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4"/>
  <workbookPr filterPrivacy="1" defaultThemeVersion="124226"/>
  <xr:revisionPtr revIDLastSave="0" documentId="13_ncr:1_{1200CA84-DB34-44BA-AD3A-41738DB19E0C}" xr6:coauthVersionLast="36" xr6:coauthVersionMax="46" xr10:uidLastSave="{00000000-0000-0000-0000-000000000000}"/>
  <bookViews>
    <workbookView xWindow="-120" yWindow="-120" windowWidth="20736" windowHeight="11760" tabRatio="768" xr2:uid="{00000000-000D-0000-FFFF-FFFF00000000}"/>
  </bookViews>
  <sheets>
    <sheet name="BASE " sheetId="12" r:id="rId1"/>
    <sheet name="OTE N4 LEGENDA" sheetId="10" r:id="rId2"/>
    <sheet name="OTEs" sheetId="14" r:id="rId3"/>
    <sheet name="SPA" sheetId="11" r:id="rId4"/>
    <sheet name="Impactos" sheetId="13" r:id="rId5"/>
    <sheet name="SPSS" sheetId="27" r:id="rId6"/>
    <sheet name="PCA - Correlações" sheetId="17" r:id="rId7"/>
    <sheet name="PCA - Variância Explicada" sheetId="19" r:id="rId8"/>
    <sheet name="PCA -Matriz de Componente" sheetId="20" r:id="rId9"/>
    <sheet name="PCA - Componente Rotativa" sheetId="21" r:id="rId10"/>
    <sheet name="Clusters SPA" sheetId="24" r:id="rId11"/>
    <sheet name="ANOVA" sheetId="29" r:id="rId12"/>
    <sheet name="Médias Impactos" sheetId="30" r:id="rId13"/>
    <sheet name="Correlações" sheetId="31" r:id="rId14"/>
    <sheet name="Clusters Impactos" sheetId="33" r:id="rId15"/>
    <sheet name="Cluster X Cluster" sheetId="34" r:id="rId16"/>
    <sheet name="Produtos para PPT" sheetId="35" r:id="rId17"/>
  </sheets>
  <definedNames>
    <definedName name="_xlnm._FilterDatabase" localSheetId="0" hidden="1">'BASE '!$A$2:$EE$957</definedName>
    <definedName name="_xlnm._FilterDatabase" localSheetId="3" hidden="1">SPA!$A$2:$AF$957</definedName>
    <definedName name="_xlnm._FilterDatabase" localSheetId="5" hidden="1">SPSS!$A$1:$AO$947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O7" i="33" l="1"/>
  <c r="AN7" i="33"/>
  <c r="AM7" i="33"/>
  <c r="AO6" i="33"/>
  <c r="AN6" i="33"/>
  <c r="AM6" i="33"/>
  <c r="AO5" i="33"/>
  <c r="AN5" i="33"/>
  <c r="AM5" i="33"/>
  <c r="AO4" i="33"/>
  <c r="AN4" i="33"/>
  <c r="AM4" i="33"/>
  <c r="H12" i="34" l="1"/>
  <c r="Q96" i="33"/>
  <c r="R96" i="33"/>
  <c r="S96" i="33"/>
  <c r="Q97" i="33"/>
  <c r="R97" i="33"/>
  <c r="S97" i="33"/>
  <c r="Q98" i="33"/>
  <c r="R98" i="33"/>
  <c r="S98" i="33"/>
  <c r="Q99" i="33"/>
  <c r="R99" i="33"/>
  <c r="S99" i="33"/>
  <c r="Q100" i="33"/>
  <c r="R100" i="33"/>
  <c r="S100" i="33"/>
  <c r="Q101" i="33"/>
  <c r="R101" i="33"/>
  <c r="S101" i="33"/>
  <c r="Q102" i="33"/>
  <c r="R102" i="33"/>
  <c r="S102" i="33"/>
  <c r="Q103" i="33"/>
  <c r="R103" i="33"/>
  <c r="S103" i="33"/>
  <c r="Q104" i="33"/>
  <c r="R104" i="33"/>
  <c r="S104" i="33"/>
  <c r="P97" i="33"/>
  <c r="P98" i="33"/>
  <c r="P99" i="33"/>
  <c r="P100" i="33"/>
  <c r="P101" i="33"/>
  <c r="P102" i="33"/>
  <c r="P103" i="33"/>
  <c r="P104" i="33"/>
  <c r="P96" i="33"/>
  <c r="V86" i="33"/>
  <c r="W86" i="33"/>
  <c r="X86" i="33"/>
  <c r="Y86" i="33"/>
  <c r="V87" i="33"/>
  <c r="W87" i="33"/>
  <c r="X87" i="33"/>
  <c r="Y87" i="33"/>
  <c r="V88" i="33"/>
  <c r="W88" i="33"/>
  <c r="X88" i="33"/>
  <c r="Y88" i="33"/>
  <c r="V89" i="33"/>
  <c r="W89" i="33"/>
  <c r="X89" i="33"/>
  <c r="Y89" i="33"/>
  <c r="V90" i="33"/>
  <c r="W90" i="33"/>
  <c r="X90" i="33"/>
  <c r="Y90" i="33"/>
  <c r="V91" i="33"/>
  <c r="W91" i="33"/>
  <c r="X91" i="33"/>
  <c r="Y91" i="33"/>
  <c r="V92" i="33"/>
  <c r="W92" i="33"/>
  <c r="X92" i="33"/>
  <c r="Y92" i="33"/>
  <c r="V93" i="33"/>
  <c r="W93" i="33"/>
  <c r="X93" i="33"/>
  <c r="Y93" i="33"/>
  <c r="W85" i="33"/>
  <c r="X85" i="33"/>
  <c r="Y85" i="33"/>
  <c r="V85" i="33"/>
  <c r="Z81" i="33"/>
  <c r="Z80" i="33"/>
  <c r="Z79" i="33"/>
  <c r="Z78" i="33"/>
  <c r="Z77" i="33"/>
  <c r="Z76" i="33"/>
  <c r="Z75" i="33"/>
  <c r="Z74" i="33"/>
  <c r="Z73" i="33"/>
  <c r="T74" i="33"/>
  <c r="T75" i="33"/>
  <c r="T76" i="33"/>
  <c r="T77" i="33"/>
  <c r="T78" i="33"/>
  <c r="T79" i="33"/>
  <c r="T80" i="33"/>
  <c r="T81" i="33"/>
  <c r="T73" i="33"/>
  <c r="H5" i="34"/>
  <c r="D29" i="34" s="1"/>
  <c r="G29" i="34"/>
  <c r="E30" i="34"/>
  <c r="F30" i="34"/>
  <c r="F31" i="34"/>
  <c r="E33" i="34"/>
  <c r="F33" i="34"/>
  <c r="E34" i="34"/>
  <c r="F34" i="34"/>
  <c r="G34" i="34"/>
  <c r="F35" i="34"/>
  <c r="F28" i="34"/>
  <c r="G28" i="34"/>
  <c r="H6" i="34"/>
  <c r="D30" i="34" s="1"/>
  <c r="H7" i="34"/>
  <c r="D31" i="34" s="1"/>
  <c r="H8" i="34"/>
  <c r="D32" i="34" s="1"/>
  <c r="H9" i="34"/>
  <c r="D33" i="34" s="1"/>
  <c r="H10" i="34"/>
  <c r="D34" i="34" s="1"/>
  <c r="H11" i="34"/>
  <c r="D35" i="34" s="1"/>
  <c r="D36" i="34"/>
  <c r="H4" i="34"/>
  <c r="E28" i="34" s="1"/>
  <c r="AC3" i="11"/>
  <c r="AL5" i="33"/>
  <c r="N4" i="33"/>
  <c r="O4" i="33"/>
  <c r="P4" i="33"/>
  <c r="Q4" i="33"/>
  <c r="R4" i="33"/>
  <c r="S4" i="33"/>
  <c r="T4" i="33"/>
  <c r="U4" i="33"/>
  <c r="V4" i="33"/>
  <c r="W4" i="33"/>
  <c r="X4" i="33"/>
  <c r="Y4" i="33"/>
  <c r="Z4" i="33"/>
  <c r="AA4" i="33"/>
  <c r="AB4" i="33"/>
  <c r="AC4" i="33"/>
  <c r="AD4" i="33"/>
  <c r="AE4" i="33"/>
  <c r="AF4" i="33"/>
  <c r="AG4" i="33"/>
  <c r="AH4" i="33"/>
  <c r="AI4" i="33"/>
  <c r="AJ4" i="33"/>
  <c r="AK4" i="33"/>
  <c r="AL4" i="33"/>
  <c r="AP4" i="33"/>
  <c r="N5" i="33"/>
  <c r="O5" i="33"/>
  <c r="P5" i="33"/>
  <c r="Q5" i="33"/>
  <c r="R5" i="33"/>
  <c r="S5" i="33"/>
  <c r="T5" i="33"/>
  <c r="U5" i="33"/>
  <c r="V5" i="33"/>
  <c r="W5" i="33"/>
  <c r="X5" i="33"/>
  <c r="Y5" i="33"/>
  <c r="Z5" i="33"/>
  <c r="AA5" i="33"/>
  <c r="AB5" i="33"/>
  <c r="AC5" i="33"/>
  <c r="AD5" i="33"/>
  <c r="AE5" i="33"/>
  <c r="AF5" i="33"/>
  <c r="AG5" i="33"/>
  <c r="AH5" i="33"/>
  <c r="AI5" i="33"/>
  <c r="AJ5" i="33"/>
  <c r="AK5" i="33"/>
  <c r="AP5" i="33"/>
  <c r="N6" i="33"/>
  <c r="O6" i="33"/>
  <c r="P6" i="33"/>
  <c r="Q6" i="33"/>
  <c r="R6" i="33"/>
  <c r="S6" i="33"/>
  <c r="T6" i="33"/>
  <c r="U6" i="33"/>
  <c r="V6" i="33"/>
  <c r="W6" i="33"/>
  <c r="X6" i="33"/>
  <c r="Y6" i="33"/>
  <c r="Z6" i="33"/>
  <c r="AA6" i="33"/>
  <c r="AB6" i="33"/>
  <c r="AC6" i="33"/>
  <c r="AD6" i="33"/>
  <c r="AE6" i="33"/>
  <c r="AF6" i="33"/>
  <c r="AG6" i="33"/>
  <c r="AH6" i="33"/>
  <c r="AI6" i="33"/>
  <c r="AJ6" i="33"/>
  <c r="AK6" i="33"/>
  <c r="AL6" i="33"/>
  <c r="AP6" i="33"/>
  <c r="N7" i="33"/>
  <c r="O7" i="33"/>
  <c r="P7" i="33"/>
  <c r="Q7" i="33"/>
  <c r="R7" i="33"/>
  <c r="S7" i="33"/>
  <c r="T7" i="33"/>
  <c r="U7" i="33"/>
  <c r="V7" i="33"/>
  <c r="W7" i="33"/>
  <c r="X7" i="33"/>
  <c r="Y7" i="33"/>
  <c r="Z7" i="33"/>
  <c r="AA7" i="33"/>
  <c r="AB7" i="33"/>
  <c r="AC7" i="33"/>
  <c r="AD7" i="33"/>
  <c r="AE7" i="33"/>
  <c r="AF7" i="33"/>
  <c r="AG7" i="33"/>
  <c r="AH7" i="33"/>
  <c r="AI7" i="33"/>
  <c r="AJ7" i="33"/>
  <c r="AK7" i="33"/>
  <c r="AL7" i="33"/>
  <c r="AP7" i="33"/>
  <c r="M5" i="33"/>
  <c r="M4" i="33"/>
  <c r="F4" i="33"/>
  <c r="G4" i="33"/>
  <c r="H4" i="33"/>
  <c r="I4" i="33"/>
  <c r="J4" i="33"/>
  <c r="K4" i="33"/>
  <c r="L4" i="33"/>
  <c r="F5" i="33"/>
  <c r="G5" i="33"/>
  <c r="H5" i="33"/>
  <c r="I5" i="33"/>
  <c r="J5" i="33"/>
  <c r="K5" i="33"/>
  <c r="L5" i="33"/>
  <c r="F6" i="33"/>
  <c r="G6" i="33"/>
  <c r="H6" i="33"/>
  <c r="I6" i="33"/>
  <c r="J6" i="33"/>
  <c r="K6" i="33"/>
  <c r="L6" i="33"/>
  <c r="M6" i="33"/>
  <c r="F7" i="33"/>
  <c r="G7" i="33"/>
  <c r="H7" i="33"/>
  <c r="I7" i="33"/>
  <c r="J7" i="33"/>
  <c r="K7" i="33"/>
  <c r="L7" i="33"/>
  <c r="M7" i="33"/>
  <c r="E7" i="33"/>
  <c r="E6" i="33"/>
  <c r="E5" i="33"/>
  <c r="E4" i="33"/>
  <c r="Q15" i="30"/>
  <c r="R15" i="30"/>
  <c r="S15" i="30"/>
  <c r="T15" i="30"/>
  <c r="U15" i="30"/>
  <c r="V15" i="30"/>
  <c r="W15" i="30"/>
  <c r="X15" i="30"/>
  <c r="Q16" i="30"/>
  <c r="R16" i="30"/>
  <c r="S16" i="30"/>
  <c r="T16" i="30"/>
  <c r="U16" i="30"/>
  <c r="V16" i="30"/>
  <c r="W16" i="30"/>
  <c r="X16" i="30"/>
  <c r="Q17" i="30"/>
  <c r="R17" i="30"/>
  <c r="S17" i="30"/>
  <c r="T17" i="30"/>
  <c r="U17" i="30"/>
  <c r="V17" i="30"/>
  <c r="W17" i="30"/>
  <c r="X17" i="30"/>
  <c r="Q18" i="30"/>
  <c r="R18" i="30"/>
  <c r="S18" i="30"/>
  <c r="T18" i="30"/>
  <c r="U18" i="30"/>
  <c r="V18" i="30"/>
  <c r="W18" i="30"/>
  <c r="X18" i="30"/>
  <c r="Q19" i="30"/>
  <c r="R19" i="30"/>
  <c r="S19" i="30"/>
  <c r="T19" i="30"/>
  <c r="U19" i="30"/>
  <c r="V19" i="30"/>
  <c r="W19" i="30"/>
  <c r="X19" i="30"/>
  <c r="Q20" i="30"/>
  <c r="R20" i="30"/>
  <c r="S20" i="30"/>
  <c r="T20" i="30"/>
  <c r="U20" i="30"/>
  <c r="V20" i="30"/>
  <c r="W20" i="30"/>
  <c r="X20" i="30"/>
  <c r="Q21" i="30"/>
  <c r="R21" i="30"/>
  <c r="S21" i="30"/>
  <c r="T21" i="30"/>
  <c r="U21" i="30"/>
  <c r="V21" i="30"/>
  <c r="W21" i="30"/>
  <c r="X21" i="30"/>
  <c r="Q22" i="30"/>
  <c r="R22" i="30"/>
  <c r="S22" i="30"/>
  <c r="T22" i="30"/>
  <c r="U22" i="30"/>
  <c r="V22" i="30"/>
  <c r="W22" i="30"/>
  <c r="X22" i="30"/>
  <c r="Q23" i="30"/>
  <c r="R23" i="30"/>
  <c r="S23" i="30"/>
  <c r="T23" i="30"/>
  <c r="U23" i="30"/>
  <c r="V23" i="30"/>
  <c r="W23" i="30"/>
  <c r="X23" i="30"/>
  <c r="P23" i="30"/>
  <c r="P22" i="30"/>
  <c r="P21" i="30"/>
  <c r="P20" i="30"/>
  <c r="P19" i="30"/>
  <c r="P18" i="30"/>
  <c r="P17" i="30"/>
  <c r="P16" i="30"/>
  <c r="P15" i="30"/>
  <c r="X11" i="30"/>
  <c r="Q4" i="30"/>
  <c r="R4" i="30"/>
  <c r="S4" i="30"/>
  <c r="T4" i="30"/>
  <c r="U4" i="30"/>
  <c r="V4" i="30"/>
  <c r="W4" i="30"/>
  <c r="X4" i="30"/>
  <c r="Q5" i="30"/>
  <c r="R5" i="30"/>
  <c r="S5" i="30"/>
  <c r="T5" i="30"/>
  <c r="U5" i="30"/>
  <c r="V5" i="30"/>
  <c r="W5" i="30"/>
  <c r="X5" i="30"/>
  <c r="Q6" i="30"/>
  <c r="R6" i="30"/>
  <c r="S6" i="30"/>
  <c r="T6" i="30"/>
  <c r="U6" i="30"/>
  <c r="V6" i="30"/>
  <c r="W6" i="30"/>
  <c r="X6" i="30"/>
  <c r="Q7" i="30"/>
  <c r="R7" i="30"/>
  <c r="S7" i="30"/>
  <c r="T7" i="30"/>
  <c r="U7" i="30"/>
  <c r="V7" i="30"/>
  <c r="W7" i="30"/>
  <c r="X7" i="30"/>
  <c r="Q8" i="30"/>
  <c r="R8" i="30"/>
  <c r="S8" i="30"/>
  <c r="T8" i="30"/>
  <c r="U8" i="30"/>
  <c r="V8" i="30"/>
  <c r="W8" i="30"/>
  <c r="X8" i="30"/>
  <c r="Q9" i="30"/>
  <c r="R9" i="30"/>
  <c r="S9" i="30"/>
  <c r="T9" i="30"/>
  <c r="U9" i="30"/>
  <c r="V9" i="30"/>
  <c r="W9" i="30"/>
  <c r="X9" i="30"/>
  <c r="Q10" i="30"/>
  <c r="R10" i="30"/>
  <c r="S10" i="30"/>
  <c r="T10" i="30"/>
  <c r="U10" i="30"/>
  <c r="V10" i="30"/>
  <c r="W10" i="30"/>
  <c r="X10" i="30"/>
  <c r="Q11" i="30"/>
  <c r="R11" i="30"/>
  <c r="S11" i="30"/>
  <c r="T11" i="30"/>
  <c r="U11" i="30"/>
  <c r="V11" i="30"/>
  <c r="W11" i="30"/>
  <c r="Q12" i="30"/>
  <c r="R12" i="30"/>
  <c r="S12" i="30"/>
  <c r="T12" i="30"/>
  <c r="U12" i="30"/>
  <c r="V12" i="30"/>
  <c r="W12" i="30"/>
  <c r="X12" i="30"/>
  <c r="P12" i="30"/>
  <c r="P11" i="30"/>
  <c r="P10" i="30"/>
  <c r="P9" i="30"/>
  <c r="P8" i="30"/>
  <c r="P7" i="30"/>
  <c r="P6" i="30"/>
  <c r="P5" i="30"/>
  <c r="P4" i="30"/>
  <c r="Y4" i="11"/>
  <c r="Z4" i="11"/>
  <c r="AA4" i="11"/>
  <c r="AB4" i="11"/>
  <c r="Y5" i="11"/>
  <c r="Z5" i="11"/>
  <c r="AA5" i="11"/>
  <c r="AB5" i="11"/>
  <c r="Y6" i="11"/>
  <c r="Z6" i="11"/>
  <c r="AA6" i="11"/>
  <c r="AB6" i="11"/>
  <c r="Y7" i="11"/>
  <c r="Z7" i="11"/>
  <c r="AA7" i="11"/>
  <c r="AB7" i="11"/>
  <c r="Y8" i="11"/>
  <c r="Z8" i="11"/>
  <c r="AA8" i="11"/>
  <c r="AB8" i="11"/>
  <c r="Y9" i="11"/>
  <c r="Z9" i="11"/>
  <c r="AA9" i="11"/>
  <c r="AB9" i="11"/>
  <c r="Y10" i="11"/>
  <c r="Z10" i="11"/>
  <c r="AA10" i="11"/>
  <c r="AB10" i="11"/>
  <c r="Y11" i="11"/>
  <c r="Z11" i="11"/>
  <c r="AA11" i="11"/>
  <c r="AB11" i="11"/>
  <c r="Y12" i="11"/>
  <c r="Z12" i="11"/>
  <c r="AA12" i="11"/>
  <c r="AB12" i="11"/>
  <c r="Y13" i="11"/>
  <c r="Z13" i="11"/>
  <c r="AA13" i="11"/>
  <c r="AB13" i="11"/>
  <c r="Y14" i="11"/>
  <c r="Z14" i="11"/>
  <c r="AA14" i="11"/>
  <c r="AB14" i="11"/>
  <c r="Y15" i="11"/>
  <c r="Z15" i="11"/>
  <c r="AA15" i="11"/>
  <c r="AB15" i="11"/>
  <c r="Y16" i="11"/>
  <c r="Z16" i="11"/>
  <c r="AA16" i="11"/>
  <c r="AB16" i="11"/>
  <c r="Y17" i="11"/>
  <c r="Z17" i="11"/>
  <c r="AA17" i="11"/>
  <c r="AB17" i="11"/>
  <c r="Y18" i="11"/>
  <c r="Z18" i="11"/>
  <c r="AA18" i="11"/>
  <c r="AB18" i="11"/>
  <c r="Y19" i="11"/>
  <c r="Z19" i="11"/>
  <c r="AA19" i="11"/>
  <c r="AB19" i="11"/>
  <c r="Y20" i="11"/>
  <c r="Z20" i="11"/>
  <c r="AA20" i="11"/>
  <c r="AB20" i="11"/>
  <c r="Y21" i="11"/>
  <c r="Z21" i="11"/>
  <c r="AA21" i="11"/>
  <c r="AB21" i="11"/>
  <c r="Y22" i="11"/>
  <c r="Z22" i="11"/>
  <c r="AA22" i="11"/>
  <c r="AB22" i="11"/>
  <c r="Y23" i="11"/>
  <c r="Z23" i="11"/>
  <c r="AA23" i="11"/>
  <c r="AB23" i="11"/>
  <c r="Y24" i="11"/>
  <c r="Z24" i="11"/>
  <c r="AA24" i="11"/>
  <c r="AB24" i="11"/>
  <c r="Y25" i="11"/>
  <c r="Z25" i="11"/>
  <c r="AA25" i="11"/>
  <c r="AB25" i="11"/>
  <c r="Y26" i="11"/>
  <c r="Z26" i="11"/>
  <c r="AA26" i="11"/>
  <c r="AB26" i="11"/>
  <c r="Y27" i="11"/>
  <c r="Z27" i="11"/>
  <c r="AA27" i="11"/>
  <c r="AB27" i="11"/>
  <c r="Y28" i="11"/>
  <c r="Z28" i="11"/>
  <c r="AA28" i="11"/>
  <c r="AB28" i="11"/>
  <c r="Y29" i="11"/>
  <c r="Z29" i="11"/>
  <c r="AA29" i="11"/>
  <c r="AB29" i="11"/>
  <c r="Y30" i="11"/>
  <c r="Z30" i="11"/>
  <c r="AA30" i="11"/>
  <c r="AB30" i="11"/>
  <c r="Y31" i="11"/>
  <c r="Z31" i="11"/>
  <c r="AA31" i="11"/>
  <c r="AB31" i="11"/>
  <c r="Y32" i="11"/>
  <c r="Z32" i="11"/>
  <c r="AA32" i="11"/>
  <c r="AB32" i="11"/>
  <c r="Y33" i="11"/>
  <c r="Z33" i="11"/>
  <c r="AA33" i="11"/>
  <c r="AB33" i="11"/>
  <c r="Y34" i="11"/>
  <c r="Z34" i="11"/>
  <c r="AA34" i="11"/>
  <c r="AB34" i="11"/>
  <c r="Y35" i="11"/>
  <c r="Z35" i="11"/>
  <c r="AA35" i="11"/>
  <c r="AB35" i="11"/>
  <c r="Y36" i="11"/>
  <c r="Z36" i="11"/>
  <c r="AA36" i="11"/>
  <c r="AB36" i="11"/>
  <c r="Y37" i="11"/>
  <c r="Z37" i="11"/>
  <c r="AA37" i="11"/>
  <c r="AB37" i="11"/>
  <c r="Y38" i="11"/>
  <c r="Z38" i="11"/>
  <c r="AA38" i="11"/>
  <c r="AB38" i="11"/>
  <c r="Y39" i="11"/>
  <c r="Z39" i="11"/>
  <c r="AA39" i="11"/>
  <c r="AB39" i="11"/>
  <c r="Y40" i="11"/>
  <c r="Z40" i="11"/>
  <c r="AA40" i="11"/>
  <c r="AB40" i="11"/>
  <c r="Y41" i="11"/>
  <c r="Z41" i="11"/>
  <c r="AA41" i="11"/>
  <c r="AB41" i="11"/>
  <c r="Y42" i="11"/>
  <c r="Z42" i="11"/>
  <c r="AA42" i="11"/>
  <c r="AB42" i="11"/>
  <c r="Y43" i="11"/>
  <c r="Z43" i="11"/>
  <c r="AA43" i="11"/>
  <c r="AB43" i="11"/>
  <c r="Y44" i="11"/>
  <c r="Z44" i="11"/>
  <c r="AA44" i="11"/>
  <c r="AB44" i="11"/>
  <c r="Y45" i="11"/>
  <c r="Z45" i="11"/>
  <c r="AA45" i="11"/>
  <c r="AB45" i="11"/>
  <c r="Y46" i="11"/>
  <c r="Z46" i="11"/>
  <c r="AA46" i="11"/>
  <c r="AB46" i="11"/>
  <c r="Y47" i="11"/>
  <c r="Z47" i="11"/>
  <c r="AA47" i="11"/>
  <c r="AB47" i="11"/>
  <c r="Y48" i="11"/>
  <c r="Z48" i="11"/>
  <c r="AA48" i="11"/>
  <c r="AB48" i="11"/>
  <c r="Y49" i="11"/>
  <c r="Z49" i="11"/>
  <c r="AA49" i="11"/>
  <c r="AB49" i="11"/>
  <c r="Y50" i="11"/>
  <c r="Z50" i="11"/>
  <c r="AA50" i="11"/>
  <c r="AB50" i="11"/>
  <c r="Y51" i="11"/>
  <c r="Z51" i="11"/>
  <c r="AA51" i="11"/>
  <c r="AB51" i="11"/>
  <c r="Y52" i="11"/>
  <c r="Z52" i="11"/>
  <c r="AA52" i="11"/>
  <c r="AB52" i="11"/>
  <c r="Y53" i="11"/>
  <c r="Z53" i="11"/>
  <c r="AA53" i="11"/>
  <c r="AB53" i="11"/>
  <c r="Y54" i="11"/>
  <c r="Z54" i="11"/>
  <c r="AA54" i="11"/>
  <c r="AB54" i="11"/>
  <c r="Y55" i="11"/>
  <c r="Z55" i="11"/>
  <c r="AA55" i="11"/>
  <c r="AB55" i="11"/>
  <c r="Y56" i="11"/>
  <c r="Z56" i="11"/>
  <c r="AA56" i="11"/>
  <c r="AB56" i="11"/>
  <c r="Y57" i="11"/>
  <c r="Z57" i="11"/>
  <c r="AA57" i="11"/>
  <c r="AB57" i="11"/>
  <c r="Y58" i="11"/>
  <c r="Z58" i="11"/>
  <c r="AA58" i="11"/>
  <c r="AB58" i="11"/>
  <c r="Y59" i="11"/>
  <c r="Z59" i="11"/>
  <c r="AA59" i="11"/>
  <c r="AB59" i="11"/>
  <c r="Y60" i="11"/>
  <c r="Z60" i="11"/>
  <c r="AA60" i="11"/>
  <c r="AB60" i="11"/>
  <c r="Y61" i="11"/>
  <c r="Z61" i="11"/>
  <c r="AA61" i="11"/>
  <c r="AB61" i="11"/>
  <c r="Y62" i="11"/>
  <c r="Z62" i="11"/>
  <c r="AA62" i="11"/>
  <c r="AB62" i="11"/>
  <c r="Y63" i="11"/>
  <c r="Z63" i="11"/>
  <c r="AA63" i="11"/>
  <c r="AB63" i="11"/>
  <c r="Y64" i="11"/>
  <c r="Z64" i="11"/>
  <c r="AA64" i="11"/>
  <c r="AB64" i="11"/>
  <c r="Y65" i="11"/>
  <c r="Z65" i="11"/>
  <c r="AA65" i="11"/>
  <c r="AB65" i="11"/>
  <c r="Y66" i="11"/>
  <c r="Z66" i="11"/>
  <c r="AA66" i="11"/>
  <c r="AB66" i="11"/>
  <c r="Y67" i="11"/>
  <c r="Z67" i="11"/>
  <c r="AA67" i="11"/>
  <c r="AB67" i="11"/>
  <c r="Y68" i="11"/>
  <c r="Z68" i="11"/>
  <c r="AA68" i="11"/>
  <c r="AB68" i="11"/>
  <c r="Y69" i="11"/>
  <c r="Z69" i="11"/>
  <c r="AA69" i="11"/>
  <c r="AB69" i="11"/>
  <c r="Y70" i="11"/>
  <c r="Z70" i="11"/>
  <c r="AA70" i="11"/>
  <c r="AB70" i="11"/>
  <c r="Y71" i="11"/>
  <c r="Z71" i="11"/>
  <c r="AA71" i="11"/>
  <c r="AB71" i="11"/>
  <c r="Y72" i="11"/>
  <c r="Z72" i="11"/>
  <c r="AA72" i="11"/>
  <c r="AB72" i="11"/>
  <c r="Y73" i="11"/>
  <c r="Z73" i="11"/>
  <c r="AA73" i="11"/>
  <c r="AB73" i="11"/>
  <c r="Y74" i="11"/>
  <c r="Z74" i="11"/>
  <c r="AA74" i="11"/>
  <c r="AB74" i="11"/>
  <c r="Y75" i="11"/>
  <c r="Z75" i="11"/>
  <c r="AA75" i="11"/>
  <c r="AB75" i="11"/>
  <c r="Y76" i="11"/>
  <c r="Z76" i="11"/>
  <c r="AA76" i="11"/>
  <c r="AB76" i="11"/>
  <c r="Y77" i="11"/>
  <c r="Z77" i="11"/>
  <c r="AA77" i="11"/>
  <c r="AB77" i="11"/>
  <c r="Y78" i="11"/>
  <c r="Z78" i="11"/>
  <c r="AA78" i="11"/>
  <c r="AB78" i="11"/>
  <c r="Y79" i="11"/>
  <c r="Z79" i="11"/>
  <c r="AA79" i="11"/>
  <c r="AB79" i="11"/>
  <c r="Y80" i="11"/>
  <c r="Z80" i="11"/>
  <c r="AA80" i="11"/>
  <c r="AB80" i="11"/>
  <c r="Y81" i="11"/>
  <c r="Z81" i="11"/>
  <c r="AA81" i="11"/>
  <c r="AB81" i="11"/>
  <c r="Y82" i="11"/>
  <c r="Z82" i="11"/>
  <c r="AA82" i="11"/>
  <c r="AB82" i="11"/>
  <c r="Y83" i="11"/>
  <c r="Z83" i="11"/>
  <c r="AA83" i="11"/>
  <c r="AB83" i="11"/>
  <c r="Y84" i="11"/>
  <c r="Z84" i="11"/>
  <c r="AA84" i="11"/>
  <c r="AB84" i="11"/>
  <c r="Y85" i="11"/>
  <c r="Z85" i="11"/>
  <c r="AA85" i="11"/>
  <c r="AB85" i="11"/>
  <c r="Y86" i="11"/>
  <c r="Z86" i="11"/>
  <c r="AA86" i="11"/>
  <c r="AB86" i="11"/>
  <c r="Y87" i="11"/>
  <c r="Z87" i="11"/>
  <c r="AA87" i="11"/>
  <c r="AB87" i="11"/>
  <c r="Y88" i="11"/>
  <c r="Z88" i="11"/>
  <c r="AA88" i="11"/>
  <c r="AB88" i="11"/>
  <c r="Y89" i="11"/>
  <c r="Z89" i="11"/>
  <c r="AA89" i="11"/>
  <c r="AB89" i="11"/>
  <c r="Y90" i="11"/>
  <c r="Z90" i="11"/>
  <c r="AA90" i="11"/>
  <c r="AB90" i="11"/>
  <c r="Y91" i="11"/>
  <c r="Z91" i="11"/>
  <c r="AA91" i="11"/>
  <c r="AB91" i="11"/>
  <c r="Y92" i="11"/>
  <c r="Z92" i="11"/>
  <c r="AA92" i="11"/>
  <c r="AB92" i="11"/>
  <c r="Y93" i="11"/>
  <c r="Z93" i="11"/>
  <c r="AA93" i="11"/>
  <c r="AB93" i="11"/>
  <c r="Y94" i="11"/>
  <c r="Z94" i="11"/>
  <c r="AA94" i="11"/>
  <c r="AB94" i="11"/>
  <c r="Y95" i="11"/>
  <c r="Z95" i="11"/>
  <c r="AA95" i="11"/>
  <c r="AB95" i="11"/>
  <c r="Y96" i="11"/>
  <c r="Z96" i="11"/>
  <c r="AA96" i="11"/>
  <c r="AB96" i="11"/>
  <c r="Y97" i="11"/>
  <c r="Z97" i="11"/>
  <c r="AA97" i="11"/>
  <c r="AB97" i="11"/>
  <c r="Y98" i="11"/>
  <c r="Z98" i="11"/>
  <c r="AA98" i="11"/>
  <c r="AB98" i="11"/>
  <c r="Y99" i="11"/>
  <c r="Z99" i="11"/>
  <c r="AA99" i="11"/>
  <c r="AB99" i="11"/>
  <c r="Y100" i="11"/>
  <c r="Z100" i="11"/>
  <c r="AA100" i="11"/>
  <c r="AB100" i="11"/>
  <c r="Y101" i="11"/>
  <c r="Z101" i="11"/>
  <c r="AA101" i="11"/>
  <c r="AB101" i="11"/>
  <c r="Y102" i="11"/>
  <c r="Z102" i="11"/>
  <c r="AA102" i="11"/>
  <c r="AB102" i="11"/>
  <c r="Y103" i="11"/>
  <c r="Z103" i="11"/>
  <c r="AA103" i="11"/>
  <c r="AB103" i="11"/>
  <c r="Y104" i="11"/>
  <c r="Z104" i="11"/>
  <c r="AA104" i="11"/>
  <c r="AB104" i="11"/>
  <c r="Y105" i="11"/>
  <c r="Z105" i="11"/>
  <c r="AA105" i="11"/>
  <c r="AB105" i="11"/>
  <c r="Y106" i="11"/>
  <c r="Z106" i="11"/>
  <c r="AA106" i="11"/>
  <c r="AB106" i="11"/>
  <c r="Y107" i="11"/>
  <c r="Z107" i="11"/>
  <c r="AA107" i="11"/>
  <c r="AB107" i="11"/>
  <c r="Y108" i="11"/>
  <c r="Z108" i="11"/>
  <c r="AA108" i="11"/>
  <c r="AB108" i="11"/>
  <c r="Y109" i="11"/>
  <c r="Z109" i="11"/>
  <c r="AA109" i="11"/>
  <c r="AB109" i="11"/>
  <c r="Y110" i="11"/>
  <c r="Z110" i="11"/>
  <c r="AA110" i="11"/>
  <c r="AB110" i="11"/>
  <c r="Y111" i="11"/>
  <c r="Z111" i="11"/>
  <c r="AA111" i="11"/>
  <c r="AB111" i="11"/>
  <c r="Y112" i="11"/>
  <c r="Z112" i="11"/>
  <c r="AA112" i="11"/>
  <c r="AB112" i="11"/>
  <c r="Y113" i="11"/>
  <c r="Z113" i="11"/>
  <c r="AA113" i="11"/>
  <c r="AB113" i="11"/>
  <c r="Y114" i="11"/>
  <c r="Z114" i="11"/>
  <c r="AA114" i="11"/>
  <c r="AB114" i="11"/>
  <c r="Y115" i="11"/>
  <c r="Z115" i="11"/>
  <c r="AA115" i="11"/>
  <c r="AB115" i="11"/>
  <c r="Y116" i="11"/>
  <c r="Z116" i="11"/>
  <c r="AA116" i="11"/>
  <c r="AB116" i="11"/>
  <c r="Y117" i="11"/>
  <c r="Z117" i="11"/>
  <c r="AA117" i="11"/>
  <c r="AB117" i="11"/>
  <c r="Y118" i="11"/>
  <c r="Z118" i="11"/>
  <c r="AA118" i="11"/>
  <c r="AB118" i="11"/>
  <c r="Y119" i="11"/>
  <c r="Z119" i="11"/>
  <c r="AA119" i="11"/>
  <c r="AB119" i="11"/>
  <c r="Y120" i="11"/>
  <c r="Z120" i="11"/>
  <c r="AA120" i="11"/>
  <c r="AB120" i="11"/>
  <c r="Y121" i="11"/>
  <c r="Z121" i="11"/>
  <c r="AA121" i="11"/>
  <c r="AB121" i="11"/>
  <c r="Y122" i="11"/>
  <c r="Z122" i="11"/>
  <c r="AA122" i="11"/>
  <c r="AB122" i="11"/>
  <c r="Y123" i="11"/>
  <c r="Z123" i="11"/>
  <c r="AA123" i="11"/>
  <c r="AB123" i="11"/>
  <c r="Y124" i="11"/>
  <c r="Z124" i="11"/>
  <c r="AA124" i="11"/>
  <c r="AB124" i="11"/>
  <c r="Y125" i="11"/>
  <c r="Z125" i="11"/>
  <c r="AA125" i="11"/>
  <c r="AB125" i="11"/>
  <c r="Y126" i="11"/>
  <c r="Z126" i="11"/>
  <c r="AA126" i="11"/>
  <c r="AB126" i="11"/>
  <c r="Y127" i="11"/>
  <c r="Z127" i="11"/>
  <c r="AA127" i="11"/>
  <c r="AB127" i="11"/>
  <c r="Y128" i="11"/>
  <c r="Z128" i="11"/>
  <c r="AA128" i="11"/>
  <c r="AB128" i="11"/>
  <c r="Y129" i="11"/>
  <c r="Z129" i="11"/>
  <c r="AA129" i="11"/>
  <c r="AB129" i="11"/>
  <c r="Y130" i="11"/>
  <c r="Z130" i="11"/>
  <c r="AA130" i="11"/>
  <c r="AB130" i="11"/>
  <c r="Y131" i="11"/>
  <c r="Z131" i="11"/>
  <c r="AA131" i="11"/>
  <c r="AB131" i="11"/>
  <c r="Y132" i="11"/>
  <c r="Z132" i="11"/>
  <c r="AA132" i="11"/>
  <c r="AB132" i="11"/>
  <c r="Y133" i="11"/>
  <c r="Z133" i="11"/>
  <c r="AA133" i="11"/>
  <c r="AB133" i="11"/>
  <c r="Y134" i="11"/>
  <c r="Z134" i="11"/>
  <c r="AA134" i="11"/>
  <c r="AB134" i="11"/>
  <c r="Y135" i="11"/>
  <c r="Z135" i="11"/>
  <c r="AA135" i="11"/>
  <c r="AB135" i="11"/>
  <c r="Y136" i="11"/>
  <c r="Z136" i="11"/>
  <c r="AA136" i="11"/>
  <c r="AB136" i="11"/>
  <c r="Y137" i="11"/>
  <c r="Z137" i="11"/>
  <c r="AA137" i="11"/>
  <c r="AB137" i="11"/>
  <c r="Y138" i="11"/>
  <c r="Z138" i="11"/>
  <c r="AA138" i="11"/>
  <c r="AB138" i="11"/>
  <c r="Y139" i="11"/>
  <c r="Z139" i="11"/>
  <c r="AA139" i="11"/>
  <c r="AB139" i="11"/>
  <c r="Y140" i="11"/>
  <c r="Z140" i="11"/>
  <c r="AA140" i="11"/>
  <c r="AB140" i="11"/>
  <c r="Y141" i="11"/>
  <c r="Z141" i="11"/>
  <c r="AA141" i="11"/>
  <c r="AB141" i="11"/>
  <c r="Y142" i="11"/>
  <c r="Z142" i="11"/>
  <c r="AA142" i="11"/>
  <c r="AB142" i="11"/>
  <c r="Y143" i="11"/>
  <c r="Z143" i="11"/>
  <c r="AA143" i="11"/>
  <c r="AB143" i="11"/>
  <c r="Y144" i="11"/>
  <c r="Z144" i="11"/>
  <c r="AA144" i="11"/>
  <c r="AB144" i="11"/>
  <c r="Y145" i="11"/>
  <c r="Z145" i="11"/>
  <c r="AA145" i="11"/>
  <c r="AB145" i="11"/>
  <c r="Y146" i="11"/>
  <c r="Z146" i="11"/>
  <c r="AA146" i="11"/>
  <c r="AB146" i="11"/>
  <c r="Y147" i="11"/>
  <c r="Z147" i="11"/>
  <c r="AA147" i="11"/>
  <c r="AB147" i="11"/>
  <c r="Y148" i="11"/>
  <c r="Z148" i="11"/>
  <c r="AA148" i="11"/>
  <c r="AB148" i="11"/>
  <c r="Y149" i="11"/>
  <c r="Z149" i="11"/>
  <c r="AA149" i="11"/>
  <c r="AB149" i="11"/>
  <c r="Y150" i="11"/>
  <c r="Z150" i="11"/>
  <c r="AA150" i="11"/>
  <c r="AB150" i="11"/>
  <c r="Y151" i="11"/>
  <c r="Z151" i="11"/>
  <c r="AA151" i="11"/>
  <c r="AB151" i="11"/>
  <c r="Y152" i="11"/>
  <c r="Z152" i="11"/>
  <c r="AA152" i="11"/>
  <c r="AB152" i="11"/>
  <c r="Y153" i="11"/>
  <c r="Z153" i="11"/>
  <c r="AA153" i="11"/>
  <c r="AB153" i="11"/>
  <c r="Y154" i="11"/>
  <c r="Z154" i="11"/>
  <c r="AA154" i="11"/>
  <c r="AB154" i="11"/>
  <c r="Y155" i="11"/>
  <c r="Z155" i="11"/>
  <c r="AA155" i="11"/>
  <c r="AB155" i="11"/>
  <c r="Y156" i="11"/>
  <c r="Z156" i="11"/>
  <c r="AA156" i="11"/>
  <c r="AB156" i="11"/>
  <c r="Y157" i="11"/>
  <c r="Z157" i="11"/>
  <c r="AA157" i="11"/>
  <c r="AB157" i="11"/>
  <c r="Y158" i="11"/>
  <c r="Z158" i="11"/>
  <c r="AA158" i="11"/>
  <c r="AB158" i="11"/>
  <c r="Y159" i="11"/>
  <c r="Z159" i="11"/>
  <c r="AA159" i="11"/>
  <c r="AB159" i="11"/>
  <c r="Y160" i="11"/>
  <c r="Z160" i="11"/>
  <c r="AA160" i="11"/>
  <c r="AB160" i="11"/>
  <c r="Y161" i="11"/>
  <c r="Z161" i="11"/>
  <c r="AA161" i="11"/>
  <c r="AB161" i="11"/>
  <c r="Y162" i="11"/>
  <c r="Z162" i="11"/>
  <c r="AA162" i="11"/>
  <c r="AB162" i="11"/>
  <c r="Y163" i="11"/>
  <c r="Z163" i="11"/>
  <c r="AA163" i="11"/>
  <c r="AB163" i="11"/>
  <c r="Y164" i="11"/>
  <c r="Z164" i="11"/>
  <c r="AA164" i="11"/>
  <c r="AB164" i="11"/>
  <c r="Y165" i="11"/>
  <c r="Z165" i="11"/>
  <c r="AA165" i="11"/>
  <c r="AB165" i="11"/>
  <c r="Y166" i="11"/>
  <c r="Z166" i="11"/>
  <c r="AA166" i="11"/>
  <c r="AB166" i="11"/>
  <c r="Y167" i="11"/>
  <c r="Z167" i="11"/>
  <c r="AA167" i="11"/>
  <c r="AB167" i="11"/>
  <c r="Y168" i="11"/>
  <c r="Z168" i="11"/>
  <c r="AA168" i="11"/>
  <c r="AB168" i="11"/>
  <c r="Y169" i="11"/>
  <c r="Z169" i="11"/>
  <c r="AA169" i="11"/>
  <c r="AB169" i="11"/>
  <c r="Y170" i="11"/>
  <c r="Z170" i="11"/>
  <c r="AA170" i="11"/>
  <c r="AB170" i="11"/>
  <c r="Y171" i="11"/>
  <c r="Z171" i="11"/>
  <c r="AA171" i="11"/>
  <c r="AB171" i="11"/>
  <c r="Y172" i="11"/>
  <c r="Z172" i="11"/>
  <c r="AA172" i="11"/>
  <c r="AB172" i="11"/>
  <c r="Y173" i="11"/>
  <c r="Z173" i="11"/>
  <c r="AA173" i="11"/>
  <c r="AB173" i="11"/>
  <c r="Y174" i="11"/>
  <c r="Z174" i="11"/>
  <c r="AA174" i="11"/>
  <c r="AB174" i="11"/>
  <c r="Y175" i="11"/>
  <c r="Z175" i="11"/>
  <c r="AA175" i="11"/>
  <c r="AB175" i="11"/>
  <c r="Y176" i="11"/>
  <c r="Z176" i="11"/>
  <c r="AA176" i="11"/>
  <c r="AB176" i="11"/>
  <c r="Y177" i="11"/>
  <c r="Z177" i="11"/>
  <c r="AA177" i="11"/>
  <c r="AB177" i="11"/>
  <c r="Y178" i="11"/>
  <c r="Z178" i="11"/>
  <c r="AA178" i="11"/>
  <c r="AB178" i="11"/>
  <c r="Y179" i="11"/>
  <c r="Z179" i="11"/>
  <c r="AA179" i="11"/>
  <c r="AB179" i="11"/>
  <c r="Y180" i="11"/>
  <c r="Z180" i="11"/>
  <c r="AA180" i="11"/>
  <c r="AB180" i="11"/>
  <c r="Y181" i="11"/>
  <c r="Z181" i="11"/>
  <c r="AA181" i="11"/>
  <c r="AB181" i="11"/>
  <c r="Y182" i="11"/>
  <c r="Z182" i="11"/>
  <c r="AA182" i="11"/>
  <c r="AB182" i="11"/>
  <c r="Y183" i="11"/>
  <c r="Z183" i="11"/>
  <c r="AA183" i="11"/>
  <c r="AB183" i="11"/>
  <c r="Y184" i="11"/>
  <c r="Z184" i="11"/>
  <c r="AA184" i="11"/>
  <c r="AB184" i="11"/>
  <c r="Y185" i="11"/>
  <c r="Z185" i="11"/>
  <c r="AA185" i="11"/>
  <c r="AB185" i="11"/>
  <c r="Y186" i="11"/>
  <c r="Z186" i="11"/>
  <c r="AA186" i="11"/>
  <c r="AB186" i="11"/>
  <c r="Y187" i="11"/>
  <c r="Z187" i="11"/>
  <c r="AA187" i="11"/>
  <c r="AB187" i="11"/>
  <c r="Y188" i="11"/>
  <c r="Z188" i="11"/>
  <c r="AA188" i="11"/>
  <c r="AB188" i="11"/>
  <c r="Y189" i="11"/>
  <c r="Z189" i="11"/>
  <c r="AA189" i="11"/>
  <c r="AB189" i="11"/>
  <c r="Y190" i="11"/>
  <c r="Z190" i="11"/>
  <c r="AA190" i="11"/>
  <c r="AB190" i="11"/>
  <c r="Y191" i="11"/>
  <c r="Z191" i="11"/>
  <c r="AA191" i="11"/>
  <c r="AB191" i="11"/>
  <c r="Y192" i="11"/>
  <c r="Z192" i="11"/>
  <c r="AA192" i="11"/>
  <c r="AB192" i="11"/>
  <c r="Y193" i="11"/>
  <c r="Z193" i="11"/>
  <c r="AA193" i="11"/>
  <c r="AB193" i="11"/>
  <c r="Y194" i="11"/>
  <c r="Z194" i="11"/>
  <c r="AA194" i="11"/>
  <c r="AB194" i="11"/>
  <c r="Y195" i="11"/>
  <c r="Z195" i="11"/>
  <c r="AA195" i="11"/>
  <c r="AB195" i="11"/>
  <c r="Y196" i="11"/>
  <c r="Z196" i="11"/>
  <c r="AA196" i="11"/>
  <c r="AB196" i="11"/>
  <c r="Y197" i="11"/>
  <c r="Z197" i="11"/>
  <c r="AA197" i="11"/>
  <c r="AB197" i="11"/>
  <c r="Y198" i="11"/>
  <c r="Z198" i="11"/>
  <c r="AA198" i="11"/>
  <c r="AB198" i="11"/>
  <c r="Y199" i="11"/>
  <c r="Z199" i="11"/>
  <c r="AA199" i="11"/>
  <c r="AB199" i="11"/>
  <c r="Y200" i="11"/>
  <c r="Z200" i="11"/>
  <c r="AA200" i="11"/>
  <c r="AB200" i="11"/>
  <c r="Y201" i="11"/>
  <c r="Z201" i="11"/>
  <c r="AA201" i="11"/>
  <c r="AB201" i="11"/>
  <c r="Y202" i="11"/>
  <c r="Z202" i="11"/>
  <c r="AA202" i="11"/>
  <c r="AB202" i="11"/>
  <c r="Y203" i="11"/>
  <c r="Z203" i="11"/>
  <c r="AA203" i="11"/>
  <c r="AB203" i="11"/>
  <c r="Y204" i="11"/>
  <c r="Z204" i="11"/>
  <c r="AA204" i="11"/>
  <c r="AB204" i="11"/>
  <c r="Y205" i="11"/>
  <c r="Z205" i="11"/>
  <c r="AA205" i="11"/>
  <c r="AB205" i="11"/>
  <c r="Y206" i="11"/>
  <c r="Z206" i="11"/>
  <c r="AA206" i="11"/>
  <c r="AB206" i="11"/>
  <c r="Y207" i="11"/>
  <c r="Z207" i="11"/>
  <c r="AA207" i="11"/>
  <c r="AB207" i="11"/>
  <c r="Y208" i="11"/>
  <c r="Z208" i="11"/>
  <c r="AA208" i="11"/>
  <c r="AB208" i="11"/>
  <c r="Y209" i="11"/>
  <c r="Z209" i="11"/>
  <c r="AA209" i="11"/>
  <c r="AB209" i="11"/>
  <c r="Y210" i="11"/>
  <c r="Z210" i="11"/>
  <c r="AA210" i="11"/>
  <c r="AB210" i="11"/>
  <c r="Y211" i="11"/>
  <c r="Z211" i="11"/>
  <c r="AA211" i="11"/>
  <c r="AB211" i="11"/>
  <c r="Y212" i="11"/>
  <c r="Z212" i="11"/>
  <c r="AA212" i="11"/>
  <c r="AB212" i="11"/>
  <c r="Y213" i="11"/>
  <c r="Z213" i="11"/>
  <c r="AA213" i="11"/>
  <c r="AB213" i="11"/>
  <c r="Y214" i="11"/>
  <c r="Z214" i="11"/>
  <c r="AA214" i="11"/>
  <c r="AB214" i="11"/>
  <c r="Y215" i="11"/>
  <c r="Z215" i="11"/>
  <c r="AA215" i="11"/>
  <c r="AB215" i="11"/>
  <c r="Y216" i="11"/>
  <c r="Z216" i="11"/>
  <c r="AA216" i="11"/>
  <c r="AB216" i="11"/>
  <c r="Y217" i="11"/>
  <c r="Z217" i="11"/>
  <c r="AA217" i="11"/>
  <c r="AB217" i="11"/>
  <c r="Y218" i="11"/>
  <c r="Z218" i="11"/>
  <c r="AA218" i="11"/>
  <c r="AB218" i="11"/>
  <c r="Y219" i="11"/>
  <c r="Z219" i="11"/>
  <c r="AA219" i="11"/>
  <c r="AB219" i="11"/>
  <c r="Y220" i="11"/>
  <c r="Z220" i="11"/>
  <c r="AA220" i="11"/>
  <c r="AB220" i="11"/>
  <c r="Y221" i="11"/>
  <c r="Z221" i="11"/>
  <c r="AA221" i="11"/>
  <c r="AB221" i="11"/>
  <c r="Y222" i="11"/>
  <c r="Z222" i="11"/>
  <c r="AA222" i="11"/>
  <c r="AB222" i="11"/>
  <c r="Y223" i="11"/>
  <c r="Z223" i="11"/>
  <c r="AA223" i="11"/>
  <c r="AB223" i="11"/>
  <c r="Y224" i="11"/>
  <c r="Z224" i="11"/>
  <c r="AA224" i="11"/>
  <c r="AB224" i="11"/>
  <c r="Y225" i="11"/>
  <c r="Z225" i="11"/>
  <c r="AA225" i="11"/>
  <c r="AB225" i="11"/>
  <c r="Y226" i="11"/>
  <c r="Z226" i="11"/>
  <c r="AA226" i="11"/>
  <c r="AB226" i="11"/>
  <c r="Y227" i="11"/>
  <c r="Z227" i="11"/>
  <c r="AA227" i="11"/>
  <c r="AB227" i="11"/>
  <c r="Y228" i="11"/>
  <c r="Z228" i="11"/>
  <c r="AA228" i="11"/>
  <c r="AB228" i="11"/>
  <c r="Y229" i="11"/>
  <c r="Z229" i="11"/>
  <c r="AA229" i="11"/>
  <c r="AB229" i="11"/>
  <c r="Y230" i="11"/>
  <c r="Z230" i="11"/>
  <c r="AA230" i="11"/>
  <c r="AB230" i="11"/>
  <c r="Y231" i="11"/>
  <c r="Z231" i="11"/>
  <c r="AA231" i="11"/>
  <c r="AB231" i="11"/>
  <c r="Y232" i="11"/>
  <c r="Z232" i="11"/>
  <c r="AA232" i="11"/>
  <c r="AB232" i="11"/>
  <c r="Y233" i="11"/>
  <c r="Z233" i="11"/>
  <c r="AA233" i="11"/>
  <c r="AB233" i="11"/>
  <c r="Y234" i="11"/>
  <c r="Z234" i="11"/>
  <c r="AA234" i="11"/>
  <c r="AB234" i="11"/>
  <c r="Y235" i="11"/>
  <c r="Z235" i="11"/>
  <c r="AA235" i="11"/>
  <c r="AB235" i="11"/>
  <c r="Y236" i="11"/>
  <c r="Z236" i="11"/>
  <c r="AA236" i="11"/>
  <c r="AB236" i="11"/>
  <c r="Y237" i="11"/>
  <c r="Z237" i="11"/>
  <c r="AA237" i="11"/>
  <c r="AB237" i="11"/>
  <c r="Y238" i="11"/>
  <c r="Z238" i="11"/>
  <c r="AA238" i="11"/>
  <c r="AB238" i="11"/>
  <c r="Y239" i="11"/>
  <c r="Z239" i="11"/>
  <c r="AA239" i="11"/>
  <c r="AB239" i="11"/>
  <c r="Y240" i="11"/>
  <c r="Z240" i="11"/>
  <c r="AA240" i="11"/>
  <c r="AB240" i="11"/>
  <c r="Y241" i="11"/>
  <c r="Z241" i="11"/>
  <c r="AA241" i="11"/>
  <c r="AB241" i="11"/>
  <c r="Y242" i="11"/>
  <c r="Z242" i="11"/>
  <c r="AA242" i="11"/>
  <c r="AB242" i="11"/>
  <c r="Y243" i="11"/>
  <c r="Z243" i="11"/>
  <c r="AA243" i="11"/>
  <c r="AB243" i="11"/>
  <c r="Y244" i="11"/>
  <c r="Z244" i="11"/>
  <c r="AA244" i="11"/>
  <c r="AB244" i="11"/>
  <c r="Y245" i="11"/>
  <c r="Z245" i="11"/>
  <c r="AA245" i="11"/>
  <c r="AB245" i="11"/>
  <c r="Y246" i="11"/>
  <c r="Z246" i="11"/>
  <c r="AA246" i="11"/>
  <c r="AB246" i="11"/>
  <c r="Y247" i="11"/>
  <c r="Z247" i="11"/>
  <c r="AA247" i="11"/>
  <c r="AB247" i="11"/>
  <c r="Y248" i="11"/>
  <c r="Z248" i="11"/>
  <c r="AA248" i="11"/>
  <c r="AB248" i="11"/>
  <c r="Y249" i="11"/>
  <c r="Z249" i="11"/>
  <c r="AA249" i="11"/>
  <c r="AB249" i="11"/>
  <c r="Y250" i="11"/>
  <c r="Z250" i="11"/>
  <c r="AA250" i="11"/>
  <c r="AB250" i="11"/>
  <c r="Y251" i="11"/>
  <c r="Z251" i="11"/>
  <c r="AA251" i="11"/>
  <c r="AB251" i="11"/>
  <c r="Y252" i="11"/>
  <c r="Z252" i="11"/>
  <c r="AA252" i="11"/>
  <c r="AB252" i="11"/>
  <c r="Y253" i="11"/>
  <c r="Z253" i="11"/>
  <c r="AA253" i="11"/>
  <c r="AB253" i="11"/>
  <c r="Y254" i="11"/>
  <c r="Z254" i="11"/>
  <c r="AA254" i="11"/>
  <c r="AB254" i="11"/>
  <c r="Y255" i="11"/>
  <c r="Z255" i="11"/>
  <c r="AA255" i="11"/>
  <c r="AB255" i="11"/>
  <c r="Y256" i="11"/>
  <c r="Z256" i="11"/>
  <c r="AA256" i="11"/>
  <c r="AB256" i="11"/>
  <c r="Y257" i="11"/>
  <c r="Z257" i="11"/>
  <c r="AA257" i="11"/>
  <c r="AB257" i="11"/>
  <c r="Y258" i="11"/>
  <c r="Z258" i="11"/>
  <c r="AA258" i="11"/>
  <c r="AB258" i="11"/>
  <c r="Y259" i="11"/>
  <c r="Z259" i="11"/>
  <c r="AA259" i="11"/>
  <c r="AB259" i="11"/>
  <c r="Y260" i="11"/>
  <c r="Z260" i="11"/>
  <c r="AA260" i="11"/>
  <c r="AB260" i="11"/>
  <c r="Y261" i="11"/>
  <c r="Z261" i="11"/>
  <c r="AA261" i="11"/>
  <c r="AB261" i="11"/>
  <c r="Y262" i="11"/>
  <c r="Z262" i="11"/>
  <c r="AA262" i="11"/>
  <c r="AB262" i="11"/>
  <c r="Y263" i="11"/>
  <c r="Z263" i="11"/>
  <c r="AA263" i="11"/>
  <c r="AB263" i="11"/>
  <c r="Y264" i="11"/>
  <c r="Z264" i="11"/>
  <c r="AA264" i="11"/>
  <c r="AB264" i="11"/>
  <c r="Y265" i="11"/>
  <c r="Z265" i="11"/>
  <c r="AA265" i="11"/>
  <c r="AB265" i="11"/>
  <c r="Y266" i="11"/>
  <c r="Z266" i="11"/>
  <c r="AA266" i="11"/>
  <c r="AB266" i="11"/>
  <c r="Y267" i="11"/>
  <c r="Z267" i="11"/>
  <c r="AA267" i="11"/>
  <c r="AB267" i="11"/>
  <c r="Y268" i="11"/>
  <c r="Z268" i="11"/>
  <c r="AA268" i="11"/>
  <c r="AB268" i="11"/>
  <c r="Y269" i="11"/>
  <c r="Z269" i="11"/>
  <c r="AA269" i="11"/>
  <c r="AB269" i="11"/>
  <c r="Y270" i="11"/>
  <c r="Z270" i="11"/>
  <c r="AA270" i="11"/>
  <c r="AB270" i="11"/>
  <c r="Y271" i="11"/>
  <c r="Z271" i="11"/>
  <c r="AA271" i="11"/>
  <c r="AB271" i="11"/>
  <c r="Y272" i="11"/>
  <c r="Z272" i="11"/>
  <c r="AA272" i="11"/>
  <c r="AB272" i="11"/>
  <c r="Y273" i="11"/>
  <c r="Z273" i="11"/>
  <c r="AA273" i="11"/>
  <c r="AB273" i="11"/>
  <c r="Y274" i="11"/>
  <c r="Z274" i="11"/>
  <c r="AA274" i="11"/>
  <c r="AB274" i="11"/>
  <c r="Y275" i="11"/>
  <c r="Z275" i="11"/>
  <c r="AA275" i="11"/>
  <c r="AB275" i="11"/>
  <c r="Y276" i="11"/>
  <c r="Z276" i="11"/>
  <c r="AA276" i="11"/>
  <c r="AB276" i="11"/>
  <c r="Y277" i="11"/>
  <c r="Z277" i="11"/>
  <c r="AA277" i="11"/>
  <c r="AB277" i="11"/>
  <c r="Y278" i="11"/>
  <c r="Z278" i="11"/>
  <c r="AA278" i="11"/>
  <c r="AB278" i="11"/>
  <c r="Y279" i="11"/>
  <c r="Z279" i="11"/>
  <c r="AA279" i="11"/>
  <c r="AB279" i="11"/>
  <c r="Y280" i="11"/>
  <c r="Z280" i="11"/>
  <c r="AA280" i="11"/>
  <c r="AB280" i="11"/>
  <c r="Y281" i="11"/>
  <c r="Z281" i="11"/>
  <c r="AA281" i="11"/>
  <c r="AB281" i="11"/>
  <c r="Y282" i="11"/>
  <c r="Z282" i="11"/>
  <c r="AA282" i="11"/>
  <c r="AB282" i="11"/>
  <c r="Y283" i="11"/>
  <c r="Z283" i="11"/>
  <c r="AA283" i="11"/>
  <c r="AB283" i="11"/>
  <c r="Y284" i="11"/>
  <c r="Z284" i="11"/>
  <c r="AA284" i="11"/>
  <c r="AB284" i="11"/>
  <c r="Y285" i="11"/>
  <c r="Z285" i="11"/>
  <c r="AA285" i="11"/>
  <c r="AB285" i="11"/>
  <c r="Y286" i="11"/>
  <c r="Z286" i="11"/>
  <c r="AA286" i="11"/>
  <c r="AB286" i="11"/>
  <c r="Y287" i="11"/>
  <c r="Z287" i="11"/>
  <c r="AA287" i="11"/>
  <c r="AB287" i="11"/>
  <c r="Y288" i="11"/>
  <c r="Z288" i="11"/>
  <c r="AA288" i="11"/>
  <c r="AB288" i="11"/>
  <c r="Y289" i="11"/>
  <c r="Z289" i="11"/>
  <c r="AA289" i="11"/>
  <c r="AB289" i="11"/>
  <c r="Y290" i="11"/>
  <c r="Z290" i="11"/>
  <c r="AA290" i="11"/>
  <c r="AB290" i="11"/>
  <c r="Y291" i="11"/>
  <c r="Z291" i="11"/>
  <c r="AA291" i="11"/>
  <c r="AB291" i="11"/>
  <c r="Y292" i="11"/>
  <c r="Z292" i="11"/>
  <c r="AA292" i="11"/>
  <c r="AB292" i="11"/>
  <c r="Y293" i="11"/>
  <c r="Z293" i="11"/>
  <c r="AA293" i="11"/>
  <c r="AB293" i="11"/>
  <c r="Y294" i="11"/>
  <c r="Z294" i="11"/>
  <c r="AA294" i="11"/>
  <c r="AB294" i="11"/>
  <c r="Y295" i="11"/>
  <c r="Z295" i="11"/>
  <c r="AA295" i="11"/>
  <c r="AB295" i="11"/>
  <c r="Y296" i="11"/>
  <c r="Z296" i="11"/>
  <c r="AA296" i="11"/>
  <c r="AB296" i="11"/>
  <c r="Y297" i="11"/>
  <c r="Z297" i="11"/>
  <c r="AA297" i="11"/>
  <c r="AB297" i="11"/>
  <c r="Y298" i="11"/>
  <c r="Z298" i="11"/>
  <c r="AA298" i="11"/>
  <c r="AB298" i="11"/>
  <c r="Y299" i="11"/>
  <c r="Z299" i="11"/>
  <c r="AA299" i="11"/>
  <c r="AB299" i="11"/>
  <c r="Y300" i="11"/>
  <c r="Z300" i="11"/>
  <c r="AA300" i="11"/>
  <c r="AB300" i="11"/>
  <c r="Y301" i="11"/>
  <c r="Z301" i="11"/>
  <c r="AA301" i="11"/>
  <c r="AB301" i="11"/>
  <c r="Y302" i="11"/>
  <c r="Z302" i="11"/>
  <c r="AA302" i="11"/>
  <c r="AB302" i="11"/>
  <c r="Y303" i="11"/>
  <c r="Z303" i="11"/>
  <c r="AA303" i="11"/>
  <c r="AB303" i="11"/>
  <c r="Y304" i="11"/>
  <c r="Z304" i="11"/>
  <c r="AA304" i="11"/>
  <c r="AB304" i="11"/>
  <c r="Y305" i="11"/>
  <c r="Z305" i="11"/>
  <c r="AA305" i="11"/>
  <c r="AB305" i="11"/>
  <c r="Y306" i="11"/>
  <c r="Z306" i="11"/>
  <c r="AA306" i="11"/>
  <c r="AB306" i="11"/>
  <c r="Y307" i="11"/>
  <c r="Z307" i="11"/>
  <c r="AA307" i="11"/>
  <c r="AB307" i="11"/>
  <c r="Y308" i="11"/>
  <c r="Z308" i="11"/>
  <c r="AA308" i="11"/>
  <c r="AB308" i="11"/>
  <c r="Y309" i="11"/>
  <c r="Z309" i="11"/>
  <c r="AA309" i="11"/>
  <c r="AB309" i="11"/>
  <c r="Y310" i="11"/>
  <c r="Z310" i="11"/>
  <c r="AA310" i="11"/>
  <c r="AB310" i="11"/>
  <c r="Y311" i="11"/>
  <c r="Z311" i="11"/>
  <c r="AA311" i="11"/>
  <c r="AB311" i="11"/>
  <c r="Y312" i="11"/>
  <c r="Z312" i="11"/>
  <c r="AA312" i="11"/>
  <c r="AB312" i="11"/>
  <c r="Y313" i="11"/>
  <c r="Z313" i="11"/>
  <c r="AA313" i="11"/>
  <c r="AB313" i="11"/>
  <c r="Y314" i="11"/>
  <c r="Z314" i="11"/>
  <c r="AA314" i="11"/>
  <c r="AB314" i="11"/>
  <c r="Y315" i="11"/>
  <c r="Z315" i="11"/>
  <c r="AA315" i="11"/>
  <c r="AB315" i="11"/>
  <c r="Y316" i="11"/>
  <c r="Z316" i="11"/>
  <c r="AA316" i="11"/>
  <c r="AB316" i="11"/>
  <c r="Y317" i="11"/>
  <c r="Z317" i="11"/>
  <c r="AA317" i="11"/>
  <c r="AB317" i="11"/>
  <c r="Y318" i="11"/>
  <c r="Z318" i="11"/>
  <c r="AA318" i="11"/>
  <c r="AB318" i="11"/>
  <c r="Y319" i="11"/>
  <c r="Z319" i="11"/>
  <c r="AA319" i="11"/>
  <c r="AB319" i="11"/>
  <c r="Y320" i="11"/>
  <c r="Z320" i="11"/>
  <c r="AA320" i="11"/>
  <c r="AB320" i="11"/>
  <c r="Y321" i="11"/>
  <c r="Z321" i="11"/>
  <c r="AA321" i="11"/>
  <c r="AB321" i="11"/>
  <c r="Y322" i="11"/>
  <c r="Z322" i="11"/>
  <c r="AA322" i="11"/>
  <c r="AB322" i="11"/>
  <c r="Y323" i="11"/>
  <c r="Z323" i="11"/>
  <c r="AA323" i="11"/>
  <c r="AB323" i="11"/>
  <c r="Y324" i="11"/>
  <c r="Z324" i="11"/>
  <c r="AA324" i="11"/>
  <c r="AB324" i="11"/>
  <c r="Y325" i="11"/>
  <c r="Z325" i="11"/>
  <c r="AA325" i="11"/>
  <c r="AB325" i="11"/>
  <c r="Y326" i="11"/>
  <c r="Z326" i="11"/>
  <c r="AA326" i="11"/>
  <c r="AB326" i="11"/>
  <c r="Y327" i="11"/>
  <c r="Z327" i="11"/>
  <c r="AA327" i="11"/>
  <c r="AB327" i="11"/>
  <c r="Y328" i="11"/>
  <c r="Z328" i="11"/>
  <c r="AA328" i="11"/>
  <c r="AB328" i="11"/>
  <c r="Y329" i="11"/>
  <c r="Z329" i="11"/>
  <c r="AA329" i="11"/>
  <c r="AB329" i="11"/>
  <c r="Y330" i="11"/>
  <c r="Z330" i="11"/>
  <c r="AA330" i="11"/>
  <c r="AB330" i="11"/>
  <c r="Y331" i="11"/>
  <c r="Z331" i="11"/>
  <c r="AA331" i="11"/>
  <c r="AB331" i="11"/>
  <c r="Y332" i="11"/>
  <c r="Z332" i="11"/>
  <c r="AA332" i="11"/>
  <c r="AB332" i="11"/>
  <c r="Y333" i="11"/>
  <c r="Z333" i="11"/>
  <c r="AA333" i="11"/>
  <c r="AB333" i="11"/>
  <c r="Y334" i="11"/>
  <c r="Z334" i="11"/>
  <c r="AA334" i="11"/>
  <c r="AB334" i="11"/>
  <c r="Y335" i="11"/>
  <c r="Z335" i="11"/>
  <c r="AA335" i="11"/>
  <c r="AB335" i="11"/>
  <c r="Y336" i="11"/>
  <c r="Z336" i="11"/>
  <c r="AA336" i="11"/>
  <c r="AB336" i="11"/>
  <c r="Y337" i="11"/>
  <c r="Z337" i="11"/>
  <c r="AA337" i="11"/>
  <c r="AB337" i="11"/>
  <c r="Y338" i="11"/>
  <c r="Z338" i="11"/>
  <c r="AA338" i="11"/>
  <c r="AB338" i="11"/>
  <c r="Y339" i="11"/>
  <c r="Z339" i="11"/>
  <c r="AA339" i="11"/>
  <c r="AB339" i="11"/>
  <c r="Y340" i="11"/>
  <c r="Z340" i="11"/>
  <c r="AA340" i="11"/>
  <c r="AB340" i="11"/>
  <c r="Y341" i="11"/>
  <c r="Z341" i="11"/>
  <c r="AA341" i="11"/>
  <c r="AB341" i="11"/>
  <c r="Y342" i="11"/>
  <c r="Z342" i="11"/>
  <c r="AA342" i="11"/>
  <c r="AB342" i="11"/>
  <c r="Y343" i="11"/>
  <c r="Z343" i="11"/>
  <c r="AA343" i="11"/>
  <c r="AB343" i="11"/>
  <c r="Y344" i="11"/>
  <c r="Z344" i="11"/>
  <c r="AA344" i="11"/>
  <c r="AB344" i="11"/>
  <c r="Y345" i="11"/>
  <c r="Z345" i="11"/>
  <c r="AA345" i="11"/>
  <c r="AB345" i="11"/>
  <c r="Y346" i="11"/>
  <c r="Z346" i="11"/>
  <c r="AA346" i="11"/>
  <c r="AB346" i="11"/>
  <c r="Y347" i="11"/>
  <c r="Z347" i="11"/>
  <c r="AA347" i="11"/>
  <c r="AB347" i="11"/>
  <c r="Y348" i="11"/>
  <c r="Z348" i="11"/>
  <c r="AA348" i="11"/>
  <c r="AB348" i="11"/>
  <c r="Y349" i="11"/>
  <c r="Z349" i="11"/>
  <c r="AA349" i="11"/>
  <c r="AB349" i="11"/>
  <c r="Y350" i="11"/>
  <c r="Z350" i="11"/>
  <c r="AA350" i="11"/>
  <c r="AB350" i="11"/>
  <c r="Y351" i="11"/>
  <c r="Z351" i="11"/>
  <c r="AA351" i="11"/>
  <c r="AB351" i="11"/>
  <c r="Y352" i="11"/>
  <c r="Z352" i="11"/>
  <c r="AA352" i="11"/>
  <c r="AB352" i="11"/>
  <c r="Y353" i="11"/>
  <c r="Z353" i="11"/>
  <c r="AA353" i="11"/>
  <c r="AB353" i="11"/>
  <c r="Y354" i="11"/>
  <c r="Z354" i="11"/>
  <c r="AA354" i="11"/>
  <c r="AB354" i="11"/>
  <c r="Y355" i="11"/>
  <c r="Z355" i="11"/>
  <c r="AA355" i="11"/>
  <c r="AB355" i="11"/>
  <c r="Y356" i="11"/>
  <c r="Z356" i="11"/>
  <c r="AA356" i="11"/>
  <c r="AB356" i="11"/>
  <c r="Y357" i="11"/>
  <c r="Z357" i="11"/>
  <c r="AA357" i="11"/>
  <c r="AB357" i="11"/>
  <c r="Y358" i="11"/>
  <c r="Z358" i="11"/>
  <c r="AA358" i="11"/>
  <c r="AB358" i="11"/>
  <c r="Y359" i="11"/>
  <c r="Z359" i="11"/>
  <c r="AA359" i="11"/>
  <c r="AB359" i="11"/>
  <c r="Y360" i="11"/>
  <c r="Z360" i="11"/>
  <c r="AA360" i="11"/>
  <c r="AB360" i="11"/>
  <c r="Y361" i="11"/>
  <c r="Z361" i="11"/>
  <c r="AA361" i="11"/>
  <c r="AB361" i="11"/>
  <c r="Y362" i="11"/>
  <c r="Z362" i="11"/>
  <c r="AA362" i="11"/>
  <c r="AB362" i="11"/>
  <c r="Y363" i="11"/>
  <c r="Z363" i="11"/>
  <c r="AA363" i="11"/>
  <c r="AB363" i="11"/>
  <c r="Y364" i="11"/>
  <c r="Z364" i="11"/>
  <c r="AA364" i="11"/>
  <c r="AB364" i="11"/>
  <c r="Y365" i="11"/>
  <c r="Z365" i="11"/>
  <c r="AA365" i="11"/>
  <c r="AB365" i="11"/>
  <c r="Y366" i="11"/>
  <c r="Z366" i="11"/>
  <c r="AA366" i="11"/>
  <c r="AB366" i="11"/>
  <c r="Y367" i="11"/>
  <c r="Z367" i="11"/>
  <c r="AA367" i="11"/>
  <c r="AB367" i="11"/>
  <c r="Y368" i="11"/>
  <c r="Z368" i="11"/>
  <c r="AA368" i="11"/>
  <c r="AB368" i="11"/>
  <c r="Y369" i="11"/>
  <c r="Z369" i="11"/>
  <c r="AA369" i="11"/>
  <c r="AB369" i="11"/>
  <c r="Y370" i="11"/>
  <c r="Z370" i="11"/>
  <c r="AA370" i="11"/>
  <c r="AB370" i="11"/>
  <c r="Y371" i="11"/>
  <c r="Z371" i="11"/>
  <c r="AA371" i="11"/>
  <c r="AB371" i="11"/>
  <c r="Y372" i="11"/>
  <c r="Z372" i="11"/>
  <c r="AA372" i="11"/>
  <c r="AB372" i="11"/>
  <c r="Y373" i="11"/>
  <c r="Z373" i="11"/>
  <c r="AA373" i="11"/>
  <c r="AB373" i="11"/>
  <c r="Y374" i="11"/>
  <c r="Z374" i="11"/>
  <c r="AA374" i="11"/>
  <c r="AB374" i="11"/>
  <c r="Y375" i="11"/>
  <c r="Z375" i="11"/>
  <c r="AA375" i="11"/>
  <c r="AB375" i="11"/>
  <c r="Y376" i="11"/>
  <c r="Z376" i="11"/>
  <c r="AA376" i="11"/>
  <c r="AB376" i="11"/>
  <c r="Y377" i="11"/>
  <c r="Z377" i="11"/>
  <c r="AA377" i="11"/>
  <c r="AB377" i="11"/>
  <c r="Y378" i="11"/>
  <c r="Z378" i="11"/>
  <c r="AA378" i="11"/>
  <c r="AB378" i="11"/>
  <c r="Y379" i="11"/>
  <c r="Z379" i="11"/>
  <c r="AA379" i="11"/>
  <c r="AB379" i="11"/>
  <c r="Y380" i="11"/>
  <c r="Z380" i="11"/>
  <c r="AA380" i="11"/>
  <c r="AB380" i="11"/>
  <c r="Y381" i="11"/>
  <c r="Z381" i="11"/>
  <c r="AA381" i="11"/>
  <c r="AB381" i="11"/>
  <c r="Y382" i="11"/>
  <c r="Z382" i="11"/>
  <c r="AA382" i="11"/>
  <c r="AB382" i="11"/>
  <c r="Y383" i="11"/>
  <c r="Z383" i="11"/>
  <c r="AA383" i="11"/>
  <c r="AB383" i="11"/>
  <c r="Y384" i="11"/>
  <c r="Z384" i="11"/>
  <c r="AA384" i="11"/>
  <c r="AB384" i="11"/>
  <c r="Y385" i="11"/>
  <c r="Z385" i="11"/>
  <c r="AA385" i="11"/>
  <c r="AB385" i="11"/>
  <c r="Y386" i="11"/>
  <c r="Z386" i="11"/>
  <c r="AA386" i="11"/>
  <c r="AB386" i="11"/>
  <c r="Y387" i="11"/>
  <c r="Z387" i="11"/>
  <c r="AA387" i="11"/>
  <c r="AB387" i="11"/>
  <c r="Y388" i="11"/>
  <c r="Z388" i="11"/>
  <c r="AA388" i="11"/>
  <c r="AB388" i="11"/>
  <c r="Y389" i="11"/>
  <c r="Z389" i="11"/>
  <c r="AA389" i="11"/>
  <c r="AB389" i="11"/>
  <c r="Y390" i="11"/>
  <c r="Z390" i="11"/>
  <c r="AA390" i="11"/>
  <c r="AB390" i="11"/>
  <c r="Y391" i="11"/>
  <c r="Z391" i="11"/>
  <c r="AA391" i="11"/>
  <c r="AB391" i="11"/>
  <c r="Y392" i="11"/>
  <c r="Z392" i="11"/>
  <c r="AA392" i="11"/>
  <c r="AB392" i="11"/>
  <c r="Y393" i="11"/>
  <c r="Z393" i="11"/>
  <c r="AA393" i="11"/>
  <c r="AB393" i="11"/>
  <c r="Y394" i="11"/>
  <c r="Z394" i="11"/>
  <c r="AA394" i="11"/>
  <c r="AB394" i="11"/>
  <c r="Y395" i="11"/>
  <c r="Z395" i="11"/>
  <c r="AA395" i="11"/>
  <c r="AB395" i="11"/>
  <c r="Y396" i="11"/>
  <c r="Z396" i="11"/>
  <c r="AA396" i="11"/>
  <c r="AB396" i="11"/>
  <c r="Y397" i="11"/>
  <c r="Z397" i="11"/>
  <c r="AA397" i="11"/>
  <c r="AB397" i="11"/>
  <c r="Y398" i="11"/>
  <c r="Z398" i="11"/>
  <c r="AA398" i="11"/>
  <c r="AB398" i="11"/>
  <c r="Y399" i="11"/>
  <c r="Z399" i="11"/>
  <c r="AA399" i="11"/>
  <c r="AB399" i="11"/>
  <c r="Y400" i="11"/>
  <c r="Z400" i="11"/>
  <c r="AA400" i="11"/>
  <c r="AB400" i="11"/>
  <c r="Y401" i="11"/>
  <c r="Z401" i="11"/>
  <c r="AA401" i="11"/>
  <c r="AB401" i="11"/>
  <c r="Y402" i="11"/>
  <c r="Z402" i="11"/>
  <c r="AA402" i="11"/>
  <c r="AB402" i="11"/>
  <c r="Y403" i="11"/>
  <c r="Z403" i="11"/>
  <c r="AA403" i="11"/>
  <c r="AB403" i="11"/>
  <c r="Y404" i="11"/>
  <c r="Z404" i="11"/>
  <c r="AA404" i="11"/>
  <c r="AB404" i="11"/>
  <c r="Y405" i="11"/>
  <c r="Z405" i="11"/>
  <c r="AA405" i="11"/>
  <c r="AB405" i="11"/>
  <c r="Y406" i="11"/>
  <c r="Z406" i="11"/>
  <c r="AA406" i="11"/>
  <c r="AB406" i="11"/>
  <c r="Y407" i="11"/>
  <c r="Z407" i="11"/>
  <c r="AA407" i="11"/>
  <c r="AB407" i="11"/>
  <c r="Y408" i="11"/>
  <c r="Z408" i="11"/>
  <c r="AA408" i="11"/>
  <c r="AB408" i="11"/>
  <c r="Y409" i="11"/>
  <c r="Z409" i="11"/>
  <c r="AA409" i="11"/>
  <c r="AB409" i="11"/>
  <c r="Y410" i="11"/>
  <c r="Z410" i="11"/>
  <c r="AA410" i="11"/>
  <c r="AB410" i="11"/>
  <c r="Y411" i="11"/>
  <c r="Z411" i="11"/>
  <c r="AA411" i="11"/>
  <c r="AB411" i="11"/>
  <c r="Y412" i="11"/>
  <c r="Z412" i="11"/>
  <c r="AA412" i="11"/>
  <c r="AB412" i="11"/>
  <c r="Y413" i="11"/>
  <c r="Z413" i="11"/>
  <c r="AA413" i="11"/>
  <c r="AB413" i="11"/>
  <c r="Y414" i="11"/>
  <c r="Z414" i="11"/>
  <c r="AA414" i="11"/>
  <c r="AB414" i="11"/>
  <c r="Y415" i="11"/>
  <c r="Z415" i="11"/>
  <c r="AA415" i="11"/>
  <c r="AB415" i="11"/>
  <c r="Y416" i="11"/>
  <c r="Z416" i="11"/>
  <c r="AA416" i="11"/>
  <c r="AB416" i="11"/>
  <c r="Y417" i="11"/>
  <c r="Z417" i="11"/>
  <c r="AA417" i="11"/>
  <c r="AB417" i="11"/>
  <c r="Y418" i="11"/>
  <c r="Z418" i="11"/>
  <c r="AA418" i="11"/>
  <c r="AB418" i="11"/>
  <c r="Y419" i="11"/>
  <c r="Z419" i="11"/>
  <c r="AA419" i="11"/>
  <c r="AB419" i="11"/>
  <c r="Y420" i="11"/>
  <c r="Z420" i="11"/>
  <c r="AA420" i="11"/>
  <c r="AB420" i="11"/>
  <c r="Y421" i="11"/>
  <c r="Z421" i="11"/>
  <c r="AA421" i="11"/>
  <c r="AB421" i="11"/>
  <c r="Y422" i="11"/>
  <c r="Z422" i="11"/>
  <c r="AA422" i="11"/>
  <c r="AB422" i="11"/>
  <c r="Y423" i="11"/>
  <c r="Z423" i="11"/>
  <c r="AA423" i="11"/>
  <c r="AB423" i="11"/>
  <c r="Y424" i="11"/>
  <c r="Z424" i="11"/>
  <c r="AA424" i="11"/>
  <c r="AB424" i="11"/>
  <c r="Y425" i="11"/>
  <c r="Z425" i="11"/>
  <c r="AA425" i="11"/>
  <c r="AB425" i="11"/>
  <c r="Y426" i="11"/>
  <c r="Z426" i="11"/>
  <c r="AA426" i="11"/>
  <c r="AB426" i="11"/>
  <c r="Y427" i="11"/>
  <c r="Z427" i="11"/>
  <c r="AA427" i="11"/>
  <c r="AB427" i="11"/>
  <c r="Y428" i="11"/>
  <c r="Z428" i="11"/>
  <c r="AA428" i="11"/>
  <c r="AB428" i="11"/>
  <c r="Y429" i="11"/>
  <c r="Z429" i="11"/>
  <c r="AA429" i="11"/>
  <c r="AB429" i="11"/>
  <c r="Y430" i="11"/>
  <c r="Z430" i="11"/>
  <c r="AA430" i="11"/>
  <c r="AB430" i="11"/>
  <c r="Y431" i="11"/>
  <c r="Z431" i="11"/>
  <c r="AA431" i="11"/>
  <c r="AB431" i="11"/>
  <c r="Y432" i="11"/>
  <c r="Z432" i="11"/>
  <c r="AA432" i="11"/>
  <c r="AB432" i="11"/>
  <c r="Y433" i="11"/>
  <c r="Z433" i="11"/>
  <c r="AA433" i="11"/>
  <c r="AB433" i="11"/>
  <c r="Y434" i="11"/>
  <c r="Z434" i="11"/>
  <c r="AA434" i="11"/>
  <c r="AB434" i="11"/>
  <c r="Y435" i="11"/>
  <c r="Z435" i="11"/>
  <c r="AA435" i="11"/>
  <c r="AB435" i="11"/>
  <c r="Y436" i="11"/>
  <c r="Z436" i="11"/>
  <c r="AA436" i="11"/>
  <c r="AB436" i="11"/>
  <c r="Y437" i="11"/>
  <c r="Z437" i="11"/>
  <c r="AA437" i="11"/>
  <c r="AB437" i="11"/>
  <c r="Y438" i="11"/>
  <c r="Z438" i="11"/>
  <c r="AA438" i="11"/>
  <c r="AB438" i="11"/>
  <c r="Y439" i="11"/>
  <c r="Z439" i="11"/>
  <c r="AA439" i="11"/>
  <c r="AB439" i="11"/>
  <c r="Y440" i="11"/>
  <c r="Z440" i="11"/>
  <c r="AA440" i="11"/>
  <c r="AB440" i="11"/>
  <c r="Y441" i="11"/>
  <c r="Z441" i="11"/>
  <c r="AA441" i="11"/>
  <c r="AB441" i="11"/>
  <c r="Y442" i="11"/>
  <c r="Z442" i="11"/>
  <c r="AA442" i="11"/>
  <c r="AB442" i="11"/>
  <c r="Y443" i="11"/>
  <c r="Z443" i="11"/>
  <c r="AA443" i="11"/>
  <c r="AB443" i="11"/>
  <c r="Y444" i="11"/>
  <c r="Z444" i="11"/>
  <c r="AA444" i="11"/>
  <c r="AB444" i="11"/>
  <c r="Y445" i="11"/>
  <c r="Z445" i="11"/>
  <c r="AA445" i="11"/>
  <c r="AB445" i="11"/>
  <c r="Y446" i="11"/>
  <c r="Z446" i="11"/>
  <c r="AA446" i="11"/>
  <c r="AB446" i="11"/>
  <c r="Y447" i="11"/>
  <c r="Z447" i="11"/>
  <c r="AA447" i="11"/>
  <c r="AB447" i="11"/>
  <c r="Y448" i="11"/>
  <c r="Z448" i="11"/>
  <c r="AA448" i="11"/>
  <c r="AB448" i="11"/>
  <c r="Y449" i="11"/>
  <c r="Z449" i="11"/>
  <c r="AA449" i="11"/>
  <c r="AB449" i="11"/>
  <c r="Y450" i="11"/>
  <c r="Z450" i="11"/>
  <c r="AA450" i="11"/>
  <c r="AB450" i="11"/>
  <c r="Y451" i="11"/>
  <c r="Z451" i="11"/>
  <c r="AA451" i="11"/>
  <c r="AB451" i="11"/>
  <c r="Y452" i="11"/>
  <c r="Z452" i="11"/>
  <c r="AA452" i="11"/>
  <c r="AB452" i="11"/>
  <c r="Y453" i="11"/>
  <c r="Z453" i="11"/>
  <c r="AA453" i="11"/>
  <c r="AB453" i="11"/>
  <c r="Y454" i="11"/>
  <c r="Z454" i="11"/>
  <c r="AA454" i="11"/>
  <c r="AB454" i="11"/>
  <c r="Y455" i="11"/>
  <c r="Z455" i="11"/>
  <c r="AA455" i="11"/>
  <c r="AB455" i="11"/>
  <c r="Y456" i="11"/>
  <c r="Z456" i="11"/>
  <c r="AA456" i="11"/>
  <c r="AB456" i="11"/>
  <c r="Y457" i="11"/>
  <c r="Z457" i="11"/>
  <c r="AA457" i="11"/>
  <c r="AB457" i="11"/>
  <c r="Y458" i="11"/>
  <c r="Z458" i="11"/>
  <c r="AA458" i="11"/>
  <c r="AB458" i="11"/>
  <c r="Y459" i="11"/>
  <c r="Z459" i="11"/>
  <c r="AA459" i="11"/>
  <c r="AB459" i="11"/>
  <c r="Y460" i="11"/>
  <c r="Z460" i="11"/>
  <c r="AA460" i="11"/>
  <c r="AB460" i="11"/>
  <c r="Y461" i="11"/>
  <c r="Z461" i="11"/>
  <c r="AA461" i="11"/>
  <c r="AB461" i="11"/>
  <c r="Y462" i="11"/>
  <c r="Z462" i="11"/>
  <c r="AA462" i="11"/>
  <c r="AB462" i="11"/>
  <c r="Y463" i="11"/>
  <c r="Z463" i="11"/>
  <c r="AA463" i="11"/>
  <c r="AB463" i="11"/>
  <c r="Y464" i="11"/>
  <c r="Z464" i="11"/>
  <c r="AA464" i="11"/>
  <c r="AB464" i="11"/>
  <c r="Y465" i="11"/>
  <c r="Z465" i="11"/>
  <c r="AA465" i="11"/>
  <c r="AB465" i="11"/>
  <c r="Y466" i="11"/>
  <c r="Z466" i="11"/>
  <c r="AA466" i="11"/>
  <c r="AB466" i="11"/>
  <c r="Y467" i="11"/>
  <c r="Z467" i="11"/>
  <c r="AA467" i="11"/>
  <c r="AB467" i="11"/>
  <c r="Y468" i="11"/>
  <c r="Z468" i="11"/>
  <c r="AA468" i="11"/>
  <c r="AB468" i="11"/>
  <c r="Y469" i="11"/>
  <c r="Z469" i="11"/>
  <c r="AA469" i="11"/>
  <c r="AB469" i="11"/>
  <c r="Y470" i="11"/>
  <c r="Z470" i="11"/>
  <c r="AA470" i="11"/>
  <c r="AB470" i="11"/>
  <c r="Y471" i="11"/>
  <c r="Z471" i="11"/>
  <c r="AA471" i="11"/>
  <c r="AB471" i="11"/>
  <c r="Y472" i="11"/>
  <c r="Z472" i="11"/>
  <c r="AA472" i="11"/>
  <c r="AB472" i="11"/>
  <c r="Y473" i="11"/>
  <c r="Z473" i="11"/>
  <c r="AA473" i="11"/>
  <c r="AB473" i="11"/>
  <c r="Y474" i="11"/>
  <c r="Z474" i="11"/>
  <c r="AA474" i="11"/>
  <c r="AB474" i="11"/>
  <c r="Y475" i="11"/>
  <c r="Z475" i="11"/>
  <c r="AA475" i="11"/>
  <c r="AB475" i="11"/>
  <c r="Y476" i="11"/>
  <c r="Z476" i="11"/>
  <c r="AA476" i="11"/>
  <c r="AB476" i="11"/>
  <c r="Y477" i="11"/>
  <c r="Z477" i="11"/>
  <c r="AA477" i="11"/>
  <c r="AB477" i="11"/>
  <c r="Y478" i="11"/>
  <c r="Z478" i="11"/>
  <c r="AA478" i="11"/>
  <c r="AB478" i="11"/>
  <c r="Y479" i="11"/>
  <c r="Z479" i="11"/>
  <c r="AA479" i="11"/>
  <c r="AB479" i="11"/>
  <c r="Y480" i="11"/>
  <c r="Z480" i="11"/>
  <c r="AA480" i="11"/>
  <c r="AB480" i="11"/>
  <c r="Y481" i="11"/>
  <c r="Z481" i="11"/>
  <c r="AA481" i="11"/>
  <c r="AB481" i="11"/>
  <c r="Y482" i="11"/>
  <c r="Z482" i="11"/>
  <c r="AA482" i="11"/>
  <c r="AB482" i="11"/>
  <c r="Y483" i="11"/>
  <c r="Z483" i="11"/>
  <c r="AA483" i="11"/>
  <c r="AB483" i="11"/>
  <c r="Y484" i="11"/>
  <c r="Z484" i="11"/>
  <c r="AA484" i="11"/>
  <c r="AB484" i="11"/>
  <c r="Y485" i="11"/>
  <c r="Z485" i="11"/>
  <c r="AA485" i="11"/>
  <c r="AB485" i="11"/>
  <c r="Y486" i="11"/>
  <c r="Z486" i="11"/>
  <c r="AA486" i="11"/>
  <c r="AB486" i="11"/>
  <c r="Y487" i="11"/>
  <c r="Z487" i="11"/>
  <c r="AA487" i="11"/>
  <c r="AB487" i="11"/>
  <c r="Y488" i="11"/>
  <c r="Z488" i="11"/>
  <c r="AA488" i="11"/>
  <c r="AB488" i="11"/>
  <c r="Y489" i="11"/>
  <c r="Z489" i="11"/>
  <c r="AA489" i="11"/>
  <c r="AB489" i="11"/>
  <c r="Y490" i="11"/>
  <c r="Z490" i="11"/>
  <c r="AA490" i="11"/>
  <c r="AB490" i="11"/>
  <c r="Y491" i="11"/>
  <c r="Z491" i="11"/>
  <c r="AA491" i="11"/>
  <c r="AB491" i="11"/>
  <c r="Y492" i="11"/>
  <c r="Z492" i="11"/>
  <c r="AA492" i="11"/>
  <c r="AB492" i="11"/>
  <c r="Y493" i="11"/>
  <c r="Z493" i="11"/>
  <c r="AA493" i="11"/>
  <c r="AB493" i="11"/>
  <c r="Y494" i="11"/>
  <c r="Z494" i="11"/>
  <c r="AA494" i="11"/>
  <c r="AB494" i="11"/>
  <c r="Y495" i="11"/>
  <c r="Z495" i="11"/>
  <c r="AA495" i="11"/>
  <c r="AB495" i="11"/>
  <c r="Y496" i="11"/>
  <c r="Z496" i="11"/>
  <c r="AA496" i="11"/>
  <c r="AB496" i="11"/>
  <c r="Y497" i="11"/>
  <c r="Z497" i="11"/>
  <c r="AA497" i="11"/>
  <c r="AB497" i="11"/>
  <c r="Y498" i="11"/>
  <c r="Z498" i="11"/>
  <c r="AA498" i="11"/>
  <c r="AB498" i="11"/>
  <c r="Y499" i="11"/>
  <c r="Z499" i="11"/>
  <c r="AA499" i="11"/>
  <c r="AB499" i="11"/>
  <c r="Y500" i="11"/>
  <c r="Z500" i="11"/>
  <c r="AA500" i="11"/>
  <c r="AB500" i="11"/>
  <c r="Y501" i="11"/>
  <c r="Z501" i="11"/>
  <c r="AA501" i="11"/>
  <c r="AB501" i="11"/>
  <c r="Y502" i="11"/>
  <c r="Z502" i="11"/>
  <c r="AA502" i="11"/>
  <c r="AB502" i="11"/>
  <c r="Y503" i="11"/>
  <c r="Z503" i="11"/>
  <c r="AA503" i="11"/>
  <c r="AB503" i="11"/>
  <c r="Y504" i="11"/>
  <c r="Z504" i="11"/>
  <c r="AA504" i="11"/>
  <c r="AB504" i="11"/>
  <c r="Y505" i="11"/>
  <c r="Z505" i="11"/>
  <c r="AA505" i="11"/>
  <c r="AB505" i="11"/>
  <c r="Y506" i="11"/>
  <c r="Z506" i="11"/>
  <c r="AA506" i="11"/>
  <c r="AB506" i="11"/>
  <c r="Y507" i="11"/>
  <c r="Z507" i="11"/>
  <c r="AA507" i="11"/>
  <c r="AB507" i="11"/>
  <c r="Y508" i="11"/>
  <c r="Z508" i="11"/>
  <c r="AA508" i="11"/>
  <c r="AB508" i="11"/>
  <c r="Y509" i="11"/>
  <c r="Z509" i="11"/>
  <c r="AA509" i="11"/>
  <c r="AB509" i="11"/>
  <c r="Y510" i="11"/>
  <c r="Z510" i="11"/>
  <c r="AA510" i="11"/>
  <c r="AB510" i="11"/>
  <c r="Y511" i="11"/>
  <c r="Z511" i="11"/>
  <c r="AA511" i="11"/>
  <c r="AB511" i="11"/>
  <c r="Y512" i="11"/>
  <c r="Z512" i="11"/>
  <c r="AA512" i="11"/>
  <c r="AB512" i="11"/>
  <c r="Y513" i="11"/>
  <c r="Z513" i="11"/>
  <c r="AA513" i="11"/>
  <c r="AB513" i="11"/>
  <c r="Y514" i="11"/>
  <c r="Z514" i="11"/>
  <c r="AA514" i="11"/>
  <c r="AB514" i="11"/>
  <c r="Y515" i="11"/>
  <c r="Z515" i="11"/>
  <c r="AA515" i="11"/>
  <c r="AB515" i="11"/>
  <c r="Y516" i="11"/>
  <c r="Z516" i="11"/>
  <c r="AA516" i="11"/>
  <c r="AB516" i="11"/>
  <c r="Y517" i="11"/>
  <c r="Z517" i="11"/>
  <c r="AA517" i="11"/>
  <c r="AB517" i="11"/>
  <c r="Y518" i="11"/>
  <c r="Z518" i="11"/>
  <c r="AA518" i="11"/>
  <c r="AB518" i="11"/>
  <c r="Y519" i="11"/>
  <c r="Z519" i="11"/>
  <c r="AA519" i="11"/>
  <c r="AB519" i="11"/>
  <c r="Y520" i="11"/>
  <c r="Z520" i="11"/>
  <c r="AA520" i="11"/>
  <c r="AB520" i="11"/>
  <c r="Y521" i="11"/>
  <c r="Z521" i="11"/>
  <c r="AA521" i="11"/>
  <c r="AB521" i="11"/>
  <c r="Y522" i="11"/>
  <c r="Z522" i="11"/>
  <c r="AA522" i="11"/>
  <c r="AB522" i="11"/>
  <c r="Y523" i="11"/>
  <c r="Z523" i="11"/>
  <c r="AA523" i="11"/>
  <c r="AB523" i="11"/>
  <c r="Y524" i="11"/>
  <c r="Z524" i="11"/>
  <c r="AA524" i="11"/>
  <c r="AB524" i="11"/>
  <c r="Y525" i="11"/>
  <c r="Z525" i="11"/>
  <c r="AA525" i="11"/>
  <c r="AB525" i="11"/>
  <c r="Y526" i="11"/>
  <c r="Z526" i="11"/>
  <c r="AA526" i="11"/>
  <c r="AB526" i="11"/>
  <c r="Y527" i="11"/>
  <c r="Z527" i="11"/>
  <c r="AA527" i="11"/>
  <c r="AB527" i="11"/>
  <c r="Y528" i="11"/>
  <c r="Z528" i="11"/>
  <c r="AA528" i="11"/>
  <c r="AB528" i="11"/>
  <c r="Y529" i="11"/>
  <c r="Z529" i="11"/>
  <c r="AA529" i="11"/>
  <c r="AB529" i="11"/>
  <c r="Y530" i="11"/>
  <c r="Z530" i="11"/>
  <c r="AA530" i="11"/>
  <c r="AB530" i="11"/>
  <c r="Y531" i="11"/>
  <c r="Z531" i="11"/>
  <c r="AA531" i="11"/>
  <c r="AB531" i="11"/>
  <c r="Y532" i="11"/>
  <c r="Z532" i="11"/>
  <c r="AA532" i="11"/>
  <c r="AB532" i="11"/>
  <c r="Y533" i="11"/>
  <c r="Z533" i="11"/>
  <c r="AA533" i="11"/>
  <c r="AB533" i="11"/>
  <c r="Y534" i="11"/>
  <c r="Z534" i="11"/>
  <c r="AA534" i="11"/>
  <c r="AB534" i="11"/>
  <c r="Y535" i="11"/>
  <c r="Z535" i="11"/>
  <c r="AA535" i="11"/>
  <c r="AB535" i="11"/>
  <c r="Y536" i="11"/>
  <c r="Z536" i="11"/>
  <c r="AA536" i="11"/>
  <c r="AB536" i="11"/>
  <c r="Y537" i="11"/>
  <c r="Z537" i="11"/>
  <c r="AA537" i="11"/>
  <c r="AB537" i="11"/>
  <c r="Y538" i="11"/>
  <c r="Z538" i="11"/>
  <c r="AA538" i="11"/>
  <c r="AB538" i="11"/>
  <c r="Y539" i="11"/>
  <c r="Z539" i="11"/>
  <c r="AA539" i="11"/>
  <c r="AB539" i="11"/>
  <c r="Y540" i="11"/>
  <c r="Z540" i="11"/>
  <c r="AA540" i="11"/>
  <c r="AB540" i="11"/>
  <c r="Y541" i="11"/>
  <c r="Z541" i="11"/>
  <c r="AA541" i="11"/>
  <c r="AB541" i="11"/>
  <c r="Y542" i="11"/>
  <c r="Z542" i="11"/>
  <c r="AA542" i="11"/>
  <c r="AB542" i="11"/>
  <c r="Y543" i="11"/>
  <c r="Z543" i="11"/>
  <c r="AA543" i="11"/>
  <c r="AB543" i="11"/>
  <c r="Y544" i="11"/>
  <c r="Z544" i="11"/>
  <c r="AA544" i="11"/>
  <c r="AB544" i="11"/>
  <c r="Y545" i="11"/>
  <c r="Z545" i="11"/>
  <c r="AA545" i="11"/>
  <c r="AB545" i="11"/>
  <c r="Y546" i="11"/>
  <c r="Z546" i="11"/>
  <c r="AA546" i="11"/>
  <c r="AB546" i="11"/>
  <c r="Y547" i="11"/>
  <c r="Z547" i="11"/>
  <c r="AA547" i="11"/>
  <c r="AB547" i="11"/>
  <c r="Y548" i="11"/>
  <c r="Z548" i="11"/>
  <c r="AA548" i="11"/>
  <c r="AB548" i="11"/>
  <c r="Y549" i="11"/>
  <c r="Z549" i="11"/>
  <c r="AA549" i="11"/>
  <c r="AB549" i="11"/>
  <c r="Y550" i="11"/>
  <c r="Z550" i="11"/>
  <c r="AA550" i="11"/>
  <c r="AB550" i="11"/>
  <c r="Y551" i="11"/>
  <c r="Z551" i="11"/>
  <c r="AA551" i="11"/>
  <c r="AB551" i="11"/>
  <c r="Y552" i="11"/>
  <c r="Z552" i="11"/>
  <c r="AA552" i="11"/>
  <c r="AB552" i="11"/>
  <c r="Y553" i="11"/>
  <c r="Z553" i="11"/>
  <c r="AA553" i="11"/>
  <c r="AB553" i="11"/>
  <c r="Y554" i="11"/>
  <c r="Z554" i="11"/>
  <c r="AA554" i="11"/>
  <c r="AB554" i="11"/>
  <c r="Y555" i="11"/>
  <c r="Z555" i="11"/>
  <c r="AA555" i="11"/>
  <c r="AB555" i="11"/>
  <c r="Y556" i="11"/>
  <c r="Z556" i="11"/>
  <c r="AA556" i="11"/>
  <c r="AB556" i="11"/>
  <c r="Y557" i="11"/>
  <c r="Z557" i="11"/>
  <c r="AA557" i="11"/>
  <c r="AB557" i="11"/>
  <c r="Y558" i="11"/>
  <c r="Z558" i="11"/>
  <c r="AA558" i="11"/>
  <c r="AB558" i="11"/>
  <c r="Y559" i="11"/>
  <c r="Z559" i="11"/>
  <c r="AA559" i="11"/>
  <c r="AB559" i="11"/>
  <c r="Y560" i="11"/>
  <c r="Z560" i="11"/>
  <c r="AA560" i="11"/>
  <c r="AB560" i="11"/>
  <c r="Y561" i="11"/>
  <c r="Z561" i="11"/>
  <c r="AA561" i="11"/>
  <c r="AB561" i="11"/>
  <c r="Y562" i="11"/>
  <c r="Z562" i="11"/>
  <c r="AA562" i="11"/>
  <c r="AB562" i="11"/>
  <c r="Y563" i="11"/>
  <c r="Z563" i="11"/>
  <c r="AA563" i="11"/>
  <c r="AB563" i="11"/>
  <c r="Y564" i="11"/>
  <c r="Z564" i="11"/>
  <c r="AA564" i="11"/>
  <c r="AB564" i="11"/>
  <c r="Y565" i="11"/>
  <c r="Z565" i="11"/>
  <c r="AA565" i="11"/>
  <c r="AB565" i="11"/>
  <c r="Y566" i="11"/>
  <c r="Z566" i="11"/>
  <c r="AA566" i="11"/>
  <c r="AB566" i="11"/>
  <c r="Y567" i="11"/>
  <c r="Z567" i="11"/>
  <c r="AA567" i="11"/>
  <c r="AB567" i="11"/>
  <c r="Y568" i="11"/>
  <c r="Z568" i="11"/>
  <c r="AA568" i="11"/>
  <c r="AB568" i="11"/>
  <c r="Y569" i="11"/>
  <c r="Z569" i="11"/>
  <c r="AA569" i="11"/>
  <c r="AB569" i="11"/>
  <c r="Y570" i="11"/>
  <c r="Z570" i="11"/>
  <c r="AA570" i="11"/>
  <c r="AB570" i="11"/>
  <c r="Y571" i="11"/>
  <c r="Z571" i="11"/>
  <c r="AA571" i="11"/>
  <c r="AB571" i="11"/>
  <c r="Y572" i="11"/>
  <c r="Z572" i="11"/>
  <c r="AA572" i="11"/>
  <c r="AB572" i="11"/>
  <c r="Y573" i="11"/>
  <c r="Z573" i="11"/>
  <c r="AA573" i="11"/>
  <c r="AB573" i="11"/>
  <c r="Y574" i="11"/>
  <c r="Z574" i="11"/>
  <c r="AA574" i="11"/>
  <c r="AB574" i="11"/>
  <c r="Y575" i="11"/>
  <c r="Z575" i="11"/>
  <c r="AA575" i="11"/>
  <c r="AB575" i="11"/>
  <c r="Y576" i="11"/>
  <c r="Z576" i="11"/>
  <c r="AA576" i="11"/>
  <c r="AB576" i="11"/>
  <c r="Y577" i="11"/>
  <c r="Z577" i="11"/>
  <c r="AA577" i="11"/>
  <c r="AB577" i="11"/>
  <c r="Y578" i="11"/>
  <c r="Z578" i="11"/>
  <c r="AA578" i="11"/>
  <c r="AB578" i="11"/>
  <c r="Y579" i="11"/>
  <c r="Z579" i="11"/>
  <c r="AA579" i="11"/>
  <c r="AB579" i="11"/>
  <c r="Y580" i="11"/>
  <c r="Z580" i="11"/>
  <c r="AA580" i="11"/>
  <c r="AB580" i="11"/>
  <c r="Y581" i="11"/>
  <c r="Z581" i="11"/>
  <c r="AA581" i="11"/>
  <c r="AB581" i="11"/>
  <c r="Y582" i="11"/>
  <c r="Z582" i="11"/>
  <c r="AA582" i="11"/>
  <c r="AB582" i="11"/>
  <c r="Y583" i="11"/>
  <c r="Z583" i="11"/>
  <c r="AA583" i="11"/>
  <c r="AB583" i="11"/>
  <c r="Y584" i="11"/>
  <c r="Z584" i="11"/>
  <c r="AA584" i="11"/>
  <c r="AB584" i="11"/>
  <c r="Y585" i="11"/>
  <c r="Z585" i="11"/>
  <c r="AA585" i="11"/>
  <c r="AB585" i="11"/>
  <c r="Y586" i="11"/>
  <c r="Z586" i="11"/>
  <c r="AA586" i="11"/>
  <c r="AB586" i="11"/>
  <c r="Y587" i="11"/>
  <c r="Z587" i="11"/>
  <c r="AA587" i="11"/>
  <c r="AB587" i="11"/>
  <c r="Y588" i="11"/>
  <c r="Z588" i="11"/>
  <c r="AA588" i="11"/>
  <c r="AB588" i="11"/>
  <c r="Y589" i="11"/>
  <c r="Z589" i="11"/>
  <c r="AA589" i="11"/>
  <c r="AB589" i="11"/>
  <c r="Y590" i="11"/>
  <c r="Z590" i="11"/>
  <c r="AA590" i="11"/>
  <c r="AB590" i="11"/>
  <c r="Y591" i="11"/>
  <c r="Z591" i="11"/>
  <c r="AA591" i="11"/>
  <c r="AB591" i="11"/>
  <c r="Y592" i="11"/>
  <c r="Z592" i="11"/>
  <c r="AA592" i="11"/>
  <c r="AB592" i="11"/>
  <c r="Y593" i="11"/>
  <c r="Z593" i="11"/>
  <c r="AA593" i="11"/>
  <c r="AB593" i="11"/>
  <c r="Y594" i="11"/>
  <c r="Z594" i="11"/>
  <c r="AA594" i="11"/>
  <c r="AB594" i="11"/>
  <c r="Y595" i="11"/>
  <c r="Z595" i="11"/>
  <c r="AA595" i="11"/>
  <c r="AB595" i="11"/>
  <c r="Y596" i="11"/>
  <c r="Z596" i="11"/>
  <c r="AA596" i="11"/>
  <c r="AB596" i="11"/>
  <c r="Y597" i="11"/>
  <c r="Z597" i="11"/>
  <c r="AA597" i="11"/>
  <c r="AB597" i="11"/>
  <c r="Y598" i="11"/>
  <c r="Z598" i="11"/>
  <c r="AA598" i="11"/>
  <c r="AB598" i="11"/>
  <c r="Y599" i="11"/>
  <c r="Z599" i="11"/>
  <c r="AA599" i="11"/>
  <c r="AB599" i="11"/>
  <c r="Y600" i="11"/>
  <c r="Z600" i="11"/>
  <c r="AA600" i="11"/>
  <c r="AB600" i="11"/>
  <c r="Y601" i="11"/>
  <c r="Z601" i="11"/>
  <c r="AA601" i="11"/>
  <c r="AB601" i="11"/>
  <c r="Y602" i="11"/>
  <c r="Z602" i="11"/>
  <c r="AA602" i="11"/>
  <c r="AB602" i="11"/>
  <c r="Y603" i="11"/>
  <c r="Z603" i="11"/>
  <c r="AA603" i="11"/>
  <c r="AB603" i="11"/>
  <c r="Y604" i="11"/>
  <c r="Z604" i="11"/>
  <c r="AA604" i="11"/>
  <c r="AB604" i="11"/>
  <c r="Y605" i="11"/>
  <c r="Z605" i="11"/>
  <c r="AA605" i="11"/>
  <c r="AB605" i="11"/>
  <c r="Y606" i="11"/>
  <c r="Z606" i="11"/>
  <c r="AA606" i="11"/>
  <c r="AB606" i="11"/>
  <c r="Y607" i="11"/>
  <c r="Z607" i="11"/>
  <c r="AA607" i="11"/>
  <c r="AB607" i="11"/>
  <c r="Y608" i="11"/>
  <c r="Z608" i="11"/>
  <c r="AA608" i="11"/>
  <c r="AB608" i="11"/>
  <c r="Y609" i="11"/>
  <c r="Z609" i="11"/>
  <c r="AA609" i="11"/>
  <c r="AB609" i="11"/>
  <c r="Y610" i="11"/>
  <c r="Z610" i="11"/>
  <c r="AA610" i="11"/>
  <c r="AB610" i="11"/>
  <c r="Y611" i="11"/>
  <c r="Z611" i="11"/>
  <c r="AA611" i="11"/>
  <c r="AB611" i="11"/>
  <c r="Y612" i="11"/>
  <c r="Z612" i="11"/>
  <c r="AA612" i="11"/>
  <c r="AB612" i="11"/>
  <c r="Y613" i="11"/>
  <c r="Z613" i="11"/>
  <c r="AA613" i="11"/>
  <c r="AB613" i="11"/>
  <c r="Y614" i="11"/>
  <c r="Z614" i="11"/>
  <c r="AA614" i="11"/>
  <c r="AB614" i="11"/>
  <c r="Y615" i="11"/>
  <c r="Z615" i="11"/>
  <c r="AA615" i="11"/>
  <c r="AB615" i="11"/>
  <c r="Y616" i="11"/>
  <c r="Z616" i="11"/>
  <c r="AA616" i="11"/>
  <c r="AB616" i="11"/>
  <c r="Y617" i="11"/>
  <c r="Z617" i="11"/>
  <c r="AA617" i="11"/>
  <c r="AB617" i="11"/>
  <c r="Y618" i="11"/>
  <c r="Z618" i="11"/>
  <c r="AA618" i="11"/>
  <c r="AB618" i="11"/>
  <c r="Y619" i="11"/>
  <c r="Z619" i="11"/>
  <c r="AA619" i="11"/>
  <c r="AB619" i="11"/>
  <c r="Y620" i="11"/>
  <c r="Z620" i="11"/>
  <c r="AA620" i="11"/>
  <c r="AB620" i="11"/>
  <c r="Y621" i="11"/>
  <c r="Z621" i="11"/>
  <c r="AA621" i="11"/>
  <c r="AB621" i="11"/>
  <c r="Y622" i="11"/>
  <c r="Z622" i="11"/>
  <c r="AA622" i="11"/>
  <c r="AB622" i="11"/>
  <c r="Y623" i="11"/>
  <c r="Z623" i="11"/>
  <c r="AA623" i="11"/>
  <c r="AB623" i="11"/>
  <c r="Y624" i="11"/>
  <c r="Z624" i="11"/>
  <c r="AA624" i="11"/>
  <c r="AB624" i="11"/>
  <c r="Y625" i="11"/>
  <c r="Z625" i="11"/>
  <c r="AA625" i="11"/>
  <c r="AB625" i="11"/>
  <c r="Y626" i="11"/>
  <c r="Z626" i="11"/>
  <c r="AA626" i="11"/>
  <c r="AB626" i="11"/>
  <c r="Y627" i="11"/>
  <c r="Z627" i="11"/>
  <c r="AA627" i="11"/>
  <c r="AB627" i="11"/>
  <c r="Y628" i="11"/>
  <c r="Z628" i="11"/>
  <c r="AA628" i="11"/>
  <c r="AB628" i="11"/>
  <c r="Y629" i="11"/>
  <c r="Z629" i="11"/>
  <c r="AA629" i="11"/>
  <c r="AB629" i="11"/>
  <c r="Y630" i="11"/>
  <c r="Z630" i="11"/>
  <c r="AA630" i="11"/>
  <c r="AB630" i="11"/>
  <c r="Y631" i="11"/>
  <c r="Z631" i="11"/>
  <c r="AA631" i="11"/>
  <c r="AB631" i="11"/>
  <c r="Y632" i="11"/>
  <c r="Z632" i="11"/>
  <c r="AA632" i="11"/>
  <c r="AB632" i="11"/>
  <c r="Y633" i="11"/>
  <c r="Z633" i="11"/>
  <c r="AA633" i="11"/>
  <c r="AB633" i="11"/>
  <c r="Y634" i="11"/>
  <c r="Z634" i="11"/>
  <c r="AA634" i="11"/>
  <c r="AB634" i="11"/>
  <c r="Y635" i="11"/>
  <c r="Z635" i="11"/>
  <c r="AA635" i="11"/>
  <c r="AB635" i="11"/>
  <c r="Y636" i="11"/>
  <c r="Z636" i="11"/>
  <c r="AA636" i="11"/>
  <c r="AB636" i="11"/>
  <c r="Y637" i="11"/>
  <c r="Z637" i="11"/>
  <c r="AA637" i="11"/>
  <c r="AB637" i="11"/>
  <c r="Y638" i="11"/>
  <c r="Z638" i="11"/>
  <c r="AA638" i="11"/>
  <c r="AB638" i="11"/>
  <c r="Y639" i="11"/>
  <c r="Z639" i="11"/>
  <c r="AA639" i="11"/>
  <c r="AB639" i="11"/>
  <c r="Y640" i="11"/>
  <c r="Z640" i="11"/>
  <c r="AA640" i="11"/>
  <c r="AB640" i="11"/>
  <c r="Y641" i="11"/>
  <c r="Z641" i="11"/>
  <c r="AA641" i="11"/>
  <c r="AB641" i="11"/>
  <c r="Y642" i="11"/>
  <c r="Z642" i="11"/>
  <c r="AA642" i="11"/>
  <c r="AB642" i="11"/>
  <c r="Y643" i="11"/>
  <c r="Z643" i="11"/>
  <c r="AA643" i="11"/>
  <c r="AB643" i="11"/>
  <c r="Y644" i="11"/>
  <c r="Z644" i="11"/>
  <c r="AA644" i="11"/>
  <c r="AB644" i="11"/>
  <c r="Y645" i="11"/>
  <c r="Z645" i="11"/>
  <c r="AA645" i="11"/>
  <c r="AB645" i="11"/>
  <c r="Y646" i="11"/>
  <c r="Z646" i="11"/>
  <c r="AA646" i="11"/>
  <c r="AB646" i="11"/>
  <c r="Y647" i="11"/>
  <c r="Z647" i="11"/>
  <c r="AA647" i="11"/>
  <c r="AB647" i="11"/>
  <c r="Y648" i="11"/>
  <c r="Z648" i="11"/>
  <c r="AA648" i="11"/>
  <c r="AB648" i="11"/>
  <c r="Y649" i="11"/>
  <c r="Z649" i="11"/>
  <c r="AA649" i="11"/>
  <c r="AB649" i="11"/>
  <c r="Y650" i="11"/>
  <c r="Z650" i="11"/>
  <c r="AA650" i="11"/>
  <c r="AB650" i="11"/>
  <c r="Y651" i="11"/>
  <c r="Z651" i="11"/>
  <c r="AA651" i="11"/>
  <c r="AB651" i="11"/>
  <c r="Y652" i="11"/>
  <c r="Z652" i="11"/>
  <c r="AA652" i="11"/>
  <c r="AB652" i="11"/>
  <c r="Y653" i="11"/>
  <c r="Z653" i="11"/>
  <c r="AA653" i="11"/>
  <c r="AB653" i="11"/>
  <c r="Y654" i="11"/>
  <c r="Z654" i="11"/>
  <c r="AA654" i="11"/>
  <c r="AB654" i="11"/>
  <c r="Y655" i="11"/>
  <c r="Z655" i="11"/>
  <c r="AA655" i="11"/>
  <c r="AB655" i="11"/>
  <c r="Y656" i="11"/>
  <c r="Z656" i="11"/>
  <c r="AA656" i="11"/>
  <c r="AB656" i="11"/>
  <c r="Y657" i="11"/>
  <c r="Z657" i="11"/>
  <c r="AA657" i="11"/>
  <c r="AB657" i="11"/>
  <c r="Y658" i="11"/>
  <c r="Z658" i="11"/>
  <c r="AA658" i="11"/>
  <c r="AB658" i="11"/>
  <c r="Y659" i="11"/>
  <c r="Z659" i="11"/>
  <c r="AA659" i="11"/>
  <c r="AB659" i="11"/>
  <c r="Y660" i="11"/>
  <c r="Z660" i="11"/>
  <c r="AA660" i="11"/>
  <c r="AB660" i="11"/>
  <c r="Y661" i="11"/>
  <c r="Z661" i="11"/>
  <c r="AA661" i="11"/>
  <c r="AB661" i="11"/>
  <c r="Y662" i="11"/>
  <c r="Z662" i="11"/>
  <c r="AA662" i="11"/>
  <c r="AB662" i="11"/>
  <c r="Y663" i="11"/>
  <c r="Z663" i="11"/>
  <c r="AA663" i="11"/>
  <c r="AB663" i="11"/>
  <c r="Y664" i="11"/>
  <c r="Z664" i="11"/>
  <c r="AA664" i="11"/>
  <c r="AB664" i="11"/>
  <c r="Y665" i="11"/>
  <c r="Z665" i="11"/>
  <c r="AA665" i="11"/>
  <c r="AB665" i="11"/>
  <c r="Y666" i="11"/>
  <c r="Z666" i="11"/>
  <c r="AA666" i="11"/>
  <c r="AB666" i="11"/>
  <c r="Y667" i="11"/>
  <c r="Z667" i="11"/>
  <c r="AA667" i="11"/>
  <c r="AB667" i="11"/>
  <c r="Y668" i="11"/>
  <c r="Z668" i="11"/>
  <c r="AA668" i="11"/>
  <c r="AB668" i="11"/>
  <c r="Y669" i="11"/>
  <c r="Z669" i="11"/>
  <c r="AA669" i="11"/>
  <c r="AB669" i="11"/>
  <c r="Y670" i="11"/>
  <c r="Z670" i="11"/>
  <c r="AA670" i="11"/>
  <c r="AB670" i="11"/>
  <c r="Y671" i="11"/>
  <c r="Z671" i="11"/>
  <c r="AA671" i="11"/>
  <c r="AB671" i="11"/>
  <c r="Y672" i="11"/>
  <c r="Z672" i="11"/>
  <c r="AA672" i="11"/>
  <c r="AB672" i="11"/>
  <c r="Y673" i="11"/>
  <c r="Z673" i="11"/>
  <c r="AA673" i="11"/>
  <c r="AB673" i="11"/>
  <c r="Y674" i="11"/>
  <c r="Z674" i="11"/>
  <c r="AA674" i="11"/>
  <c r="AB674" i="11"/>
  <c r="Y675" i="11"/>
  <c r="Z675" i="11"/>
  <c r="AA675" i="11"/>
  <c r="AB675" i="11"/>
  <c r="Y676" i="11"/>
  <c r="Z676" i="11"/>
  <c r="AA676" i="11"/>
  <c r="AB676" i="11"/>
  <c r="Y677" i="11"/>
  <c r="Z677" i="11"/>
  <c r="AA677" i="11"/>
  <c r="AB677" i="11"/>
  <c r="Y678" i="11"/>
  <c r="Z678" i="11"/>
  <c r="AA678" i="11"/>
  <c r="AB678" i="11"/>
  <c r="Y679" i="11"/>
  <c r="Z679" i="11"/>
  <c r="AA679" i="11"/>
  <c r="AB679" i="11"/>
  <c r="Y680" i="11"/>
  <c r="Z680" i="11"/>
  <c r="AA680" i="11"/>
  <c r="AB680" i="11"/>
  <c r="Y681" i="11"/>
  <c r="Z681" i="11"/>
  <c r="AA681" i="11"/>
  <c r="AB681" i="11"/>
  <c r="Y682" i="11"/>
  <c r="Z682" i="11"/>
  <c r="AA682" i="11"/>
  <c r="AB682" i="11"/>
  <c r="Y683" i="11"/>
  <c r="Z683" i="11"/>
  <c r="AA683" i="11"/>
  <c r="AB683" i="11"/>
  <c r="Y684" i="11"/>
  <c r="Z684" i="11"/>
  <c r="AA684" i="11"/>
  <c r="AB684" i="11"/>
  <c r="Y685" i="11"/>
  <c r="Z685" i="11"/>
  <c r="AA685" i="11"/>
  <c r="AB685" i="11"/>
  <c r="Y686" i="11"/>
  <c r="Z686" i="11"/>
  <c r="AA686" i="11"/>
  <c r="AB686" i="11"/>
  <c r="Y687" i="11"/>
  <c r="Z687" i="11"/>
  <c r="AA687" i="11"/>
  <c r="AB687" i="11"/>
  <c r="Y688" i="11"/>
  <c r="Z688" i="11"/>
  <c r="AA688" i="11"/>
  <c r="AB688" i="11"/>
  <c r="Y689" i="11"/>
  <c r="Z689" i="11"/>
  <c r="AA689" i="11"/>
  <c r="AB689" i="11"/>
  <c r="Y690" i="11"/>
  <c r="Z690" i="11"/>
  <c r="AA690" i="11"/>
  <c r="AB690" i="11"/>
  <c r="Y691" i="11"/>
  <c r="Z691" i="11"/>
  <c r="AA691" i="11"/>
  <c r="AB691" i="11"/>
  <c r="Y692" i="11"/>
  <c r="Z692" i="11"/>
  <c r="AA692" i="11"/>
  <c r="AB692" i="11"/>
  <c r="Y693" i="11"/>
  <c r="Z693" i="11"/>
  <c r="AA693" i="11"/>
  <c r="AB693" i="11"/>
  <c r="Y694" i="11"/>
  <c r="Z694" i="11"/>
  <c r="AA694" i="11"/>
  <c r="AB694" i="11"/>
  <c r="Y695" i="11"/>
  <c r="Z695" i="11"/>
  <c r="AA695" i="11"/>
  <c r="AB695" i="11"/>
  <c r="Y696" i="11"/>
  <c r="Z696" i="11"/>
  <c r="AA696" i="11"/>
  <c r="AB696" i="11"/>
  <c r="Y697" i="11"/>
  <c r="Z697" i="11"/>
  <c r="AA697" i="11"/>
  <c r="AB697" i="11"/>
  <c r="Y698" i="11"/>
  <c r="Z698" i="11"/>
  <c r="AA698" i="11"/>
  <c r="AB698" i="11"/>
  <c r="Y699" i="11"/>
  <c r="Z699" i="11"/>
  <c r="AA699" i="11"/>
  <c r="AB699" i="11"/>
  <c r="Y700" i="11"/>
  <c r="Z700" i="11"/>
  <c r="AA700" i="11"/>
  <c r="AB700" i="11"/>
  <c r="Y701" i="11"/>
  <c r="Z701" i="11"/>
  <c r="AA701" i="11"/>
  <c r="AB701" i="11"/>
  <c r="Y702" i="11"/>
  <c r="Z702" i="11"/>
  <c r="AA702" i="11"/>
  <c r="AB702" i="11"/>
  <c r="Y703" i="11"/>
  <c r="Z703" i="11"/>
  <c r="AA703" i="11"/>
  <c r="AB703" i="11"/>
  <c r="Y704" i="11"/>
  <c r="Z704" i="11"/>
  <c r="AA704" i="11"/>
  <c r="AB704" i="11"/>
  <c r="Y705" i="11"/>
  <c r="Z705" i="11"/>
  <c r="AA705" i="11"/>
  <c r="AB705" i="11"/>
  <c r="Y706" i="11"/>
  <c r="Z706" i="11"/>
  <c r="AA706" i="11"/>
  <c r="AB706" i="11"/>
  <c r="Y707" i="11"/>
  <c r="Z707" i="11"/>
  <c r="AA707" i="11"/>
  <c r="AB707" i="11"/>
  <c r="Y708" i="11"/>
  <c r="Z708" i="11"/>
  <c r="AA708" i="11"/>
  <c r="AB708" i="11"/>
  <c r="Y709" i="11"/>
  <c r="Z709" i="11"/>
  <c r="AA709" i="11"/>
  <c r="AB709" i="11"/>
  <c r="Y710" i="11"/>
  <c r="Z710" i="11"/>
  <c r="AA710" i="11"/>
  <c r="AB710" i="11"/>
  <c r="Y711" i="11"/>
  <c r="Z711" i="11"/>
  <c r="AA711" i="11"/>
  <c r="AB711" i="11"/>
  <c r="Y712" i="11"/>
  <c r="Z712" i="11"/>
  <c r="AA712" i="11"/>
  <c r="AB712" i="11"/>
  <c r="Y713" i="11"/>
  <c r="Z713" i="11"/>
  <c r="AA713" i="11"/>
  <c r="AB713" i="11"/>
  <c r="Y714" i="11"/>
  <c r="Z714" i="11"/>
  <c r="AA714" i="11"/>
  <c r="AB714" i="11"/>
  <c r="Y715" i="11"/>
  <c r="Z715" i="11"/>
  <c r="AA715" i="11"/>
  <c r="AB715" i="11"/>
  <c r="Y716" i="11"/>
  <c r="Z716" i="11"/>
  <c r="AA716" i="11"/>
  <c r="AB716" i="11"/>
  <c r="Y717" i="11"/>
  <c r="Z717" i="11"/>
  <c r="AA717" i="11"/>
  <c r="AB717" i="11"/>
  <c r="Y718" i="11"/>
  <c r="Z718" i="11"/>
  <c r="AA718" i="11"/>
  <c r="AB718" i="11"/>
  <c r="Y719" i="11"/>
  <c r="Z719" i="11"/>
  <c r="AA719" i="11"/>
  <c r="AB719" i="11"/>
  <c r="Y720" i="11"/>
  <c r="Z720" i="11"/>
  <c r="AA720" i="11"/>
  <c r="AB720" i="11"/>
  <c r="Y721" i="11"/>
  <c r="Z721" i="11"/>
  <c r="AA721" i="11"/>
  <c r="AB721" i="11"/>
  <c r="Y722" i="11"/>
  <c r="Z722" i="11"/>
  <c r="AA722" i="11"/>
  <c r="AB722" i="11"/>
  <c r="Y723" i="11"/>
  <c r="Z723" i="11"/>
  <c r="AA723" i="11"/>
  <c r="AB723" i="11"/>
  <c r="Y724" i="11"/>
  <c r="Z724" i="11"/>
  <c r="AA724" i="11"/>
  <c r="AB724" i="11"/>
  <c r="Y725" i="11"/>
  <c r="Z725" i="11"/>
  <c r="AA725" i="11"/>
  <c r="AB725" i="11"/>
  <c r="Y726" i="11"/>
  <c r="Z726" i="11"/>
  <c r="AA726" i="11"/>
  <c r="AB726" i="11"/>
  <c r="Y727" i="11"/>
  <c r="Z727" i="11"/>
  <c r="AA727" i="11"/>
  <c r="AB727" i="11"/>
  <c r="Y728" i="11"/>
  <c r="Z728" i="11"/>
  <c r="AA728" i="11"/>
  <c r="AB728" i="11"/>
  <c r="Y729" i="11"/>
  <c r="Z729" i="11"/>
  <c r="AA729" i="11"/>
  <c r="AB729" i="11"/>
  <c r="Y730" i="11"/>
  <c r="Z730" i="11"/>
  <c r="AA730" i="11"/>
  <c r="AB730" i="11"/>
  <c r="Y731" i="11"/>
  <c r="Z731" i="11"/>
  <c r="AA731" i="11"/>
  <c r="AB731" i="11"/>
  <c r="Y732" i="11"/>
  <c r="Z732" i="11"/>
  <c r="AA732" i="11"/>
  <c r="AB732" i="11"/>
  <c r="Y733" i="11"/>
  <c r="Z733" i="11"/>
  <c r="AA733" i="11"/>
  <c r="AB733" i="11"/>
  <c r="Y734" i="11"/>
  <c r="Z734" i="11"/>
  <c r="AA734" i="11"/>
  <c r="AB734" i="11"/>
  <c r="Y735" i="11"/>
  <c r="Z735" i="11"/>
  <c r="AA735" i="11"/>
  <c r="AB735" i="11"/>
  <c r="Y736" i="11"/>
  <c r="Z736" i="11"/>
  <c r="AA736" i="11"/>
  <c r="AB736" i="11"/>
  <c r="Y737" i="11"/>
  <c r="Z737" i="11"/>
  <c r="AA737" i="11"/>
  <c r="AB737" i="11"/>
  <c r="Y738" i="11"/>
  <c r="Z738" i="11"/>
  <c r="AA738" i="11"/>
  <c r="AB738" i="11"/>
  <c r="Y739" i="11"/>
  <c r="Z739" i="11"/>
  <c r="AA739" i="11"/>
  <c r="AB739" i="11"/>
  <c r="Y740" i="11"/>
  <c r="Z740" i="11"/>
  <c r="AA740" i="11"/>
  <c r="AB740" i="11"/>
  <c r="Y741" i="11"/>
  <c r="Z741" i="11"/>
  <c r="AA741" i="11"/>
  <c r="AB741" i="11"/>
  <c r="Y742" i="11"/>
  <c r="Z742" i="11"/>
  <c r="AA742" i="11"/>
  <c r="AB742" i="11"/>
  <c r="Y743" i="11"/>
  <c r="Z743" i="11"/>
  <c r="AA743" i="11"/>
  <c r="AB743" i="11"/>
  <c r="Y744" i="11"/>
  <c r="Z744" i="11"/>
  <c r="AA744" i="11"/>
  <c r="AB744" i="11"/>
  <c r="Y745" i="11"/>
  <c r="Z745" i="11"/>
  <c r="AA745" i="11"/>
  <c r="AB745" i="11"/>
  <c r="Y746" i="11"/>
  <c r="Z746" i="11"/>
  <c r="AA746" i="11"/>
  <c r="AB746" i="11"/>
  <c r="Y747" i="11"/>
  <c r="Z747" i="11"/>
  <c r="AA747" i="11"/>
  <c r="AB747" i="11"/>
  <c r="Y748" i="11"/>
  <c r="Z748" i="11"/>
  <c r="AA748" i="11"/>
  <c r="AB748" i="11"/>
  <c r="Y749" i="11"/>
  <c r="Z749" i="11"/>
  <c r="AA749" i="11"/>
  <c r="AB749" i="11"/>
  <c r="Y750" i="11"/>
  <c r="Z750" i="11"/>
  <c r="AA750" i="11"/>
  <c r="AB750" i="11"/>
  <c r="Y751" i="11"/>
  <c r="Z751" i="11"/>
  <c r="AA751" i="11"/>
  <c r="AB751" i="11"/>
  <c r="Y752" i="11"/>
  <c r="Z752" i="11"/>
  <c r="AA752" i="11"/>
  <c r="AB752" i="11"/>
  <c r="Y753" i="11"/>
  <c r="Z753" i="11"/>
  <c r="AA753" i="11"/>
  <c r="AB753" i="11"/>
  <c r="Y754" i="11"/>
  <c r="Z754" i="11"/>
  <c r="AA754" i="11"/>
  <c r="AB754" i="11"/>
  <c r="Y755" i="11"/>
  <c r="Z755" i="11"/>
  <c r="AA755" i="11"/>
  <c r="AB755" i="11"/>
  <c r="Y756" i="11"/>
  <c r="Z756" i="11"/>
  <c r="AA756" i="11"/>
  <c r="AB756" i="11"/>
  <c r="Y757" i="11"/>
  <c r="Z757" i="11"/>
  <c r="AA757" i="11"/>
  <c r="AB757" i="11"/>
  <c r="Y758" i="11"/>
  <c r="Z758" i="11"/>
  <c r="AA758" i="11"/>
  <c r="AB758" i="11"/>
  <c r="Y759" i="11"/>
  <c r="Z759" i="11"/>
  <c r="AA759" i="11"/>
  <c r="AB759" i="11"/>
  <c r="Y760" i="11"/>
  <c r="Z760" i="11"/>
  <c r="AA760" i="11"/>
  <c r="AB760" i="11"/>
  <c r="Y761" i="11"/>
  <c r="Z761" i="11"/>
  <c r="AA761" i="11"/>
  <c r="AB761" i="11"/>
  <c r="Y762" i="11"/>
  <c r="Z762" i="11"/>
  <c r="AA762" i="11"/>
  <c r="AB762" i="11"/>
  <c r="Y763" i="11"/>
  <c r="Z763" i="11"/>
  <c r="AA763" i="11"/>
  <c r="AB763" i="11"/>
  <c r="Y764" i="11"/>
  <c r="Z764" i="11"/>
  <c r="AA764" i="11"/>
  <c r="AB764" i="11"/>
  <c r="Y765" i="11"/>
  <c r="Z765" i="11"/>
  <c r="AA765" i="11"/>
  <c r="AB765" i="11"/>
  <c r="Y766" i="11"/>
  <c r="Z766" i="11"/>
  <c r="AA766" i="11"/>
  <c r="AB766" i="11"/>
  <c r="Y767" i="11"/>
  <c r="Z767" i="11"/>
  <c r="AA767" i="11"/>
  <c r="AB767" i="11"/>
  <c r="Y768" i="11"/>
  <c r="Z768" i="11"/>
  <c r="AA768" i="11"/>
  <c r="AB768" i="11"/>
  <c r="Y769" i="11"/>
  <c r="Z769" i="11"/>
  <c r="AA769" i="11"/>
  <c r="AB769" i="11"/>
  <c r="Y770" i="11"/>
  <c r="Z770" i="11"/>
  <c r="AA770" i="11"/>
  <c r="AB770" i="11"/>
  <c r="Y771" i="11"/>
  <c r="Z771" i="11"/>
  <c r="AA771" i="11"/>
  <c r="AB771" i="11"/>
  <c r="Y772" i="11"/>
  <c r="Z772" i="11"/>
  <c r="AA772" i="11"/>
  <c r="AB772" i="11"/>
  <c r="Y773" i="11"/>
  <c r="Z773" i="11"/>
  <c r="AA773" i="11"/>
  <c r="AB773" i="11"/>
  <c r="Y774" i="11"/>
  <c r="Z774" i="11"/>
  <c r="AA774" i="11"/>
  <c r="AB774" i="11"/>
  <c r="Y775" i="11"/>
  <c r="Z775" i="11"/>
  <c r="AA775" i="11"/>
  <c r="AB775" i="11"/>
  <c r="Y776" i="11"/>
  <c r="Z776" i="11"/>
  <c r="AA776" i="11"/>
  <c r="AB776" i="11"/>
  <c r="Y777" i="11"/>
  <c r="Z777" i="11"/>
  <c r="AA777" i="11"/>
  <c r="AB777" i="11"/>
  <c r="Y778" i="11"/>
  <c r="Z778" i="11"/>
  <c r="AA778" i="11"/>
  <c r="AB778" i="11"/>
  <c r="Y779" i="11"/>
  <c r="Z779" i="11"/>
  <c r="AA779" i="11"/>
  <c r="AB779" i="11"/>
  <c r="Y780" i="11"/>
  <c r="Z780" i="11"/>
  <c r="AA780" i="11"/>
  <c r="AB780" i="11"/>
  <c r="Y781" i="11"/>
  <c r="Z781" i="11"/>
  <c r="AA781" i="11"/>
  <c r="AB781" i="11"/>
  <c r="Y782" i="11"/>
  <c r="Z782" i="11"/>
  <c r="AA782" i="11"/>
  <c r="AB782" i="11"/>
  <c r="Y783" i="11"/>
  <c r="Z783" i="11"/>
  <c r="AA783" i="11"/>
  <c r="AB783" i="11"/>
  <c r="Y784" i="11"/>
  <c r="Z784" i="11"/>
  <c r="AA784" i="11"/>
  <c r="AB784" i="11"/>
  <c r="Y785" i="11"/>
  <c r="Z785" i="11"/>
  <c r="AA785" i="11"/>
  <c r="AB785" i="11"/>
  <c r="Y786" i="11"/>
  <c r="Z786" i="11"/>
  <c r="AA786" i="11"/>
  <c r="AB786" i="11"/>
  <c r="Y787" i="11"/>
  <c r="Z787" i="11"/>
  <c r="AA787" i="11"/>
  <c r="AB787" i="11"/>
  <c r="Y788" i="11"/>
  <c r="Z788" i="11"/>
  <c r="AA788" i="11"/>
  <c r="AB788" i="11"/>
  <c r="Y789" i="11"/>
  <c r="Z789" i="11"/>
  <c r="AA789" i="11"/>
  <c r="AB789" i="11"/>
  <c r="Y790" i="11"/>
  <c r="Z790" i="11"/>
  <c r="AA790" i="11"/>
  <c r="AB790" i="11"/>
  <c r="Y791" i="11"/>
  <c r="Z791" i="11"/>
  <c r="AA791" i="11"/>
  <c r="AB791" i="11"/>
  <c r="Y792" i="11"/>
  <c r="Z792" i="11"/>
  <c r="AA792" i="11"/>
  <c r="AB792" i="11"/>
  <c r="Y793" i="11"/>
  <c r="Z793" i="11"/>
  <c r="AA793" i="11"/>
  <c r="AB793" i="11"/>
  <c r="Y794" i="11"/>
  <c r="Z794" i="11"/>
  <c r="AA794" i="11"/>
  <c r="AB794" i="11"/>
  <c r="Y795" i="11"/>
  <c r="Z795" i="11"/>
  <c r="AA795" i="11"/>
  <c r="AB795" i="11"/>
  <c r="Y796" i="11"/>
  <c r="Z796" i="11"/>
  <c r="AA796" i="11"/>
  <c r="AB796" i="11"/>
  <c r="Y797" i="11"/>
  <c r="Z797" i="11"/>
  <c r="AA797" i="11"/>
  <c r="AB797" i="11"/>
  <c r="Y798" i="11"/>
  <c r="Z798" i="11"/>
  <c r="AA798" i="11"/>
  <c r="AB798" i="11"/>
  <c r="Y799" i="11"/>
  <c r="Z799" i="11"/>
  <c r="AA799" i="11"/>
  <c r="AB799" i="11"/>
  <c r="Y800" i="11"/>
  <c r="Z800" i="11"/>
  <c r="AA800" i="11"/>
  <c r="AB800" i="11"/>
  <c r="Y801" i="11"/>
  <c r="Z801" i="11"/>
  <c r="AA801" i="11"/>
  <c r="AB801" i="11"/>
  <c r="Y802" i="11"/>
  <c r="Z802" i="11"/>
  <c r="AA802" i="11"/>
  <c r="AB802" i="11"/>
  <c r="Y803" i="11"/>
  <c r="Z803" i="11"/>
  <c r="AA803" i="11"/>
  <c r="AB803" i="11"/>
  <c r="Y804" i="11"/>
  <c r="Z804" i="11"/>
  <c r="AA804" i="11"/>
  <c r="AB804" i="11"/>
  <c r="Y805" i="11"/>
  <c r="Z805" i="11"/>
  <c r="AA805" i="11"/>
  <c r="AB805" i="11"/>
  <c r="Y806" i="11"/>
  <c r="Z806" i="11"/>
  <c r="AA806" i="11"/>
  <c r="AB806" i="11"/>
  <c r="Y807" i="11"/>
  <c r="Z807" i="11"/>
  <c r="AA807" i="11"/>
  <c r="AB807" i="11"/>
  <c r="Y808" i="11"/>
  <c r="Z808" i="11"/>
  <c r="AA808" i="11"/>
  <c r="AB808" i="11"/>
  <c r="Y809" i="11"/>
  <c r="Z809" i="11"/>
  <c r="AA809" i="11"/>
  <c r="AB809" i="11"/>
  <c r="Y810" i="11"/>
  <c r="Z810" i="11"/>
  <c r="AA810" i="11"/>
  <c r="AB810" i="11"/>
  <c r="Y811" i="11"/>
  <c r="Z811" i="11"/>
  <c r="AA811" i="11"/>
  <c r="AB811" i="11"/>
  <c r="Y812" i="11"/>
  <c r="Z812" i="11"/>
  <c r="AA812" i="11"/>
  <c r="AB812" i="11"/>
  <c r="Y813" i="11"/>
  <c r="Z813" i="11"/>
  <c r="AA813" i="11"/>
  <c r="AB813" i="11"/>
  <c r="Y814" i="11"/>
  <c r="Z814" i="11"/>
  <c r="AA814" i="11"/>
  <c r="AB814" i="11"/>
  <c r="Y815" i="11"/>
  <c r="Z815" i="11"/>
  <c r="AA815" i="11"/>
  <c r="AB815" i="11"/>
  <c r="Y816" i="11"/>
  <c r="Z816" i="11"/>
  <c r="AA816" i="11"/>
  <c r="AB816" i="11"/>
  <c r="Y817" i="11"/>
  <c r="Z817" i="11"/>
  <c r="AA817" i="11"/>
  <c r="AB817" i="11"/>
  <c r="Y818" i="11"/>
  <c r="Z818" i="11"/>
  <c r="AA818" i="11"/>
  <c r="AB818" i="11"/>
  <c r="Y819" i="11"/>
  <c r="Z819" i="11"/>
  <c r="AA819" i="11"/>
  <c r="AB819" i="11"/>
  <c r="Y820" i="11"/>
  <c r="Z820" i="11"/>
  <c r="AA820" i="11"/>
  <c r="AB820" i="11"/>
  <c r="Y821" i="11"/>
  <c r="Z821" i="11"/>
  <c r="AA821" i="11"/>
  <c r="AB821" i="11"/>
  <c r="Y822" i="11"/>
  <c r="Z822" i="11"/>
  <c r="AA822" i="11"/>
  <c r="AB822" i="11"/>
  <c r="Y823" i="11"/>
  <c r="Z823" i="11"/>
  <c r="AA823" i="11"/>
  <c r="AB823" i="11"/>
  <c r="Y824" i="11"/>
  <c r="Z824" i="11"/>
  <c r="AA824" i="11"/>
  <c r="AB824" i="11"/>
  <c r="Y825" i="11"/>
  <c r="Z825" i="11"/>
  <c r="AA825" i="11"/>
  <c r="AB825" i="11"/>
  <c r="Y826" i="11"/>
  <c r="Z826" i="11"/>
  <c r="AA826" i="11"/>
  <c r="AB826" i="11"/>
  <c r="Y827" i="11"/>
  <c r="Z827" i="11"/>
  <c r="AA827" i="11"/>
  <c r="AB827" i="11"/>
  <c r="Y828" i="11"/>
  <c r="Z828" i="11"/>
  <c r="AA828" i="11"/>
  <c r="AB828" i="11"/>
  <c r="Y829" i="11"/>
  <c r="Z829" i="11"/>
  <c r="AA829" i="11"/>
  <c r="AB829" i="11"/>
  <c r="Y830" i="11"/>
  <c r="Z830" i="11"/>
  <c r="AA830" i="11"/>
  <c r="AB830" i="11"/>
  <c r="Y831" i="11"/>
  <c r="Z831" i="11"/>
  <c r="AA831" i="11"/>
  <c r="AB831" i="11"/>
  <c r="Y832" i="11"/>
  <c r="Z832" i="11"/>
  <c r="AA832" i="11"/>
  <c r="AB832" i="11"/>
  <c r="Y833" i="11"/>
  <c r="Z833" i="11"/>
  <c r="AA833" i="11"/>
  <c r="AB833" i="11"/>
  <c r="Y834" i="11"/>
  <c r="Z834" i="11"/>
  <c r="AA834" i="11"/>
  <c r="AB834" i="11"/>
  <c r="Y835" i="11"/>
  <c r="Z835" i="11"/>
  <c r="AA835" i="11"/>
  <c r="AB835" i="11"/>
  <c r="Y836" i="11"/>
  <c r="Z836" i="11"/>
  <c r="AA836" i="11"/>
  <c r="AB836" i="11"/>
  <c r="Y837" i="11"/>
  <c r="Z837" i="11"/>
  <c r="AA837" i="11"/>
  <c r="AB837" i="11"/>
  <c r="Y838" i="11"/>
  <c r="Z838" i="11"/>
  <c r="AA838" i="11"/>
  <c r="AB838" i="11"/>
  <c r="Y839" i="11"/>
  <c r="Z839" i="11"/>
  <c r="AA839" i="11"/>
  <c r="AB839" i="11"/>
  <c r="Y840" i="11"/>
  <c r="Z840" i="11"/>
  <c r="AA840" i="11"/>
  <c r="AB840" i="11"/>
  <c r="Y841" i="11"/>
  <c r="Z841" i="11"/>
  <c r="AA841" i="11"/>
  <c r="AB841" i="11"/>
  <c r="Y842" i="11"/>
  <c r="Z842" i="11"/>
  <c r="AA842" i="11"/>
  <c r="AB842" i="11"/>
  <c r="Y843" i="11"/>
  <c r="Z843" i="11"/>
  <c r="AA843" i="11"/>
  <c r="AB843" i="11"/>
  <c r="Y844" i="11"/>
  <c r="Z844" i="11"/>
  <c r="AA844" i="11"/>
  <c r="AB844" i="11"/>
  <c r="Y845" i="11"/>
  <c r="Z845" i="11"/>
  <c r="AA845" i="11"/>
  <c r="AB845" i="11"/>
  <c r="Y846" i="11"/>
  <c r="Z846" i="11"/>
  <c r="AA846" i="11"/>
  <c r="AB846" i="11"/>
  <c r="Y847" i="11"/>
  <c r="Z847" i="11"/>
  <c r="AA847" i="11"/>
  <c r="AB847" i="11"/>
  <c r="Y848" i="11"/>
  <c r="Z848" i="11"/>
  <c r="AA848" i="11"/>
  <c r="AB848" i="11"/>
  <c r="Y849" i="11"/>
  <c r="Z849" i="11"/>
  <c r="AA849" i="11"/>
  <c r="AB849" i="11"/>
  <c r="Y850" i="11"/>
  <c r="Z850" i="11"/>
  <c r="AA850" i="11"/>
  <c r="AB850" i="11"/>
  <c r="Y851" i="11"/>
  <c r="Z851" i="11"/>
  <c r="AA851" i="11"/>
  <c r="AB851" i="11"/>
  <c r="Y852" i="11"/>
  <c r="Z852" i="11"/>
  <c r="AA852" i="11"/>
  <c r="AB852" i="11"/>
  <c r="Y853" i="11"/>
  <c r="Z853" i="11"/>
  <c r="AA853" i="11"/>
  <c r="AB853" i="11"/>
  <c r="Y854" i="11"/>
  <c r="Z854" i="11"/>
  <c r="AA854" i="11"/>
  <c r="AB854" i="11"/>
  <c r="Y855" i="11"/>
  <c r="Z855" i="11"/>
  <c r="AA855" i="11"/>
  <c r="AB855" i="11"/>
  <c r="Y856" i="11"/>
  <c r="Z856" i="11"/>
  <c r="AA856" i="11"/>
  <c r="AB856" i="11"/>
  <c r="Y857" i="11"/>
  <c r="Z857" i="11"/>
  <c r="AA857" i="11"/>
  <c r="AB857" i="11"/>
  <c r="Y858" i="11"/>
  <c r="Z858" i="11"/>
  <c r="AA858" i="11"/>
  <c r="AB858" i="11"/>
  <c r="Y859" i="11"/>
  <c r="Z859" i="11"/>
  <c r="AA859" i="11"/>
  <c r="AB859" i="11"/>
  <c r="Y860" i="11"/>
  <c r="Z860" i="11"/>
  <c r="AA860" i="11"/>
  <c r="AB860" i="11"/>
  <c r="Y861" i="11"/>
  <c r="Z861" i="11"/>
  <c r="AA861" i="11"/>
  <c r="AB861" i="11"/>
  <c r="Y862" i="11"/>
  <c r="Z862" i="11"/>
  <c r="AA862" i="11"/>
  <c r="AB862" i="11"/>
  <c r="Y863" i="11"/>
  <c r="Z863" i="11"/>
  <c r="AA863" i="11"/>
  <c r="AB863" i="11"/>
  <c r="Y864" i="11"/>
  <c r="Z864" i="11"/>
  <c r="AA864" i="11"/>
  <c r="AB864" i="11"/>
  <c r="Y865" i="11"/>
  <c r="Z865" i="11"/>
  <c r="AA865" i="11"/>
  <c r="AB865" i="11"/>
  <c r="Y866" i="11"/>
  <c r="Z866" i="11"/>
  <c r="AA866" i="11"/>
  <c r="AB866" i="11"/>
  <c r="Y867" i="11"/>
  <c r="Z867" i="11"/>
  <c r="AA867" i="11"/>
  <c r="AB867" i="11"/>
  <c r="Y868" i="11"/>
  <c r="Z868" i="11"/>
  <c r="AA868" i="11"/>
  <c r="AB868" i="11"/>
  <c r="Y869" i="11"/>
  <c r="Z869" i="11"/>
  <c r="AA869" i="11"/>
  <c r="AB869" i="11"/>
  <c r="Y870" i="11"/>
  <c r="Z870" i="11"/>
  <c r="AA870" i="11"/>
  <c r="AB870" i="11"/>
  <c r="Y871" i="11"/>
  <c r="Z871" i="11"/>
  <c r="AA871" i="11"/>
  <c r="AB871" i="11"/>
  <c r="Y872" i="11"/>
  <c r="Z872" i="11"/>
  <c r="AA872" i="11"/>
  <c r="AB872" i="11"/>
  <c r="Y873" i="11"/>
  <c r="Z873" i="11"/>
  <c r="AA873" i="11"/>
  <c r="AB873" i="11"/>
  <c r="Y874" i="11"/>
  <c r="Z874" i="11"/>
  <c r="AA874" i="11"/>
  <c r="AB874" i="11"/>
  <c r="Y875" i="11"/>
  <c r="Z875" i="11"/>
  <c r="AA875" i="11"/>
  <c r="AB875" i="11"/>
  <c r="Y876" i="11"/>
  <c r="Z876" i="11"/>
  <c r="AA876" i="11"/>
  <c r="AB876" i="11"/>
  <c r="Y877" i="11"/>
  <c r="Z877" i="11"/>
  <c r="AA877" i="11"/>
  <c r="AB877" i="11"/>
  <c r="Y878" i="11"/>
  <c r="Z878" i="11"/>
  <c r="AA878" i="11"/>
  <c r="AB878" i="11"/>
  <c r="Y879" i="11"/>
  <c r="Z879" i="11"/>
  <c r="AA879" i="11"/>
  <c r="AB879" i="11"/>
  <c r="Y880" i="11"/>
  <c r="Z880" i="11"/>
  <c r="AA880" i="11"/>
  <c r="AB880" i="11"/>
  <c r="Y881" i="11"/>
  <c r="Z881" i="11"/>
  <c r="AA881" i="11"/>
  <c r="AB881" i="11"/>
  <c r="Y882" i="11"/>
  <c r="Z882" i="11"/>
  <c r="AA882" i="11"/>
  <c r="AB882" i="11"/>
  <c r="Y883" i="11"/>
  <c r="Z883" i="11"/>
  <c r="AA883" i="11"/>
  <c r="AB883" i="11"/>
  <c r="Y884" i="11"/>
  <c r="Z884" i="11"/>
  <c r="AA884" i="11"/>
  <c r="AB884" i="11"/>
  <c r="Y885" i="11"/>
  <c r="Z885" i="11"/>
  <c r="AA885" i="11"/>
  <c r="AB885" i="11"/>
  <c r="Y886" i="11"/>
  <c r="Z886" i="11"/>
  <c r="AA886" i="11"/>
  <c r="AB886" i="11"/>
  <c r="Y887" i="11"/>
  <c r="Z887" i="11"/>
  <c r="AA887" i="11"/>
  <c r="AB887" i="11"/>
  <c r="Y888" i="11"/>
  <c r="Z888" i="11"/>
  <c r="AA888" i="11"/>
  <c r="AB888" i="11"/>
  <c r="Y889" i="11"/>
  <c r="Z889" i="11"/>
  <c r="AA889" i="11"/>
  <c r="AB889" i="11"/>
  <c r="Y890" i="11"/>
  <c r="Z890" i="11"/>
  <c r="AA890" i="11"/>
  <c r="AB890" i="11"/>
  <c r="Y891" i="11"/>
  <c r="Z891" i="11"/>
  <c r="AA891" i="11"/>
  <c r="AB891" i="11"/>
  <c r="Y892" i="11"/>
  <c r="Z892" i="11"/>
  <c r="AA892" i="11"/>
  <c r="AB892" i="11"/>
  <c r="Y893" i="11"/>
  <c r="Z893" i="11"/>
  <c r="AA893" i="11"/>
  <c r="AB893" i="11"/>
  <c r="Y894" i="11"/>
  <c r="Z894" i="11"/>
  <c r="AA894" i="11"/>
  <c r="AB894" i="11"/>
  <c r="Y895" i="11"/>
  <c r="Z895" i="11"/>
  <c r="AA895" i="11"/>
  <c r="AB895" i="11"/>
  <c r="Y896" i="11"/>
  <c r="Z896" i="11"/>
  <c r="AA896" i="11"/>
  <c r="AB896" i="11"/>
  <c r="Y897" i="11"/>
  <c r="Z897" i="11"/>
  <c r="AA897" i="11"/>
  <c r="AB897" i="11"/>
  <c r="Y898" i="11"/>
  <c r="Z898" i="11"/>
  <c r="AA898" i="11"/>
  <c r="AB898" i="11"/>
  <c r="Y899" i="11"/>
  <c r="Z899" i="11"/>
  <c r="AA899" i="11"/>
  <c r="AB899" i="11"/>
  <c r="Y900" i="11"/>
  <c r="Z900" i="11"/>
  <c r="AA900" i="11"/>
  <c r="AB900" i="11"/>
  <c r="Y901" i="11"/>
  <c r="Z901" i="11"/>
  <c r="AA901" i="11"/>
  <c r="AB901" i="11"/>
  <c r="Y902" i="11"/>
  <c r="Z902" i="11"/>
  <c r="AA902" i="11"/>
  <c r="AB902" i="11"/>
  <c r="Y903" i="11"/>
  <c r="Z903" i="11"/>
  <c r="AA903" i="11"/>
  <c r="AB903" i="11"/>
  <c r="Y904" i="11"/>
  <c r="Z904" i="11"/>
  <c r="AA904" i="11"/>
  <c r="AB904" i="11"/>
  <c r="Y905" i="11"/>
  <c r="Z905" i="11"/>
  <c r="AA905" i="11"/>
  <c r="AB905" i="11"/>
  <c r="Y906" i="11"/>
  <c r="Z906" i="11"/>
  <c r="AA906" i="11"/>
  <c r="AB906" i="11"/>
  <c r="Y907" i="11"/>
  <c r="Z907" i="11"/>
  <c r="AA907" i="11"/>
  <c r="AB907" i="11"/>
  <c r="Y908" i="11"/>
  <c r="Z908" i="11"/>
  <c r="AA908" i="11"/>
  <c r="AB908" i="11"/>
  <c r="Y909" i="11"/>
  <c r="Z909" i="11"/>
  <c r="AA909" i="11"/>
  <c r="AB909" i="11"/>
  <c r="Y910" i="11"/>
  <c r="Z910" i="11"/>
  <c r="AA910" i="11"/>
  <c r="AB910" i="11"/>
  <c r="Y911" i="11"/>
  <c r="Z911" i="11"/>
  <c r="AA911" i="11"/>
  <c r="AB911" i="11"/>
  <c r="Y912" i="11"/>
  <c r="Z912" i="11"/>
  <c r="AA912" i="11"/>
  <c r="AB912" i="11"/>
  <c r="Y913" i="11"/>
  <c r="Z913" i="11"/>
  <c r="AA913" i="11"/>
  <c r="AB913" i="11"/>
  <c r="Y914" i="11"/>
  <c r="Z914" i="11"/>
  <c r="AA914" i="11"/>
  <c r="AB914" i="11"/>
  <c r="Y915" i="11"/>
  <c r="Z915" i="11"/>
  <c r="AA915" i="11"/>
  <c r="AB915" i="11"/>
  <c r="Y916" i="11"/>
  <c r="Z916" i="11"/>
  <c r="AA916" i="11"/>
  <c r="AB916" i="11"/>
  <c r="Y917" i="11"/>
  <c r="Z917" i="11"/>
  <c r="AA917" i="11"/>
  <c r="AB917" i="11"/>
  <c r="Y918" i="11"/>
  <c r="Z918" i="11"/>
  <c r="AA918" i="11"/>
  <c r="AB918" i="11"/>
  <c r="Y919" i="11"/>
  <c r="Z919" i="11"/>
  <c r="AA919" i="11"/>
  <c r="AB919" i="11"/>
  <c r="Y920" i="11"/>
  <c r="Z920" i="11"/>
  <c r="AA920" i="11"/>
  <c r="AB920" i="11"/>
  <c r="Y921" i="11"/>
  <c r="Z921" i="11"/>
  <c r="AA921" i="11"/>
  <c r="AB921" i="11"/>
  <c r="Y922" i="11"/>
  <c r="Z922" i="11"/>
  <c r="AA922" i="11"/>
  <c r="AB922" i="11"/>
  <c r="Y923" i="11"/>
  <c r="Z923" i="11"/>
  <c r="AA923" i="11"/>
  <c r="AB923" i="11"/>
  <c r="Y924" i="11"/>
  <c r="Z924" i="11"/>
  <c r="AA924" i="11"/>
  <c r="AB924" i="11"/>
  <c r="Y925" i="11"/>
  <c r="Z925" i="11"/>
  <c r="AA925" i="11"/>
  <c r="AB925" i="11"/>
  <c r="Y926" i="11"/>
  <c r="Z926" i="11"/>
  <c r="AA926" i="11"/>
  <c r="AB926" i="11"/>
  <c r="Y927" i="11"/>
  <c r="Z927" i="11"/>
  <c r="AA927" i="11"/>
  <c r="AB927" i="11"/>
  <c r="Y928" i="11"/>
  <c r="Z928" i="11"/>
  <c r="AA928" i="11"/>
  <c r="AB928" i="11"/>
  <c r="Y929" i="11"/>
  <c r="Z929" i="11"/>
  <c r="AA929" i="11"/>
  <c r="AB929" i="11"/>
  <c r="Y930" i="11"/>
  <c r="Z930" i="11"/>
  <c r="AA930" i="11"/>
  <c r="AB930" i="11"/>
  <c r="Y931" i="11"/>
  <c r="Z931" i="11"/>
  <c r="AA931" i="11"/>
  <c r="AB931" i="11"/>
  <c r="Y932" i="11"/>
  <c r="Z932" i="11"/>
  <c r="AA932" i="11"/>
  <c r="AB932" i="11"/>
  <c r="Y933" i="11"/>
  <c r="Z933" i="11"/>
  <c r="AA933" i="11"/>
  <c r="AB933" i="11"/>
  <c r="Y934" i="11"/>
  <c r="Z934" i="11"/>
  <c r="AA934" i="11"/>
  <c r="AB934" i="11"/>
  <c r="Y935" i="11"/>
  <c r="Z935" i="11"/>
  <c r="AA935" i="11"/>
  <c r="AB935" i="11"/>
  <c r="Y936" i="11"/>
  <c r="Z936" i="11"/>
  <c r="AA936" i="11"/>
  <c r="AB936" i="11"/>
  <c r="Y937" i="11"/>
  <c r="Z937" i="11"/>
  <c r="AA937" i="11"/>
  <c r="AB937" i="11"/>
  <c r="Y938" i="11"/>
  <c r="Z938" i="11"/>
  <c r="AA938" i="11"/>
  <c r="AB938" i="11"/>
  <c r="Y939" i="11"/>
  <c r="Z939" i="11"/>
  <c r="AA939" i="11"/>
  <c r="AB939" i="11"/>
  <c r="Y940" i="11"/>
  <c r="Z940" i="11"/>
  <c r="AA940" i="11"/>
  <c r="AB940" i="11"/>
  <c r="Y941" i="11"/>
  <c r="Z941" i="11"/>
  <c r="AA941" i="11"/>
  <c r="AB941" i="11"/>
  <c r="Y942" i="11"/>
  <c r="Z942" i="11"/>
  <c r="AA942" i="11"/>
  <c r="AB942" i="11"/>
  <c r="Y943" i="11"/>
  <c r="Z943" i="11"/>
  <c r="AA943" i="11"/>
  <c r="AB943" i="11"/>
  <c r="Y944" i="11"/>
  <c r="Z944" i="11"/>
  <c r="AA944" i="11"/>
  <c r="AB944" i="11"/>
  <c r="Y945" i="11"/>
  <c r="Z945" i="11"/>
  <c r="AA945" i="11"/>
  <c r="AB945" i="11"/>
  <c r="Y946" i="11"/>
  <c r="Z946" i="11"/>
  <c r="AA946" i="11"/>
  <c r="AB946" i="11"/>
  <c r="Y947" i="11"/>
  <c r="Z947" i="11"/>
  <c r="AA947" i="11"/>
  <c r="AB947" i="11"/>
  <c r="Y948" i="11"/>
  <c r="Z948" i="11"/>
  <c r="AA948" i="11"/>
  <c r="AB948" i="11"/>
  <c r="Y949" i="11"/>
  <c r="Z949" i="11"/>
  <c r="AA949" i="11"/>
  <c r="AB949" i="11"/>
  <c r="Y950" i="11"/>
  <c r="Z950" i="11"/>
  <c r="AA950" i="11"/>
  <c r="AB950" i="11"/>
  <c r="Y951" i="11"/>
  <c r="Z951" i="11"/>
  <c r="AA951" i="11"/>
  <c r="AB951" i="11"/>
  <c r="Y952" i="11"/>
  <c r="Z952" i="11"/>
  <c r="AA952" i="11"/>
  <c r="AB952" i="11"/>
  <c r="Y953" i="11"/>
  <c r="Z953" i="11"/>
  <c r="AA953" i="11"/>
  <c r="AB953" i="11"/>
  <c r="Y954" i="11"/>
  <c r="Z954" i="11"/>
  <c r="AA954" i="11"/>
  <c r="AB954" i="11"/>
  <c r="Y955" i="11"/>
  <c r="Z955" i="11"/>
  <c r="AA955" i="11"/>
  <c r="AB955" i="11"/>
  <c r="Y956" i="11"/>
  <c r="Z956" i="11"/>
  <c r="AA956" i="11"/>
  <c r="AB956" i="11"/>
  <c r="Y957" i="11"/>
  <c r="Z957" i="11"/>
  <c r="AA957" i="11"/>
  <c r="AB957" i="11"/>
  <c r="Z3" i="11"/>
  <c r="AA3" i="11"/>
  <c r="AB3" i="11"/>
  <c r="Y3" i="11"/>
  <c r="E35" i="34" l="1"/>
  <c r="E32" i="34"/>
  <c r="E31" i="34"/>
  <c r="D28" i="34"/>
  <c r="G36" i="34"/>
  <c r="G35" i="34"/>
  <c r="G33" i="34"/>
  <c r="G32" i="34"/>
  <c r="G31" i="34"/>
  <c r="G30" i="34"/>
  <c r="F29" i="34"/>
  <c r="E29" i="34"/>
  <c r="F36" i="34"/>
  <c r="F32" i="34"/>
  <c r="E36" i="34"/>
  <c r="AN20" i="24"/>
  <c r="AN21" i="24"/>
  <c r="AN22" i="24"/>
  <c r="AN23" i="24"/>
  <c r="AN24" i="24"/>
  <c r="AN25" i="24"/>
  <c r="AN26" i="24"/>
  <c r="AN27" i="24"/>
  <c r="AN28" i="24"/>
  <c r="AN19" i="24"/>
  <c r="AK20" i="24"/>
  <c r="AL20" i="24"/>
  <c r="AM20" i="24"/>
  <c r="AK21" i="24"/>
  <c r="AL21" i="24"/>
  <c r="AM21" i="24"/>
  <c r="AK22" i="24"/>
  <c r="AL22" i="24"/>
  <c r="AM22" i="24"/>
  <c r="AK23" i="24"/>
  <c r="AL23" i="24"/>
  <c r="AM23" i="24"/>
  <c r="AK24" i="24"/>
  <c r="AL24" i="24"/>
  <c r="AM24" i="24"/>
  <c r="AK25" i="24"/>
  <c r="AL25" i="24"/>
  <c r="AM25" i="24"/>
  <c r="AK26" i="24"/>
  <c r="AL26" i="24"/>
  <c r="AM26" i="24"/>
  <c r="AK27" i="24"/>
  <c r="AL27" i="24"/>
  <c r="AM27" i="24"/>
  <c r="AL19" i="24"/>
  <c r="AM19" i="24"/>
  <c r="W20" i="24"/>
  <c r="T20" i="24" s="1"/>
  <c r="X20" i="24"/>
  <c r="Y20" i="24"/>
  <c r="Z20" i="24"/>
  <c r="W21" i="24"/>
  <c r="T21" i="24" s="1"/>
  <c r="X21" i="24"/>
  <c r="Y21" i="24"/>
  <c r="Z21" i="24"/>
  <c r="W22" i="24"/>
  <c r="X22" i="24"/>
  <c r="Y22" i="24"/>
  <c r="Z22" i="24"/>
  <c r="W23" i="24"/>
  <c r="X23" i="24"/>
  <c r="Y23" i="24"/>
  <c r="Z23" i="24"/>
  <c r="W24" i="24"/>
  <c r="X24" i="24"/>
  <c r="Y24" i="24"/>
  <c r="Z24" i="24"/>
  <c r="W25" i="24"/>
  <c r="X25" i="24"/>
  <c r="Y25" i="24"/>
  <c r="Z25" i="24"/>
  <c r="W26" i="24"/>
  <c r="X26" i="24"/>
  <c r="Y26" i="24"/>
  <c r="Z26" i="24"/>
  <c r="W27" i="24"/>
  <c r="X27" i="24"/>
  <c r="Y27" i="24"/>
  <c r="Z27" i="24"/>
  <c r="X19" i="24"/>
  <c r="Y19" i="24"/>
  <c r="Z19" i="24"/>
  <c r="W19" i="24"/>
  <c r="AM28" i="24"/>
  <c r="AL28" i="24"/>
  <c r="AK28" i="24"/>
  <c r="Z28" i="24"/>
  <c r="Y28" i="24"/>
  <c r="X28" i="24"/>
  <c r="W28" i="24"/>
  <c r="T22" i="24"/>
  <c r="AK19" i="24"/>
  <c r="D957" i="11"/>
  <c r="D956" i="11"/>
  <c r="D955" i="11"/>
  <c r="D954" i="11"/>
  <c r="D953" i="11"/>
  <c r="D952" i="11"/>
  <c r="D951" i="11"/>
  <c r="D950" i="11"/>
  <c r="D949" i="11"/>
  <c r="D948" i="11"/>
  <c r="D947" i="11"/>
  <c r="D946" i="11"/>
  <c r="D945" i="11"/>
  <c r="D944" i="11"/>
  <c r="D943" i="11"/>
  <c r="D942" i="11"/>
  <c r="D941" i="11"/>
  <c r="D940" i="11"/>
  <c r="D939" i="11"/>
  <c r="D938" i="11"/>
  <c r="D937" i="11"/>
  <c r="D936" i="11"/>
  <c r="D935" i="11"/>
  <c r="D934" i="11"/>
  <c r="D933" i="11"/>
  <c r="D932" i="11"/>
  <c r="D931" i="11"/>
  <c r="D930" i="11"/>
  <c r="D929" i="11"/>
  <c r="D928" i="11"/>
  <c r="D927" i="11"/>
  <c r="D926" i="11"/>
  <c r="D925" i="11"/>
  <c r="D924" i="11"/>
  <c r="D923" i="11"/>
  <c r="D922" i="11"/>
  <c r="D921" i="11"/>
  <c r="D920" i="11"/>
  <c r="D919" i="11"/>
  <c r="D918" i="11"/>
  <c r="D917" i="11"/>
  <c r="D916" i="11"/>
  <c r="D915" i="11"/>
  <c r="D914" i="11"/>
  <c r="D913" i="11"/>
  <c r="D912" i="11"/>
  <c r="D911" i="11"/>
  <c r="D910" i="11"/>
  <c r="D909" i="11"/>
  <c r="D908" i="11"/>
  <c r="D907" i="11"/>
  <c r="D906" i="11"/>
  <c r="D905" i="11"/>
  <c r="D904" i="11"/>
  <c r="D903" i="11"/>
  <c r="D902" i="11"/>
  <c r="D901" i="11"/>
  <c r="D900" i="11"/>
  <c r="D899" i="11"/>
  <c r="D898" i="11"/>
  <c r="D897" i="11"/>
  <c r="D896" i="11"/>
  <c r="D895" i="11"/>
  <c r="D894" i="11"/>
  <c r="D893" i="11"/>
  <c r="D892" i="11"/>
  <c r="D891" i="11"/>
  <c r="D890" i="11"/>
  <c r="D889" i="11"/>
  <c r="D888" i="11"/>
  <c r="D887" i="11"/>
  <c r="D886" i="11"/>
  <c r="D885" i="11"/>
  <c r="D884" i="11"/>
  <c r="D883" i="11"/>
  <c r="D882" i="11"/>
  <c r="D881" i="11"/>
  <c r="D880" i="11"/>
  <c r="D879" i="11"/>
  <c r="D878" i="11"/>
  <c r="D877" i="11"/>
  <c r="D876" i="11"/>
  <c r="D875" i="11"/>
  <c r="D874" i="11"/>
  <c r="D873" i="11"/>
  <c r="D872" i="11"/>
  <c r="D871" i="11"/>
  <c r="D870" i="11"/>
  <c r="D869" i="11"/>
  <c r="D868" i="11"/>
  <c r="D867" i="11"/>
  <c r="D866" i="11"/>
  <c r="D865" i="11"/>
  <c r="D864" i="11"/>
  <c r="D863" i="11"/>
  <c r="D862" i="11"/>
  <c r="D861" i="11"/>
  <c r="D860" i="11"/>
  <c r="D859" i="11"/>
  <c r="D858" i="11"/>
  <c r="D857" i="11"/>
  <c r="D856" i="11"/>
  <c r="D855" i="11"/>
  <c r="D854" i="11"/>
  <c r="D853" i="11"/>
  <c r="D852" i="11"/>
  <c r="D851" i="11"/>
  <c r="D850" i="11"/>
  <c r="D849" i="11"/>
  <c r="D848" i="11"/>
  <c r="D847" i="11"/>
  <c r="D846" i="11"/>
  <c r="D845" i="11"/>
  <c r="D844" i="11"/>
  <c r="D843" i="11"/>
  <c r="D842" i="11"/>
  <c r="D841" i="11"/>
  <c r="D840" i="11"/>
  <c r="D839" i="11"/>
  <c r="D838" i="11"/>
  <c r="D837" i="11"/>
  <c r="D836" i="11"/>
  <c r="D835" i="11"/>
  <c r="D834" i="11"/>
  <c r="D833" i="11"/>
  <c r="D832" i="11"/>
  <c r="D831" i="11"/>
  <c r="D830" i="11"/>
  <c r="D829" i="11"/>
  <c r="D828" i="11"/>
  <c r="D827" i="11"/>
  <c r="D826" i="11"/>
  <c r="D825" i="11"/>
  <c r="D824" i="11"/>
  <c r="D823" i="11"/>
  <c r="D822" i="11"/>
  <c r="D821" i="11"/>
  <c r="D820" i="11"/>
  <c r="D819" i="11"/>
  <c r="D818" i="11"/>
  <c r="D817" i="11"/>
  <c r="D816" i="11"/>
  <c r="D815" i="11"/>
  <c r="D814" i="11"/>
  <c r="D813" i="11"/>
  <c r="D812" i="11"/>
  <c r="D811" i="11"/>
  <c r="D810" i="11"/>
  <c r="D809" i="11"/>
  <c r="D808" i="11"/>
  <c r="D807" i="11"/>
  <c r="D806" i="11"/>
  <c r="D805" i="11"/>
  <c r="D804" i="11"/>
  <c r="D803" i="11"/>
  <c r="D802" i="11"/>
  <c r="D801" i="11"/>
  <c r="D800" i="11"/>
  <c r="D799" i="11"/>
  <c r="D798" i="11"/>
  <c r="D797" i="11"/>
  <c r="D796" i="11"/>
  <c r="D795" i="11"/>
  <c r="D794" i="11"/>
  <c r="D793" i="11"/>
  <c r="D792" i="11"/>
  <c r="D791" i="11"/>
  <c r="D790" i="11"/>
  <c r="D789" i="11"/>
  <c r="D788" i="11"/>
  <c r="D787" i="11"/>
  <c r="D786" i="11"/>
  <c r="D785" i="11"/>
  <c r="D784" i="11"/>
  <c r="D783" i="11"/>
  <c r="D782" i="11"/>
  <c r="D781" i="11"/>
  <c r="D780" i="11"/>
  <c r="D779" i="11"/>
  <c r="D778" i="11"/>
  <c r="D777" i="11"/>
  <c r="D776" i="11"/>
  <c r="D775" i="11"/>
  <c r="D774" i="11"/>
  <c r="D773" i="11"/>
  <c r="D772" i="11"/>
  <c r="D771" i="11"/>
  <c r="D770" i="11"/>
  <c r="D769" i="11"/>
  <c r="D768" i="11"/>
  <c r="D767" i="11"/>
  <c r="D766" i="11"/>
  <c r="D765" i="11"/>
  <c r="D764" i="11"/>
  <c r="D763" i="11"/>
  <c r="D762" i="11"/>
  <c r="D761" i="11"/>
  <c r="D760" i="11"/>
  <c r="D759" i="11"/>
  <c r="D758" i="11"/>
  <c r="D757" i="11"/>
  <c r="D756" i="11"/>
  <c r="D755" i="11"/>
  <c r="D754" i="11"/>
  <c r="D753" i="11"/>
  <c r="D752" i="11"/>
  <c r="D751" i="11"/>
  <c r="D750" i="11"/>
  <c r="D749" i="11"/>
  <c r="D748" i="11"/>
  <c r="D747" i="11"/>
  <c r="D746" i="11"/>
  <c r="D745" i="11"/>
  <c r="D744" i="11"/>
  <c r="D743" i="11"/>
  <c r="D742" i="11"/>
  <c r="D741" i="11"/>
  <c r="D740" i="11"/>
  <c r="D739" i="11"/>
  <c r="D738" i="11"/>
  <c r="D737" i="11"/>
  <c r="D736" i="11"/>
  <c r="D735" i="11"/>
  <c r="D734" i="11"/>
  <c r="D733" i="11"/>
  <c r="D732" i="11"/>
  <c r="D731" i="11"/>
  <c r="D730" i="11"/>
  <c r="D729" i="11"/>
  <c r="D728" i="11"/>
  <c r="D727" i="11"/>
  <c r="D726" i="11"/>
  <c r="D725" i="11"/>
  <c r="D724" i="11"/>
  <c r="D723" i="11"/>
  <c r="D722" i="11"/>
  <c r="D721" i="11"/>
  <c r="D720" i="11"/>
  <c r="D719" i="11"/>
  <c r="D718" i="11"/>
  <c r="D717" i="11"/>
  <c r="D716" i="11"/>
  <c r="D715" i="11"/>
  <c r="D714" i="11"/>
  <c r="D713" i="11"/>
  <c r="D712" i="11"/>
  <c r="D711" i="11"/>
  <c r="D710" i="11"/>
  <c r="D709" i="11"/>
  <c r="D708" i="11"/>
  <c r="D707" i="11"/>
  <c r="D706" i="11"/>
  <c r="D705" i="11"/>
  <c r="D704" i="11"/>
  <c r="D703" i="11"/>
  <c r="D702" i="11"/>
  <c r="D701" i="11"/>
  <c r="D700" i="11"/>
  <c r="D699" i="11"/>
  <c r="D698" i="11"/>
  <c r="D697" i="11"/>
  <c r="D696" i="11"/>
  <c r="D695" i="11"/>
  <c r="D694" i="11"/>
  <c r="D693" i="11"/>
  <c r="D692" i="11"/>
  <c r="D691" i="11"/>
  <c r="D690" i="11"/>
  <c r="D689" i="11"/>
  <c r="D688" i="11"/>
  <c r="D687" i="11"/>
  <c r="D686" i="11"/>
  <c r="D685" i="11"/>
  <c r="D684" i="11"/>
  <c r="D683" i="11"/>
  <c r="D682" i="11"/>
  <c r="D681" i="11"/>
  <c r="D680" i="11"/>
  <c r="D679" i="11"/>
  <c r="D678" i="11"/>
  <c r="D677" i="11"/>
  <c r="D676" i="11"/>
  <c r="D675" i="11"/>
  <c r="D674" i="11"/>
  <c r="D673" i="11"/>
  <c r="D672" i="11"/>
  <c r="D671" i="11"/>
  <c r="D670" i="11"/>
  <c r="D669" i="11"/>
  <c r="D668" i="11"/>
  <c r="D667" i="11"/>
  <c r="D666" i="11"/>
  <c r="D665" i="11"/>
  <c r="D664" i="11"/>
  <c r="D663" i="11"/>
  <c r="D662" i="11"/>
  <c r="D661" i="11"/>
  <c r="D660" i="11"/>
  <c r="D659" i="11"/>
  <c r="D658" i="11"/>
  <c r="D657" i="11"/>
  <c r="D656" i="11"/>
  <c r="D655" i="11"/>
  <c r="D654" i="11"/>
  <c r="D653" i="11"/>
  <c r="D652" i="11"/>
  <c r="D651" i="11"/>
  <c r="D650" i="11"/>
  <c r="D649" i="11"/>
  <c r="D648" i="11"/>
  <c r="D647" i="11"/>
  <c r="D646" i="11"/>
  <c r="D645" i="11"/>
  <c r="D644" i="11"/>
  <c r="D643" i="11"/>
  <c r="D642" i="11"/>
  <c r="D641" i="11"/>
  <c r="D640" i="11"/>
  <c r="D639" i="11"/>
  <c r="D638" i="11"/>
  <c r="D637" i="11"/>
  <c r="D636" i="11"/>
  <c r="D635" i="11"/>
  <c r="D634" i="11"/>
  <c r="D633" i="11"/>
  <c r="D632" i="11"/>
  <c r="D631" i="11"/>
  <c r="D630" i="11"/>
  <c r="D629" i="11"/>
  <c r="D628" i="11"/>
  <c r="D627" i="11"/>
  <c r="D626" i="11"/>
  <c r="D625" i="11"/>
  <c r="D624" i="11"/>
  <c r="D623" i="11"/>
  <c r="D622" i="11"/>
  <c r="D621" i="11"/>
  <c r="D620" i="11"/>
  <c r="D619" i="11"/>
  <c r="D618" i="11"/>
  <c r="D617" i="11"/>
  <c r="D616" i="11"/>
  <c r="D615" i="11"/>
  <c r="D614" i="11"/>
  <c r="D613" i="11"/>
  <c r="D612" i="11"/>
  <c r="D611" i="11"/>
  <c r="D610" i="11"/>
  <c r="D609" i="11"/>
  <c r="D608" i="11"/>
  <c r="D607" i="11"/>
  <c r="D606" i="11"/>
  <c r="D605" i="11"/>
  <c r="D604" i="11"/>
  <c r="D603" i="11"/>
  <c r="D602" i="11"/>
  <c r="D601" i="11"/>
  <c r="D600" i="11"/>
  <c r="D599" i="11"/>
  <c r="D598" i="11"/>
  <c r="D597" i="11"/>
  <c r="D596" i="11"/>
  <c r="D595" i="11"/>
  <c r="D594" i="11"/>
  <c r="D593" i="11"/>
  <c r="D592" i="11"/>
  <c r="D591" i="11"/>
  <c r="D590" i="11"/>
  <c r="D589" i="11"/>
  <c r="D588" i="11"/>
  <c r="D587" i="11"/>
  <c r="D586" i="11"/>
  <c r="D585" i="11"/>
  <c r="D584" i="11"/>
  <c r="D583" i="11"/>
  <c r="D582" i="11"/>
  <c r="D581" i="11"/>
  <c r="D580" i="11"/>
  <c r="D579" i="11"/>
  <c r="D578" i="11"/>
  <c r="D577" i="11"/>
  <c r="D576" i="11"/>
  <c r="D575" i="11"/>
  <c r="D574" i="11"/>
  <c r="D573" i="11"/>
  <c r="D572" i="11"/>
  <c r="D571" i="11"/>
  <c r="D570" i="11"/>
  <c r="D569" i="11"/>
  <c r="D568" i="11"/>
  <c r="D567" i="11"/>
  <c r="D566" i="11"/>
  <c r="D565" i="11"/>
  <c r="D564" i="11"/>
  <c r="D563" i="11"/>
  <c r="D562" i="11"/>
  <c r="D561" i="11"/>
  <c r="D560" i="11"/>
  <c r="D559" i="11"/>
  <c r="D558" i="11"/>
  <c r="D557" i="11"/>
  <c r="D556" i="11"/>
  <c r="D555" i="11"/>
  <c r="D554" i="11"/>
  <c r="D553" i="11"/>
  <c r="D552" i="11"/>
  <c r="D551" i="11"/>
  <c r="D550" i="11"/>
  <c r="D549" i="11"/>
  <c r="D548" i="11"/>
  <c r="D547" i="11"/>
  <c r="D546" i="11"/>
  <c r="D545" i="11"/>
  <c r="D544" i="11"/>
  <c r="D543" i="11"/>
  <c r="D542" i="11"/>
  <c r="D541" i="11"/>
  <c r="D540" i="11"/>
  <c r="D539" i="11"/>
  <c r="D538" i="11"/>
  <c r="D537" i="11"/>
  <c r="D536" i="11"/>
  <c r="D535" i="11"/>
  <c r="D534" i="11"/>
  <c r="D533" i="11"/>
  <c r="D532" i="11"/>
  <c r="D531" i="11"/>
  <c r="D530" i="11"/>
  <c r="D529" i="11"/>
  <c r="D528" i="11"/>
  <c r="D527" i="11"/>
  <c r="D526" i="11"/>
  <c r="D525" i="11"/>
  <c r="D524" i="11"/>
  <c r="D523" i="11"/>
  <c r="D522" i="11"/>
  <c r="D521" i="11"/>
  <c r="D520" i="11"/>
  <c r="D519" i="11"/>
  <c r="D518" i="11"/>
  <c r="D517" i="11"/>
  <c r="D516" i="11"/>
  <c r="D515" i="11"/>
  <c r="D514" i="11"/>
  <c r="D513" i="11"/>
  <c r="D512" i="11"/>
  <c r="D511" i="11"/>
  <c r="D510" i="11"/>
  <c r="D509" i="11"/>
  <c r="D508" i="11"/>
  <c r="D507" i="11"/>
  <c r="D506" i="11"/>
  <c r="D505" i="11"/>
  <c r="D504" i="11"/>
  <c r="D503" i="11"/>
  <c r="D502" i="11"/>
  <c r="D501" i="11"/>
  <c r="D500" i="11"/>
  <c r="D499" i="11"/>
  <c r="D498" i="11"/>
  <c r="D497" i="11"/>
  <c r="D496" i="11"/>
  <c r="D495" i="11"/>
  <c r="D494" i="11"/>
  <c r="D493" i="11"/>
  <c r="D492" i="11"/>
  <c r="D491" i="11"/>
  <c r="D490" i="11"/>
  <c r="D489" i="11"/>
  <c r="D488" i="11"/>
  <c r="D487" i="11"/>
  <c r="D486" i="11"/>
  <c r="D485" i="11"/>
  <c r="D484" i="11"/>
  <c r="D483" i="11"/>
  <c r="D482" i="11"/>
  <c r="D481" i="11"/>
  <c r="D480" i="11"/>
  <c r="D479" i="11"/>
  <c r="D478" i="11"/>
  <c r="D477" i="11"/>
  <c r="D476" i="11"/>
  <c r="D475" i="11"/>
  <c r="D474" i="11"/>
  <c r="D473" i="11"/>
  <c r="D472" i="11"/>
  <c r="D471" i="11"/>
  <c r="D470" i="11"/>
  <c r="D469" i="11"/>
  <c r="D468" i="11"/>
  <c r="D467" i="11"/>
  <c r="D466" i="11"/>
  <c r="D465" i="11"/>
  <c r="D464" i="11"/>
  <c r="D463" i="11"/>
  <c r="D462" i="11"/>
  <c r="D461" i="11"/>
  <c r="D460" i="11"/>
  <c r="D459" i="11"/>
  <c r="D458" i="11"/>
  <c r="D457" i="11"/>
  <c r="D456" i="11"/>
  <c r="D455" i="11"/>
  <c r="D454" i="11"/>
  <c r="D453" i="11"/>
  <c r="D452" i="11"/>
  <c r="D451" i="11"/>
  <c r="D450" i="11"/>
  <c r="D449" i="11"/>
  <c r="D448" i="11"/>
  <c r="D447" i="11"/>
  <c r="D446" i="11"/>
  <c r="D445" i="11"/>
  <c r="D444" i="11"/>
  <c r="D443" i="11"/>
  <c r="D442" i="11"/>
  <c r="D441" i="11"/>
  <c r="D440" i="11"/>
  <c r="D439" i="11"/>
  <c r="D438" i="11"/>
  <c r="D437" i="11"/>
  <c r="D436" i="11"/>
  <c r="D435" i="11"/>
  <c r="D434" i="11"/>
  <c r="D433" i="11"/>
  <c r="D432" i="11"/>
  <c r="D431" i="11"/>
  <c r="D430" i="11"/>
  <c r="D429" i="11"/>
  <c r="D428" i="11"/>
  <c r="D427" i="11"/>
  <c r="D426" i="11"/>
  <c r="D425" i="11"/>
  <c r="D424" i="11"/>
  <c r="D423" i="11"/>
  <c r="D422" i="11"/>
  <c r="D421" i="11"/>
  <c r="D420" i="11"/>
  <c r="D419" i="11"/>
  <c r="D418" i="11"/>
  <c r="D417" i="11"/>
  <c r="D416" i="11"/>
  <c r="D415" i="11"/>
  <c r="D414" i="11"/>
  <c r="D413" i="11"/>
  <c r="D412" i="11"/>
  <c r="D411" i="11"/>
  <c r="D410" i="11"/>
  <c r="D409" i="11"/>
  <c r="D408" i="11"/>
  <c r="D407" i="11"/>
  <c r="D406" i="11"/>
  <c r="D405" i="11"/>
  <c r="D404" i="11"/>
  <c r="D403" i="11"/>
  <c r="D402" i="11"/>
  <c r="D401" i="11"/>
  <c r="D400" i="11"/>
  <c r="D399" i="11"/>
  <c r="D398" i="11"/>
  <c r="D397" i="11"/>
  <c r="D396" i="11"/>
  <c r="D395" i="11"/>
  <c r="D394" i="11"/>
  <c r="D393" i="11"/>
  <c r="D392" i="11"/>
  <c r="D391" i="11"/>
  <c r="D390" i="11"/>
  <c r="D389" i="11"/>
  <c r="D388" i="11"/>
  <c r="D387" i="11"/>
  <c r="D386" i="11"/>
  <c r="D385" i="11"/>
  <c r="D384" i="11"/>
  <c r="D383" i="11"/>
  <c r="D382" i="11"/>
  <c r="D381" i="11"/>
  <c r="D380" i="11"/>
  <c r="D379" i="11"/>
  <c r="D378" i="11"/>
  <c r="D377" i="11"/>
  <c r="D376" i="11"/>
  <c r="D375" i="11"/>
  <c r="D374" i="11"/>
  <c r="D373" i="11"/>
  <c r="D372" i="11"/>
  <c r="D371" i="11"/>
  <c r="D370" i="11"/>
  <c r="D369" i="11"/>
  <c r="D368" i="11"/>
  <c r="D367" i="11"/>
  <c r="D366" i="11"/>
  <c r="D365" i="11"/>
  <c r="D364" i="11"/>
  <c r="D363" i="11"/>
  <c r="D362" i="11"/>
  <c r="D361" i="11"/>
  <c r="D360" i="11"/>
  <c r="D359" i="11"/>
  <c r="D358" i="11"/>
  <c r="D357" i="11"/>
  <c r="D356" i="11"/>
  <c r="D355" i="11"/>
  <c r="D354" i="11"/>
  <c r="D353" i="11"/>
  <c r="D352" i="11"/>
  <c r="D351" i="11"/>
  <c r="D350" i="11"/>
  <c r="D349" i="11"/>
  <c r="D348" i="11"/>
  <c r="D347" i="11"/>
  <c r="D346" i="11"/>
  <c r="D345" i="11"/>
  <c r="D344" i="11"/>
  <c r="D343" i="11"/>
  <c r="D342" i="11"/>
  <c r="D341" i="11"/>
  <c r="D340" i="11"/>
  <c r="D339" i="11"/>
  <c r="D338" i="11"/>
  <c r="D337" i="11"/>
  <c r="D336" i="11"/>
  <c r="D335" i="11"/>
  <c r="D334" i="11"/>
  <c r="D333" i="11"/>
  <c r="D332" i="11"/>
  <c r="D331" i="11"/>
  <c r="D330" i="11"/>
  <c r="D329" i="11"/>
  <c r="D328" i="11"/>
  <c r="D327" i="11"/>
  <c r="D326" i="11"/>
  <c r="D325" i="11"/>
  <c r="D324" i="11"/>
  <c r="D323" i="11"/>
  <c r="D322" i="11"/>
  <c r="D321" i="11"/>
  <c r="D320" i="11"/>
  <c r="D319" i="11"/>
  <c r="D318" i="11"/>
  <c r="D317" i="11"/>
  <c r="D316" i="11"/>
  <c r="D315" i="11"/>
  <c r="D314" i="11"/>
  <c r="D313" i="11"/>
  <c r="D312" i="11"/>
  <c r="D311" i="11"/>
  <c r="D310" i="11"/>
  <c r="D309" i="11"/>
  <c r="D308" i="11"/>
  <c r="D307" i="11"/>
  <c r="D306" i="11"/>
  <c r="D305" i="11"/>
  <c r="D304" i="11"/>
  <c r="D303" i="11"/>
  <c r="D302" i="11"/>
  <c r="D301" i="11"/>
  <c r="D300" i="11"/>
  <c r="D299" i="11"/>
  <c r="D298" i="11"/>
  <c r="D297" i="11"/>
  <c r="D296" i="11"/>
  <c r="D295" i="11"/>
  <c r="D294" i="11"/>
  <c r="D293" i="11"/>
  <c r="D292" i="11"/>
  <c r="D291" i="11"/>
  <c r="D290" i="11"/>
  <c r="D289" i="11"/>
  <c r="D288" i="11"/>
  <c r="D287" i="11"/>
  <c r="D286" i="11"/>
  <c r="D285" i="11"/>
  <c r="D284" i="11"/>
  <c r="D283" i="11"/>
  <c r="D282" i="11"/>
  <c r="D281" i="11"/>
  <c r="D280" i="11"/>
  <c r="D279" i="11"/>
  <c r="D278" i="11"/>
  <c r="D277" i="11"/>
  <c r="D276" i="11"/>
  <c r="D275" i="11"/>
  <c r="D274" i="11"/>
  <c r="D273" i="11"/>
  <c r="D272" i="11"/>
  <c r="D271" i="11"/>
  <c r="D270" i="11"/>
  <c r="D269" i="11"/>
  <c r="D268" i="11"/>
  <c r="D267" i="11"/>
  <c r="D266" i="11"/>
  <c r="D265" i="11"/>
  <c r="D264" i="11"/>
  <c r="D263" i="11"/>
  <c r="D262" i="11"/>
  <c r="D261" i="11"/>
  <c r="D260" i="11"/>
  <c r="D259" i="11"/>
  <c r="D258" i="11"/>
  <c r="D257" i="11"/>
  <c r="D256" i="11"/>
  <c r="D255" i="11"/>
  <c r="D254" i="11"/>
  <c r="D253" i="11"/>
  <c r="D252" i="11"/>
  <c r="D251" i="11"/>
  <c r="D250" i="11"/>
  <c r="D249" i="11"/>
  <c r="D248" i="11"/>
  <c r="D247" i="11"/>
  <c r="D246" i="11"/>
  <c r="D245" i="11"/>
  <c r="D244" i="11"/>
  <c r="D243" i="11"/>
  <c r="D242" i="11"/>
  <c r="D241" i="11"/>
  <c r="D240" i="11"/>
  <c r="D239" i="11"/>
  <c r="D238" i="11"/>
  <c r="D237" i="11"/>
  <c r="D236" i="11"/>
  <c r="D235" i="11"/>
  <c r="D234" i="11"/>
  <c r="D233" i="11"/>
  <c r="D232" i="11"/>
  <c r="D231" i="11"/>
  <c r="D230" i="11"/>
  <c r="D229" i="11"/>
  <c r="D228" i="11"/>
  <c r="D227" i="11"/>
  <c r="D226" i="11"/>
  <c r="D225" i="11"/>
  <c r="D224" i="11"/>
  <c r="D223" i="11"/>
  <c r="D222" i="11"/>
  <c r="D221" i="11"/>
  <c r="D220" i="11"/>
  <c r="D219" i="11"/>
  <c r="D218" i="11"/>
  <c r="D217" i="11"/>
  <c r="D216" i="11"/>
  <c r="D215" i="11"/>
  <c r="D214" i="11"/>
  <c r="D213" i="11"/>
  <c r="D212" i="11"/>
  <c r="D211" i="11"/>
  <c r="D210" i="11"/>
  <c r="D209" i="11"/>
  <c r="D208" i="11"/>
  <c r="D207" i="11"/>
  <c r="D206" i="11"/>
  <c r="D205" i="11"/>
  <c r="D204" i="11"/>
  <c r="D203" i="11"/>
  <c r="D202" i="11"/>
  <c r="D201" i="11"/>
  <c r="D200" i="11"/>
  <c r="D199" i="11"/>
  <c r="D198" i="11"/>
  <c r="D197" i="11"/>
  <c r="D196" i="11"/>
  <c r="D195" i="11"/>
  <c r="D194" i="11"/>
  <c r="D193" i="11"/>
  <c r="D192" i="11"/>
  <c r="D191" i="11"/>
  <c r="D190" i="11"/>
  <c r="D189" i="11"/>
  <c r="D188" i="11"/>
  <c r="D187" i="11"/>
  <c r="D186" i="11"/>
  <c r="D185" i="11"/>
  <c r="D184" i="11"/>
  <c r="D183" i="11"/>
  <c r="D182" i="11"/>
  <c r="D181" i="11"/>
  <c r="D180" i="11"/>
  <c r="D179" i="11"/>
  <c r="D178" i="11"/>
  <c r="D177" i="11"/>
  <c r="D176" i="11"/>
  <c r="D175" i="11"/>
  <c r="D174" i="11"/>
  <c r="D173" i="11"/>
  <c r="D172" i="11"/>
  <c r="D171" i="11"/>
  <c r="D170" i="11"/>
  <c r="D169" i="11"/>
  <c r="D168" i="11"/>
  <c r="D167" i="11"/>
  <c r="D166" i="11"/>
  <c r="D165" i="11"/>
  <c r="D164" i="11"/>
  <c r="D163" i="11"/>
  <c r="D162" i="11"/>
  <c r="D161" i="11"/>
  <c r="D160" i="11"/>
  <c r="D159" i="11"/>
  <c r="D158" i="11"/>
  <c r="D157" i="11"/>
  <c r="D156" i="11"/>
  <c r="D155" i="11"/>
  <c r="D154" i="11"/>
  <c r="D153" i="11"/>
  <c r="D152" i="11"/>
  <c r="D151" i="11"/>
  <c r="D150" i="11"/>
  <c r="D149" i="11"/>
  <c r="D148" i="11"/>
  <c r="D147" i="11"/>
  <c r="D146" i="11"/>
  <c r="D145" i="11"/>
  <c r="D144" i="11"/>
  <c r="D143" i="11"/>
  <c r="D142" i="11"/>
  <c r="D141" i="11"/>
  <c r="D140" i="11"/>
  <c r="D139" i="11"/>
  <c r="D138" i="11"/>
  <c r="D137" i="11"/>
  <c r="D136" i="11"/>
  <c r="D135" i="11"/>
  <c r="D134" i="11"/>
  <c r="D133" i="11"/>
  <c r="D132" i="11"/>
  <c r="D131" i="11"/>
  <c r="D130" i="11"/>
  <c r="D129" i="11"/>
  <c r="D128" i="11"/>
  <c r="D127" i="11"/>
  <c r="D126" i="11"/>
  <c r="D125" i="11"/>
  <c r="D124" i="11"/>
  <c r="D123" i="11"/>
  <c r="D122" i="11"/>
  <c r="D121" i="11"/>
  <c r="D120" i="11"/>
  <c r="D119" i="11"/>
  <c r="D118" i="11"/>
  <c r="D117" i="11"/>
  <c r="D116" i="11"/>
  <c r="D115" i="11"/>
  <c r="D114" i="11"/>
  <c r="D113" i="11"/>
  <c r="D112" i="11"/>
  <c r="D111" i="11"/>
  <c r="D110" i="11"/>
  <c r="D109" i="11"/>
  <c r="D108" i="11"/>
  <c r="D107" i="11"/>
  <c r="D106" i="11"/>
  <c r="D105" i="11"/>
  <c r="D104" i="11"/>
  <c r="D103" i="11"/>
  <c r="D102" i="11"/>
  <c r="D101" i="11"/>
  <c r="D100" i="11"/>
  <c r="D99" i="11"/>
  <c r="D98" i="11"/>
  <c r="D97" i="11"/>
  <c r="D96" i="11"/>
  <c r="D95" i="11"/>
  <c r="D94" i="11"/>
  <c r="D93" i="11"/>
  <c r="D92" i="11"/>
  <c r="D91" i="11"/>
  <c r="D90" i="11"/>
  <c r="D89" i="11"/>
  <c r="D88" i="11"/>
  <c r="D87" i="11"/>
  <c r="D86" i="11"/>
  <c r="D85" i="11"/>
  <c r="D84" i="11"/>
  <c r="D83" i="11"/>
  <c r="D82" i="11"/>
  <c r="D81" i="11"/>
  <c r="D80" i="11"/>
  <c r="D79" i="11"/>
  <c r="D78" i="11"/>
  <c r="D77" i="11"/>
  <c r="D76" i="11"/>
  <c r="D75" i="11"/>
  <c r="D74" i="11"/>
  <c r="D73" i="11"/>
  <c r="D72" i="11"/>
  <c r="D71" i="11"/>
  <c r="D70" i="11"/>
  <c r="D69" i="11"/>
  <c r="D68" i="11"/>
  <c r="D67" i="11"/>
  <c r="D66" i="11"/>
  <c r="D65" i="11"/>
  <c r="D64" i="11"/>
  <c r="D63" i="11"/>
  <c r="D62" i="11"/>
  <c r="D61" i="11"/>
  <c r="D60" i="11"/>
  <c r="D59" i="11"/>
  <c r="D58" i="11"/>
  <c r="D57" i="11"/>
  <c r="D56" i="11"/>
  <c r="D55" i="11"/>
  <c r="D54" i="11"/>
  <c r="D53" i="11"/>
  <c r="D52" i="11"/>
  <c r="D51" i="11"/>
  <c r="D50" i="11"/>
  <c r="D49" i="11"/>
  <c r="D48" i="11"/>
  <c r="D47" i="11"/>
  <c r="D46" i="11"/>
  <c r="D45" i="11"/>
  <c r="D44" i="11"/>
  <c r="D43" i="11"/>
  <c r="D42" i="11"/>
  <c r="D41" i="11"/>
  <c r="D40" i="11"/>
  <c r="D39" i="11"/>
  <c r="D38" i="11"/>
  <c r="D37" i="11"/>
  <c r="D36" i="11"/>
  <c r="D35" i="11"/>
  <c r="D34" i="11"/>
  <c r="D33" i="11"/>
  <c r="D32" i="11"/>
  <c r="D31" i="11"/>
  <c r="D30" i="11"/>
  <c r="D29" i="11"/>
  <c r="D28" i="11"/>
  <c r="D27" i="11"/>
  <c r="D26" i="11"/>
  <c r="D25" i="11"/>
  <c r="D24" i="11"/>
  <c r="D23" i="11"/>
  <c r="D22" i="11"/>
  <c r="D21" i="11"/>
  <c r="D20" i="11"/>
  <c r="D19" i="11"/>
  <c r="D18" i="11"/>
  <c r="D17" i="11"/>
  <c r="D16" i="11"/>
  <c r="D15" i="11"/>
  <c r="D14" i="11"/>
  <c r="D13" i="11"/>
  <c r="D12" i="11"/>
  <c r="D11" i="11"/>
  <c r="D10" i="11"/>
  <c r="D9" i="11"/>
  <c r="D8" i="11"/>
  <c r="D7" i="11"/>
  <c r="D6" i="11"/>
  <c r="D5" i="11"/>
  <c r="D4" i="11"/>
  <c r="D3" i="11"/>
  <c r="T27" i="24" l="1"/>
  <c r="T26" i="24"/>
  <c r="T19" i="24"/>
  <c r="T25" i="24"/>
  <c r="T24" i="24"/>
  <c r="T23" i="24"/>
  <c r="H5" i="13"/>
  <c r="H6" i="13"/>
  <c r="H7" i="13"/>
  <c r="H8" i="13"/>
  <c r="H9" i="13"/>
  <c r="H10" i="13"/>
  <c r="H11" i="13"/>
  <c r="H12" i="13"/>
  <c r="H13" i="13"/>
  <c r="H14" i="13"/>
  <c r="H15" i="13"/>
  <c r="H16" i="13"/>
  <c r="H17" i="13"/>
  <c r="H18" i="13"/>
  <c r="H19" i="13"/>
  <c r="H20" i="13"/>
  <c r="H21" i="13"/>
  <c r="H22" i="13"/>
  <c r="H23" i="13"/>
  <c r="H24" i="13"/>
  <c r="H25" i="13"/>
  <c r="H26" i="13"/>
  <c r="H27" i="13"/>
  <c r="H28" i="13"/>
  <c r="H29" i="13"/>
  <c r="H30" i="13"/>
  <c r="H31" i="13"/>
  <c r="H32" i="13"/>
  <c r="H33" i="13"/>
  <c r="H34" i="13"/>
  <c r="H35" i="13"/>
  <c r="H36" i="13"/>
  <c r="H37" i="13"/>
  <c r="H38" i="13"/>
  <c r="H39" i="13"/>
  <c r="H40" i="13"/>
  <c r="H41" i="13"/>
  <c r="H42" i="13"/>
  <c r="H43" i="13"/>
  <c r="H44" i="13"/>
  <c r="H45" i="13"/>
  <c r="H46" i="13"/>
  <c r="H47" i="13"/>
  <c r="H48" i="13"/>
  <c r="H49" i="13"/>
  <c r="H50" i="13"/>
  <c r="H51" i="13"/>
  <c r="H52" i="13"/>
  <c r="H53" i="13"/>
  <c r="H54" i="13"/>
  <c r="H55" i="13"/>
  <c r="H56" i="13"/>
  <c r="H57" i="13"/>
  <c r="H58" i="13"/>
  <c r="H59" i="13"/>
  <c r="H60" i="13"/>
  <c r="H61" i="13"/>
  <c r="H62" i="13"/>
  <c r="H63" i="13"/>
  <c r="H64" i="13"/>
  <c r="H65" i="13"/>
  <c r="H66" i="13"/>
  <c r="H67" i="13"/>
  <c r="H68" i="13"/>
  <c r="H69" i="13"/>
  <c r="H70" i="13"/>
  <c r="H71" i="13"/>
  <c r="H72" i="13"/>
  <c r="H73" i="13"/>
  <c r="H74" i="13"/>
  <c r="H75" i="13"/>
  <c r="H76" i="13"/>
  <c r="H77" i="13"/>
  <c r="H78" i="13"/>
  <c r="H79" i="13"/>
  <c r="H80" i="13"/>
  <c r="H81" i="13"/>
  <c r="H82" i="13"/>
  <c r="H83" i="13"/>
  <c r="H84" i="13"/>
  <c r="H85" i="13"/>
  <c r="H86" i="13"/>
  <c r="H87" i="13"/>
  <c r="H88" i="13"/>
  <c r="H89" i="13"/>
  <c r="H90" i="13"/>
  <c r="H91" i="13"/>
  <c r="H92" i="13"/>
  <c r="H93" i="13"/>
  <c r="H94" i="13"/>
  <c r="H95" i="13"/>
  <c r="H96" i="13"/>
  <c r="H97" i="13"/>
  <c r="H98" i="13"/>
  <c r="H99" i="13"/>
  <c r="H100" i="13"/>
  <c r="H101" i="13"/>
  <c r="H102" i="13"/>
  <c r="H103" i="13"/>
  <c r="H104" i="13"/>
  <c r="H105" i="13"/>
  <c r="H106" i="13"/>
  <c r="H107" i="13"/>
  <c r="H108" i="13"/>
  <c r="H109" i="13"/>
  <c r="H110" i="13"/>
  <c r="H111" i="13"/>
  <c r="H112" i="13"/>
  <c r="H113" i="13"/>
  <c r="H114" i="13"/>
  <c r="H115" i="13"/>
  <c r="H116" i="13"/>
  <c r="H117" i="13"/>
  <c r="H118" i="13"/>
  <c r="H119" i="13"/>
  <c r="H120" i="13"/>
  <c r="H121" i="13"/>
  <c r="H122" i="13"/>
  <c r="H123" i="13"/>
  <c r="H124" i="13"/>
  <c r="H125" i="13"/>
  <c r="H126" i="13"/>
  <c r="H127" i="13"/>
  <c r="H128" i="13"/>
  <c r="H129" i="13"/>
  <c r="H130" i="13"/>
  <c r="H131" i="13"/>
  <c r="H132" i="13"/>
  <c r="H133" i="13"/>
  <c r="H134" i="13"/>
  <c r="H135" i="13"/>
  <c r="H136" i="13"/>
  <c r="H137" i="13"/>
  <c r="H138" i="13"/>
  <c r="H139" i="13"/>
  <c r="H140" i="13"/>
  <c r="H141" i="13"/>
  <c r="H142" i="13"/>
  <c r="H143" i="13"/>
  <c r="H144" i="13"/>
  <c r="H145" i="13"/>
  <c r="H146" i="13"/>
  <c r="H147" i="13"/>
  <c r="H148" i="13"/>
  <c r="H149" i="13"/>
  <c r="H150" i="13"/>
  <c r="H151" i="13"/>
  <c r="H152" i="13"/>
  <c r="H153" i="13"/>
  <c r="H154" i="13"/>
  <c r="H155" i="13"/>
  <c r="H156" i="13"/>
  <c r="H157" i="13"/>
  <c r="H158" i="13"/>
  <c r="H159" i="13"/>
  <c r="H160" i="13"/>
  <c r="H161" i="13"/>
  <c r="H162" i="13"/>
  <c r="H163" i="13"/>
  <c r="H164" i="13"/>
  <c r="H165" i="13"/>
  <c r="H166" i="13"/>
  <c r="H167" i="13"/>
  <c r="H168" i="13"/>
  <c r="H169" i="13"/>
  <c r="H170" i="13"/>
  <c r="H171" i="13"/>
  <c r="H172" i="13"/>
  <c r="H173" i="13"/>
  <c r="H174" i="13"/>
  <c r="H175" i="13"/>
  <c r="H176" i="13"/>
  <c r="H177" i="13"/>
  <c r="H178" i="13"/>
  <c r="H179" i="13"/>
  <c r="H180" i="13"/>
  <c r="H181" i="13"/>
  <c r="H182" i="13"/>
  <c r="H183" i="13"/>
  <c r="H184" i="13"/>
  <c r="H185" i="13"/>
  <c r="H186" i="13"/>
  <c r="H187" i="13"/>
  <c r="H188" i="13"/>
  <c r="H189" i="13"/>
  <c r="H190" i="13"/>
  <c r="H191" i="13"/>
  <c r="H192" i="13"/>
  <c r="H193" i="13"/>
  <c r="H194" i="13"/>
  <c r="H195" i="13"/>
  <c r="H196" i="13"/>
  <c r="H197" i="13"/>
  <c r="H198" i="13"/>
  <c r="H199" i="13"/>
  <c r="H200" i="13"/>
  <c r="H201" i="13"/>
  <c r="H202" i="13"/>
  <c r="H203" i="13"/>
  <c r="H204" i="13"/>
  <c r="H205" i="13"/>
  <c r="H206" i="13"/>
  <c r="H207" i="13"/>
  <c r="H208" i="13"/>
  <c r="H209" i="13"/>
  <c r="H210" i="13"/>
  <c r="H211" i="13"/>
  <c r="H212" i="13"/>
  <c r="H213" i="13"/>
  <c r="H214" i="13"/>
  <c r="H215" i="13"/>
  <c r="H216" i="13"/>
  <c r="H217" i="13"/>
  <c r="H218" i="13"/>
  <c r="H219" i="13"/>
  <c r="H220" i="13"/>
  <c r="H221" i="13"/>
  <c r="H222" i="13"/>
  <c r="H223" i="13"/>
  <c r="H224" i="13"/>
  <c r="H225" i="13"/>
  <c r="H226" i="13"/>
  <c r="H227" i="13"/>
  <c r="H228" i="13"/>
  <c r="H229" i="13"/>
  <c r="H230" i="13"/>
  <c r="H231" i="13"/>
  <c r="H232" i="13"/>
  <c r="H233" i="13"/>
  <c r="H234" i="13"/>
  <c r="H235" i="13"/>
  <c r="H236" i="13"/>
  <c r="H237" i="13"/>
  <c r="H238" i="13"/>
  <c r="H239" i="13"/>
  <c r="H240" i="13"/>
  <c r="H241" i="13"/>
  <c r="H242" i="13"/>
  <c r="H243" i="13"/>
  <c r="H244" i="13"/>
  <c r="H245" i="13"/>
  <c r="H246" i="13"/>
  <c r="H247" i="13"/>
  <c r="H248" i="13"/>
  <c r="H249" i="13"/>
  <c r="H250" i="13"/>
  <c r="H251" i="13"/>
  <c r="H252" i="13"/>
  <c r="H253" i="13"/>
  <c r="H254" i="13"/>
  <c r="H255" i="13"/>
  <c r="H256" i="13"/>
  <c r="H257" i="13"/>
  <c r="H258" i="13"/>
  <c r="H259" i="13"/>
  <c r="H260" i="13"/>
  <c r="H261" i="13"/>
  <c r="H262" i="13"/>
  <c r="H263" i="13"/>
  <c r="H264" i="13"/>
  <c r="H265" i="13"/>
  <c r="H266" i="13"/>
  <c r="H267" i="13"/>
  <c r="H268" i="13"/>
  <c r="H269" i="13"/>
  <c r="H270" i="13"/>
  <c r="H271" i="13"/>
  <c r="H272" i="13"/>
  <c r="H273" i="13"/>
  <c r="H274" i="13"/>
  <c r="H275" i="13"/>
  <c r="H276" i="13"/>
  <c r="H277" i="13"/>
  <c r="H278" i="13"/>
  <c r="H279" i="13"/>
  <c r="H280" i="13"/>
  <c r="H281" i="13"/>
  <c r="H282" i="13"/>
  <c r="H283" i="13"/>
  <c r="H284" i="13"/>
  <c r="H285" i="13"/>
  <c r="H286" i="13"/>
  <c r="H287" i="13"/>
  <c r="H288" i="13"/>
  <c r="H289" i="13"/>
  <c r="H290" i="13"/>
  <c r="H291" i="13"/>
  <c r="H292" i="13"/>
  <c r="H293" i="13"/>
  <c r="H294" i="13"/>
  <c r="H295" i="13"/>
  <c r="H296" i="13"/>
  <c r="H297" i="13"/>
  <c r="H298" i="13"/>
  <c r="H299" i="13"/>
  <c r="H300" i="13"/>
  <c r="H301" i="13"/>
  <c r="H302" i="13"/>
  <c r="H303" i="13"/>
  <c r="H304" i="13"/>
  <c r="H305" i="13"/>
  <c r="H306" i="13"/>
  <c r="H307" i="13"/>
  <c r="H308" i="13"/>
  <c r="H309" i="13"/>
  <c r="H310" i="13"/>
  <c r="H311" i="13"/>
  <c r="H312" i="13"/>
  <c r="H313" i="13"/>
  <c r="H314" i="13"/>
  <c r="H315" i="13"/>
  <c r="H316" i="13"/>
  <c r="H317" i="13"/>
  <c r="H318" i="13"/>
  <c r="H319" i="13"/>
  <c r="H320" i="13"/>
  <c r="H321" i="13"/>
  <c r="H322" i="13"/>
  <c r="H323" i="13"/>
  <c r="H324" i="13"/>
  <c r="H325" i="13"/>
  <c r="H326" i="13"/>
  <c r="H327" i="13"/>
  <c r="H328" i="13"/>
  <c r="H329" i="13"/>
  <c r="H330" i="13"/>
  <c r="H331" i="13"/>
  <c r="H332" i="13"/>
  <c r="H333" i="13"/>
  <c r="H334" i="13"/>
  <c r="H335" i="13"/>
  <c r="H336" i="13"/>
  <c r="H337" i="13"/>
  <c r="H338" i="13"/>
  <c r="H339" i="13"/>
  <c r="H340" i="13"/>
  <c r="H341" i="13"/>
  <c r="H342" i="13"/>
  <c r="H343" i="13"/>
  <c r="H344" i="13"/>
  <c r="H345" i="13"/>
  <c r="H346" i="13"/>
  <c r="H347" i="13"/>
  <c r="H348" i="13"/>
  <c r="H349" i="13"/>
  <c r="H350" i="13"/>
  <c r="H351" i="13"/>
  <c r="H352" i="13"/>
  <c r="H353" i="13"/>
  <c r="H354" i="13"/>
  <c r="H355" i="13"/>
  <c r="H356" i="13"/>
  <c r="H357" i="13"/>
  <c r="H358" i="13"/>
  <c r="H359" i="13"/>
  <c r="H360" i="13"/>
  <c r="H361" i="13"/>
  <c r="H362" i="13"/>
  <c r="H363" i="13"/>
  <c r="H364" i="13"/>
  <c r="H365" i="13"/>
  <c r="H366" i="13"/>
  <c r="H367" i="13"/>
  <c r="H368" i="13"/>
  <c r="H369" i="13"/>
  <c r="H370" i="13"/>
  <c r="H371" i="13"/>
  <c r="H372" i="13"/>
  <c r="H373" i="13"/>
  <c r="H374" i="13"/>
  <c r="H375" i="13"/>
  <c r="H376" i="13"/>
  <c r="H377" i="13"/>
  <c r="H378" i="13"/>
  <c r="H379" i="13"/>
  <c r="H380" i="13"/>
  <c r="H381" i="13"/>
  <c r="H382" i="13"/>
  <c r="H383" i="13"/>
  <c r="H384" i="13"/>
  <c r="H385" i="13"/>
  <c r="H386" i="13"/>
  <c r="H387" i="13"/>
  <c r="H388" i="13"/>
  <c r="H389" i="13"/>
  <c r="H390" i="13"/>
  <c r="H391" i="13"/>
  <c r="H392" i="13"/>
  <c r="H393" i="13"/>
  <c r="H394" i="13"/>
  <c r="H395" i="13"/>
  <c r="H396" i="13"/>
  <c r="H397" i="13"/>
  <c r="H398" i="13"/>
  <c r="H399" i="13"/>
  <c r="H400" i="13"/>
  <c r="H401" i="13"/>
  <c r="H402" i="13"/>
  <c r="H403" i="13"/>
  <c r="H404" i="13"/>
  <c r="H405" i="13"/>
  <c r="H406" i="13"/>
  <c r="H407" i="13"/>
  <c r="H408" i="13"/>
  <c r="H409" i="13"/>
  <c r="H410" i="13"/>
  <c r="H411" i="13"/>
  <c r="H412" i="13"/>
  <c r="H413" i="13"/>
  <c r="H414" i="13"/>
  <c r="H415" i="13"/>
  <c r="H416" i="13"/>
  <c r="H417" i="13"/>
  <c r="H418" i="13"/>
  <c r="H419" i="13"/>
  <c r="H420" i="13"/>
  <c r="H421" i="13"/>
  <c r="H422" i="13"/>
  <c r="H423" i="13"/>
  <c r="H424" i="13"/>
  <c r="H425" i="13"/>
  <c r="H426" i="13"/>
  <c r="H427" i="13"/>
  <c r="H428" i="13"/>
  <c r="H429" i="13"/>
  <c r="H430" i="13"/>
  <c r="H431" i="13"/>
  <c r="H432" i="13"/>
  <c r="H433" i="13"/>
  <c r="H434" i="13"/>
  <c r="H435" i="13"/>
  <c r="H436" i="13"/>
  <c r="H437" i="13"/>
  <c r="H438" i="13"/>
  <c r="H439" i="13"/>
  <c r="H440" i="13"/>
  <c r="H441" i="13"/>
  <c r="H442" i="13"/>
  <c r="H443" i="13"/>
  <c r="H444" i="13"/>
  <c r="H445" i="13"/>
  <c r="H446" i="13"/>
  <c r="H447" i="13"/>
  <c r="H448" i="13"/>
  <c r="H449" i="13"/>
  <c r="H450" i="13"/>
  <c r="H451" i="13"/>
  <c r="H452" i="13"/>
  <c r="H453" i="13"/>
  <c r="H454" i="13"/>
  <c r="H455" i="13"/>
  <c r="H456" i="13"/>
  <c r="H457" i="13"/>
  <c r="H458" i="13"/>
  <c r="H459" i="13"/>
  <c r="H460" i="13"/>
  <c r="H461" i="13"/>
  <c r="H462" i="13"/>
  <c r="H463" i="13"/>
  <c r="H464" i="13"/>
  <c r="H465" i="13"/>
  <c r="H466" i="13"/>
  <c r="H467" i="13"/>
  <c r="H468" i="13"/>
  <c r="H469" i="13"/>
  <c r="H470" i="13"/>
  <c r="H471" i="13"/>
  <c r="H472" i="13"/>
  <c r="H473" i="13"/>
  <c r="H474" i="13"/>
  <c r="H475" i="13"/>
  <c r="H476" i="13"/>
  <c r="H477" i="13"/>
  <c r="H478" i="13"/>
  <c r="H479" i="13"/>
  <c r="H480" i="13"/>
  <c r="H481" i="13"/>
  <c r="H482" i="13"/>
  <c r="H483" i="13"/>
  <c r="H484" i="13"/>
  <c r="H485" i="13"/>
  <c r="H486" i="13"/>
  <c r="H487" i="13"/>
  <c r="H488" i="13"/>
  <c r="H489" i="13"/>
  <c r="H490" i="13"/>
  <c r="H491" i="13"/>
  <c r="H492" i="13"/>
  <c r="H493" i="13"/>
  <c r="H494" i="13"/>
  <c r="H495" i="13"/>
  <c r="H496" i="13"/>
  <c r="H497" i="13"/>
  <c r="H498" i="13"/>
  <c r="H499" i="13"/>
  <c r="H500" i="13"/>
  <c r="H501" i="13"/>
  <c r="H502" i="13"/>
  <c r="H503" i="13"/>
  <c r="H504" i="13"/>
  <c r="H505" i="13"/>
  <c r="H506" i="13"/>
  <c r="H507" i="13"/>
  <c r="H508" i="13"/>
  <c r="H509" i="13"/>
  <c r="H510" i="13"/>
  <c r="H511" i="13"/>
  <c r="H512" i="13"/>
  <c r="H513" i="13"/>
  <c r="H514" i="13"/>
  <c r="H515" i="13"/>
  <c r="H516" i="13"/>
  <c r="H517" i="13"/>
  <c r="H518" i="13"/>
  <c r="H519" i="13"/>
  <c r="H520" i="13"/>
  <c r="H521" i="13"/>
  <c r="H522" i="13"/>
  <c r="H523" i="13"/>
  <c r="H524" i="13"/>
  <c r="H525" i="13"/>
  <c r="H526" i="13"/>
  <c r="H527" i="13"/>
  <c r="H528" i="13"/>
  <c r="H529" i="13"/>
  <c r="H530" i="13"/>
  <c r="H531" i="13"/>
  <c r="H532" i="13"/>
  <c r="H533" i="13"/>
  <c r="H534" i="13"/>
  <c r="H535" i="13"/>
  <c r="H536" i="13"/>
  <c r="H537" i="13"/>
  <c r="H538" i="13"/>
  <c r="H539" i="13"/>
  <c r="H540" i="13"/>
  <c r="H541" i="13"/>
  <c r="H542" i="13"/>
  <c r="H543" i="13"/>
  <c r="H544" i="13"/>
  <c r="H545" i="13"/>
  <c r="H546" i="13"/>
  <c r="H547" i="13"/>
  <c r="H548" i="13"/>
  <c r="H549" i="13"/>
  <c r="H550" i="13"/>
  <c r="H551" i="13"/>
  <c r="H552" i="13"/>
  <c r="H553" i="13"/>
  <c r="H554" i="13"/>
  <c r="H555" i="13"/>
  <c r="H556" i="13"/>
  <c r="H557" i="13"/>
  <c r="H558" i="13"/>
  <c r="H559" i="13"/>
  <c r="H560" i="13"/>
  <c r="H561" i="13"/>
  <c r="H562" i="13"/>
  <c r="H563" i="13"/>
  <c r="H564" i="13"/>
  <c r="H565" i="13"/>
  <c r="H566" i="13"/>
  <c r="H567" i="13"/>
  <c r="H568" i="13"/>
  <c r="H569" i="13"/>
  <c r="H570" i="13"/>
  <c r="H571" i="13"/>
  <c r="H572" i="13"/>
  <c r="H573" i="13"/>
  <c r="H574" i="13"/>
  <c r="H575" i="13"/>
  <c r="H576" i="13"/>
  <c r="H577" i="13"/>
  <c r="H578" i="13"/>
  <c r="H579" i="13"/>
  <c r="H580" i="13"/>
  <c r="H581" i="13"/>
  <c r="H582" i="13"/>
  <c r="H583" i="13"/>
  <c r="H584" i="13"/>
  <c r="H585" i="13"/>
  <c r="H586" i="13"/>
  <c r="H587" i="13"/>
  <c r="H588" i="13"/>
  <c r="H589" i="13"/>
  <c r="H590" i="13"/>
  <c r="H591" i="13"/>
  <c r="H592" i="13"/>
  <c r="H593" i="13"/>
  <c r="H594" i="13"/>
  <c r="H595" i="13"/>
  <c r="H596" i="13"/>
  <c r="H597" i="13"/>
  <c r="H598" i="13"/>
  <c r="H599" i="13"/>
  <c r="H600" i="13"/>
  <c r="H601" i="13"/>
  <c r="H602" i="13"/>
  <c r="H603" i="13"/>
  <c r="H604" i="13"/>
  <c r="H605" i="13"/>
  <c r="H606" i="13"/>
  <c r="H607" i="13"/>
  <c r="H608" i="13"/>
  <c r="H609" i="13"/>
  <c r="H610" i="13"/>
  <c r="H611" i="13"/>
  <c r="H612" i="13"/>
  <c r="H613" i="13"/>
  <c r="H614" i="13"/>
  <c r="H615" i="13"/>
  <c r="H616" i="13"/>
  <c r="H617" i="13"/>
  <c r="H618" i="13"/>
  <c r="H619" i="13"/>
  <c r="H620" i="13"/>
  <c r="H621" i="13"/>
  <c r="H622" i="13"/>
  <c r="H623" i="13"/>
  <c r="H624" i="13"/>
  <c r="H625" i="13"/>
  <c r="H626" i="13"/>
  <c r="H627" i="13"/>
  <c r="H628" i="13"/>
  <c r="H629" i="13"/>
  <c r="H630" i="13"/>
  <c r="H631" i="13"/>
  <c r="H632" i="13"/>
  <c r="H633" i="13"/>
  <c r="H634" i="13"/>
  <c r="H635" i="13"/>
  <c r="H636" i="13"/>
  <c r="H637" i="13"/>
  <c r="H638" i="13"/>
  <c r="H639" i="13"/>
  <c r="H640" i="13"/>
  <c r="H641" i="13"/>
  <c r="H642" i="13"/>
  <c r="H643" i="13"/>
  <c r="H644" i="13"/>
  <c r="H645" i="13"/>
  <c r="H646" i="13"/>
  <c r="H647" i="13"/>
  <c r="H648" i="13"/>
  <c r="H649" i="13"/>
  <c r="H650" i="13"/>
  <c r="H651" i="13"/>
  <c r="H652" i="13"/>
  <c r="H653" i="13"/>
  <c r="H654" i="13"/>
  <c r="H655" i="13"/>
  <c r="H656" i="13"/>
  <c r="H657" i="13"/>
  <c r="H658" i="13"/>
  <c r="H659" i="13"/>
  <c r="H660" i="13"/>
  <c r="H661" i="13"/>
  <c r="H662" i="13"/>
  <c r="H663" i="13"/>
  <c r="H664" i="13"/>
  <c r="H665" i="13"/>
  <c r="H666" i="13"/>
  <c r="H667" i="13"/>
  <c r="H668" i="13"/>
  <c r="H669" i="13"/>
  <c r="H670" i="13"/>
  <c r="H671" i="13"/>
  <c r="H672" i="13"/>
  <c r="H673" i="13"/>
  <c r="H674" i="13"/>
  <c r="H675" i="13"/>
  <c r="H676" i="13"/>
  <c r="H677" i="13"/>
  <c r="H678" i="13"/>
  <c r="H679" i="13"/>
  <c r="H680" i="13"/>
  <c r="H681" i="13"/>
  <c r="H682" i="13"/>
  <c r="H683" i="13"/>
  <c r="H684" i="13"/>
  <c r="H685" i="13"/>
  <c r="H686" i="13"/>
  <c r="H687" i="13"/>
  <c r="H688" i="13"/>
  <c r="H689" i="13"/>
  <c r="H690" i="13"/>
  <c r="H691" i="13"/>
  <c r="H692" i="13"/>
  <c r="H693" i="13"/>
  <c r="H694" i="13"/>
  <c r="H695" i="13"/>
  <c r="H696" i="13"/>
  <c r="H697" i="13"/>
  <c r="H698" i="13"/>
  <c r="H699" i="13"/>
  <c r="H700" i="13"/>
  <c r="H701" i="13"/>
  <c r="H702" i="13"/>
  <c r="H703" i="13"/>
  <c r="H704" i="13"/>
  <c r="H705" i="13"/>
  <c r="H706" i="13"/>
  <c r="H707" i="13"/>
  <c r="H708" i="13"/>
  <c r="H709" i="13"/>
  <c r="H710" i="13"/>
  <c r="H711" i="13"/>
  <c r="H712" i="13"/>
  <c r="H713" i="13"/>
  <c r="H714" i="13"/>
  <c r="H715" i="13"/>
  <c r="H716" i="13"/>
  <c r="H717" i="13"/>
  <c r="H718" i="13"/>
  <c r="H719" i="13"/>
  <c r="H720" i="13"/>
  <c r="H721" i="13"/>
  <c r="H722" i="13"/>
  <c r="H723" i="13"/>
  <c r="H724" i="13"/>
  <c r="H725" i="13"/>
  <c r="H726" i="13"/>
  <c r="H727" i="13"/>
  <c r="H728" i="13"/>
  <c r="H729" i="13"/>
  <c r="H730" i="13"/>
  <c r="H731" i="13"/>
  <c r="H732" i="13"/>
  <c r="H733" i="13"/>
  <c r="H734" i="13"/>
  <c r="H735" i="13"/>
  <c r="H736" i="13"/>
  <c r="H737" i="13"/>
  <c r="H738" i="13"/>
  <c r="H739" i="13"/>
  <c r="H740" i="13"/>
  <c r="H741" i="13"/>
  <c r="H742" i="13"/>
  <c r="H743" i="13"/>
  <c r="H744" i="13"/>
  <c r="H745" i="13"/>
  <c r="H746" i="13"/>
  <c r="H747" i="13"/>
  <c r="H748" i="13"/>
  <c r="H749" i="13"/>
  <c r="H750" i="13"/>
  <c r="H751" i="13"/>
  <c r="H752" i="13"/>
  <c r="H753" i="13"/>
  <c r="H754" i="13"/>
  <c r="H755" i="13"/>
  <c r="H756" i="13"/>
  <c r="H757" i="13"/>
  <c r="H758" i="13"/>
  <c r="H759" i="13"/>
  <c r="H760" i="13"/>
  <c r="H761" i="13"/>
  <c r="H762" i="13"/>
  <c r="H763" i="13"/>
  <c r="H764" i="13"/>
  <c r="H765" i="13"/>
  <c r="H766" i="13"/>
  <c r="H767" i="13"/>
  <c r="H768" i="13"/>
  <c r="H769" i="13"/>
  <c r="H770" i="13"/>
  <c r="H771" i="13"/>
  <c r="H772" i="13"/>
  <c r="H773" i="13"/>
  <c r="H774" i="13"/>
  <c r="H775" i="13"/>
  <c r="H776" i="13"/>
  <c r="H777" i="13"/>
  <c r="H778" i="13"/>
  <c r="H779" i="13"/>
  <c r="H780" i="13"/>
  <c r="H781" i="13"/>
  <c r="H782" i="13"/>
  <c r="H783" i="13"/>
  <c r="H784" i="13"/>
  <c r="H785" i="13"/>
  <c r="H786" i="13"/>
  <c r="H787" i="13"/>
  <c r="H788" i="13"/>
  <c r="H789" i="13"/>
  <c r="H790" i="13"/>
  <c r="H791" i="13"/>
  <c r="H792" i="13"/>
  <c r="H793" i="13"/>
  <c r="H794" i="13"/>
  <c r="H795" i="13"/>
  <c r="H796" i="13"/>
  <c r="H797" i="13"/>
  <c r="H798" i="13"/>
  <c r="H799" i="13"/>
  <c r="H800" i="13"/>
  <c r="H801" i="13"/>
  <c r="H802" i="13"/>
  <c r="H803" i="13"/>
  <c r="H804" i="13"/>
  <c r="H805" i="13"/>
  <c r="H806" i="13"/>
  <c r="H807" i="13"/>
  <c r="H808" i="13"/>
  <c r="H809" i="13"/>
  <c r="H810" i="13"/>
  <c r="H811" i="13"/>
  <c r="H812" i="13"/>
  <c r="H813" i="13"/>
  <c r="H814" i="13"/>
  <c r="H815" i="13"/>
  <c r="H816" i="13"/>
  <c r="H817" i="13"/>
  <c r="H818" i="13"/>
  <c r="H819" i="13"/>
  <c r="H820" i="13"/>
  <c r="H821" i="13"/>
  <c r="H822" i="13"/>
  <c r="H823" i="13"/>
  <c r="H824" i="13"/>
  <c r="H825" i="13"/>
  <c r="H826" i="13"/>
  <c r="H827" i="13"/>
  <c r="H828" i="13"/>
  <c r="H829" i="13"/>
  <c r="H830" i="13"/>
  <c r="H831" i="13"/>
  <c r="H832" i="13"/>
  <c r="H833" i="13"/>
  <c r="H834" i="13"/>
  <c r="H835" i="13"/>
  <c r="H836" i="13"/>
  <c r="H837" i="13"/>
  <c r="H838" i="13"/>
  <c r="H839" i="13"/>
  <c r="H840" i="13"/>
  <c r="H841" i="13"/>
  <c r="H842" i="13"/>
  <c r="H843" i="13"/>
  <c r="H844" i="13"/>
  <c r="H845" i="13"/>
  <c r="H846" i="13"/>
  <c r="H847" i="13"/>
  <c r="H848" i="13"/>
  <c r="H849" i="13"/>
  <c r="H850" i="13"/>
  <c r="H851" i="13"/>
  <c r="H852" i="13"/>
  <c r="H853" i="13"/>
  <c r="H854" i="13"/>
  <c r="H855" i="13"/>
  <c r="H856" i="13"/>
  <c r="H857" i="13"/>
  <c r="H858" i="13"/>
  <c r="H859" i="13"/>
  <c r="H860" i="13"/>
  <c r="H861" i="13"/>
  <c r="H862" i="13"/>
  <c r="H863" i="13"/>
  <c r="H864" i="13"/>
  <c r="H865" i="13"/>
  <c r="H866" i="13"/>
  <c r="H867" i="13"/>
  <c r="H868" i="13"/>
  <c r="H869" i="13"/>
  <c r="H870" i="13"/>
  <c r="H871" i="13"/>
  <c r="H872" i="13"/>
  <c r="H873" i="13"/>
  <c r="H874" i="13"/>
  <c r="H875" i="13"/>
  <c r="H876" i="13"/>
  <c r="H877" i="13"/>
  <c r="H878" i="13"/>
  <c r="H879" i="13"/>
  <c r="H880" i="13"/>
  <c r="H881" i="13"/>
  <c r="H882" i="13"/>
  <c r="H883" i="13"/>
  <c r="H884" i="13"/>
  <c r="H885" i="13"/>
  <c r="H886" i="13"/>
  <c r="H887" i="13"/>
  <c r="H888" i="13"/>
  <c r="H889" i="13"/>
  <c r="H890" i="13"/>
  <c r="H891" i="13"/>
  <c r="H892" i="13"/>
  <c r="H893" i="13"/>
  <c r="H894" i="13"/>
  <c r="H895" i="13"/>
  <c r="H896" i="13"/>
  <c r="H897" i="13"/>
  <c r="H898" i="13"/>
  <c r="H899" i="13"/>
  <c r="H900" i="13"/>
  <c r="H901" i="13"/>
  <c r="H902" i="13"/>
  <c r="H903" i="13"/>
  <c r="H904" i="13"/>
  <c r="H905" i="13"/>
  <c r="H906" i="13"/>
  <c r="H907" i="13"/>
  <c r="H908" i="13"/>
  <c r="H909" i="13"/>
  <c r="H910" i="13"/>
  <c r="H911" i="13"/>
  <c r="H912" i="13"/>
  <c r="H913" i="13"/>
  <c r="H914" i="13"/>
  <c r="H915" i="13"/>
  <c r="H916" i="13"/>
  <c r="H917" i="13"/>
  <c r="H918" i="13"/>
  <c r="H919" i="13"/>
  <c r="H920" i="13"/>
  <c r="H921" i="13"/>
  <c r="H922" i="13"/>
  <c r="H923" i="13"/>
  <c r="H924" i="13"/>
  <c r="H925" i="13"/>
  <c r="H926" i="13"/>
  <c r="H927" i="13"/>
  <c r="H928" i="13"/>
  <c r="H929" i="13"/>
  <c r="H930" i="13"/>
  <c r="H931" i="13"/>
  <c r="H932" i="13"/>
  <c r="H933" i="13"/>
  <c r="H934" i="13"/>
  <c r="H935" i="13"/>
  <c r="H936" i="13"/>
  <c r="H937" i="13"/>
  <c r="H938" i="13"/>
  <c r="H939" i="13"/>
  <c r="H940" i="13"/>
  <c r="H941" i="13"/>
  <c r="H942" i="13"/>
  <c r="H943" i="13"/>
  <c r="H944" i="13"/>
  <c r="H945" i="13"/>
  <c r="H946" i="13"/>
  <c r="H947" i="13"/>
  <c r="H948" i="13"/>
  <c r="H949" i="13"/>
  <c r="H950" i="13"/>
  <c r="H951" i="13"/>
  <c r="H952" i="13"/>
  <c r="H953" i="13"/>
  <c r="H954" i="13"/>
  <c r="H955" i="13"/>
  <c r="H956" i="13"/>
  <c r="H957" i="13"/>
  <c r="H958" i="13"/>
  <c r="H4" i="13"/>
  <c r="I5" i="13"/>
  <c r="I6" i="13"/>
  <c r="I7" i="13"/>
  <c r="I8" i="13"/>
  <c r="I9" i="13"/>
  <c r="I10" i="13"/>
  <c r="I11" i="13"/>
  <c r="I12" i="13"/>
  <c r="I13" i="13"/>
  <c r="I14" i="13"/>
  <c r="I15" i="13"/>
  <c r="I16" i="13"/>
  <c r="I17" i="13"/>
  <c r="I18" i="13"/>
  <c r="I19" i="13"/>
  <c r="I20" i="13"/>
  <c r="I21" i="13"/>
  <c r="I22" i="13"/>
  <c r="I23" i="13"/>
  <c r="I24" i="13"/>
  <c r="I25" i="13"/>
  <c r="I26" i="13"/>
  <c r="I27" i="13"/>
  <c r="I28" i="13"/>
  <c r="I29" i="13"/>
  <c r="I30" i="13"/>
  <c r="I31" i="13"/>
  <c r="I32" i="13"/>
  <c r="I33" i="13"/>
  <c r="I34" i="13"/>
  <c r="I35" i="13"/>
  <c r="I36" i="13"/>
  <c r="I37" i="13"/>
  <c r="I38" i="13"/>
  <c r="I39" i="13"/>
  <c r="I40" i="13"/>
  <c r="I41" i="13"/>
  <c r="I42" i="13"/>
  <c r="I43" i="13"/>
  <c r="I44" i="13"/>
  <c r="I45" i="13"/>
  <c r="I46" i="13"/>
  <c r="I47" i="13"/>
  <c r="I48" i="13"/>
  <c r="I49" i="13"/>
  <c r="I50" i="13"/>
  <c r="I51" i="13"/>
  <c r="I52" i="13"/>
  <c r="I53" i="13"/>
  <c r="I54" i="13"/>
  <c r="I55" i="13"/>
  <c r="I56" i="13"/>
  <c r="I57" i="13"/>
  <c r="I58" i="13"/>
  <c r="I59" i="13"/>
  <c r="I60" i="13"/>
  <c r="I61" i="13"/>
  <c r="I62" i="13"/>
  <c r="I63" i="13"/>
  <c r="I64" i="13"/>
  <c r="I65" i="13"/>
  <c r="I66" i="13"/>
  <c r="I67" i="13"/>
  <c r="I68" i="13"/>
  <c r="I69" i="13"/>
  <c r="I70" i="13"/>
  <c r="I71" i="13"/>
  <c r="I72" i="13"/>
  <c r="I73" i="13"/>
  <c r="I74" i="13"/>
  <c r="I75" i="13"/>
  <c r="I76" i="13"/>
  <c r="I77" i="13"/>
  <c r="I78" i="13"/>
  <c r="I79" i="13"/>
  <c r="I80" i="13"/>
  <c r="I81" i="13"/>
  <c r="I82" i="13"/>
  <c r="I83" i="13"/>
  <c r="I84" i="13"/>
  <c r="I85" i="13"/>
  <c r="I86" i="13"/>
  <c r="I87" i="13"/>
  <c r="I88" i="13"/>
  <c r="I89" i="13"/>
  <c r="I90" i="13"/>
  <c r="I91" i="13"/>
  <c r="I92" i="13"/>
  <c r="I93" i="13"/>
  <c r="I94" i="13"/>
  <c r="I95" i="13"/>
  <c r="I96" i="13"/>
  <c r="I97" i="13"/>
  <c r="I98" i="13"/>
  <c r="I99" i="13"/>
  <c r="I100" i="13"/>
  <c r="I101" i="13"/>
  <c r="I102" i="13"/>
  <c r="I103" i="13"/>
  <c r="I104" i="13"/>
  <c r="I105" i="13"/>
  <c r="I106" i="13"/>
  <c r="I107" i="13"/>
  <c r="I108" i="13"/>
  <c r="I109" i="13"/>
  <c r="I110" i="13"/>
  <c r="I111" i="13"/>
  <c r="I112" i="13"/>
  <c r="I113" i="13"/>
  <c r="I114" i="13"/>
  <c r="I115" i="13"/>
  <c r="I116" i="13"/>
  <c r="I117" i="13"/>
  <c r="I118" i="13"/>
  <c r="I119" i="13"/>
  <c r="I120" i="13"/>
  <c r="I121" i="13"/>
  <c r="I122" i="13"/>
  <c r="I123" i="13"/>
  <c r="I124" i="13"/>
  <c r="I125" i="13"/>
  <c r="I126" i="13"/>
  <c r="I127" i="13"/>
  <c r="I128" i="13"/>
  <c r="I129" i="13"/>
  <c r="I130" i="13"/>
  <c r="I131" i="13"/>
  <c r="I132" i="13"/>
  <c r="I133" i="13"/>
  <c r="I134" i="13"/>
  <c r="I135" i="13"/>
  <c r="I136" i="13"/>
  <c r="I137" i="13"/>
  <c r="I138" i="13"/>
  <c r="I139" i="13"/>
  <c r="I140" i="13"/>
  <c r="I141" i="13"/>
  <c r="I142" i="13"/>
  <c r="I143" i="13"/>
  <c r="I144" i="13"/>
  <c r="I145" i="13"/>
  <c r="I146" i="13"/>
  <c r="I147" i="13"/>
  <c r="I148" i="13"/>
  <c r="I149" i="13"/>
  <c r="I150" i="13"/>
  <c r="I151" i="13"/>
  <c r="I152" i="13"/>
  <c r="I153" i="13"/>
  <c r="I154" i="13"/>
  <c r="I155" i="13"/>
  <c r="I156" i="13"/>
  <c r="I157" i="13"/>
  <c r="I158" i="13"/>
  <c r="I159" i="13"/>
  <c r="I160" i="13"/>
  <c r="I161" i="13"/>
  <c r="I162" i="13"/>
  <c r="I163" i="13"/>
  <c r="I164" i="13"/>
  <c r="I165" i="13"/>
  <c r="I166" i="13"/>
  <c r="I167" i="13"/>
  <c r="I168" i="13"/>
  <c r="I169" i="13"/>
  <c r="I170" i="13"/>
  <c r="I171" i="13"/>
  <c r="I172" i="13"/>
  <c r="I173" i="13"/>
  <c r="I174" i="13"/>
  <c r="I175" i="13"/>
  <c r="I176" i="13"/>
  <c r="I177" i="13"/>
  <c r="I178" i="13"/>
  <c r="I179" i="13"/>
  <c r="I180" i="13"/>
  <c r="I181" i="13"/>
  <c r="I182" i="13"/>
  <c r="I183" i="13"/>
  <c r="I184" i="13"/>
  <c r="I185" i="13"/>
  <c r="I186" i="13"/>
  <c r="I187" i="13"/>
  <c r="I188" i="13"/>
  <c r="I189" i="13"/>
  <c r="I190" i="13"/>
  <c r="I191" i="13"/>
  <c r="I192" i="13"/>
  <c r="I193" i="13"/>
  <c r="I194" i="13"/>
  <c r="I195" i="13"/>
  <c r="I196" i="13"/>
  <c r="I197" i="13"/>
  <c r="I198" i="13"/>
  <c r="I199" i="13"/>
  <c r="I200" i="13"/>
  <c r="I201" i="13"/>
  <c r="I202" i="13"/>
  <c r="I203" i="13"/>
  <c r="I204" i="13"/>
  <c r="I205" i="13"/>
  <c r="I206" i="13"/>
  <c r="I207" i="13"/>
  <c r="I208" i="13"/>
  <c r="I209" i="13"/>
  <c r="I210" i="13"/>
  <c r="I211" i="13"/>
  <c r="I212" i="13"/>
  <c r="I213" i="13"/>
  <c r="I214" i="13"/>
  <c r="I215" i="13"/>
  <c r="I216" i="13"/>
  <c r="I217" i="13"/>
  <c r="I218" i="13"/>
  <c r="I219" i="13"/>
  <c r="I220" i="13"/>
  <c r="I221" i="13"/>
  <c r="I222" i="13"/>
  <c r="I223" i="13"/>
  <c r="I224" i="13"/>
  <c r="I225" i="13"/>
  <c r="I226" i="13"/>
  <c r="I227" i="13"/>
  <c r="I228" i="13"/>
  <c r="I229" i="13"/>
  <c r="I230" i="13"/>
  <c r="I231" i="13"/>
  <c r="I232" i="13"/>
  <c r="I233" i="13"/>
  <c r="I234" i="13"/>
  <c r="I235" i="13"/>
  <c r="I236" i="13"/>
  <c r="I237" i="13"/>
  <c r="I238" i="13"/>
  <c r="I239" i="13"/>
  <c r="I240" i="13"/>
  <c r="I241" i="13"/>
  <c r="I242" i="13"/>
  <c r="I243" i="13"/>
  <c r="I244" i="13"/>
  <c r="I245" i="13"/>
  <c r="I246" i="13"/>
  <c r="I247" i="13"/>
  <c r="I248" i="13"/>
  <c r="I249" i="13"/>
  <c r="I250" i="13"/>
  <c r="I251" i="13"/>
  <c r="I252" i="13"/>
  <c r="I253" i="13"/>
  <c r="I254" i="13"/>
  <c r="I255" i="13"/>
  <c r="I256" i="13"/>
  <c r="I257" i="13"/>
  <c r="I258" i="13"/>
  <c r="I259" i="13"/>
  <c r="I260" i="13"/>
  <c r="I261" i="13"/>
  <c r="I262" i="13"/>
  <c r="I263" i="13"/>
  <c r="I264" i="13"/>
  <c r="I265" i="13"/>
  <c r="I266" i="13"/>
  <c r="I267" i="13"/>
  <c r="I268" i="13"/>
  <c r="I269" i="13"/>
  <c r="I270" i="13"/>
  <c r="I271" i="13"/>
  <c r="I272" i="13"/>
  <c r="I273" i="13"/>
  <c r="I274" i="13"/>
  <c r="I275" i="13"/>
  <c r="I276" i="13"/>
  <c r="I277" i="13"/>
  <c r="I278" i="13"/>
  <c r="I279" i="13"/>
  <c r="I280" i="13"/>
  <c r="I281" i="13"/>
  <c r="I282" i="13"/>
  <c r="I283" i="13"/>
  <c r="I284" i="13"/>
  <c r="I285" i="13"/>
  <c r="I286" i="13"/>
  <c r="I287" i="13"/>
  <c r="I288" i="13"/>
  <c r="I289" i="13"/>
  <c r="I290" i="13"/>
  <c r="I291" i="13"/>
  <c r="I292" i="13"/>
  <c r="I293" i="13"/>
  <c r="I294" i="13"/>
  <c r="I295" i="13"/>
  <c r="I296" i="13"/>
  <c r="I297" i="13"/>
  <c r="I298" i="13"/>
  <c r="I299" i="13"/>
  <c r="I300" i="13"/>
  <c r="I301" i="13"/>
  <c r="I302" i="13"/>
  <c r="I303" i="13"/>
  <c r="I304" i="13"/>
  <c r="I305" i="13"/>
  <c r="I306" i="13"/>
  <c r="I307" i="13"/>
  <c r="I308" i="13"/>
  <c r="I309" i="13"/>
  <c r="I310" i="13"/>
  <c r="I311" i="13"/>
  <c r="I312" i="13"/>
  <c r="I313" i="13"/>
  <c r="I314" i="13"/>
  <c r="I315" i="13"/>
  <c r="I316" i="13"/>
  <c r="I317" i="13"/>
  <c r="I318" i="13"/>
  <c r="I319" i="13"/>
  <c r="I320" i="13"/>
  <c r="I321" i="13"/>
  <c r="I322" i="13"/>
  <c r="I323" i="13"/>
  <c r="I324" i="13"/>
  <c r="I325" i="13"/>
  <c r="I326" i="13"/>
  <c r="I327" i="13"/>
  <c r="I328" i="13"/>
  <c r="I329" i="13"/>
  <c r="I330" i="13"/>
  <c r="I331" i="13"/>
  <c r="I332" i="13"/>
  <c r="I333" i="13"/>
  <c r="I334" i="13"/>
  <c r="I335" i="13"/>
  <c r="I336" i="13"/>
  <c r="I337" i="13"/>
  <c r="I338" i="13"/>
  <c r="I339" i="13"/>
  <c r="I340" i="13"/>
  <c r="I341" i="13"/>
  <c r="I342" i="13"/>
  <c r="I343" i="13"/>
  <c r="I344" i="13"/>
  <c r="I345" i="13"/>
  <c r="I346" i="13"/>
  <c r="I347" i="13"/>
  <c r="I348" i="13"/>
  <c r="I349" i="13"/>
  <c r="I350" i="13"/>
  <c r="I351" i="13"/>
  <c r="I352" i="13"/>
  <c r="I353" i="13"/>
  <c r="I354" i="13"/>
  <c r="I355" i="13"/>
  <c r="I356" i="13"/>
  <c r="I357" i="13"/>
  <c r="I358" i="13"/>
  <c r="I359" i="13"/>
  <c r="I360" i="13"/>
  <c r="I361" i="13"/>
  <c r="I362" i="13"/>
  <c r="I363" i="13"/>
  <c r="I364" i="13"/>
  <c r="I365" i="13"/>
  <c r="I366" i="13"/>
  <c r="I367" i="13"/>
  <c r="I368" i="13"/>
  <c r="I369" i="13"/>
  <c r="I370" i="13"/>
  <c r="I371" i="13"/>
  <c r="I372" i="13"/>
  <c r="I373" i="13"/>
  <c r="I374" i="13"/>
  <c r="I375" i="13"/>
  <c r="I376" i="13"/>
  <c r="I377" i="13"/>
  <c r="I378" i="13"/>
  <c r="I379" i="13"/>
  <c r="I380" i="13"/>
  <c r="I381" i="13"/>
  <c r="I382" i="13"/>
  <c r="I383" i="13"/>
  <c r="I384" i="13"/>
  <c r="I385" i="13"/>
  <c r="I386" i="13"/>
  <c r="I387" i="13"/>
  <c r="I388" i="13"/>
  <c r="I389" i="13"/>
  <c r="I390" i="13"/>
  <c r="I391" i="13"/>
  <c r="I392" i="13"/>
  <c r="I393" i="13"/>
  <c r="I394" i="13"/>
  <c r="I395" i="13"/>
  <c r="I396" i="13"/>
  <c r="I397" i="13"/>
  <c r="I398" i="13"/>
  <c r="I399" i="13"/>
  <c r="I400" i="13"/>
  <c r="I401" i="13"/>
  <c r="I402" i="13"/>
  <c r="I403" i="13"/>
  <c r="I404" i="13"/>
  <c r="I405" i="13"/>
  <c r="I406" i="13"/>
  <c r="I407" i="13"/>
  <c r="I408" i="13"/>
  <c r="I409" i="13"/>
  <c r="I410" i="13"/>
  <c r="I411" i="13"/>
  <c r="I412" i="13"/>
  <c r="I413" i="13"/>
  <c r="I414" i="13"/>
  <c r="I415" i="13"/>
  <c r="I416" i="13"/>
  <c r="I417" i="13"/>
  <c r="I418" i="13"/>
  <c r="I419" i="13"/>
  <c r="I420" i="13"/>
  <c r="I421" i="13"/>
  <c r="I422" i="13"/>
  <c r="I423" i="13"/>
  <c r="I424" i="13"/>
  <c r="I425" i="13"/>
  <c r="I426" i="13"/>
  <c r="I427" i="13"/>
  <c r="I428" i="13"/>
  <c r="I429" i="13"/>
  <c r="I430" i="13"/>
  <c r="I431" i="13"/>
  <c r="I432" i="13"/>
  <c r="I433" i="13"/>
  <c r="I434" i="13"/>
  <c r="I435" i="13"/>
  <c r="I436" i="13"/>
  <c r="I437" i="13"/>
  <c r="I438" i="13"/>
  <c r="I439" i="13"/>
  <c r="I440" i="13"/>
  <c r="I441" i="13"/>
  <c r="I442" i="13"/>
  <c r="I443" i="13"/>
  <c r="I444" i="13"/>
  <c r="I445" i="13"/>
  <c r="I446" i="13"/>
  <c r="I447" i="13"/>
  <c r="I448" i="13"/>
  <c r="I449" i="13"/>
  <c r="I450" i="13"/>
  <c r="I451" i="13"/>
  <c r="I452" i="13"/>
  <c r="I453" i="13"/>
  <c r="I454" i="13"/>
  <c r="I455" i="13"/>
  <c r="I456" i="13"/>
  <c r="I457" i="13"/>
  <c r="I458" i="13"/>
  <c r="I459" i="13"/>
  <c r="I460" i="13"/>
  <c r="I461" i="13"/>
  <c r="I462" i="13"/>
  <c r="I463" i="13"/>
  <c r="I464" i="13"/>
  <c r="I465" i="13"/>
  <c r="I466" i="13"/>
  <c r="I467" i="13"/>
  <c r="I468" i="13"/>
  <c r="I469" i="13"/>
  <c r="I470" i="13"/>
  <c r="I471" i="13"/>
  <c r="I472" i="13"/>
  <c r="I473" i="13"/>
  <c r="I474" i="13"/>
  <c r="I475" i="13"/>
  <c r="I476" i="13"/>
  <c r="I477" i="13"/>
  <c r="I478" i="13"/>
  <c r="I479" i="13"/>
  <c r="I480" i="13"/>
  <c r="I481" i="13"/>
  <c r="I482" i="13"/>
  <c r="I483" i="13"/>
  <c r="I484" i="13"/>
  <c r="I485" i="13"/>
  <c r="I486" i="13"/>
  <c r="I487" i="13"/>
  <c r="I488" i="13"/>
  <c r="I489" i="13"/>
  <c r="I490" i="13"/>
  <c r="I491" i="13"/>
  <c r="I492" i="13"/>
  <c r="I493" i="13"/>
  <c r="I494" i="13"/>
  <c r="I495" i="13"/>
  <c r="I496" i="13"/>
  <c r="I497" i="13"/>
  <c r="I498" i="13"/>
  <c r="I499" i="13"/>
  <c r="I500" i="13"/>
  <c r="I501" i="13"/>
  <c r="I502" i="13"/>
  <c r="I503" i="13"/>
  <c r="I504" i="13"/>
  <c r="I505" i="13"/>
  <c r="I506" i="13"/>
  <c r="I507" i="13"/>
  <c r="I508" i="13"/>
  <c r="I509" i="13"/>
  <c r="I510" i="13"/>
  <c r="I511" i="13"/>
  <c r="I512" i="13"/>
  <c r="I513" i="13"/>
  <c r="I514" i="13"/>
  <c r="I515" i="13"/>
  <c r="I516" i="13"/>
  <c r="I517" i="13"/>
  <c r="I518" i="13"/>
  <c r="I519" i="13"/>
  <c r="I520" i="13"/>
  <c r="I521" i="13"/>
  <c r="I522" i="13"/>
  <c r="I523" i="13"/>
  <c r="I524" i="13"/>
  <c r="I525" i="13"/>
  <c r="I526" i="13"/>
  <c r="I527" i="13"/>
  <c r="I528" i="13"/>
  <c r="I529" i="13"/>
  <c r="I530" i="13"/>
  <c r="I531" i="13"/>
  <c r="I532" i="13"/>
  <c r="I533" i="13"/>
  <c r="I534" i="13"/>
  <c r="I535" i="13"/>
  <c r="I536" i="13"/>
  <c r="I537" i="13"/>
  <c r="I538" i="13"/>
  <c r="I539" i="13"/>
  <c r="I540" i="13"/>
  <c r="I541" i="13"/>
  <c r="I542" i="13"/>
  <c r="I543" i="13"/>
  <c r="I544" i="13"/>
  <c r="I545" i="13"/>
  <c r="I546" i="13"/>
  <c r="I547" i="13"/>
  <c r="I548" i="13"/>
  <c r="I549" i="13"/>
  <c r="I550" i="13"/>
  <c r="I551" i="13"/>
  <c r="I552" i="13"/>
  <c r="I553" i="13"/>
  <c r="I554" i="13"/>
  <c r="I555" i="13"/>
  <c r="I556" i="13"/>
  <c r="I557" i="13"/>
  <c r="I558" i="13"/>
  <c r="I559" i="13"/>
  <c r="I560" i="13"/>
  <c r="I561" i="13"/>
  <c r="I562" i="13"/>
  <c r="I563" i="13"/>
  <c r="I564" i="13"/>
  <c r="I565" i="13"/>
  <c r="I566" i="13"/>
  <c r="I567" i="13"/>
  <c r="I568" i="13"/>
  <c r="I569" i="13"/>
  <c r="I570" i="13"/>
  <c r="I571" i="13"/>
  <c r="I572" i="13"/>
  <c r="I573" i="13"/>
  <c r="I574" i="13"/>
  <c r="I575" i="13"/>
  <c r="I576" i="13"/>
  <c r="I577" i="13"/>
  <c r="I578" i="13"/>
  <c r="I579" i="13"/>
  <c r="I580" i="13"/>
  <c r="I581" i="13"/>
  <c r="I582" i="13"/>
  <c r="I583" i="13"/>
  <c r="I584" i="13"/>
  <c r="I585" i="13"/>
  <c r="I586" i="13"/>
  <c r="I587" i="13"/>
  <c r="I588" i="13"/>
  <c r="I589" i="13"/>
  <c r="I590" i="13"/>
  <c r="I591" i="13"/>
  <c r="I592" i="13"/>
  <c r="I593" i="13"/>
  <c r="I594" i="13"/>
  <c r="I595" i="13"/>
  <c r="I596" i="13"/>
  <c r="I597" i="13"/>
  <c r="I598" i="13"/>
  <c r="I599" i="13"/>
  <c r="I600" i="13"/>
  <c r="I601" i="13"/>
  <c r="I602" i="13"/>
  <c r="I603" i="13"/>
  <c r="I604" i="13"/>
  <c r="I605" i="13"/>
  <c r="I606" i="13"/>
  <c r="I607" i="13"/>
  <c r="I608" i="13"/>
  <c r="I609" i="13"/>
  <c r="I610" i="13"/>
  <c r="I611" i="13"/>
  <c r="I612" i="13"/>
  <c r="I613" i="13"/>
  <c r="I614" i="13"/>
  <c r="I615" i="13"/>
  <c r="I616" i="13"/>
  <c r="I617" i="13"/>
  <c r="I618" i="13"/>
  <c r="I619" i="13"/>
  <c r="I620" i="13"/>
  <c r="I621" i="13"/>
  <c r="I622" i="13"/>
  <c r="I623" i="13"/>
  <c r="I624" i="13"/>
  <c r="I625" i="13"/>
  <c r="I626" i="13"/>
  <c r="I627" i="13"/>
  <c r="I628" i="13"/>
  <c r="I629" i="13"/>
  <c r="I630" i="13"/>
  <c r="I631" i="13"/>
  <c r="I632" i="13"/>
  <c r="I633" i="13"/>
  <c r="I634" i="13"/>
  <c r="I635" i="13"/>
  <c r="I636" i="13"/>
  <c r="I637" i="13"/>
  <c r="I638" i="13"/>
  <c r="I639" i="13"/>
  <c r="I640" i="13"/>
  <c r="I641" i="13"/>
  <c r="I642" i="13"/>
  <c r="I643" i="13"/>
  <c r="I644" i="13"/>
  <c r="I645" i="13"/>
  <c r="I646" i="13"/>
  <c r="I647" i="13"/>
  <c r="I648" i="13"/>
  <c r="I649" i="13"/>
  <c r="I650" i="13"/>
  <c r="I651" i="13"/>
  <c r="I652" i="13"/>
  <c r="I653" i="13"/>
  <c r="I654" i="13"/>
  <c r="I655" i="13"/>
  <c r="I656" i="13"/>
  <c r="I657" i="13"/>
  <c r="I658" i="13"/>
  <c r="I659" i="13"/>
  <c r="I660" i="13"/>
  <c r="I661" i="13"/>
  <c r="I662" i="13"/>
  <c r="I663" i="13"/>
  <c r="I664" i="13"/>
  <c r="I665" i="13"/>
  <c r="I666" i="13"/>
  <c r="I667" i="13"/>
  <c r="I668" i="13"/>
  <c r="I669" i="13"/>
  <c r="I670" i="13"/>
  <c r="I671" i="13"/>
  <c r="I672" i="13"/>
  <c r="I673" i="13"/>
  <c r="I674" i="13"/>
  <c r="I675" i="13"/>
  <c r="I676" i="13"/>
  <c r="I677" i="13"/>
  <c r="I678" i="13"/>
  <c r="I679" i="13"/>
  <c r="I680" i="13"/>
  <c r="I681" i="13"/>
  <c r="I682" i="13"/>
  <c r="I683" i="13"/>
  <c r="I684" i="13"/>
  <c r="I685" i="13"/>
  <c r="I686" i="13"/>
  <c r="I687" i="13"/>
  <c r="I688" i="13"/>
  <c r="I689" i="13"/>
  <c r="I690" i="13"/>
  <c r="I691" i="13"/>
  <c r="I692" i="13"/>
  <c r="I693" i="13"/>
  <c r="I694" i="13"/>
  <c r="I695" i="13"/>
  <c r="I696" i="13"/>
  <c r="I697" i="13"/>
  <c r="I698" i="13"/>
  <c r="I699" i="13"/>
  <c r="I700" i="13"/>
  <c r="I701" i="13"/>
  <c r="I702" i="13"/>
  <c r="I703" i="13"/>
  <c r="I704" i="13"/>
  <c r="I705" i="13"/>
  <c r="I706" i="13"/>
  <c r="I707" i="13"/>
  <c r="I708" i="13"/>
  <c r="I709" i="13"/>
  <c r="I710" i="13"/>
  <c r="I711" i="13"/>
  <c r="I712" i="13"/>
  <c r="I713" i="13"/>
  <c r="I714" i="13"/>
  <c r="I715" i="13"/>
  <c r="I716" i="13"/>
  <c r="I717" i="13"/>
  <c r="I718" i="13"/>
  <c r="I719" i="13"/>
  <c r="I720" i="13"/>
  <c r="I721" i="13"/>
  <c r="I722" i="13"/>
  <c r="I723" i="13"/>
  <c r="I724" i="13"/>
  <c r="I725" i="13"/>
  <c r="I726" i="13"/>
  <c r="I727" i="13"/>
  <c r="I728" i="13"/>
  <c r="I729" i="13"/>
  <c r="I730" i="13"/>
  <c r="I731" i="13"/>
  <c r="I732" i="13"/>
  <c r="I733" i="13"/>
  <c r="I734" i="13"/>
  <c r="I735" i="13"/>
  <c r="I736" i="13"/>
  <c r="I737" i="13"/>
  <c r="I738" i="13"/>
  <c r="I739" i="13"/>
  <c r="I740" i="13"/>
  <c r="I741" i="13"/>
  <c r="I742" i="13"/>
  <c r="I743" i="13"/>
  <c r="I744" i="13"/>
  <c r="I745" i="13"/>
  <c r="I746" i="13"/>
  <c r="I747" i="13"/>
  <c r="I748" i="13"/>
  <c r="I749" i="13"/>
  <c r="I750" i="13"/>
  <c r="I751" i="13"/>
  <c r="I752" i="13"/>
  <c r="I753" i="13"/>
  <c r="I754" i="13"/>
  <c r="I755" i="13"/>
  <c r="I756" i="13"/>
  <c r="I757" i="13"/>
  <c r="I758" i="13"/>
  <c r="I759" i="13"/>
  <c r="I760" i="13"/>
  <c r="I761" i="13"/>
  <c r="I762" i="13"/>
  <c r="I763" i="13"/>
  <c r="I764" i="13"/>
  <c r="I765" i="13"/>
  <c r="I766" i="13"/>
  <c r="I767" i="13"/>
  <c r="I768" i="13"/>
  <c r="I769" i="13"/>
  <c r="I770" i="13"/>
  <c r="I771" i="13"/>
  <c r="I772" i="13"/>
  <c r="I773" i="13"/>
  <c r="I774" i="13"/>
  <c r="I775" i="13"/>
  <c r="I776" i="13"/>
  <c r="I777" i="13"/>
  <c r="I778" i="13"/>
  <c r="I779" i="13"/>
  <c r="I780" i="13"/>
  <c r="I781" i="13"/>
  <c r="I782" i="13"/>
  <c r="I783" i="13"/>
  <c r="I784" i="13"/>
  <c r="I785" i="13"/>
  <c r="I786" i="13"/>
  <c r="I787" i="13"/>
  <c r="I788" i="13"/>
  <c r="I789" i="13"/>
  <c r="I790" i="13"/>
  <c r="I791" i="13"/>
  <c r="I792" i="13"/>
  <c r="I793" i="13"/>
  <c r="I794" i="13"/>
  <c r="I795" i="13"/>
  <c r="I796" i="13"/>
  <c r="I797" i="13"/>
  <c r="I798" i="13"/>
  <c r="I799" i="13"/>
  <c r="I800" i="13"/>
  <c r="I801" i="13"/>
  <c r="I802" i="13"/>
  <c r="I803" i="13"/>
  <c r="I804" i="13"/>
  <c r="I805" i="13"/>
  <c r="I806" i="13"/>
  <c r="I807" i="13"/>
  <c r="I808" i="13"/>
  <c r="I809" i="13"/>
  <c r="I810" i="13"/>
  <c r="I811" i="13"/>
  <c r="I812" i="13"/>
  <c r="I813" i="13"/>
  <c r="I814" i="13"/>
  <c r="I815" i="13"/>
  <c r="I816" i="13"/>
  <c r="I817" i="13"/>
  <c r="I818" i="13"/>
  <c r="I819" i="13"/>
  <c r="I820" i="13"/>
  <c r="I821" i="13"/>
  <c r="I822" i="13"/>
  <c r="I823" i="13"/>
  <c r="I824" i="13"/>
  <c r="I825" i="13"/>
  <c r="I826" i="13"/>
  <c r="I827" i="13"/>
  <c r="I828" i="13"/>
  <c r="I829" i="13"/>
  <c r="I830" i="13"/>
  <c r="I831" i="13"/>
  <c r="I832" i="13"/>
  <c r="I833" i="13"/>
  <c r="I834" i="13"/>
  <c r="I835" i="13"/>
  <c r="I836" i="13"/>
  <c r="I837" i="13"/>
  <c r="I838" i="13"/>
  <c r="I839" i="13"/>
  <c r="I840" i="13"/>
  <c r="I841" i="13"/>
  <c r="I842" i="13"/>
  <c r="I843" i="13"/>
  <c r="I844" i="13"/>
  <c r="I845" i="13"/>
  <c r="I846" i="13"/>
  <c r="I847" i="13"/>
  <c r="I848" i="13"/>
  <c r="I849" i="13"/>
  <c r="I850" i="13"/>
  <c r="I851" i="13"/>
  <c r="I852" i="13"/>
  <c r="I853" i="13"/>
  <c r="I854" i="13"/>
  <c r="I855" i="13"/>
  <c r="I856" i="13"/>
  <c r="I857" i="13"/>
  <c r="I858" i="13"/>
  <c r="I859" i="13"/>
  <c r="I860" i="13"/>
  <c r="I861" i="13"/>
  <c r="I862" i="13"/>
  <c r="I863" i="13"/>
  <c r="I864" i="13"/>
  <c r="I865" i="13"/>
  <c r="I866" i="13"/>
  <c r="I867" i="13"/>
  <c r="I868" i="13"/>
  <c r="I869" i="13"/>
  <c r="I870" i="13"/>
  <c r="I871" i="13"/>
  <c r="I872" i="13"/>
  <c r="I873" i="13"/>
  <c r="I874" i="13"/>
  <c r="I875" i="13"/>
  <c r="I876" i="13"/>
  <c r="I877" i="13"/>
  <c r="I878" i="13"/>
  <c r="I879" i="13"/>
  <c r="I880" i="13"/>
  <c r="I881" i="13"/>
  <c r="I882" i="13"/>
  <c r="I883" i="13"/>
  <c r="I884" i="13"/>
  <c r="I885" i="13"/>
  <c r="I886" i="13"/>
  <c r="I887" i="13"/>
  <c r="I888" i="13"/>
  <c r="I889" i="13"/>
  <c r="I890" i="13"/>
  <c r="I891" i="13"/>
  <c r="I892" i="13"/>
  <c r="I893" i="13"/>
  <c r="I894" i="13"/>
  <c r="I895" i="13"/>
  <c r="I896" i="13"/>
  <c r="I897" i="13"/>
  <c r="I898" i="13"/>
  <c r="I899" i="13"/>
  <c r="I900" i="13"/>
  <c r="I901" i="13"/>
  <c r="I902" i="13"/>
  <c r="I903" i="13"/>
  <c r="I904" i="13"/>
  <c r="I905" i="13"/>
  <c r="I906" i="13"/>
  <c r="I907" i="13"/>
  <c r="I908" i="13"/>
  <c r="I909" i="13"/>
  <c r="I910" i="13"/>
  <c r="I911" i="13"/>
  <c r="I912" i="13"/>
  <c r="I913" i="13"/>
  <c r="I914" i="13"/>
  <c r="I915" i="13"/>
  <c r="I916" i="13"/>
  <c r="I917" i="13"/>
  <c r="I918" i="13"/>
  <c r="I919" i="13"/>
  <c r="I920" i="13"/>
  <c r="I921" i="13"/>
  <c r="I922" i="13"/>
  <c r="I923" i="13"/>
  <c r="I924" i="13"/>
  <c r="I925" i="13"/>
  <c r="I926" i="13"/>
  <c r="I927" i="13"/>
  <c r="I928" i="13"/>
  <c r="I929" i="13"/>
  <c r="I930" i="13"/>
  <c r="I931" i="13"/>
  <c r="I932" i="13"/>
  <c r="I933" i="13"/>
  <c r="I934" i="13"/>
  <c r="I935" i="13"/>
  <c r="I936" i="13"/>
  <c r="I937" i="13"/>
  <c r="I938" i="13"/>
  <c r="I939" i="13"/>
  <c r="I940" i="13"/>
  <c r="I941" i="13"/>
  <c r="I942" i="13"/>
  <c r="I943" i="13"/>
  <c r="I944" i="13"/>
  <c r="I945" i="13"/>
  <c r="I946" i="13"/>
  <c r="I947" i="13"/>
  <c r="I948" i="13"/>
  <c r="I949" i="13"/>
  <c r="I950" i="13"/>
  <c r="I951" i="13"/>
  <c r="I952" i="13"/>
  <c r="I953" i="13"/>
  <c r="I954" i="13"/>
  <c r="I955" i="13"/>
  <c r="I956" i="13"/>
  <c r="I957" i="13"/>
  <c r="I958" i="13"/>
  <c r="I4" i="13"/>
  <c r="G4" i="13"/>
  <c r="E5" i="13"/>
  <c r="E6" i="13"/>
  <c r="E7" i="13"/>
  <c r="E8" i="13"/>
  <c r="E9" i="13"/>
  <c r="E10" i="13"/>
  <c r="E11" i="13"/>
  <c r="E12" i="13"/>
  <c r="E13" i="13"/>
  <c r="E14" i="13"/>
  <c r="E15" i="13"/>
  <c r="E16" i="13"/>
  <c r="E17" i="13"/>
  <c r="E18" i="13"/>
  <c r="E19" i="13"/>
  <c r="E20" i="13"/>
  <c r="E21" i="13"/>
  <c r="E22" i="13"/>
  <c r="E23" i="13"/>
  <c r="E24" i="13"/>
  <c r="E25" i="13"/>
  <c r="E26" i="13"/>
  <c r="E27" i="13"/>
  <c r="E28" i="13"/>
  <c r="E29" i="13"/>
  <c r="E30" i="13"/>
  <c r="E31" i="13"/>
  <c r="E32" i="13"/>
  <c r="E33" i="13"/>
  <c r="E34" i="13"/>
  <c r="E35" i="13"/>
  <c r="E36" i="13"/>
  <c r="E37" i="13"/>
  <c r="E38" i="13"/>
  <c r="E39" i="13"/>
  <c r="E40" i="13"/>
  <c r="E41" i="13"/>
  <c r="E42" i="13"/>
  <c r="E43" i="13"/>
  <c r="E44" i="13"/>
  <c r="E45" i="13"/>
  <c r="E46" i="13"/>
  <c r="E47" i="13"/>
  <c r="E48" i="13"/>
  <c r="E49" i="13"/>
  <c r="E50" i="13"/>
  <c r="E51" i="13"/>
  <c r="E52" i="13"/>
  <c r="E53" i="13"/>
  <c r="E54" i="13"/>
  <c r="E55" i="13"/>
  <c r="E56" i="13"/>
  <c r="E57" i="13"/>
  <c r="E58" i="13"/>
  <c r="E59" i="13"/>
  <c r="E60" i="13"/>
  <c r="E61" i="13"/>
  <c r="E62" i="13"/>
  <c r="E63" i="13"/>
  <c r="E64" i="13"/>
  <c r="E65" i="13"/>
  <c r="E66" i="13"/>
  <c r="E67" i="13"/>
  <c r="E68" i="13"/>
  <c r="E69" i="13"/>
  <c r="E70" i="13"/>
  <c r="E71" i="13"/>
  <c r="E72" i="13"/>
  <c r="E73" i="13"/>
  <c r="E74" i="13"/>
  <c r="E75" i="13"/>
  <c r="E76" i="13"/>
  <c r="E77" i="13"/>
  <c r="E78" i="13"/>
  <c r="E79" i="13"/>
  <c r="E80" i="13"/>
  <c r="E81" i="13"/>
  <c r="E82" i="13"/>
  <c r="E83" i="13"/>
  <c r="E84" i="13"/>
  <c r="E85" i="13"/>
  <c r="E86" i="13"/>
  <c r="E87" i="13"/>
  <c r="E88" i="13"/>
  <c r="E89" i="13"/>
  <c r="E90" i="13"/>
  <c r="E91" i="13"/>
  <c r="E92" i="13"/>
  <c r="E93" i="13"/>
  <c r="E94" i="13"/>
  <c r="E95" i="13"/>
  <c r="E96" i="13"/>
  <c r="E97" i="13"/>
  <c r="E98" i="13"/>
  <c r="E99" i="13"/>
  <c r="E100" i="13"/>
  <c r="E101" i="13"/>
  <c r="E102" i="13"/>
  <c r="E103" i="13"/>
  <c r="E104" i="13"/>
  <c r="E105" i="13"/>
  <c r="E106" i="13"/>
  <c r="E107" i="13"/>
  <c r="E108" i="13"/>
  <c r="E109" i="13"/>
  <c r="E110" i="13"/>
  <c r="E111" i="13"/>
  <c r="E112" i="13"/>
  <c r="E113" i="13"/>
  <c r="E114" i="13"/>
  <c r="E115" i="13"/>
  <c r="E116" i="13"/>
  <c r="E117" i="13"/>
  <c r="E118" i="13"/>
  <c r="E119" i="13"/>
  <c r="E120" i="13"/>
  <c r="E121" i="13"/>
  <c r="E122" i="13"/>
  <c r="E123" i="13"/>
  <c r="E124" i="13"/>
  <c r="E125" i="13"/>
  <c r="E126" i="13"/>
  <c r="E127" i="13"/>
  <c r="E128" i="13"/>
  <c r="E129" i="13"/>
  <c r="E130" i="13"/>
  <c r="E131" i="13"/>
  <c r="E132" i="13"/>
  <c r="E133" i="13"/>
  <c r="E134" i="13"/>
  <c r="E135" i="13"/>
  <c r="E136" i="13"/>
  <c r="E137" i="13"/>
  <c r="E138" i="13"/>
  <c r="E139" i="13"/>
  <c r="E140" i="13"/>
  <c r="E141" i="13"/>
  <c r="E142" i="13"/>
  <c r="E143" i="13"/>
  <c r="E144" i="13"/>
  <c r="E145" i="13"/>
  <c r="E146" i="13"/>
  <c r="E147" i="13"/>
  <c r="E148" i="13"/>
  <c r="E149" i="13"/>
  <c r="E150" i="13"/>
  <c r="E151" i="13"/>
  <c r="E152" i="13"/>
  <c r="E153" i="13"/>
  <c r="E154" i="13"/>
  <c r="E155" i="13"/>
  <c r="E156" i="13"/>
  <c r="E157" i="13"/>
  <c r="E158" i="13"/>
  <c r="E159" i="13"/>
  <c r="E160" i="13"/>
  <c r="E161" i="13"/>
  <c r="E162" i="13"/>
  <c r="E163" i="13"/>
  <c r="E164" i="13"/>
  <c r="E165" i="13"/>
  <c r="E166" i="13"/>
  <c r="E167" i="13"/>
  <c r="E168" i="13"/>
  <c r="E169" i="13"/>
  <c r="E170" i="13"/>
  <c r="E171" i="13"/>
  <c r="E172" i="13"/>
  <c r="E173" i="13"/>
  <c r="E174" i="13"/>
  <c r="E175" i="13"/>
  <c r="E176" i="13"/>
  <c r="E177" i="13"/>
  <c r="E178" i="13"/>
  <c r="E179" i="13"/>
  <c r="E180" i="13"/>
  <c r="E181" i="13"/>
  <c r="E182" i="13"/>
  <c r="E183" i="13"/>
  <c r="E184" i="13"/>
  <c r="E185" i="13"/>
  <c r="E186" i="13"/>
  <c r="E187" i="13"/>
  <c r="E188" i="13"/>
  <c r="E189" i="13"/>
  <c r="E190" i="13"/>
  <c r="E191" i="13"/>
  <c r="E192" i="13"/>
  <c r="E193" i="13"/>
  <c r="E194" i="13"/>
  <c r="E195" i="13"/>
  <c r="E196" i="13"/>
  <c r="E197" i="13"/>
  <c r="E198" i="13"/>
  <c r="E199" i="13"/>
  <c r="E200" i="13"/>
  <c r="E201" i="13"/>
  <c r="E202" i="13"/>
  <c r="E203" i="13"/>
  <c r="E204" i="13"/>
  <c r="E205" i="13"/>
  <c r="E206" i="13"/>
  <c r="E207" i="13"/>
  <c r="E208" i="13"/>
  <c r="E209" i="13"/>
  <c r="E210" i="13"/>
  <c r="E211" i="13"/>
  <c r="E212" i="13"/>
  <c r="E213" i="13"/>
  <c r="E214" i="13"/>
  <c r="E215" i="13"/>
  <c r="E216" i="13"/>
  <c r="E217" i="13"/>
  <c r="E218" i="13"/>
  <c r="E219" i="13"/>
  <c r="E220" i="13"/>
  <c r="E221" i="13"/>
  <c r="E222" i="13"/>
  <c r="E223" i="13"/>
  <c r="E224" i="13"/>
  <c r="E225" i="13"/>
  <c r="E226" i="13"/>
  <c r="E227" i="13"/>
  <c r="E228" i="13"/>
  <c r="E229" i="13"/>
  <c r="E230" i="13"/>
  <c r="E231" i="13"/>
  <c r="E232" i="13"/>
  <c r="E233" i="13"/>
  <c r="E234" i="13"/>
  <c r="E235" i="13"/>
  <c r="E236" i="13"/>
  <c r="E237" i="13"/>
  <c r="E238" i="13"/>
  <c r="E239" i="13"/>
  <c r="E240" i="13"/>
  <c r="E241" i="13"/>
  <c r="E242" i="13"/>
  <c r="E243" i="13"/>
  <c r="E244" i="13"/>
  <c r="E245" i="13"/>
  <c r="E246" i="13"/>
  <c r="E247" i="13"/>
  <c r="E248" i="13"/>
  <c r="E249" i="13"/>
  <c r="E250" i="13"/>
  <c r="E251" i="13"/>
  <c r="E252" i="13"/>
  <c r="E253" i="13"/>
  <c r="E254" i="13"/>
  <c r="E255" i="13"/>
  <c r="E256" i="13"/>
  <c r="E257" i="13"/>
  <c r="E258" i="13"/>
  <c r="E259" i="13"/>
  <c r="E260" i="13"/>
  <c r="E261" i="13"/>
  <c r="E262" i="13"/>
  <c r="E263" i="13"/>
  <c r="E264" i="13"/>
  <c r="E265" i="13"/>
  <c r="E266" i="13"/>
  <c r="E267" i="13"/>
  <c r="E268" i="13"/>
  <c r="E269" i="13"/>
  <c r="E270" i="13"/>
  <c r="E271" i="13"/>
  <c r="E272" i="13"/>
  <c r="E273" i="13"/>
  <c r="E274" i="13"/>
  <c r="E275" i="13"/>
  <c r="E276" i="13"/>
  <c r="E277" i="13"/>
  <c r="E278" i="13"/>
  <c r="E279" i="13"/>
  <c r="E280" i="13"/>
  <c r="E281" i="13"/>
  <c r="E282" i="13"/>
  <c r="E283" i="13"/>
  <c r="E284" i="13"/>
  <c r="E285" i="13"/>
  <c r="E286" i="13"/>
  <c r="E287" i="13"/>
  <c r="E288" i="13"/>
  <c r="E289" i="13"/>
  <c r="E290" i="13"/>
  <c r="E291" i="13"/>
  <c r="E292" i="13"/>
  <c r="E293" i="13"/>
  <c r="E294" i="13"/>
  <c r="E295" i="13"/>
  <c r="E296" i="13"/>
  <c r="E297" i="13"/>
  <c r="E298" i="13"/>
  <c r="E299" i="13"/>
  <c r="E300" i="13"/>
  <c r="E301" i="13"/>
  <c r="E302" i="13"/>
  <c r="E303" i="13"/>
  <c r="E304" i="13"/>
  <c r="E305" i="13"/>
  <c r="E306" i="13"/>
  <c r="E307" i="13"/>
  <c r="E308" i="13"/>
  <c r="E309" i="13"/>
  <c r="E310" i="13"/>
  <c r="E311" i="13"/>
  <c r="E312" i="13"/>
  <c r="E313" i="13"/>
  <c r="E314" i="13"/>
  <c r="E315" i="13"/>
  <c r="E316" i="13"/>
  <c r="E317" i="13"/>
  <c r="E318" i="13"/>
  <c r="E319" i="13"/>
  <c r="E320" i="13"/>
  <c r="E321" i="13"/>
  <c r="E322" i="13"/>
  <c r="E323" i="13"/>
  <c r="E324" i="13"/>
  <c r="E325" i="13"/>
  <c r="E326" i="13"/>
  <c r="E327" i="13"/>
  <c r="E328" i="13"/>
  <c r="E329" i="13"/>
  <c r="E330" i="13"/>
  <c r="E331" i="13"/>
  <c r="E332" i="13"/>
  <c r="E333" i="13"/>
  <c r="E334" i="13"/>
  <c r="E335" i="13"/>
  <c r="E336" i="13"/>
  <c r="E337" i="13"/>
  <c r="E338" i="13"/>
  <c r="E339" i="13"/>
  <c r="E340" i="13"/>
  <c r="E341" i="13"/>
  <c r="E342" i="13"/>
  <c r="E343" i="13"/>
  <c r="E344" i="13"/>
  <c r="E345" i="13"/>
  <c r="E346" i="13"/>
  <c r="E347" i="13"/>
  <c r="E348" i="13"/>
  <c r="E349" i="13"/>
  <c r="E350" i="13"/>
  <c r="E351" i="13"/>
  <c r="E352" i="13"/>
  <c r="E353" i="13"/>
  <c r="E354" i="13"/>
  <c r="E355" i="13"/>
  <c r="E356" i="13"/>
  <c r="E357" i="13"/>
  <c r="E358" i="13"/>
  <c r="E359" i="13"/>
  <c r="E360" i="13"/>
  <c r="E361" i="13"/>
  <c r="E362" i="13"/>
  <c r="E363" i="13"/>
  <c r="E364" i="13"/>
  <c r="E365" i="13"/>
  <c r="E366" i="13"/>
  <c r="E367" i="13"/>
  <c r="E368" i="13"/>
  <c r="E369" i="13"/>
  <c r="E370" i="13"/>
  <c r="E371" i="13"/>
  <c r="E372" i="13"/>
  <c r="E373" i="13"/>
  <c r="E374" i="13"/>
  <c r="E375" i="13"/>
  <c r="E376" i="13"/>
  <c r="E377" i="13"/>
  <c r="E378" i="13"/>
  <c r="E379" i="13"/>
  <c r="E380" i="13"/>
  <c r="E381" i="13"/>
  <c r="E382" i="13"/>
  <c r="E383" i="13"/>
  <c r="E384" i="13"/>
  <c r="E385" i="13"/>
  <c r="E386" i="13"/>
  <c r="E387" i="13"/>
  <c r="E388" i="13"/>
  <c r="E389" i="13"/>
  <c r="E390" i="13"/>
  <c r="E391" i="13"/>
  <c r="E392" i="13"/>
  <c r="E393" i="13"/>
  <c r="E394" i="13"/>
  <c r="E395" i="13"/>
  <c r="E396" i="13"/>
  <c r="E397" i="13"/>
  <c r="E398" i="13"/>
  <c r="E399" i="13"/>
  <c r="E400" i="13"/>
  <c r="E401" i="13"/>
  <c r="E402" i="13"/>
  <c r="E403" i="13"/>
  <c r="E404" i="13"/>
  <c r="E405" i="13"/>
  <c r="E406" i="13"/>
  <c r="E407" i="13"/>
  <c r="E408" i="13"/>
  <c r="E409" i="13"/>
  <c r="E410" i="13"/>
  <c r="E411" i="13"/>
  <c r="E412" i="13"/>
  <c r="E413" i="13"/>
  <c r="E414" i="13"/>
  <c r="E415" i="13"/>
  <c r="E416" i="13"/>
  <c r="E417" i="13"/>
  <c r="E418" i="13"/>
  <c r="E419" i="13"/>
  <c r="E420" i="13"/>
  <c r="E421" i="13"/>
  <c r="E422" i="13"/>
  <c r="E423" i="13"/>
  <c r="E424" i="13"/>
  <c r="E425" i="13"/>
  <c r="E426" i="13"/>
  <c r="E427" i="13"/>
  <c r="E428" i="13"/>
  <c r="E429" i="13"/>
  <c r="E430" i="13"/>
  <c r="E431" i="13"/>
  <c r="E432" i="13"/>
  <c r="E433" i="13"/>
  <c r="E434" i="13"/>
  <c r="E435" i="13"/>
  <c r="E436" i="13"/>
  <c r="E437" i="13"/>
  <c r="E438" i="13"/>
  <c r="E439" i="13"/>
  <c r="E440" i="13"/>
  <c r="E441" i="13"/>
  <c r="E442" i="13"/>
  <c r="E443" i="13"/>
  <c r="E444" i="13"/>
  <c r="E445" i="13"/>
  <c r="E446" i="13"/>
  <c r="E447" i="13"/>
  <c r="E448" i="13"/>
  <c r="E449" i="13"/>
  <c r="E450" i="13"/>
  <c r="E451" i="13"/>
  <c r="E452" i="13"/>
  <c r="E453" i="13"/>
  <c r="E454" i="13"/>
  <c r="E455" i="13"/>
  <c r="E456" i="13"/>
  <c r="E457" i="13"/>
  <c r="E458" i="13"/>
  <c r="E459" i="13"/>
  <c r="E460" i="13"/>
  <c r="E461" i="13"/>
  <c r="E462" i="13"/>
  <c r="E463" i="13"/>
  <c r="E464" i="13"/>
  <c r="E465" i="13"/>
  <c r="E466" i="13"/>
  <c r="E467" i="13"/>
  <c r="E468" i="13"/>
  <c r="E469" i="13"/>
  <c r="E470" i="13"/>
  <c r="E471" i="13"/>
  <c r="E472" i="13"/>
  <c r="E473" i="13"/>
  <c r="E474" i="13"/>
  <c r="E475" i="13"/>
  <c r="E476" i="13"/>
  <c r="E477" i="13"/>
  <c r="E478" i="13"/>
  <c r="E479" i="13"/>
  <c r="E480" i="13"/>
  <c r="E481" i="13"/>
  <c r="E482" i="13"/>
  <c r="E483" i="13"/>
  <c r="E484" i="13"/>
  <c r="E485" i="13"/>
  <c r="E486" i="13"/>
  <c r="E487" i="13"/>
  <c r="E488" i="13"/>
  <c r="E489" i="13"/>
  <c r="E490" i="13"/>
  <c r="E491" i="13"/>
  <c r="E492" i="13"/>
  <c r="E493" i="13"/>
  <c r="E494" i="13"/>
  <c r="E495" i="13"/>
  <c r="E496" i="13"/>
  <c r="E497" i="13"/>
  <c r="E498" i="13"/>
  <c r="E499" i="13"/>
  <c r="E500" i="13"/>
  <c r="E501" i="13"/>
  <c r="E502" i="13"/>
  <c r="E503" i="13"/>
  <c r="E504" i="13"/>
  <c r="E505" i="13"/>
  <c r="E506" i="13"/>
  <c r="E507" i="13"/>
  <c r="E508" i="13"/>
  <c r="E509" i="13"/>
  <c r="E510" i="13"/>
  <c r="E511" i="13"/>
  <c r="E512" i="13"/>
  <c r="E513" i="13"/>
  <c r="E514" i="13"/>
  <c r="E515" i="13"/>
  <c r="E516" i="13"/>
  <c r="E517" i="13"/>
  <c r="E518" i="13"/>
  <c r="E519" i="13"/>
  <c r="E520" i="13"/>
  <c r="E521" i="13"/>
  <c r="E522" i="13"/>
  <c r="E523" i="13"/>
  <c r="E524" i="13"/>
  <c r="E525" i="13"/>
  <c r="E526" i="13"/>
  <c r="E527" i="13"/>
  <c r="E528" i="13"/>
  <c r="E529" i="13"/>
  <c r="E530" i="13"/>
  <c r="E531" i="13"/>
  <c r="E532" i="13"/>
  <c r="E533" i="13"/>
  <c r="E534" i="13"/>
  <c r="E535" i="13"/>
  <c r="E536" i="13"/>
  <c r="E537" i="13"/>
  <c r="E538" i="13"/>
  <c r="E539" i="13"/>
  <c r="E540" i="13"/>
  <c r="E541" i="13"/>
  <c r="E542" i="13"/>
  <c r="E543" i="13"/>
  <c r="E544" i="13"/>
  <c r="E545" i="13"/>
  <c r="E546" i="13"/>
  <c r="E547" i="13"/>
  <c r="E548" i="13"/>
  <c r="E549" i="13"/>
  <c r="E550" i="13"/>
  <c r="E551" i="13"/>
  <c r="E552" i="13"/>
  <c r="E553" i="13"/>
  <c r="E554" i="13"/>
  <c r="E555" i="13"/>
  <c r="E556" i="13"/>
  <c r="E557" i="13"/>
  <c r="E558" i="13"/>
  <c r="E559" i="13"/>
  <c r="E560" i="13"/>
  <c r="E561" i="13"/>
  <c r="E562" i="13"/>
  <c r="E563" i="13"/>
  <c r="E564" i="13"/>
  <c r="E565" i="13"/>
  <c r="E566" i="13"/>
  <c r="E567" i="13"/>
  <c r="E568" i="13"/>
  <c r="E569" i="13"/>
  <c r="E570" i="13"/>
  <c r="E571" i="13"/>
  <c r="E572" i="13"/>
  <c r="E573" i="13"/>
  <c r="E574" i="13"/>
  <c r="E575" i="13"/>
  <c r="E576" i="13"/>
  <c r="E577" i="13"/>
  <c r="E578" i="13"/>
  <c r="E579" i="13"/>
  <c r="E580" i="13"/>
  <c r="E581" i="13"/>
  <c r="E582" i="13"/>
  <c r="E583" i="13"/>
  <c r="E584" i="13"/>
  <c r="E585" i="13"/>
  <c r="E586" i="13"/>
  <c r="E587" i="13"/>
  <c r="E588" i="13"/>
  <c r="E589" i="13"/>
  <c r="E590" i="13"/>
  <c r="E591" i="13"/>
  <c r="E592" i="13"/>
  <c r="E593" i="13"/>
  <c r="E594" i="13"/>
  <c r="E595" i="13"/>
  <c r="E596" i="13"/>
  <c r="E597" i="13"/>
  <c r="E598" i="13"/>
  <c r="E599" i="13"/>
  <c r="E600" i="13"/>
  <c r="E601" i="13"/>
  <c r="E602" i="13"/>
  <c r="E603" i="13"/>
  <c r="E604" i="13"/>
  <c r="E605" i="13"/>
  <c r="E606" i="13"/>
  <c r="E607" i="13"/>
  <c r="E608" i="13"/>
  <c r="E609" i="13"/>
  <c r="E610" i="13"/>
  <c r="E611" i="13"/>
  <c r="E612" i="13"/>
  <c r="E613" i="13"/>
  <c r="E614" i="13"/>
  <c r="E615" i="13"/>
  <c r="E616" i="13"/>
  <c r="E617" i="13"/>
  <c r="E618" i="13"/>
  <c r="E619" i="13"/>
  <c r="E620" i="13"/>
  <c r="E621" i="13"/>
  <c r="E622" i="13"/>
  <c r="E623" i="13"/>
  <c r="E624" i="13"/>
  <c r="E625" i="13"/>
  <c r="E626" i="13"/>
  <c r="E627" i="13"/>
  <c r="E628" i="13"/>
  <c r="E629" i="13"/>
  <c r="E630" i="13"/>
  <c r="E631" i="13"/>
  <c r="E632" i="13"/>
  <c r="E633" i="13"/>
  <c r="E634" i="13"/>
  <c r="E635" i="13"/>
  <c r="E636" i="13"/>
  <c r="E637" i="13"/>
  <c r="E638" i="13"/>
  <c r="E639" i="13"/>
  <c r="E640" i="13"/>
  <c r="E641" i="13"/>
  <c r="E642" i="13"/>
  <c r="E643" i="13"/>
  <c r="E644" i="13"/>
  <c r="E645" i="13"/>
  <c r="E646" i="13"/>
  <c r="E647" i="13"/>
  <c r="E648" i="13"/>
  <c r="E649" i="13"/>
  <c r="E650" i="13"/>
  <c r="E651" i="13"/>
  <c r="E652" i="13"/>
  <c r="E653" i="13"/>
  <c r="E654" i="13"/>
  <c r="E655" i="13"/>
  <c r="E656" i="13"/>
  <c r="E657" i="13"/>
  <c r="E658" i="13"/>
  <c r="E659" i="13"/>
  <c r="E660" i="13"/>
  <c r="E661" i="13"/>
  <c r="E662" i="13"/>
  <c r="E663" i="13"/>
  <c r="E664" i="13"/>
  <c r="E665" i="13"/>
  <c r="E666" i="13"/>
  <c r="E667" i="13"/>
  <c r="E668" i="13"/>
  <c r="E669" i="13"/>
  <c r="E670" i="13"/>
  <c r="E671" i="13"/>
  <c r="E672" i="13"/>
  <c r="E673" i="13"/>
  <c r="E674" i="13"/>
  <c r="E675" i="13"/>
  <c r="E676" i="13"/>
  <c r="E677" i="13"/>
  <c r="E678" i="13"/>
  <c r="E679" i="13"/>
  <c r="E680" i="13"/>
  <c r="E681" i="13"/>
  <c r="E682" i="13"/>
  <c r="E683" i="13"/>
  <c r="E684" i="13"/>
  <c r="E685" i="13"/>
  <c r="E686" i="13"/>
  <c r="E687" i="13"/>
  <c r="E688" i="13"/>
  <c r="E689" i="13"/>
  <c r="E690" i="13"/>
  <c r="E691" i="13"/>
  <c r="E692" i="13"/>
  <c r="E693" i="13"/>
  <c r="E694" i="13"/>
  <c r="E695" i="13"/>
  <c r="E696" i="13"/>
  <c r="E697" i="13"/>
  <c r="E698" i="13"/>
  <c r="E699" i="13"/>
  <c r="E700" i="13"/>
  <c r="E701" i="13"/>
  <c r="E702" i="13"/>
  <c r="E703" i="13"/>
  <c r="E704" i="13"/>
  <c r="E705" i="13"/>
  <c r="E706" i="13"/>
  <c r="E707" i="13"/>
  <c r="E708" i="13"/>
  <c r="E709" i="13"/>
  <c r="E710" i="13"/>
  <c r="E711" i="13"/>
  <c r="E712" i="13"/>
  <c r="E713" i="13"/>
  <c r="E714" i="13"/>
  <c r="E715" i="13"/>
  <c r="E716" i="13"/>
  <c r="E717" i="13"/>
  <c r="E718" i="13"/>
  <c r="E719" i="13"/>
  <c r="E720" i="13"/>
  <c r="E721" i="13"/>
  <c r="E722" i="13"/>
  <c r="E723" i="13"/>
  <c r="E724" i="13"/>
  <c r="E725" i="13"/>
  <c r="E726" i="13"/>
  <c r="E727" i="13"/>
  <c r="E728" i="13"/>
  <c r="E729" i="13"/>
  <c r="E730" i="13"/>
  <c r="E731" i="13"/>
  <c r="E732" i="13"/>
  <c r="E733" i="13"/>
  <c r="E734" i="13"/>
  <c r="E735" i="13"/>
  <c r="E736" i="13"/>
  <c r="E737" i="13"/>
  <c r="E738" i="13"/>
  <c r="E739" i="13"/>
  <c r="E740" i="13"/>
  <c r="E741" i="13"/>
  <c r="E742" i="13"/>
  <c r="E743" i="13"/>
  <c r="E744" i="13"/>
  <c r="E745" i="13"/>
  <c r="E746" i="13"/>
  <c r="E747" i="13"/>
  <c r="E748" i="13"/>
  <c r="E749" i="13"/>
  <c r="E750" i="13"/>
  <c r="E751" i="13"/>
  <c r="E752" i="13"/>
  <c r="E753" i="13"/>
  <c r="E754" i="13"/>
  <c r="E755" i="13"/>
  <c r="E756" i="13"/>
  <c r="E757" i="13"/>
  <c r="E758" i="13"/>
  <c r="E759" i="13"/>
  <c r="E760" i="13"/>
  <c r="E761" i="13"/>
  <c r="E762" i="13"/>
  <c r="E763" i="13"/>
  <c r="E764" i="13"/>
  <c r="E765" i="13"/>
  <c r="E766" i="13"/>
  <c r="E767" i="13"/>
  <c r="E768" i="13"/>
  <c r="E769" i="13"/>
  <c r="E770" i="13"/>
  <c r="E771" i="13"/>
  <c r="E772" i="13"/>
  <c r="E773" i="13"/>
  <c r="E774" i="13"/>
  <c r="E775" i="13"/>
  <c r="E776" i="13"/>
  <c r="E777" i="13"/>
  <c r="E778" i="13"/>
  <c r="E779" i="13"/>
  <c r="E780" i="13"/>
  <c r="E781" i="13"/>
  <c r="E782" i="13"/>
  <c r="E783" i="13"/>
  <c r="E784" i="13"/>
  <c r="E785" i="13"/>
  <c r="E786" i="13"/>
  <c r="E787" i="13"/>
  <c r="E788" i="13"/>
  <c r="E789" i="13"/>
  <c r="E790" i="13"/>
  <c r="E791" i="13"/>
  <c r="E792" i="13"/>
  <c r="E793" i="13"/>
  <c r="E794" i="13"/>
  <c r="E795" i="13"/>
  <c r="E796" i="13"/>
  <c r="E797" i="13"/>
  <c r="E798" i="13"/>
  <c r="E799" i="13"/>
  <c r="E800" i="13"/>
  <c r="E801" i="13"/>
  <c r="E802" i="13"/>
  <c r="E803" i="13"/>
  <c r="E804" i="13"/>
  <c r="E805" i="13"/>
  <c r="E806" i="13"/>
  <c r="E807" i="13"/>
  <c r="E808" i="13"/>
  <c r="E809" i="13"/>
  <c r="E810" i="13"/>
  <c r="E811" i="13"/>
  <c r="E812" i="13"/>
  <c r="E813" i="13"/>
  <c r="E814" i="13"/>
  <c r="E815" i="13"/>
  <c r="E816" i="13"/>
  <c r="E817" i="13"/>
  <c r="E818" i="13"/>
  <c r="E819" i="13"/>
  <c r="E820" i="13"/>
  <c r="E821" i="13"/>
  <c r="E822" i="13"/>
  <c r="E823" i="13"/>
  <c r="E824" i="13"/>
  <c r="E825" i="13"/>
  <c r="E826" i="13"/>
  <c r="E827" i="13"/>
  <c r="E828" i="13"/>
  <c r="E829" i="13"/>
  <c r="E830" i="13"/>
  <c r="E831" i="13"/>
  <c r="E832" i="13"/>
  <c r="E833" i="13"/>
  <c r="E834" i="13"/>
  <c r="E835" i="13"/>
  <c r="E836" i="13"/>
  <c r="E837" i="13"/>
  <c r="E838" i="13"/>
  <c r="E839" i="13"/>
  <c r="E840" i="13"/>
  <c r="E841" i="13"/>
  <c r="E842" i="13"/>
  <c r="E843" i="13"/>
  <c r="E844" i="13"/>
  <c r="E845" i="13"/>
  <c r="E846" i="13"/>
  <c r="E847" i="13"/>
  <c r="E848" i="13"/>
  <c r="E849" i="13"/>
  <c r="E850" i="13"/>
  <c r="E851" i="13"/>
  <c r="E852" i="13"/>
  <c r="E853" i="13"/>
  <c r="E854" i="13"/>
  <c r="E855" i="13"/>
  <c r="E856" i="13"/>
  <c r="E857" i="13"/>
  <c r="E858" i="13"/>
  <c r="E859" i="13"/>
  <c r="E860" i="13"/>
  <c r="E861" i="13"/>
  <c r="E862" i="13"/>
  <c r="E863" i="13"/>
  <c r="E864" i="13"/>
  <c r="E865" i="13"/>
  <c r="E866" i="13"/>
  <c r="E867" i="13"/>
  <c r="E868" i="13"/>
  <c r="E869" i="13"/>
  <c r="E870" i="13"/>
  <c r="E871" i="13"/>
  <c r="E872" i="13"/>
  <c r="E873" i="13"/>
  <c r="E874" i="13"/>
  <c r="E875" i="13"/>
  <c r="E876" i="13"/>
  <c r="E877" i="13"/>
  <c r="E878" i="13"/>
  <c r="E879" i="13"/>
  <c r="E880" i="13"/>
  <c r="E881" i="13"/>
  <c r="E882" i="13"/>
  <c r="E883" i="13"/>
  <c r="E884" i="13"/>
  <c r="E885" i="13"/>
  <c r="E886" i="13"/>
  <c r="E887" i="13"/>
  <c r="E888" i="13"/>
  <c r="E889" i="13"/>
  <c r="E890" i="13"/>
  <c r="E891" i="13"/>
  <c r="E892" i="13"/>
  <c r="E893" i="13"/>
  <c r="E894" i="13"/>
  <c r="E895" i="13"/>
  <c r="E896" i="13"/>
  <c r="E897" i="13"/>
  <c r="E898" i="13"/>
  <c r="E899" i="13"/>
  <c r="E900" i="13"/>
  <c r="E901" i="13"/>
  <c r="E902" i="13"/>
  <c r="E903" i="13"/>
  <c r="E904" i="13"/>
  <c r="E905" i="13"/>
  <c r="E906" i="13"/>
  <c r="E907" i="13"/>
  <c r="E908" i="13"/>
  <c r="E909" i="13"/>
  <c r="E910" i="13"/>
  <c r="E911" i="13"/>
  <c r="E912" i="13"/>
  <c r="E913" i="13"/>
  <c r="E914" i="13"/>
  <c r="E915" i="13"/>
  <c r="E916" i="13"/>
  <c r="E917" i="13"/>
  <c r="E918" i="13"/>
  <c r="E919" i="13"/>
  <c r="E920" i="13"/>
  <c r="E921" i="13"/>
  <c r="E922" i="13"/>
  <c r="E923" i="13"/>
  <c r="E924" i="13"/>
  <c r="E925" i="13"/>
  <c r="E926" i="13"/>
  <c r="E927" i="13"/>
  <c r="E928" i="13"/>
  <c r="E929" i="13"/>
  <c r="E930" i="13"/>
  <c r="E931" i="13"/>
  <c r="E932" i="13"/>
  <c r="E933" i="13"/>
  <c r="E934" i="13"/>
  <c r="E935" i="13"/>
  <c r="E936" i="13"/>
  <c r="E937" i="13"/>
  <c r="E938" i="13"/>
  <c r="E939" i="13"/>
  <c r="E940" i="13"/>
  <c r="E941" i="13"/>
  <c r="E942" i="13"/>
  <c r="E943" i="13"/>
  <c r="E944" i="13"/>
  <c r="E945" i="13"/>
  <c r="E946" i="13"/>
  <c r="E947" i="13"/>
  <c r="E948" i="13"/>
  <c r="E949" i="13"/>
  <c r="E950" i="13"/>
  <c r="E951" i="13"/>
  <c r="E952" i="13"/>
  <c r="E953" i="13"/>
  <c r="E954" i="13"/>
  <c r="E955" i="13"/>
  <c r="E956" i="13"/>
  <c r="E957" i="13"/>
  <c r="E958" i="13"/>
  <c r="D5" i="13"/>
  <c r="D6" i="13"/>
  <c r="D7" i="13"/>
  <c r="D8" i="13"/>
  <c r="D9" i="13"/>
  <c r="D10" i="13"/>
  <c r="D11" i="13"/>
  <c r="D12" i="13"/>
  <c r="D13" i="13"/>
  <c r="D14" i="13"/>
  <c r="D15" i="13"/>
  <c r="D16" i="13"/>
  <c r="D17" i="13"/>
  <c r="D18" i="13"/>
  <c r="D19" i="13"/>
  <c r="D20" i="13"/>
  <c r="D21" i="13"/>
  <c r="D22" i="13"/>
  <c r="D23" i="13"/>
  <c r="D24" i="13"/>
  <c r="D25" i="13"/>
  <c r="D26" i="13"/>
  <c r="D27" i="13"/>
  <c r="D28" i="13"/>
  <c r="D29" i="13"/>
  <c r="D30" i="13"/>
  <c r="D31" i="13"/>
  <c r="D32" i="13"/>
  <c r="D33" i="13"/>
  <c r="D34" i="13"/>
  <c r="D35" i="13"/>
  <c r="D36" i="13"/>
  <c r="D37" i="13"/>
  <c r="D38" i="13"/>
  <c r="D39" i="13"/>
  <c r="D40" i="13"/>
  <c r="D41" i="13"/>
  <c r="D42" i="13"/>
  <c r="D43" i="13"/>
  <c r="D44" i="13"/>
  <c r="D45" i="13"/>
  <c r="D46" i="13"/>
  <c r="D47" i="13"/>
  <c r="D48" i="13"/>
  <c r="D49" i="13"/>
  <c r="D50" i="13"/>
  <c r="D51" i="13"/>
  <c r="D52" i="13"/>
  <c r="D53" i="13"/>
  <c r="D54" i="13"/>
  <c r="D55" i="13"/>
  <c r="D56" i="13"/>
  <c r="D57" i="13"/>
  <c r="D58" i="13"/>
  <c r="D59" i="13"/>
  <c r="D60" i="13"/>
  <c r="D61" i="13"/>
  <c r="D62" i="13"/>
  <c r="D63" i="13"/>
  <c r="D64" i="13"/>
  <c r="D65" i="13"/>
  <c r="D66" i="13"/>
  <c r="D67" i="13"/>
  <c r="D68" i="13"/>
  <c r="D69" i="13"/>
  <c r="D70" i="13"/>
  <c r="D71" i="13"/>
  <c r="D72" i="13"/>
  <c r="D73" i="13"/>
  <c r="D74" i="13"/>
  <c r="D75" i="13"/>
  <c r="D76" i="13"/>
  <c r="D77" i="13"/>
  <c r="D78" i="13"/>
  <c r="D79" i="13"/>
  <c r="D80" i="13"/>
  <c r="D81" i="13"/>
  <c r="D82" i="13"/>
  <c r="D83" i="13"/>
  <c r="D84" i="13"/>
  <c r="D85" i="13"/>
  <c r="D86" i="13"/>
  <c r="D87" i="13"/>
  <c r="D88" i="13"/>
  <c r="D89" i="13"/>
  <c r="D90" i="13"/>
  <c r="D91" i="13"/>
  <c r="D92" i="13"/>
  <c r="D93" i="13"/>
  <c r="D94" i="13"/>
  <c r="D95" i="13"/>
  <c r="D96" i="13"/>
  <c r="D97" i="13"/>
  <c r="D98" i="13"/>
  <c r="D99" i="13"/>
  <c r="D100" i="13"/>
  <c r="D101" i="13"/>
  <c r="D102" i="13"/>
  <c r="D103" i="13"/>
  <c r="D104" i="13"/>
  <c r="D105" i="13"/>
  <c r="D106" i="13"/>
  <c r="D107" i="13"/>
  <c r="D108" i="13"/>
  <c r="D109" i="13"/>
  <c r="D110" i="13"/>
  <c r="D111" i="13"/>
  <c r="D112" i="13"/>
  <c r="D113" i="13"/>
  <c r="D114" i="13"/>
  <c r="D115" i="13"/>
  <c r="D116" i="13"/>
  <c r="D117" i="13"/>
  <c r="D118" i="13"/>
  <c r="D119" i="13"/>
  <c r="D120" i="13"/>
  <c r="D121" i="13"/>
  <c r="D122" i="13"/>
  <c r="D123" i="13"/>
  <c r="D124" i="13"/>
  <c r="D125" i="13"/>
  <c r="D126" i="13"/>
  <c r="D127" i="13"/>
  <c r="D128" i="13"/>
  <c r="D129" i="13"/>
  <c r="D130" i="13"/>
  <c r="D131" i="13"/>
  <c r="D132" i="13"/>
  <c r="D133" i="13"/>
  <c r="D134" i="13"/>
  <c r="D135" i="13"/>
  <c r="D136" i="13"/>
  <c r="D137" i="13"/>
  <c r="D138" i="13"/>
  <c r="D139" i="13"/>
  <c r="D140" i="13"/>
  <c r="D141" i="13"/>
  <c r="D142" i="13"/>
  <c r="D143" i="13"/>
  <c r="D144" i="13"/>
  <c r="D145" i="13"/>
  <c r="D146" i="13"/>
  <c r="D147" i="13"/>
  <c r="D148" i="13"/>
  <c r="D149" i="13"/>
  <c r="D150" i="13"/>
  <c r="D151" i="13"/>
  <c r="D152" i="13"/>
  <c r="D153" i="13"/>
  <c r="D154" i="13"/>
  <c r="D155" i="13"/>
  <c r="D156" i="13"/>
  <c r="D157" i="13"/>
  <c r="D158" i="13"/>
  <c r="D159" i="13"/>
  <c r="D160" i="13"/>
  <c r="D161" i="13"/>
  <c r="D162" i="13"/>
  <c r="D163" i="13"/>
  <c r="D164" i="13"/>
  <c r="D165" i="13"/>
  <c r="D166" i="13"/>
  <c r="D167" i="13"/>
  <c r="D168" i="13"/>
  <c r="D169" i="13"/>
  <c r="D170" i="13"/>
  <c r="D171" i="13"/>
  <c r="D172" i="13"/>
  <c r="D173" i="13"/>
  <c r="D174" i="13"/>
  <c r="D175" i="13"/>
  <c r="D176" i="13"/>
  <c r="D177" i="13"/>
  <c r="D178" i="13"/>
  <c r="D179" i="13"/>
  <c r="D180" i="13"/>
  <c r="D181" i="13"/>
  <c r="D182" i="13"/>
  <c r="D183" i="13"/>
  <c r="D184" i="13"/>
  <c r="D185" i="13"/>
  <c r="D186" i="13"/>
  <c r="D187" i="13"/>
  <c r="D188" i="13"/>
  <c r="D189" i="13"/>
  <c r="D190" i="13"/>
  <c r="D191" i="13"/>
  <c r="D192" i="13"/>
  <c r="D193" i="13"/>
  <c r="D194" i="13"/>
  <c r="D195" i="13"/>
  <c r="D196" i="13"/>
  <c r="D197" i="13"/>
  <c r="D198" i="13"/>
  <c r="D199" i="13"/>
  <c r="D200" i="13"/>
  <c r="D201" i="13"/>
  <c r="D202" i="13"/>
  <c r="D203" i="13"/>
  <c r="D204" i="13"/>
  <c r="D205" i="13"/>
  <c r="D206" i="13"/>
  <c r="D207" i="13"/>
  <c r="D208" i="13"/>
  <c r="D209" i="13"/>
  <c r="D210" i="13"/>
  <c r="D211" i="13"/>
  <c r="D212" i="13"/>
  <c r="D213" i="13"/>
  <c r="D214" i="13"/>
  <c r="D215" i="13"/>
  <c r="D216" i="13"/>
  <c r="D217" i="13"/>
  <c r="D218" i="13"/>
  <c r="D219" i="13"/>
  <c r="D220" i="13"/>
  <c r="D221" i="13"/>
  <c r="D222" i="13"/>
  <c r="D223" i="13"/>
  <c r="D224" i="13"/>
  <c r="D225" i="13"/>
  <c r="D226" i="13"/>
  <c r="D227" i="13"/>
  <c r="D228" i="13"/>
  <c r="D229" i="13"/>
  <c r="D230" i="13"/>
  <c r="D231" i="13"/>
  <c r="D232" i="13"/>
  <c r="D233" i="13"/>
  <c r="D234" i="13"/>
  <c r="D235" i="13"/>
  <c r="D236" i="13"/>
  <c r="D237" i="13"/>
  <c r="D238" i="13"/>
  <c r="D239" i="13"/>
  <c r="D240" i="13"/>
  <c r="D241" i="13"/>
  <c r="D242" i="13"/>
  <c r="D243" i="13"/>
  <c r="D244" i="13"/>
  <c r="D245" i="13"/>
  <c r="D246" i="13"/>
  <c r="D247" i="13"/>
  <c r="D248" i="13"/>
  <c r="D249" i="13"/>
  <c r="D250" i="13"/>
  <c r="D251" i="13"/>
  <c r="D252" i="13"/>
  <c r="D253" i="13"/>
  <c r="D254" i="13"/>
  <c r="D255" i="13"/>
  <c r="D256" i="13"/>
  <c r="D257" i="13"/>
  <c r="D258" i="13"/>
  <c r="D259" i="13"/>
  <c r="D260" i="13"/>
  <c r="D261" i="13"/>
  <c r="D262" i="13"/>
  <c r="D263" i="13"/>
  <c r="D264" i="13"/>
  <c r="D265" i="13"/>
  <c r="D266" i="13"/>
  <c r="D267" i="13"/>
  <c r="D268" i="13"/>
  <c r="D269" i="13"/>
  <c r="D270" i="13"/>
  <c r="D271" i="13"/>
  <c r="D272" i="13"/>
  <c r="D273" i="13"/>
  <c r="D274" i="13"/>
  <c r="D275" i="13"/>
  <c r="D276" i="13"/>
  <c r="D277" i="13"/>
  <c r="D278" i="13"/>
  <c r="D279" i="13"/>
  <c r="D280" i="13"/>
  <c r="D281" i="13"/>
  <c r="D282" i="13"/>
  <c r="D283" i="13"/>
  <c r="D284" i="13"/>
  <c r="D285" i="13"/>
  <c r="D286" i="13"/>
  <c r="D287" i="13"/>
  <c r="D288" i="13"/>
  <c r="D289" i="13"/>
  <c r="D290" i="13"/>
  <c r="D291" i="13"/>
  <c r="D292" i="13"/>
  <c r="D293" i="13"/>
  <c r="D294" i="13"/>
  <c r="D295" i="13"/>
  <c r="D296" i="13"/>
  <c r="D297" i="13"/>
  <c r="D298" i="13"/>
  <c r="D299" i="13"/>
  <c r="D300" i="13"/>
  <c r="D301" i="13"/>
  <c r="D302" i="13"/>
  <c r="D303" i="13"/>
  <c r="D304" i="13"/>
  <c r="D305" i="13"/>
  <c r="D306" i="13"/>
  <c r="D307" i="13"/>
  <c r="D308" i="13"/>
  <c r="D309" i="13"/>
  <c r="D310" i="13"/>
  <c r="D311" i="13"/>
  <c r="D312" i="13"/>
  <c r="D313" i="13"/>
  <c r="D314" i="13"/>
  <c r="D315" i="13"/>
  <c r="D316" i="13"/>
  <c r="D317" i="13"/>
  <c r="D318" i="13"/>
  <c r="D319" i="13"/>
  <c r="D320" i="13"/>
  <c r="D321" i="13"/>
  <c r="D322" i="13"/>
  <c r="D323" i="13"/>
  <c r="D324" i="13"/>
  <c r="D325" i="13"/>
  <c r="D326" i="13"/>
  <c r="D327" i="13"/>
  <c r="D328" i="13"/>
  <c r="D329" i="13"/>
  <c r="D330" i="13"/>
  <c r="D331" i="13"/>
  <c r="D332" i="13"/>
  <c r="D333" i="13"/>
  <c r="D334" i="13"/>
  <c r="D335" i="13"/>
  <c r="D336" i="13"/>
  <c r="D337" i="13"/>
  <c r="D338" i="13"/>
  <c r="D339" i="13"/>
  <c r="D340" i="13"/>
  <c r="D341" i="13"/>
  <c r="D342" i="13"/>
  <c r="D343" i="13"/>
  <c r="D344" i="13"/>
  <c r="D345" i="13"/>
  <c r="D346" i="13"/>
  <c r="D347" i="13"/>
  <c r="D348" i="13"/>
  <c r="D349" i="13"/>
  <c r="D350" i="13"/>
  <c r="D351" i="13"/>
  <c r="D352" i="13"/>
  <c r="D353" i="13"/>
  <c r="D354" i="13"/>
  <c r="D355" i="13"/>
  <c r="D356" i="13"/>
  <c r="D357" i="13"/>
  <c r="D358" i="13"/>
  <c r="D359" i="13"/>
  <c r="D360" i="13"/>
  <c r="D361" i="13"/>
  <c r="D362" i="13"/>
  <c r="D363" i="13"/>
  <c r="D364" i="13"/>
  <c r="D365" i="13"/>
  <c r="D366" i="13"/>
  <c r="D367" i="13"/>
  <c r="D368" i="13"/>
  <c r="D369" i="13"/>
  <c r="D370" i="13"/>
  <c r="D371" i="13"/>
  <c r="D372" i="13"/>
  <c r="D373" i="13"/>
  <c r="D374" i="13"/>
  <c r="D375" i="13"/>
  <c r="D376" i="13"/>
  <c r="D377" i="13"/>
  <c r="D378" i="13"/>
  <c r="D379" i="13"/>
  <c r="D380" i="13"/>
  <c r="D381" i="13"/>
  <c r="D382" i="13"/>
  <c r="D383" i="13"/>
  <c r="D384" i="13"/>
  <c r="D385" i="13"/>
  <c r="D386" i="13"/>
  <c r="D387" i="13"/>
  <c r="D388" i="13"/>
  <c r="D389" i="13"/>
  <c r="D390" i="13"/>
  <c r="D391" i="13"/>
  <c r="D392" i="13"/>
  <c r="D393" i="13"/>
  <c r="D394" i="13"/>
  <c r="D395" i="13"/>
  <c r="D396" i="13"/>
  <c r="D397" i="13"/>
  <c r="D398" i="13"/>
  <c r="D399" i="13"/>
  <c r="D400" i="13"/>
  <c r="D401" i="13"/>
  <c r="D402" i="13"/>
  <c r="D403" i="13"/>
  <c r="D404" i="13"/>
  <c r="D405" i="13"/>
  <c r="D406" i="13"/>
  <c r="D407" i="13"/>
  <c r="D408" i="13"/>
  <c r="D409" i="13"/>
  <c r="D410" i="13"/>
  <c r="D411" i="13"/>
  <c r="D412" i="13"/>
  <c r="D413" i="13"/>
  <c r="D414" i="13"/>
  <c r="D415" i="13"/>
  <c r="D416" i="13"/>
  <c r="D417" i="13"/>
  <c r="D418" i="13"/>
  <c r="D419" i="13"/>
  <c r="D420" i="13"/>
  <c r="D421" i="13"/>
  <c r="D422" i="13"/>
  <c r="D423" i="13"/>
  <c r="D424" i="13"/>
  <c r="D425" i="13"/>
  <c r="D426" i="13"/>
  <c r="D427" i="13"/>
  <c r="D428" i="13"/>
  <c r="D429" i="13"/>
  <c r="D430" i="13"/>
  <c r="D431" i="13"/>
  <c r="D432" i="13"/>
  <c r="D433" i="13"/>
  <c r="D434" i="13"/>
  <c r="D435" i="13"/>
  <c r="D436" i="13"/>
  <c r="D437" i="13"/>
  <c r="D438" i="13"/>
  <c r="D439" i="13"/>
  <c r="D440" i="13"/>
  <c r="D441" i="13"/>
  <c r="D442" i="13"/>
  <c r="D443" i="13"/>
  <c r="D444" i="13"/>
  <c r="D445" i="13"/>
  <c r="D446" i="13"/>
  <c r="D447" i="13"/>
  <c r="D448" i="13"/>
  <c r="D449" i="13"/>
  <c r="D450" i="13"/>
  <c r="D451" i="13"/>
  <c r="D452" i="13"/>
  <c r="D453" i="13"/>
  <c r="D454" i="13"/>
  <c r="D455" i="13"/>
  <c r="D456" i="13"/>
  <c r="D457" i="13"/>
  <c r="D458" i="13"/>
  <c r="D459" i="13"/>
  <c r="D460" i="13"/>
  <c r="D461" i="13"/>
  <c r="D462" i="13"/>
  <c r="D463" i="13"/>
  <c r="D464" i="13"/>
  <c r="D465" i="13"/>
  <c r="D466" i="13"/>
  <c r="D467" i="13"/>
  <c r="D468" i="13"/>
  <c r="D469" i="13"/>
  <c r="D470" i="13"/>
  <c r="D471" i="13"/>
  <c r="D472" i="13"/>
  <c r="D473" i="13"/>
  <c r="D474" i="13"/>
  <c r="D475" i="13"/>
  <c r="D476" i="13"/>
  <c r="D477" i="13"/>
  <c r="D478" i="13"/>
  <c r="D479" i="13"/>
  <c r="D480" i="13"/>
  <c r="D481" i="13"/>
  <c r="D482" i="13"/>
  <c r="D483" i="13"/>
  <c r="D484" i="13"/>
  <c r="D485" i="13"/>
  <c r="D486" i="13"/>
  <c r="D487" i="13"/>
  <c r="D488" i="13"/>
  <c r="D489" i="13"/>
  <c r="D490" i="13"/>
  <c r="D491" i="13"/>
  <c r="D492" i="13"/>
  <c r="D493" i="13"/>
  <c r="D494" i="13"/>
  <c r="D495" i="13"/>
  <c r="D496" i="13"/>
  <c r="D497" i="13"/>
  <c r="D498" i="13"/>
  <c r="D499" i="13"/>
  <c r="D500" i="13"/>
  <c r="D501" i="13"/>
  <c r="D502" i="13"/>
  <c r="D503" i="13"/>
  <c r="D504" i="13"/>
  <c r="D505" i="13"/>
  <c r="D506" i="13"/>
  <c r="D507" i="13"/>
  <c r="D508" i="13"/>
  <c r="D509" i="13"/>
  <c r="D510" i="13"/>
  <c r="D511" i="13"/>
  <c r="D512" i="13"/>
  <c r="D513" i="13"/>
  <c r="D514" i="13"/>
  <c r="D515" i="13"/>
  <c r="D516" i="13"/>
  <c r="D517" i="13"/>
  <c r="D518" i="13"/>
  <c r="D519" i="13"/>
  <c r="D520" i="13"/>
  <c r="D521" i="13"/>
  <c r="D522" i="13"/>
  <c r="D523" i="13"/>
  <c r="D524" i="13"/>
  <c r="D525" i="13"/>
  <c r="D526" i="13"/>
  <c r="D527" i="13"/>
  <c r="D528" i="13"/>
  <c r="D529" i="13"/>
  <c r="D530" i="13"/>
  <c r="D531" i="13"/>
  <c r="D532" i="13"/>
  <c r="D533" i="13"/>
  <c r="D534" i="13"/>
  <c r="D535" i="13"/>
  <c r="D536" i="13"/>
  <c r="D537" i="13"/>
  <c r="D538" i="13"/>
  <c r="D539" i="13"/>
  <c r="D540" i="13"/>
  <c r="D541" i="13"/>
  <c r="D542" i="13"/>
  <c r="D543" i="13"/>
  <c r="D544" i="13"/>
  <c r="D545" i="13"/>
  <c r="D546" i="13"/>
  <c r="D547" i="13"/>
  <c r="D548" i="13"/>
  <c r="D549" i="13"/>
  <c r="D550" i="13"/>
  <c r="D551" i="13"/>
  <c r="D552" i="13"/>
  <c r="D553" i="13"/>
  <c r="D554" i="13"/>
  <c r="D555" i="13"/>
  <c r="D556" i="13"/>
  <c r="D557" i="13"/>
  <c r="D558" i="13"/>
  <c r="D559" i="13"/>
  <c r="D560" i="13"/>
  <c r="D561" i="13"/>
  <c r="D562" i="13"/>
  <c r="D563" i="13"/>
  <c r="D564" i="13"/>
  <c r="D565" i="13"/>
  <c r="D566" i="13"/>
  <c r="D567" i="13"/>
  <c r="D568" i="13"/>
  <c r="D569" i="13"/>
  <c r="D570" i="13"/>
  <c r="D571" i="13"/>
  <c r="D572" i="13"/>
  <c r="D573" i="13"/>
  <c r="D574" i="13"/>
  <c r="D575" i="13"/>
  <c r="D576" i="13"/>
  <c r="D577" i="13"/>
  <c r="D578" i="13"/>
  <c r="D579" i="13"/>
  <c r="D580" i="13"/>
  <c r="D581" i="13"/>
  <c r="D582" i="13"/>
  <c r="D583" i="13"/>
  <c r="D584" i="13"/>
  <c r="D585" i="13"/>
  <c r="D586" i="13"/>
  <c r="D587" i="13"/>
  <c r="D588" i="13"/>
  <c r="D589" i="13"/>
  <c r="D590" i="13"/>
  <c r="D591" i="13"/>
  <c r="D592" i="13"/>
  <c r="D593" i="13"/>
  <c r="D594" i="13"/>
  <c r="D595" i="13"/>
  <c r="D596" i="13"/>
  <c r="D597" i="13"/>
  <c r="D598" i="13"/>
  <c r="D599" i="13"/>
  <c r="D600" i="13"/>
  <c r="D601" i="13"/>
  <c r="D602" i="13"/>
  <c r="D603" i="13"/>
  <c r="D604" i="13"/>
  <c r="D605" i="13"/>
  <c r="D606" i="13"/>
  <c r="D607" i="13"/>
  <c r="D608" i="13"/>
  <c r="D609" i="13"/>
  <c r="D610" i="13"/>
  <c r="D611" i="13"/>
  <c r="D612" i="13"/>
  <c r="D613" i="13"/>
  <c r="D614" i="13"/>
  <c r="D615" i="13"/>
  <c r="D616" i="13"/>
  <c r="D617" i="13"/>
  <c r="D618" i="13"/>
  <c r="D619" i="13"/>
  <c r="D620" i="13"/>
  <c r="D621" i="13"/>
  <c r="D622" i="13"/>
  <c r="D623" i="13"/>
  <c r="D624" i="13"/>
  <c r="D625" i="13"/>
  <c r="D626" i="13"/>
  <c r="D627" i="13"/>
  <c r="D628" i="13"/>
  <c r="D629" i="13"/>
  <c r="D630" i="13"/>
  <c r="D631" i="13"/>
  <c r="D632" i="13"/>
  <c r="D633" i="13"/>
  <c r="D634" i="13"/>
  <c r="D635" i="13"/>
  <c r="D636" i="13"/>
  <c r="D637" i="13"/>
  <c r="D638" i="13"/>
  <c r="D639" i="13"/>
  <c r="D640" i="13"/>
  <c r="D641" i="13"/>
  <c r="D642" i="13"/>
  <c r="D643" i="13"/>
  <c r="D644" i="13"/>
  <c r="D645" i="13"/>
  <c r="D646" i="13"/>
  <c r="D647" i="13"/>
  <c r="D648" i="13"/>
  <c r="D649" i="13"/>
  <c r="D650" i="13"/>
  <c r="D651" i="13"/>
  <c r="D652" i="13"/>
  <c r="D653" i="13"/>
  <c r="D654" i="13"/>
  <c r="D655" i="13"/>
  <c r="D656" i="13"/>
  <c r="D657" i="13"/>
  <c r="D658" i="13"/>
  <c r="D659" i="13"/>
  <c r="D660" i="13"/>
  <c r="D661" i="13"/>
  <c r="D662" i="13"/>
  <c r="D663" i="13"/>
  <c r="D664" i="13"/>
  <c r="D665" i="13"/>
  <c r="D666" i="13"/>
  <c r="D667" i="13"/>
  <c r="D668" i="13"/>
  <c r="D669" i="13"/>
  <c r="D670" i="13"/>
  <c r="D671" i="13"/>
  <c r="D672" i="13"/>
  <c r="D673" i="13"/>
  <c r="D674" i="13"/>
  <c r="D675" i="13"/>
  <c r="D676" i="13"/>
  <c r="D677" i="13"/>
  <c r="D678" i="13"/>
  <c r="D679" i="13"/>
  <c r="D680" i="13"/>
  <c r="D681" i="13"/>
  <c r="D682" i="13"/>
  <c r="D683" i="13"/>
  <c r="D684" i="13"/>
  <c r="D685" i="13"/>
  <c r="D686" i="13"/>
  <c r="D687" i="13"/>
  <c r="D688" i="13"/>
  <c r="D689" i="13"/>
  <c r="D690" i="13"/>
  <c r="D691" i="13"/>
  <c r="D692" i="13"/>
  <c r="D693" i="13"/>
  <c r="D694" i="13"/>
  <c r="D695" i="13"/>
  <c r="D696" i="13"/>
  <c r="D697" i="13"/>
  <c r="D698" i="13"/>
  <c r="D699" i="13"/>
  <c r="D700" i="13"/>
  <c r="D701" i="13"/>
  <c r="D702" i="13"/>
  <c r="D703" i="13"/>
  <c r="D704" i="13"/>
  <c r="D705" i="13"/>
  <c r="D706" i="13"/>
  <c r="D707" i="13"/>
  <c r="D708" i="13"/>
  <c r="D709" i="13"/>
  <c r="D710" i="13"/>
  <c r="D711" i="13"/>
  <c r="D712" i="13"/>
  <c r="D713" i="13"/>
  <c r="D714" i="13"/>
  <c r="D715" i="13"/>
  <c r="D716" i="13"/>
  <c r="D717" i="13"/>
  <c r="D718" i="13"/>
  <c r="D719" i="13"/>
  <c r="D720" i="13"/>
  <c r="D721" i="13"/>
  <c r="D722" i="13"/>
  <c r="D723" i="13"/>
  <c r="D724" i="13"/>
  <c r="D725" i="13"/>
  <c r="D726" i="13"/>
  <c r="D727" i="13"/>
  <c r="D728" i="13"/>
  <c r="D729" i="13"/>
  <c r="D730" i="13"/>
  <c r="D731" i="13"/>
  <c r="D732" i="13"/>
  <c r="D733" i="13"/>
  <c r="D734" i="13"/>
  <c r="D735" i="13"/>
  <c r="D736" i="13"/>
  <c r="D737" i="13"/>
  <c r="D738" i="13"/>
  <c r="D739" i="13"/>
  <c r="D740" i="13"/>
  <c r="D741" i="13"/>
  <c r="D742" i="13"/>
  <c r="D743" i="13"/>
  <c r="D744" i="13"/>
  <c r="D745" i="13"/>
  <c r="D746" i="13"/>
  <c r="D747" i="13"/>
  <c r="D748" i="13"/>
  <c r="D749" i="13"/>
  <c r="D750" i="13"/>
  <c r="D751" i="13"/>
  <c r="D752" i="13"/>
  <c r="D753" i="13"/>
  <c r="D754" i="13"/>
  <c r="D755" i="13"/>
  <c r="D756" i="13"/>
  <c r="D757" i="13"/>
  <c r="D758" i="13"/>
  <c r="D759" i="13"/>
  <c r="D760" i="13"/>
  <c r="D761" i="13"/>
  <c r="D762" i="13"/>
  <c r="D763" i="13"/>
  <c r="D764" i="13"/>
  <c r="D765" i="13"/>
  <c r="D766" i="13"/>
  <c r="D767" i="13"/>
  <c r="D768" i="13"/>
  <c r="D769" i="13"/>
  <c r="D770" i="13"/>
  <c r="D771" i="13"/>
  <c r="D772" i="13"/>
  <c r="D773" i="13"/>
  <c r="D774" i="13"/>
  <c r="D775" i="13"/>
  <c r="D776" i="13"/>
  <c r="D777" i="13"/>
  <c r="D778" i="13"/>
  <c r="D779" i="13"/>
  <c r="D780" i="13"/>
  <c r="D781" i="13"/>
  <c r="D782" i="13"/>
  <c r="D783" i="13"/>
  <c r="D784" i="13"/>
  <c r="D785" i="13"/>
  <c r="D786" i="13"/>
  <c r="D787" i="13"/>
  <c r="D788" i="13"/>
  <c r="D789" i="13"/>
  <c r="D790" i="13"/>
  <c r="D791" i="13"/>
  <c r="D792" i="13"/>
  <c r="D793" i="13"/>
  <c r="D794" i="13"/>
  <c r="D795" i="13"/>
  <c r="D796" i="13"/>
  <c r="D797" i="13"/>
  <c r="D798" i="13"/>
  <c r="D799" i="13"/>
  <c r="D800" i="13"/>
  <c r="D801" i="13"/>
  <c r="D802" i="13"/>
  <c r="D803" i="13"/>
  <c r="D804" i="13"/>
  <c r="D805" i="13"/>
  <c r="D806" i="13"/>
  <c r="D807" i="13"/>
  <c r="D808" i="13"/>
  <c r="D809" i="13"/>
  <c r="D810" i="13"/>
  <c r="D811" i="13"/>
  <c r="D812" i="13"/>
  <c r="D813" i="13"/>
  <c r="D814" i="13"/>
  <c r="D815" i="13"/>
  <c r="D816" i="13"/>
  <c r="D817" i="13"/>
  <c r="D818" i="13"/>
  <c r="D819" i="13"/>
  <c r="D820" i="13"/>
  <c r="D821" i="13"/>
  <c r="D822" i="13"/>
  <c r="D823" i="13"/>
  <c r="D824" i="13"/>
  <c r="D825" i="13"/>
  <c r="D826" i="13"/>
  <c r="D827" i="13"/>
  <c r="D828" i="13"/>
  <c r="D829" i="13"/>
  <c r="D830" i="13"/>
  <c r="D831" i="13"/>
  <c r="D832" i="13"/>
  <c r="D833" i="13"/>
  <c r="D834" i="13"/>
  <c r="D835" i="13"/>
  <c r="D836" i="13"/>
  <c r="D837" i="13"/>
  <c r="D838" i="13"/>
  <c r="D839" i="13"/>
  <c r="D840" i="13"/>
  <c r="D841" i="13"/>
  <c r="D842" i="13"/>
  <c r="D843" i="13"/>
  <c r="D844" i="13"/>
  <c r="D845" i="13"/>
  <c r="D846" i="13"/>
  <c r="D847" i="13"/>
  <c r="D848" i="13"/>
  <c r="D849" i="13"/>
  <c r="D850" i="13"/>
  <c r="D851" i="13"/>
  <c r="D852" i="13"/>
  <c r="D853" i="13"/>
  <c r="D854" i="13"/>
  <c r="D855" i="13"/>
  <c r="D856" i="13"/>
  <c r="D857" i="13"/>
  <c r="D858" i="13"/>
  <c r="D859" i="13"/>
  <c r="D860" i="13"/>
  <c r="D861" i="13"/>
  <c r="D862" i="13"/>
  <c r="D863" i="13"/>
  <c r="D864" i="13"/>
  <c r="D865" i="13"/>
  <c r="D866" i="13"/>
  <c r="D867" i="13"/>
  <c r="D868" i="13"/>
  <c r="D869" i="13"/>
  <c r="D870" i="13"/>
  <c r="D871" i="13"/>
  <c r="D872" i="13"/>
  <c r="D873" i="13"/>
  <c r="D874" i="13"/>
  <c r="D875" i="13"/>
  <c r="D876" i="13"/>
  <c r="D877" i="13"/>
  <c r="D878" i="13"/>
  <c r="D879" i="13"/>
  <c r="D880" i="13"/>
  <c r="D881" i="13"/>
  <c r="D882" i="13"/>
  <c r="D883" i="13"/>
  <c r="D884" i="13"/>
  <c r="D885" i="13"/>
  <c r="D886" i="13"/>
  <c r="D887" i="13"/>
  <c r="D888" i="13"/>
  <c r="D889" i="13"/>
  <c r="D890" i="13"/>
  <c r="D891" i="13"/>
  <c r="D892" i="13"/>
  <c r="D893" i="13"/>
  <c r="D894" i="13"/>
  <c r="D895" i="13"/>
  <c r="D896" i="13"/>
  <c r="D897" i="13"/>
  <c r="D898" i="13"/>
  <c r="D899" i="13"/>
  <c r="D900" i="13"/>
  <c r="D901" i="13"/>
  <c r="D902" i="13"/>
  <c r="D903" i="13"/>
  <c r="D904" i="13"/>
  <c r="D905" i="13"/>
  <c r="D906" i="13"/>
  <c r="D907" i="13"/>
  <c r="D908" i="13"/>
  <c r="D909" i="13"/>
  <c r="D910" i="13"/>
  <c r="D911" i="13"/>
  <c r="D912" i="13"/>
  <c r="D913" i="13"/>
  <c r="D914" i="13"/>
  <c r="D915" i="13"/>
  <c r="D916" i="13"/>
  <c r="D917" i="13"/>
  <c r="D918" i="13"/>
  <c r="D919" i="13"/>
  <c r="D920" i="13"/>
  <c r="D921" i="13"/>
  <c r="D922" i="13"/>
  <c r="D923" i="13"/>
  <c r="D924" i="13"/>
  <c r="D925" i="13"/>
  <c r="D926" i="13"/>
  <c r="D927" i="13"/>
  <c r="D928" i="13"/>
  <c r="D929" i="13"/>
  <c r="D930" i="13"/>
  <c r="D931" i="13"/>
  <c r="D932" i="13"/>
  <c r="D933" i="13"/>
  <c r="D934" i="13"/>
  <c r="D935" i="13"/>
  <c r="D936" i="13"/>
  <c r="D937" i="13"/>
  <c r="D938" i="13"/>
  <c r="D939" i="13"/>
  <c r="D940" i="13"/>
  <c r="D941" i="13"/>
  <c r="D942" i="13"/>
  <c r="D943" i="13"/>
  <c r="D944" i="13"/>
  <c r="D945" i="13"/>
  <c r="D946" i="13"/>
  <c r="D947" i="13"/>
  <c r="D948" i="13"/>
  <c r="D949" i="13"/>
  <c r="D950" i="13"/>
  <c r="D951" i="13"/>
  <c r="D952" i="13"/>
  <c r="D953" i="13"/>
  <c r="D954" i="13"/>
  <c r="D955" i="13"/>
  <c r="D956" i="13"/>
  <c r="D957" i="13"/>
  <c r="D958" i="13"/>
  <c r="E4" i="13"/>
  <c r="D4" i="13"/>
  <c r="CY1" i="12"/>
  <c r="DA1" i="12"/>
  <c r="DB1" i="12"/>
  <c r="DC1" i="12"/>
  <c r="DD1" i="12"/>
  <c r="DE1" i="12"/>
  <c r="DF1" i="12"/>
  <c r="DG1" i="12"/>
  <c r="DH1" i="12"/>
  <c r="DI1" i="12"/>
  <c r="DJ1" i="12"/>
  <c r="DK1" i="12"/>
  <c r="DL1" i="12"/>
  <c r="DM1" i="12"/>
  <c r="DN1" i="12"/>
  <c r="DO1" i="12"/>
  <c r="DP1" i="12"/>
  <c r="DQ1" i="12"/>
  <c r="DR1" i="12"/>
  <c r="DS1" i="12"/>
  <c r="DT1" i="12"/>
  <c r="DU1" i="12"/>
  <c r="DV1" i="12"/>
  <c r="DW1" i="12"/>
  <c r="DX1" i="12"/>
  <c r="CZ1" i="12"/>
  <c r="G5" i="13"/>
  <c r="G6" i="13"/>
  <c r="G7" i="13"/>
  <c r="G8" i="13"/>
  <c r="G9" i="13"/>
  <c r="G10" i="13"/>
  <c r="G11" i="13"/>
  <c r="G12" i="13"/>
  <c r="G13" i="13"/>
  <c r="G14" i="13"/>
  <c r="G15" i="13"/>
  <c r="G16" i="13"/>
  <c r="G17" i="13"/>
  <c r="G18" i="13"/>
  <c r="G19" i="13"/>
  <c r="G20" i="13"/>
  <c r="G21" i="13"/>
  <c r="G22" i="13"/>
  <c r="G23" i="13"/>
  <c r="G24" i="13"/>
  <c r="G25" i="13"/>
  <c r="G26" i="13"/>
  <c r="G27" i="13"/>
  <c r="G28" i="13"/>
  <c r="G29" i="13"/>
  <c r="G30" i="13"/>
  <c r="G31" i="13"/>
  <c r="G32" i="13"/>
  <c r="G33" i="13"/>
  <c r="G34" i="13"/>
  <c r="G35" i="13"/>
  <c r="G36" i="13"/>
  <c r="G37" i="13"/>
  <c r="G38" i="13"/>
  <c r="G39" i="13"/>
  <c r="G40" i="13"/>
  <c r="G41" i="13"/>
  <c r="G42" i="13"/>
  <c r="G43" i="13"/>
  <c r="G44" i="13"/>
  <c r="G45" i="13"/>
  <c r="G46" i="13"/>
  <c r="G47" i="13"/>
  <c r="G48" i="13"/>
  <c r="G49" i="13"/>
  <c r="G50" i="13"/>
  <c r="G51" i="13"/>
  <c r="G52" i="13"/>
  <c r="G53" i="13"/>
  <c r="G54" i="13"/>
  <c r="G55" i="13"/>
  <c r="G56" i="13"/>
  <c r="G57" i="13"/>
  <c r="G58" i="13"/>
  <c r="G59" i="13"/>
  <c r="G60" i="13"/>
  <c r="G61" i="13"/>
  <c r="G62" i="13"/>
  <c r="G63" i="13"/>
  <c r="G64" i="13"/>
  <c r="G65" i="13"/>
  <c r="G66" i="13"/>
  <c r="G67" i="13"/>
  <c r="G68" i="13"/>
  <c r="G69" i="13"/>
  <c r="G70" i="13"/>
  <c r="G71" i="13"/>
  <c r="G72" i="13"/>
  <c r="G73" i="13"/>
  <c r="G74" i="13"/>
  <c r="G75" i="13"/>
  <c r="G76" i="13"/>
  <c r="G77" i="13"/>
  <c r="G78" i="13"/>
  <c r="G79" i="13"/>
  <c r="G80" i="13"/>
  <c r="G81" i="13"/>
  <c r="G82" i="13"/>
  <c r="G83" i="13"/>
  <c r="G84" i="13"/>
  <c r="G85" i="13"/>
  <c r="G86" i="13"/>
  <c r="G87" i="13"/>
  <c r="G88" i="13"/>
  <c r="G89" i="13"/>
  <c r="G90" i="13"/>
  <c r="G91" i="13"/>
  <c r="G92" i="13"/>
  <c r="G93" i="13"/>
  <c r="G94" i="13"/>
  <c r="G95" i="13"/>
  <c r="G96" i="13"/>
  <c r="G97" i="13"/>
  <c r="G98" i="13"/>
  <c r="G99" i="13"/>
  <c r="G100" i="13"/>
  <c r="G101" i="13"/>
  <c r="G102" i="13"/>
  <c r="G103" i="13"/>
  <c r="G104" i="13"/>
  <c r="G105" i="13"/>
  <c r="G106" i="13"/>
  <c r="G107" i="13"/>
  <c r="G108" i="13"/>
  <c r="G109" i="13"/>
  <c r="G110" i="13"/>
  <c r="G111" i="13"/>
  <c r="G112" i="13"/>
  <c r="G113" i="13"/>
  <c r="G114" i="13"/>
  <c r="G115" i="13"/>
  <c r="G116" i="13"/>
  <c r="G117" i="13"/>
  <c r="G118" i="13"/>
  <c r="G119" i="13"/>
  <c r="G120" i="13"/>
  <c r="G121" i="13"/>
  <c r="G122" i="13"/>
  <c r="G123" i="13"/>
  <c r="G124" i="13"/>
  <c r="G125" i="13"/>
  <c r="G126" i="13"/>
  <c r="G127" i="13"/>
  <c r="G128" i="13"/>
  <c r="G129" i="13"/>
  <c r="G130" i="13"/>
  <c r="G131" i="13"/>
  <c r="G132" i="13"/>
  <c r="G133" i="13"/>
  <c r="G134" i="13"/>
  <c r="G135" i="13"/>
  <c r="G136" i="13"/>
  <c r="G137" i="13"/>
  <c r="G138" i="13"/>
  <c r="G139" i="13"/>
  <c r="G140" i="13"/>
  <c r="G141" i="13"/>
  <c r="G142" i="13"/>
  <c r="G143" i="13"/>
  <c r="G144" i="13"/>
  <c r="G145" i="13"/>
  <c r="G146" i="13"/>
  <c r="G147" i="13"/>
  <c r="G148" i="13"/>
  <c r="G149" i="13"/>
  <c r="G150" i="13"/>
  <c r="G151" i="13"/>
  <c r="G152" i="13"/>
  <c r="G153" i="13"/>
  <c r="G154" i="13"/>
  <c r="G155" i="13"/>
  <c r="G156" i="13"/>
  <c r="G157" i="13"/>
  <c r="G158" i="13"/>
  <c r="G159" i="13"/>
  <c r="G160" i="13"/>
  <c r="G161" i="13"/>
  <c r="G162" i="13"/>
  <c r="G163" i="13"/>
  <c r="G164" i="13"/>
  <c r="G165" i="13"/>
  <c r="G166" i="13"/>
  <c r="G167" i="13"/>
  <c r="G168" i="13"/>
  <c r="G169" i="13"/>
  <c r="G170" i="13"/>
  <c r="G171" i="13"/>
  <c r="G172" i="13"/>
  <c r="G173" i="13"/>
  <c r="G174" i="13"/>
  <c r="G175" i="13"/>
  <c r="G176" i="13"/>
  <c r="G177" i="13"/>
  <c r="G178" i="13"/>
  <c r="G179" i="13"/>
  <c r="G180" i="13"/>
  <c r="G181" i="13"/>
  <c r="G182" i="13"/>
  <c r="G183" i="13"/>
  <c r="G184" i="13"/>
  <c r="G185" i="13"/>
  <c r="G186" i="13"/>
  <c r="G187" i="13"/>
  <c r="G188" i="13"/>
  <c r="G189" i="13"/>
  <c r="G190" i="13"/>
  <c r="G191" i="13"/>
  <c r="G192" i="13"/>
  <c r="G193" i="13"/>
  <c r="G194" i="13"/>
  <c r="G195" i="13"/>
  <c r="G196" i="13"/>
  <c r="G197" i="13"/>
  <c r="G198" i="13"/>
  <c r="G199" i="13"/>
  <c r="G200" i="13"/>
  <c r="G201" i="13"/>
  <c r="G202" i="13"/>
  <c r="G203" i="13"/>
  <c r="G204" i="13"/>
  <c r="G205" i="13"/>
  <c r="G206" i="13"/>
  <c r="G207" i="13"/>
  <c r="G208" i="13"/>
  <c r="G209" i="13"/>
  <c r="G210" i="13"/>
  <c r="G211" i="13"/>
  <c r="G212" i="13"/>
  <c r="G213" i="13"/>
  <c r="G214" i="13"/>
  <c r="G215" i="13"/>
  <c r="G216" i="13"/>
  <c r="G217" i="13"/>
  <c r="G218" i="13"/>
  <c r="G219" i="13"/>
  <c r="G220" i="13"/>
  <c r="G221" i="13"/>
  <c r="G222" i="13"/>
  <c r="G223" i="13"/>
  <c r="G224" i="13"/>
  <c r="G225" i="13"/>
  <c r="G226" i="13"/>
  <c r="G227" i="13"/>
  <c r="G228" i="13"/>
  <c r="G229" i="13"/>
  <c r="G230" i="13"/>
  <c r="G231" i="13"/>
  <c r="G232" i="13"/>
  <c r="G233" i="13"/>
  <c r="G234" i="13"/>
  <c r="G235" i="13"/>
  <c r="G236" i="13"/>
  <c r="G237" i="13"/>
  <c r="G238" i="13"/>
  <c r="G239" i="13"/>
  <c r="G240" i="13"/>
  <c r="G241" i="13"/>
  <c r="G242" i="13"/>
  <c r="G243" i="13"/>
  <c r="G244" i="13"/>
  <c r="G245" i="13"/>
  <c r="G246" i="13"/>
  <c r="G247" i="13"/>
  <c r="G248" i="13"/>
  <c r="G249" i="13"/>
  <c r="G250" i="13"/>
  <c r="G251" i="13"/>
  <c r="G252" i="13"/>
  <c r="G253" i="13"/>
  <c r="G254" i="13"/>
  <c r="G255" i="13"/>
  <c r="G256" i="13"/>
  <c r="G257" i="13"/>
  <c r="G258" i="13"/>
  <c r="G259" i="13"/>
  <c r="G260" i="13"/>
  <c r="G261" i="13"/>
  <c r="G262" i="13"/>
  <c r="G263" i="13"/>
  <c r="G264" i="13"/>
  <c r="G265" i="13"/>
  <c r="G266" i="13"/>
  <c r="G267" i="13"/>
  <c r="G268" i="13"/>
  <c r="G269" i="13"/>
  <c r="G270" i="13"/>
  <c r="G271" i="13"/>
  <c r="G272" i="13"/>
  <c r="G273" i="13"/>
  <c r="G274" i="13"/>
  <c r="G275" i="13"/>
  <c r="G276" i="13"/>
  <c r="G277" i="13"/>
  <c r="G278" i="13"/>
  <c r="G279" i="13"/>
  <c r="G280" i="13"/>
  <c r="G281" i="13"/>
  <c r="G282" i="13"/>
  <c r="G283" i="13"/>
  <c r="G284" i="13"/>
  <c r="G285" i="13"/>
  <c r="G286" i="13"/>
  <c r="G287" i="13"/>
  <c r="G288" i="13"/>
  <c r="G289" i="13"/>
  <c r="G290" i="13"/>
  <c r="G291" i="13"/>
  <c r="G292" i="13"/>
  <c r="G293" i="13"/>
  <c r="G294" i="13"/>
  <c r="G295" i="13"/>
  <c r="G296" i="13"/>
  <c r="G297" i="13"/>
  <c r="G298" i="13"/>
  <c r="G299" i="13"/>
  <c r="G300" i="13"/>
  <c r="G301" i="13"/>
  <c r="G302" i="13"/>
  <c r="G303" i="13"/>
  <c r="G304" i="13"/>
  <c r="G305" i="13"/>
  <c r="G306" i="13"/>
  <c r="G307" i="13"/>
  <c r="G308" i="13"/>
  <c r="G309" i="13"/>
  <c r="G310" i="13"/>
  <c r="G311" i="13"/>
  <c r="G312" i="13"/>
  <c r="G313" i="13"/>
  <c r="G314" i="13"/>
  <c r="G315" i="13"/>
  <c r="G316" i="13"/>
  <c r="G317" i="13"/>
  <c r="G318" i="13"/>
  <c r="G319" i="13"/>
  <c r="G320" i="13"/>
  <c r="G321" i="13"/>
  <c r="G322" i="13"/>
  <c r="G323" i="13"/>
  <c r="G324" i="13"/>
  <c r="G325" i="13"/>
  <c r="G326" i="13"/>
  <c r="G327" i="13"/>
  <c r="G328" i="13"/>
  <c r="G329" i="13"/>
  <c r="G330" i="13"/>
  <c r="G331" i="13"/>
  <c r="G332" i="13"/>
  <c r="G333" i="13"/>
  <c r="G334" i="13"/>
  <c r="G335" i="13"/>
  <c r="G336" i="13"/>
  <c r="G337" i="13"/>
  <c r="G338" i="13"/>
  <c r="G339" i="13"/>
  <c r="G340" i="13"/>
  <c r="G341" i="13"/>
  <c r="G342" i="13"/>
  <c r="G343" i="13"/>
  <c r="G344" i="13"/>
  <c r="G345" i="13"/>
  <c r="G346" i="13"/>
  <c r="G347" i="13"/>
  <c r="G348" i="13"/>
  <c r="G349" i="13"/>
  <c r="G350" i="13"/>
  <c r="G351" i="13"/>
  <c r="G352" i="13"/>
  <c r="G353" i="13"/>
  <c r="G354" i="13"/>
  <c r="G355" i="13"/>
  <c r="G356" i="13"/>
  <c r="G357" i="13"/>
  <c r="G358" i="13"/>
  <c r="G359" i="13"/>
  <c r="G360" i="13"/>
  <c r="G361" i="13"/>
  <c r="G362" i="13"/>
  <c r="G363" i="13"/>
  <c r="G364" i="13"/>
  <c r="G365" i="13"/>
  <c r="G366" i="13"/>
  <c r="G367" i="13"/>
  <c r="G368" i="13"/>
  <c r="G369" i="13"/>
  <c r="G370" i="13"/>
  <c r="G371" i="13"/>
  <c r="G372" i="13"/>
  <c r="G373" i="13"/>
  <c r="G374" i="13"/>
  <c r="G375" i="13"/>
  <c r="G376" i="13"/>
  <c r="G377" i="13"/>
  <c r="G378" i="13"/>
  <c r="G379" i="13"/>
  <c r="G380" i="13"/>
  <c r="G381" i="13"/>
  <c r="G382" i="13"/>
  <c r="G383" i="13"/>
  <c r="G384" i="13"/>
  <c r="G385" i="13"/>
  <c r="G386" i="13"/>
  <c r="G387" i="13"/>
  <c r="G388" i="13"/>
  <c r="G389" i="13"/>
  <c r="G390" i="13"/>
  <c r="G391" i="13"/>
  <c r="G392" i="13"/>
  <c r="G393" i="13"/>
  <c r="G394" i="13"/>
  <c r="G395" i="13"/>
  <c r="G396" i="13"/>
  <c r="G397" i="13"/>
  <c r="G398" i="13"/>
  <c r="G399" i="13"/>
  <c r="G400" i="13"/>
  <c r="G401" i="13"/>
  <c r="G402" i="13"/>
  <c r="G403" i="13"/>
  <c r="G404" i="13"/>
  <c r="G405" i="13"/>
  <c r="G406" i="13"/>
  <c r="G407" i="13"/>
  <c r="G408" i="13"/>
  <c r="G409" i="13"/>
  <c r="G410" i="13"/>
  <c r="G411" i="13"/>
  <c r="G412" i="13"/>
  <c r="G413" i="13"/>
  <c r="G414" i="13"/>
  <c r="G415" i="13"/>
  <c r="G416" i="13"/>
  <c r="G417" i="13"/>
  <c r="G418" i="13"/>
  <c r="G419" i="13"/>
  <c r="G420" i="13"/>
  <c r="G421" i="13"/>
  <c r="G422" i="13"/>
  <c r="G423" i="13"/>
  <c r="G424" i="13"/>
  <c r="G425" i="13"/>
  <c r="G426" i="13"/>
  <c r="G427" i="13"/>
  <c r="G428" i="13"/>
  <c r="G429" i="13"/>
  <c r="G430" i="13"/>
  <c r="G431" i="13"/>
  <c r="G432" i="13"/>
  <c r="G433" i="13"/>
  <c r="G434" i="13"/>
  <c r="G435" i="13"/>
  <c r="G436" i="13"/>
  <c r="G437" i="13"/>
  <c r="G438" i="13"/>
  <c r="G439" i="13"/>
  <c r="G440" i="13"/>
  <c r="G441" i="13"/>
  <c r="G442" i="13"/>
  <c r="G443" i="13"/>
  <c r="G444" i="13"/>
  <c r="G445" i="13"/>
  <c r="G446" i="13"/>
  <c r="G447" i="13"/>
  <c r="G448" i="13"/>
  <c r="G449" i="13"/>
  <c r="G450" i="13"/>
  <c r="G451" i="13"/>
  <c r="G452" i="13"/>
  <c r="G453" i="13"/>
  <c r="G454" i="13"/>
  <c r="G455" i="13"/>
  <c r="G456" i="13"/>
  <c r="G457" i="13"/>
  <c r="G458" i="13"/>
  <c r="G459" i="13"/>
  <c r="G460" i="13"/>
  <c r="G461" i="13"/>
  <c r="G462" i="13"/>
  <c r="G463" i="13"/>
  <c r="G464" i="13"/>
  <c r="G465" i="13"/>
  <c r="G466" i="13"/>
  <c r="G467" i="13"/>
  <c r="G468" i="13"/>
  <c r="G469" i="13"/>
  <c r="G470" i="13"/>
  <c r="G471" i="13"/>
  <c r="G472" i="13"/>
  <c r="G473" i="13"/>
  <c r="G474" i="13"/>
  <c r="G475" i="13"/>
  <c r="G476" i="13"/>
  <c r="G477" i="13"/>
  <c r="G478" i="13"/>
  <c r="G479" i="13"/>
  <c r="G480" i="13"/>
  <c r="G481" i="13"/>
  <c r="G482" i="13"/>
  <c r="G483" i="13"/>
  <c r="G484" i="13"/>
  <c r="G485" i="13"/>
  <c r="G486" i="13"/>
  <c r="G487" i="13"/>
  <c r="G488" i="13"/>
  <c r="G489" i="13"/>
  <c r="G490" i="13"/>
  <c r="G491" i="13"/>
  <c r="G492" i="13"/>
  <c r="G493" i="13"/>
  <c r="G494" i="13"/>
  <c r="G495" i="13"/>
  <c r="G496" i="13"/>
  <c r="G497" i="13"/>
  <c r="G498" i="13"/>
  <c r="G499" i="13"/>
  <c r="G500" i="13"/>
  <c r="G501" i="13"/>
  <c r="G502" i="13"/>
  <c r="G503" i="13"/>
  <c r="G504" i="13"/>
  <c r="G505" i="13"/>
  <c r="G506" i="13"/>
  <c r="G507" i="13"/>
  <c r="G508" i="13"/>
  <c r="G509" i="13"/>
  <c r="G510" i="13"/>
  <c r="G511" i="13"/>
  <c r="G512" i="13"/>
  <c r="G513" i="13"/>
  <c r="G514" i="13"/>
  <c r="G515" i="13"/>
  <c r="G516" i="13"/>
  <c r="G517" i="13"/>
  <c r="G518" i="13"/>
  <c r="G519" i="13"/>
  <c r="G520" i="13"/>
  <c r="G521" i="13"/>
  <c r="G522" i="13"/>
  <c r="G523" i="13"/>
  <c r="G524" i="13"/>
  <c r="G525" i="13"/>
  <c r="G526" i="13"/>
  <c r="G527" i="13"/>
  <c r="G528" i="13"/>
  <c r="G529" i="13"/>
  <c r="G530" i="13"/>
  <c r="G531" i="13"/>
  <c r="G532" i="13"/>
  <c r="G533" i="13"/>
  <c r="G534" i="13"/>
  <c r="G535" i="13"/>
  <c r="G536" i="13"/>
  <c r="G537" i="13"/>
  <c r="G538" i="13"/>
  <c r="G539" i="13"/>
  <c r="G540" i="13"/>
  <c r="G541" i="13"/>
  <c r="G542" i="13"/>
  <c r="G543" i="13"/>
  <c r="G544" i="13"/>
  <c r="G545" i="13"/>
  <c r="G546" i="13"/>
  <c r="G547" i="13"/>
  <c r="G548" i="13"/>
  <c r="G549" i="13"/>
  <c r="G550" i="13"/>
  <c r="G551" i="13"/>
  <c r="G552" i="13"/>
  <c r="G553" i="13"/>
  <c r="G554" i="13"/>
  <c r="G555" i="13"/>
  <c r="G556" i="13"/>
  <c r="G557" i="13"/>
  <c r="G558" i="13"/>
  <c r="G559" i="13"/>
  <c r="G560" i="13"/>
  <c r="G561" i="13"/>
  <c r="G562" i="13"/>
  <c r="G563" i="13"/>
  <c r="G564" i="13"/>
  <c r="G565" i="13"/>
  <c r="G566" i="13"/>
  <c r="G567" i="13"/>
  <c r="G568" i="13"/>
  <c r="G569" i="13"/>
  <c r="G570" i="13"/>
  <c r="G571" i="13"/>
  <c r="G572" i="13"/>
  <c r="G573" i="13"/>
  <c r="G574" i="13"/>
  <c r="G575" i="13"/>
  <c r="G576" i="13"/>
  <c r="G577" i="13"/>
  <c r="G578" i="13"/>
  <c r="G579" i="13"/>
  <c r="G580" i="13"/>
  <c r="G581" i="13"/>
  <c r="G582" i="13"/>
  <c r="G583" i="13"/>
  <c r="G584" i="13"/>
  <c r="G585" i="13"/>
  <c r="G586" i="13"/>
  <c r="G587" i="13"/>
  <c r="G588" i="13"/>
  <c r="G589" i="13"/>
  <c r="G590" i="13"/>
  <c r="G591" i="13"/>
  <c r="G592" i="13"/>
  <c r="G593" i="13"/>
  <c r="G594" i="13"/>
  <c r="G595" i="13"/>
  <c r="G596" i="13"/>
  <c r="G597" i="13"/>
  <c r="G598" i="13"/>
  <c r="G599" i="13"/>
  <c r="G600" i="13"/>
  <c r="G601" i="13"/>
  <c r="G602" i="13"/>
  <c r="G603" i="13"/>
  <c r="G604" i="13"/>
  <c r="G605" i="13"/>
  <c r="G606" i="13"/>
  <c r="G607" i="13"/>
  <c r="G608" i="13"/>
  <c r="G609" i="13"/>
  <c r="G610" i="13"/>
  <c r="G611" i="13"/>
  <c r="G612" i="13"/>
  <c r="G613" i="13"/>
  <c r="G614" i="13"/>
  <c r="G615" i="13"/>
  <c r="G616" i="13"/>
  <c r="G617" i="13"/>
  <c r="G618" i="13"/>
  <c r="G619" i="13"/>
  <c r="G620" i="13"/>
  <c r="G621" i="13"/>
  <c r="G622" i="13"/>
  <c r="G623" i="13"/>
  <c r="G624" i="13"/>
  <c r="G625" i="13"/>
  <c r="G626" i="13"/>
  <c r="G627" i="13"/>
  <c r="G628" i="13"/>
  <c r="G629" i="13"/>
  <c r="G630" i="13"/>
  <c r="G631" i="13"/>
  <c r="G632" i="13"/>
  <c r="G633" i="13"/>
  <c r="G634" i="13"/>
  <c r="G635" i="13"/>
  <c r="G636" i="13"/>
  <c r="G637" i="13"/>
  <c r="G638" i="13"/>
  <c r="G639" i="13"/>
  <c r="G640" i="13"/>
  <c r="G641" i="13"/>
  <c r="G642" i="13"/>
  <c r="G643" i="13"/>
  <c r="G644" i="13"/>
  <c r="G645" i="13"/>
  <c r="G646" i="13"/>
  <c r="G647" i="13"/>
  <c r="G648" i="13"/>
  <c r="G649" i="13"/>
  <c r="G650" i="13"/>
  <c r="G651" i="13"/>
  <c r="G652" i="13"/>
  <c r="G653" i="13"/>
  <c r="G654" i="13"/>
  <c r="G655" i="13"/>
  <c r="G656" i="13"/>
  <c r="G657" i="13"/>
  <c r="G658" i="13"/>
  <c r="G659" i="13"/>
  <c r="G660" i="13"/>
  <c r="G661" i="13"/>
  <c r="G662" i="13"/>
  <c r="G663" i="13"/>
  <c r="G664" i="13"/>
  <c r="G665" i="13"/>
  <c r="G666" i="13"/>
  <c r="G667" i="13"/>
  <c r="G668" i="13"/>
  <c r="G669" i="13"/>
  <c r="G670" i="13"/>
  <c r="G671" i="13"/>
  <c r="G672" i="13"/>
  <c r="G673" i="13"/>
  <c r="G674" i="13"/>
  <c r="G675" i="13"/>
  <c r="G676" i="13"/>
  <c r="G677" i="13"/>
  <c r="G678" i="13"/>
  <c r="G679" i="13"/>
  <c r="G680" i="13"/>
  <c r="G681" i="13"/>
  <c r="G682" i="13"/>
  <c r="G683" i="13"/>
  <c r="G684" i="13"/>
  <c r="G685" i="13"/>
  <c r="G686" i="13"/>
  <c r="G687" i="13"/>
  <c r="G688" i="13"/>
  <c r="G689" i="13"/>
  <c r="G690" i="13"/>
  <c r="G691" i="13"/>
  <c r="G692" i="13"/>
  <c r="G693" i="13"/>
  <c r="G694" i="13"/>
  <c r="G695" i="13"/>
  <c r="G696" i="13"/>
  <c r="G697" i="13"/>
  <c r="G698" i="13"/>
  <c r="G699" i="13"/>
  <c r="G700" i="13"/>
  <c r="G701" i="13"/>
  <c r="G702" i="13"/>
  <c r="G703" i="13"/>
  <c r="G704" i="13"/>
  <c r="G705" i="13"/>
  <c r="G706" i="13"/>
  <c r="G707" i="13"/>
  <c r="G708" i="13"/>
  <c r="G709" i="13"/>
  <c r="G710" i="13"/>
  <c r="G711" i="13"/>
  <c r="G712" i="13"/>
  <c r="G713" i="13"/>
  <c r="G714" i="13"/>
  <c r="G715" i="13"/>
  <c r="G716" i="13"/>
  <c r="G717" i="13"/>
  <c r="G718" i="13"/>
  <c r="G719" i="13"/>
  <c r="G720" i="13"/>
  <c r="G721" i="13"/>
  <c r="G722" i="13"/>
  <c r="G723" i="13"/>
  <c r="G724" i="13"/>
  <c r="G725" i="13"/>
  <c r="G726" i="13"/>
  <c r="G727" i="13"/>
  <c r="G728" i="13"/>
  <c r="G729" i="13"/>
  <c r="G730" i="13"/>
  <c r="G731" i="13"/>
  <c r="G732" i="13"/>
  <c r="G733" i="13"/>
  <c r="G734" i="13"/>
  <c r="G735" i="13"/>
  <c r="G736" i="13"/>
  <c r="G737" i="13"/>
  <c r="G738" i="13"/>
  <c r="G739" i="13"/>
  <c r="G740" i="13"/>
  <c r="G741" i="13"/>
  <c r="G742" i="13"/>
  <c r="G743" i="13"/>
  <c r="G744" i="13"/>
  <c r="G745" i="13"/>
  <c r="G746" i="13"/>
  <c r="G747" i="13"/>
  <c r="G748" i="13"/>
  <c r="G749" i="13"/>
  <c r="G750" i="13"/>
  <c r="G751" i="13"/>
  <c r="G752" i="13"/>
  <c r="G753" i="13"/>
  <c r="G754" i="13"/>
  <c r="G755" i="13"/>
  <c r="G756" i="13"/>
  <c r="G757" i="13"/>
  <c r="G758" i="13"/>
  <c r="G759" i="13"/>
  <c r="G760" i="13"/>
  <c r="G761" i="13"/>
  <c r="G762" i="13"/>
  <c r="G763" i="13"/>
  <c r="G764" i="13"/>
  <c r="G765" i="13"/>
  <c r="G766" i="13"/>
  <c r="G767" i="13"/>
  <c r="G768" i="13"/>
  <c r="G769" i="13"/>
  <c r="G770" i="13"/>
  <c r="G771" i="13"/>
  <c r="G772" i="13"/>
  <c r="G773" i="13"/>
  <c r="G774" i="13"/>
  <c r="G775" i="13"/>
  <c r="G776" i="13"/>
  <c r="G777" i="13"/>
  <c r="G778" i="13"/>
  <c r="G779" i="13"/>
  <c r="G780" i="13"/>
  <c r="G781" i="13"/>
  <c r="G782" i="13"/>
  <c r="G783" i="13"/>
  <c r="G784" i="13"/>
  <c r="G785" i="13"/>
  <c r="G786" i="13"/>
  <c r="G787" i="13"/>
  <c r="G788" i="13"/>
  <c r="G789" i="13"/>
  <c r="G790" i="13"/>
  <c r="G791" i="13"/>
  <c r="G792" i="13"/>
  <c r="G793" i="13"/>
  <c r="G794" i="13"/>
  <c r="G795" i="13"/>
  <c r="G796" i="13"/>
  <c r="G797" i="13"/>
  <c r="G798" i="13"/>
  <c r="G799" i="13"/>
  <c r="G800" i="13"/>
  <c r="G801" i="13"/>
  <c r="G802" i="13"/>
  <c r="G803" i="13"/>
  <c r="G804" i="13"/>
  <c r="G805" i="13"/>
  <c r="G806" i="13"/>
  <c r="G807" i="13"/>
  <c r="G808" i="13"/>
  <c r="G809" i="13"/>
  <c r="G810" i="13"/>
  <c r="G811" i="13"/>
  <c r="G812" i="13"/>
  <c r="G813" i="13"/>
  <c r="G814" i="13"/>
  <c r="G815" i="13"/>
  <c r="G816" i="13"/>
  <c r="G817" i="13"/>
  <c r="G818" i="13"/>
  <c r="G819" i="13"/>
  <c r="G820" i="13"/>
  <c r="G821" i="13"/>
  <c r="G822" i="13"/>
  <c r="G823" i="13"/>
  <c r="G824" i="13"/>
  <c r="G825" i="13"/>
  <c r="G826" i="13"/>
  <c r="G827" i="13"/>
  <c r="G828" i="13"/>
  <c r="G829" i="13"/>
  <c r="G830" i="13"/>
  <c r="G831" i="13"/>
  <c r="G832" i="13"/>
  <c r="G833" i="13"/>
  <c r="G834" i="13"/>
  <c r="G835" i="13"/>
  <c r="G836" i="13"/>
  <c r="G837" i="13"/>
  <c r="G838" i="13"/>
  <c r="G839" i="13"/>
  <c r="G840" i="13"/>
  <c r="G841" i="13"/>
  <c r="G842" i="13"/>
  <c r="G843" i="13"/>
  <c r="G844" i="13"/>
  <c r="G845" i="13"/>
  <c r="G846" i="13"/>
  <c r="G847" i="13"/>
  <c r="G848" i="13"/>
  <c r="G849" i="13"/>
  <c r="G850" i="13"/>
  <c r="G851" i="13"/>
  <c r="G852" i="13"/>
  <c r="G853" i="13"/>
  <c r="G854" i="13"/>
  <c r="G855" i="13"/>
  <c r="G856" i="13"/>
  <c r="G857" i="13"/>
  <c r="G858" i="13"/>
  <c r="G859" i="13"/>
  <c r="G860" i="13"/>
  <c r="G861" i="13"/>
  <c r="G862" i="13"/>
  <c r="G863" i="13"/>
  <c r="G864" i="13"/>
  <c r="G865" i="13"/>
  <c r="G866" i="13"/>
  <c r="G867" i="13"/>
  <c r="G868" i="13"/>
  <c r="G869" i="13"/>
  <c r="G870" i="13"/>
  <c r="G871" i="13"/>
  <c r="G872" i="13"/>
  <c r="G873" i="13"/>
  <c r="G874" i="13"/>
  <c r="G875" i="13"/>
  <c r="G876" i="13"/>
  <c r="G877" i="13"/>
  <c r="G878" i="13"/>
  <c r="G879" i="13"/>
  <c r="G880" i="13"/>
  <c r="G881" i="13"/>
  <c r="G882" i="13"/>
  <c r="G883" i="13"/>
  <c r="G884" i="13"/>
  <c r="G885" i="13"/>
  <c r="G886" i="13"/>
  <c r="G887" i="13"/>
  <c r="G888" i="13"/>
  <c r="G889" i="13"/>
  <c r="G890" i="13"/>
  <c r="G891" i="13"/>
  <c r="G892" i="13"/>
  <c r="G893" i="13"/>
  <c r="G894" i="13"/>
  <c r="G895" i="13"/>
  <c r="G896" i="13"/>
  <c r="G897" i="13"/>
  <c r="G898" i="13"/>
  <c r="G899" i="13"/>
  <c r="G900" i="13"/>
  <c r="G901" i="13"/>
  <c r="G902" i="13"/>
  <c r="G903" i="13"/>
  <c r="G904" i="13"/>
  <c r="G905" i="13"/>
  <c r="G906" i="13"/>
  <c r="G907" i="13"/>
  <c r="G908" i="13"/>
  <c r="G909" i="13"/>
  <c r="G910" i="13"/>
  <c r="G911" i="13"/>
  <c r="G912" i="13"/>
  <c r="G913" i="13"/>
  <c r="G914" i="13"/>
  <c r="G915" i="13"/>
  <c r="G916" i="13"/>
  <c r="G917" i="13"/>
  <c r="G918" i="13"/>
  <c r="G919" i="13"/>
  <c r="G920" i="13"/>
  <c r="G921" i="13"/>
  <c r="G922" i="13"/>
  <c r="G923" i="13"/>
  <c r="G924" i="13"/>
  <c r="G925" i="13"/>
  <c r="G926" i="13"/>
  <c r="G927" i="13"/>
  <c r="G928" i="13"/>
  <c r="G929" i="13"/>
  <c r="G930" i="13"/>
  <c r="G931" i="13"/>
  <c r="G932" i="13"/>
  <c r="G933" i="13"/>
  <c r="G934" i="13"/>
  <c r="G935" i="13"/>
  <c r="G936" i="13"/>
  <c r="G937" i="13"/>
  <c r="G938" i="13"/>
  <c r="G939" i="13"/>
  <c r="G940" i="13"/>
  <c r="G941" i="13"/>
  <c r="G942" i="13"/>
  <c r="G943" i="13"/>
  <c r="G944" i="13"/>
  <c r="G945" i="13"/>
  <c r="G946" i="13"/>
  <c r="G947" i="13"/>
  <c r="G948" i="13"/>
  <c r="G949" i="13"/>
  <c r="G950" i="13"/>
  <c r="G951" i="13"/>
  <c r="G952" i="13"/>
  <c r="G953" i="13"/>
  <c r="G954" i="13"/>
  <c r="G955" i="13"/>
  <c r="G956" i="13"/>
  <c r="G957" i="13"/>
  <c r="G958" i="13"/>
  <c r="F5" i="13"/>
  <c r="F6" i="13"/>
  <c r="F7" i="13"/>
  <c r="F8" i="13"/>
  <c r="F9" i="13"/>
  <c r="F10" i="13"/>
  <c r="F11" i="13"/>
  <c r="F12" i="13"/>
  <c r="F13" i="13"/>
  <c r="F14" i="13"/>
  <c r="F15" i="13"/>
  <c r="F16" i="13"/>
  <c r="F17" i="13"/>
  <c r="F18" i="13"/>
  <c r="F19" i="13"/>
  <c r="F20" i="13"/>
  <c r="F21" i="13"/>
  <c r="F22" i="13"/>
  <c r="F23" i="13"/>
  <c r="F24" i="13"/>
  <c r="F25" i="13"/>
  <c r="F26" i="13"/>
  <c r="F27" i="13"/>
  <c r="F28" i="13"/>
  <c r="F29" i="13"/>
  <c r="F30" i="13"/>
  <c r="F31" i="13"/>
  <c r="F32" i="13"/>
  <c r="F33" i="13"/>
  <c r="F34" i="13"/>
  <c r="F35" i="13"/>
  <c r="F36" i="13"/>
  <c r="F37" i="13"/>
  <c r="F38" i="13"/>
  <c r="F39" i="13"/>
  <c r="F40" i="13"/>
  <c r="F41" i="13"/>
  <c r="F42" i="13"/>
  <c r="F43" i="13"/>
  <c r="F44" i="13"/>
  <c r="F45" i="13"/>
  <c r="F46" i="13"/>
  <c r="F47" i="13"/>
  <c r="F48" i="13"/>
  <c r="F49" i="13"/>
  <c r="F50" i="13"/>
  <c r="F51" i="13"/>
  <c r="F52" i="13"/>
  <c r="F53" i="13"/>
  <c r="F54" i="13"/>
  <c r="F55" i="13"/>
  <c r="F56" i="13"/>
  <c r="F57" i="13"/>
  <c r="F58" i="13"/>
  <c r="F59" i="13"/>
  <c r="F60" i="13"/>
  <c r="F61" i="13"/>
  <c r="F62" i="13"/>
  <c r="F63" i="13"/>
  <c r="F64" i="13"/>
  <c r="F65" i="13"/>
  <c r="F66" i="13"/>
  <c r="F67" i="13"/>
  <c r="F68" i="13"/>
  <c r="F69" i="13"/>
  <c r="F70" i="13"/>
  <c r="F71" i="13"/>
  <c r="F72" i="13"/>
  <c r="F73" i="13"/>
  <c r="F74" i="13"/>
  <c r="F75" i="13"/>
  <c r="F76" i="13"/>
  <c r="F77" i="13"/>
  <c r="F78" i="13"/>
  <c r="F79" i="13"/>
  <c r="F80" i="13"/>
  <c r="F81" i="13"/>
  <c r="F82" i="13"/>
  <c r="F83" i="13"/>
  <c r="F84" i="13"/>
  <c r="F85" i="13"/>
  <c r="F86" i="13"/>
  <c r="F87" i="13"/>
  <c r="F88" i="13"/>
  <c r="F89" i="13"/>
  <c r="F90" i="13"/>
  <c r="F91" i="13"/>
  <c r="F92" i="13"/>
  <c r="F93" i="13"/>
  <c r="F94" i="13"/>
  <c r="F95" i="13"/>
  <c r="F96" i="13"/>
  <c r="F97" i="13"/>
  <c r="F98" i="13"/>
  <c r="F99" i="13"/>
  <c r="F100" i="13"/>
  <c r="F101" i="13"/>
  <c r="F102" i="13"/>
  <c r="F103" i="13"/>
  <c r="F104" i="13"/>
  <c r="F105" i="13"/>
  <c r="F106" i="13"/>
  <c r="F107" i="13"/>
  <c r="F108" i="13"/>
  <c r="F109" i="13"/>
  <c r="F110" i="13"/>
  <c r="F111" i="13"/>
  <c r="F112" i="13"/>
  <c r="F113" i="13"/>
  <c r="F114" i="13"/>
  <c r="F115" i="13"/>
  <c r="F116" i="13"/>
  <c r="F117" i="13"/>
  <c r="F118" i="13"/>
  <c r="F119" i="13"/>
  <c r="F120" i="13"/>
  <c r="F121" i="13"/>
  <c r="F122" i="13"/>
  <c r="F123" i="13"/>
  <c r="F124" i="13"/>
  <c r="F125" i="13"/>
  <c r="F126" i="13"/>
  <c r="F127" i="13"/>
  <c r="F128" i="13"/>
  <c r="F129" i="13"/>
  <c r="F130" i="13"/>
  <c r="F131" i="13"/>
  <c r="F132" i="13"/>
  <c r="F133" i="13"/>
  <c r="F134" i="13"/>
  <c r="F135" i="13"/>
  <c r="F136" i="13"/>
  <c r="F137" i="13"/>
  <c r="F138" i="13"/>
  <c r="F139" i="13"/>
  <c r="F140" i="13"/>
  <c r="F141" i="13"/>
  <c r="F142" i="13"/>
  <c r="F143" i="13"/>
  <c r="F144" i="13"/>
  <c r="F145" i="13"/>
  <c r="F146" i="13"/>
  <c r="F147" i="13"/>
  <c r="F148" i="13"/>
  <c r="F149" i="13"/>
  <c r="F150" i="13"/>
  <c r="F151" i="13"/>
  <c r="F152" i="13"/>
  <c r="F153" i="13"/>
  <c r="F154" i="13"/>
  <c r="F155" i="13"/>
  <c r="F156" i="13"/>
  <c r="F157" i="13"/>
  <c r="F158" i="13"/>
  <c r="F159" i="13"/>
  <c r="F160" i="13"/>
  <c r="F161" i="13"/>
  <c r="F162" i="13"/>
  <c r="F163" i="13"/>
  <c r="F164" i="13"/>
  <c r="F165" i="13"/>
  <c r="F166" i="13"/>
  <c r="F167" i="13"/>
  <c r="F168" i="13"/>
  <c r="F169" i="13"/>
  <c r="F170" i="13"/>
  <c r="F171" i="13"/>
  <c r="F172" i="13"/>
  <c r="F173" i="13"/>
  <c r="F174" i="13"/>
  <c r="F175" i="13"/>
  <c r="F176" i="13"/>
  <c r="F177" i="13"/>
  <c r="F178" i="13"/>
  <c r="F179" i="13"/>
  <c r="F180" i="13"/>
  <c r="F181" i="13"/>
  <c r="F182" i="13"/>
  <c r="F183" i="13"/>
  <c r="F184" i="13"/>
  <c r="F185" i="13"/>
  <c r="F186" i="13"/>
  <c r="F187" i="13"/>
  <c r="F188" i="13"/>
  <c r="F189" i="13"/>
  <c r="F190" i="13"/>
  <c r="F191" i="13"/>
  <c r="F192" i="13"/>
  <c r="F193" i="13"/>
  <c r="F194" i="13"/>
  <c r="F195" i="13"/>
  <c r="F196" i="13"/>
  <c r="F197" i="13"/>
  <c r="F198" i="13"/>
  <c r="F199" i="13"/>
  <c r="F200" i="13"/>
  <c r="F201" i="13"/>
  <c r="F202" i="13"/>
  <c r="F203" i="13"/>
  <c r="F204" i="13"/>
  <c r="F205" i="13"/>
  <c r="F206" i="13"/>
  <c r="F207" i="13"/>
  <c r="F208" i="13"/>
  <c r="F209" i="13"/>
  <c r="F210" i="13"/>
  <c r="F211" i="13"/>
  <c r="F212" i="13"/>
  <c r="F213" i="13"/>
  <c r="F214" i="13"/>
  <c r="F215" i="13"/>
  <c r="F216" i="13"/>
  <c r="F217" i="13"/>
  <c r="F218" i="13"/>
  <c r="F219" i="13"/>
  <c r="F220" i="13"/>
  <c r="F221" i="13"/>
  <c r="F222" i="13"/>
  <c r="F223" i="13"/>
  <c r="F224" i="13"/>
  <c r="F225" i="13"/>
  <c r="F226" i="13"/>
  <c r="F227" i="13"/>
  <c r="F228" i="13"/>
  <c r="F229" i="13"/>
  <c r="F230" i="13"/>
  <c r="F231" i="13"/>
  <c r="F232" i="13"/>
  <c r="F233" i="13"/>
  <c r="F234" i="13"/>
  <c r="F235" i="13"/>
  <c r="F236" i="13"/>
  <c r="F237" i="13"/>
  <c r="F238" i="13"/>
  <c r="F239" i="13"/>
  <c r="F240" i="13"/>
  <c r="F241" i="13"/>
  <c r="F242" i="13"/>
  <c r="F243" i="13"/>
  <c r="F244" i="13"/>
  <c r="F245" i="13"/>
  <c r="F246" i="13"/>
  <c r="F247" i="13"/>
  <c r="F248" i="13"/>
  <c r="F249" i="13"/>
  <c r="F250" i="13"/>
  <c r="F251" i="13"/>
  <c r="F252" i="13"/>
  <c r="F253" i="13"/>
  <c r="F254" i="13"/>
  <c r="F255" i="13"/>
  <c r="F256" i="13"/>
  <c r="F257" i="13"/>
  <c r="F258" i="13"/>
  <c r="F259" i="13"/>
  <c r="F260" i="13"/>
  <c r="F261" i="13"/>
  <c r="F262" i="13"/>
  <c r="F263" i="13"/>
  <c r="F264" i="13"/>
  <c r="F265" i="13"/>
  <c r="F266" i="13"/>
  <c r="F267" i="13"/>
  <c r="F268" i="13"/>
  <c r="F269" i="13"/>
  <c r="F270" i="13"/>
  <c r="F271" i="13"/>
  <c r="F272" i="13"/>
  <c r="F273" i="13"/>
  <c r="F274" i="13"/>
  <c r="F275" i="13"/>
  <c r="F276" i="13"/>
  <c r="F277" i="13"/>
  <c r="F278" i="13"/>
  <c r="F279" i="13"/>
  <c r="F280" i="13"/>
  <c r="F281" i="13"/>
  <c r="F282" i="13"/>
  <c r="F283" i="13"/>
  <c r="F284" i="13"/>
  <c r="F285" i="13"/>
  <c r="F286" i="13"/>
  <c r="F287" i="13"/>
  <c r="F288" i="13"/>
  <c r="F289" i="13"/>
  <c r="F290" i="13"/>
  <c r="F291" i="13"/>
  <c r="F292" i="13"/>
  <c r="F293" i="13"/>
  <c r="F294" i="13"/>
  <c r="F295" i="13"/>
  <c r="F296" i="13"/>
  <c r="F297" i="13"/>
  <c r="F298" i="13"/>
  <c r="F299" i="13"/>
  <c r="F300" i="13"/>
  <c r="F301" i="13"/>
  <c r="F302" i="13"/>
  <c r="F303" i="13"/>
  <c r="F304" i="13"/>
  <c r="F305" i="13"/>
  <c r="F306" i="13"/>
  <c r="F307" i="13"/>
  <c r="F308" i="13"/>
  <c r="F309" i="13"/>
  <c r="F310" i="13"/>
  <c r="F311" i="13"/>
  <c r="F312" i="13"/>
  <c r="F313" i="13"/>
  <c r="F314" i="13"/>
  <c r="F315" i="13"/>
  <c r="F316" i="13"/>
  <c r="F317" i="13"/>
  <c r="F318" i="13"/>
  <c r="F319" i="13"/>
  <c r="F320" i="13"/>
  <c r="F321" i="13"/>
  <c r="F322" i="13"/>
  <c r="F323" i="13"/>
  <c r="F324" i="13"/>
  <c r="F325" i="13"/>
  <c r="F326" i="13"/>
  <c r="F327" i="13"/>
  <c r="F328" i="13"/>
  <c r="F329" i="13"/>
  <c r="F330" i="13"/>
  <c r="F331" i="13"/>
  <c r="F332" i="13"/>
  <c r="F333" i="13"/>
  <c r="F334" i="13"/>
  <c r="F335" i="13"/>
  <c r="F336" i="13"/>
  <c r="F337" i="13"/>
  <c r="F338" i="13"/>
  <c r="F339" i="13"/>
  <c r="F340" i="13"/>
  <c r="F341" i="13"/>
  <c r="F342" i="13"/>
  <c r="F343" i="13"/>
  <c r="F344" i="13"/>
  <c r="F345" i="13"/>
  <c r="F346" i="13"/>
  <c r="F347" i="13"/>
  <c r="F348" i="13"/>
  <c r="F349" i="13"/>
  <c r="F350" i="13"/>
  <c r="F351" i="13"/>
  <c r="F352" i="13"/>
  <c r="F353" i="13"/>
  <c r="F354" i="13"/>
  <c r="F355" i="13"/>
  <c r="F356" i="13"/>
  <c r="F357" i="13"/>
  <c r="F358" i="13"/>
  <c r="F359" i="13"/>
  <c r="F360" i="13"/>
  <c r="F361" i="13"/>
  <c r="F362" i="13"/>
  <c r="F363" i="13"/>
  <c r="F364" i="13"/>
  <c r="F365" i="13"/>
  <c r="F366" i="13"/>
  <c r="F367" i="13"/>
  <c r="F368" i="13"/>
  <c r="F369" i="13"/>
  <c r="F370" i="13"/>
  <c r="F371" i="13"/>
  <c r="F372" i="13"/>
  <c r="F373" i="13"/>
  <c r="F374" i="13"/>
  <c r="F375" i="13"/>
  <c r="F376" i="13"/>
  <c r="F377" i="13"/>
  <c r="F378" i="13"/>
  <c r="F379" i="13"/>
  <c r="F380" i="13"/>
  <c r="F381" i="13"/>
  <c r="F382" i="13"/>
  <c r="F383" i="13"/>
  <c r="F384" i="13"/>
  <c r="F385" i="13"/>
  <c r="F386" i="13"/>
  <c r="F387" i="13"/>
  <c r="F388" i="13"/>
  <c r="F389" i="13"/>
  <c r="F390" i="13"/>
  <c r="F391" i="13"/>
  <c r="F392" i="13"/>
  <c r="F393" i="13"/>
  <c r="F394" i="13"/>
  <c r="F395" i="13"/>
  <c r="F396" i="13"/>
  <c r="F397" i="13"/>
  <c r="F398" i="13"/>
  <c r="F399" i="13"/>
  <c r="F400" i="13"/>
  <c r="F401" i="13"/>
  <c r="F402" i="13"/>
  <c r="F403" i="13"/>
  <c r="F404" i="13"/>
  <c r="F405" i="13"/>
  <c r="F406" i="13"/>
  <c r="F407" i="13"/>
  <c r="F408" i="13"/>
  <c r="F409" i="13"/>
  <c r="F410" i="13"/>
  <c r="F411" i="13"/>
  <c r="F412" i="13"/>
  <c r="F413" i="13"/>
  <c r="F414" i="13"/>
  <c r="F415" i="13"/>
  <c r="F416" i="13"/>
  <c r="F417" i="13"/>
  <c r="F418" i="13"/>
  <c r="F419" i="13"/>
  <c r="F420" i="13"/>
  <c r="F421" i="13"/>
  <c r="F422" i="13"/>
  <c r="F423" i="13"/>
  <c r="F424" i="13"/>
  <c r="F425" i="13"/>
  <c r="F426" i="13"/>
  <c r="F427" i="13"/>
  <c r="F428" i="13"/>
  <c r="F429" i="13"/>
  <c r="F430" i="13"/>
  <c r="F431" i="13"/>
  <c r="F432" i="13"/>
  <c r="F433" i="13"/>
  <c r="F434" i="13"/>
  <c r="F435" i="13"/>
  <c r="F436" i="13"/>
  <c r="F437" i="13"/>
  <c r="F438" i="13"/>
  <c r="F439" i="13"/>
  <c r="F440" i="13"/>
  <c r="F441" i="13"/>
  <c r="F442" i="13"/>
  <c r="F443" i="13"/>
  <c r="F444" i="13"/>
  <c r="F445" i="13"/>
  <c r="F446" i="13"/>
  <c r="F447" i="13"/>
  <c r="F448" i="13"/>
  <c r="F449" i="13"/>
  <c r="F450" i="13"/>
  <c r="F451" i="13"/>
  <c r="F452" i="13"/>
  <c r="F453" i="13"/>
  <c r="F454" i="13"/>
  <c r="F455" i="13"/>
  <c r="F456" i="13"/>
  <c r="F457" i="13"/>
  <c r="F458" i="13"/>
  <c r="F459" i="13"/>
  <c r="F460" i="13"/>
  <c r="F461" i="13"/>
  <c r="F462" i="13"/>
  <c r="F463" i="13"/>
  <c r="F464" i="13"/>
  <c r="F465" i="13"/>
  <c r="F466" i="13"/>
  <c r="F467" i="13"/>
  <c r="F468" i="13"/>
  <c r="F469" i="13"/>
  <c r="F470" i="13"/>
  <c r="F471" i="13"/>
  <c r="F472" i="13"/>
  <c r="F473" i="13"/>
  <c r="F474" i="13"/>
  <c r="F475" i="13"/>
  <c r="F476" i="13"/>
  <c r="F477" i="13"/>
  <c r="F478" i="13"/>
  <c r="F479" i="13"/>
  <c r="F480" i="13"/>
  <c r="F481" i="13"/>
  <c r="F482" i="13"/>
  <c r="F483" i="13"/>
  <c r="F484" i="13"/>
  <c r="F485" i="13"/>
  <c r="F486" i="13"/>
  <c r="F487" i="13"/>
  <c r="F488" i="13"/>
  <c r="F489" i="13"/>
  <c r="F490" i="13"/>
  <c r="F491" i="13"/>
  <c r="F492" i="13"/>
  <c r="F493" i="13"/>
  <c r="F494" i="13"/>
  <c r="F495" i="13"/>
  <c r="F496" i="13"/>
  <c r="F497" i="13"/>
  <c r="F498" i="13"/>
  <c r="F499" i="13"/>
  <c r="F500" i="13"/>
  <c r="F501" i="13"/>
  <c r="F502" i="13"/>
  <c r="F503" i="13"/>
  <c r="F504" i="13"/>
  <c r="F505" i="13"/>
  <c r="F506" i="13"/>
  <c r="F507" i="13"/>
  <c r="F508" i="13"/>
  <c r="F509" i="13"/>
  <c r="F510" i="13"/>
  <c r="F511" i="13"/>
  <c r="F512" i="13"/>
  <c r="F513" i="13"/>
  <c r="F514" i="13"/>
  <c r="F515" i="13"/>
  <c r="F516" i="13"/>
  <c r="F517" i="13"/>
  <c r="F518" i="13"/>
  <c r="F519" i="13"/>
  <c r="F520" i="13"/>
  <c r="F521" i="13"/>
  <c r="F522" i="13"/>
  <c r="F523" i="13"/>
  <c r="F524" i="13"/>
  <c r="F525" i="13"/>
  <c r="F526" i="13"/>
  <c r="F527" i="13"/>
  <c r="F528" i="13"/>
  <c r="F529" i="13"/>
  <c r="F530" i="13"/>
  <c r="F531" i="13"/>
  <c r="F532" i="13"/>
  <c r="F533" i="13"/>
  <c r="F534" i="13"/>
  <c r="F535" i="13"/>
  <c r="F536" i="13"/>
  <c r="F537" i="13"/>
  <c r="F538" i="13"/>
  <c r="F539" i="13"/>
  <c r="F540" i="13"/>
  <c r="F541" i="13"/>
  <c r="F542" i="13"/>
  <c r="F543" i="13"/>
  <c r="F544" i="13"/>
  <c r="F545" i="13"/>
  <c r="F546" i="13"/>
  <c r="F547" i="13"/>
  <c r="F548" i="13"/>
  <c r="F549" i="13"/>
  <c r="F550" i="13"/>
  <c r="F551" i="13"/>
  <c r="F552" i="13"/>
  <c r="F553" i="13"/>
  <c r="F554" i="13"/>
  <c r="F555" i="13"/>
  <c r="F556" i="13"/>
  <c r="F557" i="13"/>
  <c r="F558" i="13"/>
  <c r="F559" i="13"/>
  <c r="F560" i="13"/>
  <c r="F561" i="13"/>
  <c r="F562" i="13"/>
  <c r="F563" i="13"/>
  <c r="F564" i="13"/>
  <c r="F565" i="13"/>
  <c r="F566" i="13"/>
  <c r="F567" i="13"/>
  <c r="F568" i="13"/>
  <c r="F569" i="13"/>
  <c r="F570" i="13"/>
  <c r="F571" i="13"/>
  <c r="F572" i="13"/>
  <c r="F573" i="13"/>
  <c r="F574" i="13"/>
  <c r="F575" i="13"/>
  <c r="F576" i="13"/>
  <c r="F577" i="13"/>
  <c r="F578" i="13"/>
  <c r="F579" i="13"/>
  <c r="F580" i="13"/>
  <c r="F581" i="13"/>
  <c r="F582" i="13"/>
  <c r="F583" i="13"/>
  <c r="F584" i="13"/>
  <c r="F585" i="13"/>
  <c r="F586" i="13"/>
  <c r="F587" i="13"/>
  <c r="F588" i="13"/>
  <c r="F589" i="13"/>
  <c r="F590" i="13"/>
  <c r="F591" i="13"/>
  <c r="F592" i="13"/>
  <c r="F593" i="13"/>
  <c r="F594" i="13"/>
  <c r="F595" i="13"/>
  <c r="F596" i="13"/>
  <c r="F597" i="13"/>
  <c r="F598" i="13"/>
  <c r="F599" i="13"/>
  <c r="F600" i="13"/>
  <c r="F601" i="13"/>
  <c r="F602" i="13"/>
  <c r="F603" i="13"/>
  <c r="F604" i="13"/>
  <c r="F605" i="13"/>
  <c r="F606" i="13"/>
  <c r="F607" i="13"/>
  <c r="F608" i="13"/>
  <c r="F609" i="13"/>
  <c r="F610" i="13"/>
  <c r="F611" i="13"/>
  <c r="F612" i="13"/>
  <c r="F613" i="13"/>
  <c r="F614" i="13"/>
  <c r="F615" i="13"/>
  <c r="F616" i="13"/>
  <c r="F617" i="13"/>
  <c r="F618" i="13"/>
  <c r="F619" i="13"/>
  <c r="F620" i="13"/>
  <c r="F621" i="13"/>
  <c r="F622" i="13"/>
  <c r="F623" i="13"/>
  <c r="F624" i="13"/>
  <c r="F625" i="13"/>
  <c r="F626" i="13"/>
  <c r="F627" i="13"/>
  <c r="F628" i="13"/>
  <c r="F629" i="13"/>
  <c r="F630" i="13"/>
  <c r="F631" i="13"/>
  <c r="F632" i="13"/>
  <c r="F633" i="13"/>
  <c r="F634" i="13"/>
  <c r="F635" i="13"/>
  <c r="F636" i="13"/>
  <c r="F637" i="13"/>
  <c r="F638" i="13"/>
  <c r="F639" i="13"/>
  <c r="F640" i="13"/>
  <c r="F641" i="13"/>
  <c r="F642" i="13"/>
  <c r="F643" i="13"/>
  <c r="F644" i="13"/>
  <c r="F645" i="13"/>
  <c r="F646" i="13"/>
  <c r="F647" i="13"/>
  <c r="F648" i="13"/>
  <c r="F649" i="13"/>
  <c r="F650" i="13"/>
  <c r="F651" i="13"/>
  <c r="F652" i="13"/>
  <c r="F653" i="13"/>
  <c r="F654" i="13"/>
  <c r="F655" i="13"/>
  <c r="F656" i="13"/>
  <c r="F657" i="13"/>
  <c r="F658" i="13"/>
  <c r="F659" i="13"/>
  <c r="F660" i="13"/>
  <c r="F661" i="13"/>
  <c r="F662" i="13"/>
  <c r="F663" i="13"/>
  <c r="F664" i="13"/>
  <c r="F665" i="13"/>
  <c r="F666" i="13"/>
  <c r="F667" i="13"/>
  <c r="F668" i="13"/>
  <c r="F669" i="13"/>
  <c r="F670" i="13"/>
  <c r="F671" i="13"/>
  <c r="F672" i="13"/>
  <c r="F673" i="13"/>
  <c r="F674" i="13"/>
  <c r="F675" i="13"/>
  <c r="F676" i="13"/>
  <c r="F677" i="13"/>
  <c r="F678" i="13"/>
  <c r="F679" i="13"/>
  <c r="F680" i="13"/>
  <c r="F681" i="13"/>
  <c r="F682" i="13"/>
  <c r="F683" i="13"/>
  <c r="F684" i="13"/>
  <c r="F685" i="13"/>
  <c r="F686" i="13"/>
  <c r="F687" i="13"/>
  <c r="F688" i="13"/>
  <c r="F689" i="13"/>
  <c r="F690" i="13"/>
  <c r="F691" i="13"/>
  <c r="F692" i="13"/>
  <c r="F693" i="13"/>
  <c r="F694" i="13"/>
  <c r="F695" i="13"/>
  <c r="F696" i="13"/>
  <c r="F697" i="13"/>
  <c r="F698" i="13"/>
  <c r="F699" i="13"/>
  <c r="F700" i="13"/>
  <c r="F701" i="13"/>
  <c r="F702" i="13"/>
  <c r="F703" i="13"/>
  <c r="F704" i="13"/>
  <c r="F705" i="13"/>
  <c r="F706" i="13"/>
  <c r="F707" i="13"/>
  <c r="F708" i="13"/>
  <c r="F709" i="13"/>
  <c r="F710" i="13"/>
  <c r="F711" i="13"/>
  <c r="F712" i="13"/>
  <c r="F713" i="13"/>
  <c r="F714" i="13"/>
  <c r="F715" i="13"/>
  <c r="F716" i="13"/>
  <c r="F717" i="13"/>
  <c r="F718" i="13"/>
  <c r="F719" i="13"/>
  <c r="F720" i="13"/>
  <c r="F721" i="13"/>
  <c r="F722" i="13"/>
  <c r="F723" i="13"/>
  <c r="F724" i="13"/>
  <c r="F725" i="13"/>
  <c r="F726" i="13"/>
  <c r="F727" i="13"/>
  <c r="F728" i="13"/>
  <c r="F729" i="13"/>
  <c r="F730" i="13"/>
  <c r="F731" i="13"/>
  <c r="F732" i="13"/>
  <c r="F733" i="13"/>
  <c r="F734" i="13"/>
  <c r="F735" i="13"/>
  <c r="F736" i="13"/>
  <c r="F737" i="13"/>
  <c r="F738" i="13"/>
  <c r="F739" i="13"/>
  <c r="F740" i="13"/>
  <c r="F741" i="13"/>
  <c r="F742" i="13"/>
  <c r="F743" i="13"/>
  <c r="F744" i="13"/>
  <c r="F745" i="13"/>
  <c r="F746" i="13"/>
  <c r="F747" i="13"/>
  <c r="F748" i="13"/>
  <c r="F749" i="13"/>
  <c r="F750" i="13"/>
  <c r="F751" i="13"/>
  <c r="F752" i="13"/>
  <c r="F753" i="13"/>
  <c r="F754" i="13"/>
  <c r="F755" i="13"/>
  <c r="F756" i="13"/>
  <c r="F757" i="13"/>
  <c r="F758" i="13"/>
  <c r="F759" i="13"/>
  <c r="F760" i="13"/>
  <c r="F761" i="13"/>
  <c r="F762" i="13"/>
  <c r="F763" i="13"/>
  <c r="F764" i="13"/>
  <c r="F765" i="13"/>
  <c r="F766" i="13"/>
  <c r="F767" i="13"/>
  <c r="F768" i="13"/>
  <c r="F769" i="13"/>
  <c r="F770" i="13"/>
  <c r="F771" i="13"/>
  <c r="F772" i="13"/>
  <c r="F773" i="13"/>
  <c r="F774" i="13"/>
  <c r="F775" i="13"/>
  <c r="F776" i="13"/>
  <c r="F777" i="13"/>
  <c r="F778" i="13"/>
  <c r="F779" i="13"/>
  <c r="F780" i="13"/>
  <c r="F781" i="13"/>
  <c r="F782" i="13"/>
  <c r="F783" i="13"/>
  <c r="F784" i="13"/>
  <c r="F785" i="13"/>
  <c r="F786" i="13"/>
  <c r="F787" i="13"/>
  <c r="F788" i="13"/>
  <c r="F789" i="13"/>
  <c r="F790" i="13"/>
  <c r="F791" i="13"/>
  <c r="F792" i="13"/>
  <c r="F793" i="13"/>
  <c r="F794" i="13"/>
  <c r="F795" i="13"/>
  <c r="F796" i="13"/>
  <c r="F797" i="13"/>
  <c r="F798" i="13"/>
  <c r="F799" i="13"/>
  <c r="F800" i="13"/>
  <c r="F801" i="13"/>
  <c r="F802" i="13"/>
  <c r="F803" i="13"/>
  <c r="F804" i="13"/>
  <c r="F805" i="13"/>
  <c r="F806" i="13"/>
  <c r="F807" i="13"/>
  <c r="F808" i="13"/>
  <c r="F809" i="13"/>
  <c r="F810" i="13"/>
  <c r="F811" i="13"/>
  <c r="F812" i="13"/>
  <c r="F813" i="13"/>
  <c r="F814" i="13"/>
  <c r="F815" i="13"/>
  <c r="F816" i="13"/>
  <c r="F817" i="13"/>
  <c r="F818" i="13"/>
  <c r="F819" i="13"/>
  <c r="F820" i="13"/>
  <c r="F821" i="13"/>
  <c r="F822" i="13"/>
  <c r="F823" i="13"/>
  <c r="F824" i="13"/>
  <c r="F825" i="13"/>
  <c r="F826" i="13"/>
  <c r="F827" i="13"/>
  <c r="F828" i="13"/>
  <c r="F829" i="13"/>
  <c r="F830" i="13"/>
  <c r="F831" i="13"/>
  <c r="F832" i="13"/>
  <c r="F833" i="13"/>
  <c r="F834" i="13"/>
  <c r="F835" i="13"/>
  <c r="F836" i="13"/>
  <c r="F837" i="13"/>
  <c r="F838" i="13"/>
  <c r="F839" i="13"/>
  <c r="F840" i="13"/>
  <c r="F841" i="13"/>
  <c r="F842" i="13"/>
  <c r="F843" i="13"/>
  <c r="F844" i="13"/>
  <c r="F845" i="13"/>
  <c r="F846" i="13"/>
  <c r="F847" i="13"/>
  <c r="F848" i="13"/>
  <c r="F849" i="13"/>
  <c r="F850" i="13"/>
  <c r="F851" i="13"/>
  <c r="F852" i="13"/>
  <c r="F853" i="13"/>
  <c r="F854" i="13"/>
  <c r="F855" i="13"/>
  <c r="F856" i="13"/>
  <c r="F857" i="13"/>
  <c r="F858" i="13"/>
  <c r="F859" i="13"/>
  <c r="F860" i="13"/>
  <c r="F861" i="13"/>
  <c r="F862" i="13"/>
  <c r="F863" i="13"/>
  <c r="F864" i="13"/>
  <c r="F865" i="13"/>
  <c r="F866" i="13"/>
  <c r="F867" i="13"/>
  <c r="F868" i="13"/>
  <c r="F869" i="13"/>
  <c r="F870" i="13"/>
  <c r="F871" i="13"/>
  <c r="F872" i="13"/>
  <c r="F873" i="13"/>
  <c r="F874" i="13"/>
  <c r="F875" i="13"/>
  <c r="F876" i="13"/>
  <c r="F877" i="13"/>
  <c r="F878" i="13"/>
  <c r="F879" i="13"/>
  <c r="F880" i="13"/>
  <c r="F881" i="13"/>
  <c r="F882" i="13"/>
  <c r="F883" i="13"/>
  <c r="F884" i="13"/>
  <c r="F885" i="13"/>
  <c r="F886" i="13"/>
  <c r="F887" i="13"/>
  <c r="F888" i="13"/>
  <c r="F889" i="13"/>
  <c r="F890" i="13"/>
  <c r="F891" i="13"/>
  <c r="F892" i="13"/>
  <c r="F893" i="13"/>
  <c r="F894" i="13"/>
  <c r="F895" i="13"/>
  <c r="F896" i="13"/>
  <c r="F897" i="13"/>
  <c r="F898" i="13"/>
  <c r="F899" i="13"/>
  <c r="F900" i="13"/>
  <c r="F901" i="13"/>
  <c r="F902" i="13"/>
  <c r="F903" i="13"/>
  <c r="F904" i="13"/>
  <c r="F905" i="13"/>
  <c r="F906" i="13"/>
  <c r="F907" i="13"/>
  <c r="F908" i="13"/>
  <c r="F909" i="13"/>
  <c r="F910" i="13"/>
  <c r="F911" i="13"/>
  <c r="F912" i="13"/>
  <c r="F913" i="13"/>
  <c r="F914" i="13"/>
  <c r="F915" i="13"/>
  <c r="F916" i="13"/>
  <c r="F917" i="13"/>
  <c r="F918" i="13"/>
  <c r="F919" i="13"/>
  <c r="F920" i="13"/>
  <c r="F921" i="13"/>
  <c r="F922" i="13"/>
  <c r="F923" i="13"/>
  <c r="F924" i="13"/>
  <c r="F925" i="13"/>
  <c r="F926" i="13"/>
  <c r="F927" i="13"/>
  <c r="F928" i="13"/>
  <c r="F929" i="13"/>
  <c r="F930" i="13"/>
  <c r="F931" i="13"/>
  <c r="F932" i="13"/>
  <c r="F933" i="13"/>
  <c r="F934" i="13"/>
  <c r="F935" i="13"/>
  <c r="F936" i="13"/>
  <c r="F937" i="13"/>
  <c r="F938" i="13"/>
  <c r="F939" i="13"/>
  <c r="F940" i="13"/>
  <c r="F941" i="13"/>
  <c r="F942" i="13"/>
  <c r="F943" i="13"/>
  <c r="F944" i="13"/>
  <c r="F945" i="13"/>
  <c r="F946" i="13"/>
  <c r="F947" i="13"/>
  <c r="F948" i="13"/>
  <c r="F949" i="13"/>
  <c r="F950" i="13"/>
  <c r="F951" i="13"/>
  <c r="F952" i="13"/>
  <c r="F953" i="13"/>
  <c r="F954" i="13"/>
  <c r="F955" i="13"/>
  <c r="F956" i="13"/>
  <c r="F957" i="13"/>
  <c r="F958" i="13"/>
  <c r="F4" i="13"/>
  <c r="AF4" i="11"/>
  <c r="AF5" i="11"/>
  <c r="AF6" i="11"/>
  <c r="AF7" i="11"/>
  <c r="AF8" i="11"/>
  <c r="AF9" i="11"/>
  <c r="AF10" i="11"/>
  <c r="AF11" i="11"/>
  <c r="AF12" i="11"/>
  <c r="AF13" i="11"/>
  <c r="AF14" i="11"/>
  <c r="AF15" i="11"/>
  <c r="AF16" i="11"/>
  <c r="AF17" i="11"/>
  <c r="AF18" i="11"/>
  <c r="AF19" i="11"/>
  <c r="AF20" i="11"/>
  <c r="AF21" i="11"/>
  <c r="AF22" i="11"/>
  <c r="AF23" i="11"/>
  <c r="AF24" i="11"/>
  <c r="AF25" i="11"/>
  <c r="AF26" i="11"/>
  <c r="AF27" i="11"/>
  <c r="AF28" i="11"/>
  <c r="AF29" i="11"/>
  <c r="AF30" i="11"/>
  <c r="AF31" i="11"/>
  <c r="AF32" i="11"/>
  <c r="AF33" i="11"/>
  <c r="AF34" i="11"/>
  <c r="AF35" i="11"/>
  <c r="AF36" i="11"/>
  <c r="AF37" i="11"/>
  <c r="AF38" i="11"/>
  <c r="AF39" i="11"/>
  <c r="AF40" i="11"/>
  <c r="AF41" i="11"/>
  <c r="AF42" i="11"/>
  <c r="AF43" i="11"/>
  <c r="AF44" i="11"/>
  <c r="AF45" i="11"/>
  <c r="AF46" i="11"/>
  <c r="AF47" i="11"/>
  <c r="AF48" i="11"/>
  <c r="AF49" i="11"/>
  <c r="AF50" i="11"/>
  <c r="AF51" i="11"/>
  <c r="AF52" i="11"/>
  <c r="AF53" i="11"/>
  <c r="AF54" i="11"/>
  <c r="AF55" i="11"/>
  <c r="AF56" i="11"/>
  <c r="AF57" i="11"/>
  <c r="AF58" i="11"/>
  <c r="AF59" i="11"/>
  <c r="AF60" i="11"/>
  <c r="AF61" i="11"/>
  <c r="AF62" i="11"/>
  <c r="AF63" i="11"/>
  <c r="AF64" i="11"/>
  <c r="AF65" i="11"/>
  <c r="AF66" i="11"/>
  <c r="AF67" i="11"/>
  <c r="AF68" i="11"/>
  <c r="AF69" i="11"/>
  <c r="AF70" i="11"/>
  <c r="AF71" i="11"/>
  <c r="AF72" i="11"/>
  <c r="AF73" i="11"/>
  <c r="AF74" i="11"/>
  <c r="AF75" i="11"/>
  <c r="AF76" i="11"/>
  <c r="AF77" i="11"/>
  <c r="AF78" i="11"/>
  <c r="AF79" i="11"/>
  <c r="AF80" i="11"/>
  <c r="AF81" i="11"/>
  <c r="AF82" i="11"/>
  <c r="AF83" i="11"/>
  <c r="AF84" i="11"/>
  <c r="AF85" i="11"/>
  <c r="AF86" i="11"/>
  <c r="AF87" i="11"/>
  <c r="AF88" i="11"/>
  <c r="AF89" i="11"/>
  <c r="AF90" i="11"/>
  <c r="AF91" i="11"/>
  <c r="AF92" i="11"/>
  <c r="AF93" i="11"/>
  <c r="AF94" i="11"/>
  <c r="AF95" i="11"/>
  <c r="AF96" i="11"/>
  <c r="AF97" i="11"/>
  <c r="AF98" i="11"/>
  <c r="AF99" i="11"/>
  <c r="AF100" i="11"/>
  <c r="AF101" i="11"/>
  <c r="AF102" i="11"/>
  <c r="AF103" i="11"/>
  <c r="AF104" i="11"/>
  <c r="AF105" i="11"/>
  <c r="AF106" i="11"/>
  <c r="AF107" i="11"/>
  <c r="AF108" i="11"/>
  <c r="AF109" i="11"/>
  <c r="AF110" i="11"/>
  <c r="AF111" i="11"/>
  <c r="AF112" i="11"/>
  <c r="AF113" i="11"/>
  <c r="AF114" i="11"/>
  <c r="AF115" i="11"/>
  <c r="AF116" i="11"/>
  <c r="AF117" i="11"/>
  <c r="AF118" i="11"/>
  <c r="AF119" i="11"/>
  <c r="AF120" i="11"/>
  <c r="AF121" i="11"/>
  <c r="AF122" i="11"/>
  <c r="AF123" i="11"/>
  <c r="AF124" i="11"/>
  <c r="AF125" i="11"/>
  <c r="AF126" i="11"/>
  <c r="AF127" i="11"/>
  <c r="AF128" i="11"/>
  <c r="AF129" i="11"/>
  <c r="AF130" i="11"/>
  <c r="AF131" i="11"/>
  <c r="AF132" i="11"/>
  <c r="AF133" i="11"/>
  <c r="AF134" i="11"/>
  <c r="AF135" i="11"/>
  <c r="AF136" i="11"/>
  <c r="AF137" i="11"/>
  <c r="AF138" i="11"/>
  <c r="AF139" i="11"/>
  <c r="AF140" i="11"/>
  <c r="AF141" i="11"/>
  <c r="AF142" i="11"/>
  <c r="AF143" i="11"/>
  <c r="AF144" i="11"/>
  <c r="AF145" i="11"/>
  <c r="AF146" i="11"/>
  <c r="AF147" i="11"/>
  <c r="AF148" i="11"/>
  <c r="AF149" i="11"/>
  <c r="AF150" i="11"/>
  <c r="AF151" i="11"/>
  <c r="AF152" i="11"/>
  <c r="AF153" i="11"/>
  <c r="AF154" i="11"/>
  <c r="AF155" i="11"/>
  <c r="AF156" i="11"/>
  <c r="AF157" i="11"/>
  <c r="AF158" i="11"/>
  <c r="AF159" i="11"/>
  <c r="AF160" i="11"/>
  <c r="AF161" i="11"/>
  <c r="AF162" i="11"/>
  <c r="AF163" i="11"/>
  <c r="AF164" i="11"/>
  <c r="AF165" i="11"/>
  <c r="AF166" i="11"/>
  <c r="AF167" i="11"/>
  <c r="AF168" i="11"/>
  <c r="AF169" i="11"/>
  <c r="AF170" i="11"/>
  <c r="AF171" i="11"/>
  <c r="AF172" i="11"/>
  <c r="AF173" i="11"/>
  <c r="AF174" i="11"/>
  <c r="AF175" i="11"/>
  <c r="AF176" i="11"/>
  <c r="AF177" i="11"/>
  <c r="AF178" i="11"/>
  <c r="AF179" i="11"/>
  <c r="AF180" i="11"/>
  <c r="AF181" i="11"/>
  <c r="AF182" i="11"/>
  <c r="AF183" i="11"/>
  <c r="AF184" i="11"/>
  <c r="AF185" i="11"/>
  <c r="AF186" i="11"/>
  <c r="AF187" i="11"/>
  <c r="AF188" i="11"/>
  <c r="AF189" i="11"/>
  <c r="AF190" i="11"/>
  <c r="AF191" i="11"/>
  <c r="AF192" i="11"/>
  <c r="AF193" i="11"/>
  <c r="AF194" i="11"/>
  <c r="AF195" i="11"/>
  <c r="AF196" i="11"/>
  <c r="AF197" i="11"/>
  <c r="AF198" i="11"/>
  <c r="AF199" i="11"/>
  <c r="AF200" i="11"/>
  <c r="AF201" i="11"/>
  <c r="AF202" i="11"/>
  <c r="AF203" i="11"/>
  <c r="AF204" i="11"/>
  <c r="AF205" i="11"/>
  <c r="AF206" i="11"/>
  <c r="AF207" i="11"/>
  <c r="AF208" i="11"/>
  <c r="AF209" i="11"/>
  <c r="AF210" i="11"/>
  <c r="AF211" i="11"/>
  <c r="AF212" i="11"/>
  <c r="AF213" i="11"/>
  <c r="AF214" i="11"/>
  <c r="AF215" i="11"/>
  <c r="AF216" i="11"/>
  <c r="AF217" i="11"/>
  <c r="AF218" i="11"/>
  <c r="AF219" i="11"/>
  <c r="AF220" i="11"/>
  <c r="AF221" i="11"/>
  <c r="AF222" i="11"/>
  <c r="AF223" i="11"/>
  <c r="AF224" i="11"/>
  <c r="AF225" i="11"/>
  <c r="AF226" i="11"/>
  <c r="AF227" i="11"/>
  <c r="AF228" i="11"/>
  <c r="AF229" i="11"/>
  <c r="AF230" i="11"/>
  <c r="AF231" i="11"/>
  <c r="AF232" i="11"/>
  <c r="AF233" i="11"/>
  <c r="AF234" i="11"/>
  <c r="AF235" i="11"/>
  <c r="AF236" i="11"/>
  <c r="AF237" i="11"/>
  <c r="AF238" i="11"/>
  <c r="AF239" i="11"/>
  <c r="AF240" i="11"/>
  <c r="AF241" i="11"/>
  <c r="AF242" i="11"/>
  <c r="AF243" i="11"/>
  <c r="AF244" i="11"/>
  <c r="AF245" i="11"/>
  <c r="AF246" i="11"/>
  <c r="AF247" i="11"/>
  <c r="AF248" i="11"/>
  <c r="AF249" i="11"/>
  <c r="AF250" i="11"/>
  <c r="AF251" i="11"/>
  <c r="AF252" i="11"/>
  <c r="AF253" i="11"/>
  <c r="AF254" i="11"/>
  <c r="AF255" i="11"/>
  <c r="AF256" i="11"/>
  <c r="AF257" i="11"/>
  <c r="AF258" i="11"/>
  <c r="AF259" i="11"/>
  <c r="AF260" i="11"/>
  <c r="AF261" i="11"/>
  <c r="AF262" i="11"/>
  <c r="AF263" i="11"/>
  <c r="AF264" i="11"/>
  <c r="AF265" i="11"/>
  <c r="AF266" i="11"/>
  <c r="AF267" i="11"/>
  <c r="AF268" i="11"/>
  <c r="AF269" i="11"/>
  <c r="AF270" i="11"/>
  <c r="AF271" i="11"/>
  <c r="AF272" i="11"/>
  <c r="AF273" i="11"/>
  <c r="AF274" i="11"/>
  <c r="AF275" i="11"/>
  <c r="AF276" i="11"/>
  <c r="AF277" i="11"/>
  <c r="AF278" i="11"/>
  <c r="AF279" i="11"/>
  <c r="AF280" i="11"/>
  <c r="AF281" i="11"/>
  <c r="AF282" i="11"/>
  <c r="AF283" i="11"/>
  <c r="AF284" i="11"/>
  <c r="AF285" i="11"/>
  <c r="AF286" i="11"/>
  <c r="AF287" i="11"/>
  <c r="AF288" i="11"/>
  <c r="AF289" i="11"/>
  <c r="AF290" i="11"/>
  <c r="AF291" i="11"/>
  <c r="AF292" i="11"/>
  <c r="AF293" i="11"/>
  <c r="AF294" i="11"/>
  <c r="AF295" i="11"/>
  <c r="AF296" i="11"/>
  <c r="AF297" i="11"/>
  <c r="AF298" i="11"/>
  <c r="AF299" i="11"/>
  <c r="AF300" i="11"/>
  <c r="AF301" i="11"/>
  <c r="AF302" i="11"/>
  <c r="AF303" i="11"/>
  <c r="AF304" i="11"/>
  <c r="AF305" i="11"/>
  <c r="AF306" i="11"/>
  <c r="AF307" i="11"/>
  <c r="AF308" i="11"/>
  <c r="AF309" i="11"/>
  <c r="AF310" i="11"/>
  <c r="AF311" i="11"/>
  <c r="AF312" i="11"/>
  <c r="AF313" i="11"/>
  <c r="AF314" i="11"/>
  <c r="AF315" i="11"/>
  <c r="AF316" i="11"/>
  <c r="AF317" i="11"/>
  <c r="AF318" i="11"/>
  <c r="AF319" i="11"/>
  <c r="AF320" i="11"/>
  <c r="AF321" i="11"/>
  <c r="AF322" i="11"/>
  <c r="AF323" i="11"/>
  <c r="AF324" i="11"/>
  <c r="AF325" i="11"/>
  <c r="AF326" i="11"/>
  <c r="AF327" i="11"/>
  <c r="AF328" i="11"/>
  <c r="AF329" i="11"/>
  <c r="AF330" i="11"/>
  <c r="AF331" i="11"/>
  <c r="AF332" i="11"/>
  <c r="AF333" i="11"/>
  <c r="AF334" i="11"/>
  <c r="AF335" i="11"/>
  <c r="AF336" i="11"/>
  <c r="AF337" i="11"/>
  <c r="AF338" i="11"/>
  <c r="AF339" i="11"/>
  <c r="AF340" i="11"/>
  <c r="AF341" i="11"/>
  <c r="AF342" i="11"/>
  <c r="AF343" i="11"/>
  <c r="AF344" i="11"/>
  <c r="AF345" i="11"/>
  <c r="AF346" i="11"/>
  <c r="AF347" i="11"/>
  <c r="AF348" i="11"/>
  <c r="AF349" i="11"/>
  <c r="AF350" i="11"/>
  <c r="AF351" i="11"/>
  <c r="AF352" i="11"/>
  <c r="AF353" i="11"/>
  <c r="AF354" i="11"/>
  <c r="AF355" i="11"/>
  <c r="AF356" i="11"/>
  <c r="AF357" i="11"/>
  <c r="AF358" i="11"/>
  <c r="AF359" i="11"/>
  <c r="AF360" i="11"/>
  <c r="AF361" i="11"/>
  <c r="AF362" i="11"/>
  <c r="AF363" i="11"/>
  <c r="AF364" i="11"/>
  <c r="AF365" i="11"/>
  <c r="AF366" i="11"/>
  <c r="AF367" i="11"/>
  <c r="AF368" i="11"/>
  <c r="AF369" i="11"/>
  <c r="AF370" i="11"/>
  <c r="AF371" i="11"/>
  <c r="AF372" i="11"/>
  <c r="AF373" i="11"/>
  <c r="AF374" i="11"/>
  <c r="AF375" i="11"/>
  <c r="AF376" i="11"/>
  <c r="AF377" i="11"/>
  <c r="AF378" i="11"/>
  <c r="AF379" i="11"/>
  <c r="AF380" i="11"/>
  <c r="AF381" i="11"/>
  <c r="AF382" i="11"/>
  <c r="AF383" i="11"/>
  <c r="AF384" i="11"/>
  <c r="AF385" i="11"/>
  <c r="AF386" i="11"/>
  <c r="AF387" i="11"/>
  <c r="AF388" i="11"/>
  <c r="AF389" i="11"/>
  <c r="AF390" i="11"/>
  <c r="AF391" i="11"/>
  <c r="AF392" i="11"/>
  <c r="AF393" i="11"/>
  <c r="AF394" i="11"/>
  <c r="AF395" i="11"/>
  <c r="AF396" i="11"/>
  <c r="AF397" i="11"/>
  <c r="AF398" i="11"/>
  <c r="AF399" i="11"/>
  <c r="AF400" i="11"/>
  <c r="AF401" i="11"/>
  <c r="AF402" i="11"/>
  <c r="AF403" i="11"/>
  <c r="AF404" i="11"/>
  <c r="AF405" i="11"/>
  <c r="AF406" i="11"/>
  <c r="AF407" i="11"/>
  <c r="AF408" i="11"/>
  <c r="AF409" i="11"/>
  <c r="AF410" i="11"/>
  <c r="AF411" i="11"/>
  <c r="AF412" i="11"/>
  <c r="AF413" i="11"/>
  <c r="AF414" i="11"/>
  <c r="AF415" i="11"/>
  <c r="AF416" i="11"/>
  <c r="AF417" i="11"/>
  <c r="AF418" i="11"/>
  <c r="AF419" i="11"/>
  <c r="AF420" i="11"/>
  <c r="AF421" i="11"/>
  <c r="AF422" i="11"/>
  <c r="AF423" i="11"/>
  <c r="AF424" i="11"/>
  <c r="AF425" i="11"/>
  <c r="AF426" i="11"/>
  <c r="AF427" i="11"/>
  <c r="AF428" i="11"/>
  <c r="AF429" i="11"/>
  <c r="AF430" i="11"/>
  <c r="AF431" i="11"/>
  <c r="AF432" i="11"/>
  <c r="AF433" i="11"/>
  <c r="AF434" i="11"/>
  <c r="AF435" i="11"/>
  <c r="AF436" i="11"/>
  <c r="AF437" i="11"/>
  <c r="AF438" i="11"/>
  <c r="AF439" i="11"/>
  <c r="AF440" i="11"/>
  <c r="AF441" i="11"/>
  <c r="AF442" i="11"/>
  <c r="AF443" i="11"/>
  <c r="AF444" i="11"/>
  <c r="AF445" i="11"/>
  <c r="AF446" i="11"/>
  <c r="AF447" i="11"/>
  <c r="AF448" i="11"/>
  <c r="AF449" i="11"/>
  <c r="AF450" i="11"/>
  <c r="AF451" i="11"/>
  <c r="AF452" i="11"/>
  <c r="AF453" i="11"/>
  <c r="AF454" i="11"/>
  <c r="AF455" i="11"/>
  <c r="AF456" i="11"/>
  <c r="AF457" i="11"/>
  <c r="AF458" i="11"/>
  <c r="AF459" i="11"/>
  <c r="AF460" i="11"/>
  <c r="AF461" i="11"/>
  <c r="AF462" i="11"/>
  <c r="AF463" i="11"/>
  <c r="AF464" i="11"/>
  <c r="AF465" i="11"/>
  <c r="AF466" i="11"/>
  <c r="AF467" i="11"/>
  <c r="AF468" i="11"/>
  <c r="AF469" i="11"/>
  <c r="AF470" i="11"/>
  <c r="AF471" i="11"/>
  <c r="AF472" i="11"/>
  <c r="AF473" i="11"/>
  <c r="AF474" i="11"/>
  <c r="AF475" i="11"/>
  <c r="AF476" i="11"/>
  <c r="AF477" i="11"/>
  <c r="AF478" i="11"/>
  <c r="AF479" i="11"/>
  <c r="AF480" i="11"/>
  <c r="AF481" i="11"/>
  <c r="AF482" i="11"/>
  <c r="AF483" i="11"/>
  <c r="AF484" i="11"/>
  <c r="AF485" i="11"/>
  <c r="AF486" i="11"/>
  <c r="AF487" i="11"/>
  <c r="AF488" i="11"/>
  <c r="AF489" i="11"/>
  <c r="AF490" i="11"/>
  <c r="AF491" i="11"/>
  <c r="AF492" i="11"/>
  <c r="AF493" i="11"/>
  <c r="AF494" i="11"/>
  <c r="AF495" i="11"/>
  <c r="AF496" i="11"/>
  <c r="AF497" i="11"/>
  <c r="AF498" i="11"/>
  <c r="AF499" i="11"/>
  <c r="AF500" i="11"/>
  <c r="AF501" i="11"/>
  <c r="AF502" i="11"/>
  <c r="AF503" i="11"/>
  <c r="AF504" i="11"/>
  <c r="AF505" i="11"/>
  <c r="AF506" i="11"/>
  <c r="AF507" i="11"/>
  <c r="AF508" i="11"/>
  <c r="AF509" i="11"/>
  <c r="AF510" i="11"/>
  <c r="AF511" i="11"/>
  <c r="AF512" i="11"/>
  <c r="AF513" i="11"/>
  <c r="AF514" i="11"/>
  <c r="AF515" i="11"/>
  <c r="AF516" i="11"/>
  <c r="AF517" i="11"/>
  <c r="AF518" i="11"/>
  <c r="AF519" i="11"/>
  <c r="AF520" i="11"/>
  <c r="AF521" i="11"/>
  <c r="AF522" i="11"/>
  <c r="AF523" i="11"/>
  <c r="AF524" i="11"/>
  <c r="AF525" i="11"/>
  <c r="AF526" i="11"/>
  <c r="AF527" i="11"/>
  <c r="AF528" i="11"/>
  <c r="AF529" i="11"/>
  <c r="AF530" i="11"/>
  <c r="AF531" i="11"/>
  <c r="AF532" i="11"/>
  <c r="AF533" i="11"/>
  <c r="AF534" i="11"/>
  <c r="AF535" i="11"/>
  <c r="AF536" i="11"/>
  <c r="AF537" i="11"/>
  <c r="AF538" i="11"/>
  <c r="AF539" i="11"/>
  <c r="AF540" i="11"/>
  <c r="AF541" i="11"/>
  <c r="AF542" i="11"/>
  <c r="AF543" i="11"/>
  <c r="AF544" i="11"/>
  <c r="AF545" i="11"/>
  <c r="AF546" i="11"/>
  <c r="AF547" i="11"/>
  <c r="AF548" i="11"/>
  <c r="AF549" i="11"/>
  <c r="AF550" i="11"/>
  <c r="AF551" i="11"/>
  <c r="AF552" i="11"/>
  <c r="AF553" i="11"/>
  <c r="AF554" i="11"/>
  <c r="AF555" i="11"/>
  <c r="AF556" i="11"/>
  <c r="AF557" i="11"/>
  <c r="AF558" i="11"/>
  <c r="AF559" i="11"/>
  <c r="AF560" i="11"/>
  <c r="AF561" i="11"/>
  <c r="AF562" i="11"/>
  <c r="AF563" i="11"/>
  <c r="AF564" i="11"/>
  <c r="AF565" i="11"/>
  <c r="AF566" i="11"/>
  <c r="AF567" i="11"/>
  <c r="AF568" i="11"/>
  <c r="AF569" i="11"/>
  <c r="AF570" i="11"/>
  <c r="AF571" i="11"/>
  <c r="AF572" i="11"/>
  <c r="AF573" i="11"/>
  <c r="AF574" i="11"/>
  <c r="AF575" i="11"/>
  <c r="AF576" i="11"/>
  <c r="AF577" i="11"/>
  <c r="AF578" i="11"/>
  <c r="AF579" i="11"/>
  <c r="AF580" i="11"/>
  <c r="AF581" i="11"/>
  <c r="AF582" i="11"/>
  <c r="AF583" i="11"/>
  <c r="AF584" i="11"/>
  <c r="AF585" i="11"/>
  <c r="AF586" i="11"/>
  <c r="AF587" i="11"/>
  <c r="AF588" i="11"/>
  <c r="AF589" i="11"/>
  <c r="AF590" i="11"/>
  <c r="AF591" i="11"/>
  <c r="AF592" i="11"/>
  <c r="AF593" i="11"/>
  <c r="AF594" i="11"/>
  <c r="AF595" i="11"/>
  <c r="AF596" i="11"/>
  <c r="AF597" i="11"/>
  <c r="AF598" i="11"/>
  <c r="AF599" i="11"/>
  <c r="AF600" i="11"/>
  <c r="AF601" i="11"/>
  <c r="AF602" i="11"/>
  <c r="AF603" i="11"/>
  <c r="AF604" i="11"/>
  <c r="AF605" i="11"/>
  <c r="AF606" i="11"/>
  <c r="AF607" i="11"/>
  <c r="AF608" i="11"/>
  <c r="AF609" i="11"/>
  <c r="AF610" i="11"/>
  <c r="AF611" i="11"/>
  <c r="AF612" i="11"/>
  <c r="AF613" i="11"/>
  <c r="AF614" i="11"/>
  <c r="AF615" i="11"/>
  <c r="AF616" i="11"/>
  <c r="AF617" i="11"/>
  <c r="AF618" i="11"/>
  <c r="AF619" i="11"/>
  <c r="AF620" i="11"/>
  <c r="AF621" i="11"/>
  <c r="AF622" i="11"/>
  <c r="AF623" i="11"/>
  <c r="AF624" i="11"/>
  <c r="AF625" i="11"/>
  <c r="AF626" i="11"/>
  <c r="AF627" i="11"/>
  <c r="AF628" i="11"/>
  <c r="AF629" i="11"/>
  <c r="AF630" i="11"/>
  <c r="AF631" i="11"/>
  <c r="AF632" i="11"/>
  <c r="AF633" i="11"/>
  <c r="AF634" i="11"/>
  <c r="AF635" i="11"/>
  <c r="AF636" i="11"/>
  <c r="AF637" i="11"/>
  <c r="AF638" i="11"/>
  <c r="AF639" i="11"/>
  <c r="AF640" i="11"/>
  <c r="AF641" i="11"/>
  <c r="AF642" i="11"/>
  <c r="AF643" i="11"/>
  <c r="AF644" i="11"/>
  <c r="AF645" i="11"/>
  <c r="AF646" i="11"/>
  <c r="AF647" i="11"/>
  <c r="AF648" i="11"/>
  <c r="AF649" i="11"/>
  <c r="AF650" i="11"/>
  <c r="AF651" i="11"/>
  <c r="AF652" i="11"/>
  <c r="AF653" i="11"/>
  <c r="AF654" i="11"/>
  <c r="AF655" i="11"/>
  <c r="AF656" i="11"/>
  <c r="AF657" i="11"/>
  <c r="AF658" i="11"/>
  <c r="AF659" i="11"/>
  <c r="AF660" i="11"/>
  <c r="AF661" i="11"/>
  <c r="AF662" i="11"/>
  <c r="AF663" i="11"/>
  <c r="AF664" i="11"/>
  <c r="AF665" i="11"/>
  <c r="AF666" i="11"/>
  <c r="AF667" i="11"/>
  <c r="AF668" i="11"/>
  <c r="AF669" i="11"/>
  <c r="AF670" i="11"/>
  <c r="AF671" i="11"/>
  <c r="AF672" i="11"/>
  <c r="AF673" i="11"/>
  <c r="AF674" i="11"/>
  <c r="AF675" i="11"/>
  <c r="AF676" i="11"/>
  <c r="AF677" i="11"/>
  <c r="AF678" i="11"/>
  <c r="AF679" i="11"/>
  <c r="AF680" i="11"/>
  <c r="AF681" i="11"/>
  <c r="AF682" i="11"/>
  <c r="AF683" i="11"/>
  <c r="AF684" i="11"/>
  <c r="AF685" i="11"/>
  <c r="AF686" i="11"/>
  <c r="AF687" i="11"/>
  <c r="AF688" i="11"/>
  <c r="AF689" i="11"/>
  <c r="AF690" i="11"/>
  <c r="AF691" i="11"/>
  <c r="AF692" i="11"/>
  <c r="AF693" i="11"/>
  <c r="AF694" i="11"/>
  <c r="AF695" i="11"/>
  <c r="AF696" i="11"/>
  <c r="AF697" i="11"/>
  <c r="AF698" i="11"/>
  <c r="AF699" i="11"/>
  <c r="AF700" i="11"/>
  <c r="AF701" i="11"/>
  <c r="AF702" i="11"/>
  <c r="AF703" i="11"/>
  <c r="AF704" i="11"/>
  <c r="AF705" i="11"/>
  <c r="AF706" i="11"/>
  <c r="AF707" i="11"/>
  <c r="AF708" i="11"/>
  <c r="AF709" i="11"/>
  <c r="AF710" i="11"/>
  <c r="AF711" i="11"/>
  <c r="AF712" i="11"/>
  <c r="AF713" i="11"/>
  <c r="AF714" i="11"/>
  <c r="AF715" i="11"/>
  <c r="AF716" i="11"/>
  <c r="AF717" i="11"/>
  <c r="AF718" i="11"/>
  <c r="AF719" i="11"/>
  <c r="AF720" i="11"/>
  <c r="AF721" i="11"/>
  <c r="AF722" i="11"/>
  <c r="AF723" i="11"/>
  <c r="AF724" i="11"/>
  <c r="AF725" i="11"/>
  <c r="AF726" i="11"/>
  <c r="AF727" i="11"/>
  <c r="AF728" i="11"/>
  <c r="AF729" i="11"/>
  <c r="AF730" i="11"/>
  <c r="AF731" i="11"/>
  <c r="AF732" i="11"/>
  <c r="AF733" i="11"/>
  <c r="AF734" i="11"/>
  <c r="AF735" i="11"/>
  <c r="AF736" i="11"/>
  <c r="AF737" i="11"/>
  <c r="AF738" i="11"/>
  <c r="AF739" i="11"/>
  <c r="AF740" i="11"/>
  <c r="AF741" i="11"/>
  <c r="AF742" i="11"/>
  <c r="AF743" i="11"/>
  <c r="AF744" i="11"/>
  <c r="AF745" i="11"/>
  <c r="AF746" i="11"/>
  <c r="AF747" i="11"/>
  <c r="AF748" i="11"/>
  <c r="AF749" i="11"/>
  <c r="AF750" i="11"/>
  <c r="AF751" i="11"/>
  <c r="AF752" i="11"/>
  <c r="AF753" i="11"/>
  <c r="AF754" i="11"/>
  <c r="AF755" i="11"/>
  <c r="AF756" i="11"/>
  <c r="AF757" i="11"/>
  <c r="AF758" i="11"/>
  <c r="AF759" i="11"/>
  <c r="AF760" i="11"/>
  <c r="AF761" i="11"/>
  <c r="AF762" i="11"/>
  <c r="AF763" i="11"/>
  <c r="AF764" i="11"/>
  <c r="AF765" i="11"/>
  <c r="AF766" i="11"/>
  <c r="AF767" i="11"/>
  <c r="AF768" i="11"/>
  <c r="AF769" i="11"/>
  <c r="AF770" i="11"/>
  <c r="AF771" i="11"/>
  <c r="AF772" i="11"/>
  <c r="AF773" i="11"/>
  <c r="AF774" i="11"/>
  <c r="AF775" i="11"/>
  <c r="AF776" i="11"/>
  <c r="AF777" i="11"/>
  <c r="AF778" i="11"/>
  <c r="AF779" i="11"/>
  <c r="AF780" i="11"/>
  <c r="AF781" i="11"/>
  <c r="AF782" i="11"/>
  <c r="AF783" i="11"/>
  <c r="AF784" i="11"/>
  <c r="AF785" i="11"/>
  <c r="AF786" i="11"/>
  <c r="AF787" i="11"/>
  <c r="AF788" i="11"/>
  <c r="AF789" i="11"/>
  <c r="AF790" i="11"/>
  <c r="AF791" i="11"/>
  <c r="AF792" i="11"/>
  <c r="AF793" i="11"/>
  <c r="AF794" i="11"/>
  <c r="AF795" i="11"/>
  <c r="AF796" i="11"/>
  <c r="AF797" i="11"/>
  <c r="AF798" i="11"/>
  <c r="AF799" i="11"/>
  <c r="AF800" i="11"/>
  <c r="AF801" i="11"/>
  <c r="AF802" i="11"/>
  <c r="AF803" i="11"/>
  <c r="AF804" i="11"/>
  <c r="AF805" i="11"/>
  <c r="AF806" i="11"/>
  <c r="AF807" i="11"/>
  <c r="AF808" i="11"/>
  <c r="AF809" i="11"/>
  <c r="AF810" i="11"/>
  <c r="AF811" i="11"/>
  <c r="AF812" i="11"/>
  <c r="AF813" i="11"/>
  <c r="AF814" i="11"/>
  <c r="AF815" i="11"/>
  <c r="AF816" i="11"/>
  <c r="AF817" i="11"/>
  <c r="AF818" i="11"/>
  <c r="AF819" i="11"/>
  <c r="AF820" i="11"/>
  <c r="AF821" i="11"/>
  <c r="AF822" i="11"/>
  <c r="AF823" i="11"/>
  <c r="AF824" i="11"/>
  <c r="AF825" i="11"/>
  <c r="AF826" i="11"/>
  <c r="AF827" i="11"/>
  <c r="AF828" i="11"/>
  <c r="AF829" i="11"/>
  <c r="AF830" i="11"/>
  <c r="AF831" i="11"/>
  <c r="AF832" i="11"/>
  <c r="AF833" i="11"/>
  <c r="AF834" i="11"/>
  <c r="AF835" i="11"/>
  <c r="AF836" i="11"/>
  <c r="AF837" i="11"/>
  <c r="AF838" i="11"/>
  <c r="AF839" i="11"/>
  <c r="AF840" i="11"/>
  <c r="AF841" i="11"/>
  <c r="AF842" i="11"/>
  <c r="AF843" i="11"/>
  <c r="AF844" i="11"/>
  <c r="AF845" i="11"/>
  <c r="AF846" i="11"/>
  <c r="AF847" i="11"/>
  <c r="AF848" i="11"/>
  <c r="AF849" i="11"/>
  <c r="AF850" i="11"/>
  <c r="AF851" i="11"/>
  <c r="AF852" i="11"/>
  <c r="AF853" i="11"/>
  <c r="AF854" i="11"/>
  <c r="AF855" i="11"/>
  <c r="AF856" i="11"/>
  <c r="AF857" i="11"/>
  <c r="AF858" i="11"/>
  <c r="AF859" i="11"/>
  <c r="AF860" i="11"/>
  <c r="AF861" i="11"/>
  <c r="AF862" i="11"/>
  <c r="AF863" i="11"/>
  <c r="AF864" i="11"/>
  <c r="AF865" i="11"/>
  <c r="AF866" i="11"/>
  <c r="AF867" i="11"/>
  <c r="AF868" i="11"/>
  <c r="AF869" i="11"/>
  <c r="AF870" i="11"/>
  <c r="AF871" i="11"/>
  <c r="AF872" i="11"/>
  <c r="AF873" i="11"/>
  <c r="AF874" i="11"/>
  <c r="AF875" i="11"/>
  <c r="AF876" i="11"/>
  <c r="AF877" i="11"/>
  <c r="AF878" i="11"/>
  <c r="AF879" i="11"/>
  <c r="AF880" i="11"/>
  <c r="AF881" i="11"/>
  <c r="AF882" i="11"/>
  <c r="AF883" i="11"/>
  <c r="AF884" i="11"/>
  <c r="AF885" i="11"/>
  <c r="AF886" i="11"/>
  <c r="AF887" i="11"/>
  <c r="AF888" i="11"/>
  <c r="AF889" i="11"/>
  <c r="AF890" i="11"/>
  <c r="AF891" i="11"/>
  <c r="AF892" i="11"/>
  <c r="AF893" i="11"/>
  <c r="AF894" i="11"/>
  <c r="AF895" i="11"/>
  <c r="AF896" i="11"/>
  <c r="AF897" i="11"/>
  <c r="AF898" i="11"/>
  <c r="AF899" i="11"/>
  <c r="AF900" i="11"/>
  <c r="AF901" i="11"/>
  <c r="AF902" i="11"/>
  <c r="AF903" i="11"/>
  <c r="AF904" i="11"/>
  <c r="AF905" i="11"/>
  <c r="AF906" i="11"/>
  <c r="AF907" i="11"/>
  <c r="AF908" i="11"/>
  <c r="AF909" i="11"/>
  <c r="AF910" i="11"/>
  <c r="AF911" i="11"/>
  <c r="AF912" i="11"/>
  <c r="AF913" i="11"/>
  <c r="AF914" i="11"/>
  <c r="AF915" i="11"/>
  <c r="AF916" i="11"/>
  <c r="AF917" i="11"/>
  <c r="AF918" i="11"/>
  <c r="AF919" i="11"/>
  <c r="AF920" i="11"/>
  <c r="AF921" i="11"/>
  <c r="AF922" i="11"/>
  <c r="AF923" i="11"/>
  <c r="AF924" i="11"/>
  <c r="AF925" i="11"/>
  <c r="AF926" i="11"/>
  <c r="AF927" i="11"/>
  <c r="AF928" i="11"/>
  <c r="AF929" i="11"/>
  <c r="AF930" i="11"/>
  <c r="AF931" i="11"/>
  <c r="AF932" i="11"/>
  <c r="AF933" i="11"/>
  <c r="AF934" i="11"/>
  <c r="AF935" i="11"/>
  <c r="AF936" i="11"/>
  <c r="AF937" i="11"/>
  <c r="AF938" i="11"/>
  <c r="AF939" i="11"/>
  <c r="AF940" i="11"/>
  <c r="AF941" i="11"/>
  <c r="AF942" i="11"/>
  <c r="AF943" i="11"/>
  <c r="AF944" i="11"/>
  <c r="AF945" i="11"/>
  <c r="AF946" i="11"/>
  <c r="AF947" i="11"/>
  <c r="AF948" i="11"/>
  <c r="AF949" i="11"/>
  <c r="AF950" i="11"/>
  <c r="AF951" i="11"/>
  <c r="AF952" i="11"/>
  <c r="AF953" i="11"/>
  <c r="AF954" i="11"/>
  <c r="AF955" i="11"/>
  <c r="AF956" i="11"/>
  <c r="AF957" i="11"/>
  <c r="AF3" i="11"/>
  <c r="AD4" i="11"/>
  <c r="AE4" i="11"/>
  <c r="AD5" i="11"/>
  <c r="AE5" i="11"/>
  <c r="AD6" i="11"/>
  <c r="AE6" i="11"/>
  <c r="AD7" i="11"/>
  <c r="AE7" i="11"/>
  <c r="AD8" i="11"/>
  <c r="AE8" i="11"/>
  <c r="AD9" i="11"/>
  <c r="AE9" i="11"/>
  <c r="AD10" i="11"/>
  <c r="AE10" i="11"/>
  <c r="AD11" i="11"/>
  <c r="AE11" i="11"/>
  <c r="AD12" i="11"/>
  <c r="AE12" i="11"/>
  <c r="AD13" i="11"/>
  <c r="AE13" i="11"/>
  <c r="AD14" i="11"/>
  <c r="AE14" i="11"/>
  <c r="AD15" i="11"/>
  <c r="AE15" i="11"/>
  <c r="AD16" i="11"/>
  <c r="AE16" i="11"/>
  <c r="AD17" i="11"/>
  <c r="AE17" i="11"/>
  <c r="AD18" i="11"/>
  <c r="AE18" i="11"/>
  <c r="AD19" i="11"/>
  <c r="AE19" i="11"/>
  <c r="AD20" i="11"/>
  <c r="AE20" i="11"/>
  <c r="AD21" i="11"/>
  <c r="AE21" i="11"/>
  <c r="AD22" i="11"/>
  <c r="AE22" i="11"/>
  <c r="AD23" i="11"/>
  <c r="AE23" i="11"/>
  <c r="AD24" i="11"/>
  <c r="AE24" i="11"/>
  <c r="AD25" i="11"/>
  <c r="AE25" i="11"/>
  <c r="AD26" i="11"/>
  <c r="AE26" i="11"/>
  <c r="AD27" i="11"/>
  <c r="AE27" i="11"/>
  <c r="AD28" i="11"/>
  <c r="AE28" i="11"/>
  <c r="AD29" i="11"/>
  <c r="AE29" i="11"/>
  <c r="AD30" i="11"/>
  <c r="AE30" i="11"/>
  <c r="AD31" i="11"/>
  <c r="AE31" i="11"/>
  <c r="AD32" i="11"/>
  <c r="AE32" i="11"/>
  <c r="AD33" i="11"/>
  <c r="AE33" i="11"/>
  <c r="AD34" i="11"/>
  <c r="AE34" i="11"/>
  <c r="AD35" i="11"/>
  <c r="AE35" i="11"/>
  <c r="AD36" i="11"/>
  <c r="AE36" i="11"/>
  <c r="AD37" i="11"/>
  <c r="AE37" i="11"/>
  <c r="AD38" i="11"/>
  <c r="AE38" i="11"/>
  <c r="AD39" i="11"/>
  <c r="AE39" i="11"/>
  <c r="AD40" i="11"/>
  <c r="AE40" i="11"/>
  <c r="AD41" i="11"/>
  <c r="AE41" i="11"/>
  <c r="AD42" i="11"/>
  <c r="AE42" i="11"/>
  <c r="AD43" i="11"/>
  <c r="AE43" i="11"/>
  <c r="AD44" i="11"/>
  <c r="AE44" i="11"/>
  <c r="AD45" i="11"/>
  <c r="AE45" i="11"/>
  <c r="AD46" i="11"/>
  <c r="AE46" i="11"/>
  <c r="AD47" i="11"/>
  <c r="AE47" i="11"/>
  <c r="AD48" i="11"/>
  <c r="AE48" i="11"/>
  <c r="AD49" i="11"/>
  <c r="AE49" i="11"/>
  <c r="AD50" i="11"/>
  <c r="AE50" i="11"/>
  <c r="AD51" i="11"/>
  <c r="AE51" i="11"/>
  <c r="AD52" i="11"/>
  <c r="AE52" i="11"/>
  <c r="AD53" i="11"/>
  <c r="AE53" i="11"/>
  <c r="AD54" i="11"/>
  <c r="AE54" i="11"/>
  <c r="AD55" i="11"/>
  <c r="AE55" i="11"/>
  <c r="AD56" i="11"/>
  <c r="AE56" i="11"/>
  <c r="AD57" i="11"/>
  <c r="AE57" i="11"/>
  <c r="AD58" i="11"/>
  <c r="AE58" i="11"/>
  <c r="AD59" i="11"/>
  <c r="AE59" i="11"/>
  <c r="AD60" i="11"/>
  <c r="AE60" i="11"/>
  <c r="AD61" i="11"/>
  <c r="AE61" i="11"/>
  <c r="AD62" i="11"/>
  <c r="AE62" i="11"/>
  <c r="AD63" i="11"/>
  <c r="AE63" i="11"/>
  <c r="AD64" i="11"/>
  <c r="AE64" i="11"/>
  <c r="AD65" i="11"/>
  <c r="AE65" i="11"/>
  <c r="AD66" i="11"/>
  <c r="AE66" i="11"/>
  <c r="AD67" i="11"/>
  <c r="AE67" i="11"/>
  <c r="AD68" i="11"/>
  <c r="AE68" i="11"/>
  <c r="AD69" i="11"/>
  <c r="AE69" i="11"/>
  <c r="AD70" i="11"/>
  <c r="AE70" i="11"/>
  <c r="AD71" i="11"/>
  <c r="AE71" i="11"/>
  <c r="AD72" i="11"/>
  <c r="AE72" i="11"/>
  <c r="AD73" i="11"/>
  <c r="AE73" i="11"/>
  <c r="AD74" i="11"/>
  <c r="AE74" i="11"/>
  <c r="AD75" i="11"/>
  <c r="AE75" i="11"/>
  <c r="AD76" i="11"/>
  <c r="AE76" i="11"/>
  <c r="AD77" i="11"/>
  <c r="AE77" i="11"/>
  <c r="AD78" i="11"/>
  <c r="AE78" i="11"/>
  <c r="AD79" i="11"/>
  <c r="AE79" i="11"/>
  <c r="AD80" i="11"/>
  <c r="AE80" i="11"/>
  <c r="AD81" i="11"/>
  <c r="AE81" i="11"/>
  <c r="AD82" i="11"/>
  <c r="AE82" i="11"/>
  <c r="AD83" i="11"/>
  <c r="AE83" i="11"/>
  <c r="AD84" i="11"/>
  <c r="AE84" i="11"/>
  <c r="AD85" i="11"/>
  <c r="AE85" i="11"/>
  <c r="AD86" i="11"/>
  <c r="AE86" i="11"/>
  <c r="AD87" i="11"/>
  <c r="AE87" i="11"/>
  <c r="AD88" i="11"/>
  <c r="AE88" i="11"/>
  <c r="AD89" i="11"/>
  <c r="AE89" i="11"/>
  <c r="AD90" i="11"/>
  <c r="AE90" i="11"/>
  <c r="AD91" i="11"/>
  <c r="AE91" i="11"/>
  <c r="AD92" i="11"/>
  <c r="AE92" i="11"/>
  <c r="AD93" i="11"/>
  <c r="AE93" i="11"/>
  <c r="AD94" i="11"/>
  <c r="AE94" i="11"/>
  <c r="AD95" i="11"/>
  <c r="AE95" i="11"/>
  <c r="AD96" i="11"/>
  <c r="AE96" i="11"/>
  <c r="AD97" i="11"/>
  <c r="AE97" i="11"/>
  <c r="AD98" i="11"/>
  <c r="AE98" i="11"/>
  <c r="AD99" i="11"/>
  <c r="AE99" i="11"/>
  <c r="AD100" i="11"/>
  <c r="AE100" i="11"/>
  <c r="AD101" i="11"/>
  <c r="AE101" i="11"/>
  <c r="AD102" i="11"/>
  <c r="AE102" i="11"/>
  <c r="AD103" i="11"/>
  <c r="AE103" i="11"/>
  <c r="AD104" i="11"/>
  <c r="AE104" i="11"/>
  <c r="AD105" i="11"/>
  <c r="AE105" i="11"/>
  <c r="AD106" i="11"/>
  <c r="AE106" i="11"/>
  <c r="AD107" i="11"/>
  <c r="AE107" i="11"/>
  <c r="AD108" i="11"/>
  <c r="AE108" i="11"/>
  <c r="AD109" i="11"/>
  <c r="AE109" i="11"/>
  <c r="AD110" i="11"/>
  <c r="AE110" i="11"/>
  <c r="AD111" i="11"/>
  <c r="AE111" i="11"/>
  <c r="AD112" i="11"/>
  <c r="AE112" i="11"/>
  <c r="AD113" i="11"/>
  <c r="AE113" i="11"/>
  <c r="AD114" i="11"/>
  <c r="AE114" i="11"/>
  <c r="AD115" i="11"/>
  <c r="AE115" i="11"/>
  <c r="AD116" i="11"/>
  <c r="AE116" i="11"/>
  <c r="AD117" i="11"/>
  <c r="AE117" i="11"/>
  <c r="AD118" i="11"/>
  <c r="AE118" i="11"/>
  <c r="AD119" i="11"/>
  <c r="AE119" i="11"/>
  <c r="AD120" i="11"/>
  <c r="AE120" i="11"/>
  <c r="AD121" i="11"/>
  <c r="AE121" i="11"/>
  <c r="AD122" i="11"/>
  <c r="AE122" i="11"/>
  <c r="AD123" i="11"/>
  <c r="AE123" i="11"/>
  <c r="AD124" i="11"/>
  <c r="AE124" i="11"/>
  <c r="AD125" i="11"/>
  <c r="AE125" i="11"/>
  <c r="AD126" i="11"/>
  <c r="AE126" i="11"/>
  <c r="AD127" i="11"/>
  <c r="AE127" i="11"/>
  <c r="AD128" i="11"/>
  <c r="AE128" i="11"/>
  <c r="AD129" i="11"/>
  <c r="AE129" i="11"/>
  <c r="AD130" i="11"/>
  <c r="AE130" i="11"/>
  <c r="AD131" i="11"/>
  <c r="AE131" i="11"/>
  <c r="AD132" i="11"/>
  <c r="AE132" i="11"/>
  <c r="AD133" i="11"/>
  <c r="AE133" i="11"/>
  <c r="AD134" i="11"/>
  <c r="AE134" i="11"/>
  <c r="AD135" i="11"/>
  <c r="AE135" i="11"/>
  <c r="AD136" i="11"/>
  <c r="AE136" i="11"/>
  <c r="AD137" i="11"/>
  <c r="AE137" i="11"/>
  <c r="AD138" i="11"/>
  <c r="AE138" i="11"/>
  <c r="AD139" i="11"/>
  <c r="AE139" i="11"/>
  <c r="AD140" i="11"/>
  <c r="AE140" i="11"/>
  <c r="AD141" i="11"/>
  <c r="AE141" i="11"/>
  <c r="AD142" i="11"/>
  <c r="AE142" i="11"/>
  <c r="AD143" i="11"/>
  <c r="AE143" i="11"/>
  <c r="AD144" i="11"/>
  <c r="AE144" i="11"/>
  <c r="AD145" i="11"/>
  <c r="AE145" i="11"/>
  <c r="AD146" i="11"/>
  <c r="AE146" i="11"/>
  <c r="AD147" i="11"/>
  <c r="AE147" i="11"/>
  <c r="AD148" i="11"/>
  <c r="AE148" i="11"/>
  <c r="AD149" i="11"/>
  <c r="AE149" i="11"/>
  <c r="AD150" i="11"/>
  <c r="AE150" i="11"/>
  <c r="AD151" i="11"/>
  <c r="AE151" i="11"/>
  <c r="AD152" i="11"/>
  <c r="AE152" i="11"/>
  <c r="AD153" i="11"/>
  <c r="AE153" i="11"/>
  <c r="AD154" i="11"/>
  <c r="AE154" i="11"/>
  <c r="AD155" i="11"/>
  <c r="AE155" i="11"/>
  <c r="AD156" i="11"/>
  <c r="AE156" i="11"/>
  <c r="AD157" i="11"/>
  <c r="AE157" i="11"/>
  <c r="AD158" i="11"/>
  <c r="AE158" i="11"/>
  <c r="AD159" i="11"/>
  <c r="AE159" i="11"/>
  <c r="AD160" i="11"/>
  <c r="AE160" i="11"/>
  <c r="AD161" i="11"/>
  <c r="AE161" i="11"/>
  <c r="AD162" i="11"/>
  <c r="AE162" i="11"/>
  <c r="AD163" i="11"/>
  <c r="AE163" i="11"/>
  <c r="AD164" i="11"/>
  <c r="AE164" i="11"/>
  <c r="AD165" i="11"/>
  <c r="AE165" i="11"/>
  <c r="AD166" i="11"/>
  <c r="AE166" i="11"/>
  <c r="AD167" i="11"/>
  <c r="AE167" i="11"/>
  <c r="AD168" i="11"/>
  <c r="AE168" i="11"/>
  <c r="AD169" i="11"/>
  <c r="AE169" i="11"/>
  <c r="AD170" i="11"/>
  <c r="AE170" i="11"/>
  <c r="AD171" i="11"/>
  <c r="AE171" i="11"/>
  <c r="AD172" i="11"/>
  <c r="AE172" i="11"/>
  <c r="AD173" i="11"/>
  <c r="AE173" i="11"/>
  <c r="AD174" i="11"/>
  <c r="AE174" i="11"/>
  <c r="AD175" i="11"/>
  <c r="AE175" i="11"/>
  <c r="AD176" i="11"/>
  <c r="AE176" i="11"/>
  <c r="AD177" i="11"/>
  <c r="AE177" i="11"/>
  <c r="AD178" i="11"/>
  <c r="AE178" i="11"/>
  <c r="AD179" i="11"/>
  <c r="AE179" i="11"/>
  <c r="AD180" i="11"/>
  <c r="AE180" i="11"/>
  <c r="AD181" i="11"/>
  <c r="AE181" i="11"/>
  <c r="AD182" i="11"/>
  <c r="AE182" i="11"/>
  <c r="AD183" i="11"/>
  <c r="AE183" i="11"/>
  <c r="AD184" i="11"/>
  <c r="AE184" i="11"/>
  <c r="AD185" i="11"/>
  <c r="AE185" i="11"/>
  <c r="AD186" i="11"/>
  <c r="AE186" i="11"/>
  <c r="AD187" i="11"/>
  <c r="AE187" i="11"/>
  <c r="AD188" i="11"/>
  <c r="AE188" i="11"/>
  <c r="AD189" i="11"/>
  <c r="AE189" i="11"/>
  <c r="AD190" i="11"/>
  <c r="AE190" i="11"/>
  <c r="AD191" i="11"/>
  <c r="AE191" i="11"/>
  <c r="AD192" i="11"/>
  <c r="AE192" i="11"/>
  <c r="AD193" i="11"/>
  <c r="AE193" i="11"/>
  <c r="AD194" i="11"/>
  <c r="AE194" i="11"/>
  <c r="AD195" i="11"/>
  <c r="AE195" i="11"/>
  <c r="AD196" i="11"/>
  <c r="AE196" i="11"/>
  <c r="AD197" i="11"/>
  <c r="AE197" i="11"/>
  <c r="AD198" i="11"/>
  <c r="AE198" i="11"/>
  <c r="AD199" i="11"/>
  <c r="AE199" i="11"/>
  <c r="AD200" i="11"/>
  <c r="AE200" i="11"/>
  <c r="AD201" i="11"/>
  <c r="AE201" i="11"/>
  <c r="AD202" i="11"/>
  <c r="AE202" i="11"/>
  <c r="AD203" i="11"/>
  <c r="AE203" i="11"/>
  <c r="AD204" i="11"/>
  <c r="AE204" i="11"/>
  <c r="AD205" i="11"/>
  <c r="AE205" i="11"/>
  <c r="AD206" i="11"/>
  <c r="AE206" i="11"/>
  <c r="AD207" i="11"/>
  <c r="AE207" i="11"/>
  <c r="AD208" i="11"/>
  <c r="AE208" i="11"/>
  <c r="AD209" i="11"/>
  <c r="AE209" i="11"/>
  <c r="AD210" i="11"/>
  <c r="AE210" i="11"/>
  <c r="AD211" i="11"/>
  <c r="AE211" i="11"/>
  <c r="AD212" i="11"/>
  <c r="AE212" i="11"/>
  <c r="AD213" i="11"/>
  <c r="AE213" i="11"/>
  <c r="AD214" i="11"/>
  <c r="AE214" i="11"/>
  <c r="AD215" i="11"/>
  <c r="AE215" i="11"/>
  <c r="AD216" i="11"/>
  <c r="AE216" i="11"/>
  <c r="AD217" i="11"/>
  <c r="AE217" i="11"/>
  <c r="AD218" i="11"/>
  <c r="AE218" i="11"/>
  <c r="AD219" i="11"/>
  <c r="AE219" i="11"/>
  <c r="AD220" i="11"/>
  <c r="AE220" i="11"/>
  <c r="AD221" i="11"/>
  <c r="AE221" i="11"/>
  <c r="AD222" i="11"/>
  <c r="AE222" i="11"/>
  <c r="AD223" i="11"/>
  <c r="AE223" i="11"/>
  <c r="AD224" i="11"/>
  <c r="AE224" i="11"/>
  <c r="AD225" i="11"/>
  <c r="AE225" i="11"/>
  <c r="AD226" i="11"/>
  <c r="AE226" i="11"/>
  <c r="AD227" i="11"/>
  <c r="AE227" i="11"/>
  <c r="AD228" i="11"/>
  <c r="AE228" i="11"/>
  <c r="AD229" i="11"/>
  <c r="AE229" i="11"/>
  <c r="AD230" i="11"/>
  <c r="AE230" i="11"/>
  <c r="AD231" i="11"/>
  <c r="AE231" i="11"/>
  <c r="AD232" i="11"/>
  <c r="AE232" i="11"/>
  <c r="AD233" i="11"/>
  <c r="AE233" i="11"/>
  <c r="AD234" i="11"/>
  <c r="AE234" i="11"/>
  <c r="AD235" i="11"/>
  <c r="AE235" i="11"/>
  <c r="AD236" i="11"/>
  <c r="AE236" i="11"/>
  <c r="AD237" i="11"/>
  <c r="AE237" i="11"/>
  <c r="AD238" i="11"/>
  <c r="AE238" i="11"/>
  <c r="AD239" i="11"/>
  <c r="AE239" i="11"/>
  <c r="AD240" i="11"/>
  <c r="AE240" i="11"/>
  <c r="AD241" i="11"/>
  <c r="AE241" i="11"/>
  <c r="AD242" i="11"/>
  <c r="AE242" i="11"/>
  <c r="AD243" i="11"/>
  <c r="AE243" i="11"/>
  <c r="AD244" i="11"/>
  <c r="AE244" i="11"/>
  <c r="AD245" i="11"/>
  <c r="AE245" i="11"/>
  <c r="AD246" i="11"/>
  <c r="AE246" i="11"/>
  <c r="AD247" i="11"/>
  <c r="AE247" i="11"/>
  <c r="AD248" i="11"/>
  <c r="AE248" i="11"/>
  <c r="AD249" i="11"/>
  <c r="AE249" i="11"/>
  <c r="AD250" i="11"/>
  <c r="AE250" i="11"/>
  <c r="AD251" i="11"/>
  <c r="AE251" i="11"/>
  <c r="AD252" i="11"/>
  <c r="AE252" i="11"/>
  <c r="AD253" i="11"/>
  <c r="AE253" i="11"/>
  <c r="AD254" i="11"/>
  <c r="AE254" i="11"/>
  <c r="AD255" i="11"/>
  <c r="AE255" i="11"/>
  <c r="AD256" i="11"/>
  <c r="AE256" i="11"/>
  <c r="AD257" i="11"/>
  <c r="AE257" i="11"/>
  <c r="AD258" i="11"/>
  <c r="AE258" i="11"/>
  <c r="AD259" i="11"/>
  <c r="AE259" i="11"/>
  <c r="AD260" i="11"/>
  <c r="AE260" i="11"/>
  <c r="AD261" i="11"/>
  <c r="AE261" i="11"/>
  <c r="AD262" i="11"/>
  <c r="AE262" i="11"/>
  <c r="AD263" i="11"/>
  <c r="AE263" i="11"/>
  <c r="AD264" i="11"/>
  <c r="AE264" i="11"/>
  <c r="AD265" i="11"/>
  <c r="AE265" i="11"/>
  <c r="AD266" i="11"/>
  <c r="AE266" i="11"/>
  <c r="AD267" i="11"/>
  <c r="AE267" i="11"/>
  <c r="AD268" i="11"/>
  <c r="AE268" i="11"/>
  <c r="AD269" i="11"/>
  <c r="AE269" i="11"/>
  <c r="AD270" i="11"/>
  <c r="AE270" i="11"/>
  <c r="AD271" i="11"/>
  <c r="AE271" i="11"/>
  <c r="AD272" i="11"/>
  <c r="AE272" i="11"/>
  <c r="AD273" i="11"/>
  <c r="AE273" i="11"/>
  <c r="AD274" i="11"/>
  <c r="AE274" i="11"/>
  <c r="AD275" i="11"/>
  <c r="AE275" i="11"/>
  <c r="AD276" i="11"/>
  <c r="AE276" i="11"/>
  <c r="AD277" i="11"/>
  <c r="AE277" i="11"/>
  <c r="AD278" i="11"/>
  <c r="AE278" i="11"/>
  <c r="AD279" i="11"/>
  <c r="AE279" i="11"/>
  <c r="AD280" i="11"/>
  <c r="AE280" i="11"/>
  <c r="AD281" i="11"/>
  <c r="AE281" i="11"/>
  <c r="AD282" i="11"/>
  <c r="AE282" i="11"/>
  <c r="AD283" i="11"/>
  <c r="AE283" i="11"/>
  <c r="AD284" i="11"/>
  <c r="AE284" i="11"/>
  <c r="AD285" i="11"/>
  <c r="AE285" i="11"/>
  <c r="AD286" i="11"/>
  <c r="AE286" i="11"/>
  <c r="AD287" i="11"/>
  <c r="AE287" i="11"/>
  <c r="AD288" i="11"/>
  <c r="AE288" i="11"/>
  <c r="AD289" i="11"/>
  <c r="AE289" i="11"/>
  <c r="AD290" i="11"/>
  <c r="AE290" i="11"/>
  <c r="AD291" i="11"/>
  <c r="AE291" i="11"/>
  <c r="AD292" i="11"/>
  <c r="AE292" i="11"/>
  <c r="AD293" i="11"/>
  <c r="AE293" i="11"/>
  <c r="AD294" i="11"/>
  <c r="AE294" i="11"/>
  <c r="AD295" i="11"/>
  <c r="AE295" i="11"/>
  <c r="AD296" i="11"/>
  <c r="AE296" i="11"/>
  <c r="AD297" i="11"/>
  <c r="AE297" i="11"/>
  <c r="AD298" i="11"/>
  <c r="AE298" i="11"/>
  <c r="AD299" i="11"/>
  <c r="AE299" i="11"/>
  <c r="AD300" i="11"/>
  <c r="AE300" i="11"/>
  <c r="AD301" i="11"/>
  <c r="AE301" i="11"/>
  <c r="AD302" i="11"/>
  <c r="AE302" i="11"/>
  <c r="AD303" i="11"/>
  <c r="AE303" i="11"/>
  <c r="AD304" i="11"/>
  <c r="AE304" i="11"/>
  <c r="AD305" i="11"/>
  <c r="AE305" i="11"/>
  <c r="AD306" i="11"/>
  <c r="AE306" i="11"/>
  <c r="AD307" i="11"/>
  <c r="AE307" i="11"/>
  <c r="AD308" i="11"/>
  <c r="AE308" i="11"/>
  <c r="AD309" i="11"/>
  <c r="AE309" i="11"/>
  <c r="AD310" i="11"/>
  <c r="AE310" i="11"/>
  <c r="AD311" i="11"/>
  <c r="AE311" i="11"/>
  <c r="AD312" i="11"/>
  <c r="AE312" i="11"/>
  <c r="AD313" i="11"/>
  <c r="AE313" i="11"/>
  <c r="AD314" i="11"/>
  <c r="AE314" i="11"/>
  <c r="AD315" i="11"/>
  <c r="AE315" i="11"/>
  <c r="AD316" i="11"/>
  <c r="AE316" i="11"/>
  <c r="AD317" i="11"/>
  <c r="AE317" i="11"/>
  <c r="AD318" i="11"/>
  <c r="AE318" i="11"/>
  <c r="AD319" i="11"/>
  <c r="AE319" i="11"/>
  <c r="AD320" i="11"/>
  <c r="AE320" i="11"/>
  <c r="AD321" i="11"/>
  <c r="AE321" i="11"/>
  <c r="AD322" i="11"/>
  <c r="AE322" i="11"/>
  <c r="AD323" i="11"/>
  <c r="AE323" i="11"/>
  <c r="AD324" i="11"/>
  <c r="AE324" i="11"/>
  <c r="AD325" i="11"/>
  <c r="AE325" i="11"/>
  <c r="AD326" i="11"/>
  <c r="AE326" i="11"/>
  <c r="AD327" i="11"/>
  <c r="AE327" i="11"/>
  <c r="AD328" i="11"/>
  <c r="AE328" i="11"/>
  <c r="AD329" i="11"/>
  <c r="AE329" i="11"/>
  <c r="AD330" i="11"/>
  <c r="AE330" i="11"/>
  <c r="AD331" i="11"/>
  <c r="AE331" i="11"/>
  <c r="AD332" i="11"/>
  <c r="AE332" i="11"/>
  <c r="AD333" i="11"/>
  <c r="AE333" i="11"/>
  <c r="AD334" i="11"/>
  <c r="AE334" i="11"/>
  <c r="AD335" i="11"/>
  <c r="AE335" i="11"/>
  <c r="AD336" i="11"/>
  <c r="AE336" i="11"/>
  <c r="AD337" i="11"/>
  <c r="AE337" i="11"/>
  <c r="AD338" i="11"/>
  <c r="AE338" i="11"/>
  <c r="AD339" i="11"/>
  <c r="AE339" i="11"/>
  <c r="AD340" i="11"/>
  <c r="AE340" i="11"/>
  <c r="AD341" i="11"/>
  <c r="AE341" i="11"/>
  <c r="AD342" i="11"/>
  <c r="AE342" i="11"/>
  <c r="AD343" i="11"/>
  <c r="AE343" i="11"/>
  <c r="AD344" i="11"/>
  <c r="AE344" i="11"/>
  <c r="AD345" i="11"/>
  <c r="AE345" i="11"/>
  <c r="AD346" i="11"/>
  <c r="AE346" i="11"/>
  <c r="AD347" i="11"/>
  <c r="AE347" i="11"/>
  <c r="AD348" i="11"/>
  <c r="AE348" i="11"/>
  <c r="AD349" i="11"/>
  <c r="AE349" i="11"/>
  <c r="AD350" i="11"/>
  <c r="AE350" i="11"/>
  <c r="AD351" i="11"/>
  <c r="AE351" i="11"/>
  <c r="AD352" i="11"/>
  <c r="AE352" i="11"/>
  <c r="AD353" i="11"/>
  <c r="AE353" i="11"/>
  <c r="AD354" i="11"/>
  <c r="AE354" i="11"/>
  <c r="AD355" i="11"/>
  <c r="AE355" i="11"/>
  <c r="AD356" i="11"/>
  <c r="AE356" i="11"/>
  <c r="AD357" i="11"/>
  <c r="AE357" i="11"/>
  <c r="AD358" i="11"/>
  <c r="AE358" i="11"/>
  <c r="AD359" i="11"/>
  <c r="AE359" i="11"/>
  <c r="AD360" i="11"/>
  <c r="AE360" i="11"/>
  <c r="AD361" i="11"/>
  <c r="AE361" i="11"/>
  <c r="AD362" i="11"/>
  <c r="AE362" i="11"/>
  <c r="AD363" i="11"/>
  <c r="AE363" i="11"/>
  <c r="AD364" i="11"/>
  <c r="AE364" i="11"/>
  <c r="AD365" i="11"/>
  <c r="AE365" i="11"/>
  <c r="AD366" i="11"/>
  <c r="AE366" i="11"/>
  <c r="AD367" i="11"/>
  <c r="AE367" i="11"/>
  <c r="AD368" i="11"/>
  <c r="AE368" i="11"/>
  <c r="AD369" i="11"/>
  <c r="AE369" i="11"/>
  <c r="AD370" i="11"/>
  <c r="AE370" i="11"/>
  <c r="AD371" i="11"/>
  <c r="AE371" i="11"/>
  <c r="AD372" i="11"/>
  <c r="AE372" i="11"/>
  <c r="AD373" i="11"/>
  <c r="AE373" i="11"/>
  <c r="AD374" i="11"/>
  <c r="AE374" i="11"/>
  <c r="AD375" i="11"/>
  <c r="AE375" i="11"/>
  <c r="AD376" i="11"/>
  <c r="AE376" i="11"/>
  <c r="AD377" i="11"/>
  <c r="AE377" i="11"/>
  <c r="AD378" i="11"/>
  <c r="AE378" i="11"/>
  <c r="AD379" i="11"/>
  <c r="AE379" i="11"/>
  <c r="AD380" i="11"/>
  <c r="AE380" i="11"/>
  <c r="AD381" i="11"/>
  <c r="AE381" i="11"/>
  <c r="AD382" i="11"/>
  <c r="AE382" i="11"/>
  <c r="AD383" i="11"/>
  <c r="AE383" i="11"/>
  <c r="AD384" i="11"/>
  <c r="AE384" i="11"/>
  <c r="AD385" i="11"/>
  <c r="AE385" i="11"/>
  <c r="AD386" i="11"/>
  <c r="AE386" i="11"/>
  <c r="AD387" i="11"/>
  <c r="AE387" i="11"/>
  <c r="AD388" i="11"/>
  <c r="AE388" i="11"/>
  <c r="AD389" i="11"/>
  <c r="AE389" i="11"/>
  <c r="AD390" i="11"/>
  <c r="AE390" i="11"/>
  <c r="AD391" i="11"/>
  <c r="AE391" i="11"/>
  <c r="AD392" i="11"/>
  <c r="AE392" i="11"/>
  <c r="AD393" i="11"/>
  <c r="AE393" i="11"/>
  <c r="AD394" i="11"/>
  <c r="AE394" i="11"/>
  <c r="AD395" i="11"/>
  <c r="AE395" i="11"/>
  <c r="AD396" i="11"/>
  <c r="AE396" i="11"/>
  <c r="AD397" i="11"/>
  <c r="AE397" i="11"/>
  <c r="AD398" i="11"/>
  <c r="AE398" i="11"/>
  <c r="AD399" i="11"/>
  <c r="AE399" i="11"/>
  <c r="AD400" i="11"/>
  <c r="AE400" i="11"/>
  <c r="AD401" i="11"/>
  <c r="AE401" i="11"/>
  <c r="AD402" i="11"/>
  <c r="AE402" i="11"/>
  <c r="AD403" i="11"/>
  <c r="AE403" i="11"/>
  <c r="AD404" i="11"/>
  <c r="AE404" i="11"/>
  <c r="AD405" i="11"/>
  <c r="AE405" i="11"/>
  <c r="AD406" i="11"/>
  <c r="AE406" i="11"/>
  <c r="AD407" i="11"/>
  <c r="AE407" i="11"/>
  <c r="AD408" i="11"/>
  <c r="AE408" i="11"/>
  <c r="AD409" i="11"/>
  <c r="AE409" i="11"/>
  <c r="AD410" i="11"/>
  <c r="AE410" i="11"/>
  <c r="AD411" i="11"/>
  <c r="AE411" i="11"/>
  <c r="AD412" i="11"/>
  <c r="AE412" i="11"/>
  <c r="AD413" i="11"/>
  <c r="AE413" i="11"/>
  <c r="AD414" i="11"/>
  <c r="AE414" i="11"/>
  <c r="AD415" i="11"/>
  <c r="AE415" i="11"/>
  <c r="AD416" i="11"/>
  <c r="AE416" i="11"/>
  <c r="AD417" i="11"/>
  <c r="AE417" i="11"/>
  <c r="AD418" i="11"/>
  <c r="AE418" i="11"/>
  <c r="AD419" i="11"/>
  <c r="AE419" i="11"/>
  <c r="AD420" i="11"/>
  <c r="AE420" i="11"/>
  <c r="AD421" i="11"/>
  <c r="AE421" i="11"/>
  <c r="AD422" i="11"/>
  <c r="AE422" i="11"/>
  <c r="AD423" i="11"/>
  <c r="AE423" i="11"/>
  <c r="AD424" i="11"/>
  <c r="AE424" i="11"/>
  <c r="AD425" i="11"/>
  <c r="AE425" i="11"/>
  <c r="AD426" i="11"/>
  <c r="AE426" i="11"/>
  <c r="AD427" i="11"/>
  <c r="AE427" i="11"/>
  <c r="AD428" i="11"/>
  <c r="AE428" i="11"/>
  <c r="AD429" i="11"/>
  <c r="AE429" i="11"/>
  <c r="AD430" i="11"/>
  <c r="AE430" i="11"/>
  <c r="AD431" i="11"/>
  <c r="AE431" i="11"/>
  <c r="AD432" i="11"/>
  <c r="AE432" i="11"/>
  <c r="AD433" i="11"/>
  <c r="AE433" i="11"/>
  <c r="AD434" i="11"/>
  <c r="AE434" i="11"/>
  <c r="AD435" i="11"/>
  <c r="AE435" i="11"/>
  <c r="AD436" i="11"/>
  <c r="AE436" i="11"/>
  <c r="AD437" i="11"/>
  <c r="AE437" i="11"/>
  <c r="AD438" i="11"/>
  <c r="AE438" i="11"/>
  <c r="AD439" i="11"/>
  <c r="AE439" i="11"/>
  <c r="AD440" i="11"/>
  <c r="AE440" i="11"/>
  <c r="AD441" i="11"/>
  <c r="AE441" i="11"/>
  <c r="AD442" i="11"/>
  <c r="AE442" i="11"/>
  <c r="AD443" i="11"/>
  <c r="AE443" i="11"/>
  <c r="AD444" i="11"/>
  <c r="AE444" i="11"/>
  <c r="AD445" i="11"/>
  <c r="AE445" i="11"/>
  <c r="AD446" i="11"/>
  <c r="AE446" i="11"/>
  <c r="AD447" i="11"/>
  <c r="AE447" i="11"/>
  <c r="AD448" i="11"/>
  <c r="AE448" i="11"/>
  <c r="AD449" i="11"/>
  <c r="AE449" i="11"/>
  <c r="AD450" i="11"/>
  <c r="AE450" i="11"/>
  <c r="AD451" i="11"/>
  <c r="AE451" i="11"/>
  <c r="AD452" i="11"/>
  <c r="AE452" i="11"/>
  <c r="AD453" i="11"/>
  <c r="AE453" i="11"/>
  <c r="AD454" i="11"/>
  <c r="AE454" i="11"/>
  <c r="AD455" i="11"/>
  <c r="AE455" i="11"/>
  <c r="AD456" i="11"/>
  <c r="AE456" i="11"/>
  <c r="AD457" i="11"/>
  <c r="AE457" i="11"/>
  <c r="AD458" i="11"/>
  <c r="AE458" i="11"/>
  <c r="AD459" i="11"/>
  <c r="AE459" i="11"/>
  <c r="AD460" i="11"/>
  <c r="AE460" i="11"/>
  <c r="AD461" i="11"/>
  <c r="AE461" i="11"/>
  <c r="AD462" i="11"/>
  <c r="AE462" i="11"/>
  <c r="AD463" i="11"/>
  <c r="AE463" i="11"/>
  <c r="AD464" i="11"/>
  <c r="AE464" i="11"/>
  <c r="AD465" i="11"/>
  <c r="AE465" i="11"/>
  <c r="AD466" i="11"/>
  <c r="AE466" i="11"/>
  <c r="AD467" i="11"/>
  <c r="AE467" i="11"/>
  <c r="AD468" i="11"/>
  <c r="AE468" i="11"/>
  <c r="AD469" i="11"/>
  <c r="AE469" i="11"/>
  <c r="AD470" i="11"/>
  <c r="AE470" i="11"/>
  <c r="AD471" i="11"/>
  <c r="AE471" i="11"/>
  <c r="AD472" i="11"/>
  <c r="AE472" i="11"/>
  <c r="AD473" i="11"/>
  <c r="AE473" i="11"/>
  <c r="AD474" i="11"/>
  <c r="AE474" i="11"/>
  <c r="AD475" i="11"/>
  <c r="AE475" i="11"/>
  <c r="AD476" i="11"/>
  <c r="AE476" i="11"/>
  <c r="AD477" i="11"/>
  <c r="AE477" i="11"/>
  <c r="AD478" i="11"/>
  <c r="AE478" i="11"/>
  <c r="AD479" i="11"/>
  <c r="AE479" i="11"/>
  <c r="AD480" i="11"/>
  <c r="AE480" i="11"/>
  <c r="AD481" i="11"/>
  <c r="AE481" i="11"/>
  <c r="AD482" i="11"/>
  <c r="AE482" i="11"/>
  <c r="AD483" i="11"/>
  <c r="AE483" i="11"/>
  <c r="AD484" i="11"/>
  <c r="AE484" i="11"/>
  <c r="AD485" i="11"/>
  <c r="AE485" i="11"/>
  <c r="AD486" i="11"/>
  <c r="AE486" i="11"/>
  <c r="AD487" i="11"/>
  <c r="AE487" i="11"/>
  <c r="AD488" i="11"/>
  <c r="AE488" i="11"/>
  <c r="AD489" i="11"/>
  <c r="AE489" i="11"/>
  <c r="AD490" i="11"/>
  <c r="AE490" i="11"/>
  <c r="AD491" i="11"/>
  <c r="AE491" i="11"/>
  <c r="AD492" i="11"/>
  <c r="AE492" i="11"/>
  <c r="AD493" i="11"/>
  <c r="AE493" i="11"/>
  <c r="AD494" i="11"/>
  <c r="AE494" i="11"/>
  <c r="AD495" i="11"/>
  <c r="AE495" i="11"/>
  <c r="AD496" i="11"/>
  <c r="AE496" i="11"/>
  <c r="AD497" i="11"/>
  <c r="AE497" i="11"/>
  <c r="AD498" i="11"/>
  <c r="AE498" i="11"/>
  <c r="AD499" i="11"/>
  <c r="AE499" i="11"/>
  <c r="AD500" i="11"/>
  <c r="AE500" i="11"/>
  <c r="AD501" i="11"/>
  <c r="AE501" i="11"/>
  <c r="AD502" i="11"/>
  <c r="AE502" i="11"/>
  <c r="AD503" i="11"/>
  <c r="AE503" i="11"/>
  <c r="AD504" i="11"/>
  <c r="AE504" i="11"/>
  <c r="AD505" i="11"/>
  <c r="AE505" i="11"/>
  <c r="AD506" i="11"/>
  <c r="AE506" i="11"/>
  <c r="AD507" i="11"/>
  <c r="AE507" i="11"/>
  <c r="AD508" i="11"/>
  <c r="AE508" i="11"/>
  <c r="AD509" i="11"/>
  <c r="AE509" i="11"/>
  <c r="AD510" i="11"/>
  <c r="AE510" i="11"/>
  <c r="AD511" i="11"/>
  <c r="AE511" i="11"/>
  <c r="AD512" i="11"/>
  <c r="AE512" i="11"/>
  <c r="AD513" i="11"/>
  <c r="AE513" i="11"/>
  <c r="AD514" i="11"/>
  <c r="AE514" i="11"/>
  <c r="AD515" i="11"/>
  <c r="AE515" i="11"/>
  <c r="AD516" i="11"/>
  <c r="AE516" i="11"/>
  <c r="AD517" i="11"/>
  <c r="AE517" i="11"/>
  <c r="AD518" i="11"/>
  <c r="AE518" i="11"/>
  <c r="AD519" i="11"/>
  <c r="AE519" i="11"/>
  <c r="AD520" i="11"/>
  <c r="AE520" i="11"/>
  <c r="AD521" i="11"/>
  <c r="AE521" i="11"/>
  <c r="AD522" i="11"/>
  <c r="AE522" i="11"/>
  <c r="AD523" i="11"/>
  <c r="AE523" i="11"/>
  <c r="AD524" i="11"/>
  <c r="AE524" i="11"/>
  <c r="AD525" i="11"/>
  <c r="AE525" i="11"/>
  <c r="AD526" i="11"/>
  <c r="AE526" i="11"/>
  <c r="AD527" i="11"/>
  <c r="AE527" i="11"/>
  <c r="AD528" i="11"/>
  <c r="AE528" i="11"/>
  <c r="AD529" i="11"/>
  <c r="AE529" i="11"/>
  <c r="AD530" i="11"/>
  <c r="AE530" i="11"/>
  <c r="AD531" i="11"/>
  <c r="AE531" i="11"/>
  <c r="AD532" i="11"/>
  <c r="AE532" i="11"/>
  <c r="AD533" i="11"/>
  <c r="AE533" i="11"/>
  <c r="AD534" i="11"/>
  <c r="AE534" i="11"/>
  <c r="AD535" i="11"/>
  <c r="AE535" i="11"/>
  <c r="AD536" i="11"/>
  <c r="AE536" i="11"/>
  <c r="AD537" i="11"/>
  <c r="AE537" i="11"/>
  <c r="AD538" i="11"/>
  <c r="AE538" i="11"/>
  <c r="AD539" i="11"/>
  <c r="AE539" i="11"/>
  <c r="AD540" i="11"/>
  <c r="AE540" i="11"/>
  <c r="AD541" i="11"/>
  <c r="AE541" i="11"/>
  <c r="AD542" i="11"/>
  <c r="AE542" i="11"/>
  <c r="AD543" i="11"/>
  <c r="AE543" i="11"/>
  <c r="AD544" i="11"/>
  <c r="AE544" i="11"/>
  <c r="AD545" i="11"/>
  <c r="AE545" i="11"/>
  <c r="AD546" i="11"/>
  <c r="AE546" i="11"/>
  <c r="AD547" i="11"/>
  <c r="AE547" i="11"/>
  <c r="AD548" i="11"/>
  <c r="AE548" i="11"/>
  <c r="AD549" i="11"/>
  <c r="AE549" i="11"/>
  <c r="AD550" i="11"/>
  <c r="AE550" i="11"/>
  <c r="AD551" i="11"/>
  <c r="AE551" i="11"/>
  <c r="AD552" i="11"/>
  <c r="AE552" i="11"/>
  <c r="AD553" i="11"/>
  <c r="AE553" i="11"/>
  <c r="AD554" i="11"/>
  <c r="AE554" i="11"/>
  <c r="AD555" i="11"/>
  <c r="AE555" i="11"/>
  <c r="AD556" i="11"/>
  <c r="AE556" i="11"/>
  <c r="AD557" i="11"/>
  <c r="AE557" i="11"/>
  <c r="AD558" i="11"/>
  <c r="AE558" i="11"/>
  <c r="AD559" i="11"/>
  <c r="AE559" i="11"/>
  <c r="AD560" i="11"/>
  <c r="AE560" i="11"/>
  <c r="AD561" i="11"/>
  <c r="AE561" i="11"/>
  <c r="AD562" i="11"/>
  <c r="AE562" i="11"/>
  <c r="AD563" i="11"/>
  <c r="AE563" i="11"/>
  <c r="AD564" i="11"/>
  <c r="AE564" i="11"/>
  <c r="AD565" i="11"/>
  <c r="AE565" i="11"/>
  <c r="AD566" i="11"/>
  <c r="AE566" i="11"/>
  <c r="AD567" i="11"/>
  <c r="AE567" i="11"/>
  <c r="AD568" i="11"/>
  <c r="AE568" i="11"/>
  <c r="AD569" i="11"/>
  <c r="AE569" i="11"/>
  <c r="AD570" i="11"/>
  <c r="AE570" i="11"/>
  <c r="AD571" i="11"/>
  <c r="AE571" i="11"/>
  <c r="AD572" i="11"/>
  <c r="AE572" i="11"/>
  <c r="AD573" i="11"/>
  <c r="AE573" i="11"/>
  <c r="AD574" i="11"/>
  <c r="AE574" i="11"/>
  <c r="AD575" i="11"/>
  <c r="AE575" i="11"/>
  <c r="AD576" i="11"/>
  <c r="AE576" i="11"/>
  <c r="AD577" i="11"/>
  <c r="AE577" i="11"/>
  <c r="AD578" i="11"/>
  <c r="AE578" i="11"/>
  <c r="AD579" i="11"/>
  <c r="AE579" i="11"/>
  <c r="AD580" i="11"/>
  <c r="AE580" i="11"/>
  <c r="AD581" i="11"/>
  <c r="AE581" i="11"/>
  <c r="AD582" i="11"/>
  <c r="AE582" i="11"/>
  <c r="AD583" i="11"/>
  <c r="AE583" i="11"/>
  <c r="AD584" i="11"/>
  <c r="AE584" i="11"/>
  <c r="AD585" i="11"/>
  <c r="AE585" i="11"/>
  <c r="AD586" i="11"/>
  <c r="AE586" i="11"/>
  <c r="AD587" i="11"/>
  <c r="AE587" i="11"/>
  <c r="AD588" i="11"/>
  <c r="AE588" i="11"/>
  <c r="AD589" i="11"/>
  <c r="AE589" i="11"/>
  <c r="AD590" i="11"/>
  <c r="AE590" i="11"/>
  <c r="AD591" i="11"/>
  <c r="AE591" i="11"/>
  <c r="AD592" i="11"/>
  <c r="AE592" i="11"/>
  <c r="AD593" i="11"/>
  <c r="AE593" i="11"/>
  <c r="AD594" i="11"/>
  <c r="AE594" i="11"/>
  <c r="AD595" i="11"/>
  <c r="AE595" i="11"/>
  <c r="AD596" i="11"/>
  <c r="AE596" i="11"/>
  <c r="AD597" i="11"/>
  <c r="AE597" i="11"/>
  <c r="AD598" i="11"/>
  <c r="AE598" i="11"/>
  <c r="AD599" i="11"/>
  <c r="AE599" i="11"/>
  <c r="AD600" i="11"/>
  <c r="AE600" i="11"/>
  <c r="AD601" i="11"/>
  <c r="AE601" i="11"/>
  <c r="AD602" i="11"/>
  <c r="AE602" i="11"/>
  <c r="AD603" i="11"/>
  <c r="AE603" i="11"/>
  <c r="AD604" i="11"/>
  <c r="AE604" i="11"/>
  <c r="AD605" i="11"/>
  <c r="AE605" i="11"/>
  <c r="AD606" i="11"/>
  <c r="AE606" i="11"/>
  <c r="AD607" i="11"/>
  <c r="AE607" i="11"/>
  <c r="AD608" i="11"/>
  <c r="AE608" i="11"/>
  <c r="AD609" i="11"/>
  <c r="AE609" i="11"/>
  <c r="AD610" i="11"/>
  <c r="AE610" i="11"/>
  <c r="AD611" i="11"/>
  <c r="AE611" i="11"/>
  <c r="AD612" i="11"/>
  <c r="AE612" i="11"/>
  <c r="AD613" i="11"/>
  <c r="AE613" i="11"/>
  <c r="AD614" i="11"/>
  <c r="AE614" i="11"/>
  <c r="AD615" i="11"/>
  <c r="AE615" i="11"/>
  <c r="AD616" i="11"/>
  <c r="AE616" i="11"/>
  <c r="AD617" i="11"/>
  <c r="AE617" i="11"/>
  <c r="AD618" i="11"/>
  <c r="AE618" i="11"/>
  <c r="AD619" i="11"/>
  <c r="AE619" i="11"/>
  <c r="AD620" i="11"/>
  <c r="AE620" i="11"/>
  <c r="AD621" i="11"/>
  <c r="AE621" i="11"/>
  <c r="AD622" i="11"/>
  <c r="AE622" i="11"/>
  <c r="AD623" i="11"/>
  <c r="AE623" i="11"/>
  <c r="AD624" i="11"/>
  <c r="AE624" i="11"/>
  <c r="AD625" i="11"/>
  <c r="AE625" i="11"/>
  <c r="AD626" i="11"/>
  <c r="AE626" i="11"/>
  <c r="AD627" i="11"/>
  <c r="AE627" i="11"/>
  <c r="AD628" i="11"/>
  <c r="AE628" i="11"/>
  <c r="AD629" i="11"/>
  <c r="AE629" i="11"/>
  <c r="AD630" i="11"/>
  <c r="AE630" i="11"/>
  <c r="AD631" i="11"/>
  <c r="AE631" i="11"/>
  <c r="AD632" i="11"/>
  <c r="AE632" i="11"/>
  <c r="AD633" i="11"/>
  <c r="AE633" i="11"/>
  <c r="AD634" i="11"/>
  <c r="AE634" i="11"/>
  <c r="AD635" i="11"/>
  <c r="AE635" i="11"/>
  <c r="AD636" i="11"/>
  <c r="AE636" i="11"/>
  <c r="AD637" i="11"/>
  <c r="AE637" i="11"/>
  <c r="AD638" i="11"/>
  <c r="AE638" i="11"/>
  <c r="AD639" i="11"/>
  <c r="AE639" i="11"/>
  <c r="AD640" i="11"/>
  <c r="AE640" i="11"/>
  <c r="AD641" i="11"/>
  <c r="AE641" i="11"/>
  <c r="AD642" i="11"/>
  <c r="AE642" i="11"/>
  <c r="AD643" i="11"/>
  <c r="AE643" i="11"/>
  <c r="AD644" i="11"/>
  <c r="AE644" i="11"/>
  <c r="AD645" i="11"/>
  <c r="AE645" i="11"/>
  <c r="AD646" i="11"/>
  <c r="AE646" i="11"/>
  <c r="AD647" i="11"/>
  <c r="AE647" i="11"/>
  <c r="AD648" i="11"/>
  <c r="AE648" i="11"/>
  <c r="AD649" i="11"/>
  <c r="AE649" i="11"/>
  <c r="AD650" i="11"/>
  <c r="AE650" i="11"/>
  <c r="AD651" i="11"/>
  <c r="AE651" i="11"/>
  <c r="AD652" i="11"/>
  <c r="AE652" i="11"/>
  <c r="AD653" i="11"/>
  <c r="AE653" i="11"/>
  <c r="AD654" i="11"/>
  <c r="AE654" i="11"/>
  <c r="AD655" i="11"/>
  <c r="AE655" i="11"/>
  <c r="AD656" i="11"/>
  <c r="AE656" i="11"/>
  <c r="AD657" i="11"/>
  <c r="AE657" i="11"/>
  <c r="AD658" i="11"/>
  <c r="AE658" i="11"/>
  <c r="AD659" i="11"/>
  <c r="AE659" i="11"/>
  <c r="AD660" i="11"/>
  <c r="AE660" i="11"/>
  <c r="AD661" i="11"/>
  <c r="AE661" i="11"/>
  <c r="AD662" i="11"/>
  <c r="AE662" i="11"/>
  <c r="AD663" i="11"/>
  <c r="AE663" i="11"/>
  <c r="AD664" i="11"/>
  <c r="AE664" i="11"/>
  <c r="AD665" i="11"/>
  <c r="AE665" i="11"/>
  <c r="AD666" i="11"/>
  <c r="AE666" i="11"/>
  <c r="AD667" i="11"/>
  <c r="AE667" i="11"/>
  <c r="AD668" i="11"/>
  <c r="AE668" i="11"/>
  <c r="AD669" i="11"/>
  <c r="AE669" i="11"/>
  <c r="AD670" i="11"/>
  <c r="AE670" i="11"/>
  <c r="AD671" i="11"/>
  <c r="AE671" i="11"/>
  <c r="AD672" i="11"/>
  <c r="AE672" i="11"/>
  <c r="AD673" i="11"/>
  <c r="AE673" i="11"/>
  <c r="AD674" i="11"/>
  <c r="AE674" i="11"/>
  <c r="AD675" i="11"/>
  <c r="AE675" i="11"/>
  <c r="AD676" i="11"/>
  <c r="AE676" i="11"/>
  <c r="AD677" i="11"/>
  <c r="AE677" i="11"/>
  <c r="AD678" i="11"/>
  <c r="AE678" i="11"/>
  <c r="AD679" i="11"/>
  <c r="AE679" i="11"/>
  <c r="AD680" i="11"/>
  <c r="AE680" i="11"/>
  <c r="AD681" i="11"/>
  <c r="AE681" i="11"/>
  <c r="AD682" i="11"/>
  <c r="AE682" i="11"/>
  <c r="AD683" i="11"/>
  <c r="AE683" i="11"/>
  <c r="AD684" i="11"/>
  <c r="AE684" i="11"/>
  <c r="AD685" i="11"/>
  <c r="AE685" i="11"/>
  <c r="AD686" i="11"/>
  <c r="AE686" i="11"/>
  <c r="AD687" i="11"/>
  <c r="AE687" i="11"/>
  <c r="AD688" i="11"/>
  <c r="AE688" i="11"/>
  <c r="AD689" i="11"/>
  <c r="AE689" i="11"/>
  <c r="AD690" i="11"/>
  <c r="AE690" i="11"/>
  <c r="AD691" i="11"/>
  <c r="AE691" i="11"/>
  <c r="AD692" i="11"/>
  <c r="AE692" i="11"/>
  <c r="AD693" i="11"/>
  <c r="AE693" i="11"/>
  <c r="AD694" i="11"/>
  <c r="AE694" i="11"/>
  <c r="AD695" i="11"/>
  <c r="AE695" i="11"/>
  <c r="AD696" i="11"/>
  <c r="AE696" i="11"/>
  <c r="AD697" i="11"/>
  <c r="AE697" i="11"/>
  <c r="AD698" i="11"/>
  <c r="AE698" i="11"/>
  <c r="AD699" i="11"/>
  <c r="AE699" i="11"/>
  <c r="AD700" i="11"/>
  <c r="AE700" i="11"/>
  <c r="AD701" i="11"/>
  <c r="AE701" i="11"/>
  <c r="AD702" i="11"/>
  <c r="AE702" i="11"/>
  <c r="AD703" i="11"/>
  <c r="AE703" i="11"/>
  <c r="AD704" i="11"/>
  <c r="AE704" i="11"/>
  <c r="AD705" i="11"/>
  <c r="AE705" i="11"/>
  <c r="AD706" i="11"/>
  <c r="AE706" i="11"/>
  <c r="AD707" i="11"/>
  <c r="AE707" i="11"/>
  <c r="AD708" i="11"/>
  <c r="AE708" i="11"/>
  <c r="AD709" i="11"/>
  <c r="AE709" i="11"/>
  <c r="AD710" i="11"/>
  <c r="AE710" i="11"/>
  <c r="AD711" i="11"/>
  <c r="AE711" i="11"/>
  <c r="AD712" i="11"/>
  <c r="AE712" i="11"/>
  <c r="AD713" i="11"/>
  <c r="AE713" i="11"/>
  <c r="AD714" i="11"/>
  <c r="AE714" i="11"/>
  <c r="AD715" i="11"/>
  <c r="AE715" i="11"/>
  <c r="AD716" i="11"/>
  <c r="AE716" i="11"/>
  <c r="AD717" i="11"/>
  <c r="AE717" i="11"/>
  <c r="AD718" i="11"/>
  <c r="AE718" i="11"/>
  <c r="AD719" i="11"/>
  <c r="AE719" i="11"/>
  <c r="AD720" i="11"/>
  <c r="AE720" i="11"/>
  <c r="AD721" i="11"/>
  <c r="AE721" i="11"/>
  <c r="AD722" i="11"/>
  <c r="AE722" i="11"/>
  <c r="AD723" i="11"/>
  <c r="AE723" i="11"/>
  <c r="AD724" i="11"/>
  <c r="AE724" i="11"/>
  <c r="AD725" i="11"/>
  <c r="AE725" i="11"/>
  <c r="AD726" i="11"/>
  <c r="AE726" i="11"/>
  <c r="AD727" i="11"/>
  <c r="AE727" i="11"/>
  <c r="AD728" i="11"/>
  <c r="AE728" i="11"/>
  <c r="AD729" i="11"/>
  <c r="AE729" i="11"/>
  <c r="AD730" i="11"/>
  <c r="AE730" i="11"/>
  <c r="AD731" i="11"/>
  <c r="AE731" i="11"/>
  <c r="AD732" i="11"/>
  <c r="AE732" i="11"/>
  <c r="AD733" i="11"/>
  <c r="AE733" i="11"/>
  <c r="AD734" i="11"/>
  <c r="AE734" i="11"/>
  <c r="AD735" i="11"/>
  <c r="AE735" i="11"/>
  <c r="AD736" i="11"/>
  <c r="AE736" i="11"/>
  <c r="AD737" i="11"/>
  <c r="AE737" i="11"/>
  <c r="AD738" i="11"/>
  <c r="AE738" i="11"/>
  <c r="AD739" i="11"/>
  <c r="AE739" i="11"/>
  <c r="AD740" i="11"/>
  <c r="AE740" i="11"/>
  <c r="AD741" i="11"/>
  <c r="AE741" i="11"/>
  <c r="AD742" i="11"/>
  <c r="AE742" i="11"/>
  <c r="AD743" i="11"/>
  <c r="AE743" i="11"/>
  <c r="AD744" i="11"/>
  <c r="AE744" i="11"/>
  <c r="AD745" i="11"/>
  <c r="AE745" i="11"/>
  <c r="AD746" i="11"/>
  <c r="AE746" i="11"/>
  <c r="AD747" i="11"/>
  <c r="AE747" i="11"/>
  <c r="AD748" i="11"/>
  <c r="AE748" i="11"/>
  <c r="AD749" i="11"/>
  <c r="AE749" i="11"/>
  <c r="AD750" i="11"/>
  <c r="AE750" i="11"/>
  <c r="AD751" i="11"/>
  <c r="AE751" i="11"/>
  <c r="AD752" i="11"/>
  <c r="AE752" i="11"/>
  <c r="AD753" i="11"/>
  <c r="AE753" i="11"/>
  <c r="AD754" i="11"/>
  <c r="AE754" i="11"/>
  <c r="AD755" i="11"/>
  <c r="AE755" i="11"/>
  <c r="AD756" i="11"/>
  <c r="AE756" i="11"/>
  <c r="AD757" i="11"/>
  <c r="AE757" i="11"/>
  <c r="AD758" i="11"/>
  <c r="AE758" i="11"/>
  <c r="AD759" i="11"/>
  <c r="AE759" i="11"/>
  <c r="AD760" i="11"/>
  <c r="AE760" i="11"/>
  <c r="AD761" i="11"/>
  <c r="AE761" i="11"/>
  <c r="AD762" i="11"/>
  <c r="AE762" i="11"/>
  <c r="AD763" i="11"/>
  <c r="AE763" i="11"/>
  <c r="AD764" i="11"/>
  <c r="AE764" i="11"/>
  <c r="AD765" i="11"/>
  <c r="AE765" i="11"/>
  <c r="AD766" i="11"/>
  <c r="AE766" i="11"/>
  <c r="AD767" i="11"/>
  <c r="AE767" i="11"/>
  <c r="AD768" i="11"/>
  <c r="AE768" i="11"/>
  <c r="AD769" i="11"/>
  <c r="AE769" i="11"/>
  <c r="AD770" i="11"/>
  <c r="AE770" i="11"/>
  <c r="AD771" i="11"/>
  <c r="AE771" i="11"/>
  <c r="AD772" i="11"/>
  <c r="AE772" i="11"/>
  <c r="AD773" i="11"/>
  <c r="AE773" i="11"/>
  <c r="AD774" i="11"/>
  <c r="AE774" i="11"/>
  <c r="AD775" i="11"/>
  <c r="AE775" i="11"/>
  <c r="AD776" i="11"/>
  <c r="AE776" i="11"/>
  <c r="AD777" i="11"/>
  <c r="AE777" i="11"/>
  <c r="AD778" i="11"/>
  <c r="AE778" i="11"/>
  <c r="AD779" i="11"/>
  <c r="AE779" i="11"/>
  <c r="AD780" i="11"/>
  <c r="AE780" i="11"/>
  <c r="AD781" i="11"/>
  <c r="AE781" i="11"/>
  <c r="AD782" i="11"/>
  <c r="AE782" i="11"/>
  <c r="AD783" i="11"/>
  <c r="AE783" i="11"/>
  <c r="AD784" i="11"/>
  <c r="AE784" i="11"/>
  <c r="AD785" i="11"/>
  <c r="AE785" i="11"/>
  <c r="AD786" i="11"/>
  <c r="AE786" i="11"/>
  <c r="AD787" i="11"/>
  <c r="AE787" i="11"/>
  <c r="AD788" i="11"/>
  <c r="AE788" i="11"/>
  <c r="AD789" i="11"/>
  <c r="AE789" i="11"/>
  <c r="AD790" i="11"/>
  <c r="AE790" i="11"/>
  <c r="AD791" i="11"/>
  <c r="AE791" i="11"/>
  <c r="AD792" i="11"/>
  <c r="AE792" i="11"/>
  <c r="AD793" i="11"/>
  <c r="AE793" i="11"/>
  <c r="AD794" i="11"/>
  <c r="AE794" i="11"/>
  <c r="AD795" i="11"/>
  <c r="AE795" i="11"/>
  <c r="AD796" i="11"/>
  <c r="AE796" i="11"/>
  <c r="AD797" i="11"/>
  <c r="AE797" i="11"/>
  <c r="AD798" i="11"/>
  <c r="AE798" i="11"/>
  <c r="AD799" i="11"/>
  <c r="AE799" i="11"/>
  <c r="AD800" i="11"/>
  <c r="AE800" i="11"/>
  <c r="AD801" i="11"/>
  <c r="AE801" i="11"/>
  <c r="AD802" i="11"/>
  <c r="AE802" i="11"/>
  <c r="AD803" i="11"/>
  <c r="AE803" i="11"/>
  <c r="AD804" i="11"/>
  <c r="AE804" i="11"/>
  <c r="AD805" i="11"/>
  <c r="AE805" i="11"/>
  <c r="AD806" i="11"/>
  <c r="AE806" i="11"/>
  <c r="AD807" i="11"/>
  <c r="AE807" i="11"/>
  <c r="AD808" i="11"/>
  <c r="AE808" i="11"/>
  <c r="AD809" i="11"/>
  <c r="AE809" i="11"/>
  <c r="AD810" i="11"/>
  <c r="AE810" i="11"/>
  <c r="AD811" i="11"/>
  <c r="AE811" i="11"/>
  <c r="AD812" i="11"/>
  <c r="AE812" i="11"/>
  <c r="AD813" i="11"/>
  <c r="AE813" i="11"/>
  <c r="AD814" i="11"/>
  <c r="AE814" i="11"/>
  <c r="AD815" i="11"/>
  <c r="AE815" i="11"/>
  <c r="AD816" i="11"/>
  <c r="AE816" i="11"/>
  <c r="AD817" i="11"/>
  <c r="AE817" i="11"/>
  <c r="AD818" i="11"/>
  <c r="AE818" i="11"/>
  <c r="AD819" i="11"/>
  <c r="AE819" i="11"/>
  <c r="AD820" i="11"/>
  <c r="AE820" i="11"/>
  <c r="AD821" i="11"/>
  <c r="AE821" i="11"/>
  <c r="AD822" i="11"/>
  <c r="AE822" i="11"/>
  <c r="AD823" i="11"/>
  <c r="AE823" i="11"/>
  <c r="AD824" i="11"/>
  <c r="AE824" i="11"/>
  <c r="AD825" i="11"/>
  <c r="AE825" i="11"/>
  <c r="AD826" i="11"/>
  <c r="AE826" i="11"/>
  <c r="AD827" i="11"/>
  <c r="AE827" i="11"/>
  <c r="AD828" i="11"/>
  <c r="AE828" i="11"/>
  <c r="AD829" i="11"/>
  <c r="AE829" i="11"/>
  <c r="AD830" i="11"/>
  <c r="AE830" i="11"/>
  <c r="AD831" i="11"/>
  <c r="AE831" i="11"/>
  <c r="AD832" i="11"/>
  <c r="AE832" i="11"/>
  <c r="AD833" i="11"/>
  <c r="AE833" i="11"/>
  <c r="AD834" i="11"/>
  <c r="AE834" i="11"/>
  <c r="AD835" i="11"/>
  <c r="AE835" i="11"/>
  <c r="AD836" i="11"/>
  <c r="AE836" i="11"/>
  <c r="AD837" i="11"/>
  <c r="AE837" i="11"/>
  <c r="AD838" i="11"/>
  <c r="AE838" i="11"/>
  <c r="AD839" i="11"/>
  <c r="AE839" i="11"/>
  <c r="AD840" i="11"/>
  <c r="AE840" i="11"/>
  <c r="AD841" i="11"/>
  <c r="AE841" i="11"/>
  <c r="AD842" i="11"/>
  <c r="AE842" i="11"/>
  <c r="AD843" i="11"/>
  <c r="AE843" i="11"/>
  <c r="AD844" i="11"/>
  <c r="AE844" i="11"/>
  <c r="AD845" i="11"/>
  <c r="AE845" i="11"/>
  <c r="AD846" i="11"/>
  <c r="AE846" i="11"/>
  <c r="AD847" i="11"/>
  <c r="AE847" i="11"/>
  <c r="AD848" i="11"/>
  <c r="AE848" i="11"/>
  <c r="AD849" i="11"/>
  <c r="AE849" i="11"/>
  <c r="AD850" i="11"/>
  <c r="AE850" i="11"/>
  <c r="AD851" i="11"/>
  <c r="AE851" i="11"/>
  <c r="AD852" i="11"/>
  <c r="AE852" i="11"/>
  <c r="AD853" i="11"/>
  <c r="AE853" i="11"/>
  <c r="AD854" i="11"/>
  <c r="AE854" i="11"/>
  <c r="AD855" i="11"/>
  <c r="AE855" i="11"/>
  <c r="AD856" i="11"/>
  <c r="AE856" i="11"/>
  <c r="AD857" i="11"/>
  <c r="AE857" i="11"/>
  <c r="AD858" i="11"/>
  <c r="AE858" i="11"/>
  <c r="AD859" i="11"/>
  <c r="AE859" i="11"/>
  <c r="AD860" i="11"/>
  <c r="AE860" i="11"/>
  <c r="AD861" i="11"/>
  <c r="AE861" i="11"/>
  <c r="AD862" i="11"/>
  <c r="AE862" i="11"/>
  <c r="AD863" i="11"/>
  <c r="AE863" i="11"/>
  <c r="AD864" i="11"/>
  <c r="AE864" i="11"/>
  <c r="AD865" i="11"/>
  <c r="AE865" i="11"/>
  <c r="AD866" i="11"/>
  <c r="AE866" i="11"/>
  <c r="AD867" i="11"/>
  <c r="AE867" i="11"/>
  <c r="AD868" i="11"/>
  <c r="AE868" i="11"/>
  <c r="AD869" i="11"/>
  <c r="AE869" i="11"/>
  <c r="AD870" i="11"/>
  <c r="AE870" i="11"/>
  <c r="AD871" i="11"/>
  <c r="AE871" i="11"/>
  <c r="AD872" i="11"/>
  <c r="AE872" i="11"/>
  <c r="AD873" i="11"/>
  <c r="AE873" i="11"/>
  <c r="AD874" i="11"/>
  <c r="AE874" i="11"/>
  <c r="AD875" i="11"/>
  <c r="AE875" i="11"/>
  <c r="AD876" i="11"/>
  <c r="AE876" i="11"/>
  <c r="AD877" i="11"/>
  <c r="AE877" i="11"/>
  <c r="AD878" i="11"/>
  <c r="AE878" i="11"/>
  <c r="AD879" i="11"/>
  <c r="AE879" i="11"/>
  <c r="AD880" i="11"/>
  <c r="AE880" i="11"/>
  <c r="AD881" i="11"/>
  <c r="AE881" i="11"/>
  <c r="AD882" i="11"/>
  <c r="AE882" i="11"/>
  <c r="AD883" i="11"/>
  <c r="AE883" i="11"/>
  <c r="AD884" i="11"/>
  <c r="AE884" i="11"/>
  <c r="AD885" i="11"/>
  <c r="AE885" i="11"/>
  <c r="AD886" i="11"/>
  <c r="AE886" i="11"/>
  <c r="AD887" i="11"/>
  <c r="AE887" i="11"/>
  <c r="AD888" i="11"/>
  <c r="AE888" i="11"/>
  <c r="AD889" i="11"/>
  <c r="AE889" i="11"/>
  <c r="AD890" i="11"/>
  <c r="AE890" i="11"/>
  <c r="AD891" i="11"/>
  <c r="AE891" i="11"/>
  <c r="AD892" i="11"/>
  <c r="AE892" i="11"/>
  <c r="AD893" i="11"/>
  <c r="AE893" i="11"/>
  <c r="AD894" i="11"/>
  <c r="AE894" i="11"/>
  <c r="AD895" i="11"/>
  <c r="AE895" i="11"/>
  <c r="AD896" i="11"/>
  <c r="AE896" i="11"/>
  <c r="AD897" i="11"/>
  <c r="AE897" i="11"/>
  <c r="AD898" i="11"/>
  <c r="AE898" i="11"/>
  <c r="AD899" i="11"/>
  <c r="AE899" i="11"/>
  <c r="AD900" i="11"/>
  <c r="AE900" i="11"/>
  <c r="AD901" i="11"/>
  <c r="AE901" i="11"/>
  <c r="AD902" i="11"/>
  <c r="AE902" i="11"/>
  <c r="AD903" i="11"/>
  <c r="AE903" i="11"/>
  <c r="AD904" i="11"/>
  <c r="AE904" i="11"/>
  <c r="AD905" i="11"/>
  <c r="AE905" i="11"/>
  <c r="AD906" i="11"/>
  <c r="AE906" i="11"/>
  <c r="AD907" i="11"/>
  <c r="AE907" i="11"/>
  <c r="AD908" i="11"/>
  <c r="AE908" i="11"/>
  <c r="AD909" i="11"/>
  <c r="AE909" i="11"/>
  <c r="AD910" i="11"/>
  <c r="AE910" i="11"/>
  <c r="AD911" i="11"/>
  <c r="AE911" i="11"/>
  <c r="AD912" i="11"/>
  <c r="AE912" i="11"/>
  <c r="AD913" i="11"/>
  <c r="AE913" i="11"/>
  <c r="AD914" i="11"/>
  <c r="AE914" i="11"/>
  <c r="AD915" i="11"/>
  <c r="AE915" i="11"/>
  <c r="AD916" i="11"/>
  <c r="AE916" i="11"/>
  <c r="AD917" i="11"/>
  <c r="AE917" i="11"/>
  <c r="AD918" i="11"/>
  <c r="AE918" i="11"/>
  <c r="AD919" i="11"/>
  <c r="AE919" i="11"/>
  <c r="AD920" i="11"/>
  <c r="AE920" i="11"/>
  <c r="AD921" i="11"/>
  <c r="AE921" i="11"/>
  <c r="AD922" i="11"/>
  <c r="AE922" i="11"/>
  <c r="AD923" i="11"/>
  <c r="AE923" i="11"/>
  <c r="AD924" i="11"/>
  <c r="AE924" i="11"/>
  <c r="AD925" i="11"/>
  <c r="AE925" i="11"/>
  <c r="AD926" i="11"/>
  <c r="AE926" i="11"/>
  <c r="AD927" i="11"/>
  <c r="AE927" i="11"/>
  <c r="AD928" i="11"/>
  <c r="AE928" i="11"/>
  <c r="AD929" i="11"/>
  <c r="AE929" i="11"/>
  <c r="AD930" i="11"/>
  <c r="AE930" i="11"/>
  <c r="AD931" i="11"/>
  <c r="AE931" i="11"/>
  <c r="AD932" i="11"/>
  <c r="AE932" i="11"/>
  <c r="AD933" i="11"/>
  <c r="AE933" i="11"/>
  <c r="AD934" i="11"/>
  <c r="AE934" i="11"/>
  <c r="AD935" i="11"/>
  <c r="AE935" i="11"/>
  <c r="AD936" i="11"/>
  <c r="AE936" i="11"/>
  <c r="AD937" i="11"/>
  <c r="AE937" i="11"/>
  <c r="AD938" i="11"/>
  <c r="AE938" i="11"/>
  <c r="AD939" i="11"/>
  <c r="AE939" i="11"/>
  <c r="AD940" i="11"/>
  <c r="AE940" i="11"/>
  <c r="AD941" i="11"/>
  <c r="AE941" i="11"/>
  <c r="AD942" i="11"/>
  <c r="AE942" i="11"/>
  <c r="AD943" i="11"/>
  <c r="AE943" i="11"/>
  <c r="AD944" i="11"/>
  <c r="AE944" i="11"/>
  <c r="AD945" i="11"/>
  <c r="AE945" i="11"/>
  <c r="AD946" i="11"/>
  <c r="AE946" i="11"/>
  <c r="AD947" i="11"/>
  <c r="AE947" i="11"/>
  <c r="AD948" i="11"/>
  <c r="AE948" i="11"/>
  <c r="AD949" i="11"/>
  <c r="AE949" i="11"/>
  <c r="AD950" i="11"/>
  <c r="AE950" i="11"/>
  <c r="AD951" i="11"/>
  <c r="AE951" i="11"/>
  <c r="AD952" i="11"/>
  <c r="AE952" i="11"/>
  <c r="AD953" i="11"/>
  <c r="AE953" i="11"/>
  <c r="AD954" i="11"/>
  <c r="AE954" i="11"/>
  <c r="AD955" i="11"/>
  <c r="AE955" i="11"/>
  <c r="AD956" i="11"/>
  <c r="AE956" i="11"/>
  <c r="AD957" i="11"/>
  <c r="AE957" i="11"/>
  <c r="AE3" i="11"/>
  <c r="AD3" i="11"/>
  <c r="AC4" i="11"/>
  <c r="AC5" i="11"/>
  <c r="AC6" i="11"/>
  <c r="AC7" i="11"/>
  <c r="AC8" i="11"/>
  <c r="AC9" i="11"/>
  <c r="AC10" i="11"/>
  <c r="AC11" i="11"/>
  <c r="AC12" i="11"/>
  <c r="AC13" i="11"/>
  <c r="AC14" i="11"/>
  <c r="AC15" i="11"/>
  <c r="AC16" i="11"/>
  <c r="AC17" i="11"/>
  <c r="AC18" i="11"/>
  <c r="AC19" i="11"/>
  <c r="AC20" i="11"/>
  <c r="AC21" i="11"/>
  <c r="AC22" i="11"/>
  <c r="AC23" i="11"/>
  <c r="AC24" i="11"/>
  <c r="AC25" i="11"/>
  <c r="AC26" i="11"/>
  <c r="AC27" i="11"/>
  <c r="AC28" i="11"/>
  <c r="AC29" i="11"/>
  <c r="AC30" i="11"/>
  <c r="AC31" i="11"/>
  <c r="AC32" i="11"/>
  <c r="AC33" i="11"/>
  <c r="AC34" i="11"/>
  <c r="AC35" i="11"/>
  <c r="AC36" i="11"/>
  <c r="AC37" i="11"/>
  <c r="AC38" i="11"/>
  <c r="AC39" i="11"/>
  <c r="AC40" i="11"/>
  <c r="AC41" i="11"/>
  <c r="AC42" i="11"/>
  <c r="AC43" i="11"/>
  <c r="AC44" i="11"/>
  <c r="AC45" i="11"/>
  <c r="AC46" i="11"/>
  <c r="AC47" i="11"/>
  <c r="AC48" i="11"/>
  <c r="AC49" i="11"/>
  <c r="AC50" i="11"/>
  <c r="AC51" i="11"/>
  <c r="AC52" i="11"/>
  <c r="AC53" i="11"/>
  <c r="AC54" i="11"/>
  <c r="AC55" i="11"/>
  <c r="AC56" i="11"/>
  <c r="AC57" i="11"/>
  <c r="AC58" i="11"/>
  <c r="AC59" i="11"/>
  <c r="AC60" i="11"/>
  <c r="AC61" i="11"/>
  <c r="AC62" i="11"/>
  <c r="AC63" i="11"/>
  <c r="AC64" i="11"/>
  <c r="AC65" i="11"/>
  <c r="AC66" i="11"/>
  <c r="AC67" i="11"/>
  <c r="AC68" i="11"/>
  <c r="AC69" i="11"/>
  <c r="AC70" i="11"/>
  <c r="AC71" i="11"/>
  <c r="AC72" i="11"/>
  <c r="AC73" i="11"/>
  <c r="AC74" i="11"/>
  <c r="AC75" i="11"/>
  <c r="AC76" i="11"/>
  <c r="AC77" i="11"/>
  <c r="AC78" i="11"/>
  <c r="AC79" i="11"/>
  <c r="AC80" i="11"/>
  <c r="AC81" i="11"/>
  <c r="AC82" i="11"/>
  <c r="AC83" i="11"/>
  <c r="AC84" i="11"/>
  <c r="AC85" i="11"/>
  <c r="AC86" i="11"/>
  <c r="AC87" i="11"/>
  <c r="AC88" i="11"/>
  <c r="AC89" i="11"/>
  <c r="AC90" i="11"/>
  <c r="AC91" i="11"/>
  <c r="AC92" i="11"/>
  <c r="AC93" i="11"/>
  <c r="AC94" i="11"/>
  <c r="AC95" i="11"/>
  <c r="AC96" i="11"/>
  <c r="AC97" i="11"/>
  <c r="AC98" i="11"/>
  <c r="AC99" i="11"/>
  <c r="AC100" i="11"/>
  <c r="AC101" i="11"/>
  <c r="AC102" i="11"/>
  <c r="AC103" i="11"/>
  <c r="AC104" i="11"/>
  <c r="AC105" i="11"/>
  <c r="AC106" i="11"/>
  <c r="AC107" i="11"/>
  <c r="AC108" i="11"/>
  <c r="AC109" i="11"/>
  <c r="AC110" i="11"/>
  <c r="AC111" i="11"/>
  <c r="AC112" i="11"/>
  <c r="AC113" i="11"/>
  <c r="AC114" i="11"/>
  <c r="AC115" i="11"/>
  <c r="AC116" i="11"/>
  <c r="AC117" i="11"/>
  <c r="AC118" i="11"/>
  <c r="AC119" i="11"/>
  <c r="AC120" i="11"/>
  <c r="AC121" i="11"/>
  <c r="AC122" i="11"/>
  <c r="AC123" i="11"/>
  <c r="AC124" i="11"/>
  <c r="AC125" i="11"/>
  <c r="AC126" i="11"/>
  <c r="AC127" i="11"/>
  <c r="AC128" i="11"/>
  <c r="AC129" i="11"/>
  <c r="AC130" i="11"/>
  <c r="AC131" i="11"/>
  <c r="AC132" i="11"/>
  <c r="AC133" i="11"/>
  <c r="AC134" i="11"/>
  <c r="AC135" i="11"/>
  <c r="AC136" i="11"/>
  <c r="AC137" i="11"/>
  <c r="AC138" i="11"/>
  <c r="AC139" i="11"/>
  <c r="AC140" i="11"/>
  <c r="AC141" i="11"/>
  <c r="AC142" i="11"/>
  <c r="AC143" i="11"/>
  <c r="AC144" i="11"/>
  <c r="AC145" i="11"/>
  <c r="AC146" i="11"/>
  <c r="AC147" i="11"/>
  <c r="AC148" i="11"/>
  <c r="AC149" i="11"/>
  <c r="AC150" i="11"/>
  <c r="AC151" i="11"/>
  <c r="AC152" i="11"/>
  <c r="AC153" i="11"/>
  <c r="AC154" i="11"/>
  <c r="AC155" i="11"/>
  <c r="AC156" i="11"/>
  <c r="AC157" i="11"/>
  <c r="AC158" i="11"/>
  <c r="AC159" i="11"/>
  <c r="AC160" i="11"/>
  <c r="AC161" i="11"/>
  <c r="AC162" i="11"/>
  <c r="AC163" i="11"/>
  <c r="AC164" i="11"/>
  <c r="AC165" i="11"/>
  <c r="AC166" i="11"/>
  <c r="AC167" i="11"/>
  <c r="AC168" i="11"/>
  <c r="AC169" i="11"/>
  <c r="AC170" i="11"/>
  <c r="AC171" i="11"/>
  <c r="AC172" i="11"/>
  <c r="AC173" i="11"/>
  <c r="AC174" i="11"/>
  <c r="AC175" i="11"/>
  <c r="AC176" i="11"/>
  <c r="AC177" i="11"/>
  <c r="AC178" i="11"/>
  <c r="AC179" i="11"/>
  <c r="AC180" i="11"/>
  <c r="AC181" i="11"/>
  <c r="AC182" i="11"/>
  <c r="AC183" i="11"/>
  <c r="AC184" i="11"/>
  <c r="AC185" i="11"/>
  <c r="AC186" i="11"/>
  <c r="AC187" i="11"/>
  <c r="AC188" i="11"/>
  <c r="AC189" i="11"/>
  <c r="AC190" i="11"/>
  <c r="AC191" i="11"/>
  <c r="AC192" i="11"/>
  <c r="AC193" i="11"/>
  <c r="AC194" i="11"/>
  <c r="AC195" i="11"/>
  <c r="AC196" i="11"/>
  <c r="AC197" i="11"/>
  <c r="AC198" i="11"/>
  <c r="AC199" i="11"/>
  <c r="AC200" i="11"/>
  <c r="AC201" i="11"/>
  <c r="AC202" i="11"/>
  <c r="AC203" i="11"/>
  <c r="AC204" i="11"/>
  <c r="AC205" i="11"/>
  <c r="AC206" i="11"/>
  <c r="AC207" i="11"/>
  <c r="AC208" i="11"/>
  <c r="AC209" i="11"/>
  <c r="AC210" i="11"/>
  <c r="AC211" i="11"/>
  <c r="AC212" i="11"/>
  <c r="AC213" i="11"/>
  <c r="AC214" i="11"/>
  <c r="AC215" i="11"/>
  <c r="AC216" i="11"/>
  <c r="AC217" i="11"/>
  <c r="AC218" i="11"/>
  <c r="AC219" i="11"/>
  <c r="AC220" i="11"/>
  <c r="AC221" i="11"/>
  <c r="AC222" i="11"/>
  <c r="AC223" i="11"/>
  <c r="AC224" i="11"/>
  <c r="AC225" i="11"/>
  <c r="AC226" i="11"/>
  <c r="AC227" i="11"/>
  <c r="AC228" i="11"/>
  <c r="AC229" i="11"/>
  <c r="AC230" i="11"/>
  <c r="AC231" i="11"/>
  <c r="AC232" i="11"/>
  <c r="AC233" i="11"/>
  <c r="AC234" i="11"/>
  <c r="AC235" i="11"/>
  <c r="AC236" i="11"/>
  <c r="AC237" i="11"/>
  <c r="AC238" i="11"/>
  <c r="AC239" i="11"/>
  <c r="AC240" i="11"/>
  <c r="AC241" i="11"/>
  <c r="AC242" i="11"/>
  <c r="AC243" i="11"/>
  <c r="AC244" i="11"/>
  <c r="AC245" i="11"/>
  <c r="AC246" i="11"/>
  <c r="AC247" i="11"/>
  <c r="AC248" i="11"/>
  <c r="AC249" i="11"/>
  <c r="AC250" i="11"/>
  <c r="AC251" i="11"/>
  <c r="AC252" i="11"/>
  <c r="AC253" i="11"/>
  <c r="AC254" i="11"/>
  <c r="AC255" i="11"/>
  <c r="AC256" i="11"/>
  <c r="AC257" i="11"/>
  <c r="AC258" i="11"/>
  <c r="AC259" i="11"/>
  <c r="AC260" i="11"/>
  <c r="AC261" i="11"/>
  <c r="AC262" i="11"/>
  <c r="AC263" i="11"/>
  <c r="AC264" i="11"/>
  <c r="AC265" i="11"/>
  <c r="AC266" i="11"/>
  <c r="AC267" i="11"/>
  <c r="AC268" i="11"/>
  <c r="AC269" i="11"/>
  <c r="AC270" i="11"/>
  <c r="AC271" i="11"/>
  <c r="AC272" i="11"/>
  <c r="AC273" i="11"/>
  <c r="AC274" i="11"/>
  <c r="AC275" i="11"/>
  <c r="AC276" i="11"/>
  <c r="AC277" i="11"/>
  <c r="AC278" i="11"/>
  <c r="AC279" i="11"/>
  <c r="AC280" i="11"/>
  <c r="AC281" i="11"/>
  <c r="AC282" i="11"/>
  <c r="AC283" i="11"/>
  <c r="AC284" i="11"/>
  <c r="AC285" i="11"/>
  <c r="AC286" i="11"/>
  <c r="AC287" i="11"/>
  <c r="AC288" i="11"/>
  <c r="AC289" i="11"/>
  <c r="AC290" i="11"/>
  <c r="AC291" i="11"/>
  <c r="AC292" i="11"/>
  <c r="AC293" i="11"/>
  <c r="AC294" i="11"/>
  <c r="AC295" i="11"/>
  <c r="AC296" i="11"/>
  <c r="AC297" i="11"/>
  <c r="AC298" i="11"/>
  <c r="AC299" i="11"/>
  <c r="AC300" i="11"/>
  <c r="AC301" i="11"/>
  <c r="AC302" i="11"/>
  <c r="AC303" i="11"/>
  <c r="AC304" i="11"/>
  <c r="AC305" i="11"/>
  <c r="AC306" i="11"/>
  <c r="AC307" i="11"/>
  <c r="AC308" i="11"/>
  <c r="AC309" i="11"/>
  <c r="AC310" i="11"/>
  <c r="AC311" i="11"/>
  <c r="AC312" i="11"/>
  <c r="AC313" i="11"/>
  <c r="AC314" i="11"/>
  <c r="AC315" i="11"/>
  <c r="AC316" i="11"/>
  <c r="AC317" i="11"/>
  <c r="AC318" i="11"/>
  <c r="AC319" i="11"/>
  <c r="AC320" i="11"/>
  <c r="AC321" i="11"/>
  <c r="AC322" i="11"/>
  <c r="AC323" i="11"/>
  <c r="AC324" i="11"/>
  <c r="AC325" i="11"/>
  <c r="AC326" i="11"/>
  <c r="AC327" i="11"/>
  <c r="AC328" i="11"/>
  <c r="AC329" i="11"/>
  <c r="AC330" i="11"/>
  <c r="AC331" i="11"/>
  <c r="AC332" i="11"/>
  <c r="AC333" i="11"/>
  <c r="AC334" i="11"/>
  <c r="AC335" i="11"/>
  <c r="AC336" i="11"/>
  <c r="AC337" i="11"/>
  <c r="AC338" i="11"/>
  <c r="AC339" i="11"/>
  <c r="AC340" i="11"/>
  <c r="AC341" i="11"/>
  <c r="AC342" i="11"/>
  <c r="AC343" i="11"/>
  <c r="AC344" i="11"/>
  <c r="AC345" i="11"/>
  <c r="AC346" i="11"/>
  <c r="AC347" i="11"/>
  <c r="AC348" i="11"/>
  <c r="AC349" i="11"/>
  <c r="AC350" i="11"/>
  <c r="AC351" i="11"/>
  <c r="AC352" i="11"/>
  <c r="AC353" i="11"/>
  <c r="AC354" i="11"/>
  <c r="AC355" i="11"/>
  <c r="AC356" i="11"/>
  <c r="AC357" i="11"/>
  <c r="AC358" i="11"/>
  <c r="AC359" i="11"/>
  <c r="AC360" i="11"/>
  <c r="AC361" i="11"/>
  <c r="AC362" i="11"/>
  <c r="AC363" i="11"/>
  <c r="AC364" i="11"/>
  <c r="AC365" i="11"/>
  <c r="AC366" i="11"/>
  <c r="AC367" i="11"/>
  <c r="AC368" i="11"/>
  <c r="AC369" i="11"/>
  <c r="AC370" i="11"/>
  <c r="AC371" i="11"/>
  <c r="AC372" i="11"/>
  <c r="AC373" i="11"/>
  <c r="AC374" i="11"/>
  <c r="AC375" i="11"/>
  <c r="AC376" i="11"/>
  <c r="AC377" i="11"/>
  <c r="AC378" i="11"/>
  <c r="AC379" i="11"/>
  <c r="AC380" i="11"/>
  <c r="AC381" i="11"/>
  <c r="AC382" i="11"/>
  <c r="AC383" i="11"/>
  <c r="AC384" i="11"/>
  <c r="AC385" i="11"/>
  <c r="AC386" i="11"/>
  <c r="AC387" i="11"/>
  <c r="AC388" i="11"/>
  <c r="AC389" i="11"/>
  <c r="AC390" i="11"/>
  <c r="AC391" i="11"/>
  <c r="AC392" i="11"/>
  <c r="AC393" i="11"/>
  <c r="AC394" i="11"/>
  <c r="AC395" i="11"/>
  <c r="AC396" i="11"/>
  <c r="AC397" i="11"/>
  <c r="AC398" i="11"/>
  <c r="AC399" i="11"/>
  <c r="AC400" i="11"/>
  <c r="AC401" i="11"/>
  <c r="AC402" i="11"/>
  <c r="AC403" i="11"/>
  <c r="AC404" i="11"/>
  <c r="AC405" i="11"/>
  <c r="AC406" i="11"/>
  <c r="AC407" i="11"/>
  <c r="AC408" i="11"/>
  <c r="AC409" i="11"/>
  <c r="AC410" i="11"/>
  <c r="AC411" i="11"/>
  <c r="AC412" i="11"/>
  <c r="AC413" i="11"/>
  <c r="AC414" i="11"/>
  <c r="AC415" i="11"/>
  <c r="AC416" i="11"/>
  <c r="AC417" i="11"/>
  <c r="AC418" i="11"/>
  <c r="AC419" i="11"/>
  <c r="AC420" i="11"/>
  <c r="AC421" i="11"/>
  <c r="AC422" i="11"/>
  <c r="AC423" i="11"/>
  <c r="AC424" i="11"/>
  <c r="AC425" i="11"/>
  <c r="AC426" i="11"/>
  <c r="AC427" i="11"/>
  <c r="AC428" i="11"/>
  <c r="AC429" i="11"/>
  <c r="AC430" i="11"/>
  <c r="AC431" i="11"/>
  <c r="AC432" i="11"/>
  <c r="AC433" i="11"/>
  <c r="AC434" i="11"/>
  <c r="AC435" i="11"/>
  <c r="AC436" i="11"/>
  <c r="AC437" i="11"/>
  <c r="AC438" i="11"/>
  <c r="AC439" i="11"/>
  <c r="AC440" i="11"/>
  <c r="AC441" i="11"/>
  <c r="AC442" i="11"/>
  <c r="AC443" i="11"/>
  <c r="AC444" i="11"/>
  <c r="AC445" i="11"/>
  <c r="AC446" i="11"/>
  <c r="AC447" i="11"/>
  <c r="AC448" i="11"/>
  <c r="AC449" i="11"/>
  <c r="AC450" i="11"/>
  <c r="AC451" i="11"/>
  <c r="AC452" i="11"/>
  <c r="AC453" i="11"/>
  <c r="AC454" i="11"/>
  <c r="AC455" i="11"/>
  <c r="AC456" i="11"/>
  <c r="AC457" i="11"/>
  <c r="AC458" i="11"/>
  <c r="AC459" i="11"/>
  <c r="AC460" i="11"/>
  <c r="AC461" i="11"/>
  <c r="AC462" i="11"/>
  <c r="AC463" i="11"/>
  <c r="AC464" i="11"/>
  <c r="AC465" i="11"/>
  <c r="AC466" i="11"/>
  <c r="AC467" i="11"/>
  <c r="AC468" i="11"/>
  <c r="AC469" i="11"/>
  <c r="AC470" i="11"/>
  <c r="AC471" i="11"/>
  <c r="AC472" i="11"/>
  <c r="AC473" i="11"/>
  <c r="AC474" i="11"/>
  <c r="AC475" i="11"/>
  <c r="AC476" i="11"/>
  <c r="AC477" i="11"/>
  <c r="AC478" i="11"/>
  <c r="AC479" i="11"/>
  <c r="AC480" i="11"/>
  <c r="AC481" i="11"/>
  <c r="AC482" i="11"/>
  <c r="AC483" i="11"/>
  <c r="AC484" i="11"/>
  <c r="AC485" i="11"/>
  <c r="AC486" i="11"/>
  <c r="AC487" i="11"/>
  <c r="AC488" i="11"/>
  <c r="AC489" i="11"/>
  <c r="AC490" i="11"/>
  <c r="AC491" i="11"/>
  <c r="AC492" i="11"/>
  <c r="AC493" i="11"/>
  <c r="AC494" i="11"/>
  <c r="AC495" i="11"/>
  <c r="AC496" i="11"/>
  <c r="AC497" i="11"/>
  <c r="AC498" i="11"/>
  <c r="AC499" i="11"/>
  <c r="AC500" i="11"/>
  <c r="AC501" i="11"/>
  <c r="AC502" i="11"/>
  <c r="AC503" i="11"/>
  <c r="AC504" i="11"/>
  <c r="AC505" i="11"/>
  <c r="AC506" i="11"/>
  <c r="AC507" i="11"/>
  <c r="AC508" i="11"/>
  <c r="AC509" i="11"/>
  <c r="AC510" i="11"/>
  <c r="AC511" i="11"/>
  <c r="AC512" i="11"/>
  <c r="AC513" i="11"/>
  <c r="AC514" i="11"/>
  <c r="AC515" i="11"/>
  <c r="AC516" i="11"/>
  <c r="AC517" i="11"/>
  <c r="AC518" i="11"/>
  <c r="AC519" i="11"/>
  <c r="AC520" i="11"/>
  <c r="AC521" i="11"/>
  <c r="AC522" i="11"/>
  <c r="AC523" i="11"/>
  <c r="AC524" i="11"/>
  <c r="AC525" i="11"/>
  <c r="AC526" i="11"/>
  <c r="AC527" i="11"/>
  <c r="AC528" i="11"/>
  <c r="AC529" i="11"/>
  <c r="AC530" i="11"/>
  <c r="AC531" i="11"/>
  <c r="AC532" i="11"/>
  <c r="AC533" i="11"/>
  <c r="AC534" i="11"/>
  <c r="AC535" i="11"/>
  <c r="AC536" i="11"/>
  <c r="AC537" i="11"/>
  <c r="AC538" i="11"/>
  <c r="AC539" i="11"/>
  <c r="AC540" i="11"/>
  <c r="AC541" i="11"/>
  <c r="AC542" i="11"/>
  <c r="AC543" i="11"/>
  <c r="AC544" i="11"/>
  <c r="AC545" i="11"/>
  <c r="AC546" i="11"/>
  <c r="AC547" i="11"/>
  <c r="AC548" i="11"/>
  <c r="AC549" i="11"/>
  <c r="AC550" i="11"/>
  <c r="AC551" i="11"/>
  <c r="AC552" i="11"/>
  <c r="AC553" i="11"/>
  <c r="AC554" i="11"/>
  <c r="AC555" i="11"/>
  <c r="AC556" i="11"/>
  <c r="AC557" i="11"/>
  <c r="AC558" i="11"/>
  <c r="AC559" i="11"/>
  <c r="AC560" i="11"/>
  <c r="AC561" i="11"/>
  <c r="AC562" i="11"/>
  <c r="AC563" i="11"/>
  <c r="AC564" i="11"/>
  <c r="AC565" i="11"/>
  <c r="AC566" i="11"/>
  <c r="AC567" i="11"/>
  <c r="AC568" i="11"/>
  <c r="AC569" i="11"/>
  <c r="AC570" i="11"/>
  <c r="AC571" i="11"/>
  <c r="AC572" i="11"/>
  <c r="AC573" i="11"/>
  <c r="AC574" i="11"/>
  <c r="AC575" i="11"/>
  <c r="AC576" i="11"/>
  <c r="AC577" i="11"/>
  <c r="AC578" i="11"/>
  <c r="AC579" i="11"/>
  <c r="AC580" i="11"/>
  <c r="AC581" i="11"/>
  <c r="AC582" i="11"/>
  <c r="AC583" i="11"/>
  <c r="AC584" i="11"/>
  <c r="AC585" i="11"/>
  <c r="AC586" i="11"/>
  <c r="AC587" i="11"/>
  <c r="AC588" i="11"/>
  <c r="AC589" i="11"/>
  <c r="AC590" i="11"/>
  <c r="AC591" i="11"/>
  <c r="AC592" i="11"/>
  <c r="AC593" i="11"/>
  <c r="AC594" i="11"/>
  <c r="AC595" i="11"/>
  <c r="AC596" i="11"/>
  <c r="AC597" i="11"/>
  <c r="AC598" i="11"/>
  <c r="AC599" i="11"/>
  <c r="AC600" i="11"/>
  <c r="AC601" i="11"/>
  <c r="AC602" i="11"/>
  <c r="AC603" i="11"/>
  <c r="AC604" i="11"/>
  <c r="AC605" i="11"/>
  <c r="AC606" i="11"/>
  <c r="AC607" i="11"/>
  <c r="AC608" i="11"/>
  <c r="AC609" i="11"/>
  <c r="AC610" i="11"/>
  <c r="AC611" i="11"/>
  <c r="AC612" i="11"/>
  <c r="AC613" i="11"/>
  <c r="AC614" i="11"/>
  <c r="AC615" i="11"/>
  <c r="AC616" i="11"/>
  <c r="AC617" i="11"/>
  <c r="AC618" i="11"/>
  <c r="AC619" i="11"/>
  <c r="AC620" i="11"/>
  <c r="AC621" i="11"/>
  <c r="AC622" i="11"/>
  <c r="AC623" i="11"/>
  <c r="AC624" i="11"/>
  <c r="AC625" i="11"/>
  <c r="AC626" i="11"/>
  <c r="AC627" i="11"/>
  <c r="AC628" i="11"/>
  <c r="AC629" i="11"/>
  <c r="AC630" i="11"/>
  <c r="AC631" i="11"/>
  <c r="AC632" i="11"/>
  <c r="AC633" i="11"/>
  <c r="AC634" i="11"/>
  <c r="AC635" i="11"/>
  <c r="AC636" i="11"/>
  <c r="AC637" i="11"/>
  <c r="AC638" i="11"/>
  <c r="AC639" i="11"/>
  <c r="AC640" i="11"/>
  <c r="AC641" i="11"/>
  <c r="AC642" i="11"/>
  <c r="AC643" i="11"/>
  <c r="AC644" i="11"/>
  <c r="AC645" i="11"/>
  <c r="AC646" i="11"/>
  <c r="AC647" i="11"/>
  <c r="AC648" i="11"/>
  <c r="AC649" i="11"/>
  <c r="AC650" i="11"/>
  <c r="AC651" i="11"/>
  <c r="AC652" i="11"/>
  <c r="AC653" i="11"/>
  <c r="AC654" i="11"/>
  <c r="AC655" i="11"/>
  <c r="AC656" i="11"/>
  <c r="AC657" i="11"/>
  <c r="AC658" i="11"/>
  <c r="AC659" i="11"/>
  <c r="AC660" i="11"/>
  <c r="AC661" i="11"/>
  <c r="AC662" i="11"/>
  <c r="AC663" i="11"/>
  <c r="AC664" i="11"/>
  <c r="AC665" i="11"/>
  <c r="AC666" i="11"/>
  <c r="AC667" i="11"/>
  <c r="AC668" i="11"/>
  <c r="AC669" i="11"/>
  <c r="AC670" i="11"/>
  <c r="AC671" i="11"/>
  <c r="AC672" i="11"/>
  <c r="AC673" i="11"/>
  <c r="AC674" i="11"/>
  <c r="AC675" i="11"/>
  <c r="AC676" i="11"/>
  <c r="AC677" i="11"/>
  <c r="AC678" i="11"/>
  <c r="AC679" i="11"/>
  <c r="AC680" i="11"/>
  <c r="AC681" i="11"/>
  <c r="AC682" i="11"/>
  <c r="AC683" i="11"/>
  <c r="AC684" i="11"/>
  <c r="AC685" i="11"/>
  <c r="AC686" i="11"/>
  <c r="AC687" i="11"/>
  <c r="AC688" i="11"/>
  <c r="AC689" i="11"/>
  <c r="AC690" i="11"/>
  <c r="AC691" i="11"/>
  <c r="AC692" i="11"/>
  <c r="AC693" i="11"/>
  <c r="AC694" i="11"/>
  <c r="AC695" i="11"/>
  <c r="AC696" i="11"/>
  <c r="AC697" i="11"/>
  <c r="AC698" i="11"/>
  <c r="AC699" i="11"/>
  <c r="AC700" i="11"/>
  <c r="AC701" i="11"/>
  <c r="AC702" i="11"/>
  <c r="AC703" i="11"/>
  <c r="AC704" i="11"/>
  <c r="AC705" i="11"/>
  <c r="AC706" i="11"/>
  <c r="AC707" i="11"/>
  <c r="AC708" i="11"/>
  <c r="AC709" i="11"/>
  <c r="AC710" i="11"/>
  <c r="AC711" i="11"/>
  <c r="AC712" i="11"/>
  <c r="AC713" i="11"/>
  <c r="AC714" i="11"/>
  <c r="AC715" i="11"/>
  <c r="AC716" i="11"/>
  <c r="AC717" i="11"/>
  <c r="AC718" i="11"/>
  <c r="AC719" i="11"/>
  <c r="AC720" i="11"/>
  <c r="AC721" i="11"/>
  <c r="AC722" i="11"/>
  <c r="AC723" i="11"/>
  <c r="AC724" i="11"/>
  <c r="AC725" i="11"/>
  <c r="AC726" i="11"/>
  <c r="AC727" i="11"/>
  <c r="AC728" i="11"/>
  <c r="AC729" i="11"/>
  <c r="AC730" i="11"/>
  <c r="AC731" i="11"/>
  <c r="AC732" i="11"/>
  <c r="AC733" i="11"/>
  <c r="AC734" i="11"/>
  <c r="AC735" i="11"/>
  <c r="AC736" i="11"/>
  <c r="AC737" i="11"/>
  <c r="AC738" i="11"/>
  <c r="AC739" i="11"/>
  <c r="AC740" i="11"/>
  <c r="AC741" i="11"/>
  <c r="AC742" i="11"/>
  <c r="AC743" i="11"/>
  <c r="AC744" i="11"/>
  <c r="AC745" i="11"/>
  <c r="AC746" i="11"/>
  <c r="AC747" i="11"/>
  <c r="AC748" i="11"/>
  <c r="AC749" i="11"/>
  <c r="AC750" i="11"/>
  <c r="AC751" i="11"/>
  <c r="AC752" i="11"/>
  <c r="AC753" i="11"/>
  <c r="AC754" i="11"/>
  <c r="AC755" i="11"/>
  <c r="AC756" i="11"/>
  <c r="AC757" i="11"/>
  <c r="AC758" i="11"/>
  <c r="AC759" i="11"/>
  <c r="AC760" i="11"/>
  <c r="AC761" i="11"/>
  <c r="AC762" i="11"/>
  <c r="AC763" i="11"/>
  <c r="AC764" i="11"/>
  <c r="AC765" i="11"/>
  <c r="AC766" i="11"/>
  <c r="AC767" i="11"/>
  <c r="AC768" i="11"/>
  <c r="AC769" i="11"/>
  <c r="AC770" i="11"/>
  <c r="AC771" i="11"/>
  <c r="AC772" i="11"/>
  <c r="AC773" i="11"/>
  <c r="AC774" i="11"/>
  <c r="AC775" i="11"/>
  <c r="AC776" i="11"/>
  <c r="AC777" i="11"/>
  <c r="AC778" i="11"/>
  <c r="AC779" i="11"/>
  <c r="AC780" i="11"/>
  <c r="AC781" i="11"/>
  <c r="AC782" i="11"/>
  <c r="AC783" i="11"/>
  <c r="AC784" i="11"/>
  <c r="AC785" i="11"/>
  <c r="AC786" i="11"/>
  <c r="AC787" i="11"/>
  <c r="AC788" i="11"/>
  <c r="AC789" i="11"/>
  <c r="AC790" i="11"/>
  <c r="AC791" i="11"/>
  <c r="AC792" i="11"/>
  <c r="AC793" i="11"/>
  <c r="AC794" i="11"/>
  <c r="AC795" i="11"/>
  <c r="AC796" i="11"/>
  <c r="AC797" i="11"/>
  <c r="AC798" i="11"/>
  <c r="AC799" i="11"/>
  <c r="AC800" i="11"/>
  <c r="AC801" i="11"/>
  <c r="AC802" i="11"/>
  <c r="AC803" i="11"/>
  <c r="AC804" i="11"/>
  <c r="AC805" i="11"/>
  <c r="AC806" i="11"/>
  <c r="AC807" i="11"/>
  <c r="AC808" i="11"/>
  <c r="AC809" i="11"/>
  <c r="AC810" i="11"/>
  <c r="AC811" i="11"/>
  <c r="AC812" i="11"/>
  <c r="AC813" i="11"/>
  <c r="AC814" i="11"/>
  <c r="AC815" i="11"/>
  <c r="AC816" i="11"/>
  <c r="AC817" i="11"/>
  <c r="AC818" i="11"/>
  <c r="AC819" i="11"/>
  <c r="AC820" i="11"/>
  <c r="AC821" i="11"/>
  <c r="AC822" i="11"/>
  <c r="AC823" i="11"/>
  <c r="AC824" i="11"/>
  <c r="AC825" i="11"/>
  <c r="AC826" i="11"/>
  <c r="AC827" i="11"/>
  <c r="AC828" i="11"/>
  <c r="AC829" i="11"/>
  <c r="AC830" i="11"/>
  <c r="AC831" i="11"/>
  <c r="AC832" i="11"/>
  <c r="AC833" i="11"/>
  <c r="AC834" i="11"/>
  <c r="AC835" i="11"/>
  <c r="AC836" i="11"/>
  <c r="AC837" i="11"/>
  <c r="AC838" i="11"/>
  <c r="AC839" i="11"/>
  <c r="AC840" i="11"/>
  <c r="AC841" i="11"/>
  <c r="AC842" i="11"/>
  <c r="AC843" i="11"/>
  <c r="AC844" i="11"/>
  <c r="AC845" i="11"/>
  <c r="AC846" i="11"/>
  <c r="AC847" i="11"/>
  <c r="AC848" i="11"/>
  <c r="AC849" i="11"/>
  <c r="AC850" i="11"/>
  <c r="AC851" i="11"/>
  <c r="AC852" i="11"/>
  <c r="AC853" i="11"/>
  <c r="AC854" i="11"/>
  <c r="AC855" i="11"/>
  <c r="AC856" i="11"/>
  <c r="AC857" i="11"/>
  <c r="AC858" i="11"/>
  <c r="AC859" i="11"/>
  <c r="AC860" i="11"/>
  <c r="AC861" i="11"/>
  <c r="AC862" i="11"/>
  <c r="AC863" i="11"/>
  <c r="AC864" i="11"/>
  <c r="AC865" i="11"/>
  <c r="AC866" i="11"/>
  <c r="AC867" i="11"/>
  <c r="AC868" i="11"/>
  <c r="AC869" i="11"/>
  <c r="AC870" i="11"/>
  <c r="AC871" i="11"/>
  <c r="AC872" i="11"/>
  <c r="AC873" i="11"/>
  <c r="AC874" i="11"/>
  <c r="AC875" i="11"/>
  <c r="AC876" i="11"/>
  <c r="AC877" i="11"/>
  <c r="AC878" i="11"/>
  <c r="AC879" i="11"/>
  <c r="AC880" i="11"/>
  <c r="AC881" i="11"/>
  <c r="AC882" i="11"/>
  <c r="AC883" i="11"/>
  <c r="AC884" i="11"/>
  <c r="AC885" i="11"/>
  <c r="AC886" i="11"/>
  <c r="AC887" i="11"/>
  <c r="AC888" i="11"/>
  <c r="AC889" i="11"/>
  <c r="AC890" i="11"/>
  <c r="AC891" i="11"/>
  <c r="AC892" i="11"/>
  <c r="AC893" i="11"/>
  <c r="AC894" i="11"/>
  <c r="AC895" i="11"/>
  <c r="AC896" i="11"/>
  <c r="AC897" i="11"/>
  <c r="AC898" i="11"/>
  <c r="AC899" i="11"/>
  <c r="AC900" i="11"/>
  <c r="AC901" i="11"/>
  <c r="AC902" i="11"/>
  <c r="AC903" i="11"/>
  <c r="AC904" i="11"/>
  <c r="AC905" i="11"/>
  <c r="AC906" i="11"/>
  <c r="AC907" i="11"/>
  <c r="AC908" i="11"/>
  <c r="AC909" i="11"/>
  <c r="AC910" i="11"/>
  <c r="AC911" i="11"/>
  <c r="AC912" i="11"/>
  <c r="AC913" i="11"/>
  <c r="AC914" i="11"/>
  <c r="AC915" i="11"/>
  <c r="AC916" i="11"/>
  <c r="AC917" i="11"/>
  <c r="AC918" i="11"/>
  <c r="AC919" i="11"/>
  <c r="AC920" i="11"/>
  <c r="AC921" i="11"/>
  <c r="AC922" i="11"/>
  <c r="AC923" i="11"/>
  <c r="AC924" i="11"/>
  <c r="AC925" i="11"/>
  <c r="AC926" i="11"/>
  <c r="AC927" i="11"/>
  <c r="AC928" i="11"/>
  <c r="AC929" i="11"/>
  <c r="AC930" i="11"/>
  <c r="AC931" i="11"/>
  <c r="AC932" i="11"/>
  <c r="AC933" i="11"/>
  <c r="AC934" i="11"/>
  <c r="AC935" i="11"/>
  <c r="AC936" i="11"/>
  <c r="AC937" i="11"/>
  <c r="AC938" i="11"/>
  <c r="AC939" i="11"/>
  <c r="AC940" i="11"/>
  <c r="AC941" i="11"/>
  <c r="AC942" i="11"/>
  <c r="AC943" i="11"/>
  <c r="AC944" i="11"/>
  <c r="AC945" i="11"/>
  <c r="AC946" i="11"/>
  <c r="AC947" i="11"/>
  <c r="AC948" i="11"/>
  <c r="AC949" i="11"/>
  <c r="AC950" i="11"/>
  <c r="AC951" i="11"/>
  <c r="AC952" i="11"/>
  <c r="AC953" i="11"/>
  <c r="AC954" i="11"/>
  <c r="AC955" i="11"/>
  <c r="AC956" i="11"/>
  <c r="AC957" i="11"/>
  <c r="X4" i="11"/>
  <c r="X5" i="11"/>
  <c r="X6" i="11"/>
  <c r="X7" i="11"/>
  <c r="X8" i="11"/>
  <c r="X9" i="11"/>
  <c r="X10" i="11"/>
  <c r="X11" i="11"/>
  <c r="X12" i="11"/>
  <c r="X13" i="11"/>
  <c r="X14" i="11"/>
  <c r="X15" i="11"/>
  <c r="X16" i="11"/>
  <c r="X17" i="11"/>
  <c r="X18" i="11"/>
  <c r="X19" i="11"/>
  <c r="X20" i="11"/>
  <c r="X21" i="11"/>
  <c r="X22" i="11"/>
  <c r="X23" i="11"/>
  <c r="X24" i="11"/>
  <c r="X25" i="11"/>
  <c r="X26" i="11"/>
  <c r="X27" i="11"/>
  <c r="X28" i="11"/>
  <c r="X29" i="11"/>
  <c r="X30" i="11"/>
  <c r="X31" i="11"/>
  <c r="X32" i="11"/>
  <c r="X33" i="11"/>
  <c r="X34" i="11"/>
  <c r="X35" i="11"/>
  <c r="X36" i="11"/>
  <c r="X37" i="11"/>
  <c r="X38" i="11"/>
  <c r="X39" i="11"/>
  <c r="X40" i="11"/>
  <c r="X41" i="11"/>
  <c r="X42" i="11"/>
  <c r="X43" i="11"/>
  <c r="X44" i="11"/>
  <c r="X45" i="11"/>
  <c r="X46" i="11"/>
  <c r="X47" i="11"/>
  <c r="X48" i="11"/>
  <c r="X49" i="11"/>
  <c r="X50" i="11"/>
  <c r="X51" i="11"/>
  <c r="X52" i="11"/>
  <c r="X53" i="11"/>
  <c r="X54" i="11"/>
  <c r="X55" i="11"/>
  <c r="X56" i="11"/>
  <c r="X57" i="11"/>
  <c r="X58" i="11"/>
  <c r="X59" i="11"/>
  <c r="X60" i="11"/>
  <c r="X61" i="11"/>
  <c r="X62" i="11"/>
  <c r="X63" i="11"/>
  <c r="X64" i="11"/>
  <c r="X65" i="11"/>
  <c r="X66" i="11"/>
  <c r="X67" i="11"/>
  <c r="X68" i="11"/>
  <c r="X69" i="11"/>
  <c r="X70" i="11"/>
  <c r="X71" i="11"/>
  <c r="X72" i="11"/>
  <c r="X73" i="11"/>
  <c r="X74" i="11"/>
  <c r="X75" i="11"/>
  <c r="X76" i="11"/>
  <c r="X77" i="11"/>
  <c r="X78" i="11"/>
  <c r="X79" i="11"/>
  <c r="X80" i="11"/>
  <c r="X81" i="11"/>
  <c r="X82" i="11"/>
  <c r="X83" i="11"/>
  <c r="X84" i="11"/>
  <c r="X85" i="11"/>
  <c r="X86" i="11"/>
  <c r="X87" i="11"/>
  <c r="X88" i="11"/>
  <c r="X89" i="11"/>
  <c r="X90" i="11"/>
  <c r="X91" i="11"/>
  <c r="X92" i="11"/>
  <c r="X93" i="11"/>
  <c r="X94" i="11"/>
  <c r="X95" i="11"/>
  <c r="X96" i="11"/>
  <c r="X97" i="11"/>
  <c r="X98" i="11"/>
  <c r="X99" i="11"/>
  <c r="X100" i="11"/>
  <c r="X101" i="11"/>
  <c r="X102" i="11"/>
  <c r="X103" i="11"/>
  <c r="X104" i="11"/>
  <c r="X105" i="11"/>
  <c r="X106" i="11"/>
  <c r="X107" i="11"/>
  <c r="X108" i="11"/>
  <c r="X109" i="11"/>
  <c r="X110" i="11"/>
  <c r="X111" i="11"/>
  <c r="X112" i="11"/>
  <c r="X113" i="11"/>
  <c r="X114" i="11"/>
  <c r="X115" i="11"/>
  <c r="X116" i="11"/>
  <c r="X117" i="11"/>
  <c r="X118" i="11"/>
  <c r="X119" i="11"/>
  <c r="X120" i="11"/>
  <c r="X121" i="11"/>
  <c r="X122" i="11"/>
  <c r="X123" i="11"/>
  <c r="X124" i="11"/>
  <c r="X125" i="11"/>
  <c r="X126" i="11"/>
  <c r="X127" i="11"/>
  <c r="X128" i="11"/>
  <c r="X129" i="11"/>
  <c r="X130" i="11"/>
  <c r="X131" i="11"/>
  <c r="X132" i="11"/>
  <c r="X133" i="11"/>
  <c r="X134" i="11"/>
  <c r="X135" i="11"/>
  <c r="X136" i="11"/>
  <c r="X137" i="11"/>
  <c r="X138" i="11"/>
  <c r="X139" i="11"/>
  <c r="X140" i="11"/>
  <c r="X141" i="11"/>
  <c r="X142" i="11"/>
  <c r="X143" i="11"/>
  <c r="X144" i="11"/>
  <c r="X145" i="11"/>
  <c r="X146" i="11"/>
  <c r="X147" i="11"/>
  <c r="X148" i="11"/>
  <c r="X149" i="11"/>
  <c r="X150" i="11"/>
  <c r="X151" i="11"/>
  <c r="X152" i="11"/>
  <c r="X153" i="11"/>
  <c r="X154" i="11"/>
  <c r="X155" i="11"/>
  <c r="X156" i="11"/>
  <c r="X157" i="11"/>
  <c r="X158" i="11"/>
  <c r="X159" i="11"/>
  <c r="X160" i="11"/>
  <c r="X161" i="11"/>
  <c r="X162" i="11"/>
  <c r="X163" i="11"/>
  <c r="X164" i="11"/>
  <c r="X165" i="11"/>
  <c r="X166" i="11"/>
  <c r="X167" i="11"/>
  <c r="X168" i="11"/>
  <c r="X169" i="11"/>
  <c r="X170" i="11"/>
  <c r="X171" i="11"/>
  <c r="X172" i="11"/>
  <c r="X173" i="11"/>
  <c r="X174" i="11"/>
  <c r="X175" i="11"/>
  <c r="X176" i="11"/>
  <c r="X177" i="11"/>
  <c r="X178" i="11"/>
  <c r="X179" i="11"/>
  <c r="X180" i="11"/>
  <c r="X181" i="11"/>
  <c r="X182" i="11"/>
  <c r="X183" i="11"/>
  <c r="X184" i="11"/>
  <c r="X185" i="11"/>
  <c r="X186" i="11"/>
  <c r="X187" i="11"/>
  <c r="X188" i="11"/>
  <c r="X189" i="11"/>
  <c r="X190" i="11"/>
  <c r="X191" i="11"/>
  <c r="X192" i="11"/>
  <c r="X193" i="11"/>
  <c r="X194" i="11"/>
  <c r="X195" i="11"/>
  <c r="X196" i="11"/>
  <c r="X197" i="11"/>
  <c r="X198" i="11"/>
  <c r="X199" i="11"/>
  <c r="X200" i="11"/>
  <c r="X201" i="11"/>
  <c r="X202" i="11"/>
  <c r="X203" i="11"/>
  <c r="X204" i="11"/>
  <c r="X205" i="11"/>
  <c r="X206" i="11"/>
  <c r="X207" i="11"/>
  <c r="X208" i="11"/>
  <c r="X209" i="11"/>
  <c r="X210" i="11"/>
  <c r="X211" i="11"/>
  <c r="X212" i="11"/>
  <c r="X213" i="11"/>
  <c r="X214" i="11"/>
  <c r="X215" i="11"/>
  <c r="X216" i="11"/>
  <c r="X217" i="11"/>
  <c r="X218" i="11"/>
  <c r="X219" i="11"/>
  <c r="X220" i="11"/>
  <c r="X221" i="11"/>
  <c r="X222" i="11"/>
  <c r="X223" i="11"/>
  <c r="X224" i="11"/>
  <c r="X225" i="11"/>
  <c r="X226" i="11"/>
  <c r="X227" i="11"/>
  <c r="X228" i="11"/>
  <c r="X229" i="11"/>
  <c r="X230" i="11"/>
  <c r="X231" i="11"/>
  <c r="X232" i="11"/>
  <c r="X233" i="11"/>
  <c r="X234" i="11"/>
  <c r="X235" i="11"/>
  <c r="X236" i="11"/>
  <c r="X237" i="11"/>
  <c r="X238" i="11"/>
  <c r="X239" i="11"/>
  <c r="X240" i="11"/>
  <c r="X241" i="11"/>
  <c r="X242" i="11"/>
  <c r="X243" i="11"/>
  <c r="X244" i="11"/>
  <c r="X245" i="11"/>
  <c r="X246" i="11"/>
  <c r="X247" i="11"/>
  <c r="X248" i="11"/>
  <c r="X249" i="11"/>
  <c r="X250" i="11"/>
  <c r="X251" i="11"/>
  <c r="X252" i="11"/>
  <c r="X253" i="11"/>
  <c r="X254" i="11"/>
  <c r="X255" i="11"/>
  <c r="X256" i="11"/>
  <c r="X257" i="11"/>
  <c r="X258" i="11"/>
  <c r="X259" i="11"/>
  <c r="X260" i="11"/>
  <c r="X261" i="11"/>
  <c r="X262" i="11"/>
  <c r="X263" i="11"/>
  <c r="X264" i="11"/>
  <c r="X265" i="11"/>
  <c r="X266" i="11"/>
  <c r="X267" i="11"/>
  <c r="X268" i="11"/>
  <c r="X269" i="11"/>
  <c r="X270" i="11"/>
  <c r="X271" i="11"/>
  <c r="X272" i="11"/>
  <c r="X273" i="11"/>
  <c r="X274" i="11"/>
  <c r="X275" i="11"/>
  <c r="X276" i="11"/>
  <c r="X277" i="11"/>
  <c r="X278" i="11"/>
  <c r="X279" i="11"/>
  <c r="X280" i="11"/>
  <c r="X281" i="11"/>
  <c r="X282" i="11"/>
  <c r="X283" i="11"/>
  <c r="X284" i="11"/>
  <c r="X285" i="11"/>
  <c r="X286" i="11"/>
  <c r="X287" i="11"/>
  <c r="X288" i="11"/>
  <c r="X289" i="11"/>
  <c r="X290" i="11"/>
  <c r="X291" i="11"/>
  <c r="X292" i="11"/>
  <c r="X293" i="11"/>
  <c r="X294" i="11"/>
  <c r="X295" i="11"/>
  <c r="X296" i="11"/>
  <c r="X297" i="11"/>
  <c r="X298" i="11"/>
  <c r="X299" i="11"/>
  <c r="X300" i="11"/>
  <c r="X301" i="11"/>
  <c r="X302" i="11"/>
  <c r="X303" i="11"/>
  <c r="X304" i="11"/>
  <c r="X305" i="11"/>
  <c r="X306" i="11"/>
  <c r="X307" i="11"/>
  <c r="X308" i="11"/>
  <c r="X309" i="11"/>
  <c r="X310" i="11"/>
  <c r="X311" i="11"/>
  <c r="X312" i="11"/>
  <c r="X313" i="11"/>
  <c r="X314" i="11"/>
  <c r="X315" i="11"/>
  <c r="X316" i="11"/>
  <c r="X317" i="11"/>
  <c r="X318" i="11"/>
  <c r="X319" i="11"/>
  <c r="X320" i="11"/>
  <c r="X321" i="11"/>
  <c r="X322" i="11"/>
  <c r="X323" i="11"/>
  <c r="X324" i="11"/>
  <c r="X325" i="11"/>
  <c r="X326" i="11"/>
  <c r="X327" i="11"/>
  <c r="X328" i="11"/>
  <c r="X329" i="11"/>
  <c r="X330" i="11"/>
  <c r="X331" i="11"/>
  <c r="X332" i="11"/>
  <c r="X333" i="11"/>
  <c r="X334" i="11"/>
  <c r="X335" i="11"/>
  <c r="X336" i="11"/>
  <c r="X337" i="11"/>
  <c r="X338" i="11"/>
  <c r="X339" i="11"/>
  <c r="X340" i="11"/>
  <c r="X341" i="11"/>
  <c r="X342" i="11"/>
  <c r="X343" i="11"/>
  <c r="X344" i="11"/>
  <c r="X345" i="11"/>
  <c r="X346" i="11"/>
  <c r="X347" i="11"/>
  <c r="X348" i="11"/>
  <c r="X349" i="11"/>
  <c r="X350" i="11"/>
  <c r="X351" i="11"/>
  <c r="X352" i="11"/>
  <c r="X353" i="11"/>
  <c r="X354" i="11"/>
  <c r="X355" i="11"/>
  <c r="X356" i="11"/>
  <c r="X357" i="11"/>
  <c r="X358" i="11"/>
  <c r="X359" i="11"/>
  <c r="X360" i="11"/>
  <c r="X361" i="11"/>
  <c r="X362" i="11"/>
  <c r="X363" i="11"/>
  <c r="X364" i="11"/>
  <c r="X365" i="11"/>
  <c r="X366" i="11"/>
  <c r="X367" i="11"/>
  <c r="X368" i="11"/>
  <c r="X369" i="11"/>
  <c r="X370" i="11"/>
  <c r="X371" i="11"/>
  <c r="X372" i="11"/>
  <c r="X373" i="11"/>
  <c r="X374" i="11"/>
  <c r="X375" i="11"/>
  <c r="X376" i="11"/>
  <c r="X377" i="11"/>
  <c r="X378" i="11"/>
  <c r="X379" i="11"/>
  <c r="X380" i="11"/>
  <c r="X381" i="11"/>
  <c r="X382" i="11"/>
  <c r="X383" i="11"/>
  <c r="X384" i="11"/>
  <c r="X385" i="11"/>
  <c r="X386" i="11"/>
  <c r="X387" i="11"/>
  <c r="X388" i="11"/>
  <c r="X389" i="11"/>
  <c r="X390" i="11"/>
  <c r="X391" i="11"/>
  <c r="X392" i="11"/>
  <c r="X393" i="11"/>
  <c r="X394" i="11"/>
  <c r="X395" i="11"/>
  <c r="X396" i="11"/>
  <c r="X397" i="11"/>
  <c r="X398" i="11"/>
  <c r="X399" i="11"/>
  <c r="X400" i="11"/>
  <c r="X401" i="11"/>
  <c r="X402" i="11"/>
  <c r="X403" i="11"/>
  <c r="X404" i="11"/>
  <c r="X405" i="11"/>
  <c r="X406" i="11"/>
  <c r="X407" i="11"/>
  <c r="X408" i="11"/>
  <c r="X409" i="11"/>
  <c r="X410" i="11"/>
  <c r="X411" i="11"/>
  <c r="X412" i="11"/>
  <c r="X413" i="11"/>
  <c r="X414" i="11"/>
  <c r="X415" i="11"/>
  <c r="X416" i="11"/>
  <c r="X417" i="11"/>
  <c r="X418" i="11"/>
  <c r="X419" i="11"/>
  <c r="X420" i="11"/>
  <c r="X421" i="11"/>
  <c r="X422" i="11"/>
  <c r="X423" i="11"/>
  <c r="X424" i="11"/>
  <c r="X425" i="11"/>
  <c r="X426" i="11"/>
  <c r="X427" i="11"/>
  <c r="X428" i="11"/>
  <c r="X429" i="11"/>
  <c r="X430" i="11"/>
  <c r="X431" i="11"/>
  <c r="X432" i="11"/>
  <c r="X433" i="11"/>
  <c r="X434" i="11"/>
  <c r="X435" i="11"/>
  <c r="X436" i="11"/>
  <c r="X437" i="11"/>
  <c r="X438" i="11"/>
  <c r="X439" i="11"/>
  <c r="X440" i="11"/>
  <c r="X441" i="11"/>
  <c r="X442" i="11"/>
  <c r="X443" i="11"/>
  <c r="X444" i="11"/>
  <c r="X445" i="11"/>
  <c r="X446" i="11"/>
  <c r="X447" i="11"/>
  <c r="X448" i="11"/>
  <c r="X449" i="11"/>
  <c r="X450" i="11"/>
  <c r="X451" i="11"/>
  <c r="X452" i="11"/>
  <c r="X453" i="11"/>
  <c r="X454" i="11"/>
  <c r="X455" i="11"/>
  <c r="X456" i="11"/>
  <c r="X457" i="11"/>
  <c r="X458" i="11"/>
  <c r="X459" i="11"/>
  <c r="X460" i="11"/>
  <c r="X461" i="11"/>
  <c r="X462" i="11"/>
  <c r="X463" i="11"/>
  <c r="X464" i="11"/>
  <c r="X465" i="11"/>
  <c r="X466" i="11"/>
  <c r="X467" i="11"/>
  <c r="X468" i="11"/>
  <c r="X469" i="11"/>
  <c r="X470" i="11"/>
  <c r="X471" i="11"/>
  <c r="X472" i="11"/>
  <c r="X473" i="11"/>
  <c r="X474" i="11"/>
  <c r="X475" i="11"/>
  <c r="X476" i="11"/>
  <c r="X477" i="11"/>
  <c r="X478" i="11"/>
  <c r="X479" i="11"/>
  <c r="X480" i="11"/>
  <c r="X481" i="11"/>
  <c r="X482" i="11"/>
  <c r="X483" i="11"/>
  <c r="X484" i="11"/>
  <c r="X485" i="11"/>
  <c r="X486" i="11"/>
  <c r="X487" i="11"/>
  <c r="X488" i="11"/>
  <c r="X489" i="11"/>
  <c r="X490" i="11"/>
  <c r="X491" i="11"/>
  <c r="X492" i="11"/>
  <c r="X493" i="11"/>
  <c r="X494" i="11"/>
  <c r="X495" i="11"/>
  <c r="X496" i="11"/>
  <c r="X497" i="11"/>
  <c r="X498" i="11"/>
  <c r="X499" i="11"/>
  <c r="X500" i="11"/>
  <c r="X501" i="11"/>
  <c r="X502" i="11"/>
  <c r="X503" i="11"/>
  <c r="X504" i="11"/>
  <c r="X505" i="11"/>
  <c r="X506" i="11"/>
  <c r="X507" i="11"/>
  <c r="X508" i="11"/>
  <c r="X509" i="11"/>
  <c r="X510" i="11"/>
  <c r="X511" i="11"/>
  <c r="X512" i="11"/>
  <c r="X513" i="11"/>
  <c r="X514" i="11"/>
  <c r="X515" i="11"/>
  <c r="X516" i="11"/>
  <c r="X517" i="11"/>
  <c r="X518" i="11"/>
  <c r="X519" i="11"/>
  <c r="X520" i="11"/>
  <c r="X521" i="11"/>
  <c r="X522" i="11"/>
  <c r="X523" i="11"/>
  <c r="X524" i="11"/>
  <c r="X525" i="11"/>
  <c r="X526" i="11"/>
  <c r="X527" i="11"/>
  <c r="X528" i="11"/>
  <c r="X529" i="11"/>
  <c r="X530" i="11"/>
  <c r="X531" i="11"/>
  <c r="X532" i="11"/>
  <c r="X533" i="11"/>
  <c r="X534" i="11"/>
  <c r="X535" i="11"/>
  <c r="X536" i="11"/>
  <c r="X537" i="11"/>
  <c r="X538" i="11"/>
  <c r="X539" i="11"/>
  <c r="X540" i="11"/>
  <c r="X541" i="11"/>
  <c r="X542" i="11"/>
  <c r="X543" i="11"/>
  <c r="X544" i="11"/>
  <c r="X545" i="11"/>
  <c r="X546" i="11"/>
  <c r="X547" i="11"/>
  <c r="X548" i="11"/>
  <c r="X549" i="11"/>
  <c r="X550" i="11"/>
  <c r="X551" i="11"/>
  <c r="X552" i="11"/>
  <c r="X553" i="11"/>
  <c r="X554" i="11"/>
  <c r="X555" i="11"/>
  <c r="X556" i="11"/>
  <c r="X557" i="11"/>
  <c r="X558" i="11"/>
  <c r="X559" i="11"/>
  <c r="X560" i="11"/>
  <c r="X561" i="11"/>
  <c r="X562" i="11"/>
  <c r="X563" i="11"/>
  <c r="X564" i="11"/>
  <c r="X565" i="11"/>
  <c r="X566" i="11"/>
  <c r="X567" i="11"/>
  <c r="X568" i="11"/>
  <c r="X569" i="11"/>
  <c r="X570" i="11"/>
  <c r="X571" i="11"/>
  <c r="X572" i="11"/>
  <c r="X573" i="11"/>
  <c r="X574" i="11"/>
  <c r="X575" i="11"/>
  <c r="X576" i="11"/>
  <c r="X577" i="11"/>
  <c r="X578" i="11"/>
  <c r="X579" i="11"/>
  <c r="X580" i="11"/>
  <c r="X581" i="11"/>
  <c r="X582" i="11"/>
  <c r="X583" i="11"/>
  <c r="X584" i="11"/>
  <c r="X585" i="11"/>
  <c r="X586" i="11"/>
  <c r="X587" i="11"/>
  <c r="X588" i="11"/>
  <c r="X589" i="11"/>
  <c r="X590" i="11"/>
  <c r="X591" i="11"/>
  <c r="X592" i="11"/>
  <c r="X593" i="11"/>
  <c r="X594" i="11"/>
  <c r="X595" i="11"/>
  <c r="X596" i="11"/>
  <c r="X597" i="11"/>
  <c r="X598" i="11"/>
  <c r="X599" i="11"/>
  <c r="X600" i="11"/>
  <c r="X601" i="11"/>
  <c r="X602" i="11"/>
  <c r="X603" i="11"/>
  <c r="X604" i="11"/>
  <c r="X605" i="11"/>
  <c r="X606" i="11"/>
  <c r="X607" i="11"/>
  <c r="X608" i="11"/>
  <c r="X609" i="11"/>
  <c r="X610" i="11"/>
  <c r="X611" i="11"/>
  <c r="X612" i="11"/>
  <c r="X613" i="11"/>
  <c r="X614" i="11"/>
  <c r="X615" i="11"/>
  <c r="X616" i="11"/>
  <c r="X617" i="11"/>
  <c r="X618" i="11"/>
  <c r="X619" i="11"/>
  <c r="X620" i="11"/>
  <c r="X621" i="11"/>
  <c r="X622" i="11"/>
  <c r="X623" i="11"/>
  <c r="X624" i="11"/>
  <c r="X625" i="11"/>
  <c r="X626" i="11"/>
  <c r="X627" i="11"/>
  <c r="X628" i="11"/>
  <c r="X629" i="11"/>
  <c r="X630" i="11"/>
  <c r="X631" i="11"/>
  <c r="X632" i="11"/>
  <c r="X633" i="11"/>
  <c r="X634" i="11"/>
  <c r="X635" i="11"/>
  <c r="X636" i="11"/>
  <c r="X637" i="11"/>
  <c r="X638" i="11"/>
  <c r="X639" i="11"/>
  <c r="X640" i="11"/>
  <c r="X641" i="11"/>
  <c r="X642" i="11"/>
  <c r="X643" i="11"/>
  <c r="X644" i="11"/>
  <c r="X645" i="11"/>
  <c r="X646" i="11"/>
  <c r="X647" i="11"/>
  <c r="X648" i="11"/>
  <c r="X649" i="11"/>
  <c r="X650" i="11"/>
  <c r="X651" i="11"/>
  <c r="X652" i="11"/>
  <c r="X653" i="11"/>
  <c r="X654" i="11"/>
  <c r="X655" i="11"/>
  <c r="X656" i="11"/>
  <c r="X657" i="11"/>
  <c r="X658" i="11"/>
  <c r="X659" i="11"/>
  <c r="X660" i="11"/>
  <c r="X661" i="11"/>
  <c r="X662" i="11"/>
  <c r="X663" i="11"/>
  <c r="X664" i="11"/>
  <c r="X665" i="11"/>
  <c r="X666" i="11"/>
  <c r="X667" i="11"/>
  <c r="X668" i="11"/>
  <c r="X669" i="11"/>
  <c r="X670" i="11"/>
  <c r="X671" i="11"/>
  <c r="X672" i="11"/>
  <c r="X673" i="11"/>
  <c r="X674" i="11"/>
  <c r="X675" i="11"/>
  <c r="X676" i="11"/>
  <c r="X677" i="11"/>
  <c r="X678" i="11"/>
  <c r="X679" i="11"/>
  <c r="X680" i="11"/>
  <c r="X681" i="11"/>
  <c r="X682" i="11"/>
  <c r="X683" i="11"/>
  <c r="X684" i="11"/>
  <c r="X685" i="11"/>
  <c r="X686" i="11"/>
  <c r="X687" i="11"/>
  <c r="X688" i="11"/>
  <c r="X689" i="11"/>
  <c r="X690" i="11"/>
  <c r="X691" i="11"/>
  <c r="X692" i="11"/>
  <c r="X693" i="11"/>
  <c r="X694" i="11"/>
  <c r="X695" i="11"/>
  <c r="X696" i="11"/>
  <c r="X697" i="11"/>
  <c r="X698" i="11"/>
  <c r="X699" i="11"/>
  <c r="X700" i="11"/>
  <c r="X701" i="11"/>
  <c r="X702" i="11"/>
  <c r="X703" i="11"/>
  <c r="X704" i="11"/>
  <c r="X705" i="11"/>
  <c r="X706" i="11"/>
  <c r="X707" i="11"/>
  <c r="X708" i="11"/>
  <c r="X709" i="11"/>
  <c r="X710" i="11"/>
  <c r="X711" i="11"/>
  <c r="X712" i="11"/>
  <c r="X713" i="11"/>
  <c r="X714" i="11"/>
  <c r="X715" i="11"/>
  <c r="X716" i="11"/>
  <c r="X717" i="11"/>
  <c r="X718" i="11"/>
  <c r="X719" i="11"/>
  <c r="X720" i="11"/>
  <c r="X721" i="11"/>
  <c r="X722" i="11"/>
  <c r="X723" i="11"/>
  <c r="X724" i="11"/>
  <c r="X725" i="11"/>
  <c r="X726" i="11"/>
  <c r="X727" i="11"/>
  <c r="X728" i="11"/>
  <c r="X729" i="11"/>
  <c r="X730" i="11"/>
  <c r="X731" i="11"/>
  <c r="X732" i="11"/>
  <c r="X733" i="11"/>
  <c r="X734" i="11"/>
  <c r="X735" i="11"/>
  <c r="X736" i="11"/>
  <c r="X737" i="11"/>
  <c r="X738" i="11"/>
  <c r="X739" i="11"/>
  <c r="X740" i="11"/>
  <c r="X741" i="11"/>
  <c r="X742" i="11"/>
  <c r="X743" i="11"/>
  <c r="X744" i="11"/>
  <c r="X745" i="11"/>
  <c r="X746" i="11"/>
  <c r="X747" i="11"/>
  <c r="X748" i="11"/>
  <c r="X749" i="11"/>
  <c r="X750" i="11"/>
  <c r="X751" i="11"/>
  <c r="X752" i="11"/>
  <c r="X753" i="11"/>
  <c r="X754" i="11"/>
  <c r="X755" i="11"/>
  <c r="X756" i="11"/>
  <c r="X757" i="11"/>
  <c r="X758" i="11"/>
  <c r="X759" i="11"/>
  <c r="X760" i="11"/>
  <c r="X761" i="11"/>
  <c r="X762" i="11"/>
  <c r="X763" i="11"/>
  <c r="X764" i="11"/>
  <c r="X765" i="11"/>
  <c r="X766" i="11"/>
  <c r="X767" i="11"/>
  <c r="X768" i="11"/>
  <c r="X769" i="11"/>
  <c r="X770" i="11"/>
  <c r="X771" i="11"/>
  <c r="X772" i="11"/>
  <c r="X773" i="11"/>
  <c r="X774" i="11"/>
  <c r="X775" i="11"/>
  <c r="X776" i="11"/>
  <c r="X777" i="11"/>
  <c r="X778" i="11"/>
  <c r="X779" i="11"/>
  <c r="X780" i="11"/>
  <c r="X781" i="11"/>
  <c r="X782" i="11"/>
  <c r="X783" i="11"/>
  <c r="X784" i="11"/>
  <c r="X785" i="11"/>
  <c r="X786" i="11"/>
  <c r="X787" i="11"/>
  <c r="X788" i="11"/>
  <c r="X789" i="11"/>
  <c r="X790" i="11"/>
  <c r="X791" i="11"/>
  <c r="X792" i="11"/>
  <c r="X793" i="11"/>
  <c r="X794" i="11"/>
  <c r="X795" i="11"/>
  <c r="X796" i="11"/>
  <c r="X797" i="11"/>
  <c r="X798" i="11"/>
  <c r="X799" i="11"/>
  <c r="X800" i="11"/>
  <c r="X801" i="11"/>
  <c r="X802" i="11"/>
  <c r="X803" i="11"/>
  <c r="X804" i="11"/>
  <c r="X805" i="11"/>
  <c r="X806" i="11"/>
  <c r="X807" i="11"/>
  <c r="X808" i="11"/>
  <c r="X809" i="11"/>
  <c r="X810" i="11"/>
  <c r="X811" i="11"/>
  <c r="X812" i="11"/>
  <c r="X813" i="11"/>
  <c r="X814" i="11"/>
  <c r="X815" i="11"/>
  <c r="X816" i="11"/>
  <c r="X817" i="11"/>
  <c r="X818" i="11"/>
  <c r="X819" i="11"/>
  <c r="X820" i="11"/>
  <c r="X821" i="11"/>
  <c r="X822" i="11"/>
  <c r="X823" i="11"/>
  <c r="X824" i="11"/>
  <c r="X825" i="11"/>
  <c r="X826" i="11"/>
  <c r="X827" i="11"/>
  <c r="X828" i="11"/>
  <c r="X829" i="11"/>
  <c r="X830" i="11"/>
  <c r="X831" i="11"/>
  <c r="X832" i="11"/>
  <c r="X833" i="11"/>
  <c r="X834" i="11"/>
  <c r="X835" i="11"/>
  <c r="X836" i="11"/>
  <c r="X837" i="11"/>
  <c r="X838" i="11"/>
  <c r="X839" i="11"/>
  <c r="X840" i="11"/>
  <c r="X841" i="11"/>
  <c r="X842" i="11"/>
  <c r="X843" i="11"/>
  <c r="X844" i="11"/>
  <c r="X845" i="11"/>
  <c r="X846" i="11"/>
  <c r="X847" i="11"/>
  <c r="X848" i="11"/>
  <c r="X849" i="11"/>
  <c r="X850" i="11"/>
  <c r="X851" i="11"/>
  <c r="X852" i="11"/>
  <c r="X853" i="11"/>
  <c r="X854" i="11"/>
  <c r="X855" i="11"/>
  <c r="X856" i="11"/>
  <c r="X857" i="11"/>
  <c r="X858" i="11"/>
  <c r="X859" i="11"/>
  <c r="X860" i="11"/>
  <c r="X861" i="11"/>
  <c r="X862" i="11"/>
  <c r="X863" i="11"/>
  <c r="X864" i="11"/>
  <c r="X865" i="11"/>
  <c r="X866" i="11"/>
  <c r="X867" i="11"/>
  <c r="X868" i="11"/>
  <c r="X869" i="11"/>
  <c r="X870" i="11"/>
  <c r="X871" i="11"/>
  <c r="X872" i="11"/>
  <c r="X873" i="11"/>
  <c r="X874" i="11"/>
  <c r="X875" i="11"/>
  <c r="X876" i="11"/>
  <c r="X877" i="11"/>
  <c r="X878" i="11"/>
  <c r="X879" i="11"/>
  <c r="X880" i="11"/>
  <c r="X881" i="11"/>
  <c r="X882" i="11"/>
  <c r="X883" i="11"/>
  <c r="X884" i="11"/>
  <c r="X885" i="11"/>
  <c r="X886" i="11"/>
  <c r="X887" i="11"/>
  <c r="X888" i="11"/>
  <c r="X889" i="11"/>
  <c r="X890" i="11"/>
  <c r="X891" i="11"/>
  <c r="X892" i="11"/>
  <c r="X893" i="11"/>
  <c r="X894" i="11"/>
  <c r="X895" i="11"/>
  <c r="X896" i="11"/>
  <c r="X897" i="11"/>
  <c r="X898" i="11"/>
  <c r="X899" i="11"/>
  <c r="X900" i="11"/>
  <c r="X901" i="11"/>
  <c r="X902" i="11"/>
  <c r="X903" i="11"/>
  <c r="X904" i="11"/>
  <c r="X905" i="11"/>
  <c r="X906" i="11"/>
  <c r="X907" i="11"/>
  <c r="X908" i="11"/>
  <c r="X909" i="11"/>
  <c r="X910" i="11"/>
  <c r="X911" i="11"/>
  <c r="X912" i="11"/>
  <c r="X913" i="11"/>
  <c r="X914" i="11"/>
  <c r="X915" i="11"/>
  <c r="X916" i="11"/>
  <c r="X917" i="11"/>
  <c r="X918" i="11"/>
  <c r="X919" i="11"/>
  <c r="X920" i="11"/>
  <c r="X921" i="11"/>
  <c r="X922" i="11"/>
  <c r="X923" i="11"/>
  <c r="X924" i="11"/>
  <c r="X925" i="11"/>
  <c r="X926" i="11"/>
  <c r="X927" i="11"/>
  <c r="X928" i="11"/>
  <c r="X929" i="11"/>
  <c r="X930" i="11"/>
  <c r="X931" i="11"/>
  <c r="X932" i="11"/>
  <c r="X933" i="11"/>
  <c r="X934" i="11"/>
  <c r="X935" i="11"/>
  <c r="X936" i="11"/>
  <c r="X937" i="11"/>
  <c r="X938" i="11"/>
  <c r="X939" i="11"/>
  <c r="X940" i="11"/>
  <c r="X941" i="11"/>
  <c r="X942" i="11"/>
  <c r="X943" i="11"/>
  <c r="X944" i="11"/>
  <c r="X945" i="11"/>
  <c r="X946" i="11"/>
  <c r="X947" i="11"/>
  <c r="X948" i="11"/>
  <c r="X949" i="11"/>
  <c r="X950" i="11"/>
  <c r="X951" i="11"/>
  <c r="X952" i="11"/>
  <c r="X953" i="11"/>
  <c r="X954" i="11"/>
  <c r="X955" i="11"/>
  <c r="X956" i="11"/>
  <c r="X957" i="11"/>
  <c r="X3" i="11"/>
  <c r="D4" i="14"/>
  <c r="D5" i="14"/>
  <c r="D6" i="14"/>
  <c r="D7" i="14"/>
  <c r="D8" i="14"/>
  <c r="D9" i="14"/>
  <c r="D10" i="14"/>
  <c r="D11" i="14"/>
  <c r="D12" i="14"/>
  <c r="D13" i="14"/>
  <c r="D14" i="14"/>
  <c r="D15" i="14"/>
  <c r="D16" i="14"/>
  <c r="D17" i="14"/>
  <c r="D18" i="14"/>
  <c r="D19" i="14"/>
  <c r="D20" i="14"/>
  <c r="D21" i="14"/>
  <c r="D22" i="14"/>
  <c r="D23" i="14"/>
  <c r="D24" i="14"/>
  <c r="D25" i="14"/>
  <c r="D26" i="14"/>
  <c r="D27" i="14"/>
  <c r="D28" i="14"/>
  <c r="D29" i="14"/>
  <c r="D30" i="14"/>
  <c r="D31" i="14"/>
  <c r="D32" i="14"/>
  <c r="D33" i="14"/>
  <c r="D34" i="14"/>
  <c r="D35" i="14"/>
  <c r="D36" i="14"/>
  <c r="D37" i="14"/>
  <c r="D38" i="14"/>
  <c r="D39" i="14"/>
  <c r="D40" i="14"/>
  <c r="D41" i="14"/>
  <c r="D42" i="14"/>
  <c r="D43" i="14"/>
  <c r="D44" i="14"/>
  <c r="D45" i="14"/>
  <c r="D46" i="14"/>
  <c r="D47" i="14"/>
  <c r="D48" i="14"/>
  <c r="D49" i="14"/>
  <c r="D50" i="14"/>
  <c r="D51" i="14"/>
  <c r="D52" i="14"/>
  <c r="D53" i="14"/>
  <c r="D54" i="14"/>
  <c r="D55" i="14"/>
  <c r="D56" i="14"/>
  <c r="D57" i="14"/>
  <c r="D58" i="14"/>
  <c r="D59" i="14"/>
  <c r="D60" i="14"/>
  <c r="D61" i="14"/>
  <c r="D62" i="14"/>
  <c r="D63" i="14"/>
  <c r="D64" i="14"/>
  <c r="D65" i="14"/>
  <c r="D66" i="14"/>
  <c r="D67" i="14"/>
  <c r="D68" i="14"/>
  <c r="D69" i="14"/>
  <c r="D70" i="14"/>
  <c r="D71" i="14"/>
  <c r="D72" i="14"/>
  <c r="D73" i="14"/>
  <c r="D74" i="14"/>
  <c r="D75" i="14"/>
  <c r="D76" i="14"/>
  <c r="D77" i="14"/>
  <c r="D78" i="14"/>
  <c r="D79" i="14"/>
  <c r="D80" i="14"/>
  <c r="D81" i="14"/>
  <c r="D82" i="14"/>
  <c r="D83" i="14"/>
  <c r="D84" i="14"/>
  <c r="D85" i="14"/>
  <c r="D86" i="14"/>
  <c r="D87" i="14"/>
  <c r="D88" i="14"/>
  <c r="D89" i="14"/>
  <c r="D90" i="14"/>
  <c r="D91" i="14"/>
  <c r="D92" i="14"/>
  <c r="D93" i="14"/>
  <c r="D94" i="14"/>
  <c r="D95" i="14"/>
  <c r="D96" i="14"/>
  <c r="D97" i="14"/>
  <c r="D98" i="14"/>
  <c r="D99" i="14"/>
  <c r="D100" i="14"/>
  <c r="D101" i="14"/>
  <c r="D102" i="14"/>
  <c r="D103" i="14"/>
  <c r="D104" i="14"/>
  <c r="D105" i="14"/>
  <c r="D106" i="14"/>
  <c r="D107" i="14"/>
  <c r="D108" i="14"/>
  <c r="D109" i="14"/>
  <c r="D110" i="14"/>
  <c r="D111" i="14"/>
  <c r="D112" i="14"/>
  <c r="D113" i="14"/>
  <c r="D114" i="14"/>
  <c r="D115" i="14"/>
  <c r="D116" i="14"/>
  <c r="D117" i="14"/>
  <c r="D118" i="14"/>
  <c r="D119" i="14"/>
  <c r="D120" i="14"/>
  <c r="D121" i="14"/>
  <c r="D122" i="14"/>
  <c r="D123" i="14"/>
  <c r="D124" i="14"/>
  <c r="D125" i="14"/>
  <c r="D126" i="14"/>
  <c r="D127" i="14"/>
  <c r="D128" i="14"/>
  <c r="D129" i="14"/>
  <c r="D130" i="14"/>
  <c r="D131" i="14"/>
  <c r="D132" i="14"/>
  <c r="D133" i="14"/>
  <c r="D134" i="14"/>
  <c r="D135" i="14"/>
  <c r="D136" i="14"/>
  <c r="D137" i="14"/>
  <c r="D138" i="14"/>
  <c r="D139" i="14"/>
  <c r="D140" i="14"/>
  <c r="D141" i="14"/>
  <c r="D142" i="14"/>
  <c r="D143" i="14"/>
  <c r="D144" i="14"/>
  <c r="D145" i="14"/>
  <c r="D146" i="14"/>
  <c r="D147" i="14"/>
  <c r="D148" i="14"/>
  <c r="D149" i="14"/>
  <c r="D150" i="14"/>
  <c r="D151" i="14"/>
  <c r="D152" i="14"/>
  <c r="D153" i="14"/>
  <c r="D154" i="14"/>
  <c r="D155" i="14"/>
  <c r="D156" i="14"/>
  <c r="D157" i="14"/>
  <c r="D158" i="14"/>
  <c r="D159" i="14"/>
  <c r="D160" i="14"/>
  <c r="D161" i="14"/>
  <c r="D162" i="14"/>
  <c r="D163" i="14"/>
  <c r="D164" i="14"/>
  <c r="D165" i="14"/>
  <c r="D166" i="14"/>
  <c r="D167" i="14"/>
  <c r="D168" i="14"/>
  <c r="D169" i="14"/>
  <c r="D170" i="14"/>
  <c r="D171" i="14"/>
  <c r="D172" i="14"/>
  <c r="D173" i="14"/>
  <c r="D174" i="14"/>
  <c r="D175" i="14"/>
  <c r="D176" i="14"/>
  <c r="D177" i="14"/>
  <c r="D178" i="14"/>
  <c r="D179" i="14"/>
  <c r="D180" i="14"/>
  <c r="D181" i="14"/>
  <c r="D182" i="14"/>
  <c r="D183" i="14"/>
  <c r="D184" i="14"/>
  <c r="D185" i="14"/>
  <c r="D186" i="14"/>
  <c r="D187" i="14"/>
  <c r="D188" i="14"/>
  <c r="D189" i="14"/>
  <c r="D190" i="14"/>
  <c r="D191" i="14"/>
  <c r="D192" i="14"/>
  <c r="D193" i="14"/>
  <c r="D194" i="14"/>
  <c r="D195" i="14"/>
  <c r="D196" i="14"/>
  <c r="D197" i="14"/>
  <c r="D198" i="14"/>
  <c r="D199" i="14"/>
  <c r="D200" i="14"/>
  <c r="D201" i="14"/>
  <c r="D202" i="14"/>
  <c r="D203" i="14"/>
  <c r="D204" i="14"/>
  <c r="D205" i="14"/>
  <c r="D206" i="14"/>
  <c r="D207" i="14"/>
  <c r="D208" i="14"/>
  <c r="D209" i="14"/>
  <c r="D210" i="14"/>
  <c r="D211" i="14"/>
  <c r="D212" i="14"/>
  <c r="D213" i="14"/>
  <c r="D214" i="14"/>
  <c r="D215" i="14"/>
  <c r="D216" i="14"/>
  <c r="D217" i="14"/>
  <c r="D218" i="14"/>
  <c r="D219" i="14"/>
  <c r="D220" i="14"/>
  <c r="D221" i="14"/>
  <c r="D222" i="14"/>
  <c r="D223" i="14"/>
  <c r="D224" i="14"/>
  <c r="D225" i="14"/>
  <c r="D226" i="14"/>
  <c r="D227" i="14"/>
  <c r="D228" i="14"/>
  <c r="D229" i="14"/>
  <c r="D230" i="14"/>
  <c r="D231" i="14"/>
  <c r="D232" i="14"/>
  <c r="D233" i="14"/>
  <c r="D234" i="14"/>
  <c r="D235" i="14"/>
  <c r="D236" i="14"/>
  <c r="D237" i="14"/>
  <c r="D238" i="14"/>
  <c r="D239" i="14"/>
  <c r="D240" i="14"/>
  <c r="D241" i="14"/>
  <c r="D242" i="14"/>
  <c r="D243" i="14"/>
  <c r="D244" i="14"/>
  <c r="D245" i="14"/>
  <c r="D246" i="14"/>
  <c r="D247" i="14"/>
  <c r="D248" i="14"/>
  <c r="D249" i="14"/>
  <c r="D250" i="14"/>
  <c r="D251" i="14"/>
  <c r="D252" i="14"/>
  <c r="D253" i="14"/>
  <c r="D254" i="14"/>
  <c r="D255" i="14"/>
  <c r="D256" i="14"/>
  <c r="D257" i="14"/>
  <c r="D258" i="14"/>
  <c r="D259" i="14"/>
  <c r="D260" i="14"/>
  <c r="D261" i="14"/>
  <c r="D262" i="14"/>
  <c r="D263" i="14"/>
  <c r="D264" i="14"/>
  <c r="D265" i="14"/>
  <c r="D266" i="14"/>
  <c r="D267" i="14"/>
  <c r="D268" i="14"/>
  <c r="D269" i="14"/>
  <c r="D270" i="14"/>
  <c r="D271" i="14"/>
  <c r="D272" i="14"/>
  <c r="D273" i="14"/>
  <c r="D274" i="14"/>
  <c r="D275" i="14"/>
  <c r="D276" i="14"/>
  <c r="D277" i="14"/>
  <c r="D278" i="14"/>
  <c r="D279" i="14"/>
  <c r="D280" i="14"/>
  <c r="D281" i="14"/>
  <c r="D282" i="14"/>
  <c r="D283" i="14"/>
  <c r="D284" i="14"/>
  <c r="D285" i="14"/>
  <c r="D286" i="14"/>
  <c r="D287" i="14"/>
  <c r="D288" i="14"/>
  <c r="D289" i="14"/>
  <c r="D290" i="14"/>
  <c r="D291" i="14"/>
  <c r="D292" i="14"/>
  <c r="D293" i="14"/>
  <c r="D294" i="14"/>
  <c r="D295" i="14"/>
  <c r="D296" i="14"/>
  <c r="D297" i="14"/>
  <c r="D298" i="14"/>
  <c r="D299" i="14"/>
  <c r="D300" i="14"/>
  <c r="D301" i="14"/>
  <c r="D302" i="14"/>
  <c r="D303" i="14"/>
  <c r="D304" i="14"/>
  <c r="D305" i="14"/>
  <c r="D306" i="14"/>
  <c r="D307" i="14"/>
  <c r="D308" i="14"/>
  <c r="D309" i="14"/>
  <c r="D310" i="14"/>
  <c r="D311" i="14"/>
  <c r="D312" i="14"/>
  <c r="D313" i="14"/>
  <c r="D314" i="14"/>
  <c r="D315" i="14"/>
  <c r="D316" i="14"/>
  <c r="D317" i="14"/>
  <c r="D318" i="14"/>
  <c r="D319" i="14"/>
  <c r="D320" i="14"/>
  <c r="D321" i="14"/>
  <c r="D322" i="14"/>
  <c r="D323" i="14"/>
  <c r="D324" i="14"/>
  <c r="D325" i="14"/>
  <c r="D326" i="14"/>
  <c r="D327" i="14"/>
  <c r="D328" i="14"/>
  <c r="D329" i="14"/>
  <c r="D330" i="14"/>
  <c r="D331" i="14"/>
  <c r="D332" i="14"/>
  <c r="D333" i="14"/>
  <c r="D334" i="14"/>
  <c r="D335" i="14"/>
  <c r="D336" i="14"/>
  <c r="D337" i="14"/>
  <c r="D338" i="14"/>
  <c r="D339" i="14"/>
  <c r="D340" i="14"/>
  <c r="D341" i="14"/>
  <c r="D342" i="14"/>
  <c r="D343" i="14"/>
  <c r="D344" i="14"/>
  <c r="D345" i="14"/>
  <c r="D346" i="14"/>
  <c r="D347" i="14"/>
  <c r="D348" i="14"/>
  <c r="D349" i="14"/>
  <c r="D350" i="14"/>
  <c r="D351" i="14"/>
  <c r="D352" i="14"/>
  <c r="D353" i="14"/>
  <c r="D354" i="14"/>
  <c r="D355" i="14"/>
  <c r="D356" i="14"/>
  <c r="D357" i="14"/>
  <c r="D358" i="14"/>
  <c r="D359" i="14"/>
  <c r="D360" i="14"/>
  <c r="D361" i="14"/>
  <c r="D362" i="14"/>
  <c r="D363" i="14"/>
  <c r="D364" i="14"/>
  <c r="D365" i="14"/>
  <c r="D366" i="14"/>
  <c r="D367" i="14"/>
  <c r="D368" i="14"/>
  <c r="D369" i="14"/>
  <c r="D370" i="14"/>
  <c r="D371" i="14"/>
  <c r="D372" i="14"/>
  <c r="D373" i="14"/>
  <c r="D374" i="14"/>
  <c r="D375" i="14"/>
  <c r="D376" i="14"/>
  <c r="D377" i="14"/>
  <c r="D378" i="14"/>
  <c r="D379" i="14"/>
  <c r="D380" i="14"/>
  <c r="D381" i="14"/>
  <c r="D382" i="14"/>
  <c r="D383" i="14"/>
  <c r="D384" i="14"/>
  <c r="D385" i="14"/>
  <c r="D386" i="14"/>
  <c r="D387" i="14"/>
  <c r="D388" i="14"/>
  <c r="D389" i="14"/>
  <c r="D390" i="14"/>
  <c r="D391" i="14"/>
  <c r="D392" i="14"/>
  <c r="D393" i="14"/>
  <c r="D394" i="14"/>
  <c r="D395" i="14"/>
  <c r="D396" i="14"/>
  <c r="D397" i="14"/>
  <c r="D398" i="14"/>
  <c r="D399" i="14"/>
  <c r="D400" i="14"/>
  <c r="D401" i="14"/>
  <c r="D402" i="14"/>
  <c r="D403" i="14"/>
  <c r="D404" i="14"/>
  <c r="D405" i="14"/>
  <c r="D406" i="14"/>
  <c r="D407" i="14"/>
  <c r="D408" i="14"/>
  <c r="D409" i="14"/>
  <c r="D410" i="14"/>
  <c r="D411" i="14"/>
  <c r="D412" i="14"/>
  <c r="D413" i="14"/>
  <c r="D414" i="14"/>
  <c r="D415" i="14"/>
  <c r="D416" i="14"/>
  <c r="D417" i="14"/>
  <c r="D418" i="14"/>
  <c r="D419" i="14"/>
  <c r="D420" i="14"/>
  <c r="D421" i="14"/>
  <c r="D422" i="14"/>
  <c r="D423" i="14"/>
  <c r="D424" i="14"/>
  <c r="D425" i="14"/>
  <c r="D426" i="14"/>
  <c r="D427" i="14"/>
  <c r="D428" i="14"/>
  <c r="D429" i="14"/>
  <c r="D430" i="14"/>
  <c r="D431" i="14"/>
  <c r="D432" i="14"/>
  <c r="D433" i="14"/>
  <c r="D434" i="14"/>
  <c r="D435" i="14"/>
  <c r="D436" i="14"/>
  <c r="D437" i="14"/>
  <c r="D438" i="14"/>
  <c r="D439" i="14"/>
  <c r="D440" i="14"/>
  <c r="D441" i="14"/>
  <c r="D442" i="14"/>
  <c r="D443" i="14"/>
  <c r="D444" i="14"/>
  <c r="D445" i="14"/>
  <c r="D446" i="14"/>
  <c r="D447" i="14"/>
  <c r="D448" i="14"/>
  <c r="D449" i="14"/>
  <c r="D450" i="14"/>
  <c r="D451" i="14"/>
  <c r="D452" i="14"/>
  <c r="D453" i="14"/>
  <c r="D454" i="14"/>
  <c r="D455" i="14"/>
  <c r="D456" i="14"/>
  <c r="D457" i="14"/>
  <c r="D458" i="14"/>
  <c r="D459" i="14"/>
  <c r="D460" i="14"/>
  <c r="D461" i="14"/>
  <c r="D462" i="14"/>
  <c r="D463" i="14"/>
  <c r="D464" i="14"/>
  <c r="D465" i="14"/>
  <c r="D466" i="14"/>
  <c r="D467" i="14"/>
  <c r="D468" i="14"/>
  <c r="D469" i="14"/>
  <c r="D470" i="14"/>
  <c r="D471" i="14"/>
  <c r="D472" i="14"/>
  <c r="D473" i="14"/>
  <c r="D474" i="14"/>
  <c r="D475" i="14"/>
  <c r="D476" i="14"/>
  <c r="D477" i="14"/>
  <c r="D478" i="14"/>
  <c r="D479" i="14"/>
  <c r="D480" i="14"/>
  <c r="D481" i="14"/>
  <c r="D482" i="14"/>
  <c r="D483" i="14"/>
  <c r="D484" i="14"/>
  <c r="D485" i="14"/>
  <c r="D486" i="14"/>
  <c r="D487" i="14"/>
  <c r="D488" i="14"/>
  <c r="D489" i="14"/>
  <c r="D490" i="14"/>
  <c r="D491" i="14"/>
  <c r="D492" i="14"/>
  <c r="D493" i="14"/>
  <c r="D494" i="14"/>
  <c r="D495" i="14"/>
  <c r="D496" i="14"/>
  <c r="D497" i="14"/>
  <c r="D498" i="14"/>
  <c r="D499" i="14"/>
  <c r="D500" i="14"/>
  <c r="D501" i="14"/>
  <c r="D502" i="14"/>
  <c r="D503" i="14"/>
  <c r="D504" i="14"/>
  <c r="D505" i="14"/>
  <c r="D506" i="14"/>
  <c r="D507" i="14"/>
  <c r="D508" i="14"/>
  <c r="D509" i="14"/>
  <c r="D510" i="14"/>
  <c r="D511" i="14"/>
  <c r="D512" i="14"/>
  <c r="D513" i="14"/>
  <c r="D514" i="14"/>
  <c r="D515" i="14"/>
  <c r="D516" i="14"/>
  <c r="D517" i="14"/>
  <c r="D518" i="14"/>
  <c r="D519" i="14"/>
  <c r="D520" i="14"/>
  <c r="D521" i="14"/>
  <c r="D522" i="14"/>
  <c r="D523" i="14"/>
  <c r="D524" i="14"/>
  <c r="D525" i="14"/>
  <c r="D526" i="14"/>
  <c r="D527" i="14"/>
  <c r="D528" i="14"/>
  <c r="D529" i="14"/>
  <c r="D530" i="14"/>
  <c r="D531" i="14"/>
  <c r="D532" i="14"/>
  <c r="D533" i="14"/>
  <c r="D534" i="14"/>
  <c r="D535" i="14"/>
  <c r="D536" i="14"/>
  <c r="D537" i="14"/>
  <c r="D538" i="14"/>
  <c r="D539" i="14"/>
  <c r="D540" i="14"/>
  <c r="D541" i="14"/>
  <c r="D542" i="14"/>
  <c r="D543" i="14"/>
  <c r="D544" i="14"/>
  <c r="D545" i="14"/>
  <c r="D546" i="14"/>
  <c r="D547" i="14"/>
  <c r="D548" i="14"/>
  <c r="D549" i="14"/>
  <c r="D550" i="14"/>
  <c r="D551" i="14"/>
  <c r="D552" i="14"/>
  <c r="D553" i="14"/>
  <c r="D554" i="14"/>
  <c r="D555" i="14"/>
  <c r="D556" i="14"/>
  <c r="D557" i="14"/>
  <c r="D558" i="14"/>
  <c r="D559" i="14"/>
  <c r="D560" i="14"/>
  <c r="D561" i="14"/>
  <c r="D562" i="14"/>
  <c r="D563" i="14"/>
  <c r="D564" i="14"/>
  <c r="D565" i="14"/>
  <c r="D566" i="14"/>
  <c r="D567" i="14"/>
  <c r="D568" i="14"/>
  <c r="D569" i="14"/>
  <c r="D570" i="14"/>
  <c r="D571" i="14"/>
  <c r="D572" i="14"/>
  <c r="D573" i="14"/>
  <c r="D574" i="14"/>
  <c r="D575" i="14"/>
  <c r="D576" i="14"/>
  <c r="D577" i="14"/>
  <c r="D578" i="14"/>
  <c r="D579" i="14"/>
  <c r="D580" i="14"/>
  <c r="D581" i="14"/>
  <c r="D582" i="14"/>
  <c r="D583" i="14"/>
  <c r="D584" i="14"/>
  <c r="D585" i="14"/>
  <c r="D586" i="14"/>
  <c r="D587" i="14"/>
  <c r="D588" i="14"/>
  <c r="D589" i="14"/>
  <c r="D590" i="14"/>
  <c r="D591" i="14"/>
  <c r="D592" i="14"/>
  <c r="D593" i="14"/>
  <c r="D594" i="14"/>
  <c r="D595" i="14"/>
  <c r="D596" i="14"/>
  <c r="D597" i="14"/>
  <c r="D598" i="14"/>
  <c r="D599" i="14"/>
  <c r="D600" i="14"/>
  <c r="D601" i="14"/>
  <c r="D602" i="14"/>
  <c r="D603" i="14"/>
  <c r="D604" i="14"/>
  <c r="D605" i="14"/>
  <c r="D606" i="14"/>
  <c r="D607" i="14"/>
  <c r="D608" i="14"/>
  <c r="D609" i="14"/>
  <c r="D610" i="14"/>
  <c r="D611" i="14"/>
  <c r="D612" i="14"/>
  <c r="D613" i="14"/>
  <c r="D614" i="14"/>
  <c r="D615" i="14"/>
  <c r="D616" i="14"/>
  <c r="D617" i="14"/>
  <c r="D618" i="14"/>
  <c r="D619" i="14"/>
  <c r="D620" i="14"/>
  <c r="D621" i="14"/>
  <c r="D622" i="14"/>
  <c r="D623" i="14"/>
  <c r="D624" i="14"/>
  <c r="D625" i="14"/>
  <c r="D626" i="14"/>
  <c r="D627" i="14"/>
  <c r="D628" i="14"/>
  <c r="D629" i="14"/>
  <c r="D630" i="14"/>
  <c r="D631" i="14"/>
  <c r="D632" i="14"/>
  <c r="D633" i="14"/>
  <c r="D634" i="14"/>
  <c r="D635" i="14"/>
  <c r="D636" i="14"/>
  <c r="D637" i="14"/>
  <c r="D638" i="14"/>
  <c r="D639" i="14"/>
  <c r="D640" i="14"/>
  <c r="D641" i="14"/>
  <c r="D642" i="14"/>
  <c r="D643" i="14"/>
  <c r="D644" i="14"/>
  <c r="D645" i="14"/>
  <c r="D646" i="14"/>
  <c r="D647" i="14"/>
  <c r="D648" i="14"/>
  <c r="D649" i="14"/>
  <c r="D650" i="14"/>
  <c r="D651" i="14"/>
  <c r="D652" i="14"/>
  <c r="D653" i="14"/>
  <c r="D654" i="14"/>
  <c r="D655" i="14"/>
  <c r="D656" i="14"/>
  <c r="D657" i="14"/>
  <c r="D658" i="14"/>
  <c r="D659" i="14"/>
  <c r="D660" i="14"/>
  <c r="D661" i="14"/>
  <c r="D662" i="14"/>
  <c r="D663" i="14"/>
  <c r="D664" i="14"/>
  <c r="D665" i="14"/>
  <c r="D666" i="14"/>
  <c r="D667" i="14"/>
  <c r="D668" i="14"/>
  <c r="D669" i="14"/>
  <c r="D670" i="14"/>
  <c r="D671" i="14"/>
  <c r="D672" i="14"/>
  <c r="D673" i="14"/>
  <c r="D674" i="14"/>
  <c r="D675" i="14"/>
  <c r="D676" i="14"/>
  <c r="D677" i="14"/>
  <c r="D678" i="14"/>
  <c r="D679" i="14"/>
  <c r="D680" i="14"/>
  <c r="D681" i="14"/>
  <c r="D682" i="14"/>
  <c r="D683" i="14"/>
  <c r="D684" i="14"/>
  <c r="D685" i="14"/>
  <c r="D686" i="14"/>
  <c r="D687" i="14"/>
  <c r="D688" i="14"/>
  <c r="D689" i="14"/>
  <c r="D690" i="14"/>
  <c r="D691" i="14"/>
  <c r="D692" i="14"/>
  <c r="D693" i="14"/>
  <c r="D694" i="14"/>
  <c r="D695" i="14"/>
  <c r="D696" i="14"/>
  <c r="D697" i="14"/>
  <c r="D698" i="14"/>
  <c r="D699" i="14"/>
  <c r="D700" i="14"/>
  <c r="D701" i="14"/>
  <c r="D702" i="14"/>
  <c r="D703" i="14"/>
  <c r="D704" i="14"/>
  <c r="D705" i="14"/>
  <c r="D706" i="14"/>
  <c r="D707" i="14"/>
  <c r="D708" i="14"/>
  <c r="D709" i="14"/>
  <c r="D710" i="14"/>
  <c r="D711" i="14"/>
  <c r="D712" i="14"/>
  <c r="D713" i="14"/>
  <c r="D714" i="14"/>
  <c r="D715" i="14"/>
  <c r="D716" i="14"/>
  <c r="D717" i="14"/>
  <c r="D718" i="14"/>
  <c r="D719" i="14"/>
  <c r="D720" i="14"/>
  <c r="D721" i="14"/>
  <c r="D722" i="14"/>
  <c r="D723" i="14"/>
  <c r="D724" i="14"/>
  <c r="D725" i="14"/>
  <c r="D726" i="14"/>
  <c r="D727" i="14"/>
  <c r="D728" i="14"/>
  <c r="D729" i="14"/>
  <c r="D730" i="14"/>
  <c r="D731" i="14"/>
  <c r="D732" i="14"/>
  <c r="D733" i="14"/>
  <c r="D734" i="14"/>
  <c r="D735" i="14"/>
  <c r="D736" i="14"/>
  <c r="D737" i="14"/>
  <c r="D738" i="14"/>
  <c r="D739" i="14"/>
  <c r="D740" i="14"/>
  <c r="D741" i="14"/>
  <c r="D742" i="14"/>
  <c r="D743" i="14"/>
  <c r="D744" i="14"/>
  <c r="D745" i="14"/>
  <c r="D746" i="14"/>
  <c r="D747" i="14"/>
  <c r="D748" i="14"/>
  <c r="D749" i="14"/>
  <c r="D750" i="14"/>
  <c r="D751" i="14"/>
  <c r="D752" i="14"/>
  <c r="D753" i="14"/>
  <c r="D754" i="14"/>
  <c r="D755" i="14"/>
  <c r="D756" i="14"/>
  <c r="D757" i="14"/>
  <c r="D758" i="14"/>
  <c r="D759" i="14"/>
  <c r="D760" i="14"/>
  <c r="D761" i="14"/>
  <c r="D762" i="14"/>
  <c r="D763" i="14"/>
  <c r="D764" i="14"/>
  <c r="D765" i="14"/>
  <c r="D766" i="14"/>
  <c r="D767" i="14"/>
  <c r="D768" i="14"/>
  <c r="D769" i="14"/>
  <c r="D770" i="14"/>
  <c r="D771" i="14"/>
  <c r="D772" i="14"/>
  <c r="D773" i="14"/>
  <c r="D774" i="14"/>
  <c r="D775" i="14"/>
  <c r="D776" i="14"/>
  <c r="D777" i="14"/>
  <c r="D778" i="14"/>
  <c r="D779" i="14"/>
  <c r="D780" i="14"/>
  <c r="D781" i="14"/>
  <c r="D782" i="14"/>
  <c r="D783" i="14"/>
  <c r="D784" i="14"/>
  <c r="D785" i="14"/>
  <c r="D786" i="14"/>
  <c r="D787" i="14"/>
  <c r="D788" i="14"/>
  <c r="D789" i="14"/>
  <c r="D790" i="14"/>
  <c r="D791" i="14"/>
  <c r="D792" i="14"/>
  <c r="D793" i="14"/>
  <c r="D794" i="14"/>
  <c r="D795" i="14"/>
  <c r="D796" i="14"/>
  <c r="D797" i="14"/>
  <c r="D798" i="14"/>
  <c r="D799" i="14"/>
  <c r="D800" i="14"/>
  <c r="D801" i="14"/>
  <c r="D802" i="14"/>
  <c r="D803" i="14"/>
  <c r="D804" i="14"/>
  <c r="D805" i="14"/>
  <c r="D806" i="14"/>
  <c r="D807" i="14"/>
  <c r="D808" i="14"/>
  <c r="D809" i="14"/>
  <c r="D810" i="14"/>
  <c r="D811" i="14"/>
  <c r="D812" i="14"/>
  <c r="D813" i="14"/>
  <c r="D814" i="14"/>
  <c r="D815" i="14"/>
  <c r="D816" i="14"/>
  <c r="D817" i="14"/>
  <c r="D818" i="14"/>
  <c r="D819" i="14"/>
  <c r="D820" i="14"/>
  <c r="D821" i="14"/>
  <c r="D822" i="14"/>
  <c r="D823" i="14"/>
  <c r="D824" i="14"/>
  <c r="D825" i="14"/>
  <c r="D826" i="14"/>
  <c r="D827" i="14"/>
  <c r="D828" i="14"/>
  <c r="D829" i="14"/>
  <c r="D830" i="14"/>
  <c r="D831" i="14"/>
  <c r="D832" i="14"/>
  <c r="D833" i="14"/>
  <c r="D834" i="14"/>
  <c r="D835" i="14"/>
  <c r="D836" i="14"/>
  <c r="D837" i="14"/>
  <c r="D838" i="14"/>
  <c r="D839" i="14"/>
  <c r="D840" i="14"/>
  <c r="D841" i="14"/>
  <c r="D842" i="14"/>
  <c r="D843" i="14"/>
  <c r="D844" i="14"/>
  <c r="D845" i="14"/>
  <c r="D846" i="14"/>
  <c r="D847" i="14"/>
  <c r="D848" i="14"/>
  <c r="D849" i="14"/>
  <c r="D850" i="14"/>
  <c r="D851" i="14"/>
  <c r="D852" i="14"/>
  <c r="D853" i="14"/>
  <c r="D854" i="14"/>
  <c r="D855" i="14"/>
  <c r="D856" i="14"/>
  <c r="D857" i="14"/>
  <c r="D858" i="14"/>
  <c r="D859" i="14"/>
  <c r="D860" i="14"/>
  <c r="D861" i="14"/>
  <c r="D862" i="14"/>
  <c r="D863" i="14"/>
  <c r="D864" i="14"/>
  <c r="D865" i="14"/>
  <c r="D866" i="14"/>
  <c r="D867" i="14"/>
  <c r="D868" i="14"/>
  <c r="D869" i="14"/>
  <c r="D870" i="14"/>
  <c r="D871" i="14"/>
  <c r="D872" i="14"/>
  <c r="D873" i="14"/>
  <c r="D874" i="14"/>
  <c r="D875" i="14"/>
  <c r="D876" i="14"/>
  <c r="D877" i="14"/>
  <c r="D878" i="14"/>
  <c r="D879" i="14"/>
  <c r="D880" i="14"/>
  <c r="D881" i="14"/>
  <c r="D882" i="14"/>
  <c r="D883" i="14"/>
  <c r="D884" i="14"/>
  <c r="D885" i="14"/>
  <c r="D886" i="14"/>
  <c r="D887" i="14"/>
  <c r="D888" i="14"/>
  <c r="D889" i="14"/>
  <c r="D890" i="14"/>
  <c r="D891" i="14"/>
  <c r="D892" i="14"/>
  <c r="D893" i="14"/>
  <c r="D894" i="14"/>
  <c r="D895" i="14"/>
  <c r="D896" i="14"/>
  <c r="D897" i="14"/>
  <c r="D898" i="14"/>
  <c r="D899" i="14"/>
  <c r="D900" i="14"/>
  <c r="D901" i="14"/>
  <c r="D902" i="14"/>
  <c r="D903" i="14"/>
  <c r="D904" i="14"/>
  <c r="D905" i="14"/>
  <c r="D906" i="14"/>
  <c r="D907" i="14"/>
  <c r="D908" i="14"/>
  <c r="D909" i="14"/>
  <c r="D910" i="14"/>
  <c r="D911" i="14"/>
  <c r="D912" i="14"/>
  <c r="D913" i="14"/>
  <c r="D914" i="14"/>
  <c r="D915" i="14"/>
  <c r="D916" i="14"/>
  <c r="D917" i="14"/>
  <c r="D918" i="14"/>
  <c r="D919" i="14"/>
  <c r="D920" i="14"/>
  <c r="D921" i="14"/>
  <c r="D922" i="14"/>
  <c r="D923" i="14"/>
  <c r="D924" i="14"/>
  <c r="D925" i="14"/>
  <c r="D926" i="14"/>
  <c r="D927" i="14"/>
  <c r="D928" i="14"/>
  <c r="D929" i="14"/>
  <c r="D930" i="14"/>
  <c r="D931" i="14"/>
  <c r="D932" i="14"/>
  <c r="D933" i="14"/>
  <c r="D934" i="14"/>
  <c r="D935" i="14"/>
  <c r="D936" i="14"/>
  <c r="D937" i="14"/>
  <c r="D938" i="14"/>
  <c r="D939" i="14"/>
  <c r="D940" i="14"/>
  <c r="D941" i="14"/>
  <c r="D942" i="14"/>
  <c r="D943" i="14"/>
  <c r="D944" i="14"/>
  <c r="D945" i="14"/>
  <c r="D946" i="14"/>
  <c r="D947" i="14"/>
  <c r="D948" i="14"/>
  <c r="D949" i="14"/>
  <c r="D950" i="14"/>
  <c r="D951" i="14"/>
  <c r="D952" i="14"/>
  <c r="D953" i="14"/>
  <c r="D954" i="14"/>
  <c r="D955" i="14"/>
  <c r="D956" i="14"/>
  <c r="D957" i="14"/>
  <c r="S4" i="14"/>
  <c r="S5" i="14"/>
  <c r="S6" i="14"/>
  <c r="S7" i="14"/>
  <c r="S8" i="14"/>
  <c r="S9" i="14"/>
  <c r="S10" i="14"/>
  <c r="S11" i="14"/>
  <c r="S12" i="14"/>
  <c r="S13" i="14"/>
  <c r="S14" i="14"/>
  <c r="S15" i="14"/>
  <c r="S16" i="14"/>
  <c r="S17" i="14"/>
  <c r="S18" i="14"/>
  <c r="S19" i="14"/>
  <c r="S20" i="14"/>
  <c r="S21" i="14"/>
  <c r="S22" i="14"/>
  <c r="S23" i="14"/>
  <c r="S24" i="14"/>
  <c r="S25" i="14"/>
  <c r="S26" i="14"/>
  <c r="S27" i="14"/>
  <c r="S28" i="14"/>
  <c r="S29" i="14"/>
  <c r="S30" i="14"/>
  <c r="S31" i="14"/>
  <c r="S32" i="14"/>
  <c r="S33" i="14"/>
  <c r="S34" i="14"/>
  <c r="S35" i="14"/>
  <c r="S36" i="14"/>
  <c r="S37" i="14"/>
  <c r="S38" i="14"/>
  <c r="S39" i="14"/>
  <c r="S40" i="14"/>
  <c r="S41" i="14"/>
  <c r="S42" i="14"/>
  <c r="S43" i="14"/>
  <c r="S44" i="14"/>
  <c r="S45" i="14"/>
  <c r="S46" i="14"/>
  <c r="S47" i="14"/>
  <c r="S48" i="14"/>
  <c r="S49" i="14"/>
  <c r="S50" i="14"/>
  <c r="S51" i="14"/>
  <c r="S52" i="14"/>
  <c r="S53" i="14"/>
  <c r="S54" i="14"/>
  <c r="S55" i="14"/>
  <c r="S56" i="14"/>
  <c r="S57" i="14"/>
  <c r="S58" i="14"/>
  <c r="S59" i="14"/>
  <c r="S60" i="14"/>
  <c r="S61" i="14"/>
  <c r="S62" i="14"/>
  <c r="S63" i="14"/>
  <c r="S64" i="14"/>
  <c r="S65" i="14"/>
  <c r="S66" i="14"/>
  <c r="S67" i="14"/>
  <c r="S68" i="14"/>
  <c r="S69" i="14"/>
  <c r="S70" i="14"/>
  <c r="S71" i="14"/>
  <c r="S72" i="14"/>
  <c r="S73" i="14"/>
  <c r="S74" i="14"/>
  <c r="S75" i="14"/>
  <c r="S76" i="14"/>
  <c r="S77" i="14"/>
  <c r="S78" i="14"/>
  <c r="S79" i="14"/>
  <c r="S80" i="14"/>
  <c r="S81" i="14"/>
  <c r="S82" i="14"/>
  <c r="S83" i="14"/>
  <c r="S84" i="14"/>
  <c r="S85" i="14"/>
  <c r="S86" i="14"/>
  <c r="S87" i="14"/>
  <c r="S88" i="14"/>
  <c r="S89" i="14"/>
  <c r="S90" i="14"/>
  <c r="S91" i="14"/>
  <c r="S92" i="14"/>
  <c r="S93" i="14"/>
  <c r="S94" i="14"/>
  <c r="S95" i="14"/>
  <c r="S96" i="14"/>
  <c r="S97" i="14"/>
  <c r="S98" i="14"/>
  <c r="S99" i="14"/>
  <c r="S100" i="14"/>
  <c r="S101" i="14"/>
  <c r="S102" i="14"/>
  <c r="S103" i="14"/>
  <c r="S104" i="14"/>
  <c r="S105" i="14"/>
  <c r="S106" i="14"/>
  <c r="S107" i="14"/>
  <c r="S108" i="14"/>
  <c r="S109" i="14"/>
  <c r="S110" i="14"/>
  <c r="S111" i="14"/>
  <c r="S112" i="14"/>
  <c r="S113" i="14"/>
  <c r="S114" i="14"/>
  <c r="S115" i="14"/>
  <c r="S116" i="14"/>
  <c r="S117" i="14"/>
  <c r="S118" i="14"/>
  <c r="S119" i="14"/>
  <c r="S120" i="14"/>
  <c r="S121" i="14"/>
  <c r="S122" i="14"/>
  <c r="S123" i="14"/>
  <c r="S124" i="14"/>
  <c r="S125" i="14"/>
  <c r="S126" i="14"/>
  <c r="S127" i="14"/>
  <c r="S128" i="14"/>
  <c r="S129" i="14"/>
  <c r="S130" i="14"/>
  <c r="S131" i="14"/>
  <c r="S132" i="14"/>
  <c r="S133" i="14"/>
  <c r="S134" i="14"/>
  <c r="S135" i="14"/>
  <c r="S136" i="14"/>
  <c r="S137" i="14"/>
  <c r="S138" i="14"/>
  <c r="S139" i="14"/>
  <c r="S140" i="14"/>
  <c r="S141" i="14"/>
  <c r="S142" i="14"/>
  <c r="S143" i="14"/>
  <c r="S144" i="14"/>
  <c r="S145" i="14"/>
  <c r="S146" i="14"/>
  <c r="S147" i="14"/>
  <c r="S148" i="14"/>
  <c r="S149" i="14"/>
  <c r="S150" i="14"/>
  <c r="S151" i="14"/>
  <c r="S152" i="14"/>
  <c r="S153" i="14"/>
  <c r="S154" i="14"/>
  <c r="S155" i="14"/>
  <c r="S156" i="14"/>
  <c r="S157" i="14"/>
  <c r="S158" i="14"/>
  <c r="S159" i="14"/>
  <c r="S160" i="14"/>
  <c r="S161" i="14"/>
  <c r="S162" i="14"/>
  <c r="S163" i="14"/>
  <c r="S164" i="14"/>
  <c r="S165" i="14"/>
  <c r="S166" i="14"/>
  <c r="S167" i="14"/>
  <c r="S168" i="14"/>
  <c r="S169" i="14"/>
  <c r="S170" i="14"/>
  <c r="S171" i="14"/>
  <c r="S172" i="14"/>
  <c r="S173" i="14"/>
  <c r="S174" i="14"/>
  <c r="S175" i="14"/>
  <c r="S176" i="14"/>
  <c r="S177" i="14"/>
  <c r="S178" i="14"/>
  <c r="S179" i="14"/>
  <c r="S180" i="14"/>
  <c r="S181" i="14"/>
  <c r="S182" i="14"/>
  <c r="S183" i="14"/>
  <c r="S184" i="14"/>
  <c r="S185" i="14"/>
  <c r="S186" i="14"/>
  <c r="S187" i="14"/>
  <c r="S188" i="14"/>
  <c r="S189" i="14"/>
  <c r="S190" i="14"/>
  <c r="S191" i="14"/>
  <c r="S192" i="14"/>
  <c r="S193" i="14"/>
  <c r="S194" i="14"/>
  <c r="S195" i="14"/>
  <c r="S196" i="14"/>
  <c r="S197" i="14"/>
  <c r="S198" i="14"/>
  <c r="S199" i="14"/>
  <c r="S200" i="14"/>
  <c r="S201" i="14"/>
  <c r="S202" i="14"/>
  <c r="S203" i="14"/>
  <c r="S204" i="14"/>
  <c r="S205" i="14"/>
  <c r="S206" i="14"/>
  <c r="S207" i="14"/>
  <c r="S208" i="14"/>
  <c r="S209" i="14"/>
  <c r="S210" i="14"/>
  <c r="S211" i="14"/>
  <c r="S212" i="14"/>
  <c r="S213" i="14"/>
  <c r="S214" i="14"/>
  <c r="S215" i="14"/>
  <c r="S216" i="14"/>
  <c r="S217" i="14"/>
  <c r="S218" i="14"/>
  <c r="S219" i="14"/>
  <c r="S220" i="14"/>
  <c r="S221" i="14"/>
  <c r="S222" i="14"/>
  <c r="S223" i="14"/>
  <c r="S224" i="14"/>
  <c r="S225" i="14"/>
  <c r="S226" i="14"/>
  <c r="S227" i="14"/>
  <c r="S228" i="14"/>
  <c r="S229" i="14"/>
  <c r="S230" i="14"/>
  <c r="S231" i="14"/>
  <c r="S232" i="14"/>
  <c r="S233" i="14"/>
  <c r="S234" i="14"/>
  <c r="S235" i="14"/>
  <c r="S236" i="14"/>
  <c r="S237" i="14"/>
  <c r="S238" i="14"/>
  <c r="S239" i="14"/>
  <c r="S240" i="14"/>
  <c r="S241" i="14"/>
  <c r="S242" i="14"/>
  <c r="S243" i="14"/>
  <c r="S244" i="14"/>
  <c r="S245" i="14"/>
  <c r="S246" i="14"/>
  <c r="S247" i="14"/>
  <c r="S248" i="14"/>
  <c r="S249" i="14"/>
  <c r="S250" i="14"/>
  <c r="S251" i="14"/>
  <c r="S252" i="14"/>
  <c r="S253" i="14"/>
  <c r="S254" i="14"/>
  <c r="S255" i="14"/>
  <c r="S256" i="14"/>
  <c r="S257" i="14"/>
  <c r="S258" i="14"/>
  <c r="S259" i="14"/>
  <c r="S260" i="14"/>
  <c r="S261" i="14"/>
  <c r="S262" i="14"/>
  <c r="S263" i="14"/>
  <c r="S264" i="14"/>
  <c r="S265" i="14"/>
  <c r="S266" i="14"/>
  <c r="S267" i="14"/>
  <c r="S268" i="14"/>
  <c r="S269" i="14"/>
  <c r="S270" i="14"/>
  <c r="S271" i="14"/>
  <c r="S272" i="14"/>
  <c r="S273" i="14"/>
  <c r="S274" i="14"/>
  <c r="S275" i="14"/>
  <c r="S276" i="14"/>
  <c r="S277" i="14"/>
  <c r="S278" i="14"/>
  <c r="S279" i="14"/>
  <c r="S280" i="14"/>
  <c r="S281" i="14"/>
  <c r="S282" i="14"/>
  <c r="S283" i="14"/>
  <c r="S284" i="14"/>
  <c r="S285" i="14"/>
  <c r="S286" i="14"/>
  <c r="S287" i="14"/>
  <c r="S288" i="14"/>
  <c r="S289" i="14"/>
  <c r="S290" i="14"/>
  <c r="S291" i="14"/>
  <c r="S292" i="14"/>
  <c r="S293" i="14"/>
  <c r="S294" i="14"/>
  <c r="S295" i="14"/>
  <c r="S296" i="14"/>
  <c r="S297" i="14"/>
  <c r="S298" i="14"/>
  <c r="S299" i="14"/>
  <c r="S300" i="14"/>
  <c r="S301" i="14"/>
  <c r="S302" i="14"/>
  <c r="S303" i="14"/>
  <c r="S304" i="14"/>
  <c r="S305" i="14"/>
  <c r="S306" i="14"/>
  <c r="S307" i="14"/>
  <c r="S308" i="14"/>
  <c r="S309" i="14"/>
  <c r="S310" i="14"/>
  <c r="S311" i="14"/>
  <c r="S312" i="14"/>
  <c r="S313" i="14"/>
  <c r="S314" i="14"/>
  <c r="S315" i="14"/>
  <c r="S316" i="14"/>
  <c r="S317" i="14"/>
  <c r="S318" i="14"/>
  <c r="S319" i="14"/>
  <c r="S320" i="14"/>
  <c r="S321" i="14"/>
  <c r="S322" i="14"/>
  <c r="S323" i="14"/>
  <c r="S324" i="14"/>
  <c r="S325" i="14"/>
  <c r="S326" i="14"/>
  <c r="S327" i="14"/>
  <c r="S328" i="14"/>
  <c r="S329" i="14"/>
  <c r="S330" i="14"/>
  <c r="S331" i="14"/>
  <c r="S332" i="14"/>
  <c r="S333" i="14"/>
  <c r="S334" i="14"/>
  <c r="S335" i="14"/>
  <c r="S336" i="14"/>
  <c r="S337" i="14"/>
  <c r="S338" i="14"/>
  <c r="S339" i="14"/>
  <c r="S340" i="14"/>
  <c r="S341" i="14"/>
  <c r="S342" i="14"/>
  <c r="S343" i="14"/>
  <c r="S344" i="14"/>
  <c r="S345" i="14"/>
  <c r="S346" i="14"/>
  <c r="S347" i="14"/>
  <c r="S348" i="14"/>
  <c r="S349" i="14"/>
  <c r="S350" i="14"/>
  <c r="S351" i="14"/>
  <c r="S352" i="14"/>
  <c r="S353" i="14"/>
  <c r="S354" i="14"/>
  <c r="S355" i="14"/>
  <c r="S356" i="14"/>
  <c r="S357" i="14"/>
  <c r="S358" i="14"/>
  <c r="S359" i="14"/>
  <c r="S360" i="14"/>
  <c r="S361" i="14"/>
  <c r="S362" i="14"/>
  <c r="S363" i="14"/>
  <c r="S364" i="14"/>
  <c r="S365" i="14"/>
  <c r="S366" i="14"/>
  <c r="S367" i="14"/>
  <c r="S368" i="14"/>
  <c r="S369" i="14"/>
  <c r="S370" i="14"/>
  <c r="S371" i="14"/>
  <c r="S372" i="14"/>
  <c r="S373" i="14"/>
  <c r="S374" i="14"/>
  <c r="S375" i="14"/>
  <c r="S376" i="14"/>
  <c r="S377" i="14"/>
  <c r="S378" i="14"/>
  <c r="S379" i="14"/>
  <c r="S380" i="14"/>
  <c r="S381" i="14"/>
  <c r="S382" i="14"/>
  <c r="S383" i="14"/>
  <c r="S384" i="14"/>
  <c r="S385" i="14"/>
  <c r="S386" i="14"/>
  <c r="S387" i="14"/>
  <c r="S388" i="14"/>
  <c r="S389" i="14"/>
  <c r="S390" i="14"/>
  <c r="S391" i="14"/>
  <c r="S392" i="14"/>
  <c r="S393" i="14"/>
  <c r="S394" i="14"/>
  <c r="S395" i="14"/>
  <c r="S396" i="14"/>
  <c r="S397" i="14"/>
  <c r="S398" i="14"/>
  <c r="S399" i="14"/>
  <c r="S400" i="14"/>
  <c r="S401" i="14"/>
  <c r="S402" i="14"/>
  <c r="S403" i="14"/>
  <c r="S404" i="14"/>
  <c r="S405" i="14"/>
  <c r="S406" i="14"/>
  <c r="S407" i="14"/>
  <c r="S408" i="14"/>
  <c r="S409" i="14"/>
  <c r="S410" i="14"/>
  <c r="S411" i="14"/>
  <c r="S412" i="14"/>
  <c r="S413" i="14"/>
  <c r="S414" i="14"/>
  <c r="S415" i="14"/>
  <c r="S416" i="14"/>
  <c r="S417" i="14"/>
  <c r="S418" i="14"/>
  <c r="S419" i="14"/>
  <c r="S420" i="14"/>
  <c r="S421" i="14"/>
  <c r="S422" i="14"/>
  <c r="S423" i="14"/>
  <c r="S424" i="14"/>
  <c r="S425" i="14"/>
  <c r="S426" i="14"/>
  <c r="S427" i="14"/>
  <c r="S428" i="14"/>
  <c r="S429" i="14"/>
  <c r="S430" i="14"/>
  <c r="S431" i="14"/>
  <c r="S432" i="14"/>
  <c r="S433" i="14"/>
  <c r="S434" i="14"/>
  <c r="S435" i="14"/>
  <c r="S436" i="14"/>
  <c r="S437" i="14"/>
  <c r="S438" i="14"/>
  <c r="S439" i="14"/>
  <c r="S440" i="14"/>
  <c r="S441" i="14"/>
  <c r="S442" i="14"/>
  <c r="S443" i="14"/>
  <c r="S444" i="14"/>
  <c r="S445" i="14"/>
  <c r="S446" i="14"/>
  <c r="S447" i="14"/>
  <c r="S448" i="14"/>
  <c r="S449" i="14"/>
  <c r="S450" i="14"/>
  <c r="S451" i="14"/>
  <c r="S452" i="14"/>
  <c r="S453" i="14"/>
  <c r="S454" i="14"/>
  <c r="S455" i="14"/>
  <c r="S456" i="14"/>
  <c r="S457" i="14"/>
  <c r="S458" i="14"/>
  <c r="S459" i="14"/>
  <c r="S460" i="14"/>
  <c r="S461" i="14"/>
  <c r="S462" i="14"/>
  <c r="S463" i="14"/>
  <c r="S464" i="14"/>
  <c r="S465" i="14"/>
  <c r="S466" i="14"/>
  <c r="S467" i="14"/>
  <c r="S468" i="14"/>
  <c r="S469" i="14"/>
  <c r="S470" i="14"/>
  <c r="S471" i="14"/>
  <c r="S472" i="14"/>
  <c r="S473" i="14"/>
  <c r="S474" i="14"/>
  <c r="S475" i="14"/>
  <c r="S476" i="14"/>
  <c r="S477" i="14"/>
  <c r="S478" i="14"/>
  <c r="S479" i="14"/>
  <c r="S480" i="14"/>
  <c r="S481" i="14"/>
  <c r="S482" i="14"/>
  <c r="S483" i="14"/>
  <c r="S484" i="14"/>
  <c r="S485" i="14"/>
  <c r="S486" i="14"/>
  <c r="S487" i="14"/>
  <c r="S488" i="14"/>
  <c r="S489" i="14"/>
  <c r="S490" i="14"/>
  <c r="S491" i="14"/>
  <c r="S492" i="14"/>
  <c r="S493" i="14"/>
  <c r="S494" i="14"/>
  <c r="S495" i="14"/>
  <c r="S496" i="14"/>
  <c r="S497" i="14"/>
  <c r="S498" i="14"/>
  <c r="S499" i="14"/>
  <c r="S500" i="14"/>
  <c r="S501" i="14"/>
  <c r="S502" i="14"/>
  <c r="S503" i="14"/>
  <c r="S504" i="14"/>
  <c r="S505" i="14"/>
  <c r="S506" i="14"/>
  <c r="S507" i="14"/>
  <c r="S508" i="14"/>
  <c r="S509" i="14"/>
  <c r="S510" i="14"/>
  <c r="S511" i="14"/>
  <c r="S512" i="14"/>
  <c r="S513" i="14"/>
  <c r="S514" i="14"/>
  <c r="S515" i="14"/>
  <c r="S516" i="14"/>
  <c r="S517" i="14"/>
  <c r="S518" i="14"/>
  <c r="S519" i="14"/>
  <c r="S520" i="14"/>
  <c r="S521" i="14"/>
  <c r="S522" i="14"/>
  <c r="S523" i="14"/>
  <c r="S524" i="14"/>
  <c r="S525" i="14"/>
  <c r="S526" i="14"/>
  <c r="S527" i="14"/>
  <c r="S528" i="14"/>
  <c r="S529" i="14"/>
  <c r="S530" i="14"/>
  <c r="S531" i="14"/>
  <c r="S532" i="14"/>
  <c r="S533" i="14"/>
  <c r="S534" i="14"/>
  <c r="S535" i="14"/>
  <c r="S536" i="14"/>
  <c r="S537" i="14"/>
  <c r="S538" i="14"/>
  <c r="S539" i="14"/>
  <c r="S540" i="14"/>
  <c r="S541" i="14"/>
  <c r="S542" i="14"/>
  <c r="S543" i="14"/>
  <c r="S544" i="14"/>
  <c r="S545" i="14"/>
  <c r="S546" i="14"/>
  <c r="S547" i="14"/>
  <c r="S548" i="14"/>
  <c r="S549" i="14"/>
  <c r="S550" i="14"/>
  <c r="S551" i="14"/>
  <c r="S552" i="14"/>
  <c r="S553" i="14"/>
  <c r="S554" i="14"/>
  <c r="S555" i="14"/>
  <c r="S556" i="14"/>
  <c r="S557" i="14"/>
  <c r="S558" i="14"/>
  <c r="S559" i="14"/>
  <c r="S560" i="14"/>
  <c r="S561" i="14"/>
  <c r="S562" i="14"/>
  <c r="S563" i="14"/>
  <c r="S564" i="14"/>
  <c r="S565" i="14"/>
  <c r="S566" i="14"/>
  <c r="S567" i="14"/>
  <c r="S568" i="14"/>
  <c r="S569" i="14"/>
  <c r="S570" i="14"/>
  <c r="S571" i="14"/>
  <c r="S572" i="14"/>
  <c r="S573" i="14"/>
  <c r="S574" i="14"/>
  <c r="S575" i="14"/>
  <c r="S576" i="14"/>
  <c r="S577" i="14"/>
  <c r="S578" i="14"/>
  <c r="S579" i="14"/>
  <c r="S580" i="14"/>
  <c r="S581" i="14"/>
  <c r="S582" i="14"/>
  <c r="S583" i="14"/>
  <c r="S584" i="14"/>
  <c r="S585" i="14"/>
  <c r="S586" i="14"/>
  <c r="S587" i="14"/>
  <c r="S588" i="14"/>
  <c r="S589" i="14"/>
  <c r="S590" i="14"/>
  <c r="S591" i="14"/>
  <c r="S592" i="14"/>
  <c r="S593" i="14"/>
  <c r="S594" i="14"/>
  <c r="S595" i="14"/>
  <c r="S596" i="14"/>
  <c r="S597" i="14"/>
  <c r="S598" i="14"/>
  <c r="S599" i="14"/>
  <c r="S600" i="14"/>
  <c r="S601" i="14"/>
  <c r="S602" i="14"/>
  <c r="S603" i="14"/>
  <c r="S604" i="14"/>
  <c r="S605" i="14"/>
  <c r="S606" i="14"/>
  <c r="S607" i="14"/>
  <c r="S608" i="14"/>
  <c r="S609" i="14"/>
  <c r="S610" i="14"/>
  <c r="S611" i="14"/>
  <c r="S612" i="14"/>
  <c r="S613" i="14"/>
  <c r="S614" i="14"/>
  <c r="S615" i="14"/>
  <c r="S616" i="14"/>
  <c r="S617" i="14"/>
  <c r="S618" i="14"/>
  <c r="S619" i="14"/>
  <c r="S620" i="14"/>
  <c r="S621" i="14"/>
  <c r="S622" i="14"/>
  <c r="S623" i="14"/>
  <c r="S624" i="14"/>
  <c r="S625" i="14"/>
  <c r="S626" i="14"/>
  <c r="S627" i="14"/>
  <c r="S628" i="14"/>
  <c r="S629" i="14"/>
  <c r="S630" i="14"/>
  <c r="S631" i="14"/>
  <c r="S632" i="14"/>
  <c r="S633" i="14"/>
  <c r="S634" i="14"/>
  <c r="S635" i="14"/>
  <c r="S636" i="14"/>
  <c r="S637" i="14"/>
  <c r="S638" i="14"/>
  <c r="S639" i="14"/>
  <c r="S640" i="14"/>
  <c r="S641" i="14"/>
  <c r="S642" i="14"/>
  <c r="S643" i="14"/>
  <c r="S644" i="14"/>
  <c r="S645" i="14"/>
  <c r="S646" i="14"/>
  <c r="S647" i="14"/>
  <c r="S648" i="14"/>
  <c r="S649" i="14"/>
  <c r="S650" i="14"/>
  <c r="S651" i="14"/>
  <c r="S652" i="14"/>
  <c r="S653" i="14"/>
  <c r="S654" i="14"/>
  <c r="S655" i="14"/>
  <c r="S656" i="14"/>
  <c r="S657" i="14"/>
  <c r="S658" i="14"/>
  <c r="S659" i="14"/>
  <c r="S660" i="14"/>
  <c r="S661" i="14"/>
  <c r="S662" i="14"/>
  <c r="S663" i="14"/>
  <c r="S664" i="14"/>
  <c r="S665" i="14"/>
  <c r="S666" i="14"/>
  <c r="S667" i="14"/>
  <c r="S668" i="14"/>
  <c r="S669" i="14"/>
  <c r="S670" i="14"/>
  <c r="S671" i="14"/>
  <c r="S672" i="14"/>
  <c r="S673" i="14"/>
  <c r="S674" i="14"/>
  <c r="S675" i="14"/>
  <c r="S676" i="14"/>
  <c r="S677" i="14"/>
  <c r="S678" i="14"/>
  <c r="S679" i="14"/>
  <c r="S680" i="14"/>
  <c r="S681" i="14"/>
  <c r="S682" i="14"/>
  <c r="S683" i="14"/>
  <c r="S684" i="14"/>
  <c r="S685" i="14"/>
  <c r="S686" i="14"/>
  <c r="S687" i="14"/>
  <c r="S688" i="14"/>
  <c r="S689" i="14"/>
  <c r="S690" i="14"/>
  <c r="S691" i="14"/>
  <c r="S692" i="14"/>
  <c r="S693" i="14"/>
  <c r="S694" i="14"/>
  <c r="S695" i="14"/>
  <c r="S696" i="14"/>
  <c r="S697" i="14"/>
  <c r="S698" i="14"/>
  <c r="S699" i="14"/>
  <c r="S700" i="14"/>
  <c r="S701" i="14"/>
  <c r="S702" i="14"/>
  <c r="S703" i="14"/>
  <c r="S704" i="14"/>
  <c r="S705" i="14"/>
  <c r="S706" i="14"/>
  <c r="S707" i="14"/>
  <c r="S708" i="14"/>
  <c r="S709" i="14"/>
  <c r="S710" i="14"/>
  <c r="S711" i="14"/>
  <c r="S712" i="14"/>
  <c r="S713" i="14"/>
  <c r="S714" i="14"/>
  <c r="S715" i="14"/>
  <c r="S716" i="14"/>
  <c r="S717" i="14"/>
  <c r="S718" i="14"/>
  <c r="S719" i="14"/>
  <c r="S720" i="14"/>
  <c r="S721" i="14"/>
  <c r="S722" i="14"/>
  <c r="S723" i="14"/>
  <c r="S724" i="14"/>
  <c r="S725" i="14"/>
  <c r="S726" i="14"/>
  <c r="S727" i="14"/>
  <c r="S728" i="14"/>
  <c r="S729" i="14"/>
  <c r="S730" i="14"/>
  <c r="S731" i="14"/>
  <c r="S732" i="14"/>
  <c r="S733" i="14"/>
  <c r="S734" i="14"/>
  <c r="S735" i="14"/>
  <c r="S736" i="14"/>
  <c r="S737" i="14"/>
  <c r="S738" i="14"/>
  <c r="S739" i="14"/>
  <c r="S740" i="14"/>
  <c r="S741" i="14"/>
  <c r="S742" i="14"/>
  <c r="S743" i="14"/>
  <c r="S744" i="14"/>
  <c r="S745" i="14"/>
  <c r="S746" i="14"/>
  <c r="S747" i="14"/>
  <c r="S748" i="14"/>
  <c r="S749" i="14"/>
  <c r="S750" i="14"/>
  <c r="S751" i="14"/>
  <c r="S752" i="14"/>
  <c r="S753" i="14"/>
  <c r="S754" i="14"/>
  <c r="S755" i="14"/>
  <c r="S756" i="14"/>
  <c r="S757" i="14"/>
  <c r="S758" i="14"/>
  <c r="S759" i="14"/>
  <c r="S760" i="14"/>
  <c r="S761" i="14"/>
  <c r="S762" i="14"/>
  <c r="S763" i="14"/>
  <c r="S764" i="14"/>
  <c r="S765" i="14"/>
  <c r="S766" i="14"/>
  <c r="S767" i="14"/>
  <c r="S768" i="14"/>
  <c r="S769" i="14"/>
  <c r="S770" i="14"/>
  <c r="S771" i="14"/>
  <c r="S772" i="14"/>
  <c r="S773" i="14"/>
  <c r="S774" i="14"/>
  <c r="S775" i="14"/>
  <c r="S776" i="14"/>
  <c r="S777" i="14"/>
  <c r="S778" i="14"/>
  <c r="S779" i="14"/>
  <c r="S780" i="14"/>
  <c r="S781" i="14"/>
  <c r="S782" i="14"/>
  <c r="S783" i="14"/>
  <c r="S784" i="14"/>
  <c r="S785" i="14"/>
  <c r="S786" i="14"/>
  <c r="S787" i="14"/>
  <c r="S788" i="14"/>
  <c r="S789" i="14"/>
  <c r="S790" i="14"/>
  <c r="S791" i="14"/>
  <c r="S792" i="14"/>
  <c r="S793" i="14"/>
  <c r="S794" i="14"/>
  <c r="S795" i="14"/>
  <c r="S796" i="14"/>
  <c r="S797" i="14"/>
  <c r="S798" i="14"/>
  <c r="S799" i="14"/>
  <c r="S800" i="14"/>
  <c r="S801" i="14"/>
  <c r="S802" i="14"/>
  <c r="S803" i="14"/>
  <c r="S804" i="14"/>
  <c r="S805" i="14"/>
  <c r="S806" i="14"/>
  <c r="S807" i="14"/>
  <c r="S808" i="14"/>
  <c r="S809" i="14"/>
  <c r="S810" i="14"/>
  <c r="S811" i="14"/>
  <c r="S812" i="14"/>
  <c r="S813" i="14"/>
  <c r="S814" i="14"/>
  <c r="S815" i="14"/>
  <c r="S816" i="14"/>
  <c r="S817" i="14"/>
  <c r="S818" i="14"/>
  <c r="S819" i="14"/>
  <c r="S820" i="14"/>
  <c r="S821" i="14"/>
  <c r="S822" i="14"/>
  <c r="S823" i="14"/>
  <c r="S824" i="14"/>
  <c r="S825" i="14"/>
  <c r="S826" i="14"/>
  <c r="S827" i="14"/>
  <c r="S828" i="14"/>
  <c r="S829" i="14"/>
  <c r="S830" i="14"/>
  <c r="S831" i="14"/>
  <c r="S832" i="14"/>
  <c r="S833" i="14"/>
  <c r="S834" i="14"/>
  <c r="S835" i="14"/>
  <c r="S836" i="14"/>
  <c r="S837" i="14"/>
  <c r="S838" i="14"/>
  <c r="S839" i="14"/>
  <c r="S840" i="14"/>
  <c r="S841" i="14"/>
  <c r="S842" i="14"/>
  <c r="S843" i="14"/>
  <c r="S844" i="14"/>
  <c r="S845" i="14"/>
  <c r="S846" i="14"/>
  <c r="S847" i="14"/>
  <c r="S848" i="14"/>
  <c r="S849" i="14"/>
  <c r="S850" i="14"/>
  <c r="S851" i="14"/>
  <c r="S852" i="14"/>
  <c r="S853" i="14"/>
  <c r="S854" i="14"/>
  <c r="S855" i="14"/>
  <c r="S856" i="14"/>
  <c r="S857" i="14"/>
  <c r="S858" i="14"/>
  <c r="S859" i="14"/>
  <c r="S860" i="14"/>
  <c r="S861" i="14"/>
  <c r="S862" i="14"/>
  <c r="S863" i="14"/>
  <c r="S864" i="14"/>
  <c r="S865" i="14"/>
  <c r="S866" i="14"/>
  <c r="S867" i="14"/>
  <c r="S868" i="14"/>
  <c r="S869" i="14"/>
  <c r="S870" i="14"/>
  <c r="S871" i="14"/>
  <c r="S872" i="14"/>
  <c r="S873" i="14"/>
  <c r="S874" i="14"/>
  <c r="S875" i="14"/>
  <c r="S876" i="14"/>
  <c r="S877" i="14"/>
  <c r="S878" i="14"/>
  <c r="S879" i="14"/>
  <c r="S880" i="14"/>
  <c r="S881" i="14"/>
  <c r="S882" i="14"/>
  <c r="S883" i="14"/>
  <c r="S884" i="14"/>
  <c r="S885" i="14"/>
  <c r="S886" i="14"/>
  <c r="S887" i="14"/>
  <c r="S888" i="14"/>
  <c r="S889" i="14"/>
  <c r="S890" i="14"/>
  <c r="S891" i="14"/>
  <c r="S892" i="14"/>
  <c r="S893" i="14"/>
  <c r="S894" i="14"/>
  <c r="S895" i="14"/>
  <c r="S896" i="14"/>
  <c r="S897" i="14"/>
  <c r="S898" i="14"/>
  <c r="S899" i="14"/>
  <c r="S900" i="14"/>
  <c r="S901" i="14"/>
  <c r="S902" i="14"/>
  <c r="S903" i="14"/>
  <c r="S904" i="14"/>
  <c r="S905" i="14"/>
  <c r="S906" i="14"/>
  <c r="S907" i="14"/>
  <c r="S908" i="14"/>
  <c r="S909" i="14"/>
  <c r="S910" i="14"/>
  <c r="S911" i="14"/>
  <c r="S912" i="14"/>
  <c r="S913" i="14"/>
  <c r="S914" i="14"/>
  <c r="S915" i="14"/>
  <c r="S916" i="14"/>
  <c r="S917" i="14"/>
  <c r="S918" i="14"/>
  <c r="S919" i="14"/>
  <c r="S920" i="14"/>
  <c r="S921" i="14"/>
  <c r="S922" i="14"/>
  <c r="S923" i="14"/>
  <c r="S924" i="14"/>
  <c r="S925" i="14"/>
  <c r="S926" i="14"/>
  <c r="S927" i="14"/>
  <c r="S928" i="14"/>
  <c r="S929" i="14"/>
  <c r="S930" i="14"/>
  <c r="S931" i="14"/>
  <c r="S932" i="14"/>
  <c r="S933" i="14"/>
  <c r="S934" i="14"/>
  <c r="S935" i="14"/>
  <c r="S936" i="14"/>
  <c r="S937" i="14"/>
  <c r="S938" i="14"/>
  <c r="S939" i="14"/>
  <c r="S940" i="14"/>
  <c r="S941" i="14"/>
  <c r="S942" i="14"/>
  <c r="S943" i="14"/>
  <c r="S944" i="14"/>
  <c r="S945" i="14"/>
  <c r="S946" i="14"/>
  <c r="S947" i="14"/>
  <c r="S948" i="14"/>
  <c r="S949" i="14"/>
  <c r="S950" i="14"/>
  <c r="S951" i="14"/>
  <c r="S952" i="14"/>
  <c r="S953" i="14"/>
  <c r="S954" i="14"/>
  <c r="S955" i="14"/>
  <c r="S956" i="14"/>
  <c r="S957" i="14"/>
  <c r="S3" i="14"/>
  <c r="R4" i="14"/>
  <c r="R5" i="14"/>
  <c r="R6" i="14"/>
  <c r="R7" i="14"/>
  <c r="R8" i="14"/>
  <c r="R9" i="14"/>
  <c r="R10" i="14"/>
  <c r="R11" i="14"/>
  <c r="R12" i="14"/>
  <c r="R13" i="14"/>
  <c r="R14" i="14"/>
  <c r="R15" i="14"/>
  <c r="R16" i="14"/>
  <c r="R17" i="14"/>
  <c r="R18" i="14"/>
  <c r="R19" i="14"/>
  <c r="R20" i="14"/>
  <c r="R21" i="14"/>
  <c r="R22" i="14"/>
  <c r="R23" i="14"/>
  <c r="R24" i="14"/>
  <c r="R25" i="14"/>
  <c r="R26" i="14"/>
  <c r="R27" i="14"/>
  <c r="R28" i="14"/>
  <c r="R29" i="14"/>
  <c r="R30" i="14"/>
  <c r="R31" i="14"/>
  <c r="R32" i="14"/>
  <c r="R33" i="14"/>
  <c r="R34" i="14"/>
  <c r="R35" i="14"/>
  <c r="R36" i="14"/>
  <c r="R37" i="14"/>
  <c r="R38" i="14"/>
  <c r="R39" i="14"/>
  <c r="R40" i="14"/>
  <c r="R41" i="14"/>
  <c r="R42" i="14"/>
  <c r="R43" i="14"/>
  <c r="R44" i="14"/>
  <c r="R45" i="14"/>
  <c r="R46" i="14"/>
  <c r="R47" i="14"/>
  <c r="R48" i="14"/>
  <c r="R49" i="14"/>
  <c r="R50" i="14"/>
  <c r="R51" i="14"/>
  <c r="R52" i="14"/>
  <c r="R53" i="14"/>
  <c r="R54" i="14"/>
  <c r="R55" i="14"/>
  <c r="R56" i="14"/>
  <c r="R57" i="14"/>
  <c r="R58" i="14"/>
  <c r="R59" i="14"/>
  <c r="R60" i="14"/>
  <c r="R61" i="14"/>
  <c r="R62" i="14"/>
  <c r="R63" i="14"/>
  <c r="R64" i="14"/>
  <c r="R65" i="14"/>
  <c r="R66" i="14"/>
  <c r="R67" i="14"/>
  <c r="R68" i="14"/>
  <c r="R69" i="14"/>
  <c r="R70" i="14"/>
  <c r="R71" i="14"/>
  <c r="R72" i="14"/>
  <c r="R73" i="14"/>
  <c r="R74" i="14"/>
  <c r="R75" i="14"/>
  <c r="R76" i="14"/>
  <c r="R77" i="14"/>
  <c r="R78" i="14"/>
  <c r="R79" i="14"/>
  <c r="R80" i="14"/>
  <c r="R81" i="14"/>
  <c r="R82" i="14"/>
  <c r="R83" i="14"/>
  <c r="R84" i="14"/>
  <c r="R85" i="14"/>
  <c r="R86" i="14"/>
  <c r="R87" i="14"/>
  <c r="R88" i="14"/>
  <c r="R89" i="14"/>
  <c r="R90" i="14"/>
  <c r="R91" i="14"/>
  <c r="R92" i="14"/>
  <c r="R93" i="14"/>
  <c r="R94" i="14"/>
  <c r="R95" i="14"/>
  <c r="R96" i="14"/>
  <c r="R97" i="14"/>
  <c r="R98" i="14"/>
  <c r="R99" i="14"/>
  <c r="R100" i="14"/>
  <c r="R101" i="14"/>
  <c r="R102" i="14"/>
  <c r="R103" i="14"/>
  <c r="R104" i="14"/>
  <c r="R105" i="14"/>
  <c r="R106" i="14"/>
  <c r="R107" i="14"/>
  <c r="R108" i="14"/>
  <c r="R109" i="14"/>
  <c r="R110" i="14"/>
  <c r="R111" i="14"/>
  <c r="R112" i="14"/>
  <c r="R113" i="14"/>
  <c r="R114" i="14"/>
  <c r="R115" i="14"/>
  <c r="R116" i="14"/>
  <c r="R117" i="14"/>
  <c r="R118" i="14"/>
  <c r="R119" i="14"/>
  <c r="R120" i="14"/>
  <c r="R121" i="14"/>
  <c r="R122" i="14"/>
  <c r="R123" i="14"/>
  <c r="R124" i="14"/>
  <c r="R125" i="14"/>
  <c r="R126" i="14"/>
  <c r="R127" i="14"/>
  <c r="R128" i="14"/>
  <c r="R129" i="14"/>
  <c r="R130" i="14"/>
  <c r="R131" i="14"/>
  <c r="R132" i="14"/>
  <c r="R133" i="14"/>
  <c r="R134" i="14"/>
  <c r="R135" i="14"/>
  <c r="R136" i="14"/>
  <c r="R137" i="14"/>
  <c r="R138" i="14"/>
  <c r="R139" i="14"/>
  <c r="R140" i="14"/>
  <c r="R141" i="14"/>
  <c r="R142" i="14"/>
  <c r="R143" i="14"/>
  <c r="R144" i="14"/>
  <c r="R145" i="14"/>
  <c r="R146" i="14"/>
  <c r="R147" i="14"/>
  <c r="R148" i="14"/>
  <c r="R149" i="14"/>
  <c r="R150" i="14"/>
  <c r="R151" i="14"/>
  <c r="R152" i="14"/>
  <c r="R153" i="14"/>
  <c r="R154" i="14"/>
  <c r="R155" i="14"/>
  <c r="R156" i="14"/>
  <c r="R157" i="14"/>
  <c r="R158" i="14"/>
  <c r="R159" i="14"/>
  <c r="R160" i="14"/>
  <c r="R161" i="14"/>
  <c r="R162" i="14"/>
  <c r="R163" i="14"/>
  <c r="R164" i="14"/>
  <c r="R165" i="14"/>
  <c r="R166" i="14"/>
  <c r="R167" i="14"/>
  <c r="R168" i="14"/>
  <c r="R169" i="14"/>
  <c r="R170" i="14"/>
  <c r="R171" i="14"/>
  <c r="R172" i="14"/>
  <c r="R173" i="14"/>
  <c r="R174" i="14"/>
  <c r="R175" i="14"/>
  <c r="R176" i="14"/>
  <c r="R177" i="14"/>
  <c r="R178" i="14"/>
  <c r="R179" i="14"/>
  <c r="R180" i="14"/>
  <c r="R181" i="14"/>
  <c r="R182" i="14"/>
  <c r="R183" i="14"/>
  <c r="R184" i="14"/>
  <c r="R185" i="14"/>
  <c r="R186" i="14"/>
  <c r="R187" i="14"/>
  <c r="R188" i="14"/>
  <c r="R189" i="14"/>
  <c r="R190" i="14"/>
  <c r="R191" i="14"/>
  <c r="R192" i="14"/>
  <c r="R193" i="14"/>
  <c r="R194" i="14"/>
  <c r="R195" i="14"/>
  <c r="R196" i="14"/>
  <c r="R197" i="14"/>
  <c r="R198" i="14"/>
  <c r="R199" i="14"/>
  <c r="R200" i="14"/>
  <c r="R201" i="14"/>
  <c r="R202" i="14"/>
  <c r="R203" i="14"/>
  <c r="R204" i="14"/>
  <c r="R205" i="14"/>
  <c r="R206" i="14"/>
  <c r="R207" i="14"/>
  <c r="R208" i="14"/>
  <c r="R209" i="14"/>
  <c r="R210" i="14"/>
  <c r="R211" i="14"/>
  <c r="R212" i="14"/>
  <c r="R213" i="14"/>
  <c r="R214" i="14"/>
  <c r="R215" i="14"/>
  <c r="R216" i="14"/>
  <c r="R217" i="14"/>
  <c r="R218" i="14"/>
  <c r="R219" i="14"/>
  <c r="R220" i="14"/>
  <c r="R221" i="14"/>
  <c r="R222" i="14"/>
  <c r="R223" i="14"/>
  <c r="R224" i="14"/>
  <c r="R225" i="14"/>
  <c r="R226" i="14"/>
  <c r="R227" i="14"/>
  <c r="R228" i="14"/>
  <c r="R229" i="14"/>
  <c r="R230" i="14"/>
  <c r="R231" i="14"/>
  <c r="R232" i="14"/>
  <c r="R233" i="14"/>
  <c r="R234" i="14"/>
  <c r="R235" i="14"/>
  <c r="R236" i="14"/>
  <c r="R237" i="14"/>
  <c r="R238" i="14"/>
  <c r="R239" i="14"/>
  <c r="R240" i="14"/>
  <c r="R241" i="14"/>
  <c r="R242" i="14"/>
  <c r="R243" i="14"/>
  <c r="R244" i="14"/>
  <c r="R245" i="14"/>
  <c r="R246" i="14"/>
  <c r="R247" i="14"/>
  <c r="R248" i="14"/>
  <c r="R249" i="14"/>
  <c r="R250" i="14"/>
  <c r="R251" i="14"/>
  <c r="R252" i="14"/>
  <c r="R253" i="14"/>
  <c r="R254" i="14"/>
  <c r="R255" i="14"/>
  <c r="R256" i="14"/>
  <c r="R257" i="14"/>
  <c r="R258" i="14"/>
  <c r="R259" i="14"/>
  <c r="R260" i="14"/>
  <c r="R261" i="14"/>
  <c r="R262" i="14"/>
  <c r="R263" i="14"/>
  <c r="R264" i="14"/>
  <c r="R265" i="14"/>
  <c r="R266" i="14"/>
  <c r="R267" i="14"/>
  <c r="R268" i="14"/>
  <c r="R269" i="14"/>
  <c r="R270" i="14"/>
  <c r="R271" i="14"/>
  <c r="R272" i="14"/>
  <c r="R273" i="14"/>
  <c r="R274" i="14"/>
  <c r="R275" i="14"/>
  <c r="R276" i="14"/>
  <c r="R277" i="14"/>
  <c r="R278" i="14"/>
  <c r="R279" i="14"/>
  <c r="R280" i="14"/>
  <c r="R281" i="14"/>
  <c r="R282" i="14"/>
  <c r="R283" i="14"/>
  <c r="R284" i="14"/>
  <c r="R285" i="14"/>
  <c r="R286" i="14"/>
  <c r="R287" i="14"/>
  <c r="R288" i="14"/>
  <c r="R289" i="14"/>
  <c r="R290" i="14"/>
  <c r="R291" i="14"/>
  <c r="R292" i="14"/>
  <c r="R293" i="14"/>
  <c r="R294" i="14"/>
  <c r="R295" i="14"/>
  <c r="R296" i="14"/>
  <c r="R297" i="14"/>
  <c r="R298" i="14"/>
  <c r="R299" i="14"/>
  <c r="R300" i="14"/>
  <c r="R301" i="14"/>
  <c r="R302" i="14"/>
  <c r="R303" i="14"/>
  <c r="R304" i="14"/>
  <c r="R305" i="14"/>
  <c r="R306" i="14"/>
  <c r="R307" i="14"/>
  <c r="R308" i="14"/>
  <c r="R309" i="14"/>
  <c r="R310" i="14"/>
  <c r="R311" i="14"/>
  <c r="R312" i="14"/>
  <c r="R313" i="14"/>
  <c r="R314" i="14"/>
  <c r="R315" i="14"/>
  <c r="R316" i="14"/>
  <c r="R317" i="14"/>
  <c r="R318" i="14"/>
  <c r="R319" i="14"/>
  <c r="R320" i="14"/>
  <c r="R321" i="14"/>
  <c r="R322" i="14"/>
  <c r="R323" i="14"/>
  <c r="R324" i="14"/>
  <c r="R325" i="14"/>
  <c r="R326" i="14"/>
  <c r="R327" i="14"/>
  <c r="R328" i="14"/>
  <c r="R329" i="14"/>
  <c r="R330" i="14"/>
  <c r="R331" i="14"/>
  <c r="R332" i="14"/>
  <c r="R333" i="14"/>
  <c r="R334" i="14"/>
  <c r="R335" i="14"/>
  <c r="R336" i="14"/>
  <c r="R337" i="14"/>
  <c r="R338" i="14"/>
  <c r="R339" i="14"/>
  <c r="R340" i="14"/>
  <c r="R341" i="14"/>
  <c r="R342" i="14"/>
  <c r="R343" i="14"/>
  <c r="R344" i="14"/>
  <c r="R345" i="14"/>
  <c r="R346" i="14"/>
  <c r="R347" i="14"/>
  <c r="R348" i="14"/>
  <c r="R349" i="14"/>
  <c r="R350" i="14"/>
  <c r="R351" i="14"/>
  <c r="R352" i="14"/>
  <c r="R353" i="14"/>
  <c r="R354" i="14"/>
  <c r="R355" i="14"/>
  <c r="R356" i="14"/>
  <c r="R357" i="14"/>
  <c r="R358" i="14"/>
  <c r="R359" i="14"/>
  <c r="R360" i="14"/>
  <c r="R361" i="14"/>
  <c r="R362" i="14"/>
  <c r="R363" i="14"/>
  <c r="R364" i="14"/>
  <c r="R365" i="14"/>
  <c r="R366" i="14"/>
  <c r="R367" i="14"/>
  <c r="R368" i="14"/>
  <c r="R369" i="14"/>
  <c r="R370" i="14"/>
  <c r="R371" i="14"/>
  <c r="R372" i="14"/>
  <c r="R373" i="14"/>
  <c r="R374" i="14"/>
  <c r="R375" i="14"/>
  <c r="R376" i="14"/>
  <c r="R377" i="14"/>
  <c r="R378" i="14"/>
  <c r="R379" i="14"/>
  <c r="R380" i="14"/>
  <c r="R381" i="14"/>
  <c r="R382" i="14"/>
  <c r="R383" i="14"/>
  <c r="R384" i="14"/>
  <c r="R385" i="14"/>
  <c r="R386" i="14"/>
  <c r="R387" i="14"/>
  <c r="R388" i="14"/>
  <c r="R389" i="14"/>
  <c r="R390" i="14"/>
  <c r="R391" i="14"/>
  <c r="R392" i="14"/>
  <c r="R393" i="14"/>
  <c r="R394" i="14"/>
  <c r="R395" i="14"/>
  <c r="R396" i="14"/>
  <c r="R397" i="14"/>
  <c r="R398" i="14"/>
  <c r="R399" i="14"/>
  <c r="R400" i="14"/>
  <c r="R401" i="14"/>
  <c r="R402" i="14"/>
  <c r="R403" i="14"/>
  <c r="R404" i="14"/>
  <c r="R405" i="14"/>
  <c r="R406" i="14"/>
  <c r="R407" i="14"/>
  <c r="R408" i="14"/>
  <c r="R409" i="14"/>
  <c r="R410" i="14"/>
  <c r="R411" i="14"/>
  <c r="R412" i="14"/>
  <c r="R413" i="14"/>
  <c r="R414" i="14"/>
  <c r="R415" i="14"/>
  <c r="R416" i="14"/>
  <c r="R417" i="14"/>
  <c r="R418" i="14"/>
  <c r="R419" i="14"/>
  <c r="R420" i="14"/>
  <c r="R421" i="14"/>
  <c r="R422" i="14"/>
  <c r="R423" i="14"/>
  <c r="R424" i="14"/>
  <c r="R425" i="14"/>
  <c r="R426" i="14"/>
  <c r="R427" i="14"/>
  <c r="R428" i="14"/>
  <c r="R429" i="14"/>
  <c r="R430" i="14"/>
  <c r="R431" i="14"/>
  <c r="R432" i="14"/>
  <c r="R433" i="14"/>
  <c r="R434" i="14"/>
  <c r="R435" i="14"/>
  <c r="R436" i="14"/>
  <c r="R437" i="14"/>
  <c r="R438" i="14"/>
  <c r="R439" i="14"/>
  <c r="R440" i="14"/>
  <c r="R441" i="14"/>
  <c r="R442" i="14"/>
  <c r="R443" i="14"/>
  <c r="R444" i="14"/>
  <c r="R445" i="14"/>
  <c r="R446" i="14"/>
  <c r="R447" i="14"/>
  <c r="R448" i="14"/>
  <c r="R449" i="14"/>
  <c r="R450" i="14"/>
  <c r="R451" i="14"/>
  <c r="R452" i="14"/>
  <c r="R453" i="14"/>
  <c r="R454" i="14"/>
  <c r="R455" i="14"/>
  <c r="R456" i="14"/>
  <c r="R457" i="14"/>
  <c r="R458" i="14"/>
  <c r="R459" i="14"/>
  <c r="R460" i="14"/>
  <c r="R461" i="14"/>
  <c r="R462" i="14"/>
  <c r="R463" i="14"/>
  <c r="R464" i="14"/>
  <c r="R465" i="14"/>
  <c r="R466" i="14"/>
  <c r="R467" i="14"/>
  <c r="R468" i="14"/>
  <c r="R469" i="14"/>
  <c r="R470" i="14"/>
  <c r="R471" i="14"/>
  <c r="R472" i="14"/>
  <c r="R473" i="14"/>
  <c r="R474" i="14"/>
  <c r="R475" i="14"/>
  <c r="R476" i="14"/>
  <c r="R477" i="14"/>
  <c r="R478" i="14"/>
  <c r="R479" i="14"/>
  <c r="R480" i="14"/>
  <c r="R481" i="14"/>
  <c r="R482" i="14"/>
  <c r="R483" i="14"/>
  <c r="R484" i="14"/>
  <c r="R485" i="14"/>
  <c r="R486" i="14"/>
  <c r="R487" i="14"/>
  <c r="R488" i="14"/>
  <c r="R489" i="14"/>
  <c r="R490" i="14"/>
  <c r="R491" i="14"/>
  <c r="R492" i="14"/>
  <c r="R493" i="14"/>
  <c r="R494" i="14"/>
  <c r="R495" i="14"/>
  <c r="R496" i="14"/>
  <c r="R497" i="14"/>
  <c r="R498" i="14"/>
  <c r="R499" i="14"/>
  <c r="R500" i="14"/>
  <c r="R501" i="14"/>
  <c r="R502" i="14"/>
  <c r="R503" i="14"/>
  <c r="R504" i="14"/>
  <c r="R505" i="14"/>
  <c r="R506" i="14"/>
  <c r="R507" i="14"/>
  <c r="R508" i="14"/>
  <c r="R509" i="14"/>
  <c r="R510" i="14"/>
  <c r="R511" i="14"/>
  <c r="R512" i="14"/>
  <c r="R513" i="14"/>
  <c r="R514" i="14"/>
  <c r="R515" i="14"/>
  <c r="R516" i="14"/>
  <c r="R517" i="14"/>
  <c r="R518" i="14"/>
  <c r="R519" i="14"/>
  <c r="R520" i="14"/>
  <c r="R521" i="14"/>
  <c r="R522" i="14"/>
  <c r="R523" i="14"/>
  <c r="R524" i="14"/>
  <c r="R525" i="14"/>
  <c r="R526" i="14"/>
  <c r="R527" i="14"/>
  <c r="R528" i="14"/>
  <c r="R529" i="14"/>
  <c r="R530" i="14"/>
  <c r="R531" i="14"/>
  <c r="R532" i="14"/>
  <c r="R533" i="14"/>
  <c r="R534" i="14"/>
  <c r="R535" i="14"/>
  <c r="R536" i="14"/>
  <c r="R537" i="14"/>
  <c r="R538" i="14"/>
  <c r="R539" i="14"/>
  <c r="R540" i="14"/>
  <c r="R541" i="14"/>
  <c r="R542" i="14"/>
  <c r="R543" i="14"/>
  <c r="R544" i="14"/>
  <c r="R545" i="14"/>
  <c r="R546" i="14"/>
  <c r="R547" i="14"/>
  <c r="R548" i="14"/>
  <c r="R549" i="14"/>
  <c r="R550" i="14"/>
  <c r="R551" i="14"/>
  <c r="R552" i="14"/>
  <c r="R553" i="14"/>
  <c r="R554" i="14"/>
  <c r="R555" i="14"/>
  <c r="R556" i="14"/>
  <c r="R557" i="14"/>
  <c r="R558" i="14"/>
  <c r="R559" i="14"/>
  <c r="R560" i="14"/>
  <c r="R561" i="14"/>
  <c r="R562" i="14"/>
  <c r="R563" i="14"/>
  <c r="R564" i="14"/>
  <c r="R565" i="14"/>
  <c r="R566" i="14"/>
  <c r="R567" i="14"/>
  <c r="R568" i="14"/>
  <c r="R569" i="14"/>
  <c r="R570" i="14"/>
  <c r="R571" i="14"/>
  <c r="R572" i="14"/>
  <c r="R573" i="14"/>
  <c r="R574" i="14"/>
  <c r="R575" i="14"/>
  <c r="R576" i="14"/>
  <c r="R577" i="14"/>
  <c r="R578" i="14"/>
  <c r="R579" i="14"/>
  <c r="R580" i="14"/>
  <c r="R581" i="14"/>
  <c r="R582" i="14"/>
  <c r="R583" i="14"/>
  <c r="R584" i="14"/>
  <c r="R585" i="14"/>
  <c r="R586" i="14"/>
  <c r="R587" i="14"/>
  <c r="R588" i="14"/>
  <c r="R589" i="14"/>
  <c r="R590" i="14"/>
  <c r="R591" i="14"/>
  <c r="R592" i="14"/>
  <c r="R593" i="14"/>
  <c r="R594" i="14"/>
  <c r="R595" i="14"/>
  <c r="R596" i="14"/>
  <c r="R597" i="14"/>
  <c r="R598" i="14"/>
  <c r="R599" i="14"/>
  <c r="R600" i="14"/>
  <c r="R601" i="14"/>
  <c r="R602" i="14"/>
  <c r="R603" i="14"/>
  <c r="R604" i="14"/>
  <c r="R605" i="14"/>
  <c r="R606" i="14"/>
  <c r="R607" i="14"/>
  <c r="R608" i="14"/>
  <c r="R609" i="14"/>
  <c r="R610" i="14"/>
  <c r="R611" i="14"/>
  <c r="R612" i="14"/>
  <c r="R613" i="14"/>
  <c r="R614" i="14"/>
  <c r="R615" i="14"/>
  <c r="R616" i="14"/>
  <c r="R617" i="14"/>
  <c r="R618" i="14"/>
  <c r="R619" i="14"/>
  <c r="R620" i="14"/>
  <c r="R621" i="14"/>
  <c r="R622" i="14"/>
  <c r="R623" i="14"/>
  <c r="R624" i="14"/>
  <c r="R625" i="14"/>
  <c r="R626" i="14"/>
  <c r="R627" i="14"/>
  <c r="R628" i="14"/>
  <c r="R629" i="14"/>
  <c r="R630" i="14"/>
  <c r="R631" i="14"/>
  <c r="R632" i="14"/>
  <c r="R633" i="14"/>
  <c r="R634" i="14"/>
  <c r="R635" i="14"/>
  <c r="R636" i="14"/>
  <c r="R637" i="14"/>
  <c r="R638" i="14"/>
  <c r="R639" i="14"/>
  <c r="R640" i="14"/>
  <c r="R641" i="14"/>
  <c r="R642" i="14"/>
  <c r="R643" i="14"/>
  <c r="R644" i="14"/>
  <c r="R645" i="14"/>
  <c r="R646" i="14"/>
  <c r="R647" i="14"/>
  <c r="R648" i="14"/>
  <c r="R649" i="14"/>
  <c r="R650" i="14"/>
  <c r="R651" i="14"/>
  <c r="R652" i="14"/>
  <c r="R653" i="14"/>
  <c r="R654" i="14"/>
  <c r="R655" i="14"/>
  <c r="R656" i="14"/>
  <c r="R657" i="14"/>
  <c r="R658" i="14"/>
  <c r="R659" i="14"/>
  <c r="R660" i="14"/>
  <c r="R661" i="14"/>
  <c r="R662" i="14"/>
  <c r="R663" i="14"/>
  <c r="R664" i="14"/>
  <c r="R665" i="14"/>
  <c r="R666" i="14"/>
  <c r="R667" i="14"/>
  <c r="R668" i="14"/>
  <c r="R669" i="14"/>
  <c r="R670" i="14"/>
  <c r="R671" i="14"/>
  <c r="R672" i="14"/>
  <c r="R673" i="14"/>
  <c r="R674" i="14"/>
  <c r="R675" i="14"/>
  <c r="R676" i="14"/>
  <c r="R677" i="14"/>
  <c r="R678" i="14"/>
  <c r="R679" i="14"/>
  <c r="R680" i="14"/>
  <c r="R681" i="14"/>
  <c r="R682" i="14"/>
  <c r="R683" i="14"/>
  <c r="R684" i="14"/>
  <c r="R685" i="14"/>
  <c r="R686" i="14"/>
  <c r="R687" i="14"/>
  <c r="R688" i="14"/>
  <c r="R689" i="14"/>
  <c r="R690" i="14"/>
  <c r="R691" i="14"/>
  <c r="R692" i="14"/>
  <c r="R693" i="14"/>
  <c r="R694" i="14"/>
  <c r="R695" i="14"/>
  <c r="R696" i="14"/>
  <c r="R697" i="14"/>
  <c r="R698" i="14"/>
  <c r="R699" i="14"/>
  <c r="R700" i="14"/>
  <c r="R701" i="14"/>
  <c r="R702" i="14"/>
  <c r="R703" i="14"/>
  <c r="R704" i="14"/>
  <c r="R705" i="14"/>
  <c r="R706" i="14"/>
  <c r="R707" i="14"/>
  <c r="R708" i="14"/>
  <c r="R709" i="14"/>
  <c r="R710" i="14"/>
  <c r="R711" i="14"/>
  <c r="R712" i="14"/>
  <c r="R713" i="14"/>
  <c r="R714" i="14"/>
  <c r="R715" i="14"/>
  <c r="R716" i="14"/>
  <c r="R717" i="14"/>
  <c r="R718" i="14"/>
  <c r="R719" i="14"/>
  <c r="R720" i="14"/>
  <c r="R721" i="14"/>
  <c r="R722" i="14"/>
  <c r="R723" i="14"/>
  <c r="R724" i="14"/>
  <c r="R725" i="14"/>
  <c r="R726" i="14"/>
  <c r="R727" i="14"/>
  <c r="R728" i="14"/>
  <c r="R729" i="14"/>
  <c r="R730" i="14"/>
  <c r="R731" i="14"/>
  <c r="R732" i="14"/>
  <c r="R733" i="14"/>
  <c r="R734" i="14"/>
  <c r="R735" i="14"/>
  <c r="R736" i="14"/>
  <c r="R737" i="14"/>
  <c r="R738" i="14"/>
  <c r="R739" i="14"/>
  <c r="R740" i="14"/>
  <c r="R741" i="14"/>
  <c r="R742" i="14"/>
  <c r="R743" i="14"/>
  <c r="R744" i="14"/>
  <c r="R745" i="14"/>
  <c r="R746" i="14"/>
  <c r="R747" i="14"/>
  <c r="R748" i="14"/>
  <c r="R749" i="14"/>
  <c r="R750" i="14"/>
  <c r="R751" i="14"/>
  <c r="R752" i="14"/>
  <c r="R753" i="14"/>
  <c r="R754" i="14"/>
  <c r="R755" i="14"/>
  <c r="R756" i="14"/>
  <c r="R757" i="14"/>
  <c r="R758" i="14"/>
  <c r="R759" i="14"/>
  <c r="R760" i="14"/>
  <c r="R761" i="14"/>
  <c r="R762" i="14"/>
  <c r="R763" i="14"/>
  <c r="R764" i="14"/>
  <c r="R765" i="14"/>
  <c r="R766" i="14"/>
  <c r="R767" i="14"/>
  <c r="R768" i="14"/>
  <c r="R769" i="14"/>
  <c r="R770" i="14"/>
  <c r="R771" i="14"/>
  <c r="R772" i="14"/>
  <c r="R773" i="14"/>
  <c r="R774" i="14"/>
  <c r="R775" i="14"/>
  <c r="R776" i="14"/>
  <c r="R777" i="14"/>
  <c r="R778" i="14"/>
  <c r="R779" i="14"/>
  <c r="R780" i="14"/>
  <c r="R781" i="14"/>
  <c r="R782" i="14"/>
  <c r="R783" i="14"/>
  <c r="R784" i="14"/>
  <c r="R785" i="14"/>
  <c r="R786" i="14"/>
  <c r="R787" i="14"/>
  <c r="R788" i="14"/>
  <c r="R789" i="14"/>
  <c r="R790" i="14"/>
  <c r="R791" i="14"/>
  <c r="R792" i="14"/>
  <c r="R793" i="14"/>
  <c r="R794" i="14"/>
  <c r="R795" i="14"/>
  <c r="R796" i="14"/>
  <c r="R797" i="14"/>
  <c r="R798" i="14"/>
  <c r="R799" i="14"/>
  <c r="R800" i="14"/>
  <c r="R801" i="14"/>
  <c r="R802" i="14"/>
  <c r="R803" i="14"/>
  <c r="R804" i="14"/>
  <c r="R805" i="14"/>
  <c r="R806" i="14"/>
  <c r="R807" i="14"/>
  <c r="R808" i="14"/>
  <c r="R809" i="14"/>
  <c r="R810" i="14"/>
  <c r="R811" i="14"/>
  <c r="R812" i="14"/>
  <c r="R813" i="14"/>
  <c r="R814" i="14"/>
  <c r="R815" i="14"/>
  <c r="R816" i="14"/>
  <c r="R817" i="14"/>
  <c r="R818" i="14"/>
  <c r="R819" i="14"/>
  <c r="R820" i="14"/>
  <c r="R821" i="14"/>
  <c r="R822" i="14"/>
  <c r="R823" i="14"/>
  <c r="R824" i="14"/>
  <c r="R825" i="14"/>
  <c r="R826" i="14"/>
  <c r="R827" i="14"/>
  <c r="R828" i="14"/>
  <c r="R829" i="14"/>
  <c r="R830" i="14"/>
  <c r="R831" i="14"/>
  <c r="R832" i="14"/>
  <c r="R833" i="14"/>
  <c r="R834" i="14"/>
  <c r="R835" i="14"/>
  <c r="R836" i="14"/>
  <c r="R837" i="14"/>
  <c r="R838" i="14"/>
  <c r="R839" i="14"/>
  <c r="R840" i="14"/>
  <c r="R841" i="14"/>
  <c r="R842" i="14"/>
  <c r="R843" i="14"/>
  <c r="R844" i="14"/>
  <c r="R845" i="14"/>
  <c r="R846" i="14"/>
  <c r="R847" i="14"/>
  <c r="R848" i="14"/>
  <c r="R849" i="14"/>
  <c r="R850" i="14"/>
  <c r="R851" i="14"/>
  <c r="R852" i="14"/>
  <c r="R853" i="14"/>
  <c r="R854" i="14"/>
  <c r="R855" i="14"/>
  <c r="R856" i="14"/>
  <c r="R857" i="14"/>
  <c r="R858" i="14"/>
  <c r="R859" i="14"/>
  <c r="R860" i="14"/>
  <c r="R861" i="14"/>
  <c r="R862" i="14"/>
  <c r="R863" i="14"/>
  <c r="R864" i="14"/>
  <c r="R865" i="14"/>
  <c r="R866" i="14"/>
  <c r="R867" i="14"/>
  <c r="R868" i="14"/>
  <c r="R869" i="14"/>
  <c r="R870" i="14"/>
  <c r="R871" i="14"/>
  <c r="R872" i="14"/>
  <c r="R873" i="14"/>
  <c r="R874" i="14"/>
  <c r="R875" i="14"/>
  <c r="R876" i="14"/>
  <c r="R877" i="14"/>
  <c r="R878" i="14"/>
  <c r="R879" i="14"/>
  <c r="R880" i="14"/>
  <c r="R881" i="14"/>
  <c r="R882" i="14"/>
  <c r="R883" i="14"/>
  <c r="R884" i="14"/>
  <c r="R885" i="14"/>
  <c r="R886" i="14"/>
  <c r="R887" i="14"/>
  <c r="R888" i="14"/>
  <c r="R889" i="14"/>
  <c r="R890" i="14"/>
  <c r="R891" i="14"/>
  <c r="R892" i="14"/>
  <c r="R893" i="14"/>
  <c r="R894" i="14"/>
  <c r="R895" i="14"/>
  <c r="R896" i="14"/>
  <c r="R897" i="14"/>
  <c r="R898" i="14"/>
  <c r="R899" i="14"/>
  <c r="R900" i="14"/>
  <c r="R901" i="14"/>
  <c r="R902" i="14"/>
  <c r="R903" i="14"/>
  <c r="R904" i="14"/>
  <c r="R905" i="14"/>
  <c r="R906" i="14"/>
  <c r="R907" i="14"/>
  <c r="R908" i="14"/>
  <c r="R909" i="14"/>
  <c r="R910" i="14"/>
  <c r="R911" i="14"/>
  <c r="R912" i="14"/>
  <c r="R913" i="14"/>
  <c r="R914" i="14"/>
  <c r="R915" i="14"/>
  <c r="R916" i="14"/>
  <c r="R917" i="14"/>
  <c r="R918" i="14"/>
  <c r="R919" i="14"/>
  <c r="R920" i="14"/>
  <c r="R921" i="14"/>
  <c r="R922" i="14"/>
  <c r="R923" i="14"/>
  <c r="R924" i="14"/>
  <c r="R925" i="14"/>
  <c r="R926" i="14"/>
  <c r="R927" i="14"/>
  <c r="R928" i="14"/>
  <c r="R929" i="14"/>
  <c r="R930" i="14"/>
  <c r="R931" i="14"/>
  <c r="R932" i="14"/>
  <c r="R933" i="14"/>
  <c r="R934" i="14"/>
  <c r="R935" i="14"/>
  <c r="R936" i="14"/>
  <c r="R937" i="14"/>
  <c r="R938" i="14"/>
  <c r="R939" i="14"/>
  <c r="R940" i="14"/>
  <c r="R941" i="14"/>
  <c r="R942" i="14"/>
  <c r="R943" i="14"/>
  <c r="R944" i="14"/>
  <c r="R945" i="14"/>
  <c r="R946" i="14"/>
  <c r="R947" i="14"/>
  <c r="R948" i="14"/>
  <c r="R949" i="14"/>
  <c r="R950" i="14"/>
  <c r="R951" i="14"/>
  <c r="R952" i="14"/>
  <c r="R953" i="14"/>
  <c r="R954" i="14"/>
  <c r="R955" i="14"/>
  <c r="R956" i="14"/>
  <c r="R957" i="14"/>
  <c r="R3" i="14"/>
  <c r="P4" i="14"/>
  <c r="P5" i="14"/>
  <c r="P6" i="14"/>
  <c r="P7" i="14"/>
  <c r="P8" i="14"/>
  <c r="P9" i="14"/>
  <c r="P10" i="14"/>
  <c r="P11" i="14"/>
  <c r="P12" i="14"/>
  <c r="P13" i="14"/>
  <c r="P14" i="14"/>
  <c r="P15" i="14"/>
  <c r="P16" i="14"/>
  <c r="P17" i="14"/>
  <c r="P18" i="14"/>
  <c r="P19" i="14"/>
  <c r="P20" i="14"/>
  <c r="P21" i="14"/>
  <c r="P22" i="14"/>
  <c r="P23" i="14"/>
  <c r="P24" i="14"/>
  <c r="P25" i="14"/>
  <c r="P26" i="14"/>
  <c r="P27" i="14"/>
  <c r="P28" i="14"/>
  <c r="P29" i="14"/>
  <c r="P30" i="14"/>
  <c r="P31" i="14"/>
  <c r="P32" i="14"/>
  <c r="P33" i="14"/>
  <c r="P34" i="14"/>
  <c r="P35" i="14"/>
  <c r="P36" i="14"/>
  <c r="P37" i="14"/>
  <c r="P38" i="14"/>
  <c r="P39" i="14"/>
  <c r="P40" i="14"/>
  <c r="P41" i="14"/>
  <c r="P42" i="14"/>
  <c r="P43" i="14"/>
  <c r="P44" i="14"/>
  <c r="P45" i="14"/>
  <c r="P46" i="14"/>
  <c r="P47" i="14"/>
  <c r="P48" i="14"/>
  <c r="P49" i="14"/>
  <c r="P50" i="14"/>
  <c r="P51" i="14"/>
  <c r="P52" i="14"/>
  <c r="P53" i="14"/>
  <c r="P54" i="14"/>
  <c r="P55" i="14"/>
  <c r="P56" i="14"/>
  <c r="P57" i="14"/>
  <c r="P58" i="14"/>
  <c r="P59" i="14"/>
  <c r="P60" i="14"/>
  <c r="P61" i="14"/>
  <c r="P62" i="14"/>
  <c r="P63" i="14"/>
  <c r="P64" i="14"/>
  <c r="P65" i="14"/>
  <c r="P66" i="14"/>
  <c r="P67" i="14"/>
  <c r="P68" i="14"/>
  <c r="P69" i="14"/>
  <c r="P70" i="14"/>
  <c r="P71" i="14"/>
  <c r="P72" i="14"/>
  <c r="P73" i="14"/>
  <c r="P74" i="14"/>
  <c r="P75" i="14"/>
  <c r="P76" i="14"/>
  <c r="P77" i="14"/>
  <c r="P78" i="14"/>
  <c r="P79" i="14"/>
  <c r="P80" i="14"/>
  <c r="P81" i="14"/>
  <c r="P82" i="14"/>
  <c r="P83" i="14"/>
  <c r="P84" i="14"/>
  <c r="P85" i="14"/>
  <c r="P86" i="14"/>
  <c r="P87" i="14"/>
  <c r="P88" i="14"/>
  <c r="P89" i="14"/>
  <c r="P90" i="14"/>
  <c r="P91" i="14"/>
  <c r="P92" i="14"/>
  <c r="P93" i="14"/>
  <c r="P94" i="14"/>
  <c r="P95" i="14"/>
  <c r="P96" i="14"/>
  <c r="P97" i="14"/>
  <c r="P98" i="14"/>
  <c r="P99" i="14"/>
  <c r="P100" i="14"/>
  <c r="P101" i="14"/>
  <c r="P102" i="14"/>
  <c r="P103" i="14"/>
  <c r="P104" i="14"/>
  <c r="P105" i="14"/>
  <c r="P106" i="14"/>
  <c r="P107" i="14"/>
  <c r="P108" i="14"/>
  <c r="P109" i="14"/>
  <c r="P110" i="14"/>
  <c r="P111" i="14"/>
  <c r="P112" i="14"/>
  <c r="P113" i="14"/>
  <c r="P114" i="14"/>
  <c r="P115" i="14"/>
  <c r="P116" i="14"/>
  <c r="P117" i="14"/>
  <c r="P118" i="14"/>
  <c r="P119" i="14"/>
  <c r="P120" i="14"/>
  <c r="P121" i="14"/>
  <c r="P122" i="14"/>
  <c r="P123" i="14"/>
  <c r="P124" i="14"/>
  <c r="P125" i="14"/>
  <c r="P126" i="14"/>
  <c r="P127" i="14"/>
  <c r="P128" i="14"/>
  <c r="P129" i="14"/>
  <c r="P130" i="14"/>
  <c r="P131" i="14"/>
  <c r="P132" i="14"/>
  <c r="P133" i="14"/>
  <c r="P134" i="14"/>
  <c r="P135" i="14"/>
  <c r="P136" i="14"/>
  <c r="P137" i="14"/>
  <c r="P138" i="14"/>
  <c r="P139" i="14"/>
  <c r="P140" i="14"/>
  <c r="P141" i="14"/>
  <c r="P142" i="14"/>
  <c r="P143" i="14"/>
  <c r="P144" i="14"/>
  <c r="P145" i="14"/>
  <c r="P146" i="14"/>
  <c r="P147" i="14"/>
  <c r="P148" i="14"/>
  <c r="P149" i="14"/>
  <c r="P150" i="14"/>
  <c r="P151" i="14"/>
  <c r="P152" i="14"/>
  <c r="P153" i="14"/>
  <c r="P154" i="14"/>
  <c r="P155" i="14"/>
  <c r="P156" i="14"/>
  <c r="P157" i="14"/>
  <c r="P158" i="14"/>
  <c r="P159" i="14"/>
  <c r="P160" i="14"/>
  <c r="P161" i="14"/>
  <c r="P162" i="14"/>
  <c r="P163" i="14"/>
  <c r="P164" i="14"/>
  <c r="P165" i="14"/>
  <c r="P166" i="14"/>
  <c r="P167" i="14"/>
  <c r="P168" i="14"/>
  <c r="P169" i="14"/>
  <c r="P170" i="14"/>
  <c r="P171" i="14"/>
  <c r="P172" i="14"/>
  <c r="P173" i="14"/>
  <c r="P174" i="14"/>
  <c r="P175" i="14"/>
  <c r="P176" i="14"/>
  <c r="P177" i="14"/>
  <c r="P178" i="14"/>
  <c r="P179" i="14"/>
  <c r="P180" i="14"/>
  <c r="P181" i="14"/>
  <c r="P182" i="14"/>
  <c r="P183" i="14"/>
  <c r="P184" i="14"/>
  <c r="P185" i="14"/>
  <c r="P186" i="14"/>
  <c r="P187" i="14"/>
  <c r="P188" i="14"/>
  <c r="P189" i="14"/>
  <c r="P190" i="14"/>
  <c r="P191" i="14"/>
  <c r="P192" i="14"/>
  <c r="P193" i="14"/>
  <c r="P194" i="14"/>
  <c r="P195" i="14"/>
  <c r="P196" i="14"/>
  <c r="P197" i="14"/>
  <c r="P198" i="14"/>
  <c r="P199" i="14"/>
  <c r="P200" i="14"/>
  <c r="P201" i="14"/>
  <c r="P202" i="14"/>
  <c r="P203" i="14"/>
  <c r="P204" i="14"/>
  <c r="P205" i="14"/>
  <c r="P206" i="14"/>
  <c r="P207" i="14"/>
  <c r="P208" i="14"/>
  <c r="P209" i="14"/>
  <c r="P210" i="14"/>
  <c r="P211" i="14"/>
  <c r="P212" i="14"/>
  <c r="P213" i="14"/>
  <c r="P214" i="14"/>
  <c r="P215" i="14"/>
  <c r="P216" i="14"/>
  <c r="P217" i="14"/>
  <c r="P218" i="14"/>
  <c r="P219" i="14"/>
  <c r="P220" i="14"/>
  <c r="P221" i="14"/>
  <c r="P222" i="14"/>
  <c r="P223" i="14"/>
  <c r="P224" i="14"/>
  <c r="P225" i="14"/>
  <c r="P226" i="14"/>
  <c r="P227" i="14"/>
  <c r="P228" i="14"/>
  <c r="P229" i="14"/>
  <c r="P230" i="14"/>
  <c r="P231" i="14"/>
  <c r="P232" i="14"/>
  <c r="P233" i="14"/>
  <c r="P234" i="14"/>
  <c r="P235" i="14"/>
  <c r="P236" i="14"/>
  <c r="P237" i="14"/>
  <c r="P238" i="14"/>
  <c r="P239" i="14"/>
  <c r="P240" i="14"/>
  <c r="P241" i="14"/>
  <c r="P242" i="14"/>
  <c r="P243" i="14"/>
  <c r="P244" i="14"/>
  <c r="P245" i="14"/>
  <c r="P246" i="14"/>
  <c r="P247" i="14"/>
  <c r="P248" i="14"/>
  <c r="P249" i="14"/>
  <c r="P250" i="14"/>
  <c r="P251" i="14"/>
  <c r="P252" i="14"/>
  <c r="P253" i="14"/>
  <c r="P254" i="14"/>
  <c r="P255" i="14"/>
  <c r="P256" i="14"/>
  <c r="P257" i="14"/>
  <c r="P258" i="14"/>
  <c r="P259" i="14"/>
  <c r="P260" i="14"/>
  <c r="P261" i="14"/>
  <c r="P262" i="14"/>
  <c r="P263" i="14"/>
  <c r="P264" i="14"/>
  <c r="P265" i="14"/>
  <c r="P266" i="14"/>
  <c r="P267" i="14"/>
  <c r="P268" i="14"/>
  <c r="P269" i="14"/>
  <c r="P270" i="14"/>
  <c r="P271" i="14"/>
  <c r="P272" i="14"/>
  <c r="P273" i="14"/>
  <c r="P274" i="14"/>
  <c r="P275" i="14"/>
  <c r="P276" i="14"/>
  <c r="P277" i="14"/>
  <c r="P278" i="14"/>
  <c r="P279" i="14"/>
  <c r="P280" i="14"/>
  <c r="P281" i="14"/>
  <c r="P282" i="14"/>
  <c r="P283" i="14"/>
  <c r="P284" i="14"/>
  <c r="P285" i="14"/>
  <c r="P286" i="14"/>
  <c r="P287" i="14"/>
  <c r="P288" i="14"/>
  <c r="P289" i="14"/>
  <c r="P290" i="14"/>
  <c r="P291" i="14"/>
  <c r="P292" i="14"/>
  <c r="P293" i="14"/>
  <c r="P294" i="14"/>
  <c r="P295" i="14"/>
  <c r="P296" i="14"/>
  <c r="P297" i="14"/>
  <c r="P298" i="14"/>
  <c r="P299" i="14"/>
  <c r="P300" i="14"/>
  <c r="P301" i="14"/>
  <c r="P302" i="14"/>
  <c r="P303" i="14"/>
  <c r="P304" i="14"/>
  <c r="P305" i="14"/>
  <c r="P306" i="14"/>
  <c r="P307" i="14"/>
  <c r="P308" i="14"/>
  <c r="P309" i="14"/>
  <c r="P310" i="14"/>
  <c r="P311" i="14"/>
  <c r="P312" i="14"/>
  <c r="P313" i="14"/>
  <c r="P314" i="14"/>
  <c r="P315" i="14"/>
  <c r="P316" i="14"/>
  <c r="P317" i="14"/>
  <c r="P318" i="14"/>
  <c r="P319" i="14"/>
  <c r="P320" i="14"/>
  <c r="P321" i="14"/>
  <c r="P322" i="14"/>
  <c r="P323" i="14"/>
  <c r="P324" i="14"/>
  <c r="P325" i="14"/>
  <c r="P326" i="14"/>
  <c r="P327" i="14"/>
  <c r="P328" i="14"/>
  <c r="P329" i="14"/>
  <c r="P330" i="14"/>
  <c r="P331" i="14"/>
  <c r="P332" i="14"/>
  <c r="P333" i="14"/>
  <c r="P334" i="14"/>
  <c r="P335" i="14"/>
  <c r="P336" i="14"/>
  <c r="P337" i="14"/>
  <c r="P338" i="14"/>
  <c r="P339" i="14"/>
  <c r="P340" i="14"/>
  <c r="P341" i="14"/>
  <c r="P342" i="14"/>
  <c r="P343" i="14"/>
  <c r="P344" i="14"/>
  <c r="P345" i="14"/>
  <c r="P346" i="14"/>
  <c r="P347" i="14"/>
  <c r="P348" i="14"/>
  <c r="P349" i="14"/>
  <c r="P350" i="14"/>
  <c r="P351" i="14"/>
  <c r="P352" i="14"/>
  <c r="P353" i="14"/>
  <c r="P354" i="14"/>
  <c r="P355" i="14"/>
  <c r="P356" i="14"/>
  <c r="P357" i="14"/>
  <c r="P358" i="14"/>
  <c r="P359" i="14"/>
  <c r="P360" i="14"/>
  <c r="P361" i="14"/>
  <c r="P362" i="14"/>
  <c r="P363" i="14"/>
  <c r="P364" i="14"/>
  <c r="P365" i="14"/>
  <c r="P366" i="14"/>
  <c r="P367" i="14"/>
  <c r="P368" i="14"/>
  <c r="P369" i="14"/>
  <c r="P370" i="14"/>
  <c r="P371" i="14"/>
  <c r="P372" i="14"/>
  <c r="P373" i="14"/>
  <c r="P374" i="14"/>
  <c r="P375" i="14"/>
  <c r="P376" i="14"/>
  <c r="P377" i="14"/>
  <c r="P378" i="14"/>
  <c r="P379" i="14"/>
  <c r="P380" i="14"/>
  <c r="P381" i="14"/>
  <c r="P382" i="14"/>
  <c r="P383" i="14"/>
  <c r="P384" i="14"/>
  <c r="P385" i="14"/>
  <c r="P386" i="14"/>
  <c r="P387" i="14"/>
  <c r="P388" i="14"/>
  <c r="P389" i="14"/>
  <c r="P390" i="14"/>
  <c r="P391" i="14"/>
  <c r="P392" i="14"/>
  <c r="P393" i="14"/>
  <c r="P394" i="14"/>
  <c r="P395" i="14"/>
  <c r="P396" i="14"/>
  <c r="P397" i="14"/>
  <c r="P398" i="14"/>
  <c r="P399" i="14"/>
  <c r="P400" i="14"/>
  <c r="P401" i="14"/>
  <c r="P402" i="14"/>
  <c r="P403" i="14"/>
  <c r="P404" i="14"/>
  <c r="P405" i="14"/>
  <c r="P406" i="14"/>
  <c r="P407" i="14"/>
  <c r="P408" i="14"/>
  <c r="P409" i="14"/>
  <c r="P410" i="14"/>
  <c r="P411" i="14"/>
  <c r="P412" i="14"/>
  <c r="P413" i="14"/>
  <c r="P414" i="14"/>
  <c r="P415" i="14"/>
  <c r="P416" i="14"/>
  <c r="P417" i="14"/>
  <c r="P418" i="14"/>
  <c r="P419" i="14"/>
  <c r="P420" i="14"/>
  <c r="P421" i="14"/>
  <c r="P422" i="14"/>
  <c r="P423" i="14"/>
  <c r="P424" i="14"/>
  <c r="P425" i="14"/>
  <c r="P426" i="14"/>
  <c r="P427" i="14"/>
  <c r="P428" i="14"/>
  <c r="P429" i="14"/>
  <c r="P430" i="14"/>
  <c r="P431" i="14"/>
  <c r="P432" i="14"/>
  <c r="P433" i="14"/>
  <c r="P434" i="14"/>
  <c r="P435" i="14"/>
  <c r="P436" i="14"/>
  <c r="P437" i="14"/>
  <c r="P438" i="14"/>
  <c r="P439" i="14"/>
  <c r="P440" i="14"/>
  <c r="P441" i="14"/>
  <c r="P442" i="14"/>
  <c r="P443" i="14"/>
  <c r="P444" i="14"/>
  <c r="P445" i="14"/>
  <c r="P446" i="14"/>
  <c r="P447" i="14"/>
  <c r="P448" i="14"/>
  <c r="P449" i="14"/>
  <c r="P450" i="14"/>
  <c r="P451" i="14"/>
  <c r="P452" i="14"/>
  <c r="P453" i="14"/>
  <c r="P454" i="14"/>
  <c r="P455" i="14"/>
  <c r="P456" i="14"/>
  <c r="P457" i="14"/>
  <c r="P458" i="14"/>
  <c r="P459" i="14"/>
  <c r="P460" i="14"/>
  <c r="P461" i="14"/>
  <c r="P462" i="14"/>
  <c r="P463" i="14"/>
  <c r="P464" i="14"/>
  <c r="P465" i="14"/>
  <c r="P466" i="14"/>
  <c r="P467" i="14"/>
  <c r="P468" i="14"/>
  <c r="P469" i="14"/>
  <c r="P470" i="14"/>
  <c r="P471" i="14"/>
  <c r="P472" i="14"/>
  <c r="P473" i="14"/>
  <c r="P474" i="14"/>
  <c r="P475" i="14"/>
  <c r="P476" i="14"/>
  <c r="P477" i="14"/>
  <c r="P478" i="14"/>
  <c r="P479" i="14"/>
  <c r="P480" i="14"/>
  <c r="P481" i="14"/>
  <c r="P482" i="14"/>
  <c r="P483" i="14"/>
  <c r="P484" i="14"/>
  <c r="P485" i="14"/>
  <c r="P486" i="14"/>
  <c r="P487" i="14"/>
  <c r="P488" i="14"/>
  <c r="P489" i="14"/>
  <c r="P490" i="14"/>
  <c r="P491" i="14"/>
  <c r="P492" i="14"/>
  <c r="P493" i="14"/>
  <c r="P494" i="14"/>
  <c r="P495" i="14"/>
  <c r="P496" i="14"/>
  <c r="P497" i="14"/>
  <c r="P498" i="14"/>
  <c r="P499" i="14"/>
  <c r="P500" i="14"/>
  <c r="P501" i="14"/>
  <c r="P502" i="14"/>
  <c r="P503" i="14"/>
  <c r="P504" i="14"/>
  <c r="P505" i="14"/>
  <c r="P506" i="14"/>
  <c r="P507" i="14"/>
  <c r="P508" i="14"/>
  <c r="P509" i="14"/>
  <c r="P510" i="14"/>
  <c r="P511" i="14"/>
  <c r="P512" i="14"/>
  <c r="P513" i="14"/>
  <c r="P514" i="14"/>
  <c r="P515" i="14"/>
  <c r="P516" i="14"/>
  <c r="P517" i="14"/>
  <c r="P518" i="14"/>
  <c r="P519" i="14"/>
  <c r="P520" i="14"/>
  <c r="P521" i="14"/>
  <c r="P522" i="14"/>
  <c r="P523" i="14"/>
  <c r="P524" i="14"/>
  <c r="P525" i="14"/>
  <c r="P526" i="14"/>
  <c r="P527" i="14"/>
  <c r="P528" i="14"/>
  <c r="P529" i="14"/>
  <c r="P530" i="14"/>
  <c r="P531" i="14"/>
  <c r="P532" i="14"/>
  <c r="P533" i="14"/>
  <c r="P534" i="14"/>
  <c r="P535" i="14"/>
  <c r="P536" i="14"/>
  <c r="P537" i="14"/>
  <c r="P538" i="14"/>
  <c r="P539" i="14"/>
  <c r="P540" i="14"/>
  <c r="P541" i="14"/>
  <c r="P542" i="14"/>
  <c r="P543" i="14"/>
  <c r="P544" i="14"/>
  <c r="P545" i="14"/>
  <c r="P546" i="14"/>
  <c r="P547" i="14"/>
  <c r="P548" i="14"/>
  <c r="P549" i="14"/>
  <c r="P550" i="14"/>
  <c r="P551" i="14"/>
  <c r="P552" i="14"/>
  <c r="P553" i="14"/>
  <c r="P554" i="14"/>
  <c r="P555" i="14"/>
  <c r="P556" i="14"/>
  <c r="P557" i="14"/>
  <c r="P558" i="14"/>
  <c r="P559" i="14"/>
  <c r="P560" i="14"/>
  <c r="P561" i="14"/>
  <c r="P562" i="14"/>
  <c r="P563" i="14"/>
  <c r="P564" i="14"/>
  <c r="P565" i="14"/>
  <c r="P566" i="14"/>
  <c r="P567" i="14"/>
  <c r="P568" i="14"/>
  <c r="P569" i="14"/>
  <c r="P570" i="14"/>
  <c r="P571" i="14"/>
  <c r="P572" i="14"/>
  <c r="P573" i="14"/>
  <c r="P574" i="14"/>
  <c r="P575" i="14"/>
  <c r="P576" i="14"/>
  <c r="P577" i="14"/>
  <c r="P578" i="14"/>
  <c r="P579" i="14"/>
  <c r="P580" i="14"/>
  <c r="P581" i="14"/>
  <c r="P582" i="14"/>
  <c r="P583" i="14"/>
  <c r="P584" i="14"/>
  <c r="P585" i="14"/>
  <c r="P586" i="14"/>
  <c r="P587" i="14"/>
  <c r="P588" i="14"/>
  <c r="P589" i="14"/>
  <c r="P590" i="14"/>
  <c r="P591" i="14"/>
  <c r="P592" i="14"/>
  <c r="P593" i="14"/>
  <c r="P594" i="14"/>
  <c r="P595" i="14"/>
  <c r="P596" i="14"/>
  <c r="P597" i="14"/>
  <c r="P598" i="14"/>
  <c r="P599" i="14"/>
  <c r="P600" i="14"/>
  <c r="P601" i="14"/>
  <c r="P602" i="14"/>
  <c r="P603" i="14"/>
  <c r="P604" i="14"/>
  <c r="P605" i="14"/>
  <c r="P606" i="14"/>
  <c r="P607" i="14"/>
  <c r="P608" i="14"/>
  <c r="P609" i="14"/>
  <c r="P610" i="14"/>
  <c r="P611" i="14"/>
  <c r="P612" i="14"/>
  <c r="P613" i="14"/>
  <c r="P614" i="14"/>
  <c r="P615" i="14"/>
  <c r="P616" i="14"/>
  <c r="P617" i="14"/>
  <c r="P618" i="14"/>
  <c r="P619" i="14"/>
  <c r="P620" i="14"/>
  <c r="P621" i="14"/>
  <c r="P622" i="14"/>
  <c r="P623" i="14"/>
  <c r="P624" i="14"/>
  <c r="P625" i="14"/>
  <c r="P626" i="14"/>
  <c r="P627" i="14"/>
  <c r="P628" i="14"/>
  <c r="P629" i="14"/>
  <c r="P630" i="14"/>
  <c r="P631" i="14"/>
  <c r="P632" i="14"/>
  <c r="P633" i="14"/>
  <c r="P634" i="14"/>
  <c r="P635" i="14"/>
  <c r="P636" i="14"/>
  <c r="P637" i="14"/>
  <c r="P638" i="14"/>
  <c r="P639" i="14"/>
  <c r="P640" i="14"/>
  <c r="P641" i="14"/>
  <c r="P642" i="14"/>
  <c r="P643" i="14"/>
  <c r="P644" i="14"/>
  <c r="P645" i="14"/>
  <c r="P646" i="14"/>
  <c r="P647" i="14"/>
  <c r="P648" i="14"/>
  <c r="P649" i="14"/>
  <c r="P650" i="14"/>
  <c r="P651" i="14"/>
  <c r="P652" i="14"/>
  <c r="P653" i="14"/>
  <c r="P654" i="14"/>
  <c r="P655" i="14"/>
  <c r="P656" i="14"/>
  <c r="P657" i="14"/>
  <c r="P658" i="14"/>
  <c r="P659" i="14"/>
  <c r="P660" i="14"/>
  <c r="P661" i="14"/>
  <c r="P662" i="14"/>
  <c r="P663" i="14"/>
  <c r="P664" i="14"/>
  <c r="P665" i="14"/>
  <c r="P666" i="14"/>
  <c r="P667" i="14"/>
  <c r="P668" i="14"/>
  <c r="P669" i="14"/>
  <c r="P670" i="14"/>
  <c r="P671" i="14"/>
  <c r="P672" i="14"/>
  <c r="P673" i="14"/>
  <c r="P674" i="14"/>
  <c r="P675" i="14"/>
  <c r="P676" i="14"/>
  <c r="P677" i="14"/>
  <c r="P678" i="14"/>
  <c r="P679" i="14"/>
  <c r="P680" i="14"/>
  <c r="P681" i="14"/>
  <c r="P682" i="14"/>
  <c r="P683" i="14"/>
  <c r="P684" i="14"/>
  <c r="P685" i="14"/>
  <c r="P686" i="14"/>
  <c r="P687" i="14"/>
  <c r="P688" i="14"/>
  <c r="P689" i="14"/>
  <c r="P690" i="14"/>
  <c r="P691" i="14"/>
  <c r="P692" i="14"/>
  <c r="P693" i="14"/>
  <c r="P694" i="14"/>
  <c r="P695" i="14"/>
  <c r="P696" i="14"/>
  <c r="P697" i="14"/>
  <c r="P698" i="14"/>
  <c r="P699" i="14"/>
  <c r="P700" i="14"/>
  <c r="P701" i="14"/>
  <c r="P702" i="14"/>
  <c r="P703" i="14"/>
  <c r="P704" i="14"/>
  <c r="P705" i="14"/>
  <c r="P706" i="14"/>
  <c r="P707" i="14"/>
  <c r="P708" i="14"/>
  <c r="P709" i="14"/>
  <c r="P710" i="14"/>
  <c r="P711" i="14"/>
  <c r="P712" i="14"/>
  <c r="P713" i="14"/>
  <c r="P714" i="14"/>
  <c r="P715" i="14"/>
  <c r="P716" i="14"/>
  <c r="P717" i="14"/>
  <c r="P718" i="14"/>
  <c r="P719" i="14"/>
  <c r="P720" i="14"/>
  <c r="P721" i="14"/>
  <c r="P722" i="14"/>
  <c r="P723" i="14"/>
  <c r="P724" i="14"/>
  <c r="P725" i="14"/>
  <c r="P726" i="14"/>
  <c r="P727" i="14"/>
  <c r="P728" i="14"/>
  <c r="P729" i="14"/>
  <c r="P730" i="14"/>
  <c r="P731" i="14"/>
  <c r="P732" i="14"/>
  <c r="P733" i="14"/>
  <c r="P734" i="14"/>
  <c r="P735" i="14"/>
  <c r="P736" i="14"/>
  <c r="P737" i="14"/>
  <c r="P738" i="14"/>
  <c r="P739" i="14"/>
  <c r="P740" i="14"/>
  <c r="P741" i="14"/>
  <c r="P742" i="14"/>
  <c r="P743" i="14"/>
  <c r="P744" i="14"/>
  <c r="P745" i="14"/>
  <c r="P746" i="14"/>
  <c r="P747" i="14"/>
  <c r="P748" i="14"/>
  <c r="P749" i="14"/>
  <c r="P750" i="14"/>
  <c r="P751" i="14"/>
  <c r="P752" i="14"/>
  <c r="P753" i="14"/>
  <c r="P754" i="14"/>
  <c r="P755" i="14"/>
  <c r="P756" i="14"/>
  <c r="P757" i="14"/>
  <c r="P758" i="14"/>
  <c r="P759" i="14"/>
  <c r="P760" i="14"/>
  <c r="P761" i="14"/>
  <c r="P762" i="14"/>
  <c r="P763" i="14"/>
  <c r="P764" i="14"/>
  <c r="P765" i="14"/>
  <c r="P766" i="14"/>
  <c r="P767" i="14"/>
  <c r="P768" i="14"/>
  <c r="P769" i="14"/>
  <c r="P770" i="14"/>
  <c r="P771" i="14"/>
  <c r="P772" i="14"/>
  <c r="P773" i="14"/>
  <c r="P774" i="14"/>
  <c r="P775" i="14"/>
  <c r="P776" i="14"/>
  <c r="P777" i="14"/>
  <c r="P778" i="14"/>
  <c r="P779" i="14"/>
  <c r="P780" i="14"/>
  <c r="P781" i="14"/>
  <c r="P782" i="14"/>
  <c r="P783" i="14"/>
  <c r="P784" i="14"/>
  <c r="P785" i="14"/>
  <c r="P786" i="14"/>
  <c r="P787" i="14"/>
  <c r="P788" i="14"/>
  <c r="P789" i="14"/>
  <c r="P790" i="14"/>
  <c r="P791" i="14"/>
  <c r="P792" i="14"/>
  <c r="P793" i="14"/>
  <c r="P794" i="14"/>
  <c r="P795" i="14"/>
  <c r="P796" i="14"/>
  <c r="P797" i="14"/>
  <c r="P798" i="14"/>
  <c r="P799" i="14"/>
  <c r="P800" i="14"/>
  <c r="P801" i="14"/>
  <c r="P802" i="14"/>
  <c r="P803" i="14"/>
  <c r="P804" i="14"/>
  <c r="P805" i="14"/>
  <c r="P806" i="14"/>
  <c r="P807" i="14"/>
  <c r="P808" i="14"/>
  <c r="P809" i="14"/>
  <c r="P810" i="14"/>
  <c r="P811" i="14"/>
  <c r="P812" i="14"/>
  <c r="P813" i="14"/>
  <c r="P814" i="14"/>
  <c r="P815" i="14"/>
  <c r="P816" i="14"/>
  <c r="P817" i="14"/>
  <c r="P818" i="14"/>
  <c r="P819" i="14"/>
  <c r="P820" i="14"/>
  <c r="P821" i="14"/>
  <c r="P822" i="14"/>
  <c r="P823" i="14"/>
  <c r="P824" i="14"/>
  <c r="P825" i="14"/>
  <c r="P826" i="14"/>
  <c r="P827" i="14"/>
  <c r="P828" i="14"/>
  <c r="P829" i="14"/>
  <c r="P830" i="14"/>
  <c r="P831" i="14"/>
  <c r="P832" i="14"/>
  <c r="P833" i="14"/>
  <c r="P834" i="14"/>
  <c r="P835" i="14"/>
  <c r="P836" i="14"/>
  <c r="P837" i="14"/>
  <c r="P838" i="14"/>
  <c r="P839" i="14"/>
  <c r="P840" i="14"/>
  <c r="P841" i="14"/>
  <c r="P842" i="14"/>
  <c r="P843" i="14"/>
  <c r="P844" i="14"/>
  <c r="P845" i="14"/>
  <c r="P846" i="14"/>
  <c r="P847" i="14"/>
  <c r="P848" i="14"/>
  <c r="P849" i="14"/>
  <c r="P850" i="14"/>
  <c r="P851" i="14"/>
  <c r="P852" i="14"/>
  <c r="P853" i="14"/>
  <c r="P854" i="14"/>
  <c r="P855" i="14"/>
  <c r="P856" i="14"/>
  <c r="P857" i="14"/>
  <c r="P858" i="14"/>
  <c r="P859" i="14"/>
  <c r="P860" i="14"/>
  <c r="P861" i="14"/>
  <c r="P862" i="14"/>
  <c r="P863" i="14"/>
  <c r="P864" i="14"/>
  <c r="P865" i="14"/>
  <c r="P866" i="14"/>
  <c r="P867" i="14"/>
  <c r="P868" i="14"/>
  <c r="P869" i="14"/>
  <c r="P870" i="14"/>
  <c r="P871" i="14"/>
  <c r="P872" i="14"/>
  <c r="P873" i="14"/>
  <c r="P874" i="14"/>
  <c r="P875" i="14"/>
  <c r="P876" i="14"/>
  <c r="P877" i="14"/>
  <c r="P878" i="14"/>
  <c r="P879" i="14"/>
  <c r="P880" i="14"/>
  <c r="P881" i="14"/>
  <c r="P882" i="14"/>
  <c r="P883" i="14"/>
  <c r="P884" i="14"/>
  <c r="P885" i="14"/>
  <c r="P886" i="14"/>
  <c r="P887" i="14"/>
  <c r="P888" i="14"/>
  <c r="P889" i="14"/>
  <c r="P890" i="14"/>
  <c r="P891" i="14"/>
  <c r="P892" i="14"/>
  <c r="P893" i="14"/>
  <c r="P894" i="14"/>
  <c r="P895" i="14"/>
  <c r="P896" i="14"/>
  <c r="P897" i="14"/>
  <c r="P898" i="14"/>
  <c r="P899" i="14"/>
  <c r="P900" i="14"/>
  <c r="P901" i="14"/>
  <c r="P902" i="14"/>
  <c r="P903" i="14"/>
  <c r="P904" i="14"/>
  <c r="P905" i="14"/>
  <c r="P906" i="14"/>
  <c r="P907" i="14"/>
  <c r="P908" i="14"/>
  <c r="P909" i="14"/>
  <c r="P910" i="14"/>
  <c r="P911" i="14"/>
  <c r="P912" i="14"/>
  <c r="P913" i="14"/>
  <c r="P914" i="14"/>
  <c r="P915" i="14"/>
  <c r="P916" i="14"/>
  <c r="P917" i="14"/>
  <c r="P918" i="14"/>
  <c r="P919" i="14"/>
  <c r="P920" i="14"/>
  <c r="P921" i="14"/>
  <c r="P922" i="14"/>
  <c r="P923" i="14"/>
  <c r="P924" i="14"/>
  <c r="P925" i="14"/>
  <c r="P926" i="14"/>
  <c r="P927" i="14"/>
  <c r="P928" i="14"/>
  <c r="P929" i="14"/>
  <c r="P930" i="14"/>
  <c r="P931" i="14"/>
  <c r="P932" i="14"/>
  <c r="P933" i="14"/>
  <c r="P934" i="14"/>
  <c r="P935" i="14"/>
  <c r="P936" i="14"/>
  <c r="P937" i="14"/>
  <c r="P938" i="14"/>
  <c r="P939" i="14"/>
  <c r="P940" i="14"/>
  <c r="P941" i="14"/>
  <c r="P942" i="14"/>
  <c r="P943" i="14"/>
  <c r="P944" i="14"/>
  <c r="P945" i="14"/>
  <c r="P946" i="14"/>
  <c r="P947" i="14"/>
  <c r="P948" i="14"/>
  <c r="P949" i="14"/>
  <c r="P950" i="14"/>
  <c r="P951" i="14"/>
  <c r="P952" i="14"/>
  <c r="P953" i="14"/>
  <c r="P954" i="14"/>
  <c r="P955" i="14"/>
  <c r="P956" i="14"/>
  <c r="P957" i="14"/>
  <c r="P3" i="14"/>
  <c r="Q3" i="14"/>
  <c r="Q4" i="14"/>
  <c r="Q5" i="14"/>
  <c r="Q6" i="14"/>
  <c r="Q7" i="14"/>
  <c r="Q8" i="14"/>
  <c r="Q9" i="14"/>
  <c r="Q10" i="14"/>
  <c r="Q11" i="14"/>
  <c r="Q12" i="14"/>
  <c r="Q13" i="14"/>
  <c r="Q14" i="14"/>
  <c r="Q15" i="14"/>
  <c r="Q16" i="14"/>
  <c r="Q17" i="14"/>
  <c r="Q18" i="14"/>
  <c r="Q19" i="14"/>
  <c r="Q20" i="14"/>
  <c r="Q21" i="14"/>
  <c r="Q22" i="14"/>
  <c r="Q23" i="14"/>
  <c r="Q24" i="14"/>
  <c r="Q25" i="14"/>
  <c r="Q26" i="14"/>
  <c r="Q27" i="14"/>
  <c r="Q28" i="14"/>
  <c r="Q29" i="14"/>
  <c r="Q30" i="14"/>
  <c r="Q31" i="14"/>
  <c r="Q32" i="14"/>
  <c r="Q33" i="14"/>
  <c r="Q34" i="14"/>
  <c r="Q35" i="14"/>
  <c r="Q36" i="14"/>
  <c r="Q37" i="14"/>
  <c r="Q38" i="14"/>
  <c r="Q39" i="14"/>
  <c r="Q40" i="14"/>
  <c r="Q41" i="14"/>
  <c r="Q42" i="14"/>
  <c r="Q43" i="14"/>
  <c r="Q44" i="14"/>
  <c r="Q45" i="14"/>
  <c r="Q46" i="14"/>
  <c r="Q47" i="14"/>
  <c r="Q48" i="14"/>
  <c r="Q49" i="14"/>
  <c r="Q50" i="14"/>
  <c r="Q51" i="14"/>
  <c r="Q52" i="14"/>
  <c r="Q53" i="14"/>
  <c r="Q54" i="14"/>
  <c r="Q55" i="14"/>
  <c r="Q56" i="14"/>
  <c r="Q57" i="14"/>
  <c r="Q58" i="14"/>
  <c r="Q59" i="14"/>
  <c r="Q60" i="14"/>
  <c r="Q61" i="14"/>
  <c r="Q62" i="14"/>
  <c r="Q63" i="14"/>
  <c r="Q64" i="14"/>
  <c r="Q65" i="14"/>
  <c r="Q66" i="14"/>
  <c r="Q67" i="14"/>
  <c r="Q68" i="14"/>
  <c r="Q69" i="14"/>
  <c r="Q70" i="14"/>
  <c r="Q71" i="14"/>
  <c r="Q72" i="14"/>
  <c r="Q73" i="14"/>
  <c r="Q74" i="14"/>
  <c r="Q75" i="14"/>
  <c r="Q76" i="14"/>
  <c r="Q77" i="14"/>
  <c r="Q78" i="14"/>
  <c r="Q79" i="14"/>
  <c r="Q80" i="14"/>
  <c r="Q81" i="14"/>
  <c r="Q82" i="14"/>
  <c r="Q83" i="14"/>
  <c r="Q84" i="14"/>
  <c r="Q85" i="14"/>
  <c r="Q86" i="14"/>
  <c r="Q87" i="14"/>
  <c r="Q88" i="14"/>
  <c r="Q89" i="14"/>
  <c r="Q90" i="14"/>
  <c r="Q91" i="14"/>
  <c r="Q92" i="14"/>
  <c r="Q93" i="14"/>
  <c r="Q94" i="14"/>
  <c r="Q95" i="14"/>
  <c r="Q96" i="14"/>
  <c r="Q97" i="14"/>
  <c r="Q98" i="14"/>
  <c r="Q99" i="14"/>
  <c r="Q100" i="14"/>
  <c r="Q101" i="14"/>
  <c r="Q102" i="14"/>
  <c r="Q103" i="14"/>
  <c r="Q104" i="14"/>
  <c r="Q105" i="14"/>
  <c r="Q106" i="14"/>
  <c r="Q107" i="14"/>
  <c r="Q108" i="14"/>
  <c r="Q109" i="14"/>
  <c r="Q110" i="14"/>
  <c r="Q111" i="14"/>
  <c r="Q112" i="14"/>
  <c r="Q113" i="14"/>
  <c r="Q114" i="14"/>
  <c r="Q115" i="14"/>
  <c r="Q116" i="14"/>
  <c r="Q117" i="14"/>
  <c r="Q118" i="14"/>
  <c r="Q119" i="14"/>
  <c r="Q120" i="14"/>
  <c r="Q121" i="14"/>
  <c r="Q122" i="14"/>
  <c r="Q123" i="14"/>
  <c r="Q124" i="14"/>
  <c r="Q125" i="14"/>
  <c r="Q126" i="14"/>
  <c r="Q127" i="14"/>
  <c r="Q128" i="14"/>
  <c r="Q129" i="14"/>
  <c r="Q130" i="14"/>
  <c r="Q131" i="14"/>
  <c r="Q132" i="14"/>
  <c r="Q133" i="14"/>
  <c r="Q134" i="14"/>
  <c r="Q135" i="14"/>
  <c r="Q136" i="14"/>
  <c r="Q137" i="14"/>
  <c r="Q138" i="14"/>
  <c r="Q139" i="14"/>
  <c r="Q140" i="14"/>
  <c r="Q141" i="14"/>
  <c r="Q142" i="14"/>
  <c r="Q143" i="14"/>
  <c r="Q144" i="14"/>
  <c r="Q145" i="14"/>
  <c r="Q146" i="14"/>
  <c r="Q147" i="14"/>
  <c r="Q148" i="14"/>
  <c r="Q149" i="14"/>
  <c r="Q150" i="14"/>
  <c r="Q151" i="14"/>
  <c r="Q152" i="14"/>
  <c r="Q153" i="14"/>
  <c r="Q154" i="14"/>
  <c r="Q155" i="14"/>
  <c r="Q156" i="14"/>
  <c r="Q157" i="14"/>
  <c r="Q158" i="14"/>
  <c r="Q159" i="14"/>
  <c r="Q160" i="14"/>
  <c r="Q161" i="14"/>
  <c r="Q162" i="14"/>
  <c r="Q163" i="14"/>
  <c r="Q164" i="14"/>
  <c r="Q165" i="14"/>
  <c r="Q166" i="14"/>
  <c r="Q167" i="14"/>
  <c r="Q168" i="14"/>
  <c r="Q169" i="14"/>
  <c r="Q170" i="14"/>
  <c r="Q171" i="14"/>
  <c r="Q172" i="14"/>
  <c r="Q173" i="14"/>
  <c r="Q174" i="14"/>
  <c r="Q175" i="14"/>
  <c r="Q176" i="14"/>
  <c r="Q177" i="14"/>
  <c r="Q178" i="14"/>
  <c r="Q179" i="14"/>
  <c r="Q180" i="14"/>
  <c r="Q181" i="14"/>
  <c r="Q182" i="14"/>
  <c r="Q183" i="14"/>
  <c r="Q184" i="14"/>
  <c r="Q185" i="14"/>
  <c r="Q186" i="14"/>
  <c r="Q187" i="14"/>
  <c r="Q188" i="14"/>
  <c r="Q189" i="14"/>
  <c r="Q190" i="14"/>
  <c r="Q191" i="14"/>
  <c r="Q192" i="14"/>
  <c r="Q193" i="14"/>
  <c r="Q194" i="14"/>
  <c r="Q195" i="14"/>
  <c r="Q196" i="14"/>
  <c r="Q197" i="14"/>
  <c r="Q198" i="14"/>
  <c r="Q199" i="14"/>
  <c r="Q200" i="14"/>
  <c r="Q201" i="14"/>
  <c r="Q202" i="14"/>
  <c r="Q203" i="14"/>
  <c r="Q204" i="14"/>
  <c r="Q205" i="14"/>
  <c r="Q206" i="14"/>
  <c r="Q207" i="14"/>
  <c r="Q208" i="14"/>
  <c r="Q209" i="14"/>
  <c r="Q210" i="14"/>
  <c r="Q211" i="14"/>
  <c r="Q212" i="14"/>
  <c r="Q213" i="14"/>
  <c r="Q214" i="14"/>
  <c r="Q215" i="14"/>
  <c r="Q216" i="14"/>
  <c r="Q217" i="14"/>
  <c r="Q218" i="14"/>
  <c r="Q219" i="14"/>
  <c r="Q220" i="14"/>
  <c r="Q221" i="14"/>
  <c r="Q222" i="14"/>
  <c r="Q223" i="14"/>
  <c r="Q224" i="14"/>
  <c r="Q225" i="14"/>
  <c r="Q226" i="14"/>
  <c r="Q227" i="14"/>
  <c r="Q228" i="14"/>
  <c r="Q229" i="14"/>
  <c r="Q230" i="14"/>
  <c r="Q231" i="14"/>
  <c r="Q232" i="14"/>
  <c r="Q233" i="14"/>
  <c r="Q234" i="14"/>
  <c r="Q235" i="14"/>
  <c r="Q236" i="14"/>
  <c r="Q237" i="14"/>
  <c r="Q238" i="14"/>
  <c r="Q239" i="14"/>
  <c r="Q240" i="14"/>
  <c r="Q241" i="14"/>
  <c r="Q242" i="14"/>
  <c r="Q243" i="14"/>
  <c r="Q244" i="14"/>
  <c r="Q245" i="14"/>
  <c r="Q246" i="14"/>
  <c r="Q247" i="14"/>
  <c r="Q248" i="14"/>
  <c r="Q249" i="14"/>
  <c r="Q250" i="14"/>
  <c r="Q251" i="14"/>
  <c r="Q252" i="14"/>
  <c r="Q253" i="14"/>
  <c r="Q254" i="14"/>
  <c r="Q255" i="14"/>
  <c r="Q256" i="14"/>
  <c r="Q257" i="14"/>
  <c r="Q258" i="14"/>
  <c r="Q259" i="14"/>
  <c r="Q260" i="14"/>
  <c r="Q261" i="14"/>
  <c r="Q262" i="14"/>
  <c r="Q263" i="14"/>
  <c r="Q264" i="14"/>
  <c r="Q265" i="14"/>
  <c r="Q266" i="14"/>
  <c r="Q267" i="14"/>
  <c r="Q268" i="14"/>
  <c r="Q269" i="14"/>
  <c r="Q270" i="14"/>
  <c r="Q271" i="14"/>
  <c r="Q272" i="14"/>
  <c r="Q273" i="14"/>
  <c r="Q274" i="14"/>
  <c r="Q275" i="14"/>
  <c r="Q276" i="14"/>
  <c r="Q277" i="14"/>
  <c r="Q278" i="14"/>
  <c r="Q279" i="14"/>
  <c r="Q280" i="14"/>
  <c r="Q281" i="14"/>
  <c r="Q282" i="14"/>
  <c r="Q283" i="14"/>
  <c r="Q284" i="14"/>
  <c r="Q285" i="14"/>
  <c r="Q286" i="14"/>
  <c r="Q287" i="14"/>
  <c r="Q288" i="14"/>
  <c r="Q289" i="14"/>
  <c r="Q290" i="14"/>
  <c r="Q291" i="14"/>
  <c r="Q292" i="14"/>
  <c r="Q293" i="14"/>
  <c r="Q294" i="14"/>
  <c r="Q295" i="14"/>
  <c r="Q296" i="14"/>
  <c r="Q297" i="14"/>
  <c r="Q298" i="14"/>
  <c r="Q299" i="14"/>
  <c r="Q300" i="14"/>
  <c r="Q301" i="14"/>
  <c r="Q302" i="14"/>
  <c r="Q303" i="14"/>
  <c r="Q304" i="14"/>
  <c r="Q305" i="14"/>
  <c r="Q306" i="14"/>
  <c r="Q307" i="14"/>
  <c r="Q308" i="14"/>
  <c r="Q309" i="14"/>
  <c r="Q310" i="14"/>
  <c r="Q311" i="14"/>
  <c r="Q312" i="14"/>
  <c r="Q313" i="14"/>
  <c r="Q314" i="14"/>
  <c r="Q315" i="14"/>
  <c r="Q316" i="14"/>
  <c r="Q317" i="14"/>
  <c r="Q318" i="14"/>
  <c r="Q319" i="14"/>
  <c r="Q320" i="14"/>
  <c r="Q321" i="14"/>
  <c r="Q322" i="14"/>
  <c r="Q323" i="14"/>
  <c r="Q324" i="14"/>
  <c r="Q325" i="14"/>
  <c r="Q326" i="14"/>
  <c r="Q327" i="14"/>
  <c r="Q328" i="14"/>
  <c r="Q329" i="14"/>
  <c r="Q330" i="14"/>
  <c r="Q331" i="14"/>
  <c r="Q332" i="14"/>
  <c r="Q333" i="14"/>
  <c r="Q334" i="14"/>
  <c r="Q335" i="14"/>
  <c r="Q336" i="14"/>
  <c r="Q337" i="14"/>
  <c r="Q338" i="14"/>
  <c r="Q339" i="14"/>
  <c r="Q340" i="14"/>
  <c r="Q341" i="14"/>
  <c r="Q342" i="14"/>
  <c r="Q343" i="14"/>
  <c r="Q344" i="14"/>
  <c r="Q345" i="14"/>
  <c r="Q346" i="14"/>
  <c r="Q347" i="14"/>
  <c r="Q348" i="14"/>
  <c r="Q349" i="14"/>
  <c r="Q350" i="14"/>
  <c r="Q351" i="14"/>
  <c r="Q352" i="14"/>
  <c r="Q353" i="14"/>
  <c r="Q354" i="14"/>
  <c r="Q355" i="14"/>
  <c r="Q356" i="14"/>
  <c r="Q357" i="14"/>
  <c r="Q358" i="14"/>
  <c r="Q359" i="14"/>
  <c r="Q360" i="14"/>
  <c r="Q361" i="14"/>
  <c r="Q362" i="14"/>
  <c r="Q363" i="14"/>
  <c r="Q364" i="14"/>
  <c r="Q365" i="14"/>
  <c r="Q366" i="14"/>
  <c r="Q367" i="14"/>
  <c r="Q368" i="14"/>
  <c r="Q369" i="14"/>
  <c r="Q370" i="14"/>
  <c r="Q371" i="14"/>
  <c r="Q372" i="14"/>
  <c r="Q373" i="14"/>
  <c r="Q374" i="14"/>
  <c r="Q375" i="14"/>
  <c r="Q376" i="14"/>
  <c r="Q377" i="14"/>
  <c r="Q378" i="14"/>
  <c r="Q379" i="14"/>
  <c r="Q380" i="14"/>
  <c r="Q381" i="14"/>
  <c r="Q382" i="14"/>
  <c r="Q383" i="14"/>
  <c r="Q384" i="14"/>
  <c r="Q385" i="14"/>
  <c r="Q386" i="14"/>
  <c r="Q387" i="14"/>
  <c r="Q388" i="14"/>
  <c r="Q389" i="14"/>
  <c r="Q390" i="14"/>
  <c r="Q391" i="14"/>
  <c r="Q392" i="14"/>
  <c r="Q393" i="14"/>
  <c r="Q394" i="14"/>
  <c r="Q395" i="14"/>
  <c r="Q396" i="14"/>
  <c r="Q397" i="14"/>
  <c r="Q398" i="14"/>
  <c r="Q399" i="14"/>
  <c r="Q400" i="14"/>
  <c r="Q401" i="14"/>
  <c r="Q402" i="14"/>
  <c r="Q403" i="14"/>
  <c r="Q404" i="14"/>
  <c r="Q405" i="14"/>
  <c r="Q406" i="14"/>
  <c r="Q407" i="14"/>
  <c r="Q408" i="14"/>
  <c r="Q409" i="14"/>
  <c r="Q410" i="14"/>
  <c r="Q411" i="14"/>
  <c r="Q412" i="14"/>
  <c r="Q413" i="14"/>
  <c r="Q414" i="14"/>
  <c r="Q415" i="14"/>
  <c r="Q416" i="14"/>
  <c r="Q417" i="14"/>
  <c r="Q418" i="14"/>
  <c r="Q419" i="14"/>
  <c r="Q420" i="14"/>
  <c r="Q421" i="14"/>
  <c r="Q422" i="14"/>
  <c r="Q423" i="14"/>
  <c r="Q424" i="14"/>
  <c r="Q425" i="14"/>
  <c r="Q426" i="14"/>
  <c r="Q427" i="14"/>
  <c r="Q428" i="14"/>
  <c r="Q429" i="14"/>
  <c r="Q430" i="14"/>
  <c r="Q431" i="14"/>
  <c r="Q432" i="14"/>
  <c r="Q433" i="14"/>
  <c r="Q434" i="14"/>
  <c r="Q435" i="14"/>
  <c r="Q436" i="14"/>
  <c r="Q437" i="14"/>
  <c r="Q438" i="14"/>
  <c r="Q439" i="14"/>
  <c r="Q440" i="14"/>
  <c r="Q441" i="14"/>
  <c r="Q442" i="14"/>
  <c r="Q443" i="14"/>
  <c r="Q444" i="14"/>
  <c r="Q445" i="14"/>
  <c r="Q446" i="14"/>
  <c r="Q447" i="14"/>
  <c r="Q448" i="14"/>
  <c r="Q449" i="14"/>
  <c r="Q450" i="14"/>
  <c r="Q451" i="14"/>
  <c r="Q452" i="14"/>
  <c r="Q453" i="14"/>
  <c r="Q454" i="14"/>
  <c r="Q455" i="14"/>
  <c r="Q456" i="14"/>
  <c r="Q457" i="14"/>
  <c r="Q458" i="14"/>
  <c r="Q459" i="14"/>
  <c r="Q460" i="14"/>
  <c r="Q461" i="14"/>
  <c r="Q462" i="14"/>
  <c r="Q463" i="14"/>
  <c r="Q464" i="14"/>
  <c r="Q465" i="14"/>
  <c r="Q466" i="14"/>
  <c r="Q467" i="14"/>
  <c r="Q468" i="14"/>
  <c r="Q469" i="14"/>
  <c r="Q470" i="14"/>
  <c r="Q471" i="14"/>
  <c r="Q472" i="14"/>
  <c r="Q473" i="14"/>
  <c r="Q474" i="14"/>
  <c r="Q475" i="14"/>
  <c r="Q476" i="14"/>
  <c r="Q477" i="14"/>
  <c r="Q478" i="14"/>
  <c r="Q479" i="14"/>
  <c r="Q480" i="14"/>
  <c r="Q481" i="14"/>
  <c r="Q482" i="14"/>
  <c r="Q483" i="14"/>
  <c r="Q484" i="14"/>
  <c r="Q485" i="14"/>
  <c r="Q486" i="14"/>
  <c r="Q487" i="14"/>
  <c r="Q488" i="14"/>
  <c r="Q489" i="14"/>
  <c r="Q490" i="14"/>
  <c r="Q491" i="14"/>
  <c r="Q492" i="14"/>
  <c r="Q493" i="14"/>
  <c r="Q494" i="14"/>
  <c r="Q495" i="14"/>
  <c r="Q496" i="14"/>
  <c r="Q497" i="14"/>
  <c r="Q498" i="14"/>
  <c r="Q499" i="14"/>
  <c r="Q500" i="14"/>
  <c r="Q501" i="14"/>
  <c r="Q502" i="14"/>
  <c r="Q503" i="14"/>
  <c r="Q504" i="14"/>
  <c r="Q505" i="14"/>
  <c r="Q506" i="14"/>
  <c r="Q507" i="14"/>
  <c r="Q508" i="14"/>
  <c r="Q509" i="14"/>
  <c r="Q510" i="14"/>
  <c r="Q511" i="14"/>
  <c r="Q512" i="14"/>
  <c r="Q513" i="14"/>
  <c r="Q514" i="14"/>
  <c r="Q515" i="14"/>
  <c r="Q516" i="14"/>
  <c r="Q517" i="14"/>
  <c r="Q518" i="14"/>
  <c r="Q519" i="14"/>
  <c r="Q520" i="14"/>
  <c r="Q521" i="14"/>
  <c r="Q522" i="14"/>
  <c r="Q523" i="14"/>
  <c r="Q524" i="14"/>
  <c r="Q525" i="14"/>
  <c r="Q526" i="14"/>
  <c r="Q527" i="14"/>
  <c r="Q528" i="14"/>
  <c r="Q529" i="14"/>
  <c r="Q530" i="14"/>
  <c r="Q531" i="14"/>
  <c r="Q532" i="14"/>
  <c r="Q533" i="14"/>
  <c r="Q534" i="14"/>
  <c r="Q535" i="14"/>
  <c r="Q536" i="14"/>
  <c r="Q537" i="14"/>
  <c r="Q538" i="14"/>
  <c r="Q539" i="14"/>
  <c r="Q540" i="14"/>
  <c r="Q541" i="14"/>
  <c r="Q542" i="14"/>
  <c r="Q543" i="14"/>
  <c r="Q544" i="14"/>
  <c r="Q545" i="14"/>
  <c r="Q546" i="14"/>
  <c r="Q547" i="14"/>
  <c r="Q548" i="14"/>
  <c r="Q549" i="14"/>
  <c r="Q550" i="14"/>
  <c r="Q551" i="14"/>
  <c r="Q552" i="14"/>
  <c r="Q553" i="14"/>
  <c r="Q554" i="14"/>
  <c r="Q555" i="14"/>
  <c r="Q556" i="14"/>
  <c r="Q557" i="14"/>
  <c r="Q558" i="14"/>
  <c r="Q559" i="14"/>
  <c r="Q560" i="14"/>
  <c r="Q561" i="14"/>
  <c r="Q562" i="14"/>
  <c r="Q563" i="14"/>
  <c r="Q564" i="14"/>
  <c r="Q565" i="14"/>
  <c r="Q566" i="14"/>
  <c r="Q567" i="14"/>
  <c r="Q568" i="14"/>
  <c r="Q569" i="14"/>
  <c r="Q570" i="14"/>
  <c r="Q571" i="14"/>
  <c r="Q572" i="14"/>
  <c r="Q573" i="14"/>
  <c r="Q574" i="14"/>
  <c r="Q575" i="14"/>
  <c r="Q576" i="14"/>
  <c r="Q577" i="14"/>
  <c r="Q578" i="14"/>
  <c r="Q579" i="14"/>
  <c r="Q580" i="14"/>
  <c r="Q581" i="14"/>
  <c r="Q582" i="14"/>
  <c r="Q583" i="14"/>
  <c r="Q584" i="14"/>
  <c r="Q585" i="14"/>
  <c r="Q586" i="14"/>
  <c r="Q587" i="14"/>
  <c r="Q588" i="14"/>
  <c r="Q589" i="14"/>
  <c r="Q590" i="14"/>
  <c r="Q591" i="14"/>
  <c r="Q592" i="14"/>
  <c r="Q593" i="14"/>
  <c r="Q594" i="14"/>
  <c r="Q595" i="14"/>
  <c r="Q596" i="14"/>
  <c r="Q597" i="14"/>
  <c r="Q598" i="14"/>
  <c r="Q599" i="14"/>
  <c r="Q600" i="14"/>
  <c r="Q601" i="14"/>
  <c r="Q602" i="14"/>
  <c r="Q603" i="14"/>
  <c r="Q604" i="14"/>
  <c r="Q605" i="14"/>
  <c r="Q606" i="14"/>
  <c r="Q607" i="14"/>
  <c r="Q608" i="14"/>
  <c r="Q609" i="14"/>
  <c r="Q610" i="14"/>
  <c r="Q611" i="14"/>
  <c r="Q612" i="14"/>
  <c r="Q613" i="14"/>
  <c r="Q614" i="14"/>
  <c r="Q615" i="14"/>
  <c r="Q616" i="14"/>
  <c r="Q617" i="14"/>
  <c r="Q618" i="14"/>
  <c r="Q619" i="14"/>
  <c r="Q620" i="14"/>
  <c r="Q621" i="14"/>
  <c r="Q622" i="14"/>
  <c r="Q623" i="14"/>
  <c r="Q624" i="14"/>
  <c r="Q625" i="14"/>
  <c r="Q626" i="14"/>
  <c r="Q627" i="14"/>
  <c r="Q628" i="14"/>
  <c r="Q629" i="14"/>
  <c r="Q630" i="14"/>
  <c r="Q631" i="14"/>
  <c r="Q632" i="14"/>
  <c r="Q633" i="14"/>
  <c r="Q634" i="14"/>
  <c r="Q635" i="14"/>
  <c r="Q636" i="14"/>
  <c r="Q637" i="14"/>
  <c r="Q638" i="14"/>
  <c r="Q639" i="14"/>
  <c r="Q640" i="14"/>
  <c r="Q641" i="14"/>
  <c r="Q642" i="14"/>
  <c r="Q643" i="14"/>
  <c r="Q644" i="14"/>
  <c r="Q645" i="14"/>
  <c r="Q646" i="14"/>
  <c r="Q647" i="14"/>
  <c r="Q648" i="14"/>
  <c r="Q649" i="14"/>
  <c r="Q650" i="14"/>
  <c r="Q651" i="14"/>
  <c r="Q652" i="14"/>
  <c r="Q653" i="14"/>
  <c r="Q654" i="14"/>
  <c r="Q655" i="14"/>
  <c r="Q656" i="14"/>
  <c r="Q657" i="14"/>
  <c r="Q658" i="14"/>
  <c r="Q659" i="14"/>
  <c r="Q660" i="14"/>
  <c r="Q661" i="14"/>
  <c r="Q662" i="14"/>
  <c r="Q663" i="14"/>
  <c r="Q664" i="14"/>
  <c r="Q665" i="14"/>
  <c r="Q666" i="14"/>
  <c r="Q667" i="14"/>
  <c r="Q668" i="14"/>
  <c r="Q669" i="14"/>
  <c r="Q670" i="14"/>
  <c r="Q671" i="14"/>
  <c r="Q672" i="14"/>
  <c r="Q673" i="14"/>
  <c r="Q674" i="14"/>
  <c r="Q675" i="14"/>
  <c r="Q676" i="14"/>
  <c r="Q677" i="14"/>
  <c r="Q678" i="14"/>
  <c r="Q679" i="14"/>
  <c r="Q680" i="14"/>
  <c r="Q681" i="14"/>
  <c r="Q682" i="14"/>
  <c r="Q683" i="14"/>
  <c r="Q684" i="14"/>
  <c r="Q685" i="14"/>
  <c r="Q686" i="14"/>
  <c r="Q687" i="14"/>
  <c r="Q688" i="14"/>
  <c r="Q689" i="14"/>
  <c r="Q690" i="14"/>
  <c r="Q691" i="14"/>
  <c r="Q692" i="14"/>
  <c r="Q693" i="14"/>
  <c r="Q694" i="14"/>
  <c r="Q695" i="14"/>
  <c r="Q696" i="14"/>
  <c r="Q697" i="14"/>
  <c r="Q698" i="14"/>
  <c r="Q699" i="14"/>
  <c r="Q700" i="14"/>
  <c r="Q701" i="14"/>
  <c r="Q702" i="14"/>
  <c r="Q703" i="14"/>
  <c r="Q704" i="14"/>
  <c r="Q705" i="14"/>
  <c r="Q706" i="14"/>
  <c r="Q707" i="14"/>
  <c r="Q708" i="14"/>
  <c r="Q709" i="14"/>
  <c r="Q710" i="14"/>
  <c r="Q711" i="14"/>
  <c r="Q712" i="14"/>
  <c r="Q713" i="14"/>
  <c r="Q714" i="14"/>
  <c r="Q715" i="14"/>
  <c r="Q716" i="14"/>
  <c r="Q717" i="14"/>
  <c r="Q718" i="14"/>
  <c r="Q719" i="14"/>
  <c r="Q720" i="14"/>
  <c r="Q721" i="14"/>
  <c r="Q722" i="14"/>
  <c r="Q723" i="14"/>
  <c r="Q724" i="14"/>
  <c r="Q725" i="14"/>
  <c r="Q726" i="14"/>
  <c r="Q727" i="14"/>
  <c r="Q728" i="14"/>
  <c r="Q729" i="14"/>
  <c r="Q730" i="14"/>
  <c r="Q731" i="14"/>
  <c r="Q732" i="14"/>
  <c r="Q733" i="14"/>
  <c r="Q734" i="14"/>
  <c r="Q735" i="14"/>
  <c r="Q736" i="14"/>
  <c r="Q737" i="14"/>
  <c r="Q738" i="14"/>
  <c r="Q739" i="14"/>
  <c r="Q740" i="14"/>
  <c r="Q741" i="14"/>
  <c r="Q742" i="14"/>
  <c r="Q743" i="14"/>
  <c r="Q744" i="14"/>
  <c r="Q745" i="14"/>
  <c r="Q746" i="14"/>
  <c r="Q747" i="14"/>
  <c r="Q748" i="14"/>
  <c r="Q749" i="14"/>
  <c r="Q750" i="14"/>
  <c r="Q751" i="14"/>
  <c r="Q752" i="14"/>
  <c r="Q753" i="14"/>
  <c r="Q754" i="14"/>
  <c r="Q755" i="14"/>
  <c r="Q756" i="14"/>
  <c r="Q757" i="14"/>
  <c r="Q758" i="14"/>
  <c r="Q759" i="14"/>
  <c r="Q760" i="14"/>
  <c r="Q761" i="14"/>
  <c r="Q762" i="14"/>
  <c r="Q763" i="14"/>
  <c r="Q764" i="14"/>
  <c r="Q765" i="14"/>
  <c r="Q766" i="14"/>
  <c r="Q767" i="14"/>
  <c r="Q768" i="14"/>
  <c r="Q769" i="14"/>
  <c r="Q770" i="14"/>
  <c r="Q771" i="14"/>
  <c r="Q772" i="14"/>
  <c r="Q773" i="14"/>
  <c r="Q774" i="14"/>
  <c r="Q775" i="14"/>
  <c r="Q776" i="14"/>
  <c r="Q777" i="14"/>
  <c r="Q778" i="14"/>
  <c r="Q779" i="14"/>
  <c r="Q780" i="14"/>
  <c r="Q781" i="14"/>
  <c r="Q782" i="14"/>
  <c r="Q783" i="14"/>
  <c r="Q784" i="14"/>
  <c r="Q785" i="14"/>
  <c r="Q786" i="14"/>
  <c r="Q787" i="14"/>
  <c r="Q788" i="14"/>
  <c r="Q789" i="14"/>
  <c r="Q790" i="14"/>
  <c r="Q791" i="14"/>
  <c r="Q792" i="14"/>
  <c r="Q793" i="14"/>
  <c r="Q794" i="14"/>
  <c r="Q795" i="14"/>
  <c r="Q796" i="14"/>
  <c r="Q797" i="14"/>
  <c r="Q798" i="14"/>
  <c r="Q799" i="14"/>
  <c r="Q800" i="14"/>
  <c r="Q801" i="14"/>
  <c r="Q802" i="14"/>
  <c r="Q803" i="14"/>
  <c r="Q804" i="14"/>
  <c r="Q805" i="14"/>
  <c r="Q806" i="14"/>
  <c r="Q807" i="14"/>
  <c r="Q808" i="14"/>
  <c r="Q809" i="14"/>
  <c r="Q810" i="14"/>
  <c r="Q811" i="14"/>
  <c r="Q812" i="14"/>
  <c r="Q813" i="14"/>
  <c r="Q814" i="14"/>
  <c r="Q815" i="14"/>
  <c r="Q816" i="14"/>
  <c r="Q817" i="14"/>
  <c r="Q818" i="14"/>
  <c r="Q819" i="14"/>
  <c r="Q820" i="14"/>
  <c r="Q821" i="14"/>
  <c r="Q822" i="14"/>
  <c r="Q823" i="14"/>
  <c r="Q824" i="14"/>
  <c r="Q825" i="14"/>
  <c r="Q826" i="14"/>
  <c r="Q827" i="14"/>
  <c r="Q828" i="14"/>
  <c r="Q829" i="14"/>
  <c r="Q830" i="14"/>
  <c r="Q831" i="14"/>
  <c r="Q832" i="14"/>
  <c r="Q833" i="14"/>
  <c r="Q834" i="14"/>
  <c r="Q835" i="14"/>
  <c r="Q836" i="14"/>
  <c r="Q837" i="14"/>
  <c r="Q838" i="14"/>
  <c r="Q839" i="14"/>
  <c r="Q840" i="14"/>
  <c r="Q841" i="14"/>
  <c r="Q842" i="14"/>
  <c r="Q843" i="14"/>
  <c r="Q844" i="14"/>
  <c r="Q845" i="14"/>
  <c r="Q846" i="14"/>
  <c r="Q847" i="14"/>
  <c r="Q848" i="14"/>
  <c r="Q849" i="14"/>
  <c r="Q850" i="14"/>
  <c r="Q851" i="14"/>
  <c r="Q852" i="14"/>
  <c r="Q853" i="14"/>
  <c r="Q854" i="14"/>
  <c r="Q855" i="14"/>
  <c r="Q856" i="14"/>
  <c r="Q857" i="14"/>
  <c r="Q858" i="14"/>
  <c r="Q859" i="14"/>
  <c r="Q860" i="14"/>
  <c r="Q861" i="14"/>
  <c r="Q862" i="14"/>
  <c r="Q863" i="14"/>
  <c r="Q864" i="14"/>
  <c r="Q865" i="14"/>
  <c r="Q866" i="14"/>
  <c r="Q867" i="14"/>
  <c r="Q868" i="14"/>
  <c r="Q869" i="14"/>
  <c r="Q870" i="14"/>
  <c r="Q871" i="14"/>
  <c r="Q872" i="14"/>
  <c r="Q873" i="14"/>
  <c r="Q874" i="14"/>
  <c r="Q875" i="14"/>
  <c r="Q876" i="14"/>
  <c r="Q877" i="14"/>
  <c r="Q878" i="14"/>
  <c r="Q879" i="14"/>
  <c r="Q880" i="14"/>
  <c r="Q881" i="14"/>
  <c r="Q882" i="14"/>
  <c r="Q883" i="14"/>
  <c r="Q884" i="14"/>
  <c r="Q885" i="14"/>
  <c r="Q886" i="14"/>
  <c r="Q887" i="14"/>
  <c r="Q888" i="14"/>
  <c r="Q889" i="14"/>
  <c r="Q890" i="14"/>
  <c r="Q891" i="14"/>
  <c r="Q892" i="14"/>
  <c r="Q893" i="14"/>
  <c r="Q894" i="14"/>
  <c r="Q895" i="14"/>
  <c r="Q896" i="14"/>
  <c r="Q897" i="14"/>
  <c r="Q898" i="14"/>
  <c r="Q899" i="14"/>
  <c r="Q900" i="14"/>
  <c r="Q901" i="14"/>
  <c r="Q902" i="14"/>
  <c r="Q903" i="14"/>
  <c r="Q904" i="14"/>
  <c r="Q905" i="14"/>
  <c r="Q906" i="14"/>
  <c r="Q907" i="14"/>
  <c r="Q908" i="14"/>
  <c r="Q909" i="14"/>
  <c r="Q910" i="14"/>
  <c r="Q911" i="14"/>
  <c r="Q912" i="14"/>
  <c r="Q913" i="14"/>
  <c r="Q914" i="14"/>
  <c r="Q915" i="14"/>
  <c r="Q916" i="14"/>
  <c r="Q917" i="14"/>
  <c r="Q918" i="14"/>
  <c r="Q919" i="14"/>
  <c r="Q920" i="14"/>
  <c r="Q921" i="14"/>
  <c r="Q922" i="14"/>
  <c r="Q923" i="14"/>
  <c r="Q924" i="14"/>
  <c r="Q925" i="14"/>
  <c r="Q926" i="14"/>
  <c r="Q927" i="14"/>
  <c r="Q928" i="14"/>
  <c r="Q929" i="14"/>
  <c r="Q930" i="14"/>
  <c r="Q931" i="14"/>
  <c r="Q932" i="14"/>
  <c r="Q933" i="14"/>
  <c r="Q934" i="14"/>
  <c r="Q935" i="14"/>
  <c r="Q936" i="14"/>
  <c r="Q937" i="14"/>
  <c r="Q938" i="14"/>
  <c r="Q939" i="14"/>
  <c r="Q940" i="14"/>
  <c r="Q941" i="14"/>
  <c r="Q942" i="14"/>
  <c r="Q943" i="14"/>
  <c r="Q944" i="14"/>
  <c r="Q945" i="14"/>
  <c r="Q946" i="14"/>
  <c r="Q947" i="14"/>
  <c r="Q948" i="14"/>
  <c r="Q949" i="14"/>
  <c r="Q950" i="14"/>
  <c r="Q951" i="14"/>
  <c r="Q952" i="14"/>
  <c r="Q953" i="14"/>
  <c r="Q954" i="14"/>
  <c r="Q955" i="14"/>
  <c r="Q956" i="14"/>
  <c r="Q957" i="14"/>
  <c r="N4" i="14"/>
  <c r="N5" i="14"/>
  <c r="N6" i="14"/>
  <c r="N7" i="14"/>
  <c r="N8" i="14"/>
  <c r="N9" i="14"/>
  <c r="N10" i="14"/>
  <c r="N11" i="14"/>
  <c r="N12" i="14"/>
  <c r="N13" i="14"/>
  <c r="N14" i="14"/>
  <c r="N15" i="14"/>
  <c r="N16" i="14"/>
  <c r="N17" i="14"/>
  <c r="N18" i="14"/>
  <c r="N19" i="14"/>
  <c r="N20" i="14"/>
  <c r="N21" i="14"/>
  <c r="N22" i="14"/>
  <c r="N23" i="14"/>
  <c r="N24" i="14"/>
  <c r="N25" i="14"/>
  <c r="N26" i="14"/>
  <c r="N27" i="14"/>
  <c r="N28" i="14"/>
  <c r="N29" i="14"/>
  <c r="N30" i="14"/>
  <c r="N31" i="14"/>
  <c r="N32" i="14"/>
  <c r="N33" i="14"/>
  <c r="N34" i="14"/>
  <c r="N35" i="14"/>
  <c r="N36" i="14"/>
  <c r="N37" i="14"/>
  <c r="N38" i="14"/>
  <c r="N39" i="14"/>
  <c r="N40" i="14"/>
  <c r="N41" i="14"/>
  <c r="N42" i="14"/>
  <c r="N43" i="14"/>
  <c r="N44" i="14"/>
  <c r="N45" i="14"/>
  <c r="N46" i="14"/>
  <c r="N47" i="14"/>
  <c r="N48" i="14"/>
  <c r="N49" i="14"/>
  <c r="N50" i="14"/>
  <c r="N51" i="14"/>
  <c r="N52" i="14"/>
  <c r="N53" i="14"/>
  <c r="N54" i="14"/>
  <c r="N55" i="14"/>
  <c r="N56" i="14"/>
  <c r="N57" i="14"/>
  <c r="N58" i="14"/>
  <c r="N59" i="14"/>
  <c r="N60" i="14"/>
  <c r="N61" i="14"/>
  <c r="N62" i="14"/>
  <c r="N63" i="14"/>
  <c r="N64" i="14"/>
  <c r="N65" i="14"/>
  <c r="N66" i="14"/>
  <c r="N67" i="14"/>
  <c r="N68" i="14"/>
  <c r="N69" i="14"/>
  <c r="N70" i="14"/>
  <c r="N71" i="14"/>
  <c r="N72" i="14"/>
  <c r="N73" i="14"/>
  <c r="N74" i="14"/>
  <c r="N75" i="14"/>
  <c r="N76" i="14"/>
  <c r="N77" i="14"/>
  <c r="N78" i="14"/>
  <c r="N79" i="14"/>
  <c r="N80" i="14"/>
  <c r="N81" i="14"/>
  <c r="N82" i="14"/>
  <c r="N83" i="14"/>
  <c r="N84" i="14"/>
  <c r="N85" i="14"/>
  <c r="N86" i="14"/>
  <c r="N87" i="14"/>
  <c r="N88" i="14"/>
  <c r="N89" i="14"/>
  <c r="N90" i="14"/>
  <c r="N91" i="14"/>
  <c r="N92" i="14"/>
  <c r="N93" i="14"/>
  <c r="N94" i="14"/>
  <c r="N95" i="14"/>
  <c r="N96" i="14"/>
  <c r="N97" i="14"/>
  <c r="N98" i="14"/>
  <c r="N99" i="14"/>
  <c r="N100" i="14"/>
  <c r="N101" i="14"/>
  <c r="N102" i="14"/>
  <c r="N103" i="14"/>
  <c r="N104" i="14"/>
  <c r="N105" i="14"/>
  <c r="N106" i="14"/>
  <c r="N107" i="14"/>
  <c r="N108" i="14"/>
  <c r="N109" i="14"/>
  <c r="N110" i="14"/>
  <c r="N111" i="14"/>
  <c r="N112" i="14"/>
  <c r="N113" i="14"/>
  <c r="N114" i="14"/>
  <c r="N115" i="14"/>
  <c r="N116" i="14"/>
  <c r="N117" i="14"/>
  <c r="N118" i="14"/>
  <c r="N119" i="14"/>
  <c r="N120" i="14"/>
  <c r="N121" i="14"/>
  <c r="N122" i="14"/>
  <c r="N123" i="14"/>
  <c r="N124" i="14"/>
  <c r="N125" i="14"/>
  <c r="N126" i="14"/>
  <c r="N127" i="14"/>
  <c r="N128" i="14"/>
  <c r="N129" i="14"/>
  <c r="N130" i="14"/>
  <c r="N131" i="14"/>
  <c r="N132" i="14"/>
  <c r="N133" i="14"/>
  <c r="N134" i="14"/>
  <c r="N135" i="14"/>
  <c r="N136" i="14"/>
  <c r="N137" i="14"/>
  <c r="N138" i="14"/>
  <c r="N139" i="14"/>
  <c r="N140" i="14"/>
  <c r="N141" i="14"/>
  <c r="N142" i="14"/>
  <c r="N143" i="14"/>
  <c r="N144" i="14"/>
  <c r="N145" i="14"/>
  <c r="N146" i="14"/>
  <c r="N147" i="14"/>
  <c r="N148" i="14"/>
  <c r="N149" i="14"/>
  <c r="N150" i="14"/>
  <c r="N151" i="14"/>
  <c r="N152" i="14"/>
  <c r="N153" i="14"/>
  <c r="N154" i="14"/>
  <c r="N155" i="14"/>
  <c r="N156" i="14"/>
  <c r="N157" i="14"/>
  <c r="N158" i="14"/>
  <c r="N159" i="14"/>
  <c r="N160" i="14"/>
  <c r="N161" i="14"/>
  <c r="N162" i="14"/>
  <c r="N163" i="14"/>
  <c r="N164" i="14"/>
  <c r="N165" i="14"/>
  <c r="N166" i="14"/>
  <c r="N167" i="14"/>
  <c r="N168" i="14"/>
  <c r="N169" i="14"/>
  <c r="N170" i="14"/>
  <c r="N171" i="14"/>
  <c r="N172" i="14"/>
  <c r="N173" i="14"/>
  <c r="N174" i="14"/>
  <c r="N175" i="14"/>
  <c r="N176" i="14"/>
  <c r="N177" i="14"/>
  <c r="N178" i="14"/>
  <c r="N179" i="14"/>
  <c r="N180" i="14"/>
  <c r="N181" i="14"/>
  <c r="N182" i="14"/>
  <c r="N183" i="14"/>
  <c r="N184" i="14"/>
  <c r="N185" i="14"/>
  <c r="N186" i="14"/>
  <c r="N187" i="14"/>
  <c r="N188" i="14"/>
  <c r="N189" i="14"/>
  <c r="N190" i="14"/>
  <c r="N191" i="14"/>
  <c r="N192" i="14"/>
  <c r="N193" i="14"/>
  <c r="N194" i="14"/>
  <c r="N195" i="14"/>
  <c r="N196" i="14"/>
  <c r="N197" i="14"/>
  <c r="N198" i="14"/>
  <c r="N199" i="14"/>
  <c r="N200" i="14"/>
  <c r="N201" i="14"/>
  <c r="N202" i="14"/>
  <c r="N203" i="14"/>
  <c r="N204" i="14"/>
  <c r="N205" i="14"/>
  <c r="N206" i="14"/>
  <c r="N207" i="14"/>
  <c r="N208" i="14"/>
  <c r="N209" i="14"/>
  <c r="N210" i="14"/>
  <c r="N211" i="14"/>
  <c r="N212" i="14"/>
  <c r="N213" i="14"/>
  <c r="N214" i="14"/>
  <c r="N215" i="14"/>
  <c r="N216" i="14"/>
  <c r="N217" i="14"/>
  <c r="N218" i="14"/>
  <c r="N219" i="14"/>
  <c r="N220" i="14"/>
  <c r="N221" i="14"/>
  <c r="N222" i="14"/>
  <c r="N223" i="14"/>
  <c r="N224" i="14"/>
  <c r="N225" i="14"/>
  <c r="N226" i="14"/>
  <c r="N227" i="14"/>
  <c r="N228" i="14"/>
  <c r="N229" i="14"/>
  <c r="N230" i="14"/>
  <c r="N231" i="14"/>
  <c r="N232" i="14"/>
  <c r="N233" i="14"/>
  <c r="N234" i="14"/>
  <c r="N235" i="14"/>
  <c r="N236" i="14"/>
  <c r="N237" i="14"/>
  <c r="N238" i="14"/>
  <c r="N239" i="14"/>
  <c r="N240" i="14"/>
  <c r="N241" i="14"/>
  <c r="N242" i="14"/>
  <c r="N243" i="14"/>
  <c r="N244" i="14"/>
  <c r="N245" i="14"/>
  <c r="N246" i="14"/>
  <c r="N247" i="14"/>
  <c r="N248" i="14"/>
  <c r="N249" i="14"/>
  <c r="N250" i="14"/>
  <c r="N251" i="14"/>
  <c r="N252" i="14"/>
  <c r="N253" i="14"/>
  <c r="N254" i="14"/>
  <c r="N255" i="14"/>
  <c r="N256" i="14"/>
  <c r="N257" i="14"/>
  <c r="N258" i="14"/>
  <c r="N259" i="14"/>
  <c r="N260" i="14"/>
  <c r="N261" i="14"/>
  <c r="N262" i="14"/>
  <c r="N263" i="14"/>
  <c r="N264" i="14"/>
  <c r="N265" i="14"/>
  <c r="N266" i="14"/>
  <c r="N267" i="14"/>
  <c r="N268" i="14"/>
  <c r="N269" i="14"/>
  <c r="N270" i="14"/>
  <c r="N271" i="14"/>
  <c r="N272" i="14"/>
  <c r="N273" i="14"/>
  <c r="N274" i="14"/>
  <c r="N275" i="14"/>
  <c r="N276" i="14"/>
  <c r="N277" i="14"/>
  <c r="N278" i="14"/>
  <c r="N279" i="14"/>
  <c r="N280" i="14"/>
  <c r="N281" i="14"/>
  <c r="N282" i="14"/>
  <c r="N283" i="14"/>
  <c r="N284" i="14"/>
  <c r="N285" i="14"/>
  <c r="N286" i="14"/>
  <c r="N287" i="14"/>
  <c r="N288" i="14"/>
  <c r="N289" i="14"/>
  <c r="N290" i="14"/>
  <c r="N291" i="14"/>
  <c r="N292" i="14"/>
  <c r="N293" i="14"/>
  <c r="N294" i="14"/>
  <c r="N295" i="14"/>
  <c r="N296" i="14"/>
  <c r="N297" i="14"/>
  <c r="N298" i="14"/>
  <c r="N299" i="14"/>
  <c r="N300" i="14"/>
  <c r="N301" i="14"/>
  <c r="N302" i="14"/>
  <c r="N303" i="14"/>
  <c r="N304" i="14"/>
  <c r="N305" i="14"/>
  <c r="N306" i="14"/>
  <c r="N307" i="14"/>
  <c r="N308" i="14"/>
  <c r="N309" i="14"/>
  <c r="N310" i="14"/>
  <c r="N311" i="14"/>
  <c r="N312" i="14"/>
  <c r="N313" i="14"/>
  <c r="N314" i="14"/>
  <c r="N315" i="14"/>
  <c r="N316" i="14"/>
  <c r="N317" i="14"/>
  <c r="N318" i="14"/>
  <c r="N319" i="14"/>
  <c r="N320" i="14"/>
  <c r="N321" i="14"/>
  <c r="N322" i="14"/>
  <c r="N323" i="14"/>
  <c r="N324" i="14"/>
  <c r="N325" i="14"/>
  <c r="N326" i="14"/>
  <c r="N327" i="14"/>
  <c r="N328" i="14"/>
  <c r="N329" i="14"/>
  <c r="N330" i="14"/>
  <c r="N331" i="14"/>
  <c r="N332" i="14"/>
  <c r="N333" i="14"/>
  <c r="N334" i="14"/>
  <c r="N335" i="14"/>
  <c r="N336" i="14"/>
  <c r="N337" i="14"/>
  <c r="N338" i="14"/>
  <c r="N339" i="14"/>
  <c r="N340" i="14"/>
  <c r="N341" i="14"/>
  <c r="N342" i="14"/>
  <c r="N343" i="14"/>
  <c r="N344" i="14"/>
  <c r="N345" i="14"/>
  <c r="N346" i="14"/>
  <c r="N347" i="14"/>
  <c r="N348" i="14"/>
  <c r="N349" i="14"/>
  <c r="N350" i="14"/>
  <c r="N351" i="14"/>
  <c r="N352" i="14"/>
  <c r="N353" i="14"/>
  <c r="N354" i="14"/>
  <c r="N355" i="14"/>
  <c r="N356" i="14"/>
  <c r="N357" i="14"/>
  <c r="N358" i="14"/>
  <c r="N359" i="14"/>
  <c r="N360" i="14"/>
  <c r="N361" i="14"/>
  <c r="N362" i="14"/>
  <c r="N363" i="14"/>
  <c r="N364" i="14"/>
  <c r="N365" i="14"/>
  <c r="N366" i="14"/>
  <c r="N367" i="14"/>
  <c r="N368" i="14"/>
  <c r="N369" i="14"/>
  <c r="N370" i="14"/>
  <c r="N371" i="14"/>
  <c r="N372" i="14"/>
  <c r="N373" i="14"/>
  <c r="N374" i="14"/>
  <c r="N375" i="14"/>
  <c r="N376" i="14"/>
  <c r="N377" i="14"/>
  <c r="N378" i="14"/>
  <c r="N379" i="14"/>
  <c r="N380" i="14"/>
  <c r="N381" i="14"/>
  <c r="N382" i="14"/>
  <c r="N383" i="14"/>
  <c r="N384" i="14"/>
  <c r="N385" i="14"/>
  <c r="N386" i="14"/>
  <c r="N387" i="14"/>
  <c r="N388" i="14"/>
  <c r="N389" i="14"/>
  <c r="N390" i="14"/>
  <c r="N391" i="14"/>
  <c r="N392" i="14"/>
  <c r="N393" i="14"/>
  <c r="N394" i="14"/>
  <c r="N395" i="14"/>
  <c r="N396" i="14"/>
  <c r="N397" i="14"/>
  <c r="N398" i="14"/>
  <c r="N399" i="14"/>
  <c r="N400" i="14"/>
  <c r="N401" i="14"/>
  <c r="N402" i="14"/>
  <c r="N403" i="14"/>
  <c r="N404" i="14"/>
  <c r="N405" i="14"/>
  <c r="N406" i="14"/>
  <c r="N407" i="14"/>
  <c r="N408" i="14"/>
  <c r="N409" i="14"/>
  <c r="N410" i="14"/>
  <c r="N411" i="14"/>
  <c r="N412" i="14"/>
  <c r="N413" i="14"/>
  <c r="N414" i="14"/>
  <c r="N415" i="14"/>
  <c r="N416" i="14"/>
  <c r="N417" i="14"/>
  <c r="N418" i="14"/>
  <c r="N419" i="14"/>
  <c r="N420" i="14"/>
  <c r="N421" i="14"/>
  <c r="N422" i="14"/>
  <c r="N423" i="14"/>
  <c r="N424" i="14"/>
  <c r="N425" i="14"/>
  <c r="N426" i="14"/>
  <c r="N427" i="14"/>
  <c r="N428" i="14"/>
  <c r="N429" i="14"/>
  <c r="N430" i="14"/>
  <c r="N431" i="14"/>
  <c r="N432" i="14"/>
  <c r="N433" i="14"/>
  <c r="N434" i="14"/>
  <c r="N435" i="14"/>
  <c r="N436" i="14"/>
  <c r="N437" i="14"/>
  <c r="N438" i="14"/>
  <c r="N439" i="14"/>
  <c r="N440" i="14"/>
  <c r="N441" i="14"/>
  <c r="N442" i="14"/>
  <c r="N443" i="14"/>
  <c r="N444" i="14"/>
  <c r="N445" i="14"/>
  <c r="N446" i="14"/>
  <c r="N447" i="14"/>
  <c r="N448" i="14"/>
  <c r="N449" i="14"/>
  <c r="N450" i="14"/>
  <c r="N451" i="14"/>
  <c r="N452" i="14"/>
  <c r="N453" i="14"/>
  <c r="N454" i="14"/>
  <c r="N455" i="14"/>
  <c r="N456" i="14"/>
  <c r="N457" i="14"/>
  <c r="N458" i="14"/>
  <c r="N459" i="14"/>
  <c r="N460" i="14"/>
  <c r="N461" i="14"/>
  <c r="N462" i="14"/>
  <c r="N463" i="14"/>
  <c r="N464" i="14"/>
  <c r="N465" i="14"/>
  <c r="N466" i="14"/>
  <c r="N467" i="14"/>
  <c r="N468" i="14"/>
  <c r="N469" i="14"/>
  <c r="N470" i="14"/>
  <c r="N471" i="14"/>
  <c r="N472" i="14"/>
  <c r="N473" i="14"/>
  <c r="N474" i="14"/>
  <c r="N475" i="14"/>
  <c r="N476" i="14"/>
  <c r="N477" i="14"/>
  <c r="N478" i="14"/>
  <c r="N479" i="14"/>
  <c r="N480" i="14"/>
  <c r="N481" i="14"/>
  <c r="N482" i="14"/>
  <c r="N483" i="14"/>
  <c r="N484" i="14"/>
  <c r="N485" i="14"/>
  <c r="N486" i="14"/>
  <c r="N487" i="14"/>
  <c r="N488" i="14"/>
  <c r="N489" i="14"/>
  <c r="N490" i="14"/>
  <c r="N491" i="14"/>
  <c r="N492" i="14"/>
  <c r="N493" i="14"/>
  <c r="N494" i="14"/>
  <c r="N495" i="14"/>
  <c r="N496" i="14"/>
  <c r="N497" i="14"/>
  <c r="N498" i="14"/>
  <c r="N499" i="14"/>
  <c r="N500" i="14"/>
  <c r="N501" i="14"/>
  <c r="N502" i="14"/>
  <c r="N503" i="14"/>
  <c r="N504" i="14"/>
  <c r="N505" i="14"/>
  <c r="N506" i="14"/>
  <c r="N507" i="14"/>
  <c r="N508" i="14"/>
  <c r="N509" i="14"/>
  <c r="N510" i="14"/>
  <c r="N511" i="14"/>
  <c r="N512" i="14"/>
  <c r="N513" i="14"/>
  <c r="N514" i="14"/>
  <c r="N515" i="14"/>
  <c r="N516" i="14"/>
  <c r="N517" i="14"/>
  <c r="N518" i="14"/>
  <c r="N519" i="14"/>
  <c r="N520" i="14"/>
  <c r="N521" i="14"/>
  <c r="N522" i="14"/>
  <c r="N523" i="14"/>
  <c r="N524" i="14"/>
  <c r="N525" i="14"/>
  <c r="N526" i="14"/>
  <c r="N527" i="14"/>
  <c r="N528" i="14"/>
  <c r="N529" i="14"/>
  <c r="N530" i="14"/>
  <c r="N531" i="14"/>
  <c r="N532" i="14"/>
  <c r="N533" i="14"/>
  <c r="N534" i="14"/>
  <c r="N535" i="14"/>
  <c r="N536" i="14"/>
  <c r="N537" i="14"/>
  <c r="N538" i="14"/>
  <c r="N539" i="14"/>
  <c r="N540" i="14"/>
  <c r="N541" i="14"/>
  <c r="N542" i="14"/>
  <c r="N543" i="14"/>
  <c r="N544" i="14"/>
  <c r="N545" i="14"/>
  <c r="N546" i="14"/>
  <c r="N547" i="14"/>
  <c r="N548" i="14"/>
  <c r="N549" i="14"/>
  <c r="N550" i="14"/>
  <c r="N551" i="14"/>
  <c r="N552" i="14"/>
  <c r="N553" i="14"/>
  <c r="N554" i="14"/>
  <c r="N555" i="14"/>
  <c r="N556" i="14"/>
  <c r="N557" i="14"/>
  <c r="N558" i="14"/>
  <c r="N559" i="14"/>
  <c r="N560" i="14"/>
  <c r="N561" i="14"/>
  <c r="N562" i="14"/>
  <c r="N563" i="14"/>
  <c r="N564" i="14"/>
  <c r="N565" i="14"/>
  <c r="N566" i="14"/>
  <c r="N567" i="14"/>
  <c r="N568" i="14"/>
  <c r="N569" i="14"/>
  <c r="N570" i="14"/>
  <c r="N571" i="14"/>
  <c r="N572" i="14"/>
  <c r="N573" i="14"/>
  <c r="N574" i="14"/>
  <c r="N575" i="14"/>
  <c r="N576" i="14"/>
  <c r="N577" i="14"/>
  <c r="N578" i="14"/>
  <c r="N579" i="14"/>
  <c r="N580" i="14"/>
  <c r="N581" i="14"/>
  <c r="N582" i="14"/>
  <c r="N583" i="14"/>
  <c r="N584" i="14"/>
  <c r="N585" i="14"/>
  <c r="N586" i="14"/>
  <c r="N587" i="14"/>
  <c r="N588" i="14"/>
  <c r="N589" i="14"/>
  <c r="N590" i="14"/>
  <c r="N591" i="14"/>
  <c r="N592" i="14"/>
  <c r="N593" i="14"/>
  <c r="N594" i="14"/>
  <c r="N595" i="14"/>
  <c r="N596" i="14"/>
  <c r="N597" i="14"/>
  <c r="N598" i="14"/>
  <c r="N599" i="14"/>
  <c r="N600" i="14"/>
  <c r="N601" i="14"/>
  <c r="N602" i="14"/>
  <c r="N603" i="14"/>
  <c r="N604" i="14"/>
  <c r="N605" i="14"/>
  <c r="N606" i="14"/>
  <c r="N607" i="14"/>
  <c r="N608" i="14"/>
  <c r="N609" i="14"/>
  <c r="N610" i="14"/>
  <c r="N611" i="14"/>
  <c r="N612" i="14"/>
  <c r="N613" i="14"/>
  <c r="N614" i="14"/>
  <c r="N615" i="14"/>
  <c r="N616" i="14"/>
  <c r="N617" i="14"/>
  <c r="N618" i="14"/>
  <c r="N619" i="14"/>
  <c r="N620" i="14"/>
  <c r="N621" i="14"/>
  <c r="N622" i="14"/>
  <c r="N623" i="14"/>
  <c r="N624" i="14"/>
  <c r="N625" i="14"/>
  <c r="N626" i="14"/>
  <c r="N627" i="14"/>
  <c r="N628" i="14"/>
  <c r="N629" i="14"/>
  <c r="N630" i="14"/>
  <c r="N631" i="14"/>
  <c r="N632" i="14"/>
  <c r="N633" i="14"/>
  <c r="N634" i="14"/>
  <c r="N635" i="14"/>
  <c r="N636" i="14"/>
  <c r="N637" i="14"/>
  <c r="N638" i="14"/>
  <c r="N639" i="14"/>
  <c r="N640" i="14"/>
  <c r="N641" i="14"/>
  <c r="N642" i="14"/>
  <c r="N643" i="14"/>
  <c r="N644" i="14"/>
  <c r="N645" i="14"/>
  <c r="N646" i="14"/>
  <c r="N647" i="14"/>
  <c r="N648" i="14"/>
  <c r="N649" i="14"/>
  <c r="N650" i="14"/>
  <c r="N651" i="14"/>
  <c r="N652" i="14"/>
  <c r="N653" i="14"/>
  <c r="N654" i="14"/>
  <c r="N655" i="14"/>
  <c r="N656" i="14"/>
  <c r="N657" i="14"/>
  <c r="N658" i="14"/>
  <c r="N659" i="14"/>
  <c r="N660" i="14"/>
  <c r="N661" i="14"/>
  <c r="N662" i="14"/>
  <c r="N663" i="14"/>
  <c r="N664" i="14"/>
  <c r="N665" i="14"/>
  <c r="N666" i="14"/>
  <c r="N667" i="14"/>
  <c r="N668" i="14"/>
  <c r="N669" i="14"/>
  <c r="N670" i="14"/>
  <c r="N671" i="14"/>
  <c r="N672" i="14"/>
  <c r="N673" i="14"/>
  <c r="N674" i="14"/>
  <c r="N675" i="14"/>
  <c r="N676" i="14"/>
  <c r="N677" i="14"/>
  <c r="N678" i="14"/>
  <c r="N679" i="14"/>
  <c r="N680" i="14"/>
  <c r="N681" i="14"/>
  <c r="N682" i="14"/>
  <c r="N683" i="14"/>
  <c r="N684" i="14"/>
  <c r="N685" i="14"/>
  <c r="N686" i="14"/>
  <c r="N687" i="14"/>
  <c r="N688" i="14"/>
  <c r="N689" i="14"/>
  <c r="N690" i="14"/>
  <c r="N691" i="14"/>
  <c r="N692" i="14"/>
  <c r="N693" i="14"/>
  <c r="N694" i="14"/>
  <c r="N695" i="14"/>
  <c r="N696" i="14"/>
  <c r="N697" i="14"/>
  <c r="N698" i="14"/>
  <c r="N699" i="14"/>
  <c r="N700" i="14"/>
  <c r="N701" i="14"/>
  <c r="N702" i="14"/>
  <c r="N703" i="14"/>
  <c r="N704" i="14"/>
  <c r="N705" i="14"/>
  <c r="N706" i="14"/>
  <c r="N707" i="14"/>
  <c r="N708" i="14"/>
  <c r="N709" i="14"/>
  <c r="N710" i="14"/>
  <c r="N711" i="14"/>
  <c r="N712" i="14"/>
  <c r="N713" i="14"/>
  <c r="N714" i="14"/>
  <c r="N715" i="14"/>
  <c r="N716" i="14"/>
  <c r="N717" i="14"/>
  <c r="N718" i="14"/>
  <c r="N719" i="14"/>
  <c r="N720" i="14"/>
  <c r="N721" i="14"/>
  <c r="N722" i="14"/>
  <c r="N723" i="14"/>
  <c r="N724" i="14"/>
  <c r="N725" i="14"/>
  <c r="N726" i="14"/>
  <c r="N727" i="14"/>
  <c r="N728" i="14"/>
  <c r="N729" i="14"/>
  <c r="N730" i="14"/>
  <c r="N731" i="14"/>
  <c r="N732" i="14"/>
  <c r="N733" i="14"/>
  <c r="N734" i="14"/>
  <c r="N735" i="14"/>
  <c r="N736" i="14"/>
  <c r="N737" i="14"/>
  <c r="N738" i="14"/>
  <c r="N739" i="14"/>
  <c r="N740" i="14"/>
  <c r="N741" i="14"/>
  <c r="N742" i="14"/>
  <c r="N743" i="14"/>
  <c r="N744" i="14"/>
  <c r="N745" i="14"/>
  <c r="N746" i="14"/>
  <c r="N747" i="14"/>
  <c r="N748" i="14"/>
  <c r="N749" i="14"/>
  <c r="N750" i="14"/>
  <c r="N751" i="14"/>
  <c r="N752" i="14"/>
  <c r="N753" i="14"/>
  <c r="N754" i="14"/>
  <c r="N755" i="14"/>
  <c r="N756" i="14"/>
  <c r="N757" i="14"/>
  <c r="N758" i="14"/>
  <c r="N759" i="14"/>
  <c r="N760" i="14"/>
  <c r="N761" i="14"/>
  <c r="N762" i="14"/>
  <c r="N763" i="14"/>
  <c r="N764" i="14"/>
  <c r="N765" i="14"/>
  <c r="N766" i="14"/>
  <c r="N767" i="14"/>
  <c r="N768" i="14"/>
  <c r="N769" i="14"/>
  <c r="N770" i="14"/>
  <c r="N771" i="14"/>
  <c r="N772" i="14"/>
  <c r="N773" i="14"/>
  <c r="N774" i="14"/>
  <c r="N775" i="14"/>
  <c r="N776" i="14"/>
  <c r="N777" i="14"/>
  <c r="N778" i="14"/>
  <c r="N779" i="14"/>
  <c r="N780" i="14"/>
  <c r="N781" i="14"/>
  <c r="N782" i="14"/>
  <c r="N783" i="14"/>
  <c r="N784" i="14"/>
  <c r="N785" i="14"/>
  <c r="N786" i="14"/>
  <c r="N787" i="14"/>
  <c r="N788" i="14"/>
  <c r="N789" i="14"/>
  <c r="N790" i="14"/>
  <c r="N791" i="14"/>
  <c r="N792" i="14"/>
  <c r="N793" i="14"/>
  <c r="N794" i="14"/>
  <c r="N795" i="14"/>
  <c r="N796" i="14"/>
  <c r="N797" i="14"/>
  <c r="N798" i="14"/>
  <c r="N799" i="14"/>
  <c r="N800" i="14"/>
  <c r="N801" i="14"/>
  <c r="N802" i="14"/>
  <c r="N803" i="14"/>
  <c r="N804" i="14"/>
  <c r="N805" i="14"/>
  <c r="N806" i="14"/>
  <c r="N807" i="14"/>
  <c r="N808" i="14"/>
  <c r="N809" i="14"/>
  <c r="N810" i="14"/>
  <c r="N811" i="14"/>
  <c r="N812" i="14"/>
  <c r="N813" i="14"/>
  <c r="N814" i="14"/>
  <c r="N815" i="14"/>
  <c r="N816" i="14"/>
  <c r="N817" i="14"/>
  <c r="N818" i="14"/>
  <c r="N819" i="14"/>
  <c r="N820" i="14"/>
  <c r="N821" i="14"/>
  <c r="N822" i="14"/>
  <c r="N823" i="14"/>
  <c r="N824" i="14"/>
  <c r="N825" i="14"/>
  <c r="N826" i="14"/>
  <c r="N827" i="14"/>
  <c r="N828" i="14"/>
  <c r="N829" i="14"/>
  <c r="N830" i="14"/>
  <c r="N831" i="14"/>
  <c r="N832" i="14"/>
  <c r="N833" i="14"/>
  <c r="N834" i="14"/>
  <c r="N835" i="14"/>
  <c r="N836" i="14"/>
  <c r="N837" i="14"/>
  <c r="N838" i="14"/>
  <c r="N839" i="14"/>
  <c r="N840" i="14"/>
  <c r="N841" i="14"/>
  <c r="N842" i="14"/>
  <c r="N843" i="14"/>
  <c r="N844" i="14"/>
  <c r="N845" i="14"/>
  <c r="N846" i="14"/>
  <c r="N847" i="14"/>
  <c r="N848" i="14"/>
  <c r="N849" i="14"/>
  <c r="N850" i="14"/>
  <c r="N851" i="14"/>
  <c r="N852" i="14"/>
  <c r="N853" i="14"/>
  <c r="N854" i="14"/>
  <c r="N855" i="14"/>
  <c r="N856" i="14"/>
  <c r="N857" i="14"/>
  <c r="N858" i="14"/>
  <c r="N859" i="14"/>
  <c r="N860" i="14"/>
  <c r="N861" i="14"/>
  <c r="N862" i="14"/>
  <c r="N863" i="14"/>
  <c r="N864" i="14"/>
  <c r="N865" i="14"/>
  <c r="N866" i="14"/>
  <c r="N867" i="14"/>
  <c r="N868" i="14"/>
  <c r="N869" i="14"/>
  <c r="N870" i="14"/>
  <c r="N871" i="14"/>
  <c r="N872" i="14"/>
  <c r="N873" i="14"/>
  <c r="N874" i="14"/>
  <c r="N875" i="14"/>
  <c r="N876" i="14"/>
  <c r="N877" i="14"/>
  <c r="N878" i="14"/>
  <c r="N879" i="14"/>
  <c r="N880" i="14"/>
  <c r="N881" i="14"/>
  <c r="N882" i="14"/>
  <c r="N883" i="14"/>
  <c r="N884" i="14"/>
  <c r="N885" i="14"/>
  <c r="N886" i="14"/>
  <c r="N887" i="14"/>
  <c r="N888" i="14"/>
  <c r="N889" i="14"/>
  <c r="N890" i="14"/>
  <c r="N891" i="14"/>
  <c r="N892" i="14"/>
  <c r="N893" i="14"/>
  <c r="N894" i="14"/>
  <c r="N895" i="14"/>
  <c r="N896" i="14"/>
  <c r="N897" i="14"/>
  <c r="N898" i="14"/>
  <c r="N899" i="14"/>
  <c r="N900" i="14"/>
  <c r="N901" i="14"/>
  <c r="N902" i="14"/>
  <c r="N903" i="14"/>
  <c r="N904" i="14"/>
  <c r="N905" i="14"/>
  <c r="N906" i="14"/>
  <c r="N907" i="14"/>
  <c r="N908" i="14"/>
  <c r="N909" i="14"/>
  <c r="N910" i="14"/>
  <c r="N911" i="14"/>
  <c r="N912" i="14"/>
  <c r="N913" i="14"/>
  <c r="N914" i="14"/>
  <c r="N915" i="14"/>
  <c r="N916" i="14"/>
  <c r="N917" i="14"/>
  <c r="N918" i="14"/>
  <c r="N919" i="14"/>
  <c r="N920" i="14"/>
  <c r="N921" i="14"/>
  <c r="N922" i="14"/>
  <c r="N923" i="14"/>
  <c r="N924" i="14"/>
  <c r="N925" i="14"/>
  <c r="N926" i="14"/>
  <c r="N927" i="14"/>
  <c r="N928" i="14"/>
  <c r="N929" i="14"/>
  <c r="N930" i="14"/>
  <c r="N931" i="14"/>
  <c r="N932" i="14"/>
  <c r="N933" i="14"/>
  <c r="N934" i="14"/>
  <c r="N935" i="14"/>
  <c r="N936" i="14"/>
  <c r="N937" i="14"/>
  <c r="N938" i="14"/>
  <c r="N939" i="14"/>
  <c r="N940" i="14"/>
  <c r="N941" i="14"/>
  <c r="N942" i="14"/>
  <c r="N943" i="14"/>
  <c r="N944" i="14"/>
  <c r="N945" i="14"/>
  <c r="N946" i="14"/>
  <c r="N947" i="14"/>
  <c r="N948" i="14"/>
  <c r="N949" i="14"/>
  <c r="N950" i="14"/>
  <c r="N951" i="14"/>
  <c r="N952" i="14"/>
  <c r="N953" i="14"/>
  <c r="N954" i="14"/>
  <c r="N955" i="14"/>
  <c r="N956" i="14"/>
  <c r="N957" i="14"/>
  <c r="O4" i="14"/>
  <c r="O5" i="14"/>
  <c r="O6" i="14"/>
  <c r="O7" i="14"/>
  <c r="O8" i="14"/>
  <c r="O9" i="14"/>
  <c r="O10" i="14"/>
  <c r="O11" i="14"/>
  <c r="O12" i="14"/>
  <c r="O13" i="14"/>
  <c r="O14" i="14"/>
  <c r="O15" i="14"/>
  <c r="O16" i="14"/>
  <c r="O17" i="14"/>
  <c r="O18" i="14"/>
  <c r="O19" i="14"/>
  <c r="O20" i="14"/>
  <c r="O21" i="14"/>
  <c r="O22" i="14"/>
  <c r="O23" i="14"/>
  <c r="O24" i="14"/>
  <c r="O25" i="14"/>
  <c r="O26" i="14"/>
  <c r="O27" i="14"/>
  <c r="O28" i="14"/>
  <c r="O29" i="14"/>
  <c r="O30" i="14"/>
  <c r="O31" i="14"/>
  <c r="O32" i="14"/>
  <c r="O33" i="14"/>
  <c r="O34" i="14"/>
  <c r="O35" i="14"/>
  <c r="O36" i="14"/>
  <c r="O37" i="14"/>
  <c r="O38" i="14"/>
  <c r="O39" i="14"/>
  <c r="O40" i="14"/>
  <c r="O41" i="14"/>
  <c r="O42" i="14"/>
  <c r="O43" i="14"/>
  <c r="O44" i="14"/>
  <c r="O45" i="14"/>
  <c r="O46" i="14"/>
  <c r="O47" i="14"/>
  <c r="O48" i="14"/>
  <c r="O49" i="14"/>
  <c r="O50" i="14"/>
  <c r="O51" i="14"/>
  <c r="O52" i="14"/>
  <c r="O53" i="14"/>
  <c r="O54" i="14"/>
  <c r="O55" i="14"/>
  <c r="O56" i="14"/>
  <c r="O57" i="14"/>
  <c r="O58" i="14"/>
  <c r="O59" i="14"/>
  <c r="O60" i="14"/>
  <c r="O61" i="14"/>
  <c r="O62" i="14"/>
  <c r="O63" i="14"/>
  <c r="O64" i="14"/>
  <c r="O65" i="14"/>
  <c r="O66" i="14"/>
  <c r="O67" i="14"/>
  <c r="O68" i="14"/>
  <c r="O69" i="14"/>
  <c r="O70" i="14"/>
  <c r="O71" i="14"/>
  <c r="O72" i="14"/>
  <c r="O73" i="14"/>
  <c r="O74" i="14"/>
  <c r="O75" i="14"/>
  <c r="O76" i="14"/>
  <c r="O77" i="14"/>
  <c r="O78" i="14"/>
  <c r="O79" i="14"/>
  <c r="O80" i="14"/>
  <c r="O81" i="14"/>
  <c r="O82" i="14"/>
  <c r="O83" i="14"/>
  <c r="O84" i="14"/>
  <c r="O85" i="14"/>
  <c r="O86" i="14"/>
  <c r="O87" i="14"/>
  <c r="O88" i="14"/>
  <c r="O89" i="14"/>
  <c r="O90" i="14"/>
  <c r="O91" i="14"/>
  <c r="O92" i="14"/>
  <c r="O93" i="14"/>
  <c r="O94" i="14"/>
  <c r="O95" i="14"/>
  <c r="O96" i="14"/>
  <c r="O97" i="14"/>
  <c r="O98" i="14"/>
  <c r="O99" i="14"/>
  <c r="O100" i="14"/>
  <c r="O101" i="14"/>
  <c r="O102" i="14"/>
  <c r="O103" i="14"/>
  <c r="O104" i="14"/>
  <c r="O105" i="14"/>
  <c r="O106" i="14"/>
  <c r="O107" i="14"/>
  <c r="O108" i="14"/>
  <c r="O109" i="14"/>
  <c r="O110" i="14"/>
  <c r="O111" i="14"/>
  <c r="O112" i="14"/>
  <c r="O113" i="14"/>
  <c r="O114" i="14"/>
  <c r="O115" i="14"/>
  <c r="O116" i="14"/>
  <c r="O117" i="14"/>
  <c r="O118" i="14"/>
  <c r="O119" i="14"/>
  <c r="O120" i="14"/>
  <c r="O121" i="14"/>
  <c r="O122" i="14"/>
  <c r="O123" i="14"/>
  <c r="O124" i="14"/>
  <c r="O125" i="14"/>
  <c r="O126" i="14"/>
  <c r="O127" i="14"/>
  <c r="O128" i="14"/>
  <c r="O129" i="14"/>
  <c r="O130" i="14"/>
  <c r="O131" i="14"/>
  <c r="O132" i="14"/>
  <c r="O133" i="14"/>
  <c r="O134" i="14"/>
  <c r="O135" i="14"/>
  <c r="O136" i="14"/>
  <c r="O137" i="14"/>
  <c r="O138" i="14"/>
  <c r="O139" i="14"/>
  <c r="O140" i="14"/>
  <c r="O141" i="14"/>
  <c r="O142" i="14"/>
  <c r="O143" i="14"/>
  <c r="O144" i="14"/>
  <c r="O145" i="14"/>
  <c r="O146" i="14"/>
  <c r="O147" i="14"/>
  <c r="O148" i="14"/>
  <c r="O149" i="14"/>
  <c r="O150" i="14"/>
  <c r="O151" i="14"/>
  <c r="O152" i="14"/>
  <c r="O153" i="14"/>
  <c r="O154" i="14"/>
  <c r="O155" i="14"/>
  <c r="O156" i="14"/>
  <c r="O157" i="14"/>
  <c r="O158" i="14"/>
  <c r="O159" i="14"/>
  <c r="O160" i="14"/>
  <c r="O161" i="14"/>
  <c r="O162" i="14"/>
  <c r="O163" i="14"/>
  <c r="O164" i="14"/>
  <c r="O165" i="14"/>
  <c r="O166" i="14"/>
  <c r="O167" i="14"/>
  <c r="O168" i="14"/>
  <c r="O169" i="14"/>
  <c r="O170" i="14"/>
  <c r="O171" i="14"/>
  <c r="O172" i="14"/>
  <c r="O173" i="14"/>
  <c r="O174" i="14"/>
  <c r="O175" i="14"/>
  <c r="O176" i="14"/>
  <c r="O177" i="14"/>
  <c r="O178" i="14"/>
  <c r="O179" i="14"/>
  <c r="O180" i="14"/>
  <c r="O181" i="14"/>
  <c r="O182" i="14"/>
  <c r="O183" i="14"/>
  <c r="O184" i="14"/>
  <c r="O185" i="14"/>
  <c r="O186" i="14"/>
  <c r="O187" i="14"/>
  <c r="O188" i="14"/>
  <c r="O189" i="14"/>
  <c r="O190" i="14"/>
  <c r="O191" i="14"/>
  <c r="O192" i="14"/>
  <c r="O193" i="14"/>
  <c r="O194" i="14"/>
  <c r="O195" i="14"/>
  <c r="O196" i="14"/>
  <c r="O197" i="14"/>
  <c r="O198" i="14"/>
  <c r="O199" i="14"/>
  <c r="O200" i="14"/>
  <c r="O201" i="14"/>
  <c r="O202" i="14"/>
  <c r="O203" i="14"/>
  <c r="O204" i="14"/>
  <c r="O205" i="14"/>
  <c r="O206" i="14"/>
  <c r="O207" i="14"/>
  <c r="O208" i="14"/>
  <c r="O209" i="14"/>
  <c r="O210" i="14"/>
  <c r="O211" i="14"/>
  <c r="O212" i="14"/>
  <c r="O213" i="14"/>
  <c r="O214" i="14"/>
  <c r="O215" i="14"/>
  <c r="O216" i="14"/>
  <c r="O217" i="14"/>
  <c r="O218" i="14"/>
  <c r="O219" i="14"/>
  <c r="O220" i="14"/>
  <c r="O221" i="14"/>
  <c r="O222" i="14"/>
  <c r="O223" i="14"/>
  <c r="O224" i="14"/>
  <c r="O225" i="14"/>
  <c r="O226" i="14"/>
  <c r="O227" i="14"/>
  <c r="O228" i="14"/>
  <c r="O229" i="14"/>
  <c r="O230" i="14"/>
  <c r="O231" i="14"/>
  <c r="O232" i="14"/>
  <c r="O233" i="14"/>
  <c r="O234" i="14"/>
  <c r="O235" i="14"/>
  <c r="O236" i="14"/>
  <c r="O237" i="14"/>
  <c r="O238" i="14"/>
  <c r="O239" i="14"/>
  <c r="O240" i="14"/>
  <c r="O241" i="14"/>
  <c r="O242" i="14"/>
  <c r="O243" i="14"/>
  <c r="O244" i="14"/>
  <c r="O245" i="14"/>
  <c r="O246" i="14"/>
  <c r="O247" i="14"/>
  <c r="O248" i="14"/>
  <c r="O249" i="14"/>
  <c r="O250" i="14"/>
  <c r="O251" i="14"/>
  <c r="O252" i="14"/>
  <c r="O253" i="14"/>
  <c r="O254" i="14"/>
  <c r="O255" i="14"/>
  <c r="O256" i="14"/>
  <c r="O257" i="14"/>
  <c r="O258" i="14"/>
  <c r="O259" i="14"/>
  <c r="O260" i="14"/>
  <c r="O261" i="14"/>
  <c r="O262" i="14"/>
  <c r="O263" i="14"/>
  <c r="O264" i="14"/>
  <c r="O265" i="14"/>
  <c r="O266" i="14"/>
  <c r="O267" i="14"/>
  <c r="O268" i="14"/>
  <c r="O269" i="14"/>
  <c r="O270" i="14"/>
  <c r="O271" i="14"/>
  <c r="O272" i="14"/>
  <c r="O273" i="14"/>
  <c r="O274" i="14"/>
  <c r="O275" i="14"/>
  <c r="O276" i="14"/>
  <c r="O277" i="14"/>
  <c r="O278" i="14"/>
  <c r="O279" i="14"/>
  <c r="O280" i="14"/>
  <c r="O281" i="14"/>
  <c r="O282" i="14"/>
  <c r="O283" i="14"/>
  <c r="O284" i="14"/>
  <c r="O285" i="14"/>
  <c r="O286" i="14"/>
  <c r="O287" i="14"/>
  <c r="O288" i="14"/>
  <c r="O289" i="14"/>
  <c r="O290" i="14"/>
  <c r="O291" i="14"/>
  <c r="O292" i="14"/>
  <c r="O293" i="14"/>
  <c r="O294" i="14"/>
  <c r="O295" i="14"/>
  <c r="O296" i="14"/>
  <c r="O297" i="14"/>
  <c r="O298" i="14"/>
  <c r="O299" i="14"/>
  <c r="O300" i="14"/>
  <c r="O301" i="14"/>
  <c r="O302" i="14"/>
  <c r="O303" i="14"/>
  <c r="O304" i="14"/>
  <c r="O305" i="14"/>
  <c r="O306" i="14"/>
  <c r="O307" i="14"/>
  <c r="O308" i="14"/>
  <c r="O309" i="14"/>
  <c r="O310" i="14"/>
  <c r="O311" i="14"/>
  <c r="O312" i="14"/>
  <c r="O313" i="14"/>
  <c r="O314" i="14"/>
  <c r="O315" i="14"/>
  <c r="O316" i="14"/>
  <c r="O317" i="14"/>
  <c r="O318" i="14"/>
  <c r="O319" i="14"/>
  <c r="O320" i="14"/>
  <c r="O321" i="14"/>
  <c r="O322" i="14"/>
  <c r="O323" i="14"/>
  <c r="O324" i="14"/>
  <c r="O325" i="14"/>
  <c r="O326" i="14"/>
  <c r="O327" i="14"/>
  <c r="O328" i="14"/>
  <c r="O329" i="14"/>
  <c r="O330" i="14"/>
  <c r="O331" i="14"/>
  <c r="O332" i="14"/>
  <c r="O333" i="14"/>
  <c r="O334" i="14"/>
  <c r="O335" i="14"/>
  <c r="O336" i="14"/>
  <c r="O337" i="14"/>
  <c r="O338" i="14"/>
  <c r="O339" i="14"/>
  <c r="O340" i="14"/>
  <c r="O341" i="14"/>
  <c r="O342" i="14"/>
  <c r="O343" i="14"/>
  <c r="O344" i="14"/>
  <c r="O345" i="14"/>
  <c r="O346" i="14"/>
  <c r="O347" i="14"/>
  <c r="O348" i="14"/>
  <c r="O349" i="14"/>
  <c r="O350" i="14"/>
  <c r="O351" i="14"/>
  <c r="O352" i="14"/>
  <c r="O353" i="14"/>
  <c r="O354" i="14"/>
  <c r="O355" i="14"/>
  <c r="O356" i="14"/>
  <c r="O357" i="14"/>
  <c r="O358" i="14"/>
  <c r="O359" i="14"/>
  <c r="O360" i="14"/>
  <c r="O361" i="14"/>
  <c r="O362" i="14"/>
  <c r="O363" i="14"/>
  <c r="O364" i="14"/>
  <c r="O365" i="14"/>
  <c r="O366" i="14"/>
  <c r="O367" i="14"/>
  <c r="O368" i="14"/>
  <c r="O369" i="14"/>
  <c r="O370" i="14"/>
  <c r="O371" i="14"/>
  <c r="O372" i="14"/>
  <c r="O373" i="14"/>
  <c r="O374" i="14"/>
  <c r="O375" i="14"/>
  <c r="O376" i="14"/>
  <c r="O377" i="14"/>
  <c r="O378" i="14"/>
  <c r="O379" i="14"/>
  <c r="O380" i="14"/>
  <c r="O381" i="14"/>
  <c r="O382" i="14"/>
  <c r="O383" i="14"/>
  <c r="O384" i="14"/>
  <c r="O385" i="14"/>
  <c r="O386" i="14"/>
  <c r="O387" i="14"/>
  <c r="O388" i="14"/>
  <c r="O389" i="14"/>
  <c r="O390" i="14"/>
  <c r="O391" i="14"/>
  <c r="O392" i="14"/>
  <c r="O393" i="14"/>
  <c r="O394" i="14"/>
  <c r="O395" i="14"/>
  <c r="O396" i="14"/>
  <c r="O397" i="14"/>
  <c r="O398" i="14"/>
  <c r="O399" i="14"/>
  <c r="O400" i="14"/>
  <c r="O401" i="14"/>
  <c r="O402" i="14"/>
  <c r="O403" i="14"/>
  <c r="O404" i="14"/>
  <c r="O405" i="14"/>
  <c r="O406" i="14"/>
  <c r="O407" i="14"/>
  <c r="O408" i="14"/>
  <c r="O409" i="14"/>
  <c r="O410" i="14"/>
  <c r="O411" i="14"/>
  <c r="O412" i="14"/>
  <c r="O413" i="14"/>
  <c r="O414" i="14"/>
  <c r="O415" i="14"/>
  <c r="O416" i="14"/>
  <c r="O417" i="14"/>
  <c r="O418" i="14"/>
  <c r="O419" i="14"/>
  <c r="O420" i="14"/>
  <c r="O421" i="14"/>
  <c r="O422" i="14"/>
  <c r="O423" i="14"/>
  <c r="O424" i="14"/>
  <c r="O425" i="14"/>
  <c r="O426" i="14"/>
  <c r="O427" i="14"/>
  <c r="O428" i="14"/>
  <c r="O429" i="14"/>
  <c r="O430" i="14"/>
  <c r="O431" i="14"/>
  <c r="O432" i="14"/>
  <c r="O433" i="14"/>
  <c r="O434" i="14"/>
  <c r="O435" i="14"/>
  <c r="O436" i="14"/>
  <c r="O437" i="14"/>
  <c r="O438" i="14"/>
  <c r="O439" i="14"/>
  <c r="O440" i="14"/>
  <c r="O441" i="14"/>
  <c r="O442" i="14"/>
  <c r="O443" i="14"/>
  <c r="O444" i="14"/>
  <c r="O445" i="14"/>
  <c r="O446" i="14"/>
  <c r="O447" i="14"/>
  <c r="O448" i="14"/>
  <c r="O449" i="14"/>
  <c r="O450" i="14"/>
  <c r="O451" i="14"/>
  <c r="O452" i="14"/>
  <c r="O453" i="14"/>
  <c r="O454" i="14"/>
  <c r="O455" i="14"/>
  <c r="O456" i="14"/>
  <c r="O457" i="14"/>
  <c r="O458" i="14"/>
  <c r="O459" i="14"/>
  <c r="O460" i="14"/>
  <c r="O461" i="14"/>
  <c r="O462" i="14"/>
  <c r="O463" i="14"/>
  <c r="O464" i="14"/>
  <c r="O465" i="14"/>
  <c r="O466" i="14"/>
  <c r="O467" i="14"/>
  <c r="O468" i="14"/>
  <c r="O469" i="14"/>
  <c r="O470" i="14"/>
  <c r="O471" i="14"/>
  <c r="O472" i="14"/>
  <c r="O473" i="14"/>
  <c r="O474" i="14"/>
  <c r="O475" i="14"/>
  <c r="O476" i="14"/>
  <c r="O477" i="14"/>
  <c r="O478" i="14"/>
  <c r="O479" i="14"/>
  <c r="O480" i="14"/>
  <c r="O481" i="14"/>
  <c r="O482" i="14"/>
  <c r="O483" i="14"/>
  <c r="O484" i="14"/>
  <c r="O485" i="14"/>
  <c r="O486" i="14"/>
  <c r="O487" i="14"/>
  <c r="O488" i="14"/>
  <c r="O489" i="14"/>
  <c r="O490" i="14"/>
  <c r="O491" i="14"/>
  <c r="O492" i="14"/>
  <c r="O493" i="14"/>
  <c r="O494" i="14"/>
  <c r="O495" i="14"/>
  <c r="O496" i="14"/>
  <c r="O497" i="14"/>
  <c r="O498" i="14"/>
  <c r="O499" i="14"/>
  <c r="O500" i="14"/>
  <c r="O501" i="14"/>
  <c r="O502" i="14"/>
  <c r="O503" i="14"/>
  <c r="O504" i="14"/>
  <c r="O505" i="14"/>
  <c r="O506" i="14"/>
  <c r="O507" i="14"/>
  <c r="O508" i="14"/>
  <c r="O509" i="14"/>
  <c r="O510" i="14"/>
  <c r="O511" i="14"/>
  <c r="O512" i="14"/>
  <c r="O513" i="14"/>
  <c r="O514" i="14"/>
  <c r="O515" i="14"/>
  <c r="O516" i="14"/>
  <c r="O517" i="14"/>
  <c r="O518" i="14"/>
  <c r="O519" i="14"/>
  <c r="O520" i="14"/>
  <c r="O521" i="14"/>
  <c r="O522" i="14"/>
  <c r="O523" i="14"/>
  <c r="O524" i="14"/>
  <c r="O525" i="14"/>
  <c r="O526" i="14"/>
  <c r="O527" i="14"/>
  <c r="O528" i="14"/>
  <c r="O529" i="14"/>
  <c r="O530" i="14"/>
  <c r="O531" i="14"/>
  <c r="O532" i="14"/>
  <c r="O533" i="14"/>
  <c r="O534" i="14"/>
  <c r="O535" i="14"/>
  <c r="O536" i="14"/>
  <c r="O537" i="14"/>
  <c r="O538" i="14"/>
  <c r="O539" i="14"/>
  <c r="O540" i="14"/>
  <c r="O541" i="14"/>
  <c r="O542" i="14"/>
  <c r="O543" i="14"/>
  <c r="O544" i="14"/>
  <c r="O545" i="14"/>
  <c r="O546" i="14"/>
  <c r="O547" i="14"/>
  <c r="O548" i="14"/>
  <c r="O549" i="14"/>
  <c r="O550" i="14"/>
  <c r="O551" i="14"/>
  <c r="O552" i="14"/>
  <c r="O553" i="14"/>
  <c r="O554" i="14"/>
  <c r="O555" i="14"/>
  <c r="O556" i="14"/>
  <c r="O557" i="14"/>
  <c r="O558" i="14"/>
  <c r="O559" i="14"/>
  <c r="O560" i="14"/>
  <c r="O561" i="14"/>
  <c r="O562" i="14"/>
  <c r="O563" i="14"/>
  <c r="O564" i="14"/>
  <c r="O565" i="14"/>
  <c r="O566" i="14"/>
  <c r="O567" i="14"/>
  <c r="O568" i="14"/>
  <c r="O569" i="14"/>
  <c r="O570" i="14"/>
  <c r="O571" i="14"/>
  <c r="O572" i="14"/>
  <c r="O573" i="14"/>
  <c r="O574" i="14"/>
  <c r="O575" i="14"/>
  <c r="O576" i="14"/>
  <c r="O577" i="14"/>
  <c r="O578" i="14"/>
  <c r="O579" i="14"/>
  <c r="O580" i="14"/>
  <c r="O581" i="14"/>
  <c r="O582" i="14"/>
  <c r="O583" i="14"/>
  <c r="O584" i="14"/>
  <c r="O585" i="14"/>
  <c r="O586" i="14"/>
  <c r="O587" i="14"/>
  <c r="O588" i="14"/>
  <c r="O589" i="14"/>
  <c r="O590" i="14"/>
  <c r="O591" i="14"/>
  <c r="O592" i="14"/>
  <c r="O593" i="14"/>
  <c r="O594" i="14"/>
  <c r="O595" i="14"/>
  <c r="O596" i="14"/>
  <c r="O597" i="14"/>
  <c r="O598" i="14"/>
  <c r="O599" i="14"/>
  <c r="O600" i="14"/>
  <c r="O601" i="14"/>
  <c r="O602" i="14"/>
  <c r="O603" i="14"/>
  <c r="O604" i="14"/>
  <c r="O605" i="14"/>
  <c r="O606" i="14"/>
  <c r="O607" i="14"/>
  <c r="O608" i="14"/>
  <c r="O609" i="14"/>
  <c r="O610" i="14"/>
  <c r="O611" i="14"/>
  <c r="O612" i="14"/>
  <c r="O613" i="14"/>
  <c r="O614" i="14"/>
  <c r="O615" i="14"/>
  <c r="O616" i="14"/>
  <c r="O617" i="14"/>
  <c r="O618" i="14"/>
  <c r="O619" i="14"/>
  <c r="O620" i="14"/>
  <c r="O621" i="14"/>
  <c r="O622" i="14"/>
  <c r="O623" i="14"/>
  <c r="O624" i="14"/>
  <c r="O625" i="14"/>
  <c r="O626" i="14"/>
  <c r="O627" i="14"/>
  <c r="O628" i="14"/>
  <c r="O629" i="14"/>
  <c r="O630" i="14"/>
  <c r="O631" i="14"/>
  <c r="O632" i="14"/>
  <c r="O633" i="14"/>
  <c r="O634" i="14"/>
  <c r="O635" i="14"/>
  <c r="O636" i="14"/>
  <c r="O637" i="14"/>
  <c r="O638" i="14"/>
  <c r="O639" i="14"/>
  <c r="O640" i="14"/>
  <c r="O641" i="14"/>
  <c r="O642" i="14"/>
  <c r="O643" i="14"/>
  <c r="O644" i="14"/>
  <c r="O645" i="14"/>
  <c r="O646" i="14"/>
  <c r="O647" i="14"/>
  <c r="O648" i="14"/>
  <c r="O649" i="14"/>
  <c r="O650" i="14"/>
  <c r="O651" i="14"/>
  <c r="O652" i="14"/>
  <c r="O653" i="14"/>
  <c r="O654" i="14"/>
  <c r="O655" i="14"/>
  <c r="O656" i="14"/>
  <c r="O657" i="14"/>
  <c r="O658" i="14"/>
  <c r="O659" i="14"/>
  <c r="O660" i="14"/>
  <c r="O661" i="14"/>
  <c r="O662" i="14"/>
  <c r="O663" i="14"/>
  <c r="O664" i="14"/>
  <c r="O665" i="14"/>
  <c r="O666" i="14"/>
  <c r="O667" i="14"/>
  <c r="O668" i="14"/>
  <c r="O669" i="14"/>
  <c r="O670" i="14"/>
  <c r="O671" i="14"/>
  <c r="O672" i="14"/>
  <c r="O673" i="14"/>
  <c r="O674" i="14"/>
  <c r="O675" i="14"/>
  <c r="O676" i="14"/>
  <c r="O677" i="14"/>
  <c r="O678" i="14"/>
  <c r="O679" i="14"/>
  <c r="O680" i="14"/>
  <c r="O681" i="14"/>
  <c r="O682" i="14"/>
  <c r="O683" i="14"/>
  <c r="O684" i="14"/>
  <c r="O685" i="14"/>
  <c r="O686" i="14"/>
  <c r="O687" i="14"/>
  <c r="O688" i="14"/>
  <c r="O689" i="14"/>
  <c r="O690" i="14"/>
  <c r="O691" i="14"/>
  <c r="O692" i="14"/>
  <c r="O693" i="14"/>
  <c r="O694" i="14"/>
  <c r="O695" i="14"/>
  <c r="O696" i="14"/>
  <c r="O697" i="14"/>
  <c r="O698" i="14"/>
  <c r="O699" i="14"/>
  <c r="O700" i="14"/>
  <c r="O701" i="14"/>
  <c r="O702" i="14"/>
  <c r="O703" i="14"/>
  <c r="O704" i="14"/>
  <c r="O705" i="14"/>
  <c r="O706" i="14"/>
  <c r="O707" i="14"/>
  <c r="O708" i="14"/>
  <c r="O709" i="14"/>
  <c r="O710" i="14"/>
  <c r="O711" i="14"/>
  <c r="O712" i="14"/>
  <c r="O713" i="14"/>
  <c r="O714" i="14"/>
  <c r="O715" i="14"/>
  <c r="O716" i="14"/>
  <c r="O717" i="14"/>
  <c r="O718" i="14"/>
  <c r="O719" i="14"/>
  <c r="O720" i="14"/>
  <c r="O721" i="14"/>
  <c r="O722" i="14"/>
  <c r="O723" i="14"/>
  <c r="O724" i="14"/>
  <c r="O725" i="14"/>
  <c r="O726" i="14"/>
  <c r="O727" i="14"/>
  <c r="O728" i="14"/>
  <c r="O729" i="14"/>
  <c r="O730" i="14"/>
  <c r="O731" i="14"/>
  <c r="O732" i="14"/>
  <c r="O733" i="14"/>
  <c r="O734" i="14"/>
  <c r="O735" i="14"/>
  <c r="O736" i="14"/>
  <c r="O737" i="14"/>
  <c r="O738" i="14"/>
  <c r="O739" i="14"/>
  <c r="O740" i="14"/>
  <c r="O741" i="14"/>
  <c r="O742" i="14"/>
  <c r="O743" i="14"/>
  <c r="O744" i="14"/>
  <c r="O745" i="14"/>
  <c r="O746" i="14"/>
  <c r="O747" i="14"/>
  <c r="O748" i="14"/>
  <c r="O749" i="14"/>
  <c r="O750" i="14"/>
  <c r="O751" i="14"/>
  <c r="O752" i="14"/>
  <c r="O753" i="14"/>
  <c r="O754" i="14"/>
  <c r="O755" i="14"/>
  <c r="O756" i="14"/>
  <c r="O757" i="14"/>
  <c r="O758" i="14"/>
  <c r="O759" i="14"/>
  <c r="O760" i="14"/>
  <c r="O761" i="14"/>
  <c r="O762" i="14"/>
  <c r="O763" i="14"/>
  <c r="O764" i="14"/>
  <c r="O765" i="14"/>
  <c r="O766" i="14"/>
  <c r="O767" i="14"/>
  <c r="O768" i="14"/>
  <c r="O769" i="14"/>
  <c r="O770" i="14"/>
  <c r="O771" i="14"/>
  <c r="O772" i="14"/>
  <c r="O773" i="14"/>
  <c r="O774" i="14"/>
  <c r="O775" i="14"/>
  <c r="O776" i="14"/>
  <c r="O777" i="14"/>
  <c r="O778" i="14"/>
  <c r="O779" i="14"/>
  <c r="O780" i="14"/>
  <c r="O781" i="14"/>
  <c r="O782" i="14"/>
  <c r="O783" i="14"/>
  <c r="O784" i="14"/>
  <c r="O785" i="14"/>
  <c r="O786" i="14"/>
  <c r="O787" i="14"/>
  <c r="O788" i="14"/>
  <c r="O789" i="14"/>
  <c r="O790" i="14"/>
  <c r="O791" i="14"/>
  <c r="O792" i="14"/>
  <c r="O793" i="14"/>
  <c r="O794" i="14"/>
  <c r="O795" i="14"/>
  <c r="O796" i="14"/>
  <c r="O797" i="14"/>
  <c r="O798" i="14"/>
  <c r="O799" i="14"/>
  <c r="O800" i="14"/>
  <c r="O801" i="14"/>
  <c r="O802" i="14"/>
  <c r="O803" i="14"/>
  <c r="O804" i="14"/>
  <c r="O805" i="14"/>
  <c r="O806" i="14"/>
  <c r="O807" i="14"/>
  <c r="O808" i="14"/>
  <c r="O809" i="14"/>
  <c r="O810" i="14"/>
  <c r="O811" i="14"/>
  <c r="O812" i="14"/>
  <c r="O813" i="14"/>
  <c r="O814" i="14"/>
  <c r="O815" i="14"/>
  <c r="O816" i="14"/>
  <c r="O817" i="14"/>
  <c r="O818" i="14"/>
  <c r="O819" i="14"/>
  <c r="O820" i="14"/>
  <c r="O821" i="14"/>
  <c r="O822" i="14"/>
  <c r="O823" i="14"/>
  <c r="O824" i="14"/>
  <c r="O825" i="14"/>
  <c r="O826" i="14"/>
  <c r="O827" i="14"/>
  <c r="O828" i="14"/>
  <c r="O829" i="14"/>
  <c r="O830" i="14"/>
  <c r="O831" i="14"/>
  <c r="O832" i="14"/>
  <c r="O833" i="14"/>
  <c r="O834" i="14"/>
  <c r="O835" i="14"/>
  <c r="O836" i="14"/>
  <c r="O837" i="14"/>
  <c r="O838" i="14"/>
  <c r="O839" i="14"/>
  <c r="O840" i="14"/>
  <c r="O841" i="14"/>
  <c r="O842" i="14"/>
  <c r="O843" i="14"/>
  <c r="O844" i="14"/>
  <c r="O845" i="14"/>
  <c r="O846" i="14"/>
  <c r="O847" i="14"/>
  <c r="O848" i="14"/>
  <c r="O849" i="14"/>
  <c r="O850" i="14"/>
  <c r="O851" i="14"/>
  <c r="O852" i="14"/>
  <c r="O853" i="14"/>
  <c r="O854" i="14"/>
  <c r="O855" i="14"/>
  <c r="O856" i="14"/>
  <c r="O857" i="14"/>
  <c r="O858" i="14"/>
  <c r="O859" i="14"/>
  <c r="O860" i="14"/>
  <c r="O861" i="14"/>
  <c r="O862" i="14"/>
  <c r="O863" i="14"/>
  <c r="O864" i="14"/>
  <c r="O865" i="14"/>
  <c r="O866" i="14"/>
  <c r="O867" i="14"/>
  <c r="O868" i="14"/>
  <c r="O869" i="14"/>
  <c r="O870" i="14"/>
  <c r="O871" i="14"/>
  <c r="O872" i="14"/>
  <c r="O873" i="14"/>
  <c r="O874" i="14"/>
  <c r="O875" i="14"/>
  <c r="O876" i="14"/>
  <c r="O877" i="14"/>
  <c r="O878" i="14"/>
  <c r="O879" i="14"/>
  <c r="O880" i="14"/>
  <c r="O881" i="14"/>
  <c r="O882" i="14"/>
  <c r="O883" i="14"/>
  <c r="O884" i="14"/>
  <c r="O885" i="14"/>
  <c r="O886" i="14"/>
  <c r="O887" i="14"/>
  <c r="O888" i="14"/>
  <c r="O889" i="14"/>
  <c r="O890" i="14"/>
  <c r="O891" i="14"/>
  <c r="O892" i="14"/>
  <c r="O893" i="14"/>
  <c r="O894" i="14"/>
  <c r="O895" i="14"/>
  <c r="O896" i="14"/>
  <c r="O897" i="14"/>
  <c r="O898" i="14"/>
  <c r="O899" i="14"/>
  <c r="O900" i="14"/>
  <c r="O901" i="14"/>
  <c r="O902" i="14"/>
  <c r="O903" i="14"/>
  <c r="O904" i="14"/>
  <c r="O905" i="14"/>
  <c r="O906" i="14"/>
  <c r="O907" i="14"/>
  <c r="O908" i="14"/>
  <c r="O909" i="14"/>
  <c r="O910" i="14"/>
  <c r="O911" i="14"/>
  <c r="O912" i="14"/>
  <c r="O913" i="14"/>
  <c r="O914" i="14"/>
  <c r="O915" i="14"/>
  <c r="O916" i="14"/>
  <c r="O917" i="14"/>
  <c r="O918" i="14"/>
  <c r="O919" i="14"/>
  <c r="O920" i="14"/>
  <c r="O921" i="14"/>
  <c r="O922" i="14"/>
  <c r="O923" i="14"/>
  <c r="O924" i="14"/>
  <c r="O925" i="14"/>
  <c r="O926" i="14"/>
  <c r="O927" i="14"/>
  <c r="O928" i="14"/>
  <c r="O929" i="14"/>
  <c r="O930" i="14"/>
  <c r="O931" i="14"/>
  <c r="O932" i="14"/>
  <c r="O933" i="14"/>
  <c r="O934" i="14"/>
  <c r="O935" i="14"/>
  <c r="O936" i="14"/>
  <c r="O937" i="14"/>
  <c r="O938" i="14"/>
  <c r="O939" i="14"/>
  <c r="O940" i="14"/>
  <c r="O941" i="14"/>
  <c r="O942" i="14"/>
  <c r="O943" i="14"/>
  <c r="O944" i="14"/>
  <c r="O945" i="14"/>
  <c r="O946" i="14"/>
  <c r="O947" i="14"/>
  <c r="O948" i="14"/>
  <c r="O949" i="14"/>
  <c r="O950" i="14"/>
  <c r="O951" i="14"/>
  <c r="O952" i="14"/>
  <c r="O953" i="14"/>
  <c r="O954" i="14"/>
  <c r="O955" i="14"/>
  <c r="O956" i="14"/>
  <c r="O957" i="14"/>
  <c r="O3" i="14"/>
  <c r="N3" i="14"/>
  <c r="M4" i="14"/>
  <c r="M5" i="14"/>
  <c r="M6" i="14"/>
  <c r="M7" i="14"/>
  <c r="M8" i="14"/>
  <c r="M9" i="14"/>
  <c r="M10" i="14"/>
  <c r="M11" i="14"/>
  <c r="M12" i="14"/>
  <c r="M13" i="14"/>
  <c r="M14" i="14"/>
  <c r="M15" i="14"/>
  <c r="M16" i="14"/>
  <c r="M17" i="14"/>
  <c r="M18" i="14"/>
  <c r="M19" i="14"/>
  <c r="M20" i="14"/>
  <c r="M21" i="14"/>
  <c r="M22" i="14"/>
  <c r="M23" i="14"/>
  <c r="M24" i="14"/>
  <c r="M25" i="14"/>
  <c r="M26" i="14"/>
  <c r="M27" i="14"/>
  <c r="M28" i="14"/>
  <c r="M29" i="14"/>
  <c r="M30" i="14"/>
  <c r="M31" i="14"/>
  <c r="M32" i="14"/>
  <c r="M33" i="14"/>
  <c r="M34" i="14"/>
  <c r="M35" i="14"/>
  <c r="M36" i="14"/>
  <c r="M37" i="14"/>
  <c r="M38" i="14"/>
  <c r="M39" i="14"/>
  <c r="M40" i="14"/>
  <c r="M41" i="14"/>
  <c r="M42" i="14"/>
  <c r="M43" i="14"/>
  <c r="M44" i="14"/>
  <c r="M45" i="14"/>
  <c r="M46" i="14"/>
  <c r="M47" i="14"/>
  <c r="M48" i="14"/>
  <c r="M49" i="14"/>
  <c r="M50" i="14"/>
  <c r="M51" i="14"/>
  <c r="M52" i="14"/>
  <c r="M53" i="14"/>
  <c r="M54" i="14"/>
  <c r="M55" i="14"/>
  <c r="M56" i="14"/>
  <c r="M57" i="14"/>
  <c r="M58" i="14"/>
  <c r="M59" i="14"/>
  <c r="M60" i="14"/>
  <c r="M61" i="14"/>
  <c r="M62" i="14"/>
  <c r="M63" i="14"/>
  <c r="M64" i="14"/>
  <c r="M65" i="14"/>
  <c r="M66" i="14"/>
  <c r="M67" i="14"/>
  <c r="M68" i="14"/>
  <c r="M69" i="14"/>
  <c r="M70" i="14"/>
  <c r="M71" i="14"/>
  <c r="M72" i="14"/>
  <c r="M73" i="14"/>
  <c r="M74" i="14"/>
  <c r="M75" i="14"/>
  <c r="M76" i="14"/>
  <c r="M77" i="14"/>
  <c r="M78" i="14"/>
  <c r="M79" i="14"/>
  <c r="M80" i="14"/>
  <c r="M81" i="14"/>
  <c r="M82" i="14"/>
  <c r="M83" i="14"/>
  <c r="M84" i="14"/>
  <c r="M85" i="14"/>
  <c r="M86" i="14"/>
  <c r="M87" i="14"/>
  <c r="M88" i="14"/>
  <c r="M89" i="14"/>
  <c r="M90" i="14"/>
  <c r="M91" i="14"/>
  <c r="M92" i="14"/>
  <c r="M93" i="14"/>
  <c r="M94" i="14"/>
  <c r="M95" i="14"/>
  <c r="M96" i="14"/>
  <c r="M97" i="14"/>
  <c r="M98" i="14"/>
  <c r="M99" i="14"/>
  <c r="M100" i="14"/>
  <c r="M101" i="14"/>
  <c r="M102" i="14"/>
  <c r="M103" i="14"/>
  <c r="M104" i="14"/>
  <c r="M105" i="14"/>
  <c r="M106" i="14"/>
  <c r="M107" i="14"/>
  <c r="M108" i="14"/>
  <c r="M109" i="14"/>
  <c r="M110" i="14"/>
  <c r="M111" i="14"/>
  <c r="M112" i="14"/>
  <c r="M113" i="14"/>
  <c r="M114" i="14"/>
  <c r="M115" i="14"/>
  <c r="M116" i="14"/>
  <c r="M117" i="14"/>
  <c r="M118" i="14"/>
  <c r="M119" i="14"/>
  <c r="M120" i="14"/>
  <c r="M121" i="14"/>
  <c r="M122" i="14"/>
  <c r="M123" i="14"/>
  <c r="M124" i="14"/>
  <c r="M125" i="14"/>
  <c r="M126" i="14"/>
  <c r="M127" i="14"/>
  <c r="M128" i="14"/>
  <c r="M129" i="14"/>
  <c r="M130" i="14"/>
  <c r="M131" i="14"/>
  <c r="M132" i="14"/>
  <c r="M133" i="14"/>
  <c r="M134" i="14"/>
  <c r="M135" i="14"/>
  <c r="M136" i="14"/>
  <c r="M137" i="14"/>
  <c r="M138" i="14"/>
  <c r="M139" i="14"/>
  <c r="M140" i="14"/>
  <c r="M141" i="14"/>
  <c r="M142" i="14"/>
  <c r="M143" i="14"/>
  <c r="M144" i="14"/>
  <c r="M145" i="14"/>
  <c r="M146" i="14"/>
  <c r="M147" i="14"/>
  <c r="M148" i="14"/>
  <c r="M149" i="14"/>
  <c r="M150" i="14"/>
  <c r="M151" i="14"/>
  <c r="M152" i="14"/>
  <c r="M153" i="14"/>
  <c r="M154" i="14"/>
  <c r="M155" i="14"/>
  <c r="M156" i="14"/>
  <c r="M157" i="14"/>
  <c r="M158" i="14"/>
  <c r="M159" i="14"/>
  <c r="M160" i="14"/>
  <c r="M161" i="14"/>
  <c r="M162" i="14"/>
  <c r="M163" i="14"/>
  <c r="M164" i="14"/>
  <c r="M165" i="14"/>
  <c r="M166" i="14"/>
  <c r="M167" i="14"/>
  <c r="M168" i="14"/>
  <c r="M169" i="14"/>
  <c r="M170" i="14"/>
  <c r="M171" i="14"/>
  <c r="M172" i="14"/>
  <c r="M173" i="14"/>
  <c r="M174" i="14"/>
  <c r="M175" i="14"/>
  <c r="M176" i="14"/>
  <c r="M177" i="14"/>
  <c r="M178" i="14"/>
  <c r="M179" i="14"/>
  <c r="M180" i="14"/>
  <c r="M181" i="14"/>
  <c r="M182" i="14"/>
  <c r="M183" i="14"/>
  <c r="M184" i="14"/>
  <c r="M185" i="14"/>
  <c r="M186" i="14"/>
  <c r="M187" i="14"/>
  <c r="M188" i="14"/>
  <c r="M189" i="14"/>
  <c r="M190" i="14"/>
  <c r="M191" i="14"/>
  <c r="M192" i="14"/>
  <c r="M193" i="14"/>
  <c r="M194" i="14"/>
  <c r="M195" i="14"/>
  <c r="M196" i="14"/>
  <c r="M197" i="14"/>
  <c r="M198" i="14"/>
  <c r="M199" i="14"/>
  <c r="M200" i="14"/>
  <c r="M201" i="14"/>
  <c r="M202" i="14"/>
  <c r="M203" i="14"/>
  <c r="M204" i="14"/>
  <c r="M205" i="14"/>
  <c r="M206" i="14"/>
  <c r="M207" i="14"/>
  <c r="M208" i="14"/>
  <c r="M209" i="14"/>
  <c r="M210" i="14"/>
  <c r="M211" i="14"/>
  <c r="M212" i="14"/>
  <c r="M213" i="14"/>
  <c r="M214" i="14"/>
  <c r="M215" i="14"/>
  <c r="M216" i="14"/>
  <c r="M217" i="14"/>
  <c r="M218" i="14"/>
  <c r="M219" i="14"/>
  <c r="M220" i="14"/>
  <c r="M221" i="14"/>
  <c r="M222" i="14"/>
  <c r="M223" i="14"/>
  <c r="M224" i="14"/>
  <c r="M225" i="14"/>
  <c r="M226" i="14"/>
  <c r="M227" i="14"/>
  <c r="M228" i="14"/>
  <c r="M229" i="14"/>
  <c r="M230" i="14"/>
  <c r="M231" i="14"/>
  <c r="M232" i="14"/>
  <c r="M233" i="14"/>
  <c r="M234" i="14"/>
  <c r="M235" i="14"/>
  <c r="M236" i="14"/>
  <c r="M237" i="14"/>
  <c r="M238" i="14"/>
  <c r="M239" i="14"/>
  <c r="M240" i="14"/>
  <c r="M241" i="14"/>
  <c r="M242" i="14"/>
  <c r="M243" i="14"/>
  <c r="M244" i="14"/>
  <c r="M245" i="14"/>
  <c r="M246" i="14"/>
  <c r="M247" i="14"/>
  <c r="M248" i="14"/>
  <c r="M249" i="14"/>
  <c r="M250" i="14"/>
  <c r="M251" i="14"/>
  <c r="M252" i="14"/>
  <c r="M253" i="14"/>
  <c r="M254" i="14"/>
  <c r="M255" i="14"/>
  <c r="M256" i="14"/>
  <c r="M257" i="14"/>
  <c r="M258" i="14"/>
  <c r="M259" i="14"/>
  <c r="M260" i="14"/>
  <c r="M261" i="14"/>
  <c r="M262" i="14"/>
  <c r="M263" i="14"/>
  <c r="M264" i="14"/>
  <c r="M265" i="14"/>
  <c r="M266" i="14"/>
  <c r="M267" i="14"/>
  <c r="M268" i="14"/>
  <c r="M269" i="14"/>
  <c r="M270" i="14"/>
  <c r="M271" i="14"/>
  <c r="M272" i="14"/>
  <c r="M273" i="14"/>
  <c r="M274" i="14"/>
  <c r="M275" i="14"/>
  <c r="M276" i="14"/>
  <c r="M277" i="14"/>
  <c r="M278" i="14"/>
  <c r="M279" i="14"/>
  <c r="M280" i="14"/>
  <c r="M281" i="14"/>
  <c r="M282" i="14"/>
  <c r="M283" i="14"/>
  <c r="M284" i="14"/>
  <c r="M285" i="14"/>
  <c r="M286" i="14"/>
  <c r="M287" i="14"/>
  <c r="M288" i="14"/>
  <c r="M289" i="14"/>
  <c r="M290" i="14"/>
  <c r="M291" i="14"/>
  <c r="M292" i="14"/>
  <c r="M293" i="14"/>
  <c r="M294" i="14"/>
  <c r="M295" i="14"/>
  <c r="M296" i="14"/>
  <c r="M297" i="14"/>
  <c r="M298" i="14"/>
  <c r="M299" i="14"/>
  <c r="M300" i="14"/>
  <c r="M301" i="14"/>
  <c r="M302" i="14"/>
  <c r="M303" i="14"/>
  <c r="M304" i="14"/>
  <c r="M305" i="14"/>
  <c r="M306" i="14"/>
  <c r="M307" i="14"/>
  <c r="M308" i="14"/>
  <c r="M309" i="14"/>
  <c r="M310" i="14"/>
  <c r="M311" i="14"/>
  <c r="M312" i="14"/>
  <c r="M313" i="14"/>
  <c r="M314" i="14"/>
  <c r="M315" i="14"/>
  <c r="M316" i="14"/>
  <c r="M317" i="14"/>
  <c r="M318" i="14"/>
  <c r="M319" i="14"/>
  <c r="M320" i="14"/>
  <c r="M321" i="14"/>
  <c r="M322" i="14"/>
  <c r="M323" i="14"/>
  <c r="M324" i="14"/>
  <c r="M325" i="14"/>
  <c r="M326" i="14"/>
  <c r="M327" i="14"/>
  <c r="M328" i="14"/>
  <c r="M329" i="14"/>
  <c r="M330" i="14"/>
  <c r="M331" i="14"/>
  <c r="M332" i="14"/>
  <c r="M333" i="14"/>
  <c r="M334" i="14"/>
  <c r="M335" i="14"/>
  <c r="M336" i="14"/>
  <c r="M337" i="14"/>
  <c r="M338" i="14"/>
  <c r="M339" i="14"/>
  <c r="M340" i="14"/>
  <c r="M341" i="14"/>
  <c r="M342" i="14"/>
  <c r="M343" i="14"/>
  <c r="M344" i="14"/>
  <c r="M345" i="14"/>
  <c r="M346" i="14"/>
  <c r="M347" i="14"/>
  <c r="M348" i="14"/>
  <c r="M349" i="14"/>
  <c r="M350" i="14"/>
  <c r="M351" i="14"/>
  <c r="M352" i="14"/>
  <c r="M353" i="14"/>
  <c r="M354" i="14"/>
  <c r="M355" i="14"/>
  <c r="M356" i="14"/>
  <c r="M357" i="14"/>
  <c r="M358" i="14"/>
  <c r="M359" i="14"/>
  <c r="M360" i="14"/>
  <c r="M361" i="14"/>
  <c r="M362" i="14"/>
  <c r="M363" i="14"/>
  <c r="M364" i="14"/>
  <c r="M365" i="14"/>
  <c r="M366" i="14"/>
  <c r="M367" i="14"/>
  <c r="M368" i="14"/>
  <c r="M369" i="14"/>
  <c r="M370" i="14"/>
  <c r="M371" i="14"/>
  <c r="M372" i="14"/>
  <c r="M373" i="14"/>
  <c r="M374" i="14"/>
  <c r="M375" i="14"/>
  <c r="M376" i="14"/>
  <c r="M377" i="14"/>
  <c r="M378" i="14"/>
  <c r="M379" i="14"/>
  <c r="M380" i="14"/>
  <c r="M381" i="14"/>
  <c r="M382" i="14"/>
  <c r="M383" i="14"/>
  <c r="M384" i="14"/>
  <c r="M385" i="14"/>
  <c r="M386" i="14"/>
  <c r="M387" i="14"/>
  <c r="M388" i="14"/>
  <c r="M389" i="14"/>
  <c r="M390" i="14"/>
  <c r="M391" i="14"/>
  <c r="M392" i="14"/>
  <c r="M393" i="14"/>
  <c r="M394" i="14"/>
  <c r="M395" i="14"/>
  <c r="M396" i="14"/>
  <c r="M397" i="14"/>
  <c r="M398" i="14"/>
  <c r="M399" i="14"/>
  <c r="M400" i="14"/>
  <c r="M401" i="14"/>
  <c r="M402" i="14"/>
  <c r="M403" i="14"/>
  <c r="M404" i="14"/>
  <c r="M405" i="14"/>
  <c r="M406" i="14"/>
  <c r="M407" i="14"/>
  <c r="M408" i="14"/>
  <c r="M409" i="14"/>
  <c r="M410" i="14"/>
  <c r="M411" i="14"/>
  <c r="M412" i="14"/>
  <c r="M413" i="14"/>
  <c r="M414" i="14"/>
  <c r="M415" i="14"/>
  <c r="M416" i="14"/>
  <c r="M417" i="14"/>
  <c r="M418" i="14"/>
  <c r="M419" i="14"/>
  <c r="M420" i="14"/>
  <c r="M421" i="14"/>
  <c r="M422" i="14"/>
  <c r="M423" i="14"/>
  <c r="M424" i="14"/>
  <c r="M425" i="14"/>
  <c r="M426" i="14"/>
  <c r="M427" i="14"/>
  <c r="M428" i="14"/>
  <c r="M429" i="14"/>
  <c r="M430" i="14"/>
  <c r="M431" i="14"/>
  <c r="M432" i="14"/>
  <c r="M433" i="14"/>
  <c r="M434" i="14"/>
  <c r="M435" i="14"/>
  <c r="M436" i="14"/>
  <c r="M437" i="14"/>
  <c r="M438" i="14"/>
  <c r="M439" i="14"/>
  <c r="M440" i="14"/>
  <c r="M441" i="14"/>
  <c r="M442" i="14"/>
  <c r="M443" i="14"/>
  <c r="M444" i="14"/>
  <c r="M445" i="14"/>
  <c r="M446" i="14"/>
  <c r="M447" i="14"/>
  <c r="M448" i="14"/>
  <c r="M449" i="14"/>
  <c r="M450" i="14"/>
  <c r="M451" i="14"/>
  <c r="M452" i="14"/>
  <c r="M453" i="14"/>
  <c r="M454" i="14"/>
  <c r="M455" i="14"/>
  <c r="M456" i="14"/>
  <c r="M457" i="14"/>
  <c r="M458" i="14"/>
  <c r="M459" i="14"/>
  <c r="M460" i="14"/>
  <c r="M461" i="14"/>
  <c r="M462" i="14"/>
  <c r="M463" i="14"/>
  <c r="M464" i="14"/>
  <c r="M465" i="14"/>
  <c r="M466" i="14"/>
  <c r="M467" i="14"/>
  <c r="M468" i="14"/>
  <c r="M469" i="14"/>
  <c r="M470" i="14"/>
  <c r="M471" i="14"/>
  <c r="M472" i="14"/>
  <c r="M473" i="14"/>
  <c r="M474" i="14"/>
  <c r="M475" i="14"/>
  <c r="M476" i="14"/>
  <c r="M477" i="14"/>
  <c r="M478" i="14"/>
  <c r="M479" i="14"/>
  <c r="M480" i="14"/>
  <c r="M481" i="14"/>
  <c r="M482" i="14"/>
  <c r="M483" i="14"/>
  <c r="M484" i="14"/>
  <c r="M485" i="14"/>
  <c r="M486" i="14"/>
  <c r="M487" i="14"/>
  <c r="M488" i="14"/>
  <c r="M489" i="14"/>
  <c r="M490" i="14"/>
  <c r="M491" i="14"/>
  <c r="M492" i="14"/>
  <c r="M493" i="14"/>
  <c r="M494" i="14"/>
  <c r="M495" i="14"/>
  <c r="M496" i="14"/>
  <c r="M497" i="14"/>
  <c r="M498" i="14"/>
  <c r="M499" i="14"/>
  <c r="M500" i="14"/>
  <c r="M501" i="14"/>
  <c r="M502" i="14"/>
  <c r="M503" i="14"/>
  <c r="M504" i="14"/>
  <c r="M505" i="14"/>
  <c r="M506" i="14"/>
  <c r="M507" i="14"/>
  <c r="M508" i="14"/>
  <c r="M509" i="14"/>
  <c r="M510" i="14"/>
  <c r="M511" i="14"/>
  <c r="M512" i="14"/>
  <c r="M513" i="14"/>
  <c r="M514" i="14"/>
  <c r="M515" i="14"/>
  <c r="M516" i="14"/>
  <c r="M517" i="14"/>
  <c r="M518" i="14"/>
  <c r="M519" i="14"/>
  <c r="M520" i="14"/>
  <c r="M521" i="14"/>
  <c r="M522" i="14"/>
  <c r="M523" i="14"/>
  <c r="M524" i="14"/>
  <c r="M525" i="14"/>
  <c r="M526" i="14"/>
  <c r="M527" i="14"/>
  <c r="M528" i="14"/>
  <c r="M529" i="14"/>
  <c r="M530" i="14"/>
  <c r="M531" i="14"/>
  <c r="M532" i="14"/>
  <c r="M533" i="14"/>
  <c r="M534" i="14"/>
  <c r="M535" i="14"/>
  <c r="M536" i="14"/>
  <c r="M537" i="14"/>
  <c r="M538" i="14"/>
  <c r="M539" i="14"/>
  <c r="M540" i="14"/>
  <c r="M541" i="14"/>
  <c r="M542" i="14"/>
  <c r="M543" i="14"/>
  <c r="M544" i="14"/>
  <c r="M545" i="14"/>
  <c r="M546" i="14"/>
  <c r="M547" i="14"/>
  <c r="M548" i="14"/>
  <c r="M549" i="14"/>
  <c r="M550" i="14"/>
  <c r="M551" i="14"/>
  <c r="M552" i="14"/>
  <c r="M553" i="14"/>
  <c r="M554" i="14"/>
  <c r="M555" i="14"/>
  <c r="M556" i="14"/>
  <c r="M557" i="14"/>
  <c r="M558" i="14"/>
  <c r="M559" i="14"/>
  <c r="M560" i="14"/>
  <c r="M561" i="14"/>
  <c r="M562" i="14"/>
  <c r="M563" i="14"/>
  <c r="M564" i="14"/>
  <c r="M565" i="14"/>
  <c r="M566" i="14"/>
  <c r="M567" i="14"/>
  <c r="M568" i="14"/>
  <c r="M569" i="14"/>
  <c r="M570" i="14"/>
  <c r="M571" i="14"/>
  <c r="M572" i="14"/>
  <c r="M573" i="14"/>
  <c r="M574" i="14"/>
  <c r="M575" i="14"/>
  <c r="M576" i="14"/>
  <c r="M577" i="14"/>
  <c r="M578" i="14"/>
  <c r="M579" i="14"/>
  <c r="M580" i="14"/>
  <c r="M581" i="14"/>
  <c r="M582" i="14"/>
  <c r="M583" i="14"/>
  <c r="M584" i="14"/>
  <c r="M585" i="14"/>
  <c r="M586" i="14"/>
  <c r="M587" i="14"/>
  <c r="M588" i="14"/>
  <c r="M589" i="14"/>
  <c r="M590" i="14"/>
  <c r="M591" i="14"/>
  <c r="M592" i="14"/>
  <c r="M593" i="14"/>
  <c r="M594" i="14"/>
  <c r="M595" i="14"/>
  <c r="M596" i="14"/>
  <c r="M597" i="14"/>
  <c r="M598" i="14"/>
  <c r="M599" i="14"/>
  <c r="M600" i="14"/>
  <c r="M601" i="14"/>
  <c r="M602" i="14"/>
  <c r="M603" i="14"/>
  <c r="M604" i="14"/>
  <c r="M605" i="14"/>
  <c r="M606" i="14"/>
  <c r="M607" i="14"/>
  <c r="M608" i="14"/>
  <c r="M609" i="14"/>
  <c r="M610" i="14"/>
  <c r="M611" i="14"/>
  <c r="M612" i="14"/>
  <c r="M613" i="14"/>
  <c r="M614" i="14"/>
  <c r="M615" i="14"/>
  <c r="M616" i="14"/>
  <c r="M617" i="14"/>
  <c r="M618" i="14"/>
  <c r="M619" i="14"/>
  <c r="M620" i="14"/>
  <c r="M621" i="14"/>
  <c r="M622" i="14"/>
  <c r="M623" i="14"/>
  <c r="M624" i="14"/>
  <c r="M625" i="14"/>
  <c r="M626" i="14"/>
  <c r="M627" i="14"/>
  <c r="M628" i="14"/>
  <c r="M629" i="14"/>
  <c r="M630" i="14"/>
  <c r="M631" i="14"/>
  <c r="M632" i="14"/>
  <c r="M633" i="14"/>
  <c r="M634" i="14"/>
  <c r="M635" i="14"/>
  <c r="M636" i="14"/>
  <c r="M637" i="14"/>
  <c r="M638" i="14"/>
  <c r="M639" i="14"/>
  <c r="M640" i="14"/>
  <c r="M641" i="14"/>
  <c r="M642" i="14"/>
  <c r="M643" i="14"/>
  <c r="M644" i="14"/>
  <c r="M645" i="14"/>
  <c r="M646" i="14"/>
  <c r="M647" i="14"/>
  <c r="M648" i="14"/>
  <c r="M649" i="14"/>
  <c r="M650" i="14"/>
  <c r="M651" i="14"/>
  <c r="M652" i="14"/>
  <c r="M653" i="14"/>
  <c r="M654" i="14"/>
  <c r="M655" i="14"/>
  <c r="M656" i="14"/>
  <c r="M657" i="14"/>
  <c r="M658" i="14"/>
  <c r="M659" i="14"/>
  <c r="M660" i="14"/>
  <c r="M661" i="14"/>
  <c r="M662" i="14"/>
  <c r="M663" i="14"/>
  <c r="M664" i="14"/>
  <c r="M665" i="14"/>
  <c r="M666" i="14"/>
  <c r="M667" i="14"/>
  <c r="M668" i="14"/>
  <c r="M669" i="14"/>
  <c r="M670" i="14"/>
  <c r="M671" i="14"/>
  <c r="M672" i="14"/>
  <c r="M673" i="14"/>
  <c r="M674" i="14"/>
  <c r="M675" i="14"/>
  <c r="M676" i="14"/>
  <c r="M677" i="14"/>
  <c r="M678" i="14"/>
  <c r="M679" i="14"/>
  <c r="M680" i="14"/>
  <c r="M681" i="14"/>
  <c r="M682" i="14"/>
  <c r="M683" i="14"/>
  <c r="M684" i="14"/>
  <c r="M685" i="14"/>
  <c r="M686" i="14"/>
  <c r="M687" i="14"/>
  <c r="M688" i="14"/>
  <c r="M689" i="14"/>
  <c r="M690" i="14"/>
  <c r="M691" i="14"/>
  <c r="M692" i="14"/>
  <c r="M693" i="14"/>
  <c r="M694" i="14"/>
  <c r="M695" i="14"/>
  <c r="M696" i="14"/>
  <c r="M697" i="14"/>
  <c r="M698" i="14"/>
  <c r="M699" i="14"/>
  <c r="M700" i="14"/>
  <c r="M701" i="14"/>
  <c r="M702" i="14"/>
  <c r="M703" i="14"/>
  <c r="M704" i="14"/>
  <c r="M705" i="14"/>
  <c r="M706" i="14"/>
  <c r="M707" i="14"/>
  <c r="M708" i="14"/>
  <c r="M709" i="14"/>
  <c r="M710" i="14"/>
  <c r="M711" i="14"/>
  <c r="M712" i="14"/>
  <c r="M713" i="14"/>
  <c r="M714" i="14"/>
  <c r="M715" i="14"/>
  <c r="M716" i="14"/>
  <c r="M717" i="14"/>
  <c r="M718" i="14"/>
  <c r="M719" i="14"/>
  <c r="M720" i="14"/>
  <c r="M721" i="14"/>
  <c r="M722" i="14"/>
  <c r="M723" i="14"/>
  <c r="M724" i="14"/>
  <c r="M725" i="14"/>
  <c r="M726" i="14"/>
  <c r="M727" i="14"/>
  <c r="M728" i="14"/>
  <c r="M729" i="14"/>
  <c r="M730" i="14"/>
  <c r="M731" i="14"/>
  <c r="M732" i="14"/>
  <c r="M733" i="14"/>
  <c r="M734" i="14"/>
  <c r="M735" i="14"/>
  <c r="M736" i="14"/>
  <c r="M737" i="14"/>
  <c r="M738" i="14"/>
  <c r="M739" i="14"/>
  <c r="M740" i="14"/>
  <c r="M741" i="14"/>
  <c r="M742" i="14"/>
  <c r="M743" i="14"/>
  <c r="M744" i="14"/>
  <c r="M745" i="14"/>
  <c r="M746" i="14"/>
  <c r="M747" i="14"/>
  <c r="M748" i="14"/>
  <c r="M749" i="14"/>
  <c r="M750" i="14"/>
  <c r="M751" i="14"/>
  <c r="M752" i="14"/>
  <c r="M753" i="14"/>
  <c r="M754" i="14"/>
  <c r="M755" i="14"/>
  <c r="M756" i="14"/>
  <c r="M757" i="14"/>
  <c r="M758" i="14"/>
  <c r="M759" i="14"/>
  <c r="M760" i="14"/>
  <c r="M761" i="14"/>
  <c r="M762" i="14"/>
  <c r="M763" i="14"/>
  <c r="M764" i="14"/>
  <c r="M765" i="14"/>
  <c r="M766" i="14"/>
  <c r="M767" i="14"/>
  <c r="M768" i="14"/>
  <c r="M769" i="14"/>
  <c r="M770" i="14"/>
  <c r="M771" i="14"/>
  <c r="M772" i="14"/>
  <c r="M773" i="14"/>
  <c r="M774" i="14"/>
  <c r="M775" i="14"/>
  <c r="M776" i="14"/>
  <c r="M777" i="14"/>
  <c r="M778" i="14"/>
  <c r="M779" i="14"/>
  <c r="M780" i="14"/>
  <c r="M781" i="14"/>
  <c r="M782" i="14"/>
  <c r="M783" i="14"/>
  <c r="M784" i="14"/>
  <c r="M785" i="14"/>
  <c r="M786" i="14"/>
  <c r="M787" i="14"/>
  <c r="M788" i="14"/>
  <c r="M789" i="14"/>
  <c r="M790" i="14"/>
  <c r="M791" i="14"/>
  <c r="M792" i="14"/>
  <c r="M793" i="14"/>
  <c r="M794" i="14"/>
  <c r="M795" i="14"/>
  <c r="M796" i="14"/>
  <c r="M797" i="14"/>
  <c r="M798" i="14"/>
  <c r="M799" i="14"/>
  <c r="M800" i="14"/>
  <c r="M801" i="14"/>
  <c r="M802" i="14"/>
  <c r="M803" i="14"/>
  <c r="M804" i="14"/>
  <c r="M805" i="14"/>
  <c r="M806" i="14"/>
  <c r="M807" i="14"/>
  <c r="M808" i="14"/>
  <c r="M809" i="14"/>
  <c r="M810" i="14"/>
  <c r="M811" i="14"/>
  <c r="M812" i="14"/>
  <c r="M813" i="14"/>
  <c r="M814" i="14"/>
  <c r="M815" i="14"/>
  <c r="M816" i="14"/>
  <c r="M817" i="14"/>
  <c r="M818" i="14"/>
  <c r="M819" i="14"/>
  <c r="M820" i="14"/>
  <c r="M821" i="14"/>
  <c r="M822" i="14"/>
  <c r="M823" i="14"/>
  <c r="M824" i="14"/>
  <c r="M825" i="14"/>
  <c r="M826" i="14"/>
  <c r="M827" i="14"/>
  <c r="M828" i="14"/>
  <c r="M829" i="14"/>
  <c r="M830" i="14"/>
  <c r="M831" i="14"/>
  <c r="M832" i="14"/>
  <c r="M833" i="14"/>
  <c r="M834" i="14"/>
  <c r="M835" i="14"/>
  <c r="M836" i="14"/>
  <c r="M837" i="14"/>
  <c r="M838" i="14"/>
  <c r="M839" i="14"/>
  <c r="M840" i="14"/>
  <c r="M841" i="14"/>
  <c r="M842" i="14"/>
  <c r="M843" i="14"/>
  <c r="M844" i="14"/>
  <c r="M845" i="14"/>
  <c r="M846" i="14"/>
  <c r="M847" i="14"/>
  <c r="M848" i="14"/>
  <c r="M849" i="14"/>
  <c r="M850" i="14"/>
  <c r="M851" i="14"/>
  <c r="M852" i="14"/>
  <c r="M853" i="14"/>
  <c r="M854" i="14"/>
  <c r="M855" i="14"/>
  <c r="M856" i="14"/>
  <c r="M857" i="14"/>
  <c r="M858" i="14"/>
  <c r="M859" i="14"/>
  <c r="M860" i="14"/>
  <c r="M861" i="14"/>
  <c r="M862" i="14"/>
  <c r="M863" i="14"/>
  <c r="M864" i="14"/>
  <c r="M865" i="14"/>
  <c r="M866" i="14"/>
  <c r="M867" i="14"/>
  <c r="M868" i="14"/>
  <c r="M869" i="14"/>
  <c r="M870" i="14"/>
  <c r="M871" i="14"/>
  <c r="M872" i="14"/>
  <c r="M873" i="14"/>
  <c r="M874" i="14"/>
  <c r="M875" i="14"/>
  <c r="M876" i="14"/>
  <c r="M877" i="14"/>
  <c r="M878" i="14"/>
  <c r="M879" i="14"/>
  <c r="M880" i="14"/>
  <c r="M881" i="14"/>
  <c r="M882" i="14"/>
  <c r="M883" i="14"/>
  <c r="M884" i="14"/>
  <c r="M885" i="14"/>
  <c r="M886" i="14"/>
  <c r="M887" i="14"/>
  <c r="M888" i="14"/>
  <c r="M889" i="14"/>
  <c r="M890" i="14"/>
  <c r="M891" i="14"/>
  <c r="M892" i="14"/>
  <c r="M893" i="14"/>
  <c r="M894" i="14"/>
  <c r="M895" i="14"/>
  <c r="M896" i="14"/>
  <c r="M897" i="14"/>
  <c r="M898" i="14"/>
  <c r="M899" i="14"/>
  <c r="M900" i="14"/>
  <c r="M901" i="14"/>
  <c r="M902" i="14"/>
  <c r="M903" i="14"/>
  <c r="M904" i="14"/>
  <c r="M905" i="14"/>
  <c r="M906" i="14"/>
  <c r="M907" i="14"/>
  <c r="M908" i="14"/>
  <c r="M909" i="14"/>
  <c r="M910" i="14"/>
  <c r="M911" i="14"/>
  <c r="M912" i="14"/>
  <c r="M913" i="14"/>
  <c r="M914" i="14"/>
  <c r="M915" i="14"/>
  <c r="M916" i="14"/>
  <c r="M917" i="14"/>
  <c r="M918" i="14"/>
  <c r="M919" i="14"/>
  <c r="M920" i="14"/>
  <c r="M921" i="14"/>
  <c r="M922" i="14"/>
  <c r="M923" i="14"/>
  <c r="M924" i="14"/>
  <c r="M925" i="14"/>
  <c r="M926" i="14"/>
  <c r="M927" i="14"/>
  <c r="M928" i="14"/>
  <c r="M929" i="14"/>
  <c r="M930" i="14"/>
  <c r="M931" i="14"/>
  <c r="M932" i="14"/>
  <c r="M933" i="14"/>
  <c r="M934" i="14"/>
  <c r="M935" i="14"/>
  <c r="M936" i="14"/>
  <c r="M937" i="14"/>
  <c r="M938" i="14"/>
  <c r="M939" i="14"/>
  <c r="M940" i="14"/>
  <c r="M941" i="14"/>
  <c r="M942" i="14"/>
  <c r="M943" i="14"/>
  <c r="M944" i="14"/>
  <c r="M945" i="14"/>
  <c r="M946" i="14"/>
  <c r="M947" i="14"/>
  <c r="M948" i="14"/>
  <c r="M949" i="14"/>
  <c r="M950" i="14"/>
  <c r="M951" i="14"/>
  <c r="M952" i="14"/>
  <c r="M953" i="14"/>
  <c r="M954" i="14"/>
  <c r="M955" i="14"/>
  <c r="M956" i="14"/>
  <c r="M957" i="14"/>
  <c r="M3" i="14"/>
  <c r="L4" i="14"/>
  <c r="L5" i="14"/>
  <c r="L6" i="14"/>
  <c r="L7" i="14"/>
  <c r="L8" i="14"/>
  <c r="L9" i="14"/>
  <c r="L10" i="14"/>
  <c r="L11" i="14"/>
  <c r="L12" i="14"/>
  <c r="L13" i="14"/>
  <c r="L14" i="14"/>
  <c r="L15" i="14"/>
  <c r="L16" i="14"/>
  <c r="L17" i="14"/>
  <c r="L18" i="14"/>
  <c r="L19" i="14"/>
  <c r="L20" i="14"/>
  <c r="L21" i="14"/>
  <c r="L22" i="14"/>
  <c r="L23" i="14"/>
  <c r="L24" i="14"/>
  <c r="L25" i="14"/>
  <c r="L26" i="14"/>
  <c r="L27" i="14"/>
  <c r="L28" i="14"/>
  <c r="L29" i="14"/>
  <c r="L30" i="14"/>
  <c r="L31" i="14"/>
  <c r="L32" i="14"/>
  <c r="L33" i="14"/>
  <c r="L34" i="14"/>
  <c r="L35" i="14"/>
  <c r="L36" i="14"/>
  <c r="L37" i="14"/>
  <c r="L38" i="14"/>
  <c r="L39" i="14"/>
  <c r="L40" i="14"/>
  <c r="L41" i="14"/>
  <c r="L42" i="14"/>
  <c r="L43" i="14"/>
  <c r="L44" i="14"/>
  <c r="L45" i="14"/>
  <c r="L46" i="14"/>
  <c r="L47" i="14"/>
  <c r="L48" i="14"/>
  <c r="L49" i="14"/>
  <c r="L50" i="14"/>
  <c r="L51" i="14"/>
  <c r="L52" i="14"/>
  <c r="L53" i="14"/>
  <c r="L54" i="14"/>
  <c r="L55" i="14"/>
  <c r="L56" i="14"/>
  <c r="L57" i="14"/>
  <c r="L58" i="14"/>
  <c r="L59" i="14"/>
  <c r="L60" i="14"/>
  <c r="L61" i="14"/>
  <c r="L62" i="14"/>
  <c r="L63" i="14"/>
  <c r="L64" i="14"/>
  <c r="L65" i="14"/>
  <c r="L66" i="14"/>
  <c r="L67" i="14"/>
  <c r="L68" i="14"/>
  <c r="L69" i="14"/>
  <c r="L70" i="14"/>
  <c r="L71" i="14"/>
  <c r="L72" i="14"/>
  <c r="L73" i="14"/>
  <c r="L74" i="14"/>
  <c r="L75" i="14"/>
  <c r="L76" i="14"/>
  <c r="L77" i="14"/>
  <c r="L78" i="14"/>
  <c r="L79" i="14"/>
  <c r="L80" i="14"/>
  <c r="L81" i="14"/>
  <c r="L82" i="14"/>
  <c r="L83" i="14"/>
  <c r="L84" i="14"/>
  <c r="L85" i="14"/>
  <c r="L86" i="14"/>
  <c r="L87" i="14"/>
  <c r="L88" i="14"/>
  <c r="L89" i="14"/>
  <c r="L90" i="14"/>
  <c r="L91" i="14"/>
  <c r="L92" i="14"/>
  <c r="L93" i="14"/>
  <c r="L94" i="14"/>
  <c r="L95" i="14"/>
  <c r="L96" i="14"/>
  <c r="L97" i="14"/>
  <c r="L98" i="14"/>
  <c r="L99" i="14"/>
  <c r="L100" i="14"/>
  <c r="L101" i="14"/>
  <c r="L102" i="14"/>
  <c r="L103" i="14"/>
  <c r="L104" i="14"/>
  <c r="L105" i="14"/>
  <c r="L106" i="14"/>
  <c r="L107" i="14"/>
  <c r="L108" i="14"/>
  <c r="L109" i="14"/>
  <c r="L110" i="14"/>
  <c r="L111" i="14"/>
  <c r="L112" i="14"/>
  <c r="L113" i="14"/>
  <c r="L114" i="14"/>
  <c r="L115" i="14"/>
  <c r="L116" i="14"/>
  <c r="L117" i="14"/>
  <c r="L118" i="14"/>
  <c r="L119" i="14"/>
  <c r="L120" i="14"/>
  <c r="L121" i="14"/>
  <c r="L122" i="14"/>
  <c r="L123" i="14"/>
  <c r="L124" i="14"/>
  <c r="L125" i="14"/>
  <c r="L126" i="14"/>
  <c r="L127" i="14"/>
  <c r="L128" i="14"/>
  <c r="L129" i="14"/>
  <c r="L130" i="14"/>
  <c r="L131" i="14"/>
  <c r="L132" i="14"/>
  <c r="L133" i="14"/>
  <c r="L134" i="14"/>
  <c r="L135" i="14"/>
  <c r="L136" i="14"/>
  <c r="L137" i="14"/>
  <c r="L138" i="14"/>
  <c r="L139" i="14"/>
  <c r="L140" i="14"/>
  <c r="L141" i="14"/>
  <c r="L142" i="14"/>
  <c r="L143" i="14"/>
  <c r="L144" i="14"/>
  <c r="L145" i="14"/>
  <c r="L146" i="14"/>
  <c r="L147" i="14"/>
  <c r="L148" i="14"/>
  <c r="L149" i="14"/>
  <c r="L150" i="14"/>
  <c r="L151" i="14"/>
  <c r="L152" i="14"/>
  <c r="L153" i="14"/>
  <c r="L154" i="14"/>
  <c r="L155" i="14"/>
  <c r="L156" i="14"/>
  <c r="L157" i="14"/>
  <c r="L158" i="14"/>
  <c r="L159" i="14"/>
  <c r="L160" i="14"/>
  <c r="L161" i="14"/>
  <c r="L162" i="14"/>
  <c r="L163" i="14"/>
  <c r="L164" i="14"/>
  <c r="L165" i="14"/>
  <c r="L166" i="14"/>
  <c r="L167" i="14"/>
  <c r="L168" i="14"/>
  <c r="L169" i="14"/>
  <c r="L170" i="14"/>
  <c r="L171" i="14"/>
  <c r="L172" i="14"/>
  <c r="L173" i="14"/>
  <c r="L174" i="14"/>
  <c r="L175" i="14"/>
  <c r="L176" i="14"/>
  <c r="L177" i="14"/>
  <c r="L178" i="14"/>
  <c r="L179" i="14"/>
  <c r="L180" i="14"/>
  <c r="L181" i="14"/>
  <c r="L182" i="14"/>
  <c r="L183" i="14"/>
  <c r="L184" i="14"/>
  <c r="L185" i="14"/>
  <c r="L186" i="14"/>
  <c r="L187" i="14"/>
  <c r="L188" i="14"/>
  <c r="L189" i="14"/>
  <c r="L190" i="14"/>
  <c r="L191" i="14"/>
  <c r="L192" i="14"/>
  <c r="L193" i="14"/>
  <c r="L194" i="14"/>
  <c r="L195" i="14"/>
  <c r="L196" i="14"/>
  <c r="L197" i="14"/>
  <c r="L198" i="14"/>
  <c r="L199" i="14"/>
  <c r="L200" i="14"/>
  <c r="L201" i="14"/>
  <c r="L202" i="14"/>
  <c r="L203" i="14"/>
  <c r="L204" i="14"/>
  <c r="L205" i="14"/>
  <c r="L206" i="14"/>
  <c r="L207" i="14"/>
  <c r="L208" i="14"/>
  <c r="L209" i="14"/>
  <c r="L210" i="14"/>
  <c r="L211" i="14"/>
  <c r="L212" i="14"/>
  <c r="L213" i="14"/>
  <c r="L214" i="14"/>
  <c r="L215" i="14"/>
  <c r="L216" i="14"/>
  <c r="L217" i="14"/>
  <c r="L218" i="14"/>
  <c r="L219" i="14"/>
  <c r="L220" i="14"/>
  <c r="L221" i="14"/>
  <c r="L222" i="14"/>
  <c r="L223" i="14"/>
  <c r="L224" i="14"/>
  <c r="L225" i="14"/>
  <c r="L226" i="14"/>
  <c r="L227" i="14"/>
  <c r="L228" i="14"/>
  <c r="L229" i="14"/>
  <c r="L230" i="14"/>
  <c r="L231" i="14"/>
  <c r="L232" i="14"/>
  <c r="L233" i="14"/>
  <c r="L234" i="14"/>
  <c r="L235" i="14"/>
  <c r="L236" i="14"/>
  <c r="L237" i="14"/>
  <c r="L238" i="14"/>
  <c r="L239" i="14"/>
  <c r="L240" i="14"/>
  <c r="L241" i="14"/>
  <c r="L242" i="14"/>
  <c r="L243" i="14"/>
  <c r="L244" i="14"/>
  <c r="L245" i="14"/>
  <c r="L246" i="14"/>
  <c r="L247" i="14"/>
  <c r="L248" i="14"/>
  <c r="L249" i="14"/>
  <c r="L250" i="14"/>
  <c r="L251" i="14"/>
  <c r="L252" i="14"/>
  <c r="L253" i="14"/>
  <c r="L254" i="14"/>
  <c r="L255" i="14"/>
  <c r="L256" i="14"/>
  <c r="L257" i="14"/>
  <c r="L258" i="14"/>
  <c r="L259" i="14"/>
  <c r="L260" i="14"/>
  <c r="L261" i="14"/>
  <c r="L262" i="14"/>
  <c r="L263" i="14"/>
  <c r="L264" i="14"/>
  <c r="L265" i="14"/>
  <c r="L266" i="14"/>
  <c r="L267" i="14"/>
  <c r="L268" i="14"/>
  <c r="L269" i="14"/>
  <c r="L270" i="14"/>
  <c r="L271" i="14"/>
  <c r="L272" i="14"/>
  <c r="L273" i="14"/>
  <c r="L274" i="14"/>
  <c r="L275" i="14"/>
  <c r="L276" i="14"/>
  <c r="L277" i="14"/>
  <c r="L278" i="14"/>
  <c r="L279" i="14"/>
  <c r="L280" i="14"/>
  <c r="L281" i="14"/>
  <c r="L282" i="14"/>
  <c r="L283" i="14"/>
  <c r="L284" i="14"/>
  <c r="L285" i="14"/>
  <c r="L286" i="14"/>
  <c r="L287" i="14"/>
  <c r="L288" i="14"/>
  <c r="L289" i="14"/>
  <c r="L290" i="14"/>
  <c r="L291" i="14"/>
  <c r="L292" i="14"/>
  <c r="L293" i="14"/>
  <c r="L294" i="14"/>
  <c r="L295" i="14"/>
  <c r="L296" i="14"/>
  <c r="L297" i="14"/>
  <c r="L298" i="14"/>
  <c r="L299" i="14"/>
  <c r="L300" i="14"/>
  <c r="L301" i="14"/>
  <c r="L302" i="14"/>
  <c r="L303" i="14"/>
  <c r="L304" i="14"/>
  <c r="L305" i="14"/>
  <c r="L306" i="14"/>
  <c r="L307" i="14"/>
  <c r="L308" i="14"/>
  <c r="L309" i="14"/>
  <c r="L310" i="14"/>
  <c r="L311" i="14"/>
  <c r="L312" i="14"/>
  <c r="L313" i="14"/>
  <c r="L314" i="14"/>
  <c r="L315" i="14"/>
  <c r="L316" i="14"/>
  <c r="L317" i="14"/>
  <c r="L318" i="14"/>
  <c r="L319" i="14"/>
  <c r="L320" i="14"/>
  <c r="L321" i="14"/>
  <c r="L322" i="14"/>
  <c r="L323" i="14"/>
  <c r="L324" i="14"/>
  <c r="L325" i="14"/>
  <c r="L326" i="14"/>
  <c r="L327" i="14"/>
  <c r="L328" i="14"/>
  <c r="L329" i="14"/>
  <c r="L330" i="14"/>
  <c r="L331" i="14"/>
  <c r="L332" i="14"/>
  <c r="L333" i="14"/>
  <c r="L334" i="14"/>
  <c r="L335" i="14"/>
  <c r="L336" i="14"/>
  <c r="L337" i="14"/>
  <c r="L338" i="14"/>
  <c r="L339" i="14"/>
  <c r="L340" i="14"/>
  <c r="L341" i="14"/>
  <c r="L342" i="14"/>
  <c r="L343" i="14"/>
  <c r="L344" i="14"/>
  <c r="L345" i="14"/>
  <c r="L346" i="14"/>
  <c r="L347" i="14"/>
  <c r="L348" i="14"/>
  <c r="L349" i="14"/>
  <c r="L350" i="14"/>
  <c r="L351" i="14"/>
  <c r="L352" i="14"/>
  <c r="L353" i="14"/>
  <c r="L354" i="14"/>
  <c r="L355" i="14"/>
  <c r="L356" i="14"/>
  <c r="L357" i="14"/>
  <c r="L358" i="14"/>
  <c r="L359" i="14"/>
  <c r="L360" i="14"/>
  <c r="L361" i="14"/>
  <c r="L362" i="14"/>
  <c r="L363" i="14"/>
  <c r="L364" i="14"/>
  <c r="L365" i="14"/>
  <c r="L366" i="14"/>
  <c r="L367" i="14"/>
  <c r="L368" i="14"/>
  <c r="L369" i="14"/>
  <c r="L370" i="14"/>
  <c r="L371" i="14"/>
  <c r="L372" i="14"/>
  <c r="L373" i="14"/>
  <c r="L374" i="14"/>
  <c r="L375" i="14"/>
  <c r="L376" i="14"/>
  <c r="L377" i="14"/>
  <c r="L378" i="14"/>
  <c r="L379" i="14"/>
  <c r="L380" i="14"/>
  <c r="L381" i="14"/>
  <c r="L382" i="14"/>
  <c r="L383" i="14"/>
  <c r="L384" i="14"/>
  <c r="L385" i="14"/>
  <c r="L386" i="14"/>
  <c r="L387" i="14"/>
  <c r="L388" i="14"/>
  <c r="L389" i="14"/>
  <c r="L390" i="14"/>
  <c r="L391" i="14"/>
  <c r="L392" i="14"/>
  <c r="L393" i="14"/>
  <c r="L394" i="14"/>
  <c r="L395" i="14"/>
  <c r="L396" i="14"/>
  <c r="L397" i="14"/>
  <c r="L398" i="14"/>
  <c r="L399" i="14"/>
  <c r="L400" i="14"/>
  <c r="L401" i="14"/>
  <c r="L402" i="14"/>
  <c r="L403" i="14"/>
  <c r="L404" i="14"/>
  <c r="L405" i="14"/>
  <c r="L406" i="14"/>
  <c r="L407" i="14"/>
  <c r="L408" i="14"/>
  <c r="L409" i="14"/>
  <c r="L410" i="14"/>
  <c r="L411" i="14"/>
  <c r="L412" i="14"/>
  <c r="L413" i="14"/>
  <c r="L414" i="14"/>
  <c r="L415" i="14"/>
  <c r="L416" i="14"/>
  <c r="L417" i="14"/>
  <c r="L418" i="14"/>
  <c r="L419" i="14"/>
  <c r="L420" i="14"/>
  <c r="L421" i="14"/>
  <c r="L422" i="14"/>
  <c r="L423" i="14"/>
  <c r="L424" i="14"/>
  <c r="L425" i="14"/>
  <c r="L426" i="14"/>
  <c r="L427" i="14"/>
  <c r="L428" i="14"/>
  <c r="L429" i="14"/>
  <c r="L430" i="14"/>
  <c r="L431" i="14"/>
  <c r="L432" i="14"/>
  <c r="L433" i="14"/>
  <c r="L434" i="14"/>
  <c r="L435" i="14"/>
  <c r="L436" i="14"/>
  <c r="L437" i="14"/>
  <c r="L438" i="14"/>
  <c r="L439" i="14"/>
  <c r="L440" i="14"/>
  <c r="L441" i="14"/>
  <c r="L442" i="14"/>
  <c r="L443" i="14"/>
  <c r="L444" i="14"/>
  <c r="L445" i="14"/>
  <c r="L446" i="14"/>
  <c r="L447" i="14"/>
  <c r="L448" i="14"/>
  <c r="L449" i="14"/>
  <c r="L450" i="14"/>
  <c r="L451" i="14"/>
  <c r="L452" i="14"/>
  <c r="L453" i="14"/>
  <c r="L454" i="14"/>
  <c r="L455" i="14"/>
  <c r="L456" i="14"/>
  <c r="L457" i="14"/>
  <c r="L458" i="14"/>
  <c r="L459" i="14"/>
  <c r="L460" i="14"/>
  <c r="L461" i="14"/>
  <c r="L462" i="14"/>
  <c r="L463" i="14"/>
  <c r="L464" i="14"/>
  <c r="L465" i="14"/>
  <c r="L466" i="14"/>
  <c r="L467" i="14"/>
  <c r="L468" i="14"/>
  <c r="L469" i="14"/>
  <c r="L470" i="14"/>
  <c r="L471" i="14"/>
  <c r="L472" i="14"/>
  <c r="L473" i="14"/>
  <c r="L474" i="14"/>
  <c r="L475" i="14"/>
  <c r="L476" i="14"/>
  <c r="L477" i="14"/>
  <c r="L478" i="14"/>
  <c r="L479" i="14"/>
  <c r="L480" i="14"/>
  <c r="L481" i="14"/>
  <c r="L482" i="14"/>
  <c r="L483" i="14"/>
  <c r="L484" i="14"/>
  <c r="L485" i="14"/>
  <c r="L486" i="14"/>
  <c r="L487" i="14"/>
  <c r="L488" i="14"/>
  <c r="L489" i="14"/>
  <c r="L490" i="14"/>
  <c r="L491" i="14"/>
  <c r="L492" i="14"/>
  <c r="L493" i="14"/>
  <c r="L494" i="14"/>
  <c r="L495" i="14"/>
  <c r="L496" i="14"/>
  <c r="L497" i="14"/>
  <c r="L498" i="14"/>
  <c r="L499" i="14"/>
  <c r="L500" i="14"/>
  <c r="L501" i="14"/>
  <c r="L502" i="14"/>
  <c r="L503" i="14"/>
  <c r="L504" i="14"/>
  <c r="L505" i="14"/>
  <c r="L506" i="14"/>
  <c r="L507" i="14"/>
  <c r="L508" i="14"/>
  <c r="L509" i="14"/>
  <c r="L510" i="14"/>
  <c r="L511" i="14"/>
  <c r="L512" i="14"/>
  <c r="L513" i="14"/>
  <c r="L514" i="14"/>
  <c r="L515" i="14"/>
  <c r="L516" i="14"/>
  <c r="L517" i="14"/>
  <c r="L518" i="14"/>
  <c r="L519" i="14"/>
  <c r="L520" i="14"/>
  <c r="L521" i="14"/>
  <c r="L522" i="14"/>
  <c r="L523" i="14"/>
  <c r="L524" i="14"/>
  <c r="L525" i="14"/>
  <c r="L526" i="14"/>
  <c r="L527" i="14"/>
  <c r="L528" i="14"/>
  <c r="L529" i="14"/>
  <c r="L530" i="14"/>
  <c r="L531" i="14"/>
  <c r="L532" i="14"/>
  <c r="L533" i="14"/>
  <c r="L534" i="14"/>
  <c r="L535" i="14"/>
  <c r="L536" i="14"/>
  <c r="L537" i="14"/>
  <c r="L538" i="14"/>
  <c r="L539" i="14"/>
  <c r="L540" i="14"/>
  <c r="L541" i="14"/>
  <c r="L542" i="14"/>
  <c r="L543" i="14"/>
  <c r="L544" i="14"/>
  <c r="L545" i="14"/>
  <c r="L546" i="14"/>
  <c r="L547" i="14"/>
  <c r="L548" i="14"/>
  <c r="L549" i="14"/>
  <c r="L550" i="14"/>
  <c r="L551" i="14"/>
  <c r="L552" i="14"/>
  <c r="L553" i="14"/>
  <c r="L554" i="14"/>
  <c r="L555" i="14"/>
  <c r="L556" i="14"/>
  <c r="L557" i="14"/>
  <c r="L558" i="14"/>
  <c r="L559" i="14"/>
  <c r="L560" i="14"/>
  <c r="L561" i="14"/>
  <c r="L562" i="14"/>
  <c r="L563" i="14"/>
  <c r="L564" i="14"/>
  <c r="L565" i="14"/>
  <c r="L566" i="14"/>
  <c r="L567" i="14"/>
  <c r="L568" i="14"/>
  <c r="L569" i="14"/>
  <c r="L570" i="14"/>
  <c r="L571" i="14"/>
  <c r="L572" i="14"/>
  <c r="L573" i="14"/>
  <c r="L574" i="14"/>
  <c r="L575" i="14"/>
  <c r="L576" i="14"/>
  <c r="L577" i="14"/>
  <c r="L578" i="14"/>
  <c r="L579" i="14"/>
  <c r="L580" i="14"/>
  <c r="L581" i="14"/>
  <c r="L582" i="14"/>
  <c r="L583" i="14"/>
  <c r="L584" i="14"/>
  <c r="L585" i="14"/>
  <c r="L586" i="14"/>
  <c r="L587" i="14"/>
  <c r="L588" i="14"/>
  <c r="L589" i="14"/>
  <c r="L590" i="14"/>
  <c r="L591" i="14"/>
  <c r="L592" i="14"/>
  <c r="L593" i="14"/>
  <c r="L594" i="14"/>
  <c r="L595" i="14"/>
  <c r="L596" i="14"/>
  <c r="L597" i="14"/>
  <c r="L598" i="14"/>
  <c r="L599" i="14"/>
  <c r="L600" i="14"/>
  <c r="L601" i="14"/>
  <c r="L602" i="14"/>
  <c r="L603" i="14"/>
  <c r="L604" i="14"/>
  <c r="L605" i="14"/>
  <c r="L606" i="14"/>
  <c r="L607" i="14"/>
  <c r="L608" i="14"/>
  <c r="L609" i="14"/>
  <c r="L610" i="14"/>
  <c r="L611" i="14"/>
  <c r="L612" i="14"/>
  <c r="L613" i="14"/>
  <c r="L614" i="14"/>
  <c r="L615" i="14"/>
  <c r="L616" i="14"/>
  <c r="L617" i="14"/>
  <c r="L618" i="14"/>
  <c r="L619" i="14"/>
  <c r="L620" i="14"/>
  <c r="L621" i="14"/>
  <c r="L622" i="14"/>
  <c r="L623" i="14"/>
  <c r="L624" i="14"/>
  <c r="L625" i="14"/>
  <c r="L626" i="14"/>
  <c r="L627" i="14"/>
  <c r="L628" i="14"/>
  <c r="L629" i="14"/>
  <c r="L630" i="14"/>
  <c r="L631" i="14"/>
  <c r="L632" i="14"/>
  <c r="L633" i="14"/>
  <c r="L634" i="14"/>
  <c r="L635" i="14"/>
  <c r="L636" i="14"/>
  <c r="L637" i="14"/>
  <c r="L638" i="14"/>
  <c r="L639" i="14"/>
  <c r="L640" i="14"/>
  <c r="L641" i="14"/>
  <c r="L642" i="14"/>
  <c r="L643" i="14"/>
  <c r="L644" i="14"/>
  <c r="L645" i="14"/>
  <c r="L646" i="14"/>
  <c r="L647" i="14"/>
  <c r="L648" i="14"/>
  <c r="L649" i="14"/>
  <c r="L650" i="14"/>
  <c r="L651" i="14"/>
  <c r="L652" i="14"/>
  <c r="L653" i="14"/>
  <c r="L654" i="14"/>
  <c r="L655" i="14"/>
  <c r="L656" i="14"/>
  <c r="L657" i="14"/>
  <c r="L658" i="14"/>
  <c r="L659" i="14"/>
  <c r="L660" i="14"/>
  <c r="L661" i="14"/>
  <c r="L662" i="14"/>
  <c r="L663" i="14"/>
  <c r="L664" i="14"/>
  <c r="L665" i="14"/>
  <c r="L666" i="14"/>
  <c r="L667" i="14"/>
  <c r="L668" i="14"/>
  <c r="L669" i="14"/>
  <c r="L670" i="14"/>
  <c r="L671" i="14"/>
  <c r="L672" i="14"/>
  <c r="L673" i="14"/>
  <c r="L674" i="14"/>
  <c r="L675" i="14"/>
  <c r="L676" i="14"/>
  <c r="L677" i="14"/>
  <c r="L678" i="14"/>
  <c r="L679" i="14"/>
  <c r="L680" i="14"/>
  <c r="L681" i="14"/>
  <c r="L682" i="14"/>
  <c r="L683" i="14"/>
  <c r="L684" i="14"/>
  <c r="L685" i="14"/>
  <c r="L686" i="14"/>
  <c r="L687" i="14"/>
  <c r="L688" i="14"/>
  <c r="L689" i="14"/>
  <c r="L690" i="14"/>
  <c r="L691" i="14"/>
  <c r="L692" i="14"/>
  <c r="L693" i="14"/>
  <c r="L694" i="14"/>
  <c r="L695" i="14"/>
  <c r="L696" i="14"/>
  <c r="L697" i="14"/>
  <c r="L698" i="14"/>
  <c r="L699" i="14"/>
  <c r="L700" i="14"/>
  <c r="L701" i="14"/>
  <c r="L702" i="14"/>
  <c r="L703" i="14"/>
  <c r="L704" i="14"/>
  <c r="L705" i="14"/>
  <c r="L706" i="14"/>
  <c r="L707" i="14"/>
  <c r="L708" i="14"/>
  <c r="L709" i="14"/>
  <c r="L710" i="14"/>
  <c r="L711" i="14"/>
  <c r="L712" i="14"/>
  <c r="L713" i="14"/>
  <c r="L714" i="14"/>
  <c r="L715" i="14"/>
  <c r="L716" i="14"/>
  <c r="L717" i="14"/>
  <c r="L718" i="14"/>
  <c r="L719" i="14"/>
  <c r="L720" i="14"/>
  <c r="L721" i="14"/>
  <c r="L722" i="14"/>
  <c r="L723" i="14"/>
  <c r="L724" i="14"/>
  <c r="L725" i="14"/>
  <c r="L726" i="14"/>
  <c r="L727" i="14"/>
  <c r="L728" i="14"/>
  <c r="L729" i="14"/>
  <c r="L730" i="14"/>
  <c r="L731" i="14"/>
  <c r="L732" i="14"/>
  <c r="L733" i="14"/>
  <c r="L734" i="14"/>
  <c r="L735" i="14"/>
  <c r="L736" i="14"/>
  <c r="L737" i="14"/>
  <c r="L738" i="14"/>
  <c r="L739" i="14"/>
  <c r="L740" i="14"/>
  <c r="L741" i="14"/>
  <c r="L742" i="14"/>
  <c r="L743" i="14"/>
  <c r="L744" i="14"/>
  <c r="L745" i="14"/>
  <c r="L746" i="14"/>
  <c r="L747" i="14"/>
  <c r="L748" i="14"/>
  <c r="L749" i="14"/>
  <c r="L750" i="14"/>
  <c r="L751" i="14"/>
  <c r="L752" i="14"/>
  <c r="L753" i="14"/>
  <c r="L754" i="14"/>
  <c r="L755" i="14"/>
  <c r="L756" i="14"/>
  <c r="L757" i="14"/>
  <c r="L758" i="14"/>
  <c r="L759" i="14"/>
  <c r="L760" i="14"/>
  <c r="L761" i="14"/>
  <c r="L762" i="14"/>
  <c r="L763" i="14"/>
  <c r="L764" i="14"/>
  <c r="L765" i="14"/>
  <c r="L766" i="14"/>
  <c r="L767" i="14"/>
  <c r="L768" i="14"/>
  <c r="L769" i="14"/>
  <c r="L770" i="14"/>
  <c r="L771" i="14"/>
  <c r="L772" i="14"/>
  <c r="L773" i="14"/>
  <c r="L774" i="14"/>
  <c r="L775" i="14"/>
  <c r="L776" i="14"/>
  <c r="L777" i="14"/>
  <c r="L778" i="14"/>
  <c r="L779" i="14"/>
  <c r="L780" i="14"/>
  <c r="L781" i="14"/>
  <c r="L782" i="14"/>
  <c r="L783" i="14"/>
  <c r="L784" i="14"/>
  <c r="L785" i="14"/>
  <c r="L786" i="14"/>
  <c r="L787" i="14"/>
  <c r="L788" i="14"/>
  <c r="L789" i="14"/>
  <c r="L790" i="14"/>
  <c r="L791" i="14"/>
  <c r="L792" i="14"/>
  <c r="L793" i="14"/>
  <c r="L794" i="14"/>
  <c r="L795" i="14"/>
  <c r="L796" i="14"/>
  <c r="L797" i="14"/>
  <c r="L798" i="14"/>
  <c r="L799" i="14"/>
  <c r="L800" i="14"/>
  <c r="L801" i="14"/>
  <c r="L802" i="14"/>
  <c r="L803" i="14"/>
  <c r="L804" i="14"/>
  <c r="L805" i="14"/>
  <c r="L806" i="14"/>
  <c r="L807" i="14"/>
  <c r="L808" i="14"/>
  <c r="L809" i="14"/>
  <c r="L810" i="14"/>
  <c r="L811" i="14"/>
  <c r="L812" i="14"/>
  <c r="L813" i="14"/>
  <c r="L814" i="14"/>
  <c r="L815" i="14"/>
  <c r="L816" i="14"/>
  <c r="L817" i="14"/>
  <c r="L818" i="14"/>
  <c r="L819" i="14"/>
  <c r="L820" i="14"/>
  <c r="L821" i="14"/>
  <c r="L822" i="14"/>
  <c r="L823" i="14"/>
  <c r="L824" i="14"/>
  <c r="L825" i="14"/>
  <c r="L826" i="14"/>
  <c r="L827" i="14"/>
  <c r="L828" i="14"/>
  <c r="L829" i="14"/>
  <c r="L830" i="14"/>
  <c r="L831" i="14"/>
  <c r="L832" i="14"/>
  <c r="L833" i="14"/>
  <c r="L834" i="14"/>
  <c r="L835" i="14"/>
  <c r="L836" i="14"/>
  <c r="L837" i="14"/>
  <c r="L838" i="14"/>
  <c r="L839" i="14"/>
  <c r="L840" i="14"/>
  <c r="L841" i="14"/>
  <c r="L842" i="14"/>
  <c r="L843" i="14"/>
  <c r="L844" i="14"/>
  <c r="L845" i="14"/>
  <c r="L846" i="14"/>
  <c r="L847" i="14"/>
  <c r="L848" i="14"/>
  <c r="L849" i="14"/>
  <c r="L850" i="14"/>
  <c r="L851" i="14"/>
  <c r="L852" i="14"/>
  <c r="L853" i="14"/>
  <c r="L854" i="14"/>
  <c r="L855" i="14"/>
  <c r="L856" i="14"/>
  <c r="L857" i="14"/>
  <c r="L858" i="14"/>
  <c r="L859" i="14"/>
  <c r="L860" i="14"/>
  <c r="L861" i="14"/>
  <c r="L862" i="14"/>
  <c r="L863" i="14"/>
  <c r="L864" i="14"/>
  <c r="L865" i="14"/>
  <c r="L866" i="14"/>
  <c r="L867" i="14"/>
  <c r="L868" i="14"/>
  <c r="L869" i="14"/>
  <c r="L870" i="14"/>
  <c r="L871" i="14"/>
  <c r="L872" i="14"/>
  <c r="L873" i="14"/>
  <c r="L874" i="14"/>
  <c r="L875" i="14"/>
  <c r="L876" i="14"/>
  <c r="L877" i="14"/>
  <c r="L878" i="14"/>
  <c r="L879" i="14"/>
  <c r="L880" i="14"/>
  <c r="L881" i="14"/>
  <c r="L882" i="14"/>
  <c r="L883" i="14"/>
  <c r="L884" i="14"/>
  <c r="L885" i="14"/>
  <c r="L886" i="14"/>
  <c r="L887" i="14"/>
  <c r="L888" i="14"/>
  <c r="L889" i="14"/>
  <c r="L890" i="14"/>
  <c r="L891" i="14"/>
  <c r="L892" i="14"/>
  <c r="L893" i="14"/>
  <c r="L894" i="14"/>
  <c r="L895" i="14"/>
  <c r="L896" i="14"/>
  <c r="L897" i="14"/>
  <c r="L898" i="14"/>
  <c r="L899" i="14"/>
  <c r="L900" i="14"/>
  <c r="L901" i="14"/>
  <c r="L902" i="14"/>
  <c r="L903" i="14"/>
  <c r="L904" i="14"/>
  <c r="L905" i="14"/>
  <c r="L906" i="14"/>
  <c r="L907" i="14"/>
  <c r="L908" i="14"/>
  <c r="L909" i="14"/>
  <c r="L910" i="14"/>
  <c r="L911" i="14"/>
  <c r="L912" i="14"/>
  <c r="L913" i="14"/>
  <c r="L914" i="14"/>
  <c r="L915" i="14"/>
  <c r="L916" i="14"/>
  <c r="L917" i="14"/>
  <c r="L918" i="14"/>
  <c r="L919" i="14"/>
  <c r="L920" i="14"/>
  <c r="L921" i="14"/>
  <c r="L922" i="14"/>
  <c r="L923" i="14"/>
  <c r="L924" i="14"/>
  <c r="L925" i="14"/>
  <c r="L926" i="14"/>
  <c r="L927" i="14"/>
  <c r="L928" i="14"/>
  <c r="L929" i="14"/>
  <c r="L930" i="14"/>
  <c r="L931" i="14"/>
  <c r="L932" i="14"/>
  <c r="L933" i="14"/>
  <c r="L934" i="14"/>
  <c r="L935" i="14"/>
  <c r="L936" i="14"/>
  <c r="L937" i="14"/>
  <c r="L938" i="14"/>
  <c r="L939" i="14"/>
  <c r="L940" i="14"/>
  <c r="L941" i="14"/>
  <c r="L942" i="14"/>
  <c r="L943" i="14"/>
  <c r="L944" i="14"/>
  <c r="L945" i="14"/>
  <c r="L946" i="14"/>
  <c r="L947" i="14"/>
  <c r="L948" i="14"/>
  <c r="L949" i="14"/>
  <c r="L950" i="14"/>
  <c r="L951" i="14"/>
  <c r="L952" i="14"/>
  <c r="L953" i="14"/>
  <c r="L954" i="14"/>
  <c r="L955" i="14"/>
  <c r="L956" i="14"/>
  <c r="L957" i="14"/>
  <c r="L3" i="14"/>
  <c r="K4" i="14"/>
  <c r="K5" i="14"/>
  <c r="K6" i="14"/>
  <c r="K7" i="14"/>
  <c r="K8" i="14"/>
  <c r="K9" i="14"/>
  <c r="K10" i="14"/>
  <c r="K11" i="14"/>
  <c r="K12" i="14"/>
  <c r="K13" i="14"/>
  <c r="K14" i="14"/>
  <c r="K15" i="14"/>
  <c r="K16" i="14"/>
  <c r="K17" i="14"/>
  <c r="K18" i="14"/>
  <c r="K19" i="14"/>
  <c r="K20" i="14"/>
  <c r="K21" i="14"/>
  <c r="K22" i="14"/>
  <c r="K23" i="14"/>
  <c r="K24" i="14"/>
  <c r="K25" i="14"/>
  <c r="K26" i="14"/>
  <c r="K27" i="14"/>
  <c r="K28" i="14"/>
  <c r="K29" i="14"/>
  <c r="K30" i="14"/>
  <c r="K31" i="14"/>
  <c r="K32" i="14"/>
  <c r="K33" i="14"/>
  <c r="K34" i="14"/>
  <c r="K35" i="14"/>
  <c r="K36" i="14"/>
  <c r="K37" i="14"/>
  <c r="K38" i="14"/>
  <c r="K39" i="14"/>
  <c r="K40" i="14"/>
  <c r="K41" i="14"/>
  <c r="K42" i="14"/>
  <c r="K43" i="14"/>
  <c r="K44" i="14"/>
  <c r="K45" i="14"/>
  <c r="K46" i="14"/>
  <c r="K47" i="14"/>
  <c r="K48" i="14"/>
  <c r="K49" i="14"/>
  <c r="K50" i="14"/>
  <c r="K51" i="14"/>
  <c r="K52" i="14"/>
  <c r="K53" i="14"/>
  <c r="K54" i="14"/>
  <c r="K55" i="14"/>
  <c r="K56" i="14"/>
  <c r="K57" i="14"/>
  <c r="K58" i="14"/>
  <c r="K59" i="14"/>
  <c r="K60" i="14"/>
  <c r="K61" i="14"/>
  <c r="K62" i="14"/>
  <c r="K63" i="14"/>
  <c r="K64" i="14"/>
  <c r="K65" i="14"/>
  <c r="K66" i="14"/>
  <c r="K67" i="14"/>
  <c r="K68" i="14"/>
  <c r="K69" i="14"/>
  <c r="K70" i="14"/>
  <c r="K71" i="14"/>
  <c r="K72" i="14"/>
  <c r="K73" i="14"/>
  <c r="K74" i="14"/>
  <c r="K75" i="14"/>
  <c r="K76" i="14"/>
  <c r="K77" i="14"/>
  <c r="K78" i="14"/>
  <c r="K79" i="14"/>
  <c r="K80" i="14"/>
  <c r="K81" i="14"/>
  <c r="K82" i="14"/>
  <c r="K83" i="14"/>
  <c r="K84" i="14"/>
  <c r="K85" i="14"/>
  <c r="K86" i="14"/>
  <c r="K87" i="14"/>
  <c r="K88" i="14"/>
  <c r="K89" i="14"/>
  <c r="K90" i="14"/>
  <c r="K91" i="14"/>
  <c r="K92" i="14"/>
  <c r="K93" i="14"/>
  <c r="K94" i="14"/>
  <c r="K95" i="14"/>
  <c r="K96" i="14"/>
  <c r="K97" i="14"/>
  <c r="K98" i="14"/>
  <c r="K99" i="14"/>
  <c r="K100" i="14"/>
  <c r="K101" i="14"/>
  <c r="K102" i="14"/>
  <c r="K103" i="14"/>
  <c r="K104" i="14"/>
  <c r="K105" i="14"/>
  <c r="K106" i="14"/>
  <c r="K107" i="14"/>
  <c r="K108" i="14"/>
  <c r="K109" i="14"/>
  <c r="K110" i="14"/>
  <c r="K111" i="14"/>
  <c r="K112" i="14"/>
  <c r="K113" i="14"/>
  <c r="K114" i="14"/>
  <c r="K115" i="14"/>
  <c r="K116" i="14"/>
  <c r="K117" i="14"/>
  <c r="K118" i="14"/>
  <c r="K119" i="14"/>
  <c r="K120" i="14"/>
  <c r="K121" i="14"/>
  <c r="K122" i="14"/>
  <c r="K123" i="14"/>
  <c r="K124" i="14"/>
  <c r="K125" i="14"/>
  <c r="K126" i="14"/>
  <c r="K127" i="14"/>
  <c r="K128" i="14"/>
  <c r="K129" i="14"/>
  <c r="K130" i="14"/>
  <c r="K131" i="14"/>
  <c r="K132" i="14"/>
  <c r="K133" i="14"/>
  <c r="K134" i="14"/>
  <c r="K135" i="14"/>
  <c r="K136" i="14"/>
  <c r="K137" i="14"/>
  <c r="K138" i="14"/>
  <c r="K139" i="14"/>
  <c r="K140" i="14"/>
  <c r="K141" i="14"/>
  <c r="K142" i="14"/>
  <c r="K143" i="14"/>
  <c r="K144" i="14"/>
  <c r="K145" i="14"/>
  <c r="K146" i="14"/>
  <c r="K147" i="14"/>
  <c r="K148" i="14"/>
  <c r="K149" i="14"/>
  <c r="K150" i="14"/>
  <c r="K151" i="14"/>
  <c r="K152" i="14"/>
  <c r="K153" i="14"/>
  <c r="K154" i="14"/>
  <c r="K155" i="14"/>
  <c r="K156" i="14"/>
  <c r="K157" i="14"/>
  <c r="K158" i="14"/>
  <c r="K159" i="14"/>
  <c r="K160" i="14"/>
  <c r="K161" i="14"/>
  <c r="K162" i="14"/>
  <c r="K163" i="14"/>
  <c r="K164" i="14"/>
  <c r="K165" i="14"/>
  <c r="K166" i="14"/>
  <c r="K167" i="14"/>
  <c r="K168" i="14"/>
  <c r="K169" i="14"/>
  <c r="K170" i="14"/>
  <c r="K171" i="14"/>
  <c r="K172" i="14"/>
  <c r="K173" i="14"/>
  <c r="K174" i="14"/>
  <c r="K175" i="14"/>
  <c r="K176" i="14"/>
  <c r="K177" i="14"/>
  <c r="K178" i="14"/>
  <c r="K179" i="14"/>
  <c r="K180" i="14"/>
  <c r="K181" i="14"/>
  <c r="K182" i="14"/>
  <c r="K183" i="14"/>
  <c r="K184" i="14"/>
  <c r="K185" i="14"/>
  <c r="K186" i="14"/>
  <c r="K187" i="14"/>
  <c r="K188" i="14"/>
  <c r="K189" i="14"/>
  <c r="K190" i="14"/>
  <c r="K191" i="14"/>
  <c r="K192" i="14"/>
  <c r="K193" i="14"/>
  <c r="K194" i="14"/>
  <c r="K195" i="14"/>
  <c r="K196" i="14"/>
  <c r="K197" i="14"/>
  <c r="K198" i="14"/>
  <c r="K199" i="14"/>
  <c r="K200" i="14"/>
  <c r="K201" i="14"/>
  <c r="K202" i="14"/>
  <c r="K203" i="14"/>
  <c r="K204" i="14"/>
  <c r="K205" i="14"/>
  <c r="K206" i="14"/>
  <c r="K207" i="14"/>
  <c r="K208" i="14"/>
  <c r="K209" i="14"/>
  <c r="K210" i="14"/>
  <c r="K211" i="14"/>
  <c r="K212" i="14"/>
  <c r="K213" i="14"/>
  <c r="K214" i="14"/>
  <c r="K215" i="14"/>
  <c r="K216" i="14"/>
  <c r="K217" i="14"/>
  <c r="K218" i="14"/>
  <c r="K219" i="14"/>
  <c r="K220" i="14"/>
  <c r="K221" i="14"/>
  <c r="K222" i="14"/>
  <c r="K223" i="14"/>
  <c r="K224" i="14"/>
  <c r="K225" i="14"/>
  <c r="K226" i="14"/>
  <c r="K227" i="14"/>
  <c r="K228" i="14"/>
  <c r="K229" i="14"/>
  <c r="K230" i="14"/>
  <c r="K231" i="14"/>
  <c r="K232" i="14"/>
  <c r="K233" i="14"/>
  <c r="K234" i="14"/>
  <c r="K235" i="14"/>
  <c r="K236" i="14"/>
  <c r="K237" i="14"/>
  <c r="K238" i="14"/>
  <c r="K239" i="14"/>
  <c r="K240" i="14"/>
  <c r="K241" i="14"/>
  <c r="K242" i="14"/>
  <c r="K243" i="14"/>
  <c r="K244" i="14"/>
  <c r="K245" i="14"/>
  <c r="K246" i="14"/>
  <c r="K247" i="14"/>
  <c r="K248" i="14"/>
  <c r="K249" i="14"/>
  <c r="K250" i="14"/>
  <c r="K251" i="14"/>
  <c r="K252" i="14"/>
  <c r="K253" i="14"/>
  <c r="K254" i="14"/>
  <c r="K255" i="14"/>
  <c r="K256" i="14"/>
  <c r="K257" i="14"/>
  <c r="K258" i="14"/>
  <c r="K259" i="14"/>
  <c r="K260" i="14"/>
  <c r="K261" i="14"/>
  <c r="K262" i="14"/>
  <c r="K263" i="14"/>
  <c r="K264" i="14"/>
  <c r="K265" i="14"/>
  <c r="K266" i="14"/>
  <c r="K267" i="14"/>
  <c r="K268" i="14"/>
  <c r="K269" i="14"/>
  <c r="K270" i="14"/>
  <c r="K271" i="14"/>
  <c r="K272" i="14"/>
  <c r="K273" i="14"/>
  <c r="K274" i="14"/>
  <c r="K275" i="14"/>
  <c r="K276" i="14"/>
  <c r="K277" i="14"/>
  <c r="K278" i="14"/>
  <c r="K279" i="14"/>
  <c r="K280" i="14"/>
  <c r="K281" i="14"/>
  <c r="K282" i="14"/>
  <c r="K283" i="14"/>
  <c r="K284" i="14"/>
  <c r="K285" i="14"/>
  <c r="K286" i="14"/>
  <c r="K287" i="14"/>
  <c r="K288" i="14"/>
  <c r="K289" i="14"/>
  <c r="K290" i="14"/>
  <c r="K291" i="14"/>
  <c r="K292" i="14"/>
  <c r="K293" i="14"/>
  <c r="K294" i="14"/>
  <c r="K295" i="14"/>
  <c r="K296" i="14"/>
  <c r="K297" i="14"/>
  <c r="K298" i="14"/>
  <c r="K299" i="14"/>
  <c r="K300" i="14"/>
  <c r="K301" i="14"/>
  <c r="K302" i="14"/>
  <c r="K303" i="14"/>
  <c r="K304" i="14"/>
  <c r="K305" i="14"/>
  <c r="K306" i="14"/>
  <c r="K307" i="14"/>
  <c r="K308" i="14"/>
  <c r="K309" i="14"/>
  <c r="K310" i="14"/>
  <c r="K311" i="14"/>
  <c r="K312" i="14"/>
  <c r="K313" i="14"/>
  <c r="K314" i="14"/>
  <c r="K315" i="14"/>
  <c r="K316" i="14"/>
  <c r="K317" i="14"/>
  <c r="K318" i="14"/>
  <c r="K319" i="14"/>
  <c r="K320" i="14"/>
  <c r="K321" i="14"/>
  <c r="K322" i="14"/>
  <c r="K323" i="14"/>
  <c r="K324" i="14"/>
  <c r="K325" i="14"/>
  <c r="K326" i="14"/>
  <c r="K327" i="14"/>
  <c r="K328" i="14"/>
  <c r="K329" i="14"/>
  <c r="K330" i="14"/>
  <c r="K331" i="14"/>
  <c r="K332" i="14"/>
  <c r="K333" i="14"/>
  <c r="K334" i="14"/>
  <c r="K335" i="14"/>
  <c r="K336" i="14"/>
  <c r="K337" i="14"/>
  <c r="K338" i="14"/>
  <c r="K339" i="14"/>
  <c r="K340" i="14"/>
  <c r="K341" i="14"/>
  <c r="K342" i="14"/>
  <c r="K343" i="14"/>
  <c r="K344" i="14"/>
  <c r="K345" i="14"/>
  <c r="K346" i="14"/>
  <c r="K347" i="14"/>
  <c r="K348" i="14"/>
  <c r="K349" i="14"/>
  <c r="K350" i="14"/>
  <c r="K351" i="14"/>
  <c r="K352" i="14"/>
  <c r="K353" i="14"/>
  <c r="K354" i="14"/>
  <c r="K355" i="14"/>
  <c r="K356" i="14"/>
  <c r="K357" i="14"/>
  <c r="K358" i="14"/>
  <c r="K359" i="14"/>
  <c r="K360" i="14"/>
  <c r="K361" i="14"/>
  <c r="K362" i="14"/>
  <c r="K363" i="14"/>
  <c r="K364" i="14"/>
  <c r="K365" i="14"/>
  <c r="K366" i="14"/>
  <c r="K367" i="14"/>
  <c r="K368" i="14"/>
  <c r="K369" i="14"/>
  <c r="K370" i="14"/>
  <c r="K371" i="14"/>
  <c r="K372" i="14"/>
  <c r="K373" i="14"/>
  <c r="K374" i="14"/>
  <c r="K375" i="14"/>
  <c r="K376" i="14"/>
  <c r="K377" i="14"/>
  <c r="K378" i="14"/>
  <c r="K379" i="14"/>
  <c r="K380" i="14"/>
  <c r="K381" i="14"/>
  <c r="K382" i="14"/>
  <c r="K383" i="14"/>
  <c r="K384" i="14"/>
  <c r="K385" i="14"/>
  <c r="K386" i="14"/>
  <c r="K387" i="14"/>
  <c r="K388" i="14"/>
  <c r="K389" i="14"/>
  <c r="K390" i="14"/>
  <c r="K391" i="14"/>
  <c r="K392" i="14"/>
  <c r="K393" i="14"/>
  <c r="K394" i="14"/>
  <c r="K395" i="14"/>
  <c r="K396" i="14"/>
  <c r="K397" i="14"/>
  <c r="K398" i="14"/>
  <c r="K399" i="14"/>
  <c r="K400" i="14"/>
  <c r="K401" i="14"/>
  <c r="K402" i="14"/>
  <c r="K403" i="14"/>
  <c r="K404" i="14"/>
  <c r="K405" i="14"/>
  <c r="K406" i="14"/>
  <c r="K407" i="14"/>
  <c r="K408" i="14"/>
  <c r="K409" i="14"/>
  <c r="K410" i="14"/>
  <c r="K411" i="14"/>
  <c r="K412" i="14"/>
  <c r="K413" i="14"/>
  <c r="K414" i="14"/>
  <c r="K415" i="14"/>
  <c r="K416" i="14"/>
  <c r="K417" i="14"/>
  <c r="K418" i="14"/>
  <c r="K419" i="14"/>
  <c r="K420" i="14"/>
  <c r="K421" i="14"/>
  <c r="K422" i="14"/>
  <c r="K423" i="14"/>
  <c r="K424" i="14"/>
  <c r="K425" i="14"/>
  <c r="K426" i="14"/>
  <c r="K427" i="14"/>
  <c r="K428" i="14"/>
  <c r="K429" i="14"/>
  <c r="K430" i="14"/>
  <c r="K431" i="14"/>
  <c r="K432" i="14"/>
  <c r="K433" i="14"/>
  <c r="K434" i="14"/>
  <c r="K435" i="14"/>
  <c r="K436" i="14"/>
  <c r="K437" i="14"/>
  <c r="K438" i="14"/>
  <c r="K439" i="14"/>
  <c r="K440" i="14"/>
  <c r="K441" i="14"/>
  <c r="K442" i="14"/>
  <c r="K443" i="14"/>
  <c r="K444" i="14"/>
  <c r="K445" i="14"/>
  <c r="K446" i="14"/>
  <c r="K447" i="14"/>
  <c r="K448" i="14"/>
  <c r="K449" i="14"/>
  <c r="K450" i="14"/>
  <c r="K451" i="14"/>
  <c r="K452" i="14"/>
  <c r="K453" i="14"/>
  <c r="K454" i="14"/>
  <c r="K455" i="14"/>
  <c r="K456" i="14"/>
  <c r="K457" i="14"/>
  <c r="K458" i="14"/>
  <c r="K459" i="14"/>
  <c r="K460" i="14"/>
  <c r="K461" i="14"/>
  <c r="K462" i="14"/>
  <c r="K463" i="14"/>
  <c r="K464" i="14"/>
  <c r="K465" i="14"/>
  <c r="K466" i="14"/>
  <c r="K467" i="14"/>
  <c r="K468" i="14"/>
  <c r="K469" i="14"/>
  <c r="K470" i="14"/>
  <c r="K471" i="14"/>
  <c r="K472" i="14"/>
  <c r="K473" i="14"/>
  <c r="K474" i="14"/>
  <c r="K475" i="14"/>
  <c r="K476" i="14"/>
  <c r="K477" i="14"/>
  <c r="K478" i="14"/>
  <c r="K479" i="14"/>
  <c r="K480" i="14"/>
  <c r="K481" i="14"/>
  <c r="K482" i="14"/>
  <c r="K483" i="14"/>
  <c r="K484" i="14"/>
  <c r="K485" i="14"/>
  <c r="K486" i="14"/>
  <c r="K487" i="14"/>
  <c r="K488" i="14"/>
  <c r="K489" i="14"/>
  <c r="K490" i="14"/>
  <c r="K491" i="14"/>
  <c r="K492" i="14"/>
  <c r="K493" i="14"/>
  <c r="K494" i="14"/>
  <c r="K495" i="14"/>
  <c r="K496" i="14"/>
  <c r="K497" i="14"/>
  <c r="K498" i="14"/>
  <c r="K499" i="14"/>
  <c r="K500" i="14"/>
  <c r="K501" i="14"/>
  <c r="K502" i="14"/>
  <c r="K503" i="14"/>
  <c r="K504" i="14"/>
  <c r="K505" i="14"/>
  <c r="K506" i="14"/>
  <c r="K507" i="14"/>
  <c r="K508" i="14"/>
  <c r="K509" i="14"/>
  <c r="K510" i="14"/>
  <c r="K511" i="14"/>
  <c r="K512" i="14"/>
  <c r="K513" i="14"/>
  <c r="K514" i="14"/>
  <c r="K515" i="14"/>
  <c r="K516" i="14"/>
  <c r="K517" i="14"/>
  <c r="K518" i="14"/>
  <c r="K519" i="14"/>
  <c r="K520" i="14"/>
  <c r="K521" i="14"/>
  <c r="K522" i="14"/>
  <c r="K523" i="14"/>
  <c r="K524" i="14"/>
  <c r="K525" i="14"/>
  <c r="K526" i="14"/>
  <c r="K527" i="14"/>
  <c r="K528" i="14"/>
  <c r="K529" i="14"/>
  <c r="K530" i="14"/>
  <c r="K531" i="14"/>
  <c r="K532" i="14"/>
  <c r="K533" i="14"/>
  <c r="K534" i="14"/>
  <c r="K535" i="14"/>
  <c r="K536" i="14"/>
  <c r="K537" i="14"/>
  <c r="K538" i="14"/>
  <c r="K539" i="14"/>
  <c r="K540" i="14"/>
  <c r="K541" i="14"/>
  <c r="K542" i="14"/>
  <c r="K543" i="14"/>
  <c r="K544" i="14"/>
  <c r="K545" i="14"/>
  <c r="K546" i="14"/>
  <c r="K547" i="14"/>
  <c r="K548" i="14"/>
  <c r="K549" i="14"/>
  <c r="K550" i="14"/>
  <c r="K551" i="14"/>
  <c r="K552" i="14"/>
  <c r="K553" i="14"/>
  <c r="K554" i="14"/>
  <c r="K555" i="14"/>
  <c r="K556" i="14"/>
  <c r="K557" i="14"/>
  <c r="K558" i="14"/>
  <c r="K559" i="14"/>
  <c r="K560" i="14"/>
  <c r="K561" i="14"/>
  <c r="K562" i="14"/>
  <c r="K563" i="14"/>
  <c r="K564" i="14"/>
  <c r="K565" i="14"/>
  <c r="K566" i="14"/>
  <c r="K567" i="14"/>
  <c r="K568" i="14"/>
  <c r="K569" i="14"/>
  <c r="K570" i="14"/>
  <c r="K571" i="14"/>
  <c r="K572" i="14"/>
  <c r="K573" i="14"/>
  <c r="K574" i="14"/>
  <c r="K575" i="14"/>
  <c r="K576" i="14"/>
  <c r="K577" i="14"/>
  <c r="K578" i="14"/>
  <c r="K579" i="14"/>
  <c r="K580" i="14"/>
  <c r="K581" i="14"/>
  <c r="K582" i="14"/>
  <c r="K583" i="14"/>
  <c r="K584" i="14"/>
  <c r="K585" i="14"/>
  <c r="K586" i="14"/>
  <c r="K587" i="14"/>
  <c r="K588" i="14"/>
  <c r="K589" i="14"/>
  <c r="K590" i="14"/>
  <c r="K591" i="14"/>
  <c r="K592" i="14"/>
  <c r="K593" i="14"/>
  <c r="K594" i="14"/>
  <c r="K595" i="14"/>
  <c r="K596" i="14"/>
  <c r="K597" i="14"/>
  <c r="K598" i="14"/>
  <c r="K599" i="14"/>
  <c r="K600" i="14"/>
  <c r="K601" i="14"/>
  <c r="K602" i="14"/>
  <c r="K603" i="14"/>
  <c r="K604" i="14"/>
  <c r="K605" i="14"/>
  <c r="K606" i="14"/>
  <c r="K607" i="14"/>
  <c r="K608" i="14"/>
  <c r="K609" i="14"/>
  <c r="K610" i="14"/>
  <c r="K611" i="14"/>
  <c r="K612" i="14"/>
  <c r="K613" i="14"/>
  <c r="K614" i="14"/>
  <c r="K615" i="14"/>
  <c r="K616" i="14"/>
  <c r="K617" i="14"/>
  <c r="K618" i="14"/>
  <c r="K619" i="14"/>
  <c r="K620" i="14"/>
  <c r="K621" i="14"/>
  <c r="K622" i="14"/>
  <c r="K623" i="14"/>
  <c r="K624" i="14"/>
  <c r="K625" i="14"/>
  <c r="K626" i="14"/>
  <c r="K627" i="14"/>
  <c r="K628" i="14"/>
  <c r="K629" i="14"/>
  <c r="K630" i="14"/>
  <c r="K631" i="14"/>
  <c r="K632" i="14"/>
  <c r="K633" i="14"/>
  <c r="K634" i="14"/>
  <c r="K635" i="14"/>
  <c r="K636" i="14"/>
  <c r="K637" i="14"/>
  <c r="K638" i="14"/>
  <c r="K639" i="14"/>
  <c r="K640" i="14"/>
  <c r="K641" i="14"/>
  <c r="K642" i="14"/>
  <c r="K643" i="14"/>
  <c r="K644" i="14"/>
  <c r="K645" i="14"/>
  <c r="K646" i="14"/>
  <c r="K647" i="14"/>
  <c r="K648" i="14"/>
  <c r="K649" i="14"/>
  <c r="K650" i="14"/>
  <c r="K651" i="14"/>
  <c r="K652" i="14"/>
  <c r="K653" i="14"/>
  <c r="K654" i="14"/>
  <c r="K655" i="14"/>
  <c r="K656" i="14"/>
  <c r="K657" i="14"/>
  <c r="K658" i="14"/>
  <c r="K659" i="14"/>
  <c r="K660" i="14"/>
  <c r="K661" i="14"/>
  <c r="K662" i="14"/>
  <c r="K663" i="14"/>
  <c r="K664" i="14"/>
  <c r="K665" i="14"/>
  <c r="K666" i="14"/>
  <c r="K667" i="14"/>
  <c r="K668" i="14"/>
  <c r="K669" i="14"/>
  <c r="K670" i="14"/>
  <c r="K671" i="14"/>
  <c r="K672" i="14"/>
  <c r="K673" i="14"/>
  <c r="K674" i="14"/>
  <c r="K675" i="14"/>
  <c r="K676" i="14"/>
  <c r="K677" i="14"/>
  <c r="K678" i="14"/>
  <c r="K679" i="14"/>
  <c r="K680" i="14"/>
  <c r="K681" i="14"/>
  <c r="K682" i="14"/>
  <c r="K683" i="14"/>
  <c r="K684" i="14"/>
  <c r="K685" i="14"/>
  <c r="K686" i="14"/>
  <c r="K687" i="14"/>
  <c r="K688" i="14"/>
  <c r="K689" i="14"/>
  <c r="K690" i="14"/>
  <c r="K691" i="14"/>
  <c r="K692" i="14"/>
  <c r="K693" i="14"/>
  <c r="K694" i="14"/>
  <c r="K695" i="14"/>
  <c r="K696" i="14"/>
  <c r="K697" i="14"/>
  <c r="K698" i="14"/>
  <c r="K699" i="14"/>
  <c r="K700" i="14"/>
  <c r="K701" i="14"/>
  <c r="K702" i="14"/>
  <c r="K703" i="14"/>
  <c r="K704" i="14"/>
  <c r="K705" i="14"/>
  <c r="K706" i="14"/>
  <c r="K707" i="14"/>
  <c r="K708" i="14"/>
  <c r="K709" i="14"/>
  <c r="K710" i="14"/>
  <c r="K711" i="14"/>
  <c r="K712" i="14"/>
  <c r="K713" i="14"/>
  <c r="K714" i="14"/>
  <c r="K715" i="14"/>
  <c r="K716" i="14"/>
  <c r="K717" i="14"/>
  <c r="K718" i="14"/>
  <c r="K719" i="14"/>
  <c r="K720" i="14"/>
  <c r="K721" i="14"/>
  <c r="K722" i="14"/>
  <c r="K723" i="14"/>
  <c r="K724" i="14"/>
  <c r="K725" i="14"/>
  <c r="K726" i="14"/>
  <c r="K727" i="14"/>
  <c r="K728" i="14"/>
  <c r="K729" i="14"/>
  <c r="K730" i="14"/>
  <c r="K731" i="14"/>
  <c r="K732" i="14"/>
  <c r="K733" i="14"/>
  <c r="K734" i="14"/>
  <c r="K735" i="14"/>
  <c r="K736" i="14"/>
  <c r="K737" i="14"/>
  <c r="K738" i="14"/>
  <c r="K739" i="14"/>
  <c r="K740" i="14"/>
  <c r="K741" i="14"/>
  <c r="K742" i="14"/>
  <c r="K743" i="14"/>
  <c r="K744" i="14"/>
  <c r="K745" i="14"/>
  <c r="K746" i="14"/>
  <c r="K747" i="14"/>
  <c r="K748" i="14"/>
  <c r="K749" i="14"/>
  <c r="K750" i="14"/>
  <c r="K751" i="14"/>
  <c r="K752" i="14"/>
  <c r="K753" i="14"/>
  <c r="K754" i="14"/>
  <c r="K755" i="14"/>
  <c r="K756" i="14"/>
  <c r="K757" i="14"/>
  <c r="K758" i="14"/>
  <c r="K759" i="14"/>
  <c r="K760" i="14"/>
  <c r="K761" i="14"/>
  <c r="K762" i="14"/>
  <c r="K763" i="14"/>
  <c r="K764" i="14"/>
  <c r="K765" i="14"/>
  <c r="K766" i="14"/>
  <c r="K767" i="14"/>
  <c r="K768" i="14"/>
  <c r="K769" i="14"/>
  <c r="K770" i="14"/>
  <c r="K771" i="14"/>
  <c r="K772" i="14"/>
  <c r="K773" i="14"/>
  <c r="K774" i="14"/>
  <c r="K775" i="14"/>
  <c r="K776" i="14"/>
  <c r="K777" i="14"/>
  <c r="K778" i="14"/>
  <c r="K779" i="14"/>
  <c r="K780" i="14"/>
  <c r="K781" i="14"/>
  <c r="K782" i="14"/>
  <c r="K783" i="14"/>
  <c r="K784" i="14"/>
  <c r="K785" i="14"/>
  <c r="K786" i="14"/>
  <c r="K787" i="14"/>
  <c r="K788" i="14"/>
  <c r="K789" i="14"/>
  <c r="K790" i="14"/>
  <c r="K791" i="14"/>
  <c r="K792" i="14"/>
  <c r="K793" i="14"/>
  <c r="K794" i="14"/>
  <c r="K795" i="14"/>
  <c r="K796" i="14"/>
  <c r="K797" i="14"/>
  <c r="K798" i="14"/>
  <c r="K799" i="14"/>
  <c r="K800" i="14"/>
  <c r="K801" i="14"/>
  <c r="K802" i="14"/>
  <c r="K803" i="14"/>
  <c r="K804" i="14"/>
  <c r="K805" i="14"/>
  <c r="K806" i="14"/>
  <c r="K807" i="14"/>
  <c r="K808" i="14"/>
  <c r="K809" i="14"/>
  <c r="K810" i="14"/>
  <c r="K811" i="14"/>
  <c r="K812" i="14"/>
  <c r="K813" i="14"/>
  <c r="K814" i="14"/>
  <c r="K815" i="14"/>
  <c r="K816" i="14"/>
  <c r="K817" i="14"/>
  <c r="K818" i="14"/>
  <c r="K819" i="14"/>
  <c r="K820" i="14"/>
  <c r="K821" i="14"/>
  <c r="K822" i="14"/>
  <c r="K823" i="14"/>
  <c r="K824" i="14"/>
  <c r="K825" i="14"/>
  <c r="K826" i="14"/>
  <c r="K827" i="14"/>
  <c r="K828" i="14"/>
  <c r="K829" i="14"/>
  <c r="K830" i="14"/>
  <c r="K831" i="14"/>
  <c r="K832" i="14"/>
  <c r="K833" i="14"/>
  <c r="K834" i="14"/>
  <c r="K835" i="14"/>
  <c r="K836" i="14"/>
  <c r="K837" i="14"/>
  <c r="K838" i="14"/>
  <c r="K839" i="14"/>
  <c r="K840" i="14"/>
  <c r="K841" i="14"/>
  <c r="K842" i="14"/>
  <c r="K843" i="14"/>
  <c r="K844" i="14"/>
  <c r="K845" i="14"/>
  <c r="K846" i="14"/>
  <c r="K847" i="14"/>
  <c r="K848" i="14"/>
  <c r="K849" i="14"/>
  <c r="K850" i="14"/>
  <c r="K851" i="14"/>
  <c r="K852" i="14"/>
  <c r="K853" i="14"/>
  <c r="K854" i="14"/>
  <c r="K855" i="14"/>
  <c r="K856" i="14"/>
  <c r="K857" i="14"/>
  <c r="K858" i="14"/>
  <c r="K859" i="14"/>
  <c r="K860" i="14"/>
  <c r="K861" i="14"/>
  <c r="K862" i="14"/>
  <c r="K863" i="14"/>
  <c r="K864" i="14"/>
  <c r="K865" i="14"/>
  <c r="K866" i="14"/>
  <c r="K867" i="14"/>
  <c r="K868" i="14"/>
  <c r="K869" i="14"/>
  <c r="K870" i="14"/>
  <c r="K871" i="14"/>
  <c r="K872" i="14"/>
  <c r="K873" i="14"/>
  <c r="K874" i="14"/>
  <c r="K875" i="14"/>
  <c r="K876" i="14"/>
  <c r="K877" i="14"/>
  <c r="K878" i="14"/>
  <c r="K879" i="14"/>
  <c r="K880" i="14"/>
  <c r="K881" i="14"/>
  <c r="K882" i="14"/>
  <c r="K883" i="14"/>
  <c r="K884" i="14"/>
  <c r="K885" i="14"/>
  <c r="K886" i="14"/>
  <c r="K887" i="14"/>
  <c r="K888" i="14"/>
  <c r="K889" i="14"/>
  <c r="K890" i="14"/>
  <c r="K891" i="14"/>
  <c r="K892" i="14"/>
  <c r="K893" i="14"/>
  <c r="K894" i="14"/>
  <c r="K895" i="14"/>
  <c r="K896" i="14"/>
  <c r="K897" i="14"/>
  <c r="K898" i="14"/>
  <c r="K899" i="14"/>
  <c r="K900" i="14"/>
  <c r="K901" i="14"/>
  <c r="K902" i="14"/>
  <c r="K903" i="14"/>
  <c r="K904" i="14"/>
  <c r="K905" i="14"/>
  <c r="K906" i="14"/>
  <c r="K907" i="14"/>
  <c r="K908" i="14"/>
  <c r="K909" i="14"/>
  <c r="K910" i="14"/>
  <c r="K911" i="14"/>
  <c r="K912" i="14"/>
  <c r="K913" i="14"/>
  <c r="K914" i="14"/>
  <c r="K915" i="14"/>
  <c r="K916" i="14"/>
  <c r="K917" i="14"/>
  <c r="K918" i="14"/>
  <c r="K919" i="14"/>
  <c r="K920" i="14"/>
  <c r="K921" i="14"/>
  <c r="K922" i="14"/>
  <c r="K923" i="14"/>
  <c r="K924" i="14"/>
  <c r="K925" i="14"/>
  <c r="K926" i="14"/>
  <c r="K927" i="14"/>
  <c r="K928" i="14"/>
  <c r="K929" i="14"/>
  <c r="K930" i="14"/>
  <c r="K931" i="14"/>
  <c r="K932" i="14"/>
  <c r="K933" i="14"/>
  <c r="K934" i="14"/>
  <c r="K935" i="14"/>
  <c r="K936" i="14"/>
  <c r="K937" i="14"/>
  <c r="K938" i="14"/>
  <c r="K939" i="14"/>
  <c r="K940" i="14"/>
  <c r="K941" i="14"/>
  <c r="K942" i="14"/>
  <c r="K943" i="14"/>
  <c r="K944" i="14"/>
  <c r="K945" i="14"/>
  <c r="K946" i="14"/>
  <c r="K947" i="14"/>
  <c r="K948" i="14"/>
  <c r="K949" i="14"/>
  <c r="K950" i="14"/>
  <c r="K951" i="14"/>
  <c r="K952" i="14"/>
  <c r="K953" i="14"/>
  <c r="K954" i="14"/>
  <c r="K955" i="14"/>
  <c r="K956" i="14"/>
  <c r="K957" i="14"/>
  <c r="K3" i="14"/>
  <c r="J4" i="14"/>
  <c r="J5" i="14"/>
  <c r="J6" i="14"/>
  <c r="J7" i="14"/>
  <c r="J8" i="14"/>
  <c r="J9" i="14"/>
  <c r="J10" i="14"/>
  <c r="J11" i="14"/>
  <c r="J12" i="14"/>
  <c r="J13" i="14"/>
  <c r="J14" i="14"/>
  <c r="J15" i="14"/>
  <c r="J16" i="14"/>
  <c r="J17" i="14"/>
  <c r="J18" i="14"/>
  <c r="J19" i="14"/>
  <c r="J20" i="14"/>
  <c r="J21" i="14"/>
  <c r="J22" i="14"/>
  <c r="J23" i="14"/>
  <c r="J24" i="14"/>
  <c r="J25" i="14"/>
  <c r="J26" i="14"/>
  <c r="J27" i="14"/>
  <c r="J28" i="14"/>
  <c r="J29" i="14"/>
  <c r="J30" i="14"/>
  <c r="J31" i="14"/>
  <c r="J32" i="14"/>
  <c r="J33" i="14"/>
  <c r="J34" i="14"/>
  <c r="J35" i="14"/>
  <c r="J36" i="14"/>
  <c r="J37" i="14"/>
  <c r="J38" i="14"/>
  <c r="J39" i="14"/>
  <c r="J40" i="14"/>
  <c r="J41" i="14"/>
  <c r="J42" i="14"/>
  <c r="J43" i="14"/>
  <c r="J44" i="14"/>
  <c r="J45" i="14"/>
  <c r="J46" i="14"/>
  <c r="J47" i="14"/>
  <c r="J48" i="14"/>
  <c r="J49" i="14"/>
  <c r="J50" i="14"/>
  <c r="J51" i="14"/>
  <c r="J52" i="14"/>
  <c r="J53" i="14"/>
  <c r="J54" i="14"/>
  <c r="J55" i="14"/>
  <c r="J56" i="14"/>
  <c r="J57" i="14"/>
  <c r="J58" i="14"/>
  <c r="J59" i="14"/>
  <c r="J60" i="14"/>
  <c r="J61" i="14"/>
  <c r="J62" i="14"/>
  <c r="J63" i="14"/>
  <c r="J64" i="14"/>
  <c r="J65" i="14"/>
  <c r="J66" i="14"/>
  <c r="J67" i="14"/>
  <c r="J68" i="14"/>
  <c r="J69" i="14"/>
  <c r="J70" i="14"/>
  <c r="J71" i="14"/>
  <c r="J72" i="14"/>
  <c r="J73" i="14"/>
  <c r="J74" i="14"/>
  <c r="J75" i="14"/>
  <c r="J76" i="14"/>
  <c r="J77" i="14"/>
  <c r="J78" i="14"/>
  <c r="J79" i="14"/>
  <c r="J80" i="14"/>
  <c r="J81" i="14"/>
  <c r="J82" i="14"/>
  <c r="J83" i="14"/>
  <c r="J84" i="14"/>
  <c r="J85" i="14"/>
  <c r="J86" i="14"/>
  <c r="J87" i="14"/>
  <c r="J88" i="14"/>
  <c r="J89" i="14"/>
  <c r="J90" i="14"/>
  <c r="J91" i="14"/>
  <c r="J92" i="14"/>
  <c r="J93" i="14"/>
  <c r="J94" i="14"/>
  <c r="J95" i="14"/>
  <c r="J96" i="14"/>
  <c r="J97" i="14"/>
  <c r="J98" i="14"/>
  <c r="J99" i="14"/>
  <c r="J100" i="14"/>
  <c r="J101" i="14"/>
  <c r="J102" i="14"/>
  <c r="J103" i="14"/>
  <c r="J104" i="14"/>
  <c r="J105" i="14"/>
  <c r="J106" i="14"/>
  <c r="J107" i="14"/>
  <c r="J108" i="14"/>
  <c r="J109" i="14"/>
  <c r="J110" i="14"/>
  <c r="J111" i="14"/>
  <c r="J112" i="14"/>
  <c r="J113" i="14"/>
  <c r="J114" i="14"/>
  <c r="J115" i="14"/>
  <c r="J116" i="14"/>
  <c r="J117" i="14"/>
  <c r="J118" i="14"/>
  <c r="J119" i="14"/>
  <c r="J120" i="14"/>
  <c r="J121" i="14"/>
  <c r="J122" i="14"/>
  <c r="J123" i="14"/>
  <c r="J124" i="14"/>
  <c r="J125" i="14"/>
  <c r="J126" i="14"/>
  <c r="J127" i="14"/>
  <c r="J128" i="14"/>
  <c r="J129" i="14"/>
  <c r="J130" i="14"/>
  <c r="J131" i="14"/>
  <c r="J132" i="14"/>
  <c r="J133" i="14"/>
  <c r="J134" i="14"/>
  <c r="J135" i="14"/>
  <c r="J136" i="14"/>
  <c r="J137" i="14"/>
  <c r="J138" i="14"/>
  <c r="J139" i="14"/>
  <c r="J140" i="14"/>
  <c r="J141" i="14"/>
  <c r="J142" i="14"/>
  <c r="J143" i="14"/>
  <c r="J144" i="14"/>
  <c r="J145" i="14"/>
  <c r="J146" i="14"/>
  <c r="J147" i="14"/>
  <c r="J148" i="14"/>
  <c r="J149" i="14"/>
  <c r="J150" i="14"/>
  <c r="J151" i="14"/>
  <c r="J152" i="14"/>
  <c r="J153" i="14"/>
  <c r="J154" i="14"/>
  <c r="J155" i="14"/>
  <c r="J156" i="14"/>
  <c r="J157" i="14"/>
  <c r="J158" i="14"/>
  <c r="J159" i="14"/>
  <c r="J160" i="14"/>
  <c r="J161" i="14"/>
  <c r="J162" i="14"/>
  <c r="J163" i="14"/>
  <c r="J164" i="14"/>
  <c r="J165" i="14"/>
  <c r="J166" i="14"/>
  <c r="J167" i="14"/>
  <c r="J168" i="14"/>
  <c r="J169" i="14"/>
  <c r="J170" i="14"/>
  <c r="J171" i="14"/>
  <c r="J172" i="14"/>
  <c r="J173" i="14"/>
  <c r="J174" i="14"/>
  <c r="J175" i="14"/>
  <c r="J176" i="14"/>
  <c r="J177" i="14"/>
  <c r="J178" i="14"/>
  <c r="J179" i="14"/>
  <c r="J180" i="14"/>
  <c r="J181" i="14"/>
  <c r="J182" i="14"/>
  <c r="J183" i="14"/>
  <c r="J184" i="14"/>
  <c r="J185" i="14"/>
  <c r="J186" i="14"/>
  <c r="J187" i="14"/>
  <c r="J188" i="14"/>
  <c r="J189" i="14"/>
  <c r="J190" i="14"/>
  <c r="J191" i="14"/>
  <c r="J192" i="14"/>
  <c r="J193" i="14"/>
  <c r="J194" i="14"/>
  <c r="J195" i="14"/>
  <c r="J196" i="14"/>
  <c r="J197" i="14"/>
  <c r="J198" i="14"/>
  <c r="J199" i="14"/>
  <c r="J200" i="14"/>
  <c r="J201" i="14"/>
  <c r="J202" i="14"/>
  <c r="J203" i="14"/>
  <c r="J204" i="14"/>
  <c r="J205" i="14"/>
  <c r="J206" i="14"/>
  <c r="J207" i="14"/>
  <c r="J208" i="14"/>
  <c r="J209" i="14"/>
  <c r="J210" i="14"/>
  <c r="J211" i="14"/>
  <c r="J212" i="14"/>
  <c r="J213" i="14"/>
  <c r="J214" i="14"/>
  <c r="J215" i="14"/>
  <c r="J216" i="14"/>
  <c r="J217" i="14"/>
  <c r="J218" i="14"/>
  <c r="J219" i="14"/>
  <c r="J220" i="14"/>
  <c r="J221" i="14"/>
  <c r="J222" i="14"/>
  <c r="J223" i="14"/>
  <c r="J224" i="14"/>
  <c r="J225" i="14"/>
  <c r="J226" i="14"/>
  <c r="J227" i="14"/>
  <c r="J228" i="14"/>
  <c r="J229" i="14"/>
  <c r="J230" i="14"/>
  <c r="J231" i="14"/>
  <c r="J232" i="14"/>
  <c r="J233" i="14"/>
  <c r="J234" i="14"/>
  <c r="J235" i="14"/>
  <c r="J236" i="14"/>
  <c r="J237" i="14"/>
  <c r="J238" i="14"/>
  <c r="J239" i="14"/>
  <c r="J240" i="14"/>
  <c r="J241" i="14"/>
  <c r="J242" i="14"/>
  <c r="J243" i="14"/>
  <c r="J244" i="14"/>
  <c r="J245" i="14"/>
  <c r="J246" i="14"/>
  <c r="J247" i="14"/>
  <c r="J248" i="14"/>
  <c r="J249" i="14"/>
  <c r="J250" i="14"/>
  <c r="J251" i="14"/>
  <c r="J252" i="14"/>
  <c r="J253" i="14"/>
  <c r="J254" i="14"/>
  <c r="J255" i="14"/>
  <c r="J256" i="14"/>
  <c r="J257" i="14"/>
  <c r="J258" i="14"/>
  <c r="J259" i="14"/>
  <c r="J260" i="14"/>
  <c r="J261" i="14"/>
  <c r="J262" i="14"/>
  <c r="J263" i="14"/>
  <c r="J264" i="14"/>
  <c r="J265" i="14"/>
  <c r="J266" i="14"/>
  <c r="J267" i="14"/>
  <c r="J268" i="14"/>
  <c r="J269" i="14"/>
  <c r="J270" i="14"/>
  <c r="J271" i="14"/>
  <c r="J272" i="14"/>
  <c r="J273" i="14"/>
  <c r="J274" i="14"/>
  <c r="J275" i="14"/>
  <c r="J276" i="14"/>
  <c r="J277" i="14"/>
  <c r="J278" i="14"/>
  <c r="J279" i="14"/>
  <c r="J280" i="14"/>
  <c r="J281" i="14"/>
  <c r="J282" i="14"/>
  <c r="J283" i="14"/>
  <c r="J284" i="14"/>
  <c r="J285" i="14"/>
  <c r="J286" i="14"/>
  <c r="J287" i="14"/>
  <c r="J288" i="14"/>
  <c r="J289" i="14"/>
  <c r="J290" i="14"/>
  <c r="J291" i="14"/>
  <c r="J292" i="14"/>
  <c r="J293" i="14"/>
  <c r="J294" i="14"/>
  <c r="J295" i="14"/>
  <c r="J296" i="14"/>
  <c r="J297" i="14"/>
  <c r="J298" i="14"/>
  <c r="J299" i="14"/>
  <c r="J300" i="14"/>
  <c r="J301" i="14"/>
  <c r="J302" i="14"/>
  <c r="J303" i="14"/>
  <c r="J304" i="14"/>
  <c r="J305" i="14"/>
  <c r="J306" i="14"/>
  <c r="J307" i="14"/>
  <c r="J308" i="14"/>
  <c r="J309" i="14"/>
  <c r="J310" i="14"/>
  <c r="J311" i="14"/>
  <c r="J312" i="14"/>
  <c r="J313" i="14"/>
  <c r="J314" i="14"/>
  <c r="J315" i="14"/>
  <c r="J316" i="14"/>
  <c r="J317" i="14"/>
  <c r="J318" i="14"/>
  <c r="J319" i="14"/>
  <c r="J320" i="14"/>
  <c r="J321" i="14"/>
  <c r="J322" i="14"/>
  <c r="J323" i="14"/>
  <c r="J324" i="14"/>
  <c r="J325" i="14"/>
  <c r="J326" i="14"/>
  <c r="J327" i="14"/>
  <c r="J328" i="14"/>
  <c r="J329" i="14"/>
  <c r="J330" i="14"/>
  <c r="J331" i="14"/>
  <c r="J332" i="14"/>
  <c r="J333" i="14"/>
  <c r="J334" i="14"/>
  <c r="J335" i="14"/>
  <c r="J336" i="14"/>
  <c r="J337" i="14"/>
  <c r="J338" i="14"/>
  <c r="J339" i="14"/>
  <c r="J340" i="14"/>
  <c r="J341" i="14"/>
  <c r="J342" i="14"/>
  <c r="J343" i="14"/>
  <c r="J344" i="14"/>
  <c r="J345" i="14"/>
  <c r="J346" i="14"/>
  <c r="J347" i="14"/>
  <c r="J348" i="14"/>
  <c r="J349" i="14"/>
  <c r="J350" i="14"/>
  <c r="J351" i="14"/>
  <c r="J352" i="14"/>
  <c r="J353" i="14"/>
  <c r="J354" i="14"/>
  <c r="J355" i="14"/>
  <c r="J356" i="14"/>
  <c r="J357" i="14"/>
  <c r="J358" i="14"/>
  <c r="J359" i="14"/>
  <c r="J360" i="14"/>
  <c r="J361" i="14"/>
  <c r="J362" i="14"/>
  <c r="J363" i="14"/>
  <c r="J364" i="14"/>
  <c r="J365" i="14"/>
  <c r="J366" i="14"/>
  <c r="J367" i="14"/>
  <c r="J368" i="14"/>
  <c r="J369" i="14"/>
  <c r="J370" i="14"/>
  <c r="J371" i="14"/>
  <c r="J372" i="14"/>
  <c r="J373" i="14"/>
  <c r="J374" i="14"/>
  <c r="J375" i="14"/>
  <c r="J376" i="14"/>
  <c r="J377" i="14"/>
  <c r="J378" i="14"/>
  <c r="J379" i="14"/>
  <c r="J380" i="14"/>
  <c r="J381" i="14"/>
  <c r="J382" i="14"/>
  <c r="J383" i="14"/>
  <c r="J384" i="14"/>
  <c r="J385" i="14"/>
  <c r="J386" i="14"/>
  <c r="J387" i="14"/>
  <c r="J388" i="14"/>
  <c r="J389" i="14"/>
  <c r="J390" i="14"/>
  <c r="J391" i="14"/>
  <c r="J392" i="14"/>
  <c r="J393" i="14"/>
  <c r="J394" i="14"/>
  <c r="J395" i="14"/>
  <c r="J396" i="14"/>
  <c r="J397" i="14"/>
  <c r="J398" i="14"/>
  <c r="J399" i="14"/>
  <c r="J400" i="14"/>
  <c r="J401" i="14"/>
  <c r="J402" i="14"/>
  <c r="J403" i="14"/>
  <c r="J404" i="14"/>
  <c r="J405" i="14"/>
  <c r="J406" i="14"/>
  <c r="J407" i="14"/>
  <c r="J408" i="14"/>
  <c r="J409" i="14"/>
  <c r="J410" i="14"/>
  <c r="J411" i="14"/>
  <c r="J412" i="14"/>
  <c r="J413" i="14"/>
  <c r="J414" i="14"/>
  <c r="J415" i="14"/>
  <c r="J416" i="14"/>
  <c r="J417" i="14"/>
  <c r="J418" i="14"/>
  <c r="J419" i="14"/>
  <c r="J420" i="14"/>
  <c r="J421" i="14"/>
  <c r="J422" i="14"/>
  <c r="J423" i="14"/>
  <c r="J424" i="14"/>
  <c r="J425" i="14"/>
  <c r="J426" i="14"/>
  <c r="J427" i="14"/>
  <c r="J428" i="14"/>
  <c r="J429" i="14"/>
  <c r="J430" i="14"/>
  <c r="J431" i="14"/>
  <c r="J432" i="14"/>
  <c r="J433" i="14"/>
  <c r="J434" i="14"/>
  <c r="J435" i="14"/>
  <c r="J436" i="14"/>
  <c r="J437" i="14"/>
  <c r="J438" i="14"/>
  <c r="J439" i="14"/>
  <c r="J440" i="14"/>
  <c r="J441" i="14"/>
  <c r="J442" i="14"/>
  <c r="J443" i="14"/>
  <c r="J444" i="14"/>
  <c r="J445" i="14"/>
  <c r="J446" i="14"/>
  <c r="J447" i="14"/>
  <c r="J448" i="14"/>
  <c r="J449" i="14"/>
  <c r="J450" i="14"/>
  <c r="J451" i="14"/>
  <c r="J452" i="14"/>
  <c r="J453" i="14"/>
  <c r="J454" i="14"/>
  <c r="J455" i="14"/>
  <c r="J456" i="14"/>
  <c r="J457" i="14"/>
  <c r="J458" i="14"/>
  <c r="J459" i="14"/>
  <c r="J460" i="14"/>
  <c r="J461" i="14"/>
  <c r="J462" i="14"/>
  <c r="J463" i="14"/>
  <c r="J464" i="14"/>
  <c r="J465" i="14"/>
  <c r="J466" i="14"/>
  <c r="J467" i="14"/>
  <c r="J468" i="14"/>
  <c r="J469" i="14"/>
  <c r="J470" i="14"/>
  <c r="J471" i="14"/>
  <c r="J472" i="14"/>
  <c r="J473" i="14"/>
  <c r="J474" i="14"/>
  <c r="J475" i="14"/>
  <c r="J476" i="14"/>
  <c r="J477" i="14"/>
  <c r="J478" i="14"/>
  <c r="J479" i="14"/>
  <c r="J480" i="14"/>
  <c r="J481" i="14"/>
  <c r="J482" i="14"/>
  <c r="J483" i="14"/>
  <c r="J484" i="14"/>
  <c r="J485" i="14"/>
  <c r="J486" i="14"/>
  <c r="J487" i="14"/>
  <c r="J488" i="14"/>
  <c r="J489" i="14"/>
  <c r="J490" i="14"/>
  <c r="J491" i="14"/>
  <c r="J492" i="14"/>
  <c r="J493" i="14"/>
  <c r="J494" i="14"/>
  <c r="J495" i="14"/>
  <c r="J496" i="14"/>
  <c r="J497" i="14"/>
  <c r="J498" i="14"/>
  <c r="J499" i="14"/>
  <c r="J500" i="14"/>
  <c r="J501" i="14"/>
  <c r="J502" i="14"/>
  <c r="J503" i="14"/>
  <c r="J504" i="14"/>
  <c r="J505" i="14"/>
  <c r="J506" i="14"/>
  <c r="J507" i="14"/>
  <c r="J508" i="14"/>
  <c r="J509" i="14"/>
  <c r="J510" i="14"/>
  <c r="J511" i="14"/>
  <c r="J512" i="14"/>
  <c r="J513" i="14"/>
  <c r="J514" i="14"/>
  <c r="J515" i="14"/>
  <c r="J516" i="14"/>
  <c r="J517" i="14"/>
  <c r="J518" i="14"/>
  <c r="J519" i="14"/>
  <c r="J520" i="14"/>
  <c r="J521" i="14"/>
  <c r="J522" i="14"/>
  <c r="J523" i="14"/>
  <c r="J524" i="14"/>
  <c r="J525" i="14"/>
  <c r="J526" i="14"/>
  <c r="J527" i="14"/>
  <c r="J528" i="14"/>
  <c r="J529" i="14"/>
  <c r="J530" i="14"/>
  <c r="J531" i="14"/>
  <c r="J532" i="14"/>
  <c r="J533" i="14"/>
  <c r="J534" i="14"/>
  <c r="J535" i="14"/>
  <c r="J536" i="14"/>
  <c r="J537" i="14"/>
  <c r="J538" i="14"/>
  <c r="J539" i="14"/>
  <c r="J540" i="14"/>
  <c r="J541" i="14"/>
  <c r="J542" i="14"/>
  <c r="J543" i="14"/>
  <c r="J544" i="14"/>
  <c r="J545" i="14"/>
  <c r="J546" i="14"/>
  <c r="J547" i="14"/>
  <c r="J548" i="14"/>
  <c r="J549" i="14"/>
  <c r="J550" i="14"/>
  <c r="J551" i="14"/>
  <c r="J552" i="14"/>
  <c r="J553" i="14"/>
  <c r="J554" i="14"/>
  <c r="J555" i="14"/>
  <c r="J556" i="14"/>
  <c r="J557" i="14"/>
  <c r="J558" i="14"/>
  <c r="J559" i="14"/>
  <c r="J560" i="14"/>
  <c r="J561" i="14"/>
  <c r="J562" i="14"/>
  <c r="J563" i="14"/>
  <c r="J564" i="14"/>
  <c r="J565" i="14"/>
  <c r="J566" i="14"/>
  <c r="J567" i="14"/>
  <c r="J568" i="14"/>
  <c r="J569" i="14"/>
  <c r="J570" i="14"/>
  <c r="J571" i="14"/>
  <c r="J572" i="14"/>
  <c r="J573" i="14"/>
  <c r="J574" i="14"/>
  <c r="J575" i="14"/>
  <c r="J576" i="14"/>
  <c r="J577" i="14"/>
  <c r="J578" i="14"/>
  <c r="J579" i="14"/>
  <c r="J580" i="14"/>
  <c r="J581" i="14"/>
  <c r="J582" i="14"/>
  <c r="J583" i="14"/>
  <c r="J584" i="14"/>
  <c r="J585" i="14"/>
  <c r="J586" i="14"/>
  <c r="J587" i="14"/>
  <c r="J588" i="14"/>
  <c r="J589" i="14"/>
  <c r="J590" i="14"/>
  <c r="J591" i="14"/>
  <c r="J592" i="14"/>
  <c r="J593" i="14"/>
  <c r="J594" i="14"/>
  <c r="J595" i="14"/>
  <c r="J596" i="14"/>
  <c r="J597" i="14"/>
  <c r="J598" i="14"/>
  <c r="J599" i="14"/>
  <c r="J600" i="14"/>
  <c r="J601" i="14"/>
  <c r="J602" i="14"/>
  <c r="J603" i="14"/>
  <c r="J604" i="14"/>
  <c r="J605" i="14"/>
  <c r="J606" i="14"/>
  <c r="J607" i="14"/>
  <c r="J608" i="14"/>
  <c r="J609" i="14"/>
  <c r="J610" i="14"/>
  <c r="J611" i="14"/>
  <c r="J612" i="14"/>
  <c r="J613" i="14"/>
  <c r="J614" i="14"/>
  <c r="J615" i="14"/>
  <c r="J616" i="14"/>
  <c r="J617" i="14"/>
  <c r="J618" i="14"/>
  <c r="J619" i="14"/>
  <c r="J620" i="14"/>
  <c r="J621" i="14"/>
  <c r="J622" i="14"/>
  <c r="J623" i="14"/>
  <c r="J624" i="14"/>
  <c r="J625" i="14"/>
  <c r="J626" i="14"/>
  <c r="J627" i="14"/>
  <c r="J628" i="14"/>
  <c r="J629" i="14"/>
  <c r="J630" i="14"/>
  <c r="J631" i="14"/>
  <c r="J632" i="14"/>
  <c r="J633" i="14"/>
  <c r="J634" i="14"/>
  <c r="J635" i="14"/>
  <c r="J636" i="14"/>
  <c r="J637" i="14"/>
  <c r="J638" i="14"/>
  <c r="J639" i="14"/>
  <c r="J640" i="14"/>
  <c r="J641" i="14"/>
  <c r="J642" i="14"/>
  <c r="J643" i="14"/>
  <c r="J644" i="14"/>
  <c r="J645" i="14"/>
  <c r="J646" i="14"/>
  <c r="J647" i="14"/>
  <c r="J648" i="14"/>
  <c r="J649" i="14"/>
  <c r="J650" i="14"/>
  <c r="J651" i="14"/>
  <c r="J652" i="14"/>
  <c r="J653" i="14"/>
  <c r="J654" i="14"/>
  <c r="J655" i="14"/>
  <c r="J656" i="14"/>
  <c r="J657" i="14"/>
  <c r="J658" i="14"/>
  <c r="J659" i="14"/>
  <c r="J660" i="14"/>
  <c r="J661" i="14"/>
  <c r="J662" i="14"/>
  <c r="J663" i="14"/>
  <c r="J664" i="14"/>
  <c r="J665" i="14"/>
  <c r="J666" i="14"/>
  <c r="J667" i="14"/>
  <c r="J668" i="14"/>
  <c r="J669" i="14"/>
  <c r="J670" i="14"/>
  <c r="J671" i="14"/>
  <c r="J672" i="14"/>
  <c r="J673" i="14"/>
  <c r="J674" i="14"/>
  <c r="J675" i="14"/>
  <c r="J676" i="14"/>
  <c r="J677" i="14"/>
  <c r="J678" i="14"/>
  <c r="J679" i="14"/>
  <c r="J680" i="14"/>
  <c r="J681" i="14"/>
  <c r="J682" i="14"/>
  <c r="J683" i="14"/>
  <c r="J684" i="14"/>
  <c r="J685" i="14"/>
  <c r="J686" i="14"/>
  <c r="J687" i="14"/>
  <c r="J688" i="14"/>
  <c r="J689" i="14"/>
  <c r="J690" i="14"/>
  <c r="J691" i="14"/>
  <c r="J692" i="14"/>
  <c r="J693" i="14"/>
  <c r="J694" i="14"/>
  <c r="J695" i="14"/>
  <c r="J696" i="14"/>
  <c r="J697" i="14"/>
  <c r="J698" i="14"/>
  <c r="J699" i="14"/>
  <c r="J700" i="14"/>
  <c r="J701" i="14"/>
  <c r="J702" i="14"/>
  <c r="J703" i="14"/>
  <c r="J704" i="14"/>
  <c r="J705" i="14"/>
  <c r="J706" i="14"/>
  <c r="J707" i="14"/>
  <c r="J708" i="14"/>
  <c r="J709" i="14"/>
  <c r="J710" i="14"/>
  <c r="J711" i="14"/>
  <c r="J712" i="14"/>
  <c r="J713" i="14"/>
  <c r="J714" i="14"/>
  <c r="J715" i="14"/>
  <c r="J716" i="14"/>
  <c r="J717" i="14"/>
  <c r="J718" i="14"/>
  <c r="J719" i="14"/>
  <c r="J720" i="14"/>
  <c r="J721" i="14"/>
  <c r="J722" i="14"/>
  <c r="J723" i="14"/>
  <c r="J724" i="14"/>
  <c r="J725" i="14"/>
  <c r="J726" i="14"/>
  <c r="J727" i="14"/>
  <c r="J728" i="14"/>
  <c r="J729" i="14"/>
  <c r="J730" i="14"/>
  <c r="J731" i="14"/>
  <c r="J732" i="14"/>
  <c r="J733" i="14"/>
  <c r="J734" i="14"/>
  <c r="J735" i="14"/>
  <c r="J736" i="14"/>
  <c r="J737" i="14"/>
  <c r="J738" i="14"/>
  <c r="J739" i="14"/>
  <c r="J740" i="14"/>
  <c r="J741" i="14"/>
  <c r="J742" i="14"/>
  <c r="J743" i="14"/>
  <c r="J744" i="14"/>
  <c r="J745" i="14"/>
  <c r="J746" i="14"/>
  <c r="J747" i="14"/>
  <c r="J748" i="14"/>
  <c r="J749" i="14"/>
  <c r="J750" i="14"/>
  <c r="J751" i="14"/>
  <c r="J752" i="14"/>
  <c r="J753" i="14"/>
  <c r="J754" i="14"/>
  <c r="J755" i="14"/>
  <c r="J756" i="14"/>
  <c r="J757" i="14"/>
  <c r="J758" i="14"/>
  <c r="J759" i="14"/>
  <c r="J760" i="14"/>
  <c r="J761" i="14"/>
  <c r="J762" i="14"/>
  <c r="J763" i="14"/>
  <c r="J764" i="14"/>
  <c r="J765" i="14"/>
  <c r="J766" i="14"/>
  <c r="J767" i="14"/>
  <c r="J768" i="14"/>
  <c r="J769" i="14"/>
  <c r="J770" i="14"/>
  <c r="J771" i="14"/>
  <c r="J772" i="14"/>
  <c r="J773" i="14"/>
  <c r="J774" i="14"/>
  <c r="J775" i="14"/>
  <c r="J776" i="14"/>
  <c r="J777" i="14"/>
  <c r="J778" i="14"/>
  <c r="J779" i="14"/>
  <c r="J780" i="14"/>
  <c r="J781" i="14"/>
  <c r="J782" i="14"/>
  <c r="J783" i="14"/>
  <c r="J784" i="14"/>
  <c r="J785" i="14"/>
  <c r="J786" i="14"/>
  <c r="J787" i="14"/>
  <c r="J788" i="14"/>
  <c r="J789" i="14"/>
  <c r="J790" i="14"/>
  <c r="J791" i="14"/>
  <c r="J792" i="14"/>
  <c r="J793" i="14"/>
  <c r="J794" i="14"/>
  <c r="J795" i="14"/>
  <c r="J796" i="14"/>
  <c r="J797" i="14"/>
  <c r="J798" i="14"/>
  <c r="J799" i="14"/>
  <c r="J800" i="14"/>
  <c r="J801" i="14"/>
  <c r="J802" i="14"/>
  <c r="J803" i="14"/>
  <c r="J804" i="14"/>
  <c r="J805" i="14"/>
  <c r="J806" i="14"/>
  <c r="J807" i="14"/>
  <c r="J808" i="14"/>
  <c r="J809" i="14"/>
  <c r="J810" i="14"/>
  <c r="J811" i="14"/>
  <c r="J812" i="14"/>
  <c r="J813" i="14"/>
  <c r="J814" i="14"/>
  <c r="J815" i="14"/>
  <c r="J816" i="14"/>
  <c r="J817" i="14"/>
  <c r="J818" i="14"/>
  <c r="J819" i="14"/>
  <c r="J820" i="14"/>
  <c r="J821" i="14"/>
  <c r="J822" i="14"/>
  <c r="J823" i="14"/>
  <c r="J824" i="14"/>
  <c r="J825" i="14"/>
  <c r="J826" i="14"/>
  <c r="J827" i="14"/>
  <c r="J828" i="14"/>
  <c r="J829" i="14"/>
  <c r="J830" i="14"/>
  <c r="J831" i="14"/>
  <c r="J832" i="14"/>
  <c r="J833" i="14"/>
  <c r="J834" i="14"/>
  <c r="J835" i="14"/>
  <c r="J836" i="14"/>
  <c r="J837" i="14"/>
  <c r="J838" i="14"/>
  <c r="J839" i="14"/>
  <c r="J840" i="14"/>
  <c r="J841" i="14"/>
  <c r="J842" i="14"/>
  <c r="J843" i="14"/>
  <c r="J844" i="14"/>
  <c r="J845" i="14"/>
  <c r="J846" i="14"/>
  <c r="J847" i="14"/>
  <c r="J848" i="14"/>
  <c r="J849" i="14"/>
  <c r="J850" i="14"/>
  <c r="J851" i="14"/>
  <c r="J852" i="14"/>
  <c r="J853" i="14"/>
  <c r="J854" i="14"/>
  <c r="J855" i="14"/>
  <c r="J856" i="14"/>
  <c r="J857" i="14"/>
  <c r="J858" i="14"/>
  <c r="J859" i="14"/>
  <c r="J860" i="14"/>
  <c r="J861" i="14"/>
  <c r="J862" i="14"/>
  <c r="J863" i="14"/>
  <c r="J864" i="14"/>
  <c r="J865" i="14"/>
  <c r="J866" i="14"/>
  <c r="J867" i="14"/>
  <c r="J868" i="14"/>
  <c r="J869" i="14"/>
  <c r="J870" i="14"/>
  <c r="J871" i="14"/>
  <c r="J872" i="14"/>
  <c r="J873" i="14"/>
  <c r="J874" i="14"/>
  <c r="J875" i="14"/>
  <c r="J876" i="14"/>
  <c r="J877" i="14"/>
  <c r="J878" i="14"/>
  <c r="J879" i="14"/>
  <c r="J880" i="14"/>
  <c r="J881" i="14"/>
  <c r="J882" i="14"/>
  <c r="J883" i="14"/>
  <c r="J884" i="14"/>
  <c r="J885" i="14"/>
  <c r="J886" i="14"/>
  <c r="J887" i="14"/>
  <c r="J888" i="14"/>
  <c r="J889" i="14"/>
  <c r="J890" i="14"/>
  <c r="J891" i="14"/>
  <c r="J892" i="14"/>
  <c r="J893" i="14"/>
  <c r="J894" i="14"/>
  <c r="J895" i="14"/>
  <c r="J896" i="14"/>
  <c r="J897" i="14"/>
  <c r="J898" i="14"/>
  <c r="J899" i="14"/>
  <c r="J900" i="14"/>
  <c r="J901" i="14"/>
  <c r="J902" i="14"/>
  <c r="J903" i="14"/>
  <c r="J904" i="14"/>
  <c r="J905" i="14"/>
  <c r="J906" i="14"/>
  <c r="J907" i="14"/>
  <c r="J908" i="14"/>
  <c r="J909" i="14"/>
  <c r="J910" i="14"/>
  <c r="J911" i="14"/>
  <c r="J912" i="14"/>
  <c r="J913" i="14"/>
  <c r="J914" i="14"/>
  <c r="J915" i="14"/>
  <c r="J916" i="14"/>
  <c r="J917" i="14"/>
  <c r="J918" i="14"/>
  <c r="J919" i="14"/>
  <c r="J920" i="14"/>
  <c r="J921" i="14"/>
  <c r="J922" i="14"/>
  <c r="J923" i="14"/>
  <c r="J924" i="14"/>
  <c r="J925" i="14"/>
  <c r="J926" i="14"/>
  <c r="J927" i="14"/>
  <c r="J928" i="14"/>
  <c r="J929" i="14"/>
  <c r="J930" i="14"/>
  <c r="J931" i="14"/>
  <c r="J932" i="14"/>
  <c r="J933" i="14"/>
  <c r="J934" i="14"/>
  <c r="J935" i="14"/>
  <c r="J936" i="14"/>
  <c r="J937" i="14"/>
  <c r="J938" i="14"/>
  <c r="J939" i="14"/>
  <c r="J940" i="14"/>
  <c r="J941" i="14"/>
  <c r="J942" i="14"/>
  <c r="J943" i="14"/>
  <c r="J944" i="14"/>
  <c r="J945" i="14"/>
  <c r="J946" i="14"/>
  <c r="J947" i="14"/>
  <c r="J948" i="14"/>
  <c r="J949" i="14"/>
  <c r="J950" i="14"/>
  <c r="J951" i="14"/>
  <c r="J952" i="14"/>
  <c r="J953" i="14"/>
  <c r="J954" i="14"/>
  <c r="J955" i="14"/>
  <c r="J956" i="14"/>
  <c r="J957" i="14"/>
  <c r="J3" i="14"/>
  <c r="I4" i="14"/>
  <c r="I5" i="14"/>
  <c r="I6" i="14"/>
  <c r="I7" i="14"/>
  <c r="I8" i="14"/>
  <c r="I9" i="14"/>
  <c r="I10" i="14"/>
  <c r="I11" i="14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41" i="14"/>
  <c r="I42" i="14"/>
  <c r="I43" i="14"/>
  <c r="I44" i="14"/>
  <c r="I45" i="14"/>
  <c r="I46" i="14"/>
  <c r="I47" i="14"/>
  <c r="I48" i="14"/>
  <c r="I49" i="14"/>
  <c r="I50" i="14"/>
  <c r="I51" i="14"/>
  <c r="I52" i="14"/>
  <c r="I53" i="14"/>
  <c r="I54" i="14"/>
  <c r="I55" i="14"/>
  <c r="I56" i="14"/>
  <c r="I57" i="14"/>
  <c r="I58" i="14"/>
  <c r="I59" i="14"/>
  <c r="I60" i="14"/>
  <c r="I61" i="14"/>
  <c r="I62" i="14"/>
  <c r="I63" i="14"/>
  <c r="I64" i="14"/>
  <c r="I65" i="14"/>
  <c r="I66" i="14"/>
  <c r="I67" i="14"/>
  <c r="I68" i="14"/>
  <c r="I69" i="14"/>
  <c r="I70" i="14"/>
  <c r="I71" i="14"/>
  <c r="I72" i="14"/>
  <c r="I73" i="14"/>
  <c r="I74" i="14"/>
  <c r="I75" i="14"/>
  <c r="I76" i="14"/>
  <c r="I77" i="14"/>
  <c r="I78" i="14"/>
  <c r="I79" i="14"/>
  <c r="I80" i="14"/>
  <c r="I81" i="14"/>
  <c r="I82" i="14"/>
  <c r="I83" i="14"/>
  <c r="I84" i="14"/>
  <c r="I85" i="14"/>
  <c r="I86" i="14"/>
  <c r="I87" i="14"/>
  <c r="I88" i="14"/>
  <c r="I89" i="14"/>
  <c r="I90" i="14"/>
  <c r="I91" i="14"/>
  <c r="I92" i="14"/>
  <c r="I93" i="14"/>
  <c r="I94" i="14"/>
  <c r="I95" i="14"/>
  <c r="I96" i="14"/>
  <c r="I97" i="14"/>
  <c r="I98" i="14"/>
  <c r="I99" i="14"/>
  <c r="I100" i="14"/>
  <c r="I101" i="14"/>
  <c r="I102" i="14"/>
  <c r="I103" i="14"/>
  <c r="I104" i="14"/>
  <c r="I105" i="14"/>
  <c r="I106" i="14"/>
  <c r="I107" i="14"/>
  <c r="I108" i="14"/>
  <c r="I109" i="14"/>
  <c r="I110" i="14"/>
  <c r="I111" i="14"/>
  <c r="I112" i="14"/>
  <c r="I113" i="14"/>
  <c r="I114" i="14"/>
  <c r="I115" i="14"/>
  <c r="I116" i="14"/>
  <c r="I117" i="14"/>
  <c r="I118" i="14"/>
  <c r="I119" i="14"/>
  <c r="I120" i="14"/>
  <c r="I121" i="14"/>
  <c r="I122" i="14"/>
  <c r="I123" i="14"/>
  <c r="I124" i="14"/>
  <c r="I125" i="14"/>
  <c r="I126" i="14"/>
  <c r="I127" i="14"/>
  <c r="I128" i="14"/>
  <c r="I129" i="14"/>
  <c r="I130" i="14"/>
  <c r="I131" i="14"/>
  <c r="I132" i="14"/>
  <c r="I133" i="14"/>
  <c r="I134" i="14"/>
  <c r="I135" i="14"/>
  <c r="I136" i="14"/>
  <c r="I137" i="14"/>
  <c r="I138" i="14"/>
  <c r="I139" i="14"/>
  <c r="I140" i="14"/>
  <c r="I141" i="14"/>
  <c r="I142" i="14"/>
  <c r="I143" i="14"/>
  <c r="I144" i="14"/>
  <c r="I145" i="14"/>
  <c r="I146" i="14"/>
  <c r="I147" i="14"/>
  <c r="I148" i="14"/>
  <c r="I149" i="14"/>
  <c r="I150" i="14"/>
  <c r="I151" i="14"/>
  <c r="I152" i="14"/>
  <c r="I153" i="14"/>
  <c r="I154" i="14"/>
  <c r="I155" i="14"/>
  <c r="I156" i="14"/>
  <c r="I157" i="14"/>
  <c r="I158" i="14"/>
  <c r="I159" i="14"/>
  <c r="I160" i="14"/>
  <c r="I161" i="14"/>
  <c r="I162" i="14"/>
  <c r="I163" i="14"/>
  <c r="I164" i="14"/>
  <c r="I165" i="14"/>
  <c r="I166" i="14"/>
  <c r="I167" i="14"/>
  <c r="I168" i="14"/>
  <c r="I169" i="14"/>
  <c r="I170" i="14"/>
  <c r="I171" i="14"/>
  <c r="I172" i="14"/>
  <c r="I173" i="14"/>
  <c r="I174" i="14"/>
  <c r="I175" i="14"/>
  <c r="I176" i="14"/>
  <c r="I177" i="14"/>
  <c r="I178" i="14"/>
  <c r="I179" i="14"/>
  <c r="I180" i="14"/>
  <c r="I181" i="14"/>
  <c r="I182" i="14"/>
  <c r="I183" i="14"/>
  <c r="I184" i="14"/>
  <c r="I185" i="14"/>
  <c r="I186" i="14"/>
  <c r="I187" i="14"/>
  <c r="I188" i="14"/>
  <c r="I189" i="14"/>
  <c r="I190" i="14"/>
  <c r="I191" i="14"/>
  <c r="I192" i="14"/>
  <c r="I193" i="14"/>
  <c r="I194" i="14"/>
  <c r="I195" i="14"/>
  <c r="I196" i="14"/>
  <c r="I197" i="14"/>
  <c r="I198" i="14"/>
  <c r="I199" i="14"/>
  <c r="I200" i="14"/>
  <c r="I201" i="14"/>
  <c r="I202" i="14"/>
  <c r="I203" i="14"/>
  <c r="I204" i="14"/>
  <c r="I205" i="14"/>
  <c r="I206" i="14"/>
  <c r="I207" i="14"/>
  <c r="I208" i="14"/>
  <c r="I209" i="14"/>
  <c r="I210" i="14"/>
  <c r="I211" i="14"/>
  <c r="I212" i="14"/>
  <c r="I213" i="14"/>
  <c r="I214" i="14"/>
  <c r="I215" i="14"/>
  <c r="I216" i="14"/>
  <c r="I217" i="14"/>
  <c r="I218" i="14"/>
  <c r="I219" i="14"/>
  <c r="I220" i="14"/>
  <c r="I221" i="14"/>
  <c r="I222" i="14"/>
  <c r="I223" i="14"/>
  <c r="I224" i="14"/>
  <c r="I225" i="14"/>
  <c r="I226" i="14"/>
  <c r="I227" i="14"/>
  <c r="I228" i="14"/>
  <c r="I229" i="14"/>
  <c r="I230" i="14"/>
  <c r="I231" i="14"/>
  <c r="I232" i="14"/>
  <c r="I233" i="14"/>
  <c r="I234" i="14"/>
  <c r="I235" i="14"/>
  <c r="I236" i="14"/>
  <c r="I237" i="14"/>
  <c r="I238" i="14"/>
  <c r="I239" i="14"/>
  <c r="I240" i="14"/>
  <c r="I241" i="14"/>
  <c r="I242" i="14"/>
  <c r="I243" i="14"/>
  <c r="I244" i="14"/>
  <c r="I245" i="14"/>
  <c r="I246" i="14"/>
  <c r="I247" i="14"/>
  <c r="I248" i="14"/>
  <c r="I249" i="14"/>
  <c r="I250" i="14"/>
  <c r="I251" i="14"/>
  <c r="I252" i="14"/>
  <c r="I253" i="14"/>
  <c r="I254" i="14"/>
  <c r="I255" i="14"/>
  <c r="I256" i="14"/>
  <c r="I257" i="14"/>
  <c r="I258" i="14"/>
  <c r="I259" i="14"/>
  <c r="I260" i="14"/>
  <c r="I261" i="14"/>
  <c r="I262" i="14"/>
  <c r="I263" i="14"/>
  <c r="I264" i="14"/>
  <c r="I265" i="14"/>
  <c r="I266" i="14"/>
  <c r="I267" i="14"/>
  <c r="I268" i="14"/>
  <c r="I269" i="14"/>
  <c r="I270" i="14"/>
  <c r="I271" i="14"/>
  <c r="I272" i="14"/>
  <c r="I273" i="14"/>
  <c r="I274" i="14"/>
  <c r="I275" i="14"/>
  <c r="I276" i="14"/>
  <c r="I277" i="14"/>
  <c r="I278" i="14"/>
  <c r="I279" i="14"/>
  <c r="I280" i="14"/>
  <c r="I281" i="14"/>
  <c r="I282" i="14"/>
  <c r="I283" i="14"/>
  <c r="I284" i="14"/>
  <c r="I285" i="14"/>
  <c r="I286" i="14"/>
  <c r="I287" i="14"/>
  <c r="I288" i="14"/>
  <c r="I289" i="14"/>
  <c r="I290" i="14"/>
  <c r="I291" i="14"/>
  <c r="I292" i="14"/>
  <c r="I293" i="14"/>
  <c r="I294" i="14"/>
  <c r="I295" i="14"/>
  <c r="I296" i="14"/>
  <c r="I297" i="14"/>
  <c r="I298" i="14"/>
  <c r="I299" i="14"/>
  <c r="I300" i="14"/>
  <c r="I301" i="14"/>
  <c r="I302" i="14"/>
  <c r="I303" i="14"/>
  <c r="I304" i="14"/>
  <c r="I305" i="14"/>
  <c r="I306" i="14"/>
  <c r="I307" i="14"/>
  <c r="I308" i="14"/>
  <c r="I309" i="14"/>
  <c r="I310" i="14"/>
  <c r="I311" i="14"/>
  <c r="I312" i="14"/>
  <c r="I313" i="14"/>
  <c r="I314" i="14"/>
  <c r="I315" i="14"/>
  <c r="I316" i="14"/>
  <c r="I317" i="14"/>
  <c r="I318" i="14"/>
  <c r="I319" i="14"/>
  <c r="I320" i="14"/>
  <c r="I321" i="14"/>
  <c r="I322" i="14"/>
  <c r="I323" i="14"/>
  <c r="I324" i="14"/>
  <c r="I325" i="14"/>
  <c r="I326" i="14"/>
  <c r="I327" i="14"/>
  <c r="I328" i="14"/>
  <c r="I329" i="14"/>
  <c r="I330" i="14"/>
  <c r="I331" i="14"/>
  <c r="I332" i="14"/>
  <c r="I333" i="14"/>
  <c r="I334" i="14"/>
  <c r="I335" i="14"/>
  <c r="I336" i="14"/>
  <c r="I337" i="14"/>
  <c r="I338" i="14"/>
  <c r="I339" i="14"/>
  <c r="I340" i="14"/>
  <c r="I341" i="14"/>
  <c r="I342" i="14"/>
  <c r="I343" i="14"/>
  <c r="I344" i="14"/>
  <c r="I345" i="14"/>
  <c r="I346" i="14"/>
  <c r="I347" i="14"/>
  <c r="I348" i="14"/>
  <c r="I349" i="14"/>
  <c r="I350" i="14"/>
  <c r="I351" i="14"/>
  <c r="I352" i="14"/>
  <c r="I353" i="14"/>
  <c r="I354" i="14"/>
  <c r="I355" i="14"/>
  <c r="I356" i="14"/>
  <c r="I357" i="14"/>
  <c r="I358" i="14"/>
  <c r="I359" i="14"/>
  <c r="I360" i="14"/>
  <c r="I361" i="14"/>
  <c r="I362" i="14"/>
  <c r="I363" i="14"/>
  <c r="I364" i="14"/>
  <c r="I365" i="14"/>
  <c r="I366" i="14"/>
  <c r="I367" i="14"/>
  <c r="I368" i="14"/>
  <c r="I369" i="14"/>
  <c r="I370" i="14"/>
  <c r="I371" i="14"/>
  <c r="I372" i="14"/>
  <c r="I373" i="14"/>
  <c r="I374" i="14"/>
  <c r="I375" i="14"/>
  <c r="I376" i="14"/>
  <c r="I377" i="14"/>
  <c r="I378" i="14"/>
  <c r="I379" i="14"/>
  <c r="I380" i="14"/>
  <c r="I381" i="14"/>
  <c r="I382" i="14"/>
  <c r="I383" i="14"/>
  <c r="I384" i="14"/>
  <c r="I385" i="14"/>
  <c r="I386" i="14"/>
  <c r="I387" i="14"/>
  <c r="I388" i="14"/>
  <c r="I389" i="14"/>
  <c r="I390" i="14"/>
  <c r="I391" i="14"/>
  <c r="I392" i="14"/>
  <c r="I393" i="14"/>
  <c r="I394" i="14"/>
  <c r="I395" i="14"/>
  <c r="I396" i="14"/>
  <c r="I397" i="14"/>
  <c r="I398" i="14"/>
  <c r="I399" i="14"/>
  <c r="I400" i="14"/>
  <c r="I401" i="14"/>
  <c r="I402" i="14"/>
  <c r="I403" i="14"/>
  <c r="I404" i="14"/>
  <c r="I405" i="14"/>
  <c r="I406" i="14"/>
  <c r="I407" i="14"/>
  <c r="I408" i="14"/>
  <c r="I409" i="14"/>
  <c r="I410" i="14"/>
  <c r="I411" i="14"/>
  <c r="I412" i="14"/>
  <c r="I413" i="14"/>
  <c r="I414" i="14"/>
  <c r="I415" i="14"/>
  <c r="I416" i="14"/>
  <c r="I417" i="14"/>
  <c r="I418" i="14"/>
  <c r="I419" i="14"/>
  <c r="I420" i="14"/>
  <c r="I421" i="14"/>
  <c r="I422" i="14"/>
  <c r="I423" i="14"/>
  <c r="I424" i="14"/>
  <c r="I425" i="14"/>
  <c r="I426" i="14"/>
  <c r="I427" i="14"/>
  <c r="I428" i="14"/>
  <c r="I429" i="14"/>
  <c r="I430" i="14"/>
  <c r="I431" i="14"/>
  <c r="I432" i="14"/>
  <c r="I433" i="14"/>
  <c r="I434" i="14"/>
  <c r="I435" i="14"/>
  <c r="I436" i="14"/>
  <c r="I437" i="14"/>
  <c r="I438" i="14"/>
  <c r="I439" i="14"/>
  <c r="I440" i="14"/>
  <c r="I441" i="14"/>
  <c r="I442" i="14"/>
  <c r="I443" i="14"/>
  <c r="I444" i="14"/>
  <c r="I445" i="14"/>
  <c r="I446" i="14"/>
  <c r="I447" i="14"/>
  <c r="I448" i="14"/>
  <c r="I449" i="14"/>
  <c r="I450" i="14"/>
  <c r="I451" i="14"/>
  <c r="I452" i="14"/>
  <c r="I453" i="14"/>
  <c r="I454" i="14"/>
  <c r="I455" i="14"/>
  <c r="I456" i="14"/>
  <c r="I457" i="14"/>
  <c r="I458" i="14"/>
  <c r="I459" i="14"/>
  <c r="I460" i="14"/>
  <c r="I461" i="14"/>
  <c r="I462" i="14"/>
  <c r="I463" i="14"/>
  <c r="I464" i="14"/>
  <c r="I465" i="14"/>
  <c r="I466" i="14"/>
  <c r="I467" i="14"/>
  <c r="I468" i="14"/>
  <c r="I469" i="14"/>
  <c r="I470" i="14"/>
  <c r="I471" i="14"/>
  <c r="I472" i="14"/>
  <c r="I473" i="14"/>
  <c r="I474" i="14"/>
  <c r="I475" i="14"/>
  <c r="I476" i="14"/>
  <c r="I477" i="14"/>
  <c r="I478" i="14"/>
  <c r="I479" i="14"/>
  <c r="I480" i="14"/>
  <c r="I481" i="14"/>
  <c r="I482" i="14"/>
  <c r="I483" i="14"/>
  <c r="I484" i="14"/>
  <c r="I485" i="14"/>
  <c r="I486" i="14"/>
  <c r="I487" i="14"/>
  <c r="I488" i="14"/>
  <c r="I489" i="14"/>
  <c r="I490" i="14"/>
  <c r="I491" i="14"/>
  <c r="I492" i="14"/>
  <c r="I493" i="14"/>
  <c r="I494" i="14"/>
  <c r="I495" i="14"/>
  <c r="I496" i="14"/>
  <c r="I497" i="14"/>
  <c r="I498" i="14"/>
  <c r="I499" i="14"/>
  <c r="I500" i="14"/>
  <c r="I501" i="14"/>
  <c r="I502" i="14"/>
  <c r="I503" i="14"/>
  <c r="I504" i="14"/>
  <c r="I505" i="14"/>
  <c r="I506" i="14"/>
  <c r="I507" i="14"/>
  <c r="I508" i="14"/>
  <c r="I509" i="14"/>
  <c r="I510" i="14"/>
  <c r="I511" i="14"/>
  <c r="I512" i="14"/>
  <c r="I513" i="14"/>
  <c r="I514" i="14"/>
  <c r="I515" i="14"/>
  <c r="I516" i="14"/>
  <c r="I517" i="14"/>
  <c r="I518" i="14"/>
  <c r="I519" i="14"/>
  <c r="I520" i="14"/>
  <c r="I521" i="14"/>
  <c r="I522" i="14"/>
  <c r="I523" i="14"/>
  <c r="I524" i="14"/>
  <c r="I525" i="14"/>
  <c r="I526" i="14"/>
  <c r="I527" i="14"/>
  <c r="I528" i="14"/>
  <c r="I529" i="14"/>
  <c r="I530" i="14"/>
  <c r="I531" i="14"/>
  <c r="I532" i="14"/>
  <c r="I533" i="14"/>
  <c r="I534" i="14"/>
  <c r="I535" i="14"/>
  <c r="I536" i="14"/>
  <c r="I537" i="14"/>
  <c r="I538" i="14"/>
  <c r="I539" i="14"/>
  <c r="I540" i="14"/>
  <c r="I541" i="14"/>
  <c r="I542" i="14"/>
  <c r="I543" i="14"/>
  <c r="I544" i="14"/>
  <c r="I545" i="14"/>
  <c r="I546" i="14"/>
  <c r="I547" i="14"/>
  <c r="I548" i="14"/>
  <c r="I549" i="14"/>
  <c r="I550" i="14"/>
  <c r="I551" i="14"/>
  <c r="I552" i="14"/>
  <c r="I553" i="14"/>
  <c r="I554" i="14"/>
  <c r="I555" i="14"/>
  <c r="I556" i="14"/>
  <c r="I557" i="14"/>
  <c r="I558" i="14"/>
  <c r="I559" i="14"/>
  <c r="I560" i="14"/>
  <c r="I561" i="14"/>
  <c r="I562" i="14"/>
  <c r="I563" i="14"/>
  <c r="I564" i="14"/>
  <c r="I565" i="14"/>
  <c r="I566" i="14"/>
  <c r="I567" i="14"/>
  <c r="I568" i="14"/>
  <c r="I569" i="14"/>
  <c r="I570" i="14"/>
  <c r="I571" i="14"/>
  <c r="I572" i="14"/>
  <c r="I573" i="14"/>
  <c r="I574" i="14"/>
  <c r="I575" i="14"/>
  <c r="I576" i="14"/>
  <c r="I577" i="14"/>
  <c r="I578" i="14"/>
  <c r="I579" i="14"/>
  <c r="I580" i="14"/>
  <c r="I581" i="14"/>
  <c r="I582" i="14"/>
  <c r="I583" i="14"/>
  <c r="I584" i="14"/>
  <c r="I585" i="14"/>
  <c r="I586" i="14"/>
  <c r="I587" i="14"/>
  <c r="I588" i="14"/>
  <c r="I589" i="14"/>
  <c r="I590" i="14"/>
  <c r="I591" i="14"/>
  <c r="I592" i="14"/>
  <c r="I593" i="14"/>
  <c r="I594" i="14"/>
  <c r="I595" i="14"/>
  <c r="I596" i="14"/>
  <c r="I597" i="14"/>
  <c r="I598" i="14"/>
  <c r="I599" i="14"/>
  <c r="I600" i="14"/>
  <c r="I601" i="14"/>
  <c r="I602" i="14"/>
  <c r="I603" i="14"/>
  <c r="I604" i="14"/>
  <c r="I605" i="14"/>
  <c r="I606" i="14"/>
  <c r="I607" i="14"/>
  <c r="I608" i="14"/>
  <c r="I609" i="14"/>
  <c r="I610" i="14"/>
  <c r="I611" i="14"/>
  <c r="I612" i="14"/>
  <c r="I613" i="14"/>
  <c r="I614" i="14"/>
  <c r="I615" i="14"/>
  <c r="I616" i="14"/>
  <c r="I617" i="14"/>
  <c r="I618" i="14"/>
  <c r="I619" i="14"/>
  <c r="I620" i="14"/>
  <c r="I621" i="14"/>
  <c r="I622" i="14"/>
  <c r="I623" i="14"/>
  <c r="I624" i="14"/>
  <c r="I625" i="14"/>
  <c r="I626" i="14"/>
  <c r="I627" i="14"/>
  <c r="I628" i="14"/>
  <c r="I629" i="14"/>
  <c r="I630" i="14"/>
  <c r="I631" i="14"/>
  <c r="I632" i="14"/>
  <c r="I633" i="14"/>
  <c r="I634" i="14"/>
  <c r="I635" i="14"/>
  <c r="I636" i="14"/>
  <c r="I637" i="14"/>
  <c r="I638" i="14"/>
  <c r="I639" i="14"/>
  <c r="I640" i="14"/>
  <c r="I641" i="14"/>
  <c r="I642" i="14"/>
  <c r="I643" i="14"/>
  <c r="I644" i="14"/>
  <c r="I645" i="14"/>
  <c r="I646" i="14"/>
  <c r="I647" i="14"/>
  <c r="I648" i="14"/>
  <c r="I649" i="14"/>
  <c r="I650" i="14"/>
  <c r="I651" i="14"/>
  <c r="I652" i="14"/>
  <c r="I653" i="14"/>
  <c r="I654" i="14"/>
  <c r="I655" i="14"/>
  <c r="I656" i="14"/>
  <c r="I657" i="14"/>
  <c r="I658" i="14"/>
  <c r="I659" i="14"/>
  <c r="I660" i="14"/>
  <c r="I661" i="14"/>
  <c r="I662" i="14"/>
  <c r="I663" i="14"/>
  <c r="I664" i="14"/>
  <c r="I665" i="14"/>
  <c r="I666" i="14"/>
  <c r="I667" i="14"/>
  <c r="I668" i="14"/>
  <c r="I669" i="14"/>
  <c r="I670" i="14"/>
  <c r="I671" i="14"/>
  <c r="I672" i="14"/>
  <c r="I673" i="14"/>
  <c r="I674" i="14"/>
  <c r="I675" i="14"/>
  <c r="I676" i="14"/>
  <c r="I677" i="14"/>
  <c r="I678" i="14"/>
  <c r="I679" i="14"/>
  <c r="I680" i="14"/>
  <c r="I681" i="14"/>
  <c r="I682" i="14"/>
  <c r="I683" i="14"/>
  <c r="I684" i="14"/>
  <c r="I685" i="14"/>
  <c r="I686" i="14"/>
  <c r="I687" i="14"/>
  <c r="I688" i="14"/>
  <c r="I689" i="14"/>
  <c r="I690" i="14"/>
  <c r="I691" i="14"/>
  <c r="I692" i="14"/>
  <c r="I693" i="14"/>
  <c r="I694" i="14"/>
  <c r="I695" i="14"/>
  <c r="I696" i="14"/>
  <c r="I697" i="14"/>
  <c r="I698" i="14"/>
  <c r="I699" i="14"/>
  <c r="I700" i="14"/>
  <c r="I701" i="14"/>
  <c r="I702" i="14"/>
  <c r="I703" i="14"/>
  <c r="I704" i="14"/>
  <c r="I705" i="14"/>
  <c r="I706" i="14"/>
  <c r="I707" i="14"/>
  <c r="I708" i="14"/>
  <c r="I709" i="14"/>
  <c r="I710" i="14"/>
  <c r="I711" i="14"/>
  <c r="I712" i="14"/>
  <c r="I713" i="14"/>
  <c r="I714" i="14"/>
  <c r="I715" i="14"/>
  <c r="I716" i="14"/>
  <c r="I717" i="14"/>
  <c r="I718" i="14"/>
  <c r="I719" i="14"/>
  <c r="I720" i="14"/>
  <c r="I721" i="14"/>
  <c r="I722" i="14"/>
  <c r="I723" i="14"/>
  <c r="I724" i="14"/>
  <c r="I725" i="14"/>
  <c r="I726" i="14"/>
  <c r="I727" i="14"/>
  <c r="I728" i="14"/>
  <c r="I729" i="14"/>
  <c r="I730" i="14"/>
  <c r="I731" i="14"/>
  <c r="I732" i="14"/>
  <c r="I733" i="14"/>
  <c r="I734" i="14"/>
  <c r="I735" i="14"/>
  <c r="I736" i="14"/>
  <c r="I737" i="14"/>
  <c r="I738" i="14"/>
  <c r="I739" i="14"/>
  <c r="I740" i="14"/>
  <c r="I741" i="14"/>
  <c r="I742" i="14"/>
  <c r="I743" i="14"/>
  <c r="I744" i="14"/>
  <c r="I745" i="14"/>
  <c r="I746" i="14"/>
  <c r="I747" i="14"/>
  <c r="I748" i="14"/>
  <c r="I749" i="14"/>
  <c r="I750" i="14"/>
  <c r="I751" i="14"/>
  <c r="I752" i="14"/>
  <c r="I753" i="14"/>
  <c r="I754" i="14"/>
  <c r="I755" i="14"/>
  <c r="I756" i="14"/>
  <c r="I757" i="14"/>
  <c r="I758" i="14"/>
  <c r="I759" i="14"/>
  <c r="I760" i="14"/>
  <c r="I761" i="14"/>
  <c r="I762" i="14"/>
  <c r="I763" i="14"/>
  <c r="I764" i="14"/>
  <c r="I765" i="14"/>
  <c r="I766" i="14"/>
  <c r="I767" i="14"/>
  <c r="I768" i="14"/>
  <c r="I769" i="14"/>
  <c r="I770" i="14"/>
  <c r="I771" i="14"/>
  <c r="I772" i="14"/>
  <c r="I773" i="14"/>
  <c r="I774" i="14"/>
  <c r="I775" i="14"/>
  <c r="I776" i="14"/>
  <c r="I777" i="14"/>
  <c r="I778" i="14"/>
  <c r="I779" i="14"/>
  <c r="I780" i="14"/>
  <c r="I781" i="14"/>
  <c r="I782" i="14"/>
  <c r="I783" i="14"/>
  <c r="I784" i="14"/>
  <c r="I785" i="14"/>
  <c r="I786" i="14"/>
  <c r="I787" i="14"/>
  <c r="I788" i="14"/>
  <c r="I789" i="14"/>
  <c r="I790" i="14"/>
  <c r="I791" i="14"/>
  <c r="I792" i="14"/>
  <c r="I793" i="14"/>
  <c r="I794" i="14"/>
  <c r="I795" i="14"/>
  <c r="I796" i="14"/>
  <c r="I797" i="14"/>
  <c r="I798" i="14"/>
  <c r="I799" i="14"/>
  <c r="I800" i="14"/>
  <c r="I801" i="14"/>
  <c r="I802" i="14"/>
  <c r="I803" i="14"/>
  <c r="I804" i="14"/>
  <c r="I805" i="14"/>
  <c r="I806" i="14"/>
  <c r="I807" i="14"/>
  <c r="I808" i="14"/>
  <c r="I809" i="14"/>
  <c r="I810" i="14"/>
  <c r="I811" i="14"/>
  <c r="I812" i="14"/>
  <c r="I813" i="14"/>
  <c r="I814" i="14"/>
  <c r="I815" i="14"/>
  <c r="I816" i="14"/>
  <c r="I817" i="14"/>
  <c r="I818" i="14"/>
  <c r="I819" i="14"/>
  <c r="I820" i="14"/>
  <c r="I821" i="14"/>
  <c r="I822" i="14"/>
  <c r="I823" i="14"/>
  <c r="I824" i="14"/>
  <c r="I825" i="14"/>
  <c r="I826" i="14"/>
  <c r="I827" i="14"/>
  <c r="I828" i="14"/>
  <c r="I829" i="14"/>
  <c r="I830" i="14"/>
  <c r="I831" i="14"/>
  <c r="I832" i="14"/>
  <c r="I833" i="14"/>
  <c r="I834" i="14"/>
  <c r="I835" i="14"/>
  <c r="I836" i="14"/>
  <c r="I837" i="14"/>
  <c r="I838" i="14"/>
  <c r="I839" i="14"/>
  <c r="I840" i="14"/>
  <c r="I841" i="14"/>
  <c r="I842" i="14"/>
  <c r="I843" i="14"/>
  <c r="I844" i="14"/>
  <c r="I845" i="14"/>
  <c r="I846" i="14"/>
  <c r="I847" i="14"/>
  <c r="I848" i="14"/>
  <c r="I849" i="14"/>
  <c r="I850" i="14"/>
  <c r="I851" i="14"/>
  <c r="I852" i="14"/>
  <c r="I853" i="14"/>
  <c r="I854" i="14"/>
  <c r="I855" i="14"/>
  <c r="I856" i="14"/>
  <c r="I857" i="14"/>
  <c r="I858" i="14"/>
  <c r="I859" i="14"/>
  <c r="I860" i="14"/>
  <c r="I861" i="14"/>
  <c r="I862" i="14"/>
  <c r="I863" i="14"/>
  <c r="I864" i="14"/>
  <c r="I865" i="14"/>
  <c r="I866" i="14"/>
  <c r="I867" i="14"/>
  <c r="I868" i="14"/>
  <c r="I869" i="14"/>
  <c r="I870" i="14"/>
  <c r="I871" i="14"/>
  <c r="I872" i="14"/>
  <c r="I873" i="14"/>
  <c r="I874" i="14"/>
  <c r="I875" i="14"/>
  <c r="I876" i="14"/>
  <c r="I877" i="14"/>
  <c r="I878" i="14"/>
  <c r="I879" i="14"/>
  <c r="I880" i="14"/>
  <c r="I881" i="14"/>
  <c r="I882" i="14"/>
  <c r="I883" i="14"/>
  <c r="I884" i="14"/>
  <c r="I885" i="14"/>
  <c r="I886" i="14"/>
  <c r="I887" i="14"/>
  <c r="I888" i="14"/>
  <c r="I889" i="14"/>
  <c r="I890" i="14"/>
  <c r="I891" i="14"/>
  <c r="I892" i="14"/>
  <c r="I893" i="14"/>
  <c r="I894" i="14"/>
  <c r="I895" i="14"/>
  <c r="I896" i="14"/>
  <c r="I897" i="14"/>
  <c r="I898" i="14"/>
  <c r="I899" i="14"/>
  <c r="I900" i="14"/>
  <c r="I901" i="14"/>
  <c r="I902" i="14"/>
  <c r="I903" i="14"/>
  <c r="I904" i="14"/>
  <c r="I905" i="14"/>
  <c r="I906" i="14"/>
  <c r="I907" i="14"/>
  <c r="I908" i="14"/>
  <c r="I909" i="14"/>
  <c r="I910" i="14"/>
  <c r="I911" i="14"/>
  <c r="I912" i="14"/>
  <c r="I913" i="14"/>
  <c r="I914" i="14"/>
  <c r="I915" i="14"/>
  <c r="I916" i="14"/>
  <c r="I917" i="14"/>
  <c r="I918" i="14"/>
  <c r="I919" i="14"/>
  <c r="I920" i="14"/>
  <c r="I921" i="14"/>
  <c r="I922" i="14"/>
  <c r="I923" i="14"/>
  <c r="I924" i="14"/>
  <c r="I925" i="14"/>
  <c r="I926" i="14"/>
  <c r="I927" i="14"/>
  <c r="I928" i="14"/>
  <c r="I929" i="14"/>
  <c r="I930" i="14"/>
  <c r="I931" i="14"/>
  <c r="I932" i="14"/>
  <c r="I933" i="14"/>
  <c r="I934" i="14"/>
  <c r="I935" i="14"/>
  <c r="I936" i="14"/>
  <c r="I937" i="14"/>
  <c r="I938" i="14"/>
  <c r="I939" i="14"/>
  <c r="I940" i="14"/>
  <c r="I941" i="14"/>
  <c r="I942" i="14"/>
  <c r="I943" i="14"/>
  <c r="I944" i="14"/>
  <c r="I945" i="14"/>
  <c r="I946" i="14"/>
  <c r="I947" i="14"/>
  <c r="I948" i="14"/>
  <c r="I949" i="14"/>
  <c r="I950" i="14"/>
  <c r="I951" i="14"/>
  <c r="I952" i="14"/>
  <c r="I953" i="14"/>
  <c r="I954" i="14"/>
  <c r="I955" i="14"/>
  <c r="I956" i="14"/>
  <c r="I957" i="14"/>
  <c r="I3" i="14"/>
  <c r="H4" i="14"/>
  <c r="H5" i="14"/>
  <c r="H6" i="14"/>
  <c r="H7" i="14"/>
  <c r="H8" i="14"/>
  <c r="H9" i="14"/>
  <c r="H10" i="14"/>
  <c r="H11" i="14"/>
  <c r="H12" i="14"/>
  <c r="H13" i="14"/>
  <c r="H14" i="14"/>
  <c r="H15" i="14"/>
  <c r="H16" i="14"/>
  <c r="H17" i="14"/>
  <c r="H18" i="14"/>
  <c r="H19" i="14"/>
  <c r="H20" i="14"/>
  <c r="H21" i="14"/>
  <c r="H22" i="14"/>
  <c r="H23" i="14"/>
  <c r="H24" i="14"/>
  <c r="H25" i="14"/>
  <c r="H26" i="14"/>
  <c r="H27" i="14"/>
  <c r="H28" i="14"/>
  <c r="H29" i="14"/>
  <c r="H30" i="14"/>
  <c r="H31" i="14"/>
  <c r="H32" i="14"/>
  <c r="H33" i="14"/>
  <c r="H34" i="14"/>
  <c r="H35" i="14"/>
  <c r="H36" i="14"/>
  <c r="H37" i="14"/>
  <c r="H38" i="14"/>
  <c r="H39" i="14"/>
  <c r="H40" i="14"/>
  <c r="H41" i="14"/>
  <c r="H42" i="14"/>
  <c r="H43" i="14"/>
  <c r="H44" i="14"/>
  <c r="H45" i="14"/>
  <c r="H46" i="14"/>
  <c r="H47" i="14"/>
  <c r="H48" i="14"/>
  <c r="H49" i="14"/>
  <c r="H50" i="14"/>
  <c r="H51" i="14"/>
  <c r="H52" i="14"/>
  <c r="H53" i="14"/>
  <c r="H54" i="14"/>
  <c r="H55" i="14"/>
  <c r="H56" i="14"/>
  <c r="H57" i="14"/>
  <c r="H58" i="14"/>
  <c r="H59" i="14"/>
  <c r="H60" i="14"/>
  <c r="H61" i="14"/>
  <c r="H62" i="14"/>
  <c r="H63" i="14"/>
  <c r="H64" i="14"/>
  <c r="H65" i="14"/>
  <c r="H66" i="14"/>
  <c r="H67" i="14"/>
  <c r="H68" i="14"/>
  <c r="H69" i="14"/>
  <c r="H70" i="14"/>
  <c r="H71" i="14"/>
  <c r="H72" i="14"/>
  <c r="H73" i="14"/>
  <c r="H74" i="14"/>
  <c r="H75" i="14"/>
  <c r="H76" i="14"/>
  <c r="H77" i="14"/>
  <c r="H78" i="14"/>
  <c r="H79" i="14"/>
  <c r="H80" i="14"/>
  <c r="H81" i="14"/>
  <c r="H82" i="14"/>
  <c r="H83" i="14"/>
  <c r="H84" i="14"/>
  <c r="H85" i="14"/>
  <c r="H86" i="14"/>
  <c r="H87" i="14"/>
  <c r="H88" i="14"/>
  <c r="H89" i="14"/>
  <c r="H90" i="14"/>
  <c r="H91" i="14"/>
  <c r="H92" i="14"/>
  <c r="H93" i="14"/>
  <c r="H94" i="14"/>
  <c r="H95" i="14"/>
  <c r="H96" i="14"/>
  <c r="H97" i="14"/>
  <c r="H98" i="14"/>
  <c r="H99" i="14"/>
  <c r="H100" i="14"/>
  <c r="H101" i="14"/>
  <c r="H102" i="14"/>
  <c r="H103" i="14"/>
  <c r="H104" i="14"/>
  <c r="H105" i="14"/>
  <c r="H106" i="14"/>
  <c r="H107" i="14"/>
  <c r="H108" i="14"/>
  <c r="H109" i="14"/>
  <c r="H110" i="14"/>
  <c r="H111" i="14"/>
  <c r="H112" i="14"/>
  <c r="H113" i="14"/>
  <c r="H114" i="14"/>
  <c r="H115" i="14"/>
  <c r="H116" i="14"/>
  <c r="H117" i="14"/>
  <c r="H118" i="14"/>
  <c r="H119" i="14"/>
  <c r="H120" i="14"/>
  <c r="H121" i="14"/>
  <c r="H122" i="14"/>
  <c r="H123" i="14"/>
  <c r="H124" i="14"/>
  <c r="H125" i="14"/>
  <c r="H126" i="14"/>
  <c r="H127" i="14"/>
  <c r="H128" i="14"/>
  <c r="H129" i="14"/>
  <c r="H130" i="14"/>
  <c r="H131" i="14"/>
  <c r="H132" i="14"/>
  <c r="H133" i="14"/>
  <c r="H134" i="14"/>
  <c r="H135" i="14"/>
  <c r="H136" i="14"/>
  <c r="H137" i="14"/>
  <c r="H138" i="14"/>
  <c r="H139" i="14"/>
  <c r="H140" i="14"/>
  <c r="H141" i="14"/>
  <c r="H142" i="14"/>
  <c r="H143" i="14"/>
  <c r="H144" i="14"/>
  <c r="H145" i="14"/>
  <c r="H146" i="14"/>
  <c r="H147" i="14"/>
  <c r="H148" i="14"/>
  <c r="H149" i="14"/>
  <c r="H150" i="14"/>
  <c r="H151" i="14"/>
  <c r="H152" i="14"/>
  <c r="H153" i="14"/>
  <c r="H154" i="14"/>
  <c r="H155" i="14"/>
  <c r="H156" i="14"/>
  <c r="H157" i="14"/>
  <c r="H158" i="14"/>
  <c r="H159" i="14"/>
  <c r="H160" i="14"/>
  <c r="H161" i="14"/>
  <c r="H162" i="14"/>
  <c r="H163" i="14"/>
  <c r="H164" i="14"/>
  <c r="H165" i="14"/>
  <c r="H166" i="14"/>
  <c r="H167" i="14"/>
  <c r="H168" i="14"/>
  <c r="H169" i="14"/>
  <c r="H170" i="14"/>
  <c r="H171" i="14"/>
  <c r="H172" i="14"/>
  <c r="H173" i="14"/>
  <c r="H174" i="14"/>
  <c r="H175" i="14"/>
  <c r="H176" i="14"/>
  <c r="H177" i="14"/>
  <c r="H178" i="14"/>
  <c r="H179" i="14"/>
  <c r="H180" i="14"/>
  <c r="H181" i="14"/>
  <c r="H182" i="14"/>
  <c r="H183" i="14"/>
  <c r="H184" i="14"/>
  <c r="H185" i="14"/>
  <c r="H186" i="14"/>
  <c r="H187" i="14"/>
  <c r="H188" i="14"/>
  <c r="H189" i="14"/>
  <c r="H190" i="14"/>
  <c r="H191" i="14"/>
  <c r="H192" i="14"/>
  <c r="H193" i="14"/>
  <c r="H194" i="14"/>
  <c r="H195" i="14"/>
  <c r="H196" i="14"/>
  <c r="H197" i="14"/>
  <c r="H198" i="14"/>
  <c r="H199" i="14"/>
  <c r="H200" i="14"/>
  <c r="H201" i="14"/>
  <c r="H202" i="14"/>
  <c r="H203" i="14"/>
  <c r="H204" i="14"/>
  <c r="H205" i="14"/>
  <c r="H206" i="14"/>
  <c r="H207" i="14"/>
  <c r="H208" i="14"/>
  <c r="H209" i="14"/>
  <c r="H210" i="14"/>
  <c r="H211" i="14"/>
  <c r="H212" i="14"/>
  <c r="H213" i="14"/>
  <c r="H214" i="14"/>
  <c r="H215" i="14"/>
  <c r="H216" i="14"/>
  <c r="H217" i="14"/>
  <c r="H218" i="14"/>
  <c r="H219" i="14"/>
  <c r="H220" i="14"/>
  <c r="H221" i="14"/>
  <c r="H222" i="14"/>
  <c r="H223" i="14"/>
  <c r="H224" i="14"/>
  <c r="H225" i="14"/>
  <c r="H226" i="14"/>
  <c r="H227" i="14"/>
  <c r="H228" i="14"/>
  <c r="H229" i="14"/>
  <c r="H230" i="14"/>
  <c r="H231" i="14"/>
  <c r="H232" i="14"/>
  <c r="H233" i="14"/>
  <c r="H234" i="14"/>
  <c r="H235" i="14"/>
  <c r="H236" i="14"/>
  <c r="H237" i="14"/>
  <c r="H238" i="14"/>
  <c r="H239" i="14"/>
  <c r="H240" i="14"/>
  <c r="H241" i="14"/>
  <c r="H242" i="14"/>
  <c r="H243" i="14"/>
  <c r="H244" i="14"/>
  <c r="H245" i="14"/>
  <c r="H246" i="14"/>
  <c r="H247" i="14"/>
  <c r="H248" i="14"/>
  <c r="H249" i="14"/>
  <c r="H250" i="14"/>
  <c r="H251" i="14"/>
  <c r="H252" i="14"/>
  <c r="H253" i="14"/>
  <c r="H254" i="14"/>
  <c r="H255" i="14"/>
  <c r="H256" i="14"/>
  <c r="H257" i="14"/>
  <c r="H258" i="14"/>
  <c r="H259" i="14"/>
  <c r="H260" i="14"/>
  <c r="H261" i="14"/>
  <c r="H262" i="14"/>
  <c r="H263" i="14"/>
  <c r="H264" i="14"/>
  <c r="H265" i="14"/>
  <c r="H266" i="14"/>
  <c r="H267" i="14"/>
  <c r="H268" i="14"/>
  <c r="H269" i="14"/>
  <c r="H270" i="14"/>
  <c r="H271" i="14"/>
  <c r="H272" i="14"/>
  <c r="H273" i="14"/>
  <c r="H274" i="14"/>
  <c r="H275" i="14"/>
  <c r="H276" i="14"/>
  <c r="H277" i="14"/>
  <c r="H278" i="14"/>
  <c r="H279" i="14"/>
  <c r="H280" i="14"/>
  <c r="H281" i="14"/>
  <c r="H282" i="14"/>
  <c r="H283" i="14"/>
  <c r="H284" i="14"/>
  <c r="H285" i="14"/>
  <c r="H286" i="14"/>
  <c r="H287" i="14"/>
  <c r="H288" i="14"/>
  <c r="H289" i="14"/>
  <c r="H290" i="14"/>
  <c r="H291" i="14"/>
  <c r="H292" i="14"/>
  <c r="H293" i="14"/>
  <c r="H294" i="14"/>
  <c r="H295" i="14"/>
  <c r="H296" i="14"/>
  <c r="H297" i="14"/>
  <c r="H298" i="14"/>
  <c r="H299" i="14"/>
  <c r="H300" i="14"/>
  <c r="H301" i="14"/>
  <c r="H302" i="14"/>
  <c r="H303" i="14"/>
  <c r="H304" i="14"/>
  <c r="H305" i="14"/>
  <c r="H306" i="14"/>
  <c r="H307" i="14"/>
  <c r="H308" i="14"/>
  <c r="H309" i="14"/>
  <c r="H310" i="14"/>
  <c r="H311" i="14"/>
  <c r="H312" i="14"/>
  <c r="H313" i="14"/>
  <c r="H314" i="14"/>
  <c r="H315" i="14"/>
  <c r="H316" i="14"/>
  <c r="H317" i="14"/>
  <c r="H318" i="14"/>
  <c r="H319" i="14"/>
  <c r="H320" i="14"/>
  <c r="H321" i="14"/>
  <c r="H322" i="14"/>
  <c r="H323" i="14"/>
  <c r="H324" i="14"/>
  <c r="H325" i="14"/>
  <c r="H326" i="14"/>
  <c r="H327" i="14"/>
  <c r="H328" i="14"/>
  <c r="H329" i="14"/>
  <c r="H330" i="14"/>
  <c r="H331" i="14"/>
  <c r="H332" i="14"/>
  <c r="H333" i="14"/>
  <c r="H334" i="14"/>
  <c r="H335" i="14"/>
  <c r="H336" i="14"/>
  <c r="H337" i="14"/>
  <c r="H338" i="14"/>
  <c r="H339" i="14"/>
  <c r="H340" i="14"/>
  <c r="H341" i="14"/>
  <c r="H342" i="14"/>
  <c r="H343" i="14"/>
  <c r="H344" i="14"/>
  <c r="H345" i="14"/>
  <c r="H346" i="14"/>
  <c r="H347" i="14"/>
  <c r="H348" i="14"/>
  <c r="H349" i="14"/>
  <c r="H350" i="14"/>
  <c r="H351" i="14"/>
  <c r="H352" i="14"/>
  <c r="H353" i="14"/>
  <c r="H354" i="14"/>
  <c r="H355" i="14"/>
  <c r="H356" i="14"/>
  <c r="H357" i="14"/>
  <c r="H358" i="14"/>
  <c r="H359" i="14"/>
  <c r="H360" i="14"/>
  <c r="H361" i="14"/>
  <c r="H362" i="14"/>
  <c r="H363" i="14"/>
  <c r="H364" i="14"/>
  <c r="H365" i="14"/>
  <c r="H366" i="14"/>
  <c r="H367" i="14"/>
  <c r="H368" i="14"/>
  <c r="H369" i="14"/>
  <c r="H370" i="14"/>
  <c r="H371" i="14"/>
  <c r="H372" i="14"/>
  <c r="H373" i="14"/>
  <c r="H374" i="14"/>
  <c r="H375" i="14"/>
  <c r="H376" i="14"/>
  <c r="H377" i="14"/>
  <c r="H378" i="14"/>
  <c r="H379" i="14"/>
  <c r="H380" i="14"/>
  <c r="H381" i="14"/>
  <c r="H382" i="14"/>
  <c r="H383" i="14"/>
  <c r="H384" i="14"/>
  <c r="H385" i="14"/>
  <c r="H386" i="14"/>
  <c r="H387" i="14"/>
  <c r="H388" i="14"/>
  <c r="H389" i="14"/>
  <c r="H390" i="14"/>
  <c r="H391" i="14"/>
  <c r="H392" i="14"/>
  <c r="H393" i="14"/>
  <c r="H394" i="14"/>
  <c r="H395" i="14"/>
  <c r="H396" i="14"/>
  <c r="H397" i="14"/>
  <c r="H398" i="14"/>
  <c r="H399" i="14"/>
  <c r="H400" i="14"/>
  <c r="H401" i="14"/>
  <c r="H402" i="14"/>
  <c r="H403" i="14"/>
  <c r="H404" i="14"/>
  <c r="H405" i="14"/>
  <c r="H406" i="14"/>
  <c r="H407" i="14"/>
  <c r="H408" i="14"/>
  <c r="H409" i="14"/>
  <c r="H410" i="14"/>
  <c r="H411" i="14"/>
  <c r="H412" i="14"/>
  <c r="H413" i="14"/>
  <c r="H414" i="14"/>
  <c r="H415" i="14"/>
  <c r="H416" i="14"/>
  <c r="H417" i="14"/>
  <c r="H418" i="14"/>
  <c r="H419" i="14"/>
  <c r="H420" i="14"/>
  <c r="H421" i="14"/>
  <c r="H422" i="14"/>
  <c r="H423" i="14"/>
  <c r="H424" i="14"/>
  <c r="H425" i="14"/>
  <c r="H426" i="14"/>
  <c r="H427" i="14"/>
  <c r="H428" i="14"/>
  <c r="H429" i="14"/>
  <c r="H430" i="14"/>
  <c r="H431" i="14"/>
  <c r="H432" i="14"/>
  <c r="H433" i="14"/>
  <c r="H434" i="14"/>
  <c r="H435" i="14"/>
  <c r="H436" i="14"/>
  <c r="H437" i="14"/>
  <c r="H438" i="14"/>
  <c r="H439" i="14"/>
  <c r="H440" i="14"/>
  <c r="H441" i="14"/>
  <c r="H442" i="14"/>
  <c r="H443" i="14"/>
  <c r="H444" i="14"/>
  <c r="H445" i="14"/>
  <c r="H446" i="14"/>
  <c r="H447" i="14"/>
  <c r="H448" i="14"/>
  <c r="H449" i="14"/>
  <c r="H450" i="14"/>
  <c r="H451" i="14"/>
  <c r="H452" i="14"/>
  <c r="H453" i="14"/>
  <c r="H454" i="14"/>
  <c r="H455" i="14"/>
  <c r="H456" i="14"/>
  <c r="H457" i="14"/>
  <c r="H458" i="14"/>
  <c r="H459" i="14"/>
  <c r="H460" i="14"/>
  <c r="H461" i="14"/>
  <c r="H462" i="14"/>
  <c r="H463" i="14"/>
  <c r="H464" i="14"/>
  <c r="H465" i="14"/>
  <c r="H466" i="14"/>
  <c r="H467" i="14"/>
  <c r="H468" i="14"/>
  <c r="H469" i="14"/>
  <c r="H470" i="14"/>
  <c r="H471" i="14"/>
  <c r="H472" i="14"/>
  <c r="H473" i="14"/>
  <c r="H474" i="14"/>
  <c r="H475" i="14"/>
  <c r="H476" i="14"/>
  <c r="H477" i="14"/>
  <c r="H478" i="14"/>
  <c r="H479" i="14"/>
  <c r="H480" i="14"/>
  <c r="H481" i="14"/>
  <c r="H482" i="14"/>
  <c r="H483" i="14"/>
  <c r="H484" i="14"/>
  <c r="H485" i="14"/>
  <c r="H486" i="14"/>
  <c r="H487" i="14"/>
  <c r="H488" i="14"/>
  <c r="H489" i="14"/>
  <c r="H490" i="14"/>
  <c r="H491" i="14"/>
  <c r="H492" i="14"/>
  <c r="H493" i="14"/>
  <c r="H494" i="14"/>
  <c r="H495" i="14"/>
  <c r="H496" i="14"/>
  <c r="H497" i="14"/>
  <c r="H498" i="14"/>
  <c r="H499" i="14"/>
  <c r="H500" i="14"/>
  <c r="H501" i="14"/>
  <c r="H502" i="14"/>
  <c r="H503" i="14"/>
  <c r="H504" i="14"/>
  <c r="H505" i="14"/>
  <c r="H506" i="14"/>
  <c r="H507" i="14"/>
  <c r="H508" i="14"/>
  <c r="H509" i="14"/>
  <c r="H510" i="14"/>
  <c r="H511" i="14"/>
  <c r="H512" i="14"/>
  <c r="H513" i="14"/>
  <c r="H514" i="14"/>
  <c r="H515" i="14"/>
  <c r="H516" i="14"/>
  <c r="H517" i="14"/>
  <c r="H518" i="14"/>
  <c r="H519" i="14"/>
  <c r="H520" i="14"/>
  <c r="H521" i="14"/>
  <c r="H522" i="14"/>
  <c r="H523" i="14"/>
  <c r="H524" i="14"/>
  <c r="H525" i="14"/>
  <c r="H526" i="14"/>
  <c r="H527" i="14"/>
  <c r="H528" i="14"/>
  <c r="H529" i="14"/>
  <c r="H530" i="14"/>
  <c r="H531" i="14"/>
  <c r="H532" i="14"/>
  <c r="H533" i="14"/>
  <c r="H534" i="14"/>
  <c r="H535" i="14"/>
  <c r="H536" i="14"/>
  <c r="H537" i="14"/>
  <c r="H538" i="14"/>
  <c r="H539" i="14"/>
  <c r="H540" i="14"/>
  <c r="H541" i="14"/>
  <c r="H542" i="14"/>
  <c r="H543" i="14"/>
  <c r="H544" i="14"/>
  <c r="H545" i="14"/>
  <c r="H546" i="14"/>
  <c r="H547" i="14"/>
  <c r="H548" i="14"/>
  <c r="H549" i="14"/>
  <c r="H550" i="14"/>
  <c r="H551" i="14"/>
  <c r="H552" i="14"/>
  <c r="H553" i="14"/>
  <c r="H554" i="14"/>
  <c r="H555" i="14"/>
  <c r="H556" i="14"/>
  <c r="H557" i="14"/>
  <c r="H558" i="14"/>
  <c r="H559" i="14"/>
  <c r="H560" i="14"/>
  <c r="H561" i="14"/>
  <c r="H562" i="14"/>
  <c r="H563" i="14"/>
  <c r="H564" i="14"/>
  <c r="H565" i="14"/>
  <c r="H566" i="14"/>
  <c r="H567" i="14"/>
  <c r="H568" i="14"/>
  <c r="H569" i="14"/>
  <c r="H570" i="14"/>
  <c r="H571" i="14"/>
  <c r="H572" i="14"/>
  <c r="H573" i="14"/>
  <c r="H574" i="14"/>
  <c r="H575" i="14"/>
  <c r="H576" i="14"/>
  <c r="H577" i="14"/>
  <c r="H578" i="14"/>
  <c r="H579" i="14"/>
  <c r="H580" i="14"/>
  <c r="H581" i="14"/>
  <c r="H582" i="14"/>
  <c r="H583" i="14"/>
  <c r="H584" i="14"/>
  <c r="H585" i="14"/>
  <c r="H586" i="14"/>
  <c r="H587" i="14"/>
  <c r="H588" i="14"/>
  <c r="H589" i="14"/>
  <c r="H590" i="14"/>
  <c r="H591" i="14"/>
  <c r="H592" i="14"/>
  <c r="H593" i="14"/>
  <c r="H594" i="14"/>
  <c r="H595" i="14"/>
  <c r="H596" i="14"/>
  <c r="H597" i="14"/>
  <c r="H598" i="14"/>
  <c r="H599" i="14"/>
  <c r="H600" i="14"/>
  <c r="H601" i="14"/>
  <c r="H602" i="14"/>
  <c r="H603" i="14"/>
  <c r="H604" i="14"/>
  <c r="H605" i="14"/>
  <c r="H606" i="14"/>
  <c r="H607" i="14"/>
  <c r="H608" i="14"/>
  <c r="H609" i="14"/>
  <c r="H610" i="14"/>
  <c r="H611" i="14"/>
  <c r="H612" i="14"/>
  <c r="H613" i="14"/>
  <c r="H614" i="14"/>
  <c r="H615" i="14"/>
  <c r="H616" i="14"/>
  <c r="H617" i="14"/>
  <c r="H618" i="14"/>
  <c r="H619" i="14"/>
  <c r="H620" i="14"/>
  <c r="H621" i="14"/>
  <c r="H622" i="14"/>
  <c r="H623" i="14"/>
  <c r="H624" i="14"/>
  <c r="H625" i="14"/>
  <c r="H626" i="14"/>
  <c r="H627" i="14"/>
  <c r="H628" i="14"/>
  <c r="H629" i="14"/>
  <c r="H630" i="14"/>
  <c r="H631" i="14"/>
  <c r="H632" i="14"/>
  <c r="H633" i="14"/>
  <c r="H634" i="14"/>
  <c r="H635" i="14"/>
  <c r="H636" i="14"/>
  <c r="H637" i="14"/>
  <c r="H638" i="14"/>
  <c r="H639" i="14"/>
  <c r="H640" i="14"/>
  <c r="H641" i="14"/>
  <c r="H642" i="14"/>
  <c r="H643" i="14"/>
  <c r="H644" i="14"/>
  <c r="H645" i="14"/>
  <c r="H646" i="14"/>
  <c r="H647" i="14"/>
  <c r="H648" i="14"/>
  <c r="H649" i="14"/>
  <c r="H650" i="14"/>
  <c r="H651" i="14"/>
  <c r="H652" i="14"/>
  <c r="H653" i="14"/>
  <c r="H654" i="14"/>
  <c r="H655" i="14"/>
  <c r="H656" i="14"/>
  <c r="H657" i="14"/>
  <c r="H658" i="14"/>
  <c r="H659" i="14"/>
  <c r="H660" i="14"/>
  <c r="H661" i="14"/>
  <c r="H662" i="14"/>
  <c r="H663" i="14"/>
  <c r="H664" i="14"/>
  <c r="H665" i="14"/>
  <c r="H666" i="14"/>
  <c r="H667" i="14"/>
  <c r="H668" i="14"/>
  <c r="H669" i="14"/>
  <c r="H670" i="14"/>
  <c r="H671" i="14"/>
  <c r="H672" i="14"/>
  <c r="H673" i="14"/>
  <c r="H674" i="14"/>
  <c r="H675" i="14"/>
  <c r="H676" i="14"/>
  <c r="H677" i="14"/>
  <c r="H678" i="14"/>
  <c r="H679" i="14"/>
  <c r="H680" i="14"/>
  <c r="H681" i="14"/>
  <c r="H682" i="14"/>
  <c r="H683" i="14"/>
  <c r="H684" i="14"/>
  <c r="H685" i="14"/>
  <c r="H686" i="14"/>
  <c r="H687" i="14"/>
  <c r="H688" i="14"/>
  <c r="H689" i="14"/>
  <c r="H690" i="14"/>
  <c r="H691" i="14"/>
  <c r="H692" i="14"/>
  <c r="H693" i="14"/>
  <c r="H694" i="14"/>
  <c r="H695" i="14"/>
  <c r="H696" i="14"/>
  <c r="H697" i="14"/>
  <c r="H698" i="14"/>
  <c r="H699" i="14"/>
  <c r="H700" i="14"/>
  <c r="H701" i="14"/>
  <c r="H702" i="14"/>
  <c r="H703" i="14"/>
  <c r="H704" i="14"/>
  <c r="H705" i="14"/>
  <c r="H706" i="14"/>
  <c r="H707" i="14"/>
  <c r="H708" i="14"/>
  <c r="H709" i="14"/>
  <c r="H710" i="14"/>
  <c r="H711" i="14"/>
  <c r="H712" i="14"/>
  <c r="H713" i="14"/>
  <c r="H714" i="14"/>
  <c r="H715" i="14"/>
  <c r="H716" i="14"/>
  <c r="H717" i="14"/>
  <c r="H718" i="14"/>
  <c r="H719" i="14"/>
  <c r="H720" i="14"/>
  <c r="H721" i="14"/>
  <c r="H722" i="14"/>
  <c r="H723" i="14"/>
  <c r="H724" i="14"/>
  <c r="H725" i="14"/>
  <c r="H726" i="14"/>
  <c r="H727" i="14"/>
  <c r="H728" i="14"/>
  <c r="H729" i="14"/>
  <c r="H730" i="14"/>
  <c r="H731" i="14"/>
  <c r="H732" i="14"/>
  <c r="H733" i="14"/>
  <c r="H734" i="14"/>
  <c r="H735" i="14"/>
  <c r="H736" i="14"/>
  <c r="H737" i="14"/>
  <c r="H738" i="14"/>
  <c r="H739" i="14"/>
  <c r="H740" i="14"/>
  <c r="H741" i="14"/>
  <c r="H742" i="14"/>
  <c r="H743" i="14"/>
  <c r="H744" i="14"/>
  <c r="H745" i="14"/>
  <c r="H746" i="14"/>
  <c r="H747" i="14"/>
  <c r="H748" i="14"/>
  <c r="H749" i="14"/>
  <c r="H750" i="14"/>
  <c r="H751" i="14"/>
  <c r="H752" i="14"/>
  <c r="H753" i="14"/>
  <c r="H754" i="14"/>
  <c r="H755" i="14"/>
  <c r="H756" i="14"/>
  <c r="H757" i="14"/>
  <c r="H758" i="14"/>
  <c r="H759" i="14"/>
  <c r="H760" i="14"/>
  <c r="H761" i="14"/>
  <c r="H762" i="14"/>
  <c r="H763" i="14"/>
  <c r="H764" i="14"/>
  <c r="H765" i="14"/>
  <c r="H766" i="14"/>
  <c r="H767" i="14"/>
  <c r="H768" i="14"/>
  <c r="H769" i="14"/>
  <c r="H770" i="14"/>
  <c r="H771" i="14"/>
  <c r="H772" i="14"/>
  <c r="H773" i="14"/>
  <c r="H774" i="14"/>
  <c r="H775" i="14"/>
  <c r="H776" i="14"/>
  <c r="H777" i="14"/>
  <c r="H778" i="14"/>
  <c r="H779" i="14"/>
  <c r="H780" i="14"/>
  <c r="H781" i="14"/>
  <c r="H782" i="14"/>
  <c r="H783" i="14"/>
  <c r="H784" i="14"/>
  <c r="H785" i="14"/>
  <c r="H786" i="14"/>
  <c r="H787" i="14"/>
  <c r="H788" i="14"/>
  <c r="H789" i="14"/>
  <c r="H790" i="14"/>
  <c r="H791" i="14"/>
  <c r="H792" i="14"/>
  <c r="H793" i="14"/>
  <c r="H794" i="14"/>
  <c r="H795" i="14"/>
  <c r="H796" i="14"/>
  <c r="H797" i="14"/>
  <c r="H798" i="14"/>
  <c r="H799" i="14"/>
  <c r="H800" i="14"/>
  <c r="H801" i="14"/>
  <c r="H802" i="14"/>
  <c r="H803" i="14"/>
  <c r="H804" i="14"/>
  <c r="H805" i="14"/>
  <c r="H806" i="14"/>
  <c r="H807" i="14"/>
  <c r="H808" i="14"/>
  <c r="H809" i="14"/>
  <c r="H810" i="14"/>
  <c r="H811" i="14"/>
  <c r="H812" i="14"/>
  <c r="H813" i="14"/>
  <c r="H814" i="14"/>
  <c r="H815" i="14"/>
  <c r="H816" i="14"/>
  <c r="H817" i="14"/>
  <c r="H818" i="14"/>
  <c r="H819" i="14"/>
  <c r="H820" i="14"/>
  <c r="H821" i="14"/>
  <c r="H822" i="14"/>
  <c r="H823" i="14"/>
  <c r="H824" i="14"/>
  <c r="H825" i="14"/>
  <c r="H826" i="14"/>
  <c r="H827" i="14"/>
  <c r="H828" i="14"/>
  <c r="H829" i="14"/>
  <c r="H830" i="14"/>
  <c r="H831" i="14"/>
  <c r="H832" i="14"/>
  <c r="H833" i="14"/>
  <c r="H834" i="14"/>
  <c r="H835" i="14"/>
  <c r="H836" i="14"/>
  <c r="H837" i="14"/>
  <c r="H838" i="14"/>
  <c r="H839" i="14"/>
  <c r="H840" i="14"/>
  <c r="H841" i="14"/>
  <c r="H842" i="14"/>
  <c r="H843" i="14"/>
  <c r="H844" i="14"/>
  <c r="H845" i="14"/>
  <c r="H846" i="14"/>
  <c r="H847" i="14"/>
  <c r="H848" i="14"/>
  <c r="H849" i="14"/>
  <c r="H850" i="14"/>
  <c r="H851" i="14"/>
  <c r="H852" i="14"/>
  <c r="H853" i="14"/>
  <c r="H854" i="14"/>
  <c r="H855" i="14"/>
  <c r="H856" i="14"/>
  <c r="H857" i="14"/>
  <c r="H858" i="14"/>
  <c r="H859" i="14"/>
  <c r="H860" i="14"/>
  <c r="H861" i="14"/>
  <c r="H862" i="14"/>
  <c r="H863" i="14"/>
  <c r="H864" i="14"/>
  <c r="H865" i="14"/>
  <c r="H866" i="14"/>
  <c r="H867" i="14"/>
  <c r="H868" i="14"/>
  <c r="H869" i="14"/>
  <c r="H870" i="14"/>
  <c r="H871" i="14"/>
  <c r="H872" i="14"/>
  <c r="H873" i="14"/>
  <c r="H874" i="14"/>
  <c r="H875" i="14"/>
  <c r="H876" i="14"/>
  <c r="H877" i="14"/>
  <c r="H878" i="14"/>
  <c r="H879" i="14"/>
  <c r="H880" i="14"/>
  <c r="H881" i="14"/>
  <c r="H882" i="14"/>
  <c r="H883" i="14"/>
  <c r="H884" i="14"/>
  <c r="H885" i="14"/>
  <c r="H886" i="14"/>
  <c r="H887" i="14"/>
  <c r="H888" i="14"/>
  <c r="H889" i="14"/>
  <c r="H890" i="14"/>
  <c r="H891" i="14"/>
  <c r="H892" i="14"/>
  <c r="H893" i="14"/>
  <c r="H894" i="14"/>
  <c r="H895" i="14"/>
  <c r="H896" i="14"/>
  <c r="H897" i="14"/>
  <c r="H898" i="14"/>
  <c r="H899" i="14"/>
  <c r="H900" i="14"/>
  <c r="H901" i="14"/>
  <c r="H902" i="14"/>
  <c r="H903" i="14"/>
  <c r="H904" i="14"/>
  <c r="H905" i="14"/>
  <c r="H906" i="14"/>
  <c r="H907" i="14"/>
  <c r="H908" i="14"/>
  <c r="H909" i="14"/>
  <c r="H910" i="14"/>
  <c r="H911" i="14"/>
  <c r="H912" i="14"/>
  <c r="H913" i="14"/>
  <c r="H914" i="14"/>
  <c r="H915" i="14"/>
  <c r="H916" i="14"/>
  <c r="H917" i="14"/>
  <c r="H918" i="14"/>
  <c r="H919" i="14"/>
  <c r="H920" i="14"/>
  <c r="H921" i="14"/>
  <c r="H922" i="14"/>
  <c r="H923" i="14"/>
  <c r="H924" i="14"/>
  <c r="H925" i="14"/>
  <c r="H926" i="14"/>
  <c r="H927" i="14"/>
  <c r="H928" i="14"/>
  <c r="H929" i="14"/>
  <c r="H930" i="14"/>
  <c r="H931" i="14"/>
  <c r="H932" i="14"/>
  <c r="H933" i="14"/>
  <c r="H934" i="14"/>
  <c r="H935" i="14"/>
  <c r="H936" i="14"/>
  <c r="H937" i="14"/>
  <c r="H938" i="14"/>
  <c r="H939" i="14"/>
  <c r="H940" i="14"/>
  <c r="H941" i="14"/>
  <c r="H942" i="14"/>
  <c r="H943" i="14"/>
  <c r="H944" i="14"/>
  <c r="H945" i="14"/>
  <c r="H946" i="14"/>
  <c r="H947" i="14"/>
  <c r="H948" i="14"/>
  <c r="H949" i="14"/>
  <c r="H950" i="14"/>
  <c r="H951" i="14"/>
  <c r="H952" i="14"/>
  <c r="H953" i="14"/>
  <c r="H954" i="14"/>
  <c r="H955" i="14"/>
  <c r="H956" i="14"/>
  <c r="H957" i="14"/>
  <c r="H3" i="14"/>
  <c r="G4" i="14"/>
  <c r="G5" i="14"/>
  <c r="G6" i="14"/>
  <c r="G7" i="14"/>
  <c r="G8" i="14"/>
  <c r="G9" i="14"/>
  <c r="G10" i="14"/>
  <c r="G11" i="14"/>
  <c r="G12" i="14"/>
  <c r="G13" i="14"/>
  <c r="G14" i="14"/>
  <c r="G15" i="14"/>
  <c r="G16" i="14"/>
  <c r="G17" i="14"/>
  <c r="G18" i="14"/>
  <c r="G19" i="14"/>
  <c r="G20" i="14"/>
  <c r="G21" i="14"/>
  <c r="G22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G35" i="14"/>
  <c r="G36" i="14"/>
  <c r="G37" i="14"/>
  <c r="G38" i="14"/>
  <c r="G39" i="14"/>
  <c r="G40" i="14"/>
  <c r="G41" i="14"/>
  <c r="G42" i="14"/>
  <c r="G43" i="14"/>
  <c r="G44" i="14"/>
  <c r="G45" i="14"/>
  <c r="G46" i="14"/>
  <c r="G47" i="14"/>
  <c r="G48" i="14"/>
  <c r="G49" i="14"/>
  <c r="G50" i="14"/>
  <c r="G51" i="14"/>
  <c r="G52" i="14"/>
  <c r="G53" i="14"/>
  <c r="G54" i="14"/>
  <c r="G55" i="14"/>
  <c r="G56" i="14"/>
  <c r="G57" i="14"/>
  <c r="G58" i="14"/>
  <c r="G59" i="14"/>
  <c r="G60" i="14"/>
  <c r="G61" i="14"/>
  <c r="G62" i="14"/>
  <c r="G63" i="14"/>
  <c r="G64" i="14"/>
  <c r="G65" i="14"/>
  <c r="G66" i="14"/>
  <c r="G67" i="14"/>
  <c r="G68" i="14"/>
  <c r="G69" i="14"/>
  <c r="G70" i="14"/>
  <c r="G71" i="14"/>
  <c r="G72" i="14"/>
  <c r="G73" i="14"/>
  <c r="G74" i="14"/>
  <c r="G75" i="14"/>
  <c r="G76" i="14"/>
  <c r="G77" i="14"/>
  <c r="G78" i="14"/>
  <c r="G79" i="14"/>
  <c r="G80" i="14"/>
  <c r="G81" i="14"/>
  <c r="G82" i="14"/>
  <c r="G83" i="14"/>
  <c r="G84" i="14"/>
  <c r="G85" i="14"/>
  <c r="G86" i="14"/>
  <c r="G87" i="14"/>
  <c r="G88" i="14"/>
  <c r="G89" i="14"/>
  <c r="G90" i="14"/>
  <c r="G91" i="14"/>
  <c r="G92" i="14"/>
  <c r="G93" i="14"/>
  <c r="G94" i="14"/>
  <c r="G95" i="14"/>
  <c r="G96" i="14"/>
  <c r="G97" i="14"/>
  <c r="G98" i="14"/>
  <c r="G99" i="14"/>
  <c r="G100" i="14"/>
  <c r="G101" i="14"/>
  <c r="G102" i="14"/>
  <c r="G103" i="14"/>
  <c r="G104" i="14"/>
  <c r="G105" i="14"/>
  <c r="G106" i="14"/>
  <c r="G107" i="14"/>
  <c r="G108" i="14"/>
  <c r="G109" i="14"/>
  <c r="G110" i="14"/>
  <c r="G111" i="14"/>
  <c r="G112" i="14"/>
  <c r="G113" i="14"/>
  <c r="G114" i="14"/>
  <c r="G115" i="14"/>
  <c r="G116" i="14"/>
  <c r="G117" i="14"/>
  <c r="G118" i="14"/>
  <c r="G119" i="14"/>
  <c r="G120" i="14"/>
  <c r="G121" i="14"/>
  <c r="G122" i="14"/>
  <c r="G123" i="14"/>
  <c r="G124" i="14"/>
  <c r="G125" i="14"/>
  <c r="G126" i="14"/>
  <c r="G127" i="14"/>
  <c r="G128" i="14"/>
  <c r="G129" i="14"/>
  <c r="G130" i="14"/>
  <c r="G131" i="14"/>
  <c r="G132" i="14"/>
  <c r="G133" i="14"/>
  <c r="G134" i="14"/>
  <c r="G135" i="14"/>
  <c r="G136" i="14"/>
  <c r="G137" i="14"/>
  <c r="G138" i="14"/>
  <c r="G139" i="14"/>
  <c r="G140" i="14"/>
  <c r="G141" i="14"/>
  <c r="G142" i="14"/>
  <c r="G143" i="14"/>
  <c r="G144" i="14"/>
  <c r="G145" i="14"/>
  <c r="G146" i="14"/>
  <c r="G147" i="14"/>
  <c r="G148" i="14"/>
  <c r="G149" i="14"/>
  <c r="G150" i="14"/>
  <c r="G151" i="14"/>
  <c r="G152" i="14"/>
  <c r="G153" i="14"/>
  <c r="G154" i="14"/>
  <c r="G155" i="14"/>
  <c r="G156" i="14"/>
  <c r="G157" i="14"/>
  <c r="G158" i="14"/>
  <c r="G159" i="14"/>
  <c r="G160" i="14"/>
  <c r="G161" i="14"/>
  <c r="G162" i="14"/>
  <c r="G163" i="14"/>
  <c r="G164" i="14"/>
  <c r="G165" i="14"/>
  <c r="G166" i="14"/>
  <c r="G167" i="14"/>
  <c r="G168" i="14"/>
  <c r="G169" i="14"/>
  <c r="G170" i="14"/>
  <c r="G171" i="14"/>
  <c r="G172" i="14"/>
  <c r="G173" i="14"/>
  <c r="G174" i="14"/>
  <c r="G175" i="14"/>
  <c r="G176" i="14"/>
  <c r="G177" i="14"/>
  <c r="G178" i="14"/>
  <c r="G179" i="14"/>
  <c r="G180" i="14"/>
  <c r="G181" i="14"/>
  <c r="G182" i="14"/>
  <c r="G183" i="14"/>
  <c r="G184" i="14"/>
  <c r="G185" i="14"/>
  <c r="G186" i="14"/>
  <c r="G187" i="14"/>
  <c r="G188" i="14"/>
  <c r="G189" i="14"/>
  <c r="G190" i="14"/>
  <c r="G191" i="14"/>
  <c r="G192" i="14"/>
  <c r="G193" i="14"/>
  <c r="G194" i="14"/>
  <c r="G195" i="14"/>
  <c r="G196" i="14"/>
  <c r="G197" i="14"/>
  <c r="G198" i="14"/>
  <c r="G199" i="14"/>
  <c r="G200" i="14"/>
  <c r="G201" i="14"/>
  <c r="G202" i="14"/>
  <c r="G203" i="14"/>
  <c r="G204" i="14"/>
  <c r="G205" i="14"/>
  <c r="G206" i="14"/>
  <c r="G207" i="14"/>
  <c r="G208" i="14"/>
  <c r="G209" i="14"/>
  <c r="G210" i="14"/>
  <c r="G211" i="14"/>
  <c r="G212" i="14"/>
  <c r="G213" i="14"/>
  <c r="G214" i="14"/>
  <c r="G215" i="14"/>
  <c r="G216" i="14"/>
  <c r="G217" i="14"/>
  <c r="G218" i="14"/>
  <c r="G219" i="14"/>
  <c r="G220" i="14"/>
  <c r="G221" i="14"/>
  <c r="G222" i="14"/>
  <c r="G223" i="14"/>
  <c r="G224" i="14"/>
  <c r="G225" i="14"/>
  <c r="G226" i="14"/>
  <c r="G227" i="14"/>
  <c r="G228" i="14"/>
  <c r="G229" i="14"/>
  <c r="G230" i="14"/>
  <c r="G231" i="14"/>
  <c r="G232" i="14"/>
  <c r="G233" i="14"/>
  <c r="G234" i="14"/>
  <c r="G235" i="14"/>
  <c r="G236" i="14"/>
  <c r="G237" i="14"/>
  <c r="G238" i="14"/>
  <c r="G239" i="14"/>
  <c r="G240" i="14"/>
  <c r="G241" i="14"/>
  <c r="G242" i="14"/>
  <c r="G243" i="14"/>
  <c r="G244" i="14"/>
  <c r="G245" i="14"/>
  <c r="G246" i="14"/>
  <c r="G247" i="14"/>
  <c r="G248" i="14"/>
  <c r="G249" i="14"/>
  <c r="G250" i="14"/>
  <c r="G251" i="14"/>
  <c r="G252" i="14"/>
  <c r="G253" i="14"/>
  <c r="G254" i="14"/>
  <c r="G255" i="14"/>
  <c r="G256" i="14"/>
  <c r="G257" i="14"/>
  <c r="G258" i="14"/>
  <c r="G259" i="14"/>
  <c r="G260" i="14"/>
  <c r="G261" i="14"/>
  <c r="G262" i="14"/>
  <c r="G263" i="14"/>
  <c r="G264" i="14"/>
  <c r="G265" i="14"/>
  <c r="G266" i="14"/>
  <c r="G267" i="14"/>
  <c r="G268" i="14"/>
  <c r="G269" i="14"/>
  <c r="G270" i="14"/>
  <c r="G271" i="14"/>
  <c r="G272" i="14"/>
  <c r="G273" i="14"/>
  <c r="G274" i="14"/>
  <c r="G275" i="14"/>
  <c r="G276" i="14"/>
  <c r="G277" i="14"/>
  <c r="G278" i="14"/>
  <c r="G279" i="14"/>
  <c r="G280" i="14"/>
  <c r="G281" i="14"/>
  <c r="G282" i="14"/>
  <c r="G283" i="14"/>
  <c r="G284" i="14"/>
  <c r="G285" i="14"/>
  <c r="G286" i="14"/>
  <c r="G287" i="14"/>
  <c r="G288" i="14"/>
  <c r="G289" i="14"/>
  <c r="G290" i="14"/>
  <c r="G291" i="14"/>
  <c r="G292" i="14"/>
  <c r="G293" i="14"/>
  <c r="G294" i="14"/>
  <c r="G295" i="14"/>
  <c r="G296" i="14"/>
  <c r="G297" i="14"/>
  <c r="G298" i="14"/>
  <c r="G299" i="14"/>
  <c r="G300" i="14"/>
  <c r="G301" i="14"/>
  <c r="G302" i="14"/>
  <c r="G303" i="14"/>
  <c r="G304" i="14"/>
  <c r="G305" i="14"/>
  <c r="G306" i="14"/>
  <c r="G307" i="14"/>
  <c r="G308" i="14"/>
  <c r="G309" i="14"/>
  <c r="G310" i="14"/>
  <c r="G311" i="14"/>
  <c r="G312" i="14"/>
  <c r="G313" i="14"/>
  <c r="G314" i="14"/>
  <c r="G315" i="14"/>
  <c r="G316" i="14"/>
  <c r="G317" i="14"/>
  <c r="G318" i="14"/>
  <c r="G319" i="14"/>
  <c r="G320" i="14"/>
  <c r="G321" i="14"/>
  <c r="G322" i="14"/>
  <c r="G323" i="14"/>
  <c r="G324" i="14"/>
  <c r="G325" i="14"/>
  <c r="G326" i="14"/>
  <c r="G327" i="14"/>
  <c r="G328" i="14"/>
  <c r="G329" i="14"/>
  <c r="G330" i="14"/>
  <c r="G331" i="14"/>
  <c r="G332" i="14"/>
  <c r="G333" i="14"/>
  <c r="G334" i="14"/>
  <c r="G335" i="14"/>
  <c r="G336" i="14"/>
  <c r="G337" i="14"/>
  <c r="G338" i="14"/>
  <c r="G339" i="14"/>
  <c r="G340" i="14"/>
  <c r="G341" i="14"/>
  <c r="G342" i="14"/>
  <c r="G343" i="14"/>
  <c r="G344" i="14"/>
  <c r="G345" i="14"/>
  <c r="G346" i="14"/>
  <c r="G347" i="14"/>
  <c r="G348" i="14"/>
  <c r="G349" i="14"/>
  <c r="G350" i="14"/>
  <c r="G351" i="14"/>
  <c r="G352" i="14"/>
  <c r="G353" i="14"/>
  <c r="G354" i="14"/>
  <c r="G355" i="14"/>
  <c r="G356" i="14"/>
  <c r="G357" i="14"/>
  <c r="G358" i="14"/>
  <c r="G359" i="14"/>
  <c r="G360" i="14"/>
  <c r="G361" i="14"/>
  <c r="G362" i="14"/>
  <c r="G363" i="14"/>
  <c r="G364" i="14"/>
  <c r="G365" i="14"/>
  <c r="G366" i="14"/>
  <c r="G367" i="14"/>
  <c r="G368" i="14"/>
  <c r="G369" i="14"/>
  <c r="G370" i="14"/>
  <c r="G371" i="14"/>
  <c r="G372" i="14"/>
  <c r="G373" i="14"/>
  <c r="G374" i="14"/>
  <c r="G375" i="14"/>
  <c r="G376" i="14"/>
  <c r="G377" i="14"/>
  <c r="G378" i="14"/>
  <c r="G379" i="14"/>
  <c r="G380" i="14"/>
  <c r="G381" i="14"/>
  <c r="G382" i="14"/>
  <c r="G383" i="14"/>
  <c r="G384" i="14"/>
  <c r="G385" i="14"/>
  <c r="G386" i="14"/>
  <c r="G387" i="14"/>
  <c r="G388" i="14"/>
  <c r="G389" i="14"/>
  <c r="G390" i="14"/>
  <c r="G391" i="14"/>
  <c r="G392" i="14"/>
  <c r="G393" i="14"/>
  <c r="G394" i="14"/>
  <c r="G395" i="14"/>
  <c r="G396" i="14"/>
  <c r="G397" i="14"/>
  <c r="G398" i="14"/>
  <c r="G399" i="14"/>
  <c r="G400" i="14"/>
  <c r="G401" i="14"/>
  <c r="G402" i="14"/>
  <c r="G403" i="14"/>
  <c r="G404" i="14"/>
  <c r="G405" i="14"/>
  <c r="G406" i="14"/>
  <c r="G407" i="14"/>
  <c r="G408" i="14"/>
  <c r="G409" i="14"/>
  <c r="G410" i="14"/>
  <c r="G411" i="14"/>
  <c r="G412" i="14"/>
  <c r="G413" i="14"/>
  <c r="G414" i="14"/>
  <c r="G415" i="14"/>
  <c r="G416" i="14"/>
  <c r="G417" i="14"/>
  <c r="G418" i="14"/>
  <c r="G419" i="14"/>
  <c r="G420" i="14"/>
  <c r="G421" i="14"/>
  <c r="G422" i="14"/>
  <c r="G423" i="14"/>
  <c r="G424" i="14"/>
  <c r="G425" i="14"/>
  <c r="G426" i="14"/>
  <c r="G427" i="14"/>
  <c r="G428" i="14"/>
  <c r="G429" i="14"/>
  <c r="G430" i="14"/>
  <c r="G431" i="14"/>
  <c r="G432" i="14"/>
  <c r="G433" i="14"/>
  <c r="G434" i="14"/>
  <c r="G435" i="14"/>
  <c r="G436" i="14"/>
  <c r="G437" i="14"/>
  <c r="G438" i="14"/>
  <c r="G439" i="14"/>
  <c r="G440" i="14"/>
  <c r="G441" i="14"/>
  <c r="G442" i="14"/>
  <c r="G443" i="14"/>
  <c r="G444" i="14"/>
  <c r="G445" i="14"/>
  <c r="G446" i="14"/>
  <c r="G447" i="14"/>
  <c r="G448" i="14"/>
  <c r="G449" i="14"/>
  <c r="G450" i="14"/>
  <c r="G451" i="14"/>
  <c r="G452" i="14"/>
  <c r="G453" i="14"/>
  <c r="G454" i="14"/>
  <c r="G455" i="14"/>
  <c r="G456" i="14"/>
  <c r="G457" i="14"/>
  <c r="G458" i="14"/>
  <c r="G459" i="14"/>
  <c r="G460" i="14"/>
  <c r="G461" i="14"/>
  <c r="G462" i="14"/>
  <c r="G463" i="14"/>
  <c r="G464" i="14"/>
  <c r="G465" i="14"/>
  <c r="G466" i="14"/>
  <c r="G467" i="14"/>
  <c r="G468" i="14"/>
  <c r="G469" i="14"/>
  <c r="G470" i="14"/>
  <c r="G471" i="14"/>
  <c r="G472" i="14"/>
  <c r="G473" i="14"/>
  <c r="G474" i="14"/>
  <c r="G475" i="14"/>
  <c r="G476" i="14"/>
  <c r="G477" i="14"/>
  <c r="G478" i="14"/>
  <c r="G479" i="14"/>
  <c r="G480" i="14"/>
  <c r="G481" i="14"/>
  <c r="G482" i="14"/>
  <c r="G483" i="14"/>
  <c r="G484" i="14"/>
  <c r="G485" i="14"/>
  <c r="G486" i="14"/>
  <c r="G487" i="14"/>
  <c r="G488" i="14"/>
  <c r="G489" i="14"/>
  <c r="G490" i="14"/>
  <c r="G491" i="14"/>
  <c r="G492" i="14"/>
  <c r="G493" i="14"/>
  <c r="G494" i="14"/>
  <c r="G495" i="14"/>
  <c r="G496" i="14"/>
  <c r="G497" i="14"/>
  <c r="G498" i="14"/>
  <c r="G499" i="14"/>
  <c r="G500" i="14"/>
  <c r="G501" i="14"/>
  <c r="G502" i="14"/>
  <c r="G503" i="14"/>
  <c r="G504" i="14"/>
  <c r="G505" i="14"/>
  <c r="G506" i="14"/>
  <c r="G507" i="14"/>
  <c r="G508" i="14"/>
  <c r="G509" i="14"/>
  <c r="G510" i="14"/>
  <c r="G511" i="14"/>
  <c r="G512" i="14"/>
  <c r="G513" i="14"/>
  <c r="G514" i="14"/>
  <c r="G515" i="14"/>
  <c r="G516" i="14"/>
  <c r="G517" i="14"/>
  <c r="G518" i="14"/>
  <c r="G519" i="14"/>
  <c r="G520" i="14"/>
  <c r="G521" i="14"/>
  <c r="G522" i="14"/>
  <c r="G523" i="14"/>
  <c r="G524" i="14"/>
  <c r="G525" i="14"/>
  <c r="G526" i="14"/>
  <c r="G527" i="14"/>
  <c r="G528" i="14"/>
  <c r="G529" i="14"/>
  <c r="G530" i="14"/>
  <c r="G531" i="14"/>
  <c r="G532" i="14"/>
  <c r="G533" i="14"/>
  <c r="G534" i="14"/>
  <c r="G535" i="14"/>
  <c r="G536" i="14"/>
  <c r="G537" i="14"/>
  <c r="G538" i="14"/>
  <c r="G539" i="14"/>
  <c r="G540" i="14"/>
  <c r="G541" i="14"/>
  <c r="G542" i="14"/>
  <c r="G543" i="14"/>
  <c r="G544" i="14"/>
  <c r="G545" i="14"/>
  <c r="G546" i="14"/>
  <c r="G547" i="14"/>
  <c r="G548" i="14"/>
  <c r="G549" i="14"/>
  <c r="G550" i="14"/>
  <c r="G551" i="14"/>
  <c r="G552" i="14"/>
  <c r="G553" i="14"/>
  <c r="G554" i="14"/>
  <c r="G555" i="14"/>
  <c r="G556" i="14"/>
  <c r="G557" i="14"/>
  <c r="G558" i="14"/>
  <c r="G559" i="14"/>
  <c r="G560" i="14"/>
  <c r="G561" i="14"/>
  <c r="G562" i="14"/>
  <c r="G563" i="14"/>
  <c r="G564" i="14"/>
  <c r="G565" i="14"/>
  <c r="G566" i="14"/>
  <c r="G567" i="14"/>
  <c r="G568" i="14"/>
  <c r="G569" i="14"/>
  <c r="G570" i="14"/>
  <c r="G571" i="14"/>
  <c r="G572" i="14"/>
  <c r="G573" i="14"/>
  <c r="G574" i="14"/>
  <c r="G575" i="14"/>
  <c r="G576" i="14"/>
  <c r="G577" i="14"/>
  <c r="G578" i="14"/>
  <c r="G579" i="14"/>
  <c r="G580" i="14"/>
  <c r="G581" i="14"/>
  <c r="G582" i="14"/>
  <c r="G583" i="14"/>
  <c r="G584" i="14"/>
  <c r="G585" i="14"/>
  <c r="G586" i="14"/>
  <c r="G587" i="14"/>
  <c r="G588" i="14"/>
  <c r="G589" i="14"/>
  <c r="G590" i="14"/>
  <c r="G591" i="14"/>
  <c r="G592" i="14"/>
  <c r="G593" i="14"/>
  <c r="G594" i="14"/>
  <c r="G595" i="14"/>
  <c r="G596" i="14"/>
  <c r="G597" i="14"/>
  <c r="G598" i="14"/>
  <c r="G599" i="14"/>
  <c r="G600" i="14"/>
  <c r="G601" i="14"/>
  <c r="G602" i="14"/>
  <c r="G603" i="14"/>
  <c r="G604" i="14"/>
  <c r="G605" i="14"/>
  <c r="G606" i="14"/>
  <c r="G607" i="14"/>
  <c r="G608" i="14"/>
  <c r="G609" i="14"/>
  <c r="G610" i="14"/>
  <c r="G611" i="14"/>
  <c r="G612" i="14"/>
  <c r="G613" i="14"/>
  <c r="G614" i="14"/>
  <c r="G615" i="14"/>
  <c r="G616" i="14"/>
  <c r="G617" i="14"/>
  <c r="G618" i="14"/>
  <c r="G619" i="14"/>
  <c r="G620" i="14"/>
  <c r="G621" i="14"/>
  <c r="G622" i="14"/>
  <c r="G623" i="14"/>
  <c r="G624" i="14"/>
  <c r="G625" i="14"/>
  <c r="G626" i="14"/>
  <c r="G627" i="14"/>
  <c r="G628" i="14"/>
  <c r="G629" i="14"/>
  <c r="G630" i="14"/>
  <c r="G631" i="14"/>
  <c r="G632" i="14"/>
  <c r="G633" i="14"/>
  <c r="G634" i="14"/>
  <c r="G635" i="14"/>
  <c r="G636" i="14"/>
  <c r="G637" i="14"/>
  <c r="G638" i="14"/>
  <c r="G639" i="14"/>
  <c r="G640" i="14"/>
  <c r="G641" i="14"/>
  <c r="G642" i="14"/>
  <c r="G643" i="14"/>
  <c r="G644" i="14"/>
  <c r="G645" i="14"/>
  <c r="G646" i="14"/>
  <c r="G647" i="14"/>
  <c r="G648" i="14"/>
  <c r="G649" i="14"/>
  <c r="G650" i="14"/>
  <c r="G651" i="14"/>
  <c r="G652" i="14"/>
  <c r="G653" i="14"/>
  <c r="G654" i="14"/>
  <c r="G655" i="14"/>
  <c r="G656" i="14"/>
  <c r="G657" i="14"/>
  <c r="G658" i="14"/>
  <c r="G659" i="14"/>
  <c r="G660" i="14"/>
  <c r="G661" i="14"/>
  <c r="G662" i="14"/>
  <c r="G663" i="14"/>
  <c r="G664" i="14"/>
  <c r="G665" i="14"/>
  <c r="G666" i="14"/>
  <c r="G667" i="14"/>
  <c r="G668" i="14"/>
  <c r="G669" i="14"/>
  <c r="G670" i="14"/>
  <c r="G671" i="14"/>
  <c r="G672" i="14"/>
  <c r="G673" i="14"/>
  <c r="G674" i="14"/>
  <c r="G675" i="14"/>
  <c r="G676" i="14"/>
  <c r="G677" i="14"/>
  <c r="G678" i="14"/>
  <c r="G679" i="14"/>
  <c r="G680" i="14"/>
  <c r="G681" i="14"/>
  <c r="G682" i="14"/>
  <c r="G683" i="14"/>
  <c r="G684" i="14"/>
  <c r="G685" i="14"/>
  <c r="G686" i="14"/>
  <c r="G687" i="14"/>
  <c r="G688" i="14"/>
  <c r="G689" i="14"/>
  <c r="G690" i="14"/>
  <c r="G691" i="14"/>
  <c r="G692" i="14"/>
  <c r="G693" i="14"/>
  <c r="G694" i="14"/>
  <c r="G695" i="14"/>
  <c r="G696" i="14"/>
  <c r="G697" i="14"/>
  <c r="G698" i="14"/>
  <c r="G699" i="14"/>
  <c r="G700" i="14"/>
  <c r="G701" i="14"/>
  <c r="G702" i="14"/>
  <c r="G703" i="14"/>
  <c r="G704" i="14"/>
  <c r="G705" i="14"/>
  <c r="G706" i="14"/>
  <c r="G707" i="14"/>
  <c r="G708" i="14"/>
  <c r="G709" i="14"/>
  <c r="G710" i="14"/>
  <c r="G711" i="14"/>
  <c r="G712" i="14"/>
  <c r="G713" i="14"/>
  <c r="G714" i="14"/>
  <c r="G715" i="14"/>
  <c r="G716" i="14"/>
  <c r="G717" i="14"/>
  <c r="G718" i="14"/>
  <c r="G719" i="14"/>
  <c r="G720" i="14"/>
  <c r="G721" i="14"/>
  <c r="G722" i="14"/>
  <c r="G723" i="14"/>
  <c r="G724" i="14"/>
  <c r="G725" i="14"/>
  <c r="G726" i="14"/>
  <c r="G727" i="14"/>
  <c r="G728" i="14"/>
  <c r="G729" i="14"/>
  <c r="G730" i="14"/>
  <c r="G731" i="14"/>
  <c r="G732" i="14"/>
  <c r="G733" i="14"/>
  <c r="G734" i="14"/>
  <c r="G735" i="14"/>
  <c r="G736" i="14"/>
  <c r="G737" i="14"/>
  <c r="G738" i="14"/>
  <c r="G739" i="14"/>
  <c r="G740" i="14"/>
  <c r="G741" i="14"/>
  <c r="G742" i="14"/>
  <c r="G743" i="14"/>
  <c r="G744" i="14"/>
  <c r="G745" i="14"/>
  <c r="G746" i="14"/>
  <c r="G747" i="14"/>
  <c r="G748" i="14"/>
  <c r="G749" i="14"/>
  <c r="G750" i="14"/>
  <c r="G751" i="14"/>
  <c r="G752" i="14"/>
  <c r="G753" i="14"/>
  <c r="G754" i="14"/>
  <c r="G755" i="14"/>
  <c r="G756" i="14"/>
  <c r="G757" i="14"/>
  <c r="G758" i="14"/>
  <c r="G759" i="14"/>
  <c r="G760" i="14"/>
  <c r="G761" i="14"/>
  <c r="G762" i="14"/>
  <c r="G763" i="14"/>
  <c r="G764" i="14"/>
  <c r="G765" i="14"/>
  <c r="G766" i="14"/>
  <c r="G767" i="14"/>
  <c r="G768" i="14"/>
  <c r="G769" i="14"/>
  <c r="G770" i="14"/>
  <c r="G771" i="14"/>
  <c r="G772" i="14"/>
  <c r="G773" i="14"/>
  <c r="G774" i="14"/>
  <c r="G775" i="14"/>
  <c r="G776" i="14"/>
  <c r="G777" i="14"/>
  <c r="G778" i="14"/>
  <c r="G779" i="14"/>
  <c r="G780" i="14"/>
  <c r="G781" i="14"/>
  <c r="G782" i="14"/>
  <c r="G783" i="14"/>
  <c r="G784" i="14"/>
  <c r="G785" i="14"/>
  <c r="G786" i="14"/>
  <c r="G787" i="14"/>
  <c r="G788" i="14"/>
  <c r="G789" i="14"/>
  <c r="G790" i="14"/>
  <c r="G791" i="14"/>
  <c r="G792" i="14"/>
  <c r="G793" i="14"/>
  <c r="G794" i="14"/>
  <c r="G795" i="14"/>
  <c r="G796" i="14"/>
  <c r="G797" i="14"/>
  <c r="G798" i="14"/>
  <c r="G799" i="14"/>
  <c r="G800" i="14"/>
  <c r="G801" i="14"/>
  <c r="G802" i="14"/>
  <c r="G803" i="14"/>
  <c r="G804" i="14"/>
  <c r="G805" i="14"/>
  <c r="G806" i="14"/>
  <c r="G807" i="14"/>
  <c r="G808" i="14"/>
  <c r="G809" i="14"/>
  <c r="G810" i="14"/>
  <c r="G811" i="14"/>
  <c r="G812" i="14"/>
  <c r="G813" i="14"/>
  <c r="G814" i="14"/>
  <c r="G815" i="14"/>
  <c r="G816" i="14"/>
  <c r="G817" i="14"/>
  <c r="G818" i="14"/>
  <c r="G819" i="14"/>
  <c r="G820" i="14"/>
  <c r="G821" i="14"/>
  <c r="G822" i="14"/>
  <c r="G823" i="14"/>
  <c r="G824" i="14"/>
  <c r="G825" i="14"/>
  <c r="G826" i="14"/>
  <c r="G827" i="14"/>
  <c r="G828" i="14"/>
  <c r="G829" i="14"/>
  <c r="G830" i="14"/>
  <c r="G831" i="14"/>
  <c r="G832" i="14"/>
  <c r="G833" i="14"/>
  <c r="G834" i="14"/>
  <c r="G835" i="14"/>
  <c r="G836" i="14"/>
  <c r="G837" i="14"/>
  <c r="G838" i="14"/>
  <c r="G839" i="14"/>
  <c r="G840" i="14"/>
  <c r="G841" i="14"/>
  <c r="G842" i="14"/>
  <c r="G843" i="14"/>
  <c r="G844" i="14"/>
  <c r="G845" i="14"/>
  <c r="G846" i="14"/>
  <c r="G847" i="14"/>
  <c r="G848" i="14"/>
  <c r="G849" i="14"/>
  <c r="G850" i="14"/>
  <c r="G851" i="14"/>
  <c r="G852" i="14"/>
  <c r="G853" i="14"/>
  <c r="G854" i="14"/>
  <c r="G855" i="14"/>
  <c r="G856" i="14"/>
  <c r="G857" i="14"/>
  <c r="G858" i="14"/>
  <c r="G859" i="14"/>
  <c r="G860" i="14"/>
  <c r="G861" i="14"/>
  <c r="G862" i="14"/>
  <c r="G863" i="14"/>
  <c r="G864" i="14"/>
  <c r="G865" i="14"/>
  <c r="G866" i="14"/>
  <c r="G867" i="14"/>
  <c r="G868" i="14"/>
  <c r="G869" i="14"/>
  <c r="G870" i="14"/>
  <c r="G871" i="14"/>
  <c r="G872" i="14"/>
  <c r="G873" i="14"/>
  <c r="G874" i="14"/>
  <c r="G875" i="14"/>
  <c r="G876" i="14"/>
  <c r="G877" i="14"/>
  <c r="G878" i="14"/>
  <c r="G879" i="14"/>
  <c r="G880" i="14"/>
  <c r="G881" i="14"/>
  <c r="G882" i="14"/>
  <c r="G883" i="14"/>
  <c r="G884" i="14"/>
  <c r="G885" i="14"/>
  <c r="G886" i="14"/>
  <c r="G887" i="14"/>
  <c r="G888" i="14"/>
  <c r="G889" i="14"/>
  <c r="G890" i="14"/>
  <c r="G891" i="14"/>
  <c r="G892" i="14"/>
  <c r="G893" i="14"/>
  <c r="G894" i="14"/>
  <c r="G895" i="14"/>
  <c r="G896" i="14"/>
  <c r="G897" i="14"/>
  <c r="G898" i="14"/>
  <c r="G899" i="14"/>
  <c r="G900" i="14"/>
  <c r="G901" i="14"/>
  <c r="G902" i="14"/>
  <c r="G903" i="14"/>
  <c r="G904" i="14"/>
  <c r="G905" i="14"/>
  <c r="G906" i="14"/>
  <c r="G907" i="14"/>
  <c r="G908" i="14"/>
  <c r="G909" i="14"/>
  <c r="G910" i="14"/>
  <c r="G911" i="14"/>
  <c r="G912" i="14"/>
  <c r="G913" i="14"/>
  <c r="G914" i="14"/>
  <c r="G915" i="14"/>
  <c r="G916" i="14"/>
  <c r="G917" i="14"/>
  <c r="G918" i="14"/>
  <c r="G919" i="14"/>
  <c r="G920" i="14"/>
  <c r="G921" i="14"/>
  <c r="G922" i="14"/>
  <c r="G923" i="14"/>
  <c r="G924" i="14"/>
  <c r="G925" i="14"/>
  <c r="G926" i="14"/>
  <c r="G927" i="14"/>
  <c r="G928" i="14"/>
  <c r="G929" i="14"/>
  <c r="G930" i="14"/>
  <c r="G931" i="14"/>
  <c r="G932" i="14"/>
  <c r="G933" i="14"/>
  <c r="G934" i="14"/>
  <c r="G935" i="14"/>
  <c r="G936" i="14"/>
  <c r="G937" i="14"/>
  <c r="G938" i="14"/>
  <c r="G939" i="14"/>
  <c r="G940" i="14"/>
  <c r="G941" i="14"/>
  <c r="G942" i="14"/>
  <c r="G943" i="14"/>
  <c r="G944" i="14"/>
  <c r="G945" i="14"/>
  <c r="G946" i="14"/>
  <c r="G947" i="14"/>
  <c r="G948" i="14"/>
  <c r="G949" i="14"/>
  <c r="G950" i="14"/>
  <c r="G951" i="14"/>
  <c r="G952" i="14"/>
  <c r="G953" i="14"/>
  <c r="G954" i="14"/>
  <c r="G955" i="14"/>
  <c r="G956" i="14"/>
  <c r="G957" i="14"/>
  <c r="G3" i="14"/>
  <c r="F4" i="14"/>
  <c r="F5" i="14"/>
  <c r="F6" i="14"/>
  <c r="F7" i="14"/>
  <c r="F8" i="14"/>
  <c r="F9" i="14"/>
  <c r="F10" i="14"/>
  <c r="F11" i="14"/>
  <c r="F12" i="14"/>
  <c r="F13" i="14"/>
  <c r="F14" i="14"/>
  <c r="F15" i="14"/>
  <c r="F16" i="14"/>
  <c r="F17" i="14"/>
  <c r="F18" i="14"/>
  <c r="F19" i="14"/>
  <c r="F20" i="14"/>
  <c r="F21" i="14"/>
  <c r="F22" i="14"/>
  <c r="F23" i="14"/>
  <c r="F24" i="14"/>
  <c r="F25" i="14"/>
  <c r="F26" i="14"/>
  <c r="F27" i="14"/>
  <c r="F28" i="14"/>
  <c r="F29" i="14"/>
  <c r="F30" i="14"/>
  <c r="F31" i="14"/>
  <c r="F32" i="14"/>
  <c r="F33" i="14"/>
  <c r="F34" i="14"/>
  <c r="F35" i="14"/>
  <c r="F36" i="14"/>
  <c r="F37" i="14"/>
  <c r="F38" i="14"/>
  <c r="F39" i="14"/>
  <c r="F40" i="14"/>
  <c r="F41" i="14"/>
  <c r="F42" i="14"/>
  <c r="F43" i="14"/>
  <c r="F44" i="14"/>
  <c r="F45" i="14"/>
  <c r="F46" i="14"/>
  <c r="F47" i="14"/>
  <c r="F48" i="14"/>
  <c r="F49" i="14"/>
  <c r="F50" i="14"/>
  <c r="F51" i="14"/>
  <c r="F52" i="14"/>
  <c r="F53" i="14"/>
  <c r="F54" i="14"/>
  <c r="F55" i="14"/>
  <c r="F56" i="14"/>
  <c r="F57" i="14"/>
  <c r="F58" i="14"/>
  <c r="F59" i="14"/>
  <c r="F60" i="14"/>
  <c r="F61" i="14"/>
  <c r="F62" i="14"/>
  <c r="F63" i="14"/>
  <c r="F64" i="14"/>
  <c r="F65" i="14"/>
  <c r="F66" i="14"/>
  <c r="F67" i="14"/>
  <c r="F68" i="14"/>
  <c r="F69" i="14"/>
  <c r="F70" i="14"/>
  <c r="F71" i="14"/>
  <c r="F72" i="14"/>
  <c r="F73" i="14"/>
  <c r="F74" i="14"/>
  <c r="F75" i="14"/>
  <c r="F76" i="14"/>
  <c r="F77" i="14"/>
  <c r="F78" i="14"/>
  <c r="F79" i="14"/>
  <c r="F80" i="14"/>
  <c r="F81" i="14"/>
  <c r="F82" i="14"/>
  <c r="F83" i="14"/>
  <c r="F84" i="14"/>
  <c r="F85" i="14"/>
  <c r="F86" i="14"/>
  <c r="F87" i="14"/>
  <c r="F88" i="14"/>
  <c r="F89" i="14"/>
  <c r="F90" i="14"/>
  <c r="F91" i="14"/>
  <c r="F92" i="14"/>
  <c r="F93" i="14"/>
  <c r="F94" i="14"/>
  <c r="F95" i="14"/>
  <c r="F96" i="14"/>
  <c r="F97" i="14"/>
  <c r="F98" i="14"/>
  <c r="F99" i="14"/>
  <c r="F100" i="14"/>
  <c r="F101" i="14"/>
  <c r="F102" i="14"/>
  <c r="F103" i="14"/>
  <c r="F104" i="14"/>
  <c r="F105" i="14"/>
  <c r="F106" i="14"/>
  <c r="F107" i="14"/>
  <c r="F108" i="14"/>
  <c r="F109" i="14"/>
  <c r="F110" i="14"/>
  <c r="F111" i="14"/>
  <c r="F112" i="14"/>
  <c r="F113" i="14"/>
  <c r="F114" i="14"/>
  <c r="F115" i="14"/>
  <c r="F116" i="14"/>
  <c r="F117" i="14"/>
  <c r="F118" i="14"/>
  <c r="F119" i="14"/>
  <c r="F120" i="14"/>
  <c r="F121" i="14"/>
  <c r="F122" i="14"/>
  <c r="F123" i="14"/>
  <c r="F124" i="14"/>
  <c r="F125" i="14"/>
  <c r="F126" i="14"/>
  <c r="F127" i="14"/>
  <c r="F128" i="14"/>
  <c r="F129" i="14"/>
  <c r="F130" i="14"/>
  <c r="F131" i="14"/>
  <c r="F132" i="14"/>
  <c r="F133" i="14"/>
  <c r="F134" i="14"/>
  <c r="F135" i="14"/>
  <c r="F136" i="14"/>
  <c r="F137" i="14"/>
  <c r="F138" i="14"/>
  <c r="F139" i="14"/>
  <c r="F140" i="14"/>
  <c r="F141" i="14"/>
  <c r="F142" i="14"/>
  <c r="F143" i="14"/>
  <c r="F144" i="14"/>
  <c r="F145" i="14"/>
  <c r="F146" i="14"/>
  <c r="F147" i="14"/>
  <c r="F148" i="14"/>
  <c r="F149" i="14"/>
  <c r="F150" i="14"/>
  <c r="F151" i="14"/>
  <c r="F152" i="14"/>
  <c r="F153" i="14"/>
  <c r="F154" i="14"/>
  <c r="F155" i="14"/>
  <c r="F156" i="14"/>
  <c r="F157" i="14"/>
  <c r="F158" i="14"/>
  <c r="F159" i="14"/>
  <c r="F160" i="14"/>
  <c r="F161" i="14"/>
  <c r="F162" i="14"/>
  <c r="F163" i="14"/>
  <c r="F164" i="14"/>
  <c r="F165" i="14"/>
  <c r="F166" i="14"/>
  <c r="F167" i="14"/>
  <c r="F168" i="14"/>
  <c r="F169" i="14"/>
  <c r="F170" i="14"/>
  <c r="F171" i="14"/>
  <c r="F172" i="14"/>
  <c r="F173" i="14"/>
  <c r="F174" i="14"/>
  <c r="F175" i="14"/>
  <c r="F176" i="14"/>
  <c r="F177" i="14"/>
  <c r="F178" i="14"/>
  <c r="F179" i="14"/>
  <c r="F180" i="14"/>
  <c r="F181" i="14"/>
  <c r="F182" i="14"/>
  <c r="F183" i="14"/>
  <c r="F184" i="14"/>
  <c r="F185" i="14"/>
  <c r="F186" i="14"/>
  <c r="F187" i="14"/>
  <c r="F188" i="14"/>
  <c r="F189" i="14"/>
  <c r="F190" i="14"/>
  <c r="F191" i="14"/>
  <c r="F192" i="14"/>
  <c r="F193" i="14"/>
  <c r="F194" i="14"/>
  <c r="F195" i="14"/>
  <c r="F196" i="14"/>
  <c r="F197" i="14"/>
  <c r="F198" i="14"/>
  <c r="F199" i="14"/>
  <c r="F200" i="14"/>
  <c r="F201" i="14"/>
  <c r="F202" i="14"/>
  <c r="F203" i="14"/>
  <c r="F204" i="14"/>
  <c r="F205" i="14"/>
  <c r="F206" i="14"/>
  <c r="F207" i="14"/>
  <c r="F208" i="14"/>
  <c r="F209" i="14"/>
  <c r="F210" i="14"/>
  <c r="F211" i="14"/>
  <c r="F212" i="14"/>
  <c r="F213" i="14"/>
  <c r="F214" i="14"/>
  <c r="F215" i="14"/>
  <c r="F216" i="14"/>
  <c r="F217" i="14"/>
  <c r="F218" i="14"/>
  <c r="F219" i="14"/>
  <c r="F220" i="14"/>
  <c r="F221" i="14"/>
  <c r="F222" i="14"/>
  <c r="F223" i="14"/>
  <c r="F224" i="14"/>
  <c r="F225" i="14"/>
  <c r="F226" i="14"/>
  <c r="F227" i="14"/>
  <c r="F228" i="14"/>
  <c r="F229" i="14"/>
  <c r="F230" i="14"/>
  <c r="F231" i="14"/>
  <c r="F232" i="14"/>
  <c r="F233" i="14"/>
  <c r="F234" i="14"/>
  <c r="F235" i="14"/>
  <c r="F236" i="14"/>
  <c r="F237" i="14"/>
  <c r="F238" i="14"/>
  <c r="F239" i="14"/>
  <c r="F240" i="14"/>
  <c r="F241" i="14"/>
  <c r="F242" i="14"/>
  <c r="F243" i="14"/>
  <c r="F244" i="14"/>
  <c r="F245" i="14"/>
  <c r="F246" i="14"/>
  <c r="F247" i="14"/>
  <c r="F248" i="14"/>
  <c r="F249" i="14"/>
  <c r="F250" i="14"/>
  <c r="F251" i="14"/>
  <c r="F252" i="14"/>
  <c r="F253" i="14"/>
  <c r="F254" i="14"/>
  <c r="F255" i="14"/>
  <c r="F256" i="14"/>
  <c r="F257" i="14"/>
  <c r="F258" i="14"/>
  <c r="F259" i="14"/>
  <c r="F260" i="14"/>
  <c r="F261" i="14"/>
  <c r="F262" i="14"/>
  <c r="F263" i="14"/>
  <c r="F264" i="14"/>
  <c r="F265" i="14"/>
  <c r="F266" i="14"/>
  <c r="F267" i="14"/>
  <c r="F268" i="14"/>
  <c r="F269" i="14"/>
  <c r="F270" i="14"/>
  <c r="F271" i="14"/>
  <c r="F272" i="14"/>
  <c r="F273" i="14"/>
  <c r="F274" i="14"/>
  <c r="F275" i="14"/>
  <c r="F276" i="14"/>
  <c r="F277" i="14"/>
  <c r="F278" i="14"/>
  <c r="F279" i="14"/>
  <c r="F280" i="14"/>
  <c r="F281" i="14"/>
  <c r="F282" i="14"/>
  <c r="F283" i="14"/>
  <c r="F284" i="14"/>
  <c r="F285" i="14"/>
  <c r="F286" i="14"/>
  <c r="F287" i="14"/>
  <c r="F288" i="14"/>
  <c r="F289" i="14"/>
  <c r="F290" i="14"/>
  <c r="F291" i="14"/>
  <c r="F292" i="14"/>
  <c r="F293" i="14"/>
  <c r="F294" i="14"/>
  <c r="F295" i="14"/>
  <c r="F296" i="14"/>
  <c r="F297" i="14"/>
  <c r="F298" i="14"/>
  <c r="F299" i="14"/>
  <c r="F300" i="14"/>
  <c r="F301" i="14"/>
  <c r="F302" i="14"/>
  <c r="F303" i="14"/>
  <c r="F304" i="14"/>
  <c r="F305" i="14"/>
  <c r="F306" i="14"/>
  <c r="F307" i="14"/>
  <c r="F308" i="14"/>
  <c r="F309" i="14"/>
  <c r="F310" i="14"/>
  <c r="F311" i="14"/>
  <c r="F312" i="14"/>
  <c r="F313" i="14"/>
  <c r="F314" i="14"/>
  <c r="F315" i="14"/>
  <c r="F316" i="14"/>
  <c r="F317" i="14"/>
  <c r="F318" i="14"/>
  <c r="F319" i="14"/>
  <c r="F320" i="14"/>
  <c r="F321" i="14"/>
  <c r="F322" i="14"/>
  <c r="F323" i="14"/>
  <c r="F324" i="14"/>
  <c r="F325" i="14"/>
  <c r="F326" i="14"/>
  <c r="F327" i="14"/>
  <c r="F328" i="14"/>
  <c r="F329" i="14"/>
  <c r="F330" i="14"/>
  <c r="F331" i="14"/>
  <c r="F332" i="14"/>
  <c r="F333" i="14"/>
  <c r="F334" i="14"/>
  <c r="F335" i="14"/>
  <c r="F336" i="14"/>
  <c r="F337" i="14"/>
  <c r="F338" i="14"/>
  <c r="F339" i="14"/>
  <c r="F340" i="14"/>
  <c r="F341" i="14"/>
  <c r="F342" i="14"/>
  <c r="F343" i="14"/>
  <c r="F344" i="14"/>
  <c r="F345" i="14"/>
  <c r="F346" i="14"/>
  <c r="F347" i="14"/>
  <c r="F348" i="14"/>
  <c r="F349" i="14"/>
  <c r="F350" i="14"/>
  <c r="F351" i="14"/>
  <c r="F352" i="14"/>
  <c r="F353" i="14"/>
  <c r="F354" i="14"/>
  <c r="F355" i="14"/>
  <c r="F356" i="14"/>
  <c r="F357" i="14"/>
  <c r="F358" i="14"/>
  <c r="F359" i="14"/>
  <c r="F360" i="14"/>
  <c r="F361" i="14"/>
  <c r="F362" i="14"/>
  <c r="F363" i="14"/>
  <c r="F364" i="14"/>
  <c r="F365" i="14"/>
  <c r="F366" i="14"/>
  <c r="F367" i="14"/>
  <c r="F368" i="14"/>
  <c r="F369" i="14"/>
  <c r="F370" i="14"/>
  <c r="F371" i="14"/>
  <c r="F372" i="14"/>
  <c r="F373" i="14"/>
  <c r="F374" i="14"/>
  <c r="F375" i="14"/>
  <c r="F376" i="14"/>
  <c r="F377" i="14"/>
  <c r="F378" i="14"/>
  <c r="F379" i="14"/>
  <c r="F380" i="14"/>
  <c r="F381" i="14"/>
  <c r="F382" i="14"/>
  <c r="F383" i="14"/>
  <c r="F384" i="14"/>
  <c r="F385" i="14"/>
  <c r="F386" i="14"/>
  <c r="F387" i="14"/>
  <c r="F388" i="14"/>
  <c r="F389" i="14"/>
  <c r="F390" i="14"/>
  <c r="F391" i="14"/>
  <c r="F392" i="14"/>
  <c r="F393" i="14"/>
  <c r="F394" i="14"/>
  <c r="F395" i="14"/>
  <c r="F396" i="14"/>
  <c r="F397" i="14"/>
  <c r="F398" i="14"/>
  <c r="F399" i="14"/>
  <c r="F400" i="14"/>
  <c r="F401" i="14"/>
  <c r="F402" i="14"/>
  <c r="F403" i="14"/>
  <c r="F404" i="14"/>
  <c r="F405" i="14"/>
  <c r="F406" i="14"/>
  <c r="F407" i="14"/>
  <c r="F408" i="14"/>
  <c r="F409" i="14"/>
  <c r="F410" i="14"/>
  <c r="F411" i="14"/>
  <c r="F412" i="14"/>
  <c r="F413" i="14"/>
  <c r="F414" i="14"/>
  <c r="F415" i="14"/>
  <c r="F416" i="14"/>
  <c r="F417" i="14"/>
  <c r="F418" i="14"/>
  <c r="F419" i="14"/>
  <c r="F420" i="14"/>
  <c r="F421" i="14"/>
  <c r="F422" i="14"/>
  <c r="F423" i="14"/>
  <c r="F424" i="14"/>
  <c r="F425" i="14"/>
  <c r="F426" i="14"/>
  <c r="F427" i="14"/>
  <c r="F428" i="14"/>
  <c r="F429" i="14"/>
  <c r="F430" i="14"/>
  <c r="F431" i="14"/>
  <c r="F432" i="14"/>
  <c r="F433" i="14"/>
  <c r="F434" i="14"/>
  <c r="F435" i="14"/>
  <c r="F436" i="14"/>
  <c r="F437" i="14"/>
  <c r="F438" i="14"/>
  <c r="F439" i="14"/>
  <c r="F440" i="14"/>
  <c r="F441" i="14"/>
  <c r="F442" i="14"/>
  <c r="F443" i="14"/>
  <c r="F444" i="14"/>
  <c r="F445" i="14"/>
  <c r="F446" i="14"/>
  <c r="F447" i="14"/>
  <c r="F448" i="14"/>
  <c r="F449" i="14"/>
  <c r="F450" i="14"/>
  <c r="F451" i="14"/>
  <c r="F452" i="14"/>
  <c r="F453" i="14"/>
  <c r="F454" i="14"/>
  <c r="F455" i="14"/>
  <c r="F456" i="14"/>
  <c r="F457" i="14"/>
  <c r="F458" i="14"/>
  <c r="F459" i="14"/>
  <c r="F460" i="14"/>
  <c r="F461" i="14"/>
  <c r="F462" i="14"/>
  <c r="F463" i="14"/>
  <c r="F464" i="14"/>
  <c r="F465" i="14"/>
  <c r="F466" i="14"/>
  <c r="F467" i="14"/>
  <c r="F468" i="14"/>
  <c r="F469" i="14"/>
  <c r="F470" i="14"/>
  <c r="F471" i="14"/>
  <c r="F472" i="14"/>
  <c r="F473" i="14"/>
  <c r="F474" i="14"/>
  <c r="F475" i="14"/>
  <c r="F476" i="14"/>
  <c r="F477" i="14"/>
  <c r="F478" i="14"/>
  <c r="F479" i="14"/>
  <c r="F480" i="14"/>
  <c r="F481" i="14"/>
  <c r="F482" i="14"/>
  <c r="F483" i="14"/>
  <c r="F484" i="14"/>
  <c r="F485" i="14"/>
  <c r="F486" i="14"/>
  <c r="F487" i="14"/>
  <c r="F488" i="14"/>
  <c r="F489" i="14"/>
  <c r="F490" i="14"/>
  <c r="F491" i="14"/>
  <c r="F492" i="14"/>
  <c r="F493" i="14"/>
  <c r="F494" i="14"/>
  <c r="F495" i="14"/>
  <c r="F496" i="14"/>
  <c r="F497" i="14"/>
  <c r="F498" i="14"/>
  <c r="F499" i="14"/>
  <c r="F500" i="14"/>
  <c r="F501" i="14"/>
  <c r="F502" i="14"/>
  <c r="F503" i="14"/>
  <c r="F504" i="14"/>
  <c r="F505" i="14"/>
  <c r="F506" i="14"/>
  <c r="F507" i="14"/>
  <c r="F508" i="14"/>
  <c r="F509" i="14"/>
  <c r="F510" i="14"/>
  <c r="F511" i="14"/>
  <c r="F512" i="14"/>
  <c r="F513" i="14"/>
  <c r="F514" i="14"/>
  <c r="F515" i="14"/>
  <c r="F516" i="14"/>
  <c r="F517" i="14"/>
  <c r="F518" i="14"/>
  <c r="F519" i="14"/>
  <c r="F520" i="14"/>
  <c r="F521" i="14"/>
  <c r="F522" i="14"/>
  <c r="F523" i="14"/>
  <c r="F524" i="14"/>
  <c r="F525" i="14"/>
  <c r="F526" i="14"/>
  <c r="F527" i="14"/>
  <c r="F528" i="14"/>
  <c r="F529" i="14"/>
  <c r="F530" i="14"/>
  <c r="F531" i="14"/>
  <c r="F532" i="14"/>
  <c r="F533" i="14"/>
  <c r="F534" i="14"/>
  <c r="F535" i="14"/>
  <c r="F536" i="14"/>
  <c r="F537" i="14"/>
  <c r="F538" i="14"/>
  <c r="F539" i="14"/>
  <c r="F540" i="14"/>
  <c r="F541" i="14"/>
  <c r="F542" i="14"/>
  <c r="F543" i="14"/>
  <c r="F544" i="14"/>
  <c r="F545" i="14"/>
  <c r="F546" i="14"/>
  <c r="F547" i="14"/>
  <c r="F548" i="14"/>
  <c r="F549" i="14"/>
  <c r="F550" i="14"/>
  <c r="F551" i="14"/>
  <c r="F552" i="14"/>
  <c r="F553" i="14"/>
  <c r="F554" i="14"/>
  <c r="F555" i="14"/>
  <c r="F556" i="14"/>
  <c r="F557" i="14"/>
  <c r="F558" i="14"/>
  <c r="F559" i="14"/>
  <c r="F560" i="14"/>
  <c r="F561" i="14"/>
  <c r="F562" i="14"/>
  <c r="F563" i="14"/>
  <c r="F564" i="14"/>
  <c r="F565" i="14"/>
  <c r="F566" i="14"/>
  <c r="F567" i="14"/>
  <c r="F568" i="14"/>
  <c r="F569" i="14"/>
  <c r="F570" i="14"/>
  <c r="F571" i="14"/>
  <c r="F572" i="14"/>
  <c r="F573" i="14"/>
  <c r="F574" i="14"/>
  <c r="F575" i="14"/>
  <c r="F576" i="14"/>
  <c r="F577" i="14"/>
  <c r="F578" i="14"/>
  <c r="F579" i="14"/>
  <c r="F580" i="14"/>
  <c r="F581" i="14"/>
  <c r="F582" i="14"/>
  <c r="F583" i="14"/>
  <c r="F584" i="14"/>
  <c r="F585" i="14"/>
  <c r="F586" i="14"/>
  <c r="F587" i="14"/>
  <c r="F588" i="14"/>
  <c r="F589" i="14"/>
  <c r="F590" i="14"/>
  <c r="F591" i="14"/>
  <c r="F592" i="14"/>
  <c r="F593" i="14"/>
  <c r="F594" i="14"/>
  <c r="F595" i="14"/>
  <c r="F596" i="14"/>
  <c r="F597" i="14"/>
  <c r="F598" i="14"/>
  <c r="F599" i="14"/>
  <c r="F600" i="14"/>
  <c r="F601" i="14"/>
  <c r="F602" i="14"/>
  <c r="F603" i="14"/>
  <c r="F604" i="14"/>
  <c r="F605" i="14"/>
  <c r="F606" i="14"/>
  <c r="F607" i="14"/>
  <c r="F608" i="14"/>
  <c r="F609" i="14"/>
  <c r="F610" i="14"/>
  <c r="F611" i="14"/>
  <c r="F612" i="14"/>
  <c r="F613" i="14"/>
  <c r="F614" i="14"/>
  <c r="F615" i="14"/>
  <c r="F616" i="14"/>
  <c r="F617" i="14"/>
  <c r="F618" i="14"/>
  <c r="F619" i="14"/>
  <c r="F620" i="14"/>
  <c r="F621" i="14"/>
  <c r="F622" i="14"/>
  <c r="F623" i="14"/>
  <c r="F624" i="14"/>
  <c r="F625" i="14"/>
  <c r="F626" i="14"/>
  <c r="F627" i="14"/>
  <c r="F628" i="14"/>
  <c r="F629" i="14"/>
  <c r="F630" i="14"/>
  <c r="F631" i="14"/>
  <c r="F632" i="14"/>
  <c r="F633" i="14"/>
  <c r="F634" i="14"/>
  <c r="F635" i="14"/>
  <c r="F636" i="14"/>
  <c r="F637" i="14"/>
  <c r="F638" i="14"/>
  <c r="F639" i="14"/>
  <c r="F640" i="14"/>
  <c r="F641" i="14"/>
  <c r="F642" i="14"/>
  <c r="F643" i="14"/>
  <c r="F644" i="14"/>
  <c r="F645" i="14"/>
  <c r="F646" i="14"/>
  <c r="F647" i="14"/>
  <c r="F648" i="14"/>
  <c r="F649" i="14"/>
  <c r="F650" i="14"/>
  <c r="F651" i="14"/>
  <c r="F652" i="14"/>
  <c r="F653" i="14"/>
  <c r="F654" i="14"/>
  <c r="F655" i="14"/>
  <c r="F656" i="14"/>
  <c r="F657" i="14"/>
  <c r="F658" i="14"/>
  <c r="F659" i="14"/>
  <c r="F660" i="14"/>
  <c r="F661" i="14"/>
  <c r="F662" i="14"/>
  <c r="F663" i="14"/>
  <c r="F664" i="14"/>
  <c r="F665" i="14"/>
  <c r="F666" i="14"/>
  <c r="F667" i="14"/>
  <c r="F668" i="14"/>
  <c r="F669" i="14"/>
  <c r="F670" i="14"/>
  <c r="F671" i="14"/>
  <c r="F672" i="14"/>
  <c r="F673" i="14"/>
  <c r="F674" i="14"/>
  <c r="F675" i="14"/>
  <c r="F676" i="14"/>
  <c r="F677" i="14"/>
  <c r="F678" i="14"/>
  <c r="F679" i="14"/>
  <c r="F680" i="14"/>
  <c r="F681" i="14"/>
  <c r="F682" i="14"/>
  <c r="F683" i="14"/>
  <c r="F684" i="14"/>
  <c r="F685" i="14"/>
  <c r="F686" i="14"/>
  <c r="F687" i="14"/>
  <c r="F688" i="14"/>
  <c r="F689" i="14"/>
  <c r="F690" i="14"/>
  <c r="F691" i="14"/>
  <c r="F692" i="14"/>
  <c r="F693" i="14"/>
  <c r="F694" i="14"/>
  <c r="F695" i="14"/>
  <c r="F696" i="14"/>
  <c r="F697" i="14"/>
  <c r="F698" i="14"/>
  <c r="F699" i="14"/>
  <c r="F700" i="14"/>
  <c r="F701" i="14"/>
  <c r="F702" i="14"/>
  <c r="F703" i="14"/>
  <c r="F704" i="14"/>
  <c r="F705" i="14"/>
  <c r="F706" i="14"/>
  <c r="F707" i="14"/>
  <c r="F708" i="14"/>
  <c r="F709" i="14"/>
  <c r="F710" i="14"/>
  <c r="F711" i="14"/>
  <c r="F712" i="14"/>
  <c r="F713" i="14"/>
  <c r="F714" i="14"/>
  <c r="F715" i="14"/>
  <c r="F716" i="14"/>
  <c r="F717" i="14"/>
  <c r="F718" i="14"/>
  <c r="F719" i="14"/>
  <c r="F720" i="14"/>
  <c r="F721" i="14"/>
  <c r="F722" i="14"/>
  <c r="F723" i="14"/>
  <c r="F724" i="14"/>
  <c r="F725" i="14"/>
  <c r="F726" i="14"/>
  <c r="F727" i="14"/>
  <c r="F728" i="14"/>
  <c r="F729" i="14"/>
  <c r="F730" i="14"/>
  <c r="F731" i="14"/>
  <c r="F732" i="14"/>
  <c r="F733" i="14"/>
  <c r="F734" i="14"/>
  <c r="F735" i="14"/>
  <c r="F736" i="14"/>
  <c r="F737" i="14"/>
  <c r="F738" i="14"/>
  <c r="F739" i="14"/>
  <c r="F740" i="14"/>
  <c r="F741" i="14"/>
  <c r="F742" i="14"/>
  <c r="F743" i="14"/>
  <c r="F744" i="14"/>
  <c r="F745" i="14"/>
  <c r="F746" i="14"/>
  <c r="F747" i="14"/>
  <c r="F748" i="14"/>
  <c r="F749" i="14"/>
  <c r="F750" i="14"/>
  <c r="F751" i="14"/>
  <c r="F752" i="14"/>
  <c r="F753" i="14"/>
  <c r="F754" i="14"/>
  <c r="F755" i="14"/>
  <c r="F756" i="14"/>
  <c r="F757" i="14"/>
  <c r="F758" i="14"/>
  <c r="F759" i="14"/>
  <c r="F760" i="14"/>
  <c r="F761" i="14"/>
  <c r="F762" i="14"/>
  <c r="F763" i="14"/>
  <c r="F764" i="14"/>
  <c r="F765" i="14"/>
  <c r="F766" i="14"/>
  <c r="F767" i="14"/>
  <c r="F768" i="14"/>
  <c r="F769" i="14"/>
  <c r="F770" i="14"/>
  <c r="F771" i="14"/>
  <c r="F772" i="14"/>
  <c r="F773" i="14"/>
  <c r="F774" i="14"/>
  <c r="F775" i="14"/>
  <c r="F776" i="14"/>
  <c r="F777" i="14"/>
  <c r="F778" i="14"/>
  <c r="F779" i="14"/>
  <c r="F780" i="14"/>
  <c r="F781" i="14"/>
  <c r="F782" i="14"/>
  <c r="F783" i="14"/>
  <c r="F784" i="14"/>
  <c r="F785" i="14"/>
  <c r="F786" i="14"/>
  <c r="F787" i="14"/>
  <c r="F788" i="14"/>
  <c r="F789" i="14"/>
  <c r="F790" i="14"/>
  <c r="F791" i="14"/>
  <c r="F792" i="14"/>
  <c r="F793" i="14"/>
  <c r="F794" i="14"/>
  <c r="F795" i="14"/>
  <c r="F796" i="14"/>
  <c r="F797" i="14"/>
  <c r="F798" i="14"/>
  <c r="F799" i="14"/>
  <c r="F800" i="14"/>
  <c r="F801" i="14"/>
  <c r="F802" i="14"/>
  <c r="F803" i="14"/>
  <c r="F804" i="14"/>
  <c r="F805" i="14"/>
  <c r="F806" i="14"/>
  <c r="F807" i="14"/>
  <c r="F808" i="14"/>
  <c r="F809" i="14"/>
  <c r="F810" i="14"/>
  <c r="F811" i="14"/>
  <c r="F812" i="14"/>
  <c r="F813" i="14"/>
  <c r="F814" i="14"/>
  <c r="F815" i="14"/>
  <c r="F816" i="14"/>
  <c r="F817" i="14"/>
  <c r="F818" i="14"/>
  <c r="F819" i="14"/>
  <c r="F820" i="14"/>
  <c r="F821" i="14"/>
  <c r="F822" i="14"/>
  <c r="F823" i="14"/>
  <c r="F824" i="14"/>
  <c r="F825" i="14"/>
  <c r="F826" i="14"/>
  <c r="F827" i="14"/>
  <c r="F828" i="14"/>
  <c r="F829" i="14"/>
  <c r="F830" i="14"/>
  <c r="F831" i="14"/>
  <c r="F832" i="14"/>
  <c r="F833" i="14"/>
  <c r="F834" i="14"/>
  <c r="F835" i="14"/>
  <c r="F836" i="14"/>
  <c r="F837" i="14"/>
  <c r="F838" i="14"/>
  <c r="F839" i="14"/>
  <c r="F840" i="14"/>
  <c r="F841" i="14"/>
  <c r="F842" i="14"/>
  <c r="F843" i="14"/>
  <c r="F844" i="14"/>
  <c r="F845" i="14"/>
  <c r="F846" i="14"/>
  <c r="F847" i="14"/>
  <c r="F848" i="14"/>
  <c r="F849" i="14"/>
  <c r="F850" i="14"/>
  <c r="F851" i="14"/>
  <c r="F852" i="14"/>
  <c r="F853" i="14"/>
  <c r="F854" i="14"/>
  <c r="F855" i="14"/>
  <c r="F856" i="14"/>
  <c r="F857" i="14"/>
  <c r="F858" i="14"/>
  <c r="F859" i="14"/>
  <c r="F860" i="14"/>
  <c r="F861" i="14"/>
  <c r="F862" i="14"/>
  <c r="F863" i="14"/>
  <c r="F864" i="14"/>
  <c r="F865" i="14"/>
  <c r="F866" i="14"/>
  <c r="F867" i="14"/>
  <c r="F868" i="14"/>
  <c r="F869" i="14"/>
  <c r="F870" i="14"/>
  <c r="F871" i="14"/>
  <c r="F872" i="14"/>
  <c r="F873" i="14"/>
  <c r="F874" i="14"/>
  <c r="F875" i="14"/>
  <c r="F876" i="14"/>
  <c r="F877" i="14"/>
  <c r="F878" i="14"/>
  <c r="F879" i="14"/>
  <c r="F880" i="14"/>
  <c r="F881" i="14"/>
  <c r="F882" i="14"/>
  <c r="F883" i="14"/>
  <c r="F884" i="14"/>
  <c r="F885" i="14"/>
  <c r="F886" i="14"/>
  <c r="F887" i="14"/>
  <c r="F888" i="14"/>
  <c r="F889" i="14"/>
  <c r="F890" i="14"/>
  <c r="F891" i="14"/>
  <c r="F892" i="14"/>
  <c r="F893" i="14"/>
  <c r="F894" i="14"/>
  <c r="F895" i="14"/>
  <c r="F896" i="14"/>
  <c r="F897" i="14"/>
  <c r="F898" i="14"/>
  <c r="F899" i="14"/>
  <c r="F900" i="14"/>
  <c r="F901" i="14"/>
  <c r="F902" i="14"/>
  <c r="F903" i="14"/>
  <c r="F904" i="14"/>
  <c r="F905" i="14"/>
  <c r="F906" i="14"/>
  <c r="F907" i="14"/>
  <c r="F908" i="14"/>
  <c r="F909" i="14"/>
  <c r="F910" i="14"/>
  <c r="F911" i="14"/>
  <c r="F912" i="14"/>
  <c r="F913" i="14"/>
  <c r="F914" i="14"/>
  <c r="F915" i="14"/>
  <c r="F916" i="14"/>
  <c r="F917" i="14"/>
  <c r="F918" i="14"/>
  <c r="F919" i="14"/>
  <c r="F920" i="14"/>
  <c r="F921" i="14"/>
  <c r="F922" i="14"/>
  <c r="F923" i="14"/>
  <c r="F924" i="14"/>
  <c r="F925" i="14"/>
  <c r="F926" i="14"/>
  <c r="F927" i="14"/>
  <c r="F928" i="14"/>
  <c r="F929" i="14"/>
  <c r="F930" i="14"/>
  <c r="F931" i="14"/>
  <c r="F932" i="14"/>
  <c r="F933" i="14"/>
  <c r="F934" i="14"/>
  <c r="F935" i="14"/>
  <c r="F936" i="14"/>
  <c r="F937" i="14"/>
  <c r="F938" i="14"/>
  <c r="F939" i="14"/>
  <c r="F940" i="14"/>
  <c r="F941" i="14"/>
  <c r="F942" i="14"/>
  <c r="F943" i="14"/>
  <c r="F944" i="14"/>
  <c r="F945" i="14"/>
  <c r="F946" i="14"/>
  <c r="F947" i="14"/>
  <c r="F948" i="14"/>
  <c r="F949" i="14"/>
  <c r="F950" i="14"/>
  <c r="F951" i="14"/>
  <c r="F952" i="14"/>
  <c r="F953" i="14"/>
  <c r="F954" i="14"/>
  <c r="F955" i="14"/>
  <c r="F956" i="14"/>
  <c r="F957" i="14"/>
  <c r="F3" i="14"/>
  <c r="E4" i="14"/>
  <c r="E5" i="14"/>
  <c r="E6" i="14"/>
  <c r="E7" i="14"/>
  <c r="E8" i="14"/>
  <c r="E9" i="14"/>
  <c r="E10" i="14"/>
  <c r="E11" i="14"/>
  <c r="E12" i="14"/>
  <c r="E13" i="14"/>
  <c r="E14" i="14"/>
  <c r="E15" i="14"/>
  <c r="E16" i="14"/>
  <c r="E17" i="14"/>
  <c r="E18" i="14"/>
  <c r="E19" i="14"/>
  <c r="E20" i="14"/>
  <c r="E21" i="14"/>
  <c r="E22" i="14"/>
  <c r="E23" i="14"/>
  <c r="E24" i="14"/>
  <c r="E25" i="14"/>
  <c r="E26" i="14"/>
  <c r="E27" i="14"/>
  <c r="E28" i="14"/>
  <c r="E29" i="14"/>
  <c r="E30" i="14"/>
  <c r="E31" i="14"/>
  <c r="E32" i="14"/>
  <c r="E33" i="14"/>
  <c r="E34" i="14"/>
  <c r="E35" i="14"/>
  <c r="E36" i="14"/>
  <c r="E37" i="14"/>
  <c r="E38" i="14"/>
  <c r="E39" i="14"/>
  <c r="E40" i="14"/>
  <c r="E41" i="14"/>
  <c r="E42" i="14"/>
  <c r="E43" i="14"/>
  <c r="E44" i="14"/>
  <c r="E45" i="14"/>
  <c r="E46" i="14"/>
  <c r="E47" i="14"/>
  <c r="E48" i="14"/>
  <c r="E49" i="14"/>
  <c r="E50" i="14"/>
  <c r="E51" i="14"/>
  <c r="E52" i="14"/>
  <c r="E53" i="14"/>
  <c r="E54" i="14"/>
  <c r="E55" i="14"/>
  <c r="E56" i="14"/>
  <c r="E57" i="14"/>
  <c r="E58" i="14"/>
  <c r="E59" i="14"/>
  <c r="E60" i="14"/>
  <c r="E61" i="14"/>
  <c r="E62" i="14"/>
  <c r="E63" i="14"/>
  <c r="E64" i="14"/>
  <c r="E65" i="14"/>
  <c r="E66" i="14"/>
  <c r="E67" i="14"/>
  <c r="E68" i="14"/>
  <c r="E69" i="14"/>
  <c r="E70" i="14"/>
  <c r="E71" i="14"/>
  <c r="E72" i="14"/>
  <c r="E73" i="14"/>
  <c r="E74" i="14"/>
  <c r="E75" i="14"/>
  <c r="E76" i="14"/>
  <c r="E77" i="14"/>
  <c r="E78" i="14"/>
  <c r="E79" i="14"/>
  <c r="E80" i="14"/>
  <c r="E81" i="14"/>
  <c r="E82" i="14"/>
  <c r="E83" i="14"/>
  <c r="E84" i="14"/>
  <c r="E85" i="14"/>
  <c r="E86" i="14"/>
  <c r="E87" i="14"/>
  <c r="E88" i="14"/>
  <c r="E89" i="14"/>
  <c r="E90" i="14"/>
  <c r="E91" i="14"/>
  <c r="E92" i="14"/>
  <c r="E93" i="14"/>
  <c r="E94" i="14"/>
  <c r="E95" i="14"/>
  <c r="E96" i="14"/>
  <c r="E97" i="14"/>
  <c r="E98" i="14"/>
  <c r="E99" i="14"/>
  <c r="E100" i="14"/>
  <c r="E101" i="14"/>
  <c r="E102" i="14"/>
  <c r="E103" i="14"/>
  <c r="E104" i="14"/>
  <c r="E105" i="14"/>
  <c r="E106" i="14"/>
  <c r="E107" i="14"/>
  <c r="E108" i="14"/>
  <c r="E109" i="14"/>
  <c r="E110" i="14"/>
  <c r="E111" i="14"/>
  <c r="E112" i="14"/>
  <c r="E113" i="14"/>
  <c r="E114" i="14"/>
  <c r="E115" i="14"/>
  <c r="E116" i="14"/>
  <c r="E117" i="14"/>
  <c r="E118" i="14"/>
  <c r="E119" i="14"/>
  <c r="E120" i="14"/>
  <c r="E121" i="14"/>
  <c r="E122" i="14"/>
  <c r="E123" i="14"/>
  <c r="E124" i="14"/>
  <c r="E125" i="14"/>
  <c r="E126" i="14"/>
  <c r="E127" i="14"/>
  <c r="E128" i="14"/>
  <c r="E129" i="14"/>
  <c r="E130" i="14"/>
  <c r="E131" i="14"/>
  <c r="E132" i="14"/>
  <c r="E133" i="14"/>
  <c r="E134" i="14"/>
  <c r="E135" i="14"/>
  <c r="E136" i="14"/>
  <c r="E137" i="14"/>
  <c r="E138" i="14"/>
  <c r="E139" i="14"/>
  <c r="E140" i="14"/>
  <c r="E141" i="14"/>
  <c r="E142" i="14"/>
  <c r="E143" i="14"/>
  <c r="E144" i="14"/>
  <c r="E145" i="14"/>
  <c r="E146" i="14"/>
  <c r="E147" i="14"/>
  <c r="E148" i="14"/>
  <c r="E149" i="14"/>
  <c r="E150" i="14"/>
  <c r="E151" i="14"/>
  <c r="E152" i="14"/>
  <c r="E153" i="14"/>
  <c r="E154" i="14"/>
  <c r="E155" i="14"/>
  <c r="E156" i="14"/>
  <c r="E157" i="14"/>
  <c r="E158" i="14"/>
  <c r="E159" i="14"/>
  <c r="E160" i="14"/>
  <c r="E161" i="14"/>
  <c r="E162" i="14"/>
  <c r="E163" i="14"/>
  <c r="E164" i="14"/>
  <c r="E165" i="14"/>
  <c r="E166" i="14"/>
  <c r="E167" i="14"/>
  <c r="E168" i="14"/>
  <c r="E169" i="14"/>
  <c r="E170" i="14"/>
  <c r="E171" i="14"/>
  <c r="E172" i="14"/>
  <c r="E173" i="14"/>
  <c r="E174" i="14"/>
  <c r="E175" i="14"/>
  <c r="E176" i="14"/>
  <c r="E177" i="14"/>
  <c r="E178" i="14"/>
  <c r="E179" i="14"/>
  <c r="E180" i="14"/>
  <c r="E181" i="14"/>
  <c r="E182" i="14"/>
  <c r="E183" i="14"/>
  <c r="E184" i="14"/>
  <c r="E185" i="14"/>
  <c r="E186" i="14"/>
  <c r="E187" i="14"/>
  <c r="E188" i="14"/>
  <c r="E189" i="14"/>
  <c r="E190" i="14"/>
  <c r="E191" i="14"/>
  <c r="E192" i="14"/>
  <c r="E193" i="14"/>
  <c r="E194" i="14"/>
  <c r="E195" i="14"/>
  <c r="E196" i="14"/>
  <c r="E197" i="14"/>
  <c r="E198" i="14"/>
  <c r="E199" i="14"/>
  <c r="E200" i="14"/>
  <c r="E201" i="14"/>
  <c r="E202" i="14"/>
  <c r="E203" i="14"/>
  <c r="E204" i="14"/>
  <c r="E205" i="14"/>
  <c r="E206" i="14"/>
  <c r="E207" i="14"/>
  <c r="E208" i="14"/>
  <c r="E209" i="14"/>
  <c r="E210" i="14"/>
  <c r="E211" i="14"/>
  <c r="E212" i="14"/>
  <c r="E213" i="14"/>
  <c r="E214" i="14"/>
  <c r="E215" i="14"/>
  <c r="E216" i="14"/>
  <c r="E217" i="14"/>
  <c r="E218" i="14"/>
  <c r="E219" i="14"/>
  <c r="E220" i="14"/>
  <c r="E221" i="14"/>
  <c r="E222" i="14"/>
  <c r="E223" i="14"/>
  <c r="E224" i="14"/>
  <c r="E225" i="14"/>
  <c r="E226" i="14"/>
  <c r="E227" i="14"/>
  <c r="E228" i="14"/>
  <c r="E229" i="14"/>
  <c r="E230" i="14"/>
  <c r="E231" i="14"/>
  <c r="E232" i="14"/>
  <c r="E233" i="14"/>
  <c r="E234" i="14"/>
  <c r="E235" i="14"/>
  <c r="E236" i="14"/>
  <c r="E237" i="14"/>
  <c r="E238" i="14"/>
  <c r="E239" i="14"/>
  <c r="E240" i="14"/>
  <c r="E241" i="14"/>
  <c r="E242" i="14"/>
  <c r="E243" i="14"/>
  <c r="E244" i="14"/>
  <c r="E245" i="14"/>
  <c r="E246" i="14"/>
  <c r="E247" i="14"/>
  <c r="E248" i="14"/>
  <c r="E249" i="14"/>
  <c r="E250" i="14"/>
  <c r="E251" i="14"/>
  <c r="E252" i="14"/>
  <c r="E253" i="14"/>
  <c r="E254" i="14"/>
  <c r="E255" i="14"/>
  <c r="E256" i="14"/>
  <c r="E257" i="14"/>
  <c r="E258" i="14"/>
  <c r="E259" i="14"/>
  <c r="E260" i="14"/>
  <c r="E261" i="14"/>
  <c r="E262" i="14"/>
  <c r="E263" i="14"/>
  <c r="E264" i="14"/>
  <c r="E265" i="14"/>
  <c r="E266" i="14"/>
  <c r="E267" i="14"/>
  <c r="E268" i="14"/>
  <c r="E269" i="14"/>
  <c r="E270" i="14"/>
  <c r="E271" i="14"/>
  <c r="E272" i="14"/>
  <c r="E273" i="14"/>
  <c r="E274" i="14"/>
  <c r="E275" i="14"/>
  <c r="E276" i="14"/>
  <c r="E277" i="14"/>
  <c r="E278" i="14"/>
  <c r="E279" i="14"/>
  <c r="E280" i="14"/>
  <c r="E281" i="14"/>
  <c r="E282" i="14"/>
  <c r="E283" i="14"/>
  <c r="E284" i="14"/>
  <c r="E285" i="14"/>
  <c r="E286" i="14"/>
  <c r="E287" i="14"/>
  <c r="E288" i="14"/>
  <c r="E289" i="14"/>
  <c r="E290" i="14"/>
  <c r="E291" i="14"/>
  <c r="E292" i="14"/>
  <c r="E293" i="14"/>
  <c r="E294" i="14"/>
  <c r="E295" i="14"/>
  <c r="E296" i="14"/>
  <c r="E297" i="14"/>
  <c r="E298" i="14"/>
  <c r="E299" i="14"/>
  <c r="E300" i="14"/>
  <c r="E301" i="14"/>
  <c r="E302" i="14"/>
  <c r="E303" i="14"/>
  <c r="E304" i="14"/>
  <c r="E305" i="14"/>
  <c r="E306" i="14"/>
  <c r="E307" i="14"/>
  <c r="E308" i="14"/>
  <c r="E309" i="14"/>
  <c r="E310" i="14"/>
  <c r="E311" i="14"/>
  <c r="E312" i="14"/>
  <c r="E313" i="14"/>
  <c r="E314" i="14"/>
  <c r="E315" i="14"/>
  <c r="E316" i="14"/>
  <c r="E317" i="14"/>
  <c r="E318" i="14"/>
  <c r="E319" i="14"/>
  <c r="E320" i="14"/>
  <c r="E321" i="14"/>
  <c r="E322" i="14"/>
  <c r="E323" i="14"/>
  <c r="E324" i="14"/>
  <c r="E325" i="14"/>
  <c r="E326" i="14"/>
  <c r="E327" i="14"/>
  <c r="E328" i="14"/>
  <c r="E329" i="14"/>
  <c r="E330" i="14"/>
  <c r="E331" i="14"/>
  <c r="E332" i="14"/>
  <c r="E333" i="14"/>
  <c r="E334" i="14"/>
  <c r="E335" i="14"/>
  <c r="E336" i="14"/>
  <c r="E337" i="14"/>
  <c r="E338" i="14"/>
  <c r="E339" i="14"/>
  <c r="E340" i="14"/>
  <c r="E341" i="14"/>
  <c r="E342" i="14"/>
  <c r="E343" i="14"/>
  <c r="E344" i="14"/>
  <c r="E345" i="14"/>
  <c r="E346" i="14"/>
  <c r="E347" i="14"/>
  <c r="E348" i="14"/>
  <c r="E349" i="14"/>
  <c r="E350" i="14"/>
  <c r="E351" i="14"/>
  <c r="E352" i="14"/>
  <c r="E353" i="14"/>
  <c r="E354" i="14"/>
  <c r="E355" i="14"/>
  <c r="E356" i="14"/>
  <c r="E357" i="14"/>
  <c r="E358" i="14"/>
  <c r="E359" i="14"/>
  <c r="E360" i="14"/>
  <c r="E361" i="14"/>
  <c r="E362" i="14"/>
  <c r="E363" i="14"/>
  <c r="E364" i="14"/>
  <c r="E365" i="14"/>
  <c r="E366" i="14"/>
  <c r="E367" i="14"/>
  <c r="E368" i="14"/>
  <c r="E369" i="14"/>
  <c r="E370" i="14"/>
  <c r="E371" i="14"/>
  <c r="E372" i="14"/>
  <c r="E373" i="14"/>
  <c r="E374" i="14"/>
  <c r="E375" i="14"/>
  <c r="E376" i="14"/>
  <c r="E377" i="14"/>
  <c r="E378" i="14"/>
  <c r="E379" i="14"/>
  <c r="E380" i="14"/>
  <c r="E381" i="14"/>
  <c r="E382" i="14"/>
  <c r="E383" i="14"/>
  <c r="E384" i="14"/>
  <c r="E385" i="14"/>
  <c r="E386" i="14"/>
  <c r="E387" i="14"/>
  <c r="E388" i="14"/>
  <c r="E389" i="14"/>
  <c r="E390" i="14"/>
  <c r="E391" i="14"/>
  <c r="E392" i="14"/>
  <c r="E393" i="14"/>
  <c r="E394" i="14"/>
  <c r="E395" i="14"/>
  <c r="E396" i="14"/>
  <c r="E397" i="14"/>
  <c r="E398" i="14"/>
  <c r="E399" i="14"/>
  <c r="E400" i="14"/>
  <c r="E401" i="14"/>
  <c r="E402" i="14"/>
  <c r="E403" i="14"/>
  <c r="E404" i="14"/>
  <c r="E405" i="14"/>
  <c r="E406" i="14"/>
  <c r="E407" i="14"/>
  <c r="E408" i="14"/>
  <c r="E409" i="14"/>
  <c r="E410" i="14"/>
  <c r="E411" i="14"/>
  <c r="E412" i="14"/>
  <c r="E413" i="14"/>
  <c r="E414" i="14"/>
  <c r="E415" i="14"/>
  <c r="E416" i="14"/>
  <c r="E417" i="14"/>
  <c r="E418" i="14"/>
  <c r="E419" i="14"/>
  <c r="E420" i="14"/>
  <c r="E421" i="14"/>
  <c r="E422" i="14"/>
  <c r="E423" i="14"/>
  <c r="E424" i="14"/>
  <c r="E425" i="14"/>
  <c r="E426" i="14"/>
  <c r="E427" i="14"/>
  <c r="E428" i="14"/>
  <c r="E429" i="14"/>
  <c r="E430" i="14"/>
  <c r="E431" i="14"/>
  <c r="E432" i="14"/>
  <c r="E433" i="14"/>
  <c r="E434" i="14"/>
  <c r="E435" i="14"/>
  <c r="E436" i="14"/>
  <c r="E437" i="14"/>
  <c r="E438" i="14"/>
  <c r="E439" i="14"/>
  <c r="E440" i="14"/>
  <c r="E441" i="14"/>
  <c r="E442" i="14"/>
  <c r="E443" i="14"/>
  <c r="E444" i="14"/>
  <c r="E445" i="14"/>
  <c r="E446" i="14"/>
  <c r="E447" i="14"/>
  <c r="E448" i="14"/>
  <c r="E449" i="14"/>
  <c r="E450" i="14"/>
  <c r="E451" i="14"/>
  <c r="E452" i="14"/>
  <c r="E453" i="14"/>
  <c r="E454" i="14"/>
  <c r="E455" i="14"/>
  <c r="E456" i="14"/>
  <c r="E457" i="14"/>
  <c r="E458" i="14"/>
  <c r="E459" i="14"/>
  <c r="E460" i="14"/>
  <c r="E461" i="14"/>
  <c r="E462" i="14"/>
  <c r="E463" i="14"/>
  <c r="E464" i="14"/>
  <c r="E465" i="14"/>
  <c r="E466" i="14"/>
  <c r="E467" i="14"/>
  <c r="E468" i="14"/>
  <c r="E469" i="14"/>
  <c r="E470" i="14"/>
  <c r="E471" i="14"/>
  <c r="E472" i="14"/>
  <c r="E473" i="14"/>
  <c r="E474" i="14"/>
  <c r="E475" i="14"/>
  <c r="E476" i="14"/>
  <c r="E477" i="14"/>
  <c r="E478" i="14"/>
  <c r="E479" i="14"/>
  <c r="E480" i="14"/>
  <c r="E481" i="14"/>
  <c r="E482" i="14"/>
  <c r="E483" i="14"/>
  <c r="E484" i="14"/>
  <c r="E485" i="14"/>
  <c r="E486" i="14"/>
  <c r="E487" i="14"/>
  <c r="E488" i="14"/>
  <c r="E489" i="14"/>
  <c r="E490" i="14"/>
  <c r="E491" i="14"/>
  <c r="E492" i="14"/>
  <c r="E493" i="14"/>
  <c r="E494" i="14"/>
  <c r="E495" i="14"/>
  <c r="E496" i="14"/>
  <c r="E497" i="14"/>
  <c r="E498" i="14"/>
  <c r="E499" i="14"/>
  <c r="E500" i="14"/>
  <c r="E501" i="14"/>
  <c r="E502" i="14"/>
  <c r="E503" i="14"/>
  <c r="E504" i="14"/>
  <c r="E505" i="14"/>
  <c r="E506" i="14"/>
  <c r="E507" i="14"/>
  <c r="E508" i="14"/>
  <c r="E509" i="14"/>
  <c r="E510" i="14"/>
  <c r="E511" i="14"/>
  <c r="E512" i="14"/>
  <c r="E513" i="14"/>
  <c r="E514" i="14"/>
  <c r="E515" i="14"/>
  <c r="E516" i="14"/>
  <c r="E517" i="14"/>
  <c r="E518" i="14"/>
  <c r="E519" i="14"/>
  <c r="E520" i="14"/>
  <c r="E521" i="14"/>
  <c r="E522" i="14"/>
  <c r="E523" i="14"/>
  <c r="E524" i="14"/>
  <c r="E525" i="14"/>
  <c r="E526" i="14"/>
  <c r="E527" i="14"/>
  <c r="E528" i="14"/>
  <c r="E529" i="14"/>
  <c r="E530" i="14"/>
  <c r="E531" i="14"/>
  <c r="E532" i="14"/>
  <c r="E533" i="14"/>
  <c r="E534" i="14"/>
  <c r="E535" i="14"/>
  <c r="E536" i="14"/>
  <c r="E537" i="14"/>
  <c r="E538" i="14"/>
  <c r="E539" i="14"/>
  <c r="E540" i="14"/>
  <c r="E541" i="14"/>
  <c r="E542" i="14"/>
  <c r="E543" i="14"/>
  <c r="E544" i="14"/>
  <c r="E545" i="14"/>
  <c r="E546" i="14"/>
  <c r="E547" i="14"/>
  <c r="E548" i="14"/>
  <c r="E549" i="14"/>
  <c r="E550" i="14"/>
  <c r="E551" i="14"/>
  <c r="E552" i="14"/>
  <c r="E553" i="14"/>
  <c r="E554" i="14"/>
  <c r="E555" i="14"/>
  <c r="E556" i="14"/>
  <c r="E557" i="14"/>
  <c r="E558" i="14"/>
  <c r="E559" i="14"/>
  <c r="E560" i="14"/>
  <c r="E561" i="14"/>
  <c r="E562" i="14"/>
  <c r="E563" i="14"/>
  <c r="E564" i="14"/>
  <c r="E565" i="14"/>
  <c r="E566" i="14"/>
  <c r="E567" i="14"/>
  <c r="E568" i="14"/>
  <c r="E569" i="14"/>
  <c r="E570" i="14"/>
  <c r="E571" i="14"/>
  <c r="E572" i="14"/>
  <c r="E573" i="14"/>
  <c r="E574" i="14"/>
  <c r="E575" i="14"/>
  <c r="E576" i="14"/>
  <c r="E577" i="14"/>
  <c r="E578" i="14"/>
  <c r="E579" i="14"/>
  <c r="E580" i="14"/>
  <c r="E581" i="14"/>
  <c r="E582" i="14"/>
  <c r="E583" i="14"/>
  <c r="E584" i="14"/>
  <c r="E585" i="14"/>
  <c r="E586" i="14"/>
  <c r="E587" i="14"/>
  <c r="E588" i="14"/>
  <c r="E589" i="14"/>
  <c r="E590" i="14"/>
  <c r="E591" i="14"/>
  <c r="E592" i="14"/>
  <c r="E593" i="14"/>
  <c r="E594" i="14"/>
  <c r="E595" i="14"/>
  <c r="E596" i="14"/>
  <c r="E597" i="14"/>
  <c r="E598" i="14"/>
  <c r="E599" i="14"/>
  <c r="E600" i="14"/>
  <c r="E601" i="14"/>
  <c r="E602" i="14"/>
  <c r="E603" i="14"/>
  <c r="E604" i="14"/>
  <c r="E605" i="14"/>
  <c r="E606" i="14"/>
  <c r="E607" i="14"/>
  <c r="E608" i="14"/>
  <c r="E609" i="14"/>
  <c r="E610" i="14"/>
  <c r="E611" i="14"/>
  <c r="E612" i="14"/>
  <c r="E613" i="14"/>
  <c r="E614" i="14"/>
  <c r="E615" i="14"/>
  <c r="E616" i="14"/>
  <c r="E617" i="14"/>
  <c r="E618" i="14"/>
  <c r="E619" i="14"/>
  <c r="E620" i="14"/>
  <c r="E621" i="14"/>
  <c r="E622" i="14"/>
  <c r="E623" i="14"/>
  <c r="E624" i="14"/>
  <c r="E625" i="14"/>
  <c r="E626" i="14"/>
  <c r="E627" i="14"/>
  <c r="E628" i="14"/>
  <c r="E629" i="14"/>
  <c r="E630" i="14"/>
  <c r="E631" i="14"/>
  <c r="E632" i="14"/>
  <c r="E633" i="14"/>
  <c r="E634" i="14"/>
  <c r="E635" i="14"/>
  <c r="E636" i="14"/>
  <c r="E637" i="14"/>
  <c r="E638" i="14"/>
  <c r="E639" i="14"/>
  <c r="E640" i="14"/>
  <c r="E641" i="14"/>
  <c r="E642" i="14"/>
  <c r="E643" i="14"/>
  <c r="E644" i="14"/>
  <c r="E645" i="14"/>
  <c r="E646" i="14"/>
  <c r="E647" i="14"/>
  <c r="E648" i="14"/>
  <c r="E649" i="14"/>
  <c r="E650" i="14"/>
  <c r="E651" i="14"/>
  <c r="E652" i="14"/>
  <c r="E653" i="14"/>
  <c r="E654" i="14"/>
  <c r="E655" i="14"/>
  <c r="E656" i="14"/>
  <c r="E657" i="14"/>
  <c r="E658" i="14"/>
  <c r="E659" i="14"/>
  <c r="E660" i="14"/>
  <c r="E661" i="14"/>
  <c r="E662" i="14"/>
  <c r="E663" i="14"/>
  <c r="E664" i="14"/>
  <c r="E665" i="14"/>
  <c r="E666" i="14"/>
  <c r="E667" i="14"/>
  <c r="E668" i="14"/>
  <c r="E669" i="14"/>
  <c r="E670" i="14"/>
  <c r="E671" i="14"/>
  <c r="E672" i="14"/>
  <c r="E673" i="14"/>
  <c r="E674" i="14"/>
  <c r="E675" i="14"/>
  <c r="E676" i="14"/>
  <c r="E677" i="14"/>
  <c r="E678" i="14"/>
  <c r="E679" i="14"/>
  <c r="E680" i="14"/>
  <c r="E681" i="14"/>
  <c r="E682" i="14"/>
  <c r="E683" i="14"/>
  <c r="E684" i="14"/>
  <c r="E685" i="14"/>
  <c r="E686" i="14"/>
  <c r="E687" i="14"/>
  <c r="E688" i="14"/>
  <c r="E689" i="14"/>
  <c r="E690" i="14"/>
  <c r="E691" i="14"/>
  <c r="E692" i="14"/>
  <c r="E693" i="14"/>
  <c r="E694" i="14"/>
  <c r="E695" i="14"/>
  <c r="E696" i="14"/>
  <c r="E697" i="14"/>
  <c r="E698" i="14"/>
  <c r="E699" i="14"/>
  <c r="E700" i="14"/>
  <c r="E701" i="14"/>
  <c r="E702" i="14"/>
  <c r="E703" i="14"/>
  <c r="E704" i="14"/>
  <c r="E705" i="14"/>
  <c r="E706" i="14"/>
  <c r="E707" i="14"/>
  <c r="E708" i="14"/>
  <c r="E709" i="14"/>
  <c r="E710" i="14"/>
  <c r="E711" i="14"/>
  <c r="E712" i="14"/>
  <c r="E713" i="14"/>
  <c r="E714" i="14"/>
  <c r="E715" i="14"/>
  <c r="E716" i="14"/>
  <c r="E717" i="14"/>
  <c r="E718" i="14"/>
  <c r="E719" i="14"/>
  <c r="E720" i="14"/>
  <c r="E721" i="14"/>
  <c r="E722" i="14"/>
  <c r="E723" i="14"/>
  <c r="E724" i="14"/>
  <c r="E725" i="14"/>
  <c r="E726" i="14"/>
  <c r="E727" i="14"/>
  <c r="E728" i="14"/>
  <c r="E729" i="14"/>
  <c r="E730" i="14"/>
  <c r="E731" i="14"/>
  <c r="E732" i="14"/>
  <c r="E733" i="14"/>
  <c r="E734" i="14"/>
  <c r="E735" i="14"/>
  <c r="E736" i="14"/>
  <c r="E737" i="14"/>
  <c r="E738" i="14"/>
  <c r="E739" i="14"/>
  <c r="E740" i="14"/>
  <c r="E741" i="14"/>
  <c r="E742" i="14"/>
  <c r="E743" i="14"/>
  <c r="E744" i="14"/>
  <c r="E745" i="14"/>
  <c r="E746" i="14"/>
  <c r="E747" i="14"/>
  <c r="E748" i="14"/>
  <c r="E749" i="14"/>
  <c r="E750" i="14"/>
  <c r="E751" i="14"/>
  <c r="E752" i="14"/>
  <c r="E753" i="14"/>
  <c r="E754" i="14"/>
  <c r="E755" i="14"/>
  <c r="E756" i="14"/>
  <c r="E757" i="14"/>
  <c r="E758" i="14"/>
  <c r="E759" i="14"/>
  <c r="E760" i="14"/>
  <c r="E761" i="14"/>
  <c r="E762" i="14"/>
  <c r="E763" i="14"/>
  <c r="E764" i="14"/>
  <c r="E765" i="14"/>
  <c r="E766" i="14"/>
  <c r="E767" i="14"/>
  <c r="E768" i="14"/>
  <c r="E769" i="14"/>
  <c r="E770" i="14"/>
  <c r="E771" i="14"/>
  <c r="E772" i="14"/>
  <c r="E773" i="14"/>
  <c r="E774" i="14"/>
  <c r="E775" i="14"/>
  <c r="E776" i="14"/>
  <c r="E777" i="14"/>
  <c r="E778" i="14"/>
  <c r="E779" i="14"/>
  <c r="E780" i="14"/>
  <c r="E781" i="14"/>
  <c r="E782" i="14"/>
  <c r="E783" i="14"/>
  <c r="E784" i="14"/>
  <c r="E785" i="14"/>
  <c r="E786" i="14"/>
  <c r="E787" i="14"/>
  <c r="E788" i="14"/>
  <c r="E789" i="14"/>
  <c r="E790" i="14"/>
  <c r="E791" i="14"/>
  <c r="E792" i="14"/>
  <c r="E793" i="14"/>
  <c r="E794" i="14"/>
  <c r="E795" i="14"/>
  <c r="E796" i="14"/>
  <c r="E797" i="14"/>
  <c r="E798" i="14"/>
  <c r="E799" i="14"/>
  <c r="E800" i="14"/>
  <c r="E801" i="14"/>
  <c r="E802" i="14"/>
  <c r="E803" i="14"/>
  <c r="E804" i="14"/>
  <c r="E805" i="14"/>
  <c r="E806" i="14"/>
  <c r="E807" i="14"/>
  <c r="E808" i="14"/>
  <c r="E809" i="14"/>
  <c r="E810" i="14"/>
  <c r="E811" i="14"/>
  <c r="E812" i="14"/>
  <c r="E813" i="14"/>
  <c r="E814" i="14"/>
  <c r="E815" i="14"/>
  <c r="E816" i="14"/>
  <c r="E817" i="14"/>
  <c r="E818" i="14"/>
  <c r="E819" i="14"/>
  <c r="E820" i="14"/>
  <c r="E821" i="14"/>
  <c r="E822" i="14"/>
  <c r="E823" i="14"/>
  <c r="E824" i="14"/>
  <c r="E825" i="14"/>
  <c r="E826" i="14"/>
  <c r="E827" i="14"/>
  <c r="E828" i="14"/>
  <c r="E829" i="14"/>
  <c r="E830" i="14"/>
  <c r="E831" i="14"/>
  <c r="E832" i="14"/>
  <c r="E833" i="14"/>
  <c r="E834" i="14"/>
  <c r="E835" i="14"/>
  <c r="E836" i="14"/>
  <c r="E837" i="14"/>
  <c r="E838" i="14"/>
  <c r="E839" i="14"/>
  <c r="E840" i="14"/>
  <c r="E841" i="14"/>
  <c r="E842" i="14"/>
  <c r="E843" i="14"/>
  <c r="E844" i="14"/>
  <c r="E845" i="14"/>
  <c r="E846" i="14"/>
  <c r="E847" i="14"/>
  <c r="E848" i="14"/>
  <c r="E849" i="14"/>
  <c r="E850" i="14"/>
  <c r="E851" i="14"/>
  <c r="E852" i="14"/>
  <c r="E853" i="14"/>
  <c r="E854" i="14"/>
  <c r="E855" i="14"/>
  <c r="E856" i="14"/>
  <c r="E857" i="14"/>
  <c r="E858" i="14"/>
  <c r="E859" i="14"/>
  <c r="E860" i="14"/>
  <c r="E861" i="14"/>
  <c r="E862" i="14"/>
  <c r="E863" i="14"/>
  <c r="E864" i="14"/>
  <c r="E865" i="14"/>
  <c r="E866" i="14"/>
  <c r="E867" i="14"/>
  <c r="E868" i="14"/>
  <c r="E869" i="14"/>
  <c r="E870" i="14"/>
  <c r="E871" i="14"/>
  <c r="E872" i="14"/>
  <c r="E873" i="14"/>
  <c r="E874" i="14"/>
  <c r="E875" i="14"/>
  <c r="E876" i="14"/>
  <c r="E877" i="14"/>
  <c r="E878" i="14"/>
  <c r="E879" i="14"/>
  <c r="E880" i="14"/>
  <c r="E881" i="14"/>
  <c r="E882" i="14"/>
  <c r="E883" i="14"/>
  <c r="E884" i="14"/>
  <c r="E885" i="14"/>
  <c r="E886" i="14"/>
  <c r="E887" i="14"/>
  <c r="E888" i="14"/>
  <c r="E889" i="14"/>
  <c r="E890" i="14"/>
  <c r="E891" i="14"/>
  <c r="E892" i="14"/>
  <c r="E893" i="14"/>
  <c r="E894" i="14"/>
  <c r="E895" i="14"/>
  <c r="E896" i="14"/>
  <c r="E897" i="14"/>
  <c r="E898" i="14"/>
  <c r="E899" i="14"/>
  <c r="E900" i="14"/>
  <c r="E901" i="14"/>
  <c r="E902" i="14"/>
  <c r="E903" i="14"/>
  <c r="E904" i="14"/>
  <c r="E905" i="14"/>
  <c r="E906" i="14"/>
  <c r="E907" i="14"/>
  <c r="E908" i="14"/>
  <c r="E909" i="14"/>
  <c r="E910" i="14"/>
  <c r="E911" i="14"/>
  <c r="E912" i="14"/>
  <c r="E913" i="14"/>
  <c r="E914" i="14"/>
  <c r="E915" i="14"/>
  <c r="E916" i="14"/>
  <c r="E917" i="14"/>
  <c r="E918" i="14"/>
  <c r="E919" i="14"/>
  <c r="E920" i="14"/>
  <c r="E921" i="14"/>
  <c r="E922" i="14"/>
  <c r="E923" i="14"/>
  <c r="E924" i="14"/>
  <c r="E925" i="14"/>
  <c r="E926" i="14"/>
  <c r="E927" i="14"/>
  <c r="E928" i="14"/>
  <c r="E929" i="14"/>
  <c r="E930" i="14"/>
  <c r="E931" i="14"/>
  <c r="E932" i="14"/>
  <c r="E933" i="14"/>
  <c r="E934" i="14"/>
  <c r="E935" i="14"/>
  <c r="E936" i="14"/>
  <c r="E937" i="14"/>
  <c r="E938" i="14"/>
  <c r="E939" i="14"/>
  <c r="E940" i="14"/>
  <c r="E941" i="14"/>
  <c r="E942" i="14"/>
  <c r="E943" i="14"/>
  <c r="E944" i="14"/>
  <c r="E945" i="14"/>
  <c r="E946" i="14"/>
  <c r="E947" i="14"/>
  <c r="E948" i="14"/>
  <c r="E949" i="14"/>
  <c r="E950" i="14"/>
  <c r="E951" i="14"/>
  <c r="E952" i="14"/>
  <c r="E953" i="14"/>
  <c r="E954" i="14"/>
  <c r="E955" i="14"/>
  <c r="E956" i="14"/>
  <c r="E957" i="14"/>
  <c r="E3" i="14"/>
  <c r="D3" i="14"/>
  <c r="F4" i="11"/>
  <c r="F5" i="11"/>
  <c r="F6" i="11"/>
  <c r="F7" i="11"/>
  <c r="F8" i="11"/>
  <c r="F9" i="11"/>
  <c r="F10" i="11"/>
  <c r="F11" i="11"/>
  <c r="F12" i="11"/>
  <c r="F13" i="11"/>
  <c r="F14" i="11"/>
  <c r="F15" i="11"/>
  <c r="F16" i="11"/>
  <c r="F17" i="11"/>
  <c r="F18" i="11"/>
  <c r="F19" i="11"/>
  <c r="F20" i="11"/>
  <c r="F21" i="11"/>
  <c r="F22" i="11"/>
  <c r="F23" i="11"/>
  <c r="F24" i="11"/>
  <c r="F25" i="11"/>
  <c r="F26" i="11"/>
  <c r="F27" i="11"/>
  <c r="F28" i="11"/>
  <c r="F29" i="11"/>
  <c r="F30" i="11"/>
  <c r="F31" i="11"/>
  <c r="F32" i="11"/>
  <c r="F33" i="11"/>
  <c r="F34" i="11"/>
  <c r="F35" i="11"/>
  <c r="F36" i="11"/>
  <c r="F37" i="11"/>
  <c r="F38" i="11"/>
  <c r="F39" i="11"/>
  <c r="F40" i="11"/>
  <c r="F41" i="11"/>
  <c r="F42" i="11"/>
  <c r="F43" i="11"/>
  <c r="F44" i="11"/>
  <c r="F45" i="11"/>
  <c r="F46" i="11"/>
  <c r="F47" i="11"/>
  <c r="F48" i="11"/>
  <c r="F49" i="11"/>
  <c r="F50" i="11"/>
  <c r="F51" i="11"/>
  <c r="F52" i="11"/>
  <c r="F53" i="11"/>
  <c r="F54" i="11"/>
  <c r="F55" i="11"/>
  <c r="F56" i="11"/>
  <c r="F57" i="11"/>
  <c r="F58" i="11"/>
  <c r="F59" i="11"/>
  <c r="F60" i="11"/>
  <c r="F61" i="11"/>
  <c r="F62" i="11"/>
  <c r="F63" i="11"/>
  <c r="F64" i="11"/>
  <c r="F65" i="11"/>
  <c r="F66" i="11"/>
  <c r="F67" i="11"/>
  <c r="F68" i="11"/>
  <c r="F69" i="11"/>
  <c r="F70" i="11"/>
  <c r="F71" i="11"/>
  <c r="F72" i="11"/>
  <c r="F73" i="11"/>
  <c r="F74" i="11"/>
  <c r="F75" i="11"/>
  <c r="F76" i="11"/>
  <c r="F77" i="11"/>
  <c r="F78" i="11"/>
  <c r="F79" i="11"/>
  <c r="F80" i="11"/>
  <c r="F81" i="11"/>
  <c r="F82" i="11"/>
  <c r="F83" i="11"/>
  <c r="F84" i="11"/>
  <c r="F85" i="11"/>
  <c r="F86" i="11"/>
  <c r="F87" i="11"/>
  <c r="F88" i="11"/>
  <c r="F89" i="11"/>
  <c r="F90" i="11"/>
  <c r="F91" i="11"/>
  <c r="F92" i="11"/>
  <c r="F93" i="11"/>
  <c r="F94" i="11"/>
  <c r="F95" i="11"/>
  <c r="F96" i="11"/>
  <c r="F97" i="11"/>
  <c r="F98" i="11"/>
  <c r="F99" i="11"/>
  <c r="F100" i="11"/>
  <c r="F101" i="11"/>
  <c r="F102" i="11"/>
  <c r="F103" i="11"/>
  <c r="F104" i="11"/>
  <c r="F105" i="11"/>
  <c r="F106" i="11"/>
  <c r="F107" i="11"/>
  <c r="F108" i="11"/>
  <c r="F109" i="11"/>
  <c r="F110" i="11"/>
  <c r="F111" i="11"/>
  <c r="F112" i="11"/>
  <c r="F113" i="11"/>
  <c r="F114" i="11"/>
  <c r="F115" i="11"/>
  <c r="F116" i="11"/>
  <c r="F117" i="11"/>
  <c r="F118" i="11"/>
  <c r="F119" i="11"/>
  <c r="F120" i="11"/>
  <c r="F121" i="11"/>
  <c r="F122" i="11"/>
  <c r="F123" i="11"/>
  <c r="F124" i="11"/>
  <c r="F125" i="11"/>
  <c r="F126" i="11"/>
  <c r="F127" i="11"/>
  <c r="F128" i="11"/>
  <c r="F129" i="11"/>
  <c r="F130" i="11"/>
  <c r="F131" i="11"/>
  <c r="F132" i="11"/>
  <c r="F133" i="11"/>
  <c r="F134" i="11"/>
  <c r="F135" i="11"/>
  <c r="F136" i="11"/>
  <c r="F137" i="11"/>
  <c r="F138" i="11"/>
  <c r="F139" i="11"/>
  <c r="F140" i="11"/>
  <c r="F141" i="11"/>
  <c r="F142" i="11"/>
  <c r="F143" i="11"/>
  <c r="F144" i="11"/>
  <c r="F145" i="11"/>
  <c r="F146" i="11"/>
  <c r="F147" i="11"/>
  <c r="F148" i="11"/>
  <c r="F149" i="11"/>
  <c r="F150" i="11"/>
  <c r="F151" i="11"/>
  <c r="F152" i="11"/>
  <c r="F153" i="11"/>
  <c r="F154" i="11"/>
  <c r="F155" i="11"/>
  <c r="F156" i="11"/>
  <c r="F157" i="11"/>
  <c r="F158" i="11"/>
  <c r="F159" i="11"/>
  <c r="F160" i="11"/>
  <c r="F161" i="11"/>
  <c r="F162" i="11"/>
  <c r="F163" i="11"/>
  <c r="F164" i="11"/>
  <c r="F165" i="11"/>
  <c r="F166" i="11"/>
  <c r="F167" i="11"/>
  <c r="F168" i="11"/>
  <c r="F169" i="11"/>
  <c r="F170" i="11"/>
  <c r="F171" i="11"/>
  <c r="F172" i="11"/>
  <c r="F173" i="11"/>
  <c r="F174" i="11"/>
  <c r="F175" i="11"/>
  <c r="F176" i="11"/>
  <c r="F177" i="11"/>
  <c r="F178" i="11"/>
  <c r="F179" i="11"/>
  <c r="F180" i="11"/>
  <c r="F181" i="11"/>
  <c r="F182" i="11"/>
  <c r="F183" i="11"/>
  <c r="F184" i="11"/>
  <c r="F185" i="11"/>
  <c r="F186" i="11"/>
  <c r="F187" i="11"/>
  <c r="F188" i="11"/>
  <c r="F189" i="11"/>
  <c r="F190" i="11"/>
  <c r="F191" i="11"/>
  <c r="F192" i="11"/>
  <c r="F193" i="11"/>
  <c r="F194" i="11"/>
  <c r="F195" i="11"/>
  <c r="F196" i="11"/>
  <c r="F197" i="11"/>
  <c r="F198" i="11"/>
  <c r="F199" i="11"/>
  <c r="F200" i="11"/>
  <c r="F201" i="11"/>
  <c r="F202" i="11"/>
  <c r="F203" i="11"/>
  <c r="F204" i="11"/>
  <c r="F205" i="11"/>
  <c r="F206" i="11"/>
  <c r="F207" i="11"/>
  <c r="F208" i="11"/>
  <c r="F209" i="11"/>
  <c r="F210" i="11"/>
  <c r="F211" i="11"/>
  <c r="F212" i="11"/>
  <c r="F213" i="11"/>
  <c r="F214" i="11"/>
  <c r="F215" i="11"/>
  <c r="F216" i="11"/>
  <c r="F217" i="11"/>
  <c r="F218" i="11"/>
  <c r="F219" i="11"/>
  <c r="F220" i="11"/>
  <c r="F221" i="11"/>
  <c r="F222" i="11"/>
  <c r="F223" i="11"/>
  <c r="F224" i="11"/>
  <c r="F225" i="11"/>
  <c r="F226" i="11"/>
  <c r="F227" i="11"/>
  <c r="F228" i="11"/>
  <c r="F229" i="11"/>
  <c r="F230" i="11"/>
  <c r="F231" i="11"/>
  <c r="F232" i="11"/>
  <c r="F233" i="11"/>
  <c r="F234" i="11"/>
  <c r="F235" i="11"/>
  <c r="F236" i="11"/>
  <c r="F237" i="11"/>
  <c r="F238" i="11"/>
  <c r="F239" i="11"/>
  <c r="F240" i="11"/>
  <c r="F241" i="11"/>
  <c r="F242" i="11"/>
  <c r="F243" i="11"/>
  <c r="F244" i="11"/>
  <c r="F245" i="11"/>
  <c r="F246" i="11"/>
  <c r="F247" i="11"/>
  <c r="F248" i="11"/>
  <c r="F249" i="11"/>
  <c r="F250" i="11"/>
  <c r="F251" i="11"/>
  <c r="F252" i="11"/>
  <c r="F253" i="11"/>
  <c r="F254" i="11"/>
  <c r="F255" i="11"/>
  <c r="F256" i="11"/>
  <c r="F257" i="11"/>
  <c r="F258" i="11"/>
  <c r="F259" i="11"/>
  <c r="F260" i="11"/>
  <c r="F261" i="11"/>
  <c r="F262" i="11"/>
  <c r="F263" i="11"/>
  <c r="F264" i="11"/>
  <c r="F265" i="11"/>
  <c r="F266" i="11"/>
  <c r="F267" i="11"/>
  <c r="F268" i="11"/>
  <c r="F269" i="11"/>
  <c r="F270" i="11"/>
  <c r="F271" i="11"/>
  <c r="F272" i="11"/>
  <c r="F273" i="11"/>
  <c r="F274" i="11"/>
  <c r="F275" i="11"/>
  <c r="F276" i="11"/>
  <c r="F277" i="11"/>
  <c r="F278" i="11"/>
  <c r="F279" i="11"/>
  <c r="F280" i="11"/>
  <c r="F281" i="11"/>
  <c r="F282" i="11"/>
  <c r="F283" i="11"/>
  <c r="F284" i="11"/>
  <c r="F285" i="11"/>
  <c r="F286" i="11"/>
  <c r="F287" i="11"/>
  <c r="F288" i="11"/>
  <c r="F289" i="11"/>
  <c r="F290" i="11"/>
  <c r="F291" i="11"/>
  <c r="F292" i="11"/>
  <c r="F293" i="11"/>
  <c r="F294" i="11"/>
  <c r="F295" i="11"/>
  <c r="F296" i="11"/>
  <c r="F297" i="11"/>
  <c r="F298" i="11"/>
  <c r="F299" i="11"/>
  <c r="F300" i="11"/>
  <c r="F301" i="11"/>
  <c r="F302" i="11"/>
  <c r="F303" i="11"/>
  <c r="F304" i="11"/>
  <c r="F305" i="11"/>
  <c r="F306" i="11"/>
  <c r="F307" i="11"/>
  <c r="F308" i="11"/>
  <c r="F309" i="11"/>
  <c r="F310" i="11"/>
  <c r="F311" i="11"/>
  <c r="F312" i="11"/>
  <c r="F313" i="11"/>
  <c r="F314" i="11"/>
  <c r="F315" i="11"/>
  <c r="F316" i="11"/>
  <c r="F317" i="11"/>
  <c r="F318" i="11"/>
  <c r="F319" i="11"/>
  <c r="F320" i="11"/>
  <c r="F321" i="11"/>
  <c r="F322" i="11"/>
  <c r="F323" i="11"/>
  <c r="F324" i="11"/>
  <c r="F325" i="11"/>
  <c r="F326" i="11"/>
  <c r="F327" i="11"/>
  <c r="F328" i="11"/>
  <c r="F329" i="11"/>
  <c r="F330" i="11"/>
  <c r="F331" i="11"/>
  <c r="F332" i="11"/>
  <c r="F333" i="11"/>
  <c r="F334" i="11"/>
  <c r="F335" i="11"/>
  <c r="F336" i="11"/>
  <c r="F337" i="11"/>
  <c r="F338" i="11"/>
  <c r="F339" i="11"/>
  <c r="F340" i="11"/>
  <c r="F341" i="11"/>
  <c r="F342" i="11"/>
  <c r="F343" i="11"/>
  <c r="F344" i="11"/>
  <c r="F345" i="11"/>
  <c r="F346" i="11"/>
  <c r="F347" i="11"/>
  <c r="F348" i="11"/>
  <c r="F349" i="11"/>
  <c r="F350" i="11"/>
  <c r="F351" i="11"/>
  <c r="F352" i="11"/>
  <c r="F353" i="11"/>
  <c r="F354" i="11"/>
  <c r="F355" i="11"/>
  <c r="F356" i="11"/>
  <c r="F357" i="11"/>
  <c r="F358" i="11"/>
  <c r="F359" i="11"/>
  <c r="F360" i="11"/>
  <c r="F361" i="11"/>
  <c r="F362" i="11"/>
  <c r="F363" i="11"/>
  <c r="F364" i="11"/>
  <c r="F365" i="11"/>
  <c r="F366" i="11"/>
  <c r="F367" i="11"/>
  <c r="F368" i="11"/>
  <c r="F369" i="11"/>
  <c r="F370" i="11"/>
  <c r="F371" i="11"/>
  <c r="F372" i="11"/>
  <c r="F373" i="11"/>
  <c r="F374" i="11"/>
  <c r="F375" i="11"/>
  <c r="F376" i="11"/>
  <c r="F377" i="11"/>
  <c r="F378" i="11"/>
  <c r="F379" i="11"/>
  <c r="F380" i="11"/>
  <c r="F381" i="11"/>
  <c r="F382" i="11"/>
  <c r="F383" i="11"/>
  <c r="F384" i="11"/>
  <c r="F385" i="11"/>
  <c r="F386" i="11"/>
  <c r="F387" i="11"/>
  <c r="F388" i="11"/>
  <c r="F389" i="11"/>
  <c r="F390" i="11"/>
  <c r="F391" i="11"/>
  <c r="F392" i="11"/>
  <c r="F393" i="11"/>
  <c r="F394" i="11"/>
  <c r="F395" i="11"/>
  <c r="F396" i="11"/>
  <c r="F397" i="11"/>
  <c r="F398" i="11"/>
  <c r="F399" i="11"/>
  <c r="F400" i="11"/>
  <c r="F401" i="11"/>
  <c r="F402" i="11"/>
  <c r="F403" i="11"/>
  <c r="F404" i="11"/>
  <c r="F405" i="11"/>
  <c r="F406" i="11"/>
  <c r="F407" i="11"/>
  <c r="F408" i="11"/>
  <c r="F409" i="11"/>
  <c r="F410" i="11"/>
  <c r="F411" i="11"/>
  <c r="F412" i="11"/>
  <c r="F413" i="11"/>
  <c r="F414" i="11"/>
  <c r="F415" i="11"/>
  <c r="F416" i="11"/>
  <c r="F417" i="11"/>
  <c r="F418" i="11"/>
  <c r="F419" i="11"/>
  <c r="F420" i="11"/>
  <c r="F421" i="11"/>
  <c r="F422" i="11"/>
  <c r="F423" i="11"/>
  <c r="F424" i="11"/>
  <c r="F425" i="11"/>
  <c r="F426" i="11"/>
  <c r="F427" i="11"/>
  <c r="F428" i="11"/>
  <c r="F429" i="11"/>
  <c r="F430" i="11"/>
  <c r="F431" i="11"/>
  <c r="F432" i="11"/>
  <c r="F433" i="11"/>
  <c r="F434" i="11"/>
  <c r="F435" i="11"/>
  <c r="F436" i="11"/>
  <c r="F437" i="11"/>
  <c r="F438" i="11"/>
  <c r="F439" i="11"/>
  <c r="F440" i="11"/>
  <c r="F441" i="11"/>
  <c r="F442" i="11"/>
  <c r="F443" i="11"/>
  <c r="F444" i="11"/>
  <c r="F445" i="11"/>
  <c r="F446" i="11"/>
  <c r="F447" i="11"/>
  <c r="F448" i="11"/>
  <c r="F449" i="11"/>
  <c r="F450" i="11"/>
  <c r="F451" i="11"/>
  <c r="F452" i="11"/>
  <c r="F453" i="11"/>
  <c r="F454" i="11"/>
  <c r="F455" i="11"/>
  <c r="F456" i="11"/>
  <c r="F457" i="11"/>
  <c r="F458" i="11"/>
  <c r="F459" i="11"/>
  <c r="F460" i="11"/>
  <c r="F461" i="11"/>
  <c r="F462" i="11"/>
  <c r="F463" i="11"/>
  <c r="F464" i="11"/>
  <c r="F465" i="11"/>
  <c r="F466" i="11"/>
  <c r="F467" i="11"/>
  <c r="F468" i="11"/>
  <c r="F469" i="11"/>
  <c r="F470" i="11"/>
  <c r="F471" i="11"/>
  <c r="F472" i="11"/>
  <c r="F473" i="11"/>
  <c r="F474" i="11"/>
  <c r="F475" i="11"/>
  <c r="F476" i="11"/>
  <c r="F477" i="11"/>
  <c r="F478" i="11"/>
  <c r="F479" i="11"/>
  <c r="F480" i="11"/>
  <c r="F481" i="11"/>
  <c r="F482" i="11"/>
  <c r="F483" i="11"/>
  <c r="F484" i="11"/>
  <c r="F485" i="11"/>
  <c r="F486" i="11"/>
  <c r="F487" i="11"/>
  <c r="F488" i="11"/>
  <c r="F489" i="11"/>
  <c r="F490" i="11"/>
  <c r="F491" i="11"/>
  <c r="F492" i="11"/>
  <c r="F493" i="11"/>
  <c r="F494" i="11"/>
  <c r="F495" i="11"/>
  <c r="F496" i="11"/>
  <c r="F497" i="11"/>
  <c r="F498" i="11"/>
  <c r="F499" i="11"/>
  <c r="F500" i="11"/>
  <c r="F501" i="11"/>
  <c r="F502" i="11"/>
  <c r="F503" i="11"/>
  <c r="F504" i="11"/>
  <c r="F505" i="11"/>
  <c r="F506" i="11"/>
  <c r="F507" i="11"/>
  <c r="F508" i="11"/>
  <c r="F509" i="11"/>
  <c r="F510" i="11"/>
  <c r="F511" i="11"/>
  <c r="F512" i="11"/>
  <c r="F513" i="11"/>
  <c r="F514" i="11"/>
  <c r="F515" i="11"/>
  <c r="F516" i="11"/>
  <c r="F517" i="11"/>
  <c r="F518" i="11"/>
  <c r="F519" i="11"/>
  <c r="F520" i="11"/>
  <c r="F521" i="11"/>
  <c r="F522" i="11"/>
  <c r="F523" i="11"/>
  <c r="F524" i="11"/>
  <c r="F525" i="11"/>
  <c r="F526" i="11"/>
  <c r="F527" i="11"/>
  <c r="F528" i="11"/>
  <c r="F529" i="11"/>
  <c r="F530" i="11"/>
  <c r="F531" i="11"/>
  <c r="F532" i="11"/>
  <c r="F533" i="11"/>
  <c r="F534" i="11"/>
  <c r="F535" i="11"/>
  <c r="F536" i="11"/>
  <c r="F537" i="11"/>
  <c r="F538" i="11"/>
  <c r="F539" i="11"/>
  <c r="F540" i="11"/>
  <c r="F541" i="11"/>
  <c r="F542" i="11"/>
  <c r="F543" i="11"/>
  <c r="F544" i="11"/>
  <c r="F545" i="11"/>
  <c r="F546" i="11"/>
  <c r="F547" i="11"/>
  <c r="F548" i="11"/>
  <c r="F549" i="11"/>
  <c r="F550" i="11"/>
  <c r="F551" i="11"/>
  <c r="F552" i="11"/>
  <c r="F553" i="11"/>
  <c r="F554" i="11"/>
  <c r="F555" i="11"/>
  <c r="F556" i="11"/>
  <c r="F557" i="11"/>
  <c r="F558" i="11"/>
  <c r="F559" i="11"/>
  <c r="F560" i="11"/>
  <c r="F561" i="11"/>
  <c r="F562" i="11"/>
  <c r="F563" i="11"/>
  <c r="F564" i="11"/>
  <c r="F565" i="11"/>
  <c r="F566" i="11"/>
  <c r="F567" i="11"/>
  <c r="F568" i="11"/>
  <c r="F569" i="11"/>
  <c r="F570" i="11"/>
  <c r="F571" i="11"/>
  <c r="F572" i="11"/>
  <c r="F573" i="11"/>
  <c r="F574" i="11"/>
  <c r="F575" i="11"/>
  <c r="F576" i="11"/>
  <c r="F577" i="11"/>
  <c r="F578" i="11"/>
  <c r="F579" i="11"/>
  <c r="F580" i="11"/>
  <c r="F581" i="11"/>
  <c r="F582" i="11"/>
  <c r="F583" i="11"/>
  <c r="F584" i="11"/>
  <c r="F585" i="11"/>
  <c r="F586" i="11"/>
  <c r="F587" i="11"/>
  <c r="F588" i="11"/>
  <c r="F589" i="11"/>
  <c r="F590" i="11"/>
  <c r="F591" i="11"/>
  <c r="F592" i="11"/>
  <c r="F593" i="11"/>
  <c r="F594" i="11"/>
  <c r="F595" i="11"/>
  <c r="F596" i="11"/>
  <c r="F597" i="11"/>
  <c r="F598" i="11"/>
  <c r="F599" i="11"/>
  <c r="F600" i="11"/>
  <c r="F601" i="11"/>
  <c r="F602" i="11"/>
  <c r="F603" i="11"/>
  <c r="F604" i="11"/>
  <c r="F605" i="11"/>
  <c r="F606" i="11"/>
  <c r="F607" i="11"/>
  <c r="F608" i="11"/>
  <c r="F609" i="11"/>
  <c r="F610" i="11"/>
  <c r="F611" i="11"/>
  <c r="F612" i="11"/>
  <c r="F613" i="11"/>
  <c r="F614" i="11"/>
  <c r="F615" i="11"/>
  <c r="F616" i="11"/>
  <c r="F617" i="11"/>
  <c r="F618" i="11"/>
  <c r="F619" i="11"/>
  <c r="F620" i="11"/>
  <c r="F621" i="11"/>
  <c r="F622" i="11"/>
  <c r="F623" i="11"/>
  <c r="F624" i="11"/>
  <c r="F625" i="11"/>
  <c r="F626" i="11"/>
  <c r="F627" i="11"/>
  <c r="F628" i="11"/>
  <c r="F629" i="11"/>
  <c r="F630" i="11"/>
  <c r="F631" i="11"/>
  <c r="F632" i="11"/>
  <c r="F633" i="11"/>
  <c r="F634" i="11"/>
  <c r="F635" i="11"/>
  <c r="F636" i="11"/>
  <c r="F637" i="11"/>
  <c r="F638" i="11"/>
  <c r="F639" i="11"/>
  <c r="F640" i="11"/>
  <c r="F641" i="11"/>
  <c r="F642" i="11"/>
  <c r="F643" i="11"/>
  <c r="F644" i="11"/>
  <c r="F645" i="11"/>
  <c r="F646" i="11"/>
  <c r="F647" i="11"/>
  <c r="F648" i="11"/>
  <c r="F649" i="11"/>
  <c r="F650" i="11"/>
  <c r="F651" i="11"/>
  <c r="F652" i="11"/>
  <c r="F653" i="11"/>
  <c r="F654" i="11"/>
  <c r="F655" i="11"/>
  <c r="F656" i="11"/>
  <c r="F657" i="11"/>
  <c r="F658" i="11"/>
  <c r="F659" i="11"/>
  <c r="F660" i="11"/>
  <c r="F661" i="11"/>
  <c r="F662" i="11"/>
  <c r="F663" i="11"/>
  <c r="F664" i="11"/>
  <c r="F665" i="11"/>
  <c r="F666" i="11"/>
  <c r="F667" i="11"/>
  <c r="F668" i="11"/>
  <c r="F669" i="11"/>
  <c r="F670" i="11"/>
  <c r="F671" i="11"/>
  <c r="F672" i="11"/>
  <c r="F673" i="11"/>
  <c r="F674" i="11"/>
  <c r="F675" i="11"/>
  <c r="F676" i="11"/>
  <c r="F677" i="11"/>
  <c r="F678" i="11"/>
  <c r="F679" i="11"/>
  <c r="F680" i="11"/>
  <c r="F681" i="11"/>
  <c r="F682" i="11"/>
  <c r="F683" i="11"/>
  <c r="F684" i="11"/>
  <c r="F685" i="11"/>
  <c r="F686" i="11"/>
  <c r="F687" i="11"/>
  <c r="F688" i="11"/>
  <c r="F689" i="11"/>
  <c r="F690" i="11"/>
  <c r="F691" i="11"/>
  <c r="F692" i="11"/>
  <c r="F693" i="11"/>
  <c r="F694" i="11"/>
  <c r="F695" i="11"/>
  <c r="F696" i="11"/>
  <c r="F697" i="11"/>
  <c r="F698" i="11"/>
  <c r="F699" i="11"/>
  <c r="F700" i="11"/>
  <c r="F701" i="11"/>
  <c r="F702" i="11"/>
  <c r="F703" i="11"/>
  <c r="F704" i="11"/>
  <c r="F705" i="11"/>
  <c r="F706" i="11"/>
  <c r="F707" i="11"/>
  <c r="F708" i="11"/>
  <c r="F709" i="11"/>
  <c r="F710" i="11"/>
  <c r="F711" i="11"/>
  <c r="F712" i="11"/>
  <c r="F713" i="11"/>
  <c r="F714" i="11"/>
  <c r="F715" i="11"/>
  <c r="F716" i="11"/>
  <c r="F717" i="11"/>
  <c r="F718" i="11"/>
  <c r="F719" i="11"/>
  <c r="F720" i="11"/>
  <c r="F721" i="11"/>
  <c r="F722" i="11"/>
  <c r="F723" i="11"/>
  <c r="F724" i="11"/>
  <c r="F725" i="11"/>
  <c r="F726" i="11"/>
  <c r="F727" i="11"/>
  <c r="F728" i="11"/>
  <c r="F729" i="11"/>
  <c r="F730" i="11"/>
  <c r="F731" i="11"/>
  <c r="F732" i="11"/>
  <c r="F733" i="11"/>
  <c r="F734" i="11"/>
  <c r="F735" i="11"/>
  <c r="F736" i="11"/>
  <c r="F737" i="11"/>
  <c r="F738" i="11"/>
  <c r="F739" i="11"/>
  <c r="F740" i="11"/>
  <c r="F741" i="11"/>
  <c r="F742" i="11"/>
  <c r="F743" i="11"/>
  <c r="F744" i="11"/>
  <c r="F745" i="11"/>
  <c r="F746" i="11"/>
  <c r="F747" i="11"/>
  <c r="F748" i="11"/>
  <c r="F749" i="11"/>
  <c r="F750" i="11"/>
  <c r="F751" i="11"/>
  <c r="F752" i="11"/>
  <c r="F753" i="11"/>
  <c r="F754" i="11"/>
  <c r="F755" i="11"/>
  <c r="F756" i="11"/>
  <c r="F757" i="11"/>
  <c r="F758" i="11"/>
  <c r="F759" i="11"/>
  <c r="F760" i="11"/>
  <c r="F761" i="11"/>
  <c r="F762" i="11"/>
  <c r="F763" i="11"/>
  <c r="F764" i="11"/>
  <c r="F765" i="11"/>
  <c r="F766" i="11"/>
  <c r="F767" i="11"/>
  <c r="F768" i="11"/>
  <c r="F769" i="11"/>
  <c r="F770" i="11"/>
  <c r="F771" i="11"/>
  <c r="F772" i="11"/>
  <c r="F773" i="11"/>
  <c r="F774" i="11"/>
  <c r="F775" i="11"/>
  <c r="F776" i="11"/>
  <c r="F777" i="11"/>
  <c r="F778" i="11"/>
  <c r="F779" i="11"/>
  <c r="F780" i="11"/>
  <c r="F781" i="11"/>
  <c r="F782" i="11"/>
  <c r="F783" i="11"/>
  <c r="F784" i="11"/>
  <c r="F785" i="11"/>
  <c r="F786" i="11"/>
  <c r="F787" i="11"/>
  <c r="F788" i="11"/>
  <c r="F789" i="11"/>
  <c r="F790" i="11"/>
  <c r="F791" i="11"/>
  <c r="F792" i="11"/>
  <c r="F793" i="11"/>
  <c r="F794" i="11"/>
  <c r="F795" i="11"/>
  <c r="F796" i="11"/>
  <c r="F797" i="11"/>
  <c r="F798" i="11"/>
  <c r="F799" i="11"/>
  <c r="F800" i="11"/>
  <c r="F801" i="11"/>
  <c r="F802" i="11"/>
  <c r="F803" i="11"/>
  <c r="F804" i="11"/>
  <c r="F805" i="11"/>
  <c r="F806" i="11"/>
  <c r="F807" i="11"/>
  <c r="F808" i="11"/>
  <c r="F809" i="11"/>
  <c r="F810" i="11"/>
  <c r="F811" i="11"/>
  <c r="F812" i="11"/>
  <c r="F813" i="11"/>
  <c r="F814" i="11"/>
  <c r="F815" i="11"/>
  <c r="F816" i="11"/>
  <c r="F817" i="11"/>
  <c r="F818" i="11"/>
  <c r="F819" i="11"/>
  <c r="F820" i="11"/>
  <c r="F821" i="11"/>
  <c r="F822" i="11"/>
  <c r="F823" i="11"/>
  <c r="F824" i="11"/>
  <c r="F825" i="11"/>
  <c r="F826" i="11"/>
  <c r="F827" i="11"/>
  <c r="F828" i="11"/>
  <c r="F829" i="11"/>
  <c r="F830" i="11"/>
  <c r="F831" i="11"/>
  <c r="F832" i="11"/>
  <c r="F833" i="11"/>
  <c r="F834" i="11"/>
  <c r="F835" i="11"/>
  <c r="F836" i="11"/>
  <c r="F837" i="11"/>
  <c r="F838" i="11"/>
  <c r="F839" i="11"/>
  <c r="F840" i="11"/>
  <c r="F841" i="11"/>
  <c r="F842" i="11"/>
  <c r="F843" i="11"/>
  <c r="F844" i="11"/>
  <c r="F845" i="11"/>
  <c r="F846" i="11"/>
  <c r="F847" i="11"/>
  <c r="F848" i="11"/>
  <c r="F849" i="11"/>
  <c r="F850" i="11"/>
  <c r="F851" i="11"/>
  <c r="F852" i="11"/>
  <c r="F853" i="11"/>
  <c r="F854" i="11"/>
  <c r="F855" i="11"/>
  <c r="F856" i="11"/>
  <c r="F857" i="11"/>
  <c r="F858" i="11"/>
  <c r="F859" i="11"/>
  <c r="F860" i="11"/>
  <c r="F861" i="11"/>
  <c r="F862" i="11"/>
  <c r="F863" i="11"/>
  <c r="F864" i="11"/>
  <c r="F865" i="11"/>
  <c r="F866" i="11"/>
  <c r="F867" i="11"/>
  <c r="F868" i="11"/>
  <c r="F869" i="11"/>
  <c r="F870" i="11"/>
  <c r="F871" i="11"/>
  <c r="F872" i="11"/>
  <c r="F873" i="11"/>
  <c r="F874" i="11"/>
  <c r="F875" i="11"/>
  <c r="F876" i="11"/>
  <c r="F877" i="11"/>
  <c r="F878" i="11"/>
  <c r="F879" i="11"/>
  <c r="F880" i="11"/>
  <c r="F881" i="11"/>
  <c r="F882" i="11"/>
  <c r="F883" i="11"/>
  <c r="F884" i="11"/>
  <c r="F885" i="11"/>
  <c r="F886" i="11"/>
  <c r="F887" i="11"/>
  <c r="F888" i="11"/>
  <c r="F889" i="11"/>
  <c r="F890" i="11"/>
  <c r="F891" i="11"/>
  <c r="F892" i="11"/>
  <c r="F893" i="11"/>
  <c r="F894" i="11"/>
  <c r="F895" i="11"/>
  <c r="F896" i="11"/>
  <c r="F897" i="11"/>
  <c r="F898" i="11"/>
  <c r="F899" i="11"/>
  <c r="F900" i="11"/>
  <c r="F901" i="11"/>
  <c r="F902" i="11"/>
  <c r="F903" i="11"/>
  <c r="F904" i="11"/>
  <c r="F905" i="11"/>
  <c r="F906" i="11"/>
  <c r="F907" i="11"/>
  <c r="F908" i="11"/>
  <c r="F909" i="11"/>
  <c r="F910" i="11"/>
  <c r="F911" i="11"/>
  <c r="F912" i="11"/>
  <c r="F913" i="11"/>
  <c r="F914" i="11"/>
  <c r="F915" i="11"/>
  <c r="F916" i="11"/>
  <c r="F917" i="11"/>
  <c r="F918" i="11"/>
  <c r="F919" i="11"/>
  <c r="F920" i="11"/>
  <c r="F921" i="11"/>
  <c r="F922" i="11"/>
  <c r="F923" i="11"/>
  <c r="F924" i="11"/>
  <c r="F925" i="11"/>
  <c r="F926" i="11"/>
  <c r="F927" i="11"/>
  <c r="F928" i="11"/>
  <c r="F929" i="11"/>
  <c r="F930" i="11"/>
  <c r="F931" i="11"/>
  <c r="F932" i="11"/>
  <c r="F933" i="11"/>
  <c r="F934" i="11"/>
  <c r="F935" i="11"/>
  <c r="F936" i="11"/>
  <c r="F937" i="11"/>
  <c r="F938" i="11"/>
  <c r="F939" i="11"/>
  <c r="F940" i="11"/>
  <c r="F941" i="11"/>
  <c r="F942" i="11"/>
  <c r="F943" i="11"/>
  <c r="F944" i="11"/>
  <c r="F945" i="11"/>
  <c r="F946" i="11"/>
  <c r="F947" i="11"/>
  <c r="F948" i="11"/>
  <c r="F949" i="11"/>
  <c r="F950" i="11"/>
  <c r="F951" i="11"/>
  <c r="F952" i="11"/>
  <c r="F953" i="11"/>
  <c r="F954" i="11"/>
  <c r="F955" i="11"/>
  <c r="F956" i="11"/>
  <c r="F957" i="11"/>
  <c r="F3" i="11"/>
  <c r="E4" i="11"/>
  <c r="E5" i="11"/>
  <c r="E6" i="11"/>
  <c r="E7" i="11"/>
  <c r="E8" i="11"/>
  <c r="E9" i="11"/>
  <c r="E10" i="11"/>
  <c r="E11" i="11"/>
  <c r="E12" i="11"/>
  <c r="E13" i="11"/>
  <c r="E14" i="11"/>
  <c r="E15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1" i="11"/>
  <c r="E32" i="11"/>
  <c r="E33" i="11"/>
  <c r="E34" i="11"/>
  <c r="E35" i="11"/>
  <c r="E36" i="11"/>
  <c r="E37" i="11"/>
  <c r="E38" i="11"/>
  <c r="E39" i="11"/>
  <c r="E40" i="11"/>
  <c r="E41" i="11"/>
  <c r="E42" i="11"/>
  <c r="E43" i="11"/>
  <c r="E44" i="11"/>
  <c r="E45" i="11"/>
  <c r="E46" i="11"/>
  <c r="E47" i="11"/>
  <c r="E48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64" i="11"/>
  <c r="E65" i="11"/>
  <c r="E66" i="11"/>
  <c r="E67" i="11"/>
  <c r="E68" i="11"/>
  <c r="E69" i="11"/>
  <c r="E70" i="11"/>
  <c r="E71" i="11"/>
  <c r="E72" i="11"/>
  <c r="E73" i="11"/>
  <c r="E74" i="11"/>
  <c r="E75" i="11"/>
  <c r="E76" i="11"/>
  <c r="E77" i="11"/>
  <c r="E78" i="11"/>
  <c r="E79" i="11"/>
  <c r="E80" i="11"/>
  <c r="E81" i="11"/>
  <c r="E82" i="11"/>
  <c r="E83" i="11"/>
  <c r="E84" i="11"/>
  <c r="E85" i="11"/>
  <c r="E86" i="11"/>
  <c r="E87" i="11"/>
  <c r="E88" i="11"/>
  <c r="E89" i="11"/>
  <c r="E90" i="11"/>
  <c r="E91" i="11"/>
  <c r="E92" i="11"/>
  <c r="E93" i="11"/>
  <c r="E94" i="11"/>
  <c r="E95" i="11"/>
  <c r="E96" i="11"/>
  <c r="E97" i="11"/>
  <c r="E98" i="11"/>
  <c r="E99" i="11"/>
  <c r="E100" i="11"/>
  <c r="E101" i="11"/>
  <c r="E102" i="11"/>
  <c r="E103" i="11"/>
  <c r="E104" i="11"/>
  <c r="E105" i="11"/>
  <c r="E106" i="11"/>
  <c r="E107" i="11"/>
  <c r="E108" i="11"/>
  <c r="E109" i="11"/>
  <c r="E110" i="11"/>
  <c r="E111" i="11"/>
  <c r="E112" i="11"/>
  <c r="E113" i="11"/>
  <c r="E114" i="11"/>
  <c r="E115" i="11"/>
  <c r="E116" i="11"/>
  <c r="E117" i="11"/>
  <c r="E118" i="11"/>
  <c r="E119" i="11"/>
  <c r="E120" i="11"/>
  <c r="E121" i="11"/>
  <c r="E122" i="11"/>
  <c r="E123" i="11"/>
  <c r="E124" i="11"/>
  <c r="E125" i="11"/>
  <c r="E126" i="11"/>
  <c r="E127" i="11"/>
  <c r="E128" i="11"/>
  <c r="E129" i="11"/>
  <c r="E130" i="11"/>
  <c r="E131" i="11"/>
  <c r="E132" i="11"/>
  <c r="E133" i="11"/>
  <c r="E134" i="11"/>
  <c r="E135" i="11"/>
  <c r="E136" i="11"/>
  <c r="E137" i="11"/>
  <c r="E138" i="11"/>
  <c r="E139" i="11"/>
  <c r="E140" i="11"/>
  <c r="E141" i="11"/>
  <c r="E142" i="11"/>
  <c r="E143" i="11"/>
  <c r="E144" i="11"/>
  <c r="E145" i="11"/>
  <c r="E146" i="11"/>
  <c r="E147" i="11"/>
  <c r="E148" i="11"/>
  <c r="E149" i="11"/>
  <c r="E150" i="11"/>
  <c r="E151" i="11"/>
  <c r="E152" i="11"/>
  <c r="E153" i="11"/>
  <c r="E154" i="11"/>
  <c r="E155" i="11"/>
  <c r="E156" i="11"/>
  <c r="E157" i="11"/>
  <c r="E158" i="11"/>
  <c r="E159" i="11"/>
  <c r="E160" i="11"/>
  <c r="E161" i="11"/>
  <c r="E162" i="11"/>
  <c r="E163" i="11"/>
  <c r="E164" i="11"/>
  <c r="E165" i="11"/>
  <c r="E166" i="11"/>
  <c r="E167" i="11"/>
  <c r="E168" i="11"/>
  <c r="E169" i="11"/>
  <c r="E170" i="11"/>
  <c r="E171" i="11"/>
  <c r="E172" i="11"/>
  <c r="E173" i="11"/>
  <c r="E174" i="11"/>
  <c r="E175" i="11"/>
  <c r="E176" i="11"/>
  <c r="E177" i="11"/>
  <c r="E178" i="11"/>
  <c r="E179" i="11"/>
  <c r="E180" i="11"/>
  <c r="E181" i="11"/>
  <c r="E182" i="11"/>
  <c r="E183" i="11"/>
  <c r="E184" i="11"/>
  <c r="E185" i="11"/>
  <c r="E186" i="11"/>
  <c r="E187" i="11"/>
  <c r="E188" i="11"/>
  <c r="E189" i="11"/>
  <c r="E190" i="11"/>
  <c r="E191" i="11"/>
  <c r="E192" i="11"/>
  <c r="E193" i="11"/>
  <c r="E194" i="11"/>
  <c r="E195" i="11"/>
  <c r="E196" i="11"/>
  <c r="E197" i="11"/>
  <c r="E198" i="11"/>
  <c r="E199" i="11"/>
  <c r="E200" i="11"/>
  <c r="E201" i="11"/>
  <c r="E202" i="11"/>
  <c r="E203" i="11"/>
  <c r="E204" i="11"/>
  <c r="E205" i="11"/>
  <c r="E206" i="11"/>
  <c r="E207" i="11"/>
  <c r="E208" i="11"/>
  <c r="E209" i="11"/>
  <c r="E210" i="11"/>
  <c r="E211" i="11"/>
  <c r="E212" i="11"/>
  <c r="E213" i="11"/>
  <c r="E214" i="11"/>
  <c r="E215" i="11"/>
  <c r="E216" i="11"/>
  <c r="E217" i="11"/>
  <c r="E218" i="11"/>
  <c r="E219" i="11"/>
  <c r="E220" i="11"/>
  <c r="E221" i="11"/>
  <c r="E222" i="11"/>
  <c r="E223" i="11"/>
  <c r="E224" i="11"/>
  <c r="E225" i="11"/>
  <c r="E226" i="11"/>
  <c r="E227" i="11"/>
  <c r="E228" i="11"/>
  <c r="E229" i="11"/>
  <c r="E230" i="11"/>
  <c r="E231" i="11"/>
  <c r="E232" i="11"/>
  <c r="E233" i="11"/>
  <c r="E234" i="11"/>
  <c r="E235" i="11"/>
  <c r="E236" i="11"/>
  <c r="E237" i="11"/>
  <c r="E238" i="11"/>
  <c r="E239" i="11"/>
  <c r="E240" i="11"/>
  <c r="E241" i="11"/>
  <c r="E242" i="11"/>
  <c r="E243" i="11"/>
  <c r="E244" i="11"/>
  <c r="E245" i="11"/>
  <c r="E246" i="11"/>
  <c r="E247" i="11"/>
  <c r="E248" i="11"/>
  <c r="E249" i="11"/>
  <c r="E250" i="11"/>
  <c r="E251" i="11"/>
  <c r="E252" i="11"/>
  <c r="E253" i="11"/>
  <c r="E254" i="11"/>
  <c r="E255" i="11"/>
  <c r="E256" i="11"/>
  <c r="E257" i="11"/>
  <c r="E258" i="11"/>
  <c r="E259" i="11"/>
  <c r="E260" i="11"/>
  <c r="E261" i="11"/>
  <c r="E262" i="11"/>
  <c r="E263" i="11"/>
  <c r="E264" i="11"/>
  <c r="E265" i="11"/>
  <c r="E266" i="11"/>
  <c r="E267" i="11"/>
  <c r="E268" i="11"/>
  <c r="E269" i="11"/>
  <c r="E270" i="11"/>
  <c r="E271" i="11"/>
  <c r="E272" i="11"/>
  <c r="E273" i="11"/>
  <c r="E274" i="11"/>
  <c r="E275" i="11"/>
  <c r="E276" i="11"/>
  <c r="E277" i="11"/>
  <c r="E278" i="11"/>
  <c r="E279" i="11"/>
  <c r="E280" i="11"/>
  <c r="E281" i="11"/>
  <c r="E282" i="11"/>
  <c r="E283" i="11"/>
  <c r="E284" i="11"/>
  <c r="E285" i="11"/>
  <c r="E286" i="11"/>
  <c r="E287" i="11"/>
  <c r="E288" i="11"/>
  <c r="E289" i="11"/>
  <c r="E290" i="11"/>
  <c r="E291" i="11"/>
  <c r="E292" i="11"/>
  <c r="E293" i="11"/>
  <c r="E294" i="11"/>
  <c r="E295" i="11"/>
  <c r="E296" i="11"/>
  <c r="E297" i="11"/>
  <c r="E298" i="11"/>
  <c r="E299" i="11"/>
  <c r="E300" i="11"/>
  <c r="E301" i="11"/>
  <c r="E302" i="11"/>
  <c r="E303" i="11"/>
  <c r="E304" i="11"/>
  <c r="E305" i="11"/>
  <c r="E306" i="11"/>
  <c r="E307" i="11"/>
  <c r="E308" i="11"/>
  <c r="E309" i="11"/>
  <c r="E310" i="11"/>
  <c r="E311" i="11"/>
  <c r="E312" i="11"/>
  <c r="E313" i="11"/>
  <c r="E314" i="11"/>
  <c r="E315" i="11"/>
  <c r="E316" i="11"/>
  <c r="E317" i="11"/>
  <c r="E318" i="11"/>
  <c r="E319" i="11"/>
  <c r="E320" i="11"/>
  <c r="E321" i="11"/>
  <c r="E322" i="11"/>
  <c r="E323" i="11"/>
  <c r="E324" i="11"/>
  <c r="E325" i="11"/>
  <c r="E326" i="11"/>
  <c r="E327" i="11"/>
  <c r="E328" i="11"/>
  <c r="E329" i="11"/>
  <c r="E330" i="11"/>
  <c r="E331" i="11"/>
  <c r="E332" i="11"/>
  <c r="E333" i="11"/>
  <c r="E334" i="11"/>
  <c r="E335" i="11"/>
  <c r="E336" i="11"/>
  <c r="E337" i="11"/>
  <c r="E338" i="11"/>
  <c r="E339" i="11"/>
  <c r="E340" i="11"/>
  <c r="E341" i="11"/>
  <c r="E342" i="11"/>
  <c r="E343" i="11"/>
  <c r="E344" i="11"/>
  <c r="E345" i="11"/>
  <c r="E346" i="11"/>
  <c r="E347" i="11"/>
  <c r="E348" i="11"/>
  <c r="E349" i="11"/>
  <c r="E350" i="11"/>
  <c r="E351" i="11"/>
  <c r="E352" i="11"/>
  <c r="E353" i="11"/>
  <c r="E354" i="11"/>
  <c r="E355" i="11"/>
  <c r="E356" i="11"/>
  <c r="E357" i="11"/>
  <c r="E358" i="11"/>
  <c r="E359" i="11"/>
  <c r="E360" i="11"/>
  <c r="E361" i="11"/>
  <c r="E362" i="11"/>
  <c r="E363" i="11"/>
  <c r="E364" i="11"/>
  <c r="E365" i="11"/>
  <c r="E366" i="11"/>
  <c r="E367" i="11"/>
  <c r="E368" i="11"/>
  <c r="E369" i="11"/>
  <c r="E370" i="11"/>
  <c r="E371" i="11"/>
  <c r="E372" i="11"/>
  <c r="E373" i="11"/>
  <c r="E374" i="11"/>
  <c r="E375" i="11"/>
  <c r="E376" i="11"/>
  <c r="E377" i="11"/>
  <c r="E378" i="11"/>
  <c r="E379" i="11"/>
  <c r="E380" i="11"/>
  <c r="E381" i="11"/>
  <c r="E382" i="11"/>
  <c r="E383" i="11"/>
  <c r="E384" i="11"/>
  <c r="E385" i="11"/>
  <c r="E386" i="11"/>
  <c r="E387" i="11"/>
  <c r="E388" i="11"/>
  <c r="E389" i="11"/>
  <c r="E390" i="11"/>
  <c r="E391" i="11"/>
  <c r="E392" i="11"/>
  <c r="E393" i="11"/>
  <c r="E394" i="11"/>
  <c r="E395" i="11"/>
  <c r="E396" i="11"/>
  <c r="E397" i="11"/>
  <c r="E398" i="11"/>
  <c r="E399" i="11"/>
  <c r="E400" i="11"/>
  <c r="E401" i="11"/>
  <c r="E402" i="11"/>
  <c r="E403" i="11"/>
  <c r="E404" i="11"/>
  <c r="E405" i="11"/>
  <c r="E406" i="11"/>
  <c r="E407" i="11"/>
  <c r="E408" i="11"/>
  <c r="E409" i="11"/>
  <c r="E410" i="11"/>
  <c r="E411" i="11"/>
  <c r="E412" i="11"/>
  <c r="E413" i="11"/>
  <c r="E414" i="11"/>
  <c r="E415" i="11"/>
  <c r="E416" i="11"/>
  <c r="E417" i="11"/>
  <c r="E418" i="11"/>
  <c r="E419" i="11"/>
  <c r="E420" i="11"/>
  <c r="E421" i="11"/>
  <c r="E422" i="11"/>
  <c r="E423" i="11"/>
  <c r="E424" i="11"/>
  <c r="E425" i="11"/>
  <c r="E426" i="11"/>
  <c r="E427" i="11"/>
  <c r="E428" i="11"/>
  <c r="E429" i="11"/>
  <c r="E430" i="11"/>
  <c r="E431" i="11"/>
  <c r="E432" i="11"/>
  <c r="E433" i="11"/>
  <c r="E434" i="11"/>
  <c r="E435" i="11"/>
  <c r="E436" i="11"/>
  <c r="E437" i="11"/>
  <c r="E438" i="11"/>
  <c r="E439" i="11"/>
  <c r="E440" i="11"/>
  <c r="E441" i="11"/>
  <c r="E442" i="11"/>
  <c r="E443" i="11"/>
  <c r="E444" i="11"/>
  <c r="E445" i="11"/>
  <c r="E446" i="11"/>
  <c r="E447" i="11"/>
  <c r="E448" i="11"/>
  <c r="E449" i="11"/>
  <c r="E450" i="11"/>
  <c r="E451" i="11"/>
  <c r="E452" i="11"/>
  <c r="E453" i="11"/>
  <c r="E454" i="11"/>
  <c r="E455" i="11"/>
  <c r="E456" i="11"/>
  <c r="E457" i="11"/>
  <c r="E458" i="11"/>
  <c r="E459" i="11"/>
  <c r="E460" i="11"/>
  <c r="E461" i="11"/>
  <c r="E462" i="11"/>
  <c r="E463" i="11"/>
  <c r="E464" i="11"/>
  <c r="E465" i="11"/>
  <c r="E466" i="11"/>
  <c r="E467" i="11"/>
  <c r="E468" i="11"/>
  <c r="E469" i="11"/>
  <c r="E470" i="11"/>
  <c r="E471" i="11"/>
  <c r="E472" i="11"/>
  <c r="E473" i="11"/>
  <c r="E474" i="11"/>
  <c r="E475" i="11"/>
  <c r="E476" i="11"/>
  <c r="E477" i="11"/>
  <c r="E478" i="11"/>
  <c r="E479" i="11"/>
  <c r="E480" i="11"/>
  <c r="E481" i="11"/>
  <c r="E482" i="11"/>
  <c r="E483" i="11"/>
  <c r="E484" i="11"/>
  <c r="E485" i="11"/>
  <c r="E486" i="11"/>
  <c r="E487" i="11"/>
  <c r="E488" i="11"/>
  <c r="E489" i="11"/>
  <c r="E490" i="11"/>
  <c r="E491" i="11"/>
  <c r="E492" i="11"/>
  <c r="E493" i="11"/>
  <c r="E494" i="11"/>
  <c r="E495" i="11"/>
  <c r="E496" i="11"/>
  <c r="E497" i="11"/>
  <c r="E498" i="11"/>
  <c r="E499" i="11"/>
  <c r="E500" i="11"/>
  <c r="E501" i="11"/>
  <c r="E502" i="11"/>
  <c r="E503" i="11"/>
  <c r="E504" i="11"/>
  <c r="E505" i="11"/>
  <c r="E506" i="11"/>
  <c r="E507" i="11"/>
  <c r="E508" i="11"/>
  <c r="E509" i="11"/>
  <c r="E510" i="11"/>
  <c r="E511" i="11"/>
  <c r="E512" i="11"/>
  <c r="E513" i="11"/>
  <c r="E514" i="11"/>
  <c r="E515" i="11"/>
  <c r="E516" i="11"/>
  <c r="E517" i="11"/>
  <c r="E518" i="11"/>
  <c r="E519" i="11"/>
  <c r="E520" i="11"/>
  <c r="E521" i="11"/>
  <c r="E522" i="11"/>
  <c r="E523" i="11"/>
  <c r="E524" i="11"/>
  <c r="E525" i="11"/>
  <c r="E526" i="11"/>
  <c r="E527" i="11"/>
  <c r="E528" i="11"/>
  <c r="E529" i="11"/>
  <c r="E530" i="11"/>
  <c r="E531" i="11"/>
  <c r="E532" i="11"/>
  <c r="E533" i="11"/>
  <c r="E534" i="11"/>
  <c r="E535" i="11"/>
  <c r="E536" i="11"/>
  <c r="E537" i="11"/>
  <c r="E538" i="11"/>
  <c r="E539" i="11"/>
  <c r="E540" i="11"/>
  <c r="E541" i="11"/>
  <c r="E542" i="11"/>
  <c r="E543" i="11"/>
  <c r="E544" i="11"/>
  <c r="E545" i="11"/>
  <c r="E546" i="11"/>
  <c r="E547" i="11"/>
  <c r="E548" i="11"/>
  <c r="E549" i="11"/>
  <c r="E550" i="11"/>
  <c r="E551" i="11"/>
  <c r="E552" i="11"/>
  <c r="E553" i="11"/>
  <c r="E554" i="11"/>
  <c r="E555" i="11"/>
  <c r="E556" i="11"/>
  <c r="E557" i="11"/>
  <c r="E558" i="11"/>
  <c r="E559" i="11"/>
  <c r="E560" i="11"/>
  <c r="E561" i="11"/>
  <c r="E562" i="11"/>
  <c r="E563" i="11"/>
  <c r="E564" i="11"/>
  <c r="E565" i="11"/>
  <c r="E566" i="11"/>
  <c r="E567" i="11"/>
  <c r="E568" i="11"/>
  <c r="E569" i="11"/>
  <c r="E570" i="11"/>
  <c r="E571" i="11"/>
  <c r="E572" i="11"/>
  <c r="E573" i="11"/>
  <c r="E574" i="11"/>
  <c r="E575" i="11"/>
  <c r="E576" i="11"/>
  <c r="E577" i="11"/>
  <c r="E578" i="11"/>
  <c r="E579" i="11"/>
  <c r="E580" i="11"/>
  <c r="E581" i="11"/>
  <c r="E582" i="11"/>
  <c r="E583" i="11"/>
  <c r="E584" i="11"/>
  <c r="E585" i="11"/>
  <c r="E586" i="11"/>
  <c r="E587" i="11"/>
  <c r="E588" i="11"/>
  <c r="E589" i="11"/>
  <c r="E590" i="11"/>
  <c r="E591" i="11"/>
  <c r="E592" i="11"/>
  <c r="E593" i="11"/>
  <c r="E594" i="11"/>
  <c r="E595" i="11"/>
  <c r="E596" i="11"/>
  <c r="E597" i="11"/>
  <c r="E598" i="11"/>
  <c r="E599" i="11"/>
  <c r="E600" i="11"/>
  <c r="E601" i="11"/>
  <c r="E602" i="11"/>
  <c r="E603" i="11"/>
  <c r="E604" i="11"/>
  <c r="E605" i="11"/>
  <c r="E606" i="11"/>
  <c r="E607" i="11"/>
  <c r="E608" i="11"/>
  <c r="E609" i="11"/>
  <c r="E610" i="11"/>
  <c r="E611" i="11"/>
  <c r="E612" i="11"/>
  <c r="E613" i="11"/>
  <c r="E614" i="11"/>
  <c r="E615" i="11"/>
  <c r="E616" i="11"/>
  <c r="E617" i="11"/>
  <c r="E618" i="11"/>
  <c r="E619" i="11"/>
  <c r="E620" i="11"/>
  <c r="E621" i="11"/>
  <c r="E622" i="11"/>
  <c r="E623" i="11"/>
  <c r="E624" i="11"/>
  <c r="E625" i="11"/>
  <c r="E626" i="11"/>
  <c r="E627" i="11"/>
  <c r="E628" i="11"/>
  <c r="E629" i="11"/>
  <c r="E630" i="11"/>
  <c r="E631" i="11"/>
  <c r="E632" i="11"/>
  <c r="E633" i="11"/>
  <c r="E634" i="11"/>
  <c r="E635" i="11"/>
  <c r="E636" i="11"/>
  <c r="E637" i="11"/>
  <c r="E638" i="11"/>
  <c r="E639" i="11"/>
  <c r="E640" i="11"/>
  <c r="E641" i="11"/>
  <c r="E642" i="11"/>
  <c r="E643" i="11"/>
  <c r="E644" i="11"/>
  <c r="E645" i="11"/>
  <c r="E646" i="11"/>
  <c r="E647" i="11"/>
  <c r="E648" i="11"/>
  <c r="E649" i="11"/>
  <c r="E650" i="11"/>
  <c r="E651" i="11"/>
  <c r="E652" i="11"/>
  <c r="E653" i="11"/>
  <c r="E654" i="11"/>
  <c r="E655" i="11"/>
  <c r="E656" i="11"/>
  <c r="E657" i="11"/>
  <c r="E658" i="11"/>
  <c r="E659" i="11"/>
  <c r="E660" i="11"/>
  <c r="E661" i="11"/>
  <c r="E662" i="11"/>
  <c r="E663" i="11"/>
  <c r="E664" i="11"/>
  <c r="E665" i="11"/>
  <c r="E666" i="11"/>
  <c r="E667" i="11"/>
  <c r="E668" i="11"/>
  <c r="E669" i="11"/>
  <c r="E670" i="11"/>
  <c r="E671" i="11"/>
  <c r="E672" i="11"/>
  <c r="E673" i="11"/>
  <c r="E674" i="11"/>
  <c r="E675" i="11"/>
  <c r="E676" i="11"/>
  <c r="E677" i="11"/>
  <c r="E678" i="11"/>
  <c r="E679" i="11"/>
  <c r="E680" i="11"/>
  <c r="E681" i="11"/>
  <c r="E682" i="11"/>
  <c r="E683" i="11"/>
  <c r="E684" i="11"/>
  <c r="E685" i="11"/>
  <c r="E686" i="11"/>
  <c r="E687" i="11"/>
  <c r="E688" i="11"/>
  <c r="E689" i="11"/>
  <c r="E690" i="11"/>
  <c r="E691" i="11"/>
  <c r="E692" i="11"/>
  <c r="E693" i="11"/>
  <c r="E694" i="11"/>
  <c r="E695" i="11"/>
  <c r="E696" i="11"/>
  <c r="E697" i="11"/>
  <c r="E698" i="11"/>
  <c r="E699" i="11"/>
  <c r="E700" i="11"/>
  <c r="E701" i="11"/>
  <c r="E702" i="11"/>
  <c r="E703" i="11"/>
  <c r="E704" i="11"/>
  <c r="E705" i="11"/>
  <c r="E706" i="11"/>
  <c r="E707" i="11"/>
  <c r="E708" i="11"/>
  <c r="E709" i="11"/>
  <c r="E710" i="11"/>
  <c r="E711" i="11"/>
  <c r="E712" i="11"/>
  <c r="E713" i="11"/>
  <c r="E714" i="11"/>
  <c r="E715" i="11"/>
  <c r="E716" i="11"/>
  <c r="E717" i="11"/>
  <c r="E718" i="11"/>
  <c r="E719" i="11"/>
  <c r="E720" i="11"/>
  <c r="E721" i="11"/>
  <c r="E722" i="11"/>
  <c r="E723" i="11"/>
  <c r="E724" i="11"/>
  <c r="E725" i="11"/>
  <c r="E726" i="11"/>
  <c r="E727" i="11"/>
  <c r="E728" i="11"/>
  <c r="E729" i="11"/>
  <c r="E730" i="11"/>
  <c r="E731" i="11"/>
  <c r="E732" i="11"/>
  <c r="E733" i="11"/>
  <c r="E734" i="11"/>
  <c r="E735" i="11"/>
  <c r="E736" i="11"/>
  <c r="E737" i="11"/>
  <c r="E738" i="11"/>
  <c r="E739" i="11"/>
  <c r="E740" i="11"/>
  <c r="E741" i="11"/>
  <c r="E742" i="11"/>
  <c r="E743" i="11"/>
  <c r="E744" i="11"/>
  <c r="E745" i="11"/>
  <c r="E746" i="11"/>
  <c r="E747" i="11"/>
  <c r="E748" i="11"/>
  <c r="E749" i="11"/>
  <c r="E750" i="11"/>
  <c r="E751" i="11"/>
  <c r="E752" i="11"/>
  <c r="E753" i="11"/>
  <c r="E754" i="11"/>
  <c r="E755" i="11"/>
  <c r="E756" i="11"/>
  <c r="E757" i="11"/>
  <c r="E758" i="11"/>
  <c r="E759" i="11"/>
  <c r="E760" i="11"/>
  <c r="E761" i="11"/>
  <c r="E762" i="11"/>
  <c r="E763" i="11"/>
  <c r="E764" i="11"/>
  <c r="E765" i="11"/>
  <c r="E766" i="11"/>
  <c r="E767" i="11"/>
  <c r="E768" i="11"/>
  <c r="E769" i="11"/>
  <c r="E770" i="11"/>
  <c r="E771" i="11"/>
  <c r="E772" i="11"/>
  <c r="E773" i="11"/>
  <c r="E774" i="11"/>
  <c r="E775" i="11"/>
  <c r="E776" i="11"/>
  <c r="E777" i="11"/>
  <c r="E778" i="11"/>
  <c r="E779" i="11"/>
  <c r="E780" i="11"/>
  <c r="E781" i="11"/>
  <c r="E782" i="11"/>
  <c r="E783" i="11"/>
  <c r="E784" i="11"/>
  <c r="E785" i="11"/>
  <c r="E786" i="11"/>
  <c r="E787" i="11"/>
  <c r="E788" i="11"/>
  <c r="E789" i="11"/>
  <c r="E790" i="11"/>
  <c r="E791" i="11"/>
  <c r="E792" i="11"/>
  <c r="E793" i="11"/>
  <c r="E794" i="11"/>
  <c r="E795" i="11"/>
  <c r="E796" i="11"/>
  <c r="E797" i="11"/>
  <c r="E798" i="11"/>
  <c r="E799" i="11"/>
  <c r="E800" i="11"/>
  <c r="E801" i="11"/>
  <c r="E802" i="11"/>
  <c r="E803" i="11"/>
  <c r="E804" i="11"/>
  <c r="E805" i="11"/>
  <c r="E806" i="11"/>
  <c r="E807" i="11"/>
  <c r="E808" i="11"/>
  <c r="E809" i="11"/>
  <c r="E810" i="11"/>
  <c r="E811" i="11"/>
  <c r="E812" i="11"/>
  <c r="E813" i="11"/>
  <c r="E814" i="11"/>
  <c r="E815" i="11"/>
  <c r="E816" i="11"/>
  <c r="E817" i="11"/>
  <c r="E818" i="11"/>
  <c r="E819" i="11"/>
  <c r="E820" i="11"/>
  <c r="E821" i="11"/>
  <c r="E822" i="11"/>
  <c r="E823" i="11"/>
  <c r="E824" i="11"/>
  <c r="E825" i="11"/>
  <c r="E826" i="11"/>
  <c r="E827" i="11"/>
  <c r="E828" i="11"/>
  <c r="E829" i="11"/>
  <c r="E830" i="11"/>
  <c r="E831" i="11"/>
  <c r="E832" i="11"/>
  <c r="E833" i="11"/>
  <c r="E834" i="11"/>
  <c r="E835" i="11"/>
  <c r="E836" i="11"/>
  <c r="E837" i="11"/>
  <c r="E838" i="11"/>
  <c r="E839" i="11"/>
  <c r="E840" i="11"/>
  <c r="E841" i="11"/>
  <c r="E842" i="11"/>
  <c r="E843" i="11"/>
  <c r="E844" i="11"/>
  <c r="E845" i="11"/>
  <c r="E846" i="11"/>
  <c r="E847" i="11"/>
  <c r="E848" i="11"/>
  <c r="E849" i="11"/>
  <c r="E850" i="11"/>
  <c r="E851" i="11"/>
  <c r="E852" i="11"/>
  <c r="E853" i="11"/>
  <c r="E854" i="11"/>
  <c r="E855" i="11"/>
  <c r="E856" i="11"/>
  <c r="E857" i="11"/>
  <c r="E858" i="11"/>
  <c r="E859" i="11"/>
  <c r="E860" i="11"/>
  <c r="E861" i="11"/>
  <c r="E862" i="11"/>
  <c r="E863" i="11"/>
  <c r="E864" i="11"/>
  <c r="E865" i="11"/>
  <c r="E866" i="11"/>
  <c r="E867" i="11"/>
  <c r="E868" i="11"/>
  <c r="E869" i="11"/>
  <c r="E870" i="11"/>
  <c r="E871" i="11"/>
  <c r="E872" i="11"/>
  <c r="E873" i="11"/>
  <c r="E874" i="11"/>
  <c r="E875" i="11"/>
  <c r="E876" i="11"/>
  <c r="E877" i="11"/>
  <c r="E878" i="11"/>
  <c r="E879" i="11"/>
  <c r="E880" i="11"/>
  <c r="E881" i="11"/>
  <c r="E882" i="11"/>
  <c r="E883" i="11"/>
  <c r="E884" i="11"/>
  <c r="E885" i="11"/>
  <c r="E886" i="11"/>
  <c r="E887" i="11"/>
  <c r="E888" i="11"/>
  <c r="E889" i="11"/>
  <c r="E890" i="11"/>
  <c r="E891" i="11"/>
  <c r="E892" i="11"/>
  <c r="E893" i="11"/>
  <c r="E894" i="11"/>
  <c r="E895" i="11"/>
  <c r="E896" i="11"/>
  <c r="E897" i="11"/>
  <c r="E898" i="11"/>
  <c r="E899" i="11"/>
  <c r="E900" i="11"/>
  <c r="E901" i="11"/>
  <c r="E902" i="11"/>
  <c r="E903" i="11"/>
  <c r="E904" i="11"/>
  <c r="E905" i="11"/>
  <c r="E906" i="11"/>
  <c r="E907" i="11"/>
  <c r="E908" i="11"/>
  <c r="E909" i="11"/>
  <c r="E910" i="11"/>
  <c r="E911" i="11"/>
  <c r="E912" i="11"/>
  <c r="E913" i="11"/>
  <c r="E914" i="11"/>
  <c r="E915" i="11"/>
  <c r="E916" i="11"/>
  <c r="E917" i="11"/>
  <c r="E918" i="11"/>
  <c r="E919" i="11"/>
  <c r="E920" i="11"/>
  <c r="E921" i="11"/>
  <c r="E922" i="11"/>
  <c r="E923" i="11"/>
  <c r="E924" i="11"/>
  <c r="E925" i="11"/>
  <c r="E926" i="11"/>
  <c r="E927" i="11"/>
  <c r="E928" i="11"/>
  <c r="E929" i="11"/>
  <c r="E930" i="11"/>
  <c r="E931" i="11"/>
  <c r="E932" i="11"/>
  <c r="E933" i="11"/>
  <c r="E934" i="11"/>
  <c r="E935" i="11"/>
  <c r="E936" i="11"/>
  <c r="E937" i="11"/>
  <c r="E938" i="11"/>
  <c r="E939" i="11"/>
  <c r="E940" i="11"/>
  <c r="E941" i="11"/>
  <c r="E942" i="11"/>
  <c r="E943" i="11"/>
  <c r="E944" i="11"/>
  <c r="E945" i="11"/>
  <c r="E946" i="11"/>
  <c r="E947" i="11"/>
  <c r="E948" i="11"/>
  <c r="E949" i="11"/>
  <c r="E950" i="11"/>
  <c r="E951" i="11"/>
  <c r="E952" i="11"/>
  <c r="E953" i="11"/>
  <c r="E954" i="11"/>
  <c r="E955" i="11"/>
  <c r="E956" i="11"/>
  <c r="E957" i="11"/>
  <c r="E3" i="11"/>
  <c r="G3" i="11" l="1"/>
  <c r="J4" i="13"/>
  <c r="N4" i="13" s="1"/>
  <c r="T4" i="13" s="1"/>
  <c r="T957" i="14"/>
  <c r="I957" i="11" s="1"/>
  <c r="T945" i="14"/>
  <c r="I945" i="11" s="1"/>
  <c r="T941" i="14"/>
  <c r="I941" i="11" s="1"/>
  <c r="T929" i="14"/>
  <c r="I929" i="11" s="1"/>
  <c r="T921" i="14"/>
  <c r="I921" i="11" s="1"/>
  <c r="T909" i="14"/>
  <c r="I909" i="11" s="1"/>
  <c r="T897" i="14"/>
  <c r="I897" i="11" s="1"/>
  <c r="T885" i="14"/>
  <c r="I885" i="11" s="1"/>
  <c r="T873" i="14"/>
  <c r="I873" i="11" s="1"/>
  <c r="T861" i="14"/>
  <c r="I861" i="11" s="1"/>
  <c r="T853" i="14"/>
  <c r="I853" i="11" s="1"/>
  <c r="T841" i="14"/>
  <c r="I841" i="11" s="1"/>
  <c r="T829" i="14"/>
  <c r="I829" i="11" s="1"/>
  <c r="T817" i="14"/>
  <c r="I817" i="11" s="1"/>
  <c r="T805" i="14"/>
  <c r="I805" i="11" s="1"/>
  <c r="T797" i="14"/>
  <c r="I797" i="11" s="1"/>
  <c r="T785" i="14"/>
  <c r="I785" i="11" s="1"/>
  <c r="T773" i="14"/>
  <c r="I773" i="11" s="1"/>
  <c r="T761" i="14"/>
  <c r="I761" i="11" s="1"/>
  <c r="T753" i="14"/>
  <c r="I753" i="11" s="1"/>
  <c r="T741" i="14"/>
  <c r="I741" i="11" s="1"/>
  <c r="T729" i="14"/>
  <c r="I729" i="11" s="1"/>
  <c r="T717" i="14"/>
  <c r="I717" i="11" s="1"/>
  <c r="T705" i="14"/>
  <c r="I705" i="11" s="1"/>
  <c r="T693" i="14"/>
  <c r="I693" i="11" s="1"/>
  <c r="T681" i="14"/>
  <c r="I681" i="11" s="1"/>
  <c r="T673" i="14"/>
  <c r="I673" i="11" s="1"/>
  <c r="T661" i="14"/>
  <c r="I661" i="11" s="1"/>
  <c r="T649" i="14"/>
  <c r="I649" i="11" s="1"/>
  <c r="T641" i="14"/>
  <c r="I641" i="11" s="1"/>
  <c r="T629" i="14"/>
  <c r="I629" i="11" s="1"/>
  <c r="T617" i="14"/>
  <c r="I617" i="11" s="1"/>
  <c r="T605" i="14"/>
  <c r="I605" i="11" s="1"/>
  <c r="T597" i="14"/>
  <c r="I597" i="11" s="1"/>
  <c r="T585" i="14"/>
  <c r="I585" i="11" s="1"/>
  <c r="T573" i="14"/>
  <c r="I573" i="11" s="1"/>
  <c r="T561" i="14"/>
  <c r="I561" i="11" s="1"/>
  <c r="T553" i="14"/>
  <c r="I553" i="11" s="1"/>
  <c r="T541" i="14"/>
  <c r="I541" i="11" s="1"/>
  <c r="T529" i="14"/>
  <c r="I529" i="11" s="1"/>
  <c r="T517" i="14"/>
  <c r="I517" i="11" s="1"/>
  <c r="T509" i="14"/>
  <c r="I509" i="11" s="1"/>
  <c r="T497" i="14"/>
  <c r="I497" i="11" s="1"/>
  <c r="T485" i="14"/>
  <c r="I485" i="11" s="1"/>
  <c r="T473" i="14"/>
  <c r="I473" i="11" s="1"/>
  <c r="T469" i="14"/>
  <c r="I469" i="11" s="1"/>
  <c r="T457" i="14"/>
  <c r="I457" i="11" s="1"/>
  <c r="T445" i="14"/>
  <c r="I445" i="11" s="1"/>
  <c r="T437" i="14"/>
  <c r="I437" i="11" s="1"/>
  <c r="M957" i="11"/>
  <c r="M741" i="11"/>
  <c r="M729" i="11"/>
  <c r="M717" i="11"/>
  <c r="M693" i="11"/>
  <c r="M681" i="11"/>
  <c r="M649" i="11"/>
  <c r="M605" i="11"/>
  <c r="M553" i="11"/>
  <c r="M437" i="11"/>
  <c r="T953" i="14"/>
  <c r="I953" i="11" s="1"/>
  <c r="T933" i="14"/>
  <c r="I933" i="11" s="1"/>
  <c r="T917" i="14"/>
  <c r="I917" i="11" s="1"/>
  <c r="T901" i="14"/>
  <c r="I901" i="11" s="1"/>
  <c r="T889" i="14"/>
  <c r="I889" i="11" s="1"/>
  <c r="T877" i="14"/>
  <c r="I877" i="11" s="1"/>
  <c r="T865" i="14"/>
  <c r="I865" i="11" s="1"/>
  <c r="T849" i="14"/>
  <c r="I849" i="11" s="1"/>
  <c r="T833" i="14"/>
  <c r="I833" i="11" s="1"/>
  <c r="T821" i="14"/>
  <c r="I821" i="11" s="1"/>
  <c r="T809" i="14"/>
  <c r="I809" i="11" s="1"/>
  <c r="T789" i="14"/>
  <c r="I789" i="11" s="1"/>
  <c r="T777" i="14"/>
  <c r="I777" i="11" s="1"/>
  <c r="T765" i="14"/>
  <c r="M765" i="11" s="1"/>
  <c r="T749" i="14"/>
  <c r="I749" i="11" s="1"/>
  <c r="T737" i="14"/>
  <c r="I737" i="11" s="1"/>
  <c r="T725" i="14"/>
  <c r="I725" i="11" s="1"/>
  <c r="T709" i="14"/>
  <c r="I709" i="11" s="1"/>
  <c r="T697" i="14"/>
  <c r="I697" i="11" s="1"/>
  <c r="T685" i="14"/>
  <c r="I685" i="11" s="1"/>
  <c r="T669" i="14"/>
  <c r="M669" i="11" s="1"/>
  <c r="T653" i="14"/>
  <c r="I653" i="11" s="1"/>
  <c r="T637" i="14"/>
  <c r="I637" i="11" s="1"/>
  <c r="T621" i="14"/>
  <c r="I621" i="11" s="1"/>
  <c r="T609" i="14"/>
  <c r="I609" i="11" s="1"/>
  <c r="T593" i="14"/>
  <c r="I593" i="11" s="1"/>
  <c r="T577" i="14"/>
  <c r="M577" i="11" s="1"/>
  <c r="T565" i="14"/>
  <c r="I565" i="11" s="1"/>
  <c r="T549" i="14"/>
  <c r="I549" i="11" s="1"/>
  <c r="T533" i="14"/>
  <c r="M533" i="11" s="1"/>
  <c r="T521" i="14"/>
  <c r="M521" i="11" s="1"/>
  <c r="T505" i="14"/>
  <c r="I505" i="11" s="1"/>
  <c r="T489" i="14"/>
  <c r="M489" i="11" s="1"/>
  <c r="T477" i="14"/>
  <c r="I477" i="11" s="1"/>
  <c r="T461" i="14"/>
  <c r="M461" i="11" s="1"/>
  <c r="T449" i="14"/>
  <c r="I449" i="11" s="1"/>
  <c r="M945" i="11"/>
  <c r="M933" i="11"/>
  <c r="M917" i="11"/>
  <c r="M901" i="11"/>
  <c r="M889" i="11"/>
  <c r="M873" i="11"/>
  <c r="M865" i="11"/>
  <c r="M853" i="11"/>
  <c r="M829" i="11"/>
  <c r="M809" i="11"/>
  <c r="M785" i="11"/>
  <c r="M773" i="11"/>
  <c r="M761" i="11"/>
  <c r="M737" i="11"/>
  <c r="M725" i="11"/>
  <c r="M661" i="11"/>
  <c r="M621" i="11"/>
  <c r="M609" i="11"/>
  <c r="M597" i="11"/>
  <c r="M585" i="11"/>
  <c r="M561" i="11"/>
  <c r="M549" i="11"/>
  <c r="M517" i="11"/>
  <c r="M505" i="11"/>
  <c r="M469" i="11"/>
  <c r="M457" i="11"/>
  <c r="M445" i="11"/>
  <c r="Q741" i="11"/>
  <c r="T949" i="14"/>
  <c r="M949" i="11" s="1"/>
  <c r="T937" i="14"/>
  <c r="M937" i="11" s="1"/>
  <c r="T925" i="14"/>
  <c r="M925" i="11" s="1"/>
  <c r="T913" i="14"/>
  <c r="M913" i="11" s="1"/>
  <c r="T905" i="14"/>
  <c r="M905" i="11" s="1"/>
  <c r="T893" i="14"/>
  <c r="M893" i="11" s="1"/>
  <c r="T881" i="14"/>
  <c r="M881" i="11" s="1"/>
  <c r="T869" i="14"/>
  <c r="M869" i="11" s="1"/>
  <c r="T857" i="14"/>
  <c r="M857" i="11" s="1"/>
  <c r="T845" i="14"/>
  <c r="M845" i="11" s="1"/>
  <c r="T837" i="14"/>
  <c r="M837" i="11" s="1"/>
  <c r="T825" i="14"/>
  <c r="M825" i="11" s="1"/>
  <c r="T813" i="14"/>
  <c r="M813" i="11" s="1"/>
  <c r="I801" i="11"/>
  <c r="T801" i="14"/>
  <c r="M801" i="11" s="1"/>
  <c r="T793" i="14"/>
  <c r="I793" i="11" s="1"/>
  <c r="T781" i="14"/>
  <c r="I781" i="11" s="1"/>
  <c r="T769" i="14"/>
  <c r="I769" i="11" s="1"/>
  <c r="I757" i="11"/>
  <c r="T757" i="14"/>
  <c r="T745" i="14"/>
  <c r="Q745" i="11" s="1"/>
  <c r="T733" i="14"/>
  <c r="I733" i="11" s="1"/>
  <c r="T721" i="14"/>
  <c r="I721" i="11" s="1"/>
  <c r="T713" i="14"/>
  <c r="M713" i="11" s="1"/>
  <c r="T701" i="14"/>
  <c r="M701" i="11" s="1"/>
  <c r="T689" i="14"/>
  <c r="M689" i="11" s="1"/>
  <c r="T677" i="14"/>
  <c r="M677" i="11" s="1"/>
  <c r="I665" i="11"/>
  <c r="T665" i="14"/>
  <c r="T657" i="14"/>
  <c r="M657" i="11" s="1"/>
  <c r="I645" i="11"/>
  <c r="T645" i="14"/>
  <c r="M645" i="11" s="1"/>
  <c r="T633" i="14"/>
  <c r="M633" i="11" s="1"/>
  <c r="T625" i="14"/>
  <c r="M625" i="11" s="1"/>
  <c r="T613" i="14"/>
  <c r="M613" i="11" s="1"/>
  <c r="T601" i="14"/>
  <c r="I601" i="11" s="1"/>
  <c r="T589" i="14"/>
  <c r="I589" i="11" s="1"/>
  <c r="I581" i="11"/>
  <c r="T581" i="14"/>
  <c r="T569" i="14"/>
  <c r="I569" i="11" s="1"/>
  <c r="T557" i="14"/>
  <c r="I557" i="11" s="1"/>
  <c r="T545" i="14"/>
  <c r="M545" i="11" s="1"/>
  <c r="T537" i="14"/>
  <c r="M537" i="11" s="1"/>
  <c r="T525" i="14"/>
  <c r="I525" i="11" s="1"/>
  <c r="T513" i="14"/>
  <c r="M513" i="11" s="1"/>
  <c r="T501" i="14"/>
  <c r="M501" i="11" s="1"/>
  <c r="I493" i="11"/>
  <c r="T493" i="14"/>
  <c r="M493" i="11" s="1"/>
  <c r="T481" i="14"/>
  <c r="M481" i="11" s="1"/>
  <c r="I465" i="11"/>
  <c r="T465" i="14"/>
  <c r="T453" i="14"/>
  <c r="I453" i="11" s="1"/>
  <c r="T441" i="14"/>
  <c r="M441" i="11" s="1"/>
  <c r="M953" i="11"/>
  <c r="M941" i="11"/>
  <c r="M929" i="11"/>
  <c r="M921" i="11"/>
  <c r="M909" i="11"/>
  <c r="M897" i="11"/>
  <c r="M885" i="11"/>
  <c r="M877" i="11"/>
  <c r="M861" i="11"/>
  <c r="M849" i="11"/>
  <c r="M833" i="11"/>
  <c r="M821" i="11"/>
  <c r="M817" i="11"/>
  <c r="M805" i="11"/>
  <c r="M793" i="11"/>
  <c r="M781" i="11"/>
  <c r="M769" i="11"/>
  <c r="M757" i="11"/>
  <c r="M745" i="11"/>
  <c r="M733" i="11"/>
  <c r="M721" i="11"/>
  <c r="M709" i="11"/>
  <c r="M697" i="11"/>
  <c r="M685" i="11"/>
  <c r="M673" i="11"/>
  <c r="M665" i="11"/>
  <c r="M653" i="11"/>
  <c r="M641" i="11"/>
  <c r="M629" i="11"/>
  <c r="M601" i="11"/>
  <c r="M589" i="11"/>
  <c r="M581" i="11"/>
  <c r="M569" i="11"/>
  <c r="M557" i="11"/>
  <c r="M541" i="11"/>
  <c r="M525" i="11"/>
  <c r="M509" i="11"/>
  <c r="M497" i="11"/>
  <c r="M473" i="11"/>
  <c r="M465" i="11"/>
  <c r="M453" i="11"/>
  <c r="Q957" i="11"/>
  <c r="Q953" i="11"/>
  <c r="Q949" i="11"/>
  <c r="Q945" i="11"/>
  <c r="Q941" i="11"/>
  <c r="Q937" i="11"/>
  <c r="Q933" i="11"/>
  <c r="Q925" i="11"/>
  <c r="Q921" i="11"/>
  <c r="Q913" i="11"/>
  <c r="Q909" i="11"/>
  <c r="Q905" i="11"/>
  <c r="Q901" i="11"/>
  <c r="Q897" i="11"/>
  <c r="Q893" i="11"/>
  <c r="Q889" i="11"/>
  <c r="Q881" i="11"/>
  <c r="Q877" i="11"/>
  <c r="Q873" i="11"/>
  <c r="Q869" i="11"/>
  <c r="Q861" i="11"/>
  <c r="Q857" i="11"/>
  <c r="Q853" i="11"/>
  <c r="Q849" i="11"/>
  <c r="Q845" i="11"/>
  <c r="Q841" i="11"/>
  <c r="Q837" i="11"/>
  <c r="Q833" i="11"/>
  <c r="Q829" i="11"/>
  <c r="Q825" i="11"/>
  <c r="Q821" i="11"/>
  <c r="Q817" i="11"/>
  <c r="Q813" i="11"/>
  <c r="Q809" i="11"/>
  <c r="Q805" i="11"/>
  <c r="Q801" i="11"/>
  <c r="Q793" i="11"/>
  <c r="Q789" i="11"/>
  <c r="Q785" i="11"/>
  <c r="Q781" i="11"/>
  <c r="Q777" i="11"/>
  <c r="Q773" i="11"/>
  <c r="Q769" i="11"/>
  <c r="Q765" i="11"/>
  <c r="Q761" i="11"/>
  <c r="Q757" i="11"/>
  <c r="Q733" i="11"/>
  <c r="Q729" i="11"/>
  <c r="Q725" i="11"/>
  <c r="Q721" i="11"/>
  <c r="Q717" i="11"/>
  <c r="Q713" i="11"/>
  <c r="Q709" i="11"/>
  <c r="Q701" i="11"/>
  <c r="Q693" i="11"/>
  <c r="Q689" i="11"/>
  <c r="Q685" i="11"/>
  <c r="Q681" i="11"/>
  <c r="Q677" i="11"/>
  <c r="Q673" i="11"/>
  <c r="Q669" i="11"/>
  <c r="Q665" i="11"/>
  <c r="Q657" i="11"/>
  <c r="Q653" i="11"/>
  <c r="Q649" i="11"/>
  <c r="Q645" i="11"/>
  <c r="Q641" i="11"/>
  <c r="Q637" i="11"/>
  <c r="Q633" i="11"/>
  <c r="Q629" i="11"/>
  <c r="Q625" i="11"/>
  <c r="Q621" i="11"/>
  <c r="Q613" i="11"/>
  <c r="Q609" i="11"/>
  <c r="Q605" i="11"/>
  <c r="Q601" i="11"/>
  <c r="Q597" i="11"/>
  <c r="Q593" i="11"/>
  <c r="Q589" i="11"/>
  <c r="Q585" i="11"/>
  <c r="Q581" i="11"/>
  <c r="Q573" i="11"/>
  <c r="Q569" i="11"/>
  <c r="Q565" i="11"/>
  <c r="Q561" i="11"/>
  <c r="Q557" i="11"/>
  <c r="Q553" i="11"/>
  <c r="Q549" i="11"/>
  <c r="Q545" i="11"/>
  <c r="Q541" i="11"/>
  <c r="Q537" i="11"/>
  <c r="L957" i="11"/>
  <c r="L941" i="11"/>
  <c r="L929" i="11"/>
  <c r="L913" i="11"/>
  <c r="L909" i="11"/>
  <c r="L897" i="11"/>
  <c r="L893" i="11"/>
  <c r="L889" i="11"/>
  <c r="L881" i="11"/>
  <c r="L877" i="11"/>
  <c r="L873" i="11"/>
  <c r="L869" i="11"/>
  <c r="L865" i="11"/>
  <c r="L861" i="11"/>
  <c r="L857" i="11"/>
  <c r="L853" i="11"/>
  <c r="L849" i="11"/>
  <c r="L845" i="11"/>
  <c r="L837" i="11"/>
  <c r="L833" i="11"/>
  <c r="L829" i="11"/>
  <c r="L825" i="11"/>
  <c r="L821" i="11"/>
  <c r="L817" i="11"/>
  <c r="L813" i="11"/>
  <c r="L805" i="11"/>
  <c r="L801" i="11"/>
  <c r="L793" i="11"/>
  <c r="L789" i="11"/>
  <c r="L785" i="11"/>
  <c r="L781" i="11"/>
  <c r="L777" i="11"/>
  <c r="L773" i="11"/>
  <c r="L769" i="11"/>
  <c r="L765" i="11"/>
  <c r="L761" i="11"/>
  <c r="L757" i="11"/>
  <c r="L753" i="11"/>
  <c r="L745" i="11"/>
  <c r="L741" i="11"/>
  <c r="L737" i="11"/>
  <c r="L733" i="11"/>
  <c r="L729" i="11"/>
  <c r="L725" i="11"/>
  <c r="L721" i="11"/>
  <c r="L717" i="11"/>
  <c r="L713" i="11"/>
  <c r="L709" i="11"/>
  <c r="L705" i="11"/>
  <c r="L701" i="11"/>
  <c r="L693" i="11"/>
  <c r="L689" i="11"/>
  <c r="L685" i="11"/>
  <c r="L681" i="11"/>
  <c r="L677" i="11"/>
  <c r="L673" i="11"/>
  <c r="L669" i="11"/>
  <c r="L665" i="11"/>
  <c r="L657" i="11"/>
  <c r="L653" i="11"/>
  <c r="L649" i="11"/>
  <c r="L645" i="11"/>
  <c r="L641" i="11"/>
  <c r="L633" i="11"/>
  <c r="L629" i="11"/>
  <c r="L625" i="11"/>
  <c r="L621" i="11"/>
  <c r="L613" i="11"/>
  <c r="L609" i="11"/>
  <c r="L605" i="11"/>
  <c r="L601" i="11"/>
  <c r="L597" i="11"/>
  <c r="L593" i="11"/>
  <c r="L589" i="11"/>
  <c r="L585" i="11"/>
  <c r="L581" i="11"/>
  <c r="L577" i="11"/>
  <c r="L569" i="11"/>
  <c r="L565" i="11"/>
  <c r="L561" i="11"/>
  <c r="L557" i="11"/>
  <c r="L553" i="11"/>
  <c r="L549" i="11"/>
  <c r="L545" i="11"/>
  <c r="L541" i="11"/>
  <c r="L537" i="11"/>
  <c r="L533" i="11"/>
  <c r="L529" i="11"/>
  <c r="L525" i="11"/>
  <c r="L517" i="11"/>
  <c r="L505" i="11"/>
  <c r="L501" i="11"/>
  <c r="L497" i="11"/>
  <c r="L493" i="11"/>
  <c r="L489" i="11"/>
  <c r="L481" i="11"/>
  <c r="L477" i="11"/>
  <c r="L473" i="11"/>
  <c r="L469" i="11"/>
  <c r="L465" i="11"/>
  <c r="L457" i="11"/>
  <c r="L453" i="11"/>
  <c r="L449" i="11"/>
  <c r="L441" i="11"/>
  <c r="L437" i="11"/>
  <c r="P957" i="11"/>
  <c r="P953" i="11"/>
  <c r="P949" i="11"/>
  <c r="P945" i="11"/>
  <c r="P941" i="11"/>
  <c r="P937" i="11"/>
  <c r="P933" i="11"/>
  <c r="P925" i="11"/>
  <c r="P921" i="11"/>
  <c r="P917" i="11"/>
  <c r="P913" i="11"/>
  <c r="P909" i="11"/>
  <c r="P905" i="11"/>
  <c r="P901" i="11"/>
  <c r="P897" i="11"/>
  <c r="P893" i="11"/>
  <c r="P889" i="11"/>
  <c r="P885" i="11"/>
  <c r="P881" i="11"/>
  <c r="P877" i="11"/>
  <c r="P873" i="11"/>
  <c r="P869" i="11"/>
  <c r="P861" i="11"/>
  <c r="P857" i="11"/>
  <c r="P853" i="11"/>
  <c r="P849" i="11"/>
  <c r="P845" i="11"/>
  <c r="P837" i="11"/>
  <c r="P833" i="11"/>
  <c r="P829" i="11"/>
  <c r="P825" i="11"/>
  <c r="P821" i="11"/>
  <c r="P817" i="11"/>
  <c r="P813" i="11"/>
  <c r="P805" i="11"/>
  <c r="P801" i="11"/>
  <c r="P793" i="11"/>
  <c r="P789" i="11"/>
  <c r="P785" i="11"/>
  <c r="P781" i="11"/>
  <c r="P777" i="11"/>
  <c r="P773" i="11"/>
  <c r="P769" i="11"/>
  <c r="P765" i="11"/>
  <c r="P761" i="11"/>
  <c r="P757" i="11"/>
  <c r="P745" i="11"/>
  <c r="P741" i="11"/>
  <c r="P737" i="11"/>
  <c r="P733" i="11"/>
  <c r="P729" i="11"/>
  <c r="P725" i="11"/>
  <c r="P721" i="11"/>
  <c r="P717" i="11"/>
  <c r="P713" i="11"/>
  <c r="P709" i="11"/>
  <c r="P701" i="11"/>
  <c r="P693" i="11"/>
  <c r="P689" i="11"/>
  <c r="P685" i="11"/>
  <c r="P681" i="11"/>
  <c r="P677" i="11"/>
  <c r="P673" i="11"/>
  <c r="P669" i="11"/>
  <c r="P665" i="11"/>
  <c r="P661" i="11"/>
  <c r="P657" i="11"/>
  <c r="P653" i="11"/>
  <c r="P649" i="11"/>
  <c r="P645" i="11"/>
  <c r="P641" i="11"/>
  <c r="P633" i="11"/>
  <c r="P629" i="11"/>
  <c r="P625" i="11"/>
  <c r="P621" i="11"/>
  <c r="P613" i="11"/>
  <c r="P609" i="11"/>
  <c r="P605" i="11"/>
  <c r="P601" i="11"/>
  <c r="P597" i="11"/>
  <c r="P593" i="11"/>
  <c r="P589" i="11"/>
  <c r="P585" i="11"/>
  <c r="P581" i="11"/>
  <c r="P569" i="11"/>
  <c r="P565" i="11"/>
  <c r="P561" i="11"/>
  <c r="P557" i="11"/>
  <c r="P553" i="11"/>
  <c r="P549" i="11"/>
  <c r="P545" i="11"/>
  <c r="P541" i="11"/>
  <c r="P537" i="11"/>
  <c r="P533" i="11"/>
  <c r="P525" i="11"/>
  <c r="P517" i="11"/>
  <c r="P513" i="11"/>
  <c r="P509" i="11"/>
  <c r="P505" i="11"/>
  <c r="P501" i="11"/>
  <c r="P497" i="11"/>
  <c r="P493" i="11"/>
  <c r="P489" i="11"/>
  <c r="P485" i="11"/>
  <c r="P481" i="11"/>
  <c r="P477" i="11"/>
  <c r="P473" i="11"/>
  <c r="P469" i="11"/>
  <c r="P465" i="11"/>
  <c r="P457" i="11"/>
  <c r="P453" i="11"/>
  <c r="P449" i="11"/>
  <c r="P441" i="11"/>
  <c r="P437" i="11"/>
  <c r="L949" i="11"/>
  <c r="L937" i="11"/>
  <c r="L921" i="11"/>
  <c r="L905" i="11"/>
  <c r="L509" i="11"/>
  <c r="T3" i="14"/>
  <c r="L3" i="11" s="1"/>
  <c r="K957" i="11"/>
  <c r="K953" i="11"/>
  <c r="K949" i="11"/>
  <c r="K945" i="11"/>
  <c r="K941" i="11"/>
  <c r="K937" i="11"/>
  <c r="K933" i="11"/>
  <c r="K925" i="11"/>
  <c r="K921" i="11"/>
  <c r="K913" i="11"/>
  <c r="K909" i="11"/>
  <c r="K905" i="11"/>
  <c r="K901" i="11"/>
  <c r="K897" i="11"/>
  <c r="K893" i="11"/>
  <c r="K889" i="11"/>
  <c r="K881" i="11"/>
  <c r="K877" i="11"/>
  <c r="K873" i="11"/>
  <c r="K869" i="11"/>
  <c r="K861" i="11"/>
  <c r="K857" i="11"/>
  <c r="K853" i="11"/>
  <c r="K849" i="11"/>
  <c r="K845" i="11"/>
  <c r="K837" i="11"/>
  <c r="K833" i="11"/>
  <c r="K829" i="11"/>
  <c r="K825" i="11"/>
  <c r="K821" i="11"/>
  <c r="K817" i="11"/>
  <c r="K813" i="11"/>
  <c r="K805" i="11"/>
  <c r="K801" i="11"/>
  <c r="K797" i="11"/>
  <c r="K793" i="11"/>
  <c r="K789" i="11"/>
  <c r="K785" i="11"/>
  <c r="K781" i="11"/>
  <c r="K777" i="11"/>
  <c r="K773" i="11"/>
  <c r="K769" i="11"/>
  <c r="K765" i="11"/>
  <c r="K761" i="11"/>
  <c r="K757" i="11"/>
  <c r="K749" i="11"/>
  <c r="K745" i="11"/>
  <c r="K741" i="11"/>
  <c r="K737" i="11"/>
  <c r="K733" i="11"/>
  <c r="K729" i="11"/>
  <c r="K725" i="11"/>
  <c r="K721" i="11"/>
  <c r="K717" i="11"/>
  <c r="K713" i="11"/>
  <c r="K709" i="11"/>
  <c r="K701" i="11"/>
  <c r="K693" i="11"/>
  <c r="K689" i="11"/>
  <c r="K685" i="11"/>
  <c r="K681" i="11"/>
  <c r="K677" i="11"/>
  <c r="K673" i="11"/>
  <c r="K669" i="11"/>
  <c r="K665" i="11"/>
  <c r="K657" i="11"/>
  <c r="K653" i="11"/>
  <c r="K649" i="11"/>
  <c r="K645" i="11"/>
  <c r="K641" i="11"/>
  <c r="K637" i="11"/>
  <c r="K633" i="11"/>
  <c r="K629" i="11"/>
  <c r="K625" i="11"/>
  <c r="K621" i="11"/>
  <c r="K613" i="11"/>
  <c r="K609" i="11"/>
  <c r="K605" i="11"/>
  <c r="K601" i="11"/>
  <c r="K597" i="11"/>
  <c r="K593" i="11"/>
  <c r="K589" i="11"/>
  <c r="K585" i="11"/>
  <c r="K581" i="11"/>
  <c r="K573" i="11"/>
  <c r="K569" i="11"/>
  <c r="K565" i="11"/>
  <c r="K561" i="11"/>
  <c r="K557" i="11"/>
  <c r="K553" i="11"/>
  <c r="K549" i="11"/>
  <c r="K545" i="11"/>
  <c r="K541" i="11"/>
  <c r="K537" i="11"/>
  <c r="K533" i="11"/>
  <c r="K525" i="11"/>
  <c r="K517" i="11"/>
  <c r="K513" i="11"/>
  <c r="K509" i="11"/>
  <c r="K505" i="11"/>
  <c r="K501" i="11"/>
  <c r="K497" i="11"/>
  <c r="K493" i="11"/>
  <c r="K489" i="11"/>
  <c r="K481" i="11"/>
  <c r="K477" i="11"/>
  <c r="K473" i="11"/>
  <c r="K469" i="11"/>
  <c r="K465" i="11"/>
  <c r="K461" i="11"/>
  <c r="K457" i="11"/>
  <c r="K453" i="11"/>
  <c r="K449" i="11"/>
  <c r="K445" i="11"/>
  <c r="K441" i="11"/>
  <c r="K437" i="11"/>
  <c r="L953" i="11"/>
  <c r="L945" i="11"/>
  <c r="L933" i="11"/>
  <c r="L925" i="11"/>
  <c r="L901" i="11"/>
  <c r="L513" i="11"/>
  <c r="I3" i="11"/>
  <c r="J957" i="11"/>
  <c r="J953" i="11"/>
  <c r="J949" i="11"/>
  <c r="J945" i="11"/>
  <c r="J941" i="11"/>
  <c r="J937" i="11"/>
  <c r="J933" i="11"/>
  <c r="J925" i="11"/>
  <c r="J921" i="11"/>
  <c r="J917" i="11"/>
  <c r="J913" i="11"/>
  <c r="J909" i="11"/>
  <c r="J905" i="11"/>
  <c r="J901" i="11"/>
  <c r="J897" i="11"/>
  <c r="J893" i="11"/>
  <c r="J889" i="11"/>
  <c r="J885" i="11"/>
  <c r="J881" i="11"/>
  <c r="J877" i="11"/>
  <c r="J873" i="11"/>
  <c r="J869" i="11"/>
  <c r="J861" i="11"/>
  <c r="J857" i="11"/>
  <c r="J853" i="11"/>
  <c r="J849" i="11"/>
  <c r="J845" i="11"/>
  <c r="J837" i="11"/>
  <c r="J833" i="11"/>
  <c r="J829" i="11"/>
  <c r="J825" i="11"/>
  <c r="J821" i="11"/>
  <c r="J817" i="11"/>
  <c r="J813" i="11"/>
  <c r="J805" i="11"/>
  <c r="J801" i="11"/>
  <c r="J793" i="11"/>
  <c r="J789" i="11"/>
  <c r="J785" i="11"/>
  <c r="J781" i="11"/>
  <c r="J777" i="11"/>
  <c r="J773" i="11"/>
  <c r="J769" i="11"/>
  <c r="J765" i="11"/>
  <c r="J761" i="11"/>
  <c r="J757" i="11"/>
  <c r="J745" i="11"/>
  <c r="J741" i="11"/>
  <c r="J737" i="11"/>
  <c r="J733" i="11"/>
  <c r="J729" i="11"/>
  <c r="J725" i="11"/>
  <c r="J721" i="11"/>
  <c r="J717" i="11"/>
  <c r="J713" i="11"/>
  <c r="J709" i="11"/>
  <c r="J701" i="11"/>
  <c r="J693" i="11"/>
  <c r="J689" i="11"/>
  <c r="J685" i="11"/>
  <c r="J681" i="11"/>
  <c r="J677" i="11"/>
  <c r="J673" i="11"/>
  <c r="J669" i="11"/>
  <c r="J665" i="11"/>
  <c r="J661" i="11"/>
  <c r="J657" i="11"/>
  <c r="J653" i="11"/>
  <c r="J649" i="11"/>
  <c r="J645" i="11"/>
  <c r="J641" i="11"/>
  <c r="J633" i="11"/>
  <c r="J629" i="11"/>
  <c r="J625" i="11"/>
  <c r="J621" i="11"/>
  <c r="J613" i="11"/>
  <c r="J609" i="11"/>
  <c r="J605" i="11"/>
  <c r="J601" i="11"/>
  <c r="J597" i="11"/>
  <c r="J593" i="11"/>
  <c r="J589" i="11"/>
  <c r="J585" i="11"/>
  <c r="J581" i="11"/>
  <c r="J569" i="11"/>
  <c r="J565" i="11"/>
  <c r="J561" i="11"/>
  <c r="J557" i="11"/>
  <c r="J553" i="11"/>
  <c r="J549" i="11"/>
  <c r="J545" i="11"/>
  <c r="J541" i="11"/>
  <c r="J537" i="11"/>
  <c r="J533" i="11"/>
  <c r="J525" i="11"/>
  <c r="J517" i="11"/>
  <c r="J513" i="11"/>
  <c r="J509" i="11"/>
  <c r="J505" i="11"/>
  <c r="J501" i="11"/>
  <c r="J497" i="11"/>
  <c r="J493" i="11"/>
  <c r="J489" i="11"/>
  <c r="J485" i="11"/>
  <c r="J481" i="11"/>
  <c r="J477" i="11"/>
  <c r="J473" i="11"/>
  <c r="J469" i="11"/>
  <c r="J465" i="11"/>
  <c r="J457" i="11"/>
  <c r="J453" i="11"/>
  <c r="J449" i="11"/>
  <c r="J441" i="11"/>
  <c r="J437" i="11"/>
  <c r="M3" i="11"/>
  <c r="Q533" i="11"/>
  <c r="Q525" i="11"/>
  <c r="Q517" i="11"/>
  <c r="Q513" i="11"/>
  <c r="Q509" i="11"/>
  <c r="Q505" i="11"/>
  <c r="Q501" i="11"/>
  <c r="Q497" i="11"/>
  <c r="Q493" i="11"/>
  <c r="Q489" i="11"/>
  <c r="Q481" i="11"/>
  <c r="Q477" i="11"/>
  <c r="Q473" i="11"/>
  <c r="Q469" i="11"/>
  <c r="Q465" i="11"/>
  <c r="Q461" i="11"/>
  <c r="Q457" i="11"/>
  <c r="Q453" i="11"/>
  <c r="Q449" i="11"/>
  <c r="Q445" i="11"/>
  <c r="Q441" i="11"/>
  <c r="Q437" i="11"/>
  <c r="S957" i="11"/>
  <c r="S953" i="11"/>
  <c r="S949" i="11"/>
  <c r="S945" i="11"/>
  <c r="S941" i="11"/>
  <c r="S937" i="11"/>
  <c r="S933" i="11"/>
  <c r="S925" i="11"/>
  <c r="S921" i="11"/>
  <c r="S913" i="11"/>
  <c r="S909" i="11"/>
  <c r="S905" i="11"/>
  <c r="S901" i="11"/>
  <c r="S897" i="11"/>
  <c r="S893" i="11"/>
  <c r="S889" i="11"/>
  <c r="S881" i="11"/>
  <c r="S877" i="11"/>
  <c r="S873" i="11"/>
  <c r="S869" i="11"/>
  <c r="S861" i="11"/>
  <c r="S857" i="11"/>
  <c r="S853" i="11"/>
  <c r="S849" i="11"/>
  <c r="S845" i="11"/>
  <c r="S841" i="11"/>
  <c r="S837" i="11"/>
  <c r="S833" i="11"/>
  <c r="S829" i="11"/>
  <c r="S825" i="11"/>
  <c r="S821" i="11"/>
  <c r="S817" i="11"/>
  <c r="S813" i="11"/>
  <c r="S809" i="11"/>
  <c r="S805" i="11"/>
  <c r="S801" i="11"/>
  <c r="S793" i="11"/>
  <c r="S789" i="11"/>
  <c r="S785" i="11"/>
  <c r="S781" i="11"/>
  <c r="S777" i="11"/>
  <c r="S773" i="11"/>
  <c r="S769" i="11"/>
  <c r="S765" i="11"/>
  <c r="S761" i="11"/>
  <c r="S757" i="11"/>
  <c r="S745" i="11"/>
  <c r="S741" i="11"/>
  <c r="S737" i="11"/>
  <c r="S733" i="11"/>
  <c r="S729" i="11"/>
  <c r="S725" i="11"/>
  <c r="S721" i="11"/>
  <c r="S717" i="11"/>
  <c r="S713" i="11"/>
  <c r="S709" i="11"/>
  <c r="S701" i="11"/>
  <c r="S697" i="11"/>
  <c r="S693" i="11"/>
  <c r="S689" i="11"/>
  <c r="S685" i="11"/>
  <c r="S681" i="11"/>
  <c r="S677" i="11"/>
  <c r="S673" i="11"/>
  <c r="S669" i="11"/>
  <c r="S665" i="11"/>
  <c r="S657" i="11"/>
  <c r="S653" i="11"/>
  <c r="S649" i="11"/>
  <c r="S645" i="11"/>
  <c r="S641" i="11"/>
  <c r="S633" i="11"/>
  <c r="S629" i="11"/>
  <c r="S625" i="11"/>
  <c r="S621" i="11"/>
  <c r="S617" i="11"/>
  <c r="S613" i="11"/>
  <c r="S609" i="11"/>
  <c r="S605" i="11"/>
  <c r="S601" i="11"/>
  <c r="S597" i="11"/>
  <c r="S593" i="11"/>
  <c r="S589" i="11"/>
  <c r="S585" i="11"/>
  <c r="S581" i="11"/>
  <c r="S569" i="11"/>
  <c r="S565" i="11"/>
  <c r="S561" i="11"/>
  <c r="S557" i="11"/>
  <c r="S553" i="11"/>
  <c r="S549" i="11"/>
  <c r="S545" i="11"/>
  <c r="S541" i="11"/>
  <c r="S537" i="11"/>
  <c r="S533" i="11"/>
  <c r="S525" i="11"/>
  <c r="S521" i="11"/>
  <c r="S517" i="11"/>
  <c r="S513" i="11"/>
  <c r="S509" i="11"/>
  <c r="S505" i="11"/>
  <c r="S501" i="11"/>
  <c r="S497" i="11"/>
  <c r="S493" i="11"/>
  <c r="S489" i="11"/>
  <c r="S481" i="11"/>
  <c r="S477" i="11"/>
  <c r="S473" i="11"/>
  <c r="S469" i="11"/>
  <c r="S465" i="11"/>
  <c r="S457" i="11"/>
  <c r="S453" i="11"/>
  <c r="S449" i="11"/>
  <c r="S441" i="11"/>
  <c r="S437" i="11"/>
  <c r="U957" i="11"/>
  <c r="U953" i="11"/>
  <c r="U949" i="11"/>
  <c r="U945" i="11"/>
  <c r="U941" i="11"/>
  <c r="U937" i="11"/>
  <c r="U933" i="11"/>
  <c r="U925" i="11"/>
  <c r="U921" i="11"/>
  <c r="U917" i="11"/>
  <c r="U913" i="11"/>
  <c r="U909" i="11"/>
  <c r="U905" i="11"/>
  <c r="U901" i="11"/>
  <c r="U897" i="11"/>
  <c r="U893" i="11"/>
  <c r="U889" i="11"/>
  <c r="U885" i="11"/>
  <c r="U881" i="11"/>
  <c r="U877" i="11"/>
  <c r="U873" i="11"/>
  <c r="U869" i="11"/>
  <c r="U861" i="11"/>
  <c r="U857" i="11"/>
  <c r="U853" i="11"/>
  <c r="U849" i="11"/>
  <c r="U845" i="11"/>
  <c r="U837" i="11"/>
  <c r="U833" i="11"/>
  <c r="U829" i="11"/>
  <c r="U825" i="11"/>
  <c r="U821" i="11"/>
  <c r="U817" i="11"/>
  <c r="U813" i="11"/>
  <c r="U805" i="11"/>
  <c r="U801" i="11"/>
  <c r="U793" i="11"/>
  <c r="U789" i="11"/>
  <c r="U785" i="11"/>
  <c r="U781" i="11"/>
  <c r="U777" i="11"/>
  <c r="U773" i="11"/>
  <c r="U769" i="11"/>
  <c r="U765" i="11"/>
  <c r="U761" i="11"/>
  <c r="U757" i="11"/>
  <c r="U745" i="11"/>
  <c r="U741" i="11"/>
  <c r="U737" i="11"/>
  <c r="U733" i="11"/>
  <c r="U729" i="11"/>
  <c r="U725" i="11"/>
  <c r="U721" i="11"/>
  <c r="U717" i="11"/>
  <c r="U713" i="11"/>
  <c r="U709" i="11"/>
  <c r="U701" i="11"/>
  <c r="U693" i="11"/>
  <c r="U689" i="11"/>
  <c r="U685" i="11"/>
  <c r="U681" i="11"/>
  <c r="U677" i="11"/>
  <c r="U673" i="11"/>
  <c r="U669" i="11"/>
  <c r="U665" i="11"/>
  <c r="U661" i="11"/>
  <c r="U657" i="11"/>
  <c r="U653" i="11"/>
  <c r="U649" i="11"/>
  <c r="U645" i="11"/>
  <c r="U641" i="11"/>
  <c r="U633" i="11"/>
  <c r="U629" i="11"/>
  <c r="U625" i="11"/>
  <c r="U621" i="11"/>
  <c r="U613" i="11"/>
  <c r="U609" i="11"/>
  <c r="U605" i="11"/>
  <c r="U601" i="11"/>
  <c r="U597" i="11"/>
  <c r="U593" i="11"/>
  <c r="U589" i="11"/>
  <c r="U585" i="11"/>
  <c r="U581" i="11"/>
  <c r="U569" i="11"/>
  <c r="U565" i="11"/>
  <c r="U561" i="11"/>
  <c r="U557" i="11"/>
  <c r="U553" i="11"/>
  <c r="U549" i="11"/>
  <c r="U545" i="11"/>
  <c r="U541" i="11"/>
  <c r="U537" i="11"/>
  <c r="U533" i="11"/>
  <c r="U525" i="11"/>
  <c r="U517" i="11"/>
  <c r="U513" i="11"/>
  <c r="U509" i="11"/>
  <c r="U505" i="11"/>
  <c r="U501" i="11"/>
  <c r="U497" i="11"/>
  <c r="U493" i="11"/>
  <c r="U489" i="11"/>
  <c r="U485" i="11"/>
  <c r="U481" i="11"/>
  <c r="U477" i="11"/>
  <c r="U473" i="11"/>
  <c r="U469" i="11"/>
  <c r="U465" i="11"/>
  <c r="U457" i="11"/>
  <c r="U453" i="11"/>
  <c r="U449" i="11"/>
  <c r="U441" i="11"/>
  <c r="U437" i="11"/>
  <c r="T957" i="11"/>
  <c r="T953" i="11"/>
  <c r="T949" i="11"/>
  <c r="T945" i="11"/>
  <c r="T941" i="11"/>
  <c r="T937" i="11"/>
  <c r="T933" i="11"/>
  <c r="T929" i="11"/>
  <c r="T925" i="11"/>
  <c r="T921" i="11"/>
  <c r="T913" i="11"/>
  <c r="T909" i="11"/>
  <c r="T905" i="11"/>
  <c r="T901" i="11"/>
  <c r="T897" i="11"/>
  <c r="T893" i="11"/>
  <c r="T889" i="11"/>
  <c r="T881" i="11"/>
  <c r="T877" i="11"/>
  <c r="T873" i="11"/>
  <c r="T869" i="11"/>
  <c r="T865" i="11"/>
  <c r="T861" i="11"/>
  <c r="T857" i="11"/>
  <c r="T853" i="11"/>
  <c r="T849" i="11"/>
  <c r="T845" i="11"/>
  <c r="T841" i="11"/>
  <c r="T837" i="11"/>
  <c r="T833" i="11"/>
  <c r="T829" i="11"/>
  <c r="T825" i="11"/>
  <c r="T821" i="11"/>
  <c r="T817" i="11"/>
  <c r="T813" i="11"/>
  <c r="T805" i="11"/>
  <c r="T801" i="11"/>
  <c r="T793" i="11"/>
  <c r="T789" i="11"/>
  <c r="T785" i="11"/>
  <c r="T781" i="11"/>
  <c r="T777" i="11"/>
  <c r="T773" i="11"/>
  <c r="T769" i="11"/>
  <c r="T765" i="11"/>
  <c r="T761" i="11"/>
  <c r="T757" i="11"/>
  <c r="T753" i="11"/>
  <c r="T745" i="11"/>
  <c r="T741" i="11"/>
  <c r="T737" i="11"/>
  <c r="T733" i="11"/>
  <c r="T729" i="11"/>
  <c r="T725" i="11"/>
  <c r="T721" i="11"/>
  <c r="T717" i="11"/>
  <c r="T713" i="11"/>
  <c r="T709" i="11"/>
  <c r="T705" i="11"/>
  <c r="T701" i="11"/>
  <c r="T693" i="11"/>
  <c r="T689" i="11"/>
  <c r="T685" i="11"/>
  <c r="T681" i="11"/>
  <c r="T677" i="11"/>
  <c r="T673" i="11"/>
  <c r="T669" i="11"/>
  <c r="T665" i="11"/>
  <c r="T657" i="11"/>
  <c r="T653" i="11"/>
  <c r="T649" i="11"/>
  <c r="T645" i="11"/>
  <c r="T641" i="11"/>
  <c r="T633" i="11"/>
  <c r="T629" i="11"/>
  <c r="T625" i="11"/>
  <c r="T621" i="11"/>
  <c r="T617" i="11"/>
  <c r="T613" i="11"/>
  <c r="T609" i="11"/>
  <c r="T605" i="11"/>
  <c r="T601" i="11"/>
  <c r="T597" i="11"/>
  <c r="T593" i="11"/>
  <c r="T589" i="11"/>
  <c r="T585" i="11"/>
  <c r="T581" i="11"/>
  <c r="T577" i="11"/>
  <c r="T569" i="11"/>
  <c r="T565" i="11"/>
  <c r="T561" i="11"/>
  <c r="T557" i="11"/>
  <c r="T553" i="11"/>
  <c r="T549" i="11"/>
  <c r="T545" i="11"/>
  <c r="T541" i="11"/>
  <c r="T537" i="11"/>
  <c r="T533" i="11"/>
  <c r="T529" i="11"/>
  <c r="T525" i="11"/>
  <c r="T517" i="11"/>
  <c r="T513" i="11"/>
  <c r="T509" i="11"/>
  <c r="T505" i="11"/>
  <c r="T501" i="11"/>
  <c r="T497" i="11"/>
  <c r="T493" i="11"/>
  <c r="T489" i="11"/>
  <c r="T481" i="11"/>
  <c r="T477" i="11"/>
  <c r="T473" i="11"/>
  <c r="T469" i="11"/>
  <c r="T465" i="11"/>
  <c r="T457" i="11"/>
  <c r="T453" i="11"/>
  <c r="T449" i="11"/>
  <c r="T441" i="11"/>
  <c r="T437" i="11"/>
  <c r="N3" i="11"/>
  <c r="O957" i="11"/>
  <c r="O953" i="11"/>
  <c r="O949" i="11"/>
  <c r="O945" i="11"/>
  <c r="O941" i="11"/>
  <c r="O937" i="11"/>
  <c r="O933" i="11"/>
  <c r="O929" i="11"/>
  <c r="O925" i="11"/>
  <c r="O921" i="11"/>
  <c r="O913" i="11"/>
  <c r="O909" i="11"/>
  <c r="O905" i="11"/>
  <c r="O901" i="11"/>
  <c r="O897" i="11"/>
  <c r="O893" i="11"/>
  <c r="O889" i="11"/>
  <c r="O885" i="11"/>
  <c r="O881" i="11"/>
  <c r="O877" i="11"/>
  <c r="O873" i="11"/>
  <c r="O869" i="11"/>
  <c r="O865" i="11"/>
  <c r="O861" i="11"/>
  <c r="O857" i="11"/>
  <c r="O853" i="11"/>
  <c r="O849" i="11"/>
  <c r="O845" i="11"/>
  <c r="O841" i="11"/>
  <c r="O837" i="11"/>
  <c r="O833" i="11"/>
  <c r="O829" i="11"/>
  <c r="O825" i="11"/>
  <c r="O821" i="11"/>
  <c r="O817" i="11"/>
  <c r="O813" i="11"/>
  <c r="O809" i="11"/>
  <c r="O805" i="11"/>
  <c r="O801" i="11"/>
  <c r="O797" i="11"/>
  <c r="O793" i="11"/>
  <c r="O789" i="11"/>
  <c r="O785" i="11"/>
  <c r="O781" i="11"/>
  <c r="O777" i="11"/>
  <c r="O773" i="11"/>
  <c r="O769" i="11"/>
  <c r="O765" i="11"/>
  <c r="O761" i="11"/>
  <c r="O757" i="11"/>
  <c r="O753" i="11"/>
  <c r="O745" i="11"/>
  <c r="O741" i="11"/>
  <c r="O737" i="11"/>
  <c r="O733" i="11"/>
  <c r="O729" i="11"/>
  <c r="O725" i="11"/>
  <c r="O721" i="11"/>
  <c r="O717" i="11"/>
  <c r="O713" i="11"/>
  <c r="O709" i="11"/>
  <c r="O705" i="11"/>
  <c r="O701" i="11"/>
  <c r="O697" i="11"/>
  <c r="O693" i="11"/>
  <c r="O689" i="11"/>
  <c r="O685" i="11"/>
  <c r="O681" i="11"/>
  <c r="O677" i="11"/>
  <c r="O673" i="11"/>
  <c r="O669" i="11"/>
  <c r="O665" i="11"/>
  <c r="O661" i="11"/>
  <c r="O657" i="11"/>
  <c r="O653" i="11"/>
  <c r="O649" i="11"/>
  <c r="O645" i="11"/>
  <c r="O641" i="11"/>
  <c r="O633" i="11"/>
  <c r="O629" i="11"/>
  <c r="O625" i="11"/>
  <c r="O621" i="11"/>
  <c r="O617" i="11"/>
  <c r="O613" i="11"/>
  <c r="O609" i="11"/>
  <c r="O605" i="11"/>
  <c r="O601" i="11"/>
  <c r="O597" i="11"/>
  <c r="O593" i="11"/>
  <c r="O589" i="11"/>
  <c r="O585" i="11"/>
  <c r="O581" i="11"/>
  <c r="O577" i="11"/>
  <c r="O573" i="11"/>
  <c r="O569" i="11"/>
  <c r="O565" i="11"/>
  <c r="O561" i="11"/>
  <c r="O557" i="11"/>
  <c r="O553" i="11"/>
  <c r="O549" i="11"/>
  <c r="O545" i="11"/>
  <c r="O541" i="11"/>
  <c r="O537" i="11"/>
  <c r="O533" i="11"/>
  <c r="O529" i="11"/>
  <c r="O525" i="11"/>
  <c r="O521" i="11"/>
  <c r="O517" i="11"/>
  <c r="O513" i="11"/>
  <c r="O509" i="11"/>
  <c r="O505" i="11"/>
  <c r="O501" i="11"/>
  <c r="O497" i="11"/>
  <c r="O493" i="11"/>
  <c r="O489" i="11"/>
  <c r="O485" i="11"/>
  <c r="O481" i="11"/>
  <c r="O477" i="11"/>
  <c r="O473" i="11"/>
  <c r="O469" i="11"/>
  <c r="O465" i="11"/>
  <c r="O457" i="11"/>
  <c r="O453" i="11"/>
  <c r="O449" i="11"/>
  <c r="O445" i="11"/>
  <c r="O441" i="11"/>
  <c r="O437" i="11"/>
  <c r="R3" i="11"/>
  <c r="N957" i="11"/>
  <c r="N953" i="11"/>
  <c r="N949" i="11"/>
  <c r="N945" i="11"/>
  <c r="N941" i="11"/>
  <c r="N937" i="11"/>
  <c r="N933" i="11"/>
  <c r="N929" i="11"/>
  <c r="N925" i="11"/>
  <c r="N921" i="11"/>
  <c r="N917" i="11"/>
  <c r="N913" i="11"/>
  <c r="N909" i="11"/>
  <c r="N905" i="11"/>
  <c r="N901" i="11"/>
  <c r="N897" i="11"/>
  <c r="N893" i="11"/>
  <c r="N889" i="11"/>
  <c r="N885" i="11"/>
  <c r="N881" i="11"/>
  <c r="N877" i="11"/>
  <c r="N873" i="11"/>
  <c r="N869" i="11"/>
  <c r="N865" i="11"/>
  <c r="N861" i="11"/>
  <c r="N857" i="11"/>
  <c r="N853" i="11"/>
  <c r="N849" i="11"/>
  <c r="N845" i="11"/>
  <c r="N841" i="11"/>
  <c r="N837" i="11"/>
  <c r="N833" i="11"/>
  <c r="N829" i="11"/>
  <c r="N825" i="11"/>
  <c r="N821" i="11"/>
  <c r="N817" i="11"/>
  <c r="N813" i="11"/>
  <c r="N809" i="11"/>
  <c r="N805" i="11"/>
  <c r="N801" i="11"/>
  <c r="N797" i="11"/>
  <c r="N793" i="11"/>
  <c r="N789" i="11"/>
  <c r="N785" i="11"/>
  <c r="N781" i="11"/>
  <c r="N777" i="11"/>
  <c r="N773" i="11"/>
  <c r="N769" i="11"/>
  <c r="N765" i="11"/>
  <c r="N761" i="11"/>
  <c r="N757" i="11"/>
  <c r="N753" i="11"/>
  <c r="N749" i="11"/>
  <c r="N745" i="11"/>
  <c r="N741" i="11"/>
  <c r="N737" i="11"/>
  <c r="N733" i="11"/>
  <c r="N729" i="11"/>
  <c r="N725" i="11"/>
  <c r="N721" i="11"/>
  <c r="N717" i="11"/>
  <c r="N713" i="11"/>
  <c r="N709" i="11"/>
  <c r="N705" i="11"/>
  <c r="N701" i="11"/>
  <c r="N697" i="11"/>
  <c r="N693" i="11"/>
  <c r="N689" i="11"/>
  <c r="N685" i="11"/>
  <c r="N681" i="11"/>
  <c r="N677" i="11"/>
  <c r="N673" i="11"/>
  <c r="N669" i="11"/>
  <c r="N665" i="11"/>
  <c r="N661" i="11"/>
  <c r="N657" i="11"/>
  <c r="N653" i="11"/>
  <c r="N649" i="11"/>
  <c r="N645" i="11"/>
  <c r="N641" i="11"/>
  <c r="N637" i="11"/>
  <c r="N633" i="11"/>
  <c r="N629" i="11"/>
  <c r="N625" i="11"/>
  <c r="N621" i="11"/>
  <c r="N617" i="11"/>
  <c r="N613" i="11"/>
  <c r="N609" i="11"/>
  <c r="N605" i="11"/>
  <c r="N601" i="11"/>
  <c r="N597" i="11"/>
  <c r="N593" i="11"/>
  <c r="N589" i="11"/>
  <c r="N585" i="11"/>
  <c r="N581" i="11"/>
  <c r="N577" i="11"/>
  <c r="N573" i="11"/>
  <c r="N569" i="11"/>
  <c r="N565" i="11"/>
  <c r="N561" i="11"/>
  <c r="N557" i="11"/>
  <c r="N553" i="11"/>
  <c r="N549" i="11"/>
  <c r="N545" i="11"/>
  <c r="N541" i="11"/>
  <c r="N537" i="11"/>
  <c r="N533" i="11"/>
  <c r="N529" i="11"/>
  <c r="N525" i="11"/>
  <c r="N521" i="11"/>
  <c r="N517" i="11"/>
  <c r="N513" i="11"/>
  <c r="N509" i="11"/>
  <c r="N505" i="11"/>
  <c r="N501" i="11"/>
  <c r="N497" i="11"/>
  <c r="N493" i="11"/>
  <c r="N489" i="11"/>
  <c r="N485" i="11"/>
  <c r="N481" i="11"/>
  <c r="N477" i="11"/>
  <c r="N473" i="11"/>
  <c r="N469" i="11"/>
  <c r="N465" i="11"/>
  <c r="N461" i="11"/>
  <c r="N457" i="11"/>
  <c r="N453" i="11"/>
  <c r="N449" i="11"/>
  <c r="N445" i="11"/>
  <c r="N441" i="11"/>
  <c r="N437" i="11"/>
  <c r="Q3" i="11"/>
  <c r="S3" i="11"/>
  <c r="T954" i="14"/>
  <c r="S954" i="11" s="1"/>
  <c r="T950" i="14"/>
  <c r="T946" i="14"/>
  <c r="N946" i="11" s="1"/>
  <c r="T942" i="14"/>
  <c r="S942" i="11" s="1"/>
  <c r="T938" i="14"/>
  <c r="S938" i="11" s="1"/>
  <c r="T934" i="14"/>
  <c r="T930" i="14"/>
  <c r="N930" i="11" s="1"/>
  <c r="T926" i="14"/>
  <c r="S926" i="11" s="1"/>
  <c r="T922" i="14"/>
  <c r="S922" i="11" s="1"/>
  <c r="T918" i="14"/>
  <c r="T914" i="14"/>
  <c r="N914" i="11" s="1"/>
  <c r="T910" i="14"/>
  <c r="S910" i="11" s="1"/>
  <c r="T906" i="14"/>
  <c r="S906" i="11" s="1"/>
  <c r="T902" i="14"/>
  <c r="T898" i="14"/>
  <c r="N898" i="11" s="1"/>
  <c r="T894" i="14"/>
  <c r="S894" i="11" s="1"/>
  <c r="T890" i="14"/>
  <c r="S890" i="11" s="1"/>
  <c r="T886" i="14"/>
  <c r="T882" i="14"/>
  <c r="N882" i="11" s="1"/>
  <c r="T878" i="14"/>
  <c r="S878" i="11" s="1"/>
  <c r="T874" i="14"/>
  <c r="S874" i="11" s="1"/>
  <c r="T870" i="14"/>
  <c r="T866" i="14"/>
  <c r="N866" i="11" s="1"/>
  <c r="T862" i="14"/>
  <c r="S862" i="11" s="1"/>
  <c r="T858" i="14"/>
  <c r="S858" i="11" s="1"/>
  <c r="T854" i="14"/>
  <c r="T850" i="14"/>
  <c r="N850" i="11" s="1"/>
  <c r="T846" i="14"/>
  <c r="S846" i="11" s="1"/>
  <c r="T842" i="14"/>
  <c r="S842" i="11" s="1"/>
  <c r="T838" i="14"/>
  <c r="T834" i="14"/>
  <c r="N834" i="11" s="1"/>
  <c r="T830" i="14"/>
  <c r="S830" i="11" s="1"/>
  <c r="T826" i="14"/>
  <c r="S826" i="11" s="1"/>
  <c r="T822" i="14"/>
  <c r="T818" i="14"/>
  <c r="N818" i="11" s="1"/>
  <c r="T814" i="14"/>
  <c r="S814" i="11" s="1"/>
  <c r="T810" i="14"/>
  <c r="S810" i="11" s="1"/>
  <c r="T806" i="14"/>
  <c r="T802" i="14"/>
  <c r="N802" i="11" s="1"/>
  <c r="T798" i="14"/>
  <c r="S798" i="11" s="1"/>
  <c r="T794" i="14"/>
  <c r="S794" i="11" s="1"/>
  <c r="T790" i="14"/>
  <c r="T786" i="14"/>
  <c r="N786" i="11" s="1"/>
  <c r="T782" i="14"/>
  <c r="S782" i="11" s="1"/>
  <c r="T778" i="14"/>
  <c r="S778" i="11" s="1"/>
  <c r="T774" i="14"/>
  <c r="T770" i="14"/>
  <c r="N770" i="11" s="1"/>
  <c r="T766" i="14"/>
  <c r="S766" i="11" s="1"/>
  <c r="T762" i="14"/>
  <c r="S762" i="11" s="1"/>
  <c r="T758" i="14"/>
  <c r="T754" i="14"/>
  <c r="N754" i="11" s="1"/>
  <c r="T750" i="14"/>
  <c r="S750" i="11" s="1"/>
  <c r="T746" i="14"/>
  <c r="S746" i="11" s="1"/>
  <c r="T742" i="14"/>
  <c r="T738" i="14"/>
  <c r="N738" i="11" s="1"/>
  <c r="T734" i="14"/>
  <c r="S734" i="11" s="1"/>
  <c r="T730" i="14"/>
  <c r="S730" i="11" s="1"/>
  <c r="T726" i="14"/>
  <c r="T722" i="14"/>
  <c r="N722" i="11" s="1"/>
  <c r="T718" i="14"/>
  <c r="S718" i="11" s="1"/>
  <c r="T714" i="14"/>
  <c r="S714" i="11" s="1"/>
  <c r="T710" i="14"/>
  <c r="T706" i="14"/>
  <c r="N706" i="11" s="1"/>
  <c r="T702" i="14"/>
  <c r="S702" i="11" s="1"/>
  <c r="T698" i="14"/>
  <c r="S698" i="11" s="1"/>
  <c r="T694" i="14"/>
  <c r="T690" i="14"/>
  <c r="N690" i="11" s="1"/>
  <c r="T686" i="14"/>
  <c r="S686" i="11" s="1"/>
  <c r="T682" i="14"/>
  <c r="S682" i="11" s="1"/>
  <c r="T678" i="14"/>
  <c r="T674" i="14"/>
  <c r="N674" i="11" s="1"/>
  <c r="T670" i="14"/>
  <c r="S670" i="11" s="1"/>
  <c r="T666" i="14"/>
  <c r="S666" i="11" s="1"/>
  <c r="T662" i="14"/>
  <c r="T658" i="14"/>
  <c r="N658" i="11" s="1"/>
  <c r="T654" i="14"/>
  <c r="S654" i="11" s="1"/>
  <c r="T650" i="14"/>
  <c r="S650" i="11" s="1"/>
  <c r="T646" i="14"/>
  <c r="T642" i="14"/>
  <c r="N642" i="11" s="1"/>
  <c r="T638" i="14"/>
  <c r="S638" i="11" s="1"/>
  <c r="T634" i="14"/>
  <c r="S634" i="11" s="1"/>
  <c r="T630" i="14"/>
  <c r="T626" i="14"/>
  <c r="N626" i="11" s="1"/>
  <c r="T622" i="14"/>
  <c r="S622" i="11" s="1"/>
  <c r="T618" i="14"/>
  <c r="S618" i="11" s="1"/>
  <c r="T614" i="14"/>
  <c r="T610" i="14"/>
  <c r="N610" i="11" s="1"/>
  <c r="T606" i="14"/>
  <c r="S606" i="11" s="1"/>
  <c r="T602" i="14"/>
  <c r="S602" i="11" s="1"/>
  <c r="T598" i="14"/>
  <c r="T594" i="14"/>
  <c r="N594" i="11" s="1"/>
  <c r="T590" i="14"/>
  <c r="S590" i="11" s="1"/>
  <c r="T586" i="14"/>
  <c r="S586" i="11" s="1"/>
  <c r="T582" i="14"/>
  <c r="T578" i="14"/>
  <c r="N578" i="11" s="1"/>
  <c r="T574" i="14"/>
  <c r="S574" i="11" s="1"/>
  <c r="T570" i="14"/>
  <c r="S570" i="11" s="1"/>
  <c r="T566" i="14"/>
  <c r="T562" i="14"/>
  <c r="N562" i="11" s="1"/>
  <c r="T558" i="14"/>
  <c r="S558" i="11" s="1"/>
  <c r="T554" i="14"/>
  <c r="S554" i="11" s="1"/>
  <c r="T550" i="14"/>
  <c r="T546" i="14"/>
  <c r="N546" i="11" s="1"/>
  <c r="T542" i="14"/>
  <c r="S542" i="11" s="1"/>
  <c r="T538" i="14"/>
  <c r="S538" i="11" s="1"/>
  <c r="T534" i="14"/>
  <c r="T530" i="14"/>
  <c r="N530" i="11" s="1"/>
  <c r="T526" i="14"/>
  <c r="S526" i="11" s="1"/>
  <c r="T522" i="14"/>
  <c r="S522" i="11" s="1"/>
  <c r="T518" i="14"/>
  <c r="T514" i="14"/>
  <c r="N514" i="11" s="1"/>
  <c r="T510" i="14"/>
  <c r="S510" i="11" s="1"/>
  <c r="T506" i="14"/>
  <c r="S506" i="11" s="1"/>
  <c r="T502" i="14"/>
  <c r="T498" i="14"/>
  <c r="N498" i="11" s="1"/>
  <c r="T494" i="14"/>
  <c r="S494" i="11" s="1"/>
  <c r="T490" i="14"/>
  <c r="S490" i="11" s="1"/>
  <c r="T486" i="14"/>
  <c r="T482" i="14"/>
  <c r="N482" i="11" s="1"/>
  <c r="T478" i="14"/>
  <c r="S478" i="11" s="1"/>
  <c r="T474" i="14"/>
  <c r="S474" i="11" s="1"/>
  <c r="T470" i="14"/>
  <c r="T466" i="14"/>
  <c r="N466" i="11" s="1"/>
  <c r="T462" i="14"/>
  <c r="S462" i="11" s="1"/>
  <c r="T458" i="14"/>
  <c r="S458" i="11" s="1"/>
  <c r="T454" i="14"/>
  <c r="T450" i="14"/>
  <c r="N450" i="11" s="1"/>
  <c r="T446" i="14"/>
  <c r="S446" i="11" s="1"/>
  <c r="T442" i="14"/>
  <c r="S442" i="11" s="1"/>
  <c r="T438" i="14"/>
  <c r="T434" i="14"/>
  <c r="N434" i="11" s="1"/>
  <c r="T430" i="14"/>
  <c r="S430" i="11" s="1"/>
  <c r="T426" i="14"/>
  <c r="S426" i="11" s="1"/>
  <c r="T422" i="14"/>
  <c r="T418" i="14"/>
  <c r="N418" i="11" s="1"/>
  <c r="T414" i="14"/>
  <c r="S414" i="11" s="1"/>
  <c r="T410" i="14"/>
  <c r="S410" i="11" s="1"/>
  <c r="T406" i="14"/>
  <c r="T402" i="14"/>
  <c r="N402" i="11" s="1"/>
  <c r="T398" i="14"/>
  <c r="S398" i="11" s="1"/>
  <c r="T394" i="14"/>
  <c r="S394" i="11" s="1"/>
  <c r="T390" i="14"/>
  <c r="T386" i="14"/>
  <c r="N386" i="11" s="1"/>
  <c r="T382" i="14"/>
  <c r="S382" i="11" s="1"/>
  <c r="T378" i="14"/>
  <c r="S378" i="11" s="1"/>
  <c r="T374" i="14"/>
  <c r="T370" i="14"/>
  <c r="N370" i="11" s="1"/>
  <c r="T366" i="14"/>
  <c r="S366" i="11" s="1"/>
  <c r="T362" i="14"/>
  <c r="S362" i="11" s="1"/>
  <c r="T358" i="14"/>
  <c r="T354" i="14"/>
  <c r="N354" i="11" s="1"/>
  <c r="T350" i="14"/>
  <c r="S350" i="11" s="1"/>
  <c r="T346" i="14"/>
  <c r="S346" i="11" s="1"/>
  <c r="T342" i="14"/>
  <c r="T338" i="14"/>
  <c r="N338" i="11" s="1"/>
  <c r="T334" i="14"/>
  <c r="S334" i="11" s="1"/>
  <c r="T330" i="14"/>
  <c r="S330" i="11" s="1"/>
  <c r="T326" i="14"/>
  <c r="T322" i="14"/>
  <c r="N322" i="11" s="1"/>
  <c r="T318" i="14"/>
  <c r="S318" i="11" s="1"/>
  <c r="T314" i="14"/>
  <c r="S314" i="11" s="1"/>
  <c r="T310" i="14"/>
  <c r="T306" i="14"/>
  <c r="N306" i="11" s="1"/>
  <c r="T302" i="14"/>
  <c r="S302" i="11" s="1"/>
  <c r="T298" i="14"/>
  <c r="S298" i="11" s="1"/>
  <c r="T294" i="14"/>
  <c r="T290" i="14"/>
  <c r="N290" i="11" s="1"/>
  <c r="T286" i="14"/>
  <c r="S286" i="11" s="1"/>
  <c r="T282" i="14"/>
  <c r="S282" i="11" s="1"/>
  <c r="T278" i="14"/>
  <c r="T274" i="14"/>
  <c r="N274" i="11" s="1"/>
  <c r="T270" i="14"/>
  <c r="S270" i="11" s="1"/>
  <c r="T266" i="14"/>
  <c r="S266" i="11" s="1"/>
  <c r="T262" i="14"/>
  <c r="T258" i="14"/>
  <c r="N258" i="11" s="1"/>
  <c r="T254" i="14"/>
  <c r="S254" i="11" s="1"/>
  <c r="T250" i="14"/>
  <c r="S250" i="11" s="1"/>
  <c r="T246" i="14"/>
  <c r="T242" i="14"/>
  <c r="N242" i="11" s="1"/>
  <c r="T238" i="14"/>
  <c r="S238" i="11" s="1"/>
  <c r="T234" i="14"/>
  <c r="S234" i="11" s="1"/>
  <c r="T230" i="14"/>
  <c r="T226" i="14"/>
  <c r="N226" i="11" s="1"/>
  <c r="T222" i="14"/>
  <c r="Q222" i="11" s="1"/>
  <c r="T218" i="14"/>
  <c r="T214" i="14"/>
  <c r="T210" i="14"/>
  <c r="N210" i="11" s="1"/>
  <c r="T206" i="14"/>
  <c r="Q206" i="11" s="1"/>
  <c r="T202" i="14"/>
  <c r="T198" i="14"/>
  <c r="T194" i="14"/>
  <c r="N194" i="11" s="1"/>
  <c r="T190" i="14"/>
  <c r="Q190" i="11" s="1"/>
  <c r="T186" i="14"/>
  <c r="T182" i="14"/>
  <c r="T178" i="14"/>
  <c r="N178" i="11" s="1"/>
  <c r="T174" i="14"/>
  <c r="Q174" i="11" s="1"/>
  <c r="T170" i="14"/>
  <c r="T166" i="14"/>
  <c r="T162" i="14"/>
  <c r="N162" i="11" s="1"/>
  <c r="T158" i="14"/>
  <c r="Q158" i="11" s="1"/>
  <c r="T154" i="14"/>
  <c r="T150" i="14"/>
  <c r="T146" i="14"/>
  <c r="N146" i="11" s="1"/>
  <c r="T142" i="14"/>
  <c r="Q142" i="11" s="1"/>
  <c r="T138" i="14"/>
  <c r="T134" i="14"/>
  <c r="T130" i="14"/>
  <c r="N130" i="11" s="1"/>
  <c r="T126" i="14"/>
  <c r="Q126" i="11" s="1"/>
  <c r="T122" i="14"/>
  <c r="T118" i="14"/>
  <c r="T114" i="14"/>
  <c r="N114" i="11" s="1"/>
  <c r="T110" i="14"/>
  <c r="Q110" i="11" s="1"/>
  <c r="T106" i="14"/>
  <c r="T102" i="14"/>
  <c r="T98" i="14"/>
  <c r="N98" i="11" s="1"/>
  <c r="T94" i="14"/>
  <c r="Q94" i="11" s="1"/>
  <c r="T90" i="14"/>
  <c r="T86" i="14"/>
  <c r="T82" i="14"/>
  <c r="N82" i="11" s="1"/>
  <c r="T78" i="14"/>
  <c r="Q78" i="11" s="1"/>
  <c r="T74" i="14"/>
  <c r="T70" i="14"/>
  <c r="T66" i="14"/>
  <c r="N66" i="11" s="1"/>
  <c r="T62" i="14"/>
  <c r="Q62" i="11" s="1"/>
  <c r="T58" i="14"/>
  <c r="T54" i="14"/>
  <c r="T50" i="14"/>
  <c r="N50" i="11" s="1"/>
  <c r="T46" i="14"/>
  <c r="Q46" i="11" s="1"/>
  <c r="T42" i="14"/>
  <c r="T38" i="14"/>
  <c r="T34" i="14"/>
  <c r="N34" i="11" s="1"/>
  <c r="T30" i="14"/>
  <c r="Q30" i="11" s="1"/>
  <c r="T26" i="14"/>
  <c r="T22" i="14"/>
  <c r="T18" i="14"/>
  <c r="N18" i="11" s="1"/>
  <c r="T14" i="14"/>
  <c r="Q14" i="11" s="1"/>
  <c r="T10" i="14"/>
  <c r="T6" i="14"/>
  <c r="R954" i="11"/>
  <c r="R942" i="11"/>
  <c r="R938" i="11"/>
  <c r="R926" i="11"/>
  <c r="R922" i="11"/>
  <c r="R910" i="11"/>
  <c r="R906" i="11"/>
  <c r="R894" i="11"/>
  <c r="R890" i="11"/>
  <c r="R878" i="11"/>
  <c r="R874" i="11"/>
  <c r="R862" i="11"/>
  <c r="R858" i="11"/>
  <c r="R846" i="11"/>
  <c r="R842" i="11"/>
  <c r="R830" i="11"/>
  <c r="R826" i="11"/>
  <c r="R814" i="11"/>
  <c r="R810" i="11"/>
  <c r="R798" i="11"/>
  <c r="R794" i="11"/>
  <c r="R782" i="11"/>
  <c r="R778" i="11"/>
  <c r="R766" i="11"/>
  <c r="R762" i="11"/>
  <c r="R750" i="11"/>
  <c r="R746" i="11"/>
  <c r="R734" i="11"/>
  <c r="R730" i="11"/>
  <c r="R718" i="11"/>
  <c r="R714" i="11"/>
  <c r="R702" i="11"/>
  <c r="R698" i="11"/>
  <c r="R686" i="11"/>
  <c r="R682" i="11"/>
  <c r="R670" i="11"/>
  <c r="R666" i="11"/>
  <c r="R654" i="11"/>
  <c r="R650" i="11"/>
  <c r="R638" i="11"/>
  <c r="R634" i="11"/>
  <c r="R622" i="11"/>
  <c r="R618" i="11"/>
  <c r="R606" i="11"/>
  <c r="R602" i="11"/>
  <c r="R590" i="11"/>
  <c r="R586" i="11"/>
  <c r="R574" i="11"/>
  <c r="R570" i="11"/>
  <c r="R558" i="11"/>
  <c r="R554" i="11"/>
  <c r="R542" i="11"/>
  <c r="R538" i="11"/>
  <c r="R526" i="11"/>
  <c r="R522" i="11"/>
  <c r="R510" i="11"/>
  <c r="R506" i="11"/>
  <c r="R494" i="11"/>
  <c r="R490" i="11"/>
  <c r="R478" i="11"/>
  <c r="R474" i="11"/>
  <c r="R462" i="11"/>
  <c r="R458" i="11"/>
  <c r="R446" i="11"/>
  <c r="R442" i="11"/>
  <c r="R430" i="11"/>
  <c r="R426" i="11"/>
  <c r="R414" i="11"/>
  <c r="R410" i="11"/>
  <c r="R398" i="11"/>
  <c r="R394" i="11"/>
  <c r="R382" i="11"/>
  <c r="R378" i="11"/>
  <c r="R366" i="11"/>
  <c r="R362" i="11"/>
  <c r="R350" i="11"/>
  <c r="R346" i="11"/>
  <c r="R334" i="11"/>
  <c r="R330" i="11"/>
  <c r="R318" i="11"/>
  <c r="R314" i="11"/>
  <c r="R302" i="11"/>
  <c r="R298" i="11"/>
  <c r="R286" i="11"/>
  <c r="R282" i="11"/>
  <c r="R270" i="11"/>
  <c r="R266" i="11"/>
  <c r="R254" i="11"/>
  <c r="R250" i="11"/>
  <c r="R238" i="11"/>
  <c r="R234" i="11"/>
  <c r="R222" i="11"/>
  <c r="R218" i="11"/>
  <c r="R206" i="11"/>
  <c r="R202" i="11"/>
  <c r="R190" i="11"/>
  <c r="R186" i="11"/>
  <c r="R174" i="11"/>
  <c r="R170" i="11"/>
  <c r="R158" i="11"/>
  <c r="R154" i="11"/>
  <c r="R142" i="11"/>
  <c r="R138" i="11"/>
  <c r="R126" i="11"/>
  <c r="R122" i="11"/>
  <c r="R110" i="11"/>
  <c r="R106" i="11"/>
  <c r="R94" i="11"/>
  <c r="R90" i="11"/>
  <c r="R78" i="11"/>
  <c r="R74" i="11"/>
  <c r="R62" i="11"/>
  <c r="R58" i="11"/>
  <c r="R46" i="11"/>
  <c r="R42" i="11"/>
  <c r="R30" i="11"/>
  <c r="R26" i="11"/>
  <c r="R14" i="11"/>
  <c r="R10" i="11"/>
  <c r="T433" i="14"/>
  <c r="T429" i="14"/>
  <c r="T425" i="14"/>
  <c r="U425" i="11" s="1"/>
  <c r="T421" i="14"/>
  <c r="U421" i="11" s="1"/>
  <c r="T417" i="14"/>
  <c r="T413" i="14"/>
  <c r="T409" i="14"/>
  <c r="U409" i="11" s="1"/>
  <c r="T405" i="14"/>
  <c r="U405" i="11" s="1"/>
  <c r="T401" i="14"/>
  <c r="T397" i="14"/>
  <c r="T393" i="14"/>
  <c r="U393" i="11" s="1"/>
  <c r="T389" i="14"/>
  <c r="U389" i="11" s="1"/>
  <c r="T385" i="14"/>
  <c r="T381" i="14"/>
  <c r="T377" i="14"/>
  <c r="U377" i="11" s="1"/>
  <c r="T373" i="14"/>
  <c r="U373" i="11" s="1"/>
  <c r="T369" i="14"/>
  <c r="T365" i="14"/>
  <c r="T361" i="14"/>
  <c r="U361" i="11" s="1"/>
  <c r="T357" i="14"/>
  <c r="U357" i="11" s="1"/>
  <c r="T353" i="14"/>
  <c r="T349" i="14"/>
  <c r="T345" i="14"/>
  <c r="U345" i="11" s="1"/>
  <c r="T341" i="14"/>
  <c r="U341" i="11" s="1"/>
  <c r="T337" i="14"/>
  <c r="T333" i="14"/>
  <c r="T329" i="14"/>
  <c r="U329" i="11" s="1"/>
  <c r="T325" i="14"/>
  <c r="U325" i="11" s="1"/>
  <c r="T321" i="14"/>
  <c r="T317" i="14"/>
  <c r="T313" i="14"/>
  <c r="U313" i="11" s="1"/>
  <c r="T309" i="14"/>
  <c r="U309" i="11" s="1"/>
  <c r="T305" i="14"/>
  <c r="T301" i="14"/>
  <c r="T297" i="14"/>
  <c r="U297" i="11" s="1"/>
  <c r="T293" i="14"/>
  <c r="U293" i="11" s="1"/>
  <c r="T289" i="14"/>
  <c r="T285" i="14"/>
  <c r="T281" i="14"/>
  <c r="U281" i="11" s="1"/>
  <c r="T277" i="14"/>
  <c r="U277" i="11" s="1"/>
  <c r="T273" i="14"/>
  <c r="T269" i="14"/>
  <c r="T265" i="14"/>
  <c r="U265" i="11" s="1"/>
  <c r="T261" i="14"/>
  <c r="U261" i="11" s="1"/>
  <c r="T257" i="14"/>
  <c r="T253" i="14"/>
  <c r="T249" i="14"/>
  <c r="U249" i="11" s="1"/>
  <c r="T245" i="14"/>
  <c r="U245" i="11" s="1"/>
  <c r="T241" i="14"/>
  <c r="T237" i="14"/>
  <c r="T233" i="14"/>
  <c r="U233" i="11" s="1"/>
  <c r="T229" i="14"/>
  <c r="U229" i="11" s="1"/>
  <c r="T225" i="14"/>
  <c r="T221" i="14"/>
  <c r="T217" i="14"/>
  <c r="U217" i="11" s="1"/>
  <c r="T213" i="14"/>
  <c r="U213" i="11" s="1"/>
  <c r="T209" i="14"/>
  <c r="T205" i="14"/>
  <c r="T201" i="14"/>
  <c r="U201" i="11" s="1"/>
  <c r="T197" i="14"/>
  <c r="U197" i="11" s="1"/>
  <c r="T193" i="14"/>
  <c r="T189" i="14"/>
  <c r="T185" i="14"/>
  <c r="U185" i="11" s="1"/>
  <c r="T181" i="14"/>
  <c r="U181" i="11" s="1"/>
  <c r="T177" i="14"/>
  <c r="T173" i="14"/>
  <c r="T169" i="14"/>
  <c r="U169" i="11" s="1"/>
  <c r="T165" i="14"/>
  <c r="U165" i="11" s="1"/>
  <c r="T161" i="14"/>
  <c r="T157" i="14"/>
  <c r="T153" i="14"/>
  <c r="U153" i="11" s="1"/>
  <c r="T149" i="14"/>
  <c r="U149" i="11" s="1"/>
  <c r="T145" i="14"/>
  <c r="T141" i="14"/>
  <c r="T137" i="14"/>
  <c r="U137" i="11" s="1"/>
  <c r="T133" i="14"/>
  <c r="U133" i="11" s="1"/>
  <c r="T129" i="14"/>
  <c r="T125" i="14"/>
  <c r="T121" i="14"/>
  <c r="U121" i="11" s="1"/>
  <c r="T117" i="14"/>
  <c r="U117" i="11" s="1"/>
  <c r="T113" i="14"/>
  <c r="T109" i="14"/>
  <c r="T105" i="14"/>
  <c r="U105" i="11" s="1"/>
  <c r="T101" i="14"/>
  <c r="U101" i="11" s="1"/>
  <c r="T97" i="14"/>
  <c r="T93" i="14"/>
  <c r="T89" i="14"/>
  <c r="U89" i="11" s="1"/>
  <c r="T85" i="14"/>
  <c r="U85" i="11" s="1"/>
  <c r="T81" i="14"/>
  <c r="T77" i="14"/>
  <c r="T73" i="14"/>
  <c r="U73" i="11" s="1"/>
  <c r="T69" i="14"/>
  <c r="U69" i="11" s="1"/>
  <c r="T65" i="14"/>
  <c r="T61" i="14"/>
  <c r="T57" i="14"/>
  <c r="U57" i="11" s="1"/>
  <c r="T53" i="14"/>
  <c r="U53" i="11" s="1"/>
  <c r="T49" i="14"/>
  <c r="T45" i="14"/>
  <c r="T41" i="14"/>
  <c r="U41" i="11" s="1"/>
  <c r="T37" i="14"/>
  <c r="U37" i="11" s="1"/>
  <c r="T33" i="14"/>
  <c r="T29" i="14"/>
  <c r="T25" i="14"/>
  <c r="U25" i="11" s="1"/>
  <c r="T21" i="14"/>
  <c r="U21" i="11" s="1"/>
  <c r="T17" i="14"/>
  <c r="T13" i="14"/>
  <c r="T9" i="14"/>
  <c r="U9" i="11" s="1"/>
  <c r="T5" i="14"/>
  <c r="U5" i="11" s="1"/>
  <c r="R957" i="11"/>
  <c r="R953" i="11"/>
  <c r="R949" i="11"/>
  <c r="R945" i="11"/>
  <c r="R941" i="11"/>
  <c r="R937" i="11"/>
  <c r="R933" i="11"/>
  <c r="R929" i="11"/>
  <c r="R925" i="11"/>
  <c r="R921" i="11"/>
  <c r="R917" i="11"/>
  <c r="R913" i="11"/>
  <c r="R909" i="11"/>
  <c r="R905" i="11"/>
  <c r="R901" i="11"/>
  <c r="R897" i="11"/>
  <c r="R893" i="11"/>
  <c r="R889" i="11"/>
  <c r="R885" i="11"/>
  <c r="R881" i="11"/>
  <c r="R877" i="11"/>
  <c r="R873" i="11"/>
  <c r="R869" i="11"/>
  <c r="R865" i="11"/>
  <c r="R861" i="11"/>
  <c r="R857" i="11"/>
  <c r="R853" i="11"/>
  <c r="R849" i="11"/>
  <c r="R845" i="11"/>
  <c r="R841" i="11"/>
  <c r="R837" i="11"/>
  <c r="R833" i="11"/>
  <c r="R829" i="11"/>
  <c r="R825" i="11"/>
  <c r="R821" i="11"/>
  <c r="R817" i="11"/>
  <c r="R813" i="11"/>
  <c r="R809" i="11"/>
  <c r="R805" i="11"/>
  <c r="R801" i="11"/>
  <c r="R797" i="11"/>
  <c r="R793" i="11"/>
  <c r="R789" i="11"/>
  <c r="R785" i="11"/>
  <c r="R781" i="11"/>
  <c r="R777" i="11"/>
  <c r="R773" i="11"/>
  <c r="R769" i="11"/>
  <c r="R765" i="11"/>
  <c r="R761" i="11"/>
  <c r="R757" i="11"/>
  <c r="R753" i="11"/>
  <c r="R749" i="11"/>
  <c r="R745" i="11"/>
  <c r="R741" i="11"/>
  <c r="R737" i="11"/>
  <c r="R733" i="11"/>
  <c r="R729" i="11"/>
  <c r="R725" i="11"/>
  <c r="R721" i="11"/>
  <c r="R717" i="11"/>
  <c r="R713" i="11"/>
  <c r="R709" i="11"/>
  <c r="R705" i="11"/>
  <c r="R701" i="11"/>
  <c r="R697" i="11"/>
  <c r="R693" i="11"/>
  <c r="R689" i="11"/>
  <c r="R685" i="11"/>
  <c r="R681" i="11"/>
  <c r="R677" i="11"/>
  <c r="R673" i="11"/>
  <c r="R669" i="11"/>
  <c r="R665" i="11"/>
  <c r="R661" i="11"/>
  <c r="R657" i="11"/>
  <c r="R653" i="11"/>
  <c r="R649" i="11"/>
  <c r="R645" i="11"/>
  <c r="R641" i="11"/>
  <c r="R637" i="11"/>
  <c r="R633" i="11"/>
  <c r="R629" i="11"/>
  <c r="R625" i="11"/>
  <c r="R621" i="11"/>
  <c r="R617" i="11"/>
  <c r="R613" i="11"/>
  <c r="R609" i="11"/>
  <c r="R605" i="11"/>
  <c r="R601" i="11"/>
  <c r="R597" i="11"/>
  <c r="R593" i="11"/>
  <c r="R589" i="11"/>
  <c r="R585" i="11"/>
  <c r="R581" i="11"/>
  <c r="R577" i="11"/>
  <c r="R573" i="11"/>
  <c r="R569" i="11"/>
  <c r="R565" i="11"/>
  <c r="R561" i="11"/>
  <c r="R557" i="11"/>
  <c r="R553" i="11"/>
  <c r="R549" i="11"/>
  <c r="R545" i="11"/>
  <c r="R541" i="11"/>
  <c r="R537" i="11"/>
  <c r="R533" i="11"/>
  <c r="R529" i="11"/>
  <c r="R525" i="11"/>
  <c r="R521" i="11"/>
  <c r="R517" i="11"/>
  <c r="R513" i="11"/>
  <c r="R509" i="11"/>
  <c r="R505" i="11"/>
  <c r="R501" i="11"/>
  <c r="R497" i="11"/>
  <c r="R493" i="11"/>
  <c r="R489" i="11"/>
  <c r="R485" i="11"/>
  <c r="R481" i="11"/>
  <c r="R477" i="11"/>
  <c r="R473" i="11"/>
  <c r="R469" i="11"/>
  <c r="R465" i="11"/>
  <c r="R461" i="11"/>
  <c r="R457" i="11"/>
  <c r="R453" i="11"/>
  <c r="R449" i="11"/>
  <c r="R445" i="11"/>
  <c r="R441" i="11"/>
  <c r="R437" i="11"/>
  <c r="R433" i="11"/>
  <c r="R425" i="11"/>
  <c r="R421" i="11"/>
  <c r="R417" i="11"/>
  <c r="R409" i="11"/>
  <c r="R405" i="11"/>
  <c r="R401" i="11"/>
  <c r="R393" i="11"/>
  <c r="R389" i="11"/>
  <c r="R385" i="11"/>
  <c r="R377" i="11"/>
  <c r="R373" i="11"/>
  <c r="R369" i="11"/>
  <c r="R361" i="11"/>
  <c r="R357" i="11"/>
  <c r="R353" i="11"/>
  <c r="R345" i="11"/>
  <c r="R341" i="11"/>
  <c r="R337" i="11"/>
  <c r="R329" i="11"/>
  <c r="R325" i="11"/>
  <c r="R321" i="11"/>
  <c r="R313" i="11"/>
  <c r="R309" i="11"/>
  <c r="R305" i="11"/>
  <c r="R297" i="11"/>
  <c r="R293" i="11"/>
  <c r="R289" i="11"/>
  <c r="R281" i="11"/>
  <c r="R277" i="11"/>
  <c r="R273" i="11"/>
  <c r="R265" i="11"/>
  <c r="R261" i="11"/>
  <c r="R257" i="11"/>
  <c r="R249" i="11"/>
  <c r="R245" i="11"/>
  <c r="R241" i="11"/>
  <c r="R233" i="11"/>
  <c r="R229" i="11"/>
  <c r="R225" i="11"/>
  <c r="R217" i="11"/>
  <c r="R213" i="11"/>
  <c r="R209" i="11"/>
  <c r="R201" i="11"/>
  <c r="R197" i="11"/>
  <c r="R193" i="11"/>
  <c r="R185" i="11"/>
  <c r="R181" i="11"/>
  <c r="R177" i="11"/>
  <c r="R169" i="11"/>
  <c r="R165" i="11"/>
  <c r="R161" i="11"/>
  <c r="R153" i="11"/>
  <c r="R149" i="11"/>
  <c r="R145" i="11"/>
  <c r="R137" i="11"/>
  <c r="R133" i="11"/>
  <c r="R129" i="11"/>
  <c r="R121" i="11"/>
  <c r="R117" i="11"/>
  <c r="R113" i="11"/>
  <c r="R105" i="11"/>
  <c r="R101" i="11"/>
  <c r="R97" i="11"/>
  <c r="R89" i="11"/>
  <c r="R85" i="11"/>
  <c r="R81" i="11"/>
  <c r="R73" i="11"/>
  <c r="R69" i="11"/>
  <c r="R65" i="11"/>
  <c r="R57" i="11"/>
  <c r="R53" i="11"/>
  <c r="R49" i="11"/>
  <c r="R41" i="11"/>
  <c r="R37" i="11"/>
  <c r="R33" i="11"/>
  <c r="R25" i="11"/>
  <c r="R21" i="11"/>
  <c r="R17" i="11"/>
  <c r="R9" i="11"/>
  <c r="R5" i="11"/>
  <c r="U3" i="11"/>
  <c r="T956" i="14"/>
  <c r="P956" i="11" s="1"/>
  <c r="T952" i="14"/>
  <c r="T948" i="14"/>
  <c r="T944" i="14"/>
  <c r="P944" i="11" s="1"/>
  <c r="T940" i="14"/>
  <c r="P940" i="11" s="1"/>
  <c r="T936" i="14"/>
  <c r="T932" i="14"/>
  <c r="T928" i="14"/>
  <c r="P928" i="11" s="1"/>
  <c r="T924" i="14"/>
  <c r="P924" i="11" s="1"/>
  <c r="T920" i="14"/>
  <c r="T916" i="14"/>
  <c r="T912" i="14"/>
  <c r="P912" i="11" s="1"/>
  <c r="T908" i="14"/>
  <c r="P908" i="11" s="1"/>
  <c r="T904" i="14"/>
  <c r="T900" i="14"/>
  <c r="T896" i="14"/>
  <c r="P896" i="11" s="1"/>
  <c r="T892" i="14"/>
  <c r="P892" i="11" s="1"/>
  <c r="T888" i="14"/>
  <c r="T884" i="14"/>
  <c r="T880" i="14"/>
  <c r="P880" i="11" s="1"/>
  <c r="T876" i="14"/>
  <c r="P876" i="11" s="1"/>
  <c r="T872" i="14"/>
  <c r="T868" i="14"/>
  <c r="T864" i="14"/>
  <c r="P864" i="11" s="1"/>
  <c r="T860" i="14"/>
  <c r="P860" i="11" s="1"/>
  <c r="T856" i="14"/>
  <c r="T852" i="14"/>
  <c r="T848" i="14"/>
  <c r="P848" i="11" s="1"/>
  <c r="T844" i="14"/>
  <c r="P844" i="11" s="1"/>
  <c r="T840" i="14"/>
  <c r="T836" i="14"/>
  <c r="T832" i="14"/>
  <c r="P832" i="11" s="1"/>
  <c r="T828" i="14"/>
  <c r="P828" i="11" s="1"/>
  <c r="T824" i="14"/>
  <c r="T820" i="14"/>
  <c r="T816" i="14"/>
  <c r="P816" i="11" s="1"/>
  <c r="T812" i="14"/>
  <c r="P812" i="11" s="1"/>
  <c r="T808" i="14"/>
  <c r="T804" i="14"/>
  <c r="T800" i="14"/>
  <c r="P800" i="11" s="1"/>
  <c r="T796" i="14"/>
  <c r="P796" i="11" s="1"/>
  <c r="T792" i="14"/>
  <c r="T788" i="14"/>
  <c r="T784" i="14"/>
  <c r="P784" i="11" s="1"/>
  <c r="T780" i="14"/>
  <c r="P780" i="11" s="1"/>
  <c r="T776" i="14"/>
  <c r="T772" i="14"/>
  <c r="T768" i="14"/>
  <c r="P768" i="11" s="1"/>
  <c r="T764" i="14"/>
  <c r="P764" i="11" s="1"/>
  <c r="T760" i="14"/>
  <c r="T756" i="14"/>
  <c r="T752" i="14"/>
  <c r="P752" i="11" s="1"/>
  <c r="T748" i="14"/>
  <c r="P748" i="11" s="1"/>
  <c r="T744" i="14"/>
  <c r="T740" i="14"/>
  <c r="T736" i="14"/>
  <c r="P736" i="11" s="1"/>
  <c r="T732" i="14"/>
  <c r="P732" i="11" s="1"/>
  <c r="T728" i="14"/>
  <c r="T724" i="14"/>
  <c r="T720" i="14"/>
  <c r="P720" i="11" s="1"/>
  <c r="T716" i="14"/>
  <c r="P716" i="11" s="1"/>
  <c r="T712" i="14"/>
  <c r="T708" i="14"/>
  <c r="T704" i="14"/>
  <c r="P704" i="11" s="1"/>
  <c r="T700" i="14"/>
  <c r="P700" i="11" s="1"/>
  <c r="T696" i="14"/>
  <c r="P696" i="11" s="1"/>
  <c r="T692" i="14"/>
  <c r="T688" i="14"/>
  <c r="P688" i="11" s="1"/>
  <c r="T684" i="14"/>
  <c r="P684" i="11" s="1"/>
  <c r="T680" i="14"/>
  <c r="P680" i="11" s="1"/>
  <c r="T676" i="14"/>
  <c r="T672" i="14"/>
  <c r="P672" i="11" s="1"/>
  <c r="T668" i="14"/>
  <c r="P668" i="11" s="1"/>
  <c r="T664" i="14"/>
  <c r="P664" i="11" s="1"/>
  <c r="T660" i="14"/>
  <c r="T656" i="14"/>
  <c r="P656" i="11" s="1"/>
  <c r="T652" i="14"/>
  <c r="P652" i="11" s="1"/>
  <c r="T648" i="14"/>
  <c r="P648" i="11" s="1"/>
  <c r="T644" i="14"/>
  <c r="T640" i="14"/>
  <c r="P640" i="11" s="1"/>
  <c r="T636" i="14"/>
  <c r="P636" i="11" s="1"/>
  <c r="T632" i="14"/>
  <c r="P632" i="11" s="1"/>
  <c r="T628" i="14"/>
  <c r="T624" i="14"/>
  <c r="P624" i="11" s="1"/>
  <c r="T620" i="14"/>
  <c r="P620" i="11" s="1"/>
  <c r="T616" i="14"/>
  <c r="P616" i="11" s="1"/>
  <c r="T612" i="14"/>
  <c r="T608" i="14"/>
  <c r="P608" i="11" s="1"/>
  <c r="T604" i="14"/>
  <c r="P604" i="11" s="1"/>
  <c r="T600" i="14"/>
  <c r="P600" i="11" s="1"/>
  <c r="T596" i="14"/>
  <c r="T592" i="14"/>
  <c r="P592" i="11" s="1"/>
  <c r="T588" i="14"/>
  <c r="P588" i="11" s="1"/>
  <c r="T584" i="14"/>
  <c r="P584" i="11" s="1"/>
  <c r="T580" i="14"/>
  <c r="T576" i="14"/>
  <c r="P576" i="11" s="1"/>
  <c r="T572" i="14"/>
  <c r="P572" i="11" s="1"/>
  <c r="T568" i="14"/>
  <c r="P568" i="11" s="1"/>
  <c r="T564" i="14"/>
  <c r="T560" i="14"/>
  <c r="P560" i="11" s="1"/>
  <c r="T556" i="14"/>
  <c r="P556" i="11" s="1"/>
  <c r="T552" i="14"/>
  <c r="P552" i="11" s="1"/>
  <c r="T548" i="14"/>
  <c r="T544" i="14"/>
  <c r="P544" i="11" s="1"/>
  <c r="T540" i="14"/>
  <c r="P540" i="11" s="1"/>
  <c r="T536" i="14"/>
  <c r="P536" i="11" s="1"/>
  <c r="T532" i="14"/>
  <c r="T528" i="14"/>
  <c r="P528" i="11" s="1"/>
  <c r="T524" i="14"/>
  <c r="P524" i="11" s="1"/>
  <c r="T520" i="14"/>
  <c r="P520" i="11" s="1"/>
  <c r="T516" i="14"/>
  <c r="T512" i="14"/>
  <c r="P512" i="11" s="1"/>
  <c r="T508" i="14"/>
  <c r="P508" i="11" s="1"/>
  <c r="T504" i="14"/>
  <c r="P504" i="11" s="1"/>
  <c r="T500" i="14"/>
  <c r="T496" i="14"/>
  <c r="P496" i="11" s="1"/>
  <c r="T492" i="14"/>
  <c r="P492" i="11" s="1"/>
  <c r="T488" i="14"/>
  <c r="P488" i="11" s="1"/>
  <c r="T484" i="14"/>
  <c r="T480" i="14"/>
  <c r="P480" i="11" s="1"/>
  <c r="T476" i="14"/>
  <c r="P476" i="11" s="1"/>
  <c r="T472" i="14"/>
  <c r="P472" i="11" s="1"/>
  <c r="T468" i="14"/>
  <c r="T464" i="14"/>
  <c r="P464" i="11" s="1"/>
  <c r="T460" i="14"/>
  <c r="P460" i="11" s="1"/>
  <c r="T456" i="14"/>
  <c r="P456" i="11" s="1"/>
  <c r="T452" i="14"/>
  <c r="T448" i="14"/>
  <c r="P448" i="11" s="1"/>
  <c r="T444" i="14"/>
  <c r="P444" i="11" s="1"/>
  <c r="T440" i="14"/>
  <c r="P440" i="11" s="1"/>
  <c r="T436" i="14"/>
  <c r="T432" i="14"/>
  <c r="P432" i="11" s="1"/>
  <c r="T428" i="14"/>
  <c r="P428" i="11" s="1"/>
  <c r="T424" i="14"/>
  <c r="P424" i="11" s="1"/>
  <c r="T420" i="14"/>
  <c r="T416" i="14"/>
  <c r="P416" i="11" s="1"/>
  <c r="T412" i="14"/>
  <c r="P412" i="11" s="1"/>
  <c r="T408" i="14"/>
  <c r="P408" i="11" s="1"/>
  <c r="T404" i="14"/>
  <c r="T400" i="14"/>
  <c r="P400" i="11" s="1"/>
  <c r="T396" i="14"/>
  <c r="P396" i="11" s="1"/>
  <c r="T392" i="14"/>
  <c r="P392" i="11" s="1"/>
  <c r="T388" i="14"/>
  <c r="T384" i="14"/>
  <c r="P384" i="11" s="1"/>
  <c r="T380" i="14"/>
  <c r="P380" i="11" s="1"/>
  <c r="T376" i="14"/>
  <c r="P376" i="11" s="1"/>
  <c r="T372" i="14"/>
  <c r="T368" i="14"/>
  <c r="P368" i="11" s="1"/>
  <c r="T364" i="14"/>
  <c r="P364" i="11" s="1"/>
  <c r="T360" i="14"/>
  <c r="P360" i="11" s="1"/>
  <c r="T356" i="14"/>
  <c r="T352" i="14"/>
  <c r="P352" i="11" s="1"/>
  <c r="T348" i="14"/>
  <c r="P348" i="11" s="1"/>
  <c r="T344" i="14"/>
  <c r="P344" i="11" s="1"/>
  <c r="T340" i="14"/>
  <c r="T336" i="14"/>
  <c r="P336" i="11" s="1"/>
  <c r="T332" i="14"/>
  <c r="P332" i="11" s="1"/>
  <c r="T328" i="14"/>
  <c r="P328" i="11" s="1"/>
  <c r="T324" i="14"/>
  <c r="T320" i="14"/>
  <c r="P320" i="11" s="1"/>
  <c r="T316" i="14"/>
  <c r="P316" i="11" s="1"/>
  <c r="T312" i="14"/>
  <c r="P312" i="11" s="1"/>
  <c r="T308" i="14"/>
  <c r="T304" i="14"/>
  <c r="P304" i="11" s="1"/>
  <c r="T300" i="14"/>
  <c r="P300" i="11" s="1"/>
  <c r="T296" i="14"/>
  <c r="P296" i="11" s="1"/>
  <c r="T292" i="14"/>
  <c r="T288" i="14"/>
  <c r="P288" i="11" s="1"/>
  <c r="T284" i="14"/>
  <c r="P284" i="11" s="1"/>
  <c r="T280" i="14"/>
  <c r="P280" i="11" s="1"/>
  <c r="T276" i="14"/>
  <c r="T272" i="14"/>
  <c r="P272" i="11" s="1"/>
  <c r="T268" i="14"/>
  <c r="P268" i="11" s="1"/>
  <c r="T264" i="14"/>
  <c r="P264" i="11" s="1"/>
  <c r="T260" i="14"/>
  <c r="T256" i="14"/>
  <c r="P256" i="11" s="1"/>
  <c r="T252" i="14"/>
  <c r="P252" i="11" s="1"/>
  <c r="T248" i="14"/>
  <c r="P248" i="11" s="1"/>
  <c r="T244" i="14"/>
  <c r="T240" i="14"/>
  <c r="P240" i="11" s="1"/>
  <c r="T236" i="14"/>
  <c r="P236" i="11" s="1"/>
  <c r="T232" i="14"/>
  <c r="P232" i="11" s="1"/>
  <c r="T228" i="14"/>
  <c r="T224" i="14"/>
  <c r="P224" i="11" s="1"/>
  <c r="T220" i="14"/>
  <c r="P220" i="11" s="1"/>
  <c r="T216" i="14"/>
  <c r="P216" i="11" s="1"/>
  <c r="T212" i="14"/>
  <c r="T208" i="14"/>
  <c r="P208" i="11" s="1"/>
  <c r="T204" i="14"/>
  <c r="P204" i="11" s="1"/>
  <c r="T200" i="14"/>
  <c r="P200" i="11" s="1"/>
  <c r="T196" i="14"/>
  <c r="T192" i="14"/>
  <c r="P192" i="11" s="1"/>
  <c r="T188" i="14"/>
  <c r="P188" i="11" s="1"/>
  <c r="T184" i="14"/>
  <c r="P184" i="11" s="1"/>
  <c r="T180" i="14"/>
  <c r="T176" i="14"/>
  <c r="P176" i="11" s="1"/>
  <c r="T172" i="14"/>
  <c r="P172" i="11" s="1"/>
  <c r="T168" i="14"/>
  <c r="P168" i="11" s="1"/>
  <c r="T164" i="14"/>
  <c r="T160" i="14"/>
  <c r="P160" i="11" s="1"/>
  <c r="T156" i="14"/>
  <c r="P156" i="11" s="1"/>
  <c r="T152" i="14"/>
  <c r="P152" i="11" s="1"/>
  <c r="T148" i="14"/>
  <c r="T144" i="14"/>
  <c r="P144" i="11" s="1"/>
  <c r="T140" i="14"/>
  <c r="P140" i="11" s="1"/>
  <c r="T136" i="14"/>
  <c r="P136" i="11" s="1"/>
  <c r="T132" i="14"/>
  <c r="T128" i="14"/>
  <c r="P128" i="11" s="1"/>
  <c r="T124" i="14"/>
  <c r="P124" i="11" s="1"/>
  <c r="T120" i="14"/>
  <c r="P120" i="11" s="1"/>
  <c r="T116" i="14"/>
  <c r="T112" i="14"/>
  <c r="P112" i="11" s="1"/>
  <c r="T108" i="14"/>
  <c r="P108" i="11" s="1"/>
  <c r="T104" i="14"/>
  <c r="P104" i="11" s="1"/>
  <c r="T100" i="14"/>
  <c r="T96" i="14"/>
  <c r="P96" i="11" s="1"/>
  <c r="T92" i="14"/>
  <c r="P92" i="11" s="1"/>
  <c r="T88" i="14"/>
  <c r="P88" i="11" s="1"/>
  <c r="T84" i="14"/>
  <c r="T80" i="14"/>
  <c r="P80" i="11" s="1"/>
  <c r="T76" i="14"/>
  <c r="P76" i="11" s="1"/>
  <c r="T72" i="14"/>
  <c r="P72" i="11" s="1"/>
  <c r="T68" i="14"/>
  <c r="T64" i="14"/>
  <c r="P64" i="11" s="1"/>
  <c r="T60" i="14"/>
  <c r="P60" i="11" s="1"/>
  <c r="T56" i="14"/>
  <c r="P56" i="11" s="1"/>
  <c r="T52" i="14"/>
  <c r="T48" i="14"/>
  <c r="P48" i="11" s="1"/>
  <c r="T44" i="14"/>
  <c r="P44" i="11" s="1"/>
  <c r="T40" i="14"/>
  <c r="P40" i="11" s="1"/>
  <c r="T36" i="14"/>
  <c r="T32" i="14"/>
  <c r="P32" i="11" s="1"/>
  <c r="T28" i="14"/>
  <c r="P28" i="11" s="1"/>
  <c r="T24" i="14"/>
  <c r="P24" i="11" s="1"/>
  <c r="T20" i="14"/>
  <c r="T16" i="14"/>
  <c r="P16" i="11" s="1"/>
  <c r="T12" i="14"/>
  <c r="P12" i="11" s="1"/>
  <c r="T8" i="14"/>
  <c r="P8" i="11" s="1"/>
  <c r="T4" i="14"/>
  <c r="S226" i="11"/>
  <c r="S222" i="11"/>
  <c r="S218" i="11"/>
  <c r="S214" i="11"/>
  <c r="S210" i="11"/>
  <c r="S206" i="11"/>
  <c r="S202" i="11"/>
  <c r="S198" i="11"/>
  <c r="S194" i="11"/>
  <c r="S190" i="11"/>
  <c r="S186" i="11"/>
  <c r="S182" i="11"/>
  <c r="S178" i="11"/>
  <c r="S174" i="11"/>
  <c r="S170" i="11"/>
  <c r="S166" i="11"/>
  <c r="S162" i="11"/>
  <c r="S158" i="11"/>
  <c r="S154" i="11"/>
  <c r="S150" i="11"/>
  <c r="S146" i="11"/>
  <c r="S142" i="11"/>
  <c r="S138" i="11"/>
  <c r="S134" i="11"/>
  <c r="S130" i="11"/>
  <c r="S126" i="11"/>
  <c r="S122" i="11"/>
  <c r="S118" i="11"/>
  <c r="S114" i="11"/>
  <c r="S110" i="11"/>
  <c r="S106" i="11"/>
  <c r="S102" i="11"/>
  <c r="S98" i="11"/>
  <c r="S94" i="11"/>
  <c r="S90" i="11"/>
  <c r="S86" i="11"/>
  <c r="S82" i="11"/>
  <c r="S78" i="11"/>
  <c r="S74" i="11"/>
  <c r="S70" i="11"/>
  <c r="S66" i="11"/>
  <c r="S62" i="11"/>
  <c r="S58" i="11"/>
  <c r="S54" i="11"/>
  <c r="S50" i="11"/>
  <c r="S46" i="11"/>
  <c r="S42" i="11"/>
  <c r="S38" i="11"/>
  <c r="S34" i="11"/>
  <c r="S30" i="11"/>
  <c r="S26" i="11"/>
  <c r="S22" i="11"/>
  <c r="S18" i="11"/>
  <c r="S14" i="11"/>
  <c r="S10" i="11"/>
  <c r="S6" i="11"/>
  <c r="R956" i="11"/>
  <c r="R948" i="11"/>
  <c r="R944" i="11"/>
  <c r="R940" i="11"/>
  <c r="R932" i="11"/>
  <c r="R928" i="11"/>
  <c r="R924" i="11"/>
  <c r="R916" i="11"/>
  <c r="R912" i="11"/>
  <c r="R908" i="11"/>
  <c r="R900" i="11"/>
  <c r="R896" i="11"/>
  <c r="R892" i="11"/>
  <c r="R884" i="11"/>
  <c r="R880" i="11"/>
  <c r="R876" i="11"/>
  <c r="R868" i="11"/>
  <c r="R864" i="11"/>
  <c r="R860" i="11"/>
  <c r="R852" i="11"/>
  <c r="R848" i="11"/>
  <c r="R844" i="11"/>
  <c r="R836" i="11"/>
  <c r="R832" i="11"/>
  <c r="R828" i="11"/>
  <c r="R820" i="11"/>
  <c r="R816" i="11"/>
  <c r="R812" i="11"/>
  <c r="R804" i="11"/>
  <c r="R800" i="11"/>
  <c r="R796" i="11"/>
  <c r="R788" i="11"/>
  <c r="R784" i="11"/>
  <c r="R780" i="11"/>
  <c r="R772" i="11"/>
  <c r="R768" i="11"/>
  <c r="R764" i="11"/>
  <c r="R756" i="11"/>
  <c r="R752" i="11"/>
  <c r="R748" i="11"/>
  <c r="R740" i="11"/>
  <c r="R736" i="11"/>
  <c r="R732" i="11"/>
  <c r="R724" i="11"/>
  <c r="R720" i="11"/>
  <c r="R716" i="11"/>
  <c r="R708" i="11"/>
  <c r="R704" i="11"/>
  <c r="R700" i="11"/>
  <c r="R696" i="11"/>
  <c r="R692" i="11"/>
  <c r="R688" i="11"/>
  <c r="R684" i="11"/>
  <c r="R680" i="11"/>
  <c r="R676" i="11"/>
  <c r="R672" i="11"/>
  <c r="R668" i="11"/>
  <c r="R664" i="11"/>
  <c r="R660" i="11"/>
  <c r="R656" i="11"/>
  <c r="R652" i="11"/>
  <c r="R648" i="11"/>
  <c r="R644" i="11"/>
  <c r="R640" i="11"/>
  <c r="R636" i="11"/>
  <c r="R632" i="11"/>
  <c r="R628" i="11"/>
  <c r="R624" i="11"/>
  <c r="R620" i="11"/>
  <c r="R616" i="11"/>
  <c r="R612" i="11"/>
  <c r="R608" i="11"/>
  <c r="R604" i="11"/>
  <c r="R600" i="11"/>
  <c r="R596" i="11"/>
  <c r="R592" i="11"/>
  <c r="R588" i="11"/>
  <c r="R584" i="11"/>
  <c r="R580" i="11"/>
  <c r="R576" i="11"/>
  <c r="R572" i="11"/>
  <c r="R568" i="11"/>
  <c r="R564" i="11"/>
  <c r="R560" i="11"/>
  <c r="R556" i="11"/>
  <c r="R552" i="11"/>
  <c r="R548" i="11"/>
  <c r="R544" i="11"/>
  <c r="R540" i="11"/>
  <c r="R536" i="11"/>
  <c r="R532" i="11"/>
  <c r="R528" i="11"/>
  <c r="R524" i="11"/>
  <c r="R520" i="11"/>
  <c r="R516" i="11"/>
  <c r="R512" i="11"/>
  <c r="R508" i="11"/>
  <c r="R504" i="11"/>
  <c r="R500" i="11"/>
  <c r="R496" i="11"/>
  <c r="R492" i="11"/>
  <c r="R488" i="11"/>
  <c r="R484" i="11"/>
  <c r="R480" i="11"/>
  <c r="R476" i="11"/>
  <c r="R472" i="11"/>
  <c r="R468" i="11"/>
  <c r="R464" i="11"/>
  <c r="R460" i="11"/>
  <c r="R456" i="11"/>
  <c r="R452" i="11"/>
  <c r="R448" i="11"/>
  <c r="R444" i="11"/>
  <c r="R440" i="11"/>
  <c r="R436" i="11"/>
  <c r="R432" i="11"/>
  <c r="R428" i="11"/>
  <c r="R424" i="11"/>
  <c r="R420" i="11"/>
  <c r="R416" i="11"/>
  <c r="R412" i="11"/>
  <c r="R408" i="11"/>
  <c r="R404" i="11"/>
  <c r="R400" i="11"/>
  <c r="R396" i="11"/>
  <c r="R392" i="11"/>
  <c r="R388" i="11"/>
  <c r="R384" i="11"/>
  <c r="R380" i="11"/>
  <c r="R376" i="11"/>
  <c r="R372" i="11"/>
  <c r="R368" i="11"/>
  <c r="R364" i="11"/>
  <c r="R360" i="11"/>
  <c r="R356" i="11"/>
  <c r="R352" i="11"/>
  <c r="R348" i="11"/>
  <c r="R344" i="11"/>
  <c r="R340" i="11"/>
  <c r="R336" i="11"/>
  <c r="R332" i="11"/>
  <c r="R328" i="11"/>
  <c r="R324" i="11"/>
  <c r="R320" i="11"/>
  <c r="R316" i="11"/>
  <c r="R312" i="11"/>
  <c r="R308" i="11"/>
  <c r="R304" i="11"/>
  <c r="R300" i="11"/>
  <c r="R296" i="11"/>
  <c r="R292" i="11"/>
  <c r="R288" i="11"/>
  <c r="R284" i="11"/>
  <c r="R280" i="11"/>
  <c r="R276" i="11"/>
  <c r="R272" i="11"/>
  <c r="R268" i="11"/>
  <c r="R264" i="11"/>
  <c r="R260" i="11"/>
  <c r="R256" i="11"/>
  <c r="R252" i="11"/>
  <c r="R248" i="11"/>
  <c r="R244" i="11"/>
  <c r="R240" i="11"/>
  <c r="R236" i="11"/>
  <c r="R232" i="11"/>
  <c r="R228" i="11"/>
  <c r="R220" i="11"/>
  <c r="R216" i="11"/>
  <c r="R212" i="11"/>
  <c r="R204" i="11"/>
  <c r="R200" i="11"/>
  <c r="R196" i="11"/>
  <c r="R188" i="11"/>
  <c r="R184" i="11"/>
  <c r="R180" i="11"/>
  <c r="R172" i="11"/>
  <c r="R168" i="11"/>
  <c r="R164" i="11"/>
  <c r="R156" i="11"/>
  <c r="R152" i="11"/>
  <c r="R148" i="11"/>
  <c r="R140" i="11"/>
  <c r="R136" i="11"/>
  <c r="R132" i="11"/>
  <c r="R124" i="11"/>
  <c r="R120" i="11"/>
  <c r="R116" i="11"/>
  <c r="R108" i="11"/>
  <c r="R104" i="11"/>
  <c r="R100" i="11"/>
  <c r="R92" i="11"/>
  <c r="R88" i="11"/>
  <c r="R84" i="11"/>
  <c r="R76" i="11"/>
  <c r="R72" i="11"/>
  <c r="R68" i="11"/>
  <c r="R60" i="11"/>
  <c r="R56" i="11"/>
  <c r="R52" i="11"/>
  <c r="R44" i="11"/>
  <c r="R40" i="11"/>
  <c r="R36" i="11"/>
  <c r="R28" i="11"/>
  <c r="R24" i="11"/>
  <c r="R20" i="11"/>
  <c r="R12" i="11"/>
  <c r="R8" i="11"/>
  <c r="R4" i="11"/>
  <c r="U954" i="11"/>
  <c r="U950" i="11"/>
  <c r="U946" i="11"/>
  <c r="U942" i="11"/>
  <c r="U938" i="11"/>
  <c r="U934" i="11"/>
  <c r="U930" i="11"/>
  <c r="U926" i="11"/>
  <c r="U922" i="11"/>
  <c r="U918" i="11"/>
  <c r="U914" i="11"/>
  <c r="U910" i="11"/>
  <c r="U906" i="11"/>
  <c r="U902" i="11"/>
  <c r="U898" i="11"/>
  <c r="U894" i="11"/>
  <c r="U890" i="11"/>
  <c r="U886" i="11"/>
  <c r="U882" i="11"/>
  <c r="U878" i="11"/>
  <c r="U874" i="11"/>
  <c r="U870" i="11"/>
  <c r="U866" i="11"/>
  <c r="U862" i="11"/>
  <c r="U858" i="11"/>
  <c r="U854" i="11"/>
  <c r="U850" i="11"/>
  <c r="U846" i="11"/>
  <c r="U842" i="11"/>
  <c r="U838" i="11"/>
  <c r="U834" i="11"/>
  <c r="U830" i="11"/>
  <c r="U826" i="11"/>
  <c r="U822" i="11"/>
  <c r="U818" i="11"/>
  <c r="U814" i="11"/>
  <c r="U810" i="11"/>
  <c r="U806" i="11"/>
  <c r="U802" i="11"/>
  <c r="U798" i="11"/>
  <c r="U794" i="11"/>
  <c r="U790" i="11"/>
  <c r="U786" i="11"/>
  <c r="U782" i="11"/>
  <c r="U778" i="11"/>
  <c r="U774" i="11"/>
  <c r="U770" i="11"/>
  <c r="U766" i="11"/>
  <c r="U762" i="11"/>
  <c r="U758" i="11"/>
  <c r="U754" i="11"/>
  <c r="U750" i="11"/>
  <c r="U746" i="11"/>
  <c r="U742" i="11"/>
  <c r="U738" i="11"/>
  <c r="U734" i="11"/>
  <c r="U730" i="11"/>
  <c r="U726" i="11"/>
  <c r="U722" i="11"/>
  <c r="U718" i="11"/>
  <c r="U714" i="11"/>
  <c r="U710" i="11"/>
  <c r="U706" i="11"/>
  <c r="U702" i="11"/>
  <c r="U698" i="11"/>
  <c r="U694" i="11"/>
  <c r="U690" i="11"/>
  <c r="U686" i="11"/>
  <c r="U682" i="11"/>
  <c r="U678" i="11"/>
  <c r="U674" i="11"/>
  <c r="U670" i="11"/>
  <c r="U666" i="11"/>
  <c r="U662" i="11"/>
  <c r="U658" i="11"/>
  <c r="U654" i="11"/>
  <c r="U650" i="11"/>
  <c r="U646" i="11"/>
  <c r="U642" i="11"/>
  <c r="U638" i="11"/>
  <c r="U634" i="11"/>
  <c r="U630" i="11"/>
  <c r="U626" i="11"/>
  <c r="U622" i="11"/>
  <c r="U618" i="11"/>
  <c r="U614" i="11"/>
  <c r="U610" i="11"/>
  <c r="U606" i="11"/>
  <c r="U602" i="11"/>
  <c r="U598" i="11"/>
  <c r="U594" i="11"/>
  <c r="U590" i="11"/>
  <c r="U586" i="11"/>
  <c r="U582" i="11"/>
  <c r="U578" i="11"/>
  <c r="U574" i="11"/>
  <c r="U570" i="11"/>
  <c r="U566" i="11"/>
  <c r="U562" i="11"/>
  <c r="U558" i="11"/>
  <c r="U554" i="11"/>
  <c r="U550" i="11"/>
  <c r="U546" i="11"/>
  <c r="U542" i="11"/>
  <c r="U538" i="11"/>
  <c r="U534" i="11"/>
  <c r="U530" i="11"/>
  <c r="U526" i="11"/>
  <c r="U522" i="11"/>
  <c r="U518" i="11"/>
  <c r="U514" i="11"/>
  <c r="U510" i="11"/>
  <c r="U506" i="11"/>
  <c r="U502" i="11"/>
  <c r="U498" i="11"/>
  <c r="U494" i="11"/>
  <c r="U490" i="11"/>
  <c r="U486" i="11"/>
  <c r="U482" i="11"/>
  <c r="U478" i="11"/>
  <c r="U474" i="11"/>
  <c r="U470" i="11"/>
  <c r="U466" i="11"/>
  <c r="U462" i="11"/>
  <c r="U458" i="11"/>
  <c r="U454" i="11"/>
  <c r="U450" i="11"/>
  <c r="U446" i="11"/>
  <c r="U442" i="11"/>
  <c r="U438" i="11"/>
  <c r="U434" i="11"/>
  <c r="U430" i="11"/>
  <c r="U426" i="11"/>
  <c r="U422" i="11"/>
  <c r="U418" i="11"/>
  <c r="U414" i="11"/>
  <c r="U410" i="11"/>
  <c r="U406" i="11"/>
  <c r="U402" i="11"/>
  <c r="U398" i="11"/>
  <c r="U394" i="11"/>
  <c r="U390" i="11"/>
  <c r="U386" i="11"/>
  <c r="U382" i="11"/>
  <c r="U378" i="11"/>
  <c r="U374" i="11"/>
  <c r="U370" i="11"/>
  <c r="U366" i="11"/>
  <c r="U362" i="11"/>
  <c r="U358" i="11"/>
  <c r="U354" i="11"/>
  <c r="U350" i="11"/>
  <c r="U346" i="11"/>
  <c r="U342" i="11"/>
  <c r="U338" i="11"/>
  <c r="U334" i="11"/>
  <c r="U330" i="11"/>
  <c r="U326" i="11"/>
  <c r="U322" i="11"/>
  <c r="U318" i="11"/>
  <c r="U314" i="11"/>
  <c r="U310" i="11"/>
  <c r="U306" i="11"/>
  <c r="U302" i="11"/>
  <c r="U298" i="11"/>
  <c r="U294" i="11"/>
  <c r="U290" i="11"/>
  <c r="U286" i="11"/>
  <c r="U282" i="11"/>
  <c r="U278" i="11"/>
  <c r="U274" i="11"/>
  <c r="U270" i="11"/>
  <c r="U266" i="11"/>
  <c r="U262" i="11"/>
  <c r="U258" i="11"/>
  <c r="U254" i="11"/>
  <c r="U250" i="11"/>
  <c r="U246" i="11"/>
  <c r="U242" i="11"/>
  <c r="U238" i="11"/>
  <c r="U234" i="11"/>
  <c r="U230" i="11"/>
  <c r="U226" i="11"/>
  <c r="U222" i="11"/>
  <c r="U218" i="11"/>
  <c r="U214" i="11"/>
  <c r="U210" i="11"/>
  <c r="U206" i="11"/>
  <c r="U202" i="11"/>
  <c r="U198" i="11"/>
  <c r="U194" i="11"/>
  <c r="U190" i="11"/>
  <c r="U186" i="11"/>
  <c r="U182" i="11"/>
  <c r="U178" i="11"/>
  <c r="U174" i="11"/>
  <c r="U170" i="11"/>
  <c r="U166" i="11"/>
  <c r="U162" i="11"/>
  <c r="U158" i="11"/>
  <c r="U154" i="11"/>
  <c r="U150" i="11"/>
  <c r="U146" i="11"/>
  <c r="U142" i="11"/>
  <c r="U138" i="11"/>
  <c r="U134" i="11"/>
  <c r="U130" i="11"/>
  <c r="U126" i="11"/>
  <c r="U122" i="11"/>
  <c r="U118" i="11"/>
  <c r="U114" i="11"/>
  <c r="U110" i="11"/>
  <c r="U106" i="11"/>
  <c r="U102" i="11"/>
  <c r="U98" i="11"/>
  <c r="U94" i="11"/>
  <c r="U90" i="11"/>
  <c r="U86" i="11"/>
  <c r="U82" i="11"/>
  <c r="U78" i="11"/>
  <c r="U74" i="11"/>
  <c r="U70" i="11"/>
  <c r="U66" i="11"/>
  <c r="U62" i="11"/>
  <c r="U58" i="11"/>
  <c r="U54" i="11"/>
  <c r="U50" i="11"/>
  <c r="U46" i="11"/>
  <c r="U42" i="11"/>
  <c r="U38" i="11"/>
  <c r="U34" i="11"/>
  <c r="U30" i="11"/>
  <c r="U26" i="11"/>
  <c r="U22" i="11"/>
  <c r="U18" i="11"/>
  <c r="U14" i="11"/>
  <c r="U10" i="11"/>
  <c r="U6" i="11"/>
  <c r="T3" i="11"/>
  <c r="T954" i="11"/>
  <c r="T950" i="11"/>
  <c r="T946" i="11"/>
  <c r="T942" i="11"/>
  <c r="T938" i="11"/>
  <c r="T934" i="11"/>
  <c r="T930" i="11"/>
  <c r="T926" i="11"/>
  <c r="T922" i="11"/>
  <c r="T918" i="11"/>
  <c r="T914" i="11"/>
  <c r="T910" i="11"/>
  <c r="T906" i="11"/>
  <c r="T902" i="11"/>
  <c r="T898" i="11"/>
  <c r="T894" i="11"/>
  <c r="T890" i="11"/>
  <c r="T886" i="11"/>
  <c r="T882" i="11"/>
  <c r="T878" i="11"/>
  <c r="T874" i="11"/>
  <c r="T870" i="11"/>
  <c r="T866" i="11"/>
  <c r="T862" i="11"/>
  <c r="T858" i="11"/>
  <c r="T854" i="11"/>
  <c r="T850" i="11"/>
  <c r="T846" i="11"/>
  <c r="T842" i="11"/>
  <c r="T838" i="11"/>
  <c r="T834" i="11"/>
  <c r="T830" i="11"/>
  <c r="T826" i="11"/>
  <c r="T822" i="11"/>
  <c r="T818" i="11"/>
  <c r="T814" i="11"/>
  <c r="T810" i="11"/>
  <c r="T806" i="11"/>
  <c r="T802" i="11"/>
  <c r="T798" i="11"/>
  <c r="T794" i="11"/>
  <c r="T790" i="11"/>
  <c r="T786" i="11"/>
  <c r="T782" i="11"/>
  <c r="T778" i="11"/>
  <c r="T774" i="11"/>
  <c r="T770" i="11"/>
  <c r="T766" i="11"/>
  <c r="T762" i="11"/>
  <c r="T758" i="11"/>
  <c r="T754" i="11"/>
  <c r="T750" i="11"/>
  <c r="T746" i="11"/>
  <c r="T742" i="11"/>
  <c r="T738" i="11"/>
  <c r="T734" i="11"/>
  <c r="T730" i="11"/>
  <c r="T726" i="11"/>
  <c r="T722" i="11"/>
  <c r="T718" i="11"/>
  <c r="T714" i="11"/>
  <c r="T710" i="11"/>
  <c r="T706" i="11"/>
  <c r="T702" i="11"/>
  <c r="T698" i="11"/>
  <c r="T694" i="11"/>
  <c r="T690" i="11"/>
  <c r="T686" i="11"/>
  <c r="T682" i="11"/>
  <c r="T678" i="11"/>
  <c r="T674" i="11"/>
  <c r="T670" i="11"/>
  <c r="T666" i="11"/>
  <c r="T662" i="11"/>
  <c r="T658" i="11"/>
  <c r="T654" i="11"/>
  <c r="T650" i="11"/>
  <c r="T646" i="11"/>
  <c r="T642" i="11"/>
  <c r="T638" i="11"/>
  <c r="T634" i="11"/>
  <c r="T630" i="11"/>
  <c r="T626" i="11"/>
  <c r="T622" i="11"/>
  <c r="T618" i="11"/>
  <c r="T614" i="11"/>
  <c r="T610" i="11"/>
  <c r="T606" i="11"/>
  <c r="T602" i="11"/>
  <c r="T598" i="11"/>
  <c r="T594" i="11"/>
  <c r="T590" i="11"/>
  <c r="T586" i="11"/>
  <c r="T582" i="11"/>
  <c r="T578" i="11"/>
  <c r="T574" i="11"/>
  <c r="T570" i="11"/>
  <c r="T566" i="11"/>
  <c r="T562" i="11"/>
  <c r="T558" i="11"/>
  <c r="T554" i="11"/>
  <c r="T550" i="11"/>
  <c r="T546" i="11"/>
  <c r="T542" i="11"/>
  <c r="T538" i="11"/>
  <c r="T534" i="11"/>
  <c r="T530" i="11"/>
  <c r="T526" i="11"/>
  <c r="T522" i="11"/>
  <c r="T518" i="11"/>
  <c r="T514" i="11"/>
  <c r="T510" i="11"/>
  <c r="T506" i="11"/>
  <c r="T502" i="11"/>
  <c r="T498" i="11"/>
  <c r="T494" i="11"/>
  <c r="T490" i="11"/>
  <c r="T486" i="11"/>
  <c r="T482" i="11"/>
  <c r="T478" i="11"/>
  <c r="T474" i="11"/>
  <c r="T470" i="11"/>
  <c r="T466" i="11"/>
  <c r="T462" i="11"/>
  <c r="T458" i="11"/>
  <c r="T454" i="11"/>
  <c r="T450" i="11"/>
  <c r="T446" i="11"/>
  <c r="T442" i="11"/>
  <c r="T438" i="11"/>
  <c r="T434" i="11"/>
  <c r="T430" i="11"/>
  <c r="T426" i="11"/>
  <c r="T422" i="11"/>
  <c r="T418" i="11"/>
  <c r="T414" i="11"/>
  <c r="T410" i="11"/>
  <c r="T406" i="11"/>
  <c r="T402" i="11"/>
  <c r="T398" i="11"/>
  <c r="T394" i="11"/>
  <c r="T390" i="11"/>
  <c r="T386" i="11"/>
  <c r="T382" i="11"/>
  <c r="T378" i="11"/>
  <c r="T374" i="11"/>
  <c r="T370" i="11"/>
  <c r="T366" i="11"/>
  <c r="T362" i="11"/>
  <c r="T358" i="11"/>
  <c r="T354" i="11"/>
  <c r="T350" i="11"/>
  <c r="T346" i="11"/>
  <c r="T342" i="11"/>
  <c r="T338" i="11"/>
  <c r="T334" i="11"/>
  <c r="T330" i="11"/>
  <c r="T326" i="11"/>
  <c r="T322" i="11"/>
  <c r="T318" i="11"/>
  <c r="T314" i="11"/>
  <c r="T310" i="11"/>
  <c r="T306" i="11"/>
  <c r="T302" i="11"/>
  <c r="T298" i="11"/>
  <c r="T294" i="11"/>
  <c r="T290" i="11"/>
  <c r="T286" i="11"/>
  <c r="T282" i="11"/>
  <c r="T278" i="11"/>
  <c r="T274" i="11"/>
  <c r="T270" i="11"/>
  <c r="T266" i="11"/>
  <c r="T262" i="11"/>
  <c r="T258" i="11"/>
  <c r="T254" i="11"/>
  <c r="T250" i="11"/>
  <c r="T246" i="11"/>
  <c r="T242" i="11"/>
  <c r="T238" i="11"/>
  <c r="T234" i="11"/>
  <c r="T230" i="11"/>
  <c r="T226" i="11"/>
  <c r="T222" i="11"/>
  <c r="T218" i="11"/>
  <c r="T214" i="11"/>
  <c r="T210" i="11"/>
  <c r="T206" i="11"/>
  <c r="T202" i="11"/>
  <c r="T198" i="11"/>
  <c r="T194" i="11"/>
  <c r="T190" i="11"/>
  <c r="T186" i="11"/>
  <c r="T182" i="11"/>
  <c r="T178" i="11"/>
  <c r="T174" i="11"/>
  <c r="T170" i="11"/>
  <c r="T166" i="11"/>
  <c r="T162" i="11"/>
  <c r="T158" i="11"/>
  <c r="T154" i="11"/>
  <c r="T150" i="11"/>
  <c r="T146" i="11"/>
  <c r="T142" i="11"/>
  <c r="T138" i="11"/>
  <c r="T134" i="11"/>
  <c r="T130" i="11"/>
  <c r="T126" i="11"/>
  <c r="T122" i="11"/>
  <c r="T118" i="11"/>
  <c r="T114" i="11"/>
  <c r="T110" i="11"/>
  <c r="T106" i="11"/>
  <c r="T102" i="11"/>
  <c r="T98" i="11"/>
  <c r="T94" i="11"/>
  <c r="T90" i="11"/>
  <c r="T86" i="11"/>
  <c r="T82" i="11"/>
  <c r="T78" i="11"/>
  <c r="T74" i="11"/>
  <c r="T70" i="11"/>
  <c r="T66" i="11"/>
  <c r="T62" i="11"/>
  <c r="T58" i="11"/>
  <c r="T54" i="11"/>
  <c r="T50" i="11"/>
  <c r="T46" i="11"/>
  <c r="T42" i="11"/>
  <c r="T38" i="11"/>
  <c r="T34" i="11"/>
  <c r="T30" i="11"/>
  <c r="T26" i="11"/>
  <c r="T22" i="11"/>
  <c r="T18" i="11"/>
  <c r="T14" i="11"/>
  <c r="T10" i="11"/>
  <c r="T6" i="11"/>
  <c r="V957" i="11"/>
  <c r="V953" i="11"/>
  <c r="V949" i="11"/>
  <c r="V945" i="11"/>
  <c r="V941" i="11"/>
  <c r="V937" i="11"/>
  <c r="V933" i="11"/>
  <c r="V929" i="11"/>
  <c r="V925" i="11"/>
  <c r="V921" i="11"/>
  <c r="V917" i="11"/>
  <c r="V913" i="11"/>
  <c r="V909" i="11"/>
  <c r="V905" i="11"/>
  <c r="V901" i="11"/>
  <c r="V897" i="11"/>
  <c r="V893" i="11"/>
  <c r="V889" i="11"/>
  <c r="V885" i="11"/>
  <c r="V881" i="11"/>
  <c r="V877" i="11"/>
  <c r="V873" i="11"/>
  <c r="V869" i="11"/>
  <c r="V865" i="11"/>
  <c r="V861" i="11"/>
  <c r="V857" i="11"/>
  <c r="V853" i="11"/>
  <c r="V849" i="11"/>
  <c r="V845" i="11"/>
  <c r="V841" i="11"/>
  <c r="V837" i="11"/>
  <c r="V833" i="11"/>
  <c r="V829" i="11"/>
  <c r="V825" i="11"/>
  <c r="V821" i="11"/>
  <c r="V817" i="11"/>
  <c r="V813" i="11"/>
  <c r="V809" i="11"/>
  <c r="V805" i="11"/>
  <c r="V801" i="11"/>
  <c r="V797" i="11"/>
  <c r="V793" i="11"/>
  <c r="V789" i="11"/>
  <c r="V785" i="11"/>
  <c r="V781" i="11"/>
  <c r="V777" i="11"/>
  <c r="V773" i="11"/>
  <c r="V769" i="11"/>
  <c r="V765" i="11"/>
  <c r="V761" i="11"/>
  <c r="V757" i="11"/>
  <c r="V753" i="11"/>
  <c r="V749" i="11"/>
  <c r="V745" i="11"/>
  <c r="V741" i="11"/>
  <c r="V737" i="11"/>
  <c r="V733" i="11"/>
  <c r="V729" i="11"/>
  <c r="V725" i="11"/>
  <c r="V721" i="11"/>
  <c r="V717" i="11"/>
  <c r="V713" i="11"/>
  <c r="V709" i="11"/>
  <c r="V705" i="11"/>
  <c r="V701" i="11"/>
  <c r="V697" i="11"/>
  <c r="V693" i="11"/>
  <c r="V689" i="11"/>
  <c r="V685" i="11"/>
  <c r="V681" i="11"/>
  <c r="V677" i="11"/>
  <c r="V673" i="11"/>
  <c r="V669" i="11"/>
  <c r="V665" i="11"/>
  <c r="V661" i="11"/>
  <c r="V657" i="11"/>
  <c r="V653" i="11"/>
  <c r="V649" i="11"/>
  <c r="V645" i="11"/>
  <c r="V641" i="11"/>
  <c r="V637" i="11"/>
  <c r="V633" i="11"/>
  <c r="V629" i="11"/>
  <c r="V625" i="11"/>
  <c r="V621" i="11"/>
  <c r="V617" i="11"/>
  <c r="T955" i="14"/>
  <c r="T955" i="11" s="1"/>
  <c r="T951" i="14"/>
  <c r="T947" i="14"/>
  <c r="T947" i="11" s="1"/>
  <c r="T943" i="14"/>
  <c r="T943" i="11" s="1"/>
  <c r="T939" i="14"/>
  <c r="T939" i="11" s="1"/>
  <c r="T935" i="14"/>
  <c r="T931" i="14"/>
  <c r="T931" i="11" s="1"/>
  <c r="T927" i="14"/>
  <c r="T927" i="11" s="1"/>
  <c r="T923" i="14"/>
  <c r="T923" i="11" s="1"/>
  <c r="T919" i="14"/>
  <c r="T915" i="14"/>
  <c r="T915" i="11" s="1"/>
  <c r="T911" i="14"/>
  <c r="T911" i="11" s="1"/>
  <c r="T907" i="14"/>
  <c r="T907" i="11" s="1"/>
  <c r="T903" i="14"/>
  <c r="T899" i="14"/>
  <c r="T899" i="11" s="1"/>
  <c r="T895" i="14"/>
  <c r="T895" i="11" s="1"/>
  <c r="T891" i="14"/>
  <c r="T891" i="11" s="1"/>
  <c r="T887" i="14"/>
  <c r="T883" i="14"/>
  <c r="T883" i="11" s="1"/>
  <c r="T879" i="14"/>
  <c r="T879" i="11" s="1"/>
  <c r="T875" i="14"/>
  <c r="T875" i="11" s="1"/>
  <c r="T871" i="14"/>
  <c r="T867" i="14"/>
  <c r="T867" i="11" s="1"/>
  <c r="T863" i="14"/>
  <c r="T863" i="11" s="1"/>
  <c r="T859" i="14"/>
  <c r="T859" i="11" s="1"/>
  <c r="T855" i="14"/>
  <c r="T851" i="14"/>
  <c r="T851" i="11" s="1"/>
  <c r="T847" i="14"/>
  <c r="T847" i="11" s="1"/>
  <c r="T843" i="14"/>
  <c r="T843" i="11" s="1"/>
  <c r="T839" i="14"/>
  <c r="T835" i="14"/>
  <c r="T835" i="11" s="1"/>
  <c r="T831" i="14"/>
  <c r="T831" i="11" s="1"/>
  <c r="T827" i="14"/>
  <c r="T827" i="11" s="1"/>
  <c r="T823" i="14"/>
  <c r="T819" i="14"/>
  <c r="T819" i="11" s="1"/>
  <c r="T815" i="14"/>
  <c r="T815" i="11" s="1"/>
  <c r="T811" i="14"/>
  <c r="T811" i="11" s="1"/>
  <c r="T807" i="14"/>
  <c r="T803" i="14"/>
  <c r="W803" i="11" s="1"/>
  <c r="T799" i="14"/>
  <c r="W799" i="11" s="1"/>
  <c r="T795" i="14"/>
  <c r="W795" i="11" s="1"/>
  <c r="T791" i="14"/>
  <c r="T787" i="14"/>
  <c r="W787" i="11" s="1"/>
  <c r="T783" i="14"/>
  <c r="W783" i="11" s="1"/>
  <c r="T779" i="14"/>
  <c r="W779" i="11" s="1"/>
  <c r="T775" i="14"/>
  <c r="T771" i="14"/>
  <c r="W771" i="11" s="1"/>
  <c r="T767" i="14"/>
  <c r="W767" i="11" s="1"/>
  <c r="T763" i="14"/>
  <c r="W763" i="11" s="1"/>
  <c r="T759" i="14"/>
  <c r="T755" i="14"/>
  <c r="W755" i="11" s="1"/>
  <c r="T751" i="14"/>
  <c r="W751" i="11" s="1"/>
  <c r="T747" i="14"/>
  <c r="W747" i="11" s="1"/>
  <c r="T743" i="14"/>
  <c r="T739" i="14"/>
  <c r="W739" i="11" s="1"/>
  <c r="T735" i="14"/>
  <c r="W735" i="11" s="1"/>
  <c r="T731" i="14"/>
  <c r="W731" i="11" s="1"/>
  <c r="T727" i="14"/>
  <c r="T723" i="14"/>
  <c r="W723" i="11" s="1"/>
  <c r="T719" i="14"/>
  <c r="W719" i="11" s="1"/>
  <c r="T715" i="14"/>
  <c r="W715" i="11" s="1"/>
  <c r="T711" i="14"/>
  <c r="T707" i="14"/>
  <c r="W707" i="11" s="1"/>
  <c r="T703" i="14"/>
  <c r="W703" i="11" s="1"/>
  <c r="T699" i="14"/>
  <c r="W699" i="11" s="1"/>
  <c r="T695" i="14"/>
  <c r="T691" i="14"/>
  <c r="W691" i="11" s="1"/>
  <c r="T687" i="14"/>
  <c r="W687" i="11" s="1"/>
  <c r="T683" i="14"/>
  <c r="W683" i="11" s="1"/>
  <c r="T679" i="14"/>
  <c r="T675" i="14"/>
  <c r="W675" i="11" s="1"/>
  <c r="T671" i="14"/>
  <c r="W671" i="11" s="1"/>
  <c r="T667" i="14"/>
  <c r="W667" i="11" s="1"/>
  <c r="T663" i="14"/>
  <c r="T659" i="14"/>
  <c r="W659" i="11" s="1"/>
  <c r="T655" i="14"/>
  <c r="W655" i="11" s="1"/>
  <c r="T651" i="14"/>
  <c r="W651" i="11" s="1"/>
  <c r="T647" i="14"/>
  <c r="T643" i="14"/>
  <c r="W643" i="11" s="1"/>
  <c r="T639" i="14"/>
  <c r="W639" i="11" s="1"/>
  <c r="T635" i="14"/>
  <c r="W635" i="11" s="1"/>
  <c r="T631" i="14"/>
  <c r="T627" i="14"/>
  <c r="W627" i="11" s="1"/>
  <c r="T623" i="14"/>
  <c r="W623" i="11" s="1"/>
  <c r="T619" i="14"/>
  <c r="W619" i="11" s="1"/>
  <c r="T615" i="14"/>
  <c r="T611" i="14"/>
  <c r="W611" i="11" s="1"/>
  <c r="T607" i="14"/>
  <c r="W607" i="11" s="1"/>
  <c r="T603" i="14"/>
  <c r="W603" i="11" s="1"/>
  <c r="T599" i="14"/>
  <c r="T595" i="14"/>
  <c r="W595" i="11" s="1"/>
  <c r="T591" i="14"/>
  <c r="W591" i="11" s="1"/>
  <c r="T587" i="14"/>
  <c r="W587" i="11" s="1"/>
  <c r="T583" i="14"/>
  <c r="T579" i="14"/>
  <c r="W579" i="11" s="1"/>
  <c r="T575" i="14"/>
  <c r="W575" i="11" s="1"/>
  <c r="T571" i="14"/>
  <c r="W571" i="11" s="1"/>
  <c r="T567" i="14"/>
  <c r="T563" i="14"/>
  <c r="W563" i="11" s="1"/>
  <c r="T559" i="14"/>
  <c r="W559" i="11" s="1"/>
  <c r="T555" i="14"/>
  <c r="W555" i="11" s="1"/>
  <c r="T551" i="14"/>
  <c r="T547" i="14"/>
  <c r="W547" i="11" s="1"/>
  <c r="T543" i="14"/>
  <c r="W543" i="11" s="1"/>
  <c r="T539" i="14"/>
  <c r="W539" i="11" s="1"/>
  <c r="T535" i="14"/>
  <c r="T531" i="14"/>
  <c r="W531" i="11" s="1"/>
  <c r="T527" i="14"/>
  <c r="W527" i="11" s="1"/>
  <c r="T523" i="14"/>
  <c r="W523" i="11" s="1"/>
  <c r="T519" i="14"/>
  <c r="T515" i="14"/>
  <c r="W515" i="11" s="1"/>
  <c r="T511" i="14"/>
  <c r="W511" i="11" s="1"/>
  <c r="T507" i="14"/>
  <c r="W507" i="11" s="1"/>
  <c r="T503" i="14"/>
  <c r="T499" i="14"/>
  <c r="W499" i="11" s="1"/>
  <c r="T495" i="14"/>
  <c r="W495" i="11" s="1"/>
  <c r="T491" i="14"/>
  <c r="W491" i="11" s="1"/>
  <c r="T487" i="14"/>
  <c r="T483" i="14"/>
  <c r="W483" i="11" s="1"/>
  <c r="T479" i="14"/>
  <c r="W479" i="11" s="1"/>
  <c r="T475" i="14"/>
  <c r="W475" i="11" s="1"/>
  <c r="T471" i="14"/>
  <c r="T467" i="14"/>
  <c r="W467" i="11" s="1"/>
  <c r="T463" i="14"/>
  <c r="W463" i="11" s="1"/>
  <c r="T459" i="14"/>
  <c r="W459" i="11" s="1"/>
  <c r="T455" i="14"/>
  <c r="T451" i="14"/>
  <c r="W451" i="11" s="1"/>
  <c r="T447" i="14"/>
  <c r="W447" i="11" s="1"/>
  <c r="T443" i="14"/>
  <c r="W443" i="11" s="1"/>
  <c r="T439" i="14"/>
  <c r="T435" i="14"/>
  <c r="W435" i="11" s="1"/>
  <c r="T431" i="14"/>
  <c r="W431" i="11" s="1"/>
  <c r="T427" i="14"/>
  <c r="W427" i="11" s="1"/>
  <c r="T423" i="14"/>
  <c r="T419" i="14"/>
  <c r="W419" i="11" s="1"/>
  <c r="T415" i="14"/>
  <c r="W415" i="11" s="1"/>
  <c r="T411" i="14"/>
  <c r="W411" i="11" s="1"/>
  <c r="T407" i="14"/>
  <c r="T403" i="14"/>
  <c r="W403" i="11" s="1"/>
  <c r="T399" i="14"/>
  <c r="W399" i="11" s="1"/>
  <c r="T395" i="14"/>
  <c r="W395" i="11" s="1"/>
  <c r="T391" i="14"/>
  <c r="T387" i="14"/>
  <c r="W387" i="11" s="1"/>
  <c r="T383" i="14"/>
  <c r="W383" i="11" s="1"/>
  <c r="T379" i="14"/>
  <c r="W379" i="11" s="1"/>
  <c r="T375" i="14"/>
  <c r="T371" i="14"/>
  <c r="W371" i="11" s="1"/>
  <c r="T367" i="14"/>
  <c r="W367" i="11" s="1"/>
  <c r="T363" i="14"/>
  <c r="W363" i="11" s="1"/>
  <c r="T359" i="14"/>
  <c r="T355" i="14"/>
  <c r="W355" i="11" s="1"/>
  <c r="T351" i="14"/>
  <c r="W351" i="11" s="1"/>
  <c r="T347" i="14"/>
  <c r="W347" i="11" s="1"/>
  <c r="T343" i="14"/>
  <c r="T339" i="14"/>
  <c r="W339" i="11" s="1"/>
  <c r="T335" i="14"/>
  <c r="W335" i="11" s="1"/>
  <c r="T331" i="14"/>
  <c r="W331" i="11" s="1"/>
  <c r="T327" i="14"/>
  <c r="T323" i="14"/>
  <c r="W323" i="11" s="1"/>
  <c r="T319" i="14"/>
  <c r="W319" i="11" s="1"/>
  <c r="T315" i="14"/>
  <c r="W315" i="11" s="1"/>
  <c r="T311" i="14"/>
  <c r="T307" i="14"/>
  <c r="W307" i="11" s="1"/>
  <c r="T303" i="14"/>
  <c r="W303" i="11" s="1"/>
  <c r="T299" i="14"/>
  <c r="W299" i="11" s="1"/>
  <c r="T295" i="14"/>
  <c r="T291" i="14"/>
  <c r="W291" i="11" s="1"/>
  <c r="T287" i="14"/>
  <c r="W287" i="11" s="1"/>
  <c r="T283" i="14"/>
  <c r="W283" i="11" s="1"/>
  <c r="T279" i="14"/>
  <c r="T275" i="14"/>
  <c r="W275" i="11" s="1"/>
  <c r="T271" i="14"/>
  <c r="W271" i="11" s="1"/>
  <c r="T267" i="14"/>
  <c r="W267" i="11" s="1"/>
  <c r="T263" i="14"/>
  <c r="T259" i="14"/>
  <c r="R259" i="11" s="1"/>
  <c r="T255" i="14"/>
  <c r="R255" i="11" s="1"/>
  <c r="T251" i="14"/>
  <c r="R251" i="11" s="1"/>
  <c r="T247" i="14"/>
  <c r="T243" i="14"/>
  <c r="R243" i="11" s="1"/>
  <c r="T239" i="14"/>
  <c r="R239" i="11" s="1"/>
  <c r="T235" i="14"/>
  <c r="R235" i="11" s="1"/>
  <c r="T231" i="14"/>
  <c r="T227" i="14"/>
  <c r="R227" i="11" s="1"/>
  <c r="T223" i="14"/>
  <c r="R223" i="11" s="1"/>
  <c r="T219" i="14"/>
  <c r="R219" i="11" s="1"/>
  <c r="T215" i="14"/>
  <c r="T211" i="14"/>
  <c r="R211" i="11" s="1"/>
  <c r="T207" i="14"/>
  <c r="R207" i="11" s="1"/>
  <c r="T203" i="14"/>
  <c r="R203" i="11" s="1"/>
  <c r="T199" i="14"/>
  <c r="T195" i="14"/>
  <c r="R195" i="11" s="1"/>
  <c r="T191" i="14"/>
  <c r="R191" i="11" s="1"/>
  <c r="T187" i="14"/>
  <c r="R187" i="11" s="1"/>
  <c r="T183" i="14"/>
  <c r="T179" i="14"/>
  <c r="R179" i="11" s="1"/>
  <c r="T175" i="14"/>
  <c r="R175" i="11" s="1"/>
  <c r="T171" i="14"/>
  <c r="R171" i="11" s="1"/>
  <c r="T167" i="14"/>
  <c r="T163" i="14"/>
  <c r="R163" i="11" s="1"/>
  <c r="T159" i="14"/>
  <c r="R159" i="11" s="1"/>
  <c r="T155" i="14"/>
  <c r="R155" i="11" s="1"/>
  <c r="T151" i="14"/>
  <c r="T147" i="14"/>
  <c r="R147" i="11" s="1"/>
  <c r="T143" i="14"/>
  <c r="R143" i="11" s="1"/>
  <c r="T139" i="14"/>
  <c r="R139" i="11" s="1"/>
  <c r="T135" i="14"/>
  <c r="T131" i="14"/>
  <c r="R131" i="11" s="1"/>
  <c r="T127" i="14"/>
  <c r="R127" i="11" s="1"/>
  <c r="T123" i="14"/>
  <c r="R123" i="11" s="1"/>
  <c r="T119" i="14"/>
  <c r="T115" i="14"/>
  <c r="R115" i="11" s="1"/>
  <c r="T111" i="14"/>
  <c r="R111" i="11" s="1"/>
  <c r="T107" i="14"/>
  <c r="R107" i="11" s="1"/>
  <c r="T103" i="14"/>
  <c r="T99" i="14"/>
  <c r="R99" i="11" s="1"/>
  <c r="T95" i="14"/>
  <c r="R95" i="11" s="1"/>
  <c r="T91" i="14"/>
  <c r="R91" i="11" s="1"/>
  <c r="T87" i="14"/>
  <c r="T83" i="14"/>
  <c r="R83" i="11" s="1"/>
  <c r="T79" i="14"/>
  <c r="R79" i="11" s="1"/>
  <c r="T75" i="14"/>
  <c r="R75" i="11" s="1"/>
  <c r="T71" i="14"/>
  <c r="T67" i="14"/>
  <c r="R67" i="11" s="1"/>
  <c r="T63" i="14"/>
  <c r="R63" i="11" s="1"/>
  <c r="T59" i="14"/>
  <c r="R59" i="11" s="1"/>
  <c r="T55" i="14"/>
  <c r="T51" i="14"/>
  <c r="R51" i="11" s="1"/>
  <c r="T47" i="14"/>
  <c r="R47" i="11" s="1"/>
  <c r="T43" i="14"/>
  <c r="R43" i="11" s="1"/>
  <c r="T39" i="14"/>
  <c r="T35" i="14"/>
  <c r="R35" i="11" s="1"/>
  <c r="T31" i="14"/>
  <c r="R31" i="11" s="1"/>
  <c r="T27" i="14"/>
  <c r="R27" i="11" s="1"/>
  <c r="T23" i="14"/>
  <c r="T19" i="14"/>
  <c r="R19" i="11" s="1"/>
  <c r="T15" i="14"/>
  <c r="R15" i="11" s="1"/>
  <c r="T11" i="14"/>
  <c r="R11" i="11" s="1"/>
  <c r="T7" i="14"/>
  <c r="U684" i="11"/>
  <c r="U680" i="11"/>
  <c r="U676" i="11"/>
  <c r="U672" i="11"/>
  <c r="U668" i="11"/>
  <c r="U664" i="11"/>
  <c r="U660" i="11"/>
  <c r="U656" i="11"/>
  <c r="U652" i="11"/>
  <c r="U648" i="11"/>
  <c r="U644" i="11"/>
  <c r="U640" i="11"/>
  <c r="U636" i="11"/>
  <c r="U632" i="11"/>
  <c r="U628" i="11"/>
  <c r="U624" i="11"/>
  <c r="U620" i="11"/>
  <c r="U616" i="11"/>
  <c r="U612" i="11"/>
  <c r="U608" i="11"/>
  <c r="U604" i="11"/>
  <c r="U600" i="11"/>
  <c r="U596" i="11"/>
  <c r="U592" i="11"/>
  <c r="U588" i="11"/>
  <c r="U584" i="11"/>
  <c r="U580" i="11"/>
  <c r="U576" i="11"/>
  <c r="U572" i="11"/>
  <c r="U568" i="11"/>
  <c r="U564" i="11"/>
  <c r="U560" i="11"/>
  <c r="U556" i="11"/>
  <c r="U552" i="11"/>
  <c r="U548" i="11"/>
  <c r="U544" i="11"/>
  <c r="U540" i="11"/>
  <c r="U536" i="11"/>
  <c r="U532" i="11"/>
  <c r="U528" i="11"/>
  <c r="U524" i="11"/>
  <c r="U520" i="11"/>
  <c r="U516" i="11"/>
  <c r="U512" i="11"/>
  <c r="U508" i="11"/>
  <c r="U504" i="11"/>
  <c r="U500" i="11"/>
  <c r="U496" i="11"/>
  <c r="U492" i="11"/>
  <c r="U488" i="11"/>
  <c r="U484" i="11"/>
  <c r="U480" i="11"/>
  <c r="U476" i="11"/>
  <c r="U472" i="11"/>
  <c r="U468" i="11"/>
  <c r="U464" i="11"/>
  <c r="U460" i="11"/>
  <c r="U456" i="11"/>
  <c r="U452" i="11"/>
  <c r="U448" i="11"/>
  <c r="U444" i="11"/>
  <c r="U440" i="11"/>
  <c r="U436" i="11"/>
  <c r="U432" i="11"/>
  <c r="U428" i="11"/>
  <c r="U424" i="11"/>
  <c r="U420" i="11"/>
  <c r="U416" i="11"/>
  <c r="U412" i="11"/>
  <c r="U408" i="11"/>
  <c r="U404" i="11"/>
  <c r="U400" i="11"/>
  <c r="U396" i="11"/>
  <c r="U392" i="11"/>
  <c r="U388" i="11"/>
  <c r="U384" i="11"/>
  <c r="U380" i="11"/>
  <c r="U376" i="11"/>
  <c r="U372" i="11"/>
  <c r="U368" i="11"/>
  <c r="U364" i="11"/>
  <c r="U360" i="11"/>
  <c r="U356" i="11"/>
  <c r="U352" i="11"/>
  <c r="U348" i="11"/>
  <c r="U344" i="11"/>
  <c r="U340" i="11"/>
  <c r="U336" i="11"/>
  <c r="U332" i="11"/>
  <c r="U328" i="11"/>
  <c r="U324" i="11"/>
  <c r="U320" i="11"/>
  <c r="U316" i="11"/>
  <c r="U312" i="11"/>
  <c r="U308" i="11"/>
  <c r="U304" i="11"/>
  <c r="U300" i="11"/>
  <c r="U296" i="11"/>
  <c r="U292" i="11"/>
  <c r="U288" i="11"/>
  <c r="U284" i="11"/>
  <c r="U280" i="11"/>
  <c r="U276" i="11"/>
  <c r="U272" i="11"/>
  <c r="U268" i="11"/>
  <c r="U264" i="11"/>
  <c r="U260" i="11"/>
  <c r="U256" i="11"/>
  <c r="U252" i="11"/>
  <c r="U248" i="11"/>
  <c r="U244" i="11"/>
  <c r="U240" i="11"/>
  <c r="U236" i="11"/>
  <c r="U232" i="11"/>
  <c r="U228" i="11"/>
  <c r="U224" i="11"/>
  <c r="U220" i="11"/>
  <c r="U216" i="11"/>
  <c r="U212" i="11"/>
  <c r="U208" i="11"/>
  <c r="U204" i="11"/>
  <c r="U200" i="11"/>
  <c r="U196" i="11"/>
  <c r="U192" i="11"/>
  <c r="U188" i="11"/>
  <c r="U184" i="11"/>
  <c r="U180" i="11"/>
  <c r="U176" i="11"/>
  <c r="U172" i="11"/>
  <c r="U168" i="11"/>
  <c r="U164" i="11"/>
  <c r="U160" i="11"/>
  <c r="U156" i="11"/>
  <c r="U152" i="11"/>
  <c r="U148" i="11"/>
  <c r="U144" i="11"/>
  <c r="U140" i="11"/>
  <c r="U136" i="11"/>
  <c r="U132" i="11"/>
  <c r="U128" i="11"/>
  <c r="U124" i="11"/>
  <c r="U120" i="11"/>
  <c r="U116" i="11"/>
  <c r="U112" i="11"/>
  <c r="U108" i="11"/>
  <c r="U104" i="11"/>
  <c r="U100" i="11"/>
  <c r="U96" i="11"/>
  <c r="U92" i="11"/>
  <c r="U88" i="11"/>
  <c r="U84" i="11"/>
  <c r="U80" i="11"/>
  <c r="U76" i="11"/>
  <c r="U72" i="11"/>
  <c r="U68" i="11"/>
  <c r="U64" i="11"/>
  <c r="U60" i="11"/>
  <c r="U56" i="11"/>
  <c r="U52" i="11"/>
  <c r="U48" i="11"/>
  <c r="U44" i="11"/>
  <c r="U40" i="11"/>
  <c r="U36" i="11"/>
  <c r="U32" i="11"/>
  <c r="U28" i="11"/>
  <c r="U24" i="11"/>
  <c r="U20" i="11"/>
  <c r="U16" i="11"/>
  <c r="U12" i="11"/>
  <c r="U8" i="11"/>
  <c r="U4" i="11"/>
  <c r="T956" i="11"/>
  <c r="T952" i="11"/>
  <c r="T948" i="11"/>
  <c r="T944" i="11"/>
  <c r="T940" i="11"/>
  <c r="T936" i="11"/>
  <c r="T932" i="11"/>
  <c r="T928" i="11"/>
  <c r="T924" i="11"/>
  <c r="T920" i="11"/>
  <c r="T916" i="11"/>
  <c r="T912" i="11"/>
  <c r="T908" i="11"/>
  <c r="T904" i="11"/>
  <c r="T900" i="11"/>
  <c r="T896" i="11"/>
  <c r="T892" i="11"/>
  <c r="T888" i="11"/>
  <c r="T884" i="11"/>
  <c r="T880" i="11"/>
  <c r="T876" i="11"/>
  <c r="T872" i="11"/>
  <c r="T868" i="11"/>
  <c r="T864" i="11"/>
  <c r="T860" i="11"/>
  <c r="T856" i="11"/>
  <c r="T852" i="11"/>
  <c r="T848" i="11"/>
  <c r="T844" i="11"/>
  <c r="T840" i="11"/>
  <c r="T836" i="11"/>
  <c r="T832" i="11"/>
  <c r="T828" i="11"/>
  <c r="T824" i="11"/>
  <c r="T820" i="11"/>
  <c r="T816" i="11"/>
  <c r="T812" i="11"/>
  <c r="T808" i="11"/>
  <c r="T804" i="11"/>
  <c r="T800" i="11"/>
  <c r="T796" i="11"/>
  <c r="T792" i="11"/>
  <c r="T788" i="11"/>
  <c r="T784" i="11"/>
  <c r="T780" i="11"/>
  <c r="T776" i="11"/>
  <c r="T772" i="11"/>
  <c r="T768" i="11"/>
  <c r="T764" i="11"/>
  <c r="T760" i="11"/>
  <c r="T756" i="11"/>
  <c r="T752" i="11"/>
  <c r="T748" i="11"/>
  <c r="T744" i="11"/>
  <c r="T740" i="11"/>
  <c r="T736" i="11"/>
  <c r="T732" i="11"/>
  <c r="T728" i="11"/>
  <c r="T724" i="11"/>
  <c r="T720" i="11"/>
  <c r="T716" i="11"/>
  <c r="T712" i="11"/>
  <c r="T708" i="11"/>
  <c r="T704" i="11"/>
  <c r="T700" i="11"/>
  <c r="T696" i="11"/>
  <c r="T692" i="11"/>
  <c r="T688" i="11"/>
  <c r="T684" i="11"/>
  <c r="T680" i="11"/>
  <c r="T676" i="11"/>
  <c r="T672" i="11"/>
  <c r="T668" i="11"/>
  <c r="T664" i="11"/>
  <c r="T660" i="11"/>
  <c r="T656" i="11"/>
  <c r="T652" i="11"/>
  <c r="T648" i="11"/>
  <c r="T644" i="11"/>
  <c r="T640" i="11"/>
  <c r="T636" i="11"/>
  <c r="T632" i="11"/>
  <c r="T628" i="11"/>
  <c r="T624" i="11"/>
  <c r="T620" i="11"/>
  <c r="T616" i="11"/>
  <c r="T612" i="11"/>
  <c r="T608" i="11"/>
  <c r="T604" i="11"/>
  <c r="T600" i="11"/>
  <c r="T596" i="11"/>
  <c r="T592" i="11"/>
  <c r="T588" i="11"/>
  <c r="T584" i="11"/>
  <c r="T580" i="11"/>
  <c r="T576" i="11"/>
  <c r="T572" i="11"/>
  <c r="T568" i="11"/>
  <c r="T564" i="11"/>
  <c r="T560" i="11"/>
  <c r="T556" i="11"/>
  <c r="T552" i="11"/>
  <c r="T548" i="11"/>
  <c r="T544" i="11"/>
  <c r="T540" i="11"/>
  <c r="T536" i="11"/>
  <c r="T532" i="11"/>
  <c r="T528" i="11"/>
  <c r="T524" i="11"/>
  <c r="T520" i="11"/>
  <c r="T516" i="11"/>
  <c r="T512" i="11"/>
  <c r="T508" i="11"/>
  <c r="T504" i="11"/>
  <c r="T500" i="11"/>
  <c r="T496" i="11"/>
  <c r="T492" i="11"/>
  <c r="T488" i="11"/>
  <c r="T484" i="11"/>
  <c r="T480" i="11"/>
  <c r="T476" i="11"/>
  <c r="T472" i="11"/>
  <c r="T468" i="11"/>
  <c r="T464" i="11"/>
  <c r="T460" i="11"/>
  <c r="T456" i="11"/>
  <c r="T452" i="11"/>
  <c r="T448" i="11"/>
  <c r="T444" i="11"/>
  <c r="T440" i="11"/>
  <c r="T436" i="11"/>
  <c r="T432" i="11"/>
  <c r="T428" i="11"/>
  <c r="T424" i="11"/>
  <c r="T420" i="11"/>
  <c r="T416" i="11"/>
  <c r="T412" i="11"/>
  <c r="T408" i="11"/>
  <c r="T404" i="11"/>
  <c r="T400" i="11"/>
  <c r="T396" i="11"/>
  <c r="T392" i="11"/>
  <c r="T388" i="11"/>
  <c r="T384" i="11"/>
  <c r="T380" i="11"/>
  <c r="T376" i="11"/>
  <c r="T372" i="11"/>
  <c r="T368" i="11"/>
  <c r="T364" i="11"/>
  <c r="T360" i="11"/>
  <c r="T356" i="11"/>
  <c r="T352" i="11"/>
  <c r="T348" i="11"/>
  <c r="T344" i="11"/>
  <c r="T340" i="11"/>
  <c r="T336" i="11"/>
  <c r="T332" i="11"/>
  <c r="T328" i="11"/>
  <c r="T324" i="11"/>
  <c r="T320" i="11"/>
  <c r="T316" i="11"/>
  <c r="T312" i="11"/>
  <c r="T308" i="11"/>
  <c r="T304" i="11"/>
  <c r="T300" i="11"/>
  <c r="T296" i="11"/>
  <c r="T292" i="11"/>
  <c r="T288" i="11"/>
  <c r="T284" i="11"/>
  <c r="T280" i="11"/>
  <c r="T276" i="11"/>
  <c r="T272" i="11"/>
  <c r="T268" i="11"/>
  <c r="T264" i="11"/>
  <c r="T260" i="11"/>
  <c r="T256" i="11"/>
  <c r="T252" i="11"/>
  <c r="T248" i="11"/>
  <c r="T244" i="11"/>
  <c r="T240" i="11"/>
  <c r="T236" i="11"/>
  <c r="T232" i="11"/>
  <c r="T228" i="11"/>
  <c r="T224" i="11"/>
  <c r="T220" i="11"/>
  <c r="T216" i="11"/>
  <c r="T212" i="11"/>
  <c r="T208" i="11"/>
  <c r="T204" i="11"/>
  <c r="T200" i="11"/>
  <c r="T196" i="11"/>
  <c r="T192" i="11"/>
  <c r="T188" i="11"/>
  <c r="T184" i="11"/>
  <c r="T180" i="11"/>
  <c r="T176" i="11"/>
  <c r="T172" i="11"/>
  <c r="T168" i="11"/>
  <c r="T164" i="11"/>
  <c r="T160" i="11"/>
  <c r="T156" i="11"/>
  <c r="T152" i="11"/>
  <c r="T148" i="11"/>
  <c r="T144" i="11"/>
  <c r="T140" i="11"/>
  <c r="T136" i="11"/>
  <c r="T132" i="11"/>
  <c r="T128" i="11"/>
  <c r="T124" i="11"/>
  <c r="T120" i="11"/>
  <c r="T116" i="11"/>
  <c r="T112" i="11"/>
  <c r="T108" i="11"/>
  <c r="T104" i="11"/>
  <c r="T100" i="11"/>
  <c r="T96" i="11"/>
  <c r="T92" i="11"/>
  <c r="T88" i="11"/>
  <c r="T84" i="11"/>
  <c r="T80" i="11"/>
  <c r="T76" i="11"/>
  <c r="T72" i="11"/>
  <c r="T68" i="11"/>
  <c r="T64" i="11"/>
  <c r="T60" i="11"/>
  <c r="T56" i="11"/>
  <c r="T52" i="11"/>
  <c r="T48" i="11"/>
  <c r="T44" i="11"/>
  <c r="T40" i="11"/>
  <c r="T36" i="11"/>
  <c r="T32" i="11"/>
  <c r="T28" i="11"/>
  <c r="T24" i="11"/>
  <c r="T20" i="11"/>
  <c r="T16" i="11"/>
  <c r="T12" i="11"/>
  <c r="T8" i="11"/>
  <c r="T4" i="11"/>
  <c r="V955" i="11"/>
  <c r="V951" i="11"/>
  <c r="V947" i="11"/>
  <c r="V943" i="11"/>
  <c r="V939" i="11"/>
  <c r="V935" i="11"/>
  <c r="V931" i="11"/>
  <c r="V927" i="11"/>
  <c r="V923" i="11"/>
  <c r="V919" i="11"/>
  <c r="V915" i="11"/>
  <c r="V911" i="11"/>
  <c r="V907" i="11"/>
  <c r="V903" i="11"/>
  <c r="V899" i="11"/>
  <c r="V895" i="11"/>
  <c r="V891" i="11"/>
  <c r="V887" i="11"/>
  <c r="V883" i="11"/>
  <c r="V879" i="11"/>
  <c r="V875" i="11"/>
  <c r="V871" i="11"/>
  <c r="V867" i="11"/>
  <c r="V863" i="11"/>
  <c r="V859" i="11"/>
  <c r="V855" i="11"/>
  <c r="V851" i="11"/>
  <c r="V847" i="11"/>
  <c r="V843" i="11"/>
  <c r="V839" i="11"/>
  <c r="V835" i="11"/>
  <c r="V831" i="11"/>
  <c r="V827" i="11"/>
  <c r="V823" i="11"/>
  <c r="V819" i="11"/>
  <c r="V815" i="11"/>
  <c r="V811" i="11"/>
  <c r="V807" i="11"/>
  <c r="V803" i="11"/>
  <c r="V799" i="11"/>
  <c r="V795" i="11"/>
  <c r="V791" i="11"/>
  <c r="V787" i="11"/>
  <c r="V783" i="11"/>
  <c r="V779" i="11"/>
  <c r="V775" i="11"/>
  <c r="V771" i="11"/>
  <c r="V767" i="11"/>
  <c r="V763" i="11"/>
  <c r="V759" i="11"/>
  <c r="V755" i="11"/>
  <c r="V751" i="11"/>
  <c r="V747" i="11"/>
  <c r="V743" i="11"/>
  <c r="V739" i="11"/>
  <c r="V735" i="11"/>
  <c r="V731" i="11"/>
  <c r="V727" i="11"/>
  <c r="V723" i="11"/>
  <c r="V719" i="11"/>
  <c r="V715" i="11"/>
  <c r="V711" i="11"/>
  <c r="V707" i="11"/>
  <c r="V703" i="11"/>
  <c r="V699" i="11"/>
  <c r="V695" i="11"/>
  <c r="V691" i="11"/>
  <c r="V687" i="11"/>
  <c r="V683" i="11"/>
  <c r="V679" i="11"/>
  <c r="V675" i="11"/>
  <c r="V671" i="11"/>
  <c r="V667" i="11"/>
  <c r="V663" i="11"/>
  <c r="V659" i="11"/>
  <c r="V655" i="11"/>
  <c r="V651" i="11"/>
  <c r="V647" i="11"/>
  <c r="V643" i="11"/>
  <c r="V639" i="11"/>
  <c r="V635" i="11"/>
  <c r="V631" i="11"/>
  <c r="V627" i="11"/>
  <c r="V623" i="11"/>
  <c r="V619" i="11"/>
  <c r="V615" i="11"/>
  <c r="V611" i="11"/>
  <c r="V607" i="11"/>
  <c r="V603" i="11"/>
  <c r="V599" i="11"/>
  <c r="V595" i="11"/>
  <c r="V591" i="11"/>
  <c r="V587" i="11"/>
  <c r="V583" i="11"/>
  <c r="V579" i="11"/>
  <c r="V575" i="11"/>
  <c r="V571" i="11"/>
  <c r="V567" i="11"/>
  <c r="V563" i="11"/>
  <c r="V559" i="11"/>
  <c r="V555" i="11"/>
  <c r="V551" i="11"/>
  <c r="V547" i="11"/>
  <c r="V543" i="11"/>
  <c r="V539" i="11"/>
  <c r="V535" i="11"/>
  <c r="V531" i="11"/>
  <c r="V527" i="11"/>
  <c r="V523" i="11"/>
  <c r="V519" i="11"/>
  <c r="V515" i="11"/>
  <c r="V511" i="11"/>
  <c r="V507" i="11"/>
  <c r="V503" i="11"/>
  <c r="V499" i="11"/>
  <c r="V495" i="11"/>
  <c r="V491" i="11"/>
  <c r="V487" i="11"/>
  <c r="V483" i="11"/>
  <c r="V479" i="11"/>
  <c r="V475" i="11"/>
  <c r="V471" i="11"/>
  <c r="V467" i="11"/>
  <c r="V463" i="11"/>
  <c r="V459" i="11"/>
  <c r="V455" i="11"/>
  <c r="V451" i="11"/>
  <c r="V447" i="11"/>
  <c r="V443" i="11"/>
  <c r="V439" i="11"/>
  <c r="V435" i="11"/>
  <c r="V431" i="11"/>
  <c r="V427" i="11"/>
  <c r="V423" i="11"/>
  <c r="V419" i="11"/>
  <c r="V415" i="11"/>
  <c r="V411" i="11"/>
  <c r="V407" i="11"/>
  <c r="V403" i="11"/>
  <c r="V399" i="11"/>
  <c r="V395" i="11"/>
  <c r="V391" i="11"/>
  <c r="V387" i="11"/>
  <c r="V383" i="11"/>
  <c r="V379" i="11"/>
  <c r="V375" i="11"/>
  <c r="V371" i="11"/>
  <c r="V367" i="11"/>
  <c r="V363" i="11"/>
  <c r="V359" i="11"/>
  <c r="V355" i="11"/>
  <c r="V351" i="11"/>
  <c r="V347" i="11"/>
  <c r="V343" i="11"/>
  <c r="V339" i="11"/>
  <c r="V335" i="11"/>
  <c r="V331" i="11"/>
  <c r="V327" i="11"/>
  <c r="V323" i="11"/>
  <c r="V319" i="11"/>
  <c r="V315" i="11"/>
  <c r="V311" i="11"/>
  <c r="V307" i="11"/>
  <c r="V303" i="11"/>
  <c r="V299" i="11"/>
  <c r="V295" i="11"/>
  <c r="V291" i="11"/>
  <c r="V287" i="11"/>
  <c r="V283" i="11"/>
  <c r="V279" i="11"/>
  <c r="V275" i="11"/>
  <c r="V271" i="11"/>
  <c r="V267" i="11"/>
  <c r="V263" i="11"/>
  <c r="V259" i="11"/>
  <c r="V255" i="11"/>
  <c r="V251" i="11"/>
  <c r="V247" i="11"/>
  <c r="V243" i="11"/>
  <c r="V239" i="11"/>
  <c r="V235" i="11"/>
  <c r="V231" i="11"/>
  <c r="V227" i="11"/>
  <c r="V223" i="11"/>
  <c r="V219" i="11"/>
  <c r="V215" i="11"/>
  <c r="V211" i="11"/>
  <c r="V207" i="11"/>
  <c r="V203" i="11"/>
  <c r="V199" i="11"/>
  <c r="V195" i="11"/>
  <c r="V191" i="11"/>
  <c r="V187" i="11"/>
  <c r="V183" i="11"/>
  <c r="V179" i="11"/>
  <c r="V175" i="11"/>
  <c r="V171" i="11"/>
  <c r="V167" i="11"/>
  <c r="V163" i="11"/>
  <c r="V159" i="11"/>
  <c r="V155" i="11"/>
  <c r="V151" i="11"/>
  <c r="V147" i="11"/>
  <c r="V143" i="11"/>
  <c r="V139" i="11"/>
  <c r="V135" i="11"/>
  <c r="V131" i="11"/>
  <c r="V127" i="11"/>
  <c r="V123" i="11"/>
  <c r="V119" i="11"/>
  <c r="V115" i="11"/>
  <c r="V111" i="11"/>
  <c r="V107" i="11"/>
  <c r="V103" i="11"/>
  <c r="V99" i="11"/>
  <c r="V95" i="11"/>
  <c r="V91" i="11"/>
  <c r="V87" i="11"/>
  <c r="V83" i="11"/>
  <c r="V79" i="11"/>
  <c r="V75" i="11"/>
  <c r="V71" i="11"/>
  <c r="V67" i="11"/>
  <c r="V63" i="11"/>
  <c r="V59" i="11"/>
  <c r="V55" i="11"/>
  <c r="V51" i="11"/>
  <c r="V47" i="11"/>
  <c r="V43" i="11"/>
  <c r="V39" i="11"/>
  <c r="V35" i="11"/>
  <c r="V31" i="11"/>
  <c r="V27" i="11"/>
  <c r="V23" i="11"/>
  <c r="V19" i="11"/>
  <c r="V15" i="11"/>
  <c r="V11" i="11"/>
  <c r="V7" i="11"/>
  <c r="W3" i="11"/>
  <c r="W954" i="11"/>
  <c r="W950" i="11"/>
  <c r="W946" i="11"/>
  <c r="W942" i="11"/>
  <c r="W938" i="11"/>
  <c r="W934" i="11"/>
  <c r="W930" i="11"/>
  <c r="W926" i="11"/>
  <c r="W922" i="11"/>
  <c r="W918" i="11"/>
  <c r="W914" i="11"/>
  <c r="W910" i="11"/>
  <c r="W906" i="11"/>
  <c r="W902" i="11"/>
  <c r="W898" i="11"/>
  <c r="W894" i="11"/>
  <c r="W890" i="11"/>
  <c r="W886" i="11"/>
  <c r="W882" i="11"/>
  <c r="W878" i="11"/>
  <c r="W874" i="11"/>
  <c r="W870" i="11"/>
  <c r="W866" i="11"/>
  <c r="W862" i="11"/>
  <c r="W858" i="11"/>
  <c r="W854" i="11"/>
  <c r="W850" i="11"/>
  <c r="W846" i="11"/>
  <c r="W842" i="11"/>
  <c r="W838" i="11"/>
  <c r="W834" i="11"/>
  <c r="W830" i="11"/>
  <c r="W826" i="11"/>
  <c r="W822" i="11"/>
  <c r="W818" i="11"/>
  <c r="W814" i="11"/>
  <c r="W810" i="11"/>
  <c r="W806" i="11"/>
  <c r="W802" i="11"/>
  <c r="W798" i="11"/>
  <c r="W794" i="11"/>
  <c r="W790" i="11"/>
  <c r="W786" i="11"/>
  <c r="W782" i="11"/>
  <c r="W778" i="11"/>
  <c r="W774" i="11"/>
  <c r="W770" i="11"/>
  <c r="W766" i="11"/>
  <c r="W762" i="11"/>
  <c r="W758" i="11"/>
  <c r="W754" i="11"/>
  <c r="W750" i="11"/>
  <c r="W746" i="11"/>
  <c r="W742" i="11"/>
  <c r="W738" i="11"/>
  <c r="W734" i="11"/>
  <c r="W730" i="11"/>
  <c r="W726" i="11"/>
  <c r="W722" i="11"/>
  <c r="W718" i="11"/>
  <c r="W714" i="11"/>
  <c r="W710" i="11"/>
  <c r="W706" i="11"/>
  <c r="W702" i="11"/>
  <c r="W698" i="11"/>
  <c r="W694" i="11"/>
  <c r="W690" i="11"/>
  <c r="W686" i="11"/>
  <c r="W682" i="11"/>
  <c r="W678" i="11"/>
  <c r="W674" i="11"/>
  <c r="W670" i="11"/>
  <c r="W666" i="11"/>
  <c r="W662" i="11"/>
  <c r="W658" i="11"/>
  <c r="W654" i="11"/>
  <c r="W650" i="11"/>
  <c r="W646" i="11"/>
  <c r="W642" i="11"/>
  <c r="W638" i="11"/>
  <c r="W634" i="11"/>
  <c r="W630" i="11"/>
  <c r="W626" i="11"/>
  <c r="W622" i="11"/>
  <c r="W618" i="11"/>
  <c r="W614" i="11"/>
  <c r="W610" i="11"/>
  <c r="W606" i="11"/>
  <c r="W602" i="11"/>
  <c r="W598" i="11"/>
  <c r="W594" i="11"/>
  <c r="W590" i="11"/>
  <c r="W586" i="11"/>
  <c r="W582" i="11"/>
  <c r="W578" i="11"/>
  <c r="W574" i="11"/>
  <c r="W570" i="11"/>
  <c r="W566" i="11"/>
  <c r="W562" i="11"/>
  <c r="W558" i="11"/>
  <c r="W554" i="11"/>
  <c r="W550" i="11"/>
  <c r="W546" i="11"/>
  <c r="W542" i="11"/>
  <c r="W538" i="11"/>
  <c r="W534" i="11"/>
  <c r="W530" i="11"/>
  <c r="W526" i="11"/>
  <c r="W522" i="11"/>
  <c r="W518" i="11"/>
  <c r="W514" i="11"/>
  <c r="W510" i="11"/>
  <c r="W506" i="11"/>
  <c r="W502" i="11"/>
  <c r="W498" i="11"/>
  <c r="W494" i="11"/>
  <c r="W490" i="11"/>
  <c r="W486" i="11"/>
  <c r="W482" i="11"/>
  <c r="W478" i="11"/>
  <c r="W474" i="11"/>
  <c r="W470" i="11"/>
  <c r="W466" i="11"/>
  <c r="W462" i="11"/>
  <c r="W458" i="11"/>
  <c r="W454" i="11"/>
  <c r="W450" i="11"/>
  <c r="W446" i="11"/>
  <c r="W442" i="11"/>
  <c r="W438" i="11"/>
  <c r="W434" i="11"/>
  <c r="W430" i="11"/>
  <c r="W426" i="11"/>
  <c r="W422" i="11"/>
  <c r="W418" i="11"/>
  <c r="W414" i="11"/>
  <c r="W410" i="11"/>
  <c r="W406" i="11"/>
  <c r="W402" i="11"/>
  <c r="W398" i="11"/>
  <c r="W394" i="11"/>
  <c r="W390" i="11"/>
  <c r="W386" i="11"/>
  <c r="W382" i="11"/>
  <c r="W378" i="11"/>
  <c r="W374" i="11"/>
  <c r="W370" i="11"/>
  <c r="W366" i="11"/>
  <c r="W362" i="11"/>
  <c r="W358" i="11"/>
  <c r="W354" i="11"/>
  <c r="W350" i="11"/>
  <c r="W346" i="11"/>
  <c r="W342" i="11"/>
  <c r="W338" i="11"/>
  <c r="W334" i="11"/>
  <c r="W330" i="11"/>
  <c r="W326" i="11"/>
  <c r="W322" i="11"/>
  <c r="W318" i="11"/>
  <c r="W314" i="11"/>
  <c r="W310" i="11"/>
  <c r="W306" i="11"/>
  <c r="W302" i="11"/>
  <c r="W298" i="11"/>
  <c r="W294" i="11"/>
  <c r="W290" i="11"/>
  <c r="W286" i="11"/>
  <c r="W282" i="11"/>
  <c r="W278" i="11"/>
  <c r="W274" i="11"/>
  <c r="W270" i="11"/>
  <c r="W266" i="11"/>
  <c r="W262" i="11"/>
  <c r="W258" i="11"/>
  <c r="W254" i="11"/>
  <c r="W250" i="11"/>
  <c r="W246" i="11"/>
  <c r="W242" i="11"/>
  <c r="W238" i="11"/>
  <c r="W234" i="11"/>
  <c r="W230" i="11"/>
  <c r="W226" i="11"/>
  <c r="W222" i="11"/>
  <c r="W218" i="11"/>
  <c r="W214" i="11"/>
  <c r="W210" i="11"/>
  <c r="W206" i="11"/>
  <c r="W202" i="11"/>
  <c r="W198" i="11"/>
  <c r="W194" i="11"/>
  <c r="W190" i="11"/>
  <c r="W186" i="11"/>
  <c r="W182" i="11"/>
  <c r="W178" i="11"/>
  <c r="W174" i="11"/>
  <c r="W170" i="11"/>
  <c r="W166" i="11"/>
  <c r="W162" i="11"/>
  <c r="W158" i="11"/>
  <c r="W154" i="11"/>
  <c r="W150" i="11"/>
  <c r="W146" i="11"/>
  <c r="W142" i="11"/>
  <c r="W138" i="11"/>
  <c r="W134" i="11"/>
  <c r="W130" i="11"/>
  <c r="W126" i="11"/>
  <c r="W122" i="11"/>
  <c r="W118" i="11"/>
  <c r="W114" i="11"/>
  <c r="W110" i="11"/>
  <c r="W106" i="11"/>
  <c r="W102" i="11"/>
  <c r="W98" i="11"/>
  <c r="W94" i="11"/>
  <c r="W90" i="11"/>
  <c r="W86" i="11"/>
  <c r="W82" i="11"/>
  <c r="W78" i="11"/>
  <c r="W74" i="11"/>
  <c r="W70" i="11"/>
  <c r="W66" i="11"/>
  <c r="W62" i="11"/>
  <c r="W58" i="11"/>
  <c r="W54" i="11"/>
  <c r="W50" i="11"/>
  <c r="W46" i="11"/>
  <c r="W42" i="11"/>
  <c r="W38" i="11"/>
  <c r="W34" i="11"/>
  <c r="W30" i="11"/>
  <c r="W26" i="11"/>
  <c r="W22" i="11"/>
  <c r="W18" i="11"/>
  <c r="W14" i="11"/>
  <c r="W10" i="11"/>
  <c r="W6" i="11"/>
  <c r="H957" i="11"/>
  <c r="H953" i="11"/>
  <c r="H949" i="11"/>
  <c r="H945" i="11"/>
  <c r="H941" i="11"/>
  <c r="H937" i="11"/>
  <c r="H933" i="11"/>
  <c r="H929" i="11"/>
  <c r="H925" i="11"/>
  <c r="H921" i="11"/>
  <c r="H917" i="11"/>
  <c r="H913" i="11"/>
  <c r="H909" i="11"/>
  <c r="H905" i="11"/>
  <c r="H901" i="11"/>
  <c r="H897" i="11"/>
  <c r="H893" i="11"/>
  <c r="H889" i="11"/>
  <c r="H885" i="11"/>
  <c r="H881" i="11"/>
  <c r="H877" i="11"/>
  <c r="H873" i="11"/>
  <c r="H869" i="11"/>
  <c r="H865" i="11"/>
  <c r="H861" i="11"/>
  <c r="H857" i="11"/>
  <c r="H853" i="11"/>
  <c r="H849" i="11"/>
  <c r="H845" i="11"/>
  <c r="H841" i="11"/>
  <c r="H837" i="11"/>
  <c r="H833" i="11"/>
  <c r="H829" i="11"/>
  <c r="H825" i="11"/>
  <c r="H821" i="11"/>
  <c r="H817" i="11"/>
  <c r="H813" i="11"/>
  <c r="H809" i="11"/>
  <c r="H805" i="11"/>
  <c r="H801" i="11"/>
  <c r="H797" i="11"/>
  <c r="H793" i="11"/>
  <c r="H789" i="11"/>
  <c r="H785" i="11"/>
  <c r="H781" i="11"/>
  <c r="H777" i="11"/>
  <c r="H773" i="11"/>
  <c r="H769" i="11"/>
  <c r="H765" i="11"/>
  <c r="H761" i="11"/>
  <c r="H757" i="11"/>
  <c r="H753" i="11"/>
  <c r="H749" i="11"/>
  <c r="H745" i="11"/>
  <c r="H741" i="11"/>
  <c r="H737" i="11"/>
  <c r="H733" i="11"/>
  <c r="H729" i="11"/>
  <c r="H725" i="11"/>
  <c r="H721" i="11"/>
  <c r="H717" i="11"/>
  <c r="H713" i="11"/>
  <c r="H709" i="11"/>
  <c r="H705" i="11"/>
  <c r="H701" i="11"/>
  <c r="H697" i="11"/>
  <c r="H693" i="11"/>
  <c r="H689" i="11"/>
  <c r="H685" i="11"/>
  <c r="H681" i="11"/>
  <c r="H677" i="11"/>
  <c r="H673" i="11"/>
  <c r="H669" i="11"/>
  <c r="H665" i="11"/>
  <c r="H661" i="11"/>
  <c r="H657" i="11"/>
  <c r="H653" i="11"/>
  <c r="H649" i="11"/>
  <c r="H645" i="11"/>
  <c r="H641" i="11"/>
  <c r="H637" i="11"/>
  <c r="H633" i="11"/>
  <c r="H629" i="11"/>
  <c r="H625" i="11"/>
  <c r="H621" i="11"/>
  <c r="H617" i="11"/>
  <c r="H613" i="11"/>
  <c r="H609" i="11"/>
  <c r="H605" i="11"/>
  <c r="H601" i="11"/>
  <c r="H597" i="11"/>
  <c r="H593" i="11"/>
  <c r="H589" i="11"/>
  <c r="H585" i="11"/>
  <c r="H581" i="11"/>
  <c r="H577" i="11"/>
  <c r="H573" i="11"/>
  <c r="H569" i="11"/>
  <c r="H565" i="11"/>
  <c r="H561" i="11"/>
  <c r="H557" i="11"/>
  <c r="H553" i="11"/>
  <c r="H549" i="11"/>
  <c r="H545" i="11"/>
  <c r="H541" i="11"/>
  <c r="H537" i="11"/>
  <c r="H533" i="11"/>
  <c r="H529" i="11"/>
  <c r="H525" i="11"/>
  <c r="H521" i="11"/>
  <c r="H517" i="11"/>
  <c r="H513" i="11"/>
  <c r="H509" i="11"/>
  <c r="H505" i="11"/>
  <c r="H501" i="11"/>
  <c r="H497" i="11"/>
  <c r="H493" i="11"/>
  <c r="H489" i="11"/>
  <c r="H485" i="11"/>
  <c r="H481" i="11"/>
  <c r="H477" i="11"/>
  <c r="H473" i="11"/>
  <c r="H469" i="11"/>
  <c r="H465" i="11"/>
  <c r="H461" i="11"/>
  <c r="H457" i="11"/>
  <c r="H453" i="11"/>
  <c r="H449" i="11"/>
  <c r="H445" i="11"/>
  <c r="H441" i="11"/>
  <c r="H437" i="11"/>
  <c r="H433" i="11"/>
  <c r="H429" i="11"/>
  <c r="H425" i="11"/>
  <c r="H421" i="11"/>
  <c r="H417" i="11"/>
  <c r="H413" i="11"/>
  <c r="H409" i="11"/>
  <c r="H405" i="11"/>
  <c r="H401" i="11"/>
  <c r="H397" i="11"/>
  <c r="H393" i="11"/>
  <c r="H389" i="11"/>
  <c r="H385" i="11"/>
  <c r="H381" i="11"/>
  <c r="H377" i="11"/>
  <c r="H373" i="11"/>
  <c r="H369" i="11"/>
  <c r="H365" i="11"/>
  <c r="H361" i="11"/>
  <c r="H357" i="11"/>
  <c r="H353" i="11"/>
  <c r="H349" i="11"/>
  <c r="H345" i="11"/>
  <c r="H341" i="11"/>
  <c r="H337" i="11"/>
  <c r="H333" i="11"/>
  <c r="H329" i="11"/>
  <c r="H325" i="11"/>
  <c r="H321" i="11"/>
  <c r="H317" i="11"/>
  <c r="H313" i="11"/>
  <c r="H309" i="11"/>
  <c r="H305" i="11"/>
  <c r="H301" i="11"/>
  <c r="H297" i="11"/>
  <c r="H293" i="11"/>
  <c r="H289" i="11"/>
  <c r="H285" i="11"/>
  <c r="H281" i="11"/>
  <c r="H277" i="11"/>
  <c r="H273" i="11"/>
  <c r="H269" i="11"/>
  <c r="H265" i="11"/>
  <c r="H261" i="11"/>
  <c r="H257" i="11"/>
  <c r="H253" i="11"/>
  <c r="H249" i="11"/>
  <c r="H245" i="11"/>
  <c r="H241" i="11"/>
  <c r="H237" i="11"/>
  <c r="H233" i="11"/>
  <c r="H229" i="11"/>
  <c r="H225" i="11"/>
  <c r="H221" i="11"/>
  <c r="H217" i="11"/>
  <c r="H213" i="11"/>
  <c r="H209" i="11"/>
  <c r="H205" i="11"/>
  <c r="H201" i="11"/>
  <c r="H197" i="11"/>
  <c r="H193" i="11"/>
  <c r="H189" i="11"/>
  <c r="H185" i="11"/>
  <c r="H181" i="11"/>
  <c r="H177" i="11"/>
  <c r="H173" i="11"/>
  <c r="H169" i="11"/>
  <c r="H165" i="11"/>
  <c r="H161" i="11"/>
  <c r="H157" i="11"/>
  <c r="H153" i="11"/>
  <c r="H149" i="11"/>
  <c r="H145" i="11"/>
  <c r="H141" i="11"/>
  <c r="H137" i="11"/>
  <c r="H133" i="11"/>
  <c r="H129" i="11"/>
  <c r="H125" i="11"/>
  <c r="H121" i="11"/>
  <c r="H117" i="11"/>
  <c r="H113" i="11"/>
  <c r="H109" i="11"/>
  <c r="H105" i="11"/>
  <c r="H101" i="11"/>
  <c r="H97" i="11"/>
  <c r="H93" i="11"/>
  <c r="H89" i="11"/>
  <c r="H85" i="11"/>
  <c r="H81" i="11"/>
  <c r="H77" i="11"/>
  <c r="H73" i="11"/>
  <c r="H69" i="11"/>
  <c r="H65" i="11"/>
  <c r="H61" i="11"/>
  <c r="H57" i="11"/>
  <c r="H53" i="11"/>
  <c r="H49" i="11"/>
  <c r="H45" i="11"/>
  <c r="H41" i="11"/>
  <c r="H37" i="11"/>
  <c r="H33" i="11"/>
  <c r="H29" i="11"/>
  <c r="H25" i="11"/>
  <c r="H21" i="11"/>
  <c r="H17" i="11"/>
  <c r="H13" i="11"/>
  <c r="H9" i="11"/>
  <c r="H5" i="11"/>
  <c r="T259" i="11"/>
  <c r="T255" i="11"/>
  <c r="T251" i="11"/>
  <c r="T247" i="11"/>
  <c r="T243" i="11"/>
  <c r="T239" i="11"/>
  <c r="T235" i="11"/>
  <c r="T231" i="11"/>
  <c r="T227" i="11"/>
  <c r="T223" i="11"/>
  <c r="T219" i="11"/>
  <c r="T215" i="11"/>
  <c r="T211" i="11"/>
  <c r="T207" i="11"/>
  <c r="T203" i="11"/>
  <c r="T199" i="11"/>
  <c r="T195" i="11"/>
  <c r="T191" i="11"/>
  <c r="T187" i="11"/>
  <c r="T183" i="11"/>
  <c r="T179" i="11"/>
  <c r="T175" i="11"/>
  <c r="T171" i="11"/>
  <c r="T167" i="11"/>
  <c r="T163" i="11"/>
  <c r="T159" i="11"/>
  <c r="T155" i="11"/>
  <c r="T151" i="11"/>
  <c r="T147" i="11"/>
  <c r="T143" i="11"/>
  <c r="T139" i="11"/>
  <c r="T135" i="11"/>
  <c r="T131" i="11"/>
  <c r="T127" i="11"/>
  <c r="T123" i="11"/>
  <c r="T119" i="11"/>
  <c r="T115" i="11"/>
  <c r="T111" i="11"/>
  <c r="T107" i="11"/>
  <c r="T103" i="11"/>
  <c r="T99" i="11"/>
  <c r="T95" i="11"/>
  <c r="T91" i="11"/>
  <c r="T87" i="11"/>
  <c r="T83" i="11"/>
  <c r="T79" i="11"/>
  <c r="T75" i="11"/>
  <c r="T71" i="11"/>
  <c r="T67" i="11"/>
  <c r="T63" i="11"/>
  <c r="T59" i="11"/>
  <c r="T55" i="11"/>
  <c r="T51" i="11"/>
  <c r="T47" i="11"/>
  <c r="T43" i="11"/>
  <c r="T39" i="11"/>
  <c r="T35" i="11"/>
  <c r="T31" i="11"/>
  <c r="T27" i="11"/>
  <c r="T23" i="11"/>
  <c r="T19" i="11"/>
  <c r="T15" i="11"/>
  <c r="T11" i="11"/>
  <c r="T7" i="11"/>
  <c r="V3" i="11"/>
  <c r="V954" i="11"/>
  <c r="V950" i="11"/>
  <c r="V946" i="11"/>
  <c r="V942" i="11"/>
  <c r="V938" i="11"/>
  <c r="V934" i="11"/>
  <c r="V930" i="11"/>
  <c r="V926" i="11"/>
  <c r="V922" i="11"/>
  <c r="V918" i="11"/>
  <c r="V914" i="11"/>
  <c r="V910" i="11"/>
  <c r="V906" i="11"/>
  <c r="V902" i="11"/>
  <c r="V898" i="11"/>
  <c r="V894" i="11"/>
  <c r="V890" i="11"/>
  <c r="V886" i="11"/>
  <c r="V882" i="11"/>
  <c r="V878" i="11"/>
  <c r="V874" i="11"/>
  <c r="V870" i="11"/>
  <c r="V866" i="11"/>
  <c r="V862" i="11"/>
  <c r="V858" i="11"/>
  <c r="V854" i="11"/>
  <c r="V850" i="11"/>
  <c r="V846" i="11"/>
  <c r="V842" i="11"/>
  <c r="V838" i="11"/>
  <c r="V834" i="11"/>
  <c r="V830" i="11"/>
  <c r="V826" i="11"/>
  <c r="V822" i="11"/>
  <c r="V818" i="11"/>
  <c r="V814" i="11"/>
  <c r="V810" i="11"/>
  <c r="V806" i="11"/>
  <c r="V802" i="11"/>
  <c r="V798" i="11"/>
  <c r="V794" i="11"/>
  <c r="V790" i="11"/>
  <c r="V786" i="11"/>
  <c r="V782" i="11"/>
  <c r="V778" i="11"/>
  <c r="V774" i="11"/>
  <c r="V770" i="11"/>
  <c r="V766" i="11"/>
  <c r="V762" i="11"/>
  <c r="V758" i="11"/>
  <c r="V754" i="11"/>
  <c r="V750" i="11"/>
  <c r="V746" i="11"/>
  <c r="V742" i="11"/>
  <c r="V738" i="11"/>
  <c r="V734" i="11"/>
  <c r="V730" i="11"/>
  <c r="V726" i="11"/>
  <c r="V722" i="11"/>
  <c r="V718" i="11"/>
  <c r="V714" i="11"/>
  <c r="V710" i="11"/>
  <c r="V706" i="11"/>
  <c r="V702" i="11"/>
  <c r="V698" i="11"/>
  <c r="V694" i="11"/>
  <c r="V690" i="11"/>
  <c r="V686" i="11"/>
  <c r="V682" i="11"/>
  <c r="V678" i="11"/>
  <c r="V674" i="11"/>
  <c r="V670" i="11"/>
  <c r="V666" i="11"/>
  <c r="V662" i="11"/>
  <c r="V658" i="11"/>
  <c r="V654" i="11"/>
  <c r="V650" i="11"/>
  <c r="V646" i="11"/>
  <c r="V642" i="11"/>
  <c r="V638" i="11"/>
  <c r="V634" i="11"/>
  <c r="V630" i="11"/>
  <c r="V626" i="11"/>
  <c r="V622" i="11"/>
  <c r="V618" i="11"/>
  <c r="V614" i="11"/>
  <c r="V610" i="11"/>
  <c r="V606" i="11"/>
  <c r="V602" i="11"/>
  <c r="V598" i="11"/>
  <c r="V594" i="11"/>
  <c r="V590" i="11"/>
  <c r="V586" i="11"/>
  <c r="V582" i="11"/>
  <c r="V578" i="11"/>
  <c r="V574" i="11"/>
  <c r="V570" i="11"/>
  <c r="V566" i="11"/>
  <c r="V562" i="11"/>
  <c r="V558" i="11"/>
  <c r="V554" i="11"/>
  <c r="V550" i="11"/>
  <c r="V546" i="11"/>
  <c r="V542" i="11"/>
  <c r="V538" i="11"/>
  <c r="V534" i="11"/>
  <c r="V530" i="11"/>
  <c r="V526" i="11"/>
  <c r="V522" i="11"/>
  <c r="V518" i="11"/>
  <c r="V514" i="11"/>
  <c r="V510" i="11"/>
  <c r="V506" i="11"/>
  <c r="V502" i="11"/>
  <c r="V498" i="11"/>
  <c r="V494" i="11"/>
  <c r="V490" i="11"/>
  <c r="V486" i="11"/>
  <c r="V482" i="11"/>
  <c r="V478" i="11"/>
  <c r="V474" i="11"/>
  <c r="V470" i="11"/>
  <c r="V466" i="11"/>
  <c r="V462" i="11"/>
  <c r="V458" i="11"/>
  <c r="V454" i="11"/>
  <c r="V450" i="11"/>
  <c r="V446" i="11"/>
  <c r="V442" i="11"/>
  <c r="V438" i="11"/>
  <c r="V434" i="11"/>
  <c r="V430" i="11"/>
  <c r="V426" i="11"/>
  <c r="V422" i="11"/>
  <c r="V418" i="11"/>
  <c r="V414" i="11"/>
  <c r="V410" i="11"/>
  <c r="V406" i="11"/>
  <c r="V402" i="11"/>
  <c r="V398" i="11"/>
  <c r="V394" i="11"/>
  <c r="V390" i="11"/>
  <c r="V386" i="11"/>
  <c r="V382" i="11"/>
  <c r="V378" i="11"/>
  <c r="V374" i="11"/>
  <c r="V370" i="11"/>
  <c r="V366" i="11"/>
  <c r="V362" i="11"/>
  <c r="V358" i="11"/>
  <c r="V354" i="11"/>
  <c r="V350" i="11"/>
  <c r="V346" i="11"/>
  <c r="V342" i="11"/>
  <c r="V338" i="11"/>
  <c r="V334" i="11"/>
  <c r="V330" i="11"/>
  <c r="V326" i="11"/>
  <c r="V322" i="11"/>
  <c r="V318" i="11"/>
  <c r="V314" i="11"/>
  <c r="V310" i="11"/>
  <c r="V306" i="11"/>
  <c r="V302" i="11"/>
  <c r="V298" i="11"/>
  <c r="V294" i="11"/>
  <c r="V290" i="11"/>
  <c r="V286" i="11"/>
  <c r="V282" i="11"/>
  <c r="V278" i="11"/>
  <c r="V274" i="11"/>
  <c r="V270" i="11"/>
  <c r="V266" i="11"/>
  <c r="V262" i="11"/>
  <c r="V258" i="11"/>
  <c r="V254" i="11"/>
  <c r="V250" i="11"/>
  <c r="V246" i="11"/>
  <c r="V242" i="11"/>
  <c r="V238" i="11"/>
  <c r="V234" i="11"/>
  <c r="V230" i="11"/>
  <c r="V226" i="11"/>
  <c r="V222" i="11"/>
  <c r="V218" i="11"/>
  <c r="V214" i="11"/>
  <c r="V210" i="11"/>
  <c r="V206" i="11"/>
  <c r="V202" i="11"/>
  <c r="V198" i="11"/>
  <c r="V194" i="11"/>
  <c r="V190" i="11"/>
  <c r="V186" i="11"/>
  <c r="V182" i="11"/>
  <c r="V178" i="11"/>
  <c r="V174" i="11"/>
  <c r="V170" i="11"/>
  <c r="V166" i="11"/>
  <c r="V162" i="11"/>
  <c r="V158" i="11"/>
  <c r="V154" i="11"/>
  <c r="V150" i="11"/>
  <c r="V146" i="11"/>
  <c r="V142" i="11"/>
  <c r="V138" i="11"/>
  <c r="V134" i="11"/>
  <c r="V130" i="11"/>
  <c r="V126" i="11"/>
  <c r="V122" i="11"/>
  <c r="V118" i="11"/>
  <c r="V114" i="11"/>
  <c r="V110" i="11"/>
  <c r="V106" i="11"/>
  <c r="V102" i="11"/>
  <c r="V98" i="11"/>
  <c r="V94" i="11"/>
  <c r="V90" i="11"/>
  <c r="V86" i="11"/>
  <c r="V82" i="11"/>
  <c r="V78" i="11"/>
  <c r="V74" i="11"/>
  <c r="V70" i="11"/>
  <c r="V66" i="11"/>
  <c r="V62" i="11"/>
  <c r="V58" i="11"/>
  <c r="V54" i="11"/>
  <c r="V50" i="11"/>
  <c r="V46" i="11"/>
  <c r="V42" i="11"/>
  <c r="V38" i="11"/>
  <c r="V34" i="11"/>
  <c r="V30" i="11"/>
  <c r="V26" i="11"/>
  <c r="V22" i="11"/>
  <c r="V18" i="11"/>
  <c r="V14" i="11"/>
  <c r="V10" i="11"/>
  <c r="V6" i="11"/>
  <c r="W957" i="11"/>
  <c r="W953" i="11"/>
  <c r="W949" i="11"/>
  <c r="W945" i="11"/>
  <c r="W941" i="11"/>
  <c r="W937" i="11"/>
  <c r="W933" i="11"/>
  <c r="W929" i="11"/>
  <c r="W925" i="11"/>
  <c r="W921" i="11"/>
  <c r="W917" i="11"/>
  <c r="W913" i="11"/>
  <c r="W909" i="11"/>
  <c r="W905" i="11"/>
  <c r="W901" i="11"/>
  <c r="W897" i="11"/>
  <c r="W893" i="11"/>
  <c r="W889" i="11"/>
  <c r="W885" i="11"/>
  <c r="W881" i="11"/>
  <c r="W877" i="11"/>
  <c r="W873" i="11"/>
  <c r="W869" i="11"/>
  <c r="W865" i="11"/>
  <c r="W861" i="11"/>
  <c r="W857" i="11"/>
  <c r="W853" i="11"/>
  <c r="W849" i="11"/>
  <c r="W845" i="11"/>
  <c r="W841" i="11"/>
  <c r="W837" i="11"/>
  <c r="W833" i="11"/>
  <c r="W829" i="11"/>
  <c r="W825" i="11"/>
  <c r="W821" i="11"/>
  <c r="W817" i="11"/>
  <c r="W813" i="11"/>
  <c r="W809" i="11"/>
  <c r="W805" i="11"/>
  <c r="W801" i="11"/>
  <c r="W797" i="11"/>
  <c r="W793" i="11"/>
  <c r="W789" i="11"/>
  <c r="W785" i="11"/>
  <c r="W781" i="11"/>
  <c r="W777" i="11"/>
  <c r="W773" i="11"/>
  <c r="W769" i="11"/>
  <c r="W765" i="11"/>
  <c r="W761" i="11"/>
  <c r="W757" i="11"/>
  <c r="W753" i="11"/>
  <c r="W749" i="11"/>
  <c r="W745" i="11"/>
  <c r="W741" i="11"/>
  <c r="W737" i="11"/>
  <c r="W733" i="11"/>
  <c r="W729" i="11"/>
  <c r="W725" i="11"/>
  <c r="W721" i="11"/>
  <c r="W717" i="11"/>
  <c r="W713" i="11"/>
  <c r="W709" i="11"/>
  <c r="W705" i="11"/>
  <c r="W701" i="11"/>
  <c r="W697" i="11"/>
  <c r="W693" i="11"/>
  <c r="W689" i="11"/>
  <c r="W685" i="11"/>
  <c r="W681" i="11"/>
  <c r="W677" i="11"/>
  <c r="W673" i="11"/>
  <c r="W669" i="11"/>
  <c r="W665" i="11"/>
  <c r="W661" i="11"/>
  <c r="W657" i="11"/>
  <c r="W653" i="11"/>
  <c r="W649" i="11"/>
  <c r="W645" i="11"/>
  <c r="W641" i="11"/>
  <c r="W637" i="11"/>
  <c r="W633" i="11"/>
  <c r="W629" i="11"/>
  <c r="W625" i="11"/>
  <c r="W621" i="11"/>
  <c r="W617" i="11"/>
  <c r="W613" i="11"/>
  <c r="W609" i="11"/>
  <c r="W605" i="11"/>
  <c r="W601" i="11"/>
  <c r="W597" i="11"/>
  <c r="W593" i="11"/>
  <c r="W589" i="11"/>
  <c r="W585" i="11"/>
  <c r="W581" i="11"/>
  <c r="W577" i="11"/>
  <c r="W573" i="11"/>
  <c r="W569" i="11"/>
  <c r="W565" i="11"/>
  <c r="W561" i="11"/>
  <c r="W557" i="11"/>
  <c r="W553" i="11"/>
  <c r="W549" i="11"/>
  <c r="W545" i="11"/>
  <c r="W541" i="11"/>
  <c r="W537" i="11"/>
  <c r="W533" i="11"/>
  <c r="W529" i="11"/>
  <c r="W525" i="11"/>
  <c r="W521" i="11"/>
  <c r="W517" i="11"/>
  <c r="W513" i="11"/>
  <c r="W509" i="11"/>
  <c r="W505" i="11"/>
  <c r="W501" i="11"/>
  <c r="W497" i="11"/>
  <c r="W493" i="11"/>
  <c r="W489" i="11"/>
  <c r="W485" i="11"/>
  <c r="W481" i="11"/>
  <c r="W477" i="11"/>
  <c r="W473" i="11"/>
  <c r="W469" i="11"/>
  <c r="W465" i="11"/>
  <c r="W461" i="11"/>
  <c r="W457" i="11"/>
  <c r="W453" i="11"/>
  <c r="W449" i="11"/>
  <c r="W445" i="11"/>
  <c r="W441" i="11"/>
  <c r="W437" i="11"/>
  <c r="W433" i="11"/>
  <c r="W429" i="11"/>
  <c r="W425" i="11"/>
  <c r="W421" i="11"/>
  <c r="W417" i="11"/>
  <c r="W413" i="11"/>
  <c r="W409" i="11"/>
  <c r="W405" i="11"/>
  <c r="W401" i="11"/>
  <c r="W397" i="11"/>
  <c r="W393" i="11"/>
  <c r="W389" i="11"/>
  <c r="W385" i="11"/>
  <c r="W381" i="11"/>
  <c r="W377" i="11"/>
  <c r="W373" i="11"/>
  <c r="W369" i="11"/>
  <c r="W365" i="11"/>
  <c r="W361" i="11"/>
  <c r="W357" i="11"/>
  <c r="W353" i="11"/>
  <c r="W349" i="11"/>
  <c r="W345" i="11"/>
  <c r="W341" i="11"/>
  <c r="W337" i="11"/>
  <c r="W333" i="11"/>
  <c r="W329" i="11"/>
  <c r="W325" i="11"/>
  <c r="W321" i="11"/>
  <c r="W317" i="11"/>
  <c r="W313" i="11"/>
  <c r="W309" i="11"/>
  <c r="W305" i="11"/>
  <c r="W301" i="11"/>
  <c r="W297" i="11"/>
  <c r="W293" i="11"/>
  <c r="W289" i="11"/>
  <c r="W285" i="11"/>
  <c r="W281" i="11"/>
  <c r="W277" i="11"/>
  <c r="W273" i="11"/>
  <c r="W269" i="11"/>
  <c r="W265" i="11"/>
  <c r="W261" i="11"/>
  <c r="W257" i="11"/>
  <c r="W253" i="11"/>
  <c r="W249" i="11"/>
  <c r="W245" i="11"/>
  <c r="W241" i="11"/>
  <c r="W237" i="11"/>
  <c r="W233" i="11"/>
  <c r="W229" i="11"/>
  <c r="W225" i="11"/>
  <c r="W221" i="11"/>
  <c r="W217" i="11"/>
  <c r="W213" i="11"/>
  <c r="W209" i="11"/>
  <c r="W205" i="11"/>
  <c r="W201" i="11"/>
  <c r="W197" i="11"/>
  <c r="W193" i="11"/>
  <c r="W189" i="11"/>
  <c r="W185" i="11"/>
  <c r="W181" i="11"/>
  <c r="W177" i="11"/>
  <c r="W173" i="11"/>
  <c r="W169" i="11"/>
  <c r="W165" i="11"/>
  <c r="W161" i="11"/>
  <c r="W157" i="11"/>
  <c r="W153" i="11"/>
  <c r="W149" i="11"/>
  <c r="W145" i="11"/>
  <c r="W141" i="11"/>
  <c r="W137" i="11"/>
  <c r="W133" i="11"/>
  <c r="W129" i="11"/>
  <c r="W125" i="11"/>
  <c r="W121" i="11"/>
  <c r="W117" i="11"/>
  <c r="W113" i="11"/>
  <c r="W109" i="11"/>
  <c r="W105" i="11"/>
  <c r="W101" i="11"/>
  <c r="W97" i="11"/>
  <c r="W93" i="11"/>
  <c r="W89" i="11"/>
  <c r="W85" i="11"/>
  <c r="W81" i="11"/>
  <c r="W77" i="11"/>
  <c r="W73" i="11"/>
  <c r="W69" i="11"/>
  <c r="W65" i="11"/>
  <c r="W61" i="11"/>
  <c r="W57" i="11"/>
  <c r="W53" i="11"/>
  <c r="W49" i="11"/>
  <c r="W45" i="11"/>
  <c r="W41" i="11"/>
  <c r="W37" i="11"/>
  <c r="W33" i="11"/>
  <c r="W29" i="11"/>
  <c r="W25" i="11"/>
  <c r="W21" i="11"/>
  <c r="W17" i="11"/>
  <c r="W13" i="11"/>
  <c r="W9" i="11"/>
  <c r="W5" i="11"/>
  <c r="H956" i="11"/>
  <c r="H952" i="11"/>
  <c r="H948" i="11"/>
  <c r="H944" i="11"/>
  <c r="H940" i="11"/>
  <c r="H936" i="11"/>
  <c r="H932" i="11"/>
  <c r="H928" i="11"/>
  <c r="H924" i="11"/>
  <c r="H920" i="11"/>
  <c r="H916" i="11"/>
  <c r="H912" i="11"/>
  <c r="H908" i="11"/>
  <c r="H904" i="11"/>
  <c r="H900" i="11"/>
  <c r="H896" i="11"/>
  <c r="H892" i="11"/>
  <c r="H888" i="11"/>
  <c r="H884" i="11"/>
  <c r="H880" i="11"/>
  <c r="H876" i="11"/>
  <c r="H872" i="11"/>
  <c r="H868" i="11"/>
  <c r="H864" i="11"/>
  <c r="H860" i="11"/>
  <c r="H856" i="11"/>
  <c r="H852" i="11"/>
  <c r="H848" i="11"/>
  <c r="H844" i="11"/>
  <c r="H840" i="11"/>
  <c r="H836" i="11"/>
  <c r="H832" i="11"/>
  <c r="H828" i="11"/>
  <c r="H824" i="11"/>
  <c r="H820" i="11"/>
  <c r="H816" i="11"/>
  <c r="H812" i="11"/>
  <c r="H808" i="11"/>
  <c r="H804" i="11"/>
  <c r="H800" i="11"/>
  <c r="H796" i="11"/>
  <c r="H792" i="11"/>
  <c r="H788" i="11"/>
  <c r="H784" i="11"/>
  <c r="H780" i="11"/>
  <c r="H776" i="11"/>
  <c r="H772" i="11"/>
  <c r="H768" i="11"/>
  <c r="H764" i="11"/>
  <c r="H760" i="11"/>
  <c r="H756" i="11"/>
  <c r="H752" i="11"/>
  <c r="H748" i="11"/>
  <c r="H744" i="11"/>
  <c r="H740" i="11"/>
  <c r="H736" i="11"/>
  <c r="H732" i="11"/>
  <c r="H728" i="11"/>
  <c r="H724" i="11"/>
  <c r="H720" i="11"/>
  <c r="H716" i="11"/>
  <c r="H712" i="11"/>
  <c r="H708" i="11"/>
  <c r="H704" i="11"/>
  <c r="H700" i="11"/>
  <c r="H696" i="11"/>
  <c r="H692" i="11"/>
  <c r="H688" i="11"/>
  <c r="H684" i="11"/>
  <c r="H680" i="11"/>
  <c r="H676" i="11"/>
  <c r="H672" i="11"/>
  <c r="H668" i="11"/>
  <c r="H664" i="11"/>
  <c r="H660" i="11"/>
  <c r="H656" i="11"/>
  <c r="H652" i="11"/>
  <c r="H648" i="11"/>
  <c r="H644" i="11"/>
  <c r="H640" i="11"/>
  <c r="H636" i="11"/>
  <c r="H632" i="11"/>
  <c r="H628" i="11"/>
  <c r="H624" i="11"/>
  <c r="H620" i="11"/>
  <c r="H616" i="11"/>
  <c r="H612" i="11"/>
  <c r="H608" i="11"/>
  <c r="H604" i="11"/>
  <c r="H600" i="11"/>
  <c r="H596" i="11"/>
  <c r="H592" i="11"/>
  <c r="H588" i="11"/>
  <c r="H584" i="11"/>
  <c r="H580" i="11"/>
  <c r="H576" i="11"/>
  <c r="H572" i="11"/>
  <c r="H568" i="11"/>
  <c r="H564" i="11"/>
  <c r="H560" i="11"/>
  <c r="H556" i="11"/>
  <c r="H552" i="11"/>
  <c r="H548" i="11"/>
  <c r="H544" i="11"/>
  <c r="H540" i="11"/>
  <c r="H536" i="11"/>
  <c r="H532" i="11"/>
  <c r="H528" i="11"/>
  <c r="H524" i="11"/>
  <c r="H520" i="11"/>
  <c r="H516" i="11"/>
  <c r="H512" i="11"/>
  <c r="H508" i="11"/>
  <c r="H504" i="11"/>
  <c r="H500" i="11"/>
  <c r="H496" i="11"/>
  <c r="H492" i="11"/>
  <c r="H488" i="11"/>
  <c r="H484" i="11"/>
  <c r="H480" i="11"/>
  <c r="H476" i="11"/>
  <c r="H472" i="11"/>
  <c r="H468" i="11"/>
  <c r="H464" i="11"/>
  <c r="H460" i="11"/>
  <c r="H456" i="11"/>
  <c r="H452" i="11"/>
  <c r="H448" i="11"/>
  <c r="H444" i="11"/>
  <c r="H440" i="11"/>
  <c r="H436" i="11"/>
  <c r="H432" i="11"/>
  <c r="H428" i="11"/>
  <c r="H424" i="11"/>
  <c r="H420" i="11"/>
  <c r="H416" i="11"/>
  <c r="H412" i="11"/>
  <c r="H408" i="11"/>
  <c r="H404" i="11"/>
  <c r="H400" i="11"/>
  <c r="H396" i="11"/>
  <c r="H392" i="11"/>
  <c r="H388" i="11"/>
  <c r="H384" i="11"/>
  <c r="H380" i="11"/>
  <c r="H376" i="11"/>
  <c r="H372" i="11"/>
  <c r="H368" i="11"/>
  <c r="H364" i="11"/>
  <c r="H360" i="11"/>
  <c r="H356" i="11"/>
  <c r="H352" i="11"/>
  <c r="H348" i="11"/>
  <c r="H344" i="11"/>
  <c r="H340" i="11"/>
  <c r="H336" i="11"/>
  <c r="H332" i="11"/>
  <c r="H328" i="11"/>
  <c r="H324" i="11"/>
  <c r="H320" i="11"/>
  <c r="H316" i="11"/>
  <c r="H312" i="11"/>
  <c r="H308" i="11"/>
  <c r="H304" i="11"/>
  <c r="H300" i="11"/>
  <c r="H296" i="11"/>
  <c r="H292" i="11"/>
  <c r="H288" i="11"/>
  <c r="H284" i="11"/>
  <c r="H280" i="11"/>
  <c r="H276" i="11"/>
  <c r="H272" i="11"/>
  <c r="H268" i="11"/>
  <c r="H264" i="11"/>
  <c r="H260" i="11"/>
  <c r="H256" i="11"/>
  <c r="H252" i="11"/>
  <c r="H248" i="11"/>
  <c r="H244" i="11"/>
  <c r="H240" i="11"/>
  <c r="H236" i="11"/>
  <c r="H232" i="11"/>
  <c r="H228" i="11"/>
  <c r="H224" i="11"/>
  <c r="H220" i="11"/>
  <c r="H216" i="11"/>
  <c r="H212" i="11"/>
  <c r="H208" i="11"/>
  <c r="H204" i="11"/>
  <c r="H200" i="11"/>
  <c r="H196" i="11"/>
  <c r="H192" i="11"/>
  <c r="H188" i="11"/>
  <c r="H184" i="11"/>
  <c r="H180" i="11"/>
  <c r="H176" i="11"/>
  <c r="H172" i="11"/>
  <c r="H168" i="11"/>
  <c r="H164" i="11"/>
  <c r="H160" i="11"/>
  <c r="H156" i="11"/>
  <c r="H152" i="11"/>
  <c r="H148" i="11"/>
  <c r="H144" i="11"/>
  <c r="H140" i="11"/>
  <c r="H136" i="11"/>
  <c r="H132" i="11"/>
  <c r="H128" i="11"/>
  <c r="H124" i="11"/>
  <c r="H120" i="11"/>
  <c r="H116" i="11"/>
  <c r="H112" i="11"/>
  <c r="H108" i="11"/>
  <c r="H104" i="11"/>
  <c r="H100" i="11"/>
  <c r="H96" i="11"/>
  <c r="H92" i="11"/>
  <c r="H88" i="11"/>
  <c r="H84" i="11"/>
  <c r="H80" i="11"/>
  <c r="H76" i="11"/>
  <c r="H72" i="11"/>
  <c r="H68" i="11"/>
  <c r="H64" i="11"/>
  <c r="H60" i="11"/>
  <c r="H56" i="11"/>
  <c r="H52" i="11"/>
  <c r="H48" i="11"/>
  <c r="H44" i="11"/>
  <c r="H40" i="11"/>
  <c r="H36" i="11"/>
  <c r="H32" i="11"/>
  <c r="H28" i="11"/>
  <c r="H24" i="11"/>
  <c r="H20" i="11"/>
  <c r="H16" i="11"/>
  <c r="H12" i="11"/>
  <c r="H8" i="11"/>
  <c r="H4" i="11"/>
  <c r="V613" i="11"/>
  <c r="V609" i="11"/>
  <c r="V605" i="11"/>
  <c r="V601" i="11"/>
  <c r="V597" i="11"/>
  <c r="V593" i="11"/>
  <c r="V589" i="11"/>
  <c r="V585" i="11"/>
  <c r="V581" i="11"/>
  <c r="V577" i="11"/>
  <c r="V573" i="11"/>
  <c r="V569" i="11"/>
  <c r="V565" i="11"/>
  <c r="V561" i="11"/>
  <c r="V557" i="11"/>
  <c r="V553" i="11"/>
  <c r="V549" i="11"/>
  <c r="V545" i="11"/>
  <c r="V541" i="11"/>
  <c r="V537" i="11"/>
  <c r="V533" i="11"/>
  <c r="V529" i="11"/>
  <c r="V525" i="11"/>
  <c r="V521" i="11"/>
  <c r="V517" i="11"/>
  <c r="V513" i="11"/>
  <c r="V509" i="11"/>
  <c r="V505" i="11"/>
  <c r="V501" i="11"/>
  <c r="V497" i="11"/>
  <c r="V493" i="11"/>
  <c r="V489" i="11"/>
  <c r="V485" i="11"/>
  <c r="V481" i="11"/>
  <c r="V477" i="11"/>
  <c r="V473" i="11"/>
  <c r="V469" i="11"/>
  <c r="V465" i="11"/>
  <c r="V461" i="11"/>
  <c r="V457" i="11"/>
  <c r="V453" i="11"/>
  <c r="V449" i="11"/>
  <c r="V445" i="11"/>
  <c r="V441" i="11"/>
  <c r="V437" i="11"/>
  <c r="V433" i="11"/>
  <c r="V429" i="11"/>
  <c r="V425" i="11"/>
  <c r="V421" i="11"/>
  <c r="V417" i="11"/>
  <c r="V413" i="11"/>
  <c r="V409" i="11"/>
  <c r="V405" i="11"/>
  <c r="V401" i="11"/>
  <c r="V397" i="11"/>
  <c r="V393" i="11"/>
  <c r="V389" i="11"/>
  <c r="V385" i="11"/>
  <c r="V381" i="11"/>
  <c r="V377" i="11"/>
  <c r="V373" i="11"/>
  <c r="V369" i="11"/>
  <c r="V365" i="11"/>
  <c r="V361" i="11"/>
  <c r="V357" i="11"/>
  <c r="V353" i="11"/>
  <c r="V349" i="11"/>
  <c r="V345" i="11"/>
  <c r="V341" i="11"/>
  <c r="V337" i="11"/>
  <c r="V333" i="11"/>
  <c r="V329" i="11"/>
  <c r="V325" i="11"/>
  <c r="V321" i="11"/>
  <c r="V317" i="11"/>
  <c r="V313" i="11"/>
  <c r="V309" i="11"/>
  <c r="V305" i="11"/>
  <c r="V301" i="11"/>
  <c r="V297" i="11"/>
  <c r="V293" i="11"/>
  <c r="V289" i="11"/>
  <c r="V285" i="11"/>
  <c r="V281" i="11"/>
  <c r="V277" i="11"/>
  <c r="V273" i="11"/>
  <c r="V269" i="11"/>
  <c r="V265" i="11"/>
  <c r="V261" i="11"/>
  <c r="V257" i="11"/>
  <c r="V253" i="11"/>
  <c r="V249" i="11"/>
  <c r="V245" i="11"/>
  <c r="V241" i="11"/>
  <c r="V237" i="11"/>
  <c r="V233" i="11"/>
  <c r="V229" i="11"/>
  <c r="V225" i="11"/>
  <c r="V221" i="11"/>
  <c r="V217" i="11"/>
  <c r="V213" i="11"/>
  <c r="V209" i="11"/>
  <c r="V205" i="11"/>
  <c r="V201" i="11"/>
  <c r="V197" i="11"/>
  <c r="V193" i="11"/>
  <c r="V189" i="11"/>
  <c r="V185" i="11"/>
  <c r="V181" i="11"/>
  <c r="V177" i="11"/>
  <c r="V173" i="11"/>
  <c r="V169" i="11"/>
  <c r="V165" i="11"/>
  <c r="V161" i="11"/>
  <c r="V157" i="11"/>
  <c r="V153" i="11"/>
  <c r="V149" i="11"/>
  <c r="V145" i="11"/>
  <c r="V141" i="11"/>
  <c r="V137" i="11"/>
  <c r="V133" i="11"/>
  <c r="V129" i="11"/>
  <c r="V125" i="11"/>
  <c r="V121" i="11"/>
  <c r="V117" i="11"/>
  <c r="V113" i="11"/>
  <c r="V109" i="11"/>
  <c r="V105" i="11"/>
  <c r="V101" i="11"/>
  <c r="V97" i="11"/>
  <c r="V93" i="11"/>
  <c r="V89" i="11"/>
  <c r="V85" i="11"/>
  <c r="V81" i="11"/>
  <c r="V77" i="11"/>
  <c r="V73" i="11"/>
  <c r="V69" i="11"/>
  <c r="V65" i="11"/>
  <c r="V61" i="11"/>
  <c r="V57" i="11"/>
  <c r="V53" i="11"/>
  <c r="V49" i="11"/>
  <c r="V45" i="11"/>
  <c r="V41" i="11"/>
  <c r="V37" i="11"/>
  <c r="V33" i="11"/>
  <c r="V29" i="11"/>
  <c r="V25" i="11"/>
  <c r="V21" i="11"/>
  <c r="V17" i="11"/>
  <c r="V13" i="11"/>
  <c r="V9" i="11"/>
  <c r="V5" i="11"/>
  <c r="W956" i="11"/>
  <c r="W952" i="11"/>
  <c r="W948" i="11"/>
  <c r="W944" i="11"/>
  <c r="W940" i="11"/>
  <c r="W936" i="11"/>
  <c r="W932" i="11"/>
  <c r="W928" i="11"/>
  <c r="W924" i="11"/>
  <c r="W920" i="11"/>
  <c r="W916" i="11"/>
  <c r="W912" i="11"/>
  <c r="W908" i="11"/>
  <c r="W904" i="11"/>
  <c r="W900" i="11"/>
  <c r="W896" i="11"/>
  <c r="W892" i="11"/>
  <c r="W888" i="11"/>
  <c r="W884" i="11"/>
  <c r="W880" i="11"/>
  <c r="W876" i="11"/>
  <c r="W872" i="11"/>
  <c r="W868" i="11"/>
  <c r="W864" i="11"/>
  <c r="W860" i="11"/>
  <c r="W856" i="11"/>
  <c r="W852" i="11"/>
  <c r="W848" i="11"/>
  <c r="W844" i="11"/>
  <c r="W840" i="11"/>
  <c r="W836" i="11"/>
  <c r="W832" i="11"/>
  <c r="W828" i="11"/>
  <c r="W824" i="11"/>
  <c r="W820" i="11"/>
  <c r="W816" i="11"/>
  <c r="W812" i="11"/>
  <c r="W808" i="11"/>
  <c r="W804" i="11"/>
  <c r="W800" i="11"/>
  <c r="W796" i="11"/>
  <c r="W792" i="11"/>
  <c r="W788" i="11"/>
  <c r="W784" i="11"/>
  <c r="W780" i="11"/>
  <c r="W776" i="11"/>
  <c r="W772" i="11"/>
  <c r="W768" i="11"/>
  <c r="W764" i="11"/>
  <c r="W760" i="11"/>
  <c r="W756" i="11"/>
  <c r="W752" i="11"/>
  <c r="W748" i="11"/>
  <c r="W744" i="11"/>
  <c r="W740" i="11"/>
  <c r="W736" i="11"/>
  <c r="W732" i="11"/>
  <c r="W728" i="11"/>
  <c r="W724" i="11"/>
  <c r="W720" i="11"/>
  <c r="W716" i="11"/>
  <c r="W712" i="11"/>
  <c r="W708" i="11"/>
  <c r="W704" i="11"/>
  <c r="W700" i="11"/>
  <c r="W696" i="11"/>
  <c r="W692" i="11"/>
  <c r="W688" i="11"/>
  <c r="W684" i="11"/>
  <c r="W680" i="11"/>
  <c r="W676" i="11"/>
  <c r="W672" i="11"/>
  <c r="W668" i="11"/>
  <c r="W664" i="11"/>
  <c r="W660" i="11"/>
  <c r="W656" i="11"/>
  <c r="W652" i="11"/>
  <c r="W648" i="11"/>
  <c r="W644" i="11"/>
  <c r="W640" i="11"/>
  <c r="W636" i="11"/>
  <c r="W632" i="11"/>
  <c r="W628" i="11"/>
  <c r="W624" i="11"/>
  <c r="W620" i="11"/>
  <c r="W616" i="11"/>
  <c r="W612" i="11"/>
  <c r="W608" i="11"/>
  <c r="W604" i="11"/>
  <c r="W600" i="11"/>
  <c r="W596" i="11"/>
  <c r="W592" i="11"/>
  <c r="W588" i="11"/>
  <c r="W584" i="11"/>
  <c r="W580" i="11"/>
  <c r="W576" i="11"/>
  <c r="W572" i="11"/>
  <c r="W568" i="11"/>
  <c r="W564" i="11"/>
  <c r="W560" i="11"/>
  <c r="W556" i="11"/>
  <c r="W552" i="11"/>
  <c r="W548" i="11"/>
  <c r="W544" i="11"/>
  <c r="W540" i="11"/>
  <c r="W536" i="11"/>
  <c r="W532" i="11"/>
  <c r="W528" i="11"/>
  <c r="W524" i="11"/>
  <c r="W520" i="11"/>
  <c r="W516" i="11"/>
  <c r="W512" i="11"/>
  <c r="W508" i="11"/>
  <c r="W504" i="11"/>
  <c r="W500" i="11"/>
  <c r="W496" i="11"/>
  <c r="W492" i="11"/>
  <c r="W488" i="11"/>
  <c r="W484" i="11"/>
  <c r="W480" i="11"/>
  <c r="W476" i="11"/>
  <c r="W472" i="11"/>
  <c r="W468" i="11"/>
  <c r="W464" i="11"/>
  <c r="W460" i="11"/>
  <c r="W456" i="11"/>
  <c r="W452" i="11"/>
  <c r="W448" i="11"/>
  <c r="W444" i="11"/>
  <c r="W440" i="11"/>
  <c r="W436" i="11"/>
  <c r="W432" i="11"/>
  <c r="W428" i="11"/>
  <c r="W424" i="11"/>
  <c r="W420" i="11"/>
  <c r="W416" i="11"/>
  <c r="W412" i="11"/>
  <c r="W408" i="11"/>
  <c r="W404" i="11"/>
  <c r="W400" i="11"/>
  <c r="W396" i="11"/>
  <c r="W392" i="11"/>
  <c r="W388" i="11"/>
  <c r="W384" i="11"/>
  <c r="W380" i="11"/>
  <c r="W376" i="11"/>
  <c r="W372" i="11"/>
  <c r="W368" i="11"/>
  <c r="W364" i="11"/>
  <c r="W360" i="11"/>
  <c r="W356" i="11"/>
  <c r="W352" i="11"/>
  <c r="W348" i="11"/>
  <c r="W344" i="11"/>
  <c r="W340" i="11"/>
  <c r="W336" i="11"/>
  <c r="W332" i="11"/>
  <c r="W328" i="11"/>
  <c r="W324" i="11"/>
  <c r="W320" i="11"/>
  <c r="W316" i="11"/>
  <c r="W312" i="11"/>
  <c r="W308" i="11"/>
  <c r="W304" i="11"/>
  <c r="W300" i="11"/>
  <c r="W296" i="11"/>
  <c r="W292" i="11"/>
  <c r="W288" i="11"/>
  <c r="W284" i="11"/>
  <c r="W280" i="11"/>
  <c r="W276" i="11"/>
  <c r="W272" i="11"/>
  <c r="W268" i="11"/>
  <c r="W264" i="11"/>
  <c r="W260" i="11"/>
  <c r="W256" i="11"/>
  <c r="W252" i="11"/>
  <c r="W248" i="11"/>
  <c r="W244" i="11"/>
  <c r="W240" i="11"/>
  <c r="W236" i="11"/>
  <c r="W232" i="11"/>
  <c r="W228" i="11"/>
  <c r="W224" i="11"/>
  <c r="W220" i="11"/>
  <c r="W216" i="11"/>
  <c r="W212" i="11"/>
  <c r="W208" i="11"/>
  <c r="W204" i="11"/>
  <c r="W200" i="11"/>
  <c r="W196" i="11"/>
  <c r="W192" i="11"/>
  <c r="W188" i="11"/>
  <c r="W184" i="11"/>
  <c r="W180" i="11"/>
  <c r="W176" i="11"/>
  <c r="W172" i="11"/>
  <c r="W168" i="11"/>
  <c r="W164" i="11"/>
  <c r="W160" i="11"/>
  <c r="W156" i="11"/>
  <c r="W152" i="11"/>
  <c r="W148" i="11"/>
  <c r="W144" i="11"/>
  <c r="W140" i="11"/>
  <c r="W136" i="11"/>
  <c r="W132" i="11"/>
  <c r="W128" i="11"/>
  <c r="W124" i="11"/>
  <c r="W120" i="11"/>
  <c r="W116" i="11"/>
  <c r="W112" i="11"/>
  <c r="W108" i="11"/>
  <c r="W104" i="11"/>
  <c r="W100" i="11"/>
  <c r="W96" i="11"/>
  <c r="W92" i="11"/>
  <c r="W88" i="11"/>
  <c r="W84" i="11"/>
  <c r="W80" i="11"/>
  <c r="W76" i="11"/>
  <c r="W72" i="11"/>
  <c r="W68" i="11"/>
  <c r="W64" i="11"/>
  <c r="W60" i="11"/>
  <c r="W56" i="11"/>
  <c r="W52" i="11"/>
  <c r="W48" i="11"/>
  <c r="W44" i="11"/>
  <c r="W40" i="11"/>
  <c r="W36" i="11"/>
  <c r="W32" i="11"/>
  <c r="W28" i="11"/>
  <c r="W24" i="11"/>
  <c r="W20" i="11"/>
  <c r="W16" i="11"/>
  <c r="W12" i="11"/>
  <c r="W8" i="11"/>
  <c r="W4" i="11"/>
  <c r="H955" i="11"/>
  <c r="H951" i="11"/>
  <c r="H947" i="11"/>
  <c r="H943" i="11"/>
  <c r="H939" i="11"/>
  <c r="H935" i="11"/>
  <c r="H931" i="11"/>
  <c r="H927" i="11"/>
  <c r="H923" i="11"/>
  <c r="H919" i="11"/>
  <c r="H915" i="11"/>
  <c r="H911" i="11"/>
  <c r="H907" i="11"/>
  <c r="H903" i="11"/>
  <c r="H899" i="11"/>
  <c r="H895" i="11"/>
  <c r="H891" i="11"/>
  <c r="H887" i="11"/>
  <c r="H883" i="11"/>
  <c r="H879" i="11"/>
  <c r="H875" i="11"/>
  <c r="H871" i="11"/>
  <c r="H867" i="11"/>
  <c r="H863" i="11"/>
  <c r="H859" i="11"/>
  <c r="H855" i="11"/>
  <c r="H851" i="11"/>
  <c r="H847" i="11"/>
  <c r="H843" i="11"/>
  <c r="H839" i="11"/>
  <c r="H835" i="11"/>
  <c r="H831" i="11"/>
  <c r="H827" i="11"/>
  <c r="H823" i="11"/>
  <c r="H819" i="11"/>
  <c r="H815" i="11"/>
  <c r="H811" i="11"/>
  <c r="H807" i="11"/>
  <c r="H803" i="11"/>
  <c r="H799" i="11"/>
  <c r="H795" i="11"/>
  <c r="H791" i="11"/>
  <c r="H787" i="11"/>
  <c r="H783" i="11"/>
  <c r="H779" i="11"/>
  <c r="H775" i="11"/>
  <c r="H771" i="11"/>
  <c r="H767" i="11"/>
  <c r="H763" i="11"/>
  <c r="H759" i="11"/>
  <c r="H755" i="11"/>
  <c r="H751" i="11"/>
  <c r="H747" i="11"/>
  <c r="H743" i="11"/>
  <c r="H739" i="11"/>
  <c r="H735" i="11"/>
  <c r="H731" i="11"/>
  <c r="H727" i="11"/>
  <c r="H723" i="11"/>
  <c r="H719" i="11"/>
  <c r="H715" i="11"/>
  <c r="H711" i="11"/>
  <c r="H707" i="11"/>
  <c r="H703" i="11"/>
  <c r="H699" i="11"/>
  <c r="H695" i="11"/>
  <c r="H691" i="11"/>
  <c r="H687" i="11"/>
  <c r="H683" i="11"/>
  <c r="H679" i="11"/>
  <c r="H675" i="11"/>
  <c r="H671" i="11"/>
  <c r="H667" i="11"/>
  <c r="H663" i="11"/>
  <c r="H659" i="11"/>
  <c r="H655" i="11"/>
  <c r="H651" i="11"/>
  <c r="H647" i="11"/>
  <c r="H643" i="11"/>
  <c r="H639" i="11"/>
  <c r="H635" i="11"/>
  <c r="H631" i="11"/>
  <c r="H627" i="11"/>
  <c r="H623" i="11"/>
  <c r="H619" i="11"/>
  <c r="H615" i="11"/>
  <c r="H611" i="11"/>
  <c r="H607" i="11"/>
  <c r="H603" i="11"/>
  <c r="H599" i="11"/>
  <c r="H595" i="11"/>
  <c r="H591" i="11"/>
  <c r="H587" i="11"/>
  <c r="H583" i="11"/>
  <c r="H579" i="11"/>
  <c r="H575" i="11"/>
  <c r="H571" i="11"/>
  <c r="H567" i="11"/>
  <c r="H563" i="11"/>
  <c r="H559" i="11"/>
  <c r="H555" i="11"/>
  <c r="H551" i="11"/>
  <c r="H547" i="11"/>
  <c r="H543" i="11"/>
  <c r="H539" i="11"/>
  <c r="H535" i="11"/>
  <c r="H531" i="11"/>
  <c r="H527" i="11"/>
  <c r="H523" i="11"/>
  <c r="H519" i="11"/>
  <c r="H515" i="11"/>
  <c r="H511" i="11"/>
  <c r="H507" i="11"/>
  <c r="H503" i="11"/>
  <c r="H499" i="11"/>
  <c r="H495" i="11"/>
  <c r="H491" i="11"/>
  <c r="H487" i="11"/>
  <c r="H483" i="11"/>
  <c r="H479" i="11"/>
  <c r="H475" i="11"/>
  <c r="H471" i="11"/>
  <c r="H467" i="11"/>
  <c r="H463" i="11"/>
  <c r="H459" i="11"/>
  <c r="H455" i="11"/>
  <c r="H451" i="11"/>
  <c r="H447" i="11"/>
  <c r="H443" i="11"/>
  <c r="H439" i="11"/>
  <c r="H435" i="11"/>
  <c r="H431" i="11"/>
  <c r="H427" i="11"/>
  <c r="H423" i="11"/>
  <c r="H419" i="11"/>
  <c r="H415" i="11"/>
  <c r="H411" i="11"/>
  <c r="H407" i="11"/>
  <c r="H403" i="11"/>
  <c r="H399" i="11"/>
  <c r="H395" i="11"/>
  <c r="H391" i="11"/>
  <c r="H387" i="11"/>
  <c r="H383" i="11"/>
  <c r="H379" i="11"/>
  <c r="H375" i="11"/>
  <c r="H371" i="11"/>
  <c r="H367" i="11"/>
  <c r="H363" i="11"/>
  <c r="H359" i="11"/>
  <c r="H355" i="11"/>
  <c r="H351" i="11"/>
  <c r="H347" i="11"/>
  <c r="H343" i="11"/>
  <c r="H339" i="11"/>
  <c r="H335" i="11"/>
  <c r="H331" i="11"/>
  <c r="H327" i="11"/>
  <c r="H323" i="11"/>
  <c r="H319" i="11"/>
  <c r="H315" i="11"/>
  <c r="H311" i="11"/>
  <c r="H307" i="11"/>
  <c r="H303" i="11"/>
  <c r="H299" i="11"/>
  <c r="H295" i="11"/>
  <c r="H291" i="11"/>
  <c r="H287" i="11"/>
  <c r="H283" i="11"/>
  <c r="H279" i="11"/>
  <c r="H275" i="11"/>
  <c r="H271" i="11"/>
  <c r="H267" i="11"/>
  <c r="H263" i="11"/>
  <c r="H259" i="11"/>
  <c r="H255" i="11"/>
  <c r="H251" i="11"/>
  <c r="H247" i="11"/>
  <c r="H243" i="11"/>
  <c r="H239" i="11"/>
  <c r="H235" i="11"/>
  <c r="H231" i="11"/>
  <c r="H227" i="11"/>
  <c r="H223" i="11"/>
  <c r="H219" i="11"/>
  <c r="H215" i="11"/>
  <c r="H211" i="11"/>
  <c r="H207" i="11"/>
  <c r="H203" i="11"/>
  <c r="H199" i="11"/>
  <c r="H195" i="11"/>
  <c r="H191" i="11"/>
  <c r="H187" i="11"/>
  <c r="H183" i="11"/>
  <c r="H179" i="11"/>
  <c r="H175" i="11"/>
  <c r="H171" i="11"/>
  <c r="H167" i="11"/>
  <c r="H163" i="11"/>
  <c r="H159" i="11"/>
  <c r="H155" i="11"/>
  <c r="H151" i="11"/>
  <c r="H147" i="11"/>
  <c r="H143" i="11"/>
  <c r="H139" i="11"/>
  <c r="H135" i="11"/>
  <c r="H131" i="11"/>
  <c r="H127" i="11"/>
  <c r="H123" i="11"/>
  <c r="H119" i="11"/>
  <c r="H115" i="11"/>
  <c r="H111" i="11"/>
  <c r="H107" i="11"/>
  <c r="H103" i="11"/>
  <c r="H99" i="11"/>
  <c r="H95" i="11"/>
  <c r="H91" i="11"/>
  <c r="H87" i="11"/>
  <c r="H83" i="11"/>
  <c r="H79" i="11"/>
  <c r="H75" i="11"/>
  <c r="H71" i="11"/>
  <c r="H67" i="11"/>
  <c r="H63" i="11"/>
  <c r="H59" i="11"/>
  <c r="H55" i="11"/>
  <c r="H51" i="11"/>
  <c r="H47" i="11"/>
  <c r="H43" i="11"/>
  <c r="H39" i="11"/>
  <c r="H35" i="11"/>
  <c r="H31" i="11"/>
  <c r="H27" i="11"/>
  <c r="H23" i="11"/>
  <c r="H19" i="11"/>
  <c r="H15" i="11"/>
  <c r="H11" i="11"/>
  <c r="H7" i="11"/>
  <c r="J956" i="13"/>
  <c r="N956" i="13" s="1"/>
  <c r="T956" i="13" s="1"/>
  <c r="J952" i="13"/>
  <c r="N952" i="13" s="1"/>
  <c r="T952" i="13" s="1"/>
  <c r="J948" i="13"/>
  <c r="P948" i="13" s="1"/>
  <c r="V948" i="13" s="1"/>
  <c r="J944" i="13"/>
  <c r="J940" i="13"/>
  <c r="J936" i="13"/>
  <c r="J932" i="13"/>
  <c r="J928" i="13"/>
  <c r="J924" i="13"/>
  <c r="J920" i="13"/>
  <c r="J916" i="13"/>
  <c r="J912" i="13"/>
  <c r="J908" i="13"/>
  <c r="J904" i="13"/>
  <c r="J900" i="13"/>
  <c r="J896" i="13"/>
  <c r="J892" i="13"/>
  <c r="J888" i="13"/>
  <c r="J884" i="13"/>
  <c r="J880" i="13"/>
  <c r="J876" i="13"/>
  <c r="J872" i="13"/>
  <c r="J868" i="13"/>
  <c r="J864" i="13"/>
  <c r="J860" i="13"/>
  <c r="J856" i="13"/>
  <c r="J852" i="13"/>
  <c r="J848" i="13"/>
  <c r="J844" i="13"/>
  <c r="J840" i="13"/>
  <c r="J836" i="13"/>
  <c r="J832" i="13"/>
  <c r="J828" i="13"/>
  <c r="J824" i="13"/>
  <c r="J820" i="13"/>
  <c r="J816" i="13"/>
  <c r="J812" i="13"/>
  <c r="J808" i="13"/>
  <c r="J804" i="13"/>
  <c r="J800" i="13"/>
  <c r="J796" i="13"/>
  <c r="J792" i="13"/>
  <c r="J788" i="13"/>
  <c r="J784" i="13"/>
  <c r="J780" i="13"/>
  <c r="J776" i="13"/>
  <c r="J772" i="13"/>
  <c r="J768" i="13"/>
  <c r="J764" i="13"/>
  <c r="J760" i="13"/>
  <c r="J756" i="13"/>
  <c r="J752" i="13"/>
  <c r="J748" i="13"/>
  <c r="J744" i="13"/>
  <c r="J740" i="13"/>
  <c r="J736" i="13"/>
  <c r="J732" i="13"/>
  <c r="J728" i="13"/>
  <c r="J724" i="13"/>
  <c r="J720" i="13"/>
  <c r="J716" i="13"/>
  <c r="J712" i="13"/>
  <c r="J708" i="13"/>
  <c r="J704" i="13"/>
  <c r="J700" i="13"/>
  <c r="J696" i="13"/>
  <c r="J692" i="13"/>
  <c r="J688" i="13"/>
  <c r="J684" i="13"/>
  <c r="J680" i="13"/>
  <c r="J676" i="13"/>
  <c r="J672" i="13"/>
  <c r="J668" i="13"/>
  <c r="J664" i="13"/>
  <c r="J660" i="13"/>
  <c r="J656" i="13"/>
  <c r="J652" i="13"/>
  <c r="J648" i="13"/>
  <c r="J644" i="13"/>
  <c r="J640" i="13"/>
  <c r="J636" i="13"/>
  <c r="J632" i="13"/>
  <c r="J628" i="13"/>
  <c r="J624" i="13"/>
  <c r="J620" i="13"/>
  <c r="J616" i="13"/>
  <c r="J612" i="13"/>
  <c r="J608" i="13"/>
  <c r="J604" i="13"/>
  <c r="J600" i="13"/>
  <c r="J596" i="13"/>
  <c r="J592" i="13"/>
  <c r="J588" i="13"/>
  <c r="J584" i="13"/>
  <c r="J580" i="13"/>
  <c r="J576" i="13"/>
  <c r="J572" i="13"/>
  <c r="J568" i="13"/>
  <c r="J564" i="13"/>
  <c r="J560" i="13"/>
  <c r="J556" i="13"/>
  <c r="J552" i="13"/>
  <c r="J548" i="13"/>
  <c r="J544" i="13"/>
  <c r="J540" i="13"/>
  <c r="J536" i="13"/>
  <c r="J532" i="13"/>
  <c r="J528" i="13"/>
  <c r="J524" i="13"/>
  <c r="J520" i="13"/>
  <c r="J516" i="13"/>
  <c r="J512" i="13"/>
  <c r="J508" i="13"/>
  <c r="J504" i="13"/>
  <c r="J500" i="13"/>
  <c r="J496" i="13"/>
  <c r="J492" i="13"/>
  <c r="J488" i="13"/>
  <c r="J484" i="13"/>
  <c r="J480" i="13"/>
  <c r="J476" i="13"/>
  <c r="J472" i="13"/>
  <c r="J468" i="13"/>
  <c r="J464" i="13"/>
  <c r="J460" i="13"/>
  <c r="J456" i="13"/>
  <c r="J452" i="13"/>
  <c r="J448" i="13"/>
  <c r="J444" i="13"/>
  <c r="J440" i="13"/>
  <c r="J436" i="13"/>
  <c r="J432" i="13"/>
  <c r="J428" i="13"/>
  <c r="J424" i="13"/>
  <c r="J420" i="13"/>
  <c r="J416" i="13"/>
  <c r="J412" i="13"/>
  <c r="J408" i="13"/>
  <c r="J404" i="13"/>
  <c r="J400" i="13"/>
  <c r="J396" i="13"/>
  <c r="J392" i="13"/>
  <c r="J388" i="13"/>
  <c r="J384" i="13"/>
  <c r="J380" i="13"/>
  <c r="J376" i="13"/>
  <c r="J372" i="13"/>
  <c r="J368" i="13"/>
  <c r="J364" i="13"/>
  <c r="J360" i="13"/>
  <c r="J356" i="13"/>
  <c r="J352" i="13"/>
  <c r="J348" i="13"/>
  <c r="J344" i="13"/>
  <c r="J340" i="13"/>
  <c r="J336" i="13"/>
  <c r="J332" i="13"/>
  <c r="J328" i="13"/>
  <c r="J324" i="13"/>
  <c r="J320" i="13"/>
  <c r="J316" i="13"/>
  <c r="J312" i="13"/>
  <c r="J308" i="13"/>
  <c r="J304" i="13"/>
  <c r="J300" i="13"/>
  <c r="J296" i="13"/>
  <c r="J292" i="13"/>
  <c r="J288" i="13"/>
  <c r="J284" i="13"/>
  <c r="J280" i="13"/>
  <c r="J276" i="13"/>
  <c r="J272" i="13"/>
  <c r="J268" i="13"/>
  <c r="J264" i="13"/>
  <c r="J260" i="13"/>
  <c r="J256" i="13"/>
  <c r="J252" i="13"/>
  <c r="J248" i="13"/>
  <c r="J244" i="13"/>
  <c r="J240" i="13"/>
  <c r="J236" i="13"/>
  <c r="J232" i="13"/>
  <c r="J228" i="13"/>
  <c r="J224" i="13"/>
  <c r="J220" i="13"/>
  <c r="J216" i="13"/>
  <c r="J212" i="13"/>
  <c r="J208" i="13"/>
  <c r="J204" i="13"/>
  <c r="J200" i="13"/>
  <c r="J196" i="13"/>
  <c r="J192" i="13"/>
  <c r="J188" i="13"/>
  <c r="J184" i="13"/>
  <c r="J180" i="13"/>
  <c r="J176" i="13"/>
  <c r="J172" i="13"/>
  <c r="J168" i="13"/>
  <c r="J164" i="13"/>
  <c r="J160" i="13"/>
  <c r="J156" i="13"/>
  <c r="J152" i="13"/>
  <c r="J148" i="13"/>
  <c r="J144" i="13"/>
  <c r="J140" i="13"/>
  <c r="J136" i="13"/>
  <c r="J132" i="13"/>
  <c r="J128" i="13"/>
  <c r="J124" i="13"/>
  <c r="J120" i="13"/>
  <c r="J116" i="13"/>
  <c r="J112" i="13"/>
  <c r="J108" i="13"/>
  <c r="J104" i="13"/>
  <c r="J100" i="13"/>
  <c r="J96" i="13"/>
  <c r="J92" i="13"/>
  <c r="J88" i="13"/>
  <c r="J84" i="13"/>
  <c r="J80" i="13"/>
  <c r="J76" i="13"/>
  <c r="J955" i="13"/>
  <c r="M955" i="13" s="1"/>
  <c r="S955" i="13" s="1"/>
  <c r="J951" i="13"/>
  <c r="M951" i="13" s="1"/>
  <c r="S951" i="13" s="1"/>
  <c r="J947" i="13"/>
  <c r="J943" i="13"/>
  <c r="J939" i="13"/>
  <c r="J935" i="13"/>
  <c r="J931" i="13"/>
  <c r="J927" i="13"/>
  <c r="J923" i="13"/>
  <c r="J919" i="13"/>
  <c r="J915" i="13"/>
  <c r="J911" i="13"/>
  <c r="J907" i="13"/>
  <c r="J903" i="13"/>
  <c r="J899" i="13"/>
  <c r="J895" i="13"/>
  <c r="J891" i="13"/>
  <c r="J887" i="13"/>
  <c r="J883" i="13"/>
  <c r="J879" i="13"/>
  <c r="J875" i="13"/>
  <c r="J871" i="13"/>
  <c r="J867" i="13"/>
  <c r="J863" i="13"/>
  <c r="J859" i="13"/>
  <c r="J855" i="13"/>
  <c r="J851" i="13"/>
  <c r="J847" i="13"/>
  <c r="J843" i="13"/>
  <c r="J839" i="13"/>
  <c r="J835" i="13"/>
  <c r="J831" i="13"/>
  <c r="J827" i="13"/>
  <c r="J823" i="13"/>
  <c r="J819" i="13"/>
  <c r="J815" i="13"/>
  <c r="J811" i="13"/>
  <c r="J807" i="13"/>
  <c r="J803" i="13"/>
  <c r="J799" i="13"/>
  <c r="J795" i="13"/>
  <c r="J791" i="13"/>
  <c r="J787" i="13"/>
  <c r="J783" i="13"/>
  <c r="J779" i="13"/>
  <c r="J775" i="13"/>
  <c r="J771" i="13"/>
  <c r="J767" i="13"/>
  <c r="J763" i="13"/>
  <c r="J759" i="13"/>
  <c r="J755" i="13"/>
  <c r="J751" i="13"/>
  <c r="J747" i="13"/>
  <c r="J743" i="13"/>
  <c r="J739" i="13"/>
  <c r="J735" i="13"/>
  <c r="J731" i="13"/>
  <c r="J727" i="13"/>
  <c r="J723" i="13"/>
  <c r="J719" i="13"/>
  <c r="J715" i="13"/>
  <c r="J711" i="13"/>
  <c r="J707" i="13"/>
  <c r="J703" i="13"/>
  <c r="J699" i="13"/>
  <c r="J695" i="13"/>
  <c r="J691" i="13"/>
  <c r="J687" i="13"/>
  <c r="J683" i="13"/>
  <c r="J679" i="13"/>
  <c r="J675" i="13"/>
  <c r="J671" i="13"/>
  <c r="J667" i="13"/>
  <c r="J663" i="13"/>
  <c r="J659" i="13"/>
  <c r="J655" i="13"/>
  <c r="J651" i="13"/>
  <c r="J647" i="13"/>
  <c r="J643" i="13"/>
  <c r="J639" i="13"/>
  <c r="J635" i="13"/>
  <c r="J631" i="13"/>
  <c r="J627" i="13"/>
  <c r="J623" i="13"/>
  <c r="J619" i="13"/>
  <c r="J615" i="13"/>
  <c r="J611" i="13"/>
  <c r="J607" i="13"/>
  <c r="J958" i="13"/>
  <c r="L958" i="13" s="1"/>
  <c r="R958" i="13" s="1"/>
  <c r="J954" i="13"/>
  <c r="L954" i="13" s="1"/>
  <c r="R954" i="13" s="1"/>
  <c r="J950" i="13"/>
  <c r="L950" i="13" s="1"/>
  <c r="R950" i="13" s="1"/>
  <c r="J946" i="13"/>
  <c r="J942" i="13"/>
  <c r="J938" i="13"/>
  <c r="J934" i="13"/>
  <c r="N934" i="13" s="1"/>
  <c r="T934" i="13" s="1"/>
  <c r="J930" i="13"/>
  <c r="J926" i="13"/>
  <c r="J922" i="13"/>
  <c r="J918" i="13"/>
  <c r="N918" i="13" s="1"/>
  <c r="T918" i="13" s="1"/>
  <c r="J914" i="13"/>
  <c r="J910" i="13"/>
  <c r="J906" i="13"/>
  <c r="J902" i="13"/>
  <c r="N902" i="13" s="1"/>
  <c r="T902" i="13" s="1"/>
  <c r="J898" i="13"/>
  <c r="J894" i="13"/>
  <c r="J890" i="13"/>
  <c r="J886" i="13"/>
  <c r="N886" i="13" s="1"/>
  <c r="T886" i="13" s="1"/>
  <c r="J882" i="13"/>
  <c r="J878" i="13"/>
  <c r="J874" i="13"/>
  <c r="J870" i="13"/>
  <c r="N870" i="13" s="1"/>
  <c r="T870" i="13" s="1"/>
  <c r="J866" i="13"/>
  <c r="J862" i="13"/>
  <c r="J858" i="13"/>
  <c r="J854" i="13"/>
  <c r="N854" i="13" s="1"/>
  <c r="T854" i="13" s="1"/>
  <c r="J850" i="13"/>
  <c r="J846" i="13"/>
  <c r="J842" i="13"/>
  <c r="J838" i="13"/>
  <c r="N838" i="13" s="1"/>
  <c r="T838" i="13" s="1"/>
  <c r="J834" i="13"/>
  <c r="J830" i="13"/>
  <c r="J826" i="13"/>
  <c r="J822" i="13"/>
  <c r="N822" i="13" s="1"/>
  <c r="T822" i="13" s="1"/>
  <c r="J818" i="13"/>
  <c r="J814" i="13"/>
  <c r="J810" i="13"/>
  <c r="J806" i="13"/>
  <c r="N806" i="13" s="1"/>
  <c r="T806" i="13" s="1"/>
  <c r="J802" i="13"/>
  <c r="J798" i="13"/>
  <c r="J794" i="13"/>
  <c r="J790" i="13"/>
  <c r="N790" i="13" s="1"/>
  <c r="T790" i="13" s="1"/>
  <c r="J786" i="13"/>
  <c r="J782" i="13"/>
  <c r="J778" i="13"/>
  <c r="J774" i="13"/>
  <c r="N774" i="13" s="1"/>
  <c r="T774" i="13" s="1"/>
  <c r="J770" i="13"/>
  <c r="J766" i="13"/>
  <c r="J762" i="13"/>
  <c r="J758" i="13"/>
  <c r="L758" i="13" s="1"/>
  <c r="R758" i="13" s="1"/>
  <c r="J754" i="13"/>
  <c r="J750" i="13"/>
  <c r="J746" i="13"/>
  <c r="J742" i="13"/>
  <c r="J738" i="13"/>
  <c r="J734" i="13"/>
  <c r="J730" i="13"/>
  <c r="J726" i="13"/>
  <c r="J722" i="13"/>
  <c r="J718" i="13"/>
  <c r="J714" i="13"/>
  <c r="J710" i="13"/>
  <c r="J706" i="13"/>
  <c r="J702" i="13"/>
  <c r="J698" i="13"/>
  <c r="J694" i="13"/>
  <c r="J690" i="13"/>
  <c r="J686" i="13"/>
  <c r="J682" i="13"/>
  <c r="J678" i="13"/>
  <c r="J674" i="13"/>
  <c r="J670" i="13"/>
  <c r="J666" i="13"/>
  <c r="J662" i="13"/>
  <c r="J658" i="13"/>
  <c r="J654" i="13"/>
  <c r="J650" i="13"/>
  <c r="J646" i="13"/>
  <c r="J642" i="13"/>
  <c r="J638" i="13"/>
  <c r="J634" i="13"/>
  <c r="J630" i="13"/>
  <c r="J626" i="13"/>
  <c r="J622" i="13"/>
  <c r="J618" i="13"/>
  <c r="J614" i="13"/>
  <c r="J610" i="13"/>
  <c r="J606" i="13"/>
  <c r="J602" i="13"/>
  <c r="J598" i="13"/>
  <c r="J594" i="13"/>
  <c r="J590" i="13"/>
  <c r="J586" i="13"/>
  <c r="J957" i="13"/>
  <c r="K957" i="13" s="1"/>
  <c r="Q957" i="13" s="1"/>
  <c r="J953" i="13"/>
  <c r="K953" i="13" s="1"/>
  <c r="Q953" i="13" s="1"/>
  <c r="J949" i="13"/>
  <c r="M949" i="13" s="1"/>
  <c r="S949" i="13" s="1"/>
  <c r="J945" i="13"/>
  <c r="J941" i="13"/>
  <c r="J937" i="13"/>
  <c r="J933" i="13"/>
  <c r="J929" i="13"/>
  <c r="J925" i="13"/>
  <c r="J921" i="13"/>
  <c r="J917" i="13"/>
  <c r="J913" i="13"/>
  <c r="J909" i="13"/>
  <c r="J905" i="13"/>
  <c r="J901" i="13"/>
  <c r="J897" i="13"/>
  <c r="J893" i="13"/>
  <c r="J889" i="13"/>
  <c r="J885" i="13"/>
  <c r="J881" i="13"/>
  <c r="J877" i="13"/>
  <c r="J873" i="13"/>
  <c r="J869" i="13"/>
  <c r="J865" i="13"/>
  <c r="J861" i="13"/>
  <c r="J857" i="13"/>
  <c r="J603" i="13"/>
  <c r="J599" i="13"/>
  <c r="J595" i="13"/>
  <c r="J591" i="13"/>
  <c r="J587" i="13"/>
  <c r="J583" i="13"/>
  <c r="J579" i="13"/>
  <c r="J575" i="13"/>
  <c r="J571" i="13"/>
  <c r="J567" i="13"/>
  <c r="J563" i="13"/>
  <c r="J559" i="13"/>
  <c r="J555" i="13"/>
  <c r="J551" i="13"/>
  <c r="J547" i="13"/>
  <c r="J543" i="13"/>
  <c r="J539" i="13"/>
  <c r="J535" i="13"/>
  <c r="J531" i="13"/>
  <c r="J527" i="13"/>
  <c r="J523" i="13"/>
  <c r="J519" i="13"/>
  <c r="J515" i="13"/>
  <c r="J511" i="13"/>
  <c r="J507" i="13"/>
  <c r="J503" i="13"/>
  <c r="J499" i="13"/>
  <c r="J495" i="13"/>
  <c r="J491" i="13"/>
  <c r="J487" i="13"/>
  <c r="J483" i="13"/>
  <c r="J479" i="13"/>
  <c r="J475" i="13"/>
  <c r="J471" i="13"/>
  <c r="J467" i="13"/>
  <c r="J463" i="13"/>
  <c r="J459" i="13"/>
  <c r="J455" i="13"/>
  <c r="J451" i="13"/>
  <c r="J447" i="13"/>
  <c r="J443" i="13"/>
  <c r="J439" i="13"/>
  <c r="J435" i="13"/>
  <c r="J431" i="13"/>
  <c r="J427" i="13"/>
  <c r="J423" i="13"/>
  <c r="J419" i="13"/>
  <c r="J415" i="13"/>
  <c r="J411" i="13"/>
  <c r="J407" i="13"/>
  <c r="J403" i="13"/>
  <c r="J399" i="13"/>
  <c r="J395" i="13"/>
  <c r="J391" i="13"/>
  <c r="J387" i="13"/>
  <c r="J383" i="13"/>
  <c r="J379" i="13"/>
  <c r="J375" i="13"/>
  <c r="J371" i="13"/>
  <c r="J367" i="13"/>
  <c r="J363" i="13"/>
  <c r="J359" i="13"/>
  <c r="J355" i="13"/>
  <c r="J351" i="13"/>
  <c r="J347" i="13"/>
  <c r="J343" i="13"/>
  <c r="J339" i="13"/>
  <c r="J335" i="13"/>
  <c r="J331" i="13"/>
  <c r="J327" i="13"/>
  <c r="J323" i="13"/>
  <c r="J319" i="13"/>
  <c r="J315" i="13"/>
  <c r="J311" i="13"/>
  <c r="J307" i="13"/>
  <c r="J303" i="13"/>
  <c r="J299" i="13"/>
  <c r="J295" i="13"/>
  <c r="J291" i="13"/>
  <c r="J287" i="13"/>
  <c r="J283" i="13"/>
  <c r="J279" i="13"/>
  <c r="J275" i="13"/>
  <c r="J271" i="13"/>
  <c r="J267" i="13"/>
  <c r="J263" i="13"/>
  <c r="J259" i="13"/>
  <c r="J255" i="13"/>
  <c r="J251" i="13"/>
  <c r="J247" i="13"/>
  <c r="J243" i="13"/>
  <c r="J239" i="13"/>
  <c r="J235" i="13"/>
  <c r="J231" i="13"/>
  <c r="J227" i="13"/>
  <c r="J223" i="13"/>
  <c r="J219" i="13"/>
  <c r="J215" i="13"/>
  <c r="J211" i="13"/>
  <c r="J207" i="13"/>
  <c r="J203" i="13"/>
  <c r="J199" i="13"/>
  <c r="J195" i="13"/>
  <c r="J191" i="13"/>
  <c r="J187" i="13"/>
  <c r="J183" i="13"/>
  <c r="J179" i="13"/>
  <c r="J582" i="13"/>
  <c r="N582" i="13" s="1"/>
  <c r="T582" i="13" s="1"/>
  <c r="J578" i="13"/>
  <c r="J574" i="13"/>
  <c r="J570" i="13"/>
  <c r="J566" i="13"/>
  <c r="N566" i="13" s="1"/>
  <c r="T566" i="13" s="1"/>
  <c r="J562" i="13"/>
  <c r="J558" i="13"/>
  <c r="J554" i="13"/>
  <c r="J550" i="13"/>
  <c r="L550" i="13" s="1"/>
  <c r="R550" i="13" s="1"/>
  <c r="J546" i="13"/>
  <c r="J542" i="13"/>
  <c r="J538" i="13"/>
  <c r="J534" i="13"/>
  <c r="L534" i="13" s="1"/>
  <c r="R534" i="13" s="1"/>
  <c r="J530" i="13"/>
  <c r="J526" i="13"/>
  <c r="J522" i="13"/>
  <c r="J518" i="13"/>
  <c r="L518" i="13" s="1"/>
  <c r="R518" i="13" s="1"/>
  <c r="J514" i="13"/>
  <c r="J510" i="13"/>
  <c r="J506" i="13"/>
  <c r="J502" i="13"/>
  <c r="L502" i="13" s="1"/>
  <c r="R502" i="13" s="1"/>
  <c r="J498" i="13"/>
  <c r="J494" i="13"/>
  <c r="J490" i="13"/>
  <c r="J486" i="13"/>
  <c r="L486" i="13" s="1"/>
  <c r="R486" i="13" s="1"/>
  <c r="J482" i="13"/>
  <c r="J478" i="13"/>
  <c r="J474" i="13"/>
  <c r="J470" i="13"/>
  <c r="L470" i="13" s="1"/>
  <c r="R470" i="13" s="1"/>
  <c r="J466" i="13"/>
  <c r="J462" i="13"/>
  <c r="J458" i="13"/>
  <c r="J454" i="13"/>
  <c r="O454" i="13" s="1"/>
  <c r="U454" i="13" s="1"/>
  <c r="J450" i="13"/>
  <c r="J446" i="13"/>
  <c r="J442" i="13"/>
  <c r="J438" i="13"/>
  <c r="O438" i="13" s="1"/>
  <c r="U438" i="13" s="1"/>
  <c r="J434" i="13"/>
  <c r="J430" i="13"/>
  <c r="J426" i="13"/>
  <c r="J422" i="13"/>
  <c r="O422" i="13" s="1"/>
  <c r="U422" i="13" s="1"/>
  <c r="J418" i="13"/>
  <c r="J414" i="13"/>
  <c r="J410" i="13"/>
  <c r="J406" i="13"/>
  <c r="O406" i="13" s="1"/>
  <c r="U406" i="13" s="1"/>
  <c r="J402" i="13"/>
  <c r="J398" i="13"/>
  <c r="J394" i="13"/>
  <c r="J390" i="13"/>
  <c r="O390" i="13" s="1"/>
  <c r="U390" i="13" s="1"/>
  <c r="J386" i="13"/>
  <c r="J382" i="13"/>
  <c r="J378" i="13"/>
  <c r="J374" i="13"/>
  <c r="O374" i="13" s="1"/>
  <c r="U374" i="13" s="1"/>
  <c r="J370" i="13"/>
  <c r="J366" i="13"/>
  <c r="J362" i="13"/>
  <c r="J358" i="13"/>
  <c r="P358" i="13" s="1"/>
  <c r="V358" i="13" s="1"/>
  <c r="J354" i="13"/>
  <c r="J350" i="13"/>
  <c r="J346" i="13"/>
  <c r="J342" i="13"/>
  <c r="J338" i="13"/>
  <c r="J334" i="13"/>
  <c r="J330" i="13"/>
  <c r="J326" i="13"/>
  <c r="J322" i="13"/>
  <c r="J318" i="13"/>
  <c r="J314" i="13"/>
  <c r="J310" i="13"/>
  <c r="J306" i="13"/>
  <c r="J302" i="13"/>
  <c r="J298" i="13"/>
  <c r="J294" i="13"/>
  <c r="J290" i="13"/>
  <c r="J286" i="13"/>
  <c r="J282" i="13"/>
  <c r="J278" i="13"/>
  <c r="J274" i="13"/>
  <c r="J270" i="13"/>
  <c r="J266" i="13"/>
  <c r="J262" i="13"/>
  <c r="J258" i="13"/>
  <c r="J254" i="13"/>
  <c r="J250" i="13"/>
  <c r="J246" i="13"/>
  <c r="J242" i="13"/>
  <c r="J238" i="13"/>
  <c r="J234" i="13"/>
  <c r="J230" i="13"/>
  <c r="J226" i="13"/>
  <c r="J222" i="13"/>
  <c r="J218" i="13"/>
  <c r="J214" i="13"/>
  <c r="J210" i="13"/>
  <c r="J206" i="13"/>
  <c r="J202" i="13"/>
  <c r="J198" i="13"/>
  <c r="J194" i="13"/>
  <c r="J190" i="13"/>
  <c r="J186" i="13"/>
  <c r="J182" i="13"/>
  <c r="J178" i="13"/>
  <c r="J174" i="13"/>
  <c r="J170" i="13"/>
  <c r="J166" i="13"/>
  <c r="J162" i="13"/>
  <c r="J158" i="13"/>
  <c r="J154" i="13"/>
  <c r="J150" i="13"/>
  <c r="J146" i="13"/>
  <c r="J142" i="13"/>
  <c r="J138" i="13"/>
  <c r="J134" i="13"/>
  <c r="J130" i="13"/>
  <c r="J126" i="13"/>
  <c r="J122" i="13"/>
  <c r="J118" i="13"/>
  <c r="J114" i="13"/>
  <c r="J110" i="13"/>
  <c r="J106" i="13"/>
  <c r="J102" i="13"/>
  <c r="J98" i="13"/>
  <c r="J94" i="13"/>
  <c r="J90" i="13"/>
  <c r="J86" i="13"/>
  <c r="J82" i="13"/>
  <c r="J78" i="13"/>
  <c r="J74" i="13"/>
  <c r="J70" i="13"/>
  <c r="J66" i="13"/>
  <c r="J62" i="13"/>
  <c r="J58" i="13"/>
  <c r="J54" i="13"/>
  <c r="J50" i="13"/>
  <c r="J46" i="13"/>
  <c r="J42" i="13"/>
  <c r="J38" i="13"/>
  <c r="J34" i="13"/>
  <c r="J30" i="13"/>
  <c r="J26" i="13"/>
  <c r="J22" i="13"/>
  <c r="J18" i="13"/>
  <c r="J14" i="13"/>
  <c r="J10" i="13"/>
  <c r="J6" i="13"/>
  <c r="J853" i="13"/>
  <c r="J849" i="13"/>
  <c r="J845" i="13"/>
  <c r="J841" i="13"/>
  <c r="J837" i="13"/>
  <c r="J833" i="13"/>
  <c r="J829" i="13"/>
  <c r="J825" i="13"/>
  <c r="J821" i="13"/>
  <c r="J817" i="13"/>
  <c r="J813" i="13"/>
  <c r="J809" i="13"/>
  <c r="J805" i="13"/>
  <c r="J801" i="13"/>
  <c r="J797" i="13"/>
  <c r="J793" i="13"/>
  <c r="J789" i="13"/>
  <c r="J785" i="13"/>
  <c r="J781" i="13"/>
  <c r="J777" i="13"/>
  <c r="J773" i="13"/>
  <c r="J769" i="13"/>
  <c r="J765" i="13"/>
  <c r="J761" i="13"/>
  <c r="J757" i="13"/>
  <c r="J753" i="13"/>
  <c r="J749" i="13"/>
  <c r="J745" i="13"/>
  <c r="J741" i="13"/>
  <c r="J737" i="13"/>
  <c r="J733" i="13"/>
  <c r="J729" i="13"/>
  <c r="J725" i="13"/>
  <c r="J721" i="13"/>
  <c r="J717" i="13"/>
  <c r="J713" i="13"/>
  <c r="J709" i="13"/>
  <c r="J705" i="13"/>
  <c r="J701" i="13"/>
  <c r="J697" i="13"/>
  <c r="J693" i="13"/>
  <c r="J689" i="13"/>
  <c r="J685" i="13"/>
  <c r="J681" i="13"/>
  <c r="J677" i="13"/>
  <c r="J673" i="13"/>
  <c r="J669" i="13"/>
  <c r="J665" i="13"/>
  <c r="J661" i="13"/>
  <c r="J657" i="13"/>
  <c r="J653" i="13"/>
  <c r="J649" i="13"/>
  <c r="J645" i="13"/>
  <c r="J641" i="13"/>
  <c r="J637" i="13"/>
  <c r="J633" i="13"/>
  <c r="J629" i="13"/>
  <c r="J625" i="13"/>
  <c r="J621" i="13"/>
  <c r="J617" i="13"/>
  <c r="J613" i="13"/>
  <c r="J609" i="13"/>
  <c r="J605" i="13"/>
  <c r="J601" i="13"/>
  <c r="J597" i="13"/>
  <c r="J593" i="13"/>
  <c r="J589" i="13"/>
  <c r="J585" i="13"/>
  <c r="J581" i="13"/>
  <c r="J577" i="13"/>
  <c r="J573" i="13"/>
  <c r="J569" i="13"/>
  <c r="J565" i="13"/>
  <c r="J561" i="13"/>
  <c r="J557" i="13"/>
  <c r="J553" i="13"/>
  <c r="J549" i="13"/>
  <c r="J545" i="13"/>
  <c r="J541" i="13"/>
  <c r="J537" i="13"/>
  <c r="J533" i="13"/>
  <c r="J529" i="13"/>
  <c r="J525" i="13"/>
  <c r="J521" i="13"/>
  <c r="J517" i="13"/>
  <c r="J513" i="13"/>
  <c r="J509" i="13"/>
  <c r="J505" i="13"/>
  <c r="J501" i="13"/>
  <c r="J497" i="13"/>
  <c r="J493" i="13"/>
  <c r="J489" i="13"/>
  <c r="J485" i="13"/>
  <c r="J481" i="13"/>
  <c r="J477" i="13"/>
  <c r="J473" i="13"/>
  <c r="J469" i="13"/>
  <c r="J465" i="13"/>
  <c r="J461" i="13"/>
  <c r="J457" i="13"/>
  <c r="J453" i="13"/>
  <c r="J449" i="13"/>
  <c r="J445" i="13"/>
  <c r="J441" i="13"/>
  <c r="J437" i="13"/>
  <c r="J433" i="13"/>
  <c r="J429" i="13"/>
  <c r="J425" i="13"/>
  <c r="J421" i="13"/>
  <c r="J417" i="13"/>
  <c r="J413" i="13"/>
  <c r="J409" i="13"/>
  <c r="J405" i="13"/>
  <c r="J401" i="13"/>
  <c r="J397" i="13"/>
  <c r="J393" i="13"/>
  <c r="J389" i="13"/>
  <c r="J385" i="13"/>
  <c r="J381" i="13"/>
  <c r="J377" i="13"/>
  <c r="J373" i="13"/>
  <c r="J369" i="13"/>
  <c r="J365" i="13"/>
  <c r="J361" i="13"/>
  <c r="J357" i="13"/>
  <c r="J353" i="13"/>
  <c r="J349" i="13"/>
  <c r="J345" i="13"/>
  <c r="J341" i="13"/>
  <c r="J337" i="13"/>
  <c r="J333" i="13"/>
  <c r="J329" i="13"/>
  <c r="J325" i="13"/>
  <c r="J321" i="13"/>
  <c r="J317" i="13"/>
  <c r="J313" i="13"/>
  <c r="J309" i="13"/>
  <c r="J305" i="13"/>
  <c r="J301" i="13"/>
  <c r="J297" i="13"/>
  <c r="J293" i="13"/>
  <c r="J289" i="13"/>
  <c r="J285" i="13"/>
  <c r="J281" i="13"/>
  <c r="J277" i="13"/>
  <c r="J273" i="13"/>
  <c r="J269" i="13"/>
  <c r="J265" i="13"/>
  <c r="J261" i="13"/>
  <c r="J257" i="13"/>
  <c r="J253" i="13"/>
  <c r="J249" i="13"/>
  <c r="J245" i="13"/>
  <c r="J241" i="13"/>
  <c r="J237" i="13"/>
  <c r="J233" i="13"/>
  <c r="J229" i="13"/>
  <c r="J225" i="13"/>
  <c r="J221" i="13"/>
  <c r="J217" i="13"/>
  <c r="J213" i="13"/>
  <c r="J209" i="13"/>
  <c r="J205" i="13"/>
  <c r="J201" i="13"/>
  <c r="J197" i="13"/>
  <c r="J193" i="13"/>
  <c r="J189" i="13"/>
  <c r="J185" i="13"/>
  <c r="J181" i="13"/>
  <c r="J177" i="13"/>
  <c r="J72" i="13"/>
  <c r="J68" i="13"/>
  <c r="J64" i="13"/>
  <c r="J60" i="13"/>
  <c r="J56" i="13"/>
  <c r="J52" i="13"/>
  <c r="J48" i="13"/>
  <c r="J44" i="13"/>
  <c r="J40" i="13"/>
  <c r="J36" i="13"/>
  <c r="J32" i="13"/>
  <c r="J28" i="13"/>
  <c r="J24" i="13"/>
  <c r="J20" i="13"/>
  <c r="J16" i="13"/>
  <c r="J12" i="13"/>
  <c r="J8" i="13"/>
  <c r="J175" i="13"/>
  <c r="J171" i="13"/>
  <c r="J167" i="13"/>
  <c r="J163" i="13"/>
  <c r="J159" i="13"/>
  <c r="J155" i="13"/>
  <c r="J151" i="13"/>
  <c r="J147" i="13"/>
  <c r="J143" i="13"/>
  <c r="J139" i="13"/>
  <c r="J135" i="13"/>
  <c r="J131" i="13"/>
  <c r="J127" i="13"/>
  <c r="J123" i="13"/>
  <c r="J119" i="13"/>
  <c r="J115" i="13"/>
  <c r="J111" i="13"/>
  <c r="J107" i="13"/>
  <c r="J103" i="13"/>
  <c r="J99" i="13"/>
  <c r="J95" i="13"/>
  <c r="J91" i="13"/>
  <c r="J87" i="13"/>
  <c r="J83" i="13"/>
  <c r="J79" i="13"/>
  <c r="J75" i="13"/>
  <c r="J71" i="13"/>
  <c r="J67" i="13"/>
  <c r="J63" i="13"/>
  <c r="J59" i="13"/>
  <c r="J55" i="13"/>
  <c r="J51" i="13"/>
  <c r="J47" i="13"/>
  <c r="J43" i="13"/>
  <c r="J39" i="13"/>
  <c r="J35" i="13"/>
  <c r="J31" i="13"/>
  <c r="J27" i="13"/>
  <c r="J23" i="13"/>
  <c r="J19" i="13"/>
  <c r="J15" i="13"/>
  <c r="J11" i="13"/>
  <c r="J7" i="13"/>
  <c r="J173" i="13"/>
  <c r="J169" i="13"/>
  <c r="J165" i="13"/>
  <c r="J161" i="13"/>
  <c r="J157" i="13"/>
  <c r="J153" i="13"/>
  <c r="J149" i="13"/>
  <c r="J145" i="13"/>
  <c r="J141" i="13"/>
  <c r="J137" i="13"/>
  <c r="J133" i="13"/>
  <c r="J129" i="13"/>
  <c r="J125" i="13"/>
  <c r="J121" i="13"/>
  <c r="J117" i="13"/>
  <c r="J113" i="13"/>
  <c r="J109" i="13"/>
  <c r="J105" i="13"/>
  <c r="J101" i="13"/>
  <c r="J97" i="13"/>
  <c r="J93" i="13"/>
  <c r="J89" i="13"/>
  <c r="J85" i="13"/>
  <c r="J81" i="13"/>
  <c r="J77" i="13"/>
  <c r="J73" i="13"/>
  <c r="J69" i="13"/>
  <c r="J65" i="13"/>
  <c r="J61" i="13"/>
  <c r="J57" i="13"/>
  <c r="J53" i="13"/>
  <c r="J49" i="13"/>
  <c r="J45" i="13"/>
  <c r="J41" i="13"/>
  <c r="J37" i="13"/>
  <c r="J33" i="13"/>
  <c r="J29" i="13"/>
  <c r="J25" i="13"/>
  <c r="J21" i="13"/>
  <c r="J17" i="13"/>
  <c r="J13" i="13"/>
  <c r="J9" i="13"/>
  <c r="J5" i="13"/>
  <c r="M946" i="13"/>
  <c r="S946" i="13" s="1"/>
  <c r="P946" i="13"/>
  <c r="V946" i="13" s="1"/>
  <c r="N946" i="13"/>
  <c r="T946" i="13" s="1"/>
  <c r="K946" i="13"/>
  <c r="Q946" i="13" s="1"/>
  <c r="W946" i="13" s="1"/>
  <c r="O946" i="13"/>
  <c r="U946" i="13" s="1"/>
  <c r="L946" i="13"/>
  <c r="R946" i="13" s="1"/>
  <c r="M942" i="13"/>
  <c r="S942" i="13" s="1"/>
  <c r="P942" i="13"/>
  <c r="V942" i="13" s="1"/>
  <c r="N942" i="13"/>
  <c r="T942" i="13" s="1"/>
  <c r="K942" i="13"/>
  <c r="Q942" i="13" s="1"/>
  <c r="O942" i="13"/>
  <c r="U942" i="13" s="1"/>
  <c r="L942" i="13"/>
  <c r="R942" i="13" s="1"/>
  <c r="M938" i="13"/>
  <c r="S938" i="13" s="1"/>
  <c r="P938" i="13"/>
  <c r="V938" i="13" s="1"/>
  <c r="N938" i="13"/>
  <c r="T938" i="13" s="1"/>
  <c r="K938" i="13"/>
  <c r="Q938" i="13" s="1"/>
  <c r="W938" i="13" s="1"/>
  <c r="O938" i="13"/>
  <c r="U938" i="13" s="1"/>
  <c r="L938" i="13"/>
  <c r="R938" i="13" s="1"/>
  <c r="M934" i="13"/>
  <c r="S934" i="13" s="1"/>
  <c r="P934" i="13"/>
  <c r="V934" i="13" s="1"/>
  <c r="K934" i="13"/>
  <c r="Q934" i="13" s="1"/>
  <c r="O934" i="13"/>
  <c r="U934" i="13" s="1"/>
  <c r="L934" i="13"/>
  <c r="R934" i="13" s="1"/>
  <c r="M930" i="13"/>
  <c r="S930" i="13" s="1"/>
  <c r="P930" i="13"/>
  <c r="V930" i="13" s="1"/>
  <c r="N930" i="13"/>
  <c r="T930" i="13" s="1"/>
  <c r="K930" i="13"/>
  <c r="Q930" i="13" s="1"/>
  <c r="O930" i="13"/>
  <c r="U930" i="13" s="1"/>
  <c r="L930" i="13"/>
  <c r="R930" i="13" s="1"/>
  <c r="M926" i="13"/>
  <c r="S926" i="13" s="1"/>
  <c r="P926" i="13"/>
  <c r="V926" i="13" s="1"/>
  <c r="N926" i="13"/>
  <c r="T926" i="13" s="1"/>
  <c r="K926" i="13"/>
  <c r="Q926" i="13" s="1"/>
  <c r="O926" i="13"/>
  <c r="U926" i="13" s="1"/>
  <c r="L926" i="13"/>
  <c r="R926" i="13" s="1"/>
  <c r="M922" i="13"/>
  <c r="S922" i="13" s="1"/>
  <c r="P922" i="13"/>
  <c r="V922" i="13" s="1"/>
  <c r="N922" i="13"/>
  <c r="T922" i="13" s="1"/>
  <c r="K922" i="13"/>
  <c r="Q922" i="13" s="1"/>
  <c r="O922" i="13"/>
  <c r="U922" i="13" s="1"/>
  <c r="L922" i="13"/>
  <c r="R922" i="13" s="1"/>
  <c r="M918" i="13"/>
  <c r="S918" i="13" s="1"/>
  <c r="P918" i="13"/>
  <c r="V918" i="13" s="1"/>
  <c r="K918" i="13"/>
  <c r="Q918" i="13" s="1"/>
  <c r="O918" i="13"/>
  <c r="U918" i="13" s="1"/>
  <c r="L918" i="13"/>
  <c r="R918" i="13" s="1"/>
  <c r="M914" i="13"/>
  <c r="S914" i="13" s="1"/>
  <c r="P914" i="13"/>
  <c r="V914" i="13" s="1"/>
  <c r="N914" i="13"/>
  <c r="T914" i="13" s="1"/>
  <c r="K914" i="13"/>
  <c r="Q914" i="13" s="1"/>
  <c r="O914" i="13"/>
  <c r="U914" i="13" s="1"/>
  <c r="L914" i="13"/>
  <c r="R914" i="13" s="1"/>
  <c r="M910" i="13"/>
  <c r="S910" i="13" s="1"/>
  <c r="P910" i="13"/>
  <c r="V910" i="13" s="1"/>
  <c r="N910" i="13"/>
  <c r="T910" i="13" s="1"/>
  <c r="K910" i="13"/>
  <c r="Q910" i="13" s="1"/>
  <c r="O910" i="13"/>
  <c r="U910" i="13" s="1"/>
  <c r="L910" i="13"/>
  <c r="R910" i="13" s="1"/>
  <c r="M906" i="13"/>
  <c r="S906" i="13" s="1"/>
  <c r="P906" i="13"/>
  <c r="V906" i="13" s="1"/>
  <c r="N906" i="13"/>
  <c r="T906" i="13" s="1"/>
  <c r="K906" i="13"/>
  <c r="Q906" i="13" s="1"/>
  <c r="O906" i="13"/>
  <c r="U906" i="13" s="1"/>
  <c r="L906" i="13"/>
  <c r="R906" i="13" s="1"/>
  <c r="M902" i="13"/>
  <c r="S902" i="13" s="1"/>
  <c r="P902" i="13"/>
  <c r="V902" i="13" s="1"/>
  <c r="K902" i="13"/>
  <c r="Q902" i="13" s="1"/>
  <c r="O902" i="13"/>
  <c r="U902" i="13" s="1"/>
  <c r="L902" i="13"/>
  <c r="R902" i="13" s="1"/>
  <c r="M898" i="13"/>
  <c r="S898" i="13" s="1"/>
  <c r="P898" i="13"/>
  <c r="V898" i="13" s="1"/>
  <c r="N898" i="13"/>
  <c r="T898" i="13" s="1"/>
  <c r="K898" i="13"/>
  <c r="Q898" i="13" s="1"/>
  <c r="O898" i="13"/>
  <c r="U898" i="13" s="1"/>
  <c r="L898" i="13"/>
  <c r="R898" i="13" s="1"/>
  <c r="M894" i="13"/>
  <c r="S894" i="13" s="1"/>
  <c r="P894" i="13"/>
  <c r="V894" i="13" s="1"/>
  <c r="N894" i="13"/>
  <c r="T894" i="13" s="1"/>
  <c r="K894" i="13"/>
  <c r="Q894" i="13" s="1"/>
  <c r="O894" i="13"/>
  <c r="U894" i="13" s="1"/>
  <c r="L894" i="13"/>
  <c r="R894" i="13" s="1"/>
  <c r="M890" i="13"/>
  <c r="S890" i="13" s="1"/>
  <c r="P890" i="13"/>
  <c r="V890" i="13" s="1"/>
  <c r="N890" i="13"/>
  <c r="T890" i="13" s="1"/>
  <c r="K890" i="13"/>
  <c r="Q890" i="13" s="1"/>
  <c r="O890" i="13"/>
  <c r="U890" i="13" s="1"/>
  <c r="L890" i="13"/>
  <c r="R890" i="13" s="1"/>
  <c r="M886" i="13"/>
  <c r="S886" i="13" s="1"/>
  <c r="P886" i="13"/>
  <c r="V886" i="13" s="1"/>
  <c r="K886" i="13"/>
  <c r="Q886" i="13" s="1"/>
  <c r="O886" i="13"/>
  <c r="U886" i="13" s="1"/>
  <c r="L886" i="13"/>
  <c r="R886" i="13" s="1"/>
  <c r="M882" i="13"/>
  <c r="S882" i="13" s="1"/>
  <c r="P882" i="13"/>
  <c r="V882" i="13" s="1"/>
  <c r="N882" i="13"/>
  <c r="T882" i="13" s="1"/>
  <c r="K882" i="13"/>
  <c r="Q882" i="13" s="1"/>
  <c r="W882" i="13" s="1"/>
  <c r="O882" i="13"/>
  <c r="U882" i="13" s="1"/>
  <c r="L882" i="13"/>
  <c r="R882" i="13" s="1"/>
  <c r="M878" i="13"/>
  <c r="S878" i="13" s="1"/>
  <c r="P878" i="13"/>
  <c r="V878" i="13" s="1"/>
  <c r="N878" i="13"/>
  <c r="T878" i="13" s="1"/>
  <c r="K878" i="13"/>
  <c r="Q878" i="13" s="1"/>
  <c r="O878" i="13"/>
  <c r="U878" i="13" s="1"/>
  <c r="L878" i="13"/>
  <c r="R878" i="13" s="1"/>
  <c r="M874" i="13"/>
  <c r="S874" i="13" s="1"/>
  <c r="P874" i="13"/>
  <c r="V874" i="13" s="1"/>
  <c r="N874" i="13"/>
  <c r="T874" i="13" s="1"/>
  <c r="K874" i="13"/>
  <c r="Q874" i="13" s="1"/>
  <c r="W874" i="13" s="1"/>
  <c r="O874" i="13"/>
  <c r="U874" i="13" s="1"/>
  <c r="L874" i="13"/>
  <c r="R874" i="13" s="1"/>
  <c r="M870" i="13"/>
  <c r="S870" i="13" s="1"/>
  <c r="P870" i="13"/>
  <c r="V870" i="13" s="1"/>
  <c r="K870" i="13"/>
  <c r="Q870" i="13" s="1"/>
  <c r="O870" i="13"/>
  <c r="U870" i="13" s="1"/>
  <c r="L870" i="13"/>
  <c r="R870" i="13" s="1"/>
  <c r="M866" i="13"/>
  <c r="S866" i="13" s="1"/>
  <c r="P866" i="13"/>
  <c r="V866" i="13" s="1"/>
  <c r="N866" i="13"/>
  <c r="T866" i="13" s="1"/>
  <c r="K866" i="13"/>
  <c r="Q866" i="13" s="1"/>
  <c r="O866" i="13"/>
  <c r="U866" i="13" s="1"/>
  <c r="L866" i="13"/>
  <c r="R866" i="13" s="1"/>
  <c r="M862" i="13"/>
  <c r="S862" i="13" s="1"/>
  <c r="P862" i="13"/>
  <c r="V862" i="13" s="1"/>
  <c r="N862" i="13"/>
  <c r="T862" i="13" s="1"/>
  <c r="K862" i="13"/>
  <c r="Q862" i="13" s="1"/>
  <c r="O862" i="13"/>
  <c r="U862" i="13" s="1"/>
  <c r="L862" i="13"/>
  <c r="R862" i="13" s="1"/>
  <c r="M858" i="13"/>
  <c r="S858" i="13" s="1"/>
  <c r="P858" i="13"/>
  <c r="V858" i="13" s="1"/>
  <c r="N858" i="13"/>
  <c r="T858" i="13" s="1"/>
  <c r="K858" i="13"/>
  <c r="Q858" i="13" s="1"/>
  <c r="O858" i="13"/>
  <c r="U858" i="13" s="1"/>
  <c r="L858" i="13"/>
  <c r="R858" i="13" s="1"/>
  <c r="M854" i="13"/>
  <c r="S854" i="13" s="1"/>
  <c r="P854" i="13"/>
  <c r="V854" i="13" s="1"/>
  <c r="K854" i="13"/>
  <c r="Q854" i="13" s="1"/>
  <c r="O854" i="13"/>
  <c r="U854" i="13" s="1"/>
  <c r="L854" i="13"/>
  <c r="R854" i="13" s="1"/>
  <c r="M850" i="13"/>
  <c r="S850" i="13" s="1"/>
  <c r="P850" i="13"/>
  <c r="V850" i="13" s="1"/>
  <c r="N850" i="13"/>
  <c r="T850" i="13" s="1"/>
  <c r="K850" i="13"/>
  <c r="Q850" i="13" s="1"/>
  <c r="O850" i="13"/>
  <c r="U850" i="13" s="1"/>
  <c r="L850" i="13"/>
  <c r="R850" i="13" s="1"/>
  <c r="M846" i="13"/>
  <c r="S846" i="13" s="1"/>
  <c r="P846" i="13"/>
  <c r="V846" i="13" s="1"/>
  <c r="N846" i="13"/>
  <c r="T846" i="13" s="1"/>
  <c r="K846" i="13"/>
  <c r="Q846" i="13" s="1"/>
  <c r="O846" i="13"/>
  <c r="U846" i="13" s="1"/>
  <c r="L846" i="13"/>
  <c r="R846" i="13" s="1"/>
  <c r="M842" i="13"/>
  <c r="S842" i="13" s="1"/>
  <c r="P842" i="13"/>
  <c r="V842" i="13" s="1"/>
  <c r="N842" i="13"/>
  <c r="T842" i="13" s="1"/>
  <c r="K842" i="13"/>
  <c r="Q842" i="13" s="1"/>
  <c r="O842" i="13"/>
  <c r="U842" i="13" s="1"/>
  <c r="L842" i="13"/>
  <c r="R842" i="13" s="1"/>
  <c r="M838" i="13"/>
  <c r="S838" i="13" s="1"/>
  <c r="P838" i="13"/>
  <c r="V838" i="13" s="1"/>
  <c r="K838" i="13"/>
  <c r="Q838" i="13" s="1"/>
  <c r="O838" i="13"/>
  <c r="U838" i="13" s="1"/>
  <c r="L838" i="13"/>
  <c r="R838" i="13" s="1"/>
  <c r="M834" i="13"/>
  <c r="S834" i="13" s="1"/>
  <c r="P834" i="13"/>
  <c r="V834" i="13" s="1"/>
  <c r="N834" i="13"/>
  <c r="T834" i="13" s="1"/>
  <c r="K834" i="13"/>
  <c r="Q834" i="13" s="1"/>
  <c r="O834" i="13"/>
  <c r="U834" i="13" s="1"/>
  <c r="L834" i="13"/>
  <c r="R834" i="13" s="1"/>
  <c r="M830" i="13"/>
  <c r="S830" i="13" s="1"/>
  <c r="P830" i="13"/>
  <c r="V830" i="13" s="1"/>
  <c r="N830" i="13"/>
  <c r="T830" i="13" s="1"/>
  <c r="K830" i="13"/>
  <c r="Q830" i="13" s="1"/>
  <c r="O830" i="13"/>
  <c r="U830" i="13" s="1"/>
  <c r="L830" i="13"/>
  <c r="R830" i="13" s="1"/>
  <c r="M826" i="13"/>
  <c r="S826" i="13" s="1"/>
  <c r="P826" i="13"/>
  <c r="V826" i="13" s="1"/>
  <c r="N826" i="13"/>
  <c r="T826" i="13" s="1"/>
  <c r="K826" i="13"/>
  <c r="Q826" i="13" s="1"/>
  <c r="O826" i="13"/>
  <c r="U826" i="13" s="1"/>
  <c r="L826" i="13"/>
  <c r="R826" i="13" s="1"/>
  <c r="M822" i="13"/>
  <c r="S822" i="13" s="1"/>
  <c r="P822" i="13"/>
  <c r="V822" i="13" s="1"/>
  <c r="K822" i="13"/>
  <c r="Q822" i="13" s="1"/>
  <c r="O822" i="13"/>
  <c r="U822" i="13" s="1"/>
  <c r="L822" i="13"/>
  <c r="R822" i="13" s="1"/>
  <c r="M818" i="13"/>
  <c r="S818" i="13" s="1"/>
  <c r="P818" i="13"/>
  <c r="V818" i="13" s="1"/>
  <c r="N818" i="13"/>
  <c r="T818" i="13" s="1"/>
  <c r="K818" i="13"/>
  <c r="Q818" i="13" s="1"/>
  <c r="W818" i="13" s="1"/>
  <c r="O818" i="13"/>
  <c r="U818" i="13" s="1"/>
  <c r="L818" i="13"/>
  <c r="R818" i="13" s="1"/>
  <c r="M814" i="13"/>
  <c r="S814" i="13" s="1"/>
  <c r="P814" i="13"/>
  <c r="V814" i="13" s="1"/>
  <c r="N814" i="13"/>
  <c r="T814" i="13" s="1"/>
  <c r="K814" i="13"/>
  <c r="Q814" i="13" s="1"/>
  <c r="O814" i="13"/>
  <c r="U814" i="13" s="1"/>
  <c r="L814" i="13"/>
  <c r="R814" i="13" s="1"/>
  <c r="M810" i="13"/>
  <c r="S810" i="13" s="1"/>
  <c r="P810" i="13"/>
  <c r="V810" i="13" s="1"/>
  <c r="N810" i="13"/>
  <c r="T810" i="13" s="1"/>
  <c r="K810" i="13"/>
  <c r="Q810" i="13" s="1"/>
  <c r="W810" i="13" s="1"/>
  <c r="O810" i="13"/>
  <c r="U810" i="13" s="1"/>
  <c r="L810" i="13"/>
  <c r="R810" i="13" s="1"/>
  <c r="M806" i="13"/>
  <c r="S806" i="13" s="1"/>
  <c r="P806" i="13"/>
  <c r="V806" i="13" s="1"/>
  <c r="K806" i="13"/>
  <c r="Q806" i="13" s="1"/>
  <c r="O806" i="13"/>
  <c r="U806" i="13" s="1"/>
  <c r="L806" i="13"/>
  <c r="R806" i="13" s="1"/>
  <c r="M802" i="13"/>
  <c r="S802" i="13" s="1"/>
  <c r="P802" i="13"/>
  <c r="V802" i="13" s="1"/>
  <c r="N802" i="13"/>
  <c r="T802" i="13" s="1"/>
  <c r="K802" i="13"/>
  <c r="Q802" i="13" s="1"/>
  <c r="O802" i="13"/>
  <c r="U802" i="13" s="1"/>
  <c r="L802" i="13"/>
  <c r="R802" i="13" s="1"/>
  <c r="M798" i="13"/>
  <c r="S798" i="13" s="1"/>
  <c r="P798" i="13"/>
  <c r="V798" i="13" s="1"/>
  <c r="N798" i="13"/>
  <c r="T798" i="13" s="1"/>
  <c r="K798" i="13"/>
  <c r="Q798" i="13" s="1"/>
  <c r="O798" i="13"/>
  <c r="U798" i="13" s="1"/>
  <c r="L798" i="13"/>
  <c r="R798" i="13" s="1"/>
  <c r="M794" i="13"/>
  <c r="S794" i="13" s="1"/>
  <c r="P794" i="13"/>
  <c r="V794" i="13" s="1"/>
  <c r="N794" i="13"/>
  <c r="T794" i="13" s="1"/>
  <c r="K794" i="13"/>
  <c r="Q794" i="13" s="1"/>
  <c r="O794" i="13"/>
  <c r="U794" i="13" s="1"/>
  <c r="L794" i="13"/>
  <c r="R794" i="13" s="1"/>
  <c r="M790" i="13"/>
  <c r="S790" i="13" s="1"/>
  <c r="P790" i="13"/>
  <c r="V790" i="13" s="1"/>
  <c r="K790" i="13"/>
  <c r="Q790" i="13" s="1"/>
  <c r="O790" i="13"/>
  <c r="U790" i="13" s="1"/>
  <c r="L790" i="13"/>
  <c r="R790" i="13" s="1"/>
  <c r="M786" i="13"/>
  <c r="S786" i="13" s="1"/>
  <c r="P786" i="13"/>
  <c r="V786" i="13" s="1"/>
  <c r="N786" i="13"/>
  <c r="T786" i="13" s="1"/>
  <c r="K786" i="13"/>
  <c r="Q786" i="13" s="1"/>
  <c r="O786" i="13"/>
  <c r="U786" i="13" s="1"/>
  <c r="L786" i="13"/>
  <c r="R786" i="13" s="1"/>
  <c r="M782" i="13"/>
  <c r="S782" i="13" s="1"/>
  <c r="P782" i="13"/>
  <c r="V782" i="13" s="1"/>
  <c r="N782" i="13"/>
  <c r="T782" i="13" s="1"/>
  <c r="K782" i="13"/>
  <c r="Q782" i="13" s="1"/>
  <c r="O782" i="13"/>
  <c r="U782" i="13" s="1"/>
  <c r="L782" i="13"/>
  <c r="R782" i="13" s="1"/>
  <c r="M778" i="13"/>
  <c r="S778" i="13" s="1"/>
  <c r="P778" i="13"/>
  <c r="V778" i="13" s="1"/>
  <c r="N778" i="13"/>
  <c r="T778" i="13" s="1"/>
  <c r="K778" i="13"/>
  <c r="Q778" i="13" s="1"/>
  <c r="O778" i="13"/>
  <c r="U778" i="13" s="1"/>
  <c r="L778" i="13"/>
  <c r="R778" i="13" s="1"/>
  <c r="M774" i="13"/>
  <c r="S774" i="13" s="1"/>
  <c r="P774" i="13"/>
  <c r="V774" i="13" s="1"/>
  <c r="K774" i="13"/>
  <c r="Q774" i="13" s="1"/>
  <c r="O774" i="13"/>
  <c r="U774" i="13" s="1"/>
  <c r="L774" i="13"/>
  <c r="R774" i="13" s="1"/>
  <c r="M770" i="13"/>
  <c r="S770" i="13" s="1"/>
  <c r="P770" i="13"/>
  <c r="V770" i="13" s="1"/>
  <c r="N770" i="13"/>
  <c r="T770" i="13" s="1"/>
  <c r="K770" i="13"/>
  <c r="Q770" i="13" s="1"/>
  <c r="O770" i="13"/>
  <c r="U770" i="13" s="1"/>
  <c r="L770" i="13"/>
  <c r="R770" i="13" s="1"/>
  <c r="M766" i="13"/>
  <c r="S766" i="13" s="1"/>
  <c r="P766" i="13"/>
  <c r="V766" i="13" s="1"/>
  <c r="N766" i="13"/>
  <c r="T766" i="13" s="1"/>
  <c r="K766" i="13"/>
  <c r="Q766" i="13" s="1"/>
  <c r="O766" i="13"/>
  <c r="U766" i="13" s="1"/>
  <c r="L766" i="13"/>
  <c r="R766" i="13" s="1"/>
  <c r="M762" i="13"/>
  <c r="S762" i="13" s="1"/>
  <c r="P762" i="13"/>
  <c r="V762" i="13" s="1"/>
  <c r="N762" i="13"/>
  <c r="T762" i="13" s="1"/>
  <c r="K762" i="13"/>
  <c r="Q762" i="13" s="1"/>
  <c r="O762" i="13"/>
  <c r="U762" i="13" s="1"/>
  <c r="L762" i="13"/>
  <c r="R762" i="13" s="1"/>
  <c r="M758" i="13"/>
  <c r="S758" i="13" s="1"/>
  <c r="P758" i="13"/>
  <c r="V758" i="13" s="1"/>
  <c r="O758" i="13"/>
  <c r="U758" i="13" s="1"/>
  <c r="K758" i="13"/>
  <c r="Q758" i="13" s="1"/>
  <c r="N758" i="13"/>
  <c r="T758" i="13" s="1"/>
  <c r="M754" i="13"/>
  <c r="S754" i="13" s="1"/>
  <c r="P754" i="13"/>
  <c r="V754" i="13" s="1"/>
  <c r="L754" i="13"/>
  <c r="R754" i="13" s="1"/>
  <c r="K754" i="13"/>
  <c r="Q754" i="13" s="1"/>
  <c r="W754" i="13" s="1"/>
  <c r="N754" i="13"/>
  <c r="T754" i="13" s="1"/>
  <c r="O754" i="13"/>
  <c r="U754" i="13" s="1"/>
  <c r="M750" i="13"/>
  <c r="S750" i="13" s="1"/>
  <c r="P750" i="13"/>
  <c r="V750" i="13" s="1"/>
  <c r="K750" i="13"/>
  <c r="Q750" i="13" s="1"/>
  <c r="O750" i="13"/>
  <c r="U750" i="13" s="1"/>
  <c r="L750" i="13"/>
  <c r="R750" i="13" s="1"/>
  <c r="N750" i="13"/>
  <c r="T750" i="13" s="1"/>
  <c r="M746" i="13"/>
  <c r="S746" i="13" s="1"/>
  <c r="P746" i="13"/>
  <c r="V746" i="13" s="1"/>
  <c r="N746" i="13"/>
  <c r="T746" i="13" s="1"/>
  <c r="K746" i="13"/>
  <c r="Q746" i="13" s="1"/>
  <c r="W746" i="13" s="1"/>
  <c r="O746" i="13"/>
  <c r="U746" i="13" s="1"/>
  <c r="L746" i="13"/>
  <c r="R746" i="13" s="1"/>
  <c r="M742" i="13"/>
  <c r="S742" i="13" s="1"/>
  <c r="P742" i="13"/>
  <c r="V742" i="13" s="1"/>
  <c r="N742" i="13"/>
  <c r="T742" i="13" s="1"/>
  <c r="K742" i="13"/>
  <c r="Q742" i="13" s="1"/>
  <c r="O742" i="13"/>
  <c r="U742" i="13" s="1"/>
  <c r="L742" i="13"/>
  <c r="R742" i="13" s="1"/>
  <c r="M738" i="13"/>
  <c r="S738" i="13" s="1"/>
  <c r="P738" i="13"/>
  <c r="V738" i="13" s="1"/>
  <c r="N738" i="13"/>
  <c r="T738" i="13" s="1"/>
  <c r="K738" i="13"/>
  <c r="Q738" i="13" s="1"/>
  <c r="W738" i="13" s="1"/>
  <c r="O738" i="13"/>
  <c r="U738" i="13" s="1"/>
  <c r="L738" i="13"/>
  <c r="R738" i="13" s="1"/>
  <c r="M734" i="13"/>
  <c r="S734" i="13" s="1"/>
  <c r="P734" i="13"/>
  <c r="V734" i="13" s="1"/>
  <c r="N734" i="13"/>
  <c r="T734" i="13" s="1"/>
  <c r="K734" i="13"/>
  <c r="Q734" i="13" s="1"/>
  <c r="O734" i="13"/>
  <c r="U734" i="13" s="1"/>
  <c r="L734" i="13"/>
  <c r="R734" i="13" s="1"/>
  <c r="M730" i="13"/>
  <c r="S730" i="13" s="1"/>
  <c r="P730" i="13"/>
  <c r="V730" i="13" s="1"/>
  <c r="N730" i="13"/>
  <c r="T730" i="13" s="1"/>
  <c r="K730" i="13"/>
  <c r="Q730" i="13" s="1"/>
  <c r="W730" i="13" s="1"/>
  <c r="O730" i="13"/>
  <c r="U730" i="13" s="1"/>
  <c r="L730" i="13"/>
  <c r="R730" i="13" s="1"/>
  <c r="M726" i="13"/>
  <c r="S726" i="13" s="1"/>
  <c r="P726" i="13"/>
  <c r="V726" i="13" s="1"/>
  <c r="N726" i="13"/>
  <c r="T726" i="13" s="1"/>
  <c r="K726" i="13"/>
  <c r="Q726" i="13" s="1"/>
  <c r="O726" i="13"/>
  <c r="U726" i="13" s="1"/>
  <c r="L726" i="13"/>
  <c r="R726" i="13" s="1"/>
  <c r="M722" i="13"/>
  <c r="S722" i="13" s="1"/>
  <c r="P722" i="13"/>
  <c r="V722" i="13" s="1"/>
  <c r="N722" i="13"/>
  <c r="T722" i="13" s="1"/>
  <c r="K722" i="13"/>
  <c r="Q722" i="13" s="1"/>
  <c r="W722" i="13" s="1"/>
  <c r="O722" i="13"/>
  <c r="U722" i="13" s="1"/>
  <c r="L722" i="13"/>
  <c r="R722" i="13" s="1"/>
  <c r="M718" i="13"/>
  <c r="S718" i="13" s="1"/>
  <c r="P718" i="13"/>
  <c r="V718" i="13" s="1"/>
  <c r="N718" i="13"/>
  <c r="T718" i="13" s="1"/>
  <c r="K718" i="13"/>
  <c r="Q718" i="13" s="1"/>
  <c r="O718" i="13"/>
  <c r="U718" i="13" s="1"/>
  <c r="L718" i="13"/>
  <c r="R718" i="13" s="1"/>
  <c r="M714" i="13"/>
  <c r="S714" i="13" s="1"/>
  <c r="P714" i="13"/>
  <c r="V714" i="13" s="1"/>
  <c r="N714" i="13"/>
  <c r="T714" i="13" s="1"/>
  <c r="K714" i="13"/>
  <c r="Q714" i="13" s="1"/>
  <c r="W714" i="13" s="1"/>
  <c r="O714" i="13"/>
  <c r="U714" i="13" s="1"/>
  <c r="L714" i="13"/>
  <c r="R714" i="13" s="1"/>
  <c r="M710" i="13"/>
  <c r="S710" i="13" s="1"/>
  <c r="P710" i="13"/>
  <c r="V710" i="13" s="1"/>
  <c r="N710" i="13"/>
  <c r="T710" i="13" s="1"/>
  <c r="K710" i="13"/>
  <c r="Q710" i="13" s="1"/>
  <c r="O710" i="13"/>
  <c r="U710" i="13" s="1"/>
  <c r="L710" i="13"/>
  <c r="R710" i="13" s="1"/>
  <c r="M706" i="13"/>
  <c r="S706" i="13" s="1"/>
  <c r="P706" i="13"/>
  <c r="V706" i="13" s="1"/>
  <c r="N706" i="13"/>
  <c r="T706" i="13" s="1"/>
  <c r="K706" i="13"/>
  <c r="Q706" i="13" s="1"/>
  <c r="W706" i="13" s="1"/>
  <c r="O706" i="13"/>
  <c r="U706" i="13" s="1"/>
  <c r="L706" i="13"/>
  <c r="R706" i="13" s="1"/>
  <c r="M702" i="13"/>
  <c r="S702" i="13" s="1"/>
  <c r="P702" i="13"/>
  <c r="V702" i="13" s="1"/>
  <c r="N702" i="13"/>
  <c r="T702" i="13" s="1"/>
  <c r="K702" i="13"/>
  <c r="Q702" i="13" s="1"/>
  <c r="O702" i="13"/>
  <c r="U702" i="13" s="1"/>
  <c r="L702" i="13"/>
  <c r="R702" i="13" s="1"/>
  <c r="M698" i="13"/>
  <c r="S698" i="13" s="1"/>
  <c r="P698" i="13"/>
  <c r="V698" i="13" s="1"/>
  <c r="N698" i="13"/>
  <c r="T698" i="13" s="1"/>
  <c r="K698" i="13"/>
  <c r="Q698" i="13" s="1"/>
  <c r="W698" i="13" s="1"/>
  <c r="O698" i="13"/>
  <c r="U698" i="13" s="1"/>
  <c r="L698" i="13"/>
  <c r="R698" i="13" s="1"/>
  <c r="M694" i="13"/>
  <c r="S694" i="13" s="1"/>
  <c r="P694" i="13"/>
  <c r="V694" i="13" s="1"/>
  <c r="N694" i="13"/>
  <c r="T694" i="13" s="1"/>
  <c r="K694" i="13"/>
  <c r="Q694" i="13" s="1"/>
  <c r="O694" i="13"/>
  <c r="U694" i="13" s="1"/>
  <c r="L694" i="13"/>
  <c r="R694" i="13" s="1"/>
  <c r="M690" i="13"/>
  <c r="S690" i="13" s="1"/>
  <c r="P690" i="13"/>
  <c r="V690" i="13" s="1"/>
  <c r="N690" i="13"/>
  <c r="T690" i="13" s="1"/>
  <c r="K690" i="13"/>
  <c r="Q690" i="13" s="1"/>
  <c r="W690" i="13" s="1"/>
  <c r="O690" i="13"/>
  <c r="U690" i="13" s="1"/>
  <c r="L690" i="13"/>
  <c r="R690" i="13" s="1"/>
  <c r="M686" i="13"/>
  <c r="S686" i="13" s="1"/>
  <c r="P686" i="13"/>
  <c r="V686" i="13" s="1"/>
  <c r="N686" i="13"/>
  <c r="T686" i="13" s="1"/>
  <c r="K686" i="13"/>
  <c r="Q686" i="13" s="1"/>
  <c r="O686" i="13"/>
  <c r="U686" i="13" s="1"/>
  <c r="L686" i="13"/>
  <c r="R686" i="13" s="1"/>
  <c r="M682" i="13"/>
  <c r="S682" i="13" s="1"/>
  <c r="P682" i="13"/>
  <c r="V682" i="13" s="1"/>
  <c r="N682" i="13"/>
  <c r="T682" i="13" s="1"/>
  <c r="K682" i="13"/>
  <c r="Q682" i="13" s="1"/>
  <c r="W682" i="13" s="1"/>
  <c r="O682" i="13"/>
  <c r="U682" i="13" s="1"/>
  <c r="L682" i="13"/>
  <c r="R682" i="13" s="1"/>
  <c r="M678" i="13"/>
  <c r="S678" i="13" s="1"/>
  <c r="P678" i="13"/>
  <c r="V678" i="13" s="1"/>
  <c r="N678" i="13"/>
  <c r="T678" i="13" s="1"/>
  <c r="K678" i="13"/>
  <c r="Q678" i="13" s="1"/>
  <c r="O678" i="13"/>
  <c r="U678" i="13" s="1"/>
  <c r="L678" i="13"/>
  <c r="R678" i="13" s="1"/>
  <c r="M674" i="13"/>
  <c r="S674" i="13" s="1"/>
  <c r="P674" i="13"/>
  <c r="V674" i="13" s="1"/>
  <c r="N674" i="13"/>
  <c r="T674" i="13" s="1"/>
  <c r="K674" i="13"/>
  <c r="Q674" i="13" s="1"/>
  <c r="W674" i="13" s="1"/>
  <c r="O674" i="13"/>
  <c r="U674" i="13" s="1"/>
  <c r="L674" i="13"/>
  <c r="R674" i="13" s="1"/>
  <c r="M670" i="13"/>
  <c r="S670" i="13" s="1"/>
  <c r="P670" i="13"/>
  <c r="V670" i="13" s="1"/>
  <c r="N670" i="13"/>
  <c r="T670" i="13" s="1"/>
  <c r="K670" i="13"/>
  <c r="Q670" i="13" s="1"/>
  <c r="O670" i="13"/>
  <c r="U670" i="13" s="1"/>
  <c r="L670" i="13"/>
  <c r="R670" i="13" s="1"/>
  <c r="M666" i="13"/>
  <c r="S666" i="13" s="1"/>
  <c r="P666" i="13"/>
  <c r="V666" i="13" s="1"/>
  <c r="N666" i="13"/>
  <c r="T666" i="13" s="1"/>
  <c r="K666" i="13"/>
  <c r="Q666" i="13" s="1"/>
  <c r="W666" i="13" s="1"/>
  <c r="O666" i="13"/>
  <c r="U666" i="13" s="1"/>
  <c r="L666" i="13"/>
  <c r="R666" i="13" s="1"/>
  <c r="M662" i="13"/>
  <c r="S662" i="13" s="1"/>
  <c r="P662" i="13"/>
  <c r="V662" i="13" s="1"/>
  <c r="N662" i="13"/>
  <c r="T662" i="13" s="1"/>
  <c r="K662" i="13"/>
  <c r="Q662" i="13" s="1"/>
  <c r="O662" i="13"/>
  <c r="U662" i="13" s="1"/>
  <c r="L662" i="13"/>
  <c r="R662" i="13" s="1"/>
  <c r="M658" i="13"/>
  <c r="S658" i="13" s="1"/>
  <c r="P658" i="13"/>
  <c r="V658" i="13" s="1"/>
  <c r="N658" i="13"/>
  <c r="T658" i="13" s="1"/>
  <c r="K658" i="13"/>
  <c r="Q658" i="13" s="1"/>
  <c r="W658" i="13" s="1"/>
  <c r="O658" i="13"/>
  <c r="U658" i="13" s="1"/>
  <c r="L658" i="13"/>
  <c r="R658" i="13" s="1"/>
  <c r="M654" i="13"/>
  <c r="S654" i="13" s="1"/>
  <c r="P654" i="13"/>
  <c r="V654" i="13" s="1"/>
  <c r="N654" i="13"/>
  <c r="T654" i="13" s="1"/>
  <c r="K654" i="13"/>
  <c r="Q654" i="13" s="1"/>
  <c r="O654" i="13"/>
  <c r="U654" i="13" s="1"/>
  <c r="L654" i="13"/>
  <c r="R654" i="13" s="1"/>
  <c r="M650" i="13"/>
  <c r="S650" i="13" s="1"/>
  <c r="P650" i="13"/>
  <c r="V650" i="13" s="1"/>
  <c r="N650" i="13"/>
  <c r="T650" i="13" s="1"/>
  <c r="K650" i="13"/>
  <c r="Q650" i="13" s="1"/>
  <c r="W650" i="13" s="1"/>
  <c r="O650" i="13"/>
  <c r="U650" i="13" s="1"/>
  <c r="L650" i="13"/>
  <c r="R650" i="13" s="1"/>
  <c r="M646" i="13"/>
  <c r="S646" i="13" s="1"/>
  <c r="P646" i="13"/>
  <c r="V646" i="13" s="1"/>
  <c r="N646" i="13"/>
  <c r="T646" i="13" s="1"/>
  <c r="K646" i="13"/>
  <c r="Q646" i="13" s="1"/>
  <c r="O646" i="13"/>
  <c r="U646" i="13" s="1"/>
  <c r="L646" i="13"/>
  <c r="R646" i="13" s="1"/>
  <c r="M642" i="13"/>
  <c r="S642" i="13" s="1"/>
  <c r="P642" i="13"/>
  <c r="V642" i="13" s="1"/>
  <c r="N642" i="13"/>
  <c r="T642" i="13" s="1"/>
  <c r="K642" i="13"/>
  <c r="Q642" i="13" s="1"/>
  <c r="W642" i="13" s="1"/>
  <c r="O642" i="13"/>
  <c r="U642" i="13" s="1"/>
  <c r="L642" i="13"/>
  <c r="R642" i="13" s="1"/>
  <c r="M638" i="13"/>
  <c r="S638" i="13" s="1"/>
  <c r="P638" i="13"/>
  <c r="V638" i="13" s="1"/>
  <c r="N638" i="13"/>
  <c r="T638" i="13" s="1"/>
  <c r="K638" i="13"/>
  <c r="Q638" i="13" s="1"/>
  <c r="O638" i="13"/>
  <c r="U638" i="13" s="1"/>
  <c r="L638" i="13"/>
  <c r="R638" i="13" s="1"/>
  <c r="M634" i="13"/>
  <c r="S634" i="13" s="1"/>
  <c r="P634" i="13"/>
  <c r="V634" i="13" s="1"/>
  <c r="N634" i="13"/>
  <c r="T634" i="13" s="1"/>
  <c r="K634" i="13"/>
  <c r="Q634" i="13" s="1"/>
  <c r="W634" i="13" s="1"/>
  <c r="O634" i="13"/>
  <c r="U634" i="13" s="1"/>
  <c r="L634" i="13"/>
  <c r="R634" i="13" s="1"/>
  <c r="M630" i="13"/>
  <c r="S630" i="13" s="1"/>
  <c r="P630" i="13"/>
  <c r="V630" i="13" s="1"/>
  <c r="N630" i="13"/>
  <c r="T630" i="13" s="1"/>
  <c r="K630" i="13"/>
  <c r="Q630" i="13" s="1"/>
  <c r="O630" i="13"/>
  <c r="U630" i="13" s="1"/>
  <c r="L630" i="13"/>
  <c r="R630" i="13" s="1"/>
  <c r="M626" i="13"/>
  <c r="S626" i="13" s="1"/>
  <c r="P626" i="13"/>
  <c r="V626" i="13" s="1"/>
  <c r="N626" i="13"/>
  <c r="T626" i="13" s="1"/>
  <c r="K626" i="13"/>
  <c r="Q626" i="13" s="1"/>
  <c r="W626" i="13" s="1"/>
  <c r="O626" i="13"/>
  <c r="U626" i="13" s="1"/>
  <c r="L626" i="13"/>
  <c r="R626" i="13" s="1"/>
  <c r="M622" i="13"/>
  <c r="S622" i="13" s="1"/>
  <c r="P622" i="13"/>
  <c r="V622" i="13" s="1"/>
  <c r="N622" i="13"/>
  <c r="T622" i="13" s="1"/>
  <c r="K622" i="13"/>
  <c r="Q622" i="13" s="1"/>
  <c r="O622" i="13"/>
  <c r="U622" i="13" s="1"/>
  <c r="L622" i="13"/>
  <c r="R622" i="13" s="1"/>
  <c r="M618" i="13"/>
  <c r="S618" i="13" s="1"/>
  <c r="P618" i="13"/>
  <c r="V618" i="13" s="1"/>
  <c r="N618" i="13"/>
  <c r="T618" i="13" s="1"/>
  <c r="K618" i="13"/>
  <c r="Q618" i="13" s="1"/>
  <c r="W618" i="13" s="1"/>
  <c r="O618" i="13"/>
  <c r="U618" i="13" s="1"/>
  <c r="L618" i="13"/>
  <c r="R618" i="13" s="1"/>
  <c r="M614" i="13"/>
  <c r="S614" i="13" s="1"/>
  <c r="P614" i="13"/>
  <c r="V614" i="13" s="1"/>
  <c r="N614" i="13"/>
  <c r="T614" i="13" s="1"/>
  <c r="K614" i="13"/>
  <c r="Q614" i="13" s="1"/>
  <c r="O614" i="13"/>
  <c r="U614" i="13" s="1"/>
  <c r="L614" i="13"/>
  <c r="R614" i="13" s="1"/>
  <c r="M610" i="13"/>
  <c r="S610" i="13" s="1"/>
  <c r="P610" i="13"/>
  <c r="V610" i="13" s="1"/>
  <c r="N610" i="13"/>
  <c r="T610" i="13" s="1"/>
  <c r="K610" i="13"/>
  <c r="Q610" i="13" s="1"/>
  <c r="W610" i="13" s="1"/>
  <c r="O610" i="13"/>
  <c r="U610" i="13" s="1"/>
  <c r="L610" i="13"/>
  <c r="R610" i="13" s="1"/>
  <c r="M606" i="13"/>
  <c r="S606" i="13" s="1"/>
  <c r="P606" i="13"/>
  <c r="V606" i="13" s="1"/>
  <c r="N606" i="13"/>
  <c r="T606" i="13" s="1"/>
  <c r="K606" i="13"/>
  <c r="Q606" i="13" s="1"/>
  <c r="O606" i="13"/>
  <c r="U606" i="13" s="1"/>
  <c r="L606" i="13"/>
  <c r="R606" i="13" s="1"/>
  <c r="M602" i="13"/>
  <c r="S602" i="13" s="1"/>
  <c r="P602" i="13"/>
  <c r="V602" i="13" s="1"/>
  <c r="N602" i="13"/>
  <c r="T602" i="13" s="1"/>
  <c r="K602" i="13"/>
  <c r="Q602" i="13" s="1"/>
  <c r="W602" i="13" s="1"/>
  <c r="O602" i="13"/>
  <c r="U602" i="13" s="1"/>
  <c r="L602" i="13"/>
  <c r="R602" i="13" s="1"/>
  <c r="M598" i="13"/>
  <c r="S598" i="13" s="1"/>
  <c r="P598" i="13"/>
  <c r="V598" i="13" s="1"/>
  <c r="N598" i="13"/>
  <c r="T598" i="13" s="1"/>
  <c r="K598" i="13"/>
  <c r="Q598" i="13" s="1"/>
  <c r="O598" i="13"/>
  <c r="U598" i="13" s="1"/>
  <c r="L598" i="13"/>
  <c r="R598" i="13" s="1"/>
  <c r="M594" i="13"/>
  <c r="S594" i="13" s="1"/>
  <c r="P594" i="13"/>
  <c r="V594" i="13" s="1"/>
  <c r="N594" i="13"/>
  <c r="T594" i="13" s="1"/>
  <c r="K594" i="13"/>
  <c r="Q594" i="13" s="1"/>
  <c r="W594" i="13" s="1"/>
  <c r="O594" i="13"/>
  <c r="U594" i="13" s="1"/>
  <c r="L594" i="13"/>
  <c r="R594" i="13" s="1"/>
  <c r="M590" i="13"/>
  <c r="S590" i="13" s="1"/>
  <c r="P590" i="13"/>
  <c r="V590" i="13" s="1"/>
  <c r="N590" i="13"/>
  <c r="T590" i="13" s="1"/>
  <c r="K590" i="13"/>
  <c r="Q590" i="13" s="1"/>
  <c r="O590" i="13"/>
  <c r="U590" i="13" s="1"/>
  <c r="L590" i="13"/>
  <c r="R590" i="13" s="1"/>
  <c r="M586" i="13"/>
  <c r="S586" i="13" s="1"/>
  <c r="P586" i="13"/>
  <c r="V586" i="13" s="1"/>
  <c r="N586" i="13"/>
  <c r="T586" i="13" s="1"/>
  <c r="K586" i="13"/>
  <c r="Q586" i="13" s="1"/>
  <c r="W586" i="13" s="1"/>
  <c r="O586" i="13"/>
  <c r="U586" i="13" s="1"/>
  <c r="L586" i="13"/>
  <c r="R586" i="13" s="1"/>
  <c r="M582" i="13"/>
  <c r="S582" i="13" s="1"/>
  <c r="P582" i="13"/>
  <c r="V582" i="13" s="1"/>
  <c r="K582" i="13"/>
  <c r="Q582" i="13" s="1"/>
  <c r="O582" i="13"/>
  <c r="U582" i="13" s="1"/>
  <c r="L582" i="13"/>
  <c r="R582" i="13" s="1"/>
  <c r="M578" i="13"/>
  <c r="S578" i="13" s="1"/>
  <c r="P578" i="13"/>
  <c r="V578" i="13" s="1"/>
  <c r="N578" i="13"/>
  <c r="T578" i="13" s="1"/>
  <c r="K578" i="13"/>
  <c r="Q578" i="13" s="1"/>
  <c r="O578" i="13"/>
  <c r="U578" i="13" s="1"/>
  <c r="L578" i="13"/>
  <c r="R578" i="13" s="1"/>
  <c r="M574" i="13"/>
  <c r="S574" i="13" s="1"/>
  <c r="P574" i="13"/>
  <c r="V574" i="13" s="1"/>
  <c r="N574" i="13"/>
  <c r="T574" i="13" s="1"/>
  <c r="K574" i="13"/>
  <c r="Q574" i="13" s="1"/>
  <c r="O574" i="13"/>
  <c r="U574" i="13" s="1"/>
  <c r="L574" i="13"/>
  <c r="R574" i="13" s="1"/>
  <c r="M570" i="13"/>
  <c r="S570" i="13" s="1"/>
  <c r="P570" i="13"/>
  <c r="V570" i="13" s="1"/>
  <c r="N570" i="13"/>
  <c r="T570" i="13" s="1"/>
  <c r="K570" i="13"/>
  <c r="Q570" i="13" s="1"/>
  <c r="O570" i="13"/>
  <c r="U570" i="13" s="1"/>
  <c r="L570" i="13"/>
  <c r="R570" i="13" s="1"/>
  <c r="K566" i="13"/>
  <c r="Q566" i="13" s="1"/>
  <c r="O566" i="13"/>
  <c r="U566" i="13" s="1"/>
  <c r="P566" i="13"/>
  <c r="V566" i="13" s="1"/>
  <c r="L566" i="13"/>
  <c r="R566" i="13" s="1"/>
  <c r="M566" i="13"/>
  <c r="S566" i="13" s="1"/>
  <c r="K562" i="13"/>
  <c r="Q562" i="13" s="1"/>
  <c r="O562" i="13"/>
  <c r="U562" i="13" s="1"/>
  <c r="N562" i="13"/>
  <c r="T562" i="13" s="1"/>
  <c r="M562" i="13"/>
  <c r="S562" i="13" s="1"/>
  <c r="P562" i="13"/>
  <c r="V562" i="13" s="1"/>
  <c r="L562" i="13"/>
  <c r="R562" i="13" s="1"/>
  <c r="K558" i="13"/>
  <c r="Q558" i="13" s="1"/>
  <c r="O558" i="13"/>
  <c r="U558" i="13" s="1"/>
  <c r="L558" i="13"/>
  <c r="R558" i="13" s="1"/>
  <c r="M558" i="13"/>
  <c r="S558" i="13" s="1"/>
  <c r="P558" i="13"/>
  <c r="V558" i="13" s="1"/>
  <c r="N558" i="13"/>
  <c r="T558" i="13" s="1"/>
  <c r="K554" i="13"/>
  <c r="Q554" i="13" s="1"/>
  <c r="O554" i="13"/>
  <c r="U554" i="13" s="1"/>
  <c r="L554" i="13"/>
  <c r="R554" i="13" s="1"/>
  <c r="M554" i="13"/>
  <c r="S554" i="13" s="1"/>
  <c r="P554" i="13"/>
  <c r="V554" i="13" s="1"/>
  <c r="N554" i="13"/>
  <c r="T554" i="13" s="1"/>
  <c r="K550" i="13"/>
  <c r="Q550" i="13" s="1"/>
  <c r="O550" i="13"/>
  <c r="U550" i="13" s="1"/>
  <c r="M550" i="13"/>
  <c r="S550" i="13" s="1"/>
  <c r="P550" i="13"/>
  <c r="V550" i="13" s="1"/>
  <c r="N550" i="13"/>
  <c r="T550" i="13" s="1"/>
  <c r="K546" i="13"/>
  <c r="Q546" i="13" s="1"/>
  <c r="O546" i="13"/>
  <c r="U546" i="13" s="1"/>
  <c r="L546" i="13"/>
  <c r="R546" i="13" s="1"/>
  <c r="M546" i="13"/>
  <c r="S546" i="13" s="1"/>
  <c r="P546" i="13"/>
  <c r="V546" i="13" s="1"/>
  <c r="N546" i="13"/>
  <c r="T546" i="13" s="1"/>
  <c r="K542" i="13"/>
  <c r="Q542" i="13" s="1"/>
  <c r="O542" i="13"/>
  <c r="U542" i="13" s="1"/>
  <c r="L542" i="13"/>
  <c r="R542" i="13" s="1"/>
  <c r="M542" i="13"/>
  <c r="S542" i="13" s="1"/>
  <c r="P542" i="13"/>
  <c r="V542" i="13" s="1"/>
  <c r="N542" i="13"/>
  <c r="T542" i="13" s="1"/>
  <c r="K538" i="13"/>
  <c r="Q538" i="13" s="1"/>
  <c r="O538" i="13"/>
  <c r="U538" i="13" s="1"/>
  <c r="L538" i="13"/>
  <c r="R538" i="13" s="1"/>
  <c r="M538" i="13"/>
  <c r="S538" i="13" s="1"/>
  <c r="P538" i="13"/>
  <c r="V538" i="13" s="1"/>
  <c r="N538" i="13"/>
  <c r="T538" i="13" s="1"/>
  <c r="K534" i="13"/>
  <c r="Q534" i="13" s="1"/>
  <c r="O534" i="13"/>
  <c r="U534" i="13" s="1"/>
  <c r="M534" i="13"/>
  <c r="S534" i="13" s="1"/>
  <c r="P534" i="13"/>
  <c r="V534" i="13" s="1"/>
  <c r="N534" i="13"/>
  <c r="T534" i="13" s="1"/>
  <c r="K530" i="13"/>
  <c r="Q530" i="13" s="1"/>
  <c r="O530" i="13"/>
  <c r="U530" i="13" s="1"/>
  <c r="L530" i="13"/>
  <c r="R530" i="13" s="1"/>
  <c r="M530" i="13"/>
  <c r="S530" i="13" s="1"/>
  <c r="P530" i="13"/>
  <c r="V530" i="13" s="1"/>
  <c r="N530" i="13"/>
  <c r="T530" i="13" s="1"/>
  <c r="K526" i="13"/>
  <c r="Q526" i="13" s="1"/>
  <c r="O526" i="13"/>
  <c r="U526" i="13" s="1"/>
  <c r="L526" i="13"/>
  <c r="R526" i="13" s="1"/>
  <c r="M526" i="13"/>
  <c r="S526" i="13" s="1"/>
  <c r="P526" i="13"/>
  <c r="V526" i="13" s="1"/>
  <c r="N526" i="13"/>
  <c r="T526" i="13" s="1"/>
  <c r="K522" i="13"/>
  <c r="Q522" i="13" s="1"/>
  <c r="O522" i="13"/>
  <c r="U522" i="13" s="1"/>
  <c r="L522" i="13"/>
  <c r="R522" i="13" s="1"/>
  <c r="M522" i="13"/>
  <c r="S522" i="13" s="1"/>
  <c r="P522" i="13"/>
  <c r="V522" i="13" s="1"/>
  <c r="N522" i="13"/>
  <c r="T522" i="13" s="1"/>
  <c r="K518" i="13"/>
  <c r="Q518" i="13" s="1"/>
  <c r="O518" i="13"/>
  <c r="U518" i="13" s="1"/>
  <c r="M518" i="13"/>
  <c r="S518" i="13" s="1"/>
  <c r="P518" i="13"/>
  <c r="V518" i="13" s="1"/>
  <c r="N518" i="13"/>
  <c r="T518" i="13" s="1"/>
  <c r="K514" i="13"/>
  <c r="Q514" i="13" s="1"/>
  <c r="O514" i="13"/>
  <c r="U514" i="13" s="1"/>
  <c r="L514" i="13"/>
  <c r="R514" i="13" s="1"/>
  <c r="M514" i="13"/>
  <c r="S514" i="13" s="1"/>
  <c r="P514" i="13"/>
  <c r="V514" i="13" s="1"/>
  <c r="N514" i="13"/>
  <c r="T514" i="13" s="1"/>
  <c r="K510" i="13"/>
  <c r="Q510" i="13" s="1"/>
  <c r="O510" i="13"/>
  <c r="U510" i="13" s="1"/>
  <c r="L510" i="13"/>
  <c r="R510" i="13" s="1"/>
  <c r="M510" i="13"/>
  <c r="S510" i="13" s="1"/>
  <c r="P510" i="13"/>
  <c r="V510" i="13" s="1"/>
  <c r="N510" i="13"/>
  <c r="T510" i="13" s="1"/>
  <c r="K506" i="13"/>
  <c r="Q506" i="13" s="1"/>
  <c r="O506" i="13"/>
  <c r="U506" i="13" s="1"/>
  <c r="L506" i="13"/>
  <c r="R506" i="13" s="1"/>
  <c r="M506" i="13"/>
  <c r="S506" i="13" s="1"/>
  <c r="P506" i="13"/>
  <c r="V506" i="13" s="1"/>
  <c r="N506" i="13"/>
  <c r="T506" i="13" s="1"/>
  <c r="K502" i="13"/>
  <c r="Q502" i="13" s="1"/>
  <c r="O502" i="13"/>
  <c r="U502" i="13" s="1"/>
  <c r="M502" i="13"/>
  <c r="S502" i="13" s="1"/>
  <c r="P502" i="13"/>
  <c r="V502" i="13" s="1"/>
  <c r="N502" i="13"/>
  <c r="T502" i="13" s="1"/>
  <c r="K498" i="13"/>
  <c r="Q498" i="13" s="1"/>
  <c r="O498" i="13"/>
  <c r="U498" i="13" s="1"/>
  <c r="L498" i="13"/>
  <c r="R498" i="13" s="1"/>
  <c r="M498" i="13"/>
  <c r="S498" i="13" s="1"/>
  <c r="P498" i="13"/>
  <c r="V498" i="13" s="1"/>
  <c r="N498" i="13"/>
  <c r="T498" i="13" s="1"/>
  <c r="K494" i="13"/>
  <c r="Q494" i="13" s="1"/>
  <c r="O494" i="13"/>
  <c r="U494" i="13" s="1"/>
  <c r="L494" i="13"/>
  <c r="R494" i="13" s="1"/>
  <c r="M494" i="13"/>
  <c r="S494" i="13" s="1"/>
  <c r="P494" i="13"/>
  <c r="V494" i="13" s="1"/>
  <c r="N494" i="13"/>
  <c r="T494" i="13" s="1"/>
  <c r="K490" i="13"/>
  <c r="Q490" i="13" s="1"/>
  <c r="O490" i="13"/>
  <c r="U490" i="13" s="1"/>
  <c r="L490" i="13"/>
  <c r="R490" i="13" s="1"/>
  <c r="M490" i="13"/>
  <c r="S490" i="13" s="1"/>
  <c r="P490" i="13"/>
  <c r="V490" i="13" s="1"/>
  <c r="N490" i="13"/>
  <c r="T490" i="13" s="1"/>
  <c r="K486" i="13"/>
  <c r="Q486" i="13" s="1"/>
  <c r="O486" i="13"/>
  <c r="U486" i="13" s="1"/>
  <c r="M486" i="13"/>
  <c r="S486" i="13" s="1"/>
  <c r="P486" i="13"/>
  <c r="V486" i="13" s="1"/>
  <c r="N486" i="13"/>
  <c r="T486" i="13" s="1"/>
  <c r="K482" i="13"/>
  <c r="Q482" i="13" s="1"/>
  <c r="O482" i="13"/>
  <c r="U482" i="13" s="1"/>
  <c r="L482" i="13"/>
  <c r="R482" i="13" s="1"/>
  <c r="M482" i="13"/>
  <c r="S482" i="13" s="1"/>
  <c r="P482" i="13"/>
  <c r="V482" i="13" s="1"/>
  <c r="N482" i="13"/>
  <c r="T482" i="13" s="1"/>
  <c r="K478" i="13"/>
  <c r="Q478" i="13" s="1"/>
  <c r="O478" i="13"/>
  <c r="U478" i="13" s="1"/>
  <c r="L478" i="13"/>
  <c r="R478" i="13" s="1"/>
  <c r="M478" i="13"/>
  <c r="S478" i="13" s="1"/>
  <c r="P478" i="13"/>
  <c r="V478" i="13" s="1"/>
  <c r="N478" i="13"/>
  <c r="T478" i="13" s="1"/>
  <c r="K474" i="13"/>
  <c r="Q474" i="13" s="1"/>
  <c r="O474" i="13"/>
  <c r="U474" i="13" s="1"/>
  <c r="L474" i="13"/>
  <c r="R474" i="13" s="1"/>
  <c r="M474" i="13"/>
  <c r="S474" i="13" s="1"/>
  <c r="P474" i="13"/>
  <c r="V474" i="13" s="1"/>
  <c r="N474" i="13"/>
  <c r="T474" i="13" s="1"/>
  <c r="K470" i="13"/>
  <c r="Q470" i="13" s="1"/>
  <c r="O470" i="13"/>
  <c r="U470" i="13" s="1"/>
  <c r="M470" i="13"/>
  <c r="S470" i="13" s="1"/>
  <c r="P470" i="13"/>
  <c r="V470" i="13" s="1"/>
  <c r="N470" i="13"/>
  <c r="T470" i="13" s="1"/>
  <c r="K466" i="13"/>
  <c r="Q466" i="13" s="1"/>
  <c r="O466" i="13"/>
  <c r="U466" i="13" s="1"/>
  <c r="L466" i="13"/>
  <c r="R466" i="13" s="1"/>
  <c r="M466" i="13"/>
  <c r="S466" i="13" s="1"/>
  <c r="P466" i="13"/>
  <c r="V466" i="13" s="1"/>
  <c r="N466" i="13"/>
  <c r="T466" i="13" s="1"/>
  <c r="L462" i="13"/>
  <c r="R462" i="13" s="1"/>
  <c r="M462" i="13"/>
  <c r="S462" i="13" s="1"/>
  <c r="P462" i="13"/>
  <c r="V462" i="13" s="1"/>
  <c r="N462" i="13"/>
  <c r="T462" i="13" s="1"/>
  <c r="O462" i="13"/>
  <c r="U462" i="13" s="1"/>
  <c r="K462" i="13"/>
  <c r="Q462" i="13" s="1"/>
  <c r="W462" i="13" s="1"/>
  <c r="N458" i="13"/>
  <c r="T458" i="13" s="1"/>
  <c r="K458" i="13"/>
  <c r="Q458" i="13" s="1"/>
  <c r="O458" i="13"/>
  <c r="U458" i="13" s="1"/>
  <c r="L458" i="13"/>
  <c r="R458" i="13" s="1"/>
  <c r="M458" i="13"/>
  <c r="S458" i="13" s="1"/>
  <c r="P458" i="13"/>
  <c r="V458" i="13" s="1"/>
  <c r="N454" i="13"/>
  <c r="T454" i="13" s="1"/>
  <c r="K454" i="13"/>
  <c r="Q454" i="13" s="1"/>
  <c r="W454" i="13" s="1"/>
  <c r="L454" i="13"/>
  <c r="R454" i="13" s="1"/>
  <c r="M454" i="13"/>
  <c r="S454" i="13" s="1"/>
  <c r="P454" i="13"/>
  <c r="V454" i="13" s="1"/>
  <c r="N450" i="13"/>
  <c r="T450" i="13" s="1"/>
  <c r="K450" i="13"/>
  <c r="Q450" i="13" s="1"/>
  <c r="O450" i="13"/>
  <c r="U450" i="13" s="1"/>
  <c r="L450" i="13"/>
  <c r="R450" i="13" s="1"/>
  <c r="M450" i="13"/>
  <c r="S450" i="13" s="1"/>
  <c r="P450" i="13"/>
  <c r="V450" i="13" s="1"/>
  <c r="N446" i="13"/>
  <c r="T446" i="13" s="1"/>
  <c r="K446" i="13"/>
  <c r="Q446" i="13" s="1"/>
  <c r="O446" i="13"/>
  <c r="U446" i="13" s="1"/>
  <c r="L446" i="13"/>
  <c r="R446" i="13" s="1"/>
  <c r="M446" i="13"/>
  <c r="S446" i="13" s="1"/>
  <c r="P446" i="13"/>
  <c r="V446" i="13" s="1"/>
  <c r="N442" i="13"/>
  <c r="T442" i="13" s="1"/>
  <c r="K442" i="13"/>
  <c r="Q442" i="13" s="1"/>
  <c r="O442" i="13"/>
  <c r="U442" i="13" s="1"/>
  <c r="L442" i="13"/>
  <c r="R442" i="13" s="1"/>
  <c r="M442" i="13"/>
  <c r="S442" i="13" s="1"/>
  <c r="P442" i="13"/>
  <c r="V442" i="13" s="1"/>
  <c r="N438" i="13"/>
  <c r="T438" i="13" s="1"/>
  <c r="K438" i="13"/>
  <c r="Q438" i="13" s="1"/>
  <c r="L438" i="13"/>
  <c r="R438" i="13" s="1"/>
  <c r="M438" i="13"/>
  <c r="S438" i="13" s="1"/>
  <c r="P438" i="13"/>
  <c r="V438" i="13" s="1"/>
  <c r="N434" i="13"/>
  <c r="T434" i="13" s="1"/>
  <c r="K434" i="13"/>
  <c r="Q434" i="13" s="1"/>
  <c r="O434" i="13"/>
  <c r="U434" i="13" s="1"/>
  <c r="L434" i="13"/>
  <c r="R434" i="13" s="1"/>
  <c r="M434" i="13"/>
  <c r="S434" i="13" s="1"/>
  <c r="P434" i="13"/>
  <c r="V434" i="13" s="1"/>
  <c r="N430" i="13"/>
  <c r="T430" i="13" s="1"/>
  <c r="K430" i="13"/>
  <c r="Q430" i="13" s="1"/>
  <c r="O430" i="13"/>
  <c r="U430" i="13" s="1"/>
  <c r="L430" i="13"/>
  <c r="R430" i="13" s="1"/>
  <c r="M430" i="13"/>
  <c r="S430" i="13" s="1"/>
  <c r="P430" i="13"/>
  <c r="V430" i="13" s="1"/>
  <c r="N426" i="13"/>
  <c r="T426" i="13" s="1"/>
  <c r="K426" i="13"/>
  <c r="Q426" i="13" s="1"/>
  <c r="O426" i="13"/>
  <c r="U426" i="13" s="1"/>
  <c r="L426" i="13"/>
  <c r="R426" i="13" s="1"/>
  <c r="M426" i="13"/>
  <c r="S426" i="13" s="1"/>
  <c r="P426" i="13"/>
  <c r="V426" i="13" s="1"/>
  <c r="N422" i="13"/>
  <c r="T422" i="13" s="1"/>
  <c r="K422" i="13"/>
  <c r="Q422" i="13" s="1"/>
  <c r="L422" i="13"/>
  <c r="R422" i="13" s="1"/>
  <c r="M422" i="13"/>
  <c r="S422" i="13" s="1"/>
  <c r="P422" i="13"/>
  <c r="V422" i="13" s="1"/>
  <c r="N418" i="13"/>
  <c r="T418" i="13" s="1"/>
  <c r="K418" i="13"/>
  <c r="Q418" i="13" s="1"/>
  <c r="O418" i="13"/>
  <c r="U418" i="13" s="1"/>
  <c r="L418" i="13"/>
  <c r="R418" i="13" s="1"/>
  <c r="M418" i="13"/>
  <c r="S418" i="13" s="1"/>
  <c r="P418" i="13"/>
  <c r="V418" i="13" s="1"/>
  <c r="N414" i="13"/>
  <c r="T414" i="13" s="1"/>
  <c r="K414" i="13"/>
  <c r="Q414" i="13" s="1"/>
  <c r="O414" i="13"/>
  <c r="U414" i="13" s="1"/>
  <c r="L414" i="13"/>
  <c r="R414" i="13" s="1"/>
  <c r="M414" i="13"/>
  <c r="S414" i="13" s="1"/>
  <c r="P414" i="13"/>
  <c r="V414" i="13" s="1"/>
  <c r="N410" i="13"/>
  <c r="T410" i="13" s="1"/>
  <c r="K410" i="13"/>
  <c r="Q410" i="13" s="1"/>
  <c r="O410" i="13"/>
  <c r="U410" i="13" s="1"/>
  <c r="L410" i="13"/>
  <c r="R410" i="13" s="1"/>
  <c r="M410" i="13"/>
  <c r="S410" i="13" s="1"/>
  <c r="P410" i="13"/>
  <c r="V410" i="13" s="1"/>
  <c r="N406" i="13"/>
  <c r="T406" i="13" s="1"/>
  <c r="K406" i="13"/>
  <c r="Q406" i="13" s="1"/>
  <c r="L406" i="13"/>
  <c r="R406" i="13" s="1"/>
  <c r="M406" i="13"/>
  <c r="S406" i="13" s="1"/>
  <c r="P406" i="13"/>
  <c r="V406" i="13" s="1"/>
  <c r="N402" i="13"/>
  <c r="T402" i="13" s="1"/>
  <c r="K402" i="13"/>
  <c r="Q402" i="13" s="1"/>
  <c r="O402" i="13"/>
  <c r="U402" i="13" s="1"/>
  <c r="L402" i="13"/>
  <c r="R402" i="13" s="1"/>
  <c r="M402" i="13"/>
  <c r="S402" i="13" s="1"/>
  <c r="P402" i="13"/>
  <c r="V402" i="13" s="1"/>
  <c r="N398" i="13"/>
  <c r="T398" i="13" s="1"/>
  <c r="K398" i="13"/>
  <c r="Q398" i="13" s="1"/>
  <c r="O398" i="13"/>
  <c r="U398" i="13" s="1"/>
  <c r="L398" i="13"/>
  <c r="R398" i="13" s="1"/>
  <c r="M398" i="13"/>
  <c r="S398" i="13" s="1"/>
  <c r="P398" i="13"/>
  <c r="V398" i="13" s="1"/>
  <c r="N394" i="13"/>
  <c r="T394" i="13" s="1"/>
  <c r="K394" i="13"/>
  <c r="Q394" i="13" s="1"/>
  <c r="O394" i="13"/>
  <c r="U394" i="13" s="1"/>
  <c r="L394" i="13"/>
  <c r="R394" i="13" s="1"/>
  <c r="M394" i="13"/>
  <c r="S394" i="13" s="1"/>
  <c r="P394" i="13"/>
  <c r="V394" i="13" s="1"/>
  <c r="N390" i="13"/>
  <c r="T390" i="13" s="1"/>
  <c r="K390" i="13"/>
  <c r="Q390" i="13" s="1"/>
  <c r="L390" i="13"/>
  <c r="R390" i="13" s="1"/>
  <c r="M390" i="13"/>
  <c r="S390" i="13" s="1"/>
  <c r="P390" i="13"/>
  <c r="V390" i="13" s="1"/>
  <c r="N386" i="13"/>
  <c r="T386" i="13" s="1"/>
  <c r="K386" i="13"/>
  <c r="Q386" i="13" s="1"/>
  <c r="O386" i="13"/>
  <c r="U386" i="13" s="1"/>
  <c r="L386" i="13"/>
  <c r="R386" i="13" s="1"/>
  <c r="M386" i="13"/>
  <c r="S386" i="13" s="1"/>
  <c r="P386" i="13"/>
  <c r="V386" i="13" s="1"/>
  <c r="N382" i="13"/>
  <c r="T382" i="13" s="1"/>
  <c r="K382" i="13"/>
  <c r="Q382" i="13" s="1"/>
  <c r="O382" i="13"/>
  <c r="U382" i="13" s="1"/>
  <c r="L382" i="13"/>
  <c r="R382" i="13" s="1"/>
  <c r="M382" i="13"/>
  <c r="S382" i="13" s="1"/>
  <c r="P382" i="13"/>
  <c r="V382" i="13" s="1"/>
  <c r="N378" i="13"/>
  <c r="T378" i="13" s="1"/>
  <c r="K378" i="13"/>
  <c r="Q378" i="13" s="1"/>
  <c r="O378" i="13"/>
  <c r="U378" i="13" s="1"/>
  <c r="L378" i="13"/>
  <c r="R378" i="13" s="1"/>
  <c r="M378" i="13"/>
  <c r="S378" i="13" s="1"/>
  <c r="P378" i="13"/>
  <c r="V378" i="13" s="1"/>
  <c r="N374" i="13"/>
  <c r="T374" i="13" s="1"/>
  <c r="K374" i="13"/>
  <c r="Q374" i="13" s="1"/>
  <c r="L374" i="13"/>
  <c r="R374" i="13" s="1"/>
  <c r="M374" i="13"/>
  <c r="S374" i="13" s="1"/>
  <c r="P374" i="13"/>
  <c r="V374" i="13" s="1"/>
  <c r="N370" i="13"/>
  <c r="T370" i="13" s="1"/>
  <c r="K370" i="13"/>
  <c r="Q370" i="13" s="1"/>
  <c r="O370" i="13"/>
  <c r="U370" i="13" s="1"/>
  <c r="L370" i="13"/>
  <c r="R370" i="13" s="1"/>
  <c r="M370" i="13"/>
  <c r="S370" i="13" s="1"/>
  <c r="P370" i="13"/>
  <c r="V370" i="13" s="1"/>
  <c r="N366" i="13"/>
  <c r="T366" i="13" s="1"/>
  <c r="K366" i="13"/>
  <c r="Q366" i="13" s="1"/>
  <c r="O366" i="13"/>
  <c r="U366" i="13" s="1"/>
  <c r="L366" i="13"/>
  <c r="R366" i="13" s="1"/>
  <c r="M366" i="13"/>
  <c r="S366" i="13" s="1"/>
  <c r="P366" i="13"/>
  <c r="V366" i="13" s="1"/>
  <c r="L362" i="13"/>
  <c r="R362" i="13" s="1"/>
  <c r="M362" i="13"/>
  <c r="S362" i="13" s="1"/>
  <c r="P362" i="13"/>
  <c r="V362" i="13" s="1"/>
  <c r="N362" i="13"/>
  <c r="T362" i="13" s="1"/>
  <c r="K362" i="13"/>
  <c r="Q362" i="13" s="1"/>
  <c r="O362" i="13"/>
  <c r="U362" i="13" s="1"/>
  <c r="L358" i="13"/>
  <c r="R358" i="13" s="1"/>
  <c r="M358" i="13"/>
  <c r="S358" i="13" s="1"/>
  <c r="N358" i="13"/>
  <c r="T358" i="13" s="1"/>
  <c r="K358" i="13"/>
  <c r="Q358" i="13" s="1"/>
  <c r="O358" i="13"/>
  <c r="U358" i="13" s="1"/>
  <c r="L354" i="13"/>
  <c r="R354" i="13" s="1"/>
  <c r="M354" i="13"/>
  <c r="S354" i="13" s="1"/>
  <c r="P354" i="13"/>
  <c r="V354" i="13" s="1"/>
  <c r="N354" i="13"/>
  <c r="T354" i="13" s="1"/>
  <c r="K354" i="13"/>
  <c r="Q354" i="13" s="1"/>
  <c r="O354" i="13"/>
  <c r="U354" i="13" s="1"/>
  <c r="L350" i="13"/>
  <c r="R350" i="13" s="1"/>
  <c r="M350" i="13"/>
  <c r="S350" i="13" s="1"/>
  <c r="P350" i="13"/>
  <c r="V350" i="13" s="1"/>
  <c r="N350" i="13"/>
  <c r="T350" i="13" s="1"/>
  <c r="K350" i="13"/>
  <c r="Q350" i="13" s="1"/>
  <c r="O350" i="13"/>
  <c r="U350" i="13" s="1"/>
  <c r="L346" i="13"/>
  <c r="R346" i="13" s="1"/>
  <c r="M346" i="13"/>
  <c r="S346" i="13" s="1"/>
  <c r="P346" i="13"/>
  <c r="V346" i="13" s="1"/>
  <c r="N346" i="13"/>
  <c r="T346" i="13" s="1"/>
  <c r="K346" i="13"/>
  <c r="Q346" i="13" s="1"/>
  <c r="O346" i="13"/>
  <c r="U346" i="13" s="1"/>
  <c r="L342" i="13"/>
  <c r="R342" i="13" s="1"/>
  <c r="M342" i="13"/>
  <c r="S342" i="13" s="1"/>
  <c r="P342" i="13"/>
  <c r="V342" i="13" s="1"/>
  <c r="N342" i="13"/>
  <c r="T342" i="13" s="1"/>
  <c r="K342" i="13"/>
  <c r="Q342" i="13" s="1"/>
  <c r="O342" i="13"/>
  <c r="U342" i="13" s="1"/>
  <c r="L338" i="13"/>
  <c r="R338" i="13" s="1"/>
  <c r="M338" i="13"/>
  <c r="S338" i="13" s="1"/>
  <c r="P338" i="13"/>
  <c r="V338" i="13" s="1"/>
  <c r="N338" i="13"/>
  <c r="T338" i="13" s="1"/>
  <c r="K338" i="13"/>
  <c r="Q338" i="13" s="1"/>
  <c r="O338" i="13"/>
  <c r="U338" i="13" s="1"/>
  <c r="L334" i="13"/>
  <c r="R334" i="13" s="1"/>
  <c r="M334" i="13"/>
  <c r="S334" i="13" s="1"/>
  <c r="P334" i="13"/>
  <c r="V334" i="13" s="1"/>
  <c r="N334" i="13"/>
  <c r="T334" i="13" s="1"/>
  <c r="K334" i="13"/>
  <c r="Q334" i="13" s="1"/>
  <c r="O334" i="13"/>
  <c r="U334" i="13" s="1"/>
  <c r="L330" i="13"/>
  <c r="R330" i="13" s="1"/>
  <c r="M330" i="13"/>
  <c r="S330" i="13" s="1"/>
  <c r="P330" i="13"/>
  <c r="V330" i="13" s="1"/>
  <c r="N330" i="13"/>
  <c r="T330" i="13" s="1"/>
  <c r="K330" i="13"/>
  <c r="Q330" i="13" s="1"/>
  <c r="O330" i="13"/>
  <c r="U330" i="13" s="1"/>
  <c r="L326" i="13"/>
  <c r="R326" i="13" s="1"/>
  <c r="M326" i="13"/>
  <c r="S326" i="13" s="1"/>
  <c r="P326" i="13"/>
  <c r="V326" i="13" s="1"/>
  <c r="N326" i="13"/>
  <c r="T326" i="13" s="1"/>
  <c r="K326" i="13"/>
  <c r="Q326" i="13" s="1"/>
  <c r="O326" i="13"/>
  <c r="U326" i="13" s="1"/>
  <c r="L322" i="13"/>
  <c r="R322" i="13" s="1"/>
  <c r="M322" i="13"/>
  <c r="S322" i="13" s="1"/>
  <c r="P322" i="13"/>
  <c r="V322" i="13" s="1"/>
  <c r="N322" i="13"/>
  <c r="T322" i="13" s="1"/>
  <c r="K322" i="13"/>
  <c r="Q322" i="13" s="1"/>
  <c r="O322" i="13"/>
  <c r="U322" i="13" s="1"/>
  <c r="L318" i="13"/>
  <c r="R318" i="13" s="1"/>
  <c r="M318" i="13"/>
  <c r="S318" i="13" s="1"/>
  <c r="P318" i="13"/>
  <c r="V318" i="13" s="1"/>
  <c r="N318" i="13"/>
  <c r="T318" i="13" s="1"/>
  <c r="K318" i="13"/>
  <c r="Q318" i="13" s="1"/>
  <c r="O318" i="13"/>
  <c r="U318" i="13" s="1"/>
  <c r="L314" i="13"/>
  <c r="R314" i="13" s="1"/>
  <c r="M314" i="13"/>
  <c r="S314" i="13" s="1"/>
  <c r="P314" i="13"/>
  <c r="V314" i="13" s="1"/>
  <c r="N314" i="13"/>
  <c r="T314" i="13" s="1"/>
  <c r="K314" i="13"/>
  <c r="Q314" i="13" s="1"/>
  <c r="O314" i="13"/>
  <c r="U314" i="13" s="1"/>
  <c r="L310" i="13"/>
  <c r="R310" i="13" s="1"/>
  <c r="M310" i="13"/>
  <c r="S310" i="13" s="1"/>
  <c r="P310" i="13"/>
  <c r="V310" i="13" s="1"/>
  <c r="N310" i="13"/>
  <c r="T310" i="13" s="1"/>
  <c r="K310" i="13"/>
  <c r="Q310" i="13" s="1"/>
  <c r="O310" i="13"/>
  <c r="U310" i="13" s="1"/>
  <c r="L306" i="13"/>
  <c r="R306" i="13" s="1"/>
  <c r="M306" i="13"/>
  <c r="S306" i="13" s="1"/>
  <c r="P306" i="13"/>
  <c r="V306" i="13" s="1"/>
  <c r="N306" i="13"/>
  <c r="T306" i="13" s="1"/>
  <c r="K306" i="13"/>
  <c r="Q306" i="13" s="1"/>
  <c r="O306" i="13"/>
  <c r="U306" i="13" s="1"/>
  <c r="L302" i="13"/>
  <c r="R302" i="13" s="1"/>
  <c r="M302" i="13"/>
  <c r="S302" i="13" s="1"/>
  <c r="P302" i="13"/>
  <c r="V302" i="13" s="1"/>
  <c r="N302" i="13"/>
  <c r="T302" i="13" s="1"/>
  <c r="K302" i="13"/>
  <c r="Q302" i="13" s="1"/>
  <c r="O302" i="13"/>
  <c r="U302" i="13" s="1"/>
  <c r="L298" i="13"/>
  <c r="R298" i="13" s="1"/>
  <c r="M298" i="13"/>
  <c r="S298" i="13" s="1"/>
  <c r="P298" i="13"/>
  <c r="V298" i="13" s="1"/>
  <c r="N298" i="13"/>
  <c r="T298" i="13" s="1"/>
  <c r="K298" i="13"/>
  <c r="Q298" i="13" s="1"/>
  <c r="O298" i="13"/>
  <c r="U298" i="13" s="1"/>
  <c r="L294" i="13"/>
  <c r="R294" i="13" s="1"/>
  <c r="M294" i="13"/>
  <c r="S294" i="13" s="1"/>
  <c r="P294" i="13"/>
  <c r="V294" i="13" s="1"/>
  <c r="N294" i="13"/>
  <c r="T294" i="13" s="1"/>
  <c r="K294" i="13"/>
  <c r="Q294" i="13" s="1"/>
  <c r="O294" i="13"/>
  <c r="U294" i="13" s="1"/>
  <c r="L290" i="13"/>
  <c r="R290" i="13" s="1"/>
  <c r="M290" i="13"/>
  <c r="S290" i="13" s="1"/>
  <c r="P290" i="13"/>
  <c r="V290" i="13" s="1"/>
  <c r="N290" i="13"/>
  <c r="T290" i="13" s="1"/>
  <c r="K290" i="13"/>
  <c r="Q290" i="13" s="1"/>
  <c r="O290" i="13"/>
  <c r="U290" i="13" s="1"/>
  <c r="L286" i="13"/>
  <c r="R286" i="13" s="1"/>
  <c r="M286" i="13"/>
  <c r="S286" i="13" s="1"/>
  <c r="P286" i="13"/>
  <c r="V286" i="13" s="1"/>
  <c r="N286" i="13"/>
  <c r="T286" i="13" s="1"/>
  <c r="K286" i="13"/>
  <c r="Q286" i="13" s="1"/>
  <c r="O286" i="13"/>
  <c r="U286" i="13" s="1"/>
  <c r="L282" i="13"/>
  <c r="R282" i="13" s="1"/>
  <c r="M282" i="13"/>
  <c r="S282" i="13" s="1"/>
  <c r="P282" i="13"/>
  <c r="V282" i="13" s="1"/>
  <c r="N282" i="13"/>
  <c r="T282" i="13" s="1"/>
  <c r="K282" i="13"/>
  <c r="Q282" i="13" s="1"/>
  <c r="O282" i="13"/>
  <c r="U282" i="13" s="1"/>
  <c r="L278" i="13"/>
  <c r="R278" i="13" s="1"/>
  <c r="M278" i="13"/>
  <c r="S278" i="13" s="1"/>
  <c r="P278" i="13"/>
  <c r="V278" i="13" s="1"/>
  <c r="N278" i="13"/>
  <c r="T278" i="13" s="1"/>
  <c r="K278" i="13"/>
  <c r="Q278" i="13" s="1"/>
  <c r="O278" i="13"/>
  <c r="U278" i="13" s="1"/>
  <c r="L274" i="13"/>
  <c r="R274" i="13" s="1"/>
  <c r="M274" i="13"/>
  <c r="S274" i="13" s="1"/>
  <c r="P274" i="13"/>
  <c r="V274" i="13" s="1"/>
  <c r="N274" i="13"/>
  <c r="T274" i="13" s="1"/>
  <c r="K274" i="13"/>
  <c r="Q274" i="13" s="1"/>
  <c r="O274" i="13"/>
  <c r="U274" i="13" s="1"/>
  <c r="L270" i="13"/>
  <c r="R270" i="13" s="1"/>
  <c r="M270" i="13"/>
  <c r="S270" i="13" s="1"/>
  <c r="P270" i="13"/>
  <c r="V270" i="13" s="1"/>
  <c r="N270" i="13"/>
  <c r="T270" i="13" s="1"/>
  <c r="K270" i="13"/>
  <c r="Q270" i="13" s="1"/>
  <c r="O270" i="13"/>
  <c r="U270" i="13" s="1"/>
  <c r="N266" i="13"/>
  <c r="T266" i="13" s="1"/>
  <c r="K266" i="13"/>
  <c r="Q266" i="13" s="1"/>
  <c r="O266" i="13"/>
  <c r="U266" i="13" s="1"/>
  <c r="L266" i="13"/>
  <c r="R266" i="13" s="1"/>
  <c r="M266" i="13"/>
  <c r="S266" i="13" s="1"/>
  <c r="P266" i="13"/>
  <c r="V266" i="13" s="1"/>
  <c r="N262" i="13"/>
  <c r="T262" i="13" s="1"/>
  <c r="K262" i="13"/>
  <c r="Q262" i="13" s="1"/>
  <c r="O262" i="13"/>
  <c r="U262" i="13" s="1"/>
  <c r="L262" i="13"/>
  <c r="R262" i="13" s="1"/>
  <c r="M262" i="13"/>
  <c r="S262" i="13" s="1"/>
  <c r="P262" i="13"/>
  <c r="V262" i="13" s="1"/>
  <c r="N258" i="13"/>
  <c r="T258" i="13" s="1"/>
  <c r="K258" i="13"/>
  <c r="Q258" i="13" s="1"/>
  <c r="O258" i="13"/>
  <c r="U258" i="13" s="1"/>
  <c r="L258" i="13"/>
  <c r="R258" i="13" s="1"/>
  <c r="M258" i="13"/>
  <c r="S258" i="13" s="1"/>
  <c r="P258" i="13"/>
  <c r="V258" i="13" s="1"/>
  <c r="N254" i="13"/>
  <c r="T254" i="13" s="1"/>
  <c r="K254" i="13"/>
  <c r="Q254" i="13" s="1"/>
  <c r="O254" i="13"/>
  <c r="U254" i="13" s="1"/>
  <c r="L254" i="13"/>
  <c r="R254" i="13" s="1"/>
  <c r="M254" i="13"/>
  <c r="S254" i="13" s="1"/>
  <c r="P254" i="13"/>
  <c r="V254" i="13" s="1"/>
  <c r="N250" i="13"/>
  <c r="T250" i="13" s="1"/>
  <c r="K250" i="13"/>
  <c r="Q250" i="13" s="1"/>
  <c r="O250" i="13"/>
  <c r="U250" i="13" s="1"/>
  <c r="L250" i="13"/>
  <c r="R250" i="13" s="1"/>
  <c r="M250" i="13"/>
  <c r="S250" i="13" s="1"/>
  <c r="P250" i="13"/>
  <c r="V250" i="13" s="1"/>
  <c r="N246" i="13"/>
  <c r="T246" i="13" s="1"/>
  <c r="K246" i="13"/>
  <c r="Q246" i="13" s="1"/>
  <c r="O246" i="13"/>
  <c r="U246" i="13" s="1"/>
  <c r="L246" i="13"/>
  <c r="R246" i="13" s="1"/>
  <c r="M246" i="13"/>
  <c r="S246" i="13" s="1"/>
  <c r="P246" i="13"/>
  <c r="V246" i="13" s="1"/>
  <c r="N242" i="13"/>
  <c r="T242" i="13" s="1"/>
  <c r="K242" i="13"/>
  <c r="Q242" i="13" s="1"/>
  <c r="O242" i="13"/>
  <c r="U242" i="13" s="1"/>
  <c r="L242" i="13"/>
  <c r="R242" i="13" s="1"/>
  <c r="M242" i="13"/>
  <c r="S242" i="13" s="1"/>
  <c r="P242" i="13"/>
  <c r="V242" i="13" s="1"/>
  <c r="N238" i="13"/>
  <c r="T238" i="13" s="1"/>
  <c r="K238" i="13"/>
  <c r="Q238" i="13" s="1"/>
  <c r="O238" i="13"/>
  <c r="U238" i="13" s="1"/>
  <c r="L238" i="13"/>
  <c r="R238" i="13" s="1"/>
  <c r="M238" i="13"/>
  <c r="S238" i="13" s="1"/>
  <c r="P238" i="13"/>
  <c r="V238" i="13" s="1"/>
  <c r="N234" i="13"/>
  <c r="T234" i="13" s="1"/>
  <c r="K234" i="13"/>
  <c r="Q234" i="13" s="1"/>
  <c r="O234" i="13"/>
  <c r="U234" i="13" s="1"/>
  <c r="L234" i="13"/>
  <c r="R234" i="13" s="1"/>
  <c r="M234" i="13"/>
  <c r="S234" i="13" s="1"/>
  <c r="P234" i="13"/>
  <c r="V234" i="13" s="1"/>
  <c r="N230" i="13"/>
  <c r="T230" i="13" s="1"/>
  <c r="K230" i="13"/>
  <c r="Q230" i="13" s="1"/>
  <c r="O230" i="13"/>
  <c r="U230" i="13" s="1"/>
  <c r="L230" i="13"/>
  <c r="R230" i="13" s="1"/>
  <c r="M230" i="13"/>
  <c r="S230" i="13" s="1"/>
  <c r="P230" i="13"/>
  <c r="V230" i="13" s="1"/>
  <c r="N226" i="13"/>
  <c r="T226" i="13" s="1"/>
  <c r="K226" i="13"/>
  <c r="Q226" i="13" s="1"/>
  <c r="O226" i="13"/>
  <c r="U226" i="13" s="1"/>
  <c r="L226" i="13"/>
  <c r="R226" i="13" s="1"/>
  <c r="M226" i="13"/>
  <c r="S226" i="13" s="1"/>
  <c r="P226" i="13"/>
  <c r="V226" i="13" s="1"/>
  <c r="N222" i="13"/>
  <c r="T222" i="13" s="1"/>
  <c r="K222" i="13"/>
  <c r="Q222" i="13" s="1"/>
  <c r="O222" i="13"/>
  <c r="U222" i="13" s="1"/>
  <c r="L222" i="13"/>
  <c r="R222" i="13" s="1"/>
  <c r="M222" i="13"/>
  <c r="S222" i="13" s="1"/>
  <c r="P222" i="13"/>
  <c r="V222" i="13" s="1"/>
  <c r="N218" i="13"/>
  <c r="T218" i="13" s="1"/>
  <c r="K218" i="13"/>
  <c r="Q218" i="13" s="1"/>
  <c r="O218" i="13"/>
  <c r="U218" i="13" s="1"/>
  <c r="L218" i="13"/>
  <c r="R218" i="13" s="1"/>
  <c r="M218" i="13"/>
  <c r="S218" i="13" s="1"/>
  <c r="P218" i="13"/>
  <c r="V218" i="13" s="1"/>
  <c r="N214" i="13"/>
  <c r="T214" i="13" s="1"/>
  <c r="K214" i="13"/>
  <c r="Q214" i="13" s="1"/>
  <c r="O214" i="13"/>
  <c r="U214" i="13" s="1"/>
  <c r="L214" i="13"/>
  <c r="R214" i="13" s="1"/>
  <c r="M214" i="13"/>
  <c r="S214" i="13" s="1"/>
  <c r="P214" i="13"/>
  <c r="V214" i="13" s="1"/>
  <c r="N210" i="13"/>
  <c r="T210" i="13" s="1"/>
  <c r="K210" i="13"/>
  <c r="Q210" i="13" s="1"/>
  <c r="O210" i="13"/>
  <c r="U210" i="13" s="1"/>
  <c r="L210" i="13"/>
  <c r="R210" i="13" s="1"/>
  <c r="M210" i="13"/>
  <c r="S210" i="13" s="1"/>
  <c r="P210" i="13"/>
  <c r="V210" i="13" s="1"/>
  <c r="N206" i="13"/>
  <c r="T206" i="13" s="1"/>
  <c r="K206" i="13"/>
  <c r="Q206" i="13" s="1"/>
  <c r="O206" i="13"/>
  <c r="U206" i="13" s="1"/>
  <c r="L206" i="13"/>
  <c r="R206" i="13" s="1"/>
  <c r="M206" i="13"/>
  <c r="S206" i="13" s="1"/>
  <c r="P206" i="13"/>
  <c r="V206" i="13" s="1"/>
  <c r="N202" i="13"/>
  <c r="T202" i="13" s="1"/>
  <c r="K202" i="13"/>
  <c r="Q202" i="13" s="1"/>
  <c r="O202" i="13"/>
  <c r="U202" i="13" s="1"/>
  <c r="L202" i="13"/>
  <c r="R202" i="13" s="1"/>
  <c r="M202" i="13"/>
  <c r="S202" i="13" s="1"/>
  <c r="P202" i="13"/>
  <c r="V202" i="13" s="1"/>
  <c r="N198" i="13"/>
  <c r="T198" i="13" s="1"/>
  <c r="K198" i="13"/>
  <c r="Q198" i="13" s="1"/>
  <c r="O198" i="13"/>
  <c r="U198" i="13" s="1"/>
  <c r="L198" i="13"/>
  <c r="R198" i="13" s="1"/>
  <c r="M198" i="13"/>
  <c r="S198" i="13" s="1"/>
  <c r="P198" i="13"/>
  <c r="V198" i="13" s="1"/>
  <c r="N194" i="13"/>
  <c r="T194" i="13" s="1"/>
  <c r="K194" i="13"/>
  <c r="Q194" i="13" s="1"/>
  <c r="O194" i="13"/>
  <c r="U194" i="13" s="1"/>
  <c r="L194" i="13"/>
  <c r="R194" i="13" s="1"/>
  <c r="M194" i="13"/>
  <c r="S194" i="13" s="1"/>
  <c r="P194" i="13"/>
  <c r="V194" i="13" s="1"/>
  <c r="N190" i="13"/>
  <c r="T190" i="13" s="1"/>
  <c r="K190" i="13"/>
  <c r="Q190" i="13" s="1"/>
  <c r="O190" i="13"/>
  <c r="U190" i="13" s="1"/>
  <c r="L190" i="13"/>
  <c r="R190" i="13" s="1"/>
  <c r="M190" i="13"/>
  <c r="S190" i="13" s="1"/>
  <c r="P190" i="13"/>
  <c r="V190" i="13" s="1"/>
  <c r="N186" i="13"/>
  <c r="T186" i="13" s="1"/>
  <c r="K186" i="13"/>
  <c r="Q186" i="13" s="1"/>
  <c r="O186" i="13"/>
  <c r="U186" i="13" s="1"/>
  <c r="L186" i="13"/>
  <c r="R186" i="13" s="1"/>
  <c r="M186" i="13"/>
  <c r="S186" i="13" s="1"/>
  <c r="P186" i="13"/>
  <c r="V186" i="13" s="1"/>
  <c r="N182" i="13"/>
  <c r="T182" i="13" s="1"/>
  <c r="K182" i="13"/>
  <c r="Q182" i="13" s="1"/>
  <c r="O182" i="13"/>
  <c r="U182" i="13" s="1"/>
  <c r="L182" i="13"/>
  <c r="R182" i="13" s="1"/>
  <c r="M182" i="13"/>
  <c r="S182" i="13" s="1"/>
  <c r="P182" i="13"/>
  <c r="V182" i="13" s="1"/>
  <c r="N178" i="13"/>
  <c r="T178" i="13" s="1"/>
  <c r="K178" i="13"/>
  <c r="Q178" i="13" s="1"/>
  <c r="O178" i="13"/>
  <c r="U178" i="13" s="1"/>
  <c r="L178" i="13"/>
  <c r="R178" i="13" s="1"/>
  <c r="M178" i="13"/>
  <c r="S178" i="13" s="1"/>
  <c r="P178" i="13"/>
  <c r="V178" i="13" s="1"/>
  <c r="N174" i="13"/>
  <c r="T174" i="13" s="1"/>
  <c r="K174" i="13"/>
  <c r="Q174" i="13" s="1"/>
  <c r="O174" i="13"/>
  <c r="U174" i="13" s="1"/>
  <c r="L174" i="13"/>
  <c r="R174" i="13" s="1"/>
  <c r="M174" i="13"/>
  <c r="S174" i="13" s="1"/>
  <c r="P174" i="13"/>
  <c r="V174" i="13" s="1"/>
  <c r="L170" i="13"/>
  <c r="R170" i="13" s="1"/>
  <c r="M170" i="13"/>
  <c r="S170" i="13" s="1"/>
  <c r="P170" i="13"/>
  <c r="V170" i="13" s="1"/>
  <c r="N170" i="13"/>
  <c r="T170" i="13" s="1"/>
  <c r="O170" i="13"/>
  <c r="U170" i="13" s="1"/>
  <c r="K170" i="13"/>
  <c r="Q170" i="13" s="1"/>
  <c r="N166" i="13"/>
  <c r="T166" i="13" s="1"/>
  <c r="K166" i="13"/>
  <c r="Q166" i="13" s="1"/>
  <c r="O166" i="13"/>
  <c r="U166" i="13" s="1"/>
  <c r="L166" i="13"/>
  <c r="R166" i="13" s="1"/>
  <c r="M166" i="13"/>
  <c r="S166" i="13" s="1"/>
  <c r="P166" i="13"/>
  <c r="V166" i="13" s="1"/>
  <c r="N162" i="13"/>
  <c r="T162" i="13" s="1"/>
  <c r="K162" i="13"/>
  <c r="Q162" i="13" s="1"/>
  <c r="O162" i="13"/>
  <c r="U162" i="13" s="1"/>
  <c r="L162" i="13"/>
  <c r="R162" i="13" s="1"/>
  <c r="M162" i="13"/>
  <c r="S162" i="13" s="1"/>
  <c r="P162" i="13"/>
  <c r="V162" i="13" s="1"/>
  <c r="N158" i="13"/>
  <c r="T158" i="13" s="1"/>
  <c r="K158" i="13"/>
  <c r="Q158" i="13" s="1"/>
  <c r="O158" i="13"/>
  <c r="U158" i="13" s="1"/>
  <c r="L158" i="13"/>
  <c r="R158" i="13" s="1"/>
  <c r="M158" i="13"/>
  <c r="S158" i="13" s="1"/>
  <c r="P158" i="13"/>
  <c r="V158" i="13" s="1"/>
  <c r="N154" i="13"/>
  <c r="T154" i="13" s="1"/>
  <c r="K154" i="13"/>
  <c r="Q154" i="13" s="1"/>
  <c r="O154" i="13"/>
  <c r="U154" i="13" s="1"/>
  <c r="L154" i="13"/>
  <c r="R154" i="13" s="1"/>
  <c r="M154" i="13"/>
  <c r="S154" i="13" s="1"/>
  <c r="P154" i="13"/>
  <c r="V154" i="13" s="1"/>
  <c r="N150" i="13"/>
  <c r="T150" i="13" s="1"/>
  <c r="K150" i="13"/>
  <c r="Q150" i="13" s="1"/>
  <c r="O150" i="13"/>
  <c r="U150" i="13" s="1"/>
  <c r="L150" i="13"/>
  <c r="R150" i="13" s="1"/>
  <c r="M150" i="13"/>
  <c r="S150" i="13" s="1"/>
  <c r="P150" i="13"/>
  <c r="V150" i="13" s="1"/>
  <c r="N146" i="13"/>
  <c r="T146" i="13" s="1"/>
  <c r="K146" i="13"/>
  <c r="Q146" i="13" s="1"/>
  <c r="O146" i="13"/>
  <c r="U146" i="13" s="1"/>
  <c r="L146" i="13"/>
  <c r="R146" i="13" s="1"/>
  <c r="M146" i="13"/>
  <c r="S146" i="13" s="1"/>
  <c r="P146" i="13"/>
  <c r="V146" i="13" s="1"/>
  <c r="N142" i="13"/>
  <c r="T142" i="13" s="1"/>
  <c r="K142" i="13"/>
  <c r="Q142" i="13" s="1"/>
  <c r="O142" i="13"/>
  <c r="U142" i="13" s="1"/>
  <c r="L142" i="13"/>
  <c r="R142" i="13" s="1"/>
  <c r="M142" i="13"/>
  <c r="S142" i="13" s="1"/>
  <c r="P142" i="13"/>
  <c r="V142" i="13" s="1"/>
  <c r="N138" i="13"/>
  <c r="T138" i="13" s="1"/>
  <c r="K138" i="13"/>
  <c r="Q138" i="13" s="1"/>
  <c r="O138" i="13"/>
  <c r="U138" i="13" s="1"/>
  <c r="L138" i="13"/>
  <c r="R138" i="13" s="1"/>
  <c r="M138" i="13"/>
  <c r="S138" i="13" s="1"/>
  <c r="P138" i="13"/>
  <c r="V138" i="13" s="1"/>
  <c r="N134" i="13"/>
  <c r="T134" i="13" s="1"/>
  <c r="K134" i="13"/>
  <c r="Q134" i="13" s="1"/>
  <c r="O134" i="13"/>
  <c r="U134" i="13" s="1"/>
  <c r="L134" i="13"/>
  <c r="R134" i="13" s="1"/>
  <c r="M134" i="13"/>
  <c r="S134" i="13" s="1"/>
  <c r="P134" i="13"/>
  <c r="V134" i="13" s="1"/>
  <c r="N130" i="13"/>
  <c r="T130" i="13" s="1"/>
  <c r="K130" i="13"/>
  <c r="Q130" i="13" s="1"/>
  <c r="O130" i="13"/>
  <c r="U130" i="13" s="1"/>
  <c r="L130" i="13"/>
  <c r="R130" i="13" s="1"/>
  <c r="M130" i="13"/>
  <c r="S130" i="13" s="1"/>
  <c r="P130" i="13"/>
  <c r="V130" i="13" s="1"/>
  <c r="N126" i="13"/>
  <c r="T126" i="13" s="1"/>
  <c r="K126" i="13"/>
  <c r="Q126" i="13" s="1"/>
  <c r="O126" i="13"/>
  <c r="U126" i="13" s="1"/>
  <c r="L126" i="13"/>
  <c r="R126" i="13" s="1"/>
  <c r="M126" i="13"/>
  <c r="S126" i="13" s="1"/>
  <c r="P126" i="13"/>
  <c r="V126" i="13" s="1"/>
  <c r="N122" i="13"/>
  <c r="T122" i="13" s="1"/>
  <c r="K122" i="13"/>
  <c r="Q122" i="13" s="1"/>
  <c r="O122" i="13"/>
  <c r="U122" i="13" s="1"/>
  <c r="L122" i="13"/>
  <c r="R122" i="13" s="1"/>
  <c r="M122" i="13"/>
  <c r="S122" i="13" s="1"/>
  <c r="P122" i="13"/>
  <c r="V122" i="13" s="1"/>
  <c r="L118" i="13"/>
  <c r="R118" i="13" s="1"/>
  <c r="M118" i="13"/>
  <c r="S118" i="13" s="1"/>
  <c r="P118" i="13"/>
  <c r="V118" i="13" s="1"/>
  <c r="O118" i="13"/>
  <c r="U118" i="13" s="1"/>
  <c r="K118" i="13"/>
  <c r="Q118" i="13" s="1"/>
  <c r="N118" i="13"/>
  <c r="T118" i="13" s="1"/>
  <c r="N114" i="13"/>
  <c r="T114" i="13" s="1"/>
  <c r="K114" i="13"/>
  <c r="Q114" i="13" s="1"/>
  <c r="O114" i="13"/>
  <c r="U114" i="13" s="1"/>
  <c r="L114" i="13"/>
  <c r="R114" i="13" s="1"/>
  <c r="M114" i="13"/>
  <c r="S114" i="13" s="1"/>
  <c r="P114" i="13"/>
  <c r="V114" i="13" s="1"/>
  <c r="N110" i="13"/>
  <c r="T110" i="13" s="1"/>
  <c r="K110" i="13"/>
  <c r="Q110" i="13" s="1"/>
  <c r="O110" i="13"/>
  <c r="U110" i="13" s="1"/>
  <c r="L110" i="13"/>
  <c r="R110" i="13" s="1"/>
  <c r="M110" i="13"/>
  <c r="S110" i="13" s="1"/>
  <c r="P110" i="13"/>
  <c r="V110" i="13" s="1"/>
  <c r="N106" i="13"/>
  <c r="T106" i="13" s="1"/>
  <c r="K106" i="13"/>
  <c r="Q106" i="13" s="1"/>
  <c r="O106" i="13"/>
  <c r="U106" i="13" s="1"/>
  <c r="L106" i="13"/>
  <c r="R106" i="13" s="1"/>
  <c r="M106" i="13"/>
  <c r="S106" i="13" s="1"/>
  <c r="P106" i="13"/>
  <c r="V106" i="13" s="1"/>
  <c r="N102" i="13"/>
  <c r="T102" i="13" s="1"/>
  <c r="K102" i="13"/>
  <c r="Q102" i="13" s="1"/>
  <c r="O102" i="13"/>
  <c r="U102" i="13" s="1"/>
  <c r="L102" i="13"/>
  <c r="R102" i="13" s="1"/>
  <c r="M102" i="13"/>
  <c r="S102" i="13" s="1"/>
  <c r="P102" i="13"/>
  <c r="V102" i="13" s="1"/>
  <c r="N98" i="13"/>
  <c r="T98" i="13" s="1"/>
  <c r="K98" i="13"/>
  <c r="Q98" i="13" s="1"/>
  <c r="O98" i="13"/>
  <c r="U98" i="13" s="1"/>
  <c r="L98" i="13"/>
  <c r="R98" i="13" s="1"/>
  <c r="M98" i="13"/>
  <c r="S98" i="13" s="1"/>
  <c r="P98" i="13"/>
  <c r="V98" i="13" s="1"/>
  <c r="K94" i="13"/>
  <c r="Q94" i="13" s="1"/>
  <c r="O94" i="13"/>
  <c r="U94" i="13" s="1"/>
  <c r="M94" i="13"/>
  <c r="S94" i="13" s="1"/>
  <c r="N94" i="13"/>
  <c r="T94" i="13" s="1"/>
  <c r="L94" i="13"/>
  <c r="R94" i="13" s="1"/>
  <c r="P94" i="13"/>
  <c r="V94" i="13" s="1"/>
  <c r="K90" i="13"/>
  <c r="Q90" i="13" s="1"/>
  <c r="O90" i="13"/>
  <c r="U90" i="13" s="1"/>
  <c r="N90" i="13"/>
  <c r="T90" i="13" s="1"/>
  <c r="L90" i="13"/>
  <c r="R90" i="13" s="1"/>
  <c r="P90" i="13"/>
  <c r="V90" i="13" s="1"/>
  <c r="M90" i="13"/>
  <c r="S90" i="13" s="1"/>
  <c r="K86" i="13"/>
  <c r="Q86" i="13" s="1"/>
  <c r="O86" i="13"/>
  <c r="U86" i="13" s="1"/>
  <c r="M86" i="13"/>
  <c r="S86" i="13" s="1"/>
  <c r="P86" i="13"/>
  <c r="V86" i="13" s="1"/>
  <c r="L86" i="13"/>
  <c r="R86" i="13" s="1"/>
  <c r="N86" i="13"/>
  <c r="T86" i="13" s="1"/>
  <c r="K82" i="13"/>
  <c r="Q82" i="13" s="1"/>
  <c r="O82" i="13"/>
  <c r="U82" i="13" s="1"/>
  <c r="M82" i="13"/>
  <c r="S82" i="13" s="1"/>
  <c r="P82" i="13"/>
  <c r="V82" i="13" s="1"/>
  <c r="L82" i="13"/>
  <c r="R82" i="13" s="1"/>
  <c r="N82" i="13"/>
  <c r="T82" i="13" s="1"/>
  <c r="K78" i="13"/>
  <c r="Q78" i="13" s="1"/>
  <c r="O78" i="13"/>
  <c r="U78" i="13" s="1"/>
  <c r="M78" i="13"/>
  <c r="S78" i="13" s="1"/>
  <c r="P78" i="13"/>
  <c r="V78" i="13" s="1"/>
  <c r="L78" i="13"/>
  <c r="R78" i="13" s="1"/>
  <c r="N78" i="13"/>
  <c r="T78" i="13" s="1"/>
  <c r="K74" i="13"/>
  <c r="Q74" i="13" s="1"/>
  <c r="O74" i="13"/>
  <c r="U74" i="13" s="1"/>
  <c r="M74" i="13"/>
  <c r="S74" i="13" s="1"/>
  <c r="P74" i="13"/>
  <c r="V74" i="13" s="1"/>
  <c r="L74" i="13"/>
  <c r="R74" i="13" s="1"/>
  <c r="N74" i="13"/>
  <c r="T74" i="13" s="1"/>
  <c r="K70" i="13"/>
  <c r="Q70" i="13" s="1"/>
  <c r="O70" i="13"/>
  <c r="U70" i="13" s="1"/>
  <c r="M70" i="13"/>
  <c r="S70" i="13" s="1"/>
  <c r="P70" i="13"/>
  <c r="V70" i="13" s="1"/>
  <c r="L70" i="13"/>
  <c r="R70" i="13" s="1"/>
  <c r="N70" i="13"/>
  <c r="T70" i="13" s="1"/>
  <c r="K66" i="13"/>
  <c r="Q66" i="13" s="1"/>
  <c r="O66" i="13"/>
  <c r="U66" i="13" s="1"/>
  <c r="L66" i="13"/>
  <c r="R66" i="13" s="1"/>
  <c r="M66" i="13"/>
  <c r="S66" i="13" s="1"/>
  <c r="P66" i="13"/>
  <c r="V66" i="13" s="1"/>
  <c r="N66" i="13"/>
  <c r="T66" i="13" s="1"/>
  <c r="K62" i="13"/>
  <c r="Q62" i="13" s="1"/>
  <c r="O62" i="13"/>
  <c r="U62" i="13" s="1"/>
  <c r="L62" i="13"/>
  <c r="R62" i="13" s="1"/>
  <c r="M62" i="13"/>
  <c r="S62" i="13" s="1"/>
  <c r="P62" i="13"/>
  <c r="V62" i="13" s="1"/>
  <c r="N62" i="13"/>
  <c r="T62" i="13" s="1"/>
  <c r="K58" i="13"/>
  <c r="Q58" i="13" s="1"/>
  <c r="O58" i="13"/>
  <c r="U58" i="13" s="1"/>
  <c r="L58" i="13"/>
  <c r="R58" i="13" s="1"/>
  <c r="M58" i="13"/>
  <c r="S58" i="13" s="1"/>
  <c r="P58" i="13"/>
  <c r="V58" i="13" s="1"/>
  <c r="N58" i="13"/>
  <c r="T58" i="13" s="1"/>
  <c r="K54" i="13"/>
  <c r="Q54" i="13" s="1"/>
  <c r="O54" i="13"/>
  <c r="U54" i="13" s="1"/>
  <c r="L54" i="13"/>
  <c r="R54" i="13" s="1"/>
  <c r="M54" i="13"/>
  <c r="S54" i="13" s="1"/>
  <c r="P54" i="13"/>
  <c r="V54" i="13" s="1"/>
  <c r="N54" i="13"/>
  <c r="T54" i="13" s="1"/>
  <c r="N50" i="13"/>
  <c r="T50" i="13" s="1"/>
  <c r="K50" i="13"/>
  <c r="Q50" i="13" s="1"/>
  <c r="O50" i="13"/>
  <c r="U50" i="13" s="1"/>
  <c r="L50" i="13"/>
  <c r="R50" i="13" s="1"/>
  <c r="M50" i="13"/>
  <c r="S50" i="13" s="1"/>
  <c r="P50" i="13"/>
  <c r="V50" i="13" s="1"/>
  <c r="N46" i="13"/>
  <c r="T46" i="13" s="1"/>
  <c r="K46" i="13"/>
  <c r="Q46" i="13" s="1"/>
  <c r="O46" i="13"/>
  <c r="U46" i="13" s="1"/>
  <c r="L46" i="13"/>
  <c r="R46" i="13" s="1"/>
  <c r="M46" i="13"/>
  <c r="S46" i="13" s="1"/>
  <c r="P46" i="13"/>
  <c r="V46" i="13" s="1"/>
  <c r="N42" i="13"/>
  <c r="T42" i="13" s="1"/>
  <c r="K42" i="13"/>
  <c r="Q42" i="13" s="1"/>
  <c r="O42" i="13"/>
  <c r="U42" i="13" s="1"/>
  <c r="L42" i="13"/>
  <c r="R42" i="13" s="1"/>
  <c r="P42" i="13"/>
  <c r="V42" i="13" s="1"/>
  <c r="M42" i="13"/>
  <c r="S42" i="13" s="1"/>
  <c r="N38" i="13"/>
  <c r="T38" i="13" s="1"/>
  <c r="K38" i="13"/>
  <c r="Q38" i="13" s="1"/>
  <c r="O38" i="13"/>
  <c r="U38" i="13" s="1"/>
  <c r="L38" i="13"/>
  <c r="R38" i="13" s="1"/>
  <c r="M38" i="13"/>
  <c r="S38" i="13" s="1"/>
  <c r="P38" i="13"/>
  <c r="V38" i="13" s="1"/>
  <c r="N34" i="13"/>
  <c r="T34" i="13" s="1"/>
  <c r="K34" i="13"/>
  <c r="Q34" i="13" s="1"/>
  <c r="O34" i="13"/>
  <c r="U34" i="13" s="1"/>
  <c r="L34" i="13"/>
  <c r="R34" i="13" s="1"/>
  <c r="M34" i="13"/>
  <c r="S34" i="13" s="1"/>
  <c r="P34" i="13"/>
  <c r="V34" i="13" s="1"/>
  <c r="N30" i="13"/>
  <c r="T30" i="13" s="1"/>
  <c r="K30" i="13"/>
  <c r="Q30" i="13" s="1"/>
  <c r="O30" i="13"/>
  <c r="U30" i="13" s="1"/>
  <c r="L30" i="13"/>
  <c r="R30" i="13" s="1"/>
  <c r="M30" i="13"/>
  <c r="S30" i="13" s="1"/>
  <c r="P30" i="13"/>
  <c r="V30" i="13" s="1"/>
  <c r="N26" i="13"/>
  <c r="T26" i="13" s="1"/>
  <c r="K26" i="13"/>
  <c r="Q26" i="13" s="1"/>
  <c r="O26" i="13"/>
  <c r="U26" i="13" s="1"/>
  <c r="L26" i="13"/>
  <c r="R26" i="13" s="1"/>
  <c r="P26" i="13"/>
  <c r="V26" i="13" s="1"/>
  <c r="M26" i="13"/>
  <c r="S26" i="13" s="1"/>
  <c r="N22" i="13"/>
  <c r="T22" i="13" s="1"/>
  <c r="K22" i="13"/>
  <c r="Q22" i="13" s="1"/>
  <c r="O22" i="13"/>
  <c r="U22" i="13" s="1"/>
  <c r="L22" i="13"/>
  <c r="R22" i="13" s="1"/>
  <c r="M22" i="13"/>
  <c r="S22" i="13" s="1"/>
  <c r="P22" i="13"/>
  <c r="V22" i="13" s="1"/>
  <c r="N18" i="13"/>
  <c r="T18" i="13" s="1"/>
  <c r="K18" i="13"/>
  <c r="Q18" i="13" s="1"/>
  <c r="O18" i="13"/>
  <c r="U18" i="13" s="1"/>
  <c r="L18" i="13"/>
  <c r="R18" i="13" s="1"/>
  <c r="M18" i="13"/>
  <c r="S18" i="13" s="1"/>
  <c r="P18" i="13"/>
  <c r="V18" i="13" s="1"/>
  <c r="N14" i="13"/>
  <c r="T14" i="13" s="1"/>
  <c r="K14" i="13"/>
  <c r="Q14" i="13" s="1"/>
  <c r="O14" i="13"/>
  <c r="U14" i="13" s="1"/>
  <c r="L14" i="13"/>
  <c r="R14" i="13" s="1"/>
  <c r="M14" i="13"/>
  <c r="S14" i="13" s="1"/>
  <c r="P14" i="13"/>
  <c r="V14" i="13" s="1"/>
  <c r="N10" i="13"/>
  <c r="T10" i="13" s="1"/>
  <c r="K10" i="13"/>
  <c r="Q10" i="13" s="1"/>
  <c r="O10" i="13"/>
  <c r="U10" i="13" s="1"/>
  <c r="L10" i="13"/>
  <c r="R10" i="13" s="1"/>
  <c r="P10" i="13"/>
  <c r="V10" i="13" s="1"/>
  <c r="M10" i="13"/>
  <c r="S10" i="13" s="1"/>
  <c r="N6" i="13"/>
  <c r="T6" i="13" s="1"/>
  <c r="K6" i="13"/>
  <c r="Q6" i="13" s="1"/>
  <c r="O6" i="13"/>
  <c r="U6" i="13" s="1"/>
  <c r="L6" i="13"/>
  <c r="R6" i="13" s="1"/>
  <c r="M6" i="13"/>
  <c r="S6" i="13" s="1"/>
  <c r="P6" i="13"/>
  <c r="V6" i="13" s="1"/>
  <c r="O958" i="13"/>
  <c r="U958" i="13" s="1"/>
  <c r="K958" i="13"/>
  <c r="Q958" i="13" s="1"/>
  <c r="N957" i="13"/>
  <c r="T957" i="13" s="1"/>
  <c r="P956" i="13"/>
  <c r="V956" i="13" s="1"/>
  <c r="M956" i="13"/>
  <c r="S956" i="13" s="1"/>
  <c r="L955" i="13"/>
  <c r="R955" i="13" s="1"/>
  <c r="O954" i="13"/>
  <c r="U954" i="13" s="1"/>
  <c r="K954" i="13"/>
  <c r="Q954" i="13" s="1"/>
  <c r="N953" i="13"/>
  <c r="T953" i="13" s="1"/>
  <c r="P952" i="13"/>
  <c r="V952" i="13" s="1"/>
  <c r="M952" i="13"/>
  <c r="S952" i="13" s="1"/>
  <c r="L951" i="13"/>
  <c r="R951" i="13" s="1"/>
  <c r="O950" i="13"/>
  <c r="U950" i="13" s="1"/>
  <c r="K950" i="13"/>
  <c r="Q950" i="13" s="1"/>
  <c r="L949" i="13"/>
  <c r="R949" i="13" s="1"/>
  <c r="K949" i="13"/>
  <c r="Q949" i="13" s="1"/>
  <c r="O949" i="13"/>
  <c r="U949" i="13" s="1"/>
  <c r="L945" i="13"/>
  <c r="R945" i="13" s="1"/>
  <c r="M945" i="13"/>
  <c r="S945" i="13" s="1"/>
  <c r="P945" i="13"/>
  <c r="V945" i="13" s="1"/>
  <c r="N945" i="13"/>
  <c r="T945" i="13" s="1"/>
  <c r="K945" i="13"/>
  <c r="Q945" i="13" s="1"/>
  <c r="O945" i="13"/>
  <c r="U945" i="13" s="1"/>
  <c r="L941" i="13"/>
  <c r="R941" i="13" s="1"/>
  <c r="M941" i="13"/>
  <c r="S941" i="13" s="1"/>
  <c r="P941" i="13"/>
  <c r="V941" i="13" s="1"/>
  <c r="N941" i="13"/>
  <c r="T941" i="13" s="1"/>
  <c r="K941" i="13"/>
  <c r="Q941" i="13" s="1"/>
  <c r="O941" i="13"/>
  <c r="U941" i="13" s="1"/>
  <c r="L937" i="13"/>
  <c r="R937" i="13" s="1"/>
  <c r="M937" i="13"/>
  <c r="S937" i="13" s="1"/>
  <c r="P937" i="13"/>
  <c r="V937" i="13" s="1"/>
  <c r="N937" i="13"/>
  <c r="T937" i="13" s="1"/>
  <c r="K937" i="13"/>
  <c r="Q937" i="13" s="1"/>
  <c r="O937" i="13"/>
  <c r="U937" i="13" s="1"/>
  <c r="L933" i="13"/>
  <c r="R933" i="13" s="1"/>
  <c r="M933" i="13"/>
  <c r="S933" i="13" s="1"/>
  <c r="P933" i="13"/>
  <c r="V933" i="13" s="1"/>
  <c r="N933" i="13"/>
  <c r="T933" i="13" s="1"/>
  <c r="K933" i="13"/>
  <c r="Q933" i="13" s="1"/>
  <c r="O933" i="13"/>
  <c r="U933" i="13" s="1"/>
  <c r="L929" i="13"/>
  <c r="R929" i="13" s="1"/>
  <c r="M929" i="13"/>
  <c r="S929" i="13" s="1"/>
  <c r="P929" i="13"/>
  <c r="V929" i="13" s="1"/>
  <c r="N929" i="13"/>
  <c r="T929" i="13" s="1"/>
  <c r="K929" i="13"/>
  <c r="Q929" i="13" s="1"/>
  <c r="O929" i="13"/>
  <c r="U929" i="13" s="1"/>
  <c r="L925" i="13"/>
  <c r="R925" i="13" s="1"/>
  <c r="M925" i="13"/>
  <c r="S925" i="13" s="1"/>
  <c r="P925" i="13"/>
  <c r="V925" i="13" s="1"/>
  <c r="N925" i="13"/>
  <c r="T925" i="13" s="1"/>
  <c r="K925" i="13"/>
  <c r="Q925" i="13" s="1"/>
  <c r="O925" i="13"/>
  <c r="U925" i="13" s="1"/>
  <c r="L921" i="13"/>
  <c r="R921" i="13" s="1"/>
  <c r="M921" i="13"/>
  <c r="S921" i="13" s="1"/>
  <c r="P921" i="13"/>
  <c r="V921" i="13" s="1"/>
  <c r="N921" i="13"/>
  <c r="T921" i="13" s="1"/>
  <c r="K921" i="13"/>
  <c r="Q921" i="13" s="1"/>
  <c r="O921" i="13"/>
  <c r="U921" i="13" s="1"/>
  <c r="L917" i="13"/>
  <c r="R917" i="13" s="1"/>
  <c r="M917" i="13"/>
  <c r="S917" i="13" s="1"/>
  <c r="P917" i="13"/>
  <c r="V917" i="13" s="1"/>
  <c r="N917" i="13"/>
  <c r="T917" i="13" s="1"/>
  <c r="K917" i="13"/>
  <c r="Q917" i="13" s="1"/>
  <c r="O917" i="13"/>
  <c r="U917" i="13" s="1"/>
  <c r="L913" i="13"/>
  <c r="R913" i="13" s="1"/>
  <c r="M913" i="13"/>
  <c r="S913" i="13" s="1"/>
  <c r="P913" i="13"/>
  <c r="V913" i="13" s="1"/>
  <c r="N913" i="13"/>
  <c r="T913" i="13" s="1"/>
  <c r="K913" i="13"/>
  <c r="Q913" i="13" s="1"/>
  <c r="O913" i="13"/>
  <c r="U913" i="13" s="1"/>
  <c r="L909" i="13"/>
  <c r="R909" i="13" s="1"/>
  <c r="M909" i="13"/>
  <c r="S909" i="13" s="1"/>
  <c r="P909" i="13"/>
  <c r="V909" i="13" s="1"/>
  <c r="N909" i="13"/>
  <c r="T909" i="13" s="1"/>
  <c r="K909" i="13"/>
  <c r="Q909" i="13" s="1"/>
  <c r="O909" i="13"/>
  <c r="U909" i="13" s="1"/>
  <c r="L905" i="13"/>
  <c r="R905" i="13" s="1"/>
  <c r="M905" i="13"/>
  <c r="S905" i="13" s="1"/>
  <c r="P905" i="13"/>
  <c r="V905" i="13" s="1"/>
  <c r="N905" i="13"/>
  <c r="T905" i="13" s="1"/>
  <c r="K905" i="13"/>
  <c r="Q905" i="13" s="1"/>
  <c r="O905" i="13"/>
  <c r="U905" i="13" s="1"/>
  <c r="L901" i="13"/>
  <c r="R901" i="13" s="1"/>
  <c r="M901" i="13"/>
  <c r="S901" i="13" s="1"/>
  <c r="P901" i="13"/>
  <c r="V901" i="13" s="1"/>
  <c r="N901" i="13"/>
  <c r="T901" i="13" s="1"/>
  <c r="K901" i="13"/>
  <c r="Q901" i="13" s="1"/>
  <c r="O901" i="13"/>
  <c r="U901" i="13" s="1"/>
  <c r="L897" i="13"/>
  <c r="R897" i="13" s="1"/>
  <c r="M897" i="13"/>
  <c r="S897" i="13" s="1"/>
  <c r="P897" i="13"/>
  <c r="V897" i="13" s="1"/>
  <c r="N897" i="13"/>
  <c r="T897" i="13" s="1"/>
  <c r="K897" i="13"/>
  <c r="Q897" i="13" s="1"/>
  <c r="O897" i="13"/>
  <c r="U897" i="13" s="1"/>
  <c r="L893" i="13"/>
  <c r="R893" i="13" s="1"/>
  <c r="M893" i="13"/>
  <c r="S893" i="13" s="1"/>
  <c r="P893" i="13"/>
  <c r="V893" i="13" s="1"/>
  <c r="N893" i="13"/>
  <c r="T893" i="13" s="1"/>
  <c r="K893" i="13"/>
  <c r="Q893" i="13" s="1"/>
  <c r="O893" i="13"/>
  <c r="U893" i="13" s="1"/>
  <c r="L889" i="13"/>
  <c r="R889" i="13" s="1"/>
  <c r="M889" i="13"/>
  <c r="S889" i="13" s="1"/>
  <c r="P889" i="13"/>
  <c r="V889" i="13" s="1"/>
  <c r="N889" i="13"/>
  <c r="T889" i="13" s="1"/>
  <c r="K889" i="13"/>
  <c r="Q889" i="13" s="1"/>
  <c r="O889" i="13"/>
  <c r="U889" i="13" s="1"/>
  <c r="L885" i="13"/>
  <c r="R885" i="13" s="1"/>
  <c r="M885" i="13"/>
  <c r="S885" i="13" s="1"/>
  <c r="P885" i="13"/>
  <c r="V885" i="13" s="1"/>
  <c r="N885" i="13"/>
  <c r="T885" i="13" s="1"/>
  <c r="K885" i="13"/>
  <c r="Q885" i="13" s="1"/>
  <c r="O885" i="13"/>
  <c r="U885" i="13" s="1"/>
  <c r="L881" i="13"/>
  <c r="R881" i="13" s="1"/>
  <c r="M881" i="13"/>
  <c r="S881" i="13" s="1"/>
  <c r="P881" i="13"/>
  <c r="V881" i="13" s="1"/>
  <c r="N881" i="13"/>
  <c r="T881" i="13" s="1"/>
  <c r="K881" i="13"/>
  <c r="Q881" i="13" s="1"/>
  <c r="O881" i="13"/>
  <c r="U881" i="13" s="1"/>
  <c r="L877" i="13"/>
  <c r="R877" i="13" s="1"/>
  <c r="M877" i="13"/>
  <c r="S877" i="13" s="1"/>
  <c r="P877" i="13"/>
  <c r="V877" i="13" s="1"/>
  <c r="N877" i="13"/>
  <c r="T877" i="13" s="1"/>
  <c r="K877" i="13"/>
  <c r="Q877" i="13" s="1"/>
  <c r="O877" i="13"/>
  <c r="U877" i="13" s="1"/>
  <c r="L873" i="13"/>
  <c r="R873" i="13" s="1"/>
  <c r="M873" i="13"/>
  <c r="S873" i="13" s="1"/>
  <c r="P873" i="13"/>
  <c r="V873" i="13" s="1"/>
  <c r="N873" i="13"/>
  <c r="T873" i="13" s="1"/>
  <c r="K873" i="13"/>
  <c r="Q873" i="13" s="1"/>
  <c r="O873" i="13"/>
  <c r="U873" i="13" s="1"/>
  <c r="L869" i="13"/>
  <c r="R869" i="13" s="1"/>
  <c r="M869" i="13"/>
  <c r="S869" i="13" s="1"/>
  <c r="P869" i="13"/>
  <c r="V869" i="13" s="1"/>
  <c r="N869" i="13"/>
  <c r="T869" i="13" s="1"/>
  <c r="K869" i="13"/>
  <c r="Q869" i="13" s="1"/>
  <c r="O869" i="13"/>
  <c r="U869" i="13" s="1"/>
  <c r="L865" i="13"/>
  <c r="R865" i="13" s="1"/>
  <c r="M865" i="13"/>
  <c r="S865" i="13" s="1"/>
  <c r="P865" i="13"/>
  <c r="V865" i="13" s="1"/>
  <c r="N865" i="13"/>
  <c r="T865" i="13" s="1"/>
  <c r="K865" i="13"/>
  <c r="Q865" i="13" s="1"/>
  <c r="O865" i="13"/>
  <c r="U865" i="13" s="1"/>
  <c r="L861" i="13"/>
  <c r="R861" i="13" s="1"/>
  <c r="M861" i="13"/>
  <c r="S861" i="13" s="1"/>
  <c r="P861" i="13"/>
  <c r="V861" i="13" s="1"/>
  <c r="N861" i="13"/>
  <c r="T861" i="13" s="1"/>
  <c r="K861" i="13"/>
  <c r="Q861" i="13" s="1"/>
  <c r="O861" i="13"/>
  <c r="U861" i="13" s="1"/>
  <c r="L857" i="13"/>
  <c r="R857" i="13" s="1"/>
  <c r="M857" i="13"/>
  <c r="S857" i="13" s="1"/>
  <c r="P857" i="13"/>
  <c r="V857" i="13" s="1"/>
  <c r="N857" i="13"/>
  <c r="T857" i="13" s="1"/>
  <c r="K857" i="13"/>
  <c r="Q857" i="13" s="1"/>
  <c r="O857" i="13"/>
  <c r="U857" i="13" s="1"/>
  <c r="L853" i="13"/>
  <c r="R853" i="13" s="1"/>
  <c r="M853" i="13"/>
  <c r="S853" i="13" s="1"/>
  <c r="P853" i="13"/>
  <c r="V853" i="13" s="1"/>
  <c r="N853" i="13"/>
  <c r="T853" i="13" s="1"/>
  <c r="K853" i="13"/>
  <c r="Q853" i="13" s="1"/>
  <c r="O853" i="13"/>
  <c r="U853" i="13" s="1"/>
  <c r="L849" i="13"/>
  <c r="R849" i="13" s="1"/>
  <c r="M849" i="13"/>
  <c r="S849" i="13" s="1"/>
  <c r="P849" i="13"/>
  <c r="V849" i="13" s="1"/>
  <c r="N849" i="13"/>
  <c r="T849" i="13" s="1"/>
  <c r="K849" i="13"/>
  <c r="Q849" i="13" s="1"/>
  <c r="O849" i="13"/>
  <c r="U849" i="13" s="1"/>
  <c r="L845" i="13"/>
  <c r="R845" i="13" s="1"/>
  <c r="M845" i="13"/>
  <c r="S845" i="13" s="1"/>
  <c r="P845" i="13"/>
  <c r="V845" i="13" s="1"/>
  <c r="N845" i="13"/>
  <c r="T845" i="13" s="1"/>
  <c r="K845" i="13"/>
  <c r="Q845" i="13" s="1"/>
  <c r="O845" i="13"/>
  <c r="U845" i="13" s="1"/>
  <c r="L841" i="13"/>
  <c r="R841" i="13" s="1"/>
  <c r="M841" i="13"/>
  <c r="S841" i="13" s="1"/>
  <c r="P841" i="13"/>
  <c r="V841" i="13" s="1"/>
  <c r="N841" i="13"/>
  <c r="T841" i="13" s="1"/>
  <c r="K841" i="13"/>
  <c r="Q841" i="13" s="1"/>
  <c r="O841" i="13"/>
  <c r="U841" i="13" s="1"/>
  <c r="L837" i="13"/>
  <c r="R837" i="13" s="1"/>
  <c r="M837" i="13"/>
  <c r="S837" i="13" s="1"/>
  <c r="P837" i="13"/>
  <c r="V837" i="13" s="1"/>
  <c r="N837" i="13"/>
  <c r="T837" i="13" s="1"/>
  <c r="K837" i="13"/>
  <c r="Q837" i="13" s="1"/>
  <c r="O837" i="13"/>
  <c r="U837" i="13" s="1"/>
  <c r="L833" i="13"/>
  <c r="R833" i="13" s="1"/>
  <c r="M833" i="13"/>
  <c r="S833" i="13" s="1"/>
  <c r="P833" i="13"/>
  <c r="V833" i="13" s="1"/>
  <c r="N833" i="13"/>
  <c r="T833" i="13" s="1"/>
  <c r="K833" i="13"/>
  <c r="Q833" i="13" s="1"/>
  <c r="O833" i="13"/>
  <c r="U833" i="13" s="1"/>
  <c r="L829" i="13"/>
  <c r="R829" i="13" s="1"/>
  <c r="M829" i="13"/>
  <c r="S829" i="13" s="1"/>
  <c r="P829" i="13"/>
  <c r="V829" i="13" s="1"/>
  <c r="N829" i="13"/>
  <c r="T829" i="13" s="1"/>
  <c r="K829" i="13"/>
  <c r="Q829" i="13" s="1"/>
  <c r="O829" i="13"/>
  <c r="U829" i="13" s="1"/>
  <c r="L825" i="13"/>
  <c r="R825" i="13" s="1"/>
  <c r="M825" i="13"/>
  <c r="S825" i="13" s="1"/>
  <c r="P825" i="13"/>
  <c r="V825" i="13" s="1"/>
  <c r="N825" i="13"/>
  <c r="T825" i="13" s="1"/>
  <c r="K825" i="13"/>
  <c r="Q825" i="13" s="1"/>
  <c r="O825" i="13"/>
  <c r="U825" i="13" s="1"/>
  <c r="L821" i="13"/>
  <c r="R821" i="13" s="1"/>
  <c r="M821" i="13"/>
  <c r="S821" i="13" s="1"/>
  <c r="P821" i="13"/>
  <c r="V821" i="13" s="1"/>
  <c r="N821" i="13"/>
  <c r="T821" i="13" s="1"/>
  <c r="K821" i="13"/>
  <c r="Q821" i="13" s="1"/>
  <c r="O821" i="13"/>
  <c r="U821" i="13" s="1"/>
  <c r="L817" i="13"/>
  <c r="R817" i="13" s="1"/>
  <c r="M817" i="13"/>
  <c r="S817" i="13" s="1"/>
  <c r="P817" i="13"/>
  <c r="V817" i="13" s="1"/>
  <c r="N817" i="13"/>
  <c r="T817" i="13" s="1"/>
  <c r="K817" i="13"/>
  <c r="Q817" i="13" s="1"/>
  <c r="O817" i="13"/>
  <c r="U817" i="13" s="1"/>
  <c r="L813" i="13"/>
  <c r="R813" i="13" s="1"/>
  <c r="M813" i="13"/>
  <c r="S813" i="13" s="1"/>
  <c r="P813" i="13"/>
  <c r="V813" i="13" s="1"/>
  <c r="N813" i="13"/>
  <c r="T813" i="13" s="1"/>
  <c r="K813" i="13"/>
  <c r="Q813" i="13" s="1"/>
  <c r="O813" i="13"/>
  <c r="U813" i="13" s="1"/>
  <c r="L809" i="13"/>
  <c r="R809" i="13" s="1"/>
  <c r="M809" i="13"/>
  <c r="S809" i="13" s="1"/>
  <c r="P809" i="13"/>
  <c r="V809" i="13" s="1"/>
  <c r="N809" i="13"/>
  <c r="T809" i="13" s="1"/>
  <c r="K809" i="13"/>
  <c r="Q809" i="13" s="1"/>
  <c r="O809" i="13"/>
  <c r="U809" i="13" s="1"/>
  <c r="L805" i="13"/>
  <c r="R805" i="13" s="1"/>
  <c r="M805" i="13"/>
  <c r="S805" i="13" s="1"/>
  <c r="P805" i="13"/>
  <c r="V805" i="13" s="1"/>
  <c r="N805" i="13"/>
  <c r="T805" i="13" s="1"/>
  <c r="K805" i="13"/>
  <c r="Q805" i="13" s="1"/>
  <c r="O805" i="13"/>
  <c r="U805" i="13" s="1"/>
  <c r="L801" i="13"/>
  <c r="R801" i="13" s="1"/>
  <c r="M801" i="13"/>
  <c r="S801" i="13" s="1"/>
  <c r="P801" i="13"/>
  <c r="V801" i="13" s="1"/>
  <c r="N801" i="13"/>
  <c r="T801" i="13" s="1"/>
  <c r="K801" i="13"/>
  <c r="Q801" i="13" s="1"/>
  <c r="O801" i="13"/>
  <c r="U801" i="13" s="1"/>
  <c r="L797" i="13"/>
  <c r="R797" i="13" s="1"/>
  <c r="M797" i="13"/>
  <c r="S797" i="13" s="1"/>
  <c r="P797" i="13"/>
  <c r="V797" i="13" s="1"/>
  <c r="N797" i="13"/>
  <c r="T797" i="13" s="1"/>
  <c r="K797" i="13"/>
  <c r="Q797" i="13" s="1"/>
  <c r="O797" i="13"/>
  <c r="U797" i="13" s="1"/>
  <c r="L793" i="13"/>
  <c r="R793" i="13" s="1"/>
  <c r="M793" i="13"/>
  <c r="S793" i="13" s="1"/>
  <c r="P793" i="13"/>
  <c r="V793" i="13" s="1"/>
  <c r="N793" i="13"/>
  <c r="T793" i="13" s="1"/>
  <c r="K793" i="13"/>
  <c r="Q793" i="13" s="1"/>
  <c r="O793" i="13"/>
  <c r="U793" i="13" s="1"/>
  <c r="L789" i="13"/>
  <c r="R789" i="13" s="1"/>
  <c r="M789" i="13"/>
  <c r="S789" i="13" s="1"/>
  <c r="P789" i="13"/>
  <c r="V789" i="13" s="1"/>
  <c r="N789" i="13"/>
  <c r="T789" i="13" s="1"/>
  <c r="K789" i="13"/>
  <c r="Q789" i="13" s="1"/>
  <c r="O789" i="13"/>
  <c r="U789" i="13" s="1"/>
  <c r="L785" i="13"/>
  <c r="R785" i="13" s="1"/>
  <c r="M785" i="13"/>
  <c r="S785" i="13" s="1"/>
  <c r="P785" i="13"/>
  <c r="V785" i="13" s="1"/>
  <c r="N785" i="13"/>
  <c r="T785" i="13" s="1"/>
  <c r="K785" i="13"/>
  <c r="Q785" i="13" s="1"/>
  <c r="O785" i="13"/>
  <c r="U785" i="13" s="1"/>
  <c r="L781" i="13"/>
  <c r="R781" i="13" s="1"/>
  <c r="M781" i="13"/>
  <c r="S781" i="13" s="1"/>
  <c r="P781" i="13"/>
  <c r="V781" i="13" s="1"/>
  <c r="N781" i="13"/>
  <c r="T781" i="13" s="1"/>
  <c r="K781" i="13"/>
  <c r="Q781" i="13" s="1"/>
  <c r="O781" i="13"/>
  <c r="U781" i="13" s="1"/>
  <c r="L777" i="13"/>
  <c r="R777" i="13" s="1"/>
  <c r="M777" i="13"/>
  <c r="S777" i="13" s="1"/>
  <c r="P777" i="13"/>
  <c r="V777" i="13" s="1"/>
  <c r="N777" i="13"/>
  <c r="T777" i="13" s="1"/>
  <c r="K777" i="13"/>
  <c r="Q777" i="13" s="1"/>
  <c r="O777" i="13"/>
  <c r="U777" i="13" s="1"/>
  <c r="L773" i="13"/>
  <c r="R773" i="13" s="1"/>
  <c r="M773" i="13"/>
  <c r="S773" i="13" s="1"/>
  <c r="P773" i="13"/>
  <c r="V773" i="13" s="1"/>
  <c r="N773" i="13"/>
  <c r="T773" i="13" s="1"/>
  <c r="K773" i="13"/>
  <c r="Q773" i="13" s="1"/>
  <c r="O773" i="13"/>
  <c r="U773" i="13" s="1"/>
  <c r="L769" i="13"/>
  <c r="R769" i="13" s="1"/>
  <c r="M769" i="13"/>
  <c r="S769" i="13" s="1"/>
  <c r="P769" i="13"/>
  <c r="V769" i="13" s="1"/>
  <c r="N769" i="13"/>
  <c r="T769" i="13" s="1"/>
  <c r="K769" i="13"/>
  <c r="Q769" i="13" s="1"/>
  <c r="O769" i="13"/>
  <c r="U769" i="13" s="1"/>
  <c r="L765" i="13"/>
  <c r="R765" i="13" s="1"/>
  <c r="M765" i="13"/>
  <c r="S765" i="13" s="1"/>
  <c r="P765" i="13"/>
  <c r="V765" i="13" s="1"/>
  <c r="N765" i="13"/>
  <c r="T765" i="13" s="1"/>
  <c r="K765" i="13"/>
  <c r="Q765" i="13" s="1"/>
  <c r="O765" i="13"/>
  <c r="U765" i="13" s="1"/>
  <c r="L761" i="13"/>
  <c r="R761" i="13" s="1"/>
  <c r="M761" i="13"/>
  <c r="S761" i="13" s="1"/>
  <c r="P761" i="13"/>
  <c r="V761" i="13" s="1"/>
  <c r="N761" i="13"/>
  <c r="T761" i="13" s="1"/>
  <c r="K761" i="13"/>
  <c r="Q761" i="13" s="1"/>
  <c r="O761" i="13"/>
  <c r="U761" i="13" s="1"/>
  <c r="L757" i="13"/>
  <c r="R757" i="13" s="1"/>
  <c r="K757" i="13"/>
  <c r="Q757" i="13" s="1"/>
  <c r="O757" i="13"/>
  <c r="U757" i="13" s="1"/>
  <c r="N757" i="13"/>
  <c r="T757" i="13" s="1"/>
  <c r="P757" i="13"/>
  <c r="V757" i="13" s="1"/>
  <c r="M757" i="13"/>
  <c r="S757" i="13" s="1"/>
  <c r="L753" i="13"/>
  <c r="R753" i="13" s="1"/>
  <c r="K753" i="13"/>
  <c r="Q753" i="13" s="1"/>
  <c r="O753" i="13"/>
  <c r="U753" i="13" s="1"/>
  <c r="M753" i="13"/>
  <c r="S753" i="13" s="1"/>
  <c r="N753" i="13"/>
  <c r="T753" i="13" s="1"/>
  <c r="P753" i="13"/>
  <c r="V753" i="13" s="1"/>
  <c r="L749" i="13"/>
  <c r="R749" i="13" s="1"/>
  <c r="N749" i="13"/>
  <c r="T749" i="13" s="1"/>
  <c r="K749" i="13"/>
  <c r="Q749" i="13" s="1"/>
  <c r="O749" i="13"/>
  <c r="U749" i="13" s="1"/>
  <c r="P749" i="13"/>
  <c r="V749" i="13" s="1"/>
  <c r="M749" i="13"/>
  <c r="S749" i="13" s="1"/>
  <c r="L745" i="13"/>
  <c r="R745" i="13" s="1"/>
  <c r="M745" i="13"/>
  <c r="S745" i="13" s="1"/>
  <c r="P745" i="13"/>
  <c r="V745" i="13" s="1"/>
  <c r="N745" i="13"/>
  <c r="T745" i="13" s="1"/>
  <c r="K745" i="13"/>
  <c r="Q745" i="13" s="1"/>
  <c r="O745" i="13"/>
  <c r="U745" i="13" s="1"/>
  <c r="L741" i="13"/>
  <c r="R741" i="13" s="1"/>
  <c r="M741" i="13"/>
  <c r="S741" i="13" s="1"/>
  <c r="P741" i="13"/>
  <c r="V741" i="13" s="1"/>
  <c r="N741" i="13"/>
  <c r="T741" i="13" s="1"/>
  <c r="K741" i="13"/>
  <c r="Q741" i="13" s="1"/>
  <c r="O741" i="13"/>
  <c r="U741" i="13" s="1"/>
  <c r="L737" i="13"/>
  <c r="R737" i="13" s="1"/>
  <c r="M737" i="13"/>
  <c r="S737" i="13" s="1"/>
  <c r="P737" i="13"/>
  <c r="V737" i="13" s="1"/>
  <c r="N737" i="13"/>
  <c r="T737" i="13" s="1"/>
  <c r="K737" i="13"/>
  <c r="Q737" i="13" s="1"/>
  <c r="O737" i="13"/>
  <c r="U737" i="13" s="1"/>
  <c r="L733" i="13"/>
  <c r="R733" i="13" s="1"/>
  <c r="M733" i="13"/>
  <c r="S733" i="13" s="1"/>
  <c r="P733" i="13"/>
  <c r="V733" i="13" s="1"/>
  <c r="N733" i="13"/>
  <c r="T733" i="13" s="1"/>
  <c r="K733" i="13"/>
  <c r="Q733" i="13" s="1"/>
  <c r="O733" i="13"/>
  <c r="U733" i="13" s="1"/>
  <c r="L729" i="13"/>
  <c r="R729" i="13" s="1"/>
  <c r="M729" i="13"/>
  <c r="S729" i="13" s="1"/>
  <c r="P729" i="13"/>
  <c r="V729" i="13" s="1"/>
  <c r="N729" i="13"/>
  <c r="T729" i="13" s="1"/>
  <c r="K729" i="13"/>
  <c r="Q729" i="13" s="1"/>
  <c r="O729" i="13"/>
  <c r="U729" i="13" s="1"/>
  <c r="L725" i="13"/>
  <c r="R725" i="13" s="1"/>
  <c r="M725" i="13"/>
  <c r="S725" i="13" s="1"/>
  <c r="P725" i="13"/>
  <c r="V725" i="13" s="1"/>
  <c r="N725" i="13"/>
  <c r="T725" i="13" s="1"/>
  <c r="K725" i="13"/>
  <c r="Q725" i="13" s="1"/>
  <c r="O725" i="13"/>
  <c r="U725" i="13" s="1"/>
  <c r="L721" i="13"/>
  <c r="R721" i="13" s="1"/>
  <c r="M721" i="13"/>
  <c r="S721" i="13" s="1"/>
  <c r="P721" i="13"/>
  <c r="V721" i="13" s="1"/>
  <c r="N721" i="13"/>
  <c r="T721" i="13" s="1"/>
  <c r="K721" i="13"/>
  <c r="Q721" i="13" s="1"/>
  <c r="O721" i="13"/>
  <c r="U721" i="13" s="1"/>
  <c r="L717" i="13"/>
  <c r="R717" i="13" s="1"/>
  <c r="M717" i="13"/>
  <c r="S717" i="13" s="1"/>
  <c r="P717" i="13"/>
  <c r="V717" i="13" s="1"/>
  <c r="N717" i="13"/>
  <c r="T717" i="13" s="1"/>
  <c r="K717" i="13"/>
  <c r="Q717" i="13" s="1"/>
  <c r="O717" i="13"/>
  <c r="U717" i="13" s="1"/>
  <c r="L713" i="13"/>
  <c r="R713" i="13" s="1"/>
  <c r="M713" i="13"/>
  <c r="S713" i="13" s="1"/>
  <c r="P713" i="13"/>
  <c r="V713" i="13" s="1"/>
  <c r="N713" i="13"/>
  <c r="T713" i="13" s="1"/>
  <c r="K713" i="13"/>
  <c r="Q713" i="13" s="1"/>
  <c r="O713" i="13"/>
  <c r="U713" i="13" s="1"/>
  <c r="L709" i="13"/>
  <c r="R709" i="13" s="1"/>
  <c r="M709" i="13"/>
  <c r="S709" i="13" s="1"/>
  <c r="P709" i="13"/>
  <c r="V709" i="13" s="1"/>
  <c r="N709" i="13"/>
  <c r="T709" i="13" s="1"/>
  <c r="K709" i="13"/>
  <c r="Q709" i="13" s="1"/>
  <c r="O709" i="13"/>
  <c r="U709" i="13" s="1"/>
  <c r="L705" i="13"/>
  <c r="R705" i="13" s="1"/>
  <c r="M705" i="13"/>
  <c r="S705" i="13" s="1"/>
  <c r="P705" i="13"/>
  <c r="V705" i="13" s="1"/>
  <c r="N705" i="13"/>
  <c r="T705" i="13" s="1"/>
  <c r="K705" i="13"/>
  <c r="Q705" i="13" s="1"/>
  <c r="O705" i="13"/>
  <c r="U705" i="13" s="1"/>
  <c r="L701" i="13"/>
  <c r="R701" i="13" s="1"/>
  <c r="M701" i="13"/>
  <c r="S701" i="13" s="1"/>
  <c r="P701" i="13"/>
  <c r="V701" i="13" s="1"/>
  <c r="N701" i="13"/>
  <c r="T701" i="13" s="1"/>
  <c r="K701" i="13"/>
  <c r="Q701" i="13" s="1"/>
  <c r="O701" i="13"/>
  <c r="U701" i="13" s="1"/>
  <c r="L697" i="13"/>
  <c r="R697" i="13" s="1"/>
  <c r="M697" i="13"/>
  <c r="S697" i="13" s="1"/>
  <c r="P697" i="13"/>
  <c r="V697" i="13" s="1"/>
  <c r="N697" i="13"/>
  <c r="T697" i="13" s="1"/>
  <c r="K697" i="13"/>
  <c r="Q697" i="13" s="1"/>
  <c r="O697" i="13"/>
  <c r="U697" i="13" s="1"/>
  <c r="L693" i="13"/>
  <c r="R693" i="13" s="1"/>
  <c r="M693" i="13"/>
  <c r="S693" i="13" s="1"/>
  <c r="P693" i="13"/>
  <c r="V693" i="13" s="1"/>
  <c r="N693" i="13"/>
  <c r="T693" i="13" s="1"/>
  <c r="K693" i="13"/>
  <c r="Q693" i="13" s="1"/>
  <c r="O693" i="13"/>
  <c r="U693" i="13" s="1"/>
  <c r="L689" i="13"/>
  <c r="R689" i="13" s="1"/>
  <c r="M689" i="13"/>
  <c r="S689" i="13" s="1"/>
  <c r="P689" i="13"/>
  <c r="V689" i="13" s="1"/>
  <c r="N689" i="13"/>
  <c r="T689" i="13" s="1"/>
  <c r="K689" i="13"/>
  <c r="Q689" i="13" s="1"/>
  <c r="O689" i="13"/>
  <c r="U689" i="13" s="1"/>
  <c r="L685" i="13"/>
  <c r="R685" i="13" s="1"/>
  <c r="M685" i="13"/>
  <c r="S685" i="13" s="1"/>
  <c r="P685" i="13"/>
  <c r="V685" i="13" s="1"/>
  <c r="N685" i="13"/>
  <c r="T685" i="13" s="1"/>
  <c r="K685" i="13"/>
  <c r="Q685" i="13" s="1"/>
  <c r="O685" i="13"/>
  <c r="U685" i="13" s="1"/>
  <c r="L681" i="13"/>
  <c r="R681" i="13" s="1"/>
  <c r="M681" i="13"/>
  <c r="S681" i="13" s="1"/>
  <c r="P681" i="13"/>
  <c r="V681" i="13" s="1"/>
  <c r="N681" i="13"/>
  <c r="T681" i="13" s="1"/>
  <c r="K681" i="13"/>
  <c r="Q681" i="13" s="1"/>
  <c r="O681" i="13"/>
  <c r="U681" i="13" s="1"/>
  <c r="L677" i="13"/>
  <c r="R677" i="13" s="1"/>
  <c r="M677" i="13"/>
  <c r="S677" i="13" s="1"/>
  <c r="P677" i="13"/>
  <c r="V677" i="13" s="1"/>
  <c r="N677" i="13"/>
  <c r="T677" i="13" s="1"/>
  <c r="K677" i="13"/>
  <c r="Q677" i="13" s="1"/>
  <c r="O677" i="13"/>
  <c r="U677" i="13" s="1"/>
  <c r="L673" i="13"/>
  <c r="R673" i="13" s="1"/>
  <c r="M673" i="13"/>
  <c r="S673" i="13" s="1"/>
  <c r="P673" i="13"/>
  <c r="V673" i="13" s="1"/>
  <c r="N673" i="13"/>
  <c r="T673" i="13" s="1"/>
  <c r="K673" i="13"/>
  <c r="Q673" i="13" s="1"/>
  <c r="O673" i="13"/>
  <c r="U673" i="13" s="1"/>
  <c r="L669" i="13"/>
  <c r="R669" i="13" s="1"/>
  <c r="M669" i="13"/>
  <c r="S669" i="13" s="1"/>
  <c r="P669" i="13"/>
  <c r="V669" i="13" s="1"/>
  <c r="N669" i="13"/>
  <c r="T669" i="13" s="1"/>
  <c r="K669" i="13"/>
  <c r="Q669" i="13" s="1"/>
  <c r="O669" i="13"/>
  <c r="U669" i="13" s="1"/>
  <c r="L665" i="13"/>
  <c r="R665" i="13" s="1"/>
  <c r="M665" i="13"/>
  <c r="S665" i="13" s="1"/>
  <c r="P665" i="13"/>
  <c r="V665" i="13" s="1"/>
  <c r="N665" i="13"/>
  <c r="T665" i="13" s="1"/>
  <c r="K665" i="13"/>
  <c r="Q665" i="13" s="1"/>
  <c r="O665" i="13"/>
  <c r="U665" i="13" s="1"/>
  <c r="L661" i="13"/>
  <c r="R661" i="13" s="1"/>
  <c r="M661" i="13"/>
  <c r="S661" i="13" s="1"/>
  <c r="P661" i="13"/>
  <c r="V661" i="13" s="1"/>
  <c r="N661" i="13"/>
  <c r="T661" i="13" s="1"/>
  <c r="K661" i="13"/>
  <c r="Q661" i="13" s="1"/>
  <c r="O661" i="13"/>
  <c r="U661" i="13" s="1"/>
  <c r="L657" i="13"/>
  <c r="R657" i="13" s="1"/>
  <c r="M657" i="13"/>
  <c r="S657" i="13" s="1"/>
  <c r="P657" i="13"/>
  <c r="V657" i="13" s="1"/>
  <c r="N657" i="13"/>
  <c r="T657" i="13" s="1"/>
  <c r="K657" i="13"/>
  <c r="Q657" i="13" s="1"/>
  <c r="O657" i="13"/>
  <c r="U657" i="13" s="1"/>
  <c r="L653" i="13"/>
  <c r="R653" i="13" s="1"/>
  <c r="M653" i="13"/>
  <c r="S653" i="13" s="1"/>
  <c r="P653" i="13"/>
  <c r="V653" i="13" s="1"/>
  <c r="N653" i="13"/>
  <c r="T653" i="13" s="1"/>
  <c r="K653" i="13"/>
  <c r="Q653" i="13" s="1"/>
  <c r="O653" i="13"/>
  <c r="U653" i="13" s="1"/>
  <c r="L649" i="13"/>
  <c r="R649" i="13" s="1"/>
  <c r="M649" i="13"/>
  <c r="S649" i="13" s="1"/>
  <c r="P649" i="13"/>
  <c r="V649" i="13" s="1"/>
  <c r="N649" i="13"/>
  <c r="T649" i="13" s="1"/>
  <c r="K649" i="13"/>
  <c r="Q649" i="13" s="1"/>
  <c r="O649" i="13"/>
  <c r="U649" i="13" s="1"/>
  <c r="L645" i="13"/>
  <c r="R645" i="13" s="1"/>
  <c r="M645" i="13"/>
  <c r="S645" i="13" s="1"/>
  <c r="P645" i="13"/>
  <c r="V645" i="13" s="1"/>
  <c r="N645" i="13"/>
  <c r="T645" i="13" s="1"/>
  <c r="K645" i="13"/>
  <c r="Q645" i="13" s="1"/>
  <c r="O645" i="13"/>
  <c r="U645" i="13" s="1"/>
  <c r="L641" i="13"/>
  <c r="R641" i="13" s="1"/>
  <c r="M641" i="13"/>
  <c r="S641" i="13" s="1"/>
  <c r="P641" i="13"/>
  <c r="V641" i="13" s="1"/>
  <c r="N641" i="13"/>
  <c r="T641" i="13" s="1"/>
  <c r="K641" i="13"/>
  <c r="Q641" i="13" s="1"/>
  <c r="O641" i="13"/>
  <c r="U641" i="13" s="1"/>
  <c r="L637" i="13"/>
  <c r="R637" i="13" s="1"/>
  <c r="M637" i="13"/>
  <c r="S637" i="13" s="1"/>
  <c r="P637" i="13"/>
  <c r="V637" i="13" s="1"/>
  <c r="N637" i="13"/>
  <c r="T637" i="13" s="1"/>
  <c r="K637" i="13"/>
  <c r="Q637" i="13" s="1"/>
  <c r="O637" i="13"/>
  <c r="U637" i="13" s="1"/>
  <c r="L633" i="13"/>
  <c r="R633" i="13" s="1"/>
  <c r="M633" i="13"/>
  <c r="S633" i="13" s="1"/>
  <c r="P633" i="13"/>
  <c r="V633" i="13" s="1"/>
  <c r="N633" i="13"/>
  <c r="T633" i="13" s="1"/>
  <c r="K633" i="13"/>
  <c r="Q633" i="13" s="1"/>
  <c r="O633" i="13"/>
  <c r="U633" i="13" s="1"/>
  <c r="L629" i="13"/>
  <c r="R629" i="13" s="1"/>
  <c r="M629" i="13"/>
  <c r="S629" i="13" s="1"/>
  <c r="P629" i="13"/>
  <c r="V629" i="13" s="1"/>
  <c r="N629" i="13"/>
  <c r="T629" i="13" s="1"/>
  <c r="K629" i="13"/>
  <c r="Q629" i="13" s="1"/>
  <c r="O629" i="13"/>
  <c r="U629" i="13" s="1"/>
  <c r="L625" i="13"/>
  <c r="R625" i="13" s="1"/>
  <c r="M625" i="13"/>
  <c r="S625" i="13" s="1"/>
  <c r="P625" i="13"/>
  <c r="V625" i="13" s="1"/>
  <c r="N625" i="13"/>
  <c r="T625" i="13" s="1"/>
  <c r="K625" i="13"/>
  <c r="Q625" i="13" s="1"/>
  <c r="O625" i="13"/>
  <c r="U625" i="13" s="1"/>
  <c r="L621" i="13"/>
  <c r="R621" i="13" s="1"/>
  <c r="M621" i="13"/>
  <c r="S621" i="13" s="1"/>
  <c r="P621" i="13"/>
  <c r="V621" i="13" s="1"/>
  <c r="N621" i="13"/>
  <c r="T621" i="13" s="1"/>
  <c r="K621" i="13"/>
  <c r="Q621" i="13" s="1"/>
  <c r="O621" i="13"/>
  <c r="U621" i="13" s="1"/>
  <c r="L617" i="13"/>
  <c r="R617" i="13" s="1"/>
  <c r="M617" i="13"/>
  <c r="S617" i="13" s="1"/>
  <c r="P617" i="13"/>
  <c r="V617" i="13" s="1"/>
  <c r="N617" i="13"/>
  <c r="T617" i="13" s="1"/>
  <c r="K617" i="13"/>
  <c r="Q617" i="13" s="1"/>
  <c r="O617" i="13"/>
  <c r="U617" i="13" s="1"/>
  <c r="L613" i="13"/>
  <c r="R613" i="13" s="1"/>
  <c r="M613" i="13"/>
  <c r="S613" i="13" s="1"/>
  <c r="P613" i="13"/>
  <c r="V613" i="13" s="1"/>
  <c r="N613" i="13"/>
  <c r="T613" i="13" s="1"/>
  <c r="K613" i="13"/>
  <c r="Q613" i="13" s="1"/>
  <c r="O613" i="13"/>
  <c r="U613" i="13" s="1"/>
  <c r="L609" i="13"/>
  <c r="R609" i="13" s="1"/>
  <c r="M609" i="13"/>
  <c r="S609" i="13" s="1"/>
  <c r="P609" i="13"/>
  <c r="V609" i="13" s="1"/>
  <c r="N609" i="13"/>
  <c r="T609" i="13" s="1"/>
  <c r="K609" i="13"/>
  <c r="Q609" i="13" s="1"/>
  <c r="O609" i="13"/>
  <c r="U609" i="13" s="1"/>
  <c r="L605" i="13"/>
  <c r="R605" i="13" s="1"/>
  <c r="M605" i="13"/>
  <c r="S605" i="13" s="1"/>
  <c r="P605" i="13"/>
  <c r="V605" i="13" s="1"/>
  <c r="N605" i="13"/>
  <c r="T605" i="13" s="1"/>
  <c r="K605" i="13"/>
  <c r="Q605" i="13" s="1"/>
  <c r="O605" i="13"/>
  <c r="U605" i="13" s="1"/>
  <c r="L601" i="13"/>
  <c r="R601" i="13" s="1"/>
  <c r="M601" i="13"/>
  <c r="S601" i="13" s="1"/>
  <c r="P601" i="13"/>
  <c r="V601" i="13" s="1"/>
  <c r="N601" i="13"/>
  <c r="T601" i="13" s="1"/>
  <c r="K601" i="13"/>
  <c r="Q601" i="13" s="1"/>
  <c r="O601" i="13"/>
  <c r="U601" i="13" s="1"/>
  <c r="L597" i="13"/>
  <c r="R597" i="13" s="1"/>
  <c r="M597" i="13"/>
  <c r="S597" i="13" s="1"/>
  <c r="P597" i="13"/>
  <c r="V597" i="13" s="1"/>
  <c r="N597" i="13"/>
  <c r="T597" i="13" s="1"/>
  <c r="K597" i="13"/>
  <c r="Q597" i="13" s="1"/>
  <c r="O597" i="13"/>
  <c r="U597" i="13" s="1"/>
  <c r="L593" i="13"/>
  <c r="R593" i="13" s="1"/>
  <c r="M593" i="13"/>
  <c r="S593" i="13" s="1"/>
  <c r="P593" i="13"/>
  <c r="V593" i="13" s="1"/>
  <c r="N593" i="13"/>
  <c r="T593" i="13" s="1"/>
  <c r="K593" i="13"/>
  <c r="Q593" i="13" s="1"/>
  <c r="O593" i="13"/>
  <c r="U593" i="13" s="1"/>
  <c r="L589" i="13"/>
  <c r="R589" i="13" s="1"/>
  <c r="M589" i="13"/>
  <c r="S589" i="13" s="1"/>
  <c r="P589" i="13"/>
  <c r="V589" i="13" s="1"/>
  <c r="N589" i="13"/>
  <c r="T589" i="13" s="1"/>
  <c r="K589" i="13"/>
  <c r="Q589" i="13" s="1"/>
  <c r="O589" i="13"/>
  <c r="U589" i="13" s="1"/>
  <c r="L585" i="13"/>
  <c r="R585" i="13" s="1"/>
  <c r="M585" i="13"/>
  <c r="S585" i="13" s="1"/>
  <c r="P585" i="13"/>
  <c r="V585" i="13" s="1"/>
  <c r="N585" i="13"/>
  <c r="T585" i="13" s="1"/>
  <c r="K585" i="13"/>
  <c r="Q585" i="13" s="1"/>
  <c r="O585" i="13"/>
  <c r="U585" i="13" s="1"/>
  <c r="L581" i="13"/>
  <c r="R581" i="13" s="1"/>
  <c r="M581" i="13"/>
  <c r="S581" i="13" s="1"/>
  <c r="P581" i="13"/>
  <c r="V581" i="13" s="1"/>
  <c r="N581" i="13"/>
  <c r="T581" i="13" s="1"/>
  <c r="K581" i="13"/>
  <c r="Q581" i="13" s="1"/>
  <c r="O581" i="13"/>
  <c r="U581" i="13" s="1"/>
  <c r="L577" i="13"/>
  <c r="R577" i="13" s="1"/>
  <c r="M577" i="13"/>
  <c r="S577" i="13" s="1"/>
  <c r="P577" i="13"/>
  <c r="V577" i="13" s="1"/>
  <c r="N577" i="13"/>
  <c r="T577" i="13" s="1"/>
  <c r="K577" i="13"/>
  <c r="Q577" i="13" s="1"/>
  <c r="O577" i="13"/>
  <c r="U577" i="13" s="1"/>
  <c r="L573" i="13"/>
  <c r="R573" i="13" s="1"/>
  <c r="M573" i="13"/>
  <c r="S573" i="13" s="1"/>
  <c r="P573" i="13"/>
  <c r="V573" i="13" s="1"/>
  <c r="N573" i="13"/>
  <c r="T573" i="13" s="1"/>
  <c r="K573" i="13"/>
  <c r="Q573" i="13" s="1"/>
  <c r="O573" i="13"/>
  <c r="U573" i="13" s="1"/>
  <c r="L569" i="13"/>
  <c r="R569" i="13" s="1"/>
  <c r="M569" i="13"/>
  <c r="S569" i="13" s="1"/>
  <c r="P569" i="13"/>
  <c r="V569" i="13" s="1"/>
  <c r="N569" i="13"/>
  <c r="T569" i="13" s="1"/>
  <c r="K569" i="13"/>
  <c r="Q569" i="13" s="1"/>
  <c r="O569" i="13"/>
  <c r="U569" i="13" s="1"/>
  <c r="N565" i="13"/>
  <c r="T565" i="13" s="1"/>
  <c r="M565" i="13"/>
  <c r="S565" i="13" s="1"/>
  <c r="P565" i="13"/>
  <c r="V565" i="13" s="1"/>
  <c r="K565" i="13"/>
  <c r="Q565" i="13" s="1"/>
  <c r="L565" i="13"/>
  <c r="R565" i="13" s="1"/>
  <c r="O565" i="13"/>
  <c r="U565" i="13" s="1"/>
  <c r="N561" i="13"/>
  <c r="T561" i="13" s="1"/>
  <c r="M561" i="13"/>
  <c r="S561" i="13" s="1"/>
  <c r="P561" i="13"/>
  <c r="V561" i="13" s="1"/>
  <c r="L561" i="13"/>
  <c r="R561" i="13" s="1"/>
  <c r="O561" i="13"/>
  <c r="U561" i="13" s="1"/>
  <c r="K561" i="13"/>
  <c r="Q561" i="13" s="1"/>
  <c r="N557" i="13"/>
  <c r="T557" i="13" s="1"/>
  <c r="K557" i="13"/>
  <c r="Q557" i="13" s="1"/>
  <c r="O557" i="13"/>
  <c r="U557" i="13" s="1"/>
  <c r="L557" i="13"/>
  <c r="R557" i="13" s="1"/>
  <c r="M557" i="13"/>
  <c r="S557" i="13" s="1"/>
  <c r="P557" i="13"/>
  <c r="V557" i="13" s="1"/>
  <c r="N553" i="13"/>
  <c r="T553" i="13" s="1"/>
  <c r="K553" i="13"/>
  <c r="Q553" i="13" s="1"/>
  <c r="O553" i="13"/>
  <c r="U553" i="13" s="1"/>
  <c r="L553" i="13"/>
  <c r="R553" i="13" s="1"/>
  <c r="M553" i="13"/>
  <c r="S553" i="13" s="1"/>
  <c r="P553" i="13"/>
  <c r="V553" i="13" s="1"/>
  <c r="N549" i="13"/>
  <c r="T549" i="13" s="1"/>
  <c r="K549" i="13"/>
  <c r="Q549" i="13" s="1"/>
  <c r="O549" i="13"/>
  <c r="U549" i="13" s="1"/>
  <c r="L549" i="13"/>
  <c r="R549" i="13" s="1"/>
  <c r="M549" i="13"/>
  <c r="S549" i="13" s="1"/>
  <c r="P549" i="13"/>
  <c r="V549" i="13" s="1"/>
  <c r="N545" i="13"/>
  <c r="T545" i="13" s="1"/>
  <c r="K545" i="13"/>
  <c r="Q545" i="13" s="1"/>
  <c r="O545" i="13"/>
  <c r="U545" i="13" s="1"/>
  <c r="L545" i="13"/>
  <c r="R545" i="13" s="1"/>
  <c r="M545" i="13"/>
  <c r="S545" i="13" s="1"/>
  <c r="P545" i="13"/>
  <c r="V545" i="13" s="1"/>
  <c r="N541" i="13"/>
  <c r="T541" i="13" s="1"/>
  <c r="K541" i="13"/>
  <c r="Q541" i="13" s="1"/>
  <c r="O541" i="13"/>
  <c r="U541" i="13" s="1"/>
  <c r="L541" i="13"/>
  <c r="R541" i="13" s="1"/>
  <c r="M541" i="13"/>
  <c r="S541" i="13" s="1"/>
  <c r="P541" i="13"/>
  <c r="V541" i="13" s="1"/>
  <c r="N537" i="13"/>
  <c r="T537" i="13" s="1"/>
  <c r="K537" i="13"/>
  <c r="Q537" i="13" s="1"/>
  <c r="O537" i="13"/>
  <c r="U537" i="13" s="1"/>
  <c r="L537" i="13"/>
  <c r="R537" i="13" s="1"/>
  <c r="M537" i="13"/>
  <c r="S537" i="13" s="1"/>
  <c r="P537" i="13"/>
  <c r="V537" i="13" s="1"/>
  <c r="N533" i="13"/>
  <c r="T533" i="13" s="1"/>
  <c r="K533" i="13"/>
  <c r="Q533" i="13" s="1"/>
  <c r="O533" i="13"/>
  <c r="U533" i="13" s="1"/>
  <c r="L533" i="13"/>
  <c r="R533" i="13" s="1"/>
  <c r="M533" i="13"/>
  <c r="S533" i="13" s="1"/>
  <c r="P533" i="13"/>
  <c r="V533" i="13" s="1"/>
  <c r="N529" i="13"/>
  <c r="T529" i="13" s="1"/>
  <c r="K529" i="13"/>
  <c r="Q529" i="13" s="1"/>
  <c r="O529" i="13"/>
  <c r="U529" i="13" s="1"/>
  <c r="L529" i="13"/>
  <c r="R529" i="13" s="1"/>
  <c r="M529" i="13"/>
  <c r="S529" i="13" s="1"/>
  <c r="P529" i="13"/>
  <c r="V529" i="13" s="1"/>
  <c r="N525" i="13"/>
  <c r="T525" i="13" s="1"/>
  <c r="K525" i="13"/>
  <c r="Q525" i="13" s="1"/>
  <c r="O525" i="13"/>
  <c r="U525" i="13" s="1"/>
  <c r="L525" i="13"/>
  <c r="R525" i="13" s="1"/>
  <c r="M525" i="13"/>
  <c r="S525" i="13" s="1"/>
  <c r="P525" i="13"/>
  <c r="V525" i="13" s="1"/>
  <c r="N521" i="13"/>
  <c r="T521" i="13" s="1"/>
  <c r="K521" i="13"/>
  <c r="Q521" i="13" s="1"/>
  <c r="O521" i="13"/>
  <c r="U521" i="13" s="1"/>
  <c r="L521" i="13"/>
  <c r="R521" i="13" s="1"/>
  <c r="M521" i="13"/>
  <c r="S521" i="13" s="1"/>
  <c r="P521" i="13"/>
  <c r="V521" i="13" s="1"/>
  <c r="N517" i="13"/>
  <c r="T517" i="13" s="1"/>
  <c r="K517" i="13"/>
  <c r="Q517" i="13" s="1"/>
  <c r="O517" i="13"/>
  <c r="U517" i="13" s="1"/>
  <c r="L517" i="13"/>
  <c r="R517" i="13" s="1"/>
  <c r="M517" i="13"/>
  <c r="S517" i="13" s="1"/>
  <c r="P517" i="13"/>
  <c r="V517" i="13" s="1"/>
  <c r="N513" i="13"/>
  <c r="T513" i="13" s="1"/>
  <c r="K513" i="13"/>
  <c r="Q513" i="13" s="1"/>
  <c r="O513" i="13"/>
  <c r="U513" i="13" s="1"/>
  <c r="L513" i="13"/>
  <c r="R513" i="13" s="1"/>
  <c r="M513" i="13"/>
  <c r="S513" i="13" s="1"/>
  <c r="P513" i="13"/>
  <c r="V513" i="13" s="1"/>
  <c r="N509" i="13"/>
  <c r="T509" i="13" s="1"/>
  <c r="K509" i="13"/>
  <c r="Q509" i="13" s="1"/>
  <c r="O509" i="13"/>
  <c r="U509" i="13" s="1"/>
  <c r="L509" i="13"/>
  <c r="R509" i="13" s="1"/>
  <c r="M509" i="13"/>
  <c r="S509" i="13" s="1"/>
  <c r="P509" i="13"/>
  <c r="V509" i="13" s="1"/>
  <c r="N505" i="13"/>
  <c r="T505" i="13" s="1"/>
  <c r="K505" i="13"/>
  <c r="Q505" i="13" s="1"/>
  <c r="O505" i="13"/>
  <c r="U505" i="13" s="1"/>
  <c r="L505" i="13"/>
  <c r="R505" i="13" s="1"/>
  <c r="M505" i="13"/>
  <c r="S505" i="13" s="1"/>
  <c r="P505" i="13"/>
  <c r="V505" i="13" s="1"/>
  <c r="N501" i="13"/>
  <c r="T501" i="13" s="1"/>
  <c r="K501" i="13"/>
  <c r="Q501" i="13" s="1"/>
  <c r="O501" i="13"/>
  <c r="U501" i="13" s="1"/>
  <c r="L501" i="13"/>
  <c r="R501" i="13" s="1"/>
  <c r="M501" i="13"/>
  <c r="S501" i="13" s="1"/>
  <c r="P501" i="13"/>
  <c r="V501" i="13" s="1"/>
  <c r="N497" i="13"/>
  <c r="T497" i="13" s="1"/>
  <c r="K497" i="13"/>
  <c r="Q497" i="13" s="1"/>
  <c r="O497" i="13"/>
  <c r="U497" i="13" s="1"/>
  <c r="L497" i="13"/>
  <c r="R497" i="13" s="1"/>
  <c r="M497" i="13"/>
  <c r="S497" i="13" s="1"/>
  <c r="P497" i="13"/>
  <c r="V497" i="13" s="1"/>
  <c r="N493" i="13"/>
  <c r="T493" i="13" s="1"/>
  <c r="K493" i="13"/>
  <c r="Q493" i="13" s="1"/>
  <c r="O493" i="13"/>
  <c r="U493" i="13" s="1"/>
  <c r="L493" i="13"/>
  <c r="R493" i="13" s="1"/>
  <c r="M493" i="13"/>
  <c r="S493" i="13" s="1"/>
  <c r="P493" i="13"/>
  <c r="V493" i="13" s="1"/>
  <c r="N489" i="13"/>
  <c r="T489" i="13" s="1"/>
  <c r="K489" i="13"/>
  <c r="Q489" i="13" s="1"/>
  <c r="O489" i="13"/>
  <c r="U489" i="13" s="1"/>
  <c r="L489" i="13"/>
  <c r="R489" i="13" s="1"/>
  <c r="M489" i="13"/>
  <c r="S489" i="13" s="1"/>
  <c r="P489" i="13"/>
  <c r="V489" i="13" s="1"/>
  <c r="N485" i="13"/>
  <c r="T485" i="13" s="1"/>
  <c r="K485" i="13"/>
  <c r="Q485" i="13" s="1"/>
  <c r="O485" i="13"/>
  <c r="U485" i="13" s="1"/>
  <c r="L485" i="13"/>
  <c r="R485" i="13" s="1"/>
  <c r="M485" i="13"/>
  <c r="S485" i="13" s="1"/>
  <c r="P485" i="13"/>
  <c r="V485" i="13" s="1"/>
  <c r="N481" i="13"/>
  <c r="T481" i="13" s="1"/>
  <c r="K481" i="13"/>
  <c r="Q481" i="13" s="1"/>
  <c r="O481" i="13"/>
  <c r="U481" i="13" s="1"/>
  <c r="L481" i="13"/>
  <c r="R481" i="13" s="1"/>
  <c r="M481" i="13"/>
  <c r="S481" i="13" s="1"/>
  <c r="P481" i="13"/>
  <c r="V481" i="13" s="1"/>
  <c r="N477" i="13"/>
  <c r="T477" i="13" s="1"/>
  <c r="K477" i="13"/>
  <c r="Q477" i="13" s="1"/>
  <c r="O477" i="13"/>
  <c r="U477" i="13" s="1"/>
  <c r="L477" i="13"/>
  <c r="R477" i="13" s="1"/>
  <c r="M477" i="13"/>
  <c r="S477" i="13" s="1"/>
  <c r="P477" i="13"/>
  <c r="V477" i="13" s="1"/>
  <c r="N473" i="13"/>
  <c r="T473" i="13" s="1"/>
  <c r="K473" i="13"/>
  <c r="Q473" i="13" s="1"/>
  <c r="O473" i="13"/>
  <c r="U473" i="13" s="1"/>
  <c r="L473" i="13"/>
  <c r="R473" i="13" s="1"/>
  <c r="M473" i="13"/>
  <c r="S473" i="13" s="1"/>
  <c r="P473" i="13"/>
  <c r="V473" i="13" s="1"/>
  <c r="N469" i="13"/>
  <c r="T469" i="13" s="1"/>
  <c r="K469" i="13"/>
  <c r="Q469" i="13" s="1"/>
  <c r="O469" i="13"/>
  <c r="U469" i="13" s="1"/>
  <c r="L469" i="13"/>
  <c r="R469" i="13" s="1"/>
  <c r="M469" i="13"/>
  <c r="S469" i="13" s="1"/>
  <c r="P469" i="13"/>
  <c r="V469" i="13" s="1"/>
  <c r="N465" i="13"/>
  <c r="T465" i="13" s="1"/>
  <c r="K465" i="13"/>
  <c r="Q465" i="13" s="1"/>
  <c r="O465" i="13"/>
  <c r="U465" i="13" s="1"/>
  <c r="L465" i="13"/>
  <c r="R465" i="13" s="1"/>
  <c r="M465" i="13"/>
  <c r="S465" i="13" s="1"/>
  <c r="P465" i="13"/>
  <c r="V465" i="13" s="1"/>
  <c r="M461" i="13"/>
  <c r="S461" i="13" s="1"/>
  <c r="P461" i="13"/>
  <c r="V461" i="13" s="1"/>
  <c r="K461" i="13"/>
  <c r="Q461" i="13" s="1"/>
  <c r="O461" i="13"/>
  <c r="U461" i="13" s="1"/>
  <c r="L461" i="13"/>
  <c r="R461" i="13" s="1"/>
  <c r="N461" i="13"/>
  <c r="T461" i="13" s="1"/>
  <c r="M457" i="13"/>
  <c r="S457" i="13" s="1"/>
  <c r="P457" i="13"/>
  <c r="V457" i="13" s="1"/>
  <c r="N457" i="13"/>
  <c r="T457" i="13" s="1"/>
  <c r="K457" i="13"/>
  <c r="Q457" i="13" s="1"/>
  <c r="O457" i="13"/>
  <c r="U457" i="13" s="1"/>
  <c r="L457" i="13"/>
  <c r="R457" i="13" s="1"/>
  <c r="M453" i="13"/>
  <c r="S453" i="13" s="1"/>
  <c r="P453" i="13"/>
  <c r="V453" i="13" s="1"/>
  <c r="N453" i="13"/>
  <c r="T453" i="13" s="1"/>
  <c r="K453" i="13"/>
  <c r="Q453" i="13" s="1"/>
  <c r="O453" i="13"/>
  <c r="U453" i="13" s="1"/>
  <c r="L453" i="13"/>
  <c r="R453" i="13" s="1"/>
  <c r="M449" i="13"/>
  <c r="S449" i="13" s="1"/>
  <c r="P449" i="13"/>
  <c r="V449" i="13" s="1"/>
  <c r="N449" i="13"/>
  <c r="T449" i="13" s="1"/>
  <c r="K449" i="13"/>
  <c r="Q449" i="13" s="1"/>
  <c r="O449" i="13"/>
  <c r="U449" i="13" s="1"/>
  <c r="L449" i="13"/>
  <c r="R449" i="13" s="1"/>
  <c r="M445" i="13"/>
  <c r="S445" i="13" s="1"/>
  <c r="P445" i="13"/>
  <c r="V445" i="13" s="1"/>
  <c r="N445" i="13"/>
  <c r="T445" i="13" s="1"/>
  <c r="K445" i="13"/>
  <c r="Q445" i="13" s="1"/>
  <c r="O445" i="13"/>
  <c r="U445" i="13" s="1"/>
  <c r="L445" i="13"/>
  <c r="R445" i="13" s="1"/>
  <c r="M441" i="13"/>
  <c r="S441" i="13" s="1"/>
  <c r="P441" i="13"/>
  <c r="V441" i="13" s="1"/>
  <c r="N441" i="13"/>
  <c r="T441" i="13" s="1"/>
  <c r="K441" i="13"/>
  <c r="Q441" i="13" s="1"/>
  <c r="O441" i="13"/>
  <c r="U441" i="13" s="1"/>
  <c r="L441" i="13"/>
  <c r="R441" i="13" s="1"/>
  <c r="M437" i="13"/>
  <c r="S437" i="13" s="1"/>
  <c r="P437" i="13"/>
  <c r="V437" i="13" s="1"/>
  <c r="N437" i="13"/>
  <c r="T437" i="13" s="1"/>
  <c r="K437" i="13"/>
  <c r="Q437" i="13" s="1"/>
  <c r="O437" i="13"/>
  <c r="U437" i="13" s="1"/>
  <c r="L437" i="13"/>
  <c r="R437" i="13" s="1"/>
  <c r="M433" i="13"/>
  <c r="S433" i="13" s="1"/>
  <c r="P433" i="13"/>
  <c r="V433" i="13" s="1"/>
  <c r="N433" i="13"/>
  <c r="T433" i="13" s="1"/>
  <c r="K433" i="13"/>
  <c r="Q433" i="13" s="1"/>
  <c r="O433" i="13"/>
  <c r="U433" i="13" s="1"/>
  <c r="L433" i="13"/>
  <c r="R433" i="13" s="1"/>
  <c r="M429" i="13"/>
  <c r="S429" i="13" s="1"/>
  <c r="P429" i="13"/>
  <c r="V429" i="13" s="1"/>
  <c r="N429" i="13"/>
  <c r="T429" i="13" s="1"/>
  <c r="K429" i="13"/>
  <c r="Q429" i="13" s="1"/>
  <c r="O429" i="13"/>
  <c r="U429" i="13" s="1"/>
  <c r="L429" i="13"/>
  <c r="R429" i="13" s="1"/>
  <c r="M425" i="13"/>
  <c r="S425" i="13" s="1"/>
  <c r="P425" i="13"/>
  <c r="V425" i="13" s="1"/>
  <c r="N425" i="13"/>
  <c r="T425" i="13" s="1"/>
  <c r="K425" i="13"/>
  <c r="Q425" i="13" s="1"/>
  <c r="O425" i="13"/>
  <c r="U425" i="13" s="1"/>
  <c r="L425" i="13"/>
  <c r="R425" i="13" s="1"/>
  <c r="M421" i="13"/>
  <c r="S421" i="13" s="1"/>
  <c r="P421" i="13"/>
  <c r="V421" i="13" s="1"/>
  <c r="N421" i="13"/>
  <c r="T421" i="13" s="1"/>
  <c r="K421" i="13"/>
  <c r="Q421" i="13" s="1"/>
  <c r="O421" i="13"/>
  <c r="U421" i="13" s="1"/>
  <c r="L421" i="13"/>
  <c r="R421" i="13" s="1"/>
  <c r="M417" i="13"/>
  <c r="S417" i="13" s="1"/>
  <c r="P417" i="13"/>
  <c r="V417" i="13" s="1"/>
  <c r="N417" i="13"/>
  <c r="T417" i="13" s="1"/>
  <c r="K417" i="13"/>
  <c r="Q417" i="13" s="1"/>
  <c r="O417" i="13"/>
  <c r="U417" i="13" s="1"/>
  <c r="L417" i="13"/>
  <c r="R417" i="13" s="1"/>
  <c r="M413" i="13"/>
  <c r="S413" i="13" s="1"/>
  <c r="P413" i="13"/>
  <c r="V413" i="13" s="1"/>
  <c r="N413" i="13"/>
  <c r="T413" i="13" s="1"/>
  <c r="K413" i="13"/>
  <c r="Q413" i="13" s="1"/>
  <c r="O413" i="13"/>
  <c r="U413" i="13" s="1"/>
  <c r="L413" i="13"/>
  <c r="R413" i="13" s="1"/>
  <c r="M409" i="13"/>
  <c r="S409" i="13" s="1"/>
  <c r="P409" i="13"/>
  <c r="V409" i="13" s="1"/>
  <c r="N409" i="13"/>
  <c r="T409" i="13" s="1"/>
  <c r="K409" i="13"/>
  <c r="Q409" i="13" s="1"/>
  <c r="O409" i="13"/>
  <c r="U409" i="13" s="1"/>
  <c r="L409" i="13"/>
  <c r="R409" i="13" s="1"/>
  <c r="M405" i="13"/>
  <c r="S405" i="13" s="1"/>
  <c r="P405" i="13"/>
  <c r="V405" i="13" s="1"/>
  <c r="N405" i="13"/>
  <c r="T405" i="13" s="1"/>
  <c r="K405" i="13"/>
  <c r="Q405" i="13" s="1"/>
  <c r="O405" i="13"/>
  <c r="U405" i="13" s="1"/>
  <c r="L405" i="13"/>
  <c r="R405" i="13" s="1"/>
  <c r="M401" i="13"/>
  <c r="S401" i="13" s="1"/>
  <c r="P401" i="13"/>
  <c r="V401" i="13" s="1"/>
  <c r="N401" i="13"/>
  <c r="T401" i="13" s="1"/>
  <c r="K401" i="13"/>
  <c r="Q401" i="13" s="1"/>
  <c r="O401" i="13"/>
  <c r="U401" i="13" s="1"/>
  <c r="L401" i="13"/>
  <c r="R401" i="13" s="1"/>
  <c r="M397" i="13"/>
  <c r="S397" i="13" s="1"/>
  <c r="P397" i="13"/>
  <c r="V397" i="13" s="1"/>
  <c r="N397" i="13"/>
  <c r="T397" i="13" s="1"/>
  <c r="K397" i="13"/>
  <c r="Q397" i="13" s="1"/>
  <c r="O397" i="13"/>
  <c r="U397" i="13" s="1"/>
  <c r="L397" i="13"/>
  <c r="R397" i="13" s="1"/>
  <c r="M393" i="13"/>
  <c r="S393" i="13" s="1"/>
  <c r="P393" i="13"/>
  <c r="V393" i="13" s="1"/>
  <c r="N393" i="13"/>
  <c r="T393" i="13" s="1"/>
  <c r="K393" i="13"/>
  <c r="Q393" i="13" s="1"/>
  <c r="O393" i="13"/>
  <c r="U393" i="13" s="1"/>
  <c r="L393" i="13"/>
  <c r="R393" i="13" s="1"/>
  <c r="M389" i="13"/>
  <c r="S389" i="13" s="1"/>
  <c r="P389" i="13"/>
  <c r="V389" i="13" s="1"/>
  <c r="N389" i="13"/>
  <c r="T389" i="13" s="1"/>
  <c r="K389" i="13"/>
  <c r="Q389" i="13" s="1"/>
  <c r="O389" i="13"/>
  <c r="U389" i="13" s="1"/>
  <c r="L389" i="13"/>
  <c r="R389" i="13" s="1"/>
  <c r="M385" i="13"/>
  <c r="S385" i="13" s="1"/>
  <c r="P385" i="13"/>
  <c r="V385" i="13" s="1"/>
  <c r="N385" i="13"/>
  <c r="T385" i="13" s="1"/>
  <c r="K385" i="13"/>
  <c r="Q385" i="13" s="1"/>
  <c r="O385" i="13"/>
  <c r="U385" i="13" s="1"/>
  <c r="L385" i="13"/>
  <c r="R385" i="13" s="1"/>
  <c r="M381" i="13"/>
  <c r="S381" i="13" s="1"/>
  <c r="P381" i="13"/>
  <c r="V381" i="13" s="1"/>
  <c r="N381" i="13"/>
  <c r="T381" i="13" s="1"/>
  <c r="K381" i="13"/>
  <c r="Q381" i="13" s="1"/>
  <c r="O381" i="13"/>
  <c r="U381" i="13" s="1"/>
  <c r="L381" i="13"/>
  <c r="R381" i="13" s="1"/>
  <c r="M377" i="13"/>
  <c r="S377" i="13" s="1"/>
  <c r="P377" i="13"/>
  <c r="V377" i="13" s="1"/>
  <c r="N377" i="13"/>
  <c r="T377" i="13" s="1"/>
  <c r="K377" i="13"/>
  <c r="Q377" i="13" s="1"/>
  <c r="O377" i="13"/>
  <c r="U377" i="13" s="1"/>
  <c r="L377" i="13"/>
  <c r="R377" i="13" s="1"/>
  <c r="M373" i="13"/>
  <c r="S373" i="13" s="1"/>
  <c r="P373" i="13"/>
  <c r="V373" i="13" s="1"/>
  <c r="N373" i="13"/>
  <c r="T373" i="13" s="1"/>
  <c r="K373" i="13"/>
  <c r="Q373" i="13" s="1"/>
  <c r="O373" i="13"/>
  <c r="U373" i="13" s="1"/>
  <c r="L373" i="13"/>
  <c r="R373" i="13" s="1"/>
  <c r="M369" i="13"/>
  <c r="S369" i="13" s="1"/>
  <c r="P369" i="13"/>
  <c r="V369" i="13" s="1"/>
  <c r="N369" i="13"/>
  <c r="T369" i="13" s="1"/>
  <c r="K369" i="13"/>
  <c r="Q369" i="13" s="1"/>
  <c r="O369" i="13"/>
  <c r="U369" i="13" s="1"/>
  <c r="L369" i="13"/>
  <c r="R369" i="13" s="1"/>
  <c r="M365" i="13"/>
  <c r="S365" i="13" s="1"/>
  <c r="P365" i="13"/>
  <c r="V365" i="13" s="1"/>
  <c r="K365" i="13"/>
  <c r="Q365" i="13" s="1"/>
  <c r="L365" i="13"/>
  <c r="R365" i="13" s="1"/>
  <c r="N365" i="13"/>
  <c r="T365" i="13" s="1"/>
  <c r="O365" i="13"/>
  <c r="U365" i="13" s="1"/>
  <c r="K361" i="13"/>
  <c r="Q361" i="13" s="1"/>
  <c r="O361" i="13"/>
  <c r="U361" i="13" s="1"/>
  <c r="L361" i="13"/>
  <c r="R361" i="13" s="1"/>
  <c r="M361" i="13"/>
  <c r="S361" i="13" s="1"/>
  <c r="P361" i="13"/>
  <c r="V361" i="13" s="1"/>
  <c r="N361" i="13"/>
  <c r="T361" i="13" s="1"/>
  <c r="K357" i="13"/>
  <c r="Q357" i="13" s="1"/>
  <c r="O357" i="13"/>
  <c r="U357" i="13" s="1"/>
  <c r="L357" i="13"/>
  <c r="R357" i="13" s="1"/>
  <c r="M357" i="13"/>
  <c r="S357" i="13" s="1"/>
  <c r="P357" i="13"/>
  <c r="V357" i="13" s="1"/>
  <c r="N357" i="13"/>
  <c r="T357" i="13" s="1"/>
  <c r="K353" i="13"/>
  <c r="Q353" i="13" s="1"/>
  <c r="O353" i="13"/>
  <c r="U353" i="13" s="1"/>
  <c r="L353" i="13"/>
  <c r="R353" i="13" s="1"/>
  <c r="M353" i="13"/>
  <c r="S353" i="13" s="1"/>
  <c r="P353" i="13"/>
  <c r="V353" i="13" s="1"/>
  <c r="N353" i="13"/>
  <c r="T353" i="13" s="1"/>
  <c r="K349" i="13"/>
  <c r="Q349" i="13" s="1"/>
  <c r="O349" i="13"/>
  <c r="U349" i="13" s="1"/>
  <c r="L349" i="13"/>
  <c r="R349" i="13" s="1"/>
  <c r="M349" i="13"/>
  <c r="S349" i="13" s="1"/>
  <c r="P349" i="13"/>
  <c r="V349" i="13" s="1"/>
  <c r="N349" i="13"/>
  <c r="T349" i="13" s="1"/>
  <c r="K345" i="13"/>
  <c r="Q345" i="13" s="1"/>
  <c r="O345" i="13"/>
  <c r="U345" i="13" s="1"/>
  <c r="L345" i="13"/>
  <c r="R345" i="13" s="1"/>
  <c r="M345" i="13"/>
  <c r="S345" i="13" s="1"/>
  <c r="P345" i="13"/>
  <c r="V345" i="13" s="1"/>
  <c r="N345" i="13"/>
  <c r="T345" i="13" s="1"/>
  <c r="K341" i="13"/>
  <c r="Q341" i="13" s="1"/>
  <c r="O341" i="13"/>
  <c r="U341" i="13" s="1"/>
  <c r="L341" i="13"/>
  <c r="R341" i="13" s="1"/>
  <c r="M341" i="13"/>
  <c r="S341" i="13" s="1"/>
  <c r="P341" i="13"/>
  <c r="V341" i="13" s="1"/>
  <c r="N341" i="13"/>
  <c r="T341" i="13" s="1"/>
  <c r="K337" i="13"/>
  <c r="Q337" i="13" s="1"/>
  <c r="O337" i="13"/>
  <c r="U337" i="13" s="1"/>
  <c r="L337" i="13"/>
  <c r="R337" i="13" s="1"/>
  <c r="M337" i="13"/>
  <c r="S337" i="13" s="1"/>
  <c r="P337" i="13"/>
  <c r="V337" i="13" s="1"/>
  <c r="N337" i="13"/>
  <c r="T337" i="13" s="1"/>
  <c r="K333" i="13"/>
  <c r="Q333" i="13" s="1"/>
  <c r="O333" i="13"/>
  <c r="U333" i="13" s="1"/>
  <c r="L333" i="13"/>
  <c r="R333" i="13" s="1"/>
  <c r="M333" i="13"/>
  <c r="S333" i="13" s="1"/>
  <c r="P333" i="13"/>
  <c r="V333" i="13" s="1"/>
  <c r="N333" i="13"/>
  <c r="T333" i="13" s="1"/>
  <c r="K329" i="13"/>
  <c r="Q329" i="13" s="1"/>
  <c r="O329" i="13"/>
  <c r="U329" i="13" s="1"/>
  <c r="L329" i="13"/>
  <c r="R329" i="13" s="1"/>
  <c r="M329" i="13"/>
  <c r="S329" i="13" s="1"/>
  <c r="P329" i="13"/>
  <c r="V329" i="13" s="1"/>
  <c r="N329" i="13"/>
  <c r="T329" i="13" s="1"/>
  <c r="K325" i="13"/>
  <c r="Q325" i="13" s="1"/>
  <c r="O325" i="13"/>
  <c r="U325" i="13" s="1"/>
  <c r="L325" i="13"/>
  <c r="R325" i="13" s="1"/>
  <c r="M325" i="13"/>
  <c r="S325" i="13" s="1"/>
  <c r="P325" i="13"/>
  <c r="V325" i="13" s="1"/>
  <c r="N325" i="13"/>
  <c r="T325" i="13" s="1"/>
  <c r="K321" i="13"/>
  <c r="Q321" i="13" s="1"/>
  <c r="O321" i="13"/>
  <c r="U321" i="13" s="1"/>
  <c r="L321" i="13"/>
  <c r="R321" i="13" s="1"/>
  <c r="M321" i="13"/>
  <c r="S321" i="13" s="1"/>
  <c r="P321" i="13"/>
  <c r="V321" i="13" s="1"/>
  <c r="N321" i="13"/>
  <c r="T321" i="13" s="1"/>
  <c r="K317" i="13"/>
  <c r="Q317" i="13" s="1"/>
  <c r="O317" i="13"/>
  <c r="U317" i="13" s="1"/>
  <c r="L317" i="13"/>
  <c r="R317" i="13" s="1"/>
  <c r="M317" i="13"/>
  <c r="S317" i="13" s="1"/>
  <c r="P317" i="13"/>
  <c r="V317" i="13" s="1"/>
  <c r="N317" i="13"/>
  <c r="T317" i="13" s="1"/>
  <c r="K313" i="13"/>
  <c r="Q313" i="13" s="1"/>
  <c r="O313" i="13"/>
  <c r="U313" i="13" s="1"/>
  <c r="L313" i="13"/>
  <c r="R313" i="13" s="1"/>
  <c r="M313" i="13"/>
  <c r="S313" i="13" s="1"/>
  <c r="P313" i="13"/>
  <c r="V313" i="13" s="1"/>
  <c r="N313" i="13"/>
  <c r="T313" i="13" s="1"/>
  <c r="K309" i="13"/>
  <c r="Q309" i="13" s="1"/>
  <c r="O309" i="13"/>
  <c r="U309" i="13" s="1"/>
  <c r="L309" i="13"/>
  <c r="R309" i="13" s="1"/>
  <c r="M309" i="13"/>
  <c r="S309" i="13" s="1"/>
  <c r="P309" i="13"/>
  <c r="V309" i="13" s="1"/>
  <c r="N309" i="13"/>
  <c r="T309" i="13" s="1"/>
  <c r="K305" i="13"/>
  <c r="Q305" i="13" s="1"/>
  <c r="O305" i="13"/>
  <c r="U305" i="13" s="1"/>
  <c r="L305" i="13"/>
  <c r="R305" i="13" s="1"/>
  <c r="M305" i="13"/>
  <c r="S305" i="13" s="1"/>
  <c r="P305" i="13"/>
  <c r="V305" i="13" s="1"/>
  <c r="N305" i="13"/>
  <c r="T305" i="13" s="1"/>
  <c r="K301" i="13"/>
  <c r="Q301" i="13" s="1"/>
  <c r="O301" i="13"/>
  <c r="U301" i="13" s="1"/>
  <c r="L301" i="13"/>
  <c r="R301" i="13" s="1"/>
  <c r="M301" i="13"/>
  <c r="S301" i="13" s="1"/>
  <c r="P301" i="13"/>
  <c r="V301" i="13" s="1"/>
  <c r="N301" i="13"/>
  <c r="T301" i="13" s="1"/>
  <c r="K297" i="13"/>
  <c r="Q297" i="13" s="1"/>
  <c r="O297" i="13"/>
  <c r="U297" i="13" s="1"/>
  <c r="L297" i="13"/>
  <c r="R297" i="13" s="1"/>
  <c r="M297" i="13"/>
  <c r="S297" i="13" s="1"/>
  <c r="P297" i="13"/>
  <c r="V297" i="13" s="1"/>
  <c r="N297" i="13"/>
  <c r="T297" i="13" s="1"/>
  <c r="K293" i="13"/>
  <c r="Q293" i="13" s="1"/>
  <c r="O293" i="13"/>
  <c r="U293" i="13" s="1"/>
  <c r="L293" i="13"/>
  <c r="R293" i="13" s="1"/>
  <c r="M293" i="13"/>
  <c r="S293" i="13" s="1"/>
  <c r="P293" i="13"/>
  <c r="V293" i="13" s="1"/>
  <c r="N293" i="13"/>
  <c r="T293" i="13" s="1"/>
  <c r="K289" i="13"/>
  <c r="Q289" i="13" s="1"/>
  <c r="O289" i="13"/>
  <c r="U289" i="13" s="1"/>
  <c r="L289" i="13"/>
  <c r="R289" i="13" s="1"/>
  <c r="M289" i="13"/>
  <c r="S289" i="13" s="1"/>
  <c r="P289" i="13"/>
  <c r="V289" i="13" s="1"/>
  <c r="N289" i="13"/>
  <c r="T289" i="13" s="1"/>
  <c r="K285" i="13"/>
  <c r="Q285" i="13" s="1"/>
  <c r="O285" i="13"/>
  <c r="U285" i="13" s="1"/>
  <c r="L285" i="13"/>
  <c r="R285" i="13" s="1"/>
  <c r="M285" i="13"/>
  <c r="S285" i="13" s="1"/>
  <c r="P285" i="13"/>
  <c r="V285" i="13" s="1"/>
  <c r="N285" i="13"/>
  <c r="T285" i="13" s="1"/>
  <c r="K281" i="13"/>
  <c r="Q281" i="13" s="1"/>
  <c r="O281" i="13"/>
  <c r="U281" i="13" s="1"/>
  <c r="L281" i="13"/>
  <c r="R281" i="13" s="1"/>
  <c r="M281" i="13"/>
  <c r="S281" i="13" s="1"/>
  <c r="P281" i="13"/>
  <c r="V281" i="13" s="1"/>
  <c r="N281" i="13"/>
  <c r="T281" i="13" s="1"/>
  <c r="K277" i="13"/>
  <c r="Q277" i="13" s="1"/>
  <c r="O277" i="13"/>
  <c r="U277" i="13" s="1"/>
  <c r="L277" i="13"/>
  <c r="R277" i="13" s="1"/>
  <c r="M277" i="13"/>
  <c r="S277" i="13" s="1"/>
  <c r="P277" i="13"/>
  <c r="V277" i="13" s="1"/>
  <c r="N277" i="13"/>
  <c r="T277" i="13" s="1"/>
  <c r="K273" i="13"/>
  <c r="Q273" i="13" s="1"/>
  <c r="O273" i="13"/>
  <c r="U273" i="13" s="1"/>
  <c r="L273" i="13"/>
  <c r="R273" i="13" s="1"/>
  <c r="M273" i="13"/>
  <c r="S273" i="13" s="1"/>
  <c r="P273" i="13"/>
  <c r="V273" i="13" s="1"/>
  <c r="N273" i="13"/>
  <c r="T273" i="13" s="1"/>
  <c r="K269" i="13"/>
  <c r="Q269" i="13" s="1"/>
  <c r="O269" i="13"/>
  <c r="U269" i="13" s="1"/>
  <c r="L269" i="13"/>
  <c r="R269" i="13" s="1"/>
  <c r="M269" i="13"/>
  <c r="S269" i="13" s="1"/>
  <c r="P269" i="13"/>
  <c r="V269" i="13" s="1"/>
  <c r="N269" i="13"/>
  <c r="T269" i="13" s="1"/>
  <c r="M265" i="13"/>
  <c r="S265" i="13" s="1"/>
  <c r="P265" i="13"/>
  <c r="V265" i="13" s="1"/>
  <c r="N265" i="13"/>
  <c r="T265" i="13" s="1"/>
  <c r="K265" i="13"/>
  <c r="Q265" i="13" s="1"/>
  <c r="O265" i="13"/>
  <c r="U265" i="13" s="1"/>
  <c r="L265" i="13"/>
  <c r="R265" i="13" s="1"/>
  <c r="M261" i="13"/>
  <c r="S261" i="13" s="1"/>
  <c r="P261" i="13"/>
  <c r="V261" i="13" s="1"/>
  <c r="N261" i="13"/>
  <c r="T261" i="13" s="1"/>
  <c r="K261" i="13"/>
  <c r="Q261" i="13" s="1"/>
  <c r="O261" i="13"/>
  <c r="U261" i="13" s="1"/>
  <c r="L261" i="13"/>
  <c r="R261" i="13" s="1"/>
  <c r="M257" i="13"/>
  <c r="S257" i="13" s="1"/>
  <c r="P257" i="13"/>
  <c r="V257" i="13" s="1"/>
  <c r="N257" i="13"/>
  <c r="T257" i="13" s="1"/>
  <c r="K257" i="13"/>
  <c r="Q257" i="13" s="1"/>
  <c r="O257" i="13"/>
  <c r="U257" i="13" s="1"/>
  <c r="L257" i="13"/>
  <c r="R257" i="13" s="1"/>
  <c r="M253" i="13"/>
  <c r="S253" i="13" s="1"/>
  <c r="P253" i="13"/>
  <c r="V253" i="13" s="1"/>
  <c r="N253" i="13"/>
  <c r="T253" i="13" s="1"/>
  <c r="K253" i="13"/>
  <c r="Q253" i="13" s="1"/>
  <c r="O253" i="13"/>
  <c r="U253" i="13" s="1"/>
  <c r="L253" i="13"/>
  <c r="R253" i="13" s="1"/>
  <c r="M249" i="13"/>
  <c r="S249" i="13" s="1"/>
  <c r="P249" i="13"/>
  <c r="V249" i="13" s="1"/>
  <c r="N249" i="13"/>
  <c r="T249" i="13" s="1"/>
  <c r="K249" i="13"/>
  <c r="Q249" i="13" s="1"/>
  <c r="O249" i="13"/>
  <c r="U249" i="13" s="1"/>
  <c r="L249" i="13"/>
  <c r="R249" i="13" s="1"/>
  <c r="M245" i="13"/>
  <c r="S245" i="13" s="1"/>
  <c r="P245" i="13"/>
  <c r="V245" i="13" s="1"/>
  <c r="N245" i="13"/>
  <c r="T245" i="13" s="1"/>
  <c r="K245" i="13"/>
  <c r="Q245" i="13" s="1"/>
  <c r="O245" i="13"/>
  <c r="U245" i="13" s="1"/>
  <c r="L245" i="13"/>
  <c r="R245" i="13" s="1"/>
  <c r="M241" i="13"/>
  <c r="S241" i="13" s="1"/>
  <c r="P241" i="13"/>
  <c r="V241" i="13" s="1"/>
  <c r="N241" i="13"/>
  <c r="T241" i="13" s="1"/>
  <c r="K241" i="13"/>
  <c r="Q241" i="13" s="1"/>
  <c r="O241" i="13"/>
  <c r="U241" i="13" s="1"/>
  <c r="L241" i="13"/>
  <c r="R241" i="13" s="1"/>
  <c r="M237" i="13"/>
  <c r="S237" i="13" s="1"/>
  <c r="P237" i="13"/>
  <c r="V237" i="13" s="1"/>
  <c r="N237" i="13"/>
  <c r="T237" i="13" s="1"/>
  <c r="K237" i="13"/>
  <c r="Q237" i="13" s="1"/>
  <c r="O237" i="13"/>
  <c r="U237" i="13" s="1"/>
  <c r="L237" i="13"/>
  <c r="R237" i="13" s="1"/>
  <c r="M233" i="13"/>
  <c r="S233" i="13" s="1"/>
  <c r="P233" i="13"/>
  <c r="V233" i="13" s="1"/>
  <c r="N233" i="13"/>
  <c r="T233" i="13" s="1"/>
  <c r="K233" i="13"/>
  <c r="Q233" i="13" s="1"/>
  <c r="O233" i="13"/>
  <c r="U233" i="13" s="1"/>
  <c r="L233" i="13"/>
  <c r="R233" i="13" s="1"/>
  <c r="M229" i="13"/>
  <c r="S229" i="13" s="1"/>
  <c r="P229" i="13"/>
  <c r="V229" i="13" s="1"/>
  <c r="N229" i="13"/>
  <c r="T229" i="13" s="1"/>
  <c r="K229" i="13"/>
  <c r="Q229" i="13" s="1"/>
  <c r="O229" i="13"/>
  <c r="U229" i="13" s="1"/>
  <c r="L229" i="13"/>
  <c r="R229" i="13" s="1"/>
  <c r="M225" i="13"/>
  <c r="S225" i="13" s="1"/>
  <c r="P225" i="13"/>
  <c r="V225" i="13" s="1"/>
  <c r="N225" i="13"/>
  <c r="T225" i="13" s="1"/>
  <c r="K225" i="13"/>
  <c r="Q225" i="13" s="1"/>
  <c r="O225" i="13"/>
  <c r="U225" i="13" s="1"/>
  <c r="L225" i="13"/>
  <c r="R225" i="13" s="1"/>
  <c r="M221" i="13"/>
  <c r="S221" i="13" s="1"/>
  <c r="P221" i="13"/>
  <c r="V221" i="13" s="1"/>
  <c r="N221" i="13"/>
  <c r="T221" i="13" s="1"/>
  <c r="K221" i="13"/>
  <c r="Q221" i="13" s="1"/>
  <c r="O221" i="13"/>
  <c r="U221" i="13" s="1"/>
  <c r="L221" i="13"/>
  <c r="R221" i="13" s="1"/>
  <c r="M217" i="13"/>
  <c r="S217" i="13" s="1"/>
  <c r="P217" i="13"/>
  <c r="V217" i="13" s="1"/>
  <c r="N217" i="13"/>
  <c r="T217" i="13" s="1"/>
  <c r="K217" i="13"/>
  <c r="Q217" i="13" s="1"/>
  <c r="O217" i="13"/>
  <c r="U217" i="13" s="1"/>
  <c r="L217" i="13"/>
  <c r="R217" i="13" s="1"/>
  <c r="M213" i="13"/>
  <c r="S213" i="13" s="1"/>
  <c r="P213" i="13"/>
  <c r="V213" i="13" s="1"/>
  <c r="N213" i="13"/>
  <c r="T213" i="13" s="1"/>
  <c r="K213" i="13"/>
  <c r="Q213" i="13" s="1"/>
  <c r="O213" i="13"/>
  <c r="U213" i="13" s="1"/>
  <c r="L213" i="13"/>
  <c r="R213" i="13" s="1"/>
  <c r="M209" i="13"/>
  <c r="S209" i="13" s="1"/>
  <c r="P209" i="13"/>
  <c r="V209" i="13" s="1"/>
  <c r="N209" i="13"/>
  <c r="T209" i="13" s="1"/>
  <c r="K209" i="13"/>
  <c r="Q209" i="13" s="1"/>
  <c r="O209" i="13"/>
  <c r="U209" i="13" s="1"/>
  <c r="L209" i="13"/>
  <c r="R209" i="13" s="1"/>
  <c r="M205" i="13"/>
  <c r="S205" i="13" s="1"/>
  <c r="P205" i="13"/>
  <c r="V205" i="13" s="1"/>
  <c r="N205" i="13"/>
  <c r="T205" i="13" s="1"/>
  <c r="K205" i="13"/>
  <c r="Q205" i="13" s="1"/>
  <c r="O205" i="13"/>
  <c r="U205" i="13" s="1"/>
  <c r="L205" i="13"/>
  <c r="R205" i="13" s="1"/>
  <c r="M201" i="13"/>
  <c r="S201" i="13" s="1"/>
  <c r="P201" i="13"/>
  <c r="V201" i="13" s="1"/>
  <c r="N201" i="13"/>
  <c r="T201" i="13" s="1"/>
  <c r="K201" i="13"/>
  <c r="Q201" i="13" s="1"/>
  <c r="O201" i="13"/>
  <c r="U201" i="13" s="1"/>
  <c r="L201" i="13"/>
  <c r="R201" i="13" s="1"/>
  <c r="M197" i="13"/>
  <c r="S197" i="13" s="1"/>
  <c r="P197" i="13"/>
  <c r="V197" i="13" s="1"/>
  <c r="N197" i="13"/>
  <c r="T197" i="13" s="1"/>
  <c r="K197" i="13"/>
  <c r="Q197" i="13" s="1"/>
  <c r="O197" i="13"/>
  <c r="U197" i="13" s="1"/>
  <c r="L197" i="13"/>
  <c r="R197" i="13" s="1"/>
  <c r="M193" i="13"/>
  <c r="S193" i="13" s="1"/>
  <c r="P193" i="13"/>
  <c r="V193" i="13" s="1"/>
  <c r="N193" i="13"/>
  <c r="T193" i="13" s="1"/>
  <c r="K193" i="13"/>
  <c r="Q193" i="13" s="1"/>
  <c r="O193" i="13"/>
  <c r="U193" i="13" s="1"/>
  <c r="L193" i="13"/>
  <c r="R193" i="13" s="1"/>
  <c r="M189" i="13"/>
  <c r="S189" i="13" s="1"/>
  <c r="P189" i="13"/>
  <c r="V189" i="13" s="1"/>
  <c r="N189" i="13"/>
  <c r="T189" i="13" s="1"/>
  <c r="K189" i="13"/>
  <c r="Q189" i="13" s="1"/>
  <c r="O189" i="13"/>
  <c r="U189" i="13" s="1"/>
  <c r="L189" i="13"/>
  <c r="R189" i="13" s="1"/>
  <c r="M185" i="13"/>
  <c r="S185" i="13" s="1"/>
  <c r="P185" i="13"/>
  <c r="V185" i="13" s="1"/>
  <c r="N185" i="13"/>
  <c r="T185" i="13" s="1"/>
  <c r="K185" i="13"/>
  <c r="Q185" i="13" s="1"/>
  <c r="O185" i="13"/>
  <c r="U185" i="13" s="1"/>
  <c r="L185" i="13"/>
  <c r="R185" i="13" s="1"/>
  <c r="M181" i="13"/>
  <c r="S181" i="13" s="1"/>
  <c r="P181" i="13"/>
  <c r="V181" i="13" s="1"/>
  <c r="N181" i="13"/>
  <c r="T181" i="13" s="1"/>
  <c r="K181" i="13"/>
  <c r="Q181" i="13" s="1"/>
  <c r="O181" i="13"/>
  <c r="U181" i="13" s="1"/>
  <c r="L181" i="13"/>
  <c r="R181" i="13" s="1"/>
  <c r="M177" i="13"/>
  <c r="S177" i="13" s="1"/>
  <c r="P177" i="13"/>
  <c r="V177" i="13" s="1"/>
  <c r="N177" i="13"/>
  <c r="T177" i="13" s="1"/>
  <c r="K177" i="13"/>
  <c r="Q177" i="13" s="1"/>
  <c r="O177" i="13"/>
  <c r="U177" i="13" s="1"/>
  <c r="L177" i="13"/>
  <c r="R177" i="13" s="1"/>
  <c r="K173" i="13"/>
  <c r="Q173" i="13" s="1"/>
  <c r="M173" i="13"/>
  <c r="S173" i="13" s="1"/>
  <c r="P173" i="13"/>
  <c r="V173" i="13" s="1"/>
  <c r="N173" i="13"/>
  <c r="T173" i="13" s="1"/>
  <c r="O173" i="13"/>
  <c r="U173" i="13" s="1"/>
  <c r="L173" i="13"/>
  <c r="R173" i="13" s="1"/>
  <c r="K169" i="13"/>
  <c r="Q169" i="13" s="1"/>
  <c r="O169" i="13"/>
  <c r="U169" i="13" s="1"/>
  <c r="L169" i="13"/>
  <c r="R169" i="13" s="1"/>
  <c r="M169" i="13"/>
  <c r="S169" i="13" s="1"/>
  <c r="N169" i="13"/>
  <c r="T169" i="13" s="1"/>
  <c r="P169" i="13"/>
  <c r="V169" i="13" s="1"/>
  <c r="M165" i="13"/>
  <c r="S165" i="13" s="1"/>
  <c r="P165" i="13"/>
  <c r="V165" i="13" s="1"/>
  <c r="N165" i="13"/>
  <c r="T165" i="13" s="1"/>
  <c r="K165" i="13"/>
  <c r="Q165" i="13" s="1"/>
  <c r="O165" i="13"/>
  <c r="U165" i="13" s="1"/>
  <c r="L165" i="13"/>
  <c r="R165" i="13" s="1"/>
  <c r="M161" i="13"/>
  <c r="S161" i="13" s="1"/>
  <c r="P161" i="13"/>
  <c r="V161" i="13" s="1"/>
  <c r="N161" i="13"/>
  <c r="T161" i="13" s="1"/>
  <c r="K161" i="13"/>
  <c r="Q161" i="13" s="1"/>
  <c r="O161" i="13"/>
  <c r="U161" i="13" s="1"/>
  <c r="L161" i="13"/>
  <c r="R161" i="13" s="1"/>
  <c r="M157" i="13"/>
  <c r="S157" i="13" s="1"/>
  <c r="P157" i="13"/>
  <c r="V157" i="13" s="1"/>
  <c r="N157" i="13"/>
  <c r="T157" i="13" s="1"/>
  <c r="K157" i="13"/>
  <c r="Q157" i="13" s="1"/>
  <c r="O157" i="13"/>
  <c r="U157" i="13" s="1"/>
  <c r="L157" i="13"/>
  <c r="R157" i="13" s="1"/>
  <c r="M153" i="13"/>
  <c r="S153" i="13" s="1"/>
  <c r="P153" i="13"/>
  <c r="V153" i="13" s="1"/>
  <c r="N153" i="13"/>
  <c r="T153" i="13" s="1"/>
  <c r="K153" i="13"/>
  <c r="Q153" i="13" s="1"/>
  <c r="O153" i="13"/>
  <c r="U153" i="13" s="1"/>
  <c r="L153" i="13"/>
  <c r="R153" i="13" s="1"/>
  <c r="M149" i="13"/>
  <c r="S149" i="13" s="1"/>
  <c r="P149" i="13"/>
  <c r="V149" i="13" s="1"/>
  <c r="N149" i="13"/>
  <c r="T149" i="13" s="1"/>
  <c r="K149" i="13"/>
  <c r="Q149" i="13" s="1"/>
  <c r="O149" i="13"/>
  <c r="U149" i="13" s="1"/>
  <c r="L149" i="13"/>
  <c r="R149" i="13" s="1"/>
  <c r="M145" i="13"/>
  <c r="S145" i="13" s="1"/>
  <c r="P145" i="13"/>
  <c r="V145" i="13" s="1"/>
  <c r="N145" i="13"/>
  <c r="T145" i="13" s="1"/>
  <c r="K145" i="13"/>
  <c r="Q145" i="13" s="1"/>
  <c r="O145" i="13"/>
  <c r="U145" i="13" s="1"/>
  <c r="L145" i="13"/>
  <c r="R145" i="13" s="1"/>
  <c r="M141" i="13"/>
  <c r="S141" i="13" s="1"/>
  <c r="P141" i="13"/>
  <c r="V141" i="13" s="1"/>
  <c r="N141" i="13"/>
  <c r="T141" i="13" s="1"/>
  <c r="K141" i="13"/>
  <c r="Q141" i="13" s="1"/>
  <c r="O141" i="13"/>
  <c r="U141" i="13" s="1"/>
  <c r="L141" i="13"/>
  <c r="R141" i="13" s="1"/>
  <c r="M137" i="13"/>
  <c r="S137" i="13" s="1"/>
  <c r="P137" i="13"/>
  <c r="V137" i="13" s="1"/>
  <c r="N137" i="13"/>
  <c r="T137" i="13" s="1"/>
  <c r="K137" i="13"/>
  <c r="Q137" i="13" s="1"/>
  <c r="O137" i="13"/>
  <c r="U137" i="13" s="1"/>
  <c r="L137" i="13"/>
  <c r="R137" i="13" s="1"/>
  <c r="M133" i="13"/>
  <c r="S133" i="13" s="1"/>
  <c r="P133" i="13"/>
  <c r="V133" i="13" s="1"/>
  <c r="N133" i="13"/>
  <c r="T133" i="13" s="1"/>
  <c r="K133" i="13"/>
  <c r="Q133" i="13" s="1"/>
  <c r="O133" i="13"/>
  <c r="U133" i="13" s="1"/>
  <c r="L133" i="13"/>
  <c r="R133" i="13" s="1"/>
  <c r="M129" i="13"/>
  <c r="S129" i="13" s="1"/>
  <c r="P129" i="13"/>
  <c r="V129" i="13" s="1"/>
  <c r="N129" i="13"/>
  <c r="T129" i="13" s="1"/>
  <c r="K129" i="13"/>
  <c r="Q129" i="13" s="1"/>
  <c r="O129" i="13"/>
  <c r="U129" i="13" s="1"/>
  <c r="L129" i="13"/>
  <c r="R129" i="13" s="1"/>
  <c r="M125" i="13"/>
  <c r="S125" i="13" s="1"/>
  <c r="P125" i="13"/>
  <c r="V125" i="13" s="1"/>
  <c r="N125" i="13"/>
  <c r="T125" i="13" s="1"/>
  <c r="K125" i="13"/>
  <c r="Q125" i="13" s="1"/>
  <c r="O125" i="13"/>
  <c r="U125" i="13" s="1"/>
  <c r="L125" i="13"/>
  <c r="R125" i="13" s="1"/>
  <c r="K121" i="13"/>
  <c r="Q121" i="13" s="1"/>
  <c r="O121" i="13"/>
  <c r="U121" i="13" s="1"/>
  <c r="L121" i="13"/>
  <c r="R121" i="13" s="1"/>
  <c r="P121" i="13"/>
  <c r="V121" i="13" s="1"/>
  <c r="M121" i="13"/>
  <c r="S121" i="13" s="1"/>
  <c r="N121" i="13"/>
  <c r="T121" i="13" s="1"/>
  <c r="K117" i="13"/>
  <c r="Q117" i="13" s="1"/>
  <c r="O117" i="13"/>
  <c r="U117" i="13" s="1"/>
  <c r="L117" i="13"/>
  <c r="R117" i="13" s="1"/>
  <c r="N117" i="13"/>
  <c r="T117" i="13" s="1"/>
  <c r="P117" i="13"/>
  <c r="V117" i="13" s="1"/>
  <c r="M117" i="13"/>
  <c r="S117" i="13" s="1"/>
  <c r="M113" i="13"/>
  <c r="S113" i="13" s="1"/>
  <c r="P113" i="13"/>
  <c r="V113" i="13" s="1"/>
  <c r="N113" i="13"/>
  <c r="T113" i="13" s="1"/>
  <c r="K113" i="13"/>
  <c r="Q113" i="13" s="1"/>
  <c r="O113" i="13"/>
  <c r="U113" i="13" s="1"/>
  <c r="L113" i="13"/>
  <c r="R113" i="13" s="1"/>
  <c r="M109" i="13"/>
  <c r="S109" i="13" s="1"/>
  <c r="P109" i="13"/>
  <c r="V109" i="13" s="1"/>
  <c r="N109" i="13"/>
  <c r="T109" i="13" s="1"/>
  <c r="K109" i="13"/>
  <c r="Q109" i="13" s="1"/>
  <c r="O109" i="13"/>
  <c r="U109" i="13" s="1"/>
  <c r="L109" i="13"/>
  <c r="R109" i="13" s="1"/>
  <c r="M105" i="13"/>
  <c r="S105" i="13" s="1"/>
  <c r="P105" i="13"/>
  <c r="V105" i="13" s="1"/>
  <c r="N105" i="13"/>
  <c r="T105" i="13" s="1"/>
  <c r="K105" i="13"/>
  <c r="Q105" i="13" s="1"/>
  <c r="O105" i="13"/>
  <c r="U105" i="13" s="1"/>
  <c r="L105" i="13"/>
  <c r="R105" i="13" s="1"/>
  <c r="M101" i="13"/>
  <c r="S101" i="13" s="1"/>
  <c r="P101" i="13"/>
  <c r="V101" i="13" s="1"/>
  <c r="N101" i="13"/>
  <c r="T101" i="13" s="1"/>
  <c r="K101" i="13"/>
  <c r="Q101" i="13" s="1"/>
  <c r="O101" i="13"/>
  <c r="U101" i="13" s="1"/>
  <c r="L101" i="13"/>
  <c r="R101" i="13" s="1"/>
  <c r="M97" i="13"/>
  <c r="S97" i="13" s="1"/>
  <c r="P97" i="13"/>
  <c r="V97" i="13" s="1"/>
  <c r="N97" i="13"/>
  <c r="T97" i="13" s="1"/>
  <c r="K97" i="13"/>
  <c r="Q97" i="13" s="1"/>
  <c r="O97" i="13"/>
  <c r="U97" i="13" s="1"/>
  <c r="L97" i="13"/>
  <c r="R97" i="13" s="1"/>
  <c r="N93" i="13"/>
  <c r="T93" i="13" s="1"/>
  <c r="O93" i="13"/>
  <c r="U93" i="13" s="1"/>
  <c r="K93" i="13"/>
  <c r="Q93" i="13" s="1"/>
  <c r="L93" i="13"/>
  <c r="R93" i="13" s="1"/>
  <c r="P93" i="13"/>
  <c r="V93" i="13" s="1"/>
  <c r="M93" i="13"/>
  <c r="S93" i="13" s="1"/>
  <c r="N89" i="13"/>
  <c r="T89" i="13" s="1"/>
  <c r="K89" i="13"/>
  <c r="Q89" i="13" s="1"/>
  <c r="L89" i="13"/>
  <c r="R89" i="13" s="1"/>
  <c r="P89" i="13"/>
  <c r="V89" i="13" s="1"/>
  <c r="M89" i="13"/>
  <c r="S89" i="13" s="1"/>
  <c r="O89" i="13"/>
  <c r="U89" i="13" s="1"/>
  <c r="N85" i="13"/>
  <c r="T85" i="13" s="1"/>
  <c r="L85" i="13"/>
  <c r="R85" i="13" s="1"/>
  <c r="O85" i="13"/>
  <c r="U85" i="13" s="1"/>
  <c r="P85" i="13"/>
  <c r="V85" i="13" s="1"/>
  <c r="K85" i="13"/>
  <c r="Q85" i="13" s="1"/>
  <c r="M85" i="13"/>
  <c r="S85" i="13" s="1"/>
  <c r="N81" i="13"/>
  <c r="T81" i="13" s="1"/>
  <c r="L81" i="13"/>
  <c r="R81" i="13" s="1"/>
  <c r="K81" i="13"/>
  <c r="Q81" i="13" s="1"/>
  <c r="M81" i="13"/>
  <c r="S81" i="13" s="1"/>
  <c r="O81" i="13"/>
  <c r="U81" i="13" s="1"/>
  <c r="P81" i="13"/>
  <c r="V81" i="13" s="1"/>
  <c r="N77" i="13"/>
  <c r="T77" i="13" s="1"/>
  <c r="L77" i="13"/>
  <c r="R77" i="13" s="1"/>
  <c r="O77" i="13"/>
  <c r="U77" i="13" s="1"/>
  <c r="P77" i="13"/>
  <c r="V77" i="13" s="1"/>
  <c r="K77" i="13"/>
  <c r="Q77" i="13" s="1"/>
  <c r="M77" i="13"/>
  <c r="S77" i="13" s="1"/>
  <c r="N73" i="13"/>
  <c r="T73" i="13" s="1"/>
  <c r="L73" i="13"/>
  <c r="R73" i="13" s="1"/>
  <c r="K73" i="13"/>
  <c r="Q73" i="13" s="1"/>
  <c r="M73" i="13"/>
  <c r="S73" i="13" s="1"/>
  <c r="O73" i="13"/>
  <c r="U73" i="13" s="1"/>
  <c r="P73" i="13"/>
  <c r="V73" i="13" s="1"/>
  <c r="N69" i="13"/>
  <c r="T69" i="13" s="1"/>
  <c r="L69" i="13"/>
  <c r="R69" i="13" s="1"/>
  <c r="O69" i="13"/>
  <c r="U69" i="13" s="1"/>
  <c r="P69" i="13"/>
  <c r="V69" i="13" s="1"/>
  <c r="K69" i="13"/>
  <c r="Q69" i="13" s="1"/>
  <c r="M69" i="13"/>
  <c r="S69" i="13" s="1"/>
  <c r="N65" i="13"/>
  <c r="T65" i="13" s="1"/>
  <c r="K65" i="13"/>
  <c r="Q65" i="13" s="1"/>
  <c r="O65" i="13"/>
  <c r="U65" i="13" s="1"/>
  <c r="L65" i="13"/>
  <c r="R65" i="13" s="1"/>
  <c r="M65" i="13"/>
  <c r="S65" i="13" s="1"/>
  <c r="P65" i="13"/>
  <c r="V65" i="13" s="1"/>
  <c r="N61" i="13"/>
  <c r="T61" i="13" s="1"/>
  <c r="K61" i="13"/>
  <c r="Q61" i="13" s="1"/>
  <c r="O61" i="13"/>
  <c r="U61" i="13" s="1"/>
  <c r="L61" i="13"/>
  <c r="R61" i="13" s="1"/>
  <c r="M61" i="13"/>
  <c r="S61" i="13" s="1"/>
  <c r="P61" i="13"/>
  <c r="V61" i="13" s="1"/>
  <c r="N57" i="13"/>
  <c r="T57" i="13" s="1"/>
  <c r="K57" i="13"/>
  <c r="Q57" i="13" s="1"/>
  <c r="O57" i="13"/>
  <c r="U57" i="13" s="1"/>
  <c r="L57" i="13"/>
  <c r="R57" i="13" s="1"/>
  <c r="P57" i="13"/>
  <c r="V57" i="13" s="1"/>
  <c r="M57" i="13"/>
  <c r="S57" i="13" s="1"/>
  <c r="M53" i="13"/>
  <c r="S53" i="13" s="1"/>
  <c r="N53" i="13"/>
  <c r="T53" i="13" s="1"/>
  <c r="O53" i="13"/>
  <c r="U53" i="13" s="1"/>
  <c r="K53" i="13"/>
  <c r="Q53" i="13" s="1"/>
  <c r="L53" i="13"/>
  <c r="R53" i="13" s="1"/>
  <c r="P53" i="13"/>
  <c r="V53" i="13" s="1"/>
  <c r="M49" i="13"/>
  <c r="S49" i="13" s="1"/>
  <c r="P49" i="13"/>
  <c r="V49" i="13" s="1"/>
  <c r="N49" i="13"/>
  <c r="T49" i="13" s="1"/>
  <c r="K49" i="13"/>
  <c r="Q49" i="13" s="1"/>
  <c r="O49" i="13"/>
  <c r="U49" i="13" s="1"/>
  <c r="L49" i="13"/>
  <c r="R49" i="13" s="1"/>
  <c r="M45" i="13"/>
  <c r="S45" i="13" s="1"/>
  <c r="P45" i="13"/>
  <c r="V45" i="13" s="1"/>
  <c r="N45" i="13"/>
  <c r="T45" i="13" s="1"/>
  <c r="K45" i="13"/>
  <c r="Q45" i="13" s="1"/>
  <c r="O45" i="13"/>
  <c r="U45" i="13" s="1"/>
  <c r="L45" i="13"/>
  <c r="R45" i="13" s="1"/>
  <c r="M41" i="13"/>
  <c r="S41" i="13" s="1"/>
  <c r="P41" i="13"/>
  <c r="V41" i="13" s="1"/>
  <c r="N41" i="13"/>
  <c r="T41" i="13" s="1"/>
  <c r="K41" i="13"/>
  <c r="Q41" i="13" s="1"/>
  <c r="O41" i="13"/>
  <c r="U41" i="13" s="1"/>
  <c r="L41" i="13"/>
  <c r="R41" i="13" s="1"/>
  <c r="M37" i="13"/>
  <c r="S37" i="13" s="1"/>
  <c r="P37" i="13"/>
  <c r="V37" i="13" s="1"/>
  <c r="N37" i="13"/>
  <c r="T37" i="13" s="1"/>
  <c r="K37" i="13"/>
  <c r="Q37" i="13" s="1"/>
  <c r="O37" i="13"/>
  <c r="U37" i="13" s="1"/>
  <c r="L37" i="13"/>
  <c r="R37" i="13" s="1"/>
  <c r="M33" i="13"/>
  <c r="S33" i="13" s="1"/>
  <c r="P33" i="13"/>
  <c r="V33" i="13" s="1"/>
  <c r="N33" i="13"/>
  <c r="T33" i="13" s="1"/>
  <c r="K33" i="13"/>
  <c r="Q33" i="13" s="1"/>
  <c r="O33" i="13"/>
  <c r="U33" i="13" s="1"/>
  <c r="L33" i="13"/>
  <c r="R33" i="13" s="1"/>
  <c r="M29" i="13"/>
  <c r="S29" i="13" s="1"/>
  <c r="P29" i="13"/>
  <c r="V29" i="13" s="1"/>
  <c r="N29" i="13"/>
  <c r="T29" i="13" s="1"/>
  <c r="K29" i="13"/>
  <c r="Q29" i="13" s="1"/>
  <c r="O29" i="13"/>
  <c r="U29" i="13" s="1"/>
  <c r="L29" i="13"/>
  <c r="R29" i="13" s="1"/>
  <c r="M25" i="13"/>
  <c r="S25" i="13" s="1"/>
  <c r="P25" i="13"/>
  <c r="V25" i="13" s="1"/>
  <c r="N25" i="13"/>
  <c r="T25" i="13" s="1"/>
  <c r="K25" i="13"/>
  <c r="Q25" i="13" s="1"/>
  <c r="O25" i="13"/>
  <c r="U25" i="13" s="1"/>
  <c r="L25" i="13"/>
  <c r="R25" i="13" s="1"/>
  <c r="M21" i="13"/>
  <c r="S21" i="13" s="1"/>
  <c r="P21" i="13"/>
  <c r="V21" i="13" s="1"/>
  <c r="N21" i="13"/>
  <c r="T21" i="13" s="1"/>
  <c r="K21" i="13"/>
  <c r="Q21" i="13" s="1"/>
  <c r="O21" i="13"/>
  <c r="U21" i="13" s="1"/>
  <c r="L21" i="13"/>
  <c r="R21" i="13" s="1"/>
  <c r="M17" i="13"/>
  <c r="S17" i="13" s="1"/>
  <c r="P17" i="13"/>
  <c r="V17" i="13" s="1"/>
  <c r="N17" i="13"/>
  <c r="T17" i="13" s="1"/>
  <c r="K17" i="13"/>
  <c r="Q17" i="13" s="1"/>
  <c r="O17" i="13"/>
  <c r="U17" i="13" s="1"/>
  <c r="L17" i="13"/>
  <c r="R17" i="13" s="1"/>
  <c r="M13" i="13"/>
  <c r="S13" i="13" s="1"/>
  <c r="P13" i="13"/>
  <c r="V13" i="13" s="1"/>
  <c r="N13" i="13"/>
  <c r="T13" i="13" s="1"/>
  <c r="K13" i="13"/>
  <c r="Q13" i="13" s="1"/>
  <c r="O13" i="13"/>
  <c r="U13" i="13" s="1"/>
  <c r="L13" i="13"/>
  <c r="R13" i="13" s="1"/>
  <c r="M9" i="13"/>
  <c r="S9" i="13" s="1"/>
  <c r="P9" i="13"/>
  <c r="V9" i="13" s="1"/>
  <c r="N9" i="13"/>
  <c r="T9" i="13" s="1"/>
  <c r="K9" i="13"/>
  <c r="Q9" i="13" s="1"/>
  <c r="O9" i="13"/>
  <c r="U9" i="13" s="1"/>
  <c r="L9" i="13"/>
  <c r="R9" i="13" s="1"/>
  <c r="M5" i="13"/>
  <c r="S5" i="13" s="1"/>
  <c r="P5" i="13"/>
  <c r="V5" i="13" s="1"/>
  <c r="N5" i="13"/>
  <c r="T5" i="13" s="1"/>
  <c r="K5" i="13"/>
  <c r="Q5" i="13" s="1"/>
  <c r="O5" i="13"/>
  <c r="U5" i="13" s="1"/>
  <c r="L5" i="13"/>
  <c r="R5" i="13" s="1"/>
  <c r="N958" i="13"/>
  <c r="T958" i="13" s="1"/>
  <c r="P957" i="13"/>
  <c r="V957" i="13" s="1"/>
  <c r="M957" i="13"/>
  <c r="S957" i="13" s="1"/>
  <c r="L956" i="13"/>
  <c r="R956" i="13" s="1"/>
  <c r="O955" i="13"/>
  <c r="U955" i="13" s="1"/>
  <c r="K955" i="13"/>
  <c r="Q955" i="13" s="1"/>
  <c r="N954" i="13"/>
  <c r="T954" i="13" s="1"/>
  <c r="P953" i="13"/>
  <c r="V953" i="13" s="1"/>
  <c r="M953" i="13"/>
  <c r="S953" i="13" s="1"/>
  <c r="L952" i="13"/>
  <c r="R952" i="13" s="1"/>
  <c r="O951" i="13"/>
  <c r="U951" i="13" s="1"/>
  <c r="K951" i="13"/>
  <c r="Q951" i="13" s="1"/>
  <c r="N950" i="13"/>
  <c r="T950" i="13" s="1"/>
  <c r="P949" i="13"/>
  <c r="V949" i="13" s="1"/>
  <c r="K948" i="13"/>
  <c r="Q948" i="13" s="1"/>
  <c r="O948" i="13"/>
  <c r="U948" i="13" s="1"/>
  <c r="L948" i="13"/>
  <c r="R948" i="13" s="1"/>
  <c r="M948" i="13"/>
  <c r="S948" i="13" s="1"/>
  <c r="N948" i="13"/>
  <c r="T948" i="13" s="1"/>
  <c r="K944" i="13"/>
  <c r="Q944" i="13" s="1"/>
  <c r="O944" i="13"/>
  <c r="U944" i="13" s="1"/>
  <c r="L944" i="13"/>
  <c r="R944" i="13" s="1"/>
  <c r="M944" i="13"/>
  <c r="S944" i="13" s="1"/>
  <c r="P944" i="13"/>
  <c r="V944" i="13" s="1"/>
  <c r="N944" i="13"/>
  <c r="T944" i="13" s="1"/>
  <c r="K940" i="13"/>
  <c r="Q940" i="13" s="1"/>
  <c r="O940" i="13"/>
  <c r="U940" i="13" s="1"/>
  <c r="L940" i="13"/>
  <c r="R940" i="13" s="1"/>
  <c r="M940" i="13"/>
  <c r="S940" i="13" s="1"/>
  <c r="P940" i="13"/>
  <c r="V940" i="13" s="1"/>
  <c r="N940" i="13"/>
  <c r="T940" i="13" s="1"/>
  <c r="K936" i="13"/>
  <c r="Q936" i="13" s="1"/>
  <c r="O936" i="13"/>
  <c r="U936" i="13" s="1"/>
  <c r="L936" i="13"/>
  <c r="R936" i="13" s="1"/>
  <c r="M936" i="13"/>
  <c r="S936" i="13" s="1"/>
  <c r="P936" i="13"/>
  <c r="V936" i="13" s="1"/>
  <c r="N936" i="13"/>
  <c r="T936" i="13" s="1"/>
  <c r="K932" i="13"/>
  <c r="Q932" i="13" s="1"/>
  <c r="O932" i="13"/>
  <c r="U932" i="13" s="1"/>
  <c r="L932" i="13"/>
  <c r="R932" i="13" s="1"/>
  <c r="M932" i="13"/>
  <c r="S932" i="13" s="1"/>
  <c r="P932" i="13"/>
  <c r="V932" i="13" s="1"/>
  <c r="N932" i="13"/>
  <c r="T932" i="13" s="1"/>
  <c r="K928" i="13"/>
  <c r="Q928" i="13" s="1"/>
  <c r="O928" i="13"/>
  <c r="U928" i="13" s="1"/>
  <c r="L928" i="13"/>
  <c r="R928" i="13" s="1"/>
  <c r="M928" i="13"/>
  <c r="S928" i="13" s="1"/>
  <c r="P928" i="13"/>
  <c r="V928" i="13" s="1"/>
  <c r="N928" i="13"/>
  <c r="T928" i="13" s="1"/>
  <c r="K924" i="13"/>
  <c r="Q924" i="13" s="1"/>
  <c r="O924" i="13"/>
  <c r="U924" i="13" s="1"/>
  <c r="L924" i="13"/>
  <c r="R924" i="13" s="1"/>
  <c r="M924" i="13"/>
  <c r="S924" i="13" s="1"/>
  <c r="P924" i="13"/>
  <c r="V924" i="13" s="1"/>
  <c r="N924" i="13"/>
  <c r="T924" i="13" s="1"/>
  <c r="K920" i="13"/>
  <c r="Q920" i="13" s="1"/>
  <c r="O920" i="13"/>
  <c r="U920" i="13" s="1"/>
  <c r="L920" i="13"/>
  <c r="R920" i="13" s="1"/>
  <c r="M920" i="13"/>
  <c r="S920" i="13" s="1"/>
  <c r="P920" i="13"/>
  <c r="V920" i="13" s="1"/>
  <c r="N920" i="13"/>
  <c r="T920" i="13" s="1"/>
  <c r="K916" i="13"/>
  <c r="Q916" i="13" s="1"/>
  <c r="O916" i="13"/>
  <c r="U916" i="13" s="1"/>
  <c r="L916" i="13"/>
  <c r="R916" i="13" s="1"/>
  <c r="M916" i="13"/>
  <c r="S916" i="13" s="1"/>
  <c r="P916" i="13"/>
  <c r="V916" i="13" s="1"/>
  <c r="N916" i="13"/>
  <c r="T916" i="13" s="1"/>
  <c r="K912" i="13"/>
  <c r="Q912" i="13" s="1"/>
  <c r="O912" i="13"/>
  <c r="U912" i="13" s="1"/>
  <c r="L912" i="13"/>
  <c r="R912" i="13" s="1"/>
  <c r="M912" i="13"/>
  <c r="S912" i="13" s="1"/>
  <c r="P912" i="13"/>
  <c r="V912" i="13" s="1"/>
  <c r="N912" i="13"/>
  <c r="T912" i="13" s="1"/>
  <c r="K908" i="13"/>
  <c r="Q908" i="13" s="1"/>
  <c r="O908" i="13"/>
  <c r="U908" i="13" s="1"/>
  <c r="L908" i="13"/>
  <c r="R908" i="13" s="1"/>
  <c r="M908" i="13"/>
  <c r="S908" i="13" s="1"/>
  <c r="P908" i="13"/>
  <c r="V908" i="13" s="1"/>
  <c r="N908" i="13"/>
  <c r="T908" i="13" s="1"/>
  <c r="X908" i="13" s="1"/>
  <c r="K904" i="13"/>
  <c r="Q904" i="13" s="1"/>
  <c r="O904" i="13"/>
  <c r="U904" i="13" s="1"/>
  <c r="L904" i="13"/>
  <c r="R904" i="13" s="1"/>
  <c r="M904" i="13"/>
  <c r="S904" i="13" s="1"/>
  <c r="P904" i="13"/>
  <c r="V904" i="13" s="1"/>
  <c r="N904" i="13"/>
  <c r="T904" i="13" s="1"/>
  <c r="K900" i="13"/>
  <c r="Q900" i="13" s="1"/>
  <c r="O900" i="13"/>
  <c r="U900" i="13" s="1"/>
  <c r="L900" i="13"/>
  <c r="R900" i="13" s="1"/>
  <c r="M900" i="13"/>
  <c r="S900" i="13" s="1"/>
  <c r="P900" i="13"/>
  <c r="V900" i="13" s="1"/>
  <c r="N900" i="13"/>
  <c r="T900" i="13" s="1"/>
  <c r="X900" i="13" s="1"/>
  <c r="K896" i="13"/>
  <c r="Q896" i="13" s="1"/>
  <c r="O896" i="13"/>
  <c r="U896" i="13" s="1"/>
  <c r="L896" i="13"/>
  <c r="R896" i="13" s="1"/>
  <c r="M896" i="13"/>
  <c r="S896" i="13" s="1"/>
  <c r="P896" i="13"/>
  <c r="V896" i="13" s="1"/>
  <c r="N896" i="13"/>
  <c r="T896" i="13" s="1"/>
  <c r="K892" i="13"/>
  <c r="Q892" i="13" s="1"/>
  <c r="O892" i="13"/>
  <c r="U892" i="13" s="1"/>
  <c r="L892" i="13"/>
  <c r="R892" i="13" s="1"/>
  <c r="M892" i="13"/>
  <c r="S892" i="13" s="1"/>
  <c r="P892" i="13"/>
  <c r="V892" i="13" s="1"/>
  <c r="N892" i="13"/>
  <c r="T892" i="13" s="1"/>
  <c r="X892" i="13" s="1"/>
  <c r="K888" i="13"/>
  <c r="Q888" i="13" s="1"/>
  <c r="O888" i="13"/>
  <c r="U888" i="13" s="1"/>
  <c r="L888" i="13"/>
  <c r="R888" i="13" s="1"/>
  <c r="M888" i="13"/>
  <c r="S888" i="13" s="1"/>
  <c r="P888" i="13"/>
  <c r="V888" i="13" s="1"/>
  <c r="N888" i="13"/>
  <c r="T888" i="13" s="1"/>
  <c r="K884" i="13"/>
  <c r="Q884" i="13" s="1"/>
  <c r="O884" i="13"/>
  <c r="U884" i="13" s="1"/>
  <c r="L884" i="13"/>
  <c r="R884" i="13" s="1"/>
  <c r="M884" i="13"/>
  <c r="S884" i="13" s="1"/>
  <c r="P884" i="13"/>
  <c r="V884" i="13" s="1"/>
  <c r="N884" i="13"/>
  <c r="T884" i="13" s="1"/>
  <c r="X884" i="13" s="1"/>
  <c r="K880" i="13"/>
  <c r="Q880" i="13" s="1"/>
  <c r="O880" i="13"/>
  <c r="U880" i="13" s="1"/>
  <c r="L880" i="13"/>
  <c r="R880" i="13" s="1"/>
  <c r="M880" i="13"/>
  <c r="S880" i="13" s="1"/>
  <c r="P880" i="13"/>
  <c r="V880" i="13" s="1"/>
  <c r="N880" i="13"/>
  <c r="T880" i="13" s="1"/>
  <c r="K876" i="13"/>
  <c r="Q876" i="13" s="1"/>
  <c r="O876" i="13"/>
  <c r="U876" i="13" s="1"/>
  <c r="L876" i="13"/>
  <c r="R876" i="13" s="1"/>
  <c r="M876" i="13"/>
  <c r="S876" i="13" s="1"/>
  <c r="P876" i="13"/>
  <c r="V876" i="13" s="1"/>
  <c r="N876" i="13"/>
  <c r="T876" i="13" s="1"/>
  <c r="X876" i="13" s="1"/>
  <c r="K872" i="13"/>
  <c r="Q872" i="13" s="1"/>
  <c r="O872" i="13"/>
  <c r="U872" i="13" s="1"/>
  <c r="L872" i="13"/>
  <c r="R872" i="13" s="1"/>
  <c r="M872" i="13"/>
  <c r="S872" i="13" s="1"/>
  <c r="P872" i="13"/>
  <c r="V872" i="13" s="1"/>
  <c r="N872" i="13"/>
  <c r="T872" i="13" s="1"/>
  <c r="K868" i="13"/>
  <c r="Q868" i="13" s="1"/>
  <c r="O868" i="13"/>
  <c r="U868" i="13" s="1"/>
  <c r="L868" i="13"/>
  <c r="R868" i="13" s="1"/>
  <c r="M868" i="13"/>
  <c r="S868" i="13" s="1"/>
  <c r="P868" i="13"/>
  <c r="V868" i="13" s="1"/>
  <c r="N868" i="13"/>
  <c r="T868" i="13" s="1"/>
  <c r="X868" i="13" s="1"/>
  <c r="K864" i="13"/>
  <c r="Q864" i="13" s="1"/>
  <c r="O864" i="13"/>
  <c r="U864" i="13" s="1"/>
  <c r="L864" i="13"/>
  <c r="R864" i="13" s="1"/>
  <c r="M864" i="13"/>
  <c r="S864" i="13" s="1"/>
  <c r="P864" i="13"/>
  <c r="V864" i="13" s="1"/>
  <c r="N864" i="13"/>
  <c r="T864" i="13" s="1"/>
  <c r="K860" i="13"/>
  <c r="Q860" i="13" s="1"/>
  <c r="O860" i="13"/>
  <c r="U860" i="13" s="1"/>
  <c r="L860" i="13"/>
  <c r="R860" i="13" s="1"/>
  <c r="M860" i="13"/>
  <c r="S860" i="13" s="1"/>
  <c r="P860" i="13"/>
  <c r="V860" i="13" s="1"/>
  <c r="N860" i="13"/>
  <c r="T860" i="13" s="1"/>
  <c r="X860" i="13" s="1"/>
  <c r="K856" i="13"/>
  <c r="Q856" i="13" s="1"/>
  <c r="O856" i="13"/>
  <c r="U856" i="13" s="1"/>
  <c r="L856" i="13"/>
  <c r="R856" i="13" s="1"/>
  <c r="M856" i="13"/>
  <c r="S856" i="13" s="1"/>
  <c r="P856" i="13"/>
  <c r="V856" i="13" s="1"/>
  <c r="N856" i="13"/>
  <c r="T856" i="13" s="1"/>
  <c r="K852" i="13"/>
  <c r="Q852" i="13" s="1"/>
  <c r="O852" i="13"/>
  <c r="U852" i="13" s="1"/>
  <c r="L852" i="13"/>
  <c r="R852" i="13" s="1"/>
  <c r="M852" i="13"/>
  <c r="S852" i="13" s="1"/>
  <c r="P852" i="13"/>
  <c r="V852" i="13" s="1"/>
  <c r="N852" i="13"/>
  <c r="T852" i="13" s="1"/>
  <c r="K848" i="13"/>
  <c r="Q848" i="13" s="1"/>
  <c r="O848" i="13"/>
  <c r="U848" i="13" s="1"/>
  <c r="L848" i="13"/>
  <c r="R848" i="13" s="1"/>
  <c r="M848" i="13"/>
  <c r="S848" i="13" s="1"/>
  <c r="P848" i="13"/>
  <c r="V848" i="13" s="1"/>
  <c r="N848" i="13"/>
  <c r="T848" i="13" s="1"/>
  <c r="K844" i="13"/>
  <c r="Q844" i="13" s="1"/>
  <c r="O844" i="13"/>
  <c r="U844" i="13" s="1"/>
  <c r="L844" i="13"/>
  <c r="R844" i="13" s="1"/>
  <c r="M844" i="13"/>
  <c r="S844" i="13" s="1"/>
  <c r="P844" i="13"/>
  <c r="V844" i="13" s="1"/>
  <c r="N844" i="13"/>
  <c r="T844" i="13" s="1"/>
  <c r="K840" i="13"/>
  <c r="Q840" i="13" s="1"/>
  <c r="O840" i="13"/>
  <c r="U840" i="13" s="1"/>
  <c r="L840" i="13"/>
  <c r="R840" i="13" s="1"/>
  <c r="M840" i="13"/>
  <c r="S840" i="13" s="1"/>
  <c r="P840" i="13"/>
  <c r="V840" i="13" s="1"/>
  <c r="N840" i="13"/>
  <c r="T840" i="13" s="1"/>
  <c r="K836" i="13"/>
  <c r="Q836" i="13" s="1"/>
  <c r="O836" i="13"/>
  <c r="U836" i="13" s="1"/>
  <c r="L836" i="13"/>
  <c r="R836" i="13" s="1"/>
  <c r="M836" i="13"/>
  <c r="S836" i="13" s="1"/>
  <c r="P836" i="13"/>
  <c r="V836" i="13" s="1"/>
  <c r="N836" i="13"/>
  <c r="T836" i="13" s="1"/>
  <c r="K832" i="13"/>
  <c r="Q832" i="13" s="1"/>
  <c r="O832" i="13"/>
  <c r="U832" i="13" s="1"/>
  <c r="L832" i="13"/>
  <c r="R832" i="13" s="1"/>
  <c r="M832" i="13"/>
  <c r="S832" i="13" s="1"/>
  <c r="P832" i="13"/>
  <c r="V832" i="13" s="1"/>
  <c r="N832" i="13"/>
  <c r="T832" i="13" s="1"/>
  <c r="K828" i="13"/>
  <c r="Q828" i="13" s="1"/>
  <c r="O828" i="13"/>
  <c r="U828" i="13" s="1"/>
  <c r="L828" i="13"/>
  <c r="R828" i="13" s="1"/>
  <c r="M828" i="13"/>
  <c r="S828" i="13" s="1"/>
  <c r="P828" i="13"/>
  <c r="V828" i="13" s="1"/>
  <c r="N828" i="13"/>
  <c r="T828" i="13" s="1"/>
  <c r="K824" i="13"/>
  <c r="Q824" i="13" s="1"/>
  <c r="O824" i="13"/>
  <c r="U824" i="13" s="1"/>
  <c r="L824" i="13"/>
  <c r="R824" i="13" s="1"/>
  <c r="M824" i="13"/>
  <c r="S824" i="13" s="1"/>
  <c r="P824" i="13"/>
  <c r="V824" i="13" s="1"/>
  <c r="N824" i="13"/>
  <c r="T824" i="13" s="1"/>
  <c r="K820" i="13"/>
  <c r="Q820" i="13" s="1"/>
  <c r="O820" i="13"/>
  <c r="U820" i="13" s="1"/>
  <c r="L820" i="13"/>
  <c r="R820" i="13" s="1"/>
  <c r="M820" i="13"/>
  <c r="S820" i="13" s="1"/>
  <c r="P820" i="13"/>
  <c r="V820" i="13" s="1"/>
  <c r="N820" i="13"/>
  <c r="T820" i="13" s="1"/>
  <c r="K816" i="13"/>
  <c r="Q816" i="13" s="1"/>
  <c r="O816" i="13"/>
  <c r="U816" i="13" s="1"/>
  <c r="L816" i="13"/>
  <c r="R816" i="13" s="1"/>
  <c r="M816" i="13"/>
  <c r="S816" i="13" s="1"/>
  <c r="P816" i="13"/>
  <c r="V816" i="13" s="1"/>
  <c r="N816" i="13"/>
  <c r="T816" i="13" s="1"/>
  <c r="K812" i="13"/>
  <c r="Q812" i="13" s="1"/>
  <c r="O812" i="13"/>
  <c r="U812" i="13" s="1"/>
  <c r="L812" i="13"/>
  <c r="R812" i="13" s="1"/>
  <c r="M812" i="13"/>
  <c r="S812" i="13" s="1"/>
  <c r="P812" i="13"/>
  <c r="V812" i="13" s="1"/>
  <c r="N812" i="13"/>
  <c r="T812" i="13" s="1"/>
  <c r="K808" i="13"/>
  <c r="Q808" i="13" s="1"/>
  <c r="O808" i="13"/>
  <c r="U808" i="13" s="1"/>
  <c r="L808" i="13"/>
  <c r="R808" i="13" s="1"/>
  <c r="M808" i="13"/>
  <c r="S808" i="13" s="1"/>
  <c r="P808" i="13"/>
  <c r="V808" i="13" s="1"/>
  <c r="N808" i="13"/>
  <c r="T808" i="13" s="1"/>
  <c r="K804" i="13"/>
  <c r="Q804" i="13" s="1"/>
  <c r="O804" i="13"/>
  <c r="U804" i="13" s="1"/>
  <c r="L804" i="13"/>
  <c r="R804" i="13" s="1"/>
  <c r="M804" i="13"/>
  <c r="S804" i="13" s="1"/>
  <c r="P804" i="13"/>
  <c r="V804" i="13" s="1"/>
  <c r="N804" i="13"/>
  <c r="T804" i="13" s="1"/>
  <c r="K800" i="13"/>
  <c r="Q800" i="13" s="1"/>
  <c r="O800" i="13"/>
  <c r="U800" i="13" s="1"/>
  <c r="L800" i="13"/>
  <c r="R800" i="13" s="1"/>
  <c r="M800" i="13"/>
  <c r="S800" i="13" s="1"/>
  <c r="P800" i="13"/>
  <c r="V800" i="13" s="1"/>
  <c r="N800" i="13"/>
  <c r="T800" i="13" s="1"/>
  <c r="K796" i="13"/>
  <c r="Q796" i="13" s="1"/>
  <c r="O796" i="13"/>
  <c r="U796" i="13" s="1"/>
  <c r="L796" i="13"/>
  <c r="R796" i="13" s="1"/>
  <c r="M796" i="13"/>
  <c r="S796" i="13" s="1"/>
  <c r="P796" i="13"/>
  <c r="V796" i="13" s="1"/>
  <c r="N796" i="13"/>
  <c r="T796" i="13" s="1"/>
  <c r="K792" i="13"/>
  <c r="Q792" i="13" s="1"/>
  <c r="O792" i="13"/>
  <c r="U792" i="13" s="1"/>
  <c r="L792" i="13"/>
  <c r="R792" i="13" s="1"/>
  <c r="M792" i="13"/>
  <c r="S792" i="13" s="1"/>
  <c r="P792" i="13"/>
  <c r="V792" i="13" s="1"/>
  <c r="N792" i="13"/>
  <c r="T792" i="13" s="1"/>
  <c r="K788" i="13"/>
  <c r="Q788" i="13" s="1"/>
  <c r="O788" i="13"/>
  <c r="U788" i="13" s="1"/>
  <c r="L788" i="13"/>
  <c r="R788" i="13" s="1"/>
  <c r="M788" i="13"/>
  <c r="S788" i="13" s="1"/>
  <c r="P788" i="13"/>
  <c r="V788" i="13" s="1"/>
  <c r="N788" i="13"/>
  <c r="T788" i="13" s="1"/>
  <c r="K784" i="13"/>
  <c r="Q784" i="13" s="1"/>
  <c r="O784" i="13"/>
  <c r="U784" i="13" s="1"/>
  <c r="L784" i="13"/>
  <c r="R784" i="13" s="1"/>
  <c r="M784" i="13"/>
  <c r="S784" i="13" s="1"/>
  <c r="P784" i="13"/>
  <c r="V784" i="13" s="1"/>
  <c r="N784" i="13"/>
  <c r="T784" i="13" s="1"/>
  <c r="K780" i="13"/>
  <c r="Q780" i="13" s="1"/>
  <c r="O780" i="13"/>
  <c r="U780" i="13" s="1"/>
  <c r="L780" i="13"/>
  <c r="R780" i="13" s="1"/>
  <c r="M780" i="13"/>
  <c r="S780" i="13" s="1"/>
  <c r="P780" i="13"/>
  <c r="V780" i="13" s="1"/>
  <c r="N780" i="13"/>
  <c r="T780" i="13" s="1"/>
  <c r="K776" i="13"/>
  <c r="Q776" i="13" s="1"/>
  <c r="O776" i="13"/>
  <c r="U776" i="13" s="1"/>
  <c r="L776" i="13"/>
  <c r="R776" i="13" s="1"/>
  <c r="M776" i="13"/>
  <c r="S776" i="13" s="1"/>
  <c r="P776" i="13"/>
  <c r="V776" i="13" s="1"/>
  <c r="N776" i="13"/>
  <c r="T776" i="13" s="1"/>
  <c r="K772" i="13"/>
  <c r="Q772" i="13" s="1"/>
  <c r="O772" i="13"/>
  <c r="U772" i="13" s="1"/>
  <c r="L772" i="13"/>
  <c r="R772" i="13" s="1"/>
  <c r="M772" i="13"/>
  <c r="S772" i="13" s="1"/>
  <c r="P772" i="13"/>
  <c r="V772" i="13" s="1"/>
  <c r="N772" i="13"/>
  <c r="T772" i="13" s="1"/>
  <c r="K768" i="13"/>
  <c r="Q768" i="13" s="1"/>
  <c r="O768" i="13"/>
  <c r="U768" i="13" s="1"/>
  <c r="L768" i="13"/>
  <c r="R768" i="13" s="1"/>
  <c r="M768" i="13"/>
  <c r="S768" i="13" s="1"/>
  <c r="P768" i="13"/>
  <c r="V768" i="13" s="1"/>
  <c r="N768" i="13"/>
  <c r="T768" i="13" s="1"/>
  <c r="K764" i="13"/>
  <c r="Q764" i="13" s="1"/>
  <c r="O764" i="13"/>
  <c r="U764" i="13" s="1"/>
  <c r="L764" i="13"/>
  <c r="R764" i="13" s="1"/>
  <c r="M764" i="13"/>
  <c r="S764" i="13" s="1"/>
  <c r="P764" i="13"/>
  <c r="V764" i="13" s="1"/>
  <c r="N764" i="13"/>
  <c r="T764" i="13" s="1"/>
  <c r="K760" i="13"/>
  <c r="Q760" i="13" s="1"/>
  <c r="O760" i="13"/>
  <c r="U760" i="13" s="1"/>
  <c r="L760" i="13"/>
  <c r="R760" i="13" s="1"/>
  <c r="M760" i="13"/>
  <c r="S760" i="13" s="1"/>
  <c r="P760" i="13"/>
  <c r="V760" i="13" s="1"/>
  <c r="N760" i="13"/>
  <c r="T760" i="13" s="1"/>
  <c r="K756" i="13"/>
  <c r="Q756" i="13" s="1"/>
  <c r="O756" i="13"/>
  <c r="U756" i="13" s="1"/>
  <c r="N756" i="13"/>
  <c r="T756" i="13" s="1"/>
  <c r="M756" i="13"/>
  <c r="S756" i="13" s="1"/>
  <c r="P756" i="13"/>
  <c r="V756" i="13" s="1"/>
  <c r="L756" i="13"/>
  <c r="R756" i="13" s="1"/>
  <c r="K752" i="13"/>
  <c r="Q752" i="13" s="1"/>
  <c r="O752" i="13"/>
  <c r="U752" i="13" s="1"/>
  <c r="N752" i="13"/>
  <c r="T752" i="13" s="1"/>
  <c r="P752" i="13"/>
  <c r="V752" i="13" s="1"/>
  <c r="L752" i="13"/>
  <c r="R752" i="13" s="1"/>
  <c r="M752" i="13"/>
  <c r="S752" i="13" s="1"/>
  <c r="K748" i="13"/>
  <c r="Q748" i="13" s="1"/>
  <c r="O748" i="13"/>
  <c r="U748" i="13" s="1"/>
  <c r="L748" i="13"/>
  <c r="R748" i="13" s="1"/>
  <c r="M748" i="13"/>
  <c r="S748" i="13" s="1"/>
  <c r="P748" i="13"/>
  <c r="V748" i="13" s="1"/>
  <c r="N748" i="13"/>
  <c r="T748" i="13" s="1"/>
  <c r="K744" i="13"/>
  <c r="Q744" i="13" s="1"/>
  <c r="O744" i="13"/>
  <c r="U744" i="13" s="1"/>
  <c r="L744" i="13"/>
  <c r="R744" i="13" s="1"/>
  <c r="M744" i="13"/>
  <c r="S744" i="13" s="1"/>
  <c r="P744" i="13"/>
  <c r="V744" i="13" s="1"/>
  <c r="N744" i="13"/>
  <c r="T744" i="13" s="1"/>
  <c r="K740" i="13"/>
  <c r="Q740" i="13" s="1"/>
  <c r="O740" i="13"/>
  <c r="U740" i="13" s="1"/>
  <c r="L740" i="13"/>
  <c r="R740" i="13" s="1"/>
  <c r="M740" i="13"/>
  <c r="S740" i="13" s="1"/>
  <c r="P740" i="13"/>
  <c r="V740" i="13" s="1"/>
  <c r="N740" i="13"/>
  <c r="T740" i="13" s="1"/>
  <c r="K736" i="13"/>
  <c r="Q736" i="13" s="1"/>
  <c r="O736" i="13"/>
  <c r="U736" i="13" s="1"/>
  <c r="L736" i="13"/>
  <c r="R736" i="13" s="1"/>
  <c r="M736" i="13"/>
  <c r="S736" i="13" s="1"/>
  <c r="P736" i="13"/>
  <c r="V736" i="13" s="1"/>
  <c r="N736" i="13"/>
  <c r="T736" i="13" s="1"/>
  <c r="K732" i="13"/>
  <c r="Q732" i="13" s="1"/>
  <c r="O732" i="13"/>
  <c r="U732" i="13" s="1"/>
  <c r="L732" i="13"/>
  <c r="R732" i="13" s="1"/>
  <c r="M732" i="13"/>
  <c r="S732" i="13" s="1"/>
  <c r="P732" i="13"/>
  <c r="V732" i="13" s="1"/>
  <c r="N732" i="13"/>
  <c r="T732" i="13" s="1"/>
  <c r="K728" i="13"/>
  <c r="Q728" i="13" s="1"/>
  <c r="O728" i="13"/>
  <c r="U728" i="13" s="1"/>
  <c r="L728" i="13"/>
  <c r="R728" i="13" s="1"/>
  <c r="M728" i="13"/>
  <c r="S728" i="13" s="1"/>
  <c r="P728" i="13"/>
  <c r="V728" i="13" s="1"/>
  <c r="N728" i="13"/>
  <c r="T728" i="13" s="1"/>
  <c r="K724" i="13"/>
  <c r="Q724" i="13" s="1"/>
  <c r="O724" i="13"/>
  <c r="U724" i="13" s="1"/>
  <c r="L724" i="13"/>
  <c r="R724" i="13" s="1"/>
  <c r="M724" i="13"/>
  <c r="S724" i="13" s="1"/>
  <c r="P724" i="13"/>
  <c r="V724" i="13" s="1"/>
  <c r="N724" i="13"/>
  <c r="T724" i="13" s="1"/>
  <c r="K720" i="13"/>
  <c r="Q720" i="13" s="1"/>
  <c r="O720" i="13"/>
  <c r="U720" i="13" s="1"/>
  <c r="L720" i="13"/>
  <c r="R720" i="13" s="1"/>
  <c r="M720" i="13"/>
  <c r="S720" i="13" s="1"/>
  <c r="P720" i="13"/>
  <c r="V720" i="13" s="1"/>
  <c r="N720" i="13"/>
  <c r="T720" i="13" s="1"/>
  <c r="K716" i="13"/>
  <c r="Q716" i="13" s="1"/>
  <c r="O716" i="13"/>
  <c r="U716" i="13" s="1"/>
  <c r="L716" i="13"/>
  <c r="R716" i="13" s="1"/>
  <c r="M716" i="13"/>
  <c r="S716" i="13" s="1"/>
  <c r="P716" i="13"/>
  <c r="V716" i="13" s="1"/>
  <c r="N716" i="13"/>
  <c r="T716" i="13" s="1"/>
  <c r="K712" i="13"/>
  <c r="Q712" i="13" s="1"/>
  <c r="O712" i="13"/>
  <c r="U712" i="13" s="1"/>
  <c r="L712" i="13"/>
  <c r="R712" i="13" s="1"/>
  <c r="M712" i="13"/>
  <c r="S712" i="13" s="1"/>
  <c r="P712" i="13"/>
  <c r="V712" i="13" s="1"/>
  <c r="N712" i="13"/>
  <c r="T712" i="13" s="1"/>
  <c r="K708" i="13"/>
  <c r="Q708" i="13" s="1"/>
  <c r="O708" i="13"/>
  <c r="U708" i="13" s="1"/>
  <c r="L708" i="13"/>
  <c r="R708" i="13" s="1"/>
  <c r="M708" i="13"/>
  <c r="S708" i="13" s="1"/>
  <c r="P708" i="13"/>
  <c r="V708" i="13" s="1"/>
  <c r="N708" i="13"/>
  <c r="T708" i="13" s="1"/>
  <c r="K704" i="13"/>
  <c r="Q704" i="13" s="1"/>
  <c r="O704" i="13"/>
  <c r="U704" i="13" s="1"/>
  <c r="L704" i="13"/>
  <c r="R704" i="13" s="1"/>
  <c r="M704" i="13"/>
  <c r="S704" i="13" s="1"/>
  <c r="P704" i="13"/>
  <c r="V704" i="13" s="1"/>
  <c r="N704" i="13"/>
  <c r="T704" i="13" s="1"/>
  <c r="K700" i="13"/>
  <c r="Q700" i="13" s="1"/>
  <c r="O700" i="13"/>
  <c r="U700" i="13" s="1"/>
  <c r="L700" i="13"/>
  <c r="R700" i="13" s="1"/>
  <c r="M700" i="13"/>
  <c r="S700" i="13" s="1"/>
  <c r="P700" i="13"/>
  <c r="V700" i="13" s="1"/>
  <c r="N700" i="13"/>
  <c r="T700" i="13" s="1"/>
  <c r="K696" i="13"/>
  <c r="Q696" i="13" s="1"/>
  <c r="O696" i="13"/>
  <c r="U696" i="13" s="1"/>
  <c r="L696" i="13"/>
  <c r="R696" i="13" s="1"/>
  <c r="M696" i="13"/>
  <c r="S696" i="13" s="1"/>
  <c r="P696" i="13"/>
  <c r="V696" i="13" s="1"/>
  <c r="N696" i="13"/>
  <c r="T696" i="13" s="1"/>
  <c r="K692" i="13"/>
  <c r="Q692" i="13" s="1"/>
  <c r="O692" i="13"/>
  <c r="U692" i="13" s="1"/>
  <c r="L692" i="13"/>
  <c r="R692" i="13" s="1"/>
  <c r="M692" i="13"/>
  <c r="S692" i="13" s="1"/>
  <c r="P692" i="13"/>
  <c r="V692" i="13" s="1"/>
  <c r="N692" i="13"/>
  <c r="T692" i="13" s="1"/>
  <c r="K688" i="13"/>
  <c r="Q688" i="13" s="1"/>
  <c r="O688" i="13"/>
  <c r="U688" i="13" s="1"/>
  <c r="L688" i="13"/>
  <c r="R688" i="13" s="1"/>
  <c r="M688" i="13"/>
  <c r="S688" i="13" s="1"/>
  <c r="P688" i="13"/>
  <c r="V688" i="13" s="1"/>
  <c r="N688" i="13"/>
  <c r="T688" i="13" s="1"/>
  <c r="K684" i="13"/>
  <c r="Q684" i="13" s="1"/>
  <c r="O684" i="13"/>
  <c r="U684" i="13" s="1"/>
  <c r="L684" i="13"/>
  <c r="R684" i="13" s="1"/>
  <c r="M684" i="13"/>
  <c r="S684" i="13" s="1"/>
  <c r="P684" i="13"/>
  <c r="V684" i="13" s="1"/>
  <c r="N684" i="13"/>
  <c r="T684" i="13" s="1"/>
  <c r="K680" i="13"/>
  <c r="Q680" i="13" s="1"/>
  <c r="O680" i="13"/>
  <c r="U680" i="13" s="1"/>
  <c r="L680" i="13"/>
  <c r="R680" i="13" s="1"/>
  <c r="M680" i="13"/>
  <c r="S680" i="13" s="1"/>
  <c r="P680" i="13"/>
  <c r="V680" i="13" s="1"/>
  <c r="N680" i="13"/>
  <c r="T680" i="13" s="1"/>
  <c r="K676" i="13"/>
  <c r="Q676" i="13" s="1"/>
  <c r="O676" i="13"/>
  <c r="U676" i="13" s="1"/>
  <c r="L676" i="13"/>
  <c r="R676" i="13" s="1"/>
  <c r="M676" i="13"/>
  <c r="S676" i="13" s="1"/>
  <c r="P676" i="13"/>
  <c r="V676" i="13" s="1"/>
  <c r="N676" i="13"/>
  <c r="T676" i="13" s="1"/>
  <c r="K672" i="13"/>
  <c r="Q672" i="13" s="1"/>
  <c r="O672" i="13"/>
  <c r="U672" i="13" s="1"/>
  <c r="L672" i="13"/>
  <c r="R672" i="13" s="1"/>
  <c r="M672" i="13"/>
  <c r="S672" i="13" s="1"/>
  <c r="P672" i="13"/>
  <c r="V672" i="13" s="1"/>
  <c r="N672" i="13"/>
  <c r="T672" i="13" s="1"/>
  <c r="K668" i="13"/>
  <c r="Q668" i="13" s="1"/>
  <c r="O668" i="13"/>
  <c r="U668" i="13" s="1"/>
  <c r="L668" i="13"/>
  <c r="R668" i="13" s="1"/>
  <c r="M668" i="13"/>
  <c r="S668" i="13" s="1"/>
  <c r="P668" i="13"/>
  <c r="V668" i="13" s="1"/>
  <c r="N668" i="13"/>
  <c r="T668" i="13" s="1"/>
  <c r="K664" i="13"/>
  <c r="Q664" i="13" s="1"/>
  <c r="O664" i="13"/>
  <c r="U664" i="13" s="1"/>
  <c r="L664" i="13"/>
  <c r="R664" i="13" s="1"/>
  <c r="M664" i="13"/>
  <c r="S664" i="13" s="1"/>
  <c r="P664" i="13"/>
  <c r="V664" i="13" s="1"/>
  <c r="N664" i="13"/>
  <c r="T664" i="13" s="1"/>
  <c r="K660" i="13"/>
  <c r="Q660" i="13" s="1"/>
  <c r="O660" i="13"/>
  <c r="U660" i="13" s="1"/>
  <c r="L660" i="13"/>
  <c r="R660" i="13" s="1"/>
  <c r="M660" i="13"/>
  <c r="S660" i="13" s="1"/>
  <c r="P660" i="13"/>
  <c r="V660" i="13" s="1"/>
  <c r="N660" i="13"/>
  <c r="T660" i="13" s="1"/>
  <c r="K656" i="13"/>
  <c r="Q656" i="13" s="1"/>
  <c r="O656" i="13"/>
  <c r="U656" i="13" s="1"/>
  <c r="L656" i="13"/>
  <c r="R656" i="13" s="1"/>
  <c r="M656" i="13"/>
  <c r="S656" i="13" s="1"/>
  <c r="P656" i="13"/>
  <c r="V656" i="13" s="1"/>
  <c r="N656" i="13"/>
  <c r="T656" i="13" s="1"/>
  <c r="K652" i="13"/>
  <c r="Q652" i="13" s="1"/>
  <c r="O652" i="13"/>
  <c r="U652" i="13" s="1"/>
  <c r="L652" i="13"/>
  <c r="R652" i="13" s="1"/>
  <c r="M652" i="13"/>
  <c r="S652" i="13" s="1"/>
  <c r="P652" i="13"/>
  <c r="V652" i="13" s="1"/>
  <c r="N652" i="13"/>
  <c r="T652" i="13" s="1"/>
  <c r="K648" i="13"/>
  <c r="Q648" i="13" s="1"/>
  <c r="O648" i="13"/>
  <c r="U648" i="13" s="1"/>
  <c r="L648" i="13"/>
  <c r="R648" i="13" s="1"/>
  <c r="M648" i="13"/>
  <c r="S648" i="13" s="1"/>
  <c r="P648" i="13"/>
  <c r="V648" i="13" s="1"/>
  <c r="N648" i="13"/>
  <c r="T648" i="13" s="1"/>
  <c r="K644" i="13"/>
  <c r="Q644" i="13" s="1"/>
  <c r="O644" i="13"/>
  <c r="U644" i="13" s="1"/>
  <c r="L644" i="13"/>
  <c r="R644" i="13" s="1"/>
  <c r="M644" i="13"/>
  <c r="S644" i="13" s="1"/>
  <c r="P644" i="13"/>
  <c r="V644" i="13" s="1"/>
  <c r="N644" i="13"/>
  <c r="T644" i="13" s="1"/>
  <c r="K640" i="13"/>
  <c r="Q640" i="13" s="1"/>
  <c r="O640" i="13"/>
  <c r="U640" i="13" s="1"/>
  <c r="L640" i="13"/>
  <c r="R640" i="13" s="1"/>
  <c r="M640" i="13"/>
  <c r="S640" i="13" s="1"/>
  <c r="P640" i="13"/>
  <c r="V640" i="13" s="1"/>
  <c r="N640" i="13"/>
  <c r="T640" i="13" s="1"/>
  <c r="K636" i="13"/>
  <c r="Q636" i="13" s="1"/>
  <c r="O636" i="13"/>
  <c r="U636" i="13" s="1"/>
  <c r="L636" i="13"/>
  <c r="R636" i="13" s="1"/>
  <c r="M636" i="13"/>
  <c r="S636" i="13" s="1"/>
  <c r="P636" i="13"/>
  <c r="V636" i="13" s="1"/>
  <c r="N636" i="13"/>
  <c r="T636" i="13" s="1"/>
  <c r="K632" i="13"/>
  <c r="Q632" i="13" s="1"/>
  <c r="O632" i="13"/>
  <c r="U632" i="13" s="1"/>
  <c r="L632" i="13"/>
  <c r="R632" i="13" s="1"/>
  <c r="M632" i="13"/>
  <c r="S632" i="13" s="1"/>
  <c r="P632" i="13"/>
  <c r="V632" i="13" s="1"/>
  <c r="N632" i="13"/>
  <c r="T632" i="13" s="1"/>
  <c r="K628" i="13"/>
  <c r="Q628" i="13" s="1"/>
  <c r="O628" i="13"/>
  <c r="U628" i="13" s="1"/>
  <c r="L628" i="13"/>
  <c r="R628" i="13" s="1"/>
  <c r="M628" i="13"/>
  <c r="S628" i="13" s="1"/>
  <c r="P628" i="13"/>
  <c r="V628" i="13" s="1"/>
  <c r="N628" i="13"/>
  <c r="T628" i="13" s="1"/>
  <c r="K624" i="13"/>
  <c r="Q624" i="13" s="1"/>
  <c r="O624" i="13"/>
  <c r="U624" i="13" s="1"/>
  <c r="L624" i="13"/>
  <c r="R624" i="13" s="1"/>
  <c r="M624" i="13"/>
  <c r="S624" i="13" s="1"/>
  <c r="P624" i="13"/>
  <c r="V624" i="13" s="1"/>
  <c r="N624" i="13"/>
  <c r="T624" i="13" s="1"/>
  <c r="K620" i="13"/>
  <c r="Q620" i="13" s="1"/>
  <c r="O620" i="13"/>
  <c r="U620" i="13" s="1"/>
  <c r="L620" i="13"/>
  <c r="R620" i="13" s="1"/>
  <c r="M620" i="13"/>
  <c r="S620" i="13" s="1"/>
  <c r="P620" i="13"/>
  <c r="V620" i="13" s="1"/>
  <c r="N620" i="13"/>
  <c r="T620" i="13" s="1"/>
  <c r="K616" i="13"/>
  <c r="Q616" i="13" s="1"/>
  <c r="O616" i="13"/>
  <c r="U616" i="13" s="1"/>
  <c r="L616" i="13"/>
  <c r="R616" i="13" s="1"/>
  <c r="M616" i="13"/>
  <c r="S616" i="13" s="1"/>
  <c r="P616" i="13"/>
  <c r="V616" i="13" s="1"/>
  <c r="N616" i="13"/>
  <c r="T616" i="13" s="1"/>
  <c r="K612" i="13"/>
  <c r="Q612" i="13" s="1"/>
  <c r="O612" i="13"/>
  <c r="U612" i="13" s="1"/>
  <c r="L612" i="13"/>
  <c r="R612" i="13" s="1"/>
  <c r="M612" i="13"/>
  <c r="S612" i="13" s="1"/>
  <c r="P612" i="13"/>
  <c r="V612" i="13" s="1"/>
  <c r="N612" i="13"/>
  <c r="T612" i="13" s="1"/>
  <c r="K608" i="13"/>
  <c r="Q608" i="13" s="1"/>
  <c r="O608" i="13"/>
  <c r="U608" i="13" s="1"/>
  <c r="L608" i="13"/>
  <c r="R608" i="13" s="1"/>
  <c r="M608" i="13"/>
  <c r="S608" i="13" s="1"/>
  <c r="P608" i="13"/>
  <c r="V608" i="13" s="1"/>
  <c r="N608" i="13"/>
  <c r="T608" i="13" s="1"/>
  <c r="K604" i="13"/>
  <c r="Q604" i="13" s="1"/>
  <c r="O604" i="13"/>
  <c r="U604" i="13" s="1"/>
  <c r="L604" i="13"/>
  <c r="R604" i="13" s="1"/>
  <c r="M604" i="13"/>
  <c r="S604" i="13" s="1"/>
  <c r="P604" i="13"/>
  <c r="V604" i="13" s="1"/>
  <c r="N604" i="13"/>
  <c r="T604" i="13" s="1"/>
  <c r="K600" i="13"/>
  <c r="Q600" i="13" s="1"/>
  <c r="O600" i="13"/>
  <c r="U600" i="13" s="1"/>
  <c r="L600" i="13"/>
  <c r="R600" i="13" s="1"/>
  <c r="M600" i="13"/>
  <c r="S600" i="13" s="1"/>
  <c r="P600" i="13"/>
  <c r="V600" i="13" s="1"/>
  <c r="N600" i="13"/>
  <c r="T600" i="13" s="1"/>
  <c r="K596" i="13"/>
  <c r="Q596" i="13" s="1"/>
  <c r="O596" i="13"/>
  <c r="U596" i="13" s="1"/>
  <c r="L596" i="13"/>
  <c r="R596" i="13" s="1"/>
  <c r="M596" i="13"/>
  <c r="S596" i="13" s="1"/>
  <c r="P596" i="13"/>
  <c r="V596" i="13" s="1"/>
  <c r="N596" i="13"/>
  <c r="T596" i="13" s="1"/>
  <c r="K592" i="13"/>
  <c r="Q592" i="13" s="1"/>
  <c r="O592" i="13"/>
  <c r="U592" i="13" s="1"/>
  <c r="L592" i="13"/>
  <c r="R592" i="13" s="1"/>
  <c r="M592" i="13"/>
  <c r="S592" i="13" s="1"/>
  <c r="P592" i="13"/>
  <c r="V592" i="13" s="1"/>
  <c r="N592" i="13"/>
  <c r="T592" i="13" s="1"/>
  <c r="K588" i="13"/>
  <c r="Q588" i="13" s="1"/>
  <c r="O588" i="13"/>
  <c r="U588" i="13" s="1"/>
  <c r="L588" i="13"/>
  <c r="R588" i="13" s="1"/>
  <c r="M588" i="13"/>
  <c r="S588" i="13" s="1"/>
  <c r="P588" i="13"/>
  <c r="V588" i="13" s="1"/>
  <c r="N588" i="13"/>
  <c r="T588" i="13" s="1"/>
  <c r="K584" i="13"/>
  <c r="Q584" i="13" s="1"/>
  <c r="O584" i="13"/>
  <c r="U584" i="13" s="1"/>
  <c r="L584" i="13"/>
  <c r="R584" i="13" s="1"/>
  <c r="M584" i="13"/>
  <c r="S584" i="13" s="1"/>
  <c r="P584" i="13"/>
  <c r="V584" i="13" s="1"/>
  <c r="N584" i="13"/>
  <c r="T584" i="13" s="1"/>
  <c r="K580" i="13"/>
  <c r="Q580" i="13" s="1"/>
  <c r="O580" i="13"/>
  <c r="U580" i="13" s="1"/>
  <c r="L580" i="13"/>
  <c r="R580" i="13" s="1"/>
  <c r="M580" i="13"/>
  <c r="S580" i="13" s="1"/>
  <c r="P580" i="13"/>
  <c r="V580" i="13" s="1"/>
  <c r="N580" i="13"/>
  <c r="T580" i="13" s="1"/>
  <c r="K576" i="13"/>
  <c r="Q576" i="13" s="1"/>
  <c r="O576" i="13"/>
  <c r="U576" i="13" s="1"/>
  <c r="L576" i="13"/>
  <c r="R576" i="13" s="1"/>
  <c r="M576" i="13"/>
  <c r="S576" i="13" s="1"/>
  <c r="P576" i="13"/>
  <c r="V576" i="13" s="1"/>
  <c r="N576" i="13"/>
  <c r="T576" i="13" s="1"/>
  <c r="K572" i="13"/>
  <c r="Q572" i="13" s="1"/>
  <c r="O572" i="13"/>
  <c r="U572" i="13" s="1"/>
  <c r="L572" i="13"/>
  <c r="R572" i="13" s="1"/>
  <c r="M572" i="13"/>
  <c r="S572" i="13" s="1"/>
  <c r="P572" i="13"/>
  <c r="V572" i="13" s="1"/>
  <c r="N572" i="13"/>
  <c r="T572" i="13" s="1"/>
  <c r="K568" i="13"/>
  <c r="Q568" i="13" s="1"/>
  <c r="O568" i="13"/>
  <c r="U568" i="13" s="1"/>
  <c r="L568" i="13"/>
  <c r="R568" i="13" s="1"/>
  <c r="M568" i="13"/>
  <c r="S568" i="13" s="1"/>
  <c r="P568" i="13"/>
  <c r="V568" i="13" s="1"/>
  <c r="N568" i="13"/>
  <c r="T568" i="13" s="1"/>
  <c r="M564" i="13"/>
  <c r="S564" i="13" s="1"/>
  <c r="P564" i="13"/>
  <c r="V564" i="13" s="1"/>
  <c r="L564" i="13"/>
  <c r="R564" i="13" s="1"/>
  <c r="O564" i="13"/>
  <c r="U564" i="13" s="1"/>
  <c r="K564" i="13"/>
  <c r="Q564" i="13" s="1"/>
  <c r="N564" i="13"/>
  <c r="T564" i="13" s="1"/>
  <c r="M560" i="13"/>
  <c r="S560" i="13" s="1"/>
  <c r="P560" i="13"/>
  <c r="V560" i="13" s="1"/>
  <c r="K560" i="13"/>
  <c r="Q560" i="13" s="1"/>
  <c r="O560" i="13"/>
  <c r="U560" i="13" s="1"/>
  <c r="L560" i="13"/>
  <c r="R560" i="13" s="1"/>
  <c r="N560" i="13"/>
  <c r="T560" i="13" s="1"/>
  <c r="M556" i="13"/>
  <c r="S556" i="13" s="1"/>
  <c r="P556" i="13"/>
  <c r="V556" i="13" s="1"/>
  <c r="N556" i="13"/>
  <c r="T556" i="13" s="1"/>
  <c r="K556" i="13"/>
  <c r="Q556" i="13" s="1"/>
  <c r="O556" i="13"/>
  <c r="U556" i="13" s="1"/>
  <c r="L556" i="13"/>
  <c r="R556" i="13" s="1"/>
  <c r="M552" i="13"/>
  <c r="S552" i="13" s="1"/>
  <c r="P552" i="13"/>
  <c r="V552" i="13" s="1"/>
  <c r="N552" i="13"/>
  <c r="T552" i="13" s="1"/>
  <c r="K552" i="13"/>
  <c r="Q552" i="13" s="1"/>
  <c r="W552" i="13" s="1"/>
  <c r="O552" i="13"/>
  <c r="U552" i="13" s="1"/>
  <c r="L552" i="13"/>
  <c r="R552" i="13" s="1"/>
  <c r="M548" i="13"/>
  <c r="S548" i="13" s="1"/>
  <c r="P548" i="13"/>
  <c r="V548" i="13" s="1"/>
  <c r="N548" i="13"/>
  <c r="T548" i="13" s="1"/>
  <c r="K548" i="13"/>
  <c r="Q548" i="13" s="1"/>
  <c r="O548" i="13"/>
  <c r="U548" i="13" s="1"/>
  <c r="L548" i="13"/>
  <c r="R548" i="13" s="1"/>
  <c r="M544" i="13"/>
  <c r="S544" i="13" s="1"/>
  <c r="P544" i="13"/>
  <c r="V544" i="13" s="1"/>
  <c r="N544" i="13"/>
  <c r="T544" i="13" s="1"/>
  <c r="K544" i="13"/>
  <c r="Q544" i="13" s="1"/>
  <c r="W544" i="13" s="1"/>
  <c r="O544" i="13"/>
  <c r="U544" i="13" s="1"/>
  <c r="L544" i="13"/>
  <c r="R544" i="13" s="1"/>
  <c r="M540" i="13"/>
  <c r="S540" i="13" s="1"/>
  <c r="P540" i="13"/>
  <c r="V540" i="13" s="1"/>
  <c r="N540" i="13"/>
  <c r="T540" i="13" s="1"/>
  <c r="K540" i="13"/>
  <c r="Q540" i="13" s="1"/>
  <c r="O540" i="13"/>
  <c r="U540" i="13" s="1"/>
  <c r="L540" i="13"/>
  <c r="R540" i="13" s="1"/>
  <c r="M536" i="13"/>
  <c r="S536" i="13" s="1"/>
  <c r="P536" i="13"/>
  <c r="V536" i="13" s="1"/>
  <c r="N536" i="13"/>
  <c r="T536" i="13" s="1"/>
  <c r="K536" i="13"/>
  <c r="Q536" i="13" s="1"/>
  <c r="W536" i="13" s="1"/>
  <c r="O536" i="13"/>
  <c r="U536" i="13" s="1"/>
  <c r="L536" i="13"/>
  <c r="R536" i="13" s="1"/>
  <c r="M532" i="13"/>
  <c r="S532" i="13" s="1"/>
  <c r="P532" i="13"/>
  <c r="V532" i="13" s="1"/>
  <c r="N532" i="13"/>
  <c r="T532" i="13" s="1"/>
  <c r="K532" i="13"/>
  <c r="Q532" i="13" s="1"/>
  <c r="O532" i="13"/>
  <c r="U532" i="13" s="1"/>
  <c r="L532" i="13"/>
  <c r="R532" i="13" s="1"/>
  <c r="M528" i="13"/>
  <c r="S528" i="13" s="1"/>
  <c r="P528" i="13"/>
  <c r="V528" i="13" s="1"/>
  <c r="N528" i="13"/>
  <c r="T528" i="13" s="1"/>
  <c r="K528" i="13"/>
  <c r="Q528" i="13" s="1"/>
  <c r="W528" i="13" s="1"/>
  <c r="O528" i="13"/>
  <c r="U528" i="13" s="1"/>
  <c r="L528" i="13"/>
  <c r="R528" i="13" s="1"/>
  <c r="M524" i="13"/>
  <c r="S524" i="13" s="1"/>
  <c r="P524" i="13"/>
  <c r="V524" i="13" s="1"/>
  <c r="N524" i="13"/>
  <c r="T524" i="13" s="1"/>
  <c r="K524" i="13"/>
  <c r="Q524" i="13" s="1"/>
  <c r="O524" i="13"/>
  <c r="U524" i="13" s="1"/>
  <c r="L524" i="13"/>
  <c r="R524" i="13" s="1"/>
  <c r="M520" i="13"/>
  <c r="S520" i="13" s="1"/>
  <c r="P520" i="13"/>
  <c r="V520" i="13" s="1"/>
  <c r="N520" i="13"/>
  <c r="T520" i="13" s="1"/>
  <c r="K520" i="13"/>
  <c r="Q520" i="13" s="1"/>
  <c r="W520" i="13" s="1"/>
  <c r="O520" i="13"/>
  <c r="U520" i="13" s="1"/>
  <c r="L520" i="13"/>
  <c r="R520" i="13" s="1"/>
  <c r="M516" i="13"/>
  <c r="S516" i="13" s="1"/>
  <c r="P516" i="13"/>
  <c r="V516" i="13" s="1"/>
  <c r="N516" i="13"/>
  <c r="T516" i="13" s="1"/>
  <c r="K516" i="13"/>
  <c r="Q516" i="13" s="1"/>
  <c r="O516" i="13"/>
  <c r="U516" i="13" s="1"/>
  <c r="L516" i="13"/>
  <c r="R516" i="13" s="1"/>
  <c r="M512" i="13"/>
  <c r="S512" i="13" s="1"/>
  <c r="P512" i="13"/>
  <c r="V512" i="13" s="1"/>
  <c r="N512" i="13"/>
  <c r="T512" i="13" s="1"/>
  <c r="K512" i="13"/>
  <c r="Q512" i="13" s="1"/>
  <c r="W512" i="13" s="1"/>
  <c r="O512" i="13"/>
  <c r="U512" i="13" s="1"/>
  <c r="L512" i="13"/>
  <c r="R512" i="13" s="1"/>
  <c r="M508" i="13"/>
  <c r="S508" i="13" s="1"/>
  <c r="P508" i="13"/>
  <c r="V508" i="13" s="1"/>
  <c r="N508" i="13"/>
  <c r="T508" i="13" s="1"/>
  <c r="K508" i="13"/>
  <c r="Q508" i="13" s="1"/>
  <c r="O508" i="13"/>
  <c r="U508" i="13" s="1"/>
  <c r="L508" i="13"/>
  <c r="R508" i="13" s="1"/>
  <c r="M504" i="13"/>
  <c r="S504" i="13" s="1"/>
  <c r="P504" i="13"/>
  <c r="V504" i="13" s="1"/>
  <c r="N504" i="13"/>
  <c r="T504" i="13" s="1"/>
  <c r="K504" i="13"/>
  <c r="Q504" i="13" s="1"/>
  <c r="W504" i="13" s="1"/>
  <c r="O504" i="13"/>
  <c r="U504" i="13" s="1"/>
  <c r="L504" i="13"/>
  <c r="R504" i="13" s="1"/>
  <c r="M500" i="13"/>
  <c r="S500" i="13" s="1"/>
  <c r="P500" i="13"/>
  <c r="V500" i="13" s="1"/>
  <c r="N500" i="13"/>
  <c r="T500" i="13" s="1"/>
  <c r="K500" i="13"/>
  <c r="Q500" i="13" s="1"/>
  <c r="O500" i="13"/>
  <c r="U500" i="13" s="1"/>
  <c r="L500" i="13"/>
  <c r="R500" i="13" s="1"/>
  <c r="M496" i="13"/>
  <c r="S496" i="13" s="1"/>
  <c r="P496" i="13"/>
  <c r="V496" i="13" s="1"/>
  <c r="N496" i="13"/>
  <c r="T496" i="13" s="1"/>
  <c r="K496" i="13"/>
  <c r="Q496" i="13" s="1"/>
  <c r="W496" i="13" s="1"/>
  <c r="O496" i="13"/>
  <c r="U496" i="13" s="1"/>
  <c r="L496" i="13"/>
  <c r="R496" i="13" s="1"/>
  <c r="M492" i="13"/>
  <c r="S492" i="13" s="1"/>
  <c r="P492" i="13"/>
  <c r="V492" i="13" s="1"/>
  <c r="N492" i="13"/>
  <c r="T492" i="13" s="1"/>
  <c r="K492" i="13"/>
  <c r="Q492" i="13" s="1"/>
  <c r="O492" i="13"/>
  <c r="U492" i="13" s="1"/>
  <c r="L492" i="13"/>
  <c r="R492" i="13" s="1"/>
  <c r="M488" i="13"/>
  <c r="S488" i="13" s="1"/>
  <c r="P488" i="13"/>
  <c r="V488" i="13" s="1"/>
  <c r="N488" i="13"/>
  <c r="T488" i="13" s="1"/>
  <c r="K488" i="13"/>
  <c r="Q488" i="13" s="1"/>
  <c r="W488" i="13" s="1"/>
  <c r="O488" i="13"/>
  <c r="U488" i="13" s="1"/>
  <c r="L488" i="13"/>
  <c r="R488" i="13" s="1"/>
  <c r="M484" i="13"/>
  <c r="S484" i="13" s="1"/>
  <c r="P484" i="13"/>
  <c r="V484" i="13" s="1"/>
  <c r="N484" i="13"/>
  <c r="T484" i="13" s="1"/>
  <c r="K484" i="13"/>
  <c r="Q484" i="13" s="1"/>
  <c r="O484" i="13"/>
  <c r="U484" i="13" s="1"/>
  <c r="L484" i="13"/>
  <c r="R484" i="13" s="1"/>
  <c r="M480" i="13"/>
  <c r="S480" i="13" s="1"/>
  <c r="P480" i="13"/>
  <c r="V480" i="13" s="1"/>
  <c r="N480" i="13"/>
  <c r="T480" i="13" s="1"/>
  <c r="K480" i="13"/>
  <c r="Q480" i="13" s="1"/>
  <c r="W480" i="13" s="1"/>
  <c r="O480" i="13"/>
  <c r="U480" i="13" s="1"/>
  <c r="L480" i="13"/>
  <c r="R480" i="13" s="1"/>
  <c r="M476" i="13"/>
  <c r="S476" i="13" s="1"/>
  <c r="P476" i="13"/>
  <c r="V476" i="13" s="1"/>
  <c r="N476" i="13"/>
  <c r="T476" i="13" s="1"/>
  <c r="K476" i="13"/>
  <c r="Q476" i="13" s="1"/>
  <c r="O476" i="13"/>
  <c r="U476" i="13" s="1"/>
  <c r="L476" i="13"/>
  <c r="R476" i="13" s="1"/>
  <c r="M472" i="13"/>
  <c r="S472" i="13" s="1"/>
  <c r="P472" i="13"/>
  <c r="V472" i="13" s="1"/>
  <c r="N472" i="13"/>
  <c r="T472" i="13" s="1"/>
  <c r="K472" i="13"/>
  <c r="Q472" i="13" s="1"/>
  <c r="W472" i="13" s="1"/>
  <c r="O472" i="13"/>
  <c r="U472" i="13" s="1"/>
  <c r="L472" i="13"/>
  <c r="R472" i="13" s="1"/>
  <c r="M468" i="13"/>
  <c r="S468" i="13" s="1"/>
  <c r="P468" i="13"/>
  <c r="V468" i="13" s="1"/>
  <c r="N468" i="13"/>
  <c r="T468" i="13" s="1"/>
  <c r="K468" i="13"/>
  <c r="Q468" i="13" s="1"/>
  <c r="O468" i="13"/>
  <c r="U468" i="13" s="1"/>
  <c r="L468" i="13"/>
  <c r="R468" i="13" s="1"/>
  <c r="M464" i="13"/>
  <c r="S464" i="13" s="1"/>
  <c r="P464" i="13"/>
  <c r="V464" i="13" s="1"/>
  <c r="N464" i="13"/>
  <c r="T464" i="13" s="1"/>
  <c r="K464" i="13"/>
  <c r="Q464" i="13" s="1"/>
  <c r="W464" i="13" s="1"/>
  <c r="O464" i="13"/>
  <c r="U464" i="13" s="1"/>
  <c r="L464" i="13"/>
  <c r="R464" i="13" s="1"/>
  <c r="L460" i="13"/>
  <c r="R460" i="13" s="1"/>
  <c r="M460" i="13"/>
  <c r="S460" i="13" s="1"/>
  <c r="P460" i="13"/>
  <c r="V460" i="13" s="1"/>
  <c r="N460" i="13"/>
  <c r="T460" i="13" s="1"/>
  <c r="K460" i="13"/>
  <c r="Q460" i="13" s="1"/>
  <c r="O460" i="13"/>
  <c r="U460" i="13" s="1"/>
  <c r="L456" i="13"/>
  <c r="R456" i="13" s="1"/>
  <c r="M456" i="13"/>
  <c r="S456" i="13" s="1"/>
  <c r="P456" i="13"/>
  <c r="V456" i="13" s="1"/>
  <c r="N456" i="13"/>
  <c r="T456" i="13" s="1"/>
  <c r="K456" i="13"/>
  <c r="Q456" i="13" s="1"/>
  <c r="O456" i="13"/>
  <c r="U456" i="13" s="1"/>
  <c r="L452" i="13"/>
  <c r="R452" i="13" s="1"/>
  <c r="M452" i="13"/>
  <c r="S452" i="13" s="1"/>
  <c r="P452" i="13"/>
  <c r="V452" i="13" s="1"/>
  <c r="N452" i="13"/>
  <c r="T452" i="13" s="1"/>
  <c r="K452" i="13"/>
  <c r="Q452" i="13" s="1"/>
  <c r="O452" i="13"/>
  <c r="U452" i="13" s="1"/>
  <c r="L448" i="13"/>
  <c r="R448" i="13" s="1"/>
  <c r="M448" i="13"/>
  <c r="S448" i="13" s="1"/>
  <c r="P448" i="13"/>
  <c r="V448" i="13" s="1"/>
  <c r="N448" i="13"/>
  <c r="T448" i="13" s="1"/>
  <c r="K448" i="13"/>
  <c r="Q448" i="13" s="1"/>
  <c r="O448" i="13"/>
  <c r="U448" i="13" s="1"/>
  <c r="L444" i="13"/>
  <c r="R444" i="13" s="1"/>
  <c r="M444" i="13"/>
  <c r="S444" i="13" s="1"/>
  <c r="P444" i="13"/>
  <c r="V444" i="13" s="1"/>
  <c r="N444" i="13"/>
  <c r="T444" i="13" s="1"/>
  <c r="K444" i="13"/>
  <c r="Q444" i="13" s="1"/>
  <c r="O444" i="13"/>
  <c r="U444" i="13" s="1"/>
  <c r="L440" i="13"/>
  <c r="R440" i="13" s="1"/>
  <c r="M440" i="13"/>
  <c r="S440" i="13" s="1"/>
  <c r="P440" i="13"/>
  <c r="V440" i="13" s="1"/>
  <c r="N440" i="13"/>
  <c r="T440" i="13" s="1"/>
  <c r="K440" i="13"/>
  <c r="Q440" i="13" s="1"/>
  <c r="O440" i="13"/>
  <c r="U440" i="13" s="1"/>
  <c r="L436" i="13"/>
  <c r="R436" i="13" s="1"/>
  <c r="M436" i="13"/>
  <c r="S436" i="13" s="1"/>
  <c r="P436" i="13"/>
  <c r="V436" i="13" s="1"/>
  <c r="N436" i="13"/>
  <c r="T436" i="13" s="1"/>
  <c r="K436" i="13"/>
  <c r="Q436" i="13" s="1"/>
  <c r="O436" i="13"/>
  <c r="U436" i="13" s="1"/>
  <c r="L432" i="13"/>
  <c r="R432" i="13" s="1"/>
  <c r="M432" i="13"/>
  <c r="S432" i="13" s="1"/>
  <c r="P432" i="13"/>
  <c r="V432" i="13" s="1"/>
  <c r="N432" i="13"/>
  <c r="T432" i="13" s="1"/>
  <c r="K432" i="13"/>
  <c r="Q432" i="13" s="1"/>
  <c r="O432" i="13"/>
  <c r="U432" i="13" s="1"/>
  <c r="L428" i="13"/>
  <c r="R428" i="13" s="1"/>
  <c r="M428" i="13"/>
  <c r="S428" i="13" s="1"/>
  <c r="P428" i="13"/>
  <c r="V428" i="13" s="1"/>
  <c r="N428" i="13"/>
  <c r="T428" i="13" s="1"/>
  <c r="K428" i="13"/>
  <c r="Q428" i="13" s="1"/>
  <c r="O428" i="13"/>
  <c r="U428" i="13" s="1"/>
  <c r="L424" i="13"/>
  <c r="R424" i="13" s="1"/>
  <c r="M424" i="13"/>
  <c r="S424" i="13" s="1"/>
  <c r="P424" i="13"/>
  <c r="V424" i="13" s="1"/>
  <c r="N424" i="13"/>
  <c r="T424" i="13" s="1"/>
  <c r="K424" i="13"/>
  <c r="Q424" i="13" s="1"/>
  <c r="O424" i="13"/>
  <c r="U424" i="13" s="1"/>
  <c r="L420" i="13"/>
  <c r="R420" i="13" s="1"/>
  <c r="M420" i="13"/>
  <c r="S420" i="13" s="1"/>
  <c r="P420" i="13"/>
  <c r="V420" i="13" s="1"/>
  <c r="N420" i="13"/>
  <c r="T420" i="13" s="1"/>
  <c r="K420" i="13"/>
  <c r="Q420" i="13" s="1"/>
  <c r="O420" i="13"/>
  <c r="U420" i="13" s="1"/>
  <c r="L416" i="13"/>
  <c r="R416" i="13" s="1"/>
  <c r="M416" i="13"/>
  <c r="S416" i="13" s="1"/>
  <c r="P416" i="13"/>
  <c r="V416" i="13" s="1"/>
  <c r="N416" i="13"/>
  <c r="T416" i="13" s="1"/>
  <c r="K416" i="13"/>
  <c r="Q416" i="13" s="1"/>
  <c r="O416" i="13"/>
  <c r="U416" i="13" s="1"/>
  <c r="L412" i="13"/>
  <c r="R412" i="13" s="1"/>
  <c r="M412" i="13"/>
  <c r="S412" i="13" s="1"/>
  <c r="P412" i="13"/>
  <c r="V412" i="13" s="1"/>
  <c r="N412" i="13"/>
  <c r="T412" i="13" s="1"/>
  <c r="K412" i="13"/>
  <c r="Q412" i="13" s="1"/>
  <c r="O412" i="13"/>
  <c r="U412" i="13" s="1"/>
  <c r="L408" i="13"/>
  <c r="R408" i="13" s="1"/>
  <c r="M408" i="13"/>
  <c r="S408" i="13" s="1"/>
  <c r="P408" i="13"/>
  <c r="V408" i="13" s="1"/>
  <c r="N408" i="13"/>
  <c r="T408" i="13" s="1"/>
  <c r="K408" i="13"/>
  <c r="Q408" i="13" s="1"/>
  <c r="O408" i="13"/>
  <c r="U408" i="13" s="1"/>
  <c r="L404" i="13"/>
  <c r="R404" i="13" s="1"/>
  <c r="M404" i="13"/>
  <c r="S404" i="13" s="1"/>
  <c r="P404" i="13"/>
  <c r="V404" i="13" s="1"/>
  <c r="N404" i="13"/>
  <c r="T404" i="13" s="1"/>
  <c r="K404" i="13"/>
  <c r="Q404" i="13" s="1"/>
  <c r="O404" i="13"/>
  <c r="U404" i="13" s="1"/>
  <c r="L400" i="13"/>
  <c r="R400" i="13" s="1"/>
  <c r="M400" i="13"/>
  <c r="S400" i="13" s="1"/>
  <c r="P400" i="13"/>
  <c r="V400" i="13" s="1"/>
  <c r="N400" i="13"/>
  <c r="T400" i="13" s="1"/>
  <c r="K400" i="13"/>
  <c r="Q400" i="13" s="1"/>
  <c r="O400" i="13"/>
  <c r="U400" i="13" s="1"/>
  <c r="L396" i="13"/>
  <c r="R396" i="13" s="1"/>
  <c r="M396" i="13"/>
  <c r="S396" i="13" s="1"/>
  <c r="P396" i="13"/>
  <c r="V396" i="13" s="1"/>
  <c r="N396" i="13"/>
  <c r="T396" i="13" s="1"/>
  <c r="K396" i="13"/>
  <c r="Q396" i="13" s="1"/>
  <c r="O396" i="13"/>
  <c r="U396" i="13" s="1"/>
  <c r="L392" i="13"/>
  <c r="R392" i="13" s="1"/>
  <c r="M392" i="13"/>
  <c r="S392" i="13" s="1"/>
  <c r="P392" i="13"/>
  <c r="V392" i="13" s="1"/>
  <c r="N392" i="13"/>
  <c r="T392" i="13" s="1"/>
  <c r="K392" i="13"/>
  <c r="Q392" i="13" s="1"/>
  <c r="O392" i="13"/>
  <c r="U392" i="13" s="1"/>
  <c r="L388" i="13"/>
  <c r="R388" i="13" s="1"/>
  <c r="M388" i="13"/>
  <c r="S388" i="13" s="1"/>
  <c r="P388" i="13"/>
  <c r="V388" i="13" s="1"/>
  <c r="N388" i="13"/>
  <c r="T388" i="13" s="1"/>
  <c r="K388" i="13"/>
  <c r="Q388" i="13" s="1"/>
  <c r="O388" i="13"/>
  <c r="U388" i="13" s="1"/>
  <c r="L384" i="13"/>
  <c r="R384" i="13" s="1"/>
  <c r="M384" i="13"/>
  <c r="S384" i="13" s="1"/>
  <c r="P384" i="13"/>
  <c r="V384" i="13" s="1"/>
  <c r="N384" i="13"/>
  <c r="T384" i="13" s="1"/>
  <c r="K384" i="13"/>
  <c r="Q384" i="13" s="1"/>
  <c r="O384" i="13"/>
  <c r="U384" i="13" s="1"/>
  <c r="L380" i="13"/>
  <c r="R380" i="13" s="1"/>
  <c r="M380" i="13"/>
  <c r="S380" i="13" s="1"/>
  <c r="P380" i="13"/>
  <c r="V380" i="13" s="1"/>
  <c r="N380" i="13"/>
  <c r="T380" i="13" s="1"/>
  <c r="K380" i="13"/>
  <c r="Q380" i="13" s="1"/>
  <c r="O380" i="13"/>
  <c r="U380" i="13" s="1"/>
  <c r="L376" i="13"/>
  <c r="R376" i="13" s="1"/>
  <c r="M376" i="13"/>
  <c r="S376" i="13" s="1"/>
  <c r="P376" i="13"/>
  <c r="V376" i="13" s="1"/>
  <c r="N376" i="13"/>
  <c r="T376" i="13" s="1"/>
  <c r="K376" i="13"/>
  <c r="Q376" i="13" s="1"/>
  <c r="O376" i="13"/>
  <c r="U376" i="13" s="1"/>
  <c r="L372" i="13"/>
  <c r="R372" i="13" s="1"/>
  <c r="M372" i="13"/>
  <c r="S372" i="13" s="1"/>
  <c r="P372" i="13"/>
  <c r="V372" i="13" s="1"/>
  <c r="N372" i="13"/>
  <c r="T372" i="13" s="1"/>
  <c r="K372" i="13"/>
  <c r="Q372" i="13" s="1"/>
  <c r="O372" i="13"/>
  <c r="U372" i="13" s="1"/>
  <c r="L368" i="13"/>
  <c r="R368" i="13" s="1"/>
  <c r="M368" i="13"/>
  <c r="S368" i="13" s="1"/>
  <c r="P368" i="13"/>
  <c r="V368" i="13" s="1"/>
  <c r="N368" i="13"/>
  <c r="T368" i="13" s="1"/>
  <c r="K368" i="13"/>
  <c r="Q368" i="13" s="1"/>
  <c r="O368" i="13"/>
  <c r="U368" i="13" s="1"/>
  <c r="N364" i="13"/>
  <c r="T364" i="13" s="1"/>
  <c r="K364" i="13"/>
  <c r="Q364" i="13" s="1"/>
  <c r="L364" i="13"/>
  <c r="R364" i="13" s="1"/>
  <c r="M364" i="13"/>
  <c r="S364" i="13" s="1"/>
  <c r="O364" i="13"/>
  <c r="U364" i="13" s="1"/>
  <c r="P364" i="13"/>
  <c r="V364" i="13" s="1"/>
  <c r="N360" i="13"/>
  <c r="T360" i="13" s="1"/>
  <c r="K360" i="13"/>
  <c r="Q360" i="13" s="1"/>
  <c r="O360" i="13"/>
  <c r="U360" i="13" s="1"/>
  <c r="L360" i="13"/>
  <c r="R360" i="13" s="1"/>
  <c r="M360" i="13"/>
  <c r="S360" i="13" s="1"/>
  <c r="P360" i="13"/>
  <c r="V360" i="13" s="1"/>
  <c r="N356" i="13"/>
  <c r="T356" i="13" s="1"/>
  <c r="K356" i="13"/>
  <c r="Q356" i="13" s="1"/>
  <c r="O356" i="13"/>
  <c r="U356" i="13" s="1"/>
  <c r="L356" i="13"/>
  <c r="R356" i="13" s="1"/>
  <c r="M356" i="13"/>
  <c r="S356" i="13" s="1"/>
  <c r="P356" i="13"/>
  <c r="V356" i="13" s="1"/>
  <c r="N352" i="13"/>
  <c r="T352" i="13" s="1"/>
  <c r="K352" i="13"/>
  <c r="Q352" i="13" s="1"/>
  <c r="O352" i="13"/>
  <c r="U352" i="13" s="1"/>
  <c r="L352" i="13"/>
  <c r="R352" i="13" s="1"/>
  <c r="M352" i="13"/>
  <c r="S352" i="13" s="1"/>
  <c r="P352" i="13"/>
  <c r="V352" i="13" s="1"/>
  <c r="N348" i="13"/>
  <c r="T348" i="13" s="1"/>
  <c r="K348" i="13"/>
  <c r="Q348" i="13" s="1"/>
  <c r="O348" i="13"/>
  <c r="U348" i="13" s="1"/>
  <c r="L348" i="13"/>
  <c r="R348" i="13" s="1"/>
  <c r="M348" i="13"/>
  <c r="S348" i="13" s="1"/>
  <c r="P348" i="13"/>
  <c r="V348" i="13" s="1"/>
  <c r="N344" i="13"/>
  <c r="T344" i="13" s="1"/>
  <c r="K344" i="13"/>
  <c r="Q344" i="13" s="1"/>
  <c r="O344" i="13"/>
  <c r="U344" i="13" s="1"/>
  <c r="L344" i="13"/>
  <c r="R344" i="13" s="1"/>
  <c r="M344" i="13"/>
  <c r="S344" i="13" s="1"/>
  <c r="P344" i="13"/>
  <c r="V344" i="13" s="1"/>
  <c r="N340" i="13"/>
  <c r="T340" i="13" s="1"/>
  <c r="K340" i="13"/>
  <c r="Q340" i="13" s="1"/>
  <c r="O340" i="13"/>
  <c r="U340" i="13" s="1"/>
  <c r="L340" i="13"/>
  <c r="R340" i="13" s="1"/>
  <c r="M340" i="13"/>
  <c r="S340" i="13" s="1"/>
  <c r="P340" i="13"/>
  <c r="V340" i="13" s="1"/>
  <c r="N336" i="13"/>
  <c r="T336" i="13" s="1"/>
  <c r="K336" i="13"/>
  <c r="Q336" i="13" s="1"/>
  <c r="O336" i="13"/>
  <c r="U336" i="13" s="1"/>
  <c r="L336" i="13"/>
  <c r="R336" i="13" s="1"/>
  <c r="M336" i="13"/>
  <c r="S336" i="13" s="1"/>
  <c r="P336" i="13"/>
  <c r="V336" i="13" s="1"/>
  <c r="N332" i="13"/>
  <c r="T332" i="13" s="1"/>
  <c r="K332" i="13"/>
  <c r="Q332" i="13" s="1"/>
  <c r="O332" i="13"/>
  <c r="U332" i="13" s="1"/>
  <c r="L332" i="13"/>
  <c r="R332" i="13" s="1"/>
  <c r="M332" i="13"/>
  <c r="S332" i="13" s="1"/>
  <c r="P332" i="13"/>
  <c r="V332" i="13" s="1"/>
  <c r="N328" i="13"/>
  <c r="T328" i="13" s="1"/>
  <c r="K328" i="13"/>
  <c r="Q328" i="13" s="1"/>
  <c r="O328" i="13"/>
  <c r="U328" i="13" s="1"/>
  <c r="L328" i="13"/>
  <c r="R328" i="13" s="1"/>
  <c r="M328" i="13"/>
  <c r="S328" i="13" s="1"/>
  <c r="P328" i="13"/>
  <c r="V328" i="13" s="1"/>
  <c r="N324" i="13"/>
  <c r="T324" i="13" s="1"/>
  <c r="K324" i="13"/>
  <c r="Q324" i="13" s="1"/>
  <c r="O324" i="13"/>
  <c r="U324" i="13" s="1"/>
  <c r="L324" i="13"/>
  <c r="R324" i="13" s="1"/>
  <c r="M324" i="13"/>
  <c r="S324" i="13" s="1"/>
  <c r="P324" i="13"/>
  <c r="V324" i="13" s="1"/>
  <c r="N320" i="13"/>
  <c r="T320" i="13" s="1"/>
  <c r="K320" i="13"/>
  <c r="Q320" i="13" s="1"/>
  <c r="O320" i="13"/>
  <c r="U320" i="13" s="1"/>
  <c r="L320" i="13"/>
  <c r="R320" i="13" s="1"/>
  <c r="M320" i="13"/>
  <c r="S320" i="13" s="1"/>
  <c r="P320" i="13"/>
  <c r="V320" i="13" s="1"/>
  <c r="N316" i="13"/>
  <c r="T316" i="13" s="1"/>
  <c r="K316" i="13"/>
  <c r="Q316" i="13" s="1"/>
  <c r="O316" i="13"/>
  <c r="U316" i="13" s="1"/>
  <c r="L316" i="13"/>
  <c r="R316" i="13" s="1"/>
  <c r="M316" i="13"/>
  <c r="S316" i="13" s="1"/>
  <c r="P316" i="13"/>
  <c r="V316" i="13" s="1"/>
  <c r="N312" i="13"/>
  <c r="T312" i="13" s="1"/>
  <c r="K312" i="13"/>
  <c r="Q312" i="13" s="1"/>
  <c r="O312" i="13"/>
  <c r="U312" i="13" s="1"/>
  <c r="L312" i="13"/>
  <c r="R312" i="13" s="1"/>
  <c r="M312" i="13"/>
  <c r="S312" i="13" s="1"/>
  <c r="P312" i="13"/>
  <c r="V312" i="13" s="1"/>
  <c r="N308" i="13"/>
  <c r="T308" i="13" s="1"/>
  <c r="K308" i="13"/>
  <c r="Q308" i="13" s="1"/>
  <c r="O308" i="13"/>
  <c r="U308" i="13" s="1"/>
  <c r="L308" i="13"/>
  <c r="R308" i="13" s="1"/>
  <c r="M308" i="13"/>
  <c r="S308" i="13" s="1"/>
  <c r="P308" i="13"/>
  <c r="V308" i="13" s="1"/>
  <c r="N304" i="13"/>
  <c r="T304" i="13" s="1"/>
  <c r="K304" i="13"/>
  <c r="Q304" i="13" s="1"/>
  <c r="O304" i="13"/>
  <c r="U304" i="13" s="1"/>
  <c r="L304" i="13"/>
  <c r="R304" i="13" s="1"/>
  <c r="M304" i="13"/>
  <c r="S304" i="13" s="1"/>
  <c r="P304" i="13"/>
  <c r="V304" i="13" s="1"/>
  <c r="N300" i="13"/>
  <c r="T300" i="13" s="1"/>
  <c r="K300" i="13"/>
  <c r="Q300" i="13" s="1"/>
  <c r="O300" i="13"/>
  <c r="U300" i="13" s="1"/>
  <c r="L300" i="13"/>
  <c r="R300" i="13" s="1"/>
  <c r="M300" i="13"/>
  <c r="S300" i="13" s="1"/>
  <c r="P300" i="13"/>
  <c r="V300" i="13" s="1"/>
  <c r="N296" i="13"/>
  <c r="T296" i="13" s="1"/>
  <c r="K296" i="13"/>
  <c r="Q296" i="13" s="1"/>
  <c r="O296" i="13"/>
  <c r="U296" i="13" s="1"/>
  <c r="L296" i="13"/>
  <c r="R296" i="13" s="1"/>
  <c r="M296" i="13"/>
  <c r="S296" i="13" s="1"/>
  <c r="P296" i="13"/>
  <c r="V296" i="13" s="1"/>
  <c r="N292" i="13"/>
  <c r="T292" i="13" s="1"/>
  <c r="K292" i="13"/>
  <c r="Q292" i="13" s="1"/>
  <c r="O292" i="13"/>
  <c r="U292" i="13" s="1"/>
  <c r="L292" i="13"/>
  <c r="R292" i="13" s="1"/>
  <c r="M292" i="13"/>
  <c r="S292" i="13" s="1"/>
  <c r="P292" i="13"/>
  <c r="V292" i="13" s="1"/>
  <c r="N288" i="13"/>
  <c r="T288" i="13" s="1"/>
  <c r="K288" i="13"/>
  <c r="Q288" i="13" s="1"/>
  <c r="O288" i="13"/>
  <c r="U288" i="13" s="1"/>
  <c r="L288" i="13"/>
  <c r="R288" i="13" s="1"/>
  <c r="M288" i="13"/>
  <c r="S288" i="13" s="1"/>
  <c r="P288" i="13"/>
  <c r="V288" i="13" s="1"/>
  <c r="N284" i="13"/>
  <c r="T284" i="13" s="1"/>
  <c r="K284" i="13"/>
  <c r="Q284" i="13" s="1"/>
  <c r="O284" i="13"/>
  <c r="U284" i="13" s="1"/>
  <c r="L284" i="13"/>
  <c r="R284" i="13" s="1"/>
  <c r="M284" i="13"/>
  <c r="S284" i="13" s="1"/>
  <c r="P284" i="13"/>
  <c r="V284" i="13" s="1"/>
  <c r="N280" i="13"/>
  <c r="T280" i="13" s="1"/>
  <c r="K280" i="13"/>
  <c r="Q280" i="13" s="1"/>
  <c r="O280" i="13"/>
  <c r="U280" i="13" s="1"/>
  <c r="L280" i="13"/>
  <c r="R280" i="13" s="1"/>
  <c r="M280" i="13"/>
  <c r="S280" i="13" s="1"/>
  <c r="P280" i="13"/>
  <c r="V280" i="13" s="1"/>
  <c r="N276" i="13"/>
  <c r="T276" i="13" s="1"/>
  <c r="K276" i="13"/>
  <c r="Q276" i="13" s="1"/>
  <c r="O276" i="13"/>
  <c r="U276" i="13" s="1"/>
  <c r="L276" i="13"/>
  <c r="R276" i="13" s="1"/>
  <c r="M276" i="13"/>
  <c r="S276" i="13" s="1"/>
  <c r="P276" i="13"/>
  <c r="V276" i="13" s="1"/>
  <c r="N272" i="13"/>
  <c r="T272" i="13" s="1"/>
  <c r="K272" i="13"/>
  <c r="Q272" i="13" s="1"/>
  <c r="O272" i="13"/>
  <c r="U272" i="13" s="1"/>
  <c r="L272" i="13"/>
  <c r="R272" i="13" s="1"/>
  <c r="M272" i="13"/>
  <c r="S272" i="13" s="1"/>
  <c r="P272" i="13"/>
  <c r="V272" i="13" s="1"/>
  <c r="N268" i="13"/>
  <c r="T268" i="13" s="1"/>
  <c r="K268" i="13"/>
  <c r="Q268" i="13" s="1"/>
  <c r="O268" i="13"/>
  <c r="U268" i="13" s="1"/>
  <c r="L268" i="13"/>
  <c r="R268" i="13" s="1"/>
  <c r="M268" i="13"/>
  <c r="S268" i="13" s="1"/>
  <c r="P268" i="13"/>
  <c r="V268" i="13" s="1"/>
  <c r="L264" i="13"/>
  <c r="R264" i="13" s="1"/>
  <c r="M264" i="13"/>
  <c r="S264" i="13" s="1"/>
  <c r="P264" i="13"/>
  <c r="V264" i="13" s="1"/>
  <c r="N264" i="13"/>
  <c r="T264" i="13" s="1"/>
  <c r="K264" i="13"/>
  <c r="Q264" i="13" s="1"/>
  <c r="O264" i="13"/>
  <c r="U264" i="13" s="1"/>
  <c r="L260" i="13"/>
  <c r="R260" i="13" s="1"/>
  <c r="M260" i="13"/>
  <c r="S260" i="13" s="1"/>
  <c r="P260" i="13"/>
  <c r="V260" i="13" s="1"/>
  <c r="N260" i="13"/>
  <c r="T260" i="13" s="1"/>
  <c r="K260" i="13"/>
  <c r="Q260" i="13" s="1"/>
  <c r="O260" i="13"/>
  <c r="U260" i="13" s="1"/>
  <c r="L256" i="13"/>
  <c r="R256" i="13" s="1"/>
  <c r="M256" i="13"/>
  <c r="S256" i="13" s="1"/>
  <c r="P256" i="13"/>
  <c r="V256" i="13" s="1"/>
  <c r="N256" i="13"/>
  <c r="T256" i="13" s="1"/>
  <c r="K256" i="13"/>
  <c r="Q256" i="13" s="1"/>
  <c r="O256" i="13"/>
  <c r="U256" i="13" s="1"/>
  <c r="L252" i="13"/>
  <c r="R252" i="13" s="1"/>
  <c r="M252" i="13"/>
  <c r="S252" i="13" s="1"/>
  <c r="P252" i="13"/>
  <c r="V252" i="13" s="1"/>
  <c r="N252" i="13"/>
  <c r="T252" i="13" s="1"/>
  <c r="K252" i="13"/>
  <c r="Q252" i="13" s="1"/>
  <c r="O252" i="13"/>
  <c r="U252" i="13" s="1"/>
  <c r="L248" i="13"/>
  <c r="R248" i="13" s="1"/>
  <c r="M248" i="13"/>
  <c r="S248" i="13" s="1"/>
  <c r="P248" i="13"/>
  <c r="V248" i="13" s="1"/>
  <c r="N248" i="13"/>
  <c r="T248" i="13" s="1"/>
  <c r="K248" i="13"/>
  <c r="Q248" i="13" s="1"/>
  <c r="O248" i="13"/>
  <c r="U248" i="13" s="1"/>
  <c r="L244" i="13"/>
  <c r="R244" i="13" s="1"/>
  <c r="M244" i="13"/>
  <c r="S244" i="13" s="1"/>
  <c r="P244" i="13"/>
  <c r="V244" i="13" s="1"/>
  <c r="N244" i="13"/>
  <c r="T244" i="13" s="1"/>
  <c r="K244" i="13"/>
  <c r="Q244" i="13" s="1"/>
  <c r="O244" i="13"/>
  <c r="U244" i="13" s="1"/>
  <c r="L240" i="13"/>
  <c r="R240" i="13" s="1"/>
  <c r="M240" i="13"/>
  <c r="S240" i="13" s="1"/>
  <c r="P240" i="13"/>
  <c r="V240" i="13" s="1"/>
  <c r="N240" i="13"/>
  <c r="T240" i="13" s="1"/>
  <c r="K240" i="13"/>
  <c r="Q240" i="13" s="1"/>
  <c r="O240" i="13"/>
  <c r="U240" i="13" s="1"/>
  <c r="L236" i="13"/>
  <c r="R236" i="13" s="1"/>
  <c r="M236" i="13"/>
  <c r="S236" i="13" s="1"/>
  <c r="P236" i="13"/>
  <c r="V236" i="13" s="1"/>
  <c r="N236" i="13"/>
  <c r="T236" i="13" s="1"/>
  <c r="K236" i="13"/>
  <c r="Q236" i="13" s="1"/>
  <c r="O236" i="13"/>
  <c r="U236" i="13" s="1"/>
  <c r="L232" i="13"/>
  <c r="R232" i="13" s="1"/>
  <c r="M232" i="13"/>
  <c r="S232" i="13" s="1"/>
  <c r="P232" i="13"/>
  <c r="V232" i="13" s="1"/>
  <c r="N232" i="13"/>
  <c r="T232" i="13" s="1"/>
  <c r="K232" i="13"/>
  <c r="Q232" i="13" s="1"/>
  <c r="O232" i="13"/>
  <c r="U232" i="13" s="1"/>
  <c r="L228" i="13"/>
  <c r="R228" i="13" s="1"/>
  <c r="M228" i="13"/>
  <c r="S228" i="13" s="1"/>
  <c r="P228" i="13"/>
  <c r="V228" i="13" s="1"/>
  <c r="N228" i="13"/>
  <c r="T228" i="13" s="1"/>
  <c r="K228" i="13"/>
  <c r="Q228" i="13" s="1"/>
  <c r="O228" i="13"/>
  <c r="U228" i="13" s="1"/>
  <c r="L224" i="13"/>
  <c r="R224" i="13" s="1"/>
  <c r="M224" i="13"/>
  <c r="S224" i="13" s="1"/>
  <c r="P224" i="13"/>
  <c r="V224" i="13" s="1"/>
  <c r="N224" i="13"/>
  <c r="T224" i="13" s="1"/>
  <c r="K224" i="13"/>
  <c r="Q224" i="13" s="1"/>
  <c r="O224" i="13"/>
  <c r="U224" i="13" s="1"/>
  <c r="L220" i="13"/>
  <c r="R220" i="13" s="1"/>
  <c r="M220" i="13"/>
  <c r="S220" i="13" s="1"/>
  <c r="P220" i="13"/>
  <c r="V220" i="13" s="1"/>
  <c r="N220" i="13"/>
  <c r="T220" i="13" s="1"/>
  <c r="K220" i="13"/>
  <c r="Q220" i="13" s="1"/>
  <c r="O220" i="13"/>
  <c r="U220" i="13" s="1"/>
  <c r="L216" i="13"/>
  <c r="R216" i="13" s="1"/>
  <c r="M216" i="13"/>
  <c r="S216" i="13" s="1"/>
  <c r="P216" i="13"/>
  <c r="V216" i="13" s="1"/>
  <c r="N216" i="13"/>
  <c r="T216" i="13" s="1"/>
  <c r="K216" i="13"/>
  <c r="Q216" i="13" s="1"/>
  <c r="O216" i="13"/>
  <c r="U216" i="13" s="1"/>
  <c r="L212" i="13"/>
  <c r="R212" i="13" s="1"/>
  <c r="M212" i="13"/>
  <c r="S212" i="13" s="1"/>
  <c r="P212" i="13"/>
  <c r="V212" i="13" s="1"/>
  <c r="N212" i="13"/>
  <c r="T212" i="13" s="1"/>
  <c r="K212" i="13"/>
  <c r="Q212" i="13" s="1"/>
  <c r="O212" i="13"/>
  <c r="U212" i="13" s="1"/>
  <c r="L208" i="13"/>
  <c r="R208" i="13" s="1"/>
  <c r="M208" i="13"/>
  <c r="S208" i="13" s="1"/>
  <c r="P208" i="13"/>
  <c r="V208" i="13" s="1"/>
  <c r="N208" i="13"/>
  <c r="T208" i="13" s="1"/>
  <c r="K208" i="13"/>
  <c r="Q208" i="13" s="1"/>
  <c r="O208" i="13"/>
  <c r="U208" i="13" s="1"/>
  <c r="L204" i="13"/>
  <c r="R204" i="13" s="1"/>
  <c r="M204" i="13"/>
  <c r="S204" i="13" s="1"/>
  <c r="P204" i="13"/>
  <c r="V204" i="13" s="1"/>
  <c r="N204" i="13"/>
  <c r="T204" i="13" s="1"/>
  <c r="K204" i="13"/>
  <c r="Q204" i="13" s="1"/>
  <c r="O204" i="13"/>
  <c r="U204" i="13" s="1"/>
  <c r="L200" i="13"/>
  <c r="R200" i="13" s="1"/>
  <c r="M200" i="13"/>
  <c r="S200" i="13" s="1"/>
  <c r="P200" i="13"/>
  <c r="V200" i="13" s="1"/>
  <c r="N200" i="13"/>
  <c r="T200" i="13" s="1"/>
  <c r="K200" i="13"/>
  <c r="Q200" i="13" s="1"/>
  <c r="O200" i="13"/>
  <c r="U200" i="13" s="1"/>
  <c r="L196" i="13"/>
  <c r="R196" i="13" s="1"/>
  <c r="M196" i="13"/>
  <c r="S196" i="13" s="1"/>
  <c r="P196" i="13"/>
  <c r="V196" i="13" s="1"/>
  <c r="N196" i="13"/>
  <c r="T196" i="13" s="1"/>
  <c r="K196" i="13"/>
  <c r="Q196" i="13" s="1"/>
  <c r="O196" i="13"/>
  <c r="U196" i="13" s="1"/>
  <c r="L192" i="13"/>
  <c r="R192" i="13" s="1"/>
  <c r="M192" i="13"/>
  <c r="S192" i="13" s="1"/>
  <c r="P192" i="13"/>
  <c r="V192" i="13" s="1"/>
  <c r="N192" i="13"/>
  <c r="T192" i="13" s="1"/>
  <c r="K192" i="13"/>
  <c r="Q192" i="13" s="1"/>
  <c r="O192" i="13"/>
  <c r="U192" i="13" s="1"/>
  <c r="L188" i="13"/>
  <c r="R188" i="13" s="1"/>
  <c r="M188" i="13"/>
  <c r="S188" i="13" s="1"/>
  <c r="P188" i="13"/>
  <c r="V188" i="13" s="1"/>
  <c r="N188" i="13"/>
  <c r="T188" i="13" s="1"/>
  <c r="K188" i="13"/>
  <c r="Q188" i="13" s="1"/>
  <c r="O188" i="13"/>
  <c r="U188" i="13" s="1"/>
  <c r="L184" i="13"/>
  <c r="R184" i="13" s="1"/>
  <c r="M184" i="13"/>
  <c r="S184" i="13" s="1"/>
  <c r="P184" i="13"/>
  <c r="V184" i="13" s="1"/>
  <c r="N184" i="13"/>
  <c r="T184" i="13" s="1"/>
  <c r="K184" i="13"/>
  <c r="Q184" i="13" s="1"/>
  <c r="O184" i="13"/>
  <c r="U184" i="13" s="1"/>
  <c r="L180" i="13"/>
  <c r="R180" i="13" s="1"/>
  <c r="M180" i="13"/>
  <c r="S180" i="13" s="1"/>
  <c r="P180" i="13"/>
  <c r="V180" i="13" s="1"/>
  <c r="N180" i="13"/>
  <c r="T180" i="13" s="1"/>
  <c r="K180" i="13"/>
  <c r="Q180" i="13" s="1"/>
  <c r="O180" i="13"/>
  <c r="U180" i="13" s="1"/>
  <c r="L176" i="13"/>
  <c r="R176" i="13" s="1"/>
  <c r="M176" i="13"/>
  <c r="S176" i="13" s="1"/>
  <c r="P176" i="13"/>
  <c r="V176" i="13" s="1"/>
  <c r="N176" i="13"/>
  <c r="T176" i="13" s="1"/>
  <c r="K176" i="13"/>
  <c r="Q176" i="13" s="1"/>
  <c r="O176" i="13"/>
  <c r="U176" i="13" s="1"/>
  <c r="N172" i="13"/>
  <c r="T172" i="13" s="1"/>
  <c r="K172" i="13"/>
  <c r="Q172" i="13" s="1"/>
  <c r="O172" i="13"/>
  <c r="U172" i="13" s="1"/>
  <c r="L172" i="13"/>
  <c r="R172" i="13" s="1"/>
  <c r="P172" i="13"/>
  <c r="V172" i="13" s="1"/>
  <c r="M172" i="13"/>
  <c r="S172" i="13" s="1"/>
  <c r="L168" i="13"/>
  <c r="R168" i="13" s="1"/>
  <c r="N168" i="13"/>
  <c r="T168" i="13" s="1"/>
  <c r="K168" i="13"/>
  <c r="Q168" i="13" s="1"/>
  <c r="O168" i="13"/>
  <c r="U168" i="13" s="1"/>
  <c r="M168" i="13"/>
  <c r="S168" i="13" s="1"/>
  <c r="P168" i="13"/>
  <c r="V168" i="13" s="1"/>
  <c r="L164" i="13"/>
  <c r="R164" i="13" s="1"/>
  <c r="M164" i="13"/>
  <c r="S164" i="13" s="1"/>
  <c r="P164" i="13"/>
  <c r="V164" i="13" s="1"/>
  <c r="N164" i="13"/>
  <c r="T164" i="13" s="1"/>
  <c r="K164" i="13"/>
  <c r="Q164" i="13" s="1"/>
  <c r="O164" i="13"/>
  <c r="U164" i="13" s="1"/>
  <c r="L160" i="13"/>
  <c r="R160" i="13" s="1"/>
  <c r="M160" i="13"/>
  <c r="S160" i="13" s="1"/>
  <c r="P160" i="13"/>
  <c r="V160" i="13" s="1"/>
  <c r="N160" i="13"/>
  <c r="T160" i="13" s="1"/>
  <c r="K160" i="13"/>
  <c r="Q160" i="13" s="1"/>
  <c r="O160" i="13"/>
  <c r="U160" i="13" s="1"/>
  <c r="L156" i="13"/>
  <c r="R156" i="13" s="1"/>
  <c r="M156" i="13"/>
  <c r="S156" i="13" s="1"/>
  <c r="P156" i="13"/>
  <c r="V156" i="13" s="1"/>
  <c r="N156" i="13"/>
  <c r="T156" i="13" s="1"/>
  <c r="K156" i="13"/>
  <c r="Q156" i="13" s="1"/>
  <c r="O156" i="13"/>
  <c r="U156" i="13" s="1"/>
  <c r="L152" i="13"/>
  <c r="R152" i="13" s="1"/>
  <c r="M152" i="13"/>
  <c r="S152" i="13" s="1"/>
  <c r="P152" i="13"/>
  <c r="V152" i="13" s="1"/>
  <c r="N152" i="13"/>
  <c r="T152" i="13" s="1"/>
  <c r="K152" i="13"/>
  <c r="Q152" i="13" s="1"/>
  <c r="O152" i="13"/>
  <c r="U152" i="13" s="1"/>
  <c r="L148" i="13"/>
  <c r="R148" i="13" s="1"/>
  <c r="M148" i="13"/>
  <c r="S148" i="13" s="1"/>
  <c r="P148" i="13"/>
  <c r="V148" i="13" s="1"/>
  <c r="N148" i="13"/>
  <c r="T148" i="13" s="1"/>
  <c r="K148" i="13"/>
  <c r="Q148" i="13" s="1"/>
  <c r="O148" i="13"/>
  <c r="U148" i="13" s="1"/>
  <c r="L144" i="13"/>
  <c r="R144" i="13" s="1"/>
  <c r="M144" i="13"/>
  <c r="S144" i="13" s="1"/>
  <c r="P144" i="13"/>
  <c r="V144" i="13" s="1"/>
  <c r="N144" i="13"/>
  <c r="T144" i="13" s="1"/>
  <c r="K144" i="13"/>
  <c r="Q144" i="13" s="1"/>
  <c r="O144" i="13"/>
  <c r="U144" i="13" s="1"/>
  <c r="L140" i="13"/>
  <c r="R140" i="13" s="1"/>
  <c r="M140" i="13"/>
  <c r="S140" i="13" s="1"/>
  <c r="P140" i="13"/>
  <c r="V140" i="13" s="1"/>
  <c r="N140" i="13"/>
  <c r="T140" i="13" s="1"/>
  <c r="K140" i="13"/>
  <c r="Q140" i="13" s="1"/>
  <c r="O140" i="13"/>
  <c r="U140" i="13" s="1"/>
  <c r="L136" i="13"/>
  <c r="R136" i="13" s="1"/>
  <c r="M136" i="13"/>
  <c r="S136" i="13" s="1"/>
  <c r="P136" i="13"/>
  <c r="V136" i="13" s="1"/>
  <c r="N136" i="13"/>
  <c r="T136" i="13" s="1"/>
  <c r="K136" i="13"/>
  <c r="Q136" i="13" s="1"/>
  <c r="O136" i="13"/>
  <c r="U136" i="13" s="1"/>
  <c r="L132" i="13"/>
  <c r="R132" i="13" s="1"/>
  <c r="M132" i="13"/>
  <c r="S132" i="13" s="1"/>
  <c r="P132" i="13"/>
  <c r="V132" i="13" s="1"/>
  <c r="N132" i="13"/>
  <c r="T132" i="13" s="1"/>
  <c r="K132" i="13"/>
  <c r="Q132" i="13" s="1"/>
  <c r="O132" i="13"/>
  <c r="U132" i="13" s="1"/>
  <c r="L128" i="13"/>
  <c r="R128" i="13" s="1"/>
  <c r="M128" i="13"/>
  <c r="S128" i="13" s="1"/>
  <c r="P128" i="13"/>
  <c r="V128" i="13" s="1"/>
  <c r="N128" i="13"/>
  <c r="T128" i="13" s="1"/>
  <c r="K128" i="13"/>
  <c r="Q128" i="13" s="1"/>
  <c r="O128" i="13"/>
  <c r="U128" i="13" s="1"/>
  <c r="L124" i="13"/>
  <c r="R124" i="13" s="1"/>
  <c r="M124" i="13"/>
  <c r="S124" i="13" s="1"/>
  <c r="P124" i="13"/>
  <c r="V124" i="13" s="1"/>
  <c r="N124" i="13"/>
  <c r="T124" i="13" s="1"/>
  <c r="K124" i="13"/>
  <c r="Q124" i="13" s="1"/>
  <c r="O124" i="13"/>
  <c r="U124" i="13" s="1"/>
  <c r="N120" i="13"/>
  <c r="T120" i="13" s="1"/>
  <c r="K120" i="13"/>
  <c r="Q120" i="13" s="1"/>
  <c r="O120" i="13"/>
  <c r="U120" i="13" s="1"/>
  <c r="P120" i="13"/>
  <c r="V120" i="13" s="1"/>
  <c r="L120" i="13"/>
  <c r="R120" i="13" s="1"/>
  <c r="M120" i="13"/>
  <c r="S120" i="13" s="1"/>
  <c r="L116" i="13"/>
  <c r="R116" i="13" s="1"/>
  <c r="M116" i="13"/>
  <c r="S116" i="13" s="1"/>
  <c r="N116" i="13"/>
  <c r="T116" i="13" s="1"/>
  <c r="K116" i="13"/>
  <c r="Q116" i="13" s="1"/>
  <c r="O116" i="13"/>
  <c r="U116" i="13" s="1"/>
  <c r="P116" i="13"/>
  <c r="V116" i="13" s="1"/>
  <c r="L112" i="13"/>
  <c r="R112" i="13" s="1"/>
  <c r="M112" i="13"/>
  <c r="S112" i="13" s="1"/>
  <c r="P112" i="13"/>
  <c r="V112" i="13" s="1"/>
  <c r="N112" i="13"/>
  <c r="T112" i="13" s="1"/>
  <c r="K112" i="13"/>
  <c r="Q112" i="13" s="1"/>
  <c r="O112" i="13"/>
  <c r="U112" i="13" s="1"/>
  <c r="L108" i="13"/>
  <c r="R108" i="13" s="1"/>
  <c r="M108" i="13"/>
  <c r="S108" i="13" s="1"/>
  <c r="P108" i="13"/>
  <c r="V108" i="13" s="1"/>
  <c r="N108" i="13"/>
  <c r="T108" i="13" s="1"/>
  <c r="K108" i="13"/>
  <c r="Q108" i="13" s="1"/>
  <c r="O108" i="13"/>
  <c r="U108" i="13" s="1"/>
  <c r="L104" i="13"/>
  <c r="R104" i="13" s="1"/>
  <c r="M104" i="13"/>
  <c r="S104" i="13" s="1"/>
  <c r="P104" i="13"/>
  <c r="V104" i="13" s="1"/>
  <c r="N104" i="13"/>
  <c r="T104" i="13" s="1"/>
  <c r="K104" i="13"/>
  <c r="Q104" i="13" s="1"/>
  <c r="O104" i="13"/>
  <c r="U104" i="13" s="1"/>
  <c r="L100" i="13"/>
  <c r="R100" i="13" s="1"/>
  <c r="M100" i="13"/>
  <c r="S100" i="13" s="1"/>
  <c r="P100" i="13"/>
  <c r="V100" i="13" s="1"/>
  <c r="N100" i="13"/>
  <c r="T100" i="13" s="1"/>
  <c r="K100" i="13"/>
  <c r="Q100" i="13" s="1"/>
  <c r="O100" i="13"/>
  <c r="U100" i="13" s="1"/>
  <c r="L96" i="13"/>
  <c r="R96" i="13" s="1"/>
  <c r="M96" i="13"/>
  <c r="S96" i="13" s="1"/>
  <c r="P96" i="13"/>
  <c r="V96" i="13" s="1"/>
  <c r="N96" i="13"/>
  <c r="T96" i="13" s="1"/>
  <c r="K96" i="13"/>
  <c r="Q96" i="13" s="1"/>
  <c r="O96" i="13"/>
  <c r="U96" i="13" s="1"/>
  <c r="M92" i="13"/>
  <c r="S92" i="13" s="1"/>
  <c r="P92" i="13"/>
  <c r="V92" i="13" s="1"/>
  <c r="K92" i="13"/>
  <c r="Q92" i="13" s="1"/>
  <c r="L92" i="13"/>
  <c r="R92" i="13" s="1"/>
  <c r="N92" i="13"/>
  <c r="T92" i="13" s="1"/>
  <c r="O92" i="13"/>
  <c r="U92" i="13" s="1"/>
  <c r="M88" i="13"/>
  <c r="S88" i="13" s="1"/>
  <c r="P88" i="13"/>
  <c r="V88" i="13" s="1"/>
  <c r="K88" i="13"/>
  <c r="Q88" i="13" s="1"/>
  <c r="O88" i="13"/>
  <c r="U88" i="13" s="1"/>
  <c r="L88" i="13"/>
  <c r="R88" i="13" s="1"/>
  <c r="N88" i="13"/>
  <c r="T88" i="13" s="1"/>
  <c r="M84" i="13"/>
  <c r="S84" i="13" s="1"/>
  <c r="P84" i="13"/>
  <c r="V84" i="13" s="1"/>
  <c r="K84" i="13"/>
  <c r="Q84" i="13" s="1"/>
  <c r="O84" i="13"/>
  <c r="U84" i="13" s="1"/>
  <c r="N84" i="13"/>
  <c r="T84" i="13" s="1"/>
  <c r="L84" i="13"/>
  <c r="R84" i="13" s="1"/>
  <c r="M80" i="13"/>
  <c r="S80" i="13" s="1"/>
  <c r="P80" i="13"/>
  <c r="V80" i="13" s="1"/>
  <c r="K80" i="13"/>
  <c r="Q80" i="13" s="1"/>
  <c r="O80" i="13"/>
  <c r="U80" i="13" s="1"/>
  <c r="L80" i="13"/>
  <c r="R80" i="13" s="1"/>
  <c r="N80" i="13"/>
  <c r="T80" i="13" s="1"/>
  <c r="M76" i="13"/>
  <c r="S76" i="13" s="1"/>
  <c r="P76" i="13"/>
  <c r="V76" i="13" s="1"/>
  <c r="K76" i="13"/>
  <c r="Q76" i="13" s="1"/>
  <c r="O76" i="13"/>
  <c r="U76" i="13" s="1"/>
  <c r="N76" i="13"/>
  <c r="T76" i="13" s="1"/>
  <c r="L76" i="13"/>
  <c r="R76" i="13" s="1"/>
  <c r="M72" i="13"/>
  <c r="S72" i="13" s="1"/>
  <c r="P72" i="13"/>
  <c r="V72" i="13" s="1"/>
  <c r="K72" i="13"/>
  <c r="Q72" i="13" s="1"/>
  <c r="O72" i="13"/>
  <c r="U72" i="13" s="1"/>
  <c r="L72" i="13"/>
  <c r="R72" i="13" s="1"/>
  <c r="N72" i="13"/>
  <c r="T72" i="13" s="1"/>
  <c r="M68" i="13"/>
  <c r="S68" i="13" s="1"/>
  <c r="P68" i="13"/>
  <c r="V68" i="13" s="1"/>
  <c r="K68" i="13"/>
  <c r="Q68" i="13" s="1"/>
  <c r="O68" i="13"/>
  <c r="U68" i="13" s="1"/>
  <c r="N68" i="13"/>
  <c r="T68" i="13" s="1"/>
  <c r="L68" i="13"/>
  <c r="R68" i="13" s="1"/>
  <c r="M64" i="13"/>
  <c r="S64" i="13" s="1"/>
  <c r="P64" i="13"/>
  <c r="V64" i="13" s="1"/>
  <c r="N64" i="13"/>
  <c r="T64" i="13" s="1"/>
  <c r="K64" i="13"/>
  <c r="Q64" i="13" s="1"/>
  <c r="O64" i="13"/>
  <c r="U64" i="13" s="1"/>
  <c r="L64" i="13"/>
  <c r="R64" i="13" s="1"/>
  <c r="M60" i="13"/>
  <c r="S60" i="13" s="1"/>
  <c r="P60" i="13"/>
  <c r="V60" i="13" s="1"/>
  <c r="N60" i="13"/>
  <c r="T60" i="13" s="1"/>
  <c r="K60" i="13"/>
  <c r="Q60" i="13" s="1"/>
  <c r="O60" i="13"/>
  <c r="U60" i="13" s="1"/>
  <c r="L60" i="13"/>
  <c r="R60" i="13" s="1"/>
  <c r="M56" i="13"/>
  <c r="S56" i="13" s="1"/>
  <c r="P56" i="13"/>
  <c r="V56" i="13" s="1"/>
  <c r="N56" i="13"/>
  <c r="T56" i="13" s="1"/>
  <c r="K56" i="13"/>
  <c r="Q56" i="13" s="1"/>
  <c r="O56" i="13"/>
  <c r="U56" i="13" s="1"/>
  <c r="L56" i="13"/>
  <c r="R56" i="13" s="1"/>
  <c r="L52" i="13"/>
  <c r="R52" i="13" s="1"/>
  <c r="M52" i="13"/>
  <c r="S52" i="13" s="1"/>
  <c r="P52" i="13"/>
  <c r="V52" i="13" s="1"/>
  <c r="N52" i="13"/>
  <c r="T52" i="13" s="1"/>
  <c r="O52" i="13"/>
  <c r="U52" i="13" s="1"/>
  <c r="K52" i="13"/>
  <c r="Q52" i="13" s="1"/>
  <c r="L48" i="13"/>
  <c r="R48" i="13" s="1"/>
  <c r="M48" i="13"/>
  <c r="S48" i="13" s="1"/>
  <c r="P48" i="13"/>
  <c r="V48" i="13" s="1"/>
  <c r="N48" i="13"/>
  <c r="T48" i="13" s="1"/>
  <c r="K48" i="13"/>
  <c r="Q48" i="13" s="1"/>
  <c r="O48" i="13"/>
  <c r="U48" i="13" s="1"/>
  <c r="L44" i="13"/>
  <c r="R44" i="13" s="1"/>
  <c r="M44" i="13"/>
  <c r="S44" i="13" s="1"/>
  <c r="P44" i="13"/>
  <c r="V44" i="13" s="1"/>
  <c r="N44" i="13"/>
  <c r="T44" i="13" s="1"/>
  <c r="K44" i="13"/>
  <c r="Q44" i="13" s="1"/>
  <c r="O44" i="13"/>
  <c r="U44" i="13" s="1"/>
  <c r="L40" i="13"/>
  <c r="R40" i="13" s="1"/>
  <c r="M40" i="13"/>
  <c r="S40" i="13" s="1"/>
  <c r="P40" i="13"/>
  <c r="V40" i="13" s="1"/>
  <c r="N40" i="13"/>
  <c r="T40" i="13" s="1"/>
  <c r="O40" i="13"/>
  <c r="U40" i="13" s="1"/>
  <c r="K40" i="13"/>
  <c r="Q40" i="13" s="1"/>
  <c r="L36" i="13"/>
  <c r="R36" i="13" s="1"/>
  <c r="M36" i="13"/>
  <c r="S36" i="13" s="1"/>
  <c r="P36" i="13"/>
  <c r="V36" i="13" s="1"/>
  <c r="N36" i="13"/>
  <c r="T36" i="13" s="1"/>
  <c r="K36" i="13"/>
  <c r="Q36" i="13" s="1"/>
  <c r="O36" i="13"/>
  <c r="U36" i="13" s="1"/>
  <c r="L32" i="13"/>
  <c r="R32" i="13" s="1"/>
  <c r="M32" i="13"/>
  <c r="S32" i="13" s="1"/>
  <c r="P32" i="13"/>
  <c r="V32" i="13" s="1"/>
  <c r="N32" i="13"/>
  <c r="T32" i="13" s="1"/>
  <c r="K32" i="13"/>
  <c r="Q32" i="13" s="1"/>
  <c r="O32" i="13"/>
  <c r="U32" i="13" s="1"/>
  <c r="L28" i="13"/>
  <c r="R28" i="13" s="1"/>
  <c r="M28" i="13"/>
  <c r="S28" i="13" s="1"/>
  <c r="P28" i="13"/>
  <c r="V28" i="13" s="1"/>
  <c r="N28" i="13"/>
  <c r="T28" i="13" s="1"/>
  <c r="K28" i="13"/>
  <c r="Q28" i="13" s="1"/>
  <c r="O28" i="13"/>
  <c r="U28" i="13" s="1"/>
  <c r="L24" i="13"/>
  <c r="R24" i="13" s="1"/>
  <c r="M24" i="13"/>
  <c r="S24" i="13" s="1"/>
  <c r="P24" i="13"/>
  <c r="V24" i="13" s="1"/>
  <c r="N24" i="13"/>
  <c r="T24" i="13" s="1"/>
  <c r="O24" i="13"/>
  <c r="U24" i="13" s="1"/>
  <c r="K24" i="13"/>
  <c r="Q24" i="13" s="1"/>
  <c r="L20" i="13"/>
  <c r="R20" i="13" s="1"/>
  <c r="M20" i="13"/>
  <c r="S20" i="13" s="1"/>
  <c r="P20" i="13"/>
  <c r="V20" i="13" s="1"/>
  <c r="N20" i="13"/>
  <c r="T20" i="13" s="1"/>
  <c r="K20" i="13"/>
  <c r="Q20" i="13" s="1"/>
  <c r="O20" i="13"/>
  <c r="U20" i="13" s="1"/>
  <c r="L16" i="13"/>
  <c r="R16" i="13" s="1"/>
  <c r="M16" i="13"/>
  <c r="S16" i="13" s="1"/>
  <c r="P16" i="13"/>
  <c r="V16" i="13" s="1"/>
  <c r="N16" i="13"/>
  <c r="T16" i="13" s="1"/>
  <c r="K16" i="13"/>
  <c r="Q16" i="13" s="1"/>
  <c r="O16" i="13"/>
  <c r="U16" i="13" s="1"/>
  <c r="L12" i="13"/>
  <c r="R12" i="13" s="1"/>
  <c r="M12" i="13"/>
  <c r="S12" i="13" s="1"/>
  <c r="P12" i="13"/>
  <c r="V12" i="13" s="1"/>
  <c r="N12" i="13"/>
  <c r="T12" i="13" s="1"/>
  <c r="K12" i="13"/>
  <c r="Q12" i="13" s="1"/>
  <c r="O12" i="13"/>
  <c r="U12" i="13" s="1"/>
  <c r="L8" i="13"/>
  <c r="R8" i="13" s="1"/>
  <c r="M8" i="13"/>
  <c r="S8" i="13" s="1"/>
  <c r="P8" i="13"/>
  <c r="V8" i="13" s="1"/>
  <c r="N8" i="13"/>
  <c r="T8" i="13" s="1"/>
  <c r="O8" i="13"/>
  <c r="U8" i="13" s="1"/>
  <c r="K8" i="13"/>
  <c r="Q8" i="13" s="1"/>
  <c r="P958" i="13"/>
  <c r="V958" i="13" s="1"/>
  <c r="M958" i="13"/>
  <c r="S958" i="13" s="1"/>
  <c r="L957" i="13"/>
  <c r="R957" i="13" s="1"/>
  <c r="O956" i="13"/>
  <c r="U956" i="13" s="1"/>
  <c r="K956" i="13"/>
  <c r="Q956" i="13" s="1"/>
  <c r="W956" i="13" s="1"/>
  <c r="N955" i="13"/>
  <c r="T955" i="13" s="1"/>
  <c r="P954" i="13"/>
  <c r="V954" i="13" s="1"/>
  <c r="M954" i="13"/>
  <c r="S954" i="13" s="1"/>
  <c r="L953" i="13"/>
  <c r="R953" i="13" s="1"/>
  <c r="O952" i="13"/>
  <c r="U952" i="13" s="1"/>
  <c r="K952" i="13"/>
  <c r="Q952" i="13" s="1"/>
  <c r="N951" i="13"/>
  <c r="T951" i="13" s="1"/>
  <c r="P950" i="13"/>
  <c r="V950" i="13" s="1"/>
  <c r="M950" i="13"/>
  <c r="S950" i="13" s="1"/>
  <c r="N947" i="13"/>
  <c r="T947" i="13" s="1"/>
  <c r="K947" i="13"/>
  <c r="Q947" i="13" s="1"/>
  <c r="O947" i="13"/>
  <c r="U947" i="13" s="1"/>
  <c r="L947" i="13"/>
  <c r="R947" i="13" s="1"/>
  <c r="M947" i="13"/>
  <c r="S947" i="13" s="1"/>
  <c r="P947" i="13"/>
  <c r="V947" i="13" s="1"/>
  <c r="N943" i="13"/>
  <c r="T943" i="13" s="1"/>
  <c r="K943" i="13"/>
  <c r="Q943" i="13" s="1"/>
  <c r="O943" i="13"/>
  <c r="U943" i="13" s="1"/>
  <c r="L943" i="13"/>
  <c r="R943" i="13" s="1"/>
  <c r="M943" i="13"/>
  <c r="S943" i="13" s="1"/>
  <c r="P943" i="13"/>
  <c r="V943" i="13" s="1"/>
  <c r="N939" i="13"/>
  <c r="T939" i="13" s="1"/>
  <c r="K939" i="13"/>
  <c r="Q939" i="13" s="1"/>
  <c r="O939" i="13"/>
  <c r="U939" i="13" s="1"/>
  <c r="L939" i="13"/>
  <c r="R939" i="13" s="1"/>
  <c r="M939" i="13"/>
  <c r="S939" i="13" s="1"/>
  <c r="P939" i="13"/>
  <c r="V939" i="13" s="1"/>
  <c r="N935" i="13"/>
  <c r="T935" i="13" s="1"/>
  <c r="K935" i="13"/>
  <c r="Q935" i="13" s="1"/>
  <c r="O935" i="13"/>
  <c r="U935" i="13" s="1"/>
  <c r="L935" i="13"/>
  <c r="R935" i="13" s="1"/>
  <c r="M935" i="13"/>
  <c r="S935" i="13" s="1"/>
  <c r="P935" i="13"/>
  <c r="V935" i="13" s="1"/>
  <c r="N931" i="13"/>
  <c r="T931" i="13" s="1"/>
  <c r="K931" i="13"/>
  <c r="Q931" i="13" s="1"/>
  <c r="O931" i="13"/>
  <c r="U931" i="13" s="1"/>
  <c r="L931" i="13"/>
  <c r="R931" i="13" s="1"/>
  <c r="M931" i="13"/>
  <c r="S931" i="13" s="1"/>
  <c r="P931" i="13"/>
  <c r="V931" i="13" s="1"/>
  <c r="N927" i="13"/>
  <c r="T927" i="13" s="1"/>
  <c r="K927" i="13"/>
  <c r="Q927" i="13" s="1"/>
  <c r="O927" i="13"/>
  <c r="U927" i="13" s="1"/>
  <c r="L927" i="13"/>
  <c r="R927" i="13" s="1"/>
  <c r="M927" i="13"/>
  <c r="S927" i="13" s="1"/>
  <c r="P927" i="13"/>
  <c r="V927" i="13" s="1"/>
  <c r="N923" i="13"/>
  <c r="T923" i="13" s="1"/>
  <c r="K923" i="13"/>
  <c r="Q923" i="13" s="1"/>
  <c r="O923" i="13"/>
  <c r="U923" i="13" s="1"/>
  <c r="L923" i="13"/>
  <c r="R923" i="13" s="1"/>
  <c r="M923" i="13"/>
  <c r="S923" i="13" s="1"/>
  <c r="P923" i="13"/>
  <c r="V923" i="13" s="1"/>
  <c r="N919" i="13"/>
  <c r="T919" i="13" s="1"/>
  <c r="K919" i="13"/>
  <c r="Q919" i="13" s="1"/>
  <c r="O919" i="13"/>
  <c r="U919" i="13" s="1"/>
  <c r="L919" i="13"/>
  <c r="R919" i="13" s="1"/>
  <c r="M919" i="13"/>
  <c r="S919" i="13" s="1"/>
  <c r="P919" i="13"/>
  <c r="V919" i="13" s="1"/>
  <c r="N915" i="13"/>
  <c r="T915" i="13" s="1"/>
  <c r="K915" i="13"/>
  <c r="Q915" i="13" s="1"/>
  <c r="O915" i="13"/>
  <c r="U915" i="13" s="1"/>
  <c r="L915" i="13"/>
  <c r="R915" i="13" s="1"/>
  <c r="M915" i="13"/>
  <c r="S915" i="13" s="1"/>
  <c r="P915" i="13"/>
  <c r="V915" i="13" s="1"/>
  <c r="N911" i="13"/>
  <c r="T911" i="13" s="1"/>
  <c r="K911" i="13"/>
  <c r="Q911" i="13" s="1"/>
  <c r="O911" i="13"/>
  <c r="U911" i="13" s="1"/>
  <c r="L911" i="13"/>
  <c r="R911" i="13" s="1"/>
  <c r="M911" i="13"/>
  <c r="S911" i="13" s="1"/>
  <c r="P911" i="13"/>
  <c r="V911" i="13" s="1"/>
  <c r="N907" i="13"/>
  <c r="T907" i="13" s="1"/>
  <c r="K907" i="13"/>
  <c r="Q907" i="13" s="1"/>
  <c r="O907" i="13"/>
  <c r="U907" i="13" s="1"/>
  <c r="L907" i="13"/>
  <c r="R907" i="13" s="1"/>
  <c r="M907" i="13"/>
  <c r="S907" i="13" s="1"/>
  <c r="P907" i="13"/>
  <c r="V907" i="13" s="1"/>
  <c r="N903" i="13"/>
  <c r="T903" i="13" s="1"/>
  <c r="K903" i="13"/>
  <c r="Q903" i="13" s="1"/>
  <c r="O903" i="13"/>
  <c r="U903" i="13" s="1"/>
  <c r="L903" i="13"/>
  <c r="R903" i="13" s="1"/>
  <c r="M903" i="13"/>
  <c r="S903" i="13" s="1"/>
  <c r="P903" i="13"/>
  <c r="V903" i="13" s="1"/>
  <c r="N899" i="13"/>
  <c r="T899" i="13" s="1"/>
  <c r="K899" i="13"/>
  <c r="Q899" i="13" s="1"/>
  <c r="O899" i="13"/>
  <c r="U899" i="13" s="1"/>
  <c r="L899" i="13"/>
  <c r="R899" i="13" s="1"/>
  <c r="M899" i="13"/>
  <c r="S899" i="13" s="1"/>
  <c r="P899" i="13"/>
  <c r="V899" i="13" s="1"/>
  <c r="N895" i="13"/>
  <c r="T895" i="13" s="1"/>
  <c r="K895" i="13"/>
  <c r="Q895" i="13" s="1"/>
  <c r="O895" i="13"/>
  <c r="U895" i="13" s="1"/>
  <c r="L895" i="13"/>
  <c r="R895" i="13" s="1"/>
  <c r="M895" i="13"/>
  <c r="S895" i="13" s="1"/>
  <c r="P895" i="13"/>
  <c r="V895" i="13" s="1"/>
  <c r="N891" i="13"/>
  <c r="T891" i="13" s="1"/>
  <c r="K891" i="13"/>
  <c r="Q891" i="13" s="1"/>
  <c r="O891" i="13"/>
  <c r="U891" i="13" s="1"/>
  <c r="L891" i="13"/>
  <c r="R891" i="13" s="1"/>
  <c r="M891" i="13"/>
  <c r="S891" i="13" s="1"/>
  <c r="P891" i="13"/>
  <c r="V891" i="13" s="1"/>
  <c r="N887" i="13"/>
  <c r="T887" i="13" s="1"/>
  <c r="K887" i="13"/>
  <c r="Q887" i="13" s="1"/>
  <c r="O887" i="13"/>
  <c r="U887" i="13" s="1"/>
  <c r="L887" i="13"/>
  <c r="R887" i="13" s="1"/>
  <c r="M887" i="13"/>
  <c r="S887" i="13" s="1"/>
  <c r="P887" i="13"/>
  <c r="V887" i="13" s="1"/>
  <c r="N883" i="13"/>
  <c r="T883" i="13" s="1"/>
  <c r="K883" i="13"/>
  <c r="Q883" i="13" s="1"/>
  <c r="O883" i="13"/>
  <c r="U883" i="13" s="1"/>
  <c r="L883" i="13"/>
  <c r="R883" i="13" s="1"/>
  <c r="M883" i="13"/>
  <c r="S883" i="13" s="1"/>
  <c r="P883" i="13"/>
  <c r="V883" i="13" s="1"/>
  <c r="N879" i="13"/>
  <c r="T879" i="13" s="1"/>
  <c r="K879" i="13"/>
  <c r="Q879" i="13" s="1"/>
  <c r="O879" i="13"/>
  <c r="U879" i="13" s="1"/>
  <c r="L879" i="13"/>
  <c r="R879" i="13" s="1"/>
  <c r="M879" i="13"/>
  <c r="S879" i="13" s="1"/>
  <c r="P879" i="13"/>
  <c r="V879" i="13" s="1"/>
  <c r="N875" i="13"/>
  <c r="T875" i="13" s="1"/>
  <c r="K875" i="13"/>
  <c r="Q875" i="13" s="1"/>
  <c r="O875" i="13"/>
  <c r="U875" i="13" s="1"/>
  <c r="L875" i="13"/>
  <c r="R875" i="13" s="1"/>
  <c r="M875" i="13"/>
  <c r="S875" i="13" s="1"/>
  <c r="P875" i="13"/>
  <c r="V875" i="13" s="1"/>
  <c r="N871" i="13"/>
  <c r="T871" i="13" s="1"/>
  <c r="K871" i="13"/>
  <c r="Q871" i="13" s="1"/>
  <c r="O871" i="13"/>
  <c r="U871" i="13" s="1"/>
  <c r="L871" i="13"/>
  <c r="R871" i="13" s="1"/>
  <c r="M871" i="13"/>
  <c r="S871" i="13" s="1"/>
  <c r="P871" i="13"/>
  <c r="V871" i="13" s="1"/>
  <c r="N867" i="13"/>
  <c r="T867" i="13" s="1"/>
  <c r="K867" i="13"/>
  <c r="Q867" i="13" s="1"/>
  <c r="O867" i="13"/>
  <c r="U867" i="13" s="1"/>
  <c r="L867" i="13"/>
  <c r="R867" i="13" s="1"/>
  <c r="M867" i="13"/>
  <c r="S867" i="13" s="1"/>
  <c r="P867" i="13"/>
  <c r="V867" i="13" s="1"/>
  <c r="N863" i="13"/>
  <c r="T863" i="13" s="1"/>
  <c r="K863" i="13"/>
  <c r="Q863" i="13" s="1"/>
  <c r="O863" i="13"/>
  <c r="U863" i="13" s="1"/>
  <c r="L863" i="13"/>
  <c r="R863" i="13" s="1"/>
  <c r="M863" i="13"/>
  <c r="S863" i="13" s="1"/>
  <c r="P863" i="13"/>
  <c r="V863" i="13" s="1"/>
  <c r="N859" i="13"/>
  <c r="T859" i="13" s="1"/>
  <c r="K859" i="13"/>
  <c r="Q859" i="13" s="1"/>
  <c r="O859" i="13"/>
  <c r="U859" i="13" s="1"/>
  <c r="L859" i="13"/>
  <c r="R859" i="13" s="1"/>
  <c r="M859" i="13"/>
  <c r="S859" i="13" s="1"/>
  <c r="P859" i="13"/>
  <c r="V859" i="13" s="1"/>
  <c r="N855" i="13"/>
  <c r="T855" i="13" s="1"/>
  <c r="K855" i="13"/>
  <c r="Q855" i="13" s="1"/>
  <c r="O855" i="13"/>
  <c r="U855" i="13" s="1"/>
  <c r="L855" i="13"/>
  <c r="R855" i="13" s="1"/>
  <c r="M855" i="13"/>
  <c r="S855" i="13" s="1"/>
  <c r="P855" i="13"/>
  <c r="V855" i="13" s="1"/>
  <c r="N851" i="13"/>
  <c r="T851" i="13" s="1"/>
  <c r="K851" i="13"/>
  <c r="Q851" i="13" s="1"/>
  <c r="O851" i="13"/>
  <c r="U851" i="13" s="1"/>
  <c r="L851" i="13"/>
  <c r="R851" i="13" s="1"/>
  <c r="M851" i="13"/>
  <c r="S851" i="13" s="1"/>
  <c r="P851" i="13"/>
  <c r="V851" i="13" s="1"/>
  <c r="N847" i="13"/>
  <c r="T847" i="13" s="1"/>
  <c r="K847" i="13"/>
  <c r="Q847" i="13" s="1"/>
  <c r="O847" i="13"/>
  <c r="U847" i="13" s="1"/>
  <c r="L847" i="13"/>
  <c r="R847" i="13" s="1"/>
  <c r="M847" i="13"/>
  <c r="S847" i="13" s="1"/>
  <c r="P847" i="13"/>
  <c r="V847" i="13" s="1"/>
  <c r="N843" i="13"/>
  <c r="T843" i="13" s="1"/>
  <c r="K843" i="13"/>
  <c r="Q843" i="13" s="1"/>
  <c r="O843" i="13"/>
  <c r="U843" i="13" s="1"/>
  <c r="L843" i="13"/>
  <c r="R843" i="13" s="1"/>
  <c r="M843" i="13"/>
  <c r="S843" i="13" s="1"/>
  <c r="P843" i="13"/>
  <c r="V843" i="13" s="1"/>
  <c r="N839" i="13"/>
  <c r="T839" i="13" s="1"/>
  <c r="K839" i="13"/>
  <c r="Q839" i="13" s="1"/>
  <c r="O839" i="13"/>
  <c r="U839" i="13" s="1"/>
  <c r="L839" i="13"/>
  <c r="R839" i="13" s="1"/>
  <c r="M839" i="13"/>
  <c r="S839" i="13" s="1"/>
  <c r="P839" i="13"/>
  <c r="V839" i="13" s="1"/>
  <c r="N835" i="13"/>
  <c r="T835" i="13" s="1"/>
  <c r="K835" i="13"/>
  <c r="Q835" i="13" s="1"/>
  <c r="O835" i="13"/>
  <c r="U835" i="13" s="1"/>
  <c r="L835" i="13"/>
  <c r="R835" i="13" s="1"/>
  <c r="M835" i="13"/>
  <c r="S835" i="13" s="1"/>
  <c r="P835" i="13"/>
  <c r="V835" i="13" s="1"/>
  <c r="N831" i="13"/>
  <c r="T831" i="13" s="1"/>
  <c r="K831" i="13"/>
  <c r="Q831" i="13" s="1"/>
  <c r="O831" i="13"/>
  <c r="U831" i="13" s="1"/>
  <c r="L831" i="13"/>
  <c r="R831" i="13" s="1"/>
  <c r="M831" i="13"/>
  <c r="S831" i="13" s="1"/>
  <c r="P831" i="13"/>
  <c r="V831" i="13" s="1"/>
  <c r="N827" i="13"/>
  <c r="T827" i="13" s="1"/>
  <c r="K827" i="13"/>
  <c r="Q827" i="13" s="1"/>
  <c r="O827" i="13"/>
  <c r="U827" i="13" s="1"/>
  <c r="L827" i="13"/>
  <c r="R827" i="13" s="1"/>
  <c r="M827" i="13"/>
  <c r="S827" i="13" s="1"/>
  <c r="P827" i="13"/>
  <c r="V827" i="13" s="1"/>
  <c r="N823" i="13"/>
  <c r="T823" i="13" s="1"/>
  <c r="K823" i="13"/>
  <c r="Q823" i="13" s="1"/>
  <c r="O823" i="13"/>
  <c r="U823" i="13" s="1"/>
  <c r="L823" i="13"/>
  <c r="R823" i="13" s="1"/>
  <c r="M823" i="13"/>
  <c r="S823" i="13" s="1"/>
  <c r="P823" i="13"/>
  <c r="V823" i="13" s="1"/>
  <c r="N819" i="13"/>
  <c r="T819" i="13" s="1"/>
  <c r="K819" i="13"/>
  <c r="Q819" i="13" s="1"/>
  <c r="O819" i="13"/>
  <c r="U819" i="13" s="1"/>
  <c r="L819" i="13"/>
  <c r="R819" i="13" s="1"/>
  <c r="M819" i="13"/>
  <c r="S819" i="13" s="1"/>
  <c r="P819" i="13"/>
  <c r="V819" i="13" s="1"/>
  <c r="N815" i="13"/>
  <c r="T815" i="13" s="1"/>
  <c r="K815" i="13"/>
  <c r="Q815" i="13" s="1"/>
  <c r="O815" i="13"/>
  <c r="U815" i="13" s="1"/>
  <c r="L815" i="13"/>
  <c r="R815" i="13" s="1"/>
  <c r="M815" i="13"/>
  <c r="S815" i="13" s="1"/>
  <c r="P815" i="13"/>
  <c r="V815" i="13" s="1"/>
  <c r="N811" i="13"/>
  <c r="T811" i="13" s="1"/>
  <c r="K811" i="13"/>
  <c r="Q811" i="13" s="1"/>
  <c r="O811" i="13"/>
  <c r="U811" i="13" s="1"/>
  <c r="L811" i="13"/>
  <c r="R811" i="13" s="1"/>
  <c r="M811" i="13"/>
  <c r="S811" i="13" s="1"/>
  <c r="P811" i="13"/>
  <c r="V811" i="13" s="1"/>
  <c r="N807" i="13"/>
  <c r="T807" i="13" s="1"/>
  <c r="K807" i="13"/>
  <c r="Q807" i="13" s="1"/>
  <c r="O807" i="13"/>
  <c r="U807" i="13" s="1"/>
  <c r="L807" i="13"/>
  <c r="R807" i="13" s="1"/>
  <c r="M807" i="13"/>
  <c r="S807" i="13" s="1"/>
  <c r="P807" i="13"/>
  <c r="V807" i="13" s="1"/>
  <c r="N803" i="13"/>
  <c r="T803" i="13" s="1"/>
  <c r="K803" i="13"/>
  <c r="Q803" i="13" s="1"/>
  <c r="O803" i="13"/>
  <c r="U803" i="13" s="1"/>
  <c r="L803" i="13"/>
  <c r="R803" i="13" s="1"/>
  <c r="M803" i="13"/>
  <c r="S803" i="13" s="1"/>
  <c r="P803" i="13"/>
  <c r="V803" i="13" s="1"/>
  <c r="N799" i="13"/>
  <c r="T799" i="13" s="1"/>
  <c r="K799" i="13"/>
  <c r="Q799" i="13" s="1"/>
  <c r="O799" i="13"/>
  <c r="U799" i="13" s="1"/>
  <c r="L799" i="13"/>
  <c r="R799" i="13" s="1"/>
  <c r="M799" i="13"/>
  <c r="S799" i="13" s="1"/>
  <c r="P799" i="13"/>
  <c r="V799" i="13" s="1"/>
  <c r="N795" i="13"/>
  <c r="T795" i="13" s="1"/>
  <c r="K795" i="13"/>
  <c r="Q795" i="13" s="1"/>
  <c r="O795" i="13"/>
  <c r="U795" i="13" s="1"/>
  <c r="L795" i="13"/>
  <c r="R795" i="13" s="1"/>
  <c r="M795" i="13"/>
  <c r="S795" i="13" s="1"/>
  <c r="P795" i="13"/>
  <c r="V795" i="13" s="1"/>
  <c r="N791" i="13"/>
  <c r="T791" i="13" s="1"/>
  <c r="K791" i="13"/>
  <c r="Q791" i="13" s="1"/>
  <c r="O791" i="13"/>
  <c r="U791" i="13" s="1"/>
  <c r="L791" i="13"/>
  <c r="R791" i="13" s="1"/>
  <c r="M791" i="13"/>
  <c r="S791" i="13" s="1"/>
  <c r="P791" i="13"/>
  <c r="V791" i="13" s="1"/>
  <c r="N787" i="13"/>
  <c r="T787" i="13" s="1"/>
  <c r="K787" i="13"/>
  <c r="Q787" i="13" s="1"/>
  <c r="O787" i="13"/>
  <c r="U787" i="13" s="1"/>
  <c r="L787" i="13"/>
  <c r="R787" i="13" s="1"/>
  <c r="M787" i="13"/>
  <c r="S787" i="13" s="1"/>
  <c r="P787" i="13"/>
  <c r="V787" i="13" s="1"/>
  <c r="N783" i="13"/>
  <c r="T783" i="13" s="1"/>
  <c r="K783" i="13"/>
  <c r="Q783" i="13" s="1"/>
  <c r="O783" i="13"/>
  <c r="U783" i="13" s="1"/>
  <c r="L783" i="13"/>
  <c r="R783" i="13" s="1"/>
  <c r="M783" i="13"/>
  <c r="S783" i="13" s="1"/>
  <c r="P783" i="13"/>
  <c r="V783" i="13" s="1"/>
  <c r="N779" i="13"/>
  <c r="T779" i="13" s="1"/>
  <c r="K779" i="13"/>
  <c r="Q779" i="13" s="1"/>
  <c r="O779" i="13"/>
  <c r="U779" i="13" s="1"/>
  <c r="L779" i="13"/>
  <c r="R779" i="13" s="1"/>
  <c r="M779" i="13"/>
  <c r="S779" i="13" s="1"/>
  <c r="P779" i="13"/>
  <c r="V779" i="13" s="1"/>
  <c r="N775" i="13"/>
  <c r="T775" i="13" s="1"/>
  <c r="K775" i="13"/>
  <c r="Q775" i="13" s="1"/>
  <c r="O775" i="13"/>
  <c r="U775" i="13" s="1"/>
  <c r="L775" i="13"/>
  <c r="R775" i="13" s="1"/>
  <c r="M775" i="13"/>
  <c r="S775" i="13" s="1"/>
  <c r="P775" i="13"/>
  <c r="V775" i="13" s="1"/>
  <c r="N771" i="13"/>
  <c r="T771" i="13" s="1"/>
  <c r="K771" i="13"/>
  <c r="Q771" i="13" s="1"/>
  <c r="O771" i="13"/>
  <c r="U771" i="13" s="1"/>
  <c r="L771" i="13"/>
  <c r="R771" i="13" s="1"/>
  <c r="M771" i="13"/>
  <c r="S771" i="13" s="1"/>
  <c r="P771" i="13"/>
  <c r="V771" i="13" s="1"/>
  <c r="N767" i="13"/>
  <c r="T767" i="13" s="1"/>
  <c r="K767" i="13"/>
  <c r="Q767" i="13" s="1"/>
  <c r="O767" i="13"/>
  <c r="U767" i="13" s="1"/>
  <c r="L767" i="13"/>
  <c r="R767" i="13" s="1"/>
  <c r="M767" i="13"/>
  <c r="S767" i="13" s="1"/>
  <c r="P767" i="13"/>
  <c r="V767" i="13" s="1"/>
  <c r="N763" i="13"/>
  <c r="T763" i="13" s="1"/>
  <c r="K763" i="13"/>
  <c r="Q763" i="13" s="1"/>
  <c r="O763" i="13"/>
  <c r="U763" i="13" s="1"/>
  <c r="L763" i="13"/>
  <c r="R763" i="13" s="1"/>
  <c r="M763" i="13"/>
  <c r="S763" i="13" s="1"/>
  <c r="P763" i="13"/>
  <c r="V763" i="13" s="1"/>
  <c r="N759" i="13"/>
  <c r="T759" i="13" s="1"/>
  <c r="K759" i="13"/>
  <c r="Q759" i="13" s="1"/>
  <c r="O759" i="13"/>
  <c r="U759" i="13" s="1"/>
  <c r="L759" i="13"/>
  <c r="R759" i="13" s="1"/>
  <c r="M759" i="13"/>
  <c r="S759" i="13" s="1"/>
  <c r="P759" i="13"/>
  <c r="V759" i="13" s="1"/>
  <c r="N755" i="13"/>
  <c r="T755" i="13" s="1"/>
  <c r="M755" i="13"/>
  <c r="S755" i="13" s="1"/>
  <c r="P755" i="13"/>
  <c r="V755" i="13" s="1"/>
  <c r="L755" i="13"/>
  <c r="R755" i="13" s="1"/>
  <c r="O755" i="13"/>
  <c r="U755" i="13" s="1"/>
  <c r="K755" i="13"/>
  <c r="Q755" i="13" s="1"/>
  <c r="N751" i="13"/>
  <c r="T751" i="13" s="1"/>
  <c r="L751" i="13"/>
  <c r="R751" i="13" s="1"/>
  <c r="M751" i="13"/>
  <c r="S751" i="13" s="1"/>
  <c r="P751" i="13"/>
  <c r="V751" i="13" s="1"/>
  <c r="K751" i="13"/>
  <c r="Q751" i="13" s="1"/>
  <c r="O751" i="13"/>
  <c r="U751" i="13" s="1"/>
  <c r="N747" i="13"/>
  <c r="T747" i="13" s="1"/>
  <c r="K747" i="13"/>
  <c r="Q747" i="13" s="1"/>
  <c r="O747" i="13"/>
  <c r="U747" i="13" s="1"/>
  <c r="L747" i="13"/>
  <c r="R747" i="13" s="1"/>
  <c r="M747" i="13"/>
  <c r="S747" i="13" s="1"/>
  <c r="P747" i="13"/>
  <c r="V747" i="13" s="1"/>
  <c r="N743" i="13"/>
  <c r="T743" i="13" s="1"/>
  <c r="K743" i="13"/>
  <c r="Q743" i="13" s="1"/>
  <c r="O743" i="13"/>
  <c r="U743" i="13" s="1"/>
  <c r="L743" i="13"/>
  <c r="R743" i="13" s="1"/>
  <c r="M743" i="13"/>
  <c r="S743" i="13" s="1"/>
  <c r="P743" i="13"/>
  <c r="V743" i="13" s="1"/>
  <c r="N739" i="13"/>
  <c r="T739" i="13" s="1"/>
  <c r="K739" i="13"/>
  <c r="Q739" i="13" s="1"/>
  <c r="O739" i="13"/>
  <c r="U739" i="13" s="1"/>
  <c r="L739" i="13"/>
  <c r="R739" i="13" s="1"/>
  <c r="M739" i="13"/>
  <c r="S739" i="13" s="1"/>
  <c r="P739" i="13"/>
  <c r="V739" i="13" s="1"/>
  <c r="N735" i="13"/>
  <c r="T735" i="13" s="1"/>
  <c r="K735" i="13"/>
  <c r="Q735" i="13" s="1"/>
  <c r="O735" i="13"/>
  <c r="U735" i="13" s="1"/>
  <c r="L735" i="13"/>
  <c r="R735" i="13" s="1"/>
  <c r="M735" i="13"/>
  <c r="S735" i="13" s="1"/>
  <c r="P735" i="13"/>
  <c r="V735" i="13" s="1"/>
  <c r="N731" i="13"/>
  <c r="T731" i="13" s="1"/>
  <c r="K731" i="13"/>
  <c r="Q731" i="13" s="1"/>
  <c r="O731" i="13"/>
  <c r="U731" i="13" s="1"/>
  <c r="L731" i="13"/>
  <c r="R731" i="13" s="1"/>
  <c r="M731" i="13"/>
  <c r="S731" i="13" s="1"/>
  <c r="P731" i="13"/>
  <c r="V731" i="13" s="1"/>
  <c r="N727" i="13"/>
  <c r="T727" i="13" s="1"/>
  <c r="K727" i="13"/>
  <c r="Q727" i="13" s="1"/>
  <c r="O727" i="13"/>
  <c r="U727" i="13" s="1"/>
  <c r="L727" i="13"/>
  <c r="R727" i="13" s="1"/>
  <c r="M727" i="13"/>
  <c r="S727" i="13" s="1"/>
  <c r="P727" i="13"/>
  <c r="V727" i="13" s="1"/>
  <c r="N723" i="13"/>
  <c r="T723" i="13" s="1"/>
  <c r="K723" i="13"/>
  <c r="Q723" i="13" s="1"/>
  <c r="O723" i="13"/>
  <c r="U723" i="13" s="1"/>
  <c r="L723" i="13"/>
  <c r="R723" i="13" s="1"/>
  <c r="M723" i="13"/>
  <c r="S723" i="13" s="1"/>
  <c r="P723" i="13"/>
  <c r="V723" i="13" s="1"/>
  <c r="N719" i="13"/>
  <c r="T719" i="13" s="1"/>
  <c r="K719" i="13"/>
  <c r="Q719" i="13" s="1"/>
  <c r="O719" i="13"/>
  <c r="U719" i="13" s="1"/>
  <c r="L719" i="13"/>
  <c r="R719" i="13" s="1"/>
  <c r="M719" i="13"/>
  <c r="S719" i="13" s="1"/>
  <c r="P719" i="13"/>
  <c r="V719" i="13" s="1"/>
  <c r="N715" i="13"/>
  <c r="T715" i="13" s="1"/>
  <c r="K715" i="13"/>
  <c r="Q715" i="13" s="1"/>
  <c r="O715" i="13"/>
  <c r="U715" i="13" s="1"/>
  <c r="L715" i="13"/>
  <c r="R715" i="13" s="1"/>
  <c r="M715" i="13"/>
  <c r="S715" i="13" s="1"/>
  <c r="P715" i="13"/>
  <c r="V715" i="13" s="1"/>
  <c r="N711" i="13"/>
  <c r="T711" i="13" s="1"/>
  <c r="K711" i="13"/>
  <c r="Q711" i="13" s="1"/>
  <c r="O711" i="13"/>
  <c r="U711" i="13" s="1"/>
  <c r="L711" i="13"/>
  <c r="R711" i="13" s="1"/>
  <c r="M711" i="13"/>
  <c r="S711" i="13" s="1"/>
  <c r="P711" i="13"/>
  <c r="V711" i="13" s="1"/>
  <c r="N707" i="13"/>
  <c r="T707" i="13" s="1"/>
  <c r="K707" i="13"/>
  <c r="Q707" i="13" s="1"/>
  <c r="O707" i="13"/>
  <c r="U707" i="13" s="1"/>
  <c r="L707" i="13"/>
  <c r="R707" i="13" s="1"/>
  <c r="M707" i="13"/>
  <c r="S707" i="13" s="1"/>
  <c r="P707" i="13"/>
  <c r="V707" i="13" s="1"/>
  <c r="N703" i="13"/>
  <c r="T703" i="13" s="1"/>
  <c r="K703" i="13"/>
  <c r="Q703" i="13" s="1"/>
  <c r="O703" i="13"/>
  <c r="U703" i="13" s="1"/>
  <c r="L703" i="13"/>
  <c r="R703" i="13" s="1"/>
  <c r="M703" i="13"/>
  <c r="S703" i="13" s="1"/>
  <c r="P703" i="13"/>
  <c r="V703" i="13" s="1"/>
  <c r="N699" i="13"/>
  <c r="T699" i="13" s="1"/>
  <c r="K699" i="13"/>
  <c r="Q699" i="13" s="1"/>
  <c r="O699" i="13"/>
  <c r="U699" i="13" s="1"/>
  <c r="L699" i="13"/>
  <c r="R699" i="13" s="1"/>
  <c r="M699" i="13"/>
  <c r="S699" i="13" s="1"/>
  <c r="P699" i="13"/>
  <c r="V699" i="13" s="1"/>
  <c r="N695" i="13"/>
  <c r="T695" i="13" s="1"/>
  <c r="K695" i="13"/>
  <c r="Q695" i="13" s="1"/>
  <c r="O695" i="13"/>
  <c r="U695" i="13" s="1"/>
  <c r="L695" i="13"/>
  <c r="R695" i="13" s="1"/>
  <c r="M695" i="13"/>
  <c r="S695" i="13" s="1"/>
  <c r="P695" i="13"/>
  <c r="V695" i="13" s="1"/>
  <c r="N691" i="13"/>
  <c r="T691" i="13" s="1"/>
  <c r="K691" i="13"/>
  <c r="Q691" i="13" s="1"/>
  <c r="O691" i="13"/>
  <c r="U691" i="13" s="1"/>
  <c r="L691" i="13"/>
  <c r="R691" i="13" s="1"/>
  <c r="M691" i="13"/>
  <c r="S691" i="13" s="1"/>
  <c r="P691" i="13"/>
  <c r="V691" i="13" s="1"/>
  <c r="N687" i="13"/>
  <c r="T687" i="13" s="1"/>
  <c r="K687" i="13"/>
  <c r="Q687" i="13" s="1"/>
  <c r="O687" i="13"/>
  <c r="U687" i="13" s="1"/>
  <c r="L687" i="13"/>
  <c r="R687" i="13" s="1"/>
  <c r="M687" i="13"/>
  <c r="S687" i="13" s="1"/>
  <c r="P687" i="13"/>
  <c r="V687" i="13" s="1"/>
  <c r="N683" i="13"/>
  <c r="T683" i="13" s="1"/>
  <c r="K683" i="13"/>
  <c r="Q683" i="13" s="1"/>
  <c r="O683" i="13"/>
  <c r="U683" i="13" s="1"/>
  <c r="L683" i="13"/>
  <c r="R683" i="13" s="1"/>
  <c r="M683" i="13"/>
  <c r="S683" i="13" s="1"/>
  <c r="P683" i="13"/>
  <c r="V683" i="13" s="1"/>
  <c r="N679" i="13"/>
  <c r="T679" i="13" s="1"/>
  <c r="K679" i="13"/>
  <c r="Q679" i="13" s="1"/>
  <c r="O679" i="13"/>
  <c r="U679" i="13" s="1"/>
  <c r="L679" i="13"/>
  <c r="R679" i="13" s="1"/>
  <c r="M679" i="13"/>
  <c r="S679" i="13" s="1"/>
  <c r="P679" i="13"/>
  <c r="V679" i="13" s="1"/>
  <c r="N675" i="13"/>
  <c r="T675" i="13" s="1"/>
  <c r="K675" i="13"/>
  <c r="Q675" i="13" s="1"/>
  <c r="O675" i="13"/>
  <c r="U675" i="13" s="1"/>
  <c r="L675" i="13"/>
  <c r="R675" i="13" s="1"/>
  <c r="M675" i="13"/>
  <c r="S675" i="13" s="1"/>
  <c r="P675" i="13"/>
  <c r="V675" i="13" s="1"/>
  <c r="N671" i="13"/>
  <c r="T671" i="13" s="1"/>
  <c r="K671" i="13"/>
  <c r="Q671" i="13" s="1"/>
  <c r="O671" i="13"/>
  <c r="U671" i="13" s="1"/>
  <c r="L671" i="13"/>
  <c r="R671" i="13" s="1"/>
  <c r="M671" i="13"/>
  <c r="S671" i="13" s="1"/>
  <c r="P671" i="13"/>
  <c r="V671" i="13" s="1"/>
  <c r="N667" i="13"/>
  <c r="T667" i="13" s="1"/>
  <c r="K667" i="13"/>
  <c r="Q667" i="13" s="1"/>
  <c r="O667" i="13"/>
  <c r="U667" i="13" s="1"/>
  <c r="L667" i="13"/>
  <c r="R667" i="13" s="1"/>
  <c r="M667" i="13"/>
  <c r="S667" i="13" s="1"/>
  <c r="P667" i="13"/>
  <c r="V667" i="13" s="1"/>
  <c r="N663" i="13"/>
  <c r="T663" i="13" s="1"/>
  <c r="K663" i="13"/>
  <c r="Q663" i="13" s="1"/>
  <c r="O663" i="13"/>
  <c r="U663" i="13" s="1"/>
  <c r="L663" i="13"/>
  <c r="R663" i="13" s="1"/>
  <c r="M663" i="13"/>
  <c r="S663" i="13" s="1"/>
  <c r="P663" i="13"/>
  <c r="V663" i="13" s="1"/>
  <c r="N659" i="13"/>
  <c r="T659" i="13" s="1"/>
  <c r="K659" i="13"/>
  <c r="Q659" i="13" s="1"/>
  <c r="O659" i="13"/>
  <c r="U659" i="13" s="1"/>
  <c r="L659" i="13"/>
  <c r="R659" i="13" s="1"/>
  <c r="M659" i="13"/>
  <c r="S659" i="13" s="1"/>
  <c r="P659" i="13"/>
  <c r="V659" i="13" s="1"/>
  <c r="N655" i="13"/>
  <c r="T655" i="13" s="1"/>
  <c r="K655" i="13"/>
  <c r="Q655" i="13" s="1"/>
  <c r="O655" i="13"/>
  <c r="U655" i="13" s="1"/>
  <c r="L655" i="13"/>
  <c r="R655" i="13" s="1"/>
  <c r="M655" i="13"/>
  <c r="S655" i="13" s="1"/>
  <c r="P655" i="13"/>
  <c r="V655" i="13" s="1"/>
  <c r="N651" i="13"/>
  <c r="T651" i="13" s="1"/>
  <c r="K651" i="13"/>
  <c r="Q651" i="13" s="1"/>
  <c r="O651" i="13"/>
  <c r="U651" i="13" s="1"/>
  <c r="L651" i="13"/>
  <c r="R651" i="13" s="1"/>
  <c r="M651" i="13"/>
  <c r="S651" i="13" s="1"/>
  <c r="P651" i="13"/>
  <c r="V651" i="13" s="1"/>
  <c r="N647" i="13"/>
  <c r="T647" i="13" s="1"/>
  <c r="K647" i="13"/>
  <c r="Q647" i="13" s="1"/>
  <c r="O647" i="13"/>
  <c r="U647" i="13" s="1"/>
  <c r="L647" i="13"/>
  <c r="R647" i="13" s="1"/>
  <c r="M647" i="13"/>
  <c r="S647" i="13" s="1"/>
  <c r="P647" i="13"/>
  <c r="V647" i="13" s="1"/>
  <c r="N643" i="13"/>
  <c r="T643" i="13" s="1"/>
  <c r="K643" i="13"/>
  <c r="Q643" i="13" s="1"/>
  <c r="O643" i="13"/>
  <c r="U643" i="13" s="1"/>
  <c r="L643" i="13"/>
  <c r="R643" i="13" s="1"/>
  <c r="M643" i="13"/>
  <c r="S643" i="13" s="1"/>
  <c r="P643" i="13"/>
  <c r="V643" i="13" s="1"/>
  <c r="N639" i="13"/>
  <c r="T639" i="13" s="1"/>
  <c r="K639" i="13"/>
  <c r="Q639" i="13" s="1"/>
  <c r="O639" i="13"/>
  <c r="U639" i="13" s="1"/>
  <c r="L639" i="13"/>
  <c r="R639" i="13" s="1"/>
  <c r="M639" i="13"/>
  <c r="S639" i="13" s="1"/>
  <c r="P639" i="13"/>
  <c r="V639" i="13" s="1"/>
  <c r="N635" i="13"/>
  <c r="T635" i="13" s="1"/>
  <c r="K635" i="13"/>
  <c r="Q635" i="13" s="1"/>
  <c r="O635" i="13"/>
  <c r="U635" i="13" s="1"/>
  <c r="L635" i="13"/>
  <c r="R635" i="13" s="1"/>
  <c r="M635" i="13"/>
  <c r="S635" i="13" s="1"/>
  <c r="P635" i="13"/>
  <c r="V635" i="13" s="1"/>
  <c r="N631" i="13"/>
  <c r="T631" i="13" s="1"/>
  <c r="K631" i="13"/>
  <c r="Q631" i="13" s="1"/>
  <c r="O631" i="13"/>
  <c r="U631" i="13" s="1"/>
  <c r="L631" i="13"/>
  <c r="R631" i="13" s="1"/>
  <c r="M631" i="13"/>
  <c r="S631" i="13" s="1"/>
  <c r="P631" i="13"/>
  <c r="V631" i="13" s="1"/>
  <c r="N627" i="13"/>
  <c r="T627" i="13" s="1"/>
  <c r="K627" i="13"/>
  <c r="Q627" i="13" s="1"/>
  <c r="O627" i="13"/>
  <c r="U627" i="13" s="1"/>
  <c r="L627" i="13"/>
  <c r="R627" i="13" s="1"/>
  <c r="M627" i="13"/>
  <c r="S627" i="13" s="1"/>
  <c r="P627" i="13"/>
  <c r="V627" i="13" s="1"/>
  <c r="N623" i="13"/>
  <c r="T623" i="13" s="1"/>
  <c r="K623" i="13"/>
  <c r="Q623" i="13" s="1"/>
  <c r="O623" i="13"/>
  <c r="U623" i="13" s="1"/>
  <c r="L623" i="13"/>
  <c r="R623" i="13" s="1"/>
  <c r="M623" i="13"/>
  <c r="S623" i="13" s="1"/>
  <c r="P623" i="13"/>
  <c r="V623" i="13" s="1"/>
  <c r="N619" i="13"/>
  <c r="T619" i="13" s="1"/>
  <c r="K619" i="13"/>
  <c r="Q619" i="13" s="1"/>
  <c r="O619" i="13"/>
  <c r="U619" i="13" s="1"/>
  <c r="L619" i="13"/>
  <c r="R619" i="13" s="1"/>
  <c r="M619" i="13"/>
  <c r="S619" i="13" s="1"/>
  <c r="P619" i="13"/>
  <c r="V619" i="13" s="1"/>
  <c r="N615" i="13"/>
  <c r="T615" i="13" s="1"/>
  <c r="K615" i="13"/>
  <c r="Q615" i="13" s="1"/>
  <c r="O615" i="13"/>
  <c r="U615" i="13" s="1"/>
  <c r="L615" i="13"/>
  <c r="R615" i="13" s="1"/>
  <c r="M615" i="13"/>
  <c r="S615" i="13" s="1"/>
  <c r="P615" i="13"/>
  <c r="V615" i="13" s="1"/>
  <c r="N611" i="13"/>
  <c r="T611" i="13" s="1"/>
  <c r="K611" i="13"/>
  <c r="Q611" i="13" s="1"/>
  <c r="O611" i="13"/>
  <c r="U611" i="13" s="1"/>
  <c r="L611" i="13"/>
  <c r="R611" i="13" s="1"/>
  <c r="M611" i="13"/>
  <c r="S611" i="13" s="1"/>
  <c r="P611" i="13"/>
  <c r="V611" i="13" s="1"/>
  <c r="N607" i="13"/>
  <c r="T607" i="13" s="1"/>
  <c r="K607" i="13"/>
  <c r="Q607" i="13" s="1"/>
  <c r="O607" i="13"/>
  <c r="U607" i="13" s="1"/>
  <c r="L607" i="13"/>
  <c r="R607" i="13" s="1"/>
  <c r="M607" i="13"/>
  <c r="S607" i="13" s="1"/>
  <c r="P607" i="13"/>
  <c r="V607" i="13" s="1"/>
  <c r="N603" i="13"/>
  <c r="T603" i="13" s="1"/>
  <c r="K603" i="13"/>
  <c r="Q603" i="13" s="1"/>
  <c r="O603" i="13"/>
  <c r="U603" i="13" s="1"/>
  <c r="L603" i="13"/>
  <c r="R603" i="13" s="1"/>
  <c r="M603" i="13"/>
  <c r="S603" i="13" s="1"/>
  <c r="P603" i="13"/>
  <c r="V603" i="13" s="1"/>
  <c r="N599" i="13"/>
  <c r="T599" i="13" s="1"/>
  <c r="K599" i="13"/>
  <c r="Q599" i="13" s="1"/>
  <c r="O599" i="13"/>
  <c r="U599" i="13" s="1"/>
  <c r="L599" i="13"/>
  <c r="R599" i="13" s="1"/>
  <c r="M599" i="13"/>
  <c r="S599" i="13" s="1"/>
  <c r="P599" i="13"/>
  <c r="V599" i="13" s="1"/>
  <c r="N595" i="13"/>
  <c r="T595" i="13" s="1"/>
  <c r="K595" i="13"/>
  <c r="Q595" i="13" s="1"/>
  <c r="O595" i="13"/>
  <c r="U595" i="13" s="1"/>
  <c r="L595" i="13"/>
  <c r="R595" i="13" s="1"/>
  <c r="M595" i="13"/>
  <c r="S595" i="13" s="1"/>
  <c r="P595" i="13"/>
  <c r="V595" i="13" s="1"/>
  <c r="N591" i="13"/>
  <c r="T591" i="13" s="1"/>
  <c r="K591" i="13"/>
  <c r="Q591" i="13" s="1"/>
  <c r="O591" i="13"/>
  <c r="U591" i="13" s="1"/>
  <c r="L591" i="13"/>
  <c r="R591" i="13" s="1"/>
  <c r="M591" i="13"/>
  <c r="S591" i="13" s="1"/>
  <c r="P591" i="13"/>
  <c r="V591" i="13" s="1"/>
  <c r="N587" i="13"/>
  <c r="T587" i="13" s="1"/>
  <c r="K587" i="13"/>
  <c r="Q587" i="13" s="1"/>
  <c r="O587" i="13"/>
  <c r="U587" i="13" s="1"/>
  <c r="L587" i="13"/>
  <c r="R587" i="13" s="1"/>
  <c r="M587" i="13"/>
  <c r="S587" i="13" s="1"/>
  <c r="P587" i="13"/>
  <c r="V587" i="13" s="1"/>
  <c r="N583" i="13"/>
  <c r="T583" i="13" s="1"/>
  <c r="K583" i="13"/>
  <c r="Q583" i="13" s="1"/>
  <c r="O583" i="13"/>
  <c r="U583" i="13" s="1"/>
  <c r="L583" i="13"/>
  <c r="R583" i="13" s="1"/>
  <c r="M583" i="13"/>
  <c r="S583" i="13" s="1"/>
  <c r="P583" i="13"/>
  <c r="V583" i="13" s="1"/>
  <c r="N579" i="13"/>
  <c r="T579" i="13" s="1"/>
  <c r="K579" i="13"/>
  <c r="Q579" i="13" s="1"/>
  <c r="O579" i="13"/>
  <c r="U579" i="13" s="1"/>
  <c r="L579" i="13"/>
  <c r="R579" i="13" s="1"/>
  <c r="M579" i="13"/>
  <c r="S579" i="13" s="1"/>
  <c r="P579" i="13"/>
  <c r="V579" i="13" s="1"/>
  <c r="N575" i="13"/>
  <c r="T575" i="13" s="1"/>
  <c r="K575" i="13"/>
  <c r="Q575" i="13" s="1"/>
  <c r="O575" i="13"/>
  <c r="U575" i="13" s="1"/>
  <c r="L575" i="13"/>
  <c r="R575" i="13" s="1"/>
  <c r="M575" i="13"/>
  <c r="S575" i="13" s="1"/>
  <c r="P575" i="13"/>
  <c r="V575" i="13" s="1"/>
  <c r="N571" i="13"/>
  <c r="T571" i="13" s="1"/>
  <c r="K571" i="13"/>
  <c r="Q571" i="13" s="1"/>
  <c r="O571" i="13"/>
  <c r="U571" i="13" s="1"/>
  <c r="L571" i="13"/>
  <c r="R571" i="13" s="1"/>
  <c r="M571" i="13"/>
  <c r="S571" i="13" s="1"/>
  <c r="P571" i="13"/>
  <c r="V571" i="13" s="1"/>
  <c r="L567" i="13"/>
  <c r="R567" i="13" s="1"/>
  <c r="K567" i="13"/>
  <c r="Q567" i="13" s="1"/>
  <c r="O567" i="13"/>
  <c r="U567" i="13" s="1"/>
  <c r="M567" i="13"/>
  <c r="S567" i="13" s="1"/>
  <c r="N567" i="13"/>
  <c r="T567" i="13" s="1"/>
  <c r="P567" i="13"/>
  <c r="V567" i="13" s="1"/>
  <c r="L563" i="13"/>
  <c r="R563" i="13" s="1"/>
  <c r="K563" i="13"/>
  <c r="Q563" i="13" s="1"/>
  <c r="O563" i="13"/>
  <c r="U563" i="13" s="1"/>
  <c r="N563" i="13"/>
  <c r="T563" i="13" s="1"/>
  <c r="P563" i="13"/>
  <c r="V563" i="13" s="1"/>
  <c r="M563" i="13"/>
  <c r="S563" i="13" s="1"/>
  <c r="L559" i="13"/>
  <c r="R559" i="13" s="1"/>
  <c r="M559" i="13"/>
  <c r="S559" i="13" s="1"/>
  <c r="P559" i="13"/>
  <c r="V559" i="13" s="1"/>
  <c r="N559" i="13"/>
  <c r="T559" i="13" s="1"/>
  <c r="K559" i="13"/>
  <c r="Q559" i="13" s="1"/>
  <c r="O559" i="13"/>
  <c r="U559" i="13" s="1"/>
  <c r="L555" i="13"/>
  <c r="R555" i="13" s="1"/>
  <c r="M555" i="13"/>
  <c r="S555" i="13" s="1"/>
  <c r="P555" i="13"/>
  <c r="V555" i="13" s="1"/>
  <c r="N555" i="13"/>
  <c r="T555" i="13" s="1"/>
  <c r="K555" i="13"/>
  <c r="Q555" i="13" s="1"/>
  <c r="O555" i="13"/>
  <c r="U555" i="13" s="1"/>
  <c r="L551" i="13"/>
  <c r="R551" i="13" s="1"/>
  <c r="M551" i="13"/>
  <c r="S551" i="13" s="1"/>
  <c r="P551" i="13"/>
  <c r="V551" i="13" s="1"/>
  <c r="N551" i="13"/>
  <c r="T551" i="13" s="1"/>
  <c r="K551" i="13"/>
  <c r="Q551" i="13" s="1"/>
  <c r="O551" i="13"/>
  <c r="U551" i="13" s="1"/>
  <c r="L547" i="13"/>
  <c r="R547" i="13" s="1"/>
  <c r="M547" i="13"/>
  <c r="S547" i="13" s="1"/>
  <c r="P547" i="13"/>
  <c r="V547" i="13" s="1"/>
  <c r="N547" i="13"/>
  <c r="T547" i="13" s="1"/>
  <c r="K547" i="13"/>
  <c r="Q547" i="13" s="1"/>
  <c r="O547" i="13"/>
  <c r="U547" i="13" s="1"/>
  <c r="L543" i="13"/>
  <c r="R543" i="13" s="1"/>
  <c r="M543" i="13"/>
  <c r="S543" i="13" s="1"/>
  <c r="P543" i="13"/>
  <c r="V543" i="13" s="1"/>
  <c r="N543" i="13"/>
  <c r="T543" i="13" s="1"/>
  <c r="K543" i="13"/>
  <c r="Q543" i="13" s="1"/>
  <c r="O543" i="13"/>
  <c r="U543" i="13" s="1"/>
  <c r="L539" i="13"/>
  <c r="R539" i="13" s="1"/>
  <c r="M539" i="13"/>
  <c r="S539" i="13" s="1"/>
  <c r="P539" i="13"/>
  <c r="V539" i="13" s="1"/>
  <c r="N539" i="13"/>
  <c r="T539" i="13" s="1"/>
  <c r="K539" i="13"/>
  <c r="Q539" i="13" s="1"/>
  <c r="O539" i="13"/>
  <c r="U539" i="13" s="1"/>
  <c r="L535" i="13"/>
  <c r="R535" i="13" s="1"/>
  <c r="M535" i="13"/>
  <c r="S535" i="13" s="1"/>
  <c r="P535" i="13"/>
  <c r="V535" i="13" s="1"/>
  <c r="N535" i="13"/>
  <c r="T535" i="13" s="1"/>
  <c r="K535" i="13"/>
  <c r="Q535" i="13" s="1"/>
  <c r="O535" i="13"/>
  <c r="U535" i="13" s="1"/>
  <c r="L531" i="13"/>
  <c r="R531" i="13" s="1"/>
  <c r="M531" i="13"/>
  <c r="S531" i="13" s="1"/>
  <c r="P531" i="13"/>
  <c r="V531" i="13" s="1"/>
  <c r="N531" i="13"/>
  <c r="T531" i="13" s="1"/>
  <c r="K531" i="13"/>
  <c r="Q531" i="13" s="1"/>
  <c r="O531" i="13"/>
  <c r="U531" i="13" s="1"/>
  <c r="L527" i="13"/>
  <c r="R527" i="13" s="1"/>
  <c r="M527" i="13"/>
  <c r="S527" i="13" s="1"/>
  <c r="P527" i="13"/>
  <c r="V527" i="13" s="1"/>
  <c r="N527" i="13"/>
  <c r="T527" i="13" s="1"/>
  <c r="K527" i="13"/>
  <c r="Q527" i="13" s="1"/>
  <c r="O527" i="13"/>
  <c r="U527" i="13" s="1"/>
  <c r="L523" i="13"/>
  <c r="R523" i="13" s="1"/>
  <c r="M523" i="13"/>
  <c r="S523" i="13" s="1"/>
  <c r="P523" i="13"/>
  <c r="V523" i="13" s="1"/>
  <c r="N523" i="13"/>
  <c r="T523" i="13" s="1"/>
  <c r="K523" i="13"/>
  <c r="Q523" i="13" s="1"/>
  <c r="O523" i="13"/>
  <c r="U523" i="13" s="1"/>
  <c r="L519" i="13"/>
  <c r="R519" i="13" s="1"/>
  <c r="M519" i="13"/>
  <c r="S519" i="13" s="1"/>
  <c r="P519" i="13"/>
  <c r="V519" i="13" s="1"/>
  <c r="N519" i="13"/>
  <c r="T519" i="13" s="1"/>
  <c r="K519" i="13"/>
  <c r="Q519" i="13" s="1"/>
  <c r="O519" i="13"/>
  <c r="U519" i="13" s="1"/>
  <c r="L515" i="13"/>
  <c r="R515" i="13" s="1"/>
  <c r="M515" i="13"/>
  <c r="S515" i="13" s="1"/>
  <c r="P515" i="13"/>
  <c r="V515" i="13" s="1"/>
  <c r="N515" i="13"/>
  <c r="T515" i="13" s="1"/>
  <c r="K515" i="13"/>
  <c r="Q515" i="13" s="1"/>
  <c r="O515" i="13"/>
  <c r="U515" i="13" s="1"/>
  <c r="L511" i="13"/>
  <c r="R511" i="13" s="1"/>
  <c r="M511" i="13"/>
  <c r="S511" i="13" s="1"/>
  <c r="P511" i="13"/>
  <c r="V511" i="13" s="1"/>
  <c r="N511" i="13"/>
  <c r="T511" i="13" s="1"/>
  <c r="K511" i="13"/>
  <c r="Q511" i="13" s="1"/>
  <c r="O511" i="13"/>
  <c r="U511" i="13" s="1"/>
  <c r="L507" i="13"/>
  <c r="R507" i="13" s="1"/>
  <c r="M507" i="13"/>
  <c r="S507" i="13" s="1"/>
  <c r="P507" i="13"/>
  <c r="V507" i="13" s="1"/>
  <c r="N507" i="13"/>
  <c r="T507" i="13" s="1"/>
  <c r="K507" i="13"/>
  <c r="Q507" i="13" s="1"/>
  <c r="O507" i="13"/>
  <c r="U507" i="13" s="1"/>
  <c r="L503" i="13"/>
  <c r="R503" i="13" s="1"/>
  <c r="M503" i="13"/>
  <c r="S503" i="13" s="1"/>
  <c r="P503" i="13"/>
  <c r="V503" i="13" s="1"/>
  <c r="N503" i="13"/>
  <c r="T503" i="13" s="1"/>
  <c r="K503" i="13"/>
  <c r="Q503" i="13" s="1"/>
  <c r="O503" i="13"/>
  <c r="U503" i="13" s="1"/>
  <c r="L499" i="13"/>
  <c r="R499" i="13" s="1"/>
  <c r="M499" i="13"/>
  <c r="S499" i="13" s="1"/>
  <c r="P499" i="13"/>
  <c r="V499" i="13" s="1"/>
  <c r="N499" i="13"/>
  <c r="T499" i="13" s="1"/>
  <c r="K499" i="13"/>
  <c r="Q499" i="13" s="1"/>
  <c r="O499" i="13"/>
  <c r="U499" i="13" s="1"/>
  <c r="L495" i="13"/>
  <c r="R495" i="13" s="1"/>
  <c r="M495" i="13"/>
  <c r="S495" i="13" s="1"/>
  <c r="P495" i="13"/>
  <c r="V495" i="13" s="1"/>
  <c r="N495" i="13"/>
  <c r="T495" i="13" s="1"/>
  <c r="K495" i="13"/>
  <c r="Q495" i="13" s="1"/>
  <c r="O495" i="13"/>
  <c r="U495" i="13" s="1"/>
  <c r="L491" i="13"/>
  <c r="R491" i="13" s="1"/>
  <c r="M491" i="13"/>
  <c r="S491" i="13" s="1"/>
  <c r="P491" i="13"/>
  <c r="V491" i="13" s="1"/>
  <c r="N491" i="13"/>
  <c r="T491" i="13" s="1"/>
  <c r="K491" i="13"/>
  <c r="Q491" i="13" s="1"/>
  <c r="O491" i="13"/>
  <c r="U491" i="13" s="1"/>
  <c r="L487" i="13"/>
  <c r="R487" i="13" s="1"/>
  <c r="M487" i="13"/>
  <c r="S487" i="13" s="1"/>
  <c r="P487" i="13"/>
  <c r="V487" i="13" s="1"/>
  <c r="N487" i="13"/>
  <c r="T487" i="13" s="1"/>
  <c r="K487" i="13"/>
  <c r="Q487" i="13" s="1"/>
  <c r="O487" i="13"/>
  <c r="U487" i="13" s="1"/>
  <c r="L483" i="13"/>
  <c r="R483" i="13" s="1"/>
  <c r="M483" i="13"/>
  <c r="S483" i="13" s="1"/>
  <c r="P483" i="13"/>
  <c r="V483" i="13" s="1"/>
  <c r="N483" i="13"/>
  <c r="T483" i="13" s="1"/>
  <c r="K483" i="13"/>
  <c r="Q483" i="13" s="1"/>
  <c r="O483" i="13"/>
  <c r="U483" i="13" s="1"/>
  <c r="L479" i="13"/>
  <c r="R479" i="13" s="1"/>
  <c r="M479" i="13"/>
  <c r="S479" i="13" s="1"/>
  <c r="P479" i="13"/>
  <c r="V479" i="13" s="1"/>
  <c r="N479" i="13"/>
  <c r="T479" i="13" s="1"/>
  <c r="K479" i="13"/>
  <c r="Q479" i="13" s="1"/>
  <c r="O479" i="13"/>
  <c r="U479" i="13" s="1"/>
  <c r="L475" i="13"/>
  <c r="R475" i="13" s="1"/>
  <c r="M475" i="13"/>
  <c r="S475" i="13" s="1"/>
  <c r="P475" i="13"/>
  <c r="V475" i="13" s="1"/>
  <c r="N475" i="13"/>
  <c r="T475" i="13" s="1"/>
  <c r="K475" i="13"/>
  <c r="Q475" i="13" s="1"/>
  <c r="O475" i="13"/>
  <c r="U475" i="13" s="1"/>
  <c r="L471" i="13"/>
  <c r="R471" i="13" s="1"/>
  <c r="M471" i="13"/>
  <c r="S471" i="13" s="1"/>
  <c r="P471" i="13"/>
  <c r="V471" i="13" s="1"/>
  <c r="N471" i="13"/>
  <c r="T471" i="13" s="1"/>
  <c r="K471" i="13"/>
  <c r="Q471" i="13" s="1"/>
  <c r="O471" i="13"/>
  <c r="U471" i="13" s="1"/>
  <c r="L467" i="13"/>
  <c r="R467" i="13" s="1"/>
  <c r="M467" i="13"/>
  <c r="S467" i="13" s="1"/>
  <c r="P467" i="13"/>
  <c r="V467" i="13" s="1"/>
  <c r="N467" i="13"/>
  <c r="T467" i="13" s="1"/>
  <c r="K467" i="13"/>
  <c r="Q467" i="13" s="1"/>
  <c r="O467" i="13"/>
  <c r="U467" i="13" s="1"/>
  <c r="M463" i="13"/>
  <c r="S463" i="13" s="1"/>
  <c r="P463" i="13"/>
  <c r="V463" i="13" s="1"/>
  <c r="N463" i="13"/>
  <c r="T463" i="13" s="1"/>
  <c r="O463" i="13"/>
  <c r="U463" i="13" s="1"/>
  <c r="K463" i="13"/>
  <c r="Q463" i="13" s="1"/>
  <c r="L463" i="13"/>
  <c r="R463" i="13" s="1"/>
  <c r="K459" i="13"/>
  <c r="Q459" i="13" s="1"/>
  <c r="O459" i="13"/>
  <c r="U459" i="13" s="1"/>
  <c r="L459" i="13"/>
  <c r="R459" i="13" s="1"/>
  <c r="M459" i="13"/>
  <c r="S459" i="13" s="1"/>
  <c r="P459" i="13"/>
  <c r="V459" i="13" s="1"/>
  <c r="N459" i="13"/>
  <c r="T459" i="13" s="1"/>
  <c r="K455" i="13"/>
  <c r="Q455" i="13" s="1"/>
  <c r="O455" i="13"/>
  <c r="U455" i="13" s="1"/>
  <c r="L455" i="13"/>
  <c r="R455" i="13" s="1"/>
  <c r="M455" i="13"/>
  <c r="S455" i="13" s="1"/>
  <c r="P455" i="13"/>
  <c r="V455" i="13" s="1"/>
  <c r="N455" i="13"/>
  <c r="T455" i="13" s="1"/>
  <c r="K451" i="13"/>
  <c r="Q451" i="13" s="1"/>
  <c r="O451" i="13"/>
  <c r="U451" i="13" s="1"/>
  <c r="L451" i="13"/>
  <c r="R451" i="13" s="1"/>
  <c r="M451" i="13"/>
  <c r="S451" i="13" s="1"/>
  <c r="P451" i="13"/>
  <c r="V451" i="13" s="1"/>
  <c r="N451" i="13"/>
  <c r="T451" i="13" s="1"/>
  <c r="K447" i="13"/>
  <c r="Q447" i="13" s="1"/>
  <c r="O447" i="13"/>
  <c r="U447" i="13" s="1"/>
  <c r="L447" i="13"/>
  <c r="R447" i="13" s="1"/>
  <c r="M447" i="13"/>
  <c r="S447" i="13" s="1"/>
  <c r="P447" i="13"/>
  <c r="V447" i="13" s="1"/>
  <c r="N447" i="13"/>
  <c r="T447" i="13" s="1"/>
  <c r="K443" i="13"/>
  <c r="Q443" i="13" s="1"/>
  <c r="O443" i="13"/>
  <c r="U443" i="13" s="1"/>
  <c r="L443" i="13"/>
  <c r="R443" i="13" s="1"/>
  <c r="M443" i="13"/>
  <c r="S443" i="13" s="1"/>
  <c r="P443" i="13"/>
  <c r="V443" i="13" s="1"/>
  <c r="N443" i="13"/>
  <c r="T443" i="13" s="1"/>
  <c r="K439" i="13"/>
  <c r="Q439" i="13" s="1"/>
  <c r="O439" i="13"/>
  <c r="U439" i="13" s="1"/>
  <c r="L439" i="13"/>
  <c r="R439" i="13" s="1"/>
  <c r="M439" i="13"/>
  <c r="S439" i="13" s="1"/>
  <c r="P439" i="13"/>
  <c r="V439" i="13" s="1"/>
  <c r="N439" i="13"/>
  <c r="T439" i="13" s="1"/>
  <c r="K435" i="13"/>
  <c r="Q435" i="13" s="1"/>
  <c r="O435" i="13"/>
  <c r="U435" i="13" s="1"/>
  <c r="L435" i="13"/>
  <c r="R435" i="13" s="1"/>
  <c r="M435" i="13"/>
  <c r="S435" i="13" s="1"/>
  <c r="P435" i="13"/>
  <c r="V435" i="13" s="1"/>
  <c r="N435" i="13"/>
  <c r="T435" i="13" s="1"/>
  <c r="K431" i="13"/>
  <c r="Q431" i="13" s="1"/>
  <c r="O431" i="13"/>
  <c r="U431" i="13" s="1"/>
  <c r="L431" i="13"/>
  <c r="R431" i="13" s="1"/>
  <c r="M431" i="13"/>
  <c r="S431" i="13" s="1"/>
  <c r="P431" i="13"/>
  <c r="V431" i="13" s="1"/>
  <c r="N431" i="13"/>
  <c r="T431" i="13" s="1"/>
  <c r="K427" i="13"/>
  <c r="Q427" i="13" s="1"/>
  <c r="O427" i="13"/>
  <c r="U427" i="13" s="1"/>
  <c r="L427" i="13"/>
  <c r="R427" i="13" s="1"/>
  <c r="M427" i="13"/>
  <c r="S427" i="13" s="1"/>
  <c r="P427" i="13"/>
  <c r="V427" i="13" s="1"/>
  <c r="N427" i="13"/>
  <c r="T427" i="13" s="1"/>
  <c r="K423" i="13"/>
  <c r="Q423" i="13" s="1"/>
  <c r="O423" i="13"/>
  <c r="U423" i="13" s="1"/>
  <c r="L423" i="13"/>
  <c r="R423" i="13" s="1"/>
  <c r="M423" i="13"/>
  <c r="S423" i="13" s="1"/>
  <c r="P423" i="13"/>
  <c r="V423" i="13" s="1"/>
  <c r="N423" i="13"/>
  <c r="T423" i="13" s="1"/>
  <c r="K419" i="13"/>
  <c r="Q419" i="13" s="1"/>
  <c r="O419" i="13"/>
  <c r="U419" i="13" s="1"/>
  <c r="L419" i="13"/>
  <c r="R419" i="13" s="1"/>
  <c r="M419" i="13"/>
  <c r="S419" i="13" s="1"/>
  <c r="P419" i="13"/>
  <c r="V419" i="13" s="1"/>
  <c r="N419" i="13"/>
  <c r="T419" i="13" s="1"/>
  <c r="K415" i="13"/>
  <c r="Q415" i="13" s="1"/>
  <c r="O415" i="13"/>
  <c r="U415" i="13" s="1"/>
  <c r="L415" i="13"/>
  <c r="R415" i="13" s="1"/>
  <c r="M415" i="13"/>
  <c r="S415" i="13" s="1"/>
  <c r="P415" i="13"/>
  <c r="V415" i="13" s="1"/>
  <c r="N415" i="13"/>
  <c r="T415" i="13" s="1"/>
  <c r="K411" i="13"/>
  <c r="Q411" i="13" s="1"/>
  <c r="O411" i="13"/>
  <c r="U411" i="13" s="1"/>
  <c r="L411" i="13"/>
  <c r="R411" i="13" s="1"/>
  <c r="M411" i="13"/>
  <c r="S411" i="13" s="1"/>
  <c r="P411" i="13"/>
  <c r="V411" i="13" s="1"/>
  <c r="N411" i="13"/>
  <c r="T411" i="13" s="1"/>
  <c r="K407" i="13"/>
  <c r="Q407" i="13" s="1"/>
  <c r="O407" i="13"/>
  <c r="U407" i="13" s="1"/>
  <c r="L407" i="13"/>
  <c r="R407" i="13" s="1"/>
  <c r="M407" i="13"/>
  <c r="S407" i="13" s="1"/>
  <c r="P407" i="13"/>
  <c r="V407" i="13" s="1"/>
  <c r="N407" i="13"/>
  <c r="T407" i="13" s="1"/>
  <c r="K403" i="13"/>
  <c r="Q403" i="13" s="1"/>
  <c r="O403" i="13"/>
  <c r="U403" i="13" s="1"/>
  <c r="L403" i="13"/>
  <c r="R403" i="13" s="1"/>
  <c r="M403" i="13"/>
  <c r="S403" i="13" s="1"/>
  <c r="P403" i="13"/>
  <c r="V403" i="13" s="1"/>
  <c r="N403" i="13"/>
  <c r="T403" i="13" s="1"/>
  <c r="K399" i="13"/>
  <c r="Q399" i="13" s="1"/>
  <c r="O399" i="13"/>
  <c r="U399" i="13" s="1"/>
  <c r="L399" i="13"/>
  <c r="R399" i="13" s="1"/>
  <c r="M399" i="13"/>
  <c r="S399" i="13" s="1"/>
  <c r="P399" i="13"/>
  <c r="V399" i="13" s="1"/>
  <c r="N399" i="13"/>
  <c r="T399" i="13" s="1"/>
  <c r="K395" i="13"/>
  <c r="Q395" i="13" s="1"/>
  <c r="O395" i="13"/>
  <c r="U395" i="13" s="1"/>
  <c r="L395" i="13"/>
  <c r="R395" i="13" s="1"/>
  <c r="M395" i="13"/>
  <c r="S395" i="13" s="1"/>
  <c r="P395" i="13"/>
  <c r="V395" i="13" s="1"/>
  <c r="N395" i="13"/>
  <c r="T395" i="13" s="1"/>
  <c r="K391" i="13"/>
  <c r="Q391" i="13" s="1"/>
  <c r="O391" i="13"/>
  <c r="U391" i="13" s="1"/>
  <c r="L391" i="13"/>
  <c r="R391" i="13" s="1"/>
  <c r="M391" i="13"/>
  <c r="S391" i="13" s="1"/>
  <c r="P391" i="13"/>
  <c r="V391" i="13" s="1"/>
  <c r="N391" i="13"/>
  <c r="T391" i="13" s="1"/>
  <c r="K387" i="13"/>
  <c r="Q387" i="13" s="1"/>
  <c r="O387" i="13"/>
  <c r="U387" i="13" s="1"/>
  <c r="L387" i="13"/>
  <c r="R387" i="13" s="1"/>
  <c r="M387" i="13"/>
  <c r="S387" i="13" s="1"/>
  <c r="P387" i="13"/>
  <c r="V387" i="13" s="1"/>
  <c r="N387" i="13"/>
  <c r="T387" i="13" s="1"/>
  <c r="K383" i="13"/>
  <c r="Q383" i="13" s="1"/>
  <c r="O383" i="13"/>
  <c r="U383" i="13" s="1"/>
  <c r="L383" i="13"/>
  <c r="R383" i="13" s="1"/>
  <c r="M383" i="13"/>
  <c r="S383" i="13" s="1"/>
  <c r="P383" i="13"/>
  <c r="V383" i="13" s="1"/>
  <c r="N383" i="13"/>
  <c r="T383" i="13" s="1"/>
  <c r="K379" i="13"/>
  <c r="Q379" i="13" s="1"/>
  <c r="O379" i="13"/>
  <c r="U379" i="13" s="1"/>
  <c r="L379" i="13"/>
  <c r="R379" i="13" s="1"/>
  <c r="M379" i="13"/>
  <c r="S379" i="13" s="1"/>
  <c r="P379" i="13"/>
  <c r="V379" i="13" s="1"/>
  <c r="N379" i="13"/>
  <c r="T379" i="13" s="1"/>
  <c r="K375" i="13"/>
  <c r="Q375" i="13" s="1"/>
  <c r="O375" i="13"/>
  <c r="U375" i="13" s="1"/>
  <c r="L375" i="13"/>
  <c r="R375" i="13" s="1"/>
  <c r="M375" i="13"/>
  <c r="S375" i="13" s="1"/>
  <c r="P375" i="13"/>
  <c r="V375" i="13" s="1"/>
  <c r="N375" i="13"/>
  <c r="T375" i="13" s="1"/>
  <c r="K371" i="13"/>
  <c r="Q371" i="13" s="1"/>
  <c r="O371" i="13"/>
  <c r="U371" i="13" s="1"/>
  <c r="L371" i="13"/>
  <c r="R371" i="13" s="1"/>
  <c r="M371" i="13"/>
  <c r="S371" i="13" s="1"/>
  <c r="P371" i="13"/>
  <c r="V371" i="13" s="1"/>
  <c r="N371" i="13"/>
  <c r="T371" i="13" s="1"/>
  <c r="K367" i="13"/>
  <c r="Q367" i="13" s="1"/>
  <c r="O367" i="13"/>
  <c r="U367" i="13" s="1"/>
  <c r="L367" i="13"/>
  <c r="R367" i="13" s="1"/>
  <c r="M367" i="13"/>
  <c r="S367" i="13" s="1"/>
  <c r="P367" i="13"/>
  <c r="V367" i="13" s="1"/>
  <c r="N367" i="13"/>
  <c r="T367" i="13" s="1"/>
  <c r="M363" i="13"/>
  <c r="S363" i="13" s="1"/>
  <c r="P363" i="13"/>
  <c r="V363" i="13" s="1"/>
  <c r="N363" i="13"/>
  <c r="T363" i="13" s="1"/>
  <c r="K363" i="13"/>
  <c r="Q363" i="13" s="1"/>
  <c r="O363" i="13"/>
  <c r="U363" i="13" s="1"/>
  <c r="L363" i="13"/>
  <c r="R363" i="13" s="1"/>
  <c r="M359" i="13"/>
  <c r="S359" i="13" s="1"/>
  <c r="P359" i="13"/>
  <c r="V359" i="13" s="1"/>
  <c r="N359" i="13"/>
  <c r="T359" i="13" s="1"/>
  <c r="K359" i="13"/>
  <c r="Q359" i="13" s="1"/>
  <c r="O359" i="13"/>
  <c r="U359" i="13" s="1"/>
  <c r="L359" i="13"/>
  <c r="R359" i="13" s="1"/>
  <c r="M355" i="13"/>
  <c r="S355" i="13" s="1"/>
  <c r="P355" i="13"/>
  <c r="V355" i="13" s="1"/>
  <c r="N355" i="13"/>
  <c r="T355" i="13" s="1"/>
  <c r="K355" i="13"/>
  <c r="Q355" i="13" s="1"/>
  <c r="O355" i="13"/>
  <c r="U355" i="13" s="1"/>
  <c r="L355" i="13"/>
  <c r="R355" i="13" s="1"/>
  <c r="M351" i="13"/>
  <c r="S351" i="13" s="1"/>
  <c r="P351" i="13"/>
  <c r="V351" i="13" s="1"/>
  <c r="N351" i="13"/>
  <c r="T351" i="13" s="1"/>
  <c r="K351" i="13"/>
  <c r="Q351" i="13" s="1"/>
  <c r="O351" i="13"/>
  <c r="U351" i="13" s="1"/>
  <c r="L351" i="13"/>
  <c r="R351" i="13" s="1"/>
  <c r="M347" i="13"/>
  <c r="S347" i="13" s="1"/>
  <c r="P347" i="13"/>
  <c r="V347" i="13" s="1"/>
  <c r="N347" i="13"/>
  <c r="T347" i="13" s="1"/>
  <c r="K347" i="13"/>
  <c r="Q347" i="13" s="1"/>
  <c r="O347" i="13"/>
  <c r="U347" i="13" s="1"/>
  <c r="L347" i="13"/>
  <c r="R347" i="13" s="1"/>
  <c r="M343" i="13"/>
  <c r="S343" i="13" s="1"/>
  <c r="P343" i="13"/>
  <c r="V343" i="13" s="1"/>
  <c r="N343" i="13"/>
  <c r="T343" i="13" s="1"/>
  <c r="K343" i="13"/>
  <c r="Q343" i="13" s="1"/>
  <c r="O343" i="13"/>
  <c r="U343" i="13" s="1"/>
  <c r="L343" i="13"/>
  <c r="R343" i="13" s="1"/>
  <c r="M339" i="13"/>
  <c r="S339" i="13" s="1"/>
  <c r="P339" i="13"/>
  <c r="V339" i="13" s="1"/>
  <c r="N339" i="13"/>
  <c r="T339" i="13" s="1"/>
  <c r="K339" i="13"/>
  <c r="Q339" i="13" s="1"/>
  <c r="W339" i="13" s="1"/>
  <c r="O339" i="13"/>
  <c r="U339" i="13" s="1"/>
  <c r="L339" i="13"/>
  <c r="R339" i="13" s="1"/>
  <c r="M335" i="13"/>
  <c r="S335" i="13" s="1"/>
  <c r="P335" i="13"/>
  <c r="V335" i="13" s="1"/>
  <c r="N335" i="13"/>
  <c r="T335" i="13" s="1"/>
  <c r="K335" i="13"/>
  <c r="Q335" i="13" s="1"/>
  <c r="O335" i="13"/>
  <c r="U335" i="13" s="1"/>
  <c r="L335" i="13"/>
  <c r="R335" i="13" s="1"/>
  <c r="M331" i="13"/>
  <c r="S331" i="13" s="1"/>
  <c r="P331" i="13"/>
  <c r="V331" i="13" s="1"/>
  <c r="N331" i="13"/>
  <c r="T331" i="13" s="1"/>
  <c r="K331" i="13"/>
  <c r="Q331" i="13" s="1"/>
  <c r="O331" i="13"/>
  <c r="U331" i="13" s="1"/>
  <c r="L331" i="13"/>
  <c r="R331" i="13" s="1"/>
  <c r="M327" i="13"/>
  <c r="S327" i="13" s="1"/>
  <c r="P327" i="13"/>
  <c r="V327" i="13" s="1"/>
  <c r="N327" i="13"/>
  <c r="T327" i="13" s="1"/>
  <c r="K327" i="13"/>
  <c r="Q327" i="13" s="1"/>
  <c r="O327" i="13"/>
  <c r="U327" i="13" s="1"/>
  <c r="L327" i="13"/>
  <c r="R327" i="13" s="1"/>
  <c r="M323" i="13"/>
  <c r="S323" i="13" s="1"/>
  <c r="P323" i="13"/>
  <c r="V323" i="13" s="1"/>
  <c r="N323" i="13"/>
  <c r="T323" i="13" s="1"/>
  <c r="K323" i="13"/>
  <c r="Q323" i="13" s="1"/>
  <c r="W323" i="13" s="1"/>
  <c r="O323" i="13"/>
  <c r="U323" i="13" s="1"/>
  <c r="L323" i="13"/>
  <c r="R323" i="13" s="1"/>
  <c r="M319" i="13"/>
  <c r="S319" i="13" s="1"/>
  <c r="P319" i="13"/>
  <c r="V319" i="13" s="1"/>
  <c r="N319" i="13"/>
  <c r="T319" i="13" s="1"/>
  <c r="K319" i="13"/>
  <c r="Q319" i="13" s="1"/>
  <c r="O319" i="13"/>
  <c r="U319" i="13" s="1"/>
  <c r="L319" i="13"/>
  <c r="R319" i="13" s="1"/>
  <c r="M315" i="13"/>
  <c r="S315" i="13" s="1"/>
  <c r="P315" i="13"/>
  <c r="V315" i="13" s="1"/>
  <c r="N315" i="13"/>
  <c r="T315" i="13" s="1"/>
  <c r="K315" i="13"/>
  <c r="Q315" i="13" s="1"/>
  <c r="W315" i="13" s="1"/>
  <c r="O315" i="13"/>
  <c r="U315" i="13" s="1"/>
  <c r="L315" i="13"/>
  <c r="R315" i="13" s="1"/>
  <c r="M311" i="13"/>
  <c r="S311" i="13" s="1"/>
  <c r="P311" i="13"/>
  <c r="V311" i="13" s="1"/>
  <c r="N311" i="13"/>
  <c r="T311" i="13" s="1"/>
  <c r="K311" i="13"/>
  <c r="Q311" i="13" s="1"/>
  <c r="O311" i="13"/>
  <c r="U311" i="13" s="1"/>
  <c r="L311" i="13"/>
  <c r="R311" i="13" s="1"/>
  <c r="M307" i="13"/>
  <c r="S307" i="13" s="1"/>
  <c r="P307" i="13"/>
  <c r="V307" i="13" s="1"/>
  <c r="N307" i="13"/>
  <c r="T307" i="13" s="1"/>
  <c r="K307" i="13"/>
  <c r="Q307" i="13" s="1"/>
  <c r="W307" i="13" s="1"/>
  <c r="O307" i="13"/>
  <c r="U307" i="13" s="1"/>
  <c r="L307" i="13"/>
  <c r="R307" i="13" s="1"/>
  <c r="M303" i="13"/>
  <c r="S303" i="13" s="1"/>
  <c r="P303" i="13"/>
  <c r="V303" i="13" s="1"/>
  <c r="N303" i="13"/>
  <c r="T303" i="13" s="1"/>
  <c r="K303" i="13"/>
  <c r="Q303" i="13" s="1"/>
  <c r="O303" i="13"/>
  <c r="U303" i="13" s="1"/>
  <c r="L303" i="13"/>
  <c r="R303" i="13" s="1"/>
  <c r="M299" i="13"/>
  <c r="S299" i="13" s="1"/>
  <c r="P299" i="13"/>
  <c r="V299" i="13" s="1"/>
  <c r="N299" i="13"/>
  <c r="T299" i="13" s="1"/>
  <c r="K299" i="13"/>
  <c r="Q299" i="13" s="1"/>
  <c r="W299" i="13" s="1"/>
  <c r="O299" i="13"/>
  <c r="U299" i="13" s="1"/>
  <c r="L299" i="13"/>
  <c r="R299" i="13" s="1"/>
  <c r="M295" i="13"/>
  <c r="S295" i="13" s="1"/>
  <c r="P295" i="13"/>
  <c r="V295" i="13" s="1"/>
  <c r="N295" i="13"/>
  <c r="T295" i="13" s="1"/>
  <c r="K295" i="13"/>
  <c r="Q295" i="13" s="1"/>
  <c r="O295" i="13"/>
  <c r="U295" i="13" s="1"/>
  <c r="L295" i="13"/>
  <c r="R295" i="13" s="1"/>
  <c r="M291" i="13"/>
  <c r="S291" i="13" s="1"/>
  <c r="P291" i="13"/>
  <c r="V291" i="13" s="1"/>
  <c r="N291" i="13"/>
  <c r="T291" i="13" s="1"/>
  <c r="K291" i="13"/>
  <c r="Q291" i="13" s="1"/>
  <c r="W291" i="13" s="1"/>
  <c r="O291" i="13"/>
  <c r="U291" i="13" s="1"/>
  <c r="L291" i="13"/>
  <c r="R291" i="13" s="1"/>
  <c r="M287" i="13"/>
  <c r="S287" i="13" s="1"/>
  <c r="P287" i="13"/>
  <c r="V287" i="13" s="1"/>
  <c r="N287" i="13"/>
  <c r="T287" i="13" s="1"/>
  <c r="K287" i="13"/>
  <c r="Q287" i="13" s="1"/>
  <c r="O287" i="13"/>
  <c r="U287" i="13" s="1"/>
  <c r="L287" i="13"/>
  <c r="R287" i="13" s="1"/>
  <c r="M283" i="13"/>
  <c r="S283" i="13" s="1"/>
  <c r="P283" i="13"/>
  <c r="V283" i="13" s="1"/>
  <c r="N283" i="13"/>
  <c r="T283" i="13" s="1"/>
  <c r="K283" i="13"/>
  <c r="Q283" i="13" s="1"/>
  <c r="W283" i="13" s="1"/>
  <c r="O283" i="13"/>
  <c r="U283" i="13" s="1"/>
  <c r="L283" i="13"/>
  <c r="R283" i="13" s="1"/>
  <c r="M279" i="13"/>
  <c r="S279" i="13" s="1"/>
  <c r="P279" i="13"/>
  <c r="V279" i="13" s="1"/>
  <c r="N279" i="13"/>
  <c r="T279" i="13" s="1"/>
  <c r="K279" i="13"/>
  <c r="Q279" i="13" s="1"/>
  <c r="O279" i="13"/>
  <c r="U279" i="13" s="1"/>
  <c r="L279" i="13"/>
  <c r="R279" i="13" s="1"/>
  <c r="M275" i="13"/>
  <c r="S275" i="13" s="1"/>
  <c r="P275" i="13"/>
  <c r="V275" i="13" s="1"/>
  <c r="N275" i="13"/>
  <c r="T275" i="13" s="1"/>
  <c r="K275" i="13"/>
  <c r="Q275" i="13" s="1"/>
  <c r="W275" i="13" s="1"/>
  <c r="O275" i="13"/>
  <c r="U275" i="13" s="1"/>
  <c r="L275" i="13"/>
  <c r="R275" i="13" s="1"/>
  <c r="M271" i="13"/>
  <c r="S271" i="13" s="1"/>
  <c r="P271" i="13"/>
  <c r="V271" i="13" s="1"/>
  <c r="N271" i="13"/>
  <c r="T271" i="13" s="1"/>
  <c r="K271" i="13"/>
  <c r="Q271" i="13" s="1"/>
  <c r="O271" i="13"/>
  <c r="U271" i="13" s="1"/>
  <c r="L271" i="13"/>
  <c r="R271" i="13" s="1"/>
  <c r="K267" i="13"/>
  <c r="Q267" i="13" s="1"/>
  <c r="L267" i="13"/>
  <c r="R267" i="13" s="1"/>
  <c r="M267" i="13"/>
  <c r="S267" i="13" s="1"/>
  <c r="N267" i="13"/>
  <c r="T267" i="13" s="1"/>
  <c r="P267" i="13"/>
  <c r="V267" i="13" s="1"/>
  <c r="O267" i="13"/>
  <c r="U267" i="13" s="1"/>
  <c r="K263" i="13"/>
  <c r="Q263" i="13" s="1"/>
  <c r="O263" i="13"/>
  <c r="U263" i="13" s="1"/>
  <c r="L263" i="13"/>
  <c r="R263" i="13" s="1"/>
  <c r="M263" i="13"/>
  <c r="S263" i="13" s="1"/>
  <c r="P263" i="13"/>
  <c r="V263" i="13" s="1"/>
  <c r="N263" i="13"/>
  <c r="T263" i="13" s="1"/>
  <c r="X263" i="13" s="1"/>
  <c r="K259" i="13"/>
  <c r="Q259" i="13" s="1"/>
  <c r="O259" i="13"/>
  <c r="U259" i="13" s="1"/>
  <c r="L259" i="13"/>
  <c r="R259" i="13" s="1"/>
  <c r="M259" i="13"/>
  <c r="S259" i="13" s="1"/>
  <c r="P259" i="13"/>
  <c r="V259" i="13" s="1"/>
  <c r="N259" i="13"/>
  <c r="T259" i="13" s="1"/>
  <c r="K255" i="13"/>
  <c r="Q255" i="13" s="1"/>
  <c r="O255" i="13"/>
  <c r="U255" i="13" s="1"/>
  <c r="L255" i="13"/>
  <c r="R255" i="13" s="1"/>
  <c r="M255" i="13"/>
  <c r="S255" i="13" s="1"/>
  <c r="P255" i="13"/>
  <c r="V255" i="13" s="1"/>
  <c r="N255" i="13"/>
  <c r="T255" i="13" s="1"/>
  <c r="X255" i="13" s="1"/>
  <c r="K251" i="13"/>
  <c r="Q251" i="13" s="1"/>
  <c r="O251" i="13"/>
  <c r="U251" i="13" s="1"/>
  <c r="L251" i="13"/>
  <c r="R251" i="13" s="1"/>
  <c r="M251" i="13"/>
  <c r="S251" i="13" s="1"/>
  <c r="P251" i="13"/>
  <c r="V251" i="13" s="1"/>
  <c r="N251" i="13"/>
  <c r="T251" i="13" s="1"/>
  <c r="K247" i="13"/>
  <c r="Q247" i="13" s="1"/>
  <c r="O247" i="13"/>
  <c r="U247" i="13" s="1"/>
  <c r="L247" i="13"/>
  <c r="R247" i="13" s="1"/>
  <c r="M247" i="13"/>
  <c r="S247" i="13" s="1"/>
  <c r="P247" i="13"/>
  <c r="V247" i="13" s="1"/>
  <c r="N247" i="13"/>
  <c r="T247" i="13" s="1"/>
  <c r="X247" i="13" s="1"/>
  <c r="K243" i="13"/>
  <c r="Q243" i="13" s="1"/>
  <c r="O243" i="13"/>
  <c r="U243" i="13" s="1"/>
  <c r="L243" i="13"/>
  <c r="R243" i="13" s="1"/>
  <c r="M243" i="13"/>
  <c r="S243" i="13" s="1"/>
  <c r="P243" i="13"/>
  <c r="V243" i="13" s="1"/>
  <c r="N243" i="13"/>
  <c r="T243" i="13" s="1"/>
  <c r="K239" i="13"/>
  <c r="Q239" i="13" s="1"/>
  <c r="O239" i="13"/>
  <c r="U239" i="13" s="1"/>
  <c r="L239" i="13"/>
  <c r="R239" i="13" s="1"/>
  <c r="M239" i="13"/>
  <c r="S239" i="13" s="1"/>
  <c r="P239" i="13"/>
  <c r="V239" i="13" s="1"/>
  <c r="N239" i="13"/>
  <c r="T239" i="13" s="1"/>
  <c r="X239" i="13" s="1"/>
  <c r="K235" i="13"/>
  <c r="Q235" i="13" s="1"/>
  <c r="O235" i="13"/>
  <c r="U235" i="13" s="1"/>
  <c r="L235" i="13"/>
  <c r="R235" i="13" s="1"/>
  <c r="M235" i="13"/>
  <c r="S235" i="13" s="1"/>
  <c r="P235" i="13"/>
  <c r="V235" i="13" s="1"/>
  <c r="N235" i="13"/>
  <c r="T235" i="13" s="1"/>
  <c r="K231" i="13"/>
  <c r="Q231" i="13" s="1"/>
  <c r="O231" i="13"/>
  <c r="U231" i="13" s="1"/>
  <c r="L231" i="13"/>
  <c r="R231" i="13" s="1"/>
  <c r="M231" i="13"/>
  <c r="S231" i="13" s="1"/>
  <c r="P231" i="13"/>
  <c r="V231" i="13" s="1"/>
  <c r="N231" i="13"/>
  <c r="T231" i="13" s="1"/>
  <c r="X231" i="13" s="1"/>
  <c r="K227" i="13"/>
  <c r="Q227" i="13" s="1"/>
  <c r="O227" i="13"/>
  <c r="U227" i="13" s="1"/>
  <c r="L227" i="13"/>
  <c r="R227" i="13" s="1"/>
  <c r="M227" i="13"/>
  <c r="S227" i="13" s="1"/>
  <c r="P227" i="13"/>
  <c r="V227" i="13" s="1"/>
  <c r="N227" i="13"/>
  <c r="T227" i="13" s="1"/>
  <c r="K223" i="13"/>
  <c r="Q223" i="13" s="1"/>
  <c r="O223" i="13"/>
  <c r="U223" i="13" s="1"/>
  <c r="L223" i="13"/>
  <c r="R223" i="13" s="1"/>
  <c r="M223" i="13"/>
  <c r="S223" i="13" s="1"/>
  <c r="P223" i="13"/>
  <c r="V223" i="13" s="1"/>
  <c r="N223" i="13"/>
  <c r="T223" i="13" s="1"/>
  <c r="X223" i="13" s="1"/>
  <c r="K219" i="13"/>
  <c r="Q219" i="13" s="1"/>
  <c r="O219" i="13"/>
  <c r="U219" i="13" s="1"/>
  <c r="L219" i="13"/>
  <c r="R219" i="13" s="1"/>
  <c r="M219" i="13"/>
  <c r="S219" i="13" s="1"/>
  <c r="P219" i="13"/>
  <c r="V219" i="13" s="1"/>
  <c r="N219" i="13"/>
  <c r="T219" i="13" s="1"/>
  <c r="K215" i="13"/>
  <c r="Q215" i="13" s="1"/>
  <c r="O215" i="13"/>
  <c r="U215" i="13" s="1"/>
  <c r="L215" i="13"/>
  <c r="R215" i="13" s="1"/>
  <c r="M215" i="13"/>
  <c r="S215" i="13" s="1"/>
  <c r="P215" i="13"/>
  <c r="V215" i="13" s="1"/>
  <c r="N215" i="13"/>
  <c r="T215" i="13" s="1"/>
  <c r="X215" i="13" s="1"/>
  <c r="K211" i="13"/>
  <c r="Q211" i="13" s="1"/>
  <c r="O211" i="13"/>
  <c r="U211" i="13" s="1"/>
  <c r="L211" i="13"/>
  <c r="R211" i="13" s="1"/>
  <c r="M211" i="13"/>
  <c r="S211" i="13" s="1"/>
  <c r="P211" i="13"/>
  <c r="V211" i="13" s="1"/>
  <c r="N211" i="13"/>
  <c r="T211" i="13" s="1"/>
  <c r="K207" i="13"/>
  <c r="Q207" i="13" s="1"/>
  <c r="O207" i="13"/>
  <c r="U207" i="13" s="1"/>
  <c r="L207" i="13"/>
  <c r="R207" i="13" s="1"/>
  <c r="M207" i="13"/>
  <c r="S207" i="13" s="1"/>
  <c r="P207" i="13"/>
  <c r="V207" i="13" s="1"/>
  <c r="N207" i="13"/>
  <c r="T207" i="13" s="1"/>
  <c r="X207" i="13" s="1"/>
  <c r="K203" i="13"/>
  <c r="Q203" i="13" s="1"/>
  <c r="O203" i="13"/>
  <c r="U203" i="13" s="1"/>
  <c r="L203" i="13"/>
  <c r="R203" i="13" s="1"/>
  <c r="M203" i="13"/>
  <c r="S203" i="13" s="1"/>
  <c r="P203" i="13"/>
  <c r="V203" i="13" s="1"/>
  <c r="N203" i="13"/>
  <c r="T203" i="13" s="1"/>
  <c r="K199" i="13"/>
  <c r="Q199" i="13" s="1"/>
  <c r="O199" i="13"/>
  <c r="U199" i="13" s="1"/>
  <c r="L199" i="13"/>
  <c r="R199" i="13" s="1"/>
  <c r="M199" i="13"/>
  <c r="S199" i="13" s="1"/>
  <c r="P199" i="13"/>
  <c r="V199" i="13" s="1"/>
  <c r="N199" i="13"/>
  <c r="T199" i="13" s="1"/>
  <c r="X199" i="13" s="1"/>
  <c r="K195" i="13"/>
  <c r="Q195" i="13" s="1"/>
  <c r="O195" i="13"/>
  <c r="U195" i="13" s="1"/>
  <c r="L195" i="13"/>
  <c r="R195" i="13" s="1"/>
  <c r="M195" i="13"/>
  <c r="S195" i="13" s="1"/>
  <c r="P195" i="13"/>
  <c r="V195" i="13" s="1"/>
  <c r="N195" i="13"/>
  <c r="T195" i="13" s="1"/>
  <c r="K191" i="13"/>
  <c r="Q191" i="13" s="1"/>
  <c r="O191" i="13"/>
  <c r="U191" i="13" s="1"/>
  <c r="L191" i="13"/>
  <c r="R191" i="13" s="1"/>
  <c r="M191" i="13"/>
  <c r="S191" i="13" s="1"/>
  <c r="P191" i="13"/>
  <c r="V191" i="13" s="1"/>
  <c r="N191" i="13"/>
  <c r="T191" i="13" s="1"/>
  <c r="X191" i="13" s="1"/>
  <c r="K187" i="13"/>
  <c r="Q187" i="13" s="1"/>
  <c r="O187" i="13"/>
  <c r="U187" i="13" s="1"/>
  <c r="L187" i="13"/>
  <c r="R187" i="13" s="1"/>
  <c r="M187" i="13"/>
  <c r="S187" i="13" s="1"/>
  <c r="P187" i="13"/>
  <c r="V187" i="13" s="1"/>
  <c r="N187" i="13"/>
  <c r="T187" i="13" s="1"/>
  <c r="K183" i="13"/>
  <c r="Q183" i="13" s="1"/>
  <c r="O183" i="13"/>
  <c r="U183" i="13" s="1"/>
  <c r="L183" i="13"/>
  <c r="R183" i="13" s="1"/>
  <c r="M183" i="13"/>
  <c r="S183" i="13" s="1"/>
  <c r="P183" i="13"/>
  <c r="V183" i="13" s="1"/>
  <c r="N183" i="13"/>
  <c r="T183" i="13" s="1"/>
  <c r="X183" i="13" s="1"/>
  <c r="K179" i="13"/>
  <c r="Q179" i="13" s="1"/>
  <c r="O179" i="13"/>
  <c r="U179" i="13" s="1"/>
  <c r="L179" i="13"/>
  <c r="R179" i="13" s="1"/>
  <c r="M179" i="13"/>
  <c r="S179" i="13" s="1"/>
  <c r="P179" i="13"/>
  <c r="V179" i="13" s="1"/>
  <c r="N179" i="13"/>
  <c r="T179" i="13" s="1"/>
  <c r="K175" i="13"/>
  <c r="Q175" i="13" s="1"/>
  <c r="O175" i="13"/>
  <c r="U175" i="13" s="1"/>
  <c r="L175" i="13"/>
  <c r="R175" i="13" s="1"/>
  <c r="M175" i="13"/>
  <c r="S175" i="13" s="1"/>
  <c r="P175" i="13"/>
  <c r="V175" i="13" s="1"/>
  <c r="N175" i="13"/>
  <c r="T175" i="13" s="1"/>
  <c r="X175" i="13" s="1"/>
  <c r="M171" i="13"/>
  <c r="S171" i="13" s="1"/>
  <c r="P171" i="13"/>
  <c r="V171" i="13" s="1"/>
  <c r="N171" i="13"/>
  <c r="T171" i="13" s="1"/>
  <c r="O171" i="13"/>
  <c r="U171" i="13" s="1"/>
  <c r="K171" i="13"/>
  <c r="Q171" i="13" s="1"/>
  <c r="L171" i="13"/>
  <c r="R171" i="13" s="1"/>
  <c r="K167" i="13"/>
  <c r="Q167" i="13" s="1"/>
  <c r="O167" i="13"/>
  <c r="U167" i="13" s="1"/>
  <c r="L167" i="13"/>
  <c r="R167" i="13" s="1"/>
  <c r="M167" i="13"/>
  <c r="S167" i="13" s="1"/>
  <c r="P167" i="13"/>
  <c r="V167" i="13" s="1"/>
  <c r="N167" i="13"/>
  <c r="T167" i="13" s="1"/>
  <c r="X167" i="13" s="1"/>
  <c r="K163" i="13"/>
  <c r="Q163" i="13" s="1"/>
  <c r="O163" i="13"/>
  <c r="U163" i="13" s="1"/>
  <c r="L163" i="13"/>
  <c r="R163" i="13" s="1"/>
  <c r="M163" i="13"/>
  <c r="S163" i="13" s="1"/>
  <c r="P163" i="13"/>
  <c r="V163" i="13" s="1"/>
  <c r="N163" i="13"/>
  <c r="T163" i="13" s="1"/>
  <c r="K159" i="13"/>
  <c r="Q159" i="13" s="1"/>
  <c r="O159" i="13"/>
  <c r="U159" i="13" s="1"/>
  <c r="L159" i="13"/>
  <c r="R159" i="13" s="1"/>
  <c r="M159" i="13"/>
  <c r="S159" i="13" s="1"/>
  <c r="P159" i="13"/>
  <c r="V159" i="13" s="1"/>
  <c r="N159" i="13"/>
  <c r="T159" i="13" s="1"/>
  <c r="X159" i="13" s="1"/>
  <c r="K155" i="13"/>
  <c r="Q155" i="13" s="1"/>
  <c r="O155" i="13"/>
  <c r="U155" i="13" s="1"/>
  <c r="L155" i="13"/>
  <c r="R155" i="13" s="1"/>
  <c r="M155" i="13"/>
  <c r="S155" i="13" s="1"/>
  <c r="P155" i="13"/>
  <c r="V155" i="13" s="1"/>
  <c r="N155" i="13"/>
  <c r="T155" i="13" s="1"/>
  <c r="K151" i="13"/>
  <c r="Q151" i="13" s="1"/>
  <c r="O151" i="13"/>
  <c r="U151" i="13" s="1"/>
  <c r="L151" i="13"/>
  <c r="R151" i="13" s="1"/>
  <c r="M151" i="13"/>
  <c r="S151" i="13" s="1"/>
  <c r="P151" i="13"/>
  <c r="V151" i="13" s="1"/>
  <c r="N151" i="13"/>
  <c r="T151" i="13" s="1"/>
  <c r="X151" i="13" s="1"/>
  <c r="K147" i="13"/>
  <c r="Q147" i="13" s="1"/>
  <c r="O147" i="13"/>
  <c r="U147" i="13" s="1"/>
  <c r="L147" i="13"/>
  <c r="R147" i="13" s="1"/>
  <c r="M147" i="13"/>
  <c r="S147" i="13" s="1"/>
  <c r="P147" i="13"/>
  <c r="V147" i="13" s="1"/>
  <c r="N147" i="13"/>
  <c r="T147" i="13" s="1"/>
  <c r="K143" i="13"/>
  <c r="Q143" i="13" s="1"/>
  <c r="O143" i="13"/>
  <c r="U143" i="13" s="1"/>
  <c r="L143" i="13"/>
  <c r="R143" i="13" s="1"/>
  <c r="M143" i="13"/>
  <c r="S143" i="13" s="1"/>
  <c r="P143" i="13"/>
  <c r="V143" i="13" s="1"/>
  <c r="N143" i="13"/>
  <c r="T143" i="13" s="1"/>
  <c r="X143" i="13" s="1"/>
  <c r="K139" i="13"/>
  <c r="Q139" i="13" s="1"/>
  <c r="O139" i="13"/>
  <c r="U139" i="13" s="1"/>
  <c r="L139" i="13"/>
  <c r="R139" i="13" s="1"/>
  <c r="M139" i="13"/>
  <c r="S139" i="13" s="1"/>
  <c r="P139" i="13"/>
  <c r="V139" i="13" s="1"/>
  <c r="N139" i="13"/>
  <c r="T139" i="13" s="1"/>
  <c r="K135" i="13"/>
  <c r="Q135" i="13" s="1"/>
  <c r="O135" i="13"/>
  <c r="U135" i="13" s="1"/>
  <c r="L135" i="13"/>
  <c r="R135" i="13" s="1"/>
  <c r="M135" i="13"/>
  <c r="S135" i="13" s="1"/>
  <c r="P135" i="13"/>
  <c r="V135" i="13" s="1"/>
  <c r="N135" i="13"/>
  <c r="T135" i="13" s="1"/>
  <c r="X135" i="13" s="1"/>
  <c r="K131" i="13"/>
  <c r="Q131" i="13" s="1"/>
  <c r="O131" i="13"/>
  <c r="U131" i="13" s="1"/>
  <c r="L131" i="13"/>
  <c r="R131" i="13" s="1"/>
  <c r="M131" i="13"/>
  <c r="S131" i="13" s="1"/>
  <c r="P131" i="13"/>
  <c r="V131" i="13" s="1"/>
  <c r="N131" i="13"/>
  <c r="T131" i="13" s="1"/>
  <c r="K127" i="13"/>
  <c r="Q127" i="13" s="1"/>
  <c r="O127" i="13"/>
  <c r="U127" i="13" s="1"/>
  <c r="L127" i="13"/>
  <c r="R127" i="13" s="1"/>
  <c r="M127" i="13"/>
  <c r="S127" i="13" s="1"/>
  <c r="P127" i="13"/>
  <c r="V127" i="13" s="1"/>
  <c r="N127" i="13"/>
  <c r="T127" i="13" s="1"/>
  <c r="X127" i="13" s="1"/>
  <c r="K123" i="13"/>
  <c r="Q123" i="13" s="1"/>
  <c r="O123" i="13"/>
  <c r="U123" i="13" s="1"/>
  <c r="L123" i="13"/>
  <c r="R123" i="13" s="1"/>
  <c r="M123" i="13"/>
  <c r="S123" i="13" s="1"/>
  <c r="P123" i="13"/>
  <c r="V123" i="13" s="1"/>
  <c r="N123" i="13"/>
  <c r="T123" i="13" s="1"/>
  <c r="M119" i="13"/>
  <c r="S119" i="13" s="1"/>
  <c r="P119" i="13"/>
  <c r="V119" i="13" s="1"/>
  <c r="N119" i="13"/>
  <c r="T119" i="13" s="1"/>
  <c r="K119" i="13"/>
  <c r="Q119" i="13" s="1"/>
  <c r="L119" i="13"/>
  <c r="R119" i="13" s="1"/>
  <c r="O119" i="13"/>
  <c r="U119" i="13" s="1"/>
  <c r="K115" i="13"/>
  <c r="Q115" i="13" s="1"/>
  <c r="O115" i="13"/>
  <c r="U115" i="13" s="1"/>
  <c r="L115" i="13"/>
  <c r="R115" i="13" s="1"/>
  <c r="M115" i="13"/>
  <c r="S115" i="13" s="1"/>
  <c r="P115" i="13"/>
  <c r="V115" i="13" s="1"/>
  <c r="N115" i="13"/>
  <c r="T115" i="13" s="1"/>
  <c r="K111" i="13"/>
  <c r="Q111" i="13" s="1"/>
  <c r="O111" i="13"/>
  <c r="U111" i="13" s="1"/>
  <c r="L111" i="13"/>
  <c r="R111" i="13" s="1"/>
  <c r="M111" i="13"/>
  <c r="S111" i="13" s="1"/>
  <c r="P111" i="13"/>
  <c r="V111" i="13" s="1"/>
  <c r="N111" i="13"/>
  <c r="T111" i="13" s="1"/>
  <c r="X111" i="13" s="1"/>
  <c r="K107" i="13"/>
  <c r="Q107" i="13" s="1"/>
  <c r="O107" i="13"/>
  <c r="U107" i="13" s="1"/>
  <c r="L107" i="13"/>
  <c r="R107" i="13" s="1"/>
  <c r="M107" i="13"/>
  <c r="S107" i="13" s="1"/>
  <c r="P107" i="13"/>
  <c r="V107" i="13" s="1"/>
  <c r="N107" i="13"/>
  <c r="T107" i="13" s="1"/>
  <c r="K103" i="13"/>
  <c r="Q103" i="13" s="1"/>
  <c r="O103" i="13"/>
  <c r="U103" i="13" s="1"/>
  <c r="L103" i="13"/>
  <c r="R103" i="13" s="1"/>
  <c r="M103" i="13"/>
  <c r="S103" i="13" s="1"/>
  <c r="P103" i="13"/>
  <c r="V103" i="13" s="1"/>
  <c r="N103" i="13"/>
  <c r="T103" i="13" s="1"/>
  <c r="X103" i="13" s="1"/>
  <c r="K99" i="13"/>
  <c r="Q99" i="13" s="1"/>
  <c r="O99" i="13"/>
  <c r="U99" i="13" s="1"/>
  <c r="L99" i="13"/>
  <c r="R99" i="13" s="1"/>
  <c r="M99" i="13"/>
  <c r="S99" i="13" s="1"/>
  <c r="P99" i="13"/>
  <c r="V99" i="13" s="1"/>
  <c r="N99" i="13"/>
  <c r="T99" i="13" s="1"/>
  <c r="K95" i="13"/>
  <c r="Q95" i="13" s="1"/>
  <c r="O95" i="13"/>
  <c r="U95" i="13" s="1"/>
  <c r="L95" i="13"/>
  <c r="R95" i="13" s="1"/>
  <c r="M95" i="13"/>
  <c r="S95" i="13" s="1"/>
  <c r="P95" i="13"/>
  <c r="V95" i="13" s="1"/>
  <c r="N95" i="13"/>
  <c r="T95" i="13" s="1"/>
  <c r="X95" i="13" s="1"/>
  <c r="L91" i="13"/>
  <c r="R91" i="13" s="1"/>
  <c r="M91" i="13"/>
  <c r="S91" i="13" s="1"/>
  <c r="N91" i="13"/>
  <c r="T91" i="13" s="1"/>
  <c r="O91" i="13"/>
  <c r="U91" i="13" s="1"/>
  <c r="K91" i="13"/>
  <c r="Q91" i="13" s="1"/>
  <c r="P91" i="13"/>
  <c r="V91" i="13" s="1"/>
  <c r="L87" i="13"/>
  <c r="R87" i="13" s="1"/>
  <c r="N87" i="13"/>
  <c r="T87" i="13" s="1"/>
  <c r="P87" i="13"/>
  <c r="V87" i="13" s="1"/>
  <c r="K87" i="13"/>
  <c r="Q87" i="13" s="1"/>
  <c r="M87" i="13"/>
  <c r="S87" i="13" s="1"/>
  <c r="O87" i="13"/>
  <c r="U87" i="13" s="1"/>
  <c r="L83" i="13"/>
  <c r="R83" i="13" s="1"/>
  <c r="N83" i="13"/>
  <c r="T83" i="13" s="1"/>
  <c r="M83" i="13"/>
  <c r="S83" i="13" s="1"/>
  <c r="O83" i="13"/>
  <c r="U83" i="13" s="1"/>
  <c r="P83" i="13"/>
  <c r="V83" i="13" s="1"/>
  <c r="K83" i="13"/>
  <c r="Q83" i="13" s="1"/>
  <c r="L79" i="13"/>
  <c r="R79" i="13" s="1"/>
  <c r="N79" i="13"/>
  <c r="T79" i="13" s="1"/>
  <c r="P79" i="13"/>
  <c r="V79" i="13" s="1"/>
  <c r="K79" i="13"/>
  <c r="Q79" i="13" s="1"/>
  <c r="M79" i="13"/>
  <c r="S79" i="13" s="1"/>
  <c r="O79" i="13"/>
  <c r="U79" i="13" s="1"/>
  <c r="L75" i="13"/>
  <c r="R75" i="13" s="1"/>
  <c r="N75" i="13"/>
  <c r="T75" i="13" s="1"/>
  <c r="M75" i="13"/>
  <c r="S75" i="13" s="1"/>
  <c r="O75" i="13"/>
  <c r="U75" i="13" s="1"/>
  <c r="P75" i="13"/>
  <c r="V75" i="13" s="1"/>
  <c r="K75" i="13"/>
  <c r="Q75" i="13" s="1"/>
  <c r="L71" i="13"/>
  <c r="R71" i="13" s="1"/>
  <c r="N71" i="13"/>
  <c r="T71" i="13" s="1"/>
  <c r="P71" i="13"/>
  <c r="V71" i="13" s="1"/>
  <c r="K71" i="13"/>
  <c r="Q71" i="13" s="1"/>
  <c r="M71" i="13"/>
  <c r="S71" i="13" s="1"/>
  <c r="O71" i="13"/>
  <c r="U71" i="13" s="1"/>
  <c r="L67" i="13"/>
  <c r="R67" i="13" s="1"/>
  <c r="M67" i="13"/>
  <c r="S67" i="13" s="1"/>
  <c r="N67" i="13"/>
  <c r="T67" i="13" s="1"/>
  <c r="K67" i="13"/>
  <c r="Q67" i="13" s="1"/>
  <c r="O67" i="13"/>
  <c r="U67" i="13" s="1"/>
  <c r="P67" i="13"/>
  <c r="V67" i="13" s="1"/>
  <c r="L63" i="13"/>
  <c r="R63" i="13" s="1"/>
  <c r="M63" i="13"/>
  <c r="S63" i="13" s="1"/>
  <c r="P63" i="13"/>
  <c r="V63" i="13" s="1"/>
  <c r="N63" i="13"/>
  <c r="T63" i="13" s="1"/>
  <c r="K63" i="13"/>
  <c r="Q63" i="13" s="1"/>
  <c r="O63" i="13"/>
  <c r="U63" i="13" s="1"/>
  <c r="L59" i="13"/>
  <c r="R59" i="13" s="1"/>
  <c r="M59" i="13"/>
  <c r="S59" i="13" s="1"/>
  <c r="P59" i="13"/>
  <c r="V59" i="13" s="1"/>
  <c r="N59" i="13"/>
  <c r="T59" i="13" s="1"/>
  <c r="K59" i="13"/>
  <c r="Q59" i="13" s="1"/>
  <c r="O59" i="13"/>
  <c r="U59" i="13" s="1"/>
  <c r="L55" i="13"/>
  <c r="R55" i="13" s="1"/>
  <c r="M55" i="13"/>
  <c r="S55" i="13" s="1"/>
  <c r="P55" i="13"/>
  <c r="V55" i="13" s="1"/>
  <c r="N55" i="13"/>
  <c r="T55" i="13" s="1"/>
  <c r="O55" i="13"/>
  <c r="U55" i="13" s="1"/>
  <c r="K55" i="13"/>
  <c r="Q55" i="13" s="1"/>
  <c r="W55" i="13" s="1"/>
  <c r="K51" i="13"/>
  <c r="Q51" i="13" s="1"/>
  <c r="O51" i="13"/>
  <c r="U51" i="13" s="1"/>
  <c r="L51" i="13"/>
  <c r="R51" i="13" s="1"/>
  <c r="M51" i="13"/>
  <c r="S51" i="13" s="1"/>
  <c r="N51" i="13"/>
  <c r="T51" i="13" s="1"/>
  <c r="P51" i="13"/>
  <c r="V51" i="13" s="1"/>
  <c r="K47" i="13"/>
  <c r="Q47" i="13" s="1"/>
  <c r="O47" i="13"/>
  <c r="U47" i="13" s="1"/>
  <c r="L47" i="13"/>
  <c r="R47" i="13" s="1"/>
  <c r="M47" i="13"/>
  <c r="S47" i="13" s="1"/>
  <c r="P47" i="13"/>
  <c r="V47" i="13" s="1"/>
  <c r="N47" i="13"/>
  <c r="T47" i="13" s="1"/>
  <c r="X47" i="13" s="1"/>
  <c r="K43" i="13"/>
  <c r="Q43" i="13" s="1"/>
  <c r="O43" i="13"/>
  <c r="U43" i="13" s="1"/>
  <c r="L43" i="13"/>
  <c r="R43" i="13" s="1"/>
  <c r="M43" i="13"/>
  <c r="S43" i="13" s="1"/>
  <c r="P43" i="13"/>
  <c r="V43" i="13" s="1"/>
  <c r="N43" i="13"/>
  <c r="T43" i="13" s="1"/>
  <c r="K39" i="13"/>
  <c r="Q39" i="13" s="1"/>
  <c r="O39" i="13"/>
  <c r="U39" i="13" s="1"/>
  <c r="L39" i="13"/>
  <c r="R39" i="13" s="1"/>
  <c r="M39" i="13"/>
  <c r="S39" i="13" s="1"/>
  <c r="P39" i="13"/>
  <c r="V39" i="13" s="1"/>
  <c r="N39" i="13"/>
  <c r="T39" i="13" s="1"/>
  <c r="X39" i="13" s="1"/>
  <c r="K35" i="13"/>
  <c r="Q35" i="13" s="1"/>
  <c r="O35" i="13"/>
  <c r="U35" i="13" s="1"/>
  <c r="L35" i="13"/>
  <c r="R35" i="13" s="1"/>
  <c r="M35" i="13"/>
  <c r="S35" i="13" s="1"/>
  <c r="P35" i="13"/>
  <c r="V35" i="13" s="1"/>
  <c r="N35" i="13"/>
  <c r="T35" i="13" s="1"/>
  <c r="K31" i="13"/>
  <c r="Q31" i="13" s="1"/>
  <c r="O31" i="13"/>
  <c r="U31" i="13" s="1"/>
  <c r="L31" i="13"/>
  <c r="R31" i="13" s="1"/>
  <c r="M31" i="13"/>
  <c r="S31" i="13" s="1"/>
  <c r="P31" i="13"/>
  <c r="V31" i="13" s="1"/>
  <c r="N31" i="13"/>
  <c r="T31" i="13" s="1"/>
  <c r="X31" i="13" s="1"/>
  <c r="K27" i="13"/>
  <c r="Q27" i="13" s="1"/>
  <c r="O27" i="13"/>
  <c r="U27" i="13" s="1"/>
  <c r="L27" i="13"/>
  <c r="R27" i="13" s="1"/>
  <c r="M27" i="13"/>
  <c r="S27" i="13" s="1"/>
  <c r="P27" i="13"/>
  <c r="V27" i="13" s="1"/>
  <c r="N27" i="13"/>
  <c r="T27" i="13" s="1"/>
  <c r="K23" i="13"/>
  <c r="Q23" i="13" s="1"/>
  <c r="O23" i="13"/>
  <c r="U23" i="13" s="1"/>
  <c r="L23" i="13"/>
  <c r="R23" i="13" s="1"/>
  <c r="M23" i="13"/>
  <c r="S23" i="13" s="1"/>
  <c r="P23" i="13"/>
  <c r="V23" i="13" s="1"/>
  <c r="N23" i="13"/>
  <c r="T23" i="13" s="1"/>
  <c r="X23" i="13" s="1"/>
  <c r="K19" i="13"/>
  <c r="Q19" i="13" s="1"/>
  <c r="O19" i="13"/>
  <c r="U19" i="13" s="1"/>
  <c r="L19" i="13"/>
  <c r="R19" i="13" s="1"/>
  <c r="M19" i="13"/>
  <c r="S19" i="13" s="1"/>
  <c r="P19" i="13"/>
  <c r="V19" i="13" s="1"/>
  <c r="N19" i="13"/>
  <c r="T19" i="13" s="1"/>
  <c r="K15" i="13"/>
  <c r="Q15" i="13" s="1"/>
  <c r="O15" i="13"/>
  <c r="U15" i="13" s="1"/>
  <c r="L15" i="13"/>
  <c r="R15" i="13" s="1"/>
  <c r="M15" i="13"/>
  <c r="S15" i="13" s="1"/>
  <c r="P15" i="13"/>
  <c r="V15" i="13" s="1"/>
  <c r="N15" i="13"/>
  <c r="T15" i="13" s="1"/>
  <c r="X15" i="13" s="1"/>
  <c r="K11" i="13"/>
  <c r="Q11" i="13" s="1"/>
  <c r="O11" i="13"/>
  <c r="U11" i="13" s="1"/>
  <c r="L11" i="13"/>
  <c r="R11" i="13" s="1"/>
  <c r="M11" i="13"/>
  <c r="S11" i="13" s="1"/>
  <c r="P11" i="13"/>
  <c r="V11" i="13" s="1"/>
  <c r="N11" i="13"/>
  <c r="T11" i="13" s="1"/>
  <c r="K7" i="13"/>
  <c r="Q7" i="13" s="1"/>
  <c r="O7" i="13"/>
  <c r="U7" i="13" s="1"/>
  <c r="L7" i="13"/>
  <c r="R7" i="13" s="1"/>
  <c r="M7" i="13"/>
  <c r="S7" i="13" s="1"/>
  <c r="P7" i="13"/>
  <c r="V7" i="13" s="1"/>
  <c r="N7" i="13"/>
  <c r="T7" i="13" s="1"/>
  <c r="X7" i="13" s="1"/>
  <c r="O957" i="13"/>
  <c r="U957" i="13" s="1"/>
  <c r="P955" i="13"/>
  <c r="V955" i="13" s="1"/>
  <c r="O953" i="13"/>
  <c r="U953" i="13" s="1"/>
  <c r="P951" i="13"/>
  <c r="V951" i="13" s="1"/>
  <c r="N949" i="13"/>
  <c r="T949" i="13" s="1"/>
  <c r="P4" i="13"/>
  <c r="V4" i="13" s="1"/>
  <c r="M4" i="13"/>
  <c r="S4" i="13" s="1"/>
  <c r="L4" i="13"/>
  <c r="R4" i="13" s="1"/>
  <c r="O4" i="13"/>
  <c r="U4" i="13" s="1"/>
  <c r="K4" i="13"/>
  <c r="G164" i="11"/>
  <c r="G160" i="11"/>
  <c r="G156" i="11"/>
  <c r="G152" i="11"/>
  <c r="G148" i="11"/>
  <c r="G144" i="11"/>
  <c r="G140" i="11"/>
  <c r="G136" i="11"/>
  <c r="G132" i="11"/>
  <c r="G128" i="11"/>
  <c r="G124" i="11"/>
  <c r="G120" i="11"/>
  <c r="G116" i="11"/>
  <c r="G112" i="11"/>
  <c r="G108" i="11"/>
  <c r="G104" i="11"/>
  <c r="G100" i="11"/>
  <c r="G96" i="11"/>
  <c r="G92" i="11"/>
  <c r="G88" i="11"/>
  <c r="G84" i="11"/>
  <c r="G80" i="11"/>
  <c r="G76" i="11"/>
  <c r="G72" i="11"/>
  <c r="G68" i="11"/>
  <c r="G64" i="11"/>
  <c r="G60" i="11"/>
  <c r="G56" i="11"/>
  <c r="G52" i="11"/>
  <c r="G48" i="11"/>
  <c r="G44" i="11"/>
  <c r="G40" i="11"/>
  <c r="G36" i="11"/>
  <c r="G32" i="11"/>
  <c r="G28" i="11"/>
  <c r="G24" i="11"/>
  <c r="G20" i="11"/>
  <c r="G16" i="11"/>
  <c r="G12" i="11"/>
  <c r="G8" i="11"/>
  <c r="G4" i="11"/>
  <c r="G956" i="11"/>
  <c r="G952" i="11"/>
  <c r="G948" i="11"/>
  <c r="G944" i="11"/>
  <c r="G940" i="11"/>
  <c r="G936" i="11"/>
  <c r="G932" i="11"/>
  <c r="G928" i="11"/>
  <c r="G924" i="11"/>
  <c r="G920" i="11"/>
  <c r="G916" i="11"/>
  <c r="G912" i="11"/>
  <c r="G908" i="11"/>
  <c r="G904" i="11"/>
  <c r="G900" i="11"/>
  <c r="G896" i="11"/>
  <c r="G892" i="11"/>
  <c r="G888" i="11"/>
  <c r="G884" i="11"/>
  <c r="G880" i="11"/>
  <c r="G876" i="11"/>
  <c r="G872" i="11"/>
  <c r="G868" i="11"/>
  <c r="G864" i="11"/>
  <c r="G860" i="11"/>
  <c r="G856" i="11"/>
  <c r="G852" i="11"/>
  <c r="G848" i="11"/>
  <c r="G844" i="11"/>
  <c r="G840" i="11"/>
  <c r="G836" i="11"/>
  <c r="G832" i="11"/>
  <c r="G828" i="11"/>
  <c r="G824" i="11"/>
  <c r="G820" i="11"/>
  <c r="G816" i="11"/>
  <c r="G812" i="11"/>
  <c r="G808" i="11"/>
  <c r="G804" i="11"/>
  <c r="G800" i="11"/>
  <c r="G796" i="11"/>
  <c r="G792" i="11"/>
  <c r="G788" i="11"/>
  <c r="G784" i="11"/>
  <c r="G780" i="11"/>
  <c r="G776" i="11"/>
  <c r="G772" i="11"/>
  <c r="G768" i="11"/>
  <c r="G764" i="11"/>
  <c r="G760" i="11"/>
  <c r="G756" i="11"/>
  <c r="G752" i="11"/>
  <c r="G748" i="11"/>
  <c r="G744" i="11"/>
  <c r="G740" i="11"/>
  <c r="G736" i="11"/>
  <c r="G732" i="11"/>
  <c r="G728" i="11"/>
  <c r="G724" i="11"/>
  <c r="G720" i="11"/>
  <c r="G716" i="11"/>
  <c r="G712" i="11"/>
  <c r="G708" i="11"/>
  <c r="G704" i="11"/>
  <c r="G700" i="11"/>
  <c r="G696" i="11"/>
  <c r="G692" i="11"/>
  <c r="G688" i="11"/>
  <c r="G684" i="11"/>
  <c r="G680" i="11"/>
  <c r="G676" i="11"/>
  <c r="G672" i="11"/>
  <c r="G668" i="11"/>
  <c r="G664" i="11"/>
  <c r="G660" i="11"/>
  <c r="G656" i="11"/>
  <c r="G652" i="11"/>
  <c r="G648" i="11"/>
  <c r="G644" i="11"/>
  <c r="G640" i="11"/>
  <c r="G636" i="11"/>
  <c r="G632" i="11"/>
  <c r="G628" i="11"/>
  <c r="G624" i="11"/>
  <c r="G620" i="11"/>
  <c r="G616" i="11"/>
  <c r="G612" i="11"/>
  <c r="G608" i="11"/>
  <c r="G604" i="11"/>
  <c r="G600" i="11"/>
  <c r="G596" i="11"/>
  <c r="G592" i="11"/>
  <c r="G588" i="11"/>
  <c r="G584" i="11"/>
  <c r="G580" i="11"/>
  <c r="G576" i="11"/>
  <c r="G572" i="11"/>
  <c r="G568" i="11"/>
  <c r="G564" i="11"/>
  <c r="G560" i="11"/>
  <c r="G556" i="11"/>
  <c r="G552" i="11"/>
  <c r="G548" i="11"/>
  <c r="G544" i="11"/>
  <c r="G540" i="11"/>
  <c r="G536" i="11"/>
  <c r="G532" i="11"/>
  <c r="G528" i="11"/>
  <c r="G524" i="11"/>
  <c r="G520" i="11"/>
  <c r="G516" i="11"/>
  <c r="G512" i="11"/>
  <c r="G508" i="11"/>
  <c r="G504" i="11"/>
  <c r="G500" i="11"/>
  <c r="G496" i="11"/>
  <c r="G492" i="11"/>
  <c r="G488" i="11"/>
  <c r="G484" i="11"/>
  <c r="G480" i="11"/>
  <c r="G476" i="11"/>
  <c r="G472" i="11"/>
  <c r="G468" i="11"/>
  <c r="G464" i="11"/>
  <c r="G460" i="11"/>
  <c r="G456" i="11"/>
  <c r="G452" i="11"/>
  <c r="G448" i="11"/>
  <c r="G444" i="11"/>
  <c r="G440" i="11"/>
  <c r="G436" i="11"/>
  <c r="G432" i="11"/>
  <c r="G428" i="11"/>
  <c r="G424" i="11"/>
  <c r="G420" i="11"/>
  <c r="G416" i="11"/>
  <c r="G412" i="11"/>
  <c r="G408" i="11"/>
  <c r="G404" i="11"/>
  <c r="G400" i="11"/>
  <c r="G396" i="11"/>
  <c r="G392" i="11"/>
  <c r="G388" i="11"/>
  <c r="G384" i="11"/>
  <c r="G380" i="11"/>
  <c r="G376" i="11"/>
  <c r="G372" i="11"/>
  <c r="G368" i="11"/>
  <c r="G364" i="11"/>
  <c r="G360" i="11"/>
  <c r="G356" i="11"/>
  <c r="G352" i="11"/>
  <c r="G348" i="11"/>
  <c r="G344" i="11"/>
  <c r="G340" i="11"/>
  <c r="G336" i="11"/>
  <c r="G332" i="11"/>
  <c r="G328" i="11"/>
  <c r="G324" i="11"/>
  <c r="G320" i="11"/>
  <c r="G316" i="11"/>
  <c r="G312" i="11"/>
  <c r="G308" i="11"/>
  <c r="G304" i="11"/>
  <c r="G300" i="11"/>
  <c r="G296" i="11"/>
  <c r="G292" i="11"/>
  <c r="G288" i="11"/>
  <c r="G284" i="11"/>
  <c r="G280" i="11"/>
  <c r="G276" i="11"/>
  <c r="G272" i="11"/>
  <c r="G268" i="11"/>
  <c r="G264" i="11"/>
  <c r="G260" i="11"/>
  <c r="G256" i="11"/>
  <c r="G252" i="11"/>
  <c r="G248" i="11"/>
  <c r="G244" i="11"/>
  <c r="G240" i="11"/>
  <c r="G236" i="11"/>
  <c r="G232" i="11"/>
  <c r="G228" i="11"/>
  <c r="G224" i="11"/>
  <c r="G220" i="11"/>
  <c r="G216" i="11"/>
  <c r="G212" i="11"/>
  <c r="G208" i="11"/>
  <c r="G204" i="11"/>
  <c r="G200" i="11"/>
  <c r="G196" i="11"/>
  <c r="G192" i="11"/>
  <c r="G188" i="11"/>
  <c r="G184" i="11"/>
  <c r="G180" i="11"/>
  <c r="G176" i="11"/>
  <c r="G172" i="11"/>
  <c r="G168" i="11"/>
  <c r="G167" i="11"/>
  <c r="G163" i="11"/>
  <c r="G159" i="11"/>
  <c r="G155" i="11"/>
  <c r="G151" i="11"/>
  <c r="G147" i="11"/>
  <c r="G143" i="11"/>
  <c r="G139" i="11"/>
  <c r="G135" i="11"/>
  <c r="G131" i="11"/>
  <c r="G127" i="11"/>
  <c r="G123" i="11"/>
  <c r="G119" i="11"/>
  <c r="G115" i="11"/>
  <c r="G111" i="11"/>
  <c r="G107" i="11"/>
  <c r="G103" i="11"/>
  <c r="G99" i="11"/>
  <c r="G95" i="11"/>
  <c r="G91" i="11"/>
  <c r="G87" i="11"/>
  <c r="G83" i="11"/>
  <c r="G79" i="11"/>
  <c r="G75" i="11"/>
  <c r="G71" i="11"/>
  <c r="G67" i="11"/>
  <c r="G63" i="11"/>
  <c r="G59" i="11"/>
  <c r="G55" i="11"/>
  <c r="G51" i="11"/>
  <c r="G47" i="11"/>
  <c r="G43" i="11"/>
  <c r="G39" i="11"/>
  <c r="G35" i="11"/>
  <c r="G31" i="11"/>
  <c r="G27" i="11"/>
  <c r="G23" i="11"/>
  <c r="G19" i="11"/>
  <c r="G15" i="11"/>
  <c r="G11" i="11"/>
  <c r="G7" i="11"/>
  <c r="G955" i="11"/>
  <c r="G951" i="11"/>
  <c r="G947" i="11"/>
  <c r="G943" i="11"/>
  <c r="G939" i="11"/>
  <c r="G935" i="11"/>
  <c r="G931" i="11"/>
  <c r="G927" i="11"/>
  <c r="G923" i="11"/>
  <c r="G919" i="11"/>
  <c r="G915" i="11"/>
  <c r="G911" i="11"/>
  <c r="G907" i="11"/>
  <c r="G903" i="11"/>
  <c r="G899" i="11"/>
  <c r="G895" i="11"/>
  <c r="G891" i="11"/>
  <c r="G887" i="11"/>
  <c r="G883" i="11"/>
  <c r="G879" i="11"/>
  <c r="G875" i="11"/>
  <c r="G871" i="11"/>
  <c r="G867" i="11"/>
  <c r="G863" i="11"/>
  <c r="G859" i="11"/>
  <c r="G855" i="11"/>
  <c r="G851" i="11"/>
  <c r="G847" i="11"/>
  <c r="G843" i="11"/>
  <c r="G839" i="11"/>
  <c r="G835" i="11"/>
  <c r="G831" i="11"/>
  <c r="G827" i="11"/>
  <c r="G823" i="11"/>
  <c r="G819" i="11"/>
  <c r="G815" i="11"/>
  <c r="G811" i="11"/>
  <c r="G807" i="11"/>
  <c r="G803" i="11"/>
  <c r="G799" i="11"/>
  <c r="G795" i="11"/>
  <c r="G791" i="11"/>
  <c r="G787" i="11"/>
  <c r="G783" i="11"/>
  <c r="G779" i="11"/>
  <c r="G775" i="11"/>
  <c r="G771" i="11"/>
  <c r="G767" i="11"/>
  <c r="G763" i="11"/>
  <c r="G759" i="11"/>
  <c r="G755" i="11"/>
  <c r="G751" i="11"/>
  <c r="G747" i="11"/>
  <c r="G743" i="11"/>
  <c r="G739" i="11"/>
  <c r="G735" i="11"/>
  <c r="G731" i="11"/>
  <c r="G727" i="11"/>
  <c r="G723" i="11"/>
  <c r="G719" i="11"/>
  <c r="G715" i="11"/>
  <c r="G711" i="11"/>
  <c r="G707" i="11"/>
  <c r="G703" i="11"/>
  <c r="G699" i="11"/>
  <c r="G695" i="11"/>
  <c r="G691" i="11"/>
  <c r="G687" i="11"/>
  <c r="G683" i="11"/>
  <c r="G679" i="11"/>
  <c r="G675" i="11"/>
  <c r="G671" i="11"/>
  <c r="G667" i="11"/>
  <c r="G663" i="11"/>
  <c r="G659" i="11"/>
  <c r="G655" i="11"/>
  <c r="G651" i="11"/>
  <c r="G647" i="11"/>
  <c r="G643" i="11"/>
  <c r="G639" i="11"/>
  <c r="G635" i="11"/>
  <c r="G631" i="11"/>
  <c r="G627" i="11"/>
  <c r="G623" i="11"/>
  <c r="G619" i="11"/>
  <c r="G615" i="11"/>
  <c r="G611" i="11"/>
  <c r="G607" i="11"/>
  <c r="G603" i="11"/>
  <c r="G599" i="11"/>
  <c r="G595" i="11"/>
  <c r="G591" i="11"/>
  <c r="G587" i="11"/>
  <c r="G583" i="11"/>
  <c r="G579" i="11"/>
  <c r="G575" i="11"/>
  <c r="G571" i="11"/>
  <c r="G567" i="11"/>
  <c r="G563" i="11"/>
  <c r="G559" i="11"/>
  <c r="G555" i="11"/>
  <c r="G551" i="11"/>
  <c r="G547" i="11"/>
  <c r="G543" i="11"/>
  <c r="G539" i="11"/>
  <c r="G535" i="11"/>
  <c r="G531" i="11"/>
  <c r="G527" i="11"/>
  <c r="G523" i="11"/>
  <c r="G519" i="11"/>
  <c r="G515" i="11"/>
  <c r="G511" i="11"/>
  <c r="G507" i="11"/>
  <c r="G503" i="11"/>
  <c r="G499" i="11"/>
  <c r="G495" i="11"/>
  <c r="G491" i="11"/>
  <c r="G487" i="11"/>
  <c r="G483" i="11"/>
  <c r="G479" i="11"/>
  <c r="G475" i="11"/>
  <c r="G471" i="11"/>
  <c r="G467" i="11"/>
  <c r="G463" i="11"/>
  <c r="G459" i="11"/>
  <c r="G455" i="11"/>
  <c r="G451" i="11"/>
  <c r="G447" i="11"/>
  <c r="G443" i="11"/>
  <c r="G439" i="11"/>
  <c r="G435" i="11"/>
  <c r="G431" i="11"/>
  <c r="G427" i="11"/>
  <c r="G423" i="11"/>
  <c r="G419" i="11"/>
  <c r="G415" i="11"/>
  <c r="G411" i="11"/>
  <c r="G407" i="11"/>
  <c r="G403" i="11"/>
  <c r="G399" i="11"/>
  <c r="G395" i="11"/>
  <c r="G391" i="11"/>
  <c r="G387" i="11"/>
  <c r="G383" i="11"/>
  <c r="G379" i="11"/>
  <c r="G375" i="11"/>
  <c r="G371" i="11"/>
  <c r="G367" i="11"/>
  <c r="G363" i="11"/>
  <c r="G359" i="11"/>
  <c r="G355" i="11"/>
  <c r="G351" i="11"/>
  <c r="G347" i="11"/>
  <c r="G343" i="11"/>
  <c r="G339" i="11"/>
  <c r="G335" i="11"/>
  <c r="G331" i="11"/>
  <c r="G327" i="11"/>
  <c r="G323" i="11"/>
  <c r="G319" i="11"/>
  <c r="G315" i="11"/>
  <c r="G311" i="11"/>
  <c r="G307" i="11"/>
  <c r="G303" i="11"/>
  <c r="G299" i="11"/>
  <c r="G295" i="11"/>
  <c r="G291" i="11"/>
  <c r="G287" i="11"/>
  <c r="G283" i="11"/>
  <c r="G279" i="11"/>
  <c r="G275" i="11"/>
  <c r="G271" i="11"/>
  <c r="G267" i="11"/>
  <c r="G263" i="11"/>
  <c r="G259" i="11"/>
  <c r="G255" i="11"/>
  <c r="G251" i="11"/>
  <c r="G247" i="11"/>
  <c r="G243" i="11"/>
  <c r="G239" i="11"/>
  <c r="G235" i="11"/>
  <c r="G231" i="11"/>
  <c r="G227" i="11"/>
  <c r="G223" i="11"/>
  <c r="G219" i="11"/>
  <c r="G215" i="11"/>
  <c r="G211" i="11"/>
  <c r="G207" i="11"/>
  <c r="G203" i="11"/>
  <c r="G199" i="11"/>
  <c r="G195" i="11"/>
  <c r="G191" i="11"/>
  <c r="G187" i="11"/>
  <c r="G183" i="11"/>
  <c r="G179" i="11"/>
  <c r="G175" i="11"/>
  <c r="G171" i="11"/>
  <c r="G166" i="11"/>
  <c r="G162" i="11"/>
  <c r="G158" i="11"/>
  <c r="G154" i="11"/>
  <c r="G150" i="11"/>
  <c r="G146" i="11"/>
  <c r="G142" i="11"/>
  <c r="G138" i="11"/>
  <c r="G134" i="11"/>
  <c r="G130" i="11"/>
  <c r="G126" i="11"/>
  <c r="G122" i="11"/>
  <c r="G118" i="11"/>
  <c r="G114" i="11"/>
  <c r="G110" i="11"/>
  <c r="G106" i="11"/>
  <c r="G102" i="11"/>
  <c r="G98" i="11"/>
  <c r="G94" i="11"/>
  <c r="G90" i="11"/>
  <c r="G86" i="11"/>
  <c r="G82" i="11"/>
  <c r="G78" i="11"/>
  <c r="G74" i="11"/>
  <c r="G70" i="11"/>
  <c r="G66" i="11"/>
  <c r="G62" i="11"/>
  <c r="G58" i="11"/>
  <c r="G54" i="11"/>
  <c r="G50" i="11"/>
  <c r="G46" i="11"/>
  <c r="G42" i="11"/>
  <c r="G38" i="11"/>
  <c r="G34" i="11"/>
  <c r="G30" i="11"/>
  <c r="G26" i="11"/>
  <c r="G22" i="11"/>
  <c r="G18" i="11"/>
  <c r="G14" i="11"/>
  <c r="G10" i="11"/>
  <c r="G6" i="11"/>
  <c r="G954" i="11"/>
  <c r="G950" i="11"/>
  <c r="G946" i="11"/>
  <c r="G942" i="11"/>
  <c r="G938" i="11"/>
  <c r="G934" i="11"/>
  <c r="G930" i="11"/>
  <c r="G926" i="11"/>
  <c r="G922" i="11"/>
  <c r="G918" i="11"/>
  <c r="G914" i="11"/>
  <c r="G910" i="11"/>
  <c r="G906" i="11"/>
  <c r="G902" i="11"/>
  <c r="G898" i="11"/>
  <c r="G894" i="11"/>
  <c r="G890" i="11"/>
  <c r="G886" i="11"/>
  <c r="G882" i="11"/>
  <c r="G878" i="11"/>
  <c r="G874" i="11"/>
  <c r="G870" i="11"/>
  <c r="G866" i="11"/>
  <c r="G862" i="11"/>
  <c r="G858" i="11"/>
  <c r="G854" i="11"/>
  <c r="G850" i="11"/>
  <c r="G846" i="11"/>
  <c r="G842" i="11"/>
  <c r="G838" i="11"/>
  <c r="G834" i="11"/>
  <c r="G830" i="11"/>
  <c r="G826" i="11"/>
  <c r="G822" i="11"/>
  <c r="G818" i="11"/>
  <c r="G814" i="11"/>
  <c r="G810" i="11"/>
  <c r="G806" i="11"/>
  <c r="G802" i="11"/>
  <c r="G798" i="11"/>
  <c r="G794" i="11"/>
  <c r="G790" i="11"/>
  <c r="G786" i="11"/>
  <c r="G782" i="11"/>
  <c r="G778" i="11"/>
  <c r="G774" i="11"/>
  <c r="G770" i="11"/>
  <c r="G766" i="11"/>
  <c r="G762" i="11"/>
  <c r="G758" i="11"/>
  <c r="G754" i="11"/>
  <c r="G750" i="11"/>
  <c r="G746" i="11"/>
  <c r="G742" i="11"/>
  <c r="G738" i="11"/>
  <c r="G734" i="11"/>
  <c r="G730" i="11"/>
  <c r="G726" i="11"/>
  <c r="G722" i="11"/>
  <c r="G718" i="11"/>
  <c r="G714" i="11"/>
  <c r="G710" i="11"/>
  <c r="G706" i="11"/>
  <c r="G702" i="11"/>
  <c r="G698" i="11"/>
  <c r="G694" i="11"/>
  <c r="G690" i="11"/>
  <c r="G686" i="11"/>
  <c r="G682" i="11"/>
  <c r="G678" i="11"/>
  <c r="G674" i="11"/>
  <c r="G670" i="11"/>
  <c r="G666" i="11"/>
  <c r="G662" i="11"/>
  <c r="G658" i="11"/>
  <c r="G654" i="11"/>
  <c r="G650" i="11"/>
  <c r="G646" i="11"/>
  <c r="G642" i="11"/>
  <c r="G638" i="11"/>
  <c r="G634" i="11"/>
  <c r="G630" i="11"/>
  <c r="G626" i="11"/>
  <c r="G622" i="11"/>
  <c r="G618" i="11"/>
  <c r="G614" i="11"/>
  <c r="G610" i="11"/>
  <c r="G606" i="11"/>
  <c r="G602" i="11"/>
  <c r="G598" i="11"/>
  <c r="G594" i="11"/>
  <c r="G590" i="11"/>
  <c r="G586" i="11"/>
  <c r="G582" i="11"/>
  <c r="G578" i="11"/>
  <c r="G574" i="11"/>
  <c r="G570" i="11"/>
  <c r="G566" i="11"/>
  <c r="G562" i="11"/>
  <c r="G558" i="11"/>
  <c r="G554" i="11"/>
  <c r="G550" i="11"/>
  <c r="G546" i="11"/>
  <c r="G542" i="11"/>
  <c r="G538" i="11"/>
  <c r="G534" i="11"/>
  <c r="G530" i="11"/>
  <c r="G526" i="11"/>
  <c r="G522" i="11"/>
  <c r="G518" i="11"/>
  <c r="G514" i="11"/>
  <c r="G510" i="11"/>
  <c r="G506" i="11"/>
  <c r="G502" i="11"/>
  <c r="G498" i="11"/>
  <c r="G494" i="11"/>
  <c r="G490" i="11"/>
  <c r="G486" i="11"/>
  <c r="G482" i="11"/>
  <c r="G478" i="11"/>
  <c r="G474" i="11"/>
  <c r="G470" i="11"/>
  <c r="G466" i="11"/>
  <c r="G462" i="11"/>
  <c r="G458" i="11"/>
  <c r="G454" i="11"/>
  <c r="G450" i="11"/>
  <c r="G446" i="11"/>
  <c r="G442" i="11"/>
  <c r="G438" i="11"/>
  <c r="G434" i="11"/>
  <c r="G430" i="11"/>
  <c r="G426" i="11"/>
  <c r="G422" i="11"/>
  <c r="G418" i="11"/>
  <c r="G414" i="11"/>
  <c r="G410" i="11"/>
  <c r="G406" i="11"/>
  <c r="G402" i="11"/>
  <c r="G398" i="11"/>
  <c r="G394" i="11"/>
  <c r="G390" i="11"/>
  <c r="G386" i="11"/>
  <c r="G382" i="11"/>
  <c r="G378" i="11"/>
  <c r="G374" i="11"/>
  <c r="G370" i="11"/>
  <c r="G366" i="11"/>
  <c r="G362" i="11"/>
  <c r="G358" i="11"/>
  <c r="G354" i="11"/>
  <c r="G350" i="11"/>
  <c r="G346" i="11"/>
  <c r="G342" i="11"/>
  <c r="G338" i="11"/>
  <c r="G334" i="11"/>
  <c r="G330" i="11"/>
  <c r="G326" i="11"/>
  <c r="G322" i="11"/>
  <c r="G318" i="11"/>
  <c r="G314" i="11"/>
  <c r="G310" i="11"/>
  <c r="G306" i="11"/>
  <c r="G302" i="11"/>
  <c r="G298" i="11"/>
  <c r="G294" i="11"/>
  <c r="G290" i="11"/>
  <c r="G286" i="11"/>
  <c r="G282" i="11"/>
  <c r="G278" i="11"/>
  <c r="G274" i="11"/>
  <c r="G270" i="11"/>
  <c r="G266" i="11"/>
  <c r="G262" i="11"/>
  <c r="G258" i="11"/>
  <c r="G254" i="11"/>
  <c r="G250" i="11"/>
  <c r="G246" i="11"/>
  <c r="G242" i="11"/>
  <c r="G238" i="11"/>
  <c r="G234" i="11"/>
  <c r="G230" i="11"/>
  <c r="G226" i="11"/>
  <c r="G222" i="11"/>
  <c r="G218" i="11"/>
  <c r="G214" i="11"/>
  <c r="G210" i="11"/>
  <c r="G206" i="11"/>
  <c r="G202" i="11"/>
  <c r="G198" i="11"/>
  <c r="G194" i="11"/>
  <c r="G190" i="11"/>
  <c r="G186" i="11"/>
  <c r="G182" i="11"/>
  <c r="G178" i="11"/>
  <c r="G174" i="11"/>
  <c r="G170" i="11"/>
  <c r="G165" i="11"/>
  <c r="G161" i="11"/>
  <c r="G157" i="11"/>
  <c r="G153" i="11"/>
  <c r="G149" i="11"/>
  <c r="G145" i="11"/>
  <c r="G141" i="11"/>
  <c r="G137" i="11"/>
  <c r="G133" i="11"/>
  <c r="G129" i="11"/>
  <c r="G125" i="11"/>
  <c r="G121" i="11"/>
  <c r="G117" i="11"/>
  <c r="G113" i="11"/>
  <c r="G109" i="11"/>
  <c r="G105" i="11"/>
  <c r="G101" i="11"/>
  <c r="G97" i="11"/>
  <c r="G93" i="11"/>
  <c r="G89" i="11"/>
  <c r="G85" i="11"/>
  <c r="G81" i="11"/>
  <c r="G77" i="11"/>
  <c r="G73" i="11"/>
  <c r="G69" i="11"/>
  <c r="G65" i="11"/>
  <c r="G61" i="11"/>
  <c r="G57" i="11"/>
  <c r="G53" i="11"/>
  <c r="G49" i="11"/>
  <c r="G45" i="11"/>
  <c r="G41" i="11"/>
  <c r="G37" i="11"/>
  <c r="G33" i="11"/>
  <c r="G29" i="11"/>
  <c r="G25" i="11"/>
  <c r="G21" i="11"/>
  <c r="G17" i="11"/>
  <c r="G13" i="11"/>
  <c r="G9" i="11"/>
  <c r="G957" i="11"/>
  <c r="G953" i="11"/>
  <c r="G949" i="11"/>
  <c r="G945" i="11"/>
  <c r="G941" i="11"/>
  <c r="G937" i="11"/>
  <c r="G933" i="11"/>
  <c r="G929" i="11"/>
  <c r="G925" i="11"/>
  <c r="G921" i="11"/>
  <c r="G917" i="11"/>
  <c r="G913" i="11"/>
  <c r="G909" i="11"/>
  <c r="G905" i="11"/>
  <c r="G901" i="11"/>
  <c r="G897" i="11"/>
  <c r="G893" i="11"/>
  <c r="G889" i="11"/>
  <c r="G885" i="11"/>
  <c r="G881" i="11"/>
  <c r="G877" i="11"/>
  <c r="G873" i="11"/>
  <c r="G869" i="11"/>
  <c r="G865" i="11"/>
  <c r="G861" i="11"/>
  <c r="G857" i="11"/>
  <c r="G853" i="11"/>
  <c r="G849" i="11"/>
  <c r="G845" i="11"/>
  <c r="G841" i="11"/>
  <c r="G837" i="11"/>
  <c r="G833" i="11"/>
  <c r="G829" i="11"/>
  <c r="G825" i="11"/>
  <c r="G821" i="11"/>
  <c r="G817" i="11"/>
  <c r="G813" i="11"/>
  <c r="G809" i="11"/>
  <c r="G805" i="11"/>
  <c r="G801" i="11"/>
  <c r="G797" i="11"/>
  <c r="G793" i="11"/>
  <c r="G789" i="11"/>
  <c r="G785" i="11"/>
  <c r="G781" i="11"/>
  <c r="G777" i="11"/>
  <c r="G773" i="11"/>
  <c r="G769" i="11"/>
  <c r="G765" i="11"/>
  <c r="G761" i="11"/>
  <c r="G757" i="11"/>
  <c r="G753" i="11"/>
  <c r="G749" i="11"/>
  <c r="G745" i="11"/>
  <c r="G741" i="11"/>
  <c r="G737" i="11"/>
  <c r="G733" i="11"/>
  <c r="G729" i="11"/>
  <c r="G725" i="11"/>
  <c r="G721" i="11"/>
  <c r="G717" i="11"/>
  <c r="G713" i="11"/>
  <c r="G709" i="11"/>
  <c r="G705" i="11"/>
  <c r="G701" i="11"/>
  <c r="G697" i="11"/>
  <c r="G693" i="11"/>
  <c r="G689" i="11"/>
  <c r="G685" i="11"/>
  <c r="G681" i="11"/>
  <c r="G677" i="11"/>
  <c r="G673" i="11"/>
  <c r="G669" i="11"/>
  <c r="G665" i="11"/>
  <c r="G661" i="11"/>
  <c r="G657" i="11"/>
  <c r="G653" i="11"/>
  <c r="G649" i="11"/>
  <c r="G645" i="11"/>
  <c r="G641" i="11"/>
  <c r="G637" i="11"/>
  <c r="G633" i="11"/>
  <c r="G629" i="11"/>
  <c r="G625" i="11"/>
  <c r="G621" i="11"/>
  <c r="G617" i="11"/>
  <c r="G613" i="11"/>
  <c r="G609" i="11"/>
  <c r="G605" i="11"/>
  <c r="G601" i="11"/>
  <c r="G597" i="11"/>
  <c r="G593" i="11"/>
  <c r="G589" i="11"/>
  <c r="G585" i="11"/>
  <c r="G581" i="11"/>
  <c r="G577" i="11"/>
  <c r="G573" i="11"/>
  <c r="G569" i="11"/>
  <c r="G565" i="11"/>
  <c r="G561" i="11"/>
  <c r="G557" i="11"/>
  <c r="G553" i="11"/>
  <c r="G549" i="11"/>
  <c r="G545" i="11"/>
  <c r="G541" i="11"/>
  <c r="G537" i="11"/>
  <c r="G533" i="11"/>
  <c r="G529" i="11"/>
  <c r="G525" i="11"/>
  <c r="G521" i="11"/>
  <c r="G517" i="11"/>
  <c r="G513" i="11"/>
  <c r="G509" i="11"/>
  <c r="G505" i="11"/>
  <c r="G501" i="11"/>
  <c r="G497" i="11"/>
  <c r="G493" i="11"/>
  <c r="G489" i="11"/>
  <c r="G485" i="11"/>
  <c r="G481" i="11"/>
  <c r="G477" i="11"/>
  <c r="G473" i="11"/>
  <c r="G469" i="11"/>
  <c r="G465" i="11"/>
  <c r="G461" i="11"/>
  <c r="G457" i="11"/>
  <c r="G453" i="11"/>
  <c r="G449" i="11"/>
  <c r="G445" i="11"/>
  <c r="G441" i="11"/>
  <c r="G437" i="11"/>
  <c r="G433" i="11"/>
  <c r="G429" i="11"/>
  <c r="G425" i="11"/>
  <c r="G421" i="11"/>
  <c r="G417" i="11"/>
  <c r="G413" i="11"/>
  <c r="G409" i="11"/>
  <c r="G405" i="11"/>
  <c r="G401" i="11"/>
  <c r="G397" i="11"/>
  <c r="G393" i="11"/>
  <c r="G389" i="11"/>
  <c r="G385" i="11"/>
  <c r="G381" i="11"/>
  <c r="G377" i="11"/>
  <c r="G373" i="11"/>
  <c r="G369" i="11"/>
  <c r="G365" i="11"/>
  <c r="G361" i="11"/>
  <c r="G357" i="11"/>
  <c r="G353" i="11"/>
  <c r="G349" i="11"/>
  <c r="G345" i="11"/>
  <c r="G341" i="11"/>
  <c r="G337" i="11"/>
  <c r="G333" i="11"/>
  <c r="G329" i="11"/>
  <c r="G325" i="11"/>
  <c r="G321" i="11"/>
  <c r="G317" i="11"/>
  <c r="G313" i="11"/>
  <c r="G309" i="11"/>
  <c r="G305" i="11"/>
  <c r="G301" i="11"/>
  <c r="G297" i="11"/>
  <c r="G293" i="11"/>
  <c r="G289" i="11"/>
  <c r="G285" i="11"/>
  <c r="G281" i="11"/>
  <c r="G277" i="11"/>
  <c r="G273" i="11"/>
  <c r="G269" i="11"/>
  <c r="G265" i="11"/>
  <c r="G261" i="11"/>
  <c r="G257" i="11"/>
  <c r="G253" i="11"/>
  <c r="G249" i="11"/>
  <c r="G245" i="11"/>
  <c r="G241" i="11"/>
  <c r="G237" i="11"/>
  <c r="G233" i="11"/>
  <c r="G229" i="11"/>
  <c r="G225" i="11"/>
  <c r="G221" i="11"/>
  <c r="G217" i="11"/>
  <c r="G213" i="11"/>
  <c r="G209" i="11"/>
  <c r="G205" i="11"/>
  <c r="G201" i="11"/>
  <c r="G197" i="11"/>
  <c r="G193" i="11"/>
  <c r="G189" i="11"/>
  <c r="G185" i="11"/>
  <c r="G181" i="11"/>
  <c r="G177" i="11"/>
  <c r="G173" i="11"/>
  <c r="G169" i="11"/>
  <c r="G5" i="11"/>
  <c r="W422" i="13" l="1"/>
  <c r="W778" i="13"/>
  <c r="W786" i="13"/>
  <c r="W842" i="13"/>
  <c r="W850" i="13"/>
  <c r="W906" i="13"/>
  <c r="W914" i="13"/>
  <c r="I513" i="11"/>
  <c r="I689" i="11"/>
  <c r="I869" i="11"/>
  <c r="X916" i="13"/>
  <c r="X932" i="13"/>
  <c r="X940" i="13"/>
  <c r="X948" i="13"/>
  <c r="X365" i="13"/>
  <c r="W573" i="13"/>
  <c r="W581" i="13"/>
  <c r="W589" i="13"/>
  <c r="W621" i="13"/>
  <c r="W629" i="13"/>
  <c r="W637" i="13"/>
  <c r="W645" i="13"/>
  <c r="W653" i="13"/>
  <c r="W661" i="13"/>
  <c r="W669" i="13"/>
  <c r="W677" i="13"/>
  <c r="W685" i="13"/>
  <c r="W693" i="13"/>
  <c r="W701" i="13"/>
  <c r="W709" i="13"/>
  <c r="W717" i="13"/>
  <c r="W725" i="13"/>
  <c r="W733" i="13"/>
  <c r="W741" i="13"/>
  <c r="W765" i="13"/>
  <c r="W773" i="13"/>
  <c r="W781" i="13"/>
  <c r="W789" i="13"/>
  <c r="W797" i="13"/>
  <c r="W805" i="13"/>
  <c r="W813" i="13"/>
  <c r="W821" i="13"/>
  <c r="W829" i="13"/>
  <c r="W837" i="13"/>
  <c r="W845" i="13"/>
  <c r="W853" i="13"/>
  <c r="W861" i="13"/>
  <c r="W869" i="13"/>
  <c r="W877" i="13"/>
  <c r="W885" i="13"/>
  <c r="W893" i="13"/>
  <c r="W901" i="13"/>
  <c r="X34" i="13"/>
  <c r="X42" i="13"/>
  <c r="X50" i="13"/>
  <c r="W762" i="13"/>
  <c r="W770" i="13"/>
  <c r="W826" i="13"/>
  <c r="W834" i="13"/>
  <c r="W890" i="13"/>
  <c r="W898" i="13"/>
  <c r="I845" i="11"/>
  <c r="I937" i="11"/>
  <c r="I825" i="11"/>
  <c r="I913" i="11"/>
  <c r="W438" i="13"/>
  <c r="W570" i="13"/>
  <c r="W578" i="13"/>
  <c r="W794" i="13"/>
  <c r="W802" i="13"/>
  <c r="W858" i="13"/>
  <c r="W866" i="13"/>
  <c r="W922" i="13"/>
  <c r="W930" i="13"/>
  <c r="I441" i="11"/>
  <c r="I537" i="11"/>
  <c r="I625" i="11"/>
  <c r="I713" i="11"/>
  <c r="I893" i="11"/>
  <c r="W71" i="13"/>
  <c r="W75" i="13"/>
  <c r="W79" i="13"/>
  <c r="W83" i="13"/>
  <c r="W87" i="13"/>
  <c r="W119" i="13"/>
  <c r="W271" i="13"/>
  <c r="W279" i="13"/>
  <c r="W287" i="13"/>
  <c r="W295" i="13"/>
  <c r="W303" i="13"/>
  <c r="X311" i="13"/>
  <c r="W311" i="13"/>
  <c r="X319" i="13"/>
  <c r="W319" i="13"/>
  <c r="X327" i="13"/>
  <c r="W327" i="13"/>
  <c r="X335" i="13"/>
  <c r="W335" i="13"/>
  <c r="X343" i="13"/>
  <c r="W343" i="13"/>
  <c r="X351" i="13"/>
  <c r="W351" i="13"/>
  <c r="X359" i="13"/>
  <c r="W359" i="13"/>
  <c r="W563" i="13"/>
  <c r="W571" i="13"/>
  <c r="W579" i="13"/>
  <c r="W587" i="13"/>
  <c r="X595" i="13"/>
  <c r="W595" i="13"/>
  <c r="W603" i="13"/>
  <c r="W611" i="13"/>
  <c r="X619" i="13"/>
  <c r="W619" i="13"/>
  <c r="X627" i="13"/>
  <c r="W627" i="13"/>
  <c r="X635" i="13"/>
  <c r="W635" i="13"/>
  <c r="X643" i="13"/>
  <c r="W643" i="13"/>
  <c r="X651" i="13"/>
  <c r="W651" i="13"/>
  <c r="X659" i="13"/>
  <c r="W659" i="13"/>
  <c r="X667" i="13"/>
  <c r="W667" i="13"/>
  <c r="X675" i="13"/>
  <c r="W675" i="13"/>
  <c r="X683" i="13"/>
  <c r="W683" i="13"/>
  <c r="X691" i="13"/>
  <c r="W691" i="13"/>
  <c r="X699" i="13"/>
  <c r="W699" i="13"/>
  <c r="X707" i="13"/>
  <c r="W707" i="13"/>
  <c r="W715" i="13"/>
  <c r="W723" i="13"/>
  <c r="W731" i="13"/>
  <c r="W739" i="13"/>
  <c r="W747" i="13"/>
  <c r="X755" i="13"/>
  <c r="Y755" i="13" s="1"/>
  <c r="W755" i="13"/>
  <c r="W763" i="13"/>
  <c r="W771" i="13"/>
  <c r="W779" i="13"/>
  <c r="W787" i="13"/>
  <c r="W795" i="13"/>
  <c r="W803" i="13"/>
  <c r="W811" i="13"/>
  <c r="W819" i="13"/>
  <c r="W827" i="13"/>
  <c r="W835" i="13"/>
  <c r="W843" i="13"/>
  <c r="W851" i="13"/>
  <c r="W859" i="13"/>
  <c r="W867" i="13"/>
  <c r="W875" i="13"/>
  <c r="W883" i="13"/>
  <c r="W891" i="13"/>
  <c r="W899" i="13"/>
  <c r="W907" i="13"/>
  <c r="W915" i="13"/>
  <c r="W923" i="13"/>
  <c r="W931" i="13"/>
  <c r="W939" i="13"/>
  <c r="W947" i="13"/>
  <c r="X8" i="13"/>
  <c r="Y8" i="13" s="1"/>
  <c r="W8" i="13"/>
  <c r="X24" i="13"/>
  <c r="Y24" i="13" s="1"/>
  <c r="W24" i="13"/>
  <c r="X40" i="13"/>
  <c r="Y40" i="13" s="1"/>
  <c r="W40" i="13"/>
  <c r="X60" i="13"/>
  <c r="Y60" i="13" s="1"/>
  <c r="W60" i="13"/>
  <c r="X374" i="13"/>
  <c r="W374" i="13"/>
  <c r="X382" i="13"/>
  <c r="Y382" i="13" s="1"/>
  <c r="W382" i="13"/>
  <c r="W446" i="13"/>
  <c r="Q4" i="13"/>
  <c r="W4" i="13" s="1"/>
  <c r="W11" i="13"/>
  <c r="W19" i="13"/>
  <c r="W27" i="13"/>
  <c r="W35" i="13"/>
  <c r="W43" i="13"/>
  <c r="W51" i="13"/>
  <c r="W59" i="13"/>
  <c r="W91" i="13"/>
  <c r="W99" i="13"/>
  <c r="W107" i="13"/>
  <c r="W115" i="13"/>
  <c r="W123" i="13"/>
  <c r="W131" i="13"/>
  <c r="W139" i="13"/>
  <c r="W147" i="13"/>
  <c r="W155" i="13"/>
  <c r="W163" i="13"/>
  <c r="W171" i="13"/>
  <c r="W179" i="13"/>
  <c r="W187" i="13"/>
  <c r="W195" i="13"/>
  <c r="W203" i="13"/>
  <c r="W211" i="13"/>
  <c r="W219" i="13"/>
  <c r="W227" i="13"/>
  <c r="W235" i="13"/>
  <c r="W243" i="13"/>
  <c r="W251" i="13"/>
  <c r="W259" i="13"/>
  <c r="W267" i="13"/>
  <c r="X371" i="13"/>
  <c r="W371" i="13"/>
  <c r="X379" i="13"/>
  <c r="W379" i="13"/>
  <c r="X387" i="13"/>
  <c r="W387" i="13"/>
  <c r="X395" i="13"/>
  <c r="W395" i="13"/>
  <c r="X403" i="13"/>
  <c r="W403" i="13"/>
  <c r="X411" i="13"/>
  <c r="W411" i="13"/>
  <c r="X419" i="13"/>
  <c r="W419" i="13"/>
  <c r="X427" i="13"/>
  <c r="W427" i="13"/>
  <c r="X435" i="13"/>
  <c r="W435" i="13"/>
  <c r="X443" i="13"/>
  <c r="W443" i="13"/>
  <c r="X451" i="13"/>
  <c r="W451" i="13"/>
  <c r="X459" i="13"/>
  <c r="W459" i="13"/>
  <c r="X467" i="13"/>
  <c r="W467" i="13"/>
  <c r="X475" i="13"/>
  <c r="W475" i="13"/>
  <c r="X483" i="13"/>
  <c r="W483" i="13"/>
  <c r="X491" i="13"/>
  <c r="W491" i="13"/>
  <c r="X499" i="13"/>
  <c r="W499" i="13"/>
  <c r="X507" i="13"/>
  <c r="W507" i="13"/>
  <c r="X515" i="13"/>
  <c r="W515" i="13"/>
  <c r="X523" i="13"/>
  <c r="W523" i="13"/>
  <c r="W531" i="13"/>
  <c r="W539" i="13"/>
  <c r="W547" i="13"/>
  <c r="W555" i="13"/>
  <c r="W952" i="13"/>
  <c r="X16" i="13"/>
  <c r="W16" i="13"/>
  <c r="X32" i="13"/>
  <c r="Y32" i="13" s="1"/>
  <c r="W32" i="13"/>
  <c r="X48" i="13"/>
  <c r="W48" i="13"/>
  <c r="X68" i="13"/>
  <c r="Y68" i="13" s="1"/>
  <c r="W68" i="13"/>
  <c r="X76" i="13"/>
  <c r="W76" i="13"/>
  <c r="X84" i="13"/>
  <c r="Y84" i="13" s="1"/>
  <c r="W84" i="13"/>
  <c r="X92" i="13"/>
  <c r="W92" i="13"/>
  <c r="X96" i="13"/>
  <c r="Y96" i="13" s="1"/>
  <c r="W96" i="13"/>
  <c r="X366" i="13"/>
  <c r="W366" i="13"/>
  <c r="W430" i="13"/>
  <c r="X67" i="13"/>
  <c r="W67" i="13"/>
  <c r="X331" i="13"/>
  <c r="W331" i="13"/>
  <c r="X347" i="13"/>
  <c r="W347" i="13"/>
  <c r="X355" i="13"/>
  <c r="W355" i="13"/>
  <c r="X363" i="13"/>
  <c r="W363" i="13"/>
  <c r="W567" i="13"/>
  <c r="W575" i="13"/>
  <c r="W583" i="13"/>
  <c r="W591" i="13"/>
  <c r="W599" i="13"/>
  <c r="X607" i="13"/>
  <c r="W607" i="13"/>
  <c r="X615" i="13"/>
  <c r="W615" i="13"/>
  <c r="X623" i="13"/>
  <c r="W623" i="13"/>
  <c r="X631" i="13"/>
  <c r="W631" i="13"/>
  <c r="X639" i="13"/>
  <c r="W639" i="13"/>
  <c r="X647" i="13"/>
  <c r="W647" i="13"/>
  <c r="X655" i="13"/>
  <c r="W655" i="13"/>
  <c r="X663" i="13"/>
  <c r="W663" i="13"/>
  <c r="X671" i="13"/>
  <c r="W671" i="13"/>
  <c r="X679" i="13"/>
  <c r="W679" i="13"/>
  <c r="X687" i="13"/>
  <c r="W687" i="13"/>
  <c r="X695" i="13"/>
  <c r="W695" i="13"/>
  <c r="X703" i="13"/>
  <c r="W703" i="13"/>
  <c r="X711" i="13"/>
  <c r="W711" i="13"/>
  <c r="W719" i="13"/>
  <c r="W727" i="13"/>
  <c r="W735" i="13"/>
  <c r="W743" i="13"/>
  <c r="W759" i="13"/>
  <c r="W767" i="13"/>
  <c r="W775" i="13"/>
  <c r="W783" i="13"/>
  <c r="W791" i="13"/>
  <c r="W799" i="13"/>
  <c r="W807" i="13"/>
  <c r="W815" i="13"/>
  <c r="W823" i="13"/>
  <c r="W831" i="13"/>
  <c r="W839" i="13"/>
  <c r="W847" i="13"/>
  <c r="W855" i="13"/>
  <c r="W863" i="13"/>
  <c r="W871" i="13"/>
  <c r="W879" i="13"/>
  <c r="W887" i="13"/>
  <c r="W895" i="13"/>
  <c r="W903" i="13"/>
  <c r="W911" i="13"/>
  <c r="W919" i="13"/>
  <c r="W927" i="13"/>
  <c r="W935" i="13"/>
  <c r="W943" i="13"/>
  <c r="X52" i="13"/>
  <c r="W52" i="13"/>
  <c r="X56" i="13"/>
  <c r="W56" i="13"/>
  <c r="X64" i="13"/>
  <c r="W64" i="13"/>
  <c r="X172" i="13"/>
  <c r="W172" i="13"/>
  <c r="X268" i="13"/>
  <c r="W268" i="13"/>
  <c r="X276" i="13"/>
  <c r="W276" i="13"/>
  <c r="X284" i="13"/>
  <c r="W284" i="13"/>
  <c r="X292" i="13"/>
  <c r="W292" i="13"/>
  <c r="X300" i="13"/>
  <c r="W300" i="13"/>
  <c r="X308" i="13"/>
  <c r="W308" i="13"/>
  <c r="X316" i="13"/>
  <c r="W316" i="13"/>
  <c r="X324" i="13"/>
  <c r="W324" i="13"/>
  <c r="X332" i="13"/>
  <c r="W332" i="13"/>
  <c r="X340" i="13"/>
  <c r="W340" i="13"/>
  <c r="W348" i="13"/>
  <c r="W356" i="13"/>
  <c r="W364" i="13"/>
  <c r="Y948" i="13"/>
  <c r="W948" i="13"/>
  <c r="X69" i="13"/>
  <c r="Y69" i="13" s="1"/>
  <c r="W69" i="13"/>
  <c r="X73" i="13"/>
  <c r="Y73" i="13" s="1"/>
  <c r="W73" i="13"/>
  <c r="X77" i="13"/>
  <c r="Y77" i="13" s="1"/>
  <c r="W77" i="13"/>
  <c r="X81" i="13"/>
  <c r="Y81" i="13" s="1"/>
  <c r="W81" i="13"/>
  <c r="X85" i="13"/>
  <c r="Y85" i="13" s="1"/>
  <c r="W85" i="13"/>
  <c r="X117" i="13"/>
  <c r="Y117" i="13" s="1"/>
  <c r="W117" i="13"/>
  <c r="X173" i="13"/>
  <c r="Y173" i="13" s="1"/>
  <c r="W173" i="13"/>
  <c r="X269" i="13"/>
  <c r="Y269" i="13" s="1"/>
  <c r="W269" i="13"/>
  <c r="X277" i="13"/>
  <c r="Y277" i="13" s="1"/>
  <c r="W277" i="13"/>
  <c r="X285" i="13"/>
  <c r="Y285" i="13" s="1"/>
  <c r="W285" i="13"/>
  <c r="X293" i="13"/>
  <c r="Y293" i="13" s="1"/>
  <c r="W293" i="13"/>
  <c r="X301" i="13"/>
  <c r="W301" i="13"/>
  <c r="X309" i="13"/>
  <c r="Y309" i="13" s="1"/>
  <c r="W309" i="13"/>
  <c r="X317" i="13"/>
  <c r="W317" i="13"/>
  <c r="W325" i="13"/>
  <c r="X333" i="13"/>
  <c r="W333" i="13"/>
  <c r="W341" i="13"/>
  <c r="W349" i="13"/>
  <c r="W357" i="13"/>
  <c r="X597" i="13"/>
  <c r="W597" i="13"/>
  <c r="X605" i="13"/>
  <c r="W605" i="13"/>
  <c r="X613" i="13"/>
  <c r="W613" i="13"/>
  <c r="X909" i="13"/>
  <c r="W909" i="13"/>
  <c r="X917" i="13"/>
  <c r="W917" i="13"/>
  <c r="X925" i="13"/>
  <c r="W925" i="13"/>
  <c r="X933" i="13"/>
  <c r="W933" i="13"/>
  <c r="X941" i="13"/>
  <c r="W941" i="13"/>
  <c r="W949" i="13"/>
  <c r="W954" i="13"/>
  <c r="W6" i="13"/>
  <c r="W14" i="13"/>
  <c r="W22" i="13"/>
  <c r="W30" i="13"/>
  <c r="W38" i="13"/>
  <c r="W46" i="13"/>
  <c r="W102" i="13"/>
  <c r="W110" i="13"/>
  <c r="W126" i="13"/>
  <c r="W134" i="13"/>
  <c r="W142" i="13"/>
  <c r="W150" i="13"/>
  <c r="W158" i="13"/>
  <c r="W166" i="13"/>
  <c r="W174" i="13"/>
  <c r="W182" i="13"/>
  <c r="W190" i="13"/>
  <c r="W198" i="13"/>
  <c r="W206" i="13"/>
  <c r="W214" i="13"/>
  <c r="W222" i="13"/>
  <c r="W230" i="13"/>
  <c r="W238" i="13"/>
  <c r="W246" i="13"/>
  <c r="W254" i="13"/>
  <c r="W262" i="13"/>
  <c r="W406" i="13"/>
  <c r="W414" i="13"/>
  <c r="W7" i="13"/>
  <c r="Y7" i="13" s="1"/>
  <c r="W15" i="13"/>
  <c r="Y15" i="13" s="1"/>
  <c r="W23" i="13"/>
  <c r="Y23" i="13" s="1"/>
  <c r="W31" i="13"/>
  <c r="Y31" i="13" s="1"/>
  <c r="W39" i="13"/>
  <c r="Y39" i="13" s="1"/>
  <c r="W47" i="13"/>
  <c r="Y47" i="13" s="1"/>
  <c r="W63" i="13"/>
  <c r="W95" i="13"/>
  <c r="Y95" i="13" s="1"/>
  <c r="W103" i="13"/>
  <c r="Y103" i="13" s="1"/>
  <c r="W111" i="13"/>
  <c r="Y111" i="13" s="1"/>
  <c r="W127" i="13"/>
  <c r="Y127" i="13" s="1"/>
  <c r="W135" i="13"/>
  <c r="Y135" i="13" s="1"/>
  <c r="W143" i="13"/>
  <c r="Y143" i="13" s="1"/>
  <c r="W151" i="13"/>
  <c r="Y151" i="13" s="1"/>
  <c r="W159" i="13"/>
  <c r="Y159" i="13" s="1"/>
  <c r="W167" i="13"/>
  <c r="Y167" i="13" s="1"/>
  <c r="W175" i="13"/>
  <c r="Y175" i="13" s="1"/>
  <c r="W183" i="13"/>
  <c r="Y183" i="13" s="1"/>
  <c r="W191" i="13"/>
  <c r="Y191" i="13" s="1"/>
  <c r="W199" i="13"/>
  <c r="Y199" i="13" s="1"/>
  <c r="W207" i="13"/>
  <c r="Y207" i="13" s="1"/>
  <c r="W215" i="13"/>
  <c r="Y215" i="13" s="1"/>
  <c r="W223" i="13"/>
  <c r="Y223" i="13" s="1"/>
  <c r="W231" i="13"/>
  <c r="Y231" i="13" s="1"/>
  <c r="W239" i="13"/>
  <c r="Y239" i="13" s="1"/>
  <c r="W247" i="13"/>
  <c r="Y247" i="13" s="1"/>
  <c r="W255" i="13"/>
  <c r="Y255" i="13" s="1"/>
  <c r="W263" i="13"/>
  <c r="Y263" i="13" s="1"/>
  <c r="X367" i="13"/>
  <c r="W367" i="13"/>
  <c r="X375" i="13"/>
  <c r="W375" i="13"/>
  <c r="X383" i="13"/>
  <c r="W383" i="13"/>
  <c r="X391" i="13"/>
  <c r="W391" i="13"/>
  <c r="X399" i="13"/>
  <c r="W399" i="13"/>
  <c r="X407" i="13"/>
  <c r="W407" i="13"/>
  <c r="X415" i="13"/>
  <c r="W415" i="13"/>
  <c r="X423" i="13"/>
  <c r="W423" i="13"/>
  <c r="X431" i="13"/>
  <c r="W431" i="13"/>
  <c r="X439" i="13"/>
  <c r="W439" i="13"/>
  <c r="X447" i="13"/>
  <c r="W447" i="13"/>
  <c r="X455" i="13"/>
  <c r="W455" i="13"/>
  <c r="X463" i="13"/>
  <c r="W463" i="13"/>
  <c r="X471" i="13"/>
  <c r="W471" i="13"/>
  <c r="X479" i="13"/>
  <c r="W479" i="13"/>
  <c r="X487" i="13"/>
  <c r="W487" i="13"/>
  <c r="X495" i="13"/>
  <c r="W495" i="13"/>
  <c r="X503" i="13"/>
  <c r="W503" i="13"/>
  <c r="X511" i="13"/>
  <c r="W511" i="13"/>
  <c r="X519" i="13"/>
  <c r="W519" i="13"/>
  <c r="W527" i="13"/>
  <c r="W535" i="13"/>
  <c r="W543" i="13"/>
  <c r="W551" i="13"/>
  <c r="W559" i="13"/>
  <c r="W751" i="13"/>
  <c r="X12" i="13"/>
  <c r="W12" i="13"/>
  <c r="X20" i="13"/>
  <c r="W20" i="13"/>
  <c r="X28" i="13"/>
  <c r="W28" i="13"/>
  <c r="X36" i="13"/>
  <c r="W36" i="13"/>
  <c r="X44" i="13"/>
  <c r="W44" i="13"/>
  <c r="X72" i="13"/>
  <c r="W72" i="13"/>
  <c r="X80" i="13"/>
  <c r="W80" i="13"/>
  <c r="X88" i="13"/>
  <c r="W88" i="13"/>
  <c r="X100" i="13"/>
  <c r="W100" i="13"/>
  <c r="X108" i="13"/>
  <c r="W108" i="13"/>
  <c r="X124" i="13"/>
  <c r="W124" i="13"/>
  <c r="X132" i="13"/>
  <c r="W132" i="13"/>
  <c r="X140" i="13"/>
  <c r="W140" i="13"/>
  <c r="X148" i="13"/>
  <c r="W148" i="13"/>
  <c r="X156" i="13"/>
  <c r="W156" i="13"/>
  <c r="X164" i="13"/>
  <c r="W164" i="13"/>
  <c r="X168" i="13"/>
  <c r="W168" i="13"/>
  <c r="X180" i="13"/>
  <c r="W180" i="13"/>
  <c r="X188" i="13"/>
  <c r="W188" i="13"/>
  <c r="X196" i="13"/>
  <c r="W196" i="13"/>
  <c r="X204" i="13"/>
  <c r="W204" i="13"/>
  <c r="X212" i="13"/>
  <c r="W212" i="13"/>
  <c r="X220" i="13"/>
  <c r="W220" i="13"/>
  <c r="X228" i="13"/>
  <c r="W228" i="13"/>
  <c r="X236" i="13"/>
  <c r="W236" i="13"/>
  <c r="X244" i="13"/>
  <c r="W244" i="13"/>
  <c r="X252" i="13"/>
  <c r="W252" i="13"/>
  <c r="X260" i="13"/>
  <c r="W260" i="13"/>
  <c r="W372" i="13"/>
  <c r="W380" i="13"/>
  <c r="W388" i="13"/>
  <c r="W396" i="13"/>
  <c r="W404" i="13"/>
  <c r="W412" i="13"/>
  <c r="W420" i="13"/>
  <c r="W428" i="13"/>
  <c r="W436" i="13"/>
  <c r="W444" i="13"/>
  <c r="W452" i="13"/>
  <c r="W460" i="13"/>
  <c r="W560" i="13"/>
  <c r="W564" i="13"/>
  <c r="W572" i="13"/>
  <c r="W580" i="13"/>
  <c r="W588" i="13"/>
  <c r="X596" i="13"/>
  <c r="Y596" i="13" s="1"/>
  <c r="W596" i="13"/>
  <c r="W604" i="13"/>
  <c r="W612" i="13"/>
  <c r="W620" i="13"/>
  <c r="W628" i="13"/>
  <c r="W636" i="13"/>
  <c r="W644" i="13"/>
  <c r="W652" i="13"/>
  <c r="W660" i="13"/>
  <c r="W668" i="13"/>
  <c r="W676" i="13"/>
  <c r="W684" i="13"/>
  <c r="W692" i="13"/>
  <c r="W700" i="13"/>
  <c r="W708" i="13"/>
  <c r="W716" i="13"/>
  <c r="W724" i="13"/>
  <c r="W732" i="13"/>
  <c r="W740" i="13"/>
  <c r="W748" i="13"/>
  <c r="W756" i="13"/>
  <c r="W764" i="13"/>
  <c r="W772" i="13"/>
  <c r="W780" i="13"/>
  <c r="W788" i="13"/>
  <c r="W796" i="13"/>
  <c r="W804" i="13"/>
  <c r="W812" i="13"/>
  <c r="W820" i="13"/>
  <c r="W828" i="13"/>
  <c r="X390" i="13"/>
  <c r="W390" i="13"/>
  <c r="W398" i="13"/>
  <c r="X104" i="13"/>
  <c r="Y104" i="13" s="1"/>
  <c r="W104" i="13"/>
  <c r="X112" i="13"/>
  <c r="Y112" i="13" s="1"/>
  <c r="W112" i="13"/>
  <c r="X128" i="13"/>
  <c r="W128" i="13"/>
  <c r="X136" i="13"/>
  <c r="Y136" i="13" s="1"/>
  <c r="W136" i="13"/>
  <c r="X144" i="13"/>
  <c r="W144" i="13"/>
  <c r="X152" i="13"/>
  <c r="Y152" i="13" s="1"/>
  <c r="W152" i="13"/>
  <c r="X160" i="13"/>
  <c r="W160" i="13"/>
  <c r="X176" i="13"/>
  <c r="Y176" i="13" s="1"/>
  <c r="W176" i="13"/>
  <c r="X184" i="13"/>
  <c r="W184" i="13"/>
  <c r="X192" i="13"/>
  <c r="W192" i="13"/>
  <c r="X200" i="13"/>
  <c r="W200" i="13"/>
  <c r="X208" i="13"/>
  <c r="W208" i="13"/>
  <c r="X216" i="13"/>
  <c r="W216" i="13"/>
  <c r="X224" i="13"/>
  <c r="W224" i="13"/>
  <c r="X232" i="13"/>
  <c r="W232" i="13"/>
  <c r="X240" i="13"/>
  <c r="W240" i="13"/>
  <c r="X248" i="13"/>
  <c r="W248" i="13"/>
  <c r="X256" i="13"/>
  <c r="W256" i="13"/>
  <c r="X264" i="13"/>
  <c r="W264" i="13"/>
  <c r="W368" i="13"/>
  <c r="W376" i="13"/>
  <c r="W384" i="13"/>
  <c r="W392" i="13"/>
  <c r="W400" i="13"/>
  <c r="W408" i="13"/>
  <c r="W416" i="13"/>
  <c r="W424" i="13"/>
  <c r="W432" i="13"/>
  <c r="W440" i="13"/>
  <c r="W448" i="13"/>
  <c r="W456" i="13"/>
  <c r="W568" i="13"/>
  <c r="W576" i="13"/>
  <c r="W584" i="13"/>
  <c r="X592" i="13"/>
  <c r="W592" i="13"/>
  <c r="X600" i="13"/>
  <c r="W600" i="13"/>
  <c r="W608" i="13"/>
  <c r="W616" i="13"/>
  <c r="W624" i="13"/>
  <c r="W632" i="13"/>
  <c r="W640" i="13"/>
  <c r="W648" i="13"/>
  <c r="W656" i="13"/>
  <c r="W664" i="13"/>
  <c r="W672" i="13"/>
  <c r="W680" i="13"/>
  <c r="W688" i="13"/>
  <c r="W696" i="13"/>
  <c r="W704" i="13"/>
  <c r="W712" i="13"/>
  <c r="W720" i="13"/>
  <c r="W728" i="13"/>
  <c r="W736" i="13"/>
  <c r="W744" i="13"/>
  <c r="W752" i="13"/>
  <c r="W760" i="13"/>
  <c r="W768" i="13"/>
  <c r="W776" i="13"/>
  <c r="W784" i="13"/>
  <c r="W792" i="13"/>
  <c r="W800" i="13"/>
  <c r="W808" i="13"/>
  <c r="W816" i="13"/>
  <c r="W824" i="13"/>
  <c r="W832" i="13"/>
  <c r="W840" i="13"/>
  <c r="W848" i="13"/>
  <c r="W856" i="13"/>
  <c r="W864" i="13"/>
  <c r="W872" i="13"/>
  <c r="W880" i="13"/>
  <c r="W888" i="13"/>
  <c r="W896" i="13"/>
  <c r="W904" i="13"/>
  <c r="W912" i="13"/>
  <c r="W920" i="13"/>
  <c r="W928" i="13"/>
  <c r="W936" i="13"/>
  <c r="W944" i="13"/>
  <c r="W951" i="13"/>
  <c r="X9" i="13"/>
  <c r="W9" i="13"/>
  <c r="X17" i="13"/>
  <c r="W17" i="13"/>
  <c r="X25" i="13"/>
  <c r="W25" i="13"/>
  <c r="X33" i="13"/>
  <c r="W33" i="13"/>
  <c r="X41" i="13"/>
  <c r="W41" i="13"/>
  <c r="X49" i="13"/>
  <c r="W49" i="13"/>
  <c r="X61" i="13"/>
  <c r="W61" i="13"/>
  <c r="X97" i="13"/>
  <c r="W97" i="13"/>
  <c r="X105" i="13"/>
  <c r="W105" i="13"/>
  <c r="X113" i="13"/>
  <c r="W113" i="13"/>
  <c r="X129" i="13"/>
  <c r="W129" i="13"/>
  <c r="X137" i="13"/>
  <c r="W137" i="13"/>
  <c r="X145" i="13"/>
  <c r="W145" i="13"/>
  <c r="X153" i="13"/>
  <c r="W153" i="13"/>
  <c r="X161" i="13"/>
  <c r="W161" i="13"/>
  <c r="X177" i="13"/>
  <c r="W177" i="13"/>
  <c r="X185" i="13"/>
  <c r="W185" i="13"/>
  <c r="X193" i="13"/>
  <c r="W193" i="13"/>
  <c r="X201" i="13"/>
  <c r="W201" i="13"/>
  <c r="X209" i="13"/>
  <c r="W209" i="13"/>
  <c r="X217" i="13"/>
  <c r="W217" i="13"/>
  <c r="X225" i="13"/>
  <c r="W225" i="13"/>
  <c r="X233" i="13"/>
  <c r="W233" i="13"/>
  <c r="X241" i="13"/>
  <c r="W241" i="13"/>
  <c r="X249" i="13"/>
  <c r="W249" i="13"/>
  <c r="X257" i="13"/>
  <c r="W257" i="13"/>
  <c r="X265" i="13"/>
  <c r="W265" i="13"/>
  <c r="W369" i="13"/>
  <c r="W377" i="13"/>
  <c r="W385" i="13"/>
  <c r="W393" i="13"/>
  <c r="W401" i="13"/>
  <c r="W409" i="13"/>
  <c r="W417" i="13"/>
  <c r="W425" i="13"/>
  <c r="W433" i="13"/>
  <c r="W441" i="13"/>
  <c r="W449" i="13"/>
  <c r="W457" i="13"/>
  <c r="W469" i="13"/>
  <c r="W477" i="13"/>
  <c r="W485" i="13"/>
  <c r="W493" i="13"/>
  <c r="W501" i="13"/>
  <c r="W509" i="13"/>
  <c r="W517" i="13"/>
  <c r="W525" i="13"/>
  <c r="W533" i="13"/>
  <c r="W541" i="13"/>
  <c r="W549" i="13"/>
  <c r="W557" i="13"/>
  <c r="W757" i="13"/>
  <c r="W58" i="13"/>
  <c r="W66" i="13"/>
  <c r="W74" i="13"/>
  <c r="W82" i="13"/>
  <c r="W90" i="13"/>
  <c r="W274" i="13"/>
  <c r="W282" i="13"/>
  <c r="W290" i="13"/>
  <c r="W298" i="13"/>
  <c r="W306" i="13"/>
  <c r="W314" i="13"/>
  <c r="W322" i="13"/>
  <c r="W330" i="13"/>
  <c r="W338" i="13"/>
  <c r="X346" i="13"/>
  <c r="Y346" i="13" s="1"/>
  <c r="W346" i="13"/>
  <c r="X354" i="13"/>
  <c r="W354" i="13"/>
  <c r="X362" i="13"/>
  <c r="Y362" i="13" s="1"/>
  <c r="W362" i="13"/>
  <c r="W466" i="13"/>
  <c r="W474" i="13"/>
  <c r="W482" i="13"/>
  <c r="W490" i="13"/>
  <c r="W498" i="13"/>
  <c r="W506" i="13"/>
  <c r="W514" i="13"/>
  <c r="W522" i="13"/>
  <c r="W530" i="13"/>
  <c r="W538" i="13"/>
  <c r="W546" i="13"/>
  <c r="W554" i="13"/>
  <c r="W562" i="13"/>
  <c r="W750" i="13"/>
  <c r="R16" i="11"/>
  <c r="R32" i="11"/>
  <c r="R48" i="11"/>
  <c r="R64" i="11"/>
  <c r="R80" i="11"/>
  <c r="R96" i="11"/>
  <c r="R112" i="11"/>
  <c r="R128" i="11"/>
  <c r="R144" i="11"/>
  <c r="R160" i="11"/>
  <c r="R176" i="11"/>
  <c r="R192" i="11"/>
  <c r="R208" i="11"/>
  <c r="R224" i="11"/>
  <c r="P712" i="11"/>
  <c r="R712" i="11"/>
  <c r="P728" i="11"/>
  <c r="R728" i="11"/>
  <c r="P744" i="11"/>
  <c r="R744" i="11"/>
  <c r="P760" i="11"/>
  <c r="R760" i="11"/>
  <c r="P776" i="11"/>
  <c r="R776" i="11"/>
  <c r="P792" i="11"/>
  <c r="R792" i="11"/>
  <c r="P808" i="11"/>
  <c r="R808" i="11"/>
  <c r="P824" i="11"/>
  <c r="R824" i="11"/>
  <c r="P840" i="11"/>
  <c r="R840" i="11"/>
  <c r="P856" i="11"/>
  <c r="R856" i="11"/>
  <c r="P872" i="11"/>
  <c r="R872" i="11"/>
  <c r="P888" i="11"/>
  <c r="R888" i="11"/>
  <c r="P904" i="11"/>
  <c r="R904" i="11"/>
  <c r="P920" i="11"/>
  <c r="R920" i="11"/>
  <c r="P936" i="11"/>
  <c r="R936" i="11"/>
  <c r="P952" i="11"/>
  <c r="R952" i="11"/>
  <c r="W836" i="13"/>
  <c r="W844" i="13"/>
  <c r="W852" i="13"/>
  <c r="W860" i="13"/>
  <c r="Y860" i="13" s="1"/>
  <c r="W868" i="13"/>
  <c r="Y868" i="13" s="1"/>
  <c r="W876" i="13"/>
  <c r="Y876" i="13" s="1"/>
  <c r="W884" i="13"/>
  <c r="Y884" i="13" s="1"/>
  <c r="W892" i="13"/>
  <c r="Y892" i="13" s="1"/>
  <c r="W900" i="13"/>
  <c r="Y900" i="13" s="1"/>
  <c r="W908" i="13"/>
  <c r="Y908" i="13" s="1"/>
  <c r="W916" i="13"/>
  <c r="Y916" i="13" s="1"/>
  <c r="W924" i="13"/>
  <c r="W932" i="13"/>
  <c r="Y932" i="13" s="1"/>
  <c r="W940" i="13"/>
  <c r="Y940" i="13" s="1"/>
  <c r="W955" i="13"/>
  <c r="W5" i="13"/>
  <c r="X13" i="13"/>
  <c r="W13" i="13"/>
  <c r="X21" i="13"/>
  <c r="W21" i="13"/>
  <c r="X29" i="13"/>
  <c r="W29" i="13"/>
  <c r="X37" i="13"/>
  <c r="W37" i="13"/>
  <c r="X45" i="13"/>
  <c r="W45" i="13"/>
  <c r="X53" i="13"/>
  <c r="W53" i="13"/>
  <c r="X57" i="13"/>
  <c r="W57" i="13"/>
  <c r="X65" i="13"/>
  <c r="W65" i="13"/>
  <c r="X89" i="13"/>
  <c r="W89" i="13"/>
  <c r="X101" i="13"/>
  <c r="W101" i="13"/>
  <c r="X109" i="13"/>
  <c r="W109" i="13"/>
  <c r="X125" i="13"/>
  <c r="W125" i="13"/>
  <c r="X133" i="13"/>
  <c r="W133" i="13"/>
  <c r="X141" i="13"/>
  <c r="W141" i="13"/>
  <c r="X149" i="13"/>
  <c r="W149" i="13"/>
  <c r="X157" i="13"/>
  <c r="W157" i="13"/>
  <c r="X165" i="13"/>
  <c r="W165" i="13"/>
  <c r="X181" i="13"/>
  <c r="W181" i="13"/>
  <c r="X189" i="13"/>
  <c r="W189" i="13"/>
  <c r="X197" i="13"/>
  <c r="W197" i="13"/>
  <c r="X205" i="13"/>
  <c r="W205" i="13"/>
  <c r="X213" i="13"/>
  <c r="W213" i="13"/>
  <c r="X221" i="13"/>
  <c r="W221" i="13"/>
  <c r="X229" i="13"/>
  <c r="W229" i="13"/>
  <c r="X237" i="13"/>
  <c r="W237" i="13"/>
  <c r="X245" i="13"/>
  <c r="W245" i="13"/>
  <c r="X253" i="13"/>
  <c r="W253" i="13"/>
  <c r="X261" i="13"/>
  <c r="W261" i="13"/>
  <c r="W373" i="13"/>
  <c r="W381" i="13"/>
  <c r="W389" i="13"/>
  <c r="W397" i="13"/>
  <c r="W405" i="13"/>
  <c r="W413" i="13"/>
  <c r="W421" i="13"/>
  <c r="W429" i="13"/>
  <c r="W437" i="13"/>
  <c r="W445" i="13"/>
  <c r="W453" i="13"/>
  <c r="W465" i="13"/>
  <c r="W473" i="13"/>
  <c r="W481" i="13"/>
  <c r="W489" i="13"/>
  <c r="W497" i="13"/>
  <c r="W505" i="13"/>
  <c r="W513" i="13"/>
  <c r="W521" i="13"/>
  <c r="W529" i="13"/>
  <c r="W537" i="13"/>
  <c r="W545" i="13"/>
  <c r="W553" i="13"/>
  <c r="W561" i="13"/>
  <c r="W565" i="13"/>
  <c r="W753" i="13"/>
  <c r="W54" i="13"/>
  <c r="W62" i="13"/>
  <c r="W70" i="13"/>
  <c r="W78" i="13"/>
  <c r="W86" i="13"/>
  <c r="W94" i="13"/>
  <c r="W118" i="13"/>
  <c r="W270" i="13"/>
  <c r="W278" i="13"/>
  <c r="W286" i="13"/>
  <c r="W294" i="13"/>
  <c r="W302" i="13"/>
  <c r="W310" i="13"/>
  <c r="X318" i="13"/>
  <c r="Y318" i="13" s="1"/>
  <c r="W318" i="13"/>
  <c r="W326" i="13"/>
  <c r="X334" i="13"/>
  <c r="W334" i="13"/>
  <c r="W342" i="13"/>
  <c r="X350" i="13"/>
  <c r="W350" i="13"/>
  <c r="X358" i="13"/>
  <c r="Y358" i="13" s="1"/>
  <c r="W358" i="13"/>
  <c r="W470" i="13"/>
  <c r="W478" i="13"/>
  <c r="W486" i="13"/>
  <c r="W494" i="13"/>
  <c r="W502" i="13"/>
  <c r="W510" i="13"/>
  <c r="W518" i="13"/>
  <c r="W526" i="13"/>
  <c r="W534" i="13"/>
  <c r="W542" i="13"/>
  <c r="W550" i="13"/>
  <c r="W558" i="13"/>
  <c r="W566" i="13"/>
  <c r="W758" i="13"/>
  <c r="W953" i="13"/>
  <c r="U13" i="11"/>
  <c r="R13" i="11"/>
  <c r="U29" i="11"/>
  <c r="R29" i="11"/>
  <c r="U45" i="11"/>
  <c r="R45" i="11"/>
  <c r="U61" i="11"/>
  <c r="R61" i="11"/>
  <c r="U77" i="11"/>
  <c r="R77" i="11"/>
  <c r="U93" i="11"/>
  <c r="R93" i="11"/>
  <c r="U109" i="11"/>
  <c r="R109" i="11"/>
  <c r="U125" i="11"/>
  <c r="R125" i="11"/>
  <c r="U141" i="11"/>
  <c r="R141" i="11"/>
  <c r="U157" i="11"/>
  <c r="R157" i="11"/>
  <c r="U173" i="11"/>
  <c r="R173" i="11"/>
  <c r="U189" i="11"/>
  <c r="R189" i="11"/>
  <c r="U205" i="11"/>
  <c r="R205" i="11"/>
  <c r="U221" i="11"/>
  <c r="R221" i="11"/>
  <c r="U237" i="11"/>
  <c r="R237" i="11"/>
  <c r="U253" i="11"/>
  <c r="R253" i="11"/>
  <c r="U269" i="11"/>
  <c r="R269" i="11"/>
  <c r="U285" i="11"/>
  <c r="R285" i="11"/>
  <c r="U301" i="11"/>
  <c r="R301" i="11"/>
  <c r="U317" i="11"/>
  <c r="R317" i="11"/>
  <c r="U333" i="11"/>
  <c r="R333" i="11"/>
  <c r="U349" i="11"/>
  <c r="R349" i="11"/>
  <c r="U365" i="11"/>
  <c r="R365" i="11"/>
  <c r="U381" i="11"/>
  <c r="R381" i="11"/>
  <c r="U397" i="11"/>
  <c r="R397" i="11"/>
  <c r="U413" i="11"/>
  <c r="R413" i="11"/>
  <c r="U429" i="11"/>
  <c r="R429" i="11"/>
  <c r="X116" i="13"/>
  <c r="Y116" i="13" s="1"/>
  <c r="W116" i="13"/>
  <c r="X120" i="13"/>
  <c r="W120" i="13"/>
  <c r="X272" i="13"/>
  <c r="Y272" i="13" s="1"/>
  <c r="W272" i="13"/>
  <c r="X280" i="13"/>
  <c r="W280" i="13"/>
  <c r="X288" i="13"/>
  <c r="Y288" i="13" s="1"/>
  <c r="W288" i="13"/>
  <c r="X296" i="13"/>
  <c r="W296" i="13"/>
  <c r="X304" i="13"/>
  <c r="Y304" i="13" s="1"/>
  <c r="W304" i="13"/>
  <c r="X312" i="13"/>
  <c r="W312" i="13"/>
  <c r="X320" i="13"/>
  <c r="Y320" i="13" s="1"/>
  <c r="W320" i="13"/>
  <c r="X328" i="13"/>
  <c r="W328" i="13"/>
  <c r="X336" i="13"/>
  <c r="Y336" i="13" s="1"/>
  <c r="W336" i="13"/>
  <c r="X344" i="13"/>
  <c r="W344" i="13"/>
  <c r="W352" i="13"/>
  <c r="W360" i="13"/>
  <c r="X464" i="13"/>
  <c r="Y464" i="13" s="1"/>
  <c r="X468" i="13"/>
  <c r="W468" i="13"/>
  <c r="X476" i="13"/>
  <c r="Y476" i="13" s="1"/>
  <c r="W476" i="13"/>
  <c r="X480" i="13"/>
  <c r="Y480" i="13" s="1"/>
  <c r="X484" i="13"/>
  <c r="Y484" i="13" s="1"/>
  <c r="W484" i="13"/>
  <c r="X492" i="13"/>
  <c r="W492" i="13"/>
  <c r="X496" i="13"/>
  <c r="Y496" i="13" s="1"/>
  <c r="X500" i="13"/>
  <c r="Y500" i="13" s="1"/>
  <c r="W500" i="13"/>
  <c r="X508" i="13"/>
  <c r="W508" i="13"/>
  <c r="X512" i="13"/>
  <c r="Y512" i="13" s="1"/>
  <c r="X516" i="13"/>
  <c r="W516" i="13"/>
  <c r="X524" i="13"/>
  <c r="Y524" i="13" s="1"/>
  <c r="W524" i="13"/>
  <c r="X532" i="13"/>
  <c r="W532" i="13"/>
  <c r="X540" i="13"/>
  <c r="Y540" i="13" s="1"/>
  <c r="W540" i="13"/>
  <c r="W548" i="13"/>
  <c r="X556" i="13"/>
  <c r="W556" i="13"/>
  <c r="X784" i="13"/>
  <c r="Y784" i="13" s="1"/>
  <c r="X800" i="13"/>
  <c r="Y800" i="13" s="1"/>
  <c r="X808" i="13"/>
  <c r="Y808" i="13" s="1"/>
  <c r="X816" i="13"/>
  <c r="Y816" i="13" s="1"/>
  <c r="X824" i="13"/>
  <c r="Y824" i="13" s="1"/>
  <c r="X832" i="13"/>
  <c r="Y832" i="13" s="1"/>
  <c r="X840" i="13"/>
  <c r="Y840" i="13" s="1"/>
  <c r="X848" i="13"/>
  <c r="Y848" i="13" s="1"/>
  <c r="X856" i="13"/>
  <c r="Y856" i="13" s="1"/>
  <c r="X864" i="13"/>
  <c r="Y864" i="13" s="1"/>
  <c r="X872" i="13"/>
  <c r="Y872" i="13" s="1"/>
  <c r="X880" i="13"/>
  <c r="Y880" i="13" s="1"/>
  <c r="X888" i="13"/>
  <c r="Y888" i="13" s="1"/>
  <c r="X896" i="13"/>
  <c r="Y896" i="13" s="1"/>
  <c r="X904" i="13"/>
  <c r="Y904" i="13" s="1"/>
  <c r="X912" i="13"/>
  <c r="Y912" i="13" s="1"/>
  <c r="X920" i="13"/>
  <c r="Y920" i="13" s="1"/>
  <c r="X928" i="13"/>
  <c r="Y928" i="13" s="1"/>
  <c r="X936" i="13"/>
  <c r="Y936" i="13" s="1"/>
  <c r="X944" i="13"/>
  <c r="Y944" i="13" s="1"/>
  <c r="X93" i="13"/>
  <c r="Y93" i="13" s="1"/>
  <c r="W93" i="13"/>
  <c r="X121" i="13"/>
  <c r="W121" i="13"/>
  <c r="X169" i="13"/>
  <c r="Y169" i="13" s="1"/>
  <c r="W169" i="13"/>
  <c r="X273" i="13"/>
  <c r="W273" i="13"/>
  <c r="X281" i="13"/>
  <c r="Y281" i="13" s="1"/>
  <c r="W281" i="13"/>
  <c r="X289" i="13"/>
  <c r="W289" i="13"/>
  <c r="X297" i="13"/>
  <c r="Y297" i="13" s="1"/>
  <c r="W297" i="13"/>
  <c r="X305" i="13"/>
  <c r="W305" i="13"/>
  <c r="X313" i="13"/>
  <c r="Y313" i="13" s="1"/>
  <c r="W313" i="13"/>
  <c r="X321" i="13"/>
  <c r="W321" i="13"/>
  <c r="W329" i="13"/>
  <c r="X337" i="13"/>
  <c r="W337" i="13"/>
  <c r="W345" i="13"/>
  <c r="W353" i="13"/>
  <c r="W361" i="13"/>
  <c r="W365" i="13"/>
  <c r="Y365" i="13" s="1"/>
  <c r="W461" i="13"/>
  <c r="W569" i="13"/>
  <c r="W577" i="13"/>
  <c r="W585" i="13"/>
  <c r="X593" i="13"/>
  <c r="Y593" i="13" s="1"/>
  <c r="W593" i="13"/>
  <c r="X601" i="13"/>
  <c r="W601" i="13"/>
  <c r="X609" i="13"/>
  <c r="Y609" i="13" s="1"/>
  <c r="W609" i="13"/>
  <c r="X617" i="13"/>
  <c r="W617" i="13"/>
  <c r="W625" i="13"/>
  <c r="X633" i="13"/>
  <c r="Y633" i="13" s="1"/>
  <c r="W633" i="13"/>
  <c r="W641" i="13"/>
  <c r="X649" i="13"/>
  <c r="Y649" i="13" s="1"/>
  <c r="W649" i="13"/>
  <c r="W657" i="13"/>
  <c r="X665" i="13"/>
  <c r="W665" i="13"/>
  <c r="W673" i="13"/>
  <c r="X681" i="13"/>
  <c r="W681" i="13"/>
  <c r="W689" i="13"/>
  <c r="X697" i="13"/>
  <c r="Y697" i="13" s="1"/>
  <c r="W697" i="13"/>
  <c r="W705" i="13"/>
  <c r="X713" i="13"/>
  <c r="Y713" i="13" s="1"/>
  <c r="W713" i="13"/>
  <c r="X721" i="13"/>
  <c r="W721" i="13"/>
  <c r="X729" i="13"/>
  <c r="Y729" i="13" s="1"/>
  <c r="W729" i="13"/>
  <c r="X737" i="13"/>
  <c r="W737" i="13"/>
  <c r="X745" i="13"/>
  <c r="Y745" i="13" s="1"/>
  <c r="W745" i="13"/>
  <c r="X749" i="13"/>
  <c r="W749" i="13"/>
  <c r="X761" i="13"/>
  <c r="Y761" i="13" s="1"/>
  <c r="W761" i="13"/>
  <c r="X769" i="13"/>
  <c r="W769" i="13"/>
  <c r="X777" i="13"/>
  <c r="Y777" i="13" s="1"/>
  <c r="W777" i="13"/>
  <c r="X785" i="13"/>
  <c r="W785" i="13"/>
  <c r="X793" i="13"/>
  <c r="Y793" i="13" s="1"/>
  <c r="W793" i="13"/>
  <c r="X801" i="13"/>
  <c r="W801" i="13"/>
  <c r="X809" i="13"/>
  <c r="Y809" i="13" s="1"/>
  <c r="W809" i="13"/>
  <c r="X817" i="13"/>
  <c r="W817" i="13"/>
  <c r="X825" i="13"/>
  <c r="Y825" i="13" s="1"/>
  <c r="W825" i="13"/>
  <c r="X833" i="13"/>
  <c r="W833" i="13"/>
  <c r="X841" i="13"/>
  <c r="Y841" i="13" s="1"/>
  <c r="W841" i="13"/>
  <c r="X849" i="13"/>
  <c r="W849" i="13"/>
  <c r="X857" i="13"/>
  <c r="Y857" i="13" s="1"/>
  <c r="W857" i="13"/>
  <c r="X865" i="13"/>
  <c r="W865" i="13"/>
  <c r="X873" i="13"/>
  <c r="Y873" i="13" s="1"/>
  <c r="W873" i="13"/>
  <c r="X881" i="13"/>
  <c r="W881" i="13"/>
  <c r="X889" i="13"/>
  <c r="Y889" i="13" s="1"/>
  <c r="W889" i="13"/>
  <c r="X897" i="13"/>
  <c r="W897" i="13"/>
  <c r="X905" i="13"/>
  <c r="Y905" i="13" s="1"/>
  <c r="W905" i="13"/>
  <c r="X913" i="13"/>
  <c r="W913" i="13"/>
  <c r="X921" i="13"/>
  <c r="Y921" i="13" s="1"/>
  <c r="W921" i="13"/>
  <c r="X929" i="13"/>
  <c r="W929" i="13"/>
  <c r="W937" i="13"/>
  <c r="W945" i="13"/>
  <c r="W950" i="13"/>
  <c r="W958" i="13"/>
  <c r="W10" i="13"/>
  <c r="W18" i="13"/>
  <c r="W26" i="13"/>
  <c r="W34" i="13"/>
  <c r="Y34" i="13" s="1"/>
  <c r="W42" i="13"/>
  <c r="Y42" i="13" s="1"/>
  <c r="W50" i="13"/>
  <c r="Y50" i="13" s="1"/>
  <c r="W98" i="13"/>
  <c r="W106" i="13"/>
  <c r="W114" i="13"/>
  <c r="W122" i="13"/>
  <c r="W130" i="13"/>
  <c r="W138" i="13"/>
  <c r="W146" i="13"/>
  <c r="W154" i="13"/>
  <c r="W162" i="13"/>
  <c r="X170" i="13"/>
  <c r="W170" i="13"/>
  <c r="W178" i="13"/>
  <c r="W186" i="13"/>
  <c r="W194" i="13"/>
  <c r="W202" i="13"/>
  <c r="W210" i="13"/>
  <c r="W218" i="13"/>
  <c r="W226" i="13"/>
  <c r="W234" i="13"/>
  <c r="W242" i="13"/>
  <c r="W250" i="13"/>
  <c r="W258" i="13"/>
  <c r="W266" i="13"/>
  <c r="X370" i="13"/>
  <c r="Y370" i="13" s="1"/>
  <c r="W370" i="13"/>
  <c r="X378" i="13"/>
  <c r="W378" i="13"/>
  <c r="X386" i="13"/>
  <c r="Y386" i="13" s="1"/>
  <c r="W386" i="13"/>
  <c r="X394" i="13"/>
  <c r="W394" i="13"/>
  <c r="W402" i="13"/>
  <c r="W410" i="13"/>
  <c r="W418" i="13"/>
  <c r="W426" i="13"/>
  <c r="W434" i="13"/>
  <c r="W442" i="13"/>
  <c r="W450" i="13"/>
  <c r="W458" i="13"/>
  <c r="X474" i="13"/>
  <c r="Y474" i="13" s="1"/>
  <c r="X490" i="13"/>
  <c r="Y490" i="13" s="1"/>
  <c r="X506" i="13"/>
  <c r="Y506" i="13" s="1"/>
  <c r="X522" i="13"/>
  <c r="Y522" i="13" s="1"/>
  <c r="X574" i="13"/>
  <c r="Y574" i="13" s="1"/>
  <c r="W574" i="13"/>
  <c r="X582" i="13"/>
  <c r="W582" i="13"/>
  <c r="X590" i="13"/>
  <c r="Y590" i="13" s="1"/>
  <c r="W590" i="13"/>
  <c r="X598" i="13"/>
  <c r="W598" i="13"/>
  <c r="X606" i="13"/>
  <c r="Y606" i="13" s="1"/>
  <c r="W606" i="13"/>
  <c r="X614" i="13"/>
  <c r="W614" i="13"/>
  <c r="X622" i="13"/>
  <c r="Y622" i="13" s="1"/>
  <c r="W622" i="13"/>
  <c r="X630" i="13"/>
  <c r="W630" i="13"/>
  <c r="X638" i="13"/>
  <c r="Y638" i="13" s="1"/>
  <c r="W638" i="13"/>
  <c r="X646" i="13"/>
  <c r="W646" i="13"/>
  <c r="X654" i="13"/>
  <c r="Y654" i="13" s="1"/>
  <c r="W654" i="13"/>
  <c r="X662" i="13"/>
  <c r="W662" i="13"/>
  <c r="X670" i="13"/>
  <c r="Y670" i="13" s="1"/>
  <c r="W670" i="13"/>
  <c r="X678" i="13"/>
  <c r="W678" i="13"/>
  <c r="X686" i="13"/>
  <c r="Y686" i="13" s="1"/>
  <c r="W686" i="13"/>
  <c r="X694" i="13"/>
  <c r="W694" i="13"/>
  <c r="X702" i="13"/>
  <c r="Y702" i="13" s="1"/>
  <c r="W702" i="13"/>
  <c r="X710" i="13"/>
  <c r="W710" i="13"/>
  <c r="W718" i="13"/>
  <c r="W726" i="13"/>
  <c r="W734" i="13"/>
  <c r="X738" i="13"/>
  <c r="Y738" i="13" s="1"/>
  <c r="W742" i="13"/>
  <c r="X746" i="13"/>
  <c r="Y746" i="13" s="1"/>
  <c r="X762" i="13"/>
  <c r="Y762" i="13" s="1"/>
  <c r="W766" i="13"/>
  <c r="X770" i="13"/>
  <c r="Y770" i="13" s="1"/>
  <c r="W774" i="13"/>
  <c r="X778" i="13"/>
  <c r="Y778" i="13" s="1"/>
  <c r="W782" i="13"/>
  <c r="X786" i="13"/>
  <c r="Y786" i="13" s="1"/>
  <c r="W790" i="13"/>
  <c r="X794" i="13"/>
  <c r="Y794" i="13" s="1"/>
  <c r="W798" i="13"/>
  <c r="X802" i="13"/>
  <c r="Y802" i="13" s="1"/>
  <c r="W806" i="13"/>
  <c r="X814" i="13"/>
  <c r="W814" i="13"/>
  <c r="X822" i="13"/>
  <c r="Y822" i="13" s="1"/>
  <c r="W822" i="13"/>
  <c r="X830" i="13"/>
  <c r="W830" i="13"/>
  <c r="X838" i="13"/>
  <c r="Y838" i="13" s="1"/>
  <c r="W838" i="13"/>
  <c r="X846" i="13"/>
  <c r="W846" i="13"/>
  <c r="X854" i="13"/>
  <c r="Y854" i="13" s="1"/>
  <c r="W854" i="13"/>
  <c r="X862" i="13"/>
  <c r="W862" i="13"/>
  <c r="X870" i="13"/>
  <c r="Y870" i="13" s="1"/>
  <c r="W870" i="13"/>
  <c r="X878" i="13"/>
  <c r="W878" i="13"/>
  <c r="X886" i="13"/>
  <c r="Y886" i="13" s="1"/>
  <c r="W886" i="13"/>
  <c r="X894" i="13"/>
  <c r="W894" i="13"/>
  <c r="X902" i="13"/>
  <c r="Y902" i="13" s="1"/>
  <c r="W902" i="13"/>
  <c r="X910" i="13"/>
  <c r="W910" i="13"/>
  <c r="X918" i="13"/>
  <c r="Y918" i="13" s="1"/>
  <c r="W918" i="13"/>
  <c r="X926" i="13"/>
  <c r="W926" i="13"/>
  <c r="X934" i="13"/>
  <c r="W934" i="13"/>
  <c r="W942" i="13"/>
  <c r="W957" i="13"/>
  <c r="Q6" i="11"/>
  <c r="R6" i="11"/>
  <c r="Q22" i="11"/>
  <c r="R22" i="11"/>
  <c r="Q38" i="11"/>
  <c r="R38" i="11"/>
  <c r="Q54" i="11"/>
  <c r="R54" i="11"/>
  <c r="Q70" i="11"/>
  <c r="R70" i="11"/>
  <c r="Q86" i="11"/>
  <c r="R86" i="11"/>
  <c r="Q102" i="11"/>
  <c r="R102" i="11"/>
  <c r="Q118" i="11"/>
  <c r="R118" i="11"/>
  <c r="Q134" i="11"/>
  <c r="R134" i="11"/>
  <c r="Q150" i="11"/>
  <c r="R150" i="11"/>
  <c r="Q166" i="11"/>
  <c r="R166" i="11"/>
  <c r="Q182" i="11"/>
  <c r="R182" i="11"/>
  <c r="Q198" i="11"/>
  <c r="R198" i="11"/>
  <c r="Q214" i="11"/>
  <c r="R214" i="11"/>
  <c r="Q230" i="11"/>
  <c r="R230" i="11"/>
  <c r="Q246" i="11"/>
  <c r="R246" i="11"/>
  <c r="Q262" i="11"/>
  <c r="R262" i="11"/>
  <c r="Q278" i="11"/>
  <c r="R278" i="11"/>
  <c r="Q294" i="11"/>
  <c r="R294" i="11"/>
  <c r="Q310" i="11"/>
  <c r="R310" i="11"/>
  <c r="Q326" i="11"/>
  <c r="R326" i="11"/>
  <c r="Q342" i="11"/>
  <c r="R342" i="11"/>
  <c r="Q358" i="11"/>
  <c r="R358" i="11"/>
  <c r="Q374" i="11"/>
  <c r="R374" i="11"/>
  <c r="Q390" i="11"/>
  <c r="R390" i="11"/>
  <c r="Q406" i="11"/>
  <c r="R406" i="11"/>
  <c r="Q422" i="11"/>
  <c r="R422" i="11"/>
  <c r="Q438" i="11"/>
  <c r="R438" i="11"/>
  <c r="Q454" i="11"/>
  <c r="R454" i="11"/>
  <c r="Q470" i="11"/>
  <c r="R470" i="11"/>
  <c r="Q486" i="11"/>
  <c r="R486" i="11"/>
  <c r="Q502" i="11"/>
  <c r="R502" i="11"/>
  <c r="Q518" i="11"/>
  <c r="R518" i="11"/>
  <c r="Q534" i="11"/>
  <c r="R534" i="11"/>
  <c r="Q550" i="11"/>
  <c r="R550" i="11"/>
  <c r="Q566" i="11"/>
  <c r="R566" i="11"/>
  <c r="Q582" i="11"/>
  <c r="R582" i="11"/>
  <c r="Q598" i="11"/>
  <c r="R598" i="11"/>
  <c r="Q614" i="11"/>
  <c r="R614" i="11"/>
  <c r="Q630" i="11"/>
  <c r="R630" i="11"/>
  <c r="Q646" i="11"/>
  <c r="R646" i="11"/>
  <c r="Q662" i="11"/>
  <c r="R662" i="11"/>
  <c r="Q678" i="11"/>
  <c r="R678" i="11"/>
  <c r="Q694" i="11"/>
  <c r="R694" i="11"/>
  <c r="Q710" i="11"/>
  <c r="R710" i="11"/>
  <c r="Q726" i="11"/>
  <c r="R726" i="11"/>
  <c r="Q742" i="11"/>
  <c r="R742" i="11"/>
  <c r="Q758" i="11"/>
  <c r="R758" i="11"/>
  <c r="Q774" i="11"/>
  <c r="R774" i="11"/>
  <c r="Q790" i="11"/>
  <c r="R790" i="11"/>
  <c r="Q806" i="11"/>
  <c r="R806" i="11"/>
  <c r="Q822" i="11"/>
  <c r="R822" i="11"/>
  <c r="Q838" i="11"/>
  <c r="R838" i="11"/>
  <c r="Q854" i="11"/>
  <c r="R854" i="11"/>
  <c r="Q870" i="11"/>
  <c r="R870" i="11"/>
  <c r="Q886" i="11"/>
  <c r="R886" i="11"/>
  <c r="Q902" i="11"/>
  <c r="R902" i="11"/>
  <c r="Q918" i="11"/>
  <c r="R918" i="11"/>
  <c r="Q934" i="11"/>
  <c r="R934" i="11"/>
  <c r="Q950" i="11"/>
  <c r="R950" i="11"/>
  <c r="O917" i="11"/>
  <c r="T485" i="11"/>
  <c r="T661" i="11"/>
  <c r="T885" i="11"/>
  <c r="T917" i="11"/>
  <c r="U521" i="11"/>
  <c r="U617" i="11"/>
  <c r="U697" i="11"/>
  <c r="U809" i="11"/>
  <c r="U841" i="11"/>
  <c r="S445" i="11"/>
  <c r="S461" i="11"/>
  <c r="S573" i="11"/>
  <c r="S637" i="11"/>
  <c r="S749" i="11"/>
  <c r="S797" i="11"/>
  <c r="Q529" i="11"/>
  <c r="J521" i="11"/>
  <c r="J617" i="11"/>
  <c r="J697" i="11"/>
  <c r="J809" i="11"/>
  <c r="J841" i="11"/>
  <c r="K529" i="11"/>
  <c r="K577" i="11"/>
  <c r="K705" i="11"/>
  <c r="K753" i="11"/>
  <c r="K865" i="11"/>
  <c r="K929" i="11"/>
  <c r="J3" i="11"/>
  <c r="P521" i="11"/>
  <c r="P617" i="11"/>
  <c r="P697" i="11"/>
  <c r="P809" i="11"/>
  <c r="P841" i="11"/>
  <c r="L445" i="11"/>
  <c r="L461" i="11"/>
  <c r="L661" i="11"/>
  <c r="L885" i="11"/>
  <c r="Q577" i="11"/>
  <c r="Q705" i="11"/>
  <c r="Q749" i="11"/>
  <c r="Q797" i="11"/>
  <c r="M617" i="11"/>
  <c r="M705" i="11"/>
  <c r="M753" i="11"/>
  <c r="R18" i="11"/>
  <c r="R34" i="11"/>
  <c r="R50" i="11"/>
  <c r="R66" i="11"/>
  <c r="R82" i="11"/>
  <c r="R98" i="11"/>
  <c r="R114" i="11"/>
  <c r="R130" i="11"/>
  <c r="R146" i="11"/>
  <c r="R162" i="11"/>
  <c r="R178" i="11"/>
  <c r="R194" i="11"/>
  <c r="R210" i="11"/>
  <c r="R226" i="11"/>
  <c r="R242" i="11"/>
  <c r="R258" i="11"/>
  <c r="R274" i="11"/>
  <c r="R290" i="11"/>
  <c r="R306" i="11"/>
  <c r="R322" i="11"/>
  <c r="R338" i="11"/>
  <c r="R354" i="11"/>
  <c r="R370" i="11"/>
  <c r="R386" i="11"/>
  <c r="R402" i="11"/>
  <c r="R418" i="11"/>
  <c r="R434" i="11"/>
  <c r="R450" i="11"/>
  <c r="R466" i="11"/>
  <c r="R482" i="11"/>
  <c r="R498" i="11"/>
  <c r="R514" i="11"/>
  <c r="R530" i="11"/>
  <c r="R546" i="11"/>
  <c r="R562" i="11"/>
  <c r="R578" i="11"/>
  <c r="R594" i="11"/>
  <c r="R610" i="11"/>
  <c r="R626" i="11"/>
  <c r="R642" i="11"/>
  <c r="R658" i="11"/>
  <c r="R674" i="11"/>
  <c r="R690" i="11"/>
  <c r="R706" i="11"/>
  <c r="R722" i="11"/>
  <c r="R738" i="11"/>
  <c r="R754" i="11"/>
  <c r="R770" i="11"/>
  <c r="R786" i="11"/>
  <c r="R802" i="11"/>
  <c r="R818" i="11"/>
  <c r="R834" i="11"/>
  <c r="R850" i="11"/>
  <c r="R866" i="11"/>
  <c r="R882" i="11"/>
  <c r="R898" i="11"/>
  <c r="R914" i="11"/>
  <c r="R930" i="11"/>
  <c r="R946" i="11"/>
  <c r="T521" i="11"/>
  <c r="T697" i="11"/>
  <c r="T809" i="11"/>
  <c r="U445" i="11"/>
  <c r="U461" i="11"/>
  <c r="U573" i="11"/>
  <c r="U637" i="11"/>
  <c r="U749" i="11"/>
  <c r="U797" i="11"/>
  <c r="S529" i="11"/>
  <c r="S577" i="11"/>
  <c r="S705" i="11"/>
  <c r="S753" i="11"/>
  <c r="S865" i="11"/>
  <c r="S929" i="11"/>
  <c r="Q485" i="11"/>
  <c r="J445" i="11"/>
  <c r="J461" i="11"/>
  <c r="J573" i="11"/>
  <c r="J637" i="11"/>
  <c r="J749" i="11"/>
  <c r="J797" i="11"/>
  <c r="K485" i="11"/>
  <c r="K661" i="11"/>
  <c r="K885" i="11"/>
  <c r="K917" i="11"/>
  <c r="P445" i="11"/>
  <c r="P461" i="11"/>
  <c r="P573" i="11"/>
  <c r="P637" i="11"/>
  <c r="P749" i="11"/>
  <c r="P797" i="11"/>
  <c r="L521" i="11"/>
  <c r="L617" i="11"/>
  <c r="L697" i="11"/>
  <c r="L809" i="11"/>
  <c r="L841" i="11"/>
  <c r="Q661" i="11"/>
  <c r="Q753" i="11"/>
  <c r="Q865" i="11"/>
  <c r="Q929" i="11"/>
  <c r="M485" i="11"/>
  <c r="M529" i="11"/>
  <c r="I481" i="11"/>
  <c r="I501" i="11"/>
  <c r="I545" i="11"/>
  <c r="I613" i="11"/>
  <c r="I633" i="11"/>
  <c r="I657" i="11"/>
  <c r="I677" i="11"/>
  <c r="I701" i="11"/>
  <c r="I745" i="11"/>
  <c r="I813" i="11"/>
  <c r="I837" i="11"/>
  <c r="I857" i="11"/>
  <c r="I881" i="11"/>
  <c r="I905" i="11"/>
  <c r="I925" i="11"/>
  <c r="I949" i="11"/>
  <c r="M841" i="11"/>
  <c r="O461" i="11"/>
  <c r="O637" i="11"/>
  <c r="O749" i="11"/>
  <c r="T445" i="11"/>
  <c r="T461" i="11"/>
  <c r="T573" i="11"/>
  <c r="T637" i="11"/>
  <c r="T749" i="11"/>
  <c r="T797" i="11"/>
  <c r="U529" i="11"/>
  <c r="U577" i="11"/>
  <c r="U705" i="11"/>
  <c r="U753" i="11"/>
  <c r="U865" i="11"/>
  <c r="U929" i="11"/>
  <c r="S485" i="11"/>
  <c r="S661" i="11"/>
  <c r="S885" i="11"/>
  <c r="S917" i="11"/>
  <c r="Q521" i="11"/>
  <c r="J529" i="11"/>
  <c r="J577" i="11"/>
  <c r="J705" i="11"/>
  <c r="J753" i="11"/>
  <c r="J865" i="11"/>
  <c r="J929" i="11"/>
  <c r="K521" i="11"/>
  <c r="K617" i="11"/>
  <c r="K697" i="11"/>
  <c r="K809" i="11"/>
  <c r="K841" i="11"/>
  <c r="P529" i="11"/>
  <c r="P577" i="11"/>
  <c r="P705" i="11"/>
  <c r="P753" i="11"/>
  <c r="P865" i="11"/>
  <c r="P929" i="11"/>
  <c r="L485" i="11"/>
  <c r="L573" i="11"/>
  <c r="L637" i="11"/>
  <c r="L749" i="11"/>
  <c r="L797" i="11"/>
  <c r="L917" i="11"/>
  <c r="Q617" i="11"/>
  <c r="Q697" i="11"/>
  <c r="Q885" i="11"/>
  <c r="Q917" i="11"/>
  <c r="M573" i="11"/>
  <c r="M749" i="11"/>
  <c r="M797" i="11"/>
  <c r="X27" i="13"/>
  <c r="Y27" i="13" s="1"/>
  <c r="X35" i="13"/>
  <c r="Y35" i="13" s="1"/>
  <c r="X43" i="13"/>
  <c r="Y43" i="13" s="1"/>
  <c r="X51" i="13"/>
  <c r="Y51" i="13" s="1"/>
  <c r="X59" i="13"/>
  <c r="Y59" i="13" s="1"/>
  <c r="X119" i="13"/>
  <c r="Y119" i="13" s="1"/>
  <c r="X271" i="13"/>
  <c r="Y271" i="13" s="1"/>
  <c r="X279" i="13"/>
  <c r="Y279" i="13" s="1"/>
  <c r="X287" i="13"/>
  <c r="Y287" i="13" s="1"/>
  <c r="X295" i="13"/>
  <c r="Y295" i="13" s="1"/>
  <c r="X303" i="13"/>
  <c r="Y303" i="13" s="1"/>
  <c r="X531" i="13"/>
  <c r="Y531" i="13" s="1"/>
  <c r="X539" i="13"/>
  <c r="Y539" i="13" s="1"/>
  <c r="X547" i="13"/>
  <c r="Y547" i="13" s="1"/>
  <c r="X555" i="13"/>
  <c r="Y555" i="13" s="1"/>
  <c r="X368" i="13"/>
  <c r="Y368" i="13" s="1"/>
  <c r="X376" i="13"/>
  <c r="Y376" i="13" s="1"/>
  <c r="X384" i="13"/>
  <c r="Y384" i="13" s="1"/>
  <c r="X392" i="13"/>
  <c r="Y392" i="13" s="1"/>
  <c r="X400" i="13"/>
  <c r="Y400" i="13" s="1"/>
  <c r="X408" i="13"/>
  <c r="Y408" i="13" s="1"/>
  <c r="X416" i="13"/>
  <c r="Y416" i="13" s="1"/>
  <c r="X424" i="13"/>
  <c r="Y424" i="13" s="1"/>
  <c r="X432" i="13"/>
  <c r="Y432" i="13" s="1"/>
  <c r="X440" i="13"/>
  <c r="Y440" i="13" s="1"/>
  <c r="X448" i="13"/>
  <c r="Y448" i="13" s="1"/>
  <c r="X456" i="13"/>
  <c r="Y456" i="13" s="1"/>
  <c r="X568" i="13"/>
  <c r="Y568" i="13" s="1"/>
  <c r="X576" i="13"/>
  <c r="Y576" i="13" s="1"/>
  <c r="X584" i="13"/>
  <c r="Y584" i="13" s="1"/>
  <c r="X608" i="13"/>
  <c r="Y608" i="13" s="1"/>
  <c r="X616" i="13"/>
  <c r="Y616" i="13" s="1"/>
  <c r="X624" i="13"/>
  <c r="Y624" i="13" s="1"/>
  <c r="X640" i="13"/>
  <c r="Y640" i="13" s="1"/>
  <c r="X648" i="13"/>
  <c r="Y648" i="13" s="1"/>
  <c r="X656" i="13"/>
  <c r="Y656" i="13" s="1"/>
  <c r="X664" i="13"/>
  <c r="Y664" i="13" s="1"/>
  <c r="X672" i="13"/>
  <c r="Y672" i="13" s="1"/>
  <c r="X680" i="13"/>
  <c r="Y680" i="13" s="1"/>
  <c r="X688" i="13"/>
  <c r="Y688" i="13" s="1"/>
  <c r="X696" i="13"/>
  <c r="Y696" i="13" s="1"/>
  <c r="X704" i="13"/>
  <c r="Y704" i="13" s="1"/>
  <c r="X712" i="13"/>
  <c r="Y712" i="13" s="1"/>
  <c r="X720" i="13"/>
  <c r="Y720" i="13" s="1"/>
  <c r="X728" i="13"/>
  <c r="Y728" i="13" s="1"/>
  <c r="X736" i="13"/>
  <c r="Y736" i="13" s="1"/>
  <c r="X744" i="13"/>
  <c r="Y744" i="13" s="1"/>
  <c r="X752" i="13"/>
  <c r="Y752" i="13" s="1"/>
  <c r="X760" i="13"/>
  <c r="Y760" i="13" s="1"/>
  <c r="X768" i="13"/>
  <c r="Y768" i="13" s="1"/>
  <c r="X776" i="13"/>
  <c r="Y776" i="13" s="1"/>
  <c r="X792" i="13"/>
  <c r="Y792" i="13" s="1"/>
  <c r="X951" i="13"/>
  <c r="Y951" i="13" s="1"/>
  <c r="X397" i="13"/>
  <c r="Y397" i="13" s="1"/>
  <c r="X401" i="13"/>
  <c r="Y401" i="13" s="1"/>
  <c r="X405" i="13"/>
  <c r="Y405" i="13" s="1"/>
  <c r="X409" i="13"/>
  <c r="Y409" i="13" s="1"/>
  <c r="X413" i="13"/>
  <c r="Y413" i="13" s="1"/>
  <c r="X417" i="13"/>
  <c r="Y417" i="13" s="1"/>
  <c r="X421" i="13"/>
  <c r="Y421" i="13" s="1"/>
  <c r="X425" i="13"/>
  <c r="Y425" i="13" s="1"/>
  <c r="X429" i="13"/>
  <c r="Y429" i="13" s="1"/>
  <c r="X433" i="13"/>
  <c r="Y433" i="13" s="1"/>
  <c r="X437" i="13"/>
  <c r="Y437" i="13" s="1"/>
  <c r="X441" i="13"/>
  <c r="Y441" i="13" s="1"/>
  <c r="X445" i="13"/>
  <c r="Y445" i="13" s="1"/>
  <c r="X449" i="13"/>
  <c r="Y449" i="13" s="1"/>
  <c r="X453" i="13"/>
  <c r="Y453" i="13" s="1"/>
  <c r="X457" i="13"/>
  <c r="Y457" i="13" s="1"/>
  <c r="X529" i="13"/>
  <c r="Y529" i="13" s="1"/>
  <c r="X537" i="13"/>
  <c r="Y537" i="13" s="1"/>
  <c r="X545" i="13"/>
  <c r="Y545" i="13" s="1"/>
  <c r="X553" i="13"/>
  <c r="Y553" i="13" s="1"/>
  <c r="X561" i="13"/>
  <c r="Y561" i="13" s="1"/>
  <c r="X733" i="13"/>
  <c r="Y733" i="13" s="1"/>
  <c r="X757" i="13"/>
  <c r="Y757" i="13" s="1"/>
  <c r="X74" i="13"/>
  <c r="Y74" i="13" s="1"/>
  <c r="X82" i="13"/>
  <c r="Y82" i="13" s="1"/>
  <c r="X90" i="13"/>
  <c r="Y90" i="13" s="1"/>
  <c r="X274" i="13"/>
  <c r="Y274" i="13" s="1"/>
  <c r="X282" i="13"/>
  <c r="Y282" i="13" s="1"/>
  <c r="X290" i="13"/>
  <c r="Y290" i="13" s="1"/>
  <c r="X298" i="13"/>
  <c r="Y298" i="13" s="1"/>
  <c r="X306" i="13"/>
  <c r="Y306" i="13" s="1"/>
  <c r="X314" i="13"/>
  <c r="Y314" i="13" s="1"/>
  <c r="X322" i="13"/>
  <c r="Y322" i="13" s="1"/>
  <c r="X338" i="13"/>
  <c r="Y338" i="13" s="1"/>
  <c r="X410" i="13"/>
  <c r="Y410" i="13" s="1"/>
  <c r="X426" i="13"/>
  <c r="X442" i="13"/>
  <c r="Y442" i="13" s="1"/>
  <c r="X458" i="13"/>
  <c r="X466" i="13"/>
  <c r="Y466" i="13" s="1"/>
  <c r="X482" i="13"/>
  <c r="Y482" i="13" s="1"/>
  <c r="X498" i="13"/>
  <c r="Y498" i="13" s="1"/>
  <c r="X514" i="13"/>
  <c r="Y514" i="13" s="1"/>
  <c r="X530" i="13"/>
  <c r="Y530" i="13" s="1"/>
  <c r="X538" i="13"/>
  <c r="Y538" i="13" s="1"/>
  <c r="X546" i="13"/>
  <c r="Y546" i="13" s="1"/>
  <c r="X554" i="13"/>
  <c r="Y554" i="13" s="1"/>
  <c r="X562" i="13"/>
  <c r="Y562" i="13" s="1"/>
  <c r="X718" i="13"/>
  <c r="X726" i="13"/>
  <c r="Y726" i="13" s="1"/>
  <c r="X758" i="13"/>
  <c r="X71" i="13"/>
  <c r="Y71" i="13" s="1"/>
  <c r="X79" i="13"/>
  <c r="Y79" i="13" s="1"/>
  <c r="X87" i="13"/>
  <c r="Y87" i="13" s="1"/>
  <c r="X267" i="13"/>
  <c r="Y267" i="13" s="1"/>
  <c r="X323" i="13"/>
  <c r="Y323" i="13" s="1"/>
  <c r="X339" i="13"/>
  <c r="Y339" i="13" s="1"/>
  <c r="X567" i="13"/>
  <c r="Y567" i="13" s="1"/>
  <c r="X575" i="13"/>
  <c r="Y575" i="13" s="1"/>
  <c r="X583" i="13"/>
  <c r="Y583" i="13" s="1"/>
  <c r="X591" i="13"/>
  <c r="Y591" i="13" s="1"/>
  <c r="X599" i="13"/>
  <c r="Y599" i="13" s="1"/>
  <c r="X719" i="13"/>
  <c r="Y719" i="13" s="1"/>
  <c r="X727" i="13"/>
  <c r="Y727" i="13" s="1"/>
  <c r="X735" i="13"/>
  <c r="Y735" i="13" s="1"/>
  <c r="X743" i="13"/>
  <c r="Y743" i="13" s="1"/>
  <c r="X759" i="13"/>
  <c r="Y759" i="13" s="1"/>
  <c r="X767" i="13"/>
  <c r="Y767" i="13" s="1"/>
  <c r="X775" i="13"/>
  <c r="Y775" i="13" s="1"/>
  <c r="X783" i="13"/>
  <c r="Y783" i="13" s="1"/>
  <c r="X791" i="13"/>
  <c r="Y791" i="13" s="1"/>
  <c r="X799" i="13"/>
  <c r="Y799" i="13" s="1"/>
  <c r="X807" i="13"/>
  <c r="Y807" i="13" s="1"/>
  <c r="X815" i="13"/>
  <c r="Y815" i="13" s="1"/>
  <c r="X823" i="13"/>
  <c r="Y823" i="13" s="1"/>
  <c r="X831" i="13"/>
  <c r="Y831" i="13" s="1"/>
  <c r="X839" i="13"/>
  <c r="Y839" i="13" s="1"/>
  <c r="X847" i="13"/>
  <c r="Y847" i="13" s="1"/>
  <c r="X855" i="13"/>
  <c r="Y855" i="13" s="1"/>
  <c r="X863" i="13"/>
  <c r="Y863" i="13" s="1"/>
  <c r="X871" i="13"/>
  <c r="Y871" i="13" s="1"/>
  <c r="X879" i="13"/>
  <c r="Y879" i="13" s="1"/>
  <c r="X887" i="13"/>
  <c r="Y887" i="13" s="1"/>
  <c r="X895" i="13"/>
  <c r="Y895" i="13" s="1"/>
  <c r="X903" i="13"/>
  <c r="Y903" i="13" s="1"/>
  <c r="X911" i="13"/>
  <c r="Y911" i="13" s="1"/>
  <c r="X919" i="13"/>
  <c r="Y919" i="13" s="1"/>
  <c r="X927" i="13"/>
  <c r="Y927" i="13" s="1"/>
  <c r="X935" i="13"/>
  <c r="Y935" i="13" s="1"/>
  <c r="X943" i="13"/>
  <c r="Y943" i="13" s="1"/>
  <c r="X348" i="13"/>
  <c r="Y348" i="13" s="1"/>
  <c r="X356" i="13"/>
  <c r="Y356" i="13" s="1"/>
  <c r="X364" i="13"/>
  <c r="Y364" i="13" s="1"/>
  <c r="X472" i="13"/>
  <c r="Y472" i="13" s="1"/>
  <c r="X488" i="13"/>
  <c r="Y488" i="13" s="1"/>
  <c r="X504" i="13"/>
  <c r="Y504" i="13" s="1"/>
  <c r="X520" i="13"/>
  <c r="Y520" i="13" s="1"/>
  <c r="X528" i="13"/>
  <c r="Y528" i="13" s="1"/>
  <c r="X536" i="13"/>
  <c r="Y536" i="13" s="1"/>
  <c r="X544" i="13"/>
  <c r="Y544" i="13" s="1"/>
  <c r="X552" i="13"/>
  <c r="Y552" i="13" s="1"/>
  <c r="X804" i="13"/>
  <c r="Y804" i="13" s="1"/>
  <c r="X812" i="13"/>
  <c r="Y812" i="13" s="1"/>
  <c r="X820" i="13"/>
  <c r="Y820" i="13" s="1"/>
  <c r="X828" i="13"/>
  <c r="Y828" i="13" s="1"/>
  <c r="X836" i="13"/>
  <c r="Y836" i="13" s="1"/>
  <c r="X844" i="13"/>
  <c r="Y844" i="13" s="1"/>
  <c r="X852" i="13"/>
  <c r="Y852" i="13" s="1"/>
  <c r="X924" i="13"/>
  <c r="Y924" i="13" s="1"/>
  <c r="X349" i="13"/>
  <c r="Y349" i="13" s="1"/>
  <c r="X357" i="13"/>
  <c r="Y357" i="13" s="1"/>
  <c r="X369" i="13"/>
  <c r="Y369" i="13" s="1"/>
  <c r="X377" i="13"/>
  <c r="Y377" i="13" s="1"/>
  <c r="X385" i="13"/>
  <c r="Y385" i="13" s="1"/>
  <c r="X393" i="13"/>
  <c r="Y393" i="13" s="1"/>
  <c r="X461" i="13"/>
  <c r="X565" i="13"/>
  <c r="Y565" i="13" s="1"/>
  <c r="X573" i="13"/>
  <c r="Y573" i="13" s="1"/>
  <c r="X581" i="13"/>
  <c r="Y581" i="13" s="1"/>
  <c r="X589" i="13"/>
  <c r="Y589" i="13" s="1"/>
  <c r="X629" i="13"/>
  <c r="Y629" i="13" s="1"/>
  <c r="X645" i="13"/>
  <c r="Y645" i="13" s="1"/>
  <c r="X661" i="13"/>
  <c r="Y661" i="13" s="1"/>
  <c r="X677" i="13"/>
  <c r="Y677" i="13" s="1"/>
  <c r="X693" i="13"/>
  <c r="Y693" i="13" s="1"/>
  <c r="X709" i="13"/>
  <c r="Y709" i="13" s="1"/>
  <c r="X717" i="13"/>
  <c r="Y717" i="13" s="1"/>
  <c r="X725" i="13"/>
  <c r="Y725" i="13" s="1"/>
  <c r="X741" i="13"/>
  <c r="Y741" i="13" s="1"/>
  <c r="X765" i="13"/>
  <c r="Y765" i="13" s="1"/>
  <c r="X773" i="13"/>
  <c r="Y773" i="13" s="1"/>
  <c r="X781" i="13"/>
  <c r="Y781" i="13" s="1"/>
  <c r="X789" i="13"/>
  <c r="Y789" i="13" s="1"/>
  <c r="X797" i="13"/>
  <c r="Y797" i="13" s="1"/>
  <c r="X805" i="13"/>
  <c r="Y805" i="13" s="1"/>
  <c r="X813" i="13"/>
  <c r="Y813" i="13" s="1"/>
  <c r="X821" i="13"/>
  <c r="Y821" i="13" s="1"/>
  <c r="X829" i="13"/>
  <c r="Y829" i="13" s="1"/>
  <c r="X837" i="13"/>
  <c r="Y837" i="13" s="1"/>
  <c r="X845" i="13"/>
  <c r="Y845" i="13" s="1"/>
  <c r="X853" i="13"/>
  <c r="Y853" i="13" s="1"/>
  <c r="X861" i="13"/>
  <c r="Y861" i="13" s="1"/>
  <c r="X869" i="13"/>
  <c r="Y869" i="13" s="1"/>
  <c r="X877" i="13"/>
  <c r="Y877" i="13" s="1"/>
  <c r="X885" i="13"/>
  <c r="Y885" i="13" s="1"/>
  <c r="X893" i="13"/>
  <c r="Y893" i="13" s="1"/>
  <c r="X901" i="13"/>
  <c r="Y901" i="13" s="1"/>
  <c r="X949" i="13"/>
  <c r="Y949" i="13" s="1"/>
  <c r="X954" i="13"/>
  <c r="Y954" i="13" s="1"/>
  <c r="X6" i="13"/>
  <c r="Y6" i="13" s="1"/>
  <c r="X14" i="13"/>
  <c r="Y14" i="13" s="1"/>
  <c r="X22" i="13"/>
  <c r="Y22" i="13" s="1"/>
  <c r="X30" i="13"/>
  <c r="Y30" i="13" s="1"/>
  <c r="X38" i="13"/>
  <c r="Y38" i="13" s="1"/>
  <c r="X46" i="13"/>
  <c r="Y46" i="13" s="1"/>
  <c r="X102" i="13"/>
  <c r="Y102" i="13" s="1"/>
  <c r="X110" i="13"/>
  <c r="Y110" i="13" s="1"/>
  <c r="X126" i="13"/>
  <c r="Y126" i="13" s="1"/>
  <c r="X134" i="13"/>
  <c r="Y134" i="13" s="1"/>
  <c r="X142" i="13"/>
  <c r="Y142" i="13" s="1"/>
  <c r="X150" i="13"/>
  <c r="Y150" i="13" s="1"/>
  <c r="X158" i="13"/>
  <c r="Y158" i="13" s="1"/>
  <c r="X166" i="13"/>
  <c r="Y166" i="13" s="1"/>
  <c r="X174" i="13"/>
  <c r="Y174" i="13" s="1"/>
  <c r="X182" i="13"/>
  <c r="Y182" i="13" s="1"/>
  <c r="X190" i="13"/>
  <c r="Y190" i="13" s="1"/>
  <c r="X198" i="13"/>
  <c r="Y198" i="13" s="1"/>
  <c r="X206" i="13"/>
  <c r="Y206" i="13" s="1"/>
  <c r="X214" i="13"/>
  <c r="Y214" i="13" s="1"/>
  <c r="X222" i="13"/>
  <c r="Y222" i="13" s="1"/>
  <c r="X230" i="13"/>
  <c r="Y230" i="13" s="1"/>
  <c r="X238" i="13"/>
  <c r="Y238" i="13" s="1"/>
  <c r="X246" i="13"/>
  <c r="Y246" i="13" s="1"/>
  <c r="X254" i="13"/>
  <c r="Y254" i="13" s="1"/>
  <c r="X262" i="13"/>
  <c r="Y262" i="13" s="1"/>
  <c r="X330" i="13"/>
  <c r="Y330" i="13" s="1"/>
  <c r="X398" i="13"/>
  <c r="Y398" i="13" s="1"/>
  <c r="X406" i="13"/>
  <c r="Y406" i="13" s="1"/>
  <c r="X414" i="13"/>
  <c r="Y414" i="13" s="1"/>
  <c r="X422" i="13"/>
  <c r="Y422" i="13" s="1"/>
  <c r="X430" i="13"/>
  <c r="Y430" i="13" s="1"/>
  <c r="X438" i="13"/>
  <c r="Y438" i="13" s="1"/>
  <c r="X446" i="13"/>
  <c r="Y446" i="13" s="1"/>
  <c r="X454" i="13"/>
  <c r="Y454" i="13" s="1"/>
  <c r="X462" i="13"/>
  <c r="Y462" i="13" s="1"/>
  <c r="X570" i="13"/>
  <c r="Y570" i="13" s="1"/>
  <c r="X578" i="13"/>
  <c r="Y578" i="13" s="1"/>
  <c r="X586" i="13"/>
  <c r="Y586" i="13" s="1"/>
  <c r="X594" i="13"/>
  <c r="Y594" i="13" s="1"/>
  <c r="X602" i="13"/>
  <c r="Y602" i="13" s="1"/>
  <c r="X610" i="13"/>
  <c r="Y610" i="13" s="1"/>
  <c r="X618" i="13"/>
  <c r="Y618" i="13" s="1"/>
  <c r="X626" i="13"/>
  <c r="Y626" i="13" s="1"/>
  <c r="X642" i="13"/>
  <c r="Y642" i="13" s="1"/>
  <c r="X658" i="13"/>
  <c r="Y658" i="13" s="1"/>
  <c r="X674" i="13"/>
  <c r="Y674" i="13" s="1"/>
  <c r="X690" i="13"/>
  <c r="Y690" i="13" s="1"/>
  <c r="X706" i="13"/>
  <c r="Y706" i="13" s="1"/>
  <c r="X734" i="13"/>
  <c r="Y734" i="13" s="1"/>
  <c r="X742" i="13"/>
  <c r="Y742" i="13" s="1"/>
  <c r="X766" i="13"/>
  <c r="X774" i="13"/>
  <c r="Y774" i="13" s="1"/>
  <c r="X782" i="13"/>
  <c r="X790" i="13"/>
  <c r="Y790" i="13" s="1"/>
  <c r="X798" i="13"/>
  <c r="X806" i="13"/>
  <c r="Y806" i="13" s="1"/>
  <c r="X810" i="13"/>
  <c r="Y810" i="13" s="1"/>
  <c r="X818" i="13"/>
  <c r="Y818" i="13" s="1"/>
  <c r="X826" i="13"/>
  <c r="Y826" i="13" s="1"/>
  <c r="X834" i="13"/>
  <c r="Y834" i="13" s="1"/>
  <c r="X842" i="13"/>
  <c r="Y842" i="13" s="1"/>
  <c r="X850" i="13"/>
  <c r="Y850" i="13" s="1"/>
  <c r="X858" i="13"/>
  <c r="Y858" i="13" s="1"/>
  <c r="X866" i="13"/>
  <c r="Y866" i="13" s="1"/>
  <c r="X874" i="13"/>
  <c r="Y874" i="13" s="1"/>
  <c r="X882" i="13"/>
  <c r="Y882" i="13" s="1"/>
  <c r="X890" i="13"/>
  <c r="Y890" i="13" s="1"/>
  <c r="X898" i="13"/>
  <c r="Y898" i="13" s="1"/>
  <c r="X906" i="13"/>
  <c r="Y906" i="13" s="1"/>
  <c r="X914" i="13"/>
  <c r="Y914" i="13" s="1"/>
  <c r="X922" i="13"/>
  <c r="Y922" i="13" s="1"/>
  <c r="X930" i="13"/>
  <c r="Y930" i="13" s="1"/>
  <c r="X938" i="13"/>
  <c r="Y938" i="13" s="1"/>
  <c r="X946" i="13"/>
  <c r="Y946" i="13" s="1"/>
  <c r="X952" i="13"/>
  <c r="Y952" i="13" s="1"/>
  <c r="X91" i="13"/>
  <c r="Y91" i="13" s="1"/>
  <c r="X171" i="13"/>
  <c r="Y171" i="13" s="1"/>
  <c r="X275" i="13"/>
  <c r="Y275" i="13" s="1"/>
  <c r="X283" i="13"/>
  <c r="Y283" i="13" s="1"/>
  <c r="X291" i="13"/>
  <c r="Y291" i="13" s="1"/>
  <c r="X299" i="13"/>
  <c r="Y299" i="13" s="1"/>
  <c r="X307" i="13"/>
  <c r="Y307" i="13" s="1"/>
  <c r="X315" i="13"/>
  <c r="Y315" i="13" s="1"/>
  <c r="X527" i="13"/>
  <c r="Y527" i="13" s="1"/>
  <c r="X535" i="13"/>
  <c r="Y535" i="13" s="1"/>
  <c r="X543" i="13"/>
  <c r="Y543" i="13" s="1"/>
  <c r="X551" i="13"/>
  <c r="Y551" i="13" s="1"/>
  <c r="X559" i="13"/>
  <c r="Y559" i="13" s="1"/>
  <c r="X751" i="13"/>
  <c r="Y751" i="13" s="1"/>
  <c r="X372" i="13"/>
  <c r="Y372" i="13" s="1"/>
  <c r="X380" i="13"/>
  <c r="Y380" i="13" s="1"/>
  <c r="X388" i="13"/>
  <c r="Y388" i="13" s="1"/>
  <c r="X396" i="13"/>
  <c r="Y396" i="13" s="1"/>
  <c r="X404" i="13"/>
  <c r="Y404" i="13" s="1"/>
  <c r="X412" i="13"/>
  <c r="Y412" i="13" s="1"/>
  <c r="X420" i="13"/>
  <c r="Y420" i="13" s="1"/>
  <c r="X428" i="13"/>
  <c r="Y428" i="13" s="1"/>
  <c r="X436" i="13"/>
  <c r="Y436" i="13" s="1"/>
  <c r="X444" i="13"/>
  <c r="Y444" i="13" s="1"/>
  <c r="X452" i="13"/>
  <c r="Y452" i="13" s="1"/>
  <c r="X460" i="13"/>
  <c r="Y460" i="13" s="1"/>
  <c r="X560" i="13"/>
  <c r="Y560" i="13" s="1"/>
  <c r="X564" i="13"/>
  <c r="Y564" i="13" s="1"/>
  <c r="X572" i="13"/>
  <c r="Y572" i="13" s="1"/>
  <c r="X580" i="13"/>
  <c r="Y580" i="13" s="1"/>
  <c r="X588" i="13"/>
  <c r="Y588" i="13" s="1"/>
  <c r="X604" i="13"/>
  <c r="Y604" i="13" s="1"/>
  <c r="X612" i="13"/>
  <c r="Y612" i="13" s="1"/>
  <c r="X620" i="13"/>
  <c r="Y620" i="13" s="1"/>
  <c r="X628" i="13"/>
  <c r="Y628" i="13" s="1"/>
  <c r="X632" i="13"/>
  <c r="Y632" i="13" s="1"/>
  <c r="X636" i="13"/>
  <c r="Y636" i="13" s="1"/>
  <c r="X644" i="13"/>
  <c r="Y644" i="13" s="1"/>
  <c r="X652" i="13"/>
  <c r="Y652" i="13" s="1"/>
  <c r="X660" i="13"/>
  <c r="Y660" i="13" s="1"/>
  <c r="X668" i="13"/>
  <c r="Y668" i="13" s="1"/>
  <c r="X676" i="13"/>
  <c r="Y676" i="13" s="1"/>
  <c r="X684" i="13"/>
  <c r="Y684" i="13" s="1"/>
  <c r="X692" i="13"/>
  <c r="Y692" i="13" s="1"/>
  <c r="X700" i="13"/>
  <c r="Y700" i="13" s="1"/>
  <c r="X708" i="13"/>
  <c r="Y708" i="13" s="1"/>
  <c r="X716" i="13"/>
  <c r="Y716" i="13" s="1"/>
  <c r="X724" i="13"/>
  <c r="Y724" i="13" s="1"/>
  <c r="X732" i="13"/>
  <c r="Y732" i="13" s="1"/>
  <c r="X740" i="13"/>
  <c r="Y740" i="13" s="1"/>
  <c r="X748" i="13"/>
  <c r="Y748" i="13" s="1"/>
  <c r="X756" i="13"/>
  <c r="Y756" i="13" s="1"/>
  <c r="X764" i="13"/>
  <c r="Y764" i="13" s="1"/>
  <c r="X772" i="13"/>
  <c r="Y772" i="13" s="1"/>
  <c r="X780" i="13"/>
  <c r="Y780" i="13" s="1"/>
  <c r="X788" i="13"/>
  <c r="Y788" i="13" s="1"/>
  <c r="X796" i="13"/>
  <c r="Y796" i="13" s="1"/>
  <c r="X955" i="13"/>
  <c r="Y955" i="13" s="1"/>
  <c r="X5" i="13"/>
  <c r="Y5" i="13" s="1"/>
  <c r="X345" i="13"/>
  <c r="X353" i="13"/>
  <c r="Y353" i="13" s="1"/>
  <c r="X361" i="13"/>
  <c r="Y361" i="13" s="1"/>
  <c r="X465" i="13"/>
  <c r="Y465" i="13" s="1"/>
  <c r="X469" i="13"/>
  <c r="Y469" i="13" s="1"/>
  <c r="X473" i="13"/>
  <c r="Y473" i="13" s="1"/>
  <c r="X477" i="13"/>
  <c r="Y477" i="13" s="1"/>
  <c r="X481" i="13"/>
  <c r="Y481" i="13" s="1"/>
  <c r="X485" i="13"/>
  <c r="Y485" i="13" s="1"/>
  <c r="X489" i="13"/>
  <c r="Y489" i="13" s="1"/>
  <c r="X493" i="13"/>
  <c r="Y493" i="13" s="1"/>
  <c r="X497" i="13"/>
  <c r="Y497" i="13" s="1"/>
  <c r="X501" i="13"/>
  <c r="Y501" i="13" s="1"/>
  <c r="X505" i="13"/>
  <c r="Y505" i="13" s="1"/>
  <c r="X509" i="13"/>
  <c r="Y509" i="13" s="1"/>
  <c r="X513" i="13"/>
  <c r="Y513" i="13" s="1"/>
  <c r="X517" i="13"/>
  <c r="Y517" i="13" s="1"/>
  <c r="X521" i="13"/>
  <c r="Y521" i="13" s="1"/>
  <c r="X525" i="13"/>
  <c r="Y525" i="13" s="1"/>
  <c r="X533" i="13"/>
  <c r="Y533" i="13" s="1"/>
  <c r="X541" i="13"/>
  <c r="Y541" i="13" s="1"/>
  <c r="X549" i="13"/>
  <c r="Y549" i="13" s="1"/>
  <c r="X557" i="13"/>
  <c r="Y557" i="13" s="1"/>
  <c r="X621" i="13"/>
  <c r="Y621" i="13" s="1"/>
  <c r="X637" i="13"/>
  <c r="Y637" i="13" s="1"/>
  <c r="X653" i="13"/>
  <c r="Y653" i="13" s="1"/>
  <c r="X669" i="13"/>
  <c r="Y669" i="13" s="1"/>
  <c r="X685" i="13"/>
  <c r="Y685" i="13" s="1"/>
  <c r="X701" i="13"/>
  <c r="Y701" i="13" s="1"/>
  <c r="X753" i="13"/>
  <c r="Y753" i="13" s="1"/>
  <c r="X54" i="13"/>
  <c r="Y54" i="13" s="1"/>
  <c r="X58" i="13"/>
  <c r="Y58" i="13" s="1"/>
  <c r="X62" i="13"/>
  <c r="Y62" i="13" s="1"/>
  <c r="X66" i="13"/>
  <c r="Y66" i="13" s="1"/>
  <c r="X70" i="13"/>
  <c r="Y70" i="13" s="1"/>
  <c r="X78" i="13"/>
  <c r="Y78" i="13" s="1"/>
  <c r="X86" i="13"/>
  <c r="Y86" i="13" s="1"/>
  <c r="X94" i="13"/>
  <c r="Y94" i="13" s="1"/>
  <c r="X118" i="13"/>
  <c r="Y118" i="13" s="1"/>
  <c r="X270" i="13"/>
  <c r="Y270" i="13" s="1"/>
  <c r="X278" i="13"/>
  <c r="Y278" i="13" s="1"/>
  <c r="X286" i="13"/>
  <c r="Y286" i="13" s="1"/>
  <c r="X294" i="13"/>
  <c r="Y294" i="13" s="1"/>
  <c r="X302" i="13"/>
  <c r="Y302" i="13" s="1"/>
  <c r="X310" i="13"/>
  <c r="Y310" i="13" s="1"/>
  <c r="X326" i="13"/>
  <c r="Y326" i="13" s="1"/>
  <c r="X342" i="13"/>
  <c r="Y342" i="13" s="1"/>
  <c r="X470" i="13"/>
  <c r="Y470" i="13" s="1"/>
  <c r="X478" i="13"/>
  <c r="X486" i="13"/>
  <c r="Y486" i="13" s="1"/>
  <c r="X494" i="13"/>
  <c r="Y494" i="13" s="1"/>
  <c r="X502" i="13"/>
  <c r="Y502" i="13" s="1"/>
  <c r="X510" i="13"/>
  <c r="X518" i="13"/>
  <c r="Y518" i="13" s="1"/>
  <c r="X526" i="13"/>
  <c r="Y526" i="13" s="1"/>
  <c r="X534" i="13"/>
  <c r="Y534" i="13" s="1"/>
  <c r="X542" i="13"/>
  <c r="X550" i="13"/>
  <c r="Y550" i="13" s="1"/>
  <c r="X558" i="13"/>
  <c r="Y558" i="13" s="1"/>
  <c r="X566" i="13"/>
  <c r="Y566" i="13" s="1"/>
  <c r="X634" i="13"/>
  <c r="Y634" i="13" s="1"/>
  <c r="X650" i="13"/>
  <c r="Y650" i="13" s="1"/>
  <c r="X666" i="13"/>
  <c r="Y666" i="13" s="1"/>
  <c r="X682" i="13"/>
  <c r="Y682" i="13" s="1"/>
  <c r="X698" i="13"/>
  <c r="Y698" i="13" s="1"/>
  <c r="X714" i="13"/>
  <c r="Y714" i="13" s="1"/>
  <c r="X722" i="13"/>
  <c r="Y722" i="13" s="1"/>
  <c r="X730" i="13"/>
  <c r="Y730" i="13" s="1"/>
  <c r="X750" i="13"/>
  <c r="Y750" i="13" s="1"/>
  <c r="X754" i="13"/>
  <c r="Y754" i="13" s="1"/>
  <c r="X953" i="13"/>
  <c r="Y953" i="13" s="1"/>
  <c r="X956" i="13"/>
  <c r="Y956" i="13" s="1"/>
  <c r="X11" i="13"/>
  <c r="Y11" i="13" s="1"/>
  <c r="X19" i="13"/>
  <c r="Y19" i="13" s="1"/>
  <c r="X55" i="13"/>
  <c r="Y55" i="13" s="1"/>
  <c r="X63" i="13"/>
  <c r="Y63" i="13" s="1"/>
  <c r="X75" i="13"/>
  <c r="Y75" i="13" s="1"/>
  <c r="X83" i="13"/>
  <c r="Y83" i="13" s="1"/>
  <c r="X99" i="13"/>
  <c r="Y99" i="13" s="1"/>
  <c r="X107" i="13"/>
  <c r="Y107" i="13" s="1"/>
  <c r="X115" i="13"/>
  <c r="Y115" i="13" s="1"/>
  <c r="X123" i="13"/>
  <c r="Y123" i="13" s="1"/>
  <c r="X131" i="13"/>
  <c r="Y131" i="13" s="1"/>
  <c r="X139" i="13"/>
  <c r="Y139" i="13" s="1"/>
  <c r="X147" i="13"/>
  <c r="Y147" i="13" s="1"/>
  <c r="X155" i="13"/>
  <c r="Y155" i="13" s="1"/>
  <c r="X163" i="13"/>
  <c r="Y163" i="13" s="1"/>
  <c r="X179" i="13"/>
  <c r="Y179" i="13" s="1"/>
  <c r="X187" i="13"/>
  <c r="Y187" i="13" s="1"/>
  <c r="X195" i="13"/>
  <c r="Y195" i="13" s="1"/>
  <c r="X203" i="13"/>
  <c r="Y203" i="13" s="1"/>
  <c r="X211" i="13"/>
  <c r="Y211" i="13" s="1"/>
  <c r="X219" i="13"/>
  <c r="Y219" i="13" s="1"/>
  <c r="X227" i="13"/>
  <c r="Y227" i="13" s="1"/>
  <c r="X235" i="13"/>
  <c r="Y235" i="13" s="1"/>
  <c r="X243" i="13"/>
  <c r="Y243" i="13" s="1"/>
  <c r="X251" i="13"/>
  <c r="Y251" i="13" s="1"/>
  <c r="X259" i="13"/>
  <c r="Y259" i="13" s="1"/>
  <c r="X563" i="13"/>
  <c r="Y563" i="13" s="1"/>
  <c r="X571" i="13"/>
  <c r="Y571" i="13" s="1"/>
  <c r="X579" i="13"/>
  <c r="Y579" i="13" s="1"/>
  <c r="X587" i="13"/>
  <c r="Y587" i="13" s="1"/>
  <c r="X603" i="13"/>
  <c r="Y603" i="13" s="1"/>
  <c r="X611" i="13"/>
  <c r="Y611" i="13" s="1"/>
  <c r="X715" i="13"/>
  <c r="Y715" i="13" s="1"/>
  <c r="X723" i="13"/>
  <c r="Y723" i="13" s="1"/>
  <c r="X731" i="13"/>
  <c r="Y731" i="13" s="1"/>
  <c r="X739" i="13"/>
  <c r="Y739" i="13" s="1"/>
  <c r="X747" i="13"/>
  <c r="Y747" i="13" s="1"/>
  <c r="X763" i="13"/>
  <c r="Y763" i="13" s="1"/>
  <c r="X771" i="13"/>
  <c r="Y771" i="13" s="1"/>
  <c r="X779" i="13"/>
  <c r="Y779" i="13" s="1"/>
  <c r="X787" i="13"/>
  <c r="Y787" i="13" s="1"/>
  <c r="X795" i="13"/>
  <c r="Y795" i="13" s="1"/>
  <c r="X803" i="13"/>
  <c r="Y803" i="13" s="1"/>
  <c r="X811" i="13"/>
  <c r="Y811" i="13" s="1"/>
  <c r="X819" i="13"/>
  <c r="Y819" i="13" s="1"/>
  <c r="X827" i="13"/>
  <c r="Y827" i="13" s="1"/>
  <c r="X835" i="13"/>
  <c r="Y835" i="13" s="1"/>
  <c r="X843" i="13"/>
  <c r="Y843" i="13" s="1"/>
  <c r="X851" i="13"/>
  <c r="Y851" i="13" s="1"/>
  <c r="X859" i="13"/>
  <c r="Y859" i="13" s="1"/>
  <c r="X867" i="13"/>
  <c r="Y867" i="13" s="1"/>
  <c r="X875" i="13"/>
  <c r="Y875" i="13" s="1"/>
  <c r="X883" i="13"/>
  <c r="Y883" i="13" s="1"/>
  <c r="X891" i="13"/>
  <c r="Y891" i="13" s="1"/>
  <c r="X899" i="13"/>
  <c r="Y899" i="13" s="1"/>
  <c r="X907" i="13"/>
  <c r="Y907" i="13" s="1"/>
  <c r="X915" i="13"/>
  <c r="Y915" i="13" s="1"/>
  <c r="X923" i="13"/>
  <c r="Y923" i="13" s="1"/>
  <c r="X931" i="13"/>
  <c r="Y931" i="13" s="1"/>
  <c r="X939" i="13"/>
  <c r="Y939" i="13" s="1"/>
  <c r="X947" i="13"/>
  <c r="Y947" i="13" s="1"/>
  <c r="X352" i="13"/>
  <c r="Y352" i="13" s="1"/>
  <c r="X360" i="13"/>
  <c r="Y360" i="13" s="1"/>
  <c r="X548" i="13"/>
  <c r="Y548" i="13" s="1"/>
  <c r="X325" i="13"/>
  <c r="Y325" i="13" s="1"/>
  <c r="X329" i="13"/>
  <c r="Y329" i="13" s="1"/>
  <c r="X341" i="13"/>
  <c r="Y341" i="13" s="1"/>
  <c r="X373" i="13"/>
  <c r="Y373" i="13" s="1"/>
  <c r="X381" i="13"/>
  <c r="Y381" i="13" s="1"/>
  <c r="X389" i="13"/>
  <c r="Y389" i="13" s="1"/>
  <c r="X569" i="13"/>
  <c r="Y569" i="13" s="1"/>
  <c r="X577" i="13"/>
  <c r="Y577" i="13" s="1"/>
  <c r="X585" i="13"/>
  <c r="Y585" i="13" s="1"/>
  <c r="X625" i="13"/>
  <c r="Y625" i="13" s="1"/>
  <c r="X641" i="13"/>
  <c r="Y641" i="13" s="1"/>
  <c r="X657" i="13"/>
  <c r="Y657" i="13" s="1"/>
  <c r="X673" i="13"/>
  <c r="Y673" i="13" s="1"/>
  <c r="X689" i="13"/>
  <c r="Y689" i="13" s="1"/>
  <c r="X705" i="13"/>
  <c r="Y705" i="13" s="1"/>
  <c r="X937" i="13"/>
  <c r="X945" i="13"/>
  <c r="Y945" i="13" s="1"/>
  <c r="X950" i="13"/>
  <c r="Y950" i="13" s="1"/>
  <c r="X958" i="13"/>
  <c r="Y958" i="13" s="1"/>
  <c r="X10" i="13"/>
  <c r="X18" i="13"/>
  <c r="Y18" i="13" s="1"/>
  <c r="X26" i="13"/>
  <c r="Y26" i="13" s="1"/>
  <c r="X98" i="13"/>
  <c r="Y98" i="13" s="1"/>
  <c r="X106" i="13"/>
  <c r="Y106" i="13" s="1"/>
  <c r="X114" i="13"/>
  <c r="X122" i="13"/>
  <c r="Y122" i="13" s="1"/>
  <c r="X130" i="13"/>
  <c r="Y130" i="13" s="1"/>
  <c r="X138" i="13"/>
  <c r="Y138" i="13" s="1"/>
  <c r="X146" i="13"/>
  <c r="X154" i="13"/>
  <c r="Y154" i="13" s="1"/>
  <c r="X162" i="13"/>
  <c r="Y162" i="13" s="1"/>
  <c r="X178" i="13"/>
  <c r="Y178" i="13" s="1"/>
  <c r="X186" i="13"/>
  <c r="Y186" i="13" s="1"/>
  <c r="X194" i="13"/>
  <c r="Y194" i="13" s="1"/>
  <c r="X202" i="13"/>
  <c r="X210" i="13"/>
  <c r="Y210" i="13" s="1"/>
  <c r="X218" i="13"/>
  <c r="Y218" i="13" s="1"/>
  <c r="X226" i="13"/>
  <c r="Y226" i="13" s="1"/>
  <c r="X234" i="13"/>
  <c r="X242" i="13"/>
  <c r="Y242" i="13" s="1"/>
  <c r="X250" i="13"/>
  <c r="Y250" i="13" s="1"/>
  <c r="X258" i="13"/>
  <c r="Y258" i="13" s="1"/>
  <c r="X266" i="13"/>
  <c r="X402" i="13"/>
  <c r="Y402" i="13" s="1"/>
  <c r="X418" i="13"/>
  <c r="Y418" i="13" s="1"/>
  <c r="X434" i="13"/>
  <c r="Y434" i="13" s="1"/>
  <c r="X450" i="13"/>
  <c r="Y450" i="13" s="1"/>
  <c r="X942" i="13"/>
  <c r="X957" i="13"/>
  <c r="K7" i="11"/>
  <c r="O7" i="11"/>
  <c r="N7" i="11"/>
  <c r="I7" i="11"/>
  <c r="L7" i="11"/>
  <c r="J7" i="11"/>
  <c r="N23" i="11"/>
  <c r="I23" i="11"/>
  <c r="L23" i="11"/>
  <c r="K23" i="11"/>
  <c r="J23" i="11"/>
  <c r="O23" i="11"/>
  <c r="N39" i="11"/>
  <c r="J39" i="11"/>
  <c r="I39" i="11"/>
  <c r="L39" i="11"/>
  <c r="K39" i="11"/>
  <c r="O39" i="11"/>
  <c r="N55" i="11"/>
  <c r="I55" i="11"/>
  <c r="L55" i="11"/>
  <c r="O55" i="11"/>
  <c r="J55" i="11"/>
  <c r="K55" i="11"/>
  <c r="O71" i="11"/>
  <c r="N71" i="11"/>
  <c r="I71" i="11"/>
  <c r="L71" i="11"/>
  <c r="J71" i="11"/>
  <c r="K71" i="11"/>
  <c r="K87" i="11"/>
  <c r="N87" i="11"/>
  <c r="I87" i="11"/>
  <c r="L87" i="11"/>
  <c r="O87" i="11"/>
  <c r="J87" i="11"/>
  <c r="O103" i="11"/>
  <c r="N103" i="11"/>
  <c r="I103" i="11"/>
  <c r="L103" i="11"/>
  <c r="K103" i="11"/>
  <c r="J103" i="11"/>
  <c r="N119" i="11"/>
  <c r="I119" i="11"/>
  <c r="L119" i="11"/>
  <c r="J119" i="11"/>
  <c r="K119" i="11"/>
  <c r="O119" i="11"/>
  <c r="K135" i="11"/>
  <c r="N135" i="11"/>
  <c r="I135" i="11"/>
  <c r="L135" i="11"/>
  <c r="O135" i="11"/>
  <c r="J135" i="11"/>
  <c r="N151" i="11"/>
  <c r="I151" i="11"/>
  <c r="L151" i="11"/>
  <c r="J151" i="11"/>
  <c r="K151" i="11"/>
  <c r="O151" i="11"/>
  <c r="N167" i="11"/>
  <c r="I167" i="11"/>
  <c r="L167" i="11"/>
  <c r="O167" i="11"/>
  <c r="J167" i="11"/>
  <c r="K167" i="11"/>
  <c r="N183" i="11"/>
  <c r="I183" i="11"/>
  <c r="L183" i="11"/>
  <c r="J183" i="11"/>
  <c r="K183" i="11"/>
  <c r="O183" i="11"/>
  <c r="J199" i="11"/>
  <c r="N199" i="11"/>
  <c r="I199" i="11"/>
  <c r="L199" i="11"/>
  <c r="O199" i="11"/>
  <c r="K199" i="11"/>
  <c r="K215" i="11"/>
  <c r="O215" i="11"/>
  <c r="N215" i="11"/>
  <c r="I215" i="11"/>
  <c r="L215" i="11"/>
  <c r="J215" i="11"/>
  <c r="N231" i="11"/>
  <c r="I231" i="11"/>
  <c r="L231" i="11"/>
  <c r="O231" i="11"/>
  <c r="K231" i="11"/>
  <c r="J231" i="11"/>
  <c r="K247" i="11"/>
  <c r="N247" i="11"/>
  <c r="I247" i="11"/>
  <c r="L247" i="11"/>
  <c r="O247" i="11"/>
  <c r="J247" i="11"/>
  <c r="K263" i="11"/>
  <c r="N263" i="11"/>
  <c r="I263" i="11"/>
  <c r="L263" i="11"/>
  <c r="R263" i="11"/>
  <c r="O263" i="11"/>
  <c r="J263" i="11"/>
  <c r="N279" i="11"/>
  <c r="I279" i="11"/>
  <c r="L279" i="11"/>
  <c r="R279" i="11"/>
  <c r="K279" i="11"/>
  <c r="O279" i="11"/>
  <c r="J279" i="11"/>
  <c r="O295" i="11"/>
  <c r="N295" i="11"/>
  <c r="I295" i="11"/>
  <c r="L295" i="11"/>
  <c r="J295" i="11"/>
  <c r="K295" i="11"/>
  <c r="R295" i="11"/>
  <c r="O311" i="11"/>
  <c r="N311" i="11"/>
  <c r="J311" i="11"/>
  <c r="I311" i="11"/>
  <c r="L311" i="11"/>
  <c r="K311" i="11"/>
  <c r="R311" i="11"/>
  <c r="N327" i="11"/>
  <c r="I327" i="11"/>
  <c r="L327" i="11"/>
  <c r="K327" i="11"/>
  <c r="O327" i="11"/>
  <c r="R327" i="11"/>
  <c r="J327" i="11"/>
  <c r="O343" i="11"/>
  <c r="N343" i="11"/>
  <c r="I343" i="11"/>
  <c r="J343" i="11"/>
  <c r="L343" i="11"/>
  <c r="K343" i="11"/>
  <c r="R343" i="11"/>
  <c r="N359" i="11"/>
  <c r="I359" i="11"/>
  <c r="L359" i="11"/>
  <c r="O359" i="11"/>
  <c r="R359" i="11"/>
  <c r="K359" i="11"/>
  <c r="J359" i="11"/>
  <c r="N375" i="11"/>
  <c r="I375" i="11"/>
  <c r="L375" i="11"/>
  <c r="O375" i="11"/>
  <c r="J375" i="11"/>
  <c r="R375" i="11"/>
  <c r="K375" i="11"/>
  <c r="K391" i="11"/>
  <c r="O391" i="11"/>
  <c r="N391" i="11"/>
  <c r="I391" i="11"/>
  <c r="J391" i="11"/>
  <c r="L391" i="11"/>
  <c r="R391" i="11"/>
  <c r="K407" i="11"/>
  <c r="N407" i="11"/>
  <c r="I407" i="11"/>
  <c r="L407" i="11"/>
  <c r="R407" i="11"/>
  <c r="O407" i="11"/>
  <c r="J407" i="11"/>
  <c r="M407" i="11"/>
  <c r="K423" i="11"/>
  <c r="N423" i="11"/>
  <c r="I423" i="11"/>
  <c r="L423" i="11"/>
  <c r="O423" i="11"/>
  <c r="J423" i="11"/>
  <c r="R423" i="11"/>
  <c r="M423" i="11"/>
  <c r="O439" i="11"/>
  <c r="N439" i="11"/>
  <c r="J439" i="11"/>
  <c r="I439" i="11"/>
  <c r="L439" i="11"/>
  <c r="K439" i="11"/>
  <c r="R439" i="11"/>
  <c r="M439" i="11"/>
  <c r="N455" i="11"/>
  <c r="I455" i="11"/>
  <c r="L455" i="11"/>
  <c r="K455" i="11"/>
  <c r="O455" i="11"/>
  <c r="J455" i="11"/>
  <c r="R455" i="11"/>
  <c r="M455" i="11"/>
  <c r="N471" i="11"/>
  <c r="I471" i="11"/>
  <c r="L471" i="11"/>
  <c r="K471" i="11"/>
  <c r="O471" i="11"/>
  <c r="J471" i="11"/>
  <c r="R471" i="11"/>
  <c r="M471" i="11"/>
  <c r="O487" i="11"/>
  <c r="J487" i="11"/>
  <c r="N487" i="11"/>
  <c r="I487" i="11"/>
  <c r="L487" i="11"/>
  <c r="K487" i="11"/>
  <c r="R487" i="11"/>
  <c r="M487" i="11"/>
  <c r="N503" i="11"/>
  <c r="I503" i="11"/>
  <c r="L503" i="11"/>
  <c r="O503" i="11"/>
  <c r="J503" i="11"/>
  <c r="R503" i="11"/>
  <c r="K503" i="11"/>
  <c r="M503" i="11"/>
  <c r="N519" i="11"/>
  <c r="I519" i="11"/>
  <c r="L519" i="11"/>
  <c r="O519" i="11"/>
  <c r="J519" i="11"/>
  <c r="K519" i="11"/>
  <c r="R519" i="11"/>
  <c r="M519" i="11"/>
  <c r="O535" i="11"/>
  <c r="N535" i="11"/>
  <c r="I535" i="11"/>
  <c r="L535" i="11"/>
  <c r="R535" i="11"/>
  <c r="K535" i="11"/>
  <c r="J535" i="11"/>
  <c r="M535" i="11"/>
  <c r="N551" i="11"/>
  <c r="I551" i="11"/>
  <c r="L551" i="11"/>
  <c r="O551" i="11"/>
  <c r="J551" i="11"/>
  <c r="R551" i="11"/>
  <c r="K551" i="11"/>
  <c r="M551" i="11"/>
  <c r="K567" i="11"/>
  <c r="N567" i="11"/>
  <c r="J567" i="11"/>
  <c r="I567" i="11"/>
  <c r="L567" i="11"/>
  <c r="O567" i="11"/>
  <c r="R567" i="11"/>
  <c r="M567" i="11"/>
  <c r="N583" i="11"/>
  <c r="I583" i="11"/>
  <c r="L583" i="11"/>
  <c r="K583" i="11"/>
  <c r="R583" i="11"/>
  <c r="O583" i="11"/>
  <c r="M583" i="11"/>
  <c r="J583" i="11"/>
  <c r="N599" i="11"/>
  <c r="I599" i="11"/>
  <c r="L599" i="11"/>
  <c r="J599" i="11"/>
  <c r="O599" i="11"/>
  <c r="R599" i="11"/>
  <c r="K599" i="11"/>
  <c r="M599" i="11"/>
  <c r="K615" i="11"/>
  <c r="N615" i="11"/>
  <c r="I615" i="11"/>
  <c r="J615" i="11"/>
  <c r="L615" i="11"/>
  <c r="O615" i="11"/>
  <c r="R615" i="11"/>
  <c r="M615" i="11"/>
  <c r="K631" i="11"/>
  <c r="N631" i="11"/>
  <c r="I631" i="11"/>
  <c r="L631" i="11"/>
  <c r="J631" i="11"/>
  <c r="R631" i="11"/>
  <c r="O631" i="11"/>
  <c r="M631" i="11"/>
  <c r="O647" i="11"/>
  <c r="N647" i="11"/>
  <c r="J647" i="11"/>
  <c r="I647" i="11"/>
  <c r="L647" i="11"/>
  <c r="K647" i="11"/>
  <c r="R647" i="11"/>
  <c r="M647" i="11"/>
  <c r="O663" i="11"/>
  <c r="N663" i="11"/>
  <c r="I663" i="11"/>
  <c r="J663" i="11"/>
  <c r="L663" i="11"/>
  <c r="R663" i="11"/>
  <c r="K663" i="11"/>
  <c r="M663" i="11"/>
  <c r="N679" i="11"/>
  <c r="I679" i="11"/>
  <c r="L679" i="11"/>
  <c r="K679" i="11"/>
  <c r="R679" i="11"/>
  <c r="O679" i="11"/>
  <c r="J679" i="11"/>
  <c r="M679" i="11"/>
  <c r="N695" i="11"/>
  <c r="J695" i="11"/>
  <c r="I695" i="11"/>
  <c r="L695" i="11"/>
  <c r="K695" i="11"/>
  <c r="O695" i="11"/>
  <c r="R695" i="11"/>
  <c r="M695" i="11"/>
  <c r="O711" i="11"/>
  <c r="N711" i="11"/>
  <c r="I711" i="11"/>
  <c r="L711" i="11"/>
  <c r="K711" i="11"/>
  <c r="J711" i="11"/>
  <c r="R711" i="11"/>
  <c r="M711" i="11"/>
  <c r="N727" i="11"/>
  <c r="I727" i="11"/>
  <c r="L727" i="11"/>
  <c r="J727" i="11"/>
  <c r="K727" i="11"/>
  <c r="O727" i="11"/>
  <c r="R727" i="11"/>
  <c r="M727" i="11"/>
  <c r="K743" i="11"/>
  <c r="N743" i="11"/>
  <c r="I743" i="11"/>
  <c r="L743" i="11"/>
  <c r="O743" i="11"/>
  <c r="R743" i="11"/>
  <c r="J743" i="11"/>
  <c r="M743" i="11"/>
  <c r="O759" i="11"/>
  <c r="N759" i="11"/>
  <c r="I759" i="11"/>
  <c r="L759" i="11"/>
  <c r="K759" i="11"/>
  <c r="J759" i="11"/>
  <c r="R759" i="11"/>
  <c r="M759" i="11"/>
  <c r="N775" i="11"/>
  <c r="I775" i="11"/>
  <c r="L775" i="11"/>
  <c r="O775" i="11"/>
  <c r="J775" i="11"/>
  <c r="R775" i="11"/>
  <c r="K775" i="11"/>
  <c r="M775" i="11"/>
  <c r="K791" i="11"/>
  <c r="N791" i="11"/>
  <c r="I791" i="11"/>
  <c r="L791" i="11"/>
  <c r="O791" i="11"/>
  <c r="R791" i="11"/>
  <c r="J791" i="11"/>
  <c r="M791" i="11"/>
  <c r="O807" i="11"/>
  <c r="N807" i="11"/>
  <c r="I807" i="11"/>
  <c r="L807" i="11"/>
  <c r="K807" i="11"/>
  <c r="J807" i="11"/>
  <c r="R807" i="11"/>
  <c r="M807" i="11"/>
  <c r="K823" i="11"/>
  <c r="N823" i="11"/>
  <c r="I823" i="11"/>
  <c r="L823" i="11"/>
  <c r="J823" i="11"/>
  <c r="O823" i="11"/>
  <c r="R823" i="11"/>
  <c r="M823" i="11"/>
  <c r="N839" i="11"/>
  <c r="I839" i="11"/>
  <c r="J839" i="11"/>
  <c r="L839" i="11"/>
  <c r="O839" i="11"/>
  <c r="R839" i="11"/>
  <c r="K839" i="11"/>
  <c r="M839" i="11"/>
  <c r="N855" i="11"/>
  <c r="I855" i="11"/>
  <c r="L855" i="11"/>
  <c r="K855" i="11"/>
  <c r="J855" i="11"/>
  <c r="R855" i="11"/>
  <c r="O855" i="11"/>
  <c r="M855" i="11"/>
  <c r="N871" i="11"/>
  <c r="I871" i="11"/>
  <c r="L871" i="11"/>
  <c r="J871" i="11"/>
  <c r="O871" i="11"/>
  <c r="R871" i="11"/>
  <c r="K871" i="11"/>
  <c r="M871" i="11"/>
  <c r="O887" i="11"/>
  <c r="N887" i="11"/>
  <c r="I887" i="11"/>
  <c r="L887" i="11"/>
  <c r="R887" i="11"/>
  <c r="K887" i="11"/>
  <c r="J887" i="11"/>
  <c r="M887" i="11"/>
  <c r="K903" i="11"/>
  <c r="N903" i="11"/>
  <c r="I903" i="11"/>
  <c r="L903" i="11"/>
  <c r="J903" i="11"/>
  <c r="R903" i="11"/>
  <c r="O903" i="11"/>
  <c r="M903" i="11"/>
  <c r="N919" i="11"/>
  <c r="J919" i="11"/>
  <c r="I919" i="11"/>
  <c r="L919" i="11"/>
  <c r="O919" i="11"/>
  <c r="K919" i="11"/>
  <c r="R919" i="11"/>
  <c r="M919" i="11"/>
  <c r="O935" i="11"/>
  <c r="N935" i="11"/>
  <c r="I935" i="11"/>
  <c r="L935" i="11"/>
  <c r="J935" i="11"/>
  <c r="R935" i="11"/>
  <c r="K935" i="11"/>
  <c r="M935" i="11"/>
  <c r="K951" i="11"/>
  <c r="N951" i="11"/>
  <c r="I951" i="11"/>
  <c r="L951" i="11"/>
  <c r="J951" i="11"/>
  <c r="O951" i="11"/>
  <c r="R951" i="11"/>
  <c r="M951" i="11"/>
  <c r="I4" i="11"/>
  <c r="L4" i="11"/>
  <c r="N4" i="11"/>
  <c r="M4" i="11"/>
  <c r="K4" i="11"/>
  <c r="J4" i="11"/>
  <c r="N20" i="11"/>
  <c r="L20" i="11"/>
  <c r="M20" i="11"/>
  <c r="K20" i="11"/>
  <c r="J20" i="11"/>
  <c r="I20" i="11"/>
  <c r="J36" i="11"/>
  <c r="I36" i="11"/>
  <c r="L36" i="11"/>
  <c r="M36" i="11"/>
  <c r="K36" i="11"/>
  <c r="N36" i="11"/>
  <c r="L52" i="11"/>
  <c r="I52" i="11"/>
  <c r="N52" i="11"/>
  <c r="M52" i="11"/>
  <c r="K52" i="11"/>
  <c r="J52" i="11"/>
  <c r="N68" i="11"/>
  <c r="L68" i="11"/>
  <c r="M68" i="11"/>
  <c r="K68" i="11"/>
  <c r="J68" i="11"/>
  <c r="I68" i="11"/>
  <c r="N84" i="11"/>
  <c r="J84" i="11"/>
  <c r="I84" i="11"/>
  <c r="L84" i="11"/>
  <c r="M84" i="11"/>
  <c r="K84" i="11"/>
  <c r="N100" i="11"/>
  <c r="L100" i="11"/>
  <c r="I100" i="11"/>
  <c r="M100" i="11"/>
  <c r="K100" i="11"/>
  <c r="J100" i="11"/>
  <c r="N116" i="11"/>
  <c r="J116" i="11"/>
  <c r="L116" i="11"/>
  <c r="M116" i="11"/>
  <c r="K116" i="11"/>
  <c r="I116" i="11"/>
  <c r="J132" i="11"/>
  <c r="I132" i="11"/>
  <c r="L132" i="11"/>
  <c r="N132" i="11"/>
  <c r="M132" i="11"/>
  <c r="K132" i="11"/>
  <c r="J148" i="11"/>
  <c r="N148" i="11"/>
  <c r="I148" i="11"/>
  <c r="L148" i="11"/>
  <c r="M148" i="11"/>
  <c r="K148" i="11"/>
  <c r="J164" i="11"/>
  <c r="L164" i="11"/>
  <c r="M164" i="11"/>
  <c r="K164" i="11"/>
  <c r="N164" i="11"/>
  <c r="I164" i="11"/>
  <c r="N180" i="11"/>
  <c r="L180" i="11"/>
  <c r="J180" i="11"/>
  <c r="M180" i="11"/>
  <c r="I180" i="11"/>
  <c r="K180" i="11"/>
  <c r="I196" i="11"/>
  <c r="N196" i="11"/>
  <c r="L196" i="11"/>
  <c r="M196" i="11"/>
  <c r="K196" i="11"/>
  <c r="J196" i="11"/>
  <c r="J212" i="11"/>
  <c r="L212" i="11"/>
  <c r="M212" i="11"/>
  <c r="I212" i="11"/>
  <c r="K212" i="11"/>
  <c r="N212" i="11"/>
  <c r="J228" i="11"/>
  <c r="L228" i="11"/>
  <c r="N228" i="11"/>
  <c r="M228" i="11"/>
  <c r="K228" i="11"/>
  <c r="I228" i="11"/>
  <c r="N244" i="11"/>
  <c r="L244" i="11"/>
  <c r="J244" i="11"/>
  <c r="M244" i="11"/>
  <c r="K244" i="11"/>
  <c r="I244" i="11"/>
  <c r="J260" i="11"/>
  <c r="L260" i="11"/>
  <c r="M260" i="11"/>
  <c r="K260" i="11"/>
  <c r="N260" i="11"/>
  <c r="I260" i="11"/>
  <c r="I276" i="11"/>
  <c r="N276" i="11"/>
  <c r="L276" i="11"/>
  <c r="M276" i="11"/>
  <c r="K276" i="11"/>
  <c r="J276" i="11"/>
  <c r="I292" i="11"/>
  <c r="N292" i="11"/>
  <c r="L292" i="11"/>
  <c r="J292" i="11"/>
  <c r="M292" i="11"/>
  <c r="K292" i="11"/>
  <c r="J308" i="11"/>
  <c r="I308" i="11"/>
  <c r="L308" i="11"/>
  <c r="N308" i="11"/>
  <c r="M308" i="11"/>
  <c r="K308" i="11"/>
  <c r="J324" i="11"/>
  <c r="I324" i="11"/>
  <c r="L324" i="11"/>
  <c r="N324" i="11"/>
  <c r="M324" i="11"/>
  <c r="K324" i="11"/>
  <c r="N340" i="11"/>
  <c r="L340" i="11"/>
  <c r="J340" i="11"/>
  <c r="M340" i="11"/>
  <c r="I340" i="11"/>
  <c r="K340" i="11"/>
  <c r="J356" i="11"/>
  <c r="L356" i="11"/>
  <c r="N356" i="11"/>
  <c r="I356" i="11"/>
  <c r="M356" i="11"/>
  <c r="K356" i="11"/>
  <c r="L372" i="11"/>
  <c r="I372" i="11"/>
  <c r="J372" i="11"/>
  <c r="N372" i="11"/>
  <c r="M372" i="11"/>
  <c r="K372" i="11"/>
  <c r="J388" i="11"/>
  <c r="L388" i="11"/>
  <c r="M388" i="11"/>
  <c r="I388" i="11"/>
  <c r="K388" i="11"/>
  <c r="N388" i="11"/>
  <c r="J404" i="11"/>
  <c r="I404" i="11"/>
  <c r="L404" i="11"/>
  <c r="M404" i="11"/>
  <c r="K404" i="11"/>
  <c r="N404" i="11"/>
  <c r="L420" i="11"/>
  <c r="I420" i="11"/>
  <c r="J420" i="11"/>
  <c r="M420" i="11"/>
  <c r="K420" i="11"/>
  <c r="N420" i="11"/>
  <c r="I436" i="11"/>
  <c r="J436" i="11"/>
  <c r="L436" i="11"/>
  <c r="M436" i="11"/>
  <c r="K436" i="11"/>
  <c r="N436" i="11"/>
  <c r="I452" i="11"/>
  <c r="L452" i="11"/>
  <c r="M452" i="11"/>
  <c r="K452" i="11"/>
  <c r="J452" i="11"/>
  <c r="N452" i="11"/>
  <c r="N468" i="11"/>
  <c r="L468" i="11"/>
  <c r="J468" i="11"/>
  <c r="I468" i="11"/>
  <c r="M468" i="11"/>
  <c r="K468" i="11"/>
  <c r="J484" i="11"/>
  <c r="I484" i="11"/>
  <c r="L484" i="11"/>
  <c r="N484" i="11"/>
  <c r="M484" i="11"/>
  <c r="K484" i="11"/>
  <c r="L500" i="11"/>
  <c r="M500" i="11"/>
  <c r="I500" i="11"/>
  <c r="K500" i="11"/>
  <c r="J500" i="11"/>
  <c r="N500" i="11"/>
  <c r="N516" i="11"/>
  <c r="L516" i="11"/>
  <c r="M516" i="11"/>
  <c r="I516" i="11"/>
  <c r="K516" i="11"/>
  <c r="J516" i="11"/>
  <c r="J532" i="11"/>
  <c r="L532" i="11"/>
  <c r="N532" i="11"/>
  <c r="M532" i="11"/>
  <c r="K532" i="11"/>
  <c r="I532" i="11"/>
  <c r="N548" i="11"/>
  <c r="L548" i="11"/>
  <c r="M548" i="11"/>
  <c r="K548" i="11"/>
  <c r="J548" i="11"/>
  <c r="I548" i="11"/>
  <c r="I564" i="11"/>
  <c r="J564" i="11"/>
  <c r="L564" i="11"/>
  <c r="N564" i="11"/>
  <c r="M564" i="11"/>
  <c r="K564" i="11"/>
  <c r="J580" i="11"/>
  <c r="I580" i="11"/>
  <c r="L580" i="11"/>
  <c r="N580" i="11"/>
  <c r="M580" i="11"/>
  <c r="K580" i="11"/>
  <c r="N596" i="11"/>
  <c r="I596" i="11"/>
  <c r="L596" i="11"/>
  <c r="J596" i="11"/>
  <c r="M596" i="11"/>
  <c r="K596" i="11"/>
  <c r="N612" i="11"/>
  <c r="J612" i="11"/>
  <c r="I612" i="11"/>
  <c r="L612" i="11"/>
  <c r="M612" i="11"/>
  <c r="K612" i="11"/>
  <c r="L628" i="11"/>
  <c r="N628" i="11"/>
  <c r="M628" i="11"/>
  <c r="K628" i="11"/>
  <c r="J628" i="11"/>
  <c r="I628" i="11"/>
  <c r="L644" i="11"/>
  <c r="J644" i="11"/>
  <c r="N644" i="11"/>
  <c r="M644" i="11"/>
  <c r="I644" i="11"/>
  <c r="K644" i="11"/>
  <c r="I660" i="11"/>
  <c r="J660" i="11"/>
  <c r="N660" i="11"/>
  <c r="L660" i="11"/>
  <c r="M660" i="11"/>
  <c r="K660" i="11"/>
  <c r="J676" i="11"/>
  <c r="L676" i="11"/>
  <c r="N676" i="11"/>
  <c r="M676" i="11"/>
  <c r="K676" i="11"/>
  <c r="I676" i="11"/>
  <c r="L692" i="11"/>
  <c r="I692" i="11"/>
  <c r="N692" i="11"/>
  <c r="J692" i="11"/>
  <c r="M692" i="11"/>
  <c r="K692" i="11"/>
  <c r="J708" i="11"/>
  <c r="I708" i="11"/>
  <c r="L708" i="11"/>
  <c r="M708" i="11"/>
  <c r="K708" i="11"/>
  <c r="N708" i="11"/>
  <c r="N724" i="11"/>
  <c r="I724" i="11"/>
  <c r="L724" i="11"/>
  <c r="J724" i="11"/>
  <c r="M724" i="11"/>
  <c r="K724" i="11"/>
  <c r="N740" i="11"/>
  <c r="L740" i="11"/>
  <c r="J740" i="11"/>
  <c r="M740" i="11"/>
  <c r="K740" i="11"/>
  <c r="I740" i="11"/>
  <c r="I756" i="11"/>
  <c r="N756" i="11"/>
  <c r="L756" i="11"/>
  <c r="M756" i="11"/>
  <c r="K756" i="11"/>
  <c r="J756" i="11"/>
  <c r="N772" i="11"/>
  <c r="J772" i="11"/>
  <c r="L772" i="11"/>
  <c r="M772" i="11"/>
  <c r="I772" i="11"/>
  <c r="K772" i="11"/>
  <c r="N788" i="11"/>
  <c r="J788" i="11"/>
  <c r="I788" i="11"/>
  <c r="L788" i="11"/>
  <c r="M788" i="11"/>
  <c r="K788" i="11"/>
  <c r="N804" i="11"/>
  <c r="L804" i="11"/>
  <c r="M804" i="11"/>
  <c r="K804" i="11"/>
  <c r="J804" i="11"/>
  <c r="I804" i="11"/>
  <c r="N820" i="11"/>
  <c r="I820" i="11"/>
  <c r="L820" i="11"/>
  <c r="M820" i="11"/>
  <c r="K820" i="11"/>
  <c r="J820" i="11"/>
  <c r="J836" i="11"/>
  <c r="N836" i="11"/>
  <c r="I836" i="11"/>
  <c r="L836" i="11"/>
  <c r="M836" i="11"/>
  <c r="K836" i="11"/>
  <c r="L852" i="11"/>
  <c r="N852" i="11"/>
  <c r="M852" i="11"/>
  <c r="K852" i="11"/>
  <c r="J852" i="11"/>
  <c r="I852" i="11"/>
  <c r="L868" i="11"/>
  <c r="M868" i="11"/>
  <c r="I868" i="11"/>
  <c r="K868" i="11"/>
  <c r="J868" i="11"/>
  <c r="N868" i="11"/>
  <c r="I884" i="11"/>
  <c r="J884" i="11"/>
  <c r="L884" i="11"/>
  <c r="N884" i="11"/>
  <c r="M884" i="11"/>
  <c r="K884" i="11"/>
  <c r="L900" i="11"/>
  <c r="J900" i="11"/>
  <c r="N900" i="11"/>
  <c r="M900" i="11"/>
  <c r="K900" i="11"/>
  <c r="I900" i="11"/>
  <c r="N916" i="11"/>
  <c r="L916" i="11"/>
  <c r="I916" i="11"/>
  <c r="M916" i="11"/>
  <c r="K916" i="11"/>
  <c r="J916" i="11"/>
  <c r="I932" i="11"/>
  <c r="L932" i="11"/>
  <c r="N932" i="11"/>
  <c r="M932" i="11"/>
  <c r="K932" i="11"/>
  <c r="J932" i="11"/>
  <c r="J948" i="11"/>
  <c r="L948" i="11"/>
  <c r="N948" i="11"/>
  <c r="M948" i="11"/>
  <c r="I948" i="11"/>
  <c r="K948" i="11"/>
  <c r="T267" i="11"/>
  <c r="T283" i="11"/>
  <c r="T299" i="11"/>
  <c r="T315" i="11"/>
  <c r="T331" i="11"/>
  <c r="T347" i="11"/>
  <c r="T363" i="11"/>
  <c r="T379" i="11"/>
  <c r="T395" i="11"/>
  <c r="T411" i="11"/>
  <c r="T427" i="11"/>
  <c r="T443" i="11"/>
  <c r="T459" i="11"/>
  <c r="T475" i="11"/>
  <c r="T491" i="11"/>
  <c r="T507" i="11"/>
  <c r="T523" i="11"/>
  <c r="T539" i="11"/>
  <c r="T555" i="11"/>
  <c r="T571" i="11"/>
  <c r="T587" i="11"/>
  <c r="T603" i="11"/>
  <c r="T619" i="11"/>
  <c r="T635" i="11"/>
  <c r="T651" i="11"/>
  <c r="T667" i="11"/>
  <c r="T683" i="11"/>
  <c r="T699" i="11"/>
  <c r="T715" i="11"/>
  <c r="T731" i="11"/>
  <c r="T747" i="11"/>
  <c r="T763" i="11"/>
  <c r="T779" i="11"/>
  <c r="T795" i="11"/>
  <c r="U15" i="11"/>
  <c r="U31" i="11"/>
  <c r="U47" i="11"/>
  <c r="U63" i="11"/>
  <c r="U79" i="11"/>
  <c r="U95" i="11"/>
  <c r="U111" i="11"/>
  <c r="U127" i="11"/>
  <c r="U143" i="11"/>
  <c r="U159" i="11"/>
  <c r="U175" i="11"/>
  <c r="U191" i="11"/>
  <c r="U207" i="11"/>
  <c r="U223" i="11"/>
  <c r="U239" i="11"/>
  <c r="U255" i="11"/>
  <c r="U271" i="11"/>
  <c r="U287" i="11"/>
  <c r="U303" i="11"/>
  <c r="U319" i="11"/>
  <c r="U335" i="11"/>
  <c r="U351" i="11"/>
  <c r="U367" i="11"/>
  <c r="U383" i="11"/>
  <c r="U399" i="11"/>
  <c r="U415" i="11"/>
  <c r="U431" i="11"/>
  <c r="U447" i="11"/>
  <c r="U463" i="11"/>
  <c r="U479" i="11"/>
  <c r="U495" i="11"/>
  <c r="U511" i="11"/>
  <c r="U527" i="11"/>
  <c r="U543" i="11"/>
  <c r="U559" i="11"/>
  <c r="U575" i="11"/>
  <c r="U591" i="11"/>
  <c r="U607" i="11"/>
  <c r="U623" i="11"/>
  <c r="U639" i="11"/>
  <c r="U655" i="11"/>
  <c r="U671" i="11"/>
  <c r="U687" i="11"/>
  <c r="U703" i="11"/>
  <c r="U719" i="11"/>
  <c r="U735" i="11"/>
  <c r="U751" i="11"/>
  <c r="U767" i="11"/>
  <c r="U783" i="11"/>
  <c r="U799" i="11"/>
  <c r="U815" i="11"/>
  <c r="U831" i="11"/>
  <c r="U847" i="11"/>
  <c r="U863" i="11"/>
  <c r="U879" i="11"/>
  <c r="U895" i="11"/>
  <c r="U911" i="11"/>
  <c r="U927" i="11"/>
  <c r="U943" i="11"/>
  <c r="S11" i="11"/>
  <c r="S27" i="11"/>
  <c r="S43" i="11"/>
  <c r="S59" i="11"/>
  <c r="S75" i="11"/>
  <c r="S91" i="11"/>
  <c r="S107" i="11"/>
  <c r="S123" i="11"/>
  <c r="S139" i="11"/>
  <c r="S155" i="11"/>
  <c r="S171" i="11"/>
  <c r="S187" i="11"/>
  <c r="S203" i="11"/>
  <c r="S219" i="11"/>
  <c r="S235" i="11"/>
  <c r="S251" i="11"/>
  <c r="S267" i="11"/>
  <c r="S283" i="11"/>
  <c r="S299" i="11"/>
  <c r="S315" i="11"/>
  <c r="S331" i="11"/>
  <c r="S347" i="11"/>
  <c r="S363" i="11"/>
  <c r="S379" i="11"/>
  <c r="S395" i="11"/>
  <c r="S411" i="11"/>
  <c r="S427" i="11"/>
  <c r="S443" i="11"/>
  <c r="S459" i="11"/>
  <c r="S475" i="11"/>
  <c r="S491" i="11"/>
  <c r="S507" i="11"/>
  <c r="S523" i="11"/>
  <c r="S539" i="11"/>
  <c r="S555" i="11"/>
  <c r="S571" i="11"/>
  <c r="S587" i="11"/>
  <c r="S603" i="11"/>
  <c r="S619" i="11"/>
  <c r="S635" i="11"/>
  <c r="S651" i="11"/>
  <c r="S667" i="11"/>
  <c r="S683" i="11"/>
  <c r="S699" i="11"/>
  <c r="S715" i="11"/>
  <c r="S731" i="11"/>
  <c r="S747" i="11"/>
  <c r="M17" i="11"/>
  <c r="L17" i="11"/>
  <c r="J17" i="11"/>
  <c r="S17" i="11"/>
  <c r="I17" i="11"/>
  <c r="Q17" i="11"/>
  <c r="K17" i="11"/>
  <c r="L33" i="11"/>
  <c r="J33" i="11"/>
  <c r="S33" i="11"/>
  <c r="I33" i="11"/>
  <c r="Q33" i="11"/>
  <c r="M33" i="11"/>
  <c r="K33" i="11"/>
  <c r="L49" i="11"/>
  <c r="J49" i="11"/>
  <c r="S49" i="11"/>
  <c r="M49" i="11"/>
  <c r="Q49" i="11"/>
  <c r="I49" i="11"/>
  <c r="K49" i="11"/>
  <c r="M65" i="11"/>
  <c r="L65" i="11"/>
  <c r="J65" i="11"/>
  <c r="S65" i="11"/>
  <c r="Q65" i="11"/>
  <c r="I65" i="11"/>
  <c r="K65" i="11"/>
  <c r="L81" i="11"/>
  <c r="J81" i="11"/>
  <c r="M81" i="11"/>
  <c r="S81" i="11"/>
  <c r="I81" i="11"/>
  <c r="Q81" i="11"/>
  <c r="K81" i="11"/>
  <c r="L97" i="11"/>
  <c r="J97" i="11"/>
  <c r="S97" i="11"/>
  <c r="M97" i="11"/>
  <c r="Q97" i="11"/>
  <c r="I97" i="11"/>
  <c r="K97" i="11"/>
  <c r="M113" i="11"/>
  <c r="L113" i="11"/>
  <c r="J113" i="11"/>
  <c r="S113" i="11"/>
  <c r="Q113" i="11"/>
  <c r="I113" i="11"/>
  <c r="K113" i="11"/>
  <c r="I129" i="11"/>
  <c r="L129" i="11"/>
  <c r="J129" i="11"/>
  <c r="M129" i="11"/>
  <c r="S129" i="11"/>
  <c r="Q129" i="11"/>
  <c r="K129" i="11"/>
  <c r="I145" i="11"/>
  <c r="L145" i="11"/>
  <c r="J145" i="11"/>
  <c r="S145" i="11"/>
  <c r="M145" i="11"/>
  <c r="Q145" i="11"/>
  <c r="K145" i="11"/>
  <c r="L161" i="11"/>
  <c r="J161" i="11"/>
  <c r="M161" i="11"/>
  <c r="I161" i="11"/>
  <c r="S161" i="11"/>
  <c r="Q161" i="11"/>
  <c r="K161" i="11"/>
  <c r="M177" i="11"/>
  <c r="L177" i="11"/>
  <c r="J177" i="11"/>
  <c r="I177" i="11"/>
  <c r="S177" i="11"/>
  <c r="Q177" i="11"/>
  <c r="K177" i="11"/>
  <c r="L193" i="11"/>
  <c r="J193" i="11"/>
  <c r="S193" i="11"/>
  <c r="I193" i="11"/>
  <c r="Q193" i="11"/>
  <c r="M193" i="11"/>
  <c r="K193" i="11"/>
  <c r="M209" i="11"/>
  <c r="L209" i="11"/>
  <c r="J209" i="11"/>
  <c r="S209" i="11"/>
  <c r="I209" i="11"/>
  <c r="Q209" i="11"/>
  <c r="K209" i="11"/>
  <c r="M225" i="11"/>
  <c r="L225" i="11"/>
  <c r="J225" i="11"/>
  <c r="S225" i="11"/>
  <c r="Q225" i="11"/>
  <c r="I225" i="11"/>
  <c r="K225" i="11"/>
  <c r="L241" i="11"/>
  <c r="J241" i="11"/>
  <c r="S241" i="11"/>
  <c r="Q241" i="11"/>
  <c r="I241" i="11"/>
  <c r="M241" i="11"/>
  <c r="K241" i="11"/>
  <c r="L257" i="11"/>
  <c r="J257" i="11"/>
  <c r="S257" i="11"/>
  <c r="I257" i="11"/>
  <c r="M257" i="11"/>
  <c r="Q257" i="11"/>
  <c r="K257" i="11"/>
  <c r="M273" i="11"/>
  <c r="L273" i="11"/>
  <c r="J273" i="11"/>
  <c r="I273" i="11"/>
  <c r="S273" i="11"/>
  <c r="Q273" i="11"/>
  <c r="K273" i="11"/>
  <c r="I289" i="11"/>
  <c r="L289" i="11"/>
  <c r="J289" i="11"/>
  <c r="M289" i="11"/>
  <c r="S289" i="11"/>
  <c r="Q289" i="11"/>
  <c r="K289" i="11"/>
  <c r="I305" i="11"/>
  <c r="L305" i="11"/>
  <c r="J305" i="11"/>
  <c r="S305" i="11"/>
  <c r="M305" i="11"/>
  <c r="Q305" i="11"/>
  <c r="K305" i="11"/>
  <c r="I321" i="11"/>
  <c r="L321" i="11"/>
  <c r="J321" i="11"/>
  <c r="S321" i="11"/>
  <c r="M321" i="11"/>
  <c r="Q321" i="11"/>
  <c r="K321" i="11"/>
  <c r="L337" i="11"/>
  <c r="J337" i="11"/>
  <c r="I337" i="11"/>
  <c r="S337" i="11"/>
  <c r="Q337" i="11"/>
  <c r="M337" i="11"/>
  <c r="K337" i="11"/>
  <c r="I353" i="11"/>
  <c r="L353" i="11"/>
  <c r="J353" i="11"/>
  <c r="S353" i="11"/>
  <c r="M353" i="11"/>
  <c r="Q353" i="11"/>
  <c r="K353" i="11"/>
  <c r="L369" i="11"/>
  <c r="J369" i="11"/>
  <c r="S369" i="11"/>
  <c r="M369" i="11"/>
  <c r="Q369" i="11"/>
  <c r="I369" i="11"/>
  <c r="P369" i="11"/>
  <c r="K369" i="11"/>
  <c r="L385" i="11"/>
  <c r="J385" i="11"/>
  <c r="I385" i="11"/>
  <c r="S385" i="11"/>
  <c r="Q385" i="11"/>
  <c r="M385" i="11"/>
  <c r="P385" i="11"/>
  <c r="K385" i="11"/>
  <c r="I401" i="11"/>
  <c r="L401" i="11"/>
  <c r="J401" i="11"/>
  <c r="S401" i="11"/>
  <c r="Q401" i="11"/>
  <c r="M401" i="11"/>
  <c r="P401" i="11"/>
  <c r="K401" i="11"/>
  <c r="M417" i="11"/>
  <c r="L417" i="11"/>
  <c r="J417" i="11"/>
  <c r="S417" i="11"/>
  <c r="Q417" i="11"/>
  <c r="I417" i="11"/>
  <c r="P417" i="11"/>
  <c r="K417" i="11"/>
  <c r="M433" i="11"/>
  <c r="L433" i="11"/>
  <c r="J433" i="11"/>
  <c r="S433" i="11"/>
  <c r="I433" i="11"/>
  <c r="Q433" i="11"/>
  <c r="P433" i="11"/>
  <c r="K433" i="11"/>
  <c r="U700" i="11"/>
  <c r="U716" i="11"/>
  <c r="U732" i="11"/>
  <c r="U748" i="11"/>
  <c r="U764" i="11"/>
  <c r="U780" i="11"/>
  <c r="U796" i="11"/>
  <c r="U812" i="11"/>
  <c r="U828" i="11"/>
  <c r="U844" i="11"/>
  <c r="U860" i="11"/>
  <c r="U876" i="11"/>
  <c r="U892" i="11"/>
  <c r="U908" i="11"/>
  <c r="U924" i="11"/>
  <c r="U940" i="11"/>
  <c r="U956" i="11"/>
  <c r="S8" i="11"/>
  <c r="S24" i="11"/>
  <c r="S40" i="11"/>
  <c r="S56" i="11"/>
  <c r="S72" i="11"/>
  <c r="S88" i="11"/>
  <c r="S104" i="11"/>
  <c r="S120" i="11"/>
  <c r="S136" i="11"/>
  <c r="S152" i="11"/>
  <c r="S168" i="11"/>
  <c r="S184" i="11"/>
  <c r="S200" i="11"/>
  <c r="S216" i="11"/>
  <c r="S232" i="11"/>
  <c r="S248" i="11"/>
  <c r="S264" i="11"/>
  <c r="S280" i="11"/>
  <c r="S296" i="11"/>
  <c r="S312" i="11"/>
  <c r="S328" i="11"/>
  <c r="S344" i="11"/>
  <c r="S360" i="11"/>
  <c r="S376" i="11"/>
  <c r="S392" i="11"/>
  <c r="S408" i="11"/>
  <c r="S424" i="11"/>
  <c r="S440" i="11"/>
  <c r="S456" i="11"/>
  <c r="S472" i="11"/>
  <c r="S488" i="11"/>
  <c r="S504" i="11"/>
  <c r="S520" i="11"/>
  <c r="S536" i="11"/>
  <c r="S552" i="11"/>
  <c r="S568" i="11"/>
  <c r="S584" i="11"/>
  <c r="S600" i="11"/>
  <c r="S616" i="11"/>
  <c r="S632" i="11"/>
  <c r="S648" i="11"/>
  <c r="S664" i="11"/>
  <c r="S680" i="11"/>
  <c r="S696" i="11"/>
  <c r="S712" i="11"/>
  <c r="S728" i="11"/>
  <c r="S744" i="11"/>
  <c r="S760" i="11"/>
  <c r="S776" i="11"/>
  <c r="S792" i="11"/>
  <c r="S808" i="11"/>
  <c r="S824" i="11"/>
  <c r="S840" i="11"/>
  <c r="S856" i="11"/>
  <c r="S872" i="11"/>
  <c r="S888" i="11"/>
  <c r="S904" i="11"/>
  <c r="S920" i="11"/>
  <c r="S936" i="11"/>
  <c r="S952" i="11"/>
  <c r="Q12" i="11"/>
  <c r="Q28" i="11"/>
  <c r="Q44" i="11"/>
  <c r="Q60" i="11"/>
  <c r="Q76" i="11"/>
  <c r="Q92" i="11"/>
  <c r="Q108" i="11"/>
  <c r="H6" i="11"/>
  <c r="H14" i="11"/>
  <c r="H22" i="11"/>
  <c r="H30" i="11"/>
  <c r="H38" i="11"/>
  <c r="H46" i="11"/>
  <c r="H54" i="11"/>
  <c r="H62" i="11"/>
  <c r="H70" i="11"/>
  <c r="H78" i="11"/>
  <c r="H86" i="11"/>
  <c r="H94" i="11"/>
  <c r="H102" i="11"/>
  <c r="H110" i="11"/>
  <c r="H118" i="11"/>
  <c r="H126" i="11"/>
  <c r="H134" i="11"/>
  <c r="H142" i="11"/>
  <c r="H150" i="11"/>
  <c r="H158" i="11"/>
  <c r="H166" i="11"/>
  <c r="H174" i="11"/>
  <c r="H182" i="11"/>
  <c r="H190" i="11"/>
  <c r="H198" i="11"/>
  <c r="H206" i="11"/>
  <c r="H214" i="11"/>
  <c r="H222" i="11"/>
  <c r="H230" i="11"/>
  <c r="H238" i="11"/>
  <c r="H246" i="11"/>
  <c r="H254" i="11"/>
  <c r="H262" i="11"/>
  <c r="H270" i="11"/>
  <c r="H278" i="11"/>
  <c r="H286" i="11"/>
  <c r="H294" i="11"/>
  <c r="H302" i="11"/>
  <c r="H310" i="11"/>
  <c r="H318" i="11"/>
  <c r="H326" i="11"/>
  <c r="H334" i="11"/>
  <c r="H342" i="11"/>
  <c r="H350" i="11"/>
  <c r="H358" i="11"/>
  <c r="H366" i="11"/>
  <c r="H374" i="11"/>
  <c r="H382" i="11"/>
  <c r="H390" i="11"/>
  <c r="H398" i="11"/>
  <c r="H406" i="11"/>
  <c r="H414" i="11"/>
  <c r="H422" i="11"/>
  <c r="H430" i="11"/>
  <c r="H438" i="11"/>
  <c r="H446" i="11"/>
  <c r="H454" i="11"/>
  <c r="H462" i="11"/>
  <c r="H470" i="11"/>
  <c r="H478" i="11"/>
  <c r="H486" i="11"/>
  <c r="H494" i="11"/>
  <c r="H502" i="11"/>
  <c r="H510" i="11"/>
  <c r="H518" i="11"/>
  <c r="H526" i="11"/>
  <c r="H534" i="11"/>
  <c r="H542" i="11"/>
  <c r="H550" i="11"/>
  <c r="H558" i="11"/>
  <c r="H566" i="11"/>
  <c r="H574" i="11"/>
  <c r="H582" i="11"/>
  <c r="H590" i="11"/>
  <c r="H598" i="11"/>
  <c r="H606" i="11"/>
  <c r="H614" i="11"/>
  <c r="H622" i="11"/>
  <c r="H630" i="11"/>
  <c r="H638" i="11"/>
  <c r="H646" i="11"/>
  <c r="H654" i="11"/>
  <c r="H662" i="11"/>
  <c r="H670" i="11"/>
  <c r="H678" i="11"/>
  <c r="H686" i="11"/>
  <c r="H694" i="11"/>
  <c r="H702" i="11"/>
  <c r="H710" i="11"/>
  <c r="H718" i="11"/>
  <c r="H726" i="11"/>
  <c r="H734" i="11"/>
  <c r="H742" i="11"/>
  <c r="H750" i="11"/>
  <c r="H758" i="11"/>
  <c r="H766" i="11"/>
  <c r="H774" i="11"/>
  <c r="H782" i="11"/>
  <c r="H790" i="11"/>
  <c r="H798" i="11"/>
  <c r="H806" i="11"/>
  <c r="H814" i="11"/>
  <c r="H822" i="11"/>
  <c r="H830" i="11"/>
  <c r="H838" i="11"/>
  <c r="H846" i="11"/>
  <c r="H854" i="11"/>
  <c r="H862" i="11"/>
  <c r="H870" i="11"/>
  <c r="H878" i="11"/>
  <c r="H886" i="11"/>
  <c r="H894" i="11"/>
  <c r="H902" i="11"/>
  <c r="H910" i="11"/>
  <c r="H918" i="11"/>
  <c r="H926" i="11"/>
  <c r="H934" i="11"/>
  <c r="H942" i="11"/>
  <c r="H950" i="11"/>
  <c r="W11" i="11"/>
  <c r="W27" i="11"/>
  <c r="W43" i="11"/>
  <c r="W59" i="11"/>
  <c r="W75" i="11"/>
  <c r="W91" i="11"/>
  <c r="W107" i="11"/>
  <c r="W123" i="11"/>
  <c r="W139" i="11"/>
  <c r="W155" i="11"/>
  <c r="W171" i="11"/>
  <c r="W187" i="11"/>
  <c r="W203" i="11"/>
  <c r="W219" i="11"/>
  <c r="W235" i="11"/>
  <c r="W251" i="11"/>
  <c r="Q238" i="11"/>
  <c r="Q254" i="11"/>
  <c r="Q270" i="11"/>
  <c r="Q286" i="11"/>
  <c r="Q302" i="11"/>
  <c r="Q318" i="11"/>
  <c r="Q334" i="11"/>
  <c r="Q350" i="11"/>
  <c r="Q366" i="11"/>
  <c r="Q382" i="11"/>
  <c r="Q398" i="11"/>
  <c r="Q414" i="11"/>
  <c r="Q430" i="11"/>
  <c r="Q446" i="11"/>
  <c r="Q462" i="11"/>
  <c r="Q478" i="11"/>
  <c r="Q494" i="11"/>
  <c r="Q510" i="11"/>
  <c r="Q526" i="11"/>
  <c r="Q542" i="11"/>
  <c r="Q558" i="11"/>
  <c r="Q574" i="11"/>
  <c r="Q590" i="11"/>
  <c r="Q606" i="11"/>
  <c r="Q622" i="11"/>
  <c r="Q638" i="11"/>
  <c r="Q654" i="11"/>
  <c r="Q670" i="11"/>
  <c r="Q686" i="11"/>
  <c r="Q702" i="11"/>
  <c r="Q718" i="11"/>
  <c r="Q734" i="11"/>
  <c r="Q750" i="11"/>
  <c r="Q766" i="11"/>
  <c r="Q782" i="11"/>
  <c r="Q798" i="11"/>
  <c r="Q814" i="11"/>
  <c r="Q830" i="11"/>
  <c r="Q846" i="11"/>
  <c r="Q862" i="11"/>
  <c r="Q878" i="11"/>
  <c r="Q894" i="11"/>
  <c r="Q910" i="11"/>
  <c r="Q926" i="11"/>
  <c r="Q942" i="11"/>
  <c r="P19" i="11"/>
  <c r="P35" i="11"/>
  <c r="P51" i="11"/>
  <c r="P67" i="11"/>
  <c r="P83" i="11"/>
  <c r="P99" i="11"/>
  <c r="P115" i="11"/>
  <c r="P131" i="11"/>
  <c r="P147" i="11"/>
  <c r="P163" i="11"/>
  <c r="P179" i="11"/>
  <c r="P195" i="11"/>
  <c r="P211" i="11"/>
  <c r="P227" i="11"/>
  <c r="P243" i="11"/>
  <c r="P259" i="11"/>
  <c r="P275" i="11"/>
  <c r="P291" i="11"/>
  <c r="P307" i="11"/>
  <c r="P323" i="11"/>
  <c r="P339" i="11"/>
  <c r="P355" i="11"/>
  <c r="P371" i="11"/>
  <c r="P387" i="11"/>
  <c r="P403" i="11"/>
  <c r="P419" i="11"/>
  <c r="P435" i="11"/>
  <c r="P451" i="11"/>
  <c r="P467" i="11"/>
  <c r="P483" i="11"/>
  <c r="P499" i="11"/>
  <c r="P515" i="11"/>
  <c r="P531" i="11"/>
  <c r="P547" i="11"/>
  <c r="P563" i="11"/>
  <c r="P579" i="11"/>
  <c r="P595" i="11"/>
  <c r="P611" i="11"/>
  <c r="P627" i="11"/>
  <c r="P643" i="11"/>
  <c r="P659" i="11"/>
  <c r="P675" i="11"/>
  <c r="P691" i="11"/>
  <c r="P707" i="11"/>
  <c r="P723" i="11"/>
  <c r="P739" i="11"/>
  <c r="P755" i="11"/>
  <c r="P771" i="11"/>
  <c r="P787" i="11"/>
  <c r="P803" i="11"/>
  <c r="P819" i="11"/>
  <c r="P835" i="11"/>
  <c r="P851" i="11"/>
  <c r="P867" i="11"/>
  <c r="P883" i="11"/>
  <c r="P899" i="11"/>
  <c r="P915" i="11"/>
  <c r="P931" i="11"/>
  <c r="P947" i="11"/>
  <c r="O8" i="11"/>
  <c r="O24" i="11"/>
  <c r="O40" i="11"/>
  <c r="O56" i="11"/>
  <c r="O72" i="11"/>
  <c r="O88" i="11"/>
  <c r="O104" i="11"/>
  <c r="O120" i="11"/>
  <c r="O136" i="11"/>
  <c r="O152" i="11"/>
  <c r="O168" i="11"/>
  <c r="O184" i="11"/>
  <c r="O200" i="11"/>
  <c r="O216" i="11"/>
  <c r="O232" i="11"/>
  <c r="O248" i="11"/>
  <c r="O264" i="11"/>
  <c r="O280" i="11"/>
  <c r="O296" i="11"/>
  <c r="O312" i="11"/>
  <c r="O328" i="11"/>
  <c r="O344" i="11"/>
  <c r="O360" i="11"/>
  <c r="O376" i="11"/>
  <c r="O392" i="11"/>
  <c r="O408" i="11"/>
  <c r="O424" i="11"/>
  <c r="O440" i="11"/>
  <c r="O456" i="11"/>
  <c r="O472" i="11"/>
  <c r="O488" i="11"/>
  <c r="O504" i="11"/>
  <c r="O520" i="11"/>
  <c r="O536" i="11"/>
  <c r="O552" i="11"/>
  <c r="O568" i="11"/>
  <c r="O584" i="11"/>
  <c r="O600" i="11"/>
  <c r="O616" i="11"/>
  <c r="O632" i="11"/>
  <c r="O648" i="11"/>
  <c r="O664" i="11"/>
  <c r="O680" i="11"/>
  <c r="O696" i="11"/>
  <c r="O712" i="11"/>
  <c r="O728" i="11"/>
  <c r="O744" i="11"/>
  <c r="O760" i="11"/>
  <c r="O776" i="11"/>
  <c r="O792" i="11"/>
  <c r="O808" i="11"/>
  <c r="O824" i="11"/>
  <c r="O840" i="11"/>
  <c r="O856" i="11"/>
  <c r="O872" i="11"/>
  <c r="O888" i="11"/>
  <c r="O904" i="11"/>
  <c r="O920" i="11"/>
  <c r="O936" i="11"/>
  <c r="O952" i="11"/>
  <c r="N13" i="11"/>
  <c r="N29" i="11"/>
  <c r="N45" i="11"/>
  <c r="N61" i="11"/>
  <c r="N77" i="11"/>
  <c r="N93" i="11"/>
  <c r="N109" i="11"/>
  <c r="N125" i="11"/>
  <c r="N141" i="11"/>
  <c r="N157" i="11"/>
  <c r="N173" i="11"/>
  <c r="N189" i="11"/>
  <c r="N205" i="11"/>
  <c r="N221" i="11"/>
  <c r="N237" i="11"/>
  <c r="N253" i="11"/>
  <c r="N269" i="11"/>
  <c r="N285" i="11"/>
  <c r="N301" i="11"/>
  <c r="N317" i="11"/>
  <c r="N333" i="11"/>
  <c r="N349" i="11"/>
  <c r="N365" i="11"/>
  <c r="N381" i="11"/>
  <c r="N397" i="11"/>
  <c r="N413" i="11"/>
  <c r="N429" i="11"/>
  <c r="M18" i="11"/>
  <c r="M34" i="11"/>
  <c r="M50" i="11"/>
  <c r="M66" i="11"/>
  <c r="M82" i="11"/>
  <c r="M98" i="11"/>
  <c r="M114" i="11"/>
  <c r="M130" i="11"/>
  <c r="M146" i="11"/>
  <c r="M162" i="11"/>
  <c r="M178" i="11"/>
  <c r="M194" i="11"/>
  <c r="M210" i="11"/>
  <c r="M226" i="11"/>
  <c r="M242" i="11"/>
  <c r="M258" i="11"/>
  <c r="M274" i="11"/>
  <c r="M290" i="11"/>
  <c r="M306" i="11"/>
  <c r="M322" i="11"/>
  <c r="M338" i="11"/>
  <c r="M354" i="11"/>
  <c r="M370" i="11"/>
  <c r="M386" i="11"/>
  <c r="M402" i="11"/>
  <c r="M418" i="11"/>
  <c r="M434" i="11"/>
  <c r="M450" i="11"/>
  <c r="M466" i="11"/>
  <c r="M482" i="11"/>
  <c r="M498" i="11"/>
  <c r="M514" i="11"/>
  <c r="M530" i="11"/>
  <c r="M546" i="11"/>
  <c r="M562" i="11"/>
  <c r="M578" i="11"/>
  <c r="M594" i="11"/>
  <c r="M610" i="11"/>
  <c r="M626" i="11"/>
  <c r="M642" i="11"/>
  <c r="M658" i="11"/>
  <c r="M674" i="11"/>
  <c r="M690" i="11"/>
  <c r="M706" i="11"/>
  <c r="M722" i="11"/>
  <c r="M738" i="11"/>
  <c r="M754" i="11"/>
  <c r="M770" i="11"/>
  <c r="M786" i="11"/>
  <c r="M802" i="11"/>
  <c r="M818" i="11"/>
  <c r="M834" i="11"/>
  <c r="M850" i="11"/>
  <c r="M866" i="11"/>
  <c r="M882" i="11"/>
  <c r="M898" i="11"/>
  <c r="S751" i="11"/>
  <c r="S767" i="11"/>
  <c r="S783" i="11"/>
  <c r="S799" i="11"/>
  <c r="S815" i="11"/>
  <c r="S831" i="11"/>
  <c r="S847" i="11"/>
  <c r="S863" i="11"/>
  <c r="S879" i="11"/>
  <c r="S895" i="11"/>
  <c r="S911" i="11"/>
  <c r="S927" i="11"/>
  <c r="S943" i="11"/>
  <c r="Q19" i="11"/>
  <c r="Q35" i="11"/>
  <c r="Q51" i="11"/>
  <c r="Q67" i="11"/>
  <c r="Q83" i="11"/>
  <c r="Q99" i="11"/>
  <c r="Q115" i="11"/>
  <c r="Q131" i="11"/>
  <c r="Q147" i="11"/>
  <c r="Q163" i="11"/>
  <c r="Q179" i="11"/>
  <c r="Q195" i="11"/>
  <c r="Q211" i="11"/>
  <c r="Q227" i="11"/>
  <c r="Q243" i="11"/>
  <c r="Q259" i="11"/>
  <c r="Q275" i="11"/>
  <c r="Q291" i="11"/>
  <c r="Q307" i="11"/>
  <c r="Q323" i="11"/>
  <c r="Q339" i="11"/>
  <c r="Q355" i="11"/>
  <c r="Q371" i="11"/>
  <c r="Q387" i="11"/>
  <c r="Q403" i="11"/>
  <c r="Q419" i="11"/>
  <c r="Q435" i="11"/>
  <c r="Q451" i="11"/>
  <c r="Q467" i="11"/>
  <c r="Q483" i="11"/>
  <c r="Q499" i="11"/>
  <c r="Q515" i="11"/>
  <c r="Q531" i="11"/>
  <c r="Q547" i="11"/>
  <c r="Q563" i="11"/>
  <c r="Q579" i="11"/>
  <c r="Q595" i="11"/>
  <c r="Q611" i="11"/>
  <c r="Q627" i="11"/>
  <c r="Q643" i="11"/>
  <c r="Q659" i="11"/>
  <c r="Q675" i="11"/>
  <c r="Q691" i="11"/>
  <c r="Q707" i="11"/>
  <c r="Q723" i="11"/>
  <c r="Q739" i="11"/>
  <c r="Q755" i="11"/>
  <c r="Q771" i="11"/>
  <c r="Q787" i="11"/>
  <c r="Q803" i="11"/>
  <c r="Q819" i="11"/>
  <c r="Q835" i="11"/>
  <c r="Q851" i="11"/>
  <c r="Q867" i="11"/>
  <c r="Q883" i="11"/>
  <c r="Q899" i="11"/>
  <c r="Q915" i="11"/>
  <c r="Q931" i="11"/>
  <c r="Q947" i="11"/>
  <c r="O13" i="11"/>
  <c r="O29" i="11"/>
  <c r="O45" i="11"/>
  <c r="O61" i="11"/>
  <c r="O77" i="11"/>
  <c r="O93" i="11"/>
  <c r="O109" i="11"/>
  <c r="O125" i="11"/>
  <c r="O141" i="11"/>
  <c r="O157" i="11"/>
  <c r="O173" i="11"/>
  <c r="O189" i="11"/>
  <c r="O205" i="11"/>
  <c r="O221" i="11"/>
  <c r="O237" i="11"/>
  <c r="O253" i="11"/>
  <c r="O269" i="11"/>
  <c r="O285" i="11"/>
  <c r="O301" i="11"/>
  <c r="O317" i="11"/>
  <c r="O333" i="11"/>
  <c r="O349" i="11"/>
  <c r="O365" i="11"/>
  <c r="O381" i="11"/>
  <c r="O397" i="11"/>
  <c r="O413" i="11"/>
  <c r="O429" i="11"/>
  <c r="M7" i="11"/>
  <c r="M23" i="11"/>
  <c r="M39" i="11"/>
  <c r="M55" i="11"/>
  <c r="M71" i="11"/>
  <c r="M87" i="11"/>
  <c r="M103" i="11"/>
  <c r="M119" i="11"/>
  <c r="M135" i="11"/>
  <c r="M151" i="11"/>
  <c r="M167" i="11"/>
  <c r="M183" i="11"/>
  <c r="M199" i="11"/>
  <c r="M215" i="11"/>
  <c r="M231" i="11"/>
  <c r="M247" i="11"/>
  <c r="M263" i="11"/>
  <c r="M279" i="11"/>
  <c r="M295" i="11"/>
  <c r="M311" i="11"/>
  <c r="M327" i="11"/>
  <c r="M343" i="11"/>
  <c r="M359" i="11"/>
  <c r="M375" i="11"/>
  <c r="M391" i="11"/>
  <c r="Q128" i="11"/>
  <c r="Q144" i="11"/>
  <c r="Q160" i="11"/>
  <c r="Q176" i="11"/>
  <c r="Q192" i="11"/>
  <c r="Q208" i="11"/>
  <c r="Q224" i="11"/>
  <c r="Q240" i="11"/>
  <c r="Q256" i="11"/>
  <c r="Q272" i="11"/>
  <c r="Q288" i="11"/>
  <c r="Q304" i="11"/>
  <c r="Q320" i="11"/>
  <c r="Q336" i="11"/>
  <c r="Q352" i="11"/>
  <c r="Q368" i="11"/>
  <c r="Q384" i="11"/>
  <c r="Q400" i="11"/>
  <c r="Q416" i="11"/>
  <c r="Q432" i="11"/>
  <c r="Q448" i="11"/>
  <c r="Q464" i="11"/>
  <c r="Q480" i="11"/>
  <c r="Q496" i="11"/>
  <c r="Q512" i="11"/>
  <c r="Q528" i="11"/>
  <c r="Q544" i="11"/>
  <c r="Q560" i="11"/>
  <c r="Q576" i="11"/>
  <c r="Q592" i="11"/>
  <c r="Q608" i="11"/>
  <c r="Q624" i="11"/>
  <c r="Q640" i="11"/>
  <c r="Q656" i="11"/>
  <c r="Q672" i="11"/>
  <c r="Q688" i="11"/>
  <c r="Q704" i="11"/>
  <c r="Q720" i="11"/>
  <c r="Q736" i="11"/>
  <c r="Q752" i="11"/>
  <c r="Q768" i="11"/>
  <c r="Q784" i="11"/>
  <c r="Q800" i="11"/>
  <c r="Q816" i="11"/>
  <c r="Q832" i="11"/>
  <c r="Q848" i="11"/>
  <c r="Q864" i="11"/>
  <c r="Q880" i="11"/>
  <c r="Q896" i="11"/>
  <c r="Q912" i="11"/>
  <c r="Q928" i="11"/>
  <c r="Q944" i="11"/>
  <c r="P5" i="11"/>
  <c r="P21" i="11"/>
  <c r="P37" i="11"/>
  <c r="P53" i="11"/>
  <c r="P69" i="11"/>
  <c r="P85" i="11"/>
  <c r="P101" i="11"/>
  <c r="P117" i="11"/>
  <c r="P133" i="11"/>
  <c r="P149" i="11"/>
  <c r="P165" i="11"/>
  <c r="P181" i="11"/>
  <c r="P197" i="11"/>
  <c r="P213" i="11"/>
  <c r="P229" i="11"/>
  <c r="P245" i="11"/>
  <c r="P261" i="11"/>
  <c r="P277" i="11"/>
  <c r="P293" i="11"/>
  <c r="P309" i="11"/>
  <c r="P325" i="11"/>
  <c r="P341" i="11"/>
  <c r="W807" i="11"/>
  <c r="W823" i="11"/>
  <c r="W839" i="11"/>
  <c r="W855" i="11"/>
  <c r="W871" i="11"/>
  <c r="W887" i="11"/>
  <c r="W903" i="11"/>
  <c r="W919" i="11"/>
  <c r="W935" i="11"/>
  <c r="W951" i="11"/>
  <c r="V12" i="11"/>
  <c r="V28" i="11"/>
  <c r="V44" i="11"/>
  <c r="V60" i="11"/>
  <c r="V76" i="11"/>
  <c r="V92" i="11"/>
  <c r="V108" i="11"/>
  <c r="V124" i="11"/>
  <c r="V140" i="11"/>
  <c r="V156" i="11"/>
  <c r="V172" i="11"/>
  <c r="V188" i="11"/>
  <c r="V204" i="11"/>
  <c r="V220" i="11"/>
  <c r="V236" i="11"/>
  <c r="V252" i="11"/>
  <c r="V268" i="11"/>
  <c r="V284" i="11"/>
  <c r="V300" i="11"/>
  <c r="V316" i="11"/>
  <c r="V332" i="11"/>
  <c r="V348" i="11"/>
  <c r="V364" i="11"/>
  <c r="V380" i="11"/>
  <c r="V396" i="11"/>
  <c r="V412" i="11"/>
  <c r="V428" i="11"/>
  <c r="V444" i="11"/>
  <c r="V460" i="11"/>
  <c r="V476" i="11"/>
  <c r="V492" i="11"/>
  <c r="V508" i="11"/>
  <c r="V524" i="11"/>
  <c r="V540" i="11"/>
  <c r="V556" i="11"/>
  <c r="V572" i="11"/>
  <c r="V588" i="11"/>
  <c r="V604" i="11"/>
  <c r="V620" i="11"/>
  <c r="V636" i="11"/>
  <c r="V652" i="11"/>
  <c r="V668" i="11"/>
  <c r="V684" i="11"/>
  <c r="V700" i="11"/>
  <c r="V716" i="11"/>
  <c r="V732" i="11"/>
  <c r="V748" i="11"/>
  <c r="V764" i="11"/>
  <c r="V780" i="11"/>
  <c r="V796" i="11"/>
  <c r="V812" i="11"/>
  <c r="V828" i="11"/>
  <c r="V844" i="11"/>
  <c r="V860" i="11"/>
  <c r="V876" i="11"/>
  <c r="V892" i="11"/>
  <c r="V908" i="11"/>
  <c r="V924" i="11"/>
  <c r="V940" i="11"/>
  <c r="V956" i="11"/>
  <c r="T17" i="11"/>
  <c r="T33" i="11"/>
  <c r="T49" i="11"/>
  <c r="T65" i="11"/>
  <c r="T81" i="11"/>
  <c r="T97" i="11"/>
  <c r="T113" i="11"/>
  <c r="T129" i="11"/>
  <c r="T145" i="11"/>
  <c r="T161" i="11"/>
  <c r="T177" i="11"/>
  <c r="T193" i="11"/>
  <c r="T209" i="11"/>
  <c r="T225" i="11"/>
  <c r="T241" i="11"/>
  <c r="T257" i="11"/>
  <c r="T273" i="11"/>
  <c r="T289" i="11"/>
  <c r="T305" i="11"/>
  <c r="T321" i="11"/>
  <c r="T337" i="11"/>
  <c r="T353" i="11"/>
  <c r="T369" i="11"/>
  <c r="T385" i="11"/>
  <c r="T401" i="11"/>
  <c r="T417" i="11"/>
  <c r="T433" i="11"/>
  <c r="K11" i="11"/>
  <c r="O11" i="11"/>
  <c r="N11" i="11"/>
  <c r="J11" i="11"/>
  <c r="I11" i="11"/>
  <c r="L11" i="11"/>
  <c r="O27" i="11"/>
  <c r="J27" i="11"/>
  <c r="K27" i="11"/>
  <c r="N27" i="11"/>
  <c r="I27" i="11"/>
  <c r="L27" i="11"/>
  <c r="O43" i="11"/>
  <c r="K43" i="11"/>
  <c r="N43" i="11"/>
  <c r="I43" i="11"/>
  <c r="J43" i="11"/>
  <c r="L43" i="11"/>
  <c r="K59" i="11"/>
  <c r="O59" i="11"/>
  <c r="J59" i="11"/>
  <c r="N59" i="11"/>
  <c r="I59" i="11"/>
  <c r="L59" i="11"/>
  <c r="K75" i="11"/>
  <c r="J75" i="11"/>
  <c r="O75" i="11"/>
  <c r="N75" i="11"/>
  <c r="I75" i="11"/>
  <c r="L75" i="11"/>
  <c r="J91" i="11"/>
  <c r="O91" i="11"/>
  <c r="K91" i="11"/>
  <c r="N91" i="11"/>
  <c r="I91" i="11"/>
  <c r="L91" i="11"/>
  <c r="O107" i="11"/>
  <c r="J107" i="11"/>
  <c r="K107" i="11"/>
  <c r="N107" i="11"/>
  <c r="I107" i="11"/>
  <c r="L107" i="11"/>
  <c r="J123" i="11"/>
  <c r="K123" i="11"/>
  <c r="O123" i="11"/>
  <c r="N123" i="11"/>
  <c r="I123" i="11"/>
  <c r="L123" i="11"/>
  <c r="O139" i="11"/>
  <c r="K139" i="11"/>
  <c r="N139" i="11"/>
  <c r="J139" i="11"/>
  <c r="I139" i="11"/>
  <c r="L139" i="11"/>
  <c r="O155" i="11"/>
  <c r="J155" i="11"/>
  <c r="K155" i="11"/>
  <c r="N155" i="11"/>
  <c r="I155" i="11"/>
  <c r="L155" i="11"/>
  <c r="K171" i="11"/>
  <c r="O171" i="11"/>
  <c r="J171" i="11"/>
  <c r="N171" i="11"/>
  <c r="I171" i="11"/>
  <c r="L171" i="11"/>
  <c r="K187" i="11"/>
  <c r="O187" i="11"/>
  <c r="J187" i="11"/>
  <c r="N187" i="11"/>
  <c r="I187" i="11"/>
  <c r="L187" i="11"/>
  <c r="O203" i="11"/>
  <c r="K203" i="11"/>
  <c r="J203" i="11"/>
  <c r="N203" i="11"/>
  <c r="I203" i="11"/>
  <c r="L203" i="11"/>
  <c r="K219" i="11"/>
  <c r="O219" i="11"/>
  <c r="N219" i="11"/>
  <c r="I219" i="11"/>
  <c r="J219" i="11"/>
  <c r="L219" i="11"/>
  <c r="K235" i="11"/>
  <c r="O235" i="11"/>
  <c r="J235" i="11"/>
  <c r="N235" i="11"/>
  <c r="I235" i="11"/>
  <c r="L235" i="11"/>
  <c r="O251" i="11"/>
  <c r="J251" i="11"/>
  <c r="K251" i="11"/>
  <c r="N251" i="11"/>
  <c r="I251" i="11"/>
  <c r="L251" i="11"/>
  <c r="O267" i="11"/>
  <c r="J267" i="11"/>
  <c r="K267" i="11"/>
  <c r="R267" i="11"/>
  <c r="N267" i="11"/>
  <c r="I267" i="11"/>
  <c r="L267" i="11"/>
  <c r="O283" i="11"/>
  <c r="R283" i="11"/>
  <c r="J283" i="11"/>
  <c r="K283" i="11"/>
  <c r="N283" i="11"/>
  <c r="I283" i="11"/>
  <c r="L283" i="11"/>
  <c r="J299" i="11"/>
  <c r="K299" i="11"/>
  <c r="O299" i="11"/>
  <c r="R299" i="11"/>
  <c r="N299" i="11"/>
  <c r="I299" i="11"/>
  <c r="L299" i="11"/>
  <c r="O315" i="11"/>
  <c r="R315" i="11"/>
  <c r="K315" i="11"/>
  <c r="N315" i="11"/>
  <c r="I315" i="11"/>
  <c r="J315" i="11"/>
  <c r="L315" i="11"/>
  <c r="J331" i="11"/>
  <c r="R331" i="11"/>
  <c r="O331" i="11"/>
  <c r="K331" i="11"/>
  <c r="N331" i="11"/>
  <c r="I331" i="11"/>
  <c r="L331" i="11"/>
  <c r="K347" i="11"/>
  <c r="J347" i="11"/>
  <c r="R347" i="11"/>
  <c r="O347" i="11"/>
  <c r="N347" i="11"/>
  <c r="I347" i="11"/>
  <c r="L347" i="11"/>
  <c r="K363" i="11"/>
  <c r="R363" i="11"/>
  <c r="O363" i="11"/>
  <c r="N363" i="11"/>
  <c r="J363" i="11"/>
  <c r="I363" i="11"/>
  <c r="L363" i="11"/>
  <c r="O379" i="11"/>
  <c r="J379" i="11"/>
  <c r="R379" i="11"/>
  <c r="K379" i="11"/>
  <c r="N379" i="11"/>
  <c r="I379" i="11"/>
  <c r="L379" i="11"/>
  <c r="O395" i="11"/>
  <c r="K395" i="11"/>
  <c r="R395" i="11"/>
  <c r="J395" i="11"/>
  <c r="N395" i="11"/>
  <c r="I395" i="11"/>
  <c r="L395" i="11"/>
  <c r="K411" i="11"/>
  <c r="J411" i="11"/>
  <c r="R411" i="11"/>
  <c r="O411" i="11"/>
  <c r="M411" i="11"/>
  <c r="N411" i="11"/>
  <c r="I411" i="11"/>
  <c r="L411" i="11"/>
  <c r="O427" i="11"/>
  <c r="J427" i="11"/>
  <c r="K427" i="11"/>
  <c r="R427" i="11"/>
  <c r="M427" i="11"/>
  <c r="N427" i="11"/>
  <c r="I427" i="11"/>
  <c r="L427" i="11"/>
  <c r="R443" i="11"/>
  <c r="M443" i="11"/>
  <c r="K443" i="11"/>
  <c r="O443" i="11"/>
  <c r="J443" i="11"/>
  <c r="N443" i="11"/>
  <c r="I443" i="11"/>
  <c r="L443" i="11"/>
  <c r="R459" i="11"/>
  <c r="K459" i="11"/>
  <c r="O459" i="11"/>
  <c r="M459" i="11"/>
  <c r="J459" i="11"/>
  <c r="N459" i="11"/>
  <c r="I459" i="11"/>
  <c r="L459" i="11"/>
  <c r="O475" i="11"/>
  <c r="J475" i="11"/>
  <c r="R475" i="11"/>
  <c r="K475" i="11"/>
  <c r="M475" i="11"/>
  <c r="N475" i="11"/>
  <c r="I475" i="11"/>
  <c r="L475" i="11"/>
  <c r="R491" i="11"/>
  <c r="M491" i="11"/>
  <c r="K491" i="11"/>
  <c r="O491" i="11"/>
  <c r="N491" i="11"/>
  <c r="J491" i="11"/>
  <c r="I491" i="11"/>
  <c r="L491" i="11"/>
  <c r="R507" i="11"/>
  <c r="K507" i="11"/>
  <c r="O507" i="11"/>
  <c r="M507" i="11"/>
  <c r="J507" i="11"/>
  <c r="N507" i="11"/>
  <c r="I507" i="11"/>
  <c r="L507" i="11"/>
  <c r="K523" i="11"/>
  <c r="J523" i="11"/>
  <c r="O523" i="11"/>
  <c r="R523" i="11"/>
  <c r="M523" i="11"/>
  <c r="N523" i="11"/>
  <c r="I523" i="11"/>
  <c r="L523" i="11"/>
  <c r="K539" i="11"/>
  <c r="R539" i="11"/>
  <c r="M539" i="11"/>
  <c r="O539" i="11"/>
  <c r="N539" i="11"/>
  <c r="I539" i="11"/>
  <c r="J539" i="11"/>
  <c r="L539" i="11"/>
  <c r="J555" i="11"/>
  <c r="R555" i="11"/>
  <c r="O555" i="11"/>
  <c r="M555" i="11"/>
  <c r="K555" i="11"/>
  <c r="N555" i="11"/>
  <c r="I555" i="11"/>
  <c r="L555" i="11"/>
  <c r="J571" i="11"/>
  <c r="O571" i="11"/>
  <c r="R571" i="11"/>
  <c r="K571" i="11"/>
  <c r="M571" i="11"/>
  <c r="N571" i="11"/>
  <c r="I571" i="11"/>
  <c r="L571" i="11"/>
  <c r="K587" i="11"/>
  <c r="R587" i="11"/>
  <c r="J587" i="11"/>
  <c r="M587" i="11"/>
  <c r="O587" i="11"/>
  <c r="N587" i="11"/>
  <c r="I587" i="11"/>
  <c r="L587" i="11"/>
  <c r="J603" i="11"/>
  <c r="K603" i="11"/>
  <c r="R603" i="11"/>
  <c r="M603" i="11"/>
  <c r="O603" i="11"/>
  <c r="N603" i="11"/>
  <c r="I603" i="11"/>
  <c r="L603" i="11"/>
  <c r="O619" i="11"/>
  <c r="K619" i="11"/>
  <c r="R619" i="11"/>
  <c r="M619" i="11"/>
  <c r="N619" i="11"/>
  <c r="J619" i="11"/>
  <c r="I619" i="11"/>
  <c r="L619" i="11"/>
  <c r="O635" i="11"/>
  <c r="R635" i="11"/>
  <c r="K635" i="11"/>
  <c r="J635" i="11"/>
  <c r="M635" i="11"/>
  <c r="N635" i="11"/>
  <c r="I635" i="11"/>
  <c r="L635" i="11"/>
  <c r="K651" i="11"/>
  <c r="O651" i="11"/>
  <c r="J651" i="11"/>
  <c r="R651" i="11"/>
  <c r="M651" i="11"/>
  <c r="N651" i="11"/>
  <c r="I651" i="11"/>
  <c r="L651" i="11"/>
  <c r="O667" i="11"/>
  <c r="J667" i="11"/>
  <c r="K667" i="11"/>
  <c r="R667" i="11"/>
  <c r="M667" i="11"/>
  <c r="N667" i="11"/>
  <c r="I667" i="11"/>
  <c r="L667" i="11"/>
  <c r="R683" i="11"/>
  <c r="K683" i="11"/>
  <c r="O683" i="11"/>
  <c r="M683" i="11"/>
  <c r="J683" i="11"/>
  <c r="N683" i="11"/>
  <c r="I683" i="11"/>
  <c r="L683" i="11"/>
  <c r="O699" i="11"/>
  <c r="R699" i="11"/>
  <c r="K699" i="11"/>
  <c r="J699" i="11"/>
  <c r="M699" i="11"/>
  <c r="N699" i="11"/>
  <c r="I699" i="11"/>
  <c r="L699" i="11"/>
  <c r="R715" i="11"/>
  <c r="J715" i="11"/>
  <c r="M715" i="11"/>
  <c r="K715" i="11"/>
  <c r="O715" i="11"/>
  <c r="N715" i="11"/>
  <c r="I715" i="11"/>
  <c r="L715" i="11"/>
  <c r="J731" i="11"/>
  <c r="R731" i="11"/>
  <c r="O731" i="11"/>
  <c r="M731" i="11"/>
  <c r="K731" i="11"/>
  <c r="N731" i="11"/>
  <c r="I731" i="11"/>
  <c r="L731" i="11"/>
  <c r="O747" i="11"/>
  <c r="R747" i="11"/>
  <c r="K747" i="11"/>
  <c r="M747" i="11"/>
  <c r="N747" i="11"/>
  <c r="J747" i="11"/>
  <c r="I747" i="11"/>
  <c r="L747" i="11"/>
  <c r="K763" i="11"/>
  <c r="R763" i="11"/>
  <c r="M763" i="11"/>
  <c r="O763" i="11"/>
  <c r="N763" i="11"/>
  <c r="I763" i="11"/>
  <c r="J763" i="11"/>
  <c r="L763" i="11"/>
  <c r="J779" i="11"/>
  <c r="K779" i="11"/>
  <c r="R779" i="11"/>
  <c r="O779" i="11"/>
  <c r="M779" i="11"/>
  <c r="N779" i="11"/>
  <c r="I779" i="11"/>
  <c r="L779" i="11"/>
  <c r="J795" i="11"/>
  <c r="O795" i="11"/>
  <c r="R795" i="11"/>
  <c r="K795" i="11"/>
  <c r="M795" i="11"/>
  <c r="N795" i="11"/>
  <c r="I795" i="11"/>
  <c r="L795" i="11"/>
  <c r="R811" i="11"/>
  <c r="K811" i="11"/>
  <c r="J811" i="11"/>
  <c r="M811" i="11"/>
  <c r="O811" i="11"/>
  <c r="N811" i="11"/>
  <c r="I811" i="11"/>
  <c r="L811" i="11"/>
  <c r="J827" i="11"/>
  <c r="R827" i="11"/>
  <c r="M827" i="11"/>
  <c r="O827" i="11"/>
  <c r="K827" i="11"/>
  <c r="N827" i="11"/>
  <c r="I827" i="11"/>
  <c r="L827" i="11"/>
  <c r="O843" i="11"/>
  <c r="R843" i="11"/>
  <c r="M843" i="11"/>
  <c r="K843" i="11"/>
  <c r="N843" i="11"/>
  <c r="J843" i="11"/>
  <c r="I843" i="11"/>
  <c r="L843" i="11"/>
  <c r="K859" i="11"/>
  <c r="R859" i="11"/>
  <c r="M859" i="11"/>
  <c r="J859" i="11"/>
  <c r="O859" i="11"/>
  <c r="N859" i="11"/>
  <c r="I859" i="11"/>
  <c r="L859" i="11"/>
  <c r="K875" i="11"/>
  <c r="J875" i="11"/>
  <c r="O875" i="11"/>
  <c r="R875" i="11"/>
  <c r="M875" i="11"/>
  <c r="N875" i="11"/>
  <c r="I875" i="11"/>
  <c r="L875" i="11"/>
  <c r="O891" i="11"/>
  <c r="J891" i="11"/>
  <c r="K891" i="11"/>
  <c r="R891" i="11"/>
  <c r="M891" i="11"/>
  <c r="N891" i="11"/>
  <c r="I891" i="11"/>
  <c r="L891" i="11"/>
  <c r="O907" i="11"/>
  <c r="R907" i="11"/>
  <c r="K907" i="11"/>
  <c r="M907" i="11"/>
  <c r="J907" i="11"/>
  <c r="N907" i="11"/>
  <c r="I907" i="11"/>
  <c r="L907" i="11"/>
  <c r="K923" i="11"/>
  <c r="O923" i="11"/>
  <c r="R923" i="11"/>
  <c r="J923" i="11"/>
  <c r="M923" i="11"/>
  <c r="N923" i="11"/>
  <c r="I923" i="11"/>
  <c r="L923" i="11"/>
  <c r="K939" i="11"/>
  <c r="R939" i="11"/>
  <c r="J939" i="11"/>
  <c r="M939" i="11"/>
  <c r="O939" i="11"/>
  <c r="N939" i="11"/>
  <c r="I939" i="11"/>
  <c r="L939" i="11"/>
  <c r="K955" i="11"/>
  <c r="R955" i="11"/>
  <c r="O955" i="11"/>
  <c r="M955" i="11"/>
  <c r="J955" i="11"/>
  <c r="N955" i="11"/>
  <c r="I955" i="11"/>
  <c r="L955" i="11"/>
  <c r="L8" i="11"/>
  <c r="N8" i="11"/>
  <c r="M8" i="11"/>
  <c r="I8" i="11"/>
  <c r="K8" i="11"/>
  <c r="J8" i="11"/>
  <c r="N24" i="11"/>
  <c r="L24" i="11"/>
  <c r="J24" i="11"/>
  <c r="M24" i="11"/>
  <c r="K24" i="11"/>
  <c r="I24" i="11"/>
  <c r="J40" i="11"/>
  <c r="L40" i="11"/>
  <c r="M40" i="11"/>
  <c r="K40" i="11"/>
  <c r="I40" i="11"/>
  <c r="N40" i="11"/>
  <c r="J56" i="11"/>
  <c r="I56" i="11"/>
  <c r="L56" i="11"/>
  <c r="N56" i="11"/>
  <c r="M56" i="11"/>
  <c r="K56" i="11"/>
  <c r="N72" i="11"/>
  <c r="L72" i="11"/>
  <c r="J72" i="11"/>
  <c r="M72" i="11"/>
  <c r="K72" i="11"/>
  <c r="I72" i="11"/>
  <c r="J88" i="11"/>
  <c r="L88" i="11"/>
  <c r="M88" i="11"/>
  <c r="K88" i="11"/>
  <c r="N88" i="11"/>
  <c r="I88" i="11"/>
  <c r="L104" i="11"/>
  <c r="N104" i="11"/>
  <c r="M104" i="11"/>
  <c r="K104" i="11"/>
  <c r="J104" i="11"/>
  <c r="I104" i="11"/>
  <c r="L120" i="11"/>
  <c r="N120" i="11"/>
  <c r="M120" i="11"/>
  <c r="K120" i="11"/>
  <c r="J120" i="11"/>
  <c r="I120" i="11"/>
  <c r="N136" i="11"/>
  <c r="L136" i="11"/>
  <c r="J136" i="11"/>
  <c r="M136" i="11"/>
  <c r="K136" i="11"/>
  <c r="I136" i="11"/>
  <c r="L152" i="11"/>
  <c r="I152" i="11"/>
  <c r="M152" i="11"/>
  <c r="K152" i="11"/>
  <c r="J152" i="11"/>
  <c r="N152" i="11"/>
  <c r="L168" i="11"/>
  <c r="M168" i="11"/>
  <c r="K168" i="11"/>
  <c r="N168" i="11"/>
  <c r="I168" i="11"/>
  <c r="J168" i="11"/>
  <c r="J184" i="11"/>
  <c r="I184" i="11"/>
  <c r="L184" i="11"/>
  <c r="M184" i="11"/>
  <c r="K184" i="11"/>
  <c r="N184" i="11"/>
  <c r="N200" i="11"/>
  <c r="L200" i="11"/>
  <c r="M200" i="11"/>
  <c r="K200" i="11"/>
  <c r="J200" i="11"/>
  <c r="I200" i="11"/>
  <c r="I216" i="11"/>
  <c r="L216" i="11"/>
  <c r="J216" i="11"/>
  <c r="M216" i="11"/>
  <c r="K216" i="11"/>
  <c r="N216" i="11"/>
  <c r="I232" i="11"/>
  <c r="L232" i="11"/>
  <c r="N232" i="11"/>
  <c r="M232" i="11"/>
  <c r="K232" i="11"/>
  <c r="J232" i="11"/>
  <c r="N248" i="11"/>
  <c r="L248" i="11"/>
  <c r="I248" i="11"/>
  <c r="M248" i="11"/>
  <c r="K248" i="11"/>
  <c r="J248" i="11"/>
  <c r="J264" i="11"/>
  <c r="L264" i="11"/>
  <c r="M264" i="11"/>
  <c r="I264" i="11"/>
  <c r="K264" i="11"/>
  <c r="N264" i="11"/>
  <c r="L280" i="11"/>
  <c r="M280" i="11"/>
  <c r="I280" i="11"/>
  <c r="K280" i="11"/>
  <c r="N280" i="11"/>
  <c r="J280" i="11"/>
  <c r="L296" i="11"/>
  <c r="M296" i="11"/>
  <c r="K296" i="11"/>
  <c r="J296" i="11"/>
  <c r="I296" i="11"/>
  <c r="N296" i="11"/>
  <c r="J312" i="11"/>
  <c r="L312" i="11"/>
  <c r="I312" i="11"/>
  <c r="M312" i="11"/>
  <c r="K312" i="11"/>
  <c r="N312" i="11"/>
  <c r="L328" i="11"/>
  <c r="M328" i="11"/>
  <c r="I328" i="11"/>
  <c r="K328" i="11"/>
  <c r="N328" i="11"/>
  <c r="J328" i="11"/>
  <c r="L344" i="11"/>
  <c r="J344" i="11"/>
  <c r="M344" i="11"/>
  <c r="K344" i="11"/>
  <c r="N344" i="11"/>
  <c r="I344" i="11"/>
  <c r="L360" i="11"/>
  <c r="M360" i="11"/>
  <c r="K360" i="11"/>
  <c r="I360" i="11"/>
  <c r="J360" i="11"/>
  <c r="N360" i="11"/>
  <c r="N376" i="11"/>
  <c r="L376" i="11"/>
  <c r="M376" i="11"/>
  <c r="K376" i="11"/>
  <c r="J376" i="11"/>
  <c r="I376" i="11"/>
  <c r="L392" i="11"/>
  <c r="N392" i="11"/>
  <c r="M392" i="11"/>
  <c r="K392" i="11"/>
  <c r="J392" i="11"/>
  <c r="I392" i="11"/>
  <c r="N408" i="11"/>
  <c r="L408" i="11"/>
  <c r="M408" i="11"/>
  <c r="K408" i="11"/>
  <c r="I408" i="11"/>
  <c r="J408" i="11"/>
  <c r="N424" i="11"/>
  <c r="L424" i="11"/>
  <c r="I424" i="11"/>
  <c r="M424" i="11"/>
  <c r="K424" i="11"/>
  <c r="J424" i="11"/>
  <c r="J440" i="11"/>
  <c r="N440" i="11"/>
  <c r="L440" i="11"/>
  <c r="M440" i="11"/>
  <c r="I440" i="11"/>
  <c r="K440" i="11"/>
  <c r="N456" i="11"/>
  <c r="L456" i="11"/>
  <c r="M456" i="11"/>
  <c r="K456" i="11"/>
  <c r="I456" i="11"/>
  <c r="J456" i="11"/>
  <c r="L472" i="11"/>
  <c r="M472" i="11"/>
  <c r="K472" i="11"/>
  <c r="J472" i="11"/>
  <c r="I472" i="11"/>
  <c r="N472" i="11"/>
  <c r="J488" i="11"/>
  <c r="N488" i="11"/>
  <c r="L488" i="11"/>
  <c r="M488" i="11"/>
  <c r="K488" i="11"/>
  <c r="I488" i="11"/>
  <c r="J504" i="11"/>
  <c r="L504" i="11"/>
  <c r="N504" i="11"/>
  <c r="M504" i="11"/>
  <c r="K504" i="11"/>
  <c r="I504" i="11"/>
  <c r="L520" i="11"/>
  <c r="I520" i="11"/>
  <c r="J520" i="11"/>
  <c r="M520" i="11"/>
  <c r="K520" i="11"/>
  <c r="N520" i="11"/>
  <c r="J536" i="11"/>
  <c r="I536" i="11"/>
  <c r="L536" i="11"/>
  <c r="M536" i="11"/>
  <c r="K536" i="11"/>
  <c r="N536" i="11"/>
  <c r="I552" i="11"/>
  <c r="L552" i="11"/>
  <c r="M552" i="11"/>
  <c r="K552" i="11"/>
  <c r="J552" i="11"/>
  <c r="N552" i="11"/>
  <c r="L568" i="11"/>
  <c r="J568" i="11"/>
  <c r="M568" i="11"/>
  <c r="K568" i="11"/>
  <c r="N568" i="11"/>
  <c r="I568" i="11"/>
  <c r="N584" i="11"/>
  <c r="L584" i="11"/>
  <c r="M584" i="11"/>
  <c r="K584" i="11"/>
  <c r="J584" i="11"/>
  <c r="I584" i="11"/>
  <c r="L600" i="11"/>
  <c r="J600" i="11"/>
  <c r="N600" i="11"/>
  <c r="M600" i="11"/>
  <c r="I600" i="11"/>
  <c r="K600" i="11"/>
  <c r="J616" i="11"/>
  <c r="L616" i="11"/>
  <c r="I616" i="11"/>
  <c r="N616" i="11"/>
  <c r="M616" i="11"/>
  <c r="K616" i="11"/>
  <c r="N632" i="11"/>
  <c r="L632" i="11"/>
  <c r="M632" i="11"/>
  <c r="K632" i="11"/>
  <c r="J632" i="11"/>
  <c r="I632" i="11"/>
  <c r="N648" i="11"/>
  <c r="L648" i="11"/>
  <c r="M648" i="11"/>
  <c r="I648" i="11"/>
  <c r="K648" i="11"/>
  <c r="J648" i="11"/>
  <c r="J664" i="11"/>
  <c r="I664" i="11"/>
  <c r="L664" i="11"/>
  <c r="M664" i="11"/>
  <c r="K664" i="11"/>
  <c r="N664" i="11"/>
  <c r="L680" i="11"/>
  <c r="M680" i="11"/>
  <c r="K680" i="11"/>
  <c r="J680" i="11"/>
  <c r="N680" i="11"/>
  <c r="I680" i="11"/>
  <c r="L696" i="11"/>
  <c r="J696" i="11"/>
  <c r="M696" i="11"/>
  <c r="K696" i="11"/>
  <c r="N696" i="11"/>
  <c r="I696" i="11"/>
  <c r="I712" i="11"/>
  <c r="L712" i="11"/>
  <c r="N712" i="11"/>
  <c r="M712" i="11"/>
  <c r="K712" i="11"/>
  <c r="J712" i="11"/>
  <c r="L728" i="11"/>
  <c r="M728" i="11"/>
  <c r="K728" i="11"/>
  <c r="I728" i="11"/>
  <c r="N728" i="11"/>
  <c r="J728" i="11"/>
  <c r="L744" i="11"/>
  <c r="M744" i="11"/>
  <c r="I744" i="11"/>
  <c r="K744" i="11"/>
  <c r="N744" i="11"/>
  <c r="J744" i="11"/>
  <c r="L760" i="11"/>
  <c r="N760" i="11"/>
  <c r="M760" i="11"/>
  <c r="K760" i="11"/>
  <c r="J760" i="11"/>
  <c r="I760" i="11"/>
  <c r="L776" i="11"/>
  <c r="N776" i="11"/>
  <c r="M776" i="11"/>
  <c r="K776" i="11"/>
  <c r="I776" i="11"/>
  <c r="J776" i="11"/>
  <c r="J792" i="11"/>
  <c r="L792" i="11"/>
  <c r="I792" i="11"/>
  <c r="M792" i="11"/>
  <c r="K792" i="11"/>
  <c r="N792" i="11"/>
  <c r="J808" i="11"/>
  <c r="L808" i="11"/>
  <c r="N808" i="11"/>
  <c r="M808" i="11"/>
  <c r="K808" i="11"/>
  <c r="I808" i="11"/>
  <c r="L824" i="11"/>
  <c r="J824" i="11"/>
  <c r="M824" i="11"/>
  <c r="K824" i="11"/>
  <c r="I824" i="11"/>
  <c r="N824" i="11"/>
  <c r="J840" i="11"/>
  <c r="I840" i="11"/>
  <c r="L840" i="11"/>
  <c r="M840" i="11"/>
  <c r="K840" i="11"/>
  <c r="N840" i="11"/>
  <c r="J856" i="11"/>
  <c r="N856" i="11"/>
  <c r="L856" i="11"/>
  <c r="M856" i="11"/>
  <c r="K856" i="11"/>
  <c r="I856" i="11"/>
  <c r="L872" i="11"/>
  <c r="J872" i="11"/>
  <c r="N872" i="11"/>
  <c r="M872" i="11"/>
  <c r="I872" i="11"/>
  <c r="K872" i="11"/>
  <c r="I888" i="11"/>
  <c r="L888" i="11"/>
  <c r="J888" i="11"/>
  <c r="M888" i="11"/>
  <c r="K888" i="11"/>
  <c r="N888" i="11"/>
  <c r="J904" i="11"/>
  <c r="L904" i="11"/>
  <c r="M904" i="11"/>
  <c r="K904" i="11"/>
  <c r="N904" i="11"/>
  <c r="I904" i="11"/>
  <c r="J920" i="11"/>
  <c r="L920" i="11"/>
  <c r="M920" i="11"/>
  <c r="K920" i="11"/>
  <c r="I920" i="11"/>
  <c r="N920" i="11"/>
  <c r="L936" i="11"/>
  <c r="J936" i="11"/>
  <c r="M936" i="11"/>
  <c r="K936" i="11"/>
  <c r="N936" i="11"/>
  <c r="I936" i="11"/>
  <c r="J952" i="11"/>
  <c r="N952" i="11"/>
  <c r="L952" i="11"/>
  <c r="M952" i="11"/>
  <c r="K952" i="11"/>
  <c r="I952" i="11"/>
  <c r="T271" i="11"/>
  <c r="T287" i="11"/>
  <c r="T303" i="11"/>
  <c r="T319" i="11"/>
  <c r="T335" i="11"/>
  <c r="T351" i="11"/>
  <c r="T367" i="11"/>
  <c r="T383" i="11"/>
  <c r="T399" i="11"/>
  <c r="T415" i="11"/>
  <c r="T431" i="11"/>
  <c r="T447" i="11"/>
  <c r="T463" i="11"/>
  <c r="T479" i="11"/>
  <c r="T495" i="11"/>
  <c r="T511" i="11"/>
  <c r="T527" i="11"/>
  <c r="T543" i="11"/>
  <c r="T559" i="11"/>
  <c r="T575" i="11"/>
  <c r="T591" i="11"/>
  <c r="T607" i="11"/>
  <c r="T623" i="11"/>
  <c r="T639" i="11"/>
  <c r="T655" i="11"/>
  <c r="T671" i="11"/>
  <c r="T687" i="11"/>
  <c r="T703" i="11"/>
  <c r="T719" i="11"/>
  <c r="T735" i="11"/>
  <c r="T751" i="11"/>
  <c r="T767" i="11"/>
  <c r="T783" i="11"/>
  <c r="T799" i="11"/>
  <c r="U19" i="11"/>
  <c r="U35" i="11"/>
  <c r="U51" i="11"/>
  <c r="U67" i="11"/>
  <c r="U83" i="11"/>
  <c r="U99" i="11"/>
  <c r="U115" i="11"/>
  <c r="U131" i="11"/>
  <c r="U147" i="11"/>
  <c r="U163" i="11"/>
  <c r="U179" i="11"/>
  <c r="U195" i="11"/>
  <c r="U211" i="11"/>
  <c r="U227" i="11"/>
  <c r="U243" i="11"/>
  <c r="U259" i="11"/>
  <c r="U275" i="11"/>
  <c r="U291" i="11"/>
  <c r="U307" i="11"/>
  <c r="U323" i="11"/>
  <c r="U339" i="11"/>
  <c r="U355" i="11"/>
  <c r="U371" i="11"/>
  <c r="U387" i="11"/>
  <c r="U403" i="11"/>
  <c r="U419" i="11"/>
  <c r="U435" i="11"/>
  <c r="U451" i="11"/>
  <c r="U467" i="11"/>
  <c r="U483" i="11"/>
  <c r="U499" i="11"/>
  <c r="U515" i="11"/>
  <c r="U531" i="11"/>
  <c r="U547" i="11"/>
  <c r="U563" i="11"/>
  <c r="U579" i="11"/>
  <c r="U595" i="11"/>
  <c r="U611" i="11"/>
  <c r="U627" i="11"/>
  <c r="U643" i="11"/>
  <c r="U659" i="11"/>
  <c r="U675" i="11"/>
  <c r="U691" i="11"/>
  <c r="U707" i="11"/>
  <c r="U723" i="11"/>
  <c r="U739" i="11"/>
  <c r="U755" i="11"/>
  <c r="U771" i="11"/>
  <c r="U787" i="11"/>
  <c r="U803" i="11"/>
  <c r="U819" i="11"/>
  <c r="U835" i="11"/>
  <c r="U851" i="11"/>
  <c r="U867" i="11"/>
  <c r="U883" i="11"/>
  <c r="U899" i="11"/>
  <c r="U915" i="11"/>
  <c r="U931" i="11"/>
  <c r="U947" i="11"/>
  <c r="S15" i="11"/>
  <c r="S31" i="11"/>
  <c r="S47" i="11"/>
  <c r="S63" i="11"/>
  <c r="S79" i="11"/>
  <c r="S95" i="11"/>
  <c r="S111" i="11"/>
  <c r="S127" i="11"/>
  <c r="S143" i="11"/>
  <c r="S159" i="11"/>
  <c r="S175" i="11"/>
  <c r="S191" i="11"/>
  <c r="S207" i="11"/>
  <c r="S223" i="11"/>
  <c r="S239" i="11"/>
  <c r="S255" i="11"/>
  <c r="S271" i="11"/>
  <c r="S287" i="11"/>
  <c r="S303" i="11"/>
  <c r="S319" i="11"/>
  <c r="S335" i="11"/>
  <c r="S351" i="11"/>
  <c r="S367" i="11"/>
  <c r="S383" i="11"/>
  <c r="S399" i="11"/>
  <c r="S415" i="11"/>
  <c r="S431" i="11"/>
  <c r="S447" i="11"/>
  <c r="S463" i="11"/>
  <c r="S479" i="11"/>
  <c r="S495" i="11"/>
  <c r="S511" i="11"/>
  <c r="S527" i="11"/>
  <c r="S543" i="11"/>
  <c r="S559" i="11"/>
  <c r="S575" i="11"/>
  <c r="S591" i="11"/>
  <c r="S607" i="11"/>
  <c r="S623" i="11"/>
  <c r="S639" i="11"/>
  <c r="S655" i="11"/>
  <c r="S671" i="11"/>
  <c r="S687" i="11"/>
  <c r="S703" i="11"/>
  <c r="S719" i="11"/>
  <c r="S735" i="11"/>
  <c r="S5" i="11"/>
  <c r="M5" i="11"/>
  <c r="Q5" i="11"/>
  <c r="K5" i="11"/>
  <c r="I5" i="11"/>
  <c r="L5" i="11"/>
  <c r="J5" i="11"/>
  <c r="S21" i="11"/>
  <c r="Q21" i="11"/>
  <c r="M21" i="11"/>
  <c r="K21" i="11"/>
  <c r="I21" i="11"/>
  <c r="L21" i="11"/>
  <c r="J21" i="11"/>
  <c r="S37" i="11"/>
  <c r="I37" i="11"/>
  <c r="Q37" i="11"/>
  <c r="K37" i="11"/>
  <c r="M37" i="11"/>
  <c r="L37" i="11"/>
  <c r="J37" i="11"/>
  <c r="I53" i="11"/>
  <c r="S53" i="11"/>
  <c r="M53" i="11"/>
  <c r="Q53" i="11"/>
  <c r="K53" i="11"/>
  <c r="L53" i="11"/>
  <c r="J53" i="11"/>
  <c r="S69" i="11"/>
  <c r="Q69" i="11"/>
  <c r="M69" i="11"/>
  <c r="K69" i="11"/>
  <c r="I69" i="11"/>
  <c r="L69" i="11"/>
  <c r="J69" i="11"/>
  <c r="I85" i="11"/>
  <c r="S85" i="11"/>
  <c r="Q85" i="11"/>
  <c r="K85" i="11"/>
  <c r="M85" i="11"/>
  <c r="L85" i="11"/>
  <c r="J85" i="11"/>
  <c r="I101" i="11"/>
  <c r="S101" i="11"/>
  <c r="M101" i="11"/>
  <c r="Q101" i="11"/>
  <c r="K101" i="11"/>
  <c r="L101" i="11"/>
  <c r="J101" i="11"/>
  <c r="S117" i="11"/>
  <c r="I117" i="11"/>
  <c r="Q117" i="11"/>
  <c r="M117" i="11"/>
  <c r="K117" i="11"/>
  <c r="L117" i="11"/>
  <c r="J117" i="11"/>
  <c r="S133" i="11"/>
  <c r="I133" i="11"/>
  <c r="Q133" i="11"/>
  <c r="K133" i="11"/>
  <c r="M133" i="11"/>
  <c r="L133" i="11"/>
  <c r="J133" i="11"/>
  <c r="S149" i="11"/>
  <c r="Q149" i="11"/>
  <c r="I149" i="11"/>
  <c r="K149" i="11"/>
  <c r="M149" i="11"/>
  <c r="L149" i="11"/>
  <c r="J149" i="11"/>
  <c r="M165" i="11"/>
  <c r="I165" i="11"/>
  <c r="S165" i="11"/>
  <c r="Q165" i="11"/>
  <c r="K165" i="11"/>
  <c r="L165" i="11"/>
  <c r="J165" i="11"/>
  <c r="M181" i="11"/>
  <c r="S181" i="11"/>
  <c r="Q181" i="11"/>
  <c r="K181" i="11"/>
  <c r="I181" i="11"/>
  <c r="L181" i="11"/>
  <c r="J181" i="11"/>
  <c r="S197" i="11"/>
  <c r="M197" i="11"/>
  <c r="Q197" i="11"/>
  <c r="I197" i="11"/>
  <c r="K197" i="11"/>
  <c r="L197" i="11"/>
  <c r="J197" i="11"/>
  <c r="S213" i="11"/>
  <c r="I213" i="11"/>
  <c r="M213" i="11"/>
  <c r="Q213" i="11"/>
  <c r="K213" i="11"/>
  <c r="L213" i="11"/>
  <c r="J213" i="11"/>
  <c r="I229" i="11"/>
  <c r="M229" i="11"/>
  <c r="S229" i="11"/>
  <c r="Q229" i="11"/>
  <c r="K229" i="11"/>
  <c r="L229" i="11"/>
  <c r="J229" i="11"/>
  <c r="S245" i="11"/>
  <c r="M245" i="11"/>
  <c r="Q245" i="11"/>
  <c r="K245" i="11"/>
  <c r="I245" i="11"/>
  <c r="L245" i="11"/>
  <c r="J245" i="11"/>
  <c r="I261" i="11"/>
  <c r="S261" i="11"/>
  <c r="M261" i="11"/>
  <c r="Q261" i="11"/>
  <c r="K261" i="11"/>
  <c r="L261" i="11"/>
  <c r="J261" i="11"/>
  <c r="I277" i="11"/>
  <c r="S277" i="11"/>
  <c r="Q277" i="11"/>
  <c r="M277" i="11"/>
  <c r="K277" i="11"/>
  <c r="L277" i="11"/>
  <c r="J277" i="11"/>
  <c r="S293" i="11"/>
  <c r="I293" i="11"/>
  <c r="Q293" i="11"/>
  <c r="K293" i="11"/>
  <c r="M293" i="11"/>
  <c r="L293" i="11"/>
  <c r="J293" i="11"/>
  <c r="S309" i="11"/>
  <c r="I309" i="11"/>
  <c r="M309" i="11"/>
  <c r="Q309" i="11"/>
  <c r="K309" i="11"/>
  <c r="L309" i="11"/>
  <c r="J309" i="11"/>
  <c r="M325" i="11"/>
  <c r="S325" i="11"/>
  <c r="Q325" i="11"/>
  <c r="I325" i="11"/>
  <c r="K325" i="11"/>
  <c r="L325" i="11"/>
  <c r="J325" i="11"/>
  <c r="S341" i="11"/>
  <c r="Q341" i="11"/>
  <c r="I341" i="11"/>
  <c r="K341" i="11"/>
  <c r="M341" i="11"/>
  <c r="L341" i="11"/>
  <c r="J341" i="11"/>
  <c r="I357" i="11"/>
  <c r="S357" i="11"/>
  <c r="Q357" i="11"/>
  <c r="P357" i="11"/>
  <c r="K357" i="11"/>
  <c r="M357" i="11"/>
  <c r="L357" i="11"/>
  <c r="J357" i="11"/>
  <c r="M373" i="11"/>
  <c r="S373" i="11"/>
  <c r="Q373" i="11"/>
  <c r="I373" i="11"/>
  <c r="P373" i="11"/>
  <c r="K373" i="11"/>
  <c r="L373" i="11"/>
  <c r="J373" i="11"/>
  <c r="M389" i="11"/>
  <c r="S389" i="11"/>
  <c r="I389" i="11"/>
  <c r="Q389" i="11"/>
  <c r="P389" i="11"/>
  <c r="K389" i="11"/>
  <c r="L389" i="11"/>
  <c r="J389" i="11"/>
  <c r="I405" i="11"/>
  <c r="S405" i="11"/>
  <c r="Q405" i="11"/>
  <c r="M405" i="11"/>
  <c r="P405" i="11"/>
  <c r="K405" i="11"/>
  <c r="L405" i="11"/>
  <c r="J405" i="11"/>
  <c r="S421" i="11"/>
  <c r="M421" i="11"/>
  <c r="Q421" i="11"/>
  <c r="I421" i="11"/>
  <c r="P421" i="11"/>
  <c r="K421" i="11"/>
  <c r="L421" i="11"/>
  <c r="J421" i="11"/>
  <c r="U688" i="11"/>
  <c r="U704" i="11"/>
  <c r="U720" i="11"/>
  <c r="U736" i="11"/>
  <c r="U752" i="11"/>
  <c r="U768" i="11"/>
  <c r="U784" i="11"/>
  <c r="U800" i="11"/>
  <c r="U816" i="11"/>
  <c r="U832" i="11"/>
  <c r="U848" i="11"/>
  <c r="U864" i="11"/>
  <c r="U880" i="11"/>
  <c r="U896" i="11"/>
  <c r="U912" i="11"/>
  <c r="U928" i="11"/>
  <c r="U944" i="11"/>
  <c r="S12" i="11"/>
  <c r="S28" i="11"/>
  <c r="S44" i="11"/>
  <c r="S60" i="11"/>
  <c r="S76" i="11"/>
  <c r="S92" i="11"/>
  <c r="S108" i="11"/>
  <c r="S124" i="11"/>
  <c r="S140" i="11"/>
  <c r="S156" i="11"/>
  <c r="S172" i="11"/>
  <c r="S188" i="11"/>
  <c r="S204" i="11"/>
  <c r="S220" i="11"/>
  <c r="S236" i="11"/>
  <c r="S252" i="11"/>
  <c r="S268" i="11"/>
  <c r="S284" i="11"/>
  <c r="S300" i="11"/>
  <c r="S316" i="11"/>
  <c r="S332" i="11"/>
  <c r="S348" i="11"/>
  <c r="S364" i="11"/>
  <c r="S380" i="11"/>
  <c r="S396" i="11"/>
  <c r="S412" i="11"/>
  <c r="S428" i="11"/>
  <c r="S444" i="11"/>
  <c r="S460" i="11"/>
  <c r="S476" i="11"/>
  <c r="S492" i="11"/>
  <c r="S508" i="11"/>
  <c r="S524" i="11"/>
  <c r="S540" i="11"/>
  <c r="S556" i="11"/>
  <c r="S572" i="11"/>
  <c r="S588" i="11"/>
  <c r="S604" i="11"/>
  <c r="S620" i="11"/>
  <c r="S636" i="11"/>
  <c r="S652" i="11"/>
  <c r="S668" i="11"/>
  <c r="S684" i="11"/>
  <c r="S700" i="11"/>
  <c r="S716" i="11"/>
  <c r="S732" i="11"/>
  <c r="S748" i="11"/>
  <c r="S764" i="11"/>
  <c r="S780" i="11"/>
  <c r="S796" i="11"/>
  <c r="S812" i="11"/>
  <c r="S828" i="11"/>
  <c r="S844" i="11"/>
  <c r="S860" i="11"/>
  <c r="S876" i="11"/>
  <c r="S892" i="11"/>
  <c r="S908" i="11"/>
  <c r="S924" i="11"/>
  <c r="S940" i="11"/>
  <c r="S956" i="11"/>
  <c r="Q16" i="11"/>
  <c r="Q32" i="11"/>
  <c r="Q48" i="11"/>
  <c r="Q64" i="11"/>
  <c r="Q80" i="11"/>
  <c r="Q96" i="11"/>
  <c r="Q112" i="11"/>
  <c r="L10" i="11"/>
  <c r="P10" i="11"/>
  <c r="O10" i="11"/>
  <c r="J10" i="11"/>
  <c r="K10" i="11"/>
  <c r="I10" i="11"/>
  <c r="L18" i="11"/>
  <c r="P18" i="11"/>
  <c r="O18" i="11"/>
  <c r="J18" i="11"/>
  <c r="I18" i="11"/>
  <c r="K18" i="11"/>
  <c r="L26" i="11"/>
  <c r="K26" i="11"/>
  <c r="P26" i="11"/>
  <c r="O26" i="11"/>
  <c r="J26" i="11"/>
  <c r="I26" i="11"/>
  <c r="L34" i="11"/>
  <c r="P34" i="11"/>
  <c r="O34" i="11"/>
  <c r="J34" i="11"/>
  <c r="K34" i="11"/>
  <c r="I34" i="11"/>
  <c r="K42" i="11"/>
  <c r="L42" i="11"/>
  <c r="P42" i="11"/>
  <c r="O42" i="11"/>
  <c r="J42" i="11"/>
  <c r="I42" i="11"/>
  <c r="L50" i="11"/>
  <c r="P50" i="11"/>
  <c r="O50" i="11"/>
  <c r="J50" i="11"/>
  <c r="I50" i="11"/>
  <c r="K50" i="11"/>
  <c r="L58" i="11"/>
  <c r="P58" i="11"/>
  <c r="O58" i="11"/>
  <c r="K58" i="11"/>
  <c r="J58" i="11"/>
  <c r="I58" i="11"/>
  <c r="L66" i="11"/>
  <c r="P66" i="11"/>
  <c r="O66" i="11"/>
  <c r="J66" i="11"/>
  <c r="I66" i="11"/>
  <c r="K66" i="11"/>
  <c r="P74" i="11"/>
  <c r="O74" i="11"/>
  <c r="J74" i="11"/>
  <c r="L74" i="11"/>
  <c r="K74" i="11"/>
  <c r="I74" i="11"/>
  <c r="P82" i="11"/>
  <c r="O82" i="11"/>
  <c r="K82" i="11"/>
  <c r="J82" i="11"/>
  <c r="I82" i="11"/>
  <c r="L82" i="11"/>
  <c r="P90" i="11"/>
  <c r="K90" i="11"/>
  <c r="O90" i="11"/>
  <c r="J90" i="11"/>
  <c r="L90" i="11"/>
  <c r="I90" i="11"/>
  <c r="P98" i="11"/>
  <c r="O98" i="11"/>
  <c r="J98" i="11"/>
  <c r="L98" i="11"/>
  <c r="I98" i="11"/>
  <c r="K98" i="11"/>
  <c r="L106" i="11"/>
  <c r="K106" i="11"/>
  <c r="P106" i="11"/>
  <c r="O106" i="11"/>
  <c r="J106" i="11"/>
  <c r="I106" i="11"/>
  <c r="P114" i="11"/>
  <c r="O114" i="11"/>
  <c r="J114" i="11"/>
  <c r="L114" i="11"/>
  <c r="K114" i="11"/>
  <c r="I114" i="11"/>
  <c r="K122" i="11"/>
  <c r="P122" i="11"/>
  <c r="O122" i="11"/>
  <c r="J122" i="11"/>
  <c r="L122" i="11"/>
  <c r="I122" i="11"/>
  <c r="P130" i="11"/>
  <c r="O130" i="11"/>
  <c r="J130" i="11"/>
  <c r="I130" i="11"/>
  <c r="L130" i="11"/>
  <c r="K130" i="11"/>
  <c r="L138" i="11"/>
  <c r="P138" i="11"/>
  <c r="O138" i="11"/>
  <c r="J138" i="11"/>
  <c r="K138" i="11"/>
  <c r="I138" i="11"/>
  <c r="P146" i="11"/>
  <c r="O146" i="11"/>
  <c r="J146" i="11"/>
  <c r="L146" i="11"/>
  <c r="I146" i="11"/>
  <c r="K146" i="11"/>
  <c r="L154" i="11"/>
  <c r="K154" i="11"/>
  <c r="P154" i="11"/>
  <c r="O154" i="11"/>
  <c r="J154" i="11"/>
  <c r="I154" i="11"/>
  <c r="P162" i="11"/>
  <c r="O162" i="11"/>
  <c r="K162" i="11"/>
  <c r="J162" i="11"/>
  <c r="I162" i="11"/>
  <c r="L162" i="11"/>
  <c r="L170" i="11"/>
  <c r="K170" i="11"/>
  <c r="P170" i="11"/>
  <c r="O170" i="11"/>
  <c r="J170" i="11"/>
  <c r="I170" i="11"/>
  <c r="P178" i="11"/>
  <c r="O178" i="11"/>
  <c r="J178" i="11"/>
  <c r="K178" i="11"/>
  <c r="I178" i="11"/>
  <c r="L178" i="11"/>
  <c r="L186" i="11"/>
  <c r="P186" i="11"/>
  <c r="O186" i="11"/>
  <c r="K186" i="11"/>
  <c r="J186" i="11"/>
  <c r="I186" i="11"/>
  <c r="P194" i="11"/>
  <c r="O194" i="11"/>
  <c r="J194" i="11"/>
  <c r="K194" i="11"/>
  <c r="I194" i="11"/>
  <c r="L194" i="11"/>
  <c r="L202" i="11"/>
  <c r="P202" i="11"/>
  <c r="O202" i="11"/>
  <c r="J202" i="11"/>
  <c r="K202" i="11"/>
  <c r="I202" i="11"/>
  <c r="P210" i="11"/>
  <c r="O210" i="11"/>
  <c r="J210" i="11"/>
  <c r="I210" i="11"/>
  <c r="K210" i="11"/>
  <c r="L210" i="11"/>
  <c r="L218" i="11"/>
  <c r="P218" i="11"/>
  <c r="O218" i="11"/>
  <c r="J218" i="11"/>
  <c r="K218" i="11"/>
  <c r="I218" i="11"/>
  <c r="P226" i="11"/>
  <c r="O226" i="11"/>
  <c r="J226" i="11"/>
  <c r="K226" i="11"/>
  <c r="I226" i="11"/>
  <c r="L226" i="11"/>
  <c r="L234" i="11"/>
  <c r="P234" i="11"/>
  <c r="O234" i="11"/>
  <c r="J234" i="11"/>
  <c r="K234" i="11"/>
  <c r="I234" i="11"/>
  <c r="L242" i="11"/>
  <c r="P242" i="11"/>
  <c r="O242" i="11"/>
  <c r="J242" i="11"/>
  <c r="K242" i="11"/>
  <c r="I242" i="11"/>
  <c r="K250" i="11"/>
  <c r="L250" i="11"/>
  <c r="P250" i="11"/>
  <c r="O250" i="11"/>
  <c r="J250" i="11"/>
  <c r="I250" i="11"/>
  <c r="L258" i="11"/>
  <c r="P258" i="11"/>
  <c r="O258" i="11"/>
  <c r="J258" i="11"/>
  <c r="K258" i="11"/>
  <c r="I258" i="11"/>
  <c r="K266" i="11"/>
  <c r="L266" i="11"/>
  <c r="P266" i="11"/>
  <c r="O266" i="11"/>
  <c r="J266" i="11"/>
  <c r="I266" i="11"/>
  <c r="L274" i="11"/>
  <c r="P274" i="11"/>
  <c r="O274" i="11"/>
  <c r="J274" i="11"/>
  <c r="I274" i="11"/>
  <c r="K274" i="11"/>
  <c r="K282" i="11"/>
  <c r="L282" i="11"/>
  <c r="P282" i="11"/>
  <c r="O282" i="11"/>
  <c r="J282" i="11"/>
  <c r="I282" i="11"/>
  <c r="P290" i="11"/>
  <c r="O290" i="11"/>
  <c r="J290" i="11"/>
  <c r="L290" i="11"/>
  <c r="I290" i="11"/>
  <c r="K290" i="11"/>
  <c r="K298" i="11"/>
  <c r="P298" i="11"/>
  <c r="O298" i="11"/>
  <c r="J298" i="11"/>
  <c r="L298" i="11"/>
  <c r="I298" i="11"/>
  <c r="P306" i="11"/>
  <c r="O306" i="11"/>
  <c r="J306" i="11"/>
  <c r="I306" i="11"/>
  <c r="L306" i="11"/>
  <c r="K306" i="11"/>
  <c r="P314" i="11"/>
  <c r="O314" i="11"/>
  <c r="K314" i="11"/>
  <c r="J314" i="11"/>
  <c r="L314" i="11"/>
  <c r="I314" i="11"/>
  <c r="P322" i="11"/>
  <c r="O322" i="11"/>
  <c r="J322" i="11"/>
  <c r="L322" i="11"/>
  <c r="I322" i="11"/>
  <c r="K322" i="11"/>
  <c r="L330" i="11"/>
  <c r="P330" i="11"/>
  <c r="K330" i="11"/>
  <c r="O330" i="11"/>
  <c r="J330" i="11"/>
  <c r="I330" i="11"/>
  <c r="P338" i="11"/>
  <c r="O338" i="11"/>
  <c r="K338" i="11"/>
  <c r="J338" i="11"/>
  <c r="L338" i="11"/>
  <c r="I338" i="11"/>
  <c r="L346" i="11"/>
  <c r="K346" i="11"/>
  <c r="P346" i="11"/>
  <c r="O346" i="11"/>
  <c r="J346" i="11"/>
  <c r="I346" i="11"/>
  <c r="P354" i="11"/>
  <c r="O354" i="11"/>
  <c r="J354" i="11"/>
  <c r="I354" i="11"/>
  <c r="K354" i="11"/>
  <c r="L354" i="11"/>
  <c r="K362" i="11"/>
  <c r="L362" i="11"/>
  <c r="P362" i="11"/>
  <c r="O362" i="11"/>
  <c r="J362" i="11"/>
  <c r="I362" i="11"/>
  <c r="P370" i="11"/>
  <c r="O370" i="11"/>
  <c r="J370" i="11"/>
  <c r="L370" i="11"/>
  <c r="K370" i="11"/>
  <c r="I370" i="11"/>
  <c r="K378" i="11"/>
  <c r="L378" i="11"/>
  <c r="P378" i="11"/>
  <c r="O378" i="11"/>
  <c r="J378" i="11"/>
  <c r="I378" i="11"/>
  <c r="L386" i="11"/>
  <c r="P386" i="11"/>
  <c r="O386" i="11"/>
  <c r="J386" i="11"/>
  <c r="I386" i="11"/>
  <c r="K386" i="11"/>
  <c r="L394" i="11"/>
  <c r="K394" i="11"/>
  <c r="P394" i="11"/>
  <c r="O394" i="11"/>
  <c r="J394" i="11"/>
  <c r="I394" i="11"/>
  <c r="P402" i="11"/>
  <c r="O402" i="11"/>
  <c r="J402" i="11"/>
  <c r="I402" i="11"/>
  <c r="L402" i="11"/>
  <c r="K402" i="11"/>
  <c r="K410" i="11"/>
  <c r="L410" i="11"/>
  <c r="P410" i="11"/>
  <c r="O410" i="11"/>
  <c r="J410" i="11"/>
  <c r="I410" i="11"/>
  <c r="P418" i="11"/>
  <c r="K418" i="11"/>
  <c r="O418" i="11"/>
  <c r="J418" i="11"/>
  <c r="I418" i="11"/>
  <c r="L418" i="11"/>
  <c r="L426" i="11"/>
  <c r="P426" i="11"/>
  <c r="O426" i="11"/>
  <c r="J426" i="11"/>
  <c r="K426" i="11"/>
  <c r="I426" i="11"/>
  <c r="L434" i="11"/>
  <c r="P434" i="11"/>
  <c r="O434" i="11"/>
  <c r="J434" i="11"/>
  <c r="I434" i="11"/>
  <c r="K434" i="11"/>
  <c r="L442" i="11"/>
  <c r="P442" i="11"/>
  <c r="K442" i="11"/>
  <c r="O442" i="11"/>
  <c r="J442" i="11"/>
  <c r="I442" i="11"/>
  <c r="L450" i="11"/>
  <c r="P450" i="11"/>
  <c r="O450" i="11"/>
  <c r="J450" i="11"/>
  <c r="K450" i="11"/>
  <c r="I450" i="11"/>
  <c r="L458" i="11"/>
  <c r="P458" i="11"/>
  <c r="O458" i="11"/>
  <c r="J458" i="11"/>
  <c r="K458" i="11"/>
  <c r="I458" i="11"/>
  <c r="L466" i="11"/>
  <c r="P466" i="11"/>
  <c r="O466" i="11"/>
  <c r="K466" i="11"/>
  <c r="J466" i="11"/>
  <c r="I466" i="11"/>
  <c r="K474" i="11"/>
  <c r="P474" i="11"/>
  <c r="O474" i="11"/>
  <c r="J474" i="11"/>
  <c r="L474" i="11"/>
  <c r="I474" i="11"/>
  <c r="P482" i="11"/>
  <c r="O482" i="11"/>
  <c r="J482" i="11"/>
  <c r="K482" i="11"/>
  <c r="I482" i="11"/>
  <c r="L482" i="11"/>
  <c r="L490" i="11"/>
  <c r="P490" i="11"/>
  <c r="O490" i="11"/>
  <c r="K490" i="11"/>
  <c r="J490" i="11"/>
  <c r="I490" i="11"/>
  <c r="P498" i="11"/>
  <c r="O498" i="11"/>
  <c r="J498" i="11"/>
  <c r="K498" i="11"/>
  <c r="I498" i="11"/>
  <c r="L498" i="11"/>
  <c r="L506" i="11"/>
  <c r="P506" i="11"/>
  <c r="K506" i="11"/>
  <c r="O506" i="11"/>
  <c r="J506" i="11"/>
  <c r="I506" i="11"/>
  <c r="L514" i="11"/>
  <c r="P514" i="11"/>
  <c r="O514" i="11"/>
  <c r="J514" i="11"/>
  <c r="I514" i="11"/>
  <c r="K514" i="11"/>
  <c r="L522" i="11"/>
  <c r="P522" i="11"/>
  <c r="O522" i="11"/>
  <c r="J522" i="11"/>
  <c r="K522" i="11"/>
  <c r="I522" i="11"/>
  <c r="P530" i="11"/>
  <c r="O530" i="11"/>
  <c r="J530" i="11"/>
  <c r="I530" i="11"/>
  <c r="K530" i="11"/>
  <c r="L530" i="11"/>
  <c r="K538" i="11"/>
  <c r="L538" i="11"/>
  <c r="P538" i="11"/>
  <c r="O538" i="11"/>
  <c r="J538" i="11"/>
  <c r="I538" i="11"/>
  <c r="P546" i="11"/>
  <c r="O546" i="11"/>
  <c r="J546" i="11"/>
  <c r="L546" i="11"/>
  <c r="I546" i="11"/>
  <c r="K546" i="11"/>
  <c r="K554" i="11"/>
  <c r="L554" i="11"/>
  <c r="P554" i="11"/>
  <c r="O554" i="11"/>
  <c r="J554" i="11"/>
  <c r="I554" i="11"/>
  <c r="L562" i="11"/>
  <c r="P562" i="11"/>
  <c r="O562" i="11"/>
  <c r="J562" i="11"/>
  <c r="I562" i="11"/>
  <c r="K562" i="11"/>
  <c r="P570" i="11"/>
  <c r="O570" i="11"/>
  <c r="J570" i="11"/>
  <c r="L570" i="11"/>
  <c r="K570" i="11"/>
  <c r="I570" i="11"/>
  <c r="P578" i="11"/>
  <c r="O578" i="11"/>
  <c r="J578" i="11"/>
  <c r="K578" i="11"/>
  <c r="I578" i="11"/>
  <c r="L578" i="11"/>
  <c r="L586" i="11"/>
  <c r="P586" i="11"/>
  <c r="O586" i="11"/>
  <c r="J586" i="11"/>
  <c r="K586" i="11"/>
  <c r="I586" i="11"/>
  <c r="P594" i="11"/>
  <c r="K594" i="11"/>
  <c r="O594" i="11"/>
  <c r="J594" i="11"/>
  <c r="I594" i="11"/>
  <c r="L594" i="11"/>
  <c r="L602" i="11"/>
  <c r="K602" i="11"/>
  <c r="P602" i="11"/>
  <c r="O602" i="11"/>
  <c r="J602" i="11"/>
  <c r="I602" i="11"/>
  <c r="P610" i="11"/>
  <c r="O610" i="11"/>
  <c r="J610" i="11"/>
  <c r="L610" i="11"/>
  <c r="K610" i="11"/>
  <c r="I610" i="11"/>
  <c r="P618" i="11"/>
  <c r="K618" i="11"/>
  <c r="O618" i="11"/>
  <c r="J618" i="11"/>
  <c r="L618" i="11"/>
  <c r="I618" i="11"/>
  <c r="L626" i="11"/>
  <c r="P626" i="11"/>
  <c r="O626" i="11"/>
  <c r="J626" i="11"/>
  <c r="I626" i="11"/>
  <c r="K626" i="11"/>
  <c r="L634" i="11"/>
  <c r="P634" i="11"/>
  <c r="O634" i="11"/>
  <c r="J634" i="11"/>
  <c r="K634" i="11"/>
  <c r="I634" i="11"/>
  <c r="P642" i="11"/>
  <c r="K642" i="11"/>
  <c r="O642" i="11"/>
  <c r="J642" i="11"/>
  <c r="L642" i="11"/>
  <c r="I642" i="11"/>
  <c r="L650" i="11"/>
  <c r="P650" i="11"/>
  <c r="O650" i="11"/>
  <c r="J650" i="11"/>
  <c r="K650" i="11"/>
  <c r="I650" i="11"/>
  <c r="P658" i="11"/>
  <c r="O658" i="11"/>
  <c r="J658" i="11"/>
  <c r="K658" i="11"/>
  <c r="I658" i="11"/>
  <c r="L658" i="11"/>
  <c r="L666" i="11"/>
  <c r="P666" i="11"/>
  <c r="O666" i="11"/>
  <c r="K666" i="11"/>
  <c r="J666" i="11"/>
  <c r="I666" i="11"/>
  <c r="P674" i="11"/>
  <c r="O674" i="11"/>
  <c r="J674" i="11"/>
  <c r="I674" i="11"/>
  <c r="L674" i="11"/>
  <c r="K674" i="11"/>
  <c r="L682" i="11"/>
  <c r="K682" i="11"/>
  <c r="P682" i="11"/>
  <c r="O682" i="11"/>
  <c r="J682" i="11"/>
  <c r="I682" i="11"/>
  <c r="L690" i="11"/>
  <c r="P690" i="11"/>
  <c r="O690" i="11"/>
  <c r="J690" i="11"/>
  <c r="I690" i="11"/>
  <c r="K690" i="11"/>
  <c r="K698" i="11"/>
  <c r="P698" i="11"/>
  <c r="O698" i="11"/>
  <c r="J698" i="11"/>
  <c r="L698" i="11"/>
  <c r="I698" i="11"/>
  <c r="P706" i="11"/>
  <c r="O706" i="11"/>
  <c r="J706" i="11"/>
  <c r="K706" i="11"/>
  <c r="I706" i="11"/>
  <c r="L706" i="11"/>
  <c r="L714" i="11"/>
  <c r="P714" i="11"/>
  <c r="O714" i="11"/>
  <c r="J714" i="11"/>
  <c r="K714" i="11"/>
  <c r="I714" i="11"/>
  <c r="P722" i="11"/>
  <c r="O722" i="11"/>
  <c r="J722" i="11"/>
  <c r="L722" i="11"/>
  <c r="K722" i="11"/>
  <c r="I722" i="11"/>
  <c r="L730" i="11"/>
  <c r="P730" i="11"/>
  <c r="O730" i="11"/>
  <c r="J730" i="11"/>
  <c r="K730" i="11"/>
  <c r="I730" i="11"/>
  <c r="L738" i="11"/>
  <c r="P738" i="11"/>
  <c r="O738" i="11"/>
  <c r="J738" i="11"/>
  <c r="I738" i="11"/>
  <c r="K738" i="11"/>
  <c r="P746" i="11"/>
  <c r="O746" i="11"/>
  <c r="J746" i="11"/>
  <c r="L746" i="11"/>
  <c r="K746" i="11"/>
  <c r="I746" i="11"/>
  <c r="P754" i="11"/>
  <c r="O754" i="11"/>
  <c r="J754" i="11"/>
  <c r="I754" i="11"/>
  <c r="L754" i="11"/>
  <c r="K754" i="11"/>
  <c r="K762" i="11"/>
  <c r="L762" i="11"/>
  <c r="P762" i="11"/>
  <c r="O762" i="11"/>
  <c r="J762" i="11"/>
  <c r="I762" i="11"/>
  <c r="P770" i="11"/>
  <c r="O770" i="11"/>
  <c r="J770" i="11"/>
  <c r="I770" i="11"/>
  <c r="L770" i="11"/>
  <c r="K770" i="11"/>
  <c r="L778" i="11"/>
  <c r="K778" i="11"/>
  <c r="P778" i="11"/>
  <c r="O778" i="11"/>
  <c r="J778" i="11"/>
  <c r="I778" i="11"/>
  <c r="P786" i="11"/>
  <c r="O786" i="11"/>
  <c r="J786" i="11"/>
  <c r="L786" i="11"/>
  <c r="I786" i="11"/>
  <c r="K786" i="11"/>
  <c r="K794" i="11"/>
  <c r="P794" i="11"/>
  <c r="O794" i="11"/>
  <c r="J794" i="11"/>
  <c r="L794" i="11"/>
  <c r="I794" i="11"/>
  <c r="P802" i="11"/>
  <c r="O802" i="11"/>
  <c r="J802" i="11"/>
  <c r="K802" i="11"/>
  <c r="I802" i="11"/>
  <c r="L802" i="11"/>
  <c r="K810" i="11"/>
  <c r="P810" i="11"/>
  <c r="O810" i="11"/>
  <c r="J810" i="11"/>
  <c r="L810" i="11"/>
  <c r="I810" i="11"/>
  <c r="P818" i="11"/>
  <c r="O818" i="11"/>
  <c r="J818" i="11"/>
  <c r="L818" i="11"/>
  <c r="I818" i="11"/>
  <c r="K818" i="11"/>
  <c r="L826" i="11"/>
  <c r="P826" i="11"/>
  <c r="O826" i="11"/>
  <c r="J826" i="11"/>
  <c r="K826" i="11"/>
  <c r="I826" i="11"/>
  <c r="P834" i="11"/>
  <c r="O834" i="11"/>
  <c r="J834" i="11"/>
  <c r="I834" i="11"/>
  <c r="L834" i="11"/>
  <c r="K834" i="11"/>
  <c r="L842" i="11"/>
  <c r="P842" i="11"/>
  <c r="K842" i="11"/>
  <c r="O842" i="11"/>
  <c r="J842" i="11"/>
  <c r="I842" i="11"/>
  <c r="P850" i="11"/>
  <c r="O850" i="11"/>
  <c r="J850" i="11"/>
  <c r="K850" i="11"/>
  <c r="I850" i="11"/>
  <c r="L850" i="11"/>
  <c r="L858" i="11"/>
  <c r="K858" i="11"/>
  <c r="P858" i="11"/>
  <c r="O858" i="11"/>
  <c r="J858" i="11"/>
  <c r="I858" i="11"/>
  <c r="L866" i="11"/>
  <c r="P866" i="11"/>
  <c r="O866" i="11"/>
  <c r="K866" i="11"/>
  <c r="J866" i="11"/>
  <c r="I866" i="11"/>
  <c r="L874" i="11"/>
  <c r="P874" i="11"/>
  <c r="O874" i="11"/>
  <c r="J874" i="11"/>
  <c r="K874" i="11"/>
  <c r="I874" i="11"/>
  <c r="P882" i="11"/>
  <c r="O882" i="11"/>
  <c r="J882" i="11"/>
  <c r="K882" i="11"/>
  <c r="I882" i="11"/>
  <c r="L882" i="11"/>
  <c r="L890" i="11"/>
  <c r="P890" i="11"/>
  <c r="O890" i="11"/>
  <c r="K890" i="11"/>
  <c r="J890" i="11"/>
  <c r="I890" i="11"/>
  <c r="P898" i="11"/>
  <c r="O898" i="11"/>
  <c r="J898" i="11"/>
  <c r="L898" i="11"/>
  <c r="K898" i="11"/>
  <c r="I898" i="11"/>
  <c r="L906" i="11"/>
  <c r="P906" i="11"/>
  <c r="O906" i="11"/>
  <c r="J906" i="11"/>
  <c r="K906" i="11"/>
  <c r="I906" i="11"/>
  <c r="L914" i="11"/>
  <c r="P914" i="11"/>
  <c r="O914" i="11"/>
  <c r="J914" i="11"/>
  <c r="M914" i="11"/>
  <c r="K914" i="11"/>
  <c r="I914" i="11"/>
  <c r="P922" i="11"/>
  <c r="O922" i="11"/>
  <c r="J922" i="11"/>
  <c r="M922" i="11"/>
  <c r="L922" i="11"/>
  <c r="K922" i="11"/>
  <c r="I922" i="11"/>
  <c r="P930" i="11"/>
  <c r="K930" i="11"/>
  <c r="O930" i="11"/>
  <c r="J930" i="11"/>
  <c r="M930" i="11"/>
  <c r="I930" i="11"/>
  <c r="L930" i="11"/>
  <c r="K938" i="11"/>
  <c r="L938" i="11"/>
  <c r="P938" i="11"/>
  <c r="O938" i="11"/>
  <c r="J938" i="11"/>
  <c r="M938" i="11"/>
  <c r="I938" i="11"/>
  <c r="P946" i="11"/>
  <c r="O946" i="11"/>
  <c r="J946" i="11"/>
  <c r="M946" i="11"/>
  <c r="L946" i="11"/>
  <c r="K946" i="11"/>
  <c r="I946" i="11"/>
  <c r="K954" i="11"/>
  <c r="L954" i="11"/>
  <c r="P954" i="11"/>
  <c r="O954" i="11"/>
  <c r="J954" i="11"/>
  <c r="M954" i="11"/>
  <c r="I954" i="11"/>
  <c r="W15" i="11"/>
  <c r="W31" i="11"/>
  <c r="W47" i="11"/>
  <c r="W63" i="11"/>
  <c r="W79" i="11"/>
  <c r="W95" i="11"/>
  <c r="W111" i="11"/>
  <c r="W127" i="11"/>
  <c r="W143" i="11"/>
  <c r="W159" i="11"/>
  <c r="W175" i="11"/>
  <c r="W191" i="11"/>
  <c r="W207" i="11"/>
  <c r="W223" i="11"/>
  <c r="W239" i="11"/>
  <c r="W255" i="11"/>
  <c r="Q18" i="11"/>
  <c r="Q34" i="11"/>
  <c r="Q50" i="11"/>
  <c r="Q66" i="11"/>
  <c r="Q82" i="11"/>
  <c r="Q98" i="11"/>
  <c r="Q114" i="11"/>
  <c r="Q130" i="11"/>
  <c r="Q146" i="11"/>
  <c r="Q162" i="11"/>
  <c r="Q178" i="11"/>
  <c r="Q194" i="11"/>
  <c r="Q210" i="11"/>
  <c r="Q226" i="11"/>
  <c r="Q242" i="11"/>
  <c r="Q258" i="11"/>
  <c r="Q274" i="11"/>
  <c r="Q290" i="11"/>
  <c r="Q306" i="11"/>
  <c r="Q322" i="11"/>
  <c r="Q338" i="11"/>
  <c r="Q354" i="11"/>
  <c r="Q370" i="11"/>
  <c r="Q386" i="11"/>
  <c r="Q402" i="11"/>
  <c r="Q418" i="11"/>
  <c r="Q434" i="11"/>
  <c r="Q450" i="11"/>
  <c r="Q466" i="11"/>
  <c r="Q482" i="11"/>
  <c r="Q498" i="11"/>
  <c r="Q514" i="11"/>
  <c r="Q530" i="11"/>
  <c r="Q546" i="11"/>
  <c r="Q562" i="11"/>
  <c r="Q578" i="11"/>
  <c r="Q594" i="11"/>
  <c r="Q610" i="11"/>
  <c r="Q626" i="11"/>
  <c r="Q642" i="11"/>
  <c r="Q658" i="11"/>
  <c r="Q674" i="11"/>
  <c r="Q690" i="11"/>
  <c r="Q706" i="11"/>
  <c r="Q722" i="11"/>
  <c r="Q738" i="11"/>
  <c r="Q754" i="11"/>
  <c r="Q770" i="11"/>
  <c r="Q786" i="11"/>
  <c r="Q802" i="11"/>
  <c r="Q818" i="11"/>
  <c r="Q834" i="11"/>
  <c r="Q850" i="11"/>
  <c r="Q866" i="11"/>
  <c r="Q882" i="11"/>
  <c r="Q898" i="11"/>
  <c r="Q914" i="11"/>
  <c r="Q930" i="11"/>
  <c r="Q946" i="11"/>
  <c r="P7" i="11"/>
  <c r="P23" i="11"/>
  <c r="P39" i="11"/>
  <c r="P55" i="11"/>
  <c r="P71" i="11"/>
  <c r="P87" i="11"/>
  <c r="P103" i="11"/>
  <c r="P119" i="11"/>
  <c r="P135" i="11"/>
  <c r="P151" i="11"/>
  <c r="P167" i="11"/>
  <c r="P183" i="11"/>
  <c r="P199" i="11"/>
  <c r="P215" i="11"/>
  <c r="P231" i="11"/>
  <c r="P247" i="11"/>
  <c r="P263" i="11"/>
  <c r="P279" i="11"/>
  <c r="P295" i="11"/>
  <c r="P311" i="11"/>
  <c r="P327" i="11"/>
  <c r="P343" i="11"/>
  <c r="P359" i="11"/>
  <c r="P375" i="11"/>
  <c r="P391" i="11"/>
  <c r="P407" i="11"/>
  <c r="P423" i="11"/>
  <c r="P439" i="11"/>
  <c r="P455" i="11"/>
  <c r="P471" i="11"/>
  <c r="P487" i="11"/>
  <c r="P503" i="11"/>
  <c r="P519" i="11"/>
  <c r="P535" i="11"/>
  <c r="P551" i="11"/>
  <c r="P567" i="11"/>
  <c r="P583" i="11"/>
  <c r="P599" i="11"/>
  <c r="P615" i="11"/>
  <c r="P631" i="11"/>
  <c r="P647" i="11"/>
  <c r="P663" i="11"/>
  <c r="P679" i="11"/>
  <c r="P695" i="11"/>
  <c r="P711" i="11"/>
  <c r="P727" i="11"/>
  <c r="P743" i="11"/>
  <c r="P759" i="11"/>
  <c r="P775" i="11"/>
  <c r="P791" i="11"/>
  <c r="P807" i="11"/>
  <c r="P823" i="11"/>
  <c r="P839" i="11"/>
  <c r="P855" i="11"/>
  <c r="P871" i="11"/>
  <c r="P887" i="11"/>
  <c r="P903" i="11"/>
  <c r="P919" i="11"/>
  <c r="P935" i="11"/>
  <c r="P951" i="11"/>
  <c r="O12" i="11"/>
  <c r="O28" i="11"/>
  <c r="O44" i="11"/>
  <c r="O60" i="11"/>
  <c r="O76" i="11"/>
  <c r="O92" i="11"/>
  <c r="O108" i="11"/>
  <c r="O124" i="11"/>
  <c r="O140" i="11"/>
  <c r="O156" i="11"/>
  <c r="O172" i="11"/>
  <c r="O188" i="11"/>
  <c r="O204" i="11"/>
  <c r="O220" i="11"/>
  <c r="O236" i="11"/>
  <c r="O252" i="11"/>
  <c r="O268" i="11"/>
  <c r="O284" i="11"/>
  <c r="O300" i="11"/>
  <c r="O316" i="11"/>
  <c r="O332" i="11"/>
  <c r="O348" i="11"/>
  <c r="O364" i="11"/>
  <c r="O380" i="11"/>
  <c r="O396" i="11"/>
  <c r="O412" i="11"/>
  <c r="O428" i="11"/>
  <c r="O444" i="11"/>
  <c r="O460" i="11"/>
  <c r="O476" i="11"/>
  <c r="O492" i="11"/>
  <c r="O508" i="11"/>
  <c r="O524" i="11"/>
  <c r="O540" i="11"/>
  <c r="O556" i="11"/>
  <c r="O572" i="11"/>
  <c r="O588" i="11"/>
  <c r="O604" i="11"/>
  <c r="O620" i="11"/>
  <c r="O636" i="11"/>
  <c r="O652" i="11"/>
  <c r="O668" i="11"/>
  <c r="O684" i="11"/>
  <c r="O700" i="11"/>
  <c r="O716" i="11"/>
  <c r="O732" i="11"/>
  <c r="O748" i="11"/>
  <c r="O764" i="11"/>
  <c r="O780" i="11"/>
  <c r="O796" i="11"/>
  <c r="O812" i="11"/>
  <c r="O828" i="11"/>
  <c r="O844" i="11"/>
  <c r="O860" i="11"/>
  <c r="O876" i="11"/>
  <c r="O892" i="11"/>
  <c r="O908" i="11"/>
  <c r="O924" i="11"/>
  <c r="O940" i="11"/>
  <c r="O956" i="11"/>
  <c r="N17" i="11"/>
  <c r="N33" i="11"/>
  <c r="N49" i="11"/>
  <c r="N65" i="11"/>
  <c r="N81" i="11"/>
  <c r="N97" i="11"/>
  <c r="N113" i="11"/>
  <c r="N129" i="11"/>
  <c r="N145" i="11"/>
  <c r="N161" i="11"/>
  <c r="N177" i="11"/>
  <c r="N193" i="11"/>
  <c r="N209" i="11"/>
  <c r="N225" i="11"/>
  <c r="N241" i="11"/>
  <c r="N257" i="11"/>
  <c r="N273" i="11"/>
  <c r="N289" i="11"/>
  <c r="N305" i="11"/>
  <c r="N321" i="11"/>
  <c r="N337" i="11"/>
  <c r="N353" i="11"/>
  <c r="N369" i="11"/>
  <c r="N385" i="11"/>
  <c r="N401" i="11"/>
  <c r="N417" i="11"/>
  <c r="N433" i="11"/>
  <c r="M6" i="11"/>
  <c r="M22" i="11"/>
  <c r="M38" i="11"/>
  <c r="M54" i="11"/>
  <c r="M70" i="11"/>
  <c r="M86" i="11"/>
  <c r="M102" i="11"/>
  <c r="M118" i="11"/>
  <c r="M134" i="11"/>
  <c r="M150" i="11"/>
  <c r="M166" i="11"/>
  <c r="M182" i="11"/>
  <c r="M198" i="11"/>
  <c r="M214" i="11"/>
  <c r="M230" i="11"/>
  <c r="M246" i="11"/>
  <c r="M262" i="11"/>
  <c r="M278" i="11"/>
  <c r="M294" i="11"/>
  <c r="M310" i="11"/>
  <c r="M326" i="11"/>
  <c r="M342" i="11"/>
  <c r="M358" i="11"/>
  <c r="M374" i="11"/>
  <c r="M390" i="11"/>
  <c r="M406" i="11"/>
  <c r="M422" i="11"/>
  <c r="M438" i="11"/>
  <c r="M454" i="11"/>
  <c r="M470" i="11"/>
  <c r="M486" i="11"/>
  <c r="M502" i="11"/>
  <c r="M518" i="11"/>
  <c r="M534" i="11"/>
  <c r="M550" i="11"/>
  <c r="M566" i="11"/>
  <c r="M582" i="11"/>
  <c r="M598" i="11"/>
  <c r="M614" i="11"/>
  <c r="M630" i="11"/>
  <c r="M646" i="11"/>
  <c r="M662" i="11"/>
  <c r="M678" i="11"/>
  <c r="M694" i="11"/>
  <c r="M710" i="11"/>
  <c r="M726" i="11"/>
  <c r="M742" i="11"/>
  <c r="M758" i="11"/>
  <c r="M774" i="11"/>
  <c r="M790" i="11"/>
  <c r="M806" i="11"/>
  <c r="M822" i="11"/>
  <c r="M838" i="11"/>
  <c r="M854" i="11"/>
  <c r="M870" i="11"/>
  <c r="M886" i="11"/>
  <c r="M902" i="11"/>
  <c r="S755" i="11"/>
  <c r="S771" i="11"/>
  <c r="S787" i="11"/>
  <c r="S803" i="11"/>
  <c r="S819" i="11"/>
  <c r="S835" i="11"/>
  <c r="S851" i="11"/>
  <c r="S867" i="11"/>
  <c r="S883" i="11"/>
  <c r="S899" i="11"/>
  <c r="S915" i="11"/>
  <c r="S931" i="11"/>
  <c r="S947" i="11"/>
  <c r="Q7" i="11"/>
  <c r="Q23" i="11"/>
  <c r="Q39" i="11"/>
  <c r="Q55" i="11"/>
  <c r="Q71" i="11"/>
  <c r="Q87" i="11"/>
  <c r="Q103" i="11"/>
  <c r="Q119" i="11"/>
  <c r="Q135" i="11"/>
  <c r="Q151" i="11"/>
  <c r="Q167" i="11"/>
  <c r="Q183" i="11"/>
  <c r="Q199" i="11"/>
  <c r="Q215" i="11"/>
  <c r="Q231" i="11"/>
  <c r="Q247" i="11"/>
  <c r="Q263" i="11"/>
  <c r="Q279" i="11"/>
  <c r="Q295" i="11"/>
  <c r="Q311" i="11"/>
  <c r="Q327" i="11"/>
  <c r="Q343" i="11"/>
  <c r="Q359" i="11"/>
  <c r="Q375" i="11"/>
  <c r="Q391" i="11"/>
  <c r="Q407" i="11"/>
  <c r="Q423" i="11"/>
  <c r="Q439" i="11"/>
  <c r="Q455" i="11"/>
  <c r="Q471" i="11"/>
  <c r="Q487" i="11"/>
  <c r="Q503" i="11"/>
  <c r="Q519" i="11"/>
  <c r="Q535" i="11"/>
  <c r="Q551" i="11"/>
  <c r="Q567" i="11"/>
  <c r="Q583" i="11"/>
  <c r="Q599" i="11"/>
  <c r="Q615" i="11"/>
  <c r="Q631" i="11"/>
  <c r="Q647" i="11"/>
  <c r="Q663" i="11"/>
  <c r="Q679" i="11"/>
  <c r="Q695" i="11"/>
  <c r="Q711" i="11"/>
  <c r="Q727" i="11"/>
  <c r="Q743" i="11"/>
  <c r="Q759" i="11"/>
  <c r="Q775" i="11"/>
  <c r="Q791" i="11"/>
  <c r="Q807" i="11"/>
  <c r="Q823" i="11"/>
  <c r="Q839" i="11"/>
  <c r="Q855" i="11"/>
  <c r="Q871" i="11"/>
  <c r="Q887" i="11"/>
  <c r="Q903" i="11"/>
  <c r="Q919" i="11"/>
  <c r="Q935" i="11"/>
  <c r="Q951" i="11"/>
  <c r="O17" i="11"/>
  <c r="O33" i="11"/>
  <c r="O49" i="11"/>
  <c r="O65" i="11"/>
  <c r="O81" i="11"/>
  <c r="O97" i="11"/>
  <c r="O113" i="11"/>
  <c r="O129" i="11"/>
  <c r="O145" i="11"/>
  <c r="O161" i="11"/>
  <c r="O177" i="11"/>
  <c r="O193" i="11"/>
  <c r="O209" i="11"/>
  <c r="O225" i="11"/>
  <c r="O241" i="11"/>
  <c r="O257" i="11"/>
  <c r="O273" i="11"/>
  <c r="O289" i="11"/>
  <c r="O305" i="11"/>
  <c r="O321" i="11"/>
  <c r="O337" i="11"/>
  <c r="O353" i="11"/>
  <c r="O369" i="11"/>
  <c r="O385" i="11"/>
  <c r="O401" i="11"/>
  <c r="O417" i="11"/>
  <c r="O433" i="11"/>
  <c r="N6" i="11"/>
  <c r="N22" i="11"/>
  <c r="N38" i="11"/>
  <c r="N54" i="11"/>
  <c r="N70" i="11"/>
  <c r="N86" i="11"/>
  <c r="N102" i="11"/>
  <c r="N118" i="11"/>
  <c r="N134" i="11"/>
  <c r="N150" i="11"/>
  <c r="N166" i="11"/>
  <c r="N182" i="11"/>
  <c r="N198" i="11"/>
  <c r="N214" i="11"/>
  <c r="N230" i="11"/>
  <c r="N246" i="11"/>
  <c r="N262" i="11"/>
  <c r="N278" i="11"/>
  <c r="N294" i="11"/>
  <c r="N310" i="11"/>
  <c r="N326" i="11"/>
  <c r="N342" i="11"/>
  <c r="N358" i="11"/>
  <c r="N374" i="11"/>
  <c r="N390" i="11"/>
  <c r="N406" i="11"/>
  <c r="N422" i="11"/>
  <c r="N438" i="11"/>
  <c r="N454" i="11"/>
  <c r="N470" i="11"/>
  <c r="N486" i="11"/>
  <c r="N502" i="11"/>
  <c r="N518" i="11"/>
  <c r="N534" i="11"/>
  <c r="N550" i="11"/>
  <c r="N566" i="11"/>
  <c r="N582" i="11"/>
  <c r="N598" i="11"/>
  <c r="N614" i="11"/>
  <c r="N630" i="11"/>
  <c r="N646" i="11"/>
  <c r="N662" i="11"/>
  <c r="N678" i="11"/>
  <c r="N694" i="11"/>
  <c r="N710" i="11"/>
  <c r="N726" i="11"/>
  <c r="N742" i="11"/>
  <c r="N758" i="11"/>
  <c r="N774" i="11"/>
  <c r="N790" i="11"/>
  <c r="N806" i="11"/>
  <c r="N822" i="11"/>
  <c r="N838" i="11"/>
  <c r="N854" i="11"/>
  <c r="N870" i="11"/>
  <c r="N886" i="11"/>
  <c r="N902" i="11"/>
  <c r="N918" i="11"/>
  <c r="N934" i="11"/>
  <c r="N950" i="11"/>
  <c r="M11" i="11"/>
  <c r="M27" i="11"/>
  <c r="M43" i="11"/>
  <c r="M59" i="11"/>
  <c r="M75" i="11"/>
  <c r="M91" i="11"/>
  <c r="M107" i="11"/>
  <c r="M123" i="11"/>
  <c r="M139" i="11"/>
  <c r="M155" i="11"/>
  <c r="M171" i="11"/>
  <c r="M187" i="11"/>
  <c r="M203" i="11"/>
  <c r="M219" i="11"/>
  <c r="M235" i="11"/>
  <c r="M251" i="11"/>
  <c r="M267" i="11"/>
  <c r="M283" i="11"/>
  <c r="M299" i="11"/>
  <c r="M315" i="11"/>
  <c r="M331" i="11"/>
  <c r="M347" i="11"/>
  <c r="M363" i="11"/>
  <c r="M379" i="11"/>
  <c r="M395" i="11"/>
  <c r="Q132" i="11"/>
  <c r="Q148" i="11"/>
  <c r="Q164" i="11"/>
  <c r="Q180" i="11"/>
  <c r="Q196" i="11"/>
  <c r="Q212" i="11"/>
  <c r="Q228" i="11"/>
  <c r="Q244" i="11"/>
  <c r="Q260" i="11"/>
  <c r="Q276" i="11"/>
  <c r="Q292" i="11"/>
  <c r="Q308" i="11"/>
  <c r="Q324" i="11"/>
  <c r="Q340" i="11"/>
  <c r="Q356" i="11"/>
  <c r="Q372" i="11"/>
  <c r="Q388" i="11"/>
  <c r="Q404" i="11"/>
  <c r="Q420" i="11"/>
  <c r="Q436" i="11"/>
  <c r="Q452" i="11"/>
  <c r="Q468" i="11"/>
  <c r="Q484" i="11"/>
  <c r="Q500" i="11"/>
  <c r="Q516" i="11"/>
  <c r="Q532" i="11"/>
  <c r="Q548" i="11"/>
  <c r="Q564" i="11"/>
  <c r="Q580" i="11"/>
  <c r="Q596" i="11"/>
  <c r="Q612" i="11"/>
  <c r="Q628" i="11"/>
  <c r="Q644" i="11"/>
  <c r="Q660" i="11"/>
  <c r="Q676" i="11"/>
  <c r="Q692" i="11"/>
  <c r="Q708" i="11"/>
  <c r="Q724" i="11"/>
  <c r="Q740" i="11"/>
  <c r="Q756" i="11"/>
  <c r="Q772" i="11"/>
  <c r="Q788" i="11"/>
  <c r="Q804" i="11"/>
  <c r="Q820" i="11"/>
  <c r="Q836" i="11"/>
  <c r="Q852" i="11"/>
  <c r="Q868" i="11"/>
  <c r="Q884" i="11"/>
  <c r="Q900" i="11"/>
  <c r="Q916" i="11"/>
  <c r="Q932" i="11"/>
  <c r="Q948" i="11"/>
  <c r="P9" i="11"/>
  <c r="P25" i="11"/>
  <c r="P41" i="11"/>
  <c r="P57" i="11"/>
  <c r="P73" i="11"/>
  <c r="P89" i="11"/>
  <c r="P105" i="11"/>
  <c r="P121" i="11"/>
  <c r="P137" i="11"/>
  <c r="P153" i="11"/>
  <c r="P169" i="11"/>
  <c r="P185" i="11"/>
  <c r="P201" i="11"/>
  <c r="P217" i="11"/>
  <c r="P233" i="11"/>
  <c r="P249" i="11"/>
  <c r="P265" i="11"/>
  <c r="P281" i="11"/>
  <c r="P297" i="11"/>
  <c r="P313" i="11"/>
  <c r="P329" i="11"/>
  <c r="P345" i="11"/>
  <c r="W811" i="11"/>
  <c r="W827" i="11"/>
  <c r="W843" i="11"/>
  <c r="W859" i="11"/>
  <c r="W875" i="11"/>
  <c r="W891" i="11"/>
  <c r="W907" i="11"/>
  <c r="W923" i="11"/>
  <c r="W939" i="11"/>
  <c r="W955" i="11"/>
  <c r="V16" i="11"/>
  <c r="V32" i="11"/>
  <c r="V48" i="11"/>
  <c r="V64" i="11"/>
  <c r="V80" i="11"/>
  <c r="V96" i="11"/>
  <c r="V112" i="11"/>
  <c r="V128" i="11"/>
  <c r="V144" i="11"/>
  <c r="V160" i="11"/>
  <c r="V176" i="11"/>
  <c r="V192" i="11"/>
  <c r="V208" i="11"/>
  <c r="V224" i="11"/>
  <c r="V240" i="11"/>
  <c r="V256" i="11"/>
  <c r="V272" i="11"/>
  <c r="V288" i="11"/>
  <c r="V304" i="11"/>
  <c r="V320" i="11"/>
  <c r="V336" i="11"/>
  <c r="V352" i="11"/>
  <c r="V368" i="11"/>
  <c r="V384" i="11"/>
  <c r="V400" i="11"/>
  <c r="V416" i="11"/>
  <c r="V432" i="11"/>
  <c r="V448" i="11"/>
  <c r="V464" i="11"/>
  <c r="V480" i="11"/>
  <c r="V496" i="11"/>
  <c r="V512" i="11"/>
  <c r="V528" i="11"/>
  <c r="V544" i="11"/>
  <c r="V560" i="11"/>
  <c r="V576" i="11"/>
  <c r="V592" i="11"/>
  <c r="V608" i="11"/>
  <c r="V624" i="11"/>
  <c r="V640" i="11"/>
  <c r="V656" i="11"/>
  <c r="V672" i="11"/>
  <c r="V688" i="11"/>
  <c r="V704" i="11"/>
  <c r="V720" i="11"/>
  <c r="V736" i="11"/>
  <c r="V752" i="11"/>
  <c r="V768" i="11"/>
  <c r="V784" i="11"/>
  <c r="V800" i="11"/>
  <c r="V816" i="11"/>
  <c r="V832" i="11"/>
  <c r="V848" i="11"/>
  <c r="V864" i="11"/>
  <c r="V880" i="11"/>
  <c r="V896" i="11"/>
  <c r="V912" i="11"/>
  <c r="V928" i="11"/>
  <c r="V944" i="11"/>
  <c r="T5" i="11"/>
  <c r="T21" i="11"/>
  <c r="T37" i="11"/>
  <c r="T53" i="11"/>
  <c r="T69" i="11"/>
  <c r="T85" i="11"/>
  <c r="T101" i="11"/>
  <c r="T117" i="11"/>
  <c r="T133" i="11"/>
  <c r="T149" i="11"/>
  <c r="T165" i="11"/>
  <c r="T181" i="11"/>
  <c r="T197" i="11"/>
  <c r="T213" i="11"/>
  <c r="T229" i="11"/>
  <c r="T245" i="11"/>
  <c r="T261" i="11"/>
  <c r="T277" i="11"/>
  <c r="T293" i="11"/>
  <c r="T309" i="11"/>
  <c r="T325" i="11"/>
  <c r="T341" i="11"/>
  <c r="T357" i="11"/>
  <c r="T373" i="11"/>
  <c r="T389" i="11"/>
  <c r="T405" i="11"/>
  <c r="T421" i="11"/>
  <c r="K15" i="11"/>
  <c r="J15" i="11"/>
  <c r="O15" i="11"/>
  <c r="N15" i="11"/>
  <c r="I15" i="11"/>
  <c r="L15" i="11"/>
  <c r="J31" i="11"/>
  <c r="K31" i="11"/>
  <c r="N31" i="11"/>
  <c r="I31" i="11"/>
  <c r="L31" i="11"/>
  <c r="O31" i="11"/>
  <c r="K47" i="11"/>
  <c r="N47" i="11"/>
  <c r="I47" i="11"/>
  <c r="L47" i="11"/>
  <c r="O47" i="11"/>
  <c r="J47" i="11"/>
  <c r="O63" i="11"/>
  <c r="J63" i="11"/>
  <c r="N63" i="11"/>
  <c r="I63" i="11"/>
  <c r="L63" i="11"/>
  <c r="K63" i="11"/>
  <c r="K79" i="11"/>
  <c r="J79" i="11"/>
  <c r="N79" i="11"/>
  <c r="I79" i="11"/>
  <c r="L79" i="11"/>
  <c r="O79" i="11"/>
  <c r="K95" i="11"/>
  <c r="O95" i="11"/>
  <c r="N95" i="11"/>
  <c r="I95" i="11"/>
  <c r="J95" i="11"/>
  <c r="L95" i="11"/>
  <c r="J111" i="11"/>
  <c r="K111" i="11"/>
  <c r="N111" i="11"/>
  <c r="I111" i="11"/>
  <c r="L111" i="11"/>
  <c r="O111" i="11"/>
  <c r="K127" i="11"/>
  <c r="O127" i="11"/>
  <c r="J127" i="11"/>
  <c r="N127" i="11"/>
  <c r="I127" i="11"/>
  <c r="L127" i="11"/>
  <c r="K143" i="11"/>
  <c r="N143" i="11"/>
  <c r="I143" i="11"/>
  <c r="J143" i="11"/>
  <c r="L143" i="11"/>
  <c r="O143" i="11"/>
  <c r="O159" i="11"/>
  <c r="K159" i="11"/>
  <c r="N159" i="11"/>
  <c r="I159" i="11"/>
  <c r="L159" i="11"/>
  <c r="J159" i="11"/>
  <c r="O175" i="11"/>
  <c r="K175" i="11"/>
  <c r="N175" i="11"/>
  <c r="I175" i="11"/>
  <c r="L175" i="11"/>
  <c r="J175" i="11"/>
  <c r="K191" i="11"/>
  <c r="O191" i="11"/>
  <c r="N191" i="11"/>
  <c r="I191" i="11"/>
  <c r="L191" i="11"/>
  <c r="J191" i="11"/>
  <c r="J207" i="11"/>
  <c r="O207" i="11"/>
  <c r="K207" i="11"/>
  <c r="N207" i="11"/>
  <c r="I207" i="11"/>
  <c r="L207" i="11"/>
  <c r="J223" i="11"/>
  <c r="K223" i="11"/>
  <c r="N223" i="11"/>
  <c r="I223" i="11"/>
  <c r="L223" i="11"/>
  <c r="O223" i="11"/>
  <c r="O239" i="11"/>
  <c r="J239" i="11"/>
  <c r="N239" i="11"/>
  <c r="I239" i="11"/>
  <c r="L239" i="11"/>
  <c r="K239" i="11"/>
  <c r="J255" i="11"/>
  <c r="K255" i="11"/>
  <c r="O255" i="11"/>
  <c r="N255" i="11"/>
  <c r="I255" i="11"/>
  <c r="L255" i="11"/>
  <c r="R271" i="11"/>
  <c r="K271" i="11"/>
  <c r="O271" i="11"/>
  <c r="N271" i="11"/>
  <c r="I271" i="11"/>
  <c r="L271" i="11"/>
  <c r="J271" i="11"/>
  <c r="R287" i="11"/>
  <c r="J287" i="11"/>
  <c r="K287" i="11"/>
  <c r="O287" i="11"/>
  <c r="N287" i="11"/>
  <c r="I287" i="11"/>
  <c r="L287" i="11"/>
  <c r="K303" i="11"/>
  <c r="R303" i="11"/>
  <c r="O303" i="11"/>
  <c r="J303" i="11"/>
  <c r="N303" i="11"/>
  <c r="I303" i="11"/>
  <c r="L303" i="11"/>
  <c r="R319" i="11"/>
  <c r="N319" i="11"/>
  <c r="I319" i="11"/>
  <c r="L319" i="11"/>
  <c r="K319" i="11"/>
  <c r="O319" i="11"/>
  <c r="J319" i="11"/>
  <c r="R335" i="11"/>
  <c r="O335" i="11"/>
  <c r="K335" i="11"/>
  <c r="N335" i="11"/>
  <c r="J335" i="11"/>
  <c r="I335" i="11"/>
  <c r="L335" i="11"/>
  <c r="K351" i="11"/>
  <c r="O351" i="11"/>
  <c r="J351" i="11"/>
  <c r="R351" i="11"/>
  <c r="N351" i="11"/>
  <c r="I351" i="11"/>
  <c r="L351" i="11"/>
  <c r="K367" i="11"/>
  <c r="R367" i="11"/>
  <c r="O367" i="11"/>
  <c r="N367" i="11"/>
  <c r="I367" i="11"/>
  <c r="J367" i="11"/>
  <c r="L367" i="11"/>
  <c r="R383" i="11"/>
  <c r="K383" i="11"/>
  <c r="O383" i="11"/>
  <c r="N383" i="11"/>
  <c r="I383" i="11"/>
  <c r="L383" i="11"/>
  <c r="J383" i="11"/>
  <c r="J399" i="11"/>
  <c r="R399" i="11"/>
  <c r="M399" i="11"/>
  <c r="K399" i="11"/>
  <c r="O399" i="11"/>
  <c r="N399" i="11"/>
  <c r="I399" i="11"/>
  <c r="L399" i="11"/>
  <c r="R415" i="11"/>
  <c r="O415" i="11"/>
  <c r="M415" i="11"/>
  <c r="K415" i="11"/>
  <c r="N415" i="11"/>
  <c r="I415" i="11"/>
  <c r="J415" i="11"/>
  <c r="L415" i="11"/>
  <c r="R431" i="11"/>
  <c r="O431" i="11"/>
  <c r="J431" i="11"/>
  <c r="M431" i="11"/>
  <c r="K431" i="11"/>
  <c r="N431" i="11"/>
  <c r="I431" i="11"/>
  <c r="L431" i="11"/>
  <c r="R447" i="11"/>
  <c r="M447" i="11"/>
  <c r="N447" i="11"/>
  <c r="I447" i="11"/>
  <c r="L447" i="11"/>
  <c r="K447" i="11"/>
  <c r="O447" i="11"/>
  <c r="J447" i="11"/>
  <c r="R463" i="11"/>
  <c r="M463" i="11"/>
  <c r="O463" i="11"/>
  <c r="N463" i="11"/>
  <c r="J463" i="11"/>
  <c r="I463" i="11"/>
  <c r="L463" i="11"/>
  <c r="K463" i="11"/>
  <c r="K479" i="11"/>
  <c r="O479" i="11"/>
  <c r="J479" i="11"/>
  <c r="R479" i="11"/>
  <c r="M479" i="11"/>
  <c r="N479" i="11"/>
  <c r="I479" i="11"/>
  <c r="L479" i="11"/>
  <c r="K495" i="11"/>
  <c r="R495" i="11"/>
  <c r="M495" i="11"/>
  <c r="N495" i="11"/>
  <c r="I495" i="11"/>
  <c r="L495" i="11"/>
  <c r="O495" i="11"/>
  <c r="J495" i="11"/>
  <c r="R511" i="11"/>
  <c r="M511" i="11"/>
  <c r="K511" i="11"/>
  <c r="O511" i="11"/>
  <c r="J511" i="11"/>
  <c r="N511" i="11"/>
  <c r="I511" i="11"/>
  <c r="L511" i="11"/>
  <c r="O527" i="11"/>
  <c r="J527" i="11"/>
  <c r="R527" i="11"/>
  <c r="K527" i="11"/>
  <c r="M527" i="11"/>
  <c r="N527" i="11"/>
  <c r="I527" i="11"/>
  <c r="L527" i="11"/>
  <c r="K543" i="11"/>
  <c r="J543" i="11"/>
  <c r="R543" i="11"/>
  <c r="M543" i="11"/>
  <c r="N543" i="11"/>
  <c r="I543" i="11"/>
  <c r="L543" i="11"/>
  <c r="O543" i="11"/>
  <c r="R559" i="11"/>
  <c r="K559" i="11"/>
  <c r="M559" i="11"/>
  <c r="O559" i="11"/>
  <c r="N559" i="11"/>
  <c r="I559" i="11"/>
  <c r="L559" i="11"/>
  <c r="J559" i="11"/>
  <c r="O575" i="11"/>
  <c r="R575" i="11"/>
  <c r="K575" i="11"/>
  <c r="M575" i="11"/>
  <c r="J575" i="11"/>
  <c r="N575" i="11"/>
  <c r="I575" i="11"/>
  <c r="L575" i="11"/>
  <c r="O591" i="11"/>
  <c r="R591" i="11"/>
  <c r="J591" i="11"/>
  <c r="M591" i="11"/>
  <c r="K591" i="11"/>
  <c r="N591" i="11"/>
  <c r="I591" i="11"/>
  <c r="L591" i="11"/>
  <c r="R607" i="11"/>
  <c r="O607" i="11"/>
  <c r="M607" i="11"/>
  <c r="J607" i="11"/>
  <c r="N607" i="11"/>
  <c r="I607" i="11"/>
  <c r="L607" i="11"/>
  <c r="K607" i="11"/>
  <c r="O623" i="11"/>
  <c r="R623" i="11"/>
  <c r="M623" i="11"/>
  <c r="K623" i="11"/>
  <c r="N623" i="11"/>
  <c r="I623" i="11"/>
  <c r="L623" i="11"/>
  <c r="J623" i="11"/>
  <c r="R639" i="11"/>
  <c r="K639" i="11"/>
  <c r="M639" i="11"/>
  <c r="O639" i="11"/>
  <c r="N639" i="11"/>
  <c r="I639" i="11"/>
  <c r="J639" i="11"/>
  <c r="L639" i="11"/>
  <c r="R655" i="11"/>
  <c r="O655" i="11"/>
  <c r="J655" i="11"/>
  <c r="M655" i="11"/>
  <c r="K655" i="11"/>
  <c r="N655" i="11"/>
  <c r="I655" i="11"/>
  <c r="L655" i="11"/>
  <c r="R671" i="11"/>
  <c r="M671" i="11"/>
  <c r="O671" i="11"/>
  <c r="N671" i="11"/>
  <c r="I671" i="11"/>
  <c r="L671" i="11"/>
  <c r="K671" i="11"/>
  <c r="J671" i="11"/>
  <c r="R687" i="11"/>
  <c r="J687" i="11"/>
  <c r="M687" i="11"/>
  <c r="O687" i="11"/>
  <c r="N687" i="11"/>
  <c r="I687" i="11"/>
  <c r="L687" i="11"/>
  <c r="K687" i="11"/>
  <c r="K703" i="11"/>
  <c r="O703" i="11"/>
  <c r="R703" i="11"/>
  <c r="M703" i="11"/>
  <c r="N703" i="11"/>
  <c r="I703" i="11"/>
  <c r="L703" i="11"/>
  <c r="J703" i="11"/>
  <c r="K719" i="11"/>
  <c r="R719" i="11"/>
  <c r="M719" i="11"/>
  <c r="N719" i="11"/>
  <c r="I719" i="11"/>
  <c r="L719" i="11"/>
  <c r="O719" i="11"/>
  <c r="J719" i="11"/>
  <c r="R735" i="11"/>
  <c r="K735" i="11"/>
  <c r="M735" i="11"/>
  <c r="J735" i="11"/>
  <c r="O735" i="11"/>
  <c r="N735" i="11"/>
  <c r="I735" i="11"/>
  <c r="L735" i="11"/>
  <c r="O751" i="11"/>
  <c r="J751" i="11"/>
  <c r="R751" i="11"/>
  <c r="K751" i="11"/>
  <c r="M751" i="11"/>
  <c r="N751" i="11"/>
  <c r="I751" i="11"/>
  <c r="L751" i="11"/>
  <c r="R767" i="11"/>
  <c r="J767" i="11"/>
  <c r="M767" i="11"/>
  <c r="K767" i="11"/>
  <c r="N767" i="11"/>
  <c r="I767" i="11"/>
  <c r="L767" i="11"/>
  <c r="O767" i="11"/>
  <c r="J783" i="11"/>
  <c r="R783" i="11"/>
  <c r="M783" i="11"/>
  <c r="O783" i="11"/>
  <c r="N783" i="11"/>
  <c r="I783" i="11"/>
  <c r="L783" i="11"/>
  <c r="K783" i="11"/>
  <c r="O799" i="11"/>
  <c r="R799" i="11"/>
  <c r="M799" i="11"/>
  <c r="N799" i="11"/>
  <c r="I799" i="11"/>
  <c r="L799" i="11"/>
  <c r="K799" i="11"/>
  <c r="J799" i="11"/>
  <c r="K815" i="11"/>
  <c r="R815" i="11"/>
  <c r="M815" i="11"/>
  <c r="N815" i="11"/>
  <c r="I815" i="11"/>
  <c r="J815" i="11"/>
  <c r="L815" i="11"/>
  <c r="O815" i="11"/>
  <c r="K831" i="11"/>
  <c r="J831" i="11"/>
  <c r="R831" i="11"/>
  <c r="O831" i="11"/>
  <c r="M831" i="11"/>
  <c r="N831" i="11"/>
  <c r="I831" i="11"/>
  <c r="L831" i="11"/>
  <c r="O847" i="11"/>
  <c r="R847" i="11"/>
  <c r="K847" i="11"/>
  <c r="M847" i="11"/>
  <c r="N847" i="11"/>
  <c r="I847" i="11"/>
  <c r="L847" i="11"/>
  <c r="J847" i="11"/>
  <c r="R863" i="11"/>
  <c r="K863" i="11"/>
  <c r="J863" i="11"/>
  <c r="M863" i="11"/>
  <c r="O863" i="11"/>
  <c r="N863" i="11"/>
  <c r="I863" i="11"/>
  <c r="L863" i="11"/>
  <c r="K879" i="11"/>
  <c r="R879" i="11"/>
  <c r="O879" i="11"/>
  <c r="J879" i="11"/>
  <c r="M879" i="11"/>
  <c r="N879" i="11"/>
  <c r="I879" i="11"/>
  <c r="L879" i="11"/>
  <c r="R895" i="11"/>
  <c r="M895" i="11"/>
  <c r="O895" i="11"/>
  <c r="N895" i="11"/>
  <c r="I895" i="11"/>
  <c r="L895" i="11"/>
  <c r="K895" i="11"/>
  <c r="J895" i="11"/>
  <c r="R911" i="11"/>
  <c r="K911" i="11"/>
  <c r="J911" i="11"/>
  <c r="M911" i="11"/>
  <c r="O911" i="11"/>
  <c r="N911" i="11"/>
  <c r="I911" i="11"/>
  <c r="L911" i="11"/>
  <c r="O927" i="11"/>
  <c r="R927" i="11"/>
  <c r="M927" i="11"/>
  <c r="K927" i="11"/>
  <c r="N927" i="11"/>
  <c r="I927" i="11"/>
  <c r="L927" i="11"/>
  <c r="J927" i="11"/>
  <c r="R943" i="11"/>
  <c r="M943" i="11"/>
  <c r="K943" i="11"/>
  <c r="N943" i="11"/>
  <c r="I943" i="11"/>
  <c r="L943" i="11"/>
  <c r="O943" i="11"/>
  <c r="J943" i="11"/>
  <c r="J12" i="11"/>
  <c r="M12" i="11"/>
  <c r="K12" i="11"/>
  <c r="N12" i="11"/>
  <c r="I12" i="11"/>
  <c r="L12" i="11"/>
  <c r="N28" i="11"/>
  <c r="M28" i="11"/>
  <c r="K28" i="11"/>
  <c r="J28" i="11"/>
  <c r="L28" i="11"/>
  <c r="I28" i="11"/>
  <c r="M44" i="11"/>
  <c r="K44" i="11"/>
  <c r="J44" i="11"/>
  <c r="I44" i="11"/>
  <c r="N44" i="11"/>
  <c r="L44" i="11"/>
  <c r="M60" i="11"/>
  <c r="K60" i="11"/>
  <c r="N60" i="11"/>
  <c r="J60" i="11"/>
  <c r="I60" i="11"/>
  <c r="L60" i="11"/>
  <c r="M76" i="11"/>
  <c r="K76" i="11"/>
  <c r="J76" i="11"/>
  <c r="N76" i="11"/>
  <c r="L76" i="11"/>
  <c r="I76" i="11"/>
  <c r="J92" i="11"/>
  <c r="M92" i="11"/>
  <c r="K92" i="11"/>
  <c r="I92" i="11"/>
  <c r="N92" i="11"/>
  <c r="L92" i="11"/>
  <c r="M108" i="11"/>
  <c r="I108" i="11"/>
  <c r="K108" i="11"/>
  <c r="N108" i="11"/>
  <c r="J108" i="11"/>
  <c r="L108" i="11"/>
  <c r="M124" i="11"/>
  <c r="K124" i="11"/>
  <c r="J124" i="11"/>
  <c r="N124" i="11"/>
  <c r="I124" i="11"/>
  <c r="L124" i="11"/>
  <c r="M140" i="11"/>
  <c r="K140" i="11"/>
  <c r="I140" i="11"/>
  <c r="N140" i="11"/>
  <c r="J140" i="11"/>
  <c r="L140" i="11"/>
  <c r="N156" i="11"/>
  <c r="M156" i="11"/>
  <c r="K156" i="11"/>
  <c r="J156" i="11"/>
  <c r="I156" i="11"/>
  <c r="L156" i="11"/>
  <c r="M172" i="11"/>
  <c r="K172" i="11"/>
  <c r="J172" i="11"/>
  <c r="N172" i="11"/>
  <c r="I172" i="11"/>
  <c r="L172" i="11"/>
  <c r="M188" i="11"/>
  <c r="K188" i="11"/>
  <c r="N188" i="11"/>
  <c r="I188" i="11"/>
  <c r="J188" i="11"/>
  <c r="L188" i="11"/>
  <c r="M204" i="11"/>
  <c r="K204" i="11"/>
  <c r="I204" i="11"/>
  <c r="J204" i="11"/>
  <c r="N204" i="11"/>
  <c r="L204" i="11"/>
  <c r="J220" i="11"/>
  <c r="M220" i="11"/>
  <c r="K220" i="11"/>
  <c r="I220" i="11"/>
  <c r="N220" i="11"/>
  <c r="L220" i="11"/>
  <c r="M236" i="11"/>
  <c r="K236" i="11"/>
  <c r="N236" i="11"/>
  <c r="I236" i="11"/>
  <c r="J236" i="11"/>
  <c r="L236" i="11"/>
  <c r="M252" i="11"/>
  <c r="K252" i="11"/>
  <c r="J252" i="11"/>
  <c r="I252" i="11"/>
  <c r="N252" i="11"/>
  <c r="L252" i="11"/>
  <c r="J268" i="11"/>
  <c r="I268" i="11"/>
  <c r="M268" i="11"/>
  <c r="K268" i="11"/>
  <c r="N268" i="11"/>
  <c r="L268" i="11"/>
  <c r="M284" i="11"/>
  <c r="K284" i="11"/>
  <c r="N284" i="11"/>
  <c r="J284" i="11"/>
  <c r="I284" i="11"/>
  <c r="L284" i="11"/>
  <c r="N300" i="11"/>
  <c r="M300" i="11"/>
  <c r="K300" i="11"/>
  <c r="J300" i="11"/>
  <c r="I300" i="11"/>
  <c r="L300" i="11"/>
  <c r="J316" i="11"/>
  <c r="M316" i="11"/>
  <c r="K316" i="11"/>
  <c r="I316" i="11"/>
  <c r="N316" i="11"/>
  <c r="L316" i="11"/>
  <c r="N332" i="11"/>
  <c r="M332" i="11"/>
  <c r="K332" i="11"/>
  <c r="J332" i="11"/>
  <c r="I332" i="11"/>
  <c r="L332" i="11"/>
  <c r="N348" i="11"/>
  <c r="M348" i="11"/>
  <c r="K348" i="11"/>
  <c r="J348" i="11"/>
  <c r="L348" i="11"/>
  <c r="I348" i="11"/>
  <c r="J364" i="11"/>
  <c r="M364" i="11"/>
  <c r="I364" i="11"/>
  <c r="K364" i="11"/>
  <c r="N364" i="11"/>
  <c r="L364" i="11"/>
  <c r="J380" i="11"/>
  <c r="I380" i="11"/>
  <c r="M380" i="11"/>
  <c r="K380" i="11"/>
  <c r="N380" i="11"/>
  <c r="L380" i="11"/>
  <c r="N396" i="11"/>
  <c r="M396" i="11"/>
  <c r="K396" i="11"/>
  <c r="J396" i="11"/>
  <c r="L396" i="11"/>
  <c r="I396" i="11"/>
  <c r="M412" i="11"/>
  <c r="K412" i="11"/>
  <c r="N412" i="11"/>
  <c r="J412" i="11"/>
  <c r="I412" i="11"/>
  <c r="L412" i="11"/>
  <c r="M428" i="11"/>
  <c r="K428" i="11"/>
  <c r="J428" i="11"/>
  <c r="N428" i="11"/>
  <c r="I428" i="11"/>
  <c r="L428" i="11"/>
  <c r="J444" i="11"/>
  <c r="M444" i="11"/>
  <c r="K444" i="11"/>
  <c r="N444" i="11"/>
  <c r="L444" i="11"/>
  <c r="I444" i="11"/>
  <c r="M460" i="11"/>
  <c r="K460" i="11"/>
  <c r="N460" i="11"/>
  <c r="J460" i="11"/>
  <c r="I460" i="11"/>
  <c r="L460" i="11"/>
  <c r="M476" i="11"/>
  <c r="I476" i="11"/>
  <c r="K476" i="11"/>
  <c r="J476" i="11"/>
  <c r="N476" i="11"/>
  <c r="L476" i="11"/>
  <c r="J492" i="11"/>
  <c r="I492" i="11"/>
  <c r="M492" i="11"/>
  <c r="K492" i="11"/>
  <c r="N492" i="11"/>
  <c r="L492" i="11"/>
  <c r="N508" i="11"/>
  <c r="M508" i="11"/>
  <c r="K508" i="11"/>
  <c r="J508" i="11"/>
  <c r="I508" i="11"/>
  <c r="L508" i="11"/>
  <c r="M524" i="11"/>
  <c r="K524" i="11"/>
  <c r="J524" i="11"/>
  <c r="N524" i="11"/>
  <c r="I524" i="11"/>
  <c r="L524" i="11"/>
  <c r="N540" i="11"/>
  <c r="M540" i="11"/>
  <c r="K540" i="11"/>
  <c r="I540" i="11"/>
  <c r="J540" i="11"/>
  <c r="L540" i="11"/>
  <c r="N556" i="11"/>
  <c r="M556" i="11"/>
  <c r="K556" i="11"/>
  <c r="I556" i="11"/>
  <c r="J556" i="11"/>
  <c r="L556" i="11"/>
  <c r="M572" i="11"/>
  <c r="K572" i="11"/>
  <c r="N572" i="11"/>
  <c r="I572" i="11"/>
  <c r="J572" i="11"/>
  <c r="L572" i="11"/>
  <c r="M588" i="11"/>
  <c r="K588" i="11"/>
  <c r="N588" i="11"/>
  <c r="I588" i="11"/>
  <c r="J588" i="11"/>
  <c r="L588" i="11"/>
  <c r="M604" i="11"/>
  <c r="K604" i="11"/>
  <c r="J604" i="11"/>
  <c r="N604" i="11"/>
  <c r="I604" i="11"/>
  <c r="L604" i="11"/>
  <c r="J620" i="11"/>
  <c r="M620" i="11"/>
  <c r="I620" i="11"/>
  <c r="K620" i="11"/>
  <c r="N620" i="11"/>
  <c r="L620" i="11"/>
  <c r="M636" i="11"/>
  <c r="K636" i="11"/>
  <c r="N636" i="11"/>
  <c r="I636" i="11"/>
  <c r="J636" i="11"/>
  <c r="L636" i="11"/>
  <c r="M652" i="11"/>
  <c r="K652" i="11"/>
  <c r="J652" i="11"/>
  <c r="I652" i="11"/>
  <c r="N652" i="11"/>
  <c r="L652" i="11"/>
  <c r="N668" i="11"/>
  <c r="J668" i="11"/>
  <c r="M668" i="11"/>
  <c r="I668" i="11"/>
  <c r="K668" i="11"/>
  <c r="L668" i="11"/>
  <c r="M684" i="11"/>
  <c r="K684" i="11"/>
  <c r="I684" i="11"/>
  <c r="J684" i="11"/>
  <c r="N684" i="11"/>
  <c r="L684" i="11"/>
  <c r="N700" i="11"/>
  <c r="M700" i="11"/>
  <c r="K700" i="11"/>
  <c r="I700" i="11"/>
  <c r="J700" i="11"/>
  <c r="L700" i="11"/>
  <c r="N716" i="11"/>
  <c r="M716" i="11"/>
  <c r="K716" i="11"/>
  <c r="J716" i="11"/>
  <c r="L716" i="11"/>
  <c r="I716" i="11"/>
  <c r="J732" i="11"/>
  <c r="M732" i="11"/>
  <c r="K732" i="11"/>
  <c r="N732" i="11"/>
  <c r="I732" i="11"/>
  <c r="L732" i="11"/>
  <c r="J748" i="11"/>
  <c r="M748" i="11"/>
  <c r="I748" i="11"/>
  <c r="K748" i="11"/>
  <c r="N748" i="11"/>
  <c r="L748" i="11"/>
  <c r="J764" i="11"/>
  <c r="M764" i="11"/>
  <c r="K764" i="11"/>
  <c r="I764" i="11"/>
  <c r="N764" i="11"/>
  <c r="L764" i="11"/>
  <c r="I780" i="11"/>
  <c r="M780" i="11"/>
  <c r="K780" i="11"/>
  <c r="J780" i="11"/>
  <c r="N780" i="11"/>
  <c r="L780" i="11"/>
  <c r="M796" i="11"/>
  <c r="K796" i="11"/>
  <c r="J796" i="11"/>
  <c r="N796" i="11"/>
  <c r="I796" i="11"/>
  <c r="L796" i="11"/>
  <c r="M812" i="11"/>
  <c r="K812" i="11"/>
  <c r="J812" i="11"/>
  <c r="N812" i="11"/>
  <c r="I812" i="11"/>
  <c r="L812" i="11"/>
  <c r="M828" i="11"/>
  <c r="K828" i="11"/>
  <c r="N828" i="11"/>
  <c r="J828" i="11"/>
  <c r="I828" i="11"/>
  <c r="L828" i="11"/>
  <c r="M844" i="11"/>
  <c r="K844" i="11"/>
  <c r="J844" i="11"/>
  <c r="N844" i="11"/>
  <c r="L844" i="11"/>
  <c r="I844" i="11"/>
  <c r="M860" i="11"/>
  <c r="K860" i="11"/>
  <c r="J860" i="11"/>
  <c r="N860" i="11"/>
  <c r="I860" i="11"/>
  <c r="L860" i="11"/>
  <c r="N876" i="11"/>
  <c r="M876" i="11"/>
  <c r="K876" i="11"/>
  <c r="I876" i="11"/>
  <c r="J876" i="11"/>
  <c r="L876" i="11"/>
  <c r="I892" i="11"/>
  <c r="M892" i="11"/>
  <c r="K892" i="11"/>
  <c r="N892" i="11"/>
  <c r="J892" i="11"/>
  <c r="L892" i="11"/>
  <c r="N908" i="11"/>
  <c r="M908" i="11"/>
  <c r="K908" i="11"/>
  <c r="J908" i="11"/>
  <c r="I908" i="11"/>
  <c r="L908" i="11"/>
  <c r="N924" i="11"/>
  <c r="M924" i="11"/>
  <c r="K924" i="11"/>
  <c r="I924" i="11"/>
  <c r="J924" i="11"/>
  <c r="L924" i="11"/>
  <c r="M940" i="11"/>
  <c r="I940" i="11"/>
  <c r="K940" i="11"/>
  <c r="J940" i="11"/>
  <c r="N940" i="11"/>
  <c r="L940" i="11"/>
  <c r="M956" i="11"/>
  <c r="K956" i="11"/>
  <c r="J956" i="11"/>
  <c r="N956" i="11"/>
  <c r="I956" i="11"/>
  <c r="L956" i="11"/>
  <c r="T275" i="11"/>
  <c r="T291" i="11"/>
  <c r="T307" i="11"/>
  <c r="T323" i="11"/>
  <c r="T339" i="11"/>
  <c r="T355" i="11"/>
  <c r="T371" i="11"/>
  <c r="T387" i="11"/>
  <c r="T403" i="11"/>
  <c r="T419" i="11"/>
  <c r="T435" i="11"/>
  <c r="T451" i="11"/>
  <c r="T467" i="11"/>
  <c r="T483" i="11"/>
  <c r="T499" i="11"/>
  <c r="T515" i="11"/>
  <c r="T531" i="11"/>
  <c r="T547" i="11"/>
  <c r="T563" i="11"/>
  <c r="T579" i="11"/>
  <c r="T595" i="11"/>
  <c r="T611" i="11"/>
  <c r="T627" i="11"/>
  <c r="T643" i="11"/>
  <c r="T659" i="11"/>
  <c r="T675" i="11"/>
  <c r="T691" i="11"/>
  <c r="T707" i="11"/>
  <c r="T723" i="11"/>
  <c r="T739" i="11"/>
  <c r="T755" i="11"/>
  <c r="T771" i="11"/>
  <c r="T787" i="11"/>
  <c r="T803" i="11"/>
  <c r="U7" i="11"/>
  <c r="U23" i="11"/>
  <c r="U39" i="11"/>
  <c r="U55" i="11"/>
  <c r="U71" i="11"/>
  <c r="U87" i="11"/>
  <c r="U103" i="11"/>
  <c r="U119" i="11"/>
  <c r="U135" i="11"/>
  <c r="U151" i="11"/>
  <c r="U167" i="11"/>
  <c r="U183" i="11"/>
  <c r="U199" i="11"/>
  <c r="U215" i="11"/>
  <c r="U231" i="11"/>
  <c r="U247" i="11"/>
  <c r="U263" i="11"/>
  <c r="U279" i="11"/>
  <c r="U295" i="11"/>
  <c r="U311" i="11"/>
  <c r="U327" i="11"/>
  <c r="U343" i="11"/>
  <c r="U359" i="11"/>
  <c r="U375" i="11"/>
  <c r="U391" i="11"/>
  <c r="U407" i="11"/>
  <c r="U423" i="11"/>
  <c r="U439" i="11"/>
  <c r="U455" i="11"/>
  <c r="U471" i="11"/>
  <c r="U487" i="11"/>
  <c r="U503" i="11"/>
  <c r="U519" i="11"/>
  <c r="U535" i="11"/>
  <c r="U551" i="11"/>
  <c r="U567" i="11"/>
  <c r="U583" i="11"/>
  <c r="U599" i="11"/>
  <c r="U615" i="11"/>
  <c r="U631" i="11"/>
  <c r="U647" i="11"/>
  <c r="U663" i="11"/>
  <c r="U679" i="11"/>
  <c r="U695" i="11"/>
  <c r="U711" i="11"/>
  <c r="U727" i="11"/>
  <c r="U743" i="11"/>
  <c r="U759" i="11"/>
  <c r="U775" i="11"/>
  <c r="U791" i="11"/>
  <c r="U807" i="11"/>
  <c r="U823" i="11"/>
  <c r="U839" i="11"/>
  <c r="U855" i="11"/>
  <c r="U871" i="11"/>
  <c r="U887" i="11"/>
  <c r="U903" i="11"/>
  <c r="U919" i="11"/>
  <c r="U935" i="11"/>
  <c r="U951" i="11"/>
  <c r="S19" i="11"/>
  <c r="S35" i="11"/>
  <c r="S51" i="11"/>
  <c r="S67" i="11"/>
  <c r="S83" i="11"/>
  <c r="S99" i="11"/>
  <c r="S115" i="11"/>
  <c r="S131" i="11"/>
  <c r="S147" i="11"/>
  <c r="S163" i="11"/>
  <c r="S179" i="11"/>
  <c r="S195" i="11"/>
  <c r="S211" i="11"/>
  <c r="S227" i="11"/>
  <c r="S243" i="11"/>
  <c r="S259" i="11"/>
  <c r="S275" i="11"/>
  <c r="S291" i="11"/>
  <c r="S307" i="11"/>
  <c r="S323" i="11"/>
  <c r="S339" i="11"/>
  <c r="S355" i="11"/>
  <c r="S371" i="11"/>
  <c r="S387" i="11"/>
  <c r="S403" i="11"/>
  <c r="S419" i="11"/>
  <c r="S435" i="11"/>
  <c r="S451" i="11"/>
  <c r="S467" i="11"/>
  <c r="S483" i="11"/>
  <c r="S499" i="11"/>
  <c r="S515" i="11"/>
  <c r="S531" i="11"/>
  <c r="S547" i="11"/>
  <c r="S563" i="11"/>
  <c r="S579" i="11"/>
  <c r="S595" i="11"/>
  <c r="S611" i="11"/>
  <c r="S627" i="11"/>
  <c r="S643" i="11"/>
  <c r="S659" i="11"/>
  <c r="S675" i="11"/>
  <c r="S691" i="11"/>
  <c r="S707" i="11"/>
  <c r="S723" i="11"/>
  <c r="S739" i="11"/>
  <c r="Q9" i="11"/>
  <c r="M9" i="11"/>
  <c r="K9" i="11"/>
  <c r="L9" i="11"/>
  <c r="J9" i="11"/>
  <c r="I9" i="11"/>
  <c r="S9" i="11"/>
  <c r="M25" i="11"/>
  <c r="Q25" i="11"/>
  <c r="K25" i="11"/>
  <c r="I25" i="11"/>
  <c r="L25" i="11"/>
  <c r="J25" i="11"/>
  <c r="S25" i="11"/>
  <c r="I41" i="11"/>
  <c r="M41" i="11"/>
  <c r="Q41" i="11"/>
  <c r="K41" i="11"/>
  <c r="L41" i="11"/>
  <c r="J41" i="11"/>
  <c r="S41" i="11"/>
  <c r="I57" i="11"/>
  <c r="Q57" i="11"/>
  <c r="K57" i="11"/>
  <c r="L57" i="11"/>
  <c r="J57" i="11"/>
  <c r="M57" i="11"/>
  <c r="S57" i="11"/>
  <c r="M73" i="11"/>
  <c r="Q73" i="11"/>
  <c r="I73" i="11"/>
  <c r="K73" i="11"/>
  <c r="L73" i="11"/>
  <c r="J73" i="11"/>
  <c r="S73" i="11"/>
  <c r="Q89" i="11"/>
  <c r="I89" i="11"/>
  <c r="K89" i="11"/>
  <c r="M89" i="11"/>
  <c r="L89" i="11"/>
  <c r="J89" i="11"/>
  <c r="S89" i="11"/>
  <c r="Q105" i="11"/>
  <c r="K105" i="11"/>
  <c r="I105" i="11"/>
  <c r="L105" i="11"/>
  <c r="J105" i="11"/>
  <c r="M105" i="11"/>
  <c r="S105" i="11"/>
  <c r="M121" i="11"/>
  <c r="Q121" i="11"/>
  <c r="K121" i="11"/>
  <c r="L121" i="11"/>
  <c r="J121" i="11"/>
  <c r="I121" i="11"/>
  <c r="S121" i="11"/>
  <c r="M137" i="11"/>
  <c r="Q137" i="11"/>
  <c r="K137" i="11"/>
  <c r="L137" i="11"/>
  <c r="J137" i="11"/>
  <c r="I137" i="11"/>
  <c r="S137" i="11"/>
  <c r="Q153" i="11"/>
  <c r="M153" i="11"/>
  <c r="I153" i="11"/>
  <c r="K153" i="11"/>
  <c r="L153" i="11"/>
  <c r="J153" i="11"/>
  <c r="S153" i="11"/>
  <c r="Q169" i="11"/>
  <c r="M169" i="11"/>
  <c r="K169" i="11"/>
  <c r="I169" i="11"/>
  <c r="L169" i="11"/>
  <c r="J169" i="11"/>
  <c r="S169" i="11"/>
  <c r="Q185" i="11"/>
  <c r="K185" i="11"/>
  <c r="M185" i="11"/>
  <c r="L185" i="11"/>
  <c r="J185" i="11"/>
  <c r="I185" i="11"/>
  <c r="S185" i="11"/>
  <c r="Q201" i="11"/>
  <c r="K201" i="11"/>
  <c r="M201" i="11"/>
  <c r="L201" i="11"/>
  <c r="J201" i="11"/>
  <c r="I201" i="11"/>
  <c r="S201" i="11"/>
  <c r="I217" i="11"/>
  <c r="Q217" i="11"/>
  <c r="M217" i="11"/>
  <c r="K217" i="11"/>
  <c r="L217" i="11"/>
  <c r="J217" i="11"/>
  <c r="S217" i="11"/>
  <c r="I233" i="11"/>
  <c r="Q233" i="11"/>
  <c r="K233" i="11"/>
  <c r="M233" i="11"/>
  <c r="L233" i="11"/>
  <c r="J233" i="11"/>
  <c r="S233" i="11"/>
  <c r="Q249" i="11"/>
  <c r="I249" i="11"/>
  <c r="K249" i="11"/>
  <c r="M249" i="11"/>
  <c r="L249" i="11"/>
  <c r="J249" i="11"/>
  <c r="S249" i="11"/>
  <c r="Q265" i="11"/>
  <c r="I265" i="11"/>
  <c r="K265" i="11"/>
  <c r="L265" i="11"/>
  <c r="J265" i="11"/>
  <c r="M265" i="11"/>
  <c r="S265" i="11"/>
  <c r="M281" i="11"/>
  <c r="Q281" i="11"/>
  <c r="K281" i="11"/>
  <c r="I281" i="11"/>
  <c r="L281" i="11"/>
  <c r="J281" i="11"/>
  <c r="S281" i="11"/>
  <c r="Q297" i="11"/>
  <c r="K297" i="11"/>
  <c r="I297" i="11"/>
  <c r="M297" i="11"/>
  <c r="L297" i="11"/>
  <c r="J297" i="11"/>
  <c r="S297" i="11"/>
  <c r="Q313" i="11"/>
  <c r="K313" i="11"/>
  <c r="I313" i="11"/>
  <c r="L313" i="11"/>
  <c r="J313" i="11"/>
  <c r="M313" i="11"/>
  <c r="S313" i="11"/>
  <c r="M329" i="11"/>
  <c r="Q329" i="11"/>
  <c r="K329" i="11"/>
  <c r="L329" i="11"/>
  <c r="J329" i="11"/>
  <c r="I329" i="11"/>
  <c r="S329" i="11"/>
  <c r="M345" i="11"/>
  <c r="I345" i="11"/>
  <c r="Q345" i="11"/>
  <c r="K345" i="11"/>
  <c r="L345" i="11"/>
  <c r="J345" i="11"/>
  <c r="S345" i="11"/>
  <c r="Q361" i="11"/>
  <c r="M361" i="11"/>
  <c r="P361" i="11"/>
  <c r="K361" i="11"/>
  <c r="L361" i="11"/>
  <c r="J361" i="11"/>
  <c r="I361" i="11"/>
  <c r="S361" i="11"/>
  <c r="M377" i="11"/>
  <c r="Q377" i="11"/>
  <c r="P377" i="11"/>
  <c r="K377" i="11"/>
  <c r="I377" i="11"/>
  <c r="L377" i="11"/>
  <c r="J377" i="11"/>
  <c r="S377" i="11"/>
  <c r="Q393" i="11"/>
  <c r="I393" i="11"/>
  <c r="P393" i="11"/>
  <c r="K393" i="11"/>
  <c r="L393" i="11"/>
  <c r="J393" i="11"/>
  <c r="M393" i="11"/>
  <c r="S393" i="11"/>
  <c r="Q409" i="11"/>
  <c r="M409" i="11"/>
  <c r="P409" i="11"/>
  <c r="K409" i="11"/>
  <c r="L409" i="11"/>
  <c r="J409" i="11"/>
  <c r="I409" i="11"/>
  <c r="S409" i="11"/>
  <c r="Q425" i="11"/>
  <c r="M425" i="11"/>
  <c r="P425" i="11"/>
  <c r="K425" i="11"/>
  <c r="I425" i="11"/>
  <c r="L425" i="11"/>
  <c r="J425" i="11"/>
  <c r="S425" i="11"/>
  <c r="U692" i="11"/>
  <c r="U708" i="11"/>
  <c r="U724" i="11"/>
  <c r="U740" i="11"/>
  <c r="U756" i="11"/>
  <c r="U772" i="11"/>
  <c r="U788" i="11"/>
  <c r="U804" i="11"/>
  <c r="U820" i="11"/>
  <c r="U836" i="11"/>
  <c r="U852" i="11"/>
  <c r="U868" i="11"/>
  <c r="U884" i="11"/>
  <c r="U900" i="11"/>
  <c r="U916" i="11"/>
  <c r="U932" i="11"/>
  <c r="U948" i="11"/>
  <c r="S16" i="11"/>
  <c r="S32" i="11"/>
  <c r="S48" i="11"/>
  <c r="S64" i="11"/>
  <c r="S80" i="11"/>
  <c r="S96" i="11"/>
  <c r="S112" i="11"/>
  <c r="S128" i="11"/>
  <c r="S144" i="11"/>
  <c r="S160" i="11"/>
  <c r="S176" i="11"/>
  <c r="S192" i="11"/>
  <c r="S208" i="11"/>
  <c r="S224" i="11"/>
  <c r="S240" i="11"/>
  <c r="S256" i="11"/>
  <c r="S272" i="11"/>
  <c r="S288" i="11"/>
  <c r="S304" i="11"/>
  <c r="S320" i="11"/>
  <c r="S336" i="11"/>
  <c r="S352" i="11"/>
  <c r="S368" i="11"/>
  <c r="S384" i="11"/>
  <c r="S400" i="11"/>
  <c r="S416" i="11"/>
  <c r="S432" i="11"/>
  <c r="S448" i="11"/>
  <c r="S464" i="11"/>
  <c r="S480" i="11"/>
  <c r="S496" i="11"/>
  <c r="S512" i="11"/>
  <c r="S528" i="11"/>
  <c r="S544" i="11"/>
  <c r="S560" i="11"/>
  <c r="S576" i="11"/>
  <c r="S592" i="11"/>
  <c r="S608" i="11"/>
  <c r="S624" i="11"/>
  <c r="S640" i="11"/>
  <c r="S656" i="11"/>
  <c r="S672" i="11"/>
  <c r="S688" i="11"/>
  <c r="S704" i="11"/>
  <c r="S720" i="11"/>
  <c r="S736" i="11"/>
  <c r="S752" i="11"/>
  <c r="S768" i="11"/>
  <c r="S784" i="11"/>
  <c r="S800" i="11"/>
  <c r="S816" i="11"/>
  <c r="S832" i="11"/>
  <c r="S848" i="11"/>
  <c r="S864" i="11"/>
  <c r="S880" i="11"/>
  <c r="S896" i="11"/>
  <c r="S912" i="11"/>
  <c r="S928" i="11"/>
  <c r="S944" i="11"/>
  <c r="Q4" i="11"/>
  <c r="Q20" i="11"/>
  <c r="Q36" i="11"/>
  <c r="Q52" i="11"/>
  <c r="Q68" i="11"/>
  <c r="Q84" i="11"/>
  <c r="Q100" i="11"/>
  <c r="Q116" i="11"/>
  <c r="H10" i="11"/>
  <c r="H18" i="11"/>
  <c r="H26" i="11"/>
  <c r="H34" i="11"/>
  <c r="H42" i="11"/>
  <c r="H50" i="11"/>
  <c r="H58" i="11"/>
  <c r="H66" i="11"/>
  <c r="H74" i="11"/>
  <c r="H82" i="11"/>
  <c r="H90" i="11"/>
  <c r="H98" i="11"/>
  <c r="H106" i="11"/>
  <c r="H114" i="11"/>
  <c r="H122" i="11"/>
  <c r="H130" i="11"/>
  <c r="H138" i="11"/>
  <c r="H146" i="11"/>
  <c r="H154" i="11"/>
  <c r="H162" i="11"/>
  <c r="H170" i="11"/>
  <c r="H178" i="11"/>
  <c r="H186" i="11"/>
  <c r="H194" i="11"/>
  <c r="H202" i="11"/>
  <c r="H210" i="11"/>
  <c r="H218" i="11"/>
  <c r="H226" i="11"/>
  <c r="H234" i="11"/>
  <c r="H242" i="11"/>
  <c r="H250" i="11"/>
  <c r="H258" i="11"/>
  <c r="H266" i="11"/>
  <c r="H274" i="11"/>
  <c r="H282" i="11"/>
  <c r="H290" i="11"/>
  <c r="H298" i="11"/>
  <c r="H306" i="11"/>
  <c r="H314" i="11"/>
  <c r="H322" i="11"/>
  <c r="H330" i="11"/>
  <c r="H338" i="11"/>
  <c r="H346" i="11"/>
  <c r="H354" i="11"/>
  <c r="H362" i="11"/>
  <c r="H370" i="11"/>
  <c r="H378" i="11"/>
  <c r="H386" i="11"/>
  <c r="H394" i="11"/>
  <c r="H402" i="11"/>
  <c r="H410" i="11"/>
  <c r="H418" i="11"/>
  <c r="H426" i="11"/>
  <c r="H434" i="11"/>
  <c r="H442" i="11"/>
  <c r="H450" i="11"/>
  <c r="H458" i="11"/>
  <c r="H466" i="11"/>
  <c r="H474" i="11"/>
  <c r="H482" i="11"/>
  <c r="H490" i="11"/>
  <c r="H498" i="11"/>
  <c r="H506" i="11"/>
  <c r="H514" i="11"/>
  <c r="H522" i="11"/>
  <c r="H530" i="11"/>
  <c r="H538" i="11"/>
  <c r="H546" i="11"/>
  <c r="H554" i="11"/>
  <c r="H562" i="11"/>
  <c r="H570" i="11"/>
  <c r="H578" i="11"/>
  <c r="H586" i="11"/>
  <c r="H594" i="11"/>
  <c r="H602" i="11"/>
  <c r="H610" i="11"/>
  <c r="H618" i="11"/>
  <c r="H626" i="11"/>
  <c r="H634" i="11"/>
  <c r="H642" i="11"/>
  <c r="H650" i="11"/>
  <c r="H658" i="11"/>
  <c r="H666" i="11"/>
  <c r="H674" i="11"/>
  <c r="H682" i="11"/>
  <c r="H690" i="11"/>
  <c r="H698" i="11"/>
  <c r="H706" i="11"/>
  <c r="H714" i="11"/>
  <c r="H722" i="11"/>
  <c r="H730" i="11"/>
  <c r="H738" i="11"/>
  <c r="H746" i="11"/>
  <c r="H754" i="11"/>
  <c r="H762" i="11"/>
  <c r="H770" i="11"/>
  <c r="H778" i="11"/>
  <c r="H786" i="11"/>
  <c r="H794" i="11"/>
  <c r="H802" i="11"/>
  <c r="H810" i="11"/>
  <c r="H818" i="11"/>
  <c r="H826" i="11"/>
  <c r="H834" i="11"/>
  <c r="H842" i="11"/>
  <c r="H850" i="11"/>
  <c r="H858" i="11"/>
  <c r="H866" i="11"/>
  <c r="H874" i="11"/>
  <c r="H882" i="11"/>
  <c r="H890" i="11"/>
  <c r="H898" i="11"/>
  <c r="H906" i="11"/>
  <c r="H914" i="11"/>
  <c r="H922" i="11"/>
  <c r="H930" i="11"/>
  <c r="H938" i="11"/>
  <c r="H946" i="11"/>
  <c r="H954" i="11"/>
  <c r="W19" i="11"/>
  <c r="W35" i="11"/>
  <c r="W51" i="11"/>
  <c r="W67" i="11"/>
  <c r="W83" i="11"/>
  <c r="W99" i="11"/>
  <c r="W115" i="11"/>
  <c r="W131" i="11"/>
  <c r="W147" i="11"/>
  <c r="W163" i="11"/>
  <c r="W179" i="11"/>
  <c r="W195" i="11"/>
  <c r="W211" i="11"/>
  <c r="W227" i="11"/>
  <c r="W243" i="11"/>
  <c r="W259" i="11"/>
  <c r="S242" i="11"/>
  <c r="S258" i="11"/>
  <c r="S274" i="11"/>
  <c r="S290" i="11"/>
  <c r="S306" i="11"/>
  <c r="S322" i="11"/>
  <c r="S338" i="11"/>
  <c r="S354" i="11"/>
  <c r="S370" i="11"/>
  <c r="S386" i="11"/>
  <c r="S402" i="11"/>
  <c r="S418" i="11"/>
  <c r="S434" i="11"/>
  <c r="S450" i="11"/>
  <c r="S466" i="11"/>
  <c r="S482" i="11"/>
  <c r="S498" i="11"/>
  <c r="S514" i="11"/>
  <c r="S530" i="11"/>
  <c r="S546" i="11"/>
  <c r="S562" i="11"/>
  <c r="S578" i="11"/>
  <c r="S594" i="11"/>
  <c r="S610" i="11"/>
  <c r="S626" i="11"/>
  <c r="S642" i="11"/>
  <c r="S658" i="11"/>
  <c r="S674" i="11"/>
  <c r="S690" i="11"/>
  <c r="S706" i="11"/>
  <c r="S722" i="11"/>
  <c r="S738" i="11"/>
  <c r="S754" i="11"/>
  <c r="S770" i="11"/>
  <c r="S786" i="11"/>
  <c r="S802" i="11"/>
  <c r="S818" i="11"/>
  <c r="S834" i="11"/>
  <c r="S850" i="11"/>
  <c r="S866" i="11"/>
  <c r="S882" i="11"/>
  <c r="S898" i="11"/>
  <c r="S914" i="11"/>
  <c r="S930" i="11"/>
  <c r="S946" i="11"/>
  <c r="P11" i="11"/>
  <c r="P27" i="11"/>
  <c r="P43" i="11"/>
  <c r="P59" i="11"/>
  <c r="P75" i="11"/>
  <c r="P91" i="11"/>
  <c r="P107" i="11"/>
  <c r="P123" i="11"/>
  <c r="P139" i="11"/>
  <c r="P155" i="11"/>
  <c r="P171" i="11"/>
  <c r="P187" i="11"/>
  <c r="P203" i="11"/>
  <c r="P219" i="11"/>
  <c r="P235" i="11"/>
  <c r="P251" i="11"/>
  <c r="P267" i="11"/>
  <c r="P283" i="11"/>
  <c r="P299" i="11"/>
  <c r="P315" i="11"/>
  <c r="P331" i="11"/>
  <c r="P347" i="11"/>
  <c r="P363" i="11"/>
  <c r="P379" i="11"/>
  <c r="P395" i="11"/>
  <c r="P411" i="11"/>
  <c r="P427" i="11"/>
  <c r="P443" i="11"/>
  <c r="P459" i="11"/>
  <c r="P475" i="11"/>
  <c r="P491" i="11"/>
  <c r="P507" i="11"/>
  <c r="P523" i="11"/>
  <c r="P539" i="11"/>
  <c r="P555" i="11"/>
  <c r="P571" i="11"/>
  <c r="P587" i="11"/>
  <c r="P603" i="11"/>
  <c r="P619" i="11"/>
  <c r="P635" i="11"/>
  <c r="P651" i="11"/>
  <c r="P667" i="11"/>
  <c r="P683" i="11"/>
  <c r="P699" i="11"/>
  <c r="P715" i="11"/>
  <c r="P731" i="11"/>
  <c r="P747" i="11"/>
  <c r="P763" i="11"/>
  <c r="P779" i="11"/>
  <c r="P795" i="11"/>
  <c r="P811" i="11"/>
  <c r="P827" i="11"/>
  <c r="P843" i="11"/>
  <c r="P859" i="11"/>
  <c r="P875" i="11"/>
  <c r="P891" i="11"/>
  <c r="P907" i="11"/>
  <c r="P923" i="11"/>
  <c r="P939" i="11"/>
  <c r="P955" i="11"/>
  <c r="O16" i="11"/>
  <c r="O32" i="11"/>
  <c r="O48" i="11"/>
  <c r="O64" i="11"/>
  <c r="O80" i="11"/>
  <c r="O96" i="11"/>
  <c r="O112" i="11"/>
  <c r="O128" i="11"/>
  <c r="O144" i="11"/>
  <c r="O160" i="11"/>
  <c r="O176" i="11"/>
  <c r="O192" i="11"/>
  <c r="O208" i="11"/>
  <c r="O224" i="11"/>
  <c r="O240" i="11"/>
  <c r="O256" i="11"/>
  <c r="O272" i="11"/>
  <c r="O288" i="11"/>
  <c r="O304" i="11"/>
  <c r="O320" i="11"/>
  <c r="O336" i="11"/>
  <c r="O352" i="11"/>
  <c r="O368" i="11"/>
  <c r="O384" i="11"/>
  <c r="O400" i="11"/>
  <c r="O416" i="11"/>
  <c r="O432" i="11"/>
  <c r="O448" i="11"/>
  <c r="O464" i="11"/>
  <c r="O480" i="11"/>
  <c r="O496" i="11"/>
  <c r="O512" i="11"/>
  <c r="O528" i="11"/>
  <c r="O544" i="11"/>
  <c r="O560" i="11"/>
  <c r="O576" i="11"/>
  <c r="O592" i="11"/>
  <c r="O608" i="11"/>
  <c r="O624" i="11"/>
  <c r="O640" i="11"/>
  <c r="O656" i="11"/>
  <c r="O672" i="11"/>
  <c r="O688" i="11"/>
  <c r="O704" i="11"/>
  <c r="O720" i="11"/>
  <c r="O736" i="11"/>
  <c r="O752" i="11"/>
  <c r="O768" i="11"/>
  <c r="O784" i="11"/>
  <c r="O800" i="11"/>
  <c r="O816" i="11"/>
  <c r="O832" i="11"/>
  <c r="O848" i="11"/>
  <c r="O864" i="11"/>
  <c r="O880" i="11"/>
  <c r="O896" i="11"/>
  <c r="O912" i="11"/>
  <c r="O928" i="11"/>
  <c r="O944" i="11"/>
  <c r="N5" i="11"/>
  <c r="N21" i="11"/>
  <c r="N37" i="11"/>
  <c r="N53" i="11"/>
  <c r="N69" i="11"/>
  <c r="N85" i="11"/>
  <c r="N101" i="11"/>
  <c r="N117" i="11"/>
  <c r="N133" i="11"/>
  <c r="N149" i="11"/>
  <c r="N165" i="11"/>
  <c r="N181" i="11"/>
  <c r="N197" i="11"/>
  <c r="N213" i="11"/>
  <c r="N229" i="11"/>
  <c r="N245" i="11"/>
  <c r="N261" i="11"/>
  <c r="N277" i="11"/>
  <c r="N293" i="11"/>
  <c r="N309" i="11"/>
  <c r="N325" i="11"/>
  <c r="N341" i="11"/>
  <c r="N357" i="11"/>
  <c r="N373" i="11"/>
  <c r="N389" i="11"/>
  <c r="N405" i="11"/>
  <c r="N421" i="11"/>
  <c r="M10" i="11"/>
  <c r="M26" i="11"/>
  <c r="M42" i="11"/>
  <c r="M58" i="11"/>
  <c r="M74" i="11"/>
  <c r="M90" i="11"/>
  <c r="M106" i="11"/>
  <c r="M122" i="11"/>
  <c r="M138" i="11"/>
  <c r="M154" i="11"/>
  <c r="M170" i="11"/>
  <c r="M186" i="11"/>
  <c r="M202" i="11"/>
  <c r="M218" i="11"/>
  <c r="M234" i="11"/>
  <c r="M250" i="11"/>
  <c r="M266" i="11"/>
  <c r="M282" i="11"/>
  <c r="M298" i="11"/>
  <c r="M314" i="11"/>
  <c r="M330" i="11"/>
  <c r="M346" i="11"/>
  <c r="M362" i="11"/>
  <c r="M378" i="11"/>
  <c r="M394" i="11"/>
  <c r="M410" i="11"/>
  <c r="M426" i="11"/>
  <c r="M442" i="11"/>
  <c r="M458" i="11"/>
  <c r="M474" i="11"/>
  <c r="M490" i="11"/>
  <c r="M506" i="11"/>
  <c r="M522" i="11"/>
  <c r="M538" i="11"/>
  <c r="M554" i="11"/>
  <c r="M570" i="11"/>
  <c r="M586" i="11"/>
  <c r="M602" i="11"/>
  <c r="M618" i="11"/>
  <c r="M634" i="11"/>
  <c r="M650" i="11"/>
  <c r="M666" i="11"/>
  <c r="M682" i="11"/>
  <c r="M698" i="11"/>
  <c r="M714" i="11"/>
  <c r="M730" i="11"/>
  <c r="M746" i="11"/>
  <c r="M762" i="11"/>
  <c r="M778" i="11"/>
  <c r="M794" i="11"/>
  <c r="M810" i="11"/>
  <c r="M826" i="11"/>
  <c r="M842" i="11"/>
  <c r="M858" i="11"/>
  <c r="M874" i="11"/>
  <c r="M890" i="11"/>
  <c r="M906" i="11"/>
  <c r="S759" i="11"/>
  <c r="S775" i="11"/>
  <c r="S791" i="11"/>
  <c r="S807" i="11"/>
  <c r="S823" i="11"/>
  <c r="S839" i="11"/>
  <c r="S855" i="11"/>
  <c r="S871" i="11"/>
  <c r="S887" i="11"/>
  <c r="S903" i="11"/>
  <c r="S919" i="11"/>
  <c r="S935" i="11"/>
  <c r="S951" i="11"/>
  <c r="Q11" i="11"/>
  <c r="Q27" i="11"/>
  <c r="Q43" i="11"/>
  <c r="Q59" i="11"/>
  <c r="Q75" i="11"/>
  <c r="Q91" i="11"/>
  <c r="Q107" i="11"/>
  <c r="Q123" i="11"/>
  <c r="Q139" i="11"/>
  <c r="Q155" i="11"/>
  <c r="Q171" i="11"/>
  <c r="Q187" i="11"/>
  <c r="Q203" i="11"/>
  <c r="Q219" i="11"/>
  <c r="Q235" i="11"/>
  <c r="Q251" i="11"/>
  <c r="Q267" i="11"/>
  <c r="Q283" i="11"/>
  <c r="Q299" i="11"/>
  <c r="Q315" i="11"/>
  <c r="Q331" i="11"/>
  <c r="Q347" i="11"/>
  <c r="Q363" i="11"/>
  <c r="Q379" i="11"/>
  <c r="Q395" i="11"/>
  <c r="Q411" i="11"/>
  <c r="Q427" i="11"/>
  <c r="Q443" i="11"/>
  <c r="Q459" i="11"/>
  <c r="Q475" i="11"/>
  <c r="Q491" i="11"/>
  <c r="Q507" i="11"/>
  <c r="Q523" i="11"/>
  <c r="Q539" i="11"/>
  <c r="Q555" i="11"/>
  <c r="Q571" i="11"/>
  <c r="Q587" i="11"/>
  <c r="Q603" i="11"/>
  <c r="Q619" i="11"/>
  <c r="Q635" i="11"/>
  <c r="Q651" i="11"/>
  <c r="Q667" i="11"/>
  <c r="Q683" i="11"/>
  <c r="Q699" i="11"/>
  <c r="Q715" i="11"/>
  <c r="Q731" i="11"/>
  <c r="Q747" i="11"/>
  <c r="Q763" i="11"/>
  <c r="Q779" i="11"/>
  <c r="Q795" i="11"/>
  <c r="Q811" i="11"/>
  <c r="Q827" i="11"/>
  <c r="Q843" i="11"/>
  <c r="Q859" i="11"/>
  <c r="Q875" i="11"/>
  <c r="Q891" i="11"/>
  <c r="Q907" i="11"/>
  <c r="Q923" i="11"/>
  <c r="Q939" i="11"/>
  <c r="Q955" i="11"/>
  <c r="O5" i="11"/>
  <c r="O21" i="11"/>
  <c r="O37" i="11"/>
  <c r="O53" i="11"/>
  <c r="O69" i="11"/>
  <c r="O85" i="11"/>
  <c r="O101" i="11"/>
  <c r="O117" i="11"/>
  <c r="O133" i="11"/>
  <c r="O149" i="11"/>
  <c r="O165" i="11"/>
  <c r="O181" i="11"/>
  <c r="O197" i="11"/>
  <c r="O213" i="11"/>
  <c r="O229" i="11"/>
  <c r="O245" i="11"/>
  <c r="O261" i="11"/>
  <c r="O277" i="11"/>
  <c r="O293" i="11"/>
  <c r="O309" i="11"/>
  <c r="O325" i="11"/>
  <c r="O341" i="11"/>
  <c r="O357" i="11"/>
  <c r="O373" i="11"/>
  <c r="O389" i="11"/>
  <c r="O405" i="11"/>
  <c r="O421" i="11"/>
  <c r="N10" i="11"/>
  <c r="N26" i="11"/>
  <c r="N42" i="11"/>
  <c r="N58" i="11"/>
  <c r="N74" i="11"/>
  <c r="N90" i="11"/>
  <c r="N106" i="11"/>
  <c r="N122" i="11"/>
  <c r="N138" i="11"/>
  <c r="N154" i="11"/>
  <c r="N170" i="11"/>
  <c r="N186" i="11"/>
  <c r="N202" i="11"/>
  <c r="N218" i="11"/>
  <c r="N234" i="11"/>
  <c r="N250" i="11"/>
  <c r="N266" i="11"/>
  <c r="N282" i="11"/>
  <c r="N298" i="11"/>
  <c r="N314" i="11"/>
  <c r="N330" i="11"/>
  <c r="N346" i="11"/>
  <c r="N362" i="11"/>
  <c r="N378" i="11"/>
  <c r="N394" i="11"/>
  <c r="N410" i="11"/>
  <c r="N426" i="11"/>
  <c r="N442" i="11"/>
  <c r="N458" i="11"/>
  <c r="N474" i="11"/>
  <c r="N490" i="11"/>
  <c r="N506" i="11"/>
  <c r="N522" i="11"/>
  <c r="N538" i="11"/>
  <c r="N554" i="11"/>
  <c r="N570" i="11"/>
  <c r="N586" i="11"/>
  <c r="N602" i="11"/>
  <c r="N618" i="11"/>
  <c r="N634" i="11"/>
  <c r="N650" i="11"/>
  <c r="N666" i="11"/>
  <c r="N682" i="11"/>
  <c r="N698" i="11"/>
  <c r="N714" i="11"/>
  <c r="N730" i="11"/>
  <c r="N746" i="11"/>
  <c r="N762" i="11"/>
  <c r="N778" i="11"/>
  <c r="N794" i="11"/>
  <c r="N810" i="11"/>
  <c r="N826" i="11"/>
  <c r="N842" i="11"/>
  <c r="N858" i="11"/>
  <c r="N874" i="11"/>
  <c r="N890" i="11"/>
  <c r="N906" i="11"/>
  <c r="N922" i="11"/>
  <c r="N938" i="11"/>
  <c r="N954" i="11"/>
  <c r="M15" i="11"/>
  <c r="M31" i="11"/>
  <c r="M47" i="11"/>
  <c r="M63" i="11"/>
  <c r="M79" i="11"/>
  <c r="M95" i="11"/>
  <c r="M111" i="11"/>
  <c r="M127" i="11"/>
  <c r="M143" i="11"/>
  <c r="M159" i="11"/>
  <c r="M175" i="11"/>
  <c r="M191" i="11"/>
  <c r="M207" i="11"/>
  <c r="M223" i="11"/>
  <c r="M239" i="11"/>
  <c r="M255" i="11"/>
  <c r="M271" i="11"/>
  <c r="M287" i="11"/>
  <c r="M303" i="11"/>
  <c r="M319" i="11"/>
  <c r="M335" i="11"/>
  <c r="M351" i="11"/>
  <c r="M367" i="11"/>
  <c r="M383" i="11"/>
  <c r="Q120" i="11"/>
  <c r="Q136" i="11"/>
  <c r="Q152" i="11"/>
  <c r="Q168" i="11"/>
  <c r="Q184" i="11"/>
  <c r="Q200" i="11"/>
  <c r="Q216" i="11"/>
  <c r="Q232" i="11"/>
  <c r="Q248" i="11"/>
  <c r="Q264" i="11"/>
  <c r="Q280" i="11"/>
  <c r="Q296" i="11"/>
  <c r="Q312" i="11"/>
  <c r="Q328" i="11"/>
  <c r="Q344" i="11"/>
  <c r="Q360" i="11"/>
  <c r="Q376" i="11"/>
  <c r="Q392" i="11"/>
  <c r="Q408" i="11"/>
  <c r="Q424" i="11"/>
  <c r="Q440" i="11"/>
  <c r="Q456" i="11"/>
  <c r="Q472" i="11"/>
  <c r="Q488" i="11"/>
  <c r="Q504" i="11"/>
  <c r="Q520" i="11"/>
  <c r="Q536" i="11"/>
  <c r="Q552" i="11"/>
  <c r="Q568" i="11"/>
  <c r="Q584" i="11"/>
  <c r="Q600" i="11"/>
  <c r="Q616" i="11"/>
  <c r="Q632" i="11"/>
  <c r="Q648" i="11"/>
  <c r="Q664" i="11"/>
  <c r="Q680" i="11"/>
  <c r="Q696" i="11"/>
  <c r="Q712" i="11"/>
  <c r="Q728" i="11"/>
  <c r="Q744" i="11"/>
  <c r="Q760" i="11"/>
  <c r="Q776" i="11"/>
  <c r="Q792" i="11"/>
  <c r="Q808" i="11"/>
  <c r="Q824" i="11"/>
  <c r="Q840" i="11"/>
  <c r="Q856" i="11"/>
  <c r="Q872" i="11"/>
  <c r="Q888" i="11"/>
  <c r="Q904" i="11"/>
  <c r="Q920" i="11"/>
  <c r="Q936" i="11"/>
  <c r="Q952" i="11"/>
  <c r="P13" i="11"/>
  <c r="P29" i="11"/>
  <c r="P45" i="11"/>
  <c r="P61" i="11"/>
  <c r="P77" i="11"/>
  <c r="P93" i="11"/>
  <c r="P109" i="11"/>
  <c r="P125" i="11"/>
  <c r="P141" i="11"/>
  <c r="P157" i="11"/>
  <c r="P173" i="11"/>
  <c r="P189" i="11"/>
  <c r="P205" i="11"/>
  <c r="P221" i="11"/>
  <c r="P237" i="11"/>
  <c r="P253" i="11"/>
  <c r="P269" i="11"/>
  <c r="P285" i="11"/>
  <c r="P301" i="11"/>
  <c r="P317" i="11"/>
  <c r="P333" i="11"/>
  <c r="P349" i="11"/>
  <c r="W815" i="11"/>
  <c r="W831" i="11"/>
  <c r="W847" i="11"/>
  <c r="W863" i="11"/>
  <c r="W879" i="11"/>
  <c r="W895" i="11"/>
  <c r="W911" i="11"/>
  <c r="W927" i="11"/>
  <c r="W943" i="11"/>
  <c r="V4" i="11"/>
  <c r="V20" i="11"/>
  <c r="V36" i="11"/>
  <c r="V52" i="11"/>
  <c r="V68" i="11"/>
  <c r="V84" i="11"/>
  <c r="V100" i="11"/>
  <c r="V116" i="11"/>
  <c r="V132" i="11"/>
  <c r="V148" i="11"/>
  <c r="V164" i="11"/>
  <c r="V180" i="11"/>
  <c r="V196" i="11"/>
  <c r="V212" i="11"/>
  <c r="V228" i="11"/>
  <c r="V244" i="11"/>
  <c r="V260" i="11"/>
  <c r="V276" i="11"/>
  <c r="V292" i="11"/>
  <c r="V308" i="11"/>
  <c r="V324" i="11"/>
  <c r="V340" i="11"/>
  <c r="V356" i="11"/>
  <c r="V372" i="11"/>
  <c r="V388" i="11"/>
  <c r="V404" i="11"/>
  <c r="V420" i="11"/>
  <c r="V436" i="11"/>
  <c r="V452" i="11"/>
  <c r="V468" i="11"/>
  <c r="V484" i="11"/>
  <c r="V500" i="11"/>
  <c r="V516" i="11"/>
  <c r="V532" i="11"/>
  <c r="V548" i="11"/>
  <c r="V564" i="11"/>
  <c r="V580" i="11"/>
  <c r="V596" i="11"/>
  <c r="V612" i="11"/>
  <c r="V628" i="11"/>
  <c r="V644" i="11"/>
  <c r="V660" i="11"/>
  <c r="V676" i="11"/>
  <c r="V692" i="11"/>
  <c r="V708" i="11"/>
  <c r="V724" i="11"/>
  <c r="V740" i="11"/>
  <c r="V756" i="11"/>
  <c r="V772" i="11"/>
  <c r="V788" i="11"/>
  <c r="V804" i="11"/>
  <c r="V820" i="11"/>
  <c r="V836" i="11"/>
  <c r="V852" i="11"/>
  <c r="V868" i="11"/>
  <c r="V884" i="11"/>
  <c r="V900" i="11"/>
  <c r="V916" i="11"/>
  <c r="V932" i="11"/>
  <c r="V948" i="11"/>
  <c r="T9" i="11"/>
  <c r="T25" i="11"/>
  <c r="T41" i="11"/>
  <c r="T57" i="11"/>
  <c r="T73" i="11"/>
  <c r="T89" i="11"/>
  <c r="T105" i="11"/>
  <c r="T121" i="11"/>
  <c r="T137" i="11"/>
  <c r="T153" i="11"/>
  <c r="T169" i="11"/>
  <c r="T185" i="11"/>
  <c r="T201" i="11"/>
  <c r="T217" i="11"/>
  <c r="T233" i="11"/>
  <c r="T249" i="11"/>
  <c r="T265" i="11"/>
  <c r="T281" i="11"/>
  <c r="T297" i="11"/>
  <c r="T313" i="11"/>
  <c r="T329" i="11"/>
  <c r="T345" i="11"/>
  <c r="T361" i="11"/>
  <c r="T377" i="11"/>
  <c r="T393" i="11"/>
  <c r="T409" i="11"/>
  <c r="T425" i="11"/>
  <c r="O19" i="11"/>
  <c r="N19" i="11"/>
  <c r="I19" i="11"/>
  <c r="J19" i="11"/>
  <c r="L19" i="11"/>
  <c r="K19" i="11"/>
  <c r="K35" i="11"/>
  <c r="N35" i="11"/>
  <c r="J35" i="11"/>
  <c r="I35" i="11"/>
  <c r="L35" i="11"/>
  <c r="O35" i="11"/>
  <c r="K51" i="11"/>
  <c r="N51" i="11"/>
  <c r="I51" i="11"/>
  <c r="L51" i="11"/>
  <c r="O51" i="11"/>
  <c r="J51" i="11"/>
  <c r="O67" i="11"/>
  <c r="N67" i="11"/>
  <c r="I67" i="11"/>
  <c r="L67" i="11"/>
  <c r="K67" i="11"/>
  <c r="J67" i="11"/>
  <c r="J83" i="11"/>
  <c r="K83" i="11"/>
  <c r="N83" i="11"/>
  <c r="I83" i="11"/>
  <c r="L83" i="11"/>
  <c r="O83" i="11"/>
  <c r="O99" i="11"/>
  <c r="N99" i="11"/>
  <c r="I99" i="11"/>
  <c r="L99" i="11"/>
  <c r="K99" i="11"/>
  <c r="J99" i="11"/>
  <c r="K115" i="11"/>
  <c r="N115" i="11"/>
  <c r="I115" i="11"/>
  <c r="L115" i="11"/>
  <c r="J115" i="11"/>
  <c r="O115" i="11"/>
  <c r="O131" i="11"/>
  <c r="J131" i="11"/>
  <c r="K131" i="11"/>
  <c r="N131" i="11"/>
  <c r="I131" i="11"/>
  <c r="L131" i="11"/>
  <c r="J147" i="11"/>
  <c r="N147" i="11"/>
  <c r="I147" i="11"/>
  <c r="L147" i="11"/>
  <c r="O147" i="11"/>
  <c r="K147" i="11"/>
  <c r="J163" i="11"/>
  <c r="K163" i="11"/>
  <c r="N163" i="11"/>
  <c r="I163" i="11"/>
  <c r="L163" i="11"/>
  <c r="O163" i="11"/>
  <c r="J179" i="11"/>
  <c r="K179" i="11"/>
  <c r="N179" i="11"/>
  <c r="I179" i="11"/>
  <c r="L179" i="11"/>
  <c r="O179" i="11"/>
  <c r="N195" i="11"/>
  <c r="I195" i="11"/>
  <c r="J195" i="11"/>
  <c r="L195" i="11"/>
  <c r="K195" i="11"/>
  <c r="O195" i="11"/>
  <c r="O211" i="11"/>
  <c r="N211" i="11"/>
  <c r="J211" i="11"/>
  <c r="I211" i="11"/>
  <c r="L211" i="11"/>
  <c r="K211" i="11"/>
  <c r="K227" i="11"/>
  <c r="N227" i="11"/>
  <c r="I227" i="11"/>
  <c r="L227" i="11"/>
  <c r="J227" i="11"/>
  <c r="O227" i="11"/>
  <c r="N243" i="11"/>
  <c r="I243" i="11"/>
  <c r="L243" i="11"/>
  <c r="K243" i="11"/>
  <c r="O243" i="11"/>
  <c r="J243" i="11"/>
  <c r="O259" i="11"/>
  <c r="J259" i="11"/>
  <c r="N259" i="11"/>
  <c r="I259" i="11"/>
  <c r="L259" i="11"/>
  <c r="K259" i="11"/>
  <c r="K275" i="11"/>
  <c r="N275" i="11"/>
  <c r="I275" i="11"/>
  <c r="L275" i="11"/>
  <c r="J275" i="11"/>
  <c r="O275" i="11"/>
  <c r="R275" i="11"/>
  <c r="K291" i="11"/>
  <c r="N291" i="11"/>
  <c r="I291" i="11"/>
  <c r="L291" i="11"/>
  <c r="O291" i="11"/>
  <c r="J291" i="11"/>
  <c r="R291" i="11"/>
  <c r="K307" i="11"/>
  <c r="J307" i="11"/>
  <c r="N307" i="11"/>
  <c r="I307" i="11"/>
  <c r="L307" i="11"/>
  <c r="O307" i="11"/>
  <c r="R307" i="11"/>
  <c r="K323" i="11"/>
  <c r="N323" i="11"/>
  <c r="I323" i="11"/>
  <c r="L323" i="11"/>
  <c r="O323" i="11"/>
  <c r="J323" i="11"/>
  <c r="R323" i="11"/>
  <c r="K339" i="11"/>
  <c r="O339" i="11"/>
  <c r="N339" i="11"/>
  <c r="I339" i="11"/>
  <c r="L339" i="11"/>
  <c r="J339" i="11"/>
  <c r="R339" i="11"/>
  <c r="K355" i="11"/>
  <c r="J355" i="11"/>
  <c r="N355" i="11"/>
  <c r="I355" i="11"/>
  <c r="L355" i="11"/>
  <c r="O355" i="11"/>
  <c r="R355" i="11"/>
  <c r="O371" i="11"/>
  <c r="J371" i="11"/>
  <c r="N371" i="11"/>
  <c r="I371" i="11"/>
  <c r="L371" i="11"/>
  <c r="K371" i="11"/>
  <c r="R371" i="11"/>
  <c r="N387" i="11"/>
  <c r="J387" i="11"/>
  <c r="I387" i="11"/>
  <c r="L387" i="11"/>
  <c r="K387" i="11"/>
  <c r="O387" i="11"/>
  <c r="R387" i="11"/>
  <c r="M403" i="11"/>
  <c r="N403" i="11"/>
  <c r="I403" i="11"/>
  <c r="L403" i="11"/>
  <c r="K403" i="11"/>
  <c r="O403" i="11"/>
  <c r="J403" i="11"/>
  <c r="R403" i="11"/>
  <c r="M419" i="11"/>
  <c r="N419" i="11"/>
  <c r="I419" i="11"/>
  <c r="L419" i="11"/>
  <c r="O419" i="11"/>
  <c r="J419" i="11"/>
  <c r="K419" i="11"/>
  <c r="R419" i="11"/>
  <c r="K435" i="11"/>
  <c r="O435" i="11"/>
  <c r="M435" i="11"/>
  <c r="J435" i="11"/>
  <c r="N435" i="11"/>
  <c r="I435" i="11"/>
  <c r="L435" i="11"/>
  <c r="R435" i="11"/>
  <c r="K451" i="11"/>
  <c r="M451" i="11"/>
  <c r="N451" i="11"/>
  <c r="I451" i="11"/>
  <c r="L451" i="11"/>
  <c r="O451" i="11"/>
  <c r="J451" i="11"/>
  <c r="R451" i="11"/>
  <c r="M467" i="11"/>
  <c r="K467" i="11"/>
  <c r="O467" i="11"/>
  <c r="J467" i="11"/>
  <c r="N467" i="11"/>
  <c r="I467" i="11"/>
  <c r="L467" i="11"/>
  <c r="R467" i="11"/>
  <c r="O483" i="11"/>
  <c r="K483" i="11"/>
  <c r="M483" i="11"/>
  <c r="J483" i="11"/>
  <c r="N483" i="11"/>
  <c r="I483" i="11"/>
  <c r="L483" i="11"/>
  <c r="R483" i="11"/>
  <c r="M499" i="11"/>
  <c r="N499" i="11"/>
  <c r="I499" i="11"/>
  <c r="L499" i="11"/>
  <c r="O499" i="11"/>
  <c r="K499" i="11"/>
  <c r="J499" i="11"/>
  <c r="R499" i="11"/>
  <c r="M515" i="11"/>
  <c r="K515" i="11"/>
  <c r="O515" i="11"/>
  <c r="N515" i="11"/>
  <c r="I515" i="11"/>
  <c r="J515" i="11"/>
  <c r="L515" i="11"/>
  <c r="R515" i="11"/>
  <c r="O531" i="11"/>
  <c r="M531" i="11"/>
  <c r="K531" i="11"/>
  <c r="J531" i="11"/>
  <c r="N531" i="11"/>
  <c r="I531" i="11"/>
  <c r="L531" i="11"/>
  <c r="R531" i="11"/>
  <c r="M547" i="11"/>
  <c r="N547" i="11"/>
  <c r="I547" i="11"/>
  <c r="L547" i="11"/>
  <c r="K547" i="11"/>
  <c r="J547" i="11"/>
  <c r="O547" i="11"/>
  <c r="R547" i="11"/>
  <c r="M563" i="11"/>
  <c r="O563" i="11"/>
  <c r="N563" i="11"/>
  <c r="I563" i="11"/>
  <c r="J563" i="11"/>
  <c r="L563" i="11"/>
  <c r="K563" i="11"/>
  <c r="R563" i="11"/>
  <c r="O579" i="11"/>
  <c r="M579" i="11"/>
  <c r="N579" i="11"/>
  <c r="I579" i="11"/>
  <c r="L579" i="11"/>
  <c r="K579" i="11"/>
  <c r="J579" i="11"/>
  <c r="R579" i="11"/>
  <c r="K595" i="11"/>
  <c r="M595" i="11"/>
  <c r="N595" i="11"/>
  <c r="I595" i="11"/>
  <c r="L595" i="11"/>
  <c r="O595" i="11"/>
  <c r="J595" i="11"/>
  <c r="R595" i="11"/>
  <c r="J611" i="11"/>
  <c r="M611" i="11"/>
  <c r="O611" i="11"/>
  <c r="N611" i="11"/>
  <c r="I611" i="11"/>
  <c r="L611" i="11"/>
  <c r="K611" i="11"/>
  <c r="R611" i="11"/>
  <c r="M627" i="11"/>
  <c r="N627" i="11"/>
  <c r="I627" i="11"/>
  <c r="L627" i="11"/>
  <c r="K627" i="11"/>
  <c r="O627" i="11"/>
  <c r="J627" i="11"/>
  <c r="R627" i="11"/>
  <c r="M643" i="11"/>
  <c r="N643" i="11"/>
  <c r="J643" i="11"/>
  <c r="I643" i="11"/>
  <c r="L643" i="11"/>
  <c r="O643" i="11"/>
  <c r="K643" i="11"/>
  <c r="R643" i="11"/>
  <c r="K659" i="11"/>
  <c r="M659" i="11"/>
  <c r="N659" i="11"/>
  <c r="I659" i="11"/>
  <c r="L659" i="11"/>
  <c r="O659" i="11"/>
  <c r="J659" i="11"/>
  <c r="R659" i="11"/>
  <c r="K675" i="11"/>
  <c r="M675" i="11"/>
  <c r="N675" i="11"/>
  <c r="I675" i="11"/>
  <c r="L675" i="11"/>
  <c r="J675" i="11"/>
  <c r="O675" i="11"/>
  <c r="R675" i="11"/>
  <c r="M691" i="11"/>
  <c r="K691" i="11"/>
  <c r="O691" i="11"/>
  <c r="N691" i="11"/>
  <c r="I691" i="11"/>
  <c r="J691" i="11"/>
  <c r="L691" i="11"/>
  <c r="R691" i="11"/>
  <c r="K707" i="11"/>
  <c r="O707" i="11"/>
  <c r="M707" i="11"/>
  <c r="J707" i="11"/>
  <c r="N707" i="11"/>
  <c r="I707" i="11"/>
  <c r="L707" i="11"/>
  <c r="R707" i="11"/>
  <c r="M723" i="11"/>
  <c r="N723" i="11"/>
  <c r="I723" i="11"/>
  <c r="L723" i="11"/>
  <c r="J723" i="11"/>
  <c r="O723" i="11"/>
  <c r="K723" i="11"/>
  <c r="R723" i="11"/>
  <c r="J739" i="11"/>
  <c r="M739" i="11"/>
  <c r="O739" i="11"/>
  <c r="N739" i="11"/>
  <c r="I739" i="11"/>
  <c r="L739" i="11"/>
  <c r="K739" i="11"/>
  <c r="R739" i="11"/>
  <c r="O755" i="11"/>
  <c r="M755" i="11"/>
  <c r="N755" i="11"/>
  <c r="I755" i="11"/>
  <c r="L755" i="11"/>
  <c r="J755" i="11"/>
  <c r="K755" i="11"/>
  <c r="R755" i="11"/>
  <c r="K771" i="11"/>
  <c r="M771" i="11"/>
  <c r="N771" i="11"/>
  <c r="J771" i="11"/>
  <c r="I771" i="11"/>
  <c r="L771" i="11"/>
  <c r="O771" i="11"/>
  <c r="R771" i="11"/>
  <c r="M787" i="11"/>
  <c r="O787" i="11"/>
  <c r="N787" i="11"/>
  <c r="I787" i="11"/>
  <c r="J787" i="11"/>
  <c r="L787" i="11"/>
  <c r="K787" i="11"/>
  <c r="R787" i="11"/>
  <c r="O803" i="11"/>
  <c r="M803" i="11"/>
  <c r="K803" i="11"/>
  <c r="N803" i="11"/>
  <c r="I803" i="11"/>
  <c r="L803" i="11"/>
  <c r="J803" i="11"/>
  <c r="R803" i="11"/>
  <c r="M819" i="11"/>
  <c r="K819" i="11"/>
  <c r="N819" i="11"/>
  <c r="J819" i="11"/>
  <c r="I819" i="11"/>
  <c r="L819" i="11"/>
  <c r="O819" i="11"/>
  <c r="R819" i="11"/>
  <c r="J835" i="11"/>
  <c r="M835" i="11"/>
  <c r="O835" i="11"/>
  <c r="N835" i="11"/>
  <c r="I835" i="11"/>
  <c r="L835" i="11"/>
  <c r="K835" i="11"/>
  <c r="R835" i="11"/>
  <c r="M851" i="11"/>
  <c r="O851" i="11"/>
  <c r="N851" i="11"/>
  <c r="I851" i="11"/>
  <c r="L851" i="11"/>
  <c r="K851" i="11"/>
  <c r="J851" i="11"/>
  <c r="R851" i="11"/>
  <c r="O867" i="11"/>
  <c r="M867" i="11"/>
  <c r="K867" i="11"/>
  <c r="N867" i="11"/>
  <c r="I867" i="11"/>
  <c r="L867" i="11"/>
  <c r="J867" i="11"/>
  <c r="R867" i="11"/>
  <c r="M883" i="11"/>
  <c r="J883" i="11"/>
  <c r="N883" i="11"/>
  <c r="I883" i="11"/>
  <c r="L883" i="11"/>
  <c r="K883" i="11"/>
  <c r="O883" i="11"/>
  <c r="R883" i="11"/>
  <c r="M899" i="11"/>
  <c r="N899" i="11"/>
  <c r="I899" i="11"/>
  <c r="L899" i="11"/>
  <c r="K899" i="11"/>
  <c r="J899" i="11"/>
  <c r="O899" i="11"/>
  <c r="R899" i="11"/>
  <c r="M915" i="11"/>
  <c r="N915" i="11"/>
  <c r="I915" i="11"/>
  <c r="J915" i="11"/>
  <c r="L915" i="11"/>
  <c r="O915" i="11"/>
  <c r="K915" i="11"/>
  <c r="R915" i="11"/>
  <c r="O931" i="11"/>
  <c r="K931" i="11"/>
  <c r="M931" i="11"/>
  <c r="J931" i="11"/>
  <c r="N931" i="11"/>
  <c r="I931" i="11"/>
  <c r="L931" i="11"/>
  <c r="R931" i="11"/>
  <c r="J947" i="11"/>
  <c r="M947" i="11"/>
  <c r="N947" i="11"/>
  <c r="I947" i="11"/>
  <c r="L947" i="11"/>
  <c r="O947" i="11"/>
  <c r="K947" i="11"/>
  <c r="R947" i="11"/>
  <c r="I16" i="11"/>
  <c r="N16" i="11"/>
  <c r="J16" i="11"/>
  <c r="L16" i="11"/>
  <c r="M16" i="11"/>
  <c r="K16" i="11"/>
  <c r="J32" i="11"/>
  <c r="I32" i="11"/>
  <c r="L32" i="11"/>
  <c r="N32" i="11"/>
  <c r="M32" i="11"/>
  <c r="K32" i="11"/>
  <c r="I48" i="11"/>
  <c r="N48" i="11"/>
  <c r="L48" i="11"/>
  <c r="J48" i="11"/>
  <c r="M48" i="11"/>
  <c r="K48" i="11"/>
  <c r="N64" i="11"/>
  <c r="I64" i="11"/>
  <c r="J64" i="11"/>
  <c r="L64" i="11"/>
  <c r="M64" i="11"/>
  <c r="K64" i="11"/>
  <c r="J80" i="11"/>
  <c r="I80" i="11"/>
  <c r="L80" i="11"/>
  <c r="N80" i="11"/>
  <c r="M80" i="11"/>
  <c r="K80" i="11"/>
  <c r="J96" i="11"/>
  <c r="I96" i="11"/>
  <c r="L96" i="11"/>
  <c r="N96" i="11"/>
  <c r="M96" i="11"/>
  <c r="K96" i="11"/>
  <c r="N112" i="11"/>
  <c r="I112" i="11"/>
  <c r="J112" i="11"/>
  <c r="L112" i="11"/>
  <c r="M112" i="11"/>
  <c r="K112" i="11"/>
  <c r="J128" i="11"/>
  <c r="L128" i="11"/>
  <c r="I128" i="11"/>
  <c r="N128" i="11"/>
  <c r="M128" i="11"/>
  <c r="K128" i="11"/>
  <c r="J144" i="11"/>
  <c r="I144" i="11"/>
  <c r="N144" i="11"/>
  <c r="L144" i="11"/>
  <c r="M144" i="11"/>
  <c r="K144" i="11"/>
  <c r="N160" i="11"/>
  <c r="I160" i="11"/>
  <c r="J160" i="11"/>
  <c r="L160" i="11"/>
  <c r="M160" i="11"/>
  <c r="K160" i="11"/>
  <c r="J176" i="11"/>
  <c r="I176" i="11"/>
  <c r="N176" i="11"/>
  <c r="L176" i="11"/>
  <c r="M176" i="11"/>
  <c r="K176" i="11"/>
  <c r="N192" i="11"/>
  <c r="J192" i="11"/>
  <c r="I192" i="11"/>
  <c r="L192" i="11"/>
  <c r="M192" i="11"/>
  <c r="K192" i="11"/>
  <c r="J208" i="11"/>
  <c r="N208" i="11"/>
  <c r="L208" i="11"/>
  <c r="M208" i="11"/>
  <c r="I208" i="11"/>
  <c r="K208" i="11"/>
  <c r="I224" i="11"/>
  <c r="N224" i="11"/>
  <c r="L224" i="11"/>
  <c r="J224" i="11"/>
  <c r="M224" i="11"/>
  <c r="K224" i="11"/>
  <c r="N240" i="11"/>
  <c r="I240" i="11"/>
  <c r="L240" i="11"/>
  <c r="J240" i="11"/>
  <c r="M240" i="11"/>
  <c r="K240" i="11"/>
  <c r="N256" i="11"/>
  <c r="J256" i="11"/>
  <c r="I256" i="11"/>
  <c r="L256" i="11"/>
  <c r="M256" i="11"/>
  <c r="K256" i="11"/>
  <c r="J272" i="11"/>
  <c r="N272" i="11"/>
  <c r="L272" i="11"/>
  <c r="I272" i="11"/>
  <c r="M272" i="11"/>
  <c r="K272" i="11"/>
  <c r="N288" i="11"/>
  <c r="J288" i="11"/>
  <c r="L288" i="11"/>
  <c r="M288" i="11"/>
  <c r="I288" i="11"/>
  <c r="K288" i="11"/>
  <c r="N304" i="11"/>
  <c r="J304" i="11"/>
  <c r="L304" i="11"/>
  <c r="M304" i="11"/>
  <c r="I304" i="11"/>
  <c r="K304" i="11"/>
  <c r="I320" i="11"/>
  <c r="N320" i="11"/>
  <c r="L320" i="11"/>
  <c r="J320" i="11"/>
  <c r="M320" i="11"/>
  <c r="K320" i="11"/>
  <c r="I336" i="11"/>
  <c r="N336" i="11"/>
  <c r="L336" i="11"/>
  <c r="J336" i="11"/>
  <c r="M336" i="11"/>
  <c r="K336" i="11"/>
  <c r="N352" i="11"/>
  <c r="J352" i="11"/>
  <c r="I352" i="11"/>
  <c r="L352" i="11"/>
  <c r="M352" i="11"/>
  <c r="K352" i="11"/>
  <c r="N368" i="11"/>
  <c r="J368" i="11"/>
  <c r="I368" i="11"/>
  <c r="L368" i="11"/>
  <c r="M368" i="11"/>
  <c r="K368" i="11"/>
  <c r="I384" i="11"/>
  <c r="N384" i="11"/>
  <c r="J384" i="11"/>
  <c r="L384" i="11"/>
  <c r="M384" i="11"/>
  <c r="K384" i="11"/>
  <c r="J400" i="11"/>
  <c r="I400" i="11"/>
  <c r="N400" i="11"/>
  <c r="L400" i="11"/>
  <c r="M400" i="11"/>
  <c r="K400" i="11"/>
  <c r="N416" i="11"/>
  <c r="L416" i="11"/>
  <c r="J416" i="11"/>
  <c r="M416" i="11"/>
  <c r="I416" i="11"/>
  <c r="K416" i="11"/>
  <c r="I432" i="11"/>
  <c r="J432" i="11"/>
  <c r="N432" i="11"/>
  <c r="L432" i="11"/>
  <c r="M432" i="11"/>
  <c r="K432" i="11"/>
  <c r="J448" i="11"/>
  <c r="N448" i="11"/>
  <c r="L448" i="11"/>
  <c r="I448" i="11"/>
  <c r="M448" i="11"/>
  <c r="K448" i="11"/>
  <c r="I464" i="11"/>
  <c r="J464" i="11"/>
  <c r="N464" i="11"/>
  <c r="L464" i="11"/>
  <c r="M464" i="11"/>
  <c r="K464" i="11"/>
  <c r="J480" i="11"/>
  <c r="I480" i="11"/>
  <c r="L480" i="11"/>
  <c r="N480" i="11"/>
  <c r="M480" i="11"/>
  <c r="K480" i="11"/>
  <c r="I496" i="11"/>
  <c r="N496" i="11"/>
  <c r="L496" i="11"/>
  <c r="J496" i="11"/>
  <c r="M496" i="11"/>
  <c r="K496" i="11"/>
  <c r="I512" i="11"/>
  <c r="J512" i="11"/>
  <c r="N512" i="11"/>
  <c r="L512" i="11"/>
  <c r="M512" i="11"/>
  <c r="K512" i="11"/>
  <c r="I528" i="11"/>
  <c r="J528" i="11"/>
  <c r="L528" i="11"/>
  <c r="N528" i="11"/>
  <c r="M528" i="11"/>
  <c r="K528" i="11"/>
  <c r="J544" i="11"/>
  <c r="N544" i="11"/>
  <c r="L544" i="11"/>
  <c r="I544" i="11"/>
  <c r="M544" i="11"/>
  <c r="K544" i="11"/>
  <c r="J560" i="11"/>
  <c r="N560" i="11"/>
  <c r="I560" i="11"/>
  <c r="L560" i="11"/>
  <c r="M560" i="11"/>
  <c r="K560" i="11"/>
  <c r="J576" i="11"/>
  <c r="L576" i="11"/>
  <c r="N576" i="11"/>
  <c r="M576" i="11"/>
  <c r="I576" i="11"/>
  <c r="K576" i="11"/>
  <c r="L592" i="11"/>
  <c r="J592" i="11"/>
  <c r="N592" i="11"/>
  <c r="M592" i="11"/>
  <c r="I592" i="11"/>
  <c r="K592" i="11"/>
  <c r="N608" i="11"/>
  <c r="I608" i="11"/>
  <c r="J608" i="11"/>
  <c r="L608" i="11"/>
  <c r="M608" i="11"/>
  <c r="K608" i="11"/>
  <c r="J624" i="11"/>
  <c r="L624" i="11"/>
  <c r="N624" i="11"/>
  <c r="I624" i="11"/>
  <c r="M624" i="11"/>
  <c r="K624" i="11"/>
  <c r="J640" i="11"/>
  <c r="I640" i="11"/>
  <c r="L640" i="11"/>
  <c r="N640" i="11"/>
  <c r="M640" i="11"/>
  <c r="K640" i="11"/>
  <c r="J656" i="11"/>
  <c r="N656" i="11"/>
  <c r="I656" i="11"/>
  <c r="L656" i="11"/>
  <c r="M656" i="11"/>
  <c r="K656" i="11"/>
  <c r="N672" i="11"/>
  <c r="L672" i="11"/>
  <c r="J672" i="11"/>
  <c r="M672" i="11"/>
  <c r="I672" i="11"/>
  <c r="K672" i="11"/>
  <c r="N688" i="11"/>
  <c r="I688" i="11"/>
  <c r="L688" i="11"/>
  <c r="J688" i="11"/>
  <c r="M688" i="11"/>
  <c r="K688" i="11"/>
  <c r="J704" i="11"/>
  <c r="I704" i="11"/>
  <c r="N704" i="11"/>
  <c r="L704" i="11"/>
  <c r="M704" i="11"/>
  <c r="K704" i="11"/>
  <c r="J720" i="11"/>
  <c r="N720" i="11"/>
  <c r="L720" i="11"/>
  <c r="M720" i="11"/>
  <c r="I720" i="11"/>
  <c r="K720" i="11"/>
  <c r="J736" i="11"/>
  <c r="I736" i="11"/>
  <c r="L736" i="11"/>
  <c r="N736" i="11"/>
  <c r="M736" i="11"/>
  <c r="K736" i="11"/>
  <c r="J752" i="11"/>
  <c r="I752" i="11"/>
  <c r="L752" i="11"/>
  <c r="N752" i="11"/>
  <c r="M752" i="11"/>
  <c r="K752" i="11"/>
  <c r="N768" i="11"/>
  <c r="J768" i="11"/>
  <c r="L768" i="11"/>
  <c r="M768" i="11"/>
  <c r="I768" i="11"/>
  <c r="K768" i="11"/>
  <c r="I784" i="11"/>
  <c r="J784" i="11"/>
  <c r="L784" i="11"/>
  <c r="N784" i="11"/>
  <c r="M784" i="11"/>
  <c r="K784" i="11"/>
  <c r="I800" i="11"/>
  <c r="L800" i="11"/>
  <c r="N800" i="11"/>
  <c r="J800" i="11"/>
  <c r="M800" i="11"/>
  <c r="K800" i="11"/>
  <c r="N816" i="11"/>
  <c r="J816" i="11"/>
  <c r="L816" i="11"/>
  <c r="I816" i="11"/>
  <c r="M816" i="11"/>
  <c r="K816" i="11"/>
  <c r="I832" i="11"/>
  <c r="J832" i="11"/>
  <c r="N832" i="11"/>
  <c r="L832" i="11"/>
  <c r="M832" i="11"/>
  <c r="K832" i="11"/>
  <c r="I848" i="11"/>
  <c r="L848" i="11"/>
  <c r="J848" i="11"/>
  <c r="N848" i="11"/>
  <c r="M848" i="11"/>
  <c r="K848" i="11"/>
  <c r="N864" i="11"/>
  <c r="J864" i="11"/>
  <c r="I864" i="11"/>
  <c r="L864" i="11"/>
  <c r="M864" i="11"/>
  <c r="K864" i="11"/>
  <c r="J880" i="11"/>
  <c r="N880" i="11"/>
  <c r="I880" i="11"/>
  <c r="L880" i="11"/>
  <c r="M880" i="11"/>
  <c r="K880" i="11"/>
  <c r="J896" i="11"/>
  <c r="L896" i="11"/>
  <c r="N896" i="11"/>
  <c r="M896" i="11"/>
  <c r="I896" i="11"/>
  <c r="K896" i="11"/>
  <c r="J912" i="11"/>
  <c r="N912" i="11"/>
  <c r="I912" i="11"/>
  <c r="L912" i="11"/>
  <c r="M912" i="11"/>
  <c r="K912" i="11"/>
  <c r="N928" i="11"/>
  <c r="I928" i="11"/>
  <c r="J928" i="11"/>
  <c r="L928" i="11"/>
  <c r="M928" i="11"/>
  <c r="K928" i="11"/>
  <c r="I944" i="11"/>
  <c r="N944" i="11"/>
  <c r="J944" i="11"/>
  <c r="L944" i="11"/>
  <c r="M944" i="11"/>
  <c r="K944" i="11"/>
  <c r="T263" i="11"/>
  <c r="T279" i="11"/>
  <c r="T295" i="11"/>
  <c r="T311" i="11"/>
  <c r="T327" i="11"/>
  <c r="T343" i="11"/>
  <c r="T359" i="11"/>
  <c r="T375" i="11"/>
  <c r="T391" i="11"/>
  <c r="T407" i="11"/>
  <c r="T423" i="11"/>
  <c r="T439" i="11"/>
  <c r="T455" i="11"/>
  <c r="T471" i="11"/>
  <c r="T487" i="11"/>
  <c r="T503" i="11"/>
  <c r="T519" i="11"/>
  <c r="T535" i="11"/>
  <c r="T551" i="11"/>
  <c r="T567" i="11"/>
  <c r="T583" i="11"/>
  <c r="T599" i="11"/>
  <c r="T615" i="11"/>
  <c r="T631" i="11"/>
  <c r="T647" i="11"/>
  <c r="T663" i="11"/>
  <c r="T679" i="11"/>
  <c r="T695" i="11"/>
  <c r="T711" i="11"/>
  <c r="T727" i="11"/>
  <c r="T743" i="11"/>
  <c r="T759" i="11"/>
  <c r="T775" i="11"/>
  <c r="T791" i="11"/>
  <c r="T807" i="11"/>
  <c r="T823" i="11"/>
  <c r="T839" i="11"/>
  <c r="T855" i="11"/>
  <c r="T871" i="11"/>
  <c r="T887" i="11"/>
  <c r="T903" i="11"/>
  <c r="T919" i="11"/>
  <c r="T935" i="11"/>
  <c r="T951" i="11"/>
  <c r="U11" i="11"/>
  <c r="U27" i="11"/>
  <c r="U43" i="11"/>
  <c r="U59" i="11"/>
  <c r="U75" i="11"/>
  <c r="U91" i="11"/>
  <c r="U107" i="11"/>
  <c r="U123" i="11"/>
  <c r="U139" i="11"/>
  <c r="U155" i="11"/>
  <c r="U171" i="11"/>
  <c r="U187" i="11"/>
  <c r="U203" i="11"/>
  <c r="U219" i="11"/>
  <c r="U235" i="11"/>
  <c r="U251" i="11"/>
  <c r="U267" i="11"/>
  <c r="U283" i="11"/>
  <c r="U299" i="11"/>
  <c r="U315" i="11"/>
  <c r="U331" i="11"/>
  <c r="U347" i="11"/>
  <c r="U363" i="11"/>
  <c r="U379" i="11"/>
  <c r="U395" i="11"/>
  <c r="U411" i="11"/>
  <c r="U427" i="11"/>
  <c r="U443" i="11"/>
  <c r="U459" i="11"/>
  <c r="U475" i="11"/>
  <c r="U491" i="11"/>
  <c r="U507" i="11"/>
  <c r="U523" i="11"/>
  <c r="U539" i="11"/>
  <c r="U555" i="11"/>
  <c r="U571" i="11"/>
  <c r="U587" i="11"/>
  <c r="U603" i="11"/>
  <c r="U619" i="11"/>
  <c r="U635" i="11"/>
  <c r="U651" i="11"/>
  <c r="U667" i="11"/>
  <c r="U683" i="11"/>
  <c r="U699" i="11"/>
  <c r="U715" i="11"/>
  <c r="U731" i="11"/>
  <c r="U747" i="11"/>
  <c r="U763" i="11"/>
  <c r="U779" i="11"/>
  <c r="U795" i="11"/>
  <c r="U811" i="11"/>
  <c r="U827" i="11"/>
  <c r="U843" i="11"/>
  <c r="U859" i="11"/>
  <c r="U875" i="11"/>
  <c r="U891" i="11"/>
  <c r="U907" i="11"/>
  <c r="U923" i="11"/>
  <c r="U939" i="11"/>
  <c r="U955" i="11"/>
  <c r="S7" i="11"/>
  <c r="S23" i="11"/>
  <c r="S39" i="11"/>
  <c r="S55" i="11"/>
  <c r="S71" i="11"/>
  <c r="S87" i="11"/>
  <c r="S103" i="11"/>
  <c r="S119" i="11"/>
  <c r="S135" i="11"/>
  <c r="S151" i="11"/>
  <c r="S167" i="11"/>
  <c r="S183" i="11"/>
  <c r="S199" i="11"/>
  <c r="S215" i="11"/>
  <c r="S231" i="11"/>
  <c r="S247" i="11"/>
  <c r="S263" i="11"/>
  <c r="S279" i="11"/>
  <c r="S295" i="11"/>
  <c r="S311" i="11"/>
  <c r="S327" i="11"/>
  <c r="S343" i="11"/>
  <c r="S359" i="11"/>
  <c r="S375" i="11"/>
  <c r="S391" i="11"/>
  <c r="S407" i="11"/>
  <c r="S423" i="11"/>
  <c r="S439" i="11"/>
  <c r="S455" i="11"/>
  <c r="S471" i="11"/>
  <c r="S487" i="11"/>
  <c r="S503" i="11"/>
  <c r="S519" i="11"/>
  <c r="S535" i="11"/>
  <c r="S551" i="11"/>
  <c r="S567" i="11"/>
  <c r="S583" i="11"/>
  <c r="S599" i="11"/>
  <c r="S615" i="11"/>
  <c r="S631" i="11"/>
  <c r="S647" i="11"/>
  <c r="S663" i="11"/>
  <c r="S679" i="11"/>
  <c r="S695" i="11"/>
  <c r="S711" i="11"/>
  <c r="S727" i="11"/>
  <c r="S743" i="11"/>
  <c r="I13" i="11"/>
  <c r="K13" i="11"/>
  <c r="L13" i="11"/>
  <c r="J13" i="11"/>
  <c r="S13" i="11"/>
  <c r="M13" i="11"/>
  <c r="Q13" i="11"/>
  <c r="K29" i="11"/>
  <c r="I29" i="11"/>
  <c r="M29" i="11"/>
  <c r="L29" i="11"/>
  <c r="J29" i="11"/>
  <c r="S29" i="11"/>
  <c r="Q29" i="11"/>
  <c r="K45" i="11"/>
  <c r="I45" i="11"/>
  <c r="L45" i="11"/>
  <c r="J45" i="11"/>
  <c r="M45" i="11"/>
  <c r="S45" i="11"/>
  <c r="Q45" i="11"/>
  <c r="K61" i="11"/>
  <c r="M61" i="11"/>
  <c r="L61" i="11"/>
  <c r="J61" i="11"/>
  <c r="I61" i="11"/>
  <c r="S61" i="11"/>
  <c r="Q61" i="11"/>
  <c r="K77" i="11"/>
  <c r="L77" i="11"/>
  <c r="J77" i="11"/>
  <c r="I77" i="11"/>
  <c r="S77" i="11"/>
  <c r="M77" i="11"/>
  <c r="Q77" i="11"/>
  <c r="M93" i="11"/>
  <c r="K93" i="11"/>
  <c r="I93" i="11"/>
  <c r="L93" i="11"/>
  <c r="J93" i="11"/>
  <c r="S93" i="11"/>
  <c r="Q93" i="11"/>
  <c r="I109" i="11"/>
  <c r="K109" i="11"/>
  <c r="M109" i="11"/>
  <c r="L109" i="11"/>
  <c r="J109" i="11"/>
  <c r="S109" i="11"/>
  <c r="Q109" i="11"/>
  <c r="K125" i="11"/>
  <c r="L125" i="11"/>
  <c r="J125" i="11"/>
  <c r="I125" i="11"/>
  <c r="S125" i="11"/>
  <c r="M125" i="11"/>
  <c r="Q125" i="11"/>
  <c r="K141" i="11"/>
  <c r="L141" i="11"/>
  <c r="J141" i="11"/>
  <c r="M141" i="11"/>
  <c r="I141" i="11"/>
  <c r="S141" i="11"/>
  <c r="Q141" i="11"/>
  <c r="K157" i="11"/>
  <c r="L157" i="11"/>
  <c r="J157" i="11"/>
  <c r="M157" i="11"/>
  <c r="S157" i="11"/>
  <c r="I157" i="11"/>
  <c r="Q157" i="11"/>
  <c r="I173" i="11"/>
  <c r="K173" i="11"/>
  <c r="L173" i="11"/>
  <c r="J173" i="11"/>
  <c r="S173" i="11"/>
  <c r="M173" i="11"/>
  <c r="Q173" i="11"/>
  <c r="I189" i="11"/>
  <c r="K189" i="11"/>
  <c r="L189" i="11"/>
  <c r="J189" i="11"/>
  <c r="S189" i="11"/>
  <c r="M189" i="11"/>
  <c r="Q189" i="11"/>
  <c r="K205" i="11"/>
  <c r="I205" i="11"/>
  <c r="L205" i="11"/>
  <c r="J205" i="11"/>
  <c r="M205" i="11"/>
  <c r="S205" i="11"/>
  <c r="Q205" i="11"/>
  <c r="K221" i="11"/>
  <c r="I221" i="11"/>
  <c r="L221" i="11"/>
  <c r="J221" i="11"/>
  <c r="S221" i="11"/>
  <c r="M221" i="11"/>
  <c r="Q221" i="11"/>
  <c r="K237" i="11"/>
  <c r="L237" i="11"/>
  <c r="J237" i="11"/>
  <c r="I237" i="11"/>
  <c r="S237" i="11"/>
  <c r="M237" i="11"/>
  <c r="Q237" i="11"/>
  <c r="M253" i="11"/>
  <c r="K253" i="11"/>
  <c r="L253" i="11"/>
  <c r="J253" i="11"/>
  <c r="I253" i="11"/>
  <c r="S253" i="11"/>
  <c r="Q253" i="11"/>
  <c r="K269" i="11"/>
  <c r="M269" i="11"/>
  <c r="L269" i="11"/>
  <c r="J269" i="11"/>
  <c r="S269" i="11"/>
  <c r="I269" i="11"/>
  <c r="Q269" i="11"/>
  <c r="K285" i="11"/>
  <c r="L285" i="11"/>
  <c r="J285" i="11"/>
  <c r="S285" i="11"/>
  <c r="I285" i="11"/>
  <c r="M285" i="11"/>
  <c r="Q285" i="11"/>
  <c r="M301" i="11"/>
  <c r="K301" i="11"/>
  <c r="L301" i="11"/>
  <c r="J301" i="11"/>
  <c r="S301" i="11"/>
  <c r="I301" i="11"/>
  <c r="Q301" i="11"/>
  <c r="K317" i="11"/>
  <c r="M317" i="11"/>
  <c r="L317" i="11"/>
  <c r="J317" i="11"/>
  <c r="S317" i="11"/>
  <c r="I317" i="11"/>
  <c r="Q317" i="11"/>
  <c r="K333" i="11"/>
  <c r="M333" i="11"/>
  <c r="I333" i="11"/>
  <c r="L333" i="11"/>
  <c r="J333" i="11"/>
  <c r="S333" i="11"/>
  <c r="Q333" i="11"/>
  <c r="K349" i="11"/>
  <c r="I349" i="11"/>
  <c r="L349" i="11"/>
  <c r="J349" i="11"/>
  <c r="M349" i="11"/>
  <c r="S349" i="11"/>
  <c r="Q349" i="11"/>
  <c r="P365" i="11"/>
  <c r="K365" i="11"/>
  <c r="M365" i="11"/>
  <c r="L365" i="11"/>
  <c r="J365" i="11"/>
  <c r="S365" i="11"/>
  <c r="I365" i="11"/>
  <c r="Q365" i="11"/>
  <c r="P381" i="11"/>
  <c r="K381" i="11"/>
  <c r="M381" i="11"/>
  <c r="L381" i="11"/>
  <c r="J381" i="11"/>
  <c r="I381" i="11"/>
  <c r="S381" i="11"/>
  <c r="Q381" i="11"/>
  <c r="I397" i="11"/>
  <c r="P397" i="11"/>
  <c r="K397" i="11"/>
  <c r="L397" i="11"/>
  <c r="J397" i="11"/>
  <c r="M397" i="11"/>
  <c r="S397" i="11"/>
  <c r="Q397" i="11"/>
  <c r="P413" i="11"/>
  <c r="K413" i="11"/>
  <c r="L413" i="11"/>
  <c r="J413" i="11"/>
  <c r="M413" i="11"/>
  <c r="S413" i="11"/>
  <c r="I413" i="11"/>
  <c r="Q413" i="11"/>
  <c r="P429" i="11"/>
  <c r="K429" i="11"/>
  <c r="I429" i="11"/>
  <c r="L429" i="11"/>
  <c r="J429" i="11"/>
  <c r="S429" i="11"/>
  <c r="M429" i="11"/>
  <c r="Q429" i="11"/>
  <c r="U696" i="11"/>
  <c r="U712" i="11"/>
  <c r="U728" i="11"/>
  <c r="U744" i="11"/>
  <c r="U760" i="11"/>
  <c r="U776" i="11"/>
  <c r="U792" i="11"/>
  <c r="U808" i="11"/>
  <c r="U824" i="11"/>
  <c r="U840" i="11"/>
  <c r="U856" i="11"/>
  <c r="U872" i="11"/>
  <c r="U888" i="11"/>
  <c r="U904" i="11"/>
  <c r="U920" i="11"/>
  <c r="U936" i="11"/>
  <c r="U952" i="11"/>
  <c r="S4" i="11"/>
  <c r="S20" i="11"/>
  <c r="S36" i="11"/>
  <c r="S52" i="11"/>
  <c r="S68" i="11"/>
  <c r="S84" i="11"/>
  <c r="S100" i="11"/>
  <c r="S116" i="11"/>
  <c r="S132" i="11"/>
  <c r="S148" i="11"/>
  <c r="S164" i="11"/>
  <c r="S180" i="11"/>
  <c r="S196" i="11"/>
  <c r="S212" i="11"/>
  <c r="S228" i="11"/>
  <c r="S244" i="11"/>
  <c r="S260" i="11"/>
  <c r="S276" i="11"/>
  <c r="S292" i="11"/>
  <c r="S308" i="11"/>
  <c r="S324" i="11"/>
  <c r="S340" i="11"/>
  <c r="S356" i="11"/>
  <c r="S372" i="11"/>
  <c r="S388" i="11"/>
  <c r="S404" i="11"/>
  <c r="S420" i="11"/>
  <c r="S436" i="11"/>
  <c r="S452" i="11"/>
  <c r="S468" i="11"/>
  <c r="S484" i="11"/>
  <c r="S500" i="11"/>
  <c r="S516" i="11"/>
  <c r="S532" i="11"/>
  <c r="S548" i="11"/>
  <c r="S564" i="11"/>
  <c r="S580" i="11"/>
  <c r="S596" i="11"/>
  <c r="S612" i="11"/>
  <c r="S628" i="11"/>
  <c r="S644" i="11"/>
  <c r="S660" i="11"/>
  <c r="S676" i="11"/>
  <c r="S692" i="11"/>
  <c r="S708" i="11"/>
  <c r="S724" i="11"/>
  <c r="S740" i="11"/>
  <c r="S756" i="11"/>
  <c r="S772" i="11"/>
  <c r="S788" i="11"/>
  <c r="S804" i="11"/>
  <c r="S820" i="11"/>
  <c r="S836" i="11"/>
  <c r="S852" i="11"/>
  <c r="S868" i="11"/>
  <c r="S884" i="11"/>
  <c r="S900" i="11"/>
  <c r="S916" i="11"/>
  <c r="S932" i="11"/>
  <c r="S948" i="11"/>
  <c r="Q8" i="11"/>
  <c r="Q24" i="11"/>
  <c r="Q40" i="11"/>
  <c r="Q56" i="11"/>
  <c r="Q72" i="11"/>
  <c r="Q88" i="11"/>
  <c r="Q104" i="11"/>
  <c r="I6" i="11"/>
  <c r="L6" i="11"/>
  <c r="P6" i="11"/>
  <c r="O6" i="11"/>
  <c r="K6" i="11"/>
  <c r="J6" i="11"/>
  <c r="P14" i="11"/>
  <c r="O14" i="11"/>
  <c r="J14" i="11"/>
  <c r="L14" i="11"/>
  <c r="K14" i="11"/>
  <c r="I14" i="11"/>
  <c r="I22" i="11"/>
  <c r="L22" i="11"/>
  <c r="K22" i="11"/>
  <c r="P22" i="11"/>
  <c r="O22" i="11"/>
  <c r="J22" i="11"/>
  <c r="P30" i="11"/>
  <c r="O30" i="11"/>
  <c r="J30" i="11"/>
  <c r="K30" i="11"/>
  <c r="I30" i="11"/>
  <c r="L30" i="11"/>
  <c r="K38" i="11"/>
  <c r="I38" i="11"/>
  <c r="L38" i="11"/>
  <c r="P38" i="11"/>
  <c r="O38" i="11"/>
  <c r="J38" i="11"/>
  <c r="P46" i="11"/>
  <c r="K46" i="11"/>
  <c r="O46" i="11"/>
  <c r="J46" i="11"/>
  <c r="I46" i="11"/>
  <c r="L46" i="11"/>
  <c r="I54" i="11"/>
  <c r="L54" i="11"/>
  <c r="P54" i="11"/>
  <c r="O54" i="11"/>
  <c r="J54" i="11"/>
  <c r="K54" i="11"/>
  <c r="K62" i="11"/>
  <c r="P62" i="11"/>
  <c r="O62" i="11"/>
  <c r="J62" i="11"/>
  <c r="I62" i="11"/>
  <c r="L62" i="11"/>
  <c r="I70" i="11"/>
  <c r="L70" i="11"/>
  <c r="K70" i="11"/>
  <c r="P70" i="11"/>
  <c r="O70" i="11"/>
  <c r="J70" i="11"/>
  <c r="L78" i="11"/>
  <c r="P78" i="11"/>
  <c r="O78" i="11"/>
  <c r="J78" i="11"/>
  <c r="K78" i="11"/>
  <c r="I78" i="11"/>
  <c r="K86" i="11"/>
  <c r="I86" i="11"/>
  <c r="L86" i="11"/>
  <c r="P86" i="11"/>
  <c r="O86" i="11"/>
  <c r="J86" i="11"/>
  <c r="L94" i="11"/>
  <c r="P94" i="11"/>
  <c r="O94" i="11"/>
  <c r="J94" i="11"/>
  <c r="I94" i="11"/>
  <c r="K94" i="11"/>
  <c r="I102" i="11"/>
  <c r="L102" i="11"/>
  <c r="K102" i="11"/>
  <c r="P102" i="11"/>
  <c r="O102" i="11"/>
  <c r="J102" i="11"/>
  <c r="L110" i="11"/>
  <c r="P110" i="11"/>
  <c r="O110" i="11"/>
  <c r="J110" i="11"/>
  <c r="K110" i="11"/>
  <c r="I110" i="11"/>
  <c r="L118" i="11"/>
  <c r="K118" i="11"/>
  <c r="I118" i="11"/>
  <c r="P118" i="11"/>
  <c r="O118" i="11"/>
  <c r="J118" i="11"/>
  <c r="P126" i="11"/>
  <c r="O126" i="11"/>
  <c r="J126" i="11"/>
  <c r="K126" i="11"/>
  <c r="I126" i="11"/>
  <c r="L126" i="11"/>
  <c r="K134" i="11"/>
  <c r="I134" i="11"/>
  <c r="L134" i="11"/>
  <c r="P134" i="11"/>
  <c r="O134" i="11"/>
  <c r="J134" i="11"/>
  <c r="P142" i="11"/>
  <c r="O142" i="11"/>
  <c r="J142" i="11"/>
  <c r="L142" i="11"/>
  <c r="K142" i="11"/>
  <c r="I142" i="11"/>
  <c r="I150" i="11"/>
  <c r="L150" i="11"/>
  <c r="K150" i="11"/>
  <c r="P150" i="11"/>
  <c r="O150" i="11"/>
  <c r="J150" i="11"/>
  <c r="L158" i="11"/>
  <c r="P158" i="11"/>
  <c r="O158" i="11"/>
  <c r="J158" i="11"/>
  <c r="K158" i="11"/>
  <c r="I158" i="11"/>
  <c r="L166" i="11"/>
  <c r="I166" i="11"/>
  <c r="K166" i="11"/>
  <c r="P166" i="11"/>
  <c r="O166" i="11"/>
  <c r="J166" i="11"/>
  <c r="P174" i="11"/>
  <c r="O174" i="11"/>
  <c r="J174" i="11"/>
  <c r="L174" i="11"/>
  <c r="I174" i="11"/>
  <c r="K174" i="11"/>
  <c r="K182" i="11"/>
  <c r="I182" i="11"/>
  <c r="L182" i="11"/>
  <c r="P182" i="11"/>
  <c r="O182" i="11"/>
  <c r="J182" i="11"/>
  <c r="P190" i="11"/>
  <c r="O190" i="11"/>
  <c r="J190" i="11"/>
  <c r="L190" i="11"/>
  <c r="I190" i="11"/>
  <c r="K190" i="11"/>
  <c r="L198" i="11"/>
  <c r="I198" i="11"/>
  <c r="P198" i="11"/>
  <c r="K198" i="11"/>
  <c r="O198" i="11"/>
  <c r="J198" i="11"/>
  <c r="K206" i="11"/>
  <c r="L206" i="11"/>
  <c r="P206" i="11"/>
  <c r="O206" i="11"/>
  <c r="J206" i="11"/>
  <c r="I206" i="11"/>
  <c r="L214" i="11"/>
  <c r="I214" i="11"/>
  <c r="K214" i="11"/>
  <c r="P214" i="11"/>
  <c r="O214" i="11"/>
  <c r="J214" i="11"/>
  <c r="K222" i="11"/>
  <c r="P222" i="11"/>
  <c r="O222" i="11"/>
  <c r="J222" i="11"/>
  <c r="L222" i="11"/>
  <c r="I222" i="11"/>
  <c r="I230" i="11"/>
  <c r="L230" i="11"/>
  <c r="K230" i="11"/>
  <c r="P230" i="11"/>
  <c r="O230" i="11"/>
  <c r="J230" i="11"/>
  <c r="K238" i="11"/>
  <c r="P238" i="11"/>
  <c r="O238" i="11"/>
  <c r="J238" i="11"/>
  <c r="I238" i="11"/>
  <c r="L238" i="11"/>
  <c r="I246" i="11"/>
  <c r="L246" i="11"/>
  <c r="K246" i="11"/>
  <c r="P246" i="11"/>
  <c r="O246" i="11"/>
  <c r="J246" i="11"/>
  <c r="P254" i="11"/>
  <c r="O254" i="11"/>
  <c r="J254" i="11"/>
  <c r="I254" i="11"/>
  <c r="L254" i="11"/>
  <c r="K254" i="11"/>
  <c r="I262" i="11"/>
  <c r="L262" i="11"/>
  <c r="P262" i="11"/>
  <c r="O262" i="11"/>
  <c r="K262" i="11"/>
  <c r="J262" i="11"/>
  <c r="P270" i="11"/>
  <c r="O270" i="11"/>
  <c r="J270" i="11"/>
  <c r="K270" i="11"/>
  <c r="I270" i="11"/>
  <c r="L270" i="11"/>
  <c r="I278" i="11"/>
  <c r="L278" i="11"/>
  <c r="P278" i="11"/>
  <c r="O278" i="11"/>
  <c r="J278" i="11"/>
  <c r="K278" i="11"/>
  <c r="L286" i="11"/>
  <c r="P286" i="11"/>
  <c r="K286" i="11"/>
  <c r="O286" i="11"/>
  <c r="J286" i="11"/>
  <c r="I286" i="11"/>
  <c r="K294" i="11"/>
  <c r="I294" i="11"/>
  <c r="L294" i="11"/>
  <c r="P294" i="11"/>
  <c r="O294" i="11"/>
  <c r="J294" i="11"/>
  <c r="L302" i="11"/>
  <c r="K302" i="11"/>
  <c r="P302" i="11"/>
  <c r="O302" i="11"/>
  <c r="J302" i="11"/>
  <c r="I302" i="11"/>
  <c r="K310" i="11"/>
  <c r="I310" i="11"/>
  <c r="L310" i="11"/>
  <c r="P310" i="11"/>
  <c r="O310" i="11"/>
  <c r="J310" i="11"/>
  <c r="L318" i="11"/>
  <c r="P318" i="11"/>
  <c r="O318" i="11"/>
  <c r="J318" i="11"/>
  <c r="I318" i="11"/>
  <c r="K318" i="11"/>
  <c r="I326" i="11"/>
  <c r="K326" i="11"/>
  <c r="L326" i="11"/>
  <c r="P326" i="11"/>
  <c r="O326" i="11"/>
  <c r="J326" i="11"/>
  <c r="L334" i="11"/>
  <c r="P334" i="11"/>
  <c r="O334" i="11"/>
  <c r="J334" i="11"/>
  <c r="K334" i="11"/>
  <c r="I334" i="11"/>
  <c r="I342" i="11"/>
  <c r="K342" i="11"/>
  <c r="L342" i="11"/>
  <c r="P342" i="11"/>
  <c r="O342" i="11"/>
  <c r="J342" i="11"/>
  <c r="P350" i="11"/>
  <c r="O350" i="11"/>
  <c r="J350" i="11"/>
  <c r="I350" i="11"/>
  <c r="L350" i="11"/>
  <c r="K350" i="11"/>
  <c r="K358" i="11"/>
  <c r="I358" i="11"/>
  <c r="L358" i="11"/>
  <c r="P358" i="11"/>
  <c r="O358" i="11"/>
  <c r="J358" i="11"/>
  <c r="P366" i="11"/>
  <c r="O366" i="11"/>
  <c r="J366" i="11"/>
  <c r="L366" i="11"/>
  <c r="I366" i="11"/>
  <c r="K366" i="11"/>
  <c r="I374" i="11"/>
  <c r="L374" i="11"/>
  <c r="P374" i="11"/>
  <c r="K374" i="11"/>
  <c r="O374" i="11"/>
  <c r="J374" i="11"/>
  <c r="L382" i="11"/>
  <c r="P382" i="11"/>
  <c r="O382" i="11"/>
  <c r="J382" i="11"/>
  <c r="K382" i="11"/>
  <c r="I382" i="11"/>
  <c r="I390" i="11"/>
  <c r="L390" i="11"/>
  <c r="P390" i="11"/>
  <c r="O390" i="11"/>
  <c r="K390" i="11"/>
  <c r="J390" i="11"/>
  <c r="P398" i="11"/>
  <c r="K398" i="11"/>
  <c r="O398" i="11"/>
  <c r="J398" i="11"/>
  <c r="I398" i="11"/>
  <c r="L398" i="11"/>
  <c r="K406" i="11"/>
  <c r="I406" i="11"/>
  <c r="L406" i="11"/>
  <c r="P406" i="11"/>
  <c r="O406" i="11"/>
  <c r="J406" i="11"/>
  <c r="L414" i="11"/>
  <c r="P414" i="11"/>
  <c r="O414" i="11"/>
  <c r="J414" i="11"/>
  <c r="I414" i="11"/>
  <c r="K414" i="11"/>
  <c r="K422" i="11"/>
  <c r="I422" i="11"/>
  <c r="L422" i="11"/>
  <c r="P422" i="11"/>
  <c r="O422" i="11"/>
  <c r="J422" i="11"/>
  <c r="P430" i="11"/>
  <c r="O430" i="11"/>
  <c r="J430" i="11"/>
  <c r="I430" i="11"/>
  <c r="L430" i="11"/>
  <c r="K430" i="11"/>
  <c r="I438" i="11"/>
  <c r="L438" i="11"/>
  <c r="K438" i="11"/>
  <c r="P438" i="11"/>
  <c r="O438" i="11"/>
  <c r="J438" i="11"/>
  <c r="P446" i="11"/>
  <c r="O446" i="11"/>
  <c r="J446" i="11"/>
  <c r="K446" i="11"/>
  <c r="I446" i="11"/>
  <c r="L446" i="11"/>
  <c r="I454" i="11"/>
  <c r="L454" i="11"/>
  <c r="K454" i="11"/>
  <c r="P454" i="11"/>
  <c r="O454" i="11"/>
  <c r="J454" i="11"/>
  <c r="P462" i="11"/>
  <c r="K462" i="11"/>
  <c r="O462" i="11"/>
  <c r="J462" i="11"/>
  <c r="I462" i="11"/>
  <c r="L462" i="11"/>
  <c r="I470" i="11"/>
  <c r="L470" i="11"/>
  <c r="K470" i="11"/>
  <c r="P470" i="11"/>
  <c r="O470" i="11"/>
  <c r="J470" i="11"/>
  <c r="L478" i="11"/>
  <c r="P478" i="11"/>
  <c r="O478" i="11"/>
  <c r="J478" i="11"/>
  <c r="I478" i="11"/>
  <c r="K478" i="11"/>
  <c r="I486" i="11"/>
  <c r="L486" i="11"/>
  <c r="P486" i="11"/>
  <c r="K486" i="11"/>
  <c r="O486" i="11"/>
  <c r="J486" i="11"/>
  <c r="K494" i="11"/>
  <c r="L494" i="11"/>
  <c r="P494" i="11"/>
  <c r="O494" i="11"/>
  <c r="J494" i="11"/>
  <c r="I494" i="11"/>
  <c r="I502" i="11"/>
  <c r="L502" i="11"/>
  <c r="P502" i="11"/>
  <c r="O502" i="11"/>
  <c r="J502" i="11"/>
  <c r="K502" i="11"/>
  <c r="K510" i="11"/>
  <c r="L510" i="11"/>
  <c r="P510" i="11"/>
  <c r="O510" i="11"/>
  <c r="J510" i="11"/>
  <c r="I510" i="11"/>
  <c r="I518" i="11"/>
  <c r="K518" i="11"/>
  <c r="L518" i="11"/>
  <c r="P518" i="11"/>
  <c r="O518" i="11"/>
  <c r="J518" i="11"/>
  <c r="P526" i="11"/>
  <c r="O526" i="11"/>
  <c r="J526" i="11"/>
  <c r="K526" i="11"/>
  <c r="I526" i="11"/>
  <c r="L526" i="11"/>
  <c r="K534" i="11"/>
  <c r="I534" i="11"/>
  <c r="L534" i="11"/>
  <c r="P534" i="11"/>
  <c r="O534" i="11"/>
  <c r="J534" i="11"/>
  <c r="P542" i="11"/>
  <c r="O542" i="11"/>
  <c r="K542" i="11"/>
  <c r="J542" i="11"/>
  <c r="L542" i="11"/>
  <c r="I542" i="11"/>
  <c r="I550" i="11"/>
  <c r="L550" i="11"/>
  <c r="P550" i="11"/>
  <c r="K550" i="11"/>
  <c r="O550" i="11"/>
  <c r="J550" i="11"/>
  <c r="L558" i="11"/>
  <c r="P558" i="11"/>
  <c r="O558" i="11"/>
  <c r="J558" i="11"/>
  <c r="K558" i="11"/>
  <c r="I558" i="11"/>
  <c r="L566" i="11"/>
  <c r="I566" i="11"/>
  <c r="K566" i="11"/>
  <c r="P566" i="11"/>
  <c r="O566" i="11"/>
  <c r="J566" i="11"/>
  <c r="P574" i="11"/>
  <c r="K574" i="11"/>
  <c r="O574" i="11"/>
  <c r="J574" i="11"/>
  <c r="I574" i="11"/>
  <c r="L574" i="11"/>
  <c r="I582" i="11"/>
  <c r="L582" i="11"/>
  <c r="K582" i="11"/>
  <c r="P582" i="11"/>
  <c r="O582" i="11"/>
  <c r="J582" i="11"/>
  <c r="L590" i="11"/>
  <c r="P590" i="11"/>
  <c r="O590" i="11"/>
  <c r="K590" i="11"/>
  <c r="J590" i="11"/>
  <c r="I590" i="11"/>
  <c r="I598" i="11"/>
  <c r="L598" i="11"/>
  <c r="K598" i="11"/>
  <c r="P598" i="11"/>
  <c r="O598" i="11"/>
  <c r="J598" i="11"/>
  <c r="L606" i="11"/>
  <c r="P606" i="11"/>
  <c r="O606" i="11"/>
  <c r="J606" i="11"/>
  <c r="I606" i="11"/>
  <c r="K606" i="11"/>
  <c r="I614" i="11"/>
  <c r="L614" i="11"/>
  <c r="P614" i="11"/>
  <c r="O614" i="11"/>
  <c r="K614" i="11"/>
  <c r="J614" i="11"/>
  <c r="K622" i="11"/>
  <c r="P622" i="11"/>
  <c r="O622" i="11"/>
  <c r="J622" i="11"/>
  <c r="L622" i="11"/>
  <c r="I622" i="11"/>
  <c r="I630" i="11"/>
  <c r="K630" i="11"/>
  <c r="L630" i="11"/>
  <c r="P630" i="11"/>
  <c r="O630" i="11"/>
  <c r="J630" i="11"/>
  <c r="P638" i="11"/>
  <c r="O638" i="11"/>
  <c r="K638" i="11"/>
  <c r="J638" i="11"/>
  <c r="I638" i="11"/>
  <c r="L638" i="11"/>
  <c r="L646" i="11"/>
  <c r="K646" i="11"/>
  <c r="I646" i="11"/>
  <c r="P646" i="11"/>
  <c r="O646" i="11"/>
  <c r="J646" i="11"/>
  <c r="L654" i="11"/>
  <c r="P654" i="11"/>
  <c r="O654" i="11"/>
  <c r="J654" i="11"/>
  <c r="I654" i="11"/>
  <c r="K654" i="11"/>
  <c r="I662" i="11"/>
  <c r="L662" i="11"/>
  <c r="P662" i="11"/>
  <c r="K662" i="11"/>
  <c r="O662" i="11"/>
  <c r="J662" i="11"/>
  <c r="K670" i="11"/>
  <c r="P670" i="11"/>
  <c r="O670" i="11"/>
  <c r="J670" i="11"/>
  <c r="L670" i="11"/>
  <c r="I670" i="11"/>
  <c r="I678" i="11"/>
  <c r="L678" i="11"/>
  <c r="P678" i="11"/>
  <c r="O678" i="11"/>
  <c r="J678" i="11"/>
  <c r="K678" i="11"/>
  <c r="L686" i="11"/>
  <c r="P686" i="11"/>
  <c r="K686" i="11"/>
  <c r="O686" i="11"/>
  <c r="J686" i="11"/>
  <c r="I686" i="11"/>
  <c r="L694" i="11"/>
  <c r="K694" i="11"/>
  <c r="I694" i="11"/>
  <c r="P694" i="11"/>
  <c r="O694" i="11"/>
  <c r="J694" i="11"/>
  <c r="P702" i="11"/>
  <c r="O702" i="11"/>
  <c r="J702" i="11"/>
  <c r="I702" i="11"/>
  <c r="L702" i="11"/>
  <c r="K702" i="11"/>
  <c r="I710" i="11"/>
  <c r="L710" i="11"/>
  <c r="K710" i="11"/>
  <c r="P710" i="11"/>
  <c r="O710" i="11"/>
  <c r="J710" i="11"/>
  <c r="K718" i="11"/>
  <c r="P718" i="11"/>
  <c r="O718" i="11"/>
  <c r="J718" i="11"/>
  <c r="L718" i="11"/>
  <c r="I718" i="11"/>
  <c r="I726" i="11"/>
  <c r="L726" i="11"/>
  <c r="K726" i="11"/>
  <c r="P726" i="11"/>
  <c r="O726" i="11"/>
  <c r="J726" i="11"/>
  <c r="L734" i="11"/>
  <c r="K734" i="11"/>
  <c r="P734" i="11"/>
  <c r="O734" i="11"/>
  <c r="J734" i="11"/>
  <c r="I734" i="11"/>
  <c r="L742" i="11"/>
  <c r="I742" i="11"/>
  <c r="K742" i="11"/>
  <c r="P742" i="11"/>
  <c r="O742" i="11"/>
  <c r="J742" i="11"/>
  <c r="P750" i="11"/>
  <c r="O750" i="11"/>
  <c r="J750" i="11"/>
  <c r="K750" i="11"/>
  <c r="I750" i="11"/>
  <c r="L750" i="11"/>
  <c r="K758" i="11"/>
  <c r="I758" i="11"/>
  <c r="L758" i="11"/>
  <c r="P758" i="11"/>
  <c r="O758" i="11"/>
  <c r="J758" i="11"/>
  <c r="L766" i="11"/>
  <c r="P766" i="11"/>
  <c r="O766" i="11"/>
  <c r="K766" i="11"/>
  <c r="J766" i="11"/>
  <c r="I766" i="11"/>
  <c r="I774" i="11"/>
  <c r="L774" i="11"/>
  <c r="P774" i="11"/>
  <c r="K774" i="11"/>
  <c r="O774" i="11"/>
  <c r="J774" i="11"/>
  <c r="L782" i="11"/>
  <c r="P782" i="11"/>
  <c r="O782" i="11"/>
  <c r="J782" i="11"/>
  <c r="K782" i="11"/>
  <c r="I782" i="11"/>
  <c r="I790" i="11"/>
  <c r="K790" i="11"/>
  <c r="L790" i="11"/>
  <c r="P790" i="11"/>
  <c r="O790" i="11"/>
  <c r="J790" i="11"/>
  <c r="L798" i="11"/>
  <c r="P798" i="11"/>
  <c r="O798" i="11"/>
  <c r="J798" i="11"/>
  <c r="K798" i="11"/>
  <c r="I798" i="11"/>
  <c r="K806" i="11"/>
  <c r="I806" i="11"/>
  <c r="L806" i="11"/>
  <c r="P806" i="11"/>
  <c r="O806" i="11"/>
  <c r="J806" i="11"/>
  <c r="K814" i="11"/>
  <c r="L814" i="11"/>
  <c r="P814" i="11"/>
  <c r="O814" i="11"/>
  <c r="J814" i="11"/>
  <c r="I814" i="11"/>
  <c r="L822" i="11"/>
  <c r="K822" i="11"/>
  <c r="I822" i="11"/>
  <c r="P822" i="11"/>
  <c r="O822" i="11"/>
  <c r="J822" i="11"/>
  <c r="P830" i="11"/>
  <c r="O830" i="11"/>
  <c r="J830" i="11"/>
  <c r="L830" i="11"/>
  <c r="K830" i="11"/>
  <c r="I830" i="11"/>
  <c r="I838" i="11"/>
  <c r="K838" i="11"/>
  <c r="L838" i="11"/>
  <c r="P838" i="11"/>
  <c r="O838" i="11"/>
  <c r="J838" i="11"/>
  <c r="P846" i="11"/>
  <c r="O846" i="11"/>
  <c r="J846" i="11"/>
  <c r="L846" i="11"/>
  <c r="K846" i="11"/>
  <c r="I846" i="11"/>
  <c r="L854" i="11"/>
  <c r="I854" i="11"/>
  <c r="K854" i="11"/>
  <c r="P854" i="11"/>
  <c r="O854" i="11"/>
  <c r="J854" i="11"/>
  <c r="L862" i="11"/>
  <c r="P862" i="11"/>
  <c r="O862" i="11"/>
  <c r="J862" i="11"/>
  <c r="I862" i="11"/>
  <c r="K862" i="11"/>
  <c r="K870" i="11"/>
  <c r="I870" i="11"/>
  <c r="L870" i="11"/>
  <c r="P870" i="11"/>
  <c r="O870" i="11"/>
  <c r="J870" i="11"/>
  <c r="P878" i="11"/>
  <c r="O878" i="11"/>
  <c r="J878" i="11"/>
  <c r="I878" i="11"/>
  <c r="L878" i="11"/>
  <c r="K878" i="11"/>
  <c r="I886" i="11"/>
  <c r="L886" i="11"/>
  <c r="P886" i="11"/>
  <c r="K886" i="11"/>
  <c r="O886" i="11"/>
  <c r="J886" i="11"/>
  <c r="K894" i="11"/>
  <c r="P894" i="11"/>
  <c r="O894" i="11"/>
  <c r="J894" i="11"/>
  <c r="L894" i="11"/>
  <c r="I894" i="11"/>
  <c r="I902" i="11"/>
  <c r="L902" i="11"/>
  <c r="K902" i="11"/>
  <c r="P902" i="11"/>
  <c r="O902" i="11"/>
  <c r="J902" i="11"/>
  <c r="L910" i="11"/>
  <c r="K910" i="11"/>
  <c r="P910" i="11"/>
  <c r="O910" i="11"/>
  <c r="J910" i="11"/>
  <c r="I910" i="11"/>
  <c r="L918" i="11"/>
  <c r="I918" i="11"/>
  <c r="K918" i="11"/>
  <c r="P918" i="11"/>
  <c r="O918" i="11"/>
  <c r="J918" i="11"/>
  <c r="M918" i="11"/>
  <c r="P926" i="11"/>
  <c r="O926" i="11"/>
  <c r="J926" i="11"/>
  <c r="K926" i="11"/>
  <c r="M926" i="11"/>
  <c r="I926" i="11"/>
  <c r="L926" i="11"/>
  <c r="I934" i="11"/>
  <c r="L934" i="11"/>
  <c r="K934" i="11"/>
  <c r="P934" i="11"/>
  <c r="O934" i="11"/>
  <c r="J934" i="11"/>
  <c r="M934" i="11"/>
  <c r="P942" i="11"/>
  <c r="O942" i="11"/>
  <c r="J942" i="11"/>
  <c r="M942" i="11"/>
  <c r="L942" i="11"/>
  <c r="I942" i="11"/>
  <c r="K942" i="11"/>
  <c r="I950" i="11"/>
  <c r="L950" i="11"/>
  <c r="P950" i="11"/>
  <c r="O950" i="11"/>
  <c r="J950" i="11"/>
  <c r="K950" i="11"/>
  <c r="M950" i="11"/>
  <c r="W7" i="11"/>
  <c r="W23" i="11"/>
  <c r="W39" i="11"/>
  <c r="W55" i="11"/>
  <c r="W71" i="11"/>
  <c r="W87" i="11"/>
  <c r="W103" i="11"/>
  <c r="W119" i="11"/>
  <c r="W135" i="11"/>
  <c r="W151" i="11"/>
  <c r="W167" i="11"/>
  <c r="W183" i="11"/>
  <c r="W199" i="11"/>
  <c r="W215" i="11"/>
  <c r="W231" i="11"/>
  <c r="W247" i="11"/>
  <c r="W263" i="11"/>
  <c r="W279" i="11"/>
  <c r="W295" i="11"/>
  <c r="W311" i="11"/>
  <c r="W327" i="11"/>
  <c r="W343" i="11"/>
  <c r="W359" i="11"/>
  <c r="W375" i="11"/>
  <c r="W391" i="11"/>
  <c r="W407" i="11"/>
  <c r="W423" i="11"/>
  <c r="W439" i="11"/>
  <c r="W455" i="11"/>
  <c r="W471" i="11"/>
  <c r="W487" i="11"/>
  <c r="W503" i="11"/>
  <c r="W519" i="11"/>
  <c r="W535" i="11"/>
  <c r="W551" i="11"/>
  <c r="W567" i="11"/>
  <c r="W583" i="11"/>
  <c r="W599" i="11"/>
  <c r="W615" i="11"/>
  <c r="W631" i="11"/>
  <c r="W647" i="11"/>
  <c r="W663" i="11"/>
  <c r="W679" i="11"/>
  <c r="W695" i="11"/>
  <c r="W711" i="11"/>
  <c r="W727" i="11"/>
  <c r="W743" i="11"/>
  <c r="W759" i="11"/>
  <c r="W775" i="11"/>
  <c r="W791" i="11"/>
  <c r="S230" i="11"/>
  <c r="S246" i="11"/>
  <c r="S262" i="11"/>
  <c r="S278" i="11"/>
  <c r="S294" i="11"/>
  <c r="S310" i="11"/>
  <c r="S326" i="11"/>
  <c r="S342" i="11"/>
  <c r="S358" i="11"/>
  <c r="S374" i="11"/>
  <c r="S390" i="11"/>
  <c r="S406" i="11"/>
  <c r="S422" i="11"/>
  <c r="S438" i="11"/>
  <c r="S454" i="11"/>
  <c r="S470" i="11"/>
  <c r="S486" i="11"/>
  <c r="S502" i="11"/>
  <c r="S518" i="11"/>
  <c r="S534" i="11"/>
  <c r="S550" i="11"/>
  <c r="S566" i="11"/>
  <c r="S582" i="11"/>
  <c r="S598" i="11"/>
  <c r="S614" i="11"/>
  <c r="S630" i="11"/>
  <c r="S646" i="11"/>
  <c r="S662" i="11"/>
  <c r="S678" i="11"/>
  <c r="S694" i="11"/>
  <c r="S710" i="11"/>
  <c r="S726" i="11"/>
  <c r="S742" i="11"/>
  <c r="S758" i="11"/>
  <c r="S774" i="11"/>
  <c r="S790" i="11"/>
  <c r="S806" i="11"/>
  <c r="S822" i="11"/>
  <c r="S838" i="11"/>
  <c r="S854" i="11"/>
  <c r="S870" i="11"/>
  <c r="S886" i="11"/>
  <c r="S902" i="11"/>
  <c r="S918" i="11"/>
  <c r="S934" i="11"/>
  <c r="S950" i="11"/>
  <c r="Q10" i="11"/>
  <c r="Q26" i="11"/>
  <c r="Q42" i="11"/>
  <c r="Q58" i="11"/>
  <c r="Q74" i="11"/>
  <c r="Q90" i="11"/>
  <c r="Q106" i="11"/>
  <c r="Q122" i="11"/>
  <c r="Q138" i="11"/>
  <c r="Q154" i="11"/>
  <c r="Q170" i="11"/>
  <c r="Q186" i="11"/>
  <c r="Q202" i="11"/>
  <c r="Q218" i="11"/>
  <c r="Q234" i="11"/>
  <c r="Q250" i="11"/>
  <c r="Q266" i="11"/>
  <c r="Q282" i="11"/>
  <c r="Q298" i="11"/>
  <c r="Q314" i="11"/>
  <c r="Q330" i="11"/>
  <c r="Q346" i="11"/>
  <c r="Q362" i="11"/>
  <c r="Q378" i="11"/>
  <c r="Q394" i="11"/>
  <c r="Q410" i="11"/>
  <c r="Q426" i="11"/>
  <c r="Q442" i="11"/>
  <c r="Q458" i="11"/>
  <c r="Q474" i="11"/>
  <c r="Q490" i="11"/>
  <c r="Q506" i="11"/>
  <c r="Q522" i="11"/>
  <c r="Q538" i="11"/>
  <c r="Q554" i="11"/>
  <c r="Q570" i="11"/>
  <c r="Q586" i="11"/>
  <c r="Q602" i="11"/>
  <c r="Q618" i="11"/>
  <c r="Q634" i="11"/>
  <c r="Q650" i="11"/>
  <c r="Q666" i="11"/>
  <c r="Q682" i="11"/>
  <c r="Q698" i="11"/>
  <c r="Q714" i="11"/>
  <c r="Q730" i="11"/>
  <c r="Q746" i="11"/>
  <c r="Q762" i="11"/>
  <c r="Q778" i="11"/>
  <c r="Q794" i="11"/>
  <c r="Q810" i="11"/>
  <c r="Q826" i="11"/>
  <c r="Q842" i="11"/>
  <c r="Q858" i="11"/>
  <c r="Q874" i="11"/>
  <c r="Q890" i="11"/>
  <c r="Q906" i="11"/>
  <c r="Q922" i="11"/>
  <c r="Q938" i="11"/>
  <c r="Q954" i="11"/>
  <c r="P15" i="11"/>
  <c r="P31" i="11"/>
  <c r="P47" i="11"/>
  <c r="P63" i="11"/>
  <c r="P79" i="11"/>
  <c r="P95" i="11"/>
  <c r="P111" i="11"/>
  <c r="P127" i="11"/>
  <c r="P143" i="11"/>
  <c r="P159" i="11"/>
  <c r="P175" i="11"/>
  <c r="P191" i="11"/>
  <c r="P207" i="11"/>
  <c r="P223" i="11"/>
  <c r="P239" i="11"/>
  <c r="P255" i="11"/>
  <c r="P271" i="11"/>
  <c r="P287" i="11"/>
  <c r="P303" i="11"/>
  <c r="P319" i="11"/>
  <c r="P335" i="11"/>
  <c r="P351" i="11"/>
  <c r="P367" i="11"/>
  <c r="P383" i="11"/>
  <c r="P399" i="11"/>
  <c r="P415" i="11"/>
  <c r="P431" i="11"/>
  <c r="P447" i="11"/>
  <c r="P463" i="11"/>
  <c r="P479" i="11"/>
  <c r="P495" i="11"/>
  <c r="P511" i="11"/>
  <c r="P527" i="11"/>
  <c r="P543" i="11"/>
  <c r="P559" i="11"/>
  <c r="P575" i="11"/>
  <c r="P591" i="11"/>
  <c r="P607" i="11"/>
  <c r="P623" i="11"/>
  <c r="P639" i="11"/>
  <c r="P655" i="11"/>
  <c r="P671" i="11"/>
  <c r="P687" i="11"/>
  <c r="P703" i="11"/>
  <c r="P719" i="11"/>
  <c r="P735" i="11"/>
  <c r="P751" i="11"/>
  <c r="P767" i="11"/>
  <c r="P783" i="11"/>
  <c r="P799" i="11"/>
  <c r="P815" i="11"/>
  <c r="P831" i="11"/>
  <c r="P847" i="11"/>
  <c r="P863" i="11"/>
  <c r="P879" i="11"/>
  <c r="P895" i="11"/>
  <c r="P911" i="11"/>
  <c r="P927" i="11"/>
  <c r="P943" i="11"/>
  <c r="O4" i="11"/>
  <c r="O20" i="11"/>
  <c r="O36" i="11"/>
  <c r="O52" i="11"/>
  <c r="O68" i="11"/>
  <c r="O84" i="11"/>
  <c r="O100" i="11"/>
  <c r="O116" i="11"/>
  <c r="O132" i="11"/>
  <c r="O148" i="11"/>
  <c r="O164" i="11"/>
  <c r="O180" i="11"/>
  <c r="O196" i="11"/>
  <c r="O212" i="11"/>
  <c r="O228" i="11"/>
  <c r="O244" i="11"/>
  <c r="O260" i="11"/>
  <c r="O276" i="11"/>
  <c r="O292" i="11"/>
  <c r="O308" i="11"/>
  <c r="O324" i="11"/>
  <c r="O340" i="11"/>
  <c r="O356" i="11"/>
  <c r="O372" i="11"/>
  <c r="O388" i="11"/>
  <c r="O404" i="11"/>
  <c r="O420" i="11"/>
  <c r="O436" i="11"/>
  <c r="O452" i="11"/>
  <c r="O468" i="11"/>
  <c r="O484" i="11"/>
  <c r="O500" i="11"/>
  <c r="O516" i="11"/>
  <c r="O532" i="11"/>
  <c r="O548" i="11"/>
  <c r="O564" i="11"/>
  <c r="O580" i="11"/>
  <c r="O596" i="11"/>
  <c r="O612" i="11"/>
  <c r="O628" i="11"/>
  <c r="O644" i="11"/>
  <c r="O660" i="11"/>
  <c r="O676" i="11"/>
  <c r="O692" i="11"/>
  <c r="O708" i="11"/>
  <c r="O724" i="11"/>
  <c r="O740" i="11"/>
  <c r="O756" i="11"/>
  <c r="O772" i="11"/>
  <c r="O788" i="11"/>
  <c r="O804" i="11"/>
  <c r="O820" i="11"/>
  <c r="O836" i="11"/>
  <c r="O852" i="11"/>
  <c r="O868" i="11"/>
  <c r="O884" i="11"/>
  <c r="O900" i="11"/>
  <c r="O916" i="11"/>
  <c r="O932" i="11"/>
  <c r="O948" i="11"/>
  <c r="N9" i="11"/>
  <c r="N25" i="11"/>
  <c r="N41" i="11"/>
  <c r="N57" i="11"/>
  <c r="N73" i="11"/>
  <c r="N89" i="11"/>
  <c r="N105" i="11"/>
  <c r="N121" i="11"/>
  <c r="N137" i="11"/>
  <c r="N153" i="11"/>
  <c r="N169" i="11"/>
  <c r="N185" i="11"/>
  <c r="N201" i="11"/>
  <c r="N217" i="11"/>
  <c r="N233" i="11"/>
  <c r="N249" i="11"/>
  <c r="N265" i="11"/>
  <c r="N281" i="11"/>
  <c r="N297" i="11"/>
  <c r="N313" i="11"/>
  <c r="N329" i="11"/>
  <c r="N345" i="11"/>
  <c r="N361" i="11"/>
  <c r="N377" i="11"/>
  <c r="N393" i="11"/>
  <c r="N409" i="11"/>
  <c r="N425" i="11"/>
  <c r="M14" i="11"/>
  <c r="M30" i="11"/>
  <c r="M46" i="11"/>
  <c r="M62" i="11"/>
  <c r="M78" i="11"/>
  <c r="M94" i="11"/>
  <c r="M110" i="11"/>
  <c r="M126" i="11"/>
  <c r="M142" i="11"/>
  <c r="M158" i="11"/>
  <c r="M174" i="11"/>
  <c r="M190" i="11"/>
  <c r="M206" i="11"/>
  <c r="M222" i="11"/>
  <c r="M238" i="11"/>
  <c r="M254" i="11"/>
  <c r="M270" i="11"/>
  <c r="M286" i="11"/>
  <c r="M302" i="11"/>
  <c r="M318" i="11"/>
  <c r="M334" i="11"/>
  <c r="M350" i="11"/>
  <c r="M366" i="11"/>
  <c r="M382" i="11"/>
  <c r="M398" i="11"/>
  <c r="M414" i="11"/>
  <c r="M430" i="11"/>
  <c r="M446" i="11"/>
  <c r="M462" i="11"/>
  <c r="M478" i="11"/>
  <c r="M494" i="11"/>
  <c r="M510" i="11"/>
  <c r="M526" i="11"/>
  <c r="M542" i="11"/>
  <c r="M558" i="11"/>
  <c r="M574" i="11"/>
  <c r="M590" i="11"/>
  <c r="M606" i="11"/>
  <c r="M622" i="11"/>
  <c r="M638" i="11"/>
  <c r="M654" i="11"/>
  <c r="M670" i="11"/>
  <c r="M686" i="11"/>
  <c r="M702" i="11"/>
  <c r="M718" i="11"/>
  <c r="M734" i="11"/>
  <c r="M750" i="11"/>
  <c r="M766" i="11"/>
  <c r="M782" i="11"/>
  <c r="M798" i="11"/>
  <c r="M814" i="11"/>
  <c r="M830" i="11"/>
  <c r="M846" i="11"/>
  <c r="M862" i="11"/>
  <c r="M878" i="11"/>
  <c r="M894" i="11"/>
  <c r="M910" i="11"/>
  <c r="S763" i="11"/>
  <c r="S779" i="11"/>
  <c r="S795" i="11"/>
  <c r="S811" i="11"/>
  <c r="S827" i="11"/>
  <c r="S843" i="11"/>
  <c r="S859" i="11"/>
  <c r="S875" i="11"/>
  <c r="S891" i="11"/>
  <c r="S907" i="11"/>
  <c r="S923" i="11"/>
  <c r="S939" i="11"/>
  <c r="S955" i="11"/>
  <c r="Q15" i="11"/>
  <c r="Q31" i="11"/>
  <c r="Q47" i="11"/>
  <c r="Q63" i="11"/>
  <c r="Q79" i="11"/>
  <c r="Q95" i="11"/>
  <c r="Q111" i="11"/>
  <c r="Q127" i="11"/>
  <c r="Q143" i="11"/>
  <c r="Q159" i="11"/>
  <c r="Q175" i="11"/>
  <c r="Q191" i="11"/>
  <c r="Q207" i="11"/>
  <c r="Q223" i="11"/>
  <c r="Q239" i="11"/>
  <c r="Q255" i="11"/>
  <c r="Q271" i="11"/>
  <c r="Q287" i="11"/>
  <c r="Q303" i="11"/>
  <c r="Q319" i="11"/>
  <c r="Q335" i="11"/>
  <c r="Q351" i="11"/>
  <c r="Q367" i="11"/>
  <c r="Q383" i="11"/>
  <c r="Q399" i="11"/>
  <c r="Q415" i="11"/>
  <c r="Q431" i="11"/>
  <c r="Q447" i="11"/>
  <c r="Q463" i="11"/>
  <c r="Q479" i="11"/>
  <c r="Q495" i="11"/>
  <c r="Q511" i="11"/>
  <c r="Q527" i="11"/>
  <c r="Q543" i="11"/>
  <c r="Q559" i="11"/>
  <c r="Q575" i="11"/>
  <c r="Q591" i="11"/>
  <c r="Q607" i="11"/>
  <c r="Q623" i="11"/>
  <c r="Q639" i="11"/>
  <c r="Q655" i="11"/>
  <c r="Q671" i="11"/>
  <c r="Q687" i="11"/>
  <c r="Q703" i="11"/>
  <c r="Q719" i="11"/>
  <c r="Q735" i="11"/>
  <c r="Q751" i="11"/>
  <c r="Q767" i="11"/>
  <c r="Q783" i="11"/>
  <c r="Q799" i="11"/>
  <c r="Q815" i="11"/>
  <c r="Q831" i="11"/>
  <c r="Q847" i="11"/>
  <c r="Q863" i="11"/>
  <c r="Q879" i="11"/>
  <c r="Q895" i="11"/>
  <c r="Q911" i="11"/>
  <c r="Q927" i="11"/>
  <c r="Q943" i="11"/>
  <c r="P4" i="11"/>
  <c r="P20" i="11"/>
  <c r="P36" i="11"/>
  <c r="P52" i="11"/>
  <c r="P68" i="11"/>
  <c r="P84" i="11"/>
  <c r="P100" i="11"/>
  <c r="P116" i="11"/>
  <c r="P132" i="11"/>
  <c r="P148" i="11"/>
  <c r="P164" i="11"/>
  <c r="P180" i="11"/>
  <c r="P196" i="11"/>
  <c r="P212" i="11"/>
  <c r="P228" i="11"/>
  <c r="P244" i="11"/>
  <c r="P260" i="11"/>
  <c r="P276" i="11"/>
  <c r="P292" i="11"/>
  <c r="P308" i="11"/>
  <c r="P324" i="11"/>
  <c r="P340" i="11"/>
  <c r="P356" i="11"/>
  <c r="P372" i="11"/>
  <c r="P388" i="11"/>
  <c r="P404" i="11"/>
  <c r="P420" i="11"/>
  <c r="P436" i="11"/>
  <c r="P452" i="11"/>
  <c r="P468" i="11"/>
  <c r="P484" i="11"/>
  <c r="P500" i="11"/>
  <c r="P516" i="11"/>
  <c r="P532" i="11"/>
  <c r="P548" i="11"/>
  <c r="P564" i="11"/>
  <c r="P580" i="11"/>
  <c r="P596" i="11"/>
  <c r="P612" i="11"/>
  <c r="P628" i="11"/>
  <c r="P644" i="11"/>
  <c r="P660" i="11"/>
  <c r="P676" i="11"/>
  <c r="P692" i="11"/>
  <c r="P708" i="11"/>
  <c r="P724" i="11"/>
  <c r="P740" i="11"/>
  <c r="P756" i="11"/>
  <c r="P772" i="11"/>
  <c r="P788" i="11"/>
  <c r="P804" i="11"/>
  <c r="P820" i="11"/>
  <c r="P836" i="11"/>
  <c r="P852" i="11"/>
  <c r="P868" i="11"/>
  <c r="P884" i="11"/>
  <c r="P900" i="11"/>
  <c r="P916" i="11"/>
  <c r="P932" i="11"/>
  <c r="P948" i="11"/>
  <c r="O9" i="11"/>
  <c r="O25" i="11"/>
  <c r="O41" i="11"/>
  <c r="O57" i="11"/>
  <c r="O73" i="11"/>
  <c r="O89" i="11"/>
  <c r="O105" i="11"/>
  <c r="O121" i="11"/>
  <c r="O137" i="11"/>
  <c r="O153" i="11"/>
  <c r="O169" i="11"/>
  <c r="O185" i="11"/>
  <c r="O201" i="11"/>
  <c r="O217" i="11"/>
  <c r="O233" i="11"/>
  <c r="O249" i="11"/>
  <c r="O265" i="11"/>
  <c r="O281" i="11"/>
  <c r="O297" i="11"/>
  <c r="O313" i="11"/>
  <c r="O329" i="11"/>
  <c r="O345" i="11"/>
  <c r="O361" i="11"/>
  <c r="O377" i="11"/>
  <c r="O393" i="11"/>
  <c r="O409" i="11"/>
  <c r="O425" i="11"/>
  <c r="N14" i="11"/>
  <c r="N30" i="11"/>
  <c r="N46" i="11"/>
  <c r="N62" i="11"/>
  <c r="N78" i="11"/>
  <c r="N94" i="11"/>
  <c r="N110" i="11"/>
  <c r="N126" i="11"/>
  <c r="N142" i="11"/>
  <c r="N158" i="11"/>
  <c r="N174" i="11"/>
  <c r="N190" i="11"/>
  <c r="N206" i="11"/>
  <c r="N222" i="11"/>
  <c r="N238" i="11"/>
  <c r="N254" i="11"/>
  <c r="N270" i="11"/>
  <c r="N286" i="11"/>
  <c r="N302" i="11"/>
  <c r="N318" i="11"/>
  <c r="N334" i="11"/>
  <c r="N350" i="11"/>
  <c r="N366" i="11"/>
  <c r="N382" i="11"/>
  <c r="N398" i="11"/>
  <c r="N414" i="11"/>
  <c r="N430" i="11"/>
  <c r="N446" i="11"/>
  <c r="N462" i="11"/>
  <c r="N478" i="11"/>
  <c r="N494" i="11"/>
  <c r="N510" i="11"/>
  <c r="N526" i="11"/>
  <c r="N542" i="11"/>
  <c r="N558" i="11"/>
  <c r="N574" i="11"/>
  <c r="N590" i="11"/>
  <c r="N606" i="11"/>
  <c r="N622" i="11"/>
  <c r="N638" i="11"/>
  <c r="N654" i="11"/>
  <c r="N670" i="11"/>
  <c r="N686" i="11"/>
  <c r="N702" i="11"/>
  <c r="N718" i="11"/>
  <c r="N734" i="11"/>
  <c r="N750" i="11"/>
  <c r="N766" i="11"/>
  <c r="N782" i="11"/>
  <c r="N798" i="11"/>
  <c r="N814" i="11"/>
  <c r="N830" i="11"/>
  <c r="N846" i="11"/>
  <c r="N862" i="11"/>
  <c r="N878" i="11"/>
  <c r="N894" i="11"/>
  <c r="N910" i="11"/>
  <c r="N926" i="11"/>
  <c r="N942" i="11"/>
  <c r="M19" i="11"/>
  <c r="M35" i="11"/>
  <c r="M51" i="11"/>
  <c r="M67" i="11"/>
  <c r="M83" i="11"/>
  <c r="M99" i="11"/>
  <c r="M115" i="11"/>
  <c r="M131" i="11"/>
  <c r="M147" i="11"/>
  <c r="M163" i="11"/>
  <c r="M179" i="11"/>
  <c r="M195" i="11"/>
  <c r="M211" i="11"/>
  <c r="M227" i="11"/>
  <c r="M243" i="11"/>
  <c r="M259" i="11"/>
  <c r="M275" i="11"/>
  <c r="M291" i="11"/>
  <c r="M307" i="11"/>
  <c r="M323" i="11"/>
  <c r="M339" i="11"/>
  <c r="M355" i="11"/>
  <c r="M371" i="11"/>
  <c r="M387" i="11"/>
  <c r="Q124" i="11"/>
  <c r="Q140" i="11"/>
  <c r="Q156" i="11"/>
  <c r="Q172" i="11"/>
  <c r="Q188" i="11"/>
  <c r="Q204" i="11"/>
  <c r="Q220" i="11"/>
  <c r="Q236" i="11"/>
  <c r="Q252" i="11"/>
  <c r="Q268" i="11"/>
  <c r="Q284" i="11"/>
  <c r="Q300" i="11"/>
  <c r="Q316" i="11"/>
  <c r="Q332" i="11"/>
  <c r="Q348" i="11"/>
  <c r="Q364" i="11"/>
  <c r="Q380" i="11"/>
  <c r="Q396" i="11"/>
  <c r="Q412" i="11"/>
  <c r="Q428" i="11"/>
  <c r="Q444" i="11"/>
  <c r="Q460" i="11"/>
  <c r="Q476" i="11"/>
  <c r="Q492" i="11"/>
  <c r="Q508" i="11"/>
  <c r="Q524" i="11"/>
  <c r="Q540" i="11"/>
  <c r="Q556" i="11"/>
  <c r="Q572" i="11"/>
  <c r="Q588" i="11"/>
  <c r="Q604" i="11"/>
  <c r="Q620" i="11"/>
  <c r="Q636" i="11"/>
  <c r="Q652" i="11"/>
  <c r="Q668" i="11"/>
  <c r="Q684" i="11"/>
  <c r="Q700" i="11"/>
  <c r="Q716" i="11"/>
  <c r="Q732" i="11"/>
  <c r="Q748" i="11"/>
  <c r="Q764" i="11"/>
  <c r="Q780" i="11"/>
  <c r="Q796" i="11"/>
  <c r="Q812" i="11"/>
  <c r="Q828" i="11"/>
  <c r="Q844" i="11"/>
  <c r="Q860" i="11"/>
  <c r="Q876" i="11"/>
  <c r="Q892" i="11"/>
  <c r="Q908" i="11"/>
  <c r="Q924" i="11"/>
  <c r="Q940" i="11"/>
  <c r="Q956" i="11"/>
  <c r="P17" i="11"/>
  <c r="P33" i="11"/>
  <c r="P49" i="11"/>
  <c r="P65" i="11"/>
  <c r="P81" i="11"/>
  <c r="P97" i="11"/>
  <c r="P113" i="11"/>
  <c r="P129" i="11"/>
  <c r="P145" i="11"/>
  <c r="P161" i="11"/>
  <c r="P177" i="11"/>
  <c r="P193" i="11"/>
  <c r="P209" i="11"/>
  <c r="P225" i="11"/>
  <c r="P241" i="11"/>
  <c r="P257" i="11"/>
  <c r="P273" i="11"/>
  <c r="P289" i="11"/>
  <c r="P305" i="11"/>
  <c r="P321" i="11"/>
  <c r="P337" i="11"/>
  <c r="P353" i="11"/>
  <c r="W819" i="11"/>
  <c r="W835" i="11"/>
  <c r="W851" i="11"/>
  <c r="W867" i="11"/>
  <c r="W883" i="11"/>
  <c r="W899" i="11"/>
  <c r="W915" i="11"/>
  <c r="W931" i="11"/>
  <c r="W947" i="11"/>
  <c r="V8" i="11"/>
  <c r="V24" i="11"/>
  <c r="V40" i="11"/>
  <c r="V56" i="11"/>
  <c r="V72" i="11"/>
  <c r="V88" i="11"/>
  <c r="V104" i="11"/>
  <c r="V120" i="11"/>
  <c r="V136" i="11"/>
  <c r="V152" i="11"/>
  <c r="V168" i="11"/>
  <c r="V184" i="11"/>
  <c r="V200" i="11"/>
  <c r="V216" i="11"/>
  <c r="V232" i="11"/>
  <c r="V248" i="11"/>
  <c r="V264" i="11"/>
  <c r="V280" i="11"/>
  <c r="V296" i="11"/>
  <c r="V312" i="11"/>
  <c r="V328" i="11"/>
  <c r="V344" i="11"/>
  <c r="V360" i="11"/>
  <c r="V376" i="11"/>
  <c r="V392" i="11"/>
  <c r="V408" i="11"/>
  <c r="V424" i="11"/>
  <c r="V440" i="11"/>
  <c r="V456" i="11"/>
  <c r="V472" i="11"/>
  <c r="V488" i="11"/>
  <c r="V504" i="11"/>
  <c r="V520" i="11"/>
  <c r="V536" i="11"/>
  <c r="V552" i="11"/>
  <c r="V568" i="11"/>
  <c r="V584" i="11"/>
  <c r="V600" i="11"/>
  <c r="V616" i="11"/>
  <c r="V632" i="11"/>
  <c r="V648" i="11"/>
  <c r="V664" i="11"/>
  <c r="V680" i="11"/>
  <c r="V696" i="11"/>
  <c r="V712" i="11"/>
  <c r="V728" i="11"/>
  <c r="V744" i="11"/>
  <c r="V760" i="11"/>
  <c r="V776" i="11"/>
  <c r="V792" i="11"/>
  <c r="V808" i="11"/>
  <c r="V824" i="11"/>
  <c r="V840" i="11"/>
  <c r="V856" i="11"/>
  <c r="V872" i="11"/>
  <c r="V888" i="11"/>
  <c r="V904" i="11"/>
  <c r="V920" i="11"/>
  <c r="V936" i="11"/>
  <c r="V952" i="11"/>
  <c r="T13" i="11"/>
  <c r="T29" i="11"/>
  <c r="T45" i="11"/>
  <c r="T61" i="11"/>
  <c r="T77" i="11"/>
  <c r="T93" i="11"/>
  <c r="T109" i="11"/>
  <c r="T125" i="11"/>
  <c r="T141" i="11"/>
  <c r="T157" i="11"/>
  <c r="T173" i="11"/>
  <c r="T189" i="11"/>
  <c r="T205" i="11"/>
  <c r="T221" i="11"/>
  <c r="T237" i="11"/>
  <c r="T253" i="11"/>
  <c r="T269" i="11"/>
  <c r="T285" i="11"/>
  <c r="T301" i="11"/>
  <c r="T317" i="11"/>
  <c r="T333" i="11"/>
  <c r="T349" i="11"/>
  <c r="T365" i="11"/>
  <c r="T381" i="11"/>
  <c r="T397" i="11"/>
  <c r="T413" i="11"/>
  <c r="T429" i="11"/>
  <c r="U17" i="11"/>
  <c r="U33" i="11"/>
  <c r="U49" i="11"/>
  <c r="U65" i="11"/>
  <c r="U81" i="11"/>
  <c r="U97" i="11"/>
  <c r="U113" i="11"/>
  <c r="U129" i="11"/>
  <c r="U145" i="11"/>
  <c r="U161" i="11"/>
  <c r="U177" i="11"/>
  <c r="U193" i="11"/>
  <c r="U209" i="11"/>
  <c r="U225" i="11"/>
  <c r="U241" i="11"/>
  <c r="U257" i="11"/>
  <c r="U273" i="11"/>
  <c r="U289" i="11"/>
  <c r="U305" i="11"/>
  <c r="U321" i="11"/>
  <c r="U337" i="11"/>
  <c r="U353" i="11"/>
  <c r="U369" i="11"/>
  <c r="U385" i="11"/>
  <c r="U401" i="11"/>
  <c r="U417" i="11"/>
  <c r="U433" i="11"/>
  <c r="R7" i="11"/>
  <c r="R23" i="11"/>
  <c r="R39" i="11"/>
  <c r="R55" i="11"/>
  <c r="R71" i="11"/>
  <c r="R87" i="11"/>
  <c r="R103" i="11"/>
  <c r="R119" i="11"/>
  <c r="R135" i="11"/>
  <c r="R151" i="11"/>
  <c r="R167" i="11"/>
  <c r="R183" i="11"/>
  <c r="R199" i="11"/>
  <c r="R215" i="11"/>
  <c r="R231" i="11"/>
  <c r="R247" i="11"/>
  <c r="M449" i="11"/>
  <c r="M593" i="11"/>
  <c r="M637" i="11"/>
  <c r="M777" i="11"/>
  <c r="K3" i="11"/>
  <c r="I461" i="11"/>
  <c r="I489" i="11"/>
  <c r="I521" i="11"/>
  <c r="I577" i="11"/>
  <c r="I669" i="11"/>
  <c r="M789" i="11"/>
  <c r="H3" i="11"/>
  <c r="O3" i="11"/>
  <c r="P3" i="11"/>
  <c r="Q737" i="11"/>
  <c r="M477" i="11"/>
  <c r="M565" i="11"/>
  <c r="I533" i="11"/>
  <c r="I765" i="11"/>
  <c r="Y934" i="13" l="1"/>
  <c r="Y257" i="13"/>
  <c r="Y241" i="13"/>
  <c r="Y225" i="13"/>
  <c r="Y209" i="13"/>
  <c r="Y193" i="13"/>
  <c r="Y177" i="13"/>
  <c r="Y153" i="13"/>
  <c r="Y137" i="13"/>
  <c r="Y113" i="13"/>
  <c r="Y97" i="13"/>
  <c r="Y49" i="13"/>
  <c r="Y33" i="13"/>
  <c r="Y17" i="13"/>
  <c r="Y600" i="13"/>
  <c r="Y260" i="13"/>
  <c r="Y244" i="13"/>
  <c r="Y228" i="13"/>
  <c r="Y212" i="13"/>
  <c r="Y196" i="13"/>
  <c r="Y180" i="13"/>
  <c r="Y164" i="13"/>
  <c r="Y148" i="13"/>
  <c r="Y132" i="13"/>
  <c r="Y108" i="13"/>
  <c r="Y88" i="13"/>
  <c r="Y72" i="13"/>
  <c r="Y36" i="13"/>
  <c r="Y20" i="13"/>
  <c r="Y511" i="13"/>
  <c r="Y495" i="13"/>
  <c r="Y479" i="13"/>
  <c r="Y463" i="13"/>
  <c r="Y447" i="13"/>
  <c r="Y431" i="13"/>
  <c r="Y415" i="13"/>
  <c r="Y399" i="13"/>
  <c r="Y383" i="13"/>
  <c r="Y367" i="13"/>
  <c r="Y363" i="13"/>
  <c r="Y347" i="13"/>
  <c r="Y355" i="13"/>
  <c r="Y331" i="13"/>
  <c r="Y942" i="13"/>
  <c r="Y601" i="13"/>
  <c r="Y337" i="13"/>
  <c r="Y13" i="13"/>
  <c r="Y354" i="13"/>
  <c r="Y366" i="13"/>
  <c r="Y92" i="13"/>
  <c r="Y76" i="13"/>
  <c r="Y48" i="13"/>
  <c r="Y16" i="13"/>
  <c r="Y319" i="13"/>
  <c r="Y10" i="13"/>
  <c r="Y937" i="13"/>
  <c r="Y461" i="13"/>
  <c r="Y929" i="13"/>
  <c r="Y913" i="13"/>
  <c r="Y897" i="13"/>
  <c r="Y881" i="13"/>
  <c r="Y865" i="13"/>
  <c r="Y849" i="13"/>
  <c r="Y833" i="13"/>
  <c r="Y817" i="13"/>
  <c r="Y801" i="13"/>
  <c r="Y785" i="13"/>
  <c r="Y769" i="13"/>
  <c r="Y749" i="13"/>
  <c r="Y737" i="13"/>
  <c r="Y721" i="13"/>
  <c r="Y681" i="13"/>
  <c r="Y617" i="13"/>
  <c r="Y532" i="13"/>
  <c r="Y516" i="13"/>
  <c r="Y492" i="13"/>
  <c r="Y344" i="13"/>
  <c r="Y328" i="13"/>
  <c r="Y312" i="13"/>
  <c r="Y296" i="13"/>
  <c r="Y280" i="13"/>
  <c r="Y120" i="13"/>
  <c r="Y253" i="13"/>
  <c r="Y237" i="13"/>
  <c r="Y221" i="13"/>
  <c r="Y205" i="13"/>
  <c r="Y189" i="13"/>
  <c r="Y165" i="13"/>
  <c r="Y149" i="13"/>
  <c r="Y133" i="13"/>
  <c r="Y109" i="13"/>
  <c r="Y89" i="13"/>
  <c r="Y57" i="13"/>
  <c r="Y45" i="13"/>
  <c r="Y29" i="13"/>
  <c r="Y264" i="13"/>
  <c r="Y248" i="13"/>
  <c r="Y232" i="13"/>
  <c r="Y216" i="13"/>
  <c r="Y200" i="13"/>
  <c r="Y184" i="13"/>
  <c r="Y160" i="13"/>
  <c r="Y144" i="13"/>
  <c r="Y128" i="13"/>
  <c r="Y941" i="13"/>
  <c r="Y925" i="13"/>
  <c r="Y909" i="13"/>
  <c r="Y605" i="13"/>
  <c r="Y333" i="13"/>
  <c r="Y332" i="13"/>
  <c r="Y316" i="13"/>
  <c r="Y300" i="13"/>
  <c r="Y284" i="13"/>
  <c r="Y268" i="13"/>
  <c r="Y64" i="13"/>
  <c r="Y52" i="13"/>
  <c r="Y703" i="13"/>
  <c r="Y687" i="13"/>
  <c r="Y671" i="13"/>
  <c r="Y655" i="13"/>
  <c r="Y639" i="13"/>
  <c r="Y623" i="13"/>
  <c r="Y607" i="13"/>
  <c r="Y67" i="13"/>
  <c r="Y523" i="13"/>
  <c r="Y507" i="13"/>
  <c r="Y491" i="13"/>
  <c r="Y475" i="13"/>
  <c r="Y459" i="13"/>
  <c r="Y443" i="13"/>
  <c r="Y427" i="13"/>
  <c r="Y411" i="13"/>
  <c r="Y395" i="13"/>
  <c r="Y379" i="13"/>
  <c r="Y707" i="13"/>
  <c r="Y691" i="13"/>
  <c r="Y675" i="13"/>
  <c r="Y659" i="13"/>
  <c r="Y643" i="13"/>
  <c r="Y627" i="13"/>
  <c r="Y359" i="13"/>
  <c r="Y343" i="13"/>
  <c r="Y327" i="13"/>
  <c r="Y311" i="13"/>
  <c r="Y266" i="13"/>
  <c r="Y234" i="13"/>
  <c r="Y202" i="13"/>
  <c r="Y782" i="13"/>
  <c r="Y758" i="13"/>
  <c r="Y458" i="13"/>
  <c r="Y334" i="13"/>
  <c r="Y261" i="13"/>
  <c r="Y245" i="13"/>
  <c r="Y229" i="13"/>
  <c r="Y213" i="13"/>
  <c r="Y197" i="13"/>
  <c r="Y181" i="13"/>
  <c r="Y157" i="13"/>
  <c r="Y141" i="13"/>
  <c r="Y125" i="13"/>
  <c r="Y101" i="13"/>
  <c r="Y65" i="13"/>
  <c r="Y53" i="13"/>
  <c r="Y37" i="13"/>
  <c r="Y21" i="13"/>
  <c r="Y256" i="13"/>
  <c r="Y240" i="13"/>
  <c r="Y224" i="13"/>
  <c r="Y208" i="13"/>
  <c r="Y192" i="13"/>
  <c r="Y933" i="13"/>
  <c r="Y917" i="13"/>
  <c r="Y613" i="13"/>
  <c r="Y597" i="13"/>
  <c r="Y340" i="13"/>
  <c r="Y324" i="13"/>
  <c r="Y308" i="13"/>
  <c r="Y292" i="13"/>
  <c r="Y276" i="13"/>
  <c r="Y172" i="13"/>
  <c r="Y56" i="13"/>
  <c r="Y711" i="13"/>
  <c r="Y695" i="13"/>
  <c r="Y679" i="13"/>
  <c r="Y663" i="13"/>
  <c r="Y647" i="13"/>
  <c r="Y631" i="13"/>
  <c r="Y615" i="13"/>
  <c r="Y515" i="13"/>
  <c r="Y499" i="13"/>
  <c r="Y483" i="13"/>
  <c r="Y467" i="13"/>
  <c r="Y451" i="13"/>
  <c r="Y435" i="13"/>
  <c r="Y419" i="13"/>
  <c r="Y403" i="13"/>
  <c r="Y387" i="13"/>
  <c r="Y371" i="13"/>
  <c r="X4" i="13"/>
  <c r="Y4" i="13" s="1"/>
  <c r="Y699" i="13"/>
  <c r="Y683" i="13"/>
  <c r="Y667" i="13"/>
  <c r="Y651" i="13"/>
  <c r="Y635" i="13"/>
  <c r="Y619" i="13"/>
  <c r="Y595" i="13"/>
  <c r="Y351" i="13"/>
  <c r="Y335" i="13"/>
  <c r="Y957" i="13"/>
  <c r="Y146" i="13"/>
  <c r="Y114" i="13"/>
  <c r="Y542" i="13"/>
  <c r="Y510" i="13"/>
  <c r="Y478" i="13"/>
  <c r="Y345" i="13"/>
  <c r="Y798" i="13"/>
  <c r="Y766" i="13"/>
  <c r="Y718" i="13"/>
  <c r="Y426" i="13"/>
  <c r="Y926" i="13"/>
  <c r="Y910" i="13"/>
  <c r="Y894" i="13"/>
  <c r="Y878" i="13"/>
  <c r="Y862" i="13"/>
  <c r="Y846" i="13"/>
  <c r="Y830" i="13"/>
  <c r="Y814" i="13"/>
  <c r="Y710" i="13"/>
  <c r="Y694" i="13"/>
  <c r="Y678" i="13"/>
  <c r="Y662" i="13"/>
  <c r="Y646" i="13"/>
  <c r="Y630" i="13"/>
  <c r="Y614" i="13"/>
  <c r="Y598" i="13"/>
  <c r="Y582" i="13"/>
  <c r="Y394" i="13"/>
  <c r="Y378" i="13"/>
  <c r="Y170" i="13"/>
  <c r="Y665" i="13"/>
  <c r="Y321" i="13"/>
  <c r="Y305" i="13"/>
  <c r="Y289" i="13"/>
  <c r="Y273" i="13"/>
  <c r="Y121" i="13"/>
  <c r="Y556" i="13"/>
  <c r="Y508" i="13"/>
  <c r="Y468" i="13"/>
  <c r="Y350" i="13"/>
  <c r="Y265" i="13"/>
  <c r="Y249" i="13"/>
  <c r="Y233" i="13"/>
  <c r="Y217" i="13"/>
  <c r="Y201" i="13"/>
  <c r="Y185" i="13"/>
  <c r="Y161" i="13"/>
  <c r="Y145" i="13"/>
  <c r="Y129" i="13"/>
  <c r="Y105" i="13"/>
  <c r="Y61" i="13"/>
  <c r="Y41" i="13"/>
  <c r="Y25" i="13"/>
  <c r="Y9" i="13"/>
  <c r="Y592" i="13"/>
  <c r="Y390" i="13"/>
  <c r="Y252" i="13"/>
  <c r="Y236" i="13"/>
  <c r="Y220" i="13"/>
  <c r="Y204" i="13"/>
  <c r="Y188" i="13"/>
  <c r="Y168" i="13"/>
  <c r="Y156" i="13"/>
  <c r="Y140" i="13"/>
  <c r="Y124" i="13"/>
  <c r="Y100" i="13"/>
  <c r="Y80" i="13"/>
  <c r="Y44" i="13"/>
  <c r="Y28" i="13"/>
  <c r="Y12" i="13"/>
  <c r="Y519" i="13"/>
  <c r="Y503" i="13"/>
  <c r="Y487" i="13"/>
  <c r="Y471" i="13"/>
  <c r="Y455" i="13"/>
  <c r="Y439" i="13"/>
  <c r="Y423" i="13"/>
  <c r="Y407" i="13"/>
  <c r="Y391" i="13"/>
  <c r="Y375" i="13"/>
  <c r="Y317" i="13"/>
  <c r="Y301" i="13"/>
  <c r="Y374" i="13"/>
</calcChain>
</file>

<file path=xl/sharedStrings.xml><?xml version="1.0" encoding="utf-8"?>
<sst xmlns="http://schemas.openxmlformats.org/spreadsheetml/2006/main" count="26770" uniqueCount="4554">
  <si>
    <t>151</t>
  </si>
  <si>
    <t xml:space="preserve">Explorações especializadas em cerealicultura (excepto arroz) e em cultura de oleaginosas e proteaginosas </t>
  </si>
  <si>
    <t>351</t>
  </si>
  <si>
    <t>Explorações especializadas vinícolas que produzam vinho de qualidade.</t>
  </si>
  <si>
    <t>380</t>
  </si>
  <si>
    <t xml:space="preserve">Explorações com diversas combinações de culturas permanentes </t>
  </si>
  <si>
    <t>513</t>
  </si>
  <si>
    <t>Explorações que combinam criação e engorda de suínos</t>
  </si>
  <si>
    <t>Explorações com diversas combinações de granívoros</t>
  </si>
  <si>
    <t>530</t>
  </si>
  <si>
    <t>616</t>
  </si>
  <si>
    <t>Outras explorações de policultura</t>
  </si>
  <si>
    <t>732</t>
  </si>
  <si>
    <t>Explorações de polipecuária de orientação para os herbívoros não leiteiros</t>
  </si>
  <si>
    <t>742</t>
  </si>
  <si>
    <t>Explorações de polipecuária: granívoros e herbívoros não leiteiros</t>
  </si>
  <si>
    <t>841</t>
  </si>
  <si>
    <t>Explorações mistas de cultuas arvenses e granívoros</t>
  </si>
  <si>
    <t>844</t>
  </si>
  <si>
    <t xml:space="preserve">Explorações com diversas culturas e criação mistas </t>
  </si>
  <si>
    <t>152</t>
  </si>
  <si>
    <t>Explorações especializadas em orizicultura</t>
  </si>
  <si>
    <t>153</t>
  </si>
  <si>
    <t>Explorações que combinam cereais, oleaginosas, proteaginosas e arroz</t>
  </si>
  <si>
    <t>161</t>
  </si>
  <si>
    <t>Explorações especializadas em culturas tuberosas</t>
  </si>
  <si>
    <t>162</t>
  </si>
  <si>
    <t>Explorações que combinam cereais, oleaginosas, proteaginosas e plantas tuberosas</t>
  </si>
  <si>
    <t>166</t>
  </si>
  <si>
    <t>Explorações com combinação de diversas culturas arvenses</t>
  </si>
  <si>
    <t>212</t>
  </si>
  <si>
    <t>Explorações especializadas em floricultura e plantas ornamentais sob coberto</t>
  </si>
  <si>
    <t>352</t>
  </si>
  <si>
    <t>Explorações especializadas vinícolas que produzam outros vinhos que não os de qualidade</t>
  </si>
  <si>
    <t>481</t>
  </si>
  <si>
    <t>Explorações especializadas em ovinos</t>
  </si>
  <si>
    <t>511</t>
  </si>
  <si>
    <t>Explorações especializadas em suínos para criação</t>
  </si>
  <si>
    <t>613</t>
  </si>
  <si>
    <t>Explorações que combinam culturas arvenses e vinhas</t>
  </si>
  <si>
    <t>615</t>
  </si>
  <si>
    <t>Explorações de policultura orientadas para culturas arvenses</t>
  </si>
  <si>
    <t>834</t>
  </si>
  <si>
    <t>Explorações mistas de herbívoros não  leiteiros com culturas arvenses</t>
  </si>
  <si>
    <t>842</t>
  </si>
  <si>
    <t>Explorações mistas com culturas permanentes e herbívoros</t>
  </si>
  <si>
    <t>365</t>
  </si>
  <si>
    <t>Explorações especializadas que combinam a produção de citrinos, frutos tropicais e frutos de casca rija:produção mista</t>
  </si>
  <si>
    <t>Explorações especializadas bovinos - leite</t>
  </si>
  <si>
    <t>450</t>
  </si>
  <si>
    <t>Explorações especializadas bovinos - criação  e carne</t>
  </si>
  <si>
    <t>460</t>
  </si>
  <si>
    <t>484</t>
  </si>
  <si>
    <t>Explorações com diversos herbívoros</t>
  </si>
  <si>
    <t>522</t>
  </si>
  <si>
    <t xml:space="preserve">Explorações especializadas em aves de carne   </t>
  </si>
  <si>
    <t>612</t>
  </si>
  <si>
    <t>Explorações que combinam culturas arvenses e horticultura</t>
  </si>
  <si>
    <t>614</t>
  </si>
  <si>
    <t>Explorações que combinam culturas arvenses e culturas permanentes</t>
  </si>
  <si>
    <t>731</t>
  </si>
  <si>
    <t>Explorações de polipecuária de orientação leiteira</t>
  </si>
  <si>
    <t>833</t>
  </si>
  <si>
    <t>Explorações mistas de culturas arvenses com herbívoros não leiteiros</t>
  </si>
  <si>
    <t>361</t>
  </si>
  <si>
    <t>Explorações especializadas frutícolas (com excepção dos citrinos, frutos tropicais e frutos de casca rija)</t>
  </si>
  <si>
    <t>482</t>
  </si>
  <si>
    <t>Explorações com ovinos e bovinos combinados</t>
  </si>
  <si>
    <t>Explorações não classificadas</t>
  </si>
  <si>
    <t>900</t>
  </si>
  <si>
    <t>363</t>
  </si>
  <si>
    <t>Explorações especializadas na produção de frutos de casca rija</t>
  </si>
  <si>
    <t>364</t>
  </si>
  <si>
    <t>Explorações frutícolas especializadas em frutos tropicais</t>
  </si>
  <si>
    <t>470</t>
  </si>
  <si>
    <t>Explorações bovinos - leite, criação e carne combinada</t>
  </si>
  <si>
    <t>521</t>
  </si>
  <si>
    <t>Explorações especializadas em galinhas poedeiras</t>
  </si>
  <si>
    <t>843</t>
  </si>
  <si>
    <t>Explorações agrícolas</t>
  </si>
  <si>
    <t>223</t>
  </si>
  <si>
    <t>Explorações especializadas em horticultura mistas ao ar livre</t>
  </si>
  <si>
    <t>233</t>
  </si>
  <si>
    <t>Explorações com diversas culturas hortícolas</t>
  </si>
  <si>
    <t>362</t>
  </si>
  <si>
    <t>Explorações especializadas em citrinos</t>
  </si>
  <si>
    <t>832</t>
  </si>
  <si>
    <t>Explorações mistas de bovinos leiteiros com culturas arvenses</t>
  </si>
  <si>
    <t>232</t>
  </si>
  <si>
    <t>Viveiros especializados de hortícolas e florícolas</t>
  </si>
  <si>
    <t>483</t>
  </si>
  <si>
    <t>Explorações especializadas em caprinos</t>
  </si>
  <si>
    <t>523</t>
  </si>
  <si>
    <t>Explorações que combinam galinhas poedeiras e aves de carne</t>
  </si>
  <si>
    <t>512</t>
  </si>
  <si>
    <t xml:space="preserve">Explorações especializadas em suínos de engorda </t>
  </si>
  <si>
    <t>353</t>
  </si>
  <si>
    <t>Explorações especializadas na produção de uvas de mesa</t>
  </si>
  <si>
    <t>831</t>
  </si>
  <si>
    <t>Explorações mistas de culturas arvenses com bovinos leiteiros</t>
  </si>
  <si>
    <t>Branca</t>
  </si>
  <si>
    <t>741</t>
  </si>
  <si>
    <t>Explorações de polipecuária: granívoros e bovinos leiteiros combinados</t>
  </si>
  <si>
    <t>221</t>
  </si>
  <si>
    <t>Explorações especializadas em horticultura ao ar livre</t>
  </si>
  <si>
    <t>164</t>
  </si>
  <si>
    <t>Explorações especializadas na cultura de tabaco</t>
  </si>
  <si>
    <t>Arcos</t>
  </si>
  <si>
    <t>Moita</t>
  </si>
  <si>
    <t>354</t>
  </si>
  <si>
    <t>Outras explorações vitícolas</t>
  </si>
  <si>
    <t>370</t>
  </si>
  <si>
    <t>Explorações olivícolas especializadas</t>
  </si>
  <si>
    <t>163</t>
  </si>
  <si>
    <t>Explorações especializadas em horticultura extensiva</t>
  </si>
  <si>
    <t>611</t>
  </si>
  <si>
    <t xml:space="preserve">Explorações de horticultura intensiva e  culturas permanentes combinadas </t>
  </si>
  <si>
    <t>211</t>
  </si>
  <si>
    <t>Explorações especialiizadas em horticultura sob coberto</t>
  </si>
  <si>
    <t>Santa Eulália</t>
  </si>
  <si>
    <t>Várzea</t>
  </si>
  <si>
    <t>Glória</t>
  </si>
  <si>
    <t>Nossa Senhora de Fátima</t>
  </si>
  <si>
    <t>222</t>
  </si>
  <si>
    <t>Explorações especializadas em floricultura e plantas ornamentais ao ar livre</t>
  </si>
  <si>
    <t>Veiros</t>
  </si>
  <si>
    <t>Arrifana</t>
  </si>
  <si>
    <t>Lourosa</t>
  </si>
  <si>
    <t>Souto</t>
  </si>
  <si>
    <t>Nogueira do Cravo</t>
  </si>
  <si>
    <t>213</t>
  </si>
  <si>
    <t>Explorações especializadas em horticultura mistas sob coberto</t>
  </si>
  <si>
    <t>Troviscal</t>
  </si>
  <si>
    <t>Paradela</t>
  </si>
  <si>
    <t>0201</t>
  </si>
  <si>
    <t>Aljustrel</t>
  </si>
  <si>
    <t>020101</t>
  </si>
  <si>
    <t>020102</t>
  </si>
  <si>
    <t>Ervidel</t>
  </si>
  <si>
    <t>020103</t>
  </si>
  <si>
    <t>Messejana</t>
  </si>
  <si>
    <t>020104</t>
  </si>
  <si>
    <t>São João de Negrilhos</t>
  </si>
  <si>
    <t>020105</t>
  </si>
  <si>
    <t>Rio de Moinhos</t>
  </si>
  <si>
    <t>0202</t>
  </si>
  <si>
    <t>Almodôvar</t>
  </si>
  <si>
    <t>020201</t>
  </si>
  <si>
    <t>020202</t>
  </si>
  <si>
    <t>Gomes Aires</t>
  </si>
  <si>
    <t>020203</t>
  </si>
  <si>
    <t>Rosário</t>
  </si>
  <si>
    <t>020204</t>
  </si>
  <si>
    <t>Santa Clara-a-Nova</t>
  </si>
  <si>
    <t>020205</t>
  </si>
  <si>
    <t>Santa Cruz</t>
  </si>
  <si>
    <t>020206</t>
  </si>
  <si>
    <t>São Barnabé</t>
  </si>
  <si>
    <t>020207</t>
  </si>
  <si>
    <t>Senhora da Graça de Padrões</t>
  </si>
  <si>
    <t>020208</t>
  </si>
  <si>
    <t>Aldeia dos Fernandes</t>
  </si>
  <si>
    <t>0203</t>
  </si>
  <si>
    <t>Alvito</t>
  </si>
  <si>
    <t>020301</t>
  </si>
  <si>
    <t>020302</t>
  </si>
  <si>
    <t>Vila Nova da Baronia</t>
  </si>
  <si>
    <t>0204</t>
  </si>
  <si>
    <t>Barrancos</t>
  </si>
  <si>
    <t>020401</t>
  </si>
  <si>
    <t>0205</t>
  </si>
  <si>
    <t>Beja</t>
  </si>
  <si>
    <t>020501</t>
  </si>
  <si>
    <t>Albernoa</t>
  </si>
  <si>
    <t>020502</t>
  </si>
  <si>
    <t>Baleizão</t>
  </si>
  <si>
    <t>020503</t>
  </si>
  <si>
    <t>Beringel</t>
  </si>
  <si>
    <t>020504</t>
  </si>
  <si>
    <t>Cabeça Gorda</t>
  </si>
  <si>
    <t>020505</t>
  </si>
  <si>
    <t>Mombeja</t>
  </si>
  <si>
    <t>020506</t>
  </si>
  <si>
    <t>Nossa Senhora das Neves</t>
  </si>
  <si>
    <t>020507</t>
  </si>
  <si>
    <t>Quintos</t>
  </si>
  <si>
    <t>020508</t>
  </si>
  <si>
    <t>Salvada</t>
  </si>
  <si>
    <t>020509</t>
  </si>
  <si>
    <t>Beja (Salvador)</t>
  </si>
  <si>
    <t>020510</t>
  </si>
  <si>
    <t>Santa Clara de Louredo</t>
  </si>
  <si>
    <t>020511</t>
  </si>
  <si>
    <t>Beja (Santa Maria da Feira)</t>
  </si>
  <si>
    <t>020512</t>
  </si>
  <si>
    <t>Santa Vitória</t>
  </si>
  <si>
    <t>020513</t>
  </si>
  <si>
    <t>Beja (Santiago Maior)</t>
  </si>
  <si>
    <t>020514</t>
  </si>
  <si>
    <t>São Brissos</t>
  </si>
  <si>
    <t>020515</t>
  </si>
  <si>
    <t>Beja (São João Baptista)</t>
  </si>
  <si>
    <t>020516</t>
  </si>
  <si>
    <t>São Matias</t>
  </si>
  <si>
    <t>020517</t>
  </si>
  <si>
    <t>Trindade</t>
  </si>
  <si>
    <t>020518</t>
  </si>
  <si>
    <t>Trigaches</t>
  </si>
  <si>
    <t>0206</t>
  </si>
  <si>
    <t>Castro Verde</t>
  </si>
  <si>
    <t>020601</t>
  </si>
  <si>
    <t>Casével</t>
  </si>
  <si>
    <t>020602</t>
  </si>
  <si>
    <t>020603</t>
  </si>
  <si>
    <t>Entradas</t>
  </si>
  <si>
    <t>020604</t>
  </si>
  <si>
    <t>Santa Bárbara de Padrões</t>
  </si>
  <si>
    <t>020605</t>
  </si>
  <si>
    <t>São Marcos da Ataboeira</t>
  </si>
  <si>
    <t>0207</t>
  </si>
  <si>
    <t>Cuba</t>
  </si>
  <si>
    <t>020701</t>
  </si>
  <si>
    <t>020702</t>
  </si>
  <si>
    <t>Faro do Alentejo</t>
  </si>
  <si>
    <t>020703</t>
  </si>
  <si>
    <t>Vila Alva</t>
  </si>
  <si>
    <t>020704</t>
  </si>
  <si>
    <t>Vila Ruiva</t>
  </si>
  <si>
    <t>0208</t>
  </si>
  <si>
    <t>Ferreira do Alentejo</t>
  </si>
  <si>
    <t>020801</t>
  </si>
  <si>
    <t>Alfundão</t>
  </si>
  <si>
    <t>020802</t>
  </si>
  <si>
    <t>020803</t>
  </si>
  <si>
    <t>Figueira dos Cavaleiros</t>
  </si>
  <si>
    <t>020804</t>
  </si>
  <si>
    <t>Odivelas</t>
  </si>
  <si>
    <t>020805</t>
  </si>
  <si>
    <t>Peroguarda</t>
  </si>
  <si>
    <t>020806</t>
  </si>
  <si>
    <t>Canhestros</t>
  </si>
  <si>
    <t>0209</t>
  </si>
  <si>
    <t>Mértola</t>
  </si>
  <si>
    <t>020901</t>
  </si>
  <si>
    <t>Alcaria Ruiva</t>
  </si>
  <si>
    <t>020902</t>
  </si>
  <si>
    <t>Corte do Pinto</t>
  </si>
  <si>
    <t>020903</t>
  </si>
  <si>
    <t>Espírito Santo</t>
  </si>
  <si>
    <t>020904</t>
  </si>
  <si>
    <t>020905</t>
  </si>
  <si>
    <t>Santana de Cambas</t>
  </si>
  <si>
    <t>020906</t>
  </si>
  <si>
    <t>São João dos Caldeireiros</t>
  </si>
  <si>
    <t>020907</t>
  </si>
  <si>
    <t>São Miguel do Pinheiro</t>
  </si>
  <si>
    <t>020908</t>
  </si>
  <si>
    <t>São Pedro de Solis</t>
  </si>
  <si>
    <t>020909</t>
  </si>
  <si>
    <t>São Sebastião dos Carros</t>
  </si>
  <si>
    <t>0210</t>
  </si>
  <si>
    <t>Moura</t>
  </si>
  <si>
    <t>021001</t>
  </si>
  <si>
    <t>Amareleja</t>
  </si>
  <si>
    <t>021002</t>
  </si>
  <si>
    <t>Póvoa de São Miguel</t>
  </si>
  <si>
    <t>021003</t>
  </si>
  <si>
    <t>Safara</t>
  </si>
  <si>
    <t>021004</t>
  </si>
  <si>
    <t>Moura (Santo Agostinho)</t>
  </si>
  <si>
    <t>021005</t>
  </si>
  <si>
    <t>Santo Aleixo da Restauração</t>
  </si>
  <si>
    <t>021006</t>
  </si>
  <si>
    <t>Santo Amador</t>
  </si>
  <si>
    <t>021007</t>
  </si>
  <si>
    <t>Moura (São João Baptista)</t>
  </si>
  <si>
    <t>021008</t>
  </si>
  <si>
    <t>Sobral da Adiça</t>
  </si>
  <si>
    <t>0211</t>
  </si>
  <si>
    <t>Odemira</t>
  </si>
  <si>
    <t>021101</t>
  </si>
  <si>
    <t>Colos</t>
  </si>
  <si>
    <t>021102</t>
  </si>
  <si>
    <t>Relíquias</t>
  </si>
  <si>
    <t>021103</t>
  </si>
  <si>
    <t>Sabóia</t>
  </si>
  <si>
    <t>021104</t>
  </si>
  <si>
    <t>Santa Clara-a-Velha</t>
  </si>
  <si>
    <t>021105</t>
  </si>
  <si>
    <t>Odemira (Santa Maria)</t>
  </si>
  <si>
    <t>021106</t>
  </si>
  <si>
    <t>São Luís</t>
  </si>
  <si>
    <t>021107</t>
  </si>
  <si>
    <t>São Martinho das Amoreiras</t>
  </si>
  <si>
    <t>021108</t>
  </si>
  <si>
    <t>Odemira (São Salvador)</t>
  </si>
  <si>
    <t>021109</t>
  </si>
  <si>
    <t>São Teotónio</t>
  </si>
  <si>
    <t>021110</t>
  </si>
  <si>
    <t>Vale de Santiago</t>
  </si>
  <si>
    <t>021111</t>
  </si>
  <si>
    <t>Vila Nova de Milfontes</t>
  </si>
  <si>
    <t>021112</t>
  </si>
  <si>
    <t>Pereiras-Gare</t>
  </si>
  <si>
    <t>021113</t>
  </si>
  <si>
    <t>Bicos</t>
  </si>
  <si>
    <t>021114</t>
  </si>
  <si>
    <t>Zambujeira do Mar</t>
  </si>
  <si>
    <t>021115</t>
  </si>
  <si>
    <t>Luzianes-Gare</t>
  </si>
  <si>
    <t>021116</t>
  </si>
  <si>
    <t>Boavista dos Pinheiros</t>
  </si>
  <si>
    <t>021117</t>
  </si>
  <si>
    <t>Longueira/Almograve</t>
  </si>
  <si>
    <t>0212</t>
  </si>
  <si>
    <t>Ourique</t>
  </si>
  <si>
    <t>021201</t>
  </si>
  <si>
    <t>Conceição</t>
  </si>
  <si>
    <t>021202</t>
  </si>
  <si>
    <t>Garvão</t>
  </si>
  <si>
    <t>021203</t>
  </si>
  <si>
    <t>021204</t>
  </si>
  <si>
    <t>Panóias</t>
  </si>
  <si>
    <t>021205</t>
  </si>
  <si>
    <t>Santa Luzia</t>
  </si>
  <si>
    <t>021206</t>
  </si>
  <si>
    <t>Santana da Serra</t>
  </si>
  <si>
    <t>0213</t>
  </si>
  <si>
    <t>Serpa</t>
  </si>
  <si>
    <t>021301</t>
  </si>
  <si>
    <t>Aldeia Nova de São Bento</t>
  </si>
  <si>
    <t>021302</t>
  </si>
  <si>
    <t>Brinches</t>
  </si>
  <si>
    <t>021303</t>
  </si>
  <si>
    <t>Pias</t>
  </si>
  <si>
    <t>021304</t>
  </si>
  <si>
    <t>Serpa (Salvador)</t>
  </si>
  <si>
    <t>021305</t>
  </si>
  <si>
    <t>Serpa (Santa Maria)</t>
  </si>
  <si>
    <t>021306</t>
  </si>
  <si>
    <t>Vale de Vargo</t>
  </si>
  <si>
    <t>021307</t>
  </si>
  <si>
    <t>Vila Verde de Ficalho</t>
  </si>
  <si>
    <t>0214</t>
  </si>
  <si>
    <t>Vidigueira</t>
  </si>
  <si>
    <t>021401</t>
  </si>
  <si>
    <t>Pedrógão</t>
  </si>
  <si>
    <t>021402</t>
  </si>
  <si>
    <t>Selmes</t>
  </si>
  <si>
    <t>021403</t>
  </si>
  <si>
    <t>021404</t>
  </si>
  <si>
    <t>Vila de Frades</t>
  </si>
  <si>
    <t>Figueiredo</t>
  </si>
  <si>
    <t>Aguiar</t>
  </si>
  <si>
    <t>Areias</t>
  </si>
  <si>
    <t>Campo</t>
  </si>
  <si>
    <t>Carreira</t>
  </si>
  <si>
    <t>Carvalhal</t>
  </si>
  <si>
    <t>Midões</t>
  </si>
  <si>
    <t>Pereira</t>
  </si>
  <si>
    <t>Vila Seca</t>
  </si>
  <si>
    <t>Lamas</t>
  </si>
  <si>
    <t>Vimieiro</t>
  </si>
  <si>
    <t>Carvalho</t>
  </si>
  <si>
    <t>Barco</t>
  </si>
  <si>
    <t>Oleiros</t>
  </si>
  <si>
    <t>Silvares</t>
  </si>
  <si>
    <t>Esperança</t>
  </si>
  <si>
    <t>Mosteiro</t>
  </si>
  <si>
    <t>Gavião</t>
  </si>
  <si>
    <t>Telhado</t>
  </si>
  <si>
    <t>Vila Verde</t>
  </si>
  <si>
    <t>Covas</t>
  </si>
  <si>
    <t>Vilarinho</t>
  </si>
  <si>
    <t>Pombal</t>
  </si>
  <si>
    <t>Valverde</t>
  </si>
  <si>
    <t>Belver</t>
  </si>
  <si>
    <t>Bemposta</t>
  </si>
  <si>
    <t>Castelo Branco</t>
  </si>
  <si>
    <t>Lousa</t>
  </si>
  <si>
    <t>231</t>
  </si>
  <si>
    <t>Explorações especializadas em cogumelos</t>
  </si>
  <si>
    <t>Mourão</t>
  </si>
  <si>
    <t>0501</t>
  </si>
  <si>
    <t>Belmonte</t>
  </si>
  <si>
    <t>050101</t>
  </si>
  <si>
    <t>050102</t>
  </si>
  <si>
    <t>Caria</t>
  </si>
  <si>
    <t>050103</t>
  </si>
  <si>
    <t>Colmeal da Torre</t>
  </si>
  <si>
    <t>050104</t>
  </si>
  <si>
    <t>Inguias</t>
  </si>
  <si>
    <t>050105</t>
  </si>
  <si>
    <t>Maçainhas</t>
  </si>
  <si>
    <t>0502</t>
  </si>
  <si>
    <t>050201</t>
  </si>
  <si>
    <t>Alcains</t>
  </si>
  <si>
    <t>050202</t>
  </si>
  <si>
    <t>Almaceda</t>
  </si>
  <si>
    <t>050203</t>
  </si>
  <si>
    <t>Benquerenças</t>
  </si>
  <si>
    <t>050204</t>
  </si>
  <si>
    <t>Cafede</t>
  </si>
  <si>
    <t>050205</t>
  </si>
  <si>
    <t>050206</t>
  </si>
  <si>
    <t>Cebolais de Cima</t>
  </si>
  <si>
    <t>050207</t>
  </si>
  <si>
    <t>Escalos de Baixo</t>
  </si>
  <si>
    <t>050208</t>
  </si>
  <si>
    <t>Escalos de Cima</t>
  </si>
  <si>
    <t>050209</t>
  </si>
  <si>
    <t>Freixial do Campo</t>
  </si>
  <si>
    <t>050210</t>
  </si>
  <si>
    <t>Juncal do Campo</t>
  </si>
  <si>
    <t>050211</t>
  </si>
  <si>
    <t>Lardosa</t>
  </si>
  <si>
    <t>050212</t>
  </si>
  <si>
    <t>Louriçal do Campo</t>
  </si>
  <si>
    <t>050213</t>
  </si>
  <si>
    <t>050214</t>
  </si>
  <si>
    <t>Malpica do Tejo</t>
  </si>
  <si>
    <t>050215</t>
  </si>
  <si>
    <t>Mata</t>
  </si>
  <si>
    <t>050216</t>
  </si>
  <si>
    <t>Monforte da Beira</t>
  </si>
  <si>
    <t>050217</t>
  </si>
  <si>
    <t>Ninho do Açor</t>
  </si>
  <si>
    <t>050218</t>
  </si>
  <si>
    <t>Póvoa de Rio de Moinhos</t>
  </si>
  <si>
    <t>050219</t>
  </si>
  <si>
    <t>Retaxo</t>
  </si>
  <si>
    <t>050220</t>
  </si>
  <si>
    <t>Salgueiro do Campo</t>
  </si>
  <si>
    <t>050221</t>
  </si>
  <si>
    <t>Santo André das Tojeiras</t>
  </si>
  <si>
    <t>050222</t>
  </si>
  <si>
    <t>São Vicente da Beira</t>
  </si>
  <si>
    <t>050223</t>
  </si>
  <si>
    <t>Sarzedas</t>
  </si>
  <si>
    <t>050224</t>
  </si>
  <si>
    <t>Sobral do Campo</t>
  </si>
  <si>
    <t>050225</t>
  </si>
  <si>
    <t>Tinalhas</t>
  </si>
  <si>
    <t>0503</t>
  </si>
  <si>
    <t>Covilhã</t>
  </si>
  <si>
    <t>050301</t>
  </si>
  <si>
    <t>Vila do Carvalho</t>
  </si>
  <si>
    <t>050302</t>
  </si>
  <si>
    <t>Aldeia de São Francisco de Assis</t>
  </si>
  <si>
    <t>050303</t>
  </si>
  <si>
    <t>Aldeia do Souto</t>
  </si>
  <si>
    <t>050304</t>
  </si>
  <si>
    <t>050305</t>
  </si>
  <si>
    <t>Boidobra</t>
  </si>
  <si>
    <t>050306</t>
  </si>
  <si>
    <t>Casegas</t>
  </si>
  <si>
    <t>050307</t>
  </si>
  <si>
    <t>Covilhã (Conceição)</t>
  </si>
  <si>
    <t>050308</t>
  </si>
  <si>
    <t>Cortes do Meio</t>
  </si>
  <si>
    <t>050309</t>
  </si>
  <si>
    <t>Dominguizo</t>
  </si>
  <si>
    <t>050310</t>
  </si>
  <si>
    <t>Erada</t>
  </si>
  <si>
    <t>050311</t>
  </si>
  <si>
    <t>Ferro</t>
  </si>
  <si>
    <t>050312</t>
  </si>
  <si>
    <t>Orjais</t>
  </si>
  <si>
    <t>050313</t>
  </si>
  <si>
    <t>Ourondo</t>
  </si>
  <si>
    <t>050314</t>
  </si>
  <si>
    <t>Paul</t>
  </si>
  <si>
    <t>050315</t>
  </si>
  <si>
    <t>Peraboa</t>
  </si>
  <si>
    <t>050316</t>
  </si>
  <si>
    <t>Peso</t>
  </si>
  <si>
    <t>050317</t>
  </si>
  <si>
    <t>Covilhã (Santa Maria)</t>
  </si>
  <si>
    <t>050318</t>
  </si>
  <si>
    <t>São Jorge da Beira</t>
  </si>
  <si>
    <t>050319</t>
  </si>
  <si>
    <t>Covilhã (São Martinho)</t>
  </si>
  <si>
    <t>050320</t>
  </si>
  <si>
    <t>Covilhã (São Pedro)</t>
  </si>
  <si>
    <t>050321</t>
  </si>
  <si>
    <t>Sarzedo</t>
  </si>
  <si>
    <t>050322</t>
  </si>
  <si>
    <t>Sobral de São Miguel</t>
  </si>
  <si>
    <t>050323</t>
  </si>
  <si>
    <t>Teixoso</t>
  </si>
  <si>
    <t>050324</t>
  </si>
  <si>
    <t>Tortosendo</t>
  </si>
  <si>
    <t>050325</t>
  </si>
  <si>
    <t>Unhais da Serra</t>
  </si>
  <si>
    <t>050326</t>
  </si>
  <si>
    <t>Vale Formoso</t>
  </si>
  <si>
    <t>050327</t>
  </si>
  <si>
    <t>Verdelhos</t>
  </si>
  <si>
    <t>050328</t>
  </si>
  <si>
    <t>Vales do Rio</t>
  </si>
  <si>
    <t>050329</t>
  </si>
  <si>
    <t>Coutada</t>
  </si>
  <si>
    <t>050330</t>
  </si>
  <si>
    <t>Cantar-Galo</t>
  </si>
  <si>
    <t>050331</t>
  </si>
  <si>
    <t>Canhoso</t>
  </si>
  <si>
    <t>0504</t>
  </si>
  <si>
    <t>Fundão</t>
  </si>
  <si>
    <t>050401</t>
  </si>
  <si>
    <t>Alcaide</t>
  </si>
  <si>
    <t>050402</t>
  </si>
  <si>
    <t>Alcaria</t>
  </si>
  <si>
    <t>050403</t>
  </si>
  <si>
    <t>Alcongosta</t>
  </si>
  <si>
    <t>050404</t>
  </si>
  <si>
    <t>Aldeia de Joanes</t>
  </si>
  <si>
    <t>050405</t>
  </si>
  <si>
    <t>Aldeia Nova do Cabo</t>
  </si>
  <si>
    <t>050406</t>
  </si>
  <si>
    <t>Alpedrinha</t>
  </si>
  <si>
    <t>050407</t>
  </si>
  <si>
    <t>Atalaia do Campo</t>
  </si>
  <si>
    <t>050408</t>
  </si>
  <si>
    <t>Barroca</t>
  </si>
  <si>
    <t>050409</t>
  </si>
  <si>
    <t>Bogas de Baixo</t>
  </si>
  <si>
    <t>050410</t>
  </si>
  <si>
    <t>Bogas de Cima</t>
  </si>
  <si>
    <t>050411</t>
  </si>
  <si>
    <t>Capinha</t>
  </si>
  <si>
    <t>050412</t>
  </si>
  <si>
    <t>Castelejo</t>
  </si>
  <si>
    <t>050413</t>
  </si>
  <si>
    <t>Castelo Novo</t>
  </si>
  <si>
    <t>050414</t>
  </si>
  <si>
    <t>Donas</t>
  </si>
  <si>
    <t>050415</t>
  </si>
  <si>
    <t>Escarigo</t>
  </si>
  <si>
    <t>050416</t>
  </si>
  <si>
    <t>Fatela</t>
  </si>
  <si>
    <t>050417</t>
  </si>
  <si>
    <t>050418</t>
  </si>
  <si>
    <t>Janeiro de Cima</t>
  </si>
  <si>
    <t>050419</t>
  </si>
  <si>
    <t>Lavacolhos</t>
  </si>
  <si>
    <t>050420</t>
  </si>
  <si>
    <t>Orca</t>
  </si>
  <si>
    <t>050421</t>
  </si>
  <si>
    <t>Pêro Viseu</t>
  </si>
  <si>
    <t>050422</t>
  </si>
  <si>
    <t>Póvoa de Atalaia</t>
  </si>
  <si>
    <t>050423</t>
  </si>
  <si>
    <t>Salgueiro</t>
  </si>
  <si>
    <t>050424</t>
  </si>
  <si>
    <t>050425</t>
  </si>
  <si>
    <t>Soalheira</t>
  </si>
  <si>
    <t>050426</t>
  </si>
  <si>
    <t>Souto da Casa</t>
  </si>
  <si>
    <t>050427</t>
  </si>
  <si>
    <t>050428</t>
  </si>
  <si>
    <t>Vale de Prazeres</t>
  </si>
  <si>
    <t>050429</t>
  </si>
  <si>
    <t>050430</t>
  </si>
  <si>
    <t>Mata da Rainha</t>
  </si>
  <si>
    <t>050431</t>
  </si>
  <si>
    <t>Enxames</t>
  </si>
  <si>
    <t>0505</t>
  </si>
  <si>
    <t>Idanha-a-Nova</t>
  </si>
  <si>
    <t>050501</t>
  </si>
  <si>
    <t>Alcafozes</t>
  </si>
  <si>
    <t>050502</t>
  </si>
  <si>
    <t>Aldeia de Santa Margarida</t>
  </si>
  <si>
    <t>050503</t>
  </si>
  <si>
    <t>050504</t>
  </si>
  <si>
    <t>Idanha-a-Velha</t>
  </si>
  <si>
    <t>050505</t>
  </si>
  <si>
    <t>Ladoeiro</t>
  </si>
  <si>
    <t>050506</t>
  </si>
  <si>
    <t>Medelim</t>
  </si>
  <si>
    <t>050507</t>
  </si>
  <si>
    <t>Monfortinho</t>
  </si>
  <si>
    <t>050508</t>
  </si>
  <si>
    <t>Monsanto</t>
  </si>
  <si>
    <t>050509</t>
  </si>
  <si>
    <t>Oledo</t>
  </si>
  <si>
    <t>050510</t>
  </si>
  <si>
    <t>Penha Garcia</t>
  </si>
  <si>
    <t>050511</t>
  </si>
  <si>
    <t>Proença-a-Velha</t>
  </si>
  <si>
    <t>050512</t>
  </si>
  <si>
    <t>Rosmaninhal</t>
  </si>
  <si>
    <t>050513</t>
  </si>
  <si>
    <t>Salvaterra do Extremo</t>
  </si>
  <si>
    <t>050514</t>
  </si>
  <si>
    <t>São Miguel de Acha</t>
  </si>
  <si>
    <t>050515</t>
  </si>
  <si>
    <t>Segura</t>
  </si>
  <si>
    <t>050516</t>
  </si>
  <si>
    <t>Toulões</t>
  </si>
  <si>
    <t>050517</t>
  </si>
  <si>
    <t>Zebreira</t>
  </si>
  <si>
    <t>0506</t>
  </si>
  <si>
    <t>050601</t>
  </si>
  <si>
    <t>Álvaro</t>
  </si>
  <si>
    <t>050602</t>
  </si>
  <si>
    <t>Amieira</t>
  </si>
  <si>
    <t>050603</t>
  </si>
  <si>
    <t>Cambas</t>
  </si>
  <si>
    <t>050604</t>
  </si>
  <si>
    <t>Estreito</t>
  </si>
  <si>
    <t>050605</t>
  </si>
  <si>
    <t>Isna</t>
  </si>
  <si>
    <t>050606</t>
  </si>
  <si>
    <t>Madeirã</t>
  </si>
  <si>
    <t>050607</t>
  </si>
  <si>
    <t>050608</t>
  </si>
  <si>
    <t>050609</t>
  </si>
  <si>
    <t>Orvalho</t>
  </si>
  <si>
    <t>050610</t>
  </si>
  <si>
    <t>Sarnadas de São Simão</t>
  </si>
  <si>
    <t>050611</t>
  </si>
  <si>
    <t>Sobral</t>
  </si>
  <si>
    <t>050612</t>
  </si>
  <si>
    <t>Vilar Barroco</t>
  </si>
  <si>
    <t>0507</t>
  </si>
  <si>
    <t>Penamacor</t>
  </si>
  <si>
    <t>050701</t>
  </si>
  <si>
    <t>Águas</t>
  </si>
  <si>
    <t>050702</t>
  </si>
  <si>
    <t>Aldeia do Bispo</t>
  </si>
  <si>
    <t>050703</t>
  </si>
  <si>
    <t>Aldeia de João Pires</t>
  </si>
  <si>
    <t>050704</t>
  </si>
  <si>
    <t>Aranhas</t>
  </si>
  <si>
    <t>050705</t>
  </si>
  <si>
    <t>050706</t>
  </si>
  <si>
    <t>Benquerença</t>
  </si>
  <si>
    <t>050707</t>
  </si>
  <si>
    <t>Meimão</t>
  </si>
  <si>
    <t>050708</t>
  </si>
  <si>
    <t>Meimoa</t>
  </si>
  <si>
    <t>050709</t>
  </si>
  <si>
    <t>Pedrógão de São Pedro</t>
  </si>
  <si>
    <t>050710</t>
  </si>
  <si>
    <t>050711</t>
  </si>
  <si>
    <t>Salvador</t>
  </si>
  <si>
    <t>050712</t>
  </si>
  <si>
    <t>Vale da Senhora da Póvoa</t>
  </si>
  <si>
    <t>0508</t>
  </si>
  <si>
    <t>Proença-a-Nova</t>
  </si>
  <si>
    <t>050801</t>
  </si>
  <si>
    <t>Alvito da Beira</t>
  </si>
  <si>
    <t>050802</t>
  </si>
  <si>
    <t>Montes da Senhora</t>
  </si>
  <si>
    <t>050803</t>
  </si>
  <si>
    <t>Peral</t>
  </si>
  <si>
    <t>050804</t>
  </si>
  <si>
    <t>050805</t>
  </si>
  <si>
    <t>São Pedro do Esteval</t>
  </si>
  <si>
    <t>050806</t>
  </si>
  <si>
    <t>Sobreira Formosa</t>
  </si>
  <si>
    <t>0509</t>
  </si>
  <si>
    <t>Sertã</t>
  </si>
  <si>
    <t>050901</t>
  </si>
  <si>
    <t>Cabeçudo</t>
  </si>
  <si>
    <t>050902</t>
  </si>
  <si>
    <t>050903</t>
  </si>
  <si>
    <t>Castelo</t>
  </si>
  <si>
    <t>050904</t>
  </si>
  <si>
    <t>Cernache do Bonjardim</t>
  </si>
  <si>
    <t>050905</t>
  </si>
  <si>
    <t>Cumeada</t>
  </si>
  <si>
    <t>050906</t>
  </si>
  <si>
    <t>Ermida</t>
  </si>
  <si>
    <t>050907</t>
  </si>
  <si>
    <t>050908</t>
  </si>
  <si>
    <t>Marmeleiro</t>
  </si>
  <si>
    <t>050909</t>
  </si>
  <si>
    <t>Nesperal</t>
  </si>
  <si>
    <t>050910</t>
  </si>
  <si>
    <t>Palhais</t>
  </si>
  <si>
    <t>050911</t>
  </si>
  <si>
    <t>Pedrógão Pequeno</t>
  </si>
  <si>
    <t>050912</t>
  </si>
  <si>
    <t>050913</t>
  </si>
  <si>
    <t>050914</t>
  </si>
  <si>
    <t>Várzea dos Cavaleiros</t>
  </si>
  <si>
    <t>0510</t>
  </si>
  <si>
    <t>Vila de Rei</t>
  </si>
  <si>
    <t>051001</t>
  </si>
  <si>
    <t>Fundada</t>
  </si>
  <si>
    <t>051002</t>
  </si>
  <si>
    <t>São João do Peso</t>
  </si>
  <si>
    <t>051003</t>
  </si>
  <si>
    <t>0511</t>
  </si>
  <si>
    <t>Vila Velha de Ródão</t>
  </si>
  <si>
    <t>051101</t>
  </si>
  <si>
    <t>Fratel</t>
  </si>
  <si>
    <t>051102</t>
  </si>
  <si>
    <t>Perais</t>
  </si>
  <si>
    <t>051103</t>
  </si>
  <si>
    <t>Sarnadas de Ródão</t>
  </si>
  <si>
    <t>051104</t>
  </si>
  <si>
    <t>0601</t>
  </si>
  <si>
    <t>Arganil</t>
  </si>
  <si>
    <t>060101</t>
  </si>
  <si>
    <t>Anceriz</t>
  </si>
  <si>
    <t>060102</t>
  </si>
  <si>
    <t>060103</t>
  </si>
  <si>
    <t>Barril de Alva</t>
  </si>
  <si>
    <t>060104</t>
  </si>
  <si>
    <t>Benfeita</t>
  </si>
  <si>
    <t>060105</t>
  </si>
  <si>
    <t>Celavisa</t>
  </si>
  <si>
    <t>060106</t>
  </si>
  <si>
    <t>Cepos</t>
  </si>
  <si>
    <t>060107</t>
  </si>
  <si>
    <t>Cerdeira</t>
  </si>
  <si>
    <t>060108</t>
  </si>
  <si>
    <t>Coja</t>
  </si>
  <si>
    <t>060109</t>
  </si>
  <si>
    <t>Folques</t>
  </si>
  <si>
    <t>060110</t>
  </si>
  <si>
    <t>Moura da Serra</t>
  </si>
  <si>
    <t>060111</t>
  </si>
  <si>
    <t>Piódão</t>
  </si>
  <si>
    <t>060112</t>
  </si>
  <si>
    <t>Pomares</t>
  </si>
  <si>
    <t>060113</t>
  </si>
  <si>
    <t>Pombeiro da Beira</t>
  </si>
  <si>
    <t>060114</t>
  </si>
  <si>
    <t>São Martinho da Cortiça</t>
  </si>
  <si>
    <t>060115</t>
  </si>
  <si>
    <t>060116</t>
  </si>
  <si>
    <t>Secarias</t>
  </si>
  <si>
    <t>060117</t>
  </si>
  <si>
    <t>Teixeira</t>
  </si>
  <si>
    <t>060118</t>
  </si>
  <si>
    <t>Vila Cova de Alva</t>
  </si>
  <si>
    <t>0602</t>
  </si>
  <si>
    <t>Cantanhede</t>
  </si>
  <si>
    <t>060201</t>
  </si>
  <si>
    <t>Ançã</t>
  </si>
  <si>
    <t>060202</t>
  </si>
  <si>
    <t>Bolho</t>
  </si>
  <si>
    <t>060203</t>
  </si>
  <si>
    <t>Cadima</t>
  </si>
  <si>
    <t>060204</t>
  </si>
  <si>
    <t>060205</t>
  </si>
  <si>
    <t>Cordinhã</t>
  </si>
  <si>
    <t>060206</t>
  </si>
  <si>
    <t>Covões</t>
  </si>
  <si>
    <t>060207</t>
  </si>
  <si>
    <t>Febres</t>
  </si>
  <si>
    <t>060208</t>
  </si>
  <si>
    <t>Murtede</t>
  </si>
  <si>
    <t>060209</t>
  </si>
  <si>
    <t>Ourentã</t>
  </si>
  <si>
    <t>060210</t>
  </si>
  <si>
    <t>Outil</t>
  </si>
  <si>
    <t>060211</t>
  </si>
  <si>
    <t>Pocariça</t>
  </si>
  <si>
    <t>060212</t>
  </si>
  <si>
    <t>Portunhos</t>
  </si>
  <si>
    <t>060213</t>
  </si>
  <si>
    <t>Sepins</t>
  </si>
  <si>
    <t>060214</t>
  </si>
  <si>
    <t>Tocha</t>
  </si>
  <si>
    <t>060215</t>
  </si>
  <si>
    <t>São Caetano</t>
  </si>
  <si>
    <t>060216</t>
  </si>
  <si>
    <t>Corticeiro de Cima</t>
  </si>
  <si>
    <t>060217</t>
  </si>
  <si>
    <t>Vilamar</t>
  </si>
  <si>
    <t>060218</t>
  </si>
  <si>
    <t>Sanguinheira</t>
  </si>
  <si>
    <t>060219</t>
  </si>
  <si>
    <t>Camarneira</t>
  </si>
  <si>
    <t>0603</t>
  </si>
  <si>
    <t>Coimbra</t>
  </si>
  <si>
    <t>060301</t>
  </si>
  <si>
    <t>Almalaguês</t>
  </si>
  <si>
    <t>060302</t>
  </si>
  <si>
    <t>Coimbra (Almedina)</t>
  </si>
  <si>
    <t>060303</t>
  </si>
  <si>
    <t>Ameal</t>
  </si>
  <si>
    <t>060304</t>
  </si>
  <si>
    <t>Antanhol</t>
  </si>
  <si>
    <t>060305</t>
  </si>
  <si>
    <t>Antuzede</t>
  </si>
  <si>
    <t>060306</t>
  </si>
  <si>
    <t>Arzila</t>
  </si>
  <si>
    <t>060307</t>
  </si>
  <si>
    <t>Assafarge</t>
  </si>
  <si>
    <t>060308</t>
  </si>
  <si>
    <t>Botão</t>
  </si>
  <si>
    <t>060309</t>
  </si>
  <si>
    <t>Brasfemes</t>
  </si>
  <si>
    <t>060310</t>
  </si>
  <si>
    <t>Castelo Viegas</t>
  </si>
  <si>
    <t>060311</t>
  </si>
  <si>
    <t>Ceira</t>
  </si>
  <si>
    <t>060312</t>
  </si>
  <si>
    <t>Cernache</t>
  </si>
  <si>
    <t>060313</t>
  </si>
  <si>
    <t>Eiras</t>
  </si>
  <si>
    <t>060314</t>
  </si>
  <si>
    <t>Lamarosa</t>
  </si>
  <si>
    <t>060315</t>
  </si>
  <si>
    <t>Ribeira de Frades</t>
  </si>
  <si>
    <t>060316</t>
  </si>
  <si>
    <t>Santa Clara</t>
  </si>
  <si>
    <t>060317</t>
  </si>
  <si>
    <t>Coimbra (Santa Cruz)</t>
  </si>
  <si>
    <t>060318</t>
  </si>
  <si>
    <t>Santo António dos Olivais</t>
  </si>
  <si>
    <t>060320</t>
  </si>
  <si>
    <t>São João do Campo</t>
  </si>
  <si>
    <t>060321</t>
  </si>
  <si>
    <t>São Martinho de Árvore</t>
  </si>
  <si>
    <t>060322</t>
  </si>
  <si>
    <t>São Martinho do Bispo</t>
  </si>
  <si>
    <t>060323</t>
  </si>
  <si>
    <t>São Paulo de Frades</t>
  </si>
  <si>
    <t>060324</t>
  </si>
  <si>
    <t>São Silvestre</t>
  </si>
  <si>
    <t>060326</t>
  </si>
  <si>
    <t>Souselas</t>
  </si>
  <si>
    <t>060327</t>
  </si>
  <si>
    <t>Taveiro</t>
  </si>
  <si>
    <t>060328</t>
  </si>
  <si>
    <t>Torre de Vilela</t>
  </si>
  <si>
    <t>060329</t>
  </si>
  <si>
    <t>Torres do Mondego</t>
  </si>
  <si>
    <t>060330</t>
  </si>
  <si>
    <t>Trouxemil</t>
  </si>
  <si>
    <t>060331</t>
  </si>
  <si>
    <t>Vil de Matos</t>
  </si>
  <si>
    <t>0604</t>
  </si>
  <si>
    <t>Condeixa-a-Nova</t>
  </si>
  <si>
    <t>060401</t>
  </si>
  <si>
    <t>Anobra</t>
  </si>
  <si>
    <t>060402</t>
  </si>
  <si>
    <t>Belide</t>
  </si>
  <si>
    <t>060403</t>
  </si>
  <si>
    <t>Bem da Fé</t>
  </si>
  <si>
    <t>060404</t>
  </si>
  <si>
    <t>060405</t>
  </si>
  <si>
    <t>Condeixa-a-Velha</t>
  </si>
  <si>
    <t>060406</t>
  </si>
  <si>
    <t>Ega</t>
  </si>
  <si>
    <t>060407</t>
  </si>
  <si>
    <t>Furadouro</t>
  </si>
  <si>
    <t>060408</t>
  </si>
  <si>
    <t>Sebal</t>
  </si>
  <si>
    <t>060409</t>
  </si>
  <si>
    <t>060410</t>
  </si>
  <si>
    <t>Zambujal</t>
  </si>
  <si>
    <t>0605</t>
  </si>
  <si>
    <t>Figueira da Foz</t>
  </si>
  <si>
    <t>060501</t>
  </si>
  <si>
    <t>Alhadas</t>
  </si>
  <si>
    <t>060502</t>
  </si>
  <si>
    <t>Alqueidão</t>
  </si>
  <si>
    <t>060503</t>
  </si>
  <si>
    <t>Brenha</t>
  </si>
  <si>
    <t>060504</t>
  </si>
  <si>
    <t>Buarcos</t>
  </si>
  <si>
    <t>060505</t>
  </si>
  <si>
    <t>Ferreira-a-Nova</t>
  </si>
  <si>
    <t>060506</t>
  </si>
  <si>
    <t>Lavos</t>
  </si>
  <si>
    <t>060507</t>
  </si>
  <si>
    <t>Maiorca</t>
  </si>
  <si>
    <t>060508</t>
  </si>
  <si>
    <t>Marinha das Ondas</t>
  </si>
  <si>
    <t>060509</t>
  </si>
  <si>
    <t>Paião</t>
  </si>
  <si>
    <t>060510</t>
  </si>
  <si>
    <t>Quiaios</t>
  </si>
  <si>
    <t>060512</t>
  </si>
  <si>
    <t>Tavarede</t>
  </si>
  <si>
    <t>060513</t>
  </si>
  <si>
    <t>060514</t>
  </si>
  <si>
    <t>São Pedro</t>
  </si>
  <si>
    <t>060515</t>
  </si>
  <si>
    <t>Bom Sucesso</t>
  </si>
  <si>
    <t>060516</t>
  </si>
  <si>
    <t>Santana</t>
  </si>
  <si>
    <t>060517</t>
  </si>
  <si>
    <t>Borda do Campo</t>
  </si>
  <si>
    <t>060518</t>
  </si>
  <si>
    <t>Moinhos da Gândara</t>
  </si>
  <si>
    <t>0606</t>
  </si>
  <si>
    <t>Góis</t>
  </si>
  <si>
    <t>060601</t>
  </si>
  <si>
    <t>Alvares</t>
  </si>
  <si>
    <t>060602</t>
  </si>
  <si>
    <t>Cadafaz</t>
  </si>
  <si>
    <t>060603</t>
  </si>
  <si>
    <t>Colmeal</t>
  </si>
  <si>
    <t>060604</t>
  </si>
  <si>
    <t>060605</t>
  </si>
  <si>
    <t>Vila Nova de Ceira</t>
  </si>
  <si>
    <t>0607</t>
  </si>
  <si>
    <t>Lousã</t>
  </si>
  <si>
    <t>060701</t>
  </si>
  <si>
    <t>Casal de Ermio</t>
  </si>
  <si>
    <t>060702</t>
  </si>
  <si>
    <t>Foz de Arouce</t>
  </si>
  <si>
    <t>060703</t>
  </si>
  <si>
    <t>060704</t>
  </si>
  <si>
    <t>Serpins</t>
  </si>
  <si>
    <t>060705</t>
  </si>
  <si>
    <t>060706</t>
  </si>
  <si>
    <t>Gândaras</t>
  </si>
  <si>
    <t>0608</t>
  </si>
  <si>
    <t>Mira</t>
  </si>
  <si>
    <t>060801</t>
  </si>
  <si>
    <t>060802</t>
  </si>
  <si>
    <t>Seixo</t>
  </si>
  <si>
    <t>060803</t>
  </si>
  <si>
    <t>Carapelhos</t>
  </si>
  <si>
    <t>060804</t>
  </si>
  <si>
    <t>Praia de Mira</t>
  </si>
  <si>
    <t>0609</t>
  </si>
  <si>
    <t>Miranda do Corvo</t>
  </si>
  <si>
    <t>060901</t>
  </si>
  <si>
    <t>060902</t>
  </si>
  <si>
    <t>060903</t>
  </si>
  <si>
    <t>Rio Vide</t>
  </si>
  <si>
    <t>060904</t>
  </si>
  <si>
    <t>Semide</t>
  </si>
  <si>
    <t>060905</t>
  </si>
  <si>
    <t>Vila Nova</t>
  </si>
  <si>
    <t>0610</t>
  </si>
  <si>
    <t>Montemor-o-Velho</t>
  </si>
  <si>
    <t>061001</t>
  </si>
  <si>
    <t>Abrunheira</t>
  </si>
  <si>
    <t>061002</t>
  </si>
  <si>
    <t>Arazede</t>
  </si>
  <si>
    <t>061003</t>
  </si>
  <si>
    <t>Carapinheira</t>
  </si>
  <si>
    <t>061004</t>
  </si>
  <si>
    <t>Gatões</t>
  </si>
  <si>
    <t>061005</t>
  </si>
  <si>
    <t>Liceia</t>
  </si>
  <si>
    <t>061006</t>
  </si>
  <si>
    <t>Meãs do Campo</t>
  </si>
  <si>
    <t>061007</t>
  </si>
  <si>
    <t>061008</t>
  </si>
  <si>
    <t>061009</t>
  </si>
  <si>
    <t>Santo Varão</t>
  </si>
  <si>
    <t>061010</t>
  </si>
  <si>
    <t>Seixo de Gatões</t>
  </si>
  <si>
    <t>061011</t>
  </si>
  <si>
    <t>Tentúgal</t>
  </si>
  <si>
    <t>061012</t>
  </si>
  <si>
    <t>Verride</t>
  </si>
  <si>
    <t>061013</t>
  </si>
  <si>
    <t>Vila Nova da Barca</t>
  </si>
  <si>
    <t>061014</t>
  </si>
  <si>
    <t>Ereira</t>
  </si>
  <si>
    <t>0611</t>
  </si>
  <si>
    <t>Oliveira do Hospital</t>
  </si>
  <si>
    <t>061101</t>
  </si>
  <si>
    <t>Aldeia das Dez</t>
  </si>
  <si>
    <t>061102</t>
  </si>
  <si>
    <t>Alvoco das Várzeas</t>
  </si>
  <si>
    <t>061103</t>
  </si>
  <si>
    <t>Avô</t>
  </si>
  <si>
    <t>061104</t>
  </si>
  <si>
    <t>Bobadela</t>
  </si>
  <si>
    <t>061105</t>
  </si>
  <si>
    <t>Ervedal</t>
  </si>
  <si>
    <t>061106</t>
  </si>
  <si>
    <t>Lagares</t>
  </si>
  <si>
    <t>061107</t>
  </si>
  <si>
    <t>Lagos da Beira</t>
  </si>
  <si>
    <t>061108</t>
  </si>
  <si>
    <t>Lajeosa</t>
  </si>
  <si>
    <t>061109</t>
  </si>
  <si>
    <t>061110</t>
  </si>
  <si>
    <t>Meruge</t>
  </si>
  <si>
    <t>061111</t>
  </si>
  <si>
    <t>061112</t>
  </si>
  <si>
    <t>061113</t>
  </si>
  <si>
    <t>Penalva de Alva</t>
  </si>
  <si>
    <t>061114</t>
  </si>
  <si>
    <t>Santa Ovaia</t>
  </si>
  <si>
    <t>061115</t>
  </si>
  <si>
    <t>São Gião</t>
  </si>
  <si>
    <t>061116</t>
  </si>
  <si>
    <t>São Paio de Gramaços</t>
  </si>
  <si>
    <t>061117</t>
  </si>
  <si>
    <t>São Sebastião da Feira</t>
  </si>
  <si>
    <t>061118</t>
  </si>
  <si>
    <t>Seixo da Beira</t>
  </si>
  <si>
    <t>061119</t>
  </si>
  <si>
    <t>Travanca de Lagos</t>
  </si>
  <si>
    <t>061120</t>
  </si>
  <si>
    <t>Vila Pouca da Beira</t>
  </si>
  <si>
    <t>061121</t>
  </si>
  <si>
    <t>Vila Franca da Beira</t>
  </si>
  <si>
    <t>0612</t>
  </si>
  <si>
    <t>Pampilhosa da Serra</t>
  </si>
  <si>
    <t>061201</t>
  </si>
  <si>
    <t>Cabril</t>
  </si>
  <si>
    <t>061202</t>
  </si>
  <si>
    <t>Dornelas do Zêzere</t>
  </si>
  <si>
    <t>061203</t>
  </si>
  <si>
    <t>Fajão</t>
  </si>
  <si>
    <t>061204</t>
  </si>
  <si>
    <t>Janeiro de Baixo</t>
  </si>
  <si>
    <t>061205</t>
  </si>
  <si>
    <t>Machio</t>
  </si>
  <si>
    <t>061206</t>
  </si>
  <si>
    <t>061207</t>
  </si>
  <si>
    <t>Pessegueiro</t>
  </si>
  <si>
    <t>061208</t>
  </si>
  <si>
    <t>Portela do Fojo</t>
  </si>
  <si>
    <t>061209</t>
  </si>
  <si>
    <t>Unhais-o-Velho</t>
  </si>
  <si>
    <t>061210</t>
  </si>
  <si>
    <t>Vidual</t>
  </si>
  <si>
    <t>0613</t>
  </si>
  <si>
    <t>Penacova</t>
  </si>
  <si>
    <t>061301</t>
  </si>
  <si>
    <t>061302</t>
  </si>
  <si>
    <t>Figueira de Lorvão</t>
  </si>
  <si>
    <t>061303</t>
  </si>
  <si>
    <t>Friúmes</t>
  </si>
  <si>
    <t>061304</t>
  </si>
  <si>
    <t>Lorvão</t>
  </si>
  <si>
    <t>061305</t>
  </si>
  <si>
    <t>Oliveira do Mondego</t>
  </si>
  <si>
    <t>061306</t>
  </si>
  <si>
    <t>061307</t>
  </si>
  <si>
    <t>061308</t>
  </si>
  <si>
    <t>São Paio de Mondego</t>
  </si>
  <si>
    <t>061309</t>
  </si>
  <si>
    <t>São Pedro de Alva</t>
  </si>
  <si>
    <t>061310</t>
  </si>
  <si>
    <t>Sazes do Lorvão</t>
  </si>
  <si>
    <t>061311</t>
  </si>
  <si>
    <t>Travanca do Mondego</t>
  </si>
  <si>
    <t>0614</t>
  </si>
  <si>
    <t>Penela</t>
  </si>
  <si>
    <t>061401</t>
  </si>
  <si>
    <t>Cumeeira</t>
  </si>
  <si>
    <t>061402</t>
  </si>
  <si>
    <t>Espinhal</t>
  </si>
  <si>
    <t>061403</t>
  </si>
  <si>
    <t>Podentes</t>
  </si>
  <si>
    <t>061404</t>
  </si>
  <si>
    <t>Rabaçal</t>
  </si>
  <si>
    <t>061405</t>
  </si>
  <si>
    <t>Penela (Santa Eufémia)</t>
  </si>
  <si>
    <t>061406</t>
  </si>
  <si>
    <t>Penela (São Miguel)</t>
  </si>
  <si>
    <t>0615</t>
  </si>
  <si>
    <t>Soure</t>
  </si>
  <si>
    <t>061501</t>
  </si>
  <si>
    <t>Alfarelos</t>
  </si>
  <si>
    <t>061502</t>
  </si>
  <si>
    <t>Brunhós</t>
  </si>
  <si>
    <t>061503</t>
  </si>
  <si>
    <t>Degracias</t>
  </si>
  <si>
    <t>061504</t>
  </si>
  <si>
    <t>Figueiró do Campo</t>
  </si>
  <si>
    <t>061505</t>
  </si>
  <si>
    <t>Gesteira</t>
  </si>
  <si>
    <t>061506</t>
  </si>
  <si>
    <t>Granja do Ulmeiro</t>
  </si>
  <si>
    <t>061507</t>
  </si>
  <si>
    <t>Pombalinho</t>
  </si>
  <si>
    <t>061508</t>
  </si>
  <si>
    <t>Samuel</t>
  </si>
  <si>
    <t>061509</t>
  </si>
  <si>
    <t>061510</t>
  </si>
  <si>
    <t>Tapéus</t>
  </si>
  <si>
    <t>061511</t>
  </si>
  <si>
    <t>Vila Nova de Anços</t>
  </si>
  <si>
    <t>061512</t>
  </si>
  <si>
    <t>Vinha da Rainha</t>
  </si>
  <si>
    <t>0616</t>
  </si>
  <si>
    <t>Tábua</t>
  </si>
  <si>
    <t>061601</t>
  </si>
  <si>
    <t>Ázere</t>
  </si>
  <si>
    <t>061602</t>
  </si>
  <si>
    <t>Candosa</t>
  </si>
  <si>
    <t>061603</t>
  </si>
  <si>
    <t>Carapinha</t>
  </si>
  <si>
    <t>061604</t>
  </si>
  <si>
    <t>061605</t>
  </si>
  <si>
    <t>Covelo</t>
  </si>
  <si>
    <t>061606</t>
  </si>
  <si>
    <t>Espariz</t>
  </si>
  <si>
    <t>061607</t>
  </si>
  <si>
    <t>Meda de Mouros</t>
  </si>
  <si>
    <t>061608</t>
  </si>
  <si>
    <t>061609</t>
  </si>
  <si>
    <t>Mouronho</t>
  </si>
  <si>
    <t>061610</t>
  </si>
  <si>
    <t>Pinheiro de Coja</t>
  </si>
  <si>
    <t>061611</t>
  </si>
  <si>
    <t>Póvoa de Midões</t>
  </si>
  <si>
    <t>061612</t>
  </si>
  <si>
    <t>São João da Boa Vista</t>
  </si>
  <si>
    <t>061613</t>
  </si>
  <si>
    <t>Sinde</t>
  </si>
  <si>
    <t>061614</t>
  </si>
  <si>
    <t>061615</t>
  </si>
  <si>
    <t>Vila Nova de Oliveirinha</t>
  </si>
  <si>
    <t>0617</t>
  </si>
  <si>
    <t>Vila Nova de Poiares</t>
  </si>
  <si>
    <t>061701</t>
  </si>
  <si>
    <t>061702</t>
  </si>
  <si>
    <t>Lavegadas</t>
  </si>
  <si>
    <t>061703</t>
  </si>
  <si>
    <t>Poiares (Santo André)</t>
  </si>
  <si>
    <t>061704</t>
  </si>
  <si>
    <t>São Miguel de Poiares</t>
  </si>
  <si>
    <t>0701</t>
  </si>
  <si>
    <t>Alandroal</t>
  </si>
  <si>
    <t>070101</t>
  </si>
  <si>
    <t>Alandroal (Nossa Senhora da Conceição)</t>
  </si>
  <si>
    <t>070102</t>
  </si>
  <si>
    <t>Juromenha (Nossa Senhora do Loreto)</t>
  </si>
  <si>
    <t>070103</t>
  </si>
  <si>
    <t>Santiago Maior</t>
  </si>
  <si>
    <t>070104</t>
  </si>
  <si>
    <t>Capelins (Santo António)</t>
  </si>
  <si>
    <t>070105</t>
  </si>
  <si>
    <t>Terena (São Pedro)</t>
  </si>
  <si>
    <t>070106</t>
  </si>
  <si>
    <t>São Brás dos Matos (Mina do Bugalho)</t>
  </si>
  <si>
    <t>0702</t>
  </si>
  <si>
    <t>Arraiolos</t>
  </si>
  <si>
    <t>070201</t>
  </si>
  <si>
    <t>070202</t>
  </si>
  <si>
    <t>Igrejinha</t>
  </si>
  <si>
    <t>070203</t>
  </si>
  <si>
    <t>Santa Justa</t>
  </si>
  <si>
    <t>070204</t>
  </si>
  <si>
    <t>São Gregório</t>
  </si>
  <si>
    <t>070205</t>
  </si>
  <si>
    <t>Gafanhoeira (São Pedro)</t>
  </si>
  <si>
    <t>070206</t>
  </si>
  <si>
    <t>070207</t>
  </si>
  <si>
    <t>Sabugueiro</t>
  </si>
  <si>
    <t>0703</t>
  </si>
  <si>
    <t>Borba</t>
  </si>
  <si>
    <t>070301</t>
  </si>
  <si>
    <t>Borba (Matriz)</t>
  </si>
  <si>
    <t>070302</t>
  </si>
  <si>
    <t>Orada</t>
  </si>
  <si>
    <t>070303</t>
  </si>
  <si>
    <t>0704</t>
  </si>
  <si>
    <t>Estremoz</t>
  </si>
  <si>
    <t>070401</t>
  </si>
  <si>
    <t>070402</t>
  </si>
  <si>
    <t>070403</t>
  </si>
  <si>
    <t>Estremoz (Santa Maria)</t>
  </si>
  <si>
    <t>070404</t>
  </si>
  <si>
    <t>Évora Monte (Santa Maria)</t>
  </si>
  <si>
    <t>070405</t>
  </si>
  <si>
    <t>Santa Vitória do Ameixial</t>
  </si>
  <si>
    <t>070406</t>
  </si>
  <si>
    <t>Estremoz (Santo André)</t>
  </si>
  <si>
    <t>070407</t>
  </si>
  <si>
    <t>Santo Estêvão</t>
  </si>
  <si>
    <t>070408</t>
  </si>
  <si>
    <t>São Bento do Ameixial</t>
  </si>
  <si>
    <t>070409</t>
  </si>
  <si>
    <t>São Bento de Ana Loura</t>
  </si>
  <si>
    <t>070410</t>
  </si>
  <si>
    <t>São Bento do Cortiço</t>
  </si>
  <si>
    <t>070411</t>
  </si>
  <si>
    <t>São Domingos de Ana Loura</t>
  </si>
  <si>
    <t>070412</t>
  </si>
  <si>
    <t>São Lourenço de Mamporcão</t>
  </si>
  <si>
    <t>070413</t>
  </si>
  <si>
    <t>0705</t>
  </si>
  <si>
    <t>Évora</t>
  </si>
  <si>
    <t>070501</t>
  </si>
  <si>
    <t>Nossa Senhora da Boa Fé</t>
  </si>
  <si>
    <t>070502</t>
  </si>
  <si>
    <t>Nossa Senhora da Graça do Divor</t>
  </si>
  <si>
    <t>070503</t>
  </si>
  <si>
    <t>Nossa Senhora de Machede</t>
  </si>
  <si>
    <t>070504</t>
  </si>
  <si>
    <t>Nossa Senhora da Tourega</t>
  </si>
  <si>
    <t>070506</t>
  </si>
  <si>
    <t>São Bento do Mato</t>
  </si>
  <si>
    <t>070508</t>
  </si>
  <si>
    <t>São Manços</t>
  </si>
  <si>
    <t>070509</t>
  </si>
  <si>
    <t>São Miguel de Machede</t>
  </si>
  <si>
    <t>070511</t>
  </si>
  <si>
    <t>São Vicente do Pigeiro</t>
  </si>
  <si>
    <t>070513</t>
  </si>
  <si>
    <t>Torre de Coelheiros</t>
  </si>
  <si>
    <t>070514</t>
  </si>
  <si>
    <t>São Sebastião da Giesteira</t>
  </si>
  <si>
    <t>070515</t>
  </si>
  <si>
    <t>Canaviais</t>
  </si>
  <si>
    <t>070516</t>
  </si>
  <si>
    <t>Nossa Senhora de Guadalupe</t>
  </si>
  <si>
    <t>070517</t>
  </si>
  <si>
    <t>Bacelo</t>
  </si>
  <si>
    <t>070518</t>
  </si>
  <si>
    <t>Horta das Figueiras</t>
  </si>
  <si>
    <t>070519</t>
  </si>
  <si>
    <t>Malagueira</t>
  </si>
  <si>
    <t>070521</t>
  </si>
  <si>
    <t>Senhora da Saúde</t>
  </si>
  <si>
    <t>0706</t>
  </si>
  <si>
    <t>Montemor-o-Novo</t>
  </si>
  <si>
    <t>070601</t>
  </si>
  <si>
    <t>Cabrela</t>
  </si>
  <si>
    <t>070602</t>
  </si>
  <si>
    <t>Lavre</t>
  </si>
  <si>
    <t>070603</t>
  </si>
  <si>
    <t>Nossa Senhora do Bispo</t>
  </si>
  <si>
    <t>070604</t>
  </si>
  <si>
    <t>Nossa Senhora da Vila</t>
  </si>
  <si>
    <t>070605</t>
  </si>
  <si>
    <t>Santiago do Escoural</t>
  </si>
  <si>
    <t>070606</t>
  </si>
  <si>
    <t>São Cristovão</t>
  </si>
  <si>
    <t>070607</t>
  </si>
  <si>
    <t>Ciborro</t>
  </si>
  <si>
    <t>070608</t>
  </si>
  <si>
    <t>Cortiçadas</t>
  </si>
  <si>
    <t>070609</t>
  </si>
  <si>
    <t>Silveiras</t>
  </si>
  <si>
    <t>070610</t>
  </si>
  <si>
    <t>Foros de Vale de Figueira</t>
  </si>
  <si>
    <t>0707</t>
  </si>
  <si>
    <t>Mora</t>
  </si>
  <si>
    <t>070701</t>
  </si>
  <si>
    <t>Brotas</t>
  </si>
  <si>
    <t>070702</t>
  </si>
  <si>
    <t>Cabeção</t>
  </si>
  <si>
    <t>070703</t>
  </si>
  <si>
    <t>070704</t>
  </si>
  <si>
    <t>Pavia</t>
  </si>
  <si>
    <t>0708</t>
  </si>
  <si>
    <t>070801</t>
  </si>
  <si>
    <t>Granja</t>
  </si>
  <si>
    <t>070802</t>
  </si>
  <si>
    <t>Luz</t>
  </si>
  <si>
    <t>070803</t>
  </si>
  <si>
    <t>0709</t>
  </si>
  <si>
    <t>Portel</t>
  </si>
  <si>
    <t>070901</t>
  </si>
  <si>
    <t>Alqueva</t>
  </si>
  <si>
    <t>070902</t>
  </si>
  <si>
    <t>070903</t>
  </si>
  <si>
    <t>Monte do Trigo</t>
  </si>
  <si>
    <t>070904</t>
  </si>
  <si>
    <t>Oriola</t>
  </si>
  <si>
    <t>070905</t>
  </si>
  <si>
    <t>070906</t>
  </si>
  <si>
    <t>070907</t>
  </si>
  <si>
    <t>São Bartolomeu do Outeiro</t>
  </si>
  <si>
    <t>070908</t>
  </si>
  <si>
    <t>Vera Cruz</t>
  </si>
  <si>
    <t>0710</t>
  </si>
  <si>
    <t>Redondo</t>
  </si>
  <si>
    <t>071001</t>
  </si>
  <si>
    <t>Montoito</t>
  </si>
  <si>
    <t>071002</t>
  </si>
  <si>
    <t>0711</t>
  </si>
  <si>
    <t>Reguengos de Monsaraz</t>
  </si>
  <si>
    <t>071101</t>
  </si>
  <si>
    <t>071102</t>
  </si>
  <si>
    <t>Corval</t>
  </si>
  <si>
    <t>071103</t>
  </si>
  <si>
    <t>Monsaraz</t>
  </si>
  <si>
    <t>071104</t>
  </si>
  <si>
    <t>071105</t>
  </si>
  <si>
    <t>Campinho</t>
  </si>
  <si>
    <t>0712</t>
  </si>
  <si>
    <t>Vendas Novas</t>
  </si>
  <si>
    <t>071201</t>
  </si>
  <si>
    <t>071202</t>
  </si>
  <si>
    <t>Landeira</t>
  </si>
  <si>
    <t>0713</t>
  </si>
  <si>
    <t>Viana do Alentejo</t>
  </si>
  <si>
    <t>071301</t>
  </si>
  <si>
    <t>Alcáçovas</t>
  </si>
  <si>
    <t>071302</t>
  </si>
  <si>
    <t>071303</t>
  </si>
  <si>
    <t>0714</t>
  </si>
  <si>
    <t>Vila Viçosa</t>
  </si>
  <si>
    <t>071401</t>
  </si>
  <si>
    <t>Bencatel</t>
  </si>
  <si>
    <t>071402</t>
  </si>
  <si>
    <t>Ciladas</t>
  </si>
  <si>
    <t>071403</t>
  </si>
  <si>
    <t>Vila Viçosa (Conceição)</t>
  </si>
  <si>
    <t>071404</t>
  </si>
  <si>
    <t>Pardais</t>
  </si>
  <si>
    <t>Guia</t>
  </si>
  <si>
    <t>Vaqueiros</t>
  </si>
  <si>
    <t>Carvoeiro</t>
  </si>
  <si>
    <t>Coruche</t>
  </si>
  <si>
    <t>Maceira</t>
  </si>
  <si>
    <t>Vila Fernando</t>
  </si>
  <si>
    <t>Barreira</t>
  </si>
  <si>
    <t>Atalaia</t>
  </si>
  <si>
    <t>Santa Eufémia</t>
  </si>
  <si>
    <t>Águas Belas</t>
  </si>
  <si>
    <t>Aldeia Velha</t>
  </si>
  <si>
    <t>São Martinho</t>
  </si>
  <si>
    <t>Santo Amaro</t>
  </si>
  <si>
    <t>1002</t>
  </si>
  <si>
    <t>Alvaiázere</t>
  </si>
  <si>
    <t>100201</t>
  </si>
  <si>
    <t>Almoster</t>
  </si>
  <si>
    <t>100202</t>
  </si>
  <si>
    <t>100203</t>
  </si>
  <si>
    <t>Maçãs de Caminho</t>
  </si>
  <si>
    <t>100204</t>
  </si>
  <si>
    <t>Maçãs de Dona Maria</t>
  </si>
  <si>
    <t>100205</t>
  </si>
  <si>
    <t>Pelmá</t>
  </si>
  <si>
    <t>100206</t>
  </si>
  <si>
    <t>Pussos</t>
  </si>
  <si>
    <t>100207</t>
  </si>
  <si>
    <t>Rego da Murta</t>
  </si>
  <si>
    <t>1003</t>
  </si>
  <si>
    <t>Ansião</t>
  </si>
  <si>
    <t>100301</t>
  </si>
  <si>
    <t>Alvorge</t>
  </si>
  <si>
    <t>100302</t>
  </si>
  <si>
    <t>100303</t>
  </si>
  <si>
    <t>Avelar</t>
  </si>
  <si>
    <t>100304</t>
  </si>
  <si>
    <t>Chão de Couce</t>
  </si>
  <si>
    <t>100305</t>
  </si>
  <si>
    <t>Lagarteira</t>
  </si>
  <si>
    <t>100306</t>
  </si>
  <si>
    <t>Pousaflores</t>
  </si>
  <si>
    <t>100307</t>
  </si>
  <si>
    <t>Santiago da Guarda</t>
  </si>
  <si>
    <t>100308</t>
  </si>
  <si>
    <t>Torre de Vale de Todos</t>
  </si>
  <si>
    <t>1004</t>
  </si>
  <si>
    <t>Batalha</t>
  </si>
  <si>
    <t>100401</t>
  </si>
  <si>
    <t>100402</t>
  </si>
  <si>
    <t>Reguengo do Fetal</t>
  </si>
  <si>
    <t>100403</t>
  </si>
  <si>
    <t>São Mamede</t>
  </si>
  <si>
    <t>100404</t>
  </si>
  <si>
    <t>Golpilheira</t>
  </si>
  <si>
    <t>1007</t>
  </si>
  <si>
    <t>Castanheira de Pêra</t>
  </si>
  <si>
    <t>100701</t>
  </si>
  <si>
    <t>100702</t>
  </si>
  <si>
    <t>Coentral</t>
  </si>
  <si>
    <t>1008</t>
  </si>
  <si>
    <t>Figueiró dos Vinhos</t>
  </si>
  <si>
    <t>100801</t>
  </si>
  <si>
    <t>Aguda</t>
  </si>
  <si>
    <t>100802</t>
  </si>
  <si>
    <t>Arega</t>
  </si>
  <si>
    <t>100803</t>
  </si>
  <si>
    <t>Campelo</t>
  </si>
  <si>
    <t>100804</t>
  </si>
  <si>
    <t>100805</t>
  </si>
  <si>
    <t>Bairradas</t>
  </si>
  <si>
    <t>1009</t>
  </si>
  <si>
    <t>Leiria</t>
  </si>
  <si>
    <t>100901</t>
  </si>
  <si>
    <t>Amor</t>
  </si>
  <si>
    <t>100902</t>
  </si>
  <si>
    <t>Arrabal</t>
  </si>
  <si>
    <t>100903</t>
  </si>
  <si>
    <t>Azoia</t>
  </si>
  <si>
    <t>100904</t>
  </si>
  <si>
    <t>Barosa</t>
  </si>
  <si>
    <t>100905</t>
  </si>
  <si>
    <t>100906</t>
  </si>
  <si>
    <t>Boa Vista</t>
  </si>
  <si>
    <t>100907</t>
  </si>
  <si>
    <t>Caranguejeira</t>
  </si>
  <si>
    <t>100908</t>
  </si>
  <si>
    <t>Carvide</t>
  </si>
  <si>
    <t>100909</t>
  </si>
  <si>
    <t>Coimbrão</t>
  </si>
  <si>
    <t>100910</t>
  </si>
  <si>
    <t>Colmeias</t>
  </si>
  <si>
    <t>100911</t>
  </si>
  <si>
    <t>Cortes</t>
  </si>
  <si>
    <t>100912</t>
  </si>
  <si>
    <t>100913</t>
  </si>
  <si>
    <t>100914</t>
  </si>
  <si>
    <t>Marrazes</t>
  </si>
  <si>
    <t>100915</t>
  </si>
  <si>
    <t>Milagres</t>
  </si>
  <si>
    <t>100916</t>
  </si>
  <si>
    <t>Monte Real</t>
  </si>
  <si>
    <t>100917</t>
  </si>
  <si>
    <t>Monte Redondo</t>
  </si>
  <si>
    <t>100918</t>
  </si>
  <si>
    <t>Ortigosa</t>
  </si>
  <si>
    <t>100919</t>
  </si>
  <si>
    <t>Parceiros</t>
  </si>
  <si>
    <t>100920</t>
  </si>
  <si>
    <t>Pousos</t>
  </si>
  <si>
    <t>100921</t>
  </si>
  <si>
    <t>Regueira de Pontes</t>
  </si>
  <si>
    <t>100922</t>
  </si>
  <si>
    <t>Santa Catarina da Serra</t>
  </si>
  <si>
    <t>100923</t>
  </si>
  <si>
    <t>100924</t>
  </si>
  <si>
    <t>Souto da Carpalhosa</t>
  </si>
  <si>
    <t>100925</t>
  </si>
  <si>
    <t>Bajouca</t>
  </si>
  <si>
    <t>100926</t>
  </si>
  <si>
    <t>Bidoeira de Cima</t>
  </si>
  <si>
    <t>100927</t>
  </si>
  <si>
    <t>Memória</t>
  </si>
  <si>
    <t>100930</t>
  </si>
  <si>
    <t>100931</t>
  </si>
  <si>
    <t>Chainça</t>
  </si>
  <si>
    <t>1010</t>
  </si>
  <si>
    <t>Marinha Grande</t>
  </si>
  <si>
    <t>101001</t>
  </si>
  <si>
    <t>101002</t>
  </si>
  <si>
    <t>Vieira de Leiria</t>
  </si>
  <si>
    <t>101003</t>
  </si>
  <si>
    <t>1013</t>
  </si>
  <si>
    <t>Pedrógão Grande</t>
  </si>
  <si>
    <t>101301</t>
  </si>
  <si>
    <t>Graça</t>
  </si>
  <si>
    <t>101302</t>
  </si>
  <si>
    <t>101303</t>
  </si>
  <si>
    <t>Vila Facaia</t>
  </si>
  <si>
    <t>1015</t>
  </si>
  <si>
    <t>101501</t>
  </si>
  <si>
    <t>Abiul</t>
  </si>
  <si>
    <t>101502</t>
  </si>
  <si>
    <t>Albergaria dos Doze</t>
  </si>
  <si>
    <t>101503</t>
  </si>
  <si>
    <t>Almagreira</t>
  </si>
  <si>
    <t>101504</t>
  </si>
  <si>
    <t>Carnide</t>
  </si>
  <si>
    <t>101505</t>
  </si>
  <si>
    <t>Carriço</t>
  </si>
  <si>
    <t>101506</t>
  </si>
  <si>
    <t>Louriçal</t>
  </si>
  <si>
    <t>101507</t>
  </si>
  <si>
    <t>Mata Mourisca</t>
  </si>
  <si>
    <t>101508</t>
  </si>
  <si>
    <t>Pelariga</t>
  </si>
  <si>
    <t>101509</t>
  </si>
  <si>
    <t>101510</t>
  </si>
  <si>
    <t>Redinha</t>
  </si>
  <si>
    <t>101511</t>
  </si>
  <si>
    <t>Santiago de Litém</t>
  </si>
  <si>
    <t>101512</t>
  </si>
  <si>
    <t>São Simão de Litém</t>
  </si>
  <si>
    <t>101513</t>
  </si>
  <si>
    <t>Vermoil</t>
  </si>
  <si>
    <t>101514</t>
  </si>
  <si>
    <t>Vila Cã</t>
  </si>
  <si>
    <t>101515</t>
  </si>
  <si>
    <t>Meirinhas</t>
  </si>
  <si>
    <t>101516</t>
  </si>
  <si>
    <t>101517</t>
  </si>
  <si>
    <t>Ilha</t>
  </si>
  <si>
    <t>1016</t>
  </si>
  <si>
    <t>Porto de Mós</t>
  </si>
  <si>
    <t>101601</t>
  </si>
  <si>
    <t>101602</t>
  </si>
  <si>
    <t>Alqueidão da Serra</t>
  </si>
  <si>
    <t>101603</t>
  </si>
  <si>
    <t>Alvados</t>
  </si>
  <si>
    <t>101604</t>
  </si>
  <si>
    <t>Arrimal</t>
  </si>
  <si>
    <t>101605</t>
  </si>
  <si>
    <t>Calvaria de Cima</t>
  </si>
  <si>
    <t>101606</t>
  </si>
  <si>
    <t>Juncal</t>
  </si>
  <si>
    <t>101607</t>
  </si>
  <si>
    <t>Mendiga</t>
  </si>
  <si>
    <t>101608</t>
  </si>
  <si>
    <t>Mira de Aire</t>
  </si>
  <si>
    <t>101609</t>
  </si>
  <si>
    <t>Pedreiras</t>
  </si>
  <si>
    <t>101610</t>
  </si>
  <si>
    <t>São Bento</t>
  </si>
  <si>
    <t>101611</t>
  </si>
  <si>
    <t>Porto de Mós (São João Baptista)</t>
  </si>
  <si>
    <t>101612</t>
  </si>
  <si>
    <t>Porto de Mós (São Pedro)</t>
  </si>
  <si>
    <t>101613</t>
  </si>
  <si>
    <t>Serro Ventoso</t>
  </si>
  <si>
    <t>1103</t>
  </si>
  <si>
    <t>Azambuja</t>
  </si>
  <si>
    <t>110301</t>
  </si>
  <si>
    <t>Alcoentre</t>
  </si>
  <si>
    <t>110302</t>
  </si>
  <si>
    <t>Aveiras de Baixo</t>
  </si>
  <si>
    <t>110303</t>
  </si>
  <si>
    <t>Aveiras de Cima</t>
  </si>
  <si>
    <t>110304</t>
  </si>
  <si>
    <t>110305</t>
  </si>
  <si>
    <t>Manique do Intendente</t>
  </si>
  <si>
    <t>110306</t>
  </si>
  <si>
    <t>Vale do Paraíso</t>
  </si>
  <si>
    <t>110307</t>
  </si>
  <si>
    <t>Vila Nova da Rainha</t>
  </si>
  <si>
    <t>110308</t>
  </si>
  <si>
    <t>Vila Nova de São Pedro</t>
  </si>
  <si>
    <t>110309</t>
  </si>
  <si>
    <t>Maçussa</t>
  </si>
  <si>
    <t>Cercal</t>
  </si>
  <si>
    <t>Terrugem</t>
  </si>
  <si>
    <t>1201</t>
  </si>
  <si>
    <t>Alter do Chão</t>
  </si>
  <si>
    <t>120101</t>
  </si>
  <si>
    <t>120102</t>
  </si>
  <si>
    <t>Chancelaria</t>
  </si>
  <si>
    <t>120103</t>
  </si>
  <si>
    <t>Seda</t>
  </si>
  <si>
    <t>120104</t>
  </si>
  <si>
    <t>Cunheira</t>
  </si>
  <si>
    <t>1202</t>
  </si>
  <si>
    <t>Arronches</t>
  </si>
  <si>
    <t>120201</t>
  </si>
  <si>
    <t>Assunção</t>
  </si>
  <si>
    <t>120202</t>
  </si>
  <si>
    <t>120203</t>
  </si>
  <si>
    <t>Mosteiros</t>
  </si>
  <si>
    <t>1203</t>
  </si>
  <si>
    <t>Avis</t>
  </si>
  <si>
    <t>120301</t>
  </si>
  <si>
    <t>Alcôrrego</t>
  </si>
  <si>
    <t>120302</t>
  </si>
  <si>
    <t>120303</t>
  </si>
  <si>
    <t>120304</t>
  </si>
  <si>
    <t>Benavila</t>
  </si>
  <si>
    <t>120305</t>
  </si>
  <si>
    <t>120306</t>
  </si>
  <si>
    <t>Figueira e Barros</t>
  </si>
  <si>
    <t>120307</t>
  </si>
  <si>
    <t>Maranhão</t>
  </si>
  <si>
    <t>120308</t>
  </si>
  <si>
    <t>Valongo</t>
  </si>
  <si>
    <t>1204</t>
  </si>
  <si>
    <t>Campo Maior</t>
  </si>
  <si>
    <t>120401</t>
  </si>
  <si>
    <t>Nossa Senhora da Expectação</t>
  </si>
  <si>
    <t>120402</t>
  </si>
  <si>
    <t>Nossa Senhora da Graça dos Degolados</t>
  </si>
  <si>
    <t>120403</t>
  </si>
  <si>
    <t>São João Baptista</t>
  </si>
  <si>
    <t>1205</t>
  </si>
  <si>
    <t>Castelo de Vide</t>
  </si>
  <si>
    <t>120501</t>
  </si>
  <si>
    <t>Nossa Senhora da Graça de Póvoa e Meadas</t>
  </si>
  <si>
    <t>120502</t>
  </si>
  <si>
    <t>Santa Maria da Devesa</t>
  </si>
  <si>
    <t>120503</t>
  </si>
  <si>
    <t>120504</t>
  </si>
  <si>
    <t>1206</t>
  </si>
  <si>
    <t>Crato</t>
  </si>
  <si>
    <t>120601</t>
  </si>
  <si>
    <t>Aldeia da Mata</t>
  </si>
  <si>
    <t>120602</t>
  </si>
  <si>
    <t>Crato e Mártires</t>
  </si>
  <si>
    <t>120603</t>
  </si>
  <si>
    <t>Flor da Rosa</t>
  </si>
  <si>
    <t>120604</t>
  </si>
  <si>
    <t>Gáfete</t>
  </si>
  <si>
    <t>120605</t>
  </si>
  <si>
    <t>Monte da Pedra</t>
  </si>
  <si>
    <t>120606</t>
  </si>
  <si>
    <t>Vale do Peso</t>
  </si>
  <si>
    <t>1207</t>
  </si>
  <si>
    <t>Elvas</t>
  </si>
  <si>
    <t>120701</t>
  </si>
  <si>
    <t>Ajuda, Salvador e Santo Ildefonso</t>
  </si>
  <si>
    <t>120702</t>
  </si>
  <si>
    <t>Alcáçova</t>
  </si>
  <si>
    <t>120703</t>
  </si>
  <si>
    <t>120704</t>
  </si>
  <si>
    <t>Barbacena</t>
  </si>
  <si>
    <t>120705</t>
  </si>
  <si>
    <t>Caia e São Pedro</t>
  </si>
  <si>
    <t>120706</t>
  </si>
  <si>
    <t>120707</t>
  </si>
  <si>
    <t>São Brás e São Lourenço</t>
  </si>
  <si>
    <t>120708</t>
  </si>
  <si>
    <t>São Vicente e Ventosa</t>
  </si>
  <si>
    <t>120709</t>
  </si>
  <si>
    <t>120710</t>
  </si>
  <si>
    <t>Vila Boim</t>
  </si>
  <si>
    <t>120711</t>
  </si>
  <si>
    <t>1208</t>
  </si>
  <si>
    <t>Fronteira</t>
  </si>
  <si>
    <t>120801</t>
  </si>
  <si>
    <t>Cabeço de Vide</t>
  </si>
  <si>
    <t>120802</t>
  </si>
  <si>
    <t>120803</t>
  </si>
  <si>
    <t>São Saturnino</t>
  </si>
  <si>
    <t>1209</t>
  </si>
  <si>
    <t>120901</t>
  </si>
  <si>
    <t>120902</t>
  </si>
  <si>
    <t>120903</t>
  </si>
  <si>
    <t>Comenda</t>
  </si>
  <si>
    <t>120904</t>
  </si>
  <si>
    <t>120905</t>
  </si>
  <si>
    <t>Margem</t>
  </si>
  <si>
    <t>1210</t>
  </si>
  <si>
    <t>Marvão</t>
  </si>
  <si>
    <t>121001</t>
  </si>
  <si>
    <t>Beirã</t>
  </si>
  <si>
    <t>121002</t>
  </si>
  <si>
    <t>Santa Maria de Marvão</t>
  </si>
  <si>
    <t>121003</t>
  </si>
  <si>
    <t>Santo António das Areias</t>
  </si>
  <si>
    <t>121004</t>
  </si>
  <si>
    <t>São Salvador da Aramenha</t>
  </si>
  <si>
    <t>1211</t>
  </si>
  <si>
    <t>Monforte</t>
  </si>
  <si>
    <t>121101</t>
  </si>
  <si>
    <t>Assumar</t>
  </si>
  <si>
    <t>121102</t>
  </si>
  <si>
    <t>121103</t>
  </si>
  <si>
    <t>Santo Aleixo</t>
  </si>
  <si>
    <t>121104</t>
  </si>
  <si>
    <t>Vaiamonte</t>
  </si>
  <si>
    <t>1212</t>
  </si>
  <si>
    <t>Nisa</t>
  </si>
  <si>
    <t>121201</t>
  </si>
  <si>
    <t>Alpalhão</t>
  </si>
  <si>
    <t>121202</t>
  </si>
  <si>
    <t>Amieira do Tejo</t>
  </si>
  <si>
    <t>121203</t>
  </si>
  <si>
    <t>Arez</t>
  </si>
  <si>
    <t>121204</t>
  </si>
  <si>
    <t>121205</t>
  </si>
  <si>
    <t>Montalvão</t>
  </si>
  <si>
    <t>121206</t>
  </si>
  <si>
    <t>Nossa Senhora da Graça</t>
  </si>
  <si>
    <t>121207</t>
  </si>
  <si>
    <t>121208</t>
  </si>
  <si>
    <t>121209</t>
  </si>
  <si>
    <t>São Simão</t>
  </si>
  <si>
    <t>121210</t>
  </si>
  <si>
    <t>Tolosa</t>
  </si>
  <si>
    <t>1213</t>
  </si>
  <si>
    <t>Ponte de Sor</t>
  </si>
  <si>
    <t>121301</t>
  </si>
  <si>
    <t>Galveias</t>
  </si>
  <si>
    <t>121302</t>
  </si>
  <si>
    <t>Montargil</t>
  </si>
  <si>
    <t>121303</t>
  </si>
  <si>
    <t>121304</t>
  </si>
  <si>
    <t>Foros de Arrão</t>
  </si>
  <si>
    <t>121305</t>
  </si>
  <si>
    <t>Longomel</t>
  </si>
  <si>
    <t>121306</t>
  </si>
  <si>
    <t>Vale de Açor</t>
  </si>
  <si>
    <t>121307</t>
  </si>
  <si>
    <t>Tramaga</t>
  </si>
  <si>
    <t>1214</t>
  </si>
  <si>
    <t>Portalegre</t>
  </si>
  <si>
    <t>121401</t>
  </si>
  <si>
    <t>Alagoa</t>
  </si>
  <si>
    <t>121402</t>
  </si>
  <si>
    <t>Alegrete</t>
  </si>
  <si>
    <t>121403</t>
  </si>
  <si>
    <t>Carreiras</t>
  </si>
  <si>
    <t>121404</t>
  </si>
  <si>
    <t>Fortios</t>
  </si>
  <si>
    <t>121405</t>
  </si>
  <si>
    <t>Reguengo</t>
  </si>
  <si>
    <t>121406</t>
  </si>
  <si>
    <t>Ribeira de Nisa</t>
  </si>
  <si>
    <t>121407</t>
  </si>
  <si>
    <t>São Julião</t>
  </si>
  <si>
    <t>121408</t>
  </si>
  <si>
    <t>São Lourenço</t>
  </si>
  <si>
    <t>121409</t>
  </si>
  <si>
    <t>Sé</t>
  </si>
  <si>
    <t>121410</t>
  </si>
  <si>
    <t>Urra</t>
  </si>
  <si>
    <t>1215</t>
  </si>
  <si>
    <t>Sousel</t>
  </si>
  <si>
    <t>121501</t>
  </si>
  <si>
    <t>Cano</t>
  </si>
  <si>
    <t>121502</t>
  </si>
  <si>
    <t>Casa Branca</t>
  </si>
  <si>
    <t>121503</t>
  </si>
  <si>
    <t>121504</t>
  </si>
  <si>
    <t>Madalena</t>
  </si>
  <si>
    <t>Pedreira</t>
  </si>
  <si>
    <t>Casais</t>
  </si>
  <si>
    <t>Torrão</t>
  </si>
  <si>
    <t>Olival</t>
  </si>
  <si>
    <t>1401</t>
  </si>
  <si>
    <t>Abrantes</t>
  </si>
  <si>
    <t>140101</t>
  </si>
  <si>
    <t>Aldeia do Mato</t>
  </si>
  <si>
    <t>140102</t>
  </si>
  <si>
    <t>Alferrarede</t>
  </si>
  <si>
    <t>140103</t>
  </si>
  <si>
    <t>Alvega</t>
  </si>
  <si>
    <t>140104</t>
  </si>
  <si>
    <t>140105</t>
  </si>
  <si>
    <t>Martinchel</t>
  </si>
  <si>
    <t>140106</t>
  </si>
  <si>
    <t>Mouriscas</t>
  </si>
  <si>
    <t>140107</t>
  </si>
  <si>
    <t>Pego</t>
  </si>
  <si>
    <t>140108</t>
  </si>
  <si>
    <t>140109</t>
  </si>
  <si>
    <t>Rossio ao Sul do Tejo</t>
  </si>
  <si>
    <t>140110</t>
  </si>
  <si>
    <t>São Facundo</t>
  </si>
  <si>
    <t>140111</t>
  </si>
  <si>
    <t>Abrantes (São João)</t>
  </si>
  <si>
    <t>140112</t>
  </si>
  <si>
    <t>São Miguel do Rio Torto</t>
  </si>
  <si>
    <t>140113</t>
  </si>
  <si>
    <t>Abrantes (São Vicente)</t>
  </si>
  <si>
    <t>140114</t>
  </si>
  <si>
    <t>140115</t>
  </si>
  <si>
    <t>Tramagal</t>
  </si>
  <si>
    <t>140116</t>
  </si>
  <si>
    <t>Vale das Mós</t>
  </si>
  <si>
    <t>140117</t>
  </si>
  <si>
    <t>Concavada</t>
  </si>
  <si>
    <t>140118</t>
  </si>
  <si>
    <t>Fontes</t>
  </si>
  <si>
    <t>140119</t>
  </si>
  <si>
    <t>1402</t>
  </si>
  <si>
    <t>Alcanena</t>
  </si>
  <si>
    <t>140201</t>
  </si>
  <si>
    <t>140202</t>
  </si>
  <si>
    <t>Bugalhos</t>
  </si>
  <si>
    <t>140203</t>
  </si>
  <si>
    <t>Espinheiro</t>
  </si>
  <si>
    <t>140204</t>
  </si>
  <si>
    <t>Louriceira</t>
  </si>
  <si>
    <t>140205</t>
  </si>
  <si>
    <t>Malhou</t>
  </si>
  <si>
    <t>140206</t>
  </si>
  <si>
    <t>Minde</t>
  </si>
  <si>
    <t>140207</t>
  </si>
  <si>
    <t>Moitas Venda</t>
  </si>
  <si>
    <t>140208</t>
  </si>
  <si>
    <t>140209</t>
  </si>
  <si>
    <t>Serra de Santo António</t>
  </si>
  <si>
    <t>140210</t>
  </si>
  <si>
    <t>Vila Moreira</t>
  </si>
  <si>
    <t>1403</t>
  </si>
  <si>
    <t>Almeirim</t>
  </si>
  <si>
    <t>140301</t>
  </si>
  <si>
    <t>140302</t>
  </si>
  <si>
    <t>Benfica do Ribatejo</t>
  </si>
  <si>
    <t>140303</t>
  </si>
  <si>
    <t>Fazendas de Almeirim</t>
  </si>
  <si>
    <t>140304</t>
  </si>
  <si>
    <t>Raposa</t>
  </si>
  <si>
    <t>1404</t>
  </si>
  <si>
    <t>Alpiarça</t>
  </si>
  <si>
    <t>140401</t>
  </si>
  <si>
    <t>1405</t>
  </si>
  <si>
    <t>Benavente</t>
  </si>
  <si>
    <t>140501</t>
  </si>
  <si>
    <t>140502</t>
  </si>
  <si>
    <t>Samora Correia</t>
  </si>
  <si>
    <t>140503</t>
  </si>
  <si>
    <t>140504</t>
  </si>
  <si>
    <t>Barrosa</t>
  </si>
  <si>
    <t>1406</t>
  </si>
  <si>
    <t>Cartaxo</t>
  </si>
  <si>
    <t>140601</t>
  </si>
  <si>
    <t>140602</t>
  </si>
  <si>
    <t>140603</t>
  </si>
  <si>
    <t>Lapa</t>
  </si>
  <si>
    <t>140604</t>
  </si>
  <si>
    <t>Pontével</t>
  </si>
  <si>
    <t>140605</t>
  </si>
  <si>
    <t>Valada</t>
  </si>
  <si>
    <t>140606</t>
  </si>
  <si>
    <t>Vale da Pinta</t>
  </si>
  <si>
    <t>140607</t>
  </si>
  <si>
    <t>Vila Chã de Ourique</t>
  </si>
  <si>
    <t>140608</t>
  </si>
  <si>
    <t>Vale da Pedra</t>
  </si>
  <si>
    <t>1407</t>
  </si>
  <si>
    <t>Chamusca</t>
  </si>
  <si>
    <t>140701</t>
  </si>
  <si>
    <t>140702</t>
  </si>
  <si>
    <t>Chouto</t>
  </si>
  <si>
    <t>140703</t>
  </si>
  <si>
    <t>Pinheiro Grande</t>
  </si>
  <si>
    <t>140704</t>
  </si>
  <si>
    <t>Ulme</t>
  </si>
  <si>
    <t>140705</t>
  </si>
  <si>
    <t>Vale de Cavalos</t>
  </si>
  <si>
    <t>140706</t>
  </si>
  <si>
    <t>Parreira</t>
  </si>
  <si>
    <t>140707</t>
  </si>
  <si>
    <t>Carregueira</t>
  </si>
  <si>
    <t>1408</t>
  </si>
  <si>
    <t>Constância</t>
  </si>
  <si>
    <t>140801</t>
  </si>
  <si>
    <t>140802</t>
  </si>
  <si>
    <t>Montalvo</t>
  </si>
  <si>
    <t>140803</t>
  </si>
  <si>
    <t>Santa Margarida da Coutada</t>
  </si>
  <si>
    <t>1409</t>
  </si>
  <si>
    <t>140901</t>
  </si>
  <si>
    <t>140902</t>
  </si>
  <si>
    <t>Couço</t>
  </si>
  <si>
    <t>140903</t>
  </si>
  <si>
    <t>São José da Lamarosa</t>
  </si>
  <si>
    <t>140904</t>
  </si>
  <si>
    <t>Fajarda</t>
  </si>
  <si>
    <t>140905</t>
  </si>
  <si>
    <t>140906</t>
  </si>
  <si>
    <t>Erra</t>
  </si>
  <si>
    <t>140907</t>
  </si>
  <si>
    <t>Biscainho</t>
  </si>
  <si>
    <t>140908</t>
  </si>
  <si>
    <t>Santana do Mato</t>
  </si>
  <si>
    <t>1410</t>
  </si>
  <si>
    <t>Entroncamento</t>
  </si>
  <si>
    <t>141001</t>
  </si>
  <si>
    <t>141002</t>
  </si>
  <si>
    <t>1411</t>
  </si>
  <si>
    <t>Ferreira do Zêzere</t>
  </si>
  <si>
    <t>141101</t>
  </si>
  <si>
    <t>141102</t>
  </si>
  <si>
    <t>141103</t>
  </si>
  <si>
    <t>Beco</t>
  </si>
  <si>
    <t>141104</t>
  </si>
  <si>
    <t>Chãos</t>
  </si>
  <si>
    <t>141105</t>
  </si>
  <si>
    <t>Dornes</t>
  </si>
  <si>
    <t>141106</t>
  </si>
  <si>
    <t>141107</t>
  </si>
  <si>
    <t>Igreja Nova do Sobral</t>
  </si>
  <si>
    <t>141108</t>
  </si>
  <si>
    <t>Paio Mendes</t>
  </si>
  <si>
    <t>141109</t>
  </si>
  <si>
    <t>1412</t>
  </si>
  <si>
    <t>Golegã</t>
  </si>
  <si>
    <t>141201</t>
  </si>
  <si>
    <t>Azinhaga</t>
  </si>
  <si>
    <t>141202</t>
  </si>
  <si>
    <t>1413</t>
  </si>
  <si>
    <t>Mação</t>
  </si>
  <si>
    <t>141301</t>
  </si>
  <si>
    <t>Aboboreira</t>
  </si>
  <si>
    <t>141302</t>
  </si>
  <si>
    <t>Amêndoa</t>
  </si>
  <si>
    <t>141303</t>
  </si>
  <si>
    <t>Cardigos</t>
  </si>
  <si>
    <t>141304</t>
  </si>
  <si>
    <t>141305</t>
  </si>
  <si>
    <t>Envendos</t>
  </si>
  <si>
    <t>141306</t>
  </si>
  <si>
    <t>141307</t>
  </si>
  <si>
    <t>Ortiga</t>
  </si>
  <si>
    <t>141308</t>
  </si>
  <si>
    <t>Penhascoso</t>
  </si>
  <si>
    <t>1414</t>
  </si>
  <si>
    <t>Rio Maior</t>
  </si>
  <si>
    <t>141401</t>
  </si>
  <si>
    <t>Alcobertas</t>
  </si>
  <si>
    <t>141402</t>
  </si>
  <si>
    <t>Arrouquelas</t>
  </si>
  <si>
    <t>141403</t>
  </si>
  <si>
    <t>Arruda dos Pisões</t>
  </si>
  <si>
    <t>141404</t>
  </si>
  <si>
    <t>Azambujeira</t>
  </si>
  <si>
    <t>141405</t>
  </si>
  <si>
    <t>Fráguas</t>
  </si>
  <si>
    <t>141406</t>
  </si>
  <si>
    <t>Marmeleira</t>
  </si>
  <si>
    <t>141407</t>
  </si>
  <si>
    <t>Outeiro da Cortiçada</t>
  </si>
  <si>
    <t>141408</t>
  </si>
  <si>
    <t>141409</t>
  </si>
  <si>
    <t>São João da Ribeira</t>
  </si>
  <si>
    <t>141410</t>
  </si>
  <si>
    <t>Asseiceira</t>
  </si>
  <si>
    <t>141411</t>
  </si>
  <si>
    <t>São Sebastião</t>
  </si>
  <si>
    <t>141412</t>
  </si>
  <si>
    <t>Ribeira de São João</t>
  </si>
  <si>
    <t>141413</t>
  </si>
  <si>
    <t>Malaqueijo</t>
  </si>
  <si>
    <t>141414</t>
  </si>
  <si>
    <t>Assentiz</t>
  </si>
  <si>
    <t>1415</t>
  </si>
  <si>
    <t>Salvaterra de Magos</t>
  </si>
  <si>
    <t>141501</t>
  </si>
  <si>
    <t>Glória do Ribatejo</t>
  </si>
  <si>
    <t>141502</t>
  </si>
  <si>
    <t>Marinhais</t>
  </si>
  <si>
    <t>141503</t>
  </si>
  <si>
    <t>Muge</t>
  </si>
  <si>
    <t>141504</t>
  </si>
  <si>
    <t>141505</t>
  </si>
  <si>
    <t>Foros de Salvaterra</t>
  </si>
  <si>
    <t>141506</t>
  </si>
  <si>
    <t>Granho</t>
  </si>
  <si>
    <t>1416</t>
  </si>
  <si>
    <t>Santarém</t>
  </si>
  <si>
    <t>141601</t>
  </si>
  <si>
    <t>Abitureiras</t>
  </si>
  <si>
    <t>141602</t>
  </si>
  <si>
    <t>Abrã</t>
  </si>
  <si>
    <t>141603</t>
  </si>
  <si>
    <t>Achete</t>
  </si>
  <si>
    <t>141604</t>
  </si>
  <si>
    <t>Alcanede</t>
  </si>
  <si>
    <t>141605</t>
  </si>
  <si>
    <t>Alcanhões</t>
  </si>
  <si>
    <t>141606</t>
  </si>
  <si>
    <t>141607</t>
  </si>
  <si>
    <t>Amiais de Baixo</t>
  </si>
  <si>
    <t>141608</t>
  </si>
  <si>
    <t>Arneiro das Milhariças</t>
  </si>
  <si>
    <t>141609</t>
  </si>
  <si>
    <t>Azoia de Baixo</t>
  </si>
  <si>
    <t>141610</t>
  </si>
  <si>
    <t>Azoia de Cima</t>
  </si>
  <si>
    <t>141611</t>
  </si>
  <si>
    <t>141612</t>
  </si>
  <si>
    <t>Santarém (Marvila)</t>
  </si>
  <si>
    <t>141613</t>
  </si>
  <si>
    <t>Moçarria</t>
  </si>
  <si>
    <t>141614</t>
  </si>
  <si>
    <t>Pernes</t>
  </si>
  <si>
    <t>141615</t>
  </si>
  <si>
    <t>141616</t>
  </si>
  <si>
    <t>Póvoa da Isenta</t>
  </si>
  <si>
    <t>141617</t>
  </si>
  <si>
    <t>Póvoa de Santarém</t>
  </si>
  <si>
    <t>141618</t>
  </si>
  <si>
    <t>Romeira</t>
  </si>
  <si>
    <t>141619</t>
  </si>
  <si>
    <t>Santa Iria da Ribeira de Santarém</t>
  </si>
  <si>
    <t>141620</t>
  </si>
  <si>
    <t>Santarém (São Nicolau)</t>
  </si>
  <si>
    <t>141621</t>
  </si>
  <si>
    <t>Santarém (São Salvador)</t>
  </si>
  <si>
    <t>141622</t>
  </si>
  <si>
    <t>São Vicente do Paul</t>
  </si>
  <si>
    <t>141623</t>
  </si>
  <si>
    <t>Tremês</t>
  </si>
  <si>
    <t>141624</t>
  </si>
  <si>
    <t>Vale de Figueira</t>
  </si>
  <si>
    <t>141625</t>
  </si>
  <si>
    <t>Vale de Santarém</t>
  </si>
  <si>
    <t>141626</t>
  </si>
  <si>
    <t>141627</t>
  </si>
  <si>
    <t>141628</t>
  </si>
  <si>
    <t>Gançaria</t>
  </si>
  <si>
    <t>1417</t>
  </si>
  <si>
    <t>Sardoal</t>
  </si>
  <si>
    <t>141701</t>
  </si>
  <si>
    <t>Alcaravela</t>
  </si>
  <si>
    <t>141702</t>
  </si>
  <si>
    <t>Santiago de Montalegre</t>
  </si>
  <si>
    <t>141703</t>
  </si>
  <si>
    <t>141704</t>
  </si>
  <si>
    <t>Valhascos</t>
  </si>
  <si>
    <t>1418</t>
  </si>
  <si>
    <t>Tomar</t>
  </si>
  <si>
    <t>141801</t>
  </si>
  <si>
    <t>Alviobeira</t>
  </si>
  <si>
    <t>141802</t>
  </si>
  <si>
    <t>141803</t>
  </si>
  <si>
    <t>Beselga</t>
  </si>
  <si>
    <t>141804</t>
  </si>
  <si>
    <t>Carregueiros</t>
  </si>
  <si>
    <t>141805</t>
  </si>
  <si>
    <t>141806</t>
  </si>
  <si>
    <t>Junceira</t>
  </si>
  <si>
    <t>141807</t>
  </si>
  <si>
    <t>141808</t>
  </si>
  <si>
    <t>Olalhas</t>
  </si>
  <si>
    <t>141809</t>
  </si>
  <si>
    <t>Paialvo</t>
  </si>
  <si>
    <t>141810</t>
  </si>
  <si>
    <t>141811</t>
  </si>
  <si>
    <t>Santa Maria dos Olivais</t>
  </si>
  <si>
    <t>141812</t>
  </si>
  <si>
    <t>Tomar (São João Baptista)</t>
  </si>
  <si>
    <t>141813</t>
  </si>
  <si>
    <t>São Pedro de Tomar</t>
  </si>
  <si>
    <t>141814</t>
  </si>
  <si>
    <t>Sabacheira</t>
  </si>
  <si>
    <t>141815</t>
  </si>
  <si>
    <t>Serra</t>
  </si>
  <si>
    <t>141816</t>
  </si>
  <si>
    <t>Além da Ribeira</t>
  </si>
  <si>
    <t>1419</t>
  </si>
  <si>
    <t>Torres Novas</t>
  </si>
  <si>
    <t>141901</t>
  </si>
  <si>
    <t>Alcorochel</t>
  </si>
  <si>
    <t>141902</t>
  </si>
  <si>
    <t>141903</t>
  </si>
  <si>
    <t>Brogueira</t>
  </si>
  <si>
    <t>141904</t>
  </si>
  <si>
    <t>141905</t>
  </si>
  <si>
    <t>Lapas</t>
  </si>
  <si>
    <t>141906</t>
  </si>
  <si>
    <t>Olaia</t>
  </si>
  <si>
    <t>141907</t>
  </si>
  <si>
    <t>Paço</t>
  </si>
  <si>
    <t>141908</t>
  </si>
  <si>
    <t>Parceiros de Igreja</t>
  </si>
  <si>
    <t>141909</t>
  </si>
  <si>
    <t>141910</t>
  </si>
  <si>
    <t>Riachos</t>
  </si>
  <si>
    <t>141911</t>
  </si>
  <si>
    <t>Ribeira Branca</t>
  </si>
  <si>
    <t>141912</t>
  </si>
  <si>
    <t>Torres Novas (Salvador)</t>
  </si>
  <si>
    <t>141913</t>
  </si>
  <si>
    <t>Torres Novas (Santa Maria)</t>
  </si>
  <si>
    <t>141914</t>
  </si>
  <si>
    <t>Torres Novas (Santiago)</t>
  </si>
  <si>
    <t>141915</t>
  </si>
  <si>
    <t>Torres Novas (São Pedro)</t>
  </si>
  <si>
    <t>141916</t>
  </si>
  <si>
    <t>Zibreira</t>
  </si>
  <si>
    <t>141917</t>
  </si>
  <si>
    <t>Meia Via</t>
  </si>
  <si>
    <t>1420</t>
  </si>
  <si>
    <t>Vila Nova da Barquinha</t>
  </si>
  <si>
    <t>142001</t>
  </si>
  <si>
    <t>142002</t>
  </si>
  <si>
    <t>Praia do Ribatejo</t>
  </si>
  <si>
    <t>142003</t>
  </si>
  <si>
    <t>Tancos</t>
  </si>
  <si>
    <t>142004</t>
  </si>
  <si>
    <t>142005</t>
  </si>
  <si>
    <t>Moita do Norte</t>
  </si>
  <si>
    <t>1421</t>
  </si>
  <si>
    <t>Ourém</t>
  </si>
  <si>
    <t>142101</t>
  </si>
  <si>
    <t>Alburitel</t>
  </si>
  <si>
    <t>142102</t>
  </si>
  <si>
    <t>Atouguia</t>
  </si>
  <si>
    <t>142103</t>
  </si>
  <si>
    <t>Casal dos Bernardos</t>
  </si>
  <si>
    <t>142104</t>
  </si>
  <si>
    <t>Caxarias</t>
  </si>
  <si>
    <t>142105</t>
  </si>
  <si>
    <t>Espite</t>
  </si>
  <si>
    <t>142106</t>
  </si>
  <si>
    <t>Fátima</t>
  </si>
  <si>
    <t>142107</t>
  </si>
  <si>
    <t>Formigais</t>
  </si>
  <si>
    <t>142108</t>
  </si>
  <si>
    <t>Freixianda</t>
  </si>
  <si>
    <t>142109</t>
  </si>
  <si>
    <t>Gondemaria</t>
  </si>
  <si>
    <t>142110</t>
  </si>
  <si>
    <t>142111</t>
  </si>
  <si>
    <t>Nossa Senhora das Misericórdias</t>
  </si>
  <si>
    <t>142112</t>
  </si>
  <si>
    <t>Rio de Couros</t>
  </si>
  <si>
    <t>142113</t>
  </si>
  <si>
    <t>Seiça</t>
  </si>
  <si>
    <t>142114</t>
  </si>
  <si>
    <t>Urqueira</t>
  </si>
  <si>
    <t>142115</t>
  </si>
  <si>
    <t>Nossa Senhora da Piedade</t>
  </si>
  <si>
    <t>142116</t>
  </si>
  <si>
    <t>Matas</t>
  </si>
  <si>
    <t>142117</t>
  </si>
  <si>
    <t>142118</t>
  </si>
  <si>
    <t>Ribeira do Fárrio</t>
  </si>
  <si>
    <t>1501</t>
  </si>
  <si>
    <t>Alcácer do Sal</t>
  </si>
  <si>
    <t>150101</t>
  </si>
  <si>
    <t>Alcácer do Sal (Santa Maria do Castelo)</t>
  </si>
  <si>
    <t>150102</t>
  </si>
  <si>
    <t>Santa Susana</t>
  </si>
  <si>
    <t>150103</t>
  </si>
  <si>
    <t>Alcácer do Sal (Santiago)</t>
  </si>
  <si>
    <t>150104</t>
  </si>
  <si>
    <t>150105</t>
  </si>
  <si>
    <t>150106</t>
  </si>
  <si>
    <t>Comporta</t>
  </si>
  <si>
    <t>Santo André</t>
  </si>
  <si>
    <t>1505</t>
  </si>
  <si>
    <t>Grândola</t>
  </si>
  <si>
    <t>150501</t>
  </si>
  <si>
    <t>Azinheira Barros e São Mamede do Sádão</t>
  </si>
  <si>
    <t>150502</t>
  </si>
  <si>
    <t>150503</t>
  </si>
  <si>
    <t>Melides</t>
  </si>
  <si>
    <t>150504</t>
  </si>
  <si>
    <t>Santa Margarida da Serra</t>
  </si>
  <si>
    <t>150505</t>
  </si>
  <si>
    <t>1509</t>
  </si>
  <si>
    <t>Santiago do Cacém</t>
  </si>
  <si>
    <t>150901</t>
  </si>
  <si>
    <t>Abela</t>
  </si>
  <si>
    <t>150902</t>
  </si>
  <si>
    <t>Alvalade</t>
  </si>
  <si>
    <t>150903</t>
  </si>
  <si>
    <t>150904</t>
  </si>
  <si>
    <t>Ermidas-Sado</t>
  </si>
  <si>
    <t>150905</t>
  </si>
  <si>
    <t>150906</t>
  </si>
  <si>
    <t>150907</t>
  </si>
  <si>
    <t>150908</t>
  </si>
  <si>
    <t>São Bartolomeu da Serra</t>
  </si>
  <si>
    <t>150909</t>
  </si>
  <si>
    <t>São Domingos</t>
  </si>
  <si>
    <t>150910</t>
  </si>
  <si>
    <t>São Francisco da Serra</t>
  </si>
  <si>
    <t>150911</t>
  </si>
  <si>
    <t>Vale de Água</t>
  </si>
  <si>
    <t>1513</t>
  </si>
  <si>
    <t>Sines</t>
  </si>
  <si>
    <t>151301</t>
  </si>
  <si>
    <t>151302</t>
  </si>
  <si>
    <t>Porto Covo</t>
  </si>
  <si>
    <t>DICOFRE</t>
  </si>
  <si>
    <t>FREGUESIA</t>
  </si>
  <si>
    <t>SAU (HA)</t>
  </si>
  <si>
    <t>CONCELHO</t>
  </si>
  <si>
    <t>COD CONCELHO</t>
  </si>
  <si>
    <t>ALTITUDE MAXIMA (M)</t>
  </si>
  <si>
    <t>ALTITUDE MEDIA (M)</t>
  </si>
  <si>
    <t>ALTITUDE MINIMA (M)</t>
  </si>
  <si>
    <t>PRECIPITACAO TOTAL MEDIA (MM)</t>
  </si>
  <si>
    <t>TEMPERATURA MEDIA (ºC)</t>
  </si>
  <si>
    <t>SOLO VE NODATA (HA)</t>
  </si>
  <si>
    <t>SOLO VE MUITO REDUZIDO (HA)</t>
  </si>
  <si>
    <t>SOLO VE REDUZIDO (HA)</t>
  </si>
  <si>
    <t>SOLO VE VARIAVEL (HA)</t>
  </si>
  <si>
    <t>SOLO VE ELEVADO (HA)</t>
  </si>
  <si>
    <t>SOLO VE MUITO ELEVADO (HA)</t>
  </si>
  <si>
    <t>EXPLORACOES (N)</t>
  </si>
  <si>
    <t>BOVINOS (CN)</t>
  </si>
  <si>
    <t>OVINOS (CN)</t>
  </si>
  <si>
    <t>CAPRINOS (CN)</t>
  </si>
  <si>
    <t>EQUIDEOS (CN)</t>
  </si>
  <si>
    <t>VPPT (€)</t>
  </si>
  <si>
    <t>NO DATA</t>
  </si>
  <si>
    <t>POUSIO SAU (HA)</t>
  </si>
  <si>
    <t>HORTA FAMILIAR SAU (HA)</t>
  </si>
  <si>
    <t>CULTURAS PERMANENTES SAU (HA)</t>
  </si>
  <si>
    <t>PASTAGENS PERMANENTES SAU (HA)</t>
  </si>
  <si>
    <t>CULTURAS TEMPORARIAS SAU (HA)</t>
  </si>
  <si>
    <t>AREA TOTAL FREGUESIA (HA)</t>
  </si>
  <si>
    <t>151 OTE (HA)</t>
  </si>
  <si>
    <t>152 OTE (HA)</t>
  </si>
  <si>
    <t>153 OTE (HA)</t>
  </si>
  <si>
    <t>161 OTE (HA)</t>
  </si>
  <si>
    <t>162 OTE (HA)</t>
  </si>
  <si>
    <t>163 OTE (HA)</t>
  </si>
  <si>
    <t>164 OTE (HA)</t>
  </si>
  <si>
    <t>166 OTE (HA)</t>
  </si>
  <si>
    <t>211 OTE (HA)</t>
  </si>
  <si>
    <t>212 OTE (HA)</t>
  </si>
  <si>
    <t>213 OTE (HA)</t>
  </si>
  <si>
    <t>221 OTE (HA)</t>
  </si>
  <si>
    <t>222 OTE (HA)</t>
  </si>
  <si>
    <t>223 OTE (HA)</t>
  </si>
  <si>
    <t>231 OTE (HA)</t>
  </si>
  <si>
    <t>232 OTE (HA)</t>
  </si>
  <si>
    <t>233 OTE (HA)</t>
  </si>
  <si>
    <t>351 OTE (HA)</t>
  </si>
  <si>
    <t>352 OTE (HA)</t>
  </si>
  <si>
    <t>353 OTE (HA)</t>
  </si>
  <si>
    <t>354 OTE (HA)</t>
  </si>
  <si>
    <t>361 OTE (HA)</t>
  </si>
  <si>
    <t>362 OTE (HA)</t>
  </si>
  <si>
    <t>363 OTE (HA)</t>
  </si>
  <si>
    <t>364 OTE (HA)</t>
  </si>
  <si>
    <t>365 OTE (HA)</t>
  </si>
  <si>
    <t>370 OTE (HA)</t>
  </si>
  <si>
    <t>380 OTE (HA)</t>
  </si>
  <si>
    <t>450 OTE (HA)</t>
  </si>
  <si>
    <t>460 OTE (HA)</t>
  </si>
  <si>
    <t>470 OTE (HA)</t>
  </si>
  <si>
    <t>481 OTE (HA)</t>
  </si>
  <si>
    <t>513 OTE (HA)</t>
  </si>
  <si>
    <t>512 OTE (HA)</t>
  </si>
  <si>
    <t>521 OTE (HA)</t>
  </si>
  <si>
    <t>522 OTE (HA)</t>
  </si>
  <si>
    <t>523 OTE (HA)</t>
  </si>
  <si>
    <t>530 OTE (HA)</t>
  </si>
  <si>
    <t>611 OTE (HA)</t>
  </si>
  <si>
    <t>612 OTE (HA)</t>
  </si>
  <si>
    <t>613 OTE (HA)</t>
  </si>
  <si>
    <t>614 OTE (HA)</t>
  </si>
  <si>
    <t>615 OTE (HA)</t>
  </si>
  <si>
    <t>616 OTE (HA)</t>
  </si>
  <si>
    <t>731 OTE (HA)</t>
  </si>
  <si>
    <t>732 OTE (HA)</t>
  </si>
  <si>
    <t>741 OTE (HA)</t>
  </si>
  <si>
    <t>742 OTE (HA)</t>
  </si>
  <si>
    <t>831 OTE (HA)</t>
  </si>
  <si>
    <t>482 OTE (HA)</t>
  </si>
  <si>
    <t>483 OTE (HA)</t>
  </si>
  <si>
    <t>484 OTE (HA)</t>
  </si>
  <si>
    <t>511 OTE (HA)</t>
  </si>
  <si>
    <t>832 OTE (HA)</t>
  </si>
  <si>
    <t>833 OTE (HA)</t>
  </si>
  <si>
    <t>834 OTE (HA)</t>
  </si>
  <si>
    <t>841 OTE (HA)</t>
  </si>
  <si>
    <t>842 OTE (HA)</t>
  </si>
  <si>
    <t>843 OTE (HA)</t>
  </si>
  <si>
    <t>844 OTE (HA)</t>
  </si>
  <si>
    <t>900 OTE (HA)</t>
  </si>
  <si>
    <t>ORIENTACAO TECNICO ECONOMICA (NIVEL 4)</t>
  </si>
  <si>
    <t>OTE COD</t>
  </si>
  <si>
    <t>DECLIVE 0-5% (HA)</t>
  </si>
  <si>
    <t>DECLIVE 5-8% (HA)</t>
  </si>
  <si>
    <t>DECLIVE 8-12% (HA)</t>
  </si>
  <si>
    <t>DECLIVE 12-16% (HA)</t>
  </si>
  <si>
    <t>DECLIVE 16-25% (HA)</t>
  </si>
  <si>
    <t>DECLIVE &gt;25% (HA)</t>
  </si>
  <si>
    <t>NUTS2</t>
  </si>
  <si>
    <t>C</t>
  </si>
  <si>
    <t>ALT</t>
  </si>
  <si>
    <t>SUP_IRRIGAVEL</t>
  </si>
  <si>
    <t/>
  </si>
  <si>
    <t>UTA</t>
  </si>
  <si>
    <t>AREA</t>
  </si>
  <si>
    <t>URBAN</t>
  </si>
  <si>
    <t>CULTEMP</t>
  </si>
  <si>
    <t>ARROZ</t>
  </si>
  <si>
    <t>VINHA</t>
  </si>
  <si>
    <t>POMAR</t>
  </si>
  <si>
    <t>OLIVAL</t>
  </si>
  <si>
    <t>PASTPER</t>
  </si>
  <si>
    <t>SISTPOLICULT</t>
  </si>
  <si>
    <t>SAFSOBAZIN</t>
  </si>
  <si>
    <t>SAFPINMAN</t>
  </si>
  <si>
    <t>SAFOUTRO</t>
  </si>
  <si>
    <t>FSOBREIR</t>
  </si>
  <si>
    <t>FAZINH</t>
  </si>
  <si>
    <t>FOUTCARV</t>
  </si>
  <si>
    <t>FCASTANH</t>
  </si>
  <si>
    <t>FEUCALIPT</t>
  </si>
  <si>
    <t>FINVAS</t>
  </si>
  <si>
    <t>FOUTRFOLHOS</t>
  </si>
  <si>
    <t>FPINBRAV</t>
  </si>
  <si>
    <t>FPINMANSO</t>
  </si>
  <si>
    <t>FOUTRESIN</t>
  </si>
  <si>
    <t>VEGHERB</t>
  </si>
  <si>
    <t>MATO</t>
  </si>
  <si>
    <t>ESPDESC</t>
  </si>
  <si>
    <t>ZHUM</t>
  </si>
  <si>
    <t>MAGUA</t>
  </si>
  <si>
    <t>DISTRITO</t>
  </si>
  <si>
    <t>AREA (HA)</t>
  </si>
  <si>
    <t>AREA ARDIDA 1990 A 2017- SOMA  (HA)</t>
  </si>
  <si>
    <t>AREA ARDIDA 1990 A 2017 - PROPORÇÃO</t>
  </si>
  <si>
    <t>BRANCA</t>
  </si>
  <si>
    <t>ARCOS</t>
  </si>
  <si>
    <t>MOITA</t>
  </si>
  <si>
    <t>SANTA EULÁLIA</t>
  </si>
  <si>
    <t>VÁRZEA</t>
  </si>
  <si>
    <t>GLÓRIA</t>
  </si>
  <si>
    <t>NOSSA SENHORA DE FÁTIMA</t>
  </si>
  <si>
    <t>VEIROS</t>
  </si>
  <si>
    <t>ARRIFANA</t>
  </si>
  <si>
    <t>LOUROSA</t>
  </si>
  <si>
    <t>SOUTO</t>
  </si>
  <si>
    <t>NOGUEIRA DO CRAVO</t>
  </si>
  <si>
    <t>TROVISCAL</t>
  </si>
  <si>
    <t>PARADELA</t>
  </si>
  <si>
    <t>ALJUSTREL</t>
  </si>
  <si>
    <t>BEJA</t>
  </si>
  <si>
    <t>ERVIDEL</t>
  </si>
  <si>
    <t>MESSEJANA</t>
  </si>
  <si>
    <t>SÃO JOÃO DE NEGRILHOS</t>
  </si>
  <si>
    <t>RIO DE MOINHOS</t>
  </si>
  <si>
    <t>ALMODÔVAR</t>
  </si>
  <si>
    <t>GOMES AIRES</t>
  </si>
  <si>
    <t>ROSÁRIO</t>
  </si>
  <si>
    <t>SANTA CLARA-A-NOVA</t>
  </si>
  <si>
    <t>SANTA CRUZ</t>
  </si>
  <si>
    <t>SÃO BARNABÉ</t>
  </si>
  <si>
    <t>SENHORA DA GRAÇA DE PADRÕES</t>
  </si>
  <si>
    <t>ALDEIA DOS FERNANDES</t>
  </si>
  <si>
    <t>ALVITO</t>
  </si>
  <si>
    <t>VILA NOVA DA BARONIA</t>
  </si>
  <si>
    <t>BARRANCOS</t>
  </si>
  <si>
    <t>ALBERNOA</t>
  </si>
  <si>
    <t>BALEIZÃO</t>
  </si>
  <si>
    <t>BERINGEL</t>
  </si>
  <si>
    <t>CABEÇA GORDA</t>
  </si>
  <si>
    <t>MOMBEJA</t>
  </si>
  <si>
    <t>NOSSA SENHORA DAS NEVES</t>
  </si>
  <si>
    <t>QUINTOS</t>
  </si>
  <si>
    <t>SALVADA</t>
  </si>
  <si>
    <t>BEJA (SALVADOR)</t>
  </si>
  <si>
    <t>SANTA CLARA DE LOUREDO</t>
  </si>
  <si>
    <t>BEJA (SANTA MARIA DA FEIRA)</t>
  </si>
  <si>
    <t>SANTA VITÓRIA</t>
  </si>
  <si>
    <t>BEJA (SANTIAGO MAIOR)</t>
  </si>
  <si>
    <t>SÃO BRISSOS</t>
  </si>
  <si>
    <t>BEJA (SÃO JOÃO BAPTISTA)</t>
  </si>
  <si>
    <t>SÃO MATIAS</t>
  </si>
  <si>
    <t>TRINDADE</t>
  </si>
  <si>
    <t>TRIGACHES</t>
  </si>
  <si>
    <t>CASÉVEL</t>
  </si>
  <si>
    <t>CASTRO VERDE</t>
  </si>
  <si>
    <t>ENTRADAS</t>
  </si>
  <si>
    <t>SANTA BÁRBARA DE PADRÕES</t>
  </si>
  <si>
    <t>SÃO MARCOS DA ATABOEIRA</t>
  </si>
  <si>
    <t>CUBA</t>
  </si>
  <si>
    <t>FARO DO ALENTEJO</t>
  </si>
  <si>
    <t>VILA ALVA</t>
  </si>
  <si>
    <t>VILA RUIVA</t>
  </si>
  <si>
    <t>ALFUNDÃO</t>
  </si>
  <si>
    <t>FERREIRA DO ALENTEJO</t>
  </si>
  <si>
    <t>FIGUEIRA DOS CAVALEIROS</t>
  </si>
  <si>
    <t>ODIVELAS</t>
  </si>
  <si>
    <t>PEROGUARDA</t>
  </si>
  <si>
    <t>CANHESTROS</t>
  </si>
  <si>
    <t>ALCARIA RUIVA</t>
  </si>
  <si>
    <t>MÉRTOLA</t>
  </si>
  <si>
    <t>CORTE DO PINTO</t>
  </si>
  <si>
    <t>ESPÍRITO SANTO</t>
  </si>
  <si>
    <t>SANTANA DE CAMBAS</t>
  </si>
  <si>
    <t>SÃO JOÃO DOS CALDEIREIROS</t>
  </si>
  <si>
    <t>SÃO MIGUEL DO PINHEIRO</t>
  </si>
  <si>
    <t>SÃO PEDRO DE SOLIS</t>
  </si>
  <si>
    <t>SÃO SEBASTIÃO DOS CARROS</t>
  </si>
  <si>
    <t>AMARELEJA</t>
  </si>
  <si>
    <t>MOURA</t>
  </si>
  <si>
    <t>PÓVOA DE SÃO MIGUEL</t>
  </si>
  <si>
    <t>SAFARA</t>
  </si>
  <si>
    <t>MOURA (SANTO AGOSTINHO)</t>
  </si>
  <si>
    <t>SANTO ALEIXO DA RESTAURAÇÃO</t>
  </si>
  <si>
    <t>SANTO AMADOR</t>
  </si>
  <si>
    <t>MOURA (SÃO JOÃO BAPTISTA)</t>
  </si>
  <si>
    <t>SOBRAL DA ADIÇA</t>
  </si>
  <si>
    <t>COLOS</t>
  </si>
  <si>
    <t>ODEMIRA</t>
  </si>
  <si>
    <t>RELÍQUIAS</t>
  </si>
  <si>
    <t>SABOIA</t>
  </si>
  <si>
    <t>SANTA CLARA-A-VELHA</t>
  </si>
  <si>
    <t>ODEMIRA (SANTA MARIA)</t>
  </si>
  <si>
    <t>SÃO LUÍS</t>
  </si>
  <si>
    <t>SÃO MARTINHO DAS AMOREIRAS</t>
  </si>
  <si>
    <t>ODEMIRA (SÃO SALVADOR)</t>
  </si>
  <si>
    <t>SÃO TEOTÓNIO</t>
  </si>
  <si>
    <t>VALE DE SANTIAGO</t>
  </si>
  <si>
    <t>VILA NOVA DE MILFONTES</t>
  </si>
  <si>
    <t>PEREIRAS-GARE</t>
  </si>
  <si>
    <t>BICOS</t>
  </si>
  <si>
    <t>ZAMBUJEIRA DO MAR</t>
  </si>
  <si>
    <t>LUZIANES-GARE</t>
  </si>
  <si>
    <t>BOAVISTA DOS PINHEIROS</t>
  </si>
  <si>
    <t>LONGUEIRA/ALMOGRAVE</t>
  </si>
  <si>
    <t>CONCEIÇÃO</t>
  </si>
  <si>
    <t>OURIQUE</t>
  </si>
  <si>
    <t>GARVÃO</t>
  </si>
  <si>
    <t>PANÓIAS</t>
  </si>
  <si>
    <t>SANTA LUZIA</t>
  </si>
  <si>
    <t>SANTANA DA SERRA</t>
  </si>
  <si>
    <t>VILA NOVA DE SÃO BENTO</t>
  </si>
  <si>
    <t>SERPA</t>
  </si>
  <si>
    <t>BRINCHES</t>
  </si>
  <si>
    <t>PIAS</t>
  </si>
  <si>
    <t>SERPA (SALVADOR)</t>
  </si>
  <si>
    <t>SERPA (SANTA MARIA)</t>
  </si>
  <si>
    <t>VALE DE VARGO</t>
  </si>
  <si>
    <t>VILA VERDE DE FICALHO</t>
  </si>
  <si>
    <t>PEDRÓGÃO</t>
  </si>
  <si>
    <t>VIDIGUEIRA</t>
  </si>
  <si>
    <t>SELMES</t>
  </si>
  <si>
    <t>VILA DE FRADES</t>
  </si>
  <si>
    <t>FIGUEIREDO</t>
  </si>
  <si>
    <t>AGUIAR</t>
  </si>
  <si>
    <t>AREIAS</t>
  </si>
  <si>
    <t>CAMPO</t>
  </si>
  <si>
    <t>CARREIRA</t>
  </si>
  <si>
    <t>CARVALHAL</t>
  </si>
  <si>
    <t>MIDÕES</t>
  </si>
  <si>
    <t>PEREIRA</t>
  </si>
  <si>
    <t>VILA SECA</t>
  </si>
  <si>
    <t>LAMAS</t>
  </si>
  <si>
    <t>VIMIEIRO</t>
  </si>
  <si>
    <t>CARVALHO</t>
  </si>
  <si>
    <t>BARCO</t>
  </si>
  <si>
    <t>OLEIROS</t>
  </si>
  <si>
    <t>SILVARES</t>
  </si>
  <si>
    <t>ESPERANÇA</t>
  </si>
  <si>
    <t>MOSTEIRO</t>
  </si>
  <si>
    <t>GAVIÃO</t>
  </si>
  <si>
    <t>TELHADO</t>
  </si>
  <si>
    <t>VILA VERDE</t>
  </si>
  <si>
    <t>COVAS</t>
  </si>
  <si>
    <t>VILARINHO</t>
  </si>
  <si>
    <t>POMBAL</t>
  </si>
  <si>
    <t>VALVERDE</t>
  </si>
  <si>
    <t>BELVER</t>
  </si>
  <si>
    <t>BEMPOSTA</t>
  </si>
  <si>
    <t>CASTELO BRANCO</t>
  </si>
  <si>
    <t>LOUSA</t>
  </si>
  <si>
    <t>MOURÃO</t>
  </si>
  <si>
    <t>BELMONTE</t>
  </si>
  <si>
    <t>CARIA</t>
  </si>
  <si>
    <t>COLMEAL DA TORRE</t>
  </si>
  <si>
    <t>INGUIAS</t>
  </si>
  <si>
    <t>MAÇAINHAS</t>
  </si>
  <si>
    <t>ALCAINS</t>
  </si>
  <si>
    <t>ALMACEDA</t>
  </si>
  <si>
    <t>BENQUERENÇAS</t>
  </si>
  <si>
    <t>CAFEDE</t>
  </si>
  <si>
    <t>CEBOLAIS DE CIMA</t>
  </si>
  <si>
    <t>ESCALOS DE BAIXO</t>
  </si>
  <si>
    <t>ESCALOS DE CIMA</t>
  </si>
  <si>
    <t>FREIXIAL DO CAMPO</t>
  </si>
  <si>
    <t>JUNCAL DO CAMPO</t>
  </si>
  <si>
    <t>LARDOSA</t>
  </si>
  <si>
    <t>LOURIÇAL DO CAMPO</t>
  </si>
  <si>
    <t>MALPICA DO TEJO</t>
  </si>
  <si>
    <t>MATA</t>
  </si>
  <si>
    <t>MONFORTE DA BEIRA</t>
  </si>
  <si>
    <t>NINHO DO AÇOR</t>
  </si>
  <si>
    <t>PÓVOA DE RIO DE MOINHOS</t>
  </si>
  <si>
    <t>RETAXO</t>
  </si>
  <si>
    <t>SALGUEIRO DO CAMPO</t>
  </si>
  <si>
    <t>SANTO ANDRÉ DAS TOJEIRAS</t>
  </si>
  <si>
    <t>SÃO VICENTE DA BEIRA</t>
  </si>
  <si>
    <t>SARZEDAS</t>
  </si>
  <si>
    <t>SOBRAL DO CAMPO</t>
  </si>
  <si>
    <t>TINALHAS</t>
  </si>
  <si>
    <t>VILA DO CARVALHO</t>
  </si>
  <si>
    <t>COVILHÃ</t>
  </si>
  <si>
    <t>ALDEIA DE SÃO FRANCISCO DE ASSIS</t>
  </si>
  <si>
    <t>ALDEIA DO SOUTO</t>
  </si>
  <si>
    <t>BOIDOBRA</t>
  </si>
  <si>
    <t>CASEGAS</t>
  </si>
  <si>
    <t>COVILHÃ (CONCEIÇÃO)</t>
  </si>
  <si>
    <t>CORTES DO MEIO</t>
  </si>
  <si>
    <t>DOMINGUIZO</t>
  </si>
  <si>
    <t>ERADA</t>
  </si>
  <si>
    <t>FERRO</t>
  </si>
  <si>
    <t>ORJAIS</t>
  </si>
  <si>
    <t>OURONDO</t>
  </si>
  <si>
    <t>PAUL</t>
  </si>
  <si>
    <t>PERABOA</t>
  </si>
  <si>
    <t>PESO</t>
  </si>
  <si>
    <t>COVILHÃ (SANTA MARIA)</t>
  </si>
  <si>
    <t>SÃO JORGE DA BEIRA</t>
  </si>
  <si>
    <t>COVILHÃ (SÃO MARTINHO)</t>
  </si>
  <si>
    <t>COVILHÃ (SÃO PEDRO)</t>
  </si>
  <si>
    <t>SARZEDO</t>
  </si>
  <si>
    <t>SOBRAL DE SÃO MIGUEL</t>
  </si>
  <si>
    <t>TEIXOSO</t>
  </si>
  <si>
    <t>TORTOSENDO</t>
  </si>
  <si>
    <t>UNHAIS DA SERRA</t>
  </si>
  <si>
    <t>VALE FORMOSO</t>
  </si>
  <si>
    <t>VERDELHOS</t>
  </si>
  <si>
    <t>VALES DO RIO</t>
  </si>
  <si>
    <t>COUTADA</t>
  </si>
  <si>
    <t>CANTAR-GALO</t>
  </si>
  <si>
    <t>CANHOSO</t>
  </si>
  <si>
    <t>ALCAIDE</t>
  </si>
  <si>
    <t>FUNDÃO</t>
  </si>
  <si>
    <t>ALCARIA</t>
  </si>
  <si>
    <t>ALCONGOSTA</t>
  </si>
  <si>
    <t>ALDEIA DE JOANES</t>
  </si>
  <si>
    <t>ALDEIA NOVA DO CABO</t>
  </si>
  <si>
    <t>ALPEDRINHA</t>
  </si>
  <si>
    <t>ATALAIA DO CAMPO</t>
  </si>
  <si>
    <t>BARROCA</t>
  </si>
  <si>
    <t>BOGAS DE BAIXO</t>
  </si>
  <si>
    <t>BOGAS DE CIMA</t>
  </si>
  <si>
    <t>CAPINHA</t>
  </si>
  <si>
    <t>CASTELEJO</t>
  </si>
  <si>
    <t>CASTELO NOVO</t>
  </si>
  <si>
    <t>DONAS</t>
  </si>
  <si>
    <t>ESCARIGO</t>
  </si>
  <si>
    <t>FATELA</t>
  </si>
  <si>
    <t>JANEIRO DE CIMA</t>
  </si>
  <si>
    <t>LAVACOLHOS</t>
  </si>
  <si>
    <t>ORCA</t>
  </si>
  <si>
    <t>PÊRO VISEU</t>
  </si>
  <si>
    <t>PÓVOA DE ATALAIA</t>
  </si>
  <si>
    <t>SALGUEIRO</t>
  </si>
  <si>
    <t>SOALHEIRA</t>
  </si>
  <si>
    <t>SOUTO DA CASA</t>
  </si>
  <si>
    <t>VALE DE PRAZERES</t>
  </si>
  <si>
    <t>MATA DA RAINHA</t>
  </si>
  <si>
    <t>ENXAMES</t>
  </si>
  <si>
    <t>ALCAFOZES</t>
  </si>
  <si>
    <t>IDANHA-A-NOVA</t>
  </si>
  <si>
    <t>ALDEIA DE SANTA MARGARIDA</t>
  </si>
  <si>
    <t>IDANHA-A-VELHA</t>
  </si>
  <si>
    <t>LADOEIRO</t>
  </si>
  <si>
    <t>MEDELIM</t>
  </si>
  <si>
    <t>MONFORTINHO</t>
  </si>
  <si>
    <t>MONSANTO</t>
  </si>
  <si>
    <t>OLEDO</t>
  </si>
  <si>
    <t>PENHA GARCIA</t>
  </si>
  <si>
    <t>PROENÇA-A-VELHA</t>
  </si>
  <si>
    <t>ROSMANINHAL</t>
  </si>
  <si>
    <t>SALVATERRA DO EXTREMO</t>
  </si>
  <si>
    <t>SÃO MIGUEL DE ACHA</t>
  </si>
  <si>
    <t>SEGURA</t>
  </si>
  <si>
    <t>TOULÕES</t>
  </si>
  <si>
    <t>ZEBREIRA</t>
  </si>
  <si>
    <t>ÁLVARO</t>
  </si>
  <si>
    <t>AMIEIRA</t>
  </si>
  <si>
    <t>CAMBAS</t>
  </si>
  <si>
    <t>ESTREITO</t>
  </si>
  <si>
    <t>ISNA</t>
  </si>
  <si>
    <t>MADEIRÃ</t>
  </si>
  <si>
    <t>ORVALHO</t>
  </si>
  <si>
    <t>SARNADAS DE SÃO SIMÃO</t>
  </si>
  <si>
    <t>SOBRAL</t>
  </si>
  <si>
    <t>VILAR BARROCO</t>
  </si>
  <si>
    <t>ÁGUAS</t>
  </si>
  <si>
    <t>PENAMACOR</t>
  </si>
  <si>
    <t>ALDEIA DO BISPO</t>
  </si>
  <si>
    <t>ALDEIA DE JOÃO PIRES</t>
  </si>
  <si>
    <t>ARANHAS</t>
  </si>
  <si>
    <t>BENQUERENÇA</t>
  </si>
  <si>
    <t>MEIMÃO</t>
  </si>
  <si>
    <t>MEIMOA</t>
  </si>
  <si>
    <t>PEDRÓGÃO DE SÃO PEDRO</t>
  </si>
  <si>
    <t>SALVADOR</t>
  </si>
  <si>
    <t>VALE DA SENHORA DA PÓVOA</t>
  </si>
  <si>
    <t>ALVITO DA BEIRA</t>
  </si>
  <si>
    <t>PROENÇA-A-NOVA</t>
  </si>
  <si>
    <t>MONTES DA SENHORA</t>
  </si>
  <si>
    <t>PERAL</t>
  </si>
  <si>
    <t>SÃO PEDRO DO ESTEVAL</t>
  </si>
  <si>
    <t>SOBREIRA FORMOSA</t>
  </si>
  <si>
    <t>CABEÇUDO</t>
  </si>
  <si>
    <t>SERTÃ</t>
  </si>
  <si>
    <t>CASTELO</t>
  </si>
  <si>
    <t>CERNACHE DO BONJARDIM</t>
  </si>
  <si>
    <t>CUMEADA</t>
  </si>
  <si>
    <t>ERMIDA</t>
  </si>
  <si>
    <t>MARMELEIRO</t>
  </si>
  <si>
    <t>NESPERAL</t>
  </si>
  <si>
    <t>PALHAIS</t>
  </si>
  <si>
    <t>PEDRÓGÃO PEQUENO</t>
  </si>
  <si>
    <t>VÁRZEA DOS CAVALEIROS</t>
  </si>
  <si>
    <t>FUNDADA</t>
  </si>
  <si>
    <t>VILA DE REI</t>
  </si>
  <si>
    <t>SÃO JOÃO DO PESO</t>
  </si>
  <si>
    <t>FRATEL</t>
  </si>
  <si>
    <t>VILA VELHA DE RÓDÃO</t>
  </si>
  <si>
    <t>PERAIS</t>
  </si>
  <si>
    <t>SARNADAS DE RÓDÃO</t>
  </si>
  <si>
    <t>ANCERIZ</t>
  </si>
  <si>
    <t>ARGANIL</t>
  </si>
  <si>
    <t>COIMBRA</t>
  </si>
  <si>
    <t>BARRIL DE ALVA</t>
  </si>
  <si>
    <t>BENFEITA</t>
  </si>
  <si>
    <t>CELAVISA</t>
  </si>
  <si>
    <t>CEPOS</t>
  </si>
  <si>
    <t>CERDEIRA</t>
  </si>
  <si>
    <t>COJA</t>
  </si>
  <si>
    <t>FOLQUES</t>
  </si>
  <si>
    <t>MOURA DA SERRA</t>
  </si>
  <si>
    <t>PIÓDÃO</t>
  </si>
  <si>
    <t>POMARES</t>
  </si>
  <si>
    <t>POMBEIRO DA BEIRA</t>
  </si>
  <si>
    <t>SÃO MARTINHO DA CORTIÇA</t>
  </si>
  <si>
    <t>SECARIAS</t>
  </si>
  <si>
    <t>TEIXEIRA</t>
  </si>
  <si>
    <t>VILA COVA DE ALVA</t>
  </si>
  <si>
    <t>ANÇÃ</t>
  </si>
  <si>
    <t>CANTANHEDE</t>
  </si>
  <si>
    <t>BOLHO</t>
  </si>
  <si>
    <t>CADIMA</t>
  </si>
  <si>
    <t>CORDINHÃ</t>
  </si>
  <si>
    <t>COVÕES</t>
  </si>
  <si>
    <t>FEBRES</t>
  </si>
  <si>
    <t>MURTEDE</t>
  </si>
  <si>
    <t>OURENTÃ</t>
  </si>
  <si>
    <t>OUTIL</t>
  </si>
  <si>
    <t>POCARIÇA</t>
  </si>
  <si>
    <t>PORTUNHOS</t>
  </si>
  <si>
    <t>SEPINS</t>
  </si>
  <si>
    <t>TOCHA</t>
  </si>
  <si>
    <t>SÃO CAETANO</t>
  </si>
  <si>
    <t>CORTICEIRO DE CIMA</t>
  </si>
  <si>
    <t>VILAMAR</t>
  </si>
  <si>
    <t>SANGUINHEIRA</t>
  </si>
  <si>
    <t>CAMARNEIRA</t>
  </si>
  <si>
    <t>ALMALAGUÊS</t>
  </si>
  <si>
    <t>COIMBRA (ALMEDINA)</t>
  </si>
  <si>
    <t>AMEAL</t>
  </si>
  <si>
    <t>ANTANHOL</t>
  </si>
  <si>
    <t>ANTUZEDE</t>
  </si>
  <si>
    <t>ARZILA</t>
  </si>
  <si>
    <t>ASSAFARGE</t>
  </si>
  <si>
    <t>BOTÃO</t>
  </si>
  <si>
    <t>BRASFEMES</t>
  </si>
  <si>
    <t>CASTELO VIEGAS</t>
  </si>
  <si>
    <t>CEIRA</t>
  </si>
  <si>
    <t>CERNACHE</t>
  </si>
  <si>
    <t>EIRAS</t>
  </si>
  <si>
    <t>LAMAROSA</t>
  </si>
  <si>
    <t>RIBEIRA DE FRADES</t>
  </si>
  <si>
    <t>SANTA CLARA</t>
  </si>
  <si>
    <t>COIMBRA (SANTA CRUZ)</t>
  </si>
  <si>
    <t>SANTO ANTÓNIO DOS OLIVAIS</t>
  </si>
  <si>
    <t>SÃO JOÃO DO CAMPO</t>
  </si>
  <si>
    <t>SÃO MARTINHO DE ÁRVORE</t>
  </si>
  <si>
    <t>SÃO MARTINHO DO BISPO</t>
  </si>
  <si>
    <t>SÃO PAULO DE FRADES</t>
  </si>
  <si>
    <t>SÃO SILVESTRE</t>
  </si>
  <si>
    <t>SOUSELAS</t>
  </si>
  <si>
    <t>TAVEIRO</t>
  </si>
  <si>
    <t>TORRE DE VILELA</t>
  </si>
  <si>
    <t>TORRES DO MONDEGO</t>
  </si>
  <si>
    <t>TROUXEMIL</t>
  </si>
  <si>
    <t>VIL DE MATOS</t>
  </si>
  <si>
    <t>ANOBRA</t>
  </si>
  <si>
    <t>CONDEIXA-A-NOVA</t>
  </si>
  <si>
    <t>BELIDE</t>
  </si>
  <si>
    <t>BEM DA FÉ</t>
  </si>
  <si>
    <t>CONDEIXA-A-VELHA</t>
  </si>
  <si>
    <t>EGA</t>
  </si>
  <si>
    <t>FURADOURO</t>
  </si>
  <si>
    <t>SEBAL</t>
  </si>
  <si>
    <t>ZAMBUJAL</t>
  </si>
  <si>
    <t>ALHADAS</t>
  </si>
  <si>
    <t>FIGUEIRA DA FOZ</t>
  </si>
  <si>
    <t>ALQUEIDÃO</t>
  </si>
  <si>
    <t>BRENHA</t>
  </si>
  <si>
    <t>BUARCOS</t>
  </si>
  <si>
    <t>FERREIRA-A-NOVA</t>
  </si>
  <si>
    <t>LAVOS</t>
  </si>
  <si>
    <t>MAIORCA</t>
  </si>
  <si>
    <t>MARINHA DAS ONDAS</t>
  </si>
  <si>
    <t>PAIÃO</t>
  </si>
  <si>
    <t>QUIAIOS</t>
  </si>
  <si>
    <t>TAVAREDE</t>
  </si>
  <si>
    <t>SÃO PEDRO</t>
  </si>
  <si>
    <t>BOM SUCESSO</t>
  </si>
  <si>
    <t>SANTANA</t>
  </si>
  <si>
    <t>BORDA DO CAMPO</t>
  </si>
  <si>
    <t>MOINHOS DA GÂNDARA</t>
  </si>
  <si>
    <t>ALVARES</t>
  </si>
  <si>
    <t>GÓIS</t>
  </si>
  <si>
    <t>CADAFAZ</t>
  </si>
  <si>
    <t>COLMEAL</t>
  </si>
  <si>
    <t>VILA NOVA DO CEIRA</t>
  </si>
  <si>
    <t>CASAL DE ERMIO</t>
  </si>
  <si>
    <t>LOUSÃ</t>
  </si>
  <si>
    <t>FOZ DE AROUCE</t>
  </si>
  <si>
    <t>SERPINS</t>
  </si>
  <si>
    <t>GÂNDARAS</t>
  </si>
  <si>
    <t>MIRA</t>
  </si>
  <si>
    <t>SEIXO</t>
  </si>
  <si>
    <t>CARAPELHOS</t>
  </si>
  <si>
    <t>PRAIA DE MIRA</t>
  </si>
  <si>
    <t>MIRANDA DO CORVO</t>
  </si>
  <si>
    <t>RIO VIDE</t>
  </si>
  <si>
    <t>SEMIDE</t>
  </si>
  <si>
    <t>VILA NOVA</t>
  </si>
  <si>
    <t>ABRUNHEIRA</t>
  </si>
  <si>
    <t>MONTEMOR-O-VELHO</t>
  </si>
  <si>
    <t>ARAZEDE</t>
  </si>
  <si>
    <t>CARAPINHEIRA</t>
  </si>
  <si>
    <t>GATÕES</t>
  </si>
  <si>
    <t>LICEIA</t>
  </si>
  <si>
    <t>MEÃS DO CAMPO</t>
  </si>
  <si>
    <t>SANTO VARÃO</t>
  </si>
  <si>
    <t>SEIXO DE GATÕES</t>
  </si>
  <si>
    <t>TENTÚGAL</t>
  </si>
  <si>
    <t>VERRIDE</t>
  </si>
  <si>
    <t>VILA NOVA DA BARCA</t>
  </si>
  <si>
    <t>EREIRA</t>
  </si>
  <si>
    <t>ALDEIA DAS DEZ</t>
  </si>
  <si>
    <t>OLIVEIRA DO HOSPITAL</t>
  </si>
  <si>
    <t>ALVOCO DAS VÁRZEAS</t>
  </si>
  <si>
    <t>AVÔ</t>
  </si>
  <si>
    <t>BOBADELA</t>
  </si>
  <si>
    <t>ERVEDAL</t>
  </si>
  <si>
    <t>LAGARES</t>
  </si>
  <si>
    <t>LAGOS DA BEIRA</t>
  </si>
  <si>
    <t>LAJEOSA</t>
  </si>
  <si>
    <t>MERUGE</t>
  </si>
  <si>
    <t>PENALVA DE ALVA</t>
  </si>
  <si>
    <t>SANTA OVAIA</t>
  </si>
  <si>
    <t>SÃO GIÃO</t>
  </si>
  <si>
    <t>SÃO PAIO DE GRAMAÇOS</t>
  </si>
  <si>
    <t>SÃO SEBASTIÃO DA FEIRA</t>
  </si>
  <si>
    <t>SEIXO DA BEIRA</t>
  </si>
  <si>
    <t>TRAVANCA DE LAGOS</t>
  </si>
  <si>
    <t>VILA POUCA DA BEIRA</t>
  </si>
  <si>
    <t>VILA FRANCA DA BEIRA</t>
  </si>
  <si>
    <t>CABRIL</t>
  </si>
  <si>
    <t>PAMPILHOSA DA SERRA</t>
  </si>
  <si>
    <t>DORNELAS DO ZÊZERE</t>
  </si>
  <si>
    <t>FAJÃO</t>
  </si>
  <si>
    <t>JANEIRO DE BAIXO</t>
  </si>
  <si>
    <t>MACHIO</t>
  </si>
  <si>
    <t>PESSEGUEIRO</t>
  </si>
  <si>
    <t>PORTELA DO FOJO</t>
  </si>
  <si>
    <t>UNHAIS-O-VELHO</t>
  </si>
  <si>
    <t>VIDUAL</t>
  </si>
  <si>
    <t>PENACOVA</t>
  </si>
  <si>
    <t>FIGUEIRA DE LORVÃO</t>
  </si>
  <si>
    <t>FRIÚMES</t>
  </si>
  <si>
    <t>LORVÃO</t>
  </si>
  <si>
    <t>OLIVEIRA DO MONDEGO</t>
  </si>
  <si>
    <t>SÃO PAIO DE MONDEGO</t>
  </si>
  <si>
    <t>SÃO PEDRO DE ALVA</t>
  </si>
  <si>
    <t>SAZES DO LORVÃO</t>
  </si>
  <si>
    <t>TRAVANCA DO MONDEGO</t>
  </si>
  <si>
    <t>CUMEEIRA</t>
  </si>
  <si>
    <t>PENELA</t>
  </si>
  <si>
    <t>ESPINHAL</t>
  </si>
  <si>
    <t>PODENTES</t>
  </si>
  <si>
    <t>RABAÇAL</t>
  </si>
  <si>
    <t>PENELA (SANTA EUFÉMIA)</t>
  </si>
  <si>
    <t>PENELA (SÃO MIGUEL)</t>
  </si>
  <si>
    <t>ALFARELOS</t>
  </si>
  <si>
    <t>SOURE</t>
  </si>
  <si>
    <t>BRUNHÓS</t>
  </si>
  <si>
    <t>DEGRACIAS</t>
  </si>
  <si>
    <t>FIGUEIRÓ DO CAMPO</t>
  </si>
  <si>
    <t>GESTEIRA</t>
  </si>
  <si>
    <t>GRANJA DO ULMEIRO</t>
  </si>
  <si>
    <t>POMBALINHO</t>
  </si>
  <si>
    <t>SAMUEL</t>
  </si>
  <si>
    <t>TAPÉUS</t>
  </si>
  <si>
    <t>VILA NOVA DE ANÇOS</t>
  </si>
  <si>
    <t>VINHA DA RAINHA</t>
  </si>
  <si>
    <t>ÁZERE</t>
  </si>
  <si>
    <t>TÁBUA</t>
  </si>
  <si>
    <t>CANDOSA</t>
  </si>
  <si>
    <t>CARAPINHA</t>
  </si>
  <si>
    <t>COVELO</t>
  </si>
  <si>
    <t>ESPARIZ</t>
  </si>
  <si>
    <t>MEDA DE MOUROS</t>
  </si>
  <si>
    <t>MOURONHO</t>
  </si>
  <si>
    <t>PINHEIRO DE COJA</t>
  </si>
  <si>
    <t>PÓVOA DE MIDÕES</t>
  </si>
  <si>
    <t>SÃO JOÃO DA BOA VISTA</t>
  </si>
  <si>
    <t>SINDE</t>
  </si>
  <si>
    <t>VILA NOVA DE OLIVEIRINHA</t>
  </si>
  <si>
    <t>VILA NOVA DE POIARES</t>
  </si>
  <si>
    <t>LAVEGADAS</t>
  </si>
  <si>
    <t>POIARES (SANTO ANDRÉ)</t>
  </si>
  <si>
    <t>SÃO MIGUEL DE POIARES</t>
  </si>
  <si>
    <t>ALANDROAL (NOSSA SENHORA DA CONCEIÇÃO)</t>
  </si>
  <si>
    <t>ALANDROAL</t>
  </si>
  <si>
    <t>ÉVORA</t>
  </si>
  <si>
    <t>JUROMENHA (NOSSA SENHORA DO LORETO)</t>
  </si>
  <si>
    <t>SANTIAGO MAIOR</t>
  </si>
  <si>
    <t>CAPELINS (SANTO ANTÓNIO)</t>
  </si>
  <si>
    <t>TERENA (SÃO PEDRO)</t>
  </si>
  <si>
    <t>SÃO BRÁS DOS MATOS (MINA DO BUGALHO)</t>
  </si>
  <si>
    <t>ARRAIOLOS</t>
  </si>
  <si>
    <t>IGREJINHA</t>
  </si>
  <si>
    <t>SANTA JUSTA</t>
  </si>
  <si>
    <t>SÃO GREGÓRIO</t>
  </si>
  <si>
    <t>GAFANHOEIRA (SÃO PEDRO)</t>
  </si>
  <si>
    <t>SABUGUEIRO</t>
  </si>
  <si>
    <t>BORBA (MATRIZ)</t>
  </si>
  <si>
    <t>BORBA</t>
  </si>
  <si>
    <t>ORADA</t>
  </si>
  <si>
    <t>ESTREMOZ</t>
  </si>
  <si>
    <t>ESTREMOZ (SANTA MARIA)</t>
  </si>
  <si>
    <t>ÉVORA MONTE (SANTA MARIA)</t>
  </si>
  <si>
    <t>SANTA VITÓRIA DO AMEIXIAL</t>
  </si>
  <si>
    <t>ESTREMOZ (SANTO ANDRÉ)</t>
  </si>
  <si>
    <t>SANTO ESTÊVÃO</t>
  </si>
  <si>
    <t>SÃO BENTO DO AMEIXIAL</t>
  </si>
  <si>
    <t>SÃO BENTO DE ANA LOURA</t>
  </si>
  <si>
    <t>SÃO BENTO DO CORTIÇO</t>
  </si>
  <si>
    <t>SÃO DOMINGOS DE ANA LOURA</t>
  </si>
  <si>
    <t>SÃO LOURENÇO DE MAMPORCÃO</t>
  </si>
  <si>
    <t>NOSSA SENHORA DA BOA FÉ</t>
  </si>
  <si>
    <t>NOSSA SENHORA DA GRAÇA DO DIVOR</t>
  </si>
  <si>
    <t>NOSSA SENHORA DE MACHEDE</t>
  </si>
  <si>
    <t>NOSSA SENHORA DA TOUREGA</t>
  </si>
  <si>
    <t>SÃO BENTO DO MATO</t>
  </si>
  <si>
    <t>SÃO MANÇOS</t>
  </si>
  <si>
    <t>SÃO MIGUEL DE MACHEDE</t>
  </si>
  <si>
    <t>SÃO VICENTE DO PIGEIRO</t>
  </si>
  <si>
    <t>TORRE DE COELHEIROS</t>
  </si>
  <si>
    <t>SÃO SEBASTIÃO DA GIESTEIRA</t>
  </si>
  <si>
    <t>CANAVIAIS</t>
  </si>
  <si>
    <t>NOSSA SENHORA DE GUADALUPE</t>
  </si>
  <si>
    <t>BACELO</t>
  </si>
  <si>
    <t>HORTA DAS FIGUEIRAS</t>
  </si>
  <si>
    <t>MALAGUEIRA</t>
  </si>
  <si>
    <t>SENHORA DA SAÚDE</t>
  </si>
  <si>
    <t>CABRELA</t>
  </si>
  <si>
    <t>MONTEMOR-O-NOVO</t>
  </si>
  <si>
    <t>LAVRE</t>
  </si>
  <si>
    <t>NOSSA SENHORA DO BISPO</t>
  </si>
  <si>
    <t>NOSSA SENHORA DA VILA</t>
  </si>
  <si>
    <t>SANTIAGO DO ESCOURAL</t>
  </si>
  <si>
    <t>SÃO CRISTÓVÃO</t>
  </si>
  <si>
    <t>CIBORRO</t>
  </si>
  <si>
    <t>CORTIÇADAS DE LAVRE</t>
  </si>
  <si>
    <t>SILVEIRAS</t>
  </si>
  <si>
    <t>FOROS DE VALE DE FIGUEIRA</t>
  </si>
  <si>
    <t>BROTAS</t>
  </si>
  <si>
    <t>MORA</t>
  </si>
  <si>
    <t>CABEÇÃO</t>
  </si>
  <si>
    <t>PAVIA</t>
  </si>
  <si>
    <t>GRANJA</t>
  </si>
  <si>
    <t>LUZ</t>
  </si>
  <si>
    <t>ALQUEVA</t>
  </si>
  <si>
    <t>PORTEL</t>
  </si>
  <si>
    <t>MONTE DO TRIGO</t>
  </si>
  <si>
    <t>ORIOLA</t>
  </si>
  <si>
    <t>SÃO BARTOLOMEU DO OUTEIRO</t>
  </si>
  <si>
    <t>VERA CRUZ</t>
  </si>
  <si>
    <t>MONTOITO</t>
  </si>
  <si>
    <t>REDONDO</t>
  </si>
  <si>
    <t>REGUENGOS DE MONSARAZ</t>
  </si>
  <si>
    <t>CORVAL</t>
  </si>
  <si>
    <t>MONSARAZ</t>
  </si>
  <si>
    <t>CAMPINHO</t>
  </si>
  <si>
    <t>VENDAS NOVAS</t>
  </si>
  <si>
    <t>LANDEIRA</t>
  </si>
  <si>
    <t>ALCÁÇOVAS</t>
  </si>
  <si>
    <t>VIANA DO ALENTEJO</t>
  </si>
  <si>
    <t>BENCATEL</t>
  </si>
  <si>
    <t>VILA VIÇOSA</t>
  </si>
  <si>
    <t>CILADAS</t>
  </si>
  <si>
    <t>VILA VIÇOSA (CONCEIÇÃO)</t>
  </si>
  <si>
    <t>PARDAIS</t>
  </si>
  <si>
    <t>GUIA</t>
  </si>
  <si>
    <t>VAQUEIROS</t>
  </si>
  <si>
    <t>CARVOEIRO</t>
  </si>
  <si>
    <t>CORUCHE</t>
  </si>
  <si>
    <t>MACEIRA</t>
  </si>
  <si>
    <t>VILA FERNANDO</t>
  </si>
  <si>
    <t>BARREIRA</t>
  </si>
  <si>
    <t>ATALAIA</t>
  </si>
  <si>
    <t>SANTA EUFÉMIA</t>
  </si>
  <si>
    <t>ÁGUAS BELAS</t>
  </si>
  <si>
    <t>ALDEIA VELHA</t>
  </si>
  <si>
    <t>SÃO MARTINHO</t>
  </si>
  <si>
    <t>SANTO AMARO</t>
  </si>
  <si>
    <t>LEIRIA</t>
  </si>
  <si>
    <t>ALMOSTER</t>
  </si>
  <si>
    <t>ALVAIÁZERE</t>
  </si>
  <si>
    <t>MAÇÃS DE CAMINHO</t>
  </si>
  <si>
    <t>MAÇÃS DE DONA MARIA</t>
  </si>
  <si>
    <t>PELMÁ</t>
  </si>
  <si>
    <t>PUSSOS</t>
  </si>
  <si>
    <t>REGO DA MURTA</t>
  </si>
  <si>
    <t>ALVORGE</t>
  </si>
  <si>
    <t>ANSIÃO</t>
  </si>
  <si>
    <t>AVELAR</t>
  </si>
  <si>
    <t>CHÃO DE COUCE</t>
  </si>
  <si>
    <t>LAGARTEIRA</t>
  </si>
  <si>
    <t>POUSAFLORES</t>
  </si>
  <si>
    <t>SANTIAGO DA GUARDA</t>
  </si>
  <si>
    <t>TORRE DE VALE DE TODOS</t>
  </si>
  <si>
    <t>BATALHA</t>
  </si>
  <si>
    <t>REGUENGO DO FETAL</t>
  </si>
  <si>
    <t>SÃO MAMEDE</t>
  </si>
  <si>
    <t>GOLPILHEIRA</t>
  </si>
  <si>
    <t>CASTANHEIRA DE PÊRA</t>
  </si>
  <si>
    <t>COENTRAL</t>
  </si>
  <si>
    <t>AGUDA</t>
  </si>
  <si>
    <t>FIGUEIRÓ DOS VINHOS</t>
  </si>
  <si>
    <t>AREGA</t>
  </si>
  <si>
    <t>CAMPELO</t>
  </si>
  <si>
    <t>BAIRRADAS</t>
  </si>
  <si>
    <t>AMOR</t>
  </si>
  <si>
    <t>ARRABAL</t>
  </si>
  <si>
    <t>AZOIA</t>
  </si>
  <si>
    <t>BAROSA</t>
  </si>
  <si>
    <t>BOA VISTA</t>
  </si>
  <si>
    <t>CARANGUEJEIRA</t>
  </si>
  <si>
    <t>CARVIDE</t>
  </si>
  <si>
    <t>COIMBRÃO</t>
  </si>
  <si>
    <t>COLMEIAS</t>
  </si>
  <si>
    <t>CORTES</t>
  </si>
  <si>
    <t>MARRAZES</t>
  </si>
  <si>
    <t>MILAGRES</t>
  </si>
  <si>
    <t>MONTE REAL</t>
  </si>
  <si>
    <t>MONTE REDONDO</t>
  </si>
  <si>
    <t>ORTIGOSA</t>
  </si>
  <si>
    <t>PARCEIROS</t>
  </si>
  <si>
    <t>POUSOS</t>
  </si>
  <si>
    <t>REGUEIRA DE PONTES</t>
  </si>
  <si>
    <t>SANTA CATARINA DA SERRA</t>
  </si>
  <si>
    <t>SOUTO DE CARPALHOSA</t>
  </si>
  <si>
    <t>BAJOUCA</t>
  </si>
  <si>
    <t>BIDOEIRA DE CIMA</t>
  </si>
  <si>
    <t>MEMÓRIA</t>
  </si>
  <si>
    <t>CHAINÇA</t>
  </si>
  <si>
    <t>MARINHA GRANDE</t>
  </si>
  <si>
    <t>VIEIRA DE LEIRIA</t>
  </si>
  <si>
    <t>GRAÇA</t>
  </si>
  <si>
    <t>PEDRÓGÃO GRANDE</t>
  </si>
  <si>
    <t>VILA FACAIA</t>
  </si>
  <si>
    <t>ABIUL</t>
  </si>
  <si>
    <t>ALBERGARIA DOS DOZE</t>
  </si>
  <si>
    <t>ALMAGREIRA</t>
  </si>
  <si>
    <t>CARNIDE</t>
  </si>
  <si>
    <t>CARRIÇO</t>
  </si>
  <si>
    <t>LOURIÇAL</t>
  </si>
  <si>
    <t>MATA MOURISCA</t>
  </si>
  <si>
    <t>PELARIGA</t>
  </si>
  <si>
    <t>REDINHA</t>
  </si>
  <si>
    <t>SANTIAGO DE LITÉM</t>
  </si>
  <si>
    <t>SÃO SIMÃO DE LITÉM</t>
  </si>
  <si>
    <t>VERMOIL</t>
  </si>
  <si>
    <t>VILA CÃ</t>
  </si>
  <si>
    <t>MEIRINHAS</t>
  </si>
  <si>
    <t>ILHA</t>
  </si>
  <si>
    <t>PORTO DE MÓS</t>
  </si>
  <si>
    <t>ALQUEIDÃO DA SERRA</t>
  </si>
  <si>
    <t>ALVADOS</t>
  </si>
  <si>
    <t>ARRIMAL</t>
  </si>
  <si>
    <t>CALVARIA DE CIMA</t>
  </si>
  <si>
    <t>JUNCAL</t>
  </si>
  <si>
    <t>MENDIGA</t>
  </si>
  <si>
    <t>MIRA DE AIRE</t>
  </si>
  <si>
    <t>PEDREIRAS</t>
  </si>
  <si>
    <t>SÃO BENTO</t>
  </si>
  <si>
    <t>PORTO DE MÓS (SÃO JOÃO BAPTISTA)</t>
  </si>
  <si>
    <t>PORTO DE MÓS (SÃO PEDRO)</t>
  </si>
  <si>
    <t>SERRO VENTOSO</t>
  </si>
  <si>
    <t>LISBOA</t>
  </si>
  <si>
    <t>ALCOENTRE</t>
  </si>
  <si>
    <t>AZAMBUJA</t>
  </si>
  <si>
    <t>AVEIRAS DE BAIXO</t>
  </si>
  <si>
    <t>AVEIRAS DE CIMA</t>
  </si>
  <si>
    <t>MANIQUE DO INTENDENTE</t>
  </si>
  <si>
    <t>VALE DO PARAÍSO</t>
  </si>
  <si>
    <t>VILA NOVA DA RAINHA</t>
  </si>
  <si>
    <t>VILA NOVA DE SÃO PEDRO</t>
  </si>
  <si>
    <t>MAÇUSSA</t>
  </si>
  <si>
    <t>CERCAL</t>
  </si>
  <si>
    <t>TERRUGEM</t>
  </si>
  <si>
    <t>ALTER DO CHÃO</t>
  </si>
  <si>
    <t>PORTALEGRE</t>
  </si>
  <si>
    <t>CHANCELARIA</t>
  </si>
  <si>
    <t>SEDA</t>
  </si>
  <si>
    <t>CUNHEIRA</t>
  </si>
  <si>
    <t>ASSUNÇÃO</t>
  </si>
  <si>
    <t>ARRONCHES</t>
  </si>
  <si>
    <t>MOSTEIROS</t>
  </si>
  <si>
    <t>ALCÔRREGO</t>
  </si>
  <si>
    <t>AVIS</t>
  </si>
  <si>
    <t>BENAVILA</t>
  </si>
  <si>
    <t>FIGUEIRA E BARROS</t>
  </si>
  <si>
    <t>MARANHÃO</t>
  </si>
  <si>
    <t>VALONGO</t>
  </si>
  <si>
    <t>NOSSA SENHORA DA EXPECTAÇÃO</t>
  </si>
  <si>
    <t>CAMPO MAIOR</t>
  </si>
  <si>
    <t>NOSSA SENHORA DA GRAÇA DOS DEGOLADOS</t>
  </si>
  <si>
    <t>SÃO JOÃO BAPTISTA</t>
  </si>
  <si>
    <t>NOSSA SENHORA DA GRAÇA DE PÓVOA E MEADAS</t>
  </si>
  <si>
    <t>CASTELO DE VIDE</t>
  </si>
  <si>
    <t>SANTA MARIA DA DEVESA</t>
  </si>
  <si>
    <t>ALDEIA DA MATA</t>
  </si>
  <si>
    <t>CRATO</t>
  </si>
  <si>
    <t>CRATO E MÁRTIRES</t>
  </si>
  <si>
    <t>FLOR DA ROSA</t>
  </si>
  <si>
    <t>GÁFETE</t>
  </si>
  <si>
    <t>MONTE DA PEDRA</t>
  </si>
  <si>
    <t>VALE DO PESO</t>
  </si>
  <si>
    <t>AJUDA, SALVADOR E SANTO ILDEFONSO</t>
  </si>
  <si>
    <t>ELVAS</t>
  </si>
  <si>
    <t>ALCÁÇOVA</t>
  </si>
  <si>
    <t>BARBACENA</t>
  </si>
  <si>
    <t>CAIA E SÃO PEDRO</t>
  </si>
  <si>
    <t>SÃO BRÁS E SÃO LOURENÇO</t>
  </si>
  <si>
    <t>SÃO VICENTE E VENTOSA</t>
  </si>
  <si>
    <t>VILA BOIM</t>
  </si>
  <si>
    <t>CABEÇO DE VIDE</t>
  </si>
  <si>
    <t>FRONTEIRA</t>
  </si>
  <si>
    <t>SÃO SATURNINO</t>
  </si>
  <si>
    <t>COMENDA</t>
  </si>
  <si>
    <t>MARGEM</t>
  </si>
  <si>
    <t>BEIRÃ</t>
  </si>
  <si>
    <t>MARVÃO</t>
  </si>
  <si>
    <t>SANTA MARIA DE MARVÃO</t>
  </si>
  <si>
    <t>SANTO ANTÓNIO DAS AREIAS</t>
  </si>
  <si>
    <t>SÃO SALVADOR DA ARAMENHA</t>
  </si>
  <si>
    <t>ASSUMAR</t>
  </si>
  <si>
    <t>MONFORTE</t>
  </si>
  <si>
    <t>SANTO ALEIXO</t>
  </si>
  <si>
    <t>VAIAMONTE</t>
  </si>
  <si>
    <t>ALPALHÃO</t>
  </si>
  <si>
    <t>NISA</t>
  </si>
  <si>
    <t>AMIEIRA DO TEJO</t>
  </si>
  <si>
    <t>AREZ</t>
  </si>
  <si>
    <t>MONTALVÃO</t>
  </si>
  <si>
    <t>NOSSA SENHORA DA GRAÇA</t>
  </si>
  <si>
    <t>SÃO SIMÃO</t>
  </si>
  <si>
    <t>TOLOSA</t>
  </si>
  <si>
    <t>GALVEIAS</t>
  </si>
  <si>
    <t>PONTE DE SOR</t>
  </si>
  <si>
    <t>MONTARGIL</t>
  </si>
  <si>
    <t>FOROS DE ARRÃO</t>
  </si>
  <si>
    <t>LONGOMEL</t>
  </si>
  <si>
    <t>VALE DE AÇOR</t>
  </si>
  <si>
    <t>TRAMAGA</t>
  </si>
  <si>
    <t>ALAGOA</t>
  </si>
  <si>
    <t>ALEGRETE</t>
  </si>
  <si>
    <t>CARREIRAS</t>
  </si>
  <si>
    <t>FORTIOS</t>
  </si>
  <si>
    <t>REGUENGO</t>
  </si>
  <si>
    <t>RIBEIRA DE NISA</t>
  </si>
  <si>
    <t>SÃO JULIÃO</t>
  </si>
  <si>
    <t>SÃO LOURENÇO</t>
  </si>
  <si>
    <t>SÉ</t>
  </si>
  <si>
    <t>URRA</t>
  </si>
  <si>
    <t>CANO</t>
  </si>
  <si>
    <t>SOUSEL</t>
  </si>
  <si>
    <t>CASA BRANCA</t>
  </si>
  <si>
    <t>MADALENA</t>
  </si>
  <si>
    <t>PEDREIRA</t>
  </si>
  <si>
    <t>CASAIS</t>
  </si>
  <si>
    <t>TORRÃO</t>
  </si>
  <si>
    <t>ALDEIA DO MATO</t>
  </si>
  <si>
    <t>ABRANTES</t>
  </si>
  <si>
    <t>SANTARÉM</t>
  </si>
  <si>
    <t>ALFERRAREDE</t>
  </si>
  <si>
    <t>ALVEGA</t>
  </si>
  <si>
    <t>MARTINCHEL</t>
  </si>
  <si>
    <t>MOURISCAS</t>
  </si>
  <si>
    <t>PEGO</t>
  </si>
  <si>
    <t>ROSSIO AO SUL DO TEJO</t>
  </si>
  <si>
    <t>SÃO FACUNDO</t>
  </si>
  <si>
    <t>ABRANTES (SÃO JOÃO)</t>
  </si>
  <si>
    <t>SÃO MIGUEL DO RIO TORTO</t>
  </si>
  <si>
    <t>ABRANTES (SÃO VICENTE)</t>
  </si>
  <si>
    <t>TRAMAGAL</t>
  </si>
  <si>
    <t>VALE DE MÓS</t>
  </si>
  <si>
    <t>CONCAVADA</t>
  </si>
  <si>
    <t>FONTES</t>
  </si>
  <si>
    <t>ALCANENA</t>
  </si>
  <si>
    <t>BUGALHOS</t>
  </si>
  <si>
    <t>ESPINHEIRO</t>
  </si>
  <si>
    <t>LOURICEIRA</t>
  </si>
  <si>
    <t>MALHOU</t>
  </si>
  <si>
    <t>MINDE</t>
  </si>
  <si>
    <t>MOITAS VENDA</t>
  </si>
  <si>
    <t>SERRA DE SANTO ANTÓNIO</t>
  </si>
  <si>
    <t>VILA MOREIRA</t>
  </si>
  <si>
    <t>ALMEIRIM</t>
  </si>
  <si>
    <t>BENFICA DO RIBATEJO</t>
  </si>
  <si>
    <t>FAZENDAS DE ALMEIRIM</t>
  </si>
  <si>
    <t>RAPOSA</t>
  </si>
  <si>
    <t>ALPIARÇA</t>
  </si>
  <si>
    <t>BENAVENTE</t>
  </si>
  <si>
    <t>SAMORA CORREIA</t>
  </si>
  <si>
    <t>BARROSA</t>
  </si>
  <si>
    <t>CARTAXO</t>
  </si>
  <si>
    <t>LAPA</t>
  </si>
  <si>
    <t>PONTÉVEL</t>
  </si>
  <si>
    <t>VALADA</t>
  </si>
  <si>
    <t>VALE DA PINTA</t>
  </si>
  <si>
    <t>VILA CHÃ DE OURIQUE</t>
  </si>
  <si>
    <t>VALE DA PEDRA</t>
  </si>
  <si>
    <t>CHAMUSCA</t>
  </si>
  <si>
    <t>CHOUTO</t>
  </si>
  <si>
    <t>PINHEIRO GRANDE</t>
  </si>
  <si>
    <t>ULME</t>
  </si>
  <si>
    <t>VALE DE CAVALOS</t>
  </si>
  <si>
    <t>PARREIRA</t>
  </si>
  <si>
    <t>CARREGUEIRA</t>
  </si>
  <si>
    <t>CONSTÂNCIA</t>
  </si>
  <si>
    <t>MONTALVO</t>
  </si>
  <si>
    <t>SANTA MARGARIDA DA COUTADA</t>
  </si>
  <si>
    <t>COUÇO</t>
  </si>
  <si>
    <t>SÃO JOSÉ DA LAMOROSA</t>
  </si>
  <si>
    <t>FAJARDA</t>
  </si>
  <si>
    <t>ERRA</t>
  </si>
  <si>
    <t>BISCAINHO</t>
  </si>
  <si>
    <t>SANTANA DO MATO</t>
  </si>
  <si>
    <t>ENTRONCAMENTO</t>
  </si>
  <si>
    <t>FERREIRA DO ZÊZERE</t>
  </si>
  <si>
    <t>BECO</t>
  </si>
  <si>
    <t>CHÃOS</t>
  </si>
  <si>
    <t>DORNES</t>
  </si>
  <si>
    <t>IGREJA NOVA DO SOBRAL</t>
  </si>
  <si>
    <t>PAIO MENDES</t>
  </si>
  <si>
    <t>AZINHAGA</t>
  </si>
  <si>
    <t>GOLEGÃ</t>
  </si>
  <si>
    <t>ABOBOREIRA</t>
  </si>
  <si>
    <t>MAÇÃO</t>
  </si>
  <si>
    <t>AMÊNDOA</t>
  </si>
  <si>
    <t>CARDIGOS</t>
  </si>
  <si>
    <t>ENVENDOS</t>
  </si>
  <si>
    <t>ORTIGA</t>
  </si>
  <si>
    <t>PENHASCOSO</t>
  </si>
  <si>
    <t>ALCOBERTAS</t>
  </si>
  <si>
    <t>RIO MAIOR</t>
  </si>
  <si>
    <t>ARROUQUELAS</t>
  </si>
  <si>
    <t>ARRUDA DOS PISÕES</t>
  </si>
  <si>
    <t>AZAMBUJEIRA</t>
  </si>
  <si>
    <t>FRÁGUAS</t>
  </si>
  <si>
    <t>MARMELEIRA</t>
  </si>
  <si>
    <t>OUTEIRO DA CORTIÇADA</t>
  </si>
  <si>
    <t>SÃO JOÃO DA RIBEIRA</t>
  </si>
  <si>
    <t>ASSEICEIRA</t>
  </si>
  <si>
    <t>SÃO SEBASTIÃO</t>
  </si>
  <si>
    <t>RIBEIRA DE SÃO JOÃO</t>
  </si>
  <si>
    <t>MALAQUEIJO</t>
  </si>
  <si>
    <t>ASSENTIZ</t>
  </si>
  <si>
    <t>GLÓRIA DO RIBATEJO</t>
  </si>
  <si>
    <t>SALVATERRA DE MAGOS</t>
  </si>
  <si>
    <t>MARINHAIS</t>
  </si>
  <si>
    <t>MUGE</t>
  </si>
  <si>
    <t>FOROS DE SALVATERRA</t>
  </si>
  <si>
    <t>GRANHO</t>
  </si>
  <si>
    <t>ABITUREIRAS</t>
  </si>
  <si>
    <t>ABRÃ</t>
  </si>
  <si>
    <t>ACHETE</t>
  </si>
  <si>
    <t>ALCANEDE</t>
  </si>
  <si>
    <t>ALCANHÕES</t>
  </si>
  <si>
    <t>AMIAIS DE BAIXO</t>
  </si>
  <si>
    <t>ARNEIRO DAS MILHARIÇAS</t>
  </si>
  <si>
    <t>AZOIA DE BAIXO</t>
  </si>
  <si>
    <t>AZOIA DE CIMA</t>
  </si>
  <si>
    <t>SANTARÉM (MARVILA)</t>
  </si>
  <si>
    <t>MOÇARRIA</t>
  </si>
  <si>
    <t>PERNES</t>
  </si>
  <si>
    <t>PÓVOA DA ISENTA</t>
  </si>
  <si>
    <t>PÓVOA DE SANTARÉM</t>
  </si>
  <si>
    <t>ROMEIRA</t>
  </si>
  <si>
    <t>SANTA IRIA DA RIBEIRA DE SANTARÉM</t>
  </si>
  <si>
    <t>SANTARÉM (SÃO NICOLAU)</t>
  </si>
  <si>
    <t>SANTARÉM (SÃO SALVADOR)</t>
  </si>
  <si>
    <t>SÃO VICENTE DO PAUL</t>
  </si>
  <si>
    <t>TREMÊS</t>
  </si>
  <si>
    <t>VALE DE FIGUEIRA</t>
  </si>
  <si>
    <t>VALE DE SANTARÉM</t>
  </si>
  <si>
    <t>GANÇARIA</t>
  </si>
  <si>
    <t>ALCARAVELA</t>
  </si>
  <si>
    <t>SARDOAL</t>
  </si>
  <si>
    <t>SANTIAGO DE MONTALEGRE</t>
  </si>
  <si>
    <t>VALHASCOS</t>
  </si>
  <si>
    <t>ALVIOBEIRA</t>
  </si>
  <si>
    <t>TOMAR</t>
  </si>
  <si>
    <t>BESELGA</t>
  </si>
  <si>
    <t>CARREGUEIROS</t>
  </si>
  <si>
    <t>JUNCEIRA</t>
  </si>
  <si>
    <t>OLALHAS</t>
  </si>
  <si>
    <t>PAIALVO</t>
  </si>
  <si>
    <t>SANTA MARIA DOS OLIVAIS</t>
  </si>
  <si>
    <t>TOMAR (SÃO JOÃO BAPTISTA)</t>
  </si>
  <si>
    <t>SÃO PEDRO DE TOMAR</t>
  </si>
  <si>
    <t>SABACHEIRA</t>
  </si>
  <si>
    <t>SERRA</t>
  </si>
  <si>
    <t>ALÉM DA RIBEIRA</t>
  </si>
  <si>
    <t>ALCOROCHEL</t>
  </si>
  <si>
    <t>TORRES NOVAS</t>
  </si>
  <si>
    <t>BROGUEIRA</t>
  </si>
  <si>
    <t>LAPAS</t>
  </si>
  <si>
    <t>OLAIA</t>
  </si>
  <si>
    <t>PAÇO</t>
  </si>
  <si>
    <t>PARCEIROS DE IGREJA</t>
  </si>
  <si>
    <t>RIACHOS</t>
  </si>
  <si>
    <t>RIBEIRA BRANCA</t>
  </si>
  <si>
    <t>TORRES NOVAS (SALVADOR)</t>
  </si>
  <si>
    <t>TORRES NOVAS (SANTA MARIA)</t>
  </si>
  <si>
    <t>TORRES NOVAS (SANTIAGO)</t>
  </si>
  <si>
    <t>TORRES NOVAS (SÃO PEDRO)</t>
  </si>
  <si>
    <t>ZIBREIRA</t>
  </si>
  <si>
    <t>MEIA VIA</t>
  </si>
  <si>
    <t>VILA NOVA DA BARQUINHA</t>
  </si>
  <si>
    <t>PRAIA DO RIBATEJO</t>
  </si>
  <si>
    <t>TANCOS</t>
  </si>
  <si>
    <t>MOITA DO NORTE</t>
  </si>
  <si>
    <t>ALBURITEL</t>
  </si>
  <si>
    <t>OURÉM</t>
  </si>
  <si>
    <t>ATOUGUIA</t>
  </si>
  <si>
    <t>CASAL DOS BERNARDOS</t>
  </si>
  <si>
    <t>CAXARIAS</t>
  </si>
  <si>
    <t>ESPITE</t>
  </si>
  <si>
    <t>FÁTIMA</t>
  </si>
  <si>
    <t>FORMIGAIS</t>
  </si>
  <si>
    <t>FREIXIANDA</t>
  </si>
  <si>
    <t>GONDEMARIA</t>
  </si>
  <si>
    <t>NOSSA SENHORA DAS MISERICÓRDIAS</t>
  </si>
  <si>
    <t>RIO DE COUROS</t>
  </si>
  <si>
    <t>SEIÇA</t>
  </si>
  <si>
    <t>URQUEIRA</t>
  </si>
  <si>
    <t>NOSSA SENHORA DA PIEDADE</t>
  </si>
  <si>
    <t>MATAS</t>
  </si>
  <si>
    <t>RIBEIRA DO FARRIO</t>
  </si>
  <si>
    <t>ALCÁCER DO SAL (SANTA MARIA DO CASTELO)</t>
  </si>
  <si>
    <t>ALCÁCER DO SAL</t>
  </si>
  <si>
    <t>SETÚBAL</t>
  </si>
  <si>
    <t>SANTA SUSANA</t>
  </si>
  <si>
    <t>ALCÁCER DO SAL (SANTIAGO)</t>
  </si>
  <si>
    <t>COMPORTA</t>
  </si>
  <si>
    <t>SANTO ANDRÉ</t>
  </si>
  <si>
    <t>AZINHEIRA DOS BARROS E SÃO MAMEDE DO SÁDÃO</t>
  </si>
  <si>
    <t>GRÂNDOLA</t>
  </si>
  <si>
    <t>MELIDES</t>
  </si>
  <si>
    <t>SANTA MARGARIDA DA SERRA</t>
  </si>
  <si>
    <t>ABELA</t>
  </si>
  <si>
    <t>SANTIAGO DO CACÉM</t>
  </si>
  <si>
    <t>ALVALADE</t>
  </si>
  <si>
    <t>ERMIDAS-SADO</t>
  </si>
  <si>
    <t>SÃO BARTOLOMEU DA SERRA</t>
  </si>
  <si>
    <t>SÃO DOMINGOS</t>
  </si>
  <si>
    <t>SÃO FRANCISCO DA SERRA</t>
  </si>
  <si>
    <t>VALE DE ÁGUA</t>
  </si>
  <si>
    <t>SINES</t>
  </si>
  <si>
    <t>PORTO COVO</t>
  </si>
  <si>
    <t>AREA_A</t>
  </si>
  <si>
    <t>ESP_ARV</t>
  </si>
  <si>
    <t>ESP_ARR</t>
  </si>
  <si>
    <t>ESP_TOM</t>
  </si>
  <si>
    <t>ESP_HORT</t>
  </si>
  <si>
    <t>ESP_VINHA</t>
  </si>
  <si>
    <t>ESP_PM</t>
  </si>
  <si>
    <t>ESP_FRUTIC</t>
  </si>
  <si>
    <t>COMB_CULT_PERM</t>
  </si>
  <si>
    <t>ESP_OLIVICULTURA</t>
  </si>
  <si>
    <t>ESP_LEITE</t>
  </si>
  <si>
    <t>ESP_BOVINOS</t>
  </si>
  <si>
    <t>ESP_OVINOS</t>
  </si>
  <si>
    <t>ESP_CAPRINOS</t>
  </si>
  <si>
    <t>COMB_POLIPECUARIA</t>
  </si>
  <si>
    <t>ELIMINAR</t>
  </si>
  <si>
    <t>COMB_POLICULTURA</t>
  </si>
  <si>
    <t>COMB_PECUARIA_POLICULTURA</t>
  </si>
  <si>
    <t>INT_PROD</t>
  </si>
  <si>
    <t>Intensidade Produtiva</t>
  </si>
  <si>
    <t>Capacidade de Trabalho</t>
  </si>
  <si>
    <t>CAP_TRAB</t>
  </si>
  <si>
    <t>Produtividade do Trabalho</t>
  </si>
  <si>
    <t>PROD_TRAB</t>
  </si>
  <si>
    <t>Especializada Arvores</t>
  </si>
  <si>
    <t>Especializada Tomate</t>
  </si>
  <si>
    <t>Especializada Arroz</t>
  </si>
  <si>
    <t>ESP_FRUT</t>
  </si>
  <si>
    <t>Especializada Horticultura</t>
  </si>
  <si>
    <t>Especializada Vinhas</t>
  </si>
  <si>
    <t>Especializada Fruticultura</t>
  </si>
  <si>
    <t>Especializada frutas casca rígida</t>
  </si>
  <si>
    <t>ESP_OLIV</t>
  </si>
  <si>
    <t>Especializada Olivicultura</t>
  </si>
  <si>
    <t>COMB_CULT</t>
  </si>
  <si>
    <t>Combinada cultivos permanentes</t>
  </si>
  <si>
    <t>Especializada Leite</t>
  </si>
  <si>
    <t>ESP_BOV</t>
  </si>
  <si>
    <t>Especializada Bovinos</t>
  </si>
  <si>
    <t>ESP_OVI</t>
  </si>
  <si>
    <t>Especializada Ovinos</t>
  </si>
  <si>
    <t>Combinada Polipecuaria</t>
  </si>
  <si>
    <t>ESP_CAP</t>
  </si>
  <si>
    <t>Especializada Caprinos</t>
  </si>
  <si>
    <t>COMB_POLI</t>
  </si>
  <si>
    <t>COMB_PEC</t>
  </si>
  <si>
    <t>Combinada Policultura</t>
  </si>
  <si>
    <t>COMB_PEC_POLI</t>
  </si>
  <si>
    <t>Combinada Pecuaria Policultura</t>
  </si>
  <si>
    <t>Nivel de Especialização Produtiva</t>
  </si>
  <si>
    <t>ESPECIALIZACAO</t>
  </si>
  <si>
    <t>Padrão de Especialização Produtiva</t>
  </si>
  <si>
    <t>Densidade Pecuária</t>
  </si>
  <si>
    <t>DENS_PEC</t>
  </si>
  <si>
    <t>BOVINOS</t>
  </si>
  <si>
    <t>OVINOS</t>
  </si>
  <si>
    <t>CAPRINOS</t>
  </si>
  <si>
    <t>EQUIDEOS</t>
  </si>
  <si>
    <t>Uso da Superfície Agrícola</t>
  </si>
  <si>
    <t>TERRA_ARA</t>
  </si>
  <si>
    <t>CULT_PERMA</t>
  </si>
  <si>
    <t>PRADOS_PAST</t>
  </si>
  <si>
    <t>Fração Ocupada por Agricultura</t>
  </si>
  <si>
    <t>FRAC_AGRI</t>
  </si>
  <si>
    <t>Fração da área ocupada por cada classe de uso do solo</t>
  </si>
  <si>
    <t>AGRIC</t>
  </si>
  <si>
    <t>MOSAIC</t>
  </si>
  <si>
    <t>SAF</t>
  </si>
  <si>
    <t>mosaico fino horizon</t>
  </si>
  <si>
    <t>Sistema agro florestal</t>
  </si>
  <si>
    <t>produção agrícola</t>
  </si>
  <si>
    <t>florest nativa</t>
  </si>
  <si>
    <t>floresta de produção</t>
  </si>
  <si>
    <t>FLOPROD</t>
  </si>
  <si>
    <t>FLONAT</t>
  </si>
  <si>
    <t>sucessão Ecológica</t>
  </si>
  <si>
    <t>SUCESS</t>
  </si>
  <si>
    <t>TOTAL</t>
  </si>
  <si>
    <t>SHANNON</t>
  </si>
  <si>
    <t>RIQUEZA</t>
  </si>
  <si>
    <t>EVENNESS</t>
  </si>
  <si>
    <t>AREA_ARDIDA</t>
  </si>
  <si>
    <t>Componente</t>
  </si>
  <si>
    <t>Autovalores iniciais</t>
  </si>
  <si>
    <t>Somas de extração de carregamentos ao quadrado</t>
  </si>
  <si>
    <t>Total</t>
  </si>
  <si>
    <t>% de variância</t>
  </si>
  <si>
    <t>% cumulativa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</si>
  <si>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</si>
  <si>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</si>
  <si>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</si>
  <si>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</si>
  <si>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</si>
  <si>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</si>
  <si>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</si>
  <si>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</si>
  <si>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</si>
  <si>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</si>
  <si>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</si>
  <si>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Correlação</t>
  </si>
  <si>
    <t>a. Essa matriz não é positiva definida.</t>
  </si>
  <si>
    <r>
      <t>Matriz de correlações</t>
    </r>
    <r>
      <rPr>
        <b/>
        <vertAlign val="superscript"/>
        <sz val="11"/>
        <color indexed="60"/>
        <rFont val="Arial Bold"/>
      </rPr>
      <t>a</t>
    </r>
  </si>
  <si>
    <t>Método de Extração: análise de Componente Principal.</t>
  </si>
  <si>
    <r>
      <t>Matriz de componente</t>
    </r>
    <r>
      <rPr>
        <b/>
        <vertAlign val="superscript"/>
        <sz val="11"/>
        <color indexed="60"/>
        <rFont val="Arial Bold"/>
      </rPr>
      <t>a</t>
    </r>
  </si>
  <si>
    <t>Matriz de transformação de componente</t>
  </si>
  <si>
    <t>Variância total explicada</t>
  </si>
  <si>
    <t>Somas de rotação de carregamentos ao quadrado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</si>
  <si>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</si>
  <si>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</si>
  <si>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</si>
  <si>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</si>
  <si>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</si>
  <si>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</si>
  <si>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</si>
  <si>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</si>
  <si>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</si>
  <si>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</si>
  <si>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</si>
  <si>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</si>
  <si>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</si>
  <si>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</si>
  <si>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</si>
  <si>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</si>
  <si>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</si>
  <si>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</si>
  <si>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a. 10 componentes extraídos.</t>
  </si>
  <si>
    <t>Método de Extração: análise de Componente Principal.  
 Método de Rotação: Varimax com Normalização de Kaiser.</t>
  </si>
  <si>
    <t>a. Rotação convergida em 10 iterações.</t>
  </si>
  <si>
    <r>
      <t>Matriz de componente rotativa</t>
    </r>
    <r>
      <rPr>
        <b/>
        <vertAlign val="superscript"/>
        <sz val="11"/>
        <color indexed="60"/>
        <rFont val="Arial Bold"/>
      </rPr>
      <t>a</t>
    </r>
  </si>
  <si>
    <r>
      <t>Método de Extração: análise de Componente Principal. 
 Método de Rotação: Varimax com Normalização de Kaiser.</t>
    </r>
    <r>
      <rPr>
        <vertAlign val="superscript"/>
        <sz val="9"/>
        <color indexed="60"/>
        <rFont val="Arial"/>
      </rPr>
      <t>a</t>
    </r>
  </si>
  <si>
    <t>Associação de cluster</t>
  </si>
  <si>
    <t>oito_cluster</t>
  </si>
  <si>
    <t>Relatório</t>
  </si>
  <si>
    <t>Média</t>
  </si>
  <si>
    <t>Cluster</t>
  </si>
  <si>
    <t>Numero de Freguesias</t>
  </si>
  <si>
    <t>PCA_F_1</t>
  </si>
  <si>
    <t>PCA_F_2</t>
  </si>
  <si>
    <t>PCA_F_3</t>
  </si>
  <si>
    <t>PCA_F_4</t>
  </si>
  <si>
    <t>PCA_F_5</t>
  </si>
  <si>
    <t>PCA_F_6</t>
  </si>
  <si>
    <t>PCA_F_7</t>
  </si>
  <si>
    <t>PCA_F_8</t>
  </si>
  <si>
    <t>PCA_F_9</t>
  </si>
  <si>
    <t>PCA_F_10</t>
  </si>
  <si>
    <t>Componente 1</t>
  </si>
  <si>
    <t>Componente 2</t>
  </si>
  <si>
    <t>Componente 3</t>
  </si>
  <si>
    <t>Componente 4</t>
  </si>
  <si>
    <t>Componente 5</t>
  </si>
  <si>
    <t>Componente 6</t>
  </si>
  <si>
    <t>Componente 7</t>
  </si>
  <si>
    <t>Componente 8</t>
  </si>
  <si>
    <t>Componente 9</t>
  </si>
  <si>
    <t>Componente 10</t>
  </si>
  <si>
    <t>Padrão de especialização</t>
  </si>
  <si>
    <t>Composição efetivo pecuário</t>
  </si>
  <si>
    <t>Nível de especialização</t>
  </si>
  <si>
    <t>Fração ocupada por agricultura</t>
  </si>
  <si>
    <t>2/3 Bovinos e 1/4 Ovino</t>
  </si>
  <si>
    <t>Densidade pecuária (CN/SAU)</t>
  </si>
  <si>
    <t>Terra Arável</t>
  </si>
  <si>
    <t>Culturas Permanentes</t>
  </si>
  <si>
    <t>Prados e Pastagens</t>
  </si>
  <si>
    <t>CONCLUSÓES</t>
  </si>
  <si>
    <t>Capacidade de trabalho (hA/U.T.A.)</t>
  </si>
  <si>
    <t>TERRA ARAVEL SAU (HA)</t>
  </si>
  <si>
    <t>Produtividade do trabalho (euros/U.T.A)</t>
  </si>
  <si>
    <t>Intensidade produtiva (euros/área)</t>
  </si>
  <si>
    <t>NOME</t>
  </si>
  <si>
    <t>Produtividade do trabalho calculada</t>
  </si>
  <si>
    <t>Baixa intensidade produtiva compensada pela alta capacidade de trabalho, a resultar em uma produtividade mediana, com médio-alto nível de especialização: Pecuária (+bovinos), cultivo de árvores ou combinação (montado). 2/3 da freguesia ocupada por agricultura, sendo metade pastos</t>
  </si>
  <si>
    <t>&gt;1/4 pecuária ovinos, fruticultura, olivocultura e montado e outros cultivos permanentes</t>
  </si>
  <si>
    <t>2/3 Ovino e &lt;1/4  Bovino</t>
  </si>
  <si>
    <t>Olivocultura, pecuária cabrinos e ovinos, montado e outros cultivos permanentes</t>
  </si>
  <si>
    <t>2/3 Caprino e &lt;1/4  Ovino</t>
  </si>
  <si>
    <t>1/4 Vinhas, tomates, policulturas e árvores</t>
  </si>
  <si>
    <t>&gt;1/3 Bovinos, &lt;1/3 Ovinos e 20% Equídeos</t>
  </si>
  <si>
    <t>Média-baixa intensidade produtiva, baixa-média capacidade de trabalho, a resultar em uma produtividade mediana, com médio-alto nível de especialização: Vinhas, tomates, policulturas, oliva e outras árvores. 1/3 da freguesia ocupada por agricultura, dividido entre as culturas permanentes e terras aráveis.</t>
  </si>
  <si>
    <t>Vinhas e Policultura</t>
  </si>
  <si>
    <t>2/3 Combinações de cultivos, restante bem distribuído entre cultivos especilizados</t>
  </si>
  <si>
    <t xml:space="preserve">Principalmente Bovinos e Ovinos </t>
  </si>
  <si>
    <t>&gt;1/3 Leite, pecu´ria (bovinos) e montado</t>
  </si>
  <si>
    <t>Bovinos com alta densidade</t>
  </si>
  <si>
    <t>Média-alta intensidade produtiva, baixa capacidade de trabalho, a resultar em uma produtividade baixa, com médio-alto nível de especialização: &gt;1/3 é Leite com presença de pecuária e montado. 1/5 da freguesia ocupada por agricultura, com predominância  (quase 90%) das terras aráveis.</t>
  </si>
  <si>
    <t>Média intensidade produtiva, baixa capacidade de trabalho, a resultar em uma produtividade baixa, com baixo nível de especialização: Combinações dominam 2/3 dos cultivos e o restante está bem distribuído entre as categorias. 1/8 da freguesia ocupada por agricultura, dividido entre as culturas permanentes e terras aráveis.</t>
  </si>
  <si>
    <t>&gt;1/3 Horticultura, polipecuária em combinaçõ com policultura</t>
  </si>
  <si>
    <t>&gt;1/3 Bovinos, &lt;1/3 Ovinos e 20% Caprideos</t>
  </si>
  <si>
    <t>Intensidade produtiva muito alta com baixa capacidade de trabalho, a resultar em uma produtividade muito alta, com médio nível de especialização: &gt;1/3 é Leite com presença de pecuária e montado. &lt;10% da freguesia ocupada por agricultura, dividido entre as culturas permanentes e terras aráveis.</t>
  </si>
  <si>
    <t>&gt;1/4 Arroz, Frutas de casca rígida, árvores e montado</t>
  </si>
  <si>
    <t>&lt;2/3 Bovinos e &lt;1/4 Ovino, 14% Equídeos</t>
  </si>
  <si>
    <t>CRITÉRIOS CPs</t>
  </si>
  <si>
    <t>Especialização e presenção de cultivos em combinação</t>
  </si>
  <si>
    <t>Pecuária Ovinos</t>
  </si>
  <si>
    <t>Pecuária de alta densidade - Leite</t>
  </si>
  <si>
    <t>Intensidade produtiva - horticultura</t>
  </si>
  <si>
    <t>Pecuária Caprinos</t>
  </si>
  <si>
    <t>Uso da superfície agrícola - Pecuária Bovinos</t>
  </si>
  <si>
    <t>Uso da superfície agrícola como terras aráveis - cultivo de árvores e arroz</t>
  </si>
  <si>
    <t>Vinhas, Tomates e Equídeos</t>
  </si>
  <si>
    <t>Oliveiras e ausência de policultivos</t>
  </si>
  <si>
    <t>Frutos de casca rígida</t>
  </si>
  <si>
    <t>70% Bovinos e 1/4 Ovino</t>
  </si>
  <si>
    <t>&gt;2/3 pecuária (38% Bovinos), 9% Arvores e 14% combinação (Montado )</t>
  </si>
  <si>
    <t>&gt;25% Arvores, 25% pecuária (17% Bovinos), 14% combinação (Montado )</t>
  </si>
  <si>
    <t>Diversidade Shannon</t>
  </si>
  <si>
    <t>IMPACTOS</t>
  </si>
  <si>
    <t>Predominância de paisagem agrícola e floresta de produção e em menor grau mosaico
Alta diversidade e equitabilidade e  baixa incidência de fogo</t>
  </si>
  <si>
    <t>Predominância de floresta de produção e em menor grau paisagem agrícola  e mosaico
Média diversidade e equitabilidade e  média-alta incidência de fogo</t>
  </si>
  <si>
    <t>Predominância de floresta de produção e paisagem agrícola e em menor grau mosaico
Baixa diversidade e equitabilidade e  baixa incidência de fogo</t>
  </si>
  <si>
    <t>Predominância de floresta de produção e paisagem agrícola e em menor grau mosaico
Alta diversidade e equitabilidade e  média incidência de fogo</t>
  </si>
  <si>
    <t>Predominância de floresta de produção e e em menor grau sucessão ecológica
Média diversidade, baixa equitabilidade e  alta incidência de fogo</t>
  </si>
  <si>
    <t>Grande predominância de floresta de produção e em menor grau paisagem agrícola  e mosaico
Baixas diversidade e equitabilidade e  alta incidência de fogo</t>
  </si>
  <si>
    <t>Predominância de floresta de produção e paisagem agrícola e em menor grau floresta nativa
Alta diversidade e equitabilidade e  baixa incidência de fogo</t>
  </si>
  <si>
    <t>Grande predominância de paisagem agrícola, com presença de agroflorestal e floresta nativa
Média diversidade e equitabilidade e baixa incidência de fogo</t>
  </si>
  <si>
    <t>Predominância de paisagem agrícola e em menor grau agroflorestal e floresta nativa
Alta diversidade e equitabilidade e baixa incidência de fogo</t>
  </si>
  <si>
    <t>Composição do Efetivo Pecuário</t>
  </si>
  <si>
    <t>oito_clusters</t>
  </si>
  <si>
    <t>nove_clusters</t>
  </si>
  <si>
    <t>Tabela de ANOVA</t>
  </si>
  <si>
    <t>Soma dos Quadrados</t>
  </si>
  <si>
    <t>df</t>
  </si>
  <si>
    <t>Quadrado Médio</t>
  </si>
  <si>
    <t>Z</t>
  </si>
  <si>
    <t>Sig.</t>
  </si>
  <si>
    <t>INT_PROD * Ward Method</t>
  </si>
  <si>
    <t>Entre Grupos</t>
  </si>
  <si>
    <t>(Combinado)</t>
  </si>
  <si>
    <t>Nos grupos</t>
  </si>
  <si>
    <t>CAP_TRAB * Ward Method</t>
  </si>
  <si>
    <t>PROD_TRAB * Ward Method</t>
  </si>
  <si>
    <t>ESPECIALIZACAO * Ward Method</t>
  </si>
  <si>
    <t>ESP_ARV * Ward Method</t>
  </si>
  <si>
    <t>ESP_ARR * Ward Method</t>
  </si>
  <si>
    <t>ESP_TOM * Ward Method</t>
  </si>
  <si>
    <t>ESP_HORT * Ward Method</t>
  </si>
  <si>
    <t>ESP_VINHA * Ward Method</t>
  </si>
  <si>
    <t>ESP_FRUT * Ward Method</t>
  </si>
  <si>
    <t>ESP_PM * Ward Method</t>
  </si>
  <si>
    <t>ESP_OLIV * Ward Method</t>
  </si>
  <si>
    <t>COMB_CULT * Ward Method</t>
  </si>
  <si>
    <t>ESP_LEITE * Ward Method</t>
  </si>
  <si>
    <t>ESP_BOV * Ward Method</t>
  </si>
  <si>
    <t>ESP_OVI * Ward Method</t>
  </si>
  <si>
    <t>COMB_PEC * Ward Method</t>
  </si>
  <si>
    <t>ESP_CAP * Ward Method</t>
  </si>
  <si>
    <t>COMB_POLI * Ward Method</t>
  </si>
  <si>
    <t>COMB_PEC_POLI * Ward Method</t>
  </si>
  <si>
    <t>DENS_PEC * Ward Method</t>
  </si>
  <si>
    <t>BOVINOS * Ward Method</t>
  </si>
  <si>
    <t>OVINOS * Ward Method</t>
  </si>
  <si>
    <t>CAPRINOS * Ward Method</t>
  </si>
  <si>
    <t>EQUIDEOS * Ward Method</t>
  </si>
  <si>
    <t>TERRA_ARA * Ward Method</t>
  </si>
  <si>
    <t>CULT_PERMA * Ward Method</t>
  </si>
  <si>
    <t>PRADOS_PAST * Ward Method</t>
  </si>
  <si>
    <t>FRAC_AGRI * Ward Method</t>
  </si>
  <si>
    <t>AGRIC * Ward Method</t>
  </si>
  <si>
    <t>MOSAIC * Ward Method</t>
  </si>
  <si>
    <t>SAF * Ward Method</t>
  </si>
  <si>
    <t>FLONAT * Ward Method</t>
  </si>
  <si>
    <t>FLOPROD * Ward Method</t>
  </si>
  <si>
    <t>SUCESS * Ward Method</t>
  </si>
  <si>
    <t>SHANNON * Ward Method</t>
  </si>
  <si>
    <t>EVENNESS * Ward Method</t>
  </si>
  <si>
    <t>AREA_ARDIDA * Ward Method</t>
  </si>
  <si>
    <t>REGR factor score   1 for analysis 1 * Ward Method</t>
  </si>
  <si>
    <t>REGR factor score   2 for analysis 1 * Ward Method</t>
  </si>
  <si>
    <t>REGR factor score   3 for analysis 1 * Ward Method</t>
  </si>
  <si>
    <t>REGR factor score   4 for analysis 1 * Ward Method</t>
  </si>
  <si>
    <t>REGR factor score   5 for analysis 1 * Ward Method</t>
  </si>
  <si>
    <t>REGR factor score   6 for analysis 1 * Ward Method</t>
  </si>
  <si>
    <t>REGR factor score   7 for analysis 1 * Ward Method</t>
  </si>
  <si>
    <t>REGR factor score   8 for analysis 1 * Ward Method</t>
  </si>
  <si>
    <t>REGR factor score   9 for analysis 1 * Ward Method</t>
  </si>
  <si>
    <t>REGR factor score  10 for analysis 1 * Ward Method</t>
  </si>
  <si>
    <t>Ward Method</t>
  </si>
  <si>
    <t>REGR factor score   1 for analysis 1</t>
  </si>
  <si>
    <t>REGR factor score   2 for analysis 1</t>
  </si>
  <si>
    <t>REGR factor score   3 for analysis 1</t>
  </si>
  <si>
    <t>REGR factor score   4 for analysis 1</t>
  </si>
  <si>
    <t>REGR factor score   5 for analysis 1</t>
  </si>
  <si>
    <t>REGR factor score   6 for analysis 1</t>
  </si>
  <si>
    <t>REGR factor score   7 for analysis 1</t>
  </si>
  <si>
    <t>REGR factor score   8 for analysis 1</t>
  </si>
  <si>
    <t>REGR factor score   9 for analysis 1</t>
  </si>
  <si>
    <t>REGR factor score  10 for analysis 1</t>
  </si>
  <si>
    <t>Erro Desvio</t>
  </si>
  <si>
    <t>Erro de média padrão</t>
  </si>
  <si>
    <t>Paisagem - Produção Agrícola</t>
  </si>
  <si>
    <t>Paisagem - Mosaico Fino Horizontal</t>
  </si>
  <si>
    <t>Paisagem - Sistema Agroflorestal</t>
  </si>
  <si>
    <t>Paisagem - Sucessão Ecológica</t>
  </si>
  <si>
    <t>Paisagem - Floresta de Produção</t>
  </si>
  <si>
    <t>Equitabilidade</t>
  </si>
  <si>
    <t>Correlações</t>
  </si>
  <si>
    <t>Cluster 1</t>
  </si>
  <si>
    <t>Cluster 2</t>
  </si>
  <si>
    <t>Cluster 3</t>
  </si>
  <si>
    <t>Cluster 4</t>
  </si>
  <si>
    <t>Cluster 5</t>
  </si>
  <si>
    <t>Cluster 6</t>
  </si>
  <si>
    <t>Cluster 7</t>
  </si>
  <si>
    <t>Cluster 8</t>
  </si>
  <si>
    <t>Cluster 9</t>
  </si>
  <si>
    <t>Cluster 10</t>
  </si>
  <si>
    <t>Montado</t>
  </si>
  <si>
    <t>Medidas de Associação</t>
  </si>
  <si>
    <t>Eta</t>
  </si>
  <si>
    <t>Eta ao quadrado</t>
  </si>
  <si>
    <t>N</t>
  </si>
  <si>
    <t>Intervalo de Confiança</t>
  </si>
  <si>
    <t>Médias</t>
  </si>
  <si>
    <t>Área Ardida 1990 a 2017 (%)</t>
  </si>
  <si>
    <t>Correlação de Pearson</t>
  </si>
  <si>
    <t>Pecuária Bovinos</t>
  </si>
  <si>
    <t>Especialização X Cultivos em combinação</t>
  </si>
  <si>
    <t>Pecuária de Leite</t>
  </si>
  <si>
    <t>Intensidade produtiva - Horticultura</t>
  </si>
  <si>
    <t>Pinheiro manso</t>
  </si>
  <si>
    <t>Terras aráveis - árvores e arroz</t>
  </si>
  <si>
    <t>Paisagem - Floresta Nativa</t>
  </si>
  <si>
    <t>São indicadas somente as correlações significativas ao nível de 95% de confiança.</t>
  </si>
  <si>
    <t>Comentários</t>
  </si>
  <si>
    <t>Menos da metade das freguesias ocupada por agricultura (45%, com quase 40% de pastos) com paisagem equilibrada predominando Florestas e Agricultura. Alta diversidade e incidência de fogo média baixa</t>
  </si>
  <si>
    <t>Fração das freguesias ocupada por agricultura muito baixa (7%), mesmo assim com pouca terra arável (30%) onde predominam das culturas permanentes com paisagens amplamente dominadas pelas Florestas de Produção e Sucessão Ecológica. Baixa diversidade e incidência de fogo muito alta</t>
  </si>
  <si>
    <t>Fração das freguesias ocupada por agricultura baixa (15%), metade dela terra arável (52%), sendo 1/3 culturas permanentes, com paisagens dominadas pelas Florestas de Produção, além de Agricultura (17%) e Mosaico Horizontal (12%). Média diversidade e incidência de fogo baixa</t>
  </si>
  <si>
    <t>Baixa Ocupação</t>
  </si>
  <si>
    <t>Tabulação cruzada Ward Method                              * Ward Method</t>
  </si>
  <si>
    <t>Contagem</t>
  </si>
  <si>
    <t>Contagem Esperada</t>
  </si>
  <si>
    <t>% em Ward Method</t>
  </si>
  <si>
    <t>Resíduos ajustados</t>
  </si>
  <si>
    <t>Clusters SPA</t>
  </si>
  <si>
    <t>Impactos</t>
  </si>
  <si>
    <t>Análise de Resíduos</t>
  </si>
  <si>
    <t>Qui-quadrado - %</t>
  </si>
  <si>
    <t>Cultivos arvenses e pecuária (bovinos)</t>
  </si>
  <si>
    <t xml:space="preserve">Alta fração da freguesia ocupada por agricultura (75%, com quase 40% de pastos), o que reflete na paisagem (65%); Alta especialização (bovinos e arvenses) e capacidade de trabalho a resultar em alta produtividade. Diversidade média e incidência de fogo muito baixa. </t>
  </si>
  <si>
    <t>total</t>
  </si>
  <si>
    <t>Qui-quadrado: Observado</t>
  </si>
  <si>
    <t>Qui-quadrado: Observado/Esperado</t>
  </si>
  <si>
    <t>Agricultura Intensiva</t>
  </si>
  <si>
    <t>Paisagens Biodiversas</t>
  </si>
  <si>
    <t>Pecuária &amp; Agricultura Extensiva</t>
  </si>
  <si>
    <t>Caso</t>
  </si>
  <si>
    <t>4 Clusters</t>
  </si>
  <si>
    <t>1:Aljustrel</t>
  </si>
  <si>
    <t>2:Ervidel</t>
  </si>
  <si>
    <t>3:Messejana</t>
  </si>
  <si>
    <t>4:São João de Negrilhos</t>
  </si>
  <si>
    <t>5:Rio de Moinhos</t>
  </si>
  <si>
    <t>6:Almodôvar</t>
  </si>
  <si>
    <t>7:Gomes Aires</t>
  </si>
  <si>
    <t>8:Rosário</t>
  </si>
  <si>
    <t>9:Santa Clara-a-Nova</t>
  </si>
  <si>
    <t>10:Santa Cruz</t>
  </si>
  <si>
    <t>11:São Barnabé</t>
  </si>
  <si>
    <t>12:Senhora da Graça de Padrões</t>
  </si>
  <si>
    <t>13:Aldeia dos Fernandes</t>
  </si>
  <si>
    <t>14:Alvito</t>
  </si>
  <si>
    <t>15:Vila Nova da Baronia</t>
  </si>
  <si>
    <t>16:Barrancos</t>
  </si>
  <si>
    <t>17:Albernoa</t>
  </si>
  <si>
    <t>18:Baleizão</t>
  </si>
  <si>
    <t>19:Beringel</t>
  </si>
  <si>
    <t>20:Cabeça Gorda</t>
  </si>
  <si>
    <t>21:Mombeja</t>
  </si>
  <si>
    <t>22:Nossa Senhora das Neves</t>
  </si>
  <si>
    <t>23:Quintos</t>
  </si>
  <si>
    <t>24:Salvada</t>
  </si>
  <si>
    <t>25:Beja (Salvador)</t>
  </si>
  <si>
    <t>26:Santa Clara de Louredo</t>
  </si>
  <si>
    <t>27:Beja (Santa Maria da Feira)</t>
  </si>
  <si>
    <t>28:Santa Vitória</t>
  </si>
  <si>
    <t>29:Beja (Santiago Maior)</t>
  </si>
  <si>
    <t>30:São Brissos</t>
  </si>
  <si>
    <t>31:Beja (São João Baptista)</t>
  </si>
  <si>
    <t>32:São Matias</t>
  </si>
  <si>
    <t>33:Trindade</t>
  </si>
  <si>
    <t>34:Trigaches</t>
  </si>
  <si>
    <t>35:Casével</t>
  </si>
  <si>
    <t>36:Castro Verde</t>
  </si>
  <si>
    <t>37:Entradas</t>
  </si>
  <si>
    <t>38:Santa Bárbara de Padrões</t>
  </si>
  <si>
    <t>39:São Marcos da Ataboeira</t>
  </si>
  <si>
    <t>40:Cuba</t>
  </si>
  <si>
    <t>41:Faro do Alentejo</t>
  </si>
  <si>
    <t>42:Vila Alva</t>
  </si>
  <si>
    <t>43:Vila Ruiva</t>
  </si>
  <si>
    <t>44:Alfundão</t>
  </si>
  <si>
    <t>45:Ferreira do Alentejo</t>
  </si>
  <si>
    <t>46:Figueira dos Cavaleiros</t>
  </si>
  <si>
    <t>47:Odivelas</t>
  </si>
  <si>
    <t>48:Peroguarda</t>
  </si>
  <si>
    <t>49:Canhestros</t>
  </si>
  <si>
    <t>50:Alcaria Ruiva</t>
  </si>
  <si>
    <t>51:Corte do Pinto</t>
  </si>
  <si>
    <t>52:Espírito Santo</t>
  </si>
  <si>
    <t>53:Mértola</t>
  </si>
  <si>
    <t>54:Santana de Cambas</t>
  </si>
  <si>
    <t>55:São João dos Caldeireiros</t>
  </si>
  <si>
    <t>56:São Miguel do Pinheiro</t>
  </si>
  <si>
    <t>57:São Pedro de Solis</t>
  </si>
  <si>
    <t>58:São Sebastião dos Carros</t>
  </si>
  <si>
    <t>59:Amareleja</t>
  </si>
  <si>
    <t>60:Póvoa de São Miguel</t>
  </si>
  <si>
    <t>61:Safara</t>
  </si>
  <si>
    <t>62:Moura (Santo Agostinho)</t>
  </si>
  <si>
    <t>63:Santo Aleixo da Restauração</t>
  </si>
  <si>
    <t>64:Santo Amador</t>
  </si>
  <si>
    <t>65:Moura (São João Baptista)</t>
  </si>
  <si>
    <t>66:Sobral da Adiça</t>
  </si>
  <si>
    <t>67:Colos</t>
  </si>
  <si>
    <t>68:Relíquias</t>
  </si>
  <si>
    <t>69:Sabóia</t>
  </si>
  <si>
    <t>70:Santa Clara-a-Velha</t>
  </si>
  <si>
    <t>71:Odemira (Santa Maria)</t>
  </si>
  <si>
    <t>72:São Luís</t>
  </si>
  <si>
    <t>73:São Martinho das Amoreiras</t>
  </si>
  <si>
    <t>74:Odemira (São Salvador)</t>
  </si>
  <si>
    <t>75:São Teotónio</t>
  </si>
  <si>
    <t>76:Vale de Santiago</t>
  </si>
  <si>
    <t>77:Vila Nova de Milfontes</t>
  </si>
  <si>
    <t>78:Pereiras-Gare</t>
  </si>
  <si>
    <t>79:Bicos</t>
  </si>
  <si>
    <t>80:Zambujeira do Mar</t>
  </si>
  <si>
    <t>81:Luzianes-Gare</t>
  </si>
  <si>
    <t>82:Boavista dos Pinheiros</t>
  </si>
  <si>
    <t>83:Longueira/Almograve</t>
  </si>
  <si>
    <t>84:Conceição</t>
  </si>
  <si>
    <t>85:Garvão</t>
  </si>
  <si>
    <t>86:Ourique</t>
  </si>
  <si>
    <t>87:Panóias</t>
  </si>
  <si>
    <t>88:Santa Luzia</t>
  </si>
  <si>
    <t>89:Santana da Serra</t>
  </si>
  <si>
    <t>90:Aldeia Nova de São Bento</t>
  </si>
  <si>
    <t>91:Brinches</t>
  </si>
  <si>
    <t>92:Pias</t>
  </si>
  <si>
    <t>93:Serpa (Salvador)</t>
  </si>
  <si>
    <t>94:Serpa (Santa Maria)</t>
  </si>
  <si>
    <t>95:Vale de Vargo</t>
  </si>
  <si>
    <t>96:Vila Verde de Ficalho</t>
  </si>
  <si>
    <t>97:Pedrógão</t>
  </si>
  <si>
    <t>98:Selmes</t>
  </si>
  <si>
    <t>99:Vidigueira</t>
  </si>
  <si>
    <t>100:Vila de Frades</t>
  </si>
  <si>
    <t>101:Belmonte</t>
  </si>
  <si>
    <t>102:Caria</t>
  </si>
  <si>
    <t>103:Colmeal da Torre</t>
  </si>
  <si>
    <t>104:Inguias</t>
  </si>
  <si>
    <t>105:Maçainhas</t>
  </si>
  <si>
    <t>106:Alcains</t>
  </si>
  <si>
    <t>107:Almaceda</t>
  </si>
  <si>
    <t>108:Benquerenças</t>
  </si>
  <si>
    <t>109:Cafede</t>
  </si>
  <si>
    <t>110:Castelo Branco</t>
  </si>
  <si>
    <t>111:Cebolais de Cima</t>
  </si>
  <si>
    <t>112:Escalos de Baixo</t>
  </si>
  <si>
    <t>113:Escalos de Cima</t>
  </si>
  <si>
    <t>114:Freixial do Campo</t>
  </si>
  <si>
    <t>115:Juncal do Campo</t>
  </si>
  <si>
    <t>116:Lardosa</t>
  </si>
  <si>
    <t>117:Louriçal do Campo</t>
  </si>
  <si>
    <t>118:Lousa</t>
  </si>
  <si>
    <t>119:Malpica do Tejo</t>
  </si>
  <si>
    <t>120:Mata</t>
  </si>
  <si>
    <t>121:Monforte da Beira</t>
  </si>
  <si>
    <t>122:Ninho do Açor</t>
  </si>
  <si>
    <t>123:Póvoa de Rio de Moinhos</t>
  </si>
  <si>
    <t>124:Retaxo</t>
  </si>
  <si>
    <t>125:Salgueiro do Campo</t>
  </si>
  <si>
    <t>126:Santo André das Tojeiras</t>
  </si>
  <si>
    <t>127:São Vicente da Beira</t>
  </si>
  <si>
    <t>128:Sarzedas</t>
  </si>
  <si>
    <t>129:Sobral do Campo</t>
  </si>
  <si>
    <t>130:Tinalhas</t>
  </si>
  <si>
    <t>131:Vila do Carvalho</t>
  </si>
  <si>
    <t>132:Aldeia de São Francisco de Assis</t>
  </si>
  <si>
    <t>133:Aldeia do Souto</t>
  </si>
  <si>
    <t>134:Barco</t>
  </si>
  <si>
    <t>135:Boidobra</t>
  </si>
  <si>
    <t>136:Casegas</t>
  </si>
  <si>
    <t>137:Covilhã (Conceição)</t>
  </si>
  <si>
    <t>138:Cortes do Meio</t>
  </si>
  <si>
    <t>139:Dominguizo</t>
  </si>
  <si>
    <t>140:Erada</t>
  </si>
  <si>
    <t>141:Ferro</t>
  </si>
  <si>
    <t>142:Orjais</t>
  </si>
  <si>
    <t>143:Ourondo</t>
  </si>
  <si>
    <t>144:Paul</t>
  </si>
  <si>
    <t>145:Peraboa</t>
  </si>
  <si>
    <t>146:Peso</t>
  </si>
  <si>
    <t>147:São Jorge da Beira</t>
  </si>
  <si>
    <t>148:Covilhã (São Martinho)</t>
  </si>
  <si>
    <t>149:Covilhã (São Pedro)</t>
  </si>
  <si>
    <t>150:Sarzedo</t>
  </si>
  <si>
    <t>151:Sobral de São Miguel</t>
  </si>
  <si>
    <t>152:Teixoso</t>
  </si>
  <si>
    <t>153:Tortosendo</t>
  </si>
  <si>
    <t>154:Unhais da Serra</t>
  </si>
  <si>
    <t>155:Vale Formoso</t>
  </si>
  <si>
    <t>156:Verdelhos</t>
  </si>
  <si>
    <t>157:Vales do Rio</t>
  </si>
  <si>
    <t>158:Coutada</t>
  </si>
  <si>
    <t>159:Cantar-Galo</t>
  </si>
  <si>
    <t>160:Canhoso</t>
  </si>
  <si>
    <t>161:Alcaide</t>
  </si>
  <si>
    <t>162:Alcaria</t>
  </si>
  <si>
    <t>163:Alcongosta</t>
  </si>
  <si>
    <t>164:Aldeia de Joanes</t>
  </si>
  <si>
    <t>165:Aldeia Nova do Cabo</t>
  </si>
  <si>
    <t>166:Alpedrinha</t>
  </si>
  <si>
    <t>167:Atalaia do Campo</t>
  </si>
  <si>
    <t>168:Barroca</t>
  </si>
  <si>
    <t>169:Bogas de Baixo</t>
  </si>
  <si>
    <t>170:Bogas de Cima</t>
  </si>
  <si>
    <t>171:Capinha</t>
  </si>
  <si>
    <t>172:Castelejo</t>
  </si>
  <si>
    <t>173:Castelo Novo</t>
  </si>
  <si>
    <t>174:Donas</t>
  </si>
  <si>
    <t>175:Escarigo</t>
  </si>
  <si>
    <t>176:Fatela</t>
  </si>
  <si>
    <t>177:Fundão</t>
  </si>
  <si>
    <t>178:Janeiro de Cima</t>
  </si>
  <si>
    <t>179:Lavacolhos</t>
  </si>
  <si>
    <t>180:Orca</t>
  </si>
  <si>
    <t>181:Pêro Viseu</t>
  </si>
  <si>
    <t>182:Póvoa de Atalaia</t>
  </si>
  <si>
    <t>183:Salgueiro</t>
  </si>
  <si>
    <t>184:Silvares</t>
  </si>
  <si>
    <t>185:Soalheira</t>
  </si>
  <si>
    <t>186:Souto da Casa</t>
  </si>
  <si>
    <t>187:Telhado</t>
  </si>
  <si>
    <t>188:Vale de Prazeres</t>
  </si>
  <si>
    <t>189:Valverde</t>
  </si>
  <si>
    <t>190:Mata da Rainha</t>
  </si>
  <si>
    <t>191:Enxames</t>
  </si>
  <si>
    <t>192:Alcafozes</t>
  </si>
  <si>
    <t>193:Aldeia de Santa Margarida</t>
  </si>
  <si>
    <t>194:Idanha-a-Nova</t>
  </si>
  <si>
    <t>195:Idanha-a-Velha</t>
  </si>
  <si>
    <t>196:Ladoeiro</t>
  </si>
  <si>
    <t>197:Medelim</t>
  </si>
  <si>
    <t>198:Monfortinho</t>
  </si>
  <si>
    <t>199:Monsanto</t>
  </si>
  <si>
    <t>200:Oledo</t>
  </si>
  <si>
    <t>201:Penha Garcia</t>
  </si>
  <si>
    <t>202:Proença-a-Velha</t>
  </si>
  <si>
    <t>203:Rosmaninhal</t>
  </si>
  <si>
    <t>204:Salvaterra do Extremo</t>
  </si>
  <si>
    <t>205:São Miguel de Acha</t>
  </si>
  <si>
    <t>206:Segura</t>
  </si>
  <si>
    <t>207:Toulões</t>
  </si>
  <si>
    <t>208:Zebreira</t>
  </si>
  <si>
    <t>209:Álvaro</t>
  </si>
  <si>
    <t>210:Amieira</t>
  </si>
  <si>
    <t>211:Cambas</t>
  </si>
  <si>
    <t>212:Estreito</t>
  </si>
  <si>
    <t>213:Isna</t>
  </si>
  <si>
    <t>214:Madeirã</t>
  </si>
  <si>
    <t>215:Mosteiro</t>
  </si>
  <si>
    <t>216:Oleiros</t>
  </si>
  <si>
    <t>217:Orvalho</t>
  </si>
  <si>
    <t>218:Sarnadas de São Simão</t>
  </si>
  <si>
    <t>219:Sobral</t>
  </si>
  <si>
    <t>220:Vilar Barroco</t>
  </si>
  <si>
    <t>221:Águas</t>
  </si>
  <si>
    <t>222:Aldeia do Bispo</t>
  </si>
  <si>
    <t>223:Aldeia de João Pires</t>
  </si>
  <si>
    <t>224:Aranhas</t>
  </si>
  <si>
    <t>225:Bemposta</t>
  </si>
  <si>
    <t>226:Benquerença</t>
  </si>
  <si>
    <t>227:Meimão</t>
  </si>
  <si>
    <t>228:Meimoa</t>
  </si>
  <si>
    <t>229:Pedrógão de São Pedro</t>
  </si>
  <si>
    <t>230:Penamacor</t>
  </si>
  <si>
    <t>231:Salvador</t>
  </si>
  <si>
    <t>232:Vale da Senhora da Póvoa</t>
  </si>
  <si>
    <t>233:Alvito da Beira</t>
  </si>
  <si>
    <t>234:Montes da Senhora</t>
  </si>
  <si>
    <t>235:Peral</t>
  </si>
  <si>
    <t>236:Proença-a-Nova</t>
  </si>
  <si>
    <t>237:São Pedro do Esteval</t>
  </si>
  <si>
    <t>238:Sobreira Formosa</t>
  </si>
  <si>
    <t>239:Cabeçudo</t>
  </si>
  <si>
    <t>240:Carvalhal</t>
  </si>
  <si>
    <t>241:Castelo</t>
  </si>
  <si>
    <t>242:Cernache do Bonjardim</t>
  </si>
  <si>
    <t>243:Cumeada</t>
  </si>
  <si>
    <t>244:Ermida</t>
  </si>
  <si>
    <t>245:Figueiredo</t>
  </si>
  <si>
    <t>246:Marmeleiro</t>
  </si>
  <si>
    <t>247:Nesperal</t>
  </si>
  <si>
    <t>248:Palhais</t>
  </si>
  <si>
    <t>249:Pedrógão Pequeno</t>
  </si>
  <si>
    <t>250:Sertã</t>
  </si>
  <si>
    <t>251:Troviscal</t>
  </si>
  <si>
    <t>252:Várzea dos Cavaleiros</t>
  </si>
  <si>
    <t>253:Fundada</t>
  </si>
  <si>
    <t>254:São João do Peso</t>
  </si>
  <si>
    <t>255:Vila de Rei</t>
  </si>
  <si>
    <t>256:Fratel</t>
  </si>
  <si>
    <t>257:Perais</t>
  </si>
  <si>
    <t>258:Sarnadas de Ródão</t>
  </si>
  <si>
    <t>259:Vila Velha de Ródão</t>
  </si>
  <si>
    <t>260:Anceriz</t>
  </si>
  <si>
    <t>261:Arganil</t>
  </si>
  <si>
    <t>262:Barril de Alva</t>
  </si>
  <si>
    <t>263:Benfeita</t>
  </si>
  <si>
    <t>264:Celavisa</t>
  </si>
  <si>
    <t>265:Cepos</t>
  </si>
  <si>
    <t>266:Cerdeira</t>
  </si>
  <si>
    <t>267:Coja</t>
  </si>
  <si>
    <t>268:Folques</t>
  </si>
  <si>
    <t>269:Piódão</t>
  </si>
  <si>
    <t>270:Pomares</t>
  </si>
  <si>
    <t>271:Pombeiro da Beira</t>
  </si>
  <si>
    <t>272:São Martinho da Cortiça</t>
  </si>
  <si>
    <t>273:Sarzedo</t>
  </si>
  <si>
    <t>274:Secarias</t>
  </si>
  <si>
    <t>275:Teixeira</t>
  </si>
  <si>
    <t>276:Vila Cova de Alva</t>
  </si>
  <si>
    <t>277:Ançã</t>
  </si>
  <si>
    <t>278:Bolho</t>
  </si>
  <si>
    <t>279:Cadima</t>
  </si>
  <si>
    <t>280:Cantanhede</t>
  </si>
  <si>
    <t>281:Cordinhã</t>
  </si>
  <si>
    <t>282:Covões</t>
  </si>
  <si>
    <t>283:Febres</t>
  </si>
  <si>
    <t>284:Murtede</t>
  </si>
  <si>
    <t>285:Ourentã</t>
  </si>
  <si>
    <t>286:Outil</t>
  </si>
  <si>
    <t>287:Pocariça</t>
  </si>
  <si>
    <t>288:Portunhos</t>
  </si>
  <si>
    <t>289:Sepins</t>
  </si>
  <si>
    <t>290:Tocha</t>
  </si>
  <si>
    <t>291:São Caetano</t>
  </si>
  <si>
    <t>292:Corticeiro de Cima</t>
  </si>
  <si>
    <t>293:Vilamar</t>
  </si>
  <si>
    <t>294:Sanguinheira</t>
  </si>
  <si>
    <t>295:Camarneira</t>
  </si>
  <si>
    <t>296:Almalaguês</t>
  </si>
  <si>
    <t>297:Ameal</t>
  </si>
  <si>
    <t>298:Antanhol</t>
  </si>
  <si>
    <t>299:Antuzede</t>
  </si>
  <si>
    <t>300:Arzila</t>
  </si>
  <si>
    <t>301:Assafarge</t>
  </si>
  <si>
    <t>302:Botão</t>
  </si>
  <si>
    <t>303:Brasfemes</t>
  </si>
  <si>
    <t>304:Castelo Viegas</t>
  </si>
  <si>
    <t>305:Ceira</t>
  </si>
  <si>
    <t>306:Cernache</t>
  </si>
  <si>
    <t>307:Eiras</t>
  </si>
  <si>
    <t>308:Lamarosa</t>
  </si>
  <si>
    <t>309:Ribeira de Frades</t>
  </si>
  <si>
    <t>310:Santa Clara</t>
  </si>
  <si>
    <t>311:Coimbra (Santa Cruz)</t>
  </si>
  <si>
    <t>312:Santo António dos Olivais</t>
  </si>
  <si>
    <t>313:São João do Campo</t>
  </si>
  <si>
    <t>314:São Martinho de Árvore</t>
  </si>
  <si>
    <t>315:São Martinho do Bispo</t>
  </si>
  <si>
    <t>316:São Paulo de Frades</t>
  </si>
  <si>
    <t>317:São Silvestre</t>
  </si>
  <si>
    <t>318:Souselas</t>
  </si>
  <si>
    <t>319:Taveiro</t>
  </si>
  <si>
    <t>320:Torre de Vilela</t>
  </si>
  <si>
    <t>321:Torres do Mondego</t>
  </si>
  <si>
    <t>322:Trouxemil</t>
  </si>
  <si>
    <t>323:Vil de Matos</t>
  </si>
  <si>
    <t>324:Anobra</t>
  </si>
  <si>
    <t>325:Belide</t>
  </si>
  <si>
    <t>326:Bem da Fé</t>
  </si>
  <si>
    <t>327:Condeixa-a-Nova</t>
  </si>
  <si>
    <t>328:Condeixa-a-Velha</t>
  </si>
  <si>
    <t>329:Ega</t>
  </si>
  <si>
    <t>330:Furadouro</t>
  </si>
  <si>
    <t>331:Sebal</t>
  </si>
  <si>
    <t>332:Vila Seca</t>
  </si>
  <si>
    <t>333:Zambujal</t>
  </si>
  <si>
    <t>334:Alhadas</t>
  </si>
  <si>
    <t>335:Alqueidão</t>
  </si>
  <si>
    <t>336:Buarcos</t>
  </si>
  <si>
    <t>337:Ferreira-a-Nova</t>
  </si>
  <si>
    <t>338:Lavos</t>
  </si>
  <si>
    <t>339:Maiorca</t>
  </si>
  <si>
    <t>340:Marinha das Ondas</t>
  </si>
  <si>
    <t>341:Paião</t>
  </si>
  <si>
    <t>342:Quiaios</t>
  </si>
  <si>
    <t>343:Tavarede</t>
  </si>
  <si>
    <t>344:Vila Verde</t>
  </si>
  <si>
    <t>345:Bom Sucesso</t>
  </si>
  <si>
    <t>346:Santana</t>
  </si>
  <si>
    <t>347:Borda do Campo</t>
  </si>
  <si>
    <t>348:Moinhos da Gândara</t>
  </si>
  <si>
    <t>349:Alvares</t>
  </si>
  <si>
    <t>350:Cadafaz</t>
  </si>
  <si>
    <t>351:Colmeal</t>
  </si>
  <si>
    <t>352:Góis</t>
  </si>
  <si>
    <t>353:Vila Nova de Ceira</t>
  </si>
  <si>
    <t>354:Casal de Ermio</t>
  </si>
  <si>
    <t>355:Foz de Arouce</t>
  </si>
  <si>
    <t>356:Lousã</t>
  </si>
  <si>
    <t>357:Serpins</t>
  </si>
  <si>
    <t>358:Vilarinho</t>
  </si>
  <si>
    <t>359:Gândaras</t>
  </si>
  <si>
    <t>360:Mira</t>
  </si>
  <si>
    <t>361:Seixo</t>
  </si>
  <si>
    <t>362:Carapelhos</t>
  </si>
  <si>
    <t>363:Praia de Mira</t>
  </si>
  <si>
    <t>364:Lamas</t>
  </si>
  <si>
    <t>365:Miranda do Corvo</t>
  </si>
  <si>
    <t>366:Rio Vide</t>
  </si>
  <si>
    <t>367:Semide</t>
  </si>
  <si>
    <t>368:Vila Nova</t>
  </si>
  <si>
    <t>369:Abrunheira</t>
  </si>
  <si>
    <t>370:Arazede</t>
  </si>
  <si>
    <t>371:Carapinheira</t>
  </si>
  <si>
    <t>372:Gatões</t>
  </si>
  <si>
    <t>373:Liceia</t>
  </si>
  <si>
    <t>374:Meãs do Campo</t>
  </si>
  <si>
    <t>375:Montemor-o-Velho</t>
  </si>
  <si>
    <t>376:Pereira</t>
  </si>
  <si>
    <t>377:Santo Varão</t>
  </si>
  <si>
    <t>378:Seixo de Gatões</t>
  </si>
  <si>
    <t>379:Tentúgal</t>
  </si>
  <si>
    <t>380:Verride</t>
  </si>
  <si>
    <t>381:Vila Nova da Barca</t>
  </si>
  <si>
    <t>382:Ereira</t>
  </si>
  <si>
    <t>383:Aldeia das Dez</t>
  </si>
  <si>
    <t>384:Alvoco das Várzeas</t>
  </si>
  <si>
    <t>385:Avô</t>
  </si>
  <si>
    <t>386:Bobadela</t>
  </si>
  <si>
    <t>387:Ervedal</t>
  </si>
  <si>
    <t>388:Lagares</t>
  </si>
  <si>
    <t>389:Lagos da Beira</t>
  </si>
  <si>
    <t>390:Lajeosa</t>
  </si>
  <si>
    <t>391:Lourosa</t>
  </si>
  <si>
    <t>392:Meruge</t>
  </si>
  <si>
    <t>393:Nogueira do Cravo</t>
  </si>
  <si>
    <t>394:Oliveira do Hospital</t>
  </si>
  <si>
    <t>395:Penalva de Alva</t>
  </si>
  <si>
    <t>396:Santa Ovaia</t>
  </si>
  <si>
    <t>397:São Gião</t>
  </si>
  <si>
    <t>398:São Paio de Gramaços</t>
  </si>
  <si>
    <t>399:Seixo da Beira</t>
  </si>
  <si>
    <t>400:Travanca de Lagos</t>
  </si>
  <si>
    <t>401:Vila Pouca da Beira</t>
  </si>
  <si>
    <t>402:Vila Franca da Beira</t>
  </si>
  <si>
    <t>403:Cabril</t>
  </si>
  <si>
    <t>404:Dornelas do Zêzere</t>
  </si>
  <si>
    <t>405:Fajão</t>
  </si>
  <si>
    <t>406:Janeiro de Baixo</t>
  </si>
  <si>
    <t>407:Machio</t>
  </si>
  <si>
    <t>408:Pampilhosa da Serra</t>
  </si>
  <si>
    <t>409:Pessegueiro</t>
  </si>
  <si>
    <t>410:Portela do Fojo</t>
  </si>
  <si>
    <t>411:Unhais-o-Velho</t>
  </si>
  <si>
    <t>412:Carvalho</t>
  </si>
  <si>
    <t>413:Figueira de Lorvão</t>
  </si>
  <si>
    <t>414:Friúmes</t>
  </si>
  <si>
    <t>415:Lorvão</t>
  </si>
  <si>
    <t>416:Oliveira do Mondego</t>
  </si>
  <si>
    <t>417:Paradela</t>
  </si>
  <si>
    <t>418:Penacova</t>
  </si>
  <si>
    <t>419:São Paio de Mondego</t>
  </si>
  <si>
    <t>420:São Pedro de Alva</t>
  </si>
  <si>
    <t>421:Sazes do Lorvão</t>
  </si>
  <si>
    <t>422:Travanca do Mondego</t>
  </si>
  <si>
    <t>423:Cumeeira</t>
  </si>
  <si>
    <t>424:Espinhal</t>
  </si>
  <si>
    <t>425:Podentes</t>
  </si>
  <si>
    <t>426:Rabaçal</t>
  </si>
  <si>
    <t>427:Penela (Santa Eufémia)</t>
  </si>
  <si>
    <t>428:Penela (São Miguel)</t>
  </si>
  <si>
    <t>429:Alfarelos</t>
  </si>
  <si>
    <t>430:Brunhós</t>
  </si>
  <si>
    <t>431:Degracias</t>
  </si>
  <si>
    <t>432:Figueiró do Campo</t>
  </si>
  <si>
    <t>433:Gesteira</t>
  </si>
  <si>
    <t>434:Granja do Ulmeiro</t>
  </si>
  <si>
    <t>435:Pombalinho</t>
  </si>
  <si>
    <t>436:Samuel</t>
  </si>
  <si>
    <t>437:Soure</t>
  </si>
  <si>
    <t>438:Tapéus</t>
  </si>
  <si>
    <t>439:Vila Nova de Anços</t>
  </si>
  <si>
    <t>440:Vinha da Rainha</t>
  </si>
  <si>
    <t>441:Ázere</t>
  </si>
  <si>
    <t>442:Candosa</t>
  </si>
  <si>
    <t>443:Carapinha</t>
  </si>
  <si>
    <t>444:Covas</t>
  </si>
  <si>
    <t>445:Covelo</t>
  </si>
  <si>
    <t>446:Espariz</t>
  </si>
  <si>
    <t>447:Meda de Mouros</t>
  </si>
  <si>
    <t>448:Midões</t>
  </si>
  <si>
    <t>449:Mouronho</t>
  </si>
  <si>
    <t>450:Pinheiro de Coja</t>
  </si>
  <si>
    <t>451:Póvoa de Midões</t>
  </si>
  <si>
    <t>452:São João da Boa Vista</t>
  </si>
  <si>
    <t>453:Sinde</t>
  </si>
  <si>
    <t>454:Tábua</t>
  </si>
  <si>
    <t>455:Vila Nova de Oliveirinha</t>
  </si>
  <si>
    <t>456:Arrifana</t>
  </si>
  <si>
    <t>457:Lavegadas</t>
  </si>
  <si>
    <t>458:Poiares (Santo André)</t>
  </si>
  <si>
    <t>459:São Miguel de Poiares</t>
  </si>
  <si>
    <t>460:Alandroal (Nossa Senhora da Conceição)</t>
  </si>
  <si>
    <t>461:Juromenha (Nossa Senhora do Loreto)</t>
  </si>
  <si>
    <t>462:Santiago Maior</t>
  </si>
  <si>
    <t>463:Capelins (Santo António)</t>
  </si>
  <si>
    <t>464:Terena (São Pedro)</t>
  </si>
  <si>
    <t>465:São Brás dos Matos (Mina do Bugalho)</t>
  </si>
  <si>
    <t>466:Arraiolos</t>
  </si>
  <si>
    <t>467:Igrejinha</t>
  </si>
  <si>
    <t>468:Santa Justa</t>
  </si>
  <si>
    <t>469:São Gregório</t>
  </si>
  <si>
    <t>470:Gafanhoeira (São Pedro)</t>
  </si>
  <si>
    <t>471:Vimieiro</t>
  </si>
  <si>
    <t>472:Sabugueiro</t>
  </si>
  <si>
    <t>473:Borba (Matriz)</t>
  </si>
  <si>
    <t>474:Orada</t>
  </si>
  <si>
    <t>475:Rio de Moinhos</t>
  </si>
  <si>
    <t>476:Arcos</t>
  </si>
  <si>
    <t>477:Glória</t>
  </si>
  <si>
    <t>478:Estremoz (Santa Maria)</t>
  </si>
  <si>
    <t>479:Évora Monte (Santa Maria)</t>
  </si>
  <si>
    <t>480:Santa Vitória do Ameixial</t>
  </si>
  <si>
    <t>481:Santo Estêvão</t>
  </si>
  <si>
    <t>482:São Bento do Ameixial</t>
  </si>
  <si>
    <t>483:São Bento de Ana Loura</t>
  </si>
  <si>
    <t>484:São Bento do Cortiço</t>
  </si>
  <si>
    <t>485:São Domingos de Ana Loura</t>
  </si>
  <si>
    <t>486:São Lourenço de Mamporcão</t>
  </si>
  <si>
    <t>487:Veiros</t>
  </si>
  <si>
    <t>488:Nossa Senhora da Boa Fé</t>
  </si>
  <si>
    <t>489:Nossa Senhora da Graça do Divor</t>
  </si>
  <si>
    <t>490:Nossa Senhora de Machede</t>
  </si>
  <si>
    <t>491:Nossa Senhora da Tourega</t>
  </si>
  <si>
    <t>492:São Bento do Mato</t>
  </si>
  <si>
    <t>493:São Manços</t>
  </si>
  <si>
    <t>494:São Miguel de Machede</t>
  </si>
  <si>
    <t>495:São Vicente do Pigeiro</t>
  </si>
  <si>
    <t>496:Torre de Coelheiros</t>
  </si>
  <si>
    <t>497:São Sebastião da Giesteira</t>
  </si>
  <si>
    <t>498:Canaviais</t>
  </si>
  <si>
    <t>499:Nossa Senhora de Guadalupe</t>
  </si>
  <si>
    <t>500:Bacelo</t>
  </si>
  <si>
    <t>501:Horta das Figueiras</t>
  </si>
  <si>
    <t>502:Malagueira</t>
  </si>
  <si>
    <t>503:Senhora da Saúde</t>
  </si>
  <si>
    <t>504:Cabrela</t>
  </si>
  <si>
    <t>505:Lavre</t>
  </si>
  <si>
    <t>506:Nossa Senhora do Bispo</t>
  </si>
  <si>
    <t>507:Nossa Senhora da Vila</t>
  </si>
  <si>
    <t>508:Santiago do Escoural</t>
  </si>
  <si>
    <t>509:São Cristovão</t>
  </si>
  <si>
    <t>510:Ciborro</t>
  </si>
  <si>
    <t>511:Cortiçadas</t>
  </si>
  <si>
    <t>512:Silveiras</t>
  </si>
  <si>
    <t>513:Foros de Vale de Figueira</t>
  </si>
  <si>
    <t>514:Brotas</t>
  </si>
  <si>
    <t>515:Cabeção</t>
  </si>
  <si>
    <t>516:Mora</t>
  </si>
  <si>
    <t>517:Pavia</t>
  </si>
  <si>
    <t>518:Granja</t>
  </si>
  <si>
    <t>519:Luz</t>
  </si>
  <si>
    <t>520:Mourão</t>
  </si>
  <si>
    <t>521:Alqueva</t>
  </si>
  <si>
    <t>522:Amieira</t>
  </si>
  <si>
    <t>523:Monte do Trigo</t>
  </si>
  <si>
    <t>524:Oriola</t>
  </si>
  <si>
    <t>525:Portel</t>
  </si>
  <si>
    <t>526:Santana</t>
  </si>
  <si>
    <t>527:São Bartolomeu do Outeiro</t>
  </si>
  <si>
    <t>528:Vera Cruz</t>
  </si>
  <si>
    <t>529:Montoito</t>
  </si>
  <si>
    <t>530:Redondo</t>
  </si>
  <si>
    <t>531:Campo</t>
  </si>
  <si>
    <t>532:Corval</t>
  </si>
  <si>
    <t>533:Monsaraz</t>
  </si>
  <si>
    <t>534:Reguengos de Monsaraz</t>
  </si>
  <si>
    <t>535:Campinho</t>
  </si>
  <si>
    <t>536:Vendas Novas</t>
  </si>
  <si>
    <t>537:Landeira</t>
  </si>
  <si>
    <t>538:Alcáçovas</t>
  </si>
  <si>
    <t>539:Viana do Alentejo</t>
  </si>
  <si>
    <t>540:Aguiar</t>
  </si>
  <si>
    <t>541:Bencatel</t>
  </si>
  <si>
    <t>542:Ciladas</t>
  </si>
  <si>
    <t>543:Vila Viçosa (Conceição)</t>
  </si>
  <si>
    <t>544:Pardais</t>
  </si>
  <si>
    <t>545:Almoster</t>
  </si>
  <si>
    <t>546:Alvaiázere</t>
  </si>
  <si>
    <t>547:Maçãs de Caminho</t>
  </si>
  <si>
    <t>548:Maçãs de Dona Maria</t>
  </si>
  <si>
    <t>549:Pelmá</t>
  </si>
  <si>
    <t>550:Pussos</t>
  </si>
  <si>
    <t>551:Rego da Murta</t>
  </si>
  <si>
    <t>552:Alvorge</t>
  </si>
  <si>
    <t>553:Ansião</t>
  </si>
  <si>
    <t>554:Avelar</t>
  </si>
  <si>
    <t>555:Chão de Couce</t>
  </si>
  <si>
    <t>556:Lagarteira</t>
  </si>
  <si>
    <t>557:Pousaflores</t>
  </si>
  <si>
    <t>558:Santiago da Guarda</t>
  </si>
  <si>
    <t>559:Torre de Vale de Todos</t>
  </si>
  <si>
    <t>560:Batalha</t>
  </si>
  <si>
    <t>561:Reguengo do Fetal</t>
  </si>
  <si>
    <t>562:São Mamede</t>
  </si>
  <si>
    <t>563:Golpilheira</t>
  </si>
  <si>
    <t>564:Castanheira de Pêra</t>
  </si>
  <si>
    <t>565:Coentral</t>
  </si>
  <si>
    <t>566:Aguda</t>
  </si>
  <si>
    <t>567:Arega</t>
  </si>
  <si>
    <t>568:Campelo</t>
  </si>
  <si>
    <t>569:Figueiró dos Vinhos</t>
  </si>
  <si>
    <t>570:Bairradas</t>
  </si>
  <si>
    <t>571:Amor</t>
  </si>
  <si>
    <t>572:Arrabal</t>
  </si>
  <si>
    <t>573:Azoia</t>
  </si>
  <si>
    <t>574:Barosa</t>
  </si>
  <si>
    <t>575:Barreira</t>
  </si>
  <si>
    <t>576:Boa Vista</t>
  </si>
  <si>
    <t>577:Caranguejeira</t>
  </si>
  <si>
    <t>578:Carvide</t>
  </si>
  <si>
    <t>579:Coimbrão</t>
  </si>
  <si>
    <t>580:Colmeias</t>
  </si>
  <si>
    <t>581:Cortes</t>
  </si>
  <si>
    <t>582:Leiria</t>
  </si>
  <si>
    <t>583:Maceira</t>
  </si>
  <si>
    <t>584:Marrazes</t>
  </si>
  <si>
    <t>585:Milagres</t>
  </si>
  <si>
    <t>586:Monte Real</t>
  </si>
  <si>
    <t>587:Monte Redondo</t>
  </si>
  <si>
    <t>588:Ortigosa</t>
  </si>
  <si>
    <t>589:Parceiros</t>
  </si>
  <si>
    <t>590:Pousos</t>
  </si>
  <si>
    <t>591:Regueira de Pontes</t>
  </si>
  <si>
    <t>592:Santa Catarina da Serra</t>
  </si>
  <si>
    <t>593:Santa Eufémia</t>
  </si>
  <si>
    <t>594:Souto da Carpalhosa</t>
  </si>
  <si>
    <t>595:Bajouca</t>
  </si>
  <si>
    <t>596:Bidoeira de Cima</t>
  </si>
  <si>
    <t>597:Memória</t>
  </si>
  <si>
    <t>598:Carreira</t>
  </si>
  <si>
    <t>599:Chainça</t>
  </si>
  <si>
    <t>600:Marinha Grande</t>
  </si>
  <si>
    <t>601:Vieira de Leiria</t>
  </si>
  <si>
    <t>602:Moita</t>
  </si>
  <si>
    <t>603:Graça</t>
  </si>
  <si>
    <t>604:Pedrógão Grande</t>
  </si>
  <si>
    <t>605:Vila Facaia</t>
  </si>
  <si>
    <t>606:Abiul</t>
  </si>
  <si>
    <t>607:Albergaria dos Doze</t>
  </si>
  <si>
    <t>608:Almagreira</t>
  </si>
  <si>
    <t>609:Carnide</t>
  </si>
  <si>
    <t>610:Carriço</t>
  </si>
  <si>
    <t>611:Louriçal</t>
  </si>
  <si>
    <t>612:Mata Mourisca</t>
  </si>
  <si>
    <t>613:Pelariga</t>
  </si>
  <si>
    <t>614:Pombal</t>
  </si>
  <si>
    <t>615:Redinha</t>
  </si>
  <si>
    <t>616:Santiago de Litém</t>
  </si>
  <si>
    <t>617:São Simão de Litém</t>
  </si>
  <si>
    <t>618:Vermoil</t>
  </si>
  <si>
    <t>619:Vila Cã</t>
  </si>
  <si>
    <t>620:Meirinhas</t>
  </si>
  <si>
    <t>621:Guia</t>
  </si>
  <si>
    <t>622:Ilha</t>
  </si>
  <si>
    <t>623:Alcaria</t>
  </si>
  <si>
    <t>624:Alqueidão da Serra</t>
  </si>
  <si>
    <t>625:Alvados</t>
  </si>
  <si>
    <t>626:Arrimal</t>
  </si>
  <si>
    <t>627:Calvaria de Cima</t>
  </si>
  <si>
    <t>628:Juncal</t>
  </si>
  <si>
    <t>629:Mendiga</t>
  </si>
  <si>
    <t>630:Mira de Aire</t>
  </si>
  <si>
    <t>631:Pedreiras</t>
  </si>
  <si>
    <t>632:São Bento</t>
  </si>
  <si>
    <t>633:Porto de Mós (São João Baptista)</t>
  </si>
  <si>
    <t>634:Porto de Mós (São Pedro)</t>
  </si>
  <si>
    <t>635:Serro Ventoso</t>
  </si>
  <si>
    <t>636:Alcoentre</t>
  </si>
  <si>
    <t>637:Aveiras de Baixo</t>
  </si>
  <si>
    <t>638:Aveiras de Cima</t>
  </si>
  <si>
    <t>639:Azambuja</t>
  </si>
  <si>
    <t>640:Manique do Intendente</t>
  </si>
  <si>
    <t>641:Vale do Paraíso</t>
  </si>
  <si>
    <t>642:Vila Nova da Rainha</t>
  </si>
  <si>
    <t>643:Vila Nova de São Pedro</t>
  </si>
  <si>
    <t>644:Maçussa</t>
  </si>
  <si>
    <t>645:Alter do Chão</t>
  </si>
  <si>
    <t>646:Chancelaria</t>
  </si>
  <si>
    <t>647:Seda</t>
  </si>
  <si>
    <t>648:Cunheira</t>
  </si>
  <si>
    <t>649:Assunção</t>
  </si>
  <si>
    <t>650:Esperança</t>
  </si>
  <si>
    <t>651:Mosteiros</t>
  </si>
  <si>
    <t>652:Alcôrrego</t>
  </si>
  <si>
    <t>653:Aldeia Velha</t>
  </si>
  <si>
    <t>654:Avis</t>
  </si>
  <si>
    <t>655:Benavila</t>
  </si>
  <si>
    <t>656:Ervedal</t>
  </si>
  <si>
    <t>657:Figueira e Barros</t>
  </si>
  <si>
    <t>658:Maranhão</t>
  </si>
  <si>
    <t>659:Valongo</t>
  </si>
  <si>
    <t>660:Nossa Senhora da Expectação</t>
  </si>
  <si>
    <t>661:Nossa Senhora da Graça dos Degolados</t>
  </si>
  <si>
    <t>662:São João Baptista</t>
  </si>
  <si>
    <t>663:Nossa Senhora da Graça de Póvoa e Meadas</t>
  </si>
  <si>
    <t>664:Santa Maria da Devesa</t>
  </si>
  <si>
    <t>665:Santiago Maior</t>
  </si>
  <si>
    <t>666:São João Baptista</t>
  </si>
  <si>
    <t>667:Aldeia da Mata</t>
  </si>
  <si>
    <t>668:Crato e Mártires</t>
  </si>
  <si>
    <t>669:Flor da Rosa</t>
  </si>
  <si>
    <t>670:Gáfete</t>
  </si>
  <si>
    <t>671:Monte da Pedra</t>
  </si>
  <si>
    <t>672:Vale do Peso</t>
  </si>
  <si>
    <t>673:Ajuda, Salvador e Santo Ildefonso</t>
  </si>
  <si>
    <t>674:Alcáçova</t>
  </si>
  <si>
    <t>675:Assunção</t>
  </si>
  <si>
    <t>676:Barbacena</t>
  </si>
  <si>
    <t>677:Caia e São Pedro</t>
  </si>
  <si>
    <t>678:Santa Eulália</t>
  </si>
  <si>
    <t>679:São Brás e São Lourenço</t>
  </si>
  <si>
    <t>680:São Vicente e Ventosa</t>
  </si>
  <si>
    <t>681:Terrugem</t>
  </si>
  <si>
    <t>682:Vila Boim</t>
  </si>
  <si>
    <t>683:Vila Fernando</t>
  </si>
  <si>
    <t>684:Cabeço de Vide</t>
  </si>
  <si>
    <t>685:Fronteira</t>
  </si>
  <si>
    <t>686:São Saturnino</t>
  </si>
  <si>
    <t>687:Atalaia</t>
  </si>
  <si>
    <t>688:Belver</t>
  </si>
  <si>
    <t>689:Comenda</t>
  </si>
  <si>
    <t>690:Gavião</t>
  </si>
  <si>
    <t>691:Margem</t>
  </si>
  <si>
    <t>692:Beirã</t>
  </si>
  <si>
    <t>693:Santa Maria de Marvão</t>
  </si>
  <si>
    <t>694:Santo António das Areias</t>
  </si>
  <si>
    <t>695:São Salvador da Aramenha</t>
  </si>
  <si>
    <t>696:Assumar</t>
  </si>
  <si>
    <t>697:Monforte</t>
  </si>
  <si>
    <t>698:Santo Aleixo</t>
  </si>
  <si>
    <t>699:Vaiamonte</t>
  </si>
  <si>
    <t>700:Alpalhão</t>
  </si>
  <si>
    <t>701:Amieira do Tejo</t>
  </si>
  <si>
    <t>702:Arez</t>
  </si>
  <si>
    <t>703:Espírito Santo</t>
  </si>
  <si>
    <t>704:Montalvão</t>
  </si>
  <si>
    <t>705:Nossa Senhora da Graça</t>
  </si>
  <si>
    <t>706:Santana</t>
  </si>
  <si>
    <t>707:São Matias</t>
  </si>
  <si>
    <t>708:São Simão</t>
  </si>
  <si>
    <t>709:Tolosa</t>
  </si>
  <si>
    <t>710:Galveias</t>
  </si>
  <si>
    <t>711:Montargil</t>
  </si>
  <si>
    <t>712:Ponte de Sor</t>
  </si>
  <si>
    <t>713:Foros de Arrão</t>
  </si>
  <si>
    <t>714:Longomel</t>
  </si>
  <si>
    <t>715:Vale de Açor</t>
  </si>
  <si>
    <t>716:Tramaga</t>
  </si>
  <si>
    <t>717:Alagoa</t>
  </si>
  <si>
    <t>718:Alegrete</t>
  </si>
  <si>
    <t>719:Carreiras</t>
  </si>
  <si>
    <t>720:Fortios</t>
  </si>
  <si>
    <t>721:Reguengo</t>
  </si>
  <si>
    <t>722:Ribeira de Nisa</t>
  </si>
  <si>
    <t>723:São Julião</t>
  </si>
  <si>
    <t>724:São Lourenço</t>
  </si>
  <si>
    <t>725:Sé</t>
  </si>
  <si>
    <t>726:Urra</t>
  </si>
  <si>
    <t>727:Cano</t>
  </si>
  <si>
    <t>728:Casa Branca</t>
  </si>
  <si>
    <t>729:Santo Amaro</t>
  </si>
  <si>
    <t>730:Sousel</t>
  </si>
  <si>
    <t>731:Aldeia do Mato</t>
  </si>
  <si>
    <t>732:Alferrarede</t>
  </si>
  <si>
    <t>733:Alvega</t>
  </si>
  <si>
    <t>734:Bemposta</t>
  </si>
  <si>
    <t>735:Martinchel</t>
  </si>
  <si>
    <t>736:Mouriscas</t>
  </si>
  <si>
    <t>737:Pego</t>
  </si>
  <si>
    <t>738:Rio de Moinhos</t>
  </si>
  <si>
    <t>739:Rossio ao Sul do Tejo</t>
  </si>
  <si>
    <t>740:São Facundo</t>
  </si>
  <si>
    <t>741:Abrantes (São João)</t>
  </si>
  <si>
    <t>742:São Miguel do Rio Torto</t>
  </si>
  <si>
    <t>743:Abrantes (São Vicente)</t>
  </si>
  <si>
    <t>744:Souto</t>
  </si>
  <si>
    <t>745:Tramagal</t>
  </si>
  <si>
    <t>746:Vale das Mós</t>
  </si>
  <si>
    <t>747:Concavada</t>
  </si>
  <si>
    <t>748:Fontes</t>
  </si>
  <si>
    <t>749:Carvalhal</t>
  </si>
  <si>
    <t>750:Alcanena</t>
  </si>
  <si>
    <t>751:Bugalhos</t>
  </si>
  <si>
    <t>752:Espinheiro</t>
  </si>
  <si>
    <t>753:Louriceira</t>
  </si>
  <si>
    <t>754:Malhou</t>
  </si>
  <si>
    <t>755:Minde</t>
  </si>
  <si>
    <t>756:Moitas Venda</t>
  </si>
  <si>
    <t>757:Monsanto</t>
  </si>
  <si>
    <t>758:Serra de Santo António</t>
  </si>
  <si>
    <t>759:Vila Moreira</t>
  </si>
  <si>
    <t>760:Almeirim</t>
  </si>
  <si>
    <t>761:Benfica do Ribatejo</t>
  </si>
  <si>
    <t>762:Fazendas de Almeirim</t>
  </si>
  <si>
    <t>763:Raposa</t>
  </si>
  <si>
    <t>764:Alpiarça</t>
  </si>
  <si>
    <t>765:Benavente</t>
  </si>
  <si>
    <t>766:Samora Correia</t>
  </si>
  <si>
    <t>767:Santo Estêvão</t>
  </si>
  <si>
    <t>768:Barrosa</t>
  </si>
  <si>
    <t>769:Cartaxo</t>
  </si>
  <si>
    <t>770:Ereira</t>
  </si>
  <si>
    <t>771:Lapa</t>
  </si>
  <si>
    <t>772:Pontével</t>
  </si>
  <si>
    <t>773:Valada</t>
  </si>
  <si>
    <t>774:Vale da Pinta</t>
  </si>
  <si>
    <t>775:Vila Chã de Ourique</t>
  </si>
  <si>
    <t>776:Vale da Pedra</t>
  </si>
  <si>
    <t>777:Chamusca</t>
  </si>
  <si>
    <t>778:Chouto</t>
  </si>
  <si>
    <t>779:Pinheiro Grande</t>
  </si>
  <si>
    <t>780:Ulme</t>
  </si>
  <si>
    <t>781:Vale de Cavalos</t>
  </si>
  <si>
    <t>782:Parreira</t>
  </si>
  <si>
    <t>783:Carregueira</t>
  </si>
  <si>
    <t>784:Constância</t>
  </si>
  <si>
    <t>785:Montalvo</t>
  </si>
  <si>
    <t>786:Santa Margarida da Coutada</t>
  </si>
  <si>
    <t>787:Coruche</t>
  </si>
  <si>
    <t>788:Couço</t>
  </si>
  <si>
    <t>789:São José da Lamarosa</t>
  </si>
  <si>
    <t>790:Fajarda</t>
  </si>
  <si>
    <t>791:Branca</t>
  </si>
  <si>
    <t>792:Erra</t>
  </si>
  <si>
    <t>793:Biscainho</t>
  </si>
  <si>
    <t>794:Santana do Mato</t>
  </si>
  <si>
    <t>795:São João Baptista</t>
  </si>
  <si>
    <t>796:Nossa Senhora de Fátima</t>
  </si>
  <si>
    <t>797:Águas Belas</t>
  </si>
  <si>
    <t>798:Areias</t>
  </si>
  <si>
    <t>799:Beco</t>
  </si>
  <si>
    <t>800:Chãos</t>
  </si>
  <si>
    <t>801:Dornes</t>
  </si>
  <si>
    <t>802:Ferreira do Zêzere</t>
  </si>
  <si>
    <t>803:Igreja Nova do Sobral</t>
  </si>
  <si>
    <t>804:Paio Mendes</t>
  </si>
  <si>
    <t>805:Pias</t>
  </si>
  <si>
    <t>806:Azinhaga</t>
  </si>
  <si>
    <t>807:Golegã</t>
  </si>
  <si>
    <t>808:Aboboreira</t>
  </si>
  <si>
    <t>809:Amêndoa</t>
  </si>
  <si>
    <t>810:Cardigos</t>
  </si>
  <si>
    <t>811:Carvoeiro</t>
  </si>
  <si>
    <t>812:Envendos</t>
  </si>
  <si>
    <t>813:Mação</t>
  </si>
  <si>
    <t>814:Ortiga</t>
  </si>
  <si>
    <t>815:Penhascoso</t>
  </si>
  <si>
    <t>816:Alcobertas</t>
  </si>
  <si>
    <t>817:Arrouquelas</t>
  </si>
  <si>
    <t>818:Arruda dos Pisões</t>
  </si>
  <si>
    <t>819:Azambujeira</t>
  </si>
  <si>
    <t>820:Fráguas</t>
  </si>
  <si>
    <t>821:Marmeleira</t>
  </si>
  <si>
    <t>822:Outeiro da Cortiçada</t>
  </si>
  <si>
    <t>823:Rio Maior</t>
  </si>
  <si>
    <t>824:São João da Ribeira</t>
  </si>
  <si>
    <t>825:Asseiceira</t>
  </si>
  <si>
    <t>826:São Sebastião</t>
  </si>
  <si>
    <t>827:Ribeira de São João</t>
  </si>
  <si>
    <t>828:Malaqueijo</t>
  </si>
  <si>
    <t>829:Assentiz</t>
  </si>
  <si>
    <t>830:Glória do Ribatejo</t>
  </si>
  <si>
    <t>831:Marinhais</t>
  </si>
  <si>
    <t>832:Muge</t>
  </si>
  <si>
    <t>833:Salvaterra de Magos</t>
  </si>
  <si>
    <t>834:Foros de Salvaterra</t>
  </si>
  <si>
    <t>835:Granho</t>
  </si>
  <si>
    <t>836:Abitureiras</t>
  </si>
  <si>
    <t>837:Abrã</t>
  </si>
  <si>
    <t>838:Achete</t>
  </si>
  <si>
    <t>839:Alcanede</t>
  </si>
  <si>
    <t>840:Alcanhões</t>
  </si>
  <si>
    <t>841:Almoster</t>
  </si>
  <si>
    <t>842:Arneiro das Milhariças</t>
  </si>
  <si>
    <t>843:Azoia de Baixo</t>
  </si>
  <si>
    <t>844:Azoia de Cima</t>
  </si>
  <si>
    <t>845:Casével</t>
  </si>
  <si>
    <t>846:Santarém (Marvila)</t>
  </si>
  <si>
    <t>847:Moçarria</t>
  </si>
  <si>
    <t>848:Pernes</t>
  </si>
  <si>
    <t>849:Pombalinho</t>
  </si>
  <si>
    <t>850:Póvoa da Isenta</t>
  </si>
  <si>
    <t>851:Póvoa de Santarém</t>
  </si>
  <si>
    <t>852:Romeira</t>
  </si>
  <si>
    <t>853:Santa Iria da Ribeira de Santarém</t>
  </si>
  <si>
    <t>854:Santarém (São Nicolau)</t>
  </si>
  <si>
    <t>855:Santarém (São Salvador)</t>
  </si>
  <si>
    <t>856:São Vicente do Paul</t>
  </si>
  <si>
    <t>857:Tremês</t>
  </si>
  <si>
    <t>858:Vale de Figueira</t>
  </si>
  <si>
    <t>859:Vale de Santarém</t>
  </si>
  <si>
    <t>860:Vaqueiros</t>
  </si>
  <si>
    <t>861:Várzea</t>
  </si>
  <si>
    <t>862:Gançaria</t>
  </si>
  <si>
    <t>863:Alcaravela</t>
  </si>
  <si>
    <t>864:Santiago de Montalegre</t>
  </si>
  <si>
    <t>865:Sardoal</t>
  </si>
  <si>
    <t>866:Valhascos</t>
  </si>
  <si>
    <t>867:Alviobeira</t>
  </si>
  <si>
    <t>868:Asseiceira</t>
  </si>
  <si>
    <t>869:Beselga</t>
  </si>
  <si>
    <t>870:Carregueiros</t>
  </si>
  <si>
    <t>871:Casais</t>
  </si>
  <si>
    <t>872:Junceira</t>
  </si>
  <si>
    <t>873:Madalena</t>
  </si>
  <si>
    <t>874:Olalhas</t>
  </si>
  <si>
    <t>875:Paialvo</t>
  </si>
  <si>
    <t>876:Pedreira</t>
  </si>
  <si>
    <t>877:Santa Maria dos Olivais</t>
  </si>
  <si>
    <t>878:Tomar (São João Baptista)</t>
  </si>
  <si>
    <t>879:São Pedro de Tomar</t>
  </si>
  <si>
    <t>880:Sabacheira</t>
  </si>
  <si>
    <t>881:Serra</t>
  </si>
  <si>
    <t>882:Além da Ribeira</t>
  </si>
  <si>
    <t>883:Alcorochel</t>
  </si>
  <si>
    <t>884:Assentiz</t>
  </si>
  <si>
    <t>885:Brogueira</t>
  </si>
  <si>
    <t>886:Chancelaria</t>
  </si>
  <si>
    <t>887:Lapas</t>
  </si>
  <si>
    <t>888:Olaia</t>
  </si>
  <si>
    <t>889:Paço</t>
  </si>
  <si>
    <t>890:Parceiros de Igreja</t>
  </si>
  <si>
    <t>891:Pedrógão</t>
  </si>
  <si>
    <t>892:Riachos</t>
  </si>
  <si>
    <t>893:Ribeira Branca</t>
  </si>
  <si>
    <t>894:Torres Novas (Salvador)</t>
  </si>
  <si>
    <t>895:Torres Novas (Santa Maria)</t>
  </si>
  <si>
    <t>896:Torres Novas (Santiago)</t>
  </si>
  <si>
    <t>897:Torres Novas (São Pedro)</t>
  </si>
  <si>
    <t>898:Zibreira</t>
  </si>
  <si>
    <t>899:Meia Via</t>
  </si>
  <si>
    <t>900:Atalaia</t>
  </si>
  <si>
    <t>901:Praia do Ribatejo</t>
  </si>
  <si>
    <t>902:Tancos</t>
  </si>
  <si>
    <t>903:Vila Nova da Barquinha</t>
  </si>
  <si>
    <t>904:Moita do Norte</t>
  </si>
  <si>
    <t>905:Alburitel</t>
  </si>
  <si>
    <t>906:Atouguia</t>
  </si>
  <si>
    <t>907:Casal dos Bernardos</t>
  </si>
  <si>
    <t>908:Caxarias</t>
  </si>
  <si>
    <t>909:Espite</t>
  </si>
  <si>
    <t>910:Fátima</t>
  </si>
  <si>
    <t>911:Formigais</t>
  </si>
  <si>
    <t>912:Freixianda</t>
  </si>
  <si>
    <t>913:Gondemaria</t>
  </si>
  <si>
    <t>914:Olival</t>
  </si>
  <si>
    <t>915:Nossa Senhora das Misericórdias</t>
  </si>
  <si>
    <t>916:Rio de Couros</t>
  </si>
  <si>
    <t>917:Seiça</t>
  </si>
  <si>
    <t>918:Urqueira</t>
  </si>
  <si>
    <t>919:Nossa Senhora da Piedade</t>
  </si>
  <si>
    <t>920:Matas</t>
  </si>
  <si>
    <t>921:Cercal</t>
  </si>
  <si>
    <t>922:Ribeira do Fárrio</t>
  </si>
  <si>
    <t>923:Alcácer do Sal (Santa Maria do Castelo)</t>
  </si>
  <si>
    <t>924:Santa Susana</t>
  </si>
  <si>
    <t>925:Alcácer do Sal (Santiago)</t>
  </si>
  <si>
    <t>926:Torrão</t>
  </si>
  <si>
    <t>927:São Martinho</t>
  </si>
  <si>
    <t>928:Comporta</t>
  </si>
  <si>
    <t>929:Azinheira Barros e São Mamede do Sádão</t>
  </si>
  <si>
    <t>930:Grândola</t>
  </si>
  <si>
    <t>931:Melides</t>
  </si>
  <si>
    <t>932:Santa Margarida da Serra</t>
  </si>
  <si>
    <t>933:Carvalhal</t>
  </si>
  <si>
    <t>934:Abela</t>
  </si>
  <si>
    <t>935:Alvalade</t>
  </si>
  <si>
    <t>936:Cercal</t>
  </si>
  <si>
    <t>937:Ermidas-Sado</t>
  </si>
  <si>
    <t>938:Santa Cruz</t>
  </si>
  <si>
    <t>939:Santiago do Cacém</t>
  </si>
  <si>
    <t>940:Santo André</t>
  </si>
  <si>
    <t>941:São Bartolomeu da Serra</t>
  </si>
  <si>
    <t>942:São Domingos</t>
  </si>
  <si>
    <t>943:São Francisco da Serra</t>
  </si>
  <si>
    <t>944:Vale de Água</t>
  </si>
  <si>
    <t>945:Sines</t>
  </si>
  <si>
    <t>946:Porto Covo</t>
  </si>
  <si>
    <t>clusters_paisagem</t>
  </si>
  <si>
    <t>Baixa intensidade produtiva compensada pela alta capacidade de trabalho, a resultar em uma produtividade mediana, com alto nível de especialização: Arroz (&gt;1/4), pinheiro manso e montado com pecuária de baixa densidade. &gt;1/3 da freguesia ocupada por agricultura, sendo metade terras aráveis e 1/3 pastos</t>
  </si>
  <si>
    <t>Arrozal e Pinheiro Manso</t>
  </si>
  <si>
    <t>Baixa intensidade produtiva, baixa-média capacidade de trabalho, a resultar em uma produtividade baixa, com médio nível de especialização: Pecuária (+ caprinos), oliva e outras árvores ou combinação (&gt;1/4 ).  &lt;12% da freguesia ocupada por agricultura, sendo as culturas permanentes mais da metade</t>
  </si>
  <si>
    <t>Oliveiras, Caprinos e Policultura</t>
  </si>
  <si>
    <t>Bovinos de Leite</t>
  </si>
  <si>
    <t xml:space="preserve"> </t>
  </si>
  <si>
    <t>Baixa-média intensidade produtiva, baixa-média capacidade de trabalho, a resultar em uma produtividade baixa, com médio-alto nível de especialização: Pecuária (+ ovinos), cultivo de frutas, oliva e outras árvores ou policultura. &lt;1/3 da freguesia ocupada por agricultura, sendo as culturas permanentes predominantes</t>
  </si>
  <si>
    <t>Pecuária Ovinos, Frutas, Oliveiras e Policultura</t>
  </si>
  <si>
    <t>Baixa-média intensidade produtiva com média capacidade de trabalho, a resultar em uma produtividade media-baixa, com alto nível de especialização: &gt;25% cultivo de arvenses,  25% Pecuária (+bovinos) ou combinação pecuuária e policultura. 1/2 da freguesia ocupada por agricultura, sendo 43% culturas permanentes e 35% pastos</t>
  </si>
  <si>
    <t>Cultivos diversificados</t>
  </si>
  <si>
    <t>Horticultura</t>
  </si>
  <si>
    <t>Pecuária Bovina Extensiva</t>
  </si>
  <si>
    <t>Slide 2: Clusters SPA</t>
  </si>
  <si>
    <t>Slide 1: PCA</t>
  </si>
  <si>
    <t>Slide 4: Capacidade do trabalho (mapa)</t>
  </si>
  <si>
    <t>Slide 5: Produtividade (mapa)</t>
  </si>
  <si>
    <t>Slide 7: Incidência de Fogo (mapa e gráfico)</t>
  </si>
  <si>
    <t>Slide 6: Diversidade Shannon &amp; Evenness (mapas e gráfico)</t>
  </si>
  <si>
    <t>Slide 8: Impactos dos SPA na Paisagem</t>
  </si>
  <si>
    <t>Slide 9: Correlação CPs X Impactos</t>
  </si>
  <si>
    <t>Slide 10: Clusters por Impactos</t>
  </si>
  <si>
    <t>Slide 11: Clusters SPA X Clusters Impactos</t>
  </si>
  <si>
    <t>Slide 11: Clusters SPA X Clusters Impactos (mapa)</t>
  </si>
  <si>
    <t>Slide 3: Intensidade Produtiva (mapa)</t>
  </si>
  <si>
    <t>Pecuária Ovinos com Frutas, Oliveiras</t>
  </si>
  <si>
    <t>Leite e Bovinos</t>
  </si>
  <si>
    <t>Arrozal mecanizado</t>
  </si>
  <si>
    <t>Cultivos de Arvenses e Pecuária Bovinos</t>
  </si>
  <si>
    <t>Oliveiras e Caprinos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</si>
</sst>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0.0000"/>
    <numFmt numFmtId="165" formatCode="###0.000"/>
    <numFmt numFmtId="166" formatCode="0.000E+00"/>
    <numFmt numFmtId="167" formatCode="0.0%"/>
    <numFmt numFmtId="168" formatCode="###0"/>
    <numFmt numFmtId="169" formatCode="###0.000000"/>
    <numFmt numFmtId="170" formatCode="0.000"/>
    <numFmt numFmtId="171" formatCode="0.00000"/>
    <numFmt numFmtId="172" formatCode="###0.0000000"/>
    <numFmt numFmtId="173" formatCode="###0.0"/>
    <numFmt numFmtId="174" formatCode="###0.0%"/>
    <numFmt numFmtId="175" formatCode="0.0000000000000"/>
  </numFmts>
  <fonts count="26">
    <font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9"/>
      <color indexed="60"/>
      <name val="Arial"/>
      <family val="2"/>
    </font>
    <font>
      <b/>
      <vertAlign val="superscript"/>
      <sz val="11"/>
      <color indexed="60"/>
      <name val="Arial Bold"/>
    </font>
    <font>
      <b/>
      <sz val="11"/>
      <color indexed="60"/>
      <name val="Arial Bold"/>
    </font>
    <font>
      <sz val="9"/>
      <color indexed="62"/>
      <name val="Arial"/>
      <family val="2"/>
    </font>
    <font>
      <sz val="11"/>
      <color theme="1"/>
      <name val="Calibri"/>
      <family val="2"/>
      <scheme val="minor"/>
    </font>
    <font>
      <sz val="10"/>
      <name val="Arial"/>
    </font>
    <font>
      <sz val="9"/>
      <color indexed="62"/>
      <name val="Arial"/>
    </font>
    <font>
      <sz val="9"/>
      <color indexed="60"/>
      <name val="Arial"/>
    </font>
    <font>
      <vertAlign val="superscript"/>
      <sz val="9"/>
      <color indexed="60"/>
      <name val="Arial"/>
    </font>
    <font>
      <sz val="9"/>
      <name val="Arial"/>
      <family val="2"/>
    </font>
    <font>
      <sz val="11"/>
      <color indexed="60"/>
      <name val="Arial Bold"/>
    </font>
    <font>
      <sz val="8"/>
      <name val="Calibri"/>
      <family val="2"/>
      <scheme val="minor"/>
    </font>
    <font>
      <sz val="8"/>
      <color indexed="62"/>
      <name val="Arial"/>
      <family val="2"/>
    </font>
    <font>
      <sz val="8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indexed="60"/>
      <name val="Arial"/>
      <family val="2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rgb="FFFF0000"/>
      <name val="Arial"/>
      <family val="2"/>
    </font>
    <font>
      <sz val="10"/>
      <color indexed="60"/>
      <name val="Arial"/>
      <family val="2"/>
    </font>
    <font>
      <sz val="10"/>
      <color theme="1"/>
      <name val="Arial"/>
      <family val="2"/>
    </font>
    <font>
      <b/>
      <sz val="18"/>
      <color rgb="FFFF0000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127">
    <border>
      <left/>
      <right/>
      <top/>
      <bottom/>
      <diagonal/>
    </border>
    <border>
      <left/>
      <right/>
      <top/>
      <bottom style="thin">
        <color indexed="61"/>
      </bottom>
      <diagonal/>
    </border>
    <border>
      <left/>
      <right style="thin">
        <color indexed="63"/>
      </right>
      <top/>
      <bottom style="thin">
        <color indexed="61"/>
      </bottom>
      <diagonal/>
    </border>
    <border>
      <left style="thin">
        <color indexed="63"/>
      </left>
      <right style="thin">
        <color indexed="63"/>
      </right>
      <top/>
      <bottom style="thin">
        <color indexed="61"/>
      </bottom>
      <diagonal/>
    </border>
    <border>
      <left style="thin">
        <color indexed="63"/>
      </left>
      <right/>
      <top/>
      <bottom style="thin">
        <color indexed="61"/>
      </bottom>
      <diagonal/>
    </border>
    <border>
      <left/>
      <right/>
      <top style="thin">
        <color indexed="61"/>
      </top>
      <bottom/>
      <diagonal/>
    </border>
    <border>
      <left/>
      <right/>
      <top style="thin">
        <color indexed="61"/>
      </top>
      <bottom style="thin">
        <color indexed="22"/>
      </bottom>
      <diagonal/>
    </border>
    <border>
      <left/>
      <right style="thin">
        <color indexed="63"/>
      </right>
      <top style="thin">
        <color indexed="61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1"/>
      </top>
      <bottom style="thin">
        <color indexed="22"/>
      </bottom>
      <diagonal/>
    </border>
    <border>
      <left style="thin">
        <color indexed="63"/>
      </left>
      <right/>
      <top style="thin">
        <color indexed="61"/>
      </top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 style="thin">
        <color indexed="63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/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 style="thin">
        <color indexed="61"/>
      </bottom>
      <diagonal/>
    </border>
    <border>
      <left/>
      <right style="thin">
        <color indexed="63"/>
      </right>
      <top style="thin">
        <color indexed="22"/>
      </top>
      <bottom style="thin">
        <color indexed="61"/>
      </bottom>
      <diagonal/>
    </border>
    <border>
      <left style="thin">
        <color indexed="63"/>
      </left>
      <right style="thin">
        <color indexed="63"/>
      </right>
      <top style="thin">
        <color indexed="22"/>
      </top>
      <bottom style="thin">
        <color indexed="61"/>
      </bottom>
      <diagonal/>
    </border>
    <border>
      <left style="thin">
        <color indexed="63"/>
      </left>
      <right/>
      <top style="thin">
        <color indexed="22"/>
      </top>
      <bottom style="thin">
        <color indexed="61"/>
      </bottom>
      <diagonal/>
    </border>
    <border>
      <left/>
      <right style="thin">
        <color indexed="63"/>
      </right>
      <top/>
      <bottom/>
      <diagonal/>
    </border>
    <border>
      <left style="thin">
        <color indexed="63"/>
      </left>
      <right style="thin">
        <color indexed="63"/>
      </right>
      <top/>
      <bottom/>
      <diagonal/>
    </border>
    <border>
      <left style="thin">
        <color indexed="63"/>
      </left>
      <right/>
      <top/>
      <bottom/>
      <diagonal/>
    </border>
    <border>
      <left/>
      <right/>
      <top/>
      <bottom style="thin">
        <color indexed="2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 style="thin">
        <color indexed="22"/>
      </top>
      <bottom style="medium">
        <color indexed="64"/>
      </bottom>
      <diagonal/>
    </border>
    <border>
      <left/>
      <right style="thin">
        <color indexed="63"/>
      </right>
      <top style="thin">
        <color indexed="22"/>
      </top>
      <bottom/>
      <diagonal/>
    </border>
    <border>
      <left style="thin">
        <color indexed="63"/>
      </left>
      <right style="thin">
        <color indexed="63"/>
      </right>
      <top style="thin">
        <color indexed="22"/>
      </top>
      <bottom/>
      <diagonal/>
    </border>
    <border>
      <left style="thin">
        <color indexed="63"/>
      </left>
      <right/>
      <top style="thin">
        <color indexed="22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2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1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3"/>
      </right>
      <top style="medium">
        <color indexed="64"/>
      </top>
      <bottom/>
      <diagonal/>
    </border>
    <border>
      <left style="thin">
        <color indexed="63"/>
      </left>
      <right style="thin">
        <color indexed="63"/>
      </right>
      <top style="medium">
        <color indexed="64"/>
      </top>
      <bottom/>
      <diagonal/>
    </border>
    <border>
      <left style="thin">
        <color indexed="63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1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22"/>
      </top>
      <bottom/>
      <diagonal/>
    </border>
    <border>
      <left style="medium">
        <color indexed="64"/>
      </left>
      <right/>
      <top style="thin">
        <color indexed="22"/>
      </top>
      <bottom style="medium">
        <color indexed="64"/>
      </bottom>
      <diagonal/>
    </border>
    <border>
      <left style="thin">
        <color indexed="63"/>
      </left>
      <right style="medium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medium">
        <color indexed="64"/>
      </right>
      <top style="thin">
        <color indexed="22"/>
      </top>
      <bottom style="medium">
        <color indexed="64"/>
      </bottom>
      <diagonal/>
    </border>
    <border>
      <left/>
      <right style="thin">
        <color indexed="63"/>
      </right>
      <top style="thin">
        <color indexed="22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/>
      <bottom style="thin">
        <color indexed="22"/>
      </bottom>
      <diagonal/>
    </border>
    <border>
      <left style="thin">
        <color indexed="63"/>
      </left>
      <right/>
      <top/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3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3"/>
      </left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3"/>
      </right>
      <top style="thin">
        <color indexed="61"/>
      </top>
      <bottom/>
      <diagonal/>
    </border>
    <border>
      <left style="thin">
        <color indexed="63"/>
      </left>
      <right style="thin">
        <color indexed="63"/>
      </right>
      <top style="thin">
        <color indexed="61"/>
      </top>
      <bottom/>
      <diagonal/>
    </border>
    <border>
      <left style="thin">
        <color indexed="63"/>
      </left>
      <right/>
      <top style="thin">
        <color indexed="61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22"/>
      </bottom>
      <diagonal/>
    </border>
    <border>
      <left/>
      <right style="thin">
        <color indexed="63"/>
      </right>
      <top style="medium">
        <color indexed="64"/>
      </top>
      <bottom style="thin">
        <color indexed="22"/>
      </bottom>
      <diagonal/>
    </border>
    <border>
      <left style="thin">
        <color indexed="63"/>
      </left>
      <right style="medium">
        <color indexed="64"/>
      </right>
      <top style="medium">
        <color indexed="64"/>
      </top>
      <bottom style="thin">
        <color indexed="22"/>
      </bottom>
      <diagonal/>
    </border>
    <border>
      <left style="medium">
        <color indexed="64"/>
      </left>
      <right/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3"/>
      </right>
      <top style="medium">
        <color indexed="64"/>
      </top>
      <bottom style="medium">
        <color indexed="64"/>
      </bottom>
      <diagonal/>
    </border>
    <border>
      <left style="thin">
        <color indexed="63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rgb="FF00B050"/>
      </left>
      <right/>
      <top style="medium">
        <color rgb="FF00B050"/>
      </top>
      <bottom/>
      <diagonal/>
    </border>
    <border>
      <left/>
      <right/>
      <top style="medium">
        <color rgb="FF00B050"/>
      </top>
      <bottom/>
      <diagonal/>
    </border>
    <border>
      <left style="medium">
        <color rgb="FF00B050"/>
      </left>
      <right/>
      <top/>
      <bottom/>
      <diagonal/>
    </border>
    <border>
      <left/>
      <right style="medium">
        <color rgb="FF00B050"/>
      </right>
      <top/>
      <bottom/>
      <diagonal/>
    </border>
    <border>
      <left style="medium">
        <color rgb="FF00B050"/>
      </left>
      <right/>
      <top/>
      <bottom style="medium">
        <color rgb="FF00B050"/>
      </bottom>
      <diagonal/>
    </border>
    <border>
      <left/>
      <right/>
      <top/>
      <bottom style="medium">
        <color rgb="FF00B050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 style="medium">
        <color rgb="FFFF0000"/>
      </left>
      <right/>
      <top/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 style="medium">
        <color theme="2" tint="-0.499984740745262"/>
      </left>
      <right/>
      <top style="medium">
        <color theme="2" tint="-0.499984740745262"/>
      </top>
      <bottom/>
      <diagonal/>
    </border>
    <border>
      <left/>
      <right/>
      <top style="medium">
        <color theme="2" tint="-0.499984740745262"/>
      </top>
      <bottom/>
      <diagonal/>
    </border>
    <border>
      <left/>
      <right style="medium">
        <color theme="2" tint="-0.499984740745262"/>
      </right>
      <top style="medium">
        <color theme="2" tint="-0.499984740745262"/>
      </top>
      <bottom/>
      <diagonal/>
    </border>
    <border>
      <left style="medium">
        <color theme="2" tint="-0.499984740745262"/>
      </left>
      <right/>
      <top/>
      <bottom/>
      <diagonal/>
    </border>
    <border>
      <left/>
      <right style="medium">
        <color theme="2" tint="-0.499984740745262"/>
      </right>
      <top/>
      <bottom/>
      <diagonal/>
    </border>
    <border>
      <left style="medium">
        <color theme="2" tint="-0.499984740745262"/>
      </left>
      <right/>
      <top/>
      <bottom style="medium">
        <color theme="2" tint="-0.499984740745262"/>
      </bottom>
      <diagonal/>
    </border>
    <border>
      <left/>
      <right/>
      <top/>
      <bottom style="medium">
        <color theme="2" tint="-0.499984740745262"/>
      </bottom>
      <diagonal/>
    </border>
    <border>
      <left/>
      <right style="medium">
        <color theme="2" tint="-0.499984740745262"/>
      </right>
      <top/>
      <bottom style="medium">
        <color theme="2" tint="-0.499984740745262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medium">
        <color theme="1"/>
      </left>
      <right style="thin">
        <color theme="1"/>
      </right>
      <top style="medium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/>
      <diagonal/>
    </border>
    <border>
      <left/>
      <right style="medium">
        <color theme="1"/>
      </right>
      <top style="thin">
        <color theme="1"/>
      </top>
      <bottom/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 style="thin">
        <color theme="1"/>
      </right>
      <top style="thin">
        <color theme="1"/>
      </top>
      <bottom style="medium">
        <color theme="1"/>
      </bottom>
      <diagonal/>
    </border>
    <border>
      <left style="thin">
        <color theme="1"/>
      </left>
      <right/>
      <top style="thin">
        <color theme="1"/>
      </top>
      <bottom style="medium">
        <color theme="1"/>
      </bottom>
      <diagonal/>
    </border>
    <border>
      <left style="thin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ck">
        <color rgb="FFFF0000"/>
      </top>
      <bottom/>
      <diagonal/>
    </border>
  </borders>
  <cellStyleXfs count="17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8" fillId="0" borderId="0" applyFont="0" applyFill="0" applyBorder="0" applyAlignment="0" applyProtection="0"/>
    <xf numFmtId="0" fontId="9" fillId="0" borderId="0"/>
    <xf numFmtId="0" fontId="3" fillId="0" borderId="0"/>
    <xf numFmtId="0" fontId="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" fillId="0" borderId="0"/>
    <xf numFmtId="0" fontId="3" fillId="0" borderId="0"/>
    <xf numFmtId="0" fontId="3" fillId="0" borderId="0"/>
  </cellStyleXfs>
  <cellXfs count="601">
    <xf numFmtId="0" fontId="0" fillId="0" borderId="0" xfId="0"/>
    <xf numFmtId="0" fontId="1" fillId="0" borderId="0" xfId="0" applyFont="1"/>
    <xf numFmtId="0" fontId="0" fillId="3" borderId="0" xfId="0" applyFill="1"/>
    <xf numFmtId="0" fontId="0" fillId="0" borderId="0" xfId="0" applyFill="1"/>
    <xf numFmtId="0" fontId="0" fillId="4" borderId="0" xfId="0" applyFill="1"/>
    <xf numFmtId="0" fontId="0" fillId="0" borderId="0" xfId="0" quotePrefix="1"/>
    <xf numFmtId="0" fontId="0" fillId="5" borderId="0" xfId="0" applyFill="1"/>
    <xf numFmtId="2" fontId="0" fillId="0" borderId="0" xfId="0" quotePrefix="1" applyNumberFormat="1"/>
    <xf numFmtId="1" fontId="0" fillId="0" borderId="0" xfId="0" quotePrefix="1" applyNumberFormat="1"/>
    <xf numFmtId="0" fontId="0" fillId="6" borderId="0" xfId="0" applyFill="1"/>
    <xf numFmtId="0" fontId="0" fillId="7" borderId="0" xfId="0" applyFill="1"/>
    <xf numFmtId="0" fontId="0" fillId="8" borderId="0" xfId="0" applyFill="1"/>
    <xf numFmtId="0" fontId="0" fillId="9" borderId="0" xfId="0" applyFill="1"/>
    <xf numFmtId="0" fontId="0" fillId="2" borderId="0" xfId="0" applyFill="1"/>
    <xf numFmtId="0" fontId="0" fillId="10" borderId="0" xfId="0" applyFill="1"/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15" borderId="0" xfId="0" applyFill="1"/>
    <xf numFmtId="0" fontId="0" fillId="16" borderId="0" xfId="0" applyFill="1"/>
    <xf numFmtId="0" fontId="0" fillId="17" borderId="0" xfId="0" applyFill="1"/>
    <xf numFmtId="0" fontId="0" fillId="18" borderId="0" xfId="0" applyFill="1"/>
    <xf numFmtId="0" fontId="0" fillId="19" borderId="0" xfId="0" applyFill="1"/>
    <xf numFmtId="0" fontId="0" fillId="0" borderId="0" xfId="0" applyAlignment="1">
      <alignment wrapText="1"/>
    </xf>
    <xf numFmtId="0" fontId="0" fillId="0" borderId="0" xfId="0" applyFill="1" applyBorder="1"/>
    <xf numFmtId="0" fontId="0" fillId="20" borderId="0" xfId="0" applyFill="1"/>
    <xf numFmtId="0" fontId="0" fillId="21" borderId="0" xfId="0" applyFill="1"/>
    <xf numFmtId="2" fontId="0" fillId="0" borderId="0" xfId="0" applyNumberFormat="1"/>
    <xf numFmtId="0" fontId="0" fillId="22" borderId="0" xfId="0" applyFill="1"/>
    <xf numFmtId="0" fontId="0" fillId="23" borderId="0" xfId="0" applyFill="1"/>
    <xf numFmtId="164" fontId="0" fillId="0" borderId="0" xfId="0" applyNumberFormat="1"/>
    <xf numFmtId="0" fontId="3" fillId="0" borderId="0" xfId="1"/>
    <xf numFmtId="0" fontId="3" fillId="0" borderId="0" xfId="2"/>
    <xf numFmtId="0" fontId="7" fillId="0" borderId="2" xfId="2" applyFont="1" applyBorder="1" applyAlignment="1">
      <alignment horizontal="center" wrapText="1"/>
    </xf>
    <xf numFmtId="0" fontId="7" fillId="0" borderId="3" xfId="2" applyFont="1" applyBorder="1" applyAlignment="1">
      <alignment horizontal="center" wrapText="1"/>
    </xf>
    <xf numFmtId="0" fontId="7" fillId="0" borderId="4" xfId="2" applyFont="1" applyBorder="1" applyAlignment="1">
      <alignment horizontal="center" wrapText="1"/>
    </xf>
    <xf numFmtId="0" fontId="3" fillId="0" borderId="0" xfId="3"/>
    <xf numFmtId="0" fontId="3" fillId="0" borderId="0" xfId="4"/>
    <xf numFmtId="0" fontId="7" fillId="0" borderId="2" xfId="4" applyFont="1" applyBorder="1" applyAlignment="1">
      <alignment horizontal="center"/>
    </xf>
    <xf numFmtId="0" fontId="7" fillId="0" borderId="3" xfId="4" applyFont="1" applyBorder="1" applyAlignment="1">
      <alignment horizontal="center"/>
    </xf>
    <xf numFmtId="0" fontId="7" fillId="0" borderId="4" xfId="4" applyFont="1" applyBorder="1" applyAlignment="1">
      <alignment horizontal="center"/>
    </xf>
    <xf numFmtId="0" fontId="7" fillId="0" borderId="0" xfId="2" applyFont="1" applyFill="1" applyBorder="1" applyAlignment="1">
      <alignment vertical="top" wrapText="1"/>
    </xf>
    <xf numFmtId="0" fontId="7" fillId="0" borderId="0" xfId="2" applyFont="1" applyFill="1" applyBorder="1" applyAlignment="1">
      <alignment horizontal="left" vertical="top" wrapText="1"/>
    </xf>
    <xf numFmtId="0" fontId="6" fillId="0" borderId="0" xfId="2" applyFont="1" applyFill="1" applyBorder="1" applyAlignment="1">
      <alignment vertical="center" wrapText="1"/>
    </xf>
    <xf numFmtId="0" fontId="3" fillId="0" borderId="0" xfId="2" applyFill="1" applyBorder="1"/>
    <xf numFmtId="0" fontId="7" fillId="0" borderId="0" xfId="2" applyFont="1" applyFill="1" applyBorder="1" applyAlignment="1">
      <alignment horizontal="center" wrapText="1"/>
    </xf>
    <xf numFmtId="165" fontId="4" fillId="0" borderId="0" xfId="2" applyNumberFormat="1" applyFont="1" applyFill="1" applyBorder="1" applyAlignment="1">
      <alignment horizontal="right" vertical="top"/>
    </xf>
    <xf numFmtId="0" fontId="4" fillId="0" borderId="0" xfId="2" applyFont="1" applyFill="1" applyBorder="1" applyAlignment="1">
      <alignment vertical="top" wrapText="1"/>
    </xf>
    <xf numFmtId="0" fontId="7" fillId="25" borderId="6" xfId="2" applyFont="1" applyFill="1" applyBorder="1" applyAlignment="1">
      <alignment horizontal="left" vertical="top" wrapText="1"/>
    </xf>
    <xf numFmtId="0" fontId="7" fillId="25" borderId="10" xfId="2" applyFont="1" applyFill="1" applyBorder="1" applyAlignment="1">
      <alignment horizontal="left" vertical="top" wrapText="1"/>
    </xf>
    <xf numFmtId="0" fontId="7" fillId="25" borderId="14" xfId="2" applyFont="1" applyFill="1" applyBorder="1" applyAlignment="1">
      <alignment horizontal="left" vertical="top" wrapText="1"/>
    </xf>
    <xf numFmtId="0" fontId="7" fillId="0" borderId="2" xfId="1" applyFont="1" applyBorder="1" applyAlignment="1">
      <alignment horizontal="center" wrapText="1"/>
    </xf>
    <xf numFmtId="0" fontId="7" fillId="0" borderId="3" xfId="1" applyFont="1" applyBorder="1" applyAlignment="1">
      <alignment horizontal="center" wrapText="1"/>
    </xf>
    <xf numFmtId="0" fontId="7" fillId="0" borderId="4" xfId="1" applyFont="1" applyBorder="1" applyAlignment="1">
      <alignment horizontal="center" wrapText="1"/>
    </xf>
    <xf numFmtId="0" fontId="7" fillId="25" borderId="6" xfId="1" applyFont="1" applyFill="1" applyBorder="1" applyAlignment="1">
      <alignment horizontal="left" vertical="top"/>
    </xf>
    <xf numFmtId="0" fontId="7" fillId="25" borderId="10" xfId="1" applyFont="1" applyFill="1" applyBorder="1" applyAlignment="1">
      <alignment horizontal="left" vertical="top"/>
    </xf>
    <xf numFmtId="0" fontId="7" fillId="25" borderId="14" xfId="1" applyFont="1" applyFill="1" applyBorder="1" applyAlignment="1">
      <alignment horizontal="left" vertical="top"/>
    </xf>
    <xf numFmtId="0" fontId="3" fillId="0" borderId="0" xfId="3" applyFill="1" applyBorder="1"/>
    <xf numFmtId="0" fontId="7" fillId="0" borderId="0" xfId="3" applyFont="1" applyFill="1" applyBorder="1" applyAlignment="1">
      <alignment horizontal="left" vertical="top" wrapText="1"/>
    </xf>
    <xf numFmtId="165" fontId="4" fillId="0" borderId="0" xfId="3" applyNumberFormat="1" applyFont="1" applyFill="1" applyBorder="1" applyAlignment="1">
      <alignment horizontal="right" vertical="top"/>
    </xf>
    <xf numFmtId="0" fontId="4" fillId="0" borderId="0" xfId="3" applyFont="1" applyFill="1" applyBorder="1" applyAlignment="1">
      <alignment horizontal="left" vertical="top" wrapText="1"/>
    </xf>
    <xf numFmtId="165" fontId="4" fillId="24" borderId="15" xfId="4" applyNumberFormat="1" applyFont="1" applyFill="1" applyBorder="1" applyAlignment="1">
      <alignment horizontal="right" vertical="top"/>
    </xf>
    <xf numFmtId="0" fontId="7" fillId="0" borderId="1" xfId="4" applyFont="1" applyBorder="1" applyAlignment="1">
      <alignment horizontal="left" wrapText="1"/>
    </xf>
    <xf numFmtId="0" fontId="7" fillId="25" borderId="6" xfId="4" applyFont="1" applyFill="1" applyBorder="1" applyAlignment="1">
      <alignment horizontal="left" vertical="top"/>
    </xf>
    <xf numFmtId="0" fontId="7" fillId="25" borderId="10" xfId="4" applyFont="1" applyFill="1" applyBorder="1" applyAlignment="1">
      <alignment horizontal="left" vertical="top"/>
    </xf>
    <xf numFmtId="0" fontId="7" fillId="25" borderId="14" xfId="4" applyFont="1" applyFill="1" applyBorder="1" applyAlignment="1">
      <alignment horizontal="left" vertical="top"/>
    </xf>
    <xf numFmtId="0" fontId="9" fillId="0" borderId="0" xfId="6"/>
    <xf numFmtId="0" fontId="10" fillId="0" borderId="2" xfId="6" applyFont="1" applyBorder="1" applyAlignment="1">
      <alignment horizontal="center"/>
    </xf>
    <xf numFmtId="0" fontId="10" fillId="0" borderId="3" xfId="6" applyFont="1" applyBorder="1" applyAlignment="1">
      <alignment horizontal="center"/>
    </xf>
    <xf numFmtId="0" fontId="10" fillId="0" borderId="4" xfId="6" applyFont="1" applyBorder="1" applyAlignment="1">
      <alignment horizontal="center"/>
    </xf>
    <xf numFmtId="165" fontId="11" fillId="24" borderId="7" xfId="6" applyNumberFormat="1" applyFont="1" applyFill="1" applyBorder="1" applyAlignment="1">
      <alignment horizontal="right" vertical="top"/>
    </xf>
    <xf numFmtId="165" fontId="11" fillId="24" borderId="8" xfId="6" applyNumberFormat="1" applyFont="1" applyFill="1" applyBorder="1" applyAlignment="1">
      <alignment horizontal="right" vertical="top"/>
    </xf>
    <xf numFmtId="165" fontId="11" fillId="24" borderId="9" xfId="6" applyNumberFormat="1" applyFont="1" applyFill="1" applyBorder="1" applyAlignment="1">
      <alignment horizontal="right" vertical="top"/>
    </xf>
    <xf numFmtId="165" fontId="11" fillId="24" borderId="11" xfId="6" applyNumberFormat="1" applyFont="1" applyFill="1" applyBorder="1" applyAlignment="1">
      <alignment horizontal="right" vertical="top"/>
    </xf>
    <xf numFmtId="165" fontId="11" fillId="24" borderId="12" xfId="6" applyNumberFormat="1" applyFont="1" applyFill="1" applyBorder="1" applyAlignment="1">
      <alignment horizontal="right" vertical="top"/>
    </xf>
    <xf numFmtId="0" fontId="11" fillId="24" borderId="13" xfId="6" applyFont="1" applyFill="1" applyBorder="1" applyAlignment="1">
      <alignment horizontal="left" vertical="top" wrapText="1"/>
    </xf>
    <xf numFmtId="0" fontId="11" fillId="24" borderId="12" xfId="6" applyFont="1" applyFill="1" applyBorder="1" applyAlignment="1">
      <alignment horizontal="left" vertical="top" wrapText="1"/>
    </xf>
    <xf numFmtId="165" fontId="11" fillId="24" borderId="13" xfId="6" applyNumberFormat="1" applyFont="1" applyFill="1" applyBorder="1" applyAlignment="1">
      <alignment horizontal="right" vertical="top"/>
    </xf>
    <xf numFmtId="0" fontId="10" fillId="2" borderId="22" xfId="6" applyFont="1" applyFill="1" applyBorder="1" applyAlignment="1">
      <alignment horizontal="left" vertical="top" wrapText="1"/>
    </xf>
    <xf numFmtId="0" fontId="10" fillId="26" borderId="23" xfId="6" applyFont="1" applyFill="1" applyBorder="1" applyAlignment="1">
      <alignment horizontal="left" vertical="top" wrapText="1"/>
    </xf>
    <xf numFmtId="0" fontId="10" fillId="25" borderId="23" xfId="6" applyFont="1" applyFill="1" applyBorder="1" applyAlignment="1">
      <alignment horizontal="left" vertical="top" wrapText="1"/>
    </xf>
    <xf numFmtId="0" fontId="10" fillId="2" borderId="23" xfId="6" applyFont="1" applyFill="1" applyBorder="1" applyAlignment="1">
      <alignment horizontal="left" vertical="top" wrapText="1"/>
    </xf>
    <xf numFmtId="0" fontId="10" fillId="27" borderId="24" xfId="6" applyFont="1" applyFill="1" applyBorder="1" applyAlignment="1">
      <alignment horizontal="left" vertical="top" wrapText="1"/>
    </xf>
    <xf numFmtId="0" fontId="10" fillId="25" borderId="24" xfId="6" applyFont="1" applyFill="1" applyBorder="1" applyAlignment="1">
      <alignment horizontal="left" vertical="top" wrapText="1"/>
    </xf>
    <xf numFmtId="0" fontId="10" fillId="26" borderId="22" xfId="6" applyFont="1" applyFill="1" applyBorder="1" applyAlignment="1">
      <alignment horizontal="left" vertical="top" wrapText="1"/>
    </xf>
    <xf numFmtId="0" fontId="10" fillId="25" borderId="22" xfId="6" applyFont="1" applyFill="1" applyBorder="1" applyAlignment="1">
      <alignment horizontal="left" vertical="top" wrapText="1"/>
    </xf>
    <xf numFmtId="0" fontId="10" fillId="27" borderId="22" xfId="6" applyFont="1" applyFill="1" applyBorder="1" applyAlignment="1">
      <alignment horizontal="left" vertical="top" wrapText="1"/>
    </xf>
    <xf numFmtId="0" fontId="10" fillId="27" borderId="23" xfId="6" applyFont="1" applyFill="1" applyBorder="1" applyAlignment="1">
      <alignment horizontal="left" vertical="top" wrapText="1"/>
    </xf>
    <xf numFmtId="0" fontId="9" fillId="0" borderId="0" xfId="6" applyFill="1"/>
    <xf numFmtId="0" fontId="10" fillId="25" borderId="28" xfId="6" applyFont="1" applyFill="1" applyBorder="1" applyAlignment="1">
      <alignment horizontal="left" vertical="top" wrapText="1"/>
    </xf>
    <xf numFmtId="167" fontId="13" fillId="0" borderId="30" xfId="5" applyNumberFormat="1" applyFont="1" applyFill="1" applyBorder="1" applyAlignment="1">
      <alignment horizontal="right" vertical="top"/>
    </xf>
    <xf numFmtId="167" fontId="13" fillId="0" borderId="31" xfId="5" applyNumberFormat="1" applyFont="1" applyFill="1" applyBorder="1" applyAlignment="1">
      <alignment horizontal="right" vertical="top"/>
    </xf>
    <xf numFmtId="167" fontId="13" fillId="0" borderId="33" xfId="5" applyNumberFormat="1" applyFont="1" applyFill="1" applyBorder="1" applyAlignment="1">
      <alignment horizontal="right" vertical="top"/>
    </xf>
    <xf numFmtId="167" fontId="13" fillId="0" borderId="34" xfId="5" applyNumberFormat="1" applyFont="1" applyFill="1" applyBorder="1" applyAlignment="1">
      <alignment horizontal="right" vertical="top"/>
    </xf>
    <xf numFmtId="0" fontId="3" fillId="0" borderId="0" xfId="7"/>
    <xf numFmtId="0" fontId="0" fillId="6" borderId="0" xfId="0" quotePrefix="1" applyFill="1"/>
    <xf numFmtId="1" fontId="0" fillId="6" borderId="0" xfId="0" quotePrefix="1" applyNumberFormat="1" applyFill="1"/>
    <xf numFmtId="2" fontId="0" fillId="6" borderId="0" xfId="0" quotePrefix="1" applyNumberFormat="1" applyFill="1"/>
    <xf numFmtId="0" fontId="3" fillId="0" borderId="0" xfId="8"/>
    <xf numFmtId="0" fontId="14" fillId="0" borderId="0" xfId="7" applyFont="1" applyFill="1" applyBorder="1" applyAlignment="1">
      <alignment horizontal="center" vertical="center" wrapText="1"/>
    </xf>
    <xf numFmtId="168" fontId="4" fillId="0" borderId="0" xfId="8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7" fillId="0" borderId="3" xfId="7" applyFont="1" applyBorder="1" applyAlignment="1">
      <alignment horizontal="center" wrapText="1"/>
    </xf>
    <xf numFmtId="0" fontId="7" fillId="0" borderId="4" xfId="7" applyFont="1" applyBorder="1" applyAlignment="1">
      <alignment horizontal="center" wrapText="1"/>
    </xf>
    <xf numFmtId="0" fontId="7" fillId="0" borderId="1" xfId="7" applyFont="1" applyBorder="1" applyAlignment="1">
      <alignment wrapText="1"/>
    </xf>
    <xf numFmtId="0" fontId="7" fillId="25" borderId="35" xfId="7" applyFont="1" applyFill="1" applyBorder="1" applyAlignment="1">
      <alignment vertical="top"/>
    </xf>
    <xf numFmtId="0" fontId="7" fillId="25" borderId="5" xfId="7" applyFont="1" applyFill="1" applyBorder="1" applyAlignment="1">
      <alignment vertical="top"/>
    </xf>
    <xf numFmtId="0" fontId="7" fillId="0" borderId="10" xfId="7" applyFont="1" applyFill="1" applyBorder="1" applyAlignment="1">
      <alignment vertical="top" wrapText="1"/>
    </xf>
    <xf numFmtId="0" fontId="7" fillId="0" borderId="35" xfId="7" applyFont="1" applyFill="1" applyBorder="1" applyAlignment="1">
      <alignment vertical="top" wrapText="1"/>
    </xf>
    <xf numFmtId="0" fontId="0" fillId="0" borderId="0" xfId="0" applyBorder="1"/>
    <xf numFmtId="0" fontId="7" fillId="0" borderId="0" xfId="7" applyFont="1" applyFill="1" applyBorder="1" applyAlignment="1">
      <alignment vertical="top" wrapText="1"/>
    </xf>
    <xf numFmtId="0" fontId="6" fillId="0" borderId="0" xfId="6" applyFont="1" applyBorder="1" applyAlignment="1">
      <alignment horizontal="center" vertical="center" wrapText="1"/>
    </xf>
    <xf numFmtId="0" fontId="13" fillId="0" borderId="36" xfId="8" applyFont="1" applyFill="1" applyBorder="1" applyAlignment="1">
      <alignment horizontal="center" vertical="center" wrapText="1"/>
    </xf>
    <xf numFmtId="164" fontId="13" fillId="0" borderId="36" xfId="8" applyNumberFormat="1" applyFont="1" applyFill="1" applyBorder="1" applyAlignment="1">
      <alignment horizontal="center" vertical="center"/>
    </xf>
    <xf numFmtId="168" fontId="13" fillId="0" borderId="36" xfId="8" applyNumberFormat="1" applyFont="1" applyFill="1" applyBorder="1" applyAlignment="1">
      <alignment horizontal="center" vertical="center"/>
    </xf>
    <xf numFmtId="0" fontId="7" fillId="0" borderId="37" xfId="7" applyFont="1" applyBorder="1" applyAlignment="1">
      <alignment wrapText="1"/>
    </xf>
    <xf numFmtId="0" fontId="7" fillId="0" borderId="38" xfId="7" applyFont="1" applyBorder="1" applyAlignment="1">
      <alignment wrapText="1"/>
    </xf>
    <xf numFmtId="0" fontId="7" fillId="0" borderId="39" xfId="8" applyFont="1" applyBorder="1" applyAlignment="1">
      <alignment horizontal="center" wrapText="1"/>
    </xf>
    <xf numFmtId="0" fontId="7" fillId="0" borderId="40" xfId="8" applyFont="1" applyBorder="1" applyAlignment="1">
      <alignment horizontal="center" wrapText="1"/>
    </xf>
    <xf numFmtId="0" fontId="7" fillId="0" borderId="41" xfId="8" applyFont="1" applyBorder="1" applyAlignment="1">
      <alignment horizontal="center" wrapText="1"/>
    </xf>
    <xf numFmtId="0" fontId="7" fillId="25" borderId="42" xfId="8" applyFont="1" applyFill="1" applyBorder="1" applyAlignment="1">
      <alignment vertical="top"/>
    </xf>
    <xf numFmtId="164" fontId="13" fillId="0" borderId="43" xfId="8" applyNumberFormat="1" applyFont="1" applyFill="1" applyBorder="1" applyAlignment="1">
      <alignment horizontal="center" vertical="center"/>
    </xf>
    <xf numFmtId="0" fontId="7" fillId="25" borderId="44" xfId="8" applyFont="1" applyFill="1" applyBorder="1" applyAlignment="1">
      <alignment vertical="top"/>
    </xf>
    <xf numFmtId="0" fontId="7" fillId="0" borderId="1" xfId="7" applyFont="1" applyBorder="1" applyAlignment="1">
      <alignment horizontal="left" wrapText="1"/>
    </xf>
    <xf numFmtId="0" fontId="7" fillId="25" borderId="6" xfId="7" applyFont="1" applyFill="1" applyBorder="1" applyAlignment="1">
      <alignment horizontal="left" vertical="top"/>
    </xf>
    <xf numFmtId="0" fontId="7" fillId="25" borderId="10" xfId="7" applyFont="1" applyFill="1" applyBorder="1" applyAlignment="1">
      <alignment horizontal="left" vertical="top"/>
    </xf>
    <xf numFmtId="0" fontId="7" fillId="25" borderId="14" xfId="7" applyFont="1" applyFill="1" applyBorder="1" applyAlignment="1">
      <alignment horizontal="left" vertical="top" wrapText="1"/>
    </xf>
    <xf numFmtId="0" fontId="16" fillId="0" borderId="2" xfId="7" applyFont="1" applyBorder="1" applyAlignment="1">
      <alignment horizontal="center" wrapText="1"/>
    </xf>
    <xf numFmtId="0" fontId="16" fillId="0" borderId="3" xfId="7" applyFont="1" applyBorder="1" applyAlignment="1">
      <alignment horizontal="center" wrapText="1"/>
    </xf>
    <xf numFmtId="0" fontId="16" fillId="0" borderId="0" xfId="7" applyFont="1" applyFill="1" applyBorder="1" applyAlignment="1">
      <alignment wrapText="1"/>
    </xf>
    <xf numFmtId="0" fontId="0" fillId="0" borderId="0" xfId="0" applyAlignment="1"/>
    <xf numFmtId="9" fontId="0" fillId="0" borderId="0" xfId="5" applyFont="1" applyAlignment="1">
      <alignment horizontal="center" vertical="center"/>
    </xf>
    <xf numFmtId="2" fontId="0" fillId="0" borderId="0" xfId="5" applyNumberFormat="1" applyFont="1" applyAlignment="1">
      <alignment horizontal="center" vertical="center"/>
    </xf>
    <xf numFmtId="0" fontId="7" fillId="0" borderId="50" xfId="7" applyFont="1" applyFill="1" applyBorder="1" applyAlignment="1">
      <alignment horizontal="center" vertical="center"/>
    </xf>
    <xf numFmtId="0" fontId="7" fillId="0" borderId="32" xfId="7" applyFont="1" applyFill="1" applyBorder="1" applyAlignment="1">
      <alignment horizontal="center" vertical="center"/>
    </xf>
    <xf numFmtId="168" fontId="4" fillId="24" borderId="11" xfId="7" applyNumberFormat="1" applyFont="1" applyFill="1" applyBorder="1" applyAlignment="1">
      <alignment horizontal="center" vertical="top"/>
    </xf>
    <xf numFmtId="9" fontId="4" fillId="24" borderId="7" xfId="5" applyFont="1" applyFill="1" applyBorder="1" applyAlignment="1">
      <alignment horizontal="center" vertical="center"/>
    </xf>
    <xf numFmtId="164" fontId="4" fillId="24" borderId="8" xfId="7" applyNumberFormat="1" applyFont="1" applyFill="1" applyBorder="1" applyAlignment="1">
      <alignment horizontal="center" vertical="center"/>
    </xf>
    <xf numFmtId="164" fontId="4" fillId="24" borderId="9" xfId="7" applyNumberFormat="1" applyFont="1" applyFill="1" applyBorder="1" applyAlignment="1">
      <alignment horizontal="center" vertical="center"/>
    </xf>
    <xf numFmtId="164" fontId="4" fillId="24" borderId="12" xfId="7" applyNumberFormat="1" applyFont="1" applyFill="1" applyBorder="1" applyAlignment="1">
      <alignment horizontal="center" vertical="center"/>
    </xf>
    <xf numFmtId="164" fontId="4" fillId="24" borderId="13" xfId="7" applyNumberFormat="1" applyFont="1" applyFill="1" applyBorder="1" applyAlignment="1">
      <alignment horizontal="center" vertical="center"/>
    </xf>
    <xf numFmtId="164" fontId="4" fillId="24" borderId="16" xfId="7" applyNumberFormat="1" applyFont="1" applyFill="1" applyBorder="1" applyAlignment="1">
      <alignment horizontal="center" vertical="center"/>
    </xf>
    <xf numFmtId="164" fontId="4" fillId="24" borderId="17" xfId="7" applyNumberFormat="1" applyFont="1" applyFill="1" applyBorder="1" applyAlignment="1">
      <alignment horizontal="center" vertical="center"/>
    </xf>
    <xf numFmtId="170" fontId="4" fillId="24" borderId="7" xfId="7" applyNumberFormat="1" applyFont="1" applyFill="1" applyBorder="1" applyAlignment="1">
      <alignment horizontal="right" vertical="center"/>
    </xf>
    <xf numFmtId="0" fontId="7" fillId="28" borderId="35" xfId="7" applyFont="1" applyFill="1" applyBorder="1" applyAlignment="1">
      <alignment vertical="top" wrapText="1"/>
    </xf>
    <xf numFmtId="168" fontId="4" fillId="28" borderId="11" xfId="7" applyNumberFormat="1" applyFont="1" applyFill="1" applyBorder="1" applyAlignment="1">
      <alignment horizontal="center" vertical="top"/>
    </xf>
    <xf numFmtId="170" fontId="4" fillId="28" borderId="7" xfId="7" applyNumberFormat="1" applyFont="1" applyFill="1" applyBorder="1" applyAlignment="1">
      <alignment horizontal="right" vertical="center"/>
    </xf>
    <xf numFmtId="9" fontId="4" fillId="28" borderId="7" xfId="5" applyFont="1" applyFill="1" applyBorder="1" applyAlignment="1">
      <alignment horizontal="center" vertical="center"/>
    </xf>
    <xf numFmtId="2" fontId="0" fillId="28" borderId="0" xfId="5" applyNumberFormat="1" applyFont="1" applyFill="1" applyAlignment="1">
      <alignment horizontal="center" vertical="center"/>
    </xf>
    <xf numFmtId="9" fontId="0" fillId="28" borderId="0" xfId="5" applyFont="1" applyFill="1" applyAlignment="1">
      <alignment horizontal="center" vertical="center"/>
    </xf>
    <xf numFmtId="0" fontId="0" fillId="0" borderId="0" xfId="0" applyFill="1" applyBorder="1" applyAlignment="1">
      <alignment horizontal="center"/>
    </xf>
    <xf numFmtId="0" fontId="7" fillId="25" borderId="21" xfId="7" applyFont="1" applyFill="1" applyBorder="1" applyAlignment="1">
      <alignment horizontal="left" vertical="top"/>
    </xf>
    <xf numFmtId="164" fontId="4" fillId="24" borderId="51" xfId="7" applyNumberFormat="1" applyFont="1" applyFill="1" applyBorder="1" applyAlignment="1">
      <alignment horizontal="center" vertical="center"/>
    </xf>
    <xf numFmtId="164" fontId="4" fillId="24" borderId="52" xfId="7" applyNumberFormat="1" applyFont="1" applyFill="1" applyBorder="1" applyAlignment="1">
      <alignment horizontal="center" vertical="center"/>
    </xf>
    <xf numFmtId="0" fontId="7" fillId="25" borderId="0" xfId="7" applyFont="1" applyFill="1" applyBorder="1" applyAlignment="1">
      <alignment vertical="top"/>
    </xf>
    <xf numFmtId="0" fontId="13" fillId="0" borderId="53" xfId="8" applyFont="1" applyFill="1" applyBorder="1" applyAlignment="1">
      <alignment horizontal="center" vertical="center" wrapText="1"/>
    </xf>
    <xf numFmtId="168" fontId="13" fillId="0" borderId="53" xfId="8" applyNumberFormat="1" applyFont="1" applyFill="1" applyBorder="1" applyAlignment="1">
      <alignment horizontal="center" vertical="center"/>
    </xf>
    <xf numFmtId="164" fontId="13" fillId="0" borderId="55" xfId="8" applyNumberFormat="1" applyFont="1" applyFill="1" applyBorder="1" applyAlignment="1">
      <alignment horizontal="center" vertical="center"/>
    </xf>
    <xf numFmtId="0" fontId="7" fillId="0" borderId="57" xfId="8" applyFont="1" applyBorder="1" applyAlignment="1">
      <alignment horizontal="center" wrapText="1"/>
    </xf>
    <xf numFmtId="164" fontId="13" fillId="0" borderId="50" xfId="8" applyNumberFormat="1" applyFont="1" applyFill="1" applyBorder="1" applyAlignment="1">
      <alignment horizontal="center" vertical="center"/>
    </xf>
    <xf numFmtId="0" fontId="7" fillId="0" borderId="28" xfId="8" applyFont="1" applyBorder="1" applyAlignment="1">
      <alignment horizontal="center" wrapText="1"/>
    </xf>
    <xf numFmtId="164" fontId="13" fillId="0" borderId="58" xfId="8" applyNumberFormat="1" applyFont="1" applyFill="1" applyBorder="1" applyAlignment="1">
      <alignment horizontal="center" vertical="center"/>
    </xf>
    <xf numFmtId="0" fontId="7" fillId="0" borderId="60" xfId="8" applyFont="1" applyBorder="1" applyAlignment="1">
      <alignment horizontal="center" wrapText="1"/>
    </xf>
    <xf numFmtId="164" fontId="13" fillId="0" borderId="53" xfId="8" applyNumberFormat="1" applyFont="1" applyFill="1" applyBorder="1" applyAlignment="1">
      <alignment horizontal="center" vertical="center"/>
    </xf>
    <xf numFmtId="0" fontId="7" fillId="0" borderId="49" xfId="8" applyFont="1" applyBorder="1" applyAlignment="1">
      <alignment horizontal="center" wrapText="1"/>
    </xf>
    <xf numFmtId="164" fontId="13" fillId="0" borderId="61" xfId="8" applyNumberFormat="1" applyFont="1" applyFill="1" applyBorder="1" applyAlignment="1">
      <alignment horizontal="center" vertical="center"/>
    </xf>
    <xf numFmtId="0" fontId="7" fillId="19" borderId="45" xfId="8" applyFont="1" applyFill="1" applyBorder="1" applyAlignment="1">
      <alignment vertical="top" wrapText="1"/>
    </xf>
    <xf numFmtId="168" fontId="13" fillId="19" borderId="54" xfId="8" applyNumberFormat="1" applyFont="1" applyFill="1" applyBorder="1" applyAlignment="1">
      <alignment horizontal="center" vertical="center"/>
    </xf>
    <xf numFmtId="164" fontId="13" fillId="19" borderId="32" xfId="8" applyNumberFormat="1" applyFont="1" applyFill="1" applyBorder="1" applyAlignment="1">
      <alignment horizontal="center" vertical="center"/>
    </xf>
    <xf numFmtId="164" fontId="13" fillId="19" borderId="33" xfId="8" applyNumberFormat="1" applyFont="1" applyFill="1" applyBorder="1" applyAlignment="1">
      <alignment horizontal="center" vertical="center"/>
    </xf>
    <xf numFmtId="164" fontId="13" fillId="19" borderId="34" xfId="8" applyNumberFormat="1" applyFont="1" applyFill="1" applyBorder="1" applyAlignment="1">
      <alignment horizontal="center" vertical="center"/>
    </xf>
    <xf numFmtId="164" fontId="13" fillId="19" borderId="59" xfId="8" applyNumberFormat="1" applyFont="1" applyFill="1" applyBorder="1" applyAlignment="1">
      <alignment horizontal="center" vertical="center"/>
    </xf>
    <xf numFmtId="164" fontId="13" fillId="19" borderId="56" xfId="8" applyNumberFormat="1" applyFont="1" applyFill="1" applyBorder="1" applyAlignment="1">
      <alignment horizontal="center" vertical="center"/>
    </xf>
    <xf numFmtId="164" fontId="13" fillId="19" borderId="54" xfId="8" applyNumberFormat="1" applyFont="1" applyFill="1" applyBorder="1" applyAlignment="1">
      <alignment horizontal="center" vertical="center"/>
    </xf>
    <xf numFmtId="164" fontId="13" fillId="19" borderId="62" xfId="8" applyNumberFormat="1" applyFont="1" applyFill="1" applyBorder="1" applyAlignment="1">
      <alignment horizontal="center" vertical="center"/>
    </xf>
    <xf numFmtId="0" fontId="7" fillId="0" borderId="63" xfId="7" applyFont="1" applyFill="1" applyBorder="1" applyAlignment="1">
      <alignment horizontal="center" vertical="center"/>
    </xf>
    <xf numFmtId="0" fontId="7" fillId="0" borderId="66" xfId="7" applyFont="1" applyFill="1" applyBorder="1" applyAlignment="1">
      <alignment horizontal="center" vertical="center" wrapText="1"/>
    </xf>
    <xf numFmtId="3" fontId="4" fillId="0" borderId="0" xfId="2" applyNumberFormat="1" applyFont="1" applyFill="1" applyBorder="1" applyAlignment="1">
      <alignment vertical="top" wrapText="1"/>
    </xf>
    <xf numFmtId="3" fontId="0" fillId="0" borderId="0" xfId="0" applyNumberFormat="1" applyFill="1" applyBorder="1"/>
    <xf numFmtId="170" fontId="0" fillId="0" borderId="0" xfId="0" applyNumberFormat="1" applyFill="1" applyBorder="1"/>
    <xf numFmtId="165" fontId="13" fillId="0" borderId="0" xfId="2" applyNumberFormat="1" applyFont="1" applyFill="1" applyBorder="1" applyAlignment="1">
      <alignment horizontal="right" vertical="top"/>
    </xf>
    <xf numFmtId="0" fontId="13" fillId="0" borderId="0" xfId="2" applyFont="1" applyFill="1" applyBorder="1" applyAlignment="1">
      <alignment vertical="top" wrapText="1"/>
    </xf>
    <xf numFmtId="3" fontId="13" fillId="0" borderId="0" xfId="2" applyNumberFormat="1" applyFont="1" applyFill="1" applyBorder="1" applyAlignment="1">
      <alignment vertical="top" wrapText="1"/>
    </xf>
    <xf numFmtId="0" fontId="18" fillId="0" borderId="0" xfId="0" applyFont="1" applyFill="1" applyBorder="1"/>
    <xf numFmtId="3" fontId="18" fillId="0" borderId="0" xfId="0" applyNumberFormat="1" applyFont="1" applyFill="1" applyBorder="1"/>
    <xf numFmtId="0" fontId="9" fillId="0" borderId="0" xfId="9"/>
    <xf numFmtId="165" fontId="11" fillId="24" borderId="7" xfId="9" applyNumberFormat="1" applyFont="1" applyFill="1" applyBorder="1" applyAlignment="1">
      <alignment horizontal="right" vertical="top"/>
    </xf>
    <xf numFmtId="165" fontId="11" fillId="24" borderId="8" xfId="9" applyNumberFormat="1" applyFont="1" applyFill="1" applyBorder="1" applyAlignment="1">
      <alignment horizontal="right" vertical="top"/>
    </xf>
    <xf numFmtId="165" fontId="11" fillId="24" borderId="9" xfId="9" applyNumberFormat="1" applyFont="1" applyFill="1" applyBorder="1" applyAlignment="1">
      <alignment horizontal="right" vertical="top"/>
    </xf>
    <xf numFmtId="165" fontId="11" fillId="24" borderId="11" xfId="9" applyNumberFormat="1" applyFont="1" applyFill="1" applyBorder="1" applyAlignment="1">
      <alignment horizontal="right" vertical="top"/>
    </xf>
    <xf numFmtId="165" fontId="11" fillId="24" borderId="12" xfId="9" applyNumberFormat="1" applyFont="1" applyFill="1" applyBorder="1" applyAlignment="1">
      <alignment horizontal="right" vertical="top"/>
    </xf>
    <xf numFmtId="165" fontId="11" fillId="24" borderId="13" xfId="9" applyNumberFormat="1" applyFont="1" applyFill="1" applyBorder="1" applyAlignment="1">
      <alignment horizontal="right" vertical="top"/>
    </xf>
    <xf numFmtId="0" fontId="11" fillId="24" borderId="12" xfId="9" applyFont="1" applyFill="1" applyBorder="1" applyAlignment="1">
      <alignment horizontal="left" vertical="top" wrapText="1"/>
    </xf>
    <xf numFmtId="0" fontId="11" fillId="24" borderId="13" xfId="9" applyFont="1" applyFill="1" applyBorder="1" applyAlignment="1">
      <alignment horizontal="left" vertical="top" wrapText="1"/>
    </xf>
    <xf numFmtId="166" fontId="11" fillId="24" borderId="15" xfId="9" applyNumberFormat="1" applyFont="1" applyFill="1" applyBorder="1" applyAlignment="1">
      <alignment horizontal="right" vertical="top"/>
    </xf>
    <xf numFmtId="166" fontId="11" fillId="24" borderId="16" xfId="9" applyNumberFormat="1" applyFont="1" applyFill="1" applyBorder="1" applyAlignment="1">
      <alignment horizontal="right" vertical="top"/>
    </xf>
    <xf numFmtId="165" fontId="11" fillId="24" borderId="17" xfId="9" applyNumberFormat="1" applyFont="1" applyFill="1" applyBorder="1" applyAlignment="1">
      <alignment horizontal="right" vertical="top"/>
    </xf>
    <xf numFmtId="0" fontId="11" fillId="24" borderId="16" xfId="9" applyFont="1" applyFill="1" applyBorder="1" applyAlignment="1">
      <alignment horizontal="left" vertical="top" wrapText="1"/>
    </xf>
    <xf numFmtId="0" fontId="11" fillId="24" borderId="17" xfId="9" applyFont="1" applyFill="1" applyBorder="1" applyAlignment="1">
      <alignment horizontal="left" vertical="top" wrapText="1"/>
    </xf>
    <xf numFmtId="0" fontId="6" fillId="0" borderId="0" xfId="9" applyFont="1" applyFill="1" applyBorder="1" applyAlignment="1">
      <alignment vertical="center" wrapText="1"/>
    </xf>
    <xf numFmtId="0" fontId="10" fillId="0" borderId="0" xfId="9" applyFont="1" applyFill="1" applyBorder="1" applyAlignment="1">
      <alignment wrapText="1"/>
    </xf>
    <xf numFmtId="0" fontId="10" fillId="0" borderId="0" xfId="9" applyFont="1" applyFill="1" applyBorder="1" applyAlignment="1">
      <alignment horizontal="center" wrapText="1"/>
    </xf>
    <xf numFmtId="0" fontId="10" fillId="0" borderId="0" xfId="9" applyFont="1" applyFill="1" applyBorder="1" applyAlignment="1">
      <alignment horizontal="left" vertical="top"/>
    </xf>
    <xf numFmtId="165" fontId="11" fillId="0" borderId="0" xfId="9" applyNumberFormat="1" applyFont="1" applyFill="1" applyBorder="1" applyAlignment="1">
      <alignment horizontal="right" vertical="top"/>
    </xf>
    <xf numFmtId="0" fontId="11" fillId="0" borderId="0" xfId="9" applyFont="1" applyFill="1" applyBorder="1" applyAlignment="1">
      <alignment horizontal="left" vertical="top" wrapText="1"/>
    </xf>
    <xf numFmtId="166" fontId="11" fillId="0" borderId="0" xfId="9" applyNumberFormat="1" applyFont="1" applyFill="1" applyBorder="1" applyAlignment="1">
      <alignment horizontal="right" vertical="top"/>
    </xf>
    <xf numFmtId="0" fontId="11" fillId="0" borderId="0" xfId="9" applyFont="1" applyFill="1" applyBorder="1" applyAlignment="1">
      <alignment vertical="top" wrapText="1"/>
    </xf>
    <xf numFmtId="0" fontId="9" fillId="0" borderId="0" xfId="10"/>
    <xf numFmtId="0" fontId="10" fillId="0" borderId="0" xfId="10" applyFont="1" applyFill="1" applyBorder="1" applyAlignment="1">
      <alignment horizontal="center"/>
    </xf>
    <xf numFmtId="0" fontId="10" fillId="0" borderId="0" xfId="10" applyFont="1" applyFill="1" applyBorder="1" applyAlignment="1">
      <alignment horizontal="left" vertical="top" wrapText="1"/>
    </xf>
    <xf numFmtId="165" fontId="11" fillId="0" borderId="0" xfId="10" applyNumberFormat="1" applyFont="1" applyFill="1" applyBorder="1" applyAlignment="1">
      <alignment horizontal="right" vertical="top"/>
    </xf>
    <xf numFmtId="0" fontId="11" fillId="0" borderId="0" xfId="10" applyFont="1" applyFill="1" applyBorder="1" applyAlignment="1">
      <alignment horizontal="left" vertical="top" wrapText="1"/>
    </xf>
    <xf numFmtId="0" fontId="6" fillId="0" borderId="0" xfId="10" applyFont="1" applyFill="1" applyBorder="1" applyAlignment="1">
      <alignment vertical="center" wrapText="1"/>
    </xf>
    <xf numFmtId="0" fontId="10" fillId="0" borderId="0" xfId="10" applyFont="1" applyFill="1" applyBorder="1" applyAlignment="1">
      <alignment wrapText="1"/>
    </xf>
    <xf numFmtId="0" fontId="11" fillId="0" borderId="0" xfId="10" applyFont="1" applyFill="1" applyBorder="1" applyAlignment="1">
      <alignment vertical="top" wrapText="1"/>
    </xf>
    <xf numFmtId="0" fontId="7" fillId="0" borderId="36" xfId="3" applyFont="1" applyBorder="1" applyAlignment="1">
      <alignment horizontal="center"/>
    </xf>
    <xf numFmtId="0" fontId="7" fillId="25" borderId="36" xfId="3" applyFont="1" applyFill="1" applyBorder="1" applyAlignment="1">
      <alignment horizontal="left" vertical="top" wrapText="1"/>
    </xf>
    <xf numFmtId="165" fontId="11" fillId="24" borderId="36" xfId="10" applyNumberFormat="1" applyFont="1" applyFill="1" applyBorder="1" applyAlignment="1">
      <alignment horizontal="right" vertical="top"/>
    </xf>
    <xf numFmtId="0" fontId="11" fillId="24" borderId="36" xfId="10" applyFont="1" applyFill="1" applyBorder="1" applyAlignment="1">
      <alignment horizontal="left" vertical="top" wrapText="1"/>
    </xf>
    <xf numFmtId="0" fontId="11" fillId="24" borderId="8" xfId="6" applyFont="1" applyFill="1" applyBorder="1" applyAlignment="1">
      <alignment horizontal="left" vertical="top" wrapText="1"/>
    </xf>
    <xf numFmtId="0" fontId="11" fillId="24" borderId="9" xfId="6" applyFont="1" applyFill="1" applyBorder="1" applyAlignment="1">
      <alignment horizontal="left" vertical="top" wrapText="1"/>
    </xf>
    <xf numFmtId="0" fontId="11" fillId="24" borderId="11" xfId="6" applyFont="1" applyFill="1" applyBorder="1" applyAlignment="1">
      <alignment horizontal="left" vertical="top" wrapText="1"/>
    </xf>
    <xf numFmtId="0" fontId="11" fillId="24" borderId="15" xfId="6" applyFont="1" applyFill="1" applyBorder="1" applyAlignment="1">
      <alignment horizontal="left" vertical="top" wrapText="1"/>
    </xf>
    <xf numFmtId="0" fontId="11" fillId="24" borderId="16" xfId="6" applyFont="1" applyFill="1" applyBorder="1" applyAlignment="1">
      <alignment horizontal="left" vertical="top" wrapText="1"/>
    </xf>
    <xf numFmtId="165" fontId="11" fillId="24" borderId="17" xfId="6" applyNumberFormat="1" applyFont="1" applyFill="1" applyBorder="1" applyAlignment="1">
      <alignment horizontal="right" vertical="top"/>
    </xf>
    <xf numFmtId="0" fontId="10" fillId="0" borderId="0" xfId="6" applyFont="1" applyFill="1" applyBorder="1" applyAlignment="1">
      <alignment horizontal="center"/>
    </xf>
    <xf numFmtId="0" fontId="10" fillId="0" borderId="0" xfId="6" applyFont="1" applyFill="1" applyBorder="1" applyAlignment="1">
      <alignment horizontal="left" vertical="top" wrapText="1"/>
    </xf>
    <xf numFmtId="165" fontId="11" fillId="0" borderId="0" xfId="6" applyNumberFormat="1" applyFont="1" applyFill="1" applyBorder="1" applyAlignment="1">
      <alignment horizontal="right" vertical="top"/>
    </xf>
    <xf numFmtId="0" fontId="11" fillId="0" borderId="0" xfId="6" applyFont="1" applyFill="1" applyBorder="1" applyAlignment="1">
      <alignment horizontal="left" vertical="top" wrapText="1"/>
    </xf>
    <xf numFmtId="0" fontId="10" fillId="0" borderId="0" xfId="6" applyFont="1" applyFill="1" applyBorder="1" applyAlignment="1">
      <alignment horizontal="left" wrapText="1"/>
    </xf>
    <xf numFmtId="0" fontId="6" fillId="0" borderId="0" xfId="6" applyFont="1" applyFill="1" applyBorder="1" applyAlignment="1">
      <alignment vertical="center" wrapText="1"/>
    </xf>
    <xf numFmtId="0" fontId="11" fillId="0" borderId="0" xfId="6" applyFont="1" applyFill="1" applyBorder="1" applyAlignment="1">
      <alignment vertical="top" wrapText="1"/>
    </xf>
    <xf numFmtId="165" fontId="11" fillId="24" borderId="15" xfId="6" applyNumberFormat="1" applyFont="1" applyFill="1" applyBorder="1" applyAlignment="1">
      <alignment horizontal="right" vertical="top"/>
    </xf>
    <xf numFmtId="165" fontId="11" fillId="24" borderId="16" xfId="6" applyNumberFormat="1" applyFont="1" applyFill="1" applyBorder="1" applyAlignment="1">
      <alignment horizontal="right" vertical="top"/>
    </xf>
    <xf numFmtId="0" fontId="10" fillId="0" borderId="0" xfId="6" applyFont="1" applyFill="1" applyBorder="1" applyAlignment="1">
      <alignment horizontal="left" vertical="top"/>
    </xf>
    <xf numFmtId="0" fontId="10" fillId="0" borderId="0" xfId="6" applyFont="1" applyFill="1" applyBorder="1" applyAlignment="1">
      <alignment vertical="top"/>
    </xf>
    <xf numFmtId="165" fontId="11" fillId="0" borderId="0" xfId="6" applyNumberFormat="1" applyFont="1" applyFill="1" applyBorder="1" applyAlignment="1">
      <alignment vertical="top"/>
    </xf>
    <xf numFmtId="171" fontId="0" fillId="0" borderId="0" xfId="0" applyNumberFormat="1"/>
    <xf numFmtId="164" fontId="0" fillId="0" borderId="0" xfId="0" quotePrefix="1" applyNumberFormat="1"/>
    <xf numFmtId="164" fontId="0" fillId="6" borderId="0" xfId="0" quotePrefix="1" applyNumberFormat="1" applyFill="1"/>
    <xf numFmtId="168" fontId="19" fillId="24" borderId="10" xfId="7" applyNumberFormat="1" applyFont="1" applyFill="1" applyBorder="1" applyAlignment="1">
      <alignment horizontal="center" vertical="center"/>
    </xf>
    <xf numFmtId="168" fontId="19" fillId="24" borderId="14" xfId="7" applyNumberFormat="1" applyFont="1" applyFill="1" applyBorder="1" applyAlignment="1">
      <alignment horizontal="center" vertical="center"/>
    </xf>
    <xf numFmtId="168" fontId="19" fillId="24" borderId="21" xfId="7" applyNumberFormat="1" applyFont="1" applyFill="1" applyBorder="1" applyAlignment="1">
      <alignment horizontal="center" vertical="center"/>
    </xf>
    <xf numFmtId="168" fontId="19" fillId="24" borderId="6" xfId="8" applyNumberFormat="1" applyFont="1" applyFill="1" applyBorder="1" applyAlignment="1">
      <alignment horizontal="center" vertical="center"/>
    </xf>
    <xf numFmtId="168" fontId="19" fillId="24" borderId="10" xfId="8" applyNumberFormat="1" applyFont="1" applyFill="1" applyBorder="1" applyAlignment="1">
      <alignment horizontal="center" vertical="center"/>
    </xf>
    <xf numFmtId="168" fontId="19" fillId="24" borderId="14" xfId="8" applyNumberFormat="1" applyFont="1" applyFill="1" applyBorder="1" applyAlignment="1">
      <alignment horizontal="center" vertical="center"/>
    </xf>
    <xf numFmtId="0" fontId="7" fillId="0" borderId="0" xfId="8" applyFont="1" applyFill="1" applyBorder="1" applyAlignment="1">
      <alignment horizontal="left" vertical="top"/>
    </xf>
    <xf numFmtId="0" fontId="9" fillId="0" borderId="0" xfId="11"/>
    <xf numFmtId="0" fontId="10" fillId="0" borderId="2" xfId="11" applyFont="1" applyBorder="1" applyAlignment="1">
      <alignment horizontal="center" wrapText="1"/>
    </xf>
    <xf numFmtId="0" fontId="10" fillId="0" borderId="3" xfId="11" applyFont="1" applyBorder="1" applyAlignment="1">
      <alignment horizontal="center" wrapText="1"/>
    </xf>
    <xf numFmtId="0" fontId="10" fillId="0" borderId="4" xfId="11" applyFont="1" applyBorder="1" applyAlignment="1">
      <alignment horizontal="center" wrapText="1"/>
    </xf>
    <xf numFmtId="0" fontId="10" fillId="25" borderId="5" xfId="11" applyFont="1" applyFill="1" applyBorder="1" applyAlignment="1">
      <alignment horizontal="left" vertical="top" wrapText="1"/>
    </xf>
    <xf numFmtId="165" fontId="11" fillId="24" borderId="69" xfId="11" applyNumberFormat="1" applyFont="1" applyFill="1" applyBorder="1" applyAlignment="1">
      <alignment horizontal="right" vertical="top"/>
    </xf>
    <xf numFmtId="168" fontId="11" fillId="24" borderId="70" xfId="11" applyNumberFormat="1" applyFont="1" applyFill="1" applyBorder="1" applyAlignment="1">
      <alignment horizontal="right" vertical="top"/>
    </xf>
    <xf numFmtId="165" fontId="11" fillId="24" borderId="70" xfId="11" applyNumberFormat="1" applyFont="1" applyFill="1" applyBorder="1" applyAlignment="1">
      <alignment horizontal="right" vertical="top"/>
    </xf>
    <xf numFmtId="165" fontId="11" fillId="24" borderId="71" xfId="11" applyNumberFormat="1" applyFont="1" applyFill="1" applyBorder="1" applyAlignment="1">
      <alignment horizontal="right" vertical="top"/>
    </xf>
    <xf numFmtId="165" fontId="11" fillId="24" borderId="25" xfId="11" applyNumberFormat="1" applyFont="1" applyFill="1" applyBorder="1" applyAlignment="1">
      <alignment horizontal="right" vertical="top"/>
    </xf>
    <xf numFmtId="168" fontId="11" fillId="24" borderId="26" xfId="11" applyNumberFormat="1" applyFont="1" applyFill="1" applyBorder="1" applyAlignment="1">
      <alignment horizontal="right" vertical="top"/>
    </xf>
    <xf numFmtId="165" fontId="11" fillId="24" borderId="26" xfId="11" applyNumberFormat="1" applyFont="1" applyFill="1" applyBorder="1" applyAlignment="1">
      <alignment horizontal="right" vertical="top"/>
    </xf>
    <xf numFmtId="0" fontId="11" fillId="24" borderId="26" xfId="11" applyFont="1" applyFill="1" applyBorder="1" applyAlignment="1">
      <alignment horizontal="left" vertical="top" wrapText="1"/>
    </xf>
    <xf numFmtId="0" fontId="11" fillId="24" borderId="27" xfId="11" applyFont="1" applyFill="1" applyBorder="1" applyAlignment="1">
      <alignment horizontal="left" vertical="top" wrapText="1"/>
    </xf>
    <xf numFmtId="0" fontId="10" fillId="25" borderId="35" xfId="11" applyFont="1" applyFill="1" applyBorder="1" applyAlignment="1">
      <alignment horizontal="left" vertical="top" wrapText="1"/>
    </xf>
    <xf numFmtId="165" fontId="11" fillId="24" borderId="27" xfId="11" applyNumberFormat="1" applyFont="1" applyFill="1" applyBorder="1" applyAlignment="1">
      <alignment horizontal="right" vertical="top"/>
    </xf>
    <xf numFmtId="165" fontId="11" fillId="24" borderId="15" xfId="11" applyNumberFormat="1" applyFont="1" applyFill="1" applyBorder="1" applyAlignment="1">
      <alignment horizontal="right" vertical="top"/>
    </xf>
    <xf numFmtId="168" fontId="11" fillId="24" borderId="16" xfId="11" applyNumberFormat="1" applyFont="1" applyFill="1" applyBorder="1" applyAlignment="1">
      <alignment horizontal="right" vertical="top"/>
    </xf>
    <xf numFmtId="0" fontId="11" fillId="24" borderId="16" xfId="11" applyFont="1" applyFill="1" applyBorder="1" applyAlignment="1">
      <alignment horizontal="left" vertical="top" wrapText="1"/>
    </xf>
    <xf numFmtId="0" fontId="11" fillId="24" borderId="17" xfId="11" applyFont="1" applyFill="1" applyBorder="1" applyAlignment="1">
      <alignment horizontal="left" vertical="top" wrapText="1"/>
    </xf>
    <xf numFmtId="0" fontId="9" fillId="0" borderId="0" xfId="12"/>
    <xf numFmtId="0" fontId="10" fillId="0" borderId="1" xfId="12" applyFont="1" applyBorder="1" applyAlignment="1">
      <alignment horizontal="left" wrapText="1"/>
    </xf>
    <xf numFmtId="0" fontId="10" fillId="0" borderId="2" xfId="12" applyFont="1" applyBorder="1" applyAlignment="1">
      <alignment horizontal="center" wrapText="1"/>
    </xf>
    <xf numFmtId="0" fontId="10" fillId="0" borderId="3" xfId="12" applyFont="1" applyBorder="1" applyAlignment="1">
      <alignment horizontal="center" wrapText="1"/>
    </xf>
    <xf numFmtId="0" fontId="10" fillId="0" borderId="4" xfId="12" applyFont="1" applyBorder="1" applyAlignment="1">
      <alignment horizontal="center" wrapText="1"/>
    </xf>
    <xf numFmtId="0" fontId="10" fillId="25" borderId="6" xfId="12" applyFont="1" applyFill="1" applyBorder="1" applyAlignment="1">
      <alignment horizontal="left" vertical="top"/>
    </xf>
    <xf numFmtId="169" fontId="11" fillId="24" borderId="7" xfId="12" applyNumberFormat="1" applyFont="1" applyFill="1" applyBorder="1" applyAlignment="1">
      <alignment horizontal="right" vertical="top"/>
    </xf>
    <xf numFmtId="169" fontId="11" fillId="24" borderId="8" xfId="12" applyNumberFormat="1" applyFont="1" applyFill="1" applyBorder="1" applyAlignment="1">
      <alignment horizontal="right" vertical="top"/>
    </xf>
    <xf numFmtId="172" fontId="11" fillId="24" borderId="8" xfId="12" applyNumberFormat="1" applyFont="1" applyFill="1" applyBorder="1" applyAlignment="1">
      <alignment horizontal="right" vertical="top"/>
    </xf>
    <xf numFmtId="172" fontId="11" fillId="24" borderId="9" xfId="12" applyNumberFormat="1" applyFont="1" applyFill="1" applyBorder="1" applyAlignment="1">
      <alignment horizontal="right" vertical="top"/>
    </xf>
    <xf numFmtId="0" fontId="10" fillId="25" borderId="10" xfId="12" applyFont="1" applyFill="1" applyBorder="1" applyAlignment="1">
      <alignment horizontal="left" vertical="top"/>
    </xf>
    <xf numFmtId="169" fontId="11" fillId="24" borderId="11" xfId="12" applyNumberFormat="1" applyFont="1" applyFill="1" applyBorder="1" applyAlignment="1">
      <alignment horizontal="right" vertical="top"/>
    </xf>
    <xf numFmtId="169" fontId="11" fillId="24" borderId="12" xfId="12" applyNumberFormat="1" applyFont="1" applyFill="1" applyBorder="1" applyAlignment="1">
      <alignment horizontal="right" vertical="top"/>
    </xf>
    <xf numFmtId="172" fontId="11" fillId="24" borderId="12" xfId="12" applyNumberFormat="1" applyFont="1" applyFill="1" applyBorder="1" applyAlignment="1">
      <alignment horizontal="right" vertical="top"/>
    </xf>
    <xf numFmtId="172" fontId="11" fillId="24" borderId="13" xfId="12" applyNumberFormat="1" applyFont="1" applyFill="1" applyBorder="1" applyAlignment="1">
      <alignment horizontal="right" vertical="top"/>
    </xf>
    <xf numFmtId="0" fontId="10" fillId="25" borderId="14" xfId="12" applyFont="1" applyFill="1" applyBorder="1" applyAlignment="1">
      <alignment horizontal="left" vertical="top" wrapText="1"/>
    </xf>
    <xf numFmtId="169" fontId="11" fillId="24" borderId="15" xfId="12" applyNumberFormat="1" applyFont="1" applyFill="1" applyBorder="1" applyAlignment="1">
      <alignment horizontal="right" vertical="top"/>
    </xf>
    <xf numFmtId="169" fontId="11" fillId="24" borderId="16" xfId="12" applyNumberFormat="1" applyFont="1" applyFill="1" applyBorder="1" applyAlignment="1">
      <alignment horizontal="right" vertical="top"/>
    </xf>
    <xf numFmtId="172" fontId="11" fillId="24" borderId="16" xfId="12" applyNumberFormat="1" applyFont="1" applyFill="1" applyBorder="1" applyAlignment="1">
      <alignment horizontal="right" vertical="top"/>
    </xf>
    <xf numFmtId="172" fontId="11" fillId="24" borderId="17" xfId="12" applyNumberFormat="1" applyFont="1" applyFill="1" applyBorder="1" applyAlignment="1">
      <alignment horizontal="right" vertical="top"/>
    </xf>
    <xf numFmtId="9" fontId="0" fillId="0" borderId="0" xfId="5" applyFont="1" applyAlignment="1">
      <alignment horizontal="center" vertical="center"/>
    </xf>
    <xf numFmtId="165" fontId="11" fillId="24" borderId="11" xfId="11" applyNumberFormat="1" applyFont="1" applyFill="1" applyBorder="1" applyAlignment="1">
      <alignment horizontal="right" vertical="top"/>
    </xf>
    <xf numFmtId="0" fontId="10" fillId="0" borderId="0" xfId="11" applyFont="1" applyBorder="1" applyAlignment="1">
      <alignment horizontal="left" wrapText="1"/>
    </xf>
    <xf numFmtId="0" fontId="10" fillId="0" borderId="18" xfId="11" applyFont="1" applyBorder="1" applyAlignment="1">
      <alignment horizontal="center" wrapText="1"/>
    </xf>
    <xf numFmtId="0" fontId="10" fillId="0" borderId="20" xfId="11" applyFont="1" applyBorder="1" applyAlignment="1">
      <alignment horizontal="center" wrapText="1"/>
    </xf>
    <xf numFmtId="0" fontId="10" fillId="25" borderId="72" xfId="11" applyFont="1" applyFill="1" applyBorder="1" applyAlignment="1">
      <alignment horizontal="left" vertical="top" wrapText="1"/>
    </xf>
    <xf numFmtId="165" fontId="11" fillId="24" borderId="73" xfId="11" applyNumberFormat="1" applyFont="1" applyFill="1" applyBorder="1" applyAlignment="1">
      <alignment horizontal="right" vertical="top"/>
    </xf>
    <xf numFmtId="165" fontId="11" fillId="24" borderId="74" xfId="11" applyNumberFormat="1" applyFont="1" applyFill="1" applyBorder="1" applyAlignment="1">
      <alignment horizontal="right" vertical="top"/>
    </xf>
    <xf numFmtId="0" fontId="10" fillId="25" borderId="75" xfId="11" applyFont="1" applyFill="1" applyBorder="1" applyAlignment="1">
      <alignment horizontal="left" vertical="top" wrapText="1"/>
    </xf>
    <xf numFmtId="165" fontId="11" fillId="24" borderId="46" xfId="11" applyNumberFormat="1" applyFont="1" applyFill="1" applyBorder="1" applyAlignment="1">
      <alignment horizontal="right" vertical="top"/>
    </xf>
    <xf numFmtId="0" fontId="10" fillId="25" borderId="45" xfId="11" applyFont="1" applyFill="1" applyBorder="1" applyAlignment="1">
      <alignment horizontal="left" vertical="top" wrapText="1"/>
    </xf>
    <xf numFmtId="165" fontId="11" fillId="24" borderId="48" xfId="11" applyNumberFormat="1" applyFont="1" applyFill="1" applyBorder="1" applyAlignment="1">
      <alignment horizontal="right" vertical="top"/>
    </xf>
    <xf numFmtId="165" fontId="11" fillId="24" borderId="47" xfId="11" applyNumberFormat="1" applyFont="1" applyFill="1" applyBorder="1" applyAlignment="1">
      <alignment horizontal="right" vertical="top"/>
    </xf>
    <xf numFmtId="0" fontId="10" fillId="25" borderId="76" xfId="11" applyFont="1" applyFill="1" applyBorder="1" applyAlignment="1">
      <alignment horizontal="left" vertical="top" wrapText="1"/>
    </xf>
    <xf numFmtId="165" fontId="11" fillId="24" borderId="77" xfId="11" applyNumberFormat="1" applyFont="1" applyFill="1" applyBorder="1" applyAlignment="1">
      <alignment horizontal="right" vertical="top"/>
    </xf>
    <xf numFmtId="165" fontId="11" fillId="24" borderId="78" xfId="11" applyNumberFormat="1" applyFont="1" applyFill="1" applyBorder="1" applyAlignment="1">
      <alignment horizontal="right" vertical="top"/>
    </xf>
    <xf numFmtId="0" fontId="13" fillId="0" borderId="0" xfId="13" applyFont="1" applyFill="1" applyBorder="1" applyAlignment="1">
      <alignment horizontal="center" wrapText="1"/>
    </xf>
    <xf numFmtId="0" fontId="20" fillId="0" borderId="0" xfId="0" applyFont="1" applyAlignment="1">
      <alignment horizontal="center" vertical="center"/>
    </xf>
    <xf numFmtId="0" fontId="3" fillId="0" borderId="0" xfId="14"/>
    <xf numFmtId="0" fontId="7" fillId="0" borderId="2" xfId="14" applyFont="1" applyBorder="1" applyAlignment="1">
      <alignment horizontal="center" wrapText="1"/>
    </xf>
    <xf numFmtId="0" fontId="7" fillId="0" borderId="3" xfId="14" applyFont="1" applyBorder="1" applyAlignment="1">
      <alignment horizontal="center" wrapText="1"/>
    </xf>
    <xf numFmtId="0" fontId="7" fillId="0" borderId="4" xfId="14" applyFont="1" applyBorder="1" applyAlignment="1">
      <alignment horizontal="center" wrapText="1"/>
    </xf>
    <xf numFmtId="0" fontId="7" fillId="25" borderId="6" xfId="14" applyFont="1" applyFill="1" applyBorder="1" applyAlignment="1">
      <alignment horizontal="left" vertical="top" wrapText="1"/>
    </xf>
    <xf numFmtId="169" fontId="4" fillId="24" borderId="7" xfId="14" applyNumberFormat="1" applyFont="1" applyFill="1" applyBorder="1" applyAlignment="1">
      <alignment horizontal="right" vertical="top"/>
    </xf>
    <xf numFmtId="169" fontId="4" fillId="24" borderId="8" xfId="14" applyNumberFormat="1" applyFont="1" applyFill="1" applyBorder="1" applyAlignment="1">
      <alignment horizontal="right" vertical="top"/>
    </xf>
    <xf numFmtId="169" fontId="4" fillId="24" borderId="9" xfId="14" applyNumberFormat="1" applyFont="1" applyFill="1" applyBorder="1" applyAlignment="1">
      <alignment horizontal="right" vertical="top"/>
    </xf>
    <xf numFmtId="0" fontId="7" fillId="25" borderId="10" xfId="14" applyFont="1" applyFill="1" applyBorder="1" applyAlignment="1">
      <alignment horizontal="left" vertical="top" wrapText="1"/>
    </xf>
    <xf numFmtId="168" fontId="4" fillId="24" borderId="11" xfId="14" applyNumberFormat="1" applyFont="1" applyFill="1" applyBorder="1" applyAlignment="1">
      <alignment horizontal="right" vertical="top"/>
    </xf>
    <xf numFmtId="168" fontId="4" fillId="24" borderId="12" xfId="14" applyNumberFormat="1" applyFont="1" applyFill="1" applyBorder="1" applyAlignment="1">
      <alignment horizontal="right" vertical="top"/>
    </xf>
    <xf numFmtId="168" fontId="4" fillId="24" borderId="13" xfId="14" applyNumberFormat="1" applyFont="1" applyFill="1" applyBorder="1" applyAlignment="1">
      <alignment horizontal="right" vertical="top"/>
    </xf>
    <xf numFmtId="172" fontId="4" fillId="24" borderId="11" xfId="14" applyNumberFormat="1" applyFont="1" applyFill="1" applyBorder="1" applyAlignment="1">
      <alignment horizontal="right" vertical="top"/>
    </xf>
    <xf numFmtId="172" fontId="4" fillId="24" borderId="12" xfId="14" applyNumberFormat="1" applyFont="1" applyFill="1" applyBorder="1" applyAlignment="1">
      <alignment horizontal="right" vertical="top"/>
    </xf>
    <xf numFmtId="172" fontId="4" fillId="24" borderId="13" xfId="14" applyNumberFormat="1" applyFont="1" applyFill="1" applyBorder="1" applyAlignment="1">
      <alignment horizontal="right" vertical="top"/>
    </xf>
    <xf numFmtId="0" fontId="7" fillId="25" borderId="35" xfId="14" applyFont="1" applyFill="1" applyBorder="1" applyAlignment="1">
      <alignment horizontal="left" vertical="top" wrapText="1"/>
    </xf>
    <xf numFmtId="172" fontId="4" fillId="24" borderId="25" xfId="14" applyNumberFormat="1" applyFont="1" applyFill="1" applyBorder="1" applyAlignment="1">
      <alignment horizontal="right" vertical="top"/>
    </xf>
    <xf numFmtId="172" fontId="4" fillId="24" borderId="26" xfId="14" applyNumberFormat="1" applyFont="1" applyFill="1" applyBorder="1" applyAlignment="1">
      <alignment horizontal="right" vertical="top"/>
    </xf>
    <xf numFmtId="172" fontId="4" fillId="24" borderId="27" xfId="14" applyNumberFormat="1" applyFont="1" applyFill="1" applyBorder="1" applyAlignment="1">
      <alignment horizontal="right" vertical="top"/>
    </xf>
    <xf numFmtId="169" fontId="4" fillId="24" borderId="11" xfId="14" applyNumberFormat="1" applyFont="1" applyFill="1" applyBorder="1" applyAlignment="1">
      <alignment horizontal="right" vertical="top"/>
    </xf>
    <xf numFmtId="169" fontId="4" fillId="24" borderId="12" xfId="14" applyNumberFormat="1" applyFont="1" applyFill="1" applyBorder="1" applyAlignment="1">
      <alignment horizontal="right" vertical="top"/>
    </xf>
    <xf numFmtId="169" fontId="4" fillId="24" borderId="13" xfId="14" applyNumberFormat="1" applyFont="1" applyFill="1" applyBorder="1" applyAlignment="1">
      <alignment horizontal="right" vertical="top"/>
    </xf>
    <xf numFmtId="0" fontId="7" fillId="25" borderId="14" xfId="14" applyFont="1" applyFill="1" applyBorder="1" applyAlignment="1">
      <alignment horizontal="left" vertical="top" wrapText="1"/>
    </xf>
    <xf numFmtId="172" fontId="4" fillId="24" borderId="15" xfId="14" applyNumberFormat="1" applyFont="1" applyFill="1" applyBorder="1" applyAlignment="1">
      <alignment horizontal="right" vertical="top"/>
    </xf>
    <xf numFmtId="172" fontId="4" fillId="24" borderId="16" xfId="14" applyNumberFormat="1" applyFont="1" applyFill="1" applyBorder="1" applyAlignment="1">
      <alignment horizontal="right" vertical="top"/>
    </xf>
    <xf numFmtId="172" fontId="4" fillId="24" borderId="17" xfId="14" applyNumberFormat="1" applyFont="1" applyFill="1" applyBorder="1" applyAlignment="1">
      <alignment horizontal="right" vertical="top"/>
    </xf>
    <xf numFmtId="0" fontId="21" fillId="0" borderId="0" xfId="0" applyFont="1" applyAlignment="1">
      <alignment horizontal="center" vertical="center" wrapText="1"/>
    </xf>
    <xf numFmtId="164" fontId="0" fillId="0" borderId="0" xfId="0" applyNumberFormat="1" applyAlignment="1">
      <alignment horizontal="center" vertical="center"/>
    </xf>
    <xf numFmtId="0" fontId="3" fillId="0" borderId="0" xfId="15"/>
    <xf numFmtId="0" fontId="7" fillId="0" borderId="3" xfId="15" applyFont="1" applyBorder="1" applyAlignment="1">
      <alignment horizontal="center" wrapText="1"/>
    </xf>
    <xf numFmtId="0" fontId="7" fillId="0" borderId="4" xfId="15" applyFont="1" applyBorder="1" applyAlignment="1">
      <alignment horizontal="center" wrapText="1"/>
    </xf>
    <xf numFmtId="0" fontId="7" fillId="25" borderId="6" xfId="15" applyFont="1" applyFill="1" applyBorder="1" applyAlignment="1">
      <alignment horizontal="left" vertical="top" wrapText="1"/>
    </xf>
    <xf numFmtId="0" fontId="4" fillId="24" borderId="8" xfId="15" applyFont="1" applyFill="1" applyBorder="1" applyAlignment="1">
      <alignment horizontal="right" vertical="top"/>
    </xf>
    <xf numFmtId="0" fontId="4" fillId="24" borderId="9" xfId="15" applyFont="1" applyFill="1" applyBorder="1" applyAlignment="1">
      <alignment horizontal="right" vertical="top"/>
    </xf>
    <xf numFmtId="165" fontId="4" fillId="24" borderId="12" xfId="15" applyNumberFormat="1" applyFont="1" applyFill="1" applyBorder="1" applyAlignment="1">
      <alignment horizontal="right" vertical="top"/>
    </xf>
    <xf numFmtId="0" fontId="7" fillId="25" borderId="35" xfId="15" applyFont="1" applyFill="1" applyBorder="1" applyAlignment="1">
      <alignment horizontal="left" vertical="top" wrapText="1"/>
    </xf>
    <xf numFmtId="0" fontId="4" fillId="24" borderId="12" xfId="15" applyFont="1" applyFill="1" applyBorder="1" applyAlignment="1">
      <alignment horizontal="right" vertical="top"/>
    </xf>
    <xf numFmtId="0" fontId="4" fillId="24" borderId="13" xfId="15" applyFont="1" applyFill="1" applyBorder="1" applyAlignment="1">
      <alignment horizontal="right" vertical="top"/>
    </xf>
    <xf numFmtId="0" fontId="4" fillId="0" borderId="0" xfId="15" applyFont="1" applyBorder="1" applyAlignment="1">
      <alignment horizontal="left" vertical="top" wrapText="1"/>
    </xf>
    <xf numFmtId="165" fontId="22" fillId="24" borderId="12" xfId="15" applyNumberFormat="1" applyFont="1" applyFill="1" applyBorder="1" applyAlignment="1">
      <alignment horizontal="right" vertical="top"/>
    </xf>
    <xf numFmtId="165" fontId="22" fillId="24" borderId="13" xfId="15" applyNumberFormat="1" applyFont="1" applyFill="1" applyBorder="1" applyAlignment="1">
      <alignment horizontal="right" vertical="top"/>
    </xf>
    <xf numFmtId="0" fontId="6" fillId="0" borderId="0" xfId="15" applyFont="1" applyBorder="1" applyAlignment="1">
      <alignment horizontal="center" vertical="center" wrapText="1"/>
    </xf>
    <xf numFmtId="0" fontId="7" fillId="0" borderId="1" xfId="15" applyFont="1" applyBorder="1" applyAlignment="1">
      <alignment horizontal="left" wrapText="1"/>
    </xf>
    <xf numFmtId="0" fontId="7" fillId="25" borderId="5" xfId="15" applyFont="1" applyFill="1" applyBorder="1" applyAlignment="1">
      <alignment horizontal="left" vertical="top" wrapText="1"/>
    </xf>
    <xf numFmtId="0" fontId="0" fillId="0" borderId="0" xfId="0" applyFill="1" applyBorder="1" applyAlignment="1"/>
    <xf numFmtId="0" fontId="21" fillId="0" borderId="38" xfId="0" applyFont="1" applyBorder="1" applyAlignment="1">
      <alignment horizontal="center" vertical="center" wrapText="1"/>
    </xf>
    <xf numFmtId="0" fontId="21" fillId="0" borderId="49" xfId="0" applyFont="1" applyBorder="1" applyAlignment="1">
      <alignment horizontal="center" vertical="center" wrapText="1"/>
    </xf>
    <xf numFmtId="170" fontId="4" fillId="29" borderId="0" xfId="15" applyNumberFormat="1" applyFont="1" applyFill="1" applyBorder="1" applyAlignment="1">
      <alignment horizontal="center" vertical="center"/>
    </xf>
    <xf numFmtId="170" fontId="4" fillId="29" borderId="81" xfId="15" applyNumberFormat="1" applyFont="1" applyFill="1" applyBorder="1" applyAlignment="1">
      <alignment horizontal="center" vertical="center"/>
    </xf>
    <xf numFmtId="170" fontId="22" fillId="29" borderId="0" xfId="15" applyNumberFormat="1" applyFont="1" applyFill="1" applyBorder="1" applyAlignment="1">
      <alignment horizontal="center" vertical="center"/>
    </xf>
    <xf numFmtId="170" fontId="22" fillId="29" borderId="81" xfId="15" applyNumberFormat="1" applyFont="1" applyFill="1" applyBorder="1" applyAlignment="1">
      <alignment horizontal="center" vertical="center"/>
    </xf>
    <xf numFmtId="170" fontId="4" fillId="29" borderId="83" xfId="15" applyNumberFormat="1" applyFont="1" applyFill="1" applyBorder="1" applyAlignment="1">
      <alignment horizontal="center" vertical="center"/>
    </xf>
    <xf numFmtId="170" fontId="22" fillId="29" borderId="83" xfId="15" applyNumberFormat="1" applyFont="1" applyFill="1" applyBorder="1" applyAlignment="1">
      <alignment horizontal="center" vertical="center"/>
    </xf>
    <xf numFmtId="170" fontId="22" fillId="29" borderId="84" xfId="15" applyNumberFormat="1" applyFont="1" applyFill="1" applyBorder="1" applyAlignment="1">
      <alignment horizontal="center" vertical="center"/>
    </xf>
    <xf numFmtId="0" fontId="21" fillId="0" borderId="0" xfId="0" applyFont="1"/>
    <xf numFmtId="0" fontId="3" fillId="0" borderId="0" xfId="16"/>
    <xf numFmtId="0" fontId="7" fillId="0" borderId="2" xfId="16" applyFont="1" applyBorder="1" applyAlignment="1">
      <alignment horizontal="center" wrapText="1"/>
    </xf>
    <xf numFmtId="0" fontId="7" fillId="0" borderId="3" xfId="16" applyFont="1" applyBorder="1" applyAlignment="1">
      <alignment horizontal="center" wrapText="1"/>
    </xf>
    <xf numFmtId="0" fontId="7" fillId="0" borderId="4" xfId="16" applyFont="1" applyBorder="1" applyAlignment="1">
      <alignment horizontal="center" wrapText="1"/>
    </xf>
    <xf numFmtId="0" fontId="7" fillId="25" borderId="6" xfId="16" applyFont="1" applyFill="1" applyBorder="1" applyAlignment="1">
      <alignment horizontal="left" vertical="top" wrapText="1"/>
    </xf>
    <xf numFmtId="169" fontId="4" fillId="24" borderId="7" xfId="16" applyNumberFormat="1" applyFont="1" applyFill="1" applyBorder="1" applyAlignment="1">
      <alignment horizontal="right" vertical="top"/>
    </xf>
    <xf numFmtId="169" fontId="4" fillId="24" borderId="8" xfId="16" applyNumberFormat="1" applyFont="1" applyFill="1" applyBorder="1" applyAlignment="1">
      <alignment horizontal="right" vertical="top"/>
    </xf>
    <xf numFmtId="169" fontId="4" fillId="24" borderId="9" xfId="16" applyNumberFormat="1" applyFont="1" applyFill="1" applyBorder="1" applyAlignment="1">
      <alignment horizontal="right" vertical="top"/>
    </xf>
    <xf numFmtId="0" fontId="7" fillId="25" borderId="10" xfId="16" applyFont="1" applyFill="1" applyBorder="1" applyAlignment="1">
      <alignment horizontal="left" vertical="top" wrapText="1"/>
    </xf>
    <xf numFmtId="168" fontId="4" fillId="24" borderId="11" xfId="16" applyNumberFormat="1" applyFont="1" applyFill="1" applyBorder="1" applyAlignment="1">
      <alignment horizontal="right" vertical="top"/>
    </xf>
    <xf numFmtId="168" fontId="4" fillId="24" borderId="12" xfId="16" applyNumberFormat="1" applyFont="1" applyFill="1" applyBorder="1" applyAlignment="1">
      <alignment horizontal="right" vertical="top"/>
    </xf>
    <xf numFmtId="168" fontId="4" fillId="24" borderId="13" xfId="16" applyNumberFormat="1" applyFont="1" applyFill="1" applyBorder="1" applyAlignment="1">
      <alignment horizontal="right" vertical="top"/>
    </xf>
    <xf numFmtId="172" fontId="4" fillId="24" borderId="11" xfId="16" applyNumberFormat="1" applyFont="1" applyFill="1" applyBorder="1" applyAlignment="1">
      <alignment horizontal="right" vertical="top"/>
    </xf>
    <xf numFmtId="172" fontId="4" fillId="24" borderId="12" xfId="16" applyNumberFormat="1" applyFont="1" applyFill="1" applyBorder="1" applyAlignment="1">
      <alignment horizontal="right" vertical="top"/>
    </xf>
    <xf numFmtId="172" fontId="4" fillId="24" borderId="13" xfId="16" applyNumberFormat="1" applyFont="1" applyFill="1" applyBorder="1" applyAlignment="1">
      <alignment horizontal="right" vertical="top"/>
    </xf>
    <xf numFmtId="0" fontId="7" fillId="25" borderId="35" xfId="16" applyFont="1" applyFill="1" applyBorder="1" applyAlignment="1">
      <alignment horizontal="left" vertical="top" wrapText="1"/>
    </xf>
    <xf numFmtId="172" fontId="4" fillId="24" borderId="25" xfId="16" applyNumberFormat="1" applyFont="1" applyFill="1" applyBorder="1" applyAlignment="1">
      <alignment horizontal="right" vertical="top"/>
    </xf>
    <xf numFmtId="172" fontId="4" fillId="24" borderId="26" xfId="16" applyNumberFormat="1" applyFont="1" applyFill="1" applyBorder="1" applyAlignment="1">
      <alignment horizontal="right" vertical="top"/>
    </xf>
    <xf numFmtId="172" fontId="4" fillId="24" borderId="27" xfId="16" applyNumberFormat="1" applyFont="1" applyFill="1" applyBorder="1" applyAlignment="1">
      <alignment horizontal="right" vertical="top"/>
    </xf>
    <xf numFmtId="169" fontId="4" fillId="24" borderId="11" xfId="16" applyNumberFormat="1" applyFont="1" applyFill="1" applyBorder="1" applyAlignment="1">
      <alignment horizontal="right" vertical="top"/>
    </xf>
    <xf numFmtId="169" fontId="4" fillId="24" borderId="12" xfId="16" applyNumberFormat="1" applyFont="1" applyFill="1" applyBorder="1" applyAlignment="1">
      <alignment horizontal="right" vertical="top"/>
    </xf>
    <xf numFmtId="169" fontId="4" fillId="24" borderId="13" xfId="16" applyNumberFormat="1" applyFont="1" applyFill="1" applyBorder="1" applyAlignment="1">
      <alignment horizontal="right" vertical="top"/>
    </xf>
    <xf numFmtId="0" fontId="7" fillId="25" borderId="14" xfId="16" applyFont="1" applyFill="1" applyBorder="1" applyAlignment="1">
      <alignment horizontal="left" vertical="top" wrapText="1"/>
    </xf>
    <xf numFmtId="172" fontId="4" fillId="24" borderId="15" xfId="16" applyNumberFormat="1" applyFont="1" applyFill="1" applyBorder="1" applyAlignment="1">
      <alignment horizontal="right" vertical="top"/>
    </xf>
    <xf numFmtId="172" fontId="4" fillId="24" borderId="16" xfId="16" applyNumberFormat="1" applyFont="1" applyFill="1" applyBorder="1" applyAlignment="1">
      <alignment horizontal="right" vertical="top"/>
    </xf>
    <xf numFmtId="172" fontId="4" fillId="24" borderId="17" xfId="16" applyNumberFormat="1" applyFont="1" applyFill="1" applyBorder="1" applyAlignment="1">
      <alignment horizontal="right" vertical="top"/>
    </xf>
    <xf numFmtId="164" fontId="13" fillId="0" borderId="0" xfId="8" applyNumberFormat="1" applyFont="1" applyFill="1" applyBorder="1" applyAlignment="1">
      <alignment horizontal="center" vertical="center"/>
    </xf>
    <xf numFmtId="0" fontId="7" fillId="0" borderId="87" xfId="8" applyFont="1" applyBorder="1" applyAlignment="1">
      <alignment horizontal="center" wrapText="1"/>
    </xf>
    <xf numFmtId="0" fontId="7" fillId="0" borderId="88" xfId="8" applyFont="1" applyBorder="1" applyAlignment="1">
      <alignment horizontal="center" wrapText="1"/>
    </xf>
    <xf numFmtId="164" fontId="13" fillId="0" borderId="89" xfId="8" applyNumberFormat="1" applyFont="1" applyFill="1" applyBorder="1" applyAlignment="1">
      <alignment horizontal="center" vertical="center"/>
    </xf>
    <xf numFmtId="164" fontId="13" fillId="0" borderId="91" xfId="8" applyNumberFormat="1" applyFont="1" applyFill="1" applyBorder="1" applyAlignment="1">
      <alignment horizontal="center" vertical="center"/>
    </xf>
    <xf numFmtId="164" fontId="13" fillId="0" borderId="92" xfId="8" applyNumberFormat="1" applyFont="1" applyFill="1" applyBorder="1" applyAlignment="1">
      <alignment horizontal="center" vertical="center"/>
    </xf>
    <xf numFmtId="0" fontId="7" fillId="0" borderId="93" xfId="8" applyFont="1" applyBorder="1" applyAlignment="1">
      <alignment horizontal="center" wrapText="1"/>
    </xf>
    <xf numFmtId="0" fontId="7" fillId="0" borderId="94" xfId="8" applyFont="1" applyBorder="1" applyAlignment="1">
      <alignment horizontal="center" wrapText="1"/>
    </xf>
    <xf numFmtId="164" fontId="13" fillId="0" borderId="95" xfId="8" applyNumberFormat="1" applyFont="1" applyFill="1" applyBorder="1" applyAlignment="1">
      <alignment horizontal="center" vertical="center"/>
    </xf>
    <xf numFmtId="164" fontId="13" fillId="0" borderId="96" xfId="8" applyNumberFormat="1" applyFont="1" applyFill="1" applyBorder="1" applyAlignment="1">
      <alignment horizontal="center" vertical="center"/>
    </xf>
    <xf numFmtId="164" fontId="13" fillId="0" borderId="97" xfId="8" applyNumberFormat="1" applyFont="1" applyFill="1" applyBorder="1" applyAlignment="1">
      <alignment horizontal="center" vertical="center"/>
    </xf>
    <xf numFmtId="0" fontId="7" fillId="0" borderId="98" xfId="8" applyFont="1" applyBorder="1" applyAlignment="1">
      <alignment horizontal="center" wrapText="1"/>
    </xf>
    <xf numFmtId="0" fontId="7" fillId="0" borderId="99" xfId="8" applyFont="1" applyBorder="1" applyAlignment="1">
      <alignment horizontal="center" wrapText="1"/>
    </xf>
    <xf numFmtId="0" fontId="7" fillId="0" borderId="100" xfId="8" applyFont="1" applyBorder="1" applyAlignment="1">
      <alignment horizontal="center" wrapText="1"/>
    </xf>
    <xf numFmtId="164" fontId="13" fillId="0" borderId="101" xfId="8" applyNumberFormat="1" applyFont="1" applyFill="1" applyBorder="1" applyAlignment="1">
      <alignment horizontal="center" vertical="center"/>
    </xf>
    <xf numFmtId="164" fontId="13" fillId="0" borderId="102" xfId="8" applyNumberFormat="1" applyFont="1" applyFill="1" applyBorder="1" applyAlignment="1">
      <alignment horizontal="center" vertical="center"/>
    </xf>
    <xf numFmtId="164" fontId="13" fillId="0" borderId="103" xfId="8" applyNumberFormat="1" applyFont="1" applyFill="1" applyBorder="1" applyAlignment="1">
      <alignment horizontal="center" vertical="center"/>
    </xf>
    <xf numFmtId="164" fontId="13" fillId="0" borderId="104" xfId="8" applyNumberFormat="1" applyFont="1" applyFill="1" applyBorder="1" applyAlignment="1">
      <alignment horizontal="center" vertical="center"/>
    </xf>
    <xf numFmtId="164" fontId="13" fillId="0" borderId="105" xfId="8" applyNumberFormat="1" applyFont="1" applyFill="1" applyBorder="1" applyAlignment="1">
      <alignment horizontal="center" vertical="center"/>
    </xf>
    <xf numFmtId="0" fontId="0" fillId="0" borderId="0" xfId="0" applyBorder="1" applyAlignment="1"/>
    <xf numFmtId="0" fontId="20" fillId="0" borderId="90" xfId="0" applyFont="1" applyBorder="1" applyAlignment="1">
      <alignment horizontal="center"/>
    </xf>
    <xf numFmtId="0" fontId="7" fillId="0" borderId="1" xfId="16" applyFont="1" applyBorder="1" applyAlignment="1">
      <alignment horizontal="left" wrapText="1"/>
    </xf>
    <xf numFmtId="0" fontId="0" fillId="0" borderId="0" xfId="0" applyFont="1" applyBorder="1" applyAlignment="1">
      <alignment horizontal="center"/>
    </xf>
    <xf numFmtId="0" fontId="7" fillId="0" borderId="2" xfId="16" applyFont="1" applyBorder="1" applyAlignment="1">
      <alignment horizontal="center"/>
    </xf>
    <xf numFmtId="0" fontId="7" fillId="0" borderId="3" xfId="16" applyFont="1" applyBorder="1" applyAlignment="1">
      <alignment horizontal="center"/>
    </xf>
    <xf numFmtId="168" fontId="4" fillId="24" borderId="7" xfId="16" applyNumberFormat="1" applyFont="1" applyFill="1" applyBorder="1" applyAlignment="1">
      <alignment horizontal="right" vertical="top"/>
    </xf>
    <xf numFmtId="168" fontId="4" fillId="24" borderId="8" xfId="16" applyNumberFormat="1" applyFont="1" applyFill="1" applyBorder="1" applyAlignment="1">
      <alignment horizontal="right" vertical="top"/>
    </xf>
    <xf numFmtId="168" fontId="4" fillId="24" borderId="9" xfId="16" applyNumberFormat="1" applyFont="1" applyFill="1" applyBorder="1" applyAlignment="1">
      <alignment horizontal="right" vertical="top"/>
    </xf>
    <xf numFmtId="173" fontId="4" fillId="24" borderId="11" xfId="16" applyNumberFormat="1" applyFont="1" applyFill="1" applyBorder="1" applyAlignment="1">
      <alignment horizontal="right" vertical="top"/>
    </xf>
    <xf numFmtId="173" fontId="4" fillId="24" borderId="12" xfId="16" applyNumberFormat="1" applyFont="1" applyFill="1" applyBorder="1" applyAlignment="1">
      <alignment horizontal="right" vertical="top"/>
    </xf>
    <xf numFmtId="173" fontId="4" fillId="24" borderId="13" xfId="16" applyNumberFormat="1" applyFont="1" applyFill="1" applyBorder="1" applyAlignment="1">
      <alignment horizontal="right" vertical="top"/>
    </xf>
    <xf numFmtId="174" fontId="4" fillId="24" borderId="11" xfId="16" applyNumberFormat="1" applyFont="1" applyFill="1" applyBorder="1" applyAlignment="1">
      <alignment horizontal="right" vertical="top"/>
    </xf>
    <xf numFmtId="174" fontId="4" fillId="24" borderId="12" xfId="16" applyNumberFormat="1" applyFont="1" applyFill="1" applyBorder="1" applyAlignment="1">
      <alignment horizontal="right" vertical="top"/>
    </xf>
    <xf numFmtId="174" fontId="4" fillId="24" borderId="13" xfId="16" applyNumberFormat="1" applyFont="1" applyFill="1" applyBorder="1" applyAlignment="1">
      <alignment horizontal="right" vertical="top"/>
    </xf>
    <xf numFmtId="173" fontId="4" fillId="24" borderId="25" xfId="16" applyNumberFormat="1" applyFont="1" applyFill="1" applyBorder="1" applyAlignment="1">
      <alignment horizontal="right" vertical="top"/>
    </xf>
    <xf numFmtId="173" fontId="4" fillId="24" borderId="26" xfId="16" applyNumberFormat="1" applyFont="1" applyFill="1" applyBorder="1" applyAlignment="1">
      <alignment horizontal="right" vertical="top"/>
    </xf>
    <xf numFmtId="0" fontId="4" fillId="24" borderId="27" xfId="16" applyFont="1" applyFill="1" applyBorder="1" applyAlignment="1">
      <alignment horizontal="left" vertical="top" wrapText="1"/>
    </xf>
    <xf numFmtId="174" fontId="4" fillId="24" borderId="15" xfId="16" applyNumberFormat="1" applyFont="1" applyFill="1" applyBorder="1" applyAlignment="1">
      <alignment horizontal="right" vertical="top"/>
    </xf>
    <xf numFmtId="174" fontId="4" fillId="24" borderId="16" xfId="16" applyNumberFormat="1" applyFont="1" applyFill="1" applyBorder="1" applyAlignment="1">
      <alignment horizontal="right" vertical="top"/>
    </xf>
    <xf numFmtId="174" fontId="4" fillId="24" borderId="17" xfId="16" applyNumberFormat="1" applyFont="1" applyFill="1" applyBorder="1" applyAlignment="1">
      <alignment horizontal="right" vertical="top"/>
    </xf>
    <xf numFmtId="168" fontId="4" fillId="0" borderId="0" xfId="16" applyNumberFormat="1" applyFont="1" applyFill="1" applyBorder="1" applyAlignment="1">
      <alignment horizontal="right" vertical="top"/>
    </xf>
    <xf numFmtId="168" fontId="23" fillId="0" borderId="0" xfId="16" applyNumberFormat="1" applyFont="1" applyFill="1" applyBorder="1" applyAlignment="1">
      <alignment horizontal="center" vertical="center"/>
    </xf>
    <xf numFmtId="168" fontId="23" fillId="0" borderId="107" xfId="16" applyNumberFormat="1" applyFont="1" applyFill="1" applyBorder="1" applyAlignment="1">
      <alignment horizontal="center" vertical="center"/>
    </xf>
    <xf numFmtId="168" fontId="23" fillId="0" borderId="108" xfId="16" applyNumberFormat="1" applyFont="1" applyFill="1" applyBorder="1" applyAlignment="1">
      <alignment horizontal="center" vertical="center"/>
    </xf>
    <xf numFmtId="168" fontId="23" fillId="0" borderId="109" xfId="16" applyNumberFormat="1" applyFont="1" applyFill="1" applyBorder="1" applyAlignment="1">
      <alignment horizontal="center" vertical="center"/>
    </xf>
    <xf numFmtId="0" fontId="20" fillId="0" borderId="110" xfId="0" applyFont="1" applyBorder="1" applyAlignment="1">
      <alignment horizontal="center"/>
    </xf>
    <xf numFmtId="0" fontId="20" fillId="0" borderId="111" xfId="0" applyFont="1" applyBorder="1" applyAlignment="1">
      <alignment horizontal="center"/>
    </xf>
    <xf numFmtId="0" fontId="20" fillId="0" borderId="116" xfId="0" applyFont="1" applyBorder="1" applyAlignment="1">
      <alignment horizontal="center"/>
    </xf>
    <xf numFmtId="168" fontId="23" fillId="0" borderId="117" xfId="16" applyNumberFormat="1" applyFont="1" applyFill="1" applyBorder="1" applyAlignment="1">
      <alignment horizontal="center" vertical="center"/>
    </xf>
    <xf numFmtId="168" fontId="23" fillId="0" borderId="118" xfId="16" applyNumberFormat="1" applyFont="1" applyFill="1" applyBorder="1" applyAlignment="1">
      <alignment horizontal="center" vertical="center"/>
    </xf>
    <xf numFmtId="0" fontId="20" fillId="0" borderId="120" xfId="0" applyFont="1" applyBorder="1" applyAlignment="1">
      <alignment horizontal="center"/>
    </xf>
    <xf numFmtId="168" fontId="23" fillId="0" borderId="121" xfId="16" applyNumberFormat="1" applyFont="1" applyFill="1" applyBorder="1" applyAlignment="1">
      <alignment horizontal="center" vertical="center"/>
    </xf>
    <xf numFmtId="168" fontId="23" fillId="0" borderId="122" xfId="16" applyNumberFormat="1" applyFont="1" applyFill="1" applyBorder="1" applyAlignment="1">
      <alignment horizontal="center" vertical="center"/>
    </xf>
    <xf numFmtId="168" fontId="23" fillId="0" borderId="123" xfId="16" applyNumberFormat="1" applyFont="1" applyFill="1" applyBorder="1" applyAlignment="1">
      <alignment horizontal="center" vertical="center"/>
    </xf>
    <xf numFmtId="173" fontId="4" fillId="0" borderId="0" xfId="16" applyNumberFormat="1" applyFont="1" applyFill="1" applyBorder="1" applyAlignment="1">
      <alignment horizontal="right" vertical="top"/>
    </xf>
    <xf numFmtId="173" fontId="4" fillId="0" borderId="0" xfId="16" applyNumberFormat="1" applyFont="1" applyFill="1" applyBorder="1" applyAlignment="1">
      <alignment horizontal="center" vertical="center"/>
    </xf>
    <xf numFmtId="173" fontId="23" fillId="0" borderId="0" xfId="16" applyNumberFormat="1" applyFont="1" applyFill="1" applyBorder="1" applyAlignment="1">
      <alignment horizontal="center" vertical="center"/>
    </xf>
    <xf numFmtId="173" fontId="23" fillId="0" borderId="107" xfId="16" applyNumberFormat="1" applyFont="1" applyFill="1" applyBorder="1" applyAlignment="1">
      <alignment horizontal="center" vertical="center"/>
    </xf>
    <xf numFmtId="173" fontId="23" fillId="0" borderId="108" xfId="16" applyNumberFormat="1" applyFont="1" applyFill="1" applyBorder="1" applyAlignment="1">
      <alignment horizontal="center" vertical="center"/>
    </xf>
    <xf numFmtId="173" fontId="23" fillId="0" borderId="109" xfId="16" applyNumberFormat="1" applyFont="1" applyFill="1" applyBorder="1" applyAlignment="1">
      <alignment horizontal="center" vertical="center"/>
    </xf>
    <xf numFmtId="173" fontId="23" fillId="0" borderId="117" xfId="16" applyNumberFormat="1" applyFont="1" applyFill="1" applyBorder="1" applyAlignment="1">
      <alignment horizontal="center" vertical="center"/>
    </xf>
    <xf numFmtId="173" fontId="23" fillId="0" borderId="118" xfId="16" applyNumberFormat="1" applyFont="1" applyFill="1" applyBorder="1" applyAlignment="1">
      <alignment horizontal="center" vertical="center"/>
    </xf>
    <xf numFmtId="173" fontId="23" fillId="0" borderId="121" xfId="16" applyNumberFormat="1" applyFont="1" applyFill="1" applyBorder="1" applyAlignment="1">
      <alignment horizontal="center" vertical="center"/>
    </xf>
    <xf numFmtId="173" fontId="23" fillId="0" borderId="122" xfId="16" applyNumberFormat="1" applyFont="1" applyFill="1" applyBorder="1" applyAlignment="1">
      <alignment horizontal="center" vertical="center"/>
    </xf>
    <xf numFmtId="173" fontId="23" fillId="0" borderId="123" xfId="16" applyNumberFormat="1" applyFont="1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168" fontId="3" fillId="0" borderId="0" xfId="7" applyNumberFormat="1" applyBorder="1" applyAlignment="1">
      <alignment vertical="center"/>
    </xf>
    <xf numFmtId="168" fontId="4" fillId="0" borderId="0" xfId="16" applyNumberFormat="1" applyFont="1" applyFill="1" applyBorder="1" applyAlignment="1">
      <alignment horizontal="center" vertical="top"/>
    </xf>
    <xf numFmtId="9" fontId="4" fillId="0" borderId="0" xfId="5" applyFont="1" applyFill="1" applyBorder="1" applyAlignment="1">
      <alignment horizontal="center" vertical="center"/>
    </xf>
    <xf numFmtId="168" fontId="0" fillId="0" borderId="0" xfId="0" applyNumberFormat="1"/>
    <xf numFmtId="9" fontId="0" fillId="0" borderId="0" xfId="5" applyFont="1"/>
    <xf numFmtId="175" fontId="0" fillId="0" borderId="0" xfId="0" applyNumberFormat="1"/>
    <xf numFmtId="9" fontId="4" fillId="0" borderId="0" xfId="5" applyFont="1" applyFill="1" applyBorder="1" applyAlignment="1">
      <alignment horizontal="center" vertical="top"/>
    </xf>
    <xf numFmtId="0" fontId="7" fillId="0" borderId="1" xfId="16" applyFont="1" applyBorder="1" applyAlignment="1">
      <alignment horizontal="center" wrapText="1"/>
    </xf>
    <xf numFmtId="168" fontId="4" fillId="24" borderId="6" xfId="16" applyNumberFormat="1" applyFont="1" applyFill="1" applyBorder="1" applyAlignment="1">
      <alignment horizontal="right" vertical="top"/>
    </xf>
    <xf numFmtId="168" fontId="4" fillId="24" borderId="10" xfId="16" applyNumberFormat="1" applyFont="1" applyFill="1" applyBorder="1" applyAlignment="1">
      <alignment horizontal="right" vertical="top"/>
    </xf>
    <xf numFmtId="168" fontId="4" fillId="24" borderId="14" xfId="16" applyNumberFormat="1" applyFont="1" applyFill="1" applyBorder="1" applyAlignment="1">
      <alignment horizontal="right" vertical="top"/>
    </xf>
    <xf numFmtId="0" fontId="3" fillId="0" borderId="0" xfId="7" applyFont="1" applyBorder="1" applyAlignment="1">
      <alignment vertical="center"/>
    </xf>
    <xf numFmtId="0" fontId="24" fillId="0" borderId="0" xfId="0" applyFont="1" applyBorder="1" applyAlignment="1">
      <alignment vertical="center"/>
    </xf>
    <xf numFmtId="0" fontId="0" fillId="0" borderId="29" xfId="0" applyFill="1" applyBorder="1"/>
    <xf numFmtId="0" fontId="0" fillId="0" borderId="50" xfId="0" applyFill="1" applyBorder="1"/>
    <xf numFmtId="0" fontId="0" fillId="0" borderId="32" xfId="0" applyFill="1" applyBorder="1"/>
    <xf numFmtId="0" fontId="0" fillId="0" borderId="0" xfId="0" applyAlignment="1">
      <alignment horizontal="center" vertical="center" wrapText="1"/>
    </xf>
    <xf numFmtId="1" fontId="0" fillId="0" borderId="0" xfId="0" applyNumberForma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170" fontId="0" fillId="0" borderId="0" xfId="0" applyNumberFormat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21" fillId="0" borderId="0" xfId="0" applyFont="1" applyBorder="1" applyAlignment="1">
      <alignment horizontal="center" vertical="center" wrapText="1"/>
    </xf>
    <xf numFmtId="9" fontId="0" fillId="0" borderId="0" xfId="5" applyFont="1" applyBorder="1" applyAlignment="1">
      <alignment horizontal="center" vertical="center"/>
    </xf>
    <xf numFmtId="2" fontId="0" fillId="0" borderId="0" xfId="0" applyNumberFormat="1" applyBorder="1" applyAlignment="1">
      <alignment horizontal="center" vertical="center"/>
    </xf>
    <xf numFmtId="0" fontId="0" fillId="0" borderId="0" xfId="0" applyFill="1" applyBorder="1" applyAlignment="1">
      <alignment horizontal="center" vertical="center" wrapText="1"/>
    </xf>
    <xf numFmtId="0" fontId="0" fillId="0" borderId="126" xfId="0" applyBorder="1"/>
    <xf numFmtId="0" fontId="25" fillId="0" borderId="0" xfId="0" applyFont="1" applyAlignment="1">
      <alignment vertical="center" wrapText="1"/>
    </xf>
    <xf numFmtId="0" fontId="25" fillId="0" borderId="126" xfId="0" applyFont="1" applyBorder="1" applyAlignment="1">
      <alignment vertical="center" wrapText="1"/>
    </xf>
    <xf numFmtId="0" fontId="2" fillId="16" borderId="0" xfId="0" applyFont="1" applyFill="1" applyAlignment="1">
      <alignment horizontal="center" vertical="center"/>
    </xf>
    <xf numFmtId="0" fontId="0" fillId="0" borderId="0" xfId="0" applyAlignment="1">
      <alignment horizontal="center" wrapText="1"/>
    </xf>
    <xf numFmtId="0" fontId="6" fillId="0" borderId="0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left" wrapText="1"/>
    </xf>
    <xf numFmtId="0" fontId="7" fillId="25" borderId="5" xfId="2" applyFont="1" applyFill="1" applyBorder="1" applyAlignment="1">
      <alignment horizontal="left" vertical="top" wrapText="1"/>
    </xf>
    <xf numFmtId="0" fontId="7" fillId="25" borderId="10" xfId="2" applyFont="1" applyFill="1" applyBorder="1" applyAlignment="1">
      <alignment horizontal="left" vertical="top" wrapText="1"/>
    </xf>
    <xf numFmtId="0" fontId="7" fillId="25" borderId="14" xfId="2" applyFont="1" applyFill="1" applyBorder="1" applyAlignment="1">
      <alignment horizontal="left" vertical="top" wrapText="1"/>
    </xf>
    <xf numFmtId="0" fontId="4" fillId="0" borderId="0" xfId="2" applyFont="1" applyBorder="1" applyAlignment="1">
      <alignment horizontal="left" vertical="top" wrapText="1"/>
    </xf>
    <xf numFmtId="0" fontId="4" fillId="0" borderId="0" xfId="1" applyFont="1" applyBorder="1" applyAlignment="1">
      <alignment horizontal="left" vertical="top" wrapText="1"/>
    </xf>
    <xf numFmtId="0" fontId="6" fillId="0" borderId="0" xfId="1" applyFont="1" applyBorder="1" applyAlignment="1">
      <alignment horizontal="center" vertical="center" wrapText="1"/>
    </xf>
    <xf numFmtId="0" fontId="7" fillId="0" borderId="0" xfId="1" applyFont="1" applyBorder="1" applyAlignment="1">
      <alignment horizontal="left" wrapText="1"/>
    </xf>
    <xf numFmtId="0" fontId="7" fillId="0" borderId="1" xfId="1" applyFont="1" applyBorder="1" applyAlignment="1">
      <alignment horizontal="left" wrapText="1"/>
    </xf>
    <xf numFmtId="0" fontId="7" fillId="0" borderId="0" xfId="1" applyFont="1" applyBorder="1" applyAlignment="1">
      <alignment horizontal="center" wrapText="1"/>
    </xf>
    <xf numFmtId="0" fontId="7" fillId="0" borderId="19" xfId="1" applyFont="1" applyBorder="1" applyAlignment="1">
      <alignment horizontal="center" wrapText="1"/>
    </xf>
    <xf numFmtId="0" fontId="7" fillId="0" borderId="20" xfId="1" applyFont="1" applyBorder="1" applyAlignment="1">
      <alignment horizontal="center" wrapText="1"/>
    </xf>
    <xf numFmtId="0" fontId="6" fillId="0" borderId="36" xfId="3" applyFont="1" applyBorder="1" applyAlignment="1">
      <alignment horizontal="center" vertical="center" wrapText="1"/>
    </xf>
    <xf numFmtId="0" fontId="7" fillId="0" borderId="36" xfId="3" applyFont="1" applyBorder="1" applyAlignment="1">
      <alignment horizontal="left" wrapText="1"/>
    </xf>
    <xf numFmtId="0" fontId="7" fillId="0" borderId="36" xfId="3" applyFont="1" applyBorder="1" applyAlignment="1">
      <alignment horizontal="center" wrapText="1"/>
    </xf>
    <xf numFmtId="0" fontId="4" fillId="0" borderId="0" xfId="3" applyFont="1" applyBorder="1" applyAlignment="1">
      <alignment horizontal="left" vertical="top" wrapText="1"/>
    </xf>
    <xf numFmtId="0" fontId="0" fillId="0" borderId="0" xfId="0" applyFill="1" applyBorder="1" applyAlignment="1">
      <alignment horizontal="left"/>
    </xf>
    <xf numFmtId="0" fontId="0" fillId="0" borderId="0" xfId="0" applyFill="1" applyBorder="1" applyAlignment="1">
      <alignment horizontal="center" vertical="center"/>
    </xf>
    <xf numFmtId="0" fontId="6" fillId="0" borderId="0" xfId="4" applyFont="1" applyBorder="1" applyAlignment="1">
      <alignment horizontal="center" vertical="center" wrapText="1"/>
    </xf>
    <xf numFmtId="0" fontId="4" fillId="0" borderId="0" xfId="4" applyFont="1" applyBorder="1" applyAlignment="1">
      <alignment horizontal="left" vertical="top" wrapText="1"/>
    </xf>
    <xf numFmtId="0" fontId="6" fillId="0" borderId="0" xfId="6" applyFont="1" applyBorder="1" applyAlignment="1">
      <alignment horizontal="center" vertical="center" wrapText="1"/>
    </xf>
    <xf numFmtId="0" fontId="10" fillId="0" borderId="0" xfId="6" applyFont="1" applyBorder="1" applyAlignment="1">
      <alignment horizontal="left" wrapText="1"/>
    </xf>
    <xf numFmtId="0" fontId="10" fillId="0" borderId="18" xfId="6" applyFont="1" applyBorder="1" applyAlignment="1">
      <alignment horizontal="center" wrapText="1"/>
    </xf>
    <xf numFmtId="0" fontId="10" fillId="0" borderId="19" xfId="6" applyFont="1" applyBorder="1" applyAlignment="1">
      <alignment horizontal="center" wrapText="1"/>
    </xf>
    <xf numFmtId="0" fontId="10" fillId="0" borderId="20" xfId="6" applyFont="1" applyBorder="1" applyAlignment="1">
      <alignment horizontal="center" wrapText="1"/>
    </xf>
    <xf numFmtId="0" fontId="11" fillId="0" borderId="0" xfId="6" applyFont="1" applyBorder="1" applyAlignment="1">
      <alignment horizontal="left" vertical="top" wrapText="1"/>
    </xf>
    <xf numFmtId="0" fontId="10" fillId="0" borderId="29" xfId="6" applyFont="1" applyFill="1" applyBorder="1" applyAlignment="1">
      <alignment horizontal="center" vertical="center" wrapText="1"/>
    </xf>
    <xf numFmtId="0" fontId="10" fillId="0" borderId="32" xfId="6" applyFont="1" applyFill="1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0" fontId="0" fillId="0" borderId="43" xfId="0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0" fillId="0" borderId="64" xfId="0" applyBorder="1" applyAlignment="1">
      <alignment horizontal="center" vertical="center" wrapText="1"/>
    </xf>
    <xf numFmtId="0" fontId="0" fillId="0" borderId="65" xfId="0" applyBorder="1" applyAlignment="1">
      <alignment horizontal="center" vertical="center" wrapText="1"/>
    </xf>
    <xf numFmtId="0" fontId="0" fillId="0" borderId="67" xfId="0" applyBorder="1" applyAlignment="1">
      <alignment horizontal="center"/>
    </xf>
    <xf numFmtId="0" fontId="0" fillId="0" borderId="68" xfId="0" applyBorder="1" applyAlignment="1">
      <alignment horizontal="center"/>
    </xf>
    <xf numFmtId="0" fontId="24" fillId="0" borderId="85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86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6" fillId="0" borderId="20" xfId="7" applyFont="1" applyFill="1" applyBorder="1" applyAlignment="1">
      <alignment horizontal="left" wrapText="1"/>
    </xf>
    <xf numFmtId="0" fontId="16" fillId="0" borderId="0" xfId="7" applyFont="1" applyFill="1" applyBorder="1" applyAlignment="1">
      <alignment horizontal="left" wrapText="1"/>
    </xf>
    <xf numFmtId="9" fontId="0" fillId="0" borderId="0" xfId="5" applyFont="1" applyAlignment="1">
      <alignment horizontal="center"/>
    </xf>
    <xf numFmtId="0" fontId="0" fillId="0" borderId="67" xfId="0" applyFill="1" applyBorder="1" applyAlignment="1">
      <alignment horizontal="center"/>
    </xf>
    <xf numFmtId="0" fontId="0" fillId="0" borderId="36" xfId="0" applyFill="1" applyBorder="1" applyAlignment="1">
      <alignment horizontal="center" vertical="center" wrapText="1"/>
    </xf>
    <xf numFmtId="0" fontId="0" fillId="0" borderId="33" xfId="0" applyFill="1" applyBorder="1" applyAlignment="1">
      <alignment horizontal="center" vertical="center" wrapText="1"/>
    </xf>
    <xf numFmtId="0" fontId="3" fillId="0" borderId="67" xfId="7" applyBorder="1" applyAlignment="1">
      <alignment horizontal="center" vertical="center"/>
    </xf>
    <xf numFmtId="0" fontId="3" fillId="0" borderId="85" xfId="7" applyFont="1" applyBorder="1" applyAlignment="1">
      <alignment horizontal="center" vertical="center"/>
    </xf>
    <xf numFmtId="0" fontId="3" fillId="0" borderId="0" xfId="7" applyFont="1" applyBorder="1" applyAlignment="1">
      <alignment horizontal="center" vertical="center"/>
    </xf>
    <xf numFmtId="0" fontId="3" fillId="0" borderId="86" xfId="7" applyFont="1" applyBorder="1" applyAlignment="1">
      <alignment horizontal="center" vertical="center"/>
    </xf>
    <xf numFmtId="0" fontId="0" fillId="0" borderId="64" xfId="0" applyFill="1" applyBorder="1" applyAlignment="1">
      <alignment horizontal="center" vertical="center" wrapText="1"/>
    </xf>
    <xf numFmtId="0" fontId="3" fillId="0" borderId="124" xfId="7" applyFont="1" applyBorder="1" applyAlignment="1">
      <alignment horizontal="center" vertical="center"/>
    </xf>
    <xf numFmtId="0" fontId="3" fillId="0" borderId="38" xfId="7" applyFont="1" applyBorder="1" applyAlignment="1">
      <alignment horizontal="center" vertical="center"/>
    </xf>
    <xf numFmtId="0" fontId="3" fillId="0" borderId="125" xfId="7" applyFont="1" applyBorder="1" applyAlignment="1">
      <alignment horizontal="center" vertical="center"/>
    </xf>
    <xf numFmtId="0" fontId="16" fillId="0" borderId="20" xfId="7" applyFont="1" applyFill="1" applyBorder="1" applyAlignment="1">
      <alignment horizontal="center" wrapText="1"/>
    </xf>
    <xf numFmtId="0" fontId="16" fillId="0" borderId="0" xfId="7" applyFont="1" applyFill="1" applyBorder="1" applyAlignment="1">
      <alignment horizontal="center" wrapText="1"/>
    </xf>
    <xf numFmtId="0" fontId="16" fillId="28" borderId="20" xfId="7" applyFont="1" applyFill="1" applyBorder="1" applyAlignment="1">
      <alignment horizontal="center" wrapText="1"/>
    </xf>
    <xf numFmtId="0" fontId="16" fillId="28" borderId="0" xfId="7" applyFont="1" applyFill="1" applyBorder="1" applyAlignment="1">
      <alignment horizontal="center" wrapText="1"/>
    </xf>
    <xf numFmtId="0" fontId="0" fillId="28" borderId="0" xfId="0" applyFill="1" applyAlignment="1">
      <alignment horizontal="center"/>
    </xf>
    <xf numFmtId="9" fontId="0" fillId="28" borderId="0" xfId="5" applyFont="1" applyFill="1" applyAlignment="1">
      <alignment horizontal="center" vertical="center"/>
    </xf>
    <xf numFmtId="0" fontId="6" fillId="0" borderId="0" xfId="12" applyFont="1" applyBorder="1" applyAlignment="1">
      <alignment horizontal="center" vertical="center" wrapText="1"/>
    </xf>
    <xf numFmtId="0" fontId="11" fillId="24" borderId="0" xfId="12" applyFont="1" applyFill="1"/>
    <xf numFmtId="0" fontId="9" fillId="0" borderId="0" xfId="12"/>
    <xf numFmtId="0" fontId="6" fillId="0" borderId="0" xfId="8" applyFont="1" applyBorder="1" applyAlignment="1">
      <alignment horizontal="center" vertical="center" wrapText="1"/>
    </xf>
    <xf numFmtId="0" fontId="17" fillId="0" borderId="20" xfId="0" applyFont="1" applyBorder="1" applyAlignment="1">
      <alignment horizontal="center" wrapText="1"/>
    </xf>
    <xf numFmtId="0" fontId="17" fillId="0" borderId="0" xfId="0" applyFont="1" applyBorder="1" applyAlignment="1">
      <alignment horizontal="center" wrapText="1"/>
    </xf>
    <xf numFmtId="0" fontId="10" fillId="25" borderId="35" xfId="11" applyFont="1" applyFill="1" applyBorder="1" applyAlignment="1">
      <alignment horizontal="left" vertical="top" wrapText="1"/>
    </xf>
    <xf numFmtId="0" fontId="10" fillId="25" borderId="10" xfId="11" applyFont="1" applyFill="1" applyBorder="1" applyAlignment="1">
      <alignment horizontal="left" vertical="top" wrapText="1"/>
    </xf>
    <xf numFmtId="0" fontId="6" fillId="0" borderId="0" xfId="11" applyFont="1" applyBorder="1" applyAlignment="1">
      <alignment horizontal="center" vertical="center" wrapText="1"/>
    </xf>
    <xf numFmtId="0" fontId="10" fillId="0" borderId="1" xfId="11" applyFont="1" applyBorder="1" applyAlignment="1">
      <alignment horizontal="left" wrapText="1"/>
    </xf>
    <xf numFmtId="0" fontId="10" fillId="25" borderId="5" xfId="11" applyFont="1" applyFill="1" applyBorder="1" applyAlignment="1">
      <alignment horizontal="left" vertical="top" wrapText="1"/>
    </xf>
    <xf numFmtId="0" fontId="10" fillId="25" borderId="14" xfId="11" applyFont="1" applyFill="1" applyBorder="1" applyAlignment="1">
      <alignment horizontal="left" vertical="top" wrapText="1"/>
    </xf>
    <xf numFmtId="0" fontId="9" fillId="0" borderId="0" xfId="11" applyAlignment="1">
      <alignment horizontal="center"/>
    </xf>
    <xf numFmtId="0" fontId="7" fillId="25" borderId="35" xfId="14" applyFont="1" applyFill="1" applyBorder="1" applyAlignment="1">
      <alignment horizontal="left" vertical="top"/>
    </xf>
    <xf numFmtId="0" fontId="7" fillId="25" borderId="10" xfId="14" applyFont="1" applyFill="1" applyBorder="1" applyAlignment="1">
      <alignment horizontal="left" vertical="top" wrapText="1"/>
    </xf>
    <xf numFmtId="0" fontId="7" fillId="25" borderId="35" xfId="14" applyFont="1" applyFill="1" applyBorder="1" applyAlignment="1">
      <alignment horizontal="left" vertical="top" wrapText="1"/>
    </xf>
    <xf numFmtId="0" fontId="7" fillId="25" borderId="14" xfId="14" applyFont="1" applyFill="1" applyBorder="1" applyAlignment="1">
      <alignment horizontal="left" vertical="top" wrapText="1"/>
    </xf>
    <xf numFmtId="0" fontId="6" fillId="0" borderId="0" xfId="14" applyFont="1" applyBorder="1" applyAlignment="1">
      <alignment horizontal="center" vertical="center" wrapText="1"/>
    </xf>
    <xf numFmtId="0" fontId="7" fillId="0" borderId="1" xfId="14" applyFont="1" applyBorder="1" applyAlignment="1">
      <alignment horizontal="left" wrapText="1"/>
    </xf>
    <xf numFmtId="0" fontId="7" fillId="25" borderId="5" xfId="14" applyFont="1" applyFill="1" applyBorder="1" applyAlignment="1">
      <alignment horizontal="left" vertical="top"/>
    </xf>
    <xf numFmtId="0" fontId="0" fillId="0" borderId="80" xfId="0" applyFill="1" applyBorder="1" applyAlignment="1">
      <alignment horizontal="left"/>
    </xf>
    <xf numFmtId="0" fontId="0" fillId="0" borderId="82" xfId="0" applyFill="1" applyBorder="1" applyAlignment="1">
      <alignment horizontal="left"/>
    </xf>
    <xf numFmtId="0" fontId="0" fillId="0" borderId="83" xfId="0" applyFill="1" applyBorder="1" applyAlignment="1">
      <alignment horizontal="left"/>
    </xf>
    <xf numFmtId="0" fontId="4" fillId="0" borderId="79" xfId="15" applyFont="1" applyBorder="1" applyAlignment="1">
      <alignment horizontal="center" vertical="top" wrapText="1"/>
    </xf>
    <xf numFmtId="0" fontId="4" fillId="0" borderId="38" xfId="15" applyFont="1" applyBorder="1" applyAlignment="1">
      <alignment horizontal="center" vertical="top" wrapText="1"/>
    </xf>
    <xf numFmtId="0" fontId="7" fillId="25" borderId="35" xfId="16" applyFont="1" applyFill="1" applyBorder="1" applyAlignment="1">
      <alignment horizontal="left" vertical="top" wrapText="1"/>
    </xf>
    <xf numFmtId="0" fontId="7" fillId="25" borderId="10" xfId="16" applyFont="1" applyFill="1" applyBorder="1" applyAlignment="1">
      <alignment horizontal="left" vertical="top" wrapText="1"/>
    </xf>
    <xf numFmtId="0" fontId="7" fillId="25" borderId="14" xfId="16" applyFont="1" applyFill="1" applyBorder="1" applyAlignment="1">
      <alignment horizontal="left" vertical="top" wrapText="1"/>
    </xf>
    <xf numFmtId="0" fontId="6" fillId="0" borderId="0" xfId="16" applyFont="1" applyBorder="1" applyAlignment="1">
      <alignment horizontal="center" vertical="center" wrapText="1"/>
    </xf>
    <xf numFmtId="0" fontId="7" fillId="0" borderId="1" xfId="16" applyFont="1" applyBorder="1" applyAlignment="1">
      <alignment horizontal="left" wrapText="1"/>
    </xf>
    <xf numFmtId="0" fontId="7" fillId="25" borderId="5" xfId="16" applyFont="1" applyFill="1" applyBorder="1" applyAlignment="1">
      <alignment horizontal="left" vertical="top"/>
    </xf>
    <xf numFmtId="0" fontId="7" fillId="25" borderId="35" xfId="16" applyFont="1" applyFill="1" applyBorder="1" applyAlignment="1">
      <alignment horizontal="left" vertical="top"/>
    </xf>
    <xf numFmtId="0" fontId="0" fillId="0" borderId="113" xfId="0" applyBorder="1" applyAlignment="1">
      <alignment horizontal="center"/>
    </xf>
    <xf numFmtId="0" fontId="0" fillId="0" borderId="114" xfId="0" applyBorder="1" applyAlignment="1">
      <alignment horizontal="center"/>
    </xf>
    <xf numFmtId="0" fontId="0" fillId="0" borderId="115" xfId="0" applyBorder="1" applyAlignment="1">
      <alignment horizontal="center" textRotation="90"/>
    </xf>
    <xf numFmtId="0" fontId="0" fillId="0" borderId="119" xfId="0" applyBorder="1" applyAlignment="1">
      <alignment horizontal="center" textRotation="90"/>
    </xf>
    <xf numFmtId="0" fontId="0" fillId="0" borderId="112" xfId="0" applyBorder="1" applyAlignment="1">
      <alignment horizontal="center"/>
    </xf>
    <xf numFmtId="0" fontId="0" fillId="0" borderId="115" xfId="0" applyBorder="1" applyAlignment="1">
      <alignment horizontal="center"/>
    </xf>
    <xf numFmtId="0" fontId="0" fillId="0" borderId="106" xfId="0" applyBorder="1" applyAlignment="1">
      <alignment horizontal="center"/>
    </xf>
    <xf numFmtId="0" fontId="7" fillId="0" borderId="0" xfId="16" applyFont="1" applyBorder="1" applyAlignment="1">
      <alignment horizontal="left" wrapText="1"/>
    </xf>
    <xf numFmtId="0" fontId="7" fillId="0" borderId="18" xfId="16" applyFont="1" applyBorder="1" applyAlignment="1">
      <alignment horizontal="center" wrapText="1"/>
    </xf>
    <xf numFmtId="0" fontId="7" fillId="0" borderId="19" xfId="16" applyFont="1" applyBorder="1" applyAlignment="1">
      <alignment horizontal="center" wrapText="1"/>
    </xf>
    <xf numFmtId="0" fontId="7" fillId="0" borderId="20" xfId="16" applyFont="1" applyBorder="1" applyAlignment="1">
      <alignment horizontal="center" wrapText="1"/>
    </xf>
    <xf numFmtId="0" fontId="7" fillId="0" borderId="4" xfId="16" applyFont="1" applyBorder="1" applyAlignment="1">
      <alignment horizontal="center" wrapText="1"/>
    </xf>
    <xf numFmtId="0" fontId="7" fillId="25" borderId="5" xfId="16" applyFont="1" applyFill="1" applyBorder="1" applyAlignment="1">
      <alignment horizontal="left" vertical="top" wrapText="1"/>
    </xf>
    <xf numFmtId="0" fontId="20" fillId="0" borderId="0" xfId="0" applyFont="1" applyAlignment="1">
      <alignment horizontal="center"/>
    </xf>
    <xf numFmtId="0" fontId="25" fillId="0" borderId="0" xfId="0" applyFont="1" applyAlignment="1">
      <alignment horizontal="center" vertical="center" textRotation="90" wrapText="1"/>
    </xf>
    <xf numFmtId="0" fontId="25" fillId="0" borderId="0" xfId="0" applyFont="1" applyAlignment="1">
      <alignment horizontal="center" vertical="center" textRotation="90"/>
    </xf>
    <xf numFmtId="0" fontId="0" fillId="0" borderId="0" xfId="0" applyAlignment="1">
      <alignment horizontal="center" vertical="center" wrapText="1"/>
    </xf>
    <xf numFmtId="0" fontId="25" fillId="0" borderId="0" xfId="0" applyFont="1" applyAlignment="1">
      <alignment horizontal="left" vertical="center" wrapText="1"/>
    </xf>
    <xf numFmtId="0" fontId="0" fillId="0" borderId="36" xfId="0" applyFill="1" applyBorder="1" applyAlignment="1">
      <alignment horizontal="left"/>
    </xf>
    <xf numFmtId="0" fontId="0" fillId="0" borderId="43" xfId="0" applyFill="1" applyBorder="1" applyAlignment="1">
      <alignment horizontal="left"/>
    </xf>
    <xf numFmtId="0" fontId="0" fillId="0" borderId="33" xfId="0" applyFill="1" applyBorder="1" applyAlignment="1">
      <alignment horizontal="left"/>
    </xf>
    <xf numFmtId="0" fontId="0" fillId="0" borderId="34" xfId="0" applyFill="1" applyBorder="1" applyAlignment="1">
      <alignment horizontal="left"/>
    </xf>
    <xf numFmtId="0" fontId="0" fillId="0" borderId="30" xfId="0" applyFill="1" applyBorder="1" applyAlignment="1">
      <alignment horizontal="center" vertical="center"/>
    </xf>
    <xf numFmtId="0" fontId="0" fillId="0" borderId="31" xfId="0" applyFill="1" applyBorder="1" applyAlignment="1">
      <alignment horizontal="center" vertical="center"/>
    </xf>
  </cellXfs>
  <cellStyles count="17">
    <cellStyle name="Normal" xfId="0" builtinId="0"/>
    <cellStyle name="Normal_8 Clusters" xfId="7" xr:uid="{139FA275-E5C9-4F63-8295-8878B19B21CD}"/>
    <cellStyle name="Normal_9 Clusters" xfId="8" xr:uid="{D14A15CB-38D2-4F44-AEBE-EB0AE057AB1E}"/>
    <cellStyle name="Normal_9 Clusters_1" xfId="12" xr:uid="{DD751C60-EED9-4F8B-ACF5-D4E5CE2B5FD7}"/>
    <cellStyle name="Normal_ANOVA 9_1" xfId="11" xr:uid="{E81C9F92-79BC-4F21-BC13-FA172FE191B0}"/>
    <cellStyle name="Normal_Clusters Impactos" xfId="16" xr:uid="{565EE129-10CF-4AAA-8116-4674C736383D}"/>
    <cellStyle name="Normal_Correlações" xfId="15" xr:uid="{1DD42628-1312-4788-B81E-380803F85A3C}"/>
    <cellStyle name="Normal_PCA - Componente Rotativa" xfId="4" xr:uid="{DFD81832-C6CC-49BC-8500-CE39722540C7}"/>
    <cellStyle name="Normal_PCA - Componente Rotativa_1" xfId="6" xr:uid="{B5A0E08B-D6E2-47F6-95D2-817D2E310E04}"/>
    <cellStyle name="Normal_PCA - Correlações" xfId="2" xr:uid="{000E7C03-24E3-47F6-8AB4-14EC0C6131D0}"/>
    <cellStyle name="Normal_PCA - Variância Explicada" xfId="1" xr:uid="{E96765F1-C7F6-4492-995A-AB81F0B5B676}"/>
    <cellStyle name="Normal_PCA - Variância Explicada_1" xfId="9" xr:uid="{A0AF9CEA-930C-4CE7-8B3B-70C7580B6748}"/>
    <cellStyle name="Normal_PCA -Matriz de Componente" xfId="3" xr:uid="{03143447-BEEE-4AE3-B338-C11A69BD435C}"/>
    <cellStyle name="Normal_PCA -Matriz de Componente_1" xfId="10" xr:uid="{D77ED84D-5A8C-4F60-827E-6FA5308159AC}"/>
    <cellStyle name="Normal_Planilha1" xfId="13" xr:uid="{4FFF7C61-44E6-4032-A233-260E9E613866}"/>
    <cellStyle name="Normal_Planilha1_1" xfId="14" xr:uid="{AC249E8C-8841-4746-9055-4059F65743F9}"/>
    <cellStyle name="Porcentagem" xfId="5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Impactos</a:t>
            </a:r>
            <a:r>
              <a:rPr lang="en-GB" baseline="0"/>
              <a:t> na Paisagem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'Médias Impactos'!$P$3</c:f>
              <c:strCache>
                <c:ptCount val="1"/>
                <c:pt idx="0">
                  <c:v>Paisagem - Produção Agrícola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'Médias Impactos'!$P$4:$P$12</c:f>
                <c:numCache>
                  <c:formatCode>General</c:formatCode>
                  <c:ptCount val="9"/>
                  <c:pt idx="0">
                    <c:v>2.616837112546835E-2</c:v>
                  </c:pt>
                  <c:pt idx="1">
                    <c:v>3.9298477119099166E-2</c:v>
                  </c:pt>
                  <c:pt idx="2">
                    <c:v>3.2345665016268739E-2</c:v>
                  </c:pt>
                  <c:pt idx="3">
                    <c:v>2.2545820367607737E-2</c:v>
                  </c:pt>
                  <c:pt idx="4">
                    <c:v>5.9140078456153891E-2</c:v>
                  </c:pt>
                  <c:pt idx="5">
                    <c:v>2.1644109047902885E-2</c:v>
                  </c:pt>
                  <c:pt idx="6">
                    <c:v>7.0963496044537971E-2</c:v>
                  </c:pt>
                  <c:pt idx="7">
                    <c:v>5.0337311499522891E-2</c:v>
                  </c:pt>
                  <c:pt idx="8">
                    <c:v>7.4816659061548482E-2</c:v>
                  </c:pt>
                </c:numCache>
              </c:numRef>
            </c:plus>
            <c:minus>
              <c:numRef>
                <c:f>'Médias Impactos'!$P$4:$P$12</c:f>
                <c:numCache>
                  <c:formatCode>General</c:formatCode>
                  <c:ptCount val="9"/>
                  <c:pt idx="0">
                    <c:v>2.616837112546835E-2</c:v>
                  </c:pt>
                  <c:pt idx="1">
                    <c:v>3.9298477119099166E-2</c:v>
                  </c:pt>
                  <c:pt idx="2">
                    <c:v>3.2345665016268739E-2</c:v>
                  </c:pt>
                  <c:pt idx="3">
                    <c:v>2.2545820367607737E-2</c:v>
                  </c:pt>
                  <c:pt idx="4">
                    <c:v>5.9140078456153891E-2</c:v>
                  </c:pt>
                  <c:pt idx="5">
                    <c:v>2.1644109047902885E-2</c:v>
                  </c:pt>
                  <c:pt idx="6">
                    <c:v>7.0963496044537971E-2</c:v>
                  </c:pt>
                  <c:pt idx="7">
                    <c:v>5.0337311499522891E-2</c:v>
                  </c:pt>
                  <c:pt idx="8">
                    <c:v>7.4816659061548482E-2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val>
            <c:numRef>
              <c:f>'Médias Impactos'!$P$15:$P$23</c:f>
              <c:numCache>
                <c:formatCode>0%</c:formatCode>
                <c:ptCount val="9"/>
                <c:pt idx="0">
                  <c:v>0.37884313725490198</c:v>
                </c:pt>
                <c:pt idx="1">
                  <c:v>0.51944039735099323</c:v>
                </c:pt>
                <c:pt idx="2">
                  <c:v>0.30630242424242438</c:v>
                </c:pt>
                <c:pt idx="3">
                  <c:v>9.8681739130434779E-2</c:v>
                </c:pt>
                <c:pt idx="4">
                  <c:v>0.38668028169014079</c:v>
                </c:pt>
                <c:pt idx="5">
                  <c:v>0.15589999999999996</c:v>
                </c:pt>
                <c:pt idx="6">
                  <c:v>0.26790000000000008</c:v>
                </c:pt>
                <c:pt idx="7">
                  <c:v>0.10987499999999999</c:v>
                </c:pt>
                <c:pt idx="8">
                  <c:v>0.2806206896551724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B2-41EF-B20C-80533035A992}"/>
            </c:ext>
          </c:extLst>
        </c:ser>
        <c:ser>
          <c:idx val="1"/>
          <c:order val="1"/>
          <c:tx>
            <c:strRef>
              <c:f>'Médias Impactos'!$Q$3</c:f>
              <c:strCache>
                <c:ptCount val="1"/>
                <c:pt idx="0">
                  <c:v>Paisagem - Mosaico Fino Horizontal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'Médias Impactos'!$Q$4:$Q$12</c:f>
                <c:numCache>
                  <c:formatCode>General</c:formatCode>
                  <c:ptCount val="9"/>
                  <c:pt idx="0">
                    <c:v>3.6099654655518932E-3</c:v>
                  </c:pt>
                  <c:pt idx="1">
                    <c:v>1.248653151004769E-2</c:v>
                  </c:pt>
                  <c:pt idx="2">
                    <c:v>1.2518409366339871E-2</c:v>
                  </c:pt>
                  <c:pt idx="3">
                    <c:v>9.2925332136928815E-3</c:v>
                  </c:pt>
                  <c:pt idx="4">
                    <c:v>1.6555344527715E-2</c:v>
                  </c:pt>
                  <c:pt idx="5">
                    <c:v>1.0808604513167119E-2</c:v>
                  </c:pt>
                  <c:pt idx="6">
                    <c:v>5.827945535590609E-2</c:v>
                  </c:pt>
                  <c:pt idx="7">
                    <c:v>3.4939945177404043E-2</c:v>
                  </c:pt>
                  <c:pt idx="8">
                    <c:v>1.9290382276434724E-2</c:v>
                  </c:pt>
                </c:numCache>
              </c:numRef>
            </c:plus>
            <c:minus>
              <c:numRef>
                <c:f>'Médias Impactos'!$Q$4:$Q$12</c:f>
                <c:numCache>
                  <c:formatCode>General</c:formatCode>
                  <c:ptCount val="9"/>
                  <c:pt idx="0">
                    <c:v>3.6099654655518932E-3</c:v>
                  </c:pt>
                  <c:pt idx="1">
                    <c:v>1.248653151004769E-2</c:v>
                  </c:pt>
                  <c:pt idx="2">
                    <c:v>1.2518409366339871E-2</c:v>
                  </c:pt>
                  <c:pt idx="3">
                    <c:v>9.2925332136928815E-3</c:v>
                  </c:pt>
                  <c:pt idx="4">
                    <c:v>1.6555344527715E-2</c:v>
                  </c:pt>
                  <c:pt idx="5">
                    <c:v>1.0808604513167119E-2</c:v>
                  </c:pt>
                  <c:pt idx="6">
                    <c:v>5.827945535590609E-2</c:v>
                  </c:pt>
                  <c:pt idx="7">
                    <c:v>3.4939945177404043E-2</c:v>
                  </c:pt>
                  <c:pt idx="8">
                    <c:v>1.9290382276434724E-2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val>
            <c:numRef>
              <c:f>'Médias Impactos'!$Q$15:$Q$23</c:f>
              <c:numCache>
                <c:formatCode>0%</c:formatCode>
                <c:ptCount val="9"/>
                <c:pt idx="0">
                  <c:v>1.6193137254901957E-2</c:v>
                </c:pt>
                <c:pt idx="1">
                  <c:v>7.3809271523178774E-2</c:v>
                </c:pt>
                <c:pt idx="2">
                  <c:v>0.11621939393939393</c:v>
                </c:pt>
                <c:pt idx="3">
                  <c:v>7.273391304347826E-2</c:v>
                </c:pt>
                <c:pt idx="4">
                  <c:v>0.12164084507042248</c:v>
                </c:pt>
                <c:pt idx="5">
                  <c:v>0.12445628415300548</c:v>
                </c:pt>
                <c:pt idx="6">
                  <c:v>9.7459999999999991E-2</c:v>
                </c:pt>
                <c:pt idx="7">
                  <c:v>0.149975</c:v>
                </c:pt>
                <c:pt idx="8">
                  <c:v>5.6906896551724158E-2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B2-41EF-B20C-80533035A992}"/>
            </c:ext>
          </c:extLst>
        </c:ser>
        <c:ser>
          <c:idx val="2"/>
          <c:order val="2"/>
          <c:tx>
            <c:strRef>
              <c:f>'Médias Impactos'!$R$3</c:f>
              <c:strCache>
                <c:ptCount val="1"/>
                <c:pt idx="0">
                  <c:v>Paisagem - Sistema Agroflorestal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'Médias Impactos'!$R$4:$R$12</c:f>
                <c:numCache>
                  <c:formatCode>General</c:formatCode>
                  <c:ptCount val="9"/>
                  <c:pt idx="0">
                    <c:v>2.3307005082312874E-2</c:v>
                  </c:pt>
                  <c:pt idx="1">
                    <c:v>1.7685677727416624E-2</c:v>
                  </c:pt>
                  <c:pt idx="2">
                    <c:v>7.1781602573730173E-3</c:v>
                  </c:pt>
                  <c:pt idx="3">
                    <c:v>4.64622536740124E-3</c:v>
                  </c:pt>
                  <c:pt idx="4">
                    <c:v>1.1437222240952158E-2</c:v>
                  </c:pt>
                  <c:pt idx="5">
                    <c:v>6.3026423368280123E-3</c:v>
                  </c:pt>
                  <c:pt idx="6">
                    <c:v>0</c:v>
                  </c:pt>
                  <c:pt idx="7">
                    <c:v>0</c:v>
                  </c:pt>
                  <c:pt idx="8">
                    <c:v>2.6623710649023906E-2</c:v>
                  </c:pt>
                </c:numCache>
              </c:numRef>
            </c:plus>
            <c:minus>
              <c:numRef>
                <c:f>'Médias Impactos'!$R$4:$R$12</c:f>
                <c:numCache>
                  <c:formatCode>General</c:formatCode>
                  <c:ptCount val="9"/>
                  <c:pt idx="0">
                    <c:v>2.3307005082312874E-2</c:v>
                  </c:pt>
                  <c:pt idx="1">
                    <c:v>1.7685677727416624E-2</c:v>
                  </c:pt>
                  <c:pt idx="2">
                    <c:v>7.1781602573730173E-3</c:v>
                  </c:pt>
                  <c:pt idx="3">
                    <c:v>4.64622536740124E-3</c:v>
                  </c:pt>
                  <c:pt idx="4">
                    <c:v>1.1437222240952158E-2</c:v>
                  </c:pt>
                  <c:pt idx="5">
                    <c:v>6.3026423368280123E-3</c:v>
                  </c:pt>
                  <c:pt idx="6">
                    <c:v>0</c:v>
                  </c:pt>
                  <c:pt idx="7">
                    <c:v>0</c:v>
                  </c:pt>
                  <c:pt idx="8">
                    <c:v>2.6623710649023906E-2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val>
            <c:numRef>
              <c:f>'Médias Impactos'!$R$15:$R$23</c:f>
              <c:numCache>
                <c:formatCode>0%</c:formatCode>
                <c:ptCount val="9"/>
                <c:pt idx="0">
                  <c:v>0.24698137254901956</c:v>
                </c:pt>
                <c:pt idx="1">
                  <c:v>8.4390066225165566E-2</c:v>
                </c:pt>
                <c:pt idx="2">
                  <c:v>2.0116363636363641E-2</c:v>
                </c:pt>
                <c:pt idx="3">
                  <c:v>5.2182608695652173E-3</c:v>
                </c:pt>
                <c:pt idx="4">
                  <c:v>1.5135211267605636E-2</c:v>
                </c:pt>
                <c:pt idx="5">
                  <c:v>9.8912568306010924E-3</c:v>
                </c:pt>
                <c:pt idx="6">
                  <c:v>0</c:v>
                </c:pt>
                <c:pt idx="7">
                  <c:v>0</c:v>
                </c:pt>
                <c:pt idx="8">
                  <c:v>5.0165517241379312E-2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B2-41EF-B20C-80533035A992}"/>
            </c:ext>
          </c:extLst>
        </c:ser>
        <c:ser>
          <c:idx val="3"/>
          <c:order val="3"/>
          <c:tx>
            <c:strRef>
              <c:f>'Médias Impactos'!$S$3</c:f>
              <c:strCache>
                <c:ptCount val="1"/>
                <c:pt idx="0">
                  <c:v>Paisagem - Floresta Nativa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'Médias Impactos'!$S$4:$S$12</c:f>
                <c:numCache>
                  <c:formatCode>General</c:formatCode>
                  <c:ptCount val="9"/>
                  <c:pt idx="0">
                    <c:v>1.9652637064782114E-2</c:v>
                  </c:pt>
                  <c:pt idx="1">
                    <c:v>1.5627034757421755E-2</c:v>
                  </c:pt>
                  <c:pt idx="2">
                    <c:v>1.7052129012587895E-2</c:v>
                  </c:pt>
                  <c:pt idx="3">
                    <c:v>1.4948413724047212E-2</c:v>
                  </c:pt>
                  <c:pt idx="4">
                    <c:v>2.0547504692512712E-2</c:v>
                  </c:pt>
                  <c:pt idx="5">
                    <c:v>1.5150624379540702E-2</c:v>
                  </c:pt>
                  <c:pt idx="6">
                    <c:v>6.0618508939970332E-3</c:v>
                  </c:pt>
                  <c:pt idx="7">
                    <c:v>0</c:v>
                  </c:pt>
                  <c:pt idx="8">
                    <c:v>6.900739463149147E-2</c:v>
                  </c:pt>
                </c:numCache>
              </c:numRef>
            </c:plus>
            <c:minus>
              <c:numRef>
                <c:f>'Médias Impactos'!$S$4:$S$12</c:f>
                <c:numCache>
                  <c:formatCode>General</c:formatCode>
                  <c:ptCount val="9"/>
                  <c:pt idx="0">
                    <c:v>1.9652637064782114E-2</c:v>
                  </c:pt>
                  <c:pt idx="1">
                    <c:v>1.5627034757421755E-2</c:v>
                  </c:pt>
                  <c:pt idx="2">
                    <c:v>1.7052129012587895E-2</c:v>
                  </c:pt>
                  <c:pt idx="3">
                    <c:v>1.4948413724047212E-2</c:v>
                  </c:pt>
                  <c:pt idx="4">
                    <c:v>2.0547504692512712E-2</c:v>
                  </c:pt>
                  <c:pt idx="5">
                    <c:v>1.5150624379540702E-2</c:v>
                  </c:pt>
                  <c:pt idx="6">
                    <c:v>6.0618508939970332E-3</c:v>
                  </c:pt>
                  <c:pt idx="7">
                    <c:v>0</c:v>
                  </c:pt>
                  <c:pt idx="8">
                    <c:v>6.900739463149147E-2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val>
            <c:numRef>
              <c:f>'Médias Impactos'!$S$15:$S$23</c:f>
              <c:numCache>
                <c:formatCode>0%</c:formatCode>
                <c:ptCount val="9"/>
                <c:pt idx="0">
                  <c:v>0.19157647058823535</c:v>
                </c:pt>
                <c:pt idx="1">
                  <c:v>6.7237748344370837E-2</c:v>
                </c:pt>
                <c:pt idx="2">
                  <c:v>6.1550909090909094E-2</c:v>
                </c:pt>
                <c:pt idx="3">
                  <c:v>3.1346956521739126E-2</c:v>
                </c:pt>
                <c:pt idx="4">
                  <c:v>5.3311267605633803E-2</c:v>
                </c:pt>
                <c:pt idx="5">
                  <c:v>4.3381967213114755E-2</c:v>
                </c:pt>
                <c:pt idx="6">
                  <c:v>5.6200000000000009E-3</c:v>
                </c:pt>
                <c:pt idx="7">
                  <c:v>0</c:v>
                </c:pt>
                <c:pt idx="8">
                  <c:v>0.14756551724137931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EB2-41EF-B20C-80533035A992}"/>
            </c:ext>
          </c:extLst>
        </c:ser>
        <c:ser>
          <c:idx val="4"/>
          <c:order val="4"/>
          <c:tx>
            <c:strRef>
              <c:f>'Médias Impactos'!$T$3</c:f>
              <c:strCache>
                <c:ptCount val="1"/>
                <c:pt idx="0">
                  <c:v>Paisagem - Floresta de Produção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'Médias Impactos'!$T$4:$T$12</c:f>
                <c:numCache>
                  <c:formatCode>General</c:formatCode>
                  <c:ptCount val="9"/>
                  <c:pt idx="0">
                    <c:v>1.682583223895966E-2</c:v>
                  </c:pt>
                  <c:pt idx="1">
                    <c:v>3.7824905159155937E-2</c:v>
                  </c:pt>
                  <c:pt idx="2">
                    <c:v>4.0279868318876651E-2</c:v>
                  </c:pt>
                  <c:pt idx="3">
                    <c:v>4.4062029410229922E-2</c:v>
                  </c:pt>
                  <c:pt idx="4">
                    <c:v>6.1180143629355331E-2</c:v>
                  </c:pt>
                  <c:pt idx="5">
                    <c:v>3.494426861828015E-2</c:v>
                  </c:pt>
                  <c:pt idx="6">
                    <c:v>0.10916274732168912</c:v>
                  </c:pt>
                  <c:pt idx="7">
                    <c:v>7.0599630624033724E-2</c:v>
                  </c:pt>
                  <c:pt idx="8">
                    <c:v>7.1611716282581714E-2</c:v>
                  </c:pt>
                </c:numCache>
              </c:numRef>
            </c:plus>
            <c:minus>
              <c:numRef>
                <c:f>'Médias Impactos'!$T$4:$T$12</c:f>
                <c:numCache>
                  <c:formatCode>General</c:formatCode>
                  <c:ptCount val="9"/>
                  <c:pt idx="0">
                    <c:v>1.682583223895966E-2</c:v>
                  </c:pt>
                  <c:pt idx="1">
                    <c:v>3.7824905159155937E-2</c:v>
                  </c:pt>
                  <c:pt idx="2">
                    <c:v>4.0279868318876651E-2</c:v>
                  </c:pt>
                  <c:pt idx="3">
                    <c:v>4.4062029410229922E-2</c:v>
                  </c:pt>
                  <c:pt idx="4">
                    <c:v>6.1180143629355331E-2</c:v>
                  </c:pt>
                  <c:pt idx="5">
                    <c:v>3.494426861828015E-2</c:v>
                  </c:pt>
                  <c:pt idx="6">
                    <c:v>0.10916274732168912</c:v>
                  </c:pt>
                  <c:pt idx="7">
                    <c:v>7.0599630624033724E-2</c:v>
                  </c:pt>
                  <c:pt idx="8">
                    <c:v>7.1611716282581714E-2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val>
            <c:numRef>
              <c:f>'Médias Impactos'!$T$15:$T$23</c:f>
              <c:numCache>
                <c:formatCode>0%</c:formatCode>
                <c:ptCount val="9"/>
                <c:pt idx="0">
                  <c:v>0.11008039215686273</c:v>
                </c:pt>
                <c:pt idx="1">
                  <c:v>0.19517880794701994</c:v>
                </c:pt>
                <c:pt idx="2">
                  <c:v>0.37797636363636361</c:v>
                </c:pt>
                <c:pt idx="3">
                  <c:v>0.58452695652173892</c:v>
                </c:pt>
                <c:pt idx="4">
                  <c:v>0.32568873239436624</c:v>
                </c:pt>
                <c:pt idx="5">
                  <c:v>0.57930163934426249</c:v>
                </c:pt>
                <c:pt idx="6">
                  <c:v>0.57819500000000013</c:v>
                </c:pt>
                <c:pt idx="7">
                  <c:v>0.69611250000000002</c:v>
                </c:pt>
                <c:pt idx="8">
                  <c:v>0.40195172413793101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EB2-41EF-B20C-80533035A992}"/>
            </c:ext>
          </c:extLst>
        </c:ser>
        <c:ser>
          <c:idx val="5"/>
          <c:order val="5"/>
          <c:tx>
            <c:strRef>
              <c:f>'Médias Impactos'!$U$3</c:f>
              <c:strCache>
                <c:ptCount val="1"/>
                <c:pt idx="0">
                  <c:v>Paisagem - Sucessão Ecológica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'Médias Impactos'!$U$4:$U$12</c:f>
                <c:numCache>
                  <c:formatCode>General</c:formatCode>
                  <c:ptCount val="9"/>
                  <c:pt idx="0">
                    <c:v>1.1689224795989351E-2</c:v>
                  </c:pt>
                  <c:pt idx="1">
                    <c:v>1.4954573667181848E-2</c:v>
                  </c:pt>
                  <c:pt idx="2">
                    <c:v>1.8037566017764437E-2</c:v>
                  </c:pt>
                  <c:pt idx="3">
                    <c:v>3.1951036603724926E-2</c:v>
                  </c:pt>
                  <c:pt idx="4">
                    <c:v>2.3184243706403047E-2</c:v>
                  </c:pt>
                  <c:pt idx="5">
                    <c:v>1.6814849519122325E-2</c:v>
                  </c:pt>
                  <c:pt idx="6">
                    <c:v>3.3333893912826609E-2</c:v>
                  </c:pt>
                  <c:pt idx="7">
                    <c:v>3.9254907170951238E-2</c:v>
                  </c:pt>
                  <c:pt idx="8">
                    <c:v>2.6368154129190333E-2</c:v>
                  </c:pt>
                </c:numCache>
              </c:numRef>
            </c:plus>
            <c:minus>
              <c:numRef>
                <c:f>'Médias Impactos'!$U$4:$U$12</c:f>
                <c:numCache>
                  <c:formatCode>General</c:formatCode>
                  <c:ptCount val="9"/>
                  <c:pt idx="0">
                    <c:v>1.1689224795989351E-2</c:v>
                  </c:pt>
                  <c:pt idx="1">
                    <c:v>1.4954573667181848E-2</c:v>
                  </c:pt>
                  <c:pt idx="2">
                    <c:v>1.8037566017764437E-2</c:v>
                  </c:pt>
                  <c:pt idx="3">
                    <c:v>3.1951036603724926E-2</c:v>
                  </c:pt>
                  <c:pt idx="4">
                    <c:v>2.3184243706403047E-2</c:v>
                  </c:pt>
                  <c:pt idx="5">
                    <c:v>1.6814849519122325E-2</c:v>
                  </c:pt>
                  <c:pt idx="6">
                    <c:v>3.3333893912826609E-2</c:v>
                  </c:pt>
                  <c:pt idx="7">
                    <c:v>3.9254907170951238E-2</c:v>
                  </c:pt>
                  <c:pt idx="8">
                    <c:v>2.6368154129190333E-2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val>
            <c:numRef>
              <c:f>'Médias Impactos'!$U$15:$U$23</c:f>
              <c:numCache>
                <c:formatCode>0%</c:formatCode>
                <c:ptCount val="9"/>
                <c:pt idx="0">
                  <c:v>5.6306862745098031E-2</c:v>
                </c:pt>
                <c:pt idx="1">
                  <c:v>5.9937086092715232E-2</c:v>
                </c:pt>
                <c:pt idx="2">
                  <c:v>0.11783030303030304</c:v>
                </c:pt>
                <c:pt idx="3">
                  <c:v>0.20747130434782607</c:v>
                </c:pt>
                <c:pt idx="4">
                  <c:v>9.7553521126760565E-2</c:v>
                </c:pt>
                <c:pt idx="5">
                  <c:v>8.7065027322404343E-2</c:v>
                </c:pt>
                <c:pt idx="6">
                  <c:v>5.0834999999999998E-2</c:v>
                </c:pt>
                <c:pt idx="7">
                  <c:v>4.4025000000000002E-2</c:v>
                </c:pt>
                <c:pt idx="8">
                  <c:v>6.2782758620689674E-2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EB2-41EF-B20C-80533035A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77"/>
        <c:axId val="612707008"/>
        <c:axId val="611181248"/>
      </c:barChart>
      <c:catAx>
        <c:axId val="6127070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11181248"/>
        <c:crosses val="autoZero"/>
        <c:auto val="1"/>
        <c:lblAlgn val="ctr"/>
        <c:lblOffset val="100"/>
        <c:noMultiLvlLbl val="0"/>
      </c:catAx>
      <c:valAx>
        <c:axId val="611181248"/>
        <c:scaling>
          <c:orientation val="minMax"/>
          <c:max val="1.100000000000000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1270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600"/>
              <a:t>Impactos na</a:t>
            </a:r>
            <a:r>
              <a:rPr lang="en-GB" sz="1600" baseline="0"/>
              <a:t> </a:t>
            </a:r>
            <a:r>
              <a:rPr lang="en-GB" sz="1600"/>
              <a:t>Diversidade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'Médias Impactos'!$V$3</c:f>
              <c:strCache>
                <c:ptCount val="1"/>
                <c:pt idx="0">
                  <c:v>Diversidade Shannon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'Médias Impactos'!$V$4:$V$12</c:f>
                <c:numCache>
                  <c:formatCode>General</c:formatCode>
                  <c:ptCount val="9"/>
                  <c:pt idx="0">
                    <c:v>3.432875182879451E-2</c:v>
                  </c:pt>
                  <c:pt idx="1">
                    <c:v>4.9042814685806978E-2</c:v>
                  </c:pt>
                  <c:pt idx="2">
                    <c:v>4.0662563077501865E-2</c:v>
                  </c:pt>
                  <c:pt idx="3">
                    <c:v>6.1957368996507334E-2</c:v>
                  </c:pt>
                  <c:pt idx="4">
                    <c:v>6.9584687229769918E-2</c:v>
                  </c:pt>
                  <c:pt idx="5">
                    <c:v>4.5530729045801639E-2</c:v>
                  </c:pt>
                  <c:pt idx="6">
                    <c:v>9.804079919727296E-2</c:v>
                  </c:pt>
                  <c:pt idx="7">
                    <c:v>0.131515666169472</c:v>
                  </c:pt>
                  <c:pt idx="8">
                    <c:v>0.11450474084385932</c:v>
                  </c:pt>
                </c:numCache>
              </c:numRef>
            </c:plus>
            <c:minus>
              <c:numRef>
                <c:f>'Médias Impactos'!$V$4:$V$12</c:f>
                <c:numCache>
                  <c:formatCode>General</c:formatCode>
                  <c:ptCount val="9"/>
                  <c:pt idx="0">
                    <c:v>3.432875182879451E-2</c:v>
                  </c:pt>
                  <c:pt idx="1">
                    <c:v>4.9042814685806978E-2</c:v>
                  </c:pt>
                  <c:pt idx="2">
                    <c:v>4.0662563077501865E-2</c:v>
                  </c:pt>
                  <c:pt idx="3">
                    <c:v>6.1957368996507334E-2</c:v>
                  </c:pt>
                  <c:pt idx="4">
                    <c:v>6.9584687229769918E-2</c:v>
                  </c:pt>
                  <c:pt idx="5">
                    <c:v>4.5530729045801639E-2</c:v>
                  </c:pt>
                  <c:pt idx="6">
                    <c:v>9.804079919727296E-2</c:v>
                  </c:pt>
                  <c:pt idx="7">
                    <c:v>0.131515666169472</c:v>
                  </c:pt>
                  <c:pt idx="8">
                    <c:v>0.11450474084385932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val>
            <c:numRef>
              <c:f>'Médias Impactos'!$V$15:$V$23</c:f>
              <c:numCache>
                <c:formatCode>0.0000</c:formatCode>
                <c:ptCount val="9"/>
                <c:pt idx="0">
                  <c:v>1.2175357843137256</c:v>
                </c:pt>
                <c:pt idx="1">
                  <c:v>0.99485364238410579</c:v>
                </c:pt>
                <c:pt idx="2">
                  <c:v>1.1292430303030303</c:v>
                </c:pt>
                <c:pt idx="3">
                  <c:v>0.92245130434782618</c:v>
                </c:pt>
                <c:pt idx="4">
                  <c:v>1.0799521126760567</c:v>
                </c:pt>
                <c:pt idx="5">
                  <c:v>0.96256612021857912</c:v>
                </c:pt>
                <c:pt idx="6">
                  <c:v>0.83770500000000003</c:v>
                </c:pt>
                <c:pt idx="7">
                  <c:v>0.86220000000000008</c:v>
                </c:pt>
                <c:pt idx="8">
                  <c:v>1.1419310344827585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9B-4CB3-800C-9F4318774589}"/>
            </c:ext>
          </c:extLst>
        </c:ser>
        <c:ser>
          <c:idx val="1"/>
          <c:order val="1"/>
          <c:tx>
            <c:strRef>
              <c:f>'Médias Impactos'!$W$3</c:f>
              <c:strCache>
                <c:ptCount val="1"/>
                <c:pt idx="0">
                  <c:v>Equitabilidade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'Médias Impactos'!$W$4:$W$12</c:f>
                <c:numCache>
                  <c:formatCode>General</c:formatCode>
                  <c:ptCount val="9"/>
                  <c:pt idx="0">
                    <c:v>1.6772575988385018E-2</c:v>
                  </c:pt>
                  <c:pt idx="1">
                    <c:v>2.6580200612749044E-2</c:v>
                  </c:pt>
                  <c:pt idx="2">
                    <c:v>2.0447588324240356E-2</c:v>
                  </c:pt>
                  <c:pt idx="3">
                    <c:v>3.422225697226694E-2</c:v>
                  </c:pt>
                  <c:pt idx="4">
                    <c:v>4.1152449739294612E-2</c:v>
                  </c:pt>
                  <c:pt idx="5">
                    <c:v>2.5229052732150956E-2</c:v>
                  </c:pt>
                  <c:pt idx="6">
                    <c:v>6.4449992981323367E-2</c:v>
                  </c:pt>
                  <c:pt idx="7">
                    <c:v>9.486094784604461E-2</c:v>
                  </c:pt>
                  <c:pt idx="8">
                    <c:v>4.6747623946944074E-2</c:v>
                  </c:pt>
                </c:numCache>
              </c:numRef>
            </c:plus>
            <c:minus>
              <c:numRef>
                <c:f>'Médias Impactos'!$W$4:$W$12</c:f>
                <c:numCache>
                  <c:formatCode>General</c:formatCode>
                  <c:ptCount val="9"/>
                  <c:pt idx="0">
                    <c:v>1.6772575988385018E-2</c:v>
                  </c:pt>
                  <c:pt idx="1">
                    <c:v>2.6580200612749044E-2</c:v>
                  </c:pt>
                  <c:pt idx="2">
                    <c:v>2.0447588324240356E-2</c:v>
                  </c:pt>
                  <c:pt idx="3">
                    <c:v>3.422225697226694E-2</c:v>
                  </c:pt>
                  <c:pt idx="4">
                    <c:v>4.1152449739294612E-2</c:v>
                  </c:pt>
                  <c:pt idx="5">
                    <c:v>2.5229052732150956E-2</c:v>
                  </c:pt>
                  <c:pt idx="6">
                    <c:v>6.4449992981323367E-2</c:v>
                  </c:pt>
                  <c:pt idx="7">
                    <c:v>9.486094784604461E-2</c:v>
                  </c:pt>
                  <c:pt idx="8">
                    <c:v>4.6747623946944074E-2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val>
            <c:numRef>
              <c:f>'Médias Impactos'!$W$15:$W$23</c:f>
              <c:numCache>
                <c:formatCode>0.0000</c:formatCode>
                <c:ptCount val="9"/>
                <c:pt idx="0">
                  <c:v>0.73141127450980425</c:v>
                </c:pt>
                <c:pt idx="1">
                  <c:v>0.64466158940397356</c:v>
                </c:pt>
                <c:pt idx="2">
                  <c:v>0.71295090909090886</c:v>
                </c:pt>
                <c:pt idx="3">
                  <c:v>0.63100434782608683</c:v>
                </c:pt>
                <c:pt idx="4">
                  <c:v>0.69391126760563371</c:v>
                </c:pt>
                <c:pt idx="5">
                  <c:v>0.65291038251366118</c:v>
                </c:pt>
                <c:pt idx="6">
                  <c:v>0.64202999999999999</c:v>
                </c:pt>
                <c:pt idx="7">
                  <c:v>0.62196250000000008</c:v>
                </c:pt>
                <c:pt idx="8">
                  <c:v>0.74783103448275845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9B-4CB3-800C-9F4318774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612707008"/>
        <c:axId val="611181248"/>
      </c:barChart>
      <c:catAx>
        <c:axId val="6127070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11181248"/>
        <c:crosses val="autoZero"/>
        <c:auto val="1"/>
        <c:lblAlgn val="ctr"/>
        <c:lblOffset val="100"/>
        <c:noMultiLvlLbl val="0"/>
      </c:catAx>
      <c:valAx>
        <c:axId val="611181248"/>
        <c:scaling>
          <c:orientation val="minMax"/>
          <c:max val="1.3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1270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600"/>
              <a:t>Impactos no Risco de Fogo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'Médias Impactos'!$X$3</c:f>
              <c:strCache>
                <c:ptCount val="1"/>
                <c:pt idx="0">
                  <c:v>Área Ardida 1990 a 2017 (%)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'Médias Impactos'!$X$4:$X$12</c:f>
                <c:numCache>
                  <c:formatCode>General</c:formatCode>
                  <c:ptCount val="9"/>
                  <c:pt idx="0">
                    <c:v>2.6106734489966886E-2</c:v>
                  </c:pt>
                  <c:pt idx="1">
                    <c:v>3.6233850058358497E-2</c:v>
                  </c:pt>
                  <c:pt idx="2">
                    <c:v>7.6172483150904982E-2</c:v>
                  </c:pt>
                  <c:pt idx="3">
                    <c:v>0.10767340079297461</c:v>
                  </c:pt>
                  <c:pt idx="4">
                    <c:v>9.2515041907631407E-2</c:v>
                  </c:pt>
                  <c:pt idx="5">
                    <c:v>7.6491386279290988E-2</c:v>
                  </c:pt>
                  <c:pt idx="6">
                    <c:v>0.1685964311915478</c:v>
                  </c:pt>
                  <c:pt idx="7">
                    <c:v>0.56314303911173402</c:v>
                  </c:pt>
                  <c:pt idx="8">
                    <c:v>4.2718928184214619E-2</c:v>
                  </c:pt>
                </c:numCache>
              </c:numRef>
            </c:plus>
            <c:minus>
              <c:numRef>
                <c:f>'Médias Impactos'!$X$4:$X$12</c:f>
                <c:numCache>
                  <c:formatCode>General</c:formatCode>
                  <c:ptCount val="9"/>
                  <c:pt idx="0">
                    <c:v>2.6106734489966886E-2</c:v>
                  </c:pt>
                  <c:pt idx="1">
                    <c:v>3.6233850058358497E-2</c:v>
                  </c:pt>
                  <c:pt idx="2">
                    <c:v>7.6172483150904982E-2</c:v>
                  </c:pt>
                  <c:pt idx="3">
                    <c:v>0.10767340079297461</c:v>
                  </c:pt>
                  <c:pt idx="4">
                    <c:v>9.2515041907631407E-2</c:v>
                  </c:pt>
                  <c:pt idx="5">
                    <c:v>7.6491386279290988E-2</c:v>
                  </c:pt>
                  <c:pt idx="6">
                    <c:v>0.1685964311915478</c:v>
                  </c:pt>
                  <c:pt idx="7">
                    <c:v>0.56314303911173402</c:v>
                  </c:pt>
                  <c:pt idx="8">
                    <c:v>4.2718928184214619E-2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val>
            <c:numRef>
              <c:f>'Médias Impactos'!$X$15:$X$23</c:f>
              <c:numCache>
                <c:formatCode>0%</c:formatCode>
                <c:ptCount val="9"/>
                <c:pt idx="0">
                  <c:v>0.10191176470588238</c:v>
                </c:pt>
                <c:pt idx="1">
                  <c:v>0.1211920529801324</c:v>
                </c:pt>
                <c:pt idx="2">
                  <c:v>0.49751515151515147</c:v>
                </c:pt>
                <c:pt idx="3">
                  <c:v>0.90539130434782622</c:v>
                </c:pt>
                <c:pt idx="4">
                  <c:v>0.2423943661971831</c:v>
                </c:pt>
                <c:pt idx="5">
                  <c:v>0.50863387978142072</c:v>
                </c:pt>
                <c:pt idx="6">
                  <c:v>0.21049999999999996</c:v>
                </c:pt>
                <c:pt idx="7">
                  <c:v>0.83125000000000004</c:v>
                </c:pt>
                <c:pt idx="8">
                  <c:v>8.7586206896551722E-2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04-421A-A35F-BA0C36232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612707008"/>
        <c:axId val="611181248"/>
      </c:barChart>
      <c:catAx>
        <c:axId val="6127070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11181248"/>
        <c:crosses val="autoZero"/>
        <c:auto val="1"/>
        <c:lblAlgn val="ctr"/>
        <c:lblOffset val="100"/>
        <c:noMultiLvlLbl val="0"/>
      </c:catAx>
      <c:valAx>
        <c:axId val="611181248"/>
        <c:scaling>
          <c:orientation val="minMax"/>
          <c:max val="1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1270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Impactos</a:t>
            </a:r>
            <a:r>
              <a:rPr lang="en-GB" baseline="0"/>
              <a:t> na Paisagem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'Médias Impactos'!$P$3</c:f>
              <c:strCache>
                <c:ptCount val="1"/>
                <c:pt idx="0">
                  <c:v>Paisagem - Produção Agrícola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'Médias Impactos'!$P$4:$P$12</c:f>
                <c:numCache>
                  <c:formatCode>General</c:formatCode>
                  <c:ptCount val="9"/>
                  <c:pt idx="0">
                    <c:v>2.616837112546835E-2</c:v>
                  </c:pt>
                  <c:pt idx="1">
                    <c:v>3.9298477119099166E-2</c:v>
                  </c:pt>
                  <c:pt idx="2">
                    <c:v>3.2345665016268739E-2</c:v>
                  </c:pt>
                  <c:pt idx="3">
                    <c:v>2.2545820367607737E-2</c:v>
                  </c:pt>
                  <c:pt idx="4">
                    <c:v>5.9140078456153891E-2</c:v>
                  </c:pt>
                  <c:pt idx="5">
                    <c:v>2.1644109047902885E-2</c:v>
                  </c:pt>
                  <c:pt idx="6">
                    <c:v>7.0963496044537971E-2</c:v>
                  </c:pt>
                  <c:pt idx="7">
                    <c:v>5.0337311499522891E-2</c:v>
                  </c:pt>
                  <c:pt idx="8">
                    <c:v>7.4816659061548482E-2</c:v>
                  </c:pt>
                </c:numCache>
              </c:numRef>
            </c:plus>
            <c:minus>
              <c:numRef>
                <c:f>'Médias Impactos'!$P$4:$P$12</c:f>
                <c:numCache>
                  <c:formatCode>General</c:formatCode>
                  <c:ptCount val="9"/>
                  <c:pt idx="0">
                    <c:v>2.616837112546835E-2</c:v>
                  </c:pt>
                  <c:pt idx="1">
                    <c:v>3.9298477119099166E-2</c:v>
                  </c:pt>
                  <c:pt idx="2">
                    <c:v>3.2345665016268739E-2</c:v>
                  </c:pt>
                  <c:pt idx="3">
                    <c:v>2.2545820367607737E-2</c:v>
                  </c:pt>
                  <c:pt idx="4">
                    <c:v>5.9140078456153891E-2</c:v>
                  </c:pt>
                  <c:pt idx="5">
                    <c:v>2.1644109047902885E-2</c:v>
                  </c:pt>
                  <c:pt idx="6">
                    <c:v>7.0963496044537971E-2</c:v>
                  </c:pt>
                  <c:pt idx="7">
                    <c:v>5.0337311499522891E-2</c:v>
                  </c:pt>
                  <c:pt idx="8">
                    <c:v>7.4816659061548482E-2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val>
            <c:numRef>
              <c:f>'Médias Impactos'!$P$15:$P$23</c:f>
              <c:numCache>
                <c:formatCode>0%</c:formatCode>
                <c:ptCount val="9"/>
                <c:pt idx="0">
                  <c:v>0.37884313725490198</c:v>
                </c:pt>
                <c:pt idx="1">
                  <c:v>0.51944039735099323</c:v>
                </c:pt>
                <c:pt idx="2">
                  <c:v>0.30630242424242438</c:v>
                </c:pt>
                <c:pt idx="3">
                  <c:v>9.8681739130434779E-2</c:v>
                </c:pt>
                <c:pt idx="4">
                  <c:v>0.38668028169014079</c:v>
                </c:pt>
                <c:pt idx="5">
                  <c:v>0.15589999999999996</c:v>
                </c:pt>
                <c:pt idx="6">
                  <c:v>0.26790000000000008</c:v>
                </c:pt>
                <c:pt idx="7">
                  <c:v>0.10987499999999999</c:v>
                </c:pt>
                <c:pt idx="8">
                  <c:v>0.2806206896551724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EA-4125-879F-4044415387DA}"/>
            </c:ext>
          </c:extLst>
        </c:ser>
        <c:ser>
          <c:idx val="1"/>
          <c:order val="1"/>
          <c:tx>
            <c:strRef>
              <c:f>'Médias Impactos'!$Q$3</c:f>
              <c:strCache>
                <c:ptCount val="1"/>
                <c:pt idx="0">
                  <c:v>Paisagem - Mosaico Fino Horizontal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'Médias Impactos'!$Q$4:$Q$12</c:f>
                <c:numCache>
                  <c:formatCode>General</c:formatCode>
                  <c:ptCount val="9"/>
                  <c:pt idx="0">
                    <c:v>3.6099654655518932E-3</c:v>
                  </c:pt>
                  <c:pt idx="1">
                    <c:v>1.248653151004769E-2</c:v>
                  </c:pt>
                  <c:pt idx="2">
                    <c:v>1.2518409366339871E-2</c:v>
                  </c:pt>
                  <c:pt idx="3">
                    <c:v>9.2925332136928815E-3</c:v>
                  </c:pt>
                  <c:pt idx="4">
                    <c:v>1.6555344527715E-2</c:v>
                  </c:pt>
                  <c:pt idx="5">
                    <c:v>1.0808604513167119E-2</c:v>
                  </c:pt>
                  <c:pt idx="6">
                    <c:v>5.827945535590609E-2</c:v>
                  </c:pt>
                  <c:pt idx="7">
                    <c:v>3.4939945177404043E-2</c:v>
                  </c:pt>
                  <c:pt idx="8">
                    <c:v>1.9290382276434724E-2</c:v>
                  </c:pt>
                </c:numCache>
              </c:numRef>
            </c:plus>
            <c:minus>
              <c:numRef>
                <c:f>'Médias Impactos'!$Q$4:$Q$12</c:f>
                <c:numCache>
                  <c:formatCode>General</c:formatCode>
                  <c:ptCount val="9"/>
                  <c:pt idx="0">
                    <c:v>3.6099654655518932E-3</c:v>
                  </c:pt>
                  <c:pt idx="1">
                    <c:v>1.248653151004769E-2</c:v>
                  </c:pt>
                  <c:pt idx="2">
                    <c:v>1.2518409366339871E-2</c:v>
                  </c:pt>
                  <c:pt idx="3">
                    <c:v>9.2925332136928815E-3</c:v>
                  </c:pt>
                  <c:pt idx="4">
                    <c:v>1.6555344527715E-2</c:v>
                  </c:pt>
                  <c:pt idx="5">
                    <c:v>1.0808604513167119E-2</c:v>
                  </c:pt>
                  <c:pt idx="6">
                    <c:v>5.827945535590609E-2</c:v>
                  </c:pt>
                  <c:pt idx="7">
                    <c:v>3.4939945177404043E-2</c:v>
                  </c:pt>
                  <c:pt idx="8">
                    <c:v>1.9290382276434724E-2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val>
            <c:numRef>
              <c:f>'Médias Impactos'!$Q$15:$Q$23</c:f>
              <c:numCache>
                <c:formatCode>0%</c:formatCode>
                <c:ptCount val="9"/>
                <c:pt idx="0">
                  <c:v>1.6193137254901957E-2</c:v>
                </c:pt>
                <c:pt idx="1">
                  <c:v>7.3809271523178774E-2</c:v>
                </c:pt>
                <c:pt idx="2">
                  <c:v>0.11621939393939393</c:v>
                </c:pt>
                <c:pt idx="3">
                  <c:v>7.273391304347826E-2</c:v>
                </c:pt>
                <c:pt idx="4">
                  <c:v>0.12164084507042248</c:v>
                </c:pt>
                <c:pt idx="5">
                  <c:v>0.12445628415300548</c:v>
                </c:pt>
                <c:pt idx="6">
                  <c:v>9.7459999999999991E-2</c:v>
                </c:pt>
                <c:pt idx="7">
                  <c:v>0.149975</c:v>
                </c:pt>
                <c:pt idx="8">
                  <c:v>5.6906896551724158E-2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EA-4125-879F-4044415387DA}"/>
            </c:ext>
          </c:extLst>
        </c:ser>
        <c:ser>
          <c:idx val="2"/>
          <c:order val="2"/>
          <c:tx>
            <c:strRef>
              <c:f>'Médias Impactos'!$R$3</c:f>
              <c:strCache>
                <c:ptCount val="1"/>
                <c:pt idx="0">
                  <c:v>Paisagem - Sistema Agroflorestal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'Médias Impactos'!$R$4:$R$12</c:f>
                <c:numCache>
                  <c:formatCode>General</c:formatCode>
                  <c:ptCount val="9"/>
                  <c:pt idx="0">
                    <c:v>2.3307005082312874E-2</c:v>
                  </c:pt>
                  <c:pt idx="1">
                    <c:v>1.7685677727416624E-2</c:v>
                  </c:pt>
                  <c:pt idx="2">
                    <c:v>7.1781602573730173E-3</c:v>
                  </c:pt>
                  <c:pt idx="3">
                    <c:v>4.64622536740124E-3</c:v>
                  </c:pt>
                  <c:pt idx="4">
                    <c:v>1.1437222240952158E-2</c:v>
                  </c:pt>
                  <c:pt idx="5">
                    <c:v>6.3026423368280123E-3</c:v>
                  </c:pt>
                  <c:pt idx="6">
                    <c:v>0</c:v>
                  </c:pt>
                  <c:pt idx="7">
                    <c:v>0</c:v>
                  </c:pt>
                  <c:pt idx="8">
                    <c:v>2.6623710649023906E-2</c:v>
                  </c:pt>
                </c:numCache>
              </c:numRef>
            </c:plus>
            <c:minus>
              <c:numRef>
                <c:f>'Médias Impactos'!$R$4:$R$12</c:f>
                <c:numCache>
                  <c:formatCode>General</c:formatCode>
                  <c:ptCount val="9"/>
                  <c:pt idx="0">
                    <c:v>2.3307005082312874E-2</c:v>
                  </c:pt>
                  <c:pt idx="1">
                    <c:v>1.7685677727416624E-2</c:v>
                  </c:pt>
                  <c:pt idx="2">
                    <c:v>7.1781602573730173E-3</c:v>
                  </c:pt>
                  <c:pt idx="3">
                    <c:v>4.64622536740124E-3</c:v>
                  </c:pt>
                  <c:pt idx="4">
                    <c:v>1.1437222240952158E-2</c:v>
                  </c:pt>
                  <c:pt idx="5">
                    <c:v>6.3026423368280123E-3</c:v>
                  </c:pt>
                  <c:pt idx="6">
                    <c:v>0</c:v>
                  </c:pt>
                  <c:pt idx="7">
                    <c:v>0</c:v>
                  </c:pt>
                  <c:pt idx="8">
                    <c:v>2.6623710649023906E-2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val>
            <c:numRef>
              <c:f>'Médias Impactos'!$R$15:$R$23</c:f>
              <c:numCache>
                <c:formatCode>0%</c:formatCode>
                <c:ptCount val="9"/>
                <c:pt idx="0">
                  <c:v>0.24698137254901956</c:v>
                </c:pt>
                <c:pt idx="1">
                  <c:v>8.4390066225165566E-2</c:v>
                </c:pt>
                <c:pt idx="2">
                  <c:v>2.0116363636363641E-2</c:v>
                </c:pt>
                <c:pt idx="3">
                  <c:v>5.2182608695652173E-3</c:v>
                </c:pt>
                <c:pt idx="4">
                  <c:v>1.5135211267605636E-2</c:v>
                </c:pt>
                <c:pt idx="5">
                  <c:v>9.8912568306010924E-3</c:v>
                </c:pt>
                <c:pt idx="6">
                  <c:v>0</c:v>
                </c:pt>
                <c:pt idx="7">
                  <c:v>0</c:v>
                </c:pt>
                <c:pt idx="8">
                  <c:v>5.0165517241379312E-2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EA-4125-879F-4044415387DA}"/>
            </c:ext>
          </c:extLst>
        </c:ser>
        <c:ser>
          <c:idx val="3"/>
          <c:order val="3"/>
          <c:tx>
            <c:strRef>
              <c:f>'Médias Impactos'!$S$3</c:f>
              <c:strCache>
                <c:ptCount val="1"/>
                <c:pt idx="0">
                  <c:v>Paisagem - Floresta Nativa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'Médias Impactos'!$S$4:$S$12</c:f>
                <c:numCache>
                  <c:formatCode>General</c:formatCode>
                  <c:ptCount val="9"/>
                  <c:pt idx="0">
                    <c:v>1.9652637064782114E-2</c:v>
                  </c:pt>
                  <c:pt idx="1">
                    <c:v>1.5627034757421755E-2</c:v>
                  </c:pt>
                  <c:pt idx="2">
                    <c:v>1.7052129012587895E-2</c:v>
                  </c:pt>
                  <c:pt idx="3">
                    <c:v>1.4948413724047212E-2</c:v>
                  </c:pt>
                  <c:pt idx="4">
                    <c:v>2.0547504692512712E-2</c:v>
                  </c:pt>
                  <c:pt idx="5">
                    <c:v>1.5150624379540702E-2</c:v>
                  </c:pt>
                  <c:pt idx="6">
                    <c:v>6.0618508939970332E-3</c:v>
                  </c:pt>
                  <c:pt idx="7">
                    <c:v>0</c:v>
                  </c:pt>
                  <c:pt idx="8">
                    <c:v>6.900739463149147E-2</c:v>
                  </c:pt>
                </c:numCache>
              </c:numRef>
            </c:plus>
            <c:minus>
              <c:numRef>
                <c:f>'Médias Impactos'!$S$4:$S$12</c:f>
                <c:numCache>
                  <c:formatCode>General</c:formatCode>
                  <c:ptCount val="9"/>
                  <c:pt idx="0">
                    <c:v>1.9652637064782114E-2</c:v>
                  </c:pt>
                  <c:pt idx="1">
                    <c:v>1.5627034757421755E-2</c:v>
                  </c:pt>
                  <c:pt idx="2">
                    <c:v>1.7052129012587895E-2</c:v>
                  </c:pt>
                  <c:pt idx="3">
                    <c:v>1.4948413724047212E-2</c:v>
                  </c:pt>
                  <c:pt idx="4">
                    <c:v>2.0547504692512712E-2</c:v>
                  </c:pt>
                  <c:pt idx="5">
                    <c:v>1.5150624379540702E-2</c:v>
                  </c:pt>
                  <c:pt idx="6">
                    <c:v>6.0618508939970332E-3</c:v>
                  </c:pt>
                  <c:pt idx="7">
                    <c:v>0</c:v>
                  </c:pt>
                  <c:pt idx="8">
                    <c:v>6.900739463149147E-2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val>
            <c:numRef>
              <c:f>'Médias Impactos'!$S$15:$S$23</c:f>
              <c:numCache>
                <c:formatCode>0%</c:formatCode>
                <c:ptCount val="9"/>
                <c:pt idx="0">
                  <c:v>0.19157647058823535</c:v>
                </c:pt>
                <c:pt idx="1">
                  <c:v>6.7237748344370837E-2</c:v>
                </c:pt>
                <c:pt idx="2">
                  <c:v>6.1550909090909094E-2</c:v>
                </c:pt>
                <c:pt idx="3">
                  <c:v>3.1346956521739126E-2</c:v>
                </c:pt>
                <c:pt idx="4">
                  <c:v>5.3311267605633803E-2</c:v>
                </c:pt>
                <c:pt idx="5">
                  <c:v>4.3381967213114755E-2</c:v>
                </c:pt>
                <c:pt idx="6">
                  <c:v>5.6200000000000009E-3</c:v>
                </c:pt>
                <c:pt idx="7">
                  <c:v>0</c:v>
                </c:pt>
                <c:pt idx="8">
                  <c:v>0.14756551724137931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7EA-4125-879F-4044415387DA}"/>
            </c:ext>
          </c:extLst>
        </c:ser>
        <c:ser>
          <c:idx val="4"/>
          <c:order val="4"/>
          <c:tx>
            <c:strRef>
              <c:f>'Médias Impactos'!$T$3</c:f>
              <c:strCache>
                <c:ptCount val="1"/>
                <c:pt idx="0">
                  <c:v>Paisagem - Floresta de Produção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'Médias Impactos'!$T$4:$T$12</c:f>
                <c:numCache>
                  <c:formatCode>General</c:formatCode>
                  <c:ptCount val="9"/>
                  <c:pt idx="0">
                    <c:v>1.682583223895966E-2</c:v>
                  </c:pt>
                  <c:pt idx="1">
                    <c:v>3.7824905159155937E-2</c:v>
                  </c:pt>
                  <c:pt idx="2">
                    <c:v>4.0279868318876651E-2</c:v>
                  </c:pt>
                  <c:pt idx="3">
                    <c:v>4.4062029410229922E-2</c:v>
                  </c:pt>
                  <c:pt idx="4">
                    <c:v>6.1180143629355331E-2</c:v>
                  </c:pt>
                  <c:pt idx="5">
                    <c:v>3.494426861828015E-2</c:v>
                  </c:pt>
                  <c:pt idx="6">
                    <c:v>0.10916274732168912</c:v>
                  </c:pt>
                  <c:pt idx="7">
                    <c:v>7.0599630624033724E-2</c:v>
                  </c:pt>
                  <c:pt idx="8">
                    <c:v>7.1611716282581714E-2</c:v>
                  </c:pt>
                </c:numCache>
              </c:numRef>
            </c:plus>
            <c:minus>
              <c:numRef>
                <c:f>'Médias Impactos'!$T$4:$T$12</c:f>
                <c:numCache>
                  <c:formatCode>General</c:formatCode>
                  <c:ptCount val="9"/>
                  <c:pt idx="0">
                    <c:v>1.682583223895966E-2</c:v>
                  </c:pt>
                  <c:pt idx="1">
                    <c:v>3.7824905159155937E-2</c:v>
                  </c:pt>
                  <c:pt idx="2">
                    <c:v>4.0279868318876651E-2</c:v>
                  </c:pt>
                  <c:pt idx="3">
                    <c:v>4.4062029410229922E-2</c:v>
                  </c:pt>
                  <c:pt idx="4">
                    <c:v>6.1180143629355331E-2</c:v>
                  </c:pt>
                  <c:pt idx="5">
                    <c:v>3.494426861828015E-2</c:v>
                  </c:pt>
                  <c:pt idx="6">
                    <c:v>0.10916274732168912</c:v>
                  </c:pt>
                  <c:pt idx="7">
                    <c:v>7.0599630624033724E-2</c:v>
                  </c:pt>
                  <c:pt idx="8">
                    <c:v>7.1611716282581714E-2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val>
            <c:numRef>
              <c:f>'Médias Impactos'!$T$15:$T$23</c:f>
              <c:numCache>
                <c:formatCode>0%</c:formatCode>
                <c:ptCount val="9"/>
                <c:pt idx="0">
                  <c:v>0.11008039215686273</c:v>
                </c:pt>
                <c:pt idx="1">
                  <c:v>0.19517880794701994</c:v>
                </c:pt>
                <c:pt idx="2">
                  <c:v>0.37797636363636361</c:v>
                </c:pt>
                <c:pt idx="3">
                  <c:v>0.58452695652173892</c:v>
                </c:pt>
                <c:pt idx="4">
                  <c:v>0.32568873239436624</c:v>
                </c:pt>
                <c:pt idx="5">
                  <c:v>0.57930163934426249</c:v>
                </c:pt>
                <c:pt idx="6">
                  <c:v>0.57819500000000013</c:v>
                </c:pt>
                <c:pt idx="7">
                  <c:v>0.69611250000000002</c:v>
                </c:pt>
                <c:pt idx="8">
                  <c:v>0.40195172413793101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7EA-4125-879F-4044415387DA}"/>
            </c:ext>
          </c:extLst>
        </c:ser>
        <c:ser>
          <c:idx val="5"/>
          <c:order val="5"/>
          <c:tx>
            <c:strRef>
              <c:f>'Médias Impactos'!$U$3</c:f>
              <c:strCache>
                <c:ptCount val="1"/>
                <c:pt idx="0">
                  <c:v>Paisagem - Sucessão Ecológica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'Médias Impactos'!$U$4:$U$12</c:f>
                <c:numCache>
                  <c:formatCode>General</c:formatCode>
                  <c:ptCount val="9"/>
                  <c:pt idx="0">
                    <c:v>1.1689224795989351E-2</c:v>
                  </c:pt>
                  <c:pt idx="1">
                    <c:v>1.4954573667181848E-2</c:v>
                  </c:pt>
                  <c:pt idx="2">
                    <c:v>1.8037566017764437E-2</c:v>
                  </c:pt>
                  <c:pt idx="3">
                    <c:v>3.1951036603724926E-2</c:v>
                  </c:pt>
                  <c:pt idx="4">
                    <c:v>2.3184243706403047E-2</c:v>
                  </c:pt>
                  <c:pt idx="5">
                    <c:v>1.6814849519122325E-2</c:v>
                  </c:pt>
                  <c:pt idx="6">
                    <c:v>3.3333893912826609E-2</c:v>
                  </c:pt>
                  <c:pt idx="7">
                    <c:v>3.9254907170951238E-2</c:v>
                  </c:pt>
                  <c:pt idx="8">
                    <c:v>2.6368154129190333E-2</c:v>
                  </c:pt>
                </c:numCache>
              </c:numRef>
            </c:plus>
            <c:minus>
              <c:numRef>
                <c:f>'Médias Impactos'!$U$4:$U$12</c:f>
                <c:numCache>
                  <c:formatCode>General</c:formatCode>
                  <c:ptCount val="9"/>
                  <c:pt idx="0">
                    <c:v>1.1689224795989351E-2</c:v>
                  </c:pt>
                  <c:pt idx="1">
                    <c:v>1.4954573667181848E-2</c:v>
                  </c:pt>
                  <c:pt idx="2">
                    <c:v>1.8037566017764437E-2</c:v>
                  </c:pt>
                  <c:pt idx="3">
                    <c:v>3.1951036603724926E-2</c:v>
                  </c:pt>
                  <c:pt idx="4">
                    <c:v>2.3184243706403047E-2</c:v>
                  </c:pt>
                  <c:pt idx="5">
                    <c:v>1.6814849519122325E-2</c:v>
                  </c:pt>
                  <c:pt idx="6">
                    <c:v>3.3333893912826609E-2</c:v>
                  </c:pt>
                  <c:pt idx="7">
                    <c:v>3.9254907170951238E-2</c:v>
                  </c:pt>
                  <c:pt idx="8">
                    <c:v>2.6368154129190333E-2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val>
            <c:numRef>
              <c:f>'Médias Impactos'!$U$15:$U$23</c:f>
              <c:numCache>
                <c:formatCode>0%</c:formatCode>
                <c:ptCount val="9"/>
                <c:pt idx="0">
                  <c:v>5.6306862745098031E-2</c:v>
                </c:pt>
                <c:pt idx="1">
                  <c:v>5.9937086092715232E-2</c:v>
                </c:pt>
                <c:pt idx="2">
                  <c:v>0.11783030303030304</c:v>
                </c:pt>
                <c:pt idx="3">
                  <c:v>0.20747130434782607</c:v>
                </c:pt>
                <c:pt idx="4">
                  <c:v>9.7553521126760565E-2</c:v>
                </c:pt>
                <c:pt idx="5">
                  <c:v>8.7065027322404343E-2</c:v>
                </c:pt>
                <c:pt idx="6">
                  <c:v>5.0834999999999998E-2</c:v>
                </c:pt>
                <c:pt idx="7">
                  <c:v>4.4025000000000002E-2</c:v>
                </c:pt>
                <c:pt idx="8">
                  <c:v>6.2782758620689674E-2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7EA-4125-879F-404441538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77"/>
        <c:axId val="612707008"/>
        <c:axId val="611181248"/>
      </c:barChart>
      <c:catAx>
        <c:axId val="6127070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11181248"/>
        <c:crosses val="autoZero"/>
        <c:auto val="1"/>
        <c:lblAlgn val="ctr"/>
        <c:lblOffset val="100"/>
        <c:noMultiLvlLbl val="0"/>
      </c:catAx>
      <c:valAx>
        <c:axId val="611181248"/>
        <c:scaling>
          <c:orientation val="minMax"/>
          <c:max val="1.100000000000000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1270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600"/>
              <a:t>Impactos na</a:t>
            </a:r>
            <a:r>
              <a:rPr lang="en-GB" sz="1600" baseline="0"/>
              <a:t> </a:t>
            </a:r>
            <a:r>
              <a:rPr lang="en-GB" sz="1600"/>
              <a:t>Diversidade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'Médias Impactos'!$V$3</c:f>
              <c:strCache>
                <c:ptCount val="1"/>
                <c:pt idx="0">
                  <c:v>Diversidade Shannon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'Médias Impactos'!$V$4:$V$12</c:f>
                <c:numCache>
                  <c:formatCode>General</c:formatCode>
                  <c:ptCount val="9"/>
                  <c:pt idx="0">
                    <c:v>3.432875182879451E-2</c:v>
                  </c:pt>
                  <c:pt idx="1">
                    <c:v>4.9042814685806978E-2</c:v>
                  </c:pt>
                  <c:pt idx="2">
                    <c:v>4.0662563077501865E-2</c:v>
                  </c:pt>
                  <c:pt idx="3">
                    <c:v>6.1957368996507334E-2</c:v>
                  </c:pt>
                  <c:pt idx="4">
                    <c:v>6.9584687229769918E-2</c:v>
                  </c:pt>
                  <c:pt idx="5">
                    <c:v>4.5530729045801639E-2</c:v>
                  </c:pt>
                  <c:pt idx="6">
                    <c:v>9.804079919727296E-2</c:v>
                  </c:pt>
                  <c:pt idx="7">
                    <c:v>0.131515666169472</c:v>
                  </c:pt>
                  <c:pt idx="8">
                    <c:v>0.11450474084385932</c:v>
                  </c:pt>
                </c:numCache>
              </c:numRef>
            </c:plus>
            <c:minus>
              <c:numRef>
                <c:f>'Médias Impactos'!$V$4:$V$12</c:f>
                <c:numCache>
                  <c:formatCode>General</c:formatCode>
                  <c:ptCount val="9"/>
                  <c:pt idx="0">
                    <c:v>3.432875182879451E-2</c:v>
                  </c:pt>
                  <c:pt idx="1">
                    <c:v>4.9042814685806978E-2</c:v>
                  </c:pt>
                  <c:pt idx="2">
                    <c:v>4.0662563077501865E-2</c:v>
                  </c:pt>
                  <c:pt idx="3">
                    <c:v>6.1957368996507334E-2</c:v>
                  </c:pt>
                  <c:pt idx="4">
                    <c:v>6.9584687229769918E-2</c:v>
                  </c:pt>
                  <c:pt idx="5">
                    <c:v>4.5530729045801639E-2</c:v>
                  </c:pt>
                  <c:pt idx="6">
                    <c:v>9.804079919727296E-2</c:v>
                  </c:pt>
                  <c:pt idx="7">
                    <c:v>0.131515666169472</c:v>
                  </c:pt>
                  <c:pt idx="8">
                    <c:v>0.11450474084385932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val>
            <c:numRef>
              <c:f>'Médias Impactos'!$V$15:$V$23</c:f>
              <c:numCache>
                <c:formatCode>0.0000</c:formatCode>
                <c:ptCount val="9"/>
                <c:pt idx="0">
                  <c:v>1.2175357843137256</c:v>
                </c:pt>
                <c:pt idx="1">
                  <c:v>0.99485364238410579</c:v>
                </c:pt>
                <c:pt idx="2">
                  <c:v>1.1292430303030303</c:v>
                </c:pt>
                <c:pt idx="3">
                  <c:v>0.92245130434782618</c:v>
                </c:pt>
                <c:pt idx="4">
                  <c:v>1.0799521126760567</c:v>
                </c:pt>
                <c:pt idx="5">
                  <c:v>0.96256612021857912</c:v>
                </c:pt>
                <c:pt idx="6">
                  <c:v>0.83770500000000003</c:v>
                </c:pt>
                <c:pt idx="7">
                  <c:v>0.86220000000000008</c:v>
                </c:pt>
                <c:pt idx="8">
                  <c:v>1.1419310344827585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0E-43A4-879A-CD64F8B56E87}"/>
            </c:ext>
          </c:extLst>
        </c:ser>
        <c:ser>
          <c:idx val="1"/>
          <c:order val="1"/>
          <c:tx>
            <c:strRef>
              <c:f>'Médias Impactos'!$W$3</c:f>
              <c:strCache>
                <c:ptCount val="1"/>
                <c:pt idx="0">
                  <c:v>Equitabilidade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'Médias Impactos'!$W$4:$W$12</c:f>
                <c:numCache>
                  <c:formatCode>General</c:formatCode>
                  <c:ptCount val="9"/>
                  <c:pt idx="0">
                    <c:v>1.6772575988385018E-2</c:v>
                  </c:pt>
                  <c:pt idx="1">
                    <c:v>2.6580200612749044E-2</c:v>
                  </c:pt>
                  <c:pt idx="2">
                    <c:v>2.0447588324240356E-2</c:v>
                  </c:pt>
                  <c:pt idx="3">
                    <c:v>3.422225697226694E-2</c:v>
                  </c:pt>
                  <c:pt idx="4">
                    <c:v>4.1152449739294612E-2</c:v>
                  </c:pt>
                  <c:pt idx="5">
                    <c:v>2.5229052732150956E-2</c:v>
                  </c:pt>
                  <c:pt idx="6">
                    <c:v>6.4449992981323367E-2</c:v>
                  </c:pt>
                  <c:pt idx="7">
                    <c:v>9.486094784604461E-2</c:v>
                  </c:pt>
                  <c:pt idx="8">
                    <c:v>4.6747623946944074E-2</c:v>
                  </c:pt>
                </c:numCache>
              </c:numRef>
            </c:plus>
            <c:minus>
              <c:numRef>
                <c:f>'Médias Impactos'!$W$4:$W$12</c:f>
                <c:numCache>
                  <c:formatCode>General</c:formatCode>
                  <c:ptCount val="9"/>
                  <c:pt idx="0">
                    <c:v>1.6772575988385018E-2</c:v>
                  </c:pt>
                  <c:pt idx="1">
                    <c:v>2.6580200612749044E-2</c:v>
                  </c:pt>
                  <c:pt idx="2">
                    <c:v>2.0447588324240356E-2</c:v>
                  </c:pt>
                  <c:pt idx="3">
                    <c:v>3.422225697226694E-2</c:v>
                  </c:pt>
                  <c:pt idx="4">
                    <c:v>4.1152449739294612E-2</c:v>
                  </c:pt>
                  <c:pt idx="5">
                    <c:v>2.5229052732150956E-2</c:v>
                  </c:pt>
                  <c:pt idx="6">
                    <c:v>6.4449992981323367E-2</c:v>
                  </c:pt>
                  <c:pt idx="7">
                    <c:v>9.486094784604461E-2</c:v>
                  </c:pt>
                  <c:pt idx="8">
                    <c:v>4.6747623946944074E-2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val>
            <c:numRef>
              <c:f>'Médias Impactos'!$W$15:$W$23</c:f>
              <c:numCache>
                <c:formatCode>0.0000</c:formatCode>
                <c:ptCount val="9"/>
                <c:pt idx="0">
                  <c:v>0.73141127450980425</c:v>
                </c:pt>
                <c:pt idx="1">
                  <c:v>0.64466158940397356</c:v>
                </c:pt>
                <c:pt idx="2">
                  <c:v>0.71295090909090886</c:v>
                </c:pt>
                <c:pt idx="3">
                  <c:v>0.63100434782608683</c:v>
                </c:pt>
                <c:pt idx="4">
                  <c:v>0.69391126760563371</c:v>
                </c:pt>
                <c:pt idx="5">
                  <c:v>0.65291038251366118</c:v>
                </c:pt>
                <c:pt idx="6">
                  <c:v>0.64202999999999999</c:v>
                </c:pt>
                <c:pt idx="7">
                  <c:v>0.62196250000000008</c:v>
                </c:pt>
                <c:pt idx="8">
                  <c:v>0.74783103448275845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0E-43A4-879A-CD64F8B56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612707008"/>
        <c:axId val="611181248"/>
      </c:barChart>
      <c:catAx>
        <c:axId val="6127070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11181248"/>
        <c:crosses val="autoZero"/>
        <c:auto val="1"/>
        <c:lblAlgn val="ctr"/>
        <c:lblOffset val="100"/>
        <c:noMultiLvlLbl val="0"/>
      </c:catAx>
      <c:valAx>
        <c:axId val="611181248"/>
        <c:scaling>
          <c:orientation val="minMax"/>
          <c:max val="1.3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1270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600"/>
              <a:t>Impactos no Risco de Fogo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'Médias Impactos'!$X$3</c:f>
              <c:strCache>
                <c:ptCount val="1"/>
                <c:pt idx="0">
                  <c:v>Área Ardida 1990 a 2017 (%)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'Médias Impactos'!$X$4:$X$12</c:f>
                <c:numCache>
                  <c:formatCode>General</c:formatCode>
                  <c:ptCount val="9"/>
                  <c:pt idx="0">
                    <c:v>2.6106734489966886E-2</c:v>
                  </c:pt>
                  <c:pt idx="1">
                    <c:v>3.6233850058358497E-2</c:v>
                  </c:pt>
                  <c:pt idx="2">
                    <c:v>7.6172483150904982E-2</c:v>
                  </c:pt>
                  <c:pt idx="3">
                    <c:v>0.10767340079297461</c:v>
                  </c:pt>
                  <c:pt idx="4">
                    <c:v>9.2515041907631407E-2</c:v>
                  </c:pt>
                  <c:pt idx="5">
                    <c:v>7.6491386279290988E-2</c:v>
                  </c:pt>
                  <c:pt idx="6">
                    <c:v>0.1685964311915478</c:v>
                  </c:pt>
                  <c:pt idx="7">
                    <c:v>0.56314303911173402</c:v>
                  </c:pt>
                  <c:pt idx="8">
                    <c:v>4.2718928184214619E-2</c:v>
                  </c:pt>
                </c:numCache>
              </c:numRef>
            </c:plus>
            <c:minus>
              <c:numRef>
                <c:f>'Médias Impactos'!$X$4:$X$12</c:f>
                <c:numCache>
                  <c:formatCode>General</c:formatCode>
                  <c:ptCount val="9"/>
                  <c:pt idx="0">
                    <c:v>2.6106734489966886E-2</c:v>
                  </c:pt>
                  <c:pt idx="1">
                    <c:v>3.6233850058358497E-2</c:v>
                  </c:pt>
                  <c:pt idx="2">
                    <c:v>7.6172483150904982E-2</c:v>
                  </c:pt>
                  <c:pt idx="3">
                    <c:v>0.10767340079297461</c:v>
                  </c:pt>
                  <c:pt idx="4">
                    <c:v>9.2515041907631407E-2</c:v>
                  </c:pt>
                  <c:pt idx="5">
                    <c:v>7.6491386279290988E-2</c:v>
                  </c:pt>
                  <c:pt idx="6">
                    <c:v>0.1685964311915478</c:v>
                  </c:pt>
                  <c:pt idx="7">
                    <c:v>0.56314303911173402</c:v>
                  </c:pt>
                  <c:pt idx="8">
                    <c:v>4.2718928184214619E-2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val>
            <c:numRef>
              <c:f>'Médias Impactos'!$X$15:$X$23</c:f>
              <c:numCache>
                <c:formatCode>0%</c:formatCode>
                <c:ptCount val="9"/>
                <c:pt idx="0">
                  <c:v>0.10191176470588238</c:v>
                </c:pt>
                <c:pt idx="1">
                  <c:v>0.1211920529801324</c:v>
                </c:pt>
                <c:pt idx="2">
                  <c:v>0.49751515151515147</c:v>
                </c:pt>
                <c:pt idx="3">
                  <c:v>0.90539130434782622</c:v>
                </c:pt>
                <c:pt idx="4">
                  <c:v>0.2423943661971831</c:v>
                </c:pt>
                <c:pt idx="5">
                  <c:v>0.50863387978142072</c:v>
                </c:pt>
                <c:pt idx="6">
                  <c:v>0.21049999999999996</c:v>
                </c:pt>
                <c:pt idx="7">
                  <c:v>0.83125000000000004</c:v>
                </c:pt>
                <c:pt idx="8">
                  <c:v>8.7586206896551722E-2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FE-4040-BCD5-BAF7A01DF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612707008"/>
        <c:axId val="611181248"/>
      </c:barChart>
      <c:catAx>
        <c:axId val="6127070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11181248"/>
        <c:crosses val="autoZero"/>
        <c:auto val="1"/>
        <c:lblAlgn val="ctr"/>
        <c:lblOffset val="100"/>
        <c:noMultiLvlLbl val="0"/>
      </c:catAx>
      <c:valAx>
        <c:axId val="611181248"/>
        <c:scaling>
          <c:orientation val="minMax"/>
          <c:max val="1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1270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4.png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457200</xdr:colOff>
      <xdr:row>4</xdr:row>
      <xdr:rowOff>38100</xdr:rowOff>
    </xdr:from>
    <xdr:to>
      <xdr:col>25</xdr:col>
      <xdr:colOff>47625</xdr:colOff>
      <xdr:row>29</xdr:row>
      <xdr:rowOff>66675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B6D41446-6F5D-44D1-ADD2-951E1740E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39000" y="1362075"/>
          <a:ext cx="8124825" cy="47910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390525</xdr:colOff>
      <xdr:row>15</xdr:row>
      <xdr:rowOff>38100</xdr:rowOff>
    </xdr:from>
    <xdr:to>
      <xdr:col>25</xdr:col>
      <xdr:colOff>57150</xdr:colOff>
      <xdr:row>39</xdr:row>
      <xdr:rowOff>171450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196C77FB-DE88-47F8-BED7-0B63DE0D6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53450" y="2924175"/>
          <a:ext cx="8124825" cy="47910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2573714</xdr:colOff>
      <xdr:row>30</xdr:row>
      <xdr:rowOff>117763</xdr:rowOff>
    </xdr:from>
    <xdr:to>
      <xdr:col>37</xdr:col>
      <xdr:colOff>140916</xdr:colOff>
      <xdr:row>39</xdr:row>
      <xdr:rowOff>241588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05D06309-2730-4BDD-986A-AA5B04968451}"/>
            </a:ext>
          </a:extLst>
        </xdr:cNvPr>
        <xdr:cNvGrpSpPr/>
      </xdr:nvGrpSpPr>
      <xdr:grpSpPr>
        <a:xfrm>
          <a:off x="4736449" y="7670528"/>
          <a:ext cx="21133173" cy="5693148"/>
          <a:chOff x="4738487" y="7651172"/>
          <a:chExt cx="21016020" cy="5734916"/>
        </a:xfrm>
      </xdr:grpSpPr>
      <xdr:pic>
        <xdr:nvPicPr>
          <xdr:cNvPr id="5" name="Imagem 4">
            <a:extLst>
              <a:ext uri="{FF2B5EF4-FFF2-40B4-BE49-F238E27FC236}">
                <a16:creationId xmlns:a16="http://schemas.microsoft.com/office/drawing/2014/main" id="{1E69BF3B-A414-4FD8-8E9C-6674B3DFC63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 rot="16200000">
            <a:off x="12838431" y="572768"/>
            <a:ext cx="5734916" cy="19891724"/>
          </a:xfrm>
          <a:prstGeom prst="rect">
            <a:avLst/>
          </a:prstGeom>
        </xdr:spPr>
      </xdr:pic>
      <xdr:cxnSp macro="">
        <xdr:nvCxnSpPr>
          <xdr:cNvPr id="3" name="Conector reto 2">
            <a:extLst>
              <a:ext uri="{FF2B5EF4-FFF2-40B4-BE49-F238E27FC236}">
                <a16:creationId xmlns:a16="http://schemas.microsoft.com/office/drawing/2014/main" id="{48C99B60-2255-409C-8914-167DE09EED14}"/>
              </a:ext>
            </a:extLst>
          </xdr:cNvPr>
          <xdr:cNvCxnSpPr/>
        </xdr:nvCxnSpPr>
        <xdr:spPr>
          <a:xfrm>
            <a:off x="4738487" y="10460071"/>
            <a:ext cx="21016020" cy="0"/>
          </a:xfrm>
          <a:prstGeom prst="line">
            <a:avLst/>
          </a:prstGeom>
          <a:ln w="19050">
            <a:solidFill>
              <a:srgbClr val="FF0000"/>
            </a:solidFill>
          </a:ln>
        </xdr:spPr>
        <xdr:style>
          <a:lnRef idx="1">
            <a:schemeClr val="accent3"/>
          </a:lnRef>
          <a:fillRef idx="0">
            <a:schemeClr val="accent3"/>
          </a:fillRef>
          <a:effectRef idx="0">
            <a:schemeClr val="accent3"/>
          </a:effectRef>
          <a:fontRef idx="minor">
            <a:schemeClr val="tx1"/>
          </a:fontRef>
        </xdr:style>
      </xdr:cxnSp>
    </xdr:grpSp>
    <xdr:clientData/>
  </xdr:twoCellAnchor>
  <xdr:oneCellAnchor>
    <xdr:from>
      <xdr:col>8</xdr:col>
      <xdr:colOff>207819</xdr:colOff>
      <xdr:row>35</xdr:row>
      <xdr:rowOff>594490</xdr:rowOff>
    </xdr:from>
    <xdr:ext cx="1472046" cy="530658"/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id="{6B2EF53E-BDDA-467C-B396-B436768EF41F}"/>
            </a:ext>
          </a:extLst>
        </xdr:cNvPr>
        <xdr:cNvSpPr txBox="1"/>
      </xdr:nvSpPr>
      <xdr:spPr>
        <a:xfrm>
          <a:off x="7481455" y="10760263"/>
          <a:ext cx="1472046" cy="530658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GB" sz="1400"/>
            <a:t>Pecuária Bovinos c/ Montado</a:t>
          </a:r>
        </a:p>
      </xdr:txBody>
    </xdr:sp>
    <xdr:clientData/>
  </xdr:oneCellAnchor>
  <xdr:oneCellAnchor>
    <xdr:from>
      <xdr:col>16</xdr:col>
      <xdr:colOff>398319</xdr:colOff>
      <xdr:row>34</xdr:row>
      <xdr:rowOff>457634</xdr:rowOff>
    </xdr:from>
    <xdr:ext cx="940378" cy="749821"/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6DCD5C3C-4CB8-48F0-A245-C6D3F88F104F}"/>
            </a:ext>
          </a:extLst>
        </xdr:cNvPr>
        <xdr:cNvSpPr txBox="1"/>
      </xdr:nvSpPr>
      <xdr:spPr>
        <a:xfrm>
          <a:off x="12919364" y="9878725"/>
          <a:ext cx="940378" cy="749821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GB" sz="1400"/>
            <a:t>Arrozal e Pinheiro Manso</a:t>
          </a:r>
        </a:p>
      </xdr:txBody>
    </xdr:sp>
    <xdr:clientData/>
  </xdr:oneCellAnchor>
  <xdr:oneCellAnchor>
    <xdr:from>
      <xdr:col>17</xdr:col>
      <xdr:colOff>66675</xdr:colOff>
      <xdr:row>33</xdr:row>
      <xdr:rowOff>414382</xdr:rowOff>
    </xdr:from>
    <xdr:ext cx="1472046" cy="530658"/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id="{8004E691-3185-49E7-80A2-B7E6CAF68E4D}"/>
            </a:ext>
          </a:extLst>
        </xdr:cNvPr>
        <xdr:cNvSpPr txBox="1"/>
      </xdr:nvSpPr>
      <xdr:spPr>
        <a:xfrm>
          <a:off x="13211175" y="9090791"/>
          <a:ext cx="1472046" cy="530658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GB" sz="1400"/>
            <a:t>Horticultura Intensiva</a:t>
          </a:r>
        </a:p>
      </xdr:txBody>
    </xdr:sp>
    <xdr:clientData/>
  </xdr:oneCellAnchor>
  <xdr:oneCellAnchor>
    <xdr:from>
      <xdr:col>18</xdr:col>
      <xdr:colOff>314324</xdr:colOff>
      <xdr:row>35</xdr:row>
      <xdr:rowOff>23424</xdr:rowOff>
    </xdr:from>
    <xdr:ext cx="1472046" cy="530658"/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308CA284-608E-45BC-BCA2-3F2C21B86BEB}"/>
            </a:ext>
          </a:extLst>
        </xdr:cNvPr>
        <xdr:cNvSpPr txBox="1"/>
      </xdr:nvSpPr>
      <xdr:spPr>
        <a:xfrm>
          <a:off x="14082279" y="10189197"/>
          <a:ext cx="1472046" cy="530658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GB" sz="1400"/>
            <a:t>Vinhas e Policultura</a:t>
          </a:r>
        </a:p>
      </xdr:txBody>
    </xdr:sp>
    <xdr:clientData/>
  </xdr:oneCellAnchor>
  <xdr:oneCellAnchor>
    <xdr:from>
      <xdr:col>20</xdr:col>
      <xdr:colOff>269730</xdr:colOff>
      <xdr:row>34</xdr:row>
      <xdr:rowOff>62462</xdr:rowOff>
    </xdr:from>
    <xdr:ext cx="925224" cy="530658"/>
    <xdr:sp macro="" textlink="">
      <xdr:nvSpPr>
        <xdr:cNvPr id="10" name="CaixaDeTexto 9">
          <a:extLst>
            <a:ext uri="{FF2B5EF4-FFF2-40B4-BE49-F238E27FC236}">
              <a16:creationId xmlns:a16="http://schemas.microsoft.com/office/drawing/2014/main" id="{AC38681D-CD13-45BA-843D-B1FCE3B3A714}"/>
            </a:ext>
          </a:extLst>
        </xdr:cNvPr>
        <xdr:cNvSpPr txBox="1"/>
      </xdr:nvSpPr>
      <xdr:spPr>
        <a:xfrm>
          <a:off x="15284594" y="9483553"/>
          <a:ext cx="925224" cy="530658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GB" sz="1400"/>
            <a:t>Bovinos de Leite</a:t>
          </a:r>
        </a:p>
      </xdr:txBody>
    </xdr:sp>
    <xdr:clientData/>
  </xdr:oneCellAnchor>
  <xdr:oneCellAnchor>
    <xdr:from>
      <xdr:col>22</xdr:col>
      <xdr:colOff>179676</xdr:colOff>
      <xdr:row>34</xdr:row>
      <xdr:rowOff>665553</xdr:rowOff>
    </xdr:from>
    <xdr:ext cx="1472046" cy="749821"/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E5EC70A5-FE38-4AA8-98E4-F49D5B4AF5B2}"/>
            </a:ext>
          </a:extLst>
        </xdr:cNvPr>
        <xdr:cNvSpPr txBox="1"/>
      </xdr:nvSpPr>
      <xdr:spPr>
        <a:xfrm>
          <a:off x="16441449" y="10086644"/>
          <a:ext cx="1472046" cy="749821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GB" sz="1400"/>
            <a:t>Pecuária Ovinos, Frutas, Oliveiras e Policultura</a:t>
          </a:r>
        </a:p>
      </xdr:txBody>
    </xdr:sp>
    <xdr:clientData/>
  </xdr:oneCellAnchor>
  <xdr:oneCellAnchor>
    <xdr:from>
      <xdr:col>28</xdr:col>
      <xdr:colOff>93952</xdr:colOff>
      <xdr:row>34</xdr:row>
      <xdr:rowOff>131721</xdr:rowOff>
    </xdr:from>
    <xdr:ext cx="1776412" cy="749821"/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CC6BF1C9-E0A2-42FA-95DC-BB18E7D862AF}"/>
            </a:ext>
          </a:extLst>
        </xdr:cNvPr>
        <xdr:cNvSpPr txBox="1"/>
      </xdr:nvSpPr>
      <xdr:spPr>
        <a:xfrm>
          <a:off x="20096452" y="9552812"/>
          <a:ext cx="1776412" cy="749821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GB" sz="1400"/>
            <a:t>Cultivos diversificados de baixa produtividade</a:t>
          </a:r>
        </a:p>
      </xdr:txBody>
    </xdr:sp>
    <xdr:clientData/>
  </xdr:oneCellAnchor>
  <xdr:oneCellAnchor>
    <xdr:from>
      <xdr:col>32</xdr:col>
      <xdr:colOff>319954</xdr:colOff>
      <xdr:row>34</xdr:row>
      <xdr:rowOff>145575</xdr:rowOff>
    </xdr:from>
    <xdr:ext cx="1472046" cy="749821"/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20989839-698B-4816-9CD8-B1324ECA63A1}"/>
            </a:ext>
          </a:extLst>
        </xdr:cNvPr>
        <xdr:cNvSpPr txBox="1"/>
      </xdr:nvSpPr>
      <xdr:spPr>
        <a:xfrm>
          <a:off x="22816272" y="9566666"/>
          <a:ext cx="1472046" cy="749821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GB" sz="1400"/>
            <a:t>Oliveiras, Caprinos e Policultura</a:t>
          </a:r>
        </a:p>
      </xdr:txBody>
    </xdr:sp>
    <xdr:clientData/>
  </xdr:oneCellAnchor>
  <xdr:oneCellAnchor>
    <xdr:from>
      <xdr:col>12</xdr:col>
      <xdr:colOff>602673</xdr:colOff>
      <xdr:row>35</xdr:row>
      <xdr:rowOff>464127</xdr:rowOff>
    </xdr:from>
    <xdr:ext cx="1472046" cy="749821"/>
    <xdr:sp macro="" textlink="">
      <xdr:nvSpPr>
        <xdr:cNvPr id="14" name="CaixaDeTexto 13">
          <a:extLst>
            <a:ext uri="{FF2B5EF4-FFF2-40B4-BE49-F238E27FC236}">
              <a16:creationId xmlns:a16="http://schemas.microsoft.com/office/drawing/2014/main" id="{DC028AEF-777F-4501-B360-1B60C8053861}"/>
            </a:ext>
          </a:extLst>
        </xdr:cNvPr>
        <xdr:cNvSpPr txBox="1"/>
      </xdr:nvSpPr>
      <xdr:spPr>
        <a:xfrm>
          <a:off x="10629900" y="10629900"/>
          <a:ext cx="1472046" cy="749821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GB" sz="1400"/>
            <a:t>Cultivos arvenses e pecuária (bovinos)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85725</xdr:colOff>
      <xdr:row>24</xdr:row>
      <xdr:rowOff>28575</xdr:rowOff>
    </xdr:from>
    <xdr:to>
      <xdr:col>23</xdr:col>
      <xdr:colOff>95249</xdr:colOff>
      <xdr:row>48</xdr:row>
      <xdr:rowOff>161925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ABF1BB4-EB1C-4054-A71D-D2A6CAD48CA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49</xdr:row>
      <xdr:rowOff>95250</xdr:rowOff>
    </xdr:from>
    <xdr:to>
      <xdr:col>23</xdr:col>
      <xdr:colOff>9524</xdr:colOff>
      <xdr:row>74</xdr:row>
      <xdr:rowOff>38100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983C076-7483-498A-958E-F147545B71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47625</xdr:colOff>
      <xdr:row>75</xdr:row>
      <xdr:rowOff>38100</xdr:rowOff>
    </xdr:from>
    <xdr:to>
      <xdr:col>23</xdr:col>
      <xdr:colOff>57149</xdr:colOff>
      <xdr:row>99</xdr:row>
      <xdr:rowOff>171450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A81919D-E191-4480-BFB3-BE6316849A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19</xdr:row>
      <xdr:rowOff>81645</xdr:rowOff>
    </xdr:from>
    <xdr:to>
      <xdr:col>34</xdr:col>
      <xdr:colOff>430885</xdr:colOff>
      <xdr:row>32</xdr:row>
      <xdr:rowOff>176893</xdr:rowOff>
    </xdr:to>
    <xdr:grpSp>
      <xdr:nvGrpSpPr>
        <xdr:cNvPr id="5" name="Agrupar 4">
          <a:extLst>
            <a:ext uri="{FF2B5EF4-FFF2-40B4-BE49-F238E27FC236}">
              <a16:creationId xmlns:a16="http://schemas.microsoft.com/office/drawing/2014/main" id="{B9221963-CEC3-407D-866C-3728F16BB3FD}"/>
            </a:ext>
          </a:extLst>
        </xdr:cNvPr>
        <xdr:cNvGrpSpPr/>
      </xdr:nvGrpSpPr>
      <xdr:grpSpPr>
        <a:xfrm>
          <a:off x="0" y="3878038"/>
          <a:ext cx="25903456" cy="2571748"/>
          <a:chOff x="0" y="4708073"/>
          <a:chExt cx="20637492" cy="2571748"/>
        </a:xfrm>
      </xdr:grpSpPr>
      <xdr:pic>
        <xdr:nvPicPr>
          <xdr:cNvPr id="4" name="Imagem 3">
            <a:extLst>
              <a:ext uri="{FF2B5EF4-FFF2-40B4-BE49-F238E27FC236}">
                <a16:creationId xmlns:a16="http://schemas.microsoft.com/office/drawing/2014/main" id="{6C202036-3A23-47EF-8018-CB374EE3540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 rot="16200000">
            <a:off x="9032872" y="-4324799"/>
            <a:ext cx="2571748" cy="20637492"/>
          </a:xfrm>
          <a:prstGeom prst="rect">
            <a:avLst/>
          </a:prstGeom>
        </xdr:spPr>
      </xdr:pic>
      <xdr:cxnSp macro="">
        <xdr:nvCxnSpPr>
          <xdr:cNvPr id="3" name="Conector reto 2">
            <a:extLst>
              <a:ext uri="{FF2B5EF4-FFF2-40B4-BE49-F238E27FC236}">
                <a16:creationId xmlns:a16="http://schemas.microsoft.com/office/drawing/2014/main" id="{76DB1135-712B-4C44-AA08-DDD64D5F4D7E}"/>
              </a:ext>
            </a:extLst>
          </xdr:cNvPr>
          <xdr:cNvCxnSpPr/>
        </xdr:nvCxnSpPr>
        <xdr:spPr>
          <a:xfrm>
            <a:off x="27214" y="5858018"/>
            <a:ext cx="20531978" cy="0"/>
          </a:xfrm>
          <a:prstGeom prst="line">
            <a:avLst/>
          </a:prstGeom>
          <a:ln w="19050">
            <a:solidFill>
              <a:srgbClr val="FF0000"/>
            </a:solidFill>
          </a:ln>
        </xdr:spPr>
        <xdr:style>
          <a:lnRef idx="1">
            <a:schemeClr val="accent3"/>
          </a:lnRef>
          <a:fillRef idx="0">
            <a:schemeClr val="accent3"/>
          </a:fillRef>
          <a:effectRef idx="0">
            <a:schemeClr val="accent3"/>
          </a:effectRef>
          <a:fontRef idx="minor">
            <a:schemeClr val="tx1"/>
          </a:fontRef>
        </xdr:style>
      </xdr:cxn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1819506</xdr:colOff>
      <xdr:row>0</xdr:row>
      <xdr:rowOff>55790</xdr:rowOff>
    </xdr:from>
    <xdr:to>
      <xdr:col>2</xdr:col>
      <xdr:colOff>2796268</xdr:colOff>
      <xdr:row>15</xdr:row>
      <xdr:rowOff>74840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B6292E3F-1C1C-4D17-89DA-8D581D1CA3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4736" r="24736" b="11133"/>
        <a:stretch/>
      </xdr:blipFill>
      <xdr:spPr>
        <a:xfrm>
          <a:off x="4268792" y="55790"/>
          <a:ext cx="2802841" cy="2903764"/>
        </a:xfrm>
        <a:prstGeom prst="rect">
          <a:avLst/>
        </a:prstGeom>
      </xdr:spPr>
    </xdr:pic>
    <xdr:clientData/>
  </xdr:twoCellAnchor>
  <xdr:twoCellAnchor>
    <xdr:from>
      <xdr:col>2</xdr:col>
      <xdr:colOff>1413597</xdr:colOff>
      <xdr:row>17</xdr:row>
      <xdr:rowOff>149371</xdr:rowOff>
    </xdr:from>
    <xdr:to>
      <xdr:col>34</xdr:col>
      <xdr:colOff>65809</xdr:colOff>
      <xdr:row>45</xdr:row>
      <xdr:rowOff>99722</xdr:rowOff>
    </xdr:to>
    <xdr:grpSp>
      <xdr:nvGrpSpPr>
        <xdr:cNvPr id="15" name="Agrupar 14">
          <a:extLst>
            <a:ext uri="{FF2B5EF4-FFF2-40B4-BE49-F238E27FC236}">
              <a16:creationId xmlns:a16="http://schemas.microsoft.com/office/drawing/2014/main" id="{296AAF5C-6B38-4A19-80D1-E821D1C60BF8}"/>
            </a:ext>
          </a:extLst>
        </xdr:cNvPr>
        <xdr:cNvGrpSpPr/>
      </xdr:nvGrpSpPr>
      <xdr:grpSpPr>
        <a:xfrm>
          <a:off x="2567483" y="3328000"/>
          <a:ext cx="26824440" cy="5153722"/>
          <a:chOff x="4738487" y="7651172"/>
          <a:chExt cx="21016020" cy="5734916"/>
        </a:xfrm>
      </xdr:grpSpPr>
      <xdr:pic>
        <xdr:nvPicPr>
          <xdr:cNvPr id="16" name="Imagem 15">
            <a:extLst>
              <a:ext uri="{FF2B5EF4-FFF2-40B4-BE49-F238E27FC236}">
                <a16:creationId xmlns:a16="http://schemas.microsoft.com/office/drawing/2014/main" id="{C2AC4889-42AD-460D-99AD-4F2FA0771B8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 rot="16200000">
            <a:off x="12838431" y="572768"/>
            <a:ext cx="5734916" cy="19891724"/>
          </a:xfrm>
          <a:prstGeom prst="rect">
            <a:avLst/>
          </a:prstGeom>
        </xdr:spPr>
      </xdr:pic>
      <xdr:cxnSp macro="">
        <xdr:nvCxnSpPr>
          <xdr:cNvPr id="17" name="Conector reto 16">
            <a:extLst>
              <a:ext uri="{FF2B5EF4-FFF2-40B4-BE49-F238E27FC236}">
                <a16:creationId xmlns:a16="http://schemas.microsoft.com/office/drawing/2014/main" id="{B517B704-80E8-4F84-8D69-9A1A3018D62F}"/>
              </a:ext>
            </a:extLst>
          </xdr:cNvPr>
          <xdr:cNvCxnSpPr/>
        </xdr:nvCxnSpPr>
        <xdr:spPr>
          <a:xfrm>
            <a:off x="4738487" y="10460071"/>
            <a:ext cx="21016020" cy="0"/>
          </a:xfrm>
          <a:prstGeom prst="line">
            <a:avLst/>
          </a:prstGeom>
          <a:ln w="19050">
            <a:solidFill>
              <a:srgbClr val="FF0000"/>
            </a:solidFill>
          </a:ln>
        </xdr:spPr>
        <xdr:style>
          <a:lnRef idx="1">
            <a:schemeClr val="accent3"/>
          </a:lnRef>
          <a:fillRef idx="0">
            <a:schemeClr val="accent3"/>
          </a:fillRef>
          <a:effectRef idx="0">
            <a:schemeClr val="accent3"/>
          </a:effectRef>
          <a:fontRef idx="minor">
            <a:schemeClr val="tx1"/>
          </a:fontRef>
        </xdr:style>
      </xdr:cxnSp>
    </xdr:grpSp>
    <xdr:clientData/>
  </xdr:twoCellAnchor>
  <xdr:oneCellAnchor>
    <xdr:from>
      <xdr:col>5</xdr:col>
      <xdr:colOff>62114</xdr:colOff>
      <xdr:row>34</xdr:row>
      <xdr:rowOff>66763</xdr:rowOff>
    </xdr:from>
    <xdr:ext cx="1472046" cy="311496"/>
    <xdr:sp macro="" textlink="">
      <xdr:nvSpPr>
        <xdr:cNvPr id="18" name="CaixaDeTexto 17">
          <a:extLst>
            <a:ext uri="{FF2B5EF4-FFF2-40B4-BE49-F238E27FC236}">
              <a16:creationId xmlns:a16="http://schemas.microsoft.com/office/drawing/2014/main" id="{3A50785E-53F6-4079-9F75-58F674FCE3C3}"/>
            </a:ext>
          </a:extLst>
        </xdr:cNvPr>
        <xdr:cNvSpPr txBox="1"/>
      </xdr:nvSpPr>
      <xdr:spPr>
        <a:xfrm>
          <a:off x="6175432" y="6613036"/>
          <a:ext cx="1472046" cy="311496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GB" sz="1400"/>
            <a:t>Pecuária Bovinos</a:t>
          </a:r>
        </a:p>
      </xdr:txBody>
    </xdr:sp>
    <xdr:clientData/>
  </xdr:oneCellAnchor>
  <xdr:oneCellAnchor>
    <xdr:from>
      <xdr:col>11</xdr:col>
      <xdr:colOff>120130</xdr:colOff>
      <xdr:row>32</xdr:row>
      <xdr:rowOff>33817</xdr:rowOff>
    </xdr:from>
    <xdr:ext cx="1092144" cy="530658"/>
    <xdr:sp macro="" textlink="">
      <xdr:nvSpPr>
        <xdr:cNvPr id="19" name="CaixaDeTexto 18">
          <a:extLst>
            <a:ext uri="{FF2B5EF4-FFF2-40B4-BE49-F238E27FC236}">
              <a16:creationId xmlns:a16="http://schemas.microsoft.com/office/drawing/2014/main" id="{3170A1B5-EE47-437F-9E84-A1B247243FAA}"/>
            </a:ext>
          </a:extLst>
        </xdr:cNvPr>
        <xdr:cNvSpPr txBox="1"/>
      </xdr:nvSpPr>
      <xdr:spPr>
        <a:xfrm>
          <a:off x="13108766" y="6199090"/>
          <a:ext cx="1092144" cy="530658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GB" sz="1400"/>
            <a:t>Arrozal mecanizado</a:t>
          </a:r>
        </a:p>
      </xdr:txBody>
    </xdr:sp>
    <xdr:clientData/>
  </xdr:oneCellAnchor>
  <xdr:oneCellAnchor>
    <xdr:from>
      <xdr:col>11</xdr:col>
      <xdr:colOff>720204</xdr:colOff>
      <xdr:row>27</xdr:row>
      <xdr:rowOff>94473</xdr:rowOff>
    </xdr:from>
    <xdr:ext cx="1115524" cy="311496"/>
    <xdr:sp macro="" textlink="">
      <xdr:nvSpPr>
        <xdr:cNvPr id="20" name="CaixaDeTexto 19">
          <a:extLst>
            <a:ext uri="{FF2B5EF4-FFF2-40B4-BE49-F238E27FC236}">
              <a16:creationId xmlns:a16="http://schemas.microsoft.com/office/drawing/2014/main" id="{EEB81B10-25B5-499C-B27C-C791EC5066A2}"/>
            </a:ext>
          </a:extLst>
        </xdr:cNvPr>
        <xdr:cNvSpPr txBox="1"/>
      </xdr:nvSpPr>
      <xdr:spPr>
        <a:xfrm>
          <a:off x="13708840" y="5307246"/>
          <a:ext cx="1115524" cy="311496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GB" sz="1400"/>
            <a:t>Horticultura</a:t>
          </a:r>
        </a:p>
      </xdr:txBody>
    </xdr:sp>
    <xdr:clientData/>
  </xdr:oneCellAnchor>
  <xdr:oneCellAnchor>
    <xdr:from>
      <xdr:col>12</xdr:col>
      <xdr:colOff>254344</xdr:colOff>
      <xdr:row>32</xdr:row>
      <xdr:rowOff>26888</xdr:rowOff>
    </xdr:from>
    <xdr:ext cx="1044520" cy="530658"/>
    <xdr:sp macro="" textlink="">
      <xdr:nvSpPr>
        <xdr:cNvPr id="21" name="CaixaDeTexto 20">
          <a:extLst>
            <a:ext uri="{FF2B5EF4-FFF2-40B4-BE49-F238E27FC236}">
              <a16:creationId xmlns:a16="http://schemas.microsoft.com/office/drawing/2014/main" id="{ADABF897-7366-40F5-9CB5-95AAD40AD31A}"/>
            </a:ext>
          </a:extLst>
        </xdr:cNvPr>
        <xdr:cNvSpPr txBox="1"/>
      </xdr:nvSpPr>
      <xdr:spPr>
        <a:xfrm>
          <a:off x="14420617" y="6192161"/>
          <a:ext cx="1044520" cy="530658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GB" sz="1400"/>
            <a:t>Vinhas e Policultura</a:t>
          </a:r>
        </a:p>
      </xdr:txBody>
    </xdr:sp>
    <xdr:clientData/>
  </xdr:oneCellAnchor>
  <xdr:oneCellAnchor>
    <xdr:from>
      <xdr:col>13</xdr:col>
      <xdr:colOff>497232</xdr:colOff>
      <xdr:row>31</xdr:row>
      <xdr:rowOff>187153</xdr:rowOff>
    </xdr:from>
    <xdr:ext cx="925224" cy="530658"/>
    <xdr:sp macro="" textlink="">
      <xdr:nvSpPr>
        <xdr:cNvPr id="22" name="CaixaDeTexto 21">
          <a:extLst>
            <a:ext uri="{FF2B5EF4-FFF2-40B4-BE49-F238E27FC236}">
              <a16:creationId xmlns:a16="http://schemas.microsoft.com/office/drawing/2014/main" id="{A97EBAAF-DEB7-4951-A429-FF7ED49744E3}"/>
            </a:ext>
          </a:extLst>
        </xdr:cNvPr>
        <xdr:cNvSpPr txBox="1"/>
      </xdr:nvSpPr>
      <xdr:spPr>
        <a:xfrm>
          <a:off x="15841141" y="6161926"/>
          <a:ext cx="925224" cy="530658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GB" sz="1400"/>
            <a:t>Leite e </a:t>
          </a:r>
          <a:r>
            <a:rPr lang="en-GB" sz="14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Bovinos</a:t>
          </a:r>
          <a:endParaRPr lang="en-GB" sz="1400"/>
        </a:p>
      </xdr:txBody>
    </xdr:sp>
    <xdr:clientData/>
  </xdr:oneCellAnchor>
  <xdr:oneCellAnchor>
    <xdr:from>
      <xdr:col>15</xdr:col>
      <xdr:colOff>140477</xdr:colOff>
      <xdr:row>31</xdr:row>
      <xdr:rowOff>149472</xdr:rowOff>
    </xdr:from>
    <xdr:ext cx="1472046" cy="749821"/>
    <xdr:sp macro="" textlink="">
      <xdr:nvSpPr>
        <xdr:cNvPr id="23" name="CaixaDeTexto 22">
          <a:extLst>
            <a:ext uri="{FF2B5EF4-FFF2-40B4-BE49-F238E27FC236}">
              <a16:creationId xmlns:a16="http://schemas.microsoft.com/office/drawing/2014/main" id="{EBDF6441-4083-444C-A33E-81927F0C2872}"/>
            </a:ext>
          </a:extLst>
        </xdr:cNvPr>
        <xdr:cNvSpPr txBox="1"/>
      </xdr:nvSpPr>
      <xdr:spPr>
        <a:xfrm>
          <a:off x="17441341" y="6124245"/>
          <a:ext cx="1472046" cy="749821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GB" sz="1400"/>
            <a:t>Pecuária Ovinos</a:t>
          </a:r>
          <a:r>
            <a:rPr lang="en-GB" sz="1400" baseline="0"/>
            <a:t> com</a:t>
          </a:r>
          <a:r>
            <a:rPr lang="en-GB" sz="1400"/>
            <a:t> Frutas, Oliveiras</a:t>
          </a:r>
        </a:p>
      </xdr:txBody>
    </xdr:sp>
    <xdr:clientData/>
  </xdr:oneCellAnchor>
  <xdr:oneCellAnchor>
    <xdr:from>
      <xdr:col>23</xdr:col>
      <xdr:colOff>147172</xdr:colOff>
      <xdr:row>32</xdr:row>
      <xdr:rowOff>54267</xdr:rowOff>
    </xdr:from>
    <xdr:ext cx="1203646" cy="530658"/>
    <xdr:sp macro="" textlink="">
      <xdr:nvSpPr>
        <xdr:cNvPr id="24" name="CaixaDeTexto 23">
          <a:extLst>
            <a:ext uri="{FF2B5EF4-FFF2-40B4-BE49-F238E27FC236}">
              <a16:creationId xmlns:a16="http://schemas.microsoft.com/office/drawing/2014/main" id="{9EB27E78-3028-46C0-90C5-027579C97017}"/>
            </a:ext>
          </a:extLst>
        </xdr:cNvPr>
        <xdr:cNvSpPr txBox="1"/>
      </xdr:nvSpPr>
      <xdr:spPr>
        <a:xfrm>
          <a:off x="22297127" y="6219540"/>
          <a:ext cx="1203646" cy="530658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GB" sz="1400"/>
            <a:t>Cultivos diversificados</a:t>
          </a:r>
        </a:p>
      </xdr:txBody>
    </xdr:sp>
    <xdr:clientData/>
  </xdr:oneCellAnchor>
  <xdr:oneCellAnchor>
    <xdr:from>
      <xdr:col>28</xdr:col>
      <xdr:colOff>336376</xdr:colOff>
      <xdr:row>31</xdr:row>
      <xdr:rowOff>189348</xdr:rowOff>
    </xdr:from>
    <xdr:ext cx="1152988" cy="530658"/>
    <xdr:sp macro="" textlink="">
      <xdr:nvSpPr>
        <xdr:cNvPr id="25" name="CaixaDeTexto 24">
          <a:extLst>
            <a:ext uri="{FF2B5EF4-FFF2-40B4-BE49-F238E27FC236}">
              <a16:creationId xmlns:a16="http://schemas.microsoft.com/office/drawing/2014/main" id="{537A05C4-A078-4738-826E-06F47FE33414}"/>
            </a:ext>
          </a:extLst>
        </xdr:cNvPr>
        <xdr:cNvSpPr txBox="1"/>
      </xdr:nvSpPr>
      <xdr:spPr>
        <a:xfrm>
          <a:off x="25517012" y="6164121"/>
          <a:ext cx="1152988" cy="530658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GB" sz="1400"/>
            <a:t>Oliveiras e Caprinos</a:t>
          </a:r>
        </a:p>
      </xdr:txBody>
    </xdr:sp>
    <xdr:clientData/>
  </xdr:oneCellAnchor>
  <xdr:oneCellAnchor>
    <xdr:from>
      <xdr:col>8</xdr:col>
      <xdr:colOff>736656</xdr:colOff>
      <xdr:row>31</xdr:row>
      <xdr:rowOff>138546</xdr:rowOff>
    </xdr:from>
    <xdr:ext cx="1472046" cy="749821"/>
    <xdr:sp macro="" textlink="">
      <xdr:nvSpPr>
        <xdr:cNvPr id="26" name="CaixaDeTexto 25">
          <a:extLst>
            <a:ext uri="{FF2B5EF4-FFF2-40B4-BE49-F238E27FC236}">
              <a16:creationId xmlns:a16="http://schemas.microsoft.com/office/drawing/2014/main" id="{E799B600-8B00-466B-92CE-38CCF36CCE96}"/>
            </a:ext>
          </a:extLst>
        </xdr:cNvPr>
        <xdr:cNvSpPr txBox="1"/>
      </xdr:nvSpPr>
      <xdr:spPr>
        <a:xfrm>
          <a:off x="10192383" y="6113319"/>
          <a:ext cx="1472046" cy="749821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GB" sz="1400"/>
            <a:t>Cultivos de Arvenses e Pecuária Bovinos</a:t>
          </a:r>
        </a:p>
      </xdr:txBody>
    </xdr:sp>
    <xdr:clientData/>
  </xdr:oneCellAnchor>
  <xdr:twoCellAnchor>
    <xdr:from>
      <xdr:col>2</xdr:col>
      <xdr:colOff>952500</xdr:colOff>
      <xdr:row>91</xdr:row>
      <xdr:rowOff>155864</xdr:rowOff>
    </xdr:from>
    <xdr:to>
      <xdr:col>9</xdr:col>
      <xdr:colOff>14348</xdr:colOff>
      <xdr:row>116</xdr:row>
      <xdr:rowOff>98714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8818D434-F988-45FB-88E3-3589F07FE2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874568</xdr:colOff>
      <xdr:row>84</xdr:row>
      <xdr:rowOff>99580</xdr:rowOff>
    </xdr:from>
    <xdr:to>
      <xdr:col>16</xdr:col>
      <xdr:colOff>71437</xdr:colOff>
      <xdr:row>86</xdr:row>
      <xdr:rowOff>5162117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249F084D-F1F5-4953-869F-0C6A2DD5C9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928689</xdr:colOff>
      <xdr:row>87</xdr:row>
      <xdr:rowOff>142875</xdr:rowOff>
    </xdr:from>
    <xdr:to>
      <xdr:col>11</xdr:col>
      <xdr:colOff>1143000</xdr:colOff>
      <xdr:row>90</xdr:row>
      <xdr:rowOff>14287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AEAD8886-A394-47D5-9DA1-59908BF38E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690562</xdr:colOff>
      <xdr:row>132</xdr:row>
      <xdr:rowOff>71437</xdr:rowOff>
    </xdr:from>
    <xdr:to>
      <xdr:col>33</xdr:col>
      <xdr:colOff>571499</xdr:colOff>
      <xdr:row>163</xdr:row>
      <xdr:rowOff>119062</xdr:rowOff>
    </xdr:to>
    <xdr:grpSp>
      <xdr:nvGrpSpPr>
        <xdr:cNvPr id="30" name="Agrupar 29">
          <a:extLst>
            <a:ext uri="{FF2B5EF4-FFF2-40B4-BE49-F238E27FC236}">
              <a16:creationId xmlns:a16="http://schemas.microsoft.com/office/drawing/2014/main" id="{ADD193A4-EA0B-41D6-B530-014450F4BAF3}"/>
            </a:ext>
          </a:extLst>
        </xdr:cNvPr>
        <xdr:cNvGrpSpPr/>
      </xdr:nvGrpSpPr>
      <xdr:grpSpPr>
        <a:xfrm>
          <a:off x="1844448" y="38508894"/>
          <a:ext cx="27443565" cy="5795282"/>
          <a:chOff x="0" y="4708073"/>
          <a:chExt cx="20637492" cy="2571748"/>
        </a:xfrm>
      </xdr:grpSpPr>
      <xdr:pic>
        <xdr:nvPicPr>
          <xdr:cNvPr id="31" name="Imagem 30">
            <a:extLst>
              <a:ext uri="{FF2B5EF4-FFF2-40B4-BE49-F238E27FC236}">
                <a16:creationId xmlns:a16="http://schemas.microsoft.com/office/drawing/2014/main" id="{F8CE7BBE-6519-4EE4-874E-D7AD668B2F5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 rot="16200000">
            <a:off x="9032872" y="-4324799"/>
            <a:ext cx="2571748" cy="20637492"/>
          </a:xfrm>
          <a:prstGeom prst="rect">
            <a:avLst/>
          </a:prstGeom>
        </xdr:spPr>
      </xdr:pic>
      <xdr:cxnSp macro="">
        <xdr:nvCxnSpPr>
          <xdr:cNvPr id="32" name="Conector reto 31">
            <a:extLst>
              <a:ext uri="{FF2B5EF4-FFF2-40B4-BE49-F238E27FC236}">
                <a16:creationId xmlns:a16="http://schemas.microsoft.com/office/drawing/2014/main" id="{8BB2009B-DB8F-47D0-AE8F-CBB8C37449C5}"/>
              </a:ext>
            </a:extLst>
          </xdr:cNvPr>
          <xdr:cNvCxnSpPr/>
        </xdr:nvCxnSpPr>
        <xdr:spPr>
          <a:xfrm>
            <a:off x="27214" y="5919740"/>
            <a:ext cx="20531978" cy="0"/>
          </a:xfrm>
          <a:prstGeom prst="line">
            <a:avLst/>
          </a:prstGeom>
          <a:ln w="19050">
            <a:solidFill>
              <a:srgbClr val="FF0000"/>
            </a:solidFill>
          </a:ln>
        </xdr:spPr>
        <xdr:style>
          <a:lnRef idx="1">
            <a:schemeClr val="accent3"/>
          </a:lnRef>
          <a:fillRef idx="0">
            <a:schemeClr val="accent3"/>
          </a:fillRef>
          <a:effectRef idx="0">
            <a:schemeClr val="accent3"/>
          </a:effectRef>
          <a:fontRef idx="minor">
            <a:schemeClr val="tx1"/>
          </a:fontRef>
        </xdr:style>
      </xdr:cxnSp>
    </xdr:grpSp>
    <xdr:clientData/>
  </xdr:twoCellAnchor>
  <xdr:oneCellAnchor>
    <xdr:from>
      <xdr:col>28</xdr:col>
      <xdr:colOff>62429</xdr:colOff>
      <xdr:row>141</xdr:row>
      <xdr:rowOff>87116</xdr:rowOff>
    </xdr:from>
    <xdr:ext cx="1181424" cy="530658"/>
    <xdr:sp macro="" textlink="">
      <xdr:nvSpPr>
        <xdr:cNvPr id="33" name="CaixaDeTexto 32">
          <a:extLst>
            <a:ext uri="{FF2B5EF4-FFF2-40B4-BE49-F238E27FC236}">
              <a16:creationId xmlns:a16="http://schemas.microsoft.com/office/drawing/2014/main" id="{C7ECAC7D-184A-49B0-98E9-B5B1E9E2403E}"/>
            </a:ext>
          </a:extLst>
        </xdr:cNvPr>
        <xdr:cNvSpPr txBox="1"/>
      </xdr:nvSpPr>
      <xdr:spPr>
        <a:xfrm>
          <a:off x="25197223" y="41111851"/>
          <a:ext cx="1181424" cy="530658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GB" sz="1400"/>
            <a:t>Agricultura Intensiva</a:t>
          </a:r>
        </a:p>
      </xdr:txBody>
    </xdr:sp>
    <xdr:clientData/>
  </xdr:oneCellAnchor>
  <xdr:oneCellAnchor>
    <xdr:from>
      <xdr:col>13</xdr:col>
      <xdr:colOff>1312210</xdr:colOff>
      <xdr:row>143</xdr:row>
      <xdr:rowOff>151322</xdr:rowOff>
    </xdr:from>
    <xdr:ext cx="940173" cy="530658"/>
    <xdr:sp macro="" textlink="">
      <xdr:nvSpPr>
        <xdr:cNvPr id="34" name="CaixaDeTexto 33">
          <a:extLst>
            <a:ext uri="{FF2B5EF4-FFF2-40B4-BE49-F238E27FC236}">
              <a16:creationId xmlns:a16="http://schemas.microsoft.com/office/drawing/2014/main" id="{D9EF3E2D-B7B0-47A6-AB34-D61C52755DD2}"/>
            </a:ext>
          </a:extLst>
        </xdr:cNvPr>
        <xdr:cNvSpPr txBox="1"/>
      </xdr:nvSpPr>
      <xdr:spPr>
        <a:xfrm>
          <a:off x="16630651" y="41557057"/>
          <a:ext cx="940173" cy="530658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GB" sz="1400"/>
            <a:t>Baixa Ocupação</a:t>
          </a:r>
        </a:p>
      </xdr:txBody>
    </xdr:sp>
    <xdr:clientData/>
  </xdr:oneCellAnchor>
  <xdr:oneCellAnchor>
    <xdr:from>
      <xdr:col>8</xdr:col>
      <xdr:colOff>542927</xdr:colOff>
      <xdr:row>143</xdr:row>
      <xdr:rowOff>33381</xdr:rowOff>
    </xdr:from>
    <xdr:ext cx="1283632" cy="530658"/>
    <xdr:sp macro="" textlink="">
      <xdr:nvSpPr>
        <xdr:cNvPr id="35" name="CaixaDeTexto 34">
          <a:extLst>
            <a:ext uri="{FF2B5EF4-FFF2-40B4-BE49-F238E27FC236}">
              <a16:creationId xmlns:a16="http://schemas.microsoft.com/office/drawing/2014/main" id="{65A005B4-11C4-4A6E-9132-E544B9E28284}"/>
            </a:ext>
          </a:extLst>
        </xdr:cNvPr>
        <xdr:cNvSpPr txBox="1"/>
      </xdr:nvSpPr>
      <xdr:spPr>
        <a:xfrm>
          <a:off x="9978280" y="41439116"/>
          <a:ext cx="1283632" cy="530658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GB" sz="1400"/>
            <a:t>Paisagens Biodiversas</a:t>
          </a:r>
        </a:p>
      </xdr:txBody>
    </xdr:sp>
    <xdr:clientData/>
  </xdr:oneCellAnchor>
  <xdr:oneCellAnchor>
    <xdr:from>
      <xdr:col>2</xdr:col>
      <xdr:colOff>1981202</xdr:colOff>
      <xdr:row>142</xdr:row>
      <xdr:rowOff>52387</xdr:rowOff>
    </xdr:from>
    <xdr:ext cx="1472046" cy="749821"/>
    <xdr:sp macro="" textlink="">
      <xdr:nvSpPr>
        <xdr:cNvPr id="36" name="CaixaDeTexto 35">
          <a:extLst>
            <a:ext uri="{FF2B5EF4-FFF2-40B4-BE49-F238E27FC236}">
              <a16:creationId xmlns:a16="http://schemas.microsoft.com/office/drawing/2014/main" id="{C39EB163-B79C-42A8-87B6-76D0916E4047}"/>
            </a:ext>
          </a:extLst>
        </xdr:cNvPr>
        <xdr:cNvSpPr txBox="1"/>
      </xdr:nvSpPr>
      <xdr:spPr>
        <a:xfrm>
          <a:off x="3106884" y="41460160"/>
          <a:ext cx="1472046" cy="749821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GB" sz="1400"/>
            <a:t>Pecuária &amp; Agricultura Intensiva</a:t>
          </a:r>
        </a:p>
      </xdr:txBody>
    </xdr:sp>
    <xdr:clientData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0000000}" name="Tabela7" displayName="Tabela7" ref="B2:C63" totalsRowShown="0">
  <autoFilter ref="B2:C63" xr:uid="{00000000-0009-0000-0100-000007000000}"/>
  <tableColumns count="2">
    <tableColumn id="1" xr3:uid="{00000000-0010-0000-0000-000001000000}" name="OTE COD"/>
    <tableColumn id="2" xr3:uid="{00000000-0010-0000-0000-000002000000}" name="ORIENTACAO TECNICO ECONOMICA (NIVEL 4)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G3941"/>
  <sheetViews>
    <sheetView tabSelected="1" zoomScale="80" zoomScaleNormal="80" workbookViewId="0">
      <selection activeCell="G43" sqref="G43"/>
    </sheetView>
  </sheetViews>
  <sheetFormatPr defaultRowHeight="14.4"/>
  <cols>
    <col min="2" max="2" width="9.109375" customWidth="1"/>
    <col min="3" max="3" width="14.5546875" bestFit="1" customWidth="1"/>
    <col min="4" max="4" width="23.5546875" bestFit="1" customWidth="1"/>
    <col min="5" max="5" width="8.109375" bestFit="1" customWidth="1"/>
    <col min="6" max="6" width="37.88671875" bestFit="1" customWidth="1"/>
    <col min="7" max="7" width="25.109375" bestFit="1" customWidth="1"/>
    <col min="8" max="9" width="16.44140625" bestFit="1" customWidth="1"/>
    <col min="10" max="10" width="17.5546875" bestFit="1" customWidth="1"/>
    <col min="11" max="12" width="18.5546875" bestFit="1" customWidth="1"/>
    <col min="13" max="13" width="16.88671875" bestFit="1" customWidth="1"/>
    <col min="14" max="14" width="19.5546875" bestFit="1" customWidth="1"/>
    <col min="15" max="15" width="20" bestFit="1" customWidth="1"/>
    <col min="16" max="16" width="18.44140625" bestFit="1" customWidth="1"/>
    <col min="17" max="17" width="20" bestFit="1" customWidth="1"/>
    <col min="18" max="18" width="28.109375" bestFit="1" customWidth="1"/>
    <col min="19" max="19" width="21.6640625" bestFit="1" customWidth="1"/>
    <col min="20" max="20" width="20.88671875" bestFit="1" customWidth="1"/>
    <col min="21" max="21" width="20.5546875" bestFit="1" customWidth="1"/>
    <col min="22" max="22" width="27.109375" bestFit="1" customWidth="1"/>
    <col min="23" max="23" width="30.44140625" bestFit="1" customWidth="1"/>
    <col min="24" max="24" width="23.44140625" bestFit="1" customWidth="1"/>
    <col min="25" max="25" width="15.88671875" bestFit="1" customWidth="1"/>
    <col min="26" max="26" width="11.88671875" bestFit="1" customWidth="1"/>
    <col min="27" max="27" width="11.88671875" customWidth="1"/>
    <col min="28" max="28" width="20.6640625" bestFit="1" customWidth="1"/>
    <col min="29" max="29" width="30.44140625" bestFit="1" customWidth="1"/>
    <col min="30" max="30" width="15.33203125" bestFit="1" customWidth="1"/>
    <col min="31" max="31" width="23.33203125" bestFit="1" customWidth="1"/>
    <col min="32" max="32" width="30.6640625" bestFit="1" customWidth="1"/>
    <col min="33" max="33" width="31.5546875" bestFit="1" customWidth="1"/>
    <col min="34" max="34" width="12.5546875" bestFit="1" customWidth="1"/>
    <col min="35" max="35" width="11.44140625" bestFit="1" customWidth="1"/>
    <col min="36" max="36" width="13.44140625" bestFit="1" customWidth="1"/>
    <col min="37" max="37" width="13.6640625" bestFit="1" customWidth="1"/>
    <col min="38" max="98" width="11.88671875" bestFit="1" customWidth="1"/>
    <col min="99" max="99" width="13.6640625" bestFit="1" customWidth="1"/>
    <col min="100" max="100" width="6.88671875" bestFit="1" customWidth="1"/>
    <col min="101" max="101" width="8.109375" bestFit="1" customWidth="1"/>
    <col min="102" max="102" width="8.88671875" bestFit="1" customWidth="1"/>
    <col min="103" max="103" width="6.6640625" bestFit="1" customWidth="1"/>
    <col min="104" max="104" width="8.6640625" bestFit="1" customWidth="1"/>
    <col min="105" max="105" width="6.5546875" bestFit="1" customWidth="1"/>
    <col min="106" max="106" width="6.109375" bestFit="1" customWidth="1"/>
    <col min="107" max="107" width="7.109375" bestFit="1" customWidth="1"/>
    <col min="108" max="108" width="6.6640625" bestFit="1" customWidth="1"/>
    <col min="109" max="109" width="8" bestFit="1" customWidth="1"/>
    <col min="110" max="110" width="12.109375" bestFit="1" customWidth="1"/>
    <col min="111" max="111" width="11" bestFit="1" customWidth="1"/>
    <col min="112" max="112" width="10.44140625" bestFit="1" customWidth="1"/>
    <col min="113" max="113" width="9.88671875" bestFit="1" customWidth="1"/>
    <col min="114" max="114" width="8.88671875" bestFit="1" customWidth="1"/>
    <col min="115" max="115" width="6.88671875" bestFit="1" customWidth="1"/>
    <col min="116" max="116" width="9.88671875" bestFit="1" customWidth="1"/>
    <col min="117" max="117" width="9.44140625" bestFit="1" customWidth="1"/>
    <col min="118" max="118" width="9.5546875" bestFit="1" customWidth="1"/>
    <col min="119" max="119" width="6.5546875" bestFit="1" customWidth="1"/>
    <col min="120" max="120" width="13.33203125" bestFit="1" customWidth="1"/>
    <col min="122" max="122" width="10.6640625" bestFit="1" customWidth="1"/>
    <col min="123" max="123" width="10.109375" bestFit="1" customWidth="1"/>
    <col min="124" max="124" width="8.6640625" bestFit="1" customWidth="1"/>
    <col min="125" max="125" width="6" bestFit="1" customWidth="1"/>
    <col min="126" max="126" width="8" bestFit="1" customWidth="1"/>
    <col min="127" max="127" width="6" bestFit="1" customWidth="1"/>
    <col min="128" max="128" width="7.33203125" bestFit="1" customWidth="1"/>
    <col min="129" max="129" width="8.109375" bestFit="1" customWidth="1"/>
    <col min="130" max="130" width="52.109375" bestFit="1" customWidth="1"/>
    <col min="131" max="131" width="28.109375" bestFit="1" customWidth="1"/>
    <col min="132" max="132" width="17.33203125" bestFit="1" customWidth="1"/>
    <col min="133" max="133" width="11.88671875" bestFit="1" customWidth="1"/>
    <col min="134" max="134" width="34.33203125" bestFit="1" customWidth="1"/>
    <col min="135" max="135" width="35.6640625" bestFit="1" customWidth="1"/>
  </cols>
  <sheetData>
    <row r="1" spans="1:135">
      <c r="CY1" s="28">
        <f>AVERAGE(CY3:CY957)</f>
        <v>5.8293193717277501E-2</v>
      </c>
      <c r="CZ1" s="28">
        <f>AVERAGE(CZ3:CZ957)</f>
        <v>0.12803141361256548</v>
      </c>
      <c r="DA1" s="28">
        <f t="shared" ref="DA1:DX1" si="0">AVERAGE(DA3:DA957)</f>
        <v>7.7172774869109888E-3</v>
      </c>
      <c r="DB1" s="28">
        <f t="shared" si="0"/>
        <v>1.3434554973821929E-2</v>
      </c>
      <c r="DC1" s="28">
        <f t="shared" si="0"/>
        <v>5.5497382198952689E-3</v>
      </c>
      <c r="DD1" s="28">
        <f t="shared" si="0"/>
        <v>6.58534031413614E-2</v>
      </c>
      <c r="DE1" s="28">
        <f t="shared" si="0"/>
        <v>5.1549738219895294E-2</v>
      </c>
      <c r="DF1" s="28">
        <f t="shared" si="0"/>
        <v>7.1089005235602076E-2</v>
      </c>
      <c r="DG1" s="28">
        <f t="shared" si="0"/>
        <v>6.9486910994764409E-2</v>
      </c>
      <c r="DH1" s="28">
        <f t="shared" si="0"/>
        <v>2.7225130890052364E-4</v>
      </c>
      <c r="DI1" s="28">
        <f t="shared" si="0"/>
        <v>1.5183246073298439E-3</v>
      </c>
      <c r="DJ1" s="28">
        <f t="shared" si="0"/>
        <v>5.2397905759162304E-2</v>
      </c>
      <c r="DK1" s="28">
        <f t="shared" si="0"/>
        <v>1.6492146596858603E-2</v>
      </c>
      <c r="DL1" s="28">
        <f t="shared" si="0"/>
        <v>9.5706806282722327E-3</v>
      </c>
      <c r="DM1" s="28">
        <f t="shared" si="0"/>
        <v>1.2251308900523567E-3</v>
      </c>
      <c r="DN1" s="28">
        <f t="shared" si="0"/>
        <v>0.13928795811518355</v>
      </c>
      <c r="DO1" s="28">
        <f t="shared" si="0"/>
        <v>3.2670157068062774E-3</v>
      </c>
      <c r="DP1" s="28">
        <f t="shared" si="0"/>
        <v>2.2586387434555131E-2</v>
      </c>
      <c r="DQ1" s="28">
        <f t="shared" si="0"/>
        <v>0.15950785340314155</v>
      </c>
      <c r="DR1" s="28">
        <f t="shared" si="0"/>
        <v>1.4010471204188434E-2</v>
      </c>
      <c r="DS1" s="28">
        <f t="shared" si="0"/>
        <v>2.1465968586387436E-3</v>
      </c>
      <c r="DT1" s="28">
        <f t="shared" si="0"/>
        <v>1.3947643979057503E-2</v>
      </c>
      <c r="DU1" s="28">
        <f t="shared" si="0"/>
        <v>7.0282722513089091E-2</v>
      </c>
      <c r="DV1" s="28">
        <f t="shared" si="0"/>
        <v>2.8062827225130865E-3</v>
      </c>
      <c r="DW1" s="28">
        <f t="shared" si="0"/>
        <v>7.3298429319371746E-4</v>
      </c>
      <c r="DX1" s="28">
        <f t="shared" si="0"/>
        <v>1.477486910994757E-2</v>
      </c>
    </row>
    <row r="2" spans="1:135">
      <c r="A2" t="s">
        <v>3230</v>
      </c>
      <c r="B2" s="6" t="s">
        <v>2237</v>
      </c>
      <c r="C2" s="6" t="s">
        <v>2143</v>
      </c>
      <c r="D2" s="6" t="s">
        <v>2142</v>
      </c>
      <c r="E2" s="6" t="s">
        <v>2139</v>
      </c>
      <c r="F2" s="6" t="s">
        <v>2140</v>
      </c>
      <c r="G2" s="6" t="s">
        <v>2167</v>
      </c>
      <c r="H2" s="6" t="s">
        <v>2231</v>
      </c>
      <c r="I2" s="6" t="s">
        <v>2232</v>
      </c>
      <c r="J2" s="6" t="s">
        <v>2233</v>
      </c>
      <c r="K2" s="6" t="s">
        <v>2234</v>
      </c>
      <c r="L2" s="6" t="s">
        <v>2235</v>
      </c>
      <c r="M2" s="6" t="s">
        <v>2236</v>
      </c>
      <c r="N2" s="6" t="s">
        <v>2146</v>
      </c>
      <c r="O2" s="6" t="s">
        <v>2144</v>
      </c>
      <c r="P2" s="6" t="s">
        <v>2145</v>
      </c>
      <c r="Q2" s="6" t="s">
        <v>2149</v>
      </c>
      <c r="R2" s="6" t="s">
        <v>2150</v>
      </c>
      <c r="S2" s="6" t="s">
        <v>2151</v>
      </c>
      <c r="T2" s="6" t="s">
        <v>2152</v>
      </c>
      <c r="U2" s="6" t="s">
        <v>2153</v>
      </c>
      <c r="V2" s="6" t="s">
        <v>2154</v>
      </c>
      <c r="W2" s="6" t="s">
        <v>2147</v>
      </c>
      <c r="X2" s="6" t="s">
        <v>2148</v>
      </c>
      <c r="Y2" s="6" t="s">
        <v>2155</v>
      </c>
      <c r="Z2" s="6" t="s">
        <v>2160</v>
      </c>
      <c r="AA2" s="6" t="s">
        <v>2141</v>
      </c>
      <c r="AB2" s="6" t="s">
        <v>3397</v>
      </c>
      <c r="AC2" s="6" t="s">
        <v>2166</v>
      </c>
      <c r="AD2" s="6" t="s">
        <v>2162</v>
      </c>
      <c r="AE2" s="6" t="s">
        <v>2163</v>
      </c>
      <c r="AF2" s="6" t="s">
        <v>2164</v>
      </c>
      <c r="AG2" s="6" t="s">
        <v>2165</v>
      </c>
      <c r="AH2" s="6" t="s">
        <v>2156</v>
      </c>
      <c r="AI2" s="6" t="s">
        <v>2157</v>
      </c>
      <c r="AJ2" s="6" t="s">
        <v>2158</v>
      </c>
      <c r="AK2" s="6" t="s">
        <v>2159</v>
      </c>
      <c r="AL2" s="6" t="s">
        <v>2168</v>
      </c>
      <c r="AM2" s="6" t="s">
        <v>2169</v>
      </c>
      <c r="AN2" s="6" t="s">
        <v>2170</v>
      </c>
      <c r="AO2" s="6" t="s">
        <v>2171</v>
      </c>
      <c r="AP2" s="6" t="s">
        <v>2172</v>
      </c>
      <c r="AQ2" s="6" t="s">
        <v>2173</v>
      </c>
      <c r="AR2" s="6" t="s">
        <v>2174</v>
      </c>
      <c r="AS2" s="6" t="s">
        <v>2175</v>
      </c>
      <c r="AT2" s="6" t="s">
        <v>2176</v>
      </c>
      <c r="AU2" s="6" t="s">
        <v>2177</v>
      </c>
      <c r="AV2" s="6" t="s">
        <v>2178</v>
      </c>
      <c r="AW2" s="6" t="s">
        <v>2179</v>
      </c>
      <c r="AX2" s="6" t="s">
        <v>2180</v>
      </c>
      <c r="AY2" s="6" t="s">
        <v>2181</v>
      </c>
      <c r="AZ2" s="6" t="s">
        <v>2182</v>
      </c>
      <c r="BA2" s="6" t="s">
        <v>2183</v>
      </c>
      <c r="BB2" s="6" t="s">
        <v>2184</v>
      </c>
      <c r="BC2" s="6" t="s">
        <v>2185</v>
      </c>
      <c r="BD2" s="6" t="s">
        <v>2186</v>
      </c>
      <c r="BE2" s="6" t="s">
        <v>2187</v>
      </c>
      <c r="BF2" s="6" t="s">
        <v>2188</v>
      </c>
      <c r="BG2" s="6" t="s">
        <v>2189</v>
      </c>
      <c r="BH2" s="6" t="s">
        <v>2190</v>
      </c>
      <c r="BI2" s="6" t="s">
        <v>2191</v>
      </c>
      <c r="BJ2" s="6" t="s">
        <v>2192</v>
      </c>
      <c r="BK2" s="6" t="s">
        <v>2193</v>
      </c>
      <c r="BL2" s="6" t="s">
        <v>2194</v>
      </c>
      <c r="BM2" s="6" t="s">
        <v>2195</v>
      </c>
      <c r="BN2" s="6" t="s">
        <v>2196</v>
      </c>
      <c r="BO2" s="6" t="s">
        <v>2197</v>
      </c>
      <c r="BP2" s="6" t="s">
        <v>2198</v>
      </c>
      <c r="BQ2" s="6" t="s">
        <v>2199</v>
      </c>
      <c r="BR2" s="6" t="s">
        <v>2217</v>
      </c>
      <c r="BS2" s="6" t="s">
        <v>2218</v>
      </c>
      <c r="BT2" s="6" t="s">
        <v>2219</v>
      </c>
      <c r="BU2" s="6" t="s">
        <v>2220</v>
      </c>
      <c r="BV2" s="6" t="s">
        <v>2201</v>
      </c>
      <c r="BW2" s="6" t="s">
        <v>2200</v>
      </c>
      <c r="BX2" s="6" t="s">
        <v>2202</v>
      </c>
      <c r="BY2" s="6" t="s">
        <v>2203</v>
      </c>
      <c r="BZ2" s="6" t="s">
        <v>2204</v>
      </c>
      <c r="CA2" s="6" t="s">
        <v>2205</v>
      </c>
      <c r="CB2" s="6" t="s">
        <v>2206</v>
      </c>
      <c r="CC2" s="6" t="s">
        <v>2207</v>
      </c>
      <c r="CD2" s="6" t="s">
        <v>2208</v>
      </c>
      <c r="CE2" s="6" t="s">
        <v>2209</v>
      </c>
      <c r="CF2" s="6" t="s">
        <v>2210</v>
      </c>
      <c r="CG2" s="6" t="s">
        <v>2211</v>
      </c>
      <c r="CH2" s="6" t="s">
        <v>2212</v>
      </c>
      <c r="CI2" s="6" t="s">
        <v>2213</v>
      </c>
      <c r="CJ2" s="6" t="s">
        <v>2214</v>
      </c>
      <c r="CK2" s="6" t="s">
        <v>2215</v>
      </c>
      <c r="CL2" s="6" t="s">
        <v>2216</v>
      </c>
      <c r="CM2" s="6" t="s">
        <v>2221</v>
      </c>
      <c r="CN2" s="6" t="s">
        <v>2222</v>
      </c>
      <c r="CO2" s="6" t="s">
        <v>2223</v>
      </c>
      <c r="CP2" s="6" t="s">
        <v>2224</v>
      </c>
      <c r="CQ2" s="6" t="s">
        <v>2225</v>
      </c>
      <c r="CR2" s="6" t="s">
        <v>2226</v>
      </c>
      <c r="CS2" s="6" t="s">
        <v>2227</v>
      </c>
      <c r="CT2" s="6" t="s">
        <v>2228</v>
      </c>
      <c r="CU2" s="6" t="s">
        <v>2240</v>
      </c>
      <c r="CV2" s="6" t="s">
        <v>2242</v>
      </c>
      <c r="CW2" s="2" t="s">
        <v>2139</v>
      </c>
      <c r="CX2" s="2" t="s">
        <v>2243</v>
      </c>
      <c r="CY2" s="21" t="s">
        <v>2244</v>
      </c>
      <c r="CZ2" s="15" t="s">
        <v>2245</v>
      </c>
      <c r="DA2" s="15" t="s">
        <v>2246</v>
      </c>
      <c r="DB2" s="15" t="s">
        <v>2247</v>
      </c>
      <c r="DC2" s="15" t="s">
        <v>2248</v>
      </c>
      <c r="DD2" s="15" t="s">
        <v>2249</v>
      </c>
      <c r="DE2" s="15" t="s">
        <v>2250</v>
      </c>
      <c r="DF2" s="2" t="s">
        <v>2251</v>
      </c>
      <c r="DG2" s="27" t="s">
        <v>2252</v>
      </c>
      <c r="DH2" s="27" t="s">
        <v>2253</v>
      </c>
      <c r="DI2" s="27" t="s">
        <v>2254</v>
      </c>
      <c r="DJ2" s="19" t="s">
        <v>2255</v>
      </c>
      <c r="DK2" s="19" t="s">
        <v>2256</v>
      </c>
      <c r="DL2" s="19" t="s">
        <v>2257</v>
      </c>
      <c r="DM2" s="19" t="s">
        <v>2258</v>
      </c>
      <c r="DN2" s="26" t="s">
        <v>2259</v>
      </c>
      <c r="DO2" s="26" t="s">
        <v>2260</v>
      </c>
      <c r="DP2" s="19" t="s">
        <v>2261</v>
      </c>
      <c r="DQ2" s="26" t="s">
        <v>2262</v>
      </c>
      <c r="DR2" s="30" t="s">
        <v>2263</v>
      </c>
      <c r="DS2" s="26" t="s">
        <v>2264</v>
      </c>
      <c r="DT2" s="29" t="s">
        <v>2265</v>
      </c>
      <c r="DU2" s="29" t="s">
        <v>2266</v>
      </c>
      <c r="DV2" s="29" t="s">
        <v>2267</v>
      </c>
      <c r="DW2" s="21" t="s">
        <v>2268</v>
      </c>
      <c r="DX2" s="21" t="s">
        <v>2269</v>
      </c>
      <c r="DY2" s="4" t="s">
        <v>2139</v>
      </c>
      <c r="DZ2" s="4" t="s">
        <v>2140</v>
      </c>
      <c r="EA2" s="4" t="s">
        <v>2142</v>
      </c>
      <c r="EB2" s="4" t="s">
        <v>2270</v>
      </c>
      <c r="EC2" s="4" t="s">
        <v>2271</v>
      </c>
      <c r="ED2" s="4" t="s">
        <v>2272</v>
      </c>
      <c r="EE2" s="4" t="s">
        <v>2273</v>
      </c>
    </row>
    <row r="3" spans="1:135">
      <c r="A3">
        <v>1</v>
      </c>
      <c r="B3" t="s">
        <v>2239</v>
      </c>
      <c r="C3" t="s">
        <v>134</v>
      </c>
      <c r="D3" t="s">
        <v>135</v>
      </c>
      <c r="E3" t="s">
        <v>136</v>
      </c>
      <c r="F3" t="s">
        <v>135</v>
      </c>
      <c r="G3">
        <v>19129.565802199999</v>
      </c>
      <c r="H3">
        <v>10154.5</v>
      </c>
      <c r="I3">
        <v>4445.4375</v>
      </c>
      <c r="J3">
        <v>2603.25</v>
      </c>
      <c r="K3">
        <v>1036.0625</v>
      </c>
      <c r="L3">
        <v>736.1875</v>
      </c>
      <c r="M3">
        <v>153.5</v>
      </c>
      <c r="N3">
        <v>70.625328063964844</v>
      </c>
      <c r="O3">
        <v>247.27548217773438</v>
      </c>
      <c r="P3">
        <v>164.8150413585648</v>
      </c>
      <c r="Q3">
        <v>326.6875</v>
      </c>
      <c r="R3">
        <v>2440.4375</v>
      </c>
      <c r="S3">
        <v>111.6875</v>
      </c>
      <c r="T3">
        <v>6052.625</v>
      </c>
      <c r="U3">
        <v>8467.3125</v>
      </c>
      <c r="V3">
        <v>1730.1875</v>
      </c>
      <c r="W3">
        <v>572.34436744202765</v>
      </c>
      <c r="X3">
        <v>16.569028429902204</v>
      </c>
      <c r="Y3">
        <v>135</v>
      </c>
      <c r="Z3">
        <v>14041212.7304</v>
      </c>
      <c r="AA3">
        <v>17960.54</v>
      </c>
      <c r="AB3">
        <v>15207.29</v>
      </c>
      <c r="AC3">
        <v>9017.5</v>
      </c>
      <c r="AD3">
        <v>6189.79</v>
      </c>
      <c r="AE3">
        <v>7.15</v>
      </c>
      <c r="AF3">
        <v>260.31</v>
      </c>
      <c r="AG3">
        <v>2485.79</v>
      </c>
      <c r="AH3">
        <v>2058</v>
      </c>
      <c r="AI3">
        <v>673.5</v>
      </c>
      <c r="AJ3">
        <v>12.5</v>
      </c>
      <c r="AK3">
        <v>115.2</v>
      </c>
      <c r="AL3">
        <v>3245.04</v>
      </c>
      <c r="AM3">
        <v>0</v>
      </c>
      <c r="AN3">
        <v>0</v>
      </c>
      <c r="AO3">
        <v>0</v>
      </c>
      <c r="AP3">
        <v>0</v>
      </c>
      <c r="AQ3">
        <v>591.38</v>
      </c>
      <c r="AR3">
        <v>0</v>
      </c>
      <c r="AS3">
        <v>5104.82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90</v>
      </c>
      <c r="BI3">
        <v>0</v>
      </c>
      <c r="BJ3">
        <v>0</v>
      </c>
      <c r="BK3">
        <v>0</v>
      </c>
      <c r="BL3">
        <v>3.14</v>
      </c>
      <c r="BM3">
        <v>0</v>
      </c>
      <c r="BN3">
        <v>267</v>
      </c>
      <c r="BO3">
        <v>781.98</v>
      </c>
      <c r="BP3">
        <v>0</v>
      </c>
      <c r="BQ3">
        <v>1025.3</v>
      </c>
      <c r="BR3">
        <v>0</v>
      </c>
      <c r="BS3">
        <v>1.3</v>
      </c>
      <c r="BT3">
        <v>420.7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70.2</v>
      </c>
      <c r="CF3">
        <v>0</v>
      </c>
      <c r="CG3">
        <v>0</v>
      </c>
      <c r="CH3">
        <v>0</v>
      </c>
      <c r="CI3">
        <v>1006</v>
      </c>
      <c r="CJ3">
        <v>0</v>
      </c>
      <c r="CK3">
        <v>2.4</v>
      </c>
      <c r="CL3">
        <v>0</v>
      </c>
      <c r="CM3">
        <v>0</v>
      </c>
      <c r="CN3">
        <v>1230.05</v>
      </c>
      <c r="CO3">
        <v>3504.99</v>
      </c>
      <c r="CP3">
        <v>0</v>
      </c>
      <c r="CQ3">
        <v>5.48</v>
      </c>
      <c r="CR3">
        <v>0</v>
      </c>
      <c r="CS3">
        <v>602.6</v>
      </c>
      <c r="CT3">
        <v>8.16</v>
      </c>
      <c r="CU3">
        <v>1230</v>
      </c>
      <c r="CV3">
        <v>202.5</v>
      </c>
      <c r="CW3" t="s">
        <v>136</v>
      </c>
      <c r="CX3">
        <v>19129.57</v>
      </c>
      <c r="CY3">
        <v>0.03</v>
      </c>
      <c r="CZ3">
        <v>0.5</v>
      </c>
      <c r="DA3">
        <v>0</v>
      </c>
      <c r="DB3">
        <v>0</v>
      </c>
      <c r="DC3">
        <v>0</v>
      </c>
      <c r="DD3">
        <v>0.02</v>
      </c>
      <c r="DE3">
        <v>0.1</v>
      </c>
      <c r="DF3">
        <v>0</v>
      </c>
      <c r="DG3">
        <v>0.17</v>
      </c>
      <c r="DH3">
        <v>0</v>
      </c>
      <c r="DI3">
        <v>0</v>
      </c>
      <c r="DJ3">
        <v>0.06</v>
      </c>
      <c r="DK3">
        <v>0.03</v>
      </c>
      <c r="DL3">
        <v>0</v>
      </c>
      <c r="DM3">
        <v>0</v>
      </c>
      <c r="DN3">
        <v>0.05</v>
      </c>
      <c r="DO3">
        <v>0</v>
      </c>
      <c r="DP3">
        <v>0</v>
      </c>
      <c r="DQ3">
        <v>0</v>
      </c>
      <c r="DR3">
        <v>0.02</v>
      </c>
      <c r="DS3">
        <v>0</v>
      </c>
      <c r="DT3">
        <v>0</v>
      </c>
      <c r="DU3">
        <v>0.01</v>
      </c>
      <c r="DV3">
        <v>0</v>
      </c>
      <c r="DW3">
        <v>0</v>
      </c>
      <c r="DX3">
        <v>0.01</v>
      </c>
      <c r="DY3" s="5" t="s">
        <v>136</v>
      </c>
      <c r="DZ3" s="5" t="s">
        <v>2288</v>
      </c>
      <c r="EA3" s="5" t="s">
        <v>2288</v>
      </c>
      <c r="EB3" s="5" t="s">
        <v>2289</v>
      </c>
      <c r="EC3" s="5">
        <v>19129.565802199999</v>
      </c>
      <c r="ED3" s="8">
        <v>317.55536597672</v>
      </c>
      <c r="EE3" s="7">
        <v>0.02</v>
      </c>
    </row>
    <row r="4" spans="1:135">
      <c r="A4">
        <v>1</v>
      </c>
      <c r="B4" t="s">
        <v>2239</v>
      </c>
      <c r="C4" t="s">
        <v>134</v>
      </c>
      <c r="D4" t="s">
        <v>135</v>
      </c>
      <c r="E4" t="s">
        <v>137</v>
      </c>
      <c r="F4" t="s">
        <v>138</v>
      </c>
      <c r="G4">
        <v>3879.4946398900001</v>
      </c>
      <c r="H4">
        <v>2785.375</v>
      </c>
      <c r="I4">
        <v>675.125</v>
      </c>
      <c r="J4">
        <v>288.8125</v>
      </c>
      <c r="K4">
        <v>79.6875</v>
      </c>
      <c r="L4">
        <v>47</v>
      </c>
      <c r="M4">
        <v>3.125</v>
      </c>
      <c r="N4">
        <v>88.295219421386719</v>
      </c>
      <c r="O4">
        <v>207.99400329589844</v>
      </c>
      <c r="P4">
        <v>153.36091654248369</v>
      </c>
      <c r="Q4">
        <v>35.9375</v>
      </c>
      <c r="R4">
        <v>4.8125</v>
      </c>
      <c r="S4">
        <v>0</v>
      </c>
      <c r="T4">
        <v>2286.0625</v>
      </c>
      <c r="U4">
        <v>1171.4375</v>
      </c>
      <c r="V4">
        <v>380.875</v>
      </c>
      <c r="W4">
        <v>565.76555856204095</v>
      </c>
      <c r="X4">
        <v>16.645198105914186</v>
      </c>
      <c r="Y4">
        <v>65</v>
      </c>
      <c r="Z4">
        <v>1642459.1237999999</v>
      </c>
      <c r="AA4">
        <v>2756.91</v>
      </c>
      <c r="AB4">
        <v>2504.27</v>
      </c>
      <c r="AC4">
        <v>2250.5500000000002</v>
      </c>
      <c r="AD4">
        <v>253.72</v>
      </c>
      <c r="AE4">
        <v>1</v>
      </c>
      <c r="AF4">
        <v>159.80000000000001</v>
      </c>
      <c r="AG4">
        <v>91.84</v>
      </c>
      <c r="AH4">
        <v>156</v>
      </c>
      <c r="AI4">
        <v>71.5</v>
      </c>
      <c r="AJ4">
        <v>6.6</v>
      </c>
      <c r="AK4">
        <v>6.4</v>
      </c>
      <c r="AL4">
        <v>1369.79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302.73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64.989999999999995</v>
      </c>
      <c r="BE4">
        <v>2.17</v>
      </c>
      <c r="BF4">
        <v>2.29</v>
      </c>
      <c r="BG4">
        <v>0</v>
      </c>
      <c r="BH4">
        <v>0</v>
      </c>
      <c r="BI4">
        <v>0</v>
      </c>
      <c r="BJ4">
        <v>0</v>
      </c>
      <c r="BK4">
        <v>0</v>
      </c>
      <c r="BL4">
        <v>135</v>
      </c>
      <c r="BM4">
        <v>0</v>
      </c>
      <c r="BN4">
        <v>0</v>
      </c>
      <c r="BO4">
        <v>395.56</v>
      </c>
      <c r="BP4">
        <v>0</v>
      </c>
      <c r="BQ4">
        <v>20.76</v>
      </c>
      <c r="BR4">
        <v>0</v>
      </c>
      <c r="BS4">
        <v>3.78</v>
      </c>
      <c r="BT4">
        <v>2.61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210.85</v>
      </c>
      <c r="CE4">
        <v>165.8</v>
      </c>
      <c r="CF4">
        <v>0</v>
      </c>
      <c r="CG4">
        <v>0</v>
      </c>
      <c r="CH4">
        <v>0</v>
      </c>
      <c r="CI4">
        <v>4.3</v>
      </c>
      <c r="CJ4">
        <v>0</v>
      </c>
      <c r="CK4">
        <v>0</v>
      </c>
      <c r="CL4">
        <v>0</v>
      </c>
      <c r="CM4">
        <v>0</v>
      </c>
      <c r="CN4">
        <v>76.28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271</v>
      </c>
      <c r="CV4">
        <v>45.5</v>
      </c>
      <c r="CW4" t="s">
        <v>137</v>
      </c>
      <c r="CX4">
        <v>3879.49</v>
      </c>
      <c r="CY4">
        <v>0.02</v>
      </c>
      <c r="CZ4">
        <v>0.61</v>
      </c>
      <c r="DA4">
        <v>0</v>
      </c>
      <c r="DB4">
        <v>0.02</v>
      </c>
      <c r="DC4">
        <v>0</v>
      </c>
      <c r="DD4">
        <v>0.09</v>
      </c>
      <c r="DE4">
        <v>0.01</v>
      </c>
      <c r="DF4">
        <v>0.01</v>
      </c>
      <c r="DG4">
        <v>0.06</v>
      </c>
      <c r="DH4">
        <v>0</v>
      </c>
      <c r="DI4">
        <v>0</v>
      </c>
      <c r="DJ4">
        <v>0</v>
      </c>
      <c r="DK4">
        <v>0.02</v>
      </c>
      <c r="DL4">
        <v>0</v>
      </c>
      <c r="DM4">
        <v>0</v>
      </c>
      <c r="DN4">
        <v>0</v>
      </c>
      <c r="DO4">
        <v>0</v>
      </c>
      <c r="DP4">
        <v>0</v>
      </c>
      <c r="DQ4">
        <v>0</v>
      </c>
      <c r="DR4">
        <v>0.01</v>
      </c>
      <c r="DS4">
        <v>0</v>
      </c>
      <c r="DT4">
        <v>0.01</v>
      </c>
      <c r="DU4">
        <v>0</v>
      </c>
      <c r="DV4">
        <v>0</v>
      </c>
      <c r="DW4">
        <v>0</v>
      </c>
      <c r="DX4">
        <v>0.14000000000000001</v>
      </c>
      <c r="DY4" s="5" t="s">
        <v>137</v>
      </c>
      <c r="DZ4" s="5" t="s">
        <v>2290</v>
      </c>
      <c r="EA4" s="5" t="s">
        <v>2288</v>
      </c>
      <c r="EB4" s="5" t="s">
        <v>2289</v>
      </c>
      <c r="EC4" s="5">
        <v>3879.4946398900001</v>
      </c>
      <c r="ED4" s="8">
        <v>163.356573177</v>
      </c>
      <c r="EE4" s="7">
        <v>0.04</v>
      </c>
    </row>
    <row r="5" spans="1:135">
      <c r="A5">
        <v>1</v>
      </c>
      <c r="B5" t="s">
        <v>2239</v>
      </c>
      <c r="C5" t="s">
        <v>134</v>
      </c>
      <c r="D5" t="s">
        <v>135</v>
      </c>
      <c r="E5" t="s">
        <v>139</v>
      </c>
      <c r="F5" t="s">
        <v>140</v>
      </c>
      <c r="G5">
        <v>11376.286519499999</v>
      </c>
      <c r="H5">
        <v>5975.25</v>
      </c>
      <c r="I5">
        <v>2749.1875</v>
      </c>
      <c r="J5">
        <v>1593.125</v>
      </c>
      <c r="K5">
        <v>625.3125</v>
      </c>
      <c r="L5">
        <v>382.9375</v>
      </c>
      <c r="M5">
        <v>50.5625</v>
      </c>
      <c r="N5">
        <v>72.884071350097656</v>
      </c>
      <c r="O5">
        <v>254.75190734863281</v>
      </c>
      <c r="P5">
        <v>154.87116847927018</v>
      </c>
      <c r="Q5">
        <v>46.3125</v>
      </c>
      <c r="R5">
        <v>2063.875</v>
      </c>
      <c r="S5">
        <v>300.9375</v>
      </c>
      <c r="T5">
        <v>2584.125</v>
      </c>
      <c r="U5">
        <v>5535.375</v>
      </c>
      <c r="V5">
        <v>845.75</v>
      </c>
      <c r="W5">
        <v>578.69656760127691</v>
      </c>
      <c r="X5">
        <v>16.560862632622896</v>
      </c>
      <c r="Y5">
        <v>81</v>
      </c>
      <c r="Z5">
        <v>12080644.332800001</v>
      </c>
      <c r="AA5">
        <v>8669.02</v>
      </c>
      <c r="AB5">
        <v>6037.03</v>
      </c>
      <c r="AC5">
        <v>3526.89</v>
      </c>
      <c r="AD5">
        <v>2510.14</v>
      </c>
      <c r="AE5">
        <v>5.93</v>
      </c>
      <c r="AF5">
        <v>285.14</v>
      </c>
      <c r="AG5">
        <v>2340.92</v>
      </c>
      <c r="AH5">
        <v>2122.1999999999998</v>
      </c>
      <c r="AI5">
        <v>734.4</v>
      </c>
      <c r="AJ5">
        <v>47.6</v>
      </c>
      <c r="AK5">
        <v>16</v>
      </c>
      <c r="AL5">
        <v>345.94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2116.2800000000002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109</v>
      </c>
      <c r="BJ5">
        <v>0</v>
      </c>
      <c r="BK5">
        <v>0</v>
      </c>
      <c r="BL5">
        <v>62.28</v>
      </c>
      <c r="BM5">
        <v>99</v>
      </c>
      <c r="BN5">
        <v>65</v>
      </c>
      <c r="BO5">
        <v>2180.19</v>
      </c>
      <c r="BP5">
        <v>0</v>
      </c>
      <c r="BQ5">
        <v>385.43</v>
      </c>
      <c r="BR5">
        <v>0</v>
      </c>
      <c r="BS5">
        <v>31.49</v>
      </c>
      <c r="BT5">
        <v>777.31</v>
      </c>
      <c r="BU5">
        <v>1.5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37.130000000000003</v>
      </c>
      <c r="CF5">
        <v>0</v>
      </c>
      <c r="CG5">
        <v>49.8</v>
      </c>
      <c r="CH5">
        <v>0</v>
      </c>
      <c r="CI5">
        <v>219.9</v>
      </c>
      <c r="CJ5">
        <v>0</v>
      </c>
      <c r="CK5">
        <v>341.84</v>
      </c>
      <c r="CL5">
        <v>0</v>
      </c>
      <c r="CM5">
        <v>0</v>
      </c>
      <c r="CN5">
        <v>147.22999999999999</v>
      </c>
      <c r="CO5">
        <v>624.44000000000005</v>
      </c>
      <c r="CP5">
        <v>0</v>
      </c>
      <c r="CQ5">
        <v>790.8</v>
      </c>
      <c r="CR5">
        <v>0</v>
      </c>
      <c r="CS5">
        <v>162.74</v>
      </c>
      <c r="CT5">
        <v>121.72</v>
      </c>
      <c r="CU5">
        <v>592</v>
      </c>
      <c r="CV5">
        <v>97.2</v>
      </c>
      <c r="CW5" t="s">
        <v>139</v>
      </c>
      <c r="CX5">
        <v>11376.29</v>
      </c>
      <c r="CY5">
        <v>0.01</v>
      </c>
      <c r="CZ5">
        <v>0.32</v>
      </c>
      <c r="DA5">
        <v>0</v>
      </c>
      <c r="DB5">
        <v>0</v>
      </c>
      <c r="DC5">
        <v>0</v>
      </c>
      <c r="DD5">
        <v>0.06</v>
      </c>
      <c r="DE5">
        <v>0.27</v>
      </c>
      <c r="DF5">
        <v>0.01</v>
      </c>
      <c r="DG5">
        <v>0.16</v>
      </c>
      <c r="DH5">
        <v>0</v>
      </c>
      <c r="DI5">
        <v>0</v>
      </c>
      <c r="DJ5">
        <v>0.06</v>
      </c>
      <c r="DK5">
        <v>0.01</v>
      </c>
      <c r="DL5">
        <v>0</v>
      </c>
      <c r="DM5">
        <v>0</v>
      </c>
      <c r="DN5">
        <v>0.03</v>
      </c>
      <c r="DO5">
        <v>0</v>
      </c>
      <c r="DP5">
        <v>0</v>
      </c>
      <c r="DQ5">
        <v>0</v>
      </c>
      <c r="DR5">
        <v>0.05</v>
      </c>
      <c r="DS5">
        <v>0</v>
      </c>
      <c r="DT5">
        <v>0</v>
      </c>
      <c r="DU5">
        <v>0.01</v>
      </c>
      <c r="DV5">
        <v>0</v>
      </c>
      <c r="DW5">
        <v>0</v>
      </c>
      <c r="DX5">
        <v>0.01</v>
      </c>
      <c r="DY5" s="5" t="s">
        <v>139</v>
      </c>
      <c r="DZ5" s="5" t="s">
        <v>2291</v>
      </c>
      <c r="EA5" s="5" t="s">
        <v>2288</v>
      </c>
      <c r="EB5" s="5" t="s">
        <v>2289</v>
      </c>
      <c r="EC5" s="5">
        <v>11376.286519499999</v>
      </c>
      <c r="ED5" s="8">
        <v>444.90113012900002</v>
      </c>
      <c r="EE5" s="7">
        <v>0.04</v>
      </c>
    </row>
    <row r="6" spans="1:135">
      <c r="A6">
        <v>1</v>
      </c>
      <c r="B6" t="s">
        <v>2239</v>
      </c>
      <c r="C6" t="s">
        <v>134</v>
      </c>
      <c r="D6" t="s">
        <v>135</v>
      </c>
      <c r="E6" t="s">
        <v>141</v>
      </c>
      <c r="F6" t="s">
        <v>142</v>
      </c>
      <c r="G6">
        <v>7705.9279912100001</v>
      </c>
      <c r="H6">
        <v>6493.25</v>
      </c>
      <c r="I6">
        <v>755.375</v>
      </c>
      <c r="J6">
        <v>299.25</v>
      </c>
      <c r="K6">
        <v>92.9375</v>
      </c>
      <c r="L6">
        <v>58.5625</v>
      </c>
      <c r="M6">
        <v>6.5625</v>
      </c>
      <c r="N6">
        <v>53.458217620849609</v>
      </c>
      <c r="O6">
        <v>119.65044403076172</v>
      </c>
      <c r="P6">
        <v>85.20652577026496</v>
      </c>
      <c r="Q6">
        <v>135.4375</v>
      </c>
      <c r="R6">
        <v>3.4375</v>
      </c>
      <c r="S6">
        <v>660.5</v>
      </c>
      <c r="T6">
        <v>503.5625</v>
      </c>
      <c r="U6">
        <v>5285.25</v>
      </c>
      <c r="V6">
        <v>1117.75</v>
      </c>
      <c r="W6">
        <v>565.66725336404704</v>
      </c>
      <c r="X6">
        <v>16.761645807817402</v>
      </c>
      <c r="Y6">
        <v>96</v>
      </c>
      <c r="Z6">
        <v>5026823.3444999997</v>
      </c>
      <c r="AA6">
        <v>7636.18</v>
      </c>
      <c r="AB6">
        <v>3862.39</v>
      </c>
      <c r="AC6">
        <v>2611.42</v>
      </c>
      <c r="AD6">
        <v>1250.97</v>
      </c>
      <c r="AE6">
        <v>5.61</v>
      </c>
      <c r="AF6">
        <v>2822.8</v>
      </c>
      <c r="AG6">
        <v>945.38</v>
      </c>
      <c r="AH6">
        <v>1248.6000000000001</v>
      </c>
      <c r="AI6">
        <v>143.6</v>
      </c>
      <c r="AJ6">
        <v>49.1</v>
      </c>
      <c r="AK6">
        <v>4</v>
      </c>
      <c r="AL6">
        <v>2058.17</v>
      </c>
      <c r="AM6">
        <v>0</v>
      </c>
      <c r="AN6">
        <v>0</v>
      </c>
      <c r="AO6">
        <v>0</v>
      </c>
      <c r="AP6">
        <v>0</v>
      </c>
      <c r="AQ6">
        <v>336.87</v>
      </c>
      <c r="AR6">
        <v>0</v>
      </c>
      <c r="AS6">
        <v>538.91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325</v>
      </c>
      <c r="BJ6">
        <v>0</v>
      </c>
      <c r="BK6">
        <v>0</v>
      </c>
      <c r="BL6">
        <v>2414.09</v>
      </c>
      <c r="BM6">
        <v>16.2</v>
      </c>
      <c r="BN6">
        <v>96</v>
      </c>
      <c r="BO6">
        <v>225.6</v>
      </c>
      <c r="BP6">
        <v>0</v>
      </c>
      <c r="BQ6">
        <v>108.41</v>
      </c>
      <c r="BR6">
        <v>0</v>
      </c>
      <c r="BS6">
        <v>45.55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3</v>
      </c>
      <c r="CF6">
        <v>4.5</v>
      </c>
      <c r="CG6">
        <v>791.82</v>
      </c>
      <c r="CH6">
        <v>0</v>
      </c>
      <c r="CI6">
        <v>8.23</v>
      </c>
      <c r="CJ6">
        <v>0</v>
      </c>
      <c r="CK6">
        <v>0</v>
      </c>
      <c r="CL6">
        <v>0</v>
      </c>
      <c r="CM6">
        <v>0</v>
      </c>
      <c r="CN6">
        <v>208</v>
      </c>
      <c r="CO6">
        <v>346</v>
      </c>
      <c r="CP6">
        <v>8.3000000000000007</v>
      </c>
      <c r="CQ6">
        <v>0</v>
      </c>
      <c r="CR6">
        <v>0</v>
      </c>
      <c r="CS6">
        <v>0</v>
      </c>
      <c r="CT6">
        <v>101.53</v>
      </c>
      <c r="CU6">
        <v>4569</v>
      </c>
      <c r="CV6">
        <v>230.39999999999998</v>
      </c>
      <c r="CW6" t="s">
        <v>141</v>
      </c>
      <c r="CX6">
        <v>7705.93</v>
      </c>
      <c r="CY6">
        <v>0.02</v>
      </c>
      <c r="CZ6">
        <v>0.42</v>
      </c>
      <c r="DA6">
        <v>0.03</v>
      </c>
      <c r="DB6">
        <v>0</v>
      </c>
      <c r="DC6">
        <v>0</v>
      </c>
      <c r="DD6">
        <v>0.3</v>
      </c>
      <c r="DE6">
        <v>0.05</v>
      </c>
      <c r="DF6">
        <v>0.01</v>
      </c>
      <c r="DG6">
        <v>0.09</v>
      </c>
      <c r="DH6">
        <v>0</v>
      </c>
      <c r="DI6">
        <v>0</v>
      </c>
      <c r="DJ6">
        <v>0.05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>
        <v>0</v>
      </c>
      <c r="DT6">
        <v>0</v>
      </c>
      <c r="DU6">
        <v>0</v>
      </c>
      <c r="DV6">
        <v>0</v>
      </c>
      <c r="DW6">
        <v>0</v>
      </c>
      <c r="DX6">
        <v>0.01</v>
      </c>
      <c r="DY6" s="5" t="s">
        <v>141</v>
      </c>
      <c r="DZ6" s="5" t="s">
        <v>2292</v>
      </c>
      <c r="EA6" s="5" t="s">
        <v>2288</v>
      </c>
      <c r="EB6" s="5" t="s">
        <v>2289</v>
      </c>
      <c r="EC6" s="5">
        <v>7705.9279912100001</v>
      </c>
      <c r="ED6" s="8">
        <v>83.836523536599998</v>
      </c>
      <c r="EE6" s="7">
        <v>0.01</v>
      </c>
    </row>
    <row r="7" spans="1:135">
      <c r="A7">
        <v>1</v>
      </c>
      <c r="B7" t="s">
        <v>2239</v>
      </c>
      <c r="C7" t="s">
        <v>134</v>
      </c>
      <c r="D7" t="s">
        <v>135</v>
      </c>
      <c r="E7" t="s">
        <v>143</v>
      </c>
      <c r="F7" t="s">
        <v>144</v>
      </c>
      <c r="G7">
        <v>3738.2001451199999</v>
      </c>
      <c r="H7">
        <v>2276</v>
      </c>
      <c r="I7">
        <v>790.0625</v>
      </c>
      <c r="J7">
        <v>424.1875</v>
      </c>
      <c r="K7">
        <v>147.8125</v>
      </c>
      <c r="L7">
        <v>89.375</v>
      </c>
      <c r="M7">
        <v>11.5</v>
      </c>
      <c r="N7">
        <v>69.739547729492188</v>
      </c>
      <c r="O7">
        <v>205.52169799804688</v>
      </c>
      <c r="P7">
        <v>111.76207567132101</v>
      </c>
      <c r="Q7">
        <v>21.5625</v>
      </c>
      <c r="R7">
        <v>182.25</v>
      </c>
      <c r="S7">
        <v>0.1875</v>
      </c>
      <c r="T7">
        <v>508.75</v>
      </c>
      <c r="U7">
        <v>2110.3125</v>
      </c>
      <c r="V7">
        <v>915.875</v>
      </c>
      <c r="W7">
        <v>568.99547049974933</v>
      </c>
      <c r="X7">
        <v>16.711242353334448</v>
      </c>
      <c r="Y7">
        <v>29</v>
      </c>
      <c r="Z7">
        <v>1413987.9504</v>
      </c>
      <c r="AA7">
        <v>1904.19</v>
      </c>
      <c r="AB7">
        <v>1268.57</v>
      </c>
      <c r="AC7">
        <v>674.85</v>
      </c>
      <c r="AD7">
        <v>593.72</v>
      </c>
      <c r="AE7">
        <v>0.6</v>
      </c>
      <c r="AF7">
        <v>214.21</v>
      </c>
      <c r="AG7">
        <v>420.81</v>
      </c>
      <c r="AH7">
        <v>192.6</v>
      </c>
      <c r="AI7">
        <v>118.2</v>
      </c>
      <c r="AJ7">
        <v>0.9</v>
      </c>
      <c r="AK7">
        <v>7.2</v>
      </c>
      <c r="AL7">
        <v>337.82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307.58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175.6</v>
      </c>
      <c r="BM7">
        <v>3.15</v>
      </c>
      <c r="BN7">
        <v>0</v>
      </c>
      <c r="BO7">
        <v>386</v>
      </c>
      <c r="BP7">
        <v>0</v>
      </c>
      <c r="BQ7">
        <v>510</v>
      </c>
      <c r="BR7">
        <v>0</v>
      </c>
      <c r="BS7">
        <v>0</v>
      </c>
      <c r="BT7">
        <v>14.9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105.5</v>
      </c>
      <c r="CE7">
        <v>11.9</v>
      </c>
      <c r="CF7">
        <v>0</v>
      </c>
      <c r="CG7">
        <v>16.05</v>
      </c>
      <c r="CH7">
        <v>0</v>
      </c>
      <c r="CI7">
        <v>2.79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30</v>
      </c>
      <c r="CQ7">
        <v>0</v>
      </c>
      <c r="CR7">
        <v>0</v>
      </c>
      <c r="CS7">
        <v>0</v>
      </c>
      <c r="CT7">
        <v>2.9</v>
      </c>
      <c r="CU7">
        <v>181</v>
      </c>
      <c r="CV7">
        <v>29</v>
      </c>
      <c r="CW7" t="s">
        <v>143</v>
      </c>
      <c r="CX7">
        <v>3738.2</v>
      </c>
      <c r="CY7">
        <v>0.03</v>
      </c>
      <c r="CZ7">
        <v>0.66</v>
      </c>
      <c r="DA7">
        <v>0</v>
      </c>
      <c r="DB7">
        <v>0.01</v>
      </c>
      <c r="DC7">
        <v>0</v>
      </c>
      <c r="DD7">
        <v>0.09</v>
      </c>
      <c r="DE7">
        <v>0.06</v>
      </c>
      <c r="DF7">
        <v>0</v>
      </c>
      <c r="DG7">
        <v>0.08</v>
      </c>
      <c r="DH7">
        <v>0</v>
      </c>
      <c r="DI7">
        <v>0</v>
      </c>
      <c r="DJ7">
        <v>0.05</v>
      </c>
      <c r="DK7">
        <v>0</v>
      </c>
      <c r="DL7">
        <v>0</v>
      </c>
      <c r="DM7">
        <v>0</v>
      </c>
      <c r="DN7">
        <v>0.02</v>
      </c>
      <c r="DO7">
        <v>0</v>
      </c>
      <c r="DP7">
        <v>0</v>
      </c>
      <c r="DQ7">
        <v>0</v>
      </c>
      <c r="DR7">
        <v>0</v>
      </c>
      <c r="DS7">
        <v>0</v>
      </c>
      <c r="DT7">
        <v>0</v>
      </c>
      <c r="DU7">
        <v>0</v>
      </c>
      <c r="DV7">
        <v>0</v>
      </c>
      <c r="DW7">
        <v>0</v>
      </c>
      <c r="DX7">
        <v>0</v>
      </c>
      <c r="DY7" s="5" t="s">
        <v>143</v>
      </c>
      <c r="DZ7" s="5" t="s">
        <v>2293</v>
      </c>
      <c r="EA7" s="5" t="s">
        <v>2288</v>
      </c>
      <c r="EB7" s="5" t="s">
        <v>2289</v>
      </c>
      <c r="EC7" s="5">
        <v>3738.2001451199999</v>
      </c>
      <c r="ED7" s="8">
        <v>2.1023209892999999</v>
      </c>
      <c r="EE7" s="7">
        <v>0</v>
      </c>
    </row>
    <row r="8" spans="1:135">
      <c r="A8">
        <v>1</v>
      </c>
      <c r="B8" t="s">
        <v>2239</v>
      </c>
      <c r="C8" t="s">
        <v>145</v>
      </c>
      <c r="D8" t="s">
        <v>146</v>
      </c>
      <c r="E8" t="s">
        <v>147</v>
      </c>
      <c r="F8" t="s">
        <v>146</v>
      </c>
      <c r="G8">
        <v>22208.579833600001</v>
      </c>
      <c r="H8">
        <v>8094.8125</v>
      </c>
      <c r="I8">
        <v>4950.4375</v>
      </c>
      <c r="J8">
        <v>3850.5625</v>
      </c>
      <c r="K8">
        <v>2206.25</v>
      </c>
      <c r="L8">
        <v>2239.5625</v>
      </c>
      <c r="M8">
        <v>865.5625</v>
      </c>
      <c r="N8">
        <v>197.15080261230469</v>
      </c>
      <c r="O8">
        <v>572.2254638671875</v>
      </c>
      <c r="P8">
        <v>299.47268381734085</v>
      </c>
      <c r="Q8">
        <v>48.625</v>
      </c>
      <c r="R8">
        <v>13060.5625</v>
      </c>
      <c r="S8">
        <v>0</v>
      </c>
      <c r="T8">
        <v>7083.0625</v>
      </c>
      <c r="U8">
        <v>1911.5</v>
      </c>
      <c r="V8">
        <v>103.4375</v>
      </c>
      <c r="W8">
        <v>594.02448331757398</v>
      </c>
      <c r="X8">
        <v>16.219148627808547</v>
      </c>
      <c r="Y8">
        <v>176</v>
      </c>
      <c r="Z8">
        <v>3911670.9408</v>
      </c>
      <c r="AA8">
        <v>13947.5</v>
      </c>
      <c r="AB8">
        <v>10164.67</v>
      </c>
      <c r="AC8">
        <v>1883.8</v>
      </c>
      <c r="AD8">
        <v>8280.8700000000008</v>
      </c>
      <c r="AE8">
        <v>15.17</v>
      </c>
      <c r="AF8">
        <v>335.72</v>
      </c>
      <c r="AG8">
        <v>3431.94</v>
      </c>
      <c r="AH8">
        <v>963</v>
      </c>
      <c r="AI8">
        <v>1371.8</v>
      </c>
      <c r="AJ8">
        <v>109.6</v>
      </c>
      <c r="AK8">
        <v>56.8</v>
      </c>
      <c r="AL8">
        <v>57.2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1062.3399999999999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8.5</v>
      </c>
      <c r="BE8">
        <v>0</v>
      </c>
      <c r="BF8">
        <v>0</v>
      </c>
      <c r="BG8">
        <v>32</v>
      </c>
      <c r="BH8">
        <v>0</v>
      </c>
      <c r="BI8">
        <v>0</v>
      </c>
      <c r="BJ8">
        <v>0</v>
      </c>
      <c r="BK8">
        <v>0</v>
      </c>
      <c r="BL8">
        <v>139.20000000000002</v>
      </c>
      <c r="BM8">
        <v>22.39</v>
      </c>
      <c r="BN8">
        <v>0</v>
      </c>
      <c r="BO8">
        <v>821.94</v>
      </c>
      <c r="BP8">
        <v>0</v>
      </c>
      <c r="BQ8">
        <v>3515.15</v>
      </c>
      <c r="BR8">
        <v>159.43</v>
      </c>
      <c r="BS8">
        <v>486.6</v>
      </c>
      <c r="BT8">
        <v>438.88</v>
      </c>
      <c r="BU8">
        <v>81.98</v>
      </c>
      <c r="BV8">
        <v>0</v>
      </c>
      <c r="BW8">
        <v>255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67.599999999999994</v>
      </c>
      <c r="CF8">
        <v>4</v>
      </c>
      <c r="CG8">
        <v>0</v>
      </c>
      <c r="CH8">
        <v>0</v>
      </c>
      <c r="CI8">
        <v>308.74</v>
      </c>
      <c r="CJ8">
        <v>0</v>
      </c>
      <c r="CK8">
        <v>45.01</v>
      </c>
      <c r="CL8">
        <v>0</v>
      </c>
      <c r="CM8">
        <v>0</v>
      </c>
      <c r="CN8">
        <v>2060.84</v>
      </c>
      <c r="CO8">
        <v>2676.95</v>
      </c>
      <c r="CP8">
        <v>26</v>
      </c>
      <c r="CQ8">
        <v>572.37</v>
      </c>
      <c r="CR8">
        <v>15.04</v>
      </c>
      <c r="CS8">
        <v>727.37</v>
      </c>
      <c r="CT8">
        <v>362.97</v>
      </c>
      <c r="CU8">
        <v>106</v>
      </c>
      <c r="CV8">
        <v>176</v>
      </c>
      <c r="CW8" t="s">
        <v>147</v>
      </c>
      <c r="CX8">
        <v>22208.58</v>
      </c>
      <c r="CY8">
        <v>0.01</v>
      </c>
      <c r="CZ8">
        <v>0.1</v>
      </c>
      <c r="DA8">
        <v>0</v>
      </c>
      <c r="DB8">
        <v>0</v>
      </c>
      <c r="DC8">
        <v>0</v>
      </c>
      <c r="DD8">
        <v>0.02</v>
      </c>
      <c r="DE8">
        <v>0.16</v>
      </c>
      <c r="DF8">
        <v>0.01</v>
      </c>
      <c r="DG8">
        <v>0.36</v>
      </c>
      <c r="DH8">
        <v>0</v>
      </c>
      <c r="DI8">
        <v>0</v>
      </c>
      <c r="DJ8">
        <v>0.11</v>
      </c>
      <c r="DK8">
        <v>0.16</v>
      </c>
      <c r="DL8">
        <v>0</v>
      </c>
      <c r="DM8">
        <v>0</v>
      </c>
      <c r="DN8">
        <v>0.01</v>
      </c>
      <c r="DO8">
        <v>0</v>
      </c>
      <c r="DP8">
        <v>0</v>
      </c>
      <c r="DQ8">
        <v>0</v>
      </c>
      <c r="DR8">
        <v>0.02</v>
      </c>
      <c r="DS8">
        <v>0</v>
      </c>
      <c r="DT8">
        <v>0.01</v>
      </c>
      <c r="DU8">
        <v>0.01</v>
      </c>
      <c r="DV8">
        <v>0</v>
      </c>
      <c r="DW8">
        <v>0</v>
      </c>
      <c r="DX8">
        <v>0.01</v>
      </c>
      <c r="DY8" s="5" t="s">
        <v>147</v>
      </c>
      <c r="DZ8" s="5" t="s">
        <v>2294</v>
      </c>
      <c r="EA8" s="5" t="s">
        <v>2294</v>
      </c>
      <c r="EB8" s="5" t="s">
        <v>2289</v>
      </c>
      <c r="EC8" s="5">
        <v>22208.579833600001</v>
      </c>
      <c r="ED8" s="8">
        <v>493.16229377567601</v>
      </c>
      <c r="EE8" s="7">
        <v>0.02</v>
      </c>
    </row>
    <row r="9" spans="1:135">
      <c r="A9">
        <v>1</v>
      </c>
      <c r="B9" t="s">
        <v>2239</v>
      </c>
      <c r="C9" t="s">
        <v>145</v>
      </c>
      <c r="D9" t="s">
        <v>146</v>
      </c>
      <c r="E9" t="s">
        <v>148</v>
      </c>
      <c r="F9" t="s">
        <v>149</v>
      </c>
      <c r="G9">
        <v>6547.9780722799997</v>
      </c>
      <c r="H9">
        <v>854.1875</v>
      </c>
      <c r="I9">
        <v>763.625</v>
      </c>
      <c r="J9">
        <v>1150.3125</v>
      </c>
      <c r="K9">
        <v>1062.5</v>
      </c>
      <c r="L9">
        <v>1550.8125</v>
      </c>
      <c r="M9">
        <v>1167.375</v>
      </c>
      <c r="N9">
        <v>150.10784912109375</v>
      </c>
      <c r="O9">
        <v>412.22235107421875</v>
      </c>
      <c r="P9">
        <v>260.2455770969641</v>
      </c>
      <c r="Q9">
        <v>38.1875</v>
      </c>
      <c r="R9">
        <v>5916.4375</v>
      </c>
      <c r="S9">
        <v>0</v>
      </c>
      <c r="T9">
        <v>418.4375</v>
      </c>
      <c r="U9">
        <v>23.1875</v>
      </c>
      <c r="V9">
        <v>152.5625</v>
      </c>
      <c r="W9">
        <v>588.54438558816514</v>
      </c>
      <c r="X9">
        <v>16.263723598186591</v>
      </c>
      <c r="Y9">
        <v>126</v>
      </c>
      <c r="Z9">
        <v>1407267.1558999999</v>
      </c>
      <c r="AA9">
        <v>5001.03</v>
      </c>
      <c r="AB9">
        <v>1363.2</v>
      </c>
      <c r="AC9">
        <v>655.20000000000005</v>
      </c>
      <c r="AD9">
        <v>708</v>
      </c>
      <c r="AE9">
        <v>8.81</v>
      </c>
      <c r="AF9">
        <v>26.08</v>
      </c>
      <c r="AG9">
        <v>3602.94</v>
      </c>
      <c r="AH9">
        <v>376.1</v>
      </c>
      <c r="AI9">
        <v>778.7</v>
      </c>
      <c r="AJ9">
        <v>67.7</v>
      </c>
      <c r="AK9">
        <v>12.8</v>
      </c>
      <c r="AL9">
        <v>1.5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684.68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2</v>
      </c>
      <c r="BH9">
        <v>0</v>
      </c>
      <c r="BI9">
        <v>0</v>
      </c>
      <c r="BJ9">
        <v>0</v>
      </c>
      <c r="BK9">
        <v>0</v>
      </c>
      <c r="BL9">
        <v>5</v>
      </c>
      <c r="BM9">
        <v>19.100000000000001</v>
      </c>
      <c r="BN9">
        <v>0</v>
      </c>
      <c r="BO9">
        <v>355.13</v>
      </c>
      <c r="BP9">
        <v>0</v>
      </c>
      <c r="BQ9">
        <v>1612.55</v>
      </c>
      <c r="BR9">
        <v>0</v>
      </c>
      <c r="BS9">
        <v>59.5</v>
      </c>
      <c r="BT9">
        <v>1272.3700000000001</v>
      </c>
      <c r="BU9">
        <v>15.17</v>
      </c>
      <c r="BV9">
        <v>46.5</v>
      </c>
      <c r="BW9">
        <v>0</v>
      </c>
      <c r="BX9">
        <v>0</v>
      </c>
      <c r="BY9">
        <v>0</v>
      </c>
      <c r="BZ9">
        <v>0</v>
      </c>
      <c r="CA9">
        <v>4.1500000000000004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693.86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49.65</v>
      </c>
      <c r="CQ9">
        <v>8.25</v>
      </c>
      <c r="CR9">
        <v>24.02</v>
      </c>
      <c r="CS9">
        <v>0</v>
      </c>
      <c r="CT9">
        <v>147.6</v>
      </c>
      <c r="CU9">
        <v>4</v>
      </c>
      <c r="CV9">
        <v>75.599999999999994</v>
      </c>
      <c r="CW9" t="s">
        <v>148</v>
      </c>
      <c r="CX9">
        <v>6547.98</v>
      </c>
      <c r="CY9">
        <v>0.02</v>
      </c>
      <c r="CZ9">
        <v>0.01</v>
      </c>
      <c r="DA9">
        <v>0</v>
      </c>
      <c r="DB9">
        <v>0</v>
      </c>
      <c r="DC9">
        <v>0</v>
      </c>
      <c r="DD9">
        <v>0.01</v>
      </c>
      <c r="DE9">
        <v>0.17</v>
      </c>
      <c r="DF9">
        <v>0</v>
      </c>
      <c r="DG9">
        <v>0.3</v>
      </c>
      <c r="DH9">
        <v>0</v>
      </c>
      <c r="DI9">
        <v>0</v>
      </c>
      <c r="DJ9">
        <v>0.23</v>
      </c>
      <c r="DK9">
        <v>0.11</v>
      </c>
      <c r="DL9">
        <v>0</v>
      </c>
      <c r="DM9">
        <v>0</v>
      </c>
      <c r="DN9">
        <v>0.01</v>
      </c>
      <c r="DO9">
        <v>0</v>
      </c>
      <c r="DP9">
        <v>0</v>
      </c>
      <c r="DQ9">
        <v>0</v>
      </c>
      <c r="DR9">
        <v>0.01</v>
      </c>
      <c r="DS9">
        <v>0</v>
      </c>
      <c r="DT9">
        <v>0.03</v>
      </c>
      <c r="DU9">
        <v>0.08</v>
      </c>
      <c r="DV9">
        <v>0</v>
      </c>
      <c r="DW9">
        <v>0</v>
      </c>
      <c r="DX9">
        <v>0</v>
      </c>
      <c r="DY9" s="5" t="s">
        <v>148</v>
      </c>
      <c r="DZ9" s="5" t="s">
        <v>2295</v>
      </c>
      <c r="EA9" s="5" t="s">
        <v>2294</v>
      </c>
      <c r="EB9" s="5" t="s">
        <v>2289</v>
      </c>
      <c r="EC9" s="5">
        <v>6547.9780722799997</v>
      </c>
      <c r="ED9" s="8">
        <v>42.605082712700003</v>
      </c>
      <c r="EE9" s="7">
        <v>0.01</v>
      </c>
    </row>
    <row r="10" spans="1:135">
      <c r="A10">
        <v>1</v>
      </c>
      <c r="B10" t="s">
        <v>2239</v>
      </c>
      <c r="C10" t="s">
        <v>145</v>
      </c>
      <c r="D10" t="s">
        <v>146</v>
      </c>
      <c r="E10" t="s">
        <v>150</v>
      </c>
      <c r="F10" t="s">
        <v>151</v>
      </c>
      <c r="G10">
        <v>6072.7408354600002</v>
      </c>
      <c r="H10">
        <v>3946.875</v>
      </c>
      <c r="I10">
        <v>1219.6875</v>
      </c>
      <c r="J10">
        <v>528.1875</v>
      </c>
      <c r="K10">
        <v>214.875</v>
      </c>
      <c r="L10">
        <v>140.6875</v>
      </c>
      <c r="M10">
        <v>21.5625</v>
      </c>
      <c r="N10">
        <v>205.34719848632813</v>
      </c>
      <c r="O10">
        <v>302.14865112304688</v>
      </c>
      <c r="P10">
        <v>253.43426889950629</v>
      </c>
      <c r="Q10">
        <v>10.8125</v>
      </c>
      <c r="R10">
        <v>1459.6875</v>
      </c>
      <c r="S10">
        <v>0</v>
      </c>
      <c r="T10">
        <v>3065.3125</v>
      </c>
      <c r="U10">
        <v>1536.0625</v>
      </c>
      <c r="V10">
        <v>0</v>
      </c>
      <c r="W10">
        <v>582.86594553426232</v>
      </c>
      <c r="X10">
        <v>16.365909923632696</v>
      </c>
      <c r="Y10">
        <v>33</v>
      </c>
      <c r="Z10">
        <v>1275533.5112000001</v>
      </c>
      <c r="AA10">
        <v>4288.1499999999996</v>
      </c>
      <c r="AB10">
        <v>2087.4</v>
      </c>
      <c r="AC10">
        <v>779.8</v>
      </c>
      <c r="AD10">
        <v>1307.5999999999999</v>
      </c>
      <c r="AE10">
        <v>0.65</v>
      </c>
      <c r="AF10">
        <v>12</v>
      </c>
      <c r="AG10">
        <v>2188.1</v>
      </c>
      <c r="AH10">
        <v>460.9</v>
      </c>
      <c r="AI10">
        <v>432.9</v>
      </c>
      <c r="AJ10">
        <v>7.8</v>
      </c>
      <c r="AK10">
        <v>5.6</v>
      </c>
      <c r="AL10">
        <v>25.9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238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2.2000000000000002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424.8</v>
      </c>
      <c r="BP10">
        <v>0</v>
      </c>
      <c r="BQ10">
        <v>1284.45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254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97</v>
      </c>
      <c r="CJ10">
        <v>0</v>
      </c>
      <c r="CK10">
        <v>1291</v>
      </c>
      <c r="CL10">
        <v>0</v>
      </c>
      <c r="CM10">
        <v>0</v>
      </c>
      <c r="CN10">
        <v>260.2</v>
      </c>
      <c r="CO10">
        <v>392</v>
      </c>
      <c r="CP10">
        <v>0</v>
      </c>
      <c r="CQ10">
        <v>0</v>
      </c>
      <c r="CR10">
        <v>0</v>
      </c>
      <c r="CS10">
        <v>0</v>
      </c>
      <c r="CT10">
        <v>18.600000000000001</v>
      </c>
      <c r="CU10">
        <v>2</v>
      </c>
      <c r="CV10">
        <v>46.199999999999996</v>
      </c>
      <c r="CW10" t="s">
        <v>150</v>
      </c>
      <c r="CX10">
        <v>6072.74</v>
      </c>
      <c r="CY10">
        <v>0.02</v>
      </c>
      <c r="CZ10">
        <v>0.06</v>
      </c>
      <c r="DA10">
        <v>0</v>
      </c>
      <c r="DB10">
        <v>0</v>
      </c>
      <c r="DC10">
        <v>0</v>
      </c>
      <c r="DD10">
        <v>0</v>
      </c>
      <c r="DE10">
        <v>0.14000000000000001</v>
      </c>
      <c r="DF10">
        <v>0</v>
      </c>
      <c r="DG10">
        <v>0.56000000000000005</v>
      </c>
      <c r="DH10">
        <v>0</v>
      </c>
      <c r="DI10">
        <v>0</v>
      </c>
      <c r="DJ10">
        <v>0.05</v>
      </c>
      <c r="DK10">
        <v>0.05</v>
      </c>
      <c r="DL10">
        <v>0</v>
      </c>
      <c r="DM10">
        <v>0</v>
      </c>
      <c r="DN10">
        <v>0.01</v>
      </c>
      <c r="DO10">
        <v>0</v>
      </c>
      <c r="DP10">
        <v>0</v>
      </c>
      <c r="DQ10">
        <v>0</v>
      </c>
      <c r="DR10">
        <v>0.08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0.01</v>
      </c>
      <c r="DY10" s="5" t="s">
        <v>150</v>
      </c>
      <c r="DZ10" s="5" t="s">
        <v>2296</v>
      </c>
      <c r="EA10" s="5" t="s">
        <v>2294</v>
      </c>
      <c r="EB10" s="5" t="s">
        <v>2289</v>
      </c>
      <c r="EC10" s="5">
        <v>6072.7408354600002</v>
      </c>
      <c r="ED10" s="8">
        <v>15.661574330900001</v>
      </c>
      <c r="EE10" s="7">
        <v>0</v>
      </c>
    </row>
    <row r="11" spans="1:135">
      <c r="A11">
        <v>1</v>
      </c>
      <c r="B11" t="s">
        <v>2239</v>
      </c>
      <c r="C11" t="s">
        <v>145</v>
      </c>
      <c r="D11" t="s">
        <v>146</v>
      </c>
      <c r="E11" t="s">
        <v>152</v>
      </c>
      <c r="F11" t="s">
        <v>153</v>
      </c>
      <c r="G11">
        <v>10832.9764177</v>
      </c>
      <c r="H11">
        <v>1300.3125</v>
      </c>
      <c r="I11">
        <v>1057.9375</v>
      </c>
      <c r="J11">
        <v>1401.6875</v>
      </c>
      <c r="K11">
        <v>1301.4375</v>
      </c>
      <c r="L11">
        <v>2522.75</v>
      </c>
      <c r="M11">
        <v>3248.8125</v>
      </c>
      <c r="N11">
        <v>208.08987426757813</v>
      </c>
      <c r="O11">
        <v>560.8616943359375</v>
      </c>
      <c r="P11">
        <v>328.88714848421824</v>
      </c>
      <c r="Q11">
        <v>5.4375</v>
      </c>
      <c r="R11">
        <v>9030.125</v>
      </c>
      <c r="S11">
        <v>0</v>
      </c>
      <c r="T11">
        <v>1529.125</v>
      </c>
      <c r="U11">
        <v>156.9375</v>
      </c>
      <c r="V11">
        <v>111.3125</v>
      </c>
      <c r="W11">
        <v>605.20018923331656</v>
      </c>
      <c r="X11">
        <v>15.991707369137663</v>
      </c>
      <c r="Y11">
        <v>90</v>
      </c>
      <c r="Z11">
        <v>1240810.2738999999</v>
      </c>
      <c r="AA11">
        <v>4189.01</v>
      </c>
      <c r="AB11">
        <v>2849.76</v>
      </c>
      <c r="AC11">
        <v>734.75</v>
      </c>
      <c r="AD11">
        <v>2115.0100000000002</v>
      </c>
      <c r="AE11">
        <v>6.4</v>
      </c>
      <c r="AF11">
        <v>171.56</v>
      </c>
      <c r="AG11">
        <v>1161.29</v>
      </c>
      <c r="AH11">
        <v>306.90000000000003</v>
      </c>
      <c r="AI11">
        <v>442.6</v>
      </c>
      <c r="AJ11">
        <v>72.100000000000009</v>
      </c>
      <c r="AK11">
        <v>15.2</v>
      </c>
      <c r="AL11">
        <v>52.8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90.9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38.54</v>
      </c>
      <c r="BM11">
        <v>0</v>
      </c>
      <c r="BN11">
        <v>0</v>
      </c>
      <c r="BO11">
        <v>484.11</v>
      </c>
      <c r="BP11">
        <v>0</v>
      </c>
      <c r="BQ11">
        <v>1003.14</v>
      </c>
      <c r="BR11">
        <v>269.66000000000003</v>
      </c>
      <c r="BS11">
        <v>164.29</v>
      </c>
      <c r="BT11">
        <v>152.96</v>
      </c>
      <c r="BU11">
        <v>0.95</v>
      </c>
      <c r="BV11">
        <v>0</v>
      </c>
      <c r="BW11">
        <v>3.91</v>
      </c>
      <c r="BX11">
        <v>0</v>
      </c>
      <c r="BY11">
        <v>0</v>
      </c>
      <c r="BZ11">
        <v>0</v>
      </c>
      <c r="CA11">
        <v>0.98</v>
      </c>
      <c r="CB11">
        <v>0</v>
      </c>
      <c r="CC11">
        <v>0</v>
      </c>
      <c r="CD11">
        <v>0</v>
      </c>
      <c r="CE11">
        <v>175.4</v>
      </c>
      <c r="CF11">
        <v>0</v>
      </c>
      <c r="CG11">
        <v>0</v>
      </c>
      <c r="CH11">
        <v>0</v>
      </c>
      <c r="CI11">
        <v>594.32000000000005</v>
      </c>
      <c r="CJ11">
        <v>0</v>
      </c>
      <c r="CK11">
        <v>107.5</v>
      </c>
      <c r="CL11">
        <v>0</v>
      </c>
      <c r="CM11">
        <v>0</v>
      </c>
      <c r="CN11">
        <v>211.58</v>
      </c>
      <c r="CO11">
        <v>254.45</v>
      </c>
      <c r="CP11">
        <v>0</v>
      </c>
      <c r="CQ11">
        <v>120.32</v>
      </c>
      <c r="CR11">
        <v>7.0000000000000007E-2</v>
      </c>
      <c r="CS11">
        <v>158.4</v>
      </c>
      <c r="CT11">
        <v>304.73</v>
      </c>
      <c r="CU11">
        <v>166</v>
      </c>
      <c r="CV11">
        <v>90</v>
      </c>
      <c r="CW11" t="s">
        <v>152</v>
      </c>
      <c r="CX11">
        <v>10832.98</v>
      </c>
      <c r="CY11">
        <v>0</v>
      </c>
      <c r="CZ11">
        <v>0.03</v>
      </c>
      <c r="DA11">
        <v>0</v>
      </c>
      <c r="DB11">
        <v>0</v>
      </c>
      <c r="DC11">
        <v>0</v>
      </c>
      <c r="DD11">
        <v>0.01</v>
      </c>
      <c r="DE11">
        <v>0.09</v>
      </c>
      <c r="DF11">
        <v>0.01</v>
      </c>
      <c r="DG11">
        <v>0.2</v>
      </c>
      <c r="DH11">
        <v>0</v>
      </c>
      <c r="DI11">
        <v>0</v>
      </c>
      <c r="DJ11">
        <v>0.41</v>
      </c>
      <c r="DK11">
        <v>0.16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0.01</v>
      </c>
      <c r="DS11">
        <v>0</v>
      </c>
      <c r="DT11">
        <v>0.02</v>
      </c>
      <c r="DU11">
        <v>0.06</v>
      </c>
      <c r="DV11">
        <v>0</v>
      </c>
      <c r="DW11">
        <v>0</v>
      </c>
      <c r="DX11">
        <v>0</v>
      </c>
      <c r="DY11" s="5" t="s">
        <v>152</v>
      </c>
      <c r="DZ11" s="5" t="s">
        <v>2297</v>
      </c>
      <c r="EA11" s="5" t="s">
        <v>2294</v>
      </c>
      <c r="EB11" s="5" t="s">
        <v>2289</v>
      </c>
      <c r="EC11" s="5">
        <v>10832.9764177</v>
      </c>
      <c r="ED11" s="8">
        <v>115.91853734</v>
      </c>
      <c r="EE11" s="7">
        <v>0.01</v>
      </c>
    </row>
    <row r="12" spans="1:135">
      <c r="A12">
        <v>1</v>
      </c>
      <c r="B12" t="s">
        <v>2239</v>
      </c>
      <c r="C12" t="s">
        <v>145</v>
      </c>
      <c r="D12" t="s">
        <v>146</v>
      </c>
      <c r="E12" t="s">
        <v>154</v>
      </c>
      <c r="F12" t="s">
        <v>155</v>
      </c>
      <c r="G12">
        <v>12336.977884399999</v>
      </c>
      <c r="H12">
        <v>3163.5625</v>
      </c>
      <c r="I12">
        <v>2160.25</v>
      </c>
      <c r="J12">
        <v>1833.875</v>
      </c>
      <c r="K12">
        <v>1258.1875</v>
      </c>
      <c r="L12">
        <v>1956.125</v>
      </c>
      <c r="M12">
        <v>1967.0625</v>
      </c>
      <c r="N12">
        <v>194.38217163085938</v>
      </c>
      <c r="O12">
        <v>503.74624633789063</v>
      </c>
      <c r="P12">
        <v>309.57073879404732</v>
      </c>
      <c r="Q12">
        <v>9.6875</v>
      </c>
      <c r="R12">
        <v>6830.4375</v>
      </c>
      <c r="S12">
        <v>0</v>
      </c>
      <c r="T12">
        <v>5366.4375</v>
      </c>
      <c r="U12">
        <v>13.125</v>
      </c>
      <c r="V12">
        <v>119.375</v>
      </c>
      <c r="W12">
        <v>592.29788182379934</v>
      </c>
      <c r="X12">
        <v>16.235552133877651</v>
      </c>
      <c r="Y12">
        <v>78</v>
      </c>
      <c r="Z12">
        <v>1665632.7104</v>
      </c>
      <c r="AA12">
        <v>6919.59</v>
      </c>
      <c r="AB12">
        <v>5604.26</v>
      </c>
      <c r="AC12">
        <v>1331.3</v>
      </c>
      <c r="AD12">
        <v>4272.96</v>
      </c>
      <c r="AE12">
        <v>5.75</v>
      </c>
      <c r="AF12">
        <v>56.39</v>
      </c>
      <c r="AG12">
        <v>1253.19</v>
      </c>
      <c r="AH12">
        <v>257.10000000000002</v>
      </c>
      <c r="AI12">
        <v>608.80000000000007</v>
      </c>
      <c r="AJ12">
        <v>91</v>
      </c>
      <c r="AK12">
        <v>13.6</v>
      </c>
      <c r="AL12">
        <v>212.02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804.19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8.2100000000000009</v>
      </c>
      <c r="BL12">
        <v>77.28</v>
      </c>
      <c r="BM12">
        <v>0</v>
      </c>
      <c r="BN12">
        <v>0</v>
      </c>
      <c r="BO12">
        <v>123.82</v>
      </c>
      <c r="BP12">
        <v>0</v>
      </c>
      <c r="BQ12">
        <v>1197.26</v>
      </c>
      <c r="BR12">
        <v>0</v>
      </c>
      <c r="BS12">
        <v>70.570000000000007</v>
      </c>
      <c r="BT12">
        <v>404.83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35.22</v>
      </c>
      <c r="CF12">
        <v>0</v>
      </c>
      <c r="CG12">
        <v>5.85</v>
      </c>
      <c r="CH12">
        <v>0</v>
      </c>
      <c r="CI12">
        <v>433.3</v>
      </c>
      <c r="CJ12">
        <v>0</v>
      </c>
      <c r="CK12">
        <v>127.93</v>
      </c>
      <c r="CL12">
        <v>0</v>
      </c>
      <c r="CM12">
        <v>0</v>
      </c>
      <c r="CN12">
        <v>633.5</v>
      </c>
      <c r="CO12">
        <v>984.76</v>
      </c>
      <c r="CP12">
        <v>38.29</v>
      </c>
      <c r="CQ12">
        <v>26.56</v>
      </c>
      <c r="CR12">
        <v>0.79</v>
      </c>
      <c r="CS12">
        <v>1723.74</v>
      </c>
      <c r="CT12">
        <v>11.47</v>
      </c>
      <c r="CU12" t="s">
        <v>2241</v>
      </c>
      <c r="CV12">
        <v>78</v>
      </c>
      <c r="CW12" t="s">
        <v>154</v>
      </c>
      <c r="CX12">
        <v>12336.98</v>
      </c>
      <c r="CY12">
        <v>0</v>
      </c>
      <c r="CZ12">
        <v>0.11</v>
      </c>
      <c r="DA12">
        <v>0</v>
      </c>
      <c r="DB12">
        <v>0</v>
      </c>
      <c r="DC12">
        <v>0</v>
      </c>
      <c r="DD12">
        <v>0.01</v>
      </c>
      <c r="DE12">
        <v>0.12</v>
      </c>
      <c r="DF12">
        <v>0.01</v>
      </c>
      <c r="DG12">
        <v>0.25</v>
      </c>
      <c r="DH12">
        <v>0</v>
      </c>
      <c r="DI12">
        <v>0</v>
      </c>
      <c r="DJ12">
        <v>0.08</v>
      </c>
      <c r="DK12">
        <v>0.24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0.04</v>
      </c>
      <c r="DS12">
        <v>0</v>
      </c>
      <c r="DT12">
        <v>0.01</v>
      </c>
      <c r="DU12">
        <v>0.11</v>
      </c>
      <c r="DV12">
        <v>0</v>
      </c>
      <c r="DW12">
        <v>0</v>
      </c>
      <c r="DX12">
        <v>0.02</v>
      </c>
      <c r="DY12" s="5" t="s">
        <v>154</v>
      </c>
      <c r="DZ12" s="5" t="s">
        <v>2298</v>
      </c>
      <c r="EA12" s="5" t="s">
        <v>2294</v>
      </c>
      <c r="EB12" s="5" t="s">
        <v>2289</v>
      </c>
      <c r="EC12" s="5">
        <v>12336.977884399999</v>
      </c>
      <c r="ED12" s="8">
        <v>769.83517656180004</v>
      </c>
      <c r="EE12" s="7">
        <v>0.06</v>
      </c>
    </row>
    <row r="13" spans="1:135">
      <c r="A13">
        <v>1</v>
      </c>
      <c r="B13" t="s">
        <v>2239</v>
      </c>
      <c r="C13" t="s">
        <v>145</v>
      </c>
      <c r="D13" t="s">
        <v>146</v>
      </c>
      <c r="E13" t="s">
        <v>156</v>
      </c>
      <c r="F13" t="s">
        <v>157</v>
      </c>
      <c r="G13">
        <v>14166.078064699999</v>
      </c>
      <c r="H13">
        <v>310.5625</v>
      </c>
      <c r="I13">
        <v>348.125</v>
      </c>
      <c r="J13">
        <v>637.875</v>
      </c>
      <c r="K13">
        <v>855.0625</v>
      </c>
      <c r="L13">
        <v>2562.5</v>
      </c>
      <c r="M13">
        <v>9451.9375</v>
      </c>
      <c r="N13">
        <v>150.03364562988281</v>
      </c>
      <c r="O13">
        <v>575.01177978515625</v>
      </c>
      <c r="P13">
        <v>354.75411431663605</v>
      </c>
      <c r="Q13">
        <v>0</v>
      </c>
      <c r="R13">
        <v>14006.6875</v>
      </c>
      <c r="S13">
        <v>0</v>
      </c>
      <c r="T13">
        <v>0</v>
      </c>
      <c r="U13">
        <v>72.4375</v>
      </c>
      <c r="V13">
        <v>86.9375</v>
      </c>
      <c r="W13">
        <v>609.91654387435483</v>
      </c>
      <c r="X13">
        <v>15.834598800017648</v>
      </c>
      <c r="Y13">
        <v>102</v>
      </c>
      <c r="Z13">
        <v>758801.01659999997</v>
      </c>
      <c r="AA13">
        <v>2060.52</v>
      </c>
      <c r="AB13">
        <v>267.7</v>
      </c>
      <c r="AC13">
        <v>101.7</v>
      </c>
      <c r="AD13">
        <v>166</v>
      </c>
      <c r="AE13">
        <v>18.12</v>
      </c>
      <c r="AF13">
        <v>56.31</v>
      </c>
      <c r="AG13">
        <v>1718.39</v>
      </c>
      <c r="AH13">
        <v>84.3</v>
      </c>
      <c r="AI13">
        <v>39.5</v>
      </c>
      <c r="AJ13">
        <v>45</v>
      </c>
      <c r="AK13">
        <v>2.4</v>
      </c>
      <c r="AL13">
        <v>22.3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1062.6500000000001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22.6</v>
      </c>
      <c r="BH13">
        <v>0</v>
      </c>
      <c r="BI13">
        <v>2.5</v>
      </c>
      <c r="BJ13">
        <v>0</v>
      </c>
      <c r="BK13">
        <v>22.57</v>
      </c>
      <c r="BL13">
        <v>0</v>
      </c>
      <c r="BM13">
        <v>3.44</v>
      </c>
      <c r="BN13">
        <v>0</v>
      </c>
      <c r="BO13">
        <v>129.41</v>
      </c>
      <c r="BP13">
        <v>0</v>
      </c>
      <c r="BQ13">
        <v>174</v>
      </c>
      <c r="BR13">
        <v>0</v>
      </c>
      <c r="BS13">
        <v>256.55</v>
      </c>
      <c r="BT13">
        <v>24.1</v>
      </c>
      <c r="BU13">
        <v>57.4</v>
      </c>
      <c r="BV13">
        <v>0</v>
      </c>
      <c r="BW13">
        <v>14.5</v>
      </c>
      <c r="BX13">
        <v>0</v>
      </c>
      <c r="BY13">
        <v>0</v>
      </c>
      <c r="BZ13">
        <v>0</v>
      </c>
      <c r="CA13">
        <v>2.2000000000000002</v>
      </c>
      <c r="CB13">
        <v>0</v>
      </c>
      <c r="CC13">
        <v>0</v>
      </c>
      <c r="CD13">
        <v>0</v>
      </c>
      <c r="CE13">
        <v>0</v>
      </c>
      <c r="CF13">
        <v>29.2</v>
      </c>
      <c r="CG13">
        <v>45.8</v>
      </c>
      <c r="CH13">
        <v>0</v>
      </c>
      <c r="CI13">
        <v>35</v>
      </c>
      <c r="CJ13">
        <v>0</v>
      </c>
      <c r="CK13">
        <v>35.6</v>
      </c>
      <c r="CL13">
        <v>0</v>
      </c>
      <c r="CM13">
        <v>0</v>
      </c>
      <c r="CN13">
        <v>0</v>
      </c>
      <c r="CO13">
        <v>0</v>
      </c>
      <c r="CP13">
        <v>43.92</v>
      </c>
      <c r="CQ13">
        <v>0</v>
      </c>
      <c r="CR13">
        <v>18.39</v>
      </c>
      <c r="CS13">
        <v>58.39</v>
      </c>
      <c r="CT13">
        <v>0</v>
      </c>
      <c r="CU13">
        <v>26</v>
      </c>
      <c r="CV13">
        <v>102</v>
      </c>
      <c r="CW13" t="s">
        <v>156</v>
      </c>
      <c r="CX13">
        <v>14166.08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0.02</v>
      </c>
      <c r="DF13">
        <v>0.01</v>
      </c>
      <c r="DG13">
        <v>0.01</v>
      </c>
      <c r="DH13">
        <v>0</v>
      </c>
      <c r="DI13">
        <v>0</v>
      </c>
      <c r="DJ13">
        <v>0.63</v>
      </c>
      <c r="DK13">
        <v>0.02</v>
      </c>
      <c r="DL13">
        <v>0</v>
      </c>
      <c r="DM13">
        <v>0</v>
      </c>
      <c r="DN13">
        <v>0.04</v>
      </c>
      <c r="DO13">
        <v>0</v>
      </c>
      <c r="DP13">
        <v>0.01</v>
      </c>
      <c r="DQ13">
        <v>0</v>
      </c>
      <c r="DR13">
        <v>0.01</v>
      </c>
      <c r="DS13">
        <v>0</v>
      </c>
      <c r="DT13">
        <v>0.01</v>
      </c>
      <c r="DU13">
        <v>0.24</v>
      </c>
      <c r="DV13">
        <v>0</v>
      </c>
      <c r="DW13">
        <v>0</v>
      </c>
      <c r="DX13">
        <v>0</v>
      </c>
      <c r="DY13" s="5" t="s">
        <v>156</v>
      </c>
      <c r="DZ13" s="5" t="s">
        <v>2299</v>
      </c>
      <c r="EA13" s="5" t="s">
        <v>2294</v>
      </c>
      <c r="EB13" s="5" t="s">
        <v>2289</v>
      </c>
      <c r="EC13" s="5">
        <v>14166.078064699999</v>
      </c>
      <c r="ED13" s="8">
        <v>7422.6392673720002</v>
      </c>
      <c r="EE13" s="7">
        <v>0.52</v>
      </c>
    </row>
    <row r="14" spans="1:135">
      <c r="A14">
        <v>1</v>
      </c>
      <c r="B14" t="s">
        <v>2239</v>
      </c>
      <c r="C14" t="s">
        <v>145</v>
      </c>
      <c r="D14" t="s">
        <v>146</v>
      </c>
      <c r="E14" t="s">
        <v>158</v>
      </c>
      <c r="F14" t="s">
        <v>159</v>
      </c>
      <c r="G14">
        <v>3496.5372329100001</v>
      </c>
      <c r="H14">
        <v>1079.3125</v>
      </c>
      <c r="I14">
        <v>817.375</v>
      </c>
      <c r="J14">
        <v>815.5</v>
      </c>
      <c r="K14">
        <v>443.9375</v>
      </c>
      <c r="L14">
        <v>303.375</v>
      </c>
      <c r="M14">
        <v>35.625</v>
      </c>
      <c r="N14">
        <v>159.92384338378906</v>
      </c>
      <c r="O14">
        <v>287.791748046875</v>
      </c>
      <c r="P14">
        <v>233.86365030575948</v>
      </c>
      <c r="Q14">
        <v>10.5625</v>
      </c>
      <c r="R14">
        <v>2754.125</v>
      </c>
      <c r="S14">
        <v>0</v>
      </c>
      <c r="T14">
        <v>461</v>
      </c>
      <c r="U14">
        <v>229.0625</v>
      </c>
      <c r="V14">
        <v>40.375</v>
      </c>
      <c r="W14">
        <v>573.0070989199628</v>
      </c>
      <c r="X14">
        <v>16.556927258422146</v>
      </c>
      <c r="Y14">
        <v>43</v>
      </c>
      <c r="Z14">
        <v>839627.08990000002</v>
      </c>
      <c r="AA14">
        <v>1621.27</v>
      </c>
      <c r="AB14">
        <v>693.41</v>
      </c>
      <c r="AC14">
        <v>283.41000000000003</v>
      </c>
      <c r="AD14">
        <v>410</v>
      </c>
      <c r="AE14">
        <v>1.93</v>
      </c>
      <c r="AF14">
        <v>9.06</v>
      </c>
      <c r="AG14">
        <v>916.87</v>
      </c>
      <c r="AH14">
        <v>746.2</v>
      </c>
      <c r="AI14">
        <v>45.8</v>
      </c>
      <c r="AJ14">
        <v>6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852.55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3.59</v>
      </c>
      <c r="BH14">
        <v>0</v>
      </c>
      <c r="BI14">
        <v>0</v>
      </c>
      <c r="BJ14">
        <v>0</v>
      </c>
      <c r="BK14">
        <v>0</v>
      </c>
      <c r="BL14">
        <v>2.2000000000000002</v>
      </c>
      <c r="BM14">
        <v>0</v>
      </c>
      <c r="BN14">
        <v>1.35</v>
      </c>
      <c r="BO14">
        <v>433.98</v>
      </c>
      <c r="BP14">
        <v>0</v>
      </c>
      <c r="BQ14">
        <v>159.59</v>
      </c>
      <c r="BR14">
        <v>0</v>
      </c>
      <c r="BS14">
        <v>0</v>
      </c>
      <c r="BT14">
        <v>68.13</v>
      </c>
      <c r="BU14">
        <v>0</v>
      </c>
      <c r="BV14">
        <v>0</v>
      </c>
      <c r="BW14">
        <v>1</v>
      </c>
      <c r="BX14">
        <v>0</v>
      </c>
      <c r="BY14">
        <v>0</v>
      </c>
      <c r="BZ14">
        <v>2</v>
      </c>
      <c r="CA14">
        <v>9.5500000000000007</v>
      </c>
      <c r="CB14">
        <v>0</v>
      </c>
      <c r="CC14">
        <v>0</v>
      </c>
      <c r="CD14">
        <v>0</v>
      </c>
      <c r="CE14">
        <v>25.43</v>
      </c>
      <c r="CF14">
        <v>0</v>
      </c>
      <c r="CG14">
        <v>0</v>
      </c>
      <c r="CH14">
        <v>0</v>
      </c>
      <c r="CI14">
        <v>2.8</v>
      </c>
      <c r="CJ14">
        <v>0</v>
      </c>
      <c r="CK14">
        <v>1.5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57.6</v>
      </c>
      <c r="CU14">
        <v>3</v>
      </c>
      <c r="CV14">
        <v>30.099999999999998</v>
      </c>
      <c r="CW14" t="s">
        <v>158</v>
      </c>
      <c r="CX14">
        <v>3496.54</v>
      </c>
      <c r="CY14">
        <v>0.02</v>
      </c>
      <c r="CZ14">
        <v>0.28999999999999998</v>
      </c>
      <c r="DA14">
        <v>0</v>
      </c>
      <c r="DB14">
        <v>0</v>
      </c>
      <c r="DC14">
        <v>0</v>
      </c>
      <c r="DD14">
        <v>0</v>
      </c>
      <c r="DE14">
        <v>0.1</v>
      </c>
      <c r="DF14">
        <v>0</v>
      </c>
      <c r="DG14">
        <v>0.13</v>
      </c>
      <c r="DH14">
        <v>0</v>
      </c>
      <c r="DI14">
        <v>0</v>
      </c>
      <c r="DJ14">
        <v>0.12</v>
      </c>
      <c r="DK14">
        <v>0.03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0.14000000000000001</v>
      </c>
      <c r="DS14">
        <v>0</v>
      </c>
      <c r="DT14">
        <v>0.01</v>
      </c>
      <c r="DU14">
        <v>0.08</v>
      </c>
      <c r="DV14">
        <v>0</v>
      </c>
      <c r="DW14">
        <v>0</v>
      </c>
      <c r="DX14">
        <v>0.08</v>
      </c>
      <c r="DY14" s="5" t="s">
        <v>158</v>
      </c>
      <c r="DZ14" s="5" t="s">
        <v>2300</v>
      </c>
      <c r="EA14" s="5" t="s">
        <v>2294</v>
      </c>
      <c r="EB14" s="5" t="s">
        <v>2289</v>
      </c>
      <c r="EC14" s="5">
        <v>3496.5372329100001</v>
      </c>
      <c r="ED14" s="8">
        <v>22.919222986699999</v>
      </c>
      <c r="EE14" s="7">
        <v>0.01</v>
      </c>
    </row>
    <row r="15" spans="1:135">
      <c r="A15">
        <v>1</v>
      </c>
      <c r="B15" t="s">
        <v>2239</v>
      </c>
      <c r="C15" t="s">
        <v>145</v>
      </c>
      <c r="D15" t="s">
        <v>146</v>
      </c>
      <c r="E15" t="s">
        <v>160</v>
      </c>
      <c r="F15" t="s">
        <v>161</v>
      </c>
      <c r="G15">
        <v>2125.67678609</v>
      </c>
      <c r="H15">
        <v>1132.1875</v>
      </c>
      <c r="I15">
        <v>402</v>
      </c>
      <c r="J15">
        <v>281.25</v>
      </c>
      <c r="K15">
        <v>148.1875</v>
      </c>
      <c r="L15">
        <v>132.5625</v>
      </c>
      <c r="M15">
        <v>29.125</v>
      </c>
      <c r="N15">
        <v>158.30455017089844</v>
      </c>
      <c r="O15">
        <v>277.15625</v>
      </c>
      <c r="P15">
        <v>234.677067487616</v>
      </c>
      <c r="Q15">
        <v>12.0625</v>
      </c>
      <c r="R15">
        <v>578.375</v>
      </c>
      <c r="S15">
        <v>0</v>
      </c>
      <c r="T15">
        <v>670.5</v>
      </c>
      <c r="U15">
        <v>775.875</v>
      </c>
      <c r="V15">
        <v>88.5</v>
      </c>
      <c r="W15">
        <v>583.14433110908612</v>
      </c>
      <c r="X15">
        <v>16.387620447397044</v>
      </c>
      <c r="Y15">
        <v>12</v>
      </c>
      <c r="Z15">
        <v>185243.79519999999</v>
      </c>
      <c r="AA15">
        <v>1018.5</v>
      </c>
      <c r="AB15">
        <v>731.3</v>
      </c>
      <c r="AC15">
        <v>223</v>
      </c>
      <c r="AD15">
        <v>508.3</v>
      </c>
      <c r="AE15">
        <v>1.55</v>
      </c>
      <c r="AF15">
        <v>22.2</v>
      </c>
      <c r="AG15">
        <v>263.45</v>
      </c>
      <c r="AH15">
        <v>59.4</v>
      </c>
      <c r="AI15">
        <v>40.6</v>
      </c>
      <c r="AJ15">
        <v>2.2000000000000002</v>
      </c>
      <c r="AK15">
        <v>3.2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637.20000000000005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14.2</v>
      </c>
      <c r="BL15">
        <v>18.2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170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168.5</v>
      </c>
      <c r="CP15">
        <v>4.95</v>
      </c>
      <c r="CQ15">
        <v>0</v>
      </c>
      <c r="CR15">
        <v>4.45</v>
      </c>
      <c r="CS15">
        <v>0</v>
      </c>
      <c r="CT15">
        <v>1</v>
      </c>
      <c r="CU15">
        <v>2</v>
      </c>
      <c r="CV15">
        <v>9.6000000000000014</v>
      </c>
      <c r="CW15" t="s">
        <v>160</v>
      </c>
      <c r="CX15">
        <v>2125.6799999999998</v>
      </c>
      <c r="CY15">
        <v>0.03</v>
      </c>
      <c r="CZ15">
        <v>0.11</v>
      </c>
      <c r="DA15">
        <v>0</v>
      </c>
      <c r="DB15">
        <v>0</v>
      </c>
      <c r="DC15">
        <v>0</v>
      </c>
      <c r="DD15">
        <v>0.02</v>
      </c>
      <c r="DE15">
        <v>0.39</v>
      </c>
      <c r="DF15">
        <v>0.01</v>
      </c>
      <c r="DG15">
        <v>0.28000000000000003</v>
      </c>
      <c r="DH15">
        <v>0</v>
      </c>
      <c r="DI15">
        <v>0</v>
      </c>
      <c r="DJ15">
        <v>0.08</v>
      </c>
      <c r="DK15">
        <v>7.0000000000000007E-2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0.01</v>
      </c>
      <c r="DS15">
        <v>0</v>
      </c>
      <c r="DT15">
        <v>0</v>
      </c>
      <c r="DU15">
        <v>0.01</v>
      </c>
      <c r="DV15">
        <v>0</v>
      </c>
      <c r="DW15">
        <v>0</v>
      </c>
      <c r="DX15">
        <v>0</v>
      </c>
      <c r="DY15" s="5" t="s">
        <v>160</v>
      </c>
      <c r="DZ15" s="5" t="s">
        <v>2301</v>
      </c>
      <c r="EA15" s="5" t="s">
        <v>2294</v>
      </c>
      <c r="EB15" s="5" t="s">
        <v>2289</v>
      </c>
      <c r="EC15" s="5">
        <v>2125.67678609</v>
      </c>
      <c r="ED15" s="8">
        <v>0</v>
      </c>
      <c r="EE15" s="7">
        <v>0</v>
      </c>
    </row>
    <row r="16" spans="1:135">
      <c r="A16">
        <v>1</v>
      </c>
      <c r="B16" t="s">
        <v>2239</v>
      </c>
      <c r="C16" t="s">
        <v>162</v>
      </c>
      <c r="D16" t="s">
        <v>163</v>
      </c>
      <c r="E16" t="s">
        <v>164</v>
      </c>
      <c r="F16" t="s">
        <v>163</v>
      </c>
      <c r="G16">
        <v>13652.396140299999</v>
      </c>
      <c r="H16">
        <v>10296.6875</v>
      </c>
      <c r="I16">
        <v>1845.75</v>
      </c>
      <c r="J16">
        <v>970.9375</v>
      </c>
      <c r="K16">
        <v>329.625</v>
      </c>
      <c r="L16">
        <v>189.5625</v>
      </c>
      <c r="M16">
        <v>20.3125</v>
      </c>
      <c r="N16">
        <v>95.300460815429688</v>
      </c>
      <c r="O16">
        <v>314.19061279296875</v>
      </c>
      <c r="P16">
        <v>160.32224872382665</v>
      </c>
      <c r="Q16">
        <v>238.375</v>
      </c>
      <c r="R16">
        <v>116.5</v>
      </c>
      <c r="S16">
        <v>1330.3125</v>
      </c>
      <c r="T16">
        <v>1284.25</v>
      </c>
      <c r="U16">
        <v>10121.25</v>
      </c>
      <c r="V16">
        <v>562.1875</v>
      </c>
      <c r="W16">
        <v>579.12089043917717</v>
      </c>
      <c r="X16">
        <v>16.437327309181796</v>
      </c>
      <c r="Y16">
        <v>132</v>
      </c>
      <c r="Z16">
        <v>6834397.2325999998</v>
      </c>
      <c r="AA16">
        <v>13042.62</v>
      </c>
      <c r="AB16">
        <v>2282.9699999999998</v>
      </c>
      <c r="AC16">
        <v>1759.04</v>
      </c>
      <c r="AD16">
        <v>523.92999999999995</v>
      </c>
      <c r="AE16">
        <v>2.08</v>
      </c>
      <c r="AF16">
        <v>982.98</v>
      </c>
      <c r="AG16">
        <v>9774.59</v>
      </c>
      <c r="AH16">
        <v>4229.5</v>
      </c>
      <c r="AI16">
        <v>610.70000000000005</v>
      </c>
      <c r="AJ16">
        <v>0.8</v>
      </c>
      <c r="AK16">
        <v>50.4</v>
      </c>
      <c r="AL16">
        <v>805.52</v>
      </c>
      <c r="AM16">
        <v>0</v>
      </c>
      <c r="AN16">
        <v>0</v>
      </c>
      <c r="AO16">
        <v>0</v>
      </c>
      <c r="AP16">
        <v>0</v>
      </c>
      <c r="AQ16">
        <v>32.480000000000004</v>
      </c>
      <c r="AR16">
        <v>0</v>
      </c>
      <c r="AS16">
        <v>1011.48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196.21</v>
      </c>
      <c r="BD16">
        <v>0</v>
      </c>
      <c r="BE16">
        <v>0</v>
      </c>
      <c r="BF16">
        <v>0</v>
      </c>
      <c r="BG16">
        <v>0</v>
      </c>
      <c r="BH16">
        <v>9.1</v>
      </c>
      <c r="BI16">
        <v>0</v>
      </c>
      <c r="BJ16">
        <v>0</v>
      </c>
      <c r="BK16">
        <v>0</v>
      </c>
      <c r="BL16">
        <v>278.52</v>
      </c>
      <c r="BM16">
        <v>328.19</v>
      </c>
      <c r="BN16">
        <v>138.5</v>
      </c>
      <c r="BO16">
        <v>8570.92</v>
      </c>
      <c r="BP16">
        <v>0</v>
      </c>
      <c r="BQ16">
        <v>518.84</v>
      </c>
      <c r="BR16">
        <v>0</v>
      </c>
      <c r="BS16">
        <v>0</v>
      </c>
      <c r="BT16">
        <v>1.53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448.73</v>
      </c>
      <c r="CF16">
        <v>0</v>
      </c>
      <c r="CG16">
        <v>0</v>
      </c>
      <c r="CH16">
        <v>0</v>
      </c>
      <c r="CI16">
        <v>207.7</v>
      </c>
      <c r="CJ16">
        <v>0</v>
      </c>
      <c r="CK16">
        <v>0</v>
      </c>
      <c r="CL16">
        <v>0</v>
      </c>
      <c r="CM16">
        <v>0</v>
      </c>
      <c r="CN16">
        <v>104.3</v>
      </c>
      <c r="CO16">
        <v>0</v>
      </c>
      <c r="CP16">
        <v>0</v>
      </c>
      <c r="CQ16">
        <v>225.4</v>
      </c>
      <c r="CR16">
        <v>0</v>
      </c>
      <c r="CS16">
        <v>9.66</v>
      </c>
      <c r="CT16">
        <v>155.54</v>
      </c>
      <c r="CU16">
        <v>186</v>
      </c>
      <c r="CV16">
        <v>171.6</v>
      </c>
      <c r="CW16" t="s">
        <v>164</v>
      </c>
      <c r="CX16">
        <v>13652.4</v>
      </c>
      <c r="CY16">
        <v>0.01</v>
      </c>
      <c r="CZ16">
        <v>0.12</v>
      </c>
      <c r="DA16">
        <v>0.01</v>
      </c>
      <c r="DB16">
        <v>0</v>
      </c>
      <c r="DC16">
        <v>0.01</v>
      </c>
      <c r="DD16">
        <v>0.12</v>
      </c>
      <c r="DE16">
        <v>0.31</v>
      </c>
      <c r="DF16">
        <v>0.01</v>
      </c>
      <c r="DG16">
        <v>0.25</v>
      </c>
      <c r="DH16">
        <v>0</v>
      </c>
      <c r="DI16">
        <v>0</v>
      </c>
      <c r="DJ16">
        <v>0.05</v>
      </c>
      <c r="DK16">
        <v>0.04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0.02</v>
      </c>
      <c r="DS16">
        <v>0</v>
      </c>
      <c r="DT16">
        <v>0.01</v>
      </c>
      <c r="DU16">
        <v>0</v>
      </c>
      <c r="DV16">
        <v>0</v>
      </c>
      <c r="DW16">
        <v>0</v>
      </c>
      <c r="DX16">
        <v>0.04</v>
      </c>
      <c r="DY16" s="5" t="s">
        <v>164</v>
      </c>
      <c r="DZ16" s="5" t="s">
        <v>2302</v>
      </c>
      <c r="EA16" s="5" t="s">
        <v>2302</v>
      </c>
      <c r="EB16" s="5" t="s">
        <v>2289</v>
      </c>
      <c r="EC16" s="5">
        <v>13652.396140299999</v>
      </c>
      <c r="ED16" s="8">
        <v>319.45217863599999</v>
      </c>
      <c r="EE16" s="7">
        <v>0.02</v>
      </c>
    </row>
    <row r="17" spans="1:135">
      <c r="A17">
        <v>1</v>
      </c>
      <c r="B17" t="s">
        <v>2239</v>
      </c>
      <c r="C17" t="s">
        <v>162</v>
      </c>
      <c r="D17" t="s">
        <v>163</v>
      </c>
      <c r="E17" t="s">
        <v>165</v>
      </c>
      <c r="F17" t="s">
        <v>166</v>
      </c>
      <c r="G17">
        <v>12829.9238382</v>
      </c>
      <c r="H17">
        <v>9017.75</v>
      </c>
      <c r="I17">
        <v>1995.5</v>
      </c>
      <c r="J17">
        <v>1045.375</v>
      </c>
      <c r="K17">
        <v>455.375</v>
      </c>
      <c r="L17">
        <v>275.125</v>
      </c>
      <c r="M17">
        <v>40.375</v>
      </c>
      <c r="N17">
        <v>81.29803466796875</v>
      </c>
      <c r="O17">
        <v>294.03240966796875</v>
      </c>
      <c r="P17">
        <v>152.8067096397034</v>
      </c>
      <c r="Q17">
        <v>85.1875</v>
      </c>
      <c r="R17">
        <v>593.1875</v>
      </c>
      <c r="S17">
        <v>4415.25</v>
      </c>
      <c r="T17">
        <v>87.8125</v>
      </c>
      <c r="U17">
        <v>7221.75</v>
      </c>
      <c r="V17">
        <v>426.3125</v>
      </c>
      <c r="W17">
        <v>589.38636640410743</v>
      </c>
      <c r="X17">
        <v>16.455378957264706</v>
      </c>
      <c r="Y17">
        <v>109</v>
      </c>
      <c r="Z17">
        <v>4079277.4292000001</v>
      </c>
      <c r="AA17">
        <v>9922.2900000000009</v>
      </c>
      <c r="AB17">
        <v>1585.61</v>
      </c>
      <c r="AC17">
        <v>902.75</v>
      </c>
      <c r="AD17">
        <v>682.86</v>
      </c>
      <c r="AE17">
        <v>7.69</v>
      </c>
      <c r="AF17">
        <v>837.06</v>
      </c>
      <c r="AG17">
        <v>7491.93</v>
      </c>
      <c r="AH17">
        <v>3242.7</v>
      </c>
      <c r="AI17">
        <v>558.5</v>
      </c>
      <c r="AJ17">
        <v>11.7</v>
      </c>
      <c r="AK17">
        <v>14.4</v>
      </c>
      <c r="AL17">
        <v>216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1038.5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26.97</v>
      </c>
      <c r="BD17">
        <v>0</v>
      </c>
      <c r="BE17">
        <v>0</v>
      </c>
      <c r="BF17">
        <v>0</v>
      </c>
      <c r="BG17">
        <v>1.9</v>
      </c>
      <c r="BH17">
        <v>17</v>
      </c>
      <c r="BI17">
        <v>0</v>
      </c>
      <c r="BJ17">
        <v>0</v>
      </c>
      <c r="BK17">
        <v>5.8</v>
      </c>
      <c r="BL17">
        <v>435.09</v>
      </c>
      <c r="BM17">
        <v>45.99</v>
      </c>
      <c r="BN17">
        <v>0</v>
      </c>
      <c r="BO17">
        <v>4593.74</v>
      </c>
      <c r="BP17">
        <v>447.33</v>
      </c>
      <c r="BQ17">
        <v>474.7</v>
      </c>
      <c r="BR17">
        <v>0</v>
      </c>
      <c r="BS17">
        <v>5.87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701</v>
      </c>
      <c r="CE17">
        <v>12</v>
      </c>
      <c r="CF17">
        <v>0</v>
      </c>
      <c r="CG17">
        <v>0</v>
      </c>
      <c r="CH17">
        <v>0</v>
      </c>
      <c r="CI17">
        <v>492.5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278</v>
      </c>
      <c r="CP17">
        <v>1.5</v>
      </c>
      <c r="CQ17">
        <v>1051.3</v>
      </c>
      <c r="CR17">
        <v>0</v>
      </c>
      <c r="CS17">
        <v>77.100000000000009</v>
      </c>
      <c r="CT17">
        <v>0</v>
      </c>
      <c r="CU17">
        <v>212</v>
      </c>
      <c r="CV17">
        <v>119.9</v>
      </c>
      <c r="CW17" t="s">
        <v>165</v>
      </c>
      <c r="CX17">
        <v>12829.92</v>
      </c>
      <c r="CY17">
        <v>0.01</v>
      </c>
      <c r="CZ17">
        <v>0.11</v>
      </c>
      <c r="DA17">
        <v>0</v>
      </c>
      <c r="DB17">
        <v>0.01</v>
      </c>
      <c r="DC17">
        <v>0</v>
      </c>
      <c r="DD17">
        <v>0.08</v>
      </c>
      <c r="DE17">
        <v>0.26</v>
      </c>
      <c r="DF17">
        <v>0.03</v>
      </c>
      <c r="DG17">
        <v>0.35</v>
      </c>
      <c r="DH17">
        <v>0</v>
      </c>
      <c r="DI17">
        <v>0</v>
      </c>
      <c r="DJ17">
        <v>0.05</v>
      </c>
      <c r="DK17">
        <v>0.03</v>
      </c>
      <c r="DL17">
        <v>0</v>
      </c>
      <c r="DM17">
        <v>0</v>
      </c>
      <c r="DN17">
        <v>0.01</v>
      </c>
      <c r="DO17">
        <v>0</v>
      </c>
      <c r="DP17">
        <v>0</v>
      </c>
      <c r="DQ17">
        <v>0</v>
      </c>
      <c r="DR17">
        <v>0.01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0.05</v>
      </c>
      <c r="DY17" s="5" t="s">
        <v>165</v>
      </c>
      <c r="DZ17" s="5" t="s">
        <v>2303</v>
      </c>
      <c r="EA17" s="5" t="s">
        <v>2302</v>
      </c>
      <c r="EB17" s="5" t="s">
        <v>2289</v>
      </c>
      <c r="EC17" s="5">
        <v>12829.9238382</v>
      </c>
      <c r="ED17" s="8">
        <v>305.27355199200002</v>
      </c>
      <c r="EE17" s="7">
        <v>0.02</v>
      </c>
    </row>
    <row r="18" spans="1:135">
      <c r="A18">
        <v>1</v>
      </c>
      <c r="B18" t="s">
        <v>2239</v>
      </c>
      <c r="C18" t="s">
        <v>167</v>
      </c>
      <c r="D18" t="s">
        <v>168</v>
      </c>
      <c r="E18" t="s">
        <v>169</v>
      </c>
      <c r="F18" t="s">
        <v>168</v>
      </c>
      <c r="G18">
        <v>16842.3891549</v>
      </c>
      <c r="H18">
        <v>2328.625</v>
      </c>
      <c r="I18">
        <v>2572.125</v>
      </c>
      <c r="J18">
        <v>3007.3125</v>
      </c>
      <c r="K18">
        <v>2398.3125</v>
      </c>
      <c r="L18">
        <v>3494.9375</v>
      </c>
      <c r="M18">
        <v>3015.9375</v>
      </c>
      <c r="N18">
        <v>118.85210418701172</v>
      </c>
      <c r="O18">
        <v>414.75271606445313</v>
      </c>
      <c r="P18">
        <v>244.91319723295268</v>
      </c>
      <c r="Q18">
        <v>391.3125</v>
      </c>
      <c r="R18">
        <v>12529.9375</v>
      </c>
      <c r="S18">
        <v>0</v>
      </c>
      <c r="T18">
        <v>3748.375</v>
      </c>
      <c r="U18">
        <v>91</v>
      </c>
      <c r="V18">
        <v>56.625</v>
      </c>
      <c r="W18">
        <v>553.43487011521086</v>
      </c>
      <c r="X18">
        <v>16.445899398118211</v>
      </c>
      <c r="Y18">
        <v>231</v>
      </c>
      <c r="Z18">
        <v>3923101.0597999999</v>
      </c>
      <c r="AA18">
        <v>12725.79</v>
      </c>
      <c r="AB18">
        <v>674.62</v>
      </c>
      <c r="AC18">
        <v>486.83</v>
      </c>
      <c r="AD18">
        <v>187.79</v>
      </c>
      <c r="AE18">
        <v>1.28</v>
      </c>
      <c r="AF18">
        <v>665.2</v>
      </c>
      <c r="AG18">
        <v>11384.69</v>
      </c>
      <c r="AH18">
        <v>3705.4</v>
      </c>
      <c r="AI18">
        <v>342.1</v>
      </c>
      <c r="AJ18">
        <v>58.6</v>
      </c>
      <c r="AK18">
        <v>65.599999999999994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1069.46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1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2.97</v>
      </c>
      <c r="BJ18">
        <v>0</v>
      </c>
      <c r="BK18">
        <v>0</v>
      </c>
      <c r="BL18">
        <v>271.16000000000003</v>
      </c>
      <c r="BM18">
        <v>0</v>
      </c>
      <c r="BN18">
        <v>0</v>
      </c>
      <c r="BO18">
        <v>7626.14</v>
      </c>
      <c r="BP18">
        <v>0</v>
      </c>
      <c r="BQ18">
        <v>298.55</v>
      </c>
      <c r="BR18">
        <v>150.9</v>
      </c>
      <c r="BS18">
        <v>26.07</v>
      </c>
      <c r="BT18">
        <v>866.43</v>
      </c>
      <c r="BU18">
        <v>64</v>
      </c>
      <c r="BV18">
        <v>173.69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1700.34</v>
      </c>
      <c r="CJ18">
        <v>0</v>
      </c>
      <c r="CK18">
        <v>350.31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116.57</v>
      </c>
      <c r="CR18">
        <v>0</v>
      </c>
      <c r="CS18">
        <v>8.1999999999999993</v>
      </c>
      <c r="CT18">
        <v>0</v>
      </c>
      <c r="CU18">
        <v>9</v>
      </c>
      <c r="CV18">
        <v>138.6</v>
      </c>
      <c r="CW18" t="s">
        <v>169</v>
      </c>
      <c r="CX18">
        <v>16842.39</v>
      </c>
      <c r="CY18">
        <v>0.01</v>
      </c>
      <c r="CZ18">
        <v>0</v>
      </c>
      <c r="DA18">
        <v>0</v>
      </c>
      <c r="DB18">
        <v>0</v>
      </c>
      <c r="DC18">
        <v>0</v>
      </c>
      <c r="DD18">
        <v>0.05</v>
      </c>
      <c r="DE18">
        <v>7.0000000000000007E-2</v>
      </c>
      <c r="DF18">
        <v>0</v>
      </c>
      <c r="DG18">
        <v>0.47</v>
      </c>
      <c r="DH18">
        <v>0</v>
      </c>
      <c r="DI18">
        <v>0</v>
      </c>
      <c r="DJ18">
        <v>0</v>
      </c>
      <c r="DK18">
        <v>0.32</v>
      </c>
      <c r="DL18">
        <v>0</v>
      </c>
      <c r="DM18">
        <v>0</v>
      </c>
      <c r="DN18">
        <v>0.01</v>
      </c>
      <c r="DO18">
        <v>0</v>
      </c>
      <c r="DP18">
        <v>0</v>
      </c>
      <c r="DQ18">
        <v>0</v>
      </c>
      <c r="DR18">
        <v>0.01</v>
      </c>
      <c r="DS18">
        <v>0</v>
      </c>
      <c r="DT18">
        <v>0</v>
      </c>
      <c r="DU18">
        <v>0.04</v>
      </c>
      <c r="DV18">
        <v>0</v>
      </c>
      <c r="DW18">
        <v>0</v>
      </c>
      <c r="DX18">
        <v>0.02</v>
      </c>
      <c r="DY18" s="5" t="s">
        <v>169</v>
      </c>
      <c r="DZ18" s="5" t="s">
        <v>2304</v>
      </c>
      <c r="EA18" s="5" t="s">
        <v>2304</v>
      </c>
      <c r="EB18" s="5" t="s">
        <v>2289</v>
      </c>
      <c r="EC18" s="5">
        <v>16842.3891549</v>
      </c>
      <c r="ED18" s="8">
        <v>317.34717272699999</v>
      </c>
      <c r="EE18" s="7">
        <v>0.02</v>
      </c>
    </row>
    <row r="19" spans="1:135">
      <c r="A19">
        <v>1</v>
      </c>
      <c r="B19" t="s">
        <v>2239</v>
      </c>
      <c r="C19" t="s">
        <v>170</v>
      </c>
      <c r="D19" t="s">
        <v>171</v>
      </c>
      <c r="E19" t="s">
        <v>172</v>
      </c>
      <c r="F19" t="s">
        <v>173</v>
      </c>
      <c r="G19">
        <v>11035.035208499999</v>
      </c>
      <c r="H19">
        <v>7631.6875</v>
      </c>
      <c r="I19">
        <v>1961.5</v>
      </c>
      <c r="J19">
        <v>960.0625</v>
      </c>
      <c r="K19">
        <v>302.0625</v>
      </c>
      <c r="L19">
        <v>154.25</v>
      </c>
      <c r="M19">
        <v>25.75</v>
      </c>
      <c r="N19">
        <v>103.93389129638672</v>
      </c>
      <c r="O19">
        <v>206.12910461425781</v>
      </c>
      <c r="P19">
        <v>160.06814711142985</v>
      </c>
      <c r="Q19">
        <v>72.3125</v>
      </c>
      <c r="R19">
        <v>428.75</v>
      </c>
      <c r="S19">
        <v>282.0625</v>
      </c>
      <c r="T19">
        <v>2209.5625</v>
      </c>
      <c r="U19">
        <v>7323.125</v>
      </c>
      <c r="V19">
        <v>719.5</v>
      </c>
      <c r="W19">
        <v>555.57385108576216</v>
      </c>
      <c r="X19">
        <v>16.639280859547572</v>
      </c>
      <c r="Y19">
        <v>57</v>
      </c>
      <c r="Z19">
        <v>6328653.7280999999</v>
      </c>
      <c r="AA19">
        <v>10281.82</v>
      </c>
      <c r="AB19">
        <v>6299.79</v>
      </c>
      <c r="AC19">
        <v>4452.74</v>
      </c>
      <c r="AD19">
        <v>1847.05</v>
      </c>
      <c r="AE19">
        <v>8.42</v>
      </c>
      <c r="AF19">
        <v>557.80999999999995</v>
      </c>
      <c r="AG19">
        <v>3415.8</v>
      </c>
      <c r="AH19">
        <v>2014.4</v>
      </c>
      <c r="AI19">
        <v>425.4</v>
      </c>
      <c r="AJ19">
        <v>30.8</v>
      </c>
      <c r="AK19">
        <v>44</v>
      </c>
      <c r="AL19">
        <v>1674.87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899.69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420.7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58.02</v>
      </c>
      <c r="BM19">
        <v>13.54</v>
      </c>
      <c r="BN19">
        <v>0</v>
      </c>
      <c r="BO19">
        <v>3358.42</v>
      </c>
      <c r="BP19">
        <v>0</v>
      </c>
      <c r="BQ19">
        <v>526.1</v>
      </c>
      <c r="BR19">
        <v>0</v>
      </c>
      <c r="BS19">
        <v>0</v>
      </c>
      <c r="BT19">
        <v>300.49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189.12</v>
      </c>
      <c r="CF19">
        <v>271.5</v>
      </c>
      <c r="CG19">
        <v>81.64</v>
      </c>
      <c r="CH19">
        <v>0</v>
      </c>
      <c r="CI19">
        <v>0</v>
      </c>
      <c r="CJ19">
        <v>0</v>
      </c>
      <c r="CK19">
        <v>1.99</v>
      </c>
      <c r="CL19">
        <v>0</v>
      </c>
      <c r="CM19">
        <v>0</v>
      </c>
      <c r="CN19">
        <v>223.46</v>
      </c>
      <c r="CO19">
        <v>1569.44</v>
      </c>
      <c r="CP19">
        <v>0</v>
      </c>
      <c r="CQ19">
        <v>545.65</v>
      </c>
      <c r="CR19">
        <v>2.25</v>
      </c>
      <c r="CS19">
        <v>131.15</v>
      </c>
      <c r="CT19">
        <v>13.79</v>
      </c>
      <c r="CU19">
        <v>533</v>
      </c>
      <c r="CV19">
        <v>102.60000000000001</v>
      </c>
      <c r="CW19" t="s">
        <v>172</v>
      </c>
      <c r="CX19">
        <v>11035.04</v>
      </c>
      <c r="CY19">
        <v>0.01</v>
      </c>
      <c r="CZ19">
        <v>0.44</v>
      </c>
      <c r="DA19">
        <v>0</v>
      </c>
      <c r="DB19">
        <v>0.01</v>
      </c>
      <c r="DC19">
        <v>0</v>
      </c>
      <c r="DD19">
        <v>0.06</v>
      </c>
      <c r="DE19">
        <v>0.06</v>
      </c>
      <c r="DF19">
        <v>0.01</v>
      </c>
      <c r="DG19">
        <v>0.31</v>
      </c>
      <c r="DH19">
        <v>0</v>
      </c>
      <c r="DI19">
        <v>0</v>
      </c>
      <c r="DJ19">
        <v>0.02</v>
      </c>
      <c r="DK19">
        <v>0.04</v>
      </c>
      <c r="DL19">
        <v>0</v>
      </c>
      <c r="DM19">
        <v>0</v>
      </c>
      <c r="DN19">
        <v>0.02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0.02</v>
      </c>
      <c r="DY19" s="5" t="s">
        <v>172</v>
      </c>
      <c r="DZ19" s="5" t="s">
        <v>2305</v>
      </c>
      <c r="EA19" s="5" t="s">
        <v>2289</v>
      </c>
      <c r="EB19" s="5" t="s">
        <v>2289</v>
      </c>
      <c r="EC19" s="5">
        <v>11035.035208499999</v>
      </c>
      <c r="ED19" s="8">
        <v>244.555032754</v>
      </c>
      <c r="EE19" s="7">
        <v>0.02</v>
      </c>
    </row>
    <row r="20" spans="1:135">
      <c r="A20">
        <v>1</v>
      </c>
      <c r="B20" t="s">
        <v>2239</v>
      </c>
      <c r="C20" t="s">
        <v>170</v>
      </c>
      <c r="D20" t="s">
        <v>171</v>
      </c>
      <c r="E20" t="s">
        <v>174</v>
      </c>
      <c r="F20" t="s">
        <v>175</v>
      </c>
      <c r="G20">
        <v>13969.4664863</v>
      </c>
      <c r="H20">
        <v>6197.9375</v>
      </c>
      <c r="I20">
        <v>3105.375</v>
      </c>
      <c r="J20">
        <v>2197</v>
      </c>
      <c r="K20">
        <v>1026.4375</v>
      </c>
      <c r="L20">
        <v>926.375</v>
      </c>
      <c r="M20">
        <v>517.375</v>
      </c>
      <c r="N20">
        <v>50</v>
      </c>
      <c r="O20">
        <v>234.39347839355469</v>
      </c>
      <c r="P20">
        <v>151.8426343462632</v>
      </c>
      <c r="Q20">
        <v>287.125</v>
      </c>
      <c r="R20">
        <v>911.3125</v>
      </c>
      <c r="S20">
        <v>1442.3125</v>
      </c>
      <c r="T20">
        <v>3069.625</v>
      </c>
      <c r="U20">
        <v>5853</v>
      </c>
      <c r="V20">
        <v>2407.125</v>
      </c>
      <c r="W20">
        <v>544.07162893073325</v>
      </c>
      <c r="X20">
        <v>16.690476810407691</v>
      </c>
      <c r="Y20">
        <v>106</v>
      </c>
      <c r="Z20">
        <v>6068672.2594999997</v>
      </c>
      <c r="AA20">
        <v>13041.28</v>
      </c>
      <c r="AB20">
        <v>4125.25</v>
      </c>
      <c r="AC20">
        <v>3230.26</v>
      </c>
      <c r="AD20">
        <v>894.99</v>
      </c>
      <c r="AE20">
        <v>1.3</v>
      </c>
      <c r="AF20">
        <v>4230.96</v>
      </c>
      <c r="AG20">
        <v>4683.7700000000004</v>
      </c>
      <c r="AH20">
        <v>2062.3000000000002</v>
      </c>
      <c r="AI20">
        <v>289.60000000000002</v>
      </c>
      <c r="AJ20">
        <v>1.2</v>
      </c>
      <c r="AK20">
        <v>39.200000000000003</v>
      </c>
      <c r="AL20">
        <v>444.15</v>
      </c>
      <c r="AM20">
        <v>0</v>
      </c>
      <c r="AN20">
        <v>0</v>
      </c>
      <c r="AO20">
        <v>0</v>
      </c>
      <c r="AP20">
        <v>0</v>
      </c>
      <c r="AQ20">
        <v>79</v>
      </c>
      <c r="AR20">
        <v>0</v>
      </c>
      <c r="AS20">
        <v>59.5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240</v>
      </c>
      <c r="BD20">
        <v>0</v>
      </c>
      <c r="BE20">
        <v>0</v>
      </c>
      <c r="BF20">
        <v>0</v>
      </c>
      <c r="BG20">
        <v>0</v>
      </c>
      <c r="BH20">
        <v>5.8</v>
      </c>
      <c r="BI20">
        <v>0</v>
      </c>
      <c r="BJ20">
        <v>0</v>
      </c>
      <c r="BK20">
        <v>0</v>
      </c>
      <c r="BL20">
        <v>2992.51</v>
      </c>
      <c r="BM20">
        <v>922.34</v>
      </c>
      <c r="BN20">
        <v>0</v>
      </c>
      <c r="BO20">
        <v>1847.93</v>
      </c>
      <c r="BP20">
        <v>0</v>
      </c>
      <c r="BQ20">
        <v>770.19</v>
      </c>
      <c r="BR20">
        <v>0</v>
      </c>
      <c r="BS20">
        <v>0</v>
      </c>
      <c r="BT20">
        <v>9</v>
      </c>
      <c r="BU20">
        <v>0</v>
      </c>
      <c r="BV20">
        <v>0</v>
      </c>
      <c r="BW20">
        <v>0</v>
      </c>
      <c r="BX20">
        <v>3</v>
      </c>
      <c r="BY20">
        <v>0</v>
      </c>
      <c r="BZ20">
        <v>0</v>
      </c>
      <c r="CA20">
        <v>0</v>
      </c>
      <c r="CB20">
        <v>0</v>
      </c>
      <c r="CC20">
        <v>465</v>
      </c>
      <c r="CD20">
        <v>0</v>
      </c>
      <c r="CE20">
        <v>1018.03</v>
      </c>
      <c r="CF20">
        <v>0</v>
      </c>
      <c r="CG20">
        <v>0</v>
      </c>
      <c r="CH20">
        <v>0</v>
      </c>
      <c r="CI20">
        <v>247</v>
      </c>
      <c r="CJ20">
        <v>0</v>
      </c>
      <c r="CK20">
        <v>0</v>
      </c>
      <c r="CL20">
        <v>0</v>
      </c>
      <c r="CM20">
        <v>0</v>
      </c>
      <c r="CN20">
        <v>858</v>
      </c>
      <c r="CO20">
        <v>1813</v>
      </c>
      <c r="CP20">
        <v>3</v>
      </c>
      <c r="CQ20">
        <v>4.5</v>
      </c>
      <c r="CR20">
        <v>0</v>
      </c>
      <c r="CS20">
        <v>1186.5</v>
      </c>
      <c r="CT20">
        <v>72.83</v>
      </c>
      <c r="CU20">
        <v>4492</v>
      </c>
      <c r="CV20">
        <v>455.79999999999995</v>
      </c>
      <c r="CW20" t="s">
        <v>174</v>
      </c>
      <c r="CX20">
        <v>13969.47</v>
      </c>
      <c r="CY20">
        <v>0.01</v>
      </c>
      <c r="CZ20">
        <v>0.31</v>
      </c>
      <c r="DA20">
        <v>0</v>
      </c>
      <c r="DB20">
        <v>0.01</v>
      </c>
      <c r="DC20">
        <v>0</v>
      </c>
      <c r="DD20">
        <v>0.31</v>
      </c>
      <c r="DE20">
        <v>0.06</v>
      </c>
      <c r="DF20">
        <v>0</v>
      </c>
      <c r="DG20">
        <v>0.18</v>
      </c>
      <c r="DH20">
        <v>0</v>
      </c>
      <c r="DI20">
        <v>0</v>
      </c>
      <c r="DJ20">
        <v>0</v>
      </c>
      <c r="DK20">
        <v>0.05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0.02</v>
      </c>
      <c r="DS20">
        <v>0</v>
      </c>
      <c r="DT20">
        <v>0</v>
      </c>
      <c r="DU20">
        <v>0.01</v>
      </c>
      <c r="DV20">
        <v>0</v>
      </c>
      <c r="DW20">
        <v>0</v>
      </c>
      <c r="DX20">
        <v>0.03</v>
      </c>
      <c r="DY20" s="5" t="s">
        <v>174</v>
      </c>
      <c r="DZ20" s="5" t="s">
        <v>2306</v>
      </c>
      <c r="EA20" s="5" t="s">
        <v>2289</v>
      </c>
      <c r="EB20" s="5" t="s">
        <v>2289</v>
      </c>
      <c r="EC20" s="5">
        <v>13969.4664863</v>
      </c>
      <c r="ED20" s="8">
        <v>156.369400332</v>
      </c>
      <c r="EE20" s="7">
        <v>0.01</v>
      </c>
    </row>
    <row r="21" spans="1:135">
      <c r="A21">
        <v>1</v>
      </c>
      <c r="B21" t="s">
        <v>2239</v>
      </c>
      <c r="C21" t="s">
        <v>170</v>
      </c>
      <c r="D21" t="s">
        <v>171</v>
      </c>
      <c r="E21" t="s">
        <v>176</v>
      </c>
      <c r="F21" t="s">
        <v>177</v>
      </c>
      <c r="G21">
        <v>1506.4285620000001</v>
      </c>
      <c r="H21">
        <v>946.5625</v>
      </c>
      <c r="I21">
        <v>297.1875</v>
      </c>
      <c r="J21">
        <v>156.0625</v>
      </c>
      <c r="K21">
        <v>66.0625</v>
      </c>
      <c r="L21">
        <v>39.0625</v>
      </c>
      <c r="M21">
        <v>1.4375</v>
      </c>
      <c r="N21">
        <v>148.16616821289063</v>
      </c>
      <c r="O21">
        <v>274.45358276367188</v>
      </c>
      <c r="P21">
        <v>180.83883022947455</v>
      </c>
      <c r="Q21">
        <v>36.9375</v>
      </c>
      <c r="R21">
        <v>0</v>
      </c>
      <c r="S21">
        <v>0</v>
      </c>
      <c r="T21">
        <v>198.1875</v>
      </c>
      <c r="U21">
        <v>152.6875</v>
      </c>
      <c r="V21">
        <v>1118.5625</v>
      </c>
      <c r="W21">
        <v>571.33594722429677</v>
      </c>
      <c r="X21">
        <v>16.469147373661936</v>
      </c>
      <c r="Y21">
        <v>35</v>
      </c>
      <c r="Z21">
        <v>432379.864</v>
      </c>
      <c r="AA21">
        <v>1709.62</v>
      </c>
      <c r="AB21">
        <v>1163.6300000000001</v>
      </c>
      <c r="AC21">
        <v>956.98</v>
      </c>
      <c r="AD21">
        <v>206.65</v>
      </c>
      <c r="AE21">
        <v>0.61</v>
      </c>
      <c r="AF21">
        <v>140.47999999999999</v>
      </c>
      <c r="AG21">
        <v>404.9</v>
      </c>
      <c r="AH21">
        <v>0</v>
      </c>
      <c r="AI21">
        <v>29</v>
      </c>
      <c r="AJ21">
        <v>0</v>
      </c>
      <c r="AK21">
        <v>2.4</v>
      </c>
      <c r="AL21">
        <v>1452.12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11.9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1.1500000000000001</v>
      </c>
      <c r="BI21">
        <v>0</v>
      </c>
      <c r="BJ21">
        <v>0</v>
      </c>
      <c r="BK21">
        <v>1.98</v>
      </c>
      <c r="BL21">
        <v>31.5</v>
      </c>
      <c r="BM21">
        <v>0</v>
      </c>
      <c r="BN21">
        <v>0</v>
      </c>
      <c r="BO21">
        <v>0</v>
      </c>
      <c r="BP21">
        <v>0</v>
      </c>
      <c r="BQ21">
        <v>4.05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179.64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27.28</v>
      </c>
      <c r="CU21">
        <v>17</v>
      </c>
      <c r="CV21">
        <v>38.5</v>
      </c>
      <c r="CW21" t="s">
        <v>176</v>
      </c>
      <c r="CX21">
        <v>1506.43</v>
      </c>
      <c r="CY21">
        <v>0.05</v>
      </c>
      <c r="CZ21">
        <v>0.49</v>
      </c>
      <c r="DA21">
        <v>0</v>
      </c>
      <c r="DB21">
        <v>0</v>
      </c>
      <c r="DC21">
        <v>0</v>
      </c>
      <c r="DD21">
        <v>0.13</v>
      </c>
      <c r="DE21">
        <v>0.05</v>
      </c>
      <c r="DF21">
        <v>0.02</v>
      </c>
      <c r="DG21">
        <v>0.11</v>
      </c>
      <c r="DH21">
        <v>0</v>
      </c>
      <c r="DI21">
        <v>0</v>
      </c>
      <c r="DJ21">
        <v>0</v>
      </c>
      <c r="DK21">
        <v>0</v>
      </c>
      <c r="DL21">
        <v>0</v>
      </c>
      <c r="DM21">
        <v>0</v>
      </c>
      <c r="DN21">
        <v>0</v>
      </c>
      <c r="DO21">
        <v>0</v>
      </c>
      <c r="DP21">
        <v>0</v>
      </c>
      <c r="DQ21">
        <v>0</v>
      </c>
      <c r="DR21">
        <v>0</v>
      </c>
      <c r="DS21">
        <v>0</v>
      </c>
      <c r="DT21">
        <v>0.01</v>
      </c>
      <c r="DU21">
        <v>0.04</v>
      </c>
      <c r="DV21">
        <v>0</v>
      </c>
      <c r="DW21">
        <v>0</v>
      </c>
      <c r="DX21">
        <v>0.1</v>
      </c>
      <c r="DY21" s="5" t="s">
        <v>176</v>
      </c>
      <c r="DZ21" s="5" t="s">
        <v>2307</v>
      </c>
      <c r="EA21" s="5" t="s">
        <v>2289</v>
      </c>
      <c r="EB21" s="5" t="s">
        <v>2289</v>
      </c>
      <c r="EC21" s="5">
        <v>1506.4285620000001</v>
      </c>
      <c r="ED21" s="8">
        <v>0</v>
      </c>
      <c r="EE21" s="7">
        <v>0</v>
      </c>
    </row>
    <row r="22" spans="1:135">
      <c r="A22">
        <v>1</v>
      </c>
      <c r="B22" t="s">
        <v>2239</v>
      </c>
      <c r="C22" t="s">
        <v>170</v>
      </c>
      <c r="D22" t="s">
        <v>171</v>
      </c>
      <c r="E22" t="s">
        <v>178</v>
      </c>
      <c r="F22" t="s">
        <v>179</v>
      </c>
      <c r="G22">
        <v>7815.5762705999996</v>
      </c>
      <c r="H22">
        <v>3161.1875</v>
      </c>
      <c r="I22">
        <v>1295.0625</v>
      </c>
      <c r="J22">
        <v>1451.625</v>
      </c>
      <c r="K22">
        <v>929.0625</v>
      </c>
      <c r="L22">
        <v>759.125</v>
      </c>
      <c r="M22">
        <v>219.25</v>
      </c>
      <c r="N22">
        <v>77.642448425292969</v>
      </c>
      <c r="O22">
        <v>222.88722229003906</v>
      </c>
      <c r="P22">
        <v>156.56840394214674</v>
      </c>
      <c r="Q22">
        <v>30.4375</v>
      </c>
      <c r="R22">
        <v>1734.875</v>
      </c>
      <c r="S22">
        <v>1.8125</v>
      </c>
      <c r="T22">
        <v>3984.25</v>
      </c>
      <c r="U22">
        <v>1143.1875</v>
      </c>
      <c r="V22">
        <v>920.75</v>
      </c>
      <c r="W22">
        <v>543.88066218809979</v>
      </c>
      <c r="X22">
        <v>16.671618202175306</v>
      </c>
      <c r="Y22">
        <v>84</v>
      </c>
      <c r="Z22">
        <v>5685105.3194000004</v>
      </c>
      <c r="AA22">
        <v>6622.05</v>
      </c>
      <c r="AB22">
        <v>4517.2299999999996</v>
      </c>
      <c r="AC22">
        <v>2511.09</v>
      </c>
      <c r="AD22">
        <v>2006.14</v>
      </c>
      <c r="AE22">
        <v>0.61</v>
      </c>
      <c r="AF22">
        <v>291.61</v>
      </c>
      <c r="AG22">
        <v>1812.6</v>
      </c>
      <c r="AH22">
        <v>1299.9000000000001</v>
      </c>
      <c r="AI22">
        <v>247.4</v>
      </c>
      <c r="AJ22">
        <v>59.1</v>
      </c>
      <c r="AK22">
        <v>20</v>
      </c>
      <c r="AL22">
        <v>861.23</v>
      </c>
      <c r="AM22">
        <v>0</v>
      </c>
      <c r="AN22">
        <v>0</v>
      </c>
      <c r="AO22">
        <v>0</v>
      </c>
      <c r="AP22">
        <v>0</v>
      </c>
      <c r="AQ22">
        <v>12</v>
      </c>
      <c r="AR22">
        <v>0</v>
      </c>
      <c r="AS22">
        <v>841.04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1.55</v>
      </c>
      <c r="BI22">
        <v>0</v>
      </c>
      <c r="BJ22">
        <v>0</v>
      </c>
      <c r="BK22">
        <v>0</v>
      </c>
      <c r="BL22">
        <v>5.5</v>
      </c>
      <c r="BM22">
        <v>6.27</v>
      </c>
      <c r="BN22">
        <v>4.0200000000000005</v>
      </c>
      <c r="BO22">
        <v>2321.11</v>
      </c>
      <c r="BP22">
        <v>0</v>
      </c>
      <c r="BQ22">
        <v>15.85</v>
      </c>
      <c r="BR22">
        <v>450</v>
      </c>
      <c r="BS22">
        <v>20</v>
      </c>
      <c r="BT22">
        <v>20.04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61.6</v>
      </c>
      <c r="CE22">
        <v>1119.04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202.5</v>
      </c>
      <c r="CO22">
        <v>292.3</v>
      </c>
      <c r="CP22">
        <v>0</v>
      </c>
      <c r="CQ22">
        <v>0</v>
      </c>
      <c r="CR22">
        <v>0</v>
      </c>
      <c r="CS22">
        <v>388</v>
      </c>
      <c r="CT22">
        <v>0</v>
      </c>
      <c r="CU22">
        <v>331</v>
      </c>
      <c r="CV22">
        <v>84</v>
      </c>
      <c r="CW22" t="s">
        <v>178</v>
      </c>
      <c r="CX22">
        <v>7815.58</v>
      </c>
      <c r="CY22">
        <v>0.01</v>
      </c>
      <c r="CZ22">
        <v>0.31</v>
      </c>
      <c r="DA22">
        <v>0</v>
      </c>
      <c r="DB22">
        <v>0.02</v>
      </c>
      <c r="DC22">
        <v>0</v>
      </c>
      <c r="DD22">
        <v>0.05</v>
      </c>
      <c r="DE22">
        <v>0.09</v>
      </c>
      <c r="DF22">
        <v>0.02</v>
      </c>
      <c r="DG22">
        <v>0.28000000000000003</v>
      </c>
      <c r="DH22">
        <v>0</v>
      </c>
      <c r="DI22">
        <v>0</v>
      </c>
      <c r="DJ22">
        <v>0.02</v>
      </c>
      <c r="DK22">
        <v>0.09</v>
      </c>
      <c r="DL22">
        <v>0</v>
      </c>
      <c r="DM22">
        <v>0</v>
      </c>
      <c r="DN22">
        <v>0.01</v>
      </c>
      <c r="DO22">
        <v>0</v>
      </c>
      <c r="DP22">
        <v>0</v>
      </c>
      <c r="DQ22">
        <v>0</v>
      </c>
      <c r="DR22">
        <v>7.0000000000000007E-2</v>
      </c>
      <c r="DS22">
        <v>0</v>
      </c>
      <c r="DT22">
        <v>0</v>
      </c>
      <c r="DU22">
        <v>0.01</v>
      </c>
      <c r="DV22">
        <v>0</v>
      </c>
      <c r="DW22">
        <v>0</v>
      </c>
      <c r="DX22">
        <v>0.02</v>
      </c>
      <c r="DY22" s="5" t="s">
        <v>178</v>
      </c>
      <c r="DZ22" s="5" t="s">
        <v>2308</v>
      </c>
      <c r="EA22" s="5" t="s">
        <v>2289</v>
      </c>
      <c r="EB22" s="5" t="s">
        <v>2289</v>
      </c>
      <c r="EC22" s="5">
        <v>7815.5762705999996</v>
      </c>
      <c r="ED22" s="8">
        <v>349.51555415380005</v>
      </c>
      <c r="EE22" s="7">
        <v>0.04</v>
      </c>
    </row>
    <row r="23" spans="1:135">
      <c r="A23">
        <v>1</v>
      </c>
      <c r="B23" t="s">
        <v>2239</v>
      </c>
      <c r="C23" t="s">
        <v>170</v>
      </c>
      <c r="D23" t="s">
        <v>171</v>
      </c>
      <c r="E23" t="s">
        <v>180</v>
      </c>
      <c r="F23" t="s">
        <v>181</v>
      </c>
      <c r="G23">
        <v>5575.2889100700004</v>
      </c>
      <c r="H23">
        <v>4108.625</v>
      </c>
      <c r="I23">
        <v>856.875</v>
      </c>
      <c r="J23">
        <v>408.8125</v>
      </c>
      <c r="K23">
        <v>138.6875</v>
      </c>
      <c r="L23">
        <v>61.5625</v>
      </c>
      <c r="M23">
        <v>1.0625</v>
      </c>
      <c r="N23">
        <v>151.29193115234375</v>
      </c>
      <c r="O23">
        <v>275.95477294921875</v>
      </c>
      <c r="P23">
        <v>192.7702497656978</v>
      </c>
      <c r="Q23">
        <v>15.875</v>
      </c>
      <c r="R23">
        <v>0</v>
      </c>
      <c r="S23">
        <v>0</v>
      </c>
      <c r="T23">
        <v>596.5625</v>
      </c>
      <c r="U23">
        <v>1778</v>
      </c>
      <c r="V23">
        <v>3185.1875</v>
      </c>
      <c r="W23">
        <v>570.88146786110701</v>
      </c>
      <c r="X23">
        <v>16.486601226581158</v>
      </c>
      <c r="Y23">
        <v>68</v>
      </c>
      <c r="Z23">
        <v>2398451.2154000001</v>
      </c>
      <c r="AA23">
        <v>4335.5600000000004</v>
      </c>
      <c r="AB23">
        <v>3814.45</v>
      </c>
      <c r="AC23">
        <v>2850.81</v>
      </c>
      <c r="AD23">
        <v>963.64</v>
      </c>
      <c r="AE23">
        <v>0.66</v>
      </c>
      <c r="AF23">
        <v>217.17</v>
      </c>
      <c r="AG23">
        <v>303.27999999999997</v>
      </c>
      <c r="AH23">
        <v>242.4</v>
      </c>
      <c r="AI23">
        <v>130.4</v>
      </c>
      <c r="AJ23">
        <v>64.7</v>
      </c>
      <c r="AK23">
        <v>10.4</v>
      </c>
      <c r="AL23">
        <v>2794.54</v>
      </c>
      <c r="AM23">
        <v>0</v>
      </c>
      <c r="AN23">
        <v>0</v>
      </c>
      <c r="AO23">
        <v>0</v>
      </c>
      <c r="AP23">
        <v>0</v>
      </c>
      <c r="AQ23">
        <v>10.1</v>
      </c>
      <c r="AR23">
        <v>0</v>
      </c>
      <c r="AS23">
        <v>442.4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62.49</v>
      </c>
      <c r="BM23">
        <v>5</v>
      </c>
      <c r="BN23">
        <v>0</v>
      </c>
      <c r="BO23">
        <v>256.5</v>
      </c>
      <c r="BP23">
        <v>0</v>
      </c>
      <c r="BQ23">
        <v>164.07</v>
      </c>
      <c r="BR23">
        <v>0</v>
      </c>
      <c r="BS23">
        <v>62.03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5.41</v>
      </c>
      <c r="CE23">
        <v>51.88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268.52</v>
      </c>
      <c r="CP23">
        <v>0</v>
      </c>
      <c r="CQ23">
        <v>0</v>
      </c>
      <c r="CR23">
        <v>0</v>
      </c>
      <c r="CS23">
        <v>0</v>
      </c>
      <c r="CT23">
        <v>212.62</v>
      </c>
      <c r="CU23">
        <v>224</v>
      </c>
      <c r="CV23">
        <v>68</v>
      </c>
      <c r="CW23" t="s">
        <v>180</v>
      </c>
      <c r="CX23">
        <v>5575.29</v>
      </c>
      <c r="CY23">
        <v>0.01</v>
      </c>
      <c r="CZ23">
        <v>0.56000000000000005</v>
      </c>
      <c r="DA23">
        <v>0</v>
      </c>
      <c r="DB23">
        <v>0</v>
      </c>
      <c r="DC23">
        <v>0</v>
      </c>
      <c r="DD23">
        <v>0.17</v>
      </c>
      <c r="DE23">
        <v>0.02</v>
      </c>
      <c r="DF23">
        <v>0.02</v>
      </c>
      <c r="DG23">
        <v>0.17</v>
      </c>
      <c r="DH23">
        <v>0</v>
      </c>
      <c r="DI23">
        <v>0</v>
      </c>
      <c r="DJ23">
        <v>0</v>
      </c>
      <c r="DK23">
        <v>0.03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0.01</v>
      </c>
      <c r="DV23">
        <v>0</v>
      </c>
      <c r="DW23">
        <v>0</v>
      </c>
      <c r="DX23">
        <v>0</v>
      </c>
      <c r="DY23" s="5" t="s">
        <v>180</v>
      </c>
      <c r="DZ23" s="5" t="s">
        <v>2309</v>
      </c>
      <c r="EA23" s="5" t="s">
        <v>2289</v>
      </c>
      <c r="EB23" s="5" t="s">
        <v>2289</v>
      </c>
      <c r="EC23" s="5">
        <v>5575.2889100700004</v>
      </c>
      <c r="ED23" s="8">
        <v>18.567276150600001</v>
      </c>
      <c r="EE23" s="7">
        <v>0</v>
      </c>
    </row>
    <row r="24" spans="1:135">
      <c r="A24">
        <v>1</v>
      </c>
      <c r="B24" t="s">
        <v>2239</v>
      </c>
      <c r="C24" t="s">
        <v>170</v>
      </c>
      <c r="D24" t="s">
        <v>171</v>
      </c>
      <c r="E24" t="s">
        <v>182</v>
      </c>
      <c r="F24" t="s">
        <v>183</v>
      </c>
      <c r="G24">
        <v>5327.5633164999999</v>
      </c>
      <c r="H24">
        <v>3683.6875</v>
      </c>
      <c r="I24">
        <v>1117.4375</v>
      </c>
      <c r="J24">
        <v>433.25</v>
      </c>
      <c r="K24">
        <v>70.875</v>
      </c>
      <c r="L24">
        <v>21.5</v>
      </c>
      <c r="M24">
        <v>0.9375</v>
      </c>
      <c r="N24">
        <v>118.44902801513672</v>
      </c>
      <c r="O24">
        <v>236.53038024902344</v>
      </c>
      <c r="P24">
        <v>172.9447971667677</v>
      </c>
      <c r="Q24">
        <v>12.9375</v>
      </c>
      <c r="R24">
        <v>80.1875</v>
      </c>
      <c r="S24">
        <v>262.875</v>
      </c>
      <c r="T24">
        <v>18.9375</v>
      </c>
      <c r="U24">
        <v>4341.125</v>
      </c>
      <c r="V24">
        <v>611.625</v>
      </c>
      <c r="W24">
        <v>551.07674167585708</v>
      </c>
      <c r="X24">
        <v>16.536558532979797</v>
      </c>
      <c r="Y24">
        <v>143</v>
      </c>
      <c r="Z24">
        <v>2893511.3014000002</v>
      </c>
      <c r="AA24">
        <v>4941.7700000000004</v>
      </c>
      <c r="AB24">
        <v>3880.39</v>
      </c>
      <c r="AC24">
        <v>2590.81</v>
      </c>
      <c r="AD24">
        <v>1289.58</v>
      </c>
      <c r="AE24">
        <v>12.88</v>
      </c>
      <c r="AF24">
        <v>678.68</v>
      </c>
      <c r="AG24">
        <v>369.82</v>
      </c>
      <c r="AH24">
        <v>362</v>
      </c>
      <c r="AI24">
        <v>272.8</v>
      </c>
      <c r="AJ24">
        <v>26.7</v>
      </c>
      <c r="AK24">
        <v>24.8</v>
      </c>
      <c r="AL24">
        <v>1708.02</v>
      </c>
      <c r="AM24">
        <v>0</v>
      </c>
      <c r="AN24">
        <v>0</v>
      </c>
      <c r="AO24">
        <v>1.25</v>
      </c>
      <c r="AP24">
        <v>0</v>
      </c>
      <c r="AQ24">
        <v>60.58</v>
      </c>
      <c r="AR24">
        <v>0</v>
      </c>
      <c r="AS24">
        <v>247.32</v>
      </c>
      <c r="AT24">
        <v>0</v>
      </c>
      <c r="AU24">
        <v>0</v>
      </c>
      <c r="AV24">
        <v>0</v>
      </c>
      <c r="AW24">
        <v>183.5</v>
      </c>
      <c r="AX24">
        <v>10.48</v>
      </c>
      <c r="AY24">
        <v>0</v>
      </c>
      <c r="AZ24">
        <v>0</v>
      </c>
      <c r="BA24">
        <v>0</v>
      </c>
      <c r="BB24">
        <v>0</v>
      </c>
      <c r="BC24">
        <v>4.5</v>
      </c>
      <c r="BD24">
        <v>0</v>
      </c>
      <c r="BE24">
        <v>0</v>
      </c>
      <c r="BF24">
        <v>0</v>
      </c>
      <c r="BG24">
        <v>0</v>
      </c>
      <c r="BH24">
        <v>31.05</v>
      </c>
      <c r="BI24">
        <v>0</v>
      </c>
      <c r="BJ24">
        <v>0</v>
      </c>
      <c r="BK24">
        <v>3</v>
      </c>
      <c r="BL24">
        <v>424.2</v>
      </c>
      <c r="BM24">
        <v>82.4</v>
      </c>
      <c r="BN24">
        <v>0</v>
      </c>
      <c r="BO24">
        <v>1204</v>
      </c>
      <c r="BP24">
        <v>0</v>
      </c>
      <c r="BQ24">
        <v>152.67000000000002</v>
      </c>
      <c r="BR24">
        <v>32</v>
      </c>
      <c r="BS24">
        <v>12.5</v>
      </c>
      <c r="BT24">
        <v>36.5</v>
      </c>
      <c r="BU24">
        <v>0</v>
      </c>
      <c r="BV24">
        <v>0</v>
      </c>
      <c r="BW24">
        <v>0</v>
      </c>
      <c r="BX24">
        <v>3.5</v>
      </c>
      <c r="BY24">
        <v>0</v>
      </c>
      <c r="BZ24">
        <v>1.2</v>
      </c>
      <c r="CA24">
        <v>0</v>
      </c>
      <c r="CB24">
        <v>0</v>
      </c>
      <c r="CC24">
        <v>27.97</v>
      </c>
      <c r="CD24">
        <v>22.5</v>
      </c>
      <c r="CE24">
        <v>55.95</v>
      </c>
      <c r="CF24">
        <v>107.64</v>
      </c>
      <c r="CG24">
        <v>107.2</v>
      </c>
      <c r="CH24">
        <v>0</v>
      </c>
      <c r="CI24">
        <v>17.330000000000002</v>
      </c>
      <c r="CJ24">
        <v>0</v>
      </c>
      <c r="CK24">
        <v>110</v>
      </c>
      <c r="CL24">
        <v>0</v>
      </c>
      <c r="CM24">
        <v>0</v>
      </c>
      <c r="CN24">
        <v>82.92</v>
      </c>
      <c r="CO24">
        <v>0</v>
      </c>
      <c r="CP24">
        <v>81.45</v>
      </c>
      <c r="CQ24">
        <v>5.79</v>
      </c>
      <c r="CR24">
        <v>0</v>
      </c>
      <c r="CS24">
        <v>67.849999999999994</v>
      </c>
      <c r="CT24">
        <v>56.5</v>
      </c>
      <c r="CU24">
        <v>662</v>
      </c>
      <c r="CV24">
        <v>114.4</v>
      </c>
      <c r="CW24" t="s">
        <v>182</v>
      </c>
      <c r="CX24">
        <v>5327.56</v>
      </c>
      <c r="CY24">
        <v>0.02</v>
      </c>
      <c r="CZ24">
        <v>0.43</v>
      </c>
      <c r="DA24">
        <v>0</v>
      </c>
      <c r="DB24">
        <v>0.01</v>
      </c>
      <c r="DC24">
        <v>0.01</v>
      </c>
      <c r="DD24">
        <v>0.14000000000000001</v>
      </c>
      <c r="DE24">
        <v>0.23</v>
      </c>
      <c r="DF24">
        <v>7.0000000000000007E-2</v>
      </c>
      <c r="DG24">
        <v>0.04</v>
      </c>
      <c r="DH24">
        <v>0</v>
      </c>
      <c r="DI24">
        <v>0</v>
      </c>
      <c r="DJ24">
        <v>0</v>
      </c>
      <c r="DK24">
        <v>0.02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0.02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 s="5" t="s">
        <v>182</v>
      </c>
      <c r="DZ24" s="5" t="s">
        <v>2310</v>
      </c>
      <c r="EA24" s="5" t="s">
        <v>2289</v>
      </c>
      <c r="EB24" s="5" t="s">
        <v>2289</v>
      </c>
      <c r="EC24" s="5">
        <v>5327.5633164999999</v>
      </c>
      <c r="ED24" s="8">
        <v>244.668488365</v>
      </c>
      <c r="EE24" s="7">
        <v>0.05</v>
      </c>
    </row>
    <row r="25" spans="1:135">
      <c r="A25">
        <v>1</v>
      </c>
      <c r="B25" t="s">
        <v>2239</v>
      </c>
      <c r="C25" t="s">
        <v>170</v>
      </c>
      <c r="D25" t="s">
        <v>171</v>
      </c>
      <c r="E25" t="s">
        <v>184</v>
      </c>
      <c r="F25" t="s">
        <v>185</v>
      </c>
      <c r="G25">
        <v>14028.246505499999</v>
      </c>
      <c r="H25">
        <v>3785.25</v>
      </c>
      <c r="I25">
        <v>2296.625</v>
      </c>
      <c r="J25">
        <v>2556.3125</v>
      </c>
      <c r="K25">
        <v>1797.8125</v>
      </c>
      <c r="L25">
        <v>2154.75</v>
      </c>
      <c r="M25">
        <v>1436.3125</v>
      </c>
      <c r="N25">
        <v>35.295875549316406</v>
      </c>
      <c r="O25">
        <v>215.56689453125</v>
      </c>
      <c r="P25">
        <v>132.51575258741656</v>
      </c>
      <c r="Q25">
        <v>210.9375</v>
      </c>
      <c r="R25">
        <v>5163.5625</v>
      </c>
      <c r="S25">
        <v>24.125</v>
      </c>
      <c r="T25">
        <v>3720.3125</v>
      </c>
      <c r="U25">
        <v>1246.625</v>
      </c>
      <c r="V25">
        <v>3661.5</v>
      </c>
      <c r="W25">
        <v>533.70298798745273</v>
      </c>
      <c r="X25">
        <v>16.827270977400726</v>
      </c>
      <c r="Y25">
        <v>74</v>
      </c>
      <c r="Z25">
        <v>3856764.7025000001</v>
      </c>
      <c r="AA25">
        <v>12654.99</v>
      </c>
      <c r="AB25">
        <v>4440.5600000000004</v>
      </c>
      <c r="AC25">
        <v>3524.26</v>
      </c>
      <c r="AD25">
        <v>916.3</v>
      </c>
      <c r="AE25">
        <v>2.27</v>
      </c>
      <c r="AF25">
        <v>842.77</v>
      </c>
      <c r="AG25">
        <v>7369.39</v>
      </c>
      <c r="AH25">
        <v>975.3</v>
      </c>
      <c r="AI25">
        <v>499.6</v>
      </c>
      <c r="AJ25">
        <v>143</v>
      </c>
      <c r="AK25">
        <v>65.599999999999994</v>
      </c>
      <c r="AL25">
        <v>1406.52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3205.28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124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420.52</v>
      </c>
      <c r="BM25">
        <v>2.9</v>
      </c>
      <c r="BN25">
        <v>0</v>
      </c>
      <c r="BO25">
        <v>1269.8900000000001</v>
      </c>
      <c r="BP25">
        <v>0</v>
      </c>
      <c r="BQ25">
        <v>1628.2</v>
      </c>
      <c r="BR25">
        <v>0</v>
      </c>
      <c r="BS25">
        <v>321</v>
      </c>
      <c r="BT25">
        <v>875.72</v>
      </c>
      <c r="BU25">
        <v>0</v>
      </c>
      <c r="BV25">
        <v>0</v>
      </c>
      <c r="BW25">
        <v>376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168</v>
      </c>
      <c r="CE25">
        <v>319.40000000000003</v>
      </c>
      <c r="CF25">
        <v>0</v>
      </c>
      <c r="CG25">
        <v>265.60000000000002</v>
      </c>
      <c r="CH25">
        <v>0</v>
      </c>
      <c r="CI25">
        <v>0</v>
      </c>
      <c r="CJ25">
        <v>0</v>
      </c>
      <c r="CK25">
        <v>27.56</v>
      </c>
      <c r="CL25">
        <v>0</v>
      </c>
      <c r="CM25">
        <v>0</v>
      </c>
      <c r="CN25">
        <v>0</v>
      </c>
      <c r="CO25">
        <v>295</v>
      </c>
      <c r="CP25">
        <v>1283</v>
      </c>
      <c r="CQ25">
        <v>0</v>
      </c>
      <c r="CR25">
        <v>0</v>
      </c>
      <c r="CS25">
        <v>637.4</v>
      </c>
      <c r="CT25">
        <v>29</v>
      </c>
      <c r="CU25">
        <v>1253</v>
      </c>
      <c r="CV25">
        <v>133.20000000000002</v>
      </c>
      <c r="CW25" t="s">
        <v>184</v>
      </c>
      <c r="CX25">
        <v>14028.25</v>
      </c>
      <c r="CY25">
        <v>0</v>
      </c>
      <c r="CZ25">
        <v>0.21</v>
      </c>
      <c r="DA25">
        <v>0</v>
      </c>
      <c r="DB25">
        <v>0.01</v>
      </c>
      <c r="DC25">
        <v>0</v>
      </c>
      <c r="DD25">
        <v>0.1</v>
      </c>
      <c r="DE25">
        <v>0.05</v>
      </c>
      <c r="DF25">
        <v>0</v>
      </c>
      <c r="DG25">
        <v>0.26</v>
      </c>
      <c r="DH25">
        <v>0</v>
      </c>
      <c r="DI25">
        <v>0</v>
      </c>
      <c r="DJ25">
        <v>0.13</v>
      </c>
      <c r="DK25">
        <v>0.16</v>
      </c>
      <c r="DL25">
        <v>0</v>
      </c>
      <c r="DM25">
        <v>0</v>
      </c>
      <c r="DN25">
        <v>0</v>
      </c>
      <c r="DO25">
        <v>0</v>
      </c>
      <c r="DP25">
        <v>0.01</v>
      </c>
      <c r="DQ25">
        <v>0</v>
      </c>
      <c r="DR25">
        <v>0.03</v>
      </c>
      <c r="DS25">
        <v>0</v>
      </c>
      <c r="DT25">
        <v>0.01</v>
      </c>
      <c r="DU25">
        <v>0.02</v>
      </c>
      <c r="DV25">
        <v>0</v>
      </c>
      <c r="DW25">
        <v>0</v>
      </c>
      <c r="DX25">
        <v>0.02</v>
      </c>
      <c r="DY25" s="5" t="s">
        <v>184</v>
      </c>
      <c r="DZ25" s="5" t="s">
        <v>2311</v>
      </c>
      <c r="EA25" s="5" t="s">
        <v>2289</v>
      </c>
      <c r="EB25" s="5" t="s">
        <v>2289</v>
      </c>
      <c r="EC25" s="5">
        <v>14028.246505499999</v>
      </c>
      <c r="ED25" s="8">
        <v>281.93225972099998</v>
      </c>
      <c r="EE25" s="7">
        <v>0.02</v>
      </c>
    </row>
    <row r="26" spans="1:135">
      <c r="A26">
        <v>1</v>
      </c>
      <c r="B26" t="s">
        <v>2239</v>
      </c>
      <c r="C26" t="s">
        <v>170</v>
      </c>
      <c r="D26" t="s">
        <v>171</v>
      </c>
      <c r="E26" t="s">
        <v>186</v>
      </c>
      <c r="F26" t="s">
        <v>187</v>
      </c>
      <c r="G26">
        <v>5964.3371006999996</v>
      </c>
      <c r="H26">
        <v>2567.6875</v>
      </c>
      <c r="I26">
        <v>897.625</v>
      </c>
      <c r="J26">
        <v>872.9375</v>
      </c>
      <c r="K26">
        <v>591.375</v>
      </c>
      <c r="L26">
        <v>679.375</v>
      </c>
      <c r="M26">
        <v>354.75</v>
      </c>
      <c r="N26">
        <v>55.260257720947266</v>
      </c>
      <c r="O26">
        <v>222.59049987792969</v>
      </c>
      <c r="P26">
        <v>157.16785688094438</v>
      </c>
      <c r="Q26">
        <v>21.875</v>
      </c>
      <c r="R26">
        <v>1819.4375</v>
      </c>
      <c r="S26">
        <v>2.4375</v>
      </c>
      <c r="T26">
        <v>1916.0625</v>
      </c>
      <c r="U26">
        <v>757.0625</v>
      </c>
      <c r="V26">
        <v>1446.875</v>
      </c>
      <c r="W26">
        <v>542.35005291448806</v>
      </c>
      <c r="X26">
        <v>16.725536112828358</v>
      </c>
      <c r="Y26">
        <v>102</v>
      </c>
      <c r="Z26">
        <v>5432022.4144000001</v>
      </c>
      <c r="AA26">
        <v>5113.37</v>
      </c>
      <c r="AB26">
        <v>3186.56</v>
      </c>
      <c r="AC26">
        <v>2678.92</v>
      </c>
      <c r="AD26">
        <v>507.64</v>
      </c>
      <c r="AE26">
        <v>1.6</v>
      </c>
      <c r="AF26">
        <v>307.27999999999997</v>
      </c>
      <c r="AG26">
        <v>1617.93</v>
      </c>
      <c r="AH26">
        <v>687.5</v>
      </c>
      <c r="AI26">
        <v>239</v>
      </c>
      <c r="AJ26">
        <v>72.100000000000009</v>
      </c>
      <c r="AK26">
        <v>16.8</v>
      </c>
      <c r="AL26">
        <v>1845.77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615.84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3.7</v>
      </c>
      <c r="BI26">
        <v>0</v>
      </c>
      <c r="BJ26">
        <v>0</v>
      </c>
      <c r="BK26">
        <v>0</v>
      </c>
      <c r="BL26">
        <v>89.85</v>
      </c>
      <c r="BM26">
        <v>0</v>
      </c>
      <c r="BN26">
        <v>0</v>
      </c>
      <c r="BO26">
        <v>1594.68</v>
      </c>
      <c r="BP26">
        <v>0</v>
      </c>
      <c r="BQ26">
        <v>296</v>
      </c>
      <c r="BR26">
        <v>0</v>
      </c>
      <c r="BS26">
        <v>368.3</v>
      </c>
      <c r="BT26">
        <v>14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15.58</v>
      </c>
      <c r="CF26">
        <v>0</v>
      </c>
      <c r="CG26">
        <v>97.4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36.5</v>
      </c>
      <c r="CP26">
        <v>0</v>
      </c>
      <c r="CQ26">
        <v>127.5</v>
      </c>
      <c r="CR26">
        <v>0</v>
      </c>
      <c r="CS26">
        <v>0</v>
      </c>
      <c r="CT26">
        <v>8.25</v>
      </c>
      <c r="CU26">
        <v>515</v>
      </c>
      <c r="CV26">
        <v>91.8</v>
      </c>
      <c r="CW26" t="s">
        <v>186</v>
      </c>
      <c r="CX26">
        <v>5964.34</v>
      </c>
      <c r="CY26">
        <v>0.01</v>
      </c>
      <c r="CZ26">
        <v>0.44</v>
      </c>
      <c r="DA26">
        <v>0</v>
      </c>
      <c r="DB26">
        <v>0</v>
      </c>
      <c r="DC26">
        <v>0</v>
      </c>
      <c r="DD26">
        <v>0.06</v>
      </c>
      <c r="DE26">
        <v>0.06</v>
      </c>
      <c r="DF26">
        <v>0.01</v>
      </c>
      <c r="DG26">
        <v>0.24</v>
      </c>
      <c r="DH26">
        <v>0</v>
      </c>
      <c r="DI26">
        <v>0</v>
      </c>
      <c r="DJ26">
        <v>0.02</v>
      </c>
      <c r="DK26">
        <v>0.1</v>
      </c>
      <c r="DL26">
        <v>0</v>
      </c>
      <c r="DM26">
        <v>0</v>
      </c>
      <c r="DN26">
        <v>0</v>
      </c>
      <c r="DO26">
        <v>0</v>
      </c>
      <c r="DP26">
        <v>0.01</v>
      </c>
      <c r="DQ26">
        <v>0</v>
      </c>
      <c r="DR26">
        <v>0.01</v>
      </c>
      <c r="DS26">
        <v>0</v>
      </c>
      <c r="DT26">
        <v>0.02</v>
      </c>
      <c r="DU26">
        <v>0.01</v>
      </c>
      <c r="DV26">
        <v>0</v>
      </c>
      <c r="DW26">
        <v>0</v>
      </c>
      <c r="DX26">
        <v>0.01</v>
      </c>
      <c r="DY26" s="5" t="s">
        <v>186</v>
      </c>
      <c r="DZ26" s="5" t="s">
        <v>2312</v>
      </c>
      <c r="EA26" s="5" t="s">
        <v>2289</v>
      </c>
      <c r="EB26" s="5" t="s">
        <v>2289</v>
      </c>
      <c r="EC26" s="5">
        <v>5964.3371006999996</v>
      </c>
      <c r="ED26" s="8">
        <v>187.91893331</v>
      </c>
      <c r="EE26" s="7">
        <v>0.03</v>
      </c>
    </row>
    <row r="27" spans="1:135">
      <c r="A27">
        <v>1</v>
      </c>
      <c r="B27" t="s">
        <v>2239</v>
      </c>
      <c r="C27" t="s">
        <v>170</v>
      </c>
      <c r="D27" t="s">
        <v>171</v>
      </c>
      <c r="E27" t="s">
        <v>188</v>
      </c>
      <c r="F27" t="s">
        <v>189</v>
      </c>
      <c r="G27">
        <v>651.99989012200001</v>
      </c>
      <c r="H27">
        <v>388.875</v>
      </c>
      <c r="I27">
        <v>179.625</v>
      </c>
      <c r="J27">
        <v>71.5</v>
      </c>
      <c r="K27">
        <v>11.125</v>
      </c>
      <c r="L27">
        <v>0.8125</v>
      </c>
      <c r="M27">
        <v>0</v>
      </c>
      <c r="N27">
        <v>154.07505798339844</v>
      </c>
      <c r="O27">
        <v>276.59677124023438</v>
      </c>
      <c r="P27">
        <v>192.41594253319153</v>
      </c>
      <c r="Q27">
        <v>39.3125</v>
      </c>
      <c r="R27">
        <v>0</v>
      </c>
      <c r="S27">
        <v>0</v>
      </c>
      <c r="T27">
        <v>0</v>
      </c>
      <c r="U27">
        <v>365.75</v>
      </c>
      <c r="V27">
        <v>246.875</v>
      </c>
      <c r="W27">
        <v>555.57772666283302</v>
      </c>
      <c r="X27">
        <v>16.545363235576001</v>
      </c>
      <c r="Y27">
        <v>35</v>
      </c>
      <c r="Z27">
        <v>169237.66209999999</v>
      </c>
      <c r="AA27">
        <v>288.39</v>
      </c>
      <c r="AB27">
        <v>220.6</v>
      </c>
      <c r="AC27">
        <v>141.66</v>
      </c>
      <c r="AD27">
        <v>78.94</v>
      </c>
      <c r="AE27">
        <v>4.8600000000000003</v>
      </c>
      <c r="AF27">
        <v>50.2</v>
      </c>
      <c r="AG27">
        <v>12.73</v>
      </c>
      <c r="AH27">
        <v>3.2</v>
      </c>
      <c r="AI27">
        <v>35.300000000000004</v>
      </c>
      <c r="AJ27">
        <v>16.7</v>
      </c>
      <c r="AK27">
        <v>2.4</v>
      </c>
      <c r="AL27">
        <v>149.88</v>
      </c>
      <c r="AM27">
        <v>0</v>
      </c>
      <c r="AN27">
        <v>0</v>
      </c>
      <c r="AO27">
        <v>0</v>
      </c>
      <c r="AP27">
        <v>0</v>
      </c>
      <c r="AQ27">
        <v>5.15</v>
      </c>
      <c r="AR27">
        <v>0</v>
      </c>
      <c r="AS27">
        <v>7.42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7.05</v>
      </c>
      <c r="BI27">
        <v>0</v>
      </c>
      <c r="BJ27">
        <v>0</v>
      </c>
      <c r="BK27">
        <v>0</v>
      </c>
      <c r="BL27">
        <v>29.12</v>
      </c>
      <c r="BM27">
        <v>8.1999999999999993</v>
      </c>
      <c r="BN27">
        <v>0</v>
      </c>
      <c r="BO27">
        <v>0</v>
      </c>
      <c r="BP27">
        <v>0</v>
      </c>
      <c r="BQ27">
        <v>4.4000000000000004</v>
      </c>
      <c r="BR27">
        <v>0</v>
      </c>
      <c r="BS27">
        <v>7.15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18.04</v>
      </c>
      <c r="CF27">
        <v>4.5600000000000005</v>
      </c>
      <c r="CG27">
        <v>0</v>
      </c>
      <c r="CH27">
        <v>0</v>
      </c>
      <c r="CI27">
        <v>0</v>
      </c>
      <c r="CJ27">
        <v>0</v>
      </c>
      <c r="CK27">
        <v>4.37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10.5</v>
      </c>
      <c r="CR27">
        <v>0</v>
      </c>
      <c r="CS27">
        <v>0</v>
      </c>
      <c r="CT27">
        <v>32.549999999999997</v>
      </c>
      <c r="CU27">
        <v>30</v>
      </c>
      <c r="CV27">
        <v>28</v>
      </c>
      <c r="CW27" t="s">
        <v>188</v>
      </c>
      <c r="CX27">
        <v>652</v>
      </c>
      <c r="CY27">
        <v>0.2</v>
      </c>
      <c r="CZ27">
        <v>0.41</v>
      </c>
      <c r="DA27">
        <v>0</v>
      </c>
      <c r="DB27">
        <v>0</v>
      </c>
      <c r="DC27">
        <v>0</v>
      </c>
      <c r="DD27">
        <v>0.12</v>
      </c>
      <c r="DE27">
        <v>0.09</v>
      </c>
      <c r="DF27">
        <v>0.11</v>
      </c>
      <c r="DG27">
        <v>0.06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0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 s="5" t="s">
        <v>188</v>
      </c>
      <c r="DZ27" s="5" t="s">
        <v>2313</v>
      </c>
      <c r="EA27" s="5" t="s">
        <v>2289</v>
      </c>
      <c r="EB27" s="5" t="s">
        <v>2289</v>
      </c>
      <c r="EC27" s="5">
        <v>651.99989012200001</v>
      </c>
      <c r="ED27" s="8">
        <v>0</v>
      </c>
      <c r="EE27" s="7">
        <v>0</v>
      </c>
    </row>
    <row r="28" spans="1:135">
      <c r="A28">
        <v>1</v>
      </c>
      <c r="B28" t="s">
        <v>2239</v>
      </c>
      <c r="C28" t="s">
        <v>170</v>
      </c>
      <c r="D28" t="s">
        <v>171</v>
      </c>
      <c r="E28" t="s">
        <v>190</v>
      </c>
      <c r="F28" t="s">
        <v>191</v>
      </c>
      <c r="G28">
        <v>7189.24507756</v>
      </c>
      <c r="H28">
        <v>4363.875</v>
      </c>
      <c r="I28">
        <v>1589.0625</v>
      </c>
      <c r="J28">
        <v>818.4375</v>
      </c>
      <c r="K28">
        <v>265.75</v>
      </c>
      <c r="L28">
        <v>138.5625</v>
      </c>
      <c r="M28">
        <v>13.125</v>
      </c>
      <c r="N28">
        <v>139.3419189453125</v>
      </c>
      <c r="O28">
        <v>246.03526306152344</v>
      </c>
      <c r="P28">
        <v>196.46126548377134</v>
      </c>
      <c r="Q28">
        <v>22.125</v>
      </c>
      <c r="R28">
        <v>0</v>
      </c>
      <c r="S28">
        <v>0</v>
      </c>
      <c r="T28">
        <v>1193.75</v>
      </c>
      <c r="U28">
        <v>4394.4375</v>
      </c>
      <c r="V28">
        <v>1578.5</v>
      </c>
      <c r="W28">
        <v>558.63715867896485</v>
      </c>
      <c r="X28">
        <v>16.501652858794586</v>
      </c>
      <c r="Y28">
        <v>50</v>
      </c>
      <c r="Z28">
        <v>2376401.8687999998</v>
      </c>
      <c r="AA28">
        <v>4834.46</v>
      </c>
      <c r="AB28">
        <v>3156.02</v>
      </c>
      <c r="AC28">
        <v>2663.54</v>
      </c>
      <c r="AD28">
        <v>492.48</v>
      </c>
      <c r="AE28">
        <v>0.48</v>
      </c>
      <c r="AF28">
        <v>936.66</v>
      </c>
      <c r="AG28">
        <v>741.3</v>
      </c>
      <c r="AH28">
        <v>656.7</v>
      </c>
      <c r="AI28">
        <v>38</v>
      </c>
      <c r="AJ28">
        <v>0</v>
      </c>
      <c r="AK28">
        <v>12</v>
      </c>
      <c r="AL28">
        <v>1247.6200000000001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1645.44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32.5</v>
      </c>
      <c r="BD28">
        <v>0</v>
      </c>
      <c r="BE28">
        <v>0</v>
      </c>
      <c r="BF28">
        <v>0</v>
      </c>
      <c r="BG28">
        <v>0</v>
      </c>
      <c r="BH28">
        <v>2.5</v>
      </c>
      <c r="BI28">
        <v>12</v>
      </c>
      <c r="BJ28">
        <v>0</v>
      </c>
      <c r="BK28">
        <v>4</v>
      </c>
      <c r="BL28">
        <v>755.43</v>
      </c>
      <c r="BM28">
        <v>0.84</v>
      </c>
      <c r="BN28">
        <v>0</v>
      </c>
      <c r="BO28">
        <v>660</v>
      </c>
      <c r="BP28">
        <v>0</v>
      </c>
      <c r="BQ28">
        <v>22.13</v>
      </c>
      <c r="BR28">
        <v>0</v>
      </c>
      <c r="BS28">
        <v>0</v>
      </c>
      <c r="BT28">
        <v>89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316</v>
      </c>
      <c r="CF28">
        <v>0</v>
      </c>
      <c r="CG28">
        <v>0</v>
      </c>
      <c r="CH28">
        <v>0</v>
      </c>
      <c r="CI28">
        <v>1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46</v>
      </c>
      <c r="CU28">
        <v>1154</v>
      </c>
      <c r="CV28">
        <v>95</v>
      </c>
      <c r="CW28" t="s">
        <v>190</v>
      </c>
      <c r="CX28">
        <v>7189.25</v>
      </c>
      <c r="CY28">
        <v>0.01</v>
      </c>
      <c r="CZ28">
        <v>0.34</v>
      </c>
      <c r="DA28">
        <v>0</v>
      </c>
      <c r="DB28">
        <v>0.01</v>
      </c>
      <c r="DC28">
        <v>0</v>
      </c>
      <c r="DD28">
        <v>0.2</v>
      </c>
      <c r="DE28">
        <v>7.0000000000000007E-2</v>
      </c>
      <c r="DF28">
        <v>0.01</v>
      </c>
      <c r="DG28">
        <v>0.18</v>
      </c>
      <c r="DH28">
        <v>0</v>
      </c>
      <c r="DI28">
        <v>0</v>
      </c>
      <c r="DJ28">
        <v>7.0000000000000007E-2</v>
      </c>
      <c r="DK28">
        <v>0.05</v>
      </c>
      <c r="DL28">
        <v>0</v>
      </c>
      <c r="DM28">
        <v>0</v>
      </c>
      <c r="DN28">
        <v>0.02</v>
      </c>
      <c r="DO28">
        <v>0</v>
      </c>
      <c r="DP28">
        <v>0</v>
      </c>
      <c r="DQ28">
        <v>0</v>
      </c>
      <c r="DR28">
        <v>0.01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0.02</v>
      </c>
      <c r="DY28" s="5" t="s">
        <v>190</v>
      </c>
      <c r="DZ28" s="5" t="s">
        <v>2314</v>
      </c>
      <c r="EA28" s="5" t="s">
        <v>2289</v>
      </c>
      <c r="EB28" s="5" t="s">
        <v>2289</v>
      </c>
      <c r="EC28" s="5">
        <v>7189.24507756</v>
      </c>
      <c r="ED28" s="8">
        <v>6.7099672791399998</v>
      </c>
      <c r="EE28" s="7">
        <v>0</v>
      </c>
    </row>
    <row r="29" spans="1:135">
      <c r="A29">
        <v>1</v>
      </c>
      <c r="B29" t="s">
        <v>2239</v>
      </c>
      <c r="C29" t="s">
        <v>170</v>
      </c>
      <c r="D29" t="s">
        <v>171</v>
      </c>
      <c r="E29" t="s">
        <v>192</v>
      </c>
      <c r="F29" t="s">
        <v>193</v>
      </c>
      <c r="G29">
        <v>1605.89519268</v>
      </c>
      <c r="H29">
        <v>1274.375</v>
      </c>
      <c r="I29">
        <v>221.75</v>
      </c>
      <c r="J29">
        <v>88.1875</v>
      </c>
      <c r="K29">
        <v>16</v>
      </c>
      <c r="L29">
        <v>4.5625</v>
      </c>
      <c r="M29">
        <v>0.8125</v>
      </c>
      <c r="N29">
        <v>157.04896545410156</v>
      </c>
      <c r="O29">
        <v>280</v>
      </c>
      <c r="P29">
        <v>199.77144028719056</v>
      </c>
      <c r="Q29">
        <v>42.125</v>
      </c>
      <c r="R29">
        <v>0</v>
      </c>
      <c r="S29">
        <v>9.8125</v>
      </c>
      <c r="T29">
        <v>0</v>
      </c>
      <c r="U29">
        <v>1152.625</v>
      </c>
      <c r="V29">
        <v>401.125</v>
      </c>
      <c r="W29">
        <v>558.62891613154306</v>
      </c>
      <c r="X29">
        <v>16.468101576182136</v>
      </c>
      <c r="Y29">
        <v>74</v>
      </c>
      <c r="Z29">
        <v>1376527.5041</v>
      </c>
      <c r="AA29">
        <v>1045.52</v>
      </c>
      <c r="AB29">
        <v>727.69</v>
      </c>
      <c r="AC29">
        <v>387.8</v>
      </c>
      <c r="AD29">
        <v>339.89</v>
      </c>
      <c r="AE29">
        <v>3.53</v>
      </c>
      <c r="AF29">
        <v>206.48</v>
      </c>
      <c r="AG29">
        <v>107.82</v>
      </c>
      <c r="AH29">
        <v>120</v>
      </c>
      <c r="AI29">
        <v>190.4</v>
      </c>
      <c r="AJ29">
        <v>3</v>
      </c>
      <c r="AK29">
        <v>27.2</v>
      </c>
      <c r="AL29">
        <v>280.04000000000002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298.85000000000002</v>
      </c>
      <c r="AT29">
        <v>0</v>
      </c>
      <c r="AU29">
        <v>0</v>
      </c>
      <c r="AV29">
        <v>0</v>
      </c>
      <c r="AW29">
        <v>12.2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14.8</v>
      </c>
      <c r="BI29">
        <v>3.3</v>
      </c>
      <c r="BJ29">
        <v>0</v>
      </c>
      <c r="BK29">
        <v>1.9</v>
      </c>
      <c r="BL29">
        <v>237.3</v>
      </c>
      <c r="BM29">
        <v>18.670000000000002</v>
      </c>
      <c r="BN29">
        <v>0</v>
      </c>
      <c r="BO29">
        <v>1</v>
      </c>
      <c r="BP29">
        <v>0</v>
      </c>
      <c r="BQ29">
        <v>37.01</v>
      </c>
      <c r="BR29">
        <v>0</v>
      </c>
      <c r="BS29">
        <v>10.5</v>
      </c>
      <c r="BT29">
        <v>18.920000000000002</v>
      </c>
      <c r="BU29">
        <v>25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3.8</v>
      </c>
      <c r="CB29">
        <v>0</v>
      </c>
      <c r="CC29">
        <v>0</v>
      </c>
      <c r="CD29">
        <v>0</v>
      </c>
      <c r="CE29">
        <v>0</v>
      </c>
      <c r="CF29">
        <v>4.2</v>
      </c>
      <c r="CG29">
        <v>24.05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1.41</v>
      </c>
      <c r="CQ29">
        <v>0</v>
      </c>
      <c r="CR29">
        <v>0</v>
      </c>
      <c r="CS29">
        <v>12.7</v>
      </c>
      <c r="CT29">
        <v>39.869999999999997</v>
      </c>
      <c r="CU29">
        <v>174</v>
      </c>
      <c r="CV29">
        <v>81.400000000000006</v>
      </c>
      <c r="CW29" t="s">
        <v>192</v>
      </c>
      <c r="CX29">
        <v>1605.9</v>
      </c>
      <c r="CY29">
        <v>0.11</v>
      </c>
      <c r="CZ29">
        <v>0.34</v>
      </c>
      <c r="DA29">
        <v>0</v>
      </c>
      <c r="DB29">
        <v>0</v>
      </c>
      <c r="DC29">
        <v>0</v>
      </c>
      <c r="DD29">
        <v>0.13</v>
      </c>
      <c r="DE29">
        <v>0.23</v>
      </c>
      <c r="DF29">
        <v>0.14000000000000001</v>
      </c>
      <c r="DG29">
        <v>0.04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0.01</v>
      </c>
      <c r="DU29">
        <v>0</v>
      </c>
      <c r="DV29">
        <v>0</v>
      </c>
      <c r="DW29">
        <v>0</v>
      </c>
      <c r="DX29">
        <v>0</v>
      </c>
      <c r="DY29" s="5" t="s">
        <v>192</v>
      </c>
      <c r="DZ29" s="5" t="s">
        <v>2315</v>
      </c>
      <c r="EA29" s="5" t="s">
        <v>2289</v>
      </c>
      <c r="EB29" s="5" t="s">
        <v>2289</v>
      </c>
      <c r="EC29" s="5">
        <v>1605.89519268</v>
      </c>
      <c r="ED29" s="8">
        <v>30.066411023499999</v>
      </c>
      <c r="EE29" s="7">
        <v>0.02</v>
      </c>
    </row>
    <row r="30" spans="1:135">
      <c r="A30">
        <v>1</v>
      </c>
      <c r="B30" t="s">
        <v>2239</v>
      </c>
      <c r="C30" t="s">
        <v>170</v>
      </c>
      <c r="D30" t="s">
        <v>171</v>
      </c>
      <c r="E30" t="s">
        <v>194</v>
      </c>
      <c r="F30" t="s">
        <v>195</v>
      </c>
      <c r="G30">
        <v>11134.825027000001</v>
      </c>
      <c r="H30">
        <v>9462.125</v>
      </c>
      <c r="I30">
        <v>1166.0625</v>
      </c>
      <c r="J30">
        <v>363.4375</v>
      </c>
      <c r="K30">
        <v>94.25</v>
      </c>
      <c r="L30">
        <v>45.5</v>
      </c>
      <c r="M30">
        <v>3.125</v>
      </c>
      <c r="N30">
        <v>131.50936889648438</v>
      </c>
      <c r="O30">
        <v>201.6661376953125</v>
      </c>
      <c r="P30">
        <v>153.96373880012831</v>
      </c>
      <c r="Q30">
        <v>39.875</v>
      </c>
      <c r="R30">
        <v>0</v>
      </c>
      <c r="S30">
        <v>0</v>
      </c>
      <c r="T30">
        <v>1750.3125</v>
      </c>
      <c r="U30">
        <v>8486.625</v>
      </c>
      <c r="V30">
        <v>857.6875</v>
      </c>
      <c r="W30">
        <v>558.63280701852864</v>
      </c>
      <c r="X30">
        <v>16.620664750753548</v>
      </c>
      <c r="Y30">
        <v>77</v>
      </c>
      <c r="Z30">
        <v>9988053.5593999997</v>
      </c>
      <c r="AA30">
        <v>6710.36</v>
      </c>
      <c r="AB30">
        <v>6357.38</v>
      </c>
      <c r="AC30">
        <v>5463.19</v>
      </c>
      <c r="AD30">
        <v>894.19</v>
      </c>
      <c r="AE30">
        <v>1.3</v>
      </c>
      <c r="AF30">
        <v>233.1</v>
      </c>
      <c r="AG30">
        <v>118.58</v>
      </c>
      <c r="AH30">
        <v>292.8</v>
      </c>
      <c r="AI30">
        <v>96.3</v>
      </c>
      <c r="AJ30">
        <v>4.8</v>
      </c>
      <c r="AK30">
        <v>40.800000000000004</v>
      </c>
      <c r="AL30">
        <v>4253.21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1899.89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4.1399999999999997</v>
      </c>
      <c r="BE30">
        <v>0</v>
      </c>
      <c r="BF30">
        <v>0</v>
      </c>
      <c r="BG30">
        <v>4.5</v>
      </c>
      <c r="BH30">
        <v>0</v>
      </c>
      <c r="BI30">
        <v>0</v>
      </c>
      <c r="BJ30">
        <v>0</v>
      </c>
      <c r="BK30">
        <v>0</v>
      </c>
      <c r="BL30">
        <v>12.84</v>
      </c>
      <c r="BM30">
        <v>2.2200000000000002</v>
      </c>
      <c r="BN30">
        <v>0</v>
      </c>
      <c r="BO30">
        <v>194</v>
      </c>
      <c r="BP30">
        <v>0</v>
      </c>
      <c r="BQ30">
        <v>41.27</v>
      </c>
      <c r="BR30">
        <v>207.5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18.3</v>
      </c>
      <c r="CE30">
        <v>41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20</v>
      </c>
      <c r="CR30">
        <v>0</v>
      </c>
      <c r="CS30">
        <v>0</v>
      </c>
      <c r="CT30">
        <v>11.49</v>
      </c>
      <c r="CU30">
        <v>485</v>
      </c>
      <c r="CV30">
        <v>123.2</v>
      </c>
      <c r="CW30" t="s">
        <v>194</v>
      </c>
      <c r="CX30">
        <v>11134.83</v>
      </c>
      <c r="CY30">
        <v>0.01</v>
      </c>
      <c r="CZ30">
        <v>0.61</v>
      </c>
      <c r="DA30">
        <v>0</v>
      </c>
      <c r="DB30">
        <v>0.02</v>
      </c>
      <c r="DC30">
        <v>0</v>
      </c>
      <c r="DD30">
        <v>7.0000000000000007E-2</v>
      </c>
      <c r="DE30">
        <v>0.04</v>
      </c>
      <c r="DF30">
        <v>0.01</v>
      </c>
      <c r="DG30">
        <v>0.09</v>
      </c>
      <c r="DH30">
        <v>0</v>
      </c>
      <c r="DI30">
        <v>0</v>
      </c>
      <c r="DJ30">
        <v>0.01</v>
      </c>
      <c r="DK30">
        <v>0.04</v>
      </c>
      <c r="DL30">
        <v>0</v>
      </c>
      <c r="DM30">
        <v>0</v>
      </c>
      <c r="DN30">
        <v>0.02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0.01</v>
      </c>
      <c r="DU30">
        <v>0</v>
      </c>
      <c r="DV30">
        <v>0</v>
      </c>
      <c r="DW30">
        <v>0</v>
      </c>
      <c r="DX30">
        <v>0.08</v>
      </c>
      <c r="DY30" s="5" t="s">
        <v>194</v>
      </c>
      <c r="DZ30" s="5" t="s">
        <v>2316</v>
      </c>
      <c r="EA30" s="5" t="s">
        <v>2289</v>
      </c>
      <c r="EB30" s="5" t="s">
        <v>2289</v>
      </c>
      <c r="EC30" s="5">
        <v>11134.825027000001</v>
      </c>
      <c r="ED30" s="8">
        <v>34.867631661300003</v>
      </c>
      <c r="EE30" s="7">
        <v>0</v>
      </c>
    </row>
    <row r="31" spans="1:135">
      <c r="A31">
        <v>1</v>
      </c>
      <c r="B31" t="s">
        <v>2239</v>
      </c>
      <c r="C31" t="s">
        <v>170</v>
      </c>
      <c r="D31" t="s">
        <v>171</v>
      </c>
      <c r="E31" t="s">
        <v>196</v>
      </c>
      <c r="F31" t="s">
        <v>197</v>
      </c>
      <c r="G31">
        <v>4315.1606205999997</v>
      </c>
      <c r="H31">
        <v>3905.9375</v>
      </c>
      <c r="I31">
        <v>326.25</v>
      </c>
      <c r="J31">
        <v>70.25</v>
      </c>
      <c r="K31">
        <v>8.5625</v>
      </c>
      <c r="L31">
        <v>3.75</v>
      </c>
      <c r="M31">
        <v>0</v>
      </c>
      <c r="N31">
        <v>164.81388854980469</v>
      </c>
      <c r="O31">
        <v>280</v>
      </c>
      <c r="P31">
        <v>212.14411701640248</v>
      </c>
      <c r="Q31">
        <v>54.5</v>
      </c>
      <c r="R31">
        <v>0</v>
      </c>
      <c r="S31">
        <v>0</v>
      </c>
      <c r="T31">
        <v>617.3125</v>
      </c>
      <c r="U31">
        <v>577.9375</v>
      </c>
      <c r="V31">
        <v>3065</v>
      </c>
      <c r="W31">
        <v>566.0624855189991</v>
      </c>
      <c r="X31">
        <v>16.455234157784986</v>
      </c>
      <c r="Y31">
        <v>71</v>
      </c>
      <c r="Z31">
        <v>1876549.0519000001</v>
      </c>
      <c r="AA31">
        <v>3214.58</v>
      </c>
      <c r="AB31">
        <v>2397.9299999999998</v>
      </c>
      <c r="AC31">
        <v>2208.61</v>
      </c>
      <c r="AD31">
        <v>189.32</v>
      </c>
      <c r="AE31">
        <v>1.93</v>
      </c>
      <c r="AF31">
        <v>597.15</v>
      </c>
      <c r="AG31">
        <v>217.57</v>
      </c>
      <c r="AH31">
        <v>26.6</v>
      </c>
      <c r="AI31">
        <v>103.8</v>
      </c>
      <c r="AJ31">
        <v>13.8</v>
      </c>
      <c r="AK31">
        <v>0</v>
      </c>
      <c r="AL31">
        <v>1903.43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447.62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1.55</v>
      </c>
      <c r="BF31">
        <v>0</v>
      </c>
      <c r="BG31">
        <v>0</v>
      </c>
      <c r="BH31">
        <v>6.4</v>
      </c>
      <c r="BI31">
        <v>9.8000000000000007</v>
      </c>
      <c r="BJ31">
        <v>0</v>
      </c>
      <c r="BK31">
        <v>3.2</v>
      </c>
      <c r="BL31">
        <v>449</v>
      </c>
      <c r="BM31">
        <v>21.47</v>
      </c>
      <c r="BN31">
        <v>0</v>
      </c>
      <c r="BO31">
        <v>0</v>
      </c>
      <c r="BP31">
        <v>0</v>
      </c>
      <c r="BQ31">
        <v>21.7</v>
      </c>
      <c r="BR31">
        <v>0</v>
      </c>
      <c r="BS31">
        <v>2.12</v>
      </c>
      <c r="BT31">
        <v>5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260</v>
      </c>
      <c r="CF31">
        <v>0</v>
      </c>
      <c r="CG31">
        <v>0</v>
      </c>
      <c r="CH31">
        <v>0</v>
      </c>
      <c r="CI31">
        <v>6.2</v>
      </c>
      <c r="CJ31">
        <v>0</v>
      </c>
      <c r="CK31">
        <v>1</v>
      </c>
      <c r="CL31">
        <v>0</v>
      </c>
      <c r="CM31">
        <v>0</v>
      </c>
      <c r="CN31">
        <v>0</v>
      </c>
      <c r="CO31">
        <v>32.29</v>
      </c>
      <c r="CP31">
        <v>32</v>
      </c>
      <c r="CQ31">
        <v>4.5</v>
      </c>
      <c r="CR31">
        <v>0</v>
      </c>
      <c r="CS31">
        <v>0</v>
      </c>
      <c r="CT31">
        <v>7.3</v>
      </c>
      <c r="CU31">
        <v>847</v>
      </c>
      <c r="CV31">
        <v>78.100000000000009</v>
      </c>
      <c r="CW31" t="s">
        <v>196</v>
      </c>
      <c r="CX31">
        <v>4315.16</v>
      </c>
      <c r="CY31">
        <v>0.06</v>
      </c>
      <c r="CZ31">
        <v>0.77</v>
      </c>
      <c r="DA31">
        <v>0</v>
      </c>
      <c r="DB31">
        <v>0</v>
      </c>
      <c r="DC31">
        <v>0</v>
      </c>
      <c r="DD31">
        <v>0.1</v>
      </c>
      <c r="DE31">
        <v>0.03</v>
      </c>
      <c r="DF31">
        <v>0.02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0.01</v>
      </c>
      <c r="DY31" s="5" t="s">
        <v>196</v>
      </c>
      <c r="DZ31" s="5" t="s">
        <v>2317</v>
      </c>
      <c r="EA31" s="5" t="s">
        <v>2289</v>
      </c>
      <c r="EB31" s="5" t="s">
        <v>2289</v>
      </c>
      <c r="EC31" s="5">
        <v>4315.1606205999997</v>
      </c>
      <c r="ED31" s="8">
        <v>194.270733909</v>
      </c>
      <c r="EE31" s="7">
        <v>0.05</v>
      </c>
    </row>
    <row r="32" spans="1:135">
      <c r="A32">
        <v>1</v>
      </c>
      <c r="B32" t="s">
        <v>2239</v>
      </c>
      <c r="C32" t="s">
        <v>170</v>
      </c>
      <c r="D32" t="s">
        <v>171</v>
      </c>
      <c r="E32" t="s">
        <v>198</v>
      </c>
      <c r="F32" t="s">
        <v>199</v>
      </c>
      <c r="G32">
        <v>5161.5877955400001</v>
      </c>
      <c r="H32">
        <v>4639.9375</v>
      </c>
      <c r="I32">
        <v>377.75</v>
      </c>
      <c r="J32">
        <v>90</v>
      </c>
      <c r="K32">
        <v>32.375</v>
      </c>
      <c r="L32">
        <v>20.75</v>
      </c>
      <c r="M32">
        <v>1.125</v>
      </c>
      <c r="N32">
        <v>154.78407287597656</v>
      </c>
      <c r="O32">
        <v>237.15301513671875</v>
      </c>
      <c r="P32">
        <v>188.37161954184702</v>
      </c>
      <c r="Q32">
        <v>18.9375</v>
      </c>
      <c r="R32">
        <v>243.5</v>
      </c>
      <c r="S32">
        <v>66.5</v>
      </c>
      <c r="T32">
        <v>86.375</v>
      </c>
      <c r="U32">
        <v>1720.125</v>
      </c>
      <c r="V32">
        <v>3026.5</v>
      </c>
      <c r="W32">
        <v>565.85052794730211</v>
      </c>
      <c r="X32">
        <v>16.468825438341568</v>
      </c>
      <c r="Y32">
        <v>38</v>
      </c>
      <c r="Z32">
        <v>1538419.2016</v>
      </c>
      <c r="AA32">
        <v>2425.9500000000003</v>
      </c>
      <c r="AB32">
        <v>2020.39</v>
      </c>
      <c r="AC32">
        <v>1678.56</v>
      </c>
      <c r="AD32">
        <v>341.83</v>
      </c>
      <c r="AE32">
        <v>0.61</v>
      </c>
      <c r="AF32">
        <v>355.12</v>
      </c>
      <c r="AG32">
        <v>49.83</v>
      </c>
      <c r="AH32">
        <v>53.8</v>
      </c>
      <c r="AI32">
        <v>83.7</v>
      </c>
      <c r="AJ32">
        <v>5.4</v>
      </c>
      <c r="AK32">
        <v>16.8</v>
      </c>
      <c r="AL32">
        <v>1578.59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151.81</v>
      </c>
      <c r="AT32">
        <v>0</v>
      </c>
      <c r="AU32">
        <v>0</v>
      </c>
      <c r="AV32">
        <v>0</v>
      </c>
      <c r="AW32">
        <v>9.16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124.15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52.07</v>
      </c>
      <c r="BM32">
        <v>197</v>
      </c>
      <c r="BN32">
        <v>0</v>
      </c>
      <c r="BO32">
        <v>0</v>
      </c>
      <c r="BP32">
        <v>0</v>
      </c>
      <c r="BQ32">
        <v>3.3</v>
      </c>
      <c r="BR32">
        <v>0</v>
      </c>
      <c r="BS32">
        <v>0</v>
      </c>
      <c r="BT32">
        <v>15.5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4.5200000000000005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287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2.85</v>
      </c>
      <c r="CU32">
        <v>521</v>
      </c>
      <c r="CV32">
        <v>87.399999999999991</v>
      </c>
      <c r="CW32" t="s">
        <v>198</v>
      </c>
      <c r="CX32">
        <v>5161.59</v>
      </c>
      <c r="CY32">
        <v>0.18</v>
      </c>
      <c r="CZ32">
        <v>0.56999999999999995</v>
      </c>
      <c r="DA32">
        <v>0</v>
      </c>
      <c r="DB32">
        <v>0.01</v>
      </c>
      <c r="DC32">
        <v>0</v>
      </c>
      <c r="DD32">
        <v>0.1</v>
      </c>
      <c r="DE32">
        <v>0.03</v>
      </c>
      <c r="DF32">
        <v>0</v>
      </c>
      <c r="DG32">
        <v>0.05</v>
      </c>
      <c r="DH32">
        <v>0</v>
      </c>
      <c r="DI32">
        <v>0</v>
      </c>
      <c r="DJ32">
        <v>0</v>
      </c>
      <c r="DK32">
        <v>0.01</v>
      </c>
      <c r="DL32">
        <v>0</v>
      </c>
      <c r="DM32">
        <v>0</v>
      </c>
      <c r="DN32">
        <v>0</v>
      </c>
      <c r="DO32">
        <v>0</v>
      </c>
      <c r="DP32">
        <v>0</v>
      </c>
      <c r="DQ32">
        <v>0</v>
      </c>
      <c r="DR32">
        <v>0.01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0.02</v>
      </c>
      <c r="DY32" s="5" t="s">
        <v>198</v>
      </c>
      <c r="DZ32" s="5" t="s">
        <v>2318</v>
      </c>
      <c r="EA32" s="5" t="s">
        <v>2289</v>
      </c>
      <c r="EB32" s="5" t="s">
        <v>2289</v>
      </c>
      <c r="EC32" s="5">
        <v>5161.5877955400001</v>
      </c>
      <c r="ED32" s="8">
        <v>125.79363535100001</v>
      </c>
      <c r="EE32" s="7">
        <v>0.02</v>
      </c>
    </row>
    <row r="33" spans="1:135">
      <c r="A33">
        <v>1</v>
      </c>
      <c r="B33" t="s">
        <v>2239</v>
      </c>
      <c r="C33" t="s">
        <v>170</v>
      </c>
      <c r="D33" t="s">
        <v>171</v>
      </c>
      <c r="E33" t="s">
        <v>200</v>
      </c>
      <c r="F33" t="s">
        <v>201</v>
      </c>
      <c r="G33">
        <v>828.354277508</v>
      </c>
      <c r="H33">
        <v>656.25</v>
      </c>
      <c r="I33">
        <v>134.9375</v>
      </c>
      <c r="J33">
        <v>36.25</v>
      </c>
      <c r="K33">
        <v>1.3125</v>
      </c>
      <c r="L33">
        <v>6.25E-2</v>
      </c>
      <c r="M33">
        <v>0</v>
      </c>
      <c r="N33">
        <v>179.89543151855469</v>
      </c>
      <c r="O33">
        <v>280</v>
      </c>
      <c r="P33">
        <v>236.42921939657407</v>
      </c>
      <c r="Q33">
        <v>80.8125</v>
      </c>
      <c r="R33">
        <v>0</v>
      </c>
      <c r="S33">
        <v>0</v>
      </c>
      <c r="T33">
        <v>0</v>
      </c>
      <c r="U33">
        <v>90.1875</v>
      </c>
      <c r="V33">
        <v>657.8125</v>
      </c>
      <c r="W33">
        <v>566.6254339622642</v>
      </c>
      <c r="X33">
        <v>16.397962264150944</v>
      </c>
      <c r="Y33">
        <v>26</v>
      </c>
      <c r="Z33">
        <v>133164.12299999999</v>
      </c>
      <c r="AA33">
        <v>438.07</v>
      </c>
      <c r="AB33">
        <v>396.27</v>
      </c>
      <c r="AC33">
        <v>366.27</v>
      </c>
      <c r="AD33">
        <v>30</v>
      </c>
      <c r="AE33">
        <v>0.85</v>
      </c>
      <c r="AF33">
        <v>37.950000000000003</v>
      </c>
      <c r="AG33">
        <v>3</v>
      </c>
      <c r="AH33">
        <v>0</v>
      </c>
      <c r="AI33">
        <v>2.7</v>
      </c>
      <c r="AJ33">
        <v>0</v>
      </c>
      <c r="AK33">
        <v>0</v>
      </c>
      <c r="AL33">
        <v>341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29.4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2.4</v>
      </c>
      <c r="BI33">
        <v>0</v>
      </c>
      <c r="BJ33">
        <v>0</v>
      </c>
      <c r="BK33">
        <v>0</v>
      </c>
      <c r="BL33">
        <v>49.4</v>
      </c>
      <c r="BM33">
        <v>3.2</v>
      </c>
      <c r="BN33">
        <v>0</v>
      </c>
      <c r="BO33">
        <v>0</v>
      </c>
      <c r="BP33">
        <v>0</v>
      </c>
      <c r="BQ33">
        <v>6.02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1.95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1.4</v>
      </c>
      <c r="CQ33">
        <v>0</v>
      </c>
      <c r="CR33">
        <v>0</v>
      </c>
      <c r="CS33">
        <v>0</v>
      </c>
      <c r="CT33">
        <v>3.3</v>
      </c>
      <c r="CU33">
        <v>54</v>
      </c>
      <c r="CV33">
        <v>15.6</v>
      </c>
      <c r="CW33" t="s">
        <v>200</v>
      </c>
      <c r="CX33">
        <v>828.35</v>
      </c>
      <c r="CY33">
        <v>0.2</v>
      </c>
      <c r="CZ33">
        <v>0.53</v>
      </c>
      <c r="DA33">
        <v>0</v>
      </c>
      <c r="DB33">
        <v>0</v>
      </c>
      <c r="DC33">
        <v>0</v>
      </c>
      <c r="DD33">
        <v>0.19</v>
      </c>
      <c r="DE33">
        <v>0.03</v>
      </c>
      <c r="DF33">
        <v>0.04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 s="5" t="s">
        <v>200</v>
      </c>
      <c r="DZ33" s="5" t="s">
        <v>2319</v>
      </c>
      <c r="EA33" s="5" t="s">
        <v>2289</v>
      </c>
      <c r="EB33" s="5" t="s">
        <v>2289</v>
      </c>
      <c r="EC33" s="5">
        <v>828.354277508</v>
      </c>
      <c r="ED33" s="8">
        <v>0</v>
      </c>
      <c r="EE33" s="7">
        <v>0</v>
      </c>
    </row>
    <row r="34" spans="1:135">
      <c r="A34">
        <v>1</v>
      </c>
      <c r="B34" t="s">
        <v>2239</v>
      </c>
      <c r="C34" t="s">
        <v>170</v>
      </c>
      <c r="D34" t="s">
        <v>171</v>
      </c>
      <c r="E34" t="s">
        <v>202</v>
      </c>
      <c r="F34" t="s">
        <v>203</v>
      </c>
      <c r="G34">
        <v>7034.6564213199999</v>
      </c>
      <c r="H34">
        <v>6037.3125</v>
      </c>
      <c r="I34">
        <v>795.25</v>
      </c>
      <c r="J34">
        <v>175.4375</v>
      </c>
      <c r="K34">
        <v>21.75</v>
      </c>
      <c r="L34">
        <v>4.6875</v>
      </c>
      <c r="M34">
        <v>0</v>
      </c>
      <c r="N34">
        <v>130.06990051269531</v>
      </c>
      <c r="O34">
        <v>226.77995300292969</v>
      </c>
      <c r="P34">
        <v>167.64923542752524</v>
      </c>
      <c r="Q34">
        <v>73.6875</v>
      </c>
      <c r="R34">
        <v>373.4375</v>
      </c>
      <c r="S34">
        <v>130.3125</v>
      </c>
      <c r="T34">
        <v>54.75</v>
      </c>
      <c r="U34">
        <v>5124.5625</v>
      </c>
      <c r="V34">
        <v>1277.6875</v>
      </c>
      <c r="W34">
        <v>557.24752334497248</v>
      </c>
      <c r="X34">
        <v>16.488595481159653</v>
      </c>
      <c r="Y34">
        <v>66</v>
      </c>
      <c r="Z34">
        <v>3186210.2292999998</v>
      </c>
      <c r="AA34">
        <v>9715.56</v>
      </c>
      <c r="AB34">
        <v>2388.92</v>
      </c>
      <c r="AC34">
        <v>1848.14</v>
      </c>
      <c r="AD34">
        <v>540.78</v>
      </c>
      <c r="AE34">
        <v>1.7</v>
      </c>
      <c r="AF34">
        <v>479.6</v>
      </c>
      <c r="AG34">
        <v>6845.34</v>
      </c>
      <c r="AH34">
        <v>1140.2</v>
      </c>
      <c r="AI34">
        <v>172.3</v>
      </c>
      <c r="AJ34">
        <v>2.1</v>
      </c>
      <c r="AK34">
        <v>4.8</v>
      </c>
      <c r="AL34">
        <v>1248.72</v>
      </c>
      <c r="AM34">
        <v>0</v>
      </c>
      <c r="AN34">
        <v>0</v>
      </c>
      <c r="AO34">
        <v>0</v>
      </c>
      <c r="AP34">
        <v>0</v>
      </c>
      <c r="AQ34">
        <v>42.5</v>
      </c>
      <c r="AR34">
        <v>0</v>
      </c>
      <c r="AS34">
        <v>297.39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124.25</v>
      </c>
      <c r="BM34">
        <v>0</v>
      </c>
      <c r="BN34">
        <v>0</v>
      </c>
      <c r="BO34">
        <v>7020</v>
      </c>
      <c r="BP34">
        <v>0</v>
      </c>
      <c r="BQ34">
        <v>90.63</v>
      </c>
      <c r="BR34">
        <v>0</v>
      </c>
      <c r="BS34">
        <v>0</v>
      </c>
      <c r="BT34">
        <v>6.92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6.66</v>
      </c>
      <c r="CF34">
        <v>80.510000000000005</v>
      </c>
      <c r="CG34">
        <v>17.21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490.5</v>
      </c>
      <c r="CO34">
        <v>178.5</v>
      </c>
      <c r="CP34">
        <v>0</v>
      </c>
      <c r="CQ34">
        <v>9.2000000000000011</v>
      </c>
      <c r="CR34">
        <v>0</v>
      </c>
      <c r="CS34">
        <v>9</v>
      </c>
      <c r="CT34">
        <v>93.57</v>
      </c>
      <c r="CU34">
        <v>572</v>
      </c>
      <c r="CV34">
        <v>79.2</v>
      </c>
      <c r="CW34" t="s">
        <v>202</v>
      </c>
      <c r="CX34">
        <v>7034.66</v>
      </c>
      <c r="CY34">
        <v>0.02</v>
      </c>
      <c r="CZ34">
        <v>0.61</v>
      </c>
      <c r="DA34">
        <v>0</v>
      </c>
      <c r="DB34">
        <v>0</v>
      </c>
      <c r="DC34">
        <v>0</v>
      </c>
      <c r="DD34">
        <v>7.0000000000000007E-2</v>
      </c>
      <c r="DE34">
        <v>0.25</v>
      </c>
      <c r="DF34">
        <v>0.01</v>
      </c>
      <c r="DG34">
        <v>0.02</v>
      </c>
      <c r="DH34">
        <v>0</v>
      </c>
      <c r="DI34">
        <v>0</v>
      </c>
      <c r="DJ34">
        <v>0</v>
      </c>
      <c r="DK34">
        <v>0</v>
      </c>
      <c r="DL34">
        <v>0</v>
      </c>
      <c r="DM34">
        <v>0</v>
      </c>
      <c r="DN34">
        <v>0</v>
      </c>
      <c r="DO34">
        <v>0</v>
      </c>
      <c r="DP34">
        <v>0</v>
      </c>
      <c r="DQ34">
        <v>0</v>
      </c>
      <c r="DR34">
        <v>0</v>
      </c>
      <c r="DS34">
        <v>0</v>
      </c>
      <c r="DT34">
        <v>0.01</v>
      </c>
      <c r="DU34">
        <v>0</v>
      </c>
      <c r="DV34">
        <v>0</v>
      </c>
      <c r="DW34">
        <v>0</v>
      </c>
      <c r="DX34">
        <v>0</v>
      </c>
      <c r="DY34" s="5" t="s">
        <v>202</v>
      </c>
      <c r="DZ34" s="5" t="s">
        <v>2320</v>
      </c>
      <c r="EA34" s="5" t="s">
        <v>2289</v>
      </c>
      <c r="EB34" s="5" t="s">
        <v>2289</v>
      </c>
      <c r="EC34" s="5">
        <v>7034.6564213199999</v>
      </c>
      <c r="ED34" s="8">
        <v>175.35533557400001</v>
      </c>
      <c r="EE34" s="7">
        <v>0.02</v>
      </c>
    </row>
    <row r="35" spans="1:135">
      <c r="A35">
        <v>1</v>
      </c>
      <c r="B35" t="s">
        <v>2239</v>
      </c>
      <c r="C35" t="s">
        <v>170</v>
      </c>
      <c r="D35" t="s">
        <v>171</v>
      </c>
      <c r="E35" t="s">
        <v>204</v>
      </c>
      <c r="F35" t="s">
        <v>205</v>
      </c>
      <c r="G35">
        <v>9907.3581914999995</v>
      </c>
      <c r="H35">
        <v>4212.0625</v>
      </c>
      <c r="I35">
        <v>2323.5</v>
      </c>
      <c r="J35">
        <v>1677.8125</v>
      </c>
      <c r="K35">
        <v>798.875</v>
      </c>
      <c r="L35">
        <v>681.625</v>
      </c>
      <c r="M35">
        <v>214.1875</v>
      </c>
      <c r="N35">
        <v>82.534172058105469</v>
      </c>
      <c r="O35">
        <v>220</v>
      </c>
      <c r="P35">
        <v>155.81793642878756</v>
      </c>
      <c r="Q35">
        <v>16.3125</v>
      </c>
      <c r="R35">
        <v>1165.625</v>
      </c>
      <c r="S35">
        <v>0</v>
      </c>
      <c r="T35">
        <v>3807.625</v>
      </c>
      <c r="U35">
        <v>4515.3125</v>
      </c>
      <c r="V35">
        <v>403.1875</v>
      </c>
      <c r="W35">
        <v>548.38739852526544</v>
      </c>
      <c r="X35">
        <v>16.664320821007085</v>
      </c>
      <c r="Y35">
        <v>43</v>
      </c>
      <c r="Z35">
        <v>2737673.9622</v>
      </c>
      <c r="AA35">
        <v>8285.61</v>
      </c>
      <c r="AB35">
        <v>5425.41</v>
      </c>
      <c r="AC35">
        <v>2881.31</v>
      </c>
      <c r="AD35">
        <v>2544.1</v>
      </c>
      <c r="AE35">
        <v>0.83</v>
      </c>
      <c r="AF35">
        <v>867.28</v>
      </c>
      <c r="AG35">
        <v>1992.09</v>
      </c>
      <c r="AH35">
        <v>855.1</v>
      </c>
      <c r="AI35">
        <v>353.2</v>
      </c>
      <c r="AJ35">
        <v>42.5</v>
      </c>
      <c r="AK35">
        <v>15.2</v>
      </c>
      <c r="AL35">
        <v>1179.26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608.5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894.55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292</v>
      </c>
      <c r="BM35">
        <v>31.9</v>
      </c>
      <c r="BN35">
        <v>0</v>
      </c>
      <c r="BO35">
        <v>514</v>
      </c>
      <c r="BP35">
        <v>0</v>
      </c>
      <c r="BQ35">
        <v>149.4</v>
      </c>
      <c r="BR35">
        <v>0</v>
      </c>
      <c r="BS35">
        <v>40</v>
      </c>
      <c r="BT35">
        <v>100.5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520.18000000000006</v>
      </c>
      <c r="CF35">
        <v>0</v>
      </c>
      <c r="CG35">
        <v>0</v>
      </c>
      <c r="CH35">
        <v>0</v>
      </c>
      <c r="CI35">
        <v>432</v>
      </c>
      <c r="CJ35">
        <v>0</v>
      </c>
      <c r="CK35">
        <v>33.549999999999997</v>
      </c>
      <c r="CL35">
        <v>0</v>
      </c>
      <c r="CM35">
        <v>0</v>
      </c>
      <c r="CN35">
        <v>980</v>
      </c>
      <c r="CO35">
        <v>639.21</v>
      </c>
      <c r="CP35">
        <v>0</v>
      </c>
      <c r="CQ35">
        <v>820.56</v>
      </c>
      <c r="CR35">
        <v>0</v>
      </c>
      <c r="CS35">
        <v>873</v>
      </c>
      <c r="CT35">
        <v>177</v>
      </c>
      <c r="CU35">
        <v>1084</v>
      </c>
      <c r="CV35">
        <v>107.5</v>
      </c>
      <c r="CW35" t="s">
        <v>204</v>
      </c>
      <c r="CX35">
        <v>9907.36</v>
      </c>
      <c r="CY35">
        <v>0.01</v>
      </c>
      <c r="CZ35">
        <v>0.28999999999999998</v>
      </c>
      <c r="DA35">
        <v>0</v>
      </c>
      <c r="DB35">
        <v>0.02</v>
      </c>
      <c r="DC35">
        <v>0</v>
      </c>
      <c r="DD35">
        <v>0.1</v>
      </c>
      <c r="DE35">
        <v>7.0000000000000007E-2</v>
      </c>
      <c r="DF35">
        <v>0</v>
      </c>
      <c r="DG35">
        <v>0.28000000000000003</v>
      </c>
      <c r="DH35">
        <v>0</v>
      </c>
      <c r="DI35">
        <v>0</v>
      </c>
      <c r="DJ35">
        <v>0.03</v>
      </c>
      <c r="DK35">
        <v>0.13</v>
      </c>
      <c r="DL35">
        <v>0</v>
      </c>
      <c r="DM35">
        <v>0</v>
      </c>
      <c r="DN35">
        <v>0.03</v>
      </c>
      <c r="DO35">
        <v>0</v>
      </c>
      <c r="DP35">
        <v>0</v>
      </c>
      <c r="DQ35">
        <v>0</v>
      </c>
      <c r="DR35">
        <v>0.02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0.02</v>
      </c>
      <c r="DY35" s="5" t="s">
        <v>204</v>
      </c>
      <c r="DZ35" s="5" t="s">
        <v>2321</v>
      </c>
      <c r="EA35" s="5" t="s">
        <v>2289</v>
      </c>
      <c r="EB35" s="5" t="s">
        <v>2289</v>
      </c>
      <c r="EC35" s="5">
        <v>9907.3581914999995</v>
      </c>
      <c r="ED35" s="8">
        <v>178.027889286</v>
      </c>
      <c r="EE35" s="7">
        <v>0.02</v>
      </c>
    </row>
    <row r="36" spans="1:135">
      <c r="A36">
        <v>1</v>
      </c>
      <c r="B36" t="s">
        <v>2239</v>
      </c>
      <c r="C36" t="s">
        <v>170</v>
      </c>
      <c r="D36" t="s">
        <v>171</v>
      </c>
      <c r="E36" t="s">
        <v>206</v>
      </c>
      <c r="F36" t="s">
        <v>207</v>
      </c>
      <c r="G36">
        <v>1662.4526596600001</v>
      </c>
      <c r="H36">
        <v>1313.5625</v>
      </c>
      <c r="I36">
        <v>236.625</v>
      </c>
      <c r="J36">
        <v>83.3125</v>
      </c>
      <c r="K36">
        <v>23.3125</v>
      </c>
      <c r="L36">
        <v>5.5</v>
      </c>
      <c r="M36">
        <v>0</v>
      </c>
      <c r="N36">
        <v>130.96685791015625</v>
      </c>
      <c r="O36">
        <v>237.46504211425781</v>
      </c>
      <c r="P36">
        <v>155.37977279110609</v>
      </c>
      <c r="Q36">
        <v>14.875</v>
      </c>
      <c r="R36">
        <v>0</v>
      </c>
      <c r="S36">
        <v>101.25</v>
      </c>
      <c r="T36">
        <v>112.1875</v>
      </c>
      <c r="U36">
        <v>1061.0625</v>
      </c>
      <c r="V36">
        <v>372.9375</v>
      </c>
      <c r="W36">
        <v>565.6236935107903</v>
      </c>
      <c r="X36">
        <v>16.525575983156628</v>
      </c>
      <c r="Y36">
        <v>59</v>
      </c>
      <c r="Z36">
        <v>523175.91989999998</v>
      </c>
      <c r="AA36">
        <v>1238.0899999999999</v>
      </c>
      <c r="AB36">
        <v>715.99</v>
      </c>
      <c r="AC36">
        <v>447.39</v>
      </c>
      <c r="AD36">
        <v>268.60000000000002</v>
      </c>
      <c r="AE36">
        <v>0.8</v>
      </c>
      <c r="AF36">
        <v>163.99</v>
      </c>
      <c r="AG36">
        <v>357.31</v>
      </c>
      <c r="AH36">
        <v>201.4</v>
      </c>
      <c r="AI36">
        <v>18.7</v>
      </c>
      <c r="AJ36">
        <v>11.2</v>
      </c>
      <c r="AK36">
        <v>10.4</v>
      </c>
      <c r="AL36">
        <v>184.53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383.98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2.5</v>
      </c>
      <c r="BD36">
        <v>0.7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43.08</v>
      </c>
      <c r="BM36">
        <v>0</v>
      </c>
      <c r="BN36">
        <v>0</v>
      </c>
      <c r="BO36">
        <v>358</v>
      </c>
      <c r="BP36">
        <v>0</v>
      </c>
      <c r="BQ36">
        <v>12.8</v>
      </c>
      <c r="BR36">
        <v>4</v>
      </c>
      <c r="BS36">
        <v>0.9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81.92</v>
      </c>
      <c r="CE36">
        <v>154.54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1</v>
      </c>
      <c r="CR36">
        <v>3.5</v>
      </c>
      <c r="CS36">
        <v>0</v>
      </c>
      <c r="CT36">
        <v>6.64</v>
      </c>
      <c r="CU36">
        <v>54</v>
      </c>
      <c r="CV36">
        <v>35.4</v>
      </c>
      <c r="CW36" t="s">
        <v>206</v>
      </c>
      <c r="CX36">
        <v>1662.45</v>
      </c>
      <c r="CY36">
        <v>0.03</v>
      </c>
      <c r="CZ36">
        <v>0.41</v>
      </c>
      <c r="DA36">
        <v>0</v>
      </c>
      <c r="DB36">
        <v>0.01</v>
      </c>
      <c r="DC36">
        <v>0</v>
      </c>
      <c r="DD36">
        <v>0.11</v>
      </c>
      <c r="DE36">
        <v>0.19</v>
      </c>
      <c r="DF36">
        <v>0</v>
      </c>
      <c r="DG36">
        <v>0.1</v>
      </c>
      <c r="DH36">
        <v>0</v>
      </c>
      <c r="DI36">
        <v>0</v>
      </c>
      <c r="DJ36">
        <v>0.04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0.03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7.0000000000000007E-2</v>
      </c>
      <c r="DY36" s="5" t="s">
        <v>206</v>
      </c>
      <c r="DZ36" s="5" t="s">
        <v>2322</v>
      </c>
      <c r="EA36" s="5" t="s">
        <v>2289</v>
      </c>
      <c r="EB36" s="5" t="s">
        <v>2289</v>
      </c>
      <c r="EC36" s="5">
        <v>1662.4526596600001</v>
      </c>
      <c r="ED36" s="8">
        <v>0</v>
      </c>
      <c r="EE36" s="7">
        <v>0</v>
      </c>
    </row>
    <row r="37" spans="1:135">
      <c r="A37">
        <v>1</v>
      </c>
      <c r="B37" t="s">
        <v>2239</v>
      </c>
      <c r="C37" t="s">
        <v>208</v>
      </c>
      <c r="D37" t="s">
        <v>209</v>
      </c>
      <c r="E37" t="s">
        <v>210</v>
      </c>
      <c r="F37" t="s">
        <v>211</v>
      </c>
      <c r="G37">
        <v>3368.9020886399999</v>
      </c>
      <c r="H37">
        <v>2057.1875</v>
      </c>
      <c r="I37">
        <v>905.75</v>
      </c>
      <c r="J37">
        <v>343.8125</v>
      </c>
      <c r="K37">
        <v>48.3125</v>
      </c>
      <c r="L37">
        <v>12.5</v>
      </c>
      <c r="M37">
        <v>1.25</v>
      </c>
      <c r="N37">
        <v>139.76202392578125</v>
      </c>
      <c r="O37">
        <v>236.64173889160156</v>
      </c>
      <c r="P37">
        <v>196.86473578364263</v>
      </c>
      <c r="Q37">
        <v>32.25</v>
      </c>
      <c r="R37">
        <v>267</v>
      </c>
      <c r="S37">
        <v>0</v>
      </c>
      <c r="T37">
        <v>929.875</v>
      </c>
      <c r="U37">
        <v>1622.0625</v>
      </c>
      <c r="V37">
        <v>517.625</v>
      </c>
      <c r="W37">
        <v>579.83335497875657</v>
      </c>
      <c r="X37">
        <v>16.475689715950203</v>
      </c>
      <c r="Y37">
        <v>19</v>
      </c>
      <c r="Z37">
        <v>736344.69110000005</v>
      </c>
      <c r="AA37">
        <v>3306.42</v>
      </c>
      <c r="AB37">
        <v>2792.3</v>
      </c>
      <c r="AC37">
        <v>885.7</v>
      </c>
      <c r="AD37">
        <v>1906.6</v>
      </c>
      <c r="AE37">
        <v>1.2</v>
      </c>
      <c r="AF37">
        <v>33.340000000000003</v>
      </c>
      <c r="AG37">
        <v>479.58</v>
      </c>
      <c r="AH37">
        <v>447.6</v>
      </c>
      <c r="AI37">
        <v>169.9</v>
      </c>
      <c r="AJ37">
        <v>0</v>
      </c>
      <c r="AK37">
        <v>6.4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409.87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4.9000000000000004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984</v>
      </c>
      <c r="CO37">
        <v>1737.86</v>
      </c>
      <c r="CP37">
        <v>0</v>
      </c>
      <c r="CQ37">
        <v>2.95</v>
      </c>
      <c r="CR37">
        <v>0</v>
      </c>
      <c r="CS37">
        <v>5.4</v>
      </c>
      <c r="CT37">
        <v>161.44</v>
      </c>
      <c r="CU37">
        <v>31</v>
      </c>
      <c r="CV37">
        <v>28.5</v>
      </c>
      <c r="CW37" t="s">
        <v>210</v>
      </c>
      <c r="CX37">
        <v>3368.9</v>
      </c>
      <c r="CY37">
        <v>0.03</v>
      </c>
      <c r="CZ37">
        <v>0.73</v>
      </c>
      <c r="DA37">
        <v>0</v>
      </c>
      <c r="DB37">
        <v>0</v>
      </c>
      <c r="DC37">
        <v>0</v>
      </c>
      <c r="DD37">
        <v>0.01</v>
      </c>
      <c r="DE37">
        <v>0.09</v>
      </c>
      <c r="DF37">
        <v>0</v>
      </c>
      <c r="DG37">
        <v>0.03</v>
      </c>
      <c r="DH37">
        <v>0</v>
      </c>
      <c r="DI37">
        <v>0</v>
      </c>
      <c r="DJ37">
        <v>0.1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0.01</v>
      </c>
      <c r="DY37" s="5" t="s">
        <v>210</v>
      </c>
      <c r="DZ37" s="5" t="s">
        <v>2323</v>
      </c>
      <c r="EA37" s="5" t="s">
        <v>2324</v>
      </c>
      <c r="EB37" s="5" t="s">
        <v>2289</v>
      </c>
      <c r="EC37" s="5">
        <v>3368.9020886399999</v>
      </c>
      <c r="ED37" s="8">
        <v>12.558881699600001</v>
      </c>
      <c r="EE37" s="7">
        <v>0</v>
      </c>
    </row>
    <row r="38" spans="1:135">
      <c r="A38">
        <v>1</v>
      </c>
      <c r="B38" t="s">
        <v>2239</v>
      </c>
      <c r="C38" t="s">
        <v>208</v>
      </c>
      <c r="D38" t="s">
        <v>209</v>
      </c>
      <c r="E38" t="s">
        <v>212</v>
      </c>
      <c r="F38" t="s">
        <v>209</v>
      </c>
      <c r="G38">
        <v>28901.724970800002</v>
      </c>
      <c r="H38">
        <v>17450.8125</v>
      </c>
      <c r="I38">
        <v>6945.5</v>
      </c>
      <c r="J38">
        <v>3165.125</v>
      </c>
      <c r="K38">
        <v>910.125</v>
      </c>
      <c r="L38">
        <v>396.625</v>
      </c>
      <c r="M38">
        <v>35.0625</v>
      </c>
      <c r="N38">
        <v>148.49436950683594</v>
      </c>
      <c r="O38">
        <v>286.8564453125</v>
      </c>
      <c r="P38">
        <v>211.46921783010671</v>
      </c>
      <c r="Q38">
        <v>86</v>
      </c>
      <c r="R38">
        <v>9351.125</v>
      </c>
      <c r="S38">
        <v>5.625</v>
      </c>
      <c r="T38">
        <v>12137.1875</v>
      </c>
      <c r="U38">
        <v>6215.5625</v>
      </c>
      <c r="V38">
        <v>1107.75</v>
      </c>
      <c r="W38">
        <v>574.65460903338533</v>
      </c>
      <c r="X38">
        <v>16.494326194049542</v>
      </c>
      <c r="Y38">
        <v>181</v>
      </c>
      <c r="Z38">
        <v>8794517.2240999993</v>
      </c>
      <c r="AA38">
        <v>27172.959999999999</v>
      </c>
      <c r="AB38">
        <v>20839.03</v>
      </c>
      <c r="AC38">
        <v>6733.34</v>
      </c>
      <c r="AD38">
        <v>14105.69</v>
      </c>
      <c r="AE38">
        <v>17.45</v>
      </c>
      <c r="AF38">
        <v>818.72</v>
      </c>
      <c r="AG38">
        <v>5497.76</v>
      </c>
      <c r="AH38">
        <v>3348.9</v>
      </c>
      <c r="AI38">
        <v>1634.5</v>
      </c>
      <c r="AJ38">
        <v>77.7</v>
      </c>
      <c r="AK38">
        <v>100.8</v>
      </c>
      <c r="AL38">
        <v>1443.94</v>
      </c>
      <c r="AM38">
        <v>0</v>
      </c>
      <c r="AN38">
        <v>0</v>
      </c>
      <c r="AO38">
        <v>0</v>
      </c>
      <c r="AP38">
        <v>0</v>
      </c>
      <c r="AQ38">
        <v>11.11</v>
      </c>
      <c r="AR38">
        <v>0</v>
      </c>
      <c r="AS38">
        <v>5313.11</v>
      </c>
      <c r="AT38">
        <v>0.48</v>
      </c>
      <c r="AU38">
        <v>0</v>
      </c>
      <c r="AV38">
        <v>0</v>
      </c>
      <c r="AW38">
        <v>1.02</v>
      </c>
      <c r="AX38">
        <v>0</v>
      </c>
      <c r="AY38">
        <v>0</v>
      </c>
      <c r="AZ38">
        <v>0</v>
      </c>
      <c r="BA38">
        <v>0</v>
      </c>
      <c r="BB38">
        <v>2.2000000000000002</v>
      </c>
      <c r="BC38">
        <v>0</v>
      </c>
      <c r="BD38">
        <v>1.24</v>
      </c>
      <c r="BE38">
        <v>0</v>
      </c>
      <c r="BF38">
        <v>0</v>
      </c>
      <c r="BG38">
        <v>0</v>
      </c>
      <c r="BH38">
        <v>9.9</v>
      </c>
      <c r="BI38">
        <v>0</v>
      </c>
      <c r="BJ38">
        <v>0</v>
      </c>
      <c r="BK38">
        <v>0</v>
      </c>
      <c r="BL38">
        <v>383.04</v>
      </c>
      <c r="BM38">
        <v>352.8</v>
      </c>
      <c r="BN38">
        <v>0</v>
      </c>
      <c r="BO38">
        <v>3074.18</v>
      </c>
      <c r="BP38">
        <v>0</v>
      </c>
      <c r="BQ38">
        <v>2969.7</v>
      </c>
      <c r="BR38">
        <v>533.4</v>
      </c>
      <c r="BS38">
        <v>56</v>
      </c>
      <c r="BT38">
        <v>1155.58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114.7</v>
      </c>
      <c r="CF38">
        <v>0</v>
      </c>
      <c r="CG38">
        <v>0</v>
      </c>
      <c r="CH38">
        <v>0</v>
      </c>
      <c r="CI38">
        <v>1431.75</v>
      </c>
      <c r="CJ38">
        <v>0</v>
      </c>
      <c r="CK38">
        <v>580.5</v>
      </c>
      <c r="CL38">
        <v>0</v>
      </c>
      <c r="CM38">
        <v>0</v>
      </c>
      <c r="CN38">
        <v>4354.2700000000004</v>
      </c>
      <c r="CO38">
        <v>4968.25</v>
      </c>
      <c r="CP38">
        <v>0</v>
      </c>
      <c r="CQ38">
        <v>7.8</v>
      </c>
      <c r="CR38">
        <v>0</v>
      </c>
      <c r="CS38">
        <v>407.99</v>
      </c>
      <c r="CT38">
        <v>0</v>
      </c>
      <c r="CU38">
        <v>377</v>
      </c>
      <c r="CV38">
        <v>235.3</v>
      </c>
      <c r="CW38" t="s">
        <v>212</v>
      </c>
      <c r="CX38">
        <v>28901.72</v>
      </c>
      <c r="CY38">
        <v>0.02</v>
      </c>
      <c r="CZ38">
        <v>0.52</v>
      </c>
      <c r="DA38">
        <v>0</v>
      </c>
      <c r="DB38">
        <v>0</v>
      </c>
      <c r="DC38">
        <v>0</v>
      </c>
      <c r="DD38">
        <v>0.01</v>
      </c>
      <c r="DE38">
        <v>0.15</v>
      </c>
      <c r="DF38">
        <v>0</v>
      </c>
      <c r="DG38">
        <v>0.18</v>
      </c>
      <c r="DH38">
        <v>0</v>
      </c>
      <c r="DI38">
        <v>0</v>
      </c>
      <c r="DJ38">
        <v>0.04</v>
      </c>
      <c r="DK38">
        <v>0.02</v>
      </c>
      <c r="DL38">
        <v>0</v>
      </c>
      <c r="DM38">
        <v>0</v>
      </c>
      <c r="DN38">
        <v>0.01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0.02</v>
      </c>
      <c r="DV38">
        <v>0</v>
      </c>
      <c r="DW38">
        <v>0</v>
      </c>
      <c r="DX38">
        <v>0.01</v>
      </c>
      <c r="DY38" s="5" t="s">
        <v>212</v>
      </c>
      <c r="DZ38" s="5" t="s">
        <v>2324</v>
      </c>
      <c r="EA38" s="5" t="s">
        <v>2324</v>
      </c>
      <c r="EB38" s="5" t="s">
        <v>2289</v>
      </c>
      <c r="EC38" s="5">
        <v>28901.724970800002</v>
      </c>
      <c r="ED38" s="8">
        <v>2027.49058863</v>
      </c>
      <c r="EE38" s="7">
        <v>7.0000000000000007E-2</v>
      </c>
    </row>
    <row r="39" spans="1:135">
      <c r="A39">
        <v>1</v>
      </c>
      <c r="B39" t="s">
        <v>2239</v>
      </c>
      <c r="C39" t="s">
        <v>208</v>
      </c>
      <c r="D39" t="s">
        <v>209</v>
      </c>
      <c r="E39" t="s">
        <v>213</v>
      </c>
      <c r="F39" t="s">
        <v>214</v>
      </c>
      <c r="G39">
        <v>7623.7289586200004</v>
      </c>
      <c r="H39">
        <v>4030.6875</v>
      </c>
      <c r="I39">
        <v>1862.9375</v>
      </c>
      <c r="J39">
        <v>1048.375</v>
      </c>
      <c r="K39">
        <v>386.9375</v>
      </c>
      <c r="L39">
        <v>242.1875</v>
      </c>
      <c r="M39">
        <v>52.6875</v>
      </c>
      <c r="N39">
        <v>118.79306793212891</v>
      </c>
      <c r="O39">
        <v>221.89036560058594</v>
      </c>
      <c r="P39">
        <v>173.31422347022354</v>
      </c>
      <c r="Q39">
        <v>39.75</v>
      </c>
      <c r="R39">
        <v>3221.5625</v>
      </c>
      <c r="S39">
        <v>0</v>
      </c>
      <c r="T39">
        <v>2679.75</v>
      </c>
      <c r="U39">
        <v>1641.75</v>
      </c>
      <c r="V39">
        <v>41</v>
      </c>
      <c r="W39">
        <v>558.97997884743097</v>
      </c>
      <c r="X39">
        <v>16.639575800805108</v>
      </c>
      <c r="Y39">
        <v>48</v>
      </c>
      <c r="Z39">
        <v>2092988.6953</v>
      </c>
      <c r="AA39">
        <v>5577.87</v>
      </c>
      <c r="AB39">
        <v>3679.34</v>
      </c>
      <c r="AC39">
        <v>2904.7</v>
      </c>
      <c r="AD39">
        <v>774.64</v>
      </c>
      <c r="AE39">
        <v>0.56999999999999995</v>
      </c>
      <c r="AF39">
        <v>102.08</v>
      </c>
      <c r="AG39">
        <v>1795.88</v>
      </c>
      <c r="AH39">
        <v>1200.3</v>
      </c>
      <c r="AI39">
        <v>330.4</v>
      </c>
      <c r="AJ39">
        <v>5.1000000000000005</v>
      </c>
      <c r="AK39">
        <v>0</v>
      </c>
      <c r="AL39">
        <v>722.81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982.16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3.6</v>
      </c>
      <c r="BM39">
        <v>4.58</v>
      </c>
      <c r="BN39">
        <v>0</v>
      </c>
      <c r="BO39">
        <v>1546.49</v>
      </c>
      <c r="BP39">
        <v>0</v>
      </c>
      <c r="BQ39">
        <v>599.4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27.59</v>
      </c>
      <c r="CF39">
        <v>0</v>
      </c>
      <c r="CG39">
        <v>0</v>
      </c>
      <c r="CH39">
        <v>0</v>
      </c>
      <c r="CI39">
        <v>951.48</v>
      </c>
      <c r="CJ39">
        <v>0</v>
      </c>
      <c r="CK39">
        <v>99.5</v>
      </c>
      <c r="CL39">
        <v>0</v>
      </c>
      <c r="CM39">
        <v>0</v>
      </c>
      <c r="CN39">
        <v>0</v>
      </c>
      <c r="CO39">
        <v>633.26</v>
      </c>
      <c r="CP39">
        <v>0</v>
      </c>
      <c r="CQ39">
        <v>0</v>
      </c>
      <c r="CR39">
        <v>0</v>
      </c>
      <c r="CS39">
        <v>7</v>
      </c>
      <c r="CT39">
        <v>0</v>
      </c>
      <c r="CU39">
        <v>124</v>
      </c>
      <c r="CV39">
        <v>43.2</v>
      </c>
      <c r="CW39" t="s">
        <v>213</v>
      </c>
      <c r="CX39">
        <v>7623.73</v>
      </c>
      <c r="CY39">
        <v>0.01</v>
      </c>
      <c r="CZ39">
        <v>0.66</v>
      </c>
      <c r="DA39">
        <v>0</v>
      </c>
      <c r="DB39">
        <v>0</v>
      </c>
      <c r="DC39">
        <v>0</v>
      </c>
      <c r="DD39">
        <v>0.03</v>
      </c>
      <c r="DE39">
        <v>7.0000000000000007E-2</v>
      </c>
      <c r="DF39">
        <v>0</v>
      </c>
      <c r="DG39">
        <v>0.08</v>
      </c>
      <c r="DH39">
        <v>0</v>
      </c>
      <c r="DI39">
        <v>0</v>
      </c>
      <c r="DJ39">
        <v>0.05</v>
      </c>
      <c r="DK39">
        <v>0.02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0.01</v>
      </c>
      <c r="DS39">
        <v>0</v>
      </c>
      <c r="DT39">
        <v>0</v>
      </c>
      <c r="DU39">
        <v>0.03</v>
      </c>
      <c r="DV39">
        <v>0</v>
      </c>
      <c r="DW39">
        <v>0</v>
      </c>
      <c r="DX39">
        <v>0.02</v>
      </c>
      <c r="DY39" s="5" t="s">
        <v>213</v>
      </c>
      <c r="DZ39" s="5" t="s">
        <v>2325</v>
      </c>
      <c r="EA39" s="5" t="s">
        <v>2324</v>
      </c>
      <c r="EB39" s="5" t="s">
        <v>2289</v>
      </c>
      <c r="EC39" s="5">
        <v>7623.7289586200004</v>
      </c>
      <c r="ED39" s="8">
        <v>0.13513287558699999</v>
      </c>
      <c r="EE39" s="7">
        <v>0</v>
      </c>
    </row>
    <row r="40" spans="1:135">
      <c r="A40">
        <v>1</v>
      </c>
      <c r="B40" t="s">
        <v>2239</v>
      </c>
      <c r="C40" t="s">
        <v>208</v>
      </c>
      <c r="D40" t="s">
        <v>209</v>
      </c>
      <c r="E40" t="s">
        <v>215</v>
      </c>
      <c r="F40" t="s">
        <v>216</v>
      </c>
      <c r="G40">
        <v>6634.3992021699996</v>
      </c>
      <c r="H40">
        <v>3485</v>
      </c>
      <c r="I40">
        <v>1622.75</v>
      </c>
      <c r="J40">
        <v>898.8125</v>
      </c>
      <c r="K40">
        <v>364.4375</v>
      </c>
      <c r="L40">
        <v>233.5</v>
      </c>
      <c r="M40">
        <v>30.4375</v>
      </c>
      <c r="N40">
        <v>162.04043579101563</v>
      </c>
      <c r="O40">
        <v>275.278564453125</v>
      </c>
      <c r="P40">
        <v>228.14983858121761</v>
      </c>
      <c r="Q40">
        <v>31.25</v>
      </c>
      <c r="R40">
        <v>4801.125</v>
      </c>
      <c r="S40">
        <v>0</v>
      </c>
      <c r="T40">
        <v>1016.5</v>
      </c>
      <c r="U40">
        <v>752.125</v>
      </c>
      <c r="V40">
        <v>33.9375</v>
      </c>
      <c r="W40">
        <v>571.26097482854777</v>
      </c>
      <c r="X40">
        <v>16.558820088175445</v>
      </c>
      <c r="Y40">
        <v>42</v>
      </c>
      <c r="Z40">
        <v>1186111.9310999999</v>
      </c>
      <c r="AA40">
        <v>4026.05</v>
      </c>
      <c r="AB40">
        <v>2375.6999999999998</v>
      </c>
      <c r="AC40">
        <v>1194.17</v>
      </c>
      <c r="AD40">
        <v>1181.53</v>
      </c>
      <c r="AE40">
        <v>2.5499999999999998</v>
      </c>
      <c r="AF40">
        <v>33.06</v>
      </c>
      <c r="AG40">
        <v>1614.74</v>
      </c>
      <c r="AH40">
        <v>672.3</v>
      </c>
      <c r="AI40">
        <v>369.7</v>
      </c>
      <c r="AJ40">
        <v>25.1</v>
      </c>
      <c r="AK40">
        <v>8.8000000000000007</v>
      </c>
      <c r="AL40">
        <v>135.5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185.59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793.5</v>
      </c>
      <c r="BP40">
        <v>0</v>
      </c>
      <c r="BQ40">
        <v>159.56</v>
      </c>
      <c r="BR40">
        <v>766.3</v>
      </c>
      <c r="BS40">
        <v>247</v>
      </c>
      <c r="BT40">
        <v>1.05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33.5</v>
      </c>
      <c r="CG40">
        <v>0</v>
      </c>
      <c r="CH40">
        <v>0</v>
      </c>
      <c r="CI40">
        <v>324.35000000000002</v>
      </c>
      <c r="CJ40">
        <v>0</v>
      </c>
      <c r="CK40">
        <v>0</v>
      </c>
      <c r="CL40">
        <v>0</v>
      </c>
      <c r="CM40">
        <v>0</v>
      </c>
      <c r="CN40">
        <v>297</v>
      </c>
      <c r="CO40">
        <v>441</v>
      </c>
      <c r="CP40">
        <v>0</v>
      </c>
      <c r="CQ40">
        <v>0</v>
      </c>
      <c r="CR40">
        <v>0</v>
      </c>
      <c r="CS40">
        <v>452.5</v>
      </c>
      <c r="CT40">
        <v>189.2</v>
      </c>
      <c r="CU40">
        <v>25</v>
      </c>
      <c r="CV40">
        <v>46.2</v>
      </c>
      <c r="CW40" t="s">
        <v>215</v>
      </c>
      <c r="CX40">
        <v>6634.4</v>
      </c>
      <c r="CY40">
        <v>0.02</v>
      </c>
      <c r="CZ40">
        <v>0.52</v>
      </c>
      <c r="DA40">
        <v>0</v>
      </c>
      <c r="DB40">
        <v>0</v>
      </c>
      <c r="DC40">
        <v>0</v>
      </c>
      <c r="DD40">
        <v>0</v>
      </c>
      <c r="DE40">
        <v>0.09</v>
      </c>
      <c r="DF40">
        <v>0</v>
      </c>
      <c r="DG40">
        <v>0.1</v>
      </c>
      <c r="DH40">
        <v>0</v>
      </c>
      <c r="DI40">
        <v>0</v>
      </c>
      <c r="DJ40">
        <v>0.09</v>
      </c>
      <c r="DK40">
        <v>0.03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7.0000000000000007E-2</v>
      </c>
      <c r="DS40">
        <v>0</v>
      </c>
      <c r="DT40">
        <v>0</v>
      </c>
      <c r="DU40">
        <v>0.05</v>
      </c>
      <c r="DV40">
        <v>0</v>
      </c>
      <c r="DW40">
        <v>0</v>
      </c>
      <c r="DX40">
        <v>0.01</v>
      </c>
      <c r="DY40" s="5" t="s">
        <v>215</v>
      </c>
      <c r="DZ40" s="5" t="s">
        <v>2326</v>
      </c>
      <c r="EA40" s="5" t="s">
        <v>2324</v>
      </c>
      <c r="EB40" s="5" t="s">
        <v>2289</v>
      </c>
      <c r="EC40" s="5">
        <v>6634.3992021699996</v>
      </c>
      <c r="ED40" s="8">
        <v>6.7065508609400002</v>
      </c>
      <c r="EE40" s="7">
        <v>0</v>
      </c>
    </row>
    <row r="41" spans="1:135">
      <c r="A41">
        <v>1</v>
      </c>
      <c r="B41" t="s">
        <v>2239</v>
      </c>
      <c r="C41" t="s">
        <v>208</v>
      </c>
      <c r="D41" t="s">
        <v>209</v>
      </c>
      <c r="E41" t="s">
        <v>217</v>
      </c>
      <c r="F41" t="s">
        <v>218</v>
      </c>
      <c r="G41">
        <v>10408.8238542</v>
      </c>
      <c r="H41">
        <v>5606.1875</v>
      </c>
      <c r="I41">
        <v>2370.5</v>
      </c>
      <c r="J41">
        <v>1392.1875</v>
      </c>
      <c r="K41">
        <v>540.3125</v>
      </c>
      <c r="L41">
        <v>398.4375</v>
      </c>
      <c r="M41">
        <v>101.6875</v>
      </c>
      <c r="N41">
        <v>109.18312835693359</v>
      </c>
      <c r="O41">
        <v>274.84515380859375</v>
      </c>
      <c r="P41">
        <v>185.36600996860486</v>
      </c>
      <c r="Q41">
        <v>25.125</v>
      </c>
      <c r="R41">
        <v>4774.5625</v>
      </c>
      <c r="S41">
        <v>0</v>
      </c>
      <c r="T41">
        <v>3390.125</v>
      </c>
      <c r="U41">
        <v>2202.5625</v>
      </c>
      <c r="V41">
        <v>16.9375</v>
      </c>
      <c r="W41">
        <v>558.29568517250902</v>
      </c>
      <c r="X41">
        <v>16.702720574990092</v>
      </c>
      <c r="Y41">
        <v>37</v>
      </c>
      <c r="Z41">
        <v>2878345.4095000001</v>
      </c>
      <c r="AA41">
        <v>10653.67</v>
      </c>
      <c r="AB41">
        <v>4899.92</v>
      </c>
      <c r="AC41">
        <v>2670.61</v>
      </c>
      <c r="AD41">
        <v>2229.31</v>
      </c>
      <c r="AE41">
        <v>1.75</v>
      </c>
      <c r="AF41">
        <v>291.7</v>
      </c>
      <c r="AG41">
        <v>5460.3</v>
      </c>
      <c r="AH41">
        <v>1629.9</v>
      </c>
      <c r="AI41">
        <v>723.5</v>
      </c>
      <c r="AJ41">
        <v>12.4</v>
      </c>
      <c r="AK41">
        <v>19.2</v>
      </c>
      <c r="AL41">
        <v>26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584.20000000000005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5.24</v>
      </c>
      <c r="BL41">
        <v>0</v>
      </c>
      <c r="BM41">
        <v>0</v>
      </c>
      <c r="BN41">
        <v>0</v>
      </c>
      <c r="BO41">
        <v>2985.5</v>
      </c>
      <c r="BP41">
        <v>0</v>
      </c>
      <c r="BQ41">
        <v>1974</v>
      </c>
      <c r="BR41">
        <v>0</v>
      </c>
      <c r="BS41">
        <v>0</v>
      </c>
      <c r="BT41">
        <v>280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352.46</v>
      </c>
      <c r="CJ41">
        <v>0</v>
      </c>
      <c r="CK41">
        <v>0</v>
      </c>
      <c r="CL41">
        <v>0</v>
      </c>
      <c r="CM41">
        <v>0</v>
      </c>
      <c r="CN41">
        <v>572.5</v>
      </c>
      <c r="CO41">
        <v>3432.98</v>
      </c>
      <c r="CP41">
        <v>0</v>
      </c>
      <c r="CQ41">
        <v>0</v>
      </c>
      <c r="CR41">
        <v>0</v>
      </c>
      <c r="CS41">
        <v>434.79</v>
      </c>
      <c r="CT41">
        <v>6</v>
      </c>
      <c r="CU41">
        <v>257</v>
      </c>
      <c r="CV41">
        <v>59.2</v>
      </c>
      <c r="CW41" t="s">
        <v>217</v>
      </c>
      <c r="CX41">
        <v>10408.82</v>
      </c>
      <c r="CY41">
        <v>0</v>
      </c>
      <c r="CZ41">
        <v>0.78</v>
      </c>
      <c r="DA41">
        <v>0</v>
      </c>
      <c r="DB41">
        <v>0</v>
      </c>
      <c r="DC41">
        <v>0</v>
      </c>
      <c r="DD41">
        <v>0</v>
      </c>
      <c r="DE41">
        <v>0.03</v>
      </c>
      <c r="DF41">
        <v>0</v>
      </c>
      <c r="DG41">
        <v>0.06</v>
      </c>
      <c r="DH41">
        <v>0</v>
      </c>
      <c r="DI41">
        <v>0</v>
      </c>
      <c r="DJ41">
        <v>0.03</v>
      </c>
      <c r="DK41">
        <v>0.01</v>
      </c>
      <c r="DL41">
        <v>0</v>
      </c>
      <c r="DM41">
        <v>0</v>
      </c>
      <c r="DN41">
        <v>0.01</v>
      </c>
      <c r="DO41">
        <v>0</v>
      </c>
      <c r="DP41">
        <v>0</v>
      </c>
      <c r="DQ41">
        <v>0</v>
      </c>
      <c r="DR41">
        <v>0.04</v>
      </c>
      <c r="DS41">
        <v>0</v>
      </c>
      <c r="DT41">
        <v>0</v>
      </c>
      <c r="DU41">
        <v>0.03</v>
      </c>
      <c r="DV41">
        <v>0</v>
      </c>
      <c r="DW41">
        <v>0</v>
      </c>
      <c r="DX41">
        <v>0.01</v>
      </c>
      <c r="DY41" s="5" t="s">
        <v>217</v>
      </c>
      <c r="DZ41" s="5" t="s">
        <v>2327</v>
      </c>
      <c r="EA41" s="5" t="s">
        <v>2324</v>
      </c>
      <c r="EB41" s="5" t="s">
        <v>2289</v>
      </c>
      <c r="EC41" s="5">
        <v>10408.8238542</v>
      </c>
      <c r="ED41" s="8">
        <v>21.225578532299998</v>
      </c>
      <c r="EE41" s="7">
        <v>0</v>
      </c>
    </row>
    <row r="42" spans="1:135">
      <c r="A42">
        <v>1</v>
      </c>
      <c r="B42" t="s">
        <v>2239</v>
      </c>
      <c r="C42" t="s">
        <v>219</v>
      </c>
      <c r="D42" t="s">
        <v>220</v>
      </c>
      <c r="E42" t="s">
        <v>221</v>
      </c>
      <c r="F42" t="s">
        <v>220</v>
      </c>
      <c r="G42">
        <v>7003.4450772299997</v>
      </c>
      <c r="H42">
        <v>5783.1875</v>
      </c>
      <c r="I42">
        <v>613.4375</v>
      </c>
      <c r="J42">
        <v>333.5625</v>
      </c>
      <c r="K42">
        <v>154</v>
      </c>
      <c r="L42">
        <v>104.625</v>
      </c>
      <c r="M42">
        <v>15.375</v>
      </c>
      <c r="N42">
        <v>149.86619567871094</v>
      </c>
      <c r="O42">
        <v>296.16143798828125</v>
      </c>
      <c r="P42">
        <v>180.04618036053532</v>
      </c>
      <c r="Q42">
        <v>85.3125</v>
      </c>
      <c r="R42">
        <v>158.9375</v>
      </c>
      <c r="S42">
        <v>238.1875</v>
      </c>
      <c r="T42">
        <v>594.875</v>
      </c>
      <c r="U42">
        <v>4859.25</v>
      </c>
      <c r="V42">
        <v>1067.625</v>
      </c>
      <c r="W42">
        <v>570.1464222279742</v>
      </c>
      <c r="X42">
        <v>16.39743678540508</v>
      </c>
      <c r="Y42">
        <v>165</v>
      </c>
      <c r="Z42">
        <v>7067664.7833000002</v>
      </c>
      <c r="AA42">
        <v>8478.56</v>
      </c>
      <c r="AB42">
        <v>3611.18</v>
      </c>
      <c r="AC42">
        <v>3338.98</v>
      </c>
      <c r="AD42">
        <v>272.2</v>
      </c>
      <c r="AE42">
        <v>7.89</v>
      </c>
      <c r="AF42">
        <v>522.75</v>
      </c>
      <c r="AG42">
        <v>4336.74</v>
      </c>
      <c r="AH42">
        <v>2028.1</v>
      </c>
      <c r="AI42">
        <v>452.6</v>
      </c>
      <c r="AJ42">
        <v>116.4</v>
      </c>
      <c r="AK42">
        <v>37.6</v>
      </c>
      <c r="AL42">
        <v>1716.47</v>
      </c>
      <c r="AM42">
        <v>0</v>
      </c>
      <c r="AN42">
        <v>0</v>
      </c>
      <c r="AO42">
        <v>0</v>
      </c>
      <c r="AP42">
        <v>0</v>
      </c>
      <c r="AQ42">
        <v>18.990000000000002</v>
      </c>
      <c r="AR42">
        <v>0</v>
      </c>
      <c r="AS42">
        <v>575.24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196.31</v>
      </c>
      <c r="BD42">
        <v>1.88</v>
      </c>
      <c r="BE42">
        <v>1.1100000000000001</v>
      </c>
      <c r="BF42">
        <v>0</v>
      </c>
      <c r="BG42">
        <v>14.69</v>
      </c>
      <c r="BH42">
        <v>0</v>
      </c>
      <c r="BI42">
        <v>0</v>
      </c>
      <c r="BJ42">
        <v>0</v>
      </c>
      <c r="BK42">
        <v>0</v>
      </c>
      <c r="BL42">
        <v>88.67</v>
      </c>
      <c r="BM42">
        <v>38.39</v>
      </c>
      <c r="BN42">
        <v>0</v>
      </c>
      <c r="BO42">
        <v>2524.31</v>
      </c>
      <c r="BP42">
        <v>0</v>
      </c>
      <c r="BQ42">
        <v>134.34</v>
      </c>
      <c r="BR42">
        <v>640</v>
      </c>
      <c r="BS42">
        <v>58.35</v>
      </c>
      <c r="BT42">
        <v>2.5</v>
      </c>
      <c r="BU42">
        <v>17.7</v>
      </c>
      <c r="BV42">
        <v>15</v>
      </c>
      <c r="BW42">
        <v>205.62</v>
      </c>
      <c r="BX42">
        <v>0</v>
      </c>
      <c r="BY42">
        <v>3.5</v>
      </c>
      <c r="BZ42">
        <v>0</v>
      </c>
      <c r="CA42">
        <v>0</v>
      </c>
      <c r="CB42">
        <v>0</v>
      </c>
      <c r="CC42">
        <v>0</v>
      </c>
      <c r="CD42">
        <v>77.400000000000006</v>
      </c>
      <c r="CE42">
        <v>76.52</v>
      </c>
      <c r="CF42">
        <v>0</v>
      </c>
      <c r="CG42">
        <v>0</v>
      </c>
      <c r="CH42">
        <v>0</v>
      </c>
      <c r="CI42">
        <v>1.98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1992.63</v>
      </c>
      <c r="CR42">
        <v>0</v>
      </c>
      <c r="CS42">
        <v>59.75</v>
      </c>
      <c r="CT42">
        <v>17.21</v>
      </c>
      <c r="CU42">
        <v>1599</v>
      </c>
      <c r="CV42">
        <v>198</v>
      </c>
      <c r="CW42" t="s">
        <v>221</v>
      </c>
      <c r="CX42">
        <v>7003.45</v>
      </c>
      <c r="CY42">
        <v>0.03</v>
      </c>
      <c r="CZ42">
        <v>0.42</v>
      </c>
      <c r="DA42">
        <v>0</v>
      </c>
      <c r="DB42">
        <v>0.04</v>
      </c>
      <c r="DC42">
        <v>0</v>
      </c>
      <c r="DD42">
        <v>0.11</v>
      </c>
      <c r="DE42">
        <v>0.21</v>
      </c>
      <c r="DF42">
        <v>0.02</v>
      </c>
      <c r="DG42">
        <v>0.13</v>
      </c>
      <c r="DH42">
        <v>0</v>
      </c>
      <c r="DI42">
        <v>0</v>
      </c>
      <c r="DJ42">
        <v>0.01</v>
      </c>
      <c r="DK42">
        <v>0.01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0.01</v>
      </c>
      <c r="DU42">
        <v>0</v>
      </c>
      <c r="DV42">
        <v>0</v>
      </c>
      <c r="DW42">
        <v>0</v>
      </c>
      <c r="DX42">
        <v>0.01</v>
      </c>
      <c r="DY42" s="5" t="s">
        <v>221</v>
      </c>
      <c r="DZ42" s="5" t="s">
        <v>2328</v>
      </c>
      <c r="EA42" s="5" t="s">
        <v>2328</v>
      </c>
      <c r="EB42" s="5" t="s">
        <v>2289</v>
      </c>
      <c r="EC42" s="5">
        <v>7003.4450772299997</v>
      </c>
      <c r="ED42" s="8">
        <v>211.093076559</v>
      </c>
      <c r="EE42" s="7">
        <v>0.03</v>
      </c>
    </row>
    <row r="43" spans="1:135">
      <c r="A43">
        <v>1</v>
      </c>
      <c r="B43" t="s">
        <v>2239</v>
      </c>
      <c r="C43" t="s">
        <v>219</v>
      </c>
      <c r="D43" t="s">
        <v>220</v>
      </c>
      <c r="E43" t="s">
        <v>222</v>
      </c>
      <c r="F43" t="s">
        <v>223</v>
      </c>
      <c r="G43">
        <v>4486.8094948600001</v>
      </c>
      <c r="H43">
        <v>3694</v>
      </c>
      <c r="I43">
        <v>606.9375</v>
      </c>
      <c r="J43">
        <v>132.8125</v>
      </c>
      <c r="K43">
        <v>30.4375</v>
      </c>
      <c r="L43">
        <v>22.3125</v>
      </c>
      <c r="M43">
        <v>0.9375</v>
      </c>
      <c r="N43">
        <v>133.50114440917969</v>
      </c>
      <c r="O43">
        <v>229.27642822265625</v>
      </c>
      <c r="P43">
        <v>167.40025862464782</v>
      </c>
      <c r="Q43">
        <v>69.375</v>
      </c>
      <c r="R43">
        <v>0</v>
      </c>
      <c r="S43">
        <v>541.4375</v>
      </c>
      <c r="T43">
        <v>0</v>
      </c>
      <c r="U43">
        <v>3871.625</v>
      </c>
      <c r="V43">
        <v>5</v>
      </c>
      <c r="W43">
        <v>571.20845580553043</v>
      </c>
      <c r="X43">
        <v>16.440546492999932</v>
      </c>
      <c r="Y43">
        <v>42</v>
      </c>
      <c r="Z43">
        <v>1665573.2068</v>
      </c>
      <c r="AA43">
        <v>1645.49</v>
      </c>
      <c r="AB43">
        <v>550.52</v>
      </c>
      <c r="AC43">
        <v>392.69</v>
      </c>
      <c r="AD43">
        <v>157.83000000000001</v>
      </c>
      <c r="AE43">
        <v>0.73</v>
      </c>
      <c r="AF43">
        <v>439.64</v>
      </c>
      <c r="AG43">
        <v>654.6</v>
      </c>
      <c r="AH43">
        <v>189.9</v>
      </c>
      <c r="AI43">
        <v>53.4</v>
      </c>
      <c r="AJ43">
        <v>0</v>
      </c>
      <c r="AK43">
        <v>0</v>
      </c>
      <c r="AL43">
        <v>371.41</v>
      </c>
      <c r="AM43">
        <v>0</v>
      </c>
      <c r="AN43">
        <v>0</v>
      </c>
      <c r="AO43">
        <v>0</v>
      </c>
      <c r="AP43">
        <v>0</v>
      </c>
      <c r="AQ43">
        <v>2.58</v>
      </c>
      <c r="AR43">
        <v>0</v>
      </c>
      <c r="AS43">
        <v>39.910000000000004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389.15</v>
      </c>
      <c r="BM43">
        <v>8.59</v>
      </c>
      <c r="BN43">
        <v>0</v>
      </c>
      <c r="BO43">
        <v>480</v>
      </c>
      <c r="BP43">
        <v>0</v>
      </c>
      <c r="BQ43">
        <v>1.37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9.4600000000000009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25.7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20.86</v>
      </c>
      <c r="CO43">
        <v>142.33000000000001</v>
      </c>
      <c r="CP43">
        <v>0</v>
      </c>
      <c r="CQ43">
        <v>9.0500000000000007</v>
      </c>
      <c r="CR43">
        <v>0</v>
      </c>
      <c r="CS43">
        <v>139.43</v>
      </c>
      <c r="CT43">
        <v>5.65</v>
      </c>
      <c r="CU43">
        <v>425</v>
      </c>
      <c r="CV43">
        <v>46.2</v>
      </c>
      <c r="CW43" t="s">
        <v>222</v>
      </c>
      <c r="CX43">
        <v>4486.8100000000004</v>
      </c>
      <c r="CY43">
        <v>0.01</v>
      </c>
      <c r="CZ43">
        <v>0.14000000000000001</v>
      </c>
      <c r="DA43">
        <v>0</v>
      </c>
      <c r="DB43">
        <v>0</v>
      </c>
      <c r="DC43">
        <v>0</v>
      </c>
      <c r="DD43">
        <v>0.25</v>
      </c>
      <c r="DE43">
        <v>0.3</v>
      </c>
      <c r="DF43">
        <v>0</v>
      </c>
      <c r="DG43">
        <v>0.24</v>
      </c>
      <c r="DH43">
        <v>0</v>
      </c>
      <c r="DI43">
        <v>0</v>
      </c>
      <c r="DJ43">
        <v>0.01</v>
      </c>
      <c r="DK43">
        <v>0.01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0</v>
      </c>
      <c r="DR43">
        <v>0.01</v>
      </c>
      <c r="DS43">
        <v>0</v>
      </c>
      <c r="DT43">
        <v>0.02</v>
      </c>
      <c r="DU43">
        <v>0</v>
      </c>
      <c r="DV43">
        <v>0</v>
      </c>
      <c r="DW43">
        <v>0</v>
      </c>
      <c r="DX43">
        <v>0.01</v>
      </c>
      <c r="DY43" s="5" t="s">
        <v>222</v>
      </c>
      <c r="DZ43" s="5" t="s">
        <v>2329</v>
      </c>
      <c r="EA43" s="5" t="s">
        <v>2328</v>
      </c>
      <c r="EB43" s="5" t="s">
        <v>2289</v>
      </c>
      <c r="EC43" s="5">
        <v>4486.8094948600001</v>
      </c>
      <c r="ED43" s="8">
        <v>60.306870186899999</v>
      </c>
      <c r="EE43" s="7">
        <v>0.01</v>
      </c>
    </row>
    <row r="44" spans="1:135">
      <c r="A44">
        <v>1</v>
      </c>
      <c r="B44" t="s">
        <v>2239</v>
      </c>
      <c r="C44" t="s">
        <v>219</v>
      </c>
      <c r="D44" t="s">
        <v>220</v>
      </c>
      <c r="E44" t="s">
        <v>224</v>
      </c>
      <c r="F44" t="s">
        <v>225</v>
      </c>
      <c r="G44">
        <v>3699.2247185699998</v>
      </c>
      <c r="H44">
        <v>1207.1875</v>
      </c>
      <c r="I44">
        <v>776.9375</v>
      </c>
      <c r="J44">
        <v>746.3125</v>
      </c>
      <c r="K44">
        <v>483.9375</v>
      </c>
      <c r="L44">
        <v>408</v>
      </c>
      <c r="M44">
        <v>76.0625</v>
      </c>
      <c r="N44">
        <v>149.9991455078125</v>
      </c>
      <c r="O44">
        <v>317.76348876953125</v>
      </c>
      <c r="P44">
        <v>231.86732625145021</v>
      </c>
      <c r="Q44">
        <v>41.5625</v>
      </c>
      <c r="R44">
        <v>1021.375</v>
      </c>
      <c r="S44">
        <v>448.6875</v>
      </c>
      <c r="T44">
        <v>1143.5625</v>
      </c>
      <c r="U44">
        <v>819.5</v>
      </c>
      <c r="V44">
        <v>223.75</v>
      </c>
      <c r="W44">
        <v>587.87371604270845</v>
      </c>
      <c r="X44">
        <v>16.190689620218947</v>
      </c>
      <c r="Y44">
        <v>103</v>
      </c>
      <c r="Z44">
        <v>2175555.9339999999</v>
      </c>
      <c r="AA44">
        <v>3197.33</v>
      </c>
      <c r="AB44">
        <v>262.60000000000002</v>
      </c>
      <c r="AC44">
        <v>78</v>
      </c>
      <c r="AD44">
        <v>184.6</v>
      </c>
      <c r="AE44">
        <v>4.03</v>
      </c>
      <c r="AF44">
        <v>700.07</v>
      </c>
      <c r="AG44">
        <v>2230.63</v>
      </c>
      <c r="AH44">
        <v>695.7</v>
      </c>
      <c r="AI44">
        <v>116.4</v>
      </c>
      <c r="AJ44">
        <v>0.7</v>
      </c>
      <c r="AK44">
        <v>3.2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7.5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837.78</v>
      </c>
      <c r="BD44">
        <v>15.28</v>
      </c>
      <c r="BE44">
        <v>0</v>
      </c>
      <c r="BF44">
        <v>0</v>
      </c>
      <c r="BG44">
        <v>6.99</v>
      </c>
      <c r="BH44">
        <v>0</v>
      </c>
      <c r="BI44">
        <v>0</v>
      </c>
      <c r="BJ44">
        <v>0</v>
      </c>
      <c r="BK44">
        <v>0</v>
      </c>
      <c r="BL44">
        <v>26.12</v>
      </c>
      <c r="BM44">
        <v>94.7</v>
      </c>
      <c r="BN44">
        <v>0</v>
      </c>
      <c r="BO44">
        <v>1145.8500000000001</v>
      </c>
      <c r="BP44">
        <v>0</v>
      </c>
      <c r="BQ44">
        <v>627.89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289.5</v>
      </c>
      <c r="CE44">
        <v>1.6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142.5</v>
      </c>
      <c r="CR44">
        <v>0</v>
      </c>
      <c r="CS44">
        <v>1.62</v>
      </c>
      <c r="CT44">
        <v>0</v>
      </c>
      <c r="CU44">
        <v>284</v>
      </c>
      <c r="CV44">
        <v>92.7</v>
      </c>
      <c r="CW44" t="s">
        <v>224</v>
      </c>
      <c r="CX44">
        <v>3699.22</v>
      </c>
      <c r="CY44">
        <v>0.01</v>
      </c>
      <c r="CZ44">
        <v>7.0000000000000007E-2</v>
      </c>
      <c r="DA44">
        <v>0</v>
      </c>
      <c r="DB44">
        <v>0.08</v>
      </c>
      <c r="DC44">
        <v>0</v>
      </c>
      <c r="DD44">
        <v>0.1</v>
      </c>
      <c r="DE44">
        <v>0.1</v>
      </c>
      <c r="DF44">
        <v>0.03</v>
      </c>
      <c r="DG44">
        <v>0.26</v>
      </c>
      <c r="DH44">
        <v>0</v>
      </c>
      <c r="DI44">
        <v>0</v>
      </c>
      <c r="DJ44">
        <v>0.16</v>
      </c>
      <c r="DK44">
        <v>0.09</v>
      </c>
      <c r="DL44">
        <v>0</v>
      </c>
      <c r="DM44">
        <v>0</v>
      </c>
      <c r="DN44">
        <v>0</v>
      </c>
      <c r="DO44">
        <v>0</v>
      </c>
      <c r="DP44">
        <v>0</v>
      </c>
      <c r="DQ44">
        <v>0</v>
      </c>
      <c r="DR44">
        <v>0.03</v>
      </c>
      <c r="DS44">
        <v>0</v>
      </c>
      <c r="DT44">
        <v>0.01</v>
      </c>
      <c r="DU44">
        <v>0.01</v>
      </c>
      <c r="DV44">
        <v>0</v>
      </c>
      <c r="DW44">
        <v>0</v>
      </c>
      <c r="DX44">
        <v>0.04</v>
      </c>
      <c r="DY44" s="5" t="s">
        <v>224</v>
      </c>
      <c r="DZ44" s="5" t="s">
        <v>2330</v>
      </c>
      <c r="EA44" s="5" t="s">
        <v>2328</v>
      </c>
      <c r="EB44" s="5" t="s">
        <v>2289</v>
      </c>
      <c r="EC44" s="5">
        <v>3699.2247185699998</v>
      </c>
      <c r="ED44" s="8">
        <v>72.137221254699995</v>
      </c>
      <c r="EE44" s="7">
        <v>0.02</v>
      </c>
    </row>
    <row r="45" spans="1:135">
      <c r="A45">
        <v>1</v>
      </c>
      <c r="B45" t="s">
        <v>2239</v>
      </c>
      <c r="C45" t="s">
        <v>219</v>
      </c>
      <c r="D45" t="s">
        <v>220</v>
      </c>
      <c r="E45" t="s">
        <v>226</v>
      </c>
      <c r="F45" t="s">
        <v>227</v>
      </c>
      <c r="G45">
        <v>2017.53753059</v>
      </c>
      <c r="H45">
        <v>714.3125</v>
      </c>
      <c r="I45">
        <v>544.25</v>
      </c>
      <c r="J45">
        <v>445.3125</v>
      </c>
      <c r="K45">
        <v>184.5</v>
      </c>
      <c r="L45">
        <v>115.9375</v>
      </c>
      <c r="M45">
        <v>12.6875</v>
      </c>
      <c r="N45">
        <v>142.26289367675781</v>
      </c>
      <c r="O45">
        <v>262.03216552734375</v>
      </c>
      <c r="P45">
        <v>202.9071439493394</v>
      </c>
      <c r="Q45">
        <v>44.1875</v>
      </c>
      <c r="R45">
        <v>14.9375</v>
      </c>
      <c r="S45">
        <v>6</v>
      </c>
      <c r="T45">
        <v>977.4375</v>
      </c>
      <c r="U45">
        <v>825.5625</v>
      </c>
      <c r="V45">
        <v>148.875</v>
      </c>
      <c r="W45">
        <v>585.57675859931828</v>
      </c>
      <c r="X45">
        <v>16.278204524326</v>
      </c>
      <c r="Y45">
        <v>74</v>
      </c>
      <c r="Z45">
        <v>648356.28969999996</v>
      </c>
      <c r="AA45">
        <v>1236.8600000000001</v>
      </c>
      <c r="AB45">
        <v>113.42</v>
      </c>
      <c r="AC45">
        <v>72.39</v>
      </c>
      <c r="AD45">
        <v>41.03</v>
      </c>
      <c r="AE45">
        <v>0.62</v>
      </c>
      <c r="AF45">
        <v>334.21</v>
      </c>
      <c r="AG45">
        <v>788.61</v>
      </c>
      <c r="AH45">
        <v>64</v>
      </c>
      <c r="AI45">
        <v>111.7</v>
      </c>
      <c r="AJ45">
        <v>3.2</v>
      </c>
      <c r="AK45">
        <v>32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544.18000000000006</v>
      </c>
      <c r="AT45">
        <v>0</v>
      </c>
      <c r="AU45">
        <v>2.5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107.02</v>
      </c>
      <c r="BD45">
        <v>0</v>
      </c>
      <c r="BE45">
        <v>0</v>
      </c>
      <c r="BF45">
        <v>0</v>
      </c>
      <c r="BG45">
        <v>0</v>
      </c>
      <c r="BH45">
        <v>4.8600000000000003</v>
      </c>
      <c r="BI45">
        <v>0</v>
      </c>
      <c r="BJ45">
        <v>0</v>
      </c>
      <c r="BK45">
        <v>0</v>
      </c>
      <c r="BL45">
        <v>177.62</v>
      </c>
      <c r="BM45">
        <v>112.05</v>
      </c>
      <c r="BN45">
        <v>0</v>
      </c>
      <c r="BO45">
        <v>0</v>
      </c>
      <c r="BP45">
        <v>0</v>
      </c>
      <c r="BQ45">
        <v>61.88</v>
      </c>
      <c r="BR45">
        <v>0</v>
      </c>
      <c r="BS45">
        <v>0</v>
      </c>
      <c r="BT45">
        <v>199.57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11.35</v>
      </c>
      <c r="CF45">
        <v>0</v>
      </c>
      <c r="CG45">
        <v>0</v>
      </c>
      <c r="CH45">
        <v>0</v>
      </c>
      <c r="CI45">
        <v>2.2000000000000002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10.220000000000001</v>
      </c>
      <c r="CR45">
        <v>0</v>
      </c>
      <c r="CS45">
        <v>0.47</v>
      </c>
      <c r="CT45">
        <v>2.94</v>
      </c>
      <c r="CU45">
        <v>14</v>
      </c>
      <c r="CV45">
        <v>44.4</v>
      </c>
      <c r="CW45" t="s">
        <v>226</v>
      </c>
      <c r="CX45">
        <v>2017.54</v>
      </c>
      <c r="CY45">
        <v>0.02</v>
      </c>
      <c r="CZ45">
        <v>7.0000000000000007E-2</v>
      </c>
      <c r="DA45">
        <v>0</v>
      </c>
      <c r="DB45">
        <v>7.0000000000000007E-2</v>
      </c>
      <c r="DC45">
        <v>0</v>
      </c>
      <c r="DD45">
        <v>0.14000000000000001</v>
      </c>
      <c r="DE45">
        <v>0.09</v>
      </c>
      <c r="DF45">
        <v>0.04</v>
      </c>
      <c r="DG45">
        <v>0.38</v>
      </c>
      <c r="DH45">
        <v>0</v>
      </c>
      <c r="DI45">
        <v>0</v>
      </c>
      <c r="DJ45">
        <v>7.0000000000000007E-2</v>
      </c>
      <c r="DK45">
        <v>0.03</v>
      </c>
      <c r="DL45">
        <v>0</v>
      </c>
      <c r="DM45">
        <v>0</v>
      </c>
      <c r="DN45">
        <v>0</v>
      </c>
      <c r="DO45">
        <v>0</v>
      </c>
      <c r="DP45">
        <v>0</v>
      </c>
      <c r="DQ45">
        <v>0</v>
      </c>
      <c r="DR45">
        <v>0.01</v>
      </c>
      <c r="DS45">
        <v>0</v>
      </c>
      <c r="DT45">
        <v>0.02</v>
      </c>
      <c r="DU45">
        <v>0.01</v>
      </c>
      <c r="DV45">
        <v>0</v>
      </c>
      <c r="DW45">
        <v>0</v>
      </c>
      <c r="DX45">
        <v>0.05</v>
      </c>
      <c r="DY45" s="5" t="s">
        <v>226</v>
      </c>
      <c r="DZ45" s="5" t="s">
        <v>2331</v>
      </c>
      <c r="EA45" s="5" t="s">
        <v>2328</v>
      </c>
      <c r="EB45" s="5" t="s">
        <v>2289</v>
      </c>
      <c r="EC45" s="5">
        <v>2017.53753059</v>
      </c>
      <c r="ED45" s="8">
        <v>75.155461538300003</v>
      </c>
      <c r="EE45" s="7">
        <v>0.04</v>
      </c>
    </row>
    <row r="46" spans="1:135">
      <c r="A46">
        <v>1</v>
      </c>
      <c r="B46" t="s">
        <v>2239</v>
      </c>
      <c r="C46" t="s">
        <v>228</v>
      </c>
      <c r="D46" t="s">
        <v>229</v>
      </c>
      <c r="E46" t="s">
        <v>230</v>
      </c>
      <c r="F46" t="s">
        <v>231</v>
      </c>
      <c r="G46">
        <v>5194.0106462399999</v>
      </c>
      <c r="H46">
        <v>4628.1875</v>
      </c>
      <c r="I46">
        <v>462.5</v>
      </c>
      <c r="J46">
        <v>88.9375</v>
      </c>
      <c r="K46">
        <v>12.0625</v>
      </c>
      <c r="L46">
        <v>1.875</v>
      </c>
      <c r="M46">
        <v>0</v>
      </c>
      <c r="N46">
        <v>87.745903015136719</v>
      </c>
      <c r="O46">
        <v>179.07589721679688</v>
      </c>
      <c r="P46">
        <v>125.84702212444095</v>
      </c>
      <c r="Q46">
        <v>31.875</v>
      </c>
      <c r="R46">
        <v>0</v>
      </c>
      <c r="S46">
        <v>1024.9375</v>
      </c>
      <c r="T46">
        <v>544.0625</v>
      </c>
      <c r="U46">
        <v>2588.6875</v>
      </c>
      <c r="V46">
        <v>1004</v>
      </c>
      <c r="W46">
        <v>567.60116003417534</v>
      </c>
      <c r="X46">
        <v>16.599320465457698</v>
      </c>
      <c r="Y46">
        <v>71</v>
      </c>
      <c r="Z46">
        <v>3941061.1096999999</v>
      </c>
      <c r="AA46">
        <v>4160.1000000000004</v>
      </c>
      <c r="AB46">
        <v>2733.64</v>
      </c>
      <c r="AC46">
        <v>1819.87</v>
      </c>
      <c r="AD46">
        <v>913.77</v>
      </c>
      <c r="AE46">
        <v>1.1000000000000001</v>
      </c>
      <c r="AF46">
        <v>518.28</v>
      </c>
      <c r="AG46">
        <v>907.08</v>
      </c>
      <c r="AH46">
        <v>293.10000000000002</v>
      </c>
      <c r="AI46">
        <v>242</v>
      </c>
      <c r="AJ46">
        <v>7.5</v>
      </c>
      <c r="AK46">
        <v>7.2</v>
      </c>
      <c r="AL46">
        <v>735.65</v>
      </c>
      <c r="AM46">
        <v>0</v>
      </c>
      <c r="AN46">
        <v>663.16</v>
      </c>
      <c r="AO46">
        <v>0</v>
      </c>
      <c r="AP46">
        <v>0</v>
      </c>
      <c r="AQ46">
        <v>0</v>
      </c>
      <c r="AR46">
        <v>0</v>
      </c>
      <c r="AS46">
        <v>612.06000000000006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337.44</v>
      </c>
      <c r="BM46">
        <v>1</v>
      </c>
      <c r="BN46">
        <v>0</v>
      </c>
      <c r="BO46">
        <v>726.88</v>
      </c>
      <c r="BP46">
        <v>0</v>
      </c>
      <c r="BQ46">
        <v>346.99</v>
      </c>
      <c r="BR46">
        <v>0</v>
      </c>
      <c r="BS46">
        <v>1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2.63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485.59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32</v>
      </c>
      <c r="CO46">
        <v>206.63</v>
      </c>
      <c r="CP46">
        <v>0</v>
      </c>
      <c r="CQ46">
        <v>3.5</v>
      </c>
      <c r="CR46">
        <v>0</v>
      </c>
      <c r="CS46">
        <v>3.07</v>
      </c>
      <c r="CT46">
        <v>2.5</v>
      </c>
      <c r="CU46">
        <v>463</v>
      </c>
      <c r="CV46">
        <v>78.100000000000009</v>
      </c>
      <c r="CW46" t="s">
        <v>230</v>
      </c>
      <c r="CX46">
        <v>5194.01</v>
      </c>
      <c r="CY46">
        <v>0.01</v>
      </c>
      <c r="CZ46">
        <v>0.25</v>
      </c>
      <c r="DA46">
        <v>0</v>
      </c>
      <c r="DB46">
        <v>0</v>
      </c>
      <c r="DC46">
        <v>0</v>
      </c>
      <c r="DD46">
        <v>0.19</v>
      </c>
      <c r="DE46">
        <v>0.19</v>
      </c>
      <c r="DF46">
        <v>0</v>
      </c>
      <c r="DG46">
        <v>0.22</v>
      </c>
      <c r="DH46">
        <v>0</v>
      </c>
      <c r="DI46">
        <v>0</v>
      </c>
      <c r="DJ46">
        <v>0.05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0.01</v>
      </c>
      <c r="DQ46">
        <v>0</v>
      </c>
      <c r="DR46">
        <v>0.08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0.01</v>
      </c>
      <c r="DY46" s="5" t="s">
        <v>230</v>
      </c>
      <c r="DZ46" s="5" t="s">
        <v>2332</v>
      </c>
      <c r="EA46" s="5" t="s">
        <v>2333</v>
      </c>
      <c r="EB46" s="5" t="s">
        <v>2289</v>
      </c>
      <c r="EC46" s="5">
        <v>5194.0106462399999</v>
      </c>
      <c r="ED46" s="8">
        <v>16.8716287313</v>
      </c>
      <c r="EE46" s="7">
        <v>0</v>
      </c>
    </row>
    <row r="47" spans="1:135">
      <c r="A47">
        <v>1</v>
      </c>
      <c r="B47" t="s">
        <v>2239</v>
      </c>
      <c r="C47" t="s">
        <v>228</v>
      </c>
      <c r="D47" t="s">
        <v>229</v>
      </c>
      <c r="E47" t="s">
        <v>232</v>
      </c>
      <c r="F47" t="s">
        <v>229</v>
      </c>
      <c r="G47">
        <v>22381.6359257</v>
      </c>
      <c r="H47">
        <v>17765.5</v>
      </c>
      <c r="I47">
        <v>3077.8125</v>
      </c>
      <c r="J47">
        <v>1077.5625</v>
      </c>
      <c r="K47">
        <v>292.9375</v>
      </c>
      <c r="L47">
        <v>151.375</v>
      </c>
      <c r="M47">
        <v>17.1875</v>
      </c>
      <c r="N47">
        <v>65.304336547851563</v>
      </c>
      <c r="O47">
        <v>275.87533569335938</v>
      </c>
      <c r="P47">
        <v>116.99161999020258</v>
      </c>
      <c r="Q47">
        <v>94.9375</v>
      </c>
      <c r="R47">
        <v>3</v>
      </c>
      <c r="S47">
        <v>1089.75</v>
      </c>
      <c r="T47">
        <v>5164.1875</v>
      </c>
      <c r="U47">
        <v>10625.625</v>
      </c>
      <c r="V47">
        <v>5404.875</v>
      </c>
      <c r="W47">
        <v>569.57708557307012</v>
      </c>
      <c r="X47">
        <v>16.669117266799773</v>
      </c>
      <c r="Y47">
        <v>389</v>
      </c>
      <c r="Z47">
        <v>17544858.957400002</v>
      </c>
      <c r="AA47">
        <v>22282.62</v>
      </c>
      <c r="AB47">
        <v>12262.27</v>
      </c>
      <c r="AC47">
        <v>9497.66</v>
      </c>
      <c r="AD47">
        <v>2764.61</v>
      </c>
      <c r="AE47">
        <v>7.09</v>
      </c>
      <c r="AF47">
        <v>6113.23</v>
      </c>
      <c r="AG47">
        <v>3900.03</v>
      </c>
      <c r="AH47">
        <v>2556.8000000000002</v>
      </c>
      <c r="AI47">
        <v>821.5</v>
      </c>
      <c r="AJ47">
        <v>11.4</v>
      </c>
      <c r="AK47">
        <v>19.2</v>
      </c>
      <c r="AL47">
        <v>4380.41</v>
      </c>
      <c r="AM47">
        <v>0</v>
      </c>
      <c r="AN47">
        <v>0</v>
      </c>
      <c r="AO47">
        <v>0</v>
      </c>
      <c r="AP47">
        <v>0</v>
      </c>
      <c r="AQ47">
        <v>1351.58</v>
      </c>
      <c r="AR47">
        <v>0</v>
      </c>
      <c r="AS47">
        <v>2963.99</v>
      </c>
      <c r="AT47">
        <v>2.4700000000000002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58</v>
      </c>
      <c r="BI47">
        <v>137.56</v>
      </c>
      <c r="BJ47">
        <v>0</v>
      </c>
      <c r="BK47">
        <v>0</v>
      </c>
      <c r="BL47">
        <v>5097.67</v>
      </c>
      <c r="BM47">
        <v>0</v>
      </c>
      <c r="BN47">
        <v>193</v>
      </c>
      <c r="BO47">
        <v>1502.39</v>
      </c>
      <c r="BP47">
        <v>0</v>
      </c>
      <c r="BQ47">
        <v>397.68</v>
      </c>
      <c r="BR47">
        <v>2</v>
      </c>
      <c r="BS47">
        <v>8.9</v>
      </c>
      <c r="BT47">
        <v>6.6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60.93</v>
      </c>
      <c r="CF47">
        <v>726.78</v>
      </c>
      <c r="CG47">
        <v>5.3</v>
      </c>
      <c r="CH47">
        <v>0</v>
      </c>
      <c r="CI47">
        <v>72.88</v>
      </c>
      <c r="CJ47">
        <v>0</v>
      </c>
      <c r="CK47">
        <v>0</v>
      </c>
      <c r="CL47">
        <v>0</v>
      </c>
      <c r="CM47">
        <v>0</v>
      </c>
      <c r="CN47">
        <v>425.14</v>
      </c>
      <c r="CO47">
        <v>10.24</v>
      </c>
      <c r="CP47">
        <v>17.61</v>
      </c>
      <c r="CQ47">
        <v>4348.8500000000004</v>
      </c>
      <c r="CR47">
        <v>0</v>
      </c>
      <c r="CS47">
        <v>3</v>
      </c>
      <c r="CT47">
        <v>509.64</v>
      </c>
      <c r="CU47">
        <v>7830</v>
      </c>
      <c r="CV47">
        <v>1011.4000000000001</v>
      </c>
      <c r="CW47" t="s">
        <v>232</v>
      </c>
      <c r="CX47">
        <v>22381.64</v>
      </c>
      <c r="CY47">
        <v>0.02</v>
      </c>
      <c r="CZ47">
        <v>0.46</v>
      </c>
      <c r="DA47">
        <v>0.01</v>
      </c>
      <c r="DB47">
        <v>0</v>
      </c>
      <c r="DC47">
        <v>0</v>
      </c>
      <c r="DD47">
        <v>0.32</v>
      </c>
      <c r="DE47">
        <v>0.03</v>
      </c>
      <c r="DF47">
        <v>0.03</v>
      </c>
      <c r="DG47">
        <v>7.0000000000000007E-2</v>
      </c>
      <c r="DH47">
        <v>0</v>
      </c>
      <c r="DI47">
        <v>0</v>
      </c>
      <c r="DJ47">
        <v>0.02</v>
      </c>
      <c r="DK47">
        <v>0.01</v>
      </c>
      <c r="DL47">
        <v>0</v>
      </c>
      <c r="DM47">
        <v>0</v>
      </c>
      <c r="DN47">
        <v>0.01</v>
      </c>
      <c r="DO47">
        <v>0</v>
      </c>
      <c r="DP47">
        <v>0</v>
      </c>
      <c r="DQ47">
        <v>0</v>
      </c>
      <c r="DR47">
        <v>0.01</v>
      </c>
      <c r="DS47">
        <v>0</v>
      </c>
      <c r="DT47">
        <v>0</v>
      </c>
      <c r="DU47">
        <v>0.01</v>
      </c>
      <c r="DV47">
        <v>0</v>
      </c>
      <c r="DW47">
        <v>0</v>
      </c>
      <c r="DX47">
        <v>0.02</v>
      </c>
      <c r="DY47" s="5" t="s">
        <v>232</v>
      </c>
      <c r="DZ47" s="5" t="s">
        <v>2333</v>
      </c>
      <c r="EA47" s="5" t="s">
        <v>2333</v>
      </c>
      <c r="EB47" s="5" t="s">
        <v>2289</v>
      </c>
      <c r="EC47" s="5">
        <v>22381.6359257</v>
      </c>
      <c r="ED47" s="8">
        <v>261.179515498</v>
      </c>
      <c r="EE47" s="7">
        <v>0.01</v>
      </c>
    </row>
    <row r="48" spans="1:135">
      <c r="A48">
        <v>1</v>
      </c>
      <c r="B48" t="s">
        <v>2239</v>
      </c>
      <c r="C48" t="s">
        <v>228</v>
      </c>
      <c r="D48" t="s">
        <v>229</v>
      </c>
      <c r="E48" t="s">
        <v>233</v>
      </c>
      <c r="F48" t="s">
        <v>234</v>
      </c>
      <c r="G48">
        <v>15426.0215537</v>
      </c>
      <c r="H48">
        <v>11541.5625</v>
      </c>
      <c r="I48">
        <v>2084.8125</v>
      </c>
      <c r="J48">
        <v>935.1875</v>
      </c>
      <c r="K48">
        <v>369.4375</v>
      </c>
      <c r="L48">
        <v>333.1875</v>
      </c>
      <c r="M48">
        <v>160.75</v>
      </c>
      <c r="N48">
        <v>8.3362455368041992</v>
      </c>
      <c r="O48">
        <v>97.86956787109375</v>
      </c>
      <c r="P48">
        <v>70.765933625043573</v>
      </c>
      <c r="Q48">
        <v>126.25</v>
      </c>
      <c r="R48">
        <v>757.375</v>
      </c>
      <c r="S48">
        <v>6355.6875</v>
      </c>
      <c r="T48">
        <v>876.3125</v>
      </c>
      <c r="U48">
        <v>5887.3125</v>
      </c>
      <c r="V48">
        <v>1422</v>
      </c>
      <c r="W48">
        <v>577.56220574531017</v>
      </c>
      <c r="X48">
        <v>16.745823588995584</v>
      </c>
      <c r="Y48">
        <v>115</v>
      </c>
      <c r="Z48">
        <v>9712333.8751999997</v>
      </c>
      <c r="AA48">
        <v>15278.2</v>
      </c>
      <c r="AB48">
        <v>7021.02</v>
      </c>
      <c r="AC48">
        <v>3650.46</v>
      </c>
      <c r="AD48">
        <v>3370.56</v>
      </c>
      <c r="AE48">
        <v>2.96</v>
      </c>
      <c r="AF48">
        <v>1949.26</v>
      </c>
      <c r="AG48">
        <v>6304.96</v>
      </c>
      <c r="AH48">
        <v>2174.5</v>
      </c>
      <c r="AI48">
        <v>685</v>
      </c>
      <c r="AJ48">
        <v>19.2</v>
      </c>
      <c r="AK48">
        <v>194.4</v>
      </c>
      <c r="AL48">
        <v>2063.67</v>
      </c>
      <c r="AM48">
        <v>211.44</v>
      </c>
      <c r="AN48">
        <v>61.08</v>
      </c>
      <c r="AO48">
        <v>0</v>
      </c>
      <c r="AP48">
        <v>0</v>
      </c>
      <c r="AQ48">
        <v>743.54</v>
      </c>
      <c r="AR48">
        <v>0</v>
      </c>
      <c r="AS48">
        <v>908.08</v>
      </c>
      <c r="AT48">
        <v>0</v>
      </c>
      <c r="AU48">
        <v>0</v>
      </c>
      <c r="AV48">
        <v>0</v>
      </c>
      <c r="AW48">
        <v>52</v>
      </c>
      <c r="AX48">
        <v>18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96.18</v>
      </c>
      <c r="BF48">
        <v>0</v>
      </c>
      <c r="BG48">
        <v>0</v>
      </c>
      <c r="BH48">
        <v>0</v>
      </c>
      <c r="BI48">
        <v>375</v>
      </c>
      <c r="BJ48">
        <v>0</v>
      </c>
      <c r="BK48">
        <v>0</v>
      </c>
      <c r="BL48">
        <v>1509.97</v>
      </c>
      <c r="BM48">
        <v>66.5</v>
      </c>
      <c r="BN48">
        <v>600</v>
      </c>
      <c r="BO48">
        <v>3500.8</v>
      </c>
      <c r="BP48">
        <v>0</v>
      </c>
      <c r="BQ48">
        <v>2079.3200000000002</v>
      </c>
      <c r="BR48">
        <v>0</v>
      </c>
      <c r="BS48">
        <v>0</v>
      </c>
      <c r="BT48">
        <v>386.95</v>
      </c>
      <c r="BU48">
        <v>0</v>
      </c>
      <c r="BV48">
        <v>0</v>
      </c>
      <c r="BW48">
        <v>174.75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173.03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5</v>
      </c>
      <c r="CO48">
        <v>2245</v>
      </c>
      <c r="CP48">
        <v>0</v>
      </c>
      <c r="CQ48">
        <v>0</v>
      </c>
      <c r="CR48">
        <v>0</v>
      </c>
      <c r="CS48">
        <v>0</v>
      </c>
      <c r="CT48">
        <v>7.89</v>
      </c>
      <c r="CU48">
        <v>3960</v>
      </c>
      <c r="CV48">
        <v>345</v>
      </c>
      <c r="CW48" t="s">
        <v>233</v>
      </c>
      <c r="CX48">
        <v>15426.02</v>
      </c>
      <c r="CY48">
        <v>0.02</v>
      </c>
      <c r="CZ48">
        <v>0.2</v>
      </c>
      <c r="DA48">
        <v>0.01</v>
      </c>
      <c r="DB48">
        <v>0</v>
      </c>
      <c r="DC48">
        <v>0</v>
      </c>
      <c r="DD48">
        <v>0.17</v>
      </c>
      <c r="DE48">
        <v>0.1</v>
      </c>
      <c r="DF48">
        <v>0</v>
      </c>
      <c r="DG48">
        <v>0.27</v>
      </c>
      <c r="DH48">
        <v>0.01</v>
      </c>
      <c r="DI48">
        <v>0</v>
      </c>
      <c r="DJ48">
        <v>0.1</v>
      </c>
      <c r="DK48">
        <v>0</v>
      </c>
      <c r="DL48">
        <v>0</v>
      </c>
      <c r="DM48">
        <v>0</v>
      </c>
      <c r="DN48">
        <v>0.02</v>
      </c>
      <c r="DO48">
        <v>0</v>
      </c>
      <c r="DP48">
        <v>0</v>
      </c>
      <c r="DQ48">
        <v>0</v>
      </c>
      <c r="DR48">
        <v>7.0000000000000007E-2</v>
      </c>
      <c r="DS48">
        <v>0</v>
      </c>
      <c r="DT48">
        <v>0</v>
      </c>
      <c r="DU48">
        <v>0</v>
      </c>
      <c r="DV48">
        <v>0</v>
      </c>
      <c r="DW48">
        <v>0</v>
      </c>
      <c r="DX48">
        <v>0.01</v>
      </c>
      <c r="DY48" s="5" t="s">
        <v>233</v>
      </c>
      <c r="DZ48" s="5" t="s">
        <v>2334</v>
      </c>
      <c r="EA48" s="5" t="s">
        <v>2333</v>
      </c>
      <c r="EB48" s="5" t="s">
        <v>2289</v>
      </c>
      <c r="EC48" s="5">
        <v>15426.0215537</v>
      </c>
      <c r="ED48" s="8">
        <v>18.510463931699999</v>
      </c>
      <c r="EE48" s="7">
        <v>0</v>
      </c>
    </row>
    <row r="49" spans="1:135">
      <c r="A49">
        <v>1</v>
      </c>
      <c r="B49" t="s">
        <v>2239</v>
      </c>
      <c r="C49" t="s">
        <v>228</v>
      </c>
      <c r="D49" t="s">
        <v>229</v>
      </c>
      <c r="E49" t="s">
        <v>235</v>
      </c>
      <c r="F49" t="s">
        <v>236</v>
      </c>
      <c r="G49">
        <v>11005.347018500001</v>
      </c>
      <c r="H49">
        <v>6180.5625</v>
      </c>
      <c r="I49">
        <v>2334.0625</v>
      </c>
      <c r="J49">
        <v>1364.1875</v>
      </c>
      <c r="K49">
        <v>593.3125</v>
      </c>
      <c r="L49">
        <v>440.1875</v>
      </c>
      <c r="M49">
        <v>94.0625</v>
      </c>
      <c r="N49">
        <v>17.134197235107422</v>
      </c>
      <c r="O49">
        <v>118.65511322021484</v>
      </c>
      <c r="P49">
        <v>77.507970521368023</v>
      </c>
      <c r="Q49">
        <v>97.75</v>
      </c>
      <c r="R49">
        <v>49.5</v>
      </c>
      <c r="S49">
        <v>2952.3125</v>
      </c>
      <c r="T49">
        <v>496.25</v>
      </c>
      <c r="U49">
        <v>6126.9375</v>
      </c>
      <c r="V49">
        <v>1283.625</v>
      </c>
      <c r="W49">
        <v>569.9100889398776</v>
      </c>
      <c r="X49">
        <v>16.726270886104704</v>
      </c>
      <c r="Y49">
        <v>42</v>
      </c>
      <c r="Z49">
        <v>4345223.1369000003</v>
      </c>
      <c r="AA49">
        <v>7251.92</v>
      </c>
      <c r="AB49">
        <v>2480.46</v>
      </c>
      <c r="AC49">
        <v>1957.45</v>
      </c>
      <c r="AD49">
        <v>523.01</v>
      </c>
      <c r="AE49">
        <v>1.02</v>
      </c>
      <c r="AF49">
        <v>1960.6</v>
      </c>
      <c r="AG49">
        <v>2809.84</v>
      </c>
      <c r="AH49">
        <v>1454.9</v>
      </c>
      <c r="AI49">
        <v>147.6</v>
      </c>
      <c r="AJ49">
        <v>4.0999999999999996</v>
      </c>
      <c r="AK49">
        <v>27.2</v>
      </c>
      <c r="AL49">
        <v>629.41999999999996</v>
      </c>
      <c r="AM49">
        <v>0</v>
      </c>
      <c r="AN49">
        <v>0</v>
      </c>
      <c r="AO49">
        <v>0</v>
      </c>
      <c r="AP49">
        <v>0</v>
      </c>
      <c r="AQ49">
        <v>49.5</v>
      </c>
      <c r="AR49">
        <v>0</v>
      </c>
      <c r="AS49">
        <v>967.43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207.86</v>
      </c>
      <c r="BH49">
        <v>175</v>
      </c>
      <c r="BI49">
        <v>22.69</v>
      </c>
      <c r="BJ49">
        <v>0</v>
      </c>
      <c r="BK49">
        <v>0</v>
      </c>
      <c r="BL49">
        <v>1535.29</v>
      </c>
      <c r="BM49">
        <v>0</v>
      </c>
      <c r="BN49">
        <v>0</v>
      </c>
      <c r="BO49">
        <v>2244.25</v>
      </c>
      <c r="BP49">
        <v>0</v>
      </c>
      <c r="BQ49">
        <v>66.900000000000006</v>
      </c>
      <c r="BR49">
        <v>0</v>
      </c>
      <c r="BS49">
        <v>0</v>
      </c>
      <c r="BT49">
        <v>271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5.21</v>
      </c>
      <c r="CF49">
        <v>0</v>
      </c>
      <c r="CG49">
        <v>0</v>
      </c>
      <c r="CH49">
        <v>0</v>
      </c>
      <c r="CI49">
        <v>165.99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128.72999999999999</v>
      </c>
      <c r="CP49">
        <v>0</v>
      </c>
      <c r="CQ49">
        <v>415</v>
      </c>
      <c r="CR49">
        <v>0</v>
      </c>
      <c r="CS49">
        <v>367.65</v>
      </c>
      <c r="CT49">
        <v>0</v>
      </c>
      <c r="CU49">
        <v>2854</v>
      </c>
      <c r="CV49">
        <v>130.20000000000002</v>
      </c>
      <c r="CW49" t="s">
        <v>235</v>
      </c>
      <c r="CX49">
        <v>11005.35</v>
      </c>
      <c r="CY49">
        <v>0.01</v>
      </c>
      <c r="CZ49">
        <v>0.2</v>
      </c>
      <c r="DA49">
        <v>0</v>
      </c>
      <c r="DB49">
        <v>0</v>
      </c>
      <c r="DC49">
        <v>0.02</v>
      </c>
      <c r="DD49">
        <v>0.06</v>
      </c>
      <c r="DE49">
        <v>0.1</v>
      </c>
      <c r="DF49">
        <v>0</v>
      </c>
      <c r="DG49">
        <v>0.33</v>
      </c>
      <c r="DH49">
        <v>0</v>
      </c>
      <c r="DI49">
        <v>0</v>
      </c>
      <c r="DJ49">
        <v>0.16</v>
      </c>
      <c r="DK49">
        <v>0.02</v>
      </c>
      <c r="DL49">
        <v>0</v>
      </c>
      <c r="DM49">
        <v>0</v>
      </c>
      <c r="DN49">
        <v>0.02</v>
      </c>
      <c r="DO49">
        <v>0</v>
      </c>
      <c r="DP49">
        <v>0.01</v>
      </c>
      <c r="DQ49">
        <v>0</v>
      </c>
      <c r="DR49">
        <v>0.03</v>
      </c>
      <c r="DS49">
        <v>0</v>
      </c>
      <c r="DT49">
        <v>0</v>
      </c>
      <c r="DU49">
        <v>0.01</v>
      </c>
      <c r="DV49">
        <v>0</v>
      </c>
      <c r="DW49">
        <v>0</v>
      </c>
      <c r="DX49">
        <v>0.02</v>
      </c>
      <c r="DY49" s="5" t="s">
        <v>235</v>
      </c>
      <c r="DZ49" s="5" t="s">
        <v>2335</v>
      </c>
      <c r="EA49" s="5" t="s">
        <v>2333</v>
      </c>
      <c r="EB49" s="5" t="s">
        <v>2289</v>
      </c>
      <c r="EC49" s="5">
        <v>11005.347018500001</v>
      </c>
      <c r="ED49" s="8">
        <v>240.30323317700001</v>
      </c>
      <c r="EE49" s="7">
        <v>0.02</v>
      </c>
    </row>
    <row r="50" spans="1:135">
      <c r="A50">
        <v>1</v>
      </c>
      <c r="B50" t="s">
        <v>2239</v>
      </c>
      <c r="C50" t="s">
        <v>228</v>
      </c>
      <c r="D50" t="s">
        <v>229</v>
      </c>
      <c r="E50" t="s">
        <v>237</v>
      </c>
      <c r="F50" t="s">
        <v>238</v>
      </c>
      <c r="G50">
        <v>3641.34521688</v>
      </c>
      <c r="H50">
        <v>2554.375</v>
      </c>
      <c r="I50">
        <v>662.4375</v>
      </c>
      <c r="J50">
        <v>306.1875</v>
      </c>
      <c r="K50">
        <v>83.0625</v>
      </c>
      <c r="L50">
        <v>34.5</v>
      </c>
      <c r="M50">
        <v>0.875</v>
      </c>
      <c r="N50">
        <v>106.30912017822266</v>
      </c>
      <c r="O50">
        <v>274.745849609375</v>
      </c>
      <c r="P50">
        <v>152.45108522153561</v>
      </c>
      <c r="Q50">
        <v>11</v>
      </c>
      <c r="R50">
        <v>151.875</v>
      </c>
      <c r="S50">
        <v>44.8125</v>
      </c>
      <c r="T50">
        <v>314.0625</v>
      </c>
      <c r="U50">
        <v>645.1875</v>
      </c>
      <c r="V50">
        <v>2474.5</v>
      </c>
      <c r="W50">
        <v>570.90967919119794</v>
      </c>
      <c r="X50">
        <v>16.537141042585695</v>
      </c>
      <c r="Y50">
        <v>40</v>
      </c>
      <c r="Z50">
        <v>3499434.8223999999</v>
      </c>
      <c r="AA50">
        <v>3526.75</v>
      </c>
      <c r="AB50">
        <v>1838.91</v>
      </c>
      <c r="AC50">
        <v>980.33</v>
      </c>
      <c r="AD50">
        <v>858.58</v>
      </c>
      <c r="AE50">
        <v>0.45</v>
      </c>
      <c r="AF50">
        <v>824.28</v>
      </c>
      <c r="AG50">
        <v>863.11</v>
      </c>
      <c r="AH50">
        <v>129.69999999999999</v>
      </c>
      <c r="AI50">
        <v>182.1</v>
      </c>
      <c r="AJ50">
        <v>0</v>
      </c>
      <c r="AK50">
        <v>0</v>
      </c>
      <c r="AL50">
        <v>338.91</v>
      </c>
      <c r="AM50">
        <v>0</v>
      </c>
      <c r="AN50">
        <v>0</v>
      </c>
      <c r="AO50">
        <v>0</v>
      </c>
      <c r="AP50">
        <v>0</v>
      </c>
      <c r="AQ50">
        <v>30.48</v>
      </c>
      <c r="AR50">
        <v>0</v>
      </c>
      <c r="AS50">
        <v>642.98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118</v>
      </c>
      <c r="BD50">
        <v>0</v>
      </c>
      <c r="BE50">
        <v>504.2</v>
      </c>
      <c r="BF50">
        <v>0</v>
      </c>
      <c r="BG50">
        <v>0</v>
      </c>
      <c r="BH50">
        <v>60</v>
      </c>
      <c r="BI50">
        <v>0</v>
      </c>
      <c r="BJ50">
        <v>0</v>
      </c>
      <c r="BK50">
        <v>0</v>
      </c>
      <c r="BL50">
        <v>475.85</v>
      </c>
      <c r="BM50">
        <v>0</v>
      </c>
      <c r="BN50">
        <v>0</v>
      </c>
      <c r="BO50">
        <v>420</v>
      </c>
      <c r="BP50">
        <v>0</v>
      </c>
      <c r="BQ50">
        <v>26.6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26.7</v>
      </c>
      <c r="CF50">
        <v>0</v>
      </c>
      <c r="CG50">
        <v>400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118.7</v>
      </c>
      <c r="CP50">
        <v>0</v>
      </c>
      <c r="CQ50">
        <v>0</v>
      </c>
      <c r="CR50">
        <v>0</v>
      </c>
      <c r="CS50">
        <v>0</v>
      </c>
      <c r="CT50">
        <v>364.33</v>
      </c>
      <c r="CU50">
        <v>740</v>
      </c>
      <c r="CV50">
        <v>620</v>
      </c>
      <c r="CW50" t="s">
        <v>237</v>
      </c>
      <c r="CX50">
        <v>3641.35</v>
      </c>
      <c r="CY50">
        <v>0.03</v>
      </c>
      <c r="CZ50">
        <v>0.34</v>
      </c>
      <c r="DA50">
        <v>0</v>
      </c>
      <c r="DB50">
        <v>0.08</v>
      </c>
      <c r="DC50">
        <v>0.08</v>
      </c>
      <c r="DD50">
        <v>0.15</v>
      </c>
      <c r="DE50">
        <v>0.11</v>
      </c>
      <c r="DF50">
        <v>0.01</v>
      </c>
      <c r="DG50">
        <v>0.08</v>
      </c>
      <c r="DH50">
        <v>0</v>
      </c>
      <c r="DI50">
        <v>0</v>
      </c>
      <c r="DJ50">
        <v>0</v>
      </c>
      <c r="DK50">
        <v>0.01</v>
      </c>
      <c r="DL50">
        <v>0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0</v>
      </c>
      <c r="DS50">
        <v>0</v>
      </c>
      <c r="DT50">
        <v>0.03</v>
      </c>
      <c r="DU50">
        <v>0.06</v>
      </c>
      <c r="DV50">
        <v>0</v>
      </c>
      <c r="DW50">
        <v>0</v>
      </c>
      <c r="DX50">
        <v>0.02</v>
      </c>
      <c r="DY50" s="5" t="s">
        <v>237</v>
      </c>
      <c r="DZ50" s="5" t="s">
        <v>2336</v>
      </c>
      <c r="EA50" s="5" t="s">
        <v>2333</v>
      </c>
      <c r="EB50" s="5" t="s">
        <v>2289</v>
      </c>
      <c r="EC50" s="5">
        <v>3641.34521688</v>
      </c>
      <c r="ED50" s="8">
        <v>25.568486480800001</v>
      </c>
      <c r="EE50" s="7">
        <v>0.01</v>
      </c>
    </row>
    <row r="51" spans="1:135">
      <c r="A51">
        <v>1</v>
      </c>
      <c r="B51" t="s">
        <v>2239</v>
      </c>
      <c r="C51" t="s">
        <v>228</v>
      </c>
      <c r="D51" t="s">
        <v>229</v>
      </c>
      <c r="E51" t="s">
        <v>239</v>
      </c>
      <c r="F51" t="s">
        <v>240</v>
      </c>
      <c r="G51">
        <v>7189.93359435</v>
      </c>
      <c r="H51">
        <v>6131.3125</v>
      </c>
      <c r="I51">
        <v>657.5625</v>
      </c>
      <c r="J51">
        <v>245.0625</v>
      </c>
      <c r="K51">
        <v>72.625</v>
      </c>
      <c r="L51">
        <v>62.75</v>
      </c>
      <c r="M51">
        <v>20.0625</v>
      </c>
      <c r="N51">
        <v>28.858484268188477</v>
      </c>
      <c r="O51">
        <v>93.62567138671875</v>
      </c>
      <c r="P51">
        <v>72.45455984009314</v>
      </c>
      <c r="Q51">
        <v>107.625</v>
      </c>
      <c r="R51">
        <v>285.6875</v>
      </c>
      <c r="S51">
        <v>4356.3125</v>
      </c>
      <c r="T51">
        <v>163.125</v>
      </c>
      <c r="U51">
        <v>1907.3125</v>
      </c>
      <c r="V51">
        <v>369.3125</v>
      </c>
      <c r="W51">
        <v>575.26399186433605</v>
      </c>
      <c r="X51">
        <v>16.761554033498768</v>
      </c>
      <c r="Y51">
        <v>18</v>
      </c>
      <c r="Z51">
        <v>811004.16850000003</v>
      </c>
      <c r="AA51">
        <v>1582.82</v>
      </c>
      <c r="AB51">
        <v>992.91</v>
      </c>
      <c r="AC51">
        <v>450.65</v>
      </c>
      <c r="AD51">
        <v>542.26</v>
      </c>
      <c r="AE51">
        <v>2.1800000000000002</v>
      </c>
      <c r="AF51">
        <v>159.41</v>
      </c>
      <c r="AG51">
        <v>428.32</v>
      </c>
      <c r="AH51">
        <v>204.3</v>
      </c>
      <c r="AI51">
        <v>162.20000000000002</v>
      </c>
      <c r="AJ51">
        <v>0</v>
      </c>
      <c r="AK51">
        <v>12</v>
      </c>
      <c r="AL51">
        <v>38.050000000000004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45.1</v>
      </c>
      <c r="AT51">
        <v>0</v>
      </c>
      <c r="AU51">
        <v>8.1999999999999993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35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472.4</v>
      </c>
      <c r="BP51">
        <v>0</v>
      </c>
      <c r="BQ51">
        <v>126.5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111.42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746.15</v>
      </c>
      <c r="CT51">
        <v>0</v>
      </c>
      <c r="CU51">
        <v>87</v>
      </c>
      <c r="CV51">
        <v>27</v>
      </c>
      <c r="CW51" t="s">
        <v>239</v>
      </c>
      <c r="CX51">
        <v>7189.93</v>
      </c>
      <c r="CY51">
        <v>0.02</v>
      </c>
      <c r="CZ51">
        <v>0.23</v>
      </c>
      <c r="DA51">
        <v>0</v>
      </c>
      <c r="DB51">
        <v>0.01</v>
      </c>
      <c r="DC51">
        <v>0</v>
      </c>
      <c r="DD51">
        <v>0.01</v>
      </c>
      <c r="DE51">
        <v>0.18</v>
      </c>
      <c r="DF51">
        <v>0</v>
      </c>
      <c r="DG51">
        <v>0.37</v>
      </c>
      <c r="DH51">
        <v>0</v>
      </c>
      <c r="DI51">
        <v>0</v>
      </c>
      <c r="DJ51">
        <v>0.1</v>
      </c>
      <c r="DK51">
        <v>0.01</v>
      </c>
      <c r="DL51">
        <v>0</v>
      </c>
      <c r="DM51">
        <v>0</v>
      </c>
      <c r="DN51">
        <v>0.02</v>
      </c>
      <c r="DO51">
        <v>0</v>
      </c>
      <c r="DP51">
        <v>0</v>
      </c>
      <c r="DQ51">
        <v>0</v>
      </c>
      <c r="DR51">
        <v>0.04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0.01</v>
      </c>
      <c r="DY51" s="5" t="s">
        <v>239</v>
      </c>
      <c r="DZ51" s="5" t="s">
        <v>2337</v>
      </c>
      <c r="EA51" s="5" t="s">
        <v>2333</v>
      </c>
      <c r="EB51" s="5" t="s">
        <v>2289</v>
      </c>
      <c r="EC51" s="5">
        <v>7189.93359435</v>
      </c>
      <c r="ED51" s="8">
        <v>116.435992838</v>
      </c>
      <c r="EE51" s="7">
        <v>0.02</v>
      </c>
    </row>
    <row r="52" spans="1:135">
      <c r="A52">
        <v>1</v>
      </c>
      <c r="B52" t="s">
        <v>2239</v>
      </c>
      <c r="C52" t="s">
        <v>241</v>
      </c>
      <c r="D52" t="s">
        <v>242</v>
      </c>
      <c r="E52" t="s">
        <v>243</v>
      </c>
      <c r="F52" t="s">
        <v>244</v>
      </c>
      <c r="G52">
        <v>21672.666699699999</v>
      </c>
      <c r="H52">
        <v>9219</v>
      </c>
      <c r="I52">
        <v>4600.5</v>
      </c>
      <c r="J52">
        <v>3267.6875</v>
      </c>
      <c r="K52">
        <v>1750.25</v>
      </c>
      <c r="L52">
        <v>1787.75</v>
      </c>
      <c r="M52">
        <v>1046.9375</v>
      </c>
      <c r="N52">
        <v>57.150264739990234</v>
      </c>
      <c r="O52">
        <v>368.67715454101563</v>
      </c>
      <c r="P52">
        <v>156.21065445726052</v>
      </c>
      <c r="Q52">
        <v>75.9375</v>
      </c>
      <c r="R52">
        <v>6209.3125</v>
      </c>
      <c r="S52">
        <v>34.75</v>
      </c>
      <c r="T52">
        <v>10522.8125</v>
      </c>
      <c r="U52">
        <v>4816.75</v>
      </c>
      <c r="V52">
        <v>12.5625</v>
      </c>
      <c r="W52">
        <v>544.96325830221053</v>
      </c>
      <c r="X52">
        <v>16.829758323840284</v>
      </c>
      <c r="Y52">
        <v>126</v>
      </c>
      <c r="Z52">
        <v>6140941.1973999999</v>
      </c>
      <c r="AA52">
        <v>17771.420000000002</v>
      </c>
      <c r="AB52">
        <v>5713.25</v>
      </c>
      <c r="AC52">
        <v>3311.81</v>
      </c>
      <c r="AD52">
        <v>2401.44</v>
      </c>
      <c r="AE52">
        <v>6.33</v>
      </c>
      <c r="AF52">
        <v>684.43</v>
      </c>
      <c r="AG52">
        <v>11367.41</v>
      </c>
      <c r="AH52">
        <v>1842.4</v>
      </c>
      <c r="AI52">
        <v>2359</v>
      </c>
      <c r="AJ52">
        <v>223.4</v>
      </c>
      <c r="AK52">
        <v>8</v>
      </c>
      <c r="AL52">
        <v>293.35000000000002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2573.23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182.44</v>
      </c>
      <c r="BJ52">
        <v>0</v>
      </c>
      <c r="BK52">
        <v>1.74</v>
      </c>
      <c r="BL52">
        <v>31.54</v>
      </c>
      <c r="BM52">
        <v>510</v>
      </c>
      <c r="BN52">
        <v>0</v>
      </c>
      <c r="BO52">
        <v>615.08000000000004</v>
      </c>
      <c r="BP52">
        <v>0</v>
      </c>
      <c r="BQ52">
        <v>5257.42</v>
      </c>
      <c r="BR52">
        <v>1686.5</v>
      </c>
      <c r="BS52">
        <v>432.93</v>
      </c>
      <c r="BT52">
        <v>146.9</v>
      </c>
      <c r="BU52">
        <v>0</v>
      </c>
      <c r="BV52">
        <v>1.39</v>
      </c>
      <c r="BW52">
        <v>0</v>
      </c>
      <c r="BX52">
        <v>0</v>
      </c>
      <c r="BY52">
        <v>1.0900000000000001</v>
      </c>
      <c r="BZ52">
        <v>1.1000000000000001</v>
      </c>
      <c r="CA52">
        <v>46.99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5.24</v>
      </c>
      <c r="CH52">
        <v>0</v>
      </c>
      <c r="CI52">
        <v>1870.2</v>
      </c>
      <c r="CJ52">
        <v>0</v>
      </c>
      <c r="CK52">
        <v>1452.94</v>
      </c>
      <c r="CL52">
        <v>0</v>
      </c>
      <c r="CM52">
        <v>0</v>
      </c>
      <c r="CN52">
        <v>547.4</v>
      </c>
      <c r="CO52">
        <v>1430.09</v>
      </c>
      <c r="CP52">
        <v>3.9</v>
      </c>
      <c r="CQ52">
        <v>0</v>
      </c>
      <c r="CR52">
        <v>0</v>
      </c>
      <c r="CS52">
        <v>557.25</v>
      </c>
      <c r="CT52">
        <v>122.7</v>
      </c>
      <c r="CU52">
        <v>404</v>
      </c>
      <c r="CV52">
        <v>176.39999999999998</v>
      </c>
      <c r="CW52" t="s">
        <v>243</v>
      </c>
      <c r="CX52">
        <v>21672.67</v>
      </c>
      <c r="CY52">
        <v>0</v>
      </c>
      <c r="CZ52">
        <v>0.4</v>
      </c>
      <c r="DA52">
        <v>0</v>
      </c>
      <c r="DB52">
        <v>0</v>
      </c>
      <c r="DC52">
        <v>0</v>
      </c>
      <c r="DD52">
        <v>0.01</v>
      </c>
      <c r="DE52">
        <v>7.0000000000000007E-2</v>
      </c>
      <c r="DF52">
        <v>0</v>
      </c>
      <c r="DG52">
        <v>0.21</v>
      </c>
      <c r="DH52">
        <v>0</v>
      </c>
      <c r="DI52">
        <v>0</v>
      </c>
      <c r="DJ52">
        <v>0.04</v>
      </c>
      <c r="DK52">
        <v>0.09</v>
      </c>
      <c r="DL52">
        <v>0</v>
      </c>
      <c r="DM52">
        <v>0</v>
      </c>
      <c r="DN52">
        <v>0.01</v>
      </c>
      <c r="DO52">
        <v>0</v>
      </c>
      <c r="DP52">
        <v>0.01</v>
      </c>
      <c r="DQ52">
        <v>0</v>
      </c>
      <c r="DR52">
        <v>0.1</v>
      </c>
      <c r="DS52">
        <v>0</v>
      </c>
      <c r="DT52">
        <v>0</v>
      </c>
      <c r="DU52">
        <v>0.04</v>
      </c>
      <c r="DV52">
        <v>0</v>
      </c>
      <c r="DW52">
        <v>0</v>
      </c>
      <c r="DX52">
        <v>0.01</v>
      </c>
      <c r="DY52" s="5" t="s">
        <v>243</v>
      </c>
      <c r="DZ52" s="5" t="s">
        <v>2338</v>
      </c>
      <c r="EA52" s="5" t="s">
        <v>2339</v>
      </c>
      <c r="EB52" s="5" t="s">
        <v>2289</v>
      </c>
      <c r="EC52" s="5">
        <v>21672.666699699999</v>
      </c>
      <c r="ED52" s="8">
        <v>267.38676542000002</v>
      </c>
      <c r="EE52" s="7">
        <v>0.01</v>
      </c>
    </row>
    <row r="53" spans="1:135">
      <c r="A53">
        <v>1</v>
      </c>
      <c r="B53" t="s">
        <v>2239</v>
      </c>
      <c r="C53" t="s">
        <v>241</v>
      </c>
      <c r="D53" t="s">
        <v>242</v>
      </c>
      <c r="E53" t="s">
        <v>245</v>
      </c>
      <c r="F53" t="s">
        <v>246</v>
      </c>
      <c r="G53">
        <v>7145.5149938200002</v>
      </c>
      <c r="H53">
        <v>1425.9375</v>
      </c>
      <c r="I53">
        <v>1037.75</v>
      </c>
      <c r="J53">
        <v>1230.6875</v>
      </c>
      <c r="K53">
        <v>1040</v>
      </c>
      <c r="L53">
        <v>1479.5</v>
      </c>
      <c r="M53">
        <v>921.5</v>
      </c>
      <c r="N53">
        <v>67.440658569335938</v>
      </c>
      <c r="O53">
        <v>224.79145812988281</v>
      </c>
      <c r="P53">
        <v>151.63865788018117</v>
      </c>
      <c r="Q53">
        <v>230</v>
      </c>
      <c r="R53">
        <v>3474.375</v>
      </c>
      <c r="S53">
        <v>0</v>
      </c>
      <c r="T53">
        <v>3431</v>
      </c>
      <c r="U53">
        <v>0</v>
      </c>
      <c r="V53">
        <v>0</v>
      </c>
      <c r="W53">
        <v>529.57032023328611</v>
      </c>
      <c r="X53">
        <v>17.026426781526169</v>
      </c>
      <c r="Y53">
        <v>54</v>
      </c>
      <c r="Z53">
        <v>1506456.6292999999</v>
      </c>
      <c r="AA53">
        <v>4181.25</v>
      </c>
      <c r="AB53">
        <v>1103.77</v>
      </c>
      <c r="AC53">
        <v>583</v>
      </c>
      <c r="AD53">
        <v>520.77</v>
      </c>
      <c r="AE53">
        <v>3.29</v>
      </c>
      <c r="AF53">
        <v>77.58</v>
      </c>
      <c r="AG53">
        <v>2996.61</v>
      </c>
      <c r="AH53">
        <v>571.20000000000005</v>
      </c>
      <c r="AI53">
        <v>485.4</v>
      </c>
      <c r="AJ53">
        <v>142.70000000000002</v>
      </c>
      <c r="AK53">
        <v>12.8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255.49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9.9</v>
      </c>
      <c r="BH53">
        <v>0</v>
      </c>
      <c r="BI53">
        <v>0</v>
      </c>
      <c r="BJ53">
        <v>0</v>
      </c>
      <c r="BK53">
        <v>0</v>
      </c>
      <c r="BL53">
        <v>5.15</v>
      </c>
      <c r="BM53">
        <v>0</v>
      </c>
      <c r="BN53">
        <v>0</v>
      </c>
      <c r="BO53">
        <v>605</v>
      </c>
      <c r="BP53">
        <v>0</v>
      </c>
      <c r="BQ53">
        <v>797.91</v>
      </c>
      <c r="BR53">
        <v>620</v>
      </c>
      <c r="BS53">
        <v>423.7</v>
      </c>
      <c r="BT53">
        <v>819.76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43.11</v>
      </c>
      <c r="CF53">
        <v>0</v>
      </c>
      <c r="CG53">
        <v>0</v>
      </c>
      <c r="CH53">
        <v>0</v>
      </c>
      <c r="CI53">
        <v>85.34</v>
      </c>
      <c r="CJ53">
        <v>0</v>
      </c>
      <c r="CK53">
        <v>451.14</v>
      </c>
      <c r="CL53">
        <v>0</v>
      </c>
      <c r="CM53">
        <v>0</v>
      </c>
      <c r="CN53">
        <v>0</v>
      </c>
      <c r="CO53">
        <v>22.9</v>
      </c>
      <c r="CP53">
        <v>0</v>
      </c>
      <c r="CQ53">
        <v>41.85</v>
      </c>
      <c r="CR53">
        <v>0</v>
      </c>
      <c r="CS53">
        <v>0</v>
      </c>
      <c r="CT53">
        <v>0</v>
      </c>
      <c r="CU53">
        <v>12</v>
      </c>
      <c r="CV53">
        <v>54</v>
      </c>
      <c r="CW53" t="s">
        <v>245</v>
      </c>
      <c r="CX53">
        <v>7145.51</v>
      </c>
      <c r="CY53">
        <v>0.02</v>
      </c>
      <c r="CZ53">
        <v>0.12</v>
      </c>
      <c r="DA53">
        <v>0</v>
      </c>
      <c r="DB53">
        <v>0</v>
      </c>
      <c r="DC53">
        <v>0</v>
      </c>
      <c r="DD53">
        <v>0.01</v>
      </c>
      <c r="DE53">
        <v>7.0000000000000007E-2</v>
      </c>
      <c r="DF53">
        <v>0</v>
      </c>
      <c r="DG53">
        <v>0.35</v>
      </c>
      <c r="DH53">
        <v>0</v>
      </c>
      <c r="DI53">
        <v>0</v>
      </c>
      <c r="DJ53">
        <v>0</v>
      </c>
      <c r="DK53">
        <v>0.24</v>
      </c>
      <c r="DL53">
        <v>0</v>
      </c>
      <c r="DM53">
        <v>0</v>
      </c>
      <c r="DN53">
        <v>0.04</v>
      </c>
      <c r="DO53">
        <v>0</v>
      </c>
      <c r="DP53">
        <v>0</v>
      </c>
      <c r="DQ53">
        <v>0</v>
      </c>
      <c r="DR53">
        <v>0.01</v>
      </c>
      <c r="DS53">
        <v>0</v>
      </c>
      <c r="DT53">
        <v>0.01</v>
      </c>
      <c r="DU53">
        <v>0.1</v>
      </c>
      <c r="DV53">
        <v>0</v>
      </c>
      <c r="DW53">
        <v>0</v>
      </c>
      <c r="DX53">
        <v>0.03</v>
      </c>
      <c r="DY53" s="5" t="s">
        <v>245</v>
      </c>
      <c r="DZ53" s="5" t="s">
        <v>2340</v>
      </c>
      <c r="EA53" s="5" t="s">
        <v>2339</v>
      </c>
      <c r="EB53" s="5" t="s">
        <v>2289</v>
      </c>
      <c r="EC53" s="5">
        <v>7145.5149938200002</v>
      </c>
      <c r="ED53" s="8">
        <v>193.142036526</v>
      </c>
      <c r="EE53" s="7">
        <v>0.03</v>
      </c>
    </row>
    <row r="54" spans="1:135">
      <c r="A54">
        <v>1</v>
      </c>
      <c r="B54" t="s">
        <v>2239</v>
      </c>
      <c r="C54" t="s">
        <v>241</v>
      </c>
      <c r="D54" t="s">
        <v>242</v>
      </c>
      <c r="E54" t="s">
        <v>247</v>
      </c>
      <c r="F54" t="s">
        <v>248</v>
      </c>
      <c r="G54">
        <v>13593.275339899999</v>
      </c>
      <c r="H54">
        <v>2266.9375</v>
      </c>
      <c r="I54">
        <v>2114.9375</v>
      </c>
      <c r="J54">
        <v>2763.875</v>
      </c>
      <c r="K54">
        <v>1973.4375</v>
      </c>
      <c r="L54">
        <v>2417.625</v>
      </c>
      <c r="M54">
        <v>2052.875</v>
      </c>
      <c r="N54">
        <v>4.7091617584228516</v>
      </c>
      <c r="O54">
        <v>242.09902954101563</v>
      </c>
      <c r="P54">
        <v>141.6088862801262</v>
      </c>
      <c r="Q54">
        <v>163.8125</v>
      </c>
      <c r="R54">
        <v>8448.375</v>
      </c>
      <c r="S54">
        <v>0</v>
      </c>
      <c r="T54">
        <v>4949.0625</v>
      </c>
      <c r="U54">
        <v>24.1875</v>
      </c>
      <c r="V54">
        <v>4.25</v>
      </c>
      <c r="W54">
        <v>534.24880085436246</v>
      </c>
      <c r="X54">
        <v>17.189489914287556</v>
      </c>
      <c r="Y54">
        <v>65</v>
      </c>
      <c r="Z54">
        <v>1335838.429</v>
      </c>
      <c r="AA54">
        <v>7471.86</v>
      </c>
      <c r="AB54">
        <v>1585.7</v>
      </c>
      <c r="AC54">
        <v>790.9</v>
      </c>
      <c r="AD54">
        <v>794.8</v>
      </c>
      <c r="AE54">
        <v>4.45</v>
      </c>
      <c r="AF54">
        <v>280.48</v>
      </c>
      <c r="AG54">
        <v>5601.23</v>
      </c>
      <c r="AH54">
        <v>599.1</v>
      </c>
      <c r="AI54">
        <v>308.5</v>
      </c>
      <c r="AJ54">
        <v>14.7</v>
      </c>
      <c r="AK54">
        <v>2.4</v>
      </c>
      <c r="AL54">
        <v>41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709.61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163.18</v>
      </c>
      <c r="BJ54">
        <v>0</v>
      </c>
      <c r="BK54">
        <v>0</v>
      </c>
      <c r="BL54">
        <v>16.600000000000001</v>
      </c>
      <c r="BM54">
        <v>39.9</v>
      </c>
      <c r="BN54">
        <v>0</v>
      </c>
      <c r="BO54">
        <v>1120</v>
      </c>
      <c r="BP54">
        <v>0</v>
      </c>
      <c r="BQ54">
        <v>215.29</v>
      </c>
      <c r="BR54">
        <v>1687.87</v>
      </c>
      <c r="BS54">
        <v>0</v>
      </c>
      <c r="BT54">
        <v>124</v>
      </c>
      <c r="BU54">
        <v>0</v>
      </c>
      <c r="BV54">
        <v>0</v>
      </c>
      <c r="BW54">
        <v>0.1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444.05</v>
      </c>
      <c r="CE54">
        <v>838.83</v>
      </c>
      <c r="CF54">
        <v>137.05000000000001</v>
      </c>
      <c r="CG54">
        <v>12.8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1489.5</v>
      </c>
      <c r="CP54">
        <v>0</v>
      </c>
      <c r="CQ54">
        <v>41.94</v>
      </c>
      <c r="CR54">
        <v>171</v>
      </c>
      <c r="CS54">
        <v>219.14</v>
      </c>
      <c r="CT54">
        <v>0</v>
      </c>
      <c r="CU54">
        <v>62</v>
      </c>
      <c r="CV54">
        <v>52</v>
      </c>
      <c r="CW54" t="s">
        <v>247</v>
      </c>
      <c r="CX54">
        <v>13593.28</v>
      </c>
      <c r="CY54">
        <v>0</v>
      </c>
      <c r="CZ54">
        <v>0.16</v>
      </c>
      <c r="DA54">
        <v>0</v>
      </c>
      <c r="DB54">
        <v>0</v>
      </c>
      <c r="DC54">
        <v>0</v>
      </c>
      <c r="DD54">
        <v>0.01</v>
      </c>
      <c r="DE54">
        <v>0.09</v>
      </c>
      <c r="DF54">
        <v>0</v>
      </c>
      <c r="DG54">
        <v>0.01</v>
      </c>
      <c r="DH54">
        <v>0</v>
      </c>
      <c r="DI54">
        <v>0</v>
      </c>
      <c r="DJ54">
        <v>0.02</v>
      </c>
      <c r="DK54">
        <v>0.12</v>
      </c>
      <c r="DL54">
        <v>0</v>
      </c>
      <c r="DM54">
        <v>0</v>
      </c>
      <c r="DN54">
        <v>0</v>
      </c>
      <c r="DO54">
        <v>0</v>
      </c>
      <c r="DP54">
        <v>0</v>
      </c>
      <c r="DQ54">
        <v>0</v>
      </c>
      <c r="DR54">
        <v>0.24</v>
      </c>
      <c r="DS54">
        <v>0</v>
      </c>
      <c r="DT54">
        <v>0.06</v>
      </c>
      <c r="DU54">
        <v>0.25</v>
      </c>
      <c r="DV54">
        <v>0</v>
      </c>
      <c r="DW54">
        <v>0</v>
      </c>
      <c r="DX54">
        <v>0.02</v>
      </c>
      <c r="DY54" s="5" t="s">
        <v>247</v>
      </c>
      <c r="DZ54" s="5" t="s">
        <v>2341</v>
      </c>
      <c r="EA54" s="5" t="s">
        <v>2339</v>
      </c>
      <c r="EB54" s="5" t="s">
        <v>2289</v>
      </c>
      <c r="EC54" s="5">
        <v>13593.275339899999</v>
      </c>
      <c r="ED54" s="8">
        <v>3591.7764164259997</v>
      </c>
      <c r="EE54" s="7">
        <v>0.26</v>
      </c>
    </row>
    <row r="55" spans="1:135">
      <c r="A55">
        <v>1</v>
      </c>
      <c r="B55" t="s">
        <v>2239</v>
      </c>
      <c r="C55" t="s">
        <v>241</v>
      </c>
      <c r="D55" t="s">
        <v>242</v>
      </c>
      <c r="E55" t="s">
        <v>249</v>
      </c>
      <c r="F55" t="s">
        <v>242</v>
      </c>
      <c r="G55">
        <v>32275.4788763</v>
      </c>
      <c r="H55">
        <v>4834.5</v>
      </c>
      <c r="I55">
        <v>4307.3125</v>
      </c>
      <c r="J55">
        <v>5365.875</v>
      </c>
      <c r="K55">
        <v>4539.9375</v>
      </c>
      <c r="L55">
        <v>7032.4375</v>
      </c>
      <c r="M55">
        <v>6197.5</v>
      </c>
      <c r="N55">
        <v>2.8131232261657715</v>
      </c>
      <c r="O55">
        <v>359.78155517578125</v>
      </c>
      <c r="P55">
        <v>134.29554285130047</v>
      </c>
      <c r="Q55">
        <v>384.5</v>
      </c>
      <c r="R55">
        <v>19467.625</v>
      </c>
      <c r="S55">
        <v>177.875</v>
      </c>
      <c r="T55">
        <v>11714.3125</v>
      </c>
      <c r="U55">
        <v>468.3125</v>
      </c>
      <c r="V55">
        <v>64.9375</v>
      </c>
      <c r="W55">
        <v>532.70456807575374</v>
      </c>
      <c r="X55">
        <v>17.058349354195308</v>
      </c>
      <c r="Y55">
        <v>138</v>
      </c>
      <c r="Z55">
        <v>4557934.0077</v>
      </c>
      <c r="AA55">
        <v>20334.87</v>
      </c>
      <c r="AB55">
        <v>8328.6200000000008</v>
      </c>
      <c r="AC55">
        <v>3191.42</v>
      </c>
      <c r="AD55">
        <v>5137.2</v>
      </c>
      <c r="AE55">
        <v>6.92</v>
      </c>
      <c r="AF55">
        <v>205.76</v>
      </c>
      <c r="AG55">
        <v>11793.57</v>
      </c>
      <c r="AH55">
        <v>604.80000000000007</v>
      </c>
      <c r="AI55">
        <v>2115.1999999999998</v>
      </c>
      <c r="AJ55">
        <v>44.5</v>
      </c>
      <c r="AK55">
        <v>44.8</v>
      </c>
      <c r="AL55">
        <v>590.77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4131.5200000000004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1.5</v>
      </c>
      <c r="BI55">
        <v>78.760000000000005</v>
      </c>
      <c r="BJ55">
        <v>0</v>
      </c>
      <c r="BK55">
        <v>0</v>
      </c>
      <c r="BL55">
        <v>8.01</v>
      </c>
      <c r="BM55">
        <v>14.78</v>
      </c>
      <c r="BN55">
        <v>0</v>
      </c>
      <c r="BO55">
        <v>2344</v>
      </c>
      <c r="BP55">
        <v>0</v>
      </c>
      <c r="BQ55">
        <v>6910.81</v>
      </c>
      <c r="BR55">
        <v>1218.1200000000001</v>
      </c>
      <c r="BS55">
        <v>354.86</v>
      </c>
      <c r="BT55">
        <v>262.89999999999998</v>
      </c>
      <c r="BU55">
        <v>0</v>
      </c>
      <c r="BV55">
        <v>0</v>
      </c>
      <c r="BW55">
        <v>0</v>
      </c>
      <c r="BX55">
        <v>1.5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852.38</v>
      </c>
      <c r="CF55">
        <v>0</v>
      </c>
      <c r="CG55">
        <v>24.99</v>
      </c>
      <c r="CH55">
        <v>0</v>
      </c>
      <c r="CI55">
        <v>1335.58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1085.6500000000001</v>
      </c>
      <c r="CP55">
        <v>0</v>
      </c>
      <c r="CQ55">
        <v>22.99</v>
      </c>
      <c r="CR55">
        <v>206.93</v>
      </c>
      <c r="CS55">
        <v>887.75</v>
      </c>
      <c r="CT55">
        <v>1.07</v>
      </c>
      <c r="CU55">
        <v>174</v>
      </c>
      <c r="CV55">
        <v>179.4</v>
      </c>
      <c r="CW55" t="s">
        <v>249</v>
      </c>
      <c r="CX55">
        <v>32275.48</v>
      </c>
      <c r="CY55">
        <v>0.01</v>
      </c>
      <c r="CZ55">
        <v>0.11</v>
      </c>
      <c r="DA55">
        <v>0</v>
      </c>
      <c r="DB55">
        <v>0</v>
      </c>
      <c r="DC55">
        <v>0.01</v>
      </c>
      <c r="DD55">
        <v>0</v>
      </c>
      <c r="DE55">
        <v>0.14000000000000001</v>
      </c>
      <c r="DF55">
        <v>0</v>
      </c>
      <c r="DG55">
        <v>0.22</v>
      </c>
      <c r="DH55">
        <v>0</v>
      </c>
      <c r="DI55">
        <v>0</v>
      </c>
      <c r="DJ55">
        <v>0.01</v>
      </c>
      <c r="DK55">
        <v>0.22</v>
      </c>
      <c r="DL55">
        <v>0</v>
      </c>
      <c r="DM55">
        <v>0</v>
      </c>
      <c r="DN55">
        <v>0</v>
      </c>
      <c r="DO55">
        <v>0</v>
      </c>
      <c r="DP55">
        <v>0.01</v>
      </c>
      <c r="DQ55">
        <v>0</v>
      </c>
      <c r="DR55">
        <v>0.15</v>
      </c>
      <c r="DS55">
        <v>0</v>
      </c>
      <c r="DT55">
        <v>0.01</v>
      </c>
      <c r="DU55">
        <v>0.09</v>
      </c>
      <c r="DV55">
        <v>0</v>
      </c>
      <c r="DW55">
        <v>0</v>
      </c>
      <c r="DX55">
        <v>0.02</v>
      </c>
      <c r="DY55" s="5" t="s">
        <v>249</v>
      </c>
      <c r="DZ55" s="5" t="s">
        <v>2339</v>
      </c>
      <c r="EA55" s="5" t="s">
        <v>2339</v>
      </c>
      <c r="EB55" s="5" t="s">
        <v>2289</v>
      </c>
      <c r="EC55" s="5">
        <v>32275.4788763</v>
      </c>
      <c r="ED55" s="8">
        <v>3559.3304026064002</v>
      </c>
      <c r="EE55" s="7">
        <v>0.11</v>
      </c>
    </row>
    <row r="56" spans="1:135">
      <c r="A56">
        <v>1</v>
      </c>
      <c r="B56" t="s">
        <v>2239</v>
      </c>
      <c r="C56" t="s">
        <v>241</v>
      </c>
      <c r="D56" t="s">
        <v>242</v>
      </c>
      <c r="E56" t="s">
        <v>250</v>
      </c>
      <c r="F56" t="s">
        <v>251</v>
      </c>
      <c r="G56">
        <v>16672.345878700002</v>
      </c>
      <c r="H56">
        <v>4686.4375</v>
      </c>
      <c r="I56">
        <v>3056.25</v>
      </c>
      <c r="J56">
        <v>3097.75</v>
      </c>
      <c r="K56">
        <v>2051.8125</v>
      </c>
      <c r="L56">
        <v>2337.6875</v>
      </c>
      <c r="M56">
        <v>1427</v>
      </c>
      <c r="N56">
        <v>5.4915757179260254</v>
      </c>
      <c r="O56">
        <v>270.52798461914063</v>
      </c>
      <c r="P56">
        <v>143.59946448426163</v>
      </c>
      <c r="Q56">
        <v>605.75</v>
      </c>
      <c r="R56">
        <v>6893</v>
      </c>
      <c r="S56">
        <v>0</v>
      </c>
      <c r="T56">
        <v>9036.625</v>
      </c>
      <c r="U56">
        <v>100.1875</v>
      </c>
      <c r="V56">
        <v>21.375</v>
      </c>
      <c r="W56">
        <v>530.38922445400317</v>
      </c>
      <c r="X56">
        <v>17.143739728305651</v>
      </c>
      <c r="Y56">
        <v>91</v>
      </c>
      <c r="Z56">
        <v>3112612.3805</v>
      </c>
      <c r="AA56">
        <v>11925.49</v>
      </c>
      <c r="AB56">
        <v>3854.84</v>
      </c>
      <c r="AC56">
        <v>1999.84</v>
      </c>
      <c r="AD56">
        <v>1855</v>
      </c>
      <c r="AE56">
        <v>4.4000000000000004</v>
      </c>
      <c r="AF56">
        <v>104.35</v>
      </c>
      <c r="AG56">
        <v>7961.9</v>
      </c>
      <c r="AH56">
        <v>1248.1000000000001</v>
      </c>
      <c r="AI56">
        <v>1341.6</v>
      </c>
      <c r="AJ56">
        <v>125.9</v>
      </c>
      <c r="AK56">
        <v>13.6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760.88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76.02</v>
      </c>
      <c r="BJ56">
        <v>0</v>
      </c>
      <c r="BK56">
        <v>0</v>
      </c>
      <c r="BL56">
        <v>6.32</v>
      </c>
      <c r="BM56">
        <v>4.0999999999999996</v>
      </c>
      <c r="BN56">
        <v>0</v>
      </c>
      <c r="BO56">
        <v>721.47</v>
      </c>
      <c r="BP56">
        <v>0</v>
      </c>
      <c r="BQ56">
        <v>2229.92</v>
      </c>
      <c r="BR56">
        <v>3981</v>
      </c>
      <c r="BS56">
        <v>924.72</v>
      </c>
      <c r="BT56">
        <v>549.99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9.9500000000000011</v>
      </c>
      <c r="CF56">
        <v>0</v>
      </c>
      <c r="CG56">
        <v>0</v>
      </c>
      <c r="CH56">
        <v>0</v>
      </c>
      <c r="CI56">
        <v>1656.38</v>
      </c>
      <c r="CJ56">
        <v>0</v>
      </c>
      <c r="CK56">
        <v>64.53</v>
      </c>
      <c r="CL56">
        <v>0</v>
      </c>
      <c r="CM56">
        <v>0</v>
      </c>
      <c r="CN56">
        <v>265.26</v>
      </c>
      <c r="CO56">
        <v>247</v>
      </c>
      <c r="CP56">
        <v>0</v>
      </c>
      <c r="CQ56">
        <v>23.67</v>
      </c>
      <c r="CR56">
        <v>0</v>
      </c>
      <c r="CS56">
        <v>351.28</v>
      </c>
      <c r="CT56">
        <v>53</v>
      </c>
      <c r="CU56">
        <v>13</v>
      </c>
      <c r="CV56">
        <v>91</v>
      </c>
      <c r="CW56" t="s">
        <v>250</v>
      </c>
      <c r="CX56">
        <v>16672.349999999999</v>
      </c>
      <c r="CY56">
        <v>0.02</v>
      </c>
      <c r="CZ56">
        <v>0.25</v>
      </c>
      <c r="DA56">
        <v>0</v>
      </c>
      <c r="DB56">
        <v>0</v>
      </c>
      <c r="DC56">
        <v>0</v>
      </c>
      <c r="DD56">
        <v>0.01</v>
      </c>
      <c r="DE56">
        <v>0.06</v>
      </c>
      <c r="DF56">
        <v>0.01</v>
      </c>
      <c r="DG56">
        <v>0.27</v>
      </c>
      <c r="DH56">
        <v>0</v>
      </c>
      <c r="DI56">
        <v>0</v>
      </c>
      <c r="DJ56">
        <v>0</v>
      </c>
      <c r="DK56">
        <v>0.11</v>
      </c>
      <c r="DL56">
        <v>0</v>
      </c>
      <c r="DM56">
        <v>0</v>
      </c>
      <c r="DN56">
        <v>0.06</v>
      </c>
      <c r="DO56">
        <v>0</v>
      </c>
      <c r="DP56">
        <v>0</v>
      </c>
      <c r="DQ56">
        <v>0</v>
      </c>
      <c r="DR56">
        <v>0.04</v>
      </c>
      <c r="DS56">
        <v>0</v>
      </c>
      <c r="DT56">
        <v>0.02</v>
      </c>
      <c r="DU56">
        <v>0.09</v>
      </c>
      <c r="DV56">
        <v>0</v>
      </c>
      <c r="DW56">
        <v>0</v>
      </c>
      <c r="DX56">
        <v>0.04</v>
      </c>
      <c r="DY56" s="5" t="s">
        <v>250</v>
      </c>
      <c r="DZ56" s="5" t="s">
        <v>2342</v>
      </c>
      <c r="EA56" s="5" t="s">
        <v>2339</v>
      </c>
      <c r="EB56" s="5" t="s">
        <v>2289</v>
      </c>
      <c r="EC56" s="5">
        <v>16672.345878700002</v>
      </c>
      <c r="ED56" s="8">
        <v>930.33555159140008</v>
      </c>
      <c r="EE56" s="7">
        <v>0.06</v>
      </c>
    </row>
    <row r="57" spans="1:135">
      <c r="A57">
        <v>1</v>
      </c>
      <c r="B57" t="s">
        <v>2239</v>
      </c>
      <c r="C57" t="s">
        <v>241</v>
      </c>
      <c r="D57" t="s">
        <v>242</v>
      </c>
      <c r="E57" t="s">
        <v>252</v>
      </c>
      <c r="F57" t="s">
        <v>253</v>
      </c>
      <c r="G57">
        <v>10393.174245300001</v>
      </c>
      <c r="H57">
        <v>2758.375</v>
      </c>
      <c r="I57">
        <v>2056</v>
      </c>
      <c r="J57">
        <v>2137.0625</v>
      </c>
      <c r="K57">
        <v>1457.25</v>
      </c>
      <c r="L57">
        <v>1452</v>
      </c>
      <c r="M57">
        <v>531.4375</v>
      </c>
      <c r="N57">
        <v>60.062171936035156</v>
      </c>
      <c r="O57">
        <v>309.23873901367188</v>
      </c>
      <c r="P57">
        <v>154.76163524829255</v>
      </c>
      <c r="Q57">
        <v>23.375</v>
      </c>
      <c r="R57">
        <v>9022.875</v>
      </c>
      <c r="S57">
        <v>0</v>
      </c>
      <c r="T57">
        <v>920.5</v>
      </c>
      <c r="U57">
        <v>421.1875</v>
      </c>
      <c r="V57">
        <v>4.1875</v>
      </c>
      <c r="W57">
        <v>544.1795588748181</v>
      </c>
      <c r="X57">
        <v>17.008875419417688</v>
      </c>
      <c r="Y57">
        <v>52</v>
      </c>
      <c r="Z57">
        <v>1458670.1618999999</v>
      </c>
      <c r="AA57">
        <v>8971.4500000000007</v>
      </c>
      <c r="AB57">
        <v>2734.34</v>
      </c>
      <c r="AC57">
        <v>1253.8399999999999</v>
      </c>
      <c r="AD57">
        <v>1480.5</v>
      </c>
      <c r="AE57">
        <v>2.54</v>
      </c>
      <c r="AF57">
        <v>39.53</v>
      </c>
      <c r="AG57">
        <v>6195.04</v>
      </c>
      <c r="AH57">
        <v>111.6</v>
      </c>
      <c r="AI57">
        <v>733.6</v>
      </c>
      <c r="AJ57">
        <v>16.8</v>
      </c>
      <c r="AK57">
        <v>1.6</v>
      </c>
      <c r="AL57">
        <v>202.84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1599.9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5.54</v>
      </c>
      <c r="BI57">
        <v>0</v>
      </c>
      <c r="BJ57">
        <v>0</v>
      </c>
      <c r="BK57">
        <v>0</v>
      </c>
      <c r="BL57">
        <v>16.740000000000002</v>
      </c>
      <c r="BM57">
        <v>0</v>
      </c>
      <c r="BN57">
        <v>0</v>
      </c>
      <c r="BO57">
        <v>0</v>
      </c>
      <c r="BP57">
        <v>0</v>
      </c>
      <c r="BQ57">
        <v>2090.9700000000003</v>
      </c>
      <c r="BR57">
        <v>2194.85</v>
      </c>
      <c r="BS57">
        <v>4.17</v>
      </c>
      <c r="BT57">
        <v>527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2.99</v>
      </c>
      <c r="CB57">
        <v>0</v>
      </c>
      <c r="CC57">
        <v>0</v>
      </c>
      <c r="CD57">
        <v>0</v>
      </c>
      <c r="CE57">
        <v>11.34</v>
      </c>
      <c r="CF57">
        <v>0</v>
      </c>
      <c r="CG57">
        <v>1.49</v>
      </c>
      <c r="CH57">
        <v>0</v>
      </c>
      <c r="CI57">
        <v>895.23</v>
      </c>
      <c r="CJ57">
        <v>0</v>
      </c>
      <c r="CK57">
        <v>0</v>
      </c>
      <c r="CL57">
        <v>0</v>
      </c>
      <c r="CM57">
        <v>0</v>
      </c>
      <c r="CN57">
        <v>547.62</v>
      </c>
      <c r="CO57">
        <v>814</v>
      </c>
      <c r="CP57">
        <v>0</v>
      </c>
      <c r="CQ57">
        <v>6.25</v>
      </c>
      <c r="CR57">
        <v>0</v>
      </c>
      <c r="CS57">
        <v>50.52</v>
      </c>
      <c r="CT57">
        <v>0</v>
      </c>
      <c r="CU57">
        <v>10</v>
      </c>
      <c r="CV57">
        <v>62.4</v>
      </c>
      <c r="CW57" t="s">
        <v>252</v>
      </c>
      <c r="CX57">
        <v>10393.17</v>
      </c>
      <c r="CY57">
        <v>0.01</v>
      </c>
      <c r="CZ57">
        <v>0.26</v>
      </c>
      <c r="DA57">
        <v>0</v>
      </c>
      <c r="DB57">
        <v>0</v>
      </c>
      <c r="DC57">
        <v>0</v>
      </c>
      <c r="DD57">
        <v>0</v>
      </c>
      <c r="DE57">
        <v>0.2</v>
      </c>
      <c r="DF57">
        <v>0</v>
      </c>
      <c r="DG57">
        <v>0.04</v>
      </c>
      <c r="DH57">
        <v>0</v>
      </c>
      <c r="DI57">
        <v>0</v>
      </c>
      <c r="DJ57">
        <v>0.02</v>
      </c>
      <c r="DK57">
        <v>0.01</v>
      </c>
      <c r="DL57">
        <v>0</v>
      </c>
      <c r="DM57">
        <v>0</v>
      </c>
      <c r="DN57">
        <v>0</v>
      </c>
      <c r="DO57">
        <v>0</v>
      </c>
      <c r="DP57">
        <v>0</v>
      </c>
      <c r="DQ57">
        <v>0</v>
      </c>
      <c r="DR57">
        <v>0.19</v>
      </c>
      <c r="DS57">
        <v>0</v>
      </c>
      <c r="DT57">
        <v>0.03</v>
      </c>
      <c r="DU57">
        <v>0.22</v>
      </c>
      <c r="DV57">
        <v>0</v>
      </c>
      <c r="DW57">
        <v>0</v>
      </c>
      <c r="DX57">
        <v>0.02</v>
      </c>
      <c r="DY57" s="5" t="s">
        <v>252</v>
      </c>
      <c r="DZ57" s="5" t="s">
        <v>2343</v>
      </c>
      <c r="EA57" s="5" t="s">
        <v>2339</v>
      </c>
      <c r="EB57" s="5" t="s">
        <v>2289</v>
      </c>
      <c r="EC57" s="5">
        <v>10393.174245300001</v>
      </c>
      <c r="ED57" s="8">
        <v>283.81241616699998</v>
      </c>
      <c r="EE57" s="7">
        <v>0.03</v>
      </c>
    </row>
    <row r="58" spans="1:135">
      <c r="A58">
        <v>1</v>
      </c>
      <c r="B58" t="s">
        <v>2239</v>
      </c>
      <c r="C58" t="s">
        <v>241</v>
      </c>
      <c r="D58" t="s">
        <v>242</v>
      </c>
      <c r="E58" t="s">
        <v>254</v>
      </c>
      <c r="F58" t="s">
        <v>255</v>
      </c>
      <c r="G58">
        <v>13911.538477300001</v>
      </c>
      <c r="H58">
        <v>3494.5</v>
      </c>
      <c r="I58">
        <v>2797.5625</v>
      </c>
      <c r="J58">
        <v>3004.6875</v>
      </c>
      <c r="K58">
        <v>1950.6875</v>
      </c>
      <c r="L58">
        <v>1894.4375</v>
      </c>
      <c r="M58">
        <v>768.8125</v>
      </c>
      <c r="N58">
        <v>116.21307373046875</v>
      </c>
      <c r="O58">
        <v>327.56390380859375</v>
      </c>
      <c r="P58">
        <v>213.42991288639126</v>
      </c>
      <c r="Q58">
        <v>32.1875</v>
      </c>
      <c r="R58">
        <v>11564.4375</v>
      </c>
      <c r="S58">
        <v>0</v>
      </c>
      <c r="T58">
        <v>2216.25</v>
      </c>
      <c r="U58">
        <v>86.5625</v>
      </c>
      <c r="V58">
        <v>11.25</v>
      </c>
      <c r="W58">
        <v>560.8269570256175</v>
      </c>
      <c r="X58">
        <v>16.772448735743708</v>
      </c>
      <c r="Y58">
        <v>88</v>
      </c>
      <c r="Z58">
        <v>1603593.4188999999</v>
      </c>
      <c r="AA58">
        <v>10249.94</v>
      </c>
      <c r="AB58">
        <v>2651.63</v>
      </c>
      <c r="AC58">
        <v>1297.1300000000001</v>
      </c>
      <c r="AD58">
        <v>1354.5</v>
      </c>
      <c r="AE58">
        <v>6.58</v>
      </c>
      <c r="AF58">
        <v>209.87</v>
      </c>
      <c r="AG58">
        <v>7381.86</v>
      </c>
      <c r="AH58">
        <v>163.70000000000002</v>
      </c>
      <c r="AI58">
        <v>727.1</v>
      </c>
      <c r="AJ58">
        <v>22.9</v>
      </c>
      <c r="AK58">
        <v>2.4</v>
      </c>
      <c r="AL58">
        <v>162.72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2531.8200000000002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1.0900000000000001</v>
      </c>
      <c r="BI58">
        <v>63.96</v>
      </c>
      <c r="BJ58">
        <v>0</v>
      </c>
      <c r="BK58">
        <v>31.49</v>
      </c>
      <c r="BL58">
        <v>9.7200000000000006</v>
      </c>
      <c r="BM58">
        <v>74.790000000000006</v>
      </c>
      <c r="BN58">
        <v>0</v>
      </c>
      <c r="BO58">
        <v>597</v>
      </c>
      <c r="BP58">
        <v>0</v>
      </c>
      <c r="BQ58">
        <v>2329.62</v>
      </c>
      <c r="BR58">
        <v>347.5</v>
      </c>
      <c r="BS58">
        <v>43</v>
      </c>
      <c r="BT58">
        <v>374.09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232.62</v>
      </c>
      <c r="CF58">
        <v>16.89</v>
      </c>
      <c r="CG58">
        <v>2.4900000000000002</v>
      </c>
      <c r="CH58">
        <v>0</v>
      </c>
      <c r="CI58">
        <v>49.01</v>
      </c>
      <c r="CJ58">
        <v>0</v>
      </c>
      <c r="CK58">
        <v>0</v>
      </c>
      <c r="CL58">
        <v>0</v>
      </c>
      <c r="CM58">
        <v>0</v>
      </c>
      <c r="CN58">
        <v>1914</v>
      </c>
      <c r="CO58">
        <v>923.62</v>
      </c>
      <c r="CP58">
        <v>5.26</v>
      </c>
      <c r="CQ58">
        <v>45.07</v>
      </c>
      <c r="CR58">
        <v>0.7</v>
      </c>
      <c r="CS58">
        <v>493.48</v>
      </c>
      <c r="CT58">
        <v>0</v>
      </c>
      <c r="CU58">
        <v>9</v>
      </c>
      <c r="CV58">
        <v>79.2</v>
      </c>
      <c r="CW58" t="s">
        <v>254</v>
      </c>
      <c r="CX58">
        <v>13911.54</v>
      </c>
      <c r="CY58">
        <v>0.01</v>
      </c>
      <c r="CZ58">
        <v>0.22</v>
      </c>
      <c r="DA58">
        <v>0</v>
      </c>
      <c r="DB58">
        <v>0</v>
      </c>
      <c r="DC58">
        <v>0.01</v>
      </c>
      <c r="DD58">
        <v>0.01</v>
      </c>
      <c r="DE58">
        <v>0.13</v>
      </c>
      <c r="DF58">
        <v>0</v>
      </c>
      <c r="DG58">
        <v>0.03</v>
      </c>
      <c r="DH58">
        <v>0</v>
      </c>
      <c r="DI58">
        <v>0</v>
      </c>
      <c r="DJ58">
        <v>0.03</v>
      </c>
      <c r="DK58">
        <v>7.0000000000000007E-2</v>
      </c>
      <c r="DL58">
        <v>0</v>
      </c>
      <c r="DM58">
        <v>0</v>
      </c>
      <c r="DN58">
        <v>0</v>
      </c>
      <c r="DO58">
        <v>0</v>
      </c>
      <c r="DP58">
        <v>0</v>
      </c>
      <c r="DQ58">
        <v>0</v>
      </c>
      <c r="DR58">
        <v>0.25</v>
      </c>
      <c r="DS58">
        <v>0</v>
      </c>
      <c r="DT58">
        <v>0.08</v>
      </c>
      <c r="DU58">
        <v>0.17</v>
      </c>
      <c r="DV58">
        <v>0</v>
      </c>
      <c r="DW58">
        <v>0</v>
      </c>
      <c r="DX58">
        <v>0.01</v>
      </c>
      <c r="DY58" s="5" t="s">
        <v>254</v>
      </c>
      <c r="DZ58" s="5" t="s">
        <v>2344</v>
      </c>
      <c r="EA58" s="5" t="s">
        <v>2339</v>
      </c>
      <c r="EB58" s="5" t="s">
        <v>2289</v>
      </c>
      <c r="EC58" s="5">
        <v>13911.538477300001</v>
      </c>
      <c r="ED58" s="8">
        <v>141.854038476</v>
      </c>
      <c r="EE58" s="7">
        <v>0.01</v>
      </c>
    </row>
    <row r="59" spans="1:135">
      <c r="A59">
        <v>1</v>
      </c>
      <c r="B59" t="s">
        <v>2239</v>
      </c>
      <c r="C59" t="s">
        <v>241</v>
      </c>
      <c r="D59" t="s">
        <v>242</v>
      </c>
      <c r="E59" t="s">
        <v>256</v>
      </c>
      <c r="F59" t="s">
        <v>257</v>
      </c>
      <c r="G59">
        <v>6404.7377709700004</v>
      </c>
      <c r="H59">
        <v>2091.375</v>
      </c>
      <c r="I59">
        <v>1469.1875</v>
      </c>
      <c r="J59">
        <v>1183.625</v>
      </c>
      <c r="K59">
        <v>677.5</v>
      </c>
      <c r="L59">
        <v>690.9375</v>
      </c>
      <c r="M59">
        <v>291.5</v>
      </c>
      <c r="N59">
        <v>166.86625671386719</v>
      </c>
      <c r="O59">
        <v>341.1790771484375</v>
      </c>
      <c r="P59">
        <v>267.04022481687997</v>
      </c>
      <c r="Q59">
        <v>16.875</v>
      </c>
      <c r="R59">
        <v>3134.625</v>
      </c>
      <c r="S59">
        <v>0</v>
      </c>
      <c r="T59">
        <v>3252.625</v>
      </c>
      <c r="U59">
        <v>0</v>
      </c>
      <c r="V59">
        <v>0</v>
      </c>
      <c r="W59">
        <v>578.25513620082177</v>
      </c>
      <c r="X59">
        <v>16.513137254901959</v>
      </c>
      <c r="Y59">
        <v>52</v>
      </c>
      <c r="Z59">
        <v>1004631.4639</v>
      </c>
      <c r="AA59">
        <v>4444.7300000000005</v>
      </c>
      <c r="AB59">
        <v>1850.49</v>
      </c>
      <c r="AC59">
        <v>964.99</v>
      </c>
      <c r="AD59">
        <v>885.5</v>
      </c>
      <c r="AE59">
        <v>3.49</v>
      </c>
      <c r="AF59">
        <v>61.41</v>
      </c>
      <c r="AG59">
        <v>2529.34</v>
      </c>
      <c r="AH59">
        <v>230.5</v>
      </c>
      <c r="AI59">
        <v>289.2</v>
      </c>
      <c r="AJ59">
        <v>82.9</v>
      </c>
      <c r="AK59">
        <v>8</v>
      </c>
      <c r="AL59">
        <v>77.5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1001.51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7.56</v>
      </c>
      <c r="BL59">
        <v>8.48</v>
      </c>
      <c r="BM59">
        <v>0</v>
      </c>
      <c r="BN59">
        <v>0</v>
      </c>
      <c r="BO59">
        <v>277</v>
      </c>
      <c r="BP59">
        <v>0</v>
      </c>
      <c r="BQ59">
        <v>532.35</v>
      </c>
      <c r="BR59">
        <v>0</v>
      </c>
      <c r="BS59">
        <v>255.5</v>
      </c>
      <c r="BT59">
        <v>118.89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14.99</v>
      </c>
      <c r="CF59">
        <v>0</v>
      </c>
      <c r="CG59">
        <v>0</v>
      </c>
      <c r="CH59">
        <v>0</v>
      </c>
      <c r="CI59">
        <v>33.590000000000003</v>
      </c>
      <c r="CJ59">
        <v>0</v>
      </c>
      <c r="CK59">
        <v>0</v>
      </c>
      <c r="CL59">
        <v>0</v>
      </c>
      <c r="CM59">
        <v>0</v>
      </c>
      <c r="CN59">
        <v>954.1</v>
      </c>
      <c r="CO59">
        <v>1020.13</v>
      </c>
      <c r="CP59">
        <v>23.99</v>
      </c>
      <c r="CQ59">
        <v>36.96</v>
      </c>
      <c r="CR59">
        <v>0</v>
      </c>
      <c r="CS59">
        <v>82.18</v>
      </c>
      <c r="CT59">
        <v>0</v>
      </c>
      <c r="CU59" t="s">
        <v>2241</v>
      </c>
      <c r="CV59">
        <v>46.800000000000004</v>
      </c>
      <c r="CW59" t="s">
        <v>256</v>
      </c>
      <c r="CX59">
        <v>6404.74</v>
      </c>
      <c r="CY59">
        <v>0</v>
      </c>
      <c r="CZ59">
        <v>0.43</v>
      </c>
      <c r="DA59">
        <v>0</v>
      </c>
      <c r="DB59">
        <v>0</v>
      </c>
      <c r="DC59">
        <v>0.01</v>
      </c>
      <c r="DD59">
        <v>0.01</v>
      </c>
      <c r="DE59">
        <v>0.03</v>
      </c>
      <c r="DF59">
        <v>0.01</v>
      </c>
      <c r="DG59">
        <v>0.06</v>
      </c>
      <c r="DH59">
        <v>0</v>
      </c>
      <c r="DI59">
        <v>0</v>
      </c>
      <c r="DJ59">
        <v>0.05</v>
      </c>
      <c r="DK59">
        <v>0.14000000000000001</v>
      </c>
      <c r="DL59">
        <v>0</v>
      </c>
      <c r="DM59">
        <v>0</v>
      </c>
      <c r="DN59">
        <v>0</v>
      </c>
      <c r="DO59">
        <v>0</v>
      </c>
      <c r="DP59">
        <v>0</v>
      </c>
      <c r="DQ59">
        <v>0</v>
      </c>
      <c r="DR59">
        <v>0.11</v>
      </c>
      <c r="DS59">
        <v>0</v>
      </c>
      <c r="DT59">
        <v>0.03</v>
      </c>
      <c r="DU59">
        <v>0.11</v>
      </c>
      <c r="DV59">
        <v>0</v>
      </c>
      <c r="DW59">
        <v>0</v>
      </c>
      <c r="DX59">
        <v>0.01</v>
      </c>
      <c r="DY59" s="5" t="s">
        <v>256</v>
      </c>
      <c r="DZ59" s="5" t="s">
        <v>2345</v>
      </c>
      <c r="EA59" s="5" t="s">
        <v>2339</v>
      </c>
      <c r="EB59" s="5" t="s">
        <v>2289</v>
      </c>
      <c r="EC59" s="5">
        <v>6404.7377709700004</v>
      </c>
      <c r="ED59" s="8">
        <v>101.44889440999999</v>
      </c>
      <c r="EE59" s="7">
        <v>0.02</v>
      </c>
    </row>
    <row r="60" spans="1:135">
      <c r="A60">
        <v>1</v>
      </c>
      <c r="B60" t="s">
        <v>2239</v>
      </c>
      <c r="C60" t="s">
        <v>241</v>
      </c>
      <c r="D60" t="s">
        <v>242</v>
      </c>
      <c r="E60" t="s">
        <v>258</v>
      </c>
      <c r="F60" t="s">
        <v>259</v>
      </c>
      <c r="G60">
        <v>7222.4475723400001</v>
      </c>
      <c r="H60">
        <v>1846.75</v>
      </c>
      <c r="I60">
        <v>1361.9375</v>
      </c>
      <c r="J60">
        <v>1506.125</v>
      </c>
      <c r="K60">
        <v>1013.9375</v>
      </c>
      <c r="L60">
        <v>1052.75</v>
      </c>
      <c r="M60">
        <v>440.875</v>
      </c>
      <c r="N60">
        <v>71.228271484375</v>
      </c>
      <c r="O60">
        <v>255.96112060546875</v>
      </c>
      <c r="P60">
        <v>174.13355566606535</v>
      </c>
      <c r="Q60">
        <v>20.8125</v>
      </c>
      <c r="R60">
        <v>3486.25</v>
      </c>
      <c r="S60">
        <v>0</v>
      </c>
      <c r="T60">
        <v>3693.4375</v>
      </c>
      <c r="U60">
        <v>19.9375</v>
      </c>
      <c r="V60">
        <v>1.9375</v>
      </c>
      <c r="W60">
        <v>547.14091979090938</v>
      </c>
      <c r="X60">
        <v>17.010407882438468</v>
      </c>
      <c r="Y60">
        <v>45</v>
      </c>
      <c r="Z60">
        <v>922906.73659999995</v>
      </c>
      <c r="AA60">
        <v>4666.79</v>
      </c>
      <c r="AB60">
        <v>872.75</v>
      </c>
      <c r="AC60">
        <v>429.5</v>
      </c>
      <c r="AD60">
        <v>443.25</v>
      </c>
      <c r="AE60">
        <v>2.56</v>
      </c>
      <c r="AF60">
        <v>89.85</v>
      </c>
      <c r="AG60">
        <v>3701.63</v>
      </c>
      <c r="AH60">
        <v>156.20000000000002</v>
      </c>
      <c r="AI60">
        <v>215.6</v>
      </c>
      <c r="AJ60">
        <v>0.5</v>
      </c>
      <c r="AK60">
        <v>0.8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696.24</v>
      </c>
      <c r="AT60">
        <v>0</v>
      </c>
      <c r="AU60">
        <v>0</v>
      </c>
      <c r="AV60">
        <v>0</v>
      </c>
      <c r="AW60">
        <v>3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3.6</v>
      </c>
      <c r="BJ60">
        <v>0</v>
      </c>
      <c r="BK60">
        <v>0</v>
      </c>
      <c r="BL60">
        <v>8.49</v>
      </c>
      <c r="BM60">
        <v>34.700000000000003</v>
      </c>
      <c r="BN60">
        <v>0</v>
      </c>
      <c r="BO60">
        <v>573.4</v>
      </c>
      <c r="BP60">
        <v>0</v>
      </c>
      <c r="BQ60">
        <v>1223.3600000000001</v>
      </c>
      <c r="BR60">
        <v>0</v>
      </c>
      <c r="BS60">
        <v>0</v>
      </c>
      <c r="BT60">
        <v>1408.06</v>
      </c>
      <c r="BU60">
        <v>0</v>
      </c>
      <c r="BV60">
        <v>0</v>
      </c>
      <c r="BW60">
        <v>3.15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2.39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5.8</v>
      </c>
      <c r="CQ60">
        <v>693.81</v>
      </c>
      <c r="CR60">
        <v>1.2</v>
      </c>
      <c r="CS60">
        <v>5.59</v>
      </c>
      <c r="CT60">
        <v>4</v>
      </c>
      <c r="CU60">
        <v>8</v>
      </c>
      <c r="CV60">
        <v>40.5</v>
      </c>
      <c r="CW60" t="s">
        <v>258</v>
      </c>
      <c r="CX60">
        <v>7222.45</v>
      </c>
      <c r="CY60">
        <v>0</v>
      </c>
      <c r="CZ60">
        <v>0.28000000000000003</v>
      </c>
      <c r="DA60">
        <v>0</v>
      </c>
      <c r="DB60">
        <v>0</v>
      </c>
      <c r="DC60">
        <v>0</v>
      </c>
      <c r="DD60">
        <v>0.01</v>
      </c>
      <c r="DE60">
        <v>0.15</v>
      </c>
      <c r="DF60">
        <v>0.01</v>
      </c>
      <c r="DG60">
        <v>0.02</v>
      </c>
      <c r="DH60">
        <v>0</v>
      </c>
      <c r="DI60">
        <v>0</v>
      </c>
      <c r="DJ60">
        <v>0.01</v>
      </c>
      <c r="DK60">
        <v>0.06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0.15</v>
      </c>
      <c r="DS60">
        <v>0</v>
      </c>
      <c r="DT60">
        <v>0.1</v>
      </c>
      <c r="DU60">
        <v>0.17</v>
      </c>
      <c r="DV60">
        <v>0</v>
      </c>
      <c r="DW60">
        <v>0</v>
      </c>
      <c r="DX60">
        <v>0.02</v>
      </c>
      <c r="DY60" s="5" t="s">
        <v>258</v>
      </c>
      <c r="DZ60" s="5" t="s">
        <v>2346</v>
      </c>
      <c r="EA60" s="5" t="s">
        <v>2339</v>
      </c>
      <c r="EB60" s="5" t="s">
        <v>2289</v>
      </c>
      <c r="EC60" s="5">
        <v>7222.4475723400001</v>
      </c>
      <c r="ED60" s="8">
        <v>74.609677622700005</v>
      </c>
      <c r="EE60" s="7">
        <v>0.01</v>
      </c>
    </row>
    <row r="61" spans="1:135">
      <c r="A61">
        <v>1</v>
      </c>
      <c r="B61" t="s">
        <v>2239</v>
      </c>
      <c r="C61" t="s">
        <v>260</v>
      </c>
      <c r="D61" t="s">
        <v>261</v>
      </c>
      <c r="E61" t="s">
        <v>262</v>
      </c>
      <c r="F61" t="s">
        <v>263</v>
      </c>
      <c r="G61">
        <v>10853.5157932</v>
      </c>
      <c r="H61">
        <v>5561.4375</v>
      </c>
      <c r="I61">
        <v>2667.4375</v>
      </c>
      <c r="J61">
        <v>1300.625</v>
      </c>
      <c r="K61">
        <v>584.125</v>
      </c>
      <c r="L61">
        <v>534.1875</v>
      </c>
      <c r="M61">
        <v>205.8125</v>
      </c>
      <c r="N61">
        <v>114.03886413574219</v>
      </c>
      <c r="O61">
        <v>271.57785034179688</v>
      </c>
      <c r="P61">
        <v>192.2098035389848</v>
      </c>
      <c r="Q61">
        <v>224.6875</v>
      </c>
      <c r="R61">
        <v>3699.625</v>
      </c>
      <c r="S61">
        <v>36.4375</v>
      </c>
      <c r="T61">
        <v>2016.125</v>
      </c>
      <c r="U61">
        <v>4622.8125</v>
      </c>
      <c r="V61">
        <v>253.9375</v>
      </c>
      <c r="W61">
        <v>540.81912198267923</v>
      </c>
      <c r="X61">
        <v>16.737770983047724</v>
      </c>
      <c r="Y61">
        <v>331</v>
      </c>
      <c r="Z61">
        <v>4258957.8162000002</v>
      </c>
      <c r="AA61">
        <v>7959.27</v>
      </c>
      <c r="AB61">
        <v>1099.3900000000001</v>
      </c>
      <c r="AC61">
        <v>620.16999999999996</v>
      </c>
      <c r="AD61">
        <v>479.22</v>
      </c>
      <c r="AE61">
        <v>6.02</v>
      </c>
      <c r="AF61">
        <v>2417.9</v>
      </c>
      <c r="AG61">
        <v>4435.96</v>
      </c>
      <c r="AH61">
        <v>993.5</v>
      </c>
      <c r="AI61">
        <v>271.2</v>
      </c>
      <c r="AJ61">
        <v>94.2</v>
      </c>
      <c r="AK61">
        <v>72</v>
      </c>
      <c r="AL61">
        <v>1.68</v>
      </c>
      <c r="AM61">
        <v>0</v>
      </c>
      <c r="AN61">
        <v>0</v>
      </c>
      <c r="AO61">
        <v>0</v>
      </c>
      <c r="AP61">
        <v>0</v>
      </c>
      <c r="AQ61">
        <v>116.37</v>
      </c>
      <c r="AR61">
        <v>0</v>
      </c>
      <c r="AS61">
        <v>677.06</v>
      </c>
      <c r="AT61">
        <v>8.81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324.45</v>
      </c>
      <c r="BD61">
        <v>9.82</v>
      </c>
      <c r="BE61">
        <v>7.65</v>
      </c>
      <c r="BF61">
        <v>0</v>
      </c>
      <c r="BG61">
        <v>18.87</v>
      </c>
      <c r="BH61">
        <v>2.63</v>
      </c>
      <c r="BI61">
        <v>0</v>
      </c>
      <c r="BJ61">
        <v>0</v>
      </c>
      <c r="BK61">
        <v>0</v>
      </c>
      <c r="BL61">
        <v>1112.31</v>
      </c>
      <c r="BM61">
        <v>869.98</v>
      </c>
      <c r="BN61">
        <v>0</v>
      </c>
      <c r="BO61">
        <v>2977.73</v>
      </c>
      <c r="BP61">
        <v>0</v>
      </c>
      <c r="BQ61">
        <v>106.21</v>
      </c>
      <c r="BR61">
        <v>15.69</v>
      </c>
      <c r="BS61">
        <v>53.82</v>
      </c>
      <c r="BT61">
        <v>84.5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18.29</v>
      </c>
      <c r="CE61">
        <v>51.93</v>
      </c>
      <c r="CF61">
        <v>0</v>
      </c>
      <c r="CG61">
        <v>1237.27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14.97</v>
      </c>
      <c r="CO61">
        <v>7</v>
      </c>
      <c r="CP61">
        <v>0</v>
      </c>
      <c r="CQ61">
        <v>211.94</v>
      </c>
      <c r="CR61">
        <v>0</v>
      </c>
      <c r="CS61">
        <v>9.5400000000000009</v>
      </c>
      <c r="CT61">
        <v>20.75</v>
      </c>
      <c r="CU61">
        <v>669</v>
      </c>
      <c r="CV61">
        <v>231.7</v>
      </c>
      <c r="CW61" t="s">
        <v>262</v>
      </c>
      <c r="CX61">
        <v>10853.52</v>
      </c>
      <c r="CY61">
        <v>0.03</v>
      </c>
      <c r="CZ61">
        <v>0.09</v>
      </c>
      <c r="DA61">
        <v>0</v>
      </c>
      <c r="DB61">
        <v>0.04</v>
      </c>
      <c r="DC61">
        <v>0</v>
      </c>
      <c r="DD61">
        <v>0.21</v>
      </c>
      <c r="DE61">
        <v>0.08</v>
      </c>
      <c r="DF61">
        <v>0.01</v>
      </c>
      <c r="DG61">
        <v>0.21</v>
      </c>
      <c r="DH61">
        <v>0</v>
      </c>
      <c r="DI61">
        <v>0</v>
      </c>
      <c r="DJ61">
        <v>0.01</v>
      </c>
      <c r="DK61">
        <v>0.14000000000000001</v>
      </c>
      <c r="DL61">
        <v>0</v>
      </c>
      <c r="DM61">
        <v>0</v>
      </c>
      <c r="DN61">
        <v>0.03</v>
      </c>
      <c r="DO61">
        <v>0</v>
      </c>
      <c r="DP61">
        <v>0</v>
      </c>
      <c r="DQ61">
        <v>0</v>
      </c>
      <c r="DR61">
        <v>0.08</v>
      </c>
      <c r="DS61">
        <v>0</v>
      </c>
      <c r="DT61">
        <v>0.01</v>
      </c>
      <c r="DU61">
        <v>0.05</v>
      </c>
      <c r="DV61">
        <v>0</v>
      </c>
      <c r="DW61">
        <v>0</v>
      </c>
      <c r="DX61">
        <v>0.01</v>
      </c>
      <c r="DY61" s="5" t="s">
        <v>262</v>
      </c>
      <c r="DZ61" s="5" t="s">
        <v>2347</v>
      </c>
      <c r="EA61" s="5" t="s">
        <v>2348</v>
      </c>
      <c r="EB61" s="5" t="s">
        <v>2289</v>
      </c>
      <c r="EC61" s="5">
        <v>10853.5157932</v>
      </c>
      <c r="ED61" s="8">
        <v>225.60668647592001</v>
      </c>
      <c r="EE61" s="7">
        <v>0.02</v>
      </c>
    </row>
    <row r="62" spans="1:135">
      <c r="A62">
        <v>1</v>
      </c>
      <c r="B62" t="s">
        <v>2239</v>
      </c>
      <c r="C62" t="s">
        <v>260</v>
      </c>
      <c r="D62" t="s">
        <v>261</v>
      </c>
      <c r="E62" t="s">
        <v>264</v>
      </c>
      <c r="F62" t="s">
        <v>265</v>
      </c>
      <c r="G62">
        <v>18710.559501899999</v>
      </c>
      <c r="H62">
        <v>6414.1875</v>
      </c>
      <c r="I62">
        <v>3699.625</v>
      </c>
      <c r="J62">
        <v>3073.8125</v>
      </c>
      <c r="K62">
        <v>2123.8125</v>
      </c>
      <c r="L62">
        <v>2455.4375</v>
      </c>
      <c r="M62">
        <v>944</v>
      </c>
      <c r="N62">
        <v>80.989723205566406</v>
      </c>
      <c r="O62">
        <v>226.43717956542969</v>
      </c>
      <c r="P62">
        <v>168.64219501692637</v>
      </c>
      <c r="Q62">
        <v>206.125</v>
      </c>
      <c r="R62">
        <v>6257.5</v>
      </c>
      <c r="S62">
        <v>383.5625</v>
      </c>
      <c r="T62">
        <v>5811.75</v>
      </c>
      <c r="U62">
        <v>5930.875</v>
      </c>
      <c r="V62">
        <v>121.0625</v>
      </c>
      <c r="W62">
        <v>537.59041638134056</v>
      </c>
      <c r="X62">
        <v>16.603985803283617</v>
      </c>
      <c r="Y62">
        <v>348</v>
      </c>
      <c r="Z62">
        <v>7284066.7407999998</v>
      </c>
      <c r="AA62">
        <v>12241.76</v>
      </c>
      <c r="AB62">
        <v>2683.38</v>
      </c>
      <c r="AC62">
        <v>1774.62</v>
      </c>
      <c r="AD62">
        <v>908.76</v>
      </c>
      <c r="AE62">
        <v>7.65</v>
      </c>
      <c r="AF62">
        <v>4624.09</v>
      </c>
      <c r="AG62">
        <v>4926.6400000000003</v>
      </c>
      <c r="AH62">
        <v>2427.1</v>
      </c>
      <c r="AI62">
        <v>755.5</v>
      </c>
      <c r="AJ62">
        <v>41.6</v>
      </c>
      <c r="AK62">
        <v>28.8</v>
      </c>
      <c r="AL62">
        <v>614.54</v>
      </c>
      <c r="AM62">
        <v>0</v>
      </c>
      <c r="AN62">
        <v>0</v>
      </c>
      <c r="AO62">
        <v>0</v>
      </c>
      <c r="AP62">
        <v>0</v>
      </c>
      <c r="AQ62">
        <v>31.6</v>
      </c>
      <c r="AR62">
        <v>0</v>
      </c>
      <c r="AS62">
        <v>336.07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372.64</v>
      </c>
      <c r="BD62">
        <v>0</v>
      </c>
      <c r="BE62">
        <v>0</v>
      </c>
      <c r="BF62">
        <v>0</v>
      </c>
      <c r="BG62">
        <v>86.17</v>
      </c>
      <c r="BH62">
        <v>0</v>
      </c>
      <c r="BI62">
        <v>0</v>
      </c>
      <c r="BJ62">
        <v>0</v>
      </c>
      <c r="BK62">
        <v>0</v>
      </c>
      <c r="BL62">
        <v>2650.2</v>
      </c>
      <c r="BM62">
        <v>807.24</v>
      </c>
      <c r="BN62">
        <v>223</v>
      </c>
      <c r="BO62">
        <v>1978.65</v>
      </c>
      <c r="BP62">
        <v>0</v>
      </c>
      <c r="BQ62">
        <v>740.55</v>
      </c>
      <c r="BR62">
        <v>0</v>
      </c>
      <c r="BS62">
        <v>35.85</v>
      </c>
      <c r="BT62">
        <v>85</v>
      </c>
      <c r="BU62">
        <v>0</v>
      </c>
      <c r="BV62">
        <v>0</v>
      </c>
      <c r="BW62">
        <v>0</v>
      </c>
      <c r="BX62">
        <v>0</v>
      </c>
      <c r="BY62">
        <v>7</v>
      </c>
      <c r="BZ62">
        <v>1.59</v>
      </c>
      <c r="CA62">
        <v>0</v>
      </c>
      <c r="CB62">
        <v>0</v>
      </c>
      <c r="CC62">
        <v>0</v>
      </c>
      <c r="CD62">
        <v>0</v>
      </c>
      <c r="CE62">
        <v>561.05000000000007</v>
      </c>
      <c r="CF62">
        <v>0</v>
      </c>
      <c r="CG62">
        <v>856.1</v>
      </c>
      <c r="CH62">
        <v>0</v>
      </c>
      <c r="CI62">
        <v>766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27</v>
      </c>
      <c r="CQ62">
        <v>1621.9</v>
      </c>
      <c r="CR62">
        <v>0</v>
      </c>
      <c r="CS62">
        <v>266.63</v>
      </c>
      <c r="CT62">
        <v>172.98</v>
      </c>
      <c r="CU62">
        <v>1506</v>
      </c>
      <c r="CV62">
        <v>313.2</v>
      </c>
      <c r="CW62" t="s">
        <v>264</v>
      </c>
      <c r="CX62">
        <v>18710.560000000001</v>
      </c>
      <c r="CY62">
        <v>0.01</v>
      </c>
      <c r="CZ62">
        <v>0.16</v>
      </c>
      <c r="DA62">
        <v>0</v>
      </c>
      <c r="DB62">
        <v>0.01</v>
      </c>
      <c r="DC62">
        <v>0</v>
      </c>
      <c r="DD62">
        <v>0.26</v>
      </c>
      <c r="DE62">
        <v>0.06</v>
      </c>
      <c r="DF62">
        <v>0</v>
      </c>
      <c r="DG62">
        <v>0.2</v>
      </c>
      <c r="DH62">
        <v>0</v>
      </c>
      <c r="DI62">
        <v>0</v>
      </c>
      <c r="DJ62">
        <v>0</v>
      </c>
      <c r="DK62">
        <v>0.08</v>
      </c>
      <c r="DL62">
        <v>0</v>
      </c>
      <c r="DM62">
        <v>0</v>
      </c>
      <c r="DN62">
        <v>0.01</v>
      </c>
      <c r="DO62">
        <v>0</v>
      </c>
      <c r="DP62">
        <v>0</v>
      </c>
      <c r="DQ62">
        <v>0</v>
      </c>
      <c r="DR62">
        <v>0.02</v>
      </c>
      <c r="DS62">
        <v>0</v>
      </c>
      <c r="DT62">
        <v>0.01</v>
      </c>
      <c r="DU62">
        <v>0.01</v>
      </c>
      <c r="DV62">
        <v>0</v>
      </c>
      <c r="DW62">
        <v>0</v>
      </c>
      <c r="DX62">
        <v>0.18</v>
      </c>
      <c r="DY62" s="5" t="s">
        <v>264</v>
      </c>
      <c r="DZ62" s="5" t="s">
        <v>2349</v>
      </c>
      <c r="EA62" s="5" t="s">
        <v>2348</v>
      </c>
      <c r="EB62" s="5" t="s">
        <v>2289</v>
      </c>
      <c r="EC62" s="5">
        <v>18710.559501899999</v>
      </c>
      <c r="ED62" s="8">
        <v>692.37686159342002</v>
      </c>
      <c r="EE62" s="7">
        <v>0.04</v>
      </c>
    </row>
    <row r="63" spans="1:135">
      <c r="A63">
        <v>1</v>
      </c>
      <c r="B63" t="s">
        <v>2239</v>
      </c>
      <c r="C63" t="s">
        <v>260</v>
      </c>
      <c r="D63" t="s">
        <v>261</v>
      </c>
      <c r="E63" t="s">
        <v>266</v>
      </c>
      <c r="F63" t="s">
        <v>267</v>
      </c>
      <c r="G63">
        <v>5767.2082445799997</v>
      </c>
      <c r="H63">
        <v>2510.6875</v>
      </c>
      <c r="I63">
        <v>821.375</v>
      </c>
      <c r="J63">
        <v>655.6875</v>
      </c>
      <c r="K63">
        <v>553.625</v>
      </c>
      <c r="L63">
        <v>802.25</v>
      </c>
      <c r="M63">
        <v>422.3125</v>
      </c>
      <c r="N63">
        <v>117.80792236328125</v>
      </c>
      <c r="O63">
        <v>250.05911254882813</v>
      </c>
      <c r="P63">
        <v>189.83069926638132</v>
      </c>
      <c r="Q63">
        <v>82.3125</v>
      </c>
      <c r="R63">
        <v>1718.625</v>
      </c>
      <c r="S63">
        <v>0</v>
      </c>
      <c r="T63">
        <v>2070.0625</v>
      </c>
      <c r="U63">
        <v>1248.375</v>
      </c>
      <c r="V63">
        <v>646.5625</v>
      </c>
      <c r="W63">
        <v>539.04736613917191</v>
      </c>
      <c r="X63">
        <v>16.621519401690872</v>
      </c>
      <c r="Y63">
        <v>141</v>
      </c>
      <c r="Z63">
        <v>1933519.0042000001</v>
      </c>
      <c r="AA63">
        <v>3377.97</v>
      </c>
      <c r="AB63">
        <v>1144.49</v>
      </c>
      <c r="AC63">
        <v>871.03</v>
      </c>
      <c r="AD63">
        <v>273.45999999999998</v>
      </c>
      <c r="AE63">
        <v>0.64</v>
      </c>
      <c r="AF63">
        <v>780.95</v>
      </c>
      <c r="AG63">
        <v>1451.89</v>
      </c>
      <c r="AH63">
        <v>818.1</v>
      </c>
      <c r="AI63">
        <v>88.5</v>
      </c>
      <c r="AJ63">
        <v>78.900000000000006</v>
      </c>
      <c r="AK63">
        <v>18.400000000000002</v>
      </c>
      <c r="AL63">
        <v>202.8</v>
      </c>
      <c r="AM63">
        <v>0</v>
      </c>
      <c r="AN63">
        <v>0</v>
      </c>
      <c r="AO63">
        <v>0</v>
      </c>
      <c r="AP63">
        <v>0</v>
      </c>
      <c r="AQ63">
        <v>106.62</v>
      </c>
      <c r="AR63">
        <v>0</v>
      </c>
      <c r="AS63">
        <v>194.09</v>
      </c>
      <c r="AT63">
        <v>0</v>
      </c>
      <c r="AU63">
        <v>0</v>
      </c>
      <c r="AV63">
        <v>0</v>
      </c>
      <c r="AW63">
        <v>2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1.1000000000000001</v>
      </c>
      <c r="BD63">
        <v>0</v>
      </c>
      <c r="BE63">
        <v>0</v>
      </c>
      <c r="BF63">
        <v>0</v>
      </c>
      <c r="BG63">
        <v>0</v>
      </c>
      <c r="BH63">
        <v>0.9</v>
      </c>
      <c r="BI63">
        <v>0</v>
      </c>
      <c r="BJ63">
        <v>0</v>
      </c>
      <c r="BK63">
        <v>0</v>
      </c>
      <c r="BL63">
        <v>442.03</v>
      </c>
      <c r="BM63">
        <v>0</v>
      </c>
      <c r="BN63">
        <v>11.78</v>
      </c>
      <c r="BO63">
        <v>257.77</v>
      </c>
      <c r="BP63">
        <v>0</v>
      </c>
      <c r="BQ63">
        <v>279.86</v>
      </c>
      <c r="BR63">
        <v>0</v>
      </c>
      <c r="BS63">
        <v>198.81</v>
      </c>
      <c r="BT63">
        <v>310.3</v>
      </c>
      <c r="BU63">
        <v>0</v>
      </c>
      <c r="BV63">
        <v>0</v>
      </c>
      <c r="BW63">
        <v>240.41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221.43</v>
      </c>
      <c r="CF63">
        <v>1.91</v>
      </c>
      <c r="CG63">
        <v>0</v>
      </c>
      <c r="CH63">
        <v>0</v>
      </c>
      <c r="CI63">
        <v>1.71</v>
      </c>
      <c r="CJ63">
        <v>0</v>
      </c>
      <c r="CK63">
        <v>201.54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18.53</v>
      </c>
      <c r="CR63">
        <v>0</v>
      </c>
      <c r="CS63">
        <v>684.38</v>
      </c>
      <c r="CT63">
        <v>0</v>
      </c>
      <c r="CU63">
        <v>35</v>
      </c>
      <c r="CV63">
        <v>98.699999999999989</v>
      </c>
      <c r="CW63" t="s">
        <v>266</v>
      </c>
      <c r="CX63">
        <v>5767.21</v>
      </c>
      <c r="CY63">
        <v>0.01</v>
      </c>
      <c r="CZ63">
        <v>0.31</v>
      </c>
      <c r="DA63">
        <v>0</v>
      </c>
      <c r="DB63">
        <v>0</v>
      </c>
      <c r="DC63">
        <v>0</v>
      </c>
      <c r="DD63">
        <v>0.15</v>
      </c>
      <c r="DE63">
        <v>0.04</v>
      </c>
      <c r="DF63">
        <v>0</v>
      </c>
      <c r="DG63">
        <v>0.27</v>
      </c>
      <c r="DH63">
        <v>0</v>
      </c>
      <c r="DI63">
        <v>0</v>
      </c>
      <c r="DJ63">
        <v>0</v>
      </c>
      <c r="DK63">
        <v>0.17</v>
      </c>
      <c r="DL63">
        <v>0</v>
      </c>
      <c r="DM63">
        <v>0</v>
      </c>
      <c r="DN63">
        <v>0</v>
      </c>
      <c r="DO63">
        <v>0</v>
      </c>
      <c r="DP63">
        <v>0</v>
      </c>
      <c r="DQ63">
        <v>0</v>
      </c>
      <c r="DR63">
        <v>0</v>
      </c>
      <c r="DS63">
        <v>0</v>
      </c>
      <c r="DT63">
        <v>0</v>
      </c>
      <c r="DU63">
        <v>0.02</v>
      </c>
      <c r="DV63">
        <v>0</v>
      </c>
      <c r="DW63">
        <v>0</v>
      </c>
      <c r="DX63">
        <v>0.01</v>
      </c>
      <c r="DY63" s="5" t="s">
        <v>266</v>
      </c>
      <c r="DZ63" s="5" t="s">
        <v>2350</v>
      </c>
      <c r="EA63" s="5" t="s">
        <v>2348</v>
      </c>
      <c r="EB63" s="5" t="s">
        <v>2289</v>
      </c>
      <c r="EC63" s="5">
        <v>5767.2082445799997</v>
      </c>
      <c r="ED63" s="8">
        <v>128.74509691399999</v>
      </c>
      <c r="EE63" s="7">
        <v>0.02</v>
      </c>
    </row>
    <row r="64" spans="1:135">
      <c r="A64">
        <v>1</v>
      </c>
      <c r="B64" t="s">
        <v>2239</v>
      </c>
      <c r="C64" t="s">
        <v>260</v>
      </c>
      <c r="D64" t="s">
        <v>261</v>
      </c>
      <c r="E64" t="s">
        <v>268</v>
      </c>
      <c r="F64" t="s">
        <v>269</v>
      </c>
      <c r="G64">
        <v>12131.7076665</v>
      </c>
      <c r="H64">
        <v>6840.5625</v>
      </c>
      <c r="I64">
        <v>2270</v>
      </c>
      <c r="J64">
        <v>1454.5625</v>
      </c>
      <c r="K64">
        <v>687.125</v>
      </c>
      <c r="L64">
        <v>641.4375</v>
      </c>
      <c r="M64">
        <v>238.0625</v>
      </c>
      <c r="N64">
        <v>96.404579162597656</v>
      </c>
      <c r="O64">
        <v>379.84603881835938</v>
      </c>
      <c r="P64">
        <v>200.38431290854828</v>
      </c>
      <c r="Q64">
        <v>82.5</v>
      </c>
      <c r="R64">
        <v>1178.8125</v>
      </c>
      <c r="S64">
        <v>78.3125</v>
      </c>
      <c r="T64">
        <v>4941.1875</v>
      </c>
      <c r="U64">
        <v>5676.4375</v>
      </c>
      <c r="V64">
        <v>174.5</v>
      </c>
      <c r="W64">
        <v>545.99453886933986</v>
      </c>
      <c r="X64">
        <v>16.456873348136774</v>
      </c>
      <c r="Y64">
        <v>224</v>
      </c>
      <c r="Z64">
        <v>8126282.0551000005</v>
      </c>
      <c r="AA64">
        <v>10489.72</v>
      </c>
      <c r="AB64">
        <v>3628.12</v>
      </c>
      <c r="AC64">
        <v>3021.22</v>
      </c>
      <c r="AD64">
        <v>606.9</v>
      </c>
      <c r="AE64">
        <v>2.2999999999999998</v>
      </c>
      <c r="AF64">
        <v>4377.9399999999996</v>
      </c>
      <c r="AG64">
        <v>2481.36</v>
      </c>
      <c r="AH64">
        <v>1191.6000000000001</v>
      </c>
      <c r="AI64">
        <v>404.6</v>
      </c>
      <c r="AJ64">
        <v>51.3</v>
      </c>
      <c r="AK64">
        <v>35.200000000000003</v>
      </c>
      <c r="AL64">
        <v>39.17</v>
      </c>
      <c r="AM64">
        <v>0</v>
      </c>
      <c r="AN64">
        <v>0</v>
      </c>
      <c r="AO64">
        <v>0</v>
      </c>
      <c r="AP64">
        <v>0</v>
      </c>
      <c r="AQ64">
        <v>435.04</v>
      </c>
      <c r="AR64">
        <v>0</v>
      </c>
      <c r="AS64">
        <v>259.77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92.77</v>
      </c>
      <c r="BD64">
        <v>0</v>
      </c>
      <c r="BE64">
        <v>0</v>
      </c>
      <c r="BF64">
        <v>0</v>
      </c>
      <c r="BG64">
        <v>759.35</v>
      </c>
      <c r="BH64">
        <v>2.61</v>
      </c>
      <c r="BI64">
        <v>0</v>
      </c>
      <c r="BJ64">
        <v>0</v>
      </c>
      <c r="BK64">
        <v>0</v>
      </c>
      <c r="BL64">
        <v>1951.03</v>
      </c>
      <c r="BM64">
        <v>1174.97</v>
      </c>
      <c r="BN64">
        <v>0</v>
      </c>
      <c r="BO64">
        <v>238.45</v>
      </c>
      <c r="BP64">
        <v>0</v>
      </c>
      <c r="BQ64">
        <v>100.74</v>
      </c>
      <c r="BR64">
        <v>0</v>
      </c>
      <c r="BS64">
        <v>157.97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674.19</v>
      </c>
      <c r="CF64">
        <v>396.36</v>
      </c>
      <c r="CG64">
        <v>2365.9500000000003</v>
      </c>
      <c r="CH64">
        <v>0</v>
      </c>
      <c r="CI64">
        <v>0</v>
      </c>
      <c r="CJ64">
        <v>0</v>
      </c>
      <c r="CK64">
        <v>49.37</v>
      </c>
      <c r="CL64">
        <v>0</v>
      </c>
      <c r="CM64">
        <v>0</v>
      </c>
      <c r="CN64">
        <v>0</v>
      </c>
      <c r="CO64">
        <v>364.48</v>
      </c>
      <c r="CP64">
        <v>0</v>
      </c>
      <c r="CQ64">
        <v>626.6</v>
      </c>
      <c r="CR64">
        <v>0</v>
      </c>
      <c r="CS64">
        <v>800.9</v>
      </c>
      <c r="CT64">
        <v>0</v>
      </c>
      <c r="CU64">
        <v>1056</v>
      </c>
      <c r="CV64">
        <v>313.59999999999997</v>
      </c>
      <c r="CW64" t="s">
        <v>268</v>
      </c>
      <c r="CX64">
        <v>12131.71</v>
      </c>
      <c r="CY64">
        <v>0.02</v>
      </c>
      <c r="CZ64">
        <v>0.28999999999999998</v>
      </c>
      <c r="DA64">
        <v>0</v>
      </c>
      <c r="DB64">
        <v>0.01</v>
      </c>
      <c r="DC64">
        <v>0</v>
      </c>
      <c r="DD64">
        <v>0.39</v>
      </c>
      <c r="DE64">
        <v>0.03</v>
      </c>
      <c r="DF64">
        <v>0.02</v>
      </c>
      <c r="DG64">
        <v>0.13</v>
      </c>
      <c r="DH64">
        <v>0</v>
      </c>
      <c r="DI64">
        <v>0</v>
      </c>
      <c r="DJ64">
        <v>0</v>
      </c>
      <c r="DK64">
        <v>0.05</v>
      </c>
      <c r="DL64">
        <v>0</v>
      </c>
      <c r="DM64">
        <v>0</v>
      </c>
      <c r="DN64">
        <v>0</v>
      </c>
      <c r="DO64">
        <v>0</v>
      </c>
      <c r="DP64">
        <v>0</v>
      </c>
      <c r="DQ64">
        <v>0</v>
      </c>
      <c r="DR64">
        <v>0.02</v>
      </c>
      <c r="DS64">
        <v>0</v>
      </c>
      <c r="DT64">
        <v>0.01</v>
      </c>
      <c r="DU64">
        <v>0.03</v>
      </c>
      <c r="DV64">
        <v>0</v>
      </c>
      <c r="DW64">
        <v>0</v>
      </c>
      <c r="DX64">
        <v>0</v>
      </c>
      <c r="DY64" s="5" t="s">
        <v>268</v>
      </c>
      <c r="DZ64" s="5" t="s">
        <v>2351</v>
      </c>
      <c r="EA64" s="5" t="s">
        <v>2348</v>
      </c>
      <c r="EB64" s="5" t="s">
        <v>2289</v>
      </c>
      <c r="EC64" s="5">
        <v>12131.7076665</v>
      </c>
      <c r="ED64" s="8">
        <v>710.12502126179993</v>
      </c>
      <c r="EE64" s="7">
        <v>0.06</v>
      </c>
    </row>
    <row r="65" spans="1:135">
      <c r="A65">
        <v>1</v>
      </c>
      <c r="B65" t="s">
        <v>2239</v>
      </c>
      <c r="C65" t="s">
        <v>260</v>
      </c>
      <c r="D65" t="s">
        <v>261</v>
      </c>
      <c r="E65" t="s">
        <v>270</v>
      </c>
      <c r="F65" t="s">
        <v>271</v>
      </c>
      <c r="G65">
        <v>17948.109205799999</v>
      </c>
      <c r="H65">
        <v>1771.4375</v>
      </c>
      <c r="I65">
        <v>1951.1875</v>
      </c>
      <c r="J65">
        <v>3089.8125</v>
      </c>
      <c r="K65">
        <v>3059.5625</v>
      </c>
      <c r="L65">
        <v>4887.3125</v>
      </c>
      <c r="M65">
        <v>3171.4375</v>
      </c>
      <c r="N65">
        <v>148.11061096191406</v>
      </c>
      <c r="O65">
        <v>582.402099609375</v>
      </c>
      <c r="P65">
        <v>309.94302207005524</v>
      </c>
      <c r="Q65">
        <v>57.1875</v>
      </c>
      <c r="R65">
        <v>10632.25</v>
      </c>
      <c r="S65">
        <v>0</v>
      </c>
      <c r="T65">
        <v>6330.4375</v>
      </c>
      <c r="U65">
        <v>904.625</v>
      </c>
      <c r="V65">
        <v>6.25</v>
      </c>
      <c r="W65">
        <v>570.51452655320452</v>
      </c>
      <c r="X65">
        <v>16.058187651448371</v>
      </c>
      <c r="Y65">
        <v>141</v>
      </c>
      <c r="Z65">
        <v>3286574.4881000002</v>
      </c>
      <c r="AA65">
        <v>12375.69</v>
      </c>
      <c r="AB65">
        <v>592.39</v>
      </c>
      <c r="AC65">
        <v>365.67</v>
      </c>
      <c r="AD65">
        <v>226.72</v>
      </c>
      <c r="AE65">
        <v>0.68</v>
      </c>
      <c r="AF65">
        <v>554.02</v>
      </c>
      <c r="AG65">
        <v>11228.6</v>
      </c>
      <c r="AH65">
        <v>2373.9</v>
      </c>
      <c r="AI65">
        <v>304.8</v>
      </c>
      <c r="AJ65">
        <v>213.5</v>
      </c>
      <c r="AK65">
        <v>50.4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1644.72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2.5300000000000002</v>
      </c>
      <c r="BL65">
        <v>291.40000000000003</v>
      </c>
      <c r="BM65">
        <v>0</v>
      </c>
      <c r="BN65">
        <v>0</v>
      </c>
      <c r="BO65">
        <v>4343.6400000000003</v>
      </c>
      <c r="BP65">
        <v>0</v>
      </c>
      <c r="BQ65">
        <v>675.38</v>
      </c>
      <c r="BR65">
        <v>0</v>
      </c>
      <c r="BS65">
        <v>191.67</v>
      </c>
      <c r="BT65">
        <v>2071.96</v>
      </c>
      <c r="BU65">
        <v>0</v>
      </c>
      <c r="BV65">
        <v>334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23.42</v>
      </c>
      <c r="CF65">
        <v>0</v>
      </c>
      <c r="CG65">
        <v>0</v>
      </c>
      <c r="CH65">
        <v>0</v>
      </c>
      <c r="CI65">
        <v>1667.33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1039.5</v>
      </c>
      <c r="CR65">
        <v>1.24</v>
      </c>
      <c r="CS65">
        <v>88.9</v>
      </c>
      <c r="CT65">
        <v>0</v>
      </c>
      <c r="CU65">
        <v>116</v>
      </c>
      <c r="CV65">
        <v>112.80000000000001</v>
      </c>
      <c r="CW65" t="s">
        <v>270</v>
      </c>
      <c r="CX65">
        <v>17948.11</v>
      </c>
      <c r="CY65">
        <v>0</v>
      </c>
      <c r="CZ65">
        <v>0.02</v>
      </c>
      <c r="DA65">
        <v>0</v>
      </c>
      <c r="DB65">
        <v>0</v>
      </c>
      <c r="DC65">
        <v>0</v>
      </c>
      <c r="DD65">
        <v>0.02</v>
      </c>
      <c r="DE65">
        <v>0.04</v>
      </c>
      <c r="DF65">
        <v>0</v>
      </c>
      <c r="DG65">
        <v>0.28999999999999998</v>
      </c>
      <c r="DH65">
        <v>0</v>
      </c>
      <c r="DI65">
        <v>0</v>
      </c>
      <c r="DJ65">
        <v>0.13</v>
      </c>
      <c r="DK65">
        <v>0.24</v>
      </c>
      <c r="DL65">
        <v>0</v>
      </c>
      <c r="DM65">
        <v>0</v>
      </c>
      <c r="DN65">
        <v>0.01</v>
      </c>
      <c r="DO65">
        <v>0</v>
      </c>
      <c r="DP65">
        <v>0</v>
      </c>
      <c r="DQ65">
        <v>0.02</v>
      </c>
      <c r="DR65">
        <v>0.14000000000000001</v>
      </c>
      <c r="DS65">
        <v>0</v>
      </c>
      <c r="DT65">
        <v>0</v>
      </c>
      <c r="DU65">
        <v>7.0000000000000007E-2</v>
      </c>
      <c r="DV65">
        <v>0.01</v>
      </c>
      <c r="DW65">
        <v>0</v>
      </c>
      <c r="DX65">
        <v>0.01</v>
      </c>
      <c r="DY65" s="5" t="s">
        <v>270</v>
      </c>
      <c r="DZ65" s="5" t="s">
        <v>2352</v>
      </c>
      <c r="EA65" s="5" t="s">
        <v>2348</v>
      </c>
      <c r="EB65" s="5" t="s">
        <v>2289</v>
      </c>
      <c r="EC65" s="5">
        <v>17948.109205799999</v>
      </c>
      <c r="ED65" s="8">
        <v>956.49352270300005</v>
      </c>
      <c r="EE65" s="7">
        <v>0.05</v>
      </c>
    </row>
    <row r="66" spans="1:135">
      <c r="A66">
        <v>1</v>
      </c>
      <c r="B66" t="s">
        <v>2239</v>
      </c>
      <c r="C66" t="s">
        <v>260</v>
      </c>
      <c r="D66" t="s">
        <v>261</v>
      </c>
      <c r="E66" t="s">
        <v>272</v>
      </c>
      <c r="F66" t="s">
        <v>273</v>
      </c>
      <c r="G66">
        <v>7289.5509453000004</v>
      </c>
      <c r="H66">
        <v>3040.125</v>
      </c>
      <c r="I66">
        <v>1098.4375</v>
      </c>
      <c r="J66">
        <v>919.9375</v>
      </c>
      <c r="K66">
        <v>741.375</v>
      </c>
      <c r="L66">
        <v>1031.75</v>
      </c>
      <c r="M66">
        <v>457.625</v>
      </c>
      <c r="N66">
        <v>90</v>
      </c>
      <c r="O66">
        <v>203.06512451171875</v>
      </c>
      <c r="P66">
        <v>162.95946461545117</v>
      </c>
      <c r="Q66">
        <v>182.4375</v>
      </c>
      <c r="R66">
        <v>2218.8125</v>
      </c>
      <c r="S66">
        <v>79.4375</v>
      </c>
      <c r="T66">
        <v>1534</v>
      </c>
      <c r="U66">
        <v>2043.875</v>
      </c>
      <c r="V66">
        <v>1230.6875</v>
      </c>
      <c r="W66">
        <v>534.49237825788748</v>
      </c>
      <c r="X66">
        <v>16.712567301097394</v>
      </c>
      <c r="Y66">
        <v>75</v>
      </c>
      <c r="Z66">
        <v>2319182.1104000001</v>
      </c>
      <c r="AA66">
        <v>7323.05</v>
      </c>
      <c r="AB66">
        <v>2069.66</v>
      </c>
      <c r="AC66">
        <v>1819.62</v>
      </c>
      <c r="AD66">
        <v>250.04</v>
      </c>
      <c r="AE66">
        <v>0.15</v>
      </c>
      <c r="AF66">
        <v>1003.4</v>
      </c>
      <c r="AG66">
        <v>4249.84</v>
      </c>
      <c r="AH66">
        <v>1637.4</v>
      </c>
      <c r="AI66">
        <v>95.3</v>
      </c>
      <c r="AJ66">
        <v>4.4000000000000004</v>
      </c>
      <c r="AK66">
        <v>15.2</v>
      </c>
      <c r="AL66">
        <v>703.17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98.49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25</v>
      </c>
      <c r="BH66">
        <v>0</v>
      </c>
      <c r="BI66">
        <v>0</v>
      </c>
      <c r="BJ66">
        <v>0</v>
      </c>
      <c r="BK66">
        <v>0</v>
      </c>
      <c r="BL66">
        <v>246.46</v>
      </c>
      <c r="BM66">
        <v>2.73</v>
      </c>
      <c r="BN66">
        <v>0</v>
      </c>
      <c r="BO66">
        <v>2634.13</v>
      </c>
      <c r="BP66">
        <v>0</v>
      </c>
      <c r="BQ66">
        <v>151.68</v>
      </c>
      <c r="BR66">
        <v>282.65000000000003</v>
      </c>
      <c r="BS66">
        <v>0</v>
      </c>
      <c r="BT66">
        <v>61.17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597.03</v>
      </c>
      <c r="CF66">
        <v>24.76</v>
      </c>
      <c r="CG66">
        <v>47.28</v>
      </c>
      <c r="CH66">
        <v>0</v>
      </c>
      <c r="CI66">
        <v>39.880000000000003</v>
      </c>
      <c r="CJ66">
        <v>0</v>
      </c>
      <c r="CK66">
        <v>0</v>
      </c>
      <c r="CL66">
        <v>0</v>
      </c>
      <c r="CM66">
        <v>0</v>
      </c>
      <c r="CN66">
        <v>116.18</v>
      </c>
      <c r="CO66">
        <v>0</v>
      </c>
      <c r="CP66">
        <v>0</v>
      </c>
      <c r="CQ66">
        <v>701</v>
      </c>
      <c r="CR66">
        <v>0</v>
      </c>
      <c r="CS66">
        <v>1571.37</v>
      </c>
      <c r="CT66">
        <v>20.07</v>
      </c>
      <c r="CU66">
        <v>272</v>
      </c>
      <c r="CV66">
        <v>105</v>
      </c>
      <c r="CW66" t="s">
        <v>272</v>
      </c>
      <c r="CX66">
        <v>7289.55</v>
      </c>
      <c r="CY66">
        <v>0</v>
      </c>
      <c r="CZ66">
        <v>0.35</v>
      </c>
      <c r="DA66">
        <v>0</v>
      </c>
      <c r="DB66">
        <v>0.01</v>
      </c>
      <c r="DC66">
        <v>0</v>
      </c>
      <c r="DD66">
        <v>0.1</v>
      </c>
      <c r="DE66">
        <v>0.04</v>
      </c>
      <c r="DF66">
        <v>0</v>
      </c>
      <c r="DG66">
        <v>0.3</v>
      </c>
      <c r="DH66">
        <v>0</v>
      </c>
      <c r="DI66">
        <v>0</v>
      </c>
      <c r="DJ66">
        <v>0</v>
      </c>
      <c r="DK66">
        <v>0.17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0.01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0.01</v>
      </c>
      <c r="DY66" s="5" t="s">
        <v>272</v>
      </c>
      <c r="DZ66" s="5" t="s">
        <v>2353</v>
      </c>
      <c r="EA66" s="5" t="s">
        <v>2348</v>
      </c>
      <c r="EB66" s="5" t="s">
        <v>2289</v>
      </c>
      <c r="EC66" s="5">
        <v>7289.5509453000004</v>
      </c>
      <c r="ED66" s="8">
        <v>251.99143612533618</v>
      </c>
      <c r="EE66" s="7">
        <v>0.03</v>
      </c>
    </row>
    <row r="67" spans="1:135">
      <c r="A67">
        <v>1</v>
      </c>
      <c r="B67" t="s">
        <v>2239</v>
      </c>
      <c r="C67" t="s">
        <v>260</v>
      </c>
      <c r="D67" t="s">
        <v>261</v>
      </c>
      <c r="E67" t="s">
        <v>274</v>
      </c>
      <c r="F67" t="s">
        <v>275</v>
      </c>
      <c r="G67">
        <v>9326.3370556200007</v>
      </c>
      <c r="H67">
        <v>2729.9375</v>
      </c>
      <c r="I67">
        <v>1633.125</v>
      </c>
      <c r="J67">
        <v>1456.5</v>
      </c>
      <c r="K67">
        <v>1003.75</v>
      </c>
      <c r="L67">
        <v>1438.0625</v>
      </c>
      <c r="M67">
        <v>1064.125</v>
      </c>
      <c r="N67">
        <v>75.823471069335938</v>
      </c>
      <c r="O67">
        <v>231.81808471679688</v>
      </c>
      <c r="P67">
        <v>148.96917103435084</v>
      </c>
      <c r="Q67">
        <v>289.9375</v>
      </c>
      <c r="R67">
        <v>2206.5</v>
      </c>
      <c r="S67">
        <v>185.5625</v>
      </c>
      <c r="T67">
        <v>3474.4375</v>
      </c>
      <c r="U67">
        <v>2865.3125</v>
      </c>
      <c r="V67">
        <v>303.75</v>
      </c>
      <c r="W67">
        <v>537.53911312750881</v>
      </c>
      <c r="X67">
        <v>16.550535313394228</v>
      </c>
      <c r="Y67">
        <v>123</v>
      </c>
      <c r="Z67">
        <v>2915812.8824</v>
      </c>
      <c r="AA67">
        <v>7150.11</v>
      </c>
      <c r="AB67">
        <v>667.01</v>
      </c>
      <c r="AC67">
        <v>504.83</v>
      </c>
      <c r="AD67">
        <v>162.18</v>
      </c>
      <c r="AE67">
        <v>7.15</v>
      </c>
      <c r="AF67">
        <v>2637.32</v>
      </c>
      <c r="AG67">
        <v>3838.63</v>
      </c>
      <c r="AH67">
        <v>1214.5</v>
      </c>
      <c r="AI67">
        <v>219.4</v>
      </c>
      <c r="AJ67">
        <v>6.1</v>
      </c>
      <c r="AK67">
        <v>48</v>
      </c>
      <c r="AL67">
        <v>2.2800000000000002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190.31</v>
      </c>
      <c r="AT67">
        <v>0</v>
      </c>
      <c r="AU67">
        <v>15.3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1.6</v>
      </c>
      <c r="BH67">
        <v>4.2700000000000005</v>
      </c>
      <c r="BI67">
        <v>0</v>
      </c>
      <c r="BJ67">
        <v>0</v>
      </c>
      <c r="BK67">
        <v>0</v>
      </c>
      <c r="BL67">
        <v>1824.17</v>
      </c>
      <c r="BM67">
        <v>10.82</v>
      </c>
      <c r="BN67">
        <v>0</v>
      </c>
      <c r="BO67">
        <v>892.35</v>
      </c>
      <c r="BP67">
        <v>0</v>
      </c>
      <c r="BQ67">
        <v>281.26</v>
      </c>
      <c r="BR67">
        <v>0</v>
      </c>
      <c r="BS67">
        <v>15.2</v>
      </c>
      <c r="BT67">
        <v>2.74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95.55</v>
      </c>
      <c r="CF67">
        <v>31.1</v>
      </c>
      <c r="CG67">
        <v>0</v>
      </c>
      <c r="CH67">
        <v>0</v>
      </c>
      <c r="CI67">
        <v>928.1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1293.78</v>
      </c>
      <c r="CR67">
        <v>1.5</v>
      </c>
      <c r="CS67">
        <v>1558.78</v>
      </c>
      <c r="CT67">
        <v>1</v>
      </c>
      <c r="CU67">
        <v>759</v>
      </c>
      <c r="CV67">
        <v>159.9</v>
      </c>
      <c r="CW67" t="s">
        <v>274</v>
      </c>
      <c r="CX67">
        <v>9326.34</v>
      </c>
      <c r="CY67">
        <v>0.01</v>
      </c>
      <c r="CZ67">
        <v>0.08</v>
      </c>
      <c r="DA67">
        <v>0</v>
      </c>
      <c r="DB67">
        <v>0</v>
      </c>
      <c r="DC67">
        <v>0.01</v>
      </c>
      <c r="DD67">
        <v>0.39</v>
      </c>
      <c r="DE67">
        <v>7.0000000000000007E-2</v>
      </c>
      <c r="DF67">
        <v>0.02</v>
      </c>
      <c r="DG67">
        <v>0.12</v>
      </c>
      <c r="DH67">
        <v>0</v>
      </c>
      <c r="DI67">
        <v>0</v>
      </c>
      <c r="DJ67">
        <v>0</v>
      </c>
      <c r="DK67">
        <v>0.14000000000000001</v>
      </c>
      <c r="DL67">
        <v>0</v>
      </c>
      <c r="DM67">
        <v>0</v>
      </c>
      <c r="DN67">
        <v>0.02</v>
      </c>
      <c r="DO67">
        <v>0</v>
      </c>
      <c r="DP67">
        <v>0.02</v>
      </c>
      <c r="DQ67">
        <v>0</v>
      </c>
      <c r="DR67">
        <v>0.02</v>
      </c>
      <c r="DS67">
        <v>0</v>
      </c>
      <c r="DT67">
        <v>0.01</v>
      </c>
      <c r="DU67">
        <v>0.02</v>
      </c>
      <c r="DV67">
        <v>0</v>
      </c>
      <c r="DW67">
        <v>0</v>
      </c>
      <c r="DX67">
        <v>7.0000000000000007E-2</v>
      </c>
      <c r="DY67" s="5" t="s">
        <v>274</v>
      </c>
      <c r="DZ67" s="5" t="s">
        <v>2354</v>
      </c>
      <c r="EA67" s="5" t="s">
        <v>2348</v>
      </c>
      <c r="EB67" s="5" t="s">
        <v>2289</v>
      </c>
      <c r="EC67" s="5">
        <v>9326.3370556200007</v>
      </c>
      <c r="ED67" s="8">
        <v>364.60473919680004</v>
      </c>
      <c r="EE67" s="7">
        <v>0.04</v>
      </c>
    </row>
    <row r="68" spans="1:135">
      <c r="A68">
        <v>1</v>
      </c>
      <c r="B68" t="s">
        <v>2239</v>
      </c>
      <c r="C68" t="s">
        <v>260</v>
      </c>
      <c r="D68" t="s">
        <v>261</v>
      </c>
      <c r="E68" t="s">
        <v>276</v>
      </c>
      <c r="F68" t="s">
        <v>277</v>
      </c>
      <c r="G68">
        <v>13817.4357139</v>
      </c>
      <c r="H68">
        <v>5265.4375</v>
      </c>
      <c r="I68">
        <v>3037.5625</v>
      </c>
      <c r="J68">
        <v>2252</v>
      </c>
      <c r="K68">
        <v>1262</v>
      </c>
      <c r="L68">
        <v>1226.0625</v>
      </c>
      <c r="M68">
        <v>768.625</v>
      </c>
      <c r="N68">
        <v>138.18177795410156</v>
      </c>
      <c r="O68">
        <v>521.04931640625</v>
      </c>
      <c r="P68">
        <v>241.25425202839193</v>
      </c>
      <c r="Q68">
        <v>58.375</v>
      </c>
      <c r="R68">
        <v>1790.6875</v>
      </c>
      <c r="S68">
        <v>156.3125</v>
      </c>
      <c r="T68">
        <v>3603.875</v>
      </c>
      <c r="U68">
        <v>7486.3125</v>
      </c>
      <c r="V68">
        <v>716.125</v>
      </c>
      <c r="W68">
        <v>552.79676796385365</v>
      </c>
      <c r="X68">
        <v>16.327359668780062</v>
      </c>
      <c r="Y68">
        <v>276</v>
      </c>
      <c r="Z68">
        <v>4855864.5223000003</v>
      </c>
      <c r="AA68">
        <v>12104.51</v>
      </c>
      <c r="AB68">
        <v>2024.66</v>
      </c>
      <c r="AC68">
        <v>1697.93</v>
      </c>
      <c r="AD68">
        <v>326.73</v>
      </c>
      <c r="AE68">
        <v>1.7</v>
      </c>
      <c r="AF68">
        <v>4352.51</v>
      </c>
      <c r="AG68">
        <v>5725.64</v>
      </c>
      <c r="AH68">
        <v>3005.4</v>
      </c>
      <c r="AI68">
        <v>304.90000000000003</v>
      </c>
      <c r="AJ68">
        <v>77.100000000000009</v>
      </c>
      <c r="AK68">
        <v>91.2</v>
      </c>
      <c r="AL68">
        <v>492.25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51.95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0.92</v>
      </c>
      <c r="BH68">
        <v>0</v>
      </c>
      <c r="BI68">
        <v>0</v>
      </c>
      <c r="BJ68">
        <v>0</v>
      </c>
      <c r="BK68">
        <v>0</v>
      </c>
      <c r="BL68">
        <v>3066.07</v>
      </c>
      <c r="BM68">
        <v>296.06</v>
      </c>
      <c r="BN68">
        <v>0</v>
      </c>
      <c r="BO68">
        <v>3529.03</v>
      </c>
      <c r="BP68">
        <v>0</v>
      </c>
      <c r="BQ68">
        <v>126.78</v>
      </c>
      <c r="BR68">
        <v>414.5</v>
      </c>
      <c r="BS68">
        <v>167.73</v>
      </c>
      <c r="BT68">
        <v>50.2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117.62</v>
      </c>
      <c r="CF68">
        <v>0</v>
      </c>
      <c r="CG68">
        <v>154.89000000000001</v>
      </c>
      <c r="CH68">
        <v>0</v>
      </c>
      <c r="CI68">
        <v>38</v>
      </c>
      <c r="CJ68">
        <v>0</v>
      </c>
      <c r="CK68">
        <v>0</v>
      </c>
      <c r="CL68">
        <v>0</v>
      </c>
      <c r="CM68">
        <v>0</v>
      </c>
      <c r="CN68">
        <v>361.01</v>
      </c>
      <c r="CO68">
        <v>0</v>
      </c>
      <c r="CP68">
        <v>0</v>
      </c>
      <c r="CQ68">
        <v>1916.33</v>
      </c>
      <c r="CR68">
        <v>0</v>
      </c>
      <c r="CS68">
        <v>1321.17</v>
      </c>
      <c r="CT68">
        <v>0</v>
      </c>
      <c r="CU68">
        <v>837</v>
      </c>
      <c r="CV68">
        <v>248.4</v>
      </c>
      <c r="CW68" t="s">
        <v>276</v>
      </c>
      <c r="CX68">
        <v>13817.44</v>
      </c>
      <c r="CY68">
        <v>0</v>
      </c>
      <c r="CZ68">
        <v>0.2</v>
      </c>
      <c r="DA68">
        <v>0</v>
      </c>
      <c r="DB68">
        <v>0</v>
      </c>
      <c r="DC68">
        <v>0</v>
      </c>
      <c r="DD68">
        <v>0.37</v>
      </c>
      <c r="DE68">
        <v>7.0000000000000007E-2</v>
      </c>
      <c r="DF68">
        <v>0</v>
      </c>
      <c r="DG68">
        <v>0.24</v>
      </c>
      <c r="DH68">
        <v>0</v>
      </c>
      <c r="DI68">
        <v>0</v>
      </c>
      <c r="DJ68">
        <v>0.01</v>
      </c>
      <c r="DK68">
        <v>0.04</v>
      </c>
      <c r="DL68">
        <v>0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0.01</v>
      </c>
      <c r="DS68">
        <v>0</v>
      </c>
      <c r="DT68">
        <v>0</v>
      </c>
      <c r="DU68">
        <v>0.04</v>
      </c>
      <c r="DV68">
        <v>0</v>
      </c>
      <c r="DW68">
        <v>0</v>
      </c>
      <c r="DX68">
        <v>0</v>
      </c>
      <c r="DY68" s="5" t="s">
        <v>276</v>
      </c>
      <c r="DZ68" s="5" t="s">
        <v>2355</v>
      </c>
      <c r="EA68" s="5" t="s">
        <v>2348</v>
      </c>
      <c r="EB68" s="5" t="s">
        <v>2289</v>
      </c>
      <c r="EC68" s="5">
        <v>13817.4357139</v>
      </c>
      <c r="ED68" s="8">
        <v>445.310343123</v>
      </c>
      <c r="EE68" s="7">
        <v>0.03</v>
      </c>
    </row>
    <row r="69" spans="1:135">
      <c r="A69">
        <v>1</v>
      </c>
      <c r="B69" t="s">
        <v>2239</v>
      </c>
      <c r="C69" t="s">
        <v>278</v>
      </c>
      <c r="D69" t="s">
        <v>279</v>
      </c>
      <c r="E69" t="s">
        <v>280</v>
      </c>
      <c r="F69" t="s">
        <v>281</v>
      </c>
      <c r="G69">
        <v>10349.4992869</v>
      </c>
      <c r="H69">
        <v>5073.0625</v>
      </c>
      <c r="I69">
        <v>1513.8125</v>
      </c>
      <c r="J69">
        <v>1249.5625</v>
      </c>
      <c r="K69">
        <v>787.375</v>
      </c>
      <c r="L69">
        <v>1020.3125</v>
      </c>
      <c r="M69">
        <v>705.5625</v>
      </c>
      <c r="N69">
        <v>71.044563293457031</v>
      </c>
      <c r="O69">
        <v>291.98501586914063</v>
      </c>
      <c r="P69">
        <v>130.48171147090477</v>
      </c>
      <c r="Q69">
        <v>19.9375</v>
      </c>
      <c r="R69">
        <v>2073</v>
      </c>
      <c r="S69">
        <v>120.375</v>
      </c>
      <c r="T69">
        <v>1190.5</v>
      </c>
      <c r="U69">
        <v>6591.3125</v>
      </c>
      <c r="V69">
        <v>354.5625</v>
      </c>
      <c r="W69">
        <v>584.23764809603745</v>
      </c>
      <c r="X69">
        <v>16.490025120469557</v>
      </c>
      <c r="Y69">
        <v>71</v>
      </c>
      <c r="Z69">
        <v>3447909.5463999999</v>
      </c>
      <c r="AA69">
        <v>7948.8200000000006</v>
      </c>
      <c r="AB69">
        <v>3109.42</v>
      </c>
      <c r="AC69">
        <v>1816.29</v>
      </c>
      <c r="AD69">
        <v>1293.1300000000001</v>
      </c>
      <c r="AE69">
        <v>0.46</v>
      </c>
      <c r="AF69">
        <v>121.35</v>
      </c>
      <c r="AG69">
        <v>4717.59</v>
      </c>
      <c r="AH69">
        <v>1404.3</v>
      </c>
      <c r="AI69">
        <v>365.9</v>
      </c>
      <c r="AJ69">
        <v>10.6</v>
      </c>
      <c r="AK69">
        <v>18.400000000000002</v>
      </c>
      <c r="AL69">
        <v>83.18</v>
      </c>
      <c r="AM69">
        <v>0</v>
      </c>
      <c r="AN69">
        <v>0</v>
      </c>
      <c r="AO69">
        <v>0</v>
      </c>
      <c r="AP69">
        <v>0</v>
      </c>
      <c r="AQ69">
        <v>575.5</v>
      </c>
      <c r="AR69">
        <v>0</v>
      </c>
      <c r="AS69">
        <v>194.13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44.3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47.28</v>
      </c>
      <c r="BM69">
        <v>0</v>
      </c>
      <c r="BN69">
        <v>0</v>
      </c>
      <c r="BO69">
        <v>2822.12</v>
      </c>
      <c r="BP69">
        <v>0</v>
      </c>
      <c r="BQ69">
        <v>2345.69</v>
      </c>
      <c r="BR69">
        <v>531.91</v>
      </c>
      <c r="BS69">
        <v>0</v>
      </c>
      <c r="BT69">
        <v>4.16</v>
      </c>
      <c r="BU69">
        <v>0</v>
      </c>
      <c r="BV69">
        <v>0</v>
      </c>
      <c r="BW69">
        <v>158.46</v>
      </c>
      <c r="BX69">
        <v>10.99</v>
      </c>
      <c r="BY69">
        <v>20.97</v>
      </c>
      <c r="BZ69">
        <v>0</v>
      </c>
      <c r="CA69">
        <v>2.99</v>
      </c>
      <c r="CB69">
        <v>0</v>
      </c>
      <c r="CC69">
        <v>0</v>
      </c>
      <c r="CD69">
        <v>0</v>
      </c>
      <c r="CE69">
        <v>40.97</v>
      </c>
      <c r="CF69">
        <v>19.97</v>
      </c>
      <c r="CG69">
        <v>10.99</v>
      </c>
      <c r="CH69">
        <v>0</v>
      </c>
      <c r="CI69">
        <v>698.07</v>
      </c>
      <c r="CJ69">
        <v>0</v>
      </c>
      <c r="CK69">
        <v>131.49</v>
      </c>
      <c r="CL69">
        <v>0</v>
      </c>
      <c r="CM69">
        <v>0</v>
      </c>
      <c r="CN69">
        <v>0</v>
      </c>
      <c r="CO69">
        <v>0</v>
      </c>
      <c r="CP69">
        <v>18.04</v>
      </c>
      <c r="CQ69">
        <v>5.89</v>
      </c>
      <c r="CR69">
        <v>0</v>
      </c>
      <c r="CS69">
        <v>2.99</v>
      </c>
      <c r="CT69">
        <v>178.73</v>
      </c>
      <c r="CU69">
        <v>425</v>
      </c>
      <c r="CV69">
        <v>63.9</v>
      </c>
      <c r="CW69" t="s">
        <v>280</v>
      </c>
      <c r="CX69">
        <v>10349.5</v>
      </c>
      <c r="CY69">
        <v>0</v>
      </c>
      <c r="CZ69">
        <v>0.13</v>
      </c>
      <c r="DA69">
        <v>0</v>
      </c>
      <c r="DB69">
        <v>0</v>
      </c>
      <c r="DC69">
        <v>0</v>
      </c>
      <c r="DD69">
        <v>0.03</v>
      </c>
      <c r="DE69">
        <v>0.16</v>
      </c>
      <c r="DF69">
        <v>0.02</v>
      </c>
      <c r="DG69">
        <v>0.22</v>
      </c>
      <c r="DH69">
        <v>0</v>
      </c>
      <c r="DI69">
        <v>0</v>
      </c>
      <c r="DJ69">
        <v>0.37</v>
      </c>
      <c r="DK69">
        <v>0.01</v>
      </c>
      <c r="DL69">
        <v>0</v>
      </c>
      <c r="DM69">
        <v>0</v>
      </c>
      <c r="DN69">
        <v>0.04</v>
      </c>
      <c r="DO69">
        <v>0</v>
      </c>
      <c r="DP69">
        <v>0</v>
      </c>
      <c r="DQ69">
        <v>0</v>
      </c>
      <c r="DR69">
        <v>0.01</v>
      </c>
      <c r="DS69">
        <v>0</v>
      </c>
      <c r="DT69">
        <v>0</v>
      </c>
      <c r="DU69">
        <v>0.01</v>
      </c>
      <c r="DV69">
        <v>0</v>
      </c>
      <c r="DW69">
        <v>0</v>
      </c>
      <c r="DX69">
        <v>0</v>
      </c>
      <c r="DY69" s="5" t="s">
        <v>280</v>
      </c>
      <c r="DZ69" s="5" t="s">
        <v>2356</v>
      </c>
      <c r="EA69" s="5" t="s">
        <v>2357</v>
      </c>
      <c r="EB69" s="5" t="s">
        <v>2289</v>
      </c>
      <c r="EC69" s="5">
        <v>10349.4992869</v>
      </c>
      <c r="ED69" s="8">
        <v>619.09190933891603</v>
      </c>
      <c r="EE69" s="7">
        <v>0.06</v>
      </c>
    </row>
    <row r="70" spans="1:135">
      <c r="A70">
        <v>1</v>
      </c>
      <c r="B70" t="s">
        <v>2239</v>
      </c>
      <c r="C70" t="s">
        <v>278</v>
      </c>
      <c r="D70" t="s">
        <v>279</v>
      </c>
      <c r="E70" t="s">
        <v>282</v>
      </c>
      <c r="F70" t="s">
        <v>283</v>
      </c>
      <c r="G70">
        <v>12010.444950200001</v>
      </c>
      <c r="H70">
        <v>993.25</v>
      </c>
      <c r="I70">
        <v>1008.75</v>
      </c>
      <c r="J70">
        <v>1557.6875</v>
      </c>
      <c r="K70">
        <v>1648.75</v>
      </c>
      <c r="L70">
        <v>3177.1875</v>
      </c>
      <c r="M70">
        <v>3625.25</v>
      </c>
      <c r="N70">
        <v>55.66558837890625</v>
      </c>
      <c r="O70">
        <v>325.3232421875</v>
      </c>
      <c r="P70">
        <v>174.72122241315603</v>
      </c>
      <c r="Q70">
        <v>4.8125</v>
      </c>
      <c r="R70">
        <v>8830.4375</v>
      </c>
      <c r="S70">
        <v>0</v>
      </c>
      <c r="T70">
        <v>1343.3125</v>
      </c>
      <c r="U70">
        <v>1510.5625</v>
      </c>
      <c r="V70">
        <v>321.75</v>
      </c>
      <c r="W70">
        <v>590.37917414721721</v>
      </c>
      <c r="X70">
        <v>16.271599771030104</v>
      </c>
      <c r="Y70">
        <v>95</v>
      </c>
      <c r="Z70">
        <v>1785726.7433</v>
      </c>
      <c r="AA70">
        <v>4469.83</v>
      </c>
      <c r="AB70">
        <v>1831.13</v>
      </c>
      <c r="AC70">
        <v>795.58</v>
      </c>
      <c r="AD70">
        <v>1035.55</v>
      </c>
      <c r="AE70">
        <v>1.45</v>
      </c>
      <c r="AF70">
        <v>109.26</v>
      </c>
      <c r="AG70">
        <v>2527.9899999999998</v>
      </c>
      <c r="AH70">
        <v>773</v>
      </c>
      <c r="AI70">
        <v>117.8</v>
      </c>
      <c r="AJ70">
        <v>114.4</v>
      </c>
      <c r="AK70">
        <v>20.8</v>
      </c>
      <c r="AL70">
        <v>48.44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287.2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77.98</v>
      </c>
      <c r="BH70">
        <v>15.9</v>
      </c>
      <c r="BI70">
        <v>0</v>
      </c>
      <c r="BJ70">
        <v>0</v>
      </c>
      <c r="BK70">
        <v>0</v>
      </c>
      <c r="BL70">
        <v>39.590000000000003</v>
      </c>
      <c r="BM70">
        <v>0</v>
      </c>
      <c r="BN70">
        <v>0</v>
      </c>
      <c r="BO70">
        <v>1289.68</v>
      </c>
      <c r="BP70">
        <v>0</v>
      </c>
      <c r="BQ70">
        <v>552.36</v>
      </c>
      <c r="BR70">
        <v>0</v>
      </c>
      <c r="BS70">
        <v>788.52</v>
      </c>
      <c r="BT70">
        <v>403.71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3</v>
      </c>
      <c r="CB70">
        <v>0</v>
      </c>
      <c r="CC70">
        <v>0</v>
      </c>
      <c r="CD70">
        <v>0</v>
      </c>
      <c r="CE70">
        <v>16.440000000000001</v>
      </c>
      <c r="CF70">
        <v>34.450000000000003</v>
      </c>
      <c r="CG70">
        <v>1.98</v>
      </c>
      <c r="CH70">
        <v>0</v>
      </c>
      <c r="CI70">
        <v>307.87</v>
      </c>
      <c r="CJ70">
        <v>0</v>
      </c>
      <c r="CK70">
        <v>1.73</v>
      </c>
      <c r="CL70">
        <v>0</v>
      </c>
      <c r="CM70">
        <v>0</v>
      </c>
      <c r="CN70">
        <v>0</v>
      </c>
      <c r="CO70">
        <v>482</v>
      </c>
      <c r="CP70">
        <v>84.3</v>
      </c>
      <c r="CQ70">
        <v>0</v>
      </c>
      <c r="CR70">
        <v>0</v>
      </c>
      <c r="CS70">
        <v>14.72</v>
      </c>
      <c r="CT70">
        <v>19.96</v>
      </c>
      <c r="CU70">
        <v>101</v>
      </c>
      <c r="CV70">
        <v>76</v>
      </c>
      <c r="CW70" t="s">
        <v>282</v>
      </c>
      <c r="CX70">
        <v>12010.44</v>
      </c>
      <c r="CY70">
        <v>0</v>
      </c>
      <c r="CZ70">
        <v>0.06</v>
      </c>
      <c r="DA70">
        <v>0</v>
      </c>
      <c r="DB70">
        <v>0</v>
      </c>
      <c r="DC70">
        <v>0</v>
      </c>
      <c r="DD70">
        <v>0.01</v>
      </c>
      <c r="DE70">
        <v>0.1</v>
      </c>
      <c r="DF70">
        <v>0.02</v>
      </c>
      <c r="DG70">
        <v>0.05</v>
      </c>
      <c r="DH70">
        <v>0</v>
      </c>
      <c r="DI70">
        <v>0</v>
      </c>
      <c r="DJ70">
        <v>0.44</v>
      </c>
      <c r="DK70">
        <v>0.01</v>
      </c>
      <c r="DL70">
        <v>0</v>
      </c>
      <c r="DM70">
        <v>0</v>
      </c>
      <c r="DN70">
        <v>0.24</v>
      </c>
      <c r="DO70">
        <v>0</v>
      </c>
      <c r="DP70">
        <v>0</v>
      </c>
      <c r="DQ70">
        <v>0</v>
      </c>
      <c r="DR70">
        <v>0.01</v>
      </c>
      <c r="DS70">
        <v>0</v>
      </c>
      <c r="DT70">
        <v>0</v>
      </c>
      <c r="DU70">
        <v>0.04</v>
      </c>
      <c r="DV70">
        <v>0</v>
      </c>
      <c r="DW70">
        <v>0</v>
      </c>
      <c r="DX70">
        <v>0</v>
      </c>
      <c r="DY70" s="5" t="s">
        <v>282</v>
      </c>
      <c r="DZ70" s="5" t="s">
        <v>2358</v>
      </c>
      <c r="EA70" s="5" t="s">
        <v>2357</v>
      </c>
      <c r="EB70" s="5" t="s">
        <v>2289</v>
      </c>
      <c r="EC70" s="5">
        <v>12010.444950200001</v>
      </c>
      <c r="ED70" s="8">
        <v>1247.8007229487866</v>
      </c>
      <c r="EE70" s="7">
        <v>0.1</v>
      </c>
    </row>
    <row r="71" spans="1:135">
      <c r="A71">
        <v>1</v>
      </c>
      <c r="B71" t="s">
        <v>2239</v>
      </c>
      <c r="C71" t="s">
        <v>278</v>
      </c>
      <c r="D71" t="s">
        <v>279</v>
      </c>
      <c r="E71" t="s">
        <v>284</v>
      </c>
      <c r="F71" t="s">
        <v>285</v>
      </c>
      <c r="G71">
        <v>15545.4672737</v>
      </c>
      <c r="H71">
        <v>761.875</v>
      </c>
      <c r="I71">
        <v>885.25</v>
      </c>
      <c r="J71">
        <v>1361.5625</v>
      </c>
      <c r="K71">
        <v>1528.875</v>
      </c>
      <c r="L71">
        <v>3770.1875</v>
      </c>
      <c r="M71">
        <v>7238.5</v>
      </c>
      <c r="N71">
        <v>14.354288101196289</v>
      </c>
      <c r="O71">
        <v>510</v>
      </c>
      <c r="P71">
        <v>134.07623498144761</v>
      </c>
      <c r="Q71">
        <v>80.3125</v>
      </c>
      <c r="R71">
        <v>13025.75</v>
      </c>
      <c r="S71">
        <v>33.6875</v>
      </c>
      <c r="T71">
        <v>81.9375</v>
      </c>
      <c r="U71">
        <v>2025.25</v>
      </c>
      <c r="V71">
        <v>299.3125</v>
      </c>
      <c r="W71">
        <v>559.34875456285079</v>
      </c>
      <c r="X71">
        <v>16.533796010420186</v>
      </c>
      <c r="Y71">
        <v>101</v>
      </c>
      <c r="Z71">
        <v>1785356.2719000001</v>
      </c>
      <c r="AA71">
        <v>5057.59</v>
      </c>
      <c r="AB71">
        <v>1700.4</v>
      </c>
      <c r="AC71">
        <v>618.45000000000005</v>
      </c>
      <c r="AD71">
        <v>1081.95</v>
      </c>
      <c r="AE71">
        <v>17.72</v>
      </c>
      <c r="AF71">
        <v>194.29</v>
      </c>
      <c r="AG71">
        <v>3145.18</v>
      </c>
      <c r="AH71">
        <v>628.30000000000007</v>
      </c>
      <c r="AI71">
        <v>287.60000000000002</v>
      </c>
      <c r="AJ71">
        <v>93.6</v>
      </c>
      <c r="AK71">
        <v>23.2</v>
      </c>
      <c r="AL71">
        <v>45.14</v>
      </c>
      <c r="AM71">
        <v>0</v>
      </c>
      <c r="AN71">
        <v>0</v>
      </c>
      <c r="AO71">
        <v>0</v>
      </c>
      <c r="AP71">
        <v>0</v>
      </c>
      <c r="AQ71">
        <v>5.98</v>
      </c>
      <c r="AR71">
        <v>0</v>
      </c>
      <c r="AS71">
        <v>38.82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3</v>
      </c>
      <c r="BC71">
        <v>0</v>
      </c>
      <c r="BD71">
        <v>0</v>
      </c>
      <c r="BE71">
        <v>0</v>
      </c>
      <c r="BF71">
        <v>0</v>
      </c>
      <c r="BG71">
        <v>154.43</v>
      </c>
      <c r="BH71">
        <v>1.2</v>
      </c>
      <c r="BI71">
        <v>120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922.79</v>
      </c>
      <c r="BP71">
        <v>0</v>
      </c>
      <c r="BQ71">
        <v>905.21</v>
      </c>
      <c r="BR71">
        <v>0</v>
      </c>
      <c r="BS71">
        <v>76.39</v>
      </c>
      <c r="BT71">
        <v>1577.7</v>
      </c>
      <c r="BU71">
        <v>8.1</v>
      </c>
      <c r="BV71">
        <v>0</v>
      </c>
      <c r="BW71">
        <v>1.2</v>
      </c>
      <c r="BX71">
        <v>0</v>
      </c>
      <c r="BY71">
        <v>2.35</v>
      </c>
      <c r="BZ71">
        <v>11.74</v>
      </c>
      <c r="CA71">
        <v>11.05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10.200000000000001</v>
      </c>
      <c r="CH71">
        <v>0</v>
      </c>
      <c r="CI71">
        <v>287.52</v>
      </c>
      <c r="CJ71">
        <v>0</v>
      </c>
      <c r="CK71">
        <v>43.38</v>
      </c>
      <c r="CL71">
        <v>0</v>
      </c>
      <c r="CM71">
        <v>0</v>
      </c>
      <c r="CN71">
        <v>0</v>
      </c>
      <c r="CO71">
        <v>0</v>
      </c>
      <c r="CP71">
        <v>116.65</v>
      </c>
      <c r="CQ71">
        <v>53.5</v>
      </c>
      <c r="CR71">
        <v>2.11</v>
      </c>
      <c r="CS71">
        <v>561.49</v>
      </c>
      <c r="CT71">
        <v>97.64</v>
      </c>
      <c r="CU71">
        <v>263</v>
      </c>
      <c r="CV71">
        <v>60.599999999999994</v>
      </c>
      <c r="CW71" t="s">
        <v>284</v>
      </c>
      <c r="CX71">
        <v>15545.47</v>
      </c>
      <c r="CY71">
        <v>0</v>
      </c>
      <c r="CZ71">
        <v>0.05</v>
      </c>
      <c r="DA71">
        <v>0</v>
      </c>
      <c r="DB71">
        <v>0</v>
      </c>
      <c r="DC71">
        <v>0</v>
      </c>
      <c r="DD71">
        <v>0</v>
      </c>
      <c r="DE71">
        <v>0.11</v>
      </c>
      <c r="DF71">
        <v>0.01</v>
      </c>
      <c r="DG71">
        <v>0.04</v>
      </c>
      <c r="DH71">
        <v>0</v>
      </c>
      <c r="DI71">
        <v>0</v>
      </c>
      <c r="DJ71">
        <v>0.37</v>
      </c>
      <c r="DK71">
        <v>0.01</v>
      </c>
      <c r="DL71">
        <v>0</v>
      </c>
      <c r="DM71">
        <v>0</v>
      </c>
      <c r="DN71">
        <v>0.24</v>
      </c>
      <c r="DO71">
        <v>0</v>
      </c>
      <c r="DP71">
        <v>0.02</v>
      </c>
      <c r="DQ71">
        <v>0</v>
      </c>
      <c r="DR71">
        <v>0.02</v>
      </c>
      <c r="DS71">
        <v>0</v>
      </c>
      <c r="DT71">
        <v>0.01</v>
      </c>
      <c r="DU71">
        <v>0.1</v>
      </c>
      <c r="DV71">
        <v>0</v>
      </c>
      <c r="DW71">
        <v>0</v>
      </c>
      <c r="DX71">
        <v>0</v>
      </c>
      <c r="DY71" s="5" t="s">
        <v>284</v>
      </c>
      <c r="DZ71" s="5" t="s">
        <v>2359</v>
      </c>
      <c r="EA71" s="5" t="s">
        <v>2357</v>
      </c>
      <c r="EB71" s="5" t="s">
        <v>2289</v>
      </c>
      <c r="EC71" s="5">
        <v>15545.4672737</v>
      </c>
      <c r="ED71" s="8">
        <v>5188.9237764460004</v>
      </c>
      <c r="EE71" s="7">
        <v>0.33</v>
      </c>
    </row>
    <row r="72" spans="1:135">
      <c r="A72">
        <v>1</v>
      </c>
      <c r="B72" t="s">
        <v>2239</v>
      </c>
      <c r="C72" t="s">
        <v>278</v>
      </c>
      <c r="D72" t="s">
        <v>279</v>
      </c>
      <c r="E72" t="s">
        <v>286</v>
      </c>
      <c r="F72" t="s">
        <v>287</v>
      </c>
      <c r="G72">
        <v>9978.4312784699996</v>
      </c>
      <c r="H72">
        <v>1449.6875</v>
      </c>
      <c r="I72">
        <v>537.1875</v>
      </c>
      <c r="J72">
        <v>631.8125</v>
      </c>
      <c r="K72">
        <v>713.5625</v>
      </c>
      <c r="L72">
        <v>1881.875</v>
      </c>
      <c r="M72">
        <v>4762.9375</v>
      </c>
      <c r="N72">
        <v>45.470478057861328</v>
      </c>
      <c r="O72">
        <v>345.0057373046875</v>
      </c>
      <c r="P72">
        <v>164.41150985307419</v>
      </c>
      <c r="Q72">
        <v>69.125</v>
      </c>
      <c r="R72">
        <v>9284.9375</v>
      </c>
      <c r="S72">
        <v>0</v>
      </c>
      <c r="T72">
        <v>25.1875</v>
      </c>
      <c r="U72">
        <v>428.4375</v>
      </c>
      <c r="V72">
        <v>169.375</v>
      </c>
      <c r="W72">
        <v>569.73630372959497</v>
      </c>
      <c r="X72">
        <v>16.485178085967352</v>
      </c>
      <c r="Y72">
        <v>55</v>
      </c>
      <c r="Z72">
        <v>372748.54550000001</v>
      </c>
      <c r="AA72">
        <v>1360.04</v>
      </c>
      <c r="AB72">
        <v>556.1</v>
      </c>
      <c r="AC72">
        <v>201.3</v>
      </c>
      <c r="AD72">
        <v>354.8</v>
      </c>
      <c r="AE72">
        <v>7.31</v>
      </c>
      <c r="AF72">
        <v>24.6</v>
      </c>
      <c r="AG72">
        <v>772.03</v>
      </c>
      <c r="AH72">
        <v>118.8</v>
      </c>
      <c r="AI72">
        <v>65.7</v>
      </c>
      <c r="AJ72">
        <v>6.7</v>
      </c>
      <c r="AK72">
        <v>5.6</v>
      </c>
      <c r="AL72">
        <v>17.150000000000002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188.68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1.7</v>
      </c>
      <c r="BE72">
        <v>0</v>
      </c>
      <c r="BF72">
        <v>0</v>
      </c>
      <c r="BG72">
        <v>5.5</v>
      </c>
      <c r="BH72">
        <v>1.4</v>
      </c>
      <c r="BI72">
        <v>0</v>
      </c>
      <c r="BJ72">
        <v>0</v>
      </c>
      <c r="BK72">
        <v>0</v>
      </c>
      <c r="BL72">
        <v>1.8</v>
      </c>
      <c r="BM72">
        <v>2.2000000000000002</v>
      </c>
      <c r="BN72">
        <v>0</v>
      </c>
      <c r="BO72">
        <v>449.66</v>
      </c>
      <c r="BP72">
        <v>0</v>
      </c>
      <c r="BQ72">
        <v>387.8</v>
      </c>
      <c r="BR72">
        <v>0</v>
      </c>
      <c r="BS72">
        <v>99.95</v>
      </c>
      <c r="BT72">
        <v>0</v>
      </c>
      <c r="BU72">
        <v>0</v>
      </c>
      <c r="BV72">
        <v>0</v>
      </c>
      <c r="BW72">
        <v>17.09</v>
      </c>
      <c r="BX72">
        <v>69</v>
      </c>
      <c r="BY72">
        <v>0</v>
      </c>
      <c r="BZ72">
        <v>4.07</v>
      </c>
      <c r="CA72">
        <v>5.7</v>
      </c>
      <c r="CB72">
        <v>0</v>
      </c>
      <c r="CC72">
        <v>0</v>
      </c>
      <c r="CD72">
        <v>0</v>
      </c>
      <c r="CE72">
        <v>4.9800000000000004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5.1000000000000005</v>
      </c>
      <c r="CL72">
        <v>0</v>
      </c>
      <c r="CM72">
        <v>0</v>
      </c>
      <c r="CN72">
        <v>0</v>
      </c>
      <c r="CO72">
        <v>37.700000000000003</v>
      </c>
      <c r="CP72">
        <v>22.41</v>
      </c>
      <c r="CQ72">
        <v>9.2000000000000011</v>
      </c>
      <c r="CR72">
        <v>0.99</v>
      </c>
      <c r="CS72">
        <v>24.8</v>
      </c>
      <c r="CT72">
        <v>3.16</v>
      </c>
      <c r="CU72">
        <v>33</v>
      </c>
      <c r="CV72">
        <v>44</v>
      </c>
      <c r="CW72" t="s">
        <v>286</v>
      </c>
      <c r="CX72">
        <v>9978.43</v>
      </c>
      <c r="CY72">
        <v>0</v>
      </c>
      <c r="CZ72">
        <v>0.02</v>
      </c>
      <c r="DA72">
        <v>0</v>
      </c>
      <c r="DB72">
        <v>0</v>
      </c>
      <c r="DC72">
        <v>0</v>
      </c>
      <c r="DD72">
        <v>0</v>
      </c>
      <c r="DE72">
        <v>7.0000000000000007E-2</v>
      </c>
      <c r="DF72">
        <v>0.01</v>
      </c>
      <c r="DG72">
        <v>0.03</v>
      </c>
      <c r="DH72">
        <v>0</v>
      </c>
      <c r="DI72">
        <v>0</v>
      </c>
      <c r="DJ72">
        <v>0.39</v>
      </c>
      <c r="DK72">
        <v>0.03</v>
      </c>
      <c r="DL72">
        <v>0</v>
      </c>
      <c r="DM72">
        <v>0</v>
      </c>
      <c r="DN72">
        <v>0.15</v>
      </c>
      <c r="DO72">
        <v>0</v>
      </c>
      <c r="DP72">
        <v>0.01</v>
      </c>
      <c r="DQ72">
        <v>0</v>
      </c>
      <c r="DR72">
        <v>0.02</v>
      </c>
      <c r="DS72">
        <v>0</v>
      </c>
      <c r="DT72">
        <v>0.02</v>
      </c>
      <c r="DU72">
        <v>0.13</v>
      </c>
      <c r="DV72">
        <v>0</v>
      </c>
      <c r="DW72">
        <v>0</v>
      </c>
      <c r="DX72">
        <v>0.12</v>
      </c>
      <c r="DY72" s="5" t="s">
        <v>286</v>
      </c>
      <c r="DZ72" s="5" t="s">
        <v>2360</v>
      </c>
      <c r="EA72" s="5" t="s">
        <v>2357</v>
      </c>
      <c r="EB72" s="5" t="s">
        <v>2289</v>
      </c>
      <c r="EC72" s="5">
        <v>9978.4312784699996</v>
      </c>
      <c r="ED72" s="8">
        <v>28.006547656599999</v>
      </c>
      <c r="EE72" s="7">
        <v>0</v>
      </c>
    </row>
    <row r="73" spans="1:135">
      <c r="A73">
        <v>1</v>
      </c>
      <c r="B73" t="s">
        <v>2239</v>
      </c>
      <c r="C73" t="s">
        <v>278</v>
      </c>
      <c r="D73" t="s">
        <v>279</v>
      </c>
      <c r="E73" t="s">
        <v>288</v>
      </c>
      <c r="F73" t="s">
        <v>289</v>
      </c>
      <c r="G73">
        <v>5931.9798468899999</v>
      </c>
      <c r="H73">
        <v>305</v>
      </c>
      <c r="I73">
        <v>284.5625</v>
      </c>
      <c r="J73">
        <v>433</v>
      </c>
      <c r="K73">
        <v>503</v>
      </c>
      <c r="L73">
        <v>1404.9375</v>
      </c>
      <c r="M73">
        <v>3000.1875</v>
      </c>
      <c r="N73">
        <v>0</v>
      </c>
      <c r="O73">
        <v>281.30123901367188</v>
      </c>
      <c r="P73">
        <v>117.82249615688688</v>
      </c>
      <c r="Q73">
        <v>28.8125</v>
      </c>
      <c r="R73">
        <v>4824.5</v>
      </c>
      <c r="S73">
        <v>18.4375</v>
      </c>
      <c r="T73">
        <v>0</v>
      </c>
      <c r="U73">
        <v>844.8125</v>
      </c>
      <c r="V73">
        <v>214.125</v>
      </c>
      <c r="W73">
        <v>565.54306240256187</v>
      </c>
      <c r="X73">
        <v>16.527571419542411</v>
      </c>
      <c r="Y73">
        <v>40</v>
      </c>
      <c r="Z73">
        <v>738361.91440000001</v>
      </c>
      <c r="AA73">
        <v>2803.57</v>
      </c>
      <c r="AB73">
        <v>569.4</v>
      </c>
      <c r="AC73">
        <v>292.64999999999998</v>
      </c>
      <c r="AD73">
        <v>276.75</v>
      </c>
      <c r="AE73">
        <v>4.4400000000000004</v>
      </c>
      <c r="AF73">
        <v>3.38</v>
      </c>
      <c r="AG73">
        <v>2226.35</v>
      </c>
      <c r="AH73">
        <v>281.5</v>
      </c>
      <c r="AI73">
        <v>228</v>
      </c>
      <c r="AJ73">
        <v>98.6</v>
      </c>
      <c r="AK73">
        <v>16.8</v>
      </c>
      <c r="AL73">
        <v>13.05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242.46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569.75</v>
      </c>
      <c r="BP73">
        <v>0</v>
      </c>
      <c r="BQ73">
        <v>678.67</v>
      </c>
      <c r="BR73">
        <v>0</v>
      </c>
      <c r="BS73">
        <v>82.2</v>
      </c>
      <c r="BT73">
        <v>1012.27</v>
      </c>
      <c r="BU73">
        <v>0</v>
      </c>
      <c r="BV73">
        <v>0</v>
      </c>
      <c r="BW73">
        <v>0</v>
      </c>
      <c r="BX73">
        <v>20.02</v>
      </c>
      <c r="BY73">
        <v>0</v>
      </c>
      <c r="BZ73">
        <v>0</v>
      </c>
      <c r="CA73">
        <v>1.5</v>
      </c>
      <c r="CB73">
        <v>0</v>
      </c>
      <c r="CC73">
        <v>0</v>
      </c>
      <c r="CD73">
        <v>0</v>
      </c>
      <c r="CE73">
        <v>20.5</v>
      </c>
      <c r="CF73">
        <v>0</v>
      </c>
      <c r="CG73">
        <v>0</v>
      </c>
      <c r="CH73">
        <v>0</v>
      </c>
      <c r="CI73">
        <v>49.5</v>
      </c>
      <c r="CJ73">
        <v>0</v>
      </c>
      <c r="CK73">
        <v>27.95</v>
      </c>
      <c r="CL73">
        <v>0</v>
      </c>
      <c r="CM73">
        <v>0</v>
      </c>
      <c r="CN73">
        <v>16.5</v>
      </c>
      <c r="CO73">
        <v>0</v>
      </c>
      <c r="CP73">
        <v>11</v>
      </c>
      <c r="CQ73">
        <v>0</v>
      </c>
      <c r="CR73">
        <v>1.4</v>
      </c>
      <c r="CS73">
        <v>3.1</v>
      </c>
      <c r="CT73">
        <v>53.7</v>
      </c>
      <c r="CU73">
        <v>49</v>
      </c>
      <c r="CV73">
        <v>40</v>
      </c>
      <c r="CW73" t="s">
        <v>288</v>
      </c>
      <c r="CX73">
        <v>5931.98</v>
      </c>
      <c r="CY73">
        <v>0.01</v>
      </c>
      <c r="CZ73">
        <v>0.03</v>
      </c>
      <c r="DA73">
        <v>0</v>
      </c>
      <c r="DB73">
        <v>0</v>
      </c>
      <c r="DC73">
        <v>0</v>
      </c>
      <c r="DD73">
        <v>0.01</v>
      </c>
      <c r="DE73">
        <v>0.12</v>
      </c>
      <c r="DF73">
        <v>0.01</v>
      </c>
      <c r="DG73">
        <v>0.08</v>
      </c>
      <c r="DH73">
        <v>0</v>
      </c>
      <c r="DI73">
        <v>0</v>
      </c>
      <c r="DJ73">
        <v>0.45</v>
      </c>
      <c r="DK73">
        <v>0.02</v>
      </c>
      <c r="DL73">
        <v>0</v>
      </c>
      <c r="DM73">
        <v>0</v>
      </c>
      <c r="DN73">
        <v>0.2</v>
      </c>
      <c r="DO73">
        <v>0</v>
      </c>
      <c r="DP73">
        <v>0</v>
      </c>
      <c r="DQ73">
        <v>0</v>
      </c>
      <c r="DR73">
        <v>0.03</v>
      </c>
      <c r="DS73">
        <v>0</v>
      </c>
      <c r="DT73">
        <v>0.01</v>
      </c>
      <c r="DU73">
        <v>0.03</v>
      </c>
      <c r="DV73">
        <v>0</v>
      </c>
      <c r="DW73">
        <v>0</v>
      </c>
      <c r="DX73">
        <v>0</v>
      </c>
      <c r="DY73" s="5" t="s">
        <v>288</v>
      </c>
      <c r="DZ73" s="5" t="s">
        <v>2361</v>
      </c>
      <c r="EA73" s="5" t="s">
        <v>2357</v>
      </c>
      <c r="EB73" s="5" t="s">
        <v>2289</v>
      </c>
      <c r="EC73" s="5">
        <v>5931.9798468899999</v>
      </c>
      <c r="ED73" s="8">
        <v>0</v>
      </c>
      <c r="EE73" s="7">
        <v>0</v>
      </c>
    </row>
    <row r="74" spans="1:135">
      <c r="A74">
        <v>1</v>
      </c>
      <c r="B74" t="s">
        <v>2239</v>
      </c>
      <c r="C74" t="s">
        <v>278</v>
      </c>
      <c r="D74" t="s">
        <v>279</v>
      </c>
      <c r="E74" t="s">
        <v>290</v>
      </c>
      <c r="F74" t="s">
        <v>291</v>
      </c>
      <c r="G74">
        <v>14663.529355799999</v>
      </c>
      <c r="H74">
        <v>2646.875</v>
      </c>
      <c r="I74">
        <v>2046.9375</v>
      </c>
      <c r="J74">
        <v>2201.4375</v>
      </c>
      <c r="K74">
        <v>1656.5</v>
      </c>
      <c r="L74">
        <v>2531.75</v>
      </c>
      <c r="M74">
        <v>3580.125</v>
      </c>
      <c r="N74">
        <v>0</v>
      </c>
      <c r="O74">
        <v>365.89376831054688</v>
      </c>
      <c r="P74">
        <v>115.58602968291922</v>
      </c>
      <c r="Q74">
        <v>125.4375</v>
      </c>
      <c r="R74">
        <v>7020.5625</v>
      </c>
      <c r="S74">
        <v>1043.3125</v>
      </c>
      <c r="T74">
        <v>1920.25</v>
      </c>
      <c r="U74">
        <v>4129.25</v>
      </c>
      <c r="V74">
        <v>424.8125</v>
      </c>
      <c r="W74">
        <v>577.77940944529462</v>
      </c>
      <c r="X74">
        <v>16.312630726407011</v>
      </c>
      <c r="Y74">
        <v>114</v>
      </c>
      <c r="Z74">
        <v>1987606.6157</v>
      </c>
      <c r="AA74">
        <v>5936.88</v>
      </c>
      <c r="AB74">
        <v>2222.44</v>
      </c>
      <c r="AC74">
        <v>1315.09</v>
      </c>
      <c r="AD74">
        <v>907.35</v>
      </c>
      <c r="AE74">
        <v>8.73</v>
      </c>
      <c r="AF74">
        <v>332.48</v>
      </c>
      <c r="AG74">
        <v>3373.23</v>
      </c>
      <c r="AH74">
        <v>1356.6</v>
      </c>
      <c r="AI74">
        <v>421.4</v>
      </c>
      <c r="AJ74">
        <v>53.5</v>
      </c>
      <c r="AK74">
        <v>16</v>
      </c>
      <c r="AL74">
        <v>47.78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262.67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69.86</v>
      </c>
      <c r="BM74">
        <v>54.4</v>
      </c>
      <c r="BN74">
        <v>0</v>
      </c>
      <c r="BO74">
        <v>2908.01</v>
      </c>
      <c r="BP74">
        <v>0</v>
      </c>
      <c r="BQ74">
        <v>804.76</v>
      </c>
      <c r="BR74">
        <v>63</v>
      </c>
      <c r="BS74">
        <v>73.22</v>
      </c>
      <c r="BT74">
        <v>25.94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1</v>
      </c>
      <c r="CB74">
        <v>0</v>
      </c>
      <c r="CC74">
        <v>0</v>
      </c>
      <c r="CD74">
        <v>2.4</v>
      </c>
      <c r="CE74">
        <v>339</v>
      </c>
      <c r="CF74">
        <v>0</v>
      </c>
      <c r="CG74">
        <v>0.98</v>
      </c>
      <c r="CH74">
        <v>0</v>
      </c>
      <c r="CI74">
        <v>41.97</v>
      </c>
      <c r="CJ74">
        <v>0</v>
      </c>
      <c r="CK74">
        <v>13.95</v>
      </c>
      <c r="CL74">
        <v>0</v>
      </c>
      <c r="CM74">
        <v>0</v>
      </c>
      <c r="CN74">
        <v>20.48</v>
      </c>
      <c r="CO74">
        <v>300.36</v>
      </c>
      <c r="CP74">
        <v>30.78</v>
      </c>
      <c r="CQ74">
        <v>770.38</v>
      </c>
      <c r="CR74">
        <v>0.04</v>
      </c>
      <c r="CS74">
        <v>8.43</v>
      </c>
      <c r="CT74">
        <v>97.47</v>
      </c>
      <c r="CU74">
        <v>279</v>
      </c>
      <c r="CV74">
        <v>102.60000000000001</v>
      </c>
      <c r="CW74" t="s">
        <v>290</v>
      </c>
      <c r="CX74">
        <v>14663.53</v>
      </c>
      <c r="CY74">
        <v>0.01</v>
      </c>
      <c r="CZ74">
        <v>0.12</v>
      </c>
      <c r="DA74">
        <v>0</v>
      </c>
      <c r="DB74">
        <v>0</v>
      </c>
      <c r="DC74">
        <v>0</v>
      </c>
      <c r="DD74">
        <v>0.02</v>
      </c>
      <c r="DE74">
        <v>0.12</v>
      </c>
      <c r="DF74">
        <v>0.02</v>
      </c>
      <c r="DG74">
        <v>0.03</v>
      </c>
      <c r="DH74">
        <v>0</v>
      </c>
      <c r="DI74">
        <v>0</v>
      </c>
      <c r="DJ74">
        <v>0.3</v>
      </c>
      <c r="DK74">
        <v>0</v>
      </c>
      <c r="DL74">
        <v>0</v>
      </c>
      <c r="DM74">
        <v>0</v>
      </c>
      <c r="DN74">
        <v>0.25</v>
      </c>
      <c r="DO74">
        <v>0</v>
      </c>
      <c r="DP74">
        <v>0.01</v>
      </c>
      <c r="DQ74">
        <v>0.02</v>
      </c>
      <c r="DR74">
        <v>0.02</v>
      </c>
      <c r="DS74">
        <v>0</v>
      </c>
      <c r="DT74">
        <v>0.01</v>
      </c>
      <c r="DU74">
        <v>0.04</v>
      </c>
      <c r="DV74">
        <v>0</v>
      </c>
      <c r="DW74">
        <v>0.01</v>
      </c>
      <c r="DX74">
        <v>0.01</v>
      </c>
      <c r="DY74" s="5" t="s">
        <v>290</v>
      </c>
      <c r="DZ74" s="5" t="s">
        <v>2362</v>
      </c>
      <c r="EA74" s="5" t="s">
        <v>2357</v>
      </c>
      <c r="EB74" s="5" t="s">
        <v>2289</v>
      </c>
      <c r="EC74" s="5">
        <v>14663.529355799999</v>
      </c>
      <c r="ED74" s="8">
        <v>1281.3761252909999</v>
      </c>
      <c r="EE74" s="7">
        <v>0.09</v>
      </c>
    </row>
    <row r="75" spans="1:135">
      <c r="A75">
        <v>1</v>
      </c>
      <c r="B75" t="s">
        <v>2239</v>
      </c>
      <c r="C75" t="s">
        <v>278</v>
      </c>
      <c r="D75" t="s">
        <v>279</v>
      </c>
      <c r="E75" t="s">
        <v>292</v>
      </c>
      <c r="F75" t="s">
        <v>293</v>
      </c>
      <c r="G75">
        <v>14415.8323628</v>
      </c>
      <c r="H75">
        <v>782.3125</v>
      </c>
      <c r="I75">
        <v>801.8125</v>
      </c>
      <c r="J75">
        <v>1298</v>
      </c>
      <c r="K75">
        <v>1402.5</v>
      </c>
      <c r="L75">
        <v>3314.8125</v>
      </c>
      <c r="M75">
        <v>6817.0625</v>
      </c>
      <c r="N75">
        <v>125.85226440429688</v>
      </c>
      <c r="O75">
        <v>392.119140625</v>
      </c>
      <c r="P75">
        <v>232.90190307741685</v>
      </c>
      <c r="Q75">
        <v>31.3125</v>
      </c>
      <c r="R75">
        <v>11756.75</v>
      </c>
      <c r="S75">
        <v>0</v>
      </c>
      <c r="T75">
        <v>1768.125</v>
      </c>
      <c r="U75">
        <v>491.8125</v>
      </c>
      <c r="V75">
        <v>368.5</v>
      </c>
      <c r="W75">
        <v>592.4857931883605</v>
      </c>
      <c r="X75">
        <v>16.195470034335656</v>
      </c>
      <c r="Y75">
        <v>109</v>
      </c>
      <c r="Z75">
        <v>1130351.4811</v>
      </c>
      <c r="AA75">
        <v>3727.99</v>
      </c>
      <c r="AB75">
        <v>1211.69</v>
      </c>
      <c r="AC75">
        <v>299.92</v>
      </c>
      <c r="AD75">
        <v>911.77</v>
      </c>
      <c r="AE75">
        <v>1.24</v>
      </c>
      <c r="AF75">
        <v>123.36</v>
      </c>
      <c r="AG75">
        <v>2391.6999999999998</v>
      </c>
      <c r="AH75">
        <v>274.3</v>
      </c>
      <c r="AI75">
        <v>313.2</v>
      </c>
      <c r="AJ75">
        <v>81.100000000000009</v>
      </c>
      <c r="AK75">
        <v>36.800000000000004</v>
      </c>
      <c r="AL75">
        <v>7.55</v>
      </c>
      <c r="AM75">
        <v>0</v>
      </c>
      <c r="AN75">
        <v>0</v>
      </c>
      <c r="AO75">
        <v>0</v>
      </c>
      <c r="AP75">
        <v>0</v>
      </c>
      <c r="AQ75">
        <v>104.75</v>
      </c>
      <c r="AR75">
        <v>0</v>
      </c>
      <c r="AS75">
        <v>412.72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19.940000000000001</v>
      </c>
      <c r="BD75">
        <v>11.97</v>
      </c>
      <c r="BE75">
        <v>0</v>
      </c>
      <c r="BF75">
        <v>0</v>
      </c>
      <c r="BG75">
        <v>0</v>
      </c>
      <c r="BH75">
        <v>3.74</v>
      </c>
      <c r="BI75">
        <v>0</v>
      </c>
      <c r="BJ75">
        <v>0</v>
      </c>
      <c r="BK75">
        <v>0</v>
      </c>
      <c r="BL75">
        <v>18.12</v>
      </c>
      <c r="BM75">
        <v>0</v>
      </c>
      <c r="BN75">
        <v>0</v>
      </c>
      <c r="BO75">
        <v>504.83</v>
      </c>
      <c r="BP75">
        <v>0</v>
      </c>
      <c r="BQ75">
        <v>1024.6400000000001</v>
      </c>
      <c r="BR75">
        <v>64.960000000000008</v>
      </c>
      <c r="BS75">
        <v>227.33</v>
      </c>
      <c r="BT75">
        <v>219.88</v>
      </c>
      <c r="BU75">
        <v>58.43</v>
      </c>
      <c r="BV75">
        <v>0</v>
      </c>
      <c r="BW75">
        <v>3.48</v>
      </c>
      <c r="BX75">
        <v>0</v>
      </c>
      <c r="BY75">
        <v>0</v>
      </c>
      <c r="BZ75">
        <v>2.98</v>
      </c>
      <c r="CA75">
        <v>36.93</v>
      </c>
      <c r="CB75">
        <v>0</v>
      </c>
      <c r="CC75">
        <v>0</v>
      </c>
      <c r="CD75">
        <v>0</v>
      </c>
      <c r="CE75">
        <v>15.5</v>
      </c>
      <c r="CF75">
        <v>0</v>
      </c>
      <c r="CG75">
        <v>29.97</v>
      </c>
      <c r="CH75">
        <v>0</v>
      </c>
      <c r="CI75">
        <v>467.95</v>
      </c>
      <c r="CJ75">
        <v>0</v>
      </c>
      <c r="CK75">
        <v>68.39</v>
      </c>
      <c r="CL75">
        <v>0</v>
      </c>
      <c r="CM75">
        <v>0</v>
      </c>
      <c r="CN75">
        <v>19.96</v>
      </c>
      <c r="CO75">
        <v>98.79</v>
      </c>
      <c r="CP75">
        <v>51.62</v>
      </c>
      <c r="CQ75">
        <v>1.0900000000000001</v>
      </c>
      <c r="CR75">
        <v>0</v>
      </c>
      <c r="CS75">
        <v>177.13</v>
      </c>
      <c r="CT75">
        <v>75.34</v>
      </c>
      <c r="CU75">
        <v>15</v>
      </c>
      <c r="CV75">
        <v>76.3</v>
      </c>
      <c r="CW75" t="s">
        <v>292</v>
      </c>
      <c r="CX75">
        <v>14415.83</v>
      </c>
      <c r="CY75">
        <v>0</v>
      </c>
      <c r="CZ75">
        <v>0.03</v>
      </c>
      <c r="DA75">
        <v>0</v>
      </c>
      <c r="DB75">
        <v>0</v>
      </c>
      <c r="DC75">
        <v>0</v>
      </c>
      <c r="DD75">
        <v>0.01</v>
      </c>
      <c r="DE75">
        <v>0.06</v>
      </c>
      <c r="DF75">
        <v>0.02</v>
      </c>
      <c r="DG75">
        <v>0.05</v>
      </c>
      <c r="DH75">
        <v>0</v>
      </c>
      <c r="DI75">
        <v>0</v>
      </c>
      <c r="DJ75">
        <v>0.41</v>
      </c>
      <c r="DK75">
        <v>0.04</v>
      </c>
      <c r="DL75">
        <v>0</v>
      </c>
      <c r="DM75">
        <v>0</v>
      </c>
      <c r="DN75">
        <v>0.26</v>
      </c>
      <c r="DO75">
        <v>0</v>
      </c>
      <c r="DP75">
        <v>0</v>
      </c>
      <c r="DQ75">
        <v>0.01</v>
      </c>
      <c r="DR75">
        <v>0</v>
      </c>
      <c r="DS75">
        <v>0</v>
      </c>
      <c r="DT75">
        <v>0.01</v>
      </c>
      <c r="DU75">
        <v>0.08</v>
      </c>
      <c r="DV75">
        <v>0</v>
      </c>
      <c r="DW75">
        <v>0</v>
      </c>
      <c r="DX75">
        <v>0.01</v>
      </c>
      <c r="DY75" s="5" t="s">
        <v>292</v>
      </c>
      <c r="DZ75" s="5" t="s">
        <v>2363</v>
      </c>
      <c r="EA75" s="5" t="s">
        <v>2357</v>
      </c>
      <c r="EB75" s="5" t="s">
        <v>2289</v>
      </c>
      <c r="EC75" s="5">
        <v>14415.8323628</v>
      </c>
      <c r="ED75" s="8">
        <v>330.494813604</v>
      </c>
      <c r="EE75" s="7">
        <v>0.02</v>
      </c>
    </row>
    <row r="76" spans="1:135">
      <c r="A76">
        <v>1</v>
      </c>
      <c r="B76" t="s">
        <v>2239</v>
      </c>
      <c r="C76" t="s">
        <v>278</v>
      </c>
      <c r="D76" t="s">
        <v>279</v>
      </c>
      <c r="E76" t="s">
        <v>294</v>
      </c>
      <c r="F76" t="s">
        <v>295</v>
      </c>
      <c r="G76">
        <v>6166.30443414</v>
      </c>
      <c r="H76">
        <v>674.75</v>
      </c>
      <c r="I76">
        <v>460.4375</v>
      </c>
      <c r="J76">
        <v>544.375</v>
      </c>
      <c r="K76">
        <v>552.5625</v>
      </c>
      <c r="L76">
        <v>1366.8125</v>
      </c>
      <c r="M76">
        <v>2567.5</v>
      </c>
      <c r="N76">
        <v>0</v>
      </c>
      <c r="O76">
        <v>246.49630737304688</v>
      </c>
      <c r="P76">
        <v>80.629236360240668</v>
      </c>
      <c r="Q76">
        <v>90.5625</v>
      </c>
      <c r="R76">
        <v>4373.1875</v>
      </c>
      <c r="S76">
        <v>651.3125</v>
      </c>
      <c r="T76">
        <v>65.25</v>
      </c>
      <c r="U76">
        <v>798.5</v>
      </c>
      <c r="V76">
        <v>187.625</v>
      </c>
      <c r="W76">
        <v>558.48079534629187</v>
      </c>
      <c r="X76">
        <v>16.54221608529096</v>
      </c>
      <c r="Y76">
        <v>60</v>
      </c>
      <c r="Z76">
        <v>1667010.3781999999</v>
      </c>
      <c r="AA76">
        <v>3128.88</v>
      </c>
      <c r="AB76">
        <v>1546.04</v>
      </c>
      <c r="AC76">
        <v>511.4</v>
      </c>
      <c r="AD76">
        <v>1034.6400000000001</v>
      </c>
      <c r="AE76">
        <v>2.95</v>
      </c>
      <c r="AF76">
        <v>19.16</v>
      </c>
      <c r="AG76">
        <v>1560.73</v>
      </c>
      <c r="AH76">
        <v>908.9</v>
      </c>
      <c r="AI76">
        <v>84.8</v>
      </c>
      <c r="AJ76">
        <v>70</v>
      </c>
      <c r="AK76">
        <v>13.6</v>
      </c>
      <c r="AL76">
        <v>6.23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435.46</v>
      </c>
      <c r="AT76">
        <v>0</v>
      </c>
      <c r="AU76">
        <v>0</v>
      </c>
      <c r="AV76">
        <v>0</v>
      </c>
      <c r="AW76">
        <v>15</v>
      </c>
      <c r="AX76">
        <v>19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1865.6</v>
      </c>
      <c r="BP76">
        <v>7.5</v>
      </c>
      <c r="BQ76">
        <v>187.73</v>
      </c>
      <c r="BR76">
        <v>0</v>
      </c>
      <c r="BS76">
        <v>207.23</v>
      </c>
      <c r="BT76">
        <v>191.5</v>
      </c>
      <c r="BU76">
        <v>0</v>
      </c>
      <c r="BV76">
        <v>0</v>
      </c>
      <c r="BW76">
        <v>0</v>
      </c>
      <c r="BX76">
        <v>1.1000000000000001</v>
      </c>
      <c r="BY76">
        <v>0</v>
      </c>
      <c r="BZ76">
        <v>1</v>
      </c>
      <c r="CA76">
        <v>3.92</v>
      </c>
      <c r="CB76">
        <v>0</v>
      </c>
      <c r="CC76">
        <v>0</v>
      </c>
      <c r="CD76">
        <v>0</v>
      </c>
      <c r="CE76">
        <v>2.9</v>
      </c>
      <c r="CF76">
        <v>0</v>
      </c>
      <c r="CG76">
        <v>0</v>
      </c>
      <c r="CH76">
        <v>0</v>
      </c>
      <c r="CI76">
        <v>8.64</v>
      </c>
      <c r="CJ76">
        <v>0</v>
      </c>
      <c r="CK76">
        <v>55.48</v>
      </c>
      <c r="CL76">
        <v>0</v>
      </c>
      <c r="CM76">
        <v>0</v>
      </c>
      <c r="CN76">
        <v>0</v>
      </c>
      <c r="CO76">
        <v>76.7</v>
      </c>
      <c r="CP76">
        <v>3.25</v>
      </c>
      <c r="CQ76">
        <v>0</v>
      </c>
      <c r="CR76">
        <v>0</v>
      </c>
      <c r="CS76">
        <v>0</v>
      </c>
      <c r="CT76">
        <v>40.64</v>
      </c>
      <c r="CU76">
        <v>70</v>
      </c>
      <c r="CV76">
        <v>60</v>
      </c>
      <c r="CW76" t="s">
        <v>294</v>
      </c>
      <c r="CX76">
        <v>6166.3</v>
      </c>
      <c r="CY76">
        <v>0.01</v>
      </c>
      <c r="CZ76">
        <v>0.09</v>
      </c>
      <c r="DA76">
        <v>0</v>
      </c>
      <c r="DB76">
        <v>0</v>
      </c>
      <c r="DC76">
        <v>0</v>
      </c>
      <c r="DD76">
        <v>0</v>
      </c>
      <c r="DE76">
        <v>0.09</v>
      </c>
      <c r="DF76">
        <v>0.02</v>
      </c>
      <c r="DG76">
        <v>0.06</v>
      </c>
      <c r="DH76">
        <v>0</v>
      </c>
      <c r="DI76">
        <v>0</v>
      </c>
      <c r="DJ76">
        <v>0.46</v>
      </c>
      <c r="DK76">
        <v>0</v>
      </c>
      <c r="DL76">
        <v>0</v>
      </c>
      <c r="DM76">
        <v>0</v>
      </c>
      <c r="DN76">
        <v>0.19</v>
      </c>
      <c r="DO76">
        <v>0</v>
      </c>
      <c r="DP76">
        <v>0.01</v>
      </c>
      <c r="DQ76">
        <v>0.02</v>
      </c>
      <c r="DR76">
        <v>0.01</v>
      </c>
      <c r="DS76">
        <v>0</v>
      </c>
      <c r="DT76">
        <v>0.01</v>
      </c>
      <c r="DU76">
        <v>0.02</v>
      </c>
      <c r="DV76">
        <v>0</v>
      </c>
      <c r="DW76">
        <v>0</v>
      </c>
      <c r="DX76">
        <v>0.01</v>
      </c>
      <c r="DY76" s="5" t="s">
        <v>294</v>
      </c>
      <c r="DZ76" s="5" t="s">
        <v>2364</v>
      </c>
      <c r="EA76" s="5" t="s">
        <v>2357</v>
      </c>
      <c r="EB76" s="5" t="s">
        <v>2289</v>
      </c>
      <c r="EC76" s="5">
        <v>6166.30443414</v>
      </c>
      <c r="ED76" s="8">
        <v>362.94586134000002</v>
      </c>
      <c r="EE76" s="7">
        <v>0.06</v>
      </c>
    </row>
    <row r="77" spans="1:135">
      <c r="A77">
        <v>1</v>
      </c>
      <c r="B77" t="s">
        <v>2239</v>
      </c>
      <c r="C77" t="s">
        <v>278</v>
      </c>
      <c r="D77" t="s">
        <v>279</v>
      </c>
      <c r="E77" t="s">
        <v>296</v>
      </c>
      <c r="F77" t="s">
        <v>297</v>
      </c>
      <c r="G77">
        <v>30628.9807205</v>
      </c>
      <c r="H77">
        <v>9098.0625</v>
      </c>
      <c r="I77">
        <v>2596.625</v>
      </c>
      <c r="J77">
        <v>2545.9375</v>
      </c>
      <c r="K77">
        <v>2241.9375</v>
      </c>
      <c r="L77">
        <v>4319.25</v>
      </c>
      <c r="M77">
        <v>9818.3125</v>
      </c>
      <c r="N77">
        <v>0</v>
      </c>
      <c r="O77">
        <v>472.81436157226563</v>
      </c>
      <c r="P77">
        <v>142.23920879859671</v>
      </c>
      <c r="Q77">
        <v>21</v>
      </c>
      <c r="R77">
        <v>13479.875</v>
      </c>
      <c r="S77">
        <v>3790.9375</v>
      </c>
      <c r="T77">
        <v>5536.3125</v>
      </c>
      <c r="U77">
        <v>7271.625</v>
      </c>
      <c r="V77">
        <v>522</v>
      </c>
      <c r="W77">
        <v>564.89034828135675</v>
      </c>
      <c r="X77">
        <v>16.183921134863315</v>
      </c>
      <c r="Y77">
        <v>315</v>
      </c>
      <c r="Z77">
        <v>33146257.456099998</v>
      </c>
      <c r="AA77">
        <v>10270.290000000001</v>
      </c>
      <c r="AB77">
        <v>5627.49</v>
      </c>
      <c r="AC77">
        <v>3909.43</v>
      </c>
      <c r="AD77">
        <v>1718.06</v>
      </c>
      <c r="AE77">
        <v>32.200000000000003</v>
      </c>
      <c r="AF77">
        <v>458.99</v>
      </c>
      <c r="AG77">
        <v>4151.6099999999997</v>
      </c>
      <c r="AH77">
        <v>4756.4000000000005</v>
      </c>
      <c r="AI77">
        <v>164.6</v>
      </c>
      <c r="AJ77">
        <v>45.5</v>
      </c>
      <c r="AK77">
        <v>141.6</v>
      </c>
      <c r="AL77">
        <v>302.83</v>
      </c>
      <c r="AM77">
        <v>0</v>
      </c>
      <c r="AN77">
        <v>0</v>
      </c>
      <c r="AO77">
        <v>96.2</v>
      </c>
      <c r="AP77">
        <v>0</v>
      </c>
      <c r="AQ77">
        <v>217.75</v>
      </c>
      <c r="AR77">
        <v>0</v>
      </c>
      <c r="AS77">
        <v>907.1</v>
      </c>
      <c r="AT77">
        <v>0</v>
      </c>
      <c r="AU77">
        <v>16.010000000000002</v>
      </c>
      <c r="AV77">
        <v>0</v>
      </c>
      <c r="AW77">
        <v>108.85</v>
      </c>
      <c r="AX77">
        <v>44.55</v>
      </c>
      <c r="AY77">
        <v>0</v>
      </c>
      <c r="AZ77">
        <v>0</v>
      </c>
      <c r="BA77">
        <v>0</v>
      </c>
      <c r="BB77">
        <v>386.2</v>
      </c>
      <c r="BC77">
        <v>0</v>
      </c>
      <c r="BD77">
        <v>1.1000000000000001</v>
      </c>
      <c r="BE77">
        <v>0</v>
      </c>
      <c r="BF77">
        <v>0</v>
      </c>
      <c r="BG77">
        <v>295.8</v>
      </c>
      <c r="BH77">
        <v>231.5</v>
      </c>
      <c r="BI77">
        <v>0</v>
      </c>
      <c r="BJ77">
        <v>0</v>
      </c>
      <c r="BK77">
        <v>15.2</v>
      </c>
      <c r="BL77">
        <v>0</v>
      </c>
      <c r="BM77">
        <v>47</v>
      </c>
      <c r="BN77">
        <v>816.2</v>
      </c>
      <c r="BO77">
        <v>4274.49</v>
      </c>
      <c r="BP77">
        <v>0</v>
      </c>
      <c r="BQ77">
        <v>252.75</v>
      </c>
      <c r="BR77">
        <v>0</v>
      </c>
      <c r="BS77">
        <v>64.52</v>
      </c>
      <c r="BT77">
        <v>280.29000000000002</v>
      </c>
      <c r="BU77">
        <v>5.58</v>
      </c>
      <c r="BV77">
        <v>16</v>
      </c>
      <c r="BW77">
        <v>16.53</v>
      </c>
      <c r="BX77">
        <v>0</v>
      </c>
      <c r="BY77">
        <v>0</v>
      </c>
      <c r="BZ77">
        <v>4.96</v>
      </c>
      <c r="CA77">
        <v>16.010000000000002</v>
      </c>
      <c r="CB77">
        <v>0</v>
      </c>
      <c r="CC77">
        <v>66.900000000000006</v>
      </c>
      <c r="CD77">
        <v>0</v>
      </c>
      <c r="CE77">
        <v>12.4</v>
      </c>
      <c r="CF77">
        <v>0</v>
      </c>
      <c r="CG77">
        <v>16.850000000000001</v>
      </c>
      <c r="CH77">
        <v>0</v>
      </c>
      <c r="CI77">
        <v>369.17</v>
      </c>
      <c r="CJ77">
        <v>0</v>
      </c>
      <c r="CK77">
        <v>104.63</v>
      </c>
      <c r="CL77">
        <v>0</v>
      </c>
      <c r="CM77">
        <v>0</v>
      </c>
      <c r="CN77">
        <v>267.39</v>
      </c>
      <c r="CO77">
        <v>578.25</v>
      </c>
      <c r="CP77">
        <v>41.09</v>
      </c>
      <c r="CQ77">
        <v>127.44</v>
      </c>
      <c r="CR77">
        <v>12.78</v>
      </c>
      <c r="CS77">
        <v>57.5</v>
      </c>
      <c r="CT77">
        <v>198.47</v>
      </c>
      <c r="CU77">
        <v>4662</v>
      </c>
      <c r="CV77">
        <v>976.5</v>
      </c>
      <c r="CW77" t="s">
        <v>296</v>
      </c>
      <c r="CX77">
        <v>30628.98</v>
      </c>
      <c r="CY77">
        <v>0.01</v>
      </c>
      <c r="CZ77">
        <v>0.18</v>
      </c>
      <c r="DA77">
        <v>0</v>
      </c>
      <c r="DB77">
        <v>0</v>
      </c>
      <c r="DC77">
        <v>0.01</v>
      </c>
      <c r="DD77">
        <v>0</v>
      </c>
      <c r="DE77">
        <v>0.11</v>
      </c>
      <c r="DF77">
        <v>0.02</v>
      </c>
      <c r="DG77">
        <v>0.02</v>
      </c>
      <c r="DH77">
        <v>0</v>
      </c>
      <c r="DI77">
        <v>0</v>
      </c>
      <c r="DJ77">
        <v>0.24</v>
      </c>
      <c r="DK77">
        <v>0</v>
      </c>
      <c r="DL77">
        <v>0</v>
      </c>
      <c r="DM77">
        <v>0</v>
      </c>
      <c r="DN77">
        <v>0.25</v>
      </c>
      <c r="DO77">
        <v>0</v>
      </c>
      <c r="DP77">
        <v>0.01</v>
      </c>
      <c r="DQ77">
        <v>0.03</v>
      </c>
      <c r="DR77">
        <v>0.01</v>
      </c>
      <c r="DS77">
        <v>0</v>
      </c>
      <c r="DT77">
        <v>0.01</v>
      </c>
      <c r="DU77">
        <v>0.09</v>
      </c>
      <c r="DV77">
        <v>0</v>
      </c>
      <c r="DW77">
        <v>0</v>
      </c>
      <c r="DX77">
        <v>0</v>
      </c>
      <c r="DY77" s="5" t="s">
        <v>296</v>
      </c>
      <c r="DZ77" s="5" t="s">
        <v>2365</v>
      </c>
      <c r="EA77" s="5" t="s">
        <v>2357</v>
      </c>
      <c r="EB77" s="5" t="s">
        <v>2289</v>
      </c>
      <c r="EC77" s="5">
        <v>30628.9807205</v>
      </c>
      <c r="ED77" s="8">
        <v>6093.1371856741998</v>
      </c>
      <c r="EE77" s="7">
        <v>0.2</v>
      </c>
    </row>
    <row r="78" spans="1:135">
      <c r="A78">
        <v>1</v>
      </c>
      <c r="B78" t="s">
        <v>2239</v>
      </c>
      <c r="C78" t="s">
        <v>278</v>
      </c>
      <c r="D78" t="s">
        <v>279</v>
      </c>
      <c r="E78" t="s">
        <v>298</v>
      </c>
      <c r="F78" t="s">
        <v>299</v>
      </c>
      <c r="G78">
        <v>6587.1911595800002</v>
      </c>
      <c r="H78">
        <v>4442.375</v>
      </c>
      <c r="I78">
        <v>983</v>
      </c>
      <c r="J78">
        <v>530.4375</v>
      </c>
      <c r="K78">
        <v>227.625</v>
      </c>
      <c r="L78">
        <v>240.75</v>
      </c>
      <c r="M78">
        <v>163.5625</v>
      </c>
      <c r="N78">
        <v>53.260086059570313</v>
      </c>
      <c r="O78">
        <v>281.42184448242188</v>
      </c>
      <c r="P78">
        <v>99.026457909501559</v>
      </c>
      <c r="Q78">
        <v>14.75</v>
      </c>
      <c r="R78">
        <v>739.9375</v>
      </c>
      <c r="S78">
        <v>2791.625</v>
      </c>
      <c r="T78">
        <v>92.5625</v>
      </c>
      <c r="U78">
        <v>2645.1875</v>
      </c>
      <c r="V78">
        <v>303.6875</v>
      </c>
      <c r="W78">
        <v>574.16651326963404</v>
      </c>
      <c r="X78">
        <v>16.643123891034339</v>
      </c>
      <c r="Y78">
        <v>48</v>
      </c>
      <c r="Z78">
        <v>2235314.9201000002</v>
      </c>
      <c r="AA78">
        <v>5113.72</v>
      </c>
      <c r="AB78">
        <v>1797.16</v>
      </c>
      <c r="AC78">
        <v>890.14</v>
      </c>
      <c r="AD78">
        <v>907.02</v>
      </c>
      <c r="AE78">
        <v>0.55000000000000004</v>
      </c>
      <c r="AF78">
        <v>178.85</v>
      </c>
      <c r="AG78">
        <v>3137.16</v>
      </c>
      <c r="AH78">
        <v>982.4</v>
      </c>
      <c r="AI78">
        <v>491.9</v>
      </c>
      <c r="AJ78">
        <v>5.9</v>
      </c>
      <c r="AK78">
        <v>53.6</v>
      </c>
      <c r="AL78">
        <v>71.95</v>
      </c>
      <c r="AM78">
        <v>60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535.79999999999995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3</v>
      </c>
      <c r="BL78">
        <v>14.88</v>
      </c>
      <c r="BM78">
        <v>0</v>
      </c>
      <c r="BN78">
        <v>0</v>
      </c>
      <c r="BO78">
        <v>1635.58</v>
      </c>
      <c r="BP78">
        <v>0</v>
      </c>
      <c r="BQ78">
        <v>1801.7</v>
      </c>
      <c r="BR78">
        <v>0</v>
      </c>
      <c r="BS78">
        <v>0</v>
      </c>
      <c r="BT78">
        <v>13.99</v>
      </c>
      <c r="BU78">
        <v>231.64</v>
      </c>
      <c r="BV78">
        <v>0</v>
      </c>
      <c r="BW78">
        <v>16.97</v>
      </c>
      <c r="BX78">
        <v>0</v>
      </c>
      <c r="BY78">
        <v>0</v>
      </c>
      <c r="BZ78">
        <v>0</v>
      </c>
      <c r="CA78">
        <v>1.0900000000000001</v>
      </c>
      <c r="CB78">
        <v>0</v>
      </c>
      <c r="CC78">
        <v>0</v>
      </c>
      <c r="CD78">
        <v>0</v>
      </c>
      <c r="CE78">
        <v>60.98</v>
      </c>
      <c r="CF78">
        <v>0</v>
      </c>
      <c r="CG78">
        <v>19.740000000000002</v>
      </c>
      <c r="CH78">
        <v>0</v>
      </c>
      <c r="CI78">
        <v>29.42</v>
      </c>
      <c r="CJ78">
        <v>0</v>
      </c>
      <c r="CK78">
        <v>0</v>
      </c>
      <c r="CL78">
        <v>0</v>
      </c>
      <c r="CM78">
        <v>0</v>
      </c>
      <c r="CN78">
        <v>203</v>
      </c>
      <c r="CO78">
        <v>69.97</v>
      </c>
      <c r="CP78">
        <v>0</v>
      </c>
      <c r="CQ78">
        <v>1.47</v>
      </c>
      <c r="CR78">
        <v>0</v>
      </c>
      <c r="CS78">
        <v>174.54</v>
      </c>
      <c r="CT78">
        <v>168</v>
      </c>
      <c r="CU78">
        <v>104</v>
      </c>
      <c r="CV78">
        <v>52.800000000000004</v>
      </c>
      <c r="CW78" t="s">
        <v>298</v>
      </c>
      <c r="CX78">
        <v>6587.19</v>
      </c>
      <c r="CY78">
        <v>0.01</v>
      </c>
      <c r="CZ78">
        <v>7.0000000000000007E-2</v>
      </c>
      <c r="DA78">
        <v>0</v>
      </c>
      <c r="DB78">
        <v>0</v>
      </c>
      <c r="DC78">
        <v>0</v>
      </c>
      <c r="DD78">
        <v>0.03</v>
      </c>
      <c r="DE78">
        <v>0.21</v>
      </c>
      <c r="DF78">
        <v>0.01</v>
      </c>
      <c r="DG78">
        <v>0.36</v>
      </c>
      <c r="DH78">
        <v>0</v>
      </c>
      <c r="DI78">
        <v>0</v>
      </c>
      <c r="DJ78">
        <v>0.26</v>
      </c>
      <c r="DK78">
        <v>0.04</v>
      </c>
      <c r="DL78">
        <v>0</v>
      </c>
      <c r="DM78">
        <v>0</v>
      </c>
      <c r="DN78">
        <v>0.01</v>
      </c>
      <c r="DO78">
        <v>0</v>
      </c>
      <c r="DP78">
        <v>0</v>
      </c>
      <c r="DQ78">
        <v>0</v>
      </c>
      <c r="DR78">
        <v>0</v>
      </c>
      <c r="DS78">
        <v>0</v>
      </c>
      <c r="DT78">
        <v>0</v>
      </c>
      <c r="DU78">
        <v>0.01</v>
      </c>
      <c r="DV78">
        <v>0</v>
      </c>
      <c r="DW78">
        <v>0</v>
      </c>
      <c r="DX78">
        <v>0</v>
      </c>
      <c r="DY78" s="5" t="s">
        <v>298</v>
      </c>
      <c r="DZ78" s="5" t="s">
        <v>2366</v>
      </c>
      <c r="EA78" s="5" t="s">
        <v>2357</v>
      </c>
      <c r="EB78" s="5" t="s">
        <v>2289</v>
      </c>
      <c r="EC78" s="5">
        <v>6587.1911595800002</v>
      </c>
      <c r="ED78" s="8">
        <v>152.73215302899999</v>
      </c>
      <c r="EE78" s="7">
        <v>0.02</v>
      </c>
    </row>
    <row r="79" spans="1:135">
      <c r="A79">
        <v>1</v>
      </c>
      <c r="B79" t="s">
        <v>2239</v>
      </c>
      <c r="C79" t="s">
        <v>278</v>
      </c>
      <c r="D79" t="s">
        <v>279</v>
      </c>
      <c r="E79" t="s">
        <v>300</v>
      </c>
      <c r="F79" t="s">
        <v>301</v>
      </c>
      <c r="G79">
        <v>7644.7798241500004</v>
      </c>
      <c r="H79">
        <v>4842.25</v>
      </c>
      <c r="I79">
        <v>684.5625</v>
      </c>
      <c r="J79">
        <v>443.9375</v>
      </c>
      <c r="K79">
        <v>284</v>
      </c>
      <c r="L79">
        <v>486.625</v>
      </c>
      <c r="M79">
        <v>899.8125</v>
      </c>
      <c r="N79">
        <v>0</v>
      </c>
      <c r="O79">
        <v>370.98110961914063</v>
      </c>
      <c r="P79">
        <v>81.582780202994925</v>
      </c>
      <c r="Q79">
        <v>86.3125</v>
      </c>
      <c r="R79">
        <v>1350.9375</v>
      </c>
      <c r="S79">
        <v>2823.25</v>
      </c>
      <c r="T79">
        <v>2224.1875</v>
      </c>
      <c r="U79">
        <v>1082.25</v>
      </c>
      <c r="V79">
        <v>75.4375</v>
      </c>
      <c r="W79">
        <v>573.45498661454133</v>
      </c>
      <c r="X79">
        <v>16.23132826243998</v>
      </c>
      <c r="Y79">
        <v>105</v>
      </c>
      <c r="Z79">
        <v>1163010.6068</v>
      </c>
      <c r="AA79">
        <v>2371.02</v>
      </c>
      <c r="AB79">
        <v>1009.5</v>
      </c>
      <c r="AC79">
        <v>703.13</v>
      </c>
      <c r="AD79">
        <v>306.37</v>
      </c>
      <c r="AE79">
        <v>7.7</v>
      </c>
      <c r="AF79">
        <v>83.52</v>
      </c>
      <c r="AG79">
        <v>1270.3</v>
      </c>
      <c r="AH79">
        <v>647.9</v>
      </c>
      <c r="AI79">
        <v>75.100000000000009</v>
      </c>
      <c r="AJ79">
        <v>62.8</v>
      </c>
      <c r="AK79">
        <v>34.4</v>
      </c>
      <c r="AL79">
        <v>72.100000000000009</v>
      </c>
      <c r="AM79">
        <v>0</v>
      </c>
      <c r="AN79">
        <v>0</v>
      </c>
      <c r="AO79">
        <v>0</v>
      </c>
      <c r="AP79">
        <v>1.98</v>
      </c>
      <c r="AQ79">
        <v>0</v>
      </c>
      <c r="AR79">
        <v>0</v>
      </c>
      <c r="AS79">
        <v>115.39</v>
      </c>
      <c r="AT79">
        <v>0</v>
      </c>
      <c r="AU79">
        <v>0.05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33.42</v>
      </c>
      <c r="BI79">
        <v>67</v>
      </c>
      <c r="BJ79">
        <v>0</v>
      </c>
      <c r="BK79">
        <v>0</v>
      </c>
      <c r="BL79">
        <v>0</v>
      </c>
      <c r="BM79">
        <v>1.55</v>
      </c>
      <c r="BN79">
        <v>0</v>
      </c>
      <c r="BO79">
        <v>1210.98</v>
      </c>
      <c r="BP79">
        <v>46.48</v>
      </c>
      <c r="BQ79">
        <v>124.72</v>
      </c>
      <c r="BR79">
        <v>0</v>
      </c>
      <c r="BS79">
        <v>251.05</v>
      </c>
      <c r="BT79">
        <v>57.2</v>
      </c>
      <c r="BU79">
        <v>0</v>
      </c>
      <c r="BV79">
        <v>0</v>
      </c>
      <c r="BW79">
        <v>1</v>
      </c>
      <c r="BX79">
        <v>0</v>
      </c>
      <c r="BY79">
        <v>3.45</v>
      </c>
      <c r="BZ79">
        <v>0</v>
      </c>
      <c r="CA79">
        <v>3.35</v>
      </c>
      <c r="CB79">
        <v>0</v>
      </c>
      <c r="CC79">
        <v>0</v>
      </c>
      <c r="CD79">
        <v>4.41</v>
      </c>
      <c r="CE79">
        <v>32.1</v>
      </c>
      <c r="CF79">
        <v>5.28</v>
      </c>
      <c r="CG79">
        <v>2.95</v>
      </c>
      <c r="CH79">
        <v>0</v>
      </c>
      <c r="CI79">
        <v>34.340000000000003</v>
      </c>
      <c r="CJ79">
        <v>0</v>
      </c>
      <c r="CK79">
        <v>28.92</v>
      </c>
      <c r="CL79">
        <v>0</v>
      </c>
      <c r="CM79">
        <v>0</v>
      </c>
      <c r="CN79">
        <v>0</v>
      </c>
      <c r="CO79">
        <v>55.88</v>
      </c>
      <c r="CP79">
        <v>60.5</v>
      </c>
      <c r="CQ79">
        <v>3.95</v>
      </c>
      <c r="CR79">
        <v>0</v>
      </c>
      <c r="CS79">
        <v>21.65</v>
      </c>
      <c r="CT79">
        <v>131.32</v>
      </c>
      <c r="CU79">
        <v>136</v>
      </c>
      <c r="CV79">
        <v>94.5</v>
      </c>
      <c r="CW79" t="s">
        <v>300</v>
      </c>
      <c r="CX79">
        <v>7644.78</v>
      </c>
      <c r="CY79">
        <v>0.03</v>
      </c>
      <c r="CZ79">
        <v>0.18</v>
      </c>
      <c r="DA79">
        <v>0</v>
      </c>
      <c r="DB79">
        <v>0</v>
      </c>
      <c r="DC79">
        <v>0</v>
      </c>
      <c r="DD79">
        <v>0</v>
      </c>
      <c r="DE79">
        <v>0.13</v>
      </c>
      <c r="DF79">
        <v>0.04</v>
      </c>
      <c r="DG79">
        <v>0.01</v>
      </c>
      <c r="DH79">
        <v>0</v>
      </c>
      <c r="DI79">
        <v>0</v>
      </c>
      <c r="DJ79">
        <v>0.15</v>
      </c>
      <c r="DK79">
        <v>0</v>
      </c>
      <c r="DL79">
        <v>0</v>
      </c>
      <c r="DM79">
        <v>0</v>
      </c>
      <c r="DN79">
        <v>0.17</v>
      </c>
      <c r="DO79">
        <v>0</v>
      </c>
      <c r="DP79">
        <v>0.01</v>
      </c>
      <c r="DQ79">
        <v>0.04</v>
      </c>
      <c r="DR79">
        <v>0.02</v>
      </c>
      <c r="DS79">
        <v>0</v>
      </c>
      <c r="DT79">
        <v>0.02</v>
      </c>
      <c r="DU79">
        <v>0.17</v>
      </c>
      <c r="DV79">
        <v>0.02</v>
      </c>
      <c r="DW79">
        <v>0</v>
      </c>
      <c r="DX79">
        <v>0.01</v>
      </c>
      <c r="DY79" s="5" t="s">
        <v>300</v>
      </c>
      <c r="DZ79" s="5" t="s">
        <v>2367</v>
      </c>
      <c r="EA79" s="5" t="s">
        <v>2357</v>
      </c>
      <c r="EB79" s="5" t="s">
        <v>2289</v>
      </c>
      <c r="EC79" s="5">
        <v>7644.7798241500004</v>
      </c>
      <c r="ED79" s="8">
        <v>591.85928680999996</v>
      </c>
      <c r="EE79" s="7">
        <v>0.08</v>
      </c>
    </row>
    <row r="80" spans="1:135">
      <c r="A80">
        <v>1</v>
      </c>
      <c r="B80" t="s">
        <v>2239</v>
      </c>
      <c r="C80" t="s">
        <v>278</v>
      </c>
      <c r="D80" t="s">
        <v>279</v>
      </c>
      <c r="E80" t="s">
        <v>302</v>
      </c>
      <c r="F80" t="s">
        <v>303</v>
      </c>
      <c r="G80">
        <v>6391.8345002100004</v>
      </c>
      <c r="H80">
        <v>251</v>
      </c>
      <c r="I80">
        <v>291</v>
      </c>
      <c r="J80">
        <v>524.625</v>
      </c>
      <c r="K80">
        <v>617.1875</v>
      </c>
      <c r="L80">
        <v>1559.5625</v>
      </c>
      <c r="M80">
        <v>3149.3125</v>
      </c>
      <c r="N80">
        <v>64.874008178710938</v>
      </c>
      <c r="O80">
        <v>343.89297485351563</v>
      </c>
      <c r="P80">
        <v>160.63188737338714</v>
      </c>
      <c r="Q80">
        <v>4.4375</v>
      </c>
      <c r="R80">
        <v>5249.5</v>
      </c>
      <c r="S80">
        <v>0</v>
      </c>
      <c r="T80">
        <v>111.6875</v>
      </c>
      <c r="U80">
        <v>954.875</v>
      </c>
      <c r="V80">
        <v>72.1875</v>
      </c>
      <c r="W80">
        <v>564.23705079939373</v>
      </c>
      <c r="X80">
        <v>16.510916540360828</v>
      </c>
      <c r="Y80">
        <v>31</v>
      </c>
      <c r="Z80">
        <v>369290.66960000002</v>
      </c>
      <c r="AA80">
        <v>894.52</v>
      </c>
      <c r="AB80">
        <v>280.8</v>
      </c>
      <c r="AC80">
        <v>154.46</v>
      </c>
      <c r="AD80">
        <v>126.34</v>
      </c>
      <c r="AE80">
        <v>4.17</v>
      </c>
      <c r="AF80">
        <v>56.32</v>
      </c>
      <c r="AG80">
        <v>553.23</v>
      </c>
      <c r="AH80">
        <v>104</v>
      </c>
      <c r="AI80">
        <v>40.1</v>
      </c>
      <c r="AJ80">
        <v>0</v>
      </c>
      <c r="AK80">
        <v>4</v>
      </c>
      <c r="AL80">
        <v>12.7</v>
      </c>
      <c r="AM80">
        <v>0</v>
      </c>
      <c r="AN80">
        <v>0</v>
      </c>
      <c r="AO80">
        <v>0</v>
      </c>
      <c r="AP80">
        <v>0</v>
      </c>
      <c r="AQ80">
        <v>5.5</v>
      </c>
      <c r="AR80">
        <v>0</v>
      </c>
      <c r="AS80">
        <v>159.99</v>
      </c>
      <c r="AT80">
        <v>0</v>
      </c>
      <c r="AU80">
        <v>0</v>
      </c>
      <c r="AV80">
        <v>0</v>
      </c>
      <c r="AW80">
        <v>1.48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3.2</v>
      </c>
      <c r="BF80">
        <v>0</v>
      </c>
      <c r="BG80">
        <v>20.2</v>
      </c>
      <c r="BH80">
        <v>0</v>
      </c>
      <c r="BI80">
        <v>21</v>
      </c>
      <c r="BJ80">
        <v>0</v>
      </c>
      <c r="BK80">
        <v>0</v>
      </c>
      <c r="BL80">
        <v>0</v>
      </c>
      <c r="BM80">
        <v>5</v>
      </c>
      <c r="BN80">
        <v>0</v>
      </c>
      <c r="BO80">
        <v>293.2</v>
      </c>
      <c r="BP80">
        <v>0</v>
      </c>
      <c r="BQ80">
        <v>221.38</v>
      </c>
      <c r="BR80">
        <v>0</v>
      </c>
      <c r="BS80">
        <v>0</v>
      </c>
      <c r="BT80">
        <v>94.66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5.32</v>
      </c>
      <c r="CF80">
        <v>3.7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3.2</v>
      </c>
      <c r="CQ80">
        <v>1.9</v>
      </c>
      <c r="CR80">
        <v>0</v>
      </c>
      <c r="CS80">
        <v>23.09</v>
      </c>
      <c r="CT80">
        <v>19</v>
      </c>
      <c r="CU80">
        <v>14</v>
      </c>
      <c r="CV80">
        <v>21.7</v>
      </c>
      <c r="CW80" t="s">
        <v>302</v>
      </c>
      <c r="CX80">
        <v>6391.83</v>
      </c>
      <c r="CY80">
        <v>0</v>
      </c>
      <c r="CZ80">
        <v>0.01</v>
      </c>
      <c r="DA80">
        <v>0</v>
      </c>
      <c r="DB80">
        <v>0</v>
      </c>
      <c r="DC80">
        <v>0</v>
      </c>
      <c r="DD80">
        <v>0</v>
      </c>
      <c r="DE80">
        <v>0.08</v>
      </c>
      <c r="DF80">
        <v>0.01</v>
      </c>
      <c r="DG80">
        <v>0.01</v>
      </c>
      <c r="DH80">
        <v>0</v>
      </c>
      <c r="DI80">
        <v>0</v>
      </c>
      <c r="DJ80">
        <v>0.46</v>
      </c>
      <c r="DK80">
        <v>0.05</v>
      </c>
      <c r="DL80">
        <v>0</v>
      </c>
      <c r="DM80">
        <v>0</v>
      </c>
      <c r="DN80">
        <v>0.11</v>
      </c>
      <c r="DO80">
        <v>0</v>
      </c>
      <c r="DP80">
        <v>0.01</v>
      </c>
      <c r="DQ80">
        <v>0</v>
      </c>
      <c r="DR80">
        <v>0.02</v>
      </c>
      <c r="DS80">
        <v>0</v>
      </c>
      <c r="DT80">
        <v>0.02</v>
      </c>
      <c r="DU80">
        <v>0.2</v>
      </c>
      <c r="DV80">
        <v>0</v>
      </c>
      <c r="DW80">
        <v>0</v>
      </c>
      <c r="DX80">
        <v>0</v>
      </c>
      <c r="DY80" s="5" t="s">
        <v>302</v>
      </c>
      <c r="DZ80" s="5" t="s">
        <v>2368</v>
      </c>
      <c r="EA80" s="5" t="s">
        <v>2357</v>
      </c>
      <c r="EB80" s="5" t="s">
        <v>2289</v>
      </c>
      <c r="EC80" s="5">
        <v>6391.8345002100004</v>
      </c>
      <c r="ED80" s="8">
        <v>677.76937389600005</v>
      </c>
      <c r="EE80" s="7">
        <v>0.11</v>
      </c>
    </row>
    <row r="81" spans="1:135">
      <c r="A81">
        <v>1</v>
      </c>
      <c r="B81" t="s">
        <v>2239</v>
      </c>
      <c r="C81" t="s">
        <v>278</v>
      </c>
      <c r="D81" t="s">
        <v>279</v>
      </c>
      <c r="E81" t="s">
        <v>304</v>
      </c>
      <c r="F81" t="s">
        <v>305</v>
      </c>
      <c r="G81">
        <v>5261.2787594299998</v>
      </c>
      <c r="H81">
        <v>3986.75</v>
      </c>
      <c r="I81">
        <v>705.25</v>
      </c>
      <c r="J81">
        <v>326.75</v>
      </c>
      <c r="K81">
        <v>130.5625</v>
      </c>
      <c r="L81">
        <v>100.0625</v>
      </c>
      <c r="M81">
        <v>10.4375</v>
      </c>
      <c r="N81">
        <v>54</v>
      </c>
      <c r="O81">
        <v>105.03729248046875</v>
      </c>
      <c r="P81">
        <v>81.389804833062001</v>
      </c>
      <c r="Q81">
        <v>21.5</v>
      </c>
      <c r="R81">
        <v>0</v>
      </c>
      <c r="S81">
        <v>2266.5</v>
      </c>
      <c r="T81">
        <v>850.4375</v>
      </c>
      <c r="U81">
        <v>1321</v>
      </c>
      <c r="V81">
        <v>800.375</v>
      </c>
      <c r="W81">
        <v>573.722585856666</v>
      </c>
      <c r="X81">
        <v>16.664897542200734</v>
      </c>
      <c r="Y81">
        <v>40</v>
      </c>
      <c r="Z81">
        <v>2103895.9262000001</v>
      </c>
      <c r="AA81">
        <v>4484.3100000000004</v>
      </c>
      <c r="AB81">
        <v>1946.74</v>
      </c>
      <c r="AC81">
        <v>959.14</v>
      </c>
      <c r="AD81">
        <v>987.6</v>
      </c>
      <c r="AE81">
        <v>0.72</v>
      </c>
      <c r="AF81">
        <v>52.24</v>
      </c>
      <c r="AG81">
        <v>2484.61</v>
      </c>
      <c r="AH81">
        <v>639.6</v>
      </c>
      <c r="AI81">
        <v>271.60000000000002</v>
      </c>
      <c r="AJ81">
        <v>9.9</v>
      </c>
      <c r="AK81">
        <v>4</v>
      </c>
      <c r="AL81">
        <v>11.47</v>
      </c>
      <c r="AM81">
        <v>684.3</v>
      </c>
      <c r="AN81">
        <v>0</v>
      </c>
      <c r="AO81">
        <v>0</v>
      </c>
      <c r="AP81">
        <v>0</v>
      </c>
      <c r="AQ81">
        <v>101.01</v>
      </c>
      <c r="AR81">
        <v>0</v>
      </c>
      <c r="AS81">
        <v>31.38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2.12</v>
      </c>
      <c r="BH81">
        <v>0</v>
      </c>
      <c r="BI81">
        <v>0</v>
      </c>
      <c r="BJ81">
        <v>0</v>
      </c>
      <c r="BK81">
        <v>0</v>
      </c>
      <c r="BL81">
        <v>1.99</v>
      </c>
      <c r="BM81">
        <v>75</v>
      </c>
      <c r="BN81">
        <v>0</v>
      </c>
      <c r="BO81">
        <v>314.33</v>
      </c>
      <c r="BP81">
        <v>0</v>
      </c>
      <c r="BQ81">
        <v>1977.29</v>
      </c>
      <c r="BR81">
        <v>0</v>
      </c>
      <c r="BS81">
        <v>1.19</v>
      </c>
      <c r="BT81">
        <v>68.900000000000006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3.99</v>
      </c>
      <c r="CA81">
        <v>0</v>
      </c>
      <c r="CB81">
        <v>0</v>
      </c>
      <c r="CC81">
        <v>0</v>
      </c>
      <c r="CD81">
        <v>0</v>
      </c>
      <c r="CE81">
        <v>100.96</v>
      </c>
      <c r="CF81">
        <v>0</v>
      </c>
      <c r="CG81">
        <v>0</v>
      </c>
      <c r="CH81">
        <v>0</v>
      </c>
      <c r="CI81">
        <v>2.23</v>
      </c>
      <c r="CJ81">
        <v>0</v>
      </c>
      <c r="CK81">
        <v>8.99</v>
      </c>
      <c r="CL81">
        <v>0</v>
      </c>
      <c r="CM81">
        <v>0</v>
      </c>
      <c r="CN81">
        <v>0</v>
      </c>
      <c r="CO81">
        <v>1093.67</v>
      </c>
      <c r="CP81">
        <v>1.48</v>
      </c>
      <c r="CQ81">
        <v>0</v>
      </c>
      <c r="CR81">
        <v>0.55000000000000004</v>
      </c>
      <c r="CS81">
        <v>3.46</v>
      </c>
      <c r="CT81">
        <v>0</v>
      </c>
      <c r="CU81">
        <v>479</v>
      </c>
      <c r="CV81">
        <v>40</v>
      </c>
      <c r="CW81" t="s">
        <v>304</v>
      </c>
      <c r="CX81">
        <v>5261.28</v>
      </c>
      <c r="CY81">
        <v>0</v>
      </c>
      <c r="CZ81">
        <v>0.06</v>
      </c>
      <c r="DA81">
        <v>0.1</v>
      </c>
      <c r="DB81">
        <v>0</v>
      </c>
      <c r="DC81">
        <v>0</v>
      </c>
      <c r="DD81">
        <v>0.01</v>
      </c>
      <c r="DE81">
        <v>0.06</v>
      </c>
      <c r="DF81">
        <v>0.02</v>
      </c>
      <c r="DG81">
        <v>0.24</v>
      </c>
      <c r="DH81">
        <v>0</v>
      </c>
      <c r="DI81">
        <v>0</v>
      </c>
      <c r="DJ81">
        <v>0.34</v>
      </c>
      <c r="DK81">
        <v>0</v>
      </c>
      <c r="DL81">
        <v>0</v>
      </c>
      <c r="DM81">
        <v>0</v>
      </c>
      <c r="DN81">
        <v>0.06</v>
      </c>
      <c r="DO81">
        <v>0</v>
      </c>
      <c r="DP81">
        <v>0</v>
      </c>
      <c r="DQ81">
        <v>0.03</v>
      </c>
      <c r="DR81">
        <v>0.03</v>
      </c>
      <c r="DS81">
        <v>0</v>
      </c>
      <c r="DT81">
        <v>0.02</v>
      </c>
      <c r="DU81">
        <v>0.01</v>
      </c>
      <c r="DV81">
        <v>0</v>
      </c>
      <c r="DW81">
        <v>0</v>
      </c>
      <c r="DX81">
        <v>0.01</v>
      </c>
      <c r="DY81" s="5" t="s">
        <v>304</v>
      </c>
      <c r="DZ81" s="5" t="s">
        <v>2369</v>
      </c>
      <c r="EA81" s="5" t="s">
        <v>2357</v>
      </c>
      <c r="EB81" s="5" t="s">
        <v>2289</v>
      </c>
      <c r="EC81" s="5">
        <v>5261.2787594299998</v>
      </c>
      <c r="ED81" s="8">
        <v>158.514835912</v>
      </c>
      <c r="EE81" s="7">
        <v>0.03</v>
      </c>
    </row>
    <row r="82" spans="1:135">
      <c r="A82">
        <v>1</v>
      </c>
      <c r="B82" t="s">
        <v>2239</v>
      </c>
      <c r="C82" t="s">
        <v>278</v>
      </c>
      <c r="D82" t="s">
        <v>279</v>
      </c>
      <c r="E82" t="s">
        <v>306</v>
      </c>
      <c r="F82" t="s">
        <v>307</v>
      </c>
      <c r="G82">
        <v>4095.7178964999998</v>
      </c>
      <c r="H82">
        <v>3534.75</v>
      </c>
      <c r="I82">
        <v>231.5</v>
      </c>
      <c r="J82">
        <v>116.875</v>
      </c>
      <c r="K82">
        <v>51.8125</v>
      </c>
      <c r="L82">
        <v>64.125</v>
      </c>
      <c r="M82">
        <v>94.1875</v>
      </c>
      <c r="N82">
        <v>0</v>
      </c>
      <c r="O82">
        <v>116.38062286376953</v>
      </c>
      <c r="P82">
        <v>67.29335273705739</v>
      </c>
      <c r="Q82">
        <v>7.6875</v>
      </c>
      <c r="R82">
        <v>213.1875</v>
      </c>
      <c r="S82">
        <v>681.25</v>
      </c>
      <c r="T82">
        <v>1899.1875</v>
      </c>
      <c r="U82">
        <v>1290.0625</v>
      </c>
      <c r="V82">
        <v>2.5</v>
      </c>
      <c r="W82">
        <v>542.94963764058423</v>
      </c>
      <c r="X82">
        <v>16.115884300958292</v>
      </c>
      <c r="Y82">
        <v>39</v>
      </c>
      <c r="Z82">
        <v>4801709.8837000001</v>
      </c>
      <c r="AA82">
        <v>1473.58</v>
      </c>
      <c r="AB82">
        <v>883.56</v>
      </c>
      <c r="AC82">
        <v>615.48</v>
      </c>
      <c r="AD82">
        <v>268.08</v>
      </c>
      <c r="AE82">
        <v>2.8</v>
      </c>
      <c r="AF82">
        <v>50.03</v>
      </c>
      <c r="AG82">
        <v>537.19000000000005</v>
      </c>
      <c r="AH82">
        <v>690.3</v>
      </c>
      <c r="AI82">
        <v>7.4</v>
      </c>
      <c r="AJ82">
        <v>1.6</v>
      </c>
      <c r="AK82">
        <v>4.8</v>
      </c>
      <c r="AL82">
        <v>0</v>
      </c>
      <c r="AM82">
        <v>0</v>
      </c>
      <c r="AN82">
        <v>0</v>
      </c>
      <c r="AO82">
        <v>2.68</v>
      </c>
      <c r="AP82">
        <v>0</v>
      </c>
      <c r="AQ82">
        <v>57</v>
      </c>
      <c r="AR82">
        <v>0</v>
      </c>
      <c r="AS82">
        <v>13.65</v>
      </c>
      <c r="AT82">
        <v>0</v>
      </c>
      <c r="AU82">
        <v>0</v>
      </c>
      <c r="AV82">
        <v>0</v>
      </c>
      <c r="AW82">
        <v>0</v>
      </c>
      <c r="AX82">
        <v>63.59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77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8.9500000000000011</v>
      </c>
      <c r="BO82">
        <v>930.57</v>
      </c>
      <c r="BP82">
        <v>0</v>
      </c>
      <c r="BQ82">
        <v>36.04</v>
      </c>
      <c r="BR82">
        <v>0</v>
      </c>
      <c r="BS82">
        <v>34.97</v>
      </c>
      <c r="BT82">
        <v>8.93</v>
      </c>
      <c r="BU82">
        <v>0</v>
      </c>
      <c r="BV82">
        <v>5.07</v>
      </c>
      <c r="BW82">
        <v>0</v>
      </c>
      <c r="BX82">
        <v>8.5</v>
      </c>
      <c r="BY82">
        <v>0</v>
      </c>
      <c r="BZ82">
        <v>0</v>
      </c>
      <c r="CA82">
        <v>0</v>
      </c>
      <c r="CB82">
        <v>0</v>
      </c>
      <c r="CC82">
        <v>45.3</v>
      </c>
      <c r="CD82">
        <v>0</v>
      </c>
      <c r="CE82">
        <v>5.04</v>
      </c>
      <c r="CF82">
        <v>0</v>
      </c>
      <c r="CG82">
        <v>0</v>
      </c>
      <c r="CH82">
        <v>0</v>
      </c>
      <c r="CI82">
        <v>4.97</v>
      </c>
      <c r="CJ82">
        <v>0</v>
      </c>
      <c r="CK82">
        <v>0</v>
      </c>
      <c r="CL82">
        <v>0</v>
      </c>
      <c r="CM82">
        <v>0</v>
      </c>
      <c r="CN82">
        <v>79.95</v>
      </c>
      <c r="CO82">
        <v>26.72</v>
      </c>
      <c r="CP82">
        <v>0</v>
      </c>
      <c r="CQ82">
        <v>0</v>
      </c>
      <c r="CR82">
        <v>0</v>
      </c>
      <c r="CS82">
        <v>0</v>
      </c>
      <c r="CT82">
        <v>64.650000000000006</v>
      </c>
      <c r="CU82">
        <v>617</v>
      </c>
      <c r="CV82">
        <v>156</v>
      </c>
      <c r="CW82" t="s">
        <v>306</v>
      </c>
      <c r="CX82">
        <v>4095.72</v>
      </c>
      <c r="CY82">
        <v>0.01</v>
      </c>
      <c r="CZ82">
        <v>0.56000000000000005</v>
      </c>
      <c r="DA82">
        <v>0</v>
      </c>
      <c r="DB82">
        <v>0</v>
      </c>
      <c r="DC82">
        <v>0.02</v>
      </c>
      <c r="DD82">
        <v>0</v>
      </c>
      <c r="DE82">
        <v>0.19</v>
      </c>
      <c r="DF82">
        <v>0.01</v>
      </c>
      <c r="DG82">
        <v>0</v>
      </c>
      <c r="DH82">
        <v>0.02</v>
      </c>
      <c r="DI82">
        <v>0</v>
      </c>
      <c r="DJ82">
        <v>0.01</v>
      </c>
      <c r="DK82">
        <v>0</v>
      </c>
      <c r="DL82">
        <v>0</v>
      </c>
      <c r="DM82">
        <v>0</v>
      </c>
      <c r="DN82">
        <v>0.04</v>
      </c>
      <c r="DO82">
        <v>0</v>
      </c>
      <c r="DP82">
        <v>0</v>
      </c>
      <c r="DQ82">
        <v>0.03</v>
      </c>
      <c r="DR82">
        <v>0.01</v>
      </c>
      <c r="DS82">
        <v>0</v>
      </c>
      <c r="DT82">
        <v>0.02</v>
      </c>
      <c r="DU82">
        <v>0.06</v>
      </c>
      <c r="DV82">
        <v>0.01</v>
      </c>
      <c r="DW82">
        <v>0</v>
      </c>
      <c r="DX82">
        <v>0</v>
      </c>
      <c r="DY82" s="5" t="s">
        <v>306</v>
      </c>
      <c r="DZ82" s="5" t="s">
        <v>2370</v>
      </c>
      <c r="EA82" s="5" t="s">
        <v>2357</v>
      </c>
      <c r="EB82" s="5" t="s">
        <v>2289</v>
      </c>
      <c r="EC82" s="5">
        <v>4095.7178964999998</v>
      </c>
      <c r="ED82" s="8">
        <v>31.779839790099999</v>
      </c>
      <c r="EE82" s="7">
        <v>0.01</v>
      </c>
    </row>
    <row r="83" spans="1:135">
      <c r="A83">
        <v>1</v>
      </c>
      <c r="B83" t="s">
        <v>2239</v>
      </c>
      <c r="C83" t="s">
        <v>278</v>
      </c>
      <c r="D83" t="s">
        <v>279</v>
      </c>
      <c r="E83" t="s">
        <v>308</v>
      </c>
      <c r="F83" t="s">
        <v>309</v>
      </c>
      <c r="G83">
        <v>9434.0912442400004</v>
      </c>
      <c r="H83">
        <v>452.875</v>
      </c>
      <c r="I83">
        <v>492.0625</v>
      </c>
      <c r="J83">
        <v>899.75</v>
      </c>
      <c r="K83">
        <v>1109.5625</v>
      </c>
      <c r="L83">
        <v>2791.1875</v>
      </c>
      <c r="M83">
        <v>3689.875</v>
      </c>
      <c r="N83">
        <v>28.69139289855957</v>
      </c>
      <c r="O83">
        <v>294.42611694335938</v>
      </c>
      <c r="P83">
        <v>152.45771633205428</v>
      </c>
      <c r="Q83">
        <v>4.5</v>
      </c>
      <c r="R83">
        <v>8782.9375</v>
      </c>
      <c r="S83">
        <v>0</v>
      </c>
      <c r="T83">
        <v>58.8125</v>
      </c>
      <c r="U83">
        <v>449.6875</v>
      </c>
      <c r="V83">
        <v>139.375</v>
      </c>
      <c r="W83">
        <v>572.22671437090037</v>
      </c>
      <c r="X83">
        <v>16.473948784204598</v>
      </c>
      <c r="Y83">
        <v>43</v>
      </c>
      <c r="Z83">
        <v>560145.45629999996</v>
      </c>
      <c r="AA83">
        <v>2606.7200000000003</v>
      </c>
      <c r="AB83">
        <v>697.02</v>
      </c>
      <c r="AC83">
        <v>229.66</v>
      </c>
      <c r="AD83">
        <v>467.36</v>
      </c>
      <c r="AE83">
        <v>2.29</v>
      </c>
      <c r="AF83">
        <v>18.329999999999998</v>
      </c>
      <c r="AG83">
        <v>1889.08</v>
      </c>
      <c r="AH83">
        <v>270.39999999999998</v>
      </c>
      <c r="AI83">
        <v>156.80000000000001</v>
      </c>
      <c r="AJ83">
        <v>4.4000000000000004</v>
      </c>
      <c r="AK83">
        <v>1.6</v>
      </c>
      <c r="AL83">
        <v>5.05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13.32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15.03</v>
      </c>
      <c r="BL83">
        <v>0</v>
      </c>
      <c r="BM83">
        <v>0</v>
      </c>
      <c r="BN83">
        <v>0</v>
      </c>
      <c r="BO83">
        <v>655.65</v>
      </c>
      <c r="BP83">
        <v>0</v>
      </c>
      <c r="BQ83">
        <v>1078.8700000000001</v>
      </c>
      <c r="BR83">
        <v>508.92</v>
      </c>
      <c r="BS83">
        <v>0</v>
      </c>
      <c r="BT83">
        <v>10.45</v>
      </c>
      <c r="BU83">
        <v>18.07</v>
      </c>
      <c r="BV83">
        <v>13.49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29.47</v>
      </c>
      <c r="CE83">
        <v>0</v>
      </c>
      <c r="CF83">
        <v>0</v>
      </c>
      <c r="CG83">
        <v>0</v>
      </c>
      <c r="CH83">
        <v>0</v>
      </c>
      <c r="CI83">
        <v>208.3</v>
      </c>
      <c r="CJ83">
        <v>0</v>
      </c>
      <c r="CK83">
        <v>6.67</v>
      </c>
      <c r="CL83">
        <v>0</v>
      </c>
      <c r="CM83">
        <v>0</v>
      </c>
      <c r="CN83">
        <v>0</v>
      </c>
      <c r="CO83">
        <v>24.86</v>
      </c>
      <c r="CP83">
        <v>18.57</v>
      </c>
      <c r="CQ83">
        <v>0</v>
      </c>
      <c r="CR83">
        <v>0</v>
      </c>
      <c r="CS83">
        <v>0</v>
      </c>
      <c r="CT83">
        <v>0</v>
      </c>
      <c r="CU83">
        <v>10</v>
      </c>
      <c r="CV83">
        <v>38.700000000000003</v>
      </c>
      <c r="CW83" t="s">
        <v>308</v>
      </c>
      <c r="CX83">
        <v>9434.09</v>
      </c>
      <c r="CY83">
        <v>0</v>
      </c>
      <c r="CZ83">
        <v>0.02</v>
      </c>
      <c r="DA83">
        <v>0</v>
      </c>
      <c r="DB83">
        <v>0</v>
      </c>
      <c r="DC83">
        <v>0</v>
      </c>
      <c r="DD83">
        <v>0.01</v>
      </c>
      <c r="DE83">
        <v>0.13</v>
      </c>
      <c r="DF83">
        <v>0.01</v>
      </c>
      <c r="DG83">
        <v>0.1</v>
      </c>
      <c r="DH83">
        <v>0</v>
      </c>
      <c r="DI83">
        <v>0</v>
      </c>
      <c r="DJ83">
        <v>0.49</v>
      </c>
      <c r="DK83">
        <v>0.01</v>
      </c>
      <c r="DL83">
        <v>0</v>
      </c>
      <c r="DM83">
        <v>0</v>
      </c>
      <c r="DN83">
        <v>0.12</v>
      </c>
      <c r="DO83">
        <v>0</v>
      </c>
      <c r="DP83">
        <v>0</v>
      </c>
      <c r="DQ83">
        <v>0</v>
      </c>
      <c r="DR83">
        <v>0.02</v>
      </c>
      <c r="DS83">
        <v>0</v>
      </c>
      <c r="DT83">
        <v>0.01</v>
      </c>
      <c r="DU83">
        <v>7.0000000000000007E-2</v>
      </c>
      <c r="DV83">
        <v>0</v>
      </c>
      <c r="DW83">
        <v>0</v>
      </c>
      <c r="DX83">
        <v>0</v>
      </c>
      <c r="DY83" s="5" t="s">
        <v>308</v>
      </c>
      <c r="DZ83" s="5" t="s">
        <v>2371</v>
      </c>
      <c r="EA83" s="5" t="s">
        <v>2357</v>
      </c>
      <c r="EB83" s="5" t="s">
        <v>2289</v>
      </c>
      <c r="EC83" s="5">
        <v>9434.0912442400004</v>
      </c>
      <c r="ED83" s="8">
        <v>487.04706341799999</v>
      </c>
      <c r="EE83" s="7">
        <v>0.05</v>
      </c>
    </row>
    <row r="84" spans="1:135">
      <c r="A84">
        <v>1</v>
      </c>
      <c r="B84" t="s">
        <v>2239</v>
      </c>
      <c r="C84" t="s">
        <v>278</v>
      </c>
      <c r="D84" t="s">
        <v>279</v>
      </c>
      <c r="E84" t="s">
        <v>310</v>
      </c>
      <c r="F84" t="s">
        <v>311</v>
      </c>
      <c r="G84">
        <v>3785.1693621099998</v>
      </c>
      <c r="H84">
        <v>863.4375</v>
      </c>
      <c r="I84">
        <v>423.625</v>
      </c>
      <c r="J84">
        <v>493</v>
      </c>
      <c r="K84">
        <v>422.625</v>
      </c>
      <c r="L84">
        <v>750.125</v>
      </c>
      <c r="M84">
        <v>832.5625</v>
      </c>
      <c r="N84">
        <v>0</v>
      </c>
      <c r="O84">
        <v>170.79168701171875</v>
      </c>
      <c r="P84">
        <v>75.805469511827042</v>
      </c>
      <c r="Q84">
        <v>42.1875</v>
      </c>
      <c r="R84">
        <v>1295.5</v>
      </c>
      <c r="S84">
        <v>1133.1875</v>
      </c>
      <c r="T84">
        <v>290.6875</v>
      </c>
      <c r="U84">
        <v>862.625</v>
      </c>
      <c r="V84">
        <v>161.1875</v>
      </c>
      <c r="W84">
        <v>551.13121252663393</v>
      </c>
      <c r="X84">
        <v>16.618309631171236</v>
      </c>
      <c r="Y84">
        <v>39</v>
      </c>
      <c r="Z84">
        <v>4323949.7335000001</v>
      </c>
      <c r="AA84">
        <v>1942.62</v>
      </c>
      <c r="AB84">
        <v>839.61</v>
      </c>
      <c r="AC84">
        <v>382.45</v>
      </c>
      <c r="AD84">
        <v>457.16</v>
      </c>
      <c r="AE84">
        <v>2.2000000000000002</v>
      </c>
      <c r="AF84">
        <v>14.83</v>
      </c>
      <c r="AG84">
        <v>1085.98</v>
      </c>
      <c r="AH84">
        <v>274.10000000000002</v>
      </c>
      <c r="AI84">
        <v>20.3</v>
      </c>
      <c r="AJ84">
        <v>41</v>
      </c>
      <c r="AK84">
        <v>27.2</v>
      </c>
      <c r="AL84">
        <v>23.4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135.55000000000001</v>
      </c>
      <c r="AT84">
        <v>0</v>
      </c>
      <c r="AU84">
        <v>0</v>
      </c>
      <c r="AV84">
        <v>0</v>
      </c>
      <c r="AW84">
        <v>193</v>
      </c>
      <c r="AX84">
        <v>2.5</v>
      </c>
      <c r="AY84">
        <v>0</v>
      </c>
      <c r="AZ84">
        <v>0</v>
      </c>
      <c r="BA84">
        <v>0</v>
      </c>
      <c r="BB84">
        <v>28.5</v>
      </c>
      <c r="BC84">
        <v>0</v>
      </c>
      <c r="BD84">
        <v>0</v>
      </c>
      <c r="BE84">
        <v>0</v>
      </c>
      <c r="BF84">
        <v>0</v>
      </c>
      <c r="BG84">
        <v>12.23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693.9</v>
      </c>
      <c r="BP84">
        <v>0</v>
      </c>
      <c r="BQ84">
        <v>0.06</v>
      </c>
      <c r="BR84">
        <v>197</v>
      </c>
      <c r="BS84">
        <v>127.05</v>
      </c>
      <c r="BT84">
        <v>285.65000000000003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2.4500000000000002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216.31</v>
      </c>
      <c r="CJ84">
        <v>0</v>
      </c>
      <c r="CK84">
        <v>5.6</v>
      </c>
      <c r="CL84">
        <v>0</v>
      </c>
      <c r="CM84">
        <v>0</v>
      </c>
      <c r="CN84">
        <v>0</v>
      </c>
      <c r="CO84">
        <v>16</v>
      </c>
      <c r="CP84">
        <v>3.42</v>
      </c>
      <c r="CQ84">
        <v>0</v>
      </c>
      <c r="CR84">
        <v>0</v>
      </c>
      <c r="CS84">
        <v>0</v>
      </c>
      <c r="CT84">
        <v>0</v>
      </c>
      <c r="CU84">
        <v>316</v>
      </c>
      <c r="CV84">
        <v>198.89999999999998</v>
      </c>
      <c r="CW84" t="s">
        <v>310</v>
      </c>
      <c r="CX84">
        <v>3785.17</v>
      </c>
      <c r="CY84">
        <v>0.02</v>
      </c>
      <c r="CZ84">
        <v>0.12</v>
      </c>
      <c r="DA84">
        <v>0</v>
      </c>
      <c r="DB84">
        <v>0</v>
      </c>
      <c r="DC84">
        <v>0</v>
      </c>
      <c r="DD84">
        <v>0.01</v>
      </c>
      <c r="DE84">
        <v>0.17</v>
      </c>
      <c r="DF84">
        <v>0.02</v>
      </c>
      <c r="DG84">
        <v>0.08</v>
      </c>
      <c r="DH84">
        <v>0</v>
      </c>
      <c r="DI84">
        <v>0</v>
      </c>
      <c r="DJ84">
        <v>0.4</v>
      </c>
      <c r="DK84">
        <v>0</v>
      </c>
      <c r="DL84">
        <v>0</v>
      </c>
      <c r="DM84">
        <v>0</v>
      </c>
      <c r="DN84">
        <v>0.11</v>
      </c>
      <c r="DO84">
        <v>0</v>
      </c>
      <c r="DP84">
        <v>0.01</v>
      </c>
      <c r="DQ84">
        <v>0.03</v>
      </c>
      <c r="DR84">
        <v>0</v>
      </c>
      <c r="DS84">
        <v>0</v>
      </c>
      <c r="DT84">
        <v>0</v>
      </c>
      <c r="DU84">
        <v>0.01</v>
      </c>
      <c r="DV84">
        <v>0</v>
      </c>
      <c r="DW84">
        <v>0</v>
      </c>
      <c r="DX84">
        <v>0</v>
      </c>
      <c r="DY84" s="5" t="s">
        <v>310</v>
      </c>
      <c r="DZ84" s="5" t="s">
        <v>2372</v>
      </c>
      <c r="EA84" s="5" t="s">
        <v>2357</v>
      </c>
      <c r="EB84" s="5" t="s">
        <v>2289</v>
      </c>
      <c r="EC84" s="5">
        <v>3785.1693621099998</v>
      </c>
      <c r="ED84" s="8">
        <v>177.48140311899999</v>
      </c>
      <c r="EE84" s="7">
        <v>0.05</v>
      </c>
    </row>
    <row r="85" spans="1:135">
      <c r="A85">
        <v>1</v>
      </c>
      <c r="B85" t="s">
        <v>2239</v>
      </c>
      <c r="C85" t="s">
        <v>278</v>
      </c>
      <c r="D85" t="s">
        <v>279</v>
      </c>
      <c r="E85" t="s">
        <v>312</v>
      </c>
      <c r="F85" t="s">
        <v>313</v>
      </c>
      <c r="G85">
        <v>9169.5614706199995</v>
      </c>
      <c r="H85">
        <v>7199.9375</v>
      </c>
      <c r="I85">
        <v>583.25</v>
      </c>
      <c r="J85">
        <v>410.0625</v>
      </c>
      <c r="K85">
        <v>249.375</v>
      </c>
      <c r="L85">
        <v>345.5</v>
      </c>
      <c r="M85">
        <v>380.1875</v>
      </c>
      <c r="N85">
        <v>0</v>
      </c>
      <c r="O85">
        <v>88.648551940917969</v>
      </c>
      <c r="P85">
        <v>51.406097957770626</v>
      </c>
      <c r="Q85">
        <v>174</v>
      </c>
      <c r="R85">
        <v>748.875</v>
      </c>
      <c r="S85">
        <v>3856.3125</v>
      </c>
      <c r="T85">
        <v>3071.375</v>
      </c>
      <c r="U85">
        <v>1237.25</v>
      </c>
      <c r="V85">
        <v>81.5</v>
      </c>
      <c r="W85">
        <v>548.13064200002816</v>
      </c>
      <c r="X85">
        <v>16.257918822882445</v>
      </c>
      <c r="Y85">
        <v>102</v>
      </c>
      <c r="Z85">
        <v>20186386.802999999</v>
      </c>
      <c r="AA85">
        <v>6301.17</v>
      </c>
      <c r="AB85">
        <v>4825.1899999999996</v>
      </c>
      <c r="AC85">
        <v>3221.2</v>
      </c>
      <c r="AD85">
        <v>1603.99</v>
      </c>
      <c r="AE85">
        <v>6.34</v>
      </c>
      <c r="AF85">
        <v>182.27</v>
      </c>
      <c r="AG85">
        <v>1287.3699999999999</v>
      </c>
      <c r="AH85">
        <v>3985.3</v>
      </c>
      <c r="AI85">
        <v>32.6</v>
      </c>
      <c r="AJ85">
        <v>4.6000000000000005</v>
      </c>
      <c r="AK85">
        <v>17.600000000000001</v>
      </c>
      <c r="AL85">
        <v>798.5</v>
      </c>
      <c r="AM85">
        <v>0</v>
      </c>
      <c r="AN85">
        <v>0</v>
      </c>
      <c r="AO85">
        <v>1.1000000000000001</v>
      </c>
      <c r="AP85">
        <v>0</v>
      </c>
      <c r="AQ85">
        <v>0</v>
      </c>
      <c r="AR85">
        <v>0</v>
      </c>
      <c r="AS85">
        <v>970.07</v>
      </c>
      <c r="AT85">
        <v>71</v>
      </c>
      <c r="AU85">
        <v>0</v>
      </c>
      <c r="AV85">
        <v>0</v>
      </c>
      <c r="AW85">
        <v>80</v>
      </c>
      <c r="AX85">
        <v>14.5</v>
      </c>
      <c r="AY85">
        <v>539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14.95</v>
      </c>
      <c r="BK85">
        <v>0</v>
      </c>
      <c r="BL85">
        <v>0</v>
      </c>
      <c r="BM85">
        <v>0</v>
      </c>
      <c r="BN85">
        <v>682.5</v>
      </c>
      <c r="BO85">
        <v>1729.28</v>
      </c>
      <c r="BP85">
        <v>0</v>
      </c>
      <c r="BQ85">
        <v>4.93</v>
      </c>
      <c r="BR85">
        <v>0</v>
      </c>
      <c r="BS85">
        <v>0</v>
      </c>
      <c r="BT85">
        <v>26.8</v>
      </c>
      <c r="BU85">
        <v>3.95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1.45</v>
      </c>
      <c r="CB85">
        <v>0</v>
      </c>
      <c r="CC85">
        <v>0</v>
      </c>
      <c r="CD85">
        <v>0</v>
      </c>
      <c r="CE85">
        <v>0</v>
      </c>
      <c r="CF85">
        <v>34.5</v>
      </c>
      <c r="CG85">
        <v>455</v>
      </c>
      <c r="CH85">
        <v>11.05</v>
      </c>
      <c r="CI85">
        <v>38.25</v>
      </c>
      <c r="CJ85">
        <v>0</v>
      </c>
      <c r="CK85">
        <v>0</v>
      </c>
      <c r="CL85">
        <v>0</v>
      </c>
      <c r="CM85">
        <v>0</v>
      </c>
      <c r="CN85">
        <v>361.05</v>
      </c>
      <c r="CO85">
        <v>208.23</v>
      </c>
      <c r="CP85">
        <v>50.89</v>
      </c>
      <c r="CQ85">
        <v>0</v>
      </c>
      <c r="CR85">
        <v>0</v>
      </c>
      <c r="CS85">
        <v>22.28</v>
      </c>
      <c r="CT85">
        <v>181.89</v>
      </c>
      <c r="CU85">
        <v>3246</v>
      </c>
      <c r="CV85">
        <v>377.40000000000003</v>
      </c>
      <c r="CW85" t="s">
        <v>312</v>
      </c>
      <c r="CX85">
        <v>9169.56</v>
      </c>
      <c r="CY85">
        <v>0.02</v>
      </c>
      <c r="CZ85">
        <v>0.54</v>
      </c>
      <c r="DA85">
        <v>0</v>
      </c>
      <c r="DB85">
        <v>0</v>
      </c>
      <c r="DC85">
        <v>0.02</v>
      </c>
      <c r="DD85">
        <v>0</v>
      </c>
      <c r="DE85">
        <v>0.08</v>
      </c>
      <c r="DF85">
        <v>0.01</v>
      </c>
      <c r="DG85">
        <v>0</v>
      </c>
      <c r="DH85">
        <v>0</v>
      </c>
      <c r="DI85">
        <v>0</v>
      </c>
      <c r="DJ85">
        <v>7.0000000000000007E-2</v>
      </c>
      <c r="DK85">
        <v>0</v>
      </c>
      <c r="DL85">
        <v>0</v>
      </c>
      <c r="DM85">
        <v>0</v>
      </c>
      <c r="DN85">
        <v>0.09</v>
      </c>
      <c r="DO85">
        <v>0</v>
      </c>
      <c r="DP85">
        <v>0.01</v>
      </c>
      <c r="DQ85">
        <v>0.05</v>
      </c>
      <c r="DR85">
        <v>0</v>
      </c>
      <c r="DS85">
        <v>0</v>
      </c>
      <c r="DT85">
        <v>0.01</v>
      </c>
      <c r="DU85">
        <v>7.0000000000000007E-2</v>
      </c>
      <c r="DV85">
        <v>0.01</v>
      </c>
      <c r="DW85">
        <v>0.01</v>
      </c>
      <c r="DX85">
        <v>0.02</v>
      </c>
      <c r="DY85" s="5" t="s">
        <v>312</v>
      </c>
      <c r="DZ85" s="5" t="s">
        <v>2373</v>
      </c>
      <c r="EA85" s="5" t="s">
        <v>2357</v>
      </c>
      <c r="EB85" s="5" t="s">
        <v>2289</v>
      </c>
      <c r="EC85" s="5">
        <v>9169.5614706199995</v>
      </c>
      <c r="ED85" s="8">
        <v>160.90942479399999</v>
      </c>
      <c r="EE85" s="7">
        <v>0.02</v>
      </c>
    </row>
    <row r="86" spans="1:135">
      <c r="A86">
        <v>1</v>
      </c>
      <c r="B86" t="s">
        <v>2239</v>
      </c>
      <c r="C86" t="s">
        <v>314</v>
      </c>
      <c r="D86" t="s">
        <v>315</v>
      </c>
      <c r="E86" t="s">
        <v>316</v>
      </c>
      <c r="F86" t="s">
        <v>317</v>
      </c>
      <c r="G86">
        <v>3303.7072231799998</v>
      </c>
      <c r="H86">
        <v>1567.5625</v>
      </c>
      <c r="I86">
        <v>1076.75</v>
      </c>
      <c r="J86">
        <v>519.3125</v>
      </c>
      <c r="K86">
        <v>106.9375</v>
      </c>
      <c r="L86">
        <v>28.625</v>
      </c>
      <c r="M86">
        <v>4.125</v>
      </c>
      <c r="N86">
        <v>119.84504699707031</v>
      </c>
      <c r="O86">
        <v>237.69606018066406</v>
      </c>
      <c r="P86">
        <v>183.40251372816965</v>
      </c>
      <c r="Q86">
        <v>9</v>
      </c>
      <c r="R86">
        <v>350.9375</v>
      </c>
      <c r="S86">
        <v>0</v>
      </c>
      <c r="T86">
        <v>1040.1875</v>
      </c>
      <c r="U86">
        <v>268.5</v>
      </c>
      <c r="V86">
        <v>1634.6875</v>
      </c>
      <c r="W86">
        <v>579.843792555606</v>
      </c>
      <c r="X86">
        <v>16.51119098955969</v>
      </c>
      <c r="Y86">
        <v>19</v>
      </c>
      <c r="Z86">
        <v>724584.69660000002</v>
      </c>
      <c r="AA86">
        <v>2404.87</v>
      </c>
      <c r="AB86">
        <v>1880.78</v>
      </c>
      <c r="AC86">
        <v>768.11</v>
      </c>
      <c r="AD86">
        <v>1112.67</v>
      </c>
      <c r="AE86">
        <v>2.75</v>
      </c>
      <c r="AF86">
        <v>15.22</v>
      </c>
      <c r="AG86">
        <v>506.12</v>
      </c>
      <c r="AH86">
        <v>323.60000000000002</v>
      </c>
      <c r="AI86">
        <v>198.9</v>
      </c>
      <c r="AJ86">
        <v>5.4</v>
      </c>
      <c r="AK86">
        <v>3.2</v>
      </c>
      <c r="AL86">
        <v>555.1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411.78</v>
      </c>
      <c r="BO86">
        <v>608</v>
      </c>
      <c r="BP86">
        <v>0</v>
      </c>
      <c r="BQ86">
        <v>360.8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4.2</v>
      </c>
      <c r="CJ86">
        <v>0</v>
      </c>
      <c r="CK86">
        <v>0</v>
      </c>
      <c r="CL86">
        <v>0</v>
      </c>
      <c r="CM86">
        <v>0</v>
      </c>
      <c r="CN86">
        <v>159.5</v>
      </c>
      <c r="CO86">
        <v>200</v>
      </c>
      <c r="CP86">
        <v>0</v>
      </c>
      <c r="CQ86">
        <v>7.49</v>
      </c>
      <c r="CR86">
        <v>0</v>
      </c>
      <c r="CS86">
        <v>0</v>
      </c>
      <c r="CT86">
        <v>0</v>
      </c>
      <c r="CU86">
        <v>79</v>
      </c>
      <c r="CV86">
        <v>24.7</v>
      </c>
      <c r="CW86" t="s">
        <v>316</v>
      </c>
      <c r="CX86">
        <v>3303.71</v>
      </c>
      <c r="CY86">
        <v>0.02</v>
      </c>
      <c r="CZ86">
        <v>0.52</v>
      </c>
      <c r="DA86">
        <v>0</v>
      </c>
      <c r="DB86">
        <v>0</v>
      </c>
      <c r="DC86">
        <v>0</v>
      </c>
      <c r="DD86">
        <v>0.01</v>
      </c>
      <c r="DE86">
        <v>0.26</v>
      </c>
      <c r="DF86">
        <v>0.01</v>
      </c>
      <c r="DG86">
        <v>0</v>
      </c>
      <c r="DH86">
        <v>0</v>
      </c>
      <c r="DI86">
        <v>0</v>
      </c>
      <c r="DJ86">
        <v>0.09</v>
      </c>
      <c r="DK86">
        <v>0</v>
      </c>
      <c r="DL86">
        <v>0</v>
      </c>
      <c r="DM86">
        <v>0</v>
      </c>
      <c r="DN86">
        <v>0.02</v>
      </c>
      <c r="DO86">
        <v>0</v>
      </c>
      <c r="DP86">
        <v>0</v>
      </c>
      <c r="DQ86">
        <v>0</v>
      </c>
      <c r="DR86">
        <v>0.05</v>
      </c>
      <c r="DS86">
        <v>0</v>
      </c>
      <c r="DT86">
        <v>0</v>
      </c>
      <c r="DU86">
        <v>0</v>
      </c>
      <c r="DV86">
        <v>0</v>
      </c>
      <c r="DW86">
        <v>0</v>
      </c>
      <c r="DX86">
        <v>0.01</v>
      </c>
      <c r="DY86" s="5" t="s">
        <v>316</v>
      </c>
      <c r="DZ86" s="5" t="s">
        <v>2374</v>
      </c>
      <c r="EA86" s="5" t="s">
        <v>2375</v>
      </c>
      <c r="EB86" s="5" t="s">
        <v>2289</v>
      </c>
      <c r="EC86" s="5">
        <v>3303.7072231799998</v>
      </c>
      <c r="ED86" s="8">
        <v>133.688132215</v>
      </c>
      <c r="EE86" s="7">
        <v>0.04</v>
      </c>
    </row>
    <row r="87" spans="1:135">
      <c r="A87">
        <v>1</v>
      </c>
      <c r="B87" t="s">
        <v>2239</v>
      </c>
      <c r="C87" t="s">
        <v>314</v>
      </c>
      <c r="D87" t="s">
        <v>315</v>
      </c>
      <c r="E87" t="s">
        <v>318</v>
      </c>
      <c r="F87" t="s">
        <v>319</v>
      </c>
      <c r="G87">
        <v>4422.6470342299999</v>
      </c>
      <c r="H87">
        <v>1260.875</v>
      </c>
      <c r="I87">
        <v>933.5</v>
      </c>
      <c r="J87">
        <v>905.1875</v>
      </c>
      <c r="K87">
        <v>534.625</v>
      </c>
      <c r="L87">
        <v>566.5625</v>
      </c>
      <c r="M87">
        <v>222.375</v>
      </c>
      <c r="N87">
        <v>85.020950317382813</v>
      </c>
      <c r="O87">
        <v>214.19212341308594</v>
      </c>
      <c r="P87">
        <v>141.66653017435132</v>
      </c>
      <c r="Q87">
        <v>42.9375</v>
      </c>
      <c r="R87">
        <v>232.875</v>
      </c>
      <c r="S87">
        <v>0</v>
      </c>
      <c r="T87">
        <v>570.3125</v>
      </c>
      <c r="U87">
        <v>3481.9375</v>
      </c>
      <c r="V87">
        <v>95.0625</v>
      </c>
      <c r="W87">
        <v>571.44488088846185</v>
      </c>
      <c r="X87">
        <v>16.578926159324045</v>
      </c>
      <c r="Y87">
        <v>54</v>
      </c>
      <c r="Z87">
        <v>1590594.6343</v>
      </c>
      <c r="AA87">
        <v>2293.42</v>
      </c>
      <c r="AB87">
        <v>927.68</v>
      </c>
      <c r="AC87">
        <v>492.68</v>
      </c>
      <c r="AD87">
        <v>435</v>
      </c>
      <c r="AE87">
        <v>4.95</v>
      </c>
      <c r="AF87">
        <v>102.7</v>
      </c>
      <c r="AG87">
        <v>1258.0899999999999</v>
      </c>
      <c r="AH87">
        <v>269</v>
      </c>
      <c r="AI87">
        <v>240.6</v>
      </c>
      <c r="AJ87">
        <v>7.2</v>
      </c>
      <c r="AK87">
        <v>19.2</v>
      </c>
      <c r="AL87">
        <v>125.78</v>
      </c>
      <c r="AM87">
        <v>0</v>
      </c>
      <c r="AN87">
        <v>0</v>
      </c>
      <c r="AO87">
        <v>0</v>
      </c>
      <c r="AP87">
        <v>0</v>
      </c>
      <c r="AQ87">
        <v>368</v>
      </c>
      <c r="AR87">
        <v>0</v>
      </c>
      <c r="AS87">
        <v>163.5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1.3</v>
      </c>
      <c r="BF87">
        <v>0</v>
      </c>
      <c r="BG87">
        <v>0</v>
      </c>
      <c r="BH87">
        <v>0</v>
      </c>
      <c r="BI87">
        <v>12.42</v>
      </c>
      <c r="BJ87">
        <v>0</v>
      </c>
      <c r="BK87">
        <v>0</v>
      </c>
      <c r="BL87">
        <v>57.53</v>
      </c>
      <c r="BM87">
        <v>0</v>
      </c>
      <c r="BN87">
        <v>0</v>
      </c>
      <c r="BO87">
        <v>494.54</v>
      </c>
      <c r="BP87">
        <v>1.45</v>
      </c>
      <c r="BQ87">
        <v>153.44</v>
      </c>
      <c r="BR87">
        <v>0</v>
      </c>
      <c r="BS87">
        <v>1.1000000000000001</v>
      </c>
      <c r="BT87">
        <v>94.4</v>
      </c>
      <c r="BU87">
        <v>42.98</v>
      </c>
      <c r="BV87">
        <v>118.2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63.3</v>
      </c>
      <c r="CF87">
        <v>0</v>
      </c>
      <c r="CG87">
        <v>0</v>
      </c>
      <c r="CH87">
        <v>0</v>
      </c>
      <c r="CI87">
        <v>324.8</v>
      </c>
      <c r="CJ87">
        <v>0</v>
      </c>
      <c r="CK87">
        <v>157.1</v>
      </c>
      <c r="CL87">
        <v>0</v>
      </c>
      <c r="CM87">
        <v>0</v>
      </c>
      <c r="CN87">
        <v>110.2</v>
      </c>
      <c r="CO87">
        <v>0</v>
      </c>
      <c r="CP87">
        <v>1</v>
      </c>
      <c r="CQ87">
        <v>0.68</v>
      </c>
      <c r="CR87">
        <v>0.2</v>
      </c>
      <c r="CS87">
        <v>1.5</v>
      </c>
      <c r="CT87">
        <v>0</v>
      </c>
      <c r="CU87">
        <v>27</v>
      </c>
      <c r="CV87">
        <v>48.6</v>
      </c>
      <c r="CW87" t="s">
        <v>318</v>
      </c>
      <c r="CX87">
        <v>4422.6499999999996</v>
      </c>
      <c r="CY87">
        <v>0.01</v>
      </c>
      <c r="CZ87">
        <v>0.14000000000000001</v>
      </c>
      <c r="DA87">
        <v>0</v>
      </c>
      <c r="DB87">
        <v>0</v>
      </c>
      <c r="DC87">
        <v>0</v>
      </c>
      <c r="DD87">
        <v>0.03</v>
      </c>
      <c r="DE87">
        <v>0.23</v>
      </c>
      <c r="DF87">
        <v>0.02</v>
      </c>
      <c r="DG87">
        <v>0.22</v>
      </c>
      <c r="DH87">
        <v>0</v>
      </c>
      <c r="DI87">
        <v>0</v>
      </c>
      <c r="DJ87">
        <v>0.14000000000000001</v>
      </c>
      <c r="DK87">
        <v>0.06</v>
      </c>
      <c r="DL87">
        <v>0</v>
      </c>
      <c r="DM87">
        <v>0</v>
      </c>
      <c r="DN87">
        <v>0.09</v>
      </c>
      <c r="DO87">
        <v>0</v>
      </c>
      <c r="DP87">
        <v>0</v>
      </c>
      <c r="DQ87">
        <v>0</v>
      </c>
      <c r="DR87">
        <v>0.03</v>
      </c>
      <c r="DS87">
        <v>0</v>
      </c>
      <c r="DT87">
        <v>0.01</v>
      </c>
      <c r="DU87">
        <v>0.01</v>
      </c>
      <c r="DV87">
        <v>0</v>
      </c>
      <c r="DW87">
        <v>0</v>
      </c>
      <c r="DX87">
        <v>0</v>
      </c>
      <c r="DY87" s="5" t="s">
        <v>318</v>
      </c>
      <c r="DZ87" s="5" t="s">
        <v>2376</v>
      </c>
      <c r="EA87" s="5" t="s">
        <v>2375</v>
      </c>
      <c r="EB87" s="5" t="s">
        <v>2289</v>
      </c>
      <c r="EC87" s="5">
        <v>4422.6470342299999</v>
      </c>
      <c r="ED87" s="8">
        <v>52.144645095599998</v>
      </c>
      <c r="EE87" s="7">
        <v>0.01</v>
      </c>
    </row>
    <row r="88" spans="1:135">
      <c r="A88">
        <v>1</v>
      </c>
      <c r="B88" t="s">
        <v>2239</v>
      </c>
      <c r="C88" t="s">
        <v>314</v>
      </c>
      <c r="D88" t="s">
        <v>315</v>
      </c>
      <c r="E88" t="s">
        <v>320</v>
      </c>
      <c r="F88" t="s">
        <v>315</v>
      </c>
      <c r="G88">
        <v>24974.560044400001</v>
      </c>
      <c r="H88">
        <v>12356.5625</v>
      </c>
      <c r="I88">
        <v>5492.75</v>
      </c>
      <c r="J88">
        <v>3585.9375</v>
      </c>
      <c r="K88">
        <v>1655.375</v>
      </c>
      <c r="L88">
        <v>1418.125</v>
      </c>
      <c r="M88">
        <v>465.3125</v>
      </c>
      <c r="N88">
        <v>90.578422546386719</v>
      </c>
      <c r="O88">
        <v>284.00042724609375</v>
      </c>
      <c r="P88">
        <v>198.54375939787286</v>
      </c>
      <c r="Q88">
        <v>58.5</v>
      </c>
      <c r="R88">
        <v>8016.625</v>
      </c>
      <c r="S88">
        <v>0</v>
      </c>
      <c r="T88">
        <v>12949.5</v>
      </c>
      <c r="U88">
        <v>3265.375</v>
      </c>
      <c r="V88">
        <v>684.0625</v>
      </c>
      <c r="W88">
        <v>578.45872298895154</v>
      </c>
      <c r="X88">
        <v>16.467373130966831</v>
      </c>
      <c r="Y88">
        <v>196</v>
      </c>
      <c r="Z88">
        <v>7014471.4283999996</v>
      </c>
      <c r="AA88">
        <v>21960.84</v>
      </c>
      <c r="AB88">
        <v>8013.19</v>
      </c>
      <c r="AC88">
        <v>4137.47</v>
      </c>
      <c r="AD88">
        <v>3875.72</v>
      </c>
      <c r="AE88">
        <v>18.54</v>
      </c>
      <c r="AF88">
        <v>204.29</v>
      </c>
      <c r="AG88">
        <v>13724.82</v>
      </c>
      <c r="AH88">
        <v>2476.4</v>
      </c>
      <c r="AI88">
        <v>2387.6</v>
      </c>
      <c r="AJ88">
        <v>95.6</v>
      </c>
      <c r="AK88">
        <v>205.6</v>
      </c>
      <c r="AL88">
        <v>5.69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823.49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3.8</v>
      </c>
      <c r="BF88">
        <v>0</v>
      </c>
      <c r="BG88">
        <v>2</v>
      </c>
      <c r="BH88">
        <v>0</v>
      </c>
      <c r="BI88">
        <v>0</v>
      </c>
      <c r="BJ88">
        <v>0</v>
      </c>
      <c r="BK88">
        <v>0</v>
      </c>
      <c r="BL88">
        <v>53.49</v>
      </c>
      <c r="BM88">
        <v>1.38</v>
      </c>
      <c r="BN88">
        <v>0</v>
      </c>
      <c r="BO88">
        <v>1234.67</v>
      </c>
      <c r="BP88">
        <v>0</v>
      </c>
      <c r="BQ88">
        <v>1421.49</v>
      </c>
      <c r="BR88">
        <v>561.5</v>
      </c>
      <c r="BS88">
        <v>164.5</v>
      </c>
      <c r="BT88">
        <v>1201.43</v>
      </c>
      <c r="BU88">
        <v>3.1</v>
      </c>
      <c r="BV88">
        <v>0</v>
      </c>
      <c r="BW88">
        <v>399</v>
      </c>
      <c r="BX88">
        <v>0</v>
      </c>
      <c r="BY88">
        <v>0</v>
      </c>
      <c r="BZ88">
        <v>1.1500000000000001</v>
      </c>
      <c r="CA88">
        <v>0</v>
      </c>
      <c r="CB88">
        <v>0</v>
      </c>
      <c r="CC88">
        <v>0</v>
      </c>
      <c r="CD88">
        <v>0</v>
      </c>
      <c r="CE88">
        <v>80.17</v>
      </c>
      <c r="CF88">
        <v>0</v>
      </c>
      <c r="CG88">
        <v>0</v>
      </c>
      <c r="CH88">
        <v>0</v>
      </c>
      <c r="CI88">
        <v>10429.550000000001</v>
      </c>
      <c r="CJ88">
        <v>0</v>
      </c>
      <c r="CK88">
        <v>571.95000000000005</v>
      </c>
      <c r="CL88">
        <v>0</v>
      </c>
      <c r="CM88">
        <v>0</v>
      </c>
      <c r="CN88">
        <v>948.5</v>
      </c>
      <c r="CO88">
        <v>3292.5</v>
      </c>
      <c r="CP88">
        <v>245.45</v>
      </c>
      <c r="CQ88">
        <v>57.59</v>
      </c>
      <c r="CR88">
        <v>0</v>
      </c>
      <c r="CS88">
        <v>329.55</v>
      </c>
      <c r="CT88">
        <v>128.89000000000001</v>
      </c>
      <c r="CU88">
        <v>37</v>
      </c>
      <c r="CV88">
        <v>215.60000000000002</v>
      </c>
      <c r="CW88" t="s">
        <v>320</v>
      </c>
      <c r="CX88">
        <v>24974.560000000001</v>
      </c>
      <c r="CY88">
        <v>0.01</v>
      </c>
      <c r="CZ88">
        <v>0.06</v>
      </c>
      <c r="DA88">
        <v>0</v>
      </c>
      <c r="DB88">
        <v>0</v>
      </c>
      <c r="DC88">
        <v>0</v>
      </c>
      <c r="DD88">
        <v>0.02</v>
      </c>
      <c r="DE88">
        <v>0.34</v>
      </c>
      <c r="DF88">
        <v>0.01</v>
      </c>
      <c r="DG88">
        <v>0.32</v>
      </c>
      <c r="DH88">
        <v>0</v>
      </c>
      <c r="DI88">
        <v>0</v>
      </c>
      <c r="DJ88">
        <v>0.1</v>
      </c>
      <c r="DK88">
        <v>0.04</v>
      </c>
      <c r="DL88">
        <v>0</v>
      </c>
      <c r="DM88">
        <v>0</v>
      </c>
      <c r="DN88">
        <v>0.04</v>
      </c>
      <c r="DO88">
        <v>0</v>
      </c>
      <c r="DP88">
        <v>0</v>
      </c>
      <c r="DQ88">
        <v>0</v>
      </c>
      <c r="DR88">
        <v>0.01</v>
      </c>
      <c r="DS88">
        <v>0</v>
      </c>
      <c r="DT88">
        <v>0</v>
      </c>
      <c r="DU88">
        <v>0.01</v>
      </c>
      <c r="DV88">
        <v>0</v>
      </c>
      <c r="DW88">
        <v>0</v>
      </c>
      <c r="DX88">
        <v>0.04</v>
      </c>
      <c r="DY88" s="5" t="s">
        <v>320</v>
      </c>
      <c r="DZ88" s="5" t="s">
        <v>2375</v>
      </c>
      <c r="EA88" s="5" t="s">
        <v>2375</v>
      </c>
      <c r="EB88" s="5" t="s">
        <v>2289</v>
      </c>
      <c r="EC88" s="5">
        <v>24974.560044400001</v>
      </c>
      <c r="ED88" s="8">
        <v>89.030095909600007</v>
      </c>
      <c r="EE88" s="7">
        <v>0</v>
      </c>
    </row>
    <row r="89" spans="1:135">
      <c r="A89">
        <v>1</v>
      </c>
      <c r="B89" t="s">
        <v>2239</v>
      </c>
      <c r="C89" t="s">
        <v>314</v>
      </c>
      <c r="D89" t="s">
        <v>315</v>
      </c>
      <c r="E89" t="s">
        <v>321</v>
      </c>
      <c r="F89" t="s">
        <v>322</v>
      </c>
      <c r="G89">
        <v>11049.602151999999</v>
      </c>
      <c r="H89">
        <v>5690.8125</v>
      </c>
      <c r="I89">
        <v>2257.875</v>
      </c>
      <c r="J89">
        <v>1602.625</v>
      </c>
      <c r="K89">
        <v>743.6875</v>
      </c>
      <c r="L89">
        <v>594.75</v>
      </c>
      <c r="M89">
        <v>160.125</v>
      </c>
      <c r="N89">
        <v>60.749942779541016</v>
      </c>
      <c r="O89">
        <v>223.70852661132813</v>
      </c>
      <c r="P89">
        <v>118.94336859782541</v>
      </c>
      <c r="Q89">
        <v>109.6875</v>
      </c>
      <c r="R89">
        <v>1717.9375</v>
      </c>
      <c r="S89">
        <v>1272.3125</v>
      </c>
      <c r="T89">
        <v>1976.0625</v>
      </c>
      <c r="U89">
        <v>5175.0625</v>
      </c>
      <c r="V89">
        <v>798.8125</v>
      </c>
      <c r="W89">
        <v>572.09036192286374</v>
      </c>
      <c r="X89">
        <v>16.656821437056646</v>
      </c>
      <c r="Y89">
        <v>52</v>
      </c>
      <c r="Z89">
        <v>5334161.5872</v>
      </c>
      <c r="AA89">
        <v>8647.11</v>
      </c>
      <c r="AB89">
        <v>4365.93</v>
      </c>
      <c r="AC89">
        <v>2471.77</v>
      </c>
      <c r="AD89">
        <v>1894.16</v>
      </c>
      <c r="AE89">
        <v>1.91</v>
      </c>
      <c r="AF89">
        <v>139.85</v>
      </c>
      <c r="AG89">
        <v>4139.42</v>
      </c>
      <c r="AH89">
        <v>1829.2</v>
      </c>
      <c r="AI89">
        <v>598.1</v>
      </c>
      <c r="AJ89">
        <v>19.8</v>
      </c>
      <c r="AK89">
        <v>36</v>
      </c>
      <c r="AL89">
        <v>729</v>
      </c>
      <c r="AM89">
        <v>0</v>
      </c>
      <c r="AN89">
        <v>74.05</v>
      </c>
      <c r="AO89">
        <v>0</v>
      </c>
      <c r="AP89">
        <v>0</v>
      </c>
      <c r="AQ89">
        <v>0</v>
      </c>
      <c r="AR89">
        <v>0</v>
      </c>
      <c r="AS89">
        <v>697.89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2.61</v>
      </c>
      <c r="BI89">
        <v>0</v>
      </c>
      <c r="BJ89">
        <v>0</v>
      </c>
      <c r="BK89">
        <v>0</v>
      </c>
      <c r="BL89">
        <v>13.9</v>
      </c>
      <c r="BM89">
        <v>0</v>
      </c>
      <c r="BN89">
        <v>0</v>
      </c>
      <c r="BO89">
        <v>3003.95</v>
      </c>
      <c r="BP89">
        <v>0</v>
      </c>
      <c r="BQ89">
        <v>948.71</v>
      </c>
      <c r="BR89">
        <v>855</v>
      </c>
      <c r="BS89">
        <v>0</v>
      </c>
      <c r="BT89">
        <v>2.97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203.95</v>
      </c>
      <c r="CE89">
        <v>679</v>
      </c>
      <c r="CF89">
        <v>0</v>
      </c>
      <c r="CG89">
        <v>0</v>
      </c>
      <c r="CH89">
        <v>0</v>
      </c>
      <c r="CI89">
        <v>866.5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288</v>
      </c>
      <c r="CP89">
        <v>0</v>
      </c>
      <c r="CQ89">
        <v>1.82</v>
      </c>
      <c r="CR89">
        <v>0</v>
      </c>
      <c r="CS89">
        <v>125.36</v>
      </c>
      <c r="CT89">
        <v>154.4</v>
      </c>
      <c r="CU89">
        <v>722</v>
      </c>
      <c r="CV89">
        <v>88.399999999999991</v>
      </c>
      <c r="CW89" t="s">
        <v>321</v>
      </c>
      <c r="CX89">
        <v>11049.6</v>
      </c>
      <c r="CY89">
        <v>0.01</v>
      </c>
      <c r="CZ89">
        <v>0.17</v>
      </c>
      <c r="DA89">
        <v>0</v>
      </c>
      <c r="DB89">
        <v>0</v>
      </c>
      <c r="DC89">
        <v>0</v>
      </c>
      <c r="DD89">
        <v>0.01</v>
      </c>
      <c r="DE89">
        <v>0.28999999999999998</v>
      </c>
      <c r="DF89">
        <v>0.01</v>
      </c>
      <c r="DG89">
        <v>0.18</v>
      </c>
      <c r="DH89">
        <v>0</v>
      </c>
      <c r="DI89">
        <v>0</v>
      </c>
      <c r="DJ89">
        <v>0.18</v>
      </c>
      <c r="DK89">
        <v>0.03</v>
      </c>
      <c r="DL89">
        <v>0</v>
      </c>
      <c r="DM89">
        <v>0</v>
      </c>
      <c r="DN89">
        <v>0.05</v>
      </c>
      <c r="DO89">
        <v>0</v>
      </c>
      <c r="DP89">
        <v>0.01</v>
      </c>
      <c r="DQ89">
        <v>0</v>
      </c>
      <c r="DR89">
        <v>0.02</v>
      </c>
      <c r="DS89">
        <v>0</v>
      </c>
      <c r="DT89">
        <v>0.01</v>
      </c>
      <c r="DU89">
        <v>0</v>
      </c>
      <c r="DV89">
        <v>0</v>
      </c>
      <c r="DW89">
        <v>0</v>
      </c>
      <c r="DX89">
        <v>0.02</v>
      </c>
      <c r="DY89" s="5" t="s">
        <v>321</v>
      </c>
      <c r="DZ89" s="5" t="s">
        <v>2377</v>
      </c>
      <c r="EA89" s="5" t="s">
        <v>2375</v>
      </c>
      <c r="EB89" s="5" t="s">
        <v>2289</v>
      </c>
      <c r="EC89" s="5">
        <v>11049.602151999999</v>
      </c>
      <c r="ED89" s="8">
        <v>302.57289468499999</v>
      </c>
      <c r="EE89" s="7">
        <v>0.03</v>
      </c>
    </row>
    <row r="90" spans="1:135">
      <c r="A90">
        <v>1</v>
      </c>
      <c r="B90" t="s">
        <v>2239</v>
      </c>
      <c r="C90" t="s">
        <v>314</v>
      </c>
      <c r="D90" t="s">
        <v>315</v>
      </c>
      <c r="E90" t="s">
        <v>323</v>
      </c>
      <c r="F90" t="s">
        <v>324</v>
      </c>
      <c r="G90">
        <v>3493.7698005900002</v>
      </c>
      <c r="H90">
        <v>1075.5625</v>
      </c>
      <c r="I90">
        <v>723</v>
      </c>
      <c r="J90">
        <v>561.0625</v>
      </c>
      <c r="K90">
        <v>321.75</v>
      </c>
      <c r="L90">
        <v>456.125</v>
      </c>
      <c r="M90">
        <v>355.4375</v>
      </c>
      <c r="N90">
        <v>110.49391174316406</v>
      </c>
      <c r="O90">
        <v>298.01141357421875</v>
      </c>
      <c r="P90">
        <v>169.58228564478679</v>
      </c>
      <c r="Q90">
        <v>10.1875</v>
      </c>
      <c r="R90">
        <v>903.125</v>
      </c>
      <c r="S90">
        <v>0</v>
      </c>
      <c r="T90">
        <v>456.125</v>
      </c>
      <c r="U90">
        <v>2022.6875</v>
      </c>
      <c r="V90">
        <v>100.8125</v>
      </c>
      <c r="W90">
        <v>582.98473869715349</v>
      </c>
      <c r="X90">
        <v>16.431576941656377</v>
      </c>
      <c r="Y90">
        <v>29</v>
      </c>
      <c r="Z90">
        <v>1101453.9256</v>
      </c>
      <c r="AA90">
        <v>2860.18</v>
      </c>
      <c r="AB90">
        <v>1317</v>
      </c>
      <c r="AC90">
        <v>606.19000000000005</v>
      </c>
      <c r="AD90">
        <v>710.81</v>
      </c>
      <c r="AE90">
        <v>4.41</v>
      </c>
      <c r="AF90">
        <v>59.38</v>
      </c>
      <c r="AG90">
        <v>1479.39</v>
      </c>
      <c r="AH90">
        <v>376.6</v>
      </c>
      <c r="AI90">
        <v>252.1</v>
      </c>
      <c r="AJ90">
        <v>36.6</v>
      </c>
      <c r="AK90">
        <v>0</v>
      </c>
      <c r="AL90">
        <v>75.7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528.1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14.3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6.07</v>
      </c>
      <c r="BM90">
        <v>0</v>
      </c>
      <c r="BN90">
        <v>0</v>
      </c>
      <c r="BO90">
        <v>56.7</v>
      </c>
      <c r="BP90">
        <v>0</v>
      </c>
      <c r="BQ90">
        <v>121.23</v>
      </c>
      <c r="BR90">
        <v>0</v>
      </c>
      <c r="BS90">
        <v>18.600000000000001</v>
      </c>
      <c r="BT90">
        <v>0</v>
      </c>
      <c r="BU90">
        <v>246.87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2.99</v>
      </c>
      <c r="CF90">
        <v>0</v>
      </c>
      <c r="CG90">
        <v>0</v>
      </c>
      <c r="CH90">
        <v>0</v>
      </c>
      <c r="CI90">
        <v>847.3</v>
      </c>
      <c r="CJ90">
        <v>0</v>
      </c>
      <c r="CK90">
        <v>60.17</v>
      </c>
      <c r="CL90">
        <v>0</v>
      </c>
      <c r="CM90">
        <v>0</v>
      </c>
      <c r="CN90">
        <v>614.5</v>
      </c>
      <c r="CO90">
        <v>0</v>
      </c>
      <c r="CP90">
        <v>0</v>
      </c>
      <c r="CQ90">
        <v>41</v>
      </c>
      <c r="CR90">
        <v>0</v>
      </c>
      <c r="CS90">
        <v>224.75</v>
      </c>
      <c r="CT90">
        <v>1.9</v>
      </c>
      <c r="CU90">
        <v>3</v>
      </c>
      <c r="CV90">
        <v>29</v>
      </c>
      <c r="CW90" t="s">
        <v>323</v>
      </c>
      <c r="CX90">
        <v>3493.77</v>
      </c>
      <c r="CY90">
        <v>0.01</v>
      </c>
      <c r="CZ90">
        <v>0.13</v>
      </c>
      <c r="DA90">
        <v>0</v>
      </c>
      <c r="DB90">
        <v>0</v>
      </c>
      <c r="DC90">
        <v>0</v>
      </c>
      <c r="DD90">
        <v>0.04</v>
      </c>
      <c r="DE90">
        <v>0.17</v>
      </c>
      <c r="DF90">
        <v>0.02</v>
      </c>
      <c r="DG90">
        <v>0.18</v>
      </c>
      <c r="DH90">
        <v>0</v>
      </c>
      <c r="DI90">
        <v>0</v>
      </c>
      <c r="DJ90">
        <v>0.31</v>
      </c>
      <c r="DK90">
        <v>0.03</v>
      </c>
      <c r="DL90">
        <v>0</v>
      </c>
      <c r="DM90">
        <v>0</v>
      </c>
      <c r="DN90">
        <v>0.03</v>
      </c>
      <c r="DO90">
        <v>0</v>
      </c>
      <c r="DP90">
        <v>0</v>
      </c>
      <c r="DQ90">
        <v>0</v>
      </c>
      <c r="DR90">
        <v>0.05</v>
      </c>
      <c r="DS90">
        <v>0</v>
      </c>
      <c r="DT90">
        <v>0</v>
      </c>
      <c r="DU90">
        <v>0.01</v>
      </c>
      <c r="DV90">
        <v>0</v>
      </c>
      <c r="DW90">
        <v>0</v>
      </c>
      <c r="DX90">
        <v>0</v>
      </c>
      <c r="DY90" s="5" t="s">
        <v>323</v>
      </c>
      <c r="DZ90" s="5" t="s">
        <v>2378</v>
      </c>
      <c r="EA90" s="5" t="s">
        <v>2375</v>
      </c>
      <c r="EB90" s="5" t="s">
        <v>2289</v>
      </c>
      <c r="EC90" s="5">
        <v>3493.7698005900002</v>
      </c>
      <c r="ED90" s="8">
        <v>243.99082347300001</v>
      </c>
      <c r="EE90" s="7">
        <v>7.0000000000000007E-2</v>
      </c>
    </row>
    <row r="91" spans="1:135">
      <c r="A91">
        <v>1</v>
      </c>
      <c r="B91" t="s">
        <v>2239</v>
      </c>
      <c r="C91" t="s">
        <v>314</v>
      </c>
      <c r="D91" t="s">
        <v>315</v>
      </c>
      <c r="E91" t="s">
        <v>325</v>
      </c>
      <c r="F91" t="s">
        <v>326</v>
      </c>
      <c r="G91">
        <v>19094.879315300001</v>
      </c>
      <c r="H91">
        <v>1068</v>
      </c>
      <c r="I91">
        <v>877.75</v>
      </c>
      <c r="J91">
        <v>1416.6875</v>
      </c>
      <c r="K91">
        <v>1715.625</v>
      </c>
      <c r="L91">
        <v>4382.5625</v>
      </c>
      <c r="M91">
        <v>9634.75</v>
      </c>
      <c r="N91">
        <v>131.32893371582031</v>
      </c>
      <c r="O91">
        <v>388.40560913085938</v>
      </c>
      <c r="P91">
        <v>230.32236199640448</v>
      </c>
      <c r="Q91">
        <v>51.875</v>
      </c>
      <c r="R91">
        <v>18733.25</v>
      </c>
      <c r="S91">
        <v>0</v>
      </c>
      <c r="T91">
        <v>22.3125</v>
      </c>
      <c r="U91">
        <v>78.25</v>
      </c>
      <c r="V91">
        <v>209.6875</v>
      </c>
      <c r="W91">
        <v>582.54440556350266</v>
      </c>
      <c r="X91">
        <v>16.298251536051797</v>
      </c>
      <c r="Y91">
        <v>198</v>
      </c>
      <c r="Z91">
        <v>1272903.6462999999</v>
      </c>
      <c r="AA91">
        <v>6223.51</v>
      </c>
      <c r="AB91">
        <v>679.67</v>
      </c>
      <c r="AC91">
        <v>369.35</v>
      </c>
      <c r="AD91">
        <v>310.32</v>
      </c>
      <c r="AE91">
        <v>20.7</v>
      </c>
      <c r="AF91">
        <v>42.09</v>
      </c>
      <c r="AG91">
        <v>5481.05</v>
      </c>
      <c r="AH91">
        <v>240.3</v>
      </c>
      <c r="AI91">
        <v>458.7</v>
      </c>
      <c r="AJ91">
        <v>101.5</v>
      </c>
      <c r="AK91">
        <v>54.4</v>
      </c>
      <c r="AL91">
        <v>70.72</v>
      </c>
      <c r="AM91">
        <v>0</v>
      </c>
      <c r="AN91">
        <v>0</v>
      </c>
      <c r="AO91">
        <v>1</v>
      </c>
      <c r="AP91">
        <v>0</v>
      </c>
      <c r="AQ91">
        <v>0</v>
      </c>
      <c r="AR91">
        <v>0</v>
      </c>
      <c r="AS91">
        <v>1443.43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18.8</v>
      </c>
      <c r="BH91">
        <v>0</v>
      </c>
      <c r="BI91">
        <v>0</v>
      </c>
      <c r="BJ91">
        <v>0</v>
      </c>
      <c r="BK91">
        <v>0</v>
      </c>
      <c r="BL91">
        <v>31.970000000000002</v>
      </c>
      <c r="BM91">
        <v>0</v>
      </c>
      <c r="BN91">
        <v>0</v>
      </c>
      <c r="BO91">
        <v>427.2</v>
      </c>
      <c r="BP91">
        <v>0</v>
      </c>
      <c r="BQ91">
        <v>2015.81</v>
      </c>
      <c r="BR91">
        <v>55.2</v>
      </c>
      <c r="BS91">
        <v>185.43</v>
      </c>
      <c r="BT91">
        <v>1080.4000000000001</v>
      </c>
      <c r="BU91">
        <v>9.25</v>
      </c>
      <c r="BV91">
        <v>0</v>
      </c>
      <c r="BW91">
        <v>0</v>
      </c>
      <c r="BX91">
        <v>20</v>
      </c>
      <c r="BY91">
        <v>0</v>
      </c>
      <c r="BZ91">
        <v>0</v>
      </c>
      <c r="CA91">
        <v>12.9</v>
      </c>
      <c r="CB91">
        <v>0</v>
      </c>
      <c r="CC91">
        <v>0</v>
      </c>
      <c r="CD91">
        <v>0</v>
      </c>
      <c r="CE91">
        <v>20.7</v>
      </c>
      <c r="CF91">
        <v>0</v>
      </c>
      <c r="CG91">
        <v>66.540000000000006</v>
      </c>
      <c r="CH91">
        <v>0</v>
      </c>
      <c r="CI91">
        <v>92.58</v>
      </c>
      <c r="CJ91">
        <v>0</v>
      </c>
      <c r="CK91">
        <v>36</v>
      </c>
      <c r="CL91">
        <v>0</v>
      </c>
      <c r="CM91">
        <v>0</v>
      </c>
      <c r="CN91">
        <v>0</v>
      </c>
      <c r="CO91">
        <v>0</v>
      </c>
      <c r="CP91">
        <v>446.45</v>
      </c>
      <c r="CQ91">
        <v>21.8</v>
      </c>
      <c r="CR91">
        <v>16.5</v>
      </c>
      <c r="CS91">
        <v>150.83000000000001</v>
      </c>
      <c r="CT91">
        <v>0</v>
      </c>
      <c r="CU91">
        <v>2</v>
      </c>
      <c r="CV91">
        <v>118.8</v>
      </c>
      <c r="CW91" t="s">
        <v>325</v>
      </c>
      <c r="CX91">
        <v>19094.88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7.0000000000000007E-2</v>
      </c>
      <c r="DF91">
        <v>0.01</v>
      </c>
      <c r="DG91">
        <v>7.0000000000000007E-2</v>
      </c>
      <c r="DH91">
        <v>0</v>
      </c>
      <c r="DI91">
        <v>0</v>
      </c>
      <c r="DJ91">
        <v>0.46</v>
      </c>
      <c r="DK91">
        <v>0.06</v>
      </c>
      <c r="DL91">
        <v>0</v>
      </c>
      <c r="DM91">
        <v>0</v>
      </c>
      <c r="DN91">
        <v>0.06</v>
      </c>
      <c r="DO91">
        <v>0</v>
      </c>
      <c r="DP91">
        <v>0</v>
      </c>
      <c r="DQ91">
        <v>0</v>
      </c>
      <c r="DR91">
        <v>0.01</v>
      </c>
      <c r="DS91">
        <v>0</v>
      </c>
      <c r="DT91">
        <v>0.04</v>
      </c>
      <c r="DU91">
        <v>0.19</v>
      </c>
      <c r="DV91">
        <v>0</v>
      </c>
      <c r="DW91">
        <v>0</v>
      </c>
      <c r="DX91">
        <v>0.03</v>
      </c>
      <c r="DY91" s="5" t="s">
        <v>325</v>
      </c>
      <c r="DZ91" s="5" t="s">
        <v>2379</v>
      </c>
      <c r="EA91" s="5" t="s">
        <v>2375</v>
      </c>
      <c r="EB91" s="5" t="s">
        <v>2289</v>
      </c>
      <c r="EC91" s="5">
        <v>19094.879315300001</v>
      </c>
      <c r="ED91" s="8">
        <v>958.18657632099996</v>
      </c>
      <c r="EE91" s="7">
        <v>0.05</v>
      </c>
    </row>
    <row r="92" spans="1:135">
      <c r="A92">
        <v>1</v>
      </c>
      <c r="B92" t="s">
        <v>2239</v>
      </c>
      <c r="C92" t="s">
        <v>327</v>
      </c>
      <c r="D92" t="s">
        <v>328</v>
      </c>
      <c r="E92" t="s">
        <v>329</v>
      </c>
      <c r="F92" t="s">
        <v>330</v>
      </c>
      <c r="G92">
        <v>24223.922498700002</v>
      </c>
      <c r="H92">
        <v>8166.6875</v>
      </c>
      <c r="I92">
        <v>4063.5625</v>
      </c>
      <c r="J92">
        <v>3660.5625</v>
      </c>
      <c r="K92">
        <v>2416.25</v>
      </c>
      <c r="L92">
        <v>3316.6875</v>
      </c>
      <c r="M92">
        <v>2590.75</v>
      </c>
      <c r="N92">
        <v>73.916595458984375</v>
      </c>
      <c r="O92">
        <v>268.43292236328125</v>
      </c>
      <c r="P92">
        <v>215.41554847723702</v>
      </c>
      <c r="Q92">
        <v>179.125</v>
      </c>
      <c r="R92">
        <v>9367.75</v>
      </c>
      <c r="S92">
        <v>1528</v>
      </c>
      <c r="T92">
        <v>8516.625</v>
      </c>
      <c r="U92">
        <v>3789.125</v>
      </c>
      <c r="V92">
        <v>833.875</v>
      </c>
      <c r="W92">
        <v>547.15707845468285</v>
      </c>
      <c r="X92">
        <v>16.55529571060292</v>
      </c>
      <c r="Y92">
        <v>465</v>
      </c>
      <c r="Z92">
        <v>5910500.2537000002</v>
      </c>
      <c r="AA92">
        <v>15864.01</v>
      </c>
      <c r="AB92">
        <v>6203.03</v>
      </c>
      <c r="AC92">
        <v>3171.77</v>
      </c>
      <c r="AD92">
        <v>3031.26</v>
      </c>
      <c r="AE92">
        <v>4.83</v>
      </c>
      <c r="AF92">
        <v>2537.25</v>
      </c>
      <c r="AG92">
        <v>7118.9</v>
      </c>
      <c r="AH92">
        <v>1555.4</v>
      </c>
      <c r="AI92">
        <v>2252.7000000000003</v>
      </c>
      <c r="AJ92">
        <v>75.900000000000006</v>
      </c>
      <c r="AK92">
        <v>64.8</v>
      </c>
      <c r="AL92">
        <v>462.25</v>
      </c>
      <c r="AM92">
        <v>0</v>
      </c>
      <c r="AN92">
        <v>0</v>
      </c>
      <c r="AO92">
        <v>0</v>
      </c>
      <c r="AP92">
        <v>0</v>
      </c>
      <c r="AQ92">
        <v>1.2</v>
      </c>
      <c r="AR92">
        <v>0</v>
      </c>
      <c r="AS92">
        <v>368.29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0.5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23.66</v>
      </c>
      <c r="BH92">
        <v>0</v>
      </c>
      <c r="BI92">
        <v>10.5</v>
      </c>
      <c r="BJ92">
        <v>0</v>
      </c>
      <c r="BK92">
        <v>0</v>
      </c>
      <c r="BL92">
        <v>1803.03</v>
      </c>
      <c r="BM92">
        <v>29.03</v>
      </c>
      <c r="BN92">
        <v>0</v>
      </c>
      <c r="BO92">
        <v>2042.84</v>
      </c>
      <c r="BP92">
        <v>210</v>
      </c>
      <c r="BQ92">
        <v>3654.45</v>
      </c>
      <c r="BR92">
        <v>475.03</v>
      </c>
      <c r="BS92">
        <v>166.35</v>
      </c>
      <c r="BT92">
        <v>2026.81</v>
      </c>
      <c r="BU92">
        <v>0.2</v>
      </c>
      <c r="BV92">
        <v>1.8</v>
      </c>
      <c r="BW92">
        <v>205</v>
      </c>
      <c r="BX92">
        <v>1.2</v>
      </c>
      <c r="BY92">
        <v>0</v>
      </c>
      <c r="BZ92">
        <v>0.63</v>
      </c>
      <c r="CA92">
        <v>0</v>
      </c>
      <c r="CB92">
        <v>0</v>
      </c>
      <c r="CC92">
        <v>0</v>
      </c>
      <c r="CD92">
        <v>0</v>
      </c>
      <c r="CE92">
        <v>339.35</v>
      </c>
      <c r="CF92">
        <v>15.5</v>
      </c>
      <c r="CG92">
        <v>90.57</v>
      </c>
      <c r="CH92">
        <v>0</v>
      </c>
      <c r="CI92">
        <v>1511.89</v>
      </c>
      <c r="CJ92">
        <v>0</v>
      </c>
      <c r="CK92">
        <v>40.04</v>
      </c>
      <c r="CL92">
        <v>0</v>
      </c>
      <c r="CM92">
        <v>0</v>
      </c>
      <c r="CN92">
        <v>0</v>
      </c>
      <c r="CO92">
        <v>69.5</v>
      </c>
      <c r="CP92">
        <v>116.65</v>
      </c>
      <c r="CQ92">
        <v>398.64</v>
      </c>
      <c r="CR92">
        <v>5.05</v>
      </c>
      <c r="CS92">
        <v>1525.9</v>
      </c>
      <c r="CT92">
        <v>268.14999999999998</v>
      </c>
      <c r="CU92">
        <v>240</v>
      </c>
      <c r="CV92">
        <v>372</v>
      </c>
      <c r="CW92" t="s">
        <v>329</v>
      </c>
      <c r="CX92">
        <v>24223.919999999998</v>
      </c>
      <c r="CY92">
        <v>0.01</v>
      </c>
      <c r="CZ92">
        <v>0.13</v>
      </c>
      <c r="DA92">
        <v>0</v>
      </c>
      <c r="DB92">
        <v>0</v>
      </c>
      <c r="DC92">
        <v>0</v>
      </c>
      <c r="DD92">
        <v>0.13</v>
      </c>
      <c r="DE92">
        <v>0.05</v>
      </c>
      <c r="DF92">
        <v>0.01</v>
      </c>
      <c r="DG92">
        <v>0.32</v>
      </c>
      <c r="DH92">
        <v>0</v>
      </c>
      <c r="DI92">
        <v>0</v>
      </c>
      <c r="DJ92">
        <v>0.04</v>
      </c>
      <c r="DK92">
        <v>0.23</v>
      </c>
      <c r="DL92">
        <v>0</v>
      </c>
      <c r="DM92">
        <v>0</v>
      </c>
      <c r="DN92">
        <v>0.03</v>
      </c>
      <c r="DO92">
        <v>0</v>
      </c>
      <c r="DP92">
        <v>0</v>
      </c>
      <c r="DQ92">
        <v>0</v>
      </c>
      <c r="DR92">
        <v>0.02</v>
      </c>
      <c r="DS92">
        <v>0</v>
      </c>
      <c r="DT92">
        <v>0.01</v>
      </c>
      <c r="DU92">
        <v>0.01</v>
      </c>
      <c r="DV92">
        <v>0</v>
      </c>
      <c r="DW92">
        <v>0</v>
      </c>
      <c r="DX92">
        <v>0.01</v>
      </c>
      <c r="DY92" s="5" t="s">
        <v>329</v>
      </c>
      <c r="DZ92" s="5" t="s">
        <v>2380</v>
      </c>
      <c r="EA92" s="5" t="s">
        <v>2381</v>
      </c>
      <c r="EB92" s="5" t="s">
        <v>2289</v>
      </c>
      <c r="EC92" s="5">
        <v>24223.922498700002</v>
      </c>
      <c r="ED92" s="8">
        <v>65.471904758899996</v>
      </c>
      <c r="EE92" s="7">
        <v>0</v>
      </c>
    </row>
    <row r="93" spans="1:135">
      <c r="A93">
        <v>1</v>
      </c>
      <c r="B93" t="s">
        <v>2239</v>
      </c>
      <c r="C93" t="s">
        <v>327</v>
      </c>
      <c r="D93" t="s">
        <v>328</v>
      </c>
      <c r="E93" t="s">
        <v>331</v>
      </c>
      <c r="F93" t="s">
        <v>332</v>
      </c>
      <c r="G93">
        <v>9240.5478932000005</v>
      </c>
      <c r="H93">
        <v>4611.1875</v>
      </c>
      <c r="I93">
        <v>1787.6875</v>
      </c>
      <c r="J93">
        <v>1372.125</v>
      </c>
      <c r="K93">
        <v>684.6875</v>
      </c>
      <c r="L93">
        <v>585</v>
      </c>
      <c r="M93">
        <v>198.875</v>
      </c>
      <c r="N93">
        <v>53.000179290771484</v>
      </c>
      <c r="O93">
        <v>199.31355285644531</v>
      </c>
      <c r="P93">
        <v>138.90342296667356</v>
      </c>
      <c r="Q93">
        <v>135.8125</v>
      </c>
      <c r="R93">
        <v>279.5</v>
      </c>
      <c r="S93">
        <v>634.9375</v>
      </c>
      <c r="T93">
        <v>3248.0625</v>
      </c>
      <c r="U93">
        <v>4024.625</v>
      </c>
      <c r="V93">
        <v>916.625</v>
      </c>
      <c r="W93">
        <v>537.81152275063573</v>
      </c>
      <c r="X93">
        <v>16.78909308553806</v>
      </c>
      <c r="Y93">
        <v>263</v>
      </c>
      <c r="Z93">
        <v>3995429.1137000001</v>
      </c>
      <c r="AA93">
        <v>8565.15</v>
      </c>
      <c r="AB93">
        <v>2471.5</v>
      </c>
      <c r="AC93">
        <v>1870.2</v>
      </c>
      <c r="AD93">
        <v>601.29999999999995</v>
      </c>
      <c r="AE93">
        <v>2.13</v>
      </c>
      <c r="AF93">
        <v>4257.57</v>
      </c>
      <c r="AG93">
        <v>1833.95</v>
      </c>
      <c r="AH93">
        <v>1267.7</v>
      </c>
      <c r="AI93">
        <v>409.1</v>
      </c>
      <c r="AJ93">
        <v>1.8</v>
      </c>
      <c r="AK93">
        <v>21.6</v>
      </c>
      <c r="AL93">
        <v>125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185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1.1000000000000001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3136.17</v>
      </c>
      <c r="BM93">
        <v>0</v>
      </c>
      <c r="BN93">
        <v>0</v>
      </c>
      <c r="BO93">
        <v>1603</v>
      </c>
      <c r="BP93">
        <v>0</v>
      </c>
      <c r="BQ93">
        <v>154.26</v>
      </c>
      <c r="BR93">
        <v>183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654.70000000000005</v>
      </c>
      <c r="CF93">
        <v>0</v>
      </c>
      <c r="CG93">
        <v>281.2</v>
      </c>
      <c r="CH93">
        <v>0</v>
      </c>
      <c r="CI93">
        <v>219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1082.7</v>
      </c>
      <c r="CR93">
        <v>0</v>
      </c>
      <c r="CS93">
        <v>940.02</v>
      </c>
      <c r="CT93">
        <v>0</v>
      </c>
      <c r="CU93">
        <v>1722</v>
      </c>
      <c r="CV93">
        <v>315.59999999999997</v>
      </c>
      <c r="CW93" t="s">
        <v>331</v>
      </c>
      <c r="CX93">
        <v>9240.5499999999993</v>
      </c>
      <c r="CY93">
        <v>0.01</v>
      </c>
      <c r="CZ93">
        <v>0.18</v>
      </c>
      <c r="DA93">
        <v>0</v>
      </c>
      <c r="DB93">
        <v>0.01</v>
      </c>
      <c r="DC93">
        <v>0</v>
      </c>
      <c r="DD93">
        <v>0.48</v>
      </c>
      <c r="DE93">
        <v>0.02</v>
      </c>
      <c r="DF93">
        <v>0</v>
      </c>
      <c r="DG93">
        <v>0.19</v>
      </c>
      <c r="DH93">
        <v>0</v>
      </c>
      <c r="DI93">
        <v>0</v>
      </c>
      <c r="DJ93">
        <v>0</v>
      </c>
      <c r="DK93">
        <v>0.04</v>
      </c>
      <c r="DL93">
        <v>0</v>
      </c>
      <c r="DM93">
        <v>0</v>
      </c>
      <c r="DN93">
        <v>0</v>
      </c>
      <c r="DO93">
        <v>0</v>
      </c>
      <c r="DP93">
        <v>0</v>
      </c>
      <c r="DQ93">
        <v>0</v>
      </c>
      <c r="DR93">
        <v>0</v>
      </c>
      <c r="DS93">
        <v>0</v>
      </c>
      <c r="DT93">
        <v>0.02</v>
      </c>
      <c r="DU93">
        <v>0.01</v>
      </c>
      <c r="DV93">
        <v>0</v>
      </c>
      <c r="DW93">
        <v>0</v>
      </c>
      <c r="DX93">
        <v>0.04</v>
      </c>
      <c r="DY93" s="5" t="s">
        <v>331</v>
      </c>
      <c r="DZ93" s="5" t="s">
        <v>2382</v>
      </c>
      <c r="EA93" s="5" t="s">
        <v>2381</v>
      </c>
      <c r="EB93" s="5" t="s">
        <v>2289</v>
      </c>
      <c r="EC93" s="5">
        <v>9240.5478932000005</v>
      </c>
      <c r="ED93" s="8">
        <v>3.0268520302500002</v>
      </c>
      <c r="EE93" s="7">
        <v>0</v>
      </c>
    </row>
    <row r="94" spans="1:135">
      <c r="A94">
        <v>1</v>
      </c>
      <c r="B94" t="s">
        <v>2239</v>
      </c>
      <c r="C94" t="s">
        <v>327</v>
      </c>
      <c r="D94" t="s">
        <v>328</v>
      </c>
      <c r="E94" t="s">
        <v>333</v>
      </c>
      <c r="F94" t="s">
        <v>334</v>
      </c>
      <c r="G94">
        <v>16387.686154700001</v>
      </c>
      <c r="H94">
        <v>10667.9375</v>
      </c>
      <c r="I94">
        <v>3053.75</v>
      </c>
      <c r="J94">
        <v>1484.25</v>
      </c>
      <c r="K94">
        <v>585.75</v>
      </c>
      <c r="L94">
        <v>476.5</v>
      </c>
      <c r="M94">
        <v>120.1875</v>
      </c>
      <c r="N94">
        <v>63.751750946044922</v>
      </c>
      <c r="O94">
        <v>317.34814453125</v>
      </c>
      <c r="P94">
        <v>161.80563542793166</v>
      </c>
      <c r="Q94">
        <v>293.75</v>
      </c>
      <c r="R94">
        <v>540.0625</v>
      </c>
      <c r="S94">
        <v>2542.6875</v>
      </c>
      <c r="T94">
        <v>4773.4375</v>
      </c>
      <c r="U94">
        <v>7466.0625</v>
      </c>
      <c r="V94">
        <v>772.375</v>
      </c>
      <c r="W94">
        <v>541.30240754302451</v>
      </c>
      <c r="X94">
        <v>16.612545885206885</v>
      </c>
      <c r="Y94">
        <v>418</v>
      </c>
      <c r="Z94">
        <v>7518370.8187999995</v>
      </c>
      <c r="AA94">
        <v>12969.06</v>
      </c>
      <c r="AB94">
        <v>3126.77</v>
      </c>
      <c r="AC94">
        <v>2295.63</v>
      </c>
      <c r="AD94">
        <v>831.14</v>
      </c>
      <c r="AE94">
        <v>2.2799999999999998</v>
      </c>
      <c r="AF94">
        <v>7370.91</v>
      </c>
      <c r="AG94">
        <v>2469.1</v>
      </c>
      <c r="AH94">
        <v>781.4</v>
      </c>
      <c r="AI94">
        <v>1027</v>
      </c>
      <c r="AJ94">
        <v>3.9</v>
      </c>
      <c r="AK94">
        <v>21.6</v>
      </c>
      <c r="AL94">
        <v>495.55</v>
      </c>
      <c r="AM94">
        <v>0</v>
      </c>
      <c r="AN94">
        <v>0</v>
      </c>
      <c r="AO94">
        <v>0</v>
      </c>
      <c r="AP94">
        <v>0</v>
      </c>
      <c r="AQ94">
        <v>268.73</v>
      </c>
      <c r="AR94">
        <v>0</v>
      </c>
      <c r="AS94">
        <v>779.89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125.25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5327.92</v>
      </c>
      <c r="BM94">
        <v>833.66</v>
      </c>
      <c r="BN94">
        <v>0</v>
      </c>
      <c r="BO94">
        <v>605.5</v>
      </c>
      <c r="BP94">
        <v>0</v>
      </c>
      <c r="BQ94">
        <v>549.91999999999996</v>
      </c>
      <c r="BR94">
        <v>0</v>
      </c>
      <c r="BS94">
        <v>9.5</v>
      </c>
      <c r="BT94">
        <v>6.67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150</v>
      </c>
      <c r="CE94">
        <v>844.73</v>
      </c>
      <c r="CF94">
        <v>99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3.5</v>
      </c>
      <c r="CO94">
        <v>673.96</v>
      </c>
      <c r="CP94">
        <v>0</v>
      </c>
      <c r="CQ94">
        <v>1934.58</v>
      </c>
      <c r="CR94">
        <v>0</v>
      </c>
      <c r="CS94">
        <v>255.9</v>
      </c>
      <c r="CT94">
        <v>4.8</v>
      </c>
      <c r="CU94">
        <v>3449</v>
      </c>
      <c r="CV94">
        <v>459.8</v>
      </c>
      <c r="CW94" t="s">
        <v>333</v>
      </c>
      <c r="CX94">
        <v>16387.689999999999</v>
      </c>
      <c r="CY94">
        <v>0.01</v>
      </c>
      <c r="CZ94">
        <v>0.17</v>
      </c>
      <c r="DA94">
        <v>0</v>
      </c>
      <c r="DB94">
        <v>0.01</v>
      </c>
      <c r="DC94">
        <v>0</v>
      </c>
      <c r="DD94">
        <v>0.52</v>
      </c>
      <c r="DE94">
        <v>0.04</v>
      </c>
      <c r="DF94">
        <v>0</v>
      </c>
      <c r="DG94">
        <v>0.14000000000000001</v>
      </c>
      <c r="DH94">
        <v>0</v>
      </c>
      <c r="DI94">
        <v>0</v>
      </c>
      <c r="DJ94">
        <v>0</v>
      </c>
      <c r="DK94">
        <v>0.03</v>
      </c>
      <c r="DL94">
        <v>0</v>
      </c>
      <c r="DM94">
        <v>0</v>
      </c>
      <c r="DN94">
        <v>0</v>
      </c>
      <c r="DO94">
        <v>0</v>
      </c>
      <c r="DP94">
        <v>0</v>
      </c>
      <c r="DQ94">
        <v>0</v>
      </c>
      <c r="DR94">
        <v>0</v>
      </c>
      <c r="DS94">
        <v>0</v>
      </c>
      <c r="DT94">
        <v>0.01</v>
      </c>
      <c r="DU94">
        <v>0</v>
      </c>
      <c r="DV94">
        <v>0</v>
      </c>
      <c r="DW94">
        <v>0</v>
      </c>
      <c r="DX94">
        <v>0.04</v>
      </c>
      <c r="DY94" s="5" t="s">
        <v>333</v>
      </c>
      <c r="DZ94" s="5" t="s">
        <v>2383</v>
      </c>
      <c r="EA94" s="5" t="s">
        <v>2381</v>
      </c>
      <c r="EB94" s="5" t="s">
        <v>2289</v>
      </c>
      <c r="EC94" s="5">
        <v>16387.686154700001</v>
      </c>
      <c r="ED94" s="8">
        <v>113.30491205</v>
      </c>
      <c r="EE94" s="7">
        <v>0.01</v>
      </c>
    </row>
    <row r="95" spans="1:135">
      <c r="A95">
        <v>1</v>
      </c>
      <c r="B95" t="s">
        <v>2239</v>
      </c>
      <c r="C95" t="s">
        <v>327</v>
      </c>
      <c r="D95" t="s">
        <v>328</v>
      </c>
      <c r="E95" t="s">
        <v>335</v>
      </c>
      <c r="F95" t="s">
        <v>336</v>
      </c>
      <c r="G95">
        <v>28912.109898399998</v>
      </c>
      <c r="H95">
        <v>9990.625</v>
      </c>
      <c r="I95">
        <v>5471.4375</v>
      </c>
      <c r="J95">
        <v>5004.6875</v>
      </c>
      <c r="K95">
        <v>3178.25</v>
      </c>
      <c r="L95">
        <v>3569.125</v>
      </c>
      <c r="M95">
        <v>1697.6875</v>
      </c>
      <c r="N95">
        <v>67.294273376464844</v>
      </c>
      <c r="O95">
        <v>278.309326171875</v>
      </c>
      <c r="P95">
        <v>187.72305755263278</v>
      </c>
      <c r="Q95">
        <v>97.3125</v>
      </c>
      <c r="R95">
        <v>8251.1875</v>
      </c>
      <c r="S95">
        <v>4029</v>
      </c>
      <c r="T95">
        <v>8748.4375</v>
      </c>
      <c r="U95">
        <v>5161.875</v>
      </c>
      <c r="V95">
        <v>2624</v>
      </c>
      <c r="W95">
        <v>542.96998547265741</v>
      </c>
      <c r="X95">
        <v>16.614672248452145</v>
      </c>
      <c r="Y95">
        <v>289</v>
      </c>
      <c r="Z95">
        <v>10011190.7432</v>
      </c>
      <c r="AA95">
        <v>25748.66</v>
      </c>
      <c r="AB95">
        <v>9627.09</v>
      </c>
      <c r="AC95">
        <v>6453.06</v>
      </c>
      <c r="AD95">
        <v>3174.03</v>
      </c>
      <c r="AE95">
        <v>9.6999999999999993</v>
      </c>
      <c r="AF95">
        <v>3837.37</v>
      </c>
      <c r="AG95">
        <v>12274.5</v>
      </c>
      <c r="AH95">
        <v>4202.3999999999996</v>
      </c>
      <c r="AI95">
        <v>1378.6</v>
      </c>
      <c r="AJ95">
        <v>86.5</v>
      </c>
      <c r="AK95">
        <v>102.4</v>
      </c>
      <c r="AL95">
        <v>1428.13</v>
      </c>
      <c r="AM95">
        <v>0</v>
      </c>
      <c r="AN95">
        <v>0</v>
      </c>
      <c r="AO95">
        <v>0</v>
      </c>
      <c r="AP95">
        <v>0</v>
      </c>
      <c r="AQ95">
        <v>87</v>
      </c>
      <c r="AR95">
        <v>0</v>
      </c>
      <c r="AS95">
        <v>889.74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140</v>
      </c>
      <c r="BD95">
        <v>0</v>
      </c>
      <c r="BE95">
        <v>0.71</v>
      </c>
      <c r="BF95">
        <v>0</v>
      </c>
      <c r="BG95">
        <v>0</v>
      </c>
      <c r="BH95">
        <v>15</v>
      </c>
      <c r="BI95">
        <v>4.5</v>
      </c>
      <c r="BJ95">
        <v>0</v>
      </c>
      <c r="BK95">
        <v>0</v>
      </c>
      <c r="BL95">
        <v>2614.17</v>
      </c>
      <c r="BM95">
        <v>8.33</v>
      </c>
      <c r="BN95">
        <v>0</v>
      </c>
      <c r="BO95">
        <v>6095.04</v>
      </c>
      <c r="BP95">
        <v>0</v>
      </c>
      <c r="BQ95">
        <v>2565.8200000000002</v>
      </c>
      <c r="BR95">
        <v>1031</v>
      </c>
      <c r="BS95">
        <v>311.86</v>
      </c>
      <c r="BT95">
        <v>239.11</v>
      </c>
      <c r="BU95">
        <v>8.5</v>
      </c>
      <c r="BV95">
        <v>15.31</v>
      </c>
      <c r="BW95">
        <v>0</v>
      </c>
      <c r="BX95">
        <v>0</v>
      </c>
      <c r="BY95">
        <v>0</v>
      </c>
      <c r="BZ95">
        <v>2.9</v>
      </c>
      <c r="CA95">
        <v>9.08</v>
      </c>
      <c r="CB95">
        <v>0</v>
      </c>
      <c r="CC95">
        <v>42</v>
      </c>
      <c r="CD95">
        <v>0</v>
      </c>
      <c r="CE95">
        <v>2696.64</v>
      </c>
      <c r="CF95">
        <v>0</v>
      </c>
      <c r="CG95">
        <v>6.5</v>
      </c>
      <c r="CH95">
        <v>0</v>
      </c>
      <c r="CI95">
        <v>308.75</v>
      </c>
      <c r="CJ95">
        <v>0</v>
      </c>
      <c r="CK95">
        <v>24.88</v>
      </c>
      <c r="CL95">
        <v>0</v>
      </c>
      <c r="CM95">
        <v>0</v>
      </c>
      <c r="CN95">
        <v>16.2</v>
      </c>
      <c r="CO95">
        <v>1954.1</v>
      </c>
      <c r="CP95">
        <v>14.2</v>
      </c>
      <c r="CQ95">
        <v>1762.93</v>
      </c>
      <c r="CR95">
        <v>3.9</v>
      </c>
      <c r="CS95">
        <v>2835.72</v>
      </c>
      <c r="CT95">
        <v>616.64</v>
      </c>
      <c r="CU95">
        <v>1967</v>
      </c>
      <c r="CV95">
        <v>404.59999999999997</v>
      </c>
      <c r="CW95" t="s">
        <v>335</v>
      </c>
      <c r="CX95">
        <v>28912.11</v>
      </c>
      <c r="CY95">
        <v>0.01</v>
      </c>
      <c r="CZ95">
        <v>0.17</v>
      </c>
      <c r="DA95">
        <v>0</v>
      </c>
      <c r="DB95">
        <v>0</v>
      </c>
      <c r="DC95">
        <v>0</v>
      </c>
      <c r="DD95">
        <v>0.11</v>
      </c>
      <c r="DE95">
        <v>0.05</v>
      </c>
      <c r="DF95">
        <v>0.01</v>
      </c>
      <c r="DG95">
        <v>0.39</v>
      </c>
      <c r="DH95">
        <v>0</v>
      </c>
      <c r="DI95">
        <v>0</v>
      </c>
      <c r="DJ95">
        <v>7.0000000000000007E-2</v>
      </c>
      <c r="DK95">
        <v>0.11</v>
      </c>
      <c r="DL95">
        <v>0</v>
      </c>
      <c r="DM95">
        <v>0</v>
      </c>
      <c r="DN95">
        <v>0.02</v>
      </c>
      <c r="DO95">
        <v>0</v>
      </c>
      <c r="DP95">
        <v>0</v>
      </c>
      <c r="DQ95">
        <v>0</v>
      </c>
      <c r="DR95">
        <v>0.02</v>
      </c>
      <c r="DS95">
        <v>0</v>
      </c>
      <c r="DT95">
        <v>0.01</v>
      </c>
      <c r="DU95">
        <v>0.01</v>
      </c>
      <c r="DV95">
        <v>0</v>
      </c>
      <c r="DW95">
        <v>0</v>
      </c>
      <c r="DX95">
        <v>0.01</v>
      </c>
      <c r="DY95" s="5" t="s">
        <v>335</v>
      </c>
      <c r="DZ95" s="5" t="s">
        <v>2384</v>
      </c>
      <c r="EA95" s="5" t="s">
        <v>2381</v>
      </c>
      <c r="EB95" s="5" t="s">
        <v>2289</v>
      </c>
      <c r="EC95" s="5">
        <v>28912.109898399998</v>
      </c>
      <c r="ED95" s="8">
        <v>346.94788882</v>
      </c>
      <c r="EE95" s="7">
        <v>0.01</v>
      </c>
    </row>
    <row r="96" spans="1:135">
      <c r="A96">
        <v>1</v>
      </c>
      <c r="B96" t="s">
        <v>2239</v>
      </c>
      <c r="C96" t="s">
        <v>327</v>
      </c>
      <c r="D96" t="s">
        <v>328</v>
      </c>
      <c r="E96" t="s">
        <v>337</v>
      </c>
      <c r="F96" t="s">
        <v>338</v>
      </c>
      <c r="G96">
        <v>15459.7625083</v>
      </c>
      <c r="H96">
        <v>3611.9375</v>
      </c>
      <c r="I96">
        <v>2523.8125</v>
      </c>
      <c r="J96">
        <v>2391.8125</v>
      </c>
      <c r="K96">
        <v>1829.375</v>
      </c>
      <c r="L96">
        <v>2629.75</v>
      </c>
      <c r="M96">
        <v>2474.25</v>
      </c>
      <c r="N96">
        <v>9.645665168762207</v>
      </c>
      <c r="O96">
        <v>240.3779296875</v>
      </c>
      <c r="P96">
        <v>133.08262914422235</v>
      </c>
      <c r="Q96">
        <v>234</v>
      </c>
      <c r="R96">
        <v>5749</v>
      </c>
      <c r="S96">
        <v>333.75</v>
      </c>
      <c r="T96">
        <v>3079</v>
      </c>
      <c r="U96">
        <v>2957</v>
      </c>
      <c r="V96">
        <v>3108.1875</v>
      </c>
      <c r="W96">
        <v>532.16534067480052</v>
      </c>
      <c r="X96">
        <v>16.793438321164935</v>
      </c>
      <c r="Y96">
        <v>235</v>
      </c>
      <c r="Z96">
        <v>4986715.6909999996</v>
      </c>
      <c r="AA96">
        <v>10336.02</v>
      </c>
      <c r="AB96">
        <v>5345.78</v>
      </c>
      <c r="AC96">
        <v>4248.6099999999997</v>
      </c>
      <c r="AD96">
        <v>1097.17</v>
      </c>
      <c r="AE96">
        <v>9.59</v>
      </c>
      <c r="AF96">
        <v>2049.7399999999998</v>
      </c>
      <c r="AG96">
        <v>2930.91</v>
      </c>
      <c r="AH96">
        <v>969.8</v>
      </c>
      <c r="AI96">
        <v>1068.2</v>
      </c>
      <c r="AJ96">
        <v>99.5</v>
      </c>
      <c r="AK96">
        <v>8.8000000000000007</v>
      </c>
      <c r="AL96">
        <v>645.44000000000005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1131.3600000000001</v>
      </c>
      <c r="AT96">
        <v>0</v>
      </c>
      <c r="AU96">
        <v>0</v>
      </c>
      <c r="AV96">
        <v>0</v>
      </c>
      <c r="AW96">
        <v>0</v>
      </c>
      <c r="AX96">
        <v>40.950000000000003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54.59</v>
      </c>
      <c r="BH96">
        <v>1.69</v>
      </c>
      <c r="BI96">
        <v>0</v>
      </c>
      <c r="BJ96">
        <v>0</v>
      </c>
      <c r="BK96">
        <v>0</v>
      </c>
      <c r="BL96">
        <v>1589.5</v>
      </c>
      <c r="BM96">
        <v>9.7200000000000006</v>
      </c>
      <c r="BN96">
        <v>0</v>
      </c>
      <c r="BO96">
        <v>1751.35</v>
      </c>
      <c r="BP96">
        <v>0</v>
      </c>
      <c r="BQ96">
        <v>1052.3700000000001</v>
      </c>
      <c r="BR96">
        <v>609.15</v>
      </c>
      <c r="BS96">
        <v>100.72</v>
      </c>
      <c r="BT96">
        <v>245.21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259.92</v>
      </c>
      <c r="CF96">
        <v>0</v>
      </c>
      <c r="CG96">
        <v>52.48</v>
      </c>
      <c r="CH96">
        <v>0</v>
      </c>
      <c r="CI96">
        <v>514.88</v>
      </c>
      <c r="CJ96">
        <v>0</v>
      </c>
      <c r="CK96">
        <v>67.64</v>
      </c>
      <c r="CL96">
        <v>0</v>
      </c>
      <c r="CM96">
        <v>0</v>
      </c>
      <c r="CN96">
        <v>691.46</v>
      </c>
      <c r="CO96">
        <v>656.25</v>
      </c>
      <c r="CP96">
        <v>104.19</v>
      </c>
      <c r="CQ96">
        <v>612.36</v>
      </c>
      <c r="CR96">
        <v>0</v>
      </c>
      <c r="CS96">
        <v>104.99</v>
      </c>
      <c r="CT96">
        <v>39.800000000000004</v>
      </c>
      <c r="CU96">
        <v>983</v>
      </c>
      <c r="CV96">
        <v>258.5</v>
      </c>
      <c r="CW96" t="s">
        <v>337</v>
      </c>
      <c r="CX96">
        <v>15459.76</v>
      </c>
      <c r="CY96">
        <v>0.01</v>
      </c>
      <c r="CZ96">
        <v>0.16</v>
      </c>
      <c r="DA96">
        <v>0</v>
      </c>
      <c r="DB96">
        <v>0</v>
      </c>
      <c r="DC96">
        <v>0</v>
      </c>
      <c r="DD96">
        <v>0.17</v>
      </c>
      <c r="DE96">
        <v>0.05</v>
      </c>
      <c r="DF96">
        <v>0.02</v>
      </c>
      <c r="DG96">
        <v>0.25</v>
      </c>
      <c r="DH96">
        <v>0</v>
      </c>
      <c r="DI96">
        <v>0</v>
      </c>
      <c r="DJ96">
        <v>0.01</v>
      </c>
      <c r="DK96">
        <v>0.24</v>
      </c>
      <c r="DL96">
        <v>0</v>
      </c>
      <c r="DM96">
        <v>0</v>
      </c>
      <c r="DN96">
        <v>0.02</v>
      </c>
      <c r="DO96">
        <v>0</v>
      </c>
      <c r="DP96">
        <v>0</v>
      </c>
      <c r="DQ96">
        <v>0</v>
      </c>
      <c r="DR96">
        <v>0.02</v>
      </c>
      <c r="DS96">
        <v>0</v>
      </c>
      <c r="DT96">
        <v>0</v>
      </c>
      <c r="DU96">
        <v>0.03</v>
      </c>
      <c r="DV96">
        <v>0</v>
      </c>
      <c r="DW96">
        <v>0</v>
      </c>
      <c r="DX96">
        <v>0.02</v>
      </c>
      <c r="DY96" s="5" t="s">
        <v>337</v>
      </c>
      <c r="DZ96" s="5" t="s">
        <v>2385</v>
      </c>
      <c r="EA96" s="5" t="s">
        <v>2381</v>
      </c>
      <c r="EB96" s="5" t="s">
        <v>2289</v>
      </c>
      <c r="EC96" s="5">
        <v>15459.7625083</v>
      </c>
      <c r="ED96" s="8">
        <v>635.514371697</v>
      </c>
      <c r="EE96" s="7">
        <v>0.04</v>
      </c>
    </row>
    <row r="97" spans="1:135">
      <c r="A97">
        <v>1</v>
      </c>
      <c r="B97" t="s">
        <v>2239</v>
      </c>
      <c r="C97" t="s">
        <v>327</v>
      </c>
      <c r="D97" t="s">
        <v>328</v>
      </c>
      <c r="E97" t="s">
        <v>339</v>
      </c>
      <c r="F97" t="s">
        <v>340</v>
      </c>
      <c r="G97">
        <v>5798.1727797200001</v>
      </c>
      <c r="H97">
        <v>4022.9375</v>
      </c>
      <c r="I97">
        <v>953.5</v>
      </c>
      <c r="J97">
        <v>431.125</v>
      </c>
      <c r="K97">
        <v>148.875</v>
      </c>
      <c r="L97">
        <v>149.1875</v>
      </c>
      <c r="M97">
        <v>92.75</v>
      </c>
      <c r="N97">
        <v>171.35546875</v>
      </c>
      <c r="O97">
        <v>381.37994384765625</v>
      </c>
      <c r="P97">
        <v>239.73717703893186</v>
      </c>
      <c r="Q97">
        <v>39.625</v>
      </c>
      <c r="R97">
        <v>57.4375</v>
      </c>
      <c r="S97">
        <v>318.75</v>
      </c>
      <c r="T97">
        <v>1664.625</v>
      </c>
      <c r="U97">
        <v>3147.0625</v>
      </c>
      <c r="V97">
        <v>570.875</v>
      </c>
      <c r="W97">
        <v>554.33343392647362</v>
      </c>
      <c r="X97">
        <v>16.335678949807615</v>
      </c>
      <c r="Y97">
        <v>173</v>
      </c>
      <c r="Z97">
        <v>2611644.7864999999</v>
      </c>
      <c r="AA97">
        <v>5135.26</v>
      </c>
      <c r="AB97">
        <v>2344.56</v>
      </c>
      <c r="AC97">
        <v>2063.8200000000002</v>
      </c>
      <c r="AD97">
        <v>280.74</v>
      </c>
      <c r="AE97">
        <v>9.14</v>
      </c>
      <c r="AF97">
        <v>2045.4</v>
      </c>
      <c r="AG97">
        <v>736.16</v>
      </c>
      <c r="AH97">
        <v>634.9</v>
      </c>
      <c r="AI97">
        <v>564</v>
      </c>
      <c r="AJ97">
        <v>3.3</v>
      </c>
      <c r="AK97">
        <v>8.8000000000000007</v>
      </c>
      <c r="AL97">
        <v>29.22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0.79</v>
      </c>
      <c r="BL97">
        <v>1426.33</v>
      </c>
      <c r="BM97">
        <v>2.94</v>
      </c>
      <c r="BN97">
        <v>0</v>
      </c>
      <c r="BO97">
        <v>0</v>
      </c>
      <c r="BP97">
        <v>0</v>
      </c>
      <c r="BQ97">
        <v>253.8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88.3</v>
      </c>
      <c r="CF97">
        <v>451.04</v>
      </c>
      <c r="CG97">
        <v>49.6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817.32</v>
      </c>
      <c r="CO97">
        <v>0</v>
      </c>
      <c r="CP97">
        <v>0</v>
      </c>
      <c r="CQ97">
        <v>1134.45</v>
      </c>
      <c r="CR97">
        <v>0</v>
      </c>
      <c r="CS97">
        <v>881.47</v>
      </c>
      <c r="CT97">
        <v>0</v>
      </c>
      <c r="CU97">
        <v>440</v>
      </c>
      <c r="CV97">
        <v>138.4</v>
      </c>
      <c r="CW97" t="s">
        <v>339</v>
      </c>
      <c r="CX97">
        <v>5798.17</v>
      </c>
      <c r="CY97">
        <v>0.01</v>
      </c>
      <c r="CZ97">
        <v>0.38</v>
      </c>
      <c r="DA97">
        <v>0</v>
      </c>
      <c r="DB97">
        <v>0</v>
      </c>
      <c r="DC97">
        <v>0</v>
      </c>
      <c r="DD97">
        <v>0.47</v>
      </c>
      <c r="DE97">
        <v>0.01</v>
      </c>
      <c r="DF97">
        <v>0.01</v>
      </c>
      <c r="DG97">
        <v>0.08</v>
      </c>
      <c r="DH97">
        <v>0</v>
      </c>
      <c r="DI97">
        <v>0</v>
      </c>
      <c r="DJ97">
        <v>0</v>
      </c>
      <c r="DK97">
        <v>0</v>
      </c>
      <c r="DL97">
        <v>0</v>
      </c>
      <c r="DM97">
        <v>0</v>
      </c>
      <c r="DN97">
        <v>0</v>
      </c>
      <c r="DO97">
        <v>0</v>
      </c>
      <c r="DP97">
        <v>0</v>
      </c>
      <c r="DQ97">
        <v>0</v>
      </c>
      <c r="DR97">
        <v>0</v>
      </c>
      <c r="DS97">
        <v>0</v>
      </c>
      <c r="DT97">
        <v>0.02</v>
      </c>
      <c r="DU97">
        <v>0.02</v>
      </c>
      <c r="DV97">
        <v>0</v>
      </c>
      <c r="DW97">
        <v>0</v>
      </c>
      <c r="DX97">
        <v>0</v>
      </c>
      <c r="DY97" s="5" t="s">
        <v>339</v>
      </c>
      <c r="DZ97" s="5" t="s">
        <v>2386</v>
      </c>
      <c r="EA97" s="5" t="s">
        <v>2381</v>
      </c>
      <c r="EB97" s="5" t="s">
        <v>2289</v>
      </c>
      <c r="EC97" s="5">
        <v>5798.1727797200001</v>
      </c>
      <c r="ED97" s="8">
        <v>21.806094462600001</v>
      </c>
      <c r="EE97" s="7">
        <v>0</v>
      </c>
    </row>
    <row r="98" spans="1:135">
      <c r="A98">
        <v>1</v>
      </c>
      <c r="B98" t="s">
        <v>2239</v>
      </c>
      <c r="C98" t="s">
        <v>327</v>
      </c>
      <c r="D98" t="s">
        <v>328</v>
      </c>
      <c r="E98" t="s">
        <v>341</v>
      </c>
      <c r="F98" t="s">
        <v>342</v>
      </c>
      <c r="G98">
        <v>10543.129662200001</v>
      </c>
      <c r="H98">
        <v>2536.5</v>
      </c>
      <c r="I98">
        <v>1941.3125</v>
      </c>
      <c r="J98">
        <v>1858.375</v>
      </c>
      <c r="K98">
        <v>1255.5625</v>
      </c>
      <c r="L98">
        <v>1611.125</v>
      </c>
      <c r="M98">
        <v>1323.0625</v>
      </c>
      <c r="N98">
        <v>102.03812408447266</v>
      </c>
      <c r="O98">
        <v>522.779541015625</v>
      </c>
      <c r="P98">
        <v>216.60757295256326</v>
      </c>
      <c r="Q98">
        <v>52.9375</v>
      </c>
      <c r="R98">
        <v>3741.125</v>
      </c>
      <c r="S98">
        <v>15</v>
      </c>
      <c r="T98">
        <v>4549.125</v>
      </c>
      <c r="U98">
        <v>2079.0625</v>
      </c>
      <c r="V98">
        <v>88.6875</v>
      </c>
      <c r="W98">
        <v>545.97686847750117</v>
      </c>
      <c r="X98">
        <v>16.571377708418694</v>
      </c>
      <c r="Y98">
        <v>263</v>
      </c>
      <c r="Z98">
        <v>3239598.3942</v>
      </c>
      <c r="AA98">
        <v>7928.17</v>
      </c>
      <c r="AB98">
        <v>2279.7199999999998</v>
      </c>
      <c r="AC98">
        <v>1153.17</v>
      </c>
      <c r="AD98">
        <v>1126.55</v>
      </c>
      <c r="AE98">
        <v>8.1199999999999992</v>
      </c>
      <c r="AF98">
        <v>1964.23</v>
      </c>
      <c r="AG98">
        <v>3676.1</v>
      </c>
      <c r="AH98">
        <v>1114.9000000000001</v>
      </c>
      <c r="AI98">
        <v>660</v>
      </c>
      <c r="AJ98">
        <v>127.8</v>
      </c>
      <c r="AK98">
        <v>140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136.88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1434.65</v>
      </c>
      <c r="BM98">
        <v>5.64</v>
      </c>
      <c r="BN98">
        <v>0</v>
      </c>
      <c r="BO98">
        <v>346</v>
      </c>
      <c r="BP98">
        <v>0</v>
      </c>
      <c r="BQ98">
        <v>503.52000000000004</v>
      </c>
      <c r="BR98">
        <v>846.1</v>
      </c>
      <c r="BS98">
        <v>211.61</v>
      </c>
      <c r="BT98">
        <v>1247.48</v>
      </c>
      <c r="BU98">
        <v>0</v>
      </c>
      <c r="BV98">
        <v>0</v>
      </c>
      <c r="BW98">
        <v>6.78</v>
      </c>
      <c r="BX98">
        <v>0</v>
      </c>
      <c r="BY98">
        <v>0</v>
      </c>
      <c r="BZ98">
        <v>0</v>
      </c>
      <c r="CA98">
        <v>2.25</v>
      </c>
      <c r="CB98">
        <v>0</v>
      </c>
      <c r="CC98">
        <v>0</v>
      </c>
      <c r="CD98">
        <v>0</v>
      </c>
      <c r="CE98">
        <v>262</v>
      </c>
      <c r="CF98">
        <v>29.26</v>
      </c>
      <c r="CG98">
        <v>99.32</v>
      </c>
      <c r="CH98">
        <v>0</v>
      </c>
      <c r="CI98">
        <v>956.63</v>
      </c>
      <c r="CJ98">
        <v>0</v>
      </c>
      <c r="CK98">
        <v>133.30000000000001</v>
      </c>
      <c r="CL98">
        <v>0</v>
      </c>
      <c r="CM98">
        <v>0</v>
      </c>
      <c r="CN98">
        <v>0</v>
      </c>
      <c r="CO98">
        <v>104.18</v>
      </c>
      <c r="CP98">
        <v>0</v>
      </c>
      <c r="CQ98">
        <v>708.19</v>
      </c>
      <c r="CR98">
        <v>0</v>
      </c>
      <c r="CS98">
        <v>891.15</v>
      </c>
      <c r="CT98">
        <v>3.23</v>
      </c>
      <c r="CU98">
        <v>243</v>
      </c>
      <c r="CV98">
        <v>184.1</v>
      </c>
      <c r="CW98" t="s">
        <v>341</v>
      </c>
      <c r="CX98">
        <v>10543.13</v>
      </c>
      <c r="CY98">
        <v>0.01</v>
      </c>
      <c r="CZ98">
        <v>0.09</v>
      </c>
      <c r="DA98">
        <v>0</v>
      </c>
      <c r="DB98">
        <v>0</v>
      </c>
      <c r="DC98">
        <v>0</v>
      </c>
      <c r="DD98">
        <v>0.23</v>
      </c>
      <c r="DE98">
        <v>0.05</v>
      </c>
      <c r="DF98">
        <v>0.01</v>
      </c>
      <c r="DG98">
        <v>0.28999999999999998</v>
      </c>
      <c r="DH98">
        <v>0</v>
      </c>
      <c r="DI98">
        <v>0</v>
      </c>
      <c r="DJ98">
        <v>7.0000000000000007E-2</v>
      </c>
      <c r="DK98">
        <v>0.14000000000000001</v>
      </c>
      <c r="DL98">
        <v>0</v>
      </c>
      <c r="DM98">
        <v>0</v>
      </c>
      <c r="DN98">
        <v>0.03</v>
      </c>
      <c r="DO98">
        <v>0</v>
      </c>
      <c r="DP98">
        <v>0.01</v>
      </c>
      <c r="DQ98">
        <v>0</v>
      </c>
      <c r="DR98">
        <v>0.02</v>
      </c>
      <c r="DS98">
        <v>0</v>
      </c>
      <c r="DT98">
        <v>0</v>
      </c>
      <c r="DU98">
        <v>0.04</v>
      </c>
      <c r="DV98">
        <v>0</v>
      </c>
      <c r="DW98">
        <v>0</v>
      </c>
      <c r="DX98">
        <v>0.01</v>
      </c>
      <c r="DY98" s="5" t="s">
        <v>341</v>
      </c>
      <c r="DZ98" s="5" t="s">
        <v>2387</v>
      </c>
      <c r="EA98" s="5" t="s">
        <v>2381</v>
      </c>
      <c r="EB98" s="5" t="s">
        <v>2289</v>
      </c>
      <c r="EC98" s="5">
        <v>10543.129662200001</v>
      </c>
      <c r="ED98" s="8">
        <v>165.291160273</v>
      </c>
      <c r="EE98" s="7">
        <v>0.02</v>
      </c>
    </row>
    <row r="99" spans="1:135">
      <c r="A99">
        <v>1</v>
      </c>
      <c r="B99" t="s">
        <v>2239</v>
      </c>
      <c r="C99" t="s">
        <v>343</v>
      </c>
      <c r="D99" t="s">
        <v>344</v>
      </c>
      <c r="E99" t="s">
        <v>345</v>
      </c>
      <c r="F99" t="s">
        <v>346</v>
      </c>
      <c r="G99">
        <v>12552.0350868</v>
      </c>
      <c r="H99">
        <v>3900.375</v>
      </c>
      <c r="I99">
        <v>2097.3125</v>
      </c>
      <c r="J99">
        <v>1943.1875</v>
      </c>
      <c r="K99">
        <v>1326.875</v>
      </c>
      <c r="L99">
        <v>1656.3125</v>
      </c>
      <c r="M99">
        <v>1629.125</v>
      </c>
      <c r="N99">
        <v>60</v>
      </c>
      <c r="O99">
        <v>332.42462158203125</v>
      </c>
      <c r="P99">
        <v>136.93434153358535</v>
      </c>
      <c r="Q99">
        <v>336.3125</v>
      </c>
      <c r="R99">
        <v>2261.5</v>
      </c>
      <c r="S99">
        <v>1467.375</v>
      </c>
      <c r="T99">
        <v>3618.5625</v>
      </c>
      <c r="U99">
        <v>3753.3125</v>
      </c>
      <c r="V99">
        <v>1116.125</v>
      </c>
      <c r="W99">
        <v>540.23341731311177</v>
      </c>
      <c r="X99">
        <v>16.607492805289731</v>
      </c>
      <c r="Y99">
        <v>120</v>
      </c>
      <c r="Z99">
        <v>4433022.6375000002</v>
      </c>
      <c r="AA99">
        <v>9119.23</v>
      </c>
      <c r="AB99">
        <v>2616.27</v>
      </c>
      <c r="AC99">
        <v>1602.25</v>
      </c>
      <c r="AD99">
        <v>1014.02</v>
      </c>
      <c r="AE99">
        <v>1.43</v>
      </c>
      <c r="AF99">
        <v>2706.66</v>
      </c>
      <c r="AG99">
        <v>3794.87</v>
      </c>
      <c r="AH99">
        <v>1141.3</v>
      </c>
      <c r="AI99">
        <v>407.4</v>
      </c>
      <c r="AJ99">
        <v>26.4</v>
      </c>
      <c r="AK99">
        <v>8</v>
      </c>
      <c r="AL99">
        <v>129.86000000000001</v>
      </c>
      <c r="AM99">
        <v>0</v>
      </c>
      <c r="AN99">
        <v>0</v>
      </c>
      <c r="AO99">
        <v>0</v>
      </c>
      <c r="AP99">
        <v>0</v>
      </c>
      <c r="AQ99">
        <v>51</v>
      </c>
      <c r="AR99">
        <v>0</v>
      </c>
      <c r="AS99">
        <v>54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944.94</v>
      </c>
      <c r="BD99">
        <v>0</v>
      </c>
      <c r="BE99">
        <v>0</v>
      </c>
      <c r="BF99">
        <v>0</v>
      </c>
      <c r="BG99">
        <v>0</v>
      </c>
      <c r="BH99">
        <v>5.25</v>
      </c>
      <c r="BI99">
        <v>0</v>
      </c>
      <c r="BJ99">
        <v>0</v>
      </c>
      <c r="BK99">
        <v>0</v>
      </c>
      <c r="BL99">
        <v>1677.48</v>
      </c>
      <c r="BM99">
        <v>278.90000000000003</v>
      </c>
      <c r="BN99">
        <v>0</v>
      </c>
      <c r="BO99">
        <v>2466.4</v>
      </c>
      <c r="BP99">
        <v>0</v>
      </c>
      <c r="BQ99">
        <v>945.12</v>
      </c>
      <c r="BR99">
        <v>291.5</v>
      </c>
      <c r="BS99">
        <v>19.400000000000002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224.1</v>
      </c>
      <c r="CF99">
        <v>0</v>
      </c>
      <c r="CG99">
        <v>151.70000000000002</v>
      </c>
      <c r="CH99">
        <v>0</v>
      </c>
      <c r="CI99">
        <v>1.1000000000000001</v>
      </c>
      <c r="CJ99">
        <v>0</v>
      </c>
      <c r="CK99">
        <v>0</v>
      </c>
      <c r="CL99">
        <v>0</v>
      </c>
      <c r="CM99">
        <v>0</v>
      </c>
      <c r="CN99">
        <v>0</v>
      </c>
      <c r="CO99">
        <v>6.8</v>
      </c>
      <c r="CP99">
        <v>0</v>
      </c>
      <c r="CQ99">
        <v>1251.83</v>
      </c>
      <c r="CR99">
        <v>0</v>
      </c>
      <c r="CS99">
        <v>0</v>
      </c>
      <c r="CT99">
        <v>619.85</v>
      </c>
      <c r="CU99">
        <v>1751</v>
      </c>
      <c r="CV99">
        <v>228</v>
      </c>
      <c r="CW99" t="s">
        <v>345</v>
      </c>
      <c r="CX99">
        <v>12552.04</v>
      </c>
      <c r="CY99">
        <v>0.01</v>
      </c>
      <c r="CZ99">
        <v>0.12</v>
      </c>
      <c r="DA99">
        <v>0</v>
      </c>
      <c r="DB99">
        <v>0.04</v>
      </c>
      <c r="DC99">
        <v>0</v>
      </c>
      <c r="DD99">
        <v>0.15</v>
      </c>
      <c r="DE99">
        <v>0.12</v>
      </c>
      <c r="DF99">
        <v>0.01</v>
      </c>
      <c r="DG99">
        <v>0.25</v>
      </c>
      <c r="DH99">
        <v>0</v>
      </c>
      <c r="DI99">
        <v>0</v>
      </c>
      <c r="DJ99">
        <v>0.03</v>
      </c>
      <c r="DK99">
        <v>0.12</v>
      </c>
      <c r="DL99">
        <v>0</v>
      </c>
      <c r="DM99">
        <v>0</v>
      </c>
      <c r="DN99">
        <v>0.01</v>
      </c>
      <c r="DO99">
        <v>0</v>
      </c>
      <c r="DP99">
        <v>0</v>
      </c>
      <c r="DQ99">
        <v>0</v>
      </c>
      <c r="DR99">
        <v>0.05</v>
      </c>
      <c r="DS99">
        <v>0</v>
      </c>
      <c r="DT99">
        <v>0.01</v>
      </c>
      <c r="DU99">
        <v>0.03</v>
      </c>
      <c r="DV99">
        <v>0</v>
      </c>
      <c r="DW99">
        <v>0</v>
      </c>
      <c r="DX99">
        <v>0.04</v>
      </c>
      <c r="DY99" s="5" t="s">
        <v>345</v>
      </c>
      <c r="DZ99" s="5" t="s">
        <v>2388</v>
      </c>
      <c r="EA99" s="5" t="s">
        <v>2389</v>
      </c>
      <c r="EB99" s="5" t="s">
        <v>2289</v>
      </c>
      <c r="EC99" s="5">
        <v>12552.0350868</v>
      </c>
      <c r="ED99" s="8">
        <v>1396.3405383953</v>
      </c>
      <c r="EE99" s="7">
        <v>0.11</v>
      </c>
    </row>
    <row r="100" spans="1:135">
      <c r="A100">
        <v>1</v>
      </c>
      <c r="B100" t="s">
        <v>2239</v>
      </c>
      <c r="C100" t="s">
        <v>343</v>
      </c>
      <c r="D100" t="s">
        <v>344</v>
      </c>
      <c r="E100" t="s">
        <v>347</v>
      </c>
      <c r="F100" t="s">
        <v>348</v>
      </c>
      <c r="G100">
        <v>13708.237137399999</v>
      </c>
      <c r="H100">
        <v>6655.0625</v>
      </c>
      <c r="I100">
        <v>2880.8125</v>
      </c>
      <c r="J100">
        <v>1862.5</v>
      </c>
      <c r="K100">
        <v>896.25</v>
      </c>
      <c r="L100">
        <v>853.9375</v>
      </c>
      <c r="M100">
        <v>560.5</v>
      </c>
      <c r="N100">
        <v>89.267440795898438</v>
      </c>
      <c r="O100">
        <v>364.02182006835938</v>
      </c>
      <c r="P100">
        <v>170.36704438098295</v>
      </c>
      <c r="Q100">
        <v>81.125</v>
      </c>
      <c r="R100">
        <v>1751.3125</v>
      </c>
      <c r="S100">
        <v>551.375</v>
      </c>
      <c r="T100">
        <v>2770</v>
      </c>
      <c r="U100">
        <v>7303</v>
      </c>
      <c r="V100">
        <v>1252.25</v>
      </c>
      <c r="W100">
        <v>555.39413668900738</v>
      </c>
      <c r="X100">
        <v>16.487170336935211</v>
      </c>
      <c r="Y100">
        <v>167</v>
      </c>
      <c r="Z100">
        <v>7232080.1310000001</v>
      </c>
      <c r="AA100">
        <v>10964.68</v>
      </c>
      <c r="AB100">
        <v>4851.33</v>
      </c>
      <c r="AC100">
        <v>3519.37</v>
      </c>
      <c r="AD100">
        <v>1331.96</v>
      </c>
      <c r="AE100">
        <v>3.49</v>
      </c>
      <c r="AF100">
        <v>3316.45</v>
      </c>
      <c r="AG100">
        <v>2793.41</v>
      </c>
      <c r="AH100">
        <v>858.6</v>
      </c>
      <c r="AI100">
        <v>673.6</v>
      </c>
      <c r="AJ100">
        <v>101.8</v>
      </c>
      <c r="AK100">
        <v>50.4</v>
      </c>
      <c r="AL100">
        <v>845.97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1800.89</v>
      </c>
      <c r="AT100">
        <v>0</v>
      </c>
      <c r="AU100">
        <v>0</v>
      </c>
      <c r="AV100">
        <v>0</v>
      </c>
      <c r="AW100">
        <v>14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1470.9</v>
      </c>
      <c r="BD100">
        <v>0</v>
      </c>
      <c r="BE100">
        <v>0.65</v>
      </c>
      <c r="BF100">
        <v>0</v>
      </c>
      <c r="BG100">
        <v>0</v>
      </c>
      <c r="BH100">
        <v>3.56</v>
      </c>
      <c r="BI100">
        <v>0</v>
      </c>
      <c r="BJ100">
        <v>0</v>
      </c>
      <c r="BK100">
        <v>0</v>
      </c>
      <c r="BL100">
        <v>1364.19</v>
      </c>
      <c r="BM100">
        <v>359.02</v>
      </c>
      <c r="BN100">
        <v>83</v>
      </c>
      <c r="BO100">
        <v>826.9</v>
      </c>
      <c r="BP100">
        <v>0</v>
      </c>
      <c r="BQ100">
        <v>1176.82</v>
      </c>
      <c r="BR100">
        <v>0</v>
      </c>
      <c r="BS100">
        <v>20.8</v>
      </c>
      <c r="BT100">
        <v>763.22</v>
      </c>
      <c r="BU100">
        <v>206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678</v>
      </c>
      <c r="CE100">
        <v>198.44</v>
      </c>
      <c r="CF100">
        <v>0</v>
      </c>
      <c r="CG100">
        <v>0</v>
      </c>
      <c r="CH100">
        <v>0</v>
      </c>
      <c r="CI100">
        <v>112.63</v>
      </c>
      <c r="CJ100">
        <v>0</v>
      </c>
      <c r="CK100">
        <v>0</v>
      </c>
      <c r="CL100">
        <v>0</v>
      </c>
      <c r="CM100">
        <v>0</v>
      </c>
      <c r="CN100">
        <v>377.2</v>
      </c>
      <c r="CO100">
        <v>0</v>
      </c>
      <c r="CP100">
        <v>0</v>
      </c>
      <c r="CQ100">
        <v>541.5</v>
      </c>
      <c r="CR100">
        <v>0</v>
      </c>
      <c r="CS100">
        <v>89.61</v>
      </c>
      <c r="CT100">
        <v>31.38</v>
      </c>
      <c r="CU100">
        <v>2643</v>
      </c>
      <c r="CV100">
        <v>350.7</v>
      </c>
      <c r="CW100" t="s">
        <v>347</v>
      </c>
      <c r="CX100">
        <v>13708.24</v>
      </c>
      <c r="CY100">
        <v>0.01</v>
      </c>
      <c r="CZ100">
        <v>0.24</v>
      </c>
      <c r="DA100">
        <v>0</v>
      </c>
      <c r="DB100">
        <v>0.08</v>
      </c>
      <c r="DC100">
        <v>0</v>
      </c>
      <c r="DD100">
        <v>0.22</v>
      </c>
      <c r="DE100">
        <v>7.0000000000000007E-2</v>
      </c>
      <c r="DF100">
        <v>0.01</v>
      </c>
      <c r="DG100">
        <v>0.16</v>
      </c>
      <c r="DH100">
        <v>0</v>
      </c>
      <c r="DI100">
        <v>0</v>
      </c>
      <c r="DJ100">
        <v>0.02</v>
      </c>
      <c r="DK100">
        <v>0.04</v>
      </c>
      <c r="DL100">
        <v>0</v>
      </c>
      <c r="DM100">
        <v>0</v>
      </c>
      <c r="DN100">
        <v>0.09</v>
      </c>
      <c r="DO100">
        <v>0</v>
      </c>
      <c r="DP100">
        <v>0</v>
      </c>
      <c r="DQ100">
        <v>0</v>
      </c>
      <c r="DR100">
        <v>0.04</v>
      </c>
      <c r="DS100">
        <v>0</v>
      </c>
      <c r="DT100">
        <v>0.01</v>
      </c>
      <c r="DU100">
        <v>0</v>
      </c>
      <c r="DV100">
        <v>0</v>
      </c>
      <c r="DW100">
        <v>0</v>
      </c>
      <c r="DX100">
        <v>0.01</v>
      </c>
      <c r="DY100" s="5" t="s">
        <v>347</v>
      </c>
      <c r="DZ100" s="5" t="s">
        <v>2390</v>
      </c>
      <c r="EA100" s="5" t="s">
        <v>2389</v>
      </c>
      <c r="EB100" s="5" t="s">
        <v>2289</v>
      </c>
      <c r="EC100" s="5">
        <v>13708.237137399999</v>
      </c>
      <c r="ED100" s="8">
        <v>1759.8221058913</v>
      </c>
      <c r="EE100" s="7">
        <v>0.13</v>
      </c>
    </row>
    <row r="101" spans="1:135">
      <c r="A101">
        <v>1</v>
      </c>
      <c r="B101" t="s">
        <v>2239</v>
      </c>
      <c r="C101" t="s">
        <v>343</v>
      </c>
      <c r="D101" t="s">
        <v>344</v>
      </c>
      <c r="E101" t="s">
        <v>349</v>
      </c>
      <c r="F101" t="s">
        <v>344</v>
      </c>
      <c r="G101">
        <v>2773.9824170900001</v>
      </c>
      <c r="H101">
        <v>1100.5625</v>
      </c>
      <c r="I101">
        <v>481.875</v>
      </c>
      <c r="J101">
        <v>278.3125</v>
      </c>
      <c r="K101">
        <v>208.625</v>
      </c>
      <c r="L101">
        <v>376.25</v>
      </c>
      <c r="M101">
        <v>327.5</v>
      </c>
      <c r="N101">
        <v>156.43571472167969</v>
      </c>
      <c r="O101">
        <v>410.85488891601563</v>
      </c>
      <c r="P101">
        <v>243.2010111074768</v>
      </c>
      <c r="Q101">
        <v>61.9375</v>
      </c>
      <c r="R101">
        <v>588.5</v>
      </c>
      <c r="S101">
        <v>327.9375</v>
      </c>
      <c r="T101">
        <v>524.875</v>
      </c>
      <c r="U101">
        <v>1163.875</v>
      </c>
      <c r="V101">
        <v>106</v>
      </c>
      <c r="W101">
        <v>581.63789995493471</v>
      </c>
      <c r="X101">
        <v>16.197814330779632</v>
      </c>
      <c r="Y101">
        <v>161</v>
      </c>
      <c r="Z101">
        <v>1423428.6989</v>
      </c>
      <c r="AA101">
        <v>1488.73</v>
      </c>
      <c r="AB101">
        <v>342.97</v>
      </c>
      <c r="AC101">
        <v>197.69</v>
      </c>
      <c r="AD101">
        <v>145.28</v>
      </c>
      <c r="AE101">
        <v>2.4</v>
      </c>
      <c r="AF101">
        <v>702.86</v>
      </c>
      <c r="AG101">
        <v>440.5</v>
      </c>
      <c r="AH101">
        <v>339.4</v>
      </c>
      <c r="AI101">
        <v>45.9</v>
      </c>
      <c r="AJ101">
        <v>1.4</v>
      </c>
      <c r="AK101">
        <v>8.8000000000000007</v>
      </c>
      <c r="AL101">
        <v>3.5</v>
      </c>
      <c r="AM101">
        <v>0</v>
      </c>
      <c r="AN101">
        <v>0</v>
      </c>
      <c r="AO101">
        <v>0</v>
      </c>
      <c r="AP101">
        <v>0</v>
      </c>
      <c r="AQ101">
        <v>11.12</v>
      </c>
      <c r="AR101">
        <v>0</v>
      </c>
      <c r="AS101">
        <v>11.32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311.27</v>
      </c>
      <c r="BD101">
        <v>6.09</v>
      </c>
      <c r="BE101">
        <v>8.4700000000000006</v>
      </c>
      <c r="BF101">
        <v>0</v>
      </c>
      <c r="BG101">
        <v>0.22</v>
      </c>
      <c r="BH101">
        <v>40.35</v>
      </c>
      <c r="BI101">
        <v>0</v>
      </c>
      <c r="BJ101">
        <v>0</v>
      </c>
      <c r="BK101">
        <v>59.37</v>
      </c>
      <c r="BL101">
        <v>164.45</v>
      </c>
      <c r="BM101">
        <v>144.55000000000001</v>
      </c>
      <c r="BN101">
        <v>0</v>
      </c>
      <c r="BO101">
        <v>480.07</v>
      </c>
      <c r="BP101">
        <v>0</v>
      </c>
      <c r="BQ101">
        <v>74.570000000000007</v>
      </c>
      <c r="BR101">
        <v>0</v>
      </c>
      <c r="BS101">
        <v>1</v>
      </c>
      <c r="BT101">
        <v>0.8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92.79</v>
      </c>
      <c r="CE101">
        <v>11.82</v>
      </c>
      <c r="CF101">
        <v>0</v>
      </c>
      <c r="CG101">
        <v>0</v>
      </c>
      <c r="CH101">
        <v>0</v>
      </c>
      <c r="CI101">
        <v>5.5</v>
      </c>
      <c r="CJ101">
        <v>0</v>
      </c>
      <c r="CK101">
        <v>0</v>
      </c>
      <c r="CL101">
        <v>0</v>
      </c>
      <c r="CM101">
        <v>0</v>
      </c>
      <c r="CN101">
        <v>0</v>
      </c>
      <c r="CO101">
        <v>0</v>
      </c>
      <c r="CP101">
        <v>0</v>
      </c>
      <c r="CQ101">
        <v>32.68</v>
      </c>
      <c r="CR101">
        <v>0</v>
      </c>
      <c r="CS101">
        <v>2.31</v>
      </c>
      <c r="CT101">
        <v>26.48</v>
      </c>
      <c r="CU101">
        <v>284</v>
      </c>
      <c r="CV101">
        <v>112.69999999999999</v>
      </c>
      <c r="CW101" t="s">
        <v>349</v>
      </c>
      <c r="CX101">
        <v>2773.98</v>
      </c>
      <c r="CY101">
        <v>0.05</v>
      </c>
      <c r="CZ101">
        <v>0.14000000000000001</v>
      </c>
      <c r="DA101">
        <v>0</v>
      </c>
      <c r="DB101">
        <v>0.13</v>
      </c>
      <c r="DC101">
        <v>0.03</v>
      </c>
      <c r="DD101">
        <v>0.18</v>
      </c>
      <c r="DE101">
        <v>0.02</v>
      </c>
      <c r="DF101">
        <v>0.04</v>
      </c>
      <c r="DG101">
        <v>0</v>
      </c>
      <c r="DH101">
        <v>0</v>
      </c>
      <c r="DI101">
        <v>0</v>
      </c>
      <c r="DJ101">
        <v>0.15</v>
      </c>
      <c r="DK101">
        <v>0.21</v>
      </c>
      <c r="DL101">
        <v>0</v>
      </c>
      <c r="DM101">
        <v>0</v>
      </c>
      <c r="DN101">
        <v>0</v>
      </c>
      <c r="DO101">
        <v>0</v>
      </c>
      <c r="DP101">
        <v>0</v>
      </c>
      <c r="DQ101">
        <v>0</v>
      </c>
      <c r="DR101">
        <v>0.03</v>
      </c>
      <c r="DS101">
        <v>0</v>
      </c>
      <c r="DT101">
        <v>0.01</v>
      </c>
      <c r="DU101">
        <v>0</v>
      </c>
      <c r="DV101">
        <v>0</v>
      </c>
      <c r="DW101">
        <v>0</v>
      </c>
      <c r="DX101">
        <v>0</v>
      </c>
      <c r="DY101" s="5" t="s">
        <v>349</v>
      </c>
      <c r="DZ101" s="5" t="s">
        <v>2389</v>
      </c>
      <c r="EA101" s="5" t="s">
        <v>2389</v>
      </c>
      <c r="EB101" s="5" t="s">
        <v>2289</v>
      </c>
      <c r="EC101" s="5">
        <v>2773.9824170900001</v>
      </c>
      <c r="ED101" s="8">
        <v>239.40829561826999</v>
      </c>
      <c r="EE101" s="7">
        <v>0.09</v>
      </c>
    </row>
    <row r="102" spans="1:135">
      <c r="A102">
        <v>1</v>
      </c>
      <c r="B102" t="s">
        <v>2239</v>
      </c>
      <c r="C102" t="s">
        <v>343</v>
      </c>
      <c r="D102" t="s">
        <v>344</v>
      </c>
      <c r="E102" t="s">
        <v>350</v>
      </c>
      <c r="F102" t="s">
        <v>351</v>
      </c>
      <c r="G102">
        <v>2561.8051859399998</v>
      </c>
      <c r="H102">
        <v>923.5</v>
      </c>
      <c r="I102">
        <v>469</v>
      </c>
      <c r="J102">
        <v>395.1875</v>
      </c>
      <c r="K102">
        <v>253.875</v>
      </c>
      <c r="L102">
        <v>323</v>
      </c>
      <c r="M102">
        <v>197</v>
      </c>
      <c r="N102">
        <v>185.49214172363281</v>
      </c>
      <c r="O102">
        <v>402.7027587890625</v>
      </c>
      <c r="P102">
        <v>262.17791136094417</v>
      </c>
      <c r="Q102">
        <v>29.4375</v>
      </c>
      <c r="R102">
        <v>639.25</v>
      </c>
      <c r="S102">
        <v>756.0625</v>
      </c>
      <c r="T102">
        <v>414.1875</v>
      </c>
      <c r="U102">
        <v>647.5625</v>
      </c>
      <c r="V102">
        <v>75.0625</v>
      </c>
      <c r="W102">
        <v>591.42190130022198</v>
      </c>
      <c r="X102">
        <v>16.101499280364941</v>
      </c>
      <c r="Y102">
        <v>131</v>
      </c>
      <c r="Z102">
        <v>1355501.9165000001</v>
      </c>
      <c r="AA102">
        <v>1358.15</v>
      </c>
      <c r="AB102">
        <v>164.68</v>
      </c>
      <c r="AC102">
        <v>131.99</v>
      </c>
      <c r="AD102">
        <v>32.69</v>
      </c>
      <c r="AE102">
        <v>5.36</v>
      </c>
      <c r="AF102">
        <v>685.74</v>
      </c>
      <c r="AG102">
        <v>502.37</v>
      </c>
      <c r="AH102">
        <v>49.8</v>
      </c>
      <c r="AI102">
        <v>61.2</v>
      </c>
      <c r="AJ102">
        <v>43.6</v>
      </c>
      <c r="AK102">
        <v>2.4</v>
      </c>
      <c r="AL102">
        <v>14.66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9.7000000000000011</v>
      </c>
      <c r="AT102">
        <v>0</v>
      </c>
      <c r="AU102">
        <v>0</v>
      </c>
      <c r="AV102">
        <v>0</v>
      </c>
      <c r="AW102">
        <v>4.9800000000000004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426.94</v>
      </c>
      <c r="BD102">
        <v>30.43</v>
      </c>
      <c r="BE102">
        <v>0</v>
      </c>
      <c r="BF102">
        <v>0</v>
      </c>
      <c r="BG102">
        <v>0</v>
      </c>
      <c r="BH102">
        <v>5.79</v>
      </c>
      <c r="BI102">
        <v>3.99</v>
      </c>
      <c r="BJ102">
        <v>0</v>
      </c>
      <c r="BK102">
        <v>0</v>
      </c>
      <c r="BL102">
        <v>80.75</v>
      </c>
      <c r="BM102">
        <v>128.97999999999999</v>
      </c>
      <c r="BN102">
        <v>0</v>
      </c>
      <c r="BO102">
        <v>54</v>
      </c>
      <c r="BP102">
        <v>0</v>
      </c>
      <c r="BQ102">
        <v>22.03</v>
      </c>
      <c r="BR102">
        <v>0</v>
      </c>
      <c r="BS102">
        <v>14.29</v>
      </c>
      <c r="BT102">
        <v>26.35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18.600000000000001</v>
      </c>
      <c r="CE102">
        <v>476.12</v>
      </c>
      <c r="CF102">
        <v>0</v>
      </c>
      <c r="CG102">
        <v>0</v>
      </c>
      <c r="CH102">
        <v>0</v>
      </c>
      <c r="CI102">
        <v>0</v>
      </c>
      <c r="CJ102">
        <v>0</v>
      </c>
      <c r="CK102">
        <v>0</v>
      </c>
      <c r="CL102">
        <v>0</v>
      </c>
      <c r="CM102">
        <v>0</v>
      </c>
      <c r="CN102">
        <v>0</v>
      </c>
      <c r="CO102">
        <v>0</v>
      </c>
      <c r="CP102">
        <v>0</v>
      </c>
      <c r="CQ102">
        <v>28.74</v>
      </c>
      <c r="CR102">
        <v>0</v>
      </c>
      <c r="CS102">
        <v>11.8</v>
      </c>
      <c r="CT102">
        <v>0</v>
      </c>
      <c r="CU102">
        <v>301</v>
      </c>
      <c r="CV102">
        <v>117.9</v>
      </c>
      <c r="CW102" t="s">
        <v>350</v>
      </c>
      <c r="CX102">
        <v>2561.81</v>
      </c>
      <c r="CY102">
        <v>0.02</v>
      </c>
      <c r="CZ102">
        <v>0.05</v>
      </c>
      <c r="DA102">
        <v>0</v>
      </c>
      <c r="DB102">
        <v>0.15</v>
      </c>
      <c r="DC102">
        <v>0.02</v>
      </c>
      <c r="DD102">
        <v>0.21</v>
      </c>
      <c r="DE102">
        <v>0.04</v>
      </c>
      <c r="DF102">
        <v>0.05</v>
      </c>
      <c r="DG102">
        <v>0.01</v>
      </c>
      <c r="DH102">
        <v>0</v>
      </c>
      <c r="DI102">
        <v>0</v>
      </c>
      <c r="DJ102">
        <v>0.36</v>
      </c>
      <c r="DK102">
        <v>0.06</v>
      </c>
      <c r="DL102">
        <v>0</v>
      </c>
      <c r="DM102">
        <v>0</v>
      </c>
      <c r="DN102">
        <v>0</v>
      </c>
      <c r="DO102">
        <v>0</v>
      </c>
      <c r="DP102">
        <v>0</v>
      </c>
      <c r="DQ102">
        <v>0.01</v>
      </c>
      <c r="DR102">
        <v>0.02</v>
      </c>
      <c r="DS102">
        <v>0</v>
      </c>
      <c r="DT102">
        <v>0.01</v>
      </c>
      <c r="DU102">
        <v>0</v>
      </c>
      <c r="DV102">
        <v>0</v>
      </c>
      <c r="DW102">
        <v>0</v>
      </c>
      <c r="DX102">
        <v>0</v>
      </c>
      <c r="DY102" s="5" t="s">
        <v>350</v>
      </c>
      <c r="DZ102" s="5" t="s">
        <v>2391</v>
      </c>
      <c r="EA102" s="5" t="s">
        <v>2389</v>
      </c>
      <c r="EB102" s="5" t="s">
        <v>2289</v>
      </c>
      <c r="EC102" s="5">
        <v>2561.8051859399998</v>
      </c>
      <c r="ED102" s="8">
        <v>60.275258363799999</v>
      </c>
      <c r="EE102" s="7">
        <v>0.02</v>
      </c>
    </row>
    <row r="103" spans="1:135">
      <c r="A103">
        <v>1</v>
      </c>
      <c r="B103" t="s">
        <v>2238</v>
      </c>
      <c r="C103" t="s">
        <v>383</v>
      </c>
      <c r="D103" t="s">
        <v>384</v>
      </c>
      <c r="E103" t="s">
        <v>385</v>
      </c>
      <c r="F103" t="s">
        <v>384</v>
      </c>
      <c r="G103">
        <v>3090.49911845</v>
      </c>
      <c r="H103">
        <v>967.125</v>
      </c>
      <c r="I103">
        <v>549.625</v>
      </c>
      <c r="J103">
        <v>466.4375</v>
      </c>
      <c r="K103">
        <v>294.4375</v>
      </c>
      <c r="L103">
        <v>415.3125</v>
      </c>
      <c r="M103">
        <v>397.125</v>
      </c>
      <c r="N103">
        <v>439.96737670898438</v>
      </c>
      <c r="O103">
        <v>720.697509765625</v>
      </c>
      <c r="P103">
        <v>501.5170988500804</v>
      </c>
      <c r="Q103">
        <v>70.25</v>
      </c>
      <c r="R103">
        <v>857.5625</v>
      </c>
      <c r="S103">
        <v>0</v>
      </c>
      <c r="T103">
        <v>0</v>
      </c>
      <c r="U103">
        <v>1864.1875</v>
      </c>
      <c r="V103">
        <v>298.0625</v>
      </c>
      <c r="W103">
        <v>1051.7589888776542</v>
      </c>
      <c r="X103">
        <v>14.126860869565217</v>
      </c>
      <c r="Y103">
        <v>208</v>
      </c>
      <c r="Z103">
        <v>2478428.1839999999</v>
      </c>
      <c r="AA103">
        <v>1247.02</v>
      </c>
      <c r="AB103">
        <v>515.86</v>
      </c>
      <c r="AC103">
        <v>498.11</v>
      </c>
      <c r="AD103">
        <v>17.75</v>
      </c>
      <c r="AE103">
        <v>15.59</v>
      </c>
      <c r="AF103">
        <v>464.92</v>
      </c>
      <c r="AG103">
        <v>250.65</v>
      </c>
      <c r="AH103">
        <v>108.4</v>
      </c>
      <c r="AI103">
        <v>190.7</v>
      </c>
      <c r="AJ103">
        <v>14.2</v>
      </c>
      <c r="AK103">
        <v>8</v>
      </c>
      <c r="AL103">
        <v>117.06</v>
      </c>
      <c r="AM103">
        <v>0</v>
      </c>
      <c r="AN103">
        <v>0</v>
      </c>
      <c r="AO103">
        <v>9.18</v>
      </c>
      <c r="AP103">
        <v>0</v>
      </c>
      <c r="AQ103">
        <v>9</v>
      </c>
      <c r="AR103">
        <v>0</v>
      </c>
      <c r="AS103">
        <v>33.67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84.53</v>
      </c>
      <c r="BD103">
        <v>0</v>
      </c>
      <c r="BE103">
        <v>0</v>
      </c>
      <c r="BF103">
        <v>0</v>
      </c>
      <c r="BG103">
        <v>171.38</v>
      </c>
      <c r="BH103">
        <v>0</v>
      </c>
      <c r="BI103">
        <v>0</v>
      </c>
      <c r="BJ103">
        <v>0</v>
      </c>
      <c r="BK103">
        <v>35.800000000000004</v>
      </c>
      <c r="BL103">
        <v>7.49</v>
      </c>
      <c r="BM103">
        <v>191.02</v>
      </c>
      <c r="BN103">
        <v>89</v>
      </c>
      <c r="BO103">
        <v>0</v>
      </c>
      <c r="BP103">
        <v>0</v>
      </c>
      <c r="BQ103">
        <v>169.84</v>
      </c>
      <c r="BR103">
        <v>72.570000000000007</v>
      </c>
      <c r="BS103">
        <v>29.81</v>
      </c>
      <c r="BT103">
        <v>2.95</v>
      </c>
      <c r="BU103">
        <v>0</v>
      </c>
      <c r="BV103">
        <v>0</v>
      </c>
      <c r="BW103">
        <v>0</v>
      </c>
      <c r="BX103">
        <v>0</v>
      </c>
      <c r="BY103">
        <v>0.53</v>
      </c>
      <c r="BZ103">
        <v>0</v>
      </c>
      <c r="CA103">
        <v>1.74</v>
      </c>
      <c r="CB103">
        <v>0</v>
      </c>
      <c r="CC103">
        <v>0</v>
      </c>
      <c r="CD103">
        <v>14.89</v>
      </c>
      <c r="CE103">
        <v>31.04</v>
      </c>
      <c r="CF103">
        <v>10.93</v>
      </c>
      <c r="CG103">
        <v>13.27</v>
      </c>
      <c r="CH103">
        <v>0</v>
      </c>
      <c r="CI103">
        <v>15.6</v>
      </c>
      <c r="CJ103">
        <v>0</v>
      </c>
      <c r="CK103">
        <v>0</v>
      </c>
      <c r="CL103">
        <v>0</v>
      </c>
      <c r="CM103">
        <v>0</v>
      </c>
      <c r="CN103">
        <v>0</v>
      </c>
      <c r="CO103">
        <v>8.39</v>
      </c>
      <c r="CP103">
        <v>0</v>
      </c>
      <c r="CQ103">
        <v>71.8</v>
      </c>
      <c r="CR103">
        <v>1.27</v>
      </c>
      <c r="CS103">
        <v>54.26</v>
      </c>
      <c r="CT103">
        <v>0</v>
      </c>
      <c r="CU103">
        <v>982</v>
      </c>
      <c r="CV103">
        <v>270.40000000000003</v>
      </c>
      <c r="CW103" t="s">
        <v>385</v>
      </c>
      <c r="CX103">
        <v>3090.5</v>
      </c>
      <c r="CY103">
        <v>0.05</v>
      </c>
      <c r="CZ103">
        <v>0.22</v>
      </c>
      <c r="DA103">
        <v>0</v>
      </c>
      <c r="DB103">
        <v>0.03</v>
      </c>
      <c r="DC103">
        <v>0.05</v>
      </c>
      <c r="DD103">
        <v>0.04</v>
      </c>
      <c r="DE103">
        <v>0.09</v>
      </c>
      <c r="DF103">
        <v>0.08</v>
      </c>
      <c r="DG103">
        <v>0</v>
      </c>
      <c r="DH103">
        <v>0</v>
      </c>
      <c r="DI103">
        <v>0.02</v>
      </c>
      <c r="DJ103">
        <v>0</v>
      </c>
      <c r="DK103">
        <v>0</v>
      </c>
      <c r="DL103">
        <v>0.19</v>
      </c>
      <c r="DM103">
        <v>0</v>
      </c>
      <c r="DN103">
        <v>0</v>
      </c>
      <c r="DO103">
        <v>0.01</v>
      </c>
      <c r="DP103">
        <v>0.01</v>
      </c>
      <c r="DQ103">
        <v>0.06</v>
      </c>
      <c r="DR103">
        <v>0</v>
      </c>
      <c r="DS103">
        <v>0</v>
      </c>
      <c r="DT103">
        <v>0.04</v>
      </c>
      <c r="DU103">
        <v>0.11</v>
      </c>
      <c r="DV103">
        <v>0</v>
      </c>
      <c r="DW103">
        <v>0</v>
      </c>
      <c r="DX103">
        <v>0</v>
      </c>
      <c r="DY103" s="5" t="s">
        <v>385</v>
      </c>
      <c r="DZ103" s="5" t="s">
        <v>2421</v>
      </c>
      <c r="EA103" s="5" t="s">
        <v>2421</v>
      </c>
      <c r="EB103" s="5" t="s">
        <v>2418</v>
      </c>
      <c r="EC103" s="5">
        <v>3090.49911845</v>
      </c>
      <c r="ED103" s="8">
        <v>458.59303152844598</v>
      </c>
      <c r="EE103" s="7">
        <v>0.15</v>
      </c>
    </row>
    <row r="104" spans="1:135">
      <c r="A104">
        <v>1</v>
      </c>
      <c r="B104" t="s">
        <v>2238</v>
      </c>
      <c r="C104" t="s">
        <v>383</v>
      </c>
      <c r="D104" t="s">
        <v>384</v>
      </c>
      <c r="E104" t="s">
        <v>386</v>
      </c>
      <c r="F104" t="s">
        <v>387</v>
      </c>
      <c r="G104">
        <v>3902.8104557500001</v>
      </c>
      <c r="H104">
        <v>1364.0625</v>
      </c>
      <c r="I104">
        <v>1104.625</v>
      </c>
      <c r="J104">
        <v>838.1875</v>
      </c>
      <c r="K104">
        <v>352.5625</v>
      </c>
      <c r="L104">
        <v>188.1875</v>
      </c>
      <c r="M104">
        <v>54.625</v>
      </c>
      <c r="N104">
        <v>432.18759155273438</v>
      </c>
      <c r="O104">
        <v>678.1148681640625</v>
      </c>
      <c r="P104">
        <v>491.47393207548828</v>
      </c>
      <c r="Q104">
        <v>38.25</v>
      </c>
      <c r="R104">
        <v>103.25</v>
      </c>
      <c r="S104">
        <v>0</v>
      </c>
      <c r="T104">
        <v>0</v>
      </c>
      <c r="U104">
        <v>3405.75</v>
      </c>
      <c r="V104">
        <v>355</v>
      </c>
      <c r="W104">
        <v>1026.6818291022664</v>
      </c>
      <c r="X104">
        <v>14.228934892287979</v>
      </c>
      <c r="Y104">
        <v>253</v>
      </c>
      <c r="Z104">
        <v>3413673.2311999998</v>
      </c>
      <c r="AA104">
        <v>2523.5</v>
      </c>
      <c r="AB104">
        <v>1133.5</v>
      </c>
      <c r="AC104">
        <v>1051.6300000000001</v>
      </c>
      <c r="AD104">
        <v>81.87</v>
      </c>
      <c r="AE104">
        <v>29.2</v>
      </c>
      <c r="AF104">
        <v>578.86</v>
      </c>
      <c r="AG104">
        <v>781.94</v>
      </c>
      <c r="AH104">
        <v>196.7</v>
      </c>
      <c r="AI104">
        <v>495.2</v>
      </c>
      <c r="AJ104">
        <v>16.3</v>
      </c>
      <c r="AK104">
        <v>17.600000000000001</v>
      </c>
      <c r="AL104">
        <v>9.16</v>
      </c>
      <c r="AM104">
        <v>0</v>
      </c>
      <c r="AN104">
        <v>0</v>
      </c>
      <c r="AO104">
        <v>0</v>
      </c>
      <c r="AP104">
        <v>0</v>
      </c>
      <c r="AQ104">
        <v>2.5100000000000002</v>
      </c>
      <c r="AR104">
        <v>0</v>
      </c>
      <c r="AS104">
        <v>268.73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203.03</v>
      </c>
      <c r="BD104">
        <v>0</v>
      </c>
      <c r="BE104">
        <v>0</v>
      </c>
      <c r="BF104">
        <v>0</v>
      </c>
      <c r="BG104">
        <v>146.06</v>
      </c>
      <c r="BH104">
        <v>0</v>
      </c>
      <c r="BI104">
        <v>3</v>
      </c>
      <c r="BJ104">
        <v>0</v>
      </c>
      <c r="BK104">
        <v>8.8000000000000007</v>
      </c>
      <c r="BL104">
        <v>16.559999999999999</v>
      </c>
      <c r="BM104">
        <v>145.36000000000001</v>
      </c>
      <c r="BN104">
        <v>156.95000000000002</v>
      </c>
      <c r="BO104">
        <v>0</v>
      </c>
      <c r="BP104">
        <v>10.5</v>
      </c>
      <c r="BQ104">
        <v>864.57</v>
      </c>
      <c r="BR104">
        <v>0</v>
      </c>
      <c r="BS104">
        <v>1.01</v>
      </c>
      <c r="BT104">
        <v>26.33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0</v>
      </c>
      <c r="CA104">
        <v>5.1000000000000005</v>
      </c>
      <c r="CB104">
        <v>11.05</v>
      </c>
      <c r="CC104">
        <v>0</v>
      </c>
      <c r="CD104">
        <v>66.14</v>
      </c>
      <c r="CE104">
        <v>27.82</v>
      </c>
      <c r="CF104">
        <v>22.1</v>
      </c>
      <c r="CG104">
        <v>94.02</v>
      </c>
      <c r="CH104">
        <v>0</v>
      </c>
      <c r="CI104">
        <v>16.46</v>
      </c>
      <c r="CJ104">
        <v>0</v>
      </c>
      <c r="CK104">
        <v>4.7</v>
      </c>
      <c r="CL104">
        <v>0</v>
      </c>
      <c r="CM104">
        <v>0</v>
      </c>
      <c r="CN104">
        <v>0</v>
      </c>
      <c r="CO104">
        <v>0</v>
      </c>
      <c r="CP104">
        <v>9.19</v>
      </c>
      <c r="CQ104">
        <v>323.07</v>
      </c>
      <c r="CR104">
        <v>2.2000000000000002</v>
      </c>
      <c r="CS104">
        <v>78.08</v>
      </c>
      <c r="CT104">
        <v>1</v>
      </c>
      <c r="CU104">
        <v>1485</v>
      </c>
      <c r="CV104">
        <v>202.4</v>
      </c>
      <c r="CW104" t="s">
        <v>386</v>
      </c>
      <c r="CX104">
        <v>3902.81</v>
      </c>
      <c r="CY104">
        <v>0.03</v>
      </c>
      <c r="CZ104">
        <v>0.41</v>
      </c>
      <c r="DA104">
        <v>0</v>
      </c>
      <c r="DB104">
        <v>0.03</v>
      </c>
      <c r="DC104">
        <v>0.05</v>
      </c>
      <c r="DD104">
        <v>0.06</v>
      </c>
      <c r="DE104">
        <v>0.08</v>
      </c>
      <c r="DF104">
        <v>0.08</v>
      </c>
      <c r="DG104">
        <v>0</v>
      </c>
      <c r="DH104">
        <v>0</v>
      </c>
      <c r="DI104">
        <v>0.01</v>
      </c>
      <c r="DJ104">
        <v>0</v>
      </c>
      <c r="DK104">
        <v>0</v>
      </c>
      <c r="DL104">
        <v>0.04</v>
      </c>
      <c r="DM104">
        <v>0</v>
      </c>
      <c r="DN104">
        <v>0.01</v>
      </c>
      <c r="DO104">
        <v>0</v>
      </c>
      <c r="DP104">
        <v>0.01</v>
      </c>
      <c r="DQ104">
        <v>0.1</v>
      </c>
      <c r="DR104">
        <v>0</v>
      </c>
      <c r="DS104">
        <v>0</v>
      </c>
      <c r="DT104">
        <v>0.05</v>
      </c>
      <c r="DU104">
        <v>0.05</v>
      </c>
      <c r="DV104">
        <v>0</v>
      </c>
      <c r="DW104">
        <v>0</v>
      </c>
      <c r="DX104">
        <v>0.01</v>
      </c>
      <c r="DY104" s="5" t="s">
        <v>386</v>
      </c>
      <c r="DZ104" s="5" t="s">
        <v>2422</v>
      </c>
      <c r="EA104" s="5" t="s">
        <v>2421</v>
      </c>
      <c r="EB104" s="5" t="s">
        <v>2418</v>
      </c>
      <c r="EC104" s="5">
        <v>3902.8104557500001</v>
      </c>
      <c r="ED104" s="8">
        <v>146.66978959215999</v>
      </c>
      <c r="EE104" s="7">
        <v>0.04</v>
      </c>
    </row>
    <row r="105" spans="1:135">
      <c r="A105">
        <v>1</v>
      </c>
      <c r="B105" t="s">
        <v>2238</v>
      </c>
      <c r="C105" t="s">
        <v>383</v>
      </c>
      <c r="D105" t="s">
        <v>384</v>
      </c>
      <c r="E105" t="s">
        <v>388</v>
      </c>
      <c r="F105" t="s">
        <v>389</v>
      </c>
      <c r="G105">
        <v>741.458221622</v>
      </c>
      <c r="H105">
        <v>112.5625</v>
      </c>
      <c r="I105">
        <v>107.5625</v>
      </c>
      <c r="J105">
        <v>135.3125</v>
      </c>
      <c r="K105">
        <v>120.6875</v>
      </c>
      <c r="L105">
        <v>176.0625</v>
      </c>
      <c r="M105">
        <v>88.6875</v>
      </c>
      <c r="N105">
        <v>465.52728271484375</v>
      </c>
      <c r="O105">
        <v>651.34716796875</v>
      </c>
      <c r="P105">
        <v>530.05451244742346</v>
      </c>
      <c r="Q105">
        <v>1.625</v>
      </c>
      <c r="R105">
        <v>249.875</v>
      </c>
      <c r="S105">
        <v>0</v>
      </c>
      <c r="T105">
        <v>0</v>
      </c>
      <c r="U105">
        <v>349.6875</v>
      </c>
      <c r="V105">
        <v>139.6875</v>
      </c>
      <c r="W105">
        <v>1065.1143507204854</v>
      </c>
      <c r="X105">
        <v>13.862776607398668</v>
      </c>
      <c r="Y105">
        <v>33</v>
      </c>
      <c r="Z105">
        <v>708981.0159</v>
      </c>
      <c r="AA105">
        <v>172.09</v>
      </c>
      <c r="AB105">
        <v>43.6</v>
      </c>
      <c r="AC105">
        <v>43.6</v>
      </c>
      <c r="AD105">
        <v>0</v>
      </c>
      <c r="AE105">
        <v>1.49</v>
      </c>
      <c r="AF105">
        <v>96.4</v>
      </c>
      <c r="AG105">
        <v>30.6</v>
      </c>
      <c r="AH105">
        <v>1.8</v>
      </c>
      <c r="AI105">
        <v>53.2</v>
      </c>
      <c r="AJ105">
        <v>4.0999999999999996</v>
      </c>
      <c r="AK105">
        <v>2.4</v>
      </c>
      <c r="AL105">
        <v>5.62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6.59</v>
      </c>
      <c r="BD105">
        <v>0</v>
      </c>
      <c r="BE105">
        <v>0</v>
      </c>
      <c r="BF105">
        <v>0</v>
      </c>
      <c r="BG105">
        <v>77.540000000000006</v>
      </c>
      <c r="BH105">
        <v>0</v>
      </c>
      <c r="BI105">
        <v>0</v>
      </c>
      <c r="BJ105">
        <v>0</v>
      </c>
      <c r="BK105">
        <v>0</v>
      </c>
      <c r="BL105">
        <v>2</v>
      </c>
      <c r="BM105">
        <v>2.4500000000000002</v>
      </c>
      <c r="BN105">
        <v>0.55000000000000004</v>
      </c>
      <c r="BO105">
        <v>0</v>
      </c>
      <c r="BP105">
        <v>0</v>
      </c>
      <c r="BQ105">
        <v>51.91</v>
      </c>
      <c r="BR105">
        <v>0</v>
      </c>
      <c r="BS105">
        <v>0</v>
      </c>
      <c r="BT105">
        <v>0.75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8.67</v>
      </c>
      <c r="CE105">
        <v>0</v>
      </c>
      <c r="CF105">
        <v>0</v>
      </c>
      <c r="CG105">
        <v>0</v>
      </c>
      <c r="CH105">
        <v>0</v>
      </c>
      <c r="CI105">
        <v>7.71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6.15</v>
      </c>
      <c r="CP105">
        <v>0</v>
      </c>
      <c r="CQ105">
        <v>2.15</v>
      </c>
      <c r="CR105">
        <v>0</v>
      </c>
      <c r="CS105">
        <v>0</v>
      </c>
      <c r="CT105">
        <v>0</v>
      </c>
      <c r="CU105">
        <v>105</v>
      </c>
      <c r="CV105">
        <v>33</v>
      </c>
      <c r="CW105" t="s">
        <v>388</v>
      </c>
      <c r="CX105">
        <v>741.46</v>
      </c>
      <c r="CY105">
        <v>0.03</v>
      </c>
      <c r="CZ105">
        <v>0.08</v>
      </c>
      <c r="DA105">
        <v>0</v>
      </c>
      <c r="DB105">
        <v>0.04</v>
      </c>
      <c r="DC105">
        <v>0.1</v>
      </c>
      <c r="DD105">
        <v>0.02</v>
      </c>
      <c r="DE105">
        <v>0.02</v>
      </c>
      <c r="DF105">
        <v>0.17</v>
      </c>
      <c r="DG105">
        <v>0</v>
      </c>
      <c r="DH105">
        <v>0</v>
      </c>
      <c r="DI105">
        <v>0</v>
      </c>
      <c r="DJ105">
        <v>0</v>
      </c>
      <c r="DK105">
        <v>0</v>
      </c>
      <c r="DL105">
        <v>0.16</v>
      </c>
      <c r="DM105">
        <v>0</v>
      </c>
      <c r="DN105">
        <v>0</v>
      </c>
      <c r="DO105">
        <v>0.08</v>
      </c>
      <c r="DP105">
        <v>0.01</v>
      </c>
      <c r="DQ105">
        <v>0.17</v>
      </c>
      <c r="DR105">
        <v>0</v>
      </c>
      <c r="DS105">
        <v>0.05</v>
      </c>
      <c r="DT105">
        <v>0.03</v>
      </c>
      <c r="DU105">
        <v>0.04</v>
      </c>
      <c r="DV105">
        <v>0</v>
      </c>
      <c r="DW105">
        <v>0</v>
      </c>
      <c r="DX105">
        <v>0</v>
      </c>
      <c r="DY105" s="5" t="s">
        <v>388</v>
      </c>
      <c r="DZ105" s="5" t="s">
        <v>2423</v>
      </c>
      <c r="EA105" s="5" t="s">
        <v>2421</v>
      </c>
      <c r="EB105" s="5" t="s">
        <v>2418</v>
      </c>
      <c r="EC105" s="5">
        <v>741.458221622</v>
      </c>
      <c r="ED105" s="8">
        <v>35.168485632859998</v>
      </c>
      <c r="EE105" s="7">
        <v>0.05</v>
      </c>
    </row>
    <row r="106" spans="1:135">
      <c r="A106">
        <v>1</v>
      </c>
      <c r="B106" t="s">
        <v>2238</v>
      </c>
      <c r="C106" t="s">
        <v>383</v>
      </c>
      <c r="D106" t="s">
        <v>384</v>
      </c>
      <c r="E106" t="s">
        <v>390</v>
      </c>
      <c r="F106" t="s">
        <v>391</v>
      </c>
      <c r="G106">
        <v>2320.4896218499998</v>
      </c>
      <c r="H106">
        <v>904.3125</v>
      </c>
      <c r="I106">
        <v>493.5625</v>
      </c>
      <c r="J106">
        <v>333.25</v>
      </c>
      <c r="K106">
        <v>176.75</v>
      </c>
      <c r="L106">
        <v>213</v>
      </c>
      <c r="M106">
        <v>199.25</v>
      </c>
      <c r="N106">
        <v>443.7501220703125</v>
      </c>
      <c r="O106">
        <v>617.33551025390625</v>
      </c>
      <c r="P106">
        <v>483.88316765548814</v>
      </c>
      <c r="Q106">
        <v>25.8125</v>
      </c>
      <c r="R106">
        <v>656.6875</v>
      </c>
      <c r="S106">
        <v>0</v>
      </c>
      <c r="T106">
        <v>0</v>
      </c>
      <c r="U106">
        <v>1314.5</v>
      </c>
      <c r="V106">
        <v>323.125</v>
      </c>
      <c r="W106">
        <v>1012.189883645766</v>
      </c>
      <c r="X106">
        <v>14.368485240249946</v>
      </c>
      <c r="Y106">
        <v>110</v>
      </c>
      <c r="Z106">
        <v>1076631.4228999999</v>
      </c>
      <c r="AA106">
        <v>679.94</v>
      </c>
      <c r="AB106">
        <v>330.52</v>
      </c>
      <c r="AC106">
        <v>302.12</v>
      </c>
      <c r="AD106">
        <v>28.4</v>
      </c>
      <c r="AE106">
        <v>12.37</v>
      </c>
      <c r="AF106">
        <v>211.23</v>
      </c>
      <c r="AG106">
        <v>125.82</v>
      </c>
      <c r="AH106">
        <v>28.1</v>
      </c>
      <c r="AI106">
        <v>149.80000000000001</v>
      </c>
      <c r="AJ106">
        <v>3.7</v>
      </c>
      <c r="AK106">
        <v>10.4</v>
      </c>
      <c r="AL106">
        <v>7.95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35.200000000000003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7.79</v>
      </c>
      <c r="BD106">
        <v>23.61</v>
      </c>
      <c r="BE106">
        <v>0</v>
      </c>
      <c r="BF106">
        <v>0</v>
      </c>
      <c r="BG106">
        <v>88.1</v>
      </c>
      <c r="BH106">
        <v>0</v>
      </c>
      <c r="BI106">
        <v>0</v>
      </c>
      <c r="BJ106">
        <v>0</v>
      </c>
      <c r="BK106">
        <v>0</v>
      </c>
      <c r="BL106">
        <v>1.54</v>
      </c>
      <c r="BM106">
        <v>105.91</v>
      </c>
      <c r="BN106">
        <v>9.24</v>
      </c>
      <c r="BO106">
        <v>5.45</v>
      </c>
      <c r="BP106">
        <v>11.31</v>
      </c>
      <c r="BQ106">
        <v>265.38</v>
      </c>
      <c r="BR106">
        <v>22.94</v>
      </c>
      <c r="BS106">
        <v>0</v>
      </c>
      <c r="BT106">
        <v>4.0999999999999996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23.26</v>
      </c>
      <c r="CE106">
        <v>4.17</v>
      </c>
      <c r="CF106">
        <v>14.64</v>
      </c>
      <c r="CG106">
        <v>2.5300000000000002</v>
      </c>
      <c r="CH106">
        <v>0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4.46</v>
      </c>
      <c r="CO106">
        <v>0</v>
      </c>
      <c r="CP106">
        <v>5.44</v>
      </c>
      <c r="CQ106">
        <v>16.260000000000002</v>
      </c>
      <c r="CR106">
        <v>0</v>
      </c>
      <c r="CS106">
        <v>20.66</v>
      </c>
      <c r="CT106">
        <v>0</v>
      </c>
      <c r="CU106">
        <v>333</v>
      </c>
      <c r="CV106">
        <v>121.00000000000001</v>
      </c>
      <c r="CW106" t="s">
        <v>390</v>
      </c>
      <c r="CX106">
        <v>2320.4899999999998</v>
      </c>
      <c r="CY106">
        <v>0.02</v>
      </c>
      <c r="CZ106">
        <v>0.28999999999999998</v>
      </c>
      <c r="DA106">
        <v>0</v>
      </c>
      <c r="DB106">
        <v>0.04</v>
      </c>
      <c r="DC106">
        <v>0.03</v>
      </c>
      <c r="DD106">
        <v>0.02</v>
      </c>
      <c r="DE106">
        <v>0.03</v>
      </c>
      <c r="DF106">
        <v>7.0000000000000007E-2</v>
      </c>
      <c r="DG106">
        <v>0</v>
      </c>
      <c r="DH106">
        <v>0</v>
      </c>
      <c r="DI106">
        <v>0</v>
      </c>
      <c r="DJ106">
        <v>0</v>
      </c>
      <c r="DK106">
        <v>0</v>
      </c>
      <c r="DL106">
        <v>0.03</v>
      </c>
      <c r="DM106">
        <v>0</v>
      </c>
      <c r="DN106">
        <v>0</v>
      </c>
      <c r="DO106">
        <v>0.01</v>
      </c>
      <c r="DP106">
        <v>0.01</v>
      </c>
      <c r="DQ106">
        <v>0.11</v>
      </c>
      <c r="DR106">
        <v>0</v>
      </c>
      <c r="DS106">
        <v>0</v>
      </c>
      <c r="DT106">
        <v>0.06</v>
      </c>
      <c r="DU106">
        <v>0.2</v>
      </c>
      <c r="DV106">
        <v>0.09</v>
      </c>
      <c r="DW106">
        <v>0</v>
      </c>
      <c r="DX106">
        <v>0</v>
      </c>
      <c r="DY106" s="5" t="s">
        <v>390</v>
      </c>
      <c r="DZ106" s="5" t="s">
        <v>2424</v>
      </c>
      <c r="EA106" s="5" t="s">
        <v>2421</v>
      </c>
      <c r="EB106" s="5" t="s">
        <v>2418</v>
      </c>
      <c r="EC106" s="5">
        <v>2320.4896218499998</v>
      </c>
      <c r="ED106" s="8">
        <v>713.73007291260001</v>
      </c>
      <c r="EE106" s="7">
        <v>0.31</v>
      </c>
    </row>
    <row r="107" spans="1:135">
      <c r="A107">
        <v>1</v>
      </c>
      <c r="B107" t="s">
        <v>2238</v>
      </c>
      <c r="C107" t="s">
        <v>383</v>
      </c>
      <c r="D107" t="s">
        <v>384</v>
      </c>
      <c r="E107" t="s">
        <v>392</v>
      </c>
      <c r="F107" t="s">
        <v>393</v>
      </c>
      <c r="G107">
        <v>1820.64970053</v>
      </c>
      <c r="H107">
        <v>101.375</v>
      </c>
      <c r="I107">
        <v>145</v>
      </c>
      <c r="J107">
        <v>287.8125</v>
      </c>
      <c r="K107">
        <v>286.5625</v>
      </c>
      <c r="L107">
        <v>523.375</v>
      </c>
      <c r="M107">
        <v>476.6875</v>
      </c>
      <c r="N107">
        <v>472.22463989257813</v>
      </c>
      <c r="O107">
        <v>890.2440185546875</v>
      </c>
      <c r="P107">
        <v>575.5752052399049</v>
      </c>
      <c r="Q107">
        <v>21.25</v>
      </c>
      <c r="R107">
        <v>1094.625</v>
      </c>
      <c r="S107">
        <v>0</v>
      </c>
      <c r="T107">
        <v>0</v>
      </c>
      <c r="U107">
        <v>680.625</v>
      </c>
      <c r="V107">
        <v>24.3125</v>
      </c>
      <c r="W107">
        <v>1044.8331731429355</v>
      </c>
      <c r="X107">
        <v>13.76804888095565</v>
      </c>
      <c r="Y107">
        <v>70</v>
      </c>
      <c r="Z107">
        <v>504661.33620000002</v>
      </c>
      <c r="AA107">
        <v>322.27</v>
      </c>
      <c r="AB107">
        <v>118.65</v>
      </c>
      <c r="AC107">
        <v>114.65</v>
      </c>
      <c r="AD107">
        <v>4</v>
      </c>
      <c r="AE107">
        <v>7.47</v>
      </c>
      <c r="AF107">
        <v>160.80000000000001</v>
      </c>
      <c r="AG107">
        <v>35.35</v>
      </c>
      <c r="AH107">
        <v>20.2</v>
      </c>
      <c r="AI107">
        <v>32.200000000000003</v>
      </c>
      <c r="AJ107">
        <v>19.400000000000002</v>
      </c>
      <c r="AK107">
        <v>7.2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1.75</v>
      </c>
      <c r="AR107">
        <v>0</v>
      </c>
      <c r="AS107">
        <v>5.3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19.22</v>
      </c>
      <c r="BD107">
        <v>0</v>
      </c>
      <c r="BE107">
        <v>0</v>
      </c>
      <c r="BF107">
        <v>0</v>
      </c>
      <c r="BG107">
        <v>34.1</v>
      </c>
      <c r="BH107">
        <v>0</v>
      </c>
      <c r="BI107">
        <v>0</v>
      </c>
      <c r="BJ107">
        <v>0</v>
      </c>
      <c r="BK107">
        <v>0</v>
      </c>
      <c r="BL107">
        <v>1.23</v>
      </c>
      <c r="BM107">
        <v>85.5</v>
      </c>
      <c r="BN107">
        <v>51.21</v>
      </c>
      <c r="BO107">
        <v>7.95</v>
      </c>
      <c r="BP107">
        <v>0</v>
      </c>
      <c r="BQ107">
        <v>49.81</v>
      </c>
      <c r="BR107">
        <v>0</v>
      </c>
      <c r="BS107">
        <v>7.65</v>
      </c>
      <c r="BT107">
        <v>6.3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2.5</v>
      </c>
      <c r="CF107">
        <v>2.52</v>
      </c>
      <c r="CG107">
        <v>7.99</v>
      </c>
      <c r="CH107">
        <v>0</v>
      </c>
      <c r="CI107">
        <v>8.18</v>
      </c>
      <c r="CJ107">
        <v>0</v>
      </c>
      <c r="CK107">
        <v>0</v>
      </c>
      <c r="CL107">
        <v>0</v>
      </c>
      <c r="CM107">
        <v>0</v>
      </c>
      <c r="CN107">
        <v>0</v>
      </c>
      <c r="CO107">
        <v>0</v>
      </c>
      <c r="CP107">
        <v>1.22</v>
      </c>
      <c r="CQ107">
        <v>17.82</v>
      </c>
      <c r="CR107">
        <v>0</v>
      </c>
      <c r="CS107">
        <v>12.02</v>
      </c>
      <c r="CT107">
        <v>0</v>
      </c>
      <c r="CU107">
        <v>157</v>
      </c>
      <c r="CV107">
        <v>105</v>
      </c>
      <c r="CW107" t="s">
        <v>392</v>
      </c>
      <c r="CX107">
        <v>1820.65</v>
      </c>
      <c r="CY107">
        <v>0.03</v>
      </c>
      <c r="CZ107">
        <v>0.05</v>
      </c>
      <c r="DA107">
        <v>0</v>
      </c>
      <c r="DB107">
        <v>0</v>
      </c>
      <c r="DC107">
        <v>0.02</v>
      </c>
      <c r="DD107">
        <v>0.01</v>
      </c>
      <c r="DE107">
        <v>0.01</v>
      </c>
      <c r="DF107">
        <v>0.13</v>
      </c>
      <c r="DG107">
        <v>0</v>
      </c>
      <c r="DH107">
        <v>0</v>
      </c>
      <c r="DI107">
        <v>0</v>
      </c>
      <c r="DJ107">
        <v>0</v>
      </c>
      <c r="DK107">
        <v>0</v>
      </c>
      <c r="DL107">
        <v>0.2</v>
      </c>
      <c r="DM107">
        <v>0</v>
      </c>
      <c r="DN107">
        <v>0</v>
      </c>
      <c r="DO107">
        <v>0.02</v>
      </c>
      <c r="DP107">
        <v>0</v>
      </c>
      <c r="DQ107">
        <v>0.19</v>
      </c>
      <c r="DR107">
        <v>0</v>
      </c>
      <c r="DS107">
        <v>0.01</v>
      </c>
      <c r="DT107">
        <v>0.01</v>
      </c>
      <c r="DU107">
        <v>0.28000000000000003</v>
      </c>
      <c r="DV107">
        <v>0.04</v>
      </c>
      <c r="DW107">
        <v>0</v>
      </c>
      <c r="DX107">
        <v>0</v>
      </c>
      <c r="DY107" s="5" t="s">
        <v>392</v>
      </c>
      <c r="DZ107" s="5" t="s">
        <v>2425</v>
      </c>
      <c r="EA107" s="5" t="s">
        <v>2421</v>
      </c>
      <c r="EB107" s="5" t="s">
        <v>2418</v>
      </c>
      <c r="EC107" s="5">
        <v>1820.64970053</v>
      </c>
      <c r="ED107" s="8">
        <v>1681.560408020476</v>
      </c>
      <c r="EE107" s="7">
        <v>0.92</v>
      </c>
    </row>
    <row r="108" spans="1:135">
      <c r="A108">
        <v>1</v>
      </c>
      <c r="B108" t="s">
        <v>2238</v>
      </c>
      <c r="C108" t="s">
        <v>394</v>
      </c>
      <c r="D108" t="s">
        <v>378</v>
      </c>
      <c r="E108" t="s">
        <v>395</v>
      </c>
      <c r="F108" t="s">
        <v>396</v>
      </c>
      <c r="G108">
        <v>3695.8853070599998</v>
      </c>
      <c r="H108">
        <v>2747.4375</v>
      </c>
      <c r="I108">
        <v>567.375</v>
      </c>
      <c r="J108">
        <v>248.8125</v>
      </c>
      <c r="K108">
        <v>83.25</v>
      </c>
      <c r="L108">
        <v>44.9375</v>
      </c>
      <c r="M108">
        <v>4.1875</v>
      </c>
      <c r="N108">
        <v>311.531494140625</v>
      </c>
      <c r="O108">
        <v>411.5213623046875</v>
      </c>
      <c r="P108">
        <v>367.62518694751708</v>
      </c>
      <c r="Q108">
        <v>145.125</v>
      </c>
      <c r="R108">
        <v>3550.875</v>
      </c>
      <c r="S108">
        <v>0</v>
      </c>
      <c r="T108">
        <v>0</v>
      </c>
      <c r="U108">
        <v>0</v>
      </c>
      <c r="V108">
        <v>0</v>
      </c>
      <c r="W108">
        <v>851.48326370448046</v>
      </c>
      <c r="X108">
        <v>15.569822235001606</v>
      </c>
      <c r="Y108">
        <v>94</v>
      </c>
      <c r="Z108">
        <v>2412747.8091000002</v>
      </c>
      <c r="AA108">
        <v>3038.63</v>
      </c>
      <c r="AB108">
        <v>1083.6500000000001</v>
      </c>
      <c r="AC108">
        <v>1081.6400000000001</v>
      </c>
      <c r="AD108">
        <v>2.0099999999999998</v>
      </c>
      <c r="AE108">
        <v>6.45</v>
      </c>
      <c r="AF108">
        <v>210.48</v>
      </c>
      <c r="AG108">
        <v>1738.05</v>
      </c>
      <c r="AH108">
        <v>5.5</v>
      </c>
      <c r="AI108">
        <v>579.9</v>
      </c>
      <c r="AJ108">
        <v>6.3</v>
      </c>
      <c r="AK108">
        <v>8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10.99</v>
      </c>
      <c r="BD108">
        <v>8.81</v>
      </c>
      <c r="BE108">
        <v>0</v>
      </c>
      <c r="BF108">
        <v>0</v>
      </c>
      <c r="BG108">
        <v>8.41</v>
      </c>
      <c r="BH108">
        <v>0</v>
      </c>
      <c r="BI108">
        <v>0</v>
      </c>
      <c r="BJ108">
        <v>0</v>
      </c>
      <c r="BK108">
        <v>0</v>
      </c>
      <c r="BL108">
        <v>31.26</v>
      </c>
      <c r="BM108">
        <v>12.07</v>
      </c>
      <c r="BN108">
        <v>0</v>
      </c>
      <c r="BO108">
        <v>19.96</v>
      </c>
      <c r="BP108">
        <v>0</v>
      </c>
      <c r="BQ108">
        <v>2718.54</v>
      </c>
      <c r="BR108">
        <v>0</v>
      </c>
      <c r="BS108">
        <v>0</v>
      </c>
      <c r="BT108">
        <v>39.4</v>
      </c>
      <c r="BU108">
        <v>107.81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>
        <v>0</v>
      </c>
      <c r="CE108">
        <v>3.33</v>
      </c>
      <c r="CF108">
        <v>0</v>
      </c>
      <c r="CG108">
        <v>9.65</v>
      </c>
      <c r="CH108">
        <v>0</v>
      </c>
      <c r="CI108">
        <v>30.73</v>
      </c>
      <c r="CJ108">
        <v>0</v>
      </c>
      <c r="CK108">
        <v>7.98</v>
      </c>
      <c r="CL108">
        <v>0</v>
      </c>
      <c r="CM108">
        <v>0</v>
      </c>
      <c r="CN108">
        <v>0</v>
      </c>
      <c r="CO108">
        <v>0</v>
      </c>
      <c r="CP108">
        <v>0</v>
      </c>
      <c r="CQ108">
        <v>21.49</v>
      </c>
      <c r="CR108">
        <v>0</v>
      </c>
      <c r="CS108">
        <v>8.1999999999999993</v>
      </c>
      <c r="CT108">
        <v>0</v>
      </c>
      <c r="CU108">
        <v>110</v>
      </c>
      <c r="CV108">
        <v>112.8</v>
      </c>
      <c r="CW108" t="s">
        <v>395</v>
      </c>
      <c r="CX108">
        <v>3695.89</v>
      </c>
      <c r="CY108">
        <v>7.0000000000000007E-2</v>
      </c>
      <c r="CZ108">
        <v>0.22</v>
      </c>
      <c r="DA108">
        <v>0</v>
      </c>
      <c r="DB108">
        <v>0.01</v>
      </c>
      <c r="DC108">
        <v>0</v>
      </c>
      <c r="DD108">
        <v>0.04</v>
      </c>
      <c r="DE108">
        <v>0.31</v>
      </c>
      <c r="DF108">
        <v>7.0000000000000007E-2</v>
      </c>
      <c r="DG108">
        <v>0.04</v>
      </c>
      <c r="DH108">
        <v>0</v>
      </c>
      <c r="DI108">
        <v>0</v>
      </c>
      <c r="DJ108">
        <v>0.08</v>
      </c>
      <c r="DK108">
        <v>0</v>
      </c>
      <c r="DL108">
        <v>0</v>
      </c>
      <c r="DM108">
        <v>0</v>
      </c>
      <c r="DN108">
        <v>0.03</v>
      </c>
      <c r="DO108">
        <v>0</v>
      </c>
      <c r="DP108">
        <v>0.01</v>
      </c>
      <c r="DQ108">
        <v>0</v>
      </c>
      <c r="DR108">
        <v>0</v>
      </c>
      <c r="DS108">
        <v>0</v>
      </c>
      <c r="DT108">
        <v>0.08</v>
      </c>
      <c r="DU108">
        <v>0.04</v>
      </c>
      <c r="DV108">
        <v>0</v>
      </c>
      <c r="DW108">
        <v>0</v>
      </c>
      <c r="DX108">
        <v>0</v>
      </c>
      <c r="DY108" s="5" t="s">
        <v>395</v>
      </c>
      <c r="DZ108" s="5" t="s">
        <v>2426</v>
      </c>
      <c r="EA108" s="5" t="s">
        <v>2418</v>
      </c>
      <c r="EB108" s="5" t="s">
        <v>2418</v>
      </c>
      <c r="EC108" s="5">
        <v>3695.8853070599998</v>
      </c>
      <c r="ED108" s="8">
        <v>377.43957262460003</v>
      </c>
      <c r="EE108" s="7">
        <v>0.1</v>
      </c>
    </row>
    <row r="109" spans="1:135">
      <c r="A109">
        <v>1</v>
      </c>
      <c r="B109" t="s">
        <v>2238</v>
      </c>
      <c r="C109" t="s">
        <v>394</v>
      </c>
      <c r="D109" t="s">
        <v>378</v>
      </c>
      <c r="E109" t="s">
        <v>397</v>
      </c>
      <c r="F109" t="s">
        <v>398</v>
      </c>
      <c r="G109">
        <v>7218.7616997699997</v>
      </c>
      <c r="H109">
        <v>404.1875</v>
      </c>
      <c r="I109">
        <v>335.5</v>
      </c>
      <c r="J109">
        <v>504.9375</v>
      </c>
      <c r="K109">
        <v>611.4375</v>
      </c>
      <c r="L109">
        <v>1501.1875</v>
      </c>
      <c r="M109">
        <v>3862.25</v>
      </c>
      <c r="N109">
        <v>246.685302734375</v>
      </c>
      <c r="O109">
        <v>1094.16064453125</v>
      </c>
      <c r="P109">
        <v>507.89049416690068</v>
      </c>
      <c r="Q109">
        <v>77.875</v>
      </c>
      <c r="R109">
        <v>4309.625</v>
      </c>
      <c r="S109">
        <v>481.9375</v>
      </c>
      <c r="T109">
        <v>2350.0625</v>
      </c>
      <c r="U109">
        <v>0</v>
      </c>
      <c r="V109">
        <v>0</v>
      </c>
      <c r="W109">
        <v>1035.8855888541568</v>
      </c>
      <c r="X109">
        <v>14.270938720375455</v>
      </c>
      <c r="Y109">
        <v>184</v>
      </c>
      <c r="Z109">
        <v>424974.95400000003</v>
      </c>
      <c r="AA109">
        <v>332.97</v>
      </c>
      <c r="AB109">
        <v>42</v>
      </c>
      <c r="AC109">
        <v>21.67</v>
      </c>
      <c r="AD109">
        <v>20.329999999999998</v>
      </c>
      <c r="AE109">
        <v>6.7</v>
      </c>
      <c r="AF109">
        <v>252.77</v>
      </c>
      <c r="AG109">
        <v>31.5</v>
      </c>
      <c r="AH109">
        <v>0</v>
      </c>
      <c r="AI109">
        <v>31.1</v>
      </c>
      <c r="AJ109">
        <v>64.8</v>
      </c>
      <c r="AK109">
        <v>7.2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4.5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23.01</v>
      </c>
      <c r="BH109">
        <v>0</v>
      </c>
      <c r="BI109">
        <v>0</v>
      </c>
      <c r="BJ109">
        <v>0</v>
      </c>
      <c r="BK109">
        <v>0.71</v>
      </c>
      <c r="BL109">
        <v>101.67</v>
      </c>
      <c r="BM109">
        <v>7.8</v>
      </c>
      <c r="BN109">
        <v>0</v>
      </c>
      <c r="BO109">
        <v>0</v>
      </c>
      <c r="BP109">
        <v>0</v>
      </c>
      <c r="BQ109">
        <v>5.09</v>
      </c>
      <c r="BR109">
        <v>0</v>
      </c>
      <c r="BS109">
        <v>10.89</v>
      </c>
      <c r="BT109">
        <v>31.36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4.43</v>
      </c>
      <c r="CB109">
        <v>0</v>
      </c>
      <c r="CC109">
        <v>0</v>
      </c>
      <c r="CD109">
        <v>0</v>
      </c>
      <c r="CE109">
        <v>0</v>
      </c>
      <c r="CF109">
        <v>2.44</v>
      </c>
      <c r="CG109">
        <v>8.1</v>
      </c>
      <c r="CH109">
        <v>0</v>
      </c>
      <c r="CI109">
        <v>13.13</v>
      </c>
      <c r="CJ109">
        <v>0</v>
      </c>
      <c r="CK109">
        <v>7.15</v>
      </c>
      <c r="CL109">
        <v>0</v>
      </c>
      <c r="CM109">
        <v>0</v>
      </c>
      <c r="CN109">
        <v>0</v>
      </c>
      <c r="CO109">
        <v>0</v>
      </c>
      <c r="CP109">
        <v>0</v>
      </c>
      <c r="CQ109">
        <v>56.65</v>
      </c>
      <c r="CR109">
        <v>0.56000000000000005</v>
      </c>
      <c r="CS109">
        <v>55.48</v>
      </c>
      <c r="CT109">
        <v>0</v>
      </c>
      <c r="CU109">
        <v>31</v>
      </c>
      <c r="CV109">
        <v>220.79999999999998</v>
      </c>
      <c r="CW109" t="s">
        <v>397</v>
      </c>
      <c r="CX109">
        <v>7218.76</v>
      </c>
      <c r="CY109">
        <v>0.01</v>
      </c>
      <c r="CZ109">
        <v>0</v>
      </c>
      <c r="DA109">
        <v>0</v>
      </c>
      <c r="DB109">
        <v>0</v>
      </c>
      <c r="DC109">
        <v>0</v>
      </c>
      <c r="DD109">
        <v>0.05</v>
      </c>
      <c r="DE109">
        <v>0</v>
      </c>
      <c r="DF109">
        <v>0.04</v>
      </c>
      <c r="DG109">
        <v>0</v>
      </c>
      <c r="DH109">
        <v>0</v>
      </c>
      <c r="DI109">
        <v>0</v>
      </c>
      <c r="DJ109">
        <v>0</v>
      </c>
      <c r="DK109">
        <v>0</v>
      </c>
      <c r="DL109">
        <v>0</v>
      </c>
      <c r="DM109">
        <v>0</v>
      </c>
      <c r="DN109">
        <v>0.1</v>
      </c>
      <c r="DO109">
        <v>0</v>
      </c>
      <c r="DP109">
        <v>0</v>
      </c>
      <c r="DQ109">
        <v>0.55000000000000004</v>
      </c>
      <c r="DR109">
        <v>0</v>
      </c>
      <c r="DS109">
        <v>0</v>
      </c>
      <c r="DT109">
        <v>0</v>
      </c>
      <c r="DU109">
        <v>0.24</v>
      </c>
      <c r="DV109">
        <v>0</v>
      </c>
      <c r="DW109">
        <v>0</v>
      </c>
      <c r="DX109">
        <v>0</v>
      </c>
      <c r="DY109" s="5" t="s">
        <v>397</v>
      </c>
      <c r="DZ109" s="5" t="s">
        <v>2427</v>
      </c>
      <c r="EA109" s="5" t="s">
        <v>2418</v>
      </c>
      <c r="EB109" s="5" t="s">
        <v>2418</v>
      </c>
      <c r="EC109" s="5">
        <v>7218.7616997699997</v>
      </c>
      <c r="ED109" s="8">
        <v>5667.8601025439302</v>
      </c>
      <c r="EE109" s="7">
        <v>0.79</v>
      </c>
    </row>
    <row r="110" spans="1:135">
      <c r="A110">
        <v>1</v>
      </c>
      <c r="B110" t="s">
        <v>2238</v>
      </c>
      <c r="C110" t="s">
        <v>394</v>
      </c>
      <c r="D110" t="s">
        <v>378</v>
      </c>
      <c r="E110" t="s">
        <v>399</v>
      </c>
      <c r="F110" t="s">
        <v>400</v>
      </c>
      <c r="G110">
        <v>6103.6955128899999</v>
      </c>
      <c r="H110">
        <v>754.25</v>
      </c>
      <c r="I110">
        <v>819.5</v>
      </c>
      <c r="J110">
        <v>1118.75</v>
      </c>
      <c r="K110">
        <v>886.25</v>
      </c>
      <c r="L110">
        <v>1222.5625</v>
      </c>
      <c r="M110">
        <v>1302.875</v>
      </c>
      <c r="N110">
        <v>153.04570007324219</v>
      </c>
      <c r="O110">
        <v>431.40029907226563</v>
      </c>
      <c r="P110">
        <v>313.56128886410306</v>
      </c>
      <c r="Q110">
        <v>83.375</v>
      </c>
      <c r="R110">
        <v>6020.8125</v>
      </c>
      <c r="S110">
        <v>0</v>
      </c>
      <c r="T110">
        <v>0</v>
      </c>
      <c r="U110">
        <v>0</v>
      </c>
      <c r="V110">
        <v>0</v>
      </c>
      <c r="W110">
        <v>817.69684467013394</v>
      </c>
      <c r="X110">
        <v>15.561206847127236</v>
      </c>
      <c r="Y110">
        <v>126</v>
      </c>
      <c r="Z110">
        <v>447432.83020000003</v>
      </c>
      <c r="AA110">
        <v>636.59</v>
      </c>
      <c r="AB110">
        <v>176.25</v>
      </c>
      <c r="AC110">
        <v>142.82</v>
      </c>
      <c r="AD110">
        <v>33.43</v>
      </c>
      <c r="AE110">
        <v>10.85</v>
      </c>
      <c r="AF110">
        <v>227.02</v>
      </c>
      <c r="AG110">
        <v>222.47</v>
      </c>
      <c r="AH110">
        <v>0</v>
      </c>
      <c r="AI110">
        <v>75.900000000000006</v>
      </c>
      <c r="AJ110">
        <v>54.7</v>
      </c>
      <c r="AK110">
        <v>4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9.2000000000000011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0.24</v>
      </c>
      <c r="BE110">
        <v>0</v>
      </c>
      <c r="BF110">
        <v>0</v>
      </c>
      <c r="BG110">
        <v>3.55</v>
      </c>
      <c r="BH110">
        <v>0</v>
      </c>
      <c r="BI110">
        <v>0</v>
      </c>
      <c r="BJ110">
        <v>0</v>
      </c>
      <c r="BK110">
        <v>0</v>
      </c>
      <c r="BL110">
        <v>114.42</v>
      </c>
      <c r="BM110">
        <v>15.28</v>
      </c>
      <c r="BN110">
        <v>0</v>
      </c>
      <c r="BO110">
        <v>0</v>
      </c>
      <c r="BP110">
        <v>0</v>
      </c>
      <c r="BQ110">
        <v>165.51</v>
      </c>
      <c r="BR110">
        <v>0</v>
      </c>
      <c r="BS110">
        <v>83.74</v>
      </c>
      <c r="BT110">
        <v>89.04</v>
      </c>
      <c r="BU110">
        <v>1.76</v>
      </c>
      <c r="BV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>
        <v>0</v>
      </c>
      <c r="CE110">
        <v>2.41</v>
      </c>
      <c r="CF110">
        <v>0</v>
      </c>
      <c r="CG110">
        <v>2.46</v>
      </c>
      <c r="CH110">
        <v>0</v>
      </c>
      <c r="CI110">
        <v>46.53</v>
      </c>
      <c r="CJ110">
        <v>0</v>
      </c>
      <c r="CK110">
        <v>3.64</v>
      </c>
      <c r="CL110">
        <v>0</v>
      </c>
      <c r="CM110">
        <v>0</v>
      </c>
      <c r="CN110">
        <v>0</v>
      </c>
      <c r="CO110">
        <v>0</v>
      </c>
      <c r="CP110">
        <v>0</v>
      </c>
      <c r="CQ110">
        <v>63.81</v>
      </c>
      <c r="CR110">
        <v>0</v>
      </c>
      <c r="CS110">
        <v>35</v>
      </c>
      <c r="CT110">
        <v>0</v>
      </c>
      <c r="CU110">
        <v>28</v>
      </c>
      <c r="CV110">
        <v>100.80000000000001</v>
      </c>
      <c r="CW110" t="s">
        <v>399</v>
      </c>
      <c r="CX110">
        <v>6103.7</v>
      </c>
      <c r="CY110">
        <v>0.04</v>
      </c>
      <c r="CZ110">
        <v>0.05</v>
      </c>
      <c r="DA110">
        <v>0</v>
      </c>
      <c r="DB110">
        <v>0</v>
      </c>
      <c r="DC110">
        <v>0</v>
      </c>
      <c r="DD110">
        <v>0.03</v>
      </c>
      <c r="DE110">
        <v>0.06</v>
      </c>
      <c r="DF110">
        <v>0.03</v>
      </c>
      <c r="DG110">
        <v>0.01</v>
      </c>
      <c r="DH110">
        <v>0</v>
      </c>
      <c r="DI110">
        <v>0</v>
      </c>
      <c r="DJ110">
        <v>0.01</v>
      </c>
      <c r="DK110">
        <v>0.01</v>
      </c>
      <c r="DL110">
        <v>0</v>
      </c>
      <c r="DM110">
        <v>0</v>
      </c>
      <c r="DN110">
        <v>0.21</v>
      </c>
      <c r="DO110">
        <v>0</v>
      </c>
      <c r="DP110">
        <v>0</v>
      </c>
      <c r="DQ110">
        <v>0.27</v>
      </c>
      <c r="DR110">
        <v>0.01</v>
      </c>
      <c r="DS110">
        <v>0</v>
      </c>
      <c r="DT110">
        <v>0.02</v>
      </c>
      <c r="DU110">
        <v>0.25</v>
      </c>
      <c r="DV110">
        <v>0</v>
      </c>
      <c r="DW110">
        <v>0</v>
      </c>
      <c r="DX110">
        <v>0.01</v>
      </c>
      <c r="DY110" s="5" t="s">
        <v>399</v>
      </c>
      <c r="DZ110" s="5" t="s">
        <v>2428</v>
      </c>
      <c r="EA110" s="5" t="s">
        <v>2418</v>
      </c>
      <c r="EB110" s="5" t="s">
        <v>2418</v>
      </c>
      <c r="EC110" s="5">
        <v>6103.6955128899999</v>
      </c>
      <c r="ED110" s="8">
        <v>1574.3317128460001</v>
      </c>
      <c r="EE110" s="7">
        <v>0.26</v>
      </c>
    </row>
    <row r="111" spans="1:135">
      <c r="A111">
        <v>1</v>
      </c>
      <c r="B111" t="s">
        <v>2238</v>
      </c>
      <c r="C111" t="s">
        <v>394</v>
      </c>
      <c r="D111" t="s">
        <v>378</v>
      </c>
      <c r="E111" t="s">
        <v>401</v>
      </c>
      <c r="F111" t="s">
        <v>402</v>
      </c>
      <c r="G111">
        <v>1550.13785753</v>
      </c>
      <c r="H111">
        <v>315.375</v>
      </c>
      <c r="I111">
        <v>301.5</v>
      </c>
      <c r="J111">
        <v>352.875</v>
      </c>
      <c r="K111">
        <v>236.3125</v>
      </c>
      <c r="L111">
        <v>252.25</v>
      </c>
      <c r="M111">
        <v>92.125</v>
      </c>
      <c r="N111">
        <v>253.36643981933594</v>
      </c>
      <c r="O111">
        <v>401.22250366210938</v>
      </c>
      <c r="P111">
        <v>337.84059582863006</v>
      </c>
      <c r="Q111">
        <v>33.6875</v>
      </c>
      <c r="R111">
        <v>871.1875</v>
      </c>
      <c r="S111">
        <v>0</v>
      </c>
      <c r="T111">
        <v>0</v>
      </c>
      <c r="U111">
        <v>645.5625</v>
      </c>
      <c r="V111">
        <v>0</v>
      </c>
      <c r="W111">
        <v>858.63526375221807</v>
      </c>
      <c r="X111">
        <v>15.539772947249554</v>
      </c>
      <c r="Y111">
        <v>40</v>
      </c>
      <c r="Z111">
        <v>378003.94640000002</v>
      </c>
      <c r="AA111">
        <v>545.61</v>
      </c>
      <c r="AB111">
        <v>89.55</v>
      </c>
      <c r="AC111">
        <v>87.75</v>
      </c>
      <c r="AD111">
        <v>1.8</v>
      </c>
      <c r="AE111">
        <v>2.25</v>
      </c>
      <c r="AF111">
        <v>170.83</v>
      </c>
      <c r="AG111">
        <v>282.98</v>
      </c>
      <c r="AH111">
        <v>0</v>
      </c>
      <c r="AI111">
        <v>90.5</v>
      </c>
      <c r="AJ111">
        <v>1.8</v>
      </c>
      <c r="AK111">
        <v>1.6</v>
      </c>
      <c r="AL111">
        <v>1.0900000000000001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1.4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44.02</v>
      </c>
      <c r="BM111">
        <v>35.5</v>
      </c>
      <c r="BN111">
        <v>0</v>
      </c>
      <c r="BO111">
        <v>0</v>
      </c>
      <c r="BP111">
        <v>0</v>
      </c>
      <c r="BQ111">
        <v>365.63</v>
      </c>
      <c r="BR111">
        <v>0</v>
      </c>
      <c r="BS111">
        <v>0</v>
      </c>
      <c r="BT111">
        <v>0</v>
      </c>
      <c r="BU111">
        <v>0</v>
      </c>
      <c r="BV111">
        <v>0</v>
      </c>
      <c r="BW111">
        <v>0</v>
      </c>
      <c r="BX111">
        <v>0</v>
      </c>
      <c r="BY111">
        <v>0</v>
      </c>
      <c r="BZ111">
        <v>0</v>
      </c>
      <c r="CA111">
        <v>0</v>
      </c>
      <c r="CB111">
        <v>0</v>
      </c>
      <c r="CC111">
        <v>0</v>
      </c>
      <c r="CD111">
        <v>4.9800000000000004</v>
      </c>
      <c r="CE111">
        <v>0</v>
      </c>
      <c r="CF111">
        <v>0</v>
      </c>
      <c r="CG111">
        <v>3.44</v>
      </c>
      <c r="CH111">
        <v>0</v>
      </c>
      <c r="CI111">
        <v>0</v>
      </c>
      <c r="CJ111">
        <v>0</v>
      </c>
      <c r="CK111">
        <v>3.99</v>
      </c>
      <c r="CL111">
        <v>0</v>
      </c>
      <c r="CM111">
        <v>0</v>
      </c>
      <c r="CN111">
        <v>0</v>
      </c>
      <c r="CO111">
        <v>0</v>
      </c>
      <c r="CP111">
        <v>0</v>
      </c>
      <c r="CQ111">
        <v>74.02</v>
      </c>
      <c r="CR111">
        <v>0</v>
      </c>
      <c r="CS111">
        <v>11.54</v>
      </c>
      <c r="CT111">
        <v>0</v>
      </c>
      <c r="CU111">
        <v>41</v>
      </c>
      <c r="CV111">
        <v>36</v>
      </c>
      <c r="CW111" t="s">
        <v>401</v>
      </c>
      <c r="CX111">
        <v>1550.14</v>
      </c>
      <c r="CY111">
        <v>0.01</v>
      </c>
      <c r="CZ111">
        <v>0.09</v>
      </c>
      <c r="DA111">
        <v>0</v>
      </c>
      <c r="DB111">
        <v>0</v>
      </c>
      <c r="DC111">
        <v>0</v>
      </c>
      <c r="DD111">
        <v>0.19</v>
      </c>
      <c r="DE111">
        <v>7.0000000000000007E-2</v>
      </c>
      <c r="DF111">
        <v>0.02</v>
      </c>
      <c r="DG111">
        <v>0.08</v>
      </c>
      <c r="DH111">
        <v>0</v>
      </c>
      <c r="DI111">
        <v>0</v>
      </c>
      <c r="DJ111">
        <v>0.11</v>
      </c>
      <c r="DK111">
        <v>0.01</v>
      </c>
      <c r="DL111">
        <v>0</v>
      </c>
      <c r="DM111">
        <v>0</v>
      </c>
      <c r="DN111">
        <v>0</v>
      </c>
      <c r="DO111">
        <v>0</v>
      </c>
      <c r="DP111">
        <v>0.01</v>
      </c>
      <c r="DQ111">
        <v>0.1</v>
      </c>
      <c r="DR111">
        <v>0</v>
      </c>
      <c r="DS111">
        <v>0</v>
      </c>
      <c r="DT111">
        <v>0.03</v>
      </c>
      <c r="DU111">
        <v>0.27</v>
      </c>
      <c r="DV111">
        <v>0</v>
      </c>
      <c r="DW111">
        <v>0</v>
      </c>
      <c r="DX111">
        <v>0</v>
      </c>
      <c r="DY111" s="5" t="s">
        <v>401</v>
      </c>
      <c r="DZ111" s="5" t="s">
        <v>2429</v>
      </c>
      <c r="EA111" s="5" t="s">
        <v>2418</v>
      </c>
      <c r="EB111" s="5" t="s">
        <v>2418</v>
      </c>
      <c r="EC111" s="5">
        <v>1550.13785753</v>
      </c>
      <c r="ED111" s="8">
        <v>413.26578772080001</v>
      </c>
      <c r="EE111" s="7">
        <v>0.27</v>
      </c>
    </row>
    <row r="112" spans="1:135">
      <c r="A112">
        <v>1</v>
      </c>
      <c r="B112" t="s">
        <v>2238</v>
      </c>
      <c r="C112" t="s">
        <v>394</v>
      </c>
      <c r="D112" t="s">
        <v>378</v>
      </c>
      <c r="E112" t="s">
        <v>403</v>
      </c>
      <c r="F112" t="s">
        <v>378</v>
      </c>
      <c r="G112">
        <v>17018.163185699999</v>
      </c>
      <c r="H112">
        <v>5047.25</v>
      </c>
      <c r="I112">
        <v>3322.5625</v>
      </c>
      <c r="J112">
        <v>2626.4375</v>
      </c>
      <c r="K112">
        <v>1557.9375</v>
      </c>
      <c r="L112">
        <v>2153.3125</v>
      </c>
      <c r="M112">
        <v>2310.5625</v>
      </c>
      <c r="N112">
        <v>89.920310974121094</v>
      </c>
      <c r="O112">
        <v>480</v>
      </c>
      <c r="P112">
        <v>300.60473248769182</v>
      </c>
      <c r="Q112">
        <v>957.75</v>
      </c>
      <c r="R112">
        <v>14730</v>
      </c>
      <c r="S112">
        <v>33.125</v>
      </c>
      <c r="T112">
        <v>0</v>
      </c>
      <c r="U112">
        <v>1237.625</v>
      </c>
      <c r="V112">
        <v>59.5625</v>
      </c>
      <c r="W112">
        <v>790.85272504930094</v>
      </c>
      <c r="X112">
        <v>15.86888225422042</v>
      </c>
      <c r="Y112">
        <v>384</v>
      </c>
      <c r="Z112">
        <v>4218597.3066999996</v>
      </c>
      <c r="AA112">
        <v>6677.54</v>
      </c>
      <c r="AB112">
        <v>1385.05</v>
      </c>
      <c r="AC112">
        <v>1208.33</v>
      </c>
      <c r="AD112">
        <v>176.72</v>
      </c>
      <c r="AE112">
        <v>33.78</v>
      </c>
      <c r="AF112">
        <v>1096</v>
      </c>
      <c r="AG112">
        <v>4162.71</v>
      </c>
      <c r="AH112">
        <v>386.5</v>
      </c>
      <c r="AI112">
        <v>1314.3</v>
      </c>
      <c r="AJ112">
        <v>56.1</v>
      </c>
      <c r="AK112">
        <v>36.800000000000004</v>
      </c>
      <c r="AL112">
        <v>2.63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25.9</v>
      </c>
      <c r="AS112">
        <v>9.7799999999999994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8.1999999999999993</v>
      </c>
      <c r="BD112">
        <v>11.63</v>
      </c>
      <c r="BE112">
        <v>2.88</v>
      </c>
      <c r="BF112">
        <v>0</v>
      </c>
      <c r="BG112">
        <v>33.31</v>
      </c>
      <c r="BH112">
        <v>14.61</v>
      </c>
      <c r="BI112">
        <v>1</v>
      </c>
      <c r="BJ112">
        <v>0</v>
      </c>
      <c r="BK112">
        <v>4.59</v>
      </c>
      <c r="BL112">
        <v>445.02</v>
      </c>
      <c r="BM112">
        <v>93.1</v>
      </c>
      <c r="BN112">
        <v>46.1</v>
      </c>
      <c r="BO112">
        <v>1441.51</v>
      </c>
      <c r="BP112">
        <v>0</v>
      </c>
      <c r="BQ112">
        <v>3582.2</v>
      </c>
      <c r="BR112">
        <v>0</v>
      </c>
      <c r="BS112">
        <v>3.73</v>
      </c>
      <c r="BT112">
        <v>86.47</v>
      </c>
      <c r="BU112">
        <v>0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2.79</v>
      </c>
      <c r="CB112">
        <v>0</v>
      </c>
      <c r="CC112">
        <v>0</v>
      </c>
      <c r="CD112">
        <v>0</v>
      </c>
      <c r="CE112">
        <v>23.7</v>
      </c>
      <c r="CF112">
        <v>4.91</v>
      </c>
      <c r="CG112">
        <v>3.02</v>
      </c>
      <c r="CH112">
        <v>0</v>
      </c>
      <c r="CI112">
        <v>300.87</v>
      </c>
      <c r="CJ112">
        <v>0</v>
      </c>
      <c r="CK112">
        <v>14.4</v>
      </c>
      <c r="CL112">
        <v>0</v>
      </c>
      <c r="CM112">
        <v>0</v>
      </c>
      <c r="CN112">
        <v>0</v>
      </c>
      <c r="CO112">
        <v>0</v>
      </c>
      <c r="CP112">
        <v>3.64</v>
      </c>
      <c r="CQ112">
        <v>292.91000000000003</v>
      </c>
      <c r="CR112">
        <v>0.94</v>
      </c>
      <c r="CS112">
        <v>208.16</v>
      </c>
      <c r="CT112">
        <v>9.5400000000000009</v>
      </c>
      <c r="CU112">
        <v>192</v>
      </c>
      <c r="CV112">
        <v>384</v>
      </c>
      <c r="CW112" t="s">
        <v>403</v>
      </c>
      <c r="CX112">
        <v>17018.16</v>
      </c>
      <c r="CY112">
        <v>7.0000000000000007E-2</v>
      </c>
      <c r="CZ112">
        <v>0.08</v>
      </c>
      <c r="DA112">
        <v>0</v>
      </c>
      <c r="DB112">
        <v>0</v>
      </c>
      <c r="DC112">
        <v>0</v>
      </c>
      <c r="DD112">
        <v>0.09</v>
      </c>
      <c r="DE112">
        <v>0.14000000000000001</v>
      </c>
      <c r="DF112">
        <v>0.04</v>
      </c>
      <c r="DG112">
        <v>0.04</v>
      </c>
      <c r="DH112">
        <v>0</v>
      </c>
      <c r="DI112">
        <v>0</v>
      </c>
      <c r="DJ112">
        <v>0.06</v>
      </c>
      <c r="DK112">
        <v>0.04</v>
      </c>
      <c r="DL112">
        <v>0.02</v>
      </c>
      <c r="DM112">
        <v>0</v>
      </c>
      <c r="DN112">
        <v>0.19</v>
      </c>
      <c r="DO112">
        <v>0</v>
      </c>
      <c r="DP112">
        <v>0</v>
      </c>
      <c r="DQ112">
        <v>0.04</v>
      </c>
      <c r="DR112">
        <v>0.02</v>
      </c>
      <c r="DS112">
        <v>0</v>
      </c>
      <c r="DT112">
        <v>0.03</v>
      </c>
      <c r="DU112">
        <v>0.13</v>
      </c>
      <c r="DV112">
        <v>0</v>
      </c>
      <c r="DW112">
        <v>0</v>
      </c>
      <c r="DX112">
        <v>0.01</v>
      </c>
      <c r="DY112" s="5" t="s">
        <v>403</v>
      </c>
      <c r="DZ112" s="5" t="s">
        <v>2418</v>
      </c>
      <c r="EA112" s="5" t="s">
        <v>2418</v>
      </c>
      <c r="EB112" s="5" t="s">
        <v>2418</v>
      </c>
      <c r="EC112" s="5">
        <v>17018.163185699999</v>
      </c>
      <c r="ED112" s="8">
        <v>5226.5542558528978</v>
      </c>
      <c r="EE112" s="7">
        <v>0.31</v>
      </c>
    </row>
    <row r="113" spans="1:135">
      <c r="A113">
        <v>1</v>
      </c>
      <c r="B113" t="s">
        <v>2238</v>
      </c>
      <c r="C113" t="s">
        <v>394</v>
      </c>
      <c r="D113" t="s">
        <v>378</v>
      </c>
      <c r="E113" t="s">
        <v>404</v>
      </c>
      <c r="F113" t="s">
        <v>405</v>
      </c>
      <c r="G113">
        <v>1285.2601927600001</v>
      </c>
      <c r="H113">
        <v>69.8125</v>
      </c>
      <c r="I113">
        <v>84.0625</v>
      </c>
      <c r="J113">
        <v>173.8125</v>
      </c>
      <c r="K113">
        <v>184.1875</v>
      </c>
      <c r="L113">
        <v>331.1875</v>
      </c>
      <c r="M113">
        <v>441.75</v>
      </c>
      <c r="N113">
        <v>99.429908752441406</v>
      </c>
      <c r="O113">
        <v>407.97393798828125</v>
      </c>
      <c r="P113">
        <v>283.35903299885302</v>
      </c>
      <c r="Q113">
        <v>110.3125</v>
      </c>
      <c r="R113">
        <v>1174.5</v>
      </c>
      <c r="S113">
        <v>0</v>
      </c>
      <c r="T113">
        <v>0</v>
      </c>
      <c r="U113">
        <v>0</v>
      </c>
      <c r="V113">
        <v>0</v>
      </c>
      <c r="W113">
        <v>780.33453359933822</v>
      </c>
      <c r="X113">
        <v>15.954506350055958</v>
      </c>
      <c r="Y113">
        <v>20</v>
      </c>
      <c r="Z113">
        <v>222747.11189999999</v>
      </c>
      <c r="AA113">
        <v>224.13</v>
      </c>
      <c r="AB113">
        <v>28.82</v>
      </c>
      <c r="AC113">
        <v>28.57</v>
      </c>
      <c r="AD113">
        <v>0.25</v>
      </c>
      <c r="AE113">
        <v>1.01</v>
      </c>
      <c r="AF113">
        <v>42.75</v>
      </c>
      <c r="AG113">
        <v>151.55000000000001</v>
      </c>
      <c r="AH113">
        <v>0</v>
      </c>
      <c r="AI113">
        <v>65</v>
      </c>
      <c r="AJ113">
        <v>59.1</v>
      </c>
      <c r="AK113">
        <v>0.8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3.1</v>
      </c>
      <c r="BH113">
        <v>0</v>
      </c>
      <c r="BI113">
        <v>0</v>
      </c>
      <c r="BJ113">
        <v>0</v>
      </c>
      <c r="BK113">
        <v>0</v>
      </c>
      <c r="BL113">
        <v>9.2000000000000011</v>
      </c>
      <c r="BM113">
        <v>4.18</v>
      </c>
      <c r="BN113">
        <v>0</v>
      </c>
      <c r="BO113">
        <v>0</v>
      </c>
      <c r="BP113">
        <v>0</v>
      </c>
      <c r="BQ113">
        <v>67.349999999999994</v>
      </c>
      <c r="BR113">
        <v>0</v>
      </c>
      <c r="BS113">
        <v>119.01</v>
      </c>
      <c r="BT113">
        <v>0</v>
      </c>
      <c r="BU113">
        <v>0</v>
      </c>
      <c r="BV113">
        <v>0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1.05</v>
      </c>
      <c r="CG113">
        <v>0</v>
      </c>
      <c r="CH113">
        <v>0</v>
      </c>
      <c r="CI113">
        <v>11.24</v>
      </c>
      <c r="CJ113">
        <v>0</v>
      </c>
      <c r="CK113">
        <v>1.57</v>
      </c>
      <c r="CL113">
        <v>0</v>
      </c>
      <c r="CM113">
        <v>0</v>
      </c>
      <c r="CN113">
        <v>0</v>
      </c>
      <c r="CO113">
        <v>0</v>
      </c>
      <c r="CP113">
        <v>0</v>
      </c>
      <c r="CQ113">
        <v>0</v>
      </c>
      <c r="CR113">
        <v>0</v>
      </c>
      <c r="CS113">
        <v>7.43</v>
      </c>
      <c r="CT113">
        <v>0</v>
      </c>
      <c r="CU113">
        <v>5</v>
      </c>
      <c r="CV113">
        <v>16</v>
      </c>
      <c r="CW113" t="s">
        <v>404</v>
      </c>
      <c r="CX113">
        <v>1285.26</v>
      </c>
      <c r="CY113">
        <v>0.05</v>
      </c>
      <c r="CZ113">
        <v>0.01</v>
      </c>
      <c r="DA113">
        <v>0</v>
      </c>
      <c r="DB113">
        <v>0</v>
      </c>
      <c r="DC113">
        <v>0</v>
      </c>
      <c r="DD113">
        <v>7.0000000000000007E-2</v>
      </c>
      <c r="DE113">
        <v>0.03</v>
      </c>
      <c r="DF113">
        <v>0.03</v>
      </c>
      <c r="DG113">
        <v>0</v>
      </c>
      <c r="DH113">
        <v>0</v>
      </c>
      <c r="DI113">
        <v>0</v>
      </c>
      <c r="DJ113">
        <v>0</v>
      </c>
      <c r="DK113">
        <v>0.01</v>
      </c>
      <c r="DL113">
        <v>0</v>
      </c>
      <c r="DM113">
        <v>0</v>
      </c>
      <c r="DN113">
        <v>0.39</v>
      </c>
      <c r="DO113">
        <v>0</v>
      </c>
      <c r="DP113">
        <v>0</v>
      </c>
      <c r="DQ113">
        <v>0.17</v>
      </c>
      <c r="DR113">
        <v>0</v>
      </c>
      <c r="DS113">
        <v>0</v>
      </c>
      <c r="DT113">
        <v>0.02</v>
      </c>
      <c r="DU113">
        <v>0.21</v>
      </c>
      <c r="DV113">
        <v>0</v>
      </c>
      <c r="DW113">
        <v>0</v>
      </c>
      <c r="DX113">
        <v>0</v>
      </c>
      <c r="DY113" s="5" t="s">
        <v>404</v>
      </c>
      <c r="DZ113" s="5" t="s">
        <v>2430</v>
      </c>
      <c r="EA113" s="5" t="s">
        <v>2418</v>
      </c>
      <c r="EB113" s="5" t="s">
        <v>2418</v>
      </c>
      <c r="EC113" s="5">
        <v>1285.2601927600001</v>
      </c>
      <c r="ED113" s="8">
        <v>601.09381222799993</v>
      </c>
      <c r="EE113" s="7">
        <v>0.47</v>
      </c>
    </row>
    <row r="114" spans="1:135">
      <c r="A114">
        <v>1</v>
      </c>
      <c r="B114" t="s">
        <v>2238</v>
      </c>
      <c r="C114" t="s">
        <v>394</v>
      </c>
      <c r="D114" t="s">
        <v>378</v>
      </c>
      <c r="E114" t="s">
        <v>406</v>
      </c>
      <c r="F114" t="s">
        <v>407</v>
      </c>
      <c r="G114">
        <v>4603.3708196799998</v>
      </c>
      <c r="H114">
        <v>1519.9375</v>
      </c>
      <c r="I114">
        <v>1087</v>
      </c>
      <c r="J114">
        <v>766.625</v>
      </c>
      <c r="K114">
        <v>380.8125</v>
      </c>
      <c r="L114">
        <v>440.3125</v>
      </c>
      <c r="M114">
        <v>408.625</v>
      </c>
      <c r="N114">
        <v>130.0511474609375</v>
      </c>
      <c r="O114">
        <v>396.02264404296875</v>
      </c>
      <c r="P114">
        <v>303.35840070996221</v>
      </c>
      <c r="Q114">
        <v>43.625</v>
      </c>
      <c r="R114">
        <v>4294.75</v>
      </c>
      <c r="S114">
        <v>0</v>
      </c>
      <c r="T114">
        <v>0</v>
      </c>
      <c r="U114">
        <v>208.5</v>
      </c>
      <c r="V114">
        <v>56.4375</v>
      </c>
      <c r="W114">
        <v>779.59772190393437</v>
      </c>
      <c r="X114">
        <v>15.838103396779712</v>
      </c>
      <c r="Y114">
        <v>115</v>
      </c>
      <c r="Z114">
        <v>2155543.7469000001</v>
      </c>
      <c r="AA114">
        <v>3192.26</v>
      </c>
      <c r="AB114">
        <v>913.65</v>
      </c>
      <c r="AC114">
        <v>816.66</v>
      </c>
      <c r="AD114">
        <v>96.99</v>
      </c>
      <c r="AE114">
        <v>6.78</v>
      </c>
      <c r="AF114">
        <v>505.15</v>
      </c>
      <c r="AG114">
        <v>1766.68</v>
      </c>
      <c r="AH114">
        <v>147.4</v>
      </c>
      <c r="AI114">
        <v>524</v>
      </c>
      <c r="AJ114">
        <v>45.1</v>
      </c>
      <c r="AK114">
        <v>6.4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168.57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24.6</v>
      </c>
      <c r="BD114">
        <v>4.17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187.11</v>
      </c>
      <c r="BM114">
        <v>52.24</v>
      </c>
      <c r="BN114">
        <v>0</v>
      </c>
      <c r="BO114">
        <v>6</v>
      </c>
      <c r="BP114">
        <v>0</v>
      </c>
      <c r="BQ114">
        <v>1973.18</v>
      </c>
      <c r="BR114">
        <v>600</v>
      </c>
      <c r="BS114">
        <v>57</v>
      </c>
      <c r="BT114">
        <v>3</v>
      </c>
      <c r="BU114">
        <v>0</v>
      </c>
      <c r="BV114">
        <v>0</v>
      </c>
      <c r="BW114">
        <v>3.51</v>
      </c>
      <c r="BX114">
        <v>0</v>
      </c>
      <c r="BY114">
        <v>0</v>
      </c>
      <c r="BZ114">
        <v>0</v>
      </c>
      <c r="CA114">
        <v>0</v>
      </c>
      <c r="CB114">
        <v>0</v>
      </c>
      <c r="CC114">
        <v>0</v>
      </c>
      <c r="CD114">
        <v>24.17</v>
      </c>
      <c r="CE114">
        <v>10.11</v>
      </c>
      <c r="CF114">
        <v>21</v>
      </c>
      <c r="CG114">
        <v>0</v>
      </c>
      <c r="CH114">
        <v>0</v>
      </c>
      <c r="CI114">
        <v>2.56</v>
      </c>
      <c r="CJ114">
        <v>0</v>
      </c>
      <c r="CK114">
        <v>0</v>
      </c>
      <c r="CL114">
        <v>0</v>
      </c>
      <c r="CM114">
        <v>0</v>
      </c>
      <c r="CN114">
        <v>0</v>
      </c>
      <c r="CO114">
        <v>0</v>
      </c>
      <c r="CP114">
        <v>0</v>
      </c>
      <c r="CQ114">
        <v>49.82</v>
      </c>
      <c r="CR114">
        <v>0</v>
      </c>
      <c r="CS114">
        <v>5.22</v>
      </c>
      <c r="CT114">
        <v>0</v>
      </c>
      <c r="CU114">
        <v>445</v>
      </c>
      <c r="CV114">
        <v>126.50000000000001</v>
      </c>
      <c r="CW114" t="s">
        <v>406</v>
      </c>
      <c r="CX114">
        <v>4603.37</v>
      </c>
      <c r="CY114">
        <v>0.02</v>
      </c>
      <c r="CZ114">
        <v>0.06</v>
      </c>
      <c r="DA114">
        <v>0</v>
      </c>
      <c r="DB114">
        <v>0</v>
      </c>
      <c r="DC114">
        <v>0</v>
      </c>
      <c r="DD114">
        <v>0.14000000000000001</v>
      </c>
      <c r="DE114">
        <v>0.16</v>
      </c>
      <c r="DF114">
        <v>0.02</v>
      </c>
      <c r="DG114">
        <v>0.08</v>
      </c>
      <c r="DH114">
        <v>0</v>
      </c>
      <c r="DI114">
        <v>0.01</v>
      </c>
      <c r="DJ114">
        <v>0.08</v>
      </c>
      <c r="DK114">
        <v>0.02</v>
      </c>
      <c r="DL114">
        <v>0.01</v>
      </c>
      <c r="DM114">
        <v>0</v>
      </c>
      <c r="DN114">
        <v>0.16</v>
      </c>
      <c r="DO114">
        <v>0</v>
      </c>
      <c r="DP114">
        <v>0</v>
      </c>
      <c r="DQ114">
        <v>0.01</v>
      </c>
      <c r="DR114">
        <v>0.01</v>
      </c>
      <c r="DS114">
        <v>0</v>
      </c>
      <c r="DT114">
        <v>7.0000000000000007E-2</v>
      </c>
      <c r="DU114">
        <v>0.13</v>
      </c>
      <c r="DV114">
        <v>0</v>
      </c>
      <c r="DW114">
        <v>0</v>
      </c>
      <c r="DX114">
        <v>0</v>
      </c>
      <c r="DY114" s="5" t="s">
        <v>406</v>
      </c>
      <c r="DZ114" s="5" t="s">
        <v>2431</v>
      </c>
      <c r="EA114" s="5" t="s">
        <v>2418</v>
      </c>
      <c r="EB114" s="5" t="s">
        <v>2418</v>
      </c>
      <c r="EC114" s="5">
        <v>4603.3708196799998</v>
      </c>
      <c r="ED114" s="8">
        <v>1562.5013900695999</v>
      </c>
      <c r="EE114" s="7">
        <v>0.34</v>
      </c>
    </row>
    <row r="115" spans="1:135">
      <c r="A115">
        <v>1</v>
      </c>
      <c r="B115" t="s">
        <v>2238</v>
      </c>
      <c r="C115" t="s">
        <v>394</v>
      </c>
      <c r="D115" t="s">
        <v>378</v>
      </c>
      <c r="E115" t="s">
        <v>408</v>
      </c>
      <c r="F115" t="s">
        <v>409</v>
      </c>
      <c r="G115">
        <v>1540.5562917499999</v>
      </c>
      <c r="H115">
        <v>708.75</v>
      </c>
      <c r="I115">
        <v>469.625</v>
      </c>
      <c r="J115">
        <v>234.625</v>
      </c>
      <c r="K115">
        <v>65.4375</v>
      </c>
      <c r="L115">
        <v>48.4375</v>
      </c>
      <c r="M115">
        <v>13.6875</v>
      </c>
      <c r="N115">
        <v>307.05743408203125</v>
      </c>
      <c r="O115">
        <v>410.92556762695313</v>
      </c>
      <c r="P115">
        <v>362.61428135222627</v>
      </c>
      <c r="Q115">
        <v>49.25</v>
      </c>
      <c r="R115">
        <v>1491.3125</v>
      </c>
      <c r="S115">
        <v>0</v>
      </c>
      <c r="T115">
        <v>0</v>
      </c>
      <c r="U115">
        <v>0</v>
      </c>
      <c r="V115">
        <v>0</v>
      </c>
      <c r="W115">
        <v>837.22305632202563</v>
      </c>
      <c r="X115">
        <v>15.60803765622464</v>
      </c>
      <c r="Y115">
        <v>50</v>
      </c>
      <c r="Z115">
        <v>394054.00260000001</v>
      </c>
      <c r="AA115">
        <v>477.61</v>
      </c>
      <c r="AB115">
        <v>236.68</v>
      </c>
      <c r="AC115">
        <v>236.16</v>
      </c>
      <c r="AD115">
        <v>0.52</v>
      </c>
      <c r="AE115">
        <v>4.08</v>
      </c>
      <c r="AF115">
        <v>99.77</v>
      </c>
      <c r="AG115">
        <v>137.08000000000001</v>
      </c>
      <c r="AH115">
        <v>0</v>
      </c>
      <c r="AI115">
        <v>109.7</v>
      </c>
      <c r="AJ115">
        <v>0</v>
      </c>
      <c r="AK115">
        <v>1.6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29.15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9.7000000000000011</v>
      </c>
      <c r="BE115">
        <v>0</v>
      </c>
      <c r="BF115">
        <v>0</v>
      </c>
      <c r="BG115">
        <v>2.8</v>
      </c>
      <c r="BH115">
        <v>0</v>
      </c>
      <c r="BI115">
        <v>0</v>
      </c>
      <c r="BJ115">
        <v>0</v>
      </c>
      <c r="BK115">
        <v>0</v>
      </c>
      <c r="BL115">
        <v>26.41</v>
      </c>
      <c r="BM115">
        <v>26.51</v>
      </c>
      <c r="BN115">
        <v>0</v>
      </c>
      <c r="BO115">
        <v>0</v>
      </c>
      <c r="BP115">
        <v>0</v>
      </c>
      <c r="BQ115">
        <v>340.12</v>
      </c>
      <c r="BR115">
        <v>0</v>
      </c>
      <c r="BS115">
        <v>0</v>
      </c>
      <c r="BT115">
        <v>6.98</v>
      </c>
      <c r="BU115">
        <v>0</v>
      </c>
      <c r="BV115">
        <v>0</v>
      </c>
      <c r="BW115"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C115">
        <v>0</v>
      </c>
      <c r="CD115">
        <v>0</v>
      </c>
      <c r="CE115">
        <v>1.48</v>
      </c>
      <c r="CF115">
        <v>0</v>
      </c>
      <c r="CG115">
        <v>0</v>
      </c>
      <c r="CH115">
        <v>0</v>
      </c>
      <c r="CI115">
        <v>7.81</v>
      </c>
      <c r="CJ115">
        <v>0</v>
      </c>
      <c r="CK115">
        <v>0</v>
      </c>
      <c r="CL115">
        <v>0</v>
      </c>
      <c r="CM115">
        <v>0</v>
      </c>
      <c r="CN115">
        <v>0</v>
      </c>
      <c r="CO115">
        <v>5.45</v>
      </c>
      <c r="CP115">
        <v>0</v>
      </c>
      <c r="CQ115">
        <v>16.350000000000001</v>
      </c>
      <c r="CR115">
        <v>0</v>
      </c>
      <c r="CS115">
        <v>4.8500000000000005</v>
      </c>
      <c r="CT115">
        <v>0</v>
      </c>
      <c r="CU115">
        <v>54</v>
      </c>
      <c r="CV115">
        <v>30</v>
      </c>
      <c r="CW115" t="s">
        <v>408</v>
      </c>
      <c r="CX115">
        <v>1540.56</v>
      </c>
      <c r="CY115">
        <v>0.03</v>
      </c>
      <c r="CZ115">
        <v>0.18</v>
      </c>
      <c r="DA115">
        <v>0</v>
      </c>
      <c r="DB115">
        <v>0</v>
      </c>
      <c r="DC115">
        <v>0</v>
      </c>
      <c r="DD115">
        <v>0.09</v>
      </c>
      <c r="DE115">
        <v>0.3</v>
      </c>
      <c r="DF115">
        <v>7.0000000000000007E-2</v>
      </c>
      <c r="DG115">
        <v>0.02</v>
      </c>
      <c r="DH115">
        <v>0</v>
      </c>
      <c r="DI115">
        <v>0.01</v>
      </c>
      <c r="DJ115">
        <v>0.02</v>
      </c>
      <c r="DK115">
        <v>0.01</v>
      </c>
      <c r="DL115">
        <v>0</v>
      </c>
      <c r="DM115">
        <v>0</v>
      </c>
      <c r="DN115">
        <v>0.06</v>
      </c>
      <c r="DO115">
        <v>0</v>
      </c>
      <c r="DP115">
        <v>0</v>
      </c>
      <c r="DQ115">
        <v>0.03</v>
      </c>
      <c r="DR115">
        <v>0.03</v>
      </c>
      <c r="DS115">
        <v>0</v>
      </c>
      <c r="DT115">
        <v>0.08</v>
      </c>
      <c r="DU115">
        <v>0.05</v>
      </c>
      <c r="DV115">
        <v>0</v>
      </c>
      <c r="DW115">
        <v>0</v>
      </c>
      <c r="DX115">
        <v>0</v>
      </c>
      <c r="DY115" s="5" t="s">
        <v>408</v>
      </c>
      <c r="DZ115" s="5" t="s">
        <v>2432</v>
      </c>
      <c r="EA115" s="5" t="s">
        <v>2418</v>
      </c>
      <c r="EB115" s="5" t="s">
        <v>2418</v>
      </c>
      <c r="EC115" s="5">
        <v>1540.5562917499999</v>
      </c>
      <c r="ED115" s="8">
        <v>204.89273557199999</v>
      </c>
      <c r="EE115" s="7">
        <v>0.13</v>
      </c>
    </row>
    <row r="116" spans="1:135">
      <c r="A116">
        <v>1</v>
      </c>
      <c r="B116" t="s">
        <v>2238</v>
      </c>
      <c r="C116" t="s">
        <v>394</v>
      </c>
      <c r="D116" t="s">
        <v>378</v>
      </c>
      <c r="E116" t="s">
        <v>410</v>
      </c>
      <c r="F116" t="s">
        <v>411</v>
      </c>
      <c r="G116">
        <v>1852.3132419399999</v>
      </c>
      <c r="H116">
        <v>426.6875</v>
      </c>
      <c r="I116">
        <v>362</v>
      </c>
      <c r="J116">
        <v>367</v>
      </c>
      <c r="K116">
        <v>226.5</v>
      </c>
      <c r="L116">
        <v>259.5</v>
      </c>
      <c r="M116">
        <v>210.5625</v>
      </c>
      <c r="N116">
        <v>241.29083251953125</v>
      </c>
      <c r="O116">
        <v>423.56436157226563</v>
      </c>
      <c r="P116">
        <v>333.90976153155026</v>
      </c>
      <c r="Q116">
        <v>28.375</v>
      </c>
      <c r="R116">
        <v>1277.5</v>
      </c>
      <c r="S116">
        <v>168.4375</v>
      </c>
      <c r="T116">
        <v>0</v>
      </c>
      <c r="U116">
        <v>377.9375</v>
      </c>
      <c r="V116">
        <v>0</v>
      </c>
      <c r="W116">
        <v>894.11819716407831</v>
      </c>
      <c r="X116">
        <v>15.331148885887913</v>
      </c>
      <c r="Y116">
        <v>90</v>
      </c>
      <c r="Z116">
        <v>305811.92920000001</v>
      </c>
      <c r="AA116">
        <v>396.73</v>
      </c>
      <c r="AB116">
        <v>56.07</v>
      </c>
      <c r="AC116">
        <v>53.04</v>
      </c>
      <c r="AD116">
        <v>3.03</v>
      </c>
      <c r="AE116">
        <v>6.45</v>
      </c>
      <c r="AF116">
        <v>245.81</v>
      </c>
      <c r="AG116">
        <v>88.4</v>
      </c>
      <c r="AH116">
        <v>43.4</v>
      </c>
      <c r="AI116">
        <v>32.700000000000003</v>
      </c>
      <c r="AJ116">
        <v>18.400000000000002</v>
      </c>
      <c r="AK116">
        <v>11.2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5.95</v>
      </c>
      <c r="BD116">
        <v>3.28</v>
      </c>
      <c r="BE116">
        <v>0.86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6.55</v>
      </c>
      <c r="BL116">
        <v>44.3</v>
      </c>
      <c r="BM116">
        <v>48.6</v>
      </c>
      <c r="BN116">
        <v>0</v>
      </c>
      <c r="BO116">
        <v>103</v>
      </c>
      <c r="BP116">
        <v>0</v>
      </c>
      <c r="BQ116">
        <v>17.64</v>
      </c>
      <c r="BR116">
        <v>0</v>
      </c>
      <c r="BS116">
        <v>12.18</v>
      </c>
      <c r="BT116">
        <v>0.9</v>
      </c>
      <c r="BU116">
        <v>0</v>
      </c>
      <c r="BV116">
        <v>0</v>
      </c>
      <c r="BW116">
        <v>0</v>
      </c>
      <c r="BX116">
        <v>0</v>
      </c>
      <c r="BY116">
        <v>0.68</v>
      </c>
      <c r="BZ116">
        <v>0</v>
      </c>
      <c r="CA116">
        <v>0</v>
      </c>
      <c r="CB116">
        <v>0</v>
      </c>
      <c r="CC116">
        <v>0</v>
      </c>
      <c r="CD116">
        <v>0</v>
      </c>
      <c r="CE116">
        <v>4.5</v>
      </c>
      <c r="CF116">
        <v>0</v>
      </c>
      <c r="CG116">
        <v>0</v>
      </c>
      <c r="CH116">
        <v>0</v>
      </c>
      <c r="CI116">
        <v>13.2</v>
      </c>
      <c r="CJ116">
        <v>0</v>
      </c>
      <c r="CK116">
        <v>1.53</v>
      </c>
      <c r="CL116">
        <v>0</v>
      </c>
      <c r="CM116">
        <v>0</v>
      </c>
      <c r="CN116">
        <v>0</v>
      </c>
      <c r="CO116">
        <v>0</v>
      </c>
      <c r="CP116">
        <v>0</v>
      </c>
      <c r="CQ116">
        <v>79.05</v>
      </c>
      <c r="CR116">
        <v>0</v>
      </c>
      <c r="CS116">
        <v>54.51</v>
      </c>
      <c r="CT116">
        <v>0</v>
      </c>
      <c r="CU116">
        <v>32</v>
      </c>
      <c r="CV116">
        <v>72</v>
      </c>
      <c r="CW116" t="s">
        <v>410</v>
      </c>
      <c r="CX116">
        <v>1852.31</v>
      </c>
      <c r="CY116">
        <v>0.01</v>
      </c>
      <c r="CZ116">
        <v>0.04</v>
      </c>
      <c r="DA116">
        <v>0</v>
      </c>
      <c r="DB116">
        <v>0.01</v>
      </c>
      <c r="DC116">
        <v>0</v>
      </c>
      <c r="DD116">
        <v>0.1</v>
      </c>
      <c r="DE116">
        <v>0.03</v>
      </c>
      <c r="DF116">
        <v>7.0000000000000007E-2</v>
      </c>
      <c r="DG116">
        <v>0</v>
      </c>
      <c r="DH116">
        <v>0</v>
      </c>
      <c r="DI116">
        <v>0</v>
      </c>
      <c r="DJ116">
        <v>0.02</v>
      </c>
      <c r="DK116">
        <v>0</v>
      </c>
      <c r="DL116">
        <v>0</v>
      </c>
      <c r="DM116">
        <v>0</v>
      </c>
      <c r="DN116">
        <v>0.08</v>
      </c>
      <c r="DO116">
        <v>0</v>
      </c>
      <c r="DP116">
        <v>0</v>
      </c>
      <c r="DQ116">
        <v>0.49</v>
      </c>
      <c r="DR116">
        <v>0.01</v>
      </c>
      <c r="DS116">
        <v>0</v>
      </c>
      <c r="DT116">
        <v>0.02</v>
      </c>
      <c r="DU116">
        <v>0.09</v>
      </c>
      <c r="DV116">
        <v>0</v>
      </c>
      <c r="DW116">
        <v>0</v>
      </c>
      <c r="DX116">
        <v>0</v>
      </c>
      <c r="DY116" s="5" t="s">
        <v>410</v>
      </c>
      <c r="DZ116" s="5" t="s">
        <v>2433</v>
      </c>
      <c r="EA116" s="5" t="s">
        <v>2418</v>
      </c>
      <c r="EB116" s="5" t="s">
        <v>2418</v>
      </c>
      <c r="EC116" s="5">
        <v>1852.3132419399999</v>
      </c>
      <c r="ED116" s="8">
        <v>596.59817901400004</v>
      </c>
      <c r="EE116" s="7">
        <v>0.32</v>
      </c>
    </row>
    <row r="117" spans="1:135">
      <c r="A117">
        <v>1</v>
      </c>
      <c r="B117" t="s">
        <v>2238</v>
      </c>
      <c r="C117" t="s">
        <v>394</v>
      </c>
      <c r="D117" t="s">
        <v>378</v>
      </c>
      <c r="E117" t="s">
        <v>412</v>
      </c>
      <c r="F117" t="s">
        <v>413</v>
      </c>
      <c r="G117">
        <v>2214.74473334</v>
      </c>
      <c r="H117">
        <v>566.625</v>
      </c>
      <c r="I117">
        <v>513.375</v>
      </c>
      <c r="J117">
        <v>427.625</v>
      </c>
      <c r="K117">
        <v>217.25</v>
      </c>
      <c r="L117">
        <v>263.4375</v>
      </c>
      <c r="M117">
        <v>225.9375</v>
      </c>
      <c r="N117">
        <v>209.71138000488281</v>
      </c>
      <c r="O117">
        <v>422.10467529296875</v>
      </c>
      <c r="P117">
        <v>292.47615441826997</v>
      </c>
      <c r="Q117">
        <v>0</v>
      </c>
      <c r="R117">
        <v>1140.4375</v>
      </c>
      <c r="S117">
        <v>355.625</v>
      </c>
      <c r="T117">
        <v>0</v>
      </c>
      <c r="U117">
        <v>718.1875</v>
      </c>
      <c r="V117">
        <v>0</v>
      </c>
      <c r="W117">
        <v>870.98614247008356</v>
      </c>
      <c r="X117">
        <v>15.43937881011515</v>
      </c>
      <c r="Y117">
        <v>112</v>
      </c>
      <c r="Z117">
        <v>304446.9803</v>
      </c>
      <c r="AA117">
        <v>337.77</v>
      </c>
      <c r="AB117">
        <v>65.81</v>
      </c>
      <c r="AC117">
        <v>63.05</v>
      </c>
      <c r="AD117">
        <v>2.76</v>
      </c>
      <c r="AE117">
        <v>3.9</v>
      </c>
      <c r="AF117">
        <v>242.75</v>
      </c>
      <c r="AG117">
        <v>25.31</v>
      </c>
      <c r="AH117">
        <v>0</v>
      </c>
      <c r="AI117">
        <v>51.6</v>
      </c>
      <c r="AJ117">
        <v>23.2</v>
      </c>
      <c r="AK117">
        <v>12.8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6.25</v>
      </c>
      <c r="BD117">
        <v>1.74</v>
      </c>
      <c r="BE117">
        <v>0</v>
      </c>
      <c r="BF117">
        <v>0</v>
      </c>
      <c r="BG117">
        <v>3.67</v>
      </c>
      <c r="BH117">
        <v>0</v>
      </c>
      <c r="BI117">
        <v>0</v>
      </c>
      <c r="BJ117">
        <v>0</v>
      </c>
      <c r="BK117">
        <v>0</v>
      </c>
      <c r="BL117">
        <v>106.04</v>
      </c>
      <c r="BM117">
        <v>48.78</v>
      </c>
      <c r="BN117">
        <v>0</v>
      </c>
      <c r="BO117">
        <v>0</v>
      </c>
      <c r="BP117">
        <v>0</v>
      </c>
      <c r="BQ117">
        <v>31.6</v>
      </c>
      <c r="BR117">
        <v>0</v>
      </c>
      <c r="BS117">
        <v>10.68</v>
      </c>
      <c r="BT117">
        <v>19.36</v>
      </c>
      <c r="BU117">
        <v>0</v>
      </c>
      <c r="BV117">
        <v>0</v>
      </c>
      <c r="BW117">
        <v>0</v>
      </c>
      <c r="BX117">
        <v>0</v>
      </c>
      <c r="BY117">
        <v>0</v>
      </c>
      <c r="BZ117">
        <v>0</v>
      </c>
      <c r="CA117">
        <v>2.1800000000000002</v>
      </c>
      <c r="CB117">
        <v>0</v>
      </c>
      <c r="CC117">
        <v>0</v>
      </c>
      <c r="CD117">
        <v>0</v>
      </c>
      <c r="CE117">
        <v>42.3</v>
      </c>
      <c r="CF117">
        <v>0</v>
      </c>
      <c r="CG117">
        <v>3.92</v>
      </c>
      <c r="CH117">
        <v>0</v>
      </c>
      <c r="CI117">
        <v>6.8</v>
      </c>
      <c r="CJ117">
        <v>0</v>
      </c>
      <c r="CK117">
        <v>0</v>
      </c>
      <c r="CL117">
        <v>0</v>
      </c>
      <c r="CM117">
        <v>0</v>
      </c>
      <c r="CN117">
        <v>0</v>
      </c>
      <c r="CO117">
        <v>9.620000000000001</v>
      </c>
      <c r="CP117">
        <v>0</v>
      </c>
      <c r="CQ117">
        <v>34.92</v>
      </c>
      <c r="CR117">
        <v>1.97</v>
      </c>
      <c r="CS117">
        <v>7.94</v>
      </c>
      <c r="CT117">
        <v>0</v>
      </c>
      <c r="CU117">
        <v>33</v>
      </c>
      <c r="CV117">
        <v>89.600000000000009</v>
      </c>
      <c r="CW117" t="s">
        <v>412</v>
      </c>
      <c r="CX117">
        <v>2214.7399999999998</v>
      </c>
      <c r="CY117">
        <v>0.01</v>
      </c>
      <c r="CZ117">
        <v>0.05</v>
      </c>
      <c r="DA117">
        <v>0</v>
      </c>
      <c r="DB117">
        <v>0.01</v>
      </c>
      <c r="DC117">
        <v>0</v>
      </c>
      <c r="DD117">
        <v>0.17</v>
      </c>
      <c r="DE117">
        <v>0.04</v>
      </c>
      <c r="DF117">
        <v>0.09</v>
      </c>
      <c r="DG117">
        <v>0</v>
      </c>
      <c r="DH117">
        <v>0</v>
      </c>
      <c r="DI117">
        <v>0</v>
      </c>
      <c r="DJ117">
        <v>0.02</v>
      </c>
      <c r="DK117">
        <v>0</v>
      </c>
      <c r="DL117">
        <v>0</v>
      </c>
      <c r="DM117">
        <v>0</v>
      </c>
      <c r="DN117">
        <v>7.0000000000000007E-2</v>
      </c>
      <c r="DO117">
        <v>0</v>
      </c>
      <c r="DP117">
        <v>0</v>
      </c>
      <c r="DQ117">
        <v>0.25</v>
      </c>
      <c r="DR117">
        <v>0.01</v>
      </c>
      <c r="DS117">
        <v>0</v>
      </c>
      <c r="DT117">
        <v>0.02</v>
      </c>
      <c r="DU117">
        <v>0.24</v>
      </c>
      <c r="DV117">
        <v>0</v>
      </c>
      <c r="DW117">
        <v>0</v>
      </c>
      <c r="DX117">
        <v>0.01</v>
      </c>
      <c r="DY117" s="5" t="s">
        <v>412</v>
      </c>
      <c r="DZ117" s="5" t="s">
        <v>2434</v>
      </c>
      <c r="EA117" s="5" t="s">
        <v>2418</v>
      </c>
      <c r="EB117" s="5" t="s">
        <v>2418</v>
      </c>
      <c r="EC117" s="5">
        <v>2214.74473334</v>
      </c>
      <c r="ED117" s="8">
        <v>340.60504483699998</v>
      </c>
      <c r="EE117" s="7">
        <v>0.15</v>
      </c>
    </row>
    <row r="118" spans="1:135">
      <c r="A118">
        <v>1</v>
      </c>
      <c r="B118" t="s">
        <v>2238</v>
      </c>
      <c r="C118" t="s">
        <v>394</v>
      </c>
      <c r="D118" t="s">
        <v>378</v>
      </c>
      <c r="E118" t="s">
        <v>414</v>
      </c>
      <c r="F118" t="s">
        <v>415</v>
      </c>
      <c r="G118">
        <v>4446.3985154700003</v>
      </c>
      <c r="H118">
        <v>2514.375</v>
      </c>
      <c r="I118">
        <v>811.875</v>
      </c>
      <c r="J118">
        <v>577.6875</v>
      </c>
      <c r="K118">
        <v>273.25</v>
      </c>
      <c r="L118">
        <v>212</v>
      </c>
      <c r="M118">
        <v>58.5625</v>
      </c>
      <c r="N118">
        <v>264.4442138671875</v>
      </c>
      <c r="O118">
        <v>416.97772216796875</v>
      </c>
      <c r="P118">
        <v>375.52427850062537</v>
      </c>
      <c r="Q118">
        <v>212.1875</v>
      </c>
      <c r="R118">
        <v>3423.6875</v>
      </c>
      <c r="S118">
        <v>15.25</v>
      </c>
      <c r="T118">
        <v>0</v>
      </c>
      <c r="U118">
        <v>796.625</v>
      </c>
      <c r="V118">
        <v>0</v>
      </c>
      <c r="W118">
        <v>878.09731043786189</v>
      </c>
      <c r="X118">
        <v>15.487702349502559</v>
      </c>
      <c r="Y118">
        <v>125</v>
      </c>
      <c r="Z118">
        <v>2277066.2447000002</v>
      </c>
      <c r="AA118">
        <v>2698.2</v>
      </c>
      <c r="AB118">
        <v>1080.6500000000001</v>
      </c>
      <c r="AC118">
        <v>951.25</v>
      </c>
      <c r="AD118">
        <v>129.4</v>
      </c>
      <c r="AE118">
        <v>3.48</v>
      </c>
      <c r="AF118">
        <v>274.77</v>
      </c>
      <c r="AG118">
        <v>1339.3</v>
      </c>
      <c r="AH118">
        <v>465.3</v>
      </c>
      <c r="AI118">
        <v>572.6</v>
      </c>
      <c r="AJ118">
        <v>6.1</v>
      </c>
      <c r="AK118">
        <v>16</v>
      </c>
      <c r="AL118">
        <v>5.92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103.26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8.5400000000000009</v>
      </c>
      <c r="BB118">
        <v>0</v>
      </c>
      <c r="BC118">
        <v>5.37</v>
      </c>
      <c r="BD118">
        <v>2.3000000000000003</v>
      </c>
      <c r="BE118">
        <v>0</v>
      </c>
      <c r="BF118">
        <v>0</v>
      </c>
      <c r="BG118">
        <v>35.85</v>
      </c>
      <c r="BH118">
        <v>0</v>
      </c>
      <c r="BI118">
        <v>0</v>
      </c>
      <c r="BJ118">
        <v>0</v>
      </c>
      <c r="BK118">
        <v>0</v>
      </c>
      <c r="BL118">
        <v>66.86</v>
      </c>
      <c r="BM118">
        <v>27.19</v>
      </c>
      <c r="BN118">
        <v>0</v>
      </c>
      <c r="BO118">
        <v>13.81</v>
      </c>
      <c r="BP118">
        <v>0</v>
      </c>
      <c r="BQ118">
        <v>2346.98</v>
      </c>
      <c r="BR118">
        <v>0</v>
      </c>
      <c r="BS118">
        <v>0</v>
      </c>
      <c r="BT118">
        <v>14.83</v>
      </c>
      <c r="BU118">
        <v>0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0.69</v>
      </c>
      <c r="CB118">
        <v>0</v>
      </c>
      <c r="CC118">
        <v>0</v>
      </c>
      <c r="CD118">
        <v>0</v>
      </c>
      <c r="CE118">
        <v>12.22</v>
      </c>
      <c r="CF118">
        <v>4.0200000000000005</v>
      </c>
      <c r="CG118">
        <v>0</v>
      </c>
      <c r="CH118">
        <v>0</v>
      </c>
      <c r="CI118">
        <v>12.26</v>
      </c>
      <c r="CJ118">
        <v>0</v>
      </c>
      <c r="CK118">
        <v>1.9</v>
      </c>
      <c r="CL118">
        <v>0</v>
      </c>
      <c r="CM118">
        <v>0</v>
      </c>
      <c r="CN118">
        <v>0</v>
      </c>
      <c r="CO118">
        <v>2.6</v>
      </c>
      <c r="CP118">
        <v>0</v>
      </c>
      <c r="CQ118">
        <v>14.91</v>
      </c>
      <c r="CR118">
        <v>0</v>
      </c>
      <c r="CS118">
        <v>18.690000000000001</v>
      </c>
      <c r="CT118">
        <v>0</v>
      </c>
      <c r="CU118">
        <v>112</v>
      </c>
      <c r="CV118">
        <v>100</v>
      </c>
      <c r="CW118" t="s">
        <v>414</v>
      </c>
      <c r="CX118">
        <v>4446.3999999999996</v>
      </c>
      <c r="CY118">
        <v>0.02</v>
      </c>
      <c r="CZ118">
        <v>0.34</v>
      </c>
      <c r="DA118">
        <v>0</v>
      </c>
      <c r="DB118">
        <v>0</v>
      </c>
      <c r="DC118">
        <v>0.01</v>
      </c>
      <c r="DD118">
        <v>7.0000000000000007E-2</v>
      </c>
      <c r="DE118">
        <v>0.17</v>
      </c>
      <c r="DF118">
        <v>0.04</v>
      </c>
      <c r="DG118">
        <v>0.02</v>
      </c>
      <c r="DH118">
        <v>0</v>
      </c>
      <c r="DI118">
        <v>0</v>
      </c>
      <c r="DJ118">
        <v>0.04</v>
      </c>
      <c r="DK118">
        <v>0</v>
      </c>
      <c r="DL118">
        <v>0</v>
      </c>
      <c r="DM118">
        <v>0</v>
      </c>
      <c r="DN118">
        <v>0.04</v>
      </c>
      <c r="DO118">
        <v>0</v>
      </c>
      <c r="DP118">
        <v>0.01</v>
      </c>
      <c r="DQ118">
        <v>0.08</v>
      </c>
      <c r="DR118">
        <v>0.01</v>
      </c>
      <c r="DS118">
        <v>0</v>
      </c>
      <c r="DT118">
        <v>0.02</v>
      </c>
      <c r="DU118">
        <v>0.09</v>
      </c>
      <c r="DV118">
        <v>0</v>
      </c>
      <c r="DW118">
        <v>0</v>
      </c>
      <c r="DX118">
        <v>0.03</v>
      </c>
      <c r="DY118" s="5" t="s">
        <v>414</v>
      </c>
      <c r="DZ118" s="5" t="s">
        <v>2435</v>
      </c>
      <c r="EA118" s="5" t="s">
        <v>2418</v>
      </c>
      <c r="EB118" s="5" t="s">
        <v>2418</v>
      </c>
      <c r="EC118" s="5">
        <v>4446.3985154700003</v>
      </c>
      <c r="ED118" s="8">
        <v>509.29958983120002</v>
      </c>
      <c r="EE118" s="7">
        <v>0.11</v>
      </c>
    </row>
    <row r="119" spans="1:135">
      <c r="A119">
        <v>1</v>
      </c>
      <c r="B119" t="s">
        <v>2238</v>
      </c>
      <c r="C119" t="s">
        <v>394</v>
      </c>
      <c r="D119" t="s">
        <v>378</v>
      </c>
      <c r="E119" t="s">
        <v>416</v>
      </c>
      <c r="F119" t="s">
        <v>417</v>
      </c>
      <c r="G119">
        <v>2230.7211444200002</v>
      </c>
      <c r="H119">
        <v>742</v>
      </c>
      <c r="I119">
        <v>500.875</v>
      </c>
      <c r="J119">
        <v>335.125</v>
      </c>
      <c r="K119">
        <v>132.1875</v>
      </c>
      <c r="L119">
        <v>181</v>
      </c>
      <c r="M119">
        <v>339.625</v>
      </c>
      <c r="N119">
        <v>370.6295166015625</v>
      </c>
      <c r="O119">
        <v>1053.33544921875</v>
      </c>
      <c r="P119">
        <v>500.32540739996369</v>
      </c>
      <c r="Q119">
        <v>146.75</v>
      </c>
      <c r="R119">
        <v>1036.9375</v>
      </c>
      <c r="S119">
        <v>8</v>
      </c>
      <c r="T119">
        <v>0</v>
      </c>
      <c r="U119">
        <v>1039.125</v>
      </c>
      <c r="V119">
        <v>0</v>
      </c>
      <c r="W119">
        <v>994.1806229149729</v>
      </c>
      <c r="X119">
        <v>14.324454038294414</v>
      </c>
      <c r="Y119">
        <v>86</v>
      </c>
      <c r="Z119">
        <v>1314154.6268</v>
      </c>
      <c r="AA119">
        <v>973.62</v>
      </c>
      <c r="AB119">
        <v>357.59</v>
      </c>
      <c r="AC119">
        <v>327.38</v>
      </c>
      <c r="AD119">
        <v>30.21</v>
      </c>
      <c r="AE119">
        <v>3.79</v>
      </c>
      <c r="AF119">
        <v>195.01</v>
      </c>
      <c r="AG119">
        <v>417.23</v>
      </c>
      <c r="AH119">
        <v>49.2</v>
      </c>
      <c r="AI119">
        <v>199.8</v>
      </c>
      <c r="AJ119">
        <v>17.5</v>
      </c>
      <c r="AK119">
        <v>1.6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109.26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0.85</v>
      </c>
      <c r="BD119">
        <v>16.63</v>
      </c>
      <c r="BE119">
        <v>0</v>
      </c>
      <c r="BF119">
        <v>0</v>
      </c>
      <c r="BG119">
        <v>93.37</v>
      </c>
      <c r="BH119">
        <v>4.5200000000000005</v>
      </c>
      <c r="BI119">
        <v>0</v>
      </c>
      <c r="BJ119">
        <v>0</v>
      </c>
      <c r="BK119">
        <v>0</v>
      </c>
      <c r="BL119">
        <v>21.77</v>
      </c>
      <c r="BM119">
        <v>19.580000000000002</v>
      </c>
      <c r="BN119">
        <v>0</v>
      </c>
      <c r="BO119">
        <v>134.05000000000001</v>
      </c>
      <c r="BP119">
        <v>0</v>
      </c>
      <c r="BQ119">
        <v>465.28</v>
      </c>
      <c r="BR119">
        <v>0</v>
      </c>
      <c r="BS119">
        <v>47.43</v>
      </c>
      <c r="BT119">
        <v>2.96</v>
      </c>
      <c r="BU119">
        <v>1.7</v>
      </c>
      <c r="BV119">
        <v>0</v>
      </c>
      <c r="BW119">
        <v>0</v>
      </c>
      <c r="BX119">
        <v>0</v>
      </c>
      <c r="BY119">
        <v>0</v>
      </c>
      <c r="BZ119">
        <v>0</v>
      </c>
      <c r="CA119">
        <v>0.53</v>
      </c>
      <c r="CB119">
        <v>0</v>
      </c>
      <c r="CC119">
        <v>0</v>
      </c>
      <c r="CD119">
        <v>0</v>
      </c>
      <c r="CE119">
        <v>12.22</v>
      </c>
      <c r="CF119">
        <v>7</v>
      </c>
      <c r="CG119">
        <v>3.46</v>
      </c>
      <c r="CH119">
        <v>0</v>
      </c>
      <c r="CI119">
        <v>8.16</v>
      </c>
      <c r="CJ119">
        <v>0</v>
      </c>
      <c r="CK119">
        <v>3.2</v>
      </c>
      <c r="CL119">
        <v>0</v>
      </c>
      <c r="CM119">
        <v>0</v>
      </c>
      <c r="CN119">
        <v>0</v>
      </c>
      <c r="CO119">
        <v>0</v>
      </c>
      <c r="CP119">
        <v>0</v>
      </c>
      <c r="CQ119">
        <v>12.67</v>
      </c>
      <c r="CR119">
        <v>0.89</v>
      </c>
      <c r="CS119">
        <v>8.09</v>
      </c>
      <c r="CT119">
        <v>0</v>
      </c>
      <c r="CU119">
        <v>116</v>
      </c>
      <c r="CV119">
        <v>68.8</v>
      </c>
      <c r="CW119" t="s">
        <v>416</v>
      </c>
      <c r="CX119">
        <v>2230.7199999999998</v>
      </c>
      <c r="CY119">
        <v>0.01</v>
      </c>
      <c r="CZ119">
        <v>0.15</v>
      </c>
      <c r="DA119">
        <v>0</v>
      </c>
      <c r="DB119">
        <v>0</v>
      </c>
      <c r="DC119">
        <v>0.05</v>
      </c>
      <c r="DD119">
        <v>0.05</v>
      </c>
      <c r="DE119">
        <v>0.12</v>
      </c>
      <c r="DF119">
        <v>0.08</v>
      </c>
      <c r="DG119">
        <v>0.01</v>
      </c>
      <c r="DH119">
        <v>0</v>
      </c>
      <c r="DI119">
        <v>0</v>
      </c>
      <c r="DJ119">
        <v>0.02</v>
      </c>
      <c r="DK119">
        <v>0</v>
      </c>
      <c r="DL119">
        <v>0</v>
      </c>
      <c r="DM119">
        <v>0</v>
      </c>
      <c r="DN119">
        <v>0.03</v>
      </c>
      <c r="DO119">
        <v>0.03</v>
      </c>
      <c r="DP119">
        <v>0.01</v>
      </c>
      <c r="DQ119">
        <v>0.26</v>
      </c>
      <c r="DR119">
        <v>0</v>
      </c>
      <c r="DS119">
        <v>0</v>
      </c>
      <c r="DT119">
        <v>0.02</v>
      </c>
      <c r="DU119">
        <v>0.08</v>
      </c>
      <c r="DV119">
        <v>0</v>
      </c>
      <c r="DW119">
        <v>0</v>
      </c>
      <c r="DX119">
        <v>0.06</v>
      </c>
      <c r="DY119" s="5" t="s">
        <v>416</v>
      </c>
      <c r="DZ119" s="5" t="s">
        <v>2436</v>
      </c>
      <c r="EA119" s="5" t="s">
        <v>2418</v>
      </c>
      <c r="EB119" s="5" t="s">
        <v>2418</v>
      </c>
      <c r="EC119" s="5">
        <v>2230.7211444200002</v>
      </c>
      <c r="ED119" s="8">
        <v>1298.4968734680001</v>
      </c>
      <c r="EE119" s="7">
        <v>0.57999999999999996</v>
      </c>
    </row>
    <row r="120" spans="1:135">
      <c r="A120">
        <v>1</v>
      </c>
      <c r="B120" t="s">
        <v>2238</v>
      </c>
      <c r="C120" t="s">
        <v>394</v>
      </c>
      <c r="D120" t="s">
        <v>378</v>
      </c>
      <c r="E120" t="s">
        <v>418</v>
      </c>
      <c r="F120" t="s">
        <v>379</v>
      </c>
      <c r="G120">
        <v>3582.2302811499999</v>
      </c>
      <c r="H120">
        <v>986</v>
      </c>
      <c r="I120">
        <v>809.75</v>
      </c>
      <c r="J120">
        <v>746.5</v>
      </c>
      <c r="K120">
        <v>402.9375</v>
      </c>
      <c r="L120">
        <v>395.1875</v>
      </c>
      <c r="M120">
        <v>241.4375</v>
      </c>
      <c r="N120">
        <v>179.87686157226563</v>
      </c>
      <c r="O120">
        <v>394.9505615234375</v>
      </c>
      <c r="P120">
        <v>318.33081430266344</v>
      </c>
      <c r="Q120">
        <v>44.1875</v>
      </c>
      <c r="R120">
        <v>2591.375</v>
      </c>
      <c r="S120">
        <v>934.75</v>
      </c>
      <c r="T120">
        <v>0</v>
      </c>
      <c r="U120">
        <v>11.5</v>
      </c>
      <c r="V120">
        <v>0</v>
      </c>
      <c r="W120">
        <v>811.09970694948368</v>
      </c>
      <c r="X120">
        <v>15.758943448227742</v>
      </c>
      <c r="Y120">
        <v>94</v>
      </c>
      <c r="Z120">
        <v>1087015.3979</v>
      </c>
      <c r="AA120">
        <v>1239.33</v>
      </c>
      <c r="AB120">
        <v>253.7</v>
      </c>
      <c r="AC120">
        <v>239.86</v>
      </c>
      <c r="AD120">
        <v>13.84</v>
      </c>
      <c r="AE120">
        <v>2.95</v>
      </c>
      <c r="AF120">
        <v>541.84</v>
      </c>
      <c r="AG120">
        <v>440.84</v>
      </c>
      <c r="AH120">
        <v>208.9</v>
      </c>
      <c r="AI120">
        <v>246.1</v>
      </c>
      <c r="AJ120">
        <v>58.1</v>
      </c>
      <c r="AK120">
        <v>48.8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13.62</v>
      </c>
      <c r="BD120">
        <v>3.71</v>
      </c>
      <c r="BE120">
        <v>0</v>
      </c>
      <c r="BF120">
        <v>0</v>
      </c>
      <c r="BG120">
        <v>0</v>
      </c>
      <c r="BH120">
        <v>2.37</v>
      </c>
      <c r="BI120">
        <v>0</v>
      </c>
      <c r="BJ120">
        <v>0</v>
      </c>
      <c r="BK120">
        <v>11.68</v>
      </c>
      <c r="BL120">
        <v>100.72</v>
      </c>
      <c r="BM120">
        <v>38.47</v>
      </c>
      <c r="BN120">
        <v>0</v>
      </c>
      <c r="BO120">
        <v>0</v>
      </c>
      <c r="BP120">
        <v>0</v>
      </c>
      <c r="BQ120">
        <v>308.60000000000002</v>
      </c>
      <c r="BR120">
        <v>705.05</v>
      </c>
      <c r="BS120">
        <v>3.19</v>
      </c>
      <c r="BT120">
        <v>0</v>
      </c>
      <c r="BU120">
        <v>0</v>
      </c>
      <c r="BV120">
        <v>0</v>
      </c>
      <c r="BW120">
        <v>0</v>
      </c>
      <c r="BX120">
        <v>0</v>
      </c>
      <c r="BY120">
        <v>0</v>
      </c>
      <c r="BZ120">
        <v>0</v>
      </c>
      <c r="CA120">
        <v>0.7</v>
      </c>
      <c r="CB120">
        <v>0</v>
      </c>
      <c r="CC120">
        <v>0</v>
      </c>
      <c r="CD120">
        <v>0</v>
      </c>
      <c r="CE120">
        <v>1.7</v>
      </c>
      <c r="CF120">
        <v>0</v>
      </c>
      <c r="CG120">
        <v>6.48</v>
      </c>
      <c r="CH120">
        <v>0</v>
      </c>
      <c r="CI120">
        <v>6.36</v>
      </c>
      <c r="CJ120">
        <v>0</v>
      </c>
      <c r="CK120">
        <v>1.24</v>
      </c>
      <c r="CL120">
        <v>0</v>
      </c>
      <c r="CM120">
        <v>0</v>
      </c>
      <c r="CN120">
        <v>0</v>
      </c>
      <c r="CO120">
        <v>0</v>
      </c>
      <c r="CP120">
        <v>0</v>
      </c>
      <c r="CQ120">
        <v>13.06</v>
      </c>
      <c r="CR120">
        <v>0</v>
      </c>
      <c r="CS120">
        <v>22.38</v>
      </c>
      <c r="CT120">
        <v>0</v>
      </c>
      <c r="CU120">
        <v>106</v>
      </c>
      <c r="CV120">
        <v>94</v>
      </c>
      <c r="CW120" t="s">
        <v>418</v>
      </c>
      <c r="CX120">
        <v>3582.23</v>
      </c>
      <c r="CY120">
        <v>0.01</v>
      </c>
      <c r="CZ120">
        <v>0.06</v>
      </c>
      <c r="DA120">
        <v>0</v>
      </c>
      <c r="DB120">
        <v>0.01</v>
      </c>
      <c r="DC120">
        <v>0</v>
      </c>
      <c r="DD120">
        <v>0.17</v>
      </c>
      <c r="DE120">
        <v>0.12</v>
      </c>
      <c r="DF120">
        <v>0.05</v>
      </c>
      <c r="DG120">
        <v>0.2</v>
      </c>
      <c r="DH120">
        <v>0</v>
      </c>
      <c r="DI120">
        <v>0</v>
      </c>
      <c r="DJ120">
        <v>0.1</v>
      </c>
      <c r="DK120">
        <v>0.11</v>
      </c>
      <c r="DL120">
        <v>0</v>
      </c>
      <c r="DM120">
        <v>0</v>
      </c>
      <c r="DN120">
        <v>0.03</v>
      </c>
      <c r="DO120">
        <v>0</v>
      </c>
      <c r="DP120">
        <v>0.01</v>
      </c>
      <c r="DQ120">
        <v>0.05</v>
      </c>
      <c r="DR120">
        <v>0</v>
      </c>
      <c r="DS120">
        <v>0</v>
      </c>
      <c r="DT120">
        <v>0.02</v>
      </c>
      <c r="DU120">
        <v>0.06</v>
      </c>
      <c r="DV120">
        <v>0</v>
      </c>
      <c r="DW120">
        <v>0</v>
      </c>
      <c r="DX120">
        <v>0.01</v>
      </c>
      <c r="DY120" s="5" t="s">
        <v>418</v>
      </c>
      <c r="DZ120" s="5" t="s">
        <v>2419</v>
      </c>
      <c r="EA120" s="5" t="s">
        <v>2418</v>
      </c>
      <c r="EB120" s="5" t="s">
        <v>2418</v>
      </c>
      <c r="EC120" s="5">
        <v>3582.2302811499999</v>
      </c>
      <c r="ED120" s="8">
        <v>502.08111820979997</v>
      </c>
      <c r="EE120" s="7">
        <v>0.14000000000000001</v>
      </c>
    </row>
    <row r="121" spans="1:135">
      <c r="A121">
        <v>1</v>
      </c>
      <c r="B121" t="s">
        <v>2238</v>
      </c>
      <c r="C121" t="s">
        <v>394</v>
      </c>
      <c r="D121" t="s">
        <v>378</v>
      </c>
      <c r="E121" t="s">
        <v>419</v>
      </c>
      <c r="F121" t="s">
        <v>420</v>
      </c>
      <c r="G121">
        <v>24616.884593700001</v>
      </c>
      <c r="H121">
        <v>4307.75</v>
      </c>
      <c r="I121">
        <v>3507.0625</v>
      </c>
      <c r="J121">
        <v>4345.0625</v>
      </c>
      <c r="K121">
        <v>3671.1875</v>
      </c>
      <c r="L121">
        <v>5021.3125</v>
      </c>
      <c r="M121">
        <v>3763.5</v>
      </c>
      <c r="N121">
        <v>78.591392517089844</v>
      </c>
      <c r="O121">
        <v>427.73965454101563</v>
      </c>
      <c r="P121">
        <v>233.35094263093916</v>
      </c>
      <c r="Q121">
        <v>48.625</v>
      </c>
      <c r="R121">
        <v>6495.125</v>
      </c>
      <c r="S121">
        <v>3142.5</v>
      </c>
      <c r="T121">
        <v>0</v>
      </c>
      <c r="U121">
        <v>14416.8125</v>
      </c>
      <c r="V121">
        <v>512.8125</v>
      </c>
      <c r="W121">
        <v>712.05374197266588</v>
      </c>
      <c r="X121">
        <v>16.087488087642022</v>
      </c>
      <c r="Y121">
        <v>324</v>
      </c>
      <c r="Z121">
        <v>2246765.5054000001</v>
      </c>
      <c r="AA121">
        <v>7679.94</v>
      </c>
      <c r="AB121">
        <v>1967.71</v>
      </c>
      <c r="AC121">
        <v>933.52</v>
      </c>
      <c r="AD121">
        <v>1034.19</v>
      </c>
      <c r="AE121">
        <v>4.42</v>
      </c>
      <c r="AF121">
        <v>636.36</v>
      </c>
      <c r="AG121">
        <v>5071.45</v>
      </c>
      <c r="AH121">
        <v>564.20000000000005</v>
      </c>
      <c r="AI121">
        <v>644.9</v>
      </c>
      <c r="AJ121">
        <v>32.6</v>
      </c>
      <c r="AK121">
        <v>28.8</v>
      </c>
      <c r="AL121">
        <v>2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936.91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2.2800000000000002</v>
      </c>
      <c r="BF121">
        <v>0</v>
      </c>
      <c r="BG121">
        <v>22.52</v>
      </c>
      <c r="BH121">
        <v>1.74</v>
      </c>
      <c r="BI121">
        <v>0</v>
      </c>
      <c r="BJ121">
        <v>0</v>
      </c>
      <c r="BK121">
        <v>3.57</v>
      </c>
      <c r="BL121">
        <v>807.95</v>
      </c>
      <c r="BM121">
        <v>30.2</v>
      </c>
      <c r="BN121">
        <v>0</v>
      </c>
      <c r="BO121">
        <v>1249.08</v>
      </c>
      <c r="BP121">
        <v>0</v>
      </c>
      <c r="BQ121">
        <v>2634.46</v>
      </c>
      <c r="BR121">
        <v>331.2</v>
      </c>
      <c r="BS121">
        <v>0</v>
      </c>
      <c r="BT121">
        <v>510</v>
      </c>
      <c r="BU121">
        <v>0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0</v>
      </c>
      <c r="CD121">
        <v>0</v>
      </c>
      <c r="CE121">
        <v>1.2</v>
      </c>
      <c r="CF121">
        <v>0</v>
      </c>
      <c r="CG121">
        <v>0</v>
      </c>
      <c r="CH121">
        <v>0</v>
      </c>
      <c r="CI121">
        <v>5.31</v>
      </c>
      <c r="CJ121">
        <v>0</v>
      </c>
      <c r="CK121">
        <v>0</v>
      </c>
      <c r="CL121">
        <v>0</v>
      </c>
      <c r="CM121">
        <v>0</v>
      </c>
      <c r="CN121">
        <v>0</v>
      </c>
      <c r="CO121">
        <v>996.36</v>
      </c>
      <c r="CP121">
        <v>0</v>
      </c>
      <c r="CQ121">
        <v>18.79</v>
      </c>
      <c r="CR121">
        <v>0</v>
      </c>
      <c r="CS121">
        <v>13.37</v>
      </c>
      <c r="CT121">
        <v>113</v>
      </c>
      <c r="CU121">
        <v>282</v>
      </c>
      <c r="CV121">
        <v>129.6</v>
      </c>
      <c r="CW121" t="s">
        <v>419</v>
      </c>
      <c r="CX121">
        <v>24616.880000000001</v>
      </c>
      <c r="CY121">
        <v>0</v>
      </c>
      <c r="CZ121">
        <v>0.05</v>
      </c>
      <c r="DA121">
        <v>0</v>
      </c>
      <c r="DB121">
        <v>0</v>
      </c>
      <c r="DC121">
        <v>0</v>
      </c>
      <c r="DD121">
        <v>0.04</v>
      </c>
      <c r="DE121">
        <v>0.08</v>
      </c>
      <c r="DF121">
        <v>0.01</v>
      </c>
      <c r="DG121">
        <v>0.3</v>
      </c>
      <c r="DH121">
        <v>0</v>
      </c>
      <c r="DI121">
        <v>0</v>
      </c>
      <c r="DJ121">
        <v>0.04</v>
      </c>
      <c r="DK121">
        <v>0.16</v>
      </c>
      <c r="DL121">
        <v>0</v>
      </c>
      <c r="DM121">
        <v>0</v>
      </c>
      <c r="DN121">
        <v>0.18</v>
      </c>
      <c r="DO121">
        <v>0</v>
      </c>
      <c r="DP121">
        <v>0</v>
      </c>
      <c r="DQ121">
        <v>0.02</v>
      </c>
      <c r="DR121">
        <v>0</v>
      </c>
      <c r="DS121">
        <v>0</v>
      </c>
      <c r="DT121">
        <v>0.01</v>
      </c>
      <c r="DU121">
        <v>0.09</v>
      </c>
      <c r="DV121">
        <v>0</v>
      </c>
      <c r="DW121">
        <v>0</v>
      </c>
      <c r="DX121">
        <v>0.02</v>
      </c>
      <c r="DY121" s="5" t="s">
        <v>419</v>
      </c>
      <c r="DZ121" s="5" t="s">
        <v>2437</v>
      </c>
      <c r="EA121" s="5" t="s">
        <v>2418</v>
      </c>
      <c r="EB121" s="5" t="s">
        <v>2418</v>
      </c>
      <c r="EC121" s="5">
        <v>24616.884593700001</v>
      </c>
      <c r="ED121" s="8">
        <v>825.48336260500002</v>
      </c>
      <c r="EE121" s="7">
        <v>0.03</v>
      </c>
    </row>
    <row r="122" spans="1:135">
      <c r="A122">
        <v>1</v>
      </c>
      <c r="B122" t="s">
        <v>2238</v>
      </c>
      <c r="C122" t="s">
        <v>394</v>
      </c>
      <c r="D122" t="s">
        <v>378</v>
      </c>
      <c r="E122" t="s">
        <v>421</v>
      </c>
      <c r="F122" t="s">
        <v>422</v>
      </c>
      <c r="G122">
        <v>2397.8934611700001</v>
      </c>
      <c r="H122">
        <v>375.8125</v>
      </c>
      <c r="I122">
        <v>398.25</v>
      </c>
      <c r="J122">
        <v>417.3125</v>
      </c>
      <c r="K122">
        <v>334.8125</v>
      </c>
      <c r="L122">
        <v>471.375</v>
      </c>
      <c r="M122">
        <v>399.8125</v>
      </c>
      <c r="N122">
        <v>146.25341796875</v>
      </c>
      <c r="O122">
        <v>392.59085083007813</v>
      </c>
      <c r="P122">
        <v>302.97125838174458</v>
      </c>
      <c r="Q122">
        <v>33.5625</v>
      </c>
      <c r="R122">
        <v>2363.8125</v>
      </c>
      <c r="S122">
        <v>0</v>
      </c>
      <c r="T122">
        <v>0</v>
      </c>
      <c r="U122">
        <v>0</v>
      </c>
      <c r="V122">
        <v>0</v>
      </c>
      <c r="W122">
        <v>775.63468153862186</v>
      </c>
      <c r="X122">
        <v>15.85211560512874</v>
      </c>
      <c r="Y122">
        <v>133</v>
      </c>
      <c r="Z122">
        <v>1027947.5318</v>
      </c>
      <c r="AA122">
        <v>1225.42</v>
      </c>
      <c r="AB122">
        <v>95.16</v>
      </c>
      <c r="AC122">
        <v>91.45</v>
      </c>
      <c r="AD122">
        <v>3.71</v>
      </c>
      <c r="AE122">
        <v>3.09</v>
      </c>
      <c r="AF122">
        <v>904.85</v>
      </c>
      <c r="AG122">
        <v>222.32</v>
      </c>
      <c r="AH122">
        <v>9.8000000000000007</v>
      </c>
      <c r="AI122">
        <v>164.2</v>
      </c>
      <c r="AJ122">
        <v>14.2</v>
      </c>
      <c r="AK122">
        <v>2.4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4.3500000000000005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6</v>
      </c>
      <c r="BH122">
        <v>2.25</v>
      </c>
      <c r="BI122">
        <v>0</v>
      </c>
      <c r="BJ122">
        <v>0</v>
      </c>
      <c r="BK122">
        <v>36.050000000000004</v>
      </c>
      <c r="BL122">
        <v>460.91</v>
      </c>
      <c r="BM122">
        <v>61.93</v>
      </c>
      <c r="BN122">
        <v>0</v>
      </c>
      <c r="BO122">
        <v>0</v>
      </c>
      <c r="BP122">
        <v>0</v>
      </c>
      <c r="BQ122">
        <v>343.75</v>
      </c>
      <c r="BR122">
        <v>81.02</v>
      </c>
      <c r="BS122">
        <v>0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0.79</v>
      </c>
      <c r="CB122">
        <v>0</v>
      </c>
      <c r="CC122">
        <v>0</v>
      </c>
      <c r="CD122">
        <v>0</v>
      </c>
      <c r="CE122">
        <v>6</v>
      </c>
      <c r="CF122">
        <v>0</v>
      </c>
      <c r="CG122">
        <v>5.51</v>
      </c>
      <c r="CH122">
        <v>0</v>
      </c>
      <c r="CI122">
        <v>1.88</v>
      </c>
      <c r="CJ122">
        <v>0</v>
      </c>
      <c r="CK122">
        <v>0</v>
      </c>
      <c r="CL122">
        <v>0</v>
      </c>
      <c r="CM122">
        <v>0</v>
      </c>
      <c r="CN122">
        <v>0</v>
      </c>
      <c r="CO122">
        <v>0</v>
      </c>
      <c r="CP122">
        <v>0</v>
      </c>
      <c r="CQ122">
        <v>182.01</v>
      </c>
      <c r="CR122">
        <v>1.05</v>
      </c>
      <c r="CS122">
        <v>31.92</v>
      </c>
      <c r="CT122">
        <v>0</v>
      </c>
      <c r="CU122">
        <v>58</v>
      </c>
      <c r="CV122">
        <v>106.4</v>
      </c>
      <c r="CW122" t="s">
        <v>421</v>
      </c>
      <c r="CX122">
        <v>2397.89</v>
      </c>
      <c r="CY122">
        <v>0.01</v>
      </c>
      <c r="CZ122">
        <v>0.03</v>
      </c>
      <c r="DA122">
        <v>0</v>
      </c>
      <c r="DB122">
        <v>0</v>
      </c>
      <c r="DC122">
        <v>0</v>
      </c>
      <c r="DD122">
        <v>0.54</v>
      </c>
      <c r="DE122">
        <v>0.02</v>
      </c>
      <c r="DF122">
        <v>0.06</v>
      </c>
      <c r="DG122">
        <v>0</v>
      </c>
      <c r="DH122">
        <v>0</v>
      </c>
      <c r="DI122">
        <v>0</v>
      </c>
      <c r="DJ122">
        <v>0.18</v>
      </c>
      <c r="DK122">
        <v>0.01</v>
      </c>
      <c r="DL122">
        <v>0</v>
      </c>
      <c r="DM122">
        <v>0</v>
      </c>
      <c r="DN122">
        <v>0.03</v>
      </c>
      <c r="DO122">
        <v>0</v>
      </c>
      <c r="DP122">
        <v>0</v>
      </c>
      <c r="DQ122">
        <v>0.02</v>
      </c>
      <c r="DR122">
        <v>0</v>
      </c>
      <c r="DS122">
        <v>0</v>
      </c>
      <c r="DT122">
        <v>0.01</v>
      </c>
      <c r="DU122">
        <v>0.1</v>
      </c>
      <c r="DV122">
        <v>0</v>
      </c>
      <c r="DW122">
        <v>0</v>
      </c>
      <c r="DX122">
        <v>0</v>
      </c>
      <c r="DY122" s="5" t="s">
        <v>421</v>
      </c>
      <c r="DZ122" s="5" t="s">
        <v>2438</v>
      </c>
      <c r="EA122" s="5" t="s">
        <v>2418</v>
      </c>
      <c r="EB122" s="5" t="s">
        <v>2418</v>
      </c>
      <c r="EC122" s="5">
        <v>2397.8934611700001</v>
      </c>
      <c r="ED122" s="8">
        <v>187.35500465722001</v>
      </c>
      <c r="EE122" s="7">
        <v>0.08</v>
      </c>
    </row>
    <row r="123" spans="1:135">
      <c r="A123">
        <v>1</v>
      </c>
      <c r="B123" t="s">
        <v>2238</v>
      </c>
      <c r="C123" t="s">
        <v>394</v>
      </c>
      <c r="D123" t="s">
        <v>378</v>
      </c>
      <c r="E123" t="s">
        <v>423</v>
      </c>
      <c r="F123" t="s">
        <v>424</v>
      </c>
      <c r="G123">
        <v>12034.8780568</v>
      </c>
      <c r="H123">
        <v>2235.9375</v>
      </c>
      <c r="I123">
        <v>1832.25</v>
      </c>
      <c r="J123">
        <v>2332.4375</v>
      </c>
      <c r="K123">
        <v>1843.3125</v>
      </c>
      <c r="L123">
        <v>2365.375</v>
      </c>
      <c r="M123">
        <v>1424.625</v>
      </c>
      <c r="N123">
        <v>86.081893920898438</v>
      </c>
      <c r="O123">
        <v>450.0439453125</v>
      </c>
      <c r="P123">
        <v>243.54427270484229</v>
      </c>
      <c r="Q123">
        <v>40.8125</v>
      </c>
      <c r="R123">
        <v>3491.625</v>
      </c>
      <c r="S123">
        <v>2004.75</v>
      </c>
      <c r="T123">
        <v>0</v>
      </c>
      <c r="U123">
        <v>6496.75</v>
      </c>
      <c r="V123">
        <v>0</v>
      </c>
      <c r="W123">
        <v>690.83219260014357</v>
      </c>
      <c r="X123">
        <v>16.120989109291948</v>
      </c>
      <c r="Y123">
        <v>154</v>
      </c>
      <c r="Z123">
        <v>1812945.8983</v>
      </c>
      <c r="AA123">
        <v>4157.1099999999997</v>
      </c>
      <c r="AB123">
        <v>992.86</v>
      </c>
      <c r="AC123">
        <v>737.85</v>
      </c>
      <c r="AD123">
        <v>255.01</v>
      </c>
      <c r="AE123">
        <v>2.5</v>
      </c>
      <c r="AF123">
        <v>748.66</v>
      </c>
      <c r="AG123">
        <v>2413.09</v>
      </c>
      <c r="AH123">
        <v>408.3</v>
      </c>
      <c r="AI123">
        <v>395</v>
      </c>
      <c r="AJ123">
        <v>29.5</v>
      </c>
      <c r="AK123">
        <v>59.2</v>
      </c>
      <c r="AL123">
        <v>88.9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277.67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45.2</v>
      </c>
      <c r="BE123">
        <v>0</v>
      </c>
      <c r="BF123">
        <v>0</v>
      </c>
      <c r="BG123">
        <v>1.3</v>
      </c>
      <c r="BH123">
        <v>0</v>
      </c>
      <c r="BI123">
        <v>4</v>
      </c>
      <c r="BJ123">
        <v>0</v>
      </c>
      <c r="BK123">
        <v>0</v>
      </c>
      <c r="BL123">
        <v>481.69</v>
      </c>
      <c r="BM123">
        <v>5.7</v>
      </c>
      <c r="BN123">
        <v>0</v>
      </c>
      <c r="BO123">
        <v>710</v>
      </c>
      <c r="BP123">
        <v>0</v>
      </c>
      <c r="BQ123">
        <v>1285.26</v>
      </c>
      <c r="BR123">
        <v>207</v>
      </c>
      <c r="BS123">
        <v>400</v>
      </c>
      <c r="BT123">
        <v>357.76</v>
      </c>
      <c r="BU123">
        <v>0</v>
      </c>
      <c r="BV123">
        <v>0</v>
      </c>
      <c r="BW123">
        <v>0</v>
      </c>
      <c r="BX123">
        <v>0</v>
      </c>
      <c r="BY123">
        <v>0</v>
      </c>
      <c r="BZ123">
        <v>0</v>
      </c>
      <c r="CA123">
        <v>5.1000000000000005</v>
      </c>
      <c r="CB123">
        <v>14.94</v>
      </c>
      <c r="CC123">
        <v>0</v>
      </c>
      <c r="CD123">
        <v>0</v>
      </c>
      <c r="CE123">
        <v>27.54</v>
      </c>
      <c r="CF123">
        <v>0</v>
      </c>
      <c r="CG123">
        <v>0</v>
      </c>
      <c r="CH123">
        <v>0</v>
      </c>
      <c r="CI123">
        <v>3.36</v>
      </c>
      <c r="CJ123">
        <v>0</v>
      </c>
      <c r="CK123">
        <v>1.54</v>
      </c>
      <c r="CL123">
        <v>0</v>
      </c>
      <c r="CM123">
        <v>0</v>
      </c>
      <c r="CN123">
        <v>0</v>
      </c>
      <c r="CO123">
        <v>0</v>
      </c>
      <c r="CP123">
        <v>0</v>
      </c>
      <c r="CQ123">
        <v>88.39</v>
      </c>
      <c r="CR123">
        <v>0</v>
      </c>
      <c r="CS123">
        <v>37.520000000000003</v>
      </c>
      <c r="CT123">
        <v>114.24</v>
      </c>
      <c r="CU123">
        <v>504</v>
      </c>
      <c r="CV123">
        <v>92.399999999999991</v>
      </c>
      <c r="CW123" t="s">
        <v>423</v>
      </c>
      <c r="CX123">
        <v>12034.88</v>
      </c>
      <c r="CY123">
        <v>0</v>
      </c>
      <c r="CZ123">
        <v>0.09</v>
      </c>
      <c r="DA123">
        <v>0</v>
      </c>
      <c r="DB123">
        <v>0</v>
      </c>
      <c r="DC123">
        <v>0</v>
      </c>
      <c r="DD123">
        <v>0.08</v>
      </c>
      <c r="DE123">
        <v>0.08</v>
      </c>
      <c r="DF123">
        <v>0</v>
      </c>
      <c r="DG123">
        <v>0.13</v>
      </c>
      <c r="DH123">
        <v>0</v>
      </c>
      <c r="DI123">
        <v>0</v>
      </c>
      <c r="DJ123">
        <v>0.05</v>
      </c>
      <c r="DK123">
        <v>0.09</v>
      </c>
      <c r="DL123">
        <v>0</v>
      </c>
      <c r="DM123">
        <v>0</v>
      </c>
      <c r="DN123">
        <v>0.34</v>
      </c>
      <c r="DO123">
        <v>0</v>
      </c>
      <c r="DP123">
        <v>0</v>
      </c>
      <c r="DQ123">
        <v>0.01</v>
      </c>
      <c r="DR123">
        <v>0.01</v>
      </c>
      <c r="DS123">
        <v>0.01</v>
      </c>
      <c r="DT123">
        <v>0.01</v>
      </c>
      <c r="DU123">
        <v>7.0000000000000007E-2</v>
      </c>
      <c r="DV123">
        <v>0</v>
      </c>
      <c r="DW123">
        <v>0</v>
      </c>
      <c r="DX123">
        <v>0.01</v>
      </c>
      <c r="DY123" s="5" t="s">
        <v>423</v>
      </c>
      <c r="DZ123" s="5" t="s">
        <v>2439</v>
      </c>
      <c r="EA123" s="5" t="s">
        <v>2418</v>
      </c>
      <c r="EB123" s="5" t="s">
        <v>2418</v>
      </c>
      <c r="EC123" s="5">
        <v>12034.8780568</v>
      </c>
      <c r="ED123" s="8">
        <v>3069.9186600193102</v>
      </c>
      <c r="EE123" s="7">
        <v>0.26</v>
      </c>
    </row>
    <row r="124" spans="1:135">
      <c r="A124">
        <v>1</v>
      </c>
      <c r="B124" t="s">
        <v>2238</v>
      </c>
      <c r="C124" t="s">
        <v>394</v>
      </c>
      <c r="D124" t="s">
        <v>378</v>
      </c>
      <c r="E124" t="s">
        <v>425</v>
      </c>
      <c r="F124" t="s">
        <v>426</v>
      </c>
      <c r="G124">
        <v>1180.1572188499999</v>
      </c>
      <c r="H124">
        <v>498.875</v>
      </c>
      <c r="I124">
        <v>307</v>
      </c>
      <c r="J124">
        <v>177.375</v>
      </c>
      <c r="K124">
        <v>76.9375</v>
      </c>
      <c r="L124">
        <v>85.0625</v>
      </c>
      <c r="M124">
        <v>35.25</v>
      </c>
      <c r="N124">
        <v>297.67758178710938</v>
      </c>
      <c r="O124">
        <v>437.97402954101563</v>
      </c>
      <c r="P124">
        <v>386.97221026325673</v>
      </c>
      <c r="Q124">
        <v>49.4375</v>
      </c>
      <c r="R124">
        <v>1129.75</v>
      </c>
      <c r="S124">
        <v>0</v>
      </c>
      <c r="T124">
        <v>0</v>
      </c>
      <c r="U124">
        <v>1.3125</v>
      </c>
      <c r="V124">
        <v>0</v>
      </c>
      <c r="W124">
        <v>925.23990461049289</v>
      </c>
      <c r="X124">
        <v>15.16098675145734</v>
      </c>
      <c r="Y124">
        <v>74</v>
      </c>
      <c r="Z124">
        <v>448152.23550000001</v>
      </c>
      <c r="AA124">
        <v>512.01</v>
      </c>
      <c r="AB124">
        <v>166.78</v>
      </c>
      <c r="AC124">
        <v>139.93</v>
      </c>
      <c r="AD124">
        <v>26.85</v>
      </c>
      <c r="AE124">
        <v>4.49</v>
      </c>
      <c r="AF124">
        <v>217.17</v>
      </c>
      <c r="AG124">
        <v>123.57</v>
      </c>
      <c r="AH124">
        <v>45.3</v>
      </c>
      <c r="AI124">
        <v>57.7</v>
      </c>
      <c r="AJ124">
        <v>5.6</v>
      </c>
      <c r="AK124">
        <v>4.8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12.15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9.06</v>
      </c>
      <c r="BD124">
        <v>16.830000000000002</v>
      </c>
      <c r="BE124">
        <v>2.27</v>
      </c>
      <c r="BF124">
        <v>0</v>
      </c>
      <c r="BG124">
        <v>12.46</v>
      </c>
      <c r="BH124">
        <v>0</v>
      </c>
      <c r="BI124">
        <v>0</v>
      </c>
      <c r="BJ124">
        <v>0</v>
      </c>
      <c r="BK124">
        <v>0</v>
      </c>
      <c r="BL124">
        <v>26.33</v>
      </c>
      <c r="BM124">
        <v>36.520000000000003</v>
      </c>
      <c r="BN124">
        <v>0</v>
      </c>
      <c r="BO124">
        <v>0</v>
      </c>
      <c r="BP124">
        <v>0</v>
      </c>
      <c r="BQ124">
        <v>171.55</v>
      </c>
      <c r="BR124">
        <v>0</v>
      </c>
      <c r="BS124">
        <v>0</v>
      </c>
      <c r="BT124">
        <v>0</v>
      </c>
      <c r="BU124">
        <v>0</v>
      </c>
      <c r="BV124">
        <v>0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C124">
        <v>0</v>
      </c>
      <c r="CD124">
        <v>0</v>
      </c>
      <c r="CE124">
        <v>0</v>
      </c>
      <c r="CF124">
        <v>0</v>
      </c>
      <c r="CG124">
        <v>91.69</v>
      </c>
      <c r="CH124">
        <v>0</v>
      </c>
      <c r="CI124">
        <v>0</v>
      </c>
      <c r="CJ124">
        <v>0</v>
      </c>
      <c r="CK124">
        <v>1.95</v>
      </c>
      <c r="CL124">
        <v>0</v>
      </c>
      <c r="CM124">
        <v>0</v>
      </c>
      <c r="CN124">
        <v>0</v>
      </c>
      <c r="CO124">
        <v>0</v>
      </c>
      <c r="CP124">
        <v>0</v>
      </c>
      <c r="CQ124">
        <v>57.91</v>
      </c>
      <c r="CR124">
        <v>0</v>
      </c>
      <c r="CS124">
        <v>73.290000000000006</v>
      </c>
      <c r="CT124">
        <v>0</v>
      </c>
      <c r="CU124">
        <v>88</v>
      </c>
      <c r="CV124">
        <v>59.2</v>
      </c>
      <c r="CW124" t="s">
        <v>425</v>
      </c>
      <c r="CX124">
        <v>1180.1600000000001</v>
      </c>
      <c r="CY124">
        <v>0.02</v>
      </c>
      <c r="CZ124">
        <v>0.13</v>
      </c>
      <c r="DA124">
        <v>0</v>
      </c>
      <c r="DB124">
        <v>0.03</v>
      </c>
      <c r="DC124">
        <v>0</v>
      </c>
      <c r="DD124">
        <v>0.16</v>
      </c>
      <c r="DE124">
        <v>0.13</v>
      </c>
      <c r="DF124">
        <v>7.0000000000000007E-2</v>
      </c>
      <c r="DG124">
        <v>0.02</v>
      </c>
      <c r="DH124">
        <v>0</v>
      </c>
      <c r="DI124">
        <v>0.01</v>
      </c>
      <c r="DJ124">
        <v>0.05</v>
      </c>
      <c r="DK124">
        <v>0</v>
      </c>
      <c r="DL124">
        <v>0.01</v>
      </c>
      <c r="DM124">
        <v>0</v>
      </c>
      <c r="DN124">
        <v>0.09</v>
      </c>
      <c r="DO124">
        <v>0</v>
      </c>
      <c r="DP124">
        <v>0</v>
      </c>
      <c r="DQ124">
        <v>0.2</v>
      </c>
      <c r="DR124">
        <v>0</v>
      </c>
      <c r="DS124">
        <v>0</v>
      </c>
      <c r="DT124">
        <v>0.04</v>
      </c>
      <c r="DU124">
        <v>0.04</v>
      </c>
      <c r="DV124">
        <v>0</v>
      </c>
      <c r="DW124">
        <v>0</v>
      </c>
      <c r="DX124">
        <v>0</v>
      </c>
      <c r="DY124" s="5" t="s">
        <v>425</v>
      </c>
      <c r="DZ124" s="5" t="s">
        <v>2440</v>
      </c>
      <c r="EA124" s="5" t="s">
        <v>2418</v>
      </c>
      <c r="EB124" s="5" t="s">
        <v>2418</v>
      </c>
      <c r="EC124" s="5">
        <v>1180.1572188499999</v>
      </c>
      <c r="ED124" s="8">
        <v>242.51234015899999</v>
      </c>
      <c r="EE124" s="7">
        <v>0.21</v>
      </c>
    </row>
    <row r="125" spans="1:135">
      <c r="A125">
        <v>1</v>
      </c>
      <c r="B125" t="s">
        <v>2238</v>
      </c>
      <c r="C125" t="s">
        <v>394</v>
      </c>
      <c r="D125" t="s">
        <v>378</v>
      </c>
      <c r="E125" t="s">
        <v>427</v>
      </c>
      <c r="F125" t="s">
        <v>428</v>
      </c>
      <c r="G125">
        <v>2556.7018914199998</v>
      </c>
      <c r="H125">
        <v>1353.8125</v>
      </c>
      <c r="I125">
        <v>736.875</v>
      </c>
      <c r="J125">
        <v>308.4375</v>
      </c>
      <c r="K125">
        <v>87.0625</v>
      </c>
      <c r="L125">
        <v>61.375</v>
      </c>
      <c r="M125">
        <v>8.875</v>
      </c>
      <c r="N125">
        <v>322.56289672851563</v>
      </c>
      <c r="O125">
        <v>413.0753173828125</v>
      </c>
      <c r="P125">
        <v>365.64146719129735</v>
      </c>
      <c r="Q125">
        <v>331.375</v>
      </c>
      <c r="R125">
        <v>2198</v>
      </c>
      <c r="S125">
        <v>0</v>
      </c>
      <c r="T125">
        <v>0</v>
      </c>
      <c r="U125">
        <v>27.0625</v>
      </c>
      <c r="V125">
        <v>0</v>
      </c>
      <c r="W125">
        <v>880.60412335836043</v>
      </c>
      <c r="X125">
        <v>15.423314338819733</v>
      </c>
      <c r="Y125">
        <v>87</v>
      </c>
      <c r="Z125">
        <v>1114155.5475000001</v>
      </c>
      <c r="AA125">
        <v>1686.98</v>
      </c>
      <c r="AB125">
        <v>419.93</v>
      </c>
      <c r="AC125">
        <v>418.19</v>
      </c>
      <c r="AD125">
        <v>1.74</v>
      </c>
      <c r="AE125">
        <v>6.55</v>
      </c>
      <c r="AF125">
        <v>278.98</v>
      </c>
      <c r="AG125">
        <v>981.52</v>
      </c>
      <c r="AH125">
        <v>18.3</v>
      </c>
      <c r="AI125">
        <v>302.5</v>
      </c>
      <c r="AJ125">
        <v>5.2</v>
      </c>
      <c r="AK125">
        <v>3.2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10.7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79.600000000000009</v>
      </c>
      <c r="BM125">
        <v>34.119999999999997</v>
      </c>
      <c r="BN125">
        <v>0</v>
      </c>
      <c r="BO125">
        <v>15.95</v>
      </c>
      <c r="BP125">
        <v>0</v>
      </c>
      <c r="BQ125">
        <v>1447.07</v>
      </c>
      <c r="BR125">
        <v>31.09</v>
      </c>
      <c r="BS125">
        <v>5.4</v>
      </c>
      <c r="BT125">
        <v>0</v>
      </c>
      <c r="BU125">
        <v>0</v>
      </c>
      <c r="BV125">
        <v>0</v>
      </c>
      <c r="BW125">
        <v>0</v>
      </c>
      <c r="BX125">
        <v>0</v>
      </c>
      <c r="BY125">
        <v>0</v>
      </c>
      <c r="BZ125">
        <v>0</v>
      </c>
      <c r="CA125">
        <v>0.54</v>
      </c>
      <c r="CB125">
        <v>0</v>
      </c>
      <c r="CC125">
        <v>0</v>
      </c>
      <c r="CD125">
        <v>0</v>
      </c>
      <c r="CE125">
        <v>6.41</v>
      </c>
      <c r="CF125">
        <v>0</v>
      </c>
      <c r="CG125">
        <v>6.16</v>
      </c>
      <c r="CH125">
        <v>0</v>
      </c>
      <c r="CI125">
        <v>9.85</v>
      </c>
      <c r="CJ125">
        <v>0</v>
      </c>
      <c r="CK125">
        <v>0</v>
      </c>
      <c r="CL125">
        <v>0</v>
      </c>
      <c r="CM125">
        <v>0</v>
      </c>
      <c r="CN125">
        <v>0</v>
      </c>
      <c r="CO125">
        <v>0</v>
      </c>
      <c r="CP125">
        <v>0</v>
      </c>
      <c r="CQ125">
        <v>30.48</v>
      </c>
      <c r="CR125">
        <v>0</v>
      </c>
      <c r="CS125">
        <v>9.61</v>
      </c>
      <c r="CT125">
        <v>0</v>
      </c>
      <c r="CU125">
        <v>59</v>
      </c>
      <c r="CV125">
        <v>113.10000000000001</v>
      </c>
      <c r="CW125" t="s">
        <v>427</v>
      </c>
      <c r="CX125">
        <v>2556.6999999999998</v>
      </c>
      <c r="CY125">
        <v>0.02</v>
      </c>
      <c r="CZ125">
        <v>0.24</v>
      </c>
      <c r="DA125">
        <v>0</v>
      </c>
      <c r="DB125">
        <v>0.01</v>
      </c>
      <c r="DC125">
        <v>0</v>
      </c>
      <c r="DD125">
        <v>0.13</v>
      </c>
      <c r="DE125">
        <v>0.13</v>
      </c>
      <c r="DF125">
        <v>0.04</v>
      </c>
      <c r="DG125">
        <v>7.0000000000000007E-2</v>
      </c>
      <c r="DH125">
        <v>0</v>
      </c>
      <c r="DI125">
        <v>0.05</v>
      </c>
      <c r="DJ125">
        <v>0.06</v>
      </c>
      <c r="DK125">
        <v>0.01</v>
      </c>
      <c r="DL125">
        <v>0.01</v>
      </c>
      <c r="DM125">
        <v>0</v>
      </c>
      <c r="DN125">
        <v>0.02</v>
      </c>
      <c r="DO125">
        <v>0</v>
      </c>
      <c r="DP125">
        <v>0.01</v>
      </c>
      <c r="DQ125">
        <v>0.06</v>
      </c>
      <c r="DR125">
        <v>0</v>
      </c>
      <c r="DS125">
        <v>0</v>
      </c>
      <c r="DT125">
        <v>0.01</v>
      </c>
      <c r="DU125">
        <v>0.01</v>
      </c>
      <c r="DV125">
        <v>0</v>
      </c>
      <c r="DW125">
        <v>0</v>
      </c>
      <c r="DX125">
        <v>0.1</v>
      </c>
      <c r="DY125" s="5" t="s">
        <v>427</v>
      </c>
      <c r="DZ125" s="5" t="s">
        <v>2441</v>
      </c>
      <c r="EA125" s="5" t="s">
        <v>2418</v>
      </c>
      <c r="EB125" s="5" t="s">
        <v>2418</v>
      </c>
      <c r="EC125" s="5">
        <v>2556.7018914199998</v>
      </c>
      <c r="ED125" s="8">
        <v>43.523051948300001</v>
      </c>
      <c r="EE125" s="7">
        <v>0.02</v>
      </c>
    </row>
    <row r="126" spans="1:135">
      <c r="A126">
        <v>1</v>
      </c>
      <c r="B126" t="s">
        <v>2238</v>
      </c>
      <c r="C126" t="s">
        <v>394</v>
      </c>
      <c r="D126" t="s">
        <v>378</v>
      </c>
      <c r="E126" t="s">
        <v>429</v>
      </c>
      <c r="F126" t="s">
        <v>430</v>
      </c>
      <c r="G126">
        <v>1227.2874849</v>
      </c>
      <c r="H126">
        <v>262.875</v>
      </c>
      <c r="I126">
        <v>272.25</v>
      </c>
      <c r="J126">
        <v>281.25</v>
      </c>
      <c r="K126">
        <v>162.375</v>
      </c>
      <c r="L126">
        <v>172.625</v>
      </c>
      <c r="M126">
        <v>76.0625</v>
      </c>
      <c r="N126">
        <v>257.24978637695313</v>
      </c>
      <c r="O126">
        <v>481.22982788085938</v>
      </c>
      <c r="P126">
        <v>385.03172270934459</v>
      </c>
      <c r="Q126">
        <v>97.75</v>
      </c>
      <c r="R126">
        <v>1129.6875</v>
      </c>
      <c r="S126">
        <v>0</v>
      </c>
      <c r="T126">
        <v>0</v>
      </c>
      <c r="U126">
        <v>0</v>
      </c>
      <c r="V126">
        <v>0</v>
      </c>
      <c r="W126">
        <v>835.76109076109071</v>
      </c>
      <c r="X126">
        <v>15.3316977004477</v>
      </c>
      <c r="Y126">
        <v>43</v>
      </c>
      <c r="Z126">
        <v>139788.11569999999</v>
      </c>
      <c r="AA126">
        <v>157.57</v>
      </c>
      <c r="AB126">
        <v>65.099999999999994</v>
      </c>
      <c r="AC126">
        <v>56.79</v>
      </c>
      <c r="AD126">
        <v>8.31</v>
      </c>
      <c r="AE126">
        <v>2.12</v>
      </c>
      <c r="AF126">
        <v>61.75</v>
      </c>
      <c r="AG126">
        <v>28.6</v>
      </c>
      <c r="AH126">
        <v>0</v>
      </c>
      <c r="AI126">
        <v>46.2</v>
      </c>
      <c r="AJ126">
        <v>3.1</v>
      </c>
      <c r="AK126">
        <v>0.8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1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1.5</v>
      </c>
      <c r="BL126">
        <v>18.900000000000002</v>
      </c>
      <c r="BM126">
        <v>5.3</v>
      </c>
      <c r="BN126">
        <v>0</v>
      </c>
      <c r="BO126">
        <v>0</v>
      </c>
      <c r="BP126">
        <v>0</v>
      </c>
      <c r="BQ126">
        <v>102.92</v>
      </c>
      <c r="BR126">
        <v>0</v>
      </c>
      <c r="BS126">
        <v>5.63</v>
      </c>
      <c r="BT126">
        <v>0</v>
      </c>
      <c r="BU126">
        <v>0</v>
      </c>
      <c r="BV126">
        <v>0</v>
      </c>
      <c r="BW126">
        <v>0</v>
      </c>
      <c r="BX126">
        <v>0</v>
      </c>
      <c r="BY126">
        <v>0</v>
      </c>
      <c r="BZ126">
        <v>0</v>
      </c>
      <c r="CA126">
        <v>0</v>
      </c>
      <c r="CB126">
        <v>0</v>
      </c>
      <c r="CC126">
        <v>0</v>
      </c>
      <c r="CD126">
        <v>0</v>
      </c>
      <c r="CE126">
        <v>0</v>
      </c>
      <c r="CF126">
        <v>2.1</v>
      </c>
      <c r="CG126">
        <v>0</v>
      </c>
      <c r="CH126">
        <v>0</v>
      </c>
      <c r="CI126">
        <v>1.19</v>
      </c>
      <c r="CJ126">
        <v>0</v>
      </c>
      <c r="CK126">
        <v>5.16</v>
      </c>
      <c r="CL126">
        <v>0</v>
      </c>
      <c r="CM126">
        <v>0</v>
      </c>
      <c r="CN126">
        <v>0</v>
      </c>
      <c r="CO126">
        <v>8.35</v>
      </c>
      <c r="CP126">
        <v>0</v>
      </c>
      <c r="CQ126">
        <v>5.52</v>
      </c>
      <c r="CR126">
        <v>0</v>
      </c>
      <c r="CS126">
        <v>0</v>
      </c>
      <c r="CT126">
        <v>0</v>
      </c>
      <c r="CU126">
        <v>12</v>
      </c>
      <c r="CV126">
        <v>43</v>
      </c>
      <c r="CW126" t="s">
        <v>429</v>
      </c>
      <c r="CX126">
        <v>1227.29</v>
      </c>
      <c r="CY126">
        <v>0.08</v>
      </c>
      <c r="CZ126">
        <v>0.08</v>
      </c>
      <c r="DA126">
        <v>0</v>
      </c>
      <c r="DB126">
        <v>0</v>
      </c>
      <c r="DC126">
        <v>0</v>
      </c>
      <c r="DD126">
        <v>0.04</v>
      </c>
      <c r="DE126">
        <v>7.0000000000000007E-2</v>
      </c>
      <c r="DF126">
        <v>0.09</v>
      </c>
      <c r="DG126">
        <v>0</v>
      </c>
      <c r="DH126">
        <v>0</v>
      </c>
      <c r="DI126">
        <v>0</v>
      </c>
      <c r="DJ126">
        <v>0</v>
      </c>
      <c r="DK126">
        <v>0</v>
      </c>
      <c r="DL126">
        <v>0</v>
      </c>
      <c r="DM126">
        <v>0</v>
      </c>
      <c r="DN126">
        <v>0.19</v>
      </c>
      <c r="DO126">
        <v>0</v>
      </c>
      <c r="DP126">
        <v>0</v>
      </c>
      <c r="DQ126">
        <v>0.28999999999999998</v>
      </c>
      <c r="DR126">
        <v>0</v>
      </c>
      <c r="DS126">
        <v>0</v>
      </c>
      <c r="DT126">
        <v>0.01</v>
      </c>
      <c r="DU126">
        <v>0.15</v>
      </c>
      <c r="DV126">
        <v>0</v>
      </c>
      <c r="DW126">
        <v>0</v>
      </c>
      <c r="DX126">
        <v>0</v>
      </c>
      <c r="DY126" s="5" t="s">
        <v>429</v>
      </c>
      <c r="DZ126" s="5" t="s">
        <v>2442</v>
      </c>
      <c r="EA126" s="5" t="s">
        <v>2418</v>
      </c>
      <c r="EB126" s="5" t="s">
        <v>2418</v>
      </c>
      <c r="EC126" s="5">
        <v>1227.2874849</v>
      </c>
      <c r="ED126" s="8">
        <v>371.98314207740003</v>
      </c>
      <c r="EE126" s="7">
        <v>0.3</v>
      </c>
    </row>
    <row r="127" spans="1:135">
      <c r="A127">
        <v>1</v>
      </c>
      <c r="B127" t="s">
        <v>2238</v>
      </c>
      <c r="C127" t="s">
        <v>394</v>
      </c>
      <c r="D127" t="s">
        <v>378</v>
      </c>
      <c r="E127" t="s">
        <v>431</v>
      </c>
      <c r="F127" t="s">
        <v>432</v>
      </c>
      <c r="G127">
        <v>3033.7316004999998</v>
      </c>
      <c r="H127">
        <v>447.375</v>
      </c>
      <c r="I127">
        <v>502.375</v>
      </c>
      <c r="J127">
        <v>611.875</v>
      </c>
      <c r="K127">
        <v>446.25</v>
      </c>
      <c r="L127">
        <v>553.3125</v>
      </c>
      <c r="M127">
        <v>472.9375</v>
      </c>
      <c r="N127">
        <v>196.83380126953125</v>
      </c>
      <c r="O127">
        <v>427.47756958007813</v>
      </c>
      <c r="P127">
        <v>309.8533733073877</v>
      </c>
      <c r="Q127">
        <v>39.0625</v>
      </c>
      <c r="R127">
        <v>2039.5625</v>
      </c>
      <c r="S127">
        <v>89.9375</v>
      </c>
      <c r="T127">
        <v>0</v>
      </c>
      <c r="U127">
        <v>865.5625</v>
      </c>
      <c r="V127">
        <v>0</v>
      </c>
      <c r="W127">
        <v>852.57390928191819</v>
      </c>
      <c r="X127">
        <v>15.447814032052074</v>
      </c>
      <c r="Y127">
        <v>146</v>
      </c>
      <c r="Z127">
        <v>323616.46149999998</v>
      </c>
      <c r="AA127">
        <v>489.19</v>
      </c>
      <c r="AB127">
        <v>140.01</v>
      </c>
      <c r="AC127">
        <v>40.909999999999997</v>
      </c>
      <c r="AD127">
        <v>99.1</v>
      </c>
      <c r="AE127">
        <v>13.27</v>
      </c>
      <c r="AF127">
        <v>286.83999999999997</v>
      </c>
      <c r="AG127">
        <v>49.07</v>
      </c>
      <c r="AH127">
        <v>4.2</v>
      </c>
      <c r="AI127">
        <v>55.7</v>
      </c>
      <c r="AJ127">
        <v>18.2</v>
      </c>
      <c r="AK127">
        <v>6.4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5.08</v>
      </c>
      <c r="BD127">
        <v>7.24</v>
      </c>
      <c r="BE127">
        <v>0</v>
      </c>
      <c r="BF127">
        <v>5.87</v>
      </c>
      <c r="BG127">
        <v>0</v>
      </c>
      <c r="BH127">
        <v>0</v>
      </c>
      <c r="BI127">
        <v>0</v>
      </c>
      <c r="BJ127">
        <v>0</v>
      </c>
      <c r="BK127">
        <v>1.3</v>
      </c>
      <c r="BL127">
        <v>140.55000000000001</v>
      </c>
      <c r="BM127">
        <v>109.99</v>
      </c>
      <c r="BN127">
        <v>0</v>
      </c>
      <c r="BO127">
        <v>0</v>
      </c>
      <c r="BP127">
        <v>0.91</v>
      </c>
      <c r="BQ127">
        <v>92.09</v>
      </c>
      <c r="BR127">
        <v>0</v>
      </c>
      <c r="BS127">
        <v>10.59</v>
      </c>
      <c r="BT127">
        <v>1.48</v>
      </c>
      <c r="BU127">
        <v>0</v>
      </c>
      <c r="BV127">
        <v>0</v>
      </c>
      <c r="BW127">
        <v>0</v>
      </c>
      <c r="BX127">
        <v>0</v>
      </c>
      <c r="BY127">
        <v>0</v>
      </c>
      <c r="BZ127">
        <v>0</v>
      </c>
      <c r="CA127">
        <v>1.54</v>
      </c>
      <c r="CB127">
        <v>0</v>
      </c>
      <c r="CC127">
        <v>0</v>
      </c>
      <c r="CD127">
        <v>0</v>
      </c>
      <c r="CE127">
        <v>14.09</v>
      </c>
      <c r="CF127">
        <v>0</v>
      </c>
      <c r="CG127">
        <v>10.66</v>
      </c>
      <c r="CH127">
        <v>0</v>
      </c>
      <c r="CI127">
        <v>21.87</v>
      </c>
      <c r="CJ127">
        <v>0</v>
      </c>
      <c r="CK127">
        <v>13.58</v>
      </c>
      <c r="CL127">
        <v>0</v>
      </c>
      <c r="CM127">
        <v>0</v>
      </c>
      <c r="CN127">
        <v>0</v>
      </c>
      <c r="CO127">
        <v>0</v>
      </c>
      <c r="CP127">
        <v>0</v>
      </c>
      <c r="CQ127">
        <v>22.22</v>
      </c>
      <c r="CR127">
        <v>0</v>
      </c>
      <c r="CS127">
        <v>24.05</v>
      </c>
      <c r="CT127">
        <v>6.08</v>
      </c>
      <c r="CU127">
        <v>24</v>
      </c>
      <c r="CV127">
        <v>146</v>
      </c>
      <c r="CW127" t="s">
        <v>431</v>
      </c>
      <c r="CX127">
        <v>3033.73</v>
      </c>
      <c r="CY127">
        <v>0.01</v>
      </c>
      <c r="CZ127">
        <v>0.03</v>
      </c>
      <c r="DA127">
        <v>0</v>
      </c>
      <c r="DB127">
        <v>0.01</v>
      </c>
      <c r="DC127">
        <v>0</v>
      </c>
      <c r="DD127">
        <v>0.11</v>
      </c>
      <c r="DE127">
        <v>0.02</v>
      </c>
      <c r="DF127">
        <v>7.0000000000000007E-2</v>
      </c>
      <c r="DG127">
        <v>0</v>
      </c>
      <c r="DH127">
        <v>0</v>
      </c>
      <c r="DI127">
        <v>0</v>
      </c>
      <c r="DJ127">
        <v>0.03</v>
      </c>
      <c r="DK127">
        <v>0</v>
      </c>
      <c r="DL127">
        <v>0</v>
      </c>
      <c r="DM127">
        <v>0</v>
      </c>
      <c r="DN127">
        <v>0.21</v>
      </c>
      <c r="DO127">
        <v>0</v>
      </c>
      <c r="DP127">
        <v>0</v>
      </c>
      <c r="DQ127">
        <v>0.31</v>
      </c>
      <c r="DR127">
        <v>0</v>
      </c>
      <c r="DS127">
        <v>0</v>
      </c>
      <c r="DT127">
        <v>0.01</v>
      </c>
      <c r="DU127">
        <v>0.17</v>
      </c>
      <c r="DV127">
        <v>0</v>
      </c>
      <c r="DW127">
        <v>0</v>
      </c>
      <c r="DX127">
        <v>0.01</v>
      </c>
      <c r="DY127" s="5" t="s">
        <v>431</v>
      </c>
      <c r="DZ127" s="5" t="s">
        <v>2443</v>
      </c>
      <c r="EA127" s="5" t="s">
        <v>2418</v>
      </c>
      <c r="EB127" s="5" t="s">
        <v>2418</v>
      </c>
      <c r="EC127" s="5">
        <v>3033.7316004999998</v>
      </c>
      <c r="ED127" s="8">
        <v>315.00628196399998</v>
      </c>
      <c r="EE127" s="7">
        <v>0.1</v>
      </c>
    </row>
    <row r="128" spans="1:135">
      <c r="A128">
        <v>1</v>
      </c>
      <c r="B128" t="s">
        <v>2238</v>
      </c>
      <c r="C128" t="s">
        <v>394</v>
      </c>
      <c r="D128" t="s">
        <v>378</v>
      </c>
      <c r="E128" t="s">
        <v>433</v>
      </c>
      <c r="F128" t="s">
        <v>434</v>
      </c>
      <c r="G128">
        <v>7487.5314997599999</v>
      </c>
      <c r="H128">
        <v>782.75</v>
      </c>
      <c r="I128">
        <v>843.5625</v>
      </c>
      <c r="J128">
        <v>1257</v>
      </c>
      <c r="K128">
        <v>1120.375</v>
      </c>
      <c r="L128">
        <v>1555.6875</v>
      </c>
      <c r="M128">
        <v>1927.625</v>
      </c>
      <c r="N128">
        <v>139.94512939453125</v>
      </c>
      <c r="O128">
        <v>410.52261352539063</v>
      </c>
      <c r="P128">
        <v>281.91562269271191</v>
      </c>
      <c r="Q128">
        <v>29.25</v>
      </c>
      <c r="R128">
        <v>4686.9375</v>
      </c>
      <c r="S128">
        <v>462.8125</v>
      </c>
      <c r="T128">
        <v>0</v>
      </c>
      <c r="U128">
        <v>2308</v>
      </c>
      <c r="V128">
        <v>0</v>
      </c>
      <c r="W128">
        <v>834.14128438835473</v>
      </c>
      <c r="X128">
        <v>15.502414362980769</v>
      </c>
      <c r="Y128">
        <v>283</v>
      </c>
      <c r="Z128">
        <v>486243.45429999998</v>
      </c>
      <c r="AA128">
        <v>807.87</v>
      </c>
      <c r="AB128">
        <v>123.31</v>
      </c>
      <c r="AC128">
        <v>55.92</v>
      </c>
      <c r="AD128">
        <v>67.39</v>
      </c>
      <c r="AE128">
        <v>29.9</v>
      </c>
      <c r="AF128">
        <v>574.53</v>
      </c>
      <c r="AG128">
        <v>80.13</v>
      </c>
      <c r="AH128">
        <v>1.4</v>
      </c>
      <c r="AI128">
        <v>12.9</v>
      </c>
      <c r="AJ128">
        <v>47.2</v>
      </c>
      <c r="AK128">
        <v>12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5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1.96</v>
      </c>
      <c r="BG128">
        <v>5.65</v>
      </c>
      <c r="BH128">
        <v>5.2</v>
      </c>
      <c r="BI128">
        <v>0</v>
      </c>
      <c r="BJ128">
        <v>0</v>
      </c>
      <c r="BK128">
        <v>5.43</v>
      </c>
      <c r="BL128">
        <v>284.54000000000002</v>
      </c>
      <c r="BM128">
        <v>102.32</v>
      </c>
      <c r="BN128">
        <v>0</v>
      </c>
      <c r="BO128">
        <v>0</v>
      </c>
      <c r="BP128">
        <v>0</v>
      </c>
      <c r="BQ128">
        <v>12.09</v>
      </c>
      <c r="BR128">
        <v>0</v>
      </c>
      <c r="BS128">
        <v>18.580000000000002</v>
      </c>
      <c r="BT128">
        <v>6.34</v>
      </c>
      <c r="BU128">
        <v>0</v>
      </c>
      <c r="BV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C128">
        <v>0</v>
      </c>
      <c r="CD128">
        <v>0</v>
      </c>
      <c r="CE128">
        <v>24.81</v>
      </c>
      <c r="CF128">
        <v>0</v>
      </c>
      <c r="CG128">
        <v>13.4</v>
      </c>
      <c r="CH128">
        <v>0</v>
      </c>
      <c r="CI128">
        <v>54.97</v>
      </c>
      <c r="CJ128">
        <v>0</v>
      </c>
      <c r="CK128">
        <v>4.66</v>
      </c>
      <c r="CL128">
        <v>0</v>
      </c>
      <c r="CM128">
        <v>0</v>
      </c>
      <c r="CN128">
        <v>8.2799999999999994</v>
      </c>
      <c r="CO128">
        <v>0</v>
      </c>
      <c r="CP128">
        <v>0</v>
      </c>
      <c r="CQ128">
        <v>107.2</v>
      </c>
      <c r="CR128">
        <v>0</v>
      </c>
      <c r="CS128">
        <v>112.16</v>
      </c>
      <c r="CT128">
        <v>35.28</v>
      </c>
      <c r="CU128">
        <v>49</v>
      </c>
      <c r="CV128">
        <v>198.1</v>
      </c>
      <c r="CW128" t="s">
        <v>433</v>
      </c>
      <c r="CX128">
        <v>7487.53</v>
      </c>
      <c r="CY128">
        <v>0.01</v>
      </c>
      <c r="CZ128">
        <v>0.01</v>
      </c>
      <c r="DA128">
        <v>0</v>
      </c>
      <c r="DB128">
        <v>0</v>
      </c>
      <c r="DC128">
        <v>0</v>
      </c>
      <c r="DD128">
        <v>0.09</v>
      </c>
      <c r="DE128">
        <v>0.01</v>
      </c>
      <c r="DF128">
        <v>0.08</v>
      </c>
      <c r="DG128">
        <v>0</v>
      </c>
      <c r="DH128">
        <v>0</v>
      </c>
      <c r="DI128">
        <v>0</v>
      </c>
      <c r="DJ128">
        <v>0</v>
      </c>
      <c r="DK128">
        <v>0</v>
      </c>
      <c r="DL128">
        <v>0</v>
      </c>
      <c r="DM128">
        <v>0</v>
      </c>
      <c r="DN128">
        <v>0.05</v>
      </c>
      <c r="DO128">
        <v>0</v>
      </c>
      <c r="DP128">
        <v>0</v>
      </c>
      <c r="DQ128">
        <v>0.44</v>
      </c>
      <c r="DR128">
        <v>0</v>
      </c>
      <c r="DS128">
        <v>0</v>
      </c>
      <c r="DT128">
        <v>0</v>
      </c>
      <c r="DU128">
        <v>0.3</v>
      </c>
      <c r="DV128">
        <v>0</v>
      </c>
      <c r="DW128">
        <v>0</v>
      </c>
      <c r="DX128">
        <v>0</v>
      </c>
      <c r="DY128" s="5" t="s">
        <v>433</v>
      </c>
      <c r="DZ128" s="5" t="s">
        <v>2444</v>
      </c>
      <c r="EA128" s="5" t="s">
        <v>2418</v>
      </c>
      <c r="EB128" s="5" t="s">
        <v>2418</v>
      </c>
      <c r="EC128" s="5">
        <v>7487.5314997599999</v>
      </c>
      <c r="ED128" s="8">
        <v>5206.6951375360004</v>
      </c>
      <c r="EE128" s="7">
        <v>0.7</v>
      </c>
    </row>
    <row r="129" spans="1:135">
      <c r="A129">
        <v>1</v>
      </c>
      <c r="B129" t="s">
        <v>2238</v>
      </c>
      <c r="C129" t="s">
        <v>394</v>
      </c>
      <c r="D129" t="s">
        <v>378</v>
      </c>
      <c r="E129" t="s">
        <v>435</v>
      </c>
      <c r="F129" t="s">
        <v>436</v>
      </c>
      <c r="G129">
        <v>10002.1346321</v>
      </c>
      <c r="H129">
        <v>549.9375</v>
      </c>
      <c r="I129">
        <v>690.9375</v>
      </c>
      <c r="J129">
        <v>1120.6875</v>
      </c>
      <c r="K129">
        <v>1226.4375</v>
      </c>
      <c r="L129">
        <v>2620.875</v>
      </c>
      <c r="M129">
        <v>3793.625</v>
      </c>
      <c r="N129">
        <v>269.0247802734375</v>
      </c>
      <c r="O129">
        <v>1220.4224853515625</v>
      </c>
      <c r="P129">
        <v>538.05259226708677</v>
      </c>
      <c r="Q129">
        <v>54.375</v>
      </c>
      <c r="R129">
        <v>8572.8125</v>
      </c>
      <c r="S129">
        <v>18.6875</v>
      </c>
      <c r="T129">
        <v>819.75</v>
      </c>
      <c r="U129">
        <v>536.875</v>
      </c>
      <c r="V129">
        <v>0</v>
      </c>
      <c r="W129">
        <v>1048.8246882263265</v>
      </c>
      <c r="X129">
        <v>14.088203021518007</v>
      </c>
      <c r="Y129">
        <v>220</v>
      </c>
      <c r="Z129">
        <v>927474.87239999999</v>
      </c>
      <c r="AA129">
        <v>1301.6400000000001</v>
      </c>
      <c r="AB129">
        <v>806.7</v>
      </c>
      <c r="AC129">
        <v>570.28</v>
      </c>
      <c r="AD129">
        <v>236.42</v>
      </c>
      <c r="AE129">
        <v>29.51</v>
      </c>
      <c r="AF129">
        <v>360.44</v>
      </c>
      <c r="AG129">
        <v>104.99</v>
      </c>
      <c r="AH129">
        <v>30.3</v>
      </c>
      <c r="AI129">
        <v>84</v>
      </c>
      <c r="AJ129">
        <v>115.6</v>
      </c>
      <c r="AK129">
        <v>6.4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102.3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1.19</v>
      </c>
      <c r="BE129">
        <v>0</v>
      </c>
      <c r="BF129">
        <v>0</v>
      </c>
      <c r="BG129">
        <v>16.25</v>
      </c>
      <c r="BH129">
        <v>0</v>
      </c>
      <c r="BI129">
        <v>0</v>
      </c>
      <c r="BJ129">
        <v>0</v>
      </c>
      <c r="BK129">
        <v>0</v>
      </c>
      <c r="BL129">
        <v>66.87</v>
      </c>
      <c r="BM129">
        <v>14.69</v>
      </c>
      <c r="BN129">
        <v>0</v>
      </c>
      <c r="BO129">
        <v>0</v>
      </c>
      <c r="BP129">
        <v>0</v>
      </c>
      <c r="BQ129">
        <v>249.53</v>
      </c>
      <c r="BR129">
        <v>34.200000000000003</v>
      </c>
      <c r="BS129">
        <v>377.3</v>
      </c>
      <c r="BT129">
        <v>53</v>
      </c>
      <c r="BU129">
        <v>0</v>
      </c>
      <c r="BV129">
        <v>0</v>
      </c>
      <c r="BW129">
        <v>0</v>
      </c>
      <c r="BX129">
        <v>0</v>
      </c>
      <c r="BY129">
        <v>0</v>
      </c>
      <c r="BZ129">
        <v>0</v>
      </c>
      <c r="CA129">
        <v>0</v>
      </c>
      <c r="CB129">
        <v>0</v>
      </c>
      <c r="CC129">
        <v>0</v>
      </c>
      <c r="CD129">
        <v>3.5</v>
      </c>
      <c r="CE129">
        <v>136.4</v>
      </c>
      <c r="CF129">
        <v>50.8</v>
      </c>
      <c r="CG129">
        <v>59.63</v>
      </c>
      <c r="CH129">
        <v>0</v>
      </c>
      <c r="CI129">
        <v>29.46</v>
      </c>
      <c r="CJ129">
        <v>0</v>
      </c>
      <c r="CK129">
        <v>0</v>
      </c>
      <c r="CL129">
        <v>0</v>
      </c>
      <c r="CM129">
        <v>0</v>
      </c>
      <c r="CN129">
        <v>0</v>
      </c>
      <c r="CO129">
        <v>0</v>
      </c>
      <c r="CP129">
        <v>18.3</v>
      </c>
      <c r="CQ129">
        <v>31.09</v>
      </c>
      <c r="CR129">
        <v>0</v>
      </c>
      <c r="CS129">
        <v>57.13</v>
      </c>
      <c r="CT129">
        <v>0</v>
      </c>
      <c r="CU129">
        <v>365</v>
      </c>
      <c r="CV129">
        <v>110</v>
      </c>
      <c r="CW129" t="s">
        <v>435</v>
      </c>
      <c r="CX129">
        <v>10002.129999999999</v>
      </c>
      <c r="CY129">
        <v>0.01</v>
      </c>
      <c r="CZ129">
        <v>0.01</v>
      </c>
      <c r="DA129">
        <v>0</v>
      </c>
      <c r="DB129">
        <v>0</v>
      </c>
      <c r="DC129">
        <v>0</v>
      </c>
      <c r="DD129">
        <v>0.03</v>
      </c>
      <c r="DE129">
        <v>0.01</v>
      </c>
      <c r="DF129">
        <v>0.04</v>
      </c>
      <c r="DG129">
        <v>0.01</v>
      </c>
      <c r="DH129">
        <v>0</v>
      </c>
      <c r="DI129">
        <v>0</v>
      </c>
      <c r="DJ129">
        <v>0</v>
      </c>
      <c r="DK129">
        <v>0</v>
      </c>
      <c r="DL129">
        <v>0</v>
      </c>
      <c r="DM129">
        <v>0</v>
      </c>
      <c r="DN129">
        <v>0.28999999999999998</v>
      </c>
      <c r="DO129">
        <v>0</v>
      </c>
      <c r="DP129">
        <v>0</v>
      </c>
      <c r="DQ129">
        <v>0.43</v>
      </c>
      <c r="DR129">
        <v>0</v>
      </c>
      <c r="DS129">
        <v>0</v>
      </c>
      <c r="DT129">
        <v>0.01</v>
      </c>
      <c r="DU129">
        <v>0.14000000000000001</v>
      </c>
      <c r="DV129">
        <v>0</v>
      </c>
      <c r="DW129">
        <v>0</v>
      </c>
      <c r="DX129">
        <v>0</v>
      </c>
      <c r="DY129" s="5" t="s">
        <v>435</v>
      </c>
      <c r="DZ129" s="5" t="s">
        <v>2445</v>
      </c>
      <c r="EA129" s="5" t="s">
        <v>2418</v>
      </c>
      <c r="EB129" s="5" t="s">
        <v>2418</v>
      </c>
      <c r="EC129" s="5">
        <v>10002.1346321</v>
      </c>
      <c r="ED129" s="8">
        <v>7940.0321800621823</v>
      </c>
      <c r="EE129" s="7">
        <v>0.79</v>
      </c>
    </row>
    <row r="130" spans="1:135">
      <c r="A130">
        <v>1</v>
      </c>
      <c r="B130" t="s">
        <v>2238</v>
      </c>
      <c r="C130" t="s">
        <v>394</v>
      </c>
      <c r="D130" t="s">
        <v>378</v>
      </c>
      <c r="E130" t="s">
        <v>437</v>
      </c>
      <c r="F130" t="s">
        <v>438</v>
      </c>
      <c r="G130">
        <v>17204.692808399999</v>
      </c>
      <c r="H130">
        <v>2062.4375</v>
      </c>
      <c r="I130">
        <v>1932.3125</v>
      </c>
      <c r="J130">
        <v>2516.1875</v>
      </c>
      <c r="K130">
        <v>2103.875</v>
      </c>
      <c r="L130">
        <v>3287</v>
      </c>
      <c r="M130">
        <v>5302.3125</v>
      </c>
      <c r="N130">
        <v>166.59193420410156</v>
      </c>
      <c r="O130">
        <v>901.09283447265625</v>
      </c>
      <c r="P130">
        <v>347.4790741253052</v>
      </c>
      <c r="Q130">
        <v>65.125</v>
      </c>
      <c r="R130">
        <v>11715.6875</v>
      </c>
      <c r="S130">
        <v>2481.8125</v>
      </c>
      <c r="T130">
        <v>402</v>
      </c>
      <c r="U130">
        <v>2539.5</v>
      </c>
      <c r="V130">
        <v>0</v>
      </c>
      <c r="W130">
        <v>898.27132196936668</v>
      </c>
      <c r="X130">
        <v>15.131532863952103</v>
      </c>
      <c r="Y130">
        <v>430</v>
      </c>
      <c r="Z130">
        <v>1559806.8504000001</v>
      </c>
      <c r="AA130">
        <v>1979.46</v>
      </c>
      <c r="AB130">
        <v>501.66</v>
      </c>
      <c r="AC130">
        <v>328.38</v>
      </c>
      <c r="AD130">
        <v>173.28</v>
      </c>
      <c r="AE130">
        <v>37.5</v>
      </c>
      <c r="AF130">
        <v>1024.08</v>
      </c>
      <c r="AG130">
        <v>416.22</v>
      </c>
      <c r="AH130">
        <v>51</v>
      </c>
      <c r="AI130">
        <v>58.3</v>
      </c>
      <c r="AJ130">
        <v>205.2</v>
      </c>
      <c r="AK130">
        <v>32.799999999999997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8</v>
      </c>
      <c r="AR130">
        <v>0</v>
      </c>
      <c r="AS130">
        <v>3.68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10.5</v>
      </c>
      <c r="BD130">
        <v>30.63</v>
      </c>
      <c r="BE130">
        <v>0</v>
      </c>
      <c r="BF130">
        <v>0</v>
      </c>
      <c r="BG130">
        <v>8.39</v>
      </c>
      <c r="BH130">
        <v>4.01</v>
      </c>
      <c r="BI130">
        <v>0</v>
      </c>
      <c r="BJ130">
        <v>0</v>
      </c>
      <c r="BK130">
        <v>0</v>
      </c>
      <c r="BL130">
        <v>342.8</v>
      </c>
      <c r="BM130">
        <v>217.29</v>
      </c>
      <c r="BN130">
        <v>0</v>
      </c>
      <c r="BO130">
        <v>168.56</v>
      </c>
      <c r="BP130">
        <v>0</v>
      </c>
      <c r="BQ130">
        <v>220.23</v>
      </c>
      <c r="BR130">
        <v>0</v>
      </c>
      <c r="BS130">
        <v>204.29</v>
      </c>
      <c r="BT130">
        <v>59.85</v>
      </c>
      <c r="BU130">
        <v>0</v>
      </c>
      <c r="BV130">
        <v>1.2</v>
      </c>
      <c r="BW130">
        <v>0</v>
      </c>
      <c r="BX130">
        <v>19.37</v>
      </c>
      <c r="BY130">
        <v>0</v>
      </c>
      <c r="BZ130">
        <v>0.7</v>
      </c>
      <c r="CA130">
        <v>2.44</v>
      </c>
      <c r="CB130">
        <v>0</v>
      </c>
      <c r="CC130">
        <v>0</v>
      </c>
      <c r="CD130">
        <v>2.08</v>
      </c>
      <c r="CE130">
        <v>36.770000000000003</v>
      </c>
      <c r="CF130">
        <v>6.29</v>
      </c>
      <c r="CG130">
        <v>8.2200000000000006</v>
      </c>
      <c r="CH130">
        <v>0</v>
      </c>
      <c r="CI130">
        <v>85.98</v>
      </c>
      <c r="CJ130">
        <v>0</v>
      </c>
      <c r="CK130">
        <v>10.99</v>
      </c>
      <c r="CL130">
        <v>0</v>
      </c>
      <c r="CM130">
        <v>0</v>
      </c>
      <c r="CN130">
        <v>3.55</v>
      </c>
      <c r="CO130">
        <v>0</v>
      </c>
      <c r="CP130">
        <v>3.45</v>
      </c>
      <c r="CQ130">
        <v>277.22000000000003</v>
      </c>
      <c r="CR130">
        <v>7.47</v>
      </c>
      <c r="CS130">
        <v>202.4</v>
      </c>
      <c r="CT130">
        <v>33.1</v>
      </c>
      <c r="CU130">
        <v>111</v>
      </c>
      <c r="CV130">
        <v>344</v>
      </c>
      <c r="CW130" t="s">
        <v>437</v>
      </c>
      <c r="CX130">
        <v>17204.689999999999</v>
      </c>
      <c r="CY130">
        <v>0.01</v>
      </c>
      <c r="CZ130">
        <v>0.01</v>
      </c>
      <c r="DA130">
        <v>0</v>
      </c>
      <c r="DB130">
        <v>0</v>
      </c>
      <c r="DC130">
        <v>0</v>
      </c>
      <c r="DD130">
        <v>0.06</v>
      </c>
      <c r="DE130">
        <v>0.03</v>
      </c>
      <c r="DF130">
        <v>0.05</v>
      </c>
      <c r="DG130">
        <v>0</v>
      </c>
      <c r="DH130">
        <v>0</v>
      </c>
      <c r="DI130">
        <v>0</v>
      </c>
      <c r="DJ130">
        <v>0</v>
      </c>
      <c r="DK130">
        <v>0</v>
      </c>
      <c r="DL130">
        <v>0</v>
      </c>
      <c r="DM130">
        <v>0</v>
      </c>
      <c r="DN130">
        <v>0.09</v>
      </c>
      <c r="DO130">
        <v>0</v>
      </c>
      <c r="DP130">
        <v>0</v>
      </c>
      <c r="DQ130">
        <v>0.55000000000000004</v>
      </c>
      <c r="DR130">
        <v>0</v>
      </c>
      <c r="DS130">
        <v>0</v>
      </c>
      <c r="DT130">
        <v>0.01</v>
      </c>
      <c r="DU130">
        <v>0.17</v>
      </c>
      <c r="DV130">
        <v>0</v>
      </c>
      <c r="DW130">
        <v>0</v>
      </c>
      <c r="DX130">
        <v>0.01</v>
      </c>
      <c r="DY130" s="5" t="s">
        <v>437</v>
      </c>
      <c r="DZ130" s="5" t="s">
        <v>2446</v>
      </c>
      <c r="EA130" s="5" t="s">
        <v>2418</v>
      </c>
      <c r="EB130" s="5" t="s">
        <v>2418</v>
      </c>
      <c r="EC130" s="5">
        <v>17204.692808399999</v>
      </c>
      <c r="ED130" s="8">
        <v>9161.2042675270695</v>
      </c>
      <c r="EE130" s="7">
        <v>0.53</v>
      </c>
    </row>
    <row r="131" spans="1:135">
      <c r="A131">
        <v>1</v>
      </c>
      <c r="B131" t="s">
        <v>2238</v>
      </c>
      <c r="C131" t="s">
        <v>394</v>
      </c>
      <c r="D131" t="s">
        <v>378</v>
      </c>
      <c r="E131" t="s">
        <v>439</v>
      </c>
      <c r="F131" t="s">
        <v>440</v>
      </c>
      <c r="G131">
        <v>3114.94514127</v>
      </c>
      <c r="H131">
        <v>600.1875</v>
      </c>
      <c r="I131">
        <v>496.125</v>
      </c>
      <c r="J131">
        <v>594.3125</v>
      </c>
      <c r="K131">
        <v>491.4375</v>
      </c>
      <c r="L131">
        <v>668.5</v>
      </c>
      <c r="M131">
        <v>262.875</v>
      </c>
      <c r="N131">
        <v>262.30520629882813</v>
      </c>
      <c r="O131">
        <v>567.4620361328125</v>
      </c>
      <c r="P131">
        <v>380.67586386157103</v>
      </c>
      <c r="Q131">
        <v>70.4375</v>
      </c>
      <c r="R131">
        <v>2830.6875</v>
      </c>
      <c r="S131">
        <v>43.75</v>
      </c>
      <c r="T131">
        <v>0</v>
      </c>
      <c r="U131">
        <v>168.5625</v>
      </c>
      <c r="V131">
        <v>0</v>
      </c>
      <c r="W131">
        <v>939.94641317209152</v>
      </c>
      <c r="X131">
        <v>15.045922226901709</v>
      </c>
      <c r="Y131">
        <v>58</v>
      </c>
      <c r="Z131">
        <v>684468.82539999997</v>
      </c>
      <c r="AA131">
        <v>546.22</v>
      </c>
      <c r="AB131">
        <v>320.70999999999998</v>
      </c>
      <c r="AC131">
        <v>291.64999999999998</v>
      </c>
      <c r="AD131">
        <v>29.06</v>
      </c>
      <c r="AE131">
        <v>4.4000000000000004</v>
      </c>
      <c r="AF131">
        <v>156.94999999999999</v>
      </c>
      <c r="AG131">
        <v>64.16</v>
      </c>
      <c r="AH131">
        <v>0</v>
      </c>
      <c r="AI131">
        <v>157.20000000000002</v>
      </c>
      <c r="AJ131">
        <v>6.8</v>
      </c>
      <c r="AK131">
        <v>3.2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3.4</v>
      </c>
      <c r="BD131">
        <v>3.44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40.54</v>
      </c>
      <c r="BM131">
        <v>23.54</v>
      </c>
      <c r="BN131">
        <v>0</v>
      </c>
      <c r="BO131">
        <v>0</v>
      </c>
      <c r="BP131">
        <v>0</v>
      </c>
      <c r="BQ131">
        <v>363.07</v>
      </c>
      <c r="BR131">
        <v>0</v>
      </c>
      <c r="BS131">
        <v>6.39</v>
      </c>
      <c r="BT131">
        <v>53.4</v>
      </c>
      <c r="BU131">
        <v>0</v>
      </c>
      <c r="BV131">
        <v>0</v>
      </c>
      <c r="BW131">
        <v>8.25</v>
      </c>
      <c r="BX131">
        <v>0</v>
      </c>
      <c r="BY131">
        <v>0</v>
      </c>
      <c r="BZ131">
        <v>0</v>
      </c>
      <c r="CA131">
        <v>0</v>
      </c>
      <c r="CB131">
        <v>0</v>
      </c>
      <c r="CC131">
        <v>0</v>
      </c>
      <c r="CD131">
        <v>0</v>
      </c>
      <c r="CE131">
        <v>4.2</v>
      </c>
      <c r="CF131">
        <v>0</v>
      </c>
      <c r="CG131">
        <v>0</v>
      </c>
      <c r="CH131">
        <v>0</v>
      </c>
      <c r="CI131">
        <v>10.4</v>
      </c>
      <c r="CJ131">
        <v>0</v>
      </c>
      <c r="CK131">
        <v>0.82</v>
      </c>
      <c r="CL131">
        <v>0</v>
      </c>
      <c r="CM131">
        <v>0</v>
      </c>
      <c r="CN131">
        <v>0</v>
      </c>
      <c r="CO131">
        <v>0</v>
      </c>
      <c r="CP131">
        <v>0</v>
      </c>
      <c r="CQ131">
        <v>27.31</v>
      </c>
      <c r="CR131">
        <v>0</v>
      </c>
      <c r="CS131">
        <v>1.46</v>
      </c>
      <c r="CT131">
        <v>0</v>
      </c>
      <c r="CU131">
        <v>70</v>
      </c>
      <c r="CV131">
        <v>63.800000000000004</v>
      </c>
      <c r="CW131" t="s">
        <v>439</v>
      </c>
      <c r="CX131">
        <v>3114.95</v>
      </c>
      <c r="CY131">
        <v>0.01</v>
      </c>
      <c r="CZ131">
        <v>0.04</v>
      </c>
      <c r="DA131">
        <v>0</v>
      </c>
      <c r="DB131">
        <v>0.01</v>
      </c>
      <c r="DC131">
        <v>0</v>
      </c>
      <c r="DD131">
        <v>0.06</v>
      </c>
      <c r="DE131">
        <v>0.05</v>
      </c>
      <c r="DF131">
        <v>0.03</v>
      </c>
      <c r="DG131">
        <v>0.02</v>
      </c>
      <c r="DH131">
        <v>0</v>
      </c>
      <c r="DI131">
        <v>0</v>
      </c>
      <c r="DJ131">
        <v>0.05</v>
      </c>
      <c r="DK131">
        <v>0</v>
      </c>
      <c r="DL131">
        <v>0</v>
      </c>
      <c r="DM131">
        <v>0</v>
      </c>
      <c r="DN131">
        <v>0.27</v>
      </c>
      <c r="DO131">
        <v>0</v>
      </c>
      <c r="DP131">
        <v>0</v>
      </c>
      <c r="DQ131">
        <v>0.3</v>
      </c>
      <c r="DR131">
        <v>0</v>
      </c>
      <c r="DS131">
        <v>0</v>
      </c>
      <c r="DT131">
        <v>0.01</v>
      </c>
      <c r="DU131">
        <v>0.14000000000000001</v>
      </c>
      <c r="DV131">
        <v>0</v>
      </c>
      <c r="DW131">
        <v>0</v>
      </c>
      <c r="DX131">
        <v>0</v>
      </c>
      <c r="DY131" s="5" t="s">
        <v>439</v>
      </c>
      <c r="DZ131" s="5" t="s">
        <v>2447</v>
      </c>
      <c r="EA131" s="5" t="s">
        <v>2418</v>
      </c>
      <c r="EB131" s="5" t="s">
        <v>2418</v>
      </c>
      <c r="EC131" s="5">
        <v>3114.94514127</v>
      </c>
      <c r="ED131" s="8">
        <v>1093.9823966773999</v>
      </c>
      <c r="EE131" s="7">
        <v>0.35</v>
      </c>
    </row>
    <row r="132" spans="1:135">
      <c r="A132">
        <v>1</v>
      </c>
      <c r="B132" t="s">
        <v>2238</v>
      </c>
      <c r="C132" t="s">
        <v>394</v>
      </c>
      <c r="D132" t="s">
        <v>378</v>
      </c>
      <c r="E132" t="s">
        <v>441</v>
      </c>
      <c r="F132" t="s">
        <v>442</v>
      </c>
      <c r="G132">
        <v>1619.5599174500001</v>
      </c>
      <c r="H132">
        <v>584.25</v>
      </c>
      <c r="I132">
        <v>440.4375</v>
      </c>
      <c r="J132">
        <v>305.875</v>
      </c>
      <c r="K132">
        <v>143.375</v>
      </c>
      <c r="L132">
        <v>113.5</v>
      </c>
      <c r="M132">
        <v>31.8125</v>
      </c>
      <c r="N132">
        <v>297.443359375</v>
      </c>
      <c r="O132">
        <v>431.63717651367188</v>
      </c>
      <c r="P132">
        <v>384.39789809344342</v>
      </c>
      <c r="Q132">
        <v>42</v>
      </c>
      <c r="R132">
        <v>1307.875</v>
      </c>
      <c r="S132">
        <v>144.75</v>
      </c>
      <c r="T132">
        <v>0</v>
      </c>
      <c r="U132">
        <v>124.625</v>
      </c>
      <c r="V132">
        <v>0</v>
      </c>
      <c r="W132">
        <v>906.09869258359367</v>
      </c>
      <c r="X132">
        <v>15.220988082841608</v>
      </c>
      <c r="Y132">
        <v>84</v>
      </c>
      <c r="Z132">
        <v>808202.74060000002</v>
      </c>
      <c r="AA132">
        <v>894.95</v>
      </c>
      <c r="AB132">
        <v>389.62</v>
      </c>
      <c r="AC132">
        <v>261.73</v>
      </c>
      <c r="AD132">
        <v>127.89</v>
      </c>
      <c r="AE132">
        <v>4.5599999999999996</v>
      </c>
      <c r="AF132">
        <v>391.07</v>
      </c>
      <c r="AG132">
        <v>109.7</v>
      </c>
      <c r="AH132">
        <v>8.9</v>
      </c>
      <c r="AI132">
        <v>107.4</v>
      </c>
      <c r="AJ132">
        <v>5.8</v>
      </c>
      <c r="AK132">
        <v>3.2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8.25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21.05</v>
      </c>
      <c r="BD132">
        <v>5.21</v>
      </c>
      <c r="BE132">
        <v>0</v>
      </c>
      <c r="BF132">
        <v>0</v>
      </c>
      <c r="BG132">
        <v>45.89</v>
      </c>
      <c r="BH132">
        <v>0</v>
      </c>
      <c r="BI132">
        <v>0</v>
      </c>
      <c r="BJ132">
        <v>0</v>
      </c>
      <c r="BK132">
        <v>3.03</v>
      </c>
      <c r="BL132">
        <v>58.18</v>
      </c>
      <c r="BM132">
        <v>113.92</v>
      </c>
      <c r="BN132">
        <v>0</v>
      </c>
      <c r="BO132">
        <v>0</v>
      </c>
      <c r="BP132">
        <v>0</v>
      </c>
      <c r="BQ132">
        <v>484.98</v>
      </c>
      <c r="BR132">
        <v>0</v>
      </c>
      <c r="BS132">
        <v>0</v>
      </c>
      <c r="BT132">
        <v>2.2000000000000002</v>
      </c>
      <c r="BU132">
        <v>0</v>
      </c>
      <c r="BV132">
        <v>0</v>
      </c>
      <c r="BW132">
        <v>0</v>
      </c>
      <c r="BX132">
        <v>0</v>
      </c>
      <c r="BY132">
        <v>1.88</v>
      </c>
      <c r="BZ132">
        <v>0</v>
      </c>
      <c r="CA132">
        <v>0.99</v>
      </c>
      <c r="CB132">
        <v>0</v>
      </c>
      <c r="CC132">
        <v>0</v>
      </c>
      <c r="CD132">
        <v>0</v>
      </c>
      <c r="CE132">
        <v>116.3</v>
      </c>
      <c r="CF132">
        <v>0</v>
      </c>
      <c r="CG132">
        <v>7.65</v>
      </c>
      <c r="CH132">
        <v>0</v>
      </c>
      <c r="CI132">
        <v>3.49</v>
      </c>
      <c r="CJ132">
        <v>0</v>
      </c>
      <c r="CK132">
        <v>2.94</v>
      </c>
      <c r="CL132">
        <v>0</v>
      </c>
      <c r="CM132">
        <v>0</v>
      </c>
      <c r="CN132">
        <v>0</v>
      </c>
      <c r="CO132">
        <v>0</v>
      </c>
      <c r="CP132">
        <v>0</v>
      </c>
      <c r="CQ132">
        <v>13.31</v>
      </c>
      <c r="CR132">
        <v>0</v>
      </c>
      <c r="CS132">
        <v>5.68</v>
      </c>
      <c r="CT132">
        <v>0</v>
      </c>
      <c r="CU132">
        <v>93</v>
      </c>
      <c r="CV132">
        <v>75.600000000000009</v>
      </c>
      <c r="CW132" t="s">
        <v>441</v>
      </c>
      <c r="CX132">
        <v>1619.56</v>
      </c>
      <c r="CY132">
        <v>0.02</v>
      </c>
      <c r="CZ132">
        <v>0.1</v>
      </c>
      <c r="DA132">
        <v>0</v>
      </c>
      <c r="DB132">
        <v>0.04</v>
      </c>
      <c r="DC132">
        <v>0.01</v>
      </c>
      <c r="DD132">
        <v>0.22</v>
      </c>
      <c r="DE132">
        <v>0.05</v>
      </c>
      <c r="DF132">
        <v>0.08</v>
      </c>
      <c r="DG132">
        <v>7.0000000000000007E-2</v>
      </c>
      <c r="DH132">
        <v>0</v>
      </c>
      <c r="DI132">
        <v>0</v>
      </c>
      <c r="DJ132">
        <v>0.05</v>
      </c>
      <c r="DK132">
        <v>0</v>
      </c>
      <c r="DL132">
        <v>0</v>
      </c>
      <c r="DM132">
        <v>0</v>
      </c>
      <c r="DN132">
        <v>0.05</v>
      </c>
      <c r="DO132">
        <v>0</v>
      </c>
      <c r="DP132">
        <v>0</v>
      </c>
      <c r="DQ132">
        <v>0.25</v>
      </c>
      <c r="DR132">
        <v>0</v>
      </c>
      <c r="DS132">
        <v>0</v>
      </c>
      <c r="DT132">
        <v>0.02</v>
      </c>
      <c r="DU132">
        <v>0.03</v>
      </c>
      <c r="DV132">
        <v>0</v>
      </c>
      <c r="DW132">
        <v>0</v>
      </c>
      <c r="DX132">
        <v>0</v>
      </c>
      <c r="DY132" s="5" t="s">
        <v>441</v>
      </c>
      <c r="DZ132" s="5" t="s">
        <v>2448</v>
      </c>
      <c r="EA132" s="5" t="s">
        <v>2418</v>
      </c>
      <c r="EB132" s="5" t="s">
        <v>2418</v>
      </c>
      <c r="EC132" s="5">
        <v>1619.5599174500001</v>
      </c>
      <c r="ED132" s="8">
        <v>224.96565736101999</v>
      </c>
      <c r="EE132" s="7">
        <v>0.14000000000000001</v>
      </c>
    </row>
    <row r="133" spans="1:135">
      <c r="A133">
        <v>1</v>
      </c>
      <c r="B133" t="s">
        <v>2238</v>
      </c>
      <c r="C133" t="s">
        <v>443</v>
      </c>
      <c r="D133" t="s">
        <v>444</v>
      </c>
      <c r="E133" t="s">
        <v>445</v>
      </c>
      <c r="F133" t="s">
        <v>446</v>
      </c>
      <c r="G133">
        <v>992.94930856799999</v>
      </c>
      <c r="H133">
        <v>17.0625</v>
      </c>
      <c r="I133">
        <v>26.5625</v>
      </c>
      <c r="J133">
        <v>59.875</v>
      </c>
      <c r="K133">
        <v>70.75</v>
      </c>
      <c r="L133">
        <v>171.4375</v>
      </c>
      <c r="M133">
        <v>647.4375</v>
      </c>
      <c r="N133">
        <v>517.49676513671875</v>
      </c>
      <c r="O133">
        <v>1639.4525146484375</v>
      </c>
      <c r="P133">
        <v>1035.2065225417543</v>
      </c>
      <c r="Q133">
        <v>49.4375</v>
      </c>
      <c r="R133">
        <v>280.6875</v>
      </c>
      <c r="S133">
        <v>238.0625</v>
      </c>
      <c r="T133">
        <v>424.9375</v>
      </c>
      <c r="U133">
        <v>0</v>
      </c>
      <c r="V133">
        <v>0</v>
      </c>
      <c r="W133">
        <v>1328.6815579185804</v>
      </c>
      <c r="X133">
        <v>11.966185742150634</v>
      </c>
      <c r="Y133">
        <v>19</v>
      </c>
      <c r="Z133">
        <v>104986.36470000001</v>
      </c>
      <c r="AA133">
        <v>58.79</v>
      </c>
      <c r="AB133">
        <v>29.9</v>
      </c>
      <c r="AC133">
        <v>24.4</v>
      </c>
      <c r="AD133">
        <v>5.5</v>
      </c>
      <c r="AE133">
        <v>1.99</v>
      </c>
      <c r="AF133">
        <v>19.57</v>
      </c>
      <c r="AG133">
        <v>7.33</v>
      </c>
      <c r="AH133">
        <v>0</v>
      </c>
      <c r="AI133">
        <v>2.9</v>
      </c>
      <c r="AJ133">
        <v>23</v>
      </c>
      <c r="AK133">
        <v>0.8</v>
      </c>
      <c r="AL133">
        <v>5.44</v>
      </c>
      <c r="AM133">
        <v>0</v>
      </c>
      <c r="AN133">
        <v>0</v>
      </c>
      <c r="AO133">
        <v>0</v>
      </c>
      <c r="AP133">
        <v>7.43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8.51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7.98</v>
      </c>
      <c r="BR133">
        <v>0</v>
      </c>
      <c r="BS133">
        <v>10.97</v>
      </c>
      <c r="BT133">
        <v>0</v>
      </c>
      <c r="BU133">
        <v>0</v>
      </c>
      <c r="BV133">
        <v>0</v>
      </c>
      <c r="BW133">
        <v>0</v>
      </c>
      <c r="BX133">
        <v>0</v>
      </c>
      <c r="BY133">
        <v>0</v>
      </c>
      <c r="BZ133">
        <v>0</v>
      </c>
      <c r="CA133">
        <v>0.65</v>
      </c>
      <c r="CB133">
        <v>0</v>
      </c>
      <c r="CC133">
        <v>0</v>
      </c>
      <c r="CD133">
        <v>0</v>
      </c>
      <c r="CE133">
        <v>0</v>
      </c>
      <c r="CF133">
        <v>0</v>
      </c>
      <c r="CG133">
        <v>6.7</v>
      </c>
      <c r="CH133">
        <v>0</v>
      </c>
      <c r="CI133">
        <v>1.67</v>
      </c>
      <c r="CJ133">
        <v>0</v>
      </c>
      <c r="CK133">
        <v>0</v>
      </c>
      <c r="CL133">
        <v>0</v>
      </c>
      <c r="CM133">
        <v>0</v>
      </c>
      <c r="CN133">
        <v>0</v>
      </c>
      <c r="CO133">
        <v>0</v>
      </c>
      <c r="CP133">
        <v>0</v>
      </c>
      <c r="CQ133">
        <v>0</v>
      </c>
      <c r="CR133">
        <v>0.01</v>
      </c>
      <c r="CS133">
        <v>9.43</v>
      </c>
      <c r="CT133">
        <v>0</v>
      </c>
      <c r="CU133">
        <v>38</v>
      </c>
      <c r="CV133">
        <v>22.8</v>
      </c>
      <c r="CW133" t="s">
        <v>445</v>
      </c>
      <c r="CX133">
        <v>992.95</v>
      </c>
      <c r="CY133">
        <v>0.05</v>
      </c>
      <c r="CZ133">
        <v>0</v>
      </c>
      <c r="DA133">
        <v>0</v>
      </c>
      <c r="DB133">
        <v>0</v>
      </c>
      <c r="DC133">
        <v>0</v>
      </c>
      <c r="DD133">
        <v>0</v>
      </c>
      <c r="DE133">
        <v>0.01</v>
      </c>
      <c r="DF133">
        <v>0.14000000000000001</v>
      </c>
      <c r="DG133">
        <v>0</v>
      </c>
      <c r="DH133">
        <v>0</v>
      </c>
      <c r="DI133">
        <v>0</v>
      </c>
      <c r="DJ133">
        <v>0</v>
      </c>
      <c r="DK133">
        <v>0</v>
      </c>
      <c r="DL133">
        <v>0</v>
      </c>
      <c r="DM133">
        <v>0</v>
      </c>
      <c r="DN133">
        <v>0</v>
      </c>
      <c r="DO133">
        <v>0.01</v>
      </c>
      <c r="DP133">
        <v>0.03</v>
      </c>
      <c r="DQ133">
        <v>0.49</v>
      </c>
      <c r="DR133">
        <v>0</v>
      </c>
      <c r="DS133">
        <v>0</v>
      </c>
      <c r="DT133">
        <v>0</v>
      </c>
      <c r="DU133">
        <v>0.1</v>
      </c>
      <c r="DV133">
        <v>0.18</v>
      </c>
      <c r="DW133">
        <v>0</v>
      </c>
      <c r="DX133">
        <v>0</v>
      </c>
      <c r="DY133" s="5" t="s">
        <v>445</v>
      </c>
      <c r="DZ133" s="5" t="s">
        <v>2449</v>
      </c>
      <c r="EA133" s="5" t="s">
        <v>2450</v>
      </c>
      <c r="EB133" s="5" t="s">
        <v>2418</v>
      </c>
      <c r="EC133" s="5">
        <v>992.94930856799999</v>
      </c>
      <c r="ED133" s="8">
        <v>1156.233066477</v>
      </c>
      <c r="EE133" s="7">
        <v>1.1599999999999999</v>
      </c>
    </row>
    <row r="134" spans="1:135">
      <c r="A134">
        <v>1</v>
      </c>
      <c r="B134" t="s">
        <v>2238</v>
      </c>
      <c r="C134" t="s">
        <v>443</v>
      </c>
      <c r="D134" t="s">
        <v>444</v>
      </c>
      <c r="E134" t="s">
        <v>447</v>
      </c>
      <c r="F134" t="s">
        <v>448</v>
      </c>
      <c r="G134">
        <v>1607.8434229300001</v>
      </c>
      <c r="H134">
        <v>19.5625</v>
      </c>
      <c r="I134">
        <v>22.375</v>
      </c>
      <c r="J134">
        <v>45.8125</v>
      </c>
      <c r="K134">
        <v>70.3125</v>
      </c>
      <c r="L134">
        <v>264.75</v>
      </c>
      <c r="M134">
        <v>1185.3125</v>
      </c>
      <c r="N134">
        <v>360</v>
      </c>
      <c r="O134">
        <v>1082.630859375</v>
      </c>
      <c r="P134">
        <v>633.19972910519664</v>
      </c>
      <c r="Q134">
        <v>81.375</v>
      </c>
      <c r="R134">
        <v>414.625</v>
      </c>
      <c r="S134">
        <v>1112.125</v>
      </c>
      <c r="T134">
        <v>0</v>
      </c>
      <c r="U134">
        <v>0</v>
      </c>
      <c r="V134">
        <v>0</v>
      </c>
      <c r="W134">
        <v>1222.2203699386025</v>
      </c>
      <c r="X134">
        <v>13.616698142535167</v>
      </c>
      <c r="Y134">
        <v>6</v>
      </c>
      <c r="Z134">
        <v>4944.5325000000003</v>
      </c>
      <c r="AA134">
        <v>6.21</v>
      </c>
      <c r="AB134">
        <v>0.1</v>
      </c>
      <c r="AC134">
        <v>0.1</v>
      </c>
      <c r="AD134">
        <v>0</v>
      </c>
      <c r="AE134">
        <v>0.14000000000000001</v>
      </c>
      <c r="AF134">
        <v>5.97</v>
      </c>
      <c r="AG134">
        <v>0</v>
      </c>
      <c r="AH134">
        <v>0</v>
      </c>
      <c r="AI134">
        <v>0</v>
      </c>
      <c r="AJ134">
        <v>1.6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4.1900000000000004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0.2</v>
      </c>
      <c r="BT134">
        <v>0</v>
      </c>
      <c r="BU134">
        <v>0</v>
      </c>
      <c r="BV134">
        <v>0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0</v>
      </c>
      <c r="CC134">
        <v>0</v>
      </c>
      <c r="CD134">
        <v>0</v>
      </c>
      <c r="CE134">
        <v>0</v>
      </c>
      <c r="CF134">
        <v>0</v>
      </c>
      <c r="CG134">
        <v>0</v>
      </c>
      <c r="CH134">
        <v>0</v>
      </c>
      <c r="CI134">
        <v>0</v>
      </c>
      <c r="CJ134">
        <v>0</v>
      </c>
      <c r="CK134">
        <v>0</v>
      </c>
      <c r="CL134">
        <v>0</v>
      </c>
      <c r="CM134">
        <v>0</v>
      </c>
      <c r="CN134">
        <v>0</v>
      </c>
      <c r="CO134">
        <v>0</v>
      </c>
      <c r="CP134">
        <v>0</v>
      </c>
      <c r="CQ134">
        <v>0.73</v>
      </c>
      <c r="CR134">
        <v>0</v>
      </c>
      <c r="CS134">
        <v>1.0900000000000001</v>
      </c>
      <c r="CT134">
        <v>0</v>
      </c>
      <c r="CU134" t="s">
        <v>2241</v>
      </c>
      <c r="CV134">
        <v>7.1999999999999993</v>
      </c>
      <c r="CW134" t="s">
        <v>447</v>
      </c>
      <c r="CX134">
        <v>1607.84</v>
      </c>
      <c r="CY134">
        <v>7.0000000000000007E-2</v>
      </c>
      <c r="CZ134">
        <v>0</v>
      </c>
      <c r="DA134">
        <v>0</v>
      </c>
      <c r="DB134">
        <v>0</v>
      </c>
      <c r="DC134">
        <v>0</v>
      </c>
      <c r="DD134">
        <v>0</v>
      </c>
      <c r="DE134">
        <v>0</v>
      </c>
      <c r="DF134">
        <v>0.02</v>
      </c>
      <c r="DG134">
        <v>0</v>
      </c>
      <c r="DH134">
        <v>0</v>
      </c>
      <c r="DI134">
        <v>0</v>
      </c>
      <c r="DJ134">
        <v>0</v>
      </c>
      <c r="DK134">
        <v>0</v>
      </c>
      <c r="DL134">
        <v>0</v>
      </c>
      <c r="DM134">
        <v>0</v>
      </c>
      <c r="DN134">
        <v>0.22</v>
      </c>
      <c r="DO134">
        <v>0</v>
      </c>
      <c r="DP134">
        <v>0.02</v>
      </c>
      <c r="DQ134">
        <v>0.53</v>
      </c>
      <c r="DR134">
        <v>0</v>
      </c>
      <c r="DS134">
        <v>0.01</v>
      </c>
      <c r="DT134">
        <v>0</v>
      </c>
      <c r="DU134">
        <v>0.12</v>
      </c>
      <c r="DV134">
        <v>0</v>
      </c>
      <c r="DW134">
        <v>0</v>
      </c>
      <c r="DX134">
        <v>0</v>
      </c>
      <c r="DY134" s="5" t="s">
        <v>447</v>
      </c>
      <c r="DZ134" s="5" t="s">
        <v>2451</v>
      </c>
      <c r="EA134" s="5" t="s">
        <v>2450</v>
      </c>
      <c r="EB134" s="5" t="s">
        <v>2418</v>
      </c>
      <c r="EC134" s="5">
        <v>1607.8434229300001</v>
      </c>
      <c r="ED134" s="8">
        <v>775.04029631639992</v>
      </c>
      <c r="EE134" s="7">
        <v>0.48</v>
      </c>
    </row>
    <row r="135" spans="1:135">
      <c r="A135">
        <v>1</v>
      </c>
      <c r="B135" t="s">
        <v>2238</v>
      </c>
      <c r="C135" t="s">
        <v>443</v>
      </c>
      <c r="D135" t="s">
        <v>444</v>
      </c>
      <c r="E135" t="s">
        <v>449</v>
      </c>
      <c r="F135" t="s">
        <v>450</v>
      </c>
      <c r="G135">
        <v>759.27783726300004</v>
      </c>
      <c r="H135">
        <v>91.9375</v>
      </c>
      <c r="I135">
        <v>60.375</v>
      </c>
      <c r="J135">
        <v>56.75</v>
      </c>
      <c r="K135">
        <v>71.9375</v>
      </c>
      <c r="L135">
        <v>164.625</v>
      </c>
      <c r="M135">
        <v>313.625</v>
      </c>
      <c r="N135">
        <v>446.18072509765625</v>
      </c>
      <c r="O135">
        <v>1030.6148681640625</v>
      </c>
      <c r="P135">
        <v>656.50978639795471</v>
      </c>
      <c r="Q135">
        <v>0</v>
      </c>
      <c r="R135">
        <v>138</v>
      </c>
      <c r="S135">
        <v>243</v>
      </c>
      <c r="T135">
        <v>7</v>
      </c>
      <c r="U135">
        <v>349.125</v>
      </c>
      <c r="V135">
        <v>22.125</v>
      </c>
      <c r="W135">
        <v>1133.7594498888247</v>
      </c>
      <c r="X135">
        <v>13.583308902248209</v>
      </c>
      <c r="Y135">
        <v>38</v>
      </c>
      <c r="Z135">
        <v>1182008.7605999999</v>
      </c>
      <c r="AA135">
        <v>321.3</v>
      </c>
      <c r="AB135">
        <v>188.21</v>
      </c>
      <c r="AC135">
        <v>73.900000000000006</v>
      </c>
      <c r="AD135">
        <v>114.31</v>
      </c>
      <c r="AE135">
        <v>2.85</v>
      </c>
      <c r="AF135">
        <v>130.24</v>
      </c>
      <c r="AG135">
        <v>0</v>
      </c>
      <c r="AH135">
        <v>41</v>
      </c>
      <c r="AI135">
        <v>26.8</v>
      </c>
      <c r="AJ135">
        <v>0.2</v>
      </c>
      <c r="AK135">
        <v>2.4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4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116.09</v>
      </c>
      <c r="BH135">
        <v>0</v>
      </c>
      <c r="BI135">
        <v>3.1</v>
      </c>
      <c r="BJ135">
        <v>0</v>
      </c>
      <c r="BK135">
        <v>1.36</v>
      </c>
      <c r="BL135">
        <v>1.05</v>
      </c>
      <c r="BM135">
        <v>9.370000000000001</v>
      </c>
      <c r="BN135">
        <v>0</v>
      </c>
      <c r="BO135">
        <v>0</v>
      </c>
      <c r="BP135">
        <v>171.49</v>
      </c>
      <c r="BQ135">
        <v>0</v>
      </c>
      <c r="BR135">
        <v>0</v>
      </c>
      <c r="BS135">
        <v>0</v>
      </c>
      <c r="BT135">
        <v>12.46</v>
      </c>
      <c r="BU135">
        <v>0</v>
      </c>
      <c r="BV135">
        <v>0</v>
      </c>
      <c r="BW135">
        <v>0</v>
      </c>
      <c r="BX135">
        <v>0</v>
      </c>
      <c r="BY135">
        <v>0</v>
      </c>
      <c r="BZ135">
        <v>0</v>
      </c>
      <c r="CA135">
        <v>0</v>
      </c>
      <c r="CB135">
        <v>0</v>
      </c>
      <c r="CC135">
        <v>0</v>
      </c>
      <c r="CD135">
        <v>0</v>
      </c>
      <c r="CE135">
        <v>0</v>
      </c>
      <c r="CF135">
        <v>0</v>
      </c>
      <c r="CG135">
        <v>0</v>
      </c>
      <c r="CH135">
        <v>0</v>
      </c>
      <c r="CI135">
        <v>0</v>
      </c>
      <c r="CJ135">
        <v>0</v>
      </c>
      <c r="CK135">
        <v>0</v>
      </c>
      <c r="CL135">
        <v>0</v>
      </c>
      <c r="CM135">
        <v>0</v>
      </c>
      <c r="CN135">
        <v>0</v>
      </c>
      <c r="CO135">
        <v>0</v>
      </c>
      <c r="CP135">
        <v>1.1500000000000001</v>
      </c>
      <c r="CQ135">
        <v>0</v>
      </c>
      <c r="CR135">
        <v>0</v>
      </c>
      <c r="CS135">
        <v>1.23</v>
      </c>
      <c r="CT135">
        <v>0</v>
      </c>
      <c r="CU135">
        <v>192</v>
      </c>
      <c r="CV135">
        <v>45.6</v>
      </c>
      <c r="CW135" t="s">
        <v>449</v>
      </c>
      <c r="CX135">
        <v>759.28</v>
      </c>
      <c r="CY135">
        <v>0.02</v>
      </c>
      <c r="CZ135">
        <v>0.09</v>
      </c>
      <c r="DA135">
        <v>0</v>
      </c>
      <c r="DB135">
        <v>0.01</v>
      </c>
      <c r="DC135">
        <v>0.08</v>
      </c>
      <c r="DD135">
        <v>0</v>
      </c>
      <c r="DE135">
        <v>0.02</v>
      </c>
      <c r="DF135">
        <v>0.16</v>
      </c>
      <c r="DG135">
        <v>0</v>
      </c>
      <c r="DH135">
        <v>0</v>
      </c>
      <c r="DI135">
        <v>0</v>
      </c>
      <c r="DJ135">
        <v>0</v>
      </c>
      <c r="DK135">
        <v>0</v>
      </c>
      <c r="DL135">
        <v>0.12</v>
      </c>
      <c r="DM135">
        <v>0</v>
      </c>
      <c r="DN135">
        <v>0.02</v>
      </c>
      <c r="DO135">
        <v>0.11</v>
      </c>
      <c r="DP135">
        <v>0.08</v>
      </c>
      <c r="DQ135">
        <v>0.09</v>
      </c>
      <c r="DR135">
        <v>0</v>
      </c>
      <c r="DS135">
        <v>0</v>
      </c>
      <c r="DT135">
        <v>0</v>
      </c>
      <c r="DU135">
        <v>0.18</v>
      </c>
      <c r="DV135">
        <v>0</v>
      </c>
      <c r="DW135">
        <v>0</v>
      </c>
      <c r="DX135">
        <v>0.01</v>
      </c>
      <c r="DY135" s="5" t="s">
        <v>449</v>
      </c>
      <c r="DZ135" s="5" t="s">
        <v>2452</v>
      </c>
      <c r="EA135" s="5" t="s">
        <v>2450</v>
      </c>
      <c r="EB135" s="5" t="s">
        <v>2418</v>
      </c>
      <c r="EC135" s="5">
        <v>759.27783726300004</v>
      </c>
      <c r="ED135" s="8">
        <v>819.83742932822008</v>
      </c>
      <c r="EE135" s="7">
        <v>1.08</v>
      </c>
    </row>
    <row r="136" spans="1:135">
      <c r="A136">
        <v>1</v>
      </c>
      <c r="B136" t="s">
        <v>2238</v>
      </c>
      <c r="C136" t="s">
        <v>443</v>
      </c>
      <c r="D136" t="s">
        <v>444</v>
      </c>
      <c r="E136" t="s">
        <v>451</v>
      </c>
      <c r="F136" t="s">
        <v>364</v>
      </c>
      <c r="G136">
        <v>1406.63074695</v>
      </c>
      <c r="H136">
        <v>107.1875</v>
      </c>
      <c r="I136">
        <v>97.375</v>
      </c>
      <c r="J136">
        <v>122.25</v>
      </c>
      <c r="K136">
        <v>132.25</v>
      </c>
      <c r="L136">
        <v>333.75</v>
      </c>
      <c r="M136">
        <v>614.4375</v>
      </c>
      <c r="N136">
        <v>378.67117309570313</v>
      </c>
      <c r="O136">
        <v>798.54400634765625</v>
      </c>
      <c r="P136">
        <v>484.75886336811317</v>
      </c>
      <c r="Q136">
        <v>28.6875</v>
      </c>
      <c r="R136">
        <v>1122.9375</v>
      </c>
      <c r="S136">
        <v>0</v>
      </c>
      <c r="T136">
        <v>40.8125</v>
      </c>
      <c r="U136">
        <v>214.8125</v>
      </c>
      <c r="V136">
        <v>0</v>
      </c>
      <c r="W136">
        <v>1124.7178347628994</v>
      </c>
      <c r="X136">
        <v>14.164169148037866</v>
      </c>
      <c r="Y136">
        <v>55</v>
      </c>
      <c r="Z136">
        <v>109315.476</v>
      </c>
      <c r="AA136">
        <v>125.45</v>
      </c>
      <c r="AB136">
        <v>68.819999999999993</v>
      </c>
      <c r="AC136">
        <v>54.63</v>
      </c>
      <c r="AD136">
        <v>14.19</v>
      </c>
      <c r="AE136">
        <v>3.07</v>
      </c>
      <c r="AF136">
        <v>52.56</v>
      </c>
      <c r="AG136">
        <v>1</v>
      </c>
      <c r="AH136">
        <v>10.7</v>
      </c>
      <c r="AI136">
        <v>7.1</v>
      </c>
      <c r="AJ136">
        <v>2.9</v>
      </c>
      <c r="AK136">
        <v>0</v>
      </c>
      <c r="AL136">
        <v>1.95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5.59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1.75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0</v>
      </c>
      <c r="BL136">
        <v>18.18</v>
      </c>
      <c r="BM136">
        <v>17.53</v>
      </c>
      <c r="BN136">
        <v>0</v>
      </c>
      <c r="BO136">
        <v>15.92</v>
      </c>
      <c r="BP136">
        <v>0</v>
      </c>
      <c r="BQ136">
        <v>18.89</v>
      </c>
      <c r="BR136">
        <v>0</v>
      </c>
      <c r="BS136">
        <v>1.72</v>
      </c>
      <c r="BT136">
        <v>0</v>
      </c>
      <c r="BU136">
        <v>0</v>
      </c>
      <c r="BV136">
        <v>0</v>
      </c>
      <c r="BW136">
        <v>0</v>
      </c>
      <c r="BX136">
        <v>0</v>
      </c>
      <c r="BY136">
        <v>0</v>
      </c>
      <c r="BZ136">
        <v>0</v>
      </c>
      <c r="CA136">
        <v>4.16</v>
      </c>
      <c r="CB136">
        <v>0</v>
      </c>
      <c r="CC136">
        <v>0</v>
      </c>
      <c r="CD136">
        <v>0</v>
      </c>
      <c r="CE136">
        <v>8.32</v>
      </c>
      <c r="CF136">
        <v>1.02</v>
      </c>
      <c r="CG136">
        <v>3.69</v>
      </c>
      <c r="CH136">
        <v>0</v>
      </c>
      <c r="CI136">
        <v>2.2400000000000002</v>
      </c>
      <c r="CJ136">
        <v>0</v>
      </c>
      <c r="CK136">
        <v>0</v>
      </c>
      <c r="CL136">
        <v>0</v>
      </c>
      <c r="CM136">
        <v>0</v>
      </c>
      <c r="CN136">
        <v>1.08</v>
      </c>
      <c r="CO136">
        <v>0.78</v>
      </c>
      <c r="CP136">
        <v>0</v>
      </c>
      <c r="CQ136">
        <v>0</v>
      </c>
      <c r="CR136">
        <v>2.3199999999999998</v>
      </c>
      <c r="CS136">
        <v>20.309999999999999</v>
      </c>
      <c r="CT136">
        <v>0</v>
      </c>
      <c r="CU136">
        <v>42</v>
      </c>
      <c r="CV136">
        <v>49.5</v>
      </c>
      <c r="CW136" t="s">
        <v>451</v>
      </c>
      <c r="CX136">
        <v>1406.63</v>
      </c>
      <c r="CY136">
        <v>0.03</v>
      </c>
      <c r="CZ136">
        <v>0.05</v>
      </c>
      <c r="DA136">
        <v>0</v>
      </c>
      <c r="DB136">
        <v>0</v>
      </c>
      <c r="DC136">
        <v>0</v>
      </c>
      <c r="DD136">
        <v>0.02</v>
      </c>
      <c r="DE136">
        <v>0</v>
      </c>
      <c r="DF136">
        <v>0.05</v>
      </c>
      <c r="DG136">
        <v>0</v>
      </c>
      <c r="DH136">
        <v>0</v>
      </c>
      <c r="DI136">
        <v>0</v>
      </c>
      <c r="DJ136">
        <v>0</v>
      </c>
      <c r="DK136">
        <v>0</v>
      </c>
      <c r="DL136">
        <v>0</v>
      </c>
      <c r="DM136">
        <v>0</v>
      </c>
      <c r="DN136">
        <v>0.11</v>
      </c>
      <c r="DO136">
        <v>0</v>
      </c>
      <c r="DP136">
        <v>0.02</v>
      </c>
      <c r="DQ136">
        <v>0.44</v>
      </c>
      <c r="DR136">
        <v>0</v>
      </c>
      <c r="DS136">
        <v>0</v>
      </c>
      <c r="DT136">
        <v>0.02</v>
      </c>
      <c r="DU136">
        <v>0.23</v>
      </c>
      <c r="DV136">
        <v>0</v>
      </c>
      <c r="DW136">
        <v>0</v>
      </c>
      <c r="DX136">
        <v>0.01</v>
      </c>
      <c r="DY136" s="5" t="s">
        <v>451</v>
      </c>
      <c r="DZ136" s="5" t="s">
        <v>2404</v>
      </c>
      <c r="EA136" s="5" t="s">
        <v>2450</v>
      </c>
      <c r="EB136" s="5" t="s">
        <v>2418</v>
      </c>
      <c r="EC136" s="5">
        <v>1406.63074695</v>
      </c>
      <c r="ED136" s="8">
        <v>2199.4019937317594</v>
      </c>
      <c r="EE136" s="7">
        <v>1.56</v>
      </c>
    </row>
    <row r="137" spans="1:135">
      <c r="A137">
        <v>1</v>
      </c>
      <c r="B137" t="s">
        <v>2238</v>
      </c>
      <c r="C137" t="s">
        <v>443</v>
      </c>
      <c r="D137" t="s">
        <v>444</v>
      </c>
      <c r="E137" t="s">
        <v>452</v>
      </c>
      <c r="F137" t="s">
        <v>453</v>
      </c>
      <c r="G137">
        <v>1626.00420184</v>
      </c>
      <c r="H137">
        <v>494.1875</v>
      </c>
      <c r="I137">
        <v>440.75</v>
      </c>
      <c r="J137">
        <v>423.125</v>
      </c>
      <c r="K137">
        <v>168.6875</v>
      </c>
      <c r="L137">
        <v>89</v>
      </c>
      <c r="M137">
        <v>9.75</v>
      </c>
      <c r="N137">
        <v>399.44525146484375</v>
      </c>
      <c r="O137">
        <v>586.9580078125</v>
      </c>
      <c r="P137">
        <v>447.23714843158609</v>
      </c>
      <c r="Q137">
        <v>0</v>
      </c>
      <c r="R137">
        <v>0</v>
      </c>
      <c r="S137">
        <v>632.5</v>
      </c>
      <c r="T137">
        <v>0</v>
      </c>
      <c r="U137">
        <v>993</v>
      </c>
      <c r="V137">
        <v>0</v>
      </c>
      <c r="W137">
        <v>1091.0966614161127</v>
      </c>
      <c r="X137">
        <v>14.325786238426371</v>
      </c>
      <c r="Y137">
        <v>73</v>
      </c>
      <c r="Z137">
        <v>1231394.5891</v>
      </c>
      <c r="AA137">
        <v>965.39</v>
      </c>
      <c r="AB137">
        <v>582.04999999999995</v>
      </c>
      <c r="AC137">
        <v>568.14</v>
      </c>
      <c r="AD137">
        <v>13.91</v>
      </c>
      <c r="AE137">
        <v>8.58</v>
      </c>
      <c r="AF137">
        <v>172.96</v>
      </c>
      <c r="AG137">
        <v>201.8</v>
      </c>
      <c r="AH137">
        <v>135.19999999999999</v>
      </c>
      <c r="AI137">
        <v>119.9</v>
      </c>
      <c r="AJ137">
        <v>3.3</v>
      </c>
      <c r="AK137">
        <v>9.6</v>
      </c>
      <c r="AL137">
        <v>4.9000000000000004</v>
      </c>
      <c r="AM137">
        <v>0</v>
      </c>
      <c r="AN137">
        <v>0</v>
      </c>
      <c r="AO137">
        <v>0</v>
      </c>
      <c r="AP137">
        <v>0</v>
      </c>
      <c r="AQ137">
        <v>18.28</v>
      </c>
      <c r="AR137">
        <v>0</v>
      </c>
      <c r="AS137">
        <v>108.69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15.21</v>
      </c>
      <c r="BD137">
        <v>0</v>
      </c>
      <c r="BE137">
        <v>0</v>
      </c>
      <c r="BF137">
        <v>0</v>
      </c>
      <c r="BG137">
        <v>53.47</v>
      </c>
      <c r="BH137">
        <v>0</v>
      </c>
      <c r="BI137">
        <v>0</v>
      </c>
      <c r="BJ137">
        <v>0</v>
      </c>
      <c r="BK137">
        <v>0</v>
      </c>
      <c r="BL137">
        <v>20.05</v>
      </c>
      <c r="BM137">
        <v>2.6</v>
      </c>
      <c r="BN137">
        <v>31.15</v>
      </c>
      <c r="BO137">
        <v>4.75</v>
      </c>
      <c r="BP137">
        <v>0</v>
      </c>
      <c r="BQ137">
        <v>380.87</v>
      </c>
      <c r="BR137">
        <v>21.2</v>
      </c>
      <c r="BS137">
        <v>0</v>
      </c>
      <c r="BT137">
        <v>14.35</v>
      </c>
      <c r="BU137">
        <v>0</v>
      </c>
      <c r="BV137">
        <v>0</v>
      </c>
      <c r="BW137">
        <v>0</v>
      </c>
      <c r="BX137">
        <v>0</v>
      </c>
      <c r="BY137">
        <v>0</v>
      </c>
      <c r="BZ137">
        <v>0</v>
      </c>
      <c r="CA137">
        <v>0</v>
      </c>
      <c r="CB137">
        <v>0</v>
      </c>
      <c r="CC137">
        <v>0</v>
      </c>
      <c r="CD137">
        <v>6.28</v>
      </c>
      <c r="CE137">
        <v>31.06</v>
      </c>
      <c r="CF137">
        <v>9.64</v>
      </c>
      <c r="CG137">
        <v>0</v>
      </c>
      <c r="CH137">
        <v>0</v>
      </c>
      <c r="CI137">
        <v>0</v>
      </c>
      <c r="CJ137">
        <v>0</v>
      </c>
      <c r="CK137">
        <v>0</v>
      </c>
      <c r="CL137">
        <v>189.12</v>
      </c>
      <c r="CM137">
        <v>0</v>
      </c>
      <c r="CN137">
        <v>26.28</v>
      </c>
      <c r="CO137">
        <v>0</v>
      </c>
      <c r="CP137">
        <v>0</v>
      </c>
      <c r="CQ137">
        <v>6.69</v>
      </c>
      <c r="CR137">
        <v>0</v>
      </c>
      <c r="CS137">
        <v>20.8</v>
      </c>
      <c r="CT137">
        <v>0</v>
      </c>
      <c r="CU137">
        <v>396</v>
      </c>
      <c r="CV137">
        <v>124.1</v>
      </c>
      <c r="CW137" t="s">
        <v>452</v>
      </c>
      <c r="CX137">
        <v>1626</v>
      </c>
      <c r="CY137">
        <v>0.09</v>
      </c>
      <c r="CZ137">
        <v>0.43</v>
      </c>
      <c r="DA137">
        <v>0</v>
      </c>
      <c r="DB137">
        <v>0.01</v>
      </c>
      <c r="DC137">
        <v>0.02</v>
      </c>
      <c r="DD137">
        <v>0.03</v>
      </c>
      <c r="DE137">
        <v>0.03</v>
      </c>
      <c r="DF137">
        <v>0.14000000000000001</v>
      </c>
      <c r="DG137">
        <v>0</v>
      </c>
      <c r="DH137">
        <v>0</v>
      </c>
      <c r="DI137">
        <v>0</v>
      </c>
      <c r="DJ137">
        <v>0</v>
      </c>
      <c r="DK137">
        <v>0</v>
      </c>
      <c r="DL137">
        <v>0.08</v>
      </c>
      <c r="DM137">
        <v>0</v>
      </c>
      <c r="DN137">
        <v>0</v>
      </c>
      <c r="DO137">
        <v>0</v>
      </c>
      <c r="DP137">
        <v>0.03</v>
      </c>
      <c r="DQ137">
        <v>0.03</v>
      </c>
      <c r="DR137">
        <v>0</v>
      </c>
      <c r="DS137">
        <v>0.01</v>
      </c>
      <c r="DT137">
        <v>0.02</v>
      </c>
      <c r="DU137">
        <v>0.06</v>
      </c>
      <c r="DV137">
        <v>0</v>
      </c>
      <c r="DW137">
        <v>0</v>
      </c>
      <c r="DX137">
        <v>0.01</v>
      </c>
      <c r="DY137" s="5" t="s">
        <v>452</v>
      </c>
      <c r="DZ137" s="5" t="s">
        <v>2453</v>
      </c>
      <c r="EA137" s="5" t="s">
        <v>2450</v>
      </c>
      <c r="EB137" s="5" t="s">
        <v>2418</v>
      </c>
      <c r="EC137" s="5">
        <v>1626.00420184</v>
      </c>
      <c r="ED137" s="8">
        <v>94.371470076099996</v>
      </c>
      <c r="EE137" s="7">
        <v>0.06</v>
      </c>
    </row>
    <row r="138" spans="1:135">
      <c r="A138">
        <v>1</v>
      </c>
      <c r="B138" t="s">
        <v>2238</v>
      </c>
      <c r="C138" t="s">
        <v>443</v>
      </c>
      <c r="D138" t="s">
        <v>444</v>
      </c>
      <c r="E138" t="s">
        <v>454</v>
      </c>
      <c r="F138" t="s">
        <v>455</v>
      </c>
      <c r="G138">
        <v>4115.4490439199999</v>
      </c>
      <c r="H138">
        <v>135.5</v>
      </c>
      <c r="I138">
        <v>150.5</v>
      </c>
      <c r="J138">
        <v>298.9375</v>
      </c>
      <c r="K138">
        <v>422.4375</v>
      </c>
      <c r="L138">
        <v>1155.1875</v>
      </c>
      <c r="M138">
        <v>1952.625</v>
      </c>
      <c r="N138">
        <v>365.16085815429688</v>
      </c>
      <c r="O138">
        <v>1000</v>
      </c>
      <c r="P138">
        <v>532.09509881039594</v>
      </c>
      <c r="Q138">
        <v>52.125</v>
      </c>
      <c r="R138">
        <v>3248.875</v>
      </c>
      <c r="S138">
        <v>638.3125</v>
      </c>
      <c r="T138">
        <v>0</v>
      </c>
      <c r="U138">
        <v>92.75</v>
      </c>
      <c r="V138">
        <v>83.125</v>
      </c>
      <c r="W138">
        <v>1196.8097964763062</v>
      </c>
      <c r="X138">
        <v>14.041378493317131</v>
      </c>
      <c r="Y138">
        <v>35</v>
      </c>
      <c r="Z138">
        <v>148459.84669999999</v>
      </c>
      <c r="AA138">
        <v>158.9</v>
      </c>
      <c r="AB138">
        <v>66.11</v>
      </c>
      <c r="AC138">
        <v>43.65</v>
      </c>
      <c r="AD138">
        <v>22.46</v>
      </c>
      <c r="AE138">
        <v>4.79</v>
      </c>
      <c r="AF138">
        <v>37.909999999999997</v>
      </c>
      <c r="AG138">
        <v>50.09</v>
      </c>
      <c r="AH138">
        <v>27.4</v>
      </c>
      <c r="AI138">
        <v>0</v>
      </c>
      <c r="AJ138">
        <v>9.6</v>
      </c>
      <c r="AK138">
        <v>0.8</v>
      </c>
      <c r="AL138">
        <v>4.54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5.17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6.4</v>
      </c>
      <c r="BH138">
        <v>0</v>
      </c>
      <c r="BI138">
        <v>0</v>
      </c>
      <c r="BJ138">
        <v>0</v>
      </c>
      <c r="BK138">
        <v>0</v>
      </c>
      <c r="BL138">
        <v>12.64</v>
      </c>
      <c r="BM138">
        <v>0.99</v>
      </c>
      <c r="BN138">
        <v>0</v>
      </c>
      <c r="BO138">
        <v>45.82</v>
      </c>
      <c r="BP138">
        <v>0</v>
      </c>
      <c r="BQ138">
        <v>0</v>
      </c>
      <c r="BR138">
        <v>0</v>
      </c>
      <c r="BS138">
        <v>26.66</v>
      </c>
      <c r="BT138">
        <v>0</v>
      </c>
      <c r="BU138">
        <v>0</v>
      </c>
      <c r="BV138">
        <v>0</v>
      </c>
      <c r="BW138">
        <v>0</v>
      </c>
      <c r="BX138">
        <v>0</v>
      </c>
      <c r="BY138">
        <v>0</v>
      </c>
      <c r="BZ138">
        <v>0</v>
      </c>
      <c r="CA138">
        <v>2.92</v>
      </c>
      <c r="CB138">
        <v>0</v>
      </c>
      <c r="CC138">
        <v>0</v>
      </c>
      <c r="CD138">
        <v>0</v>
      </c>
      <c r="CE138">
        <v>2.56</v>
      </c>
      <c r="CF138">
        <v>18.75</v>
      </c>
      <c r="CG138">
        <v>7.9300000000000006</v>
      </c>
      <c r="CH138">
        <v>0</v>
      </c>
      <c r="CI138">
        <v>0</v>
      </c>
      <c r="CJ138">
        <v>0</v>
      </c>
      <c r="CK138">
        <v>0</v>
      </c>
      <c r="CL138">
        <v>0</v>
      </c>
      <c r="CM138">
        <v>0</v>
      </c>
      <c r="CN138">
        <v>1.84</v>
      </c>
      <c r="CO138">
        <v>0</v>
      </c>
      <c r="CP138">
        <v>0</v>
      </c>
      <c r="CQ138">
        <v>0</v>
      </c>
      <c r="CR138">
        <v>0</v>
      </c>
      <c r="CS138">
        <v>22.68</v>
      </c>
      <c r="CT138">
        <v>0</v>
      </c>
      <c r="CU138">
        <v>39</v>
      </c>
      <c r="CV138">
        <v>35</v>
      </c>
      <c r="CW138" t="s">
        <v>454</v>
      </c>
      <c r="CX138">
        <v>4115.45</v>
      </c>
      <c r="CY138">
        <v>0.01</v>
      </c>
      <c r="CZ138">
        <v>0.02</v>
      </c>
      <c r="DA138">
        <v>0</v>
      </c>
      <c r="DB138">
        <v>0</v>
      </c>
      <c r="DC138">
        <v>0</v>
      </c>
      <c r="DD138">
        <v>0</v>
      </c>
      <c r="DE138">
        <v>0.01</v>
      </c>
      <c r="DF138">
        <v>0.03</v>
      </c>
      <c r="DG138">
        <v>0</v>
      </c>
      <c r="DH138">
        <v>0</v>
      </c>
      <c r="DI138">
        <v>0</v>
      </c>
      <c r="DJ138">
        <v>0</v>
      </c>
      <c r="DK138">
        <v>0</v>
      </c>
      <c r="DL138">
        <v>0.01</v>
      </c>
      <c r="DM138">
        <v>0</v>
      </c>
      <c r="DN138">
        <v>0.04</v>
      </c>
      <c r="DO138">
        <v>0</v>
      </c>
      <c r="DP138">
        <v>0.02</v>
      </c>
      <c r="DQ138">
        <v>0.46</v>
      </c>
      <c r="DR138">
        <v>0</v>
      </c>
      <c r="DS138">
        <v>0</v>
      </c>
      <c r="DT138">
        <v>0.02</v>
      </c>
      <c r="DU138">
        <v>0.37</v>
      </c>
      <c r="DV138">
        <v>0</v>
      </c>
      <c r="DW138">
        <v>0</v>
      </c>
      <c r="DX138">
        <v>0</v>
      </c>
      <c r="DY138" s="5" t="s">
        <v>454</v>
      </c>
      <c r="DZ138" s="5" t="s">
        <v>2454</v>
      </c>
      <c r="EA138" s="5" t="s">
        <v>2450</v>
      </c>
      <c r="EB138" s="5" t="s">
        <v>2418</v>
      </c>
      <c r="EC138" s="5">
        <v>4115.4490439199999</v>
      </c>
      <c r="ED138" s="8">
        <v>6249.1589983664999</v>
      </c>
      <c r="EE138" s="7">
        <v>1.52</v>
      </c>
    </row>
    <row r="139" spans="1:135">
      <c r="A139">
        <v>1</v>
      </c>
      <c r="B139" t="s">
        <v>2238</v>
      </c>
      <c r="C139" t="s">
        <v>443</v>
      </c>
      <c r="D139" t="s">
        <v>444</v>
      </c>
      <c r="E139" t="s">
        <v>456</v>
      </c>
      <c r="F139" t="s">
        <v>457</v>
      </c>
      <c r="G139">
        <v>487.33275012600001</v>
      </c>
      <c r="H139">
        <v>53.6875</v>
      </c>
      <c r="I139">
        <v>52.5</v>
      </c>
      <c r="J139">
        <v>54.0625</v>
      </c>
      <c r="K139">
        <v>40</v>
      </c>
      <c r="L139">
        <v>82.9375</v>
      </c>
      <c r="M139">
        <v>203.875</v>
      </c>
      <c r="N139">
        <v>427.94223022460938</v>
      </c>
      <c r="O139">
        <v>1285.6282958984375</v>
      </c>
      <c r="P139">
        <v>656.82458340627579</v>
      </c>
      <c r="Q139">
        <v>178.8125</v>
      </c>
      <c r="R139">
        <v>42.25</v>
      </c>
      <c r="S139">
        <v>74.125</v>
      </c>
      <c r="T139">
        <v>84.375</v>
      </c>
      <c r="U139">
        <v>107.5</v>
      </c>
      <c r="V139">
        <v>0</v>
      </c>
      <c r="W139">
        <v>1209.5269299820466</v>
      </c>
      <c r="X139">
        <v>13.352259553731725</v>
      </c>
      <c r="Y139">
        <v>16</v>
      </c>
      <c r="Z139">
        <v>293644.6753</v>
      </c>
      <c r="AA139">
        <v>178.81</v>
      </c>
      <c r="AB139">
        <v>78.13</v>
      </c>
      <c r="AC139">
        <v>77.13</v>
      </c>
      <c r="AD139">
        <v>1</v>
      </c>
      <c r="AE139">
        <v>1.39</v>
      </c>
      <c r="AF139">
        <v>20.94</v>
      </c>
      <c r="AG139">
        <v>78.349999999999994</v>
      </c>
      <c r="AH139">
        <v>32.299999999999997</v>
      </c>
      <c r="AI139">
        <v>15.5</v>
      </c>
      <c r="AJ139">
        <v>0.3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9.49</v>
      </c>
      <c r="AR139">
        <v>0</v>
      </c>
      <c r="AS139">
        <v>93.52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3.85</v>
      </c>
      <c r="BD139">
        <v>0</v>
      </c>
      <c r="BE139">
        <v>0</v>
      </c>
      <c r="BF139">
        <v>0</v>
      </c>
      <c r="BG139">
        <v>6.18</v>
      </c>
      <c r="BH139">
        <v>0</v>
      </c>
      <c r="BI139">
        <v>0</v>
      </c>
      <c r="BJ139">
        <v>0</v>
      </c>
      <c r="BK139">
        <v>0</v>
      </c>
      <c r="BL139">
        <v>0</v>
      </c>
      <c r="BM139">
        <v>1.01</v>
      </c>
      <c r="BN139">
        <v>15.17</v>
      </c>
      <c r="BO139">
        <v>3.02</v>
      </c>
      <c r="BP139">
        <v>0</v>
      </c>
      <c r="BQ139">
        <v>21.01</v>
      </c>
      <c r="BR139">
        <v>0</v>
      </c>
      <c r="BS139">
        <v>0</v>
      </c>
      <c r="BT139">
        <v>0</v>
      </c>
      <c r="BU139">
        <v>0</v>
      </c>
      <c r="BV139">
        <v>0</v>
      </c>
      <c r="BW139">
        <v>0</v>
      </c>
      <c r="BX139">
        <v>0</v>
      </c>
      <c r="BY139">
        <v>0</v>
      </c>
      <c r="BZ139">
        <v>0</v>
      </c>
      <c r="CA139">
        <v>0</v>
      </c>
      <c r="CB139">
        <v>0</v>
      </c>
      <c r="CC139">
        <v>0</v>
      </c>
      <c r="CD139">
        <v>0</v>
      </c>
      <c r="CE139">
        <v>19.64</v>
      </c>
      <c r="CF139">
        <v>0</v>
      </c>
      <c r="CG139">
        <v>0</v>
      </c>
      <c r="CH139">
        <v>0</v>
      </c>
      <c r="CI139">
        <v>0</v>
      </c>
      <c r="CJ139">
        <v>0</v>
      </c>
      <c r="CK139">
        <v>0</v>
      </c>
      <c r="CL139">
        <v>0</v>
      </c>
      <c r="CM139">
        <v>0</v>
      </c>
      <c r="CN139">
        <v>0</v>
      </c>
      <c r="CO139">
        <v>0</v>
      </c>
      <c r="CP139">
        <v>0</v>
      </c>
      <c r="CQ139">
        <v>0</v>
      </c>
      <c r="CR139">
        <v>0</v>
      </c>
      <c r="CS139">
        <v>5.92</v>
      </c>
      <c r="CT139">
        <v>0</v>
      </c>
      <c r="CU139">
        <v>78</v>
      </c>
      <c r="CV139">
        <v>25.6</v>
      </c>
      <c r="CW139" t="s">
        <v>456</v>
      </c>
      <c r="CX139">
        <v>487.33</v>
      </c>
      <c r="CY139">
        <v>0.26</v>
      </c>
      <c r="CZ139">
        <v>0.23</v>
      </c>
      <c r="DA139">
        <v>0</v>
      </c>
      <c r="DB139">
        <v>0</v>
      </c>
      <c r="DC139">
        <v>0</v>
      </c>
      <c r="DD139">
        <v>0</v>
      </c>
      <c r="DE139">
        <v>0</v>
      </c>
      <c r="DF139">
        <v>0.18</v>
      </c>
      <c r="DG139">
        <v>0</v>
      </c>
      <c r="DH139">
        <v>0</v>
      </c>
      <c r="DI139">
        <v>0</v>
      </c>
      <c r="DJ139">
        <v>0</v>
      </c>
      <c r="DK139">
        <v>0</v>
      </c>
      <c r="DL139">
        <v>0.04</v>
      </c>
      <c r="DM139">
        <v>0</v>
      </c>
      <c r="DN139">
        <v>0</v>
      </c>
      <c r="DO139">
        <v>0</v>
      </c>
      <c r="DP139">
        <v>0.04</v>
      </c>
      <c r="DQ139">
        <v>0.21</v>
      </c>
      <c r="DR139">
        <v>0</v>
      </c>
      <c r="DS139">
        <v>0</v>
      </c>
      <c r="DT139">
        <v>0</v>
      </c>
      <c r="DU139">
        <v>0.02</v>
      </c>
      <c r="DV139">
        <v>0.01</v>
      </c>
      <c r="DW139">
        <v>0</v>
      </c>
      <c r="DX139">
        <v>0</v>
      </c>
      <c r="DY139" s="5" t="s">
        <v>456</v>
      </c>
      <c r="DZ139" s="5" t="s">
        <v>2455</v>
      </c>
      <c r="EA139" s="5" t="s">
        <v>2450</v>
      </c>
      <c r="EB139" s="5" t="s">
        <v>2418</v>
      </c>
      <c r="EC139" s="5">
        <v>487.33275012600001</v>
      </c>
      <c r="ED139" s="8">
        <v>183.31875190933999</v>
      </c>
      <c r="EE139" s="7">
        <v>0.38</v>
      </c>
    </row>
    <row r="140" spans="1:135">
      <c r="A140">
        <v>1</v>
      </c>
      <c r="B140" t="s">
        <v>2238</v>
      </c>
      <c r="C140" t="s">
        <v>443</v>
      </c>
      <c r="D140" t="s">
        <v>444</v>
      </c>
      <c r="E140" t="s">
        <v>458</v>
      </c>
      <c r="F140" t="s">
        <v>459</v>
      </c>
      <c r="G140">
        <v>4740.2314997800004</v>
      </c>
      <c r="H140">
        <v>155.625</v>
      </c>
      <c r="I140">
        <v>178.375</v>
      </c>
      <c r="J140">
        <v>370.125</v>
      </c>
      <c r="K140">
        <v>422.9375</v>
      </c>
      <c r="L140">
        <v>1031.8125</v>
      </c>
      <c r="M140">
        <v>2580.125</v>
      </c>
      <c r="N140">
        <v>509.10159301757813</v>
      </c>
      <c r="O140">
        <v>1751.9205322265625</v>
      </c>
      <c r="P140">
        <v>1013.251133753947</v>
      </c>
      <c r="Q140">
        <v>89.8125</v>
      </c>
      <c r="R140">
        <v>2178.125</v>
      </c>
      <c r="S140">
        <v>1110.0625</v>
      </c>
      <c r="T140">
        <v>1075.5625</v>
      </c>
      <c r="U140">
        <v>285.4375</v>
      </c>
      <c r="V140">
        <v>0</v>
      </c>
      <c r="W140">
        <v>1377.7346728898031</v>
      </c>
      <c r="X140">
        <v>11.627255886928776</v>
      </c>
      <c r="Y140">
        <v>50</v>
      </c>
      <c r="Z140">
        <v>339772.5061</v>
      </c>
      <c r="AA140">
        <v>184.02</v>
      </c>
      <c r="AB140">
        <v>77.34</v>
      </c>
      <c r="AC140">
        <v>63.57</v>
      </c>
      <c r="AD140">
        <v>13.77</v>
      </c>
      <c r="AE140">
        <v>6.24</v>
      </c>
      <c r="AF140">
        <v>33.049999999999997</v>
      </c>
      <c r="AG140">
        <v>67.39</v>
      </c>
      <c r="AH140">
        <v>38.4</v>
      </c>
      <c r="AI140">
        <v>44.6</v>
      </c>
      <c r="AJ140">
        <v>66.099999999999994</v>
      </c>
      <c r="AK140">
        <v>1.6</v>
      </c>
      <c r="AL140">
        <v>9.3000000000000007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2.65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1.04</v>
      </c>
      <c r="BD140">
        <v>0</v>
      </c>
      <c r="BE140">
        <v>0</v>
      </c>
      <c r="BF140">
        <v>0</v>
      </c>
      <c r="BG140">
        <v>1.99</v>
      </c>
      <c r="BH140">
        <v>0</v>
      </c>
      <c r="BI140">
        <v>2.36</v>
      </c>
      <c r="BJ140">
        <v>0</v>
      </c>
      <c r="BK140">
        <v>0</v>
      </c>
      <c r="BL140">
        <v>3.38</v>
      </c>
      <c r="BM140">
        <v>5.43</v>
      </c>
      <c r="BN140">
        <v>27.97</v>
      </c>
      <c r="BO140">
        <v>0</v>
      </c>
      <c r="BP140">
        <v>1.87</v>
      </c>
      <c r="BQ140">
        <v>31.27</v>
      </c>
      <c r="BR140">
        <v>0</v>
      </c>
      <c r="BS140">
        <v>48.19</v>
      </c>
      <c r="BT140">
        <v>9.4600000000000009</v>
      </c>
      <c r="BU140">
        <v>0</v>
      </c>
      <c r="BV140">
        <v>0</v>
      </c>
      <c r="BW140">
        <v>0</v>
      </c>
      <c r="BX140">
        <v>0</v>
      </c>
      <c r="BY140">
        <v>0.31</v>
      </c>
      <c r="BZ140">
        <v>0</v>
      </c>
      <c r="CA140">
        <v>0.63</v>
      </c>
      <c r="CB140">
        <v>0</v>
      </c>
      <c r="CC140">
        <v>0</v>
      </c>
      <c r="CD140">
        <v>0</v>
      </c>
      <c r="CE140">
        <v>0</v>
      </c>
      <c r="CF140">
        <v>6.69</v>
      </c>
      <c r="CG140">
        <v>5.82</v>
      </c>
      <c r="CH140">
        <v>0</v>
      </c>
      <c r="CI140">
        <v>3.11</v>
      </c>
      <c r="CJ140">
        <v>0</v>
      </c>
      <c r="CK140">
        <v>1.61</v>
      </c>
      <c r="CL140">
        <v>0</v>
      </c>
      <c r="CM140">
        <v>0</v>
      </c>
      <c r="CN140">
        <v>0</v>
      </c>
      <c r="CO140">
        <v>0</v>
      </c>
      <c r="CP140">
        <v>8.3800000000000008</v>
      </c>
      <c r="CQ140">
        <v>0</v>
      </c>
      <c r="CR140">
        <v>0.69</v>
      </c>
      <c r="CS140">
        <v>11.87</v>
      </c>
      <c r="CT140">
        <v>0</v>
      </c>
      <c r="CU140">
        <v>74</v>
      </c>
      <c r="CV140">
        <v>35</v>
      </c>
      <c r="CW140" t="s">
        <v>458</v>
      </c>
      <c r="CX140">
        <v>4740.2299999999996</v>
      </c>
      <c r="CY140">
        <v>0.01</v>
      </c>
      <c r="CZ140">
        <v>0.03</v>
      </c>
      <c r="DA140">
        <v>0</v>
      </c>
      <c r="DB140">
        <v>0</v>
      </c>
      <c r="DC140">
        <v>0</v>
      </c>
      <c r="DD140">
        <v>0</v>
      </c>
      <c r="DE140">
        <v>0</v>
      </c>
      <c r="DF140">
        <v>0.03</v>
      </c>
      <c r="DG140">
        <v>0</v>
      </c>
      <c r="DH140">
        <v>0</v>
      </c>
      <c r="DI140">
        <v>0</v>
      </c>
      <c r="DJ140">
        <v>0</v>
      </c>
      <c r="DK140">
        <v>0</v>
      </c>
      <c r="DL140">
        <v>0</v>
      </c>
      <c r="DM140">
        <v>0</v>
      </c>
      <c r="DN140">
        <v>0</v>
      </c>
      <c r="DO140">
        <v>0</v>
      </c>
      <c r="DP140">
        <v>0.01</v>
      </c>
      <c r="DQ140">
        <v>0.42</v>
      </c>
      <c r="DR140">
        <v>0</v>
      </c>
      <c r="DS140">
        <v>0</v>
      </c>
      <c r="DT140">
        <v>0</v>
      </c>
      <c r="DU140">
        <v>0.27</v>
      </c>
      <c r="DV140">
        <v>0.22</v>
      </c>
      <c r="DW140">
        <v>0</v>
      </c>
      <c r="DX140">
        <v>0</v>
      </c>
      <c r="DY140" s="5" t="s">
        <v>458</v>
      </c>
      <c r="DZ140" s="5" t="s">
        <v>2456</v>
      </c>
      <c r="EA140" s="5" t="s">
        <v>2450</v>
      </c>
      <c r="EB140" s="5" t="s">
        <v>2418</v>
      </c>
      <c r="EC140" s="5">
        <v>4740.2314997800004</v>
      </c>
      <c r="ED140" s="8">
        <v>5353.1566227508474</v>
      </c>
      <c r="EE140" s="7">
        <v>1.1299999999999999</v>
      </c>
    </row>
    <row r="141" spans="1:135">
      <c r="A141">
        <v>1</v>
      </c>
      <c r="B141" t="s">
        <v>2238</v>
      </c>
      <c r="C141" t="s">
        <v>443</v>
      </c>
      <c r="D141" t="s">
        <v>444</v>
      </c>
      <c r="E141" t="s">
        <v>460</v>
      </c>
      <c r="F141" t="s">
        <v>461</v>
      </c>
      <c r="G141">
        <v>494.89688435300002</v>
      </c>
      <c r="H141">
        <v>96.625</v>
      </c>
      <c r="I141">
        <v>67.75</v>
      </c>
      <c r="J141">
        <v>107</v>
      </c>
      <c r="K141">
        <v>83.5</v>
      </c>
      <c r="L141">
        <v>109.5625</v>
      </c>
      <c r="M141">
        <v>30.625</v>
      </c>
      <c r="N141">
        <v>395.39541625976563</v>
      </c>
      <c r="O141">
        <v>667.02056884765625</v>
      </c>
      <c r="P141">
        <v>453.44498964783338</v>
      </c>
      <c r="Q141">
        <v>35.9375</v>
      </c>
      <c r="R141">
        <v>347</v>
      </c>
      <c r="S141">
        <v>0</v>
      </c>
      <c r="T141">
        <v>0.4375</v>
      </c>
      <c r="U141">
        <v>111.6875</v>
      </c>
      <c r="V141">
        <v>0</v>
      </c>
      <c r="W141">
        <v>1102.37091276354</v>
      </c>
      <c r="X141">
        <v>14.262676429743719</v>
      </c>
      <c r="Y141">
        <v>28</v>
      </c>
      <c r="Z141">
        <v>127645.3815</v>
      </c>
      <c r="AA141">
        <v>94.62</v>
      </c>
      <c r="AB141">
        <v>31.03</v>
      </c>
      <c r="AC141">
        <v>24.93</v>
      </c>
      <c r="AD141">
        <v>6.1</v>
      </c>
      <c r="AE141">
        <v>1.39</v>
      </c>
      <c r="AF141">
        <v>54.51</v>
      </c>
      <c r="AG141">
        <v>7.69</v>
      </c>
      <c r="AH141">
        <v>0</v>
      </c>
      <c r="AI141">
        <v>18.7</v>
      </c>
      <c r="AJ141">
        <v>1.1000000000000001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6.99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20.190000000000001</v>
      </c>
      <c r="BD141">
        <v>0</v>
      </c>
      <c r="BE141">
        <v>0</v>
      </c>
      <c r="BF141">
        <v>0</v>
      </c>
      <c r="BG141">
        <v>3.27</v>
      </c>
      <c r="BH141">
        <v>0</v>
      </c>
      <c r="BI141">
        <v>0</v>
      </c>
      <c r="BJ141">
        <v>0</v>
      </c>
      <c r="BK141">
        <v>0</v>
      </c>
      <c r="BL141">
        <v>10.200000000000001</v>
      </c>
      <c r="BM141">
        <v>29.44</v>
      </c>
      <c r="BN141">
        <v>0</v>
      </c>
      <c r="BO141">
        <v>0</v>
      </c>
      <c r="BP141">
        <v>0</v>
      </c>
      <c r="BQ141">
        <v>9.15</v>
      </c>
      <c r="BR141">
        <v>0</v>
      </c>
      <c r="BS141">
        <v>1.8</v>
      </c>
      <c r="BT141">
        <v>0</v>
      </c>
      <c r="BU141">
        <v>0</v>
      </c>
      <c r="BV141">
        <v>0</v>
      </c>
      <c r="BW141">
        <v>0</v>
      </c>
      <c r="BX141">
        <v>0</v>
      </c>
      <c r="BY141">
        <v>0</v>
      </c>
      <c r="BZ141">
        <v>0</v>
      </c>
      <c r="CA141">
        <v>0.9</v>
      </c>
      <c r="CB141">
        <v>0</v>
      </c>
      <c r="CC141">
        <v>0</v>
      </c>
      <c r="CD141">
        <v>0</v>
      </c>
      <c r="CE141">
        <v>0</v>
      </c>
      <c r="CF141">
        <v>6.48</v>
      </c>
      <c r="CG141">
        <v>0</v>
      </c>
      <c r="CH141">
        <v>0</v>
      </c>
      <c r="CI141">
        <v>3.46</v>
      </c>
      <c r="CJ141">
        <v>0</v>
      </c>
      <c r="CK141">
        <v>0</v>
      </c>
      <c r="CL141">
        <v>0</v>
      </c>
      <c r="CM141">
        <v>0</v>
      </c>
      <c r="CN141">
        <v>0</v>
      </c>
      <c r="CO141">
        <v>0</v>
      </c>
      <c r="CP141">
        <v>0</v>
      </c>
      <c r="CQ141">
        <v>0</v>
      </c>
      <c r="CR141">
        <v>0</v>
      </c>
      <c r="CS141">
        <v>2.74</v>
      </c>
      <c r="CT141">
        <v>0</v>
      </c>
      <c r="CU141">
        <v>53</v>
      </c>
      <c r="CV141">
        <v>19.599999999999998</v>
      </c>
      <c r="CW141" t="s">
        <v>460</v>
      </c>
      <c r="CX141">
        <v>494.9</v>
      </c>
      <c r="CY141">
        <v>0.08</v>
      </c>
      <c r="CZ141">
        <v>0.15</v>
      </c>
      <c r="DA141">
        <v>0</v>
      </c>
      <c r="DB141">
        <v>0.05</v>
      </c>
      <c r="DC141">
        <v>0.03</v>
      </c>
      <c r="DD141">
        <v>0.09</v>
      </c>
      <c r="DE141">
        <v>0.1</v>
      </c>
      <c r="DF141">
        <v>0.14000000000000001</v>
      </c>
      <c r="DG141">
        <v>0</v>
      </c>
      <c r="DH141">
        <v>0</v>
      </c>
      <c r="DI141">
        <v>0</v>
      </c>
      <c r="DJ141">
        <v>0</v>
      </c>
      <c r="DK141">
        <v>0</v>
      </c>
      <c r="DL141">
        <v>0.03</v>
      </c>
      <c r="DM141">
        <v>0</v>
      </c>
      <c r="DN141">
        <v>0</v>
      </c>
      <c r="DO141">
        <v>0</v>
      </c>
      <c r="DP141">
        <v>0.03</v>
      </c>
      <c r="DQ141">
        <v>0.23</v>
      </c>
      <c r="DR141">
        <v>0</v>
      </c>
      <c r="DS141">
        <v>0</v>
      </c>
      <c r="DT141">
        <v>0</v>
      </c>
      <c r="DU141">
        <v>0.03</v>
      </c>
      <c r="DV141">
        <v>0</v>
      </c>
      <c r="DW141">
        <v>0</v>
      </c>
      <c r="DX141">
        <v>0.03</v>
      </c>
      <c r="DY141" s="5" t="s">
        <v>460</v>
      </c>
      <c r="DZ141" s="5" t="s">
        <v>2457</v>
      </c>
      <c r="EA141" s="5" t="s">
        <v>2450</v>
      </c>
      <c r="EB141" s="5" t="s">
        <v>2418</v>
      </c>
      <c r="EC141" s="5">
        <v>494.89688435300002</v>
      </c>
      <c r="ED141" s="8">
        <v>55.312143071800001</v>
      </c>
      <c r="EE141" s="7">
        <v>0.11</v>
      </c>
    </row>
    <row r="142" spans="1:135">
      <c r="A142">
        <v>1</v>
      </c>
      <c r="B142" t="s">
        <v>2238</v>
      </c>
      <c r="C142" t="s">
        <v>443</v>
      </c>
      <c r="D142" t="s">
        <v>444</v>
      </c>
      <c r="E142" t="s">
        <v>462</v>
      </c>
      <c r="F142" t="s">
        <v>463</v>
      </c>
      <c r="G142">
        <v>4339.5215156499999</v>
      </c>
      <c r="H142">
        <v>57.1875</v>
      </c>
      <c r="I142">
        <v>104.125</v>
      </c>
      <c r="J142">
        <v>216.9375</v>
      </c>
      <c r="K142">
        <v>297.125</v>
      </c>
      <c r="L142">
        <v>833.1875</v>
      </c>
      <c r="M142">
        <v>2830.125</v>
      </c>
      <c r="N142">
        <v>469.45925903320313</v>
      </c>
      <c r="O142">
        <v>1482.89013671875</v>
      </c>
      <c r="P142">
        <v>748.43579697151813</v>
      </c>
      <c r="Q142">
        <v>33.875</v>
      </c>
      <c r="R142">
        <v>2198.6875</v>
      </c>
      <c r="S142">
        <v>2106</v>
      </c>
      <c r="T142">
        <v>0</v>
      </c>
      <c r="U142">
        <v>0</v>
      </c>
      <c r="V142">
        <v>0.125</v>
      </c>
      <c r="W142">
        <v>1302.9674770985769</v>
      </c>
      <c r="X142">
        <v>13.073350521403468</v>
      </c>
      <c r="Y142">
        <v>46</v>
      </c>
      <c r="Z142">
        <v>233753.50109999999</v>
      </c>
      <c r="AA142">
        <v>267.13</v>
      </c>
      <c r="AB142">
        <v>91.68</v>
      </c>
      <c r="AC142">
        <v>90.45</v>
      </c>
      <c r="AD142">
        <v>1.23</v>
      </c>
      <c r="AE142">
        <v>3.65</v>
      </c>
      <c r="AF142">
        <v>42.66</v>
      </c>
      <c r="AG142">
        <v>129.13999999999999</v>
      </c>
      <c r="AH142">
        <v>0</v>
      </c>
      <c r="AI142">
        <v>20.100000000000001</v>
      </c>
      <c r="AJ142">
        <v>42.8</v>
      </c>
      <c r="AK142">
        <v>2.4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10.86</v>
      </c>
      <c r="AR142">
        <v>0</v>
      </c>
      <c r="AS142">
        <v>2.0100000000000002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3.45</v>
      </c>
      <c r="BH142">
        <v>0</v>
      </c>
      <c r="BI142">
        <v>0</v>
      </c>
      <c r="BJ142">
        <v>0</v>
      </c>
      <c r="BK142">
        <v>0</v>
      </c>
      <c r="BL142">
        <v>9.7799999999999994</v>
      </c>
      <c r="BM142">
        <v>8.48</v>
      </c>
      <c r="BN142">
        <v>0</v>
      </c>
      <c r="BO142">
        <v>0</v>
      </c>
      <c r="BP142">
        <v>0</v>
      </c>
      <c r="BQ142">
        <v>116.99</v>
      </c>
      <c r="BR142">
        <v>0</v>
      </c>
      <c r="BS142">
        <v>79.16</v>
      </c>
      <c r="BT142">
        <v>6.6</v>
      </c>
      <c r="BU142">
        <v>0</v>
      </c>
      <c r="BV142">
        <v>0</v>
      </c>
      <c r="BW142">
        <v>0</v>
      </c>
      <c r="BX142">
        <v>0</v>
      </c>
      <c r="BY142">
        <v>0</v>
      </c>
      <c r="BZ142">
        <v>0</v>
      </c>
      <c r="CA142">
        <v>0</v>
      </c>
      <c r="CB142">
        <v>0</v>
      </c>
      <c r="CC142">
        <v>0</v>
      </c>
      <c r="CD142">
        <v>0</v>
      </c>
      <c r="CE142">
        <v>3</v>
      </c>
      <c r="CF142">
        <v>1.71</v>
      </c>
      <c r="CG142">
        <v>0</v>
      </c>
      <c r="CH142">
        <v>0</v>
      </c>
      <c r="CI142">
        <v>1.5</v>
      </c>
      <c r="CJ142">
        <v>0</v>
      </c>
      <c r="CK142">
        <v>0</v>
      </c>
      <c r="CL142">
        <v>0</v>
      </c>
      <c r="CM142">
        <v>0</v>
      </c>
      <c r="CN142">
        <v>0</v>
      </c>
      <c r="CO142">
        <v>0</v>
      </c>
      <c r="CP142">
        <v>1.77</v>
      </c>
      <c r="CQ142">
        <v>1.31</v>
      </c>
      <c r="CR142">
        <v>0.46</v>
      </c>
      <c r="CS142">
        <v>20.05</v>
      </c>
      <c r="CT142">
        <v>0</v>
      </c>
      <c r="CU142">
        <v>38</v>
      </c>
      <c r="CV142">
        <v>78.2</v>
      </c>
      <c r="CW142" t="s">
        <v>462</v>
      </c>
      <c r="CX142">
        <v>4339.5200000000004</v>
      </c>
      <c r="CY142">
        <v>0.01</v>
      </c>
      <c r="CZ142">
        <v>0.01</v>
      </c>
      <c r="DA142">
        <v>0</v>
      </c>
      <c r="DB142">
        <v>0</v>
      </c>
      <c r="DC142">
        <v>0</v>
      </c>
      <c r="DD142">
        <v>0</v>
      </c>
      <c r="DE142">
        <v>0</v>
      </c>
      <c r="DF142">
        <v>0.04</v>
      </c>
      <c r="DG142">
        <v>0</v>
      </c>
      <c r="DH142">
        <v>0</v>
      </c>
      <c r="DI142">
        <v>0</v>
      </c>
      <c r="DJ142">
        <v>0</v>
      </c>
      <c r="DK142">
        <v>0</v>
      </c>
      <c r="DL142">
        <v>0</v>
      </c>
      <c r="DM142">
        <v>0</v>
      </c>
      <c r="DN142">
        <v>0</v>
      </c>
      <c r="DO142">
        <v>0</v>
      </c>
      <c r="DP142">
        <v>0.01</v>
      </c>
      <c r="DQ142">
        <v>0.69</v>
      </c>
      <c r="DR142">
        <v>0</v>
      </c>
      <c r="DS142">
        <v>0</v>
      </c>
      <c r="DT142">
        <v>0</v>
      </c>
      <c r="DU142">
        <v>0.23</v>
      </c>
      <c r="DV142">
        <v>0</v>
      </c>
      <c r="DW142">
        <v>0</v>
      </c>
      <c r="DX142">
        <v>0</v>
      </c>
      <c r="DY142" s="5" t="s">
        <v>462</v>
      </c>
      <c r="DZ142" s="5" t="s">
        <v>2458</v>
      </c>
      <c r="EA142" s="5" t="s">
        <v>2450</v>
      </c>
      <c r="EB142" s="5" t="s">
        <v>2418</v>
      </c>
      <c r="EC142" s="5">
        <v>4339.5215156499999</v>
      </c>
      <c r="ED142" s="8">
        <v>6378.2125533139997</v>
      </c>
      <c r="EE142" s="7">
        <v>1.47</v>
      </c>
    </row>
    <row r="143" spans="1:135">
      <c r="A143">
        <v>1</v>
      </c>
      <c r="B143" t="s">
        <v>2238</v>
      </c>
      <c r="C143" t="s">
        <v>443</v>
      </c>
      <c r="D143" t="s">
        <v>444</v>
      </c>
      <c r="E143" t="s">
        <v>464</v>
      </c>
      <c r="F143" t="s">
        <v>465</v>
      </c>
      <c r="G143">
        <v>3075.9120144899998</v>
      </c>
      <c r="H143">
        <v>675</v>
      </c>
      <c r="I143">
        <v>696.8125</v>
      </c>
      <c r="J143">
        <v>716.4375</v>
      </c>
      <c r="K143">
        <v>347.3125</v>
      </c>
      <c r="L143">
        <v>363.25</v>
      </c>
      <c r="M143">
        <v>277.3125</v>
      </c>
      <c r="N143">
        <v>399.47198486328125</v>
      </c>
      <c r="O143">
        <v>786.4775390625</v>
      </c>
      <c r="P143">
        <v>486.00210611530252</v>
      </c>
      <c r="Q143">
        <v>30.625</v>
      </c>
      <c r="R143">
        <v>332.875</v>
      </c>
      <c r="S143">
        <v>0</v>
      </c>
      <c r="T143">
        <v>0</v>
      </c>
      <c r="U143">
        <v>2652.1875</v>
      </c>
      <c r="V143">
        <v>60.4375</v>
      </c>
      <c r="W143">
        <v>1073.1913449817148</v>
      </c>
      <c r="X143">
        <v>14.145487809833401</v>
      </c>
      <c r="Y143">
        <v>254</v>
      </c>
      <c r="Z143">
        <v>3769830.0515999999</v>
      </c>
      <c r="AA143">
        <v>1456.96</v>
      </c>
      <c r="AB143">
        <v>739.63</v>
      </c>
      <c r="AC143">
        <v>664.94</v>
      </c>
      <c r="AD143">
        <v>74.69</v>
      </c>
      <c r="AE143">
        <v>20.350000000000001</v>
      </c>
      <c r="AF143">
        <v>599.49</v>
      </c>
      <c r="AG143">
        <v>97.49</v>
      </c>
      <c r="AH143">
        <v>431.6</v>
      </c>
      <c r="AI143">
        <v>109.8</v>
      </c>
      <c r="AJ143">
        <v>28.9</v>
      </c>
      <c r="AK143">
        <v>8.8000000000000007</v>
      </c>
      <c r="AL143">
        <v>27.54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139.93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25.22</v>
      </c>
      <c r="BD143">
        <v>0</v>
      </c>
      <c r="BE143">
        <v>0</v>
      </c>
      <c r="BF143">
        <v>0</v>
      </c>
      <c r="BG143">
        <v>357.05</v>
      </c>
      <c r="BH143">
        <v>0</v>
      </c>
      <c r="BI143">
        <v>0</v>
      </c>
      <c r="BJ143">
        <v>0</v>
      </c>
      <c r="BK143">
        <v>1.77</v>
      </c>
      <c r="BL143">
        <v>4.0200000000000005</v>
      </c>
      <c r="BM143">
        <v>160.99</v>
      </c>
      <c r="BN143">
        <v>211.31</v>
      </c>
      <c r="BO143">
        <v>6.9</v>
      </c>
      <c r="BP143">
        <v>18.89</v>
      </c>
      <c r="BQ143">
        <v>92.36</v>
      </c>
      <c r="BR143">
        <v>49.19</v>
      </c>
      <c r="BS143">
        <v>32.730000000000004</v>
      </c>
      <c r="BT143">
        <v>8.26</v>
      </c>
      <c r="BU143">
        <v>0</v>
      </c>
      <c r="BV143">
        <v>0</v>
      </c>
      <c r="BW143">
        <v>0</v>
      </c>
      <c r="BX143">
        <v>0</v>
      </c>
      <c r="BY143">
        <v>0</v>
      </c>
      <c r="BZ143">
        <v>0</v>
      </c>
      <c r="CA143">
        <v>2.39</v>
      </c>
      <c r="CB143">
        <v>0</v>
      </c>
      <c r="CC143">
        <v>0</v>
      </c>
      <c r="CD143">
        <v>2.5300000000000002</v>
      </c>
      <c r="CE143">
        <v>9.43</v>
      </c>
      <c r="CF143">
        <v>23.92</v>
      </c>
      <c r="CG143">
        <v>75.44</v>
      </c>
      <c r="CH143">
        <v>0</v>
      </c>
      <c r="CI143">
        <v>19.45</v>
      </c>
      <c r="CJ143">
        <v>0</v>
      </c>
      <c r="CK143">
        <v>0</v>
      </c>
      <c r="CL143">
        <v>0</v>
      </c>
      <c r="CM143">
        <v>0</v>
      </c>
      <c r="CN143">
        <v>0</v>
      </c>
      <c r="CO143">
        <v>8.0500000000000007</v>
      </c>
      <c r="CP143">
        <v>1.03</v>
      </c>
      <c r="CQ143">
        <v>132.30000000000001</v>
      </c>
      <c r="CR143">
        <v>0</v>
      </c>
      <c r="CS143">
        <v>46.26</v>
      </c>
      <c r="CT143">
        <v>0</v>
      </c>
      <c r="CU143">
        <v>516</v>
      </c>
      <c r="CV143">
        <v>330.2</v>
      </c>
      <c r="CW143" t="s">
        <v>464</v>
      </c>
      <c r="CX143">
        <v>3075.91</v>
      </c>
      <c r="CY143">
        <v>0.04</v>
      </c>
      <c r="CZ143">
        <v>0.27</v>
      </c>
      <c r="DA143">
        <v>0</v>
      </c>
      <c r="DB143">
        <v>0.04</v>
      </c>
      <c r="DC143">
        <v>0.08</v>
      </c>
      <c r="DD143">
        <v>0.03</v>
      </c>
      <c r="DE143">
        <v>0.03</v>
      </c>
      <c r="DF143">
        <v>0.24</v>
      </c>
      <c r="DG143">
        <v>0</v>
      </c>
      <c r="DH143">
        <v>0</v>
      </c>
      <c r="DI143">
        <v>0</v>
      </c>
      <c r="DJ143">
        <v>0</v>
      </c>
      <c r="DK143">
        <v>0</v>
      </c>
      <c r="DL143">
        <v>0.06</v>
      </c>
      <c r="DM143">
        <v>0</v>
      </c>
      <c r="DN143">
        <v>0</v>
      </c>
      <c r="DO143">
        <v>0</v>
      </c>
      <c r="DP143">
        <v>0.03</v>
      </c>
      <c r="DQ143">
        <v>0.13</v>
      </c>
      <c r="DR143">
        <v>0</v>
      </c>
      <c r="DS143">
        <v>0</v>
      </c>
      <c r="DT143">
        <v>0.02</v>
      </c>
      <c r="DU143">
        <v>0.03</v>
      </c>
      <c r="DV143">
        <v>0</v>
      </c>
      <c r="DW143">
        <v>0</v>
      </c>
      <c r="DX143">
        <v>0.01</v>
      </c>
      <c r="DY143" s="5" t="s">
        <v>464</v>
      </c>
      <c r="DZ143" s="5" t="s">
        <v>2459</v>
      </c>
      <c r="EA143" s="5" t="s">
        <v>2450</v>
      </c>
      <c r="EB143" s="5" t="s">
        <v>2418</v>
      </c>
      <c r="EC143" s="5">
        <v>3075.9120144899998</v>
      </c>
      <c r="ED143" s="8">
        <v>94.531756586859998</v>
      </c>
      <c r="EE143" s="7">
        <v>0.03</v>
      </c>
    </row>
    <row r="144" spans="1:135">
      <c r="A144">
        <v>1</v>
      </c>
      <c r="B144" t="s">
        <v>2238</v>
      </c>
      <c r="C144" t="s">
        <v>443</v>
      </c>
      <c r="D144" t="s">
        <v>444</v>
      </c>
      <c r="E144" t="s">
        <v>466</v>
      </c>
      <c r="F144" t="s">
        <v>467</v>
      </c>
      <c r="G144">
        <v>1889.77832081</v>
      </c>
      <c r="H144">
        <v>456.625</v>
      </c>
      <c r="I144">
        <v>225.125</v>
      </c>
      <c r="J144">
        <v>175.875</v>
      </c>
      <c r="K144">
        <v>166.5</v>
      </c>
      <c r="L144">
        <v>332.875</v>
      </c>
      <c r="M144">
        <v>533.375</v>
      </c>
      <c r="N144">
        <v>434.780517578125</v>
      </c>
      <c r="O144">
        <v>1005.7250366210938</v>
      </c>
      <c r="P144">
        <v>590.9497366165316</v>
      </c>
      <c r="Q144">
        <v>14.375</v>
      </c>
      <c r="R144">
        <v>422</v>
      </c>
      <c r="S144">
        <v>607.0625</v>
      </c>
      <c r="T144">
        <v>0</v>
      </c>
      <c r="U144">
        <v>846.9375</v>
      </c>
      <c r="V144">
        <v>0</v>
      </c>
      <c r="W144">
        <v>1130.2061917047033</v>
      </c>
      <c r="X144">
        <v>13.661258186148045</v>
      </c>
      <c r="Y144">
        <v>80</v>
      </c>
      <c r="Z144">
        <v>3200303.4652999998</v>
      </c>
      <c r="AA144">
        <v>744.41</v>
      </c>
      <c r="AB144">
        <v>335.67</v>
      </c>
      <c r="AC144">
        <v>318.11</v>
      </c>
      <c r="AD144">
        <v>17.559999999999999</v>
      </c>
      <c r="AE144">
        <v>6.05</v>
      </c>
      <c r="AF144">
        <v>345.26</v>
      </c>
      <c r="AG144">
        <v>57.43</v>
      </c>
      <c r="AH144">
        <v>181.8</v>
      </c>
      <c r="AI144">
        <v>48.1</v>
      </c>
      <c r="AJ144">
        <v>3.9</v>
      </c>
      <c r="AK144">
        <v>0.8</v>
      </c>
      <c r="AL144">
        <v>3.3</v>
      </c>
      <c r="AM144">
        <v>0</v>
      </c>
      <c r="AN144">
        <v>0</v>
      </c>
      <c r="AO144">
        <v>0</v>
      </c>
      <c r="AP144">
        <v>0</v>
      </c>
      <c r="AQ144">
        <v>20.150000000000002</v>
      </c>
      <c r="AR144">
        <v>0</v>
      </c>
      <c r="AS144">
        <v>29.48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12.9</v>
      </c>
      <c r="BD144">
        <v>0</v>
      </c>
      <c r="BE144">
        <v>0</v>
      </c>
      <c r="BF144">
        <v>0</v>
      </c>
      <c r="BG144">
        <v>310.44</v>
      </c>
      <c r="BH144">
        <v>0</v>
      </c>
      <c r="BI144">
        <v>0</v>
      </c>
      <c r="BJ144">
        <v>0</v>
      </c>
      <c r="BK144">
        <v>0</v>
      </c>
      <c r="BL144">
        <v>4</v>
      </c>
      <c r="BM144">
        <v>19.27</v>
      </c>
      <c r="BN144">
        <v>0</v>
      </c>
      <c r="BO144">
        <v>2.7</v>
      </c>
      <c r="BP144">
        <v>230</v>
      </c>
      <c r="BQ144">
        <v>58.61</v>
      </c>
      <c r="BR144">
        <v>0</v>
      </c>
      <c r="BS144">
        <v>20.64</v>
      </c>
      <c r="BT144">
        <v>0</v>
      </c>
      <c r="BU144">
        <v>0</v>
      </c>
      <c r="BV144">
        <v>0</v>
      </c>
      <c r="BW144">
        <v>0</v>
      </c>
      <c r="BX144">
        <v>0</v>
      </c>
      <c r="BY144">
        <v>0</v>
      </c>
      <c r="BZ144">
        <v>0</v>
      </c>
      <c r="CA144">
        <v>0.65</v>
      </c>
      <c r="CB144">
        <v>0</v>
      </c>
      <c r="CC144">
        <v>0</v>
      </c>
      <c r="CD144">
        <v>9.18</v>
      </c>
      <c r="CE144">
        <v>4.68</v>
      </c>
      <c r="CF144">
        <v>2.38</v>
      </c>
      <c r="CG144">
        <v>2.77</v>
      </c>
      <c r="CH144">
        <v>0</v>
      </c>
      <c r="CI144">
        <v>0</v>
      </c>
      <c r="CJ144">
        <v>0</v>
      </c>
      <c r="CK144">
        <v>1.93</v>
      </c>
      <c r="CL144">
        <v>0</v>
      </c>
      <c r="CM144">
        <v>0</v>
      </c>
      <c r="CN144">
        <v>0</v>
      </c>
      <c r="CO144">
        <v>0</v>
      </c>
      <c r="CP144">
        <v>0</v>
      </c>
      <c r="CQ144">
        <v>0</v>
      </c>
      <c r="CR144">
        <v>0</v>
      </c>
      <c r="CS144">
        <v>11.33</v>
      </c>
      <c r="CT144">
        <v>0</v>
      </c>
      <c r="CU144">
        <v>472</v>
      </c>
      <c r="CV144">
        <v>184</v>
      </c>
      <c r="CW144" t="s">
        <v>466</v>
      </c>
      <c r="CX144">
        <v>1889.78</v>
      </c>
      <c r="CY144">
        <v>0.02</v>
      </c>
      <c r="CZ144">
        <v>0.13</v>
      </c>
      <c r="DA144">
        <v>0</v>
      </c>
      <c r="DB144">
        <v>0.02</v>
      </c>
      <c r="DC144">
        <v>0.15</v>
      </c>
      <c r="DD144">
        <v>0.01</v>
      </c>
      <c r="DE144">
        <v>0.02</v>
      </c>
      <c r="DF144">
        <v>0.16</v>
      </c>
      <c r="DG144">
        <v>0</v>
      </c>
      <c r="DH144">
        <v>0</v>
      </c>
      <c r="DI144">
        <v>0</v>
      </c>
      <c r="DJ144">
        <v>0</v>
      </c>
      <c r="DK144">
        <v>0</v>
      </c>
      <c r="DL144">
        <v>0.05</v>
      </c>
      <c r="DM144">
        <v>0</v>
      </c>
      <c r="DN144">
        <v>0</v>
      </c>
      <c r="DO144">
        <v>0.04</v>
      </c>
      <c r="DP144">
        <v>0.05</v>
      </c>
      <c r="DQ144">
        <v>0.12</v>
      </c>
      <c r="DR144">
        <v>0</v>
      </c>
      <c r="DS144">
        <v>0</v>
      </c>
      <c r="DT144">
        <v>0</v>
      </c>
      <c r="DU144">
        <v>0.21</v>
      </c>
      <c r="DV144">
        <v>0</v>
      </c>
      <c r="DW144">
        <v>0</v>
      </c>
      <c r="DX144">
        <v>0.01</v>
      </c>
      <c r="DY144" s="5" t="s">
        <v>466</v>
      </c>
      <c r="DZ144" s="5" t="s">
        <v>2460</v>
      </c>
      <c r="EA144" s="5" t="s">
        <v>2450</v>
      </c>
      <c r="EB144" s="5" t="s">
        <v>2418</v>
      </c>
      <c r="EC144" s="5">
        <v>1889.77832081</v>
      </c>
      <c r="ED144" s="8">
        <v>1016.856395143736</v>
      </c>
      <c r="EE144" s="7">
        <v>0.54</v>
      </c>
    </row>
    <row r="145" spans="1:135">
      <c r="A145">
        <v>1</v>
      </c>
      <c r="B145" t="s">
        <v>2238</v>
      </c>
      <c r="C145" t="s">
        <v>443</v>
      </c>
      <c r="D145" t="s">
        <v>444</v>
      </c>
      <c r="E145" t="s">
        <v>468</v>
      </c>
      <c r="F145" t="s">
        <v>469</v>
      </c>
      <c r="G145">
        <v>709.20690776200001</v>
      </c>
      <c r="H145">
        <v>89.875</v>
      </c>
      <c r="I145">
        <v>102.5</v>
      </c>
      <c r="J145">
        <v>108.125</v>
      </c>
      <c r="K145">
        <v>94.9375</v>
      </c>
      <c r="L145">
        <v>171.0625</v>
      </c>
      <c r="M145">
        <v>142.5</v>
      </c>
      <c r="N145">
        <v>367.4757080078125</v>
      </c>
      <c r="O145">
        <v>551.40484619140625</v>
      </c>
      <c r="P145">
        <v>413.74470881581811</v>
      </c>
      <c r="Q145">
        <v>0</v>
      </c>
      <c r="R145">
        <v>451</v>
      </c>
      <c r="S145">
        <v>0</v>
      </c>
      <c r="T145">
        <v>0</v>
      </c>
      <c r="U145">
        <v>247</v>
      </c>
      <c r="V145">
        <v>11</v>
      </c>
      <c r="W145">
        <v>1108.9778815650334</v>
      </c>
      <c r="X145">
        <v>14.540432675361297</v>
      </c>
      <c r="Y145">
        <v>23</v>
      </c>
      <c r="Z145">
        <v>29451.904200000001</v>
      </c>
      <c r="AA145">
        <v>29.6</v>
      </c>
      <c r="AB145">
        <v>7.17</v>
      </c>
      <c r="AC145">
        <v>7.16</v>
      </c>
      <c r="AD145">
        <v>0.01</v>
      </c>
      <c r="AE145">
        <v>1.57</v>
      </c>
      <c r="AF145">
        <v>20.14</v>
      </c>
      <c r="AG145">
        <v>0.72</v>
      </c>
      <c r="AH145">
        <v>0</v>
      </c>
      <c r="AI145">
        <v>0</v>
      </c>
      <c r="AJ145">
        <v>0.9</v>
      </c>
      <c r="AK145">
        <v>0.8</v>
      </c>
      <c r="AL145">
        <v>1.63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1.94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0</v>
      </c>
      <c r="BL145">
        <v>3.11</v>
      </c>
      <c r="BM145">
        <v>4.4800000000000004</v>
      </c>
      <c r="BN145">
        <v>0</v>
      </c>
      <c r="BO145">
        <v>0</v>
      </c>
      <c r="BP145">
        <v>0</v>
      </c>
      <c r="BQ145">
        <v>0</v>
      </c>
      <c r="BR145">
        <v>0</v>
      </c>
      <c r="BS145">
        <v>0</v>
      </c>
      <c r="BT145">
        <v>0</v>
      </c>
      <c r="BU145">
        <v>0</v>
      </c>
      <c r="BV145">
        <v>0</v>
      </c>
      <c r="BW145">
        <v>0</v>
      </c>
      <c r="BX145">
        <v>0</v>
      </c>
      <c r="BY145">
        <v>0</v>
      </c>
      <c r="BZ145">
        <v>0</v>
      </c>
      <c r="CA145">
        <v>0</v>
      </c>
      <c r="CB145">
        <v>0</v>
      </c>
      <c r="CC145">
        <v>0</v>
      </c>
      <c r="CD145">
        <v>0</v>
      </c>
      <c r="CE145">
        <v>2.02</v>
      </c>
      <c r="CF145">
        <v>0</v>
      </c>
      <c r="CG145">
        <v>0</v>
      </c>
      <c r="CH145">
        <v>0</v>
      </c>
      <c r="CI145">
        <v>0</v>
      </c>
      <c r="CJ145">
        <v>0</v>
      </c>
      <c r="CK145">
        <v>0</v>
      </c>
      <c r="CL145">
        <v>0</v>
      </c>
      <c r="CM145">
        <v>0</v>
      </c>
      <c r="CN145">
        <v>0</v>
      </c>
      <c r="CO145">
        <v>0</v>
      </c>
      <c r="CP145">
        <v>0</v>
      </c>
      <c r="CQ145">
        <v>0</v>
      </c>
      <c r="CR145">
        <v>1.5</v>
      </c>
      <c r="CS145">
        <v>14.92</v>
      </c>
      <c r="CT145">
        <v>0</v>
      </c>
      <c r="CU145">
        <v>2</v>
      </c>
      <c r="CV145">
        <v>25.3</v>
      </c>
      <c r="CW145" t="s">
        <v>468</v>
      </c>
      <c r="CX145">
        <v>709.21</v>
      </c>
      <c r="CY145">
        <v>0.03</v>
      </c>
      <c r="CZ145">
        <v>0.1</v>
      </c>
      <c r="DA145">
        <v>0</v>
      </c>
      <c r="DB145">
        <v>0</v>
      </c>
      <c r="DC145">
        <v>0</v>
      </c>
      <c r="DD145">
        <v>0.02</v>
      </c>
      <c r="DE145">
        <v>0.02</v>
      </c>
      <c r="DF145">
        <v>0.1</v>
      </c>
      <c r="DG145">
        <v>0</v>
      </c>
      <c r="DH145">
        <v>0</v>
      </c>
      <c r="DI145">
        <v>0</v>
      </c>
      <c r="DJ145">
        <v>0</v>
      </c>
      <c r="DK145">
        <v>0</v>
      </c>
      <c r="DL145">
        <v>0</v>
      </c>
      <c r="DM145">
        <v>0</v>
      </c>
      <c r="DN145">
        <v>0.01</v>
      </c>
      <c r="DO145">
        <v>0</v>
      </c>
      <c r="DP145">
        <v>0.03</v>
      </c>
      <c r="DQ145">
        <v>0.41</v>
      </c>
      <c r="DR145">
        <v>0</v>
      </c>
      <c r="DS145">
        <v>0</v>
      </c>
      <c r="DT145">
        <v>0.05</v>
      </c>
      <c r="DU145">
        <v>0.21</v>
      </c>
      <c r="DV145">
        <v>0</v>
      </c>
      <c r="DW145">
        <v>0</v>
      </c>
      <c r="DX145">
        <v>0.02</v>
      </c>
      <c r="DY145" s="5" t="s">
        <v>468</v>
      </c>
      <c r="DZ145" s="5" t="s">
        <v>2461</v>
      </c>
      <c r="EA145" s="5" t="s">
        <v>2450</v>
      </c>
      <c r="EB145" s="5" t="s">
        <v>2418</v>
      </c>
      <c r="EC145" s="5">
        <v>709.20690776200001</v>
      </c>
      <c r="ED145" s="8">
        <v>338.99919453491998</v>
      </c>
      <c r="EE145" s="7">
        <v>0.48</v>
      </c>
    </row>
    <row r="146" spans="1:135">
      <c r="A146">
        <v>1</v>
      </c>
      <c r="B146" t="s">
        <v>2238</v>
      </c>
      <c r="C146" t="s">
        <v>443</v>
      </c>
      <c r="D146" t="s">
        <v>444</v>
      </c>
      <c r="E146" t="s">
        <v>470</v>
      </c>
      <c r="F146" t="s">
        <v>471</v>
      </c>
      <c r="G146">
        <v>2399.2071627199998</v>
      </c>
      <c r="H146">
        <v>262.125</v>
      </c>
      <c r="I146">
        <v>239.75</v>
      </c>
      <c r="J146">
        <v>313.75</v>
      </c>
      <c r="K146">
        <v>298.25</v>
      </c>
      <c r="L146">
        <v>603.9375</v>
      </c>
      <c r="M146">
        <v>681.4375</v>
      </c>
      <c r="N146">
        <v>397.65817260742188</v>
      </c>
      <c r="O146">
        <v>790</v>
      </c>
      <c r="P146">
        <v>528.13707510799225</v>
      </c>
      <c r="Q146">
        <v>25.5625</v>
      </c>
      <c r="R146">
        <v>985.125</v>
      </c>
      <c r="S146">
        <v>231.625</v>
      </c>
      <c r="T146">
        <v>633.6875</v>
      </c>
      <c r="U146">
        <v>206.0625</v>
      </c>
      <c r="V146">
        <v>317.1875</v>
      </c>
      <c r="W146">
        <v>1178.6704270119585</v>
      </c>
      <c r="X146">
        <v>14.05932704582758</v>
      </c>
      <c r="Y146">
        <v>76</v>
      </c>
      <c r="Z146">
        <v>497106.6287</v>
      </c>
      <c r="AA146">
        <v>286.33</v>
      </c>
      <c r="AB146">
        <v>113.58</v>
      </c>
      <c r="AC146">
        <v>97.14</v>
      </c>
      <c r="AD146">
        <v>16.440000000000001</v>
      </c>
      <c r="AE146">
        <v>8.16</v>
      </c>
      <c r="AF146">
        <v>66.930000000000007</v>
      </c>
      <c r="AG146">
        <v>97.66</v>
      </c>
      <c r="AH146">
        <v>81.2</v>
      </c>
      <c r="AI146">
        <v>134.80000000000001</v>
      </c>
      <c r="AJ146">
        <v>10.5</v>
      </c>
      <c r="AK146">
        <v>0</v>
      </c>
      <c r="AL146">
        <v>1.3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10.46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16.96</v>
      </c>
      <c r="BM146">
        <v>20.62</v>
      </c>
      <c r="BN146">
        <v>26.81</v>
      </c>
      <c r="BO146">
        <v>34</v>
      </c>
      <c r="BP146">
        <v>0</v>
      </c>
      <c r="BQ146">
        <v>87.5</v>
      </c>
      <c r="BR146">
        <v>0</v>
      </c>
      <c r="BS146">
        <v>10.72</v>
      </c>
      <c r="BT146">
        <v>1.18</v>
      </c>
      <c r="BU146">
        <v>0</v>
      </c>
      <c r="BV146">
        <v>0.62</v>
      </c>
      <c r="BW146">
        <v>0</v>
      </c>
      <c r="BX146">
        <v>0</v>
      </c>
      <c r="BY146">
        <v>0</v>
      </c>
      <c r="BZ146">
        <v>0</v>
      </c>
      <c r="CA146">
        <v>1.66</v>
      </c>
      <c r="CB146">
        <v>0</v>
      </c>
      <c r="CC146">
        <v>0</v>
      </c>
      <c r="CD146">
        <v>0</v>
      </c>
      <c r="CE146">
        <v>6.31</v>
      </c>
      <c r="CF146">
        <v>1.84</v>
      </c>
      <c r="CG146">
        <v>2.2800000000000002</v>
      </c>
      <c r="CH146">
        <v>0</v>
      </c>
      <c r="CI146">
        <v>21.61</v>
      </c>
      <c r="CJ146">
        <v>0</v>
      </c>
      <c r="CK146">
        <v>1.72</v>
      </c>
      <c r="CL146">
        <v>0</v>
      </c>
      <c r="CM146">
        <v>0</v>
      </c>
      <c r="CN146">
        <v>0</v>
      </c>
      <c r="CO146">
        <v>3.53</v>
      </c>
      <c r="CP146">
        <v>0</v>
      </c>
      <c r="CQ146">
        <v>2.72</v>
      </c>
      <c r="CR146">
        <v>0</v>
      </c>
      <c r="CS146">
        <v>34.49</v>
      </c>
      <c r="CT146">
        <v>0</v>
      </c>
      <c r="CU146">
        <v>139</v>
      </c>
      <c r="CV146">
        <v>83.600000000000009</v>
      </c>
      <c r="CW146" t="s">
        <v>470</v>
      </c>
      <c r="CX146">
        <v>2399.21</v>
      </c>
      <c r="CY146">
        <v>0.03</v>
      </c>
      <c r="CZ146">
        <v>0.11</v>
      </c>
      <c r="DA146">
        <v>0</v>
      </c>
      <c r="DB146">
        <v>0</v>
      </c>
      <c r="DC146">
        <v>0.01</v>
      </c>
      <c r="DD146">
        <v>0.03</v>
      </c>
      <c r="DE146">
        <v>0</v>
      </c>
      <c r="DF146">
        <v>7.0000000000000007E-2</v>
      </c>
      <c r="DG146">
        <v>0</v>
      </c>
      <c r="DH146">
        <v>0</v>
      </c>
      <c r="DI146">
        <v>0</v>
      </c>
      <c r="DJ146">
        <v>0</v>
      </c>
      <c r="DK146">
        <v>0</v>
      </c>
      <c r="DL146">
        <v>0</v>
      </c>
      <c r="DM146">
        <v>0</v>
      </c>
      <c r="DN146">
        <v>0.04</v>
      </c>
      <c r="DO146">
        <v>0</v>
      </c>
      <c r="DP146">
        <v>0.05</v>
      </c>
      <c r="DQ146">
        <v>0.59</v>
      </c>
      <c r="DR146">
        <v>0</v>
      </c>
      <c r="DS146">
        <v>0</v>
      </c>
      <c r="DT146">
        <v>0.01</v>
      </c>
      <c r="DU146">
        <v>0.06</v>
      </c>
      <c r="DV146">
        <v>0</v>
      </c>
      <c r="DW146">
        <v>0</v>
      </c>
      <c r="DX146">
        <v>0</v>
      </c>
      <c r="DY146" s="5" t="s">
        <v>470</v>
      </c>
      <c r="DZ146" s="5" t="s">
        <v>2462</v>
      </c>
      <c r="EA146" s="5" t="s">
        <v>2450</v>
      </c>
      <c r="EB146" s="5" t="s">
        <v>2418</v>
      </c>
      <c r="EC146" s="5">
        <v>2399.2071627199998</v>
      </c>
      <c r="ED146" s="8">
        <v>2140.363223631</v>
      </c>
      <c r="EE146" s="7">
        <v>0.89</v>
      </c>
    </row>
    <row r="147" spans="1:135">
      <c r="A147">
        <v>1</v>
      </c>
      <c r="B147" t="s">
        <v>2238</v>
      </c>
      <c r="C147" t="s">
        <v>443</v>
      </c>
      <c r="D147" t="s">
        <v>444</v>
      </c>
      <c r="E147" t="s">
        <v>472</v>
      </c>
      <c r="F147" t="s">
        <v>473</v>
      </c>
      <c r="G147">
        <v>2720.1237749299999</v>
      </c>
      <c r="H147">
        <v>889.375</v>
      </c>
      <c r="I147">
        <v>655.875</v>
      </c>
      <c r="J147">
        <v>508.75</v>
      </c>
      <c r="K147">
        <v>281</v>
      </c>
      <c r="L147">
        <v>259.9375</v>
      </c>
      <c r="M147">
        <v>125.4375</v>
      </c>
      <c r="N147">
        <v>413.67071533203125</v>
      </c>
      <c r="O147">
        <v>730.85198974609375</v>
      </c>
      <c r="P147">
        <v>483.80678701275866</v>
      </c>
      <c r="Q147">
        <v>44.3125</v>
      </c>
      <c r="R147">
        <v>393.625</v>
      </c>
      <c r="S147">
        <v>0</v>
      </c>
      <c r="T147">
        <v>0</v>
      </c>
      <c r="U147">
        <v>2073.9375</v>
      </c>
      <c r="V147">
        <v>208.5</v>
      </c>
      <c r="W147">
        <v>1050.3400500884591</v>
      </c>
      <c r="X147">
        <v>14.167629529214439</v>
      </c>
      <c r="Y147">
        <v>163</v>
      </c>
      <c r="Z147">
        <v>3020825.7933</v>
      </c>
      <c r="AA147">
        <v>1748.84</v>
      </c>
      <c r="AB147">
        <v>751.58</v>
      </c>
      <c r="AC147">
        <v>672.57</v>
      </c>
      <c r="AD147">
        <v>79.010000000000005</v>
      </c>
      <c r="AE147">
        <v>12</v>
      </c>
      <c r="AF147">
        <v>381.95</v>
      </c>
      <c r="AG147">
        <v>603.30999999999995</v>
      </c>
      <c r="AH147">
        <v>304.10000000000002</v>
      </c>
      <c r="AI147">
        <v>247</v>
      </c>
      <c r="AJ147">
        <v>16.7</v>
      </c>
      <c r="AK147">
        <v>16.8</v>
      </c>
      <c r="AL147">
        <v>57.24</v>
      </c>
      <c r="AM147">
        <v>0</v>
      </c>
      <c r="AN147">
        <v>0</v>
      </c>
      <c r="AO147">
        <v>1.9</v>
      </c>
      <c r="AP147">
        <v>0</v>
      </c>
      <c r="AQ147">
        <v>0</v>
      </c>
      <c r="AR147">
        <v>0</v>
      </c>
      <c r="AS147">
        <v>49.75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68.47</v>
      </c>
      <c r="BD147">
        <v>0</v>
      </c>
      <c r="BE147">
        <v>0</v>
      </c>
      <c r="BF147">
        <v>0</v>
      </c>
      <c r="BG147">
        <v>212.71</v>
      </c>
      <c r="BH147">
        <v>0</v>
      </c>
      <c r="BI147">
        <v>0</v>
      </c>
      <c r="BJ147">
        <v>0</v>
      </c>
      <c r="BK147">
        <v>0</v>
      </c>
      <c r="BL147">
        <v>28.54</v>
      </c>
      <c r="BM147">
        <v>47.2</v>
      </c>
      <c r="BN147">
        <v>155.47999999999999</v>
      </c>
      <c r="BO147">
        <v>0</v>
      </c>
      <c r="BP147">
        <v>101.2</v>
      </c>
      <c r="BQ147">
        <v>242.64</v>
      </c>
      <c r="BR147">
        <v>419.79</v>
      </c>
      <c r="BS147">
        <v>8</v>
      </c>
      <c r="BT147">
        <v>1.1500000000000001</v>
      </c>
      <c r="BU147">
        <v>0</v>
      </c>
      <c r="BV147">
        <v>0</v>
      </c>
      <c r="BW147">
        <v>0</v>
      </c>
      <c r="BX147">
        <v>0</v>
      </c>
      <c r="BY147">
        <v>0</v>
      </c>
      <c r="BZ147">
        <v>0</v>
      </c>
      <c r="CA147">
        <v>1.74</v>
      </c>
      <c r="CB147">
        <v>0</v>
      </c>
      <c r="CC147">
        <v>0</v>
      </c>
      <c r="CD147">
        <v>11.66</v>
      </c>
      <c r="CE147">
        <v>0</v>
      </c>
      <c r="CF147">
        <v>17.809999999999999</v>
      </c>
      <c r="CG147">
        <v>23.61</v>
      </c>
      <c r="CH147">
        <v>0</v>
      </c>
      <c r="CI147">
        <v>49.89</v>
      </c>
      <c r="CJ147">
        <v>0</v>
      </c>
      <c r="CK147">
        <v>1.1300000000000001</v>
      </c>
      <c r="CL147">
        <v>0</v>
      </c>
      <c r="CM147">
        <v>0</v>
      </c>
      <c r="CN147">
        <v>0</v>
      </c>
      <c r="CO147">
        <v>83.12</v>
      </c>
      <c r="CP147">
        <v>3.95</v>
      </c>
      <c r="CQ147">
        <v>128.72999999999999</v>
      </c>
      <c r="CR147">
        <v>0</v>
      </c>
      <c r="CS147">
        <v>33.130000000000003</v>
      </c>
      <c r="CT147">
        <v>0</v>
      </c>
      <c r="CU147">
        <v>422</v>
      </c>
      <c r="CV147">
        <v>244.5</v>
      </c>
      <c r="CW147" t="s">
        <v>472</v>
      </c>
      <c r="CX147">
        <v>2720.12</v>
      </c>
      <c r="CY147">
        <v>0.03</v>
      </c>
      <c r="CZ147">
        <v>0.25</v>
      </c>
      <c r="DA147">
        <v>0</v>
      </c>
      <c r="DB147">
        <v>0.02</v>
      </c>
      <c r="DC147">
        <v>0.03</v>
      </c>
      <c r="DD147">
        <v>0.03</v>
      </c>
      <c r="DE147">
        <v>0.13</v>
      </c>
      <c r="DF147">
        <v>0.11</v>
      </c>
      <c r="DG147">
        <v>0</v>
      </c>
      <c r="DH147">
        <v>0</v>
      </c>
      <c r="DI147">
        <v>0</v>
      </c>
      <c r="DJ147">
        <v>0</v>
      </c>
      <c r="DK147">
        <v>0</v>
      </c>
      <c r="DL147">
        <v>0.21</v>
      </c>
      <c r="DM147">
        <v>0</v>
      </c>
      <c r="DN147">
        <v>0</v>
      </c>
      <c r="DO147">
        <v>0.01</v>
      </c>
      <c r="DP147">
        <v>0.03</v>
      </c>
      <c r="DQ147">
        <v>0.08</v>
      </c>
      <c r="DR147">
        <v>0</v>
      </c>
      <c r="DS147">
        <v>0</v>
      </c>
      <c r="DT147">
        <v>0.01</v>
      </c>
      <c r="DU147">
        <v>0.05</v>
      </c>
      <c r="DV147">
        <v>0</v>
      </c>
      <c r="DW147">
        <v>0</v>
      </c>
      <c r="DX147">
        <v>0.01</v>
      </c>
      <c r="DY147" s="5" t="s">
        <v>472</v>
      </c>
      <c r="DZ147" s="5" t="s">
        <v>2463</v>
      </c>
      <c r="EA147" s="5" t="s">
        <v>2450</v>
      </c>
      <c r="EB147" s="5" t="s">
        <v>2418</v>
      </c>
      <c r="EC147" s="5">
        <v>2720.1237749299999</v>
      </c>
      <c r="ED147" s="8">
        <v>182.03637457046003</v>
      </c>
      <c r="EE147" s="7">
        <v>7.0000000000000007E-2</v>
      </c>
    </row>
    <row r="148" spans="1:135">
      <c r="A148">
        <v>1</v>
      </c>
      <c r="B148" t="s">
        <v>2238</v>
      </c>
      <c r="C148" t="s">
        <v>443</v>
      </c>
      <c r="D148" t="s">
        <v>444</v>
      </c>
      <c r="E148" t="s">
        <v>474</v>
      </c>
      <c r="F148" t="s">
        <v>475</v>
      </c>
      <c r="G148">
        <v>1077.1633162999999</v>
      </c>
      <c r="H148">
        <v>110.25</v>
      </c>
      <c r="I148">
        <v>87.6875</v>
      </c>
      <c r="J148">
        <v>131.0625</v>
      </c>
      <c r="K148">
        <v>152.625</v>
      </c>
      <c r="L148">
        <v>304.4375</v>
      </c>
      <c r="M148">
        <v>291.125</v>
      </c>
      <c r="N148">
        <v>389.70028686523438</v>
      </c>
      <c r="O148">
        <v>790.6556396484375</v>
      </c>
      <c r="P148">
        <v>524.24861393179583</v>
      </c>
      <c r="Q148">
        <v>41.6875</v>
      </c>
      <c r="R148">
        <v>704.875</v>
      </c>
      <c r="S148">
        <v>0</v>
      </c>
      <c r="T148">
        <v>282.8125</v>
      </c>
      <c r="U148">
        <v>47.8125</v>
      </c>
      <c r="V148">
        <v>0</v>
      </c>
      <c r="W148">
        <v>1149.9476801579467</v>
      </c>
      <c r="X148">
        <v>14.01828174902735</v>
      </c>
      <c r="Y148">
        <v>33</v>
      </c>
      <c r="Z148">
        <v>85007.551099999997</v>
      </c>
      <c r="AA148">
        <v>48.55</v>
      </c>
      <c r="AB148">
        <v>17.97</v>
      </c>
      <c r="AC148">
        <v>17.97</v>
      </c>
      <c r="AD148">
        <v>0</v>
      </c>
      <c r="AE148">
        <v>0.61</v>
      </c>
      <c r="AF148">
        <v>29.41</v>
      </c>
      <c r="AG148">
        <v>0.56000000000000005</v>
      </c>
      <c r="AH148">
        <v>21.7</v>
      </c>
      <c r="AI148">
        <v>6</v>
      </c>
      <c r="AJ148">
        <v>3.9</v>
      </c>
      <c r="AK148">
        <v>0</v>
      </c>
      <c r="AL148">
        <v>2.82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2.3000000000000003</v>
      </c>
      <c r="BH148">
        <v>0</v>
      </c>
      <c r="BI148">
        <v>0</v>
      </c>
      <c r="BJ148">
        <v>0</v>
      </c>
      <c r="BK148">
        <v>0</v>
      </c>
      <c r="BL148">
        <v>9.2000000000000011</v>
      </c>
      <c r="BM148">
        <v>1.57</v>
      </c>
      <c r="BN148">
        <v>7.23</v>
      </c>
      <c r="BO148">
        <v>0</v>
      </c>
      <c r="BP148">
        <v>0</v>
      </c>
      <c r="BQ148">
        <v>0.62</v>
      </c>
      <c r="BR148">
        <v>0</v>
      </c>
      <c r="BS148">
        <v>3.24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1.22</v>
      </c>
      <c r="CB148">
        <v>0</v>
      </c>
      <c r="CC148">
        <v>0</v>
      </c>
      <c r="CD148">
        <v>0</v>
      </c>
      <c r="CE148">
        <v>4.6500000000000004</v>
      </c>
      <c r="CF148">
        <v>0</v>
      </c>
      <c r="CG148">
        <v>4.88</v>
      </c>
      <c r="CH148">
        <v>0</v>
      </c>
      <c r="CI148">
        <v>1.19</v>
      </c>
      <c r="CJ148">
        <v>0</v>
      </c>
      <c r="CK148">
        <v>0</v>
      </c>
      <c r="CL148">
        <v>0</v>
      </c>
      <c r="CM148">
        <v>0</v>
      </c>
      <c r="CN148">
        <v>0</v>
      </c>
      <c r="CO148">
        <v>0</v>
      </c>
      <c r="CP148">
        <v>0</v>
      </c>
      <c r="CQ148">
        <v>1.39</v>
      </c>
      <c r="CR148">
        <v>0</v>
      </c>
      <c r="CS148">
        <v>8.24</v>
      </c>
      <c r="CT148">
        <v>0</v>
      </c>
      <c r="CU148">
        <v>6</v>
      </c>
      <c r="CV148">
        <v>29.7</v>
      </c>
      <c r="CW148" t="s">
        <v>474</v>
      </c>
      <c r="CX148">
        <v>1077.1600000000001</v>
      </c>
      <c r="CY148">
        <v>0.04</v>
      </c>
      <c r="CZ148">
        <v>0.04</v>
      </c>
      <c r="DA148">
        <v>0</v>
      </c>
      <c r="DB148">
        <v>0</v>
      </c>
      <c r="DC148">
        <v>0.01</v>
      </c>
      <c r="DD148">
        <v>0.02</v>
      </c>
      <c r="DE148">
        <v>0</v>
      </c>
      <c r="DF148">
        <v>7.0000000000000007E-2</v>
      </c>
      <c r="DG148">
        <v>0</v>
      </c>
      <c r="DH148">
        <v>0</v>
      </c>
      <c r="DI148">
        <v>0</v>
      </c>
      <c r="DJ148">
        <v>0</v>
      </c>
      <c r="DK148">
        <v>0</v>
      </c>
      <c r="DL148">
        <v>0</v>
      </c>
      <c r="DM148">
        <v>0</v>
      </c>
      <c r="DN148">
        <v>7.0000000000000007E-2</v>
      </c>
      <c r="DO148">
        <v>0.02</v>
      </c>
      <c r="DP148">
        <v>0.04</v>
      </c>
      <c r="DQ148">
        <v>0.63</v>
      </c>
      <c r="DR148">
        <v>0</v>
      </c>
      <c r="DS148">
        <v>0</v>
      </c>
      <c r="DT148">
        <v>0.01</v>
      </c>
      <c r="DU148">
        <v>0.05</v>
      </c>
      <c r="DV148">
        <v>0.01</v>
      </c>
      <c r="DW148">
        <v>0</v>
      </c>
      <c r="DX148">
        <v>0</v>
      </c>
      <c r="DY148" s="5" t="s">
        <v>474</v>
      </c>
      <c r="DZ148" s="5" t="s">
        <v>2464</v>
      </c>
      <c r="EA148" s="5" t="s">
        <v>2450</v>
      </c>
      <c r="EB148" s="5" t="s">
        <v>2418</v>
      </c>
      <c r="EC148" s="5">
        <v>1077.1633162999999</v>
      </c>
      <c r="ED148" s="8">
        <v>900.957158865</v>
      </c>
      <c r="EE148" s="7">
        <v>0.84</v>
      </c>
    </row>
    <row r="149" spans="1:135" s="9" customFormat="1">
      <c r="A149" s="9">
        <v>1</v>
      </c>
      <c r="B149" s="9" t="s">
        <v>2238</v>
      </c>
      <c r="C149" s="9" t="s">
        <v>443</v>
      </c>
      <c r="D149" s="9" t="s">
        <v>444</v>
      </c>
      <c r="E149" s="9" t="s">
        <v>476</v>
      </c>
      <c r="F149" s="9" t="s">
        <v>477</v>
      </c>
      <c r="G149" s="9">
        <v>197.73490248499999</v>
      </c>
      <c r="H149" s="9">
        <v>25.75</v>
      </c>
      <c r="I149" s="9">
        <v>32.5</v>
      </c>
      <c r="J149" s="9">
        <v>64.5625</v>
      </c>
      <c r="K149" s="9">
        <v>34.875</v>
      </c>
      <c r="L149" s="9">
        <v>28.75</v>
      </c>
      <c r="M149" s="9">
        <v>11</v>
      </c>
      <c r="N149" s="9">
        <v>453.153564453125</v>
      </c>
      <c r="O149" s="9">
        <v>792.275146484375</v>
      </c>
      <c r="P149" s="9">
        <v>527.01018747086391</v>
      </c>
      <c r="Q149" s="9">
        <v>80.3125</v>
      </c>
      <c r="R149" s="9">
        <v>0</v>
      </c>
      <c r="S149" s="9">
        <v>0</v>
      </c>
      <c r="T149" s="9">
        <v>0</v>
      </c>
      <c r="U149" s="9">
        <v>117.125</v>
      </c>
      <c r="V149" s="9">
        <v>0</v>
      </c>
      <c r="W149" s="9">
        <v>1145.6988600379987</v>
      </c>
      <c r="X149" s="9">
        <v>14.02163394553515</v>
      </c>
      <c r="Y149" s="9">
        <v>10</v>
      </c>
      <c r="Z149" s="9">
        <v>56430.254099999998</v>
      </c>
      <c r="AA149" s="9">
        <v>33.160000000000004</v>
      </c>
      <c r="AB149" s="9">
        <v>13.46</v>
      </c>
      <c r="AC149" s="9">
        <v>13.34</v>
      </c>
      <c r="AD149" s="9">
        <v>0.12</v>
      </c>
      <c r="AE149" s="9">
        <v>1.06</v>
      </c>
      <c r="AF149" s="9">
        <v>17.73</v>
      </c>
      <c r="AG149" s="9">
        <v>0.91</v>
      </c>
      <c r="AH149" s="11">
        <v>1</v>
      </c>
      <c r="AI149" s="9">
        <v>0</v>
      </c>
      <c r="AJ149" s="9">
        <v>0</v>
      </c>
      <c r="AK149" s="9">
        <v>0</v>
      </c>
      <c r="AL149" s="9">
        <v>0</v>
      </c>
      <c r="AM149" s="9">
        <v>0</v>
      </c>
      <c r="AN149" s="9">
        <v>0</v>
      </c>
      <c r="AO149" s="9">
        <v>0</v>
      </c>
      <c r="AP149" s="9">
        <v>0</v>
      </c>
      <c r="AQ149" s="9">
        <v>10.42</v>
      </c>
      <c r="AR149" s="9">
        <v>0</v>
      </c>
      <c r="AS149" s="9">
        <v>0</v>
      </c>
      <c r="AT149" s="9">
        <v>0</v>
      </c>
      <c r="AU149" s="9">
        <v>0</v>
      </c>
      <c r="AV149" s="9">
        <v>0</v>
      </c>
      <c r="AW149" s="9">
        <v>0</v>
      </c>
      <c r="AX149" s="9">
        <v>0</v>
      </c>
      <c r="AY149" s="9">
        <v>0</v>
      </c>
      <c r="AZ149" s="9">
        <v>0</v>
      </c>
      <c r="BA149" s="9">
        <v>0</v>
      </c>
      <c r="BB149" s="9">
        <v>0</v>
      </c>
      <c r="BC149" s="9">
        <v>13.33</v>
      </c>
      <c r="BD149" s="9">
        <v>0</v>
      </c>
      <c r="BE149" s="9">
        <v>0</v>
      </c>
      <c r="BF149" s="9">
        <v>0</v>
      </c>
      <c r="BG149" s="9">
        <v>4.29</v>
      </c>
      <c r="BH149" s="9">
        <v>0</v>
      </c>
      <c r="BI149" s="9">
        <v>0</v>
      </c>
      <c r="BJ149" s="9">
        <v>0</v>
      </c>
      <c r="BK149" s="9">
        <v>0</v>
      </c>
      <c r="BL149" s="9">
        <v>0</v>
      </c>
      <c r="BM149" s="9">
        <v>1.1000000000000001</v>
      </c>
      <c r="BN149" s="9">
        <v>0</v>
      </c>
      <c r="BO149" s="9">
        <v>0</v>
      </c>
      <c r="BP149" s="9">
        <v>0</v>
      </c>
      <c r="BQ149" s="9">
        <v>0</v>
      </c>
      <c r="BR149" s="9">
        <v>0</v>
      </c>
      <c r="BS149" s="9">
        <v>0</v>
      </c>
      <c r="BT149" s="9">
        <v>0</v>
      </c>
      <c r="BU149" s="9">
        <v>0</v>
      </c>
      <c r="BV149" s="9">
        <v>0</v>
      </c>
      <c r="BW149" s="9">
        <v>0</v>
      </c>
      <c r="BX149" s="9">
        <v>0</v>
      </c>
      <c r="BY149" s="9">
        <v>0</v>
      </c>
      <c r="BZ149" s="9">
        <v>0</v>
      </c>
      <c r="CA149" s="9">
        <v>0</v>
      </c>
      <c r="CB149" s="9">
        <v>0</v>
      </c>
      <c r="CC149" s="9">
        <v>0</v>
      </c>
      <c r="CD149" s="9">
        <v>0</v>
      </c>
      <c r="CE149" s="9">
        <v>4.0200000000000005</v>
      </c>
      <c r="CF149" s="9">
        <v>0</v>
      </c>
      <c r="CG149" s="9">
        <v>0</v>
      </c>
      <c r="CH149" s="9">
        <v>0</v>
      </c>
      <c r="CI149" s="9">
        <v>0</v>
      </c>
      <c r="CJ149" s="9">
        <v>0</v>
      </c>
      <c r="CK149" s="9">
        <v>0</v>
      </c>
      <c r="CL149" s="9">
        <v>0</v>
      </c>
      <c r="CM149" s="9">
        <v>0</v>
      </c>
      <c r="CN149" s="9">
        <v>0</v>
      </c>
      <c r="CO149" s="9">
        <v>0</v>
      </c>
      <c r="CP149" s="9">
        <v>0</v>
      </c>
      <c r="CQ149" s="9">
        <v>0</v>
      </c>
      <c r="CR149" s="9">
        <v>0</v>
      </c>
      <c r="CS149" s="9">
        <v>0</v>
      </c>
      <c r="CT149" s="9">
        <v>0</v>
      </c>
      <c r="CU149" s="9">
        <v>15</v>
      </c>
      <c r="CV149" s="9">
        <v>16</v>
      </c>
      <c r="CW149" s="9" t="s">
        <v>476</v>
      </c>
      <c r="CX149" s="9">
        <v>197.73</v>
      </c>
      <c r="CY149" s="9">
        <v>0.6</v>
      </c>
      <c r="CZ149" s="9">
        <v>0.04</v>
      </c>
      <c r="DA149" s="9">
        <v>0</v>
      </c>
      <c r="DB149" s="9">
        <v>0</v>
      </c>
      <c r="DC149" s="9">
        <v>0</v>
      </c>
      <c r="DD149" s="9">
        <v>0</v>
      </c>
      <c r="DE149" s="9">
        <v>0</v>
      </c>
      <c r="DF149" s="9">
        <v>0.23</v>
      </c>
      <c r="DG149" s="9">
        <v>0</v>
      </c>
      <c r="DH149" s="9">
        <v>0</v>
      </c>
      <c r="DI149" s="9">
        <v>0.04</v>
      </c>
      <c r="DJ149" s="9">
        <v>0</v>
      </c>
      <c r="DK149" s="9">
        <v>0</v>
      </c>
      <c r="DL149" s="9">
        <v>0.01</v>
      </c>
      <c r="DM149" s="9">
        <v>0</v>
      </c>
      <c r="DN149" s="9">
        <v>0</v>
      </c>
      <c r="DO149" s="9">
        <v>0</v>
      </c>
      <c r="DP149" s="9">
        <v>0</v>
      </c>
      <c r="DQ149" s="9">
        <v>0</v>
      </c>
      <c r="DR149" s="9">
        <v>0</v>
      </c>
      <c r="DS149" s="9">
        <v>0</v>
      </c>
      <c r="DT149" s="9">
        <v>0.01</v>
      </c>
      <c r="DU149" s="9">
        <v>7.0000000000000007E-2</v>
      </c>
      <c r="DV149" s="9">
        <v>0</v>
      </c>
      <c r="DW149" s="9">
        <v>0</v>
      </c>
      <c r="DX149" s="9">
        <v>0</v>
      </c>
      <c r="DY149" s="96" t="s">
        <v>476</v>
      </c>
      <c r="DZ149" s="96" t="s">
        <v>2465</v>
      </c>
      <c r="EA149" s="96" t="s">
        <v>2450</v>
      </c>
      <c r="EB149" s="96" t="s">
        <v>2418</v>
      </c>
      <c r="EC149" s="96">
        <v>197.73490248499999</v>
      </c>
      <c r="ED149" s="97">
        <v>0</v>
      </c>
      <c r="EE149" s="98">
        <v>0</v>
      </c>
    </row>
    <row r="150" spans="1:135">
      <c r="A150">
        <v>1</v>
      </c>
      <c r="B150" t="s">
        <v>2238</v>
      </c>
      <c r="C150" t="s">
        <v>443</v>
      </c>
      <c r="D150" t="s">
        <v>444</v>
      </c>
      <c r="E150" t="s">
        <v>478</v>
      </c>
      <c r="F150" t="s">
        <v>479</v>
      </c>
      <c r="G150">
        <v>2305.07721821</v>
      </c>
      <c r="H150">
        <v>12.25</v>
      </c>
      <c r="I150">
        <v>14.4375</v>
      </c>
      <c r="J150">
        <v>30.5625</v>
      </c>
      <c r="K150">
        <v>61.3125</v>
      </c>
      <c r="L150">
        <v>251.5</v>
      </c>
      <c r="M150">
        <v>1935.125</v>
      </c>
      <c r="N150">
        <v>435.14215087890625</v>
      </c>
      <c r="O150">
        <v>1406.24560546875</v>
      </c>
      <c r="P150">
        <v>787.98109493333698</v>
      </c>
      <c r="Q150">
        <v>32.125</v>
      </c>
      <c r="R150">
        <v>65.1875</v>
      </c>
      <c r="S150">
        <v>2207.875</v>
      </c>
      <c r="T150">
        <v>0</v>
      </c>
      <c r="U150">
        <v>0</v>
      </c>
      <c r="V150">
        <v>0</v>
      </c>
      <c r="W150">
        <v>1306.6100854005692</v>
      </c>
      <c r="X150">
        <v>12.873639690931272</v>
      </c>
      <c r="Y150">
        <v>15</v>
      </c>
      <c r="Z150">
        <v>42204.889199999998</v>
      </c>
      <c r="AA150">
        <v>20.400000000000002</v>
      </c>
      <c r="AB150">
        <v>2.0299999999999998</v>
      </c>
      <c r="AC150">
        <v>2.0299999999999998</v>
      </c>
      <c r="AD150">
        <v>0</v>
      </c>
      <c r="AE150">
        <v>0.62</v>
      </c>
      <c r="AF150">
        <v>17.75</v>
      </c>
      <c r="AG150">
        <v>0</v>
      </c>
      <c r="AH150">
        <v>0</v>
      </c>
      <c r="AI150">
        <v>0</v>
      </c>
      <c r="AJ150">
        <v>1.2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3.83</v>
      </c>
      <c r="BH150">
        <v>0</v>
      </c>
      <c r="BI150">
        <v>0</v>
      </c>
      <c r="BJ150">
        <v>0</v>
      </c>
      <c r="BK150">
        <v>0</v>
      </c>
      <c r="BL150">
        <v>4.1100000000000003</v>
      </c>
      <c r="BM150">
        <v>0.9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0</v>
      </c>
      <c r="BX150">
        <v>0</v>
      </c>
      <c r="BY150">
        <v>0</v>
      </c>
      <c r="BZ150">
        <v>0</v>
      </c>
      <c r="CA150">
        <v>0</v>
      </c>
      <c r="CB150">
        <v>0</v>
      </c>
      <c r="CC150">
        <v>0</v>
      </c>
      <c r="CD150">
        <v>0</v>
      </c>
      <c r="CE150">
        <v>4.59</v>
      </c>
      <c r="CF150">
        <v>0</v>
      </c>
      <c r="CG150">
        <v>0</v>
      </c>
      <c r="CH150">
        <v>0</v>
      </c>
      <c r="CI150">
        <v>0</v>
      </c>
      <c r="CJ150">
        <v>0</v>
      </c>
      <c r="CK150">
        <v>0</v>
      </c>
      <c r="CL150">
        <v>0</v>
      </c>
      <c r="CM150">
        <v>0</v>
      </c>
      <c r="CN150">
        <v>0</v>
      </c>
      <c r="CO150">
        <v>0</v>
      </c>
      <c r="CP150">
        <v>0</v>
      </c>
      <c r="CQ150">
        <v>0</v>
      </c>
      <c r="CR150">
        <v>0.02</v>
      </c>
      <c r="CS150">
        <v>6.95</v>
      </c>
      <c r="CT150">
        <v>0</v>
      </c>
      <c r="CU150">
        <v>5</v>
      </c>
      <c r="CV150">
        <v>7.5</v>
      </c>
      <c r="CW150" t="s">
        <v>478</v>
      </c>
      <c r="CX150">
        <v>2305.08</v>
      </c>
      <c r="CY150">
        <v>0.02</v>
      </c>
      <c r="CZ150">
        <v>0</v>
      </c>
      <c r="DA150">
        <v>0</v>
      </c>
      <c r="DB150">
        <v>0</v>
      </c>
      <c r="DC150">
        <v>0</v>
      </c>
      <c r="DD150">
        <v>0</v>
      </c>
      <c r="DE150">
        <v>0</v>
      </c>
      <c r="DF150">
        <v>0.05</v>
      </c>
      <c r="DG150">
        <v>0</v>
      </c>
      <c r="DH150">
        <v>0</v>
      </c>
      <c r="DI150">
        <v>0</v>
      </c>
      <c r="DJ150">
        <v>0</v>
      </c>
      <c r="DK150">
        <v>0</v>
      </c>
      <c r="DL150">
        <v>0.03</v>
      </c>
      <c r="DM150">
        <v>0</v>
      </c>
      <c r="DN150">
        <v>0.03</v>
      </c>
      <c r="DO150">
        <v>0</v>
      </c>
      <c r="DP150">
        <v>0.01</v>
      </c>
      <c r="DQ150">
        <v>0.45</v>
      </c>
      <c r="DR150">
        <v>0</v>
      </c>
      <c r="DS150">
        <v>0</v>
      </c>
      <c r="DT150">
        <v>0</v>
      </c>
      <c r="DU150">
        <v>0.41</v>
      </c>
      <c r="DV150">
        <v>0</v>
      </c>
      <c r="DW150">
        <v>0</v>
      </c>
      <c r="DX150">
        <v>0</v>
      </c>
      <c r="DY150" s="5" t="s">
        <v>478</v>
      </c>
      <c r="DZ150" s="5" t="s">
        <v>2466</v>
      </c>
      <c r="EA150" s="5" t="s">
        <v>2450</v>
      </c>
      <c r="EB150" s="5" t="s">
        <v>2418</v>
      </c>
      <c r="EC150" s="5">
        <v>2305.07721821</v>
      </c>
      <c r="ED150" s="8">
        <v>1344.10397353793</v>
      </c>
      <c r="EE150" s="7">
        <v>0.57999999999999996</v>
      </c>
    </row>
    <row r="151" spans="1:135">
      <c r="A151">
        <v>1</v>
      </c>
      <c r="B151" t="s">
        <v>2238</v>
      </c>
      <c r="C151" t="s">
        <v>443</v>
      </c>
      <c r="D151" t="s">
        <v>444</v>
      </c>
      <c r="E151" t="s">
        <v>480</v>
      </c>
      <c r="F151" t="s">
        <v>481</v>
      </c>
      <c r="G151">
        <v>957.02836250200005</v>
      </c>
      <c r="H151">
        <v>3.3125</v>
      </c>
      <c r="I151">
        <v>6.5625</v>
      </c>
      <c r="J151">
        <v>22.125</v>
      </c>
      <c r="K151">
        <v>45.9375</v>
      </c>
      <c r="L151">
        <v>176.9375</v>
      </c>
      <c r="M151">
        <v>702.6875</v>
      </c>
      <c r="N151">
        <v>514.56439208984375</v>
      </c>
      <c r="O151">
        <v>1323.3843994140625</v>
      </c>
      <c r="P151">
        <v>859.95839814110843</v>
      </c>
      <c r="Q151">
        <v>89.6875</v>
      </c>
      <c r="R151">
        <v>19.5</v>
      </c>
      <c r="S151">
        <v>232.625</v>
      </c>
      <c r="T151">
        <v>610.6875</v>
      </c>
      <c r="U151">
        <v>5.0625</v>
      </c>
      <c r="V151">
        <v>0</v>
      </c>
      <c r="W151">
        <v>1277.4277411349833</v>
      </c>
      <c r="X151">
        <v>12.560016979037419</v>
      </c>
      <c r="Y151">
        <v>22</v>
      </c>
      <c r="Z151">
        <v>283524.70179999998</v>
      </c>
      <c r="AA151">
        <v>296.38</v>
      </c>
      <c r="AB151">
        <v>40.549999999999997</v>
      </c>
      <c r="AC151">
        <v>40.549999999999997</v>
      </c>
      <c r="AD151">
        <v>0</v>
      </c>
      <c r="AE151">
        <v>3.49</v>
      </c>
      <c r="AF151">
        <v>24.63</v>
      </c>
      <c r="AG151">
        <v>227.71</v>
      </c>
      <c r="AH151">
        <v>19</v>
      </c>
      <c r="AI151">
        <v>14.8</v>
      </c>
      <c r="AJ151">
        <v>47.4</v>
      </c>
      <c r="AK151">
        <v>4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5.35</v>
      </c>
      <c r="AT151">
        <v>0</v>
      </c>
      <c r="AU151">
        <v>0</v>
      </c>
      <c r="AV151">
        <v>0</v>
      </c>
      <c r="AW151">
        <v>0</v>
      </c>
      <c r="AX151">
        <v>2.38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3.32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12.1</v>
      </c>
      <c r="BN151">
        <v>27.19</v>
      </c>
      <c r="BO151">
        <v>0</v>
      </c>
      <c r="BP151">
        <v>0</v>
      </c>
      <c r="BQ151">
        <v>3.75</v>
      </c>
      <c r="BR151">
        <v>0</v>
      </c>
      <c r="BS151">
        <v>220.89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8.5</v>
      </c>
      <c r="CE151">
        <v>2.87</v>
      </c>
      <c r="CF151">
        <v>0</v>
      </c>
      <c r="CG151">
        <v>0</v>
      </c>
      <c r="CH151">
        <v>0</v>
      </c>
      <c r="CI151">
        <v>0</v>
      </c>
      <c r="CJ151">
        <v>0</v>
      </c>
      <c r="CK151">
        <v>0</v>
      </c>
      <c r="CL151">
        <v>0</v>
      </c>
      <c r="CM151">
        <v>0</v>
      </c>
      <c r="CN151">
        <v>0</v>
      </c>
      <c r="CO151">
        <v>0</v>
      </c>
      <c r="CP151">
        <v>1.33</v>
      </c>
      <c r="CQ151">
        <v>0</v>
      </c>
      <c r="CR151">
        <v>0</v>
      </c>
      <c r="CS151">
        <v>8.7000000000000011</v>
      </c>
      <c r="CT151">
        <v>0</v>
      </c>
      <c r="CU151">
        <v>84</v>
      </c>
      <c r="CV151">
        <v>35.200000000000003</v>
      </c>
      <c r="CW151" t="s">
        <v>480</v>
      </c>
      <c r="CX151">
        <v>957.03</v>
      </c>
      <c r="CY151">
        <v>0.1</v>
      </c>
      <c r="CZ151">
        <v>0</v>
      </c>
      <c r="DA151">
        <v>0</v>
      </c>
      <c r="DB151">
        <v>0</v>
      </c>
      <c r="DC151">
        <v>0</v>
      </c>
      <c r="DD151">
        <v>0</v>
      </c>
      <c r="DE151">
        <v>0</v>
      </c>
      <c r="DF151">
        <v>0.13</v>
      </c>
      <c r="DG151">
        <v>0</v>
      </c>
      <c r="DH151">
        <v>0</v>
      </c>
      <c r="DI151">
        <v>0</v>
      </c>
      <c r="DJ151">
        <v>0</v>
      </c>
      <c r="DK151">
        <v>0</v>
      </c>
      <c r="DL151">
        <v>7.0000000000000007E-2</v>
      </c>
      <c r="DM151">
        <v>0.04</v>
      </c>
      <c r="DN151">
        <v>0</v>
      </c>
      <c r="DO151">
        <v>0.02</v>
      </c>
      <c r="DP151">
        <v>0.01</v>
      </c>
      <c r="DQ151">
        <v>0.41</v>
      </c>
      <c r="DR151">
        <v>0</v>
      </c>
      <c r="DS151">
        <v>0</v>
      </c>
      <c r="DT151">
        <v>0</v>
      </c>
      <c r="DU151">
        <v>0.2</v>
      </c>
      <c r="DV151">
        <v>0</v>
      </c>
      <c r="DW151">
        <v>0</v>
      </c>
      <c r="DX151">
        <v>0</v>
      </c>
      <c r="DY151" s="5" t="s">
        <v>480</v>
      </c>
      <c r="DZ151" s="5" t="s">
        <v>2467</v>
      </c>
      <c r="EA151" s="5" t="s">
        <v>2450</v>
      </c>
      <c r="EB151" s="5" t="s">
        <v>2418</v>
      </c>
      <c r="EC151" s="5">
        <v>957.02836250200005</v>
      </c>
      <c r="ED151" s="8">
        <v>1280.0025721375</v>
      </c>
      <c r="EE151" s="7">
        <v>1.34</v>
      </c>
    </row>
    <row r="152" spans="1:135">
      <c r="A152">
        <v>1</v>
      </c>
      <c r="B152" t="s">
        <v>2238</v>
      </c>
      <c r="C152" t="s">
        <v>443</v>
      </c>
      <c r="D152" t="s">
        <v>444</v>
      </c>
      <c r="E152" t="s">
        <v>482</v>
      </c>
      <c r="F152" t="s">
        <v>483</v>
      </c>
      <c r="G152">
        <v>266.40735640299999</v>
      </c>
      <c r="H152">
        <v>83.4375</v>
      </c>
      <c r="I152">
        <v>77.875</v>
      </c>
      <c r="J152">
        <v>59.5</v>
      </c>
      <c r="K152">
        <v>18.1875</v>
      </c>
      <c r="L152">
        <v>17.5</v>
      </c>
      <c r="M152">
        <v>10</v>
      </c>
      <c r="N152">
        <v>420.76580810546875</v>
      </c>
      <c r="O152">
        <v>692.37689208984375</v>
      </c>
      <c r="P152">
        <v>477.47448325380822</v>
      </c>
      <c r="Q152">
        <v>45.5625</v>
      </c>
      <c r="R152">
        <v>0</v>
      </c>
      <c r="S152">
        <v>0</v>
      </c>
      <c r="T152">
        <v>0</v>
      </c>
      <c r="U152">
        <v>220.9375</v>
      </c>
      <c r="V152">
        <v>0</v>
      </c>
      <c r="W152">
        <v>1125.078601595495</v>
      </c>
      <c r="X152">
        <v>14.176879399343031</v>
      </c>
      <c r="Y152">
        <v>32</v>
      </c>
      <c r="Z152">
        <v>444728.46299999999</v>
      </c>
      <c r="AA152">
        <v>203.33</v>
      </c>
      <c r="AB152">
        <v>123.27</v>
      </c>
      <c r="AC152">
        <v>123.27</v>
      </c>
      <c r="AD152">
        <v>0</v>
      </c>
      <c r="AE152">
        <v>4.12</v>
      </c>
      <c r="AF152">
        <v>41.23</v>
      </c>
      <c r="AG152">
        <v>34.71</v>
      </c>
      <c r="AH152">
        <v>95.7</v>
      </c>
      <c r="AI152">
        <v>7.7</v>
      </c>
      <c r="AJ152">
        <v>3.7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15.18</v>
      </c>
      <c r="AR152">
        <v>0</v>
      </c>
      <c r="AS152">
        <v>25.23</v>
      </c>
      <c r="AT152">
        <v>0</v>
      </c>
      <c r="AU152">
        <v>0.22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1.31</v>
      </c>
      <c r="BD152">
        <v>0</v>
      </c>
      <c r="BE152">
        <v>0</v>
      </c>
      <c r="BF152">
        <v>0</v>
      </c>
      <c r="BG152">
        <v>5.26</v>
      </c>
      <c r="BH152">
        <v>0</v>
      </c>
      <c r="BI152">
        <v>0</v>
      </c>
      <c r="BJ152">
        <v>0</v>
      </c>
      <c r="BK152">
        <v>0</v>
      </c>
      <c r="BL152">
        <v>3.62</v>
      </c>
      <c r="BM152">
        <v>0</v>
      </c>
      <c r="BN152">
        <v>91.53</v>
      </c>
      <c r="BO152">
        <v>1.04</v>
      </c>
      <c r="BP152">
        <v>0</v>
      </c>
      <c r="BQ152">
        <v>0</v>
      </c>
      <c r="BR152">
        <v>0</v>
      </c>
      <c r="BS152">
        <v>4.8100000000000005</v>
      </c>
      <c r="BT152">
        <v>0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0</v>
      </c>
      <c r="CA152">
        <v>0</v>
      </c>
      <c r="CB152">
        <v>0</v>
      </c>
      <c r="CC152">
        <v>0</v>
      </c>
      <c r="CD152">
        <v>4.7</v>
      </c>
      <c r="CE152">
        <v>11.49</v>
      </c>
      <c r="CF152">
        <v>2.6</v>
      </c>
      <c r="CG152">
        <v>5.88</v>
      </c>
      <c r="CH152">
        <v>4.78</v>
      </c>
      <c r="CI152">
        <v>0</v>
      </c>
      <c r="CJ152">
        <v>0</v>
      </c>
      <c r="CK152">
        <v>0</v>
      </c>
      <c r="CL152">
        <v>0</v>
      </c>
      <c r="CM152">
        <v>0</v>
      </c>
      <c r="CN152">
        <v>0</v>
      </c>
      <c r="CO152">
        <v>0</v>
      </c>
      <c r="CP152">
        <v>0</v>
      </c>
      <c r="CQ152">
        <v>15</v>
      </c>
      <c r="CR152">
        <v>0</v>
      </c>
      <c r="CS152">
        <v>10.68</v>
      </c>
      <c r="CT152">
        <v>0</v>
      </c>
      <c r="CU152">
        <v>110</v>
      </c>
      <c r="CV152">
        <v>51.2</v>
      </c>
      <c r="CW152" t="s">
        <v>482</v>
      </c>
      <c r="CX152">
        <v>266.41000000000003</v>
      </c>
      <c r="CY152">
        <v>0.27</v>
      </c>
      <c r="CZ152">
        <v>0.28999999999999998</v>
      </c>
      <c r="DA152">
        <v>0</v>
      </c>
      <c r="DB152">
        <v>0</v>
      </c>
      <c r="DC152">
        <v>0.04</v>
      </c>
      <c r="DD152">
        <v>0.08</v>
      </c>
      <c r="DE152">
        <v>0</v>
      </c>
      <c r="DF152">
        <v>0.22</v>
      </c>
      <c r="DG152">
        <v>0</v>
      </c>
      <c r="DH152">
        <v>0</v>
      </c>
      <c r="DI152">
        <v>0</v>
      </c>
      <c r="DJ152">
        <v>0</v>
      </c>
      <c r="DK152">
        <v>0</v>
      </c>
      <c r="DL152">
        <v>0.01</v>
      </c>
      <c r="DM152">
        <v>0</v>
      </c>
      <c r="DN152">
        <v>0</v>
      </c>
      <c r="DO152">
        <v>0</v>
      </c>
      <c r="DP152">
        <v>0.01</v>
      </c>
      <c r="DQ152">
        <v>0</v>
      </c>
      <c r="DR152">
        <v>0</v>
      </c>
      <c r="DS152">
        <v>0</v>
      </c>
      <c r="DT152">
        <v>0.03</v>
      </c>
      <c r="DU152">
        <v>0.05</v>
      </c>
      <c r="DV152">
        <v>0</v>
      </c>
      <c r="DW152">
        <v>0</v>
      </c>
      <c r="DX152">
        <v>0</v>
      </c>
      <c r="DY152" s="5" t="s">
        <v>482</v>
      </c>
      <c r="DZ152" s="5" t="s">
        <v>2468</v>
      </c>
      <c r="EA152" s="5" t="s">
        <v>2450</v>
      </c>
      <c r="EB152" s="5" t="s">
        <v>2418</v>
      </c>
      <c r="EC152" s="5">
        <v>266.40735640299999</v>
      </c>
      <c r="ED152" s="8">
        <v>2.0565526758399999</v>
      </c>
      <c r="EE152" s="7">
        <v>0.01</v>
      </c>
    </row>
    <row r="153" spans="1:135">
      <c r="A153">
        <v>1</v>
      </c>
      <c r="B153" t="s">
        <v>2238</v>
      </c>
      <c r="C153" t="s">
        <v>443</v>
      </c>
      <c r="D153" t="s">
        <v>444</v>
      </c>
      <c r="E153" t="s">
        <v>484</v>
      </c>
      <c r="F153" t="s">
        <v>485</v>
      </c>
      <c r="G153">
        <v>1106.6826773299999</v>
      </c>
      <c r="H153">
        <v>20</v>
      </c>
      <c r="I153">
        <v>10.6875</v>
      </c>
      <c r="J153">
        <v>23.125</v>
      </c>
      <c r="K153">
        <v>47.8125</v>
      </c>
      <c r="L153">
        <v>168.9375</v>
      </c>
      <c r="M153">
        <v>836.0625</v>
      </c>
      <c r="N153">
        <v>509.62185668945313</v>
      </c>
      <c r="O153">
        <v>1130</v>
      </c>
      <c r="P153">
        <v>757.38162984301869</v>
      </c>
      <c r="Q153">
        <v>0</v>
      </c>
      <c r="R153">
        <v>545.1875</v>
      </c>
      <c r="S153">
        <v>7.0625</v>
      </c>
      <c r="T153">
        <v>521.125</v>
      </c>
      <c r="U153">
        <v>0</v>
      </c>
      <c r="V153">
        <v>33.25</v>
      </c>
      <c r="W153">
        <v>1205.2049138661396</v>
      </c>
      <c r="X153">
        <v>12.87689974583451</v>
      </c>
      <c r="Y153">
        <v>9</v>
      </c>
      <c r="Z153">
        <v>47817.035100000001</v>
      </c>
      <c r="AA153">
        <v>53.94</v>
      </c>
      <c r="AB153">
        <v>19.62</v>
      </c>
      <c r="AC153">
        <v>13.62</v>
      </c>
      <c r="AD153">
        <v>6</v>
      </c>
      <c r="AE153">
        <v>0.71</v>
      </c>
      <c r="AF153">
        <v>17.28</v>
      </c>
      <c r="AG153">
        <v>16.329999999999998</v>
      </c>
      <c r="AH153">
        <v>0</v>
      </c>
      <c r="AI153">
        <v>0</v>
      </c>
      <c r="AJ153">
        <v>1.2</v>
      </c>
      <c r="AK153">
        <v>4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10.51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0</v>
      </c>
      <c r="CC153">
        <v>0</v>
      </c>
      <c r="CD153">
        <v>0</v>
      </c>
      <c r="CE153">
        <v>23.6</v>
      </c>
      <c r="CF153">
        <v>0</v>
      </c>
      <c r="CG153">
        <v>0</v>
      </c>
      <c r="CH153">
        <v>0</v>
      </c>
      <c r="CI153">
        <v>0</v>
      </c>
      <c r="CJ153">
        <v>0</v>
      </c>
      <c r="CK153">
        <v>0</v>
      </c>
      <c r="CL153">
        <v>0</v>
      </c>
      <c r="CM153">
        <v>0</v>
      </c>
      <c r="CN153">
        <v>2.72</v>
      </c>
      <c r="CO153">
        <v>0</v>
      </c>
      <c r="CP153">
        <v>2.15</v>
      </c>
      <c r="CQ153">
        <v>8.14</v>
      </c>
      <c r="CR153">
        <v>0</v>
      </c>
      <c r="CS153">
        <v>6.82</v>
      </c>
      <c r="CT153">
        <v>0</v>
      </c>
      <c r="CU153">
        <v>7</v>
      </c>
      <c r="CV153">
        <v>10.799999999999999</v>
      </c>
      <c r="CW153" t="s">
        <v>484</v>
      </c>
      <c r="CX153">
        <v>1106.68</v>
      </c>
      <c r="CY153">
        <v>0</v>
      </c>
      <c r="CZ153">
        <v>0.01</v>
      </c>
      <c r="DA153">
        <v>0</v>
      </c>
      <c r="DB153">
        <v>0</v>
      </c>
      <c r="DC153">
        <v>0</v>
      </c>
      <c r="DD153">
        <v>0</v>
      </c>
      <c r="DE153">
        <v>0</v>
      </c>
      <c r="DF153">
        <v>7.0000000000000007E-2</v>
      </c>
      <c r="DG153">
        <v>0</v>
      </c>
      <c r="DH153">
        <v>0</v>
      </c>
      <c r="DI153">
        <v>0</v>
      </c>
      <c r="DJ153">
        <v>0</v>
      </c>
      <c r="DK153">
        <v>0</v>
      </c>
      <c r="DL153">
        <v>0.06</v>
      </c>
      <c r="DM153">
        <v>0.1</v>
      </c>
      <c r="DN153">
        <v>0</v>
      </c>
      <c r="DO153">
        <v>0.01</v>
      </c>
      <c r="DP153">
        <v>0.15</v>
      </c>
      <c r="DQ153">
        <v>0.52</v>
      </c>
      <c r="DR153">
        <v>0</v>
      </c>
      <c r="DS153">
        <v>0</v>
      </c>
      <c r="DT153">
        <v>0</v>
      </c>
      <c r="DU153">
        <v>7.0000000000000007E-2</v>
      </c>
      <c r="DV153">
        <v>0.01</v>
      </c>
      <c r="DW153">
        <v>0</v>
      </c>
      <c r="DX153">
        <v>0</v>
      </c>
      <c r="DY153" s="5" t="s">
        <v>484</v>
      </c>
      <c r="DZ153" s="5" t="s">
        <v>2469</v>
      </c>
      <c r="EA153" s="5" t="s">
        <v>2450</v>
      </c>
      <c r="EB153" s="5" t="s">
        <v>2418</v>
      </c>
      <c r="EC153" s="5">
        <v>1106.6826773299999</v>
      </c>
      <c r="ED153" s="8">
        <v>1366.13660429622</v>
      </c>
      <c r="EE153" s="7">
        <v>1.23</v>
      </c>
    </row>
    <row r="154" spans="1:135">
      <c r="A154">
        <v>1</v>
      </c>
      <c r="B154" t="s">
        <v>2238</v>
      </c>
      <c r="C154" t="s">
        <v>443</v>
      </c>
      <c r="D154" t="s">
        <v>444</v>
      </c>
      <c r="E154" t="s">
        <v>486</v>
      </c>
      <c r="F154" t="s">
        <v>487</v>
      </c>
      <c r="G154">
        <v>2393.5201448500002</v>
      </c>
      <c r="H154">
        <v>13.6875</v>
      </c>
      <c r="I154">
        <v>18.25</v>
      </c>
      <c r="J154">
        <v>35.4375</v>
      </c>
      <c r="K154">
        <v>58.875</v>
      </c>
      <c r="L154">
        <v>273</v>
      </c>
      <c r="M154">
        <v>1994.4375</v>
      </c>
      <c r="N154">
        <v>467.840087890625</v>
      </c>
      <c r="O154">
        <v>1341.138427734375</v>
      </c>
      <c r="P154">
        <v>780.84123241494581</v>
      </c>
      <c r="Q154">
        <v>35.1875</v>
      </c>
      <c r="R154">
        <v>10.625</v>
      </c>
      <c r="S154">
        <v>2347.875</v>
      </c>
      <c r="T154">
        <v>0</v>
      </c>
      <c r="U154">
        <v>0</v>
      </c>
      <c r="V154">
        <v>0</v>
      </c>
      <c r="W154">
        <v>1336.7577870029504</v>
      </c>
      <c r="X154">
        <v>12.797796924362288</v>
      </c>
      <c r="Y154">
        <v>29</v>
      </c>
      <c r="Z154">
        <v>69790.241999999998</v>
      </c>
      <c r="AA154">
        <v>44.9</v>
      </c>
      <c r="AB154">
        <v>18.559999999999999</v>
      </c>
      <c r="AC154">
        <v>18.559999999999999</v>
      </c>
      <c r="AD154">
        <v>0</v>
      </c>
      <c r="AE154">
        <v>1.24</v>
      </c>
      <c r="AF154">
        <v>25.1</v>
      </c>
      <c r="AG154">
        <v>0</v>
      </c>
      <c r="AH154">
        <v>0</v>
      </c>
      <c r="AI154">
        <v>0.2</v>
      </c>
      <c r="AJ154">
        <v>3.5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9.2000000000000011</v>
      </c>
      <c r="BM154">
        <v>0.93</v>
      </c>
      <c r="BN154">
        <v>0</v>
      </c>
      <c r="BO154">
        <v>0</v>
      </c>
      <c r="BP154">
        <v>0</v>
      </c>
      <c r="BQ154">
        <v>0</v>
      </c>
      <c r="BR154">
        <v>0</v>
      </c>
      <c r="BS154">
        <v>5.2</v>
      </c>
      <c r="BT154">
        <v>0</v>
      </c>
      <c r="BU154">
        <v>0</v>
      </c>
      <c r="BV154">
        <v>0</v>
      </c>
      <c r="BW154">
        <v>0</v>
      </c>
      <c r="BX154">
        <v>0</v>
      </c>
      <c r="BY154">
        <v>0</v>
      </c>
      <c r="BZ154">
        <v>0</v>
      </c>
      <c r="CA154">
        <v>2.42</v>
      </c>
      <c r="CB154">
        <v>0</v>
      </c>
      <c r="CC154">
        <v>0</v>
      </c>
      <c r="CD154">
        <v>0</v>
      </c>
      <c r="CE154">
        <v>0</v>
      </c>
      <c r="CF154">
        <v>0</v>
      </c>
      <c r="CG154">
        <v>0.72</v>
      </c>
      <c r="CH154">
        <v>0</v>
      </c>
      <c r="CI154">
        <v>0</v>
      </c>
      <c r="CJ154">
        <v>0</v>
      </c>
      <c r="CK154">
        <v>0</v>
      </c>
      <c r="CL154">
        <v>0</v>
      </c>
      <c r="CM154">
        <v>0</v>
      </c>
      <c r="CN154">
        <v>0</v>
      </c>
      <c r="CO154">
        <v>7.56</v>
      </c>
      <c r="CP154">
        <v>0.73</v>
      </c>
      <c r="CQ154">
        <v>0</v>
      </c>
      <c r="CR154">
        <v>6.04</v>
      </c>
      <c r="CS154">
        <v>12.1</v>
      </c>
      <c r="CT154">
        <v>0</v>
      </c>
      <c r="CU154">
        <v>21</v>
      </c>
      <c r="CV154">
        <v>20.299999999999997</v>
      </c>
      <c r="CW154" t="s">
        <v>486</v>
      </c>
      <c r="CX154">
        <v>2393.52</v>
      </c>
      <c r="CY154">
        <v>0.01</v>
      </c>
      <c r="CZ154">
        <v>0.01</v>
      </c>
      <c r="DA154">
        <v>0</v>
      </c>
      <c r="DB154">
        <v>0</v>
      </c>
      <c r="DC154">
        <v>0</v>
      </c>
      <c r="DD154">
        <v>0.01</v>
      </c>
      <c r="DE154">
        <v>0</v>
      </c>
      <c r="DF154">
        <v>0.06</v>
      </c>
      <c r="DG154">
        <v>0</v>
      </c>
      <c r="DH154">
        <v>0</v>
      </c>
      <c r="DI154">
        <v>0</v>
      </c>
      <c r="DJ154">
        <v>0</v>
      </c>
      <c r="DK154">
        <v>0</v>
      </c>
      <c r="DL154">
        <v>0</v>
      </c>
      <c r="DM154">
        <v>0</v>
      </c>
      <c r="DN154">
        <v>0</v>
      </c>
      <c r="DO154">
        <v>0</v>
      </c>
      <c r="DP154">
        <v>0.01</v>
      </c>
      <c r="DQ154">
        <v>0.51</v>
      </c>
      <c r="DR154">
        <v>0</v>
      </c>
      <c r="DS154">
        <v>0</v>
      </c>
      <c r="DT154">
        <v>0</v>
      </c>
      <c r="DU154">
        <v>0.39</v>
      </c>
      <c r="DV154">
        <v>0</v>
      </c>
      <c r="DW154">
        <v>0</v>
      </c>
      <c r="DX154">
        <v>0</v>
      </c>
      <c r="DY154" s="5" t="s">
        <v>486</v>
      </c>
      <c r="DZ154" s="5" t="s">
        <v>2470</v>
      </c>
      <c r="EA154" s="5" t="s">
        <v>2450</v>
      </c>
      <c r="EB154" s="5" t="s">
        <v>2418</v>
      </c>
      <c r="EC154" s="5">
        <v>2393.5201448500002</v>
      </c>
      <c r="ED154" s="8">
        <v>2310.4248884160997</v>
      </c>
      <c r="EE154" s="7">
        <v>0.97</v>
      </c>
    </row>
    <row r="155" spans="1:135">
      <c r="A155">
        <v>1</v>
      </c>
      <c r="B155" t="s">
        <v>2238</v>
      </c>
      <c r="C155" t="s">
        <v>443</v>
      </c>
      <c r="D155" t="s">
        <v>444</v>
      </c>
      <c r="E155" t="s">
        <v>488</v>
      </c>
      <c r="F155" t="s">
        <v>489</v>
      </c>
      <c r="G155">
        <v>3562.6427768600001</v>
      </c>
      <c r="H155">
        <v>647.6875</v>
      </c>
      <c r="I155">
        <v>357.25</v>
      </c>
      <c r="J155">
        <v>516.25</v>
      </c>
      <c r="K155">
        <v>411.9375</v>
      </c>
      <c r="L155">
        <v>512.375</v>
      </c>
      <c r="M155">
        <v>1118.25</v>
      </c>
      <c r="N155">
        <v>421.71133422851563</v>
      </c>
      <c r="O155">
        <v>1240.849853515625</v>
      </c>
      <c r="P155">
        <v>597.75834617761927</v>
      </c>
      <c r="Q155">
        <v>50.375</v>
      </c>
      <c r="R155">
        <v>168.1875</v>
      </c>
      <c r="S155">
        <v>1582.3125</v>
      </c>
      <c r="T155">
        <v>740</v>
      </c>
      <c r="U155">
        <v>934.25</v>
      </c>
      <c r="V155">
        <v>88.625</v>
      </c>
      <c r="W155">
        <v>1145.6419614514459</v>
      </c>
      <c r="X155">
        <v>13.636637085883654</v>
      </c>
      <c r="Y155">
        <v>203</v>
      </c>
      <c r="Z155">
        <v>3133526.5246000001</v>
      </c>
      <c r="AA155">
        <v>978.01</v>
      </c>
      <c r="AB155">
        <v>452.48</v>
      </c>
      <c r="AC155">
        <v>353.88</v>
      </c>
      <c r="AD155">
        <v>98.6</v>
      </c>
      <c r="AE155">
        <v>20.54</v>
      </c>
      <c r="AF155">
        <v>452.65</v>
      </c>
      <c r="AG155">
        <v>52.34</v>
      </c>
      <c r="AH155">
        <v>17.2</v>
      </c>
      <c r="AI155">
        <v>105.4</v>
      </c>
      <c r="AJ155">
        <v>13.4</v>
      </c>
      <c r="AK155">
        <v>4.8</v>
      </c>
      <c r="AL155">
        <v>0</v>
      </c>
      <c r="AM155">
        <v>0</v>
      </c>
      <c r="AN155">
        <v>0</v>
      </c>
      <c r="AO155">
        <v>0.97</v>
      </c>
      <c r="AP155">
        <v>0</v>
      </c>
      <c r="AQ155">
        <v>2.9</v>
      </c>
      <c r="AR155">
        <v>0</v>
      </c>
      <c r="AS155">
        <v>83.85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2.5500000000000003</v>
      </c>
      <c r="BB155">
        <v>0</v>
      </c>
      <c r="BC155">
        <v>55.66</v>
      </c>
      <c r="BD155">
        <v>0</v>
      </c>
      <c r="BE155">
        <v>0</v>
      </c>
      <c r="BF155">
        <v>0</v>
      </c>
      <c r="BG155">
        <v>351.25</v>
      </c>
      <c r="BH155">
        <v>0</v>
      </c>
      <c r="BI155">
        <v>1.1000000000000001</v>
      </c>
      <c r="BJ155">
        <v>0</v>
      </c>
      <c r="BK155">
        <v>17.61</v>
      </c>
      <c r="BL155">
        <v>14.48</v>
      </c>
      <c r="BM155">
        <v>38.64</v>
      </c>
      <c r="BN155">
        <v>4.13</v>
      </c>
      <c r="BO155">
        <v>1.66</v>
      </c>
      <c r="BP155">
        <v>0</v>
      </c>
      <c r="BQ155">
        <v>212.03</v>
      </c>
      <c r="BR155">
        <v>0</v>
      </c>
      <c r="BS155">
        <v>0</v>
      </c>
      <c r="BT155">
        <v>5.83</v>
      </c>
      <c r="BU155">
        <v>3.7</v>
      </c>
      <c r="BV155">
        <v>0</v>
      </c>
      <c r="BW155">
        <v>0.7</v>
      </c>
      <c r="BX155">
        <v>0</v>
      </c>
      <c r="BY155">
        <v>0</v>
      </c>
      <c r="BZ155">
        <v>0</v>
      </c>
      <c r="CA155">
        <v>12.15</v>
      </c>
      <c r="CB155">
        <v>0</v>
      </c>
      <c r="CC155">
        <v>0</v>
      </c>
      <c r="CD155">
        <v>18.96</v>
      </c>
      <c r="CE155">
        <v>27.4</v>
      </c>
      <c r="CF155">
        <v>7.47</v>
      </c>
      <c r="CG155">
        <v>12.39</v>
      </c>
      <c r="CH155">
        <v>0</v>
      </c>
      <c r="CI155">
        <v>1.94</v>
      </c>
      <c r="CJ155">
        <v>0</v>
      </c>
      <c r="CK155">
        <v>10.66</v>
      </c>
      <c r="CL155">
        <v>0</v>
      </c>
      <c r="CM155">
        <v>0</v>
      </c>
      <c r="CN155">
        <v>0</v>
      </c>
      <c r="CO155">
        <v>6.18</v>
      </c>
      <c r="CP155">
        <v>4.6100000000000003</v>
      </c>
      <c r="CQ155">
        <v>27.64</v>
      </c>
      <c r="CR155">
        <v>0</v>
      </c>
      <c r="CS155">
        <v>51.55</v>
      </c>
      <c r="CT155">
        <v>0</v>
      </c>
      <c r="CU155">
        <v>459</v>
      </c>
      <c r="CV155">
        <v>223.3</v>
      </c>
      <c r="CW155" t="s">
        <v>488</v>
      </c>
      <c r="CX155">
        <v>3562.64</v>
      </c>
      <c r="CY155">
        <v>0.04</v>
      </c>
      <c r="CZ155">
        <v>0.15</v>
      </c>
      <c r="DA155">
        <v>0</v>
      </c>
      <c r="DB155">
        <v>0.02</v>
      </c>
      <c r="DC155">
        <v>0.06</v>
      </c>
      <c r="DD155">
        <v>0</v>
      </c>
      <c r="DE155">
        <v>0.03</v>
      </c>
      <c r="DF155">
        <v>0.18</v>
      </c>
      <c r="DG155">
        <v>0</v>
      </c>
      <c r="DH155">
        <v>0</v>
      </c>
      <c r="DI155">
        <v>0.01</v>
      </c>
      <c r="DJ155">
        <v>0</v>
      </c>
      <c r="DK155">
        <v>0</v>
      </c>
      <c r="DL155">
        <v>0.04</v>
      </c>
      <c r="DM155">
        <v>0</v>
      </c>
      <c r="DN155">
        <v>0</v>
      </c>
      <c r="DO155">
        <v>0.02</v>
      </c>
      <c r="DP155">
        <v>0.05</v>
      </c>
      <c r="DQ155">
        <v>0.32</v>
      </c>
      <c r="DR155">
        <v>0</v>
      </c>
      <c r="DS155">
        <v>0</v>
      </c>
      <c r="DT155">
        <v>0.01</v>
      </c>
      <c r="DU155">
        <v>0.04</v>
      </c>
      <c r="DV155">
        <v>0</v>
      </c>
      <c r="DW155">
        <v>0</v>
      </c>
      <c r="DX155">
        <v>0</v>
      </c>
      <c r="DY155" s="5" t="s">
        <v>488</v>
      </c>
      <c r="DZ155" s="5" t="s">
        <v>2471</v>
      </c>
      <c r="EA155" s="5" t="s">
        <v>2450</v>
      </c>
      <c r="EB155" s="5" t="s">
        <v>2418</v>
      </c>
      <c r="EC155" s="5">
        <v>3562.6427768600001</v>
      </c>
      <c r="ED155" s="8">
        <v>1090.864100148</v>
      </c>
      <c r="EE155" s="7">
        <v>0.31</v>
      </c>
    </row>
    <row r="156" spans="1:135">
      <c r="A156">
        <v>1</v>
      </c>
      <c r="B156" t="s">
        <v>2238</v>
      </c>
      <c r="C156" t="s">
        <v>443</v>
      </c>
      <c r="D156" t="s">
        <v>444</v>
      </c>
      <c r="E156" t="s">
        <v>490</v>
      </c>
      <c r="F156" t="s">
        <v>491</v>
      </c>
      <c r="G156">
        <v>1775.0642395699999</v>
      </c>
      <c r="H156">
        <v>243.1875</v>
      </c>
      <c r="I156">
        <v>234.4375</v>
      </c>
      <c r="J156">
        <v>328.5</v>
      </c>
      <c r="K156">
        <v>251.125</v>
      </c>
      <c r="L156">
        <v>392.4375</v>
      </c>
      <c r="M156">
        <v>325.625</v>
      </c>
      <c r="N156">
        <v>398.1011962890625</v>
      </c>
      <c r="O156">
        <v>981.54974365234375</v>
      </c>
      <c r="P156">
        <v>550.99959029520176</v>
      </c>
      <c r="Q156">
        <v>31</v>
      </c>
      <c r="R156">
        <v>401.0625</v>
      </c>
      <c r="S156">
        <v>369.1875</v>
      </c>
      <c r="T156">
        <v>201.5</v>
      </c>
      <c r="U156">
        <v>772.5625</v>
      </c>
      <c r="V156">
        <v>0</v>
      </c>
      <c r="W156">
        <v>1132.5108779835246</v>
      </c>
      <c r="X156">
        <v>13.992632190382315</v>
      </c>
      <c r="Y156">
        <v>136</v>
      </c>
      <c r="Z156">
        <v>1052266.9898000001</v>
      </c>
      <c r="AA156">
        <v>618.80000000000007</v>
      </c>
      <c r="AB156">
        <v>284.43</v>
      </c>
      <c r="AC156">
        <v>252.88</v>
      </c>
      <c r="AD156">
        <v>31.55</v>
      </c>
      <c r="AE156">
        <v>12.56</v>
      </c>
      <c r="AF156">
        <v>278.89</v>
      </c>
      <c r="AG156">
        <v>42.92</v>
      </c>
      <c r="AH156">
        <v>46</v>
      </c>
      <c r="AI156">
        <v>96.8</v>
      </c>
      <c r="AJ156">
        <v>16.899999999999999</v>
      </c>
      <c r="AK156">
        <v>8.8000000000000007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31.88</v>
      </c>
      <c r="AT156">
        <v>0</v>
      </c>
      <c r="AU156">
        <v>0.42</v>
      </c>
      <c r="AV156">
        <v>0</v>
      </c>
      <c r="AW156">
        <v>8.6300000000000008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77.489999999999995</v>
      </c>
      <c r="BD156">
        <v>0</v>
      </c>
      <c r="BE156">
        <v>0</v>
      </c>
      <c r="BF156">
        <v>0</v>
      </c>
      <c r="BG156">
        <v>121.7</v>
      </c>
      <c r="BH156">
        <v>0</v>
      </c>
      <c r="BI156">
        <v>0</v>
      </c>
      <c r="BJ156">
        <v>0</v>
      </c>
      <c r="BK156">
        <v>0</v>
      </c>
      <c r="BL156">
        <v>37.75</v>
      </c>
      <c r="BM156">
        <v>47.15</v>
      </c>
      <c r="BN156">
        <v>23.96</v>
      </c>
      <c r="BO156">
        <v>4.24</v>
      </c>
      <c r="BP156">
        <v>16.32</v>
      </c>
      <c r="BQ156">
        <v>71.27</v>
      </c>
      <c r="BR156">
        <v>0</v>
      </c>
      <c r="BS156">
        <v>5.94</v>
      </c>
      <c r="BT156">
        <v>33.840000000000003</v>
      </c>
      <c r="BU156">
        <v>0</v>
      </c>
      <c r="BV156">
        <v>0</v>
      </c>
      <c r="BW156">
        <v>0</v>
      </c>
      <c r="BX156">
        <v>0</v>
      </c>
      <c r="BY156">
        <v>0</v>
      </c>
      <c r="BZ156">
        <v>0</v>
      </c>
      <c r="CA156">
        <v>7.73</v>
      </c>
      <c r="CB156">
        <v>0</v>
      </c>
      <c r="CC156">
        <v>0</v>
      </c>
      <c r="CD156">
        <v>0</v>
      </c>
      <c r="CE156">
        <v>10.63</v>
      </c>
      <c r="CF156">
        <v>41.94</v>
      </c>
      <c r="CG156">
        <v>7.77</v>
      </c>
      <c r="CH156">
        <v>0</v>
      </c>
      <c r="CI156">
        <v>3.54</v>
      </c>
      <c r="CJ156">
        <v>0</v>
      </c>
      <c r="CK156">
        <v>9.1300000000000008</v>
      </c>
      <c r="CL156">
        <v>0</v>
      </c>
      <c r="CM156">
        <v>0</v>
      </c>
      <c r="CN156">
        <v>0</v>
      </c>
      <c r="CO156">
        <v>0</v>
      </c>
      <c r="CP156">
        <v>9.5299999999999994</v>
      </c>
      <c r="CQ156">
        <v>24.61</v>
      </c>
      <c r="CR156">
        <v>0</v>
      </c>
      <c r="CS156">
        <v>23.33</v>
      </c>
      <c r="CT156">
        <v>0</v>
      </c>
      <c r="CU156">
        <v>162</v>
      </c>
      <c r="CV156">
        <v>149.60000000000002</v>
      </c>
      <c r="CW156" t="s">
        <v>490</v>
      </c>
      <c r="CX156">
        <v>1775.06</v>
      </c>
      <c r="CY156">
        <v>0.13</v>
      </c>
      <c r="CZ156">
        <v>0.14000000000000001</v>
      </c>
      <c r="DA156">
        <v>0</v>
      </c>
      <c r="DB156">
        <v>0.02</v>
      </c>
      <c r="DC156">
        <v>0.02</v>
      </c>
      <c r="DD156">
        <v>0.05</v>
      </c>
      <c r="DE156">
        <v>0.01</v>
      </c>
      <c r="DF156">
        <v>0.2</v>
      </c>
      <c r="DG156">
        <v>0</v>
      </c>
      <c r="DH156">
        <v>0</v>
      </c>
      <c r="DI156">
        <v>0.01</v>
      </c>
      <c r="DJ156">
        <v>0</v>
      </c>
      <c r="DK156">
        <v>0</v>
      </c>
      <c r="DL156">
        <v>0.02</v>
      </c>
      <c r="DM156">
        <v>0</v>
      </c>
      <c r="DN156">
        <v>0</v>
      </c>
      <c r="DO156">
        <v>0</v>
      </c>
      <c r="DP156">
        <v>0.01</v>
      </c>
      <c r="DQ156">
        <v>0.3</v>
      </c>
      <c r="DR156">
        <v>0</v>
      </c>
      <c r="DS156">
        <v>0</v>
      </c>
      <c r="DT156">
        <v>0</v>
      </c>
      <c r="DU156">
        <v>0.06</v>
      </c>
      <c r="DV156">
        <v>0</v>
      </c>
      <c r="DW156">
        <v>0</v>
      </c>
      <c r="DX156">
        <v>0.01</v>
      </c>
      <c r="DY156" s="5" t="s">
        <v>490</v>
      </c>
      <c r="DZ156" s="5" t="s">
        <v>2472</v>
      </c>
      <c r="EA156" s="5" t="s">
        <v>2450</v>
      </c>
      <c r="EB156" s="5" t="s">
        <v>2418</v>
      </c>
      <c r="EC156" s="5">
        <v>1775.0642395699999</v>
      </c>
      <c r="ED156" s="8">
        <v>353.87532238360001</v>
      </c>
      <c r="EE156" s="7">
        <v>0.2</v>
      </c>
    </row>
    <row r="157" spans="1:135">
      <c r="A157">
        <v>1</v>
      </c>
      <c r="B157" t="s">
        <v>2238</v>
      </c>
      <c r="C157" t="s">
        <v>443</v>
      </c>
      <c r="D157" t="s">
        <v>444</v>
      </c>
      <c r="E157" t="s">
        <v>492</v>
      </c>
      <c r="F157" t="s">
        <v>493</v>
      </c>
      <c r="G157">
        <v>2993.0799598899998</v>
      </c>
      <c r="H157">
        <v>62.5625</v>
      </c>
      <c r="I157">
        <v>74.0625</v>
      </c>
      <c r="J157">
        <v>129.5</v>
      </c>
      <c r="K157">
        <v>148.625</v>
      </c>
      <c r="L157">
        <v>437.8125</v>
      </c>
      <c r="M157">
        <v>2140.4375</v>
      </c>
      <c r="N157">
        <v>540</v>
      </c>
      <c r="O157">
        <v>1992.177734375</v>
      </c>
      <c r="P157">
        <v>1170.1714717598611</v>
      </c>
      <c r="Q157">
        <v>83.375</v>
      </c>
      <c r="R157">
        <v>2386.5625</v>
      </c>
      <c r="S157">
        <v>406.9375</v>
      </c>
      <c r="T157">
        <v>0</v>
      </c>
      <c r="U157">
        <v>116.125</v>
      </c>
      <c r="V157">
        <v>0</v>
      </c>
      <c r="W157">
        <v>1474.4816114278553</v>
      </c>
      <c r="X157">
        <v>10.655462690307624</v>
      </c>
      <c r="Y157">
        <v>52</v>
      </c>
      <c r="Z157">
        <v>657441.47380000004</v>
      </c>
      <c r="AA157">
        <v>669.66</v>
      </c>
      <c r="AB157">
        <v>71.290000000000006</v>
      </c>
      <c r="AC157">
        <v>67.290000000000006</v>
      </c>
      <c r="AD157">
        <v>4</v>
      </c>
      <c r="AE157">
        <v>3.8</v>
      </c>
      <c r="AF157">
        <v>32.99</v>
      </c>
      <c r="AG157">
        <v>561.58000000000004</v>
      </c>
      <c r="AH157">
        <v>291.3</v>
      </c>
      <c r="AI157">
        <v>33.6</v>
      </c>
      <c r="AJ157">
        <v>77.600000000000009</v>
      </c>
      <c r="AK157">
        <v>4.8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1.0900000000000001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7.82</v>
      </c>
      <c r="BJ157">
        <v>0</v>
      </c>
      <c r="BK157">
        <v>0</v>
      </c>
      <c r="BL157">
        <v>2.52</v>
      </c>
      <c r="BM157">
        <v>7.45</v>
      </c>
      <c r="BN157">
        <v>150.25</v>
      </c>
      <c r="BO157">
        <v>183.89</v>
      </c>
      <c r="BP157">
        <v>112.69</v>
      </c>
      <c r="BQ157">
        <v>55.7</v>
      </c>
      <c r="BR157">
        <v>0</v>
      </c>
      <c r="BS157">
        <v>142.70000000000002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0</v>
      </c>
      <c r="CA157">
        <v>1.0900000000000001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0.79</v>
      </c>
      <c r="CJ157">
        <v>0</v>
      </c>
      <c r="CK157">
        <v>0</v>
      </c>
      <c r="CL157">
        <v>0</v>
      </c>
      <c r="CM157">
        <v>0</v>
      </c>
      <c r="CN157">
        <v>0</v>
      </c>
      <c r="CO157">
        <v>0</v>
      </c>
      <c r="CP157">
        <v>0</v>
      </c>
      <c r="CQ157">
        <v>1.28</v>
      </c>
      <c r="CR157">
        <v>0</v>
      </c>
      <c r="CS157">
        <v>2.39</v>
      </c>
      <c r="CT157">
        <v>0</v>
      </c>
      <c r="CU157">
        <v>29</v>
      </c>
      <c r="CV157">
        <v>62.4</v>
      </c>
      <c r="CW157" t="s">
        <v>492</v>
      </c>
      <c r="CX157">
        <v>2993.08</v>
      </c>
      <c r="CY157">
        <v>0.02</v>
      </c>
      <c r="CZ157">
        <v>0.04</v>
      </c>
      <c r="DA157">
        <v>0</v>
      </c>
      <c r="DB157">
        <v>0</v>
      </c>
      <c r="DC157">
        <v>0.01</v>
      </c>
      <c r="DD157">
        <v>0</v>
      </c>
      <c r="DE157">
        <v>0</v>
      </c>
      <c r="DF157">
        <v>0.01</v>
      </c>
      <c r="DG157">
        <v>0</v>
      </c>
      <c r="DH157">
        <v>0</v>
      </c>
      <c r="DI157">
        <v>0</v>
      </c>
      <c r="DJ157">
        <v>0</v>
      </c>
      <c r="DK157">
        <v>0</v>
      </c>
      <c r="DL157">
        <v>0</v>
      </c>
      <c r="DM157">
        <v>0</v>
      </c>
      <c r="DN157">
        <v>0</v>
      </c>
      <c r="DO157">
        <v>0</v>
      </c>
      <c r="DP157">
        <v>0.02</v>
      </c>
      <c r="DQ157">
        <v>0.14000000000000001</v>
      </c>
      <c r="DR157">
        <v>0</v>
      </c>
      <c r="DS157">
        <v>0</v>
      </c>
      <c r="DT157">
        <v>0.01</v>
      </c>
      <c r="DU157">
        <v>0.51</v>
      </c>
      <c r="DV157">
        <v>0.24</v>
      </c>
      <c r="DW157">
        <v>0</v>
      </c>
      <c r="DX157">
        <v>0</v>
      </c>
      <c r="DY157" s="5" t="s">
        <v>492</v>
      </c>
      <c r="DZ157" s="5" t="s">
        <v>2473</v>
      </c>
      <c r="EA157" s="5" t="s">
        <v>2450</v>
      </c>
      <c r="EB157" s="5" t="s">
        <v>2418</v>
      </c>
      <c r="EC157" s="5">
        <v>2993.0799598899998</v>
      </c>
      <c r="ED157" s="8">
        <v>2780.7140202232004</v>
      </c>
      <c r="EE157" s="7">
        <v>0.93</v>
      </c>
    </row>
    <row r="158" spans="1:135">
      <c r="A158">
        <v>1</v>
      </c>
      <c r="B158" t="s">
        <v>2238</v>
      </c>
      <c r="C158" t="s">
        <v>443</v>
      </c>
      <c r="D158" t="s">
        <v>444</v>
      </c>
      <c r="E158" t="s">
        <v>494</v>
      </c>
      <c r="F158" t="s">
        <v>495</v>
      </c>
      <c r="G158">
        <v>1130.74598702</v>
      </c>
      <c r="H158">
        <v>645.75</v>
      </c>
      <c r="I158">
        <v>103.875</v>
      </c>
      <c r="J158">
        <v>88.0625</v>
      </c>
      <c r="K158">
        <v>77.8125</v>
      </c>
      <c r="L158">
        <v>125.1875</v>
      </c>
      <c r="M158">
        <v>91.0625</v>
      </c>
      <c r="N158">
        <v>450.88143920898438</v>
      </c>
      <c r="O158">
        <v>877.06048583984375</v>
      </c>
      <c r="P158">
        <v>512.68503004629827</v>
      </c>
      <c r="Q158">
        <v>0</v>
      </c>
      <c r="R158">
        <v>58.0625</v>
      </c>
      <c r="S158">
        <v>33.5625</v>
      </c>
      <c r="T158">
        <v>0</v>
      </c>
      <c r="U158">
        <v>452.625</v>
      </c>
      <c r="V158">
        <v>587.5</v>
      </c>
      <c r="W158">
        <v>1089.3906388152077</v>
      </c>
      <c r="X158">
        <v>14.012165119363395</v>
      </c>
      <c r="Y158">
        <v>50</v>
      </c>
      <c r="Z158">
        <v>1262949.9051000001</v>
      </c>
      <c r="AA158">
        <v>287.40000000000003</v>
      </c>
      <c r="AB158">
        <v>65.39</v>
      </c>
      <c r="AC158">
        <v>35.94</v>
      </c>
      <c r="AD158">
        <v>29.45</v>
      </c>
      <c r="AE158">
        <v>2.8</v>
      </c>
      <c r="AF158">
        <v>195.28</v>
      </c>
      <c r="AG158">
        <v>23.93</v>
      </c>
      <c r="AH158">
        <v>0</v>
      </c>
      <c r="AI158">
        <v>14.3</v>
      </c>
      <c r="AJ158">
        <v>0.2</v>
      </c>
      <c r="AK158">
        <v>4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3.72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14.78</v>
      </c>
      <c r="BD158">
        <v>0</v>
      </c>
      <c r="BE158">
        <v>0</v>
      </c>
      <c r="BF158">
        <v>0</v>
      </c>
      <c r="BG158">
        <v>165.65</v>
      </c>
      <c r="BH158">
        <v>0</v>
      </c>
      <c r="BI158">
        <v>0</v>
      </c>
      <c r="BJ158">
        <v>0</v>
      </c>
      <c r="BK158">
        <v>0</v>
      </c>
      <c r="BL158">
        <v>3.54</v>
      </c>
      <c r="BM158">
        <v>19.43</v>
      </c>
      <c r="BN158">
        <v>0</v>
      </c>
      <c r="BO158">
        <v>0</v>
      </c>
      <c r="BP158">
        <v>0</v>
      </c>
      <c r="BQ158">
        <v>30.54</v>
      </c>
      <c r="BR158">
        <v>0</v>
      </c>
      <c r="BS158">
        <v>0</v>
      </c>
      <c r="BT158">
        <v>46.5</v>
      </c>
      <c r="BU158">
        <v>0</v>
      </c>
      <c r="BV158">
        <v>0</v>
      </c>
      <c r="BW158">
        <v>0</v>
      </c>
      <c r="BX158">
        <v>0</v>
      </c>
      <c r="BY158">
        <v>0</v>
      </c>
      <c r="BZ158">
        <v>0</v>
      </c>
      <c r="CA158">
        <v>0</v>
      </c>
      <c r="CB158">
        <v>0</v>
      </c>
      <c r="CC158">
        <v>0</v>
      </c>
      <c r="CD158">
        <v>0</v>
      </c>
      <c r="CE158">
        <v>0</v>
      </c>
      <c r="CF158">
        <v>0</v>
      </c>
      <c r="CG158">
        <v>1.84</v>
      </c>
      <c r="CH158">
        <v>0</v>
      </c>
      <c r="CI158">
        <v>0</v>
      </c>
      <c r="CJ158">
        <v>0</v>
      </c>
      <c r="CK158">
        <v>0</v>
      </c>
      <c r="CL158">
        <v>0</v>
      </c>
      <c r="CM158">
        <v>0</v>
      </c>
      <c r="CN158">
        <v>0</v>
      </c>
      <c r="CO158">
        <v>0</v>
      </c>
      <c r="CP158">
        <v>0</v>
      </c>
      <c r="CQ158">
        <v>0</v>
      </c>
      <c r="CR158">
        <v>0</v>
      </c>
      <c r="CS158">
        <v>1.4</v>
      </c>
      <c r="CT158">
        <v>0</v>
      </c>
      <c r="CU158">
        <v>137</v>
      </c>
      <c r="CV158">
        <v>80</v>
      </c>
      <c r="CW158" t="s">
        <v>494</v>
      </c>
      <c r="CX158">
        <v>1130.75</v>
      </c>
      <c r="CY158">
        <v>0.02</v>
      </c>
      <c r="CZ158">
        <v>0.18</v>
      </c>
      <c r="DA158">
        <v>0</v>
      </c>
      <c r="DB158">
        <v>0.02</v>
      </c>
      <c r="DC158">
        <v>0.28999999999999998</v>
      </c>
      <c r="DD158">
        <v>0.04</v>
      </c>
      <c r="DE158">
        <v>0.02</v>
      </c>
      <c r="DF158">
        <v>0.11</v>
      </c>
      <c r="DG158">
        <v>0</v>
      </c>
      <c r="DH158">
        <v>0</v>
      </c>
      <c r="DI158">
        <v>0</v>
      </c>
      <c r="DJ158">
        <v>0</v>
      </c>
      <c r="DK158">
        <v>0</v>
      </c>
      <c r="DL158">
        <v>0.02</v>
      </c>
      <c r="DM158">
        <v>0</v>
      </c>
      <c r="DN158">
        <v>0.01</v>
      </c>
      <c r="DO158">
        <v>0.02</v>
      </c>
      <c r="DP158">
        <v>0.05</v>
      </c>
      <c r="DQ158">
        <v>0.04</v>
      </c>
      <c r="DR158">
        <v>0</v>
      </c>
      <c r="DS158">
        <v>0</v>
      </c>
      <c r="DT158">
        <v>0.06</v>
      </c>
      <c r="DU158">
        <v>0.1</v>
      </c>
      <c r="DV158">
        <v>0.02</v>
      </c>
      <c r="DW158">
        <v>0</v>
      </c>
      <c r="DX158">
        <v>0.01</v>
      </c>
      <c r="DY158" s="5" t="s">
        <v>494</v>
      </c>
      <c r="DZ158" s="5" t="s">
        <v>2474</v>
      </c>
      <c r="EA158" s="5" t="s">
        <v>2450</v>
      </c>
      <c r="EB158" s="5" t="s">
        <v>2418</v>
      </c>
      <c r="EC158" s="5">
        <v>1130.74598702</v>
      </c>
      <c r="ED158" s="8">
        <v>152.12813758499999</v>
      </c>
      <c r="EE158" s="7">
        <v>0.13</v>
      </c>
    </row>
    <row r="159" spans="1:135">
      <c r="A159">
        <v>1</v>
      </c>
      <c r="B159" t="s">
        <v>2238</v>
      </c>
      <c r="C159" t="s">
        <v>443</v>
      </c>
      <c r="D159" t="s">
        <v>444</v>
      </c>
      <c r="E159" t="s">
        <v>496</v>
      </c>
      <c r="F159" t="s">
        <v>497</v>
      </c>
      <c r="G159">
        <v>3649.2614967700001</v>
      </c>
      <c r="H159">
        <v>79.125</v>
      </c>
      <c r="I159">
        <v>77.9375</v>
      </c>
      <c r="J159">
        <v>146.3125</v>
      </c>
      <c r="K159">
        <v>142.1875</v>
      </c>
      <c r="L159">
        <v>440.4375</v>
      </c>
      <c r="M159">
        <v>2762.6875</v>
      </c>
      <c r="N159">
        <v>529.3157958984375</v>
      </c>
      <c r="O159">
        <v>1606.0325927734375</v>
      </c>
      <c r="P159">
        <v>898.43031503955763</v>
      </c>
      <c r="Q159">
        <v>20.375</v>
      </c>
      <c r="R159">
        <v>1778.5</v>
      </c>
      <c r="S159">
        <v>0</v>
      </c>
      <c r="T159">
        <v>1698.5625</v>
      </c>
      <c r="U159">
        <v>0</v>
      </c>
      <c r="V159">
        <v>151.25</v>
      </c>
      <c r="W159">
        <v>1295.3720902348366</v>
      </c>
      <c r="X159">
        <v>12.184390983367878</v>
      </c>
      <c r="Y159">
        <v>35</v>
      </c>
      <c r="Z159">
        <v>397542.46340000001</v>
      </c>
      <c r="AA159">
        <v>175.63</v>
      </c>
      <c r="AB159">
        <v>72.14</v>
      </c>
      <c r="AC159">
        <v>69.42</v>
      </c>
      <c r="AD159">
        <v>2.72</v>
      </c>
      <c r="AE159">
        <v>3.22</v>
      </c>
      <c r="AF159">
        <v>63</v>
      </c>
      <c r="AG159">
        <v>37.270000000000003</v>
      </c>
      <c r="AH159">
        <v>0</v>
      </c>
      <c r="AI159">
        <v>3.1</v>
      </c>
      <c r="AJ159">
        <v>42.6</v>
      </c>
      <c r="AK159">
        <v>12</v>
      </c>
      <c r="AL159">
        <v>0</v>
      </c>
      <c r="AM159">
        <v>0</v>
      </c>
      <c r="AN159">
        <v>0</v>
      </c>
      <c r="AO159">
        <v>0</v>
      </c>
      <c r="AP159">
        <v>2.84</v>
      </c>
      <c r="AQ159">
        <v>0</v>
      </c>
      <c r="AR159">
        <v>0</v>
      </c>
      <c r="AS159">
        <v>4.58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3.62</v>
      </c>
      <c r="BD159">
        <v>0</v>
      </c>
      <c r="BE159">
        <v>0</v>
      </c>
      <c r="BF159">
        <v>0</v>
      </c>
      <c r="BG159">
        <v>5.91</v>
      </c>
      <c r="BH159">
        <v>0</v>
      </c>
      <c r="BI159">
        <v>9.64</v>
      </c>
      <c r="BJ159">
        <v>0</v>
      </c>
      <c r="BK159">
        <v>0</v>
      </c>
      <c r="BL159">
        <v>4.1399999999999997</v>
      </c>
      <c r="BM159">
        <v>55.37</v>
      </c>
      <c r="BN159">
        <v>0</v>
      </c>
      <c r="BO159">
        <v>0</v>
      </c>
      <c r="BP159">
        <v>0</v>
      </c>
      <c r="BQ159">
        <v>0</v>
      </c>
      <c r="BR159">
        <v>0</v>
      </c>
      <c r="BS159">
        <v>70.070000000000007</v>
      </c>
      <c r="BT159">
        <v>0.9</v>
      </c>
      <c r="BU159">
        <v>0</v>
      </c>
      <c r="BV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0</v>
      </c>
      <c r="CD159">
        <v>0</v>
      </c>
      <c r="CE159">
        <v>0</v>
      </c>
      <c r="CF159">
        <v>2.5300000000000002</v>
      </c>
      <c r="CG159">
        <v>0</v>
      </c>
      <c r="CH159">
        <v>0</v>
      </c>
      <c r="CI159">
        <v>0</v>
      </c>
      <c r="CJ159">
        <v>0</v>
      </c>
      <c r="CK159">
        <v>0</v>
      </c>
      <c r="CL159">
        <v>0</v>
      </c>
      <c r="CM159">
        <v>0</v>
      </c>
      <c r="CN159">
        <v>0</v>
      </c>
      <c r="CO159">
        <v>4.2300000000000004</v>
      </c>
      <c r="CP159">
        <v>4.7300000000000004</v>
      </c>
      <c r="CQ159">
        <v>0.9</v>
      </c>
      <c r="CR159">
        <v>0</v>
      </c>
      <c r="CS159">
        <v>6.17</v>
      </c>
      <c r="CT159">
        <v>0</v>
      </c>
      <c r="CU159">
        <v>93</v>
      </c>
      <c r="CV159">
        <v>45.5</v>
      </c>
      <c r="CW159" t="s">
        <v>496</v>
      </c>
      <c r="CX159">
        <v>3649.26</v>
      </c>
      <c r="CY159">
        <v>0.01</v>
      </c>
      <c r="CZ159">
        <v>0.01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0.08</v>
      </c>
      <c r="DG159">
        <v>0</v>
      </c>
      <c r="DH159">
        <v>0</v>
      </c>
      <c r="DI159">
        <v>0</v>
      </c>
      <c r="DJ159">
        <v>0</v>
      </c>
      <c r="DK159">
        <v>0</v>
      </c>
      <c r="DL159">
        <v>0.01</v>
      </c>
      <c r="DM159">
        <v>0.01</v>
      </c>
      <c r="DN159">
        <v>0</v>
      </c>
      <c r="DO159">
        <v>0</v>
      </c>
      <c r="DP159">
        <v>0.02</v>
      </c>
      <c r="DQ159">
        <v>0.66</v>
      </c>
      <c r="DR159">
        <v>0</v>
      </c>
      <c r="DS159">
        <v>0</v>
      </c>
      <c r="DT159">
        <v>0</v>
      </c>
      <c r="DU159">
        <v>0.09</v>
      </c>
      <c r="DV159">
        <v>0.11</v>
      </c>
      <c r="DW159">
        <v>0</v>
      </c>
      <c r="DX159">
        <v>0.01</v>
      </c>
      <c r="DY159" s="5" t="s">
        <v>496</v>
      </c>
      <c r="DZ159" s="5" t="s">
        <v>2475</v>
      </c>
      <c r="EA159" s="5" t="s">
        <v>2450</v>
      </c>
      <c r="EB159" s="5" t="s">
        <v>2418</v>
      </c>
      <c r="EC159" s="5">
        <v>3649.2614967700001</v>
      </c>
      <c r="ED159" s="8">
        <v>1636.80637904732</v>
      </c>
      <c r="EE159" s="7">
        <v>0.45</v>
      </c>
    </row>
    <row r="160" spans="1:135">
      <c r="A160">
        <v>1</v>
      </c>
      <c r="B160" t="s">
        <v>2238</v>
      </c>
      <c r="C160" t="s">
        <v>443</v>
      </c>
      <c r="D160" t="s">
        <v>444</v>
      </c>
      <c r="E160" t="s">
        <v>498</v>
      </c>
      <c r="F160" t="s">
        <v>499</v>
      </c>
      <c r="G160">
        <v>511.81122411400003</v>
      </c>
      <c r="H160">
        <v>49.5625</v>
      </c>
      <c r="I160">
        <v>46.25</v>
      </c>
      <c r="J160">
        <v>79.875</v>
      </c>
      <c r="K160">
        <v>85.125</v>
      </c>
      <c r="L160">
        <v>136.9375</v>
      </c>
      <c r="M160">
        <v>113.9375</v>
      </c>
      <c r="N160">
        <v>390.94061279296875</v>
      </c>
      <c r="O160">
        <v>760</v>
      </c>
      <c r="P160">
        <v>500.96816548419343</v>
      </c>
      <c r="Q160">
        <v>23.8125</v>
      </c>
      <c r="R160">
        <v>389.625</v>
      </c>
      <c r="S160">
        <v>0</v>
      </c>
      <c r="T160">
        <v>65.5</v>
      </c>
      <c r="U160">
        <v>32.75</v>
      </c>
      <c r="V160">
        <v>0</v>
      </c>
      <c r="W160">
        <v>1126.1678261930917</v>
      </c>
      <c r="X160">
        <v>14.109766874160869</v>
      </c>
      <c r="Y160">
        <v>28</v>
      </c>
      <c r="Z160">
        <v>131722.3829</v>
      </c>
      <c r="AA160">
        <v>47.24</v>
      </c>
      <c r="AB160">
        <v>6.26</v>
      </c>
      <c r="AC160">
        <v>6.26</v>
      </c>
      <c r="AD160">
        <v>0</v>
      </c>
      <c r="AE160">
        <v>0.53</v>
      </c>
      <c r="AF160">
        <v>40.450000000000003</v>
      </c>
      <c r="AG160">
        <v>0</v>
      </c>
      <c r="AH160">
        <v>0</v>
      </c>
      <c r="AI160">
        <v>1.5</v>
      </c>
      <c r="AJ160">
        <v>4.2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0.5</v>
      </c>
      <c r="BD160">
        <v>0</v>
      </c>
      <c r="BE160">
        <v>0</v>
      </c>
      <c r="BF160">
        <v>0</v>
      </c>
      <c r="BG160">
        <v>11.19</v>
      </c>
      <c r="BH160">
        <v>0</v>
      </c>
      <c r="BI160">
        <v>0</v>
      </c>
      <c r="BJ160">
        <v>0</v>
      </c>
      <c r="BK160">
        <v>0</v>
      </c>
      <c r="BL160">
        <v>16.03</v>
      </c>
      <c r="BM160">
        <v>7.65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0.22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0</v>
      </c>
      <c r="CD160">
        <v>0</v>
      </c>
      <c r="CE160">
        <v>0</v>
      </c>
      <c r="CF160">
        <v>2.82</v>
      </c>
      <c r="CG160">
        <v>0</v>
      </c>
      <c r="CH160">
        <v>0</v>
      </c>
      <c r="CI160">
        <v>0.62</v>
      </c>
      <c r="CJ160">
        <v>0</v>
      </c>
      <c r="CK160">
        <v>0</v>
      </c>
      <c r="CL160">
        <v>0</v>
      </c>
      <c r="CM160">
        <v>0</v>
      </c>
      <c r="CN160">
        <v>0</v>
      </c>
      <c r="CO160">
        <v>0</v>
      </c>
      <c r="CP160">
        <v>0</v>
      </c>
      <c r="CQ160">
        <v>7.18</v>
      </c>
      <c r="CR160">
        <v>0</v>
      </c>
      <c r="CS160">
        <v>1.03</v>
      </c>
      <c r="CT160">
        <v>0</v>
      </c>
      <c r="CU160">
        <v>5</v>
      </c>
      <c r="CV160">
        <v>28</v>
      </c>
      <c r="CW160" t="s">
        <v>498</v>
      </c>
      <c r="CX160">
        <v>511.81</v>
      </c>
      <c r="CY160">
        <v>0.08</v>
      </c>
      <c r="CZ160">
        <v>7.0000000000000007E-2</v>
      </c>
      <c r="DA160">
        <v>0</v>
      </c>
      <c r="DB160">
        <v>0.01</v>
      </c>
      <c r="DC160">
        <v>0.01</v>
      </c>
      <c r="DD160">
        <v>0.03</v>
      </c>
      <c r="DE160">
        <v>0.08</v>
      </c>
      <c r="DF160">
        <v>0.14000000000000001</v>
      </c>
      <c r="DG160">
        <v>0</v>
      </c>
      <c r="DH160">
        <v>0</v>
      </c>
      <c r="DI160">
        <v>0</v>
      </c>
      <c r="DJ160">
        <v>0</v>
      </c>
      <c r="DK160">
        <v>0</v>
      </c>
      <c r="DL160">
        <v>0</v>
      </c>
      <c r="DM160">
        <v>0</v>
      </c>
      <c r="DN160">
        <v>0.01</v>
      </c>
      <c r="DO160">
        <v>0.02</v>
      </c>
      <c r="DP160">
        <v>0.01</v>
      </c>
      <c r="DQ160">
        <v>0.53</v>
      </c>
      <c r="DR160">
        <v>0</v>
      </c>
      <c r="DS160">
        <v>0</v>
      </c>
      <c r="DT160">
        <v>0.01</v>
      </c>
      <c r="DU160">
        <v>0.01</v>
      </c>
      <c r="DV160">
        <v>0</v>
      </c>
      <c r="DW160">
        <v>0</v>
      </c>
      <c r="DX160">
        <v>0.01</v>
      </c>
      <c r="DY160" s="5" t="s">
        <v>498</v>
      </c>
      <c r="DZ160" s="5" t="s">
        <v>2476</v>
      </c>
      <c r="EA160" s="5" t="s">
        <v>2450</v>
      </c>
      <c r="EB160" s="5" t="s">
        <v>2418</v>
      </c>
      <c r="EC160" s="5">
        <v>511.81122411400003</v>
      </c>
      <c r="ED160" s="8">
        <v>156.33891623421999</v>
      </c>
      <c r="EE160" s="7">
        <v>0.31</v>
      </c>
    </row>
    <row r="161" spans="1:135">
      <c r="A161">
        <v>1</v>
      </c>
      <c r="B161" t="s">
        <v>2238</v>
      </c>
      <c r="C161" t="s">
        <v>443</v>
      </c>
      <c r="D161" t="s">
        <v>444</v>
      </c>
      <c r="E161" t="s">
        <v>500</v>
      </c>
      <c r="F161" t="s">
        <v>501</v>
      </c>
      <c r="G161">
        <v>995.91740995199996</v>
      </c>
      <c r="H161">
        <v>73.25</v>
      </c>
      <c r="I161">
        <v>66.125</v>
      </c>
      <c r="J161">
        <v>101.875</v>
      </c>
      <c r="K161">
        <v>125.625</v>
      </c>
      <c r="L161">
        <v>299.3125</v>
      </c>
      <c r="M161">
        <v>329.3125</v>
      </c>
      <c r="N161">
        <v>381.6427001953125</v>
      </c>
      <c r="O161">
        <v>792.3472900390625</v>
      </c>
      <c r="P161">
        <v>506.32111516518546</v>
      </c>
      <c r="Q161">
        <v>0</v>
      </c>
      <c r="R161">
        <v>557.3125</v>
      </c>
      <c r="S161">
        <v>0</v>
      </c>
      <c r="T161">
        <v>376.5</v>
      </c>
      <c r="U161">
        <v>61.6875</v>
      </c>
      <c r="V161">
        <v>0</v>
      </c>
      <c r="W161">
        <v>1141.7847648902821</v>
      </c>
      <c r="X161">
        <v>14.148791849529779</v>
      </c>
      <c r="Y161">
        <v>48</v>
      </c>
      <c r="Z161">
        <v>68371.1679</v>
      </c>
      <c r="AA161">
        <v>75.3</v>
      </c>
      <c r="AB161">
        <v>22.28</v>
      </c>
      <c r="AC161">
        <v>19.28</v>
      </c>
      <c r="AD161">
        <v>3</v>
      </c>
      <c r="AE161">
        <v>0.94</v>
      </c>
      <c r="AF161">
        <v>50.58</v>
      </c>
      <c r="AG161">
        <v>1.5</v>
      </c>
      <c r="AH161">
        <v>2.2000000000000002</v>
      </c>
      <c r="AI161">
        <v>4.6000000000000005</v>
      </c>
      <c r="AJ161">
        <v>1.4</v>
      </c>
      <c r="AK161">
        <v>0.8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7.05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23.91</v>
      </c>
      <c r="BM161">
        <v>2.97</v>
      </c>
      <c r="BN161">
        <v>0</v>
      </c>
      <c r="BO161">
        <v>1.52</v>
      </c>
      <c r="BP161">
        <v>0</v>
      </c>
      <c r="BQ161">
        <v>0.82</v>
      </c>
      <c r="BR161">
        <v>0</v>
      </c>
      <c r="BS161">
        <v>0.38</v>
      </c>
      <c r="BT161">
        <v>1.52</v>
      </c>
      <c r="BU161">
        <v>0</v>
      </c>
      <c r="BV161">
        <v>0.52</v>
      </c>
      <c r="BW161">
        <v>0</v>
      </c>
      <c r="BX161">
        <v>0</v>
      </c>
      <c r="BY161">
        <v>0</v>
      </c>
      <c r="BZ161">
        <v>0</v>
      </c>
      <c r="CA161">
        <v>1.79</v>
      </c>
      <c r="CB161">
        <v>0</v>
      </c>
      <c r="CC161">
        <v>0</v>
      </c>
      <c r="CD161">
        <v>0</v>
      </c>
      <c r="CE161">
        <v>3.97</v>
      </c>
      <c r="CF161">
        <v>0</v>
      </c>
      <c r="CG161">
        <v>0</v>
      </c>
      <c r="CH161">
        <v>0</v>
      </c>
      <c r="CI161">
        <v>0</v>
      </c>
      <c r="CJ161">
        <v>0</v>
      </c>
      <c r="CK161">
        <v>5.27</v>
      </c>
      <c r="CL161">
        <v>0</v>
      </c>
      <c r="CM161">
        <v>0</v>
      </c>
      <c r="CN161">
        <v>0</v>
      </c>
      <c r="CO161">
        <v>0</v>
      </c>
      <c r="CP161">
        <v>1.42</v>
      </c>
      <c r="CQ161">
        <v>1.55</v>
      </c>
      <c r="CR161">
        <v>0.72</v>
      </c>
      <c r="CS161">
        <v>21.89</v>
      </c>
      <c r="CT161">
        <v>0</v>
      </c>
      <c r="CU161">
        <v>10</v>
      </c>
      <c r="CV161">
        <v>48</v>
      </c>
      <c r="CW161" t="s">
        <v>500</v>
      </c>
      <c r="CX161">
        <v>995.92</v>
      </c>
      <c r="CY161">
        <v>0.03</v>
      </c>
      <c r="CZ161">
        <v>0.04</v>
      </c>
      <c r="DA161">
        <v>0</v>
      </c>
      <c r="DB161">
        <v>0</v>
      </c>
      <c r="DC161">
        <v>0</v>
      </c>
      <c r="DD161">
        <v>0.03</v>
      </c>
      <c r="DE161">
        <v>0.01</v>
      </c>
      <c r="DF161">
        <v>0.08</v>
      </c>
      <c r="DG161">
        <v>0</v>
      </c>
      <c r="DH161">
        <v>0</v>
      </c>
      <c r="DI161">
        <v>0</v>
      </c>
      <c r="DJ161">
        <v>0</v>
      </c>
      <c r="DK161">
        <v>0</v>
      </c>
      <c r="DL161">
        <v>0</v>
      </c>
      <c r="DM161">
        <v>0</v>
      </c>
      <c r="DN161">
        <v>0.01</v>
      </c>
      <c r="DO161">
        <v>0</v>
      </c>
      <c r="DP161">
        <v>0.01</v>
      </c>
      <c r="DQ161">
        <v>0.73</v>
      </c>
      <c r="DR161">
        <v>0</v>
      </c>
      <c r="DS161">
        <v>0</v>
      </c>
      <c r="DT161">
        <v>0.01</v>
      </c>
      <c r="DU161">
        <v>0.03</v>
      </c>
      <c r="DV161">
        <v>0</v>
      </c>
      <c r="DW161">
        <v>0</v>
      </c>
      <c r="DX161">
        <v>0.01</v>
      </c>
      <c r="DY161" s="5" t="s">
        <v>500</v>
      </c>
      <c r="DZ161" s="5" t="s">
        <v>2477</v>
      </c>
      <c r="EA161" s="5" t="s">
        <v>2450</v>
      </c>
      <c r="EB161" s="5" t="s">
        <v>2418</v>
      </c>
      <c r="EC161" s="5">
        <v>995.91740995199996</v>
      </c>
      <c r="ED161" s="8">
        <v>655.52197763979996</v>
      </c>
      <c r="EE161" s="7">
        <v>0.66</v>
      </c>
    </row>
    <row r="162" spans="1:135">
      <c r="A162">
        <v>1</v>
      </c>
      <c r="B162" t="s">
        <v>2238</v>
      </c>
      <c r="C162" t="s">
        <v>443</v>
      </c>
      <c r="D162" t="s">
        <v>444</v>
      </c>
      <c r="E162" t="s">
        <v>502</v>
      </c>
      <c r="F162" t="s">
        <v>503</v>
      </c>
      <c r="G162">
        <v>587.10912574600002</v>
      </c>
      <c r="H162">
        <v>5.6875</v>
      </c>
      <c r="I162">
        <v>10.875</v>
      </c>
      <c r="J162">
        <v>24.125</v>
      </c>
      <c r="K162">
        <v>44</v>
      </c>
      <c r="L162">
        <v>133.1875</v>
      </c>
      <c r="M162">
        <v>369.375</v>
      </c>
      <c r="N162">
        <v>582.4097900390625</v>
      </c>
      <c r="O162">
        <v>1455.0057373046875</v>
      </c>
      <c r="P162">
        <v>1009.0607468047615</v>
      </c>
      <c r="Q162">
        <v>90.375</v>
      </c>
      <c r="R162">
        <v>233.875</v>
      </c>
      <c r="S162">
        <v>32.125</v>
      </c>
      <c r="T162">
        <v>230.875</v>
      </c>
      <c r="U162">
        <v>0</v>
      </c>
      <c r="V162">
        <v>0</v>
      </c>
      <c r="W162">
        <v>1323.9678449744463</v>
      </c>
      <c r="X162">
        <v>12.074651831345827</v>
      </c>
      <c r="Y162">
        <v>12</v>
      </c>
      <c r="Z162">
        <v>73283.367499999993</v>
      </c>
      <c r="AA162">
        <v>61.57</v>
      </c>
      <c r="AB162">
        <v>40.81</v>
      </c>
      <c r="AC162">
        <v>32.81</v>
      </c>
      <c r="AD162">
        <v>8</v>
      </c>
      <c r="AE162">
        <v>1.43</v>
      </c>
      <c r="AF162">
        <v>8.26</v>
      </c>
      <c r="AG162">
        <v>11.07</v>
      </c>
      <c r="AH162">
        <v>0</v>
      </c>
      <c r="AI162">
        <v>4.8</v>
      </c>
      <c r="AJ162">
        <v>5.7</v>
      </c>
      <c r="AK162">
        <v>0.8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4.5200000000000005</v>
      </c>
      <c r="AR162">
        <v>0</v>
      </c>
      <c r="AS162">
        <v>8.5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0.74</v>
      </c>
      <c r="BL162">
        <v>1.95</v>
      </c>
      <c r="BM162">
        <v>0.7</v>
      </c>
      <c r="BN162">
        <v>0</v>
      </c>
      <c r="BO162">
        <v>0</v>
      </c>
      <c r="BP162">
        <v>0</v>
      </c>
      <c r="BQ162">
        <v>31.87</v>
      </c>
      <c r="BR162">
        <v>0</v>
      </c>
      <c r="BS162">
        <v>5.29</v>
      </c>
      <c r="BT162">
        <v>0</v>
      </c>
      <c r="BU162">
        <v>0</v>
      </c>
      <c r="BV162">
        <v>0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>
        <v>0</v>
      </c>
      <c r="CE162">
        <v>0</v>
      </c>
      <c r="CF162">
        <v>0</v>
      </c>
      <c r="CG162">
        <v>3.17</v>
      </c>
      <c r="CH162">
        <v>0</v>
      </c>
      <c r="CI162">
        <v>0</v>
      </c>
      <c r="CJ162">
        <v>0</v>
      </c>
      <c r="CK162">
        <v>0</v>
      </c>
      <c r="CL162">
        <v>0</v>
      </c>
      <c r="CM162">
        <v>0</v>
      </c>
      <c r="CN162">
        <v>0</v>
      </c>
      <c r="CO162">
        <v>0</v>
      </c>
      <c r="CP162">
        <v>0</v>
      </c>
      <c r="CQ162">
        <v>4.83</v>
      </c>
      <c r="CR162">
        <v>0</v>
      </c>
      <c r="CS162">
        <v>0</v>
      </c>
      <c r="CT162">
        <v>0</v>
      </c>
      <c r="CU162">
        <v>19</v>
      </c>
      <c r="CV162">
        <v>19.200000000000003</v>
      </c>
      <c r="CW162" t="s">
        <v>502</v>
      </c>
      <c r="CX162">
        <v>587.11</v>
      </c>
      <c r="CY162">
        <v>0.09</v>
      </c>
      <c r="CZ162">
        <v>0.03</v>
      </c>
      <c r="DA162">
        <v>0</v>
      </c>
      <c r="DB162">
        <v>0</v>
      </c>
      <c r="DC162">
        <v>0</v>
      </c>
      <c r="DD162">
        <v>0</v>
      </c>
      <c r="DE162">
        <v>0</v>
      </c>
      <c r="DF162">
        <v>0.11</v>
      </c>
      <c r="DG162">
        <v>0</v>
      </c>
      <c r="DH162">
        <v>0</v>
      </c>
      <c r="DI162">
        <v>0</v>
      </c>
      <c r="DJ162">
        <v>0</v>
      </c>
      <c r="DK162">
        <v>0</v>
      </c>
      <c r="DL162">
        <v>0.01</v>
      </c>
      <c r="DM162">
        <v>0</v>
      </c>
      <c r="DN162">
        <v>0</v>
      </c>
      <c r="DO162">
        <v>0.01</v>
      </c>
      <c r="DP162">
        <v>0.02</v>
      </c>
      <c r="DQ162">
        <v>0.28000000000000003</v>
      </c>
      <c r="DR162">
        <v>0</v>
      </c>
      <c r="DS162">
        <v>0</v>
      </c>
      <c r="DT162">
        <v>0</v>
      </c>
      <c r="DU162">
        <v>0.25</v>
      </c>
      <c r="DV162">
        <v>0.2</v>
      </c>
      <c r="DW162">
        <v>0</v>
      </c>
      <c r="DX162">
        <v>0</v>
      </c>
      <c r="DY162" s="5" t="s">
        <v>502</v>
      </c>
      <c r="DZ162" s="5" t="s">
        <v>2478</v>
      </c>
      <c r="EA162" s="5" t="s">
        <v>2450</v>
      </c>
      <c r="EB162" s="5" t="s">
        <v>2418</v>
      </c>
      <c r="EC162" s="5">
        <v>587.10912574600002</v>
      </c>
      <c r="ED162" s="8">
        <v>694.45013194000001</v>
      </c>
      <c r="EE162" s="7">
        <v>1.18</v>
      </c>
    </row>
    <row r="163" spans="1:135">
      <c r="A163">
        <v>1</v>
      </c>
      <c r="B163" t="s">
        <v>2238</v>
      </c>
      <c r="C163" t="s">
        <v>443</v>
      </c>
      <c r="D163" t="s">
        <v>444</v>
      </c>
      <c r="E163" t="s">
        <v>504</v>
      </c>
      <c r="F163" t="s">
        <v>505</v>
      </c>
      <c r="G163">
        <v>686.44815292099997</v>
      </c>
      <c r="H163">
        <v>103.3125</v>
      </c>
      <c r="I163">
        <v>97.5</v>
      </c>
      <c r="J163">
        <v>161.25</v>
      </c>
      <c r="K163">
        <v>131.4375</v>
      </c>
      <c r="L163">
        <v>135.1875</v>
      </c>
      <c r="M163">
        <v>57.8125</v>
      </c>
      <c r="N163">
        <v>421.75711059570313</v>
      </c>
      <c r="O163">
        <v>610.765625</v>
      </c>
      <c r="P163">
        <v>484.30011292781955</v>
      </c>
      <c r="Q163">
        <v>34.875</v>
      </c>
      <c r="R163">
        <v>0</v>
      </c>
      <c r="S163">
        <v>502.75</v>
      </c>
      <c r="T163">
        <v>0</v>
      </c>
      <c r="U163">
        <v>132.5625</v>
      </c>
      <c r="V163">
        <v>16.3125</v>
      </c>
      <c r="W163">
        <v>1125.1413865354832</v>
      </c>
      <c r="X163">
        <v>14.096241231666211</v>
      </c>
      <c r="Y163">
        <v>10</v>
      </c>
      <c r="Z163">
        <v>707099.30759999994</v>
      </c>
      <c r="AA163">
        <v>551</v>
      </c>
      <c r="AB163">
        <v>336.67</v>
      </c>
      <c r="AC163">
        <v>300.26</v>
      </c>
      <c r="AD163">
        <v>36.409999999999997</v>
      </c>
      <c r="AE163">
        <v>0.98</v>
      </c>
      <c r="AF163">
        <v>20.5</v>
      </c>
      <c r="AG163">
        <v>192.85</v>
      </c>
      <c r="AH163">
        <v>189.9</v>
      </c>
      <c r="AI163">
        <v>26.9</v>
      </c>
      <c r="AJ163">
        <v>0</v>
      </c>
      <c r="AK163">
        <v>1.6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1.66</v>
      </c>
      <c r="AR163">
        <v>0</v>
      </c>
      <c r="AS163">
        <v>17.68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7.1</v>
      </c>
      <c r="BH163">
        <v>0</v>
      </c>
      <c r="BI163">
        <v>0</v>
      </c>
      <c r="BJ163">
        <v>0</v>
      </c>
      <c r="BK163">
        <v>0</v>
      </c>
      <c r="BL163">
        <v>0</v>
      </c>
      <c r="BM163">
        <v>2.35</v>
      </c>
      <c r="BN163">
        <v>60.08</v>
      </c>
      <c r="BO163">
        <v>0</v>
      </c>
      <c r="BP163">
        <v>0</v>
      </c>
      <c r="BQ163">
        <v>385.28</v>
      </c>
      <c r="BR163">
        <v>0</v>
      </c>
      <c r="BS163">
        <v>0</v>
      </c>
      <c r="BT163">
        <v>0</v>
      </c>
      <c r="BU163">
        <v>0</v>
      </c>
      <c r="BV163">
        <v>0</v>
      </c>
      <c r="BW163">
        <v>0</v>
      </c>
      <c r="BX163">
        <v>0</v>
      </c>
      <c r="BY163">
        <v>0</v>
      </c>
      <c r="BZ163">
        <v>0</v>
      </c>
      <c r="CA163">
        <v>0</v>
      </c>
      <c r="CB163">
        <v>0</v>
      </c>
      <c r="CC163">
        <v>0</v>
      </c>
      <c r="CD163">
        <v>0.9</v>
      </c>
      <c r="CE163">
        <v>66</v>
      </c>
      <c r="CF163">
        <v>0</v>
      </c>
      <c r="CG163">
        <v>0</v>
      </c>
      <c r="CH163">
        <v>0</v>
      </c>
      <c r="CI163">
        <v>0</v>
      </c>
      <c r="CJ163">
        <v>0</v>
      </c>
      <c r="CK163">
        <v>0</v>
      </c>
      <c r="CL163">
        <v>0</v>
      </c>
      <c r="CM163">
        <v>0</v>
      </c>
      <c r="CN163">
        <v>0</v>
      </c>
      <c r="CO163">
        <v>0</v>
      </c>
      <c r="CP163">
        <v>0</v>
      </c>
      <c r="CQ163">
        <v>9.9500000000000011</v>
      </c>
      <c r="CR163">
        <v>0</v>
      </c>
      <c r="CS163">
        <v>0</v>
      </c>
      <c r="CT163">
        <v>0</v>
      </c>
      <c r="CU163">
        <v>246</v>
      </c>
      <c r="CV163">
        <v>22</v>
      </c>
      <c r="CW163" t="s">
        <v>504</v>
      </c>
      <c r="CX163">
        <v>686.45</v>
      </c>
      <c r="CY163">
        <v>0.12</v>
      </c>
      <c r="CZ163">
        <v>0.16</v>
      </c>
      <c r="DA163">
        <v>0</v>
      </c>
      <c r="DB163">
        <v>0</v>
      </c>
      <c r="DC163">
        <v>0.04</v>
      </c>
      <c r="DD163">
        <v>0.01</v>
      </c>
      <c r="DE163">
        <v>0.04</v>
      </c>
      <c r="DF163">
        <v>0.12</v>
      </c>
      <c r="DG163">
        <v>0</v>
      </c>
      <c r="DH163">
        <v>0</v>
      </c>
      <c r="DI163">
        <v>0.01</v>
      </c>
      <c r="DJ163">
        <v>0</v>
      </c>
      <c r="DK163">
        <v>0</v>
      </c>
      <c r="DL163">
        <v>0.21</v>
      </c>
      <c r="DM163">
        <v>0</v>
      </c>
      <c r="DN163">
        <v>0</v>
      </c>
      <c r="DO163">
        <v>0.03</v>
      </c>
      <c r="DP163">
        <v>0.09</v>
      </c>
      <c r="DQ163">
        <v>7.0000000000000007E-2</v>
      </c>
      <c r="DR163">
        <v>0</v>
      </c>
      <c r="DS163">
        <v>0.02</v>
      </c>
      <c r="DT163">
        <v>0</v>
      </c>
      <c r="DU163">
        <v>0.09</v>
      </c>
      <c r="DV163">
        <v>0</v>
      </c>
      <c r="DW163">
        <v>0</v>
      </c>
      <c r="DX163">
        <v>0.01</v>
      </c>
      <c r="DY163" s="5" t="s">
        <v>504</v>
      </c>
      <c r="DZ163" s="5" t="s">
        <v>2479</v>
      </c>
      <c r="EA163" s="5" t="s">
        <v>2450</v>
      </c>
      <c r="EB163" s="5" t="s">
        <v>2418</v>
      </c>
      <c r="EC163" s="5">
        <v>686.44815292099997</v>
      </c>
      <c r="ED163" s="8">
        <v>308.97921494534995</v>
      </c>
      <c r="EE163" s="7">
        <v>0.45</v>
      </c>
    </row>
    <row r="164" spans="1:135">
      <c r="A164">
        <v>1</v>
      </c>
      <c r="B164" t="s">
        <v>2238</v>
      </c>
      <c r="C164" t="s">
        <v>506</v>
      </c>
      <c r="D164" t="s">
        <v>507</v>
      </c>
      <c r="E164" t="s">
        <v>508</v>
      </c>
      <c r="F164" t="s">
        <v>509</v>
      </c>
      <c r="G164">
        <v>1671.51074887</v>
      </c>
      <c r="H164">
        <v>111.625</v>
      </c>
      <c r="I164">
        <v>85.6875</v>
      </c>
      <c r="J164">
        <v>160.0625</v>
      </c>
      <c r="K164">
        <v>198.75</v>
      </c>
      <c r="L164">
        <v>475.0625</v>
      </c>
      <c r="M164">
        <v>640.6875</v>
      </c>
      <c r="N164">
        <v>431.12911987304688</v>
      </c>
      <c r="O164">
        <v>851.25372314453125</v>
      </c>
      <c r="P164">
        <v>587.16716838629895</v>
      </c>
      <c r="Q164">
        <v>0</v>
      </c>
      <c r="R164">
        <v>921.4375</v>
      </c>
      <c r="S164">
        <v>422.75</v>
      </c>
      <c r="T164">
        <v>319.0625</v>
      </c>
      <c r="U164">
        <v>0</v>
      </c>
      <c r="V164">
        <v>8.625</v>
      </c>
      <c r="W164">
        <v>1028.427695299353</v>
      </c>
      <c r="X164">
        <v>13.898587562170452</v>
      </c>
      <c r="Y164">
        <v>131</v>
      </c>
      <c r="Z164">
        <v>2542261.0981000001</v>
      </c>
      <c r="AA164">
        <v>424.34</v>
      </c>
      <c r="AB164">
        <v>82.59</v>
      </c>
      <c r="AC164">
        <v>78.569999999999993</v>
      </c>
      <c r="AD164">
        <v>4.0199999999999996</v>
      </c>
      <c r="AE164">
        <v>9.74</v>
      </c>
      <c r="AF164">
        <v>326.48</v>
      </c>
      <c r="AG164">
        <v>5.53</v>
      </c>
      <c r="AH164">
        <v>0.7</v>
      </c>
      <c r="AI164">
        <v>32.799999999999997</v>
      </c>
      <c r="AJ164">
        <v>5.5</v>
      </c>
      <c r="AK164">
        <v>4</v>
      </c>
      <c r="AL164">
        <v>1.29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4.7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316.05</v>
      </c>
      <c r="BH164">
        <v>0</v>
      </c>
      <c r="BI164">
        <v>0</v>
      </c>
      <c r="BJ164">
        <v>0</v>
      </c>
      <c r="BK164">
        <v>0</v>
      </c>
      <c r="BL164">
        <v>4.57</v>
      </c>
      <c r="BM164">
        <v>3.48</v>
      </c>
      <c r="BN164">
        <v>0</v>
      </c>
      <c r="BO164">
        <v>0</v>
      </c>
      <c r="BP164">
        <v>0</v>
      </c>
      <c r="BQ164">
        <v>7.09</v>
      </c>
      <c r="BR164">
        <v>0</v>
      </c>
      <c r="BS164">
        <v>6.4</v>
      </c>
      <c r="BT164">
        <v>0</v>
      </c>
      <c r="BU164">
        <v>0</v>
      </c>
      <c r="BV164">
        <v>0</v>
      </c>
      <c r="BW164">
        <v>0</v>
      </c>
      <c r="BX164">
        <v>0</v>
      </c>
      <c r="BY164">
        <v>0</v>
      </c>
      <c r="BZ164">
        <v>0</v>
      </c>
      <c r="CA164">
        <v>0</v>
      </c>
      <c r="CB164">
        <v>0</v>
      </c>
      <c r="CC164">
        <v>0</v>
      </c>
      <c r="CD164">
        <v>0</v>
      </c>
      <c r="CE164">
        <v>20.14</v>
      </c>
      <c r="CF164">
        <v>0</v>
      </c>
      <c r="CG164">
        <v>2.77</v>
      </c>
      <c r="CH164">
        <v>0</v>
      </c>
      <c r="CI164">
        <v>0</v>
      </c>
      <c r="CJ164">
        <v>0</v>
      </c>
      <c r="CK164">
        <v>0</v>
      </c>
      <c r="CL164">
        <v>0</v>
      </c>
      <c r="CM164">
        <v>0</v>
      </c>
      <c r="CN164">
        <v>0</v>
      </c>
      <c r="CO164">
        <v>0</v>
      </c>
      <c r="CP164">
        <v>0</v>
      </c>
      <c r="CQ164">
        <v>51.76</v>
      </c>
      <c r="CR164">
        <v>0</v>
      </c>
      <c r="CS164">
        <v>6.09</v>
      </c>
      <c r="CT164">
        <v>0</v>
      </c>
      <c r="CU164">
        <v>313</v>
      </c>
      <c r="CV164">
        <v>222.7</v>
      </c>
      <c r="CW164" t="s">
        <v>508</v>
      </c>
      <c r="CX164">
        <v>1671.51</v>
      </c>
      <c r="CY164">
        <v>0.01</v>
      </c>
      <c r="CZ164">
        <v>0.05</v>
      </c>
      <c r="DA164">
        <v>0</v>
      </c>
      <c r="DB164">
        <v>0</v>
      </c>
      <c r="DC164">
        <v>0.18</v>
      </c>
      <c r="DD164">
        <v>0.02</v>
      </c>
      <c r="DE164">
        <v>0</v>
      </c>
      <c r="DF164">
        <v>0.09</v>
      </c>
      <c r="DG164">
        <v>0</v>
      </c>
      <c r="DH164">
        <v>0</v>
      </c>
      <c r="DI164">
        <v>0</v>
      </c>
      <c r="DJ164">
        <v>0</v>
      </c>
      <c r="DK164">
        <v>0</v>
      </c>
      <c r="DL164">
        <v>0.04</v>
      </c>
      <c r="DM164">
        <v>0.02</v>
      </c>
      <c r="DN164">
        <v>7.0000000000000007E-2</v>
      </c>
      <c r="DO164">
        <v>0.01</v>
      </c>
      <c r="DP164">
        <v>0.02</v>
      </c>
      <c r="DQ164">
        <v>0.44</v>
      </c>
      <c r="DR164">
        <v>0</v>
      </c>
      <c r="DS164">
        <v>0</v>
      </c>
      <c r="DT164">
        <v>0</v>
      </c>
      <c r="DU164">
        <v>0.03</v>
      </c>
      <c r="DV164">
        <v>0</v>
      </c>
      <c r="DW164">
        <v>0</v>
      </c>
      <c r="DX164">
        <v>0</v>
      </c>
      <c r="DY164" s="5" t="s">
        <v>508</v>
      </c>
      <c r="DZ164" s="5" t="s">
        <v>2480</v>
      </c>
      <c r="EA164" s="5" t="s">
        <v>2481</v>
      </c>
      <c r="EB164" s="5" t="s">
        <v>2418</v>
      </c>
      <c r="EC164" s="5">
        <v>1671.51074887</v>
      </c>
      <c r="ED164" s="8">
        <v>681.79376059101401</v>
      </c>
      <c r="EE164" s="7">
        <v>0.41</v>
      </c>
    </row>
    <row r="165" spans="1:135">
      <c r="A165">
        <v>1</v>
      </c>
      <c r="B165" t="s">
        <v>2238</v>
      </c>
      <c r="C165" t="s">
        <v>506</v>
      </c>
      <c r="D165" t="s">
        <v>507</v>
      </c>
      <c r="E165" t="s">
        <v>510</v>
      </c>
      <c r="F165" t="s">
        <v>511</v>
      </c>
      <c r="G165">
        <v>2148.1375677400001</v>
      </c>
      <c r="H165">
        <v>788.75</v>
      </c>
      <c r="I165">
        <v>311.5</v>
      </c>
      <c r="J165">
        <v>308.0625</v>
      </c>
      <c r="K165">
        <v>231.9375</v>
      </c>
      <c r="L165">
        <v>335.25</v>
      </c>
      <c r="M165">
        <v>172.625</v>
      </c>
      <c r="N165">
        <v>384.40997314453125</v>
      </c>
      <c r="O165">
        <v>683.00433349609375</v>
      </c>
      <c r="P165">
        <v>435.93860001706923</v>
      </c>
      <c r="Q165">
        <v>13.6875</v>
      </c>
      <c r="R165">
        <v>1124.0625</v>
      </c>
      <c r="S165">
        <v>542.75</v>
      </c>
      <c r="T165">
        <v>0</v>
      </c>
      <c r="U165">
        <v>257.75</v>
      </c>
      <c r="V165">
        <v>209.875</v>
      </c>
      <c r="W165">
        <v>1066.1173355062131</v>
      </c>
      <c r="X165">
        <v>14.426155748915985</v>
      </c>
      <c r="Y165">
        <v>123</v>
      </c>
      <c r="Z165">
        <v>1555742.7117000001</v>
      </c>
      <c r="AA165">
        <v>902.4</v>
      </c>
      <c r="AB165">
        <v>468.99</v>
      </c>
      <c r="AC165">
        <v>370.81</v>
      </c>
      <c r="AD165">
        <v>98.18</v>
      </c>
      <c r="AE165">
        <v>8.89</v>
      </c>
      <c r="AF165">
        <v>240.94</v>
      </c>
      <c r="AG165">
        <v>183.58</v>
      </c>
      <c r="AH165">
        <v>43</v>
      </c>
      <c r="AI165">
        <v>81.5</v>
      </c>
      <c r="AJ165">
        <v>20.3</v>
      </c>
      <c r="AK165">
        <v>4</v>
      </c>
      <c r="AL165">
        <v>39.93</v>
      </c>
      <c r="AM165">
        <v>0</v>
      </c>
      <c r="AN165">
        <v>0</v>
      </c>
      <c r="AO165">
        <v>0</v>
      </c>
      <c r="AP165">
        <v>1.02</v>
      </c>
      <c r="AQ165">
        <v>0</v>
      </c>
      <c r="AR165">
        <v>0</v>
      </c>
      <c r="AS165">
        <v>30.19</v>
      </c>
      <c r="AT165">
        <v>0</v>
      </c>
      <c r="AU165">
        <v>0</v>
      </c>
      <c r="AV165">
        <v>0</v>
      </c>
      <c r="AW165">
        <v>3.71</v>
      </c>
      <c r="AX165">
        <v>0</v>
      </c>
      <c r="AY165">
        <v>0</v>
      </c>
      <c r="AZ165">
        <v>0</v>
      </c>
      <c r="BA165">
        <v>0</v>
      </c>
      <c r="BB165">
        <v>0.56000000000000005</v>
      </c>
      <c r="BC165">
        <v>48.88</v>
      </c>
      <c r="BD165">
        <v>0</v>
      </c>
      <c r="BE165">
        <v>0</v>
      </c>
      <c r="BF165">
        <v>0</v>
      </c>
      <c r="BG165">
        <v>29.9</v>
      </c>
      <c r="BH165">
        <v>0</v>
      </c>
      <c r="BI165">
        <v>0</v>
      </c>
      <c r="BJ165">
        <v>0</v>
      </c>
      <c r="BK165">
        <v>2.73</v>
      </c>
      <c r="BL165">
        <v>30.13</v>
      </c>
      <c r="BM165">
        <v>79.930000000000007</v>
      </c>
      <c r="BN165">
        <v>7.45</v>
      </c>
      <c r="BO165">
        <v>64.3</v>
      </c>
      <c r="BP165">
        <v>0</v>
      </c>
      <c r="BQ165">
        <v>260.35000000000002</v>
      </c>
      <c r="BR165">
        <v>0</v>
      </c>
      <c r="BS165">
        <v>65.290000000000006</v>
      </c>
      <c r="BT165">
        <v>24.8</v>
      </c>
      <c r="BU165">
        <v>0</v>
      </c>
      <c r="BV165">
        <v>0</v>
      </c>
      <c r="BW165">
        <v>6</v>
      </c>
      <c r="BX165">
        <v>0</v>
      </c>
      <c r="BY165">
        <v>0</v>
      </c>
      <c r="BZ165">
        <v>0</v>
      </c>
      <c r="CA165">
        <v>1.26</v>
      </c>
      <c r="CB165">
        <v>3.76</v>
      </c>
      <c r="CC165">
        <v>0</v>
      </c>
      <c r="CD165">
        <v>8.1</v>
      </c>
      <c r="CE165">
        <v>59.35</v>
      </c>
      <c r="CF165">
        <v>1.58</v>
      </c>
      <c r="CG165">
        <v>15.28</v>
      </c>
      <c r="CH165">
        <v>4.07</v>
      </c>
      <c r="CI165">
        <v>1.23</v>
      </c>
      <c r="CJ165">
        <v>0</v>
      </c>
      <c r="CK165">
        <v>0</v>
      </c>
      <c r="CL165">
        <v>0</v>
      </c>
      <c r="CM165">
        <v>0</v>
      </c>
      <c r="CN165">
        <v>0</v>
      </c>
      <c r="CO165">
        <v>0</v>
      </c>
      <c r="CP165">
        <v>2.08</v>
      </c>
      <c r="CQ165">
        <v>13.62</v>
      </c>
      <c r="CR165">
        <v>0</v>
      </c>
      <c r="CS165">
        <v>96.9</v>
      </c>
      <c r="CT165">
        <v>0</v>
      </c>
      <c r="CU165">
        <v>386</v>
      </c>
      <c r="CV165">
        <v>98.4</v>
      </c>
      <c r="CW165" t="s">
        <v>510</v>
      </c>
      <c r="CX165">
        <v>2148.14</v>
      </c>
      <c r="CY165">
        <v>7.0000000000000007E-2</v>
      </c>
      <c r="CZ165">
        <v>0.3</v>
      </c>
      <c r="DA165">
        <v>0</v>
      </c>
      <c r="DB165">
        <v>0.03</v>
      </c>
      <c r="DC165">
        <v>0.02</v>
      </c>
      <c r="DD165">
        <v>0.05</v>
      </c>
      <c r="DE165">
        <v>0.1</v>
      </c>
      <c r="DF165">
        <v>0.11</v>
      </c>
      <c r="DG165">
        <v>0.01</v>
      </c>
      <c r="DH165">
        <v>0</v>
      </c>
      <c r="DI165">
        <v>0.01</v>
      </c>
      <c r="DJ165">
        <v>0</v>
      </c>
      <c r="DK165">
        <v>0</v>
      </c>
      <c r="DL165">
        <v>0.05</v>
      </c>
      <c r="DM165">
        <v>0</v>
      </c>
      <c r="DN165">
        <v>0</v>
      </c>
      <c r="DO165">
        <v>0</v>
      </c>
      <c r="DP165">
        <v>0.03</v>
      </c>
      <c r="DQ165">
        <v>0.13</v>
      </c>
      <c r="DR165">
        <v>0</v>
      </c>
      <c r="DS165">
        <v>0</v>
      </c>
      <c r="DT165">
        <v>0.01</v>
      </c>
      <c r="DU165">
        <v>7.0000000000000007E-2</v>
      </c>
      <c r="DV165">
        <v>0</v>
      </c>
      <c r="DW165">
        <v>0</v>
      </c>
      <c r="DX165">
        <v>0.02</v>
      </c>
      <c r="DY165" s="5" t="s">
        <v>510</v>
      </c>
      <c r="DZ165" s="5" t="s">
        <v>2482</v>
      </c>
      <c r="EA165" s="5" t="s">
        <v>2481</v>
      </c>
      <c r="EB165" s="5" t="s">
        <v>2418</v>
      </c>
      <c r="EC165" s="5">
        <v>2148.1375677400001</v>
      </c>
      <c r="ED165" s="8">
        <v>840.84574578139996</v>
      </c>
      <c r="EE165" s="7">
        <v>0.39</v>
      </c>
    </row>
    <row r="166" spans="1:135">
      <c r="A166">
        <v>1</v>
      </c>
      <c r="B166" t="s">
        <v>2238</v>
      </c>
      <c r="C166" t="s">
        <v>506</v>
      </c>
      <c r="D166" t="s">
        <v>507</v>
      </c>
      <c r="E166" t="s">
        <v>512</v>
      </c>
      <c r="F166" t="s">
        <v>513</v>
      </c>
      <c r="G166">
        <v>731.05261655300001</v>
      </c>
      <c r="H166">
        <v>3.4375</v>
      </c>
      <c r="I166">
        <v>5.4375</v>
      </c>
      <c r="J166">
        <v>16.8125</v>
      </c>
      <c r="K166">
        <v>38.0625</v>
      </c>
      <c r="L166">
        <v>171.375</v>
      </c>
      <c r="M166">
        <v>495.0625</v>
      </c>
      <c r="N166">
        <v>560</v>
      </c>
      <c r="O166">
        <v>1152.8919677734375</v>
      </c>
      <c r="P166">
        <v>794.30007243660498</v>
      </c>
      <c r="Q166">
        <v>0</v>
      </c>
      <c r="R166">
        <v>216.5625</v>
      </c>
      <c r="S166">
        <v>263.375</v>
      </c>
      <c r="T166">
        <v>250.25</v>
      </c>
      <c r="U166">
        <v>0</v>
      </c>
      <c r="V166">
        <v>0</v>
      </c>
      <c r="W166">
        <v>1148.5466906105696</v>
      </c>
      <c r="X166">
        <v>12.989179921327176</v>
      </c>
      <c r="Y166">
        <v>71</v>
      </c>
      <c r="Z166">
        <v>2143148.41</v>
      </c>
      <c r="AA166">
        <v>254.85</v>
      </c>
      <c r="AB166">
        <v>0.13</v>
      </c>
      <c r="AC166">
        <v>0.13</v>
      </c>
      <c r="AD166">
        <v>0</v>
      </c>
      <c r="AE166">
        <v>2.5299999999999998</v>
      </c>
      <c r="AF166">
        <v>252.19</v>
      </c>
      <c r="AG166">
        <v>0</v>
      </c>
      <c r="AH166">
        <v>0</v>
      </c>
      <c r="AI166">
        <v>0.2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254.85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C166">
        <v>0</v>
      </c>
      <c r="CD166">
        <v>0</v>
      </c>
      <c r="CE166">
        <v>0</v>
      </c>
      <c r="CF166">
        <v>0</v>
      </c>
      <c r="CG166">
        <v>0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0</v>
      </c>
      <c r="CN166">
        <v>0</v>
      </c>
      <c r="CO166">
        <v>0</v>
      </c>
      <c r="CP166">
        <v>0</v>
      </c>
      <c r="CQ166">
        <v>0</v>
      </c>
      <c r="CR166">
        <v>0</v>
      </c>
      <c r="CS166">
        <v>0</v>
      </c>
      <c r="CT166">
        <v>0</v>
      </c>
      <c r="CU166">
        <v>229</v>
      </c>
      <c r="CV166">
        <v>127.8</v>
      </c>
      <c r="CW166" t="s">
        <v>512</v>
      </c>
      <c r="CX166">
        <v>731.05</v>
      </c>
      <c r="CY166">
        <v>0.03</v>
      </c>
      <c r="CZ166">
        <v>0</v>
      </c>
      <c r="DA166">
        <v>0</v>
      </c>
      <c r="DB166">
        <v>0</v>
      </c>
      <c r="DC166">
        <v>0.33</v>
      </c>
      <c r="DD166">
        <v>0</v>
      </c>
      <c r="DE166">
        <v>0</v>
      </c>
      <c r="DF166">
        <v>0</v>
      </c>
      <c r="DG166">
        <v>0</v>
      </c>
      <c r="DH166">
        <v>0</v>
      </c>
      <c r="DI166">
        <v>0</v>
      </c>
      <c r="DJ166">
        <v>0</v>
      </c>
      <c r="DK166">
        <v>0</v>
      </c>
      <c r="DL166">
        <v>0.03</v>
      </c>
      <c r="DM166">
        <v>0.09</v>
      </c>
      <c r="DN166">
        <v>0</v>
      </c>
      <c r="DO166">
        <v>0</v>
      </c>
      <c r="DP166">
        <v>0.01</v>
      </c>
      <c r="DQ166">
        <v>0.42</v>
      </c>
      <c r="DR166">
        <v>0</v>
      </c>
      <c r="DS166">
        <v>0.01</v>
      </c>
      <c r="DT166">
        <v>0</v>
      </c>
      <c r="DU166">
        <v>0.05</v>
      </c>
      <c r="DV166">
        <v>0.02</v>
      </c>
      <c r="DW166">
        <v>0</v>
      </c>
      <c r="DX166">
        <v>0</v>
      </c>
      <c r="DY166" s="5" t="s">
        <v>512</v>
      </c>
      <c r="DZ166" s="5" t="s">
        <v>2483</v>
      </c>
      <c r="EA166" s="5" t="s">
        <v>2481</v>
      </c>
      <c r="EB166" s="5" t="s">
        <v>2418</v>
      </c>
      <c r="EC166" s="5">
        <v>731.05261655300001</v>
      </c>
      <c r="ED166" s="8">
        <v>737.05666165856599</v>
      </c>
      <c r="EE166" s="7">
        <v>1.01</v>
      </c>
    </row>
    <row r="167" spans="1:135">
      <c r="A167">
        <v>1</v>
      </c>
      <c r="B167" t="s">
        <v>2238</v>
      </c>
      <c r="C167" t="s">
        <v>506</v>
      </c>
      <c r="D167" t="s">
        <v>507</v>
      </c>
      <c r="E167" t="s">
        <v>514</v>
      </c>
      <c r="F167" t="s">
        <v>515</v>
      </c>
      <c r="G167">
        <v>808.78851458199995</v>
      </c>
      <c r="H167">
        <v>325.5</v>
      </c>
      <c r="I167">
        <v>173.0625</v>
      </c>
      <c r="J167">
        <v>114.1875</v>
      </c>
      <c r="K167">
        <v>54.1875</v>
      </c>
      <c r="L167">
        <v>71.3125</v>
      </c>
      <c r="M167">
        <v>70.5625</v>
      </c>
      <c r="N167">
        <v>394.65847778320313</v>
      </c>
      <c r="O167">
        <v>841.2208251953125</v>
      </c>
      <c r="P167">
        <v>473.32155357804771</v>
      </c>
      <c r="Q167">
        <v>0</v>
      </c>
      <c r="R167">
        <v>279.9375</v>
      </c>
      <c r="S167">
        <v>510.6875</v>
      </c>
      <c r="T167">
        <v>1.75</v>
      </c>
      <c r="U167">
        <v>0</v>
      </c>
      <c r="V167">
        <v>16.4375</v>
      </c>
      <c r="W167">
        <v>1057.6716879103901</v>
      </c>
      <c r="X167">
        <v>14.352349942062572</v>
      </c>
      <c r="Y167">
        <v>100</v>
      </c>
      <c r="Z167">
        <v>1179367.1055000001</v>
      </c>
      <c r="AA167">
        <v>438.48</v>
      </c>
      <c r="AB167">
        <v>174.09</v>
      </c>
      <c r="AC167">
        <v>153.68</v>
      </c>
      <c r="AD167">
        <v>20.41</v>
      </c>
      <c r="AE167">
        <v>7.16</v>
      </c>
      <c r="AF167">
        <v>229.76</v>
      </c>
      <c r="AG167">
        <v>27.47</v>
      </c>
      <c r="AH167">
        <v>36</v>
      </c>
      <c r="AI167">
        <v>25.8</v>
      </c>
      <c r="AJ167">
        <v>2.2000000000000002</v>
      </c>
      <c r="AK167">
        <v>0.8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48.29</v>
      </c>
      <c r="AT167">
        <v>0</v>
      </c>
      <c r="AU167">
        <v>0</v>
      </c>
      <c r="AV167">
        <v>0</v>
      </c>
      <c r="AW167">
        <v>0.65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10.7</v>
      </c>
      <c r="BD167">
        <v>0</v>
      </c>
      <c r="BE167">
        <v>0</v>
      </c>
      <c r="BF167">
        <v>0</v>
      </c>
      <c r="BG167">
        <v>133.85</v>
      </c>
      <c r="BH167">
        <v>0</v>
      </c>
      <c r="BI167">
        <v>0</v>
      </c>
      <c r="BJ167">
        <v>0</v>
      </c>
      <c r="BK167">
        <v>0</v>
      </c>
      <c r="BL167">
        <v>8.06</v>
      </c>
      <c r="BM167">
        <v>33.42</v>
      </c>
      <c r="BN167">
        <v>24.35</v>
      </c>
      <c r="BO167">
        <v>5.16</v>
      </c>
      <c r="BP167">
        <v>0</v>
      </c>
      <c r="BQ167">
        <v>49.25</v>
      </c>
      <c r="BR167">
        <v>0</v>
      </c>
      <c r="BS167">
        <v>0</v>
      </c>
      <c r="BT167">
        <v>3.99</v>
      </c>
      <c r="BU167">
        <v>0</v>
      </c>
      <c r="BV167">
        <v>0</v>
      </c>
      <c r="BW167">
        <v>0</v>
      </c>
      <c r="BX167">
        <v>0</v>
      </c>
      <c r="BY167">
        <v>0</v>
      </c>
      <c r="BZ167">
        <v>0</v>
      </c>
      <c r="CA167">
        <v>0.7</v>
      </c>
      <c r="CB167">
        <v>17.03</v>
      </c>
      <c r="CC167">
        <v>0</v>
      </c>
      <c r="CD167">
        <v>16.149999999999999</v>
      </c>
      <c r="CE167">
        <v>6.59</v>
      </c>
      <c r="CF167">
        <v>0</v>
      </c>
      <c r="CG167">
        <v>28.84</v>
      </c>
      <c r="CH167">
        <v>5.33</v>
      </c>
      <c r="CI167">
        <v>5.72</v>
      </c>
      <c r="CJ167">
        <v>0</v>
      </c>
      <c r="CK167">
        <v>0</v>
      </c>
      <c r="CL167">
        <v>0</v>
      </c>
      <c r="CM167">
        <v>0</v>
      </c>
      <c r="CN167">
        <v>0</v>
      </c>
      <c r="CO167">
        <v>17.100000000000001</v>
      </c>
      <c r="CP167">
        <v>0</v>
      </c>
      <c r="CQ167">
        <v>0</v>
      </c>
      <c r="CR167">
        <v>0</v>
      </c>
      <c r="CS167">
        <v>23.3</v>
      </c>
      <c r="CT167">
        <v>0</v>
      </c>
      <c r="CU167">
        <v>257</v>
      </c>
      <c r="CV167">
        <v>150</v>
      </c>
      <c r="CW167" t="s">
        <v>514</v>
      </c>
      <c r="CX167">
        <v>808.79</v>
      </c>
      <c r="CY167">
        <v>0.05</v>
      </c>
      <c r="CZ167">
        <v>0.24</v>
      </c>
      <c r="DA167">
        <v>0</v>
      </c>
      <c r="DB167">
        <v>0.05</v>
      </c>
      <c r="DC167">
        <v>0.25</v>
      </c>
      <c r="DD167">
        <v>0.03</v>
      </c>
      <c r="DE167">
        <v>0.06</v>
      </c>
      <c r="DF167">
        <v>0.21</v>
      </c>
      <c r="DG167">
        <v>0.01</v>
      </c>
      <c r="DH167">
        <v>0</v>
      </c>
      <c r="DI167">
        <v>0.01</v>
      </c>
      <c r="DJ167">
        <v>0.01</v>
      </c>
      <c r="DK167">
        <v>0</v>
      </c>
      <c r="DL167">
        <v>0.01</v>
      </c>
      <c r="DM167">
        <v>0.01</v>
      </c>
      <c r="DN167">
        <v>0</v>
      </c>
      <c r="DO167">
        <v>0.01</v>
      </c>
      <c r="DP167">
        <v>0.01</v>
      </c>
      <c r="DQ167">
        <v>0.04</v>
      </c>
      <c r="DR167">
        <v>0</v>
      </c>
      <c r="DS167">
        <v>0</v>
      </c>
      <c r="DT167">
        <v>0</v>
      </c>
      <c r="DU167">
        <v>0</v>
      </c>
      <c r="DV167">
        <v>0</v>
      </c>
      <c r="DW167">
        <v>0</v>
      </c>
      <c r="DX167">
        <v>0</v>
      </c>
      <c r="DY167" s="5" t="s">
        <v>514</v>
      </c>
      <c r="DZ167" s="5" t="s">
        <v>2484</v>
      </c>
      <c r="EA167" s="5" t="s">
        <v>2481</v>
      </c>
      <c r="EB167" s="5" t="s">
        <v>2418</v>
      </c>
      <c r="EC167" s="5">
        <v>808.78851458199995</v>
      </c>
      <c r="ED167" s="8">
        <v>3.58413256889E-2</v>
      </c>
      <c r="EE167" s="7">
        <v>0</v>
      </c>
    </row>
    <row r="168" spans="1:135">
      <c r="A168">
        <v>1</v>
      </c>
      <c r="B168" t="s">
        <v>2238</v>
      </c>
      <c r="C168" t="s">
        <v>506</v>
      </c>
      <c r="D168" t="s">
        <v>507</v>
      </c>
      <c r="E168" t="s">
        <v>516</v>
      </c>
      <c r="F168" t="s">
        <v>517</v>
      </c>
      <c r="G168">
        <v>960.49447771999996</v>
      </c>
      <c r="H168">
        <v>377.25</v>
      </c>
      <c r="I168">
        <v>146.375</v>
      </c>
      <c r="J168">
        <v>143.75</v>
      </c>
      <c r="K168">
        <v>103.4375</v>
      </c>
      <c r="L168">
        <v>116.4375</v>
      </c>
      <c r="M168">
        <v>74</v>
      </c>
      <c r="N168">
        <v>393.10150146484375</v>
      </c>
      <c r="O168">
        <v>830</v>
      </c>
      <c r="P168">
        <v>457.01791944168946</v>
      </c>
      <c r="Q168">
        <v>0</v>
      </c>
      <c r="R168">
        <v>308.25</v>
      </c>
      <c r="S168">
        <v>499.875</v>
      </c>
      <c r="T168">
        <v>1.6875</v>
      </c>
      <c r="U168">
        <v>0</v>
      </c>
      <c r="V168">
        <v>151.4375</v>
      </c>
      <c r="W168">
        <v>1056.974821080026</v>
      </c>
      <c r="X168">
        <v>14.40518737800911</v>
      </c>
      <c r="Y168">
        <v>125</v>
      </c>
      <c r="Z168">
        <v>1842693.4957000001</v>
      </c>
      <c r="AA168">
        <v>579.37</v>
      </c>
      <c r="AB168">
        <v>221.9</v>
      </c>
      <c r="AC168">
        <v>197.54</v>
      </c>
      <c r="AD168">
        <v>24.36</v>
      </c>
      <c r="AE168">
        <v>8.6</v>
      </c>
      <c r="AF168">
        <v>276.66000000000003</v>
      </c>
      <c r="AG168">
        <v>72.209999999999994</v>
      </c>
      <c r="AH168">
        <v>165.7</v>
      </c>
      <c r="AI168">
        <v>63.2</v>
      </c>
      <c r="AJ168">
        <v>15.6</v>
      </c>
      <c r="AK168">
        <v>2.4</v>
      </c>
      <c r="AL168">
        <v>6.21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4.41</v>
      </c>
      <c r="BD168">
        <v>0</v>
      </c>
      <c r="BE168">
        <v>0</v>
      </c>
      <c r="BF168">
        <v>0</v>
      </c>
      <c r="BG168">
        <v>213.83</v>
      </c>
      <c r="BH168">
        <v>0</v>
      </c>
      <c r="BI168">
        <v>0</v>
      </c>
      <c r="BJ168">
        <v>0</v>
      </c>
      <c r="BK168">
        <v>0</v>
      </c>
      <c r="BL168">
        <v>16.8</v>
      </c>
      <c r="BM168">
        <v>21.68</v>
      </c>
      <c r="BN168">
        <v>79.75</v>
      </c>
      <c r="BO168">
        <v>0</v>
      </c>
      <c r="BP168">
        <v>3.5</v>
      </c>
      <c r="BQ168">
        <v>130.06</v>
      </c>
      <c r="BR168">
        <v>0</v>
      </c>
      <c r="BS168">
        <v>17.990000000000002</v>
      </c>
      <c r="BT168">
        <v>0</v>
      </c>
      <c r="BU168">
        <v>0</v>
      </c>
      <c r="BV168">
        <v>0</v>
      </c>
      <c r="BW168">
        <v>0</v>
      </c>
      <c r="BX168">
        <v>0</v>
      </c>
      <c r="BY168">
        <v>0</v>
      </c>
      <c r="BZ168">
        <v>0</v>
      </c>
      <c r="CA168">
        <v>0.55000000000000004</v>
      </c>
      <c r="CB168">
        <v>0</v>
      </c>
      <c r="CC168">
        <v>0</v>
      </c>
      <c r="CD168">
        <v>0</v>
      </c>
      <c r="CE168">
        <v>2.75</v>
      </c>
      <c r="CF168">
        <v>2.04</v>
      </c>
      <c r="CG168">
        <v>14.17</v>
      </c>
      <c r="CH168">
        <v>0</v>
      </c>
      <c r="CI168">
        <v>12.67</v>
      </c>
      <c r="CJ168">
        <v>0</v>
      </c>
      <c r="CK168">
        <v>2.46</v>
      </c>
      <c r="CL168">
        <v>0</v>
      </c>
      <c r="CM168">
        <v>0</v>
      </c>
      <c r="CN168">
        <v>7.37</v>
      </c>
      <c r="CO168">
        <v>0</v>
      </c>
      <c r="CP168">
        <v>0</v>
      </c>
      <c r="CQ168">
        <v>33.74</v>
      </c>
      <c r="CR168">
        <v>0</v>
      </c>
      <c r="CS168">
        <v>9.39</v>
      </c>
      <c r="CT168">
        <v>0</v>
      </c>
      <c r="CU168">
        <v>380</v>
      </c>
      <c r="CV168">
        <v>200</v>
      </c>
      <c r="CW168" t="s">
        <v>516</v>
      </c>
      <c r="CX168">
        <v>960.49</v>
      </c>
      <c r="CY168">
        <v>0.02</v>
      </c>
      <c r="CZ168">
        <v>0.35</v>
      </c>
      <c r="DA168">
        <v>0</v>
      </c>
      <c r="DB168">
        <v>0.05</v>
      </c>
      <c r="DC168">
        <v>0.18</v>
      </c>
      <c r="DD168">
        <v>7.0000000000000007E-2</v>
      </c>
      <c r="DE168">
        <v>0.01</v>
      </c>
      <c r="DF168">
        <v>0.15</v>
      </c>
      <c r="DG168">
        <v>0.04</v>
      </c>
      <c r="DH168">
        <v>0</v>
      </c>
      <c r="DI168">
        <v>0.01</v>
      </c>
      <c r="DJ168">
        <v>0.06</v>
      </c>
      <c r="DK168">
        <v>0</v>
      </c>
      <c r="DL168">
        <v>0.03</v>
      </c>
      <c r="DM168">
        <v>0.01</v>
      </c>
      <c r="DN168">
        <v>0</v>
      </c>
      <c r="DO168">
        <v>0</v>
      </c>
      <c r="DP168">
        <v>0.01</v>
      </c>
      <c r="DQ168">
        <v>0.01</v>
      </c>
      <c r="DR168">
        <v>0</v>
      </c>
      <c r="DS168">
        <v>0</v>
      </c>
      <c r="DT168">
        <v>0.01</v>
      </c>
      <c r="DU168">
        <v>0</v>
      </c>
      <c r="DV168">
        <v>0</v>
      </c>
      <c r="DW168">
        <v>0</v>
      </c>
      <c r="DX168">
        <v>0</v>
      </c>
      <c r="DY168" s="5" t="s">
        <v>516</v>
      </c>
      <c r="DZ168" s="5" t="s">
        <v>2485</v>
      </c>
      <c r="EA168" s="5" t="s">
        <v>2481</v>
      </c>
      <c r="EB168" s="5" t="s">
        <v>2418</v>
      </c>
      <c r="EC168" s="5">
        <v>960.49447771999996</v>
      </c>
      <c r="ED168" s="8">
        <v>21.529137428599999</v>
      </c>
      <c r="EE168" s="7">
        <v>0.02</v>
      </c>
    </row>
    <row r="169" spans="1:135">
      <c r="A169">
        <v>1</v>
      </c>
      <c r="B169" t="s">
        <v>2238</v>
      </c>
      <c r="C169" t="s">
        <v>506</v>
      </c>
      <c r="D169" t="s">
        <v>507</v>
      </c>
      <c r="E169" t="s">
        <v>518</v>
      </c>
      <c r="F169" t="s">
        <v>519</v>
      </c>
      <c r="G169">
        <v>1618.6860210100001</v>
      </c>
      <c r="H169">
        <v>189.3125</v>
      </c>
      <c r="I169">
        <v>288.5</v>
      </c>
      <c r="J169">
        <v>367.6875</v>
      </c>
      <c r="K169">
        <v>224</v>
      </c>
      <c r="L169">
        <v>217.1875</v>
      </c>
      <c r="M169">
        <v>332.4375</v>
      </c>
      <c r="N169">
        <v>379.28628540039063</v>
      </c>
      <c r="O169">
        <v>1036.917236328125</v>
      </c>
      <c r="P169">
        <v>541.33769502435825</v>
      </c>
      <c r="Q169">
        <v>24.9375</v>
      </c>
      <c r="R169">
        <v>397.4375</v>
      </c>
      <c r="S169">
        <v>14.5</v>
      </c>
      <c r="T169">
        <v>77.9375</v>
      </c>
      <c r="U169">
        <v>1104.3125</v>
      </c>
      <c r="V169">
        <v>0</v>
      </c>
      <c r="W169">
        <v>1004.1946417541692</v>
      </c>
      <c r="X169">
        <v>14.135294549104385</v>
      </c>
      <c r="Y169">
        <v>139</v>
      </c>
      <c r="Z169">
        <v>3377252.8661000002</v>
      </c>
      <c r="AA169">
        <v>741.5</v>
      </c>
      <c r="AB169">
        <v>163.37</v>
      </c>
      <c r="AC169">
        <v>161.75</v>
      </c>
      <c r="AD169">
        <v>1.62</v>
      </c>
      <c r="AE169">
        <v>7.9</v>
      </c>
      <c r="AF169">
        <v>539.17999999999995</v>
      </c>
      <c r="AG169">
        <v>31.05</v>
      </c>
      <c r="AH169">
        <v>20.400000000000002</v>
      </c>
      <c r="AI169">
        <v>86.5</v>
      </c>
      <c r="AJ169">
        <v>24.3</v>
      </c>
      <c r="AK169">
        <v>1.6</v>
      </c>
      <c r="AL169">
        <v>0</v>
      </c>
      <c r="AM169">
        <v>0</v>
      </c>
      <c r="AN169">
        <v>0</v>
      </c>
      <c r="AO169">
        <v>3.25</v>
      </c>
      <c r="AP169">
        <v>0</v>
      </c>
      <c r="AQ169">
        <v>0</v>
      </c>
      <c r="AR169">
        <v>0</v>
      </c>
      <c r="AS169">
        <v>7.81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6.99</v>
      </c>
      <c r="BD169">
        <v>7.5</v>
      </c>
      <c r="BE169">
        <v>2.02</v>
      </c>
      <c r="BF169">
        <v>0</v>
      </c>
      <c r="BG169">
        <v>346.03</v>
      </c>
      <c r="BH169">
        <v>0</v>
      </c>
      <c r="BI169">
        <v>0</v>
      </c>
      <c r="BJ169">
        <v>0</v>
      </c>
      <c r="BK169">
        <v>24.15</v>
      </c>
      <c r="BL169">
        <v>28.92</v>
      </c>
      <c r="BM169">
        <v>63.59</v>
      </c>
      <c r="BN169">
        <v>0</v>
      </c>
      <c r="BO169">
        <v>7.37</v>
      </c>
      <c r="BP169">
        <v>0</v>
      </c>
      <c r="BQ169">
        <v>99.02</v>
      </c>
      <c r="BR169">
        <v>0</v>
      </c>
      <c r="BS169">
        <v>24.39</v>
      </c>
      <c r="BT169">
        <v>9.9600000000000009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1.21</v>
      </c>
      <c r="CB169">
        <v>0</v>
      </c>
      <c r="CC169">
        <v>0</v>
      </c>
      <c r="CD169">
        <v>0</v>
      </c>
      <c r="CE169">
        <v>11.11</v>
      </c>
      <c r="CF169">
        <v>3.39</v>
      </c>
      <c r="CG169">
        <v>4.66</v>
      </c>
      <c r="CH169">
        <v>0</v>
      </c>
      <c r="CI169">
        <v>23.04</v>
      </c>
      <c r="CJ169">
        <v>0</v>
      </c>
      <c r="CK169">
        <v>1.52</v>
      </c>
      <c r="CL169">
        <v>0</v>
      </c>
      <c r="CM169">
        <v>0</v>
      </c>
      <c r="CN169">
        <v>0</v>
      </c>
      <c r="CO169">
        <v>0</v>
      </c>
      <c r="CP169">
        <v>0</v>
      </c>
      <c r="CQ169">
        <v>37.99</v>
      </c>
      <c r="CR169">
        <v>0</v>
      </c>
      <c r="CS169">
        <v>27.58</v>
      </c>
      <c r="CT169">
        <v>0</v>
      </c>
      <c r="CU169">
        <v>412</v>
      </c>
      <c r="CV169">
        <v>166.79999999999998</v>
      </c>
      <c r="CW169" t="s">
        <v>518</v>
      </c>
      <c r="CX169">
        <v>1618.69</v>
      </c>
      <c r="CY169">
        <v>0.03</v>
      </c>
      <c r="CZ169">
        <v>0.13</v>
      </c>
      <c r="DA169">
        <v>0</v>
      </c>
      <c r="DB169">
        <v>0.01</v>
      </c>
      <c r="DC169">
        <v>0.14000000000000001</v>
      </c>
      <c r="DD169">
        <v>0.09</v>
      </c>
      <c r="DE169">
        <v>0.01</v>
      </c>
      <c r="DF169">
        <v>0.12</v>
      </c>
      <c r="DG169">
        <v>0.02</v>
      </c>
      <c r="DH169">
        <v>0</v>
      </c>
      <c r="DI169">
        <v>0.02</v>
      </c>
      <c r="DJ169">
        <v>0.02</v>
      </c>
      <c r="DK169">
        <v>0</v>
      </c>
      <c r="DL169">
        <v>0.01</v>
      </c>
      <c r="DM169">
        <v>0.01</v>
      </c>
      <c r="DN169">
        <v>0.01</v>
      </c>
      <c r="DO169">
        <v>0.01</v>
      </c>
      <c r="DP169">
        <v>0.02</v>
      </c>
      <c r="DQ169">
        <v>0.19</v>
      </c>
      <c r="DR169">
        <v>0</v>
      </c>
      <c r="DS169">
        <v>0</v>
      </c>
      <c r="DT169">
        <v>0.02</v>
      </c>
      <c r="DU169">
        <v>0.12</v>
      </c>
      <c r="DV169">
        <v>0</v>
      </c>
      <c r="DW169">
        <v>0</v>
      </c>
      <c r="DX169">
        <v>0</v>
      </c>
      <c r="DY169" s="5" t="s">
        <v>518</v>
      </c>
      <c r="DZ169" s="5" t="s">
        <v>2486</v>
      </c>
      <c r="EA169" s="5" t="s">
        <v>2481</v>
      </c>
      <c r="EB169" s="5" t="s">
        <v>2418</v>
      </c>
      <c r="EC169" s="5">
        <v>1618.6860210100001</v>
      </c>
      <c r="ED169" s="8">
        <v>757.38752922139997</v>
      </c>
      <c r="EE169" s="7">
        <v>0.47</v>
      </c>
    </row>
    <row r="170" spans="1:135">
      <c r="A170">
        <v>1</v>
      </c>
      <c r="B170" t="s">
        <v>2238</v>
      </c>
      <c r="C170" t="s">
        <v>506</v>
      </c>
      <c r="D170" t="s">
        <v>507</v>
      </c>
      <c r="E170" t="s">
        <v>520</v>
      </c>
      <c r="F170" t="s">
        <v>521</v>
      </c>
      <c r="G170">
        <v>1150.76213908</v>
      </c>
      <c r="H170">
        <v>486.625</v>
      </c>
      <c r="I170">
        <v>358</v>
      </c>
      <c r="J170">
        <v>211.5</v>
      </c>
      <c r="K170">
        <v>63.9375</v>
      </c>
      <c r="L170">
        <v>27.75</v>
      </c>
      <c r="M170">
        <v>3.25</v>
      </c>
      <c r="N170">
        <v>337.4930419921875</v>
      </c>
      <c r="O170">
        <v>452.2259521484375</v>
      </c>
      <c r="P170">
        <v>376.05249559321999</v>
      </c>
      <c r="Q170">
        <v>5.75</v>
      </c>
      <c r="R170">
        <v>5.125</v>
      </c>
      <c r="S170">
        <v>0</v>
      </c>
      <c r="T170">
        <v>0</v>
      </c>
      <c r="U170">
        <v>1031.875</v>
      </c>
      <c r="V170">
        <v>108.3125</v>
      </c>
      <c r="W170">
        <v>911.04570403782407</v>
      </c>
      <c r="X170">
        <v>15.037858268572361</v>
      </c>
      <c r="Y170">
        <v>78</v>
      </c>
      <c r="Z170">
        <v>952946.59140000003</v>
      </c>
      <c r="AA170">
        <v>760.33</v>
      </c>
      <c r="AB170">
        <v>447.48</v>
      </c>
      <c r="AC170">
        <v>444.98</v>
      </c>
      <c r="AD170">
        <v>2.5</v>
      </c>
      <c r="AE170">
        <v>4.95</v>
      </c>
      <c r="AF170">
        <v>216.44</v>
      </c>
      <c r="AG170">
        <v>91.46</v>
      </c>
      <c r="AH170">
        <v>116.3</v>
      </c>
      <c r="AI170">
        <v>215.4</v>
      </c>
      <c r="AJ170">
        <v>5.1000000000000005</v>
      </c>
      <c r="AK170">
        <v>22.4</v>
      </c>
      <c r="AL170">
        <v>4.9800000000000004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29.81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18.11</v>
      </c>
      <c r="BD170">
        <v>14.2</v>
      </c>
      <c r="BE170">
        <v>0</v>
      </c>
      <c r="BF170">
        <v>0</v>
      </c>
      <c r="BG170">
        <v>16.77</v>
      </c>
      <c r="BH170">
        <v>0</v>
      </c>
      <c r="BI170">
        <v>0</v>
      </c>
      <c r="BJ170">
        <v>0</v>
      </c>
      <c r="BK170">
        <v>0</v>
      </c>
      <c r="BL170">
        <v>15.59</v>
      </c>
      <c r="BM170">
        <v>15.3</v>
      </c>
      <c r="BN170">
        <v>43.66</v>
      </c>
      <c r="BO170">
        <v>64.14</v>
      </c>
      <c r="BP170">
        <v>0</v>
      </c>
      <c r="BQ170">
        <v>384.21</v>
      </c>
      <c r="BR170">
        <v>0</v>
      </c>
      <c r="BS170">
        <v>0</v>
      </c>
      <c r="BT170">
        <v>68.489999999999995</v>
      </c>
      <c r="BU170">
        <v>0</v>
      </c>
      <c r="BV170">
        <v>0</v>
      </c>
      <c r="BW170">
        <v>0</v>
      </c>
      <c r="BX170">
        <v>0</v>
      </c>
      <c r="BY170">
        <v>0</v>
      </c>
      <c r="BZ170">
        <v>0</v>
      </c>
      <c r="CA170">
        <v>1.37</v>
      </c>
      <c r="CB170">
        <v>0</v>
      </c>
      <c r="CC170">
        <v>0</v>
      </c>
      <c r="CD170">
        <v>0</v>
      </c>
      <c r="CE170">
        <v>9.08</v>
      </c>
      <c r="CF170">
        <v>6.5</v>
      </c>
      <c r="CG170">
        <v>14.71</v>
      </c>
      <c r="CH170">
        <v>0</v>
      </c>
      <c r="CI170">
        <v>9.08</v>
      </c>
      <c r="CJ170">
        <v>0</v>
      </c>
      <c r="CK170">
        <v>0</v>
      </c>
      <c r="CL170">
        <v>0</v>
      </c>
      <c r="CM170">
        <v>0</v>
      </c>
      <c r="CN170">
        <v>0</v>
      </c>
      <c r="CO170">
        <v>0</v>
      </c>
      <c r="CP170">
        <v>3.86</v>
      </c>
      <c r="CQ170">
        <v>3.2</v>
      </c>
      <c r="CR170">
        <v>0</v>
      </c>
      <c r="CS170">
        <v>37.270000000000003</v>
      </c>
      <c r="CT170">
        <v>0</v>
      </c>
      <c r="CU170">
        <v>159</v>
      </c>
      <c r="CV170">
        <v>70.2</v>
      </c>
      <c r="CW170" t="s">
        <v>520</v>
      </c>
      <c r="CX170">
        <v>1150.76</v>
      </c>
      <c r="CY170">
        <v>0.02</v>
      </c>
      <c r="CZ170">
        <v>0.39</v>
      </c>
      <c r="DA170">
        <v>0</v>
      </c>
      <c r="DB170">
        <v>0.01</v>
      </c>
      <c r="DC170">
        <v>0.01</v>
      </c>
      <c r="DD170">
        <v>0.19</v>
      </c>
      <c r="DE170">
        <v>0.04</v>
      </c>
      <c r="DF170">
        <v>0.08</v>
      </c>
      <c r="DG170">
        <v>0.01</v>
      </c>
      <c r="DH170">
        <v>0</v>
      </c>
      <c r="DI170">
        <v>0</v>
      </c>
      <c r="DJ170">
        <v>0.08</v>
      </c>
      <c r="DK170">
        <v>0</v>
      </c>
      <c r="DL170">
        <v>0</v>
      </c>
      <c r="DM170">
        <v>0</v>
      </c>
      <c r="DN170">
        <v>0.02</v>
      </c>
      <c r="DO170">
        <v>0.01</v>
      </c>
      <c r="DP170">
        <v>0.01</v>
      </c>
      <c r="DQ170">
        <v>7.0000000000000007E-2</v>
      </c>
      <c r="DR170">
        <v>0</v>
      </c>
      <c r="DS170">
        <v>0</v>
      </c>
      <c r="DT170">
        <v>0.02</v>
      </c>
      <c r="DU170">
        <v>0.06</v>
      </c>
      <c r="DV170">
        <v>0</v>
      </c>
      <c r="DW170">
        <v>0</v>
      </c>
      <c r="DX170">
        <v>0</v>
      </c>
      <c r="DY170" s="5" t="s">
        <v>520</v>
      </c>
      <c r="DZ170" s="5" t="s">
        <v>2487</v>
      </c>
      <c r="EA170" s="5" t="s">
        <v>2481</v>
      </c>
      <c r="EB170" s="5" t="s">
        <v>2418</v>
      </c>
      <c r="EC170" s="5">
        <v>1150.76213908</v>
      </c>
      <c r="ED170" s="8">
        <v>42.72968948386</v>
      </c>
      <c r="EE170" s="7">
        <v>0.04</v>
      </c>
    </row>
    <row r="171" spans="1:135">
      <c r="A171">
        <v>1</v>
      </c>
      <c r="B171" t="s">
        <v>2238</v>
      </c>
      <c r="C171" t="s">
        <v>506</v>
      </c>
      <c r="D171" t="s">
        <v>507</v>
      </c>
      <c r="E171" t="s">
        <v>522</v>
      </c>
      <c r="F171" t="s">
        <v>523</v>
      </c>
      <c r="G171">
        <v>2309.8658859699999</v>
      </c>
      <c r="H171">
        <v>53.875</v>
      </c>
      <c r="I171">
        <v>55.625</v>
      </c>
      <c r="J171">
        <v>95.25</v>
      </c>
      <c r="K171">
        <v>140.1875</v>
      </c>
      <c r="L171">
        <v>459.9375</v>
      </c>
      <c r="M171">
        <v>1505.0625</v>
      </c>
      <c r="N171">
        <v>339.99728393554688</v>
      </c>
      <c r="O171">
        <v>902.43707275390625</v>
      </c>
      <c r="P171">
        <v>526.14477647891658</v>
      </c>
      <c r="Q171">
        <v>16.6875</v>
      </c>
      <c r="R171">
        <v>988.625</v>
      </c>
      <c r="S171">
        <v>1131</v>
      </c>
      <c r="T171">
        <v>173.625</v>
      </c>
      <c r="U171">
        <v>0</v>
      </c>
      <c r="V171">
        <v>0</v>
      </c>
      <c r="W171">
        <v>1155.6370871683812</v>
      </c>
      <c r="X171">
        <v>14.049423659989172</v>
      </c>
      <c r="Y171">
        <v>73</v>
      </c>
      <c r="Z171">
        <v>59831.789700000001</v>
      </c>
      <c r="AA171">
        <v>69.210000000000008</v>
      </c>
      <c r="AB171">
        <v>7.16</v>
      </c>
      <c r="AC171">
        <v>6.91</v>
      </c>
      <c r="AD171">
        <v>0.25</v>
      </c>
      <c r="AE171">
        <v>1.64</v>
      </c>
      <c r="AF171">
        <v>60.38</v>
      </c>
      <c r="AG171">
        <v>0.03</v>
      </c>
      <c r="AH171">
        <v>0</v>
      </c>
      <c r="AI171">
        <v>1</v>
      </c>
      <c r="AJ171">
        <v>9.2000000000000011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1.23</v>
      </c>
      <c r="BD171">
        <v>0</v>
      </c>
      <c r="BE171">
        <v>0</v>
      </c>
      <c r="BF171">
        <v>0</v>
      </c>
      <c r="BG171">
        <v>1.94</v>
      </c>
      <c r="BH171">
        <v>0</v>
      </c>
      <c r="BI171">
        <v>0</v>
      </c>
      <c r="BJ171">
        <v>0</v>
      </c>
      <c r="BK171">
        <v>0</v>
      </c>
      <c r="BL171">
        <v>32.56</v>
      </c>
      <c r="BM171">
        <v>0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3.13</v>
      </c>
      <c r="BT171">
        <v>2.4900000000000002</v>
      </c>
      <c r="BU171">
        <v>0</v>
      </c>
      <c r="BV171">
        <v>0</v>
      </c>
      <c r="BW171">
        <v>0</v>
      </c>
      <c r="BX171">
        <v>0</v>
      </c>
      <c r="BY171">
        <v>0</v>
      </c>
      <c r="BZ171">
        <v>0</v>
      </c>
      <c r="CA171">
        <v>4.71</v>
      </c>
      <c r="CB171">
        <v>0</v>
      </c>
      <c r="CC171">
        <v>0</v>
      </c>
      <c r="CD171">
        <v>0</v>
      </c>
      <c r="CE171">
        <v>3.68</v>
      </c>
      <c r="CF171">
        <v>0</v>
      </c>
      <c r="CG171">
        <v>0.62</v>
      </c>
      <c r="CH171">
        <v>0</v>
      </c>
      <c r="CI171">
        <v>2.94</v>
      </c>
      <c r="CJ171">
        <v>0</v>
      </c>
      <c r="CK171">
        <v>0.85</v>
      </c>
      <c r="CL171">
        <v>0</v>
      </c>
      <c r="CM171">
        <v>0</v>
      </c>
      <c r="CN171">
        <v>0</v>
      </c>
      <c r="CO171">
        <v>1.02</v>
      </c>
      <c r="CP171">
        <v>0</v>
      </c>
      <c r="CQ171">
        <v>0.8</v>
      </c>
      <c r="CR171">
        <v>0</v>
      </c>
      <c r="CS171">
        <v>13.24</v>
      </c>
      <c r="CT171">
        <v>0</v>
      </c>
      <c r="CU171">
        <v>18</v>
      </c>
      <c r="CV171">
        <v>73</v>
      </c>
      <c r="CW171" t="s">
        <v>522</v>
      </c>
      <c r="CX171">
        <v>2309.87</v>
      </c>
      <c r="CY171">
        <v>0.02</v>
      </c>
      <c r="CZ171">
        <v>0</v>
      </c>
      <c r="DA171">
        <v>0</v>
      </c>
      <c r="DB171">
        <v>0</v>
      </c>
      <c r="DC171">
        <v>0</v>
      </c>
      <c r="DD171">
        <v>0.04</v>
      </c>
      <c r="DE171">
        <v>0</v>
      </c>
      <c r="DF171">
        <v>0.02</v>
      </c>
      <c r="DG171">
        <v>0</v>
      </c>
      <c r="DH171">
        <v>0</v>
      </c>
      <c r="DI171">
        <v>0</v>
      </c>
      <c r="DJ171">
        <v>0</v>
      </c>
      <c r="DK171">
        <v>0</v>
      </c>
      <c r="DL171">
        <v>0</v>
      </c>
      <c r="DM171">
        <v>0</v>
      </c>
      <c r="DN171">
        <v>0.01</v>
      </c>
      <c r="DO171">
        <v>0</v>
      </c>
      <c r="DP171">
        <v>0.02</v>
      </c>
      <c r="DQ171">
        <v>0.81</v>
      </c>
      <c r="DR171">
        <v>0</v>
      </c>
      <c r="DS171">
        <v>0</v>
      </c>
      <c r="DT171">
        <v>0</v>
      </c>
      <c r="DU171">
        <v>0.06</v>
      </c>
      <c r="DV171">
        <v>0</v>
      </c>
      <c r="DW171">
        <v>0</v>
      </c>
      <c r="DX171">
        <v>0.01</v>
      </c>
      <c r="DY171" s="5" t="s">
        <v>522</v>
      </c>
      <c r="DZ171" s="5" t="s">
        <v>2488</v>
      </c>
      <c r="EA171" s="5" t="s">
        <v>2481</v>
      </c>
      <c r="EB171" s="5" t="s">
        <v>2418</v>
      </c>
      <c r="EC171" s="5">
        <v>2309.8658859699999</v>
      </c>
      <c r="ED171" s="8">
        <v>1510.2117662319999</v>
      </c>
      <c r="EE171" s="7">
        <v>0.65</v>
      </c>
    </row>
    <row r="172" spans="1:135">
      <c r="A172">
        <v>1</v>
      </c>
      <c r="B172" t="s">
        <v>2238</v>
      </c>
      <c r="C172" t="s">
        <v>506</v>
      </c>
      <c r="D172" t="s">
        <v>507</v>
      </c>
      <c r="E172" t="s">
        <v>524</v>
      </c>
      <c r="F172" t="s">
        <v>525</v>
      </c>
      <c r="G172">
        <v>3443.47675157</v>
      </c>
      <c r="H172">
        <v>37.625</v>
      </c>
      <c r="I172">
        <v>42.75</v>
      </c>
      <c r="J172">
        <v>105</v>
      </c>
      <c r="K172">
        <v>139.75</v>
      </c>
      <c r="L172">
        <v>502.9375</v>
      </c>
      <c r="M172">
        <v>2615.75</v>
      </c>
      <c r="N172">
        <v>306.63552856445313</v>
      </c>
      <c r="O172">
        <v>1095.2025146484375</v>
      </c>
      <c r="P172">
        <v>556.62745638783815</v>
      </c>
      <c r="Q172">
        <v>16.8125</v>
      </c>
      <c r="R172">
        <v>1562.8125</v>
      </c>
      <c r="S172">
        <v>835.8125</v>
      </c>
      <c r="T172">
        <v>1000</v>
      </c>
      <c r="U172">
        <v>28.375</v>
      </c>
      <c r="V172">
        <v>0</v>
      </c>
      <c r="W172">
        <v>1136.0840821216577</v>
      </c>
      <c r="X172">
        <v>13.926624189947177</v>
      </c>
      <c r="Y172">
        <v>34</v>
      </c>
      <c r="Z172">
        <v>80880.505799999999</v>
      </c>
      <c r="AA172">
        <v>60.62</v>
      </c>
      <c r="AB172">
        <v>21.78</v>
      </c>
      <c r="AC172">
        <v>21.78</v>
      </c>
      <c r="AD172">
        <v>0</v>
      </c>
      <c r="AE172">
        <v>2.06</v>
      </c>
      <c r="AF172">
        <v>35.65</v>
      </c>
      <c r="AG172">
        <v>1.1299999999999999</v>
      </c>
      <c r="AH172">
        <v>0</v>
      </c>
      <c r="AI172">
        <v>6.2</v>
      </c>
      <c r="AJ172">
        <v>12.5</v>
      </c>
      <c r="AK172">
        <v>0.8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2.36</v>
      </c>
      <c r="BH172">
        <v>0</v>
      </c>
      <c r="BI172">
        <v>0</v>
      </c>
      <c r="BJ172">
        <v>0</v>
      </c>
      <c r="BK172">
        <v>0</v>
      </c>
      <c r="BL172">
        <v>9.3800000000000008</v>
      </c>
      <c r="BM172">
        <v>0</v>
      </c>
      <c r="BN172">
        <v>0</v>
      </c>
      <c r="BO172">
        <v>0</v>
      </c>
      <c r="BP172">
        <v>0</v>
      </c>
      <c r="BQ172">
        <v>8.85</v>
      </c>
      <c r="BR172">
        <v>0</v>
      </c>
      <c r="BS172">
        <v>1.05</v>
      </c>
      <c r="BT172">
        <v>5.65</v>
      </c>
      <c r="BU172">
        <v>0</v>
      </c>
      <c r="BV172">
        <v>0</v>
      </c>
      <c r="BW172">
        <v>0</v>
      </c>
      <c r="BX172">
        <v>0</v>
      </c>
      <c r="BY172">
        <v>0</v>
      </c>
      <c r="BZ172">
        <v>0</v>
      </c>
      <c r="CA172">
        <v>2.38</v>
      </c>
      <c r="CB172">
        <v>0</v>
      </c>
      <c r="CC172">
        <v>0</v>
      </c>
      <c r="CD172">
        <v>0</v>
      </c>
      <c r="CE172">
        <v>0</v>
      </c>
      <c r="CF172">
        <v>4.55</v>
      </c>
      <c r="CG172">
        <v>0</v>
      </c>
      <c r="CH172">
        <v>0</v>
      </c>
      <c r="CI172">
        <v>8.56</v>
      </c>
      <c r="CJ172">
        <v>0</v>
      </c>
      <c r="CK172">
        <v>0</v>
      </c>
      <c r="CL172">
        <v>0</v>
      </c>
      <c r="CM172">
        <v>0</v>
      </c>
      <c r="CN172">
        <v>0</v>
      </c>
      <c r="CO172">
        <v>0</v>
      </c>
      <c r="CP172">
        <v>0</v>
      </c>
      <c r="CQ172">
        <v>4.4400000000000004</v>
      </c>
      <c r="CR172">
        <v>1.36</v>
      </c>
      <c r="CS172">
        <v>12.04</v>
      </c>
      <c r="CT172">
        <v>0</v>
      </c>
      <c r="CU172">
        <v>22</v>
      </c>
      <c r="CV172">
        <v>27.200000000000003</v>
      </c>
      <c r="CW172" t="s">
        <v>524</v>
      </c>
      <c r="CX172">
        <v>3443.48</v>
      </c>
      <c r="CY172">
        <v>0.01</v>
      </c>
      <c r="CZ172">
        <v>0.01</v>
      </c>
      <c r="DA172">
        <v>0</v>
      </c>
      <c r="DB172">
        <v>0</v>
      </c>
      <c r="DC172">
        <v>0</v>
      </c>
      <c r="DD172">
        <v>0.01</v>
      </c>
      <c r="DE172">
        <v>0</v>
      </c>
      <c r="DF172">
        <v>0.02</v>
      </c>
      <c r="DG172">
        <v>0</v>
      </c>
      <c r="DH172">
        <v>0</v>
      </c>
      <c r="DI172">
        <v>0</v>
      </c>
      <c r="DJ172">
        <v>0</v>
      </c>
      <c r="DK172">
        <v>0</v>
      </c>
      <c r="DL172">
        <v>0</v>
      </c>
      <c r="DM172">
        <v>0</v>
      </c>
      <c r="DN172">
        <v>0.17</v>
      </c>
      <c r="DO172">
        <v>0</v>
      </c>
      <c r="DP172">
        <v>0.02</v>
      </c>
      <c r="DQ172">
        <v>0.59</v>
      </c>
      <c r="DR172">
        <v>0</v>
      </c>
      <c r="DS172">
        <v>0</v>
      </c>
      <c r="DT172">
        <v>0</v>
      </c>
      <c r="DU172">
        <v>0.17</v>
      </c>
      <c r="DV172">
        <v>0</v>
      </c>
      <c r="DW172">
        <v>0</v>
      </c>
      <c r="DX172">
        <v>0</v>
      </c>
      <c r="DY172" s="5" t="s">
        <v>524</v>
      </c>
      <c r="DZ172" s="5" t="s">
        <v>2489</v>
      </c>
      <c r="EA172" s="5" t="s">
        <v>2481</v>
      </c>
      <c r="EB172" s="5" t="s">
        <v>2418</v>
      </c>
      <c r="EC172" s="5">
        <v>3443.47675157</v>
      </c>
      <c r="ED172" s="8">
        <v>3869.9968614553004</v>
      </c>
      <c r="EE172" s="7">
        <v>1.1200000000000001</v>
      </c>
    </row>
    <row r="173" spans="1:135">
      <c r="A173">
        <v>1</v>
      </c>
      <c r="B173" t="s">
        <v>2238</v>
      </c>
      <c r="C173" t="s">
        <v>506</v>
      </c>
      <c r="D173" t="s">
        <v>507</v>
      </c>
      <c r="E173" t="s">
        <v>526</v>
      </c>
      <c r="F173" t="s">
        <v>527</v>
      </c>
      <c r="G173">
        <v>3124.2894098400002</v>
      </c>
      <c r="H173">
        <v>30.75</v>
      </c>
      <c r="I173">
        <v>37.4375</v>
      </c>
      <c r="J173">
        <v>74.0625</v>
      </c>
      <c r="K173">
        <v>118.25</v>
      </c>
      <c r="L173">
        <v>467.9375</v>
      </c>
      <c r="M173">
        <v>2396.4375</v>
      </c>
      <c r="N173">
        <v>376.58319091796875</v>
      </c>
      <c r="O173">
        <v>983.740478515625</v>
      </c>
      <c r="P173">
        <v>635.22420625889981</v>
      </c>
      <c r="Q173">
        <v>16.1875</v>
      </c>
      <c r="R173">
        <v>419.6875</v>
      </c>
      <c r="S173">
        <v>1578.5</v>
      </c>
      <c r="T173">
        <v>1110.5</v>
      </c>
      <c r="U173">
        <v>0</v>
      </c>
      <c r="V173">
        <v>0</v>
      </c>
      <c r="W173">
        <v>1174.7333186610913</v>
      </c>
      <c r="X173">
        <v>13.596542486144735</v>
      </c>
      <c r="Y173">
        <v>83</v>
      </c>
      <c r="Z173">
        <v>172184.2243</v>
      </c>
      <c r="AA173">
        <v>156.55000000000001</v>
      </c>
      <c r="AB173">
        <v>61.57</v>
      </c>
      <c r="AC173">
        <v>57.57</v>
      </c>
      <c r="AD173">
        <v>4</v>
      </c>
      <c r="AE173">
        <v>5.69</v>
      </c>
      <c r="AF173">
        <v>89.29</v>
      </c>
      <c r="AG173">
        <v>0</v>
      </c>
      <c r="AH173">
        <v>0</v>
      </c>
      <c r="AI173">
        <v>1.1000000000000001</v>
      </c>
      <c r="AJ173">
        <v>30.2</v>
      </c>
      <c r="AK173">
        <v>1.6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27.07</v>
      </c>
      <c r="BM173">
        <v>0</v>
      </c>
      <c r="BN173">
        <v>0</v>
      </c>
      <c r="BO173">
        <v>0</v>
      </c>
      <c r="BP173">
        <v>0</v>
      </c>
      <c r="BQ173">
        <v>1.07</v>
      </c>
      <c r="BR173">
        <v>0</v>
      </c>
      <c r="BS173">
        <v>21.03</v>
      </c>
      <c r="BT173">
        <v>0.96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1.24</v>
      </c>
      <c r="CA173">
        <v>1.37</v>
      </c>
      <c r="CB173">
        <v>0</v>
      </c>
      <c r="CC173">
        <v>0</v>
      </c>
      <c r="CD173">
        <v>0</v>
      </c>
      <c r="CE173">
        <v>2.2000000000000002</v>
      </c>
      <c r="CF173">
        <v>0</v>
      </c>
      <c r="CG173">
        <v>0</v>
      </c>
      <c r="CH173">
        <v>0</v>
      </c>
      <c r="CI173">
        <v>11.98</v>
      </c>
      <c r="CJ173">
        <v>0</v>
      </c>
      <c r="CK173">
        <v>4.57</v>
      </c>
      <c r="CL173">
        <v>0</v>
      </c>
      <c r="CM173">
        <v>0</v>
      </c>
      <c r="CN173">
        <v>4.26</v>
      </c>
      <c r="CO173">
        <v>6.42</v>
      </c>
      <c r="CP173">
        <v>0</v>
      </c>
      <c r="CQ173">
        <v>16.52</v>
      </c>
      <c r="CR173">
        <v>1.88</v>
      </c>
      <c r="CS173">
        <v>55.98</v>
      </c>
      <c r="CT173">
        <v>0</v>
      </c>
      <c r="CU173">
        <v>60</v>
      </c>
      <c r="CV173">
        <v>49.8</v>
      </c>
      <c r="CW173" t="s">
        <v>526</v>
      </c>
      <c r="CX173">
        <v>3124.29</v>
      </c>
      <c r="CY173">
        <v>0.01</v>
      </c>
      <c r="CZ173">
        <v>0.01</v>
      </c>
      <c r="DA173">
        <v>0</v>
      </c>
      <c r="DB173">
        <v>0</v>
      </c>
      <c r="DC173">
        <v>0</v>
      </c>
      <c r="DD173">
        <v>0.02</v>
      </c>
      <c r="DE173">
        <v>0</v>
      </c>
      <c r="DF173">
        <v>0.03</v>
      </c>
      <c r="DG173">
        <v>0</v>
      </c>
      <c r="DH173">
        <v>0</v>
      </c>
      <c r="DI173">
        <v>0</v>
      </c>
      <c r="DJ173">
        <v>0</v>
      </c>
      <c r="DK173">
        <v>0</v>
      </c>
      <c r="DL173">
        <v>0</v>
      </c>
      <c r="DM173">
        <v>0</v>
      </c>
      <c r="DN173">
        <v>0.09</v>
      </c>
      <c r="DO173">
        <v>0</v>
      </c>
      <c r="DP173">
        <v>0</v>
      </c>
      <c r="DQ173">
        <v>0.71</v>
      </c>
      <c r="DR173">
        <v>0</v>
      </c>
      <c r="DS173">
        <v>0</v>
      </c>
      <c r="DT173">
        <v>0</v>
      </c>
      <c r="DU173">
        <v>0.13</v>
      </c>
      <c r="DV173">
        <v>0</v>
      </c>
      <c r="DW173">
        <v>0</v>
      </c>
      <c r="DX173">
        <v>0</v>
      </c>
      <c r="DY173" s="5" t="s">
        <v>526</v>
      </c>
      <c r="DZ173" s="5" t="s">
        <v>2490</v>
      </c>
      <c r="EA173" s="5" t="s">
        <v>2481</v>
      </c>
      <c r="EB173" s="5" t="s">
        <v>2418</v>
      </c>
      <c r="EC173" s="5">
        <v>3124.2894098400002</v>
      </c>
      <c r="ED173" s="8">
        <v>1922.6224077219999</v>
      </c>
      <c r="EE173" s="7">
        <v>0.62</v>
      </c>
    </row>
    <row r="174" spans="1:135">
      <c r="A174">
        <v>1</v>
      </c>
      <c r="B174" t="s">
        <v>2238</v>
      </c>
      <c r="C174" t="s">
        <v>506</v>
      </c>
      <c r="D174" t="s">
        <v>507</v>
      </c>
      <c r="E174" t="s">
        <v>528</v>
      </c>
      <c r="F174" t="s">
        <v>529</v>
      </c>
      <c r="G174">
        <v>3963.58036911</v>
      </c>
      <c r="H174">
        <v>929.5625</v>
      </c>
      <c r="I174">
        <v>596.375</v>
      </c>
      <c r="J174">
        <v>714.1875</v>
      </c>
      <c r="K174">
        <v>572.1875</v>
      </c>
      <c r="L174">
        <v>739.125</v>
      </c>
      <c r="M174">
        <v>412.1875</v>
      </c>
      <c r="N174">
        <v>404.36904907226563</v>
      </c>
      <c r="O174">
        <v>740</v>
      </c>
      <c r="P174">
        <v>503.66284525968513</v>
      </c>
      <c r="Q174">
        <v>0</v>
      </c>
      <c r="R174">
        <v>3495.625</v>
      </c>
      <c r="S174">
        <v>432.3125</v>
      </c>
      <c r="T174">
        <v>0</v>
      </c>
      <c r="U174">
        <v>27.1875</v>
      </c>
      <c r="V174">
        <v>8.5</v>
      </c>
      <c r="W174">
        <v>995.36664617130964</v>
      </c>
      <c r="X174">
        <v>14.177988617194028</v>
      </c>
      <c r="Y174">
        <v>135</v>
      </c>
      <c r="Z174">
        <v>1817557.3947000001</v>
      </c>
      <c r="AA174">
        <v>2615.5500000000002</v>
      </c>
      <c r="AB174">
        <v>755.54</v>
      </c>
      <c r="AC174">
        <v>602.25</v>
      </c>
      <c r="AD174">
        <v>153.29</v>
      </c>
      <c r="AE174">
        <v>12.35</v>
      </c>
      <c r="AF174">
        <v>354.28</v>
      </c>
      <c r="AG174">
        <v>1493.38</v>
      </c>
      <c r="AH174">
        <v>288.5</v>
      </c>
      <c r="AI174">
        <v>244.3</v>
      </c>
      <c r="AJ174">
        <v>67.900000000000006</v>
      </c>
      <c r="AK174">
        <v>7.2</v>
      </c>
      <c r="AL174">
        <v>23.66</v>
      </c>
      <c r="AM174">
        <v>0</v>
      </c>
      <c r="AN174">
        <v>0</v>
      </c>
      <c r="AO174">
        <v>0</v>
      </c>
      <c r="AP174">
        <v>1.0900000000000001</v>
      </c>
      <c r="AQ174">
        <v>10.5</v>
      </c>
      <c r="AR174">
        <v>87.12</v>
      </c>
      <c r="AS174">
        <v>76.010000000000005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59.07</v>
      </c>
      <c r="BD174">
        <v>0</v>
      </c>
      <c r="BE174">
        <v>0</v>
      </c>
      <c r="BF174">
        <v>0</v>
      </c>
      <c r="BG174">
        <v>38.660000000000004</v>
      </c>
      <c r="BH174">
        <v>0</v>
      </c>
      <c r="BI174">
        <v>0</v>
      </c>
      <c r="BJ174">
        <v>0</v>
      </c>
      <c r="BK174">
        <v>0</v>
      </c>
      <c r="BL174">
        <v>92.15</v>
      </c>
      <c r="BM174">
        <v>47.36</v>
      </c>
      <c r="BN174">
        <v>183.64</v>
      </c>
      <c r="BO174">
        <v>222.05</v>
      </c>
      <c r="BP174">
        <v>0</v>
      </c>
      <c r="BQ174">
        <v>788.56</v>
      </c>
      <c r="BR174">
        <v>331.7</v>
      </c>
      <c r="BS174">
        <v>454.25</v>
      </c>
      <c r="BT174">
        <v>16.149999999999999</v>
      </c>
      <c r="BU174">
        <v>0</v>
      </c>
      <c r="BV174">
        <v>0</v>
      </c>
      <c r="BW174">
        <v>0</v>
      </c>
      <c r="BX174">
        <v>0</v>
      </c>
      <c r="BY174">
        <v>0</v>
      </c>
      <c r="BZ174">
        <v>0</v>
      </c>
      <c r="CA174">
        <v>3.64</v>
      </c>
      <c r="CB174">
        <v>0</v>
      </c>
      <c r="CC174">
        <v>0</v>
      </c>
      <c r="CD174">
        <v>10.49</v>
      </c>
      <c r="CE174">
        <v>36.68</v>
      </c>
      <c r="CF174">
        <v>8.0400000000000009</v>
      </c>
      <c r="CG174">
        <v>5.86</v>
      </c>
      <c r="CH174">
        <v>0</v>
      </c>
      <c r="CI174">
        <v>32.74</v>
      </c>
      <c r="CJ174">
        <v>0</v>
      </c>
      <c r="CK174">
        <v>0</v>
      </c>
      <c r="CL174">
        <v>0</v>
      </c>
      <c r="CM174">
        <v>0</v>
      </c>
      <c r="CN174">
        <v>0</v>
      </c>
      <c r="CO174">
        <v>1.36</v>
      </c>
      <c r="CP174">
        <v>0</v>
      </c>
      <c r="CQ174">
        <v>5.18</v>
      </c>
      <c r="CR174">
        <v>0</v>
      </c>
      <c r="CS174">
        <v>79.59</v>
      </c>
      <c r="CT174">
        <v>0</v>
      </c>
      <c r="CU174">
        <v>514</v>
      </c>
      <c r="CV174">
        <v>148.5</v>
      </c>
      <c r="CW174" t="s">
        <v>528</v>
      </c>
      <c r="CX174">
        <v>3963.58</v>
      </c>
      <c r="CY174">
        <v>0.01</v>
      </c>
      <c r="CZ174">
        <v>0.18</v>
      </c>
      <c r="DA174">
        <v>0</v>
      </c>
      <c r="DB174">
        <v>0.01</v>
      </c>
      <c r="DC174">
        <v>0.02</v>
      </c>
      <c r="DD174">
        <v>0.05</v>
      </c>
      <c r="DE174">
        <v>0.04</v>
      </c>
      <c r="DF174">
        <v>0.04</v>
      </c>
      <c r="DG174">
        <v>0.01</v>
      </c>
      <c r="DH174">
        <v>0</v>
      </c>
      <c r="DI174">
        <v>0</v>
      </c>
      <c r="DJ174">
        <v>0.02</v>
      </c>
      <c r="DK174">
        <v>0</v>
      </c>
      <c r="DL174">
        <v>0.08</v>
      </c>
      <c r="DM174">
        <v>0</v>
      </c>
      <c r="DN174">
        <v>0.06</v>
      </c>
      <c r="DO174">
        <v>0</v>
      </c>
      <c r="DP174">
        <v>0.03</v>
      </c>
      <c r="DQ174">
        <v>0.24</v>
      </c>
      <c r="DR174">
        <v>0</v>
      </c>
      <c r="DS174">
        <v>0</v>
      </c>
      <c r="DT174">
        <v>0.05</v>
      </c>
      <c r="DU174">
        <v>0.14000000000000001</v>
      </c>
      <c r="DV174">
        <v>0</v>
      </c>
      <c r="DW174">
        <v>0</v>
      </c>
      <c r="DX174">
        <v>0.01</v>
      </c>
      <c r="DY174" s="5" t="s">
        <v>528</v>
      </c>
      <c r="DZ174" s="5" t="s">
        <v>2491</v>
      </c>
      <c r="EA174" s="5" t="s">
        <v>2481</v>
      </c>
      <c r="EB174" s="5" t="s">
        <v>2418</v>
      </c>
      <c r="EC174" s="5">
        <v>3963.58036911</v>
      </c>
      <c r="ED174" s="8">
        <v>2282.4133400509804</v>
      </c>
      <c r="EE174" s="7">
        <v>0.57999999999999996</v>
      </c>
    </row>
    <row r="175" spans="1:135">
      <c r="A175">
        <v>1</v>
      </c>
      <c r="B175" t="s">
        <v>2238</v>
      </c>
      <c r="C175" t="s">
        <v>506</v>
      </c>
      <c r="D175" t="s">
        <v>507</v>
      </c>
      <c r="E175" t="s">
        <v>530</v>
      </c>
      <c r="F175" t="s">
        <v>531</v>
      </c>
      <c r="G175">
        <v>2951.8166434099999</v>
      </c>
      <c r="H175">
        <v>114.4375</v>
      </c>
      <c r="I175">
        <v>122.25</v>
      </c>
      <c r="J175">
        <v>215.5</v>
      </c>
      <c r="K175">
        <v>260.5625</v>
      </c>
      <c r="L175">
        <v>593.375</v>
      </c>
      <c r="M175">
        <v>1645.3125</v>
      </c>
      <c r="N175">
        <v>426.74191284179688</v>
      </c>
      <c r="O175">
        <v>1003.5244750976563</v>
      </c>
      <c r="P175">
        <v>620.02813668551244</v>
      </c>
      <c r="Q175">
        <v>23.9375</v>
      </c>
      <c r="R175">
        <v>1749.875</v>
      </c>
      <c r="S175">
        <v>263.125</v>
      </c>
      <c r="T175">
        <v>729.875</v>
      </c>
      <c r="U175">
        <v>184.625</v>
      </c>
      <c r="V175">
        <v>0</v>
      </c>
      <c r="W175">
        <v>1137.0033453313572</v>
      </c>
      <c r="X175">
        <v>13.62809527842473</v>
      </c>
      <c r="Y175">
        <v>164</v>
      </c>
      <c r="Z175">
        <v>1499415.4913000001</v>
      </c>
      <c r="AA175">
        <v>539.02</v>
      </c>
      <c r="AB175">
        <v>125.96</v>
      </c>
      <c r="AC175">
        <v>64.23</v>
      </c>
      <c r="AD175">
        <v>61.73</v>
      </c>
      <c r="AE175">
        <v>21.64</v>
      </c>
      <c r="AF175">
        <v>381.52</v>
      </c>
      <c r="AG175">
        <v>9.9</v>
      </c>
      <c r="AH175">
        <v>2.8</v>
      </c>
      <c r="AI175">
        <v>16.5</v>
      </c>
      <c r="AJ175">
        <v>11.4</v>
      </c>
      <c r="AK175">
        <v>1.6</v>
      </c>
      <c r="AL175">
        <v>3.88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5.0600000000000005</v>
      </c>
      <c r="BD175">
        <v>0</v>
      </c>
      <c r="BE175">
        <v>0</v>
      </c>
      <c r="BF175">
        <v>0</v>
      </c>
      <c r="BG175">
        <v>259.09000000000003</v>
      </c>
      <c r="BH175">
        <v>0</v>
      </c>
      <c r="BI175">
        <v>3.1</v>
      </c>
      <c r="BJ175">
        <v>0</v>
      </c>
      <c r="BK175">
        <v>0</v>
      </c>
      <c r="BL175">
        <v>70.040000000000006</v>
      </c>
      <c r="BM175">
        <v>59.49</v>
      </c>
      <c r="BN175">
        <v>0</v>
      </c>
      <c r="BO175">
        <v>0</v>
      </c>
      <c r="BP175">
        <v>2.91</v>
      </c>
      <c r="BQ175">
        <v>0</v>
      </c>
      <c r="BR175">
        <v>0</v>
      </c>
      <c r="BS175">
        <v>0</v>
      </c>
      <c r="BT175">
        <v>0</v>
      </c>
      <c r="BU175">
        <v>0</v>
      </c>
      <c r="BV175">
        <v>0</v>
      </c>
      <c r="BW175">
        <v>0</v>
      </c>
      <c r="BX175">
        <v>0</v>
      </c>
      <c r="BY175">
        <v>0</v>
      </c>
      <c r="BZ175">
        <v>0</v>
      </c>
      <c r="CA175">
        <v>0</v>
      </c>
      <c r="CB175">
        <v>0</v>
      </c>
      <c r="CC175">
        <v>0</v>
      </c>
      <c r="CD175">
        <v>0</v>
      </c>
      <c r="CE175">
        <v>27.02</v>
      </c>
      <c r="CF175">
        <v>12.31</v>
      </c>
      <c r="CG175">
        <v>37.78</v>
      </c>
      <c r="CH175">
        <v>0</v>
      </c>
      <c r="CI175">
        <v>8.8000000000000007</v>
      </c>
      <c r="CJ175">
        <v>0</v>
      </c>
      <c r="CK175">
        <v>1.81</v>
      </c>
      <c r="CL175">
        <v>0</v>
      </c>
      <c r="CM175">
        <v>0</v>
      </c>
      <c r="CN175">
        <v>4.53</v>
      </c>
      <c r="CO175">
        <v>0</v>
      </c>
      <c r="CP175">
        <v>1.24</v>
      </c>
      <c r="CQ175">
        <v>9.98</v>
      </c>
      <c r="CR175">
        <v>1.53</v>
      </c>
      <c r="CS175">
        <v>30.45</v>
      </c>
      <c r="CT175">
        <v>0</v>
      </c>
      <c r="CU175">
        <v>243</v>
      </c>
      <c r="CV175">
        <v>164</v>
      </c>
      <c r="CW175" t="s">
        <v>530</v>
      </c>
      <c r="CX175">
        <v>2951.82</v>
      </c>
      <c r="CY175">
        <v>0.02</v>
      </c>
      <c r="CZ175">
        <v>0.03</v>
      </c>
      <c r="DA175">
        <v>0</v>
      </c>
      <c r="DB175">
        <v>0</v>
      </c>
      <c r="DC175">
        <v>0.05</v>
      </c>
      <c r="DD175">
        <v>0.04</v>
      </c>
      <c r="DE175">
        <v>0</v>
      </c>
      <c r="DF175">
        <v>7.0000000000000007E-2</v>
      </c>
      <c r="DG175">
        <v>0</v>
      </c>
      <c r="DH175">
        <v>0</v>
      </c>
      <c r="DI175">
        <v>0</v>
      </c>
      <c r="DJ175">
        <v>0.01</v>
      </c>
      <c r="DK175">
        <v>0</v>
      </c>
      <c r="DL175">
        <v>0</v>
      </c>
      <c r="DM175">
        <v>0.01</v>
      </c>
      <c r="DN175">
        <v>0.05</v>
      </c>
      <c r="DO175">
        <v>0</v>
      </c>
      <c r="DP175">
        <v>0.03</v>
      </c>
      <c r="DQ175">
        <v>0.47</v>
      </c>
      <c r="DR175">
        <v>0</v>
      </c>
      <c r="DS175">
        <v>0</v>
      </c>
      <c r="DT175">
        <v>0.01</v>
      </c>
      <c r="DU175">
        <v>0.22</v>
      </c>
      <c r="DV175">
        <v>0</v>
      </c>
      <c r="DW175">
        <v>0</v>
      </c>
      <c r="DX175">
        <v>0</v>
      </c>
      <c r="DY175" s="5" t="s">
        <v>530</v>
      </c>
      <c r="DZ175" s="5" t="s">
        <v>2492</v>
      </c>
      <c r="EA175" s="5" t="s">
        <v>2481</v>
      </c>
      <c r="EB175" s="5" t="s">
        <v>2418</v>
      </c>
      <c r="EC175" s="5">
        <v>2951.8166434099999</v>
      </c>
      <c r="ED175" s="8">
        <v>2179.2456742187001</v>
      </c>
      <c r="EE175" s="7">
        <v>0.74</v>
      </c>
    </row>
    <row r="176" spans="1:135">
      <c r="A176">
        <v>1</v>
      </c>
      <c r="B176" t="s">
        <v>2238</v>
      </c>
      <c r="C176" t="s">
        <v>506</v>
      </c>
      <c r="D176" t="s">
        <v>507</v>
      </c>
      <c r="E176" t="s">
        <v>532</v>
      </c>
      <c r="F176" t="s">
        <v>533</v>
      </c>
      <c r="G176">
        <v>4051.3191445100001</v>
      </c>
      <c r="H176">
        <v>1153.6875</v>
      </c>
      <c r="I176">
        <v>714.25</v>
      </c>
      <c r="J176">
        <v>588.5</v>
      </c>
      <c r="K176">
        <v>325.75</v>
      </c>
      <c r="L176">
        <v>449.5625</v>
      </c>
      <c r="M176">
        <v>819.125</v>
      </c>
      <c r="N176">
        <v>316.475341796875</v>
      </c>
      <c r="O176">
        <v>1220.018310546875</v>
      </c>
      <c r="P176">
        <v>554.64952842925936</v>
      </c>
      <c r="Q176">
        <v>29.25</v>
      </c>
      <c r="R176">
        <v>2259.5</v>
      </c>
      <c r="S176">
        <v>0</v>
      </c>
      <c r="T176">
        <v>0</v>
      </c>
      <c r="U176">
        <v>1744.375</v>
      </c>
      <c r="V176">
        <v>17.75</v>
      </c>
      <c r="W176">
        <v>1002.9242826288182</v>
      </c>
      <c r="X176">
        <v>14.247923634680653</v>
      </c>
      <c r="Y176">
        <v>94</v>
      </c>
      <c r="Z176">
        <v>3930487.8887999998</v>
      </c>
      <c r="AA176">
        <v>2369.67</v>
      </c>
      <c r="AB176">
        <v>937.87</v>
      </c>
      <c r="AC176">
        <v>931.99</v>
      </c>
      <c r="AD176">
        <v>5.88</v>
      </c>
      <c r="AE176">
        <v>6.02</v>
      </c>
      <c r="AF176">
        <v>485.92</v>
      </c>
      <c r="AG176">
        <v>939.86</v>
      </c>
      <c r="AH176">
        <v>33.799999999999997</v>
      </c>
      <c r="AI176">
        <v>622.4</v>
      </c>
      <c r="AJ176">
        <v>46.6</v>
      </c>
      <c r="AK176">
        <v>12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2.2800000000000002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1.53</v>
      </c>
      <c r="BD176">
        <v>0</v>
      </c>
      <c r="BE176">
        <v>0</v>
      </c>
      <c r="BF176">
        <v>0</v>
      </c>
      <c r="BG176">
        <v>275.01</v>
      </c>
      <c r="BH176">
        <v>1.31</v>
      </c>
      <c r="BI176">
        <v>0</v>
      </c>
      <c r="BJ176">
        <v>0</v>
      </c>
      <c r="BK176">
        <v>2.25</v>
      </c>
      <c r="BL176">
        <v>24.41</v>
      </c>
      <c r="BM176">
        <v>29.51</v>
      </c>
      <c r="BN176">
        <v>0</v>
      </c>
      <c r="BO176">
        <v>94.65</v>
      </c>
      <c r="BP176">
        <v>0</v>
      </c>
      <c r="BQ176">
        <v>1332.54</v>
      </c>
      <c r="BR176">
        <v>0</v>
      </c>
      <c r="BS176">
        <v>233.46</v>
      </c>
      <c r="BT176">
        <v>202.09</v>
      </c>
      <c r="BU176">
        <v>0</v>
      </c>
      <c r="BV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C176">
        <v>0</v>
      </c>
      <c r="CD176">
        <v>0</v>
      </c>
      <c r="CE176">
        <v>4.6399999999999997</v>
      </c>
      <c r="CF176">
        <v>0</v>
      </c>
      <c r="CG176">
        <v>0</v>
      </c>
      <c r="CH176">
        <v>0</v>
      </c>
      <c r="CI176">
        <v>3.2</v>
      </c>
      <c r="CJ176">
        <v>0</v>
      </c>
      <c r="CK176">
        <v>1.31</v>
      </c>
      <c r="CL176">
        <v>0</v>
      </c>
      <c r="CM176">
        <v>0</v>
      </c>
      <c r="CN176">
        <v>0</v>
      </c>
      <c r="CO176">
        <v>0</v>
      </c>
      <c r="CP176">
        <v>0</v>
      </c>
      <c r="CQ176">
        <v>159.44</v>
      </c>
      <c r="CR176">
        <v>0</v>
      </c>
      <c r="CS176">
        <v>2.04</v>
      </c>
      <c r="CT176">
        <v>0</v>
      </c>
      <c r="CU176">
        <v>1070</v>
      </c>
      <c r="CV176">
        <v>216.2</v>
      </c>
      <c r="CW176" t="s">
        <v>532</v>
      </c>
      <c r="CX176">
        <v>4051.32</v>
      </c>
      <c r="CY176">
        <v>0.02</v>
      </c>
      <c r="CZ176">
        <v>0.2</v>
      </c>
      <c r="DA176">
        <v>0</v>
      </c>
      <c r="DB176">
        <v>0.01</v>
      </c>
      <c r="DC176">
        <v>0.06</v>
      </c>
      <c r="DD176">
        <v>0.04</v>
      </c>
      <c r="DE176">
        <v>0.04</v>
      </c>
      <c r="DF176">
        <v>0.05</v>
      </c>
      <c r="DG176">
        <v>0.02</v>
      </c>
      <c r="DH176">
        <v>0</v>
      </c>
      <c r="DI176">
        <v>0.01</v>
      </c>
      <c r="DJ176">
        <v>0.05</v>
      </c>
      <c r="DK176">
        <v>0</v>
      </c>
      <c r="DL176">
        <v>0.01</v>
      </c>
      <c r="DM176">
        <v>0</v>
      </c>
      <c r="DN176">
        <v>0.03</v>
      </c>
      <c r="DO176">
        <v>0</v>
      </c>
      <c r="DP176">
        <v>0.01</v>
      </c>
      <c r="DQ176">
        <v>0.16</v>
      </c>
      <c r="DR176">
        <v>0</v>
      </c>
      <c r="DS176">
        <v>0</v>
      </c>
      <c r="DT176">
        <v>0.02</v>
      </c>
      <c r="DU176">
        <v>0.26</v>
      </c>
      <c r="DV176">
        <v>0.02</v>
      </c>
      <c r="DW176">
        <v>0</v>
      </c>
      <c r="DX176">
        <v>0</v>
      </c>
      <c r="DY176" s="5" t="s">
        <v>532</v>
      </c>
      <c r="DZ176" s="5" t="s">
        <v>2493</v>
      </c>
      <c r="EA176" s="5" t="s">
        <v>2481</v>
      </c>
      <c r="EB176" s="5" t="s">
        <v>2418</v>
      </c>
      <c r="EC176" s="5">
        <v>4051.3191445100001</v>
      </c>
      <c r="ED176" s="8">
        <v>3809.2084702958</v>
      </c>
      <c r="EE176" s="7">
        <v>0.94</v>
      </c>
    </row>
    <row r="177" spans="1:135">
      <c r="A177">
        <v>1</v>
      </c>
      <c r="B177" t="s">
        <v>2238</v>
      </c>
      <c r="C177" t="s">
        <v>506</v>
      </c>
      <c r="D177" t="s">
        <v>507</v>
      </c>
      <c r="E177" t="s">
        <v>534</v>
      </c>
      <c r="F177" t="s">
        <v>535</v>
      </c>
      <c r="G177">
        <v>793.19615230800002</v>
      </c>
      <c r="H177">
        <v>291</v>
      </c>
      <c r="I177">
        <v>154.0625</v>
      </c>
      <c r="J177">
        <v>88.3125</v>
      </c>
      <c r="K177">
        <v>47.9375</v>
      </c>
      <c r="L177">
        <v>77.5625</v>
      </c>
      <c r="M177">
        <v>134.8125</v>
      </c>
      <c r="N177">
        <v>421.93402099609375</v>
      </c>
      <c r="O177">
        <v>892.5247802734375</v>
      </c>
      <c r="P177">
        <v>510.48389442083976</v>
      </c>
      <c r="Q177">
        <v>0</v>
      </c>
      <c r="R177">
        <v>293.3125</v>
      </c>
      <c r="S177">
        <v>460.5</v>
      </c>
      <c r="T177">
        <v>39.875</v>
      </c>
      <c r="U177">
        <v>0</v>
      </c>
      <c r="V177">
        <v>0</v>
      </c>
      <c r="W177">
        <v>1028.3070375916147</v>
      </c>
      <c r="X177">
        <v>14.225564662305935</v>
      </c>
      <c r="Y177">
        <v>108</v>
      </c>
      <c r="Z177">
        <v>1107121.9894999999</v>
      </c>
      <c r="AA177">
        <v>301.44</v>
      </c>
      <c r="AB177">
        <v>93.64</v>
      </c>
      <c r="AC177">
        <v>92.86</v>
      </c>
      <c r="AD177">
        <v>0.78</v>
      </c>
      <c r="AE177">
        <v>8.2799999999999994</v>
      </c>
      <c r="AF177">
        <v>187.53</v>
      </c>
      <c r="AG177">
        <v>11.99</v>
      </c>
      <c r="AH177">
        <v>48.5</v>
      </c>
      <c r="AI177">
        <v>39.5</v>
      </c>
      <c r="AJ177">
        <v>5.4</v>
      </c>
      <c r="AK177">
        <v>8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1.21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8.31</v>
      </c>
      <c r="BD177">
        <v>0</v>
      </c>
      <c r="BE177">
        <v>0</v>
      </c>
      <c r="BF177">
        <v>0</v>
      </c>
      <c r="BG177">
        <v>121.46</v>
      </c>
      <c r="BH177">
        <v>0</v>
      </c>
      <c r="BI177">
        <v>0</v>
      </c>
      <c r="BJ177">
        <v>0</v>
      </c>
      <c r="BK177">
        <v>0</v>
      </c>
      <c r="BL177">
        <v>11.97</v>
      </c>
      <c r="BM177">
        <v>26.28</v>
      </c>
      <c r="BN177">
        <v>22.65</v>
      </c>
      <c r="BO177">
        <v>2.2000000000000002</v>
      </c>
      <c r="BP177">
        <v>0</v>
      </c>
      <c r="BQ177">
        <v>53.45</v>
      </c>
      <c r="BR177">
        <v>0</v>
      </c>
      <c r="BS177">
        <v>0</v>
      </c>
      <c r="BT177">
        <v>8.4499999999999993</v>
      </c>
      <c r="BU177">
        <v>0</v>
      </c>
      <c r="BV177">
        <v>0</v>
      </c>
      <c r="BW177">
        <v>0</v>
      </c>
      <c r="BX177">
        <v>0</v>
      </c>
      <c r="BY177">
        <v>0</v>
      </c>
      <c r="BZ177">
        <v>0</v>
      </c>
      <c r="CA177">
        <v>0.55000000000000004</v>
      </c>
      <c r="CB177">
        <v>0</v>
      </c>
      <c r="CC177">
        <v>0</v>
      </c>
      <c r="CD177">
        <v>0</v>
      </c>
      <c r="CE177">
        <v>4.8</v>
      </c>
      <c r="CF177">
        <v>0</v>
      </c>
      <c r="CG177">
        <v>0</v>
      </c>
      <c r="CH177">
        <v>0</v>
      </c>
      <c r="CI177">
        <v>6.3</v>
      </c>
      <c r="CJ177">
        <v>0</v>
      </c>
      <c r="CK177">
        <v>0.76</v>
      </c>
      <c r="CL177">
        <v>0</v>
      </c>
      <c r="CM177">
        <v>0</v>
      </c>
      <c r="CN177">
        <v>0</v>
      </c>
      <c r="CO177">
        <v>2.0300000000000002</v>
      </c>
      <c r="CP177">
        <v>0</v>
      </c>
      <c r="CQ177">
        <v>10.15</v>
      </c>
      <c r="CR177">
        <v>0</v>
      </c>
      <c r="CS177">
        <v>20.87</v>
      </c>
      <c r="CT177">
        <v>0</v>
      </c>
      <c r="CU177">
        <v>166</v>
      </c>
      <c r="CV177">
        <v>118.80000000000001</v>
      </c>
      <c r="CW177" t="s">
        <v>534</v>
      </c>
      <c r="CX177">
        <v>793.2</v>
      </c>
      <c r="CY177">
        <v>0.08</v>
      </c>
      <c r="CZ177">
        <v>0.2</v>
      </c>
      <c r="DA177">
        <v>0</v>
      </c>
      <c r="DB177">
        <v>0.02</v>
      </c>
      <c r="DC177">
        <v>0.2</v>
      </c>
      <c r="DD177">
        <v>0.06</v>
      </c>
      <c r="DE177">
        <v>0.03</v>
      </c>
      <c r="DF177">
        <v>0.2</v>
      </c>
      <c r="DG177">
        <v>0</v>
      </c>
      <c r="DH177">
        <v>0</v>
      </c>
      <c r="DI177">
        <v>0</v>
      </c>
      <c r="DJ177">
        <v>0</v>
      </c>
      <c r="DK177">
        <v>0</v>
      </c>
      <c r="DL177">
        <v>0.02</v>
      </c>
      <c r="DM177">
        <v>0.03</v>
      </c>
      <c r="DN177">
        <v>0</v>
      </c>
      <c r="DO177">
        <v>0.01</v>
      </c>
      <c r="DP177">
        <v>0.01</v>
      </c>
      <c r="DQ177">
        <v>0.09</v>
      </c>
      <c r="DR177">
        <v>0</v>
      </c>
      <c r="DS177">
        <v>0</v>
      </c>
      <c r="DT177">
        <v>0.01</v>
      </c>
      <c r="DU177">
        <v>0.03</v>
      </c>
      <c r="DV177">
        <v>0</v>
      </c>
      <c r="DW177">
        <v>0</v>
      </c>
      <c r="DX177">
        <v>0.01</v>
      </c>
      <c r="DY177" s="5" t="s">
        <v>534</v>
      </c>
      <c r="DZ177" s="5" t="s">
        <v>2494</v>
      </c>
      <c r="EA177" s="5" t="s">
        <v>2481</v>
      </c>
      <c r="EB177" s="5" t="s">
        <v>2418</v>
      </c>
      <c r="EC177" s="5">
        <v>793.19615230800002</v>
      </c>
      <c r="ED177" s="8">
        <v>34.383813978980001</v>
      </c>
      <c r="EE177" s="7">
        <v>0.04</v>
      </c>
    </row>
    <row r="178" spans="1:135">
      <c r="A178">
        <v>1</v>
      </c>
      <c r="B178" t="s">
        <v>2238</v>
      </c>
      <c r="C178" t="s">
        <v>506</v>
      </c>
      <c r="D178" t="s">
        <v>507</v>
      </c>
      <c r="E178" t="s">
        <v>536</v>
      </c>
      <c r="F178" t="s">
        <v>537</v>
      </c>
      <c r="G178">
        <v>906.61149104799995</v>
      </c>
      <c r="H178">
        <v>84.4375</v>
      </c>
      <c r="I178">
        <v>107.0625</v>
      </c>
      <c r="J178">
        <v>217.9375</v>
      </c>
      <c r="K178">
        <v>191.125</v>
      </c>
      <c r="L178">
        <v>212.1875</v>
      </c>
      <c r="M178">
        <v>93.9375</v>
      </c>
      <c r="N178">
        <v>455.97122192382813</v>
      </c>
      <c r="O178">
        <v>731.24713134765625</v>
      </c>
      <c r="P178">
        <v>566.65368711876908</v>
      </c>
      <c r="Q178">
        <v>15.25</v>
      </c>
      <c r="R178">
        <v>568.6875</v>
      </c>
      <c r="S178">
        <v>74.1875</v>
      </c>
      <c r="T178">
        <v>0</v>
      </c>
      <c r="U178">
        <v>248.5625</v>
      </c>
      <c r="V178">
        <v>0</v>
      </c>
      <c r="W178">
        <v>991.71311362382789</v>
      </c>
      <c r="X178">
        <v>13.857755102040818</v>
      </c>
      <c r="Y178">
        <v>68</v>
      </c>
      <c r="Z178">
        <v>209060.62059999999</v>
      </c>
      <c r="AA178">
        <v>212.66</v>
      </c>
      <c r="AB178">
        <v>96.95</v>
      </c>
      <c r="AC178">
        <v>64.87</v>
      </c>
      <c r="AD178">
        <v>32.08</v>
      </c>
      <c r="AE178">
        <v>5.87</v>
      </c>
      <c r="AF178">
        <v>92.92</v>
      </c>
      <c r="AG178">
        <v>16.920000000000002</v>
      </c>
      <c r="AH178">
        <v>0</v>
      </c>
      <c r="AI178">
        <v>9.5</v>
      </c>
      <c r="AJ178">
        <v>10.1</v>
      </c>
      <c r="AK178">
        <v>4</v>
      </c>
      <c r="AL178">
        <v>3.13</v>
      </c>
      <c r="AM178">
        <v>0</v>
      </c>
      <c r="AN178">
        <v>0</v>
      </c>
      <c r="AO178">
        <v>0</v>
      </c>
      <c r="AP178">
        <v>2.2400000000000002</v>
      </c>
      <c r="AQ178">
        <v>0</v>
      </c>
      <c r="AR178">
        <v>0</v>
      </c>
      <c r="AS178">
        <v>2.11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28.62</v>
      </c>
      <c r="BD178">
        <v>0</v>
      </c>
      <c r="BE178">
        <v>0</v>
      </c>
      <c r="BF178">
        <v>0</v>
      </c>
      <c r="BG178">
        <v>10.18</v>
      </c>
      <c r="BH178">
        <v>0</v>
      </c>
      <c r="BI178">
        <v>0</v>
      </c>
      <c r="BJ178">
        <v>0</v>
      </c>
      <c r="BK178">
        <v>0</v>
      </c>
      <c r="BL178">
        <v>6.05</v>
      </c>
      <c r="BM178">
        <v>35.340000000000003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18</v>
      </c>
      <c r="BT178">
        <v>2.08</v>
      </c>
      <c r="BU178">
        <v>0</v>
      </c>
      <c r="BV178">
        <v>0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0</v>
      </c>
      <c r="CC178">
        <v>0</v>
      </c>
      <c r="CD178">
        <v>2.36</v>
      </c>
      <c r="CE178">
        <v>24.22</v>
      </c>
      <c r="CF178">
        <v>7.3</v>
      </c>
      <c r="CG178">
        <v>24.66</v>
      </c>
      <c r="CH178">
        <v>0</v>
      </c>
      <c r="CI178">
        <v>0</v>
      </c>
      <c r="CJ178">
        <v>0</v>
      </c>
      <c r="CK178">
        <v>1.53</v>
      </c>
      <c r="CL178">
        <v>0</v>
      </c>
      <c r="CM178">
        <v>0</v>
      </c>
      <c r="CN178">
        <v>22.65</v>
      </c>
      <c r="CO178">
        <v>0</v>
      </c>
      <c r="CP178">
        <v>0</v>
      </c>
      <c r="CQ178">
        <v>7.15</v>
      </c>
      <c r="CR178">
        <v>0</v>
      </c>
      <c r="CS178">
        <v>15.04</v>
      </c>
      <c r="CT178">
        <v>0</v>
      </c>
      <c r="CU178">
        <v>144</v>
      </c>
      <c r="CV178">
        <v>68</v>
      </c>
      <c r="CW178" t="s">
        <v>536</v>
      </c>
      <c r="CX178">
        <v>906.61</v>
      </c>
      <c r="CY178">
        <v>0.02</v>
      </c>
      <c r="CZ178">
        <v>0.14000000000000001</v>
      </c>
      <c r="DA178">
        <v>0</v>
      </c>
      <c r="DB178">
        <v>0.01</v>
      </c>
      <c r="DC178">
        <v>0.02</v>
      </c>
      <c r="DD178">
        <v>0.08</v>
      </c>
      <c r="DE178">
        <v>0.02</v>
      </c>
      <c r="DF178">
        <v>0.1</v>
      </c>
      <c r="DG178">
        <v>0</v>
      </c>
      <c r="DH178">
        <v>0</v>
      </c>
      <c r="DI178">
        <v>0</v>
      </c>
      <c r="DJ178">
        <v>0</v>
      </c>
      <c r="DK178">
        <v>0</v>
      </c>
      <c r="DL178">
        <v>0.01</v>
      </c>
      <c r="DM178">
        <v>0</v>
      </c>
      <c r="DN178">
        <v>0</v>
      </c>
      <c r="DO178">
        <v>0</v>
      </c>
      <c r="DP178">
        <v>0</v>
      </c>
      <c r="DQ178">
        <v>0.46</v>
      </c>
      <c r="DR178">
        <v>0</v>
      </c>
      <c r="DS178">
        <v>0</v>
      </c>
      <c r="DT178">
        <v>0.04</v>
      </c>
      <c r="DU178">
        <v>0.1</v>
      </c>
      <c r="DV178">
        <v>0</v>
      </c>
      <c r="DW178">
        <v>0</v>
      </c>
      <c r="DX178">
        <v>0</v>
      </c>
      <c r="DY178" s="5" t="s">
        <v>536</v>
      </c>
      <c r="DZ178" s="5" t="s">
        <v>2495</v>
      </c>
      <c r="EA178" s="5" t="s">
        <v>2481</v>
      </c>
      <c r="EB178" s="5" t="s">
        <v>2418</v>
      </c>
      <c r="EC178" s="5">
        <v>906.61149104799995</v>
      </c>
      <c r="ED178" s="8">
        <v>90.644774890080001</v>
      </c>
      <c r="EE178" s="7">
        <v>0.1</v>
      </c>
    </row>
    <row r="179" spans="1:135">
      <c r="A179">
        <v>1</v>
      </c>
      <c r="B179" t="s">
        <v>2238</v>
      </c>
      <c r="C179" t="s">
        <v>506</v>
      </c>
      <c r="D179" t="s">
        <v>507</v>
      </c>
      <c r="E179" t="s">
        <v>538</v>
      </c>
      <c r="F179" t="s">
        <v>539</v>
      </c>
      <c r="G179">
        <v>1126.5696915999999</v>
      </c>
      <c r="H179">
        <v>272</v>
      </c>
      <c r="I179">
        <v>192.9375</v>
      </c>
      <c r="J179">
        <v>238.875</v>
      </c>
      <c r="K179">
        <v>173.4375</v>
      </c>
      <c r="L179">
        <v>189.875</v>
      </c>
      <c r="M179">
        <v>59.125</v>
      </c>
      <c r="N179">
        <v>409.60592651367188</v>
      </c>
      <c r="O179">
        <v>614.16986083984375</v>
      </c>
      <c r="P179">
        <v>474.83139592042642</v>
      </c>
      <c r="Q179">
        <v>14.625</v>
      </c>
      <c r="R179">
        <v>577.3125</v>
      </c>
      <c r="S179">
        <v>534.3125</v>
      </c>
      <c r="T179">
        <v>0</v>
      </c>
      <c r="U179">
        <v>0</v>
      </c>
      <c r="V179">
        <v>0</v>
      </c>
      <c r="W179">
        <v>1008.8253316312372</v>
      </c>
      <c r="X179">
        <v>14.269789088083476</v>
      </c>
      <c r="Y179">
        <v>81</v>
      </c>
      <c r="Z179">
        <v>791322.45</v>
      </c>
      <c r="AA179">
        <v>420.95</v>
      </c>
      <c r="AB179">
        <v>213.2</v>
      </c>
      <c r="AC179">
        <v>191.35</v>
      </c>
      <c r="AD179">
        <v>21.85</v>
      </c>
      <c r="AE179">
        <v>7.13</v>
      </c>
      <c r="AF179">
        <v>177.8</v>
      </c>
      <c r="AG179">
        <v>22.82</v>
      </c>
      <c r="AH179">
        <v>0.8</v>
      </c>
      <c r="AI179">
        <v>104</v>
      </c>
      <c r="AJ179">
        <v>7</v>
      </c>
      <c r="AK179">
        <v>4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4.3600000000000003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6.14</v>
      </c>
      <c r="BD179">
        <v>0</v>
      </c>
      <c r="BE179">
        <v>0</v>
      </c>
      <c r="BF179">
        <v>0</v>
      </c>
      <c r="BG179">
        <v>109.76</v>
      </c>
      <c r="BH179">
        <v>0</v>
      </c>
      <c r="BI179">
        <v>0</v>
      </c>
      <c r="BJ179">
        <v>0</v>
      </c>
      <c r="BK179">
        <v>0</v>
      </c>
      <c r="BL179">
        <v>20.100000000000001</v>
      </c>
      <c r="BM179">
        <v>38.57</v>
      </c>
      <c r="BN179">
        <v>0</v>
      </c>
      <c r="BO179">
        <v>0</v>
      </c>
      <c r="BP179">
        <v>0</v>
      </c>
      <c r="BQ179">
        <v>140.15</v>
      </c>
      <c r="BR179">
        <v>5.75</v>
      </c>
      <c r="BS179">
        <v>3</v>
      </c>
      <c r="BT179">
        <v>25.48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0</v>
      </c>
      <c r="CD179">
        <v>4.26</v>
      </c>
      <c r="CE179">
        <v>8.41</v>
      </c>
      <c r="CF179">
        <v>0</v>
      </c>
      <c r="CG179">
        <v>0</v>
      </c>
      <c r="CH179">
        <v>0</v>
      </c>
      <c r="CI179">
        <v>10.97</v>
      </c>
      <c r="CJ179">
        <v>0</v>
      </c>
      <c r="CK179">
        <v>7.05</v>
      </c>
      <c r="CL179">
        <v>0</v>
      </c>
      <c r="CM179">
        <v>0</v>
      </c>
      <c r="CN179">
        <v>0</v>
      </c>
      <c r="CO179">
        <v>0</v>
      </c>
      <c r="CP179">
        <v>3.35</v>
      </c>
      <c r="CQ179">
        <v>3.76</v>
      </c>
      <c r="CR179">
        <v>0</v>
      </c>
      <c r="CS179">
        <v>29.84</v>
      </c>
      <c r="CT179">
        <v>0</v>
      </c>
      <c r="CU179">
        <v>78</v>
      </c>
      <c r="CV179">
        <v>97.2</v>
      </c>
      <c r="CW179" t="s">
        <v>538</v>
      </c>
      <c r="CX179">
        <v>1126.57</v>
      </c>
      <c r="CY179">
        <v>0.01</v>
      </c>
      <c r="CZ179">
        <v>0.17</v>
      </c>
      <c r="DA179">
        <v>0</v>
      </c>
      <c r="DB179">
        <v>0.01</v>
      </c>
      <c r="DC179">
        <v>0.02</v>
      </c>
      <c r="DD179">
        <v>0.02</v>
      </c>
      <c r="DE179">
        <v>0.13</v>
      </c>
      <c r="DF179">
        <v>0.08</v>
      </c>
      <c r="DG179">
        <v>0.02</v>
      </c>
      <c r="DH179">
        <v>0</v>
      </c>
      <c r="DI179">
        <v>0.03</v>
      </c>
      <c r="DJ179">
        <v>0.05</v>
      </c>
      <c r="DK179">
        <v>0</v>
      </c>
      <c r="DL179">
        <v>0.03</v>
      </c>
      <c r="DM179">
        <v>0</v>
      </c>
      <c r="DN179">
        <v>0.1</v>
      </c>
      <c r="DO179">
        <v>0.01</v>
      </c>
      <c r="DP179">
        <v>0.03</v>
      </c>
      <c r="DQ179">
        <v>0.22</v>
      </c>
      <c r="DR179">
        <v>0</v>
      </c>
      <c r="DS179">
        <v>0</v>
      </c>
      <c r="DT179">
        <v>0</v>
      </c>
      <c r="DU179">
        <v>0.06</v>
      </c>
      <c r="DV179">
        <v>0</v>
      </c>
      <c r="DW179">
        <v>0</v>
      </c>
      <c r="DX179">
        <v>0</v>
      </c>
      <c r="DY179" s="5" t="s">
        <v>538</v>
      </c>
      <c r="DZ179" s="5" t="s">
        <v>2496</v>
      </c>
      <c r="EA179" s="5" t="s">
        <v>2481</v>
      </c>
      <c r="EB179" s="5" t="s">
        <v>2418</v>
      </c>
      <c r="EC179" s="5">
        <v>1126.5696915999999</v>
      </c>
      <c r="ED179" s="8">
        <v>177.81595357219999</v>
      </c>
      <c r="EE179" s="7">
        <v>0.16</v>
      </c>
    </row>
    <row r="180" spans="1:135">
      <c r="A180">
        <v>1</v>
      </c>
      <c r="B180" t="s">
        <v>2238</v>
      </c>
      <c r="C180" t="s">
        <v>506</v>
      </c>
      <c r="D180" t="s">
        <v>507</v>
      </c>
      <c r="E180" t="s">
        <v>540</v>
      </c>
      <c r="F180" t="s">
        <v>507</v>
      </c>
      <c r="G180">
        <v>1778.71650942</v>
      </c>
      <c r="H180">
        <v>818.4375</v>
      </c>
      <c r="I180">
        <v>445.25</v>
      </c>
      <c r="J180">
        <v>201.3125</v>
      </c>
      <c r="K180">
        <v>75.5625</v>
      </c>
      <c r="L180">
        <v>91</v>
      </c>
      <c r="M180">
        <v>147.3125</v>
      </c>
      <c r="N180">
        <v>395.14620971679688</v>
      </c>
      <c r="O180">
        <v>827.21893310546875</v>
      </c>
      <c r="P180">
        <v>473.0715711061672</v>
      </c>
      <c r="Q180">
        <v>184.4375</v>
      </c>
      <c r="R180">
        <v>215.875</v>
      </c>
      <c r="S180">
        <v>1311.3125</v>
      </c>
      <c r="T180">
        <v>0</v>
      </c>
      <c r="U180">
        <v>0</v>
      </c>
      <c r="V180">
        <v>67.25</v>
      </c>
      <c r="W180">
        <v>1043.7586085734365</v>
      </c>
      <c r="X180">
        <v>14.390322557976107</v>
      </c>
      <c r="Y180">
        <v>150</v>
      </c>
      <c r="Z180">
        <v>2072228.4885</v>
      </c>
      <c r="AA180">
        <v>940.7</v>
      </c>
      <c r="AB180">
        <v>503.26</v>
      </c>
      <c r="AC180">
        <v>392.35</v>
      </c>
      <c r="AD180">
        <v>110.91</v>
      </c>
      <c r="AE180">
        <v>8.83</v>
      </c>
      <c r="AF180">
        <v>368.88</v>
      </c>
      <c r="AG180">
        <v>59.73</v>
      </c>
      <c r="AH180">
        <v>134.19999999999999</v>
      </c>
      <c r="AI180">
        <v>144.9</v>
      </c>
      <c r="AJ180">
        <v>9.3000000000000007</v>
      </c>
      <c r="AK180">
        <v>7.2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85.16</v>
      </c>
      <c r="AT180">
        <v>0</v>
      </c>
      <c r="AU180">
        <v>0</v>
      </c>
      <c r="AV180">
        <v>0</v>
      </c>
      <c r="AW180">
        <v>17.02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174.05</v>
      </c>
      <c r="BD180">
        <v>0</v>
      </c>
      <c r="BE180">
        <v>0</v>
      </c>
      <c r="BF180">
        <v>0.55000000000000004</v>
      </c>
      <c r="BG180">
        <v>118.66</v>
      </c>
      <c r="BH180">
        <v>0</v>
      </c>
      <c r="BI180">
        <v>0</v>
      </c>
      <c r="BJ180">
        <v>0</v>
      </c>
      <c r="BK180">
        <v>0</v>
      </c>
      <c r="BL180">
        <v>28.99</v>
      </c>
      <c r="BM180">
        <v>69.040000000000006</v>
      </c>
      <c r="BN180">
        <v>96.93</v>
      </c>
      <c r="BO180">
        <v>0</v>
      </c>
      <c r="BP180">
        <v>0</v>
      </c>
      <c r="BQ180">
        <v>172.85</v>
      </c>
      <c r="BR180">
        <v>0</v>
      </c>
      <c r="BS180">
        <v>5.52</v>
      </c>
      <c r="BT180">
        <v>25.55</v>
      </c>
      <c r="BU180">
        <v>0</v>
      </c>
      <c r="BV180">
        <v>0</v>
      </c>
      <c r="BW180">
        <v>5.0200000000000005</v>
      </c>
      <c r="BX180">
        <v>0</v>
      </c>
      <c r="BY180">
        <v>0.65</v>
      </c>
      <c r="BZ180">
        <v>0</v>
      </c>
      <c r="CA180">
        <v>5.0600000000000005</v>
      </c>
      <c r="CB180">
        <v>0</v>
      </c>
      <c r="CC180">
        <v>0</v>
      </c>
      <c r="CD180">
        <v>8.18</v>
      </c>
      <c r="CE180">
        <v>17.600000000000001</v>
      </c>
      <c r="CF180">
        <v>0.84</v>
      </c>
      <c r="CG180">
        <v>10.97</v>
      </c>
      <c r="CH180">
        <v>0</v>
      </c>
      <c r="CI180">
        <v>2.6</v>
      </c>
      <c r="CJ180">
        <v>0</v>
      </c>
      <c r="CK180">
        <v>1.42</v>
      </c>
      <c r="CL180">
        <v>0</v>
      </c>
      <c r="CM180">
        <v>0</v>
      </c>
      <c r="CN180">
        <v>0</v>
      </c>
      <c r="CO180">
        <v>0</v>
      </c>
      <c r="CP180">
        <v>3.3</v>
      </c>
      <c r="CQ180">
        <v>18.38</v>
      </c>
      <c r="CR180">
        <v>0</v>
      </c>
      <c r="CS180">
        <v>68.36</v>
      </c>
      <c r="CT180">
        <v>4</v>
      </c>
      <c r="CU180">
        <v>282</v>
      </c>
      <c r="CV180">
        <v>195</v>
      </c>
      <c r="CW180" t="s">
        <v>540</v>
      </c>
      <c r="CX180">
        <v>1778.72</v>
      </c>
      <c r="CY180">
        <v>0.21</v>
      </c>
      <c r="CZ180">
        <v>0.23</v>
      </c>
      <c r="DA180">
        <v>0</v>
      </c>
      <c r="DB180">
        <v>0.02</v>
      </c>
      <c r="DC180">
        <v>0.08</v>
      </c>
      <c r="DD180">
        <v>0.05</v>
      </c>
      <c r="DE180">
        <v>0.05</v>
      </c>
      <c r="DF180">
        <v>0.2</v>
      </c>
      <c r="DG180">
        <v>0</v>
      </c>
      <c r="DH180">
        <v>0</v>
      </c>
      <c r="DI180">
        <v>0.02</v>
      </c>
      <c r="DJ180">
        <v>0</v>
      </c>
      <c r="DK180">
        <v>0</v>
      </c>
      <c r="DL180">
        <v>0.04</v>
      </c>
      <c r="DM180">
        <v>0</v>
      </c>
      <c r="DN180">
        <v>0</v>
      </c>
      <c r="DO180">
        <v>0.01</v>
      </c>
      <c r="DP180">
        <v>0.02</v>
      </c>
      <c r="DQ180">
        <v>0.04</v>
      </c>
      <c r="DR180">
        <v>0</v>
      </c>
      <c r="DS180">
        <v>0</v>
      </c>
      <c r="DT180">
        <v>0.01</v>
      </c>
      <c r="DU180">
        <v>0</v>
      </c>
      <c r="DV180">
        <v>0</v>
      </c>
      <c r="DW180">
        <v>0</v>
      </c>
      <c r="DX180">
        <v>0</v>
      </c>
      <c r="DY180" s="5" t="s">
        <v>540</v>
      </c>
      <c r="DZ180" s="5" t="s">
        <v>2481</v>
      </c>
      <c r="EA180" s="5" t="s">
        <v>2481</v>
      </c>
      <c r="EB180" s="5" t="s">
        <v>2418</v>
      </c>
      <c r="EC180" s="5">
        <v>1778.71650942</v>
      </c>
      <c r="ED180" s="8">
        <v>17.98618736533</v>
      </c>
      <c r="EE180" s="7">
        <v>0.01</v>
      </c>
    </row>
    <row r="181" spans="1:135">
      <c r="A181">
        <v>1</v>
      </c>
      <c r="B181" t="s">
        <v>2238</v>
      </c>
      <c r="C181" t="s">
        <v>506</v>
      </c>
      <c r="D181" t="s">
        <v>507</v>
      </c>
      <c r="E181" t="s">
        <v>541</v>
      </c>
      <c r="F181" t="s">
        <v>542</v>
      </c>
      <c r="G181">
        <v>1192.6111437699999</v>
      </c>
      <c r="H181">
        <v>64.3125</v>
      </c>
      <c r="I181">
        <v>98.75</v>
      </c>
      <c r="J181">
        <v>77.4375</v>
      </c>
      <c r="K181">
        <v>73.375</v>
      </c>
      <c r="L181">
        <v>181.6875</v>
      </c>
      <c r="M181">
        <v>696.4375</v>
      </c>
      <c r="N181">
        <v>311.30703735351563</v>
      </c>
      <c r="O181">
        <v>692.11676025390625</v>
      </c>
      <c r="P181">
        <v>419.46220604525314</v>
      </c>
      <c r="Q181">
        <v>21.375</v>
      </c>
      <c r="R181">
        <v>938.9375</v>
      </c>
      <c r="S181">
        <v>0</v>
      </c>
      <c r="T181">
        <v>67.125</v>
      </c>
      <c r="U181">
        <v>164.5625</v>
      </c>
      <c r="V181">
        <v>0</v>
      </c>
      <c r="W181">
        <v>1094.7928376677853</v>
      </c>
      <c r="X181">
        <v>14.602401426174497</v>
      </c>
      <c r="Y181">
        <v>55</v>
      </c>
      <c r="Z181">
        <v>117966.8423</v>
      </c>
      <c r="AA181">
        <v>79.13</v>
      </c>
      <c r="AB181">
        <v>34.9</v>
      </c>
      <c r="AC181">
        <v>34.479999999999997</v>
      </c>
      <c r="AD181">
        <v>0.42</v>
      </c>
      <c r="AE181">
        <v>1.4</v>
      </c>
      <c r="AF181">
        <v>37.979999999999997</v>
      </c>
      <c r="AG181">
        <v>4.8499999999999996</v>
      </c>
      <c r="AH181">
        <v>0.8</v>
      </c>
      <c r="AI181">
        <v>20.6</v>
      </c>
      <c r="AJ181">
        <v>16.3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8.02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5.14</v>
      </c>
      <c r="BM181">
        <v>0</v>
      </c>
      <c r="BN181">
        <v>0</v>
      </c>
      <c r="BO181">
        <v>0</v>
      </c>
      <c r="BP181">
        <v>0</v>
      </c>
      <c r="BQ181">
        <v>22.2</v>
      </c>
      <c r="BR181">
        <v>0</v>
      </c>
      <c r="BS181">
        <v>5.34</v>
      </c>
      <c r="BT181">
        <v>1.91</v>
      </c>
      <c r="BU181">
        <v>0</v>
      </c>
      <c r="BV181">
        <v>0</v>
      </c>
      <c r="BW181">
        <v>0</v>
      </c>
      <c r="BX181">
        <v>0</v>
      </c>
      <c r="BY181">
        <v>0</v>
      </c>
      <c r="BZ181">
        <v>0</v>
      </c>
      <c r="CA181">
        <v>0</v>
      </c>
      <c r="CB181">
        <v>0</v>
      </c>
      <c r="CC181">
        <v>0</v>
      </c>
      <c r="CD181">
        <v>0</v>
      </c>
      <c r="CE181">
        <v>0</v>
      </c>
      <c r="CF181">
        <v>4.3600000000000003</v>
      </c>
      <c r="CG181">
        <v>0.82</v>
      </c>
      <c r="CH181">
        <v>0</v>
      </c>
      <c r="CI181">
        <v>12.8</v>
      </c>
      <c r="CJ181">
        <v>0</v>
      </c>
      <c r="CK181">
        <v>0.67</v>
      </c>
      <c r="CL181">
        <v>0</v>
      </c>
      <c r="CM181">
        <v>0</v>
      </c>
      <c r="CN181">
        <v>1.26</v>
      </c>
      <c r="CO181">
        <v>0</v>
      </c>
      <c r="CP181">
        <v>0</v>
      </c>
      <c r="CQ181">
        <v>4.57</v>
      </c>
      <c r="CR181">
        <v>0</v>
      </c>
      <c r="CS181">
        <v>12.04</v>
      </c>
      <c r="CT181">
        <v>0</v>
      </c>
      <c r="CU181">
        <v>37</v>
      </c>
      <c r="CV181">
        <v>55</v>
      </c>
      <c r="CW181" t="s">
        <v>541</v>
      </c>
      <c r="CX181">
        <v>1192.6099999999999</v>
      </c>
      <c r="CY181">
        <v>0.02</v>
      </c>
      <c r="CZ181">
        <v>0.05</v>
      </c>
      <c r="DA181">
        <v>0</v>
      </c>
      <c r="DB181">
        <v>0</v>
      </c>
      <c r="DC181">
        <v>0</v>
      </c>
      <c r="DD181">
        <v>0.04</v>
      </c>
      <c r="DE181">
        <v>0</v>
      </c>
      <c r="DF181">
        <v>0.04</v>
      </c>
      <c r="DG181">
        <v>0</v>
      </c>
      <c r="DH181">
        <v>0</v>
      </c>
      <c r="DI181">
        <v>0</v>
      </c>
      <c r="DJ181">
        <v>0</v>
      </c>
      <c r="DK181">
        <v>0</v>
      </c>
      <c r="DL181">
        <v>0</v>
      </c>
      <c r="DM181">
        <v>0</v>
      </c>
      <c r="DN181">
        <v>0.12</v>
      </c>
      <c r="DO181">
        <v>0</v>
      </c>
      <c r="DP181">
        <v>0.02</v>
      </c>
      <c r="DQ181">
        <v>0.64</v>
      </c>
      <c r="DR181">
        <v>0</v>
      </c>
      <c r="DS181">
        <v>0</v>
      </c>
      <c r="DT181">
        <v>0</v>
      </c>
      <c r="DU181">
        <v>0.03</v>
      </c>
      <c r="DV181">
        <v>0</v>
      </c>
      <c r="DW181">
        <v>0</v>
      </c>
      <c r="DX181">
        <v>0.03</v>
      </c>
      <c r="DY181" s="5" t="s">
        <v>541</v>
      </c>
      <c r="DZ181" s="5" t="s">
        <v>2497</v>
      </c>
      <c r="EA181" s="5" t="s">
        <v>2481</v>
      </c>
      <c r="EB181" s="5" t="s">
        <v>2418</v>
      </c>
      <c r="EC181" s="5">
        <v>1192.6111437699999</v>
      </c>
      <c r="ED181" s="8">
        <v>1278.2265592540002</v>
      </c>
      <c r="EE181" s="7">
        <v>1.07</v>
      </c>
    </row>
    <row r="182" spans="1:135">
      <c r="A182">
        <v>1</v>
      </c>
      <c r="B182" t="s">
        <v>2238</v>
      </c>
      <c r="C182" t="s">
        <v>506</v>
      </c>
      <c r="D182" t="s">
        <v>507</v>
      </c>
      <c r="E182" t="s">
        <v>543</v>
      </c>
      <c r="F182" t="s">
        <v>544</v>
      </c>
      <c r="G182">
        <v>1986.5266843899999</v>
      </c>
      <c r="H182">
        <v>36.375</v>
      </c>
      <c r="I182">
        <v>42.25</v>
      </c>
      <c r="J182">
        <v>89.625</v>
      </c>
      <c r="K182">
        <v>122.625</v>
      </c>
      <c r="L182">
        <v>398.3125</v>
      </c>
      <c r="M182">
        <v>1297.375</v>
      </c>
      <c r="N182">
        <v>392.514892578125</v>
      </c>
      <c r="O182">
        <v>1003.9210205078125</v>
      </c>
      <c r="P182">
        <v>580.85816510596408</v>
      </c>
      <c r="Q182">
        <v>17.5625</v>
      </c>
      <c r="R182">
        <v>1536.8125</v>
      </c>
      <c r="S182">
        <v>32.4375</v>
      </c>
      <c r="T182">
        <v>399.75</v>
      </c>
      <c r="U182">
        <v>0</v>
      </c>
      <c r="V182">
        <v>0</v>
      </c>
      <c r="W182">
        <v>1150.9660920986412</v>
      </c>
      <c r="X182">
        <v>13.772619841469552</v>
      </c>
      <c r="Y182">
        <v>56</v>
      </c>
      <c r="Z182">
        <v>254969.5974</v>
      </c>
      <c r="AA182">
        <v>110.54</v>
      </c>
      <c r="AB182">
        <v>28.66</v>
      </c>
      <c r="AC182">
        <v>23.67</v>
      </c>
      <c r="AD182">
        <v>4.99</v>
      </c>
      <c r="AE182">
        <v>4.8600000000000003</v>
      </c>
      <c r="AF182">
        <v>74.61</v>
      </c>
      <c r="AG182">
        <v>2.41</v>
      </c>
      <c r="AH182">
        <v>0</v>
      </c>
      <c r="AI182">
        <v>8.6</v>
      </c>
      <c r="AJ182">
        <v>20.6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5.46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0.77</v>
      </c>
      <c r="BD182">
        <v>0</v>
      </c>
      <c r="BE182">
        <v>0</v>
      </c>
      <c r="BF182">
        <v>0</v>
      </c>
      <c r="BG182">
        <v>16</v>
      </c>
      <c r="BH182">
        <v>0</v>
      </c>
      <c r="BI182">
        <v>0</v>
      </c>
      <c r="BJ182">
        <v>0</v>
      </c>
      <c r="BK182">
        <v>0</v>
      </c>
      <c r="BL182">
        <v>24.74</v>
      </c>
      <c r="BM182">
        <v>20.98</v>
      </c>
      <c r="BN182">
        <v>0</v>
      </c>
      <c r="BO182">
        <v>0</v>
      </c>
      <c r="BP182">
        <v>0</v>
      </c>
      <c r="BQ182">
        <v>7.08</v>
      </c>
      <c r="BR182">
        <v>0</v>
      </c>
      <c r="BS182">
        <v>14.21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2.21</v>
      </c>
      <c r="CB182">
        <v>0</v>
      </c>
      <c r="CC182">
        <v>0</v>
      </c>
      <c r="CD182">
        <v>0</v>
      </c>
      <c r="CE182">
        <v>1.1400000000000001</v>
      </c>
      <c r="CF182">
        <v>0</v>
      </c>
      <c r="CG182">
        <v>3.6</v>
      </c>
      <c r="CH182">
        <v>0</v>
      </c>
      <c r="CI182">
        <v>0</v>
      </c>
      <c r="CJ182">
        <v>0</v>
      </c>
      <c r="CK182">
        <v>0</v>
      </c>
      <c r="CL182">
        <v>0</v>
      </c>
      <c r="CM182">
        <v>0</v>
      </c>
      <c r="CN182">
        <v>0</v>
      </c>
      <c r="CO182">
        <v>0</v>
      </c>
      <c r="CP182">
        <v>0</v>
      </c>
      <c r="CQ182">
        <v>1.04</v>
      </c>
      <c r="CR182">
        <v>3.14</v>
      </c>
      <c r="CS182">
        <v>10.17</v>
      </c>
      <c r="CT182">
        <v>0</v>
      </c>
      <c r="CU182">
        <v>24</v>
      </c>
      <c r="CV182">
        <v>44.800000000000004</v>
      </c>
      <c r="CW182" t="s">
        <v>543</v>
      </c>
      <c r="CX182">
        <v>1986.53</v>
      </c>
      <c r="CY182">
        <v>0.01</v>
      </c>
      <c r="CZ182">
        <v>0.02</v>
      </c>
      <c r="DA182">
        <v>0</v>
      </c>
      <c r="DB182">
        <v>0</v>
      </c>
      <c r="DC182">
        <v>0.01</v>
      </c>
      <c r="DD182">
        <v>0.02</v>
      </c>
      <c r="DE182">
        <v>0</v>
      </c>
      <c r="DF182">
        <v>0.03</v>
      </c>
      <c r="DG182">
        <v>0</v>
      </c>
      <c r="DH182">
        <v>0</v>
      </c>
      <c r="DI182">
        <v>0</v>
      </c>
      <c r="DJ182">
        <v>0</v>
      </c>
      <c r="DK182">
        <v>0</v>
      </c>
      <c r="DL182">
        <v>0</v>
      </c>
      <c r="DM182">
        <v>0</v>
      </c>
      <c r="DN182">
        <v>0.04</v>
      </c>
      <c r="DO182">
        <v>0</v>
      </c>
      <c r="DP182">
        <v>0.03</v>
      </c>
      <c r="DQ182">
        <v>0.67</v>
      </c>
      <c r="DR182">
        <v>0</v>
      </c>
      <c r="DS182">
        <v>0</v>
      </c>
      <c r="DT182">
        <v>0.01</v>
      </c>
      <c r="DU182">
        <v>0.17</v>
      </c>
      <c r="DV182">
        <v>0</v>
      </c>
      <c r="DW182">
        <v>0</v>
      </c>
      <c r="DX182">
        <v>0</v>
      </c>
      <c r="DY182" s="5" t="s">
        <v>543</v>
      </c>
      <c r="DZ182" s="5" t="s">
        <v>2498</v>
      </c>
      <c r="EA182" s="5" t="s">
        <v>2481</v>
      </c>
      <c r="EB182" s="5" t="s">
        <v>2418</v>
      </c>
      <c r="EC182" s="5">
        <v>1986.5266843899999</v>
      </c>
      <c r="ED182" s="8">
        <v>1667.8845479411</v>
      </c>
      <c r="EE182" s="7">
        <v>0.84</v>
      </c>
    </row>
    <row r="183" spans="1:135">
      <c r="A183">
        <v>1</v>
      </c>
      <c r="B183" t="s">
        <v>2238</v>
      </c>
      <c r="C183" t="s">
        <v>506</v>
      </c>
      <c r="D183" t="s">
        <v>507</v>
      </c>
      <c r="E183" t="s">
        <v>545</v>
      </c>
      <c r="F183" t="s">
        <v>546</v>
      </c>
      <c r="G183">
        <v>5498.8412752499999</v>
      </c>
      <c r="H183">
        <v>1617</v>
      </c>
      <c r="I183">
        <v>1459.625</v>
      </c>
      <c r="J183">
        <v>1278.875</v>
      </c>
      <c r="K183">
        <v>587.875</v>
      </c>
      <c r="L183">
        <v>434.4375</v>
      </c>
      <c r="M183">
        <v>121.625</v>
      </c>
      <c r="N183">
        <v>253.21113586425781</v>
      </c>
      <c r="O183">
        <v>430</v>
      </c>
      <c r="P183">
        <v>356.47606686933085</v>
      </c>
      <c r="Q183">
        <v>16.8125</v>
      </c>
      <c r="R183">
        <v>2715.1875</v>
      </c>
      <c r="S183">
        <v>130.9375</v>
      </c>
      <c r="T183">
        <v>0</v>
      </c>
      <c r="U183">
        <v>2636.5</v>
      </c>
      <c r="V183">
        <v>0</v>
      </c>
      <c r="W183">
        <v>873.24683119806286</v>
      </c>
      <c r="X183">
        <v>15.496086714336059</v>
      </c>
      <c r="Y183">
        <v>234</v>
      </c>
      <c r="Z183">
        <v>2273668.3925000001</v>
      </c>
      <c r="AA183">
        <v>3077.37</v>
      </c>
      <c r="AB183">
        <v>1382.59</v>
      </c>
      <c r="AC183">
        <v>1067.93</v>
      </c>
      <c r="AD183">
        <v>314.66000000000003</v>
      </c>
      <c r="AE183">
        <v>22.39</v>
      </c>
      <c r="AF183">
        <v>511.92</v>
      </c>
      <c r="AG183">
        <v>1160.47</v>
      </c>
      <c r="AH183">
        <v>81.100000000000009</v>
      </c>
      <c r="AI183">
        <v>635</v>
      </c>
      <c r="AJ183">
        <v>12.9</v>
      </c>
      <c r="AK183">
        <v>30.4</v>
      </c>
      <c r="AL183">
        <v>3.5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50.61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10.72</v>
      </c>
      <c r="BB183">
        <v>0</v>
      </c>
      <c r="BC183">
        <v>32.9</v>
      </c>
      <c r="BD183">
        <v>0</v>
      </c>
      <c r="BE183">
        <v>0</v>
      </c>
      <c r="BF183">
        <v>0</v>
      </c>
      <c r="BG183">
        <v>4</v>
      </c>
      <c r="BH183">
        <v>0</v>
      </c>
      <c r="BI183">
        <v>0</v>
      </c>
      <c r="BJ183">
        <v>0</v>
      </c>
      <c r="BK183">
        <v>0.56000000000000005</v>
      </c>
      <c r="BL183">
        <v>104.88</v>
      </c>
      <c r="BM183">
        <v>116.16</v>
      </c>
      <c r="BN183">
        <v>0</v>
      </c>
      <c r="BO183">
        <v>203.7</v>
      </c>
      <c r="BP183">
        <v>0</v>
      </c>
      <c r="BQ183">
        <v>2054.5300000000002</v>
      </c>
      <c r="BR183">
        <v>0</v>
      </c>
      <c r="BS183">
        <v>4.6000000000000005</v>
      </c>
      <c r="BT183">
        <v>201.7</v>
      </c>
      <c r="BU183">
        <v>0</v>
      </c>
      <c r="BV183">
        <v>0</v>
      </c>
      <c r="BW183">
        <v>0</v>
      </c>
      <c r="BX183">
        <v>0</v>
      </c>
      <c r="BY183">
        <v>0</v>
      </c>
      <c r="BZ183">
        <v>0</v>
      </c>
      <c r="CA183">
        <v>1</v>
      </c>
      <c r="CB183">
        <v>0</v>
      </c>
      <c r="CC183">
        <v>0</v>
      </c>
      <c r="CD183">
        <v>0</v>
      </c>
      <c r="CE183">
        <v>73.739999999999995</v>
      </c>
      <c r="CF183">
        <v>35.090000000000003</v>
      </c>
      <c r="CG183">
        <v>21.76</v>
      </c>
      <c r="CH183">
        <v>0</v>
      </c>
      <c r="CI183">
        <v>15.81</v>
      </c>
      <c r="CJ183">
        <v>0</v>
      </c>
      <c r="CK183">
        <v>0</v>
      </c>
      <c r="CL183">
        <v>0</v>
      </c>
      <c r="CM183">
        <v>0</v>
      </c>
      <c r="CN183">
        <v>0</v>
      </c>
      <c r="CO183">
        <v>33.200000000000003</v>
      </c>
      <c r="CP183">
        <v>1.25</v>
      </c>
      <c r="CQ183">
        <v>63.68</v>
      </c>
      <c r="CR183">
        <v>0</v>
      </c>
      <c r="CS183">
        <v>43.98</v>
      </c>
      <c r="CT183">
        <v>0</v>
      </c>
      <c r="CU183">
        <v>309</v>
      </c>
      <c r="CV183">
        <v>234</v>
      </c>
      <c r="CW183" t="s">
        <v>545</v>
      </c>
      <c r="CX183">
        <v>5498.84</v>
      </c>
      <c r="CY183">
        <v>0.01</v>
      </c>
      <c r="CZ183">
        <v>0.26</v>
      </c>
      <c r="DA183">
        <v>0</v>
      </c>
      <c r="DB183">
        <v>0</v>
      </c>
      <c r="DC183">
        <v>0.01</v>
      </c>
      <c r="DD183">
        <v>0.1</v>
      </c>
      <c r="DE183">
        <v>0.12</v>
      </c>
      <c r="DF183">
        <v>0.08</v>
      </c>
      <c r="DG183">
        <v>0.04</v>
      </c>
      <c r="DH183">
        <v>0</v>
      </c>
      <c r="DI183">
        <v>0.01</v>
      </c>
      <c r="DJ183">
        <v>7.0000000000000007E-2</v>
      </c>
      <c r="DK183">
        <v>0.02</v>
      </c>
      <c r="DL183">
        <v>0.01</v>
      </c>
      <c r="DM183">
        <v>0</v>
      </c>
      <c r="DN183">
        <v>0.05</v>
      </c>
      <c r="DO183">
        <v>0</v>
      </c>
      <c r="DP183">
        <v>0.01</v>
      </c>
      <c r="DQ183">
        <v>7.0000000000000007E-2</v>
      </c>
      <c r="DR183">
        <v>0.01</v>
      </c>
      <c r="DS183">
        <v>0</v>
      </c>
      <c r="DT183">
        <v>0.03</v>
      </c>
      <c r="DU183">
        <v>0.1</v>
      </c>
      <c r="DV183">
        <v>0</v>
      </c>
      <c r="DW183">
        <v>0</v>
      </c>
      <c r="DX183">
        <v>0.01</v>
      </c>
      <c r="DY183" s="5" t="s">
        <v>545</v>
      </c>
      <c r="DZ183" s="5" t="s">
        <v>2499</v>
      </c>
      <c r="EA183" s="5" t="s">
        <v>2481</v>
      </c>
      <c r="EB183" s="5" t="s">
        <v>2418</v>
      </c>
      <c r="EC183" s="5">
        <v>5498.8412752499999</v>
      </c>
      <c r="ED183" s="8">
        <v>516.29368765979996</v>
      </c>
      <c r="EE183" s="7">
        <v>0.09</v>
      </c>
    </row>
    <row r="184" spans="1:135">
      <c r="A184">
        <v>1</v>
      </c>
      <c r="B184" t="s">
        <v>2238</v>
      </c>
      <c r="C184" t="s">
        <v>506</v>
      </c>
      <c r="D184" t="s">
        <v>507</v>
      </c>
      <c r="E184" t="s">
        <v>547</v>
      </c>
      <c r="F184" t="s">
        <v>548</v>
      </c>
      <c r="G184">
        <v>1920.0805765800001</v>
      </c>
      <c r="H184">
        <v>298</v>
      </c>
      <c r="I184">
        <v>307</v>
      </c>
      <c r="J184">
        <v>405.875</v>
      </c>
      <c r="K184">
        <v>273.1875</v>
      </c>
      <c r="L184">
        <v>359.25</v>
      </c>
      <c r="M184">
        <v>277.0625</v>
      </c>
      <c r="N184">
        <v>403.84176635742188</v>
      </c>
      <c r="O184">
        <v>790.64312744140625</v>
      </c>
      <c r="P184">
        <v>511.50377601544574</v>
      </c>
      <c r="Q184">
        <v>22.5625</v>
      </c>
      <c r="R184">
        <v>1055</v>
      </c>
      <c r="S184">
        <v>368.25</v>
      </c>
      <c r="T184">
        <v>0</v>
      </c>
      <c r="U184">
        <v>456.5625</v>
      </c>
      <c r="V184">
        <v>18</v>
      </c>
      <c r="W184">
        <v>1048.1030608922176</v>
      </c>
      <c r="X184">
        <v>14.065107131227613</v>
      </c>
      <c r="Y184">
        <v>109</v>
      </c>
      <c r="Z184">
        <v>1247695.1995000001</v>
      </c>
      <c r="AA184">
        <v>866.28</v>
      </c>
      <c r="AB184">
        <v>411.22</v>
      </c>
      <c r="AC184">
        <v>370.96</v>
      </c>
      <c r="AD184">
        <v>40.26</v>
      </c>
      <c r="AE184">
        <v>16.02</v>
      </c>
      <c r="AF184">
        <v>159.38999999999999</v>
      </c>
      <c r="AG184">
        <v>279.64999999999998</v>
      </c>
      <c r="AH184">
        <v>190.3</v>
      </c>
      <c r="AI184">
        <v>73.5</v>
      </c>
      <c r="AJ184">
        <v>45.7</v>
      </c>
      <c r="AK184">
        <v>0.8</v>
      </c>
      <c r="AL184">
        <v>17.95</v>
      </c>
      <c r="AM184">
        <v>0</v>
      </c>
      <c r="AN184">
        <v>0</v>
      </c>
      <c r="AO184">
        <v>1.5</v>
      </c>
      <c r="AP184">
        <v>2.3000000000000003</v>
      </c>
      <c r="AQ184">
        <v>2.3000000000000003</v>
      </c>
      <c r="AR184">
        <v>0</v>
      </c>
      <c r="AS184">
        <v>41.15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146.65</v>
      </c>
      <c r="BH184">
        <v>0</v>
      </c>
      <c r="BI184">
        <v>0</v>
      </c>
      <c r="BJ184">
        <v>0</v>
      </c>
      <c r="BK184">
        <v>0</v>
      </c>
      <c r="BL184">
        <v>6.65</v>
      </c>
      <c r="BM184">
        <v>45.95</v>
      </c>
      <c r="BN184">
        <v>98</v>
      </c>
      <c r="BO184">
        <v>0</v>
      </c>
      <c r="BP184">
        <v>0</v>
      </c>
      <c r="BQ184">
        <v>165.3</v>
      </c>
      <c r="BR184">
        <v>0</v>
      </c>
      <c r="BS184">
        <v>162.1</v>
      </c>
      <c r="BT184">
        <v>0</v>
      </c>
      <c r="BU184">
        <v>0</v>
      </c>
      <c r="BV184">
        <v>0</v>
      </c>
      <c r="BW184">
        <v>0</v>
      </c>
      <c r="BX184">
        <v>0</v>
      </c>
      <c r="BY184">
        <v>0</v>
      </c>
      <c r="BZ184">
        <v>0</v>
      </c>
      <c r="CA184">
        <v>6.05</v>
      </c>
      <c r="CB184">
        <v>0</v>
      </c>
      <c r="CC184">
        <v>0</v>
      </c>
      <c r="CD184">
        <v>2.8</v>
      </c>
      <c r="CE184">
        <v>88.7</v>
      </c>
      <c r="CF184">
        <v>15.8</v>
      </c>
      <c r="CG184">
        <v>3.7</v>
      </c>
      <c r="CH184">
        <v>0</v>
      </c>
      <c r="CI184">
        <v>18.25</v>
      </c>
      <c r="CJ184">
        <v>0</v>
      </c>
      <c r="CK184">
        <v>0</v>
      </c>
      <c r="CL184">
        <v>0</v>
      </c>
      <c r="CM184">
        <v>0</v>
      </c>
      <c r="CN184">
        <v>0</v>
      </c>
      <c r="CO184">
        <v>0</v>
      </c>
      <c r="CP184">
        <v>16.38</v>
      </c>
      <c r="CQ184">
        <v>0</v>
      </c>
      <c r="CR184">
        <v>0</v>
      </c>
      <c r="CS184">
        <v>24.75</v>
      </c>
      <c r="CT184">
        <v>0</v>
      </c>
      <c r="CU184">
        <v>274</v>
      </c>
      <c r="CV184">
        <v>54.5</v>
      </c>
      <c r="CW184" t="s">
        <v>547</v>
      </c>
      <c r="CX184">
        <v>1920.08</v>
      </c>
      <c r="CY184">
        <v>0.01</v>
      </c>
      <c r="CZ184">
        <v>0.15</v>
      </c>
      <c r="DA184">
        <v>0</v>
      </c>
      <c r="DB184">
        <v>0.01</v>
      </c>
      <c r="DC184">
        <v>0.04</v>
      </c>
      <c r="DD184">
        <v>0.05</v>
      </c>
      <c r="DE184">
        <v>0.08</v>
      </c>
      <c r="DF184">
        <v>0.14000000000000001</v>
      </c>
      <c r="DG184">
        <v>0</v>
      </c>
      <c r="DH184">
        <v>0</v>
      </c>
      <c r="DI184">
        <v>0.01</v>
      </c>
      <c r="DJ184">
        <v>0.02</v>
      </c>
      <c r="DK184">
        <v>0</v>
      </c>
      <c r="DL184">
        <v>0.06</v>
      </c>
      <c r="DM184">
        <v>0</v>
      </c>
      <c r="DN184">
        <v>0.01</v>
      </c>
      <c r="DO184">
        <v>0.02</v>
      </c>
      <c r="DP184">
        <v>0.06</v>
      </c>
      <c r="DQ184">
        <v>0.21</v>
      </c>
      <c r="DR184">
        <v>0</v>
      </c>
      <c r="DS184">
        <v>0.01</v>
      </c>
      <c r="DT184">
        <v>0.02</v>
      </c>
      <c r="DU184">
        <v>0.09</v>
      </c>
      <c r="DV184">
        <v>0</v>
      </c>
      <c r="DW184">
        <v>0</v>
      </c>
      <c r="DX184">
        <v>0.01</v>
      </c>
      <c r="DY184" s="5" t="s">
        <v>547</v>
      </c>
      <c r="DZ184" s="5" t="s">
        <v>2500</v>
      </c>
      <c r="EA184" s="5" t="s">
        <v>2481</v>
      </c>
      <c r="EB184" s="5" t="s">
        <v>2418</v>
      </c>
      <c r="EC184" s="5">
        <v>1920.0805765800001</v>
      </c>
      <c r="ED184" s="8">
        <v>580.34601479240007</v>
      </c>
      <c r="EE184" s="7">
        <v>0.3</v>
      </c>
    </row>
    <row r="185" spans="1:135">
      <c r="A185">
        <v>1</v>
      </c>
      <c r="B185" t="s">
        <v>2238</v>
      </c>
      <c r="C185" t="s">
        <v>506</v>
      </c>
      <c r="D185" t="s">
        <v>507</v>
      </c>
      <c r="E185" t="s">
        <v>549</v>
      </c>
      <c r="F185" t="s">
        <v>550</v>
      </c>
      <c r="G185">
        <v>1267.39653785</v>
      </c>
      <c r="H185">
        <v>607.8125</v>
      </c>
      <c r="I185">
        <v>281.375</v>
      </c>
      <c r="J185">
        <v>210.625</v>
      </c>
      <c r="K185">
        <v>107</v>
      </c>
      <c r="L185">
        <v>54.625</v>
      </c>
      <c r="M185">
        <v>5.5625</v>
      </c>
      <c r="N185">
        <v>354.30685424804688</v>
      </c>
      <c r="O185">
        <v>478.2342529296875</v>
      </c>
      <c r="P185">
        <v>391.48568158198646</v>
      </c>
      <c r="Q185">
        <v>46</v>
      </c>
      <c r="R185">
        <v>253.375</v>
      </c>
      <c r="S185">
        <v>30.5625</v>
      </c>
      <c r="T185">
        <v>0</v>
      </c>
      <c r="U185">
        <v>830.25</v>
      </c>
      <c r="V185">
        <v>106.8125</v>
      </c>
      <c r="W185">
        <v>922.64334664497358</v>
      </c>
      <c r="X185">
        <v>14.816267810481683</v>
      </c>
      <c r="Y185">
        <v>100</v>
      </c>
      <c r="Z185">
        <v>1457570.8666000001</v>
      </c>
      <c r="AA185">
        <v>474.99</v>
      </c>
      <c r="AB185">
        <v>129.13999999999999</v>
      </c>
      <c r="AC185">
        <v>102.36</v>
      </c>
      <c r="AD185">
        <v>26.78</v>
      </c>
      <c r="AE185">
        <v>10.83</v>
      </c>
      <c r="AF185">
        <v>281.10000000000002</v>
      </c>
      <c r="AG185">
        <v>53.92</v>
      </c>
      <c r="AH185">
        <v>1.4</v>
      </c>
      <c r="AI185">
        <v>99.2</v>
      </c>
      <c r="AJ185">
        <v>3.3</v>
      </c>
      <c r="AK185">
        <v>9.6</v>
      </c>
      <c r="AL185">
        <v>3.1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1</v>
      </c>
      <c r="BD185">
        <v>0.75</v>
      </c>
      <c r="BE185">
        <v>0</v>
      </c>
      <c r="BF185">
        <v>0</v>
      </c>
      <c r="BG185">
        <v>139.27000000000001</v>
      </c>
      <c r="BH185">
        <v>1.9</v>
      </c>
      <c r="BI185">
        <v>0</v>
      </c>
      <c r="BJ185">
        <v>0</v>
      </c>
      <c r="BK185">
        <v>9.9500000000000011</v>
      </c>
      <c r="BL185">
        <v>56</v>
      </c>
      <c r="BM185">
        <v>46.28</v>
      </c>
      <c r="BN185">
        <v>0</v>
      </c>
      <c r="BO185">
        <v>0</v>
      </c>
      <c r="BP185">
        <v>0</v>
      </c>
      <c r="BQ185">
        <v>105.39</v>
      </c>
      <c r="BR185">
        <v>0</v>
      </c>
      <c r="BS185">
        <v>9</v>
      </c>
      <c r="BT185">
        <v>3.79</v>
      </c>
      <c r="BU185">
        <v>0</v>
      </c>
      <c r="BV185">
        <v>0</v>
      </c>
      <c r="BW185">
        <v>0</v>
      </c>
      <c r="BX185">
        <v>0</v>
      </c>
      <c r="BY185">
        <v>0</v>
      </c>
      <c r="BZ185">
        <v>0</v>
      </c>
      <c r="CA185">
        <v>0</v>
      </c>
      <c r="CB185">
        <v>0</v>
      </c>
      <c r="CC185">
        <v>0</v>
      </c>
      <c r="CD185">
        <v>0</v>
      </c>
      <c r="CE185">
        <v>8.15</v>
      </c>
      <c r="CF185">
        <v>0</v>
      </c>
      <c r="CG185">
        <v>55.83</v>
      </c>
      <c r="CH185">
        <v>0</v>
      </c>
      <c r="CI185">
        <v>1.45</v>
      </c>
      <c r="CJ185">
        <v>0</v>
      </c>
      <c r="CK185">
        <v>0</v>
      </c>
      <c r="CL185">
        <v>0</v>
      </c>
      <c r="CM185">
        <v>0</v>
      </c>
      <c r="CN185">
        <v>0</v>
      </c>
      <c r="CO185">
        <v>0</v>
      </c>
      <c r="CP185">
        <v>0</v>
      </c>
      <c r="CQ185">
        <v>20.260000000000002</v>
      </c>
      <c r="CR185">
        <v>0</v>
      </c>
      <c r="CS185">
        <v>12.87</v>
      </c>
      <c r="CT185">
        <v>0</v>
      </c>
      <c r="CU185">
        <v>202</v>
      </c>
      <c r="CV185">
        <v>110.00000000000001</v>
      </c>
      <c r="CW185" t="s">
        <v>549</v>
      </c>
      <c r="CX185">
        <v>1267.4000000000001</v>
      </c>
      <c r="CY185">
        <v>0.02</v>
      </c>
      <c r="CZ185">
        <v>0.28000000000000003</v>
      </c>
      <c r="DA185">
        <v>0</v>
      </c>
      <c r="DB185">
        <v>0.03</v>
      </c>
      <c r="DC185">
        <v>0.15</v>
      </c>
      <c r="DD185">
        <v>0.09</v>
      </c>
      <c r="DE185">
        <v>0.02</v>
      </c>
      <c r="DF185">
        <v>0.15</v>
      </c>
      <c r="DG185">
        <v>0.01</v>
      </c>
      <c r="DH185">
        <v>0</v>
      </c>
      <c r="DI185">
        <v>0.01</v>
      </c>
      <c r="DJ185">
        <v>0.05</v>
      </c>
      <c r="DK185">
        <v>0</v>
      </c>
      <c r="DL185">
        <v>0</v>
      </c>
      <c r="DM185">
        <v>0</v>
      </c>
      <c r="DN185">
        <v>0.01</v>
      </c>
      <c r="DO185">
        <v>0</v>
      </c>
      <c r="DP185">
        <v>0</v>
      </c>
      <c r="DQ185">
        <v>0.15</v>
      </c>
      <c r="DR185">
        <v>0</v>
      </c>
      <c r="DS185">
        <v>0</v>
      </c>
      <c r="DT185">
        <v>0.03</v>
      </c>
      <c r="DU185">
        <v>0.01</v>
      </c>
      <c r="DV185">
        <v>0</v>
      </c>
      <c r="DW185">
        <v>0</v>
      </c>
      <c r="DX185">
        <v>0</v>
      </c>
      <c r="DY185" s="5" t="s">
        <v>549</v>
      </c>
      <c r="DZ185" s="5" t="s">
        <v>2501</v>
      </c>
      <c r="EA185" s="5" t="s">
        <v>2481</v>
      </c>
      <c r="EB185" s="5" t="s">
        <v>2418</v>
      </c>
      <c r="EC185" s="5">
        <v>1267.39653785</v>
      </c>
      <c r="ED185" s="8">
        <v>1.25034468768</v>
      </c>
      <c r="EE185" s="7">
        <v>0</v>
      </c>
    </row>
    <row r="186" spans="1:135">
      <c r="A186">
        <v>1</v>
      </c>
      <c r="B186" t="s">
        <v>2238</v>
      </c>
      <c r="C186" t="s">
        <v>506</v>
      </c>
      <c r="D186" t="s">
        <v>507</v>
      </c>
      <c r="E186" t="s">
        <v>551</v>
      </c>
      <c r="F186" t="s">
        <v>552</v>
      </c>
      <c r="G186">
        <v>5680.0156217900003</v>
      </c>
      <c r="H186">
        <v>1700.125</v>
      </c>
      <c r="I186">
        <v>966.375</v>
      </c>
      <c r="J186">
        <v>996.5625</v>
      </c>
      <c r="K186">
        <v>742.875</v>
      </c>
      <c r="L186">
        <v>912.125</v>
      </c>
      <c r="M186">
        <v>361.6875</v>
      </c>
      <c r="N186">
        <v>385.18978881835938</v>
      </c>
      <c r="O186">
        <v>740.81353759765625</v>
      </c>
      <c r="P186">
        <v>486.41759221138966</v>
      </c>
      <c r="Q186">
        <v>53.5</v>
      </c>
      <c r="R186">
        <v>4040.9375</v>
      </c>
      <c r="S186">
        <v>785.125</v>
      </c>
      <c r="T186">
        <v>0</v>
      </c>
      <c r="U186">
        <v>752.25</v>
      </c>
      <c r="V186">
        <v>47.9375</v>
      </c>
      <c r="W186">
        <v>958.93397658759852</v>
      </c>
      <c r="X186">
        <v>14.228641354574661</v>
      </c>
      <c r="Y186">
        <v>137</v>
      </c>
      <c r="Z186">
        <v>1718455.3947000001</v>
      </c>
      <c r="AA186">
        <v>1526.26</v>
      </c>
      <c r="AB186">
        <v>998.44</v>
      </c>
      <c r="AC186">
        <v>693.5</v>
      </c>
      <c r="AD186">
        <v>304.94</v>
      </c>
      <c r="AE186">
        <v>14.1</v>
      </c>
      <c r="AF186">
        <v>244.06</v>
      </c>
      <c r="AG186">
        <v>269.66000000000003</v>
      </c>
      <c r="AH186">
        <v>13.4</v>
      </c>
      <c r="AI186">
        <v>275.60000000000002</v>
      </c>
      <c r="AJ186">
        <v>25.6</v>
      </c>
      <c r="AK186">
        <v>4</v>
      </c>
      <c r="AL186">
        <v>35.520000000000003</v>
      </c>
      <c r="AM186">
        <v>0</v>
      </c>
      <c r="AN186">
        <v>0</v>
      </c>
      <c r="AO186">
        <v>0</v>
      </c>
      <c r="AP186">
        <v>2.37</v>
      </c>
      <c r="AQ186">
        <v>0</v>
      </c>
      <c r="AR186">
        <v>0</v>
      </c>
      <c r="AS186">
        <v>164.22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20.6</v>
      </c>
      <c r="BD186">
        <v>0</v>
      </c>
      <c r="BE186">
        <v>0</v>
      </c>
      <c r="BF186">
        <v>0</v>
      </c>
      <c r="BG186">
        <v>57.69</v>
      </c>
      <c r="BH186">
        <v>0</v>
      </c>
      <c r="BI186">
        <v>0</v>
      </c>
      <c r="BJ186">
        <v>0</v>
      </c>
      <c r="BK186">
        <v>0</v>
      </c>
      <c r="BL186">
        <v>18.7</v>
      </c>
      <c r="BM186">
        <v>50.32</v>
      </c>
      <c r="BN186">
        <v>24.53</v>
      </c>
      <c r="BO186">
        <v>0</v>
      </c>
      <c r="BP186">
        <v>0</v>
      </c>
      <c r="BQ186">
        <v>504.11</v>
      </c>
      <c r="BR186">
        <v>0</v>
      </c>
      <c r="BS186">
        <v>43.7</v>
      </c>
      <c r="BT186">
        <v>0</v>
      </c>
      <c r="BU186">
        <v>0</v>
      </c>
      <c r="BV186">
        <v>0</v>
      </c>
      <c r="BW186">
        <v>0</v>
      </c>
      <c r="BX186">
        <v>0</v>
      </c>
      <c r="BY186">
        <v>0</v>
      </c>
      <c r="BZ186">
        <v>0</v>
      </c>
      <c r="CA186">
        <v>0</v>
      </c>
      <c r="CB186">
        <v>0</v>
      </c>
      <c r="CC186">
        <v>0</v>
      </c>
      <c r="CD186">
        <v>16.440000000000001</v>
      </c>
      <c r="CE186">
        <v>10.25</v>
      </c>
      <c r="CF186">
        <v>34.730000000000004</v>
      </c>
      <c r="CG186">
        <v>53.81</v>
      </c>
      <c r="CH186">
        <v>0</v>
      </c>
      <c r="CI186">
        <v>15.46</v>
      </c>
      <c r="CJ186">
        <v>0</v>
      </c>
      <c r="CK186">
        <v>0</v>
      </c>
      <c r="CL186">
        <v>0</v>
      </c>
      <c r="CM186">
        <v>0</v>
      </c>
      <c r="CN186">
        <v>48.45</v>
      </c>
      <c r="CO186">
        <v>82.49</v>
      </c>
      <c r="CP186">
        <v>6.1</v>
      </c>
      <c r="CQ186">
        <v>10.31</v>
      </c>
      <c r="CR186">
        <v>0</v>
      </c>
      <c r="CS186">
        <v>126.46</v>
      </c>
      <c r="CT186">
        <v>200</v>
      </c>
      <c r="CU186">
        <v>820</v>
      </c>
      <c r="CV186">
        <v>164.4</v>
      </c>
      <c r="CW186" t="s">
        <v>551</v>
      </c>
      <c r="CX186">
        <v>5680.02</v>
      </c>
      <c r="CY186">
        <v>0.01</v>
      </c>
      <c r="CZ186">
        <v>0.22</v>
      </c>
      <c r="DA186">
        <v>0</v>
      </c>
      <c r="DB186">
        <v>0</v>
      </c>
      <c r="DC186">
        <v>0.04</v>
      </c>
      <c r="DD186">
        <v>0.03</v>
      </c>
      <c r="DE186">
        <v>0.01</v>
      </c>
      <c r="DF186">
        <v>0.01</v>
      </c>
      <c r="DG186">
        <v>0</v>
      </c>
      <c r="DH186">
        <v>0</v>
      </c>
      <c r="DI186">
        <v>0</v>
      </c>
      <c r="DJ186">
        <v>0</v>
      </c>
      <c r="DK186">
        <v>0</v>
      </c>
      <c r="DL186">
        <v>0.02</v>
      </c>
      <c r="DM186">
        <v>0</v>
      </c>
      <c r="DN186">
        <v>0.43</v>
      </c>
      <c r="DO186">
        <v>0</v>
      </c>
      <c r="DP186">
        <v>0.01</v>
      </c>
      <c r="DQ186">
        <v>0.16</v>
      </c>
      <c r="DR186">
        <v>0</v>
      </c>
      <c r="DS186">
        <v>0</v>
      </c>
      <c r="DT186">
        <v>0.01</v>
      </c>
      <c r="DU186">
        <v>0.02</v>
      </c>
      <c r="DV186">
        <v>0.01</v>
      </c>
      <c r="DW186">
        <v>0</v>
      </c>
      <c r="DX186">
        <v>0</v>
      </c>
      <c r="DY186" s="5" t="s">
        <v>551</v>
      </c>
      <c r="DZ186" s="5" t="s">
        <v>2502</v>
      </c>
      <c r="EA186" s="5" t="s">
        <v>2481</v>
      </c>
      <c r="EB186" s="5" t="s">
        <v>2418</v>
      </c>
      <c r="EC186" s="5">
        <v>5680.0156217900003</v>
      </c>
      <c r="ED186" s="8">
        <v>102.350316721692</v>
      </c>
      <c r="EE186" s="7">
        <v>0.02</v>
      </c>
    </row>
    <row r="187" spans="1:135">
      <c r="A187">
        <v>1</v>
      </c>
      <c r="B187" t="s">
        <v>2238</v>
      </c>
      <c r="C187" t="s">
        <v>506</v>
      </c>
      <c r="D187" t="s">
        <v>507</v>
      </c>
      <c r="E187" t="s">
        <v>553</v>
      </c>
      <c r="F187" t="s">
        <v>366</v>
      </c>
      <c r="G187">
        <v>2024.53038285</v>
      </c>
      <c r="H187">
        <v>85.1875</v>
      </c>
      <c r="I187">
        <v>88.5625</v>
      </c>
      <c r="J187">
        <v>148.5</v>
      </c>
      <c r="K187">
        <v>184.6875</v>
      </c>
      <c r="L187">
        <v>497.8125</v>
      </c>
      <c r="M187">
        <v>1019.75</v>
      </c>
      <c r="N187">
        <v>360</v>
      </c>
      <c r="O187">
        <v>768.37506103515625</v>
      </c>
      <c r="P187">
        <v>472.56754514770057</v>
      </c>
      <c r="Q187">
        <v>55.4375</v>
      </c>
      <c r="R187">
        <v>1648.8125</v>
      </c>
      <c r="S187">
        <v>155.4375</v>
      </c>
      <c r="T187">
        <v>7.1875</v>
      </c>
      <c r="U187">
        <v>157.625</v>
      </c>
      <c r="V187">
        <v>0</v>
      </c>
      <c r="W187">
        <v>1121.5029474398939</v>
      </c>
      <c r="X187">
        <v>14.310670349680565</v>
      </c>
      <c r="Y187">
        <v>70</v>
      </c>
      <c r="Z187">
        <v>284071.99119999999</v>
      </c>
      <c r="AA187">
        <v>193.79</v>
      </c>
      <c r="AB187">
        <v>110.01</v>
      </c>
      <c r="AC187">
        <v>67.28</v>
      </c>
      <c r="AD187">
        <v>42.73</v>
      </c>
      <c r="AE187">
        <v>4.4000000000000004</v>
      </c>
      <c r="AF187">
        <v>79.17</v>
      </c>
      <c r="AG187">
        <v>0.21</v>
      </c>
      <c r="AH187">
        <v>0</v>
      </c>
      <c r="AI187">
        <v>0.9</v>
      </c>
      <c r="AJ187">
        <v>4.6000000000000005</v>
      </c>
      <c r="AK187">
        <v>0.8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92.86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19.34</v>
      </c>
      <c r="BH187">
        <v>0</v>
      </c>
      <c r="BI187">
        <v>0</v>
      </c>
      <c r="BJ187">
        <v>0</v>
      </c>
      <c r="BK187">
        <v>0</v>
      </c>
      <c r="BL187">
        <v>12.1</v>
      </c>
      <c r="BM187">
        <v>21.51</v>
      </c>
      <c r="BN187">
        <v>0</v>
      </c>
      <c r="BO187">
        <v>0</v>
      </c>
      <c r="BP187">
        <v>0</v>
      </c>
      <c r="BQ187">
        <v>0.41</v>
      </c>
      <c r="BR187">
        <v>0</v>
      </c>
      <c r="BS187">
        <v>5.94</v>
      </c>
      <c r="BT187">
        <v>0</v>
      </c>
      <c r="BU187">
        <v>0</v>
      </c>
      <c r="BV187">
        <v>0</v>
      </c>
      <c r="BW187">
        <v>0</v>
      </c>
      <c r="BX187">
        <v>0</v>
      </c>
      <c r="BY187">
        <v>0</v>
      </c>
      <c r="BZ187">
        <v>0</v>
      </c>
      <c r="CA187">
        <v>1</v>
      </c>
      <c r="CB187">
        <v>0</v>
      </c>
      <c r="CC187">
        <v>0</v>
      </c>
      <c r="CD187">
        <v>0</v>
      </c>
      <c r="CE187">
        <v>6.48</v>
      </c>
      <c r="CF187">
        <v>1.9</v>
      </c>
      <c r="CG187">
        <v>4.6500000000000004</v>
      </c>
      <c r="CH187">
        <v>0</v>
      </c>
      <c r="CI187">
        <v>0.72</v>
      </c>
      <c r="CJ187">
        <v>0</v>
      </c>
      <c r="CK187">
        <v>2.62</v>
      </c>
      <c r="CL187">
        <v>0</v>
      </c>
      <c r="CM187">
        <v>0</v>
      </c>
      <c r="CN187">
        <v>0</v>
      </c>
      <c r="CO187">
        <v>0</v>
      </c>
      <c r="CP187">
        <v>0</v>
      </c>
      <c r="CQ187">
        <v>1.23</v>
      </c>
      <c r="CR187">
        <v>0.94</v>
      </c>
      <c r="CS187">
        <v>22.09</v>
      </c>
      <c r="CT187">
        <v>0</v>
      </c>
      <c r="CU187">
        <v>26</v>
      </c>
      <c r="CV187">
        <v>77</v>
      </c>
      <c r="CW187" t="s">
        <v>553</v>
      </c>
      <c r="CX187">
        <v>2024.53</v>
      </c>
      <c r="CY187">
        <v>0.04</v>
      </c>
      <c r="CZ187">
        <v>0.03</v>
      </c>
      <c r="DA187">
        <v>0</v>
      </c>
      <c r="DB187">
        <v>0</v>
      </c>
      <c r="DC187">
        <v>0.01</v>
      </c>
      <c r="DD187">
        <v>0.02</v>
      </c>
      <c r="DE187">
        <v>0</v>
      </c>
      <c r="DF187">
        <v>0.06</v>
      </c>
      <c r="DG187">
        <v>0</v>
      </c>
      <c r="DH187">
        <v>0</v>
      </c>
      <c r="DI187">
        <v>0</v>
      </c>
      <c r="DJ187">
        <v>0</v>
      </c>
      <c r="DK187">
        <v>0</v>
      </c>
      <c r="DL187">
        <v>0</v>
      </c>
      <c r="DM187">
        <v>0</v>
      </c>
      <c r="DN187">
        <v>0.11</v>
      </c>
      <c r="DO187">
        <v>0</v>
      </c>
      <c r="DP187">
        <v>0.01</v>
      </c>
      <c r="DQ187">
        <v>0.59</v>
      </c>
      <c r="DR187">
        <v>0</v>
      </c>
      <c r="DS187">
        <v>0</v>
      </c>
      <c r="DT187">
        <v>0.02</v>
      </c>
      <c r="DU187">
        <v>0.1</v>
      </c>
      <c r="DV187">
        <v>0</v>
      </c>
      <c r="DW187">
        <v>0</v>
      </c>
      <c r="DX187">
        <v>0.01</v>
      </c>
      <c r="DY187" s="5" t="s">
        <v>553</v>
      </c>
      <c r="DZ187" s="5" t="s">
        <v>2406</v>
      </c>
      <c r="EA187" s="5" t="s">
        <v>2481</v>
      </c>
      <c r="EB187" s="5" t="s">
        <v>2418</v>
      </c>
      <c r="EC187" s="5">
        <v>2024.53038285</v>
      </c>
      <c r="ED187" s="8">
        <v>1116.6489536858001</v>
      </c>
      <c r="EE187" s="7">
        <v>0.55000000000000004</v>
      </c>
    </row>
    <row r="188" spans="1:135">
      <c r="A188">
        <v>1</v>
      </c>
      <c r="B188" t="s">
        <v>2238</v>
      </c>
      <c r="C188" t="s">
        <v>506</v>
      </c>
      <c r="D188" t="s">
        <v>507</v>
      </c>
      <c r="E188" t="s">
        <v>554</v>
      </c>
      <c r="F188" t="s">
        <v>555</v>
      </c>
      <c r="G188">
        <v>1242.23400554</v>
      </c>
      <c r="H188">
        <v>765</v>
      </c>
      <c r="I188">
        <v>229.625</v>
      </c>
      <c r="J188">
        <v>153.1875</v>
      </c>
      <c r="K188">
        <v>47.75</v>
      </c>
      <c r="L188">
        <v>28.0625</v>
      </c>
      <c r="M188">
        <v>18.375</v>
      </c>
      <c r="N188">
        <v>375.946044921875</v>
      </c>
      <c r="O188">
        <v>722.07720947265625</v>
      </c>
      <c r="P188">
        <v>420.6007114585471</v>
      </c>
      <c r="Q188">
        <v>73.5</v>
      </c>
      <c r="R188">
        <v>613.5</v>
      </c>
      <c r="S188">
        <v>185.875</v>
      </c>
      <c r="T188">
        <v>0</v>
      </c>
      <c r="U188">
        <v>369.125</v>
      </c>
      <c r="V188">
        <v>0</v>
      </c>
      <c r="W188">
        <v>940.54211956521738</v>
      </c>
      <c r="X188">
        <v>14.765270732689212</v>
      </c>
      <c r="Y188">
        <v>68</v>
      </c>
      <c r="Z188">
        <v>906451.00179999997</v>
      </c>
      <c r="AA188">
        <v>753.43</v>
      </c>
      <c r="AB188">
        <v>470.11</v>
      </c>
      <c r="AC188">
        <v>464.11</v>
      </c>
      <c r="AD188">
        <v>6</v>
      </c>
      <c r="AE188">
        <v>3.17</v>
      </c>
      <c r="AF188">
        <v>121.02</v>
      </c>
      <c r="AG188">
        <v>159.13</v>
      </c>
      <c r="AH188">
        <v>24.1</v>
      </c>
      <c r="AI188">
        <v>289.90000000000003</v>
      </c>
      <c r="AJ188">
        <v>7</v>
      </c>
      <c r="AK188">
        <v>7.2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11.7</v>
      </c>
      <c r="BD188">
        <v>1.1200000000000001</v>
      </c>
      <c r="BE188">
        <v>0</v>
      </c>
      <c r="BF188">
        <v>0</v>
      </c>
      <c r="BG188">
        <v>3.63</v>
      </c>
      <c r="BH188">
        <v>0</v>
      </c>
      <c r="BI188">
        <v>0</v>
      </c>
      <c r="BJ188">
        <v>0</v>
      </c>
      <c r="BK188">
        <v>0</v>
      </c>
      <c r="BL188">
        <v>16.330000000000002</v>
      </c>
      <c r="BM188">
        <v>6.48</v>
      </c>
      <c r="BN188">
        <v>0</v>
      </c>
      <c r="BO188">
        <v>9.85</v>
      </c>
      <c r="BP188">
        <v>0</v>
      </c>
      <c r="BQ188">
        <v>585.39</v>
      </c>
      <c r="BR188">
        <v>4.0600000000000005</v>
      </c>
      <c r="BS188">
        <v>0</v>
      </c>
      <c r="BT188">
        <v>32.119999999999997</v>
      </c>
      <c r="BU188">
        <v>0</v>
      </c>
      <c r="BV188">
        <v>0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0</v>
      </c>
      <c r="CC188">
        <v>0</v>
      </c>
      <c r="CD188">
        <v>0</v>
      </c>
      <c r="CE188">
        <v>23.1</v>
      </c>
      <c r="CF188">
        <v>1.53</v>
      </c>
      <c r="CG188">
        <v>12.52</v>
      </c>
      <c r="CH188">
        <v>0</v>
      </c>
      <c r="CI188">
        <v>9.49</v>
      </c>
      <c r="CJ188">
        <v>0</v>
      </c>
      <c r="CK188">
        <v>0</v>
      </c>
      <c r="CL188">
        <v>0</v>
      </c>
      <c r="CM188">
        <v>0</v>
      </c>
      <c r="CN188">
        <v>0</v>
      </c>
      <c r="CO188">
        <v>5.6</v>
      </c>
      <c r="CP188">
        <v>0</v>
      </c>
      <c r="CQ188">
        <v>18.72</v>
      </c>
      <c r="CR188">
        <v>0.87</v>
      </c>
      <c r="CS188">
        <v>10.92</v>
      </c>
      <c r="CT188">
        <v>0</v>
      </c>
      <c r="CU188">
        <v>248</v>
      </c>
      <c r="CV188">
        <v>74.800000000000011</v>
      </c>
      <c r="CW188" t="s">
        <v>554</v>
      </c>
      <c r="CX188">
        <v>1242.23</v>
      </c>
      <c r="CY188">
        <v>0.05</v>
      </c>
      <c r="CZ188">
        <v>0.4</v>
      </c>
      <c r="DA188">
        <v>0</v>
      </c>
      <c r="DB188">
        <v>0</v>
      </c>
      <c r="DC188">
        <v>0.01</v>
      </c>
      <c r="DD188">
        <v>0.09</v>
      </c>
      <c r="DE188">
        <v>0.06</v>
      </c>
      <c r="DF188">
        <v>0.11</v>
      </c>
      <c r="DG188">
        <v>0</v>
      </c>
      <c r="DH188">
        <v>0</v>
      </c>
      <c r="DI188">
        <v>0</v>
      </c>
      <c r="DJ188">
        <v>0</v>
      </c>
      <c r="DK188">
        <v>0</v>
      </c>
      <c r="DL188">
        <v>0</v>
      </c>
      <c r="DM188">
        <v>0</v>
      </c>
      <c r="DN188">
        <v>0.01</v>
      </c>
      <c r="DO188">
        <v>0.01</v>
      </c>
      <c r="DP188">
        <v>0.01</v>
      </c>
      <c r="DQ188">
        <v>0.13</v>
      </c>
      <c r="DR188">
        <v>0</v>
      </c>
      <c r="DS188">
        <v>0</v>
      </c>
      <c r="DT188">
        <v>0.02</v>
      </c>
      <c r="DU188">
        <v>0.05</v>
      </c>
      <c r="DV188">
        <v>0</v>
      </c>
      <c r="DW188">
        <v>0</v>
      </c>
      <c r="DX188">
        <v>0.04</v>
      </c>
      <c r="DY188" s="5" t="s">
        <v>554</v>
      </c>
      <c r="DZ188" s="5" t="s">
        <v>2503</v>
      </c>
      <c r="EA188" s="5" t="s">
        <v>2481</v>
      </c>
      <c r="EB188" s="5" t="s">
        <v>2418</v>
      </c>
      <c r="EC188" s="5">
        <v>1242.23400554</v>
      </c>
      <c r="ED188" s="8">
        <v>435.087398748</v>
      </c>
      <c r="EE188" s="7">
        <v>0.35</v>
      </c>
    </row>
    <row r="189" spans="1:135">
      <c r="A189">
        <v>1</v>
      </c>
      <c r="B189" t="s">
        <v>2238</v>
      </c>
      <c r="C189" t="s">
        <v>506</v>
      </c>
      <c r="D189" t="s">
        <v>507</v>
      </c>
      <c r="E189" t="s">
        <v>556</v>
      </c>
      <c r="F189" t="s">
        <v>557</v>
      </c>
      <c r="G189">
        <v>2936.87843557</v>
      </c>
      <c r="H189">
        <v>55.8125</v>
      </c>
      <c r="I189">
        <v>85.6875</v>
      </c>
      <c r="J189">
        <v>161.0625</v>
      </c>
      <c r="K189">
        <v>202.625</v>
      </c>
      <c r="L189">
        <v>568.375</v>
      </c>
      <c r="M189">
        <v>1864</v>
      </c>
      <c r="N189">
        <v>476.15475463867188</v>
      </c>
      <c r="O189">
        <v>1225.759521484375</v>
      </c>
      <c r="P189">
        <v>742.21378770388628</v>
      </c>
      <c r="Q189">
        <v>0</v>
      </c>
      <c r="R189">
        <v>1781.375</v>
      </c>
      <c r="S189">
        <v>126.9375</v>
      </c>
      <c r="T189">
        <v>954.75</v>
      </c>
      <c r="U189">
        <v>74.5</v>
      </c>
      <c r="V189">
        <v>0</v>
      </c>
      <c r="W189">
        <v>1164.9028037780804</v>
      </c>
      <c r="X189">
        <v>13.007915035738597</v>
      </c>
      <c r="Y189">
        <v>126</v>
      </c>
      <c r="Z189">
        <v>1145080.0290000001</v>
      </c>
      <c r="AA189">
        <v>389.03</v>
      </c>
      <c r="AB189">
        <v>91.42</v>
      </c>
      <c r="AC189">
        <v>89.42</v>
      </c>
      <c r="AD189">
        <v>2</v>
      </c>
      <c r="AE189">
        <v>7.96</v>
      </c>
      <c r="AF189">
        <v>227.68</v>
      </c>
      <c r="AG189">
        <v>61.97</v>
      </c>
      <c r="AH189">
        <v>0.4</v>
      </c>
      <c r="AI189">
        <v>46.3</v>
      </c>
      <c r="AJ189">
        <v>42.6</v>
      </c>
      <c r="AK189">
        <v>0.8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1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6.61</v>
      </c>
      <c r="BD189">
        <v>0</v>
      </c>
      <c r="BE189">
        <v>0</v>
      </c>
      <c r="BF189">
        <v>0</v>
      </c>
      <c r="BG189">
        <v>151.45000000000002</v>
      </c>
      <c r="BH189">
        <v>0</v>
      </c>
      <c r="BI189">
        <v>5.08</v>
      </c>
      <c r="BJ189">
        <v>0</v>
      </c>
      <c r="BK189">
        <v>0.82</v>
      </c>
      <c r="BL189">
        <v>28.37</v>
      </c>
      <c r="BM189">
        <v>16.760000000000002</v>
      </c>
      <c r="BN189">
        <v>0</v>
      </c>
      <c r="BO189">
        <v>0</v>
      </c>
      <c r="BP189">
        <v>0</v>
      </c>
      <c r="BQ189">
        <v>103.4</v>
      </c>
      <c r="BR189">
        <v>0</v>
      </c>
      <c r="BS189">
        <v>2.9</v>
      </c>
      <c r="BT189">
        <v>2.75</v>
      </c>
      <c r="BU189">
        <v>0</v>
      </c>
      <c r="BV189">
        <v>0</v>
      </c>
      <c r="BW189">
        <v>0</v>
      </c>
      <c r="BX189">
        <v>0</v>
      </c>
      <c r="BY189">
        <v>0</v>
      </c>
      <c r="BZ189">
        <v>0</v>
      </c>
      <c r="CA189">
        <v>1.59</v>
      </c>
      <c r="CB189">
        <v>0</v>
      </c>
      <c r="CC189">
        <v>0</v>
      </c>
      <c r="CD189">
        <v>0</v>
      </c>
      <c r="CE189">
        <v>10.5</v>
      </c>
      <c r="CF189">
        <v>3.05</v>
      </c>
      <c r="CG189">
        <v>1</v>
      </c>
      <c r="CH189">
        <v>0</v>
      </c>
      <c r="CI189">
        <v>0.55000000000000004</v>
      </c>
      <c r="CJ189">
        <v>0</v>
      </c>
      <c r="CK189">
        <v>2.37</v>
      </c>
      <c r="CL189">
        <v>0</v>
      </c>
      <c r="CM189">
        <v>0</v>
      </c>
      <c r="CN189">
        <v>0</v>
      </c>
      <c r="CO189">
        <v>0</v>
      </c>
      <c r="CP189">
        <v>1.22</v>
      </c>
      <c r="CQ189">
        <v>29.52</v>
      </c>
      <c r="CR189">
        <v>0</v>
      </c>
      <c r="CS189">
        <v>20.09</v>
      </c>
      <c r="CT189">
        <v>0</v>
      </c>
      <c r="CU189">
        <v>140</v>
      </c>
      <c r="CV189">
        <v>100.80000000000001</v>
      </c>
      <c r="CW189" t="s">
        <v>556</v>
      </c>
      <c r="CX189">
        <v>2936.88</v>
      </c>
      <c r="CY189">
        <v>0.01</v>
      </c>
      <c r="CZ189">
        <v>0.01</v>
      </c>
      <c r="DA189">
        <v>0</v>
      </c>
      <c r="DB189">
        <v>0</v>
      </c>
      <c r="DC189">
        <v>0.04</v>
      </c>
      <c r="DD189">
        <v>0.04</v>
      </c>
      <c r="DE189">
        <v>0</v>
      </c>
      <c r="DF189">
        <v>0.05</v>
      </c>
      <c r="DG189">
        <v>0</v>
      </c>
      <c r="DH189">
        <v>0</v>
      </c>
      <c r="DI189">
        <v>0</v>
      </c>
      <c r="DJ189">
        <v>0</v>
      </c>
      <c r="DK189">
        <v>0</v>
      </c>
      <c r="DL189">
        <v>0</v>
      </c>
      <c r="DM189">
        <v>0.02</v>
      </c>
      <c r="DN189">
        <v>0.05</v>
      </c>
      <c r="DO189">
        <v>0</v>
      </c>
      <c r="DP189">
        <v>0.08</v>
      </c>
      <c r="DQ189">
        <v>0.45</v>
      </c>
      <c r="DR189">
        <v>0</v>
      </c>
      <c r="DS189">
        <v>0</v>
      </c>
      <c r="DT189">
        <v>0</v>
      </c>
      <c r="DU189">
        <v>0.24</v>
      </c>
      <c r="DV189">
        <v>0.01</v>
      </c>
      <c r="DW189">
        <v>0</v>
      </c>
      <c r="DX189">
        <v>0</v>
      </c>
      <c r="DY189" s="5" t="s">
        <v>556</v>
      </c>
      <c r="DZ189" s="5" t="s">
        <v>2504</v>
      </c>
      <c r="EA189" s="5" t="s">
        <v>2481</v>
      </c>
      <c r="EB189" s="5" t="s">
        <v>2418</v>
      </c>
      <c r="EC189" s="5">
        <v>2936.87843557</v>
      </c>
      <c r="ED189" s="8">
        <v>4472.5878408640001</v>
      </c>
      <c r="EE189" s="7">
        <v>1.52</v>
      </c>
    </row>
    <row r="190" spans="1:135">
      <c r="A190">
        <v>1</v>
      </c>
      <c r="B190" t="s">
        <v>2238</v>
      </c>
      <c r="C190" t="s">
        <v>506</v>
      </c>
      <c r="D190" t="s">
        <v>507</v>
      </c>
      <c r="E190" t="s">
        <v>558</v>
      </c>
      <c r="F190" t="s">
        <v>370</v>
      </c>
      <c r="G190">
        <v>1764.1573623899999</v>
      </c>
      <c r="H190">
        <v>512</v>
      </c>
      <c r="I190">
        <v>252.6875</v>
      </c>
      <c r="J190">
        <v>253.75</v>
      </c>
      <c r="K190">
        <v>195.6875</v>
      </c>
      <c r="L190">
        <v>273.3125</v>
      </c>
      <c r="M190">
        <v>275.9375</v>
      </c>
      <c r="N190">
        <v>394.23666381835938</v>
      </c>
      <c r="O190">
        <v>786.89923095703125</v>
      </c>
      <c r="P190">
        <v>483.26160404678274</v>
      </c>
      <c r="Q190">
        <v>21.8125</v>
      </c>
      <c r="R190">
        <v>771.5625</v>
      </c>
      <c r="S190">
        <v>895.6875</v>
      </c>
      <c r="T190">
        <v>0</v>
      </c>
      <c r="U190">
        <v>0</v>
      </c>
      <c r="V190">
        <v>74.3125</v>
      </c>
      <c r="W190">
        <v>1078.7153240675082</v>
      </c>
      <c r="X190">
        <v>14.296009785845978</v>
      </c>
      <c r="Y190">
        <v>140</v>
      </c>
      <c r="Z190">
        <v>1100408.6003</v>
      </c>
      <c r="AA190">
        <v>918.49</v>
      </c>
      <c r="AB190">
        <v>556.44000000000005</v>
      </c>
      <c r="AC190">
        <v>399.1</v>
      </c>
      <c r="AD190">
        <v>157.34</v>
      </c>
      <c r="AE190">
        <v>11.21</v>
      </c>
      <c r="AF190">
        <v>235.25</v>
      </c>
      <c r="AG190">
        <v>115.59</v>
      </c>
      <c r="AH190">
        <v>156.5</v>
      </c>
      <c r="AI190">
        <v>144.4</v>
      </c>
      <c r="AJ190">
        <v>25.4</v>
      </c>
      <c r="AK190">
        <v>1.6</v>
      </c>
      <c r="AL190">
        <v>87.89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14.6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48.43</v>
      </c>
      <c r="BD190">
        <v>0</v>
      </c>
      <c r="BE190">
        <v>0</v>
      </c>
      <c r="BF190">
        <v>0</v>
      </c>
      <c r="BG190">
        <v>45.93</v>
      </c>
      <c r="BH190">
        <v>0</v>
      </c>
      <c r="BI190">
        <v>0</v>
      </c>
      <c r="BJ190">
        <v>0</v>
      </c>
      <c r="BK190">
        <v>0</v>
      </c>
      <c r="BL190">
        <v>33.44</v>
      </c>
      <c r="BM190">
        <v>77.45</v>
      </c>
      <c r="BN190">
        <v>28.9</v>
      </c>
      <c r="BO190">
        <v>0</v>
      </c>
      <c r="BP190">
        <v>111.75</v>
      </c>
      <c r="BQ190">
        <v>333.92</v>
      </c>
      <c r="BR190">
        <v>0</v>
      </c>
      <c r="BS190">
        <v>2</v>
      </c>
      <c r="BT190">
        <v>22.56</v>
      </c>
      <c r="BU190">
        <v>0</v>
      </c>
      <c r="BV190">
        <v>0</v>
      </c>
      <c r="BW190">
        <v>1.8</v>
      </c>
      <c r="BX190">
        <v>0</v>
      </c>
      <c r="BY190">
        <v>0</v>
      </c>
      <c r="BZ190">
        <v>0</v>
      </c>
      <c r="CA190">
        <v>1.64</v>
      </c>
      <c r="CB190">
        <v>0</v>
      </c>
      <c r="CC190">
        <v>0</v>
      </c>
      <c r="CD190">
        <v>0</v>
      </c>
      <c r="CE190">
        <v>9.74</v>
      </c>
      <c r="CF190">
        <v>15.84</v>
      </c>
      <c r="CG190">
        <v>11.52</v>
      </c>
      <c r="CH190">
        <v>0</v>
      </c>
      <c r="CI190">
        <v>17.13</v>
      </c>
      <c r="CJ190">
        <v>0</v>
      </c>
      <c r="CK190">
        <v>2.65</v>
      </c>
      <c r="CL190">
        <v>0</v>
      </c>
      <c r="CM190">
        <v>0</v>
      </c>
      <c r="CN190">
        <v>0</v>
      </c>
      <c r="CO190">
        <v>0</v>
      </c>
      <c r="CP190">
        <v>3.07</v>
      </c>
      <c r="CQ190">
        <v>6.22</v>
      </c>
      <c r="CR190">
        <v>0</v>
      </c>
      <c r="CS190">
        <v>42.01</v>
      </c>
      <c r="CT190">
        <v>0</v>
      </c>
      <c r="CU190">
        <v>302</v>
      </c>
      <c r="CV190">
        <v>140</v>
      </c>
      <c r="CW190" t="s">
        <v>558</v>
      </c>
      <c r="CX190">
        <v>1764.16</v>
      </c>
      <c r="CY190">
        <v>0.01</v>
      </c>
      <c r="CZ190">
        <v>0.25</v>
      </c>
      <c r="DA190">
        <v>0</v>
      </c>
      <c r="DB190">
        <v>0.04</v>
      </c>
      <c r="DC190">
        <v>0.05</v>
      </c>
      <c r="DD190">
        <v>0.06</v>
      </c>
      <c r="DE190">
        <v>0.08</v>
      </c>
      <c r="DF190">
        <v>0.15</v>
      </c>
      <c r="DG190">
        <v>0.01</v>
      </c>
      <c r="DH190">
        <v>0</v>
      </c>
      <c r="DI190">
        <v>0</v>
      </c>
      <c r="DJ190">
        <v>0.03</v>
      </c>
      <c r="DK190">
        <v>0</v>
      </c>
      <c r="DL190">
        <v>0.01</v>
      </c>
      <c r="DM190">
        <v>0.01</v>
      </c>
      <c r="DN190">
        <v>0</v>
      </c>
      <c r="DO190">
        <v>0</v>
      </c>
      <c r="DP190">
        <v>0.05</v>
      </c>
      <c r="DQ190">
        <v>0.14000000000000001</v>
      </c>
      <c r="DR190">
        <v>0</v>
      </c>
      <c r="DS190">
        <v>0</v>
      </c>
      <c r="DT190">
        <v>0.02</v>
      </c>
      <c r="DU190">
        <v>0.08</v>
      </c>
      <c r="DV190">
        <v>0</v>
      </c>
      <c r="DW190">
        <v>0</v>
      </c>
      <c r="DX190">
        <v>0</v>
      </c>
      <c r="DY190" s="5" t="s">
        <v>558</v>
      </c>
      <c r="DZ190" s="5" t="s">
        <v>2410</v>
      </c>
      <c r="EA190" s="5" t="s">
        <v>2481</v>
      </c>
      <c r="EB190" s="5" t="s">
        <v>2418</v>
      </c>
      <c r="EC190" s="5">
        <v>1764.1573623899999</v>
      </c>
      <c r="ED190" s="8">
        <v>1596.2473307658361</v>
      </c>
      <c r="EE190" s="7">
        <v>0.9</v>
      </c>
    </row>
    <row r="191" spans="1:135">
      <c r="A191">
        <v>1</v>
      </c>
      <c r="B191" t="s">
        <v>2238</v>
      </c>
      <c r="C191" t="s">
        <v>506</v>
      </c>
      <c r="D191" t="s">
        <v>507</v>
      </c>
      <c r="E191" t="s">
        <v>559</v>
      </c>
      <c r="F191" t="s">
        <v>560</v>
      </c>
      <c r="G191">
        <v>5436.63040645</v>
      </c>
      <c r="H191">
        <v>1190.875</v>
      </c>
      <c r="I191">
        <v>1127.5625</v>
      </c>
      <c r="J191">
        <v>1147.875</v>
      </c>
      <c r="K191">
        <v>671.25</v>
      </c>
      <c r="L191">
        <v>706.75</v>
      </c>
      <c r="M191">
        <v>592.3125</v>
      </c>
      <c r="N191">
        <v>357.63070678710938</v>
      </c>
      <c r="O191">
        <v>850.0963134765625</v>
      </c>
      <c r="P191">
        <v>477.9203123081644</v>
      </c>
      <c r="Q191">
        <v>19.0625</v>
      </c>
      <c r="R191">
        <v>2229.5</v>
      </c>
      <c r="S191">
        <v>606.5625</v>
      </c>
      <c r="T191">
        <v>191.625</v>
      </c>
      <c r="U191">
        <v>2237.125</v>
      </c>
      <c r="V191">
        <v>152.75</v>
      </c>
      <c r="W191">
        <v>953.64394113589333</v>
      </c>
      <c r="X191">
        <v>14.442856863646817</v>
      </c>
      <c r="Y191">
        <v>329</v>
      </c>
      <c r="Z191">
        <v>4430365.2515000002</v>
      </c>
      <c r="AA191">
        <v>2321.9900000000002</v>
      </c>
      <c r="AB191">
        <v>1083.17</v>
      </c>
      <c r="AC191">
        <v>1033.3399999999999</v>
      </c>
      <c r="AD191">
        <v>49.83</v>
      </c>
      <c r="AE191">
        <v>21.98</v>
      </c>
      <c r="AF191">
        <v>867.9</v>
      </c>
      <c r="AG191">
        <v>348.94</v>
      </c>
      <c r="AH191">
        <v>21</v>
      </c>
      <c r="AI191">
        <v>251.9</v>
      </c>
      <c r="AJ191">
        <v>146.6</v>
      </c>
      <c r="AK191">
        <v>12</v>
      </c>
      <c r="AL191">
        <v>18.900000000000002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87.42</v>
      </c>
      <c r="AT191">
        <v>0</v>
      </c>
      <c r="AU191">
        <v>0</v>
      </c>
      <c r="AV191">
        <v>0</v>
      </c>
      <c r="AW191">
        <v>8.6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30.72</v>
      </c>
      <c r="BD191">
        <v>0</v>
      </c>
      <c r="BE191">
        <v>0</v>
      </c>
      <c r="BF191">
        <v>0</v>
      </c>
      <c r="BG191">
        <v>328.26</v>
      </c>
      <c r="BH191">
        <v>0</v>
      </c>
      <c r="BI191">
        <v>0</v>
      </c>
      <c r="BJ191">
        <v>0</v>
      </c>
      <c r="BK191">
        <v>14.33</v>
      </c>
      <c r="BL191">
        <v>35.800000000000004</v>
      </c>
      <c r="BM191">
        <v>183.66</v>
      </c>
      <c r="BN191">
        <v>0</v>
      </c>
      <c r="BO191">
        <v>0</v>
      </c>
      <c r="BP191">
        <v>0</v>
      </c>
      <c r="BQ191">
        <v>602.6</v>
      </c>
      <c r="BR191">
        <v>0</v>
      </c>
      <c r="BS191">
        <v>429.88</v>
      </c>
      <c r="BT191">
        <v>87.68</v>
      </c>
      <c r="BU191">
        <v>0</v>
      </c>
      <c r="BV191">
        <v>0</v>
      </c>
      <c r="BW191">
        <v>0</v>
      </c>
      <c r="BX191">
        <v>0</v>
      </c>
      <c r="BY191">
        <v>0</v>
      </c>
      <c r="BZ191">
        <v>0</v>
      </c>
      <c r="CA191">
        <v>1.8</v>
      </c>
      <c r="CB191">
        <v>0</v>
      </c>
      <c r="CC191">
        <v>0</v>
      </c>
      <c r="CD191">
        <v>0</v>
      </c>
      <c r="CE191">
        <v>56.27</v>
      </c>
      <c r="CF191">
        <v>18.03</v>
      </c>
      <c r="CG191">
        <v>21.01</v>
      </c>
      <c r="CH191">
        <v>0</v>
      </c>
      <c r="CI191">
        <v>94.65</v>
      </c>
      <c r="CJ191">
        <v>0</v>
      </c>
      <c r="CK191">
        <v>0</v>
      </c>
      <c r="CL191">
        <v>0</v>
      </c>
      <c r="CM191">
        <v>0</v>
      </c>
      <c r="CN191">
        <v>0</v>
      </c>
      <c r="CO191">
        <v>10.61</v>
      </c>
      <c r="CP191">
        <v>4.1399999999999997</v>
      </c>
      <c r="CQ191">
        <v>168.52</v>
      </c>
      <c r="CR191">
        <v>0</v>
      </c>
      <c r="CS191">
        <v>119.11</v>
      </c>
      <c r="CT191">
        <v>0</v>
      </c>
      <c r="CU191">
        <v>769</v>
      </c>
      <c r="CV191">
        <v>427.7</v>
      </c>
      <c r="CW191" t="s">
        <v>559</v>
      </c>
      <c r="CX191">
        <v>5436.63</v>
      </c>
      <c r="CY191">
        <v>0.01</v>
      </c>
      <c r="CZ191">
        <v>0.27</v>
      </c>
      <c r="DA191">
        <v>0</v>
      </c>
      <c r="DB191">
        <v>0.01</v>
      </c>
      <c r="DC191">
        <v>0.04</v>
      </c>
      <c r="DD191">
        <v>7.0000000000000007E-2</v>
      </c>
      <c r="DE191">
        <v>0.02</v>
      </c>
      <c r="DF191">
        <v>0.12</v>
      </c>
      <c r="DG191">
        <v>0.01</v>
      </c>
      <c r="DH191">
        <v>0</v>
      </c>
      <c r="DI191">
        <v>0</v>
      </c>
      <c r="DJ191">
        <v>0.02</v>
      </c>
      <c r="DK191">
        <v>0</v>
      </c>
      <c r="DL191">
        <v>0</v>
      </c>
      <c r="DM191">
        <v>0</v>
      </c>
      <c r="DN191">
        <v>0.05</v>
      </c>
      <c r="DO191">
        <v>0.01</v>
      </c>
      <c r="DP191">
        <v>0.01</v>
      </c>
      <c r="DQ191">
        <v>0.26</v>
      </c>
      <c r="DR191">
        <v>0</v>
      </c>
      <c r="DS191">
        <v>0</v>
      </c>
      <c r="DT191">
        <v>0.03</v>
      </c>
      <c r="DU191">
        <v>0.06</v>
      </c>
      <c r="DV191">
        <v>0</v>
      </c>
      <c r="DW191">
        <v>0</v>
      </c>
      <c r="DX191">
        <v>0</v>
      </c>
      <c r="DY191" s="5" t="s">
        <v>559</v>
      </c>
      <c r="DZ191" s="5" t="s">
        <v>2505</v>
      </c>
      <c r="EA191" s="5" t="s">
        <v>2481</v>
      </c>
      <c r="EB191" s="5" t="s">
        <v>2418</v>
      </c>
      <c r="EC191" s="5">
        <v>5436.63040645</v>
      </c>
      <c r="ED191" s="8">
        <v>1169.07725807006</v>
      </c>
      <c r="EE191" s="7">
        <v>0.22</v>
      </c>
    </row>
    <row r="192" spans="1:135">
      <c r="A192">
        <v>1</v>
      </c>
      <c r="B192" t="s">
        <v>2238</v>
      </c>
      <c r="C192" t="s">
        <v>506</v>
      </c>
      <c r="D192" t="s">
        <v>507</v>
      </c>
      <c r="E192" t="s">
        <v>561</v>
      </c>
      <c r="F192" t="s">
        <v>375</v>
      </c>
      <c r="G192">
        <v>1441.9424294400001</v>
      </c>
      <c r="H192">
        <v>930.875</v>
      </c>
      <c r="I192">
        <v>259.25</v>
      </c>
      <c r="J192">
        <v>162.8125</v>
      </c>
      <c r="K192">
        <v>58.5625</v>
      </c>
      <c r="L192">
        <v>27.5625</v>
      </c>
      <c r="M192">
        <v>2.125</v>
      </c>
      <c r="N192">
        <v>397.75473022460938</v>
      </c>
      <c r="O192">
        <v>472.69610595703125</v>
      </c>
      <c r="P192">
        <v>425.78126097806978</v>
      </c>
      <c r="Q192">
        <v>0</v>
      </c>
      <c r="R192">
        <v>0</v>
      </c>
      <c r="S192">
        <v>1347.1875</v>
      </c>
      <c r="T192">
        <v>0</v>
      </c>
      <c r="U192">
        <v>0</v>
      </c>
      <c r="V192">
        <v>94</v>
      </c>
      <c r="W192">
        <v>1015.2306692094313</v>
      </c>
      <c r="X192">
        <v>14.540962205270457</v>
      </c>
      <c r="Y192">
        <v>158</v>
      </c>
      <c r="Z192">
        <v>1136939.7766</v>
      </c>
      <c r="AA192">
        <v>1090.6400000000001</v>
      </c>
      <c r="AB192">
        <v>399.79</v>
      </c>
      <c r="AC192">
        <v>348.93</v>
      </c>
      <c r="AD192">
        <v>50.86</v>
      </c>
      <c r="AE192">
        <v>10.53</v>
      </c>
      <c r="AF192">
        <v>291.45</v>
      </c>
      <c r="AG192">
        <v>388.87</v>
      </c>
      <c r="AH192">
        <v>406.2</v>
      </c>
      <c r="AI192">
        <v>26.4</v>
      </c>
      <c r="AJ192">
        <v>6.2</v>
      </c>
      <c r="AK192">
        <v>4</v>
      </c>
      <c r="AL192">
        <v>2.13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64.97</v>
      </c>
      <c r="AS192">
        <v>24.13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28.26</v>
      </c>
      <c r="BD192">
        <v>0</v>
      </c>
      <c r="BE192">
        <v>0</v>
      </c>
      <c r="BF192">
        <v>0</v>
      </c>
      <c r="BG192">
        <v>45.26</v>
      </c>
      <c r="BH192">
        <v>0</v>
      </c>
      <c r="BI192">
        <v>0</v>
      </c>
      <c r="BJ192">
        <v>0</v>
      </c>
      <c r="BK192">
        <v>0</v>
      </c>
      <c r="BL192">
        <v>20.09</v>
      </c>
      <c r="BM192">
        <v>39.93</v>
      </c>
      <c r="BN192">
        <v>77.52</v>
      </c>
      <c r="BO192">
        <v>451.28</v>
      </c>
      <c r="BP192">
        <v>140.30000000000001</v>
      </c>
      <c r="BQ192">
        <v>25.54</v>
      </c>
      <c r="BR192">
        <v>0</v>
      </c>
      <c r="BS192">
        <v>0</v>
      </c>
      <c r="BT192">
        <v>58.33</v>
      </c>
      <c r="BU192">
        <v>0</v>
      </c>
      <c r="BV192">
        <v>0</v>
      </c>
      <c r="BW192">
        <v>0</v>
      </c>
      <c r="BX192">
        <v>0</v>
      </c>
      <c r="BY192">
        <v>0</v>
      </c>
      <c r="BZ192">
        <v>0</v>
      </c>
      <c r="CA192">
        <v>5.28</v>
      </c>
      <c r="CB192">
        <v>0</v>
      </c>
      <c r="CC192">
        <v>0</v>
      </c>
      <c r="CD192">
        <v>3.24</v>
      </c>
      <c r="CE192">
        <v>35.36</v>
      </c>
      <c r="CF192">
        <v>10.01</v>
      </c>
      <c r="CG192">
        <v>10.8</v>
      </c>
      <c r="CH192">
        <v>0</v>
      </c>
      <c r="CI192">
        <v>2.6</v>
      </c>
      <c r="CJ192">
        <v>0</v>
      </c>
      <c r="CK192">
        <v>0</v>
      </c>
      <c r="CL192">
        <v>0</v>
      </c>
      <c r="CM192">
        <v>0</v>
      </c>
      <c r="CN192">
        <v>0</v>
      </c>
      <c r="CO192">
        <v>18.73</v>
      </c>
      <c r="CP192">
        <v>1.19</v>
      </c>
      <c r="CQ192">
        <v>4.8100000000000005</v>
      </c>
      <c r="CR192">
        <v>0</v>
      </c>
      <c r="CS192">
        <v>20.88</v>
      </c>
      <c r="CT192">
        <v>0</v>
      </c>
      <c r="CU192">
        <v>383</v>
      </c>
      <c r="CV192">
        <v>158</v>
      </c>
      <c r="CW192" t="s">
        <v>561</v>
      </c>
      <c r="CX192">
        <v>1441.94</v>
      </c>
      <c r="CY192">
        <v>0.06</v>
      </c>
      <c r="CZ192">
        <v>0.31</v>
      </c>
      <c r="DA192">
        <v>0</v>
      </c>
      <c r="DB192">
        <v>0.03</v>
      </c>
      <c r="DC192">
        <v>0.03</v>
      </c>
      <c r="DD192">
        <v>0.06</v>
      </c>
      <c r="DE192">
        <v>0.16</v>
      </c>
      <c r="DF192">
        <v>0.12</v>
      </c>
      <c r="DG192">
        <v>0</v>
      </c>
      <c r="DH192">
        <v>0</v>
      </c>
      <c r="DI192">
        <v>0.08</v>
      </c>
      <c r="DJ192">
        <v>0.01</v>
      </c>
      <c r="DK192">
        <v>0</v>
      </c>
      <c r="DL192">
        <v>0.04</v>
      </c>
      <c r="DM192">
        <v>0</v>
      </c>
      <c r="DN192">
        <v>0</v>
      </c>
      <c r="DO192">
        <v>0</v>
      </c>
      <c r="DP192">
        <v>0.03</v>
      </c>
      <c r="DQ192">
        <v>0</v>
      </c>
      <c r="DR192">
        <v>0</v>
      </c>
      <c r="DS192">
        <v>0</v>
      </c>
      <c r="DT192">
        <v>0.01</v>
      </c>
      <c r="DU192">
        <v>0.04</v>
      </c>
      <c r="DV192">
        <v>0</v>
      </c>
      <c r="DW192">
        <v>0</v>
      </c>
      <c r="DX192">
        <v>0</v>
      </c>
      <c r="DY192" s="5" t="s">
        <v>561</v>
      </c>
      <c r="DZ192" s="5" t="s">
        <v>2415</v>
      </c>
      <c r="EA192" s="5" t="s">
        <v>2481</v>
      </c>
      <c r="EB192" s="5" t="s">
        <v>2418</v>
      </c>
      <c r="EC192" s="5">
        <v>1441.9424294400001</v>
      </c>
      <c r="ED192" s="8">
        <v>20.880183541300003</v>
      </c>
      <c r="EE192" s="7">
        <v>0.01</v>
      </c>
    </row>
    <row r="193" spans="1:135">
      <c r="A193">
        <v>1</v>
      </c>
      <c r="B193" t="s">
        <v>2238</v>
      </c>
      <c r="C193" t="s">
        <v>506</v>
      </c>
      <c r="D193" t="s">
        <v>507</v>
      </c>
      <c r="E193" t="s">
        <v>562</v>
      </c>
      <c r="F193" t="s">
        <v>563</v>
      </c>
      <c r="G193">
        <v>1832.81278318</v>
      </c>
      <c r="H193">
        <v>565.75</v>
      </c>
      <c r="I193">
        <v>472.375</v>
      </c>
      <c r="J193">
        <v>423.5625</v>
      </c>
      <c r="K193">
        <v>210.5625</v>
      </c>
      <c r="L193">
        <v>139.8125</v>
      </c>
      <c r="M193">
        <v>20</v>
      </c>
      <c r="N193">
        <v>329.91201782226563</v>
      </c>
      <c r="O193">
        <v>486.41302490234375</v>
      </c>
      <c r="P193">
        <v>399.34504194308118</v>
      </c>
      <c r="Q193">
        <v>0</v>
      </c>
      <c r="R193">
        <v>1154.125</v>
      </c>
      <c r="S193">
        <v>392.875</v>
      </c>
      <c r="T193">
        <v>0</v>
      </c>
      <c r="U193">
        <v>180.375</v>
      </c>
      <c r="V193">
        <v>104.6875</v>
      </c>
      <c r="W193">
        <v>901.52767930188168</v>
      </c>
      <c r="X193">
        <v>15.076356013089718</v>
      </c>
      <c r="Y193">
        <v>60</v>
      </c>
      <c r="Z193">
        <v>1113257.0803</v>
      </c>
      <c r="AA193">
        <v>1471.43</v>
      </c>
      <c r="AB193">
        <v>590.41</v>
      </c>
      <c r="AC193">
        <v>574.16</v>
      </c>
      <c r="AD193">
        <v>16.25</v>
      </c>
      <c r="AE193">
        <v>3.88</v>
      </c>
      <c r="AF193">
        <v>172.72</v>
      </c>
      <c r="AG193">
        <v>704.42</v>
      </c>
      <c r="AH193">
        <v>1.6</v>
      </c>
      <c r="AI193">
        <v>274.8</v>
      </c>
      <c r="AJ193">
        <v>24.1</v>
      </c>
      <c r="AK193">
        <v>7.2</v>
      </c>
      <c r="AL193">
        <v>14.8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23.39</v>
      </c>
      <c r="AT193">
        <v>0</v>
      </c>
      <c r="AU193">
        <v>0</v>
      </c>
      <c r="AV193">
        <v>0</v>
      </c>
      <c r="AW193">
        <v>7.1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7.36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40.29</v>
      </c>
      <c r="BM193">
        <v>12.34</v>
      </c>
      <c r="BN193">
        <v>0</v>
      </c>
      <c r="BO193">
        <v>0</v>
      </c>
      <c r="BP193">
        <v>0</v>
      </c>
      <c r="BQ193">
        <v>1239.79</v>
      </c>
      <c r="BR193">
        <v>0</v>
      </c>
      <c r="BS193">
        <v>35.160000000000004</v>
      </c>
      <c r="BT193">
        <v>2.38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0</v>
      </c>
      <c r="CD193">
        <v>6.96</v>
      </c>
      <c r="CE193">
        <v>13.76</v>
      </c>
      <c r="CF193">
        <v>29.76</v>
      </c>
      <c r="CG193">
        <v>8.23</v>
      </c>
      <c r="CH193">
        <v>0</v>
      </c>
      <c r="CI193">
        <v>0</v>
      </c>
      <c r="CJ193">
        <v>0</v>
      </c>
      <c r="CK193">
        <v>12</v>
      </c>
      <c r="CL193">
        <v>0</v>
      </c>
      <c r="CM193">
        <v>0</v>
      </c>
      <c r="CN193">
        <v>0</v>
      </c>
      <c r="CO193">
        <v>0</v>
      </c>
      <c r="CP193">
        <v>0</v>
      </c>
      <c r="CQ193">
        <v>13.9</v>
      </c>
      <c r="CR193">
        <v>0</v>
      </c>
      <c r="CS193">
        <v>4.21</v>
      </c>
      <c r="CT193">
        <v>0</v>
      </c>
      <c r="CU193">
        <v>65</v>
      </c>
      <c r="CV193">
        <v>84</v>
      </c>
      <c r="CW193" t="s">
        <v>562</v>
      </c>
      <c r="CX193">
        <v>1832.81</v>
      </c>
      <c r="CY193">
        <v>0.01</v>
      </c>
      <c r="CZ193">
        <v>0.25</v>
      </c>
      <c r="DA193">
        <v>0</v>
      </c>
      <c r="DB193">
        <v>0.01</v>
      </c>
      <c r="DC193">
        <v>0</v>
      </c>
      <c r="DD193">
        <v>0.03</v>
      </c>
      <c r="DE193">
        <v>0.18</v>
      </c>
      <c r="DF193">
        <v>0.08</v>
      </c>
      <c r="DG193">
        <v>0</v>
      </c>
      <c r="DH193">
        <v>0</v>
      </c>
      <c r="DI193">
        <v>0</v>
      </c>
      <c r="DJ193">
        <v>0.06</v>
      </c>
      <c r="DK193">
        <v>0</v>
      </c>
      <c r="DL193">
        <v>0.01</v>
      </c>
      <c r="DM193">
        <v>0</v>
      </c>
      <c r="DN193">
        <v>0.02</v>
      </c>
      <c r="DO193">
        <v>0</v>
      </c>
      <c r="DP193">
        <v>0.01</v>
      </c>
      <c r="DQ193">
        <v>0.02</v>
      </c>
      <c r="DR193">
        <v>0</v>
      </c>
      <c r="DS193">
        <v>0</v>
      </c>
      <c r="DT193">
        <v>0.09</v>
      </c>
      <c r="DU193">
        <v>0.22</v>
      </c>
      <c r="DV193">
        <v>0</v>
      </c>
      <c r="DW193">
        <v>0</v>
      </c>
      <c r="DX193">
        <v>0</v>
      </c>
      <c r="DY193" s="5" t="s">
        <v>562</v>
      </c>
      <c r="DZ193" s="5" t="s">
        <v>2506</v>
      </c>
      <c r="EA193" s="5" t="s">
        <v>2481</v>
      </c>
      <c r="EB193" s="5" t="s">
        <v>2418</v>
      </c>
      <c r="EC193" s="5">
        <v>1832.81278318</v>
      </c>
      <c r="ED193" s="8">
        <v>821.43145631120001</v>
      </c>
      <c r="EE193" s="7">
        <v>0.45</v>
      </c>
    </row>
    <row r="194" spans="1:135">
      <c r="A194">
        <v>1</v>
      </c>
      <c r="B194" t="s">
        <v>2238</v>
      </c>
      <c r="C194" t="s">
        <v>506</v>
      </c>
      <c r="D194" t="s">
        <v>507</v>
      </c>
      <c r="E194" t="s">
        <v>564</v>
      </c>
      <c r="F194" t="s">
        <v>565</v>
      </c>
      <c r="G194">
        <v>2248.3881366400001</v>
      </c>
      <c r="H194">
        <v>668.0625</v>
      </c>
      <c r="I194">
        <v>477.125</v>
      </c>
      <c r="J194">
        <v>418.9375</v>
      </c>
      <c r="K194">
        <v>265.8125</v>
      </c>
      <c r="L194">
        <v>311.75</v>
      </c>
      <c r="M194">
        <v>107.0625</v>
      </c>
      <c r="N194">
        <v>418.83743286132813</v>
      </c>
      <c r="O194">
        <v>606.816650390625</v>
      </c>
      <c r="P194">
        <v>482.39943242648235</v>
      </c>
      <c r="Q194">
        <v>0</v>
      </c>
      <c r="R194">
        <v>1957.125</v>
      </c>
      <c r="S194">
        <v>62.0625</v>
      </c>
      <c r="T194">
        <v>0</v>
      </c>
      <c r="U194">
        <v>0</v>
      </c>
      <c r="V194">
        <v>229.5625</v>
      </c>
      <c r="W194">
        <v>977.17207259790439</v>
      </c>
      <c r="X194">
        <v>14.268516634703577</v>
      </c>
      <c r="Y194">
        <v>163</v>
      </c>
      <c r="Z194">
        <v>866469.05980000005</v>
      </c>
      <c r="AA194">
        <v>711.52</v>
      </c>
      <c r="AB194">
        <v>526.23</v>
      </c>
      <c r="AC194">
        <v>455.21</v>
      </c>
      <c r="AD194">
        <v>71.02</v>
      </c>
      <c r="AE194">
        <v>12.47</v>
      </c>
      <c r="AF194">
        <v>156.82</v>
      </c>
      <c r="AG194">
        <v>16</v>
      </c>
      <c r="AH194">
        <v>19.400000000000002</v>
      </c>
      <c r="AI194">
        <v>75.3</v>
      </c>
      <c r="AJ194">
        <v>53.2</v>
      </c>
      <c r="AK194">
        <v>4.8</v>
      </c>
      <c r="AL194">
        <v>19.990000000000002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47.76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1.5</v>
      </c>
      <c r="BD194">
        <v>0</v>
      </c>
      <c r="BE194">
        <v>0</v>
      </c>
      <c r="BF194">
        <v>0</v>
      </c>
      <c r="BG194">
        <v>66.44</v>
      </c>
      <c r="BH194">
        <v>0</v>
      </c>
      <c r="BI194">
        <v>0</v>
      </c>
      <c r="BJ194">
        <v>0</v>
      </c>
      <c r="BK194">
        <v>0</v>
      </c>
      <c r="BL194">
        <v>10.17</v>
      </c>
      <c r="BM194">
        <v>15.2</v>
      </c>
      <c r="BN194">
        <v>0</v>
      </c>
      <c r="BO194">
        <v>10.19</v>
      </c>
      <c r="BP194">
        <v>0</v>
      </c>
      <c r="BQ194">
        <v>75.239999999999995</v>
      </c>
      <c r="BR194">
        <v>0</v>
      </c>
      <c r="BS194">
        <v>193.69</v>
      </c>
      <c r="BT194">
        <v>75.08</v>
      </c>
      <c r="BU194">
        <v>0</v>
      </c>
      <c r="BV194">
        <v>0</v>
      </c>
      <c r="BW194">
        <v>0</v>
      </c>
      <c r="BX194">
        <v>0</v>
      </c>
      <c r="BY194">
        <v>0</v>
      </c>
      <c r="BZ194">
        <v>0</v>
      </c>
      <c r="CA194">
        <v>5.15</v>
      </c>
      <c r="CB194">
        <v>0</v>
      </c>
      <c r="CC194">
        <v>0</v>
      </c>
      <c r="CD194">
        <v>0</v>
      </c>
      <c r="CE194">
        <v>10.52</v>
      </c>
      <c r="CF194">
        <v>8.59</v>
      </c>
      <c r="CG194">
        <v>3.75</v>
      </c>
      <c r="CH194">
        <v>0</v>
      </c>
      <c r="CI194">
        <v>30.64</v>
      </c>
      <c r="CJ194">
        <v>0</v>
      </c>
      <c r="CK194">
        <v>4</v>
      </c>
      <c r="CL194">
        <v>0</v>
      </c>
      <c r="CM194">
        <v>0</v>
      </c>
      <c r="CN194">
        <v>0</v>
      </c>
      <c r="CO194">
        <v>0</v>
      </c>
      <c r="CP194">
        <v>4.88</v>
      </c>
      <c r="CQ194">
        <v>103.63</v>
      </c>
      <c r="CR194">
        <v>0</v>
      </c>
      <c r="CS194">
        <v>14.7</v>
      </c>
      <c r="CT194">
        <v>10.4</v>
      </c>
      <c r="CU194">
        <v>131</v>
      </c>
      <c r="CV194">
        <v>179.3</v>
      </c>
      <c r="CW194" t="s">
        <v>564</v>
      </c>
      <c r="CX194">
        <v>2248.39</v>
      </c>
      <c r="CY194">
        <v>0.01</v>
      </c>
      <c r="CZ194">
        <v>0.28000000000000003</v>
      </c>
      <c r="DA194">
        <v>0</v>
      </c>
      <c r="DB194">
        <v>0</v>
      </c>
      <c r="DC194">
        <v>0.01</v>
      </c>
      <c r="DD194">
        <v>0.02</v>
      </c>
      <c r="DE194">
        <v>0.02</v>
      </c>
      <c r="DF194">
        <v>0.11</v>
      </c>
      <c r="DG194">
        <v>0</v>
      </c>
      <c r="DH194">
        <v>0</v>
      </c>
      <c r="DI194">
        <v>0</v>
      </c>
      <c r="DJ194">
        <v>0</v>
      </c>
      <c r="DK194">
        <v>0</v>
      </c>
      <c r="DL194">
        <v>0</v>
      </c>
      <c r="DM194">
        <v>0</v>
      </c>
      <c r="DN194">
        <v>0.06</v>
      </c>
      <c r="DO194">
        <v>0</v>
      </c>
      <c r="DP194">
        <v>0.01</v>
      </c>
      <c r="DQ194">
        <v>0.38</v>
      </c>
      <c r="DR194">
        <v>0</v>
      </c>
      <c r="DS194">
        <v>0</v>
      </c>
      <c r="DT194">
        <v>0.01</v>
      </c>
      <c r="DU194">
        <v>0.09</v>
      </c>
      <c r="DV194">
        <v>0</v>
      </c>
      <c r="DW194">
        <v>0</v>
      </c>
      <c r="DX194">
        <v>0</v>
      </c>
      <c r="DY194" s="5" t="s">
        <v>564</v>
      </c>
      <c r="DZ194" s="5" t="s">
        <v>2507</v>
      </c>
      <c r="EA194" s="5" t="s">
        <v>2481</v>
      </c>
      <c r="EB194" s="5" t="s">
        <v>2418</v>
      </c>
      <c r="EC194" s="5">
        <v>2248.3881366400001</v>
      </c>
      <c r="ED194" s="8">
        <v>539.55537460990001</v>
      </c>
      <c r="EE194" s="7">
        <v>0.24</v>
      </c>
    </row>
    <row r="195" spans="1:135">
      <c r="A195">
        <v>1</v>
      </c>
      <c r="B195" t="s">
        <v>2238</v>
      </c>
      <c r="C195" t="s">
        <v>566</v>
      </c>
      <c r="D195" t="s">
        <v>567</v>
      </c>
      <c r="E195" t="s">
        <v>568</v>
      </c>
      <c r="F195" t="s">
        <v>569</v>
      </c>
      <c r="G195">
        <v>5682.1105157600005</v>
      </c>
      <c r="H195">
        <v>2205.0625</v>
      </c>
      <c r="I195">
        <v>1348.625</v>
      </c>
      <c r="J195">
        <v>953.125</v>
      </c>
      <c r="K195">
        <v>476.1875</v>
      </c>
      <c r="L195">
        <v>477.5</v>
      </c>
      <c r="M195">
        <v>221.125</v>
      </c>
      <c r="N195">
        <v>229.01522827148438</v>
      </c>
      <c r="O195">
        <v>428.31787109375</v>
      </c>
      <c r="P195">
        <v>331.2683696602893</v>
      </c>
      <c r="Q195">
        <v>40.6875</v>
      </c>
      <c r="R195">
        <v>4351.5625</v>
      </c>
      <c r="S195">
        <v>86.375</v>
      </c>
      <c r="T195">
        <v>0</v>
      </c>
      <c r="U195">
        <v>949.1875</v>
      </c>
      <c r="V195">
        <v>253.8125</v>
      </c>
      <c r="W195">
        <v>740.33250844139422</v>
      </c>
      <c r="X195">
        <v>15.784857953608077</v>
      </c>
      <c r="Y195">
        <v>34</v>
      </c>
      <c r="Z195">
        <v>1373142.0988</v>
      </c>
      <c r="AA195">
        <v>4643.54</v>
      </c>
      <c r="AB195">
        <v>1926.92</v>
      </c>
      <c r="AC195">
        <v>1248.67</v>
      </c>
      <c r="AD195">
        <v>678.25</v>
      </c>
      <c r="AE195">
        <v>1.08</v>
      </c>
      <c r="AF195">
        <v>205.43</v>
      </c>
      <c r="AG195">
        <v>2510.11</v>
      </c>
      <c r="AH195">
        <v>725.3</v>
      </c>
      <c r="AI195">
        <v>220</v>
      </c>
      <c r="AJ195">
        <v>0.3</v>
      </c>
      <c r="AK195">
        <v>8.8000000000000007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72.05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0</v>
      </c>
      <c r="BL195">
        <v>43.08</v>
      </c>
      <c r="BM195">
        <v>0</v>
      </c>
      <c r="BN195">
        <v>0</v>
      </c>
      <c r="BO195">
        <v>1622.27</v>
      </c>
      <c r="BP195">
        <v>0</v>
      </c>
      <c r="BQ195">
        <v>407.61</v>
      </c>
      <c r="BR195">
        <v>2427.1799999999998</v>
      </c>
      <c r="BS195">
        <v>0</v>
      </c>
      <c r="BT195">
        <v>18.66</v>
      </c>
      <c r="BU195">
        <v>0</v>
      </c>
      <c r="BV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>
        <v>0</v>
      </c>
      <c r="CE195">
        <v>36.56</v>
      </c>
      <c r="CF195">
        <v>0</v>
      </c>
      <c r="CG195">
        <v>0</v>
      </c>
      <c r="CH195">
        <v>0</v>
      </c>
      <c r="CI195">
        <v>0</v>
      </c>
      <c r="CJ195">
        <v>0</v>
      </c>
      <c r="CK195">
        <v>0</v>
      </c>
      <c r="CL195">
        <v>0</v>
      </c>
      <c r="CM195">
        <v>0</v>
      </c>
      <c r="CN195">
        <v>0</v>
      </c>
      <c r="CO195">
        <v>0</v>
      </c>
      <c r="CP195">
        <v>1.33</v>
      </c>
      <c r="CQ195">
        <v>13.73</v>
      </c>
      <c r="CR195">
        <v>0</v>
      </c>
      <c r="CS195">
        <v>1.07</v>
      </c>
      <c r="CT195">
        <v>0</v>
      </c>
      <c r="CU195">
        <v>55</v>
      </c>
      <c r="CV195">
        <v>47.599999999999994</v>
      </c>
      <c r="CW195" t="s">
        <v>568</v>
      </c>
      <c r="CX195">
        <v>5682.11</v>
      </c>
      <c r="CY195">
        <v>0.01</v>
      </c>
      <c r="CZ195">
        <v>0.12</v>
      </c>
      <c r="DA195">
        <v>0</v>
      </c>
      <c r="DB195">
        <v>0</v>
      </c>
      <c r="DC195">
        <v>0</v>
      </c>
      <c r="DD195">
        <v>0.04</v>
      </c>
      <c r="DE195">
        <v>0.22</v>
      </c>
      <c r="DF195">
        <v>0.01</v>
      </c>
      <c r="DG195">
        <v>0.19</v>
      </c>
      <c r="DH195">
        <v>0</v>
      </c>
      <c r="DI195">
        <v>0</v>
      </c>
      <c r="DJ195">
        <v>0.06</v>
      </c>
      <c r="DK195">
        <v>0.18</v>
      </c>
      <c r="DL195">
        <v>0</v>
      </c>
      <c r="DM195">
        <v>0</v>
      </c>
      <c r="DN195">
        <v>0.11</v>
      </c>
      <c r="DO195">
        <v>0</v>
      </c>
      <c r="DP195">
        <v>0</v>
      </c>
      <c r="DQ195">
        <v>0.01</v>
      </c>
      <c r="DR195">
        <v>0</v>
      </c>
      <c r="DS195">
        <v>0</v>
      </c>
      <c r="DT195">
        <v>0.02</v>
      </c>
      <c r="DU195">
        <v>0.02</v>
      </c>
      <c r="DV195">
        <v>0</v>
      </c>
      <c r="DW195">
        <v>0</v>
      </c>
      <c r="DX195">
        <v>0.01</v>
      </c>
      <c r="DY195" s="5" t="s">
        <v>568</v>
      </c>
      <c r="DZ195" s="5" t="s">
        <v>2508</v>
      </c>
      <c r="EA195" s="5" t="s">
        <v>2509</v>
      </c>
      <c r="EB195" s="5" t="s">
        <v>2418</v>
      </c>
      <c r="EC195" s="5">
        <v>5682.1105157600005</v>
      </c>
      <c r="ED195" s="8">
        <v>529.92260459320005</v>
      </c>
      <c r="EE195" s="7">
        <v>0.09</v>
      </c>
    </row>
    <row r="196" spans="1:135">
      <c r="A196">
        <v>1</v>
      </c>
      <c r="B196" t="s">
        <v>2238</v>
      </c>
      <c r="C196" t="s">
        <v>566</v>
      </c>
      <c r="D196" t="s">
        <v>567</v>
      </c>
      <c r="E196" t="s">
        <v>570</v>
      </c>
      <c r="F196" t="s">
        <v>571</v>
      </c>
      <c r="G196">
        <v>1363.9981114100001</v>
      </c>
      <c r="H196">
        <v>379.4375</v>
      </c>
      <c r="I196">
        <v>406.3125</v>
      </c>
      <c r="J196">
        <v>323</v>
      </c>
      <c r="K196">
        <v>145.25</v>
      </c>
      <c r="L196">
        <v>96.25</v>
      </c>
      <c r="M196">
        <v>13.875</v>
      </c>
      <c r="N196">
        <v>309.89154052734375</v>
      </c>
      <c r="O196">
        <v>426.69268798828125</v>
      </c>
      <c r="P196">
        <v>377.80940507210482</v>
      </c>
      <c r="Q196">
        <v>25.4375</v>
      </c>
      <c r="R196">
        <v>1068.4375</v>
      </c>
      <c r="S196">
        <v>0</v>
      </c>
      <c r="T196">
        <v>0</v>
      </c>
      <c r="U196">
        <v>270.25</v>
      </c>
      <c r="V196">
        <v>0</v>
      </c>
      <c r="W196">
        <v>852.53289322880846</v>
      </c>
      <c r="X196">
        <v>15.511567413927473</v>
      </c>
      <c r="Y196">
        <v>43</v>
      </c>
      <c r="Z196">
        <v>491259.32880000002</v>
      </c>
      <c r="AA196">
        <v>664.8</v>
      </c>
      <c r="AB196">
        <v>209.49</v>
      </c>
      <c r="AC196">
        <v>156.63</v>
      </c>
      <c r="AD196">
        <v>52.86</v>
      </c>
      <c r="AE196">
        <v>2.0299999999999998</v>
      </c>
      <c r="AF196">
        <v>89.7</v>
      </c>
      <c r="AG196">
        <v>363.58</v>
      </c>
      <c r="AH196">
        <v>79.8</v>
      </c>
      <c r="AI196">
        <v>158.30000000000001</v>
      </c>
      <c r="AJ196">
        <v>7.9</v>
      </c>
      <c r="AK196">
        <v>2.4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12.78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4.16</v>
      </c>
      <c r="BE196">
        <v>0</v>
      </c>
      <c r="BF196">
        <v>0</v>
      </c>
      <c r="BG196">
        <v>0.79</v>
      </c>
      <c r="BH196">
        <v>0</v>
      </c>
      <c r="BI196">
        <v>0</v>
      </c>
      <c r="BJ196">
        <v>0</v>
      </c>
      <c r="BK196">
        <v>0.4</v>
      </c>
      <c r="BL196">
        <v>9.9600000000000009</v>
      </c>
      <c r="BM196">
        <v>12.42</v>
      </c>
      <c r="BN196">
        <v>0</v>
      </c>
      <c r="BO196">
        <v>186.7</v>
      </c>
      <c r="BP196">
        <v>0</v>
      </c>
      <c r="BQ196">
        <v>379.09</v>
      </c>
      <c r="BR196">
        <v>0</v>
      </c>
      <c r="BS196">
        <v>0</v>
      </c>
      <c r="BT196">
        <v>3.74</v>
      </c>
      <c r="BU196">
        <v>0</v>
      </c>
      <c r="BV196">
        <v>0</v>
      </c>
      <c r="BW196">
        <v>0</v>
      </c>
      <c r="BX196">
        <v>0</v>
      </c>
      <c r="BY196">
        <v>0.64</v>
      </c>
      <c r="BZ196">
        <v>0</v>
      </c>
      <c r="CA196">
        <v>0</v>
      </c>
      <c r="CB196">
        <v>0</v>
      </c>
      <c r="CC196">
        <v>0</v>
      </c>
      <c r="CD196">
        <v>0</v>
      </c>
      <c r="CE196">
        <v>0</v>
      </c>
      <c r="CF196">
        <v>0</v>
      </c>
      <c r="CG196">
        <v>12.69</v>
      </c>
      <c r="CH196">
        <v>0</v>
      </c>
      <c r="CI196">
        <v>0</v>
      </c>
      <c r="CJ196">
        <v>0</v>
      </c>
      <c r="CK196">
        <v>2.46</v>
      </c>
      <c r="CL196">
        <v>0</v>
      </c>
      <c r="CM196">
        <v>0</v>
      </c>
      <c r="CN196">
        <v>0</v>
      </c>
      <c r="CO196">
        <v>0</v>
      </c>
      <c r="CP196">
        <v>0</v>
      </c>
      <c r="CQ196">
        <v>1</v>
      </c>
      <c r="CR196">
        <v>0</v>
      </c>
      <c r="CS196">
        <v>37.97</v>
      </c>
      <c r="CT196">
        <v>0</v>
      </c>
      <c r="CU196">
        <v>22</v>
      </c>
      <c r="CV196">
        <v>30.099999999999998</v>
      </c>
      <c r="CW196" t="s">
        <v>570</v>
      </c>
      <c r="CX196">
        <v>1364</v>
      </c>
      <c r="CY196">
        <v>0.01</v>
      </c>
      <c r="CZ196">
        <v>0.13</v>
      </c>
      <c r="DA196">
        <v>0</v>
      </c>
      <c r="DB196">
        <v>0</v>
      </c>
      <c r="DC196">
        <v>0</v>
      </c>
      <c r="DD196">
        <v>0.1</v>
      </c>
      <c r="DE196">
        <v>0.19</v>
      </c>
      <c r="DF196">
        <v>7.0000000000000007E-2</v>
      </c>
      <c r="DG196">
        <v>7.0000000000000007E-2</v>
      </c>
      <c r="DH196">
        <v>0</v>
      </c>
      <c r="DI196">
        <v>0.01</v>
      </c>
      <c r="DJ196">
        <v>0.1</v>
      </c>
      <c r="DK196">
        <v>0</v>
      </c>
      <c r="DL196">
        <v>0</v>
      </c>
      <c r="DM196">
        <v>0</v>
      </c>
      <c r="DN196">
        <v>0.12</v>
      </c>
      <c r="DO196">
        <v>0</v>
      </c>
      <c r="DP196">
        <v>0.01</v>
      </c>
      <c r="DQ196">
        <v>0.05</v>
      </c>
      <c r="DR196">
        <v>0</v>
      </c>
      <c r="DS196">
        <v>0</v>
      </c>
      <c r="DT196">
        <v>0.03</v>
      </c>
      <c r="DU196">
        <v>0.1</v>
      </c>
      <c r="DV196">
        <v>0</v>
      </c>
      <c r="DW196">
        <v>0</v>
      </c>
      <c r="DX196">
        <v>0</v>
      </c>
      <c r="DY196" s="5" t="s">
        <v>570</v>
      </c>
      <c r="DZ196" s="5" t="s">
        <v>2510</v>
      </c>
      <c r="EA196" s="5" t="s">
        <v>2509</v>
      </c>
      <c r="EB196" s="5" t="s">
        <v>2418</v>
      </c>
      <c r="EC196" s="5">
        <v>1363.9981114100001</v>
      </c>
      <c r="ED196" s="8">
        <v>26.5604582753462</v>
      </c>
      <c r="EE196" s="7">
        <v>0.02</v>
      </c>
    </row>
    <row r="197" spans="1:135">
      <c r="A197">
        <v>1</v>
      </c>
      <c r="B197" t="s">
        <v>2238</v>
      </c>
      <c r="C197" t="s">
        <v>566</v>
      </c>
      <c r="D197" t="s">
        <v>567</v>
      </c>
      <c r="E197" t="s">
        <v>572</v>
      </c>
      <c r="F197" t="s">
        <v>567</v>
      </c>
      <c r="G197">
        <v>22796.304955799998</v>
      </c>
      <c r="H197">
        <v>9149.4375</v>
      </c>
      <c r="I197">
        <v>4801.6875</v>
      </c>
      <c r="J197">
        <v>3598.75</v>
      </c>
      <c r="K197">
        <v>1915.5</v>
      </c>
      <c r="L197">
        <v>1946.6875</v>
      </c>
      <c r="M197">
        <v>1384.5625</v>
      </c>
      <c r="N197">
        <v>153.60836791992188</v>
      </c>
      <c r="O197">
        <v>502.856689453125</v>
      </c>
      <c r="P197">
        <v>266.11382424051772</v>
      </c>
      <c r="Q197">
        <v>774.75</v>
      </c>
      <c r="R197">
        <v>9302.9375</v>
      </c>
      <c r="S197">
        <v>728</v>
      </c>
      <c r="T197">
        <v>0</v>
      </c>
      <c r="U197">
        <v>10579.375</v>
      </c>
      <c r="V197">
        <v>1411.5625</v>
      </c>
      <c r="W197">
        <v>729.84943262041907</v>
      </c>
      <c r="X197">
        <v>15.98986502973294</v>
      </c>
      <c r="Y197">
        <v>153</v>
      </c>
      <c r="Z197">
        <v>10094751.5996</v>
      </c>
      <c r="AA197">
        <v>13739.35</v>
      </c>
      <c r="AB197">
        <v>4043.7</v>
      </c>
      <c r="AC197">
        <v>3837.81</v>
      </c>
      <c r="AD197">
        <v>205.89</v>
      </c>
      <c r="AE197">
        <v>5.82</v>
      </c>
      <c r="AF197">
        <v>601.13</v>
      </c>
      <c r="AG197">
        <v>9088.7000000000007</v>
      </c>
      <c r="AH197">
        <v>4161.6000000000004</v>
      </c>
      <c r="AI197">
        <v>1674.1</v>
      </c>
      <c r="AJ197">
        <v>173.7</v>
      </c>
      <c r="AK197">
        <v>111.2</v>
      </c>
      <c r="AL197">
        <v>304.17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28.2</v>
      </c>
      <c r="AS197">
        <v>494.9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1.7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4.83</v>
      </c>
      <c r="BH197">
        <v>7.29</v>
      </c>
      <c r="BI197">
        <v>0</v>
      </c>
      <c r="BJ197">
        <v>0</v>
      </c>
      <c r="BK197">
        <v>4.75</v>
      </c>
      <c r="BL197">
        <v>248.79</v>
      </c>
      <c r="BM197">
        <v>26.07</v>
      </c>
      <c r="BN197">
        <v>945.58</v>
      </c>
      <c r="BO197">
        <v>5461.2</v>
      </c>
      <c r="BP197">
        <v>0</v>
      </c>
      <c r="BQ197">
        <v>4106.8500000000004</v>
      </c>
      <c r="BR197">
        <v>307.64</v>
      </c>
      <c r="BS197">
        <v>0</v>
      </c>
      <c r="BT197">
        <v>786.05</v>
      </c>
      <c r="BU197">
        <v>0</v>
      </c>
      <c r="BV197">
        <v>0</v>
      </c>
      <c r="BW197">
        <v>0</v>
      </c>
      <c r="BX197">
        <v>0</v>
      </c>
      <c r="BY197">
        <v>0</v>
      </c>
      <c r="BZ197">
        <v>3</v>
      </c>
      <c r="CA197">
        <v>0</v>
      </c>
      <c r="CB197">
        <v>0</v>
      </c>
      <c r="CC197">
        <v>0</v>
      </c>
      <c r="CD197">
        <v>0</v>
      </c>
      <c r="CE197">
        <v>143.54</v>
      </c>
      <c r="CF197">
        <v>0</v>
      </c>
      <c r="CG197">
        <v>1.63</v>
      </c>
      <c r="CH197">
        <v>0</v>
      </c>
      <c r="CI197">
        <v>3.78</v>
      </c>
      <c r="CJ197">
        <v>0</v>
      </c>
      <c r="CK197">
        <v>0</v>
      </c>
      <c r="CL197">
        <v>0</v>
      </c>
      <c r="CM197">
        <v>0</v>
      </c>
      <c r="CN197">
        <v>131.55000000000001</v>
      </c>
      <c r="CO197">
        <v>605.41999999999996</v>
      </c>
      <c r="CP197">
        <v>3.9</v>
      </c>
      <c r="CQ197">
        <v>5.47</v>
      </c>
      <c r="CR197">
        <v>0</v>
      </c>
      <c r="CS197">
        <v>4.46</v>
      </c>
      <c r="CT197">
        <v>108.58</v>
      </c>
      <c r="CU197">
        <v>4209</v>
      </c>
      <c r="CV197">
        <v>244.8</v>
      </c>
      <c r="CW197" t="s">
        <v>572</v>
      </c>
      <c r="CX197">
        <v>22796.3</v>
      </c>
      <c r="CY197">
        <v>0.01</v>
      </c>
      <c r="CZ197">
        <v>0.33</v>
      </c>
      <c r="DA197">
        <v>0</v>
      </c>
      <c r="DB197">
        <v>0</v>
      </c>
      <c r="DC197">
        <v>0</v>
      </c>
      <c r="DD197">
        <v>0.02</v>
      </c>
      <c r="DE197">
        <v>0.15</v>
      </c>
      <c r="DF197">
        <v>0.02</v>
      </c>
      <c r="DG197">
        <v>0.13</v>
      </c>
      <c r="DH197">
        <v>0</v>
      </c>
      <c r="DI197">
        <v>0</v>
      </c>
      <c r="DJ197">
        <v>7.0000000000000007E-2</v>
      </c>
      <c r="DK197">
        <v>0.06</v>
      </c>
      <c r="DL197">
        <v>0</v>
      </c>
      <c r="DM197">
        <v>0</v>
      </c>
      <c r="DN197">
        <v>0.08</v>
      </c>
      <c r="DO197">
        <v>0</v>
      </c>
      <c r="DP197">
        <v>0.01</v>
      </c>
      <c r="DQ197">
        <v>0</v>
      </c>
      <c r="DR197">
        <v>0.01</v>
      </c>
      <c r="DS197">
        <v>0</v>
      </c>
      <c r="DT197">
        <v>0.04</v>
      </c>
      <c r="DU197">
        <v>0.04</v>
      </c>
      <c r="DV197">
        <v>0</v>
      </c>
      <c r="DW197">
        <v>0</v>
      </c>
      <c r="DX197">
        <v>0.03</v>
      </c>
      <c r="DY197" s="5" t="s">
        <v>572</v>
      </c>
      <c r="DZ197" s="5" t="s">
        <v>2509</v>
      </c>
      <c r="EA197" s="5" t="s">
        <v>2509</v>
      </c>
      <c r="EB197" s="5" t="s">
        <v>2418</v>
      </c>
      <c r="EC197" s="5">
        <v>22796.304955799998</v>
      </c>
      <c r="ED197" s="8">
        <v>6619.2654483552806</v>
      </c>
      <c r="EE197" s="7">
        <v>0.28999999999999998</v>
      </c>
    </row>
    <row r="198" spans="1:135">
      <c r="A198">
        <v>1</v>
      </c>
      <c r="B198" t="s">
        <v>2238</v>
      </c>
      <c r="C198" t="s">
        <v>566</v>
      </c>
      <c r="D198" t="s">
        <v>567</v>
      </c>
      <c r="E198" t="s">
        <v>573</v>
      </c>
      <c r="F198" t="s">
        <v>574</v>
      </c>
      <c r="G198">
        <v>2077.9527122499999</v>
      </c>
      <c r="H198">
        <v>306</v>
      </c>
      <c r="I198">
        <v>286.4375</v>
      </c>
      <c r="J198">
        <v>399.75</v>
      </c>
      <c r="K198">
        <v>352</v>
      </c>
      <c r="L198">
        <v>505</v>
      </c>
      <c r="M198">
        <v>229</v>
      </c>
      <c r="N198">
        <v>258.10708618164063</v>
      </c>
      <c r="O198">
        <v>421.53997802734375</v>
      </c>
      <c r="P198">
        <v>324.72235566410802</v>
      </c>
      <c r="Q198">
        <v>15.1875</v>
      </c>
      <c r="R198">
        <v>2063</v>
      </c>
      <c r="S198">
        <v>0</v>
      </c>
      <c r="T198">
        <v>0</v>
      </c>
      <c r="U198">
        <v>0</v>
      </c>
      <c r="V198">
        <v>0</v>
      </c>
      <c r="W198">
        <v>761.17652545432668</v>
      </c>
      <c r="X198">
        <v>15.734217414851367</v>
      </c>
      <c r="Y198">
        <v>3</v>
      </c>
      <c r="Z198">
        <v>401471.31599999999</v>
      </c>
      <c r="AA198">
        <v>1322.84</v>
      </c>
      <c r="AB198">
        <v>386.25</v>
      </c>
      <c r="AC198">
        <v>266.25</v>
      </c>
      <c r="AD198">
        <v>120</v>
      </c>
      <c r="AE198">
        <v>0.03</v>
      </c>
      <c r="AF198">
        <v>130.30000000000001</v>
      </c>
      <c r="AG198">
        <v>806.26</v>
      </c>
      <c r="AH198">
        <v>190.5</v>
      </c>
      <c r="AI198">
        <v>54.3</v>
      </c>
      <c r="AJ198">
        <v>0</v>
      </c>
      <c r="AK198">
        <v>0.8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v>0</v>
      </c>
      <c r="BN198">
        <v>0</v>
      </c>
      <c r="BO198">
        <v>149.99</v>
      </c>
      <c r="BP198">
        <v>0</v>
      </c>
      <c r="BQ198">
        <v>3.28</v>
      </c>
      <c r="BR198">
        <v>1169.57</v>
      </c>
      <c r="BS198">
        <v>0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  <c r="CD198">
        <v>0</v>
      </c>
      <c r="CE198">
        <v>0</v>
      </c>
      <c r="CF198">
        <v>0</v>
      </c>
      <c r="CG198">
        <v>0</v>
      </c>
      <c r="CH198">
        <v>0</v>
      </c>
      <c r="CI198">
        <v>0</v>
      </c>
      <c r="CJ198">
        <v>0</v>
      </c>
      <c r="CK198">
        <v>0</v>
      </c>
      <c r="CL198">
        <v>0</v>
      </c>
      <c r="CM198">
        <v>0</v>
      </c>
      <c r="CN198">
        <v>0</v>
      </c>
      <c r="CO198">
        <v>0</v>
      </c>
      <c r="CP198">
        <v>0</v>
      </c>
      <c r="CQ198">
        <v>0</v>
      </c>
      <c r="CR198">
        <v>0</v>
      </c>
      <c r="CS198">
        <v>0</v>
      </c>
      <c r="CT198">
        <v>0</v>
      </c>
      <c r="CU198">
        <v>1</v>
      </c>
      <c r="CV198">
        <v>6.3000000000000007</v>
      </c>
      <c r="CW198" t="s">
        <v>573</v>
      </c>
      <c r="CX198">
        <v>2077.9499999999998</v>
      </c>
      <c r="CY198">
        <v>0</v>
      </c>
      <c r="CZ198">
        <v>0.06</v>
      </c>
      <c r="DA198">
        <v>0</v>
      </c>
      <c r="DB198">
        <v>0</v>
      </c>
      <c r="DC198">
        <v>0</v>
      </c>
      <c r="DD198">
        <v>7.0000000000000007E-2</v>
      </c>
      <c r="DE198">
        <v>0.12</v>
      </c>
      <c r="DF198">
        <v>0.02</v>
      </c>
      <c r="DG198">
        <v>0.09</v>
      </c>
      <c r="DH198">
        <v>0</v>
      </c>
      <c r="DI198">
        <v>0</v>
      </c>
      <c r="DJ198">
        <v>0.02</v>
      </c>
      <c r="DK198">
        <v>0.21</v>
      </c>
      <c r="DL198">
        <v>0</v>
      </c>
      <c r="DM198">
        <v>0</v>
      </c>
      <c r="DN198">
        <v>7.0000000000000007E-2</v>
      </c>
      <c r="DO198">
        <v>0</v>
      </c>
      <c r="DP198">
        <v>0.01</v>
      </c>
      <c r="DQ198">
        <v>0.09</v>
      </c>
      <c r="DR198">
        <v>0</v>
      </c>
      <c r="DS198">
        <v>0</v>
      </c>
      <c r="DT198">
        <v>0.12</v>
      </c>
      <c r="DU198">
        <v>0.1</v>
      </c>
      <c r="DV198">
        <v>0</v>
      </c>
      <c r="DW198">
        <v>0</v>
      </c>
      <c r="DX198">
        <v>0.01</v>
      </c>
      <c r="DY198" s="5" t="s">
        <v>573</v>
      </c>
      <c r="DZ198" s="5" t="s">
        <v>2511</v>
      </c>
      <c r="EA198" s="5" t="s">
        <v>2509</v>
      </c>
      <c r="EB198" s="5" t="s">
        <v>2418</v>
      </c>
      <c r="EC198" s="5">
        <v>2077.9527122499999</v>
      </c>
      <c r="ED198" s="8">
        <v>263.44379348500001</v>
      </c>
      <c r="EE198" s="7">
        <v>0.13</v>
      </c>
    </row>
    <row r="199" spans="1:135">
      <c r="A199">
        <v>1</v>
      </c>
      <c r="B199" t="s">
        <v>2238</v>
      </c>
      <c r="C199" t="s">
        <v>566</v>
      </c>
      <c r="D199" t="s">
        <v>567</v>
      </c>
      <c r="E199" t="s">
        <v>575</v>
      </c>
      <c r="F199" t="s">
        <v>576</v>
      </c>
      <c r="G199">
        <v>6328.4004020399998</v>
      </c>
      <c r="H199">
        <v>3293.4375</v>
      </c>
      <c r="I199">
        <v>1526.4375</v>
      </c>
      <c r="J199">
        <v>791.1875</v>
      </c>
      <c r="K199">
        <v>286</v>
      </c>
      <c r="L199">
        <v>216.1875</v>
      </c>
      <c r="M199">
        <v>215.25</v>
      </c>
      <c r="N199">
        <v>134.01814270019531</v>
      </c>
      <c r="O199">
        <v>286.68545532226563</v>
      </c>
      <c r="P199">
        <v>207.72213547857223</v>
      </c>
      <c r="Q199">
        <v>52.5</v>
      </c>
      <c r="R199">
        <v>465</v>
      </c>
      <c r="S199">
        <v>0</v>
      </c>
      <c r="T199">
        <v>0</v>
      </c>
      <c r="U199">
        <v>5761.625</v>
      </c>
      <c r="V199">
        <v>49.375</v>
      </c>
      <c r="W199">
        <v>709.43954329059909</v>
      </c>
      <c r="X199">
        <v>16.171418327637635</v>
      </c>
      <c r="Y199">
        <v>260</v>
      </c>
      <c r="Z199">
        <v>4188901.8958999999</v>
      </c>
      <c r="AA199">
        <v>5203.3</v>
      </c>
      <c r="AB199">
        <v>2307.3000000000002</v>
      </c>
      <c r="AC199">
        <v>1834.33</v>
      </c>
      <c r="AD199">
        <v>472.97</v>
      </c>
      <c r="AE199">
        <v>13.86</v>
      </c>
      <c r="AF199">
        <v>728.93</v>
      </c>
      <c r="AG199">
        <v>2153.21</v>
      </c>
      <c r="AH199">
        <v>555</v>
      </c>
      <c r="AI199">
        <v>765</v>
      </c>
      <c r="AJ199">
        <v>27.3</v>
      </c>
      <c r="AK199">
        <v>30.4</v>
      </c>
      <c r="AL199">
        <v>0</v>
      </c>
      <c r="AM199">
        <v>0</v>
      </c>
      <c r="AN199">
        <v>0</v>
      </c>
      <c r="AO199">
        <v>0</v>
      </c>
      <c r="AP199">
        <v>2.4500000000000002</v>
      </c>
      <c r="AQ199">
        <v>73.87</v>
      </c>
      <c r="AR199">
        <v>0</v>
      </c>
      <c r="AS199">
        <v>500.03</v>
      </c>
      <c r="AT199">
        <v>0</v>
      </c>
      <c r="AU199">
        <v>0</v>
      </c>
      <c r="AV199">
        <v>0</v>
      </c>
      <c r="AW199">
        <v>0</v>
      </c>
      <c r="AX199">
        <v>8.1999999999999993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34.39</v>
      </c>
      <c r="BE199">
        <v>0.77</v>
      </c>
      <c r="BF199">
        <v>0</v>
      </c>
      <c r="BG199">
        <v>21.16</v>
      </c>
      <c r="BH199">
        <v>0</v>
      </c>
      <c r="BI199">
        <v>0</v>
      </c>
      <c r="BJ199">
        <v>0</v>
      </c>
      <c r="BK199">
        <v>10.029999999999999</v>
      </c>
      <c r="BL199">
        <v>316.78000000000003</v>
      </c>
      <c r="BM199">
        <v>198.89</v>
      </c>
      <c r="BN199">
        <v>0</v>
      </c>
      <c r="BO199">
        <v>914.85</v>
      </c>
      <c r="BP199">
        <v>0</v>
      </c>
      <c r="BQ199">
        <v>1343.8</v>
      </c>
      <c r="BR199">
        <v>68.5</v>
      </c>
      <c r="BS199">
        <v>4.3500000000000005</v>
      </c>
      <c r="BT199">
        <v>335.3</v>
      </c>
      <c r="BU199">
        <v>0</v>
      </c>
      <c r="BV199">
        <v>0</v>
      </c>
      <c r="BW199">
        <v>0</v>
      </c>
      <c r="BX199">
        <v>1.77</v>
      </c>
      <c r="BY199">
        <v>0</v>
      </c>
      <c r="BZ199">
        <v>0.83</v>
      </c>
      <c r="CA199">
        <v>27.13</v>
      </c>
      <c r="CB199">
        <v>5.5</v>
      </c>
      <c r="CC199">
        <v>0</v>
      </c>
      <c r="CD199">
        <v>0</v>
      </c>
      <c r="CE199">
        <v>171.2</v>
      </c>
      <c r="CF199">
        <v>12.21</v>
      </c>
      <c r="CG199">
        <v>16.07</v>
      </c>
      <c r="CH199">
        <v>0</v>
      </c>
      <c r="CI199">
        <v>20.32</v>
      </c>
      <c r="CJ199">
        <v>0</v>
      </c>
      <c r="CK199">
        <v>0.83</v>
      </c>
      <c r="CL199">
        <v>0</v>
      </c>
      <c r="CM199">
        <v>0</v>
      </c>
      <c r="CN199">
        <v>16.89</v>
      </c>
      <c r="CO199">
        <v>234.36</v>
      </c>
      <c r="CP199">
        <v>10.8</v>
      </c>
      <c r="CQ199">
        <v>565.80000000000007</v>
      </c>
      <c r="CR199">
        <v>0</v>
      </c>
      <c r="CS199">
        <v>120.44</v>
      </c>
      <c r="CT199">
        <v>165.78</v>
      </c>
      <c r="CU199">
        <v>1960</v>
      </c>
      <c r="CV199">
        <v>234</v>
      </c>
      <c r="CW199" t="s">
        <v>575</v>
      </c>
      <c r="CX199">
        <v>6328.4</v>
      </c>
      <c r="CY199">
        <v>0.01</v>
      </c>
      <c r="CZ199">
        <v>0.5</v>
      </c>
      <c r="DA199">
        <v>0</v>
      </c>
      <c r="DB199">
        <v>0.01</v>
      </c>
      <c r="DC199">
        <v>0</v>
      </c>
      <c r="DD199">
        <v>0.13</v>
      </c>
      <c r="DE199">
        <v>7.0000000000000007E-2</v>
      </c>
      <c r="DF199">
        <v>0.08</v>
      </c>
      <c r="DG199">
        <v>0.06</v>
      </c>
      <c r="DH199">
        <v>0</v>
      </c>
      <c r="DI199">
        <v>0</v>
      </c>
      <c r="DJ199">
        <v>0.03</v>
      </c>
      <c r="DK199">
        <v>0.01</v>
      </c>
      <c r="DL199">
        <v>0</v>
      </c>
      <c r="DM199">
        <v>0</v>
      </c>
      <c r="DN199">
        <v>0.03</v>
      </c>
      <c r="DO199">
        <v>0</v>
      </c>
      <c r="DP199">
        <v>0.01</v>
      </c>
      <c r="DQ199">
        <v>0</v>
      </c>
      <c r="DR199">
        <v>0.03</v>
      </c>
      <c r="DS199">
        <v>0</v>
      </c>
      <c r="DT199">
        <v>0.02</v>
      </c>
      <c r="DU199">
        <v>0.01</v>
      </c>
      <c r="DV199">
        <v>0</v>
      </c>
      <c r="DW199">
        <v>0</v>
      </c>
      <c r="DX199">
        <v>0</v>
      </c>
      <c r="DY199" s="5" t="s">
        <v>575</v>
      </c>
      <c r="DZ199" s="5" t="s">
        <v>2512</v>
      </c>
      <c r="EA199" s="5" t="s">
        <v>2509</v>
      </c>
      <c r="EB199" s="5" t="s">
        <v>2418</v>
      </c>
      <c r="EC199" s="5">
        <v>6328.4004020399998</v>
      </c>
      <c r="ED199" s="8">
        <v>420.57795404251203</v>
      </c>
      <c r="EE199" s="7">
        <v>7.0000000000000007E-2</v>
      </c>
    </row>
    <row r="200" spans="1:135">
      <c r="A200">
        <v>1</v>
      </c>
      <c r="B200" t="s">
        <v>2238</v>
      </c>
      <c r="C200" t="s">
        <v>566</v>
      </c>
      <c r="D200" t="s">
        <v>567</v>
      </c>
      <c r="E200" t="s">
        <v>577</v>
      </c>
      <c r="F200" t="s">
        <v>578</v>
      </c>
      <c r="G200">
        <v>3047.0990108599999</v>
      </c>
      <c r="H200">
        <v>1026.25</v>
      </c>
      <c r="I200">
        <v>926.8125</v>
      </c>
      <c r="J200">
        <v>660.125</v>
      </c>
      <c r="K200">
        <v>253.8125</v>
      </c>
      <c r="L200">
        <v>152.0625</v>
      </c>
      <c r="M200">
        <v>28.1875</v>
      </c>
      <c r="N200">
        <v>293.6871337890625</v>
      </c>
      <c r="O200">
        <v>517.9976806640625</v>
      </c>
      <c r="P200">
        <v>396.3383823457055</v>
      </c>
      <c r="Q200">
        <v>21.5625</v>
      </c>
      <c r="R200">
        <v>1308.4375</v>
      </c>
      <c r="S200">
        <v>1291.25</v>
      </c>
      <c r="T200">
        <v>0</v>
      </c>
      <c r="U200">
        <v>426</v>
      </c>
      <c r="V200">
        <v>0</v>
      </c>
      <c r="W200">
        <v>813.46815711209103</v>
      </c>
      <c r="X200">
        <v>15.373964926674187</v>
      </c>
      <c r="Y200">
        <v>55</v>
      </c>
      <c r="Z200">
        <v>1126661.7644</v>
      </c>
      <c r="AA200">
        <v>2731.2</v>
      </c>
      <c r="AB200">
        <v>1135.7</v>
      </c>
      <c r="AC200">
        <v>1026.2</v>
      </c>
      <c r="AD200">
        <v>109.5</v>
      </c>
      <c r="AE200">
        <v>1.35</v>
      </c>
      <c r="AF200">
        <v>207.26</v>
      </c>
      <c r="AG200">
        <v>1386.89</v>
      </c>
      <c r="AH200">
        <v>297.3</v>
      </c>
      <c r="AI200">
        <v>154.70000000000002</v>
      </c>
      <c r="AJ200">
        <v>4.0999999999999996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128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1.75</v>
      </c>
      <c r="BD200">
        <v>0</v>
      </c>
      <c r="BE200">
        <v>0</v>
      </c>
      <c r="BF200">
        <v>0</v>
      </c>
      <c r="BG200">
        <v>8.32</v>
      </c>
      <c r="BH200">
        <v>0</v>
      </c>
      <c r="BI200">
        <v>0</v>
      </c>
      <c r="BJ200">
        <v>0</v>
      </c>
      <c r="BK200">
        <v>0</v>
      </c>
      <c r="BL200">
        <v>137.67000000000002</v>
      </c>
      <c r="BM200">
        <v>11.77</v>
      </c>
      <c r="BN200">
        <v>0</v>
      </c>
      <c r="BO200">
        <v>1067.22</v>
      </c>
      <c r="BP200">
        <v>0</v>
      </c>
      <c r="BQ200">
        <v>1299</v>
      </c>
      <c r="BR200">
        <v>0</v>
      </c>
      <c r="BS200">
        <v>2.99</v>
      </c>
      <c r="BT200">
        <v>0</v>
      </c>
      <c r="BU200">
        <v>0</v>
      </c>
      <c r="BV200">
        <v>0</v>
      </c>
      <c r="BW200">
        <v>0</v>
      </c>
      <c r="BX200">
        <v>0</v>
      </c>
      <c r="BY200">
        <v>0</v>
      </c>
      <c r="BZ200">
        <v>0</v>
      </c>
      <c r="CA200">
        <v>0.53</v>
      </c>
      <c r="CB200">
        <v>0</v>
      </c>
      <c r="CC200">
        <v>0</v>
      </c>
      <c r="CD200">
        <v>0</v>
      </c>
      <c r="CE200">
        <v>27</v>
      </c>
      <c r="CF200">
        <v>0</v>
      </c>
      <c r="CG200">
        <v>5.4</v>
      </c>
      <c r="CH200">
        <v>0</v>
      </c>
      <c r="CI200">
        <v>0</v>
      </c>
      <c r="CJ200">
        <v>0</v>
      </c>
      <c r="CK200">
        <v>0</v>
      </c>
      <c r="CL200">
        <v>0</v>
      </c>
      <c r="CM200">
        <v>0</v>
      </c>
      <c r="CN200">
        <v>0</v>
      </c>
      <c r="CO200">
        <v>0</v>
      </c>
      <c r="CP200">
        <v>0</v>
      </c>
      <c r="CQ200">
        <v>0</v>
      </c>
      <c r="CR200">
        <v>0</v>
      </c>
      <c r="CS200">
        <v>1.05</v>
      </c>
      <c r="CT200">
        <v>40.5</v>
      </c>
      <c r="CU200">
        <v>23</v>
      </c>
      <c r="CV200">
        <v>22</v>
      </c>
      <c r="CW200" t="s">
        <v>577</v>
      </c>
      <c r="CX200">
        <v>3047.1</v>
      </c>
      <c r="CY200">
        <v>0.01</v>
      </c>
      <c r="CZ200">
        <v>0.18</v>
      </c>
      <c r="DA200">
        <v>0</v>
      </c>
      <c r="DB200">
        <v>0</v>
      </c>
      <c r="DC200">
        <v>0</v>
      </c>
      <c r="DD200">
        <v>0.19</v>
      </c>
      <c r="DE200">
        <v>0.14000000000000001</v>
      </c>
      <c r="DF200">
        <v>0.02</v>
      </c>
      <c r="DG200">
        <v>0.06</v>
      </c>
      <c r="DH200">
        <v>0</v>
      </c>
      <c r="DI200">
        <v>0.01</v>
      </c>
      <c r="DJ200">
        <v>0.11</v>
      </c>
      <c r="DK200">
        <v>0.01</v>
      </c>
      <c r="DL200">
        <v>0</v>
      </c>
      <c r="DM200">
        <v>0</v>
      </c>
      <c r="DN200">
        <v>7.0000000000000007E-2</v>
      </c>
      <c r="DO200">
        <v>0</v>
      </c>
      <c r="DP200">
        <v>0.02</v>
      </c>
      <c r="DQ200">
        <v>0.06</v>
      </c>
      <c r="DR200">
        <v>0</v>
      </c>
      <c r="DS200">
        <v>0</v>
      </c>
      <c r="DT200">
        <v>0.04</v>
      </c>
      <c r="DU200">
        <v>0.08</v>
      </c>
      <c r="DV200">
        <v>0</v>
      </c>
      <c r="DW200">
        <v>0</v>
      </c>
      <c r="DX200">
        <v>0</v>
      </c>
      <c r="DY200" s="5" t="s">
        <v>577</v>
      </c>
      <c r="DZ200" s="5" t="s">
        <v>2513</v>
      </c>
      <c r="EA200" s="5" t="s">
        <v>2509</v>
      </c>
      <c r="EB200" s="5" t="s">
        <v>2418</v>
      </c>
      <c r="EC200" s="5">
        <v>3047.0990108599999</v>
      </c>
      <c r="ED200" s="8">
        <v>107.01928637</v>
      </c>
      <c r="EE200" s="7">
        <v>0.04</v>
      </c>
    </row>
    <row r="201" spans="1:135">
      <c r="A201">
        <v>1</v>
      </c>
      <c r="B201" t="s">
        <v>2238</v>
      </c>
      <c r="C201" t="s">
        <v>566</v>
      </c>
      <c r="D201" t="s">
        <v>567</v>
      </c>
      <c r="E201" t="s">
        <v>579</v>
      </c>
      <c r="F201" t="s">
        <v>580</v>
      </c>
      <c r="G201">
        <v>5380.1712304299999</v>
      </c>
      <c r="H201">
        <v>1822.5</v>
      </c>
      <c r="I201">
        <v>931.375</v>
      </c>
      <c r="J201">
        <v>903.8125</v>
      </c>
      <c r="K201">
        <v>597.75</v>
      </c>
      <c r="L201">
        <v>665.25</v>
      </c>
      <c r="M201">
        <v>453.5</v>
      </c>
      <c r="N201">
        <v>247.74403381347656</v>
      </c>
      <c r="O201">
        <v>632.19659423828125</v>
      </c>
      <c r="P201">
        <v>331.11652249363954</v>
      </c>
      <c r="Q201">
        <v>58.8125</v>
      </c>
      <c r="R201">
        <v>1292.875</v>
      </c>
      <c r="S201">
        <v>1101.625</v>
      </c>
      <c r="T201">
        <v>0</v>
      </c>
      <c r="U201">
        <v>2660.5</v>
      </c>
      <c r="V201">
        <v>260.375</v>
      </c>
      <c r="W201">
        <v>695.7683282397162</v>
      </c>
      <c r="X201">
        <v>15.81585730846243</v>
      </c>
      <c r="Y201">
        <v>90</v>
      </c>
      <c r="Z201">
        <v>1102829.9956</v>
      </c>
      <c r="AA201">
        <v>2343.88</v>
      </c>
      <c r="AB201">
        <v>429.47</v>
      </c>
      <c r="AC201">
        <v>395.88</v>
      </c>
      <c r="AD201">
        <v>33.590000000000003</v>
      </c>
      <c r="AE201">
        <v>2.54</v>
      </c>
      <c r="AF201">
        <v>341.41</v>
      </c>
      <c r="AG201">
        <v>1570.46</v>
      </c>
      <c r="AH201">
        <v>131</v>
      </c>
      <c r="AI201">
        <v>199.5</v>
      </c>
      <c r="AJ201">
        <v>3.4</v>
      </c>
      <c r="AK201">
        <v>20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399.97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1.52</v>
      </c>
      <c r="BB201">
        <v>0</v>
      </c>
      <c r="BC201">
        <v>0</v>
      </c>
      <c r="BD201">
        <v>0</v>
      </c>
      <c r="BE201">
        <v>0</v>
      </c>
      <c r="BF201">
        <v>0.33</v>
      </c>
      <c r="BG201">
        <v>11.75</v>
      </c>
      <c r="BH201">
        <v>1</v>
      </c>
      <c r="BI201">
        <v>0</v>
      </c>
      <c r="BJ201">
        <v>0</v>
      </c>
      <c r="BK201">
        <v>6.98</v>
      </c>
      <c r="BL201">
        <v>120.01</v>
      </c>
      <c r="BM201">
        <v>27</v>
      </c>
      <c r="BN201">
        <v>0</v>
      </c>
      <c r="BO201">
        <v>0</v>
      </c>
      <c r="BP201">
        <v>0</v>
      </c>
      <c r="BQ201">
        <v>688.42</v>
      </c>
      <c r="BR201">
        <v>963.5</v>
      </c>
      <c r="BS201">
        <v>16.68</v>
      </c>
      <c r="BT201">
        <v>24.28</v>
      </c>
      <c r="BU201">
        <v>0</v>
      </c>
      <c r="BV201">
        <v>0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0</v>
      </c>
      <c r="CD201">
        <v>0</v>
      </c>
      <c r="CE201">
        <v>29.06</v>
      </c>
      <c r="CF201">
        <v>6.1</v>
      </c>
      <c r="CG201">
        <v>0</v>
      </c>
      <c r="CH201">
        <v>0</v>
      </c>
      <c r="CI201">
        <v>6.42</v>
      </c>
      <c r="CJ201">
        <v>0</v>
      </c>
      <c r="CK201">
        <v>4.95</v>
      </c>
      <c r="CL201">
        <v>0</v>
      </c>
      <c r="CM201">
        <v>0</v>
      </c>
      <c r="CN201">
        <v>0</v>
      </c>
      <c r="CO201">
        <v>0</v>
      </c>
      <c r="CP201">
        <v>0</v>
      </c>
      <c r="CQ201">
        <v>29.5</v>
      </c>
      <c r="CR201">
        <v>0</v>
      </c>
      <c r="CS201">
        <v>6.41</v>
      </c>
      <c r="CT201">
        <v>0</v>
      </c>
      <c r="CU201">
        <v>56</v>
      </c>
      <c r="CV201">
        <v>36</v>
      </c>
      <c r="CW201" t="s">
        <v>579</v>
      </c>
      <c r="CX201">
        <v>5380.17</v>
      </c>
      <c r="CY201">
        <v>0.01</v>
      </c>
      <c r="CZ201">
        <v>7.0000000000000007E-2</v>
      </c>
      <c r="DA201">
        <v>0</v>
      </c>
      <c r="DB201">
        <v>0</v>
      </c>
      <c r="DC201">
        <v>0</v>
      </c>
      <c r="DD201">
        <v>0.08</v>
      </c>
      <c r="DE201">
        <v>0.15</v>
      </c>
      <c r="DF201">
        <v>0.03</v>
      </c>
      <c r="DG201">
        <v>0.01</v>
      </c>
      <c r="DH201">
        <v>0</v>
      </c>
      <c r="DI201">
        <v>0</v>
      </c>
      <c r="DJ201">
        <v>0.08</v>
      </c>
      <c r="DK201">
        <v>0.03</v>
      </c>
      <c r="DL201">
        <v>0</v>
      </c>
      <c r="DM201">
        <v>0</v>
      </c>
      <c r="DN201">
        <v>0.06</v>
      </c>
      <c r="DO201">
        <v>0</v>
      </c>
      <c r="DP201">
        <v>0.02</v>
      </c>
      <c r="DQ201">
        <v>0.17</v>
      </c>
      <c r="DR201">
        <v>0</v>
      </c>
      <c r="DS201">
        <v>0</v>
      </c>
      <c r="DT201">
        <v>0.11</v>
      </c>
      <c r="DU201">
        <v>0.17</v>
      </c>
      <c r="DV201">
        <v>0</v>
      </c>
      <c r="DW201">
        <v>0</v>
      </c>
      <c r="DX201">
        <v>0</v>
      </c>
      <c r="DY201" s="5" t="s">
        <v>579</v>
      </c>
      <c r="DZ201" s="5" t="s">
        <v>2514</v>
      </c>
      <c r="EA201" s="5" t="s">
        <v>2509</v>
      </c>
      <c r="EB201" s="5" t="s">
        <v>2418</v>
      </c>
      <c r="EC201" s="5">
        <v>5380.1712304299999</v>
      </c>
      <c r="ED201" s="8">
        <v>956.02416665299995</v>
      </c>
      <c r="EE201" s="7">
        <v>0.18</v>
      </c>
    </row>
    <row r="202" spans="1:135">
      <c r="A202">
        <v>1</v>
      </c>
      <c r="B202" t="s">
        <v>2238</v>
      </c>
      <c r="C202" t="s">
        <v>566</v>
      </c>
      <c r="D202" t="s">
        <v>567</v>
      </c>
      <c r="E202" t="s">
        <v>581</v>
      </c>
      <c r="F202" t="s">
        <v>582</v>
      </c>
      <c r="G202">
        <v>13195.422743499999</v>
      </c>
      <c r="H202">
        <v>3128.75</v>
      </c>
      <c r="I202">
        <v>2901.6875</v>
      </c>
      <c r="J202">
        <v>2792.0625</v>
      </c>
      <c r="K202">
        <v>1634.25</v>
      </c>
      <c r="L202">
        <v>1640.875</v>
      </c>
      <c r="M202">
        <v>1098.3125</v>
      </c>
      <c r="N202">
        <v>261.8907470703125</v>
      </c>
      <c r="O202">
        <v>753.791748046875</v>
      </c>
      <c r="P202">
        <v>422.46782418815945</v>
      </c>
      <c r="Q202">
        <v>47.9375</v>
      </c>
      <c r="R202">
        <v>10098.75</v>
      </c>
      <c r="S202">
        <v>998.4375</v>
      </c>
      <c r="T202">
        <v>0</v>
      </c>
      <c r="U202">
        <v>1907.375</v>
      </c>
      <c r="V202">
        <v>143.4375</v>
      </c>
      <c r="W202">
        <v>774.9410196175013</v>
      </c>
      <c r="X202">
        <v>15.265746857505517</v>
      </c>
      <c r="Y202">
        <v>246</v>
      </c>
      <c r="Z202">
        <v>2255456.5131000001</v>
      </c>
      <c r="AA202">
        <v>3958.58</v>
      </c>
      <c r="AB202">
        <v>1447.89</v>
      </c>
      <c r="AC202">
        <v>1382.89</v>
      </c>
      <c r="AD202">
        <v>65</v>
      </c>
      <c r="AE202">
        <v>26.45</v>
      </c>
      <c r="AF202">
        <v>687.57</v>
      </c>
      <c r="AG202">
        <v>1796.67</v>
      </c>
      <c r="AH202">
        <v>596.70000000000005</v>
      </c>
      <c r="AI202">
        <v>345.5</v>
      </c>
      <c r="AJ202">
        <v>47.2</v>
      </c>
      <c r="AK202">
        <v>45.6</v>
      </c>
      <c r="AL202">
        <v>0</v>
      </c>
      <c r="AM202">
        <v>0</v>
      </c>
      <c r="AN202">
        <v>0</v>
      </c>
      <c r="AO202">
        <v>2.3000000000000003</v>
      </c>
      <c r="AP202">
        <v>0</v>
      </c>
      <c r="AQ202">
        <v>0</v>
      </c>
      <c r="AR202">
        <v>0</v>
      </c>
      <c r="AS202">
        <v>86.3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8.36</v>
      </c>
      <c r="BD202">
        <v>0</v>
      </c>
      <c r="BE202">
        <v>0</v>
      </c>
      <c r="BF202">
        <v>0</v>
      </c>
      <c r="BG202">
        <v>33</v>
      </c>
      <c r="BH202">
        <v>0</v>
      </c>
      <c r="BI202">
        <v>0</v>
      </c>
      <c r="BJ202">
        <v>0</v>
      </c>
      <c r="BK202">
        <v>0</v>
      </c>
      <c r="BL202">
        <v>172.48</v>
      </c>
      <c r="BM202">
        <v>24.89</v>
      </c>
      <c r="BN202">
        <v>0</v>
      </c>
      <c r="BO202">
        <v>1141.7</v>
      </c>
      <c r="BP202">
        <v>0</v>
      </c>
      <c r="BQ202">
        <v>1031.6400000000001</v>
      </c>
      <c r="BR202">
        <v>352</v>
      </c>
      <c r="BS202">
        <v>74.95</v>
      </c>
      <c r="BT202">
        <v>191.75</v>
      </c>
      <c r="BU202">
        <v>0</v>
      </c>
      <c r="BV202">
        <v>0</v>
      </c>
      <c r="BW202">
        <v>0</v>
      </c>
      <c r="BX202">
        <v>0</v>
      </c>
      <c r="BY202">
        <v>0</v>
      </c>
      <c r="BZ202">
        <v>0</v>
      </c>
      <c r="CA202">
        <v>0</v>
      </c>
      <c r="CB202">
        <v>0</v>
      </c>
      <c r="CC202">
        <v>0</v>
      </c>
      <c r="CD202">
        <v>3.3</v>
      </c>
      <c r="CE202">
        <v>147.45000000000002</v>
      </c>
      <c r="CF202">
        <v>61.5</v>
      </c>
      <c r="CG202">
        <v>45.7</v>
      </c>
      <c r="CH202">
        <v>0</v>
      </c>
      <c r="CI202">
        <v>59.85</v>
      </c>
      <c r="CJ202">
        <v>0</v>
      </c>
      <c r="CK202">
        <v>2.7</v>
      </c>
      <c r="CL202">
        <v>0</v>
      </c>
      <c r="CM202">
        <v>0</v>
      </c>
      <c r="CN202">
        <v>0</v>
      </c>
      <c r="CO202">
        <v>3.9</v>
      </c>
      <c r="CP202">
        <v>16.5</v>
      </c>
      <c r="CQ202">
        <v>106.96</v>
      </c>
      <c r="CR202">
        <v>0.28000000000000003</v>
      </c>
      <c r="CS202">
        <v>391.07</v>
      </c>
      <c r="CT202">
        <v>0</v>
      </c>
      <c r="CU202">
        <v>399</v>
      </c>
      <c r="CV202">
        <v>123</v>
      </c>
      <c r="CW202" t="s">
        <v>581</v>
      </c>
      <c r="CX202">
        <v>13195.42</v>
      </c>
      <c r="CY202">
        <v>0.01</v>
      </c>
      <c r="CZ202">
        <v>0.08</v>
      </c>
      <c r="DA202">
        <v>0</v>
      </c>
      <c r="DB202">
        <v>0</v>
      </c>
      <c r="DC202">
        <v>0</v>
      </c>
      <c r="DD202">
        <v>0.08</v>
      </c>
      <c r="DE202">
        <v>7.0000000000000007E-2</v>
      </c>
      <c r="DF202">
        <v>0.03</v>
      </c>
      <c r="DG202">
        <v>0.05</v>
      </c>
      <c r="DH202">
        <v>0</v>
      </c>
      <c r="DI202">
        <v>0</v>
      </c>
      <c r="DJ202">
        <v>0.06</v>
      </c>
      <c r="DK202">
        <v>0.05</v>
      </c>
      <c r="DL202">
        <v>0.02</v>
      </c>
      <c r="DM202">
        <v>0</v>
      </c>
      <c r="DN202">
        <v>0.31</v>
      </c>
      <c r="DO202">
        <v>0</v>
      </c>
      <c r="DP202">
        <v>0</v>
      </c>
      <c r="DQ202">
        <v>7.0000000000000007E-2</v>
      </c>
      <c r="DR202">
        <v>0.01</v>
      </c>
      <c r="DS202">
        <v>0</v>
      </c>
      <c r="DT202">
        <v>0.03</v>
      </c>
      <c r="DU202">
        <v>0.09</v>
      </c>
      <c r="DV202">
        <v>0.02</v>
      </c>
      <c r="DW202">
        <v>0</v>
      </c>
      <c r="DX202">
        <v>0</v>
      </c>
      <c r="DY202" s="5" t="s">
        <v>581</v>
      </c>
      <c r="DZ202" s="5" t="s">
        <v>2515</v>
      </c>
      <c r="EA202" s="5" t="s">
        <v>2509</v>
      </c>
      <c r="EB202" s="5" t="s">
        <v>2418</v>
      </c>
      <c r="EC202" s="5">
        <v>13195.422743499999</v>
      </c>
      <c r="ED202" s="8">
        <v>3329.216598346</v>
      </c>
      <c r="EE202" s="7">
        <v>0.25</v>
      </c>
    </row>
    <row r="203" spans="1:135">
      <c r="A203">
        <v>1</v>
      </c>
      <c r="B203" t="s">
        <v>2238</v>
      </c>
      <c r="C203" t="s">
        <v>566</v>
      </c>
      <c r="D203" t="s">
        <v>567</v>
      </c>
      <c r="E203" t="s">
        <v>583</v>
      </c>
      <c r="F203" t="s">
        <v>584</v>
      </c>
      <c r="G203">
        <v>2763.77186721</v>
      </c>
      <c r="H203">
        <v>1034.3125</v>
      </c>
      <c r="I203">
        <v>493.9375</v>
      </c>
      <c r="J203">
        <v>484.6875</v>
      </c>
      <c r="K203">
        <v>305</v>
      </c>
      <c r="L203">
        <v>309.3125</v>
      </c>
      <c r="M203">
        <v>135.875</v>
      </c>
      <c r="N203">
        <v>193.38641357421875</v>
      </c>
      <c r="O203">
        <v>414.90243530273438</v>
      </c>
      <c r="P203">
        <v>319.36297251786129</v>
      </c>
      <c r="Q203">
        <v>45.125</v>
      </c>
      <c r="R203">
        <v>1739.1875</v>
      </c>
      <c r="S203">
        <v>0</v>
      </c>
      <c r="T203">
        <v>0</v>
      </c>
      <c r="U203">
        <v>978.8125</v>
      </c>
      <c r="V203">
        <v>0</v>
      </c>
      <c r="W203">
        <v>803.03232519736696</v>
      </c>
      <c r="X203">
        <v>15.715848395050557</v>
      </c>
      <c r="Y203">
        <v>57</v>
      </c>
      <c r="Z203">
        <v>1394648.405</v>
      </c>
      <c r="AA203">
        <v>3687.8</v>
      </c>
      <c r="AB203">
        <v>435.44</v>
      </c>
      <c r="AC203">
        <v>434.79</v>
      </c>
      <c r="AD203">
        <v>0.65</v>
      </c>
      <c r="AE203">
        <v>2.3199999999999998</v>
      </c>
      <c r="AF203">
        <v>475.64</v>
      </c>
      <c r="AG203">
        <v>2774.4</v>
      </c>
      <c r="AH203">
        <v>509.9</v>
      </c>
      <c r="AI203">
        <v>465.8</v>
      </c>
      <c r="AJ203">
        <v>9.5</v>
      </c>
      <c r="AK203">
        <v>1.6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2.4900000000000002</v>
      </c>
      <c r="BL203">
        <v>25.99</v>
      </c>
      <c r="BM203">
        <v>4.2</v>
      </c>
      <c r="BN203">
        <v>0</v>
      </c>
      <c r="BO203">
        <v>48.9</v>
      </c>
      <c r="BP203">
        <v>0</v>
      </c>
      <c r="BQ203">
        <v>2129</v>
      </c>
      <c r="BR203">
        <v>1404.92</v>
      </c>
      <c r="BS203">
        <v>0</v>
      </c>
      <c r="BT203">
        <v>9.06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0</v>
      </c>
      <c r="CA203">
        <v>0</v>
      </c>
      <c r="CB203">
        <v>0</v>
      </c>
      <c r="CC203">
        <v>0</v>
      </c>
      <c r="CD203">
        <v>0</v>
      </c>
      <c r="CE203">
        <v>4.18</v>
      </c>
      <c r="CF203">
        <v>0</v>
      </c>
      <c r="CG203">
        <v>0</v>
      </c>
      <c r="CH203">
        <v>0</v>
      </c>
      <c r="CI203">
        <v>20</v>
      </c>
      <c r="CJ203">
        <v>0</v>
      </c>
      <c r="CK203">
        <v>2.0300000000000002</v>
      </c>
      <c r="CL203">
        <v>0</v>
      </c>
      <c r="CM203">
        <v>0</v>
      </c>
      <c r="CN203">
        <v>0</v>
      </c>
      <c r="CO203">
        <v>0</v>
      </c>
      <c r="CP203">
        <v>0</v>
      </c>
      <c r="CQ203">
        <v>10.69</v>
      </c>
      <c r="CR203">
        <v>0</v>
      </c>
      <c r="CS203">
        <v>26.34</v>
      </c>
      <c r="CT203">
        <v>0</v>
      </c>
      <c r="CU203">
        <v>33</v>
      </c>
      <c r="CV203">
        <v>68.399999999999991</v>
      </c>
      <c r="CW203" t="s">
        <v>583</v>
      </c>
      <c r="CX203">
        <v>2763.77</v>
      </c>
      <c r="CY203">
        <v>0.01</v>
      </c>
      <c r="CZ203">
        <v>0.19</v>
      </c>
      <c r="DA203">
        <v>0</v>
      </c>
      <c r="DB203">
        <v>0</v>
      </c>
      <c r="DC203">
        <v>0</v>
      </c>
      <c r="DD203">
        <v>0.18</v>
      </c>
      <c r="DE203">
        <v>0.13</v>
      </c>
      <c r="DF203">
        <v>0.03</v>
      </c>
      <c r="DG203">
        <v>0.1</v>
      </c>
      <c r="DH203">
        <v>0</v>
      </c>
      <c r="DI203">
        <v>0</v>
      </c>
      <c r="DJ203">
        <v>0.05</v>
      </c>
      <c r="DK203">
        <v>0.09</v>
      </c>
      <c r="DL203">
        <v>0.02</v>
      </c>
      <c r="DM203">
        <v>0</v>
      </c>
      <c r="DN203">
        <v>0</v>
      </c>
      <c r="DO203">
        <v>0</v>
      </c>
      <c r="DP203">
        <v>0</v>
      </c>
      <c r="DQ203">
        <v>0</v>
      </c>
      <c r="DR203">
        <v>0</v>
      </c>
      <c r="DS203">
        <v>0</v>
      </c>
      <c r="DT203">
        <v>0.02</v>
      </c>
      <c r="DU203">
        <v>0.18</v>
      </c>
      <c r="DV203">
        <v>0</v>
      </c>
      <c r="DW203">
        <v>0</v>
      </c>
      <c r="DX203">
        <v>0</v>
      </c>
      <c r="DY203" s="5" t="s">
        <v>583</v>
      </c>
      <c r="DZ203" s="5" t="s">
        <v>2516</v>
      </c>
      <c r="EA203" s="5" t="s">
        <v>2509</v>
      </c>
      <c r="EB203" s="5" t="s">
        <v>2418</v>
      </c>
      <c r="EC203" s="5">
        <v>2763.77186721</v>
      </c>
      <c r="ED203" s="8">
        <v>3081.9018109986</v>
      </c>
      <c r="EE203" s="7">
        <v>1.1200000000000001</v>
      </c>
    </row>
    <row r="204" spans="1:135">
      <c r="A204">
        <v>1</v>
      </c>
      <c r="B204" t="s">
        <v>2238</v>
      </c>
      <c r="C204" t="s">
        <v>566</v>
      </c>
      <c r="D204" t="s">
        <v>567</v>
      </c>
      <c r="E204" t="s">
        <v>585</v>
      </c>
      <c r="F204" t="s">
        <v>586</v>
      </c>
      <c r="G204">
        <v>12841.0765109</v>
      </c>
      <c r="H204">
        <v>1320</v>
      </c>
      <c r="I204">
        <v>1619.3125</v>
      </c>
      <c r="J204">
        <v>2190.3125</v>
      </c>
      <c r="K204">
        <v>1856.625</v>
      </c>
      <c r="L204">
        <v>2792.0625</v>
      </c>
      <c r="M204">
        <v>3048.6875</v>
      </c>
      <c r="N204">
        <v>258.96102905273438</v>
      </c>
      <c r="O204">
        <v>825.919189453125</v>
      </c>
      <c r="P204">
        <v>451.52606168033532</v>
      </c>
      <c r="Q204">
        <v>46.375</v>
      </c>
      <c r="R204">
        <v>9347.875</v>
      </c>
      <c r="S204">
        <v>2992.25</v>
      </c>
      <c r="T204">
        <v>0</v>
      </c>
      <c r="U204">
        <v>349.25</v>
      </c>
      <c r="V204">
        <v>91.25</v>
      </c>
      <c r="W204">
        <v>755.51565612380568</v>
      </c>
      <c r="X204">
        <v>15.110335068234503</v>
      </c>
      <c r="Y204">
        <v>95</v>
      </c>
      <c r="Z204">
        <v>1264415.5884</v>
      </c>
      <c r="AA204">
        <v>3858.63</v>
      </c>
      <c r="AB204">
        <v>590.54999999999995</v>
      </c>
      <c r="AC204">
        <v>469.9</v>
      </c>
      <c r="AD204">
        <v>120.65</v>
      </c>
      <c r="AE204">
        <v>4.96</v>
      </c>
      <c r="AF204">
        <v>605.16999999999996</v>
      </c>
      <c r="AG204">
        <v>2657.95</v>
      </c>
      <c r="AH204">
        <v>367.4</v>
      </c>
      <c r="AI204">
        <v>140.30000000000001</v>
      </c>
      <c r="AJ204">
        <v>28.1</v>
      </c>
      <c r="AK204">
        <v>25.6</v>
      </c>
      <c r="AL204">
        <v>1.02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34.69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2.75</v>
      </c>
      <c r="BH204">
        <v>3.25</v>
      </c>
      <c r="BI204">
        <v>5</v>
      </c>
      <c r="BJ204">
        <v>0</v>
      </c>
      <c r="BK204">
        <v>0</v>
      </c>
      <c r="BL204">
        <v>214.16</v>
      </c>
      <c r="BM204">
        <v>17.240000000000002</v>
      </c>
      <c r="BN204">
        <v>0</v>
      </c>
      <c r="BO204">
        <v>1052.1600000000001</v>
      </c>
      <c r="BP204">
        <v>0</v>
      </c>
      <c r="BQ204">
        <v>2148</v>
      </c>
      <c r="BR204">
        <v>0</v>
      </c>
      <c r="BS204">
        <v>30.66</v>
      </c>
      <c r="BT204">
        <v>81.710000000000008</v>
      </c>
      <c r="BU204">
        <v>0</v>
      </c>
      <c r="BV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0</v>
      </c>
      <c r="CC204">
        <v>0</v>
      </c>
      <c r="CD204">
        <v>0</v>
      </c>
      <c r="CE204">
        <v>0</v>
      </c>
      <c r="CF204">
        <v>16.809999999999999</v>
      </c>
      <c r="CG204">
        <v>2.25</v>
      </c>
      <c r="CH204">
        <v>0</v>
      </c>
      <c r="CI204">
        <v>92.58</v>
      </c>
      <c r="CJ204">
        <v>0</v>
      </c>
      <c r="CK204">
        <v>0</v>
      </c>
      <c r="CL204">
        <v>0</v>
      </c>
      <c r="CM204">
        <v>0</v>
      </c>
      <c r="CN204">
        <v>0</v>
      </c>
      <c r="CO204">
        <v>4.3</v>
      </c>
      <c r="CP204">
        <v>4.5</v>
      </c>
      <c r="CQ204">
        <v>0</v>
      </c>
      <c r="CR204">
        <v>0.23</v>
      </c>
      <c r="CS204">
        <v>44.2</v>
      </c>
      <c r="CT204">
        <v>103.12</v>
      </c>
      <c r="CU204">
        <v>119</v>
      </c>
      <c r="CV204">
        <v>66.5</v>
      </c>
      <c r="CW204" t="s">
        <v>585</v>
      </c>
      <c r="CX204">
        <v>12841.08</v>
      </c>
      <c r="CY204">
        <v>0</v>
      </c>
      <c r="CZ204">
        <v>0.04</v>
      </c>
      <c r="DA204">
        <v>0</v>
      </c>
      <c r="DB204">
        <v>0</v>
      </c>
      <c r="DC204">
        <v>0</v>
      </c>
      <c r="DD204">
        <v>0.03</v>
      </c>
      <c r="DE204">
        <v>0.12</v>
      </c>
      <c r="DF204">
        <v>0.01</v>
      </c>
      <c r="DG204">
        <v>0.04</v>
      </c>
      <c r="DH204">
        <v>0</v>
      </c>
      <c r="DI204">
        <v>0</v>
      </c>
      <c r="DJ204">
        <v>0.05</v>
      </c>
      <c r="DK204">
        <v>0.04</v>
      </c>
      <c r="DL204">
        <v>0</v>
      </c>
      <c r="DM204">
        <v>0</v>
      </c>
      <c r="DN204">
        <v>0.17</v>
      </c>
      <c r="DO204">
        <v>0</v>
      </c>
      <c r="DP204">
        <v>0</v>
      </c>
      <c r="DQ204">
        <v>0.36</v>
      </c>
      <c r="DR204">
        <v>0</v>
      </c>
      <c r="DS204">
        <v>0.01</v>
      </c>
      <c r="DT204">
        <v>0.04</v>
      </c>
      <c r="DU204">
        <v>7.0000000000000007E-2</v>
      </c>
      <c r="DV204">
        <v>0.01</v>
      </c>
      <c r="DW204">
        <v>0</v>
      </c>
      <c r="DX204">
        <v>0</v>
      </c>
      <c r="DY204" s="5" t="s">
        <v>585</v>
      </c>
      <c r="DZ204" s="5" t="s">
        <v>2517</v>
      </c>
      <c r="EA204" s="5" t="s">
        <v>2509</v>
      </c>
      <c r="EB204" s="5" t="s">
        <v>2418</v>
      </c>
      <c r="EC204" s="5">
        <v>12841.0765109</v>
      </c>
      <c r="ED204" s="8">
        <v>1505.32998296182</v>
      </c>
      <c r="EE204" s="7">
        <v>0.12</v>
      </c>
    </row>
    <row r="205" spans="1:135">
      <c r="A205">
        <v>1</v>
      </c>
      <c r="B205" t="s">
        <v>2238</v>
      </c>
      <c r="C205" t="s">
        <v>566</v>
      </c>
      <c r="D205" t="s">
        <v>567</v>
      </c>
      <c r="E205" t="s">
        <v>587</v>
      </c>
      <c r="F205" t="s">
        <v>588</v>
      </c>
      <c r="G205">
        <v>5799.2188979000002</v>
      </c>
      <c r="H205">
        <v>1934.6875</v>
      </c>
      <c r="I205">
        <v>1264.125</v>
      </c>
      <c r="J205">
        <v>968.3125</v>
      </c>
      <c r="K205">
        <v>560.0625</v>
      </c>
      <c r="L205">
        <v>672.0625</v>
      </c>
      <c r="M205">
        <v>400.1875</v>
      </c>
      <c r="N205">
        <v>255.91255187988281</v>
      </c>
      <c r="O205">
        <v>430.2567138671875</v>
      </c>
      <c r="P205">
        <v>358.81465251505045</v>
      </c>
      <c r="Q205">
        <v>33.75</v>
      </c>
      <c r="R205">
        <v>4695.625</v>
      </c>
      <c r="S205">
        <v>0</v>
      </c>
      <c r="T205">
        <v>0</v>
      </c>
      <c r="U205">
        <v>1070.0625</v>
      </c>
      <c r="V205">
        <v>0</v>
      </c>
      <c r="W205">
        <v>807.55618298399702</v>
      </c>
      <c r="X205">
        <v>15.579221833072902</v>
      </c>
      <c r="Y205">
        <v>57</v>
      </c>
      <c r="Z205">
        <v>1209205.9327</v>
      </c>
      <c r="AA205">
        <v>2224.4700000000003</v>
      </c>
      <c r="AB205">
        <v>141.84</v>
      </c>
      <c r="AC205">
        <v>140.56</v>
      </c>
      <c r="AD205">
        <v>1.28</v>
      </c>
      <c r="AE205">
        <v>2.25</v>
      </c>
      <c r="AF205">
        <v>497.14</v>
      </c>
      <c r="AG205">
        <v>1583.24</v>
      </c>
      <c r="AH205">
        <v>449.2</v>
      </c>
      <c r="AI205">
        <v>224.7</v>
      </c>
      <c r="AJ205">
        <v>11.6</v>
      </c>
      <c r="AK205">
        <v>3.2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3.11</v>
      </c>
      <c r="BD205">
        <v>0</v>
      </c>
      <c r="BE205">
        <v>0</v>
      </c>
      <c r="BF205">
        <v>0</v>
      </c>
      <c r="BG205">
        <v>3</v>
      </c>
      <c r="BH205">
        <v>0</v>
      </c>
      <c r="BI205">
        <v>0</v>
      </c>
      <c r="BJ205">
        <v>0</v>
      </c>
      <c r="BK205">
        <v>130</v>
      </c>
      <c r="BL205">
        <v>64.710000000000008</v>
      </c>
      <c r="BM205">
        <v>22.6</v>
      </c>
      <c r="BN205">
        <v>0</v>
      </c>
      <c r="BO205">
        <v>1058.3700000000001</v>
      </c>
      <c r="BP205">
        <v>0</v>
      </c>
      <c r="BQ205">
        <v>472.96</v>
      </c>
      <c r="BR205">
        <v>140.43</v>
      </c>
      <c r="BS205">
        <v>0</v>
      </c>
      <c r="BT205">
        <v>250.08</v>
      </c>
      <c r="BU205">
        <v>0</v>
      </c>
      <c r="BV205">
        <v>0</v>
      </c>
      <c r="BW205">
        <v>0</v>
      </c>
      <c r="BX205">
        <v>0</v>
      </c>
      <c r="BY205">
        <v>0</v>
      </c>
      <c r="BZ205">
        <v>0</v>
      </c>
      <c r="CA205">
        <v>0</v>
      </c>
      <c r="CB205">
        <v>0</v>
      </c>
      <c r="CC205">
        <v>0</v>
      </c>
      <c r="CD205">
        <v>0</v>
      </c>
      <c r="CE205">
        <v>0</v>
      </c>
      <c r="CF205">
        <v>0</v>
      </c>
      <c r="CG205">
        <v>0</v>
      </c>
      <c r="CH205">
        <v>0</v>
      </c>
      <c r="CI205">
        <v>67.72</v>
      </c>
      <c r="CJ205">
        <v>0</v>
      </c>
      <c r="CK205">
        <v>0</v>
      </c>
      <c r="CL205">
        <v>0</v>
      </c>
      <c r="CM205">
        <v>0</v>
      </c>
      <c r="CN205">
        <v>0</v>
      </c>
      <c r="CO205">
        <v>0</v>
      </c>
      <c r="CP205">
        <v>0</v>
      </c>
      <c r="CQ205">
        <v>5.61</v>
      </c>
      <c r="CR205">
        <v>3.2</v>
      </c>
      <c r="CS205">
        <v>2.68</v>
      </c>
      <c r="CT205">
        <v>0</v>
      </c>
      <c r="CU205">
        <v>37</v>
      </c>
      <c r="CV205">
        <v>51.300000000000004</v>
      </c>
      <c r="CW205" t="s">
        <v>587</v>
      </c>
      <c r="CX205">
        <v>5799.22</v>
      </c>
      <c r="CY205">
        <v>0</v>
      </c>
      <c r="CZ205">
        <v>0.04</v>
      </c>
      <c r="DA205">
        <v>0</v>
      </c>
      <c r="DB205">
        <v>0</v>
      </c>
      <c r="DC205">
        <v>0</v>
      </c>
      <c r="DD205">
        <v>0.13</v>
      </c>
      <c r="DE205">
        <v>0.15</v>
      </c>
      <c r="DF205">
        <v>0.01</v>
      </c>
      <c r="DG205">
        <v>7.0000000000000007E-2</v>
      </c>
      <c r="DH205">
        <v>0</v>
      </c>
      <c r="DI205">
        <v>0</v>
      </c>
      <c r="DJ205">
        <v>7.0000000000000007E-2</v>
      </c>
      <c r="DK205">
        <v>0.05</v>
      </c>
      <c r="DL205">
        <v>0</v>
      </c>
      <c r="DM205">
        <v>0</v>
      </c>
      <c r="DN205">
        <v>0.37</v>
      </c>
      <c r="DO205">
        <v>0</v>
      </c>
      <c r="DP205">
        <v>0.01</v>
      </c>
      <c r="DQ205">
        <v>0.03</v>
      </c>
      <c r="DR205">
        <v>0</v>
      </c>
      <c r="DS205">
        <v>0</v>
      </c>
      <c r="DT205">
        <v>0.01</v>
      </c>
      <c r="DU205">
        <v>0.04</v>
      </c>
      <c r="DV205">
        <v>0</v>
      </c>
      <c r="DW205">
        <v>0</v>
      </c>
      <c r="DX205">
        <v>0</v>
      </c>
      <c r="DY205" s="5" t="s">
        <v>587</v>
      </c>
      <c r="DZ205" s="5" t="s">
        <v>2518</v>
      </c>
      <c r="EA205" s="5" t="s">
        <v>2509</v>
      </c>
      <c r="EB205" s="5" t="s">
        <v>2418</v>
      </c>
      <c r="EC205" s="5">
        <v>5799.2188979000002</v>
      </c>
      <c r="ED205" s="8">
        <v>1284.0179807295999</v>
      </c>
      <c r="EE205" s="7">
        <v>0.22</v>
      </c>
    </row>
    <row r="206" spans="1:135">
      <c r="A206">
        <v>1</v>
      </c>
      <c r="B206" t="s">
        <v>2238</v>
      </c>
      <c r="C206" t="s">
        <v>566</v>
      </c>
      <c r="D206" t="s">
        <v>567</v>
      </c>
      <c r="E206" t="s">
        <v>589</v>
      </c>
      <c r="F206" t="s">
        <v>590</v>
      </c>
      <c r="G206">
        <v>26686.443789000001</v>
      </c>
      <c r="H206">
        <v>3982.1875</v>
      </c>
      <c r="I206">
        <v>3952.5</v>
      </c>
      <c r="J206">
        <v>5088.6875</v>
      </c>
      <c r="K206">
        <v>4019.8125</v>
      </c>
      <c r="L206">
        <v>5446.75</v>
      </c>
      <c r="M206">
        <v>4188.0625</v>
      </c>
      <c r="N206">
        <v>88.369308471679688</v>
      </c>
      <c r="O206">
        <v>412.69540405273438</v>
      </c>
      <c r="P206">
        <v>278.94560446375647</v>
      </c>
      <c r="Q206">
        <v>47.5</v>
      </c>
      <c r="R206">
        <v>18837</v>
      </c>
      <c r="S206">
        <v>7793.5</v>
      </c>
      <c r="T206">
        <v>0</v>
      </c>
      <c r="U206">
        <v>0</v>
      </c>
      <c r="V206">
        <v>0</v>
      </c>
      <c r="W206">
        <v>665.63068293759773</v>
      </c>
      <c r="X206">
        <v>16.202056100056257</v>
      </c>
      <c r="Y206">
        <v>174</v>
      </c>
      <c r="Z206">
        <v>4783024.3863000004</v>
      </c>
      <c r="AA206">
        <v>14956.01</v>
      </c>
      <c r="AB206">
        <v>4675.32</v>
      </c>
      <c r="AC206">
        <v>3494.51</v>
      </c>
      <c r="AD206">
        <v>1180.81</v>
      </c>
      <c r="AE206">
        <v>4.7</v>
      </c>
      <c r="AF206">
        <v>642.95000000000005</v>
      </c>
      <c r="AG206">
        <v>9633.0400000000009</v>
      </c>
      <c r="AH206">
        <v>909.6</v>
      </c>
      <c r="AI206">
        <v>1018.2</v>
      </c>
      <c r="AJ206">
        <v>59.3</v>
      </c>
      <c r="AK206">
        <v>52.8</v>
      </c>
      <c r="AL206">
        <v>751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2550.13</v>
      </c>
      <c r="AT206">
        <v>0</v>
      </c>
      <c r="AU206">
        <v>0</v>
      </c>
      <c r="AV206">
        <v>0</v>
      </c>
      <c r="AW206">
        <v>1.6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22.08</v>
      </c>
      <c r="BH206">
        <v>0</v>
      </c>
      <c r="BI206">
        <v>0</v>
      </c>
      <c r="BJ206">
        <v>0</v>
      </c>
      <c r="BK206">
        <v>4.7</v>
      </c>
      <c r="BL206">
        <v>517.15</v>
      </c>
      <c r="BM206">
        <v>91.15</v>
      </c>
      <c r="BN206">
        <v>0</v>
      </c>
      <c r="BO206">
        <v>2580.67</v>
      </c>
      <c r="BP206">
        <v>0</v>
      </c>
      <c r="BQ206">
        <v>6410.1</v>
      </c>
      <c r="BR206">
        <v>0</v>
      </c>
      <c r="BS206">
        <v>438.5</v>
      </c>
      <c r="BT206">
        <v>655.5</v>
      </c>
      <c r="BU206">
        <v>0</v>
      </c>
      <c r="BV206">
        <v>0</v>
      </c>
      <c r="BW206">
        <v>0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  <c r="CD206">
        <v>0</v>
      </c>
      <c r="CE206">
        <v>52.5</v>
      </c>
      <c r="CF206">
        <v>8.6</v>
      </c>
      <c r="CG206">
        <v>2.7</v>
      </c>
      <c r="CH206">
        <v>0</v>
      </c>
      <c r="CI206">
        <v>23.68</v>
      </c>
      <c r="CJ206">
        <v>0</v>
      </c>
      <c r="CK206">
        <v>0</v>
      </c>
      <c r="CL206">
        <v>0</v>
      </c>
      <c r="CM206">
        <v>0</v>
      </c>
      <c r="CN206">
        <v>0</v>
      </c>
      <c r="CO206">
        <v>182</v>
      </c>
      <c r="CP206">
        <v>0</v>
      </c>
      <c r="CQ206">
        <v>91.82</v>
      </c>
      <c r="CR206">
        <v>0</v>
      </c>
      <c r="CS206">
        <v>104.23</v>
      </c>
      <c r="CT206">
        <v>467.9</v>
      </c>
      <c r="CU206">
        <v>130</v>
      </c>
      <c r="CV206">
        <v>139.20000000000002</v>
      </c>
      <c r="CW206" t="s">
        <v>589</v>
      </c>
      <c r="CX206">
        <v>26686.44</v>
      </c>
      <c r="CY206">
        <v>0</v>
      </c>
      <c r="CZ206">
        <v>0.04</v>
      </c>
      <c r="DA206">
        <v>0</v>
      </c>
      <c r="DB206">
        <v>0</v>
      </c>
      <c r="DC206">
        <v>0</v>
      </c>
      <c r="DD206">
        <v>0.03</v>
      </c>
      <c r="DE206">
        <v>0.16</v>
      </c>
      <c r="DF206">
        <v>0</v>
      </c>
      <c r="DG206">
        <v>0.21</v>
      </c>
      <c r="DH206">
        <v>0</v>
      </c>
      <c r="DI206">
        <v>0</v>
      </c>
      <c r="DJ206">
        <v>0.05</v>
      </c>
      <c r="DK206">
        <v>0.31</v>
      </c>
      <c r="DL206">
        <v>0</v>
      </c>
      <c r="DM206">
        <v>0</v>
      </c>
      <c r="DN206">
        <v>0.04</v>
      </c>
      <c r="DO206">
        <v>0</v>
      </c>
      <c r="DP206">
        <v>0</v>
      </c>
      <c r="DQ206">
        <v>0</v>
      </c>
      <c r="DR206">
        <v>0</v>
      </c>
      <c r="DS206">
        <v>0</v>
      </c>
      <c r="DT206">
        <v>0.06</v>
      </c>
      <c r="DU206">
        <v>0.08</v>
      </c>
      <c r="DV206">
        <v>0</v>
      </c>
      <c r="DW206">
        <v>0</v>
      </c>
      <c r="DX206">
        <v>0.01</v>
      </c>
      <c r="DY206" s="5" t="s">
        <v>589</v>
      </c>
      <c r="DZ206" s="5" t="s">
        <v>2519</v>
      </c>
      <c r="EA206" s="5" t="s">
        <v>2509</v>
      </c>
      <c r="EB206" s="5" t="s">
        <v>2418</v>
      </c>
      <c r="EC206" s="5">
        <v>26686.443789000001</v>
      </c>
      <c r="ED206" s="8">
        <v>759.56442641688602</v>
      </c>
      <c r="EE206" s="7">
        <v>0.03</v>
      </c>
    </row>
    <row r="207" spans="1:135">
      <c r="A207">
        <v>1</v>
      </c>
      <c r="B207" t="s">
        <v>2238</v>
      </c>
      <c r="C207" t="s">
        <v>566</v>
      </c>
      <c r="D207" t="s">
        <v>567</v>
      </c>
      <c r="E207" t="s">
        <v>591</v>
      </c>
      <c r="F207" t="s">
        <v>592</v>
      </c>
      <c r="G207">
        <v>8213.1522461999994</v>
      </c>
      <c r="H207">
        <v>2048.75</v>
      </c>
      <c r="I207">
        <v>1890.4375</v>
      </c>
      <c r="J207">
        <v>1833.375</v>
      </c>
      <c r="K207">
        <v>1080</v>
      </c>
      <c r="L207">
        <v>988.4375</v>
      </c>
      <c r="M207">
        <v>358</v>
      </c>
      <c r="N207">
        <v>189.4942626953125</v>
      </c>
      <c r="O207">
        <v>406.61752319335938</v>
      </c>
      <c r="P207">
        <v>317.15882938381935</v>
      </c>
      <c r="Q207">
        <v>22.5625</v>
      </c>
      <c r="R207">
        <v>6931.8125</v>
      </c>
      <c r="S207">
        <v>222.875</v>
      </c>
      <c r="T207">
        <v>0</v>
      </c>
      <c r="U207">
        <v>950.4375</v>
      </c>
      <c r="V207">
        <v>71.3125</v>
      </c>
      <c r="W207">
        <v>680.8431754831031</v>
      </c>
      <c r="X207">
        <v>15.911000579410567</v>
      </c>
      <c r="Y207">
        <v>28</v>
      </c>
      <c r="Z207">
        <v>1838296.0861</v>
      </c>
      <c r="AA207">
        <v>4150.79</v>
      </c>
      <c r="AB207">
        <v>1052.3</v>
      </c>
      <c r="AC207">
        <v>1036.2</v>
      </c>
      <c r="AD207">
        <v>16.100000000000001</v>
      </c>
      <c r="AE207">
        <v>0.2</v>
      </c>
      <c r="AF207">
        <v>406.96</v>
      </c>
      <c r="AG207">
        <v>2691.33</v>
      </c>
      <c r="AH207">
        <v>1134.9000000000001</v>
      </c>
      <c r="AI207">
        <v>232.5</v>
      </c>
      <c r="AJ207">
        <v>14.7</v>
      </c>
      <c r="AK207">
        <v>4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69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1.79</v>
      </c>
      <c r="BH207">
        <v>0</v>
      </c>
      <c r="BI207">
        <v>7.21</v>
      </c>
      <c r="BJ207">
        <v>0</v>
      </c>
      <c r="BK207">
        <v>0</v>
      </c>
      <c r="BL207">
        <v>11.75</v>
      </c>
      <c r="BM207">
        <v>0</v>
      </c>
      <c r="BN207">
        <v>0</v>
      </c>
      <c r="BO207">
        <v>1862.69</v>
      </c>
      <c r="BP207">
        <v>458.9</v>
      </c>
      <c r="BQ207">
        <v>894.99</v>
      </c>
      <c r="BR207">
        <v>730.01</v>
      </c>
      <c r="BS207">
        <v>7.3</v>
      </c>
      <c r="BT207">
        <v>77.98</v>
      </c>
      <c r="BU207">
        <v>0</v>
      </c>
      <c r="BV207">
        <v>0</v>
      </c>
      <c r="BW207">
        <v>0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0</v>
      </c>
      <c r="CD207">
        <v>0</v>
      </c>
      <c r="CE207">
        <v>0</v>
      </c>
      <c r="CF207">
        <v>0</v>
      </c>
      <c r="CG207">
        <v>0</v>
      </c>
      <c r="CH207">
        <v>0</v>
      </c>
      <c r="CI207">
        <v>0</v>
      </c>
      <c r="CJ207">
        <v>0</v>
      </c>
      <c r="CK207">
        <v>0</v>
      </c>
      <c r="CL207">
        <v>0</v>
      </c>
      <c r="CM207">
        <v>0</v>
      </c>
      <c r="CN207">
        <v>0</v>
      </c>
      <c r="CO207">
        <v>0</v>
      </c>
      <c r="CP207">
        <v>0</v>
      </c>
      <c r="CQ207">
        <v>29.17</v>
      </c>
      <c r="CR207">
        <v>0</v>
      </c>
      <c r="CS207">
        <v>0</v>
      </c>
      <c r="CT207">
        <v>0</v>
      </c>
      <c r="CU207">
        <v>16</v>
      </c>
      <c r="CV207">
        <v>33.6</v>
      </c>
      <c r="CW207" t="s">
        <v>591</v>
      </c>
      <c r="CX207">
        <v>8213.15</v>
      </c>
      <c r="CY207">
        <v>0</v>
      </c>
      <c r="CZ207">
        <v>0.06</v>
      </c>
      <c r="DA207">
        <v>0</v>
      </c>
      <c r="DB207">
        <v>0</v>
      </c>
      <c r="DC207">
        <v>0</v>
      </c>
      <c r="DD207">
        <v>0.05</v>
      </c>
      <c r="DE207">
        <v>0.16</v>
      </c>
      <c r="DF207">
        <v>0.01</v>
      </c>
      <c r="DG207">
        <v>0.16</v>
      </c>
      <c r="DH207">
        <v>0</v>
      </c>
      <c r="DI207">
        <v>0</v>
      </c>
      <c r="DJ207">
        <v>0.05</v>
      </c>
      <c r="DK207">
        <v>0.2</v>
      </c>
      <c r="DL207">
        <v>0</v>
      </c>
      <c r="DM207">
        <v>0</v>
      </c>
      <c r="DN207">
        <v>0.17</v>
      </c>
      <c r="DO207">
        <v>0</v>
      </c>
      <c r="DP207">
        <v>0</v>
      </c>
      <c r="DQ207">
        <v>0</v>
      </c>
      <c r="DR207">
        <v>0</v>
      </c>
      <c r="DS207">
        <v>0</v>
      </c>
      <c r="DT207">
        <v>0.05</v>
      </c>
      <c r="DU207">
        <v>0.08</v>
      </c>
      <c r="DV207">
        <v>0</v>
      </c>
      <c r="DW207">
        <v>0</v>
      </c>
      <c r="DX207">
        <v>0</v>
      </c>
      <c r="DY207" s="5" t="s">
        <v>591</v>
      </c>
      <c r="DZ207" s="5" t="s">
        <v>2520</v>
      </c>
      <c r="EA207" s="5" t="s">
        <v>2509</v>
      </c>
      <c r="EB207" s="5" t="s">
        <v>2418</v>
      </c>
      <c r="EC207" s="5">
        <v>8213.1522461999994</v>
      </c>
      <c r="ED207" s="8">
        <v>690.99376027899996</v>
      </c>
      <c r="EE207" s="7">
        <v>0.08</v>
      </c>
    </row>
    <row r="208" spans="1:135">
      <c r="A208">
        <v>1</v>
      </c>
      <c r="B208" t="s">
        <v>2238</v>
      </c>
      <c r="C208" t="s">
        <v>566</v>
      </c>
      <c r="D208" t="s">
        <v>567</v>
      </c>
      <c r="E208" t="s">
        <v>593</v>
      </c>
      <c r="F208" t="s">
        <v>594</v>
      </c>
      <c r="G208">
        <v>4127.6154051599997</v>
      </c>
      <c r="H208">
        <v>1094.25</v>
      </c>
      <c r="I208">
        <v>953.6875</v>
      </c>
      <c r="J208">
        <v>842.5625</v>
      </c>
      <c r="K208">
        <v>543.375</v>
      </c>
      <c r="L208">
        <v>543.875</v>
      </c>
      <c r="M208">
        <v>150</v>
      </c>
      <c r="N208">
        <v>249.84669494628906</v>
      </c>
      <c r="O208">
        <v>421.85128784179688</v>
      </c>
      <c r="P208">
        <v>354.54910658034134</v>
      </c>
      <c r="Q208">
        <v>40.125</v>
      </c>
      <c r="R208">
        <v>2898.5</v>
      </c>
      <c r="S208">
        <v>0</v>
      </c>
      <c r="T208">
        <v>0</v>
      </c>
      <c r="U208">
        <v>1189.125</v>
      </c>
      <c r="V208">
        <v>0</v>
      </c>
      <c r="W208">
        <v>837.33820835415054</v>
      </c>
      <c r="X208">
        <v>15.601484610376831</v>
      </c>
      <c r="Y208">
        <v>105</v>
      </c>
      <c r="Z208">
        <v>1631982.5359</v>
      </c>
      <c r="AA208">
        <v>3495.03</v>
      </c>
      <c r="AB208">
        <v>846.45</v>
      </c>
      <c r="AC208">
        <v>764.06</v>
      </c>
      <c r="AD208">
        <v>82.39</v>
      </c>
      <c r="AE208">
        <v>4.51</v>
      </c>
      <c r="AF208">
        <v>435.46</v>
      </c>
      <c r="AG208">
        <v>2208.61</v>
      </c>
      <c r="AH208">
        <v>722.1</v>
      </c>
      <c r="AI208">
        <v>237.8</v>
      </c>
      <c r="AJ208">
        <v>11.2</v>
      </c>
      <c r="AK208">
        <v>4.8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15.39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25.2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139.68</v>
      </c>
      <c r="BM208">
        <v>35.9</v>
      </c>
      <c r="BN208">
        <v>0</v>
      </c>
      <c r="BO208">
        <v>1884.41</v>
      </c>
      <c r="BP208">
        <v>0</v>
      </c>
      <c r="BQ208">
        <v>1182.1400000000001</v>
      </c>
      <c r="BR208">
        <v>45.44</v>
      </c>
      <c r="BS208">
        <v>0</v>
      </c>
      <c r="BT208">
        <v>2.64</v>
      </c>
      <c r="BU208">
        <v>0</v>
      </c>
      <c r="BV208">
        <v>0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  <c r="CF208">
        <v>0</v>
      </c>
      <c r="CG208">
        <v>0</v>
      </c>
      <c r="CH208">
        <v>0</v>
      </c>
      <c r="CI208">
        <v>17.09</v>
      </c>
      <c r="CJ208">
        <v>0</v>
      </c>
      <c r="CK208">
        <v>0</v>
      </c>
      <c r="CL208">
        <v>0</v>
      </c>
      <c r="CM208">
        <v>0</v>
      </c>
      <c r="CN208">
        <v>0</v>
      </c>
      <c r="CO208">
        <v>0</v>
      </c>
      <c r="CP208">
        <v>0</v>
      </c>
      <c r="CQ208">
        <v>139.52000000000001</v>
      </c>
      <c r="CR208">
        <v>0</v>
      </c>
      <c r="CS208">
        <v>7.62</v>
      </c>
      <c r="CT208">
        <v>0</v>
      </c>
      <c r="CU208">
        <v>252</v>
      </c>
      <c r="CV208">
        <v>105</v>
      </c>
      <c r="CW208" t="s">
        <v>593</v>
      </c>
      <c r="CX208">
        <v>4127.62</v>
      </c>
      <c r="CY208">
        <v>0.01</v>
      </c>
      <c r="CZ208">
        <v>0.09</v>
      </c>
      <c r="DA208">
        <v>0</v>
      </c>
      <c r="DB208">
        <v>0</v>
      </c>
      <c r="DC208">
        <v>0</v>
      </c>
      <c r="DD208">
        <v>0.14000000000000001</v>
      </c>
      <c r="DE208">
        <v>0.16</v>
      </c>
      <c r="DF208">
        <v>0.03</v>
      </c>
      <c r="DG208">
        <v>0.03</v>
      </c>
      <c r="DH208">
        <v>0</v>
      </c>
      <c r="DI208">
        <v>0.02</v>
      </c>
      <c r="DJ208">
        <v>7.0000000000000007E-2</v>
      </c>
      <c r="DK208">
        <v>0</v>
      </c>
      <c r="DL208">
        <v>0</v>
      </c>
      <c r="DM208">
        <v>0</v>
      </c>
      <c r="DN208">
        <v>0.02</v>
      </c>
      <c r="DO208">
        <v>0</v>
      </c>
      <c r="DP208">
        <v>0.01</v>
      </c>
      <c r="DQ208">
        <v>0.01</v>
      </c>
      <c r="DR208">
        <v>0</v>
      </c>
      <c r="DS208">
        <v>0</v>
      </c>
      <c r="DT208">
        <v>0.04</v>
      </c>
      <c r="DU208">
        <v>0.38</v>
      </c>
      <c r="DV208">
        <v>0</v>
      </c>
      <c r="DW208">
        <v>0</v>
      </c>
      <c r="DX208">
        <v>0</v>
      </c>
      <c r="DY208" s="5" t="s">
        <v>593</v>
      </c>
      <c r="DZ208" s="5" t="s">
        <v>2521</v>
      </c>
      <c r="EA208" s="5" t="s">
        <v>2509</v>
      </c>
      <c r="EB208" s="5" t="s">
        <v>2418</v>
      </c>
      <c r="EC208" s="5">
        <v>4127.6154051599997</v>
      </c>
      <c r="ED208" s="8">
        <v>1418.9487972556999</v>
      </c>
      <c r="EE208" s="7">
        <v>0.34</v>
      </c>
    </row>
    <row r="209" spans="1:135">
      <c r="A209">
        <v>1</v>
      </c>
      <c r="B209" t="s">
        <v>2238</v>
      </c>
      <c r="C209" t="s">
        <v>566</v>
      </c>
      <c r="D209" t="s">
        <v>567</v>
      </c>
      <c r="E209" t="s">
        <v>595</v>
      </c>
      <c r="F209" t="s">
        <v>596</v>
      </c>
      <c r="G209">
        <v>7383.2296643899999</v>
      </c>
      <c r="H209">
        <v>1269.625</v>
      </c>
      <c r="I209">
        <v>1434.8125</v>
      </c>
      <c r="J209">
        <v>1735.625</v>
      </c>
      <c r="K209">
        <v>1194.0625</v>
      </c>
      <c r="L209">
        <v>1199.75</v>
      </c>
      <c r="M209">
        <v>536.4375</v>
      </c>
      <c r="N209">
        <v>149.998046875</v>
      </c>
      <c r="O209">
        <v>396.88134765625</v>
      </c>
      <c r="P209">
        <v>280.36905585436591</v>
      </c>
      <c r="Q209">
        <v>23.4375</v>
      </c>
      <c r="R209">
        <v>6621.75</v>
      </c>
      <c r="S209">
        <v>725.125</v>
      </c>
      <c r="T209">
        <v>0</v>
      </c>
      <c r="U209">
        <v>0</v>
      </c>
      <c r="V209">
        <v>0</v>
      </c>
      <c r="W209">
        <v>661.06357228010154</v>
      </c>
      <c r="X209">
        <v>16.134031514020631</v>
      </c>
      <c r="Y209">
        <v>39</v>
      </c>
      <c r="Z209">
        <v>1317879.2888</v>
      </c>
      <c r="AA209">
        <v>3884.76</v>
      </c>
      <c r="AB209">
        <v>898.54</v>
      </c>
      <c r="AC209">
        <v>792.13</v>
      </c>
      <c r="AD209">
        <v>106.41</v>
      </c>
      <c r="AE209">
        <v>0.56000000000000005</v>
      </c>
      <c r="AF209">
        <v>206.33</v>
      </c>
      <c r="AG209">
        <v>2779.33</v>
      </c>
      <c r="AH209">
        <v>886.1</v>
      </c>
      <c r="AI209">
        <v>176.9</v>
      </c>
      <c r="AJ209">
        <v>11.9</v>
      </c>
      <c r="AK209">
        <v>32.799999999999997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141.9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0</v>
      </c>
      <c r="BL209">
        <v>122.67</v>
      </c>
      <c r="BM209">
        <v>2.11</v>
      </c>
      <c r="BN209">
        <v>0</v>
      </c>
      <c r="BO209">
        <v>2708.93</v>
      </c>
      <c r="BP209">
        <v>13.48</v>
      </c>
      <c r="BQ209">
        <v>655.99</v>
      </c>
      <c r="BR209">
        <v>199.42</v>
      </c>
      <c r="BS209">
        <v>4.1500000000000004</v>
      </c>
      <c r="BT209">
        <v>3.72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16.27</v>
      </c>
      <c r="CF209">
        <v>0</v>
      </c>
      <c r="CG209">
        <v>0</v>
      </c>
      <c r="CH209">
        <v>0</v>
      </c>
      <c r="CI209">
        <v>0</v>
      </c>
      <c r="CJ209">
        <v>0</v>
      </c>
      <c r="CK209">
        <v>1.39</v>
      </c>
      <c r="CL209">
        <v>0</v>
      </c>
      <c r="CM209">
        <v>0</v>
      </c>
      <c r="CN209">
        <v>0</v>
      </c>
      <c r="CO209">
        <v>0</v>
      </c>
      <c r="CP209">
        <v>0</v>
      </c>
      <c r="CQ209">
        <v>2.2000000000000002</v>
      </c>
      <c r="CR209">
        <v>0</v>
      </c>
      <c r="CS209">
        <v>12.53</v>
      </c>
      <c r="CT209">
        <v>0</v>
      </c>
      <c r="CU209">
        <v>61</v>
      </c>
      <c r="CV209">
        <v>42.900000000000006</v>
      </c>
      <c r="CW209" t="s">
        <v>595</v>
      </c>
      <c r="CX209">
        <v>7383.23</v>
      </c>
      <c r="CY209">
        <v>0</v>
      </c>
      <c r="CZ209">
        <v>0.05</v>
      </c>
      <c r="DA209">
        <v>0</v>
      </c>
      <c r="DB209">
        <v>0</v>
      </c>
      <c r="DC209">
        <v>0</v>
      </c>
      <c r="DD209">
        <v>0.03</v>
      </c>
      <c r="DE209">
        <v>0.18</v>
      </c>
      <c r="DF209">
        <v>0</v>
      </c>
      <c r="DG209">
        <v>0.11</v>
      </c>
      <c r="DH209">
        <v>0</v>
      </c>
      <c r="DI209">
        <v>0</v>
      </c>
      <c r="DJ209">
        <v>0.02</v>
      </c>
      <c r="DK209">
        <v>0.23</v>
      </c>
      <c r="DL209">
        <v>0</v>
      </c>
      <c r="DM209">
        <v>0</v>
      </c>
      <c r="DN209">
        <v>0.21</v>
      </c>
      <c r="DO209">
        <v>0</v>
      </c>
      <c r="DP209">
        <v>0</v>
      </c>
      <c r="DQ209">
        <v>0</v>
      </c>
      <c r="DR209">
        <v>0</v>
      </c>
      <c r="DS209">
        <v>0.02</v>
      </c>
      <c r="DT209">
        <v>0.05</v>
      </c>
      <c r="DU209">
        <v>0.09</v>
      </c>
      <c r="DV209">
        <v>0</v>
      </c>
      <c r="DW209">
        <v>0</v>
      </c>
      <c r="DX209">
        <v>0</v>
      </c>
      <c r="DY209" s="5" t="s">
        <v>595</v>
      </c>
      <c r="DZ209" s="5" t="s">
        <v>2522</v>
      </c>
      <c r="EA209" s="5" t="s">
        <v>2509</v>
      </c>
      <c r="EB209" s="5" t="s">
        <v>2418</v>
      </c>
      <c r="EC209" s="5">
        <v>7383.2296643899999</v>
      </c>
      <c r="ED209" s="8">
        <v>3556.3113970540003</v>
      </c>
      <c r="EE209" s="7">
        <v>0.48</v>
      </c>
    </row>
    <row r="210" spans="1:135">
      <c r="A210">
        <v>1</v>
      </c>
      <c r="B210" t="s">
        <v>2238</v>
      </c>
      <c r="C210" t="s">
        <v>566</v>
      </c>
      <c r="D210" t="s">
        <v>567</v>
      </c>
      <c r="E210" t="s">
        <v>597</v>
      </c>
      <c r="F210" t="s">
        <v>598</v>
      </c>
      <c r="G210">
        <v>3618.1181443</v>
      </c>
      <c r="H210">
        <v>1820.125</v>
      </c>
      <c r="I210">
        <v>727.25</v>
      </c>
      <c r="J210">
        <v>443.1875</v>
      </c>
      <c r="K210">
        <v>211.125</v>
      </c>
      <c r="L210">
        <v>223.5</v>
      </c>
      <c r="M210">
        <v>192.625</v>
      </c>
      <c r="N210">
        <v>264.90298461914063</v>
      </c>
      <c r="O210">
        <v>578.96343994140625</v>
      </c>
      <c r="P210">
        <v>329.10415723170809</v>
      </c>
      <c r="Q210">
        <v>23.625</v>
      </c>
      <c r="R210">
        <v>9.625</v>
      </c>
      <c r="S210">
        <v>1610.6875</v>
      </c>
      <c r="T210">
        <v>0</v>
      </c>
      <c r="U210">
        <v>1727</v>
      </c>
      <c r="V210">
        <v>246.875</v>
      </c>
      <c r="W210">
        <v>707.66782999308919</v>
      </c>
      <c r="X210">
        <v>15.797300794747756</v>
      </c>
      <c r="Y210">
        <v>81</v>
      </c>
      <c r="Z210">
        <v>885761.55</v>
      </c>
      <c r="AA210">
        <v>1963.1</v>
      </c>
      <c r="AB210">
        <v>433.04</v>
      </c>
      <c r="AC210">
        <v>428.04</v>
      </c>
      <c r="AD210">
        <v>5</v>
      </c>
      <c r="AE210">
        <v>2.1</v>
      </c>
      <c r="AF210">
        <v>250.89</v>
      </c>
      <c r="AG210">
        <v>1277.07</v>
      </c>
      <c r="AH210">
        <v>19.5</v>
      </c>
      <c r="AI210">
        <v>195.9</v>
      </c>
      <c r="AJ210">
        <v>23.9</v>
      </c>
      <c r="AK210">
        <v>7.2</v>
      </c>
      <c r="AL210">
        <v>5.94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0.32</v>
      </c>
      <c r="BE210">
        <v>0</v>
      </c>
      <c r="BF210">
        <v>0</v>
      </c>
      <c r="BG210">
        <v>13</v>
      </c>
      <c r="BH210">
        <v>0</v>
      </c>
      <c r="BI210">
        <v>0</v>
      </c>
      <c r="BJ210">
        <v>0</v>
      </c>
      <c r="BK210">
        <v>0</v>
      </c>
      <c r="BL210">
        <v>54.95</v>
      </c>
      <c r="BM210">
        <v>4.1399999999999997</v>
      </c>
      <c r="BN210">
        <v>0</v>
      </c>
      <c r="BO210">
        <v>220</v>
      </c>
      <c r="BP210">
        <v>0</v>
      </c>
      <c r="BQ210">
        <v>930.23</v>
      </c>
      <c r="BR210">
        <v>0</v>
      </c>
      <c r="BS210">
        <v>0</v>
      </c>
      <c r="BT210">
        <v>624.11</v>
      </c>
      <c r="BU210">
        <v>0</v>
      </c>
      <c r="BV210">
        <v>0</v>
      </c>
      <c r="BW210">
        <v>0</v>
      </c>
      <c r="BX210">
        <v>0</v>
      </c>
      <c r="BY210">
        <v>0</v>
      </c>
      <c r="BZ210">
        <v>0</v>
      </c>
      <c r="CA210">
        <v>0</v>
      </c>
      <c r="CB210">
        <v>0</v>
      </c>
      <c r="CC210">
        <v>0</v>
      </c>
      <c r="CD210">
        <v>0</v>
      </c>
      <c r="CE210">
        <v>9.9</v>
      </c>
      <c r="CF210">
        <v>0</v>
      </c>
      <c r="CG210">
        <v>21.59</v>
      </c>
      <c r="CH210">
        <v>0</v>
      </c>
      <c r="CI210">
        <v>12.81</v>
      </c>
      <c r="CJ210">
        <v>0</v>
      </c>
      <c r="CK210">
        <v>0</v>
      </c>
      <c r="CL210">
        <v>0</v>
      </c>
      <c r="CM210">
        <v>0</v>
      </c>
      <c r="CN210">
        <v>0</v>
      </c>
      <c r="CO210">
        <v>0</v>
      </c>
      <c r="CP210">
        <v>0</v>
      </c>
      <c r="CQ210">
        <v>61.81</v>
      </c>
      <c r="CR210">
        <v>0</v>
      </c>
      <c r="CS210">
        <v>4.3</v>
      </c>
      <c r="CT210">
        <v>0</v>
      </c>
      <c r="CU210">
        <v>278</v>
      </c>
      <c r="CV210">
        <v>40.5</v>
      </c>
      <c r="CW210" t="s">
        <v>597</v>
      </c>
      <c r="CX210">
        <v>3618.12</v>
      </c>
      <c r="CY210">
        <v>0</v>
      </c>
      <c r="CZ210">
        <v>0.08</v>
      </c>
      <c r="DA210">
        <v>0</v>
      </c>
      <c r="DB210">
        <v>0</v>
      </c>
      <c r="DC210">
        <v>0</v>
      </c>
      <c r="DD210">
        <v>0.15</v>
      </c>
      <c r="DE210">
        <v>0.21</v>
      </c>
      <c r="DF210">
        <v>0.01</v>
      </c>
      <c r="DG210">
        <v>0.15</v>
      </c>
      <c r="DH210">
        <v>0</v>
      </c>
      <c r="DI210">
        <v>0</v>
      </c>
      <c r="DJ210">
        <v>7.0000000000000007E-2</v>
      </c>
      <c r="DK210">
        <v>0.03</v>
      </c>
      <c r="DL210">
        <v>0</v>
      </c>
      <c r="DM210">
        <v>0</v>
      </c>
      <c r="DN210">
        <v>0.03</v>
      </c>
      <c r="DO210">
        <v>0</v>
      </c>
      <c r="DP210">
        <v>0</v>
      </c>
      <c r="DQ210">
        <v>0.2</v>
      </c>
      <c r="DR210">
        <v>0</v>
      </c>
      <c r="DS210">
        <v>0</v>
      </c>
      <c r="DT210">
        <v>0.01</v>
      </c>
      <c r="DU210">
        <v>0.02</v>
      </c>
      <c r="DV210">
        <v>0</v>
      </c>
      <c r="DW210">
        <v>0</v>
      </c>
      <c r="DX210">
        <v>0.01</v>
      </c>
      <c r="DY210" s="5" t="s">
        <v>597</v>
      </c>
      <c r="DZ210" s="5" t="s">
        <v>2523</v>
      </c>
      <c r="EA210" s="5" t="s">
        <v>2509</v>
      </c>
      <c r="EB210" s="5" t="s">
        <v>2418</v>
      </c>
      <c r="EC210" s="5">
        <v>3618.1181443</v>
      </c>
      <c r="ED210" s="8">
        <v>36.384819816714</v>
      </c>
      <c r="EE210" s="7">
        <v>0.01</v>
      </c>
    </row>
    <row r="211" spans="1:135">
      <c r="A211">
        <v>1</v>
      </c>
      <c r="B211" t="s">
        <v>2238</v>
      </c>
      <c r="C211" t="s">
        <v>566</v>
      </c>
      <c r="D211" t="s">
        <v>567</v>
      </c>
      <c r="E211" t="s">
        <v>599</v>
      </c>
      <c r="F211" t="s">
        <v>600</v>
      </c>
      <c r="G211">
        <v>10329.554839300001</v>
      </c>
      <c r="H211">
        <v>3490.25</v>
      </c>
      <c r="I211">
        <v>2457.5625</v>
      </c>
      <c r="J211">
        <v>2161.5</v>
      </c>
      <c r="K211">
        <v>1125.25</v>
      </c>
      <c r="L211">
        <v>876.375</v>
      </c>
      <c r="M211">
        <v>219.25</v>
      </c>
      <c r="N211">
        <v>209.899169921875</v>
      </c>
      <c r="O211">
        <v>394.21487426757813</v>
      </c>
      <c r="P211">
        <v>308.70245395910888</v>
      </c>
      <c r="Q211">
        <v>65.375</v>
      </c>
      <c r="R211">
        <v>6478.75</v>
      </c>
      <c r="S211">
        <v>415.125</v>
      </c>
      <c r="T211">
        <v>0</v>
      </c>
      <c r="U211">
        <v>2942.5625</v>
      </c>
      <c r="V211">
        <v>428.375</v>
      </c>
      <c r="W211">
        <v>692.99040986483055</v>
      </c>
      <c r="X211">
        <v>15.956902900637729</v>
      </c>
      <c r="Y211">
        <v>163</v>
      </c>
      <c r="Z211">
        <v>5206735.3433999997</v>
      </c>
      <c r="AA211">
        <v>7328.1</v>
      </c>
      <c r="AB211">
        <v>1659.5</v>
      </c>
      <c r="AC211">
        <v>1356.76</v>
      </c>
      <c r="AD211">
        <v>302.74</v>
      </c>
      <c r="AE211">
        <v>3.17</v>
      </c>
      <c r="AF211">
        <v>499.36</v>
      </c>
      <c r="AG211">
        <v>5166.07</v>
      </c>
      <c r="AH211">
        <v>2697.5</v>
      </c>
      <c r="AI211">
        <v>747.3</v>
      </c>
      <c r="AJ211">
        <v>25.4</v>
      </c>
      <c r="AK211">
        <v>42.4</v>
      </c>
      <c r="AL211">
        <v>103.2</v>
      </c>
      <c r="AM211">
        <v>0</v>
      </c>
      <c r="AN211">
        <v>0</v>
      </c>
      <c r="AO211">
        <v>0</v>
      </c>
      <c r="AP211">
        <v>0</v>
      </c>
      <c r="AQ211">
        <v>19.93</v>
      </c>
      <c r="AR211">
        <v>0</v>
      </c>
      <c r="AS211">
        <v>275.05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34.369999999999997</v>
      </c>
      <c r="BH211">
        <v>0</v>
      </c>
      <c r="BI211">
        <v>0</v>
      </c>
      <c r="BJ211">
        <v>0</v>
      </c>
      <c r="BK211">
        <v>0</v>
      </c>
      <c r="BL211">
        <v>183.52</v>
      </c>
      <c r="BM211">
        <v>17.45</v>
      </c>
      <c r="BN211">
        <v>598.46</v>
      </c>
      <c r="BO211">
        <v>2191.2200000000003</v>
      </c>
      <c r="BP211">
        <v>11.8</v>
      </c>
      <c r="BQ211">
        <v>2641.67</v>
      </c>
      <c r="BR211">
        <v>623.57000000000005</v>
      </c>
      <c r="BS211">
        <v>0</v>
      </c>
      <c r="BT211">
        <v>60.4</v>
      </c>
      <c r="BU211">
        <v>0</v>
      </c>
      <c r="BV211">
        <v>0</v>
      </c>
      <c r="BW211">
        <v>0</v>
      </c>
      <c r="BX211">
        <v>0</v>
      </c>
      <c r="BY211">
        <v>0</v>
      </c>
      <c r="BZ211">
        <v>0</v>
      </c>
      <c r="CA211">
        <v>2.5</v>
      </c>
      <c r="CB211">
        <v>0</v>
      </c>
      <c r="CC211">
        <v>0</v>
      </c>
      <c r="CD211">
        <v>0</v>
      </c>
      <c r="CE211">
        <v>144.42000000000002</v>
      </c>
      <c r="CF211">
        <v>45.25</v>
      </c>
      <c r="CG211">
        <v>0</v>
      </c>
      <c r="CH211">
        <v>0</v>
      </c>
      <c r="CI211">
        <v>14.89</v>
      </c>
      <c r="CJ211">
        <v>0</v>
      </c>
      <c r="CK211">
        <v>0</v>
      </c>
      <c r="CL211">
        <v>0</v>
      </c>
      <c r="CM211">
        <v>0</v>
      </c>
      <c r="CN211">
        <v>65.89</v>
      </c>
      <c r="CO211">
        <v>42.33</v>
      </c>
      <c r="CP211">
        <v>16.510000000000002</v>
      </c>
      <c r="CQ211">
        <v>35.020000000000003</v>
      </c>
      <c r="CR211">
        <v>0</v>
      </c>
      <c r="CS211">
        <v>183.88</v>
      </c>
      <c r="CT211">
        <v>16.77</v>
      </c>
      <c r="CU211">
        <v>520</v>
      </c>
      <c r="CV211">
        <v>163</v>
      </c>
      <c r="CW211" t="s">
        <v>599</v>
      </c>
      <c r="CX211">
        <v>10329.549999999999</v>
      </c>
      <c r="CY211">
        <v>0.01</v>
      </c>
      <c r="CZ211">
        <v>0.16</v>
      </c>
      <c r="DA211">
        <v>0</v>
      </c>
      <c r="DB211">
        <v>0</v>
      </c>
      <c r="DC211">
        <v>0</v>
      </c>
      <c r="DD211">
        <v>0.08</v>
      </c>
      <c r="DE211">
        <v>0.16</v>
      </c>
      <c r="DF211">
        <v>0</v>
      </c>
      <c r="DG211">
        <v>0.24</v>
      </c>
      <c r="DH211">
        <v>0</v>
      </c>
      <c r="DI211">
        <v>0</v>
      </c>
      <c r="DJ211">
        <v>0.01</v>
      </c>
      <c r="DK211">
        <v>0.17</v>
      </c>
      <c r="DL211">
        <v>0</v>
      </c>
      <c r="DM211">
        <v>0</v>
      </c>
      <c r="DN211">
        <v>7.0000000000000007E-2</v>
      </c>
      <c r="DO211">
        <v>0</v>
      </c>
      <c r="DP211">
        <v>0</v>
      </c>
      <c r="DQ211">
        <v>0</v>
      </c>
      <c r="DR211">
        <v>0.04</v>
      </c>
      <c r="DS211">
        <v>0</v>
      </c>
      <c r="DT211">
        <v>0.01</v>
      </c>
      <c r="DU211">
        <v>0.04</v>
      </c>
      <c r="DV211">
        <v>0</v>
      </c>
      <c r="DW211">
        <v>0</v>
      </c>
      <c r="DX211">
        <v>0.01</v>
      </c>
      <c r="DY211" s="5" t="s">
        <v>599</v>
      </c>
      <c r="DZ211" s="5" t="s">
        <v>2524</v>
      </c>
      <c r="EA211" s="5" t="s">
        <v>2509</v>
      </c>
      <c r="EB211" s="5" t="s">
        <v>2418</v>
      </c>
      <c r="EC211" s="5">
        <v>10329.554839300001</v>
      </c>
      <c r="ED211" s="8">
        <v>1605.0402495313999</v>
      </c>
      <c r="EE211" s="7">
        <v>0.16</v>
      </c>
    </row>
    <row r="212" spans="1:135">
      <c r="A212">
        <v>1</v>
      </c>
      <c r="B212" t="s">
        <v>2238</v>
      </c>
      <c r="C212" t="s">
        <v>601</v>
      </c>
      <c r="D212" t="s">
        <v>365</v>
      </c>
      <c r="E212" t="s">
        <v>602</v>
      </c>
      <c r="F212" t="s">
        <v>603</v>
      </c>
      <c r="G212">
        <v>2940.8364892700001</v>
      </c>
      <c r="H212">
        <v>128</v>
      </c>
      <c r="I212">
        <v>36.5</v>
      </c>
      <c r="J212">
        <v>70.8125</v>
      </c>
      <c r="K212">
        <v>114.6875</v>
      </c>
      <c r="L212">
        <v>466</v>
      </c>
      <c r="M212">
        <v>2125.0625</v>
      </c>
      <c r="N212">
        <v>300</v>
      </c>
      <c r="O212">
        <v>889.64556884765625</v>
      </c>
      <c r="P212">
        <v>535.33105532045909</v>
      </c>
      <c r="Q212">
        <v>0</v>
      </c>
      <c r="R212">
        <v>1052.8125</v>
      </c>
      <c r="S212">
        <v>1429.8125</v>
      </c>
      <c r="T212">
        <v>458.4375</v>
      </c>
      <c r="U212">
        <v>0</v>
      </c>
      <c r="V212">
        <v>0</v>
      </c>
      <c r="W212">
        <v>1120.1632670406254</v>
      </c>
      <c r="X212">
        <v>13.959686809450961</v>
      </c>
      <c r="Y212">
        <v>88</v>
      </c>
      <c r="Z212">
        <v>132625.88579999999</v>
      </c>
      <c r="AA212">
        <v>134.35</v>
      </c>
      <c r="AB212">
        <v>12.76</v>
      </c>
      <c r="AC212">
        <v>11.97</v>
      </c>
      <c r="AD212">
        <v>0.79</v>
      </c>
      <c r="AE212">
        <v>10.029999999999999</v>
      </c>
      <c r="AF212">
        <v>109.73</v>
      </c>
      <c r="AG212">
        <v>1.83</v>
      </c>
      <c r="AH212">
        <v>0</v>
      </c>
      <c r="AI212">
        <v>6</v>
      </c>
      <c r="AJ212">
        <v>14.3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1.0900000000000001</v>
      </c>
      <c r="BH212">
        <v>0</v>
      </c>
      <c r="BI212">
        <v>0</v>
      </c>
      <c r="BJ212">
        <v>0</v>
      </c>
      <c r="BK212">
        <v>1.68</v>
      </c>
      <c r="BL212">
        <v>42.25</v>
      </c>
      <c r="BM212">
        <v>3.92</v>
      </c>
      <c r="BN212">
        <v>0</v>
      </c>
      <c r="BO212">
        <v>0</v>
      </c>
      <c r="BP212">
        <v>0</v>
      </c>
      <c r="BQ212">
        <v>3.49</v>
      </c>
      <c r="BR212">
        <v>0</v>
      </c>
      <c r="BS212">
        <v>2.35</v>
      </c>
      <c r="BT212">
        <v>0</v>
      </c>
      <c r="BU212">
        <v>0</v>
      </c>
      <c r="BV212">
        <v>0</v>
      </c>
      <c r="BW212">
        <v>0</v>
      </c>
      <c r="BX212">
        <v>0</v>
      </c>
      <c r="BY212">
        <v>0</v>
      </c>
      <c r="BZ212">
        <v>0</v>
      </c>
      <c r="CA212">
        <v>2.38</v>
      </c>
      <c r="CB212">
        <v>0</v>
      </c>
      <c r="CC212">
        <v>0</v>
      </c>
      <c r="CD212">
        <v>0</v>
      </c>
      <c r="CE212">
        <v>0</v>
      </c>
      <c r="CF212">
        <v>0</v>
      </c>
      <c r="CG212">
        <v>6.74</v>
      </c>
      <c r="CH212">
        <v>0</v>
      </c>
      <c r="CI212">
        <v>5.18</v>
      </c>
      <c r="CJ212">
        <v>0</v>
      </c>
      <c r="CK212">
        <v>2.8</v>
      </c>
      <c r="CL212">
        <v>0</v>
      </c>
      <c r="CM212">
        <v>0</v>
      </c>
      <c r="CN212">
        <v>0</v>
      </c>
      <c r="CO212">
        <v>0</v>
      </c>
      <c r="CP212">
        <v>0</v>
      </c>
      <c r="CQ212">
        <v>21.07</v>
      </c>
      <c r="CR212">
        <v>0</v>
      </c>
      <c r="CS212">
        <v>41.4</v>
      </c>
      <c r="CT212">
        <v>0</v>
      </c>
      <c r="CU212">
        <v>5</v>
      </c>
      <c r="CV212">
        <v>114.4</v>
      </c>
      <c r="CW212" t="s">
        <v>602</v>
      </c>
      <c r="CX212">
        <v>2940.84</v>
      </c>
      <c r="CY212">
        <v>0.01</v>
      </c>
      <c r="CZ212">
        <v>0</v>
      </c>
      <c r="DA212">
        <v>0</v>
      </c>
      <c r="DB212">
        <v>0</v>
      </c>
      <c r="DC212">
        <v>0</v>
      </c>
      <c r="DD212">
        <v>0.03</v>
      </c>
      <c r="DE212">
        <v>0</v>
      </c>
      <c r="DF212">
        <v>0.05</v>
      </c>
      <c r="DG212">
        <v>0</v>
      </c>
      <c r="DH212">
        <v>0</v>
      </c>
      <c r="DI212">
        <v>0</v>
      </c>
      <c r="DJ212">
        <v>0</v>
      </c>
      <c r="DK212">
        <v>0</v>
      </c>
      <c r="DL212">
        <v>0</v>
      </c>
      <c r="DM212">
        <v>0</v>
      </c>
      <c r="DN212">
        <v>0.33</v>
      </c>
      <c r="DO212">
        <v>0</v>
      </c>
      <c r="DP212">
        <v>0.01</v>
      </c>
      <c r="DQ212">
        <v>0.46</v>
      </c>
      <c r="DR212">
        <v>0</v>
      </c>
      <c r="DS212">
        <v>0</v>
      </c>
      <c r="DT212">
        <v>0</v>
      </c>
      <c r="DU212">
        <v>7.0000000000000007E-2</v>
      </c>
      <c r="DV212">
        <v>0</v>
      </c>
      <c r="DW212">
        <v>0</v>
      </c>
      <c r="DX212">
        <v>0.04</v>
      </c>
      <c r="DY212" s="5" t="s">
        <v>602</v>
      </c>
      <c r="DZ212" s="5" t="s">
        <v>2525</v>
      </c>
      <c r="EA212" s="5" t="s">
        <v>2405</v>
      </c>
      <c r="EB212" s="5" t="s">
        <v>2418</v>
      </c>
      <c r="EC212" s="5">
        <v>2940.8364892700001</v>
      </c>
      <c r="ED212" s="8">
        <v>5937.6158609719996</v>
      </c>
      <c r="EE212" s="7">
        <v>2.02</v>
      </c>
    </row>
    <row r="213" spans="1:135">
      <c r="A213">
        <v>1</v>
      </c>
      <c r="B213" t="s">
        <v>2238</v>
      </c>
      <c r="C213" t="s">
        <v>601</v>
      </c>
      <c r="D213" t="s">
        <v>365</v>
      </c>
      <c r="E213" t="s">
        <v>604</v>
      </c>
      <c r="F213" t="s">
        <v>605</v>
      </c>
      <c r="G213">
        <v>2815.3814849800001</v>
      </c>
      <c r="H213">
        <v>99.4375</v>
      </c>
      <c r="I213">
        <v>34.5625</v>
      </c>
      <c r="J213">
        <v>68.3125</v>
      </c>
      <c r="K213">
        <v>116</v>
      </c>
      <c r="L213">
        <v>513.375</v>
      </c>
      <c r="M213">
        <v>1983.4375</v>
      </c>
      <c r="N213">
        <v>300</v>
      </c>
      <c r="O213">
        <v>798.460205078125</v>
      </c>
      <c r="P213">
        <v>540.70364095317677</v>
      </c>
      <c r="Q213">
        <v>14.375</v>
      </c>
      <c r="R213">
        <v>943.375</v>
      </c>
      <c r="S213">
        <v>1700.375</v>
      </c>
      <c r="T213">
        <v>157</v>
      </c>
      <c r="U213">
        <v>0</v>
      </c>
      <c r="V213">
        <v>0</v>
      </c>
      <c r="W213">
        <v>1120.443228241563</v>
      </c>
      <c r="X213">
        <v>14.00871336589698</v>
      </c>
      <c r="Y213">
        <v>30</v>
      </c>
      <c r="Z213">
        <v>294961.79879999999</v>
      </c>
      <c r="AA213">
        <v>38.06</v>
      </c>
      <c r="AB213">
        <v>4.12</v>
      </c>
      <c r="AC213">
        <v>4.12</v>
      </c>
      <c r="AD213">
        <v>0</v>
      </c>
      <c r="AE213">
        <v>1.75</v>
      </c>
      <c r="AF213">
        <v>31.95</v>
      </c>
      <c r="AG213">
        <v>0.24</v>
      </c>
      <c r="AH213">
        <v>0</v>
      </c>
      <c r="AI213">
        <v>1.1000000000000001</v>
      </c>
      <c r="AJ213">
        <v>5.2</v>
      </c>
      <c r="AK213">
        <v>0.8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1.34</v>
      </c>
      <c r="BJ213">
        <v>0</v>
      </c>
      <c r="BK213">
        <v>0</v>
      </c>
      <c r="BL213">
        <v>16.47</v>
      </c>
      <c r="BM213">
        <v>1.26</v>
      </c>
      <c r="BN213">
        <v>0</v>
      </c>
      <c r="BO213">
        <v>0</v>
      </c>
      <c r="BP213">
        <v>0</v>
      </c>
      <c r="BQ213">
        <v>1.39</v>
      </c>
      <c r="BR213">
        <v>0</v>
      </c>
      <c r="BS213">
        <v>0.52</v>
      </c>
      <c r="BT213">
        <v>0</v>
      </c>
      <c r="BU213">
        <v>0</v>
      </c>
      <c r="BV213">
        <v>0</v>
      </c>
      <c r="BW213">
        <v>0</v>
      </c>
      <c r="BX213">
        <v>0</v>
      </c>
      <c r="BY213">
        <v>0</v>
      </c>
      <c r="BZ213">
        <v>0.86</v>
      </c>
      <c r="CA213">
        <v>0</v>
      </c>
      <c r="CB213">
        <v>0</v>
      </c>
      <c r="CC213">
        <v>0</v>
      </c>
      <c r="CD213">
        <v>0</v>
      </c>
      <c r="CE213">
        <v>0</v>
      </c>
      <c r="CF213">
        <v>0</v>
      </c>
      <c r="CG213">
        <v>0</v>
      </c>
      <c r="CH213">
        <v>0</v>
      </c>
      <c r="CI213">
        <v>6.42</v>
      </c>
      <c r="CJ213">
        <v>0</v>
      </c>
      <c r="CK213">
        <v>0</v>
      </c>
      <c r="CL213">
        <v>0</v>
      </c>
      <c r="CM213">
        <v>0</v>
      </c>
      <c r="CN213">
        <v>0</v>
      </c>
      <c r="CO213">
        <v>0</v>
      </c>
      <c r="CP213">
        <v>0</v>
      </c>
      <c r="CQ213">
        <v>2.3000000000000003</v>
      </c>
      <c r="CR213">
        <v>0</v>
      </c>
      <c r="CS213">
        <v>7.5</v>
      </c>
      <c r="CT213">
        <v>0</v>
      </c>
      <c r="CU213">
        <v>3</v>
      </c>
      <c r="CV213">
        <v>27</v>
      </c>
      <c r="CW213" t="s">
        <v>604</v>
      </c>
      <c r="CX213">
        <v>2815.38</v>
      </c>
      <c r="CY213">
        <v>0</v>
      </c>
      <c r="CZ213">
        <v>0</v>
      </c>
      <c r="DA213">
        <v>0</v>
      </c>
      <c r="DB213">
        <v>0</v>
      </c>
      <c r="DC213">
        <v>0</v>
      </c>
      <c r="DD213">
        <v>0.01</v>
      </c>
      <c r="DE213">
        <v>0</v>
      </c>
      <c r="DF213">
        <v>0.03</v>
      </c>
      <c r="DG213">
        <v>0</v>
      </c>
      <c r="DH213">
        <v>0</v>
      </c>
      <c r="DI213">
        <v>0</v>
      </c>
      <c r="DJ213">
        <v>0</v>
      </c>
      <c r="DK213">
        <v>0</v>
      </c>
      <c r="DL213">
        <v>0</v>
      </c>
      <c r="DM213">
        <v>0</v>
      </c>
      <c r="DN213">
        <v>0.22</v>
      </c>
      <c r="DO213">
        <v>0</v>
      </c>
      <c r="DP213">
        <v>0.02</v>
      </c>
      <c r="DQ213">
        <v>0.59</v>
      </c>
      <c r="DR213">
        <v>0</v>
      </c>
      <c r="DS213">
        <v>0</v>
      </c>
      <c r="DT213">
        <v>0</v>
      </c>
      <c r="DU213">
        <v>0.09</v>
      </c>
      <c r="DV213">
        <v>0</v>
      </c>
      <c r="DW213">
        <v>0</v>
      </c>
      <c r="DX213">
        <v>0.03</v>
      </c>
      <c r="DY213" s="5" t="s">
        <v>604</v>
      </c>
      <c r="DZ213" s="5" t="s">
        <v>2526</v>
      </c>
      <c r="EA213" s="5" t="s">
        <v>2405</v>
      </c>
      <c r="EB213" s="5" t="s">
        <v>2418</v>
      </c>
      <c r="EC213" s="5">
        <v>2815.3814849800001</v>
      </c>
      <c r="ED213" s="8">
        <v>2232.1060912526</v>
      </c>
      <c r="EE213" s="7">
        <v>0.79</v>
      </c>
    </row>
    <row r="214" spans="1:135">
      <c r="A214">
        <v>1</v>
      </c>
      <c r="B214" t="s">
        <v>2238</v>
      </c>
      <c r="C214" t="s">
        <v>601</v>
      </c>
      <c r="D214" t="s">
        <v>365</v>
      </c>
      <c r="E214" t="s">
        <v>606</v>
      </c>
      <c r="F214" t="s">
        <v>607</v>
      </c>
      <c r="G214">
        <v>4853.8432346500003</v>
      </c>
      <c r="H214">
        <v>173.3125</v>
      </c>
      <c r="I214">
        <v>80.9375</v>
      </c>
      <c r="J214">
        <v>164.25</v>
      </c>
      <c r="K214">
        <v>233.0625</v>
      </c>
      <c r="L214">
        <v>820.625</v>
      </c>
      <c r="M214">
        <v>3381.8125</v>
      </c>
      <c r="N214">
        <v>300</v>
      </c>
      <c r="O214">
        <v>752.9864501953125</v>
      </c>
      <c r="P214">
        <v>452.27844606233714</v>
      </c>
      <c r="Q214">
        <v>20.3125</v>
      </c>
      <c r="R214">
        <v>2985.5625</v>
      </c>
      <c r="S214">
        <v>1773.6875</v>
      </c>
      <c r="T214">
        <v>74.4375</v>
      </c>
      <c r="U214">
        <v>0</v>
      </c>
      <c r="V214">
        <v>0</v>
      </c>
      <c r="W214">
        <v>1085.2988859553095</v>
      </c>
      <c r="X214">
        <v>14.509332474724708</v>
      </c>
      <c r="Y214">
        <v>37</v>
      </c>
      <c r="Z214">
        <v>87096.020499999999</v>
      </c>
      <c r="AA214">
        <v>69.989999999999995</v>
      </c>
      <c r="AB214">
        <v>23.93</v>
      </c>
      <c r="AC214">
        <v>22.81</v>
      </c>
      <c r="AD214">
        <v>1.1200000000000001</v>
      </c>
      <c r="AE214">
        <v>3.6</v>
      </c>
      <c r="AF214">
        <v>36.090000000000003</v>
      </c>
      <c r="AG214">
        <v>6.37</v>
      </c>
      <c r="AH214">
        <v>0</v>
      </c>
      <c r="AI214">
        <v>0.5</v>
      </c>
      <c r="AJ214">
        <v>18.900000000000002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23.6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1.35</v>
      </c>
      <c r="BD214">
        <v>1.54</v>
      </c>
      <c r="BE214">
        <v>0</v>
      </c>
      <c r="BF214">
        <v>0</v>
      </c>
      <c r="BG214">
        <v>3.6</v>
      </c>
      <c r="BH214">
        <v>0</v>
      </c>
      <c r="BI214">
        <v>0</v>
      </c>
      <c r="BJ214">
        <v>0</v>
      </c>
      <c r="BK214">
        <v>0</v>
      </c>
      <c r="BL214">
        <v>3.95</v>
      </c>
      <c r="BM214">
        <v>0.7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11.97</v>
      </c>
      <c r="BT214">
        <v>0</v>
      </c>
      <c r="BU214">
        <v>0</v>
      </c>
      <c r="BV214">
        <v>0</v>
      </c>
      <c r="BW214">
        <v>0</v>
      </c>
      <c r="BX214">
        <v>0</v>
      </c>
      <c r="BY214">
        <v>0</v>
      </c>
      <c r="BZ214">
        <v>0</v>
      </c>
      <c r="CA214">
        <v>0.7</v>
      </c>
      <c r="CB214">
        <v>0</v>
      </c>
      <c r="CC214">
        <v>0</v>
      </c>
      <c r="CD214">
        <v>0</v>
      </c>
      <c r="CE214">
        <v>0</v>
      </c>
      <c r="CF214">
        <v>0</v>
      </c>
      <c r="CG214">
        <v>1.7</v>
      </c>
      <c r="CH214">
        <v>0</v>
      </c>
      <c r="CI214">
        <v>6.14</v>
      </c>
      <c r="CJ214">
        <v>0</v>
      </c>
      <c r="CK214">
        <v>0.88</v>
      </c>
      <c r="CL214">
        <v>0</v>
      </c>
      <c r="CM214">
        <v>0</v>
      </c>
      <c r="CN214">
        <v>0</v>
      </c>
      <c r="CO214">
        <v>0</v>
      </c>
      <c r="CP214">
        <v>0</v>
      </c>
      <c r="CQ214">
        <v>0</v>
      </c>
      <c r="CR214">
        <v>1.5</v>
      </c>
      <c r="CS214">
        <v>12.36</v>
      </c>
      <c r="CT214">
        <v>0</v>
      </c>
      <c r="CU214">
        <v>6</v>
      </c>
      <c r="CV214">
        <v>40.700000000000003</v>
      </c>
      <c r="CW214" t="s">
        <v>606</v>
      </c>
      <c r="CX214">
        <v>4853.84</v>
      </c>
      <c r="CY214">
        <v>0.01</v>
      </c>
      <c r="CZ214">
        <v>0</v>
      </c>
      <c r="DA214">
        <v>0</v>
      </c>
      <c r="DB214">
        <v>0</v>
      </c>
      <c r="DC214">
        <v>0</v>
      </c>
      <c r="DD214">
        <v>0.01</v>
      </c>
      <c r="DE214">
        <v>0</v>
      </c>
      <c r="DF214">
        <v>0.03</v>
      </c>
      <c r="DG214">
        <v>0</v>
      </c>
      <c r="DH214">
        <v>0</v>
      </c>
      <c r="DI214">
        <v>0</v>
      </c>
      <c r="DJ214">
        <v>0</v>
      </c>
      <c r="DK214">
        <v>0</v>
      </c>
      <c r="DL214">
        <v>0</v>
      </c>
      <c r="DM214">
        <v>0</v>
      </c>
      <c r="DN214">
        <v>0.18</v>
      </c>
      <c r="DO214">
        <v>0</v>
      </c>
      <c r="DP214">
        <v>0.02</v>
      </c>
      <c r="DQ214">
        <v>0.68</v>
      </c>
      <c r="DR214">
        <v>0</v>
      </c>
      <c r="DS214">
        <v>0</v>
      </c>
      <c r="DT214">
        <v>0</v>
      </c>
      <c r="DU214">
        <v>0.05</v>
      </c>
      <c r="DV214">
        <v>0</v>
      </c>
      <c r="DW214">
        <v>0</v>
      </c>
      <c r="DX214">
        <v>0.03</v>
      </c>
      <c r="DY214" s="5" t="s">
        <v>606</v>
      </c>
      <c r="DZ214" s="5" t="s">
        <v>2527</v>
      </c>
      <c r="EA214" s="5" t="s">
        <v>2405</v>
      </c>
      <c r="EB214" s="5" t="s">
        <v>2418</v>
      </c>
      <c r="EC214" s="5">
        <v>4853.8432346500003</v>
      </c>
      <c r="ED214" s="8">
        <v>5287.5193430139989</v>
      </c>
      <c r="EE214" s="7">
        <v>1.0900000000000001</v>
      </c>
    </row>
    <row r="215" spans="1:135">
      <c r="A215">
        <v>1</v>
      </c>
      <c r="B215" t="s">
        <v>2238</v>
      </c>
      <c r="C215" t="s">
        <v>601</v>
      </c>
      <c r="D215" t="s">
        <v>365</v>
      </c>
      <c r="E215" t="s">
        <v>608</v>
      </c>
      <c r="F215" t="s">
        <v>609</v>
      </c>
      <c r="G215">
        <v>6997.5779176200003</v>
      </c>
      <c r="H215">
        <v>197.1875</v>
      </c>
      <c r="I215">
        <v>292.1875</v>
      </c>
      <c r="J215">
        <v>447.5</v>
      </c>
      <c r="K215">
        <v>534.125</v>
      </c>
      <c r="L215">
        <v>1524.1875</v>
      </c>
      <c r="M215">
        <v>4002.3125</v>
      </c>
      <c r="N215">
        <v>249.46176147460938</v>
      </c>
      <c r="O215">
        <v>896.06549072265625</v>
      </c>
      <c r="P215">
        <v>578.74774028904824</v>
      </c>
      <c r="Q215">
        <v>73.4375</v>
      </c>
      <c r="R215">
        <v>3936.6875</v>
      </c>
      <c r="S215">
        <v>1832.125</v>
      </c>
      <c r="T215">
        <v>1155.25</v>
      </c>
      <c r="U215">
        <v>0</v>
      </c>
      <c r="V215">
        <v>0</v>
      </c>
      <c r="W215">
        <v>1073.4500585025144</v>
      </c>
      <c r="X215">
        <v>13.915112226578898</v>
      </c>
      <c r="Y215">
        <v>105</v>
      </c>
      <c r="Z215">
        <v>382795.40120000002</v>
      </c>
      <c r="AA215">
        <v>162.27000000000001</v>
      </c>
      <c r="AB215">
        <v>20.56</v>
      </c>
      <c r="AC215">
        <v>20.56</v>
      </c>
      <c r="AD215">
        <v>0</v>
      </c>
      <c r="AE215">
        <v>7.38</v>
      </c>
      <c r="AF215">
        <v>126.6</v>
      </c>
      <c r="AG215">
        <v>7.73</v>
      </c>
      <c r="AH215">
        <v>0</v>
      </c>
      <c r="AI215">
        <v>4.6000000000000005</v>
      </c>
      <c r="AJ215">
        <v>35.800000000000004</v>
      </c>
      <c r="AK215">
        <v>0.8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1.79</v>
      </c>
      <c r="BF215">
        <v>0</v>
      </c>
      <c r="BG215">
        <v>28.82</v>
      </c>
      <c r="BH215">
        <v>0</v>
      </c>
      <c r="BI215">
        <v>0</v>
      </c>
      <c r="BJ215">
        <v>0</v>
      </c>
      <c r="BK215">
        <v>0</v>
      </c>
      <c r="BL215">
        <v>16.47</v>
      </c>
      <c r="BM215">
        <v>20.18</v>
      </c>
      <c r="BN215">
        <v>0</v>
      </c>
      <c r="BO215">
        <v>0</v>
      </c>
      <c r="BP215">
        <v>0</v>
      </c>
      <c r="BQ215">
        <v>2.3000000000000003</v>
      </c>
      <c r="BR215">
        <v>0</v>
      </c>
      <c r="BS215">
        <v>7.61</v>
      </c>
      <c r="BT215">
        <v>1.67</v>
      </c>
      <c r="BU215">
        <v>0</v>
      </c>
      <c r="BV215">
        <v>0</v>
      </c>
      <c r="BW215">
        <v>0</v>
      </c>
      <c r="BX215">
        <v>0</v>
      </c>
      <c r="BY215">
        <v>0</v>
      </c>
      <c r="BZ215">
        <v>0</v>
      </c>
      <c r="CA215">
        <v>1.52</v>
      </c>
      <c r="CB215">
        <v>0</v>
      </c>
      <c r="CC215">
        <v>0</v>
      </c>
      <c r="CD215">
        <v>0</v>
      </c>
      <c r="CE215">
        <v>0.76</v>
      </c>
      <c r="CF215">
        <v>0</v>
      </c>
      <c r="CG215">
        <v>3.72</v>
      </c>
      <c r="CH215">
        <v>0</v>
      </c>
      <c r="CI215">
        <v>10.5</v>
      </c>
      <c r="CJ215">
        <v>0</v>
      </c>
      <c r="CK215">
        <v>4.4400000000000004</v>
      </c>
      <c r="CL215">
        <v>0</v>
      </c>
      <c r="CM215">
        <v>0</v>
      </c>
      <c r="CN215">
        <v>0</v>
      </c>
      <c r="CO215">
        <v>0</v>
      </c>
      <c r="CP215">
        <v>0</v>
      </c>
      <c r="CQ215">
        <v>8.5</v>
      </c>
      <c r="CR215">
        <v>4.3600000000000003</v>
      </c>
      <c r="CS215">
        <v>49.63</v>
      </c>
      <c r="CT215">
        <v>0</v>
      </c>
      <c r="CU215">
        <v>19</v>
      </c>
      <c r="CV215">
        <v>105</v>
      </c>
      <c r="CW215" t="s">
        <v>608</v>
      </c>
      <c r="CX215">
        <v>6997.58</v>
      </c>
      <c r="CY215">
        <v>0.01</v>
      </c>
      <c r="CZ215">
        <v>0</v>
      </c>
      <c r="DA215">
        <v>0</v>
      </c>
      <c r="DB215">
        <v>0</v>
      </c>
      <c r="DC215">
        <v>0</v>
      </c>
      <c r="DD215">
        <v>0.01</v>
      </c>
      <c r="DE215">
        <v>0</v>
      </c>
      <c r="DF215">
        <v>0.05</v>
      </c>
      <c r="DG215">
        <v>0</v>
      </c>
      <c r="DH215">
        <v>0</v>
      </c>
      <c r="DI215">
        <v>0</v>
      </c>
      <c r="DJ215">
        <v>0</v>
      </c>
      <c r="DK215">
        <v>0</v>
      </c>
      <c r="DL215">
        <v>0</v>
      </c>
      <c r="DM215">
        <v>0</v>
      </c>
      <c r="DN215">
        <v>0.08</v>
      </c>
      <c r="DO215">
        <v>0</v>
      </c>
      <c r="DP215">
        <v>0</v>
      </c>
      <c r="DQ215">
        <v>0.6</v>
      </c>
      <c r="DR215">
        <v>0</v>
      </c>
      <c r="DS215">
        <v>0</v>
      </c>
      <c r="DT215">
        <v>0</v>
      </c>
      <c r="DU215">
        <v>0.24</v>
      </c>
      <c r="DV215">
        <v>0</v>
      </c>
      <c r="DW215">
        <v>0</v>
      </c>
      <c r="DX215">
        <v>0</v>
      </c>
      <c r="DY215" s="5" t="s">
        <v>608</v>
      </c>
      <c r="DZ215" s="5" t="s">
        <v>2528</v>
      </c>
      <c r="EA215" s="5" t="s">
        <v>2405</v>
      </c>
      <c r="EB215" s="5" t="s">
        <v>2418</v>
      </c>
      <c r="EC215" s="5">
        <v>6997.5779176200003</v>
      </c>
      <c r="ED215" s="8">
        <v>6569.8896667848003</v>
      </c>
      <c r="EE215" s="7">
        <v>0.94</v>
      </c>
    </row>
    <row r="216" spans="1:135">
      <c r="A216">
        <v>1</v>
      </c>
      <c r="B216" t="s">
        <v>2238</v>
      </c>
      <c r="C216" t="s">
        <v>601</v>
      </c>
      <c r="D216" t="s">
        <v>365</v>
      </c>
      <c r="E216" t="s">
        <v>610</v>
      </c>
      <c r="F216" t="s">
        <v>611</v>
      </c>
      <c r="G216">
        <v>2794.1008479500001</v>
      </c>
      <c r="H216">
        <v>34.375</v>
      </c>
      <c r="I216">
        <v>45.8125</v>
      </c>
      <c r="J216">
        <v>95</v>
      </c>
      <c r="K216">
        <v>164.8125</v>
      </c>
      <c r="L216">
        <v>588.5</v>
      </c>
      <c r="M216">
        <v>1865.75</v>
      </c>
      <c r="N216">
        <v>453.5147705078125</v>
      </c>
      <c r="O216">
        <v>1079.3079833984375</v>
      </c>
      <c r="P216">
        <v>780.38621031641799</v>
      </c>
      <c r="Q216">
        <v>23.4375</v>
      </c>
      <c r="R216">
        <v>0</v>
      </c>
      <c r="S216">
        <v>22.3125</v>
      </c>
      <c r="T216">
        <v>2748.5</v>
      </c>
      <c r="U216">
        <v>0</v>
      </c>
      <c r="V216">
        <v>0</v>
      </c>
      <c r="W216">
        <v>1152.1151600563721</v>
      </c>
      <c r="X216">
        <v>13.0652553519898</v>
      </c>
      <c r="Y216">
        <v>59</v>
      </c>
      <c r="Z216">
        <v>159662.22070000001</v>
      </c>
      <c r="AA216">
        <v>104.4</v>
      </c>
      <c r="AB216">
        <v>24.25</v>
      </c>
      <c r="AC216">
        <v>24.25</v>
      </c>
      <c r="AD216">
        <v>0</v>
      </c>
      <c r="AE216">
        <v>9.4600000000000009</v>
      </c>
      <c r="AF216">
        <v>69.14</v>
      </c>
      <c r="AG216">
        <v>1.55</v>
      </c>
      <c r="AH216">
        <v>3.6</v>
      </c>
      <c r="AI216">
        <v>0.5</v>
      </c>
      <c r="AJ216">
        <v>32.700000000000003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3.35</v>
      </c>
      <c r="BM216">
        <v>7.71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9.15</v>
      </c>
      <c r="BT216">
        <v>0</v>
      </c>
      <c r="BU216">
        <v>0</v>
      </c>
      <c r="BV216">
        <v>0</v>
      </c>
      <c r="BW216">
        <v>0</v>
      </c>
      <c r="BX216">
        <v>0</v>
      </c>
      <c r="BY216">
        <v>0</v>
      </c>
      <c r="BZ216">
        <v>0</v>
      </c>
      <c r="CA216">
        <v>0</v>
      </c>
      <c r="CB216">
        <v>0</v>
      </c>
      <c r="CC216">
        <v>0</v>
      </c>
      <c r="CD216">
        <v>0</v>
      </c>
      <c r="CE216">
        <v>0</v>
      </c>
      <c r="CF216">
        <v>0</v>
      </c>
      <c r="CG216">
        <v>0</v>
      </c>
      <c r="CH216">
        <v>0</v>
      </c>
      <c r="CI216">
        <v>9.5400000000000009</v>
      </c>
      <c r="CJ216">
        <v>0</v>
      </c>
      <c r="CK216">
        <v>9.74</v>
      </c>
      <c r="CL216">
        <v>0</v>
      </c>
      <c r="CM216">
        <v>0</v>
      </c>
      <c r="CN216">
        <v>0</v>
      </c>
      <c r="CO216">
        <v>0</v>
      </c>
      <c r="CP216">
        <v>0</v>
      </c>
      <c r="CQ216">
        <v>16</v>
      </c>
      <c r="CR216">
        <v>1.5</v>
      </c>
      <c r="CS216">
        <v>47.41</v>
      </c>
      <c r="CT216">
        <v>0</v>
      </c>
      <c r="CU216">
        <v>10</v>
      </c>
      <c r="CV216">
        <v>94.4</v>
      </c>
      <c r="CW216" t="s">
        <v>610</v>
      </c>
      <c r="CX216">
        <v>2794.1</v>
      </c>
      <c r="CY216">
        <v>0.01</v>
      </c>
      <c r="CZ216">
        <v>0.01</v>
      </c>
      <c r="DA216">
        <v>0</v>
      </c>
      <c r="DB216">
        <v>0</v>
      </c>
      <c r="DC216">
        <v>0</v>
      </c>
      <c r="DD216">
        <v>0.01</v>
      </c>
      <c r="DE216">
        <v>0</v>
      </c>
      <c r="DF216">
        <v>0.04</v>
      </c>
      <c r="DG216">
        <v>0</v>
      </c>
      <c r="DH216">
        <v>0</v>
      </c>
      <c r="DI216">
        <v>0</v>
      </c>
      <c r="DJ216">
        <v>0</v>
      </c>
      <c r="DK216">
        <v>0</v>
      </c>
      <c r="DL216">
        <v>0</v>
      </c>
      <c r="DM216">
        <v>0</v>
      </c>
      <c r="DN216">
        <v>0.04</v>
      </c>
      <c r="DO216">
        <v>0</v>
      </c>
      <c r="DP216">
        <v>0</v>
      </c>
      <c r="DQ216">
        <v>0.6</v>
      </c>
      <c r="DR216">
        <v>0</v>
      </c>
      <c r="DS216">
        <v>0.02</v>
      </c>
      <c r="DT216">
        <v>0</v>
      </c>
      <c r="DU216">
        <v>0.28000000000000003</v>
      </c>
      <c r="DV216">
        <v>0</v>
      </c>
      <c r="DW216">
        <v>0</v>
      </c>
      <c r="DX216">
        <v>0</v>
      </c>
      <c r="DY216" s="5" t="s">
        <v>610</v>
      </c>
      <c r="DZ216" s="5" t="s">
        <v>2529</v>
      </c>
      <c r="EA216" s="5" t="s">
        <v>2405</v>
      </c>
      <c r="EB216" s="5" t="s">
        <v>2418</v>
      </c>
      <c r="EC216" s="5">
        <v>2794.1008479500001</v>
      </c>
      <c r="ED216" s="8">
        <v>2173.2394501901581</v>
      </c>
      <c r="EE216" s="7">
        <v>0.78</v>
      </c>
    </row>
    <row r="217" spans="1:135">
      <c r="A217">
        <v>1</v>
      </c>
      <c r="B217" t="s">
        <v>2238</v>
      </c>
      <c r="C217" t="s">
        <v>601</v>
      </c>
      <c r="D217" t="s">
        <v>365</v>
      </c>
      <c r="E217" t="s">
        <v>612</v>
      </c>
      <c r="F217" t="s">
        <v>613</v>
      </c>
      <c r="G217">
        <v>2687.42896974</v>
      </c>
      <c r="H217">
        <v>200.9375</v>
      </c>
      <c r="I217">
        <v>36.5625</v>
      </c>
      <c r="J217">
        <v>82.4375</v>
      </c>
      <c r="K217">
        <v>138.125</v>
      </c>
      <c r="L217">
        <v>532.25</v>
      </c>
      <c r="M217">
        <v>1695.9375</v>
      </c>
      <c r="N217">
        <v>300</v>
      </c>
      <c r="O217">
        <v>891.5849609375</v>
      </c>
      <c r="P217">
        <v>514.18161880613866</v>
      </c>
      <c r="Q217">
        <v>24.9375</v>
      </c>
      <c r="R217">
        <v>1131.1875</v>
      </c>
      <c r="S217">
        <v>991.5625</v>
      </c>
      <c r="T217">
        <v>538.5625</v>
      </c>
      <c r="U217">
        <v>0</v>
      </c>
      <c r="V217">
        <v>0</v>
      </c>
      <c r="W217">
        <v>1095.2328047249221</v>
      </c>
      <c r="X217">
        <v>14.036079616797656</v>
      </c>
      <c r="Y217">
        <v>36</v>
      </c>
      <c r="Z217">
        <v>48677.386500000001</v>
      </c>
      <c r="AA217">
        <v>45.08</v>
      </c>
      <c r="AB217">
        <v>3.64</v>
      </c>
      <c r="AC217">
        <v>3.64</v>
      </c>
      <c r="AD217">
        <v>0</v>
      </c>
      <c r="AE217">
        <v>3.21</v>
      </c>
      <c r="AF217">
        <v>37.46</v>
      </c>
      <c r="AG217">
        <v>0.77</v>
      </c>
      <c r="AH217">
        <v>0</v>
      </c>
      <c r="AI217">
        <v>0.6</v>
      </c>
      <c r="AJ217">
        <v>4.8</v>
      </c>
      <c r="AK217">
        <v>0.8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0.91</v>
      </c>
      <c r="BL217">
        <v>14.58</v>
      </c>
      <c r="BM217">
        <v>0.6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1.47</v>
      </c>
      <c r="BU217">
        <v>0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0.57000000000000006</v>
      </c>
      <c r="CB217">
        <v>0</v>
      </c>
      <c r="CC217">
        <v>0</v>
      </c>
      <c r="CD217">
        <v>0</v>
      </c>
      <c r="CE217">
        <v>1.81</v>
      </c>
      <c r="CF217">
        <v>0</v>
      </c>
      <c r="CG217">
        <v>3.41</v>
      </c>
      <c r="CH217">
        <v>0</v>
      </c>
      <c r="CI217">
        <v>0</v>
      </c>
      <c r="CJ217">
        <v>0</v>
      </c>
      <c r="CK217">
        <v>2.1</v>
      </c>
      <c r="CL217">
        <v>0</v>
      </c>
      <c r="CM217">
        <v>0</v>
      </c>
      <c r="CN217">
        <v>0</v>
      </c>
      <c r="CO217">
        <v>0</v>
      </c>
      <c r="CP217">
        <v>0</v>
      </c>
      <c r="CQ217">
        <v>3.91</v>
      </c>
      <c r="CR217">
        <v>0</v>
      </c>
      <c r="CS217">
        <v>15.72</v>
      </c>
      <c r="CT217">
        <v>0</v>
      </c>
      <c r="CU217">
        <v>2</v>
      </c>
      <c r="CV217">
        <v>43.199999999999996</v>
      </c>
      <c r="CW217" t="s">
        <v>612</v>
      </c>
      <c r="CX217">
        <v>2687.43</v>
      </c>
      <c r="CY217">
        <v>0</v>
      </c>
      <c r="CZ217">
        <v>0</v>
      </c>
      <c r="DA217">
        <v>0</v>
      </c>
      <c r="DB217">
        <v>0</v>
      </c>
      <c r="DC217">
        <v>0</v>
      </c>
      <c r="DD217">
        <v>0.02</v>
      </c>
      <c r="DE217">
        <v>0</v>
      </c>
      <c r="DF217">
        <v>0.03</v>
      </c>
      <c r="DG217">
        <v>0</v>
      </c>
      <c r="DH217">
        <v>0</v>
      </c>
      <c r="DI217">
        <v>0</v>
      </c>
      <c r="DJ217">
        <v>0</v>
      </c>
      <c r="DK217">
        <v>0</v>
      </c>
      <c r="DL217">
        <v>0</v>
      </c>
      <c r="DM217">
        <v>0</v>
      </c>
      <c r="DN217">
        <v>0.31</v>
      </c>
      <c r="DO217">
        <v>0</v>
      </c>
      <c r="DP217">
        <v>0.02</v>
      </c>
      <c r="DQ217">
        <v>0.53</v>
      </c>
      <c r="DR217">
        <v>0</v>
      </c>
      <c r="DS217">
        <v>0</v>
      </c>
      <c r="DT217">
        <v>0</v>
      </c>
      <c r="DU217">
        <v>0.01</v>
      </c>
      <c r="DV217">
        <v>0</v>
      </c>
      <c r="DW217">
        <v>0</v>
      </c>
      <c r="DX217">
        <v>7.0000000000000007E-2</v>
      </c>
      <c r="DY217" s="5" t="s">
        <v>612</v>
      </c>
      <c r="DZ217" s="5" t="s">
        <v>2530</v>
      </c>
      <c r="EA217" s="5" t="s">
        <v>2405</v>
      </c>
      <c r="EB217" s="5" t="s">
        <v>2418</v>
      </c>
      <c r="EC217" s="5">
        <v>2687.42896974</v>
      </c>
      <c r="ED217" s="8">
        <v>3650.2580159135996</v>
      </c>
      <c r="EE217" s="7">
        <v>1.36</v>
      </c>
    </row>
    <row r="218" spans="1:135">
      <c r="A218">
        <v>1</v>
      </c>
      <c r="B218" t="s">
        <v>2238</v>
      </c>
      <c r="C218" t="s">
        <v>601</v>
      </c>
      <c r="D218" t="s">
        <v>365</v>
      </c>
      <c r="E218" t="s">
        <v>614</v>
      </c>
      <c r="F218" t="s">
        <v>368</v>
      </c>
      <c r="G218">
        <v>1769.5405456399999</v>
      </c>
      <c r="H218">
        <v>28.25</v>
      </c>
      <c r="I218">
        <v>46</v>
      </c>
      <c r="J218">
        <v>93.3125</v>
      </c>
      <c r="K218">
        <v>124.4375</v>
      </c>
      <c r="L218">
        <v>408.0625</v>
      </c>
      <c r="M218">
        <v>1069.125</v>
      </c>
      <c r="N218">
        <v>381.27227783203125</v>
      </c>
      <c r="O218">
        <v>837.092529296875</v>
      </c>
      <c r="P218">
        <v>567.21885535771503</v>
      </c>
      <c r="Q218">
        <v>30.375</v>
      </c>
      <c r="R218">
        <v>372.9375</v>
      </c>
      <c r="S218">
        <v>911.5625</v>
      </c>
      <c r="T218">
        <v>454.3125</v>
      </c>
      <c r="U218">
        <v>0</v>
      </c>
      <c r="V218">
        <v>0</v>
      </c>
      <c r="W218">
        <v>1090.404697156984</v>
      </c>
      <c r="X218">
        <v>13.991772205544764</v>
      </c>
      <c r="Y218">
        <v>56</v>
      </c>
      <c r="Z218">
        <v>89496.452099999995</v>
      </c>
      <c r="AA218">
        <v>82.1</v>
      </c>
      <c r="AB218">
        <v>5.93</v>
      </c>
      <c r="AC218">
        <v>5.93</v>
      </c>
      <c r="AD218">
        <v>0</v>
      </c>
      <c r="AE218">
        <v>5.6</v>
      </c>
      <c r="AF218">
        <v>62.43</v>
      </c>
      <c r="AG218">
        <v>8.14</v>
      </c>
      <c r="AH218">
        <v>0</v>
      </c>
      <c r="AI218">
        <v>3.2</v>
      </c>
      <c r="AJ218">
        <v>10.4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1.21</v>
      </c>
      <c r="BH218">
        <v>0</v>
      </c>
      <c r="BI218">
        <v>0</v>
      </c>
      <c r="BJ218">
        <v>0</v>
      </c>
      <c r="BK218">
        <v>0</v>
      </c>
      <c r="BL218">
        <v>9.64</v>
      </c>
      <c r="BM218">
        <v>13.18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0</v>
      </c>
      <c r="BV218">
        <v>0</v>
      </c>
      <c r="BW218">
        <v>0</v>
      </c>
      <c r="BX218">
        <v>0</v>
      </c>
      <c r="BY218">
        <v>0</v>
      </c>
      <c r="BZ218">
        <v>0</v>
      </c>
      <c r="CA218">
        <v>0.55000000000000004</v>
      </c>
      <c r="CB218">
        <v>0</v>
      </c>
      <c r="CC218">
        <v>0</v>
      </c>
      <c r="CD218">
        <v>0</v>
      </c>
      <c r="CE218">
        <v>0</v>
      </c>
      <c r="CF218">
        <v>0</v>
      </c>
      <c r="CG218">
        <v>0.86</v>
      </c>
      <c r="CH218">
        <v>0</v>
      </c>
      <c r="CI218">
        <v>3.48</v>
      </c>
      <c r="CJ218">
        <v>0</v>
      </c>
      <c r="CK218">
        <v>1.62</v>
      </c>
      <c r="CL218">
        <v>0</v>
      </c>
      <c r="CM218">
        <v>0</v>
      </c>
      <c r="CN218">
        <v>0</v>
      </c>
      <c r="CO218">
        <v>0</v>
      </c>
      <c r="CP218">
        <v>0</v>
      </c>
      <c r="CQ218">
        <v>8</v>
      </c>
      <c r="CR218">
        <v>0</v>
      </c>
      <c r="CS218">
        <v>43.56</v>
      </c>
      <c r="CT218">
        <v>0</v>
      </c>
      <c r="CU218">
        <v>6</v>
      </c>
      <c r="CV218">
        <v>61.600000000000009</v>
      </c>
      <c r="CW218" t="s">
        <v>614</v>
      </c>
      <c r="CX218">
        <v>1769.54</v>
      </c>
      <c r="CY218">
        <v>0.02</v>
      </c>
      <c r="CZ218">
        <v>0</v>
      </c>
      <c r="DA218">
        <v>0</v>
      </c>
      <c r="DB218">
        <v>0</v>
      </c>
      <c r="DC218">
        <v>0</v>
      </c>
      <c r="DD218">
        <v>0.02</v>
      </c>
      <c r="DE218">
        <v>0</v>
      </c>
      <c r="DF218">
        <v>0.06</v>
      </c>
      <c r="DG218">
        <v>0</v>
      </c>
      <c r="DH218">
        <v>0</v>
      </c>
      <c r="DI218">
        <v>0</v>
      </c>
      <c r="DJ218">
        <v>0</v>
      </c>
      <c r="DK218">
        <v>0</v>
      </c>
      <c r="DL218">
        <v>0</v>
      </c>
      <c r="DM218">
        <v>0</v>
      </c>
      <c r="DN218">
        <v>0.22</v>
      </c>
      <c r="DO218">
        <v>0</v>
      </c>
      <c r="DP218">
        <v>0.02</v>
      </c>
      <c r="DQ218">
        <v>0.63</v>
      </c>
      <c r="DR218">
        <v>0</v>
      </c>
      <c r="DS218">
        <v>0</v>
      </c>
      <c r="DT218">
        <v>0</v>
      </c>
      <c r="DU218">
        <v>0.03</v>
      </c>
      <c r="DV218">
        <v>0</v>
      </c>
      <c r="DW218">
        <v>0</v>
      </c>
      <c r="DX218">
        <v>0</v>
      </c>
      <c r="DY218" s="5" t="s">
        <v>614</v>
      </c>
      <c r="DZ218" s="5" t="s">
        <v>2408</v>
      </c>
      <c r="EA218" s="5" t="s">
        <v>2405</v>
      </c>
      <c r="EB218" s="5" t="s">
        <v>2418</v>
      </c>
      <c r="EC218" s="5">
        <v>1769.5405456399999</v>
      </c>
      <c r="ED218" s="8">
        <v>2937.8499863165998</v>
      </c>
      <c r="EE218" s="7">
        <v>1.66</v>
      </c>
    </row>
    <row r="219" spans="1:135">
      <c r="A219">
        <v>1</v>
      </c>
      <c r="B219" t="s">
        <v>2238</v>
      </c>
      <c r="C219" t="s">
        <v>601</v>
      </c>
      <c r="D219" t="s">
        <v>365</v>
      </c>
      <c r="E219" t="s">
        <v>615</v>
      </c>
      <c r="F219" t="s">
        <v>365</v>
      </c>
      <c r="G219">
        <v>11549.0356563</v>
      </c>
      <c r="H219">
        <v>301.6875</v>
      </c>
      <c r="I219">
        <v>365.4375</v>
      </c>
      <c r="J219">
        <v>719.6875</v>
      </c>
      <c r="K219">
        <v>1011.5</v>
      </c>
      <c r="L219">
        <v>2993</v>
      </c>
      <c r="M219">
        <v>6157.625</v>
      </c>
      <c r="N219">
        <v>422.50680541992188</v>
      </c>
      <c r="O219">
        <v>1063.176025390625</v>
      </c>
      <c r="P219">
        <v>665.73825552286723</v>
      </c>
      <c r="Q219">
        <v>86.625</v>
      </c>
      <c r="R219">
        <v>220.8125</v>
      </c>
      <c r="S219">
        <v>5823.0625</v>
      </c>
      <c r="T219">
        <v>5296.3125</v>
      </c>
      <c r="U219">
        <v>0</v>
      </c>
      <c r="V219">
        <v>122.125</v>
      </c>
      <c r="W219">
        <v>1136.9043671194329</v>
      </c>
      <c r="X219">
        <v>13.470447048000432</v>
      </c>
      <c r="Y219">
        <v>205</v>
      </c>
      <c r="Z219">
        <v>578544.52099999995</v>
      </c>
      <c r="AA219">
        <v>336.04</v>
      </c>
      <c r="AB219">
        <v>80.72</v>
      </c>
      <c r="AC219">
        <v>80.41</v>
      </c>
      <c r="AD219">
        <v>0.31</v>
      </c>
      <c r="AE219">
        <v>23.39</v>
      </c>
      <c r="AF219">
        <v>220.84</v>
      </c>
      <c r="AG219">
        <v>11.09</v>
      </c>
      <c r="AH219">
        <v>2.2000000000000002</v>
      </c>
      <c r="AI219">
        <v>11.4</v>
      </c>
      <c r="AJ219">
        <v>85.7</v>
      </c>
      <c r="AK219">
        <v>2.4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1.1500000000000001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0.05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11.03</v>
      </c>
      <c r="BH219">
        <v>0</v>
      </c>
      <c r="BI219">
        <v>0</v>
      </c>
      <c r="BJ219">
        <v>0</v>
      </c>
      <c r="BK219">
        <v>1.06</v>
      </c>
      <c r="BL219">
        <v>24.23</v>
      </c>
      <c r="BM219">
        <v>39.869999999999997</v>
      </c>
      <c r="BN219">
        <v>0</v>
      </c>
      <c r="BO219">
        <v>0</v>
      </c>
      <c r="BP219">
        <v>0</v>
      </c>
      <c r="BQ219">
        <v>10.34</v>
      </c>
      <c r="BR219">
        <v>0</v>
      </c>
      <c r="BS219">
        <v>13.81</v>
      </c>
      <c r="BT219">
        <v>0</v>
      </c>
      <c r="BU219">
        <v>3.75</v>
      </c>
      <c r="BV219">
        <v>0</v>
      </c>
      <c r="BW219">
        <v>0</v>
      </c>
      <c r="BX219">
        <v>0</v>
      </c>
      <c r="BY219">
        <v>0</v>
      </c>
      <c r="BZ219">
        <v>0</v>
      </c>
      <c r="CA219">
        <v>4.3</v>
      </c>
      <c r="CB219">
        <v>0</v>
      </c>
      <c r="CC219">
        <v>0</v>
      </c>
      <c r="CD219">
        <v>0</v>
      </c>
      <c r="CE219">
        <v>2.34</v>
      </c>
      <c r="CF219">
        <v>1.07</v>
      </c>
      <c r="CG219">
        <v>13.83</v>
      </c>
      <c r="CH219">
        <v>0</v>
      </c>
      <c r="CI219">
        <v>42.27</v>
      </c>
      <c r="CJ219">
        <v>0</v>
      </c>
      <c r="CK219">
        <v>12.2</v>
      </c>
      <c r="CL219">
        <v>0</v>
      </c>
      <c r="CM219">
        <v>0</v>
      </c>
      <c r="CN219">
        <v>1.22</v>
      </c>
      <c r="CO219">
        <v>0</v>
      </c>
      <c r="CP219">
        <v>2.9</v>
      </c>
      <c r="CQ219">
        <v>13.73</v>
      </c>
      <c r="CR219">
        <v>0</v>
      </c>
      <c r="CS219">
        <v>136.89000000000001</v>
      </c>
      <c r="CT219">
        <v>0</v>
      </c>
      <c r="CU219">
        <v>59</v>
      </c>
      <c r="CV219">
        <v>246</v>
      </c>
      <c r="CW219" t="s">
        <v>615</v>
      </c>
      <c r="CX219">
        <v>11549.04</v>
      </c>
      <c r="CY219">
        <v>0.02</v>
      </c>
      <c r="CZ219">
        <v>0.01</v>
      </c>
      <c r="DA219">
        <v>0</v>
      </c>
      <c r="DB219">
        <v>0</v>
      </c>
      <c r="DC219">
        <v>0</v>
      </c>
      <c r="DD219">
        <v>0.01</v>
      </c>
      <c r="DE219">
        <v>0</v>
      </c>
      <c r="DF219">
        <v>0.06</v>
      </c>
      <c r="DG219">
        <v>0</v>
      </c>
      <c r="DH219">
        <v>0</v>
      </c>
      <c r="DI219">
        <v>0</v>
      </c>
      <c r="DJ219">
        <v>0</v>
      </c>
      <c r="DK219">
        <v>0</v>
      </c>
      <c r="DL219">
        <v>0</v>
      </c>
      <c r="DM219">
        <v>0</v>
      </c>
      <c r="DN219">
        <v>0.12</v>
      </c>
      <c r="DO219">
        <v>0</v>
      </c>
      <c r="DP219">
        <v>0.01</v>
      </c>
      <c r="DQ219">
        <v>0.69</v>
      </c>
      <c r="DR219">
        <v>0</v>
      </c>
      <c r="DS219">
        <v>0</v>
      </c>
      <c r="DT219">
        <v>0</v>
      </c>
      <c r="DU219">
        <v>0.08</v>
      </c>
      <c r="DV219">
        <v>0</v>
      </c>
      <c r="DW219">
        <v>0</v>
      </c>
      <c r="DX219">
        <v>0</v>
      </c>
      <c r="DY219" s="5" t="s">
        <v>615</v>
      </c>
      <c r="DZ219" s="5" t="s">
        <v>2405</v>
      </c>
      <c r="EA219" s="5" t="s">
        <v>2405</v>
      </c>
      <c r="EB219" s="5" t="s">
        <v>2418</v>
      </c>
      <c r="EC219" s="5">
        <v>11549.0356563</v>
      </c>
      <c r="ED219" s="8">
        <v>10388.853637548</v>
      </c>
      <c r="EE219" s="7">
        <v>0.9</v>
      </c>
    </row>
    <row r="220" spans="1:135">
      <c r="A220">
        <v>1</v>
      </c>
      <c r="B220" t="s">
        <v>2238</v>
      </c>
      <c r="C220" t="s">
        <v>601</v>
      </c>
      <c r="D220" t="s">
        <v>365</v>
      </c>
      <c r="E220" t="s">
        <v>616</v>
      </c>
      <c r="F220" t="s">
        <v>617</v>
      </c>
      <c r="G220">
        <v>3331.1469054499998</v>
      </c>
      <c r="H220">
        <v>69.0625</v>
      </c>
      <c r="I220">
        <v>105.875</v>
      </c>
      <c r="J220">
        <v>237.4375</v>
      </c>
      <c r="K220">
        <v>336.875</v>
      </c>
      <c r="L220">
        <v>812.1875</v>
      </c>
      <c r="M220">
        <v>1769.8125</v>
      </c>
      <c r="N220">
        <v>300</v>
      </c>
      <c r="O220">
        <v>1090.7222900390625</v>
      </c>
      <c r="P220">
        <v>633.60827616621805</v>
      </c>
      <c r="Q220">
        <v>70.1875</v>
      </c>
      <c r="R220">
        <v>385.875</v>
      </c>
      <c r="S220">
        <v>1065.25</v>
      </c>
      <c r="T220">
        <v>1809.9375</v>
      </c>
      <c r="U220">
        <v>0</v>
      </c>
      <c r="V220">
        <v>0</v>
      </c>
      <c r="W220">
        <v>1146.5114538188777</v>
      </c>
      <c r="X220">
        <v>13.710773719067186</v>
      </c>
      <c r="Y220">
        <v>72</v>
      </c>
      <c r="Z220">
        <v>81570.414300000004</v>
      </c>
      <c r="AA220">
        <v>75.56</v>
      </c>
      <c r="AB220">
        <v>9.07</v>
      </c>
      <c r="AC220">
        <v>8.74</v>
      </c>
      <c r="AD220">
        <v>0.33</v>
      </c>
      <c r="AE220">
        <v>9.65</v>
      </c>
      <c r="AF220">
        <v>56.78</v>
      </c>
      <c r="AG220">
        <v>0.06</v>
      </c>
      <c r="AH220">
        <v>0</v>
      </c>
      <c r="AI220">
        <v>1</v>
      </c>
      <c r="AJ220">
        <v>12.1</v>
      </c>
      <c r="AK220">
        <v>2.4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1.4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0.7</v>
      </c>
      <c r="BJ220">
        <v>0</v>
      </c>
      <c r="BK220">
        <v>0</v>
      </c>
      <c r="BL220">
        <v>11.62</v>
      </c>
      <c r="BM220">
        <v>11.35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3.27</v>
      </c>
      <c r="BU220">
        <v>1.0900000000000001</v>
      </c>
      <c r="BV220">
        <v>0</v>
      </c>
      <c r="BW220">
        <v>0</v>
      </c>
      <c r="BX220">
        <v>0</v>
      </c>
      <c r="BY220">
        <v>0</v>
      </c>
      <c r="BZ220">
        <v>0</v>
      </c>
      <c r="CA220">
        <v>1.76</v>
      </c>
      <c r="CB220">
        <v>0</v>
      </c>
      <c r="CC220">
        <v>0</v>
      </c>
      <c r="CD220">
        <v>0</v>
      </c>
      <c r="CE220">
        <v>0</v>
      </c>
      <c r="CF220">
        <v>0</v>
      </c>
      <c r="CG220">
        <v>0</v>
      </c>
      <c r="CH220">
        <v>0</v>
      </c>
      <c r="CI220">
        <v>11.28</v>
      </c>
      <c r="CJ220">
        <v>0</v>
      </c>
      <c r="CK220">
        <v>4.3100000000000005</v>
      </c>
      <c r="CL220">
        <v>0</v>
      </c>
      <c r="CM220">
        <v>0</v>
      </c>
      <c r="CN220">
        <v>0</v>
      </c>
      <c r="CO220">
        <v>0</v>
      </c>
      <c r="CP220">
        <v>0</v>
      </c>
      <c r="CQ220">
        <v>9.26</v>
      </c>
      <c r="CR220">
        <v>0</v>
      </c>
      <c r="CS220">
        <v>19.52</v>
      </c>
      <c r="CT220">
        <v>0</v>
      </c>
      <c r="CU220">
        <v>2</v>
      </c>
      <c r="CV220">
        <v>100.8</v>
      </c>
      <c r="CW220" t="s">
        <v>616</v>
      </c>
      <c r="CX220">
        <v>3331.15</v>
      </c>
      <c r="CY220">
        <v>0.01</v>
      </c>
      <c r="CZ220">
        <v>0</v>
      </c>
      <c r="DA220">
        <v>0</v>
      </c>
      <c r="DB220">
        <v>0</v>
      </c>
      <c r="DC220">
        <v>0</v>
      </c>
      <c r="DD220">
        <v>0.01</v>
      </c>
      <c r="DE220">
        <v>0</v>
      </c>
      <c r="DF220">
        <v>0.05</v>
      </c>
      <c r="DG220">
        <v>0</v>
      </c>
      <c r="DH220">
        <v>0</v>
      </c>
      <c r="DI220">
        <v>0</v>
      </c>
      <c r="DJ220">
        <v>0</v>
      </c>
      <c r="DK220">
        <v>0</v>
      </c>
      <c r="DL220">
        <v>0</v>
      </c>
      <c r="DM220">
        <v>0</v>
      </c>
      <c r="DN220">
        <v>0.12</v>
      </c>
      <c r="DO220">
        <v>0</v>
      </c>
      <c r="DP220">
        <v>0.01</v>
      </c>
      <c r="DQ220">
        <v>0.57999999999999996</v>
      </c>
      <c r="DR220">
        <v>0</v>
      </c>
      <c r="DS220">
        <v>0</v>
      </c>
      <c r="DT220">
        <v>0</v>
      </c>
      <c r="DU220">
        <v>0.22</v>
      </c>
      <c r="DV220">
        <v>0</v>
      </c>
      <c r="DW220">
        <v>0</v>
      </c>
      <c r="DX220">
        <v>0</v>
      </c>
      <c r="DY220" s="5" t="s">
        <v>616</v>
      </c>
      <c r="DZ220" s="5" t="s">
        <v>2531</v>
      </c>
      <c r="EA220" s="5" t="s">
        <v>2405</v>
      </c>
      <c r="EB220" s="5" t="s">
        <v>2418</v>
      </c>
      <c r="EC220" s="5">
        <v>3331.1469054499998</v>
      </c>
      <c r="ED220" s="8">
        <v>4835.7451258165156</v>
      </c>
      <c r="EE220" s="7">
        <v>1.45</v>
      </c>
    </row>
    <row r="221" spans="1:135">
      <c r="A221">
        <v>1</v>
      </c>
      <c r="B221" t="s">
        <v>2238</v>
      </c>
      <c r="C221" t="s">
        <v>601</v>
      </c>
      <c r="D221" t="s">
        <v>365</v>
      </c>
      <c r="E221" t="s">
        <v>618</v>
      </c>
      <c r="F221" t="s">
        <v>619</v>
      </c>
      <c r="G221">
        <v>3100.2368480800001</v>
      </c>
      <c r="H221">
        <v>58.4375</v>
      </c>
      <c r="I221">
        <v>66.3125</v>
      </c>
      <c r="J221">
        <v>141</v>
      </c>
      <c r="K221">
        <v>225.3125</v>
      </c>
      <c r="L221">
        <v>725.4375</v>
      </c>
      <c r="M221">
        <v>1884.1875</v>
      </c>
      <c r="N221">
        <v>342.70797729492188</v>
      </c>
      <c r="O221">
        <v>887.919677734375</v>
      </c>
      <c r="P221">
        <v>566.66847757683684</v>
      </c>
      <c r="Q221">
        <v>39.0625</v>
      </c>
      <c r="R221">
        <v>2407.0625</v>
      </c>
      <c r="S221">
        <v>0</v>
      </c>
      <c r="T221">
        <v>654.5625</v>
      </c>
      <c r="U221">
        <v>0</v>
      </c>
      <c r="V221">
        <v>0</v>
      </c>
      <c r="W221">
        <v>1063.5614162432455</v>
      </c>
      <c r="X221">
        <v>13.986532381643681</v>
      </c>
      <c r="Y221">
        <v>29</v>
      </c>
      <c r="Z221">
        <v>85585.7788</v>
      </c>
      <c r="AA221">
        <v>31.11</v>
      </c>
      <c r="AB221">
        <v>1.29</v>
      </c>
      <c r="AC221">
        <v>1.29</v>
      </c>
      <c r="AD221">
        <v>0</v>
      </c>
      <c r="AE221">
        <v>1.39</v>
      </c>
      <c r="AF221">
        <v>28.13</v>
      </c>
      <c r="AG221">
        <v>0.3</v>
      </c>
      <c r="AH221">
        <v>0</v>
      </c>
      <c r="AI221">
        <v>0</v>
      </c>
      <c r="AJ221">
        <v>7.4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1.76</v>
      </c>
      <c r="BE221">
        <v>0</v>
      </c>
      <c r="BF221">
        <v>0</v>
      </c>
      <c r="BG221">
        <v>7.52</v>
      </c>
      <c r="BH221">
        <v>0</v>
      </c>
      <c r="BI221">
        <v>0</v>
      </c>
      <c r="BJ221">
        <v>0</v>
      </c>
      <c r="BK221">
        <v>0</v>
      </c>
      <c r="BL221">
        <v>5.86</v>
      </c>
      <c r="BM221">
        <v>4.0600000000000005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0</v>
      </c>
      <c r="CD221">
        <v>0</v>
      </c>
      <c r="CE221">
        <v>0</v>
      </c>
      <c r="CF221">
        <v>0</v>
      </c>
      <c r="CG221">
        <v>0</v>
      </c>
      <c r="CH221">
        <v>0</v>
      </c>
      <c r="CI221">
        <v>3.82</v>
      </c>
      <c r="CJ221">
        <v>0</v>
      </c>
      <c r="CK221">
        <v>1.39</v>
      </c>
      <c r="CL221">
        <v>0</v>
      </c>
      <c r="CM221">
        <v>0</v>
      </c>
      <c r="CN221">
        <v>0</v>
      </c>
      <c r="CO221">
        <v>0</v>
      </c>
      <c r="CP221">
        <v>0</v>
      </c>
      <c r="CQ221">
        <v>2.33</v>
      </c>
      <c r="CR221">
        <v>0</v>
      </c>
      <c r="CS221">
        <v>4.37</v>
      </c>
      <c r="CT221">
        <v>0</v>
      </c>
      <c r="CU221">
        <v>4</v>
      </c>
      <c r="CV221">
        <v>23.200000000000003</v>
      </c>
      <c r="CW221" t="s">
        <v>618</v>
      </c>
      <c r="CX221">
        <v>3100.24</v>
      </c>
      <c r="CY221">
        <v>0.01</v>
      </c>
      <c r="CZ221">
        <v>0</v>
      </c>
      <c r="DA221">
        <v>0</v>
      </c>
      <c r="DB221">
        <v>0</v>
      </c>
      <c r="DC221">
        <v>0</v>
      </c>
      <c r="DD221">
        <v>0</v>
      </c>
      <c r="DE221">
        <v>0</v>
      </c>
      <c r="DF221">
        <v>0.04</v>
      </c>
      <c r="DG221">
        <v>0</v>
      </c>
      <c r="DH221">
        <v>0</v>
      </c>
      <c r="DI221">
        <v>0</v>
      </c>
      <c r="DJ221">
        <v>0</v>
      </c>
      <c r="DK221">
        <v>0</v>
      </c>
      <c r="DL221">
        <v>0</v>
      </c>
      <c r="DM221">
        <v>0</v>
      </c>
      <c r="DN221">
        <v>0.13</v>
      </c>
      <c r="DO221">
        <v>0</v>
      </c>
      <c r="DP221">
        <v>0</v>
      </c>
      <c r="DQ221">
        <v>0.62</v>
      </c>
      <c r="DR221">
        <v>0</v>
      </c>
      <c r="DS221">
        <v>0</v>
      </c>
      <c r="DT221">
        <v>0</v>
      </c>
      <c r="DU221">
        <v>0.2</v>
      </c>
      <c r="DV221">
        <v>0</v>
      </c>
      <c r="DW221">
        <v>0</v>
      </c>
      <c r="DX221">
        <v>0</v>
      </c>
      <c r="DY221" s="5" t="s">
        <v>618</v>
      </c>
      <c r="DZ221" s="5" t="s">
        <v>2532</v>
      </c>
      <c r="EA221" s="5" t="s">
        <v>2405</v>
      </c>
      <c r="EB221" s="5" t="s">
        <v>2418</v>
      </c>
      <c r="EC221" s="5">
        <v>3100.2368480800001</v>
      </c>
      <c r="ED221" s="8">
        <v>3919.3060998581</v>
      </c>
      <c r="EE221" s="7">
        <v>1.26</v>
      </c>
    </row>
    <row r="222" spans="1:135">
      <c r="A222">
        <v>1</v>
      </c>
      <c r="B222" t="s">
        <v>2238</v>
      </c>
      <c r="C222" t="s">
        <v>601</v>
      </c>
      <c r="D222" t="s">
        <v>365</v>
      </c>
      <c r="E222" t="s">
        <v>620</v>
      </c>
      <c r="F222" t="s">
        <v>621</v>
      </c>
      <c r="G222">
        <v>1916.38917496</v>
      </c>
      <c r="H222">
        <v>109.125</v>
      </c>
      <c r="I222">
        <v>19.8125</v>
      </c>
      <c r="J222">
        <v>41.3125</v>
      </c>
      <c r="K222">
        <v>60.9375</v>
      </c>
      <c r="L222">
        <v>256.25</v>
      </c>
      <c r="M222">
        <v>1429.5</v>
      </c>
      <c r="N222">
        <v>300</v>
      </c>
      <c r="O222">
        <v>904.28466796875</v>
      </c>
      <c r="P222">
        <v>518.10848228696125</v>
      </c>
      <c r="Q222">
        <v>16.9375</v>
      </c>
      <c r="R222">
        <v>745.75</v>
      </c>
      <c r="S222">
        <v>823.5625</v>
      </c>
      <c r="T222">
        <v>330.6875</v>
      </c>
      <c r="U222">
        <v>0</v>
      </c>
      <c r="V222">
        <v>0</v>
      </c>
      <c r="W222">
        <v>1106.74310131124</v>
      </c>
      <c r="X222">
        <v>14.02572183443147</v>
      </c>
      <c r="Y222">
        <v>46</v>
      </c>
      <c r="Z222">
        <v>92712.868600000002</v>
      </c>
      <c r="AA222">
        <v>82.98</v>
      </c>
      <c r="AB222">
        <v>11.15</v>
      </c>
      <c r="AC222">
        <v>11.15</v>
      </c>
      <c r="AD222">
        <v>0</v>
      </c>
      <c r="AE222">
        <v>5.75</v>
      </c>
      <c r="AF222">
        <v>62.36</v>
      </c>
      <c r="AG222">
        <v>3.72</v>
      </c>
      <c r="AH222">
        <v>0</v>
      </c>
      <c r="AI222">
        <v>5.8</v>
      </c>
      <c r="AJ222">
        <v>14.4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7.48</v>
      </c>
      <c r="BM222">
        <v>6.13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2.02</v>
      </c>
      <c r="BT222">
        <v>0.95</v>
      </c>
      <c r="BU222">
        <v>0</v>
      </c>
      <c r="BV222">
        <v>0</v>
      </c>
      <c r="BW222">
        <v>0</v>
      </c>
      <c r="BX222">
        <v>0</v>
      </c>
      <c r="BY222">
        <v>0</v>
      </c>
      <c r="BZ222">
        <v>0</v>
      </c>
      <c r="CA222">
        <v>1.5</v>
      </c>
      <c r="CB222">
        <v>0</v>
      </c>
      <c r="CC222">
        <v>0</v>
      </c>
      <c r="CD222">
        <v>0</v>
      </c>
      <c r="CE222">
        <v>0</v>
      </c>
      <c r="CF222">
        <v>0</v>
      </c>
      <c r="CG222">
        <v>0</v>
      </c>
      <c r="CH222">
        <v>0</v>
      </c>
      <c r="CI222">
        <v>32.25</v>
      </c>
      <c r="CJ222">
        <v>0</v>
      </c>
      <c r="CK222">
        <v>0.94</v>
      </c>
      <c r="CL222">
        <v>0</v>
      </c>
      <c r="CM222">
        <v>0</v>
      </c>
      <c r="CN222">
        <v>0</v>
      </c>
      <c r="CO222">
        <v>0</v>
      </c>
      <c r="CP222">
        <v>0</v>
      </c>
      <c r="CQ222">
        <v>6.59</v>
      </c>
      <c r="CR222">
        <v>0</v>
      </c>
      <c r="CS222">
        <v>25.12</v>
      </c>
      <c r="CT222">
        <v>0</v>
      </c>
      <c r="CU222">
        <v>3</v>
      </c>
      <c r="CV222">
        <v>64.399999999999991</v>
      </c>
      <c r="CW222" t="s">
        <v>620</v>
      </c>
      <c r="CX222">
        <v>1916.39</v>
      </c>
      <c r="CY222">
        <v>0</v>
      </c>
      <c r="CZ222">
        <v>0</v>
      </c>
      <c r="DA222">
        <v>0</v>
      </c>
      <c r="DB222">
        <v>0</v>
      </c>
      <c r="DC222">
        <v>0</v>
      </c>
      <c r="DD222">
        <v>0.02</v>
      </c>
      <c r="DE222">
        <v>0</v>
      </c>
      <c r="DF222">
        <v>0.05</v>
      </c>
      <c r="DG222">
        <v>0</v>
      </c>
      <c r="DH222">
        <v>0</v>
      </c>
      <c r="DI222">
        <v>0</v>
      </c>
      <c r="DJ222">
        <v>0</v>
      </c>
      <c r="DK222">
        <v>0</v>
      </c>
      <c r="DL222">
        <v>0</v>
      </c>
      <c r="DM222">
        <v>0</v>
      </c>
      <c r="DN222">
        <v>0.26</v>
      </c>
      <c r="DO222">
        <v>0</v>
      </c>
      <c r="DP222">
        <v>0.01</v>
      </c>
      <c r="DQ222">
        <v>0.56999999999999995</v>
      </c>
      <c r="DR222">
        <v>0</v>
      </c>
      <c r="DS222">
        <v>0</v>
      </c>
      <c r="DT222">
        <v>0</v>
      </c>
      <c r="DU222">
        <v>0.04</v>
      </c>
      <c r="DV222">
        <v>0</v>
      </c>
      <c r="DW222">
        <v>0</v>
      </c>
      <c r="DX222">
        <v>0.05</v>
      </c>
      <c r="DY222" s="5" t="s">
        <v>620</v>
      </c>
      <c r="DZ222" s="5" t="s">
        <v>2533</v>
      </c>
      <c r="EA222" s="5" t="s">
        <v>2405</v>
      </c>
      <c r="EB222" s="5" t="s">
        <v>2418</v>
      </c>
      <c r="EC222" s="5">
        <v>1916.38917496</v>
      </c>
      <c r="ED222" s="8">
        <v>3144.4296897644999</v>
      </c>
      <c r="EE222" s="7">
        <v>1.64</v>
      </c>
    </row>
    <row r="223" spans="1:135">
      <c r="A223">
        <v>1</v>
      </c>
      <c r="B223" t="s">
        <v>2238</v>
      </c>
      <c r="C223" t="s">
        <v>601</v>
      </c>
      <c r="D223" t="s">
        <v>365</v>
      </c>
      <c r="E223" t="s">
        <v>622</v>
      </c>
      <c r="F223" t="s">
        <v>623</v>
      </c>
      <c r="G223">
        <v>2353.6548291399999</v>
      </c>
      <c r="H223">
        <v>18.5625</v>
      </c>
      <c r="I223">
        <v>22.75</v>
      </c>
      <c r="J223">
        <v>52</v>
      </c>
      <c r="K223">
        <v>80.875</v>
      </c>
      <c r="L223">
        <v>331.125</v>
      </c>
      <c r="M223">
        <v>1847.6875</v>
      </c>
      <c r="N223">
        <v>322.92401123046875</v>
      </c>
      <c r="O223">
        <v>914.14031982421875</v>
      </c>
      <c r="P223">
        <v>611.94360723386058</v>
      </c>
      <c r="Q223">
        <v>0</v>
      </c>
      <c r="R223">
        <v>870.125</v>
      </c>
      <c r="S223">
        <v>616.875</v>
      </c>
      <c r="T223">
        <v>866</v>
      </c>
      <c r="U223">
        <v>0</v>
      </c>
      <c r="V223">
        <v>0</v>
      </c>
      <c r="W223">
        <v>1127.6392001699505</v>
      </c>
      <c r="X223">
        <v>13.774299750385044</v>
      </c>
      <c r="Y223">
        <v>23</v>
      </c>
      <c r="Z223">
        <v>38366.3177</v>
      </c>
      <c r="AA223">
        <v>31.36</v>
      </c>
      <c r="AB223">
        <v>7.95</v>
      </c>
      <c r="AC223">
        <v>1.46</v>
      </c>
      <c r="AD223">
        <v>6.49</v>
      </c>
      <c r="AE223">
        <v>1.58</v>
      </c>
      <c r="AF223">
        <v>17.559999999999999</v>
      </c>
      <c r="AG223">
        <v>4.2699999999999996</v>
      </c>
      <c r="AH223">
        <v>0</v>
      </c>
      <c r="AI223">
        <v>0</v>
      </c>
      <c r="AJ223">
        <v>5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1.26</v>
      </c>
      <c r="BH223">
        <v>0</v>
      </c>
      <c r="BI223">
        <v>0</v>
      </c>
      <c r="BJ223">
        <v>0</v>
      </c>
      <c r="BK223">
        <v>0</v>
      </c>
      <c r="BL223">
        <v>2.11</v>
      </c>
      <c r="BM223">
        <v>10.050000000000001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1.69</v>
      </c>
      <c r="BT223">
        <v>0</v>
      </c>
      <c r="BU223">
        <v>0</v>
      </c>
      <c r="BV223">
        <v>0</v>
      </c>
      <c r="BW223">
        <v>0</v>
      </c>
      <c r="BX223">
        <v>0</v>
      </c>
      <c r="BY223">
        <v>0</v>
      </c>
      <c r="BZ223">
        <v>0</v>
      </c>
      <c r="CA223">
        <v>0.57000000000000006</v>
      </c>
      <c r="CB223">
        <v>0</v>
      </c>
      <c r="CC223">
        <v>0</v>
      </c>
      <c r="CD223">
        <v>0</v>
      </c>
      <c r="CE223">
        <v>0</v>
      </c>
      <c r="CF223">
        <v>0</v>
      </c>
      <c r="CG223">
        <v>0</v>
      </c>
      <c r="CH223">
        <v>0</v>
      </c>
      <c r="CI223">
        <v>2.37</v>
      </c>
      <c r="CJ223">
        <v>0</v>
      </c>
      <c r="CK223">
        <v>1.1200000000000001</v>
      </c>
      <c r="CL223">
        <v>0</v>
      </c>
      <c r="CM223">
        <v>0</v>
      </c>
      <c r="CN223">
        <v>0</v>
      </c>
      <c r="CO223">
        <v>0</v>
      </c>
      <c r="CP223">
        <v>0</v>
      </c>
      <c r="CQ223">
        <v>7.1</v>
      </c>
      <c r="CR223">
        <v>0</v>
      </c>
      <c r="CS223">
        <v>5.09</v>
      </c>
      <c r="CT223">
        <v>0</v>
      </c>
      <c r="CU223">
        <v>2</v>
      </c>
      <c r="CV223">
        <v>25.3</v>
      </c>
      <c r="CW223" t="s">
        <v>622</v>
      </c>
      <c r="CX223">
        <v>2353.65</v>
      </c>
      <c r="CY223">
        <v>0</v>
      </c>
      <c r="CZ223">
        <v>0</v>
      </c>
      <c r="DA223">
        <v>0</v>
      </c>
      <c r="DB223">
        <v>0</v>
      </c>
      <c r="DC223">
        <v>0</v>
      </c>
      <c r="DD223">
        <v>0</v>
      </c>
      <c r="DE223">
        <v>0</v>
      </c>
      <c r="DF223">
        <v>0.03</v>
      </c>
      <c r="DG223">
        <v>0</v>
      </c>
      <c r="DH223">
        <v>0</v>
      </c>
      <c r="DI223">
        <v>0</v>
      </c>
      <c r="DJ223">
        <v>0</v>
      </c>
      <c r="DK223">
        <v>0</v>
      </c>
      <c r="DL223">
        <v>0</v>
      </c>
      <c r="DM223">
        <v>0</v>
      </c>
      <c r="DN223">
        <v>0.16</v>
      </c>
      <c r="DO223">
        <v>0</v>
      </c>
      <c r="DP223">
        <v>0.02</v>
      </c>
      <c r="DQ223">
        <v>0.53</v>
      </c>
      <c r="DR223">
        <v>0</v>
      </c>
      <c r="DS223">
        <v>0</v>
      </c>
      <c r="DT223">
        <v>0</v>
      </c>
      <c r="DU223">
        <v>0.25</v>
      </c>
      <c r="DV223">
        <v>0</v>
      </c>
      <c r="DW223">
        <v>0</v>
      </c>
      <c r="DX223">
        <v>0</v>
      </c>
      <c r="DY223" s="5" t="s">
        <v>622</v>
      </c>
      <c r="DZ223" s="5" t="s">
        <v>2534</v>
      </c>
      <c r="EA223" s="5" t="s">
        <v>2405</v>
      </c>
      <c r="EB223" s="5" t="s">
        <v>2418</v>
      </c>
      <c r="EC223" s="5">
        <v>2353.6548291399999</v>
      </c>
      <c r="ED223" s="8">
        <v>4052.4445231449999</v>
      </c>
      <c r="EE223" s="7">
        <v>1.72</v>
      </c>
    </row>
    <row r="224" spans="1:135">
      <c r="A224">
        <v>1</v>
      </c>
      <c r="B224" t="s">
        <v>2238</v>
      </c>
      <c r="C224" t="s">
        <v>624</v>
      </c>
      <c r="D224" t="s">
        <v>625</v>
      </c>
      <c r="E224" t="s">
        <v>626</v>
      </c>
      <c r="F224" t="s">
        <v>627</v>
      </c>
      <c r="G224">
        <v>1514.23674581</v>
      </c>
      <c r="H224">
        <v>535.75</v>
      </c>
      <c r="I224">
        <v>453.6875</v>
      </c>
      <c r="J224">
        <v>272.8125</v>
      </c>
      <c r="K224">
        <v>112.625</v>
      </c>
      <c r="L224">
        <v>93.5</v>
      </c>
      <c r="M224">
        <v>46.0625</v>
      </c>
      <c r="N224">
        <v>368.032470703125</v>
      </c>
      <c r="O224">
        <v>562.11572265625</v>
      </c>
      <c r="P224">
        <v>420.64255548776055</v>
      </c>
      <c r="Q224">
        <v>25.0625</v>
      </c>
      <c r="R224">
        <v>241.9375</v>
      </c>
      <c r="S224">
        <v>190.1875</v>
      </c>
      <c r="T224">
        <v>0</v>
      </c>
      <c r="U224">
        <v>1057.25</v>
      </c>
      <c r="V224">
        <v>0</v>
      </c>
      <c r="W224">
        <v>847.62648563882465</v>
      </c>
      <c r="X224">
        <v>15.220182403433476</v>
      </c>
      <c r="Y224">
        <v>58</v>
      </c>
      <c r="Z224">
        <v>151673.5177</v>
      </c>
      <c r="AA224">
        <v>169.01</v>
      </c>
      <c r="AB224">
        <v>78.28</v>
      </c>
      <c r="AC224">
        <v>73.48</v>
      </c>
      <c r="AD224">
        <v>4.8</v>
      </c>
      <c r="AE224">
        <v>3.3</v>
      </c>
      <c r="AF224">
        <v>67.56</v>
      </c>
      <c r="AG224">
        <v>19.87</v>
      </c>
      <c r="AH224">
        <v>0</v>
      </c>
      <c r="AI224">
        <v>22.2</v>
      </c>
      <c r="AJ224">
        <v>5.2</v>
      </c>
      <c r="AK224">
        <v>4.8</v>
      </c>
      <c r="AL224">
        <v>4.22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8.83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4.7</v>
      </c>
      <c r="BE224">
        <v>0</v>
      </c>
      <c r="BF224">
        <v>0</v>
      </c>
      <c r="BG224">
        <v>2.62</v>
      </c>
      <c r="BH224">
        <v>0</v>
      </c>
      <c r="BI224">
        <v>0</v>
      </c>
      <c r="BJ224">
        <v>0</v>
      </c>
      <c r="BK224">
        <v>0</v>
      </c>
      <c r="BL224">
        <v>30.83</v>
      </c>
      <c r="BM224">
        <v>7.86</v>
      </c>
      <c r="BN224">
        <v>0</v>
      </c>
      <c r="BO224">
        <v>0</v>
      </c>
      <c r="BP224">
        <v>0</v>
      </c>
      <c r="BQ224">
        <v>39.25</v>
      </c>
      <c r="BR224">
        <v>0</v>
      </c>
      <c r="BS224">
        <v>21.69</v>
      </c>
      <c r="BT224">
        <v>23.08</v>
      </c>
      <c r="BU224">
        <v>0</v>
      </c>
      <c r="BV224">
        <v>0</v>
      </c>
      <c r="BW224">
        <v>0</v>
      </c>
      <c r="BX224">
        <v>0</v>
      </c>
      <c r="BY224">
        <v>0</v>
      </c>
      <c r="BZ224">
        <v>0</v>
      </c>
      <c r="CA224">
        <v>2.95</v>
      </c>
      <c r="CB224">
        <v>0</v>
      </c>
      <c r="CC224">
        <v>0</v>
      </c>
      <c r="CD224">
        <v>0</v>
      </c>
      <c r="CE224">
        <v>6.15</v>
      </c>
      <c r="CF224">
        <v>0</v>
      </c>
      <c r="CG224">
        <v>0</v>
      </c>
      <c r="CH224">
        <v>0</v>
      </c>
      <c r="CI224">
        <v>5.96</v>
      </c>
      <c r="CJ224">
        <v>0</v>
      </c>
      <c r="CK224">
        <v>0</v>
      </c>
      <c r="CL224">
        <v>0</v>
      </c>
      <c r="CM224">
        <v>0</v>
      </c>
      <c r="CN224">
        <v>0</v>
      </c>
      <c r="CO224">
        <v>0</v>
      </c>
      <c r="CP224">
        <v>0</v>
      </c>
      <c r="CQ224">
        <v>0</v>
      </c>
      <c r="CR224">
        <v>0</v>
      </c>
      <c r="CS224">
        <v>10.87</v>
      </c>
      <c r="CT224">
        <v>0</v>
      </c>
      <c r="CU224">
        <v>10</v>
      </c>
      <c r="CV224">
        <v>40.599999999999994</v>
      </c>
      <c r="CW224" t="s">
        <v>626</v>
      </c>
      <c r="CX224">
        <v>1514.24</v>
      </c>
      <c r="CY224">
        <v>0.01</v>
      </c>
      <c r="CZ224">
        <v>0.11</v>
      </c>
      <c r="DA224">
        <v>0</v>
      </c>
      <c r="DB224">
        <v>0</v>
      </c>
      <c r="DC224">
        <v>0</v>
      </c>
      <c r="DD224">
        <v>0.03</v>
      </c>
      <c r="DE224">
        <v>0.12</v>
      </c>
      <c r="DF224">
        <v>0.09</v>
      </c>
      <c r="DG224">
        <v>0.03</v>
      </c>
      <c r="DH224">
        <v>0</v>
      </c>
      <c r="DI224">
        <v>0.02</v>
      </c>
      <c r="DJ224">
        <v>0.11</v>
      </c>
      <c r="DK224">
        <v>0</v>
      </c>
      <c r="DL224">
        <v>0</v>
      </c>
      <c r="DM224">
        <v>0</v>
      </c>
      <c r="DN224">
        <v>0.13</v>
      </c>
      <c r="DO224">
        <v>0</v>
      </c>
      <c r="DP224">
        <v>0</v>
      </c>
      <c r="DQ224">
        <v>0.09</v>
      </c>
      <c r="DR224">
        <v>7.0000000000000007E-2</v>
      </c>
      <c r="DS224">
        <v>0</v>
      </c>
      <c r="DT224">
        <v>0.04</v>
      </c>
      <c r="DU224">
        <v>0.14000000000000001</v>
      </c>
      <c r="DV224">
        <v>0</v>
      </c>
      <c r="DW224">
        <v>0</v>
      </c>
      <c r="DX224">
        <v>0</v>
      </c>
      <c r="DY224" s="5" t="s">
        <v>626</v>
      </c>
      <c r="DZ224" s="5" t="s">
        <v>2535</v>
      </c>
      <c r="EA224" s="5" t="s">
        <v>2536</v>
      </c>
      <c r="EB224" s="5" t="s">
        <v>2418</v>
      </c>
      <c r="EC224" s="5">
        <v>1514.23674581</v>
      </c>
      <c r="ED224" s="8">
        <v>233.14454126179999</v>
      </c>
      <c r="EE224" s="7">
        <v>0.15</v>
      </c>
    </row>
    <row r="225" spans="1:135">
      <c r="A225">
        <v>1</v>
      </c>
      <c r="B225" t="s">
        <v>2238</v>
      </c>
      <c r="C225" t="s">
        <v>624</v>
      </c>
      <c r="D225" t="s">
        <v>625</v>
      </c>
      <c r="E225" t="s">
        <v>628</v>
      </c>
      <c r="F225" t="s">
        <v>629</v>
      </c>
      <c r="G225">
        <v>566.39651289699998</v>
      </c>
      <c r="H225">
        <v>175.1875</v>
      </c>
      <c r="I225">
        <v>168.75</v>
      </c>
      <c r="J225">
        <v>113.9375</v>
      </c>
      <c r="K225">
        <v>44.5</v>
      </c>
      <c r="L225">
        <v>47.125</v>
      </c>
      <c r="M225">
        <v>17.375</v>
      </c>
      <c r="N225">
        <v>401.04873657226563</v>
      </c>
      <c r="O225">
        <v>559.49029541015625</v>
      </c>
      <c r="P225">
        <v>443.8685705956708</v>
      </c>
      <c r="Q225">
        <v>44.5</v>
      </c>
      <c r="R225">
        <v>120.875</v>
      </c>
      <c r="S225">
        <v>0.3125</v>
      </c>
      <c r="T225">
        <v>0</v>
      </c>
      <c r="U225">
        <v>401.1875</v>
      </c>
      <c r="V225">
        <v>0</v>
      </c>
      <c r="W225">
        <v>844.19847749338044</v>
      </c>
      <c r="X225">
        <v>15.027369814651367</v>
      </c>
      <c r="Y225">
        <v>74</v>
      </c>
      <c r="Z225">
        <v>151133.552</v>
      </c>
      <c r="AA225">
        <v>201.61</v>
      </c>
      <c r="AB225">
        <v>83.89</v>
      </c>
      <c r="AC225">
        <v>83.17</v>
      </c>
      <c r="AD225">
        <v>0.72</v>
      </c>
      <c r="AE225">
        <v>3.6</v>
      </c>
      <c r="AF225">
        <v>88.12</v>
      </c>
      <c r="AG225">
        <v>26</v>
      </c>
      <c r="AH225">
        <v>0</v>
      </c>
      <c r="AI225">
        <v>6.6</v>
      </c>
      <c r="AJ225">
        <v>13.3</v>
      </c>
      <c r="AK225">
        <v>4.8</v>
      </c>
      <c r="AL225">
        <v>4.57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13.08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8.74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32.700000000000003</v>
      </c>
      <c r="BM225">
        <v>19.920000000000002</v>
      </c>
      <c r="BN225">
        <v>0</v>
      </c>
      <c r="BO225">
        <v>0</v>
      </c>
      <c r="BP225">
        <v>0</v>
      </c>
      <c r="BQ225">
        <v>7.06</v>
      </c>
      <c r="BR225">
        <v>0</v>
      </c>
      <c r="BS225">
        <v>61.82</v>
      </c>
      <c r="BT225">
        <v>1.21</v>
      </c>
      <c r="BU225">
        <v>0</v>
      </c>
      <c r="BV225">
        <v>0</v>
      </c>
      <c r="BW225">
        <v>0</v>
      </c>
      <c r="BX225">
        <v>0</v>
      </c>
      <c r="BY225">
        <v>0.53</v>
      </c>
      <c r="BZ225">
        <v>0</v>
      </c>
      <c r="CA225">
        <v>1.1000000000000001</v>
      </c>
      <c r="CB225">
        <v>0</v>
      </c>
      <c r="CC225">
        <v>0</v>
      </c>
      <c r="CD225">
        <v>0</v>
      </c>
      <c r="CE225">
        <v>15.65</v>
      </c>
      <c r="CF225">
        <v>2.4700000000000002</v>
      </c>
      <c r="CG225">
        <v>5.35</v>
      </c>
      <c r="CH225">
        <v>0</v>
      </c>
      <c r="CI225">
        <v>5.9</v>
      </c>
      <c r="CJ225">
        <v>0</v>
      </c>
      <c r="CK225">
        <v>0</v>
      </c>
      <c r="CL225">
        <v>0</v>
      </c>
      <c r="CM225">
        <v>0</v>
      </c>
      <c r="CN225">
        <v>0</v>
      </c>
      <c r="CO225">
        <v>14.92</v>
      </c>
      <c r="CP225">
        <v>0</v>
      </c>
      <c r="CQ225">
        <v>3.67</v>
      </c>
      <c r="CR225">
        <v>0</v>
      </c>
      <c r="CS225">
        <v>2.92</v>
      </c>
      <c r="CT225">
        <v>0</v>
      </c>
      <c r="CU225">
        <v>64</v>
      </c>
      <c r="CV225">
        <v>51.8</v>
      </c>
      <c r="CW225" t="s">
        <v>628</v>
      </c>
      <c r="CX225">
        <v>566.4</v>
      </c>
      <c r="CY225">
        <v>0.05</v>
      </c>
      <c r="CZ225">
        <v>0.08</v>
      </c>
      <c r="DA225">
        <v>0</v>
      </c>
      <c r="DB225">
        <v>0</v>
      </c>
      <c r="DC225">
        <v>0</v>
      </c>
      <c r="DD225">
        <v>0.06</v>
      </c>
      <c r="DE225">
        <v>0.06</v>
      </c>
      <c r="DF225">
        <v>0.27</v>
      </c>
      <c r="DG225">
        <v>0</v>
      </c>
      <c r="DH225">
        <v>0</v>
      </c>
      <c r="DI225">
        <v>0.01</v>
      </c>
      <c r="DJ225">
        <v>0.06</v>
      </c>
      <c r="DK225">
        <v>0</v>
      </c>
      <c r="DL225">
        <v>0</v>
      </c>
      <c r="DM225">
        <v>0</v>
      </c>
      <c r="DN225">
        <v>7.0000000000000007E-2</v>
      </c>
      <c r="DO225">
        <v>0</v>
      </c>
      <c r="DP225">
        <v>0</v>
      </c>
      <c r="DQ225">
        <v>0.1</v>
      </c>
      <c r="DR225">
        <v>0</v>
      </c>
      <c r="DS225">
        <v>0</v>
      </c>
      <c r="DT225">
        <v>0.05</v>
      </c>
      <c r="DU225">
        <v>0.19</v>
      </c>
      <c r="DV225">
        <v>0</v>
      </c>
      <c r="DW225">
        <v>0</v>
      </c>
      <c r="DX225">
        <v>0</v>
      </c>
      <c r="DY225" s="5" t="s">
        <v>628</v>
      </c>
      <c r="DZ225" s="5" t="s">
        <v>2537</v>
      </c>
      <c r="EA225" s="5" t="s">
        <v>2536</v>
      </c>
      <c r="EB225" s="5" t="s">
        <v>2418</v>
      </c>
      <c r="EC225" s="5">
        <v>566.39651289699998</v>
      </c>
      <c r="ED225" s="8">
        <v>169.59663339349999</v>
      </c>
      <c r="EE225" s="7">
        <v>0.3</v>
      </c>
    </row>
    <row r="226" spans="1:135">
      <c r="A226">
        <v>1</v>
      </c>
      <c r="B226" t="s">
        <v>2238</v>
      </c>
      <c r="C226" t="s">
        <v>624</v>
      </c>
      <c r="D226" t="s">
        <v>625</v>
      </c>
      <c r="E226" t="s">
        <v>630</v>
      </c>
      <c r="F226" t="s">
        <v>631</v>
      </c>
      <c r="G226">
        <v>1109.95644726</v>
      </c>
      <c r="H226">
        <v>283.0625</v>
      </c>
      <c r="I226">
        <v>330.4375</v>
      </c>
      <c r="J226">
        <v>268.875</v>
      </c>
      <c r="K226">
        <v>109.9375</v>
      </c>
      <c r="L226">
        <v>78.3125</v>
      </c>
      <c r="M226">
        <v>39.0625</v>
      </c>
      <c r="N226">
        <v>387.30535888671875</v>
      </c>
      <c r="O226">
        <v>559.013671875</v>
      </c>
      <c r="P226">
        <v>441.47905224623128</v>
      </c>
      <c r="Q226">
        <v>0</v>
      </c>
      <c r="R226">
        <v>101.0625</v>
      </c>
      <c r="S226">
        <v>707.3125</v>
      </c>
      <c r="T226">
        <v>0</v>
      </c>
      <c r="U226">
        <v>301.3125</v>
      </c>
      <c r="V226">
        <v>0</v>
      </c>
      <c r="W226">
        <v>829.70883296740419</v>
      </c>
      <c r="X226">
        <v>14.967428925294151</v>
      </c>
      <c r="Y226">
        <v>40</v>
      </c>
      <c r="Z226">
        <v>171700.38860000001</v>
      </c>
      <c r="AA226">
        <v>477.55</v>
      </c>
      <c r="AB226">
        <v>83.17</v>
      </c>
      <c r="AC226">
        <v>73.17</v>
      </c>
      <c r="AD226">
        <v>10</v>
      </c>
      <c r="AE226">
        <v>3.23</v>
      </c>
      <c r="AF226">
        <v>102.12</v>
      </c>
      <c r="AG226">
        <v>289.02999999999997</v>
      </c>
      <c r="AH226">
        <v>24.5</v>
      </c>
      <c r="AI226">
        <v>31.4</v>
      </c>
      <c r="AJ226">
        <v>4.5</v>
      </c>
      <c r="AK226">
        <v>2.4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13.29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0.63</v>
      </c>
      <c r="BD226">
        <v>3.3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0</v>
      </c>
      <c r="BL226">
        <v>4.8</v>
      </c>
      <c r="BM226">
        <v>9.15</v>
      </c>
      <c r="BN226">
        <v>0</v>
      </c>
      <c r="BO226">
        <v>127.46</v>
      </c>
      <c r="BP226">
        <v>0</v>
      </c>
      <c r="BQ226">
        <v>197.21</v>
      </c>
      <c r="BR226">
        <v>0</v>
      </c>
      <c r="BS226">
        <v>0</v>
      </c>
      <c r="BT226">
        <v>1.29</v>
      </c>
      <c r="BU226">
        <v>0</v>
      </c>
      <c r="BV226">
        <v>0</v>
      </c>
      <c r="BW226">
        <v>0</v>
      </c>
      <c r="BX226">
        <v>0</v>
      </c>
      <c r="BY226">
        <v>0</v>
      </c>
      <c r="BZ226">
        <v>0</v>
      </c>
      <c r="CA226">
        <v>0</v>
      </c>
      <c r="CB226">
        <v>0</v>
      </c>
      <c r="CC226">
        <v>0</v>
      </c>
      <c r="CD226">
        <v>0</v>
      </c>
      <c r="CE226">
        <v>67.5</v>
      </c>
      <c r="CF226">
        <v>6.6</v>
      </c>
      <c r="CG226">
        <v>1.35</v>
      </c>
      <c r="CH226">
        <v>0</v>
      </c>
      <c r="CI226">
        <v>6.6</v>
      </c>
      <c r="CJ226">
        <v>0</v>
      </c>
      <c r="CK226">
        <v>1.6</v>
      </c>
      <c r="CL226">
        <v>0</v>
      </c>
      <c r="CM226">
        <v>0</v>
      </c>
      <c r="CN226">
        <v>0</v>
      </c>
      <c r="CO226">
        <v>16</v>
      </c>
      <c r="CP226">
        <v>0</v>
      </c>
      <c r="CQ226">
        <v>18.990000000000002</v>
      </c>
      <c r="CR226">
        <v>0</v>
      </c>
      <c r="CS226">
        <v>1.78</v>
      </c>
      <c r="CT226">
        <v>0</v>
      </c>
      <c r="CU226">
        <v>61</v>
      </c>
      <c r="CV226">
        <v>32</v>
      </c>
      <c r="CW226" t="s">
        <v>630</v>
      </c>
      <c r="CX226">
        <v>1109.96</v>
      </c>
      <c r="CY226">
        <v>0.01</v>
      </c>
      <c r="CZ226">
        <v>0.15</v>
      </c>
      <c r="DA226">
        <v>0</v>
      </c>
      <c r="DB226">
        <v>0</v>
      </c>
      <c r="DC226">
        <v>0</v>
      </c>
      <c r="DD226">
        <v>0.08</v>
      </c>
      <c r="DE226">
        <v>0.08</v>
      </c>
      <c r="DF226">
        <v>0.13</v>
      </c>
      <c r="DG226">
        <v>0.04</v>
      </c>
      <c r="DH226">
        <v>0</v>
      </c>
      <c r="DI226">
        <v>0.01</v>
      </c>
      <c r="DJ226">
        <v>0.1</v>
      </c>
      <c r="DK226">
        <v>0.01</v>
      </c>
      <c r="DL226">
        <v>0</v>
      </c>
      <c r="DM226">
        <v>0</v>
      </c>
      <c r="DN226">
        <v>0.03</v>
      </c>
      <c r="DO226">
        <v>0</v>
      </c>
      <c r="DP226">
        <v>0</v>
      </c>
      <c r="DQ226">
        <v>0.15</v>
      </c>
      <c r="DR226">
        <v>0</v>
      </c>
      <c r="DS226">
        <v>0</v>
      </c>
      <c r="DT226">
        <v>0.02</v>
      </c>
      <c r="DU226">
        <v>0.17</v>
      </c>
      <c r="DV226">
        <v>0.02</v>
      </c>
      <c r="DW226">
        <v>0</v>
      </c>
      <c r="DX226">
        <v>0</v>
      </c>
      <c r="DY226" s="5" t="s">
        <v>630</v>
      </c>
      <c r="DZ226" s="5" t="s">
        <v>2538</v>
      </c>
      <c r="EA226" s="5" t="s">
        <v>2536</v>
      </c>
      <c r="EB226" s="5" t="s">
        <v>2418</v>
      </c>
      <c r="EC226" s="5">
        <v>1109.95644726</v>
      </c>
      <c r="ED226" s="8">
        <v>168.16122465000001</v>
      </c>
      <c r="EE226" s="7">
        <v>0.15</v>
      </c>
    </row>
    <row r="227" spans="1:135">
      <c r="A227">
        <v>1</v>
      </c>
      <c r="B227" t="s">
        <v>2238</v>
      </c>
      <c r="C227" t="s">
        <v>624</v>
      </c>
      <c r="D227" t="s">
        <v>625</v>
      </c>
      <c r="E227" t="s">
        <v>632</v>
      </c>
      <c r="F227" t="s">
        <v>633</v>
      </c>
      <c r="G227">
        <v>547.60736760500004</v>
      </c>
      <c r="H227">
        <v>78.9375</v>
      </c>
      <c r="I227">
        <v>110.0625</v>
      </c>
      <c r="J227">
        <v>122.375</v>
      </c>
      <c r="K227">
        <v>78.3125</v>
      </c>
      <c r="L227">
        <v>113.125</v>
      </c>
      <c r="M227">
        <v>44.4375</v>
      </c>
      <c r="N227">
        <v>416.21356201171875</v>
      </c>
      <c r="O227">
        <v>592.5399169921875</v>
      </c>
      <c r="P227">
        <v>474.98944117239807</v>
      </c>
      <c r="Q227">
        <v>35.5625</v>
      </c>
      <c r="R227">
        <v>191.6875</v>
      </c>
      <c r="S227">
        <v>134.5</v>
      </c>
      <c r="T227">
        <v>0</v>
      </c>
      <c r="U227">
        <v>185.5</v>
      </c>
      <c r="V227">
        <v>0</v>
      </c>
      <c r="W227">
        <v>834.57274800456105</v>
      </c>
      <c r="X227">
        <v>14.780224629418472</v>
      </c>
      <c r="Y227">
        <v>74</v>
      </c>
      <c r="Z227">
        <v>191848.15489999999</v>
      </c>
      <c r="AA227">
        <v>389.23</v>
      </c>
      <c r="AB227">
        <v>107.02</v>
      </c>
      <c r="AC227">
        <v>54.36</v>
      </c>
      <c r="AD227">
        <v>52.66</v>
      </c>
      <c r="AE227">
        <v>1.53</v>
      </c>
      <c r="AF227">
        <v>148.4</v>
      </c>
      <c r="AG227">
        <v>132.28</v>
      </c>
      <c r="AH227">
        <v>0</v>
      </c>
      <c r="AI227">
        <v>39.200000000000003</v>
      </c>
      <c r="AJ227">
        <v>9.2000000000000011</v>
      </c>
      <c r="AK227">
        <v>4.8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14.8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2.2200000000000002</v>
      </c>
      <c r="BH227">
        <v>0</v>
      </c>
      <c r="BI227">
        <v>0</v>
      </c>
      <c r="BJ227">
        <v>0</v>
      </c>
      <c r="BK227">
        <v>0.74</v>
      </c>
      <c r="BL227">
        <v>102.84</v>
      </c>
      <c r="BM227">
        <v>33.28</v>
      </c>
      <c r="BN227">
        <v>0</v>
      </c>
      <c r="BO227">
        <v>0</v>
      </c>
      <c r="BP227">
        <v>0</v>
      </c>
      <c r="BQ227">
        <v>157.18</v>
      </c>
      <c r="BR227">
        <v>0</v>
      </c>
      <c r="BS227">
        <v>7.97</v>
      </c>
      <c r="BT227">
        <v>0.88</v>
      </c>
      <c r="BU227">
        <v>0</v>
      </c>
      <c r="BV227">
        <v>0</v>
      </c>
      <c r="BW227">
        <v>0</v>
      </c>
      <c r="BX227">
        <v>0</v>
      </c>
      <c r="BY227">
        <v>0</v>
      </c>
      <c r="BZ227">
        <v>0</v>
      </c>
      <c r="CA227">
        <v>3.92</v>
      </c>
      <c r="CB227">
        <v>0</v>
      </c>
      <c r="CC227">
        <v>0</v>
      </c>
      <c r="CD227">
        <v>0</v>
      </c>
      <c r="CE227">
        <v>0</v>
      </c>
      <c r="CF227">
        <v>0</v>
      </c>
      <c r="CG227">
        <v>1.93</v>
      </c>
      <c r="CH227">
        <v>0</v>
      </c>
      <c r="CI227">
        <v>16.53</v>
      </c>
      <c r="CJ227">
        <v>0</v>
      </c>
      <c r="CK227">
        <v>0</v>
      </c>
      <c r="CL227">
        <v>0</v>
      </c>
      <c r="CM227">
        <v>0</v>
      </c>
      <c r="CN227">
        <v>0</v>
      </c>
      <c r="CO227">
        <v>6.5</v>
      </c>
      <c r="CP227">
        <v>1.57</v>
      </c>
      <c r="CQ227">
        <v>6.79</v>
      </c>
      <c r="CR227">
        <v>0</v>
      </c>
      <c r="CS227">
        <v>32.08</v>
      </c>
      <c r="CT227">
        <v>0</v>
      </c>
      <c r="CU227">
        <v>15</v>
      </c>
      <c r="CV227">
        <v>37</v>
      </c>
      <c r="CW227" t="s">
        <v>632</v>
      </c>
      <c r="CX227">
        <v>547.61</v>
      </c>
      <c r="CY227">
        <v>0.04</v>
      </c>
      <c r="CZ227">
        <v>0.05</v>
      </c>
      <c r="DA227">
        <v>0</v>
      </c>
      <c r="DB227">
        <v>0</v>
      </c>
      <c r="DC227">
        <v>0</v>
      </c>
      <c r="DD227">
        <v>0.23</v>
      </c>
      <c r="DE227">
        <v>0.06</v>
      </c>
      <c r="DF227">
        <v>0.21</v>
      </c>
      <c r="DG227">
        <v>0.02</v>
      </c>
      <c r="DH227">
        <v>0</v>
      </c>
      <c r="DI227">
        <v>0.01</v>
      </c>
      <c r="DJ227">
        <v>0.06</v>
      </c>
      <c r="DK227">
        <v>0</v>
      </c>
      <c r="DL227">
        <v>0.03</v>
      </c>
      <c r="DM227">
        <v>0</v>
      </c>
      <c r="DN227">
        <v>0.06</v>
      </c>
      <c r="DO227">
        <v>0</v>
      </c>
      <c r="DP227">
        <v>0</v>
      </c>
      <c r="DQ227">
        <v>0.18</v>
      </c>
      <c r="DR227">
        <v>0</v>
      </c>
      <c r="DS227">
        <v>0</v>
      </c>
      <c r="DT227">
        <v>0.02</v>
      </c>
      <c r="DU227">
        <v>0.02</v>
      </c>
      <c r="DV227">
        <v>0</v>
      </c>
      <c r="DW227">
        <v>0</v>
      </c>
      <c r="DX227">
        <v>0</v>
      </c>
      <c r="DY227" s="5" t="s">
        <v>632</v>
      </c>
      <c r="DZ227" s="5" t="s">
        <v>2539</v>
      </c>
      <c r="EA227" s="5" t="s">
        <v>2536</v>
      </c>
      <c r="EB227" s="5" t="s">
        <v>2418</v>
      </c>
      <c r="EC227" s="5">
        <v>547.60736760500004</v>
      </c>
      <c r="ED227" s="8">
        <v>3.9809516972800001</v>
      </c>
      <c r="EE227" s="7">
        <v>0.01</v>
      </c>
    </row>
    <row r="228" spans="1:135">
      <c r="A228">
        <v>1</v>
      </c>
      <c r="B228" t="s">
        <v>2238</v>
      </c>
      <c r="C228" t="s">
        <v>624</v>
      </c>
      <c r="D228" t="s">
        <v>625</v>
      </c>
      <c r="E228" t="s">
        <v>634</v>
      </c>
      <c r="F228" t="s">
        <v>377</v>
      </c>
      <c r="G228">
        <v>996.74948010599996</v>
      </c>
      <c r="H228">
        <v>302.25</v>
      </c>
      <c r="I228">
        <v>318.3125</v>
      </c>
      <c r="J228">
        <v>249.0625</v>
      </c>
      <c r="K228">
        <v>81.0625</v>
      </c>
      <c r="L228">
        <v>42.0625</v>
      </c>
      <c r="M228">
        <v>3.875</v>
      </c>
      <c r="N228">
        <v>339.42623901367188</v>
      </c>
      <c r="O228">
        <v>480</v>
      </c>
      <c r="P228">
        <v>390.15316771312655</v>
      </c>
      <c r="Q228">
        <v>17.9375</v>
      </c>
      <c r="R228">
        <v>321.625</v>
      </c>
      <c r="S228">
        <v>381.5</v>
      </c>
      <c r="T228">
        <v>0</v>
      </c>
      <c r="U228">
        <v>275.5625</v>
      </c>
      <c r="V228">
        <v>0</v>
      </c>
      <c r="W228">
        <v>829.86973973032298</v>
      </c>
      <c r="X228">
        <v>15.394099090624019</v>
      </c>
      <c r="Y228">
        <v>41</v>
      </c>
      <c r="Z228">
        <v>160027.0563</v>
      </c>
      <c r="AA228">
        <v>205.67</v>
      </c>
      <c r="AB228">
        <v>52.34</v>
      </c>
      <c r="AC228">
        <v>49.65</v>
      </c>
      <c r="AD228">
        <v>2.69</v>
      </c>
      <c r="AE228">
        <v>2.21</v>
      </c>
      <c r="AF228">
        <v>96.32</v>
      </c>
      <c r="AG228">
        <v>54.8</v>
      </c>
      <c r="AH228">
        <v>7.4</v>
      </c>
      <c r="AI228">
        <v>9</v>
      </c>
      <c r="AJ228">
        <v>7.4</v>
      </c>
      <c r="AK228">
        <v>6.4</v>
      </c>
      <c r="AL228">
        <v>2.15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0.42</v>
      </c>
      <c r="BD228">
        <v>0</v>
      </c>
      <c r="BE228">
        <v>0</v>
      </c>
      <c r="BF228">
        <v>7.11</v>
      </c>
      <c r="BG228">
        <v>0</v>
      </c>
      <c r="BH228">
        <v>0</v>
      </c>
      <c r="BI228">
        <v>0</v>
      </c>
      <c r="BJ228">
        <v>0</v>
      </c>
      <c r="BK228">
        <v>6.2</v>
      </c>
      <c r="BL228">
        <v>35.22</v>
      </c>
      <c r="BM228">
        <v>15.4</v>
      </c>
      <c r="BN228">
        <v>0</v>
      </c>
      <c r="BO228">
        <v>0</v>
      </c>
      <c r="BP228">
        <v>0</v>
      </c>
      <c r="BQ228">
        <v>3.42</v>
      </c>
      <c r="BR228">
        <v>73.97</v>
      </c>
      <c r="BS228">
        <v>8.120000000000001</v>
      </c>
      <c r="BT228">
        <v>5.65</v>
      </c>
      <c r="BU228">
        <v>0</v>
      </c>
      <c r="BV228">
        <v>0</v>
      </c>
      <c r="BW228">
        <v>0</v>
      </c>
      <c r="BX228">
        <v>0</v>
      </c>
      <c r="BY228">
        <v>0</v>
      </c>
      <c r="BZ228">
        <v>0</v>
      </c>
      <c r="CA228">
        <v>0</v>
      </c>
      <c r="CB228">
        <v>0</v>
      </c>
      <c r="CC228">
        <v>0</v>
      </c>
      <c r="CD228">
        <v>0</v>
      </c>
      <c r="CE228">
        <v>6.85</v>
      </c>
      <c r="CF228">
        <v>0</v>
      </c>
      <c r="CG228">
        <v>0</v>
      </c>
      <c r="CH228">
        <v>0</v>
      </c>
      <c r="CI228">
        <v>8.9</v>
      </c>
      <c r="CJ228">
        <v>0</v>
      </c>
      <c r="CK228">
        <v>0</v>
      </c>
      <c r="CL228">
        <v>0</v>
      </c>
      <c r="CM228">
        <v>0</v>
      </c>
      <c r="CN228">
        <v>0</v>
      </c>
      <c r="CO228">
        <v>0</v>
      </c>
      <c r="CP228">
        <v>0</v>
      </c>
      <c r="CQ228">
        <v>25.56</v>
      </c>
      <c r="CR228">
        <v>0</v>
      </c>
      <c r="CS228">
        <v>6.7</v>
      </c>
      <c r="CT228">
        <v>0</v>
      </c>
      <c r="CU228">
        <v>32</v>
      </c>
      <c r="CV228">
        <v>20.5</v>
      </c>
      <c r="CW228" t="s">
        <v>634</v>
      </c>
      <c r="CX228">
        <v>996.75</v>
      </c>
      <c r="CY228">
        <v>0.01</v>
      </c>
      <c r="CZ228">
        <v>0.1</v>
      </c>
      <c r="DA228">
        <v>0</v>
      </c>
      <c r="DB228">
        <v>0</v>
      </c>
      <c r="DC228">
        <v>0</v>
      </c>
      <c r="DD228">
        <v>0.17</v>
      </c>
      <c r="DE228">
        <v>0.09</v>
      </c>
      <c r="DF228">
        <v>0.08</v>
      </c>
      <c r="DG228">
        <v>0.04</v>
      </c>
      <c r="DH228">
        <v>0</v>
      </c>
      <c r="DI228">
        <v>0.01</v>
      </c>
      <c r="DJ228">
        <v>7.0000000000000007E-2</v>
      </c>
      <c r="DK228">
        <v>0</v>
      </c>
      <c r="DL228">
        <v>0</v>
      </c>
      <c r="DM228">
        <v>0</v>
      </c>
      <c r="DN228">
        <v>0.04</v>
      </c>
      <c r="DO228">
        <v>0.01</v>
      </c>
      <c r="DP228">
        <v>0</v>
      </c>
      <c r="DQ228">
        <v>0.17</v>
      </c>
      <c r="DR228">
        <v>0.03</v>
      </c>
      <c r="DS228">
        <v>0</v>
      </c>
      <c r="DT228">
        <v>0.04</v>
      </c>
      <c r="DU228">
        <v>0.14000000000000001</v>
      </c>
      <c r="DV228">
        <v>0</v>
      </c>
      <c r="DW228">
        <v>0</v>
      </c>
      <c r="DX228">
        <v>0</v>
      </c>
      <c r="DY228" s="5" t="s">
        <v>634</v>
      </c>
      <c r="DZ228" s="5" t="s">
        <v>2417</v>
      </c>
      <c r="EA228" s="5" t="s">
        <v>2536</v>
      </c>
      <c r="EB228" s="5" t="s">
        <v>2418</v>
      </c>
      <c r="EC228" s="5">
        <v>996.74948010599996</v>
      </c>
      <c r="ED228" s="8">
        <v>161.93724992962001</v>
      </c>
      <c r="EE228" s="7">
        <v>0.16</v>
      </c>
    </row>
    <row r="229" spans="1:135">
      <c r="A229">
        <v>1</v>
      </c>
      <c r="B229" t="s">
        <v>2238</v>
      </c>
      <c r="C229" t="s">
        <v>624</v>
      </c>
      <c r="D229" t="s">
        <v>625</v>
      </c>
      <c r="E229" t="s">
        <v>635</v>
      </c>
      <c r="F229" t="s">
        <v>636</v>
      </c>
      <c r="G229">
        <v>2868.73213377</v>
      </c>
      <c r="H229">
        <v>1253.4375</v>
      </c>
      <c r="I229">
        <v>333.375</v>
      </c>
      <c r="J229">
        <v>268.1875</v>
      </c>
      <c r="K229">
        <v>198.6875</v>
      </c>
      <c r="L229">
        <v>363.1875</v>
      </c>
      <c r="M229">
        <v>451.75</v>
      </c>
      <c r="N229">
        <v>452.33474731445313</v>
      </c>
      <c r="O229">
        <v>800</v>
      </c>
      <c r="P229">
        <v>512.01330541406014</v>
      </c>
      <c r="Q229">
        <v>67.25</v>
      </c>
      <c r="R229">
        <v>1940.125</v>
      </c>
      <c r="S229">
        <v>861.25</v>
      </c>
      <c r="T229">
        <v>0</v>
      </c>
      <c r="U229">
        <v>0</v>
      </c>
      <c r="V229">
        <v>0</v>
      </c>
      <c r="W229">
        <v>938.82608885112313</v>
      </c>
      <c r="X229">
        <v>14.049536353138549</v>
      </c>
      <c r="Y229">
        <v>148</v>
      </c>
      <c r="Z229">
        <v>841823.71429999999</v>
      </c>
      <c r="AA229">
        <v>820.86</v>
      </c>
      <c r="AB229">
        <v>358.46</v>
      </c>
      <c r="AC229">
        <v>332.24</v>
      </c>
      <c r="AD229">
        <v>26.22</v>
      </c>
      <c r="AE229">
        <v>10.8</v>
      </c>
      <c r="AF229">
        <v>242.31</v>
      </c>
      <c r="AG229">
        <v>209.29</v>
      </c>
      <c r="AH229">
        <v>0.8</v>
      </c>
      <c r="AI229">
        <v>196.2</v>
      </c>
      <c r="AJ229">
        <v>34.5</v>
      </c>
      <c r="AK229">
        <v>27.2</v>
      </c>
      <c r="AL229">
        <v>14.55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67.91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8.11</v>
      </c>
      <c r="BD229">
        <v>0</v>
      </c>
      <c r="BE229">
        <v>3</v>
      </c>
      <c r="BF229">
        <v>0</v>
      </c>
      <c r="BG229">
        <v>11.34</v>
      </c>
      <c r="BH229">
        <v>0</v>
      </c>
      <c r="BI229">
        <v>6.43</v>
      </c>
      <c r="BJ229">
        <v>0</v>
      </c>
      <c r="BK229">
        <v>0</v>
      </c>
      <c r="BL229">
        <v>62.21</v>
      </c>
      <c r="BM229">
        <v>63.24</v>
      </c>
      <c r="BN229">
        <v>0</v>
      </c>
      <c r="BO229">
        <v>0</v>
      </c>
      <c r="BP229">
        <v>0</v>
      </c>
      <c r="BQ229">
        <v>374.78</v>
      </c>
      <c r="BR229">
        <v>0</v>
      </c>
      <c r="BS229">
        <v>5.03</v>
      </c>
      <c r="BT229">
        <v>6.86</v>
      </c>
      <c r="BU229">
        <v>0</v>
      </c>
      <c r="BV229">
        <v>0</v>
      </c>
      <c r="BW229">
        <v>0</v>
      </c>
      <c r="BX229">
        <v>0</v>
      </c>
      <c r="BY229">
        <v>0</v>
      </c>
      <c r="BZ229">
        <v>0</v>
      </c>
      <c r="CA229">
        <v>0.67</v>
      </c>
      <c r="CB229">
        <v>0</v>
      </c>
      <c r="CC229">
        <v>0</v>
      </c>
      <c r="CD229">
        <v>11.04</v>
      </c>
      <c r="CE229">
        <v>24.2</v>
      </c>
      <c r="CF229">
        <v>6.67</v>
      </c>
      <c r="CG229">
        <v>13.23</v>
      </c>
      <c r="CH229">
        <v>0</v>
      </c>
      <c r="CI229">
        <v>53.09</v>
      </c>
      <c r="CJ229">
        <v>0</v>
      </c>
      <c r="CK229">
        <v>0</v>
      </c>
      <c r="CL229">
        <v>0</v>
      </c>
      <c r="CM229">
        <v>0</v>
      </c>
      <c r="CN229">
        <v>2.11</v>
      </c>
      <c r="CO229">
        <v>29.72</v>
      </c>
      <c r="CP229">
        <v>0</v>
      </c>
      <c r="CQ229">
        <v>16.850000000000001</v>
      </c>
      <c r="CR229">
        <v>0</v>
      </c>
      <c r="CS229">
        <v>39.82</v>
      </c>
      <c r="CT229">
        <v>0</v>
      </c>
      <c r="CU229">
        <v>517</v>
      </c>
      <c r="CV229">
        <v>118.4</v>
      </c>
      <c r="CW229" t="s">
        <v>635</v>
      </c>
      <c r="CX229">
        <v>2868.73</v>
      </c>
      <c r="CY229">
        <v>0.02</v>
      </c>
      <c r="CZ229">
        <v>0.31</v>
      </c>
      <c r="DA229">
        <v>0</v>
      </c>
      <c r="DB229">
        <v>0</v>
      </c>
      <c r="DC229">
        <v>0</v>
      </c>
      <c r="DD229">
        <v>0.11</v>
      </c>
      <c r="DE229">
        <v>0.1</v>
      </c>
      <c r="DF229">
        <v>0.03</v>
      </c>
      <c r="DG229">
        <v>0</v>
      </c>
      <c r="DH229">
        <v>0</v>
      </c>
      <c r="DI229">
        <v>0</v>
      </c>
      <c r="DJ229">
        <v>0</v>
      </c>
      <c r="DK229">
        <v>0</v>
      </c>
      <c r="DL229">
        <v>0.01</v>
      </c>
      <c r="DM229">
        <v>0</v>
      </c>
      <c r="DN229">
        <v>0.04</v>
      </c>
      <c r="DO229">
        <v>0</v>
      </c>
      <c r="DP229">
        <v>0</v>
      </c>
      <c r="DQ229">
        <v>0.33</v>
      </c>
      <c r="DR229">
        <v>0</v>
      </c>
      <c r="DS229">
        <v>0</v>
      </c>
      <c r="DT229">
        <v>0.01</v>
      </c>
      <c r="DU229">
        <v>0.04</v>
      </c>
      <c r="DV229">
        <v>0</v>
      </c>
      <c r="DW229">
        <v>0</v>
      </c>
      <c r="DX229">
        <v>0</v>
      </c>
      <c r="DY229" s="5" t="s">
        <v>635</v>
      </c>
      <c r="DZ229" s="5" t="s">
        <v>2540</v>
      </c>
      <c r="EA229" s="5" t="s">
        <v>2536</v>
      </c>
      <c r="EB229" s="5" t="s">
        <v>2418</v>
      </c>
      <c r="EC229" s="5">
        <v>2868.73213377</v>
      </c>
      <c r="ED229" s="8">
        <v>155.64827114299999</v>
      </c>
      <c r="EE229" s="7">
        <v>0.05</v>
      </c>
    </row>
    <row r="230" spans="1:135">
      <c r="A230">
        <v>1</v>
      </c>
      <c r="B230" t="s">
        <v>2238</v>
      </c>
      <c r="C230" t="s">
        <v>624</v>
      </c>
      <c r="D230" t="s">
        <v>625</v>
      </c>
      <c r="E230" t="s">
        <v>637</v>
      </c>
      <c r="F230" t="s">
        <v>638</v>
      </c>
      <c r="G230">
        <v>3313.0200737</v>
      </c>
      <c r="H230">
        <v>86.5</v>
      </c>
      <c r="I230">
        <v>100.875</v>
      </c>
      <c r="J230">
        <v>165.1875</v>
      </c>
      <c r="K230">
        <v>208.5625</v>
      </c>
      <c r="L230">
        <v>726.9375</v>
      </c>
      <c r="M230">
        <v>2024.8125</v>
      </c>
      <c r="N230">
        <v>520.515380859375</v>
      </c>
      <c r="O230">
        <v>925.57861328125</v>
      </c>
      <c r="P230">
        <v>699.96225283721014</v>
      </c>
      <c r="Q230">
        <v>319.75</v>
      </c>
      <c r="R230">
        <v>971.5625</v>
      </c>
      <c r="S230">
        <v>165.3125</v>
      </c>
      <c r="T230">
        <v>1856.25</v>
      </c>
      <c r="U230">
        <v>0</v>
      </c>
      <c r="V230">
        <v>0</v>
      </c>
      <c r="W230">
        <v>928.68152409695369</v>
      </c>
      <c r="X230">
        <v>13.075500330095256</v>
      </c>
      <c r="Y230">
        <v>33</v>
      </c>
      <c r="Z230">
        <v>211628.7591</v>
      </c>
      <c r="AA230">
        <v>300.32</v>
      </c>
      <c r="AB230">
        <v>100.37</v>
      </c>
      <c r="AC230">
        <v>86.97</v>
      </c>
      <c r="AD230">
        <v>13.4</v>
      </c>
      <c r="AE230">
        <v>2.04</v>
      </c>
      <c r="AF230">
        <v>75.650000000000006</v>
      </c>
      <c r="AG230">
        <v>122.26</v>
      </c>
      <c r="AH230">
        <v>2.4</v>
      </c>
      <c r="AI230">
        <v>21.4</v>
      </c>
      <c r="AJ230">
        <v>55.4</v>
      </c>
      <c r="AK230">
        <v>8.8000000000000007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0</v>
      </c>
      <c r="BK230">
        <v>0</v>
      </c>
      <c r="BL230">
        <v>46.44</v>
      </c>
      <c r="BM230">
        <v>1.73</v>
      </c>
      <c r="BN230">
        <v>0</v>
      </c>
      <c r="BO230">
        <v>0</v>
      </c>
      <c r="BP230">
        <v>0</v>
      </c>
      <c r="BQ230">
        <v>89.5</v>
      </c>
      <c r="BR230">
        <v>0</v>
      </c>
      <c r="BS230">
        <v>118.36</v>
      </c>
      <c r="BT230">
        <v>32.81</v>
      </c>
      <c r="BU230">
        <v>0</v>
      </c>
      <c r="BV230">
        <v>0</v>
      </c>
      <c r="BW230">
        <v>0</v>
      </c>
      <c r="BX230">
        <v>0</v>
      </c>
      <c r="BY230">
        <v>0</v>
      </c>
      <c r="BZ230">
        <v>0</v>
      </c>
      <c r="CA230">
        <v>0</v>
      </c>
      <c r="CB230">
        <v>0</v>
      </c>
      <c r="CC230">
        <v>0</v>
      </c>
      <c r="CD230">
        <v>0</v>
      </c>
      <c r="CE230">
        <v>2.67</v>
      </c>
      <c r="CF230">
        <v>0</v>
      </c>
      <c r="CG230">
        <v>2.13</v>
      </c>
      <c r="CH230">
        <v>0</v>
      </c>
      <c r="CI230">
        <v>0</v>
      </c>
      <c r="CJ230">
        <v>0</v>
      </c>
      <c r="CK230">
        <v>0</v>
      </c>
      <c r="CL230">
        <v>0</v>
      </c>
      <c r="CM230">
        <v>0</v>
      </c>
      <c r="CN230">
        <v>0</v>
      </c>
      <c r="CO230">
        <v>0</v>
      </c>
      <c r="CP230">
        <v>0</v>
      </c>
      <c r="CQ230">
        <v>2.0499999999999998</v>
      </c>
      <c r="CR230">
        <v>0</v>
      </c>
      <c r="CS230">
        <v>4.63</v>
      </c>
      <c r="CT230">
        <v>0</v>
      </c>
      <c r="CU230">
        <v>15</v>
      </c>
      <c r="CV230">
        <v>26.400000000000002</v>
      </c>
      <c r="CW230" t="s">
        <v>637</v>
      </c>
      <c r="CX230">
        <v>3313.02</v>
      </c>
      <c r="CY230">
        <v>0.01</v>
      </c>
      <c r="CZ230">
        <v>0.02</v>
      </c>
      <c r="DA230">
        <v>0</v>
      </c>
      <c r="DB230">
        <v>0</v>
      </c>
      <c r="DC230">
        <v>0</v>
      </c>
      <c r="DD230">
        <v>0.01</v>
      </c>
      <c r="DE230">
        <v>0.01</v>
      </c>
      <c r="DF230">
        <v>0.06</v>
      </c>
      <c r="DG230">
        <v>0</v>
      </c>
      <c r="DH230">
        <v>0</v>
      </c>
      <c r="DI230">
        <v>0</v>
      </c>
      <c r="DJ230">
        <v>0</v>
      </c>
      <c r="DK230">
        <v>0.01</v>
      </c>
      <c r="DL230">
        <v>0.11</v>
      </c>
      <c r="DM230">
        <v>0</v>
      </c>
      <c r="DN230">
        <v>0.02</v>
      </c>
      <c r="DO230">
        <v>0</v>
      </c>
      <c r="DP230">
        <v>0.03</v>
      </c>
      <c r="DQ230">
        <v>0.44</v>
      </c>
      <c r="DR230">
        <v>0</v>
      </c>
      <c r="DS230">
        <v>0.05</v>
      </c>
      <c r="DT230">
        <v>0.01</v>
      </c>
      <c r="DU230">
        <v>0.16</v>
      </c>
      <c r="DV230">
        <v>0</v>
      </c>
      <c r="DW230">
        <v>0</v>
      </c>
      <c r="DX230">
        <v>7.0000000000000007E-2</v>
      </c>
      <c r="DY230" s="5" t="s">
        <v>637</v>
      </c>
      <c r="DZ230" s="5" t="s">
        <v>2541</v>
      </c>
      <c r="EA230" s="5" t="s">
        <v>2536</v>
      </c>
      <c r="EB230" s="5" t="s">
        <v>2418</v>
      </c>
      <c r="EC230" s="5">
        <v>3313.0200737</v>
      </c>
      <c r="ED230" s="8">
        <v>893.13712044238002</v>
      </c>
      <c r="EE230" s="7">
        <v>0.27</v>
      </c>
    </row>
    <row r="231" spans="1:135">
      <c r="A231">
        <v>1</v>
      </c>
      <c r="B231" t="s">
        <v>2238</v>
      </c>
      <c r="C231" t="s">
        <v>624</v>
      </c>
      <c r="D231" t="s">
        <v>625</v>
      </c>
      <c r="E231" t="s">
        <v>639</v>
      </c>
      <c r="F231" t="s">
        <v>640</v>
      </c>
      <c r="G231">
        <v>2879.6569113800001</v>
      </c>
      <c r="H231">
        <v>845.125</v>
      </c>
      <c r="I231">
        <v>233.8125</v>
      </c>
      <c r="J231">
        <v>240.3125</v>
      </c>
      <c r="K231">
        <v>250.125</v>
      </c>
      <c r="L231">
        <v>531.875</v>
      </c>
      <c r="M231">
        <v>778.625</v>
      </c>
      <c r="N231">
        <v>467.65707397460938</v>
      </c>
      <c r="O231">
        <v>777.72705078125</v>
      </c>
      <c r="P231">
        <v>546.14855734828734</v>
      </c>
      <c r="Q231">
        <v>33.625</v>
      </c>
      <c r="R231">
        <v>1706.0625</v>
      </c>
      <c r="S231">
        <v>920.25</v>
      </c>
      <c r="T231">
        <v>219.9375</v>
      </c>
      <c r="U231">
        <v>0</v>
      </c>
      <c r="V231">
        <v>0</v>
      </c>
      <c r="W231">
        <v>906.50010854463358</v>
      </c>
      <c r="X231">
        <v>13.91794199374783</v>
      </c>
      <c r="Y231">
        <v>89</v>
      </c>
      <c r="Z231">
        <v>713713.98430000001</v>
      </c>
      <c r="AA231">
        <v>990.16</v>
      </c>
      <c r="AB231">
        <v>149.43</v>
      </c>
      <c r="AC231">
        <v>122.2</v>
      </c>
      <c r="AD231">
        <v>27.23</v>
      </c>
      <c r="AE231">
        <v>5.44</v>
      </c>
      <c r="AF231">
        <v>569.59</v>
      </c>
      <c r="AG231">
        <v>265.7</v>
      </c>
      <c r="AH231">
        <v>68.099999999999994</v>
      </c>
      <c r="AI231">
        <v>141.9</v>
      </c>
      <c r="AJ231">
        <v>19.900000000000002</v>
      </c>
      <c r="AK231">
        <v>20.8</v>
      </c>
      <c r="AL231">
        <v>34.15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13.85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6.32</v>
      </c>
      <c r="BH231">
        <v>0</v>
      </c>
      <c r="BI231">
        <v>0</v>
      </c>
      <c r="BJ231">
        <v>0</v>
      </c>
      <c r="BK231">
        <v>0</v>
      </c>
      <c r="BL231">
        <v>463.82</v>
      </c>
      <c r="BM231">
        <v>10.16</v>
      </c>
      <c r="BN231">
        <v>0</v>
      </c>
      <c r="BO231">
        <v>0</v>
      </c>
      <c r="BP231">
        <v>4.12</v>
      </c>
      <c r="BQ231">
        <v>247.73</v>
      </c>
      <c r="BR231">
        <v>0</v>
      </c>
      <c r="BS231">
        <v>0</v>
      </c>
      <c r="BT231">
        <v>55.99</v>
      </c>
      <c r="BU231">
        <v>0</v>
      </c>
      <c r="BV231">
        <v>0</v>
      </c>
      <c r="BW231">
        <v>0</v>
      </c>
      <c r="BX231">
        <v>0</v>
      </c>
      <c r="BY231">
        <v>0</v>
      </c>
      <c r="BZ231">
        <v>0</v>
      </c>
      <c r="CA231">
        <v>0</v>
      </c>
      <c r="CB231">
        <v>0</v>
      </c>
      <c r="CC231">
        <v>0</v>
      </c>
      <c r="CD231">
        <v>0</v>
      </c>
      <c r="CE231">
        <v>17.600000000000001</v>
      </c>
      <c r="CF231">
        <v>0</v>
      </c>
      <c r="CG231">
        <v>4.28</v>
      </c>
      <c r="CH231">
        <v>0</v>
      </c>
      <c r="CI231">
        <v>3.39</v>
      </c>
      <c r="CJ231">
        <v>0</v>
      </c>
      <c r="CK231">
        <v>0</v>
      </c>
      <c r="CL231">
        <v>0</v>
      </c>
      <c r="CM231">
        <v>0</v>
      </c>
      <c r="CN231">
        <v>0</v>
      </c>
      <c r="CO231">
        <v>1.2</v>
      </c>
      <c r="CP231">
        <v>1.92</v>
      </c>
      <c r="CQ231">
        <v>41.66</v>
      </c>
      <c r="CR231">
        <v>3.11</v>
      </c>
      <c r="CS231">
        <v>80.86</v>
      </c>
      <c r="CT231">
        <v>0</v>
      </c>
      <c r="CU231">
        <v>667</v>
      </c>
      <c r="CV231">
        <v>62.3</v>
      </c>
      <c r="CW231" t="s">
        <v>639</v>
      </c>
      <c r="CX231">
        <v>2879.66</v>
      </c>
      <c r="CY231">
        <v>0.01</v>
      </c>
      <c r="CZ231">
        <v>0.09</v>
      </c>
      <c r="DA231">
        <v>0</v>
      </c>
      <c r="DB231">
        <v>0.01</v>
      </c>
      <c r="DC231">
        <v>0</v>
      </c>
      <c r="DD231">
        <v>0.13</v>
      </c>
      <c r="DE231">
        <v>0.1</v>
      </c>
      <c r="DF231">
        <v>0.03</v>
      </c>
      <c r="DG231">
        <v>0</v>
      </c>
      <c r="DH231">
        <v>0</v>
      </c>
      <c r="DI231">
        <v>0</v>
      </c>
      <c r="DJ231">
        <v>0.01</v>
      </c>
      <c r="DK231">
        <v>0.01</v>
      </c>
      <c r="DL231">
        <v>0</v>
      </c>
      <c r="DM231">
        <v>0</v>
      </c>
      <c r="DN231">
        <v>0.09</v>
      </c>
      <c r="DO231">
        <v>0</v>
      </c>
      <c r="DP231">
        <v>0.01</v>
      </c>
      <c r="DQ231">
        <v>0.38</v>
      </c>
      <c r="DR231">
        <v>0</v>
      </c>
      <c r="DS231">
        <v>0</v>
      </c>
      <c r="DT231">
        <v>0.02</v>
      </c>
      <c r="DU231">
        <v>0.11</v>
      </c>
      <c r="DV231">
        <v>0</v>
      </c>
      <c r="DW231">
        <v>0</v>
      </c>
      <c r="DX231">
        <v>0</v>
      </c>
      <c r="DY231" s="5" t="s">
        <v>639</v>
      </c>
      <c r="DZ231" s="5" t="s">
        <v>2542</v>
      </c>
      <c r="EA231" s="5" t="s">
        <v>2536</v>
      </c>
      <c r="EB231" s="5" t="s">
        <v>2418</v>
      </c>
      <c r="EC231" s="5">
        <v>2879.6569113800001</v>
      </c>
      <c r="ED231" s="8">
        <v>429.32814594620004</v>
      </c>
      <c r="EE231" s="7">
        <v>0.15</v>
      </c>
    </row>
    <row r="232" spans="1:135">
      <c r="A232">
        <v>1</v>
      </c>
      <c r="B232" t="s">
        <v>2238</v>
      </c>
      <c r="C232" t="s">
        <v>624</v>
      </c>
      <c r="D232" t="s">
        <v>625</v>
      </c>
      <c r="E232" t="s">
        <v>641</v>
      </c>
      <c r="F232" t="s">
        <v>642</v>
      </c>
      <c r="G232">
        <v>2174.11848173</v>
      </c>
      <c r="H232">
        <v>841.6875</v>
      </c>
      <c r="I232">
        <v>726</v>
      </c>
      <c r="J232">
        <v>425.4375</v>
      </c>
      <c r="K232">
        <v>120.75</v>
      </c>
      <c r="L232">
        <v>54.6875</v>
      </c>
      <c r="M232">
        <v>4.9375</v>
      </c>
      <c r="N232">
        <v>343.97247314453125</v>
      </c>
      <c r="O232">
        <v>435.60055541992188</v>
      </c>
      <c r="P232">
        <v>382.22099239787264</v>
      </c>
      <c r="Q232">
        <v>27.25</v>
      </c>
      <c r="R232">
        <v>1207.875</v>
      </c>
      <c r="S232">
        <v>1.625</v>
      </c>
      <c r="T232">
        <v>0</v>
      </c>
      <c r="U232">
        <v>936.75</v>
      </c>
      <c r="V232">
        <v>0</v>
      </c>
      <c r="W232">
        <v>848.2182685674868</v>
      </c>
      <c r="X232">
        <v>15.469682685674869</v>
      </c>
      <c r="Y232">
        <v>91</v>
      </c>
      <c r="Z232">
        <v>685564.03489999997</v>
      </c>
      <c r="AA232">
        <v>1361.22</v>
      </c>
      <c r="AB232">
        <v>301.07</v>
      </c>
      <c r="AC232">
        <v>292.77999999999997</v>
      </c>
      <c r="AD232">
        <v>8.2899999999999991</v>
      </c>
      <c r="AE232">
        <v>5.12</v>
      </c>
      <c r="AF232">
        <v>319.33999999999997</v>
      </c>
      <c r="AG232">
        <v>735.69</v>
      </c>
      <c r="AH232">
        <v>207.4</v>
      </c>
      <c r="AI232">
        <v>110.2</v>
      </c>
      <c r="AJ232">
        <v>19.2</v>
      </c>
      <c r="AK232">
        <v>10.4</v>
      </c>
      <c r="AL232">
        <v>1.3</v>
      </c>
      <c r="AM232">
        <v>0</v>
      </c>
      <c r="AN232">
        <v>0</v>
      </c>
      <c r="AO232">
        <v>0</v>
      </c>
      <c r="AP232">
        <v>0</v>
      </c>
      <c r="AQ232">
        <v>3.01</v>
      </c>
      <c r="AR232">
        <v>0</v>
      </c>
      <c r="AS232">
        <v>2.35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0.83</v>
      </c>
      <c r="BE232">
        <v>0</v>
      </c>
      <c r="BF232">
        <v>0</v>
      </c>
      <c r="BG232">
        <v>0</v>
      </c>
      <c r="BH232">
        <v>1.01</v>
      </c>
      <c r="BI232">
        <v>0</v>
      </c>
      <c r="BJ232">
        <v>0</v>
      </c>
      <c r="BK232">
        <v>0</v>
      </c>
      <c r="BL232">
        <v>46.27</v>
      </c>
      <c r="BM232">
        <v>14.64</v>
      </c>
      <c r="BN232">
        <v>0</v>
      </c>
      <c r="BO232">
        <v>812.71</v>
      </c>
      <c r="BP232">
        <v>0</v>
      </c>
      <c r="BQ232">
        <v>316.17</v>
      </c>
      <c r="BR232">
        <v>0</v>
      </c>
      <c r="BS232">
        <v>9.68</v>
      </c>
      <c r="BT232">
        <v>59.93</v>
      </c>
      <c r="BU232">
        <v>0</v>
      </c>
      <c r="BV232">
        <v>0</v>
      </c>
      <c r="BW232">
        <v>0</v>
      </c>
      <c r="BX232">
        <v>0</v>
      </c>
      <c r="BY232">
        <v>0</v>
      </c>
      <c r="BZ232">
        <v>0.54</v>
      </c>
      <c r="CA232">
        <v>2.1</v>
      </c>
      <c r="CB232">
        <v>0</v>
      </c>
      <c r="CC232">
        <v>0</v>
      </c>
      <c r="CD232">
        <v>0</v>
      </c>
      <c r="CE232">
        <v>21.34</v>
      </c>
      <c r="CF232">
        <v>0</v>
      </c>
      <c r="CG232">
        <v>6.99</v>
      </c>
      <c r="CH232">
        <v>0</v>
      </c>
      <c r="CI232">
        <v>8.23</v>
      </c>
      <c r="CJ232">
        <v>0</v>
      </c>
      <c r="CK232">
        <v>0</v>
      </c>
      <c r="CL232">
        <v>0</v>
      </c>
      <c r="CM232">
        <v>0</v>
      </c>
      <c r="CN232">
        <v>0</v>
      </c>
      <c r="CO232">
        <v>10.95</v>
      </c>
      <c r="CP232">
        <v>1.22</v>
      </c>
      <c r="CQ232">
        <v>28</v>
      </c>
      <c r="CR232">
        <v>0</v>
      </c>
      <c r="CS232">
        <v>13.95</v>
      </c>
      <c r="CT232">
        <v>0</v>
      </c>
      <c r="CU232">
        <v>46</v>
      </c>
      <c r="CV232">
        <v>81.900000000000006</v>
      </c>
      <c r="CW232" t="s">
        <v>641</v>
      </c>
      <c r="CX232">
        <v>2174.12</v>
      </c>
      <c r="CY232">
        <v>0.01</v>
      </c>
      <c r="CZ232">
        <v>0.13</v>
      </c>
      <c r="DA232">
        <v>0</v>
      </c>
      <c r="DB232">
        <v>0</v>
      </c>
      <c r="DC232">
        <v>0</v>
      </c>
      <c r="DD232">
        <v>0.16</v>
      </c>
      <c r="DE232">
        <v>0.24</v>
      </c>
      <c r="DF232">
        <v>0.08</v>
      </c>
      <c r="DG232">
        <v>0.01</v>
      </c>
      <c r="DH232">
        <v>0</v>
      </c>
      <c r="DI232">
        <v>0.01</v>
      </c>
      <c r="DJ232">
        <v>0.13</v>
      </c>
      <c r="DK232">
        <v>0</v>
      </c>
      <c r="DL232">
        <v>0</v>
      </c>
      <c r="DM232">
        <v>0</v>
      </c>
      <c r="DN232">
        <v>0.12</v>
      </c>
      <c r="DO232">
        <v>0</v>
      </c>
      <c r="DP232">
        <v>0.01</v>
      </c>
      <c r="DQ232">
        <v>0.08</v>
      </c>
      <c r="DR232">
        <v>0</v>
      </c>
      <c r="DS232">
        <v>0</v>
      </c>
      <c r="DT232">
        <v>0.01</v>
      </c>
      <c r="DU232">
        <v>0.01</v>
      </c>
      <c r="DV232">
        <v>0</v>
      </c>
      <c r="DW232">
        <v>0</v>
      </c>
      <c r="DX232">
        <v>0</v>
      </c>
      <c r="DY232" s="5" t="s">
        <v>641</v>
      </c>
      <c r="DZ232" s="5" t="s">
        <v>2543</v>
      </c>
      <c r="EA232" s="5" t="s">
        <v>2536</v>
      </c>
      <c r="EB232" s="5" t="s">
        <v>2418</v>
      </c>
      <c r="EC232" s="5">
        <v>2174.11848173</v>
      </c>
      <c r="ED232" s="8">
        <v>85.181157265300001</v>
      </c>
      <c r="EE232" s="7">
        <v>0.04</v>
      </c>
    </row>
    <row r="233" spans="1:135">
      <c r="A233">
        <v>1</v>
      </c>
      <c r="B233" t="s">
        <v>2238</v>
      </c>
      <c r="C233" t="s">
        <v>624</v>
      </c>
      <c r="D233" t="s">
        <v>625</v>
      </c>
      <c r="E233" t="s">
        <v>643</v>
      </c>
      <c r="F233" t="s">
        <v>625</v>
      </c>
      <c r="G233">
        <v>37430.4055534</v>
      </c>
      <c r="H233">
        <v>6956.25</v>
      </c>
      <c r="I233">
        <v>5227.625</v>
      </c>
      <c r="J233">
        <v>5161.5</v>
      </c>
      <c r="K233">
        <v>3933.3125</v>
      </c>
      <c r="L233">
        <v>6271</v>
      </c>
      <c r="M233">
        <v>9855.75</v>
      </c>
      <c r="N233">
        <v>288.65423583984375</v>
      </c>
      <c r="O233">
        <v>1076.293212890625</v>
      </c>
      <c r="P233">
        <v>545.34714671379982</v>
      </c>
      <c r="Q233">
        <v>135.375</v>
      </c>
      <c r="R233">
        <v>24141.75</v>
      </c>
      <c r="S233">
        <v>860.0625</v>
      </c>
      <c r="T233">
        <v>8401.25</v>
      </c>
      <c r="U233">
        <v>3753.25</v>
      </c>
      <c r="V233">
        <v>113.75</v>
      </c>
      <c r="W233">
        <v>868.10652980464215</v>
      </c>
      <c r="X233">
        <v>14.23280142958728</v>
      </c>
      <c r="Y233">
        <v>313</v>
      </c>
      <c r="Z233">
        <v>4724431.3388999999</v>
      </c>
      <c r="AA233">
        <v>6628.26</v>
      </c>
      <c r="AB233">
        <v>2102.9</v>
      </c>
      <c r="AC233">
        <v>2020.31</v>
      </c>
      <c r="AD233">
        <v>82.59</v>
      </c>
      <c r="AE233">
        <v>17.71</v>
      </c>
      <c r="AF233">
        <v>1257</v>
      </c>
      <c r="AG233">
        <v>3250.65</v>
      </c>
      <c r="AH233">
        <v>1477.8</v>
      </c>
      <c r="AI233">
        <v>444.5</v>
      </c>
      <c r="AJ233">
        <v>232.3</v>
      </c>
      <c r="AK233">
        <v>19.2</v>
      </c>
      <c r="AL233">
        <v>34.619999999999997</v>
      </c>
      <c r="AM233">
        <v>0</v>
      </c>
      <c r="AN233">
        <v>0</v>
      </c>
      <c r="AO233">
        <v>0</v>
      </c>
      <c r="AP233">
        <v>0</v>
      </c>
      <c r="AQ233">
        <v>10.029999999999999</v>
      </c>
      <c r="AR233">
        <v>0</v>
      </c>
      <c r="AS233">
        <v>283.49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42.75</v>
      </c>
      <c r="BD233">
        <v>11.82</v>
      </c>
      <c r="BE233">
        <v>1.1400000000000001</v>
      </c>
      <c r="BF233">
        <v>0</v>
      </c>
      <c r="BG233">
        <v>10.86</v>
      </c>
      <c r="BH233">
        <v>4.03</v>
      </c>
      <c r="BI233">
        <v>0</v>
      </c>
      <c r="BJ233">
        <v>0</v>
      </c>
      <c r="BK233">
        <v>10.37</v>
      </c>
      <c r="BL233">
        <v>488.7</v>
      </c>
      <c r="BM233">
        <v>173.19</v>
      </c>
      <c r="BN233">
        <v>0</v>
      </c>
      <c r="BO233">
        <v>1805.36</v>
      </c>
      <c r="BP233">
        <v>0</v>
      </c>
      <c r="BQ233">
        <v>1650.54</v>
      </c>
      <c r="BR233">
        <v>25</v>
      </c>
      <c r="BS233">
        <v>519.27</v>
      </c>
      <c r="BT233">
        <v>556.53</v>
      </c>
      <c r="BU233">
        <v>0</v>
      </c>
      <c r="BV233">
        <v>0</v>
      </c>
      <c r="BW233">
        <v>0</v>
      </c>
      <c r="BX233">
        <v>0</v>
      </c>
      <c r="BY233">
        <v>0</v>
      </c>
      <c r="BZ233">
        <v>0</v>
      </c>
      <c r="CA233">
        <v>4.6399999999999997</v>
      </c>
      <c r="CB233">
        <v>0</v>
      </c>
      <c r="CC233">
        <v>0</v>
      </c>
      <c r="CD233">
        <v>4.82</v>
      </c>
      <c r="CE233">
        <v>289.72000000000003</v>
      </c>
      <c r="CF233">
        <v>17.330000000000002</v>
      </c>
      <c r="CG233">
        <v>10.68</v>
      </c>
      <c r="CH233">
        <v>0</v>
      </c>
      <c r="CI233">
        <v>37.19</v>
      </c>
      <c r="CJ233">
        <v>0</v>
      </c>
      <c r="CK233">
        <v>7.3</v>
      </c>
      <c r="CL233">
        <v>0</v>
      </c>
      <c r="CM233">
        <v>0</v>
      </c>
      <c r="CN233">
        <v>0</v>
      </c>
      <c r="CO233">
        <v>5.51</v>
      </c>
      <c r="CP233">
        <v>2.4700000000000002</v>
      </c>
      <c r="CQ233">
        <v>518.58000000000004</v>
      </c>
      <c r="CR233">
        <v>0</v>
      </c>
      <c r="CS233">
        <v>102.32</v>
      </c>
      <c r="CT233">
        <v>0</v>
      </c>
      <c r="CU233">
        <v>1103</v>
      </c>
      <c r="CV233">
        <v>344.3</v>
      </c>
      <c r="CW233" t="s">
        <v>643</v>
      </c>
      <c r="CX233">
        <v>37430.410000000003</v>
      </c>
      <c r="CY233">
        <v>0</v>
      </c>
      <c r="CZ233">
        <v>0.05</v>
      </c>
      <c r="DA233">
        <v>0</v>
      </c>
      <c r="DB233">
        <v>0</v>
      </c>
      <c r="DC233">
        <v>0</v>
      </c>
      <c r="DD233">
        <v>0.04</v>
      </c>
      <c r="DE233">
        <v>0.05</v>
      </c>
      <c r="DF233">
        <v>0.02</v>
      </c>
      <c r="DG233">
        <v>0.05</v>
      </c>
      <c r="DH233">
        <v>0</v>
      </c>
      <c r="DI233">
        <v>0</v>
      </c>
      <c r="DJ233">
        <v>0.1</v>
      </c>
      <c r="DK233">
        <v>7.0000000000000007E-2</v>
      </c>
      <c r="DL233">
        <v>0.01</v>
      </c>
      <c r="DM233">
        <v>0</v>
      </c>
      <c r="DN233">
        <v>0.23</v>
      </c>
      <c r="DO233">
        <v>0</v>
      </c>
      <c r="DP233">
        <v>0.01</v>
      </c>
      <c r="DQ233">
        <v>0.23</v>
      </c>
      <c r="DR233">
        <v>0</v>
      </c>
      <c r="DS233">
        <v>0.02</v>
      </c>
      <c r="DT233">
        <v>0.01</v>
      </c>
      <c r="DU233">
        <v>0.1</v>
      </c>
      <c r="DV233">
        <v>0</v>
      </c>
      <c r="DW233">
        <v>0</v>
      </c>
      <c r="DX233">
        <v>0</v>
      </c>
      <c r="DY233" s="5" t="s">
        <v>643</v>
      </c>
      <c r="DZ233" s="5" t="s">
        <v>2536</v>
      </c>
      <c r="EA233" s="5" t="s">
        <v>2536</v>
      </c>
      <c r="EB233" s="5" t="s">
        <v>2418</v>
      </c>
      <c r="EC233" s="5">
        <v>37430.4055534</v>
      </c>
      <c r="ED233" s="8">
        <v>1606.0321186052001</v>
      </c>
      <c r="EE233" s="7">
        <v>0.04</v>
      </c>
    </row>
    <row r="234" spans="1:135">
      <c r="A234">
        <v>1</v>
      </c>
      <c r="B234" t="s">
        <v>2238</v>
      </c>
      <c r="C234" t="s">
        <v>624</v>
      </c>
      <c r="D234" t="s">
        <v>625</v>
      </c>
      <c r="E234" t="s">
        <v>644</v>
      </c>
      <c r="F234" t="s">
        <v>645</v>
      </c>
      <c r="G234">
        <v>1048.6160503000001</v>
      </c>
      <c r="H234">
        <v>219.3125</v>
      </c>
      <c r="I234">
        <v>264</v>
      </c>
      <c r="J234">
        <v>204.25</v>
      </c>
      <c r="K234">
        <v>96.25</v>
      </c>
      <c r="L234">
        <v>117.25</v>
      </c>
      <c r="M234">
        <v>148.0625</v>
      </c>
      <c r="N234">
        <v>455.81942749023438</v>
      </c>
      <c r="O234">
        <v>767.410400390625</v>
      </c>
      <c r="P234">
        <v>532.04647470994882</v>
      </c>
      <c r="Q234">
        <v>30.75</v>
      </c>
      <c r="R234">
        <v>626</v>
      </c>
      <c r="S234">
        <v>214.6875</v>
      </c>
      <c r="T234">
        <v>0</v>
      </c>
      <c r="U234">
        <v>177.6875</v>
      </c>
      <c r="V234">
        <v>0</v>
      </c>
      <c r="W234">
        <v>835.77400894187781</v>
      </c>
      <c r="X234">
        <v>14.610515648286141</v>
      </c>
      <c r="Y234">
        <v>81</v>
      </c>
      <c r="Z234">
        <v>172409.85800000001</v>
      </c>
      <c r="AA234">
        <v>219.02</v>
      </c>
      <c r="AB234">
        <v>69.53</v>
      </c>
      <c r="AC234">
        <v>64.63</v>
      </c>
      <c r="AD234">
        <v>4.9000000000000004</v>
      </c>
      <c r="AE234">
        <v>4.3099999999999996</v>
      </c>
      <c r="AF234">
        <v>105.23</v>
      </c>
      <c r="AG234">
        <v>39.950000000000003</v>
      </c>
      <c r="AH234">
        <v>0</v>
      </c>
      <c r="AI234">
        <v>28</v>
      </c>
      <c r="AJ234">
        <v>27.1</v>
      </c>
      <c r="AK234">
        <v>17.600000000000001</v>
      </c>
      <c r="AL234">
        <v>1.65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3.16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1.57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36.51</v>
      </c>
      <c r="BM234">
        <v>14.75</v>
      </c>
      <c r="BN234">
        <v>0</v>
      </c>
      <c r="BO234">
        <v>0</v>
      </c>
      <c r="BP234">
        <v>0</v>
      </c>
      <c r="BQ234">
        <v>41.02</v>
      </c>
      <c r="BR234">
        <v>0</v>
      </c>
      <c r="BS234">
        <v>27.41</v>
      </c>
      <c r="BT234">
        <v>34.39</v>
      </c>
      <c r="BU234">
        <v>0</v>
      </c>
      <c r="BV234">
        <v>0</v>
      </c>
      <c r="BW234">
        <v>0</v>
      </c>
      <c r="BX234">
        <v>0</v>
      </c>
      <c r="BY234">
        <v>0</v>
      </c>
      <c r="BZ234">
        <v>0.9</v>
      </c>
      <c r="CA234">
        <v>0.55000000000000004</v>
      </c>
      <c r="CB234">
        <v>0</v>
      </c>
      <c r="CC234">
        <v>0</v>
      </c>
      <c r="CD234">
        <v>0</v>
      </c>
      <c r="CE234">
        <v>9.2900000000000009</v>
      </c>
      <c r="CF234">
        <v>0</v>
      </c>
      <c r="CG234">
        <v>3.27</v>
      </c>
      <c r="CH234">
        <v>0</v>
      </c>
      <c r="CI234">
        <v>11.75</v>
      </c>
      <c r="CJ234">
        <v>0</v>
      </c>
      <c r="CK234">
        <v>0</v>
      </c>
      <c r="CL234">
        <v>0</v>
      </c>
      <c r="CM234">
        <v>0</v>
      </c>
      <c r="CN234">
        <v>0</v>
      </c>
      <c r="CO234">
        <v>0</v>
      </c>
      <c r="CP234">
        <v>0</v>
      </c>
      <c r="CQ234">
        <v>18.84</v>
      </c>
      <c r="CR234">
        <v>2.21</v>
      </c>
      <c r="CS234">
        <v>11.75</v>
      </c>
      <c r="CT234">
        <v>0</v>
      </c>
      <c r="CU234">
        <v>12</v>
      </c>
      <c r="CV234">
        <v>48.6</v>
      </c>
      <c r="CW234" t="s">
        <v>644</v>
      </c>
      <c r="CX234">
        <v>1048.6199999999999</v>
      </c>
      <c r="CY234">
        <v>0.02</v>
      </c>
      <c r="CZ234">
        <v>7.0000000000000007E-2</v>
      </c>
      <c r="DA234">
        <v>0</v>
      </c>
      <c r="DB234">
        <v>0</v>
      </c>
      <c r="DC234">
        <v>0</v>
      </c>
      <c r="DD234">
        <v>0.21</v>
      </c>
      <c r="DE234">
        <v>0.05</v>
      </c>
      <c r="DF234">
        <v>0.14000000000000001</v>
      </c>
      <c r="DG234">
        <v>0.01</v>
      </c>
      <c r="DH234">
        <v>0</v>
      </c>
      <c r="DI234">
        <v>0.02</v>
      </c>
      <c r="DJ234">
        <v>0.11</v>
      </c>
      <c r="DK234">
        <v>0</v>
      </c>
      <c r="DL234">
        <v>0.02</v>
      </c>
      <c r="DM234">
        <v>0</v>
      </c>
      <c r="DN234">
        <v>0.02</v>
      </c>
      <c r="DO234">
        <v>0</v>
      </c>
      <c r="DP234">
        <v>0.01</v>
      </c>
      <c r="DQ234">
        <v>0.28000000000000003</v>
      </c>
      <c r="DR234">
        <v>0</v>
      </c>
      <c r="DS234">
        <v>0</v>
      </c>
      <c r="DT234">
        <v>0.01</v>
      </c>
      <c r="DU234">
        <v>0.04</v>
      </c>
      <c r="DV234">
        <v>0</v>
      </c>
      <c r="DW234">
        <v>0</v>
      </c>
      <c r="DX234">
        <v>0</v>
      </c>
      <c r="DY234" s="5" t="s">
        <v>644</v>
      </c>
      <c r="DZ234" s="5" t="s">
        <v>2544</v>
      </c>
      <c r="EA234" s="5" t="s">
        <v>2536</v>
      </c>
      <c r="EB234" s="5" t="s">
        <v>2418</v>
      </c>
      <c r="EC234" s="5">
        <v>1048.6160503000001</v>
      </c>
      <c r="ED234" s="8">
        <v>2.61588259485</v>
      </c>
      <c r="EE234" s="7">
        <v>0</v>
      </c>
    </row>
    <row r="235" spans="1:135">
      <c r="A235">
        <v>1</v>
      </c>
      <c r="B235" t="s">
        <v>2238</v>
      </c>
      <c r="C235" t="s">
        <v>624</v>
      </c>
      <c r="D235" t="s">
        <v>625</v>
      </c>
      <c r="E235" t="s">
        <v>646</v>
      </c>
      <c r="F235" t="s">
        <v>647</v>
      </c>
      <c r="G235">
        <v>1931.3725310499999</v>
      </c>
      <c r="H235">
        <v>466.875</v>
      </c>
      <c r="I235">
        <v>214.8125</v>
      </c>
      <c r="J235">
        <v>259</v>
      </c>
      <c r="K235">
        <v>194.625</v>
      </c>
      <c r="L235">
        <v>355.625</v>
      </c>
      <c r="M235">
        <v>440.625</v>
      </c>
      <c r="N235">
        <v>467.37887573242188</v>
      </c>
      <c r="O235">
        <v>861.662109375</v>
      </c>
      <c r="P235">
        <v>543.06131300494962</v>
      </c>
      <c r="Q235">
        <v>0</v>
      </c>
      <c r="R235">
        <v>1648.8125</v>
      </c>
      <c r="S235">
        <v>252.8125</v>
      </c>
      <c r="T235">
        <v>29.9375</v>
      </c>
      <c r="U235">
        <v>0</v>
      </c>
      <c r="V235">
        <v>0</v>
      </c>
      <c r="W235">
        <v>930.5124437684068</v>
      </c>
      <c r="X235">
        <v>13.946817372730509</v>
      </c>
      <c r="Y235">
        <v>87</v>
      </c>
      <c r="Z235">
        <v>276803.6851</v>
      </c>
      <c r="AA235">
        <v>324.25</v>
      </c>
      <c r="AB235">
        <v>89.46</v>
      </c>
      <c r="AC235">
        <v>80.03</v>
      </c>
      <c r="AD235">
        <v>9.43</v>
      </c>
      <c r="AE235">
        <v>3.8</v>
      </c>
      <c r="AF235">
        <v>182.83</v>
      </c>
      <c r="AG235">
        <v>48.16</v>
      </c>
      <c r="AH235">
        <v>0</v>
      </c>
      <c r="AI235">
        <v>44.4</v>
      </c>
      <c r="AJ235">
        <v>1.4</v>
      </c>
      <c r="AK235">
        <v>10.4</v>
      </c>
      <c r="AL235">
        <v>8.89</v>
      </c>
      <c r="AM235">
        <v>0</v>
      </c>
      <c r="AN235">
        <v>0</v>
      </c>
      <c r="AO235">
        <v>0</v>
      </c>
      <c r="AP235">
        <v>0</v>
      </c>
      <c r="AQ235">
        <v>2.62</v>
      </c>
      <c r="AR235">
        <v>0</v>
      </c>
      <c r="AS235">
        <v>8.4600000000000009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21.35</v>
      </c>
      <c r="BH235">
        <v>0</v>
      </c>
      <c r="BI235">
        <v>0</v>
      </c>
      <c r="BJ235">
        <v>0</v>
      </c>
      <c r="BK235">
        <v>0</v>
      </c>
      <c r="BL235">
        <v>45.31</v>
      </c>
      <c r="BM235">
        <v>58.59</v>
      </c>
      <c r="BN235">
        <v>0</v>
      </c>
      <c r="BO235">
        <v>0</v>
      </c>
      <c r="BP235">
        <v>0</v>
      </c>
      <c r="BQ235">
        <v>51.39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0</v>
      </c>
      <c r="CD235">
        <v>0</v>
      </c>
      <c r="CE235">
        <v>28.91</v>
      </c>
      <c r="CF235">
        <v>10.96</v>
      </c>
      <c r="CG235">
        <v>20.57</v>
      </c>
      <c r="CH235">
        <v>0</v>
      </c>
      <c r="CI235">
        <v>0</v>
      </c>
      <c r="CJ235">
        <v>0</v>
      </c>
      <c r="CK235">
        <v>2.79</v>
      </c>
      <c r="CL235">
        <v>0</v>
      </c>
      <c r="CM235">
        <v>0</v>
      </c>
      <c r="CN235">
        <v>0</v>
      </c>
      <c r="CO235">
        <v>6.64</v>
      </c>
      <c r="CP235">
        <v>0</v>
      </c>
      <c r="CQ235">
        <v>12.29</v>
      </c>
      <c r="CR235">
        <v>0</v>
      </c>
      <c r="CS235">
        <v>45.48</v>
      </c>
      <c r="CT235">
        <v>0</v>
      </c>
      <c r="CU235">
        <v>95</v>
      </c>
      <c r="CV235">
        <v>104.39999999999999</v>
      </c>
      <c r="CW235" t="s">
        <v>646</v>
      </c>
      <c r="CX235">
        <v>1931.37</v>
      </c>
      <c r="CY235">
        <v>0.01</v>
      </c>
      <c r="CZ235">
        <v>0.14000000000000001</v>
      </c>
      <c r="DA235">
        <v>0</v>
      </c>
      <c r="DB235">
        <v>0</v>
      </c>
      <c r="DC235">
        <v>0</v>
      </c>
      <c r="DD235">
        <v>0.16</v>
      </c>
      <c r="DE235">
        <v>0.08</v>
      </c>
      <c r="DF235">
        <v>0.02</v>
      </c>
      <c r="DG235">
        <v>0.01</v>
      </c>
      <c r="DH235">
        <v>0</v>
      </c>
      <c r="DI235">
        <v>0</v>
      </c>
      <c r="DJ235">
        <v>0.01</v>
      </c>
      <c r="DK235">
        <v>0</v>
      </c>
      <c r="DL235">
        <v>0.05</v>
      </c>
      <c r="DM235">
        <v>0</v>
      </c>
      <c r="DN235">
        <v>0.1</v>
      </c>
      <c r="DO235">
        <v>0</v>
      </c>
      <c r="DP235">
        <v>0</v>
      </c>
      <c r="DQ235">
        <v>0.28000000000000003</v>
      </c>
      <c r="DR235">
        <v>0</v>
      </c>
      <c r="DS235">
        <v>0</v>
      </c>
      <c r="DT235">
        <v>0.02</v>
      </c>
      <c r="DU235">
        <v>0.13</v>
      </c>
      <c r="DV235">
        <v>0</v>
      </c>
      <c r="DW235">
        <v>0</v>
      </c>
      <c r="DX235">
        <v>0</v>
      </c>
      <c r="DY235" s="5" t="s">
        <v>646</v>
      </c>
      <c r="DZ235" s="5" t="s">
        <v>2545</v>
      </c>
      <c r="EA235" s="5" t="s">
        <v>2536</v>
      </c>
      <c r="EB235" s="5" t="s">
        <v>2418</v>
      </c>
      <c r="EC235" s="5">
        <v>1931.3725310499999</v>
      </c>
      <c r="ED235" s="8">
        <v>403.53273968300005</v>
      </c>
      <c r="EE235" s="7">
        <v>0.21</v>
      </c>
    </row>
    <row r="236" spans="1:135">
      <c r="A236">
        <v>1</v>
      </c>
      <c r="B236" t="s">
        <v>2238</v>
      </c>
      <c r="C236" t="s">
        <v>648</v>
      </c>
      <c r="D236" t="s">
        <v>649</v>
      </c>
      <c r="E236" t="s">
        <v>650</v>
      </c>
      <c r="F236" t="s">
        <v>651</v>
      </c>
      <c r="G236">
        <v>3327.57516093</v>
      </c>
      <c r="H236">
        <v>77.9375</v>
      </c>
      <c r="I236">
        <v>95.875</v>
      </c>
      <c r="J236">
        <v>193.875</v>
      </c>
      <c r="K236">
        <v>243.5</v>
      </c>
      <c r="L236">
        <v>673.6875</v>
      </c>
      <c r="M236">
        <v>2043.8125</v>
      </c>
      <c r="N236">
        <v>188.25312805175781</v>
      </c>
      <c r="O236">
        <v>750</v>
      </c>
      <c r="P236">
        <v>427.54172584729804</v>
      </c>
      <c r="Q236">
        <v>15.375</v>
      </c>
      <c r="R236">
        <v>3313.3125</v>
      </c>
      <c r="S236">
        <v>0</v>
      </c>
      <c r="T236">
        <v>0</v>
      </c>
      <c r="U236">
        <v>0</v>
      </c>
      <c r="V236">
        <v>0</v>
      </c>
      <c r="W236">
        <v>946.73039592993791</v>
      </c>
      <c r="X236">
        <v>14.650808755890139</v>
      </c>
      <c r="Y236">
        <v>138</v>
      </c>
      <c r="Z236">
        <v>283769.17719999998</v>
      </c>
      <c r="AA236">
        <v>213.41</v>
      </c>
      <c r="AB236">
        <v>21.43</v>
      </c>
      <c r="AC236">
        <v>15.67</v>
      </c>
      <c r="AD236">
        <v>5.76</v>
      </c>
      <c r="AE236">
        <v>4.25</v>
      </c>
      <c r="AF236">
        <v>170.63</v>
      </c>
      <c r="AG236">
        <v>17.100000000000001</v>
      </c>
      <c r="AH236">
        <v>0</v>
      </c>
      <c r="AI236">
        <v>0.4</v>
      </c>
      <c r="AJ236">
        <v>46.1</v>
      </c>
      <c r="AK236">
        <v>2.4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27.17</v>
      </c>
      <c r="BH236">
        <v>0</v>
      </c>
      <c r="BI236">
        <v>0</v>
      </c>
      <c r="BJ236">
        <v>0</v>
      </c>
      <c r="BK236">
        <v>1.92</v>
      </c>
      <c r="BL236">
        <v>57.41</v>
      </c>
      <c r="BM236">
        <v>28.84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16.79</v>
      </c>
      <c r="BT236">
        <v>0</v>
      </c>
      <c r="BU236">
        <v>0</v>
      </c>
      <c r="BV236">
        <v>0</v>
      </c>
      <c r="BW236">
        <v>0</v>
      </c>
      <c r="BX236">
        <v>0</v>
      </c>
      <c r="BY236">
        <v>0</v>
      </c>
      <c r="BZ236">
        <v>0</v>
      </c>
      <c r="CA236">
        <v>1.24</v>
      </c>
      <c r="CB236">
        <v>0</v>
      </c>
      <c r="CC236">
        <v>0</v>
      </c>
      <c r="CD236">
        <v>0</v>
      </c>
      <c r="CE236">
        <v>0</v>
      </c>
      <c r="CF236">
        <v>0</v>
      </c>
      <c r="CG236">
        <v>7.08</v>
      </c>
      <c r="CH236">
        <v>0</v>
      </c>
      <c r="CI236">
        <v>13.05</v>
      </c>
      <c r="CJ236">
        <v>0</v>
      </c>
      <c r="CK236">
        <v>2.58</v>
      </c>
      <c r="CL236">
        <v>0</v>
      </c>
      <c r="CM236">
        <v>0</v>
      </c>
      <c r="CN236">
        <v>0</v>
      </c>
      <c r="CO236">
        <v>1.35</v>
      </c>
      <c r="CP236">
        <v>0</v>
      </c>
      <c r="CQ236">
        <v>16.54</v>
      </c>
      <c r="CR236">
        <v>0</v>
      </c>
      <c r="CS236">
        <v>39.44</v>
      </c>
      <c r="CT236">
        <v>0</v>
      </c>
      <c r="CU236">
        <v>11</v>
      </c>
      <c r="CV236">
        <v>220.8</v>
      </c>
      <c r="CW236" t="s">
        <v>650</v>
      </c>
      <c r="CX236">
        <v>3327.58</v>
      </c>
      <c r="CY236">
        <v>0.01</v>
      </c>
      <c r="CZ236">
        <v>0</v>
      </c>
      <c r="DA236">
        <v>0</v>
      </c>
      <c r="DB236">
        <v>0</v>
      </c>
      <c r="DC236">
        <v>0</v>
      </c>
      <c r="DD236">
        <v>0.03</v>
      </c>
      <c r="DE236">
        <v>0</v>
      </c>
      <c r="DF236">
        <v>0.05</v>
      </c>
      <c r="DG236">
        <v>0</v>
      </c>
      <c r="DH236">
        <v>0</v>
      </c>
      <c r="DI236">
        <v>0</v>
      </c>
      <c r="DJ236">
        <v>0</v>
      </c>
      <c r="DK236">
        <v>0</v>
      </c>
      <c r="DL236">
        <v>0</v>
      </c>
      <c r="DM236">
        <v>0</v>
      </c>
      <c r="DN236">
        <v>0.02</v>
      </c>
      <c r="DO236">
        <v>0</v>
      </c>
      <c r="DP236">
        <v>0.01</v>
      </c>
      <c r="DQ236">
        <v>0.8</v>
      </c>
      <c r="DR236">
        <v>0</v>
      </c>
      <c r="DS236">
        <v>0</v>
      </c>
      <c r="DT236">
        <v>0</v>
      </c>
      <c r="DU236">
        <v>7.0000000000000007E-2</v>
      </c>
      <c r="DV236">
        <v>0</v>
      </c>
      <c r="DW236">
        <v>0</v>
      </c>
      <c r="DX236">
        <v>0</v>
      </c>
      <c r="DY236" s="5" t="s">
        <v>650</v>
      </c>
      <c r="DZ236" s="5" t="s">
        <v>2546</v>
      </c>
      <c r="EA236" s="5" t="s">
        <v>2547</v>
      </c>
      <c r="EB236" s="5" t="s">
        <v>2418</v>
      </c>
      <c r="EC236" s="5">
        <v>3327.57516093</v>
      </c>
      <c r="ED236" s="8">
        <v>3241.5051795170398</v>
      </c>
      <c r="EE236" s="7">
        <v>0.97</v>
      </c>
    </row>
    <row r="237" spans="1:135">
      <c r="A237">
        <v>1</v>
      </c>
      <c r="B237" t="s">
        <v>2238</v>
      </c>
      <c r="C237" t="s">
        <v>648</v>
      </c>
      <c r="D237" t="s">
        <v>649</v>
      </c>
      <c r="E237" t="s">
        <v>652</v>
      </c>
      <c r="F237" t="s">
        <v>653</v>
      </c>
      <c r="G237">
        <v>3673.04969067</v>
      </c>
      <c r="H237">
        <v>199.75</v>
      </c>
      <c r="I237">
        <v>215.8125</v>
      </c>
      <c r="J237">
        <v>347.8125</v>
      </c>
      <c r="K237">
        <v>369.75</v>
      </c>
      <c r="L237">
        <v>763.875</v>
      </c>
      <c r="M237">
        <v>1776.375</v>
      </c>
      <c r="N237">
        <v>129.84539794921875</v>
      </c>
      <c r="O237">
        <v>611.8602294921875</v>
      </c>
      <c r="P237">
        <v>346.14767481237635</v>
      </c>
      <c r="Q237">
        <v>42</v>
      </c>
      <c r="R237">
        <v>2654.0625</v>
      </c>
      <c r="S237">
        <v>977.3125</v>
      </c>
      <c r="T237">
        <v>0</v>
      </c>
      <c r="U237">
        <v>0</v>
      </c>
      <c r="V237">
        <v>0</v>
      </c>
      <c r="W237">
        <v>875.86384057724376</v>
      </c>
      <c r="X237">
        <v>15.113550423743236</v>
      </c>
      <c r="Y237">
        <v>161</v>
      </c>
      <c r="Z237">
        <v>335969.5552</v>
      </c>
      <c r="AA237">
        <v>253.46</v>
      </c>
      <c r="AB237">
        <v>14.44</v>
      </c>
      <c r="AC237">
        <v>13.74</v>
      </c>
      <c r="AD237">
        <v>0.7</v>
      </c>
      <c r="AE237">
        <v>5.48</v>
      </c>
      <c r="AF237">
        <v>224.98</v>
      </c>
      <c r="AG237">
        <v>8.56</v>
      </c>
      <c r="AH237">
        <v>0</v>
      </c>
      <c r="AI237">
        <v>17.3</v>
      </c>
      <c r="AJ237">
        <v>32.1</v>
      </c>
      <c r="AK237">
        <v>4.8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13.76</v>
      </c>
      <c r="BH237">
        <v>3.18</v>
      </c>
      <c r="BI237">
        <v>0</v>
      </c>
      <c r="BJ237">
        <v>0</v>
      </c>
      <c r="BK237">
        <v>10.050000000000001</v>
      </c>
      <c r="BL237">
        <v>49.01</v>
      </c>
      <c r="BM237">
        <v>75.040000000000006</v>
      </c>
      <c r="BN237">
        <v>0</v>
      </c>
      <c r="BO237">
        <v>0</v>
      </c>
      <c r="BP237">
        <v>0</v>
      </c>
      <c r="BQ237">
        <v>3.51</v>
      </c>
      <c r="BR237">
        <v>0</v>
      </c>
      <c r="BS237">
        <v>6.2</v>
      </c>
      <c r="BT237">
        <v>0</v>
      </c>
      <c r="BU237">
        <v>0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  <c r="CD237">
        <v>0</v>
      </c>
      <c r="CE237">
        <v>4.0600000000000005</v>
      </c>
      <c r="CF237">
        <v>0</v>
      </c>
      <c r="CG237">
        <v>0</v>
      </c>
      <c r="CH237">
        <v>0</v>
      </c>
      <c r="CI237">
        <v>14.41</v>
      </c>
      <c r="CJ237">
        <v>0</v>
      </c>
      <c r="CK237">
        <v>3.06</v>
      </c>
      <c r="CL237">
        <v>0</v>
      </c>
      <c r="CM237">
        <v>0</v>
      </c>
      <c r="CN237">
        <v>0</v>
      </c>
      <c r="CO237">
        <v>0</v>
      </c>
      <c r="CP237">
        <v>0</v>
      </c>
      <c r="CQ237">
        <v>20.83</v>
      </c>
      <c r="CR237">
        <v>3.33</v>
      </c>
      <c r="CS237">
        <v>47.02</v>
      </c>
      <c r="CT237">
        <v>0</v>
      </c>
      <c r="CU237">
        <v>41</v>
      </c>
      <c r="CV237">
        <v>161</v>
      </c>
      <c r="CW237" t="s">
        <v>652</v>
      </c>
      <c r="CX237">
        <v>3673.05</v>
      </c>
      <c r="CY237">
        <v>0.01</v>
      </c>
      <c r="CZ237">
        <v>0</v>
      </c>
      <c r="DA237">
        <v>0</v>
      </c>
      <c r="DB237">
        <v>0</v>
      </c>
      <c r="DC237">
        <v>0</v>
      </c>
      <c r="DD237">
        <v>0.06</v>
      </c>
      <c r="DE237">
        <v>0</v>
      </c>
      <c r="DF237">
        <v>0.09</v>
      </c>
      <c r="DG237">
        <v>0</v>
      </c>
      <c r="DH237">
        <v>0</v>
      </c>
      <c r="DI237">
        <v>0</v>
      </c>
      <c r="DJ237">
        <v>0</v>
      </c>
      <c r="DK237">
        <v>0</v>
      </c>
      <c r="DL237">
        <v>0</v>
      </c>
      <c r="DM237">
        <v>0</v>
      </c>
      <c r="DN237">
        <v>0.04</v>
      </c>
      <c r="DO237">
        <v>0</v>
      </c>
      <c r="DP237">
        <v>0</v>
      </c>
      <c r="DQ237">
        <v>0.54</v>
      </c>
      <c r="DR237">
        <v>0</v>
      </c>
      <c r="DS237">
        <v>0</v>
      </c>
      <c r="DT237">
        <v>0</v>
      </c>
      <c r="DU237">
        <v>0.24</v>
      </c>
      <c r="DV237">
        <v>0</v>
      </c>
      <c r="DW237">
        <v>0</v>
      </c>
      <c r="DX237">
        <v>0.01</v>
      </c>
      <c r="DY237" s="5" t="s">
        <v>652</v>
      </c>
      <c r="DZ237" s="5" t="s">
        <v>2548</v>
      </c>
      <c r="EA237" s="5" t="s">
        <v>2547</v>
      </c>
      <c r="EB237" s="5" t="s">
        <v>2418</v>
      </c>
      <c r="EC237" s="5">
        <v>3673.04969067</v>
      </c>
      <c r="ED237" s="8">
        <v>3477.0148297739997</v>
      </c>
      <c r="EE237" s="7">
        <v>0.95</v>
      </c>
    </row>
    <row r="238" spans="1:135">
      <c r="A238">
        <v>1</v>
      </c>
      <c r="B238" t="s">
        <v>2238</v>
      </c>
      <c r="C238" t="s">
        <v>648</v>
      </c>
      <c r="D238" t="s">
        <v>649</v>
      </c>
      <c r="E238" t="s">
        <v>654</v>
      </c>
      <c r="F238" t="s">
        <v>655</v>
      </c>
      <c r="G238">
        <v>2741.65503167</v>
      </c>
      <c r="H238">
        <v>352.3125</v>
      </c>
      <c r="I238">
        <v>338.125</v>
      </c>
      <c r="J238">
        <v>455.75</v>
      </c>
      <c r="K238">
        <v>367.9375</v>
      </c>
      <c r="L238">
        <v>570.6875</v>
      </c>
      <c r="M238">
        <v>656.375</v>
      </c>
      <c r="N238">
        <v>116.12607574462891</v>
      </c>
      <c r="O238">
        <v>355.72763061523438</v>
      </c>
      <c r="P238">
        <v>257.21528798049428</v>
      </c>
      <c r="Q238">
        <v>0</v>
      </c>
      <c r="R238">
        <v>2741.1875</v>
      </c>
      <c r="S238">
        <v>0</v>
      </c>
      <c r="T238">
        <v>0</v>
      </c>
      <c r="U238">
        <v>0</v>
      </c>
      <c r="V238">
        <v>0</v>
      </c>
      <c r="W238">
        <v>814.49846153846158</v>
      </c>
      <c r="X238">
        <v>15.74055908831909</v>
      </c>
      <c r="Y238">
        <v>136</v>
      </c>
      <c r="Z238">
        <v>480750.57640000002</v>
      </c>
      <c r="AA238">
        <v>521.07000000000005</v>
      </c>
      <c r="AB238">
        <v>183.72</v>
      </c>
      <c r="AC238">
        <v>183.72</v>
      </c>
      <c r="AD238">
        <v>0</v>
      </c>
      <c r="AE238">
        <v>10.050000000000001</v>
      </c>
      <c r="AF238">
        <v>254.26</v>
      </c>
      <c r="AG238">
        <v>73.040000000000006</v>
      </c>
      <c r="AH238">
        <v>6</v>
      </c>
      <c r="AI238">
        <v>33.5</v>
      </c>
      <c r="AJ238">
        <v>64.8</v>
      </c>
      <c r="AK238">
        <v>33.6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1.37</v>
      </c>
      <c r="BL238">
        <v>43.08</v>
      </c>
      <c r="BM238">
        <v>9.59</v>
      </c>
      <c r="BN238">
        <v>0</v>
      </c>
      <c r="BO238">
        <v>0</v>
      </c>
      <c r="BP238">
        <v>0</v>
      </c>
      <c r="BQ238">
        <v>44.96</v>
      </c>
      <c r="BR238">
        <v>5.63</v>
      </c>
      <c r="BS238">
        <v>66.64</v>
      </c>
      <c r="BT238">
        <v>67.63</v>
      </c>
      <c r="BU238">
        <v>0</v>
      </c>
      <c r="BV238">
        <v>0</v>
      </c>
      <c r="BW238">
        <v>0</v>
      </c>
      <c r="BX238">
        <v>0</v>
      </c>
      <c r="BY238">
        <v>0</v>
      </c>
      <c r="BZ238">
        <v>0</v>
      </c>
      <c r="CA238">
        <v>0.5</v>
      </c>
      <c r="CB238">
        <v>0</v>
      </c>
      <c r="CC238">
        <v>0</v>
      </c>
      <c r="CD238">
        <v>0</v>
      </c>
      <c r="CE238">
        <v>18.45</v>
      </c>
      <c r="CF238">
        <v>3.02</v>
      </c>
      <c r="CG238">
        <v>7.76</v>
      </c>
      <c r="CH238">
        <v>0</v>
      </c>
      <c r="CI238">
        <v>67.69</v>
      </c>
      <c r="CJ238">
        <v>0</v>
      </c>
      <c r="CK238">
        <v>0.86</v>
      </c>
      <c r="CL238">
        <v>0</v>
      </c>
      <c r="CM238">
        <v>0</v>
      </c>
      <c r="CN238">
        <v>0</v>
      </c>
      <c r="CO238">
        <v>0</v>
      </c>
      <c r="CP238">
        <v>0</v>
      </c>
      <c r="CQ238">
        <v>48.4</v>
      </c>
      <c r="CR238">
        <v>5.21</v>
      </c>
      <c r="CS238">
        <v>130.28</v>
      </c>
      <c r="CT238">
        <v>0</v>
      </c>
      <c r="CU238">
        <v>14</v>
      </c>
      <c r="CV238">
        <v>176.8</v>
      </c>
      <c r="CW238" t="s">
        <v>654</v>
      </c>
      <c r="CX238">
        <v>2741.66</v>
      </c>
      <c r="CY238">
        <v>0.03</v>
      </c>
      <c r="CZ238">
        <v>0.09</v>
      </c>
      <c r="DA238">
        <v>0</v>
      </c>
      <c r="DB238">
        <v>0</v>
      </c>
      <c r="DC238">
        <v>0</v>
      </c>
      <c r="DD238">
        <v>0.09</v>
      </c>
      <c r="DE238">
        <v>0.03</v>
      </c>
      <c r="DF238">
        <v>0.1</v>
      </c>
      <c r="DG238">
        <v>0</v>
      </c>
      <c r="DH238">
        <v>0</v>
      </c>
      <c r="DI238">
        <v>0</v>
      </c>
      <c r="DJ238">
        <v>0</v>
      </c>
      <c r="DK238">
        <v>0</v>
      </c>
      <c r="DL238">
        <v>0</v>
      </c>
      <c r="DM238">
        <v>0</v>
      </c>
      <c r="DN238">
        <v>7.0000000000000007E-2</v>
      </c>
      <c r="DO238">
        <v>0</v>
      </c>
      <c r="DP238">
        <v>0</v>
      </c>
      <c r="DQ238">
        <v>0.44</v>
      </c>
      <c r="DR238">
        <v>0</v>
      </c>
      <c r="DS238">
        <v>0</v>
      </c>
      <c r="DT238">
        <v>0</v>
      </c>
      <c r="DU238">
        <v>0.13</v>
      </c>
      <c r="DV238">
        <v>0</v>
      </c>
      <c r="DW238">
        <v>0</v>
      </c>
      <c r="DX238">
        <v>0.02</v>
      </c>
      <c r="DY238" s="5" t="s">
        <v>654</v>
      </c>
      <c r="DZ238" s="5" t="s">
        <v>2549</v>
      </c>
      <c r="EA238" s="5" t="s">
        <v>2547</v>
      </c>
      <c r="EB238" s="5" t="s">
        <v>2418</v>
      </c>
      <c r="EC238" s="5">
        <v>2741.65503167</v>
      </c>
      <c r="ED238" s="8">
        <v>44.856117410300001</v>
      </c>
      <c r="EE238" s="7">
        <v>0.02</v>
      </c>
    </row>
    <row r="239" spans="1:135">
      <c r="A239">
        <v>1</v>
      </c>
      <c r="B239" t="s">
        <v>2238</v>
      </c>
      <c r="C239" t="s">
        <v>648</v>
      </c>
      <c r="D239" t="s">
        <v>649</v>
      </c>
      <c r="E239" t="s">
        <v>656</v>
      </c>
      <c r="F239" t="s">
        <v>649</v>
      </c>
      <c r="G239">
        <v>14409.5125262</v>
      </c>
      <c r="H239">
        <v>784.6875</v>
      </c>
      <c r="I239">
        <v>952.375</v>
      </c>
      <c r="J239">
        <v>1652.5</v>
      </c>
      <c r="K239">
        <v>1844.75</v>
      </c>
      <c r="L239">
        <v>3890.4375</v>
      </c>
      <c r="M239">
        <v>5285.75</v>
      </c>
      <c r="N239">
        <v>182.5440673828125</v>
      </c>
      <c r="O239">
        <v>911.743408203125</v>
      </c>
      <c r="P239">
        <v>414.59467102550565</v>
      </c>
      <c r="Q239">
        <v>278.8125</v>
      </c>
      <c r="R239">
        <v>12389.375</v>
      </c>
      <c r="S239">
        <v>1037.3125</v>
      </c>
      <c r="T239">
        <v>705</v>
      </c>
      <c r="U239">
        <v>0</v>
      </c>
      <c r="V239">
        <v>0</v>
      </c>
      <c r="W239">
        <v>923.02244023455114</v>
      </c>
      <c r="X239">
        <v>14.741103969327922</v>
      </c>
      <c r="Y239">
        <v>498</v>
      </c>
      <c r="Z239">
        <v>1426629.8870000001</v>
      </c>
      <c r="AA239">
        <v>1231.52</v>
      </c>
      <c r="AB239">
        <v>223.99</v>
      </c>
      <c r="AC239">
        <v>223.99</v>
      </c>
      <c r="AD239">
        <v>0</v>
      </c>
      <c r="AE239">
        <v>29.29</v>
      </c>
      <c r="AF239">
        <v>836.3</v>
      </c>
      <c r="AG239">
        <v>141.94</v>
      </c>
      <c r="AH239">
        <v>93.9</v>
      </c>
      <c r="AI239">
        <v>59.4</v>
      </c>
      <c r="AJ239">
        <v>200.2</v>
      </c>
      <c r="AK239">
        <v>43.2</v>
      </c>
      <c r="AL239">
        <v>1.82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2.84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53.06</v>
      </c>
      <c r="BE239">
        <v>0</v>
      </c>
      <c r="BF239">
        <v>0</v>
      </c>
      <c r="BG239">
        <v>17.11</v>
      </c>
      <c r="BH239">
        <v>0</v>
      </c>
      <c r="BI239">
        <v>0</v>
      </c>
      <c r="BJ239">
        <v>0</v>
      </c>
      <c r="BK239">
        <v>1.21</v>
      </c>
      <c r="BL239">
        <v>170.84</v>
      </c>
      <c r="BM239">
        <v>94.07</v>
      </c>
      <c r="BN239">
        <v>0</v>
      </c>
      <c r="BO239">
        <v>6.42</v>
      </c>
      <c r="BP239">
        <v>0</v>
      </c>
      <c r="BQ239">
        <v>58.4</v>
      </c>
      <c r="BR239">
        <v>0</v>
      </c>
      <c r="BS239">
        <v>113.95</v>
      </c>
      <c r="BT239">
        <v>59.25</v>
      </c>
      <c r="BU239">
        <v>0</v>
      </c>
      <c r="BV239">
        <v>0</v>
      </c>
      <c r="BW239">
        <v>0</v>
      </c>
      <c r="BX239">
        <v>0</v>
      </c>
      <c r="BY239">
        <v>0</v>
      </c>
      <c r="BZ239">
        <v>0.63</v>
      </c>
      <c r="CA239">
        <v>16.690000000000001</v>
      </c>
      <c r="CB239">
        <v>0</v>
      </c>
      <c r="CC239">
        <v>0</v>
      </c>
      <c r="CD239">
        <v>0</v>
      </c>
      <c r="CE239">
        <v>6.19</v>
      </c>
      <c r="CF239">
        <v>2.74</v>
      </c>
      <c r="CG239">
        <v>2.08</v>
      </c>
      <c r="CH239">
        <v>0</v>
      </c>
      <c r="CI239">
        <v>140.19</v>
      </c>
      <c r="CJ239">
        <v>0</v>
      </c>
      <c r="CK239">
        <v>30.45</v>
      </c>
      <c r="CL239">
        <v>0</v>
      </c>
      <c r="CM239">
        <v>0</v>
      </c>
      <c r="CN239">
        <v>0</v>
      </c>
      <c r="CO239">
        <v>5.36</v>
      </c>
      <c r="CP239">
        <v>2.21</v>
      </c>
      <c r="CQ239">
        <v>118</v>
      </c>
      <c r="CR239">
        <v>2.52</v>
      </c>
      <c r="CS239">
        <v>325.49</v>
      </c>
      <c r="CT239">
        <v>0</v>
      </c>
      <c r="CU239">
        <v>97</v>
      </c>
      <c r="CV239">
        <v>597.6</v>
      </c>
      <c r="CW239" t="s">
        <v>656</v>
      </c>
      <c r="CX239">
        <v>14409.51</v>
      </c>
      <c r="CY239">
        <v>0.03</v>
      </c>
      <c r="CZ239">
        <v>0.01</v>
      </c>
      <c r="DA239">
        <v>0</v>
      </c>
      <c r="DB239">
        <v>0</v>
      </c>
      <c r="DC239">
        <v>0</v>
      </c>
      <c r="DD239">
        <v>0.04</v>
      </c>
      <c r="DE239">
        <v>0</v>
      </c>
      <c r="DF239">
        <v>0.08</v>
      </c>
      <c r="DG239">
        <v>0</v>
      </c>
      <c r="DH239">
        <v>0</v>
      </c>
      <c r="DI239">
        <v>0</v>
      </c>
      <c r="DJ239">
        <v>0</v>
      </c>
      <c r="DK239">
        <v>0</v>
      </c>
      <c r="DL239">
        <v>0</v>
      </c>
      <c r="DM239">
        <v>0</v>
      </c>
      <c r="DN239">
        <v>0.27</v>
      </c>
      <c r="DO239">
        <v>0</v>
      </c>
      <c r="DP239">
        <v>0</v>
      </c>
      <c r="DQ239">
        <v>0.47</v>
      </c>
      <c r="DR239">
        <v>0</v>
      </c>
      <c r="DS239">
        <v>0</v>
      </c>
      <c r="DT239">
        <v>0</v>
      </c>
      <c r="DU239">
        <v>0.1</v>
      </c>
      <c r="DV239">
        <v>0</v>
      </c>
      <c r="DW239">
        <v>0</v>
      </c>
      <c r="DX239">
        <v>0</v>
      </c>
      <c r="DY239" s="5" t="s">
        <v>656</v>
      </c>
      <c r="DZ239" s="5" t="s">
        <v>2547</v>
      </c>
      <c r="EA239" s="5" t="s">
        <v>2547</v>
      </c>
      <c r="EB239" s="5" t="s">
        <v>2418</v>
      </c>
      <c r="EC239" s="5">
        <v>14409.5125262</v>
      </c>
      <c r="ED239" s="8">
        <v>15578.2528037754</v>
      </c>
      <c r="EE239" s="7">
        <v>1.08</v>
      </c>
    </row>
    <row r="240" spans="1:135">
      <c r="A240">
        <v>1</v>
      </c>
      <c r="B240" t="s">
        <v>2238</v>
      </c>
      <c r="C240" t="s">
        <v>648</v>
      </c>
      <c r="D240" t="s">
        <v>649</v>
      </c>
      <c r="E240" t="s">
        <v>657</v>
      </c>
      <c r="F240" t="s">
        <v>658</v>
      </c>
      <c r="G240">
        <v>6848.0993180400001</v>
      </c>
      <c r="H240">
        <v>851.4375</v>
      </c>
      <c r="I240">
        <v>705.5625</v>
      </c>
      <c r="J240">
        <v>1026.4375</v>
      </c>
      <c r="K240">
        <v>927</v>
      </c>
      <c r="L240">
        <v>1518.875</v>
      </c>
      <c r="M240">
        <v>1817.3125</v>
      </c>
      <c r="N240">
        <v>110.95915985107422</v>
      </c>
      <c r="O240">
        <v>327.49691772460938</v>
      </c>
      <c r="P240">
        <v>218.0476536305323</v>
      </c>
      <c r="Q240">
        <v>214.5625</v>
      </c>
      <c r="R240">
        <v>6632.0625</v>
      </c>
      <c r="S240">
        <v>0</v>
      </c>
      <c r="T240">
        <v>0</v>
      </c>
      <c r="U240">
        <v>0</v>
      </c>
      <c r="V240">
        <v>0</v>
      </c>
      <c r="W240">
        <v>787.32874874509446</v>
      </c>
      <c r="X240">
        <v>15.978064251163639</v>
      </c>
      <c r="Y240">
        <v>191</v>
      </c>
      <c r="Z240">
        <v>806538.69929999998</v>
      </c>
      <c r="AA240">
        <v>1168.9000000000001</v>
      </c>
      <c r="AB240">
        <v>310.07</v>
      </c>
      <c r="AC240">
        <v>310.07</v>
      </c>
      <c r="AD240">
        <v>0</v>
      </c>
      <c r="AE240">
        <v>11.38</v>
      </c>
      <c r="AF240">
        <v>525.79999999999995</v>
      </c>
      <c r="AG240">
        <v>321.64999999999998</v>
      </c>
      <c r="AH240">
        <v>6.8</v>
      </c>
      <c r="AI240">
        <v>50.5</v>
      </c>
      <c r="AJ240">
        <v>134.30000000000001</v>
      </c>
      <c r="AK240">
        <v>36.800000000000004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1.86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106.99</v>
      </c>
      <c r="BM240">
        <v>9.99</v>
      </c>
      <c r="BN240">
        <v>0</v>
      </c>
      <c r="BO240">
        <v>7.74</v>
      </c>
      <c r="BP240">
        <v>0</v>
      </c>
      <c r="BQ240">
        <v>47.09</v>
      </c>
      <c r="BR240">
        <v>0</v>
      </c>
      <c r="BS240">
        <v>324.74</v>
      </c>
      <c r="BT240">
        <v>35.369999999999997</v>
      </c>
      <c r="BU240">
        <v>0</v>
      </c>
      <c r="BV240">
        <v>0</v>
      </c>
      <c r="BW240">
        <v>0</v>
      </c>
      <c r="BX240">
        <v>0</v>
      </c>
      <c r="BY240">
        <v>0</v>
      </c>
      <c r="BZ240">
        <v>0</v>
      </c>
      <c r="CA240">
        <v>0.65</v>
      </c>
      <c r="CB240">
        <v>0</v>
      </c>
      <c r="CC240">
        <v>0</v>
      </c>
      <c r="CD240">
        <v>0</v>
      </c>
      <c r="CE240">
        <v>4.08</v>
      </c>
      <c r="CF240">
        <v>0</v>
      </c>
      <c r="CG240">
        <v>9.59</v>
      </c>
      <c r="CH240">
        <v>0</v>
      </c>
      <c r="CI240">
        <v>130.1</v>
      </c>
      <c r="CJ240">
        <v>0</v>
      </c>
      <c r="CK240">
        <v>0</v>
      </c>
      <c r="CL240">
        <v>0</v>
      </c>
      <c r="CM240">
        <v>0</v>
      </c>
      <c r="CN240">
        <v>0</v>
      </c>
      <c r="CO240">
        <v>0</v>
      </c>
      <c r="CP240">
        <v>0</v>
      </c>
      <c r="CQ240">
        <v>165.41</v>
      </c>
      <c r="CR240">
        <v>2.98</v>
      </c>
      <c r="CS240">
        <v>322.31</v>
      </c>
      <c r="CT240">
        <v>0</v>
      </c>
      <c r="CU240">
        <v>10</v>
      </c>
      <c r="CV240">
        <v>267.39999999999998</v>
      </c>
      <c r="CW240" t="s">
        <v>657</v>
      </c>
      <c r="CX240">
        <v>6848.1</v>
      </c>
      <c r="CY240">
        <v>0.01</v>
      </c>
      <c r="CZ240">
        <v>0.04</v>
      </c>
      <c r="DA240">
        <v>0</v>
      </c>
      <c r="DB240">
        <v>0</v>
      </c>
      <c r="DC240">
        <v>0</v>
      </c>
      <c r="DD240">
        <v>0.12</v>
      </c>
      <c r="DE240">
        <v>0.02</v>
      </c>
      <c r="DF240">
        <v>0.03</v>
      </c>
      <c r="DG240">
        <v>0</v>
      </c>
      <c r="DH240">
        <v>0</v>
      </c>
      <c r="DI240">
        <v>0</v>
      </c>
      <c r="DJ240">
        <v>0</v>
      </c>
      <c r="DK240">
        <v>0</v>
      </c>
      <c r="DL240">
        <v>0</v>
      </c>
      <c r="DM240">
        <v>0</v>
      </c>
      <c r="DN240">
        <v>0.21</v>
      </c>
      <c r="DO240">
        <v>0</v>
      </c>
      <c r="DP240">
        <v>0</v>
      </c>
      <c r="DQ240">
        <v>0.15</v>
      </c>
      <c r="DR240">
        <v>0</v>
      </c>
      <c r="DS240">
        <v>0</v>
      </c>
      <c r="DT240">
        <v>0.01</v>
      </c>
      <c r="DU240">
        <v>0.38</v>
      </c>
      <c r="DV240">
        <v>0</v>
      </c>
      <c r="DW240">
        <v>0</v>
      </c>
      <c r="DX240">
        <v>0.04</v>
      </c>
      <c r="DY240" s="5" t="s">
        <v>657</v>
      </c>
      <c r="DZ240" s="5" t="s">
        <v>2550</v>
      </c>
      <c r="EA240" s="5" t="s">
        <v>2547</v>
      </c>
      <c r="EB240" s="5" t="s">
        <v>2418</v>
      </c>
      <c r="EC240" s="5">
        <v>6848.0993180400001</v>
      </c>
      <c r="ED240" s="8">
        <v>2561.0054490922203</v>
      </c>
      <c r="EE240" s="7">
        <v>0.37</v>
      </c>
    </row>
    <row r="241" spans="1:135">
      <c r="A241">
        <v>1</v>
      </c>
      <c r="B241" t="s">
        <v>2238</v>
      </c>
      <c r="C241" t="s">
        <v>648</v>
      </c>
      <c r="D241" t="s">
        <v>649</v>
      </c>
      <c r="E241" t="s">
        <v>659</v>
      </c>
      <c r="F241" t="s">
        <v>660</v>
      </c>
      <c r="G241">
        <v>8538.0779470500001</v>
      </c>
      <c r="H241">
        <v>309.375</v>
      </c>
      <c r="I241">
        <v>362.75</v>
      </c>
      <c r="J241">
        <v>657.0625</v>
      </c>
      <c r="K241">
        <v>805.9375</v>
      </c>
      <c r="L241">
        <v>2086.4375</v>
      </c>
      <c r="M241">
        <v>4315.75</v>
      </c>
      <c r="N241">
        <v>117.35374450683594</v>
      </c>
      <c r="O241">
        <v>952.2733154296875</v>
      </c>
      <c r="P241">
        <v>457.87509985119573</v>
      </c>
      <c r="Q241">
        <v>49.625</v>
      </c>
      <c r="R241">
        <v>7157.875</v>
      </c>
      <c r="S241">
        <v>100.875</v>
      </c>
      <c r="T241">
        <v>1228.9375</v>
      </c>
      <c r="U241">
        <v>0</v>
      </c>
      <c r="V241">
        <v>0</v>
      </c>
      <c r="W241">
        <v>943.96535414622713</v>
      </c>
      <c r="X241">
        <v>14.58646073421095</v>
      </c>
      <c r="Y241">
        <v>350</v>
      </c>
      <c r="Z241">
        <v>991028.28780000005</v>
      </c>
      <c r="AA241">
        <v>711.52</v>
      </c>
      <c r="AB241">
        <v>49.05</v>
      </c>
      <c r="AC241">
        <v>46.06</v>
      </c>
      <c r="AD241">
        <v>2.99</v>
      </c>
      <c r="AE241">
        <v>18.43</v>
      </c>
      <c r="AF241">
        <v>565.33000000000004</v>
      </c>
      <c r="AG241">
        <v>78.709999999999994</v>
      </c>
      <c r="AH241">
        <v>10.200000000000001</v>
      </c>
      <c r="AI241">
        <v>39.300000000000004</v>
      </c>
      <c r="AJ241">
        <v>124.1</v>
      </c>
      <c r="AK241">
        <v>28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1.79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30.59</v>
      </c>
      <c r="BE241">
        <v>0</v>
      </c>
      <c r="BF241">
        <v>0</v>
      </c>
      <c r="BG241">
        <v>74.010000000000005</v>
      </c>
      <c r="BH241">
        <v>0</v>
      </c>
      <c r="BI241">
        <v>0</v>
      </c>
      <c r="BJ241">
        <v>0</v>
      </c>
      <c r="BK241">
        <v>15.12</v>
      </c>
      <c r="BL241">
        <v>72.2</v>
      </c>
      <c r="BM241">
        <v>114.09</v>
      </c>
      <c r="BN241">
        <v>0</v>
      </c>
      <c r="BO241">
        <v>7</v>
      </c>
      <c r="BP241">
        <v>0</v>
      </c>
      <c r="BQ241">
        <v>5.05</v>
      </c>
      <c r="BR241">
        <v>0</v>
      </c>
      <c r="BS241">
        <v>18.09</v>
      </c>
      <c r="BT241">
        <v>28.41</v>
      </c>
      <c r="BU241">
        <v>0</v>
      </c>
      <c r="BV241">
        <v>0</v>
      </c>
      <c r="BW241">
        <v>0</v>
      </c>
      <c r="BX241">
        <v>0</v>
      </c>
      <c r="BY241">
        <v>0</v>
      </c>
      <c r="BZ241">
        <v>0</v>
      </c>
      <c r="CA241">
        <v>1.44</v>
      </c>
      <c r="CB241">
        <v>0</v>
      </c>
      <c r="CC241">
        <v>0</v>
      </c>
      <c r="CD241">
        <v>0</v>
      </c>
      <c r="CE241">
        <v>1.26</v>
      </c>
      <c r="CF241">
        <v>0</v>
      </c>
      <c r="CG241">
        <v>10.130000000000001</v>
      </c>
      <c r="CH241">
        <v>0</v>
      </c>
      <c r="CI241">
        <v>53.29</v>
      </c>
      <c r="CJ241">
        <v>0</v>
      </c>
      <c r="CK241">
        <v>15.12</v>
      </c>
      <c r="CL241">
        <v>0</v>
      </c>
      <c r="CM241">
        <v>0</v>
      </c>
      <c r="CN241">
        <v>0</v>
      </c>
      <c r="CO241">
        <v>0</v>
      </c>
      <c r="CP241">
        <v>0</v>
      </c>
      <c r="CQ241">
        <v>98.32</v>
      </c>
      <c r="CR241">
        <v>0</v>
      </c>
      <c r="CS241">
        <v>165.61</v>
      </c>
      <c r="CT241">
        <v>0</v>
      </c>
      <c r="CU241">
        <v>35</v>
      </c>
      <c r="CV241">
        <v>560</v>
      </c>
      <c r="CW241" t="s">
        <v>659</v>
      </c>
      <c r="CX241">
        <v>8538.08</v>
      </c>
      <c r="CY241">
        <v>0.02</v>
      </c>
      <c r="CZ241">
        <v>0</v>
      </c>
      <c r="DA241">
        <v>0</v>
      </c>
      <c r="DB241">
        <v>0</v>
      </c>
      <c r="DC241">
        <v>0</v>
      </c>
      <c r="DD241">
        <v>0.04</v>
      </c>
      <c r="DE241">
        <v>0</v>
      </c>
      <c r="DF241">
        <v>0.1</v>
      </c>
      <c r="DG241">
        <v>0</v>
      </c>
      <c r="DH241">
        <v>0</v>
      </c>
      <c r="DI241">
        <v>0</v>
      </c>
      <c r="DJ241">
        <v>0</v>
      </c>
      <c r="DK241">
        <v>0</v>
      </c>
      <c r="DL241">
        <v>0</v>
      </c>
      <c r="DM241">
        <v>0</v>
      </c>
      <c r="DN241">
        <v>0.1</v>
      </c>
      <c r="DO241">
        <v>0</v>
      </c>
      <c r="DP241">
        <v>0</v>
      </c>
      <c r="DQ241">
        <v>0.62</v>
      </c>
      <c r="DR241">
        <v>0</v>
      </c>
      <c r="DS241">
        <v>0</v>
      </c>
      <c r="DT241">
        <v>0</v>
      </c>
      <c r="DU241">
        <v>0.11</v>
      </c>
      <c r="DV241">
        <v>0</v>
      </c>
      <c r="DW241">
        <v>0</v>
      </c>
      <c r="DX241">
        <v>0</v>
      </c>
      <c r="DY241" s="5" t="s">
        <v>659</v>
      </c>
      <c r="DZ241" s="5" t="s">
        <v>2551</v>
      </c>
      <c r="EA241" s="5" t="s">
        <v>2547</v>
      </c>
      <c r="EB241" s="5" t="s">
        <v>2418</v>
      </c>
      <c r="EC241" s="5">
        <v>8538.0779470500001</v>
      </c>
      <c r="ED241" s="8">
        <v>6878.9956810162994</v>
      </c>
      <c r="EE241" s="7">
        <v>0.81</v>
      </c>
    </row>
    <row r="242" spans="1:135">
      <c r="A242">
        <v>1</v>
      </c>
      <c r="B242" t="s">
        <v>2238</v>
      </c>
      <c r="C242" t="s">
        <v>661</v>
      </c>
      <c r="D242" t="s">
        <v>662</v>
      </c>
      <c r="E242" t="s">
        <v>663</v>
      </c>
      <c r="F242" t="s">
        <v>664</v>
      </c>
      <c r="G242">
        <v>1039.38456391</v>
      </c>
      <c r="H242">
        <v>232.625</v>
      </c>
      <c r="I242">
        <v>214.5625</v>
      </c>
      <c r="J242">
        <v>230.8125</v>
      </c>
      <c r="K242">
        <v>136.1875</v>
      </c>
      <c r="L242">
        <v>131.875</v>
      </c>
      <c r="M242">
        <v>94.0625</v>
      </c>
      <c r="N242">
        <v>276.9964599609375</v>
      </c>
      <c r="O242">
        <v>451.50119018554688</v>
      </c>
      <c r="P242">
        <v>379.03798494635828</v>
      </c>
      <c r="Q242">
        <v>32.3125</v>
      </c>
      <c r="R242">
        <v>294.75</v>
      </c>
      <c r="S242">
        <v>713.0625</v>
      </c>
      <c r="T242">
        <v>0</v>
      </c>
      <c r="U242">
        <v>0</v>
      </c>
      <c r="V242">
        <v>0</v>
      </c>
      <c r="W242">
        <v>968.37740384615381</v>
      </c>
      <c r="X242">
        <v>14.791066706730769</v>
      </c>
      <c r="Y242">
        <v>64</v>
      </c>
      <c r="Z242">
        <v>219117.3167</v>
      </c>
      <c r="AA242">
        <v>102.89</v>
      </c>
      <c r="AB242">
        <v>29.41</v>
      </c>
      <c r="AC242">
        <v>29.41</v>
      </c>
      <c r="AD242">
        <v>0</v>
      </c>
      <c r="AE242">
        <v>4.43</v>
      </c>
      <c r="AF242">
        <v>68.849999999999994</v>
      </c>
      <c r="AG242">
        <v>0.2</v>
      </c>
      <c r="AH242">
        <v>53.9</v>
      </c>
      <c r="AI242">
        <v>11.3</v>
      </c>
      <c r="AJ242">
        <v>10.3</v>
      </c>
      <c r="AK242">
        <v>0.8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18.11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6.32</v>
      </c>
      <c r="BE242">
        <v>0</v>
      </c>
      <c r="BF242">
        <v>0</v>
      </c>
      <c r="BG242">
        <v>8.35</v>
      </c>
      <c r="BH242">
        <v>0</v>
      </c>
      <c r="BI242">
        <v>0</v>
      </c>
      <c r="BJ242">
        <v>0</v>
      </c>
      <c r="BK242">
        <v>0</v>
      </c>
      <c r="BL242">
        <v>8.16</v>
      </c>
      <c r="BM242">
        <v>6.02</v>
      </c>
      <c r="BN242">
        <v>0</v>
      </c>
      <c r="BO242">
        <v>6.61</v>
      </c>
      <c r="BP242">
        <v>0</v>
      </c>
      <c r="BQ242">
        <v>0</v>
      </c>
      <c r="BR242">
        <v>0</v>
      </c>
      <c r="BS242">
        <v>1.26</v>
      </c>
      <c r="BT242">
        <v>0.92</v>
      </c>
      <c r="BU242">
        <v>0</v>
      </c>
      <c r="BV242">
        <v>0</v>
      </c>
      <c r="BW242">
        <v>0</v>
      </c>
      <c r="BX242">
        <v>0</v>
      </c>
      <c r="BY242">
        <v>0</v>
      </c>
      <c r="BZ242">
        <v>0</v>
      </c>
      <c r="CA242">
        <v>2.2200000000000002</v>
      </c>
      <c r="CB242">
        <v>0</v>
      </c>
      <c r="CC242">
        <v>0</v>
      </c>
      <c r="CD242">
        <v>0</v>
      </c>
      <c r="CE242">
        <v>0</v>
      </c>
      <c r="CF242">
        <v>0</v>
      </c>
      <c r="CG242">
        <v>2.66</v>
      </c>
      <c r="CH242">
        <v>0</v>
      </c>
      <c r="CI242">
        <v>11.21</v>
      </c>
      <c r="CJ242">
        <v>0</v>
      </c>
      <c r="CK242">
        <v>1.86</v>
      </c>
      <c r="CL242">
        <v>0</v>
      </c>
      <c r="CM242">
        <v>0</v>
      </c>
      <c r="CN242">
        <v>0</v>
      </c>
      <c r="CO242">
        <v>0</v>
      </c>
      <c r="CP242">
        <v>0</v>
      </c>
      <c r="CQ242">
        <v>4.62</v>
      </c>
      <c r="CR242">
        <v>0</v>
      </c>
      <c r="CS242">
        <v>24.57</v>
      </c>
      <c r="CT242">
        <v>0</v>
      </c>
      <c r="CU242">
        <v>11</v>
      </c>
      <c r="CV242">
        <v>83.2</v>
      </c>
      <c r="CW242" t="s">
        <v>663</v>
      </c>
      <c r="CX242">
        <v>1039.3800000000001</v>
      </c>
      <c r="CY242">
        <v>0.1</v>
      </c>
      <c r="CZ242">
        <v>0.04</v>
      </c>
      <c r="DA242">
        <v>0</v>
      </c>
      <c r="DB242">
        <v>0.01</v>
      </c>
      <c r="DC242">
        <v>0.01</v>
      </c>
      <c r="DD242">
        <v>0.06</v>
      </c>
      <c r="DE242">
        <v>0</v>
      </c>
      <c r="DF242">
        <v>0.15</v>
      </c>
      <c r="DG242">
        <v>0</v>
      </c>
      <c r="DH242">
        <v>0</v>
      </c>
      <c r="DI242">
        <v>0</v>
      </c>
      <c r="DJ242">
        <v>0</v>
      </c>
      <c r="DK242">
        <v>0</v>
      </c>
      <c r="DL242">
        <v>0</v>
      </c>
      <c r="DM242">
        <v>0</v>
      </c>
      <c r="DN242">
        <v>0.08</v>
      </c>
      <c r="DO242">
        <v>0</v>
      </c>
      <c r="DP242">
        <v>0.03</v>
      </c>
      <c r="DQ242">
        <v>0.5</v>
      </c>
      <c r="DR242">
        <v>0</v>
      </c>
      <c r="DS242">
        <v>0</v>
      </c>
      <c r="DT242">
        <v>0.01</v>
      </c>
      <c r="DU242">
        <v>0.01</v>
      </c>
      <c r="DV242">
        <v>0</v>
      </c>
      <c r="DW242">
        <v>0</v>
      </c>
      <c r="DX242">
        <v>0</v>
      </c>
      <c r="DY242" s="5" t="s">
        <v>663</v>
      </c>
      <c r="DZ242" s="5" t="s">
        <v>2552</v>
      </c>
      <c r="EA242" s="5" t="s">
        <v>2553</v>
      </c>
      <c r="EB242" s="5" t="s">
        <v>2418</v>
      </c>
      <c r="EC242" s="5">
        <v>1039.38456391</v>
      </c>
      <c r="ED242" s="8">
        <v>123.48216473514</v>
      </c>
      <c r="EE242" s="7">
        <v>0.12</v>
      </c>
    </row>
    <row r="243" spans="1:135">
      <c r="A243">
        <v>1</v>
      </c>
      <c r="B243" t="s">
        <v>2238</v>
      </c>
      <c r="C243" t="s">
        <v>661</v>
      </c>
      <c r="D243" t="s">
        <v>662</v>
      </c>
      <c r="E243" t="s">
        <v>665</v>
      </c>
      <c r="F243" t="s">
        <v>357</v>
      </c>
      <c r="G243">
        <v>1002.02380199</v>
      </c>
      <c r="H243">
        <v>46.3125</v>
      </c>
      <c r="I243">
        <v>47.875</v>
      </c>
      <c r="J243">
        <v>97.0625</v>
      </c>
      <c r="K243">
        <v>122.125</v>
      </c>
      <c r="L243">
        <v>271.5</v>
      </c>
      <c r="M243">
        <v>415.875</v>
      </c>
      <c r="N243">
        <v>176.16117858886719</v>
      </c>
      <c r="O243">
        <v>676.20758056640625</v>
      </c>
      <c r="P243">
        <v>380.22192253400584</v>
      </c>
      <c r="Q243">
        <v>24.75</v>
      </c>
      <c r="R243">
        <v>856.4375</v>
      </c>
      <c r="S243">
        <v>119.5625</v>
      </c>
      <c r="T243">
        <v>0</v>
      </c>
      <c r="U243">
        <v>0</v>
      </c>
      <c r="V243">
        <v>0</v>
      </c>
      <c r="W243">
        <v>1002.7547252198865</v>
      </c>
      <c r="X243">
        <v>14.596185515563596</v>
      </c>
      <c r="Y243">
        <v>63</v>
      </c>
      <c r="Z243">
        <v>139359.6986</v>
      </c>
      <c r="AA243">
        <v>106.87</v>
      </c>
      <c r="AB243">
        <v>18.14</v>
      </c>
      <c r="AC243">
        <v>18.14</v>
      </c>
      <c r="AD243">
        <v>0</v>
      </c>
      <c r="AE243">
        <v>5.47</v>
      </c>
      <c r="AF243">
        <v>59.91</v>
      </c>
      <c r="AG243">
        <v>23.35</v>
      </c>
      <c r="AH243">
        <v>15.8</v>
      </c>
      <c r="AI243">
        <v>21.9</v>
      </c>
      <c r="AJ243">
        <v>18.400000000000002</v>
      </c>
      <c r="AK243">
        <v>0</v>
      </c>
      <c r="AL243">
        <v>1.2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10</v>
      </c>
      <c r="BM243">
        <v>6.47</v>
      </c>
      <c r="BN243">
        <v>0</v>
      </c>
      <c r="BO243">
        <v>0</v>
      </c>
      <c r="BP243">
        <v>0</v>
      </c>
      <c r="BQ243">
        <v>0.84</v>
      </c>
      <c r="BR243">
        <v>0</v>
      </c>
      <c r="BS243">
        <v>0</v>
      </c>
      <c r="BT243">
        <v>26.17</v>
      </c>
      <c r="BU243">
        <v>0</v>
      </c>
      <c r="BV243">
        <v>0</v>
      </c>
      <c r="BW243">
        <v>0</v>
      </c>
      <c r="BX243">
        <v>0</v>
      </c>
      <c r="BY243">
        <v>0</v>
      </c>
      <c r="BZ243">
        <v>0</v>
      </c>
      <c r="CA243">
        <v>0.71</v>
      </c>
      <c r="CB243">
        <v>0</v>
      </c>
      <c r="CC243">
        <v>0</v>
      </c>
      <c r="CD243">
        <v>0</v>
      </c>
      <c r="CE243">
        <v>4.6100000000000003</v>
      </c>
      <c r="CF243">
        <v>0.92</v>
      </c>
      <c r="CG243">
        <v>4.84</v>
      </c>
      <c r="CH243">
        <v>0</v>
      </c>
      <c r="CI243">
        <v>15.56</v>
      </c>
      <c r="CJ243">
        <v>0</v>
      </c>
      <c r="CK243">
        <v>2.2800000000000002</v>
      </c>
      <c r="CL243">
        <v>0</v>
      </c>
      <c r="CM243">
        <v>0</v>
      </c>
      <c r="CN243">
        <v>0</v>
      </c>
      <c r="CO243">
        <v>1.94</v>
      </c>
      <c r="CP243">
        <v>0</v>
      </c>
      <c r="CQ243">
        <v>3.59</v>
      </c>
      <c r="CR243">
        <v>0</v>
      </c>
      <c r="CS243">
        <v>27.74</v>
      </c>
      <c r="CT243">
        <v>0</v>
      </c>
      <c r="CU243">
        <v>18</v>
      </c>
      <c r="CV243">
        <v>94.5</v>
      </c>
      <c r="CW243" t="s">
        <v>665</v>
      </c>
      <c r="CX243">
        <v>1002.02</v>
      </c>
      <c r="CY243">
        <v>0.03</v>
      </c>
      <c r="CZ243">
        <v>0.02</v>
      </c>
      <c r="DA243">
        <v>0</v>
      </c>
      <c r="DB243">
        <v>0</v>
      </c>
      <c r="DC243">
        <v>0</v>
      </c>
      <c r="DD243">
        <v>0.02</v>
      </c>
      <c r="DE243">
        <v>0</v>
      </c>
      <c r="DF243">
        <v>0.14000000000000001</v>
      </c>
      <c r="DG243">
        <v>0</v>
      </c>
      <c r="DH243">
        <v>0</v>
      </c>
      <c r="DI243">
        <v>0</v>
      </c>
      <c r="DJ243">
        <v>0</v>
      </c>
      <c r="DK243">
        <v>0</v>
      </c>
      <c r="DL243">
        <v>0</v>
      </c>
      <c r="DM243">
        <v>0</v>
      </c>
      <c r="DN243">
        <v>0.36</v>
      </c>
      <c r="DO243">
        <v>0</v>
      </c>
      <c r="DP243">
        <v>0.02</v>
      </c>
      <c r="DQ243">
        <v>0.35</v>
      </c>
      <c r="DR243">
        <v>0</v>
      </c>
      <c r="DS243">
        <v>0</v>
      </c>
      <c r="DT243">
        <v>0</v>
      </c>
      <c r="DU243">
        <v>0.02</v>
      </c>
      <c r="DV243">
        <v>0</v>
      </c>
      <c r="DW243">
        <v>0</v>
      </c>
      <c r="DX243">
        <v>0.02</v>
      </c>
      <c r="DY243" s="5" t="s">
        <v>665</v>
      </c>
      <c r="DZ243" s="5" t="s">
        <v>2397</v>
      </c>
      <c r="EA243" s="5" t="s">
        <v>2553</v>
      </c>
      <c r="EB243" s="5" t="s">
        <v>2418</v>
      </c>
      <c r="EC243" s="5">
        <v>1002.02380199</v>
      </c>
      <c r="ED243" s="8">
        <v>798.96527022277996</v>
      </c>
      <c r="EE243" s="7">
        <v>0.8</v>
      </c>
    </row>
    <row r="244" spans="1:135">
      <c r="A244">
        <v>1</v>
      </c>
      <c r="B244" t="s">
        <v>2238</v>
      </c>
      <c r="C244" t="s">
        <v>661</v>
      </c>
      <c r="D244" t="s">
        <v>662</v>
      </c>
      <c r="E244" t="s">
        <v>666</v>
      </c>
      <c r="F244" t="s">
        <v>667</v>
      </c>
      <c r="G244">
        <v>2457.4275764600002</v>
      </c>
      <c r="H244">
        <v>345.0625</v>
      </c>
      <c r="I244">
        <v>332.75</v>
      </c>
      <c r="J244">
        <v>375.25</v>
      </c>
      <c r="K244">
        <v>280.8125</v>
      </c>
      <c r="L244">
        <v>449.125</v>
      </c>
      <c r="M244">
        <v>674.75</v>
      </c>
      <c r="N244">
        <v>130</v>
      </c>
      <c r="O244">
        <v>514.85308837890625</v>
      </c>
      <c r="P244">
        <v>335.64019702169855</v>
      </c>
      <c r="Q244">
        <v>18.1875</v>
      </c>
      <c r="R244">
        <v>1551.6875</v>
      </c>
      <c r="S244">
        <v>887.875</v>
      </c>
      <c r="T244">
        <v>0</v>
      </c>
      <c r="U244">
        <v>0</v>
      </c>
      <c r="V244">
        <v>0</v>
      </c>
      <c r="W244">
        <v>962.86643260570906</v>
      </c>
      <c r="X244">
        <v>14.833213504299597</v>
      </c>
      <c r="Y244">
        <v>116</v>
      </c>
      <c r="Z244">
        <v>167924.77830000001</v>
      </c>
      <c r="AA244">
        <v>132.97</v>
      </c>
      <c r="AB244">
        <v>23.14</v>
      </c>
      <c r="AC244">
        <v>23.14</v>
      </c>
      <c r="AD244">
        <v>0</v>
      </c>
      <c r="AE244">
        <v>9.23</v>
      </c>
      <c r="AF244">
        <v>92.45</v>
      </c>
      <c r="AG244">
        <v>8.15</v>
      </c>
      <c r="AH244">
        <v>8.1999999999999993</v>
      </c>
      <c r="AI244">
        <v>17.600000000000001</v>
      </c>
      <c r="AJ244">
        <v>17.100000000000001</v>
      </c>
      <c r="AK244">
        <v>3.2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0.23</v>
      </c>
      <c r="BB244">
        <v>0</v>
      </c>
      <c r="BC244">
        <v>0</v>
      </c>
      <c r="BD244">
        <v>0.97</v>
      </c>
      <c r="BE244">
        <v>0</v>
      </c>
      <c r="BF244">
        <v>0</v>
      </c>
      <c r="BG244">
        <v>2.0499999999999998</v>
      </c>
      <c r="BH244">
        <v>0</v>
      </c>
      <c r="BI244">
        <v>0</v>
      </c>
      <c r="BJ244">
        <v>0</v>
      </c>
      <c r="BK244">
        <v>0</v>
      </c>
      <c r="BL244">
        <v>9.07</v>
      </c>
      <c r="BM244">
        <v>6.63</v>
      </c>
      <c r="BN244">
        <v>0</v>
      </c>
      <c r="BO244">
        <v>0</v>
      </c>
      <c r="BP244">
        <v>0</v>
      </c>
      <c r="BQ244">
        <v>15.06</v>
      </c>
      <c r="BR244">
        <v>0</v>
      </c>
      <c r="BS244">
        <v>1.1200000000000001</v>
      </c>
      <c r="BT244">
        <v>4.09</v>
      </c>
      <c r="BU244">
        <v>0.35</v>
      </c>
      <c r="BV244">
        <v>0</v>
      </c>
      <c r="BW244">
        <v>0</v>
      </c>
      <c r="BX244">
        <v>0</v>
      </c>
      <c r="BY244">
        <v>0.77</v>
      </c>
      <c r="BZ244">
        <v>0</v>
      </c>
      <c r="CA244">
        <v>6.95</v>
      </c>
      <c r="CB244">
        <v>0</v>
      </c>
      <c r="CC244">
        <v>0</v>
      </c>
      <c r="CD244">
        <v>0</v>
      </c>
      <c r="CE244">
        <v>0</v>
      </c>
      <c r="CF244">
        <v>5.18</v>
      </c>
      <c r="CG244">
        <v>5.52</v>
      </c>
      <c r="CH244">
        <v>0</v>
      </c>
      <c r="CI244">
        <v>13.78</v>
      </c>
      <c r="CJ244">
        <v>0</v>
      </c>
      <c r="CK244">
        <v>7.91</v>
      </c>
      <c r="CL244">
        <v>0</v>
      </c>
      <c r="CM244">
        <v>0</v>
      </c>
      <c r="CN244">
        <v>0</v>
      </c>
      <c r="CO244">
        <v>0</v>
      </c>
      <c r="CP244">
        <v>0</v>
      </c>
      <c r="CQ244">
        <v>3.95</v>
      </c>
      <c r="CR244">
        <v>0</v>
      </c>
      <c r="CS244">
        <v>49.34</v>
      </c>
      <c r="CT244">
        <v>0</v>
      </c>
      <c r="CU244">
        <v>12</v>
      </c>
      <c r="CV244">
        <v>150.80000000000001</v>
      </c>
      <c r="CW244" t="s">
        <v>666</v>
      </c>
      <c r="CX244">
        <v>2457.4299999999998</v>
      </c>
      <c r="CY244">
        <v>0.04</v>
      </c>
      <c r="CZ244">
        <v>0.03</v>
      </c>
      <c r="DA244">
        <v>0</v>
      </c>
      <c r="DB244">
        <v>0</v>
      </c>
      <c r="DC244">
        <v>0</v>
      </c>
      <c r="DD244">
        <v>0.02</v>
      </c>
      <c r="DE244">
        <v>0</v>
      </c>
      <c r="DF244">
        <v>0.1</v>
      </c>
      <c r="DG244">
        <v>0</v>
      </c>
      <c r="DH244">
        <v>0</v>
      </c>
      <c r="DI244">
        <v>0</v>
      </c>
      <c r="DJ244">
        <v>0</v>
      </c>
      <c r="DK244">
        <v>0</v>
      </c>
      <c r="DL244">
        <v>0</v>
      </c>
      <c r="DM244">
        <v>0</v>
      </c>
      <c r="DN244">
        <v>0.42</v>
      </c>
      <c r="DO244">
        <v>0</v>
      </c>
      <c r="DP244">
        <v>0.02</v>
      </c>
      <c r="DQ244">
        <v>0.32</v>
      </c>
      <c r="DR244">
        <v>0</v>
      </c>
      <c r="DS244">
        <v>0</v>
      </c>
      <c r="DT244">
        <v>0</v>
      </c>
      <c r="DU244">
        <v>0.01</v>
      </c>
      <c r="DV244">
        <v>0</v>
      </c>
      <c r="DW244">
        <v>0</v>
      </c>
      <c r="DX244">
        <v>0.03</v>
      </c>
      <c r="DY244" s="5" t="s">
        <v>666</v>
      </c>
      <c r="DZ244" s="5" t="s">
        <v>2554</v>
      </c>
      <c r="EA244" s="5" t="s">
        <v>2553</v>
      </c>
      <c r="EB244" s="5" t="s">
        <v>2418</v>
      </c>
      <c r="EC244" s="5">
        <v>2457.4275764600002</v>
      </c>
      <c r="ED244" s="8">
        <v>2578.5161705030005</v>
      </c>
      <c r="EE244" s="7">
        <v>1.05</v>
      </c>
    </row>
    <row r="245" spans="1:135">
      <c r="A245">
        <v>1</v>
      </c>
      <c r="B245" t="s">
        <v>2238</v>
      </c>
      <c r="C245" t="s">
        <v>661</v>
      </c>
      <c r="D245" t="s">
        <v>662</v>
      </c>
      <c r="E245" t="s">
        <v>668</v>
      </c>
      <c r="F245" t="s">
        <v>669</v>
      </c>
      <c r="G245">
        <v>7158.6475698000004</v>
      </c>
      <c r="H245">
        <v>767.8125</v>
      </c>
      <c r="I245">
        <v>505.375</v>
      </c>
      <c r="J245">
        <v>620.125</v>
      </c>
      <c r="K245">
        <v>580.4375</v>
      </c>
      <c r="L245">
        <v>1298.375</v>
      </c>
      <c r="M245">
        <v>3385.625</v>
      </c>
      <c r="N245">
        <v>126.23258972167969</v>
      </c>
      <c r="O245">
        <v>484.513427734375</v>
      </c>
      <c r="P245">
        <v>274.01441935314443</v>
      </c>
      <c r="Q245">
        <v>283.375</v>
      </c>
      <c r="R245">
        <v>4577</v>
      </c>
      <c r="S245">
        <v>1458.75</v>
      </c>
      <c r="T245">
        <v>838.625</v>
      </c>
      <c r="U245">
        <v>0</v>
      </c>
      <c r="V245">
        <v>0</v>
      </c>
      <c r="W245">
        <v>909.96728853658328</v>
      </c>
      <c r="X245">
        <v>15.155454966083791</v>
      </c>
      <c r="Y245">
        <v>224</v>
      </c>
      <c r="Z245">
        <v>317927.46990000003</v>
      </c>
      <c r="AA245">
        <v>251.7</v>
      </c>
      <c r="AB245">
        <v>27.07</v>
      </c>
      <c r="AC245">
        <v>27.07</v>
      </c>
      <c r="AD245">
        <v>0</v>
      </c>
      <c r="AE245">
        <v>17.03</v>
      </c>
      <c r="AF245">
        <v>197.48</v>
      </c>
      <c r="AG245">
        <v>10.119999999999999</v>
      </c>
      <c r="AH245">
        <v>0.4</v>
      </c>
      <c r="AI245">
        <v>40.200000000000003</v>
      </c>
      <c r="AJ245">
        <v>44.2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1.94</v>
      </c>
      <c r="BH245">
        <v>0</v>
      </c>
      <c r="BI245">
        <v>0</v>
      </c>
      <c r="BJ245">
        <v>0</v>
      </c>
      <c r="BK245">
        <v>4.8100000000000005</v>
      </c>
      <c r="BL245">
        <v>39.74</v>
      </c>
      <c r="BM245">
        <v>26.39</v>
      </c>
      <c r="BN245">
        <v>0</v>
      </c>
      <c r="BO245">
        <v>0</v>
      </c>
      <c r="BP245">
        <v>0</v>
      </c>
      <c r="BQ245">
        <v>12.45</v>
      </c>
      <c r="BR245">
        <v>0</v>
      </c>
      <c r="BS245">
        <v>3.62</v>
      </c>
      <c r="BT245">
        <v>5.54</v>
      </c>
      <c r="BU245">
        <v>0</v>
      </c>
      <c r="BV245">
        <v>0.4</v>
      </c>
      <c r="BW245">
        <v>0</v>
      </c>
      <c r="BX245">
        <v>0</v>
      </c>
      <c r="BY245">
        <v>0</v>
      </c>
      <c r="BZ245">
        <v>0.71</v>
      </c>
      <c r="CA245">
        <v>6.14</v>
      </c>
      <c r="CB245">
        <v>0</v>
      </c>
      <c r="CC245">
        <v>0</v>
      </c>
      <c r="CD245">
        <v>0</v>
      </c>
      <c r="CE245">
        <v>1</v>
      </c>
      <c r="CF245">
        <v>4.6000000000000005</v>
      </c>
      <c r="CG245">
        <v>5.54</v>
      </c>
      <c r="CH245">
        <v>0</v>
      </c>
      <c r="CI245">
        <v>37.380000000000003</v>
      </c>
      <c r="CJ245">
        <v>0</v>
      </c>
      <c r="CK245">
        <v>5.32</v>
      </c>
      <c r="CL245">
        <v>0</v>
      </c>
      <c r="CM245">
        <v>0</v>
      </c>
      <c r="CN245">
        <v>0</v>
      </c>
      <c r="CO245">
        <v>0</v>
      </c>
      <c r="CP245">
        <v>0</v>
      </c>
      <c r="CQ245">
        <v>24.26</v>
      </c>
      <c r="CR245">
        <v>0.84</v>
      </c>
      <c r="CS245">
        <v>71.02</v>
      </c>
      <c r="CT245">
        <v>0</v>
      </c>
      <c r="CU245">
        <v>19</v>
      </c>
      <c r="CV245">
        <v>201.6</v>
      </c>
      <c r="CW245" t="s">
        <v>668</v>
      </c>
      <c r="CX245">
        <v>7158.65</v>
      </c>
      <c r="CY245">
        <v>0.05</v>
      </c>
      <c r="CZ245">
        <v>0.02</v>
      </c>
      <c r="DA245">
        <v>0</v>
      </c>
      <c r="DB245">
        <v>0</v>
      </c>
      <c r="DC245">
        <v>0</v>
      </c>
      <c r="DD245">
        <v>0.02</v>
      </c>
      <c r="DE245">
        <v>0</v>
      </c>
      <c r="DF245">
        <v>0.05</v>
      </c>
      <c r="DG245">
        <v>0</v>
      </c>
      <c r="DH245">
        <v>0</v>
      </c>
      <c r="DI245">
        <v>0</v>
      </c>
      <c r="DJ245">
        <v>0</v>
      </c>
      <c r="DK245">
        <v>0</v>
      </c>
      <c r="DL245">
        <v>0</v>
      </c>
      <c r="DM245">
        <v>0</v>
      </c>
      <c r="DN245">
        <v>0.42</v>
      </c>
      <c r="DO245">
        <v>0</v>
      </c>
      <c r="DP245">
        <v>0.01</v>
      </c>
      <c r="DQ245">
        <v>0.31</v>
      </c>
      <c r="DR245">
        <v>0</v>
      </c>
      <c r="DS245">
        <v>0</v>
      </c>
      <c r="DT245">
        <v>0</v>
      </c>
      <c r="DU245">
        <v>0.06</v>
      </c>
      <c r="DV245">
        <v>0</v>
      </c>
      <c r="DW245">
        <v>0</v>
      </c>
      <c r="DX245">
        <v>0.04</v>
      </c>
      <c r="DY245" s="5" t="s">
        <v>668</v>
      </c>
      <c r="DZ245" s="5" t="s">
        <v>2555</v>
      </c>
      <c r="EA245" s="5" t="s">
        <v>2553</v>
      </c>
      <c r="EB245" s="5" t="s">
        <v>2418</v>
      </c>
      <c r="EC245" s="5">
        <v>7158.6475698000004</v>
      </c>
      <c r="ED245" s="8">
        <v>6743.5534789944004</v>
      </c>
      <c r="EE245" s="7">
        <v>0.94</v>
      </c>
    </row>
    <row r="246" spans="1:135">
      <c r="A246">
        <v>1</v>
      </c>
      <c r="B246" t="s">
        <v>2238</v>
      </c>
      <c r="C246" t="s">
        <v>661</v>
      </c>
      <c r="D246" t="s">
        <v>662</v>
      </c>
      <c r="E246" t="s">
        <v>670</v>
      </c>
      <c r="F246" t="s">
        <v>671</v>
      </c>
      <c r="G246">
        <v>2314.0627329200001</v>
      </c>
      <c r="H246">
        <v>147.0625</v>
      </c>
      <c r="I246">
        <v>175.875</v>
      </c>
      <c r="J246">
        <v>337.9375</v>
      </c>
      <c r="K246">
        <v>356.6875</v>
      </c>
      <c r="L246">
        <v>636.875</v>
      </c>
      <c r="M246">
        <v>659.25</v>
      </c>
      <c r="N246">
        <v>143.46018981933594</v>
      </c>
      <c r="O246">
        <v>410.19915771484375</v>
      </c>
      <c r="P246">
        <v>299.18508532043472</v>
      </c>
      <c r="Q246">
        <v>71.25</v>
      </c>
      <c r="R246">
        <v>1869.5625</v>
      </c>
      <c r="S246">
        <v>372.875</v>
      </c>
      <c r="T246">
        <v>0</v>
      </c>
      <c r="U246">
        <v>0</v>
      </c>
      <c r="V246">
        <v>0</v>
      </c>
      <c r="W246">
        <v>900.99097711862112</v>
      </c>
      <c r="X246">
        <v>15.109729043412486</v>
      </c>
      <c r="Y246">
        <v>68</v>
      </c>
      <c r="Z246">
        <v>96757.232699999993</v>
      </c>
      <c r="AA246">
        <v>80.960000000000008</v>
      </c>
      <c r="AB246">
        <v>11.74</v>
      </c>
      <c r="AC246">
        <v>10.27</v>
      </c>
      <c r="AD246">
        <v>1.47</v>
      </c>
      <c r="AE246">
        <v>6.39</v>
      </c>
      <c r="AF246">
        <v>59.58</v>
      </c>
      <c r="AG246">
        <v>3.25</v>
      </c>
      <c r="AH246">
        <v>1.6</v>
      </c>
      <c r="AI246">
        <v>0</v>
      </c>
      <c r="AJ246">
        <v>13.9</v>
      </c>
      <c r="AK246">
        <v>3.2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1.01</v>
      </c>
      <c r="BH246">
        <v>0</v>
      </c>
      <c r="BI246">
        <v>0</v>
      </c>
      <c r="BJ246">
        <v>0</v>
      </c>
      <c r="BK246">
        <v>0</v>
      </c>
      <c r="BL246">
        <v>8.68</v>
      </c>
      <c r="BM246">
        <v>1.56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2.25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2.82</v>
      </c>
      <c r="CB246">
        <v>0</v>
      </c>
      <c r="CC246">
        <v>0</v>
      </c>
      <c r="CD246">
        <v>0</v>
      </c>
      <c r="CE246">
        <v>3.27</v>
      </c>
      <c r="CF246">
        <v>0</v>
      </c>
      <c r="CG246">
        <v>2.71</v>
      </c>
      <c r="CH246">
        <v>0</v>
      </c>
      <c r="CI246">
        <v>12.44</v>
      </c>
      <c r="CJ246">
        <v>0</v>
      </c>
      <c r="CK246">
        <v>4.82</v>
      </c>
      <c r="CL246">
        <v>0</v>
      </c>
      <c r="CM246">
        <v>0</v>
      </c>
      <c r="CN246">
        <v>0</v>
      </c>
      <c r="CO246">
        <v>0</v>
      </c>
      <c r="CP246">
        <v>1.66</v>
      </c>
      <c r="CQ246">
        <v>1.53</v>
      </c>
      <c r="CR246">
        <v>1.3</v>
      </c>
      <c r="CS246">
        <v>36.910000000000004</v>
      </c>
      <c r="CT246">
        <v>0</v>
      </c>
      <c r="CU246">
        <v>7</v>
      </c>
      <c r="CV246">
        <v>108.80000000000001</v>
      </c>
      <c r="CW246" t="s">
        <v>670</v>
      </c>
      <c r="CX246">
        <v>2314.06</v>
      </c>
      <c r="CY246">
        <v>0.04</v>
      </c>
      <c r="CZ246">
        <v>0.01</v>
      </c>
      <c r="DA246">
        <v>0</v>
      </c>
      <c r="DB246">
        <v>0</v>
      </c>
      <c r="DC246">
        <v>0</v>
      </c>
      <c r="DD246">
        <v>0.01</v>
      </c>
      <c r="DE246">
        <v>0</v>
      </c>
      <c r="DF246">
        <v>0.09</v>
      </c>
      <c r="DG246">
        <v>0</v>
      </c>
      <c r="DH246">
        <v>0</v>
      </c>
      <c r="DI246">
        <v>0</v>
      </c>
      <c r="DJ246">
        <v>0</v>
      </c>
      <c r="DK246">
        <v>0</v>
      </c>
      <c r="DL246">
        <v>0</v>
      </c>
      <c r="DM246">
        <v>0</v>
      </c>
      <c r="DN246">
        <v>0.06</v>
      </c>
      <c r="DO246">
        <v>0</v>
      </c>
      <c r="DP246">
        <v>0</v>
      </c>
      <c r="DQ246">
        <v>0.56000000000000005</v>
      </c>
      <c r="DR246">
        <v>0</v>
      </c>
      <c r="DS246">
        <v>0</v>
      </c>
      <c r="DT246">
        <v>0.01</v>
      </c>
      <c r="DU246">
        <v>0.21</v>
      </c>
      <c r="DV246">
        <v>0</v>
      </c>
      <c r="DW246">
        <v>0</v>
      </c>
      <c r="DX246">
        <v>0.01</v>
      </c>
      <c r="DY246" s="5" t="s">
        <v>670</v>
      </c>
      <c r="DZ246" s="5" t="s">
        <v>2556</v>
      </c>
      <c r="EA246" s="5" t="s">
        <v>2553</v>
      </c>
      <c r="EB246" s="5" t="s">
        <v>2418</v>
      </c>
      <c r="EC246" s="5">
        <v>2314.0627329200001</v>
      </c>
      <c r="ED246" s="8">
        <v>1610.1794859363999</v>
      </c>
      <c r="EE246" s="7">
        <v>0.7</v>
      </c>
    </row>
    <row r="247" spans="1:135">
      <c r="A247">
        <v>1</v>
      </c>
      <c r="B247" t="s">
        <v>2238</v>
      </c>
      <c r="C247" t="s">
        <v>661</v>
      </c>
      <c r="D247" t="s">
        <v>662</v>
      </c>
      <c r="E247" t="s">
        <v>672</v>
      </c>
      <c r="F247" t="s">
        <v>673</v>
      </c>
      <c r="G247">
        <v>2662.0899542699999</v>
      </c>
      <c r="H247">
        <v>29.8125</v>
      </c>
      <c r="I247">
        <v>40.6875</v>
      </c>
      <c r="J247">
        <v>97</v>
      </c>
      <c r="K247">
        <v>168.375</v>
      </c>
      <c r="L247">
        <v>629.0625</v>
      </c>
      <c r="M247">
        <v>1696.625</v>
      </c>
      <c r="N247">
        <v>330.32357788085938</v>
      </c>
      <c r="O247">
        <v>1083.705322265625</v>
      </c>
      <c r="P247">
        <v>641.40780536239106</v>
      </c>
      <c r="Q247">
        <v>23.375</v>
      </c>
      <c r="R247">
        <v>348.0625</v>
      </c>
      <c r="S247">
        <v>461.4375</v>
      </c>
      <c r="T247">
        <v>1828.6875</v>
      </c>
      <c r="U247">
        <v>0</v>
      </c>
      <c r="V247">
        <v>0</v>
      </c>
      <c r="W247">
        <v>1072.0233136900429</v>
      </c>
      <c r="X247">
        <v>13.791460333857676</v>
      </c>
      <c r="Y247">
        <v>53</v>
      </c>
      <c r="Z247">
        <v>140297.6171</v>
      </c>
      <c r="AA247">
        <v>102.87</v>
      </c>
      <c r="AB247">
        <v>12.7</v>
      </c>
      <c r="AC247">
        <v>12.7</v>
      </c>
      <c r="AD247">
        <v>0</v>
      </c>
      <c r="AE247">
        <v>5.72</v>
      </c>
      <c r="AF247">
        <v>73.400000000000006</v>
      </c>
      <c r="AG247">
        <v>11.05</v>
      </c>
      <c r="AH247">
        <v>0</v>
      </c>
      <c r="AI247">
        <v>3.4</v>
      </c>
      <c r="AJ247">
        <v>34.700000000000003</v>
      </c>
      <c r="AK247">
        <v>3.2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3.89</v>
      </c>
      <c r="BH247">
        <v>0</v>
      </c>
      <c r="BI247">
        <v>0</v>
      </c>
      <c r="BJ247">
        <v>0</v>
      </c>
      <c r="BK247">
        <v>0</v>
      </c>
      <c r="BL247">
        <v>0.57000000000000006</v>
      </c>
      <c r="BM247">
        <v>1.2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3.92</v>
      </c>
      <c r="BT247">
        <v>0.92</v>
      </c>
      <c r="BU247">
        <v>0</v>
      </c>
      <c r="BV247">
        <v>0</v>
      </c>
      <c r="BW247">
        <v>0</v>
      </c>
      <c r="BX247">
        <v>0</v>
      </c>
      <c r="BY247">
        <v>0</v>
      </c>
      <c r="BZ247">
        <v>0</v>
      </c>
      <c r="CA247">
        <v>2.82</v>
      </c>
      <c r="CB247">
        <v>0</v>
      </c>
      <c r="CC247">
        <v>0</v>
      </c>
      <c r="CD247">
        <v>0</v>
      </c>
      <c r="CE247">
        <v>0</v>
      </c>
      <c r="CF247">
        <v>0</v>
      </c>
      <c r="CG247">
        <v>0</v>
      </c>
      <c r="CH247">
        <v>0</v>
      </c>
      <c r="CI247">
        <v>35.4</v>
      </c>
      <c r="CJ247">
        <v>0</v>
      </c>
      <c r="CK247">
        <v>6.37</v>
      </c>
      <c r="CL247">
        <v>0</v>
      </c>
      <c r="CM247">
        <v>0</v>
      </c>
      <c r="CN247">
        <v>1.74</v>
      </c>
      <c r="CO247">
        <v>0</v>
      </c>
      <c r="CP247">
        <v>0</v>
      </c>
      <c r="CQ247">
        <v>2.57</v>
      </c>
      <c r="CR247">
        <v>0</v>
      </c>
      <c r="CS247">
        <v>43.47</v>
      </c>
      <c r="CT247">
        <v>0</v>
      </c>
      <c r="CU247">
        <v>7</v>
      </c>
      <c r="CV247">
        <v>74.199999999999989</v>
      </c>
      <c r="CW247" t="s">
        <v>672</v>
      </c>
      <c r="CX247">
        <v>2662.09</v>
      </c>
      <c r="CY247">
        <v>0.01</v>
      </c>
      <c r="CZ247">
        <v>0</v>
      </c>
      <c r="DA247">
        <v>0</v>
      </c>
      <c r="DB247">
        <v>0</v>
      </c>
      <c r="DC247">
        <v>0</v>
      </c>
      <c r="DD247">
        <v>0</v>
      </c>
      <c r="DE247">
        <v>0</v>
      </c>
      <c r="DF247">
        <v>7.0000000000000007E-2</v>
      </c>
      <c r="DG247">
        <v>0</v>
      </c>
      <c r="DH247">
        <v>0</v>
      </c>
      <c r="DI247">
        <v>0</v>
      </c>
      <c r="DJ247">
        <v>0</v>
      </c>
      <c r="DK247">
        <v>0</v>
      </c>
      <c r="DL247">
        <v>0</v>
      </c>
      <c r="DM247">
        <v>0</v>
      </c>
      <c r="DN247">
        <v>0.23</v>
      </c>
      <c r="DO247">
        <v>0</v>
      </c>
      <c r="DP247">
        <v>0</v>
      </c>
      <c r="DQ247">
        <v>0.47</v>
      </c>
      <c r="DR247">
        <v>0</v>
      </c>
      <c r="DS247">
        <v>0</v>
      </c>
      <c r="DT247">
        <v>0</v>
      </c>
      <c r="DU247">
        <v>0.22</v>
      </c>
      <c r="DV247">
        <v>0</v>
      </c>
      <c r="DW247">
        <v>0</v>
      </c>
      <c r="DX247">
        <v>0</v>
      </c>
      <c r="DY247" s="5" t="s">
        <v>672</v>
      </c>
      <c r="DZ247" s="5" t="s">
        <v>2557</v>
      </c>
      <c r="EA247" s="5" t="s">
        <v>2553</v>
      </c>
      <c r="EB247" s="5" t="s">
        <v>2418</v>
      </c>
      <c r="EC247" s="5">
        <v>2662.0899542699999</v>
      </c>
      <c r="ED247" s="8">
        <v>4209.6039335730002</v>
      </c>
      <c r="EE247" s="7">
        <v>1.58</v>
      </c>
    </row>
    <row r="248" spans="1:135">
      <c r="A248">
        <v>1</v>
      </c>
      <c r="B248" t="s">
        <v>2238</v>
      </c>
      <c r="C248" t="s">
        <v>661</v>
      </c>
      <c r="D248" t="s">
        <v>662</v>
      </c>
      <c r="E248" t="s">
        <v>674</v>
      </c>
      <c r="F248" t="s">
        <v>352</v>
      </c>
      <c r="G248">
        <v>1612.12936393</v>
      </c>
      <c r="H248">
        <v>21</v>
      </c>
      <c r="I248">
        <v>26.375</v>
      </c>
      <c r="J248">
        <v>64.9375</v>
      </c>
      <c r="K248">
        <v>109</v>
      </c>
      <c r="L248">
        <v>375.6875</v>
      </c>
      <c r="M248">
        <v>1015.4375</v>
      </c>
      <c r="N248">
        <v>297.97906494140625</v>
      </c>
      <c r="O248">
        <v>870.18438720703125</v>
      </c>
      <c r="P248">
        <v>539.3785274329216</v>
      </c>
      <c r="Q248">
        <v>0</v>
      </c>
      <c r="R248">
        <v>441.125</v>
      </c>
      <c r="S248">
        <v>476.375</v>
      </c>
      <c r="T248">
        <v>694.9375</v>
      </c>
      <c r="U248">
        <v>0</v>
      </c>
      <c r="V248">
        <v>0</v>
      </c>
      <c r="W248">
        <v>1052.9314139574535</v>
      </c>
      <c r="X248">
        <v>14.115448134227147</v>
      </c>
      <c r="Y248">
        <v>65</v>
      </c>
      <c r="Z248">
        <v>129971.16650000001</v>
      </c>
      <c r="AA248">
        <v>100.63</v>
      </c>
      <c r="AB248">
        <v>15.69</v>
      </c>
      <c r="AC248">
        <v>15.69</v>
      </c>
      <c r="AD248">
        <v>0</v>
      </c>
      <c r="AE248">
        <v>4.82</v>
      </c>
      <c r="AF248">
        <v>73.010000000000005</v>
      </c>
      <c r="AG248">
        <v>7.11</v>
      </c>
      <c r="AH248">
        <v>0.7</v>
      </c>
      <c r="AI248">
        <v>13.7</v>
      </c>
      <c r="AJ248">
        <v>17.7</v>
      </c>
      <c r="AK248">
        <v>1.6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4.74</v>
      </c>
      <c r="BH248">
        <v>0</v>
      </c>
      <c r="BI248">
        <v>0</v>
      </c>
      <c r="BJ248">
        <v>0</v>
      </c>
      <c r="BK248">
        <v>0</v>
      </c>
      <c r="BL248">
        <v>10.45</v>
      </c>
      <c r="BM248">
        <v>0.72</v>
      </c>
      <c r="BN248">
        <v>0</v>
      </c>
      <c r="BO248">
        <v>0</v>
      </c>
      <c r="BP248">
        <v>0</v>
      </c>
      <c r="BQ248">
        <v>2.86</v>
      </c>
      <c r="BR248">
        <v>0</v>
      </c>
      <c r="BS248">
        <v>4.67</v>
      </c>
      <c r="BT248">
        <v>0</v>
      </c>
      <c r="BU248">
        <v>0</v>
      </c>
      <c r="BV248">
        <v>0</v>
      </c>
      <c r="BW248">
        <v>0</v>
      </c>
      <c r="BX248">
        <v>0</v>
      </c>
      <c r="BY248">
        <v>0</v>
      </c>
      <c r="BZ248">
        <v>0</v>
      </c>
      <c r="CA248">
        <v>0</v>
      </c>
      <c r="CB248">
        <v>0</v>
      </c>
      <c r="CC248">
        <v>0</v>
      </c>
      <c r="CD248">
        <v>0</v>
      </c>
      <c r="CE248">
        <v>0</v>
      </c>
      <c r="CF248">
        <v>0</v>
      </c>
      <c r="CG248">
        <v>9.7200000000000006</v>
      </c>
      <c r="CH248">
        <v>0</v>
      </c>
      <c r="CI248">
        <v>10.31</v>
      </c>
      <c r="CJ248">
        <v>0</v>
      </c>
      <c r="CK248">
        <v>3.36</v>
      </c>
      <c r="CL248">
        <v>0</v>
      </c>
      <c r="CM248">
        <v>0</v>
      </c>
      <c r="CN248">
        <v>0</v>
      </c>
      <c r="CO248">
        <v>0</v>
      </c>
      <c r="CP248">
        <v>0</v>
      </c>
      <c r="CQ248">
        <v>4.93</v>
      </c>
      <c r="CR248">
        <v>0</v>
      </c>
      <c r="CS248">
        <v>48.87</v>
      </c>
      <c r="CT248">
        <v>0</v>
      </c>
      <c r="CU248">
        <v>11</v>
      </c>
      <c r="CV248">
        <v>84.5</v>
      </c>
      <c r="CW248" t="s">
        <v>674</v>
      </c>
      <c r="CX248">
        <v>1612.13</v>
      </c>
      <c r="CY248">
        <v>0.01</v>
      </c>
      <c r="CZ248">
        <v>0</v>
      </c>
      <c r="DA248">
        <v>0</v>
      </c>
      <c r="DB248">
        <v>0</v>
      </c>
      <c r="DC248">
        <v>0</v>
      </c>
      <c r="DD248">
        <v>0.02</v>
      </c>
      <c r="DE248">
        <v>0</v>
      </c>
      <c r="DF248">
        <v>0.1</v>
      </c>
      <c r="DG248">
        <v>0</v>
      </c>
      <c r="DH248">
        <v>0</v>
      </c>
      <c r="DI248">
        <v>0</v>
      </c>
      <c r="DJ248">
        <v>0</v>
      </c>
      <c r="DK248">
        <v>0</v>
      </c>
      <c r="DL248">
        <v>0</v>
      </c>
      <c r="DM248">
        <v>0</v>
      </c>
      <c r="DN248">
        <v>0.19</v>
      </c>
      <c r="DO248">
        <v>0</v>
      </c>
      <c r="DP248">
        <v>0</v>
      </c>
      <c r="DQ248">
        <v>0.66</v>
      </c>
      <c r="DR248">
        <v>0</v>
      </c>
      <c r="DS248">
        <v>0</v>
      </c>
      <c r="DT248">
        <v>0</v>
      </c>
      <c r="DU248">
        <v>0.01</v>
      </c>
      <c r="DV248">
        <v>0</v>
      </c>
      <c r="DW248">
        <v>0</v>
      </c>
      <c r="DX248">
        <v>0.01</v>
      </c>
      <c r="DY248" s="5" t="s">
        <v>674</v>
      </c>
      <c r="DZ248" s="5" t="s">
        <v>2392</v>
      </c>
      <c r="EA248" s="5" t="s">
        <v>2553</v>
      </c>
      <c r="EB248" s="5" t="s">
        <v>2418</v>
      </c>
      <c r="EC248" s="5">
        <v>1612.12936393</v>
      </c>
      <c r="ED248" s="8">
        <v>1893.1744596879998</v>
      </c>
      <c r="EE248" s="7">
        <v>1.17</v>
      </c>
    </row>
    <row r="249" spans="1:135">
      <c r="A249">
        <v>1</v>
      </c>
      <c r="B249" t="s">
        <v>2238</v>
      </c>
      <c r="C249" t="s">
        <v>661</v>
      </c>
      <c r="D249" t="s">
        <v>662</v>
      </c>
      <c r="E249" t="s">
        <v>675</v>
      </c>
      <c r="F249" t="s">
        <v>676</v>
      </c>
      <c r="G249">
        <v>2859.2197007700001</v>
      </c>
      <c r="H249">
        <v>128.6875</v>
      </c>
      <c r="I249">
        <v>160.375</v>
      </c>
      <c r="J249">
        <v>325.6875</v>
      </c>
      <c r="K249">
        <v>390.25</v>
      </c>
      <c r="L249">
        <v>817.9375</v>
      </c>
      <c r="M249">
        <v>1037</v>
      </c>
      <c r="N249">
        <v>162.46780395507813</v>
      </c>
      <c r="O249">
        <v>527.25408935546875</v>
      </c>
      <c r="P249">
        <v>323.2833537664855</v>
      </c>
      <c r="Q249">
        <v>32.5625</v>
      </c>
      <c r="R249">
        <v>2827.375</v>
      </c>
      <c r="S249">
        <v>0</v>
      </c>
      <c r="T249">
        <v>0</v>
      </c>
      <c r="U249">
        <v>0</v>
      </c>
      <c r="V249">
        <v>0</v>
      </c>
      <c r="W249">
        <v>902.59612147182929</v>
      </c>
      <c r="X249">
        <v>15.02773650495201</v>
      </c>
      <c r="Y249">
        <v>64</v>
      </c>
      <c r="Z249">
        <v>116286.40640000001</v>
      </c>
      <c r="AA249">
        <v>107.38</v>
      </c>
      <c r="AB249">
        <v>8.3000000000000007</v>
      </c>
      <c r="AC249">
        <v>8.3000000000000007</v>
      </c>
      <c r="AD249">
        <v>0</v>
      </c>
      <c r="AE249">
        <v>5.2</v>
      </c>
      <c r="AF249">
        <v>87.96</v>
      </c>
      <c r="AG249">
        <v>5.92</v>
      </c>
      <c r="AH249">
        <v>15.2</v>
      </c>
      <c r="AI249">
        <v>2.3000000000000003</v>
      </c>
      <c r="AJ249">
        <v>20.6</v>
      </c>
      <c r="AK249">
        <v>4.8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29.2</v>
      </c>
      <c r="BM249">
        <v>1.47</v>
      </c>
      <c r="BN249">
        <v>0</v>
      </c>
      <c r="BO249">
        <v>3.93</v>
      </c>
      <c r="BP249">
        <v>3.01</v>
      </c>
      <c r="BQ249">
        <v>1.63</v>
      </c>
      <c r="BR249">
        <v>1.73</v>
      </c>
      <c r="BS249">
        <v>6.96</v>
      </c>
      <c r="BT249">
        <v>0</v>
      </c>
      <c r="BU249">
        <v>0</v>
      </c>
      <c r="BV249">
        <v>0</v>
      </c>
      <c r="BW249">
        <v>0</v>
      </c>
      <c r="BX249">
        <v>0</v>
      </c>
      <c r="BY249">
        <v>0</v>
      </c>
      <c r="BZ249">
        <v>0</v>
      </c>
      <c r="CA249">
        <v>3.9</v>
      </c>
      <c r="CB249">
        <v>0</v>
      </c>
      <c r="CC249">
        <v>0</v>
      </c>
      <c r="CD249">
        <v>0</v>
      </c>
      <c r="CE249">
        <v>2.99</v>
      </c>
      <c r="CF249">
        <v>0</v>
      </c>
      <c r="CG249">
        <v>2.4700000000000002</v>
      </c>
      <c r="CH249">
        <v>0</v>
      </c>
      <c r="CI249">
        <v>13.51</v>
      </c>
      <c r="CJ249">
        <v>0</v>
      </c>
      <c r="CK249">
        <v>5.21</v>
      </c>
      <c r="CL249">
        <v>0</v>
      </c>
      <c r="CM249">
        <v>0</v>
      </c>
      <c r="CN249">
        <v>0</v>
      </c>
      <c r="CO249">
        <v>0</v>
      </c>
      <c r="CP249">
        <v>0</v>
      </c>
      <c r="CQ249">
        <v>13.75</v>
      </c>
      <c r="CR249">
        <v>0</v>
      </c>
      <c r="CS249">
        <v>17.62</v>
      </c>
      <c r="CT249">
        <v>0</v>
      </c>
      <c r="CU249">
        <v>1</v>
      </c>
      <c r="CV249">
        <v>108.8</v>
      </c>
      <c r="CW249" t="s">
        <v>675</v>
      </c>
      <c r="CX249">
        <v>2859.22</v>
      </c>
      <c r="CY249">
        <v>0.01</v>
      </c>
      <c r="CZ249">
        <v>0.01</v>
      </c>
      <c r="DA249">
        <v>0</v>
      </c>
      <c r="DB249">
        <v>0</v>
      </c>
      <c r="DC249">
        <v>0</v>
      </c>
      <c r="DD249">
        <v>0.01</v>
      </c>
      <c r="DE249">
        <v>0.02</v>
      </c>
      <c r="DF249">
        <v>0.06</v>
      </c>
      <c r="DG249">
        <v>0</v>
      </c>
      <c r="DH249">
        <v>0</v>
      </c>
      <c r="DI249">
        <v>0</v>
      </c>
      <c r="DJ249">
        <v>0</v>
      </c>
      <c r="DK249">
        <v>0</v>
      </c>
      <c r="DL249">
        <v>0</v>
      </c>
      <c r="DM249">
        <v>0</v>
      </c>
      <c r="DN249">
        <v>0.09</v>
      </c>
      <c r="DO249">
        <v>0</v>
      </c>
      <c r="DP249">
        <v>0</v>
      </c>
      <c r="DQ249">
        <v>0.46</v>
      </c>
      <c r="DR249">
        <v>0</v>
      </c>
      <c r="DS249">
        <v>0</v>
      </c>
      <c r="DT249">
        <v>0</v>
      </c>
      <c r="DU249">
        <v>0.33</v>
      </c>
      <c r="DV249">
        <v>0</v>
      </c>
      <c r="DW249">
        <v>0</v>
      </c>
      <c r="DX249">
        <v>0.01</v>
      </c>
      <c r="DY249" s="5" t="s">
        <v>675</v>
      </c>
      <c r="DZ249" s="5" t="s">
        <v>2558</v>
      </c>
      <c r="EA249" s="5" t="s">
        <v>2553</v>
      </c>
      <c r="EB249" s="5" t="s">
        <v>2418</v>
      </c>
      <c r="EC249" s="5">
        <v>2859.2197007700001</v>
      </c>
      <c r="ED249" s="8">
        <v>3185.598688088</v>
      </c>
      <c r="EE249" s="7">
        <v>1.1100000000000001</v>
      </c>
    </row>
    <row r="250" spans="1:135">
      <c r="A250">
        <v>1</v>
      </c>
      <c r="B250" t="s">
        <v>2238</v>
      </c>
      <c r="C250" t="s">
        <v>661</v>
      </c>
      <c r="D250" t="s">
        <v>662</v>
      </c>
      <c r="E250" t="s">
        <v>677</v>
      </c>
      <c r="F250" t="s">
        <v>678</v>
      </c>
      <c r="G250">
        <v>807.48788508400003</v>
      </c>
      <c r="H250">
        <v>95.0625</v>
      </c>
      <c r="I250">
        <v>99.875</v>
      </c>
      <c r="J250">
        <v>130.9375</v>
      </c>
      <c r="K250">
        <v>113.1875</v>
      </c>
      <c r="L250">
        <v>163.0625</v>
      </c>
      <c r="M250">
        <v>205.125</v>
      </c>
      <c r="N250">
        <v>139.48161315917969</v>
      </c>
      <c r="O250">
        <v>421.87911987304688</v>
      </c>
      <c r="P250">
        <v>311.91608579818143</v>
      </c>
      <c r="Q250">
        <v>37.875</v>
      </c>
      <c r="R250">
        <v>514.5</v>
      </c>
      <c r="S250">
        <v>254.875</v>
      </c>
      <c r="T250">
        <v>0</v>
      </c>
      <c r="U250">
        <v>0</v>
      </c>
      <c r="V250">
        <v>0</v>
      </c>
      <c r="W250">
        <v>928.24539402384266</v>
      </c>
      <c r="X250">
        <v>15.036990246168138</v>
      </c>
      <c r="Y250">
        <v>54</v>
      </c>
      <c r="Z250">
        <v>99009.495999999999</v>
      </c>
      <c r="AA250">
        <v>85.53</v>
      </c>
      <c r="AB250">
        <v>12.64</v>
      </c>
      <c r="AC250">
        <v>12.64</v>
      </c>
      <c r="AD250">
        <v>0</v>
      </c>
      <c r="AE250">
        <v>4.2699999999999996</v>
      </c>
      <c r="AF250">
        <v>59.78</v>
      </c>
      <c r="AG250">
        <v>8.84</v>
      </c>
      <c r="AH250">
        <v>7.4</v>
      </c>
      <c r="AI250">
        <v>19.2</v>
      </c>
      <c r="AJ250">
        <v>8.9</v>
      </c>
      <c r="AK250">
        <v>1.6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8.01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8.120000000000001</v>
      </c>
      <c r="BM250">
        <v>8.9</v>
      </c>
      <c r="BN250">
        <v>0</v>
      </c>
      <c r="BO250">
        <v>4.25</v>
      </c>
      <c r="BP250">
        <v>0</v>
      </c>
      <c r="BQ250">
        <v>8.85</v>
      </c>
      <c r="BR250">
        <v>0</v>
      </c>
      <c r="BS250">
        <v>0</v>
      </c>
      <c r="BT250">
        <v>1.74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1.91</v>
      </c>
      <c r="CG250">
        <v>4.08</v>
      </c>
      <c r="CH250">
        <v>0</v>
      </c>
      <c r="CI250">
        <v>19.12</v>
      </c>
      <c r="CJ250">
        <v>0</v>
      </c>
      <c r="CK250">
        <v>4.22</v>
      </c>
      <c r="CL250">
        <v>0</v>
      </c>
      <c r="CM250">
        <v>0</v>
      </c>
      <c r="CN250">
        <v>0</v>
      </c>
      <c r="CO250">
        <v>0</v>
      </c>
      <c r="CP250">
        <v>0</v>
      </c>
      <c r="CQ250">
        <v>3.71</v>
      </c>
      <c r="CR250">
        <v>0</v>
      </c>
      <c r="CS250">
        <v>12.62</v>
      </c>
      <c r="CT250">
        <v>0</v>
      </c>
      <c r="CU250">
        <v>8</v>
      </c>
      <c r="CV250">
        <v>54</v>
      </c>
      <c r="CW250" t="s">
        <v>677</v>
      </c>
      <c r="CX250">
        <v>807.49</v>
      </c>
      <c r="CY250">
        <v>0.05</v>
      </c>
      <c r="CZ250">
        <v>0.02</v>
      </c>
      <c r="DA250">
        <v>0</v>
      </c>
      <c r="DB250">
        <v>0.01</v>
      </c>
      <c r="DC250">
        <v>0</v>
      </c>
      <c r="DD250">
        <v>0.05</v>
      </c>
      <c r="DE250">
        <v>0</v>
      </c>
      <c r="DF250">
        <v>0.1</v>
      </c>
      <c r="DG250">
        <v>0</v>
      </c>
      <c r="DH250">
        <v>0</v>
      </c>
      <c r="DI250">
        <v>0</v>
      </c>
      <c r="DJ250">
        <v>0</v>
      </c>
      <c r="DK250">
        <v>0</v>
      </c>
      <c r="DL250">
        <v>0</v>
      </c>
      <c r="DM250">
        <v>0</v>
      </c>
      <c r="DN250">
        <v>0.21</v>
      </c>
      <c r="DO250">
        <v>0</v>
      </c>
      <c r="DP250">
        <v>0</v>
      </c>
      <c r="DQ250">
        <v>0.53</v>
      </c>
      <c r="DR250">
        <v>0</v>
      </c>
      <c r="DS250">
        <v>0</v>
      </c>
      <c r="DT250">
        <v>0</v>
      </c>
      <c r="DU250">
        <v>0.04</v>
      </c>
      <c r="DV250">
        <v>0</v>
      </c>
      <c r="DW250">
        <v>0</v>
      </c>
      <c r="DX250">
        <v>0.01</v>
      </c>
      <c r="DY250" s="5" t="s">
        <v>677</v>
      </c>
      <c r="DZ250" s="5" t="s">
        <v>2559</v>
      </c>
      <c r="EA250" s="5" t="s">
        <v>2553</v>
      </c>
      <c r="EB250" s="5" t="s">
        <v>2418</v>
      </c>
      <c r="EC250" s="5">
        <v>807.48788508400003</v>
      </c>
      <c r="ED250" s="8">
        <v>273.27654151972598</v>
      </c>
      <c r="EE250" s="7">
        <v>0.34</v>
      </c>
    </row>
    <row r="251" spans="1:135">
      <c r="A251">
        <v>1</v>
      </c>
      <c r="B251" t="s">
        <v>2238</v>
      </c>
      <c r="C251" t="s">
        <v>661</v>
      </c>
      <c r="D251" t="s">
        <v>662</v>
      </c>
      <c r="E251" t="s">
        <v>679</v>
      </c>
      <c r="F251" t="s">
        <v>680</v>
      </c>
      <c r="G251">
        <v>2191.9317807399998</v>
      </c>
      <c r="H251">
        <v>297.5</v>
      </c>
      <c r="I251">
        <v>151.875</v>
      </c>
      <c r="J251">
        <v>240.8125</v>
      </c>
      <c r="K251">
        <v>254.75</v>
      </c>
      <c r="L251">
        <v>448.125</v>
      </c>
      <c r="M251">
        <v>799.375</v>
      </c>
      <c r="N251">
        <v>124.01277160644531</v>
      </c>
      <c r="O251">
        <v>350.43606567382813</v>
      </c>
      <c r="P251">
        <v>222.39558167118972</v>
      </c>
      <c r="Q251">
        <v>142.75</v>
      </c>
      <c r="R251">
        <v>1339</v>
      </c>
      <c r="S251">
        <v>710.6875</v>
      </c>
      <c r="T251">
        <v>0</v>
      </c>
      <c r="U251">
        <v>0</v>
      </c>
      <c r="V251">
        <v>0</v>
      </c>
      <c r="W251">
        <v>857.71253491421078</v>
      </c>
      <c r="X251">
        <v>15.42743886450436</v>
      </c>
      <c r="Y251">
        <v>68</v>
      </c>
      <c r="Z251">
        <v>85945.790200000003</v>
      </c>
      <c r="AA251">
        <v>67.41</v>
      </c>
      <c r="AB251">
        <v>7.99</v>
      </c>
      <c r="AC251">
        <v>7.99</v>
      </c>
      <c r="AD251">
        <v>0</v>
      </c>
      <c r="AE251">
        <v>5.43</v>
      </c>
      <c r="AF251">
        <v>52.34</v>
      </c>
      <c r="AG251">
        <v>1.65</v>
      </c>
      <c r="AH251">
        <v>1</v>
      </c>
      <c r="AI251">
        <v>0</v>
      </c>
      <c r="AJ251">
        <v>20</v>
      </c>
      <c r="AK251">
        <v>10.4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2.15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12.17</v>
      </c>
      <c r="BM251">
        <v>4.74</v>
      </c>
      <c r="BN251">
        <v>1.49</v>
      </c>
      <c r="BO251">
        <v>0</v>
      </c>
      <c r="BP251">
        <v>0</v>
      </c>
      <c r="BQ251">
        <v>0</v>
      </c>
      <c r="BR251">
        <v>0</v>
      </c>
      <c r="BS251">
        <v>2.71</v>
      </c>
      <c r="BT251">
        <v>2.69</v>
      </c>
      <c r="BU251">
        <v>0</v>
      </c>
      <c r="BV251">
        <v>0</v>
      </c>
      <c r="BW251">
        <v>0</v>
      </c>
      <c r="BX251">
        <v>0</v>
      </c>
      <c r="BY251">
        <v>0</v>
      </c>
      <c r="BZ251">
        <v>0</v>
      </c>
      <c r="CA251">
        <v>0</v>
      </c>
      <c r="CB251">
        <v>0</v>
      </c>
      <c r="CC251">
        <v>0</v>
      </c>
      <c r="CD251">
        <v>0</v>
      </c>
      <c r="CE251">
        <v>0.88</v>
      </c>
      <c r="CF251">
        <v>0</v>
      </c>
      <c r="CG251">
        <v>0</v>
      </c>
      <c r="CH251">
        <v>0</v>
      </c>
      <c r="CI251">
        <v>10.83</v>
      </c>
      <c r="CJ251">
        <v>0</v>
      </c>
      <c r="CK251">
        <v>0.69</v>
      </c>
      <c r="CL251">
        <v>0</v>
      </c>
      <c r="CM251">
        <v>0</v>
      </c>
      <c r="CN251">
        <v>0</v>
      </c>
      <c r="CO251">
        <v>0</v>
      </c>
      <c r="CP251">
        <v>1.0900000000000001</v>
      </c>
      <c r="CQ251">
        <v>2.21</v>
      </c>
      <c r="CR251">
        <v>2.13</v>
      </c>
      <c r="CS251">
        <v>23.63</v>
      </c>
      <c r="CT251">
        <v>0</v>
      </c>
      <c r="CU251">
        <v>8</v>
      </c>
      <c r="CV251">
        <v>61.2</v>
      </c>
      <c r="CW251" t="s">
        <v>679</v>
      </c>
      <c r="CX251">
        <v>2191.9299999999998</v>
      </c>
      <c r="CY251">
        <v>0.03</v>
      </c>
      <c r="CZ251">
        <v>0.01</v>
      </c>
      <c r="DA251">
        <v>0</v>
      </c>
      <c r="DB251">
        <v>0</v>
      </c>
      <c r="DC251">
        <v>0</v>
      </c>
      <c r="DD251">
        <v>0.01</v>
      </c>
      <c r="DE251">
        <v>0</v>
      </c>
      <c r="DF251">
        <v>0.09</v>
      </c>
      <c r="DG251">
        <v>0</v>
      </c>
      <c r="DH251">
        <v>0</v>
      </c>
      <c r="DI251">
        <v>0</v>
      </c>
      <c r="DJ251">
        <v>0</v>
      </c>
      <c r="DK251">
        <v>0</v>
      </c>
      <c r="DL251">
        <v>0</v>
      </c>
      <c r="DM251">
        <v>0</v>
      </c>
      <c r="DN251">
        <v>7.0000000000000007E-2</v>
      </c>
      <c r="DO251">
        <v>0</v>
      </c>
      <c r="DP251">
        <v>0</v>
      </c>
      <c r="DQ251">
        <v>0.47</v>
      </c>
      <c r="DR251">
        <v>0</v>
      </c>
      <c r="DS251">
        <v>0</v>
      </c>
      <c r="DT251">
        <v>0</v>
      </c>
      <c r="DU251">
        <v>0.23</v>
      </c>
      <c r="DV251">
        <v>0</v>
      </c>
      <c r="DW251">
        <v>0</v>
      </c>
      <c r="DX251">
        <v>0.09</v>
      </c>
      <c r="DY251" s="5" t="s">
        <v>679</v>
      </c>
      <c r="DZ251" s="5" t="s">
        <v>2560</v>
      </c>
      <c r="EA251" s="5" t="s">
        <v>2553</v>
      </c>
      <c r="EB251" s="5" t="s">
        <v>2418</v>
      </c>
      <c r="EC251" s="5">
        <v>2191.9317807399998</v>
      </c>
      <c r="ED251" s="8">
        <v>1667.2975684859998</v>
      </c>
      <c r="EE251" s="7">
        <v>0.76</v>
      </c>
    </row>
    <row r="252" spans="1:135">
      <c r="A252">
        <v>1</v>
      </c>
      <c r="B252" t="s">
        <v>2238</v>
      </c>
      <c r="C252" t="s">
        <v>661</v>
      </c>
      <c r="D252" t="s">
        <v>662</v>
      </c>
      <c r="E252" t="s">
        <v>681</v>
      </c>
      <c r="F252" t="s">
        <v>682</v>
      </c>
      <c r="G252">
        <v>3685.6901382800002</v>
      </c>
      <c r="H252">
        <v>322.75</v>
      </c>
      <c r="I252">
        <v>262.75</v>
      </c>
      <c r="J252">
        <v>438</v>
      </c>
      <c r="K252">
        <v>461.75</v>
      </c>
      <c r="L252">
        <v>909.625</v>
      </c>
      <c r="M252">
        <v>1291.4375</v>
      </c>
      <c r="N252">
        <v>178.49485778808594</v>
      </c>
      <c r="O252">
        <v>894.553955078125</v>
      </c>
      <c r="P252">
        <v>448.8003798016365</v>
      </c>
      <c r="Q252">
        <v>61.75</v>
      </c>
      <c r="R252">
        <v>1882.125</v>
      </c>
      <c r="S252">
        <v>1638.625</v>
      </c>
      <c r="T252">
        <v>103.8125</v>
      </c>
      <c r="U252">
        <v>0</v>
      </c>
      <c r="V252">
        <v>0</v>
      </c>
      <c r="W252">
        <v>1050.2448412092849</v>
      </c>
      <c r="X252">
        <v>14.321738135205248</v>
      </c>
      <c r="Y252">
        <v>155</v>
      </c>
      <c r="Z252">
        <v>290300.01659999997</v>
      </c>
      <c r="AA252">
        <v>270.99</v>
      </c>
      <c r="AB252">
        <v>49.32</v>
      </c>
      <c r="AC252">
        <v>49.32</v>
      </c>
      <c r="AD252">
        <v>0</v>
      </c>
      <c r="AE252">
        <v>15.18</v>
      </c>
      <c r="AF252">
        <v>178.12</v>
      </c>
      <c r="AG252">
        <v>28.37</v>
      </c>
      <c r="AH252">
        <v>33.1</v>
      </c>
      <c r="AI252">
        <v>18.2</v>
      </c>
      <c r="AJ252">
        <v>25.8</v>
      </c>
      <c r="AK252">
        <v>3.2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1.26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41.17</v>
      </c>
      <c r="BM252">
        <v>7.13</v>
      </c>
      <c r="BN252">
        <v>6.53</v>
      </c>
      <c r="BO252">
        <v>0</v>
      </c>
      <c r="BP252">
        <v>0</v>
      </c>
      <c r="BQ252">
        <v>42.83</v>
      </c>
      <c r="BR252">
        <v>0</v>
      </c>
      <c r="BS252">
        <v>0.23</v>
      </c>
      <c r="BT252">
        <v>0</v>
      </c>
      <c r="BU252">
        <v>0</v>
      </c>
      <c r="BV252">
        <v>0</v>
      </c>
      <c r="BW252">
        <v>0</v>
      </c>
      <c r="BX252">
        <v>0</v>
      </c>
      <c r="BY252">
        <v>0</v>
      </c>
      <c r="BZ252">
        <v>0.79</v>
      </c>
      <c r="CA252">
        <v>4.07</v>
      </c>
      <c r="CB252">
        <v>0</v>
      </c>
      <c r="CC252">
        <v>0</v>
      </c>
      <c r="CD252">
        <v>0</v>
      </c>
      <c r="CE252">
        <v>6.04</v>
      </c>
      <c r="CF252">
        <v>3.16</v>
      </c>
      <c r="CG252">
        <v>21.38</v>
      </c>
      <c r="CH252">
        <v>0</v>
      </c>
      <c r="CI252">
        <v>7.74</v>
      </c>
      <c r="CJ252">
        <v>0</v>
      </c>
      <c r="CK252">
        <v>5.71</v>
      </c>
      <c r="CL252">
        <v>0</v>
      </c>
      <c r="CM252">
        <v>0</v>
      </c>
      <c r="CN252">
        <v>0</v>
      </c>
      <c r="CO252">
        <v>0</v>
      </c>
      <c r="CP252">
        <v>1.0900000000000001</v>
      </c>
      <c r="CQ252">
        <v>21.17</v>
      </c>
      <c r="CR252">
        <v>0</v>
      </c>
      <c r="CS252">
        <v>100.69</v>
      </c>
      <c r="CT252">
        <v>0</v>
      </c>
      <c r="CU252">
        <v>25</v>
      </c>
      <c r="CV252">
        <v>232.5</v>
      </c>
      <c r="CW252" t="s">
        <v>681</v>
      </c>
      <c r="CX252">
        <v>3685.69</v>
      </c>
      <c r="CY252">
        <v>0.01</v>
      </c>
      <c r="CZ252">
        <v>0.01</v>
      </c>
      <c r="DA252">
        <v>0</v>
      </c>
      <c r="DB252">
        <v>0</v>
      </c>
      <c r="DC252">
        <v>0</v>
      </c>
      <c r="DD252">
        <v>0.03</v>
      </c>
      <c r="DE252">
        <v>0</v>
      </c>
      <c r="DF252">
        <v>0.09</v>
      </c>
      <c r="DG252">
        <v>0</v>
      </c>
      <c r="DH252">
        <v>0</v>
      </c>
      <c r="DI252">
        <v>0</v>
      </c>
      <c r="DJ252">
        <v>0.01</v>
      </c>
      <c r="DK252">
        <v>0</v>
      </c>
      <c r="DL252">
        <v>0</v>
      </c>
      <c r="DM252">
        <v>0</v>
      </c>
      <c r="DN252">
        <v>0.28999999999999998</v>
      </c>
      <c r="DO252">
        <v>0</v>
      </c>
      <c r="DP252">
        <v>0.03</v>
      </c>
      <c r="DQ252">
        <v>0.46</v>
      </c>
      <c r="DR252">
        <v>0</v>
      </c>
      <c r="DS252">
        <v>0</v>
      </c>
      <c r="DT252">
        <v>0</v>
      </c>
      <c r="DU252">
        <v>0.01</v>
      </c>
      <c r="DV252">
        <v>0</v>
      </c>
      <c r="DW252">
        <v>0</v>
      </c>
      <c r="DX252">
        <v>0.05</v>
      </c>
      <c r="DY252" s="5" t="s">
        <v>681</v>
      </c>
      <c r="DZ252" s="5" t="s">
        <v>2561</v>
      </c>
      <c r="EA252" s="5" t="s">
        <v>2553</v>
      </c>
      <c r="EB252" s="5" t="s">
        <v>2418</v>
      </c>
      <c r="EC252" s="5">
        <v>3685.6901382800002</v>
      </c>
      <c r="ED252" s="8">
        <v>3507.3293106918504</v>
      </c>
      <c r="EE252" s="7">
        <v>0.95</v>
      </c>
    </row>
    <row r="253" spans="1:135">
      <c r="A253">
        <v>1</v>
      </c>
      <c r="B253" t="s">
        <v>2238</v>
      </c>
      <c r="C253" t="s">
        <v>661</v>
      </c>
      <c r="D253" t="s">
        <v>662</v>
      </c>
      <c r="E253" t="s">
        <v>683</v>
      </c>
      <c r="F253" t="s">
        <v>662</v>
      </c>
      <c r="G253">
        <v>8094.7464830099998</v>
      </c>
      <c r="H253">
        <v>506.875</v>
      </c>
      <c r="I253">
        <v>592.75</v>
      </c>
      <c r="J253">
        <v>1041.3125</v>
      </c>
      <c r="K253">
        <v>1147.8125</v>
      </c>
      <c r="L253">
        <v>2236</v>
      </c>
      <c r="M253">
        <v>2568.875</v>
      </c>
      <c r="N253">
        <v>168.976318359375</v>
      </c>
      <c r="O253">
        <v>675.22039794921875</v>
      </c>
      <c r="P253">
        <v>364.12710639182887</v>
      </c>
      <c r="Q253">
        <v>326.125</v>
      </c>
      <c r="R253">
        <v>6178.6875</v>
      </c>
      <c r="S253">
        <v>1588.8125</v>
      </c>
      <c r="T253">
        <v>0</v>
      </c>
      <c r="U253">
        <v>0</v>
      </c>
      <c r="V253">
        <v>0</v>
      </c>
      <c r="W253">
        <v>962.02766496286119</v>
      </c>
      <c r="X253">
        <v>14.836801426872771</v>
      </c>
      <c r="Y253">
        <v>340</v>
      </c>
      <c r="Z253">
        <v>2311861.3254</v>
      </c>
      <c r="AA253">
        <v>592.21</v>
      </c>
      <c r="AB253">
        <v>105.18</v>
      </c>
      <c r="AC253">
        <v>99.96</v>
      </c>
      <c r="AD253">
        <v>5.22</v>
      </c>
      <c r="AE253">
        <v>30.68</v>
      </c>
      <c r="AF253">
        <v>446.16</v>
      </c>
      <c r="AG253">
        <v>10.19</v>
      </c>
      <c r="AH253">
        <v>11.7</v>
      </c>
      <c r="AI253">
        <v>31</v>
      </c>
      <c r="AJ253">
        <v>86.9</v>
      </c>
      <c r="AK253">
        <v>4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1.32</v>
      </c>
      <c r="AT253">
        <v>0</v>
      </c>
      <c r="AU253">
        <v>1.04</v>
      </c>
      <c r="AV253">
        <v>0</v>
      </c>
      <c r="AW253">
        <v>0</v>
      </c>
      <c r="AX253">
        <v>1.9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0.76</v>
      </c>
      <c r="BG253">
        <v>2.15</v>
      </c>
      <c r="BH253">
        <v>1.1000000000000001</v>
      </c>
      <c r="BI253">
        <v>24.61</v>
      </c>
      <c r="BJ253">
        <v>0</v>
      </c>
      <c r="BK253">
        <v>5.43</v>
      </c>
      <c r="BL253">
        <v>88.06</v>
      </c>
      <c r="BM253">
        <v>51.47</v>
      </c>
      <c r="BN253">
        <v>2.02</v>
      </c>
      <c r="BO253">
        <v>0</v>
      </c>
      <c r="BP253">
        <v>0</v>
      </c>
      <c r="BQ253">
        <v>16.21</v>
      </c>
      <c r="BR253">
        <v>0</v>
      </c>
      <c r="BS253">
        <v>28.04</v>
      </c>
      <c r="BT253">
        <v>2.61</v>
      </c>
      <c r="BU253">
        <v>0</v>
      </c>
      <c r="BV253">
        <v>0</v>
      </c>
      <c r="BW253">
        <v>22</v>
      </c>
      <c r="BX253">
        <v>0</v>
      </c>
      <c r="BY253">
        <v>0.69</v>
      </c>
      <c r="BZ253">
        <v>0.7</v>
      </c>
      <c r="CA253">
        <v>16.18</v>
      </c>
      <c r="CB253">
        <v>0</v>
      </c>
      <c r="CC253">
        <v>0</v>
      </c>
      <c r="CD253">
        <v>0</v>
      </c>
      <c r="CE253">
        <v>15.89</v>
      </c>
      <c r="CF253">
        <v>1.37</v>
      </c>
      <c r="CG253">
        <v>13.56</v>
      </c>
      <c r="CH253">
        <v>0</v>
      </c>
      <c r="CI253">
        <v>64.22</v>
      </c>
      <c r="CJ253">
        <v>0</v>
      </c>
      <c r="CK253">
        <v>21.78</v>
      </c>
      <c r="CL253">
        <v>0</v>
      </c>
      <c r="CM253">
        <v>0</v>
      </c>
      <c r="CN253">
        <v>0</v>
      </c>
      <c r="CO253">
        <v>0</v>
      </c>
      <c r="CP253">
        <v>1.1599999999999999</v>
      </c>
      <c r="CQ253">
        <v>19.8</v>
      </c>
      <c r="CR253">
        <v>2.95</v>
      </c>
      <c r="CS253">
        <v>185.19</v>
      </c>
      <c r="CT253">
        <v>0</v>
      </c>
      <c r="CU253">
        <v>47</v>
      </c>
      <c r="CV253">
        <v>374.00000000000006</v>
      </c>
      <c r="CW253" t="s">
        <v>683</v>
      </c>
      <c r="CX253">
        <v>8094.75</v>
      </c>
      <c r="CY253">
        <v>0.06</v>
      </c>
      <c r="CZ253">
        <v>0.01</v>
      </c>
      <c r="DA253">
        <v>0</v>
      </c>
      <c r="DB253">
        <v>0</v>
      </c>
      <c r="DC253">
        <v>0</v>
      </c>
      <c r="DD253">
        <v>0.02</v>
      </c>
      <c r="DE253">
        <v>0</v>
      </c>
      <c r="DF253">
        <v>0.12</v>
      </c>
      <c r="DG253">
        <v>0</v>
      </c>
      <c r="DH253">
        <v>0</v>
      </c>
      <c r="DI253">
        <v>0</v>
      </c>
      <c r="DJ253">
        <v>0</v>
      </c>
      <c r="DK253">
        <v>0</v>
      </c>
      <c r="DL253">
        <v>0</v>
      </c>
      <c r="DM253">
        <v>0</v>
      </c>
      <c r="DN253">
        <v>0.15</v>
      </c>
      <c r="DO253">
        <v>0</v>
      </c>
      <c r="DP253">
        <v>0.01</v>
      </c>
      <c r="DQ253">
        <v>0.57999999999999996</v>
      </c>
      <c r="DR253">
        <v>0</v>
      </c>
      <c r="DS253">
        <v>0</v>
      </c>
      <c r="DT253">
        <v>0</v>
      </c>
      <c r="DU253">
        <v>0.03</v>
      </c>
      <c r="DV253">
        <v>0</v>
      </c>
      <c r="DW253">
        <v>0</v>
      </c>
      <c r="DX253">
        <v>0.01</v>
      </c>
      <c r="DY253" s="5" t="s">
        <v>683</v>
      </c>
      <c r="DZ253" s="5" t="s">
        <v>2553</v>
      </c>
      <c r="EA253" s="5" t="s">
        <v>2553</v>
      </c>
      <c r="EB253" s="5" t="s">
        <v>2418</v>
      </c>
      <c r="EC253" s="5">
        <v>8094.7464830099998</v>
      </c>
      <c r="ED253" s="8">
        <v>7695.7746444549002</v>
      </c>
      <c r="EE253" s="7">
        <v>0.95</v>
      </c>
    </row>
    <row r="254" spans="1:135">
      <c r="A254">
        <v>1</v>
      </c>
      <c r="B254" t="s">
        <v>2238</v>
      </c>
      <c r="C254" t="s">
        <v>661</v>
      </c>
      <c r="D254" t="s">
        <v>662</v>
      </c>
      <c r="E254" t="s">
        <v>684</v>
      </c>
      <c r="F254" t="s">
        <v>132</v>
      </c>
      <c r="G254">
        <v>5337.0698871200002</v>
      </c>
      <c r="H254">
        <v>76.5</v>
      </c>
      <c r="I254">
        <v>121.375</v>
      </c>
      <c r="J254">
        <v>286.0625</v>
      </c>
      <c r="K254">
        <v>448.3125</v>
      </c>
      <c r="L254">
        <v>1420.25</v>
      </c>
      <c r="M254">
        <v>2984.875</v>
      </c>
      <c r="N254">
        <v>301.68508911132813</v>
      </c>
      <c r="O254">
        <v>1080.063720703125</v>
      </c>
      <c r="P254">
        <v>580.9381637760855</v>
      </c>
      <c r="Q254">
        <v>16.5</v>
      </c>
      <c r="R254">
        <v>1083.25</v>
      </c>
      <c r="S254">
        <v>2867.3125</v>
      </c>
      <c r="T254">
        <v>1370.3125</v>
      </c>
      <c r="U254">
        <v>0</v>
      </c>
      <c r="V254">
        <v>0</v>
      </c>
      <c r="W254">
        <v>1081.4501007120105</v>
      </c>
      <c r="X254">
        <v>13.994480864718007</v>
      </c>
      <c r="Y254">
        <v>190</v>
      </c>
      <c r="Z254">
        <v>370060.201</v>
      </c>
      <c r="AA254">
        <v>258.04000000000002</v>
      </c>
      <c r="AB254">
        <v>45.37</v>
      </c>
      <c r="AC254">
        <v>45.37</v>
      </c>
      <c r="AD254">
        <v>0</v>
      </c>
      <c r="AE254">
        <v>18.11</v>
      </c>
      <c r="AF254">
        <v>182.9</v>
      </c>
      <c r="AG254">
        <v>11.66</v>
      </c>
      <c r="AH254">
        <v>7.8</v>
      </c>
      <c r="AI254">
        <v>28.2</v>
      </c>
      <c r="AJ254">
        <v>88.2</v>
      </c>
      <c r="AK254">
        <v>2.4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1.1400000000000001</v>
      </c>
      <c r="BE254">
        <v>0</v>
      </c>
      <c r="BF254">
        <v>0</v>
      </c>
      <c r="BG254">
        <v>0</v>
      </c>
      <c r="BH254">
        <v>0</v>
      </c>
      <c r="BI254">
        <v>2</v>
      </c>
      <c r="BJ254">
        <v>0</v>
      </c>
      <c r="BK254">
        <v>0</v>
      </c>
      <c r="BL254">
        <v>10.7</v>
      </c>
      <c r="BM254">
        <v>9.2000000000000011</v>
      </c>
      <c r="BN254">
        <v>0</v>
      </c>
      <c r="BO254">
        <v>0</v>
      </c>
      <c r="BP254">
        <v>0</v>
      </c>
      <c r="BQ254">
        <v>6.4</v>
      </c>
      <c r="BR254">
        <v>0</v>
      </c>
      <c r="BS254">
        <v>11.1</v>
      </c>
      <c r="BT254">
        <v>0</v>
      </c>
      <c r="BU254">
        <v>0</v>
      </c>
      <c r="BV254">
        <v>0</v>
      </c>
      <c r="BW254">
        <v>1.31</v>
      </c>
      <c r="BX254">
        <v>0</v>
      </c>
      <c r="BY254">
        <v>0</v>
      </c>
      <c r="BZ254">
        <v>0</v>
      </c>
      <c r="CA254">
        <v>1.58</v>
      </c>
      <c r="CB254">
        <v>0</v>
      </c>
      <c r="CC254">
        <v>0</v>
      </c>
      <c r="CD254">
        <v>0</v>
      </c>
      <c r="CE254">
        <v>0</v>
      </c>
      <c r="CF254">
        <v>0</v>
      </c>
      <c r="CG254">
        <v>6.35</v>
      </c>
      <c r="CH254">
        <v>4.16</v>
      </c>
      <c r="CI254">
        <v>48.63</v>
      </c>
      <c r="CJ254">
        <v>0</v>
      </c>
      <c r="CK254">
        <v>24.24</v>
      </c>
      <c r="CL254">
        <v>0</v>
      </c>
      <c r="CM254">
        <v>0</v>
      </c>
      <c r="CN254">
        <v>1.1000000000000001</v>
      </c>
      <c r="CO254">
        <v>0</v>
      </c>
      <c r="CP254">
        <v>1.02</v>
      </c>
      <c r="CQ254">
        <v>18.77</v>
      </c>
      <c r="CR254">
        <v>0.83</v>
      </c>
      <c r="CS254">
        <v>109.51</v>
      </c>
      <c r="CT254">
        <v>0</v>
      </c>
      <c r="CU254">
        <v>37</v>
      </c>
      <c r="CV254">
        <v>247</v>
      </c>
      <c r="CW254" t="s">
        <v>684</v>
      </c>
      <c r="CX254">
        <v>5337.07</v>
      </c>
      <c r="CY254">
        <v>0.01</v>
      </c>
      <c r="CZ254">
        <v>0</v>
      </c>
      <c r="DA254">
        <v>0</v>
      </c>
      <c r="DB254">
        <v>0</v>
      </c>
      <c r="DC254">
        <v>0</v>
      </c>
      <c r="DD254">
        <v>0.01</v>
      </c>
      <c r="DE254">
        <v>0</v>
      </c>
      <c r="DF254">
        <v>0.1</v>
      </c>
      <c r="DG254">
        <v>0</v>
      </c>
      <c r="DH254">
        <v>0</v>
      </c>
      <c r="DI254">
        <v>0</v>
      </c>
      <c r="DJ254">
        <v>0</v>
      </c>
      <c r="DK254">
        <v>0</v>
      </c>
      <c r="DL254">
        <v>0</v>
      </c>
      <c r="DM254">
        <v>0</v>
      </c>
      <c r="DN254">
        <v>0.28999999999999998</v>
      </c>
      <c r="DO254">
        <v>0</v>
      </c>
      <c r="DP254">
        <v>0.01</v>
      </c>
      <c r="DQ254">
        <v>0.53</v>
      </c>
      <c r="DR254">
        <v>0</v>
      </c>
      <c r="DS254">
        <v>0</v>
      </c>
      <c r="DT254">
        <v>0</v>
      </c>
      <c r="DU254">
        <v>0.04</v>
      </c>
      <c r="DV254">
        <v>0</v>
      </c>
      <c r="DW254">
        <v>0</v>
      </c>
      <c r="DX254">
        <v>0.01</v>
      </c>
      <c r="DY254" s="5" t="s">
        <v>684</v>
      </c>
      <c r="DZ254" s="5" t="s">
        <v>2286</v>
      </c>
      <c r="EA254" s="5" t="s">
        <v>2553</v>
      </c>
      <c r="EB254" s="5" t="s">
        <v>2418</v>
      </c>
      <c r="EC254" s="5">
        <v>5337.0698871200002</v>
      </c>
      <c r="ED254" s="8">
        <v>8463.4282277775001</v>
      </c>
      <c r="EE254" s="7">
        <v>1.59</v>
      </c>
    </row>
    <row r="255" spans="1:135">
      <c r="A255">
        <v>1</v>
      </c>
      <c r="B255" t="s">
        <v>2238</v>
      </c>
      <c r="C255" t="s">
        <v>661</v>
      </c>
      <c r="D255" t="s">
        <v>662</v>
      </c>
      <c r="E255" t="s">
        <v>685</v>
      </c>
      <c r="F255" t="s">
        <v>686</v>
      </c>
      <c r="G255">
        <v>3450.6424537900002</v>
      </c>
      <c r="H255">
        <v>111.625</v>
      </c>
      <c r="I255">
        <v>142.375</v>
      </c>
      <c r="J255">
        <v>302.375</v>
      </c>
      <c r="K255">
        <v>409.6875</v>
      </c>
      <c r="L255">
        <v>1058.6875</v>
      </c>
      <c r="M255">
        <v>1425.5</v>
      </c>
      <c r="N255">
        <v>289.39987182617188</v>
      </c>
      <c r="O255">
        <v>710</v>
      </c>
      <c r="P255">
        <v>453.85127812276306</v>
      </c>
      <c r="Q255">
        <v>81</v>
      </c>
      <c r="R255">
        <v>1835.4375</v>
      </c>
      <c r="S255">
        <v>1411.8125</v>
      </c>
      <c r="T255">
        <v>122</v>
      </c>
      <c r="U255">
        <v>0</v>
      </c>
      <c r="V255">
        <v>0</v>
      </c>
      <c r="W255">
        <v>988.5454990126633</v>
      </c>
      <c r="X255">
        <v>14.488629685320387</v>
      </c>
      <c r="Y255">
        <v>142</v>
      </c>
      <c r="Z255">
        <v>326831.85210000002</v>
      </c>
      <c r="AA255">
        <v>202.29</v>
      </c>
      <c r="AB255">
        <v>27.09</v>
      </c>
      <c r="AC255">
        <v>26.48</v>
      </c>
      <c r="AD255">
        <v>0.61</v>
      </c>
      <c r="AE255">
        <v>10.87</v>
      </c>
      <c r="AF255">
        <v>158.26</v>
      </c>
      <c r="AG255">
        <v>6.07</v>
      </c>
      <c r="AH255">
        <v>32.6</v>
      </c>
      <c r="AI255">
        <v>15.9</v>
      </c>
      <c r="AJ255">
        <v>63.4</v>
      </c>
      <c r="AK255">
        <v>2.4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0.48</v>
      </c>
      <c r="BE255">
        <v>0</v>
      </c>
      <c r="BF255">
        <v>0</v>
      </c>
      <c r="BG255">
        <v>5.19</v>
      </c>
      <c r="BH255">
        <v>0</v>
      </c>
      <c r="BI255">
        <v>2.09</v>
      </c>
      <c r="BJ255">
        <v>0</v>
      </c>
      <c r="BK255">
        <v>0</v>
      </c>
      <c r="BL255">
        <v>21.3</v>
      </c>
      <c r="BM255">
        <v>14.24</v>
      </c>
      <c r="BN255">
        <v>5.17</v>
      </c>
      <c r="BO255">
        <v>0</v>
      </c>
      <c r="BP255">
        <v>2.14</v>
      </c>
      <c r="BQ255">
        <v>5.42</v>
      </c>
      <c r="BR255">
        <v>0</v>
      </c>
      <c r="BS255">
        <v>13.38</v>
      </c>
      <c r="BT255">
        <v>0</v>
      </c>
      <c r="BU255">
        <v>3.27</v>
      </c>
      <c r="BV255">
        <v>0</v>
      </c>
      <c r="BW255">
        <v>0</v>
      </c>
      <c r="BX255">
        <v>0</v>
      </c>
      <c r="BY255">
        <v>0</v>
      </c>
      <c r="BZ255">
        <v>0</v>
      </c>
      <c r="CA255">
        <v>0.88</v>
      </c>
      <c r="CB255">
        <v>0</v>
      </c>
      <c r="CC255">
        <v>0</v>
      </c>
      <c r="CD255">
        <v>0</v>
      </c>
      <c r="CE255">
        <v>1.74</v>
      </c>
      <c r="CF255">
        <v>0</v>
      </c>
      <c r="CG255">
        <v>3.32</v>
      </c>
      <c r="CH255">
        <v>0</v>
      </c>
      <c r="CI255">
        <v>13.87</v>
      </c>
      <c r="CJ255">
        <v>0</v>
      </c>
      <c r="CK255">
        <v>13.85</v>
      </c>
      <c r="CL255">
        <v>0</v>
      </c>
      <c r="CM255">
        <v>0</v>
      </c>
      <c r="CN255">
        <v>0</v>
      </c>
      <c r="CO255">
        <v>0</v>
      </c>
      <c r="CP255">
        <v>0</v>
      </c>
      <c r="CQ255">
        <v>12.65</v>
      </c>
      <c r="CR255">
        <v>0</v>
      </c>
      <c r="CS255">
        <v>83.3</v>
      </c>
      <c r="CT255">
        <v>0</v>
      </c>
      <c r="CU255">
        <v>13</v>
      </c>
      <c r="CV255">
        <v>213</v>
      </c>
      <c r="CW255" t="s">
        <v>685</v>
      </c>
      <c r="CX255">
        <v>3450.64</v>
      </c>
      <c r="CY255">
        <v>0.02</v>
      </c>
      <c r="CZ255">
        <v>0.01</v>
      </c>
      <c r="DA255">
        <v>0</v>
      </c>
      <c r="DB255">
        <v>0</v>
      </c>
      <c r="DC255">
        <v>0</v>
      </c>
      <c r="DD255">
        <v>0.02</v>
      </c>
      <c r="DE255">
        <v>0</v>
      </c>
      <c r="DF255">
        <v>0.11</v>
      </c>
      <c r="DG255">
        <v>0</v>
      </c>
      <c r="DH255">
        <v>0</v>
      </c>
      <c r="DI255">
        <v>0</v>
      </c>
      <c r="DJ255">
        <v>0</v>
      </c>
      <c r="DK255">
        <v>0</v>
      </c>
      <c r="DL255">
        <v>0</v>
      </c>
      <c r="DM255">
        <v>0</v>
      </c>
      <c r="DN255">
        <v>0.17</v>
      </c>
      <c r="DO255">
        <v>0</v>
      </c>
      <c r="DP255">
        <v>0</v>
      </c>
      <c r="DQ255">
        <v>0.66</v>
      </c>
      <c r="DR255">
        <v>0</v>
      </c>
      <c r="DS255">
        <v>0</v>
      </c>
      <c r="DT255">
        <v>0</v>
      </c>
      <c r="DU255">
        <v>0</v>
      </c>
      <c r="DV255">
        <v>0</v>
      </c>
      <c r="DW255">
        <v>0</v>
      </c>
      <c r="DX255">
        <v>0</v>
      </c>
      <c r="DY255" s="5" t="s">
        <v>685</v>
      </c>
      <c r="DZ255" s="5" t="s">
        <v>2562</v>
      </c>
      <c r="EA255" s="5" t="s">
        <v>2553</v>
      </c>
      <c r="EB255" s="5" t="s">
        <v>2418</v>
      </c>
      <c r="EC255" s="5">
        <v>3450.6424537900002</v>
      </c>
      <c r="ED255" s="8">
        <v>5073.3847996592995</v>
      </c>
      <c r="EE255" s="7">
        <v>1.47</v>
      </c>
    </row>
    <row r="256" spans="1:135">
      <c r="A256">
        <v>1</v>
      </c>
      <c r="B256" t="s">
        <v>2238</v>
      </c>
      <c r="C256" t="s">
        <v>687</v>
      </c>
      <c r="D256" t="s">
        <v>688</v>
      </c>
      <c r="E256" t="s">
        <v>689</v>
      </c>
      <c r="F256" t="s">
        <v>690</v>
      </c>
      <c r="G256">
        <v>3654.4294112500002</v>
      </c>
      <c r="H256">
        <v>252.0625</v>
      </c>
      <c r="I256">
        <v>234.8125</v>
      </c>
      <c r="J256">
        <v>358.3125</v>
      </c>
      <c r="K256">
        <v>377.625</v>
      </c>
      <c r="L256">
        <v>828.4375</v>
      </c>
      <c r="M256">
        <v>1603</v>
      </c>
      <c r="N256">
        <v>126.57726287841797</v>
      </c>
      <c r="O256">
        <v>475.18392944335938</v>
      </c>
      <c r="P256">
        <v>281.49783198634634</v>
      </c>
      <c r="Q256">
        <v>58.25</v>
      </c>
      <c r="R256">
        <v>3586.5</v>
      </c>
      <c r="S256">
        <v>0</v>
      </c>
      <c r="T256">
        <v>9.5</v>
      </c>
      <c r="U256">
        <v>0</v>
      </c>
      <c r="V256">
        <v>0</v>
      </c>
      <c r="W256">
        <v>875.1299998289926</v>
      </c>
      <c r="X256">
        <v>15.181656035706347</v>
      </c>
      <c r="Y256">
        <v>31</v>
      </c>
      <c r="Z256">
        <v>61168.144999999997</v>
      </c>
      <c r="AA256">
        <v>42.23</v>
      </c>
      <c r="AB256">
        <v>11.33</v>
      </c>
      <c r="AC256">
        <v>11.33</v>
      </c>
      <c r="AD256">
        <v>0</v>
      </c>
      <c r="AE256">
        <v>3.3</v>
      </c>
      <c r="AF256">
        <v>24.37</v>
      </c>
      <c r="AG256">
        <v>3.23</v>
      </c>
      <c r="AH256">
        <v>0</v>
      </c>
      <c r="AI256">
        <v>7.9</v>
      </c>
      <c r="AJ256">
        <v>10</v>
      </c>
      <c r="AK256">
        <v>3.2</v>
      </c>
      <c r="AL256">
        <v>1.1300000000000001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0.72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2.98</v>
      </c>
      <c r="BM256">
        <v>1.7</v>
      </c>
      <c r="BN256">
        <v>0</v>
      </c>
      <c r="BO256">
        <v>0</v>
      </c>
      <c r="BP256">
        <v>0</v>
      </c>
      <c r="BQ256">
        <v>4.55</v>
      </c>
      <c r="BR256">
        <v>0</v>
      </c>
      <c r="BS256">
        <v>3.75</v>
      </c>
      <c r="BT256">
        <v>1.33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2.61</v>
      </c>
      <c r="CF256">
        <v>0</v>
      </c>
      <c r="CG256">
        <v>0</v>
      </c>
      <c r="CH256">
        <v>0</v>
      </c>
      <c r="CI256">
        <v>5.41</v>
      </c>
      <c r="CJ256">
        <v>0</v>
      </c>
      <c r="CK256">
        <v>0</v>
      </c>
      <c r="CL256">
        <v>0</v>
      </c>
      <c r="CM256">
        <v>0</v>
      </c>
      <c r="CN256">
        <v>0</v>
      </c>
      <c r="CO256">
        <v>0</v>
      </c>
      <c r="CP256">
        <v>0</v>
      </c>
      <c r="CQ256">
        <v>0.74</v>
      </c>
      <c r="CR256">
        <v>0</v>
      </c>
      <c r="CS256">
        <v>17.309999999999999</v>
      </c>
      <c r="CT256">
        <v>0</v>
      </c>
      <c r="CU256">
        <v>4</v>
      </c>
      <c r="CV256">
        <v>24.8</v>
      </c>
      <c r="CW256" t="s">
        <v>689</v>
      </c>
      <c r="CX256">
        <v>3654.43</v>
      </c>
      <c r="CY256">
        <v>0.02</v>
      </c>
      <c r="CZ256">
        <v>0.01</v>
      </c>
      <c r="DA256">
        <v>0</v>
      </c>
      <c r="DB256">
        <v>0</v>
      </c>
      <c r="DC256">
        <v>0</v>
      </c>
      <c r="DD256">
        <v>0</v>
      </c>
      <c r="DE256">
        <v>0</v>
      </c>
      <c r="DF256">
        <v>0.05</v>
      </c>
      <c r="DG256">
        <v>0</v>
      </c>
      <c r="DH256">
        <v>0</v>
      </c>
      <c r="DI256">
        <v>0</v>
      </c>
      <c r="DJ256">
        <v>0</v>
      </c>
      <c r="DK256">
        <v>0</v>
      </c>
      <c r="DL256">
        <v>0</v>
      </c>
      <c r="DM256">
        <v>0</v>
      </c>
      <c r="DN256">
        <v>0.03</v>
      </c>
      <c r="DO256">
        <v>0</v>
      </c>
      <c r="DP256">
        <v>0</v>
      </c>
      <c r="DQ256">
        <v>0.73</v>
      </c>
      <c r="DR256">
        <v>0</v>
      </c>
      <c r="DS256">
        <v>0</v>
      </c>
      <c r="DT256">
        <v>0</v>
      </c>
      <c r="DU256">
        <v>0.15</v>
      </c>
      <c r="DV256">
        <v>0</v>
      </c>
      <c r="DW256">
        <v>0</v>
      </c>
      <c r="DX256">
        <v>0.01</v>
      </c>
      <c r="DY256" s="5" t="s">
        <v>689</v>
      </c>
      <c r="DZ256" s="5" t="s">
        <v>2563</v>
      </c>
      <c r="EA256" s="5" t="s">
        <v>2564</v>
      </c>
      <c r="EB256" s="5" t="s">
        <v>2418</v>
      </c>
      <c r="EC256" s="5">
        <v>3654.4294112500002</v>
      </c>
      <c r="ED256" s="8">
        <v>3410.5279222075801</v>
      </c>
      <c r="EE256" s="7">
        <v>0.93</v>
      </c>
    </row>
    <row r="257" spans="1:135">
      <c r="A257">
        <v>1</v>
      </c>
      <c r="B257" t="s">
        <v>2238</v>
      </c>
      <c r="C257" t="s">
        <v>687</v>
      </c>
      <c r="D257" t="s">
        <v>688</v>
      </c>
      <c r="E257" t="s">
        <v>691</v>
      </c>
      <c r="F257" t="s">
        <v>692</v>
      </c>
      <c r="G257">
        <v>1305.02574609</v>
      </c>
      <c r="H257">
        <v>67.5</v>
      </c>
      <c r="I257">
        <v>78.1875</v>
      </c>
      <c r="J257">
        <v>162.1875</v>
      </c>
      <c r="K257">
        <v>180</v>
      </c>
      <c r="L257">
        <v>367.0625</v>
      </c>
      <c r="M257">
        <v>450.375</v>
      </c>
      <c r="N257">
        <v>176.64251708984375</v>
      </c>
      <c r="O257">
        <v>406.04446411132813</v>
      </c>
      <c r="P257">
        <v>295.01515096126059</v>
      </c>
      <c r="Q257">
        <v>38.5</v>
      </c>
      <c r="R257">
        <v>1266.8125</v>
      </c>
      <c r="S257">
        <v>0</v>
      </c>
      <c r="T257">
        <v>0</v>
      </c>
      <c r="U257">
        <v>0</v>
      </c>
      <c r="V257">
        <v>0</v>
      </c>
      <c r="W257">
        <v>875.97289142200293</v>
      </c>
      <c r="X257">
        <v>15.126097035298626</v>
      </c>
      <c r="Y257">
        <v>47</v>
      </c>
      <c r="Z257">
        <v>90137.449299999993</v>
      </c>
      <c r="AA257">
        <v>62.64</v>
      </c>
      <c r="AB257">
        <v>0.48</v>
      </c>
      <c r="AC257">
        <v>0.48</v>
      </c>
      <c r="AD257">
        <v>0</v>
      </c>
      <c r="AE257">
        <v>3.5</v>
      </c>
      <c r="AF257">
        <v>56.66</v>
      </c>
      <c r="AG257">
        <v>2</v>
      </c>
      <c r="AH257">
        <v>10.1</v>
      </c>
      <c r="AI257">
        <v>0.8</v>
      </c>
      <c r="AJ257">
        <v>1.7</v>
      </c>
      <c r="AK257">
        <v>1.6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0.69</v>
      </c>
      <c r="BE257">
        <v>0</v>
      </c>
      <c r="BF257">
        <v>0</v>
      </c>
      <c r="BG257">
        <v>4.53</v>
      </c>
      <c r="BH257">
        <v>0</v>
      </c>
      <c r="BI257">
        <v>0</v>
      </c>
      <c r="BJ257">
        <v>0</v>
      </c>
      <c r="BK257">
        <v>1.56</v>
      </c>
      <c r="BL257">
        <v>15.32</v>
      </c>
      <c r="BM257">
        <v>24.03</v>
      </c>
      <c r="BN257">
        <v>0</v>
      </c>
      <c r="BO257">
        <v>2.2000000000000002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0</v>
      </c>
      <c r="CB257">
        <v>0</v>
      </c>
      <c r="CC257">
        <v>0</v>
      </c>
      <c r="CD257">
        <v>0</v>
      </c>
      <c r="CE257">
        <v>0</v>
      </c>
      <c r="CF257">
        <v>0</v>
      </c>
      <c r="CG257">
        <v>0</v>
      </c>
      <c r="CH257">
        <v>0</v>
      </c>
      <c r="CI257">
        <v>0.89</v>
      </c>
      <c r="CJ257">
        <v>0</v>
      </c>
      <c r="CK257">
        <v>0</v>
      </c>
      <c r="CL257">
        <v>0</v>
      </c>
      <c r="CM257">
        <v>0</v>
      </c>
      <c r="CN257">
        <v>0</v>
      </c>
      <c r="CO257">
        <v>0</v>
      </c>
      <c r="CP257">
        <v>0</v>
      </c>
      <c r="CQ257">
        <v>3.23</v>
      </c>
      <c r="CR257">
        <v>0</v>
      </c>
      <c r="CS257">
        <v>10.19</v>
      </c>
      <c r="CT257">
        <v>0</v>
      </c>
      <c r="CU257" t="s">
        <v>2241</v>
      </c>
      <c r="CV257">
        <v>70.5</v>
      </c>
      <c r="CW257" t="s">
        <v>691</v>
      </c>
      <c r="CX257">
        <v>1305.03</v>
      </c>
      <c r="CY257">
        <v>0.02</v>
      </c>
      <c r="CZ257">
        <v>0</v>
      </c>
      <c r="DA257">
        <v>0</v>
      </c>
      <c r="DB257">
        <v>0</v>
      </c>
      <c r="DC257">
        <v>0</v>
      </c>
      <c r="DD257">
        <v>0.02</v>
      </c>
      <c r="DE257">
        <v>0.01</v>
      </c>
      <c r="DF257">
        <v>0.05</v>
      </c>
      <c r="DG257">
        <v>0</v>
      </c>
      <c r="DH257">
        <v>0</v>
      </c>
      <c r="DI257">
        <v>0</v>
      </c>
      <c r="DJ257">
        <v>0</v>
      </c>
      <c r="DK257">
        <v>0</v>
      </c>
      <c r="DL257">
        <v>0</v>
      </c>
      <c r="DM257">
        <v>0</v>
      </c>
      <c r="DN257">
        <v>0.08</v>
      </c>
      <c r="DO257">
        <v>0</v>
      </c>
      <c r="DP257">
        <v>0</v>
      </c>
      <c r="DQ257">
        <v>0.51</v>
      </c>
      <c r="DR257">
        <v>0</v>
      </c>
      <c r="DS257">
        <v>0</v>
      </c>
      <c r="DT257">
        <v>0</v>
      </c>
      <c r="DU257">
        <v>0.28999999999999998</v>
      </c>
      <c r="DV257">
        <v>0</v>
      </c>
      <c r="DW257">
        <v>0</v>
      </c>
      <c r="DX257">
        <v>0.02</v>
      </c>
      <c r="DY257" s="5" t="s">
        <v>691</v>
      </c>
      <c r="DZ257" s="5" t="s">
        <v>2565</v>
      </c>
      <c r="EA257" s="5" t="s">
        <v>2564</v>
      </c>
      <c r="EB257" s="5" t="s">
        <v>2418</v>
      </c>
      <c r="EC257" s="5">
        <v>1305.02574609</v>
      </c>
      <c r="ED257" s="8">
        <v>1768.6200025779999</v>
      </c>
      <c r="EE257" s="7">
        <v>1.36</v>
      </c>
    </row>
    <row r="258" spans="1:135">
      <c r="A258">
        <v>1</v>
      </c>
      <c r="B258" t="s">
        <v>2238</v>
      </c>
      <c r="C258" t="s">
        <v>687</v>
      </c>
      <c r="D258" t="s">
        <v>688</v>
      </c>
      <c r="E258" t="s">
        <v>693</v>
      </c>
      <c r="F258" t="s">
        <v>688</v>
      </c>
      <c r="G258">
        <v>14195.039551899999</v>
      </c>
      <c r="H258">
        <v>1194.4375</v>
      </c>
      <c r="I258">
        <v>842.6875</v>
      </c>
      <c r="J258">
        <v>1245.375</v>
      </c>
      <c r="K258">
        <v>1314.4375</v>
      </c>
      <c r="L258">
        <v>3029.1875</v>
      </c>
      <c r="M258">
        <v>6569.1875</v>
      </c>
      <c r="N258">
        <v>122.0784912109375</v>
      </c>
      <c r="O258">
        <v>590.68572998046875</v>
      </c>
      <c r="P258">
        <v>299.32313982784797</v>
      </c>
      <c r="Q258">
        <v>460.3125</v>
      </c>
      <c r="R258">
        <v>10398</v>
      </c>
      <c r="S258">
        <v>0</v>
      </c>
      <c r="T258">
        <v>3336.6875</v>
      </c>
      <c r="U258">
        <v>0</v>
      </c>
      <c r="V258">
        <v>0.3125</v>
      </c>
      <c r="W258">
        <v>863.42018756604443</v>
      </c>
      <c r="X258">
        <v>15.218966317365268</v>
      </c>
      <c r="Y258">
        <v>182</v>
      </c>
      <c r="Z258">
        <v>744048.31400000001</v>
      </c>
      <c r="AA258">
        <v>234.95</v>
      </c>
      <c r="AB258">
        <v>27.66</v>
      </c>
      <c r="AC258">
        <v>24.66</v>
      </c>
      <c r="AD258">
        <v>3</v>
      </c>
      <c r="AE258">
        <v>11.95</v>
      </c>
      <c r="AF258">
        <v>185.29</v>
      </c>
      <c r="AG258">
        <v>10.050000000000001</v>
      </c>
      <c r="AH258">
        <v>0.8</v>
      </c>
      <c r="AI258">
        <v>9.7000000000000011</v>
      </c>
      <c r="AJ258">
        <v>35.200000000000003</v>
      </c>
      <c r="AK258">
        <v>3.2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1.03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9.2799999999999994</v>
      </c>
      <c r="BH258">
        <v>0</v>
      </c>
      <c r="BI258">
        <v>1.52</v>
      </c>
      <c r="BJ258">
        <v>0</v>
      </c>
      <c r="BK258">
        <v>0</v>
      </c>
      <c r="BL258">
        <v>28.54</v>
      </c>
      <c r="BM258">
        <v>15.66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6.74</v>
      </c>
      <c r="BT258">
        <v>2.16</v>
      </c>
      <c r="BU258">
        <v>1.1200000000000001</v>
      </c>
      <c r="BV258">
        <v>0</v>
      </c>
      <c r="BW258">
        <v>3.25</v>
      </c>
      <c r="BX258">
        <v>0</v>
      </c>
      <c r="BY258">
        <v>1.88</v>
      </c>
      <c r="BZ258">
        <v>0</v>
      </c>
      <c r="CA258">
        <v>3.05</v>
      </c>
      <c r="CB258">
        <v>0</v>
      </c>
      <c r="CC258">
        <v>0</v>
      </c>
      <c r="CD258">
        <v>0</v>
      </c>
      <c r="CE258">
        <v>6.66</v>
      </c>
      <c r="CF258">
        <v>0</v>
      </c>
      <c r="CG258">
        <v>3.23</v>
      </c>
      <c r="CH258">
        <v>0</v>
      </c>
      <c r="CI258">
        <v>18.920000000000002</v>
      </c>
      <c r="CJ258">
        <v>0</v>
      </c>
      <c r="CK258">
        <v>12.62</v>
      </c>
      <c r="CL258">
        <v>0</v>
      </c>
      <c r="CM258">
        <v>0</v>
      </c>
      <c r="CN258">
        <v>0</v>
      </c>
      <c r="CO258">
        <v>0</v>
      </c>
      <c r="CP258">
        <v>0</v>
      </c>
      <c r="CQ258">
        <v>26.82</v>
      </c>
      <c r="CR258">
        <v>8.14</v>
      </c>
      <c r="CS258">
        <v>84.33</v>
      </c>
      <c r="CT258">
        <v>0</v>
      </c>
      <c r="CU258">
        <v>32</v>
      </c>
      <c r="CV258">
        <v>218.4</v>
      </c>
      <c r="CW258" t="s">
        <v>693</v>
      </c>
      <c r="CX258">
        <v>14195.04</v>
      </c>
      <c r="CY258">
        <v>0.03</v>
      </c>
      <c r="CZ258">
        <v>0</v>
      </c>
      <c r="DA258">
        <v>0</v>
      </c>
      <c r="DB258">
        <v>0</v>
      </c>
      <c r="DC258">
        <v>0</v>
      </c>
      <c r="DD258">
        <v>0.01</v>
      </c>
      <c r="DE258">
        <v>0</v>
      </c>
      <c r="DF258">
        <v>0.04</v>
      </c>
      <c r="DG258">
        <v>0</v>
      </c>
      <c r="DH258">
        <v>0</v>
      </c>
      <c r="DI258">
        <v>0</v>
      </c>
      <c r="DJ258">
        <v>0</v>
      </c>
      <c r="DK258">
        <v>0</v>
      </c>
      <c r="DL258">
        <v>0</v>
      </c>
      <c r="DM258">
        <v>0</v>
      </c>
      <c r="DN258">
        <v>0.19</v>
      </c>
      <c r="DO258">
        <v>0</v>
      </c>
      <c r="DP258">
        <v>0.01</v>
      </c>
      <c r="DQ258">
        <v>0.51</v>
      </c>
      <c r="DR258">
        <v>0</v>
      </c>
      <c r="DS258">
        <v>0</v>
      </c>
      <c r="DT258">
        <v>0</v>
      </c>
      <c r="DU258">
        <v>0.19</v>
      </c>
      <c r="DV258">
        <v>0</v>
      </c>
      <c r="DW258">
        <v>0</v>
      </c>
      <c r="DX258">
        <v>0.03</v>
      </c>
      <c r="DY258" s="5" t="s">
        <v>693</v>
      </c>
      <c r="DZ258" s="5" t="s">
        <v>2564</v>
      </c>
      <c r="EA258" s="5" t="s">
        <v>2564</v>
      </c>
      <c r="EB258" s="5" t="s">
        <v>2418</v>
      </c>
      <c r="EC258" s="5">
        <v>14195.039551899999</v>
      </c>
      <c r="ED258" s="8">
        <v>18833.243026555996</v>
      </c>
      <c r="EE258" s="7">
        <v>1.33</v>
      </c>
    </row>
    <row r="259" spans="1:135">
      <c r="A259">
        <v>1</v>
      </c>
      <c r="B259" t="s">
        <v>2238</v>
      </c>
      <c r="C259" t="s">
        <v>694</v>
      </c>
      <c r="D259" t="s">
        <v>695</v>
      </c>
      <c r="E259" t="s">
        <v>696</v>
      </c>
      <c r="F259" t="s">
        <v>697</v>
      </c>
      <c r="G259">
        <v>9784.1133417000001</v>
      </c>
      <c r="H259">
        <v>780.875</v>
      </c>
      <c r="I259">
        <v>728.3125</v>
      </c>
      <c r="J259">
        <v>1072.3125</v>
      </c>
      <c r="K259">
        <v>1138.75</v>
      </c>
      <c r="L259">
        <v>2286.125</v>
      </c>
      <c r="M259">
        <v>3777.875</v>
      </c>
      <c r="N259">
        <v>49.613414764404297</v>
      </c>
      <c r="O259">
        <v>565.926025390625</v>
      </c>
      <c r="P259">
        <v>222.52168240642092</v>
      </c>
      <c r="Q259">
        <v>286.1875</v>
      </c>
      <c r="R259">
        <v>8749.9375</v>
      </c>
      <c r="S259">
        <v>496.1875</v>
      </c>
      <c r="T259">
        <v>0</v>
      </c>
      <c r="U259">
        <v>251.9375</v>
      </c>
      <c r="V259">
        <v>0</v>
      </c>
      <c r="W259">
        <v>773.37658603902332</v>
      </c>
      <c r="X259">
        <v>16.004800539221325</v>
      </c>
      <c r="Y259">
        <v>216</v>
      </c>
      <c r="Z259">
        <v>588063.82010000001</v>
      </c>
      <c r="AA259">
        <v>748.91</v>
      </c>
      <c r="AB259">
        <v>88.07</v>
      </c>
      <c r="AC259">
        <v>71.97</v>
      </c>
      <c r="AD259">
        <v>16.100000000000001</v>
      </c>
      <c r="AE259">
        <v>4.8499999999999996</v>
      </c>
      <c r="AF259">
        <v>533.91</v>
      </c>
      <c r="AG259">
        <v>122.08</v>
      </c>
      <c r="AH259">
        <v>21.2</v>
      </c>
      <c r="AI259">
        <v>86.2</v>
      </c>
      <c r="AJ259">
        <v>40.4</v>
      </c>
      <c r="AK259">
        <v>19.2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11.17</v>
      </c>
      <c r="BH259">
        <v>0</v>
      </c>
      <c r="BI259">
        <v>4.6500000000000004</v>
      </c>
      <c r="BJ259">
        <v>0</v>
      </c>
      <c r="BK259">
        <v>13.31</v>
      </c>
      <c r="BL259">
        <v>209.57</v>
      </c>
      <c r="BM259">
        <v>72.64</v>
      </c>
      <c r="BN259">
        <v>0</v>
      </c>
      <c r="BO259">
        <v>0</v>
      </c>
      <c r="BP259">
        <v>0</v>
      </c>
      <c r="BQ259">
        <v>45.87</v>
      </c>
      <c r="BR259">
        <v>20.54</v>
      </c>
      <c r="BS259">
        <v>6.72</v>
      </c>
      <c r="BT259">
        <v>32.81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3.72</v>
      </c>
      <c r="CB259">
        <v>0</v>
      </c>
      <c r="CC259">
        <v>0</v>
      </c>
      <c r="CD259">
        <v>0</v>
      </c>
      <c r="CE259">
        <v>2.75</v>
      </c>
      <c r="CF259">
        <v>1.82</v>
      </c>
      <c r="CG259">
        <v>54.26</v>
      </c>
      <c r="CH259">
        <v>0</v>
      </c>
      <c r="CI259">
        <v>55.58</v>
      </c>
      <c r="CJ259">
        <v>0</v>
      </c>
      <c r="CK259">
        <v>17.990000000000002</v>
      </c>
      <c r="CL259">
        <v>0</v>
      </c>
      <c r="CM259">
        <v>0</v>
      </c>
      <c r="CN259">
        <v>0</v>
      </c>
      <c r="CO259">
        <v>0</v>
      </c>
      <c r="CP259">
        <v>0</v>
      </c>
      <c r="CQ259">
        <v>140.42000000000002</v>
      </c>
      <c r="CR259">
        <v>1.29</v>
      </c>
      <c r="CS259">
        <v>53.8</v>
      </c>
      <c r="CT259">
        <v>0</v>
      </c>
      <c r="CU259">
        <v>19</v>
      </c>
      <c r="CV259">
        <v>129.6</v>
      </c>
      <c r="CW259" t="s">
        <v>696</v>
      </c>
      <c r="CX259">
        <v>9784.11</v>
      </c>
      <c r="CY259">
        <v>0.02</v>
      </c>
      <c r="CZ259">
        <v>0.01</v>
      </c>
      <c r="DA259">
        <v>0</v>
      </c>
      <c r="DB259">
        <v>0</v>
      </c>
      <c r="DC259">
        <v>0</v>
      </c>
      <c r="DD259">
        <v>0.06</v>
      </c>
      <c r="DE259">
        <v>0.02</v>
      </c>
      <c r="DF259">
        <v>0.02</v>
      </c>
      <c r="DG259">
        <v>0.01</v>
      </c>
      <c r="DH259">
        <v>0</v>
      </c>
      <c r="DI259">
        <v>0</v>
      </c>
      <c r="DJ259">
        <v>0.01</v>
      </c>
      <c r="DK259">
        <v>0.01</v>
      </c>
      <c r="DL259">
        <v>0</v>
      </c>
      <c r="DM259">
        <v>0</v>
      </c>
      <c r="DN259">
        <v>0.37</v>
      </c>
      <c r="DO259">
        <v>0</v>
      </c>
      <c r="DP259">
        <v>0</v>
      </c>
      <c r="DQ259">
        <v>0.1</v>
      </c>
      <c r="DR259">
        <v>0</v>
      </c>
      <c r="DS259">
        <v>0</v>
      </c>
      <c r="DT259">
        <v>0.01</v>
      </c>
      <c r="DU259">
        <v>0.34</v>
      </c>
      <c r="DV259">
        <v>0</v>
      </c>
      <c r="DW259">
        <v>0</v>
      </c>
      <c r="DX259">
        <v>0.04</v>
      </c>
      <c r="DY259" s="5" t="s">
        <v>696</v>
      </c>
      <c r="DZ259" s="5" t="s">
        <v>2566</v>
      </c>
      <c r="EA259" s="5" t="s">
        <v>2567</v>
      </c>
      <c r="EB259" s="5" t="s">
        <v>2418</v>
      </c>
      <c r="EC259" s="5">
        <v>9784.1133417000001</v>
      </c>
      <c r="ED259" s="8">
        <v>7482.4514895741195</v>
      </c>
      <c r="EE259" s="7">
        <v>0.76</v>
      </c>
    </row>
    <row r="260" spans="1:135">
      <c r="A260">
        <v>1</v>
      </c>
      <c r="B260" t="s">
        <v>2238</v>
      </c>
      <c r="C260" t="s">
        <v>694</v>
      </c>
      <c r="D260" t="s">
        <v>695</v>
      </c>
      <c r="E260" t="s">
        <v>698</v>
      </c>
      <c r="F260" t="s">
        <v>699</v>
      </c>
      <c r="G260">
        <v>8195.09944808</v>
      </c>
      <c r="H260">
        <v>1677.625</v>
      </c>
      <c r="I260">
        <v>1329.5</v>
      </c>
      <c r="J260">
        <v>1472.9375</v>
      </c>
      <c r="K260">
        <v>1050.9375</v>
      </c>
      <c r="L260">
        <v>1272</v>
      </c>
      <c r="M260">
        <v>1391.375</v>
      </c>
      <c r="N260">
        <v>77.800003051757813</v>
      </c>
      <c r="O260">
        <v>387.10989379882813</v>
      </c>
      <c r="P260">
        <v>185.64553381702007</v>
      </c>
      <c r="Q260">
        <v>46.8125</v>
      </c>
      <c r="R260">
        <v>3027.25</v>
      </c>
      <c r="S260">
        <v>49.4375</v>
      </c>
      <c r="T260">
        <v>0</v>
      </c>
      <c r="U260">
        <v>5013.1875</v>
      </c>
      <c r="V260">
        <v>57.6875</v>
      </c>
      <c r="W260">
        <v>733.84381584290406</v>
      </c>
      <c r="X260">
        <v>16.254033588979382</v>
      </c>
      <c r="Y260">
        <v>228</v>
      </c>
      <c r="Z260">
        <v>1904004.3314</v>
      </c>
      <c r="AA260">
        <v>2879.1</v>
      </c>
      <c r="AB260">
        <v>867.22</v>
      </c>
      <c r="AC260">
        <v>802.37</v>
      </c>
      <c r="AD260">
        <v>64.849999999999994</v>
      </c>
      <c r="AE260">
        <v>14.08</v>
      </c>
      <c r="AF260">
        <v>927.12</v>
      </c>
      <c r="AG260">
        <v>1070.68</v>
      </c>
      <c r="AH260">
        <v>34.9</v>
      </c>
      <c r="AI260">
        <v>586.5</v>
      </c>
      <c r="AJ260">
        <v>34.700000000000003</v>
      </c>
      <c r="AK260">
        <v>5.6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150.44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1.55</v>
      </c>
      <c r="BI260">
        <v>0</v>
      </c>
      <c r="BJ260">
        <v>0</v>
      </c>
      <c r="BK260">
        <v>0</v>
      </c>
      <c r="BL260">
        <v>645.73</v>
      </c>
      <c r="BM260">
        <v>138.08000000000001</v>
      </c>
      <c r="BN260">
        <v>5.82</v>
      </c>
      <c r="BO260">
        <v>6.1</v>
      </c>
      <c r="BP260">
        <v>0</v>
      </c>
      <c r="BQ260">
        <v>1512.83</v>
      </c>
      <c r="BR260">
        <v>0</v>
      </c>
      <c r="BS260">
        <v>43.98</v>
      </c>
      <c r="BT260">
        <v>29.75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0</v>
      </c>
      <c r="CA260">
        <v>0.95</v>
      </c>
      <c r="CB260">
        <v>0</v>
      </c>
      <c r="CC260">
        <v>0</v>
      </c>
      <c r="CD260">
        <v>0</v>
      </c>
      <c r="CE260">
        <v>10.6</v>
      </c>
      <c r="CF260">
        <v>1.0900000000000001</v>
      </c>
      <c r="CG260">
        <v>30.65</v>
      </c>
      <c r="CH260">
        <v>0</v>
      </c>
      <c r="CI260">
        <v>30.9</v>
      </c>
      <c r="CJ260">
        <v>0</v>
      </c>
      <c r="CK260">
        <v>4.8</v>
      </c>
      <c r="CL260">
        <v>0</v>
      </c>
      <c r="CM260">
        <v>0</v>
      </c>
      <c r="CN260">
        <v>0</v>
      </c>
      <c r="CO260">
        <v>0</v>
      </c>
      <c r="CP260">
        <v>0</v>
      </c>
      <c r="CQ260">
        <v>186.43</v>
      </c>
      <c r="CR260">
        <v>0</v>
      </c>
      <c r="CS260">
        <v>79.400000000000006</v>
      </c>
      <c r="CT260">
        <v>0</v>
      </c>
      <c r="CU260">
        <v>302</v>
      </c>
      <c r="CV260">
        <v>159.6</v>
      </c>
      <c r="CW260" t="s">
        <v>698</v>
      </c>
      <c r="CX260">
        <v>8195.1</v>
      </c>
      <c r="CY260">
        <v>0.01</v>
      </c>
      <c r="CZ260">
        <v>7.0000000000000007E-2</v>
      </c>
      <c r="DA260">
        <v>0</v>
      </c>
      <c r="DB260">
        <v>0</v>
      </c>
      <c r="DC260">
        <v>0</v>
      </c>
      <c r="DD260">
        <v>0.13</v>
      </c>
      <c r="DE260">
        <v>0.16</v>
      </c>
      <c r="DF260">
        <v>0.02</v>
      </c>
      <c r="DG260">
        <v>0.08</v>
      </c>
      <c r="DH260">
        <v>0</v>
      </c>
      <c r="DI260">
        <v>0</v>
      </c>
      <c r="DJ260">
        <v>7.0000000000000007E-2</v>
      </c>
      <c r="DK260">
        <v>0.03</v>
      </c>
      <c r="DL260">
        <v>0</v>
      </c>
      <c r="DM260">
        <v>0</v>
      </c>
      <c r="DN260">
        <v>0.18</v>
      </c>
      <c r="DO260">
        <v>0</v>
      </c>
      <c r="DP260">
        <v>0</v>
      </c>
      <c r="DQ260">
        <v>0.04</v>
      </c>
      <c r="DR260">
        <v>0</v>
      </c>
      <c r="DS260">
        <v>0</v>
      </c>
      <c r="DT260">
        <v>0.03</v>
      </c>
      <c r="DU260">
        <v>0.14000000000000001</v>
      </c>
      <c r="DV260">
        <v>0</v>
      </c>
      <c r="DW260">
        <v>0</v>
      </c>
      <c r="DX260">
        <v>0.02</v>
      </c>
      <c r="DY260" s="5" t="s">
        <v>698</v>
      </c>
      <c r="DZ260" s="5" t="s">
        <v>2568</v>
      </c>
      <c r="EA260" s="5" t="s">
        <v>2567</v>
      </c>
      <c r="EB260" s="5" t="s">
        <v>2418</v>
      </c>
      <c r="EC260" s="5">
        <v>8195.09944808</v>
      </c>
      <c r="ED260" s="8">
        <v>147.09487242500001</v>
      </c>
      <c r="EE260" s="7">
        <v>0.02</v>
      </c>
    </row>
    <row r="261" spans="1:135">
      <c r="A261">
        <v>1</v>
      </c>
      <c r="B261" t="s">
        <v>2238</v>
      </c>
      <c r="C261" t="s">
        <v>694</v>
      </c>
      <c r="D261" t="s">
        <v>695</v>
      </c>
      <c r="E261" t="s">
        <v>700</v>
      </c>
      <c r="F261" t="s">
        <v>701</v>
      </c>
      <c r="G261">
        <v>5967.6250427799996</v>
      </c>
      <c r="H261">
        <v>714.9375</v>
      </c>
      <c r="I261">
        <v>792.0625</v>
      </c>
      <c r="J261">
        <v>1054.875</v>
      </c>
      <c r="K261">
        <v>845.8125</v>
      </c>
      <c r="L261">
        <v>1168.375</v>
      </c>
      <c r="M261">
        <v>1392.125</v>
      </c>
      <c r="N261">
        <v>123.67597961425781</v>
      </c>
      <c r="O261">
        <v>395.75262451171875</v>
      </c>
      <c r="P261">
        <v>300.46112430611379</v>
      </c>
      <c r="Q261">
        <v>52.625</v>
      </c>
      <c r="R261">
        <v>5915.375</v>
      </c>
      <c r="S261">
        <v>0</v>
      </c>
      <c r="T261">
        <v>0</v>
      </c>
      <c r="U261">
        <v>0.1875</v>
      </c>
      <c r="V261">
        <v>0</v>
      </c>
      <c r="W261">
        <v>806.06414378934358</v>
      </c>
      <c r="X261">
        <v>15.540124223602483</v>
      </c>
      <c r="Y261">
        <v>127</v>
      </c>
      <c r="Z261">
        <v>316852.77490000002</v>
      </c>
      <c r="AA261">
        <v>432.12</v>
      </c>
      <c r="AB261">
        <v>102.34</v>
      </c>
      <c r="AC261">
        <v>93</v>
      </c>
      <c r="AD261">
        <v>9.34</v>
      </c>
      <c r="AE261">
        <v>7.22</v>
      </c>
      <c r="AF261">
        <v>259.52999999999997</v>
      </c>
      <c r="AG261">
        <v>63.03</v>
      </c>
      <c r="AH261">
        <v>0</v>
      </c>
      <c r="AI261">
        <v>45.4</v>
      </c>
      <c r="AJ261">
        <v>35.6</v>
      </c>
      <c r="AK261">
        <v>2.4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6.27</v>
      </c>
      <c r="BH261">
        <v>0</v>
      </c>
      <c r="BI261">
        <v>0</v>
      </c>
      <c r="BJ261">
        <v>0</v>
      </c>
      <c r="BK261">
        <v>1.89</v>
      </c>
      <c r="BL261">
        <v>156.22</v>
      </c>
      <c r="BM261">
        <v>11.88</v>
      </c>
      <c r="BN261">
        <v>0</v>
      </c>
      <c r="BO261">
        <v>0</v>
      </c>
      <c r="BP261">
        <v>0</v>
      </c>
      <c r="BQ261">
        <v>104.74</v>
      </c>
      <c r="BR261">
        <v>0</v>
      </c>
      <c r="BS261">
        <v>41.62</v>
      </c>
      <c r="BT261">
        <v>21.77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0.54</v>
      </c>
      <c r="CB261">
        <v>0</v>
      </c>
      <c r="CC261">
        <v>0</v>
      </c>
      <c r="CD261">
        <v>0</v>
      </c>
      <c r="CE261">
        <v>3</v>
      </c>
      <c r="CF261">
        <v>0</v>
      </c>
      <c r="CG261">
        <v>0</v>
      </c>
      <c r="CH261">
        <v>0</v>
      </c>
      <c r="CI261">
        <v>17.02</v>
      </c>
      <c r="CJ261">
        <v>0</v>
      </c>
      <c r="CK261">
        <v>0</v>
      </c>
      <c r="CL261">
        <v>0</v>
      </c>
      <c r="CM261">
        <v>0</v>
      </c>
      <c r="CN261">
        <v>0</v>
      </c>
      <c r="CO261">
        <v>0</v>
      </c>
      <c r="CP261">
        <v>0</v>
      </c>
      <c r="CQ261">
        <v>48.98</v>
      </c>
      <c r="CR261">
        <v>0</v>
      </c>
      <c r="CS261">
        <v>16.190000000000001</v>
      </c>
      <c r="CT261">
        <v>2</v>
      </c>
      <c r="CU261">
        <v>34</v>
      </c>
      <c r="CV261">
        <v>88.899999999999991</v>
      </c>
      <c r="CW261" t="s">
        <v>700</v>
      </c>
      <c r="CX261">
        <v>5967.63</v>
      </c>
      <c r="CY261">
        <v>0.02</v>
      </c>
      <c r="CZ261">
        <v>0.02</v>
      </c>
      <c r="DA261">
        <v>0</v>
      </c>
      <c r="DB261">
        <v>0</v>
      </c>
      <c r="DC261">
        <v>0</v>
      </c>
      <c r="DD261">
        <v>0.02</v>
      </c>
      <c r="DE261">
        <v>0.03</v>
      </c>
      <c r="DF261">
        <v>0.03</v>
      </c>
      <c r="DG261">
        <v>0.01</v>
      </c>
      <c r="DH261">
        <v>0</v>
      </c>
      <c r="DI261">
        <v>0</v>
      </c>
      <c r="DJ261">
        <v>0.02</v>
      </c>
      <c r="DK261">
        <v>0</v>
      </c>
      <c r="DL261">
        <v>0</v>
      </c>
      <c r="DM261">
        <v>0</v>
      </c>
      <c r="DN261">
        <v>0.38</v>
      </c>
      <c r="DO261">
        <v>0</v>
      </c>
      <c r="DP261">
        <v>0</v>
      </c>
      <c r="DQ261">
        <v>0.36</v>
      </c>
      <c r="DR261">
        <v>0</v>
      </c>
      <c r="DS261">
        <v>0</v>
      </c>
      <c r="DT261">
        <v>0</v>
      </c>
      <c r="DU261">
        <v>0.1</v>
      </c>
      <c r="DV261">
        <v>0</v>
      </c>
      <c r="DW261">
        <v>0</v>
      </c>
      <c r="DX261">
        <v>0</v>
      </c>
      <c r="DY261" s="5" t="s">
        <v>700</v>
      </c>
      <c r="DZ261" s="5" t="s">
        <v>2569</v>
      </c>
      <c r="EA261" s="5" t="s">
        <v>2567</v>
      </c>
      <c r="EB261" s="5" t="s">
        <v>2418</v>
      </c>
      <c r="EC261" s="5">
        <v>5967.6250427799996</v>
      </c>
      <c r="ED261" s="8">
        <v>1686.6895968704698</v>
      </c>
      <c r="EE261" s="7">
        <v>0.28000000000000003</v>
      </c>
    </row>
    <row r="262" spans="1:135">
      <c r="A262">
        <v>1</v>
      </c>
      <c r="B262" t="s">
        <v>2238</v>
      </c>
      <c r="C262" t="s">
        <v>694</v>
      </c>
      <c r="D262" t="s">
        <v>695</v>
      </c>
      <c r="E262" t="s">
        <v>702</v>
      </c>
      <c r="F262" t="s">
        <v>695</v>
      </c>
      <c r="G262">
        <v>9044.0623858399995</v>
      </c>
      <c r="H262">
        <v>1170.625</v>
      </c>
      <c r="I262">
        <v>708.5</v>
      </c>
      <c r="J262">
        <v>964.8125</v>
      </c>
      <c r="K262">
        <v>889.875</v>
      </c>
      <c r="L262">
        <v>1802.875</v>
      </c>
      <c r="M262">
        <v>3506.9375</v>
      </c>
      <c r="N262">
        <v>74.300361633300781</v>
      </c>
      <c r="O262">
        <v>567.15277099609375</v>
      </c>
      <c r="P262">
        <v>215.66946078999112</v>
      </c>
      <c r="Q262">
        <v>233.1875</v>
      </c>
      <c r="R262">
        <v>4628.125</v>
      </c>
      <c r="S262">
        <v>2308.8125</v>
      </c>
      <c r="T262">
        <v>0</v>
      </c>
      <c r="U262">
        <v>1873.5</v>
      </c>
      <c r="V262">
        <v>0</v>
      </c>
      <c r="W262">
        <v>769.74401487297155</v>
      </c>
      <c r="X262">
        <v>15.935915254471567</v>
      </c>
      <c r="Y262">
        <v>286</v>
      </c>
      <c r="Z262">
        <v>1307198.7896</v>
      </c>
      <c r="AA262">
        <v>1584.7</v>
      </c>
      <c r="AB262">
        <v>407.12</v>
      </c>
      <c r="AC262">
        <v>328.06</v>
      </c>
      <c r="AD262">
        <v>79.06</v>
      </c>
      <c r="AE262">
        <v>27.62</v>
      </c>
      <c r="AF262">
        <v>799.09</v>
      </c>
      <c r="AG262">
        <v>350.87</v>
      </c>
      <c r="AH262">
        <v>149.30000000000001</v>
      </c>
      <c r="AI262">
        <v>218.1</v>
      </c>
      <c r="AJ262">
        <v>60.8</v>
      </c>
      <c r="AK262">
        <v>8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3.93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1.27</v>
      </c>
      <c r="BE262">
        <v>0</v>
      </c>
      <c r="BF262">
        <v>0</v>
      </c>
      <c r="BG262">
        <v>1.1000000000000001</v>
      </c>
      <c r="BH262">
        <v>0</v>
      </c>
      <c r="BI262">
        <v>0</v>
      </c>
      <c r="BJ262">
        <v>0</v>
      </c>
      <c r="BK262">
        <v>0.36</v>
      </c>
      <c r="BL262">
        <v>285.74</v>
      </c>
      <c r="BM262">
        <v>51.13</v>
      </c>
      <c r="BN262">
        <v>1.98</v>
      </c>
      <c r="BO262">
        <v>136.36000000000001</v>
      </c>
      <c r="BP262">
        <v>0</v>
      </c>
      <c r="BQ262">
        <v>413.02</v>
      </c>
      <c r="BR262">
        <v>129.43</v>
      </c>
      <c r="BS262">
        <v>62.49</v>
      </c>
      <c r="BT262">
        <v>18.990000000000002</v>
      </c>
      <c r="BU262">
        <v>0</v>
      </c>
      <c r="BV262">
        <v>0</v>
      </c>
      <c r="BW262">
        <v>0</v>
      </c>
      <c r="BX262">
        <v>0</v>
      </c>
      <c r="BY262">
        <v>1.1000000000000001</v>
      </c>
      <c r="BZ262">
        <v>0</v>
      </c>
      <c r="CA262">
        <v>5.53</v>
      </c>
      <c r="CB262">
        <v>0</v>
      </c>
      <c r="CC262">
        <v>0</v>
      </c>
      <c r="CD262">
        <v>0</v>
      </c>
      <c r="CE262">
        <v>19.32</v>
      </c>
      <c r="CF262">
        <v>0</v>
      </c>
      <c r="CG262">
        <v>0</v>
      </c>
      <c r="CH262">
        <v>0</v>
      </c>
      <c r="CI262">
        <v>34.22</v>
      </c>
      <c r="CJ262">
        <v>0</v>
      </c>
      <c r="CK262">
        <v>1.86</v>
      </c>
      <c r="CL262">
        <v>0</v>
      </c>
      <c r="CM262">
        <v>0</v>
      </c>
      <c r="CN262">
        <v>0</v>
      </c>
      <c r="CO262">
        <v>0</v>
      </c>
      <c r="CP262">
        <v>0</v>
      </c>
      <c r="CQ262">
        <v>263.01</v>
      </c>
      <c r="CR262">
        <v>0</v>
      </c>
      <c r="CS262">
        <v>153.86000000000001</v>
      </c>
      <c r="CT262">
        <v>0</v>
      </c>
      <c r="CU262">
        <v>224</v>
      </c>
      <c r="CV262">
        <v>171.6</v>
      </c>
      <c r="CW262" t="s">
        <v>702</v>
      </c>
      <c r="CX262">
        <v>9044.06</v>
      </c>
      <c r="CY262">
        <v>0.03</v>
      </c>
      <c r="CZ262">
        <v>0.05</v>
      </c>
      <c r="DA262">
        <v>0</v>
      </c>
      <c r="DB262">
        <v>0</v>
      </c>
      <c r="DC262">
        <v>0</v>
      </c>
      <c r="DD262">
        <v>0.1</v>
      </c>
      <c r="DE262">
        <v>0.03</v>
      </c>
      <c r="DF262">
        <v>0.03</v>
      </c>
      <c r="DG262">
        <v>0.01</v>
      </c>
      <c r="DH262">
        <v>0</v>
      </c>
      <c r="DI262">
        <v>0</v>
      </c>
      <c r="DJ262">
        <v>0.04</v>
      </c>
      <c r="DK262">
        <v>0.02</v>
      </c>
      <c r="DL262">
        <v>0</v>
      </c>
      <c r="DM262">
        <v>0</v>
      </c>
      <c r="DN262">
        <v>0.14000000000000001</v>
      </c>
      <c r="DO262">
        <v>0</v>
      </c>
      <c r="DP262">
        <v>0</v>
      </c>
      <c r="DQ262">
        <v>0.34</v>
      </c>
      <c r="DR262">
        <v>0</v>
      </c>
      <c r="DS262">
        <v>0</v>
      </c>
      <c r="DT262">
        <v>0.01</v>
      </c>
      <c r="DU262">
        <v>0.18</v>
      </c>
      <c r="DV262">
        <v>0</v>
      </c>
      <c r="DW262">
        <v>0</v>
      </c>
      <c r="DX262">
        <v>0.02</v>
      </c>
      <c r="DY262" s="5" t="s">
        <v>702</v>
      </c>
      <c r="DZ262" s="5" t="s">
        <v>2567</v>
      </c>
      <c r="EA262" s="5" t="s">
        <v>2567</v>
      </c>
      <c r="EB262" s="5" t="s">
        <v>2418</v>
      </c>
      <c r="EC262" s="5">
        <v>9044.0623858399995</v>
      </c>
      <c r="ED262" s="8">
        <v>6153.998869431839</v>
      </c>
      <c r="EE262" s="7">
        <v>0.68</v>
      </c>
    </row>
    <row r="263" spans="1:135">
      <c r="A263">
        <v>1</v>
      </c>
      <c r="B263" t="s">
        <v>2238</v>
      </c>
      <c r="C263" t="s">
        <v>703</v>
      </c>
      <c r="D263" t="s">
        <v>704</v>
      </c>
      <c r="E263" t="s">
        <v>705</v>
      </c>
      <c r="F263" t="s">
        <v>706</v>
      </c>
      <c r="G263">
        <v>440.82789153200002</v>
      </c>
      <c r="H263">
        <v>10.5</v>
      </c>
      <c r="I263">
        <v>13.6875</v>
      </c>
      <c r="J263">
        <v>30.0625</v>
      </c>
      <c r="K263">
        <v>43.75</v>
      </c>
      <c r="L263">
        <v>121.5625</v>
      </c>
      <c r="M263">
        <v>221.0625</v>
      </c>
      <c r="N263">
        <v>197.62576293945313</v>
      </c>
      <c r="O263">
        <v>592.38336181640625</v>
      </c>
      <c r="P263">
        <v>384.58625069476187</v>
      </c>
      <c r="Q263">
        <v>0</v>
      </c>
      <c r="R263">
        <v>370.9375</v>
      </c>
      <c r="S263">
        <v>68.25</v>
      </c>
      <c r="T263">
        <v>0</v>
      </c>
      <c r="U263">
        <v>1.4375</v>
      </c>
      <c r="V263">
        <v>0</v>
      </c>
      <c r="W263">
        <v>1286.9029195011337</v>
      </c>
      <c r="X263">
        <v>14.393924319727892</v>
      </c>
      <c r="Y263">
        <v>13</v>
      </c>
      <c r="Z263">
        <v>18924.9768</v>
      </c>
      <c r="AA263">
        <v>18.920000000000002</v>
      </c>
      <c r="AB263">
        <v>3.68</v>
      </c>
      <c r="AC263">
        <v>3.48</v>
      </c>
      <c r="AD263">
        <v>0.2</v>
      </c>
      <c r="AE263">
        <v>1.9</v>
      </c>
      <c r="AF263">
        <v>11.94</v>
      </c>
      <c r="AG263">
        <v>1.4</v>
      </c>
      <c r="AH263">
        <v>0</v>
      </c>
      <c r="AI263">
        <v>4.6000000000000005</v>
      </c>
      <c r="AJ263">
        <v>0.3</v>
      </c>
      <c r="AK263">
        <v>2.4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3.61</v>
      </c>
      <c r="BM263">
        <v>1.0900000000000001</v>
      </c>
      <c r="BN263">
        <v>0</v>
      </c>
      <c r="BO263">
        <v>0</v>
      </c>
      <c r="BP263">
        <v>0</v>
      </c>
      <c r="BQ263">
        <v>1.36</v>
      </c>
      <c r="BR263">
        <v>0</v>
      </c>
      <c r="BS263">
        <v>0</v>
      </c>
      <c r="BT263">
        <v>1.48</v>
      </c>
      <c r="BU263">
        <v>0</v>
      </c>
      <c r="BV263">
        <v>0</v>
      </c>
      <c r="BW263">
        <v>0</v>
      </c>
      <c r="BX263">
        <v>0</v>
      </c>
      <c r="BY263">
        <v>0</v>
      </c>
      <c r="BZ263">
        <v>0</v>
      </c>
      <c r="CA263">
        <v>0</v>
      </c>
      <c r="CB263">
        <v>0</v>
      </c>
      <c r="CC263">
        <v>0</v>
      </c>
      <c r="CD263">
        <v>0</v>
      </c>
      <c r="CE263">
        <v>0.93</v>
      </c>
      <c r="CF263">
        <v>2.71</v>
      </c>
      <c r="CG263">
        <v>0</v>
      </c>
      <c r="CH263">
        <v>0</v>
      </c>
      <c r="CI263">
        <v>0</v>
      </c>
      <c r="CJ263">
        <v>0</v>
      </c>
      <c r="CK263">
        <v>2.48</v>
      </c>
      <c r="CL263">
        <v>0</v>
      </c>
      <c r="CM263">
        <v>0</v>
      </c>
      <c r="CN263">
        <v>0</v>
      </c>
      <c r="CO263">
        <v>0</v>
      </c>
      <c r="CP263">
        <v>0</v>
      </c>
      <c r="CQ263">
        <v>0</v>
      </c>
      <c r="CR263">
        <v>0</v>
      </c>
      <c r="CS263">
        <v>5.26</v>
      </c>
      <c r="CT263">
        <v>0</v>
      </c>
      <c r="CU263">
        <v>1</v>
      </c>
      <c r="CV263">
        <v>23.400000000000002</v>
      </c>
      <c r="CW263" t="s">
        <v>705</v>
      </c>
      <c r="CX263">
        <v>440.83</v>
      </c>
      <c r="CY263">
        <v>0.01</v>
      </c>
      <c r="CZ263">
        <v>0.02</v>
      </c>
      <c r="DA263">
        <v>0</v>
      </c>
      <c r="DB263">
        <v>0</v>
      </c>
      <c r="DC263">
        <v>0</v>
      </c>
      <c r="DD263">
        <v>0.04</v>
      </c>
      <c r="DE263">
        <v>0</v>
      </c>
      <c r="DF263">
        <v>0.11</v>
      </c>
      <c r="DG263">
        <v>0</v>
      </c>
      <c r="DH263">
        <v>0</v>
      </c>
      <c r="DI263">
        <v>0</v>
      </c>
      <c r="DJ263">
        <v>0</v>
      </c>
      <c r="DK263">
        <v>0</v>
      </c>
      <c r="DL263">
        <v>0</v>
      </c>
      <c r="DM263">
        <v>0</v>
      </c>
      <c r="DN263">
        <v>0.39</v>
      </c>
      <c r="DO263">
        <v>0</v>
      </c>
      <c r="DP263">
        <v>0.08</v>
      </c>
      <c r="DQ263">
        <v>0.32</v>
      </c>
      <c r="DR263">
        <v>0</v>
      </c>
      <c r="DS263">
        <v>0.02</v>
      </c>
      <c r="DT263">
        <v>0</v>
      </c>
      <c r="DU263">
        <v>0.01</v>
      </c>
      <c r="DV263">
        <v>0</v>
      </c>
      <c r="DW263">
        <v>0</v>
      </c>
      <c r="DX263">
        <v>0</v>
      </c>
      <c r="DY263" s="5" t="s">
        <v>705</v>
      </c>
      <c r="DZ263" s="5" t="s">
        <v>2570</v>
      </c>
      <c r="EA263" s="5" t="s">
        <v>2571</v>
      </c>
      <c r="EB263" s="5" t="s">
        <v>2572</v>
      </c>
      <c r="EC263" s="5">
        <v>440.82789153200002</v>
      </c>
      <c r="ED263" s="8">
        <v>464.29166451180004</v>
      </c>
      <c r="EE263" s="7">
        <v>1.05</v>
      </c>
    </row>
    <row r="264" spans="1:135">
      <c r="A264">
        <v>1</v>
      </c>
      <c r="B264" t="s">
        <v>2238</v>
      </c>
      <c r="C264" t="s">
        <v>703</v>
      </c>
      <c r="D264" t="s">
        <v>704</v>
      </c>
      <c r="E264" t="s">
        <v>707</v>
      </c>
      <c r="F264" t="s">
        <v>704</v>
      </c>
      <c r="G264">
        <v>3411.00714014</v>
      </c>
      <c r="H264">
        <v>284</v>
      </c>
      <c r="I264">
        <v>182.1875</v>
      </c>
      <c r="J264">
        <v>218.9375</v>
      </c>
      <c r="K264">
        <v>217.4375</v>
      </c>
      <c r="L264">
        <v>546.25</v>
      </c>
      <c r="M264">
        <v>1963.625</v>
      </c>
      <c r="N264">
        <v>127.05280303955078</v>
      </c>
      <c r="O264">
        <v>943.9066162109375</v>
      </c>
      <c r="P264">
        <v>313.95200555239273</v>
      </c>
      <c r="Q264">
        <v>145.1875</v>
      </c>
      <c r="R264">
        <v>0</v>
      </c>
      <c r="S264">
        <v>817.125</v>
      </c>
      <c r="T264">
        <v>1049.5</v>
      </c>
      <c r="U264">
        <v>1330.875</v>
      </c>
      <c r="V264">
        <v>69.75</v>
      </c>
      <c r="W264">
        <v>1173.5347128037829</v>
      </c>
      <c r="X264">
        <v>14.636150617645981</v>
      </c>
      <c r="Y264">
        <v>84</v>
      </c>
      <c r="Z264">
        <v>310700.96879999997</v>
      </c>
      <c r="AA264">
        <v>155.61000000000001</v>
      </c>
      <c r="AB264">
        <v>62.53</v>
      </c>
      <c r="AC264">
        <v>52.23</v>
      </c>
      <c r="AD264">
        <v>10.3</v>
      </c>
      <c r="AE264">
        <v>13.48</v>
      </c>
      <c r="AF264">
        <v>48.46</v>
      </c>
      <c r="AG264">
        <v>31.14</v>
      </c>
      <c r="AH264">
        <v>17.2</v>
      </c>
      <c r="AI264">
        <v>41.7</v>
      </c>
      <c r="AJ264">
        <v>37.700000000000003</v>
      </c>
      <c r="AK264">
        <v>3.2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8</v>
      </c>
      <c r="BH264">
        <v>0</v>
      </c>
      <c r="BI264">
        <v>0</v>
      </c>
      <c r="BJ264">
        <v>0</v>
      </c>
      <c r="BK264">
        <v>0</v>
      </c>
      <c r="BL264">
        <v>4.7300000000000004</v>
      </c>
      <c r="BM264">
        <v>3.89</v>
      </c>
      <c r="BN264">
        <v>0</v>
      </c>
      <c r="BO264">
        <v>4.53</v>
      </c>
      <c r="BP264">
        <v>0</v>
      </c>
      <c r="BQ264">
        <v>17.29</v>
      </c>
      <c r="BR264">
        <v>1.76</v>
      </c>
      <c r="BS264">
        <v>10.040000000000001</v>
      </c>
      <c r="BT264">
        <v>19.990000000000002</v>
      </c>
      <c r="BU264">
        <v>0</v>
      </c>
      <c r="BV264">
        <v>0</v>
      </c>
      <c r="BW264">
        <v>0</v>
      </c>
      <c r="BX264">
        <v>0</v>
      </c>
      <c r="BY264">
        <v>0</v>
      </c>
      <c r="BZ264">
        <v>1.37</v>
      </c>
      <c r="CA264">
        <v>2.8</v>
      </c>
      <c r="CB264">
        <v>0</v>
      </c>
      <c r="CC264">
        <v>0</v>
      </c>
      <c r="CD264">
        <v>0</v>
      </c>
      <c r="CE264">
        <v>5.19</v>
      </c>
      <c r="CF264">
        <v>2.59</v>
      </c>
      <c r="CG264">
        <v>4.5200000000000005</v>
      </c>
      <c r="CH264">
        <v>0</v>
      </c>
      <c r="CI264">
        <v>35.78</v>
      </c>
      <c r="CJ264">
        <v>0</v>
      </c>
      <c r="CK264">
        <v>3.21</v>
      </c>
      <c r="CL264">
        <v>0</v>
      </c>
      <c r="CM264">
        <v>0</v>
      </c>
      <c r="CN264">
        <v>0</v>
      </c>
      <c r="CO264">
        <v>1.2</v>
      </c>
      <c r="CP264">
        <v>1.53</v>
      </c>
      <c r="CQ264">
        <v>0</v>
      </c>
      <c r="CR264">
        <v>0.65</v>
      </c>
      <c r="CS264">
        <v>26.54</v>
      </c>
      <c r="CT264">
        <v>0</v>
      </c>
      <c r="CU264">
        <v>26</v>
      </c>
      <c r="CV264">
        <v>159.6</v>
      </c>
      <c r="CW264" t="s">
        <v>707</v>
      </c>
      <c r="CX264">
        <v>3411.01</v>
      </c>
      <c r="CY264">
        <v>0.06</v>
      </c>
      <c r="CZ264">
        <v>0.01</v>
      </c>
      <c r="DA264">
        <v>0</v>
      </c>
      <c r="DB264">
        <v>0</v>
      </c>
      <c r="DC264">
        <v>0</v>
      </c>
      <c r="DD264">
        <v>0.01</v>
      </c>
      <c r="DE264">
        <v>0.01</v>
      </c>
      <c r="DF264">
        <v>0.08</v>
      </c>
      <c r="DG264">
        <v>0</v>
      </c>
      <c r="DH264">
        <v>0</v>
      </c>
      <c r="DI264">
        <v>0</v>
      </c>
      <c r="DJ264">
        <v>0</v>
      </c>
      <c r="DK264">
        <v>0</v>
      </c>
      <c r="DL264">
        <v>0</v>
      </c>
      <c r="DM264">
        <v>0.01</v>
      </c>
      <c r="DN264">
        <v>0.22</v>
      </c>
      <c r="DO264">
        <v>0</v>
      </c>
      <c r="DP264">
        <v>0.1</v>
      </c>
      <c r="DQ264">
        <v>0.46</v>
      </c>
      <c r="DR264">
        <v>0</v>
      </c>
      <c r="DS264">
        <v>0</v>
      </c>
      <c r="DT264">
        <v>0</v>
      </c>
      <c r="DU264">
        <v>0.02</v>
      </c>
      <c r="DV264">
        <v>0</v>
      </c>
      <c r="DW264">
        <v>0</v>
      </c>
      <c r="DX264">
        <v>0.01</v>
      </c>
      <c r="DY264" s="5" t="s">
        <v>707</v>
      </c>
      <c r="DZ264" s="5" t="s">
        <v>2571</v>
      </c>
      <c r="EA264" s="5" t="s">
        <v>2571</v>
      </c>
      <c r="EB264" s="5" t="s">
        <v>2572</v>
      </c>
      <c r="EC264" s="5">
        <v>3411.00714014</v>
      </c>
      <c r="ED264" s="8">
        <v>1220.6491901018701</v>
      </c>
      <c r="EE264" s="7">
        <v>0.36</v>
      </c>
    </row>
    <row r="265" spans="1:135">
      <c r="A265">
        <v>1</v>
      </c>
      <c r="B265" t="s">
        <v>2238</v>
      </c>
      <c r="C265" t="s">
        <v>703</v>
      </c>
      <c r="D265" t="s">
        <v>704</v>
      </c>
      <c r="E265" t="s">
        <v>708</v>
      </c>
      <c r="F265" t="s">
        <v>709</v>
      </c>
      <c r="G265">
        <v>334.401204441</v>
      </c>
      <c r="H265">
        <v>33.4375</v>
      </c>
      <c r="I265">
        <v>29.125</v>
      </c>
      <c r="J265">
        <v>42.625</v>
      </c>
      <c r="K265">
        <v>35.25</v>
      </c>
      <c r="L265">
        <v>83.3125</v>
      </c>
      <c r="M265">
        <v>110.6875</v>
      </c>
      <c r="N265">
        <v>179.58268737792969</v>
      </c>
      <c r="O265">
        <v>369.34375</v>
      </c>
      <c r="P265">
        <v>238.02284772826943</v>
      </c>
      <c r="Q265">
        <v>0</v>
      </c>
      <c r="R265">
        <v>306.5</v>
      </c>
      <c r="S265">
        <v>0</v>
      </c>
      <c r="T265">
        <v>6.25E-2</v>
      </c>
      <c r="U265">
        <v>27.875</v>
      </c>
      <c r="V265">
        <v>0</v>
      </c>
      <c r="W265">
        <v>1211.7805014970061</v>
      </c>
      <c r="X265">
        <v>14.954556511976048</v>
      </c>
      <c r="Y265">
        <v>11</v>
      </c>
      <c r="Z265">
        <v>693267.57059999998</v>
      </c>
      <c r="AA265">
        <v>21.58</v>
      </c>
      <c r="AB265">
        <v>15.46</v>
      </c>
      <c r="AC265">
        <v>14.71</v>
      </c>
      <c r="AD265">
        <v>0.75</v>
      </c>
      <c r="AE265">
        <v>1.6</v>
      </c>
      <c r="AF265">
        <v>2.77</v>
      </c>
      <c r="AG265">
        <v>1.75</v>
      </c>
      <c r="AH265">
        <v>0.8</v>
      </c>
      <c r="AI265">
        <v>7.9</v>
      </c>
      <c r="AJ265">
        <v>3</v>
      </c>
      <c r="AK265">
        <v>0.8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2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2.62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1.33</v>
      </c>
      <c r="BM265">
        <v>0</v>
      </c>
      <c r="BN265">
        <v>0</v>
      </c>
      <c r="BO265">
        <v>0</v>
      </c>
      <c r="BP265">
        <v>0</v>
      </c>
      <c r="BQ265">
        <v>3.01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BX265">
        <v>0</v>
      </c>
      <c r="BY265">
        <v>0</v>
      </c>
      <c r="BZ265">
        <v>0</v>
      </c>
      <c r="CA265">
        <v>0</v>
      </c>
      <c r="CB265">
        <v>0</v>
      </c>
      <c r="CC265">
        <v>0</v>
      </c>
      <c r="CD265">
        <v>0</v>
      </c>
      <c r="CE265">
        <v>0</v>
      </c>
      <c r="CF265">
        <v>1.32</v>
      </c>
      <c r="CG265">
        <v>0</v>
      </c>
      <c r="CH265">
        <v>0</v>
      </c>
      <c r="CI265">
        <v>7.05</v>
      </c>
      <c r="CJ265">
        <v>0</v>
      </c>
      <c r="CK265">
        <v>0</v>
      </c>
      <c r="CL265">
        <v>0</v>
      </c>
      <c r="CM265">
        <v>0</v>
      </c>
      <c r="CN265">
        <v>0</v>
      </c>
      <c r="CO265">
        <v>0</v>
      </c>
      <c r="CP265">
        <v>1.55</v>
      </c>
      <c r="CQ265">
        <v>0</v>
      </c>
      <c r="CR265">
        <v>0</v>
      </c>
      <c r="CS265">
        <v>2.7</v>
      </c>
      <c r="CT265">
        <v>0</v>
      </c>
      <c r="CU265">
        <v>9</v>
      </c>
      <c r="CV265">
        <v>17.600000000000001</v>
      </c>
      <c r="CW265" t="s">
        <v>708</v>
      </c>
      <c r="CX265">
        <v>334.4</v>
      </c>
      <c r="CY265">
        <v>7.0000000000000007E-2</v>
      </c>
      <c r="CZ265">
        <v>0.01</v>
      </c>
      <c r="DA265">
        <v>0</v>
      </c>
      <c r="DB265">
        <v>0</v>
      </c>
      <c r="DC265">
        <v>0</v>
      </c>
      <c r="DD265">
        <v>0.02</v>
      </c>
      <c r="DE265">
        <v>0</v>
      </c>
      <c r="DF265">
        <v>0.18</v>
      </c>
      <c r="DG265">
        <v>0</v>
      </c>
      <c r="DH265">
        <v>0</v>
      </c>
      <c r="DI265">
        <v>0</v>
      </c>
      <c r="DJ265">
        <v>0</v>
      </c>
      <c r="DK265">
        <v>0</v>
      </c>
      <c r="DL265">
        <v>0</v>
      </c>
      <c r="DM265">
        <v>0</v>
      </c>
      <c r="DN265">
        <v>0.19</v>
      </c>
      <c r="DO265">
        <v>0</v>
      </c>
      <c r="DP265">
        <v>0.05</v>
      </c>
      <c r="DQ265">
        <v>0.45</v>
      </c>
      <c r="DR265">
        <v>0</v>
      </c>
      <c r="DS265">
        <v>0</v>
      </c>
      <c r="DT265">
        <v>0</v>
      </c>
      <c r="DU265">
        <v>0</v>
      </c>
      <c r="DV265">
        <v>0</v>
      </c>
      <c r="DW265">
        <v>0</v>
      </c>
      <c r="DX265">
        <v>0.03</v>
      </c>
      <c r="DY265" s="5" t="s">
        <v>708</v>
      </c>
      <c r="DZ265" s="5" t="s">
        <v>2573</v>
      </c>
      <c r="EA265" s="5" t="s">
        <v>2571</v>
      </c>
      <c r="EB265" s="5" t="s">
        <v>2572</v>
      </c>
      <c r="EC265" s="5">
        <v>334.401204441</v>
      </c>
      <c r="ED265" s="8">
        <v>413.00163328420001</v>
      </c>
      <c r="EE265" s="7">
        <v>1.24</v>
      </c>
    </row>
    <row r="266" spans="1:135">
      <c r="A266">
        <v>1</v>
      </c>
      <c r="B266" t="s">
        <v>2238</v>
      </c>
      <c r="C266" t="s">
        <v>703</v>
      </c>
      <c r="D266" t="s">
        <v>704</v>
      </c>
      <c r="E266" t="s">
        <v>710</v>
      </c>
      <c r="F266" t="s">
        <v>711</v>
      </c>
      <c r="G266">
        <v>2176.9525840400001</v>
      </c>
      <c r="H266">
        <v>10.9375</v>
      </c>
      <c r="I266">
        <v>14.125</v>
      </c>
      <c r="J266">
        <v>26.8125</v>
      </c>
      <c r="K266">
        <v>47.125</v>
      </c>
      <c r="L266">
        <v>203.5625</v>
      </c>
      <c r="M266">
        <v>1874.5625</v>
      </c>
      <c r="N266">
        <v>233.97598266601563</v>
      </c>
      <c r="O266">
        <v>1014.7195434570313</v>
      </c>
      <c r="P266">
        <v>580.35322082952314</v>
      </c>
      <c r="Q266">
        <v>19.75</v>
      </c>
      <c r="R266">
        <v>0</v>
      </c>
      <c r="S266">
        <v>2157.375</v>
      </c>
      <c r="T266">
        <v>0</v>
      </c>
      <c r="U266">
        <v>0</v>
      </c>
      <c r="V266">
        <v>0</v>
      </c>
      <c r="W266">
        <v>1320.0960241136788</v>
      </c>
      <c r="X266">
        <v>13.449990239701449</v>
      </c>
      <c r="Y266">
        <v>39</v>
      </c>
      <c r="Z266">
        <v>55575.532200000001</v>
      </c>
      <c r="AA266">
        <v>66.91</v>
      </c>
      <c r="AB266">
        <v>23.34</v>
      </c>
      <c r="AC266">
        <v>9.82</v>
      </c>
      <c r="AD266">
        <v>13.52</v>
      </c>
      <c r="AE266">
        <v>4.43</v>
      </c>
      <c r="AF266">
        <v>37.44</v>
      </c>
      <c r="AG266">
        <v>1.7</v>
      </c>
      <c r="AH266">
        <v>0</v>
      </c>
      <c r="AI266">
        <v>4.2</v>
      </c>
      <c r="AJ266">
        <v>6.3</v>
      </c>
      <c r="AK266">
        <v>0</v>
      </c>
      <c r="AL266">
        <v>1.51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16.2</v>
      </c>
      <c r="BH266">
        <v>0</v>
      </c>
      <c r="BI266">
        <v>0</v>
      </c>
      <c r="BJ266">
        <v>0</v>
      </c>
      <c r="BK266">
        <v>0</v>
      </c>
      <c r="BL266">
        <v>12.23</v>
      </c>
      <c r="BM266">
        <v>5.29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1.46</v>
      </c>
      <c r="BT266">
        <v>0</v>
      </c>
      <c r="BU266">
        <v>0</v>
      </c>
      <c r="BV266">
        <v>0</v>
      </c>
      <c r="BW266">
        <v>0</v>
      </c>
      <c r="BX266">
        <v>0</v>
      </c>
      <c r="BY266">
        <v>0</v>
      </c>
      <c r="BZ266">
        <v>0</v>
      </c>
      <c r="CA266">
        <v>1.1599999999999999</v>
      </c>
      <c r="CB266">
        <v>0</v>
      </c>
      <c r="CC266">
        <v>0</v>
      </c>
      <c r="CD266">
        <v>0</v>
      </c>
      <c r="CE266">
        <v>0</v>
      </c>
      <c r="CF266">
        <v>2.38</v>
      </c>
      <c r="CG266">
        <v>0</v>
      </c>
      <c r="CH266">
        <v>0</v>
      </c>
      <c r="CI266">
        <v>6.29</v>
      </c>
      <c r="CJ266">
        <v>0</v>
      </c>
      <c r="CK266">
        <v>2.11</v>
      </c>
      <c r="CL266">
        <v>0</v>
      </c>
      <c r="CM266">
        <v>0</v>
      </c>
      <c r="CN266">
        <v>0</v>
      </c>
      <c r="CO266">
        <v>0</v>
      </c>
      <c r="CP266">
        <v>0</v>
      </c>
      <c r="CQ266">
        <v>0</v>
      </c>
      <c r="CR266">
        <v>0</v>
      </c>
      <c r="CS266">
        <v>18.28</v>
      </c>
      <c r="CT266">
        <v>0</v>
      </c>
      <c r="CU266">
        <v>9</v>
      </c>
      <c r="CV266">
        <v>27.299999999999997</v>
      </c>
      <c r="CW266" t="s">
        <v>710</v>
      </c>
      <c r="CX266">
        <v>2176.9499999999998</v>
      </c>
      <c r="CY266">
        <v>0.01</v>
      </c>
      <c r="CZ266">
        <v>0</v>
      </c>
      <c r="DA266">
        <v>0</v>
      </c>
      <c r="DB266">
        <v>0</v>
      </c>
      <c r="DC266">
        <v>0</v>
      </c>
      <c r="DD266">
        <v>0.03</v>
      </c>
      <c r="DE266">
        <v>0</v>
      </c>
      <c r="DF266">
        <v>0.05</v>
      </c>
      <c r="DG266">
        <v>0</v>
      </c>
      <c r="DH266">
        <v>0</v>
      </c>
      <c r="DI266">
        <v>0</v>
      </c>
      <c r="DJ266">
        <v>0</v>
      </c>
      <c r="DK266">
        <v>0</v>
      </c>
      <c r="DL266">
        <v>0</v>
      </c>
      <c r="DM266">
        <v>0</v>
      </c>
      <c r="DN266">
        <v>0.11</v>
      </c>
      <c r="DO266">
        <v>0</v>
      </c>
      <c r="DP266">
        <v>0.18</v>
      </c>
      <c r="DQ266">
        <v>0.53</v>
      </c>
      <c r="DR266">
        <v>0</v>
      </c>
      <c r="DS266">
        <v>0</v>
      </c>
      <c r="DT266">
        <v>0</v>
      </c>
      <c r="DU266">
        <v>0.09</v>
      </c>
      <c r="DV266">
        <v>0</v>
      </c>
      <c r="DW266">
        <v>0</v>
      </c>
      <c r="DX266">
        <v>0</v>
      </c>
      <c r="DY266" s="5" t="s">
        <v>710</v>
      </c>
      <c r="DZ266" s="5" t="s">
        <v>2574</v>
      </c>
      <c r="EA266" s="5" t="s">
        <v>2571</v>
      </c>
      <c r="EB266" s="5" t="s">
        <v>2572</v>
      </c>
      <c r="EC266" s="5">
        <v>2176.9525840400001</v>
      </c>
      <c r="ED266" s="8">
        <v>2403.33798527</v>
      </c>
      <c r="EE266" s="7">
        <v>1.1000000000000001</v>
      </c>
    </row>
    <row r="267" spans="1:135">
      <c r="A267">
        <v>1</v>
      </c>
      <c r="B267" t="s">
        <v>2238</v>
      </c>
      <c r="C267" t="s">
        <v>703</v>
      </c>
      <c r="D267" t="s">
        <v>704</v>
      </c>
      <c r="E267" t="s">
        <v>712</v>
      </c>
      <c r="F267" t="s">
        <v>713</v>
      </c>
      <c r="G267">
        <v>1527.1902224099999</v>
      </c>
      <c r="H267">
        <v>24.9375</v>
      </c>
      <c r="I267">
        <v>16.4375</v>
      </c>
      <c r="J267">
        <v>26.6875</v>
      </c>
      <c r="K267">
        <v>35.75</v>
      </c>
      <c r="L267">
        <v>137.6875</v>
      </c>
      <c r="M267">
        <v>1284.75</v>
      </c>
      <c r="N267">
        <v>224.92012023925781</v>
      </c>
      <c r="O267">
        <v>961.2283935546875</v>
      </c>
      <c r="P267">
        <v>520.06238191059435</v>
      </c>
      <c r="Q267">
        <v>0</v>
      </c>
      <c r="R267">
        <v>0</v>
      </c>
      <c r="S267">
        <v>1177.375</v>
      </c>
      <c r="T267">
        <v>43.875</v>
      </c>
      <c r="U267">
        <v>305</v>
      </c>
      <c r="V267">
        <v>0</v>
      </c>
      <c r="W267">
        <v>1279.9629068577278</v>
      </c>
      <c r="X267">
        <v>13.440969089048105</v>
      </c>
      <c r="Y267">
        <v>14</v>
      </c>
      <c r="Z267">
        <v>35118.931299999997</v>
      </c>
      <c r="AA267">
        <v>19.64</v>
      </c>
      <c r="AB267">
        <v>7.87</v>
      </c>
      <c r="AC267">
        <v>7.36</v>
      </c>
      <c r="AD267">
        <v>0.51</v>
      </c>
      <c r="AE267">
        <v>2.11</v>
      </c>
      <c r="AF267">
        <v>8.16</v>
      </c>
      <c r="AG267">
        <v>1.5</v>
      </c>
      <c r="AH267">
        <v>0</v>
      </c>
      <c r="AI267">
        <v>4.3</v>
      </c>
      <c r="AJ267">
        <v>5.1000000000000005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1.1500000000000001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4.7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BX267">
        <v>0</v>
      </c>
      <c r="BY267">
        <v>0</v>
      </c>
      <c r="BZ267">
        <v>0</v>
      </c>
      <c r="CA267">
        <v>0</v>
      </c>
      <c r="CB267">
        <v>0</v>
      </c>
      <c r="CC267">
        <v>0</v>
      </c>
      <c r="CD267">
        <v>0</v>
      </c>
      <c r="CE267">
        <v>0</v>
      </c>
      <c r="CF267">
        <v>0</v>
      </c>
      <c r="CG267">
        <v>1.05</v>
      </c>
      <c r="CH267">
        <v>0</v>
      </c>
      <c r="CI267">
        <v>2.4500000000000002</v>
      </c>
      <c r="CJ267">
        <v>0</v>
      </c>
      <c r="CK267">
        <v>1.2</v>
      </c>
      <c r="CL267">
        <v>0</v>
      </c>
      <c r="CM267">
        <v>0</v>
      </c>
      <c r="CN267">
        <v>0</v>
      </c>
      <c r="CO267">
        <v>2.2000000000000002</v>
      </c>
      <c r="CP267">
        <v>0</v>
      </c>
      <c r="CQ267">
        <v>0</v>
      </c>
      <c r="CR267">
        <v>1.1000000000000001</v>
      </c>
      <c r="CS267">
        <v>5.79</v>
      </c>
      <c r="CT267">
        <v>0</v>
      </c>
      <c r="CU267">
        <v>7</v>
      </c>
      <c r="CV267">
        <v>12.6</v>
      </c>
      <c r="CW267" t="s">
        <v>712</v>
      </c>
      <c r="CX267">
        <v>1527.19</v>
      </c>
      <c r="CY267">
        <v>0.01</v>
      </c>
      <c r="CZ267">
        <v>0.02</v>
      </c>
      <c r="DA267">
        <v>0</v>
      </c>
      <c r="DB267">
        <v>0</v>
      </c>
      <c r="DC267">
        <v>0</v>
      </c>
      <c r="DD267">
        <v>0</v>
      </c>
      <c r="DE267">
        <v>0</v>
      </c>
      <c r="DF267">
        <v>0.03</v>
      </c>
      <c r="DG267">
        <v>0</v>
      </c>
      <c r="DH267">
        <v>0</v>
      </c>
      <c r="DI267">
        <v>0</v>
      </c>
      <c r="DJ267">
        <v>0</v>
      </c>
      <c r="DK267">
        <v>0</v>
      </c>
      <c r="DL267">
        <v>0.01</v>
      </c>
      <c r="DM267">
        <v>0</v>
      </c>
      <c r="DN267">
        <v>0.23</v>
      </c>
      <c r="DO267">
        <v>0</v>
      </c>
      <c r="DP267">
        <v>0.13</v>
      </c>
      <c r="DQ267">
        <v>0.26</v>
      </c>
      <c r="DR267">
        <v>0</v>
      </c>
      <c r="DS267">
        <v>0</v>
      </c>
      <c r="DT267">
        <v>0</v>
      </c>
      <c r="DU267">
        <v>0.31</v>
      </c>
      <c r="DV267">
        <v>0</v>
      </c>
      <c r="DW267">
        <v>0</v>
      </c>
      <c r="DX267">
        <v>0</v>
      </c>
      <c r="DY267" s="5" t="s">
        <v>712</v>
      </c>
      <c r="DZ267" s="5" t="s">
        <v>2575</v>
      </c>
      <c r="EA267" s="5" t="s">
        <v>2571</v>
      </c>
      <c r="EB267" s="5" t="s">
        <v>2572</v>
      </c>
      <c r="EC267" s="5">
        <v>1527.1902224099999</v>
      </c>
      <c r="ED267" s="8">
        <v>2834.9751393870001</v>
      </c>
      <c r="EE267" s="7">
        <v>1.86</v>
      </c>
    </row>
    <row r="268" spans="1:135">
      <c r="A268">
        <v>1</v>
      </c>
      <c r="B268" t="s">
        <v>2238</v>
      </c>
      <c r="C268" t="s">
        <v>703</v>
      </c>
      <c r="D268" t="s">
        <v>704</v>
      </c>
      <c r="E268" t="s">
        <v>714</v>
      </c>
      <c r="F268" t="s">
        <v>715</v>
      </c>
      <c r="G268">
        <v>1402.7569845600001</v>
      </c>
      <c r="H268">
        <v>13.25</v>
      </c>
      <c r="I268">
        <v>11.0625</v>
      </c>
      <c r="J268">
        <v>20.0625</v>
      </c>
      <c r="K268">
        <v>28.25</v>
      </c>
      <c r="L268">
        <v>87.0625</v>
      </c>
      <c r="M268">
        <v>1243.1875</v>
      </c>
      <c r="N268">
        <v>330.40032958984375</v>
      </c>
      <c r="O268">
        <v>868.91387939453125</v>
      </c>
      <c r="P268">
        <v>571.76274662379819</v>
      </c>
      <c r="Q268">
        <v>18.25</v>
      </c>
      <c r="R268">
        <v>0</v>
      </c>
      <c r="S268">
        <v>1384.625</v>
      </c>
      <c r="T268">
        <v>0</v>
      </c>
      <c r="U268">
        <v>0</v>
      </c>
      <c r="V268">
        <v>0</v>
      </c>
      <c r="W268">
        <v>1263.9268423164372</v>
      </c>
      <c r="X268">
        <v>13.49548303686862</v>
      </c>
      <c r="Y268">
        <v>11</v>
      </c>
      <c r="Z268">
        <v>30407.146400000001</v>
      </c>
      <c r="AA268">
        <v>9.77</v>
      </c>
      <c r="AB268">
        <v>1.3</v>
      </c>
      <c r="AC268">
        <v>1.3</v>
      </c>
      <c r="AD268">
        <v>0</v>
      </c>
      <c r="AE268">
        <v>1.1000000000000001</v>
      </c>
      <c r="AF268">
        <v>4.37</v>
      </c>
      <c r="AG268">
        <v>3</v>
      </c>
      <c r="AH268">
        <v>0</v>
      </c>
      <c r="AI268">
        <v>0.4</v>
      </c>
      <c r="AJ268">
        <v>3.2</v>
      </c>
      <c r="AK268">
        <v>0.8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2.77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1.56</v>
      </c>
      <c r="BT268">
        <v>0</v>
      </c>
      <c r="BU268">
        <v>0</v>
      </c>
      <c r="BV268">
        <v>0</v>
      </c>
      <c r="BW268">
        <v>0</v>
      </c>
      <c r="BX268">
        <v>0</v>
      </c>
      <c r="BY268">
        <v>0</v>
      </c>
      <c r="BZ268">
        <v>0</v>
      </c>
      <c r="CA268">
        <v>0</v>
      </c>
      <c r="CB268">
        <v>0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v>0</v>
      </c>
      <c r="CI268">
        <v>2.62</v>
      </c>
      <c r="CJ268">
        <v>0</v>
      </c>
      <c r="CK268">
        <v>1.21</v>
      </c>
      <c r="CL268">
        <v>0</v>
      </c>
      <c r="CM268">
        <v>0</v>
      </c>
      <c r="CN268">
        <v>0</v>
      </c>
      <c r="CO268">
        <v>0</v>
      </c>
      <c r="CP268">
        <v>0</v>
      </c>
      <c r="CQ268">
        <v>0</v>
      </c>
      <c r="CR268">
        <v>0.41</v>
      </c>
      <c r="CS268">
        <v>1.2</v>
      </c>
      <c r="CT268">
        <v>0</v>
      </c>
      <c r="CU268" t="s">
        <v>2241</v>
      </c>
      <c r="CV268">
        <v>15.399999999999999</v>
      </c>
      <c r="CW268" t="s">
        <v>714</v>
      </c>
      <c r="CX268">
        <v>1402.76</v>
      </c>
      <c r="CY268">
        <v>0</v>
      </c>
      <c r="CZ268">
        <v>0.01</v>
      </c>
      <c r="DA268">
        <v>0</v>
      </c>
      <c r="DB268">
        <v>0</v>
      </c>
      <c r="DC268">
        <v>0</v>
      </c>
      <c r="DD268">
        <v>0</v>
      </c>
      <c r="DE268">
        <v>0</v>
      </c>
      <c r="DF268">
        <v>0.04</v>
      </c>
      <c r="DG268">
        <v>0</v>
      </c>
      <c r="DH268">
        <v>0</v>
      </c>
      <c r="DI268">
        <v>0</v>
      </c>
      <c r="DJ268">
        <v>0</v>
      </c>
      <c r="DK268">
        <v>0</v>
      </c>
      <c r="DL268">
        <v>0</v>
      </c>
      <c r="DM268">
        <v>0.01</v>
      </c>
      <c r="DN268">
        <v>0.06</v>
      </c>
      <c r="DO268">
        <v>0</v>
      </c>
      <c r="DP268">
        <v>0.09</v>
      </c>
      <c r="DQ268">
        <v>0.73</v>
      </c>
      <c r="DR268">
        <v>0</v>
      </c>
      <c r="DS268">
        <v>0</v>
      </c>
      <c r="DT268">
        <v>0</v>
      </c>
      <c r="DU268">
        <v>0.05</v>
      </c>
      <c r="DV268">
        <v>0</v>
      </c>
      <c r="DW268">
        <v>0</v>
      </c>
      <c r="DX268">
        <v>0</v>
      </c>
      <c r="DY268" s="5" t="s">
        <v>714</v>
      </c>
      <c r="DZ268" s="5" t="s">
        <v>2576</v>
      </c>
      <c r="EA268" s="5" t="s">
        <v>2571</v>
      </c>
      <c r="EB268" s="5" t="s">
        <v>2572</v>
      </c>
      <c r="EC268" s="5">
        <v>1402.7569845600001</v>
      </c>
      <c r="ED268" s="8">
        <v>1634.8532254818999</v>
      </c>
      <c r="EE268" s="7">
        <v>1.17</v>
      </c>
    </row>
    <row r="269" spans="1:135">
      <c r="A269">
        <v>1</v>
      </c>
      <c r="B269" t="s">
        <v>2238</v>
      </c>
      <c r="C269" t="s">
        <v>703</v>
      </c>
      <c r="D269" t="s">
        <v>704</v>
      </c>
      <c r="E269" t="s">
        <v>716</v>
      </c>
      <c r="F269" t="s">
        <v>717</v>
      </c>
      <c r="G269">
        <v>550.31044544500003</v>
      </c>
      <c r="H269">
        <v>7.5625</v>
      </c>
      <c r="I269">
        <v>8.625</v>
      </c>
      <c r="J269">
        <v>21.875</v>
      </c>
      <c r="K269">
        <v>30.9375</v>
      </c>
      <c r="L269">
        <v>107.25</v>
      </c>
      <c r="M269">
        <v>373.6875</v>
      </c>
      <c r="N269">
        <v>212.64120483398438</v>
      </c>
      <c r="O269">
        <v>780.7730712890625</v>
      </c>
      <c r="P269">
        <v>406.83098556946891</v>
      </c>
      <c r="Q269">
        <v>23.8125</v>
      </c>
      <c r="R269">
        <v>219.5625</v>
      </c>
      <c r="S269">
        <v>286.9375</v>
      </c>
      <c r="T269">
        <v>0</v>
      </c>
      <c r="U269">
        <v>19.625</v>
      </c>
      <c r="V269">
        <v>0</v>
      </c>
      <c r="W269">
        <v>1283.2688770296354</v>
      </c>
      <c r="X269">
        <v>14.183900306574317</v>
      </c>
      <c r="Y269">
        <v>24</v>
      </c>
      <c r="Z269">
        <v>43062.447899999999</v>
      </c>
      <c r="AA269">
        <v>44.53</v>
      </c>
      <c r="AB269">
        <v>12.11</v>
      </c>
      <c r="AC269">
        <v>10.51</v>
      </c>
      <c r="AD269">
        <v>1.6</v>
      </c>
      <c r="AE269">
        <v>4.3</v>
      </c>
      <c r="AF269">
        <v>22.82</v>
      </c>
      <c r="AG269">
        <v>5.3</v>
      </c>
      <c r="AH269">
        <v>2.5</v>
      </c>
      <c r="AI269">
        <v>10.8</v>
      </c>
      <c r="AJ269">
        <v>5.4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4.08</v>
      </c>
      <c r="BM269">
        <v>4.17</v>
      </c>
      <c r="BN269">
        <v>0</v>
      </c>
      <c r="BO269">
        <v>0</v>
      </c>
      <c r="BP269">
        <v>0</v>
      </c>
      <c r="BQ269">
        <v>6.8</v>
      </c>
      <c r="BR269">
        <v>3.89</v>
      </c>
      <c r="BS269">
        <v>1.26</v>
      </c>
      <c r="BT269">
        <v>0</v>
      </c>
      <c r="BU269">
        <v>0</v>
      </c>
      <c r="BV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0</v>
      </c>
      <c r="CC269">
        <v>0</v>
      </c>
      <c r="CD269">
        <v>0</v>
      </c>
      <c r="CE269">
        <v>0</v>
      </c>
      <c r="CF269">
        <v>0</v>
      </c>
      <c r="CG269">
        <v>1.18</v>
      </c>
      <c r="CH269">
        <v>0</v>
      </c>
      <c r="CI269">
        <v>9.6</v>
      </c>
      <c r="CJ269">
        <v>0</v>
      </c>
      <c r="CK269">
        <v>0</v>
      </c>
      <c r="CL269">
        <v>0</v>
      </c>
      <c r="CM269">
        <v>0</v>
      </c>
      <c r="CN269">
        <v>0</v>
      </c>
      <c r="CO269">
        <v>0</v>
      </c>
      <c r="CP269">
        <v>1.28</v>
      </c>
      <c r="CQ269">
        <v>4.3600000000000003</v>
      </c>
      <c r="CR269">
        <v>0</v>
      </c>
      <c r="CS269">
        <v>7.91</v>
      </c>
      <c r="CT269">
        <v>0</v>
      </c>
      <c r="CU269">
        <v>3</v>
      </c>
      <c r="CV269">
        <v>40.799999999999997</v>
      </c>
      <c r="CW269" t="s">
        <v>716</v>
      </c>
      <c r="CX269">
        <v>550.30999999999995</v>
      </c>
      <c r="CY269">
        <v>0.02</v>
      </c>
      <c r="CZ269">
        <v>0.01</v>
      </c>
      <c r="DA269">
        <v>0</v>
      </c>
      <c r="DB269">
        <v>0</v>
      </c>
      <c r="DC269">
        <v>0</v>
      </c>
      <c r="DD269">
        <v>0.09</v>
      </c>
      <c r="DE269">
        <v>0</v>
      </c>
      <c r="DF269">
        <v>0.09</v>
      </c>
      <c r="DG269">
        <v>0</v>
      </c>
      <c r="DH269">
        <v>0</v>
      </c>
      <c r="DI269">
        <v>0</v>
      </c>
      <c r="DJ269">
        <v>0</v>
      </c>
      <c r="DK269">
        <v>0</v>
      </c>
      <c r="DL269">
        <v>0</v>
      </c>
      <c r="DM269">
        <v>0</v>
      </c>
      <c r="DN269">
        <v>0.12</v>
      </c>
      <c r="DO269">
        <v>0</v>
      </c>
      <c r="DP269">
        <v>0.14000000000000001</v>
      </c>
      <c r="DQ269">
        <v>0.47</v>
      </c>
      <c r="DR269">
        <v>0.01</v>
      </c>
      <c r="DS269">
        <v>0</v>
      </c>
      <c r="DT269">
        <v>0.01</v>
      </c>
      <c r="DU269">
        <v>0.05</v>
      </c>
      <c r="DV269">
        <v>0</v>
      </c>
      <c r="DW269">
        <v>0</v>
      </c>
      <c r="DX269">
        <v>0</v>
      </c>
      <c r="DY269" s="5" t="s">
        <v>716</v>
      </c>
      <c r="DZ269" s="5" t="s">
        <v>2577</v>
      </c>
      <c r="EA269" s="5" t="s">
        <v>2571</v>
      </c>
      <c r="EB269" s="5" t="s">
        <v>2572</v>
      </c>
      <c r="EC269" s="5">
        <v>550.31044544500003</v>
      </c>
      <c r="ED269" s="8">
        <v>596.05164250320001</v>
      </c>
      <c r="EE269" s="7">
        <v>1.08</v>
      </c>
    </row>
    <row r="270" spans="1:135">
      <c r="A270">
        <v>1</v>
      </c>
      <c r="B270" t="s">
        <v>2238</v>
      </c>
      <c r="C270" t="s">
        <v>703</v>
      </c>
      <c r="D270" t="s">
        <v>704</v>
      </c>
      <c r="E270" t="s">
        <v>718</v>
      </c>
      <c r="F270" t="s">
        <v>719</v>
      </c>
      <c r="G270">
        <v>2095.2261482899999</v>
      </c>
      <c r="H270">
        <v>209.75</v>
      </c>
      <c r="I270">
        <v>169.125</v>
      </c>
      <c r="J270">
        <v>232.5</v>
      </c>
      <c r="K270">
        <v>244.75</v>
      </c>
      <c r="L270">
        <v>480.3125</v>
      </c>
      <c r="M270">
        <v>758.625</v>
      </c>
      <c r="N270">
        <v>162.25762939453125</v>
      </c>
      <c r="O270">
        <v>760.849365234375</v>
      </c>
      <c r="P270">
        <v>278.80244299681294</v>
      </c>
      <c r="Q270">
        <v>80.25</v>
      </c>
      <c r="R270">
        <v>638.1875</v>
      </c>
      <c r="S270">
        <v>387.3125</v>
      </c>
      <c r="T270">
        <v>165.3125</v>
      </c>
      <c r="U270">
        <v>824</v>
      </c>
      <c r="V270">
        <v>0</v>
      </c>
      <c r="W270">
        <v>1201.8530938600154</v>
      </c>
      <c r="X270">
        <v>14.80626469359747</v>
      </c>
      <c r="Y270">
        <v>43</v>
      </c>
      <c r="Z270">
        <v>106166.0877</v>
      </c>
      <c r="AA270">
        <v>100.13</v>
      </c>
      <c r="AB270">
        <v>37.67</v>
      </c>
      <c r="AC270">
        <v>28.67</v>
      </c>
      <c r="AD270">
        <v>9</v>
      </c>
      <c r="AE270">
        <v>7.6</v>
      </c>
      <c r="AF270">
        <v>24.11</v>
      </c>
      <c r="AG270">
        <v>30.75</v>
      </c>
      <c r="AH270">
        <v>0</v>
      </c>
      <c r="AI270">
        <v>25.4</v>
      </c>
      <c r="AJ270">
        <v>20.8</v>
      </c>
      <c r="AK270">
        <v>1.6</v>
      </c>
      <c r="AL270">
        <v>10.200000000000001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0</v>
      </c>
      <c r="BL270">
        <v>5.93</v>
      </c>
      <c r="BM270">
        <v>0</v>
      </c>
      <c r="BN270">
        <v>0</v>
      </c>
      <c r="BO270">
        <v>0</v>
      </c>
      <c r="BP270">
        <v>0</v>
      </c>
      <c r="BQ270">
        <v>23.1</v>
      </c>
      <c r="BR270">
        <v>0</v>
      </c>
      <c r="BS270">
        <v>16.72</v>
      </c>
      <c r="BT270">
        <v>9.370000000000001</v>
      </c>
      <c r="BU270">
        <v>0</v>
      </c>
      <c r="BV270">
        <v>0</v>
      </c>
      <c r="BW270">
        <v>0</v>
      </c>
      <c r="BX270">
        <v>0</v>
      </c>
      <c r="BY270">
        <v>0</v>
      </c>
      <c r="BZ270">
        <v>3.45</v>
      </c>
      <c r="CA270">
        <v>2.92</v>
      </c>
      <c r="CB270">
        <v>0</v>
      </c>
      <c r="CC270">
        <v>0</v>
      </c>
      <c r="CD270">
        <v>0</v>
      </c>
      <c r="CE270">
        <v>0</v>
      </c>
      <c r="CF270">
        <v>1.4</v>
      </c>
      <c r="CG270">
        <v>0</v>
      </c>
      <c r="CH270">
        <v>0</v>
      </c>
      <c r="CI270">
        <v>10.39</v>
      </c>
      <c r="CJ270">
        <v>0</v>
      </c>
      <c r="CK270">
        <v>3</v>
      </c>
      <c r="CL270">
        <v>0</v>
      </c>
      <c r="CM270">
        <v>0</v>
      </c>
      <c r="CN270">
        <v>0</v>
      </c>
      <c r="CO270">
        <v>0</v>
      </c>
      <c r="CP270">
        <v>2.5</v>
      </c>
      <c r="CQ270">
        <v>1.9</v>
      </c>
      <c r="CR270">
        <v>1.1599999999999999</v>
      </c>
      <c r="CS270">
        <v>8.09</v>
      </c>
      <c r="CT270">
        <v>0</v>
      </c>
      <c r="CU270">
        <v>10</v>
      </c>
      <c r="CV270">
        <v>73.099999999999994</v>
      </c>
      <c r="CW270" t="s">
        <v>718</v>
      </c>
      <c r="CX270">
        <v>2095.23</v>
      </c>
      <c r="CY270">
        <v>7.0000000000000007E-2</v>
      </c>
      <c r="CZ270">
        <v>0.03</v>
      </c>
      <c r="DA270">
        <v>0</v>
      </c>
      <c r="DB270">
        <v>0</v>
      </c>
      <c r="DC270">
        <v>0</v>
      </c>
      <c r="DD270">
        <v>0.02</v>
      </c>
      <c r="DE270">
        <v>0</v>
      </c>
      <c r="DF270">
        <v>7.0000000000000007E-2</v>
      </c>
      <c r="DG270">
        <v>0</v>
      </c>
      <c r="DH270">
        <v>0</v>
      </c>
      <c r="DI270">
        <v>0</v>
      </c>
      <c r="DJ270">
        <v>0</v>
      </c>
      <c r="DK270">
        <v>0</v>
      </c>
      <c r="DL270">
        <v>0</v>
      </c>
      <c r="DM270">
        <v>0</v>
      </c>
      <c r="DN270">
        <v>0.11</v>
      </c>
      <c r="DO270">
        <v>0</v>
      </c>
      <c r="DP270">
        <v>0.15</v>
      </c>
      <c r="DQ270">
        <v>0.53</v>
      </c>
      <c r="DR270">
        <v>0</v>
      </c>
      <c r="DS270">
        <v>0</v>
      </c>
      <c r="DT270">
        <v>0</v>
      </c>
      <c r="DU270">
        <v>0.01</v>
      </c>
      <c r="DV270">
        <v>0</v>
      </c>
      <c r="DW270">
        <v>0</v>
      </c>
      <c r="DX270">
        <v>0.01</v>
      </c>
      <c r="DY270" s="5" t="s">
        <v>718</v>
      </c>
      <c r="DZ270" s="5" t="s">
        <v>2578</v>
      </c>
      <c r="EA270" s="5" t="s">
        <v>2571</v>
      </c>
      <c r="EB270" s="5" t="s">
        <v>2572</v>
      </c>
      <c r="EC270" s="5">
        <v>2095.2261482899999</v>
      </c>
      <c r="ED270" s="8">
        <v>2914.7952458782001</v>
      </c>
      <c r="EE270" s="7">
        <v>1.39</v>
      </c>
    </row>
    <row r="271" spans="1:135">
      <c r="A271">
        <v>1</v>
      </c>
      <c r="B271" t="s">
        <v>2238</v>
      </c>
      <c r="C271" t="s">
        <v>703</v>
      </c>
      <c r="D271" t="s">
        <v>704</v>
      </c>
      <c r="E271" t="s">
        <v>720</v>
      </c>
      <c r="F271" t="s">
        <v>721</v>
      </c>
      <c r="G271">
        <v>1835.62913918</v>
      </c>
      <c r="H271">
        <v>28.4375</v>
      </c>
      <c r="I271">
        <v>27.75</v>
      </c>
      <c r="J271">
        <v>43.125</v>
      </c>
      <c r="K271">
        <v>58.3125</v>
      </c>
      <c r="L271">
        <v>192.5625</v>
      </c>
      <c r="M271">
        <v>1485.4375</v>
      </c>
      <c r="N271">
        <v>175.27290344238281</v>
      </c>
      <c r="O271">
        <v>966.35284423828125</v>
      </c>
      <c r="P271">
        <v>466.98727036016021</v>
      </c>
      <c r="Q271">
        <v>0</v>
      </c>
      <c r="R271">
        <v>466.75</v>
      </c>
      <c r="S271">
        <v>1083.875</v>
      </c>
      <c r="T271">
        <v>0</v>
      </c>
      <c r="U271">
        <v>196</v>
      </c>
      <c r="V271">
        <v>89</v>
      </c>
      <c r="W271">
        <v>1263.5493566614473</v>
      </c>
      <c r="X271">
        <v>13.939787255769625</v>
      </c>
      <c r="Y271">
        <v>11</v>
      </c>
      <c r="Z271">
        <v>59373</v>
      </c>
      <c r="AA271">
        <v>42.84</v>
      </c>
      <c r="AB271">
        <v>20.28</v>
      </c>
      <c r="AC271">
        <v>19.510000000000002</v>
      </c>
      <c r="AD271">
        <v>0.77</v>
      </c>
      <c r="AE271">
        <v>1.1200000000000001</v>
      </c>
      <c r="AF271">
        <v>7.44</v>
      </c>
      <c r="AG271">
        <v>14</v>
      </c>
      <c r="AH271">
        <v>0</v>
      </c>
      <c r="AI271">
        <v>14.9</v>
      </c>
      <c r="AJ271">
        <v>0.5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1.71</v>
      </c>
      <c r="BM271">
        <v>0</v>
      </c>
      <c r="BN271">
        <v>0</v>
      </c>
      <c r="BO271">
        <v>0</v>
      </c>
      <c r="BP271">
        <v>0</v>
      </c>
      <c r="BQ271">
        <v>24</v>
      </c>
      <c r="BR271">
        <v>0</v>
      </c>
      <c r="BS271">
        <v>1.1200000000000001</v>
      </c>
      <c r="BT271">
        <v>0</v>
      </c>
      <c r="BU271">
        <v>0</v>
      </c>
      <c r="BV271">
        <v>0</v>
      </c>
      <c r="BW271">
        <v>0</v>
      </c>
      <c r="BX271">
        <v>0</v>
      </c>
      <c r="BY271">
        <v>0</v>
      </c>
      <c r="BZ271">
        <v>0</v>
      </c>
      <c r="CA271">
        <v>0</v>
      </c>
      <c r="CB271">
        <v>0</v>
      </c>
      <c r="CC271">
        <v>0</v>
      </c>
      <c r="CD271">
        <v>0</v>
      </c>
      <c r="CE271">
        <v>6.98</v>
      </c>
      <c r="CF271">
        <v>0</v>
      </c>
      <c r="CG271">
        <v>0</v>
      </c>
      <c r="CH271">
        <v>0</v>
      </c>
      <c r="CI271">
        <v>7.43</v>
      </c>
      <c r="CJ271">
        <v>0</v>
      </c>
      <c r="CK271">
        <v>0</v>
      </c>
      <c r="CL271">
        <v>0</v>
      </c>
      <c r="CM271">
        <v>0</v>
      </c>
      <c r="CN271">
        <v>0</v>
      </c>
      <c r="CO271">
        <v>0</v>
      </c>
      <c r="CP271">
        <v>0</v>
      </c>
      <c r="CQ271">
        <v>0</v>
      </c>
      <c r="CR271">
        <v>1.1300000000000001</v>
      </c>
      <c r="CS271">
        <v>0.47</v>
      </c>
      <c r="CT271">
        <v>0</v>
      </c>
      <c r="CU271">
        <v>25</v>
      </c>
      <c r="CV271">
        <v>7.6999999999999993</v>
      </c>
      <c r="CW271" t="s">
        <v>720</v>
      </c>
      <c r="CX271">
        <v>1835.63</v>
      </c>
      <c r="CY271">
        <v>0.01</v>
      </c>
      <c r="CZ271">
        <v>0.02</v>
      </c>
      <c r="DA271">
        <v>0</v>
      </c>
      <c r="DB271">
        <v>0</v>
      </c>
      <c r="DC271">
        <v>0</v>
      </c>
      <c r="DD271">
        <v>0.02</v>
      </c>
      <c r="DE271">
        <v>0</v>
      </c>
      <c r="DF271">
        <v>0.04</v>
      </c>
      <c r="DG271">
        <v>0</v>
      </c>
      <c r="DH271">
        <v>0</v>
      </c>
      <c r="DI271">
        <v>0</v>
      </c>
      <c r="DJ271">
        <v>0</v>
      </c>
      <c r="DK271">
        <v>0</v>
      </c>
      <c r="DL271">
        <v>0</v>
      </c>
      <c r="DM271">
        <v>0.01</v>
      </c>
      <c r="DN271">
        <v>0.09</v>
      </c>
      <c r="DO271">
        <v>0.01</v>
      </c>
      <c r="DP271">
        <v>0.13</v>
      </c>
      <c r="DQ271">
        <v>0.52</v>
      </c>
      <c r="DR271">
        <v>0</v>
      </c>
      <c r="DS271">
        <v>0</v>
      </c>
      <c r="DT271">
        <v>0</v>
      </c>
      <c r="DU271">
        <v>0.15</v>
      </c>
      <c r="DV271">
        <v>0</v>
      </c>
      <c r="DW271">
        <v>0</v>
      </c>
      <c r="DX271">
        <v>0</v>
      </c>
      <c r="DY271" s="5" t="s">
        <v>720</v>
      </c>
      <c r="DZ271" s="5" t="s">
        <v>2579</v>
      </c>
      <c r="EA271" s="5" t="s">
        <v>2571</v>
      </c>
      <c r="EB271" s="5" t="s">
        <v>2572</v>
      </c>
      <c r="EC271" s="5">
        <v>1835.62913918</v>
      </c>
      <c r="ED271" s="8">
        <v>1990.05697833708</v>
      </c>
      <c r="EE271" s="7">
        <v>1.08</v>
      </c>
    </row>
    <row r="272" spans="1:135">
      <c r="A272">
        <v>1</v>
      </c>
      <c r="B272" t="s">
        <v>2238</v>
      </c>
      <c r="C272" t="s">
        <v>703</v>
      </c>
      <c r="D272" t="s">
        <v>704</v>
      </c>
      <c r="E272" t="s">
        <v>722</v>
      </c>
      <c r="F272" t="s">
        <v>723</v>
      </c>
      <c r="G272">
        <v>1292.0709488800001</v>
      </c>
      <c r="H272">
        <v>5.625</v>
      </c>
      <c r="I272">
        <v>6.1875</v>
      </c>
      <c r="J272">
        <v>16.5625</v>
      </c>
      <c r="K272">
        <v>26.6875</v>
      </c>
      <c r="L272">
        <v>95.5625</v>
      </c>
      <c r="M272">
        <v>1140.6875</v>
      </c>
      <c r="N272">
        <v>419.5028076171875</v>
      </c>
      <c r="O272">
        <v>1161.0352783203125</v>
      </c>
      <c r="P272">
        <v>813.10690889136504</v>
      </c>
      <c r="Q272">
        <v>17.1875</v>
      </c>
      <c r="R272">
        <v>0</v>
      </c>
      <c r="S272">
        <v>1021.9375</v>
      </c>
      <c r="T272">
        <v>252.1875</v>
      </c>
      <c r="U272">
        <v>0</v>
      </c>
      <c r="V272">
        <v>0</v>
      </c>
      <c r="W272">
        <v>1392.9283467995549</v>
      </c>
      <c r="X272">
        <v>12.351887367555275</v>
      </c>
      <c r="Y272">
        <v>2</v>
      </c>
      <c r="Z272" t="s">
        <v>2161</v>
      </c>
      <c r="AA272">
        <v>2.44</v>
      </c>
      <c r="AB272">
        <v>0.13</v>
      </c>
      <c r="AC272">
        <v>0.13</v>
      </c>
      <c r="AD272">
        <v>0</v>
      </c>
      <c r="AE272">
        <v>0.2</v>
      </c>
      <c r="AF272">
        <v>0.61</v>
      </c>
      <c r="AG272">
        <v>1.5</v>
      </c>
      <c r="AH272">
        <v>0</v>
      </c>
      <c r="AI272">
        <v>0.5</v>
      </c>
      <c r="AJ272">
        <v>0.8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1.08</v>
      </c>
      <c r="BT272">
        <v>0</v>
      </c>
      <c r="BU272">
        <v>0</v>
      </c>
      <c r="BV272">
        <v>0</v>
      </c>
      <c r="BW272">
        <v>0</v>
      </c>
      <c r="BX272">
        <v>0</v>
      </c>
      <c r="BY272">
        <v>0</v>
      </c>
      <c r="BZ272">
        <v>0</v>
      </c>
      <c r="CA272">
        <v>0</v>
      </c>
      <c r="CB272">
        <v>0</v>
      </c>
      <c r="CC272">
        <v>0</v>
      </c>
      <c r="CD272">
        <v>0</v>
      </c>
      <c r="CE272">
        <v>0</v>
      </c>
      <c r="CF272">
        <v>0</v>
      </c>
      <c r="CG272">
        <v>0</v>
      </c>
      <c r="CH272">
        <v>0</v>
      </c>
      <c r="CI272">
        <v>0</v>
      </c>
      <c r="CJ272">
        <v>0</v>
      </c>
      <c r="CK272">
        <v>1.36</v>
      </c>
      <c r="CL272">
        <v>0</v>
      </c>
      <c r="CM272">
        <v>0</v>
      </c>
      <c r="CN272">
        <v>0</v>
      </c>
      <c r="CO272">
        <v>0</v>
      </c>
      <c r="CP272">
        <v>0</v>
      </c>
      <c r="CQ272">
        <v>0</v>
      </c>
      <c r="CR272">
        <v>0</v>
      </c>
      <c r="CS272">
        <v>0</v>
      </c>
      <c r="CT272">
        <v>0</v>
      </c>
      <c r="CU272" t="s">
        <v>2241</v>
      </c>
      <c r="CV272">
        <v>3.6</v>
      </c>
      <c r="CW272" t="s">
        <v>722</v>
      </c>
      <c r="CX272">
        <v>1292.07</v>
      </c>
      <c r="CY272">
        <v>0.01</v>
      </c>
      <c r="CZ272">
        <v>0</v>
      </c>
      <c r="DA272">
        <v>0</v>
      </c>
      <c r="DB272">
        <v>0</v>
      </c>
      <c r="DC272">
        <v>0</v>
      </c>
      <c r="DD272">
        <v>0</v>
      </c>
      <c r="DE272">
        <v>0</v>
      </c>
      <c r="DF272">
        <v>0.05</v>
      </c>
      <c r="DG272">
        <v>0</v>
      </c>
      <c r="DH272">
        <v>0</v>
      </c>
      <c r="DI272">
        <v>0</v>
      </c>
      <c r="DJ272">
        <v>0</v>
      </c>
      <c r="DK272">
        <v>0</v>
      </c>
      <c r="DL272">
        <v>0.01</v>
      </c>
      <c r="DM272">
        <v>0.01</v>
      </c>
      <c r="DN272">
        <v>0</v>
      </c>
      <c r="DO272">
        <v>0</v>
      </c>
      <c r="DP272">
        <v>0.13</v>
      </c>
      <c r="DQ272">
        <v>0.42</v>
      </c>
      <c r="DR272">
        <v>0</v>
      </c>
      <c r="DS272">
        <v>0</v>
      </c>
      <c r="DT272">
        <v>0</v>
      </c>
      <c r="DU272">
        <v>0.33</v>
      </c>
      <c r="DV272">
        <v>0.02</v>
      </c>
      <c r="DW272">
        <v>0</v>
      </c>
      <c r="DX272">
        <v>0</v>
      </c>
      <c r="DY272" s="5" t="s">
        <v>722</v>
      </c>
      <c r="DZ272" s="5" t="s">
        <v>2580</v>
      </c>
      <c r="EA272" s="5" t="s">
        <v>2571</v>
      </c>
      <c r="EB272" s="5" t="s">
        <v>2572</v>
      </c>
      <c r="EC272" s="5">
        <v>1292.0709488800001</v>
      </c>
      <c r="ED272" s="8">
        <v>1824.2341426983801</v>
      </c>
      <c r="EE272" s="7">
        <v>1.41</v>
      </c>
    </row>
    <row r="273" spans="1:135">
      <c r="A273">
        <v>1</v>
      </c>
      <c r="B273" t="s">
        <v>2238</v>
      </c>
      <c r="C273" t="s">
        <v>703</v>
      </c>
      <c r="D273" t="s">
        <v>704</v>
      </c>
      <c r="E273" t="s">
        <v>724</v>
      </c>
      <c r="F273" t="s">
        <v>725</v>
      </c>
      <c r="G273">
        <v>3657.0223835400002</v>
      </c>
      <c r="H273">
        <v>10.75</v>
      </c>
      <c r="I273">
        <v>15.0625</v>
      </c>
      <c r="J273">
        <v>35.875</v>
      </c>
      <c r="K273">
        <v>47.125</v>
      </c>
      <c r="L273">
        <v>196.625</v>
      </c>
      <c r="M273">
        <v>3352.125</v>
      </c>
      <c r="N273">
        <v>410</v>
      </c>
      <c r="O273">
        <v>1404.7716064453125</v>
      </c>
      <c r="P273">
        <v>940.85993823994374</v>
      </c>
      <c r="Q273">
        <v>12.4375</v>
      </c>
      <c r="R273">
        <v>0</v>
      </c>
      <c r="S273">
        <v>2430.6875</v>
      </c>
      <c r="T273">
        <v>1214.4375</v>
      </c>
      <c r="U273">
        <v>0</v>
      </c>
      <c r="V273">
        <v>0</v>
      </c>
      <c r="W273">
        <v>1423.7526699817161</v>
      </c>
      <c r="X273">
        <v>11.710230857299088</v>
      </c>
      <c r="Y273">
        <v>15</v>
      </c>
      <c r="Z273">
        <v>46793.750700000004</v>
      </c>
      <c r="AA273">
        <v>45.96</v>
      </c>
      <c r="AB273">
        <v>0.66</v>
      </c>
      <c r="AC273">
        <v>0.66</v>
      </c>
      <c r="AD273">
        <v>0</v>
      </c>
      <c r="AE273">
        <v>0.7</v>
      </c>
      <c r="AF273">
        <v>3.05</v>
      </c>
      <c r="AG273">
        <v>41.55</v>
      </c>
      <c r="AH273">
        <v>0</v>
      </c>
      <c r="AI273">
        <v>4.9000000000000004</v>
      </c>
      <c r="AJ273">
        <v>27.2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0.65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40.11</v>
      </c>
      <c r="BT273">
        <v>0</v>
      </c>
      <c r="BU273">
        <v>0</v>
      </c>
      <c r="BV273">
        <v>0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0</v>
      </c>
      <c r="CC273">
        <v>0</v>
      </c>
      <c r="CD273">
        <v>0</v>
      </c>
      <c r="CE273">
        <v>0</v>
      </c>
      <c r="CF273">
        <v>0</v>
      </c>
      <c r="CG273">
        <v>0</v>
      </c>
      <c r="CH273">
        <v>0</v>
      </c>
      <c r="CI273">
        <v>1.86</v>
      </c>
      <c r="CJ273">
        <v>0</v>
      </c>
      <c r="CK273">
        <v>0</v>
      </c>
      <c r="CL273">
        <v>0</v>
      </c>
      <c r="CM273">
        <v>0</v>
      </c>
      <c r="CN273">
        <v>0</v>
      </c>
      <c r="CO273">
        <v>0</v>
      </c>
      <c r="CP273">
        <v>0</v>
      </c>
      <c r="CQ273">
        <v>0</v>
      </c>
      <c r="CR273">
        <v>0.43</v>
      </c>
      <c r="CS273">
        <v>2.91</v>
      </c>
      <c r="CT273">
        <v>0</v>
      </c>
      <c r="CU273" t="s">
        <v>2241</v>
      </c>
      <c r="CV273">
        <v>25.5</v>
      </c>
      <c r="CW273" t="s">
        <v>724</v>
      </c>
      <c r="CX273">
        <v>3657.02</v>
      </c>
      <c r="CY273">
        <v>0</v>
      </c>
      <c r="CZ273">
        <v>0</v>
      </c>
      <c r="DA273">
        <v>0</v>
      </c>
      <c r="DB273">
        <v>0</v>
      </c>
      <c r="DC273">
        <v>0</v>
      </c>
      <c r="DD273">
        <v>0</v>
      </c>
      <c r="DE273">
        <v>0</v>
      </c>
      <c r="DF273">
        <v>0.03</v>
      </c>
      <c r="DG273">
        <v>0</v>
      </c>
      <c r="DH273">
        <v>0</v>
      </c>
      <c r="DI273">
        <v>0</v>
      </c>
      <c r="DJ273">
        <v>0</v>
      </c>
      <c r="DK273">
        <v>0</v>
      </c>
      <c r="DL273">
        <v>0</v>
      </c>
      <c r="DM273">
        <v>0</v>
      </c>
      <c r="DN273">
        <v>0</v>
      </c>
      <c r="DO273">
        <v>0</v>
      </c>
      <c r="DP273">
        <v>0.01</v>
      </c>
      <c r="DQ273">
        <v>0.15</v>
      </c>
      <c r="DR273">
        <v>0</v>
      </c>
      <c r="DS273">
        <v>0</v>
      </c>
      <c r="DT273">
        <v>0</v>
      </c>
      <c r="DU273">
        <v>0.79</v>
      </c>
      <c r="DV273">
        <v>0</v>
      </c>
      <c r="DW273">
        <v>0</v>
      </c>
      <c r="DX273">
        <v>0</v>
      </c>
      <c r="DY273" s="5" t="s">
        <v>724</v>
      </c>
      <c r="DZ273" s="5" t="s">
        <v>2581</v>
      </c>
      <c r="EA273" s="5" t="s">
        <v>2571</v>
      </c>
      <c r="EB273" s="5" t="s">
        <v>2572</v>
      </c>
      <c r="EC273" s="5">
        <v>3657.0223835400002</v>
      </c>
      <c r="ED273" s="8">
        <v>4102.99019805642</v>
      </c>
      <c r="EE273" s="7">
        <v>1.1200000000000001</v>
      </c>
    </row>
    <row r="274" spans="1:135">
      <c r="A274">
        <v>1</v>
      </c>
      <c r="B274" t="s">
        <v>2238</v>
      </c>
      <c r="C274" t="s">
        <v>703</v>
      </c>
      <c r="D274" t="s">
        <v>704</v>
      </c>
      <c r="E274" t="s">
        <v>726</v>
      </c>
      <c r="F274" t="s">
        <v>727</v>
      </c>
      <c r="G274">
        <v>3151.7120444400002</v>
      </c>
      <c r="H274">
        <v>21.375</v>
      </c>
      <c r="I274">
        <v>18.5625</v>
      </c>
      <c r="J274">
        <v>37</v>
      </c>
      <c r="K274">
        <v>50.4375</v>
      </c>
      <c r="L274">
        <v>196.375</v>
      </c>
      <c r="M274">
        <v>2828.875</v>
      </c>
      <c r="N274">
        <v>244.15937805175781</v>
      </c>
      <c r="O274">
        <v>1236.106201171875</v>
      </c>
      <c r="P274">
        <v>617.43334530538129</v>
      </c>
      <c r="Q274">
        <v>0</v>
      </c>
      <c r="R274">
        <v>508.625</v>
      </c>
      <c r="S274">
        <v>1328.125</v>
      </c>
      <c r="T274">
        <v>1303.125</v>
      </c>
      <c r="U274">
        <v>12.75</v>
      </c>
      <c r="V274">
        <v>0</v>
      </c>
      <c r="W274">
        <v>1361.5450596100059</v>
      </c>
      <c r="X274">
        <v>13.104609509829205</v>
      </c>
      <c r="Y274">
        <v>29</v>
      </c>
      <c r="Z274">
        <v>75425.512799999997</v>
      </c>
      <c r="AA274">
        <v>77.2</v>
      </c>
      <c r="AB274">
        <v>31.67</v>
      </c>
      <c r="AC274">
        <v>28.79</v>
      </c>
      <c r="AD274">
        <v>2.88</v>
      </c>
      <c r="AE274">
        <v>4.42</v>
      </c>
      <c r="AF274">
        <v>22.51</v>
      </c>
      <c r="AG274">
        <v>18.600000000000001</v>
      </c>
      <c r="AH274">
        <v>4</v>
      </c>
      <c r="AI274">
        <v>5.6</v>
      </c>
      <c r="AJ274">
        <v>12</v>
      </c>
      <c r="AK274">
        <v>0</v>
      </c>
      <c r="AL274">
        <v>1.2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1.42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1.97</v>
      </c>
      <c r="BM274">
        <v>0</v>
      </c>
      <c r="BN274">
        <v>0</v>
      </c>
      <c r="BO274">
        <v>17.670000000000002</v>
      </c>
      <c r="BP274">
        <v>0</v>
      </c>
      <c r="BQ274">
        <v>8.84</v>
      </c>
      <c r="BR274">
        <v>0</v>
      </c>
      <c r="BS274">
        <v>13.06</v>
      </c>
      <c r="BT274">
        <v>2.4500000000000002</v>
      </c>
      <c r="BU274">
        <v>0</v>
      </c>
      <c r="BV274">
        <v>0</v>
      </c>
      <c r="BW274">
        <v>0</v>
      </c>
      <c r="BX274">
        <v>0</v>
      </c>
      <c r="BY274">
        <v>0</v>
      </c>
      <c r="BZ274">
        <v>0</v>
      </c>
      <c r="CA274">
        <v>0.8</v>
      </c>
      <c r="CB274">
        <v>0</v>
      </c>
      <c r="CC274">
        <v>0</v>
      </c>
      <c r="CD274">
        <v>0</v>
      </c>
      <c r="CE274">
        <v>2.84</v>
      </c>
      <c r="CF274">
        <v>0</v>
      </c>
      <c r="CG274">
        <v>0</v>
      </c>
      <c r="CH274">
        <v>0</v>
      </c>
      <c r="CI274">
        <v>1.4</v>
      </c>
      <c r="CJ274">
        <v>0</v>
      </c>
      <c r="CK274">
        <v>0</v>
      </c>
      <c r="CL274">
        <v>0</v>
      </c>
      <c r="CM274">
        <v>0</v>
      </c>
      <c r="CN274">
        <v>3.7</v>
      </c>
      <c r="CO274">
        <v>1.22</v>
      </c>
      <c r="CP274">
        <v>3.31</v>
      </c>
      <c r="CQ274">
        <v>0</v>
      </c>
      <c r="CR274">
        <v>0.28999999999999998</v>
      </c>
      <c r="CS274">
        <v>17.03</v>
      </c>
      <c r="CT274">
        <v>0</v>
      </c>
      <c r="CU274">
        <v>25</v>
      </c>
      <c r="CV274">
        <v>23.200000000000003</v>
      </c>
      <c r="CW274" t="s">
        <v>726</v>
      </c>
      <c r="CX274">
        <v>3151.71</v>
      </c>
      <c r="CY274">
        <v>0.01</v>
      </c>
      <c r="CZ274">
        <v>0.01</v>
      </c>
      <c r="DA274">
        <v>0</v>
      </c>
      <c r="DB274">
        <v>0</v>
      </c>
      <c r="DC274">
        <v>0</v>
      </c>
      <c r="DD274">
        <v>0.01</v>
      </c>
      <c r="DE274">
        <v>0</v>
      </c>
      <c r="DF274">
        <v>0.05</v>
      </c>
      <c r="DG274">
        <v>0</v>
      </c>
      <c r="DH274">
        <v>0</v>
      </c>
      <c r="DI274">
        <v>0</v>
      </c>
      <c r="DJ274">
        <v>0</v>
      </c>
      <c r="DK274">
        <v>0</v>
      </c>
      <c r="DL274">
        <v>0</v>
      </c>
      <c r="DM274">
        <v>0</v>
      </c>
      <c r="DN274">
        <v>0.04</v>
      </c>
      <c r="DO274">
        <v>0</v>
      </c>
      <c r="DP274">
        <v>7.0000000000000007E-2</v>
      </c>
      <c r="DQ274">
        <v>0.44</v>
      </c>
      <c r="DR274">
        <v>0</v>
      </c>
      <c r="DS274">
        <v>0</v>
      </c>
      <c r="DT274">
        <v>0</v>
      </c>
      <c r="DU274">
        <v>0.37</v>
      </c>
      <c r="DV274">
        <v>0</v>
      </c>
      <c r="DW274">
        <v>0</v>
      </c>
      <c r="DX274">
        <v>0</v>
      </c>
      <c r="DY274" s="5" t="s">
        <v>726</v>
      </c>
      <c r="DZ274" s="5" t="s">
        <v>2582</v>
      </c>
      <c r="EA274" s="5" t="s">
        <v>2571</v>
      </c>
      <c r="EB274" s="5" t="s">
        <v>2572</v>
      </c>
      <c r="EC274" s="5">
        <v>3151.7120444400002</v>
      </c>
      <c r="ED274" s="8">
        <v>5039.5864275526001</v>
      </c>
      <c r="EE274" s="7">
        <v>1.6</v>
      </c>
    </row>
    <row r="275" spans="1:135">
      <c r="A275">
        <v>1</v>
      </c>
      <c r="B275" t="s">
        <v>2238</v>
      </c>
      <c r="C275" t="s">
        <v>703</v>
      </c>
      <c r="D275" t="s">
        <v>704</v>
      </c>
      <c r="E275" t="s">
        <v>728</v>
      </c>
      <c r="F275" t="s">
        <v>729</v>
      </c>
      <c r="G275">
        <v>3264.8958115999999</v>
      </c>
      <c r="H275">
        <v>164.625</v>
      </c>
      <c r="I275">
        <v>164.375</v>
      </c>
      <c r="J275">
        <v>299.0625</v>
      </c>
      <c r="K275">
        <v>420</v>
      </c>
      <c r="L275">
        <v>1025.75</v>
      </c>
      <c r="M275">
        <v>1190.0625</v>
      </c>
      <c r="N275">
        <v>88.786422729492188</v>
      </c>
      <c r="O275">
        <v>491.37100219726563</v>
      </c>
      <c r="P275">
        <v>236.98234968136848</v>
      </c>
      <c r="Q275">
        <v>0</v>
      </c>
      <c r="R275">
        <v>1276.5</v>
      </c>
      <c r="S275">
        <v>0</v>
      </c>
      <c r="T275">
        <v>1631.375</v>
      </c>
      <c r="U275">
        <v>356</v>
      </c>
      <c r="V275">
        <v>0</v>
      </c>
      <c r="W275">
        <v>1115.0743633926861</v>
      </c>
      <c r="X275">
        <v>14.92616465632778</v>
      </c>
      <c r="Y275">
        <v>93</v>
      </c>
      <c r="Z275">
        <v>222911.61309999999</v>
      </c>
      <c r="AA275">
        <v>151.56</v>
      </c>
      <c r="AB275">
        <v>96.86</v>
      </c>
      <c r="AC275">
        <v>85.44</v>
      </c>
      <c r="AD275">
        <v>11.42</v>
      </c>
      <c r="AE275">
        <v>14.34</v>
      </c>
      <c r="AF275">
        <v>37.32</v>
      </c>
      <c r="AG275">
        <v>3.04</v>
      </c>
      <c r="AH275">
        <v>10.5</v>
      </c>
      <c r="AI275">
        <v>19.900000000000002</v>
      </c>
      <c r="AJ275">
        <v>27.3</v>
      </c>
      <c r="AK275">
        <v>4</v>
      </c>
      <c r="AL275">
        <v>3.06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2.4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0.46</v>
      </c>
      <c r="BE275">
        <v>0</v>
      </c>
      <c r="BF275">
        <v>0</v>
      </c>
      <c r="BG275">
        <v>1.76</v>
      </c>
      <c r="BH275">
        <v>0</v>
      </c>
      <c r="BI275">
        <v>0</v>
      </c>
      <c r="BJ275">
        <v>0</v>
      </c>
      <c r="BK275">
        <v>0</v>
      </c>
      <c r="BL275">
        <v>5.51</v>
      </c>
      <c r="BM275">
        <v>4.8500000000000005</v>
      </c>
      <c r="BN275">
        <v>0</v>
      </c>
      <c r="BO275">
        <v>3.05</v>
      </c>
      <c r="BP275">
        <v>0</v>
      </c>
      <c r="BQ275">
        <v>9.31</v>
      </c>
      <c r="BR275">
        <v>2.42</v>
      </c>
      <c r="BS275">
        <v>7.54</v>
      </c>
      <c r="BT275">
        <v>6.44</v>
      </c>
      <c r="BU275">
        <v>0.1</v>
      </c>
      <c r="BV275">
        <v>0</v>
      </c>
      <c r="BW275">
        <v>0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0</v>
      </c>
      <c r="CD275">
        <v>0</v>
      </c>
      <c r="CE275">
        <v>2.33</v>
      </c>
      <c r="CF275">
        <v>3.71</v>
      </c>
      <c r="CG275">
        <v>0.84</v>
      </c>
      <c r="CH275">
        <v>0</v>
      </c>
      <c r="CI275">
        <v>31.79</v>
      </c>
      <c r="CJ275">
        <v>0</v>
      </c>
      <c r="CK275">
        <v>3.92</v>
      </c>
      <c r="CL275">
        <v>0</v>
      </c>
      <c r="CM275">
        <v>0</v>
      </c>
      <c r="CN275">
        <v>4.0999999999999996</v>
      </c>
      <c r="CO275">
        <v>13.22</v>
      </c>
      <c r="CP275">
        <v>1.53</v>
      </c>
      <c r="CQ275">
        <v>0</v>
      </c>
      <c r="CR275">
        <v>0</v>
      </c>
      <c r="CS275">
        <v>43.22</v>
      </c>
      <c r="CT275">
        <v>0</v>
      </c>
      <c r="CU275">
        <v>35</v>
      </c>
      <c r="CV275">
        <v>93</v>
      </c>
      <c r="CW275" t="s">
        <v>728</v>
      </c>
      <c r="CX275">
        <v>3264.9</v>
      </c>
      <c r="CY275">
        <v>0.03</v>
      </c>
      <c r="CZ275">
        <v>0.01</v>
      </c>
      <c r="DA275">
        <v>0</v>
      </c>
      <c r="DB275">
        <v>0</v>
      </c>
      <c r="DC275">
        <v>0</v>
      </c>
      <c r="DD275">
        <v>0.01</v>
      </c>
      <c r="DE275">
        <v>0</v>
      </c>
      <c r="DF275">
        <v>0.11</v>
      </c>
      <c r="DG275">
        <v>0</v>
      </c>
      <c r="DH275">
        <v>0</v>
      </c>
      <c r="DI275">
        <v>0</v>
      </c>
      <c r="DJ275">
        <v>0</v>
      </c>
      <c r="DK275">
        <v>0</v>
      </c>
      <c r="DL275">
        <v>0</v>
      </c>
      <c r="DM275">
        <v>0</v>
      </c>
      <c r="DN275">
        <v>0.47</v>
      </c>
      <c r="DO275">
        <v>0</v>
      </c>
      <c r="DP275">
        <v>0.04</v>
      </c>
      <c r="DQ275">
        <v>0.27</v>
      </c>
      <c r="DR275">
        <v>0</v>
      </c>
      <c r="DS275">
        <v>0</v>
      </c>
      <c r="DT275">
        <v>0</v>
      </c>
      <c r="DU275">
        <v>0.01</v>
      </c>
      <c r="DV275">
        <v>0</v>
      </c>
      <c r="DW275">
        <v>0</v>
      </c>
      <c r="DX275">
        <v>0.05</v>
      </c>
      <c r="DY275" s="5" t="s">
        <v>728</v>
      </c>
      <c r="DZ275" s="5" t="s">
        <v>2583</v>
      </c>
      <c r="EA275" s="5" t="s">
        <v>2571</v>
      </c>
      <c r="EB275" s="5" t="s">
        <v>2572</v>
      </c>
      <c r="EC275" s="5">
        <v>3264.8958115999999</v>
      </c>
      <c r="ED275" s="8">
        <v>3104.7065711265</v>
      </c>
      <c r="EE275" s="7">
        <v>0.95</v>
      </c>
    </row>
    <row r="276" spans="1:135">
      <c r="A276">
        <v>1</v>
      </c>
      <c r="B276" t="s">
        <v>2238</v>
      </c>
      <c r="C276" t="s">
        <v>703</v>
      </c>
      <c r="D276" t="s">
        <v>704</v>
      </c>
      <c r="E276" t="s">
        <v>730</v>
      </c>
      <c r="F276" t="s">
        <v>731</v>
      </c>
      <c r="G276">
        <v>3154.2150324300001</v>
      </c>
      <c r="H276">
        <v>258.5</v>
      </c>
      <c r="I276">
        <v>237.4375</v>
      </c>
      <c r="J276">
        <v>373.3125</v>
      </c>
      <c r="K276">
        <v>404</v>
      </c>
      <c r="L276">
        <v>876.5</v>
      </c>
      <c r="M276">
        <v>1004.75</v>
      </c>
      <c r="N276">
        <v>65.166023254394531</v>
      </c>
      <c r="O276">
        <v>291.41961669921875</v>
      </c>
      <c r="P276">
        <v>192.09626674213732</v>
      </c>
      <c r="Q276">
        <v>0</v>
      </c>
      <c r="R276">
        <v>2143.25</v>
      </c>
      <c r="S276">
        <v>0</v>
      </c>
      <c r="T276">
        <v>910</v>
      </c>
      <c r="U276">
        <v>101.25</v>
      </c>
      <c r="V276">
        <v>0</v>
      </c>
      <c r="W276">
        <v>1114.1821352835088</v>
      </c>
      <c r="X276">
        <v>15.083428860217612</v>
      </c>
      <c r="Y276">
        <v>135</v>
      </c>
      <c r="Z276">
        <v>419637.09539999999</v>
      </c>
      <c r="AA276">
        <v>388.41</v>
      </c>
      <c r="AB276">
        <v>159.46</v>
      </c>
      <c r="AC276">
        <v>147.4</v>
      </c>
      <c r="AD276">
        <v>12.06</v>
      </c>
      <c r="AE276">
        <v>19.420000000000002</v>
      </c>
      <c r="AF276">
        <v>68.319999999999993</v>
      </c>
      <c r="AG276">
        <v>141.21</v>
      </c>
      <c r="AH276">
        <v>16.399999999999999</v>
      </c>
      <c r="AI276">
        <v>76.400000000000006</v>
      </c>
      <c r="AJ276">
        <v>49.7</v>
      </c>
      <c r="AK276">
        <v>9.6</v>
      </c>
      <c r="AL276">
        <v>2.58</v>
      </c>
      <c r="AM276">
        <v>0</v>
      </c>
      <c r="AN276">
        <v>0</v>
      </c>
      <c r="AO276">
        <v>1.53</v>
      </c>
      <c r="AP276">
        <v>0</v>
      </c>
      <c r="AQ276">
        <v>0</v>
      </c>
      <c r="AR276">
        <v>0</v>
      </c>
      <c r="AS276">
        <v>5.18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1.8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11.51</v>
      </c>
      <c r="BM276">
        <v>4.25</v>
      </c>
      <c r="BN276">
        <v>0</v>
      </c>
      <c r="BO276">
        <v>0</v>
      </c>
      <c r="BP276">
        <v>3.9</v>
      </c>
      <c r="BQ276">
        <v>119.58</v>
      </c>
      <c r="BR276">
        <v>0</v>
      </c>
      <c r="BS276">
        <v>36.82</v>
      </c>
      <c r="BT276">
        <v>7.02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2.15</v>
      </c>
      <c r="CB276">
        <v>0</v>
      </c>
      <c r="CC276">
        <v>0</v>
      </c>
      <c r="CD276">
        <v>0</v>
      </c>
      <c r="CE276">
        <v>4.4800000000000004</v>
      </c>
      <c r="CF276">
        <v>5.05</v>
      </c>
      <c r="CG276">
        <v>3.25</v>
      </c>
      <c r="CH276">
        <v>0</v>
      </c>
      <c r="CI276">
        <v>41.9</v>
      </c>
      <c r="CJ276">
        <v>0</v>
      </c>
      <c r="CK276">
        <v>8.4</v>
      </c>
      <c r="CL276">
        <v>0</v>
      </c>
      <c r="CM276">
        <v>0</v>
      </c>
      <c r="CN276">
        <v>36.54</v>
      </c>
      <c r="CO276">
        <v>28.46</v>
      </c>
      <c r="CP276">
        <v>3.02</v>
      </c>
      <c r="CQ276">
        <v>1.25</v>
      </c>
      <c r="CR276">
        <v>0.51</v>
      </c>
      <c r="CS276">
        <v>59.23</v>
      </c>
      <c r="CT276">
        <v>0</v>
      </c>
      <c r="CU276">
        <v>87</v>
      </c>
      <c r="CV276">
        <v>148.5</v>
      </c>
      <c r="CW276" t="s">
        <v>730</v>
      </c>
      <c r="CX276">
        <v>3154.22</v>
      </c>
      <c r="CY276">
        <v>0.05</v>
      </c>
      <c r="CZ276">
        <v>0.01</v>
      </c>
      <c r="DA276">
        <v>0</v>
      </c>
      <c r="DB276">
        <v>0</v>
      </c>
      <c r="DC276">
        <v>0</v>
      </c>
      <c r="DD276">
        <v>0.01</v>
      </c>
      <c r="DE276">
        <v>0.01</v>
      </c>
      <c r="DF276">
        <v>0.12</v>
      </c>
      <c r="DG276">
        <v>0</v>
      </c>
      <c r="DH276">
        <v>0</v>
      </c>
      <c r="DI276">
        <v>0</v>
      </c>
      <c r="DJ276">
        <v>0</v>
      </c>
      <c r="DK276">
        <v>0</v>
      </c>
      <c r="DL276">
        <v>0</v>
      </c>
      <c r="DM276">
        <v>0</v>
      </c>
      <c r="DN276">
        <v>0.39</v>
      </c>
      <c r="DO276">
        <v>0.02</v>
      </c>
      <c r="DP276">
        <v>0.05</v>
      </c>
      <c r="DQ276">
        <v>0.31</v>
      </c>
      <c r="DR276">
        <v>0</v>
      </c>
      <c r="DS276">
        <v>0</v>
      </c>
      <c r="DT276">
        <v>0</v>
      </c>
      <c r="DU276">
        <v>0</v>
      </c>
      <c r="DV276">
        <v>0</v>
      </c>
      <c r="DW276">
        <v>0</v>
      </c>
      <c r="DX276">
        <v>0.03</v>
      </c>
      <c r="DY276" s="5" t="s">
        <v>730</v>
      </c>
      <c r="DZ276" s="5" t="s">
        <v>2584</v>
      </c>
      <c r="EA276" s="5" t="s">
        <v>2571</v>
      </c>
      <c r="EB276" s="5" t="s">
        <v>2572</v>
      </c>
      <c r="EC276" s="5">
        <v>3154.2150324300001</v>
      </c>
      <c r="ED276" s="8">
        <v>5000.2404168339999</v>
      </c>
      <c r="EE276" s="7">
        <v>1.59</v>
      </c>
    </row>
    <row r="277" spans="1:135">
      <c r="A277">
        <v>1</v>
      </c>
      <c r="B277" t="s">
        <v>2238</v>
      </c>
      <c r="C277" t="s">
        <v>703</v>
      </c>
      <c r="D277" t="s">
        <v>704</v>
      </c>
      <c r="E277" t="s">
        <v>732</v>
      </c>
      <c r="F277" t="s">
        <v>485</v>
      </c>
      <c r="G277">
        <v>1155.54868577</v>
      </c>
      <c r="H277">
        <v>238.9375</v>
      </c>
      <c r="I277">
        <v>143.9375</v>
      </c>
      <c r="J277">
        <v>183.0625</v>
      </c>
      <c r="K277">
        <v>128.4375</v>
      </c>
      <c r="L277">
        <v>243.625</v>
      </c>
      <c r="M277">
        <v>217.0625</v>
      </c>
      <c r="N277">
        <v>126.95885467529297</v>
      </c>
      <c r="O277">
        <v>368.33303833007813</v>
      </c>
      <c r="P277">
        <v>206.41611938740769</v>
      </c>
      <c r="Q277">
        <v>0</v>
      </c>
      <c r="R277">
        <v>0</v>
      </c>
      <c r="S277">
        <v>0</v>
      </c>
      <c r="T277">
        <v>383</v>
      </c>
      <c r="U277">
        <v>772.0625</v>
      </c>
      <c r="V277">
        <v>0</v>
      </c>
      <c r="W277">
        <v>1126.3168568492781</v>
      </c>
      <c r="X277">
        <v>15.1635752528257</v>
      </c>
      <c r="Y277">
        <v>35</v>
      </c>
      <c r="Z277">
        <v>102961.7326</v>
      </c>
      <c r="AA277">
        <v>97.34</v>
      </c>
      <c r="AB277">
        <v>51.88</v>
      </c>
      <c r="AC277">
        <v>44.89</v>
      </c>
      <c r="AD277">
        <v>6.99</v>
      </c>
      <c r="AE277">
        <v>6.44</v>
      </c>
      <c r="AF277">
        <v>16.3</v>
      </c>
      <c r="AG277">
        <v>22.72</v>
      </c>
      <c r="AH277">
        <v>0</v>
      </c>
      <c r="AI277">
        <v>9.7000000000000011</v>
      </c>
      <c r="AJ277">
        <v>32.4</v>
      </c>
      <c r="AK277">
        <v>0.8</v>
      </c>
      <c r="AL277">
        <v>4.46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1.5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0</v>
      </c>
      <c r="BK277">
        <v>0</v>
      </c>
      <c r="BL277">
        <v>1.95</v>
      </c>
      <c r="BM277">
        <v>1.1400000000000001</v>
      </c>
      <c r="BN277">
        <v>0</v>
      </c>
      <c r="BO277">
        <v>0</v>
      </c>
      <c r="BP277">
        <v>0</v>
      </c>
      <c r="BQ277">
        <v>2.57</v>
      </c>
      <c r="BR277">
        <v>0</v>
      </c>
      <c r="BS277">
        <v>49.07</v>
      </c>
      <c r="BT277">
        <v>1.61</v>
      </c>
      <c r="BU277">
        <v>0</v>
      </c>
      <c r="BV277">
        <v>0</v>
      </c>
      <c r="BW277">
        <v>0</v>
      </c>
      <c r="BX277">
        <v>0</v>
      </c>
      <c r="BY277">
        <v>0</v>
      </c>
      <c r="BZ277">
        <v>1.26</v>
      </c>
      <c r="CA277">
        <v>0</v>
      </c>
      <c r="CB277">
        <v>0</v>
      </c>
      <c r="CC277">
        <v>0</v>
      </c>
      <c r="CD277">
        <v>0</v>
      </c>
      <c r="CE277">
        <v>3.26</v>
      </c>
      <c r="CF277">
        <v>3.37</v>
      </c>
      <c r="CG277">
        <v>0</v>
      </c>
      <c r="CH277">
        <v>0</v>
      </c>
      <c r="CI277">
        <v>8.1300000000000008</v>
      </c>
      <c r="CJ277">
        <v>0</v>
      </c>
      <c r="CK277">
        <v>0</v>
      </c>
      <c r="CL277">
        <v>0</v>
      </c>
      <c r="CM277">
        <v>0</v>
      </c>
      <c r="CN277">
        <v>0</v>
      </c>
      <c r="CO277">
        <v>0</v>
      </c>
      <c r="CP277">
        <v>4.76</v>
      </c>
      <c r="CQ277">
        <v>0</v>
      </c>
      <c r="CR277">
        <v>0</v>
      </c>
      <c r="CS277">
        <v>14.26</v>
      </c>
      <c r="CT277">
        <v>0</v>
      </c>
      <c r="CU277">
        <v>32</v>
      </c>
      <c r="CV277">
        <v>31.5</v>
      </c>
      <c r="CW277" t="s">
        <v>732</v>
      </c>
      <c r="CX277">
        <v>1155.55</v>
      </c>
      <c r="CY277">
        <v>0.09</v>
      </c>
      <c r="CZ277">
        <v>0.02</v>
      </c>
      <c r="DA277">
        <v>0</v>
      </c>
      <c r="DB277">
        <v>0</v>
      </c>
      <c r="DC277">
        <v>0</v>
      </c>
      <c r="DD277">
        <v>0</v>
      </c>
      <c r="DE277">
        <v>0</v>
      </c>
      <c r="DF277">
        <v>0.1</v>
      </c>
      <c r="DG277">
        <v>0</v>
      </c>
      <c r="DH277">
        <v>0</v>
      </c>
      <c r="DI277">
        <v>0</v>
      </c>
      <c r="DJ277">
        <v>0</v>
      </c>
      <c r="DK277">
        <v>0</v>
      </c>
      <c r="DL277">
        <v>0</v>
      </c>
      <c r="DM277">
        <v>0</v>
      </c>
      <c r="DN277">
        <v>0.22</v>
      </c>
      <c r="DO277">
        <v>0</v>
      </c>
      <c r="DP277">
        <v>0.03</v>
      </c>
      <c r="DQ277">
        <v>0.51</v>
      </c>
      <c r="DR277">
        <v>0</v>
      </c>
      <c r="DS277">
        <v>0</v>
      </c>
      <c r="DT277">
        <v>0</v>
      </c>
      <c r="DU277">
        <v>0</v>
      </c>
      <c r="DV277">
        <v>0</v>
      </c>
      <c r="DW277">
        <v>0</v>
      </c>
      <c r="DX277">
        <v>0.02</v>
      </c>
      <c r="DY277" s="5" t="s">
        <v>732</v>
      </c>
      <c r="DZ277" s="5" t="s">
        <v>2469</v>
      </c>
      <c r="EA277" s="5" t="s">
        <v>2571</v>
      </c>
      <c r="EB277" s="5" t="s">
        <v>2572</v>
      </c>
      <c r="EC277" s="5">
        <v>1155.54868577</v>
      </c>
      <c r="ED277" s="8">
        <v>575.10316172379999</v>
      </c>
      <c r="EE277" s="7">
        <v>0.5</v>
      </c>
    </row>
    <row r="278" spans="1:135">
      <c r="A278">
        <v>1</v>
      </c>
      <c r="B278" t="s">
        <v>2238</v>
      </c>
      <c r="C278" t="s">
        <v>703</v>
      </c>
      <c r="D278" t="s">
        <v>704</v>
      </c>
      <c r="E278" t="s">
        <v>733</v>
      </c>
      <c r="F278" t="s">
        <v>734</v>
      </c>
      <c r="G278">
        <v>694.06916375200001</v>
      </c>
      <c r="H278">
        <v>76.4375</v>
      </c>
      <c r="I278">
        <v>53.25</v>
      </c>
      <c r="J278">
        <v>107.0625</v>
      </c>
      <c r="K278">
        <v>107.625</v>
      </c>
      <c r="L278">
        <v>186.1875</v>
      </c>
      <c r="M278">
        <v>163.3125</v>
      </c>
      <c r="N278">
        <v>141.9886474609375</v>
      </c>
      <c r="O278">
        <v>332.3170166015625</v>
      </c>
      <c r="P278">
        <v>203.81425495041188</v>
      </c>
      <c r="Q278">
        <v>0.375</v>
      </c>
      <c r="R278">
        <v>0.125</v>
      </c>
      <c r="S278">
        <v>0</v>
      </c>
      <c r="T278">
        <v>73.6875</v>
      </c>
      <c r="U278">
        <v>619.6875</v>
      </c>
      <c r="V278">
        <v>0</v>
      </c>
      <c r="W278">
        <v>1142.640605296343</v>
      </c>
      <c r="X278">
        <v>15.120769230769231</v>
      </c>
      <c r="Y278">
        <v>15</v>
      </c>
      <c r="Z278">
        <v>20452.522799999999</v>
      </c>
      <c r="AA278">
        <v>20.330000000000002</v>
      </c>
      <c r="AB278">
        <v>9.9499999999999993</v>
      </c>
      <c r="AC278">
        <v>4.3</v>
      </c>
      <c r="AD278">
        <v>5.65</v>
      </c>
      <c r="AE278">
        <v>3</v>
      </c>
      <c r="AF278">
        <v>2.5299999999999998</v>
      </c>
      <c r="AG278">
        <v>4.8499999999999996</v>
      </c>
      <c r="AH278">
        <v>0</v>
      </c>
      <c r="AI278">
        <v>1.5</v>
      </c>
      <c r="AJ278">
        <v>2.9</v>
      </c>
      <c r="AK278">
        <v>0.8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2.5300000000000002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>
        <v>0</v>
      </c>
      <c r="BT278">
        <v>0</v>
      </c>
      <c r="BU278">
        <v>0</v>
      </c>
      <c r="BV278">
        <v>0</v>
      </c>
      <c r="BW278">
        <v>0</v>
      </c>
      <c r="BX278">
        <v>0</v>
      </c>
      <c r="BY278">
        <v>0</v>
      </c>
      <c r="BZ278">
        <v>0</v>
      </c>
      <c r="CA278">
        <v>0</v>
      </c>
      <c r="CB278">
        <v>0</v>
      </c>
      <c r="CC278">
        <v>0</v>
      </c>
      <c r="CD278">
        <v>0</v>
      </c>
      <c r="CE278">
        <v>0</v>
      </c>
      <c r="CF278">
        <v>0</v>
      </c>
      <c r="CG278">
        <v>0</v>
      </c>
      <c r="CH278">
        <v>0</v>
      </c>
      <c r="CI278">
        <v>9.86</v>
      </c>
      <c r="CJ278">
        <v>0</v>
      </c>
      <c r="CK278">
        <v>0</v>
      </c>
      <c r="CL278">
        <v>0</v>
      </c>
      <c r="CM278">
        <v>0</v>
      </c>
      <c r="CN278">
        <v>0</v>
      </c>
      <c r="CO278">
        <v>0</v>
      </c>
      <c r="CP278">
        <v>5.47</v>
      </c>
      <c r="CQ278">
        <v>0</v>
      </c>
      <c r="CR278">
        <v>0</v>
      </c>
      <c r="CS278">
        <v>2.4700000000000002</v>
      </c>
      <c r="CT278">
        <v>0</v>
      </c>
      <c r="CU278">
        <v>4</v>
      </c>
      <c r="CV278">
        <v>30</v>
      </c>
      <c r="CW278" t="s">
        <v>733</v>
      </c>
      <c r="CX278">
        <v>694.07</v>
      </c>
      <c r="CY278">
        <v>0.04</v>
      </c>
      <c r="CZ278">
        <v>0</v>
      </c>
      <c r="DA278">
        <v>0</v>
      </c>
      <c r="DB278">
        <v>0</v>
      </c>
      <c r="DC278">
        <v>0</v>
      </c>
      <c r="DD278">
        <v>0.01</v>
      </c>
      <c r="DE278">
        <v>0.01</v>
      </c>
      <c r="DF278">
        <v>0.13</v>
      </c>
      <c r="DG278">
        <v>0</v>
      </c>
      <c r="DH278">
        <v>0</v>
      </c>
      <c r="DI278">
        <v>0</v>
      </c>
      <c r="DJ278">
        <v>0</v>
      </c>
      <c r="DK278">
        <v>0</v>
      </c>
      <c r="DL278">
        <v>0</v>
      </c>
      <c r="DM278">
        <v>0</v>
      </c>
      <c r="DN278">
        <v>7.0000000000000007E-2</v>
      </c>
      <c r="DO278">
        <v>0</v>
      </c>
      <c r="DP278">
        <v>0.03</v>
      </c>
      <c r="DQ278">
        <v>0.65</v>
      </c>
      <c r="DR278">
        <v>0</v>
      </c>
      <c r="DS278">
        <v>0</v>
      </c>
      <c r="DT278">
        <v>0.01</v>
      </c>
      <c r="DU278">
        <v>0.05</v>
      </c>
      <c r="DV278">
        <v>0</v>
      </c>
      <c r="DW278">
        <v>0</v>
      </c>
      <c r="DX278">
        <v>0.02</v>
      </c>
      <c r="DY278" s="5" t="s">
        <v>733</v>
      </c>
      <c r="DZ278" s="5" t="s">
        <v>2585</v>
      </c>
      <c r="EA278" s="5" t="s">
        <v>2571</v>
      </c>
      <c r="EB278" s="5" t="s">
        <v>2572</v>
      </c>
      <c r="EC278" s="5">
        <v>694.06916375200001</v>
      </c>
      <c r="ED278" s="8">
        <v>114.51743007899999</v>
      </c>
      <c r="EE278" s="7">
        <v>0.16</v>
      </c>
    </row>
    <row r="279" spans="1:135">
      <c r="A279">
        <v>1</v>
      </c>
      <c r="B279" t="s">
        <v>2238</v>
      </c>
      <c r="C279" t="s">
        <v>703</v>
      </c>
      <c r="D279" t="s">
        <v>704</v>
      </c>
      <c r="E279" t="s">
        <v>735</v>
      </c>
      <c r="F279" t="s">
        <v>736</v>
      </c>
      <c r="G279">
        <v>1868.3445386400001</v>
      </c>
      <c r="H279">
        <v>7.375</v>
      </c>
      <c r="I279">
        <v>10.3125</v>
      </c>
      <c r="J279">
        <v>18.5625</v>
      </c>
      <c r="K279">
        <v>23.4375</v>
      </c>
      <c r="L279">
        <v>96.6875</v>
      </c>
      <c r="M279">
        <v>1711.375</v>
      </c>
      <c r="N279">
        <v>419.64920043945313</v>
      </c>
      <c r="O279">
        <v>1140.78857421875</v>
      </c>
      <c r="P279">
        <v>739.3455371460974</v>
      </c>
      <c r="Q279">
        <v>0</v>
      </c>
      <c r="R279">
        <v>0</v>
      </c>
      <c r="S279">
        <v>1867.75</v>
      </c>
      <c r="T279">
        <v>0</v>
      </c>
      <c r="U279">
        <v>0</v>
      </c>
      <c r="V279">
        <v>0</v>
      </c>
      <c r="W279">
        <v>1344.9423411371238</v>
      </c>
      <c r="X279">
        <v>12.669370234113712</v>
      </c>
      <c r="Y279">
        <v>23</v>
      </c>
      <c r="Z279">
        <v>84781.365399999995</v>
      </c>
      <c r="AA279">
        <v>28.53</v>
      </c>
      <c r="AB279">
        <v>3.77</v>
      </c>
      <c r="AC279">
        <v>3.77</v>
      </c>
      <c r="AD279">
        <v>0</v>
      </c>
      <c r="AE279">
        <v>2.63</v>
      </c>
      <c r="AF279">
        <v>15.48</v>
      </c>
      <c r="AG279">
        <v>6.65</v>
      </c>
      <c r="AH279">
        <v>0</v>
      </c>
      <c r="AI279">
        <v>0.5</v>
      </c>
      <c r="AJ279">
        <v>20.3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3.35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>
        <v>7.38</v>
      </c>
      <c r="BT279">
        <v>0</v>
      </c>
      <c r="BU279">
        <v>0</v>
      </c>
      <c r="BV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C279">
        <v>0</v>
      </c>
      <c r="CD279">
        <v>0</v>
      </c>
      <c r="CE279">
        <v>0</v>
      </c>
      <c r="CF279">
        <v>0</v>
      </c>
      <c r="CG279">
        <v>3.21</v>
      </c>
      <c r="CH279">
        <v>0</v>
      </c>
      <c r="CI279">
        <v>1.99</v>
      </c>
      <c r="CJ279">
        <v>0</v>
      </c>
      <c r="CK279">
        <v>0</v>
      </c>
      <c r="CL279">
        <v>0</v>
      </c>
      <c r="CM279">
        <v>0</v>
      </c>
      <c r="CN279">
        <v>0</v>
      </c>
      <c r="CO279">
        <v>0</v>
      </c>
      <c r="CP279">
        <v>0</v>
      </c>
      <c r="CQ279">
        <v>0</v>
      </c>
      <c r="CR279">
        <v>6.06</v>
      </c>
      <c r="CS279">
        <v>6.54</v>
      </c>
      <c r="CT279">
        <v>0</v>
      </c>
      <c r="CU279">
        <v>1</v>
      </c>
      <c r="CV279">
        <v>41.4</v>
      </c>
      <c r="CW279" t="s">
        <v>735</v>
      </c>
      <c r="CX279">
        <v>1868.34</v>
      </c>
      <c r="CY279">
        <v>0.01</v>
      </c>
      <c r="CZ279">
        <v>0</v>
      </c>
      <c r="DA279">
        <v>0</v>
      </c>
      <c r="DB279">
        <v>0</v>
      </c>
      <c r="DC279">
        <v>0</v>
      </c>
      <c r="DD279">
        <v>0.01</v>
      </c>
      <c r="DE279">
        <v>0</v>
      </c>
      <c r="DF279">
        <v>0.04</v>
      </c>
      <c r="DG279">
        <v>0</v>
      </c>
      <c r="DH279">
        <v>0</v>
      </c>
      <c r="DI279">
        <v>0</v>
      </c>
      <c r="DJ279">
        <v>0</v>
      </c>
      <c r="DK279">
        <v>0</v>
      </c>
      <c r="DL279">
        <v>0</v>
      </c>
      <c r="DM279">
        <v>0.05</v>
      </c>
      <c r="DN279">
        <v>0.01</v>
      </c>
      <c r="DO279">
        <v>0</v>
      </c>
      <c r="DP279">
        <v>0.04</v>
      </c>
      <c r="DQ279">
        <v>0.69</v>
      </c>
      <c r="DR279">
        <v>0</v>
      </c>
      <c r="DS279">
        <v>0</v>
      </c>
      <c r="DT279">
        <v>0</v>
      </c>
      <c r="DU279">
        <v>0.16</v>
      </c>
      <c r="DV279">
        <v>0</v>
      </c>
      <c r="DW279">
        <v>0</v>
      </c>
      <c r="DX279">
        <v>0</v>
      </c>
      <c r="DY279" s="5" t="s">
        <v>735</v>
      </c>
      <c r="DZ279" s="5" t="s">
        <v>2586</v>
      </c>
      <c r="EA279" s="5" t="s">
        <v>2571</v>
      </c>
      <c r="EB279" s="5" t="s">
        <v>2572</v>
      </c>
      <c r="EC279" s="5">
        <v>1868.3445386400001</v>
      </c>
      <c r="ED279" s="8">
        <v>3351.9802833056001</v>
      </c>
      <c r="EE279" s="7">
        <v>1.79</v>
      </c>
    </row>
    <row r="280" spans="1:135">
      <c r="A280">
        <v>1</v>
      </c>
      <c r="B280" t="s">
        <v>2238</v>
      </c>
      <c r="C280" t="s">
        <v>703</v>
      </c>
      <c r="D280" t="s">
        <v>704</v>
      </c>
      <c r="E280" t="s">
        <v>737</v>
      </c>
      <c r="F280" t="s">
        <v>738</v>
      </c>
      <c r="G280">
        <v>1271.7489101900001</v>
      </c>
      <c r="H280">
        <v>48.6875</v>
      </c>
      <c r="I280">
        <v>50.875</v>
      </c>
      <c r="J280">
        <v>99.5</v>
      </c>
      <c r="K280">
        <v>131.3125</v>
      </c>
      <c r="L280">
        <v>356.8125</v>
      </c>
      <c r="M280">
        <v>585.25</v>
      </c>
      <c r="N280">
        <v>179.62611389160156</v>
      </c>
      <c r="O280">
        <v>781.50201416015625</v>
      </c>
      <c r="P280">
        <v>341.83556792012212</v>
      </c>
      <c r="Q280">
        <v>25.25</v>
      </c>
      <c r="R280">
        <v>980.25</v>
      </c>
      <c r="S280">
        <v>190.9375</v>
      </c>
      <c r="T280">
        <v>31.25</v>
      </c>
      <c r="U280">
        <v>44.75</v>
      </c>
      <c r="V280">
        <v>0</v>
      </c>
      <c r="W280">
        <v>1256.9911078359125</v>
      </c>
      <c r="X280">
        <v>14.545247850650947</v>
      </c>
      <c r="Y280">
        <v>48</v>
      </c>
      <c r="Z280">
        <v>120356.7775</v>
      </c>
      <c r="AA280">
        <v>104.66</v>
      </c>
      <c r="AB280">
        <v>42.32</v>
      </c>
      <c r="AC280">
        <v>34.869999999999997</v>
      </c>
      <c r="AD280">
        <v>7.45</v>
      </c>
      <c r="AE280">
        <v>8.8000000000000007</v>
      </c>
      <c r="AF280">
        <v>37.89</v>
      </c>
      <c r="AG280">
        <v>15.65</v>
      </c>
      <c r="AH280">
        <v>0.8</v>
      </c>
      <c r="AI280">
        <v>39.700000000000003</v>
      </c>
      <c r="AJ280">
        <v>6.2</v>
      </c>
      <c r="AK280">
        <v>0.8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1.5</v>
      </c>
      <c r="BH280">
        <v>0</v>
      </c>
      <c r="BI280">
        <v>0</v>
      </c>
      <c r="BJ280">
        <v>0</v>
      </c>
      <c r="BK280">
        <v>0</v>
      </c>
      <c r="BL280">
        <v>6.58</v>
      </c>
      <c r="BM280">
        <v>1.25</v>
      </c>
      <c r="BN280">
        <v>0</v>
      </c>
      <c r="BO280">
        <v>0</v>
      </c>
      <c r="BP280">
        <v>0</v>
      </c>
      <c r="BQ280">
        <v>38.08</v>
      </c>
      <c r="BR280">
        <v>0</v>
      </c>
      <c r="BS280">
        <v>0</v>
      </c>
      <c r="BT280">
        <v>3.2</v>
      </c>
      <c r="BU280">
        <v>0</v>
      </c>
      <c r="BV280">
        <v>0</v>
      </c>
      <c r="BW280">
        <v>0</v>
      </c>
      <c r="BX280">
        <v>0</v>
      </c>
      <c r="BY280">
        <v>0</v>
      </c>
      <c r="BZ280">
        <v>0</v>
      </c>
      <c r="CA280">
        <v>0.83</v>
      </c>
      <c r="CB280">
        <v>0</v>
      </c>
      <c r="CC280">
        <v>0</v>
      </c>
      <c r="CD280">
        <v>2.1</v>
      </c>
      <c r="CE280">
        <v>2.25</v>
      </c>
      <c r="CF280">
        <v>0</v>
      </c>
      <c r="CG280">
        <v>1.69</v>
      </c>
      <c r="CH280">
        <v>0</v>
      </c>
      <c r="CI280">
        <v>25.77</v>
      </c>
      <c r="CJ280">
        <v>0</v>
      </c>
      <c r="CK280">
        <v>0</v>
      </c>
      <c r="CL280">
        <v>0</v>
      </c>
      <c r="CM280">
        <v>0</v>
      </c>
      <c r="CN280">
        <v>0</v>
      </c>
      <c r="CO280">
        <v>0</v>
      </c>
      <c r="CP280">
        <v>0</v>
      </c>
      <c r="CQ280">
        <v>1.51</v>
      </c>
      <c r="CR280">
        <v>0</v>
      </c>
      <c r="CS280">
        <v>19.900000000000002</v>
      </c>
      <c r="CT280">
        <v>0</v>
      </c>
      <c r="CU280">
        <v>7</v>
      </c>
      <c r="CV280">
        <v>86.4</v>
      </c>
      <c r="CW280" t="s">
        <v>737</v>
      </c>
      <c r="CX280">
        <v>1271.75</v>
      </c>
      <c r="CY280">
        <v>0.01</v>
      </c>
      <c r="CZ280">
        <v>0.02</v>
      </c>
      <c r="DA280">
        <v>0</v>
      </c>
      <c r="DB280">
        <v>0</v>
      </c>
      <c r="DC280">
        <v>0</v>
      </c>
      <c r="DD280">
        <v>0.05</v>
      </c>
      <c r="DE280">
        <v>0</v>
      </c>
      <c r="DF280">
        <v>0.06</v>
      </c>
      <c r="DG280">
        <v>0</v>
      </c>
      <c r="DH280">
        <v>0</v>
      </c>
      <c r="DI280">
        <v>0</v>
      </c>
      <c r="DJ280">
        <v>0</v>
      </c>
      <c r="DK280">
        <v>0</v>
      </c>
      <c r="DL280">
        <v>0</v>
      </c>
      <c r="DM280">
        <v>0</v>
      </c>
      <c r="DN280">
        <v>0.28999999999999998</v>
      </c>
      <c r="DO280">
        <v>0</v>
      </c>
      <c r="DP280">
        <v>0.18</v>
      </c>
      <c r="DQ280">
        <v>0.35</v>
      </c>
      <c r="DR280">
        <v>0</v>
      </c>
      <c r="DS280">
        <v>0</v>
      </c>
      <c r="DT280">
        <v>0</v>
      </c>
      <c r="DU280">
        <v>0.02</v>
      </c>
      <c r="DV280">
        <v>0</v>
      </c>
      <c r="DW280">
        <v>0</v>
      </c>
      <c r="DX280">
        <v>0.01</v>
      </c>
      <c r="DY280" s="5" t="s">
        <v>737</v>
      </c>
      <c r="DZ280" s="5" t="s">
        <v>2587</v>
      </c>
      <c r="EA280" s="5" t="s">
        <v>2571</v>
      </c>
      <c r="EB280" s="5" t="s">
        <v>2572</v>
      </c>
      <c r="EC280" s="5">
        <v>1271.7489101900001</v>
      </c>
      <c r="ED280" s="8">
        <v>1633.4376197002</v>
      </c>
      <c r="EE280" s="7">
        <v>1.28</v>
      </c>
    </row>
    <row r="281" spans="1:135">
      <c r="A281">
        <v>1</v>
      </c>
      <c r="B281" t="s">
        <v>2238</v>
      </c>
      <c r="C281" t="s">
        <v>739</v>
      </c>
      <c r="D281" t="s">
        <v>740</v>
      </c>
      <c r="E281" t="s">
        <v>741</v>
      </c>
      <c r="F281" t="s">
        <v>742</v>
      </c>
      <c r="G281">
        <v>1809.5818120500001</v>
      </c>
      <c r="H281">
        <v>448.8125</v>
      </c>
      <c r="I281">
        <v>394.625</v>
      </c>
      <c r="J281">
        <v>472.5</v>
      </c>
      <c r="K281">
        <v>272.1875</v>
      </c>
      <c r="L281">
        <v>185.4375</v>
      </c>
      <c r="M281">
        <v>36.0625</v>
      </c>
      <c r="N281">
        <v>10</v>
      </c>
      <c r="O281">
        <v>126.11802673339844</v>
      </c>
      <c r="P281">
        <v>57.435101287424409</v>
      </c>
      <c r="Q281">
        <v>70.5625</v>
      </c>
      <c r="R281">
        <v>0</v>
      </c>
      <c r="S281">
        <v>1445.3125</v>
      </c>
      <c r="T281">
        <v>0</v>
      </c>
      <c r="U281">
        <v>99.125</v>
      </c>
      <c r="V281">
        <v>194.625</v>
      </c>
      <c r="W281">
        <v>919.79734116022098</v>
      </c>
      <c r="X281">
        <v>15.572559392265193</v>
      </c>
      <c r="Y281">
        <v>90</v>
      </c>
      <c r="Z281">
        <v>413792.89789999998</v>
      </c>
      <c r="AA281">
        <v>226.42</v>
      </c>
      <c r="AB281">
        <v>97.84</v>
      </c>
      <c r="AC281">
        <v>96.37</v>
      </c>
      <c r="AD281">
        <v>1.47</v>
      </c>
      <c r="AE281">
        <v>6.25</v>
      </c>
      <c r="AF281">
        <v>115.9</v>
      </c>
      <c r="AG281">
        <v>6.43</v>
      </c>
      <c r="AH281">
        <v>10.9</v>
      </c>
      <c r="AI281">
        <v>7.3</v>
      </c>
      <c r="AJ281">
        <v>3.2</v>
      </c>
      <c r="AK281">
        <v>5.6</v>
      </c>
      <c r="AL281">
        <v>1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0.57999999999999996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43.09</v>
      </c>
      <c r="BD281">
        <v>0</v>
      </c>
      <c r="BE281">
        <v>0</v>
      </c>
      <c r="BF281">
        <v>0</v>
      </c>
      <c r="BG281">
        <v>0.59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v>23.82</v>
      </c>
      <c r="BN281">
        <v>0</v>
      </c>
      <c r="BO281">
        <v>2.3199999999999998</v>
      </c>
      <c r="BP281">
        <v>0</v>
      </c>
      <c r="BQ281">
        <v>6.75</v>
      </c>
      <c r="BR281">
        <v>0</v>
      </c>
      <c r="BS281">
        <v>0</v>
      </c>
      <c r="BT281">
        <v>0</v>
      </c>
      <c r="BU281">
        <v>0</v>
      </c>
      <c r="BV281">
        <v>0</v>
      </c>
      <c r="BW281">
        <v>0</v>
      </c>
      <c r="BX281">
        <v>0</v>
      </c>
      <c r="BY281">
        <v>0</v>
      </c>
      <c r="BZ281">
        <v>0</v>
      </c>
      <c r="CA281">
        <v>0</v>
      </c>
      <c r="CB281">
        <v>0.65</v>
      </c>
      <c r="CC281">
        <v>68</v>
      </c>
      <c r="CD281">
        <v>5.51</v>
      </c>
      <c r="CE281">
        <v>3.35</v>
      </c>
      <c r="CF281">
        <v>1.32</v>
      </c>
      <c r="CG281">
        <v>17.32</v>
      </c>
      <c r="CH281">
        <v>0</v>
      </c>
      <c r="CI281">
        <v>0</v>
      </c>
      <c r="CJ281">
        <v>0</v>
      </c>
      <c r="CK281">
        <v>10.91</v>
      </c>
      <c r="CL281">
        <v>0</v>
      </c>
      <c r="CM281">
        <v>0</v>
      </c>
      <c r="CN281">
        <v>0</v>
      </c>
      <c r="CO281">
        <v>0</v>
      </c>
      <c r="CP281">
        <v>0</v>
      </c>
      <c r="CQ281">
        <v>14.94</v>
      </c>
      <c r="CR281">
        <v>0</v>
      </c>
      <c r="CS281">
        <v>26.27</v>
      </c>
      <c r="CT281">
        <v>0</v>
      </c>
      <c r="CU281">
        <v>126</v>
      </c>
      <c r="CV281">
        <v>125.99999999999999</v>
      </c>
      <c r="CW281" t="s">
        <v>741</v>
      </c>
      <c r="CX281">
        <v>1809.58</v>
      </c>
      <c r="CY281">
        <v>0.11</v>
      </c>
      <c r="CZ281">
        <v>7.0000000000000007E-2</v>
      </c>
      <c r="DA281">
        <v>0</v>
      </c>
      <c r="DB281">
        <v>0.03</v>
      </c>
      <c r="DC281">
        <v>0</v>
      </c>
      <c r="DD281">
        <v>0.02</v>
      </c>
      <c r="DE281">
        <v>0</v>
      </c>
      <c r="DF281">
        <v>0.13</v>
      </c>
      <c r="DG281">
        <v>0</v>
      </c>
      <c r="DH281">
        <v>0</v>
      </c>
      <c r="DI281">
        <v>0</v>
      </c>
      <c r="DJ281">
        <v>0</v>
      </c>
      <c r="DK281">
        <v>0</v>
      </c>
      <c r="DL281">
        <v>0</v>
      </c>
      <c r="DM281">
        <v>0</v>
      </c>
      <c r="DN281">
        <v>0.24</v>
      </c>
      <c r="DO281">
        <v>0</v>
      </c>
      <c r="DP281">
        <v>0.02</v>
      </c>
      <c r="DQ281">
        <v>0.36</v>
      </c>
      <c r="DR281">
        <v>0</v>
      </c>
      <c r="DS281">
        <v>0.01</v>
      </c>
      <c r="DT281">
        <v>0</v>
      </c>
      <c r="DU281">
        <v>0</v>
      </c>
      <c r="DV281">
        <v>0</v>
      </c>
      <c r="DW281">
        <v>0</v>
      </c>
      <c r="DX281">
        <v>0</v>
      </c>
      <c r="DY281" s="5" t="s">
        <v>741</v>
      </c>
      <c r="DZ281" s="5" t="s">
        <v>2588</v>
      </c>
      <c r="EA281" s="5" t="s">
        <v>2589</v>
      </c>
      <c r="EB281" s="5" t="s">
        <v>2572</v>
      </c>
      <c r="EC281" s="5">
        <v>1809.5818120500001</v>
      </c>
      <c r="ED281" s="8">
        <v>1345.4216336958</v>
      </c>
      <c r="EE281" s="7">
        <v>0.74</v>
      </c>
    </row>
    <row r="282" spans="1:135">
      <c r="A282">
        <v>1</v>
      </c>
      <c r="B282" t="s">
        <v>2238</v>
      </c>
      <c r="C282" t="s">
        <v>739</v>
      </c>
      <c r="D282" t="s">
        <v>740</v>
      </c>
      <c r="E282" t="s">
        <v>743</v>
      </c>
      <c r="F282" t="s">
        <v>744</v>
      </c>
      <c r="G282">
        <v>662.25903356900005</v>
      </c>
      <c r="H282">
        <v>389</v>
      </c>
      <c r="I282">
        <v>100.1875</v>
      </c>
      <c r="J282">
        <v>97.3125</v>
      </c>
      <c r="K282">
        <v>46.6875</v>
      </c>
      <c r="L282">
        <v>27.3125</v>
      </c>
      <c r="M282">
        <v>1.75</v>
      </c>
      <c r="N282">
        <v>52.991085052490234</v>
      </c>
      <c r="O282">
        <v>97.391975402832031</v>
      </c>
      <c r="P282">
        <v>82.638408952499162</v>
      </c>
      <c r="Q282">
        <v>48.0625</v>
      </c>
      <c r="R282">
        <v>0</v>
      </c>
      <c r="S282">
        <v>167.25</v>
      </c>
      <c r="T282">
        <v>298.6875</v>
      </c>
      <c r="U282">
        <v>66.8125</v>
      </c>
      <c r="V282">
        <v>81.4375</v>
      </c>
      <c r="W282">
        <v>977.04031344410873</v>
      </c>
      <c r="X282">
        <v>15.271088557401812</v>
      </c>
      <c r="Y282">
        <v>101</v>
      </c>
      <c r="Z282">
        <v>595615.28780000005</v>
      </c>
      <c r="AA282">
        <v>178.43</v>
      </c>
      <c r="AB282">
        <v>100.3</v>
      </c>
      <c r="AC282">
        <v>84.48</v>
      </c>
      <c r="AD282">
        <v>15.82</v>
      </c>
      <c r="AE282">
        <v>10.39</v>
      </c>
      <c r="AF282">
        <v>65.540000000000006</v>
      </c>
      <c r="AG282">
        <v>2.2000000000000002</v>
      </c>
      <c r="AH282">
        <v>89.1</v>
      </c>
      <c r="AI282">
        <v>3.1</v>
      </c>
      <c r="AJ282">
        <v>3.1</v>
      </c>
      <c r="AK282">
        <v>4.8</v>
      </c>
      <c r="AL282">
        <v>0</v>
      </c>
      <c r="AM282">
        <v>0</v>
      </c>
      <c r="AN282">
        <v>0</v>
      </c>
      <c r="AO282">
        <v>6.18</v>
      </c>
      <c r="AP282">
        <v>0</v>
      </c>
      <c r="AQ282">
        <v>5.15</v>
      </c>
      <c r="AR282">
        <v>2.57</v>
      </c>
      <c r="AS282">
        <v>36.01</v>
      </c>
      <c r="AT282">
        <v>0</v>
      </c>
      <c r="AU282">
        <v>0</v>
      </c>
      <c r="AV282">
        <v>0</v>
      </c>
      <c r="AW282">
        <v>1.87</v>
      </c>
      <c r="AX282">
        <v>0</v>
      </c>
      <c r="AY282">
        <v>0</v>
      </c>
      <c r="AZ282">
        <v>0</v>
      </c>
      <c r="BA282">
        <v>0.69</v>
      </c>
      <c r="BB282">
        <v>0</v>
      </c>
      <c r="BC282">
        <v>19.580000000000002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0</v>
      </c>
      <c r="BJ282">
        <v>1.1300000000000001</v>
      </c>
      <c r="BK282">
        <v>0</v>
      </c>
      <c r="BL282">
        <v>0</v>
      </c>
      <c r="BM282">
        <v>1.07</v>
      </c>
      <c r="BN282">
        <v>19.150000000000002</v>
      </c>
      <c r="BO282">
        <v>1.5</v>
      </c>
      <c r="BP282">
        <v>0</v>
      </c>
      <c r="BQ282">
        <v>0</v>
      </c>
      <c r="BR282">
        <v>0</v>
      </c>
      <c r="BS282">
        <v>0</v>
      </c>
      <c r="BT282">
        <v>0</v>
      </c>
      <c r="BU282">
        <v>0.06</v>
      </c>
      <c r="BV282">
        <v>0</v>
      </c>
      <c r="BW282">
        <v>0.48</v>
      </c>
      <c r="BX282">
        <v>0</v>
      </c>
      <c r="BY282">
        <v>0</v>
      </c>
      <c r="BZ282">
        <v>0</v>
      </c>
      <c r="CA282">
        <v>4.82</v>
      </c>
      <c r="CB282">
        <v>0</v>
      </c>
      <c r="CC282">
        <v>0.93</v>
      </c>
      <c r="CD282">
        <v>24.74</v>
      </c>
      <c r="CE282">
        <v>0</v>
      </c>
      <c r="CF282">
        <v>12.87</v>
      </c>
      <c r="CG282">
        <v>8.9700000000000006</v>
      </c>
      <c r="CH282">
        <v>0</v>
      </c>
      <c r="CI282">
        <v>0</v>
      </c>
      <c r="CJ282">
        <v>0</v>
      </c>
      <c r="CK282">
        <v>1.44</v>
      </c>
      <c r="CL282">
        <v>0</v>
      </c>
      <c r="CM282">
        <v>0</v>
      </c>
      <c r="CN282">
        <v>0</v>
      </c>
      <c r="CO282">
        <v>0</v>
      </c>
      <c r="CP282">
        <v>12.09</v>
      </c>
      <c r="CQ282">
        <v>0.62</v>
      </c>
      <c r="CR282">
        <v>0</v>
      </c>
      <c r="CS282">
        <v>16.510000000000002</v>
      </c>
      <c r="CT282">
        <v>0</v>
      </c>
      <c r="CU282">
        <v>79</v>
      </c>
      <c r="CV282">
        <v>141.39999999999998</v>
      </c>
      <c r="CW282" t="s">
        <v>743</v>
      </c>
      <c r="CX282">
        <v>662.26</v>
      </c>
      <c r="CY282">
        <v>7.0000000000000007E-2</v>
      </c>
      <c r="CZ282">
        <v>0.18</v>
      </c>
      <c r="DA282">
        <v>0</v>
      </c>
      <c r="DB282">
        <v>0.15</v>
      </c>
      <c r="DC282">
        <v>0.01</v>
      </c>
      <c r="DD282">
        <v>0.01</v>
      </c>
      <c r="DE282">
        <v>0</v>
      </c>
      <c r="DF282">
        <v>0.15</v>
      </c>
      <c r="DG282">
        <v>0</v>
      </c>
      <c r="DH282">
        <v>0</v>
      </c>
      <c r="DI282">
        <v>0</v>
      </c>
      <c r="DJ282">
        <v>0</v>
      </c>
      <c r="DK282">
        <v>0</v>
      </c>
      <c r="DL282">
        <v>0</v>
      </c>
      <c r="DM282">
        <v>0</v>
      </c>
      <c r="DN282">
        <v>0.18</v>
      </c>
      <c r="DO282">
        <v>0</v>
      </c>
      <c r="DP282">
        <v>0.05</v>
      </c>
      <c r="DQ282">
        <v>0.17</v>
      </c>
      <c r="DR282">
        <v>0</v>
      </c>
      <c r="DS282">
        <v>0.01</v>
      </c>
      <c r="DT282">
        <v>0.02</v>
      </c>
      <c r="DU282">
        <v>0</v>
      </c>
      <c r="DV282">
        <v>0</v>
      </c>
      <c r="DW282">
        <v>0</v>
      </c>
      <c r="DX282">
        <v>0</v>
      </c>
      <c r="DY282" s="5" t="s">
        <v>743</v>
      </c>
      <c r="DZ282" s="5" t="s">
        <v>2590</v>
      </c>
      <c r="EA282" s="5" t="s">
        <v>2589</v>
      </c>
      <c r="EB282" s="5" t="s">
        <v>2572</v>
      </c>
      <c r="EC282" s="5">
        <v>662.25903356900005</v>
      </c>
      <c r="ED282" s="8">
        <v>23.004933952799998</v>
      </c>
      <c r="EE282" s="7">
        <v>0.03</v>
      </c>
    </row>
    <row r="283" spans="1:135">
      <c r="A283">
        <v>1</v>
      </c>
      <c r="B283" t="s">
        <v>2238</v>
      </c>
      <c r="C283" t="s">
        <v>739</v>
      </c>
      <c r="D283" t="s">
        <v>740</v>
      </c>
      <c r="E283" t="s">
        <v>745</v>
      </c>
      <c r="F283" t="s">
        <v>746</v>
      </c>
      <c r="G283">
        <v>2699.1271566300002</v>
      </c>
      <c r="H283">
        <v>2517.9375</v>
      </c>
      <c r="I283">
        <v>146.8125</v>
      </c>
      <c r="J283">
        <v>29.75</v>
      </c>
      <c r="K283">
        <v>3.5625</v>
      </c>
      <c r="L283">
        <v>0.3125</v>
      </c>
      <c r="M283">
        <v>0</v>
      </c>
      <c r="N283">
        <v>22.084136962890625</v>
      </c>
      <c r="O283">
        <v>120</v>
      </c>
      <c r="P283">
        <v>69.857771784145839</v>
      </c>
      <c r="Q283">
        <v>106.125</v>
      </c>
      <c r="R283">
        <v>0</v>
      </c>
      <c r="S283">
        <v>590.0625</v>
      </c>
      <c r="T283">
        <v>1284.8125</v>
      </c>
      <c r="U283">
        <v>550.375</v>
      </c>
      <c r="V283">
        <v>167</v>
      </c>
      <c r="W283">
        <v>911.53229429610246</v>
      </c>
      <c r="X283">
        <v>15.330476135337301</v>
      </c>
      <c r="Y283">
        <v>257</v>
      </c>
      <c r="Z283">
        <v>2701772.8086000001</v>
      </c>
      <c r="AA283">
        <v>657.65</v>
      </c>
      <c r="AB283">
        <v>398.88</v>
      </c>
      <c r="AC283">
        <v>369.13</v>
      </c>
      <c r="AD283">
        <v>29.75</v>
      </c>
      <c r="AE283">
        <v>26.16</v>
      </c>
      <c r="AF283">
        <v>222.75</v>
      </c>
      <c r="AG283">
        <v>9.86</v>
      </c>
      <c r="AH283">
        <v>803.9</v>
      </c>
      <c r="AI283">
        <v>8.9</v>
      </c>
      <c r="AJ283">
        <v>9.9</v>
      </c>
      <c r="AK283">
        <v>18.400000000000002</v>
      </c>
      <c r="AL283">
        <v>2.56</v>
      </c>
      <c r="AM283">
        <v>0</v>
      </c>
      <c r="AN283">
        <v>0</v>
      </c>
      <c r="AO283">
        <v>0</v>
      </c>
      <c r="AP283">
        <v>1.0900000000000001</v>
      </c>
      <c r="AQ283">
        <v>0</v>
      </c>
      <c r="AR283">
        <v>0</v>
      </c>
      <c r="AS283">
        <v>15.34</v>
      </c>
      <c r="AT283">
        <v>1</v>
      </c>
      <c r="AU283">
        <v>4.25</v>
      </c>
      <c r="AV283">
        <v>0</v>
      </c>
      <c r="AW283">
        <v>1.1500000000000001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58.16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  <c r="BJ283">
        <v>0.62</v>
      </c>
      <c r="BK283">
        <v>0</v>
      </c>
      <c r="BL283">
        <v>0</v>
      </c>
      <c r="BM283">
        <v>32.770000000000003</v>
      </c>
      <c r="BN283">
        <v>161.64000000000001</v>
      </c>
      <c r="BO283">
        <v>24.7</v>
      </c>
      <c r="BP283">
        <v>8.17</v>
      </c>
      <c r="BQ283">
        <v>5.19</v>
      </c>
      <c r="BR283">
        <v>1.25</v>
      </c>
      <c r="BS283">
        <v>0</v>
      </c>
      <c r="BT283">
        <v>7.23</v>
      </c>
      <c r="BU283">
        <v>2.6</v>
      </c>
      <c r="BV283">
        <v>0</v>
      </c>
      <c r="BW283">
        <v>3.83</v>
      </c>
      <c r="BX283">
        <v>0</v>
      </c>
      <c r="BY283">
        <v>0</v>
      </c>
      <c r="BZ283">
        <v>0</v>
      </c>
      <c r="CA283">
        <v>13.82</v>
      </c>
      <c r="CB283">
        <v>0</v>
      </c>
      <c r="CC283">
        <v>0</v>
      </c>
      <c r="CD283">
        <v>19.580000000000002</v>
      </c>
      <c r="CE283">
        <v>8.4499999999999993</v>
      </c>
      <c r="CF283">
        <v>15.44</v>
      </c>
      <c r="CG283">
        <v>51.32</v>
      </c>
      <c r="CH283">
        <v>7.73</v>
      </c>
      <c r="CI283">
        <v>16.38</v>
      </c>
      <c r="CJ283">
        <v>0</v>
      </c>
      <c r="CK283">
        <v>28.07</v>
      </c>
      <c r="CL283">
        <v>0</v>
      </c>
      <c r="CM283">
        <v>0</v>
      </c>
      <c r="CN283">
        <v>4.49</v>
      </c>
      <c r="CO283">
        <v>2.16</v>
      </c>
      <c r="CP283">
        <v>22.46</v>
      </c>
      <c r="CQ283">
        <v>6.99</v>
      </c>
      <c r="CR283">
        <v>0</v>
      </c>
      <c r="CS283">
        <v>129.21</v>
      </c>
      <c r="CT283">
        <v>0</v>
      </c>
      <c r="CU283">
        <v>261</v>
      </c>
      <c r="CV283">
        <v>282.70000000000005</v>
      </c>
      <c r="CW283" t="s">
        <v>745</v>
      </c>
      <c r="CX283">
        <v>2699.13</v>
      </c>
      <c r="CY283">
        <v>0.11</v>
      </c>
      <c r="CZ283">
        <v>0.17</v>
      </c>
      <c r="DA283">
        <v>0</v>
      </c>
      <c r="DB283">
        <v>0.08</v>
      </c>
      <c r="DC283">
        <v>0.01</v>
      </c>
      <c r="DD283">
        <v>0</v>
      </c>
      <c r="DE283">
        <v>0</v>
      </c>
      <c r="DF283">
        <v>0.18</v>
      </c>
      <c r="DG283">
        <v>0</v>
      </c>
      <c r="DH283">
        <v>0</v>
      </c>
      <c r="DI283">
        <v>0</v>
      </c>
      <c r="DJ283">
        <v>0</v>
      </c>
      <c r="DK283">
        <v>0</v>
      </c>
      <c r="DL283">
        <v>0</v>
      </c>
      <c r="DM283">
        <v>0</v>
      </c>
      <c r="DN283">
        <v>0.09</v>
      </c>
      <c r="DO283">
        <v>0</v>
      </c>
      <c r="DP283">
        <v>0.02</v>
      </c>
      <c r="DQ283">
        <v>0.33</v>
      </c>
      <c r="DR283">
        <v>0</v>
      </c>
      <c r="DS283">
        <v>0</v>
      </c>
      <c r="DT283">
        <v>0.01</v>
      </c>
      <c r="DU283">
        <v>0</v>
      </c>
      <c r="DV283">
        <v>0</v>
      </c>
      <c r="DW283">
        <v>0</v>
      </c>
      <c r="DX283">
        <v>0</v>
      </c>
      <c r="DY283" s="5" t="s">
        <v>745</v>
      </c>
      <c r="DZ283" s="5" t="s">
        <v>2591</v>
      </c>
      <c r="EA283" s="5" t="s">
        <v>2589</v>
      </c>
      <c r="EB283" s="5" t="s">
        <v>2572</v>
      </c>
      <c r="EC283" s="5">
        <v>2699.1271566300002</v>
      </c>
      <c r="ED283" s="8">
        <v>6.7855472397199996</v>
      </c>
      <c r="EE283" s="7">
        <v>0</v>
      </c>
    </row>
    <row r="284" spans="1:135">
      <c r="A284">
        <v>1</v>
      </c>
      <c r="B284" t="s">
        <v>2238</v>
      </c>
      <c r="C284" t="s">
        <v>739</v>
      </c>
      <c r="D284" t="s">
        <v>740</v>
      </c>
      <c r="E284" t="s">
        <v>747</v>
      </c>
      <c r="F284" t="s">
        <v>740</v>
      </c>
      <c r="G284">
        <v>4176.0052134199996</v>
      </c>
      <c r="H284">
        <v>3849.5625</v>
      </c>
      <c r="I284">
        <v>225.625</v>
      </c>
      <c r="J284">
        <v>75.5625</v>
      </c>
      <c r="K284">
        <v>15.6875</v>
      </c>
      <c r="L284">
        <v>9.625</v>
      </c>
      <c r="M284">
        <v>0</v>
      </c>
      <c r="N284">
        <v>32.937076568603516</v>
      </c>
      <c r="O284">
        <v>121.26662445068359</v>
      </c>
      <c r="P284">
        <v>65.857813161133507</v>
      </c>
      <c r="Q284">
        <v>180.375</v>
      </c>
      <c r="R284">
        <v>0</v>
      </c>
      <c r="S284">
        <v>240.375</v>
      </c>
      <c r="T284">
        <v>2604.75</v>
      </c>
      <c r="U284">
        <v>881.25</v>
      </c>
      <c r="V284">
        <v>269.3125</v>
      </c>
      <c r="W284">
        <v>926.27014366955996</v>
      </c>
      <c r="X284">
        <v>15.435871445674948</v>
      </c>
      <c r="Y284">
        <v>260</v>
      </c>
      <c r="Z284">
        <v>1946848.3064999999</v>
      </c>
      <c r="AA284">
        <v>630.6</v>
      </c>
      <c r="AB284">
        <v>179.33</v>
      </c>
      <c r="AC284">
        <v>161.31</v>
      </c>
      <c r="AD284">
        <v>18.02</v>
      </c>
      <c r="AE284">
        <v>20.78</v>
      </c>
      <c r="AF284">
        <v>406.61</v>
      </c>
      <c r="AG284">
        <v>23.88</v>
      </c>
      <c r="AH284">
        <v>32.9</v>
      </c>
      <c r="AI284">
        <v>18.400000000000002</v>
      </c>
      <c r="AJ284">
        <v>12.6</v>
      </c>
      <c r="AK284">
        <v>32</v>
      </c>
      <c r="AL284">
        <v>3.41</v>
      </c>
      <c r="AM284">
        <v>0</v>
      </c>
      <c r="AN284">
        <v>0</v>
      </c>
      <c r="AO284">
        <v>0</v>
      </c>
      <c r="AP284">
        <v>2.72</v>
      </c>
      <c r="AQ284">
        <v>3.41</v>
      </c>
      <c r="AR284">
        <v>0</v>
      </c>
      <c r="AS284">
        <v>7.82</v>
      </c>
      <c r="AT284">
        <v>0</v>
      </c>
      <c r="AU284">
        <v>3.83</v>
      </c>
      <c r="AV284">
        <v>0</v>
      </c>
      <c r="AW284">
        <v>3</v>
      </c>
      <c r="AX284">
        <v>0</v>
      </c>
      <c r="AY284">
        <v>0</v>
      </c>
      <c r="AZ284">
        <v>0</v>
      </c>
      <c r="BA284">
        <v>0</v>
      </c>
      <c r="BB284">
        <v>6.8</v>
      </c>
      <c r="BC284">
        <v>192.15</v>
      </c>
      <c r="BD284">
        <v>24.98</v>
      </c>
      <c r="BE284">
        <v>0</v>
      </c>
      <c r="BF284">
        <v>0</v>
      </c>
      <c r="BG284">
        <v>1.27</v>
      </c>
      <c r="BH284">
        <v>0</v>
      </c>
      <c r="BI284">
        <v>1.67</v>
      </c>
      <c r="BJ284">
        <v>11.5</v>
      </c>
      <c r="BK284">
        <v>19.240000000000002</v>
      </c>
      <c r="BL284">
        <v>2.5</v>
      </c>
      <c r="BM284">
        <v>30.38</v>
      </c>
      <c r="BN284">
        <v>0</v>
      </c>
      <c r="BO284">
        <v>2.68</v>
      </c>
      <c r="BP284">
        <v>0</v>
      </c>
      <c r="BQ284">
        <v>6.31</v>
      </c>
      <c r="BR284">
        <v>0</v>
      </c>
      <c r="BS284">
        <v>0</v>
      </c>
      <c r="BT284">
        <v>2.41</v>
      </c>
      <c r="BU284">
        <v>1.61</v>
      </c>
      <c r="BV284">
        <v>1.3</v>
      </c>
      <c r="BW284">
        <v>0.02</v>
      </c>
      <c r="BX284">
        <v>0</v>
      </c>
      <c r="BY284">
        <v>0</v>
      </c>
      <c r="BZ284">
        <v>0</v>
      </c>
      <c r="CA284">
        <v>11.72</v>
      </c>
      <c r="CB284">
        <v>20.94</v>
      </c>
      <c r="CC284">
        <v>15.54</v>
      </c>
      <c r="CD284">
        <v>20.85</v>
      </c>
      <c r="CE284">
        <v>0</v>
      </c>
      <c r="CF284">
        <v>35.07</v>
      </c>
      <c r="CG284">
        <v>70.760000000000005</v>
      </c>
      <c r="CH284">
        <v>3.7</v>
      </c>
      <c r="CI284">
        <v>6.13</v>
      </c>
      <c r="CJ284">
        <v>0</v>
      </c>
      <c r="CK284">
        <v>7.9</v>
      </c>
      <c r="CL284">
        <v>0</v>
      </c>
      <c r="CM284">
        <v>0</v>
      </c>
      <c r="CN284">
        <v>0</v>
      </c>
      <c r="CO284">
        <v>0</v>
      </c>
      <c r="CP284">
        <v>15.16</v>
      </c>
      <c r="CQ284">
        <v>1.1000000000000001</v>
      </c>
      <c r="CR284">
        <v>0</v>
      </c>
      <c r="CS284">
        <v>91.65</v>
      </c>
      <c r="CT284">
        <v>1.07</v>
      </c>
      <c r="CU284">
        <v>136</v>
      </c>
      <c r="CV284">
        <v>312</v>
      </c>
      <c r="CW284" t="s">
        <v>747</v>
      </c>
      <c r="CX284">
        <v>4176.01</v>
      </c>
      <c r="CY284">
        <v>0.13</v>
      </c>
      <c r="CZ284">
        <v>0.05</v>
      </c>
      <c r="DA284">
        <v>0</v>
      </c>
      <c r="DB284">
        <v>0.15</v>
      </c>
      <c r="DC284">
        <v>0.01</v>
      </c>
      <c r="DD284">
        <v>0.01</v>
      </c>
      <c r="DE284">
        <v>0</v>
      </c>
      <c r="DF284">
        <v>0.11</v>
      </c>
      <c r="DG284">
        <v>0</v>
      </c>
      <c r="DH284">
        <v>0</v>
      </c>
      <c r="DI284">
        <v>0</v>
      </c>
      <c r="DJ284">
        <v>0</v>
      </c>
      <c r="DK284">
        <v>0</v>
      </c>
      <c r="DL284">
        <v>0</v>
      </c>
      <c r="DM284">
        <v>0</v>
      </c>
      <c r="DN284">
        <v>0.17</v>
      </c>
      <c r="DO284">
        <v>0</v>
      </c>
      <c r="DP284">
        <v>0.04</v>
      </c>
      <c r="DQ284">
        <v>0.3</v>
      </c>
      <c r="DR284">
        <v>0.01</v>
      </c>
      <c r="DS284">
        <v>0.01</v>
      </c>
      <c r="DT284">
        <v>0.02</v>
      </c>
      <c r="DU284">
        <v>0.01</v>
      </c>
      <c r="DV284">
        <v>0</v>
      </c>
      <c r="DW284">
        <v>0</v>
      </c>
      <c r="DX284">
        <v>0</v>
      </c>
      <c r="DY284" s="5" t="s">
        <v>747</v>
      </c>
      <c r="DZ284" s="5" t="s">
        <v>2589</v>
      </c>
      <c r="EA284" s="5" t="s">
        <v>2589</v>
      </c>
      <c r="EB284" s="5" t="s">
        <v>2572</v>
      </c>
      <c r="EC284" s="5">
        <v>4176.0052134199996</v>
      </c>
      <c r="ED284" s="8">
        <v>14.3903850161</v>
      </c>
      <c r="EE284" s="7">
        <v>0</v>
      </c>
    </row>
    <row r="285" spans="1:135">
      <c r="A285">
        <v>1</v>
      </c>
      <c r="B285" t="s">
        <v>2238</v>
      </c>
      <c r="C285" t="s">
        <v>739</v>
      </c>
      <c r="D285" t="s">
        <v>740</v>
      </c>
      <c r="E285" t="s">
        <v>748</v>
      </c>
      <c r="F285" t="s">
        <v>749</v>
      </c>
      <c r="G285">
        <v>991.685737786</v>
      </c>
      <c r="H285">
        <v>742.9375</v>
      </c>
      <c r="I285">
        <v>140.875</v>
      </c>
      <c r="J285">
        <v>72</v>
      </c>
      <c r="K285">
        <v>25.625</v>
      </c>
      <c r="L285">
        <v>10.5</v>
      </c>
      <c r="M285">
        <v>0.3125</v>
      </c>
      <c r="N285">
        <v>50</v>
      </c>
      <c r="O285">
        <v>125.21978759765625</v>
      </c>
      <c r="P285">
        <v>97.714868702195275</v>
      </c>
      <c r="Q285">
        <v>40.375</v>
      </c>
      <c r="R285">
        <v>0</v>
      </c>
      <c r="S285">
        <v>454.5</v>
      </c>
      <c r="T285">
        <v>308.75</v>
      </c>
      <c r="U285">
        <v>123.0625</v>
      </c>
      <c r="V285">
        <v>65.5625</v>
      </c>
      <c r="W285">
        <v>959.97434119278785</v>
      </c>
      <c r="X285">
        <v>15.399634976673813</v>
      </c>
      <c r="Y285">
        <v>165</v>
      </c>
      <c r="Z285">
        <v>1722508.1946</v>
      </c>
      <c r="AA285">
        <v>469.44</v>
      </c>
      <c r="AB285">
        <v>140.9</v>
      </c>
      <c r="AC285">
        <v>135.34</v>
      </c>
      <c r="AD285">
        <v>5.56</v>
      </c>
      <c r="AE285">
        <v>18.8</v>
      </c>
      <c r="AF285">
        <v>308.74</v>
      </c>
      <c r="AG285">
        <v>1</v>
      </c>
      <c r="AH285">
        <v>71.8</v>
      </c>
      <c r="AI285">
        <v>0</v>
      </c>
      <c r="AJ285">
        <v>6.3</v>
      </c>
      <c r="AK285">
        <v>8</v>
      </c>
      <c r="AL285">
        <v>0</v>
      </c>
      <c r="AM285">
        <v>0</v>
      </c>
      <c r="AN285">
        <v>0</v>
      </c>
      <c r="AO285">
        <v>5.56</v>
      </c>
      <c r="AP285">
        <v>0</v>
      </c>
      <c r="AQ285">
        <v>21.61</v>
      </c>
      <c r="AR285">
        <v>0</v>
      </c>
      <c r="AS285">
        <v>4.5200000000000005</v>
      </c>
      <c r="AT285">
        <v>0</v>
      </c>
      <c r="AU285">
        <v>0.48</v>
      </c>
      <c r="AV285">
        <v>0</v>
      </c>
      <c r="AW285">
        <v>6.18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106.11</v>
      </c>
      <c r="BD285">
        <v>0</v>
      </c>
      <c r="BE285">
        <v>0</v>
      </c>
      <c r="BF285">
        <v>0</v>
      </c>
      <c r="BG285">
        <v>0</v>
      </c>
      <c r="BH285">
        <v>0</v>
      </c>
      <c r="BI285">
        <v>0</v>
      </c>
      <c r="BJ285">
        <v>0.3</v>
      </c>
      <c r="BK285">
        <v>0</v>
      </c>
      <c r="BL285">
        <v>0</v>
      </c>
      <c r="BM285">
        <v>17.23</v>
      </c>
      <c r="BN285">
        <v>9.64</v>
      </c>
      <c r="BO285">
        <v>0</v>
      </c>
      <c r="BP285">
        <v>0</v>
      </c>
      <c r="BQ285">
        <v>0</v>
      </c>
      <c r="BR285">
        <v>0</v>
      </c>
      <c r="BS285">
        <v>0</v>
      </c>
      <c r="BT285">
        <v>0</v>
      </c>
      <c r="BU285">
        <v>0.97</v>
      </c>
      <c r="BV285">
        <v>0</v>
      </c>
      <c r="BW285">
        <v>0.2</v>
      </c>
      <c r="BX285">
        <v>0</v>
      </c>
      <c r="BY285">
        <v>0</v>
      </c>
      <c r="BZ285">
        <v>0</v>
      </c>
      <c r="CA285">
        <v>0.55000000000000004</v>
      </c>
      <c r="CB285">
        <v>5.76</v>
      </c>
      <c r="CC285">
        <v>9.92</v>
      </c>
      <c r="CD285">
        <v>46.23</v>
      </c>
      <c r="CE285">
        <v>0</v>
      </c>
      <c r="CF285">
        <v>96.52</v>
      </c>
      <c r="CG285">
        <v>73.710000000000008</v>
      </c>
      <c r="CH285">
        <v>0</v>
      </c>
      <c r="CI285">
        <v>0</v>
      </c>
      <c r="CJ285">
        <v>0</v>
      </c>
      <c r="CK285">
        <v>0.64</v>
      </c>
      <c r="CL285">
        <v>0</v>
      </c>
      <c r="CM285">
        <v>0</v>
      </c>
      <c r="CN285">
        <v>0</v>
      </c>
      <c r="CO285">
        <v>0</v>
      </c>
      <c r="CP285">
        <v>8.68</v>
      </c>
      <c r="CQ285">
        <v>13.92</v>
      </c>
      <c r="CR285">
        <v>0</v>
      </c>
      <c r="CS285">
        <v>40.71</v>
      </c>
      <c r="CT285">
        <v>0</v>
      </c>
      <c r="CU285">
        <v>114</v>
      </c>
      <c r="CV285">
        <v>198</v>
      </c>
      <c r="CW285" t="s">
        <v>748</v>
      </c>
      <c r="CX285">
        <v>991.69</v>
      </c>
      <c r="CY285">
        <v>0.08</v>
      </c>
      <c r="CZ285">
        <v>0.14000000000000001</v>
      </c>
      <c r="DA285">
        <v>0</v>
      </c>
      <c r="DB285">
        <v>0.21</v>
      </c>
      <c r="DC285">
        <v>0</v>
      </c>
      <c r="DD285">
        <v>0</v>
      </c>
      <c r="DE285">
        <v>0</v>
      </c>
      <c r="DF285">
        <v>0.1</v>
      </c>
      <c r="DG285">
        <v>0</v>
      </c>
      <c r="DH285">
        <v>0</v>
      </c>
      <c r="DI285">
        <v>0</v>
      </c>
      <c r="DJ285">
        <v>0</v>
      </c>
      <c r="DK285">
        <v>0</v>
      </c>
      <c r="DL285">
        <v>0</v>
      </c>
      <c r="DM285">
        <v>0</v>
      </c>
      <c r="DN285">
        <v>0.2</v>
      </c>
      <c r="DO285">
        <v>0</v>
      </c>
      <c r="DP285">
        <v>0.01</v>
      </c>
      <c r="DQ285">
        <v>0.27</v>
      </c>
      <c r="DR285">
        <v>0</v>
      </c>
      <c r="DS285">
        <v>0</v>
      </c>
      <c r="DT285">
        <v>0</v>
      </c>
      <c r="DU285">
        <v>0</v>
      </c>
      <c r="DV285">
        <v>0</v>
      </c>
      <c r="DW285">
        <v>0</v>
      </c>
      <c r="DX285">
        <v>0</v>
      </c>
      <c r="DY285" s="5" t="s">
        <v>748</v>
      </c>
      <c r="DZ285" s="5" t="s">
        <v>2592</v>
      </c>
      <c r="EA285" s="5" t="s">
        <v>2589</v>
      </c>
      <c r="EB285" s="5" t="s">
        <v>2572</v>
      </c>
      <c r="EC285" s="5">
        <v>991.685737786</v>
      </c>
      <c r="ED285" s="8">
        <v>10.894432118899999</v>
      </c>
      <c r="EE285" s="7">
        <v>0.01</v>
      </c>
    </row>
    <row r="286" spans="1:135">
      <c r="A286">
        <v>1</v>
      </c>
      <c r="B286" t="s">
        <v>2238</v>
      </c>
      <c r="C286" t="s">
        <v>739</v>
      </c>
      <c r="D286" t="s">
        <v>740</v>
      </c>
      <c r="E286" t="s">
        <v>750</v>
      </c>
      <c r="F286" t="s">
        <v>751</v>
      </c>
      <c r="G286">
        <v>2898.5456699900001</v>
      </c>
      <c r="H286">
        <v>2025.5</v>
      </c>
      <c r="I286">
        <v>468.1875</v>
      </c>
      <c r="J286">
        <v>280.625</v>
      </c>
      <c r="K286">
        <v>91.1875</v>
      </c>
      <c r="L286">
        <v>32.6875</v>
      </c>
      <c r="M286">
        <v>0</v>
      </c>
      <c r="N286">
        <v>20.432146072387695</v>
      </c>
      <c r="O286">
        <v>73.920944213867188</v>
      </c>
      <c r="P286">
        <v>54.76923029419315</v>
      </c>
      <c r="Q286">
        <v>199.3125</v>
      </c>
      <c r="R286">
        <v>0</v>
      </c>
      <c r="S286">
        <v>597.8125</v>
      </c>
      <c r="T286">
        <v>365.5</v>
      </c>
      <c r="U286">
        <v>1443.3125</v>
      </c>
      <c r="V286">
        <v>292.25</v>
      </c>
      <c r="W286">
        <v>947.87152500700927</v>
      </c>
      <c r="X286">
        <v>15.125057691892941</v>
      </c>
      <c r="Y286">
        <v>216</v>
      </c>
      <c r="Z286">
        <v>1064284.4195999999</v>
      </c>
      <c r="AA286">
        <v>352.01</v>
      </c>
      <c r="AB286">
        <v>169.35</v>
      </c>
      <c r="AC286">
        <v>155.1</v>
      </c>
      <c r="AD286">
        <v>14.25</v>
      </c>
      <c r="AE286">
        <v>15.54</v>
      </c>
      <c r="AF286">
        <v>156.47</v>
      </c>
      <c r="AG286">
        <v>10.65</v>
      </c>
      <c r="AH286">
        <v>101.7</v>
      </c>
      <c r="AI286">
        <v>3.7</v>
      </c>
      <c r="AJ286">
        <v>3</v>
      </c>
      <c r="AK286">
        <v>6.4</v>
      </c>
      <c r="AL286">
        <v>5.81</v>
      </c>
      <c r="AM286">
        <v>0</v>
      </c>
      <c r="AN286">
        <v>0</v>
      </c>
      <c r="AO286">
        <v>12.7</v>
      </c>
      <c r="AP286">
        <v>1.25</v>
      </c>
      <c r="AQ286">
        <v>0</v>
      </c>
      <c r="AR286">
        <v>0</v>
      </c>
      <c r="AS286">
        <v>23.5</v>
      </c>
      <c r="AT286">
        <v>0</v>
      </c>
      <c r="AU286">
        <v>0.81</v>
      </c>
      <c r="AV286">
        <v>0</v>
      </c>
      <c r="AW286">
        <v>7.97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43.13</v>
      </c>
      <c r="BD286">
        <v>6.25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9.81</v>
      </c>
      <c r="BK286">
        <v>0</v>
      </c>
      <c r="BL286">
        <v>0</v>
      </c>
      <c r="BM286">
        <v>15.63</v>
      </c>
      <c r="BN286">
        <v>0</v>
      </c>
      <c r="BO286">
        <v>4.18</v>
      </c>
      <c r="BP286">
        <v>0</v>
      </c>
      <c r="BQ286">
        <v>0</v>
      </c>
      <c r="BR286">
        <v>0</v>
      </c>
      <c r="BS286">
        <v>0</v>
      </c>
      <c r="BT286">
        <v>0</v>
      </c>
      <c r="BU286">
        <v>8.07</v>
      </c>
      <c r="BV286">
        <v>0</v>
      </c>
      <c r="BW286">
        <v>1.62</v>
      </c>
      <c r="BX286">
        <v>0</v>
      </c>
      <c r="BY286">
        <v>0</v>
      </c>
      <c r="BZ286">
        <v>0</v>
      </c>
      <c r="CA286">
        <v>3.21</v>
      </c>
      <c r="CB286">
        <v>0</v>
      </c>
      <c r="CC286">
        <v>3.7</v>
      </c>
      <c r="CD286">
        <v>18.47</v>
      </c>
      <c r="CE286">
        <v>3.35</v>
      </c>
      <c r="CF286">
        <v>22.56</v>
      </c>
      <c r="CG286">
        <v>47.99</v>
      </c>
      <c r="CH286">
        <v>0</v>
      </c>
      <c r="CI286">
        <v>11.04</v>
      </c>
      <c r="CJ286">
        <v>0</v>
      </c>
      <c r="CK286">
        <v>2.2000000000000002</v>
      </c>
      <c r="CL286">
        <v>0</v>
      </c>
      <c r="CM286">
        <v>0</v>
      </c>
      <c r="CN286">
        <v>0</v>
      </c>
      <c r="CO286">
        <v>0</v>
      </c>
      <c r="CP286">
        <v>41.84</v>
      </c>
      <c r="CQ286">
        <v>1.19</v>
      </c>
      <c r="CR286">
        <v>0</v>
      </c>
      <c r="CS286">
        <v>55.73</v>
      </c>
      <c r="CT286">
        <v>0</v>
      </c>
      <c r="CU286">
        <v>162</v>
      </c>
      <c r="CV286">
        <v>280.8</v>
      </c>
      <c r="CW286" t="s">
        <v>750</v>
      </c>
      <c r="CX286">
        <v>2898.55</v>
      </c>
      <c r="CY286">
        <v>0.06</v>
      </c>
      <c r="CZ286">
        <v>0.16</v>
      </c>
      <c r="DA286">
        <v>0</v>
      </c>
      <c r="DB286">
        <v>0.06</v>
      </c>
      <c r="DC286">
        <v>0.01</v>
      </c>
      <c r="DD286">
        <v>0</v>
      </c>
      <c r="DE286">
        <v>0</v>
      </c>
      <c r="DF286">
        <v>0.08</v>
      </c>
      <c r="DG286">
        <v>0</v>
      </c>
      <c r="DH286">
        <v>0</v>
      </c>
      <c r="DI286">
        <v>0</v>
      </c>
      <c r="DJ286">
        <v>0</v>
      </c>
      <c r="DK286">
        <v>0</v>
      </c>
      <c r="DL286">
        <v>0</v>
      </c>
      <c r="DM286">
        <v>0</v>
      </c>
      <c r="DN286">
        <v>0.33</v>
      </c>
      <c r="DO286">
        <v>0</v>
      </c>
      <c r="DP286">
        <v>0.02</v>
      </c>
      <c r="DQ286">
        <v>0.26</v>
      </c>
      <c r="DR286">
        <v>0</v>
      </c>
      <c r="DS286">
        <v>0.01</v>
      </c>
      <c r="DT286">
        <v>0.01</v>
      </c>
      <c r="DU286">
        <v>0.01</v>
      </c>
      <c r="DV286">
        <v>0</v>
      </c>
      <c r="DW286">
        <v>0</v>
      </c>
      <c r="DX286">
        <v>0</v>
      </c>
      <c r="DY286" s="5" t="s">
        <v>750</v>
      </c>
      <c r="DZ286" s="5" t="s">
        <v>2593</v>
      </c>
      <c r="EA286" s="5" t="s">
        <v>2589</v>
      </c>
      <c r="EB286" s="5" t="s">
        <v>2572</v>
      </c>
      <c r="EC286" s="5">
        <v>2898.5456699900001</v>
      </c>
      <c r="ED286" s="8">
        <v>326.91165347039998</v>
      </c>
      <c r="EE286" s="7">
        <v>0.11</v>
      </c>
    </row>
    <row r="287" spans="1:135">
      <c r="A287">
        <v>1</v>
      </c>
      <c r="B287" t="s">
        <v>2238</v>
      </c>
      <c r="C287" t="s">
        <v>739</v>
      </c>
      <c r="D287" t="s">
        <v>740</v>
      </c>
      <c r="E287" t="s">
        <v>752</v>
      </c>
      <c r="F287" t="s">
        <v>753</v>
      </c>
      <c r="G287">
        <v>2294.1770166599999</v>
      </c>
      <c r="H287">
        <v>2240.4375</v>
      </c>
      <c r="I287">
        <v>42.5625</v>
      </c>
      <c r="J287">
        <v>10.4375</v>
      </c>
      <c r="K287">
        <v>0.1875</v>
      </c>
      <c r="L287">
        <v>0</v>
      </c>
      <c r="M287">
        <v>0</v>
      </c>
      <c r="N287">
        <v>40.036796569824219</v>
      </c>
      <c r="O287">
        <v>81.324714660644531</v>
      </c>
      <c r="P287">
        <v>64.431538310698826</v>
      </c>
      <c r="Q287">
        <v>187.0625</v>
      </c>
      <c r="R287">
        <v>0</v>
      </c>
      <c r="S287">
        <v>198.875</v>
      </c>
      <c r="T287">
        <v>1616</v>
      </c>
      <c r="U287">
        <v>280.875</v>
      </c>
      <c r="V287">
        <v>10.8125</v>
      </c>
      <c r="W287">
        <v>932.176614814613</v>
      </c>
      <c r="X287">
        <v>15.20551611409268</v>
      </c>
      <c r="Y287">
        <v>106</v>
      </c>
      <c r="Z287">
        <v>774619.41650000005</v>
      </c>
      <c r="AA287">
        <v>142.47999999999999</v>
      </c>
      <c r="AB287">
        <v>70.42</v>
      </c>
      <c r="AC287">
        <v>60.41</v>
      </c>
      <c r="AD287">
        <v>10.01</v>
      </c>
      <c r="AE287">
        <v>9.11</v>
      </c>
      <c r="AF287">
        <v>37.35</v>
      </c>
      <c r="AG287">
        <v>25.6</v>
      </c>
      <c r="AH287">
        <v>148.9</v>
      </c>
      <c r="AI287">
        <v>0.8</v>
      </c>
      <c r="AJ287">
        <v>11.8</v>
      </c>
      <c r="AK287">
        <v>3.2</v>
      </c>
      <c r="AL287">
        <v>0</v>
      </c>
      <c r="AM287">
        <v>0</v>
      </c>
      <c r="AN287">
        <v>0</v>
      </c>
      <c r="AO287">
        <v>0</v>
      </c>
      <c r="AP287">
        <v>1.03</v>
      </c>
      <c r="AQ287">
        <v>7.08</v>
      </c>
      <c r="AR287">
        <v>0</v>
      </c>
      <c r="AS287">
        <v>7.36</v>
      </c>
      <c r="AT287">
        <v>0</v>
      </c>
      <c r="AU287">
        <v>0</v>
      </c>
      <c r="AV287">
        <v>0</v>
      </c>
      <c r="AW287">
        <v>5.54</v>
      </c>
      <c r="AX287">
        <v>0</v>
      </c>
      <c r="AY287">
        <v>0</v>
      </c>
      <c r="AZ287">
        <v>0</v>
      </c>
      <c r="BA287">
        <v>0</v>
      </c>
      <c r="BB287">
        <v>14.86</v>
      </c>
      <c r="BC287">
        <v>5.67</v>
      </c>
      <c r="BD287">
        <v>0</v>
      </c>
      <c r="BE287">
        <v>0</v>
      </c>
      <c r="BF287">
        <v>0</v>
      </c>
      <c r="BG287">
        <v>2.61</v>
      </c>
      <c r="BH287">
        <v>1.25</v>
      </c>
      <c r="BI287">
        <v>0</v>
      </c>
      <c r="BJ287">
        <v>1.06</v>
      </c>
      <c r="BK287">
        <v>1.1400000000000001</v>
      </c>
      <c r="BL287">
        <v>0</v>
      </c>
      <c r="BM287">
        <v>7.18</v>
      </c>
      <c r="BN287">
        <v>29.58</v>
      </c>
      <c r="BO287">
        <v>0.87</v>
      </c>
      <c r="BP287">
        <v>0</v>
      </c>
      <c r="BQ287">
        <v>0</v>
      </c>
      <c r="BR287">
        <v>0</v>
      </c>
      <c r="BS287">
        <v>0</v>
      </c>
      <c r="BT287">
        <v>0</v>
      </c>
      <c r="BU287">
        <v>0.27</v>
      </c>
      <c r="BV287">
        <v>0</v>
      </c>
      <c r="BW287">
        <v>0</v>
      </c>
      <c r="BX287">
        <v>0</v>
      </c>
      <c r="BY287">
        <v>0</v>
      </c>
      <c r="BZ287">
        <v>0</v>
      </c>
      <c r="CA287">
        <v>0.88</v>
      </c>
      <c r="CB287">
        <v>0</v>
      </c>
      <c r="CC287">
        <v>1.08</v>
      </c>
      <c r="CD287">
        <v>3.69</v>
      </c>
      <c r="CE287">
        <v>1.07</v>
      </c>
      <c r="CF287">
        <v>7.57</v>
      </c>
      <c r="CG287">
        <v>14.14</v>
      </c>
      <c r="CH287">
        <v>0</v>
      </c>
      <c r="CI287">
        <v>2.39</v>
      </c>
      <c r="CJ287">
        <v>0</v>
      </c>
      <c r="CK287">
        <v>0.8</v>
      </c>
      <c r="CL287">
        <v>0</v>
      </c>
      <c r="CM287">
        <v>0</v>
      </c>
      <c r="CN287">
        <v>1.1599999999999999</v>
      </c>
      <c r="CO287">
        <v>0</v>
      </c>
      <c r="CP287">
        <v>2.94</v>
      </c>
      <c r="CQ287">
        <v>0</v>
      </c>
      <c r="CR287">
        <v>0</v>
      </c>
      <c r="CS287">
        <v>21.26</v>
      </c>
      <c r="CT287">
        <v>0</v>
      </c>
      <c r="CU287">
        <v>97</v>
      </c>
      <c r="CV287">
        <v>106</v>
      </c>
      <c r="CW287" t="s">
        <v>752</v>
      </c>
      <c r="CX287">
        <v>2294.1799999999998</v>
      </c>
      <c r="CY287">
        <v>0.12</v>
      </c>
      <c r="CZ287">
        <v>0.11</v>
      </c>
      <c r="DA287">
        <v>0</v>
      </c>
      <c r="DB287">
        <v>0.01</v>
      </c>
      <c r="DC287">
        <v>0</v>
      </c>
      <c r="DD287">
        <v>0</v>
      </c>
      <c r="DE287">
        <v>0</v>
      </c>
      <c r="DF287">
        <v>0.12</v>
      </c>
      <c r="DG287">
        <v>0</v>
      </c>
      <c r="DH287">
        <v>0</v>
      </c>
      <c r="DI287">
        <v>0</v>
      </c>
      <c r="DJ287">
        <v>0</v>
      </c>
      <c r="DK287">
        <v>0</v>
      </c>
      <c r="DL287">
        <v>0</v>
      </c>
      <c r="DM287">
        <v>0</v>
      </c>
      <c r="DN287">
        <v>0.38</v>
      </c>
      <c r="DO287">
        <v>0</v>
      </c>
      <c r="DP287">
        <v>0.03</v>
      </c>
      <c r="DQ287">
        <v>0.23</v>
      </c>
      <c r="DR287">
        <v>0</v>
      </c>
      <c r="DS287">
        <v>0</v>
      </c>
      <c r="DT287">
        <v>0</v>
      </c>
      <c r="DU287">
        <v>0</v>
      </c>
      <c r="DV287">
        <v>0</v>
      </c>
      <c r="DW287">
        <v>0</v>
      </c>
      <c r="DX287">
        <v>0</v>
      </c>
      <c r="DY287" s="5" t="s">
        <v>752</v>
      </c>
      <c r="DZ287" s="5" t="s">
        <v>2594</v>
      </c>
      <c r="EA287" s="5" t="s">
        <v>2589</v>
      </c>
      <c r="EB287" s="5" t="s">
        <v>2572</v>
      </c>
      <c r="EC287" s="5">
        <v>2294.1770166599999</v>
      </c>
      <c r="ED287" s="8">
        <v>39.061479128599998</v>
      </c>
      <c r="EE287" s="7">
        <v>0.02</v>
      </c>
    </row>
    <row r="288" spans="1:135">
      <c r="A288">
        <v>1</v>
      </c>
      <c r="B288" t="s">
        <v>2238</v>
      </c>
      <c r="C288" t="s">
        <v>739</v>
      </c>
      <c r="D288" t="s">
        <v>740</v>
      </c>
      <c r="E288" t="s">
        <v>754</v>
      </c>
      <c r="F288" t="s">
        <v>755</v>
      </c>
      <c r="G288">
        <v>2016.6675957499999</v>
      </c>
      <c r="H288">
        <v>1107.6875</v>
      </c>
      <c r="I288">
        <v>369.4375</v>
      </c>
      <c r="J288">
        <v>280.9375</v>
      </c>
      <c r="K288">
        <v>135.1875</v>
      </c>
      <c r="L288">
        <v>108.9375</v>
      </c>
      <c r="M288">
        <v>15.3125</v>
      </c>
      <c r="N288">
        <v>37.275653839111328</v>
      </c>
      <c r="O288">
        <v>135.80412292480469</v>
      </c>
      <c r="P288">
        <v>95.465473488685959</v>
      </c>
      <c r="Q288">
        <v>56.4375</v>
      </c>
      <c r="R288">
        <v>0</v>
      </c>
      <c r="S288">
        <v>1004</v>
      </c>
      <c r="T288">
        <v>595.5625</v>
      </c>
      <c r="U288">
        <v>48.1875</v>
      </c>
      <c r="V288">
        <v>313.3125</v>
      </c>
      <c r="W288">
        <v>969.34486603685923</v>
      </c>
      <c r="X288">
        <v>15.393176707449278</v>
      </c>
      <c r="Y288">
        <v>191</v>
      </c>
      <c r="Z288">
        <v>1475848.7941000001</v>
      </c>
      <c r="AA288">
        <v>317.34000000000003</v>
      </c>
      <c r="AB288">
        <v>75.989999999999995</v>
      </c>
      <c r="AC288">
        <v>69.22</v>
      </c>
      <c r="AD288">
        <v>6.77</v>
      </c>
      <c r="AE288">
        <v>13.46</v>
      </c>
      <c r="AF288">
        <v>225.88</v>
      </c>
      <c r="AG288">
        <v>2.0099999999999998</v>
      </c>
      <c r="AH288">
        <v>152.1</v>
      </c>
      <c r="AI288">
        <v>11.5</v>
      </c>
      <c r="AJ288">
        <v>16.3</v>
      </c>
      <c r="AK288">
        <v>1.6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1.99</v>
      </c>
      <c r="AR288">
        <v>0</v>
      </c>
      <c r="AS288">
        <v>2.25</v>
      </c>
      <c r="AT288">
        <v>0</v>
      </c>
      <c r="AU288">
        <v>0.5</v>
      </c>
      <c r="AV288">
        <v>0</v>
      </c>
      <c r="AW288">
        <v>2.48</v>
      </c>
      <c r="AX288">
        <v>0</v>
      </c>
      <c r="AY288">
        <v>0</v>
      </c>
      <c r="AZ288">
        <v>0</v>
      </c>
      <c r="BA288">
        <v>0</v>
      </c>
      <c r="BB288">
        <v>3.22</v>
      </c>
      <c r="BC288">
        <v>92.27</v>
      </c>
      <c r="BD288">
        <v>0</v>
      </c>
      <c r="BE288">
        <v>0</v>
      </c>
      <c r="BF288">
        <v>0</v>
      </c>
      <c r="BG288">
        <v>0.59</v>
      </c>
      <c r="BH288">
        <v>0</v>
      </c>
      <c r="BI288">
        <v>0</v>
      </c>
      <c r="BJ288">
        <v>0</v>
      </c>
      <c r="BK288">
        <v>0</v>
      </c>
      <c r="BL288">
        <v>3.5</v>
      </c>
      <c r="BM288">
        <v>21.14</v>
      </c>
      <c r="BN288">
        <v>0</v>
      </c>
      <c r="BO288">
        <v>10.56</v>
      </c>
      <c r="BP288">
        <v>0</v>
      </c>
      <c r="BQ288">
        <v>0.24</v>
      </c>
      <c r="BR288">
        <v>0</v>
      </c>
      <c r="BS288">
        <v>0</v>
      </c>
      <c r="BT288">
        <v>0</v>
      </c>
      <c r="BU288">
        <v>0.92</v>
      </c>
      <c r="BV288">
        <v>0</v>
      </c>
      <c r="BW288">
        <v>0</v>
      </c>
      <c r="BX288">
        <v>0</v>
      </c>
      <c r="BY288">
        <v>0.48</v>
      </c>
      <c r="BZ288">
        <v>0</v>
      </c>
      <c r="CA288">
        <v>0.91</v>
      </c>
      <c r="CB288">
        <v>7.9300000000000006</v>
      </c>
      <c r="CC288">
        <v>1.91</v>
      </c>
      <c r="CD288">
        <v>9.4600000000000009</v>
      </c>
      <c r="CE288">
        <v>1.89</v>
      </c>
      <c r="CF288">
        <v>11.74</v>
      </c>
      <c r="CG288">
        <v>76.7</v>
      </c>
      <c r="CH288">
        <v>0</v>
      </c>
      <c r="CI288">
        <v>2.08</v>
      </c>
      <c r="CJ288">
        <v>0</v>
      </c>
      <c r="CK288">
        <v>3.25</v>
      </c>
      <c r="CL288">
        <v>0</v>
      </c>
      <c r="CM288">
        <v>0</v>
      </c>
      <c r="CN288">
        <v>0</v>
      </c>
      <c r="CO288">
        <v>3.38</v>
      </c>
      <c r="CP288">
        <v>1.78</v>
      </c>
      <c r="CQ288">
        <v>0</v>
      </c>
      <c r="CR288">
        <v>0.06</v>
      </c>
      <c r="CS288">
        <v>56.11</v>
      </c>
      <c r="CT288">
        <v>0</v>
      </c>
      <c r="CU288">
        <v>75</v>
      </c>
      <c r="CV288">
        <v>229.2</v>
      </c>
      <c r="CW288" t="s">
        <v>754</v>
      </c>
      <c r="CX288">
        <v>2016.67</v>
      </c>
      <c r="CY288">
        <v>7.0000000000000007E-2</v>
      </c>
      <c r="CZ288">
        <v>0.04</v>
      </c>
      <c r="DA288">
        <v>0</v>
      </c>
      <c r="DB288">
        <v>0.18</v>
      </c>
      <c r="DC288">
        <v>0</v>
      </c>
      <c r="DD288">
        <v>0</v>
      </c>
      <c r="DE288">
        <v>0</v>
      </c>
      <c r="DF288">
        <v>0.13</v>
      </c>
      <c r="DG288">
        <v>0</v>
      </c>
      <c r="DH288">
        <v>0</v>
      </c>
      <c r="DI288">
        <v>0</v>
      </c>
      <c r="DJ288">
        <v>0</v>
      </c>
      <c r="DK288">
        <v>0</v>
      </c>
      <c r="DL288">
        <v>0</v>
      </c>
      <c r="DM288">
        <v>0</v>
      </c>
      <c r="DN288">
        <v>0.36</v>
      </c>
      <c r="DO288">
        <v>0</v>
      </c>
      <c r="DP288">
        <v>0.03</v>
      </c>
      <c r="DQ288">
        <v>0.16</v>
      </c>
      <c r="DR288">
        <v>0</v>
      </c>
      <c r="DS288">
        <v>0.01</v>
      </c>
      <c r="DT288">
        <v>0.01</v>
      </c>
      <c r="DU288">
        <v>0</v>
      </c>
      <c r="DV288">
        <v>0.01</v>
      </c>
      <c r="DW288">
        <v>0</v>
      </c>
      <c r="DX288">
        <v>0</v>
      </c>
      <c r="DY288" s="5" t="s">
        <v>754</v>
      </c>
      <c r="DZ288" s="5" t="s">
        <v>2595</v>
      </c>
      <c r="EA288" s="5" t="s">
        <v>2589</v>
      </c>
      <c r="EB288" s="5" t="s">
        <v>2572</v>
      </c>
      <c r="EC288" s="5">
        <v>2016.6675957499999</v>
      </c>
      <c r="ED288" s="8">
        <v>279.00756836621002</v>
      </c>
      <c r="EE288" s="7">
        <v>0.14000000000000001</v>
      </c>
    </row>
    <row r="289" spans="1:135">
      <c r="A289">
        <v>1</v>
      </c>
      <c r="B289" t="s">
        <v>2238</v>
      </c>
      <c r="C289" t="s">
        <v>739</v>
      </c>
      <c r="D289" t="s">
        <v>740</v>
      </c>
      <c r="E289" t="s">
        <v>756</v>
      </c>
      <c r="F289" t="s">
        <v>757</v>
      </c>
      <c r="G289">
        <v>1835.5159955199999</v>
      </c>
      <c r="H289">
        <v>1531</v>
      </c>
      <c r="I289">
        <v>172.3125</v>
      </c>
      <c r="J289">
        <v>78.3125</v>
      </c>
      <c r="K289">
        <v>33.125</v>
      </c>
      <c r="L289">
        <v>18.9375</v>
      </c>
      <c r="M289">
        <v>1.75</v>
      </c>
      <c r="N289">
        <v>57.954875946044922</v>
      </c>
      <c r="O289">
        <v>103.93096923828125</v>
      </c>
      <c r="P289">
        <v>82.934483318515262</v>
      </c>
      <c r="Q289">
        <v>36.8125</v>
      </c>
      <c r="R289">
        <v>0</v>
      </c>
      <c r="S289">
        <v>1032.5</v>
      </c>
      <c r="T289">
        <v>310.9375</v>
      </c>
      <c r="U289">
        <v>234.125</v>
      </c>
      <c r="V289">
        <v>221.0625</v>
      </c>
      <c r="W289">
        <v>958.97589294834688</v>
      </c>
      <c r="X289">
        <v>15.413788007763287</v>
      </c>
      <c r="Y289">
        <v>215</v>
      </c>
      <c r="Z289">
        <v>1369444.3241000001</v>
      </c>
      <c r="AA289">
        <v>578.41999999999996</v>
      </c>
      <c r="AB289">
        <v>174.84</v>
      </c>
      <c r="AC289">
        <v>112.23</v>
      </c>
      <c r="AD289">
        <v>62.61</v>
      </c>
      <c r="AE289">
        <v>23.72</v>
      </c>
      <c r="AF289">
        <v>378.7</v>
      </c>
      <c r="AG289">
        <v>1.1599999999999999</v>
      </c>
      <c r="AH289">
        <v>4.6000000000000005</v>
      </c>
      <c r="AI289">
        <v>4.7</v>
      </c>
      <c r="AJ289">
        <v>3.3</v>
      </c>
      <c r="AK289">
        <v>0.8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15.56</v>
      </c>
      <c r="AR289">
        <v>0</v>
      </c>
      <c r="AS289">
        <v>20.28</v>
      </c>
      <c r="AT289">
        <v>0</v>
      </c>
      <c r="AU289">
        <v>6.13</v>
      </c>
      <c r="AV289">
        <v>0</v>
      </c>
      <c r="AW289">
        <v>10.41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202.01</v>
      </c>
      <c r="BD289">
        <v>0</v>
      </c>
      <c r="BE289">
        <v>0</v>
      </c>
      <c r="BF289">
        <v>0</v>
      </c>
      <c r="BG289">
        <v>0.72</v>
      </c>
      <c r="BH289">
        <v>0</v>
      </c>
      <c r="BI289">
        <v>0</v>
      </c>
      <c r="BJ289">
        <v>0</v>
      </c>
      <c r="BK289">
        <v>5.0200000000000005</v>
      </c>
      <c r="BL289">
        <v>0</v>
      </c>
      <c r="BM289">
        <v>27.44</v>
      </c>
      <c r="BN289">
        <v>0</v>
      </c>
      <c r="BO289">
        <v>0</v>
      </c>
      <c r="BP289">
        <v>0</v>
      </c>
      <c r="BQ289">
        <v>0</v>
      </c>
      <c r="BR289">
        <v>0</v>
      </c>
      <c r="BS289">
        <v>2.2600000000000002</v>
      </c>
      <c r="BT289">
        <v>0</v>
      </c>
      <c r="BU289">
        <v>0.86</v>
      </c>
      <c r="BV289">
        <v>0</v>
      </c>
      <c r="BW289">
        <v>0</v>
      </c>
      <c r="BX289">
        <v>0</v>
      </c>
      <c r="BY289">
        <v>0</v>
      </c>
      <c r="BZ289">
        <v>0</v>
      </c>
      <c r="CA289">
        <v>0.64</v>
      </c>
      <c r="CB289">
        <v>10.130000000000001</v>
      </c>
      <c r="CC289">
        <v>6.79</v>
      </c>
      <c r="CD289">
        <v>93.07</v>
      </c>
      <c r="CE289">
        <v>0</v>
      </c>
      <c r="CF289">
        <v>40.130000000000003</v>
      </c>
      <c r="CG289">
        <v>68.040000000000006</v>
      </c>
      <c r="CH289">
        <v>0</v>
      </c>
      <c r="CI289">
        <v>0.45</v>
      </c>
      <c r="CJ289">
        <v>0</v>
      </c>
      <c r="CK289">
        <v>1.22</v>
      </c>
      <c r="CL289">
        <v>0</v>
      </c>
      <c r="CM289">
        <v>0</v>
      </c>
      <c r="CN289">
        <v>11.17</v>
      </c>
      <c r="CO289">
        <v>0</v>
      </c>
      <c r="CP289">
        <v>2.76</v>
      </c>
      <c r="CQ289">
        <v>0</v>
      </c>
      <c r="CR289">
        <v>0</v>
      </c>
      <c r="CS289">
        <v>53.33</v>
      </c>
      <c r="CT289">
        <v>0</v>
      </c>
      <c r="CU289">
        <v>128</v>
      </c>
      <c r="CV289">
        <v>279.5</v>
      </c>
      <c r="CW289" t="s">
        <v>756</v>
      </c>
      <c r="CX289">
        <v>1835.52</v>
      </c>
      <c r="CY289">
        <v>0.05</v>
      </c>
      <c r="CZ289">
        <v>0.03</v>
      </c>
      <c r="DA289">
        <v>0</v>
      </c>
      <c r="DB289">
        <v>0.23</v>
      </c>
      <c r="DC289">
        <v>0</v>
      </c>
      <c r="DD289">
        <v>0</v>
      </c>
      <c r="DE289">
        <v>0</v>
      </c>
      <c r="DF289">
        <v>0.13</v>
      </c>
      <c r="DG289">
        <v>0</v>
      </c>
      <c r="DH289">
        <v>0</v>
      </c>
      <c r="DI289">
        <v>0</v>
      </c>
      <c r="DJ289">
        <v>0</v>
      </c>
      <c r="DK289">
        <v>0</v>
      </c>
      <c r="DL289">
        <v>0</v>
      </c>
      <c r="DM289">
        <v>0</v>
      </c>
      <c r="DN289">
        <v>0.38</v>
      </c>
      <c r="DO289">
        <v>0</v>
      </c>
      <c r="DP289">
        <v>0.03</v>
      </c>
      <c r="DQ289">
        <v>0.12</v>
      </c>
      <c r="DR289">
        <v>0</v>
      </c>
      <c r="DS289">
        <v>0</v>
      </c>
      <c r="DT289">
        <v>0.01</v>
      </c>
      <c r="DU289">
        <v>0</v>
      </c>
      <c r="DV289">
        <v>0</v>
      </c>
      <c r="DW289">
        <v>0</v>
      </c>
      <c r="DX289">
        <v>0</v>
      </c>
      <c r="DY289" s="5" t="s">
        <v>756</v>
      </c>
      <c r="DZ289" s="5" t="s">
        <v>2596</v>
      </c>
      <c r="EA289" s="5" t="s">
        <v>2589</v>
      </c>
      <c r="EB289" s="5" t="s">
        <v>2572</v>
      </c>
      <c r="EC289" s="5">
        <v>1835.5159955199999</v>
      </c>
      <c r="ED289" s="8">
        <v>158.18561451078</v>
      </c>
      <c r="EE289" s="7">
        <v>0.09</v>
      </c>
    </row>
    <row r="290" spans="1:135">
      <c r="A290">
        <v>1</v>
      </c>
      <c r="B290" t="s">
        <v>2238</v>
      </c>
      <c r="C290" t="s">
        <v>739</v>
      </c>
      <c r="D290" t="s">
        <v>740</v>
      </c>
      <c r="E290" t="s">
        <v>758</v>
      </c>
      <c r="F290" t="s">
        <v>759</v>
      </c>
      <c r="G290">
        <v>1533.9196534099999</v>
      </c>
      <c r="H290">
        <v>1210.9375</v>
      </c>
      <c r="I290">
        <v>192.25</v>
      </c>
      <c r="J290">
        <v>86.1875</v>
      </c>
      <c r="K290">
        <v>28.1875</v>
      </c>
      <c r="L290">
        <v>15.625</v>
      </c>
      <c r="M290">
        <v>0.75</v>
      </c>
      <c r="N290">
        <v>62.764102935791016</v>
      </c>
      <c r="O290">
        <v>120.26692962646484</v>
      </c>
      <c r="P290">
        <v>92.496360385262022</v>
      </c>
      <c r="Q290">
        <v>41.9375</v>
      </c>
      <c r="R290">
        <v>0</v>
      </c>
      <c r="S290">
        <v>585.3125</v>
      </c>
      <c r="T290">
        <v>504.1875</v>
      </c>
      <c r="U290">
        <v>323.875</v>
      </c>
      <c r="V290">
        <v>78.625</v>
      </c>
      <c r="W290">
        <v>928.70530475880048</v>
      </c>
      <c r="X290">
        <v>15.430486880704041</v>
      </c>
      <c r="Y290">
        <v>110</v>
      </c>
      <c r="Z290">
        <v>421390.31</v>
      </c>
      <c r="AA290">
        <v>217.14</v>
      </c>
      <c r="AB290">
        <v>86.43</v>
      </c>
      <c r="AC290">
        <v>57.85</v>
      </c>
      <c r="AD290">
        <v>28.58</v>
      </c>
      <c r="AE290">
        <v>7.75</v>
      </c>
      <c r="AF290">
        <v>121.31</v>
      </c>
      <c r="AG290">
        <v>1.65</v>
      </c>
      <c r="AH290">
        <v>23.6</v>
      </c>
      <c r="AI290">
        <v>7.3</v>
      </c>
      <c r="AJ290">
        <v>6</v>
      </c>
      <c r="AK290">
        <v>0</v>
      </c>
      <c r="AL290">
        <v>1.4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12.85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48.72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  <c r="BJ290">
        <v>0</v>
      </c>
      <c r="BK290">
        <v>0</v>
      </c>
      <c r="BL290">
        <v>2.93</v>
      </c>
      <c r="BM290">
        <v>15.53</v>
      </c>
      <c r="BN290">
        <v>9.66</v>
      </c>
      <c r="BO290">
        <v>0</v>
      </c>
      <c r="BP290">
        <v>0</v>
      </c>
      <c r="BQ290">
        <v>2.94</v>
      </c>
      <c r="BR290">
        <v>0</v>
      </c>
      <c r="BS290">
        <v>3.28</v>
      </c>
      <c r="BT290">
        <v>0</v>
      </c>
      <c r="BU290">
        <v>4.17</v>
      </c>
      <c r="BV290">
        <v>0</v>
      </c>
      <c r="BW290">
        <v>0.89</v>
      </c>
      <c r="BX290">
        <v>0</v>
      </c>
      <c r="BY290">
        <v>0.47</v>
      </c>
      <c r="BZ290">
        <v>1.26</v>
      </c>
      <c r="CA290">
        <v>8.2799999999999994</v>
      </c>
      <c r="CB290">
        <v>0</v>
      </c>
      <c r="CC290">
        <v>0</v>
      </c>
      <c r="CD290">
        <v>12.09</v>
      </c>
      <c r="CE290">
        <v>1.01</v>
      </c>
      <c r="CF290">
        <v>7.08</v>
      </c>
      <c r="CG290">
        <v>11.79</v>
      </c>
      <c r="CH290">
        <v>0</v>
      </c>
      <c r="CI290">
        <v>0</v>
      </c>
      <c r="CJ290">
        <v>0</v>
      </c>
      <c r="CK290">
        <v>2.06</v>
      </c>
      <c r="CL290">
        <v>0</v>
      </c>
      <c r="CM290">
        <v>0</v>
      </c>
      <c r="CN290">
        <v>0</v>
      </c>
      <c r="CO290">
        <v>0</v>
      </c>
      <c r="CP290">
        <v>4.43</v>
      </c>
      <c r="CQ290">
        <v>2.96</v>
      </c>
      <c r="CR290">
        <v>0</v>
      </c>
      <c r="CS290">
        <v>63.34</v>
      </c>
      <c r="CT290">
        <v>0</v>
      </c>
      <c r="CU290">
        <v>7</v>
      </c>
      <c r="CV290">
        <v>99</v>
      </c>
      <c r="CW290" t="s">
        <v>758</v>
      </c>
      <c r="CX290">
        <v>1533.92</v>
      </c>
      <c r="CY290">
        <v>0.06</v>
      </c>
      <c r="CZ290">
        <v>0.03</v>
      </c>
      <c r="DA290">
        <v>0</v>
      </c>
      <c r="DB290">
        <v>0.16</v>
      </c>
      <c r="DC290">
        <v>0</v>
      </c>
      <c r="DD290">
        <v>0</v>
      </c>
      <c r="DE290">
        <v>0</v>
      </c>
      <c r="DF290">
        <v>0.19</v>
      </c>
      <c r="DG290">
        <v>0</v>
      </c>
      <c r="DH290">
        <v>0</v>
      </c>
      <c r="DI290">
        <v>0</v>
      </c>
      <c r="DJ290">
        <v>0</v>
      </c>
      <c r="DK290">
        <v>0</v>
      </c>
      <c r="DL290">
        <v>0</v>
      </c>
      <c r="DM290">
        <v>0</v>
      </c>
      <c r="DN290">
        <v>0.13</v>
      </c>
      <c r="DO290">
        <v>0</v>
      </c>
      <c r="DP290">
        <v>0.01</v>
      </c>
      <c r="DQ290">
        <v>0.4</v>
      </c>
      <c r="DR290">
        <v>0</v>
      </c>
      <c r="DS290">
        <v>0</v>
      </c>
      <c r="DT290">
        <v>0.01</v>
      </c>
      <c r="DU290">
        <v>0</v>
      </c>
      <c r="DV290">
        <v>0</v>
      </c>
      <c r="DW290">
        <v>0</v>
      </c>
      <c r="DX290">
        <v>0</v>
      </c>
      <c r="DY290" s="5" t="s">
        <v>758</v>
      </c>
      <c r="DZ290" s="5" t="s">
        <v>2597</v>
      </c>
      <c r="EA290" s="5" t="s">
        <v>2589</v>
      </c>
      <c r="EB290" s="5" t="s">
        <v>2572</v>
      </c>
      <c r="EC290" s="5">
        <v>1533.9196534099999</v>
      </c>
      <c r="ED290" s="8">
        <v>206.01497753087401</v>
      </c>
      <c r="EE290" s="7">
        <v>0.13</v>
      </c>
    </row>
    <row r="291" spans="1:135">
      <c r="A291">
        <v>1</v>
      </c>
      <c r="B291" t="s">
        <v>2238</v>
      </c>
      <c r="C291" t="s">
        <v>739</v>
      </c>
      <c r="D291" t="s">
        <v>740</v>
      </c>
      <c r="E291" t="s">
        <v>760</v>
      </c>
      <c r="F291" t="s">
        <v>761</v>
      </c>
      <c r="G291">
        <v>1232.9944688800001</v>
      </c>
      <c r="H291">
        <v>1154.375</v>
      </c>
      <c r="I291">
        <v>63.4375</v>
      </c>
      <c r="J291">
        <v>13</v>
      </c>
      <c r="K291">
        <v>2.1875</v>
      </c>
      <c r="L291">
        <v>0.4375</v>
      </c>
      <c r="M291">
        <v>0</v>
      </c>
      <c r="N291">
        <v>51.738155364990234</v>
      </c>
      <c r="O291">
        <v>105.76704406738281</v>
      </c>
      <c r="P291">
        <v>76.516608954333705</v>
      </c>
      <c r="Q291">
        <v>41.6875</v>
      </c>
      <c r="R291">
        <v>0</v>
      </c>
      <c r="S291">
        <v>863.4375</v>
      </c>
      <c r="T291">
        <v>56.25</v>
      </c>
      <c r="U291">
        <v>146.8125</v>
      </c>
      <c r="V291">
        <v>125.25</v>
      </c>
      <c r="W291">
        <v>948.70366614269051</v>
      </c>
      <c r="X291">
        <v>15.389070533948582</v>
      </c>
      <c r="Y291">
        <v>57</v>
      </c>
      <c r="Z291">
        <v>196620.5344</v>
      </c>
      <c r="AA291">
        <v>115.79</v>
      </c>
      <c r="AB291">
        <v>24.12</v>
      </c>
      <c r="AC291">
        <v>14.52</v>
      </c>
      <c r="AD291">
        <v>9.6</v>
      </c>
      <c r="AE291">
        <v>2.98</v>
      </c>
      <c r="AF291">
        <v>85.68</v>
      </c>
      <c r="AG291">
        <v>3.01</v>
      </c>
      <c r="AH291">
        <v>0.7</v>
      </c>
      <c r="AI291">
        <v>0.5</v>
      </c>
      <c r="AJ291">
        <v>0.4</v>
      </c>
      <c r="AK291">
        <v>6.4</v>
      </c>
      <c r="AL291">
        <v>1</v>
      </c>
      <c r="AM291">
        <v>0</v>
      </c>
      <c r="AN291">
        <v>0</v>
      </c>
      <c r="AO291">
        <v>2.2000000000000002</v>
      </c>
      <c r="AP291">
        <v>0</v>
      </c>
      <c r="AQ291">
        <v>0</v>
      </c>
      <c r="AR291">
        <v>0</v>
      </c>
      <c r="AS291">
        <v>1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67.12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4.1500000000000004</v>
      </c>
      <c r="BK291">
        <v>0</v>
      </c>
      <c r="BL291">
        <v>0</v>
      </c>
      <c r="BM291">
        <v>9.76</v>
      </c>
      <c r="BN291">
        <v>0</v>
      </c>
      <c r="BO291">
        <v>0</v>
      </c>
      <c r="BP291">
        <v>0</v>
      </c>
      <c r="BQ291">
        <v>0</v>
      </c>
      <c r="BR291">
        <v>0</v>
      </c>
      <c r="BS291">
        <v>0</v>
      </c>
      <c r="BT291">
        <v>3.14</v>
      </c>
      <c r="BU291">
        <v>0</v>
      </c>
      <c r="BV291">
        <v>0</v>
      </c>
      <c r="BW291">
        <v>0</v>
      </c>
      <c r="BX291">
        <v>0</v>
      </c>
      <c r="BY291">
        <v>0</v>
      </c>
      <c r="BZ291">
        <v>0</v>
      </c>
      <c r="CA291">
        <v>0</v>
      </c>
      <c r="CB291">
        <v>0</v>
      </c>
      <c r="CC291">
        <v>0</v>
      </c>
      <c r="CD291">
        <v>14.81</v>
      </c>
      <c r="CE291">
        <v>0</v>
      </c>
      <c r="CF291">
        <v>1.85</v>
      </c>
      <c r="CG291">
        <v>0</v>
      </c>
      <c r="CH291">
        <v>0</v>
      </c>
      <c r="CI291">
        <v>0</v>
      </c>
      <c r="CJ291">
        <v>0</v>
      </c>
      <c r="CK291">
        <v>0</v>
      </c>
      <c r="CL291">
        <v>0</v>
      </c>
      <c r="CM291">
        <v>0</v>
      </c>
      <c r="CN291">
        <v>0</v>
      </c>
      <c r="CO291">
        <v>0</v>
      </c>
      <c r="CP291">
        <v>0</v>
      </c>
      <c r="CQ291">
        <v>1.92</v>
      </c>
      <c r="CR291">
        <v>0</v>
      </c>
      <c r="CS291">
        <v>8.84</v>
      </c>
      <c r="CT291">
        <v>0</v>
      </c>
      <c r="CU291">
        <v>25</v>
      </c>
      <c r="CV291">
        <v>51.300000000000004</v>
      </c>
      <c r="CW291" t="s">
        <v>760</v>
      </c>
      <c r="CX291">
        <v>1232.99</v>
      </c>
      <c r="CY291">
        <v>0.06</v>
      </c>
      <c r="CZ291">
        <v>0.03</v>
      </c>
      <c r="DA291">
        <v>0</v>
      </c>
      <c r="DB291">
        <v>0.08</v>
      </c>
      <c r="DC291">
        <v>0.01</v>
      </c>
      <c r="DD291">
        <v>0</v>
      </c>
      <c r="DE291">
        <v>0</v>
      </c>
      <c r="DF291">
        <v>0.16</v>
      </c>
      <c r="DG291">
        <v>0</v>
      </c>
      <c r="DH291">
        <v>0</v>
      </c>
      <c r="DI291">
        <v>0</v>
      </c>
      <c r="DJ291">
        <v>0</v>
      </c>
      <c r="DK291">
        <v>0</v>
      </c>
      <c r="DL291">
        <v>0</v>
      </c>
      <c r="DM291">
        <v>0</v>
      </c>
      <c r="DN291">
        <v>0.32</v>
      </c>
      <c r="DO291">
        <v>0</v>
      </c>
      <c r="DP291">
        <v>0.05</v>
      </c>
      <c r="DQ291">
        <v>0.28000000000000003</v>
      </c>
      <c r="DR291">
        <v>0</v>
      </c>
      <c r="DS291">
        <v>0</v>
      </c>
      <c r="DT291">
        <v>0.01</v>
      </c>
      <c r="DU291">
        <v>0</v>
      </c>
      <c r="DV291">
        <v>0</v>
      </c>
      <c r="DW291">
        <v>0</v>
      </c>
      <c r="DX291">
        <v>0</v>
      </c>
      <c r="DY291" s="5" t="s">
        <v>760</v>
      </c>
      <c r="DZ291" s="5" t="s">
        <v>2598</v>
      </c>
      <c r="EA291" s="5" t="s">
        <v>2589</v>
      </c>
      <c r="EB291" s="5" t="s">
        <v>2572</v>
      </c>
      <c r="EC291" s="5">
        <v>1232.9944688800001</v>
      </c>
      <c r="ED291" s="8">
        <v>0.527909961145</v>
      </c>
      <c r="EE291" s="7">
        <v>0</v>
      </c>
    </row>
    <row r="292" spans="1:135">
      <c r="A292">
        <v>1</v>
      </c>
      <c r="B292" t="s">
        <v>2238</v>
      </c>
      <c r="C292" t="s">
        <v>739</v>
      </c>
      <c r="D292" t="s">
        <v>740</v>
      </c>
      <c r="E292" t="s">
        <v>762</v>
      </c>
      <c r="F292" t="s">
        <v>763</v>
      </c>
      <c r="G292">
        <v>1538.2312190600001</v>
      </c>
      <c r="H292">
        <v>619.9375</v>
      </c>
      <c r="I292">
        <v>312</v>
      </c>
      <c r="J292">
        <v>292.75</v>
      </c>
      <c r="K292">
        <v>158.4375</v>
      </c>
      <c r="L292">
        <v>125.8125</v>
      </c>
      <c r="M292">
        <v>28.625</v>
      </c>
      <c r="N292">
        <v>40.616374969482422</v>
      </c>
      <c r="O292">
        <v>120.42890930175781</v>
      </c>
      <c r="P292">
        <v>79.223540154168631</v>
      </c>
      <c r="Q292">
        <v>79.4375</v>
      </c>
      <c r="R292">
        <v>0</v>
      </c>
      <c r="S292">
        <v>687.0625</v>
      </c>
      <c r="T292">
        <v>32.875</v>
      </c>
      <c r="U292">
        <v>532.375</v>
      </c>
      <c r="V292">
        <v>205.8125</v>
      </c>
      <c r="W292">
        <v>937.0671841976914</v>
      </c>
      <c r="X292">
        <v>15.414402942610957</v>
      </c>
      <c r="Y292">
        <v>106</v>
      </c>
      <c r="Z292">
        <v>239887.39980000001</v>
      </c>
      <c r="AA292">
        <v>186.01</v>
      </c>
      <c r="AB292">
        <v>62.28</v>
      </c>
      <c r="AC292">
        <v>27.29</v>
      </c>
      <c r="AD292">
        <v>34.99</v>
      </c>
      <c r="AE292">
        <v>5.55</v>
      </c>
      <c r="AF292">
        <v>118.1</v>
      </c>
      <c r="AG292">
        <v>0.08</v>
      </c>
      <c r="AH292">
        <v>0</v>
      </c>
      <c r="AI292">
        <v>0.6</v>
      </c>
      <c r="AJ292">
        <v>11.7</v>
      </c>
      <c r="AK292">
        <v>3.2</v>
      </c>
      <c r="AL292">
        <v>2.4500000000000002</v>
      </c>
      <c r="AM292">
        <v>0</v>
      </c>
      <c r="AN292">
        <v>0</v>
      </c>
      <c r="AO292">
        <v>1.17</v>
      </c>
      <c r="AP292">
        <v>0</v>
      </c>
      <c r="AQ292">
        <v>0</v>
      </c>
      <c r="AR292">
        <v>0</v>
      </c>
      <c r="AS292">
        <v>1.28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74.58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4.92</v>
      </c>
      <c r="BJ292">
        <v>0</v>
      </c>
      <c r="BK292">
        <v>2.56</v>
      </c>
      <c r="BL292">
        <v>2.87</v>
      </c>
      <c r="BM292">
        <v>15.34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v>0.14000000000000001</v>
      </c>
      <c r="BV292">
        <v>0</v>
      </c>
      <c r="BW292">
        <v>0</v>
      </c>
      <c r="BX292">
        <v>0</v>
      </c>
      <c r="BY292">
        <v>0</v>
      </c>
      <c r="BZ292">
        <v>0</v>
      </c>
      <c r="CA292">
        <v>2.17</v>
      </c>
      <c r="CB292">
        <v>0</v>
      </c>
      <c r="CC292">
        <v>0</v>
      </c>
      <c r="CD292">
        <v>7.94</v>
      </c>
      <c r="CE292">
        <v>1.97</v>
      </c>
      <c r="CF292">
        <v>5.2</v>
      </c>
      <c r="CG292">
        <v>19.150000000000002</v>
      </c>
      <c r="CH292">
        <v>0</v>
      </c>
      <c r="CI292">
        <v>0</v>
      </c>
      <c r="CJ292">
        <v>0</v>
      </c>
      <c r="CK292">
        <v>0</v>
      </c>
      <c r="CL292">
        <v>0</v>
      </c>
      <c r="CM292">
        <v>0</v>
      </c>
      <c r="CN292">
        <v>0</v>
      </c>
      <c r="CO292">
        <v>0</v>
      </c>
      <c r="CP292">
        <v>0</v>
      </c>
      <c r="CQ292">
        <v>0</v>
      </c>
      <c r="CR292">
        <v>0</v>
      </c>
      <c r="CS292">
        <v>44.27</v>
      </c>
      <c r="CT292">
        <v>0</v>
      </c>
      <c r="CU292">
        <v>23</v>
      </c>
      <c r="CV292">
        <v>84.800000000000011</v>
      </c>
      <c r="CW292" t="s">
        <v>762</v>
      </c>
      <c r="CX292">
        <v>1538.23</v>
      </c>
      <c r="CY292">
        <v>0.13</v>
      </c>
      <c r="CZ292">
        <v>0.03</v>
      </c>
      <c r="DA292">
        <v>0</v>
      </c>
      <c r="DB292">
        <v>0.08</v>
      </c>
      <c r="DC292">
        <v>0</v>
      </c>
      <c r="DD292">
        <v>0.01</v>
      </c>
      <c r="DE292">
        <v>0</v>
      </c>
      <c r="DF292">
        <v>0.13</v>
      </c>
      <c r="DG292">
        <v>0</v>
      </c>
      <c r="DH292">
        <v>0</v>
      </c>
      <c r="DI292">
        <v>0</v>
      </c>
      <c r="DJ292">
        <v>0</v>
      </c>
      <c r="DK292">
        <v>0</v>
      </c>
      <c r="DL292">
        <v>0</v>
      </c>
      <c r="DM292">
        <v>0</v>
      </c>
      <c r="DN292">
        <v>0.27</v>
      </c>
      <c r="DO292">
        <v>0</v>
      </c>
      <c r="DP292">
        <v>0.02</v>
      </c>
      <c r="DQ292">
        <v>0.31</v>
      </c>
      <c r="DR292">
        <v>0.01</v>
      </c>
      <c r="DS292">
        <v>0</v>
      </c>
      <c r="DT292">
        <v>0</v>
      </c>
      <c r="DU292">
        <v>0</v>
      </c>
      <c r="DV292">
        <v>0</v>
      </c>
      <c r="DW292">
        <v>0</v>
      </c>
      <c r="DX292">
        <v>0</v>
      </c>
      <c r="DY292" s="5" t="s">
        <v>762</v>
      </c>
      <c r="DZ292" s="5" t="s">
        <v>2599</v>
      </c>
      <c r="EA292" s="5" t="s">
        <v>2589</v>
      </c>
      <c r="EB292" s="5" t="s">
        <v>2572</v>
      </c>
      <c r="EC292" s="5">
        <v>1538.2312190600001</v>
      </c>
      <c r="ED292" s="8">
        <v>223.1951249608</v>
      </c>
      <c r="EE292" s="7">
        <v>0.15</v>
      </c>
    </row>
    <row r="293" spans="1:135">
      <c r="A293">
        <v>1</v>
      </c>
      <c r="B293" t="s">
        <v>2238</v>
      </c>
      <c r="C293" t="s">
        <v>739</v>
      </c>
      <c r="D293" t="s">
        <v>740</v>
      </c>
      <c r="E293" t="s">
        <v>764</v>
      </c>
      <c r="F293" t="s">
        <v>765</v>
      </c>
      <c r="G293">
        <v>1099.10259253</v>
      </c>
      <c r="H293">
        <v>674.5</v>
      </c>
      <c r="I293">
        <v>134.6875</v>
      </c>
      <c r="J293">
        <v>142.0625</v>
      </c>
      <c r="K293">
        <v>85.5</v>
      </c>
      <c r="L293">
        <v>57.0625</v>
      </c>
      <c r="M293">
        <v>4.8125</v>
      </c>
      <c r="N293">
        <v>50.642585754394531</v>
      </c>
      <c r="O293">
        <v>110.90391540527344</v>
      </c>
      <c r="P293">
        <v>85.749339494218006</v>
      </c>
      <c r="Q293">
        <v>49.1875</v>
      </c>
      <c r="R293">
        <v>8.125</v>
      </c>
      <c r="S293">
        <v>432.5</v>
      </c>
      <c r="T293">
        <v>361.875</v>
      </c>
      <c r="U293">
        <v>99.1875</v>
      </c>
      <c r="V293">
        <v>147.75</v>
      </c>
      <c r="W293">
        <v>978.57026719727116</v>
      </c>
      <c r="X293">
        <v>15.387821489482659</v>
      </c>
      <c r="Y293">
        <v>124</v>
      </c>
      <c r="Z293">
        <v>542391.20589999994</v>
      </c>
      <c r="AA293">
        <v>221.79</v>
      </c>
      <c r="AB293">
        <v>76.94</v>
      </c>
      <c r="AC293">
        <v>72.73</v>
      </c>
      <c r="AD293">
        <v>4.21</v>
      </c>
      <c r="AE293">
        <v>13.74</v>
      </c>
      <c r="AF293">
        <v>130.37</v>
      </c>
      <c r="AG293">
        <v>0.74</v>
      </c>
      <c r="AH293">
        <v>56.4</v>
      </c>
      <c r="AI293">
        <v>1</v>
      </c>
      <c r="AJ293">
        <v>5.4</v>
      </c>
      <c r="AK293">
        <v>5.6</v>
      </c>
      <c r="AL293">
        <v>0</v>
      </c>
      <c r="AM293">
        <v>0</v>
      </c>
      <c r="AN293">
        <v>0</v>
      </c>
      <c r="AO293">
        <v>6.8</v>
      </c>
      <c r="AP293">
        <v>0</v>
      </c>
      <c r="AQ293">
        <v>0</v>
      </c>
      <c r="AR293">
        <v>0.81</v>
      </c>
      <c r="AS293">
        <v>2.56</v>
      </c>
      <c r="AT293">
        <v>0</v>
      </c>
      <c r="AU293">
        <v>0</v>
      </c>
      <c r="AV293">
        <v>0</v>
      </c>
      <c r="AW293">
        <v>3.44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36.83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0.93</v>
      </c>
      <c r="BJ293">
        <v>8.57</v>
      </c>
      <c r="BK293">
        <v>0</v>
      </c>
      <c r="BL293">
        <v>1.52</v>
      </c>
      <c r="BM293">
        <v>1.76</v>
      </c>
      <c r="BN293">
        <v>0</v>
      </c>
      <c r="BO293">
        <v>1.96</v>
      </c>
      <c r="BP293">
        <v>6.63</v>
      </c>
      <c r="BQ293">
        <v>0</v>
      </c>
      <c r="BR293">
        <v>0</v>
      </c>
      <c r="BS293">
        <v>0</v>
      </c>
      <c r="BT293">
        <v>0</v>
      </c>
      <c r="BU293">
        <v>3.71</v>
      </c>
      <c r="BV293">
        <v>0</v>
      </c>
      <c r="BW293">
        <v>1.54</v>
      </c>
      <c r="BX293">
        <v>0</v>
      </c>
      <c r="BY293">
        <v>0</v>
      </c>
      <c r="BZ293">
        <v>0</v>
      </c>
      <c r="CA293">
        <v>2.08</v>
      </c>
      <c r="CB293">
        <v>0</v>
      </c>
      <c r="CC293">
        <v>0</v>
      </c>
      <c r="CD293">
        <v>32.78</v>
      </c>
      <c r="CE293">
        <v>0.95</v>
      </c>
      <c r="CF293">
        <v>10.36</v>
      </c>
      <c r="CG293">
        <v>37.64</v>
      </c>
      <c r="CH293">
        <v>0</v>
      </c>
      <c r="CI293">
        <v>0</v>
      </c>
      <c r="CJ293">
        <v>0</v>
      </c>
      <c r="CK293">
        <v>2.2800000000000002</v>
      </c>
      <c r="CL293">
        <v>0</v>
      </c>
      <c r="CM293">
        <v>0</v>
      </c>
      <c r="CN293">
        <v>0</v>
      </c>
      <c r="CO293">
        <v>0</v>
      </c>
      <c r="CP293">
        <v>7.11</v>
      </c>
      <c r="CQ293">
        <v>9.15</v>
      </c>
      <c r="CR293">
        <v>0</v>
      </c>
      <c r="CS293">
        <v>42.38</v>
      </c>
      <c r="CT293">
        <v>0</v>
      </c>
      <c r="CU293">
        <v>74</v>
      </c>
      <c r="CV293">
        <v>161.20000000000002</v>
      </c>
      <c r="CW293" t="s">
        <v>764</v>
      </c>
      <c r="CX293">
        <v>1099.0999999999999</v>
      </c>
      <c r="CY293">
        <v>0.11</v>
      </c>
      <c r="CZ293">
        <v>0.06</v>
      </c>
      <c r="DA293">
        <v>0</v>
      </c>
      <c r="DB293">
        <v>0.17</v>
      </c>
      <c r="DC293">
        <v>0.01</v>
      </c>
      <c r="DD293">
        <v>0</v>
      </c>
      <c r="DE293">
        <v>0</v>
      </c>
      <c r="DF293">
        <v>0.2</v>
      </c>
      <c r="DG293">
        <v>0</v>
      </c>
      <c r="DH293">
        <v>0</v>
      </c>
      <c r="DI293">
        <v>0</v>
      </c>
      <c r="DJ293">
        <v>0</v>
      </c>
      <c r="DK293">
        <v>0</v>
      </c>
      <c r="DL293">
        <v>0</v>
      </c>
      <c r="DM293">
        <v>0</v>
      </c>
      <c r="DN293">
        <v>0.15</v>
      </c>
      <c r="DO293">
        <v>0</v>
      </c>
      <c r="DP293">
        <v>0.04</v>
      </c>
      <c r="DQ293">
        <v>0.22</v>
      </c>
      <c r="DR293">
        <v>0</v>
      </c>
      <c r="DS293">
        <v>0.01</v>
      </c>
      <c r="DT293">
        <v>0.02</v>
      </c>
      <c r="DU293">
        <v>0</v>
      </c>
      <c r="DV293">
        <v>0</v>
      </c>
      <c r="DW293">
        <v>0</v>
      </c>
      <c r="DX293">
        <v>0</v>
      </c>
      <c r="DY293" s="5" t="s">
        <v>764</v>
      </c>
      <c r="DZ293" s="5" t="s">
        <v>2600</v>
      </c>
      <c r="EA293" s="5" t="s">
        <v>2589</v>
      </c>
      <c r="EB293" s="5" t="s">
        <v>2572</v>
      </c>
      <c r="EC293" s="5">
        <v>1099.10259253</v>
      </c>
      <c r="ED293" s="8">
        <v>50.153891704026002</v>
      </c>
      <c r="EE293" s="7">
        <v>0.05</v>
      </c>
    </row>
    <row r="294" spans="1:135">
      <c r="A294">
        <v>1</v>
      </c>
      <c r="B294" t="s">
        <v>2238</v>
      </c>
      <c r="C294" t="s">
        <v>739</v>
      </c>
      <c r="D294" t="s">
        <v>740</v>
      </c>
      <c r="E294" t="s">
        <v>766</v>
      </c>
      <c r="F294" t="s">
        <v>767</v>
      </c>
      <c r="G294">
        <v>7843.9466676299999</v>
      </c>
      <c r="H294">
        <v>7214.875</v>
      </c>
      <c r="I294">
        <v>415.25</v>
      </c>
      <c r="J294">
        <v>145.375</v>
      </c>
      <c r="K294">
        <v>41.375</v>
      </c>
      <c r="L294">
        <v>27.9375</v>
      </c>
      <c r="M294">
        <v>0.4375</v>
      </c>
      <c r="N294">
        <v>0</v>
      </c>
      <c r="O294">
        <v>69.739921569824219</v>
      </c>
      <c r="P294">
        <v>33.802299069009912</v>
      </c>
      <c r="Q294">
        <v>322.9375</v>
      </c>
      <c r="R294">
        <v>0</v>
      </c>
      <c r="S294">
        <v>4868.0625</v>
      </c>
      <c r="T294">
        <v>2606.25</v>
      </c>
      <c r="U294">
        <v>48</v>
      </c>
      <c r="V294">
        <v>0</v>
      </c>
      <c r="W294">
        <v>861.54082515632911</v>
      </c>
      <c r="X294">
        <v>15.148047070156247</v>
      </c>
      <c r="Y294">
        <v>297</v>
      </c>
      <c r="Z294">
        <v>3692208.7218999998</v>
      </c>
      <c r="AA294">
        <v>610.91999999999996</v>
      </c>
      <c r="AB294">
        <v>554.97</v>
      </c>
      <c r="AC294">
        <v>537.61</v>
      </c>
      <c r="AD294">
        <v>17.36</v>
      </c>
      <c r="AE294">
        <v>25.73</v>
      </c>
      <c r="AF294">
        <v>20.079999999999998</v>
      </c>
      <c r="AG294">
        <v>10.14</v>
      </c>
      <c r="AH294">
        <v>1618.5</v>
      </c>
      <c r="AI294">
        <v>18.2</v>
      </c>
      <c r="AJ294">
        <v>6.6</v>
      </c>
      <c r="AK294">
        <v>20</v>
      </c>
      <c r="AL294">
        <v>7.04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22.7</v>
      </c>
      <c r="AT294">
        <v>0</v>
      </c>
      <c r="AU294">
        <v>1.67</v>
      </c>
      <c r="AV294">
        <v>0</v>
      </c>
      <c r="AW294">
        <v>2.15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0.53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0</v>
      </c>
      <c r="BK294">
        <v>0</v>
      </c>
      <c r="BL294">
        <v>0</v>
      </c>
      <c r="BM294">
        <v>1.53</v>
      </c>
      <c r="BN294">
        <v>316.73</v>
      </c>
      <c r="BO294">
        <v>46.83</v>
      </c>
      <c r="BP294">
        <v>17.12</v>
      </c>
      <c r="BQ294">
        <v>6.92</v>
      </c>
      <c r="BR294">
        <v>1.85</v>
      </c>
      <c r="BS294">
        <v>1.63</v>
      </c>
      <c r="BT294">
        <v>3.27</v>
      </c>
      <c r="BU294">
        <v>2.64</v>
      </c>
      <c r="BV294">
        <v>0</v>
      </c>
      <c r="BW294">
        <v>4.47</v>
      </c>
      <c r="BX294">
        <v>1.5</v>
      </c>
      <c r="BY294">
        <v>0</v>
      </c>
      <c r="BZ294">
        <v>0</v>
      </c>
      <c r="CA294">
        <v>16.09</v>
      </c>
      <c r="CB294">
        <v>0</v>
      </c>
      <c r="CC294">
        <v>0</v>
      </c>
      <c r="CD294">
        <v>0</v>
      </c>
      <c r="CE294">
        <v>0</v>
      </c>
      <c r="CF294">
        <v>6.76</v>
      </c>
      <c r="CG294">
        <v>4.0200000000000005</v>
      </c>
      <c r="CH294">
        <v>17.28</v>
      </c>
      <c r="CI294">
        <v>42.37</v>
      </c>
      <c r="CJ294">
        <v>0.84</v>
      </c>
      <c r="CK294">
        <v>16.82</v>
      </c>
      <c r="CL294">
        <v>0</v>
      </c>
      <c r="CM294">
        <v>0</v>
      </c>
      <c r="CN294">
        <v>2.57</v>
      </c>
      <c r="CO294">
        <v>2.3199999999999998</v>
      </c>
      <c r="CP294">
        <v>24.77</v>
      </c>
      <c r="CQ294">
        <v>0</v>
      </c>
      <c r="CR294">
        <v>0</v>
      </c>
      <c r="CS294">
        <v>38.5</v>
      </c>
      <c r="CT294">
        <v>0</v>
      </c>
      <c r="CU294">
        <v>440</v>
      </c>
      <c r="CV294">
        <v>475.20000000000005</v>
      </c>
      <c r="CW294" t="s">
        <v>766</v>
      </c>
      <c r="CX294">
        <v>7843.95</v>
      </c>
      <c r="CY294">
        <v>0.05</v>
      </c>
      <c r="CZ294">
        <v>0.09</v>
      </c>
      <c r="DA294">
        <v>0</v>
      </c>
      <c r="DB294">
        <v>0</v>
      </c>
      <c r="DC294">
        <v>0</v>
      </c>
      <c r="DD294">
        <v>0</v>
      </c>
      <c r="DE294">
        <v>0</v>
      </c>
      <c r="DF294">
        <v>0.02</v>
      </c>
      <c r="DG294">
        <v>0</v>
      </c>
      <c r="DH294">
        <v>0</v>
      </c>
      <c r="DI294">
        <v>0</v>
      </c>
      <c r="DJ294">
        <v>0</v>
      </c>
      <c r="DK294">
        <v>0</v>
      </c>
      <c r="DL294">
        <v>0</v>
      </c>
      <c r="DM294">
        <v>0</v>
      </c>
      <c r="DN294">
        <v>0.08</v>
      </c>
      <c r="DO294">
        <v>0.03</v>
      </c>
      <c r="DP294">
        <v>0.03</v>
      </c>
      <c r="DQ294">
        <v>0.61</v>
      </c>
      <c r="DR294">
        <v>0</v>
      </c>
      <c r="DS294">
        <v>0</v>
      </c>
      <c r="DT294">
        <v>0</v>
      </c>
      <c r="DU294">
        <v>0.04</v>
      </c>
      <c r="DV294">
        <v>0.03</v>
      </c>
      <c r="DW294">
        <v>0</v>
      </c>
      <c r="DX294">
        <v>0</v>
      </c>
      <c r="DY294" s="5" t="s">
        <v>766</v>
      </c>
      <c r="DZ294" s="5" t="s">
        <v>2601</v>
      </c>
      <c r="EA294" s="5" t="s">
        <v>2589</v>
      </c>
      <c r="EB294" s="5" t="s">
        <v>2572</v>
      </c>
      <c r="EC294" s="5">
        <v>7843.9466676299999</v>
      </c>
      <c r="ED294" s="8">
        <v>8870.0568544499001</v>
      </c>
      <c r="EE294" s="7">
        <v>1.1299999999999999</v>
      </c>
    </row>
    <row r="295" spans="1:135">
      <c r="A295">
        <v>1</v>
      </c>
      <c r="B295" t="s">
        <v>2238</v>
      </c>
      <c r="C295" t="s">
        <v>739</v>
      </c>
      <c r="D295" t="s">
        <v>740</v>
      </c>
      <c r="E295" t="s">
        <v>768</v>
      </c>
      <c r="F295" t="s">
        <v>769</v>
      </c>
      <c r="G295">
        <v>1903.8127627399999</v>
      </c>
      <c r="H295">
        <v>1780</v>
      </c>
      <c r="I295">
        <v>93</v>
      </c>
      <c r="J295">
        <v>24.9375</v>
      </c>
      <c r="K295">
        <v>4.0625</v>
      </c>
      <c r="L295">
        <v>2.125</v>
      </c>
      <c r="M295">
        <v>0</v>
      </c>
      <c r="N295">
        <v>17.974891662597656</v>
      </c>
      <c r="O295">
        <v>68.8052978515625</v>
      </c>
      <c r="P295">
        <v>45.382892346261627</v>
      </c>
      <c r="Q295">
        <v>45.25</v>
      </c>
      <c r="R295">
        <v>0</v>
      </c>
      <c r="S295">
        <v>0</v>
      </c>
      <c r="T295">
        <v>1771.0625</v>
      </c>
      <c r="U295">
        <v>87.8125</v>
      </c>
      <c r="V295">
        <v>0</v>
      </c>
      <c r="W295">
        <v>902.6099642259345</v>
      </c>
      <c r="X295">
        <v>15.216476418655027</v>
      </c>
      <c r="Y295">
        <v>43</v>
      </c>
      <c r="Z295">
        <v>211603.02650000001</v>
      </c>
      <c r="AA295">
        <v>62.63</v>
      </c>
      <c r="AB295">
        <v>48.38</v>
      </c>
      <c r="AC295">
        <v>38.43</v>
      </c>
      <c r="AD295">
        <v>9.9499999999999993</v>
      </c>
      <c r="AE295">
        <v>5.17</v>
      </c>
      <c r="AF295">
        <v>6.16</v>
      </c>
      <c r="AG295">
        <v>2.92</v>
      </c>
      <c r="AH295">
        <v>113.3</v>
      </c>
      <c r="AI295">
        <v>0</v>
      </c>
      <c r="AJ295">
        <v>0.6</v>
      </c>
      <c r="AK295">
        <v>11.2</v>
      </c>
      <c r="AL295">
        <v>1.18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1.83</v>
      </c>
      <c r="AT295">
        <v>7.0000000000000007E-2</v>
      </c>
      <c r="AU295">
        <v>0</v>
      </c>
      <c r="AV295">
        <v>0</v>
      </c>
      <c r="AW295">
        <v>1.07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3.36</v>
      </c>
      <c r="BD295">
        <v>0</v>
      </c>
      <c r="BE295">
        <v>0</v>
      </c>
      <c r="BF295">
        <v>0</v>
      </c>
      <c r="BG295">
        <v>0</v>
      </c>
      <c r="BH295">
        <v>1.72</v>
      </c>
      <c r="BI295">
        <v>0</v>
      </c>
      <c r="BJ295">
        <v>0</v>
      </c>
      <c r="BK295">
        <v>0.28000000000000003</v>
      </c>
      <c r="BL295">
        <v>0</v>
      </c>
      <c r="BM295">
        <v>0</v>
      </c>
      <c r="BN295">
        <v>2.66</v>
      </c>
      <c r="BO295">
        <v>15.55</v>
      </c>
      <c r="BP295">
        <v>2.44</v>
      </c>
      <c r="BQ295">
        <v>0</v>
      </c>
      <c r="BR295">
        <v>0</v>
      </c>
      <c r="BS295">
        <v>0</v>
      </c>
      <c r="BT295">
        <v>3.15</v>
      </c>
      <c r="BU295">
        <v>0</v>
      </c>
      <c r="BV295">
        <v>0</v>
      </c>
      <c r="BW295">
        <v>0</v>
      </c>
      <c r="BX295">
        <v>0</v>
      </c>
      <c r="BY295">
        <v>0</v>
      </c>
      <c r="BZ295">
        <v>0</v>
      </c>
      <c r="CA295">
        <v>1.3</v>
      </c>
      <c r="CB295">
        <v>0</v>
      </c>
      <c r="CC295">
        <v>0.53</v>
      </c>
      <c r="CD295">
        <v>0</v>
      </c>
      <c r="CE295">
        <v>3.34</v>
      </c>
      <c r="CF295">
        <v>0</v>
      </c>
      <c r="CG295">
        <v>2.7</v>
      </c>
      <c r="CH295">
        <v>1.56</v>
      </c>
      <c r="CI295">
        <v>5.84</v>
      </c>
      <c r="CJ295">
        <v>0</v>
      </c>
      <c r="CK295">
        <v>0</v>
      </c>
      <c r="CL295">
        <v>0</v>
      </c>
      <c r="CM295">
        <v>0</v>
      </c>
      <c r="CN295">
        <v>0</v>
      </c>
      <c r="CO295">
        <v>2.2200000000000002</v>
      </c>
      <c r="CP295">
        <v>10.050000000000001</v>
      </c>
      <c r="CQ295">
        <v>0</v>
      </c>
      <c r="CR295">
        <v>0</v>
      </c>
      <c r="CS295">
        <v>1.78</v>
      </c>
      <c r="CT295">
        <v>0</v>
      </c>
      <c r="CU295">
        <v>29</v>
      </c>
      <c r="CV295">
        <v>64.5</v>
      </c>
      <c r="CW295" t="s">
        <v>768</v>
      </c>
      <c r="CX295">
        <v>1903.81</v>
      </c>
      <c r="CY295">
        <v>0.05</v>
      </c>
      <c r="CZ295">
        <v>0.05</v>
      </c>
      <c r="DA295">
        <v>0</v>
      </c>
      <c r="DB295">
        <v>0</v>
      </c>
      <c r="DC295">
        <v>0</v>
      </c>
      <c r="DD295">
        <v>0</v>
      </c>
      <c r="DE295">
        <v>0</v>
      </c>
      <c r="DF295">
        <v>0.05</v>
      </c>
      <c r="DG295">
        <v>0</v>
      </c>
      <c r="DH295">
        <v>0</v>
      </c>
      <c r="DI295">
        <v>0</v>
      </c>
      <c r="DJ295">
        <v>0</v>
      </c>
      <c r="DK295">
        <v>0</v>
      </c>
      <c r="DL295">
        <v>0</v>
      </c>
      <c r="DM295">
        <v>0</v>
      </c>
      <c r="DN295">
        <v>0.23</v>
      </c>
      <c r="DO295">
        <v>0</v>
      </c>
      <c r="DP295">
        <v>0.03</v>
      </c>
      <c r="DQ295">
        <v>0.56000000000000005</v>
      </c>
      <c r="DR295">
        <v>0.01</v>
      </c>
      <c r="DS295">
        <v>0</v>
      </c>
      <c r="DT295">
        <v>0</v>
      </c>
      <c r="DU295">
        <v>0</v>
      </c>
      <c r="DV295">
        <v>0.01</v>
      </c>
      <c r="DW295">
        <v>0</v>
      </c>
      <c r="DX295">
        <v>0</v>
      </c>
      <c r="DY295" s="5" t="s">
        <v>768</v>
      </c>
      <c r="DZ295" s="5" t="s">
        <v>2602</v>
      </c>
      <c r="EA295" s="5" t="s">
        <v>2589</v>
      </c>
      <c r="EB295" s="5" t="s">
        <v>2572</v>
      </c>
      <c r="EC295" s="5">
        <v>1903.8127627399999</v>
      </c>
      <c r="ED295" s="8">
        <v>100.786477007</v>
      </c>
      <c r="EE295" s="7">
        <v>0.05</v>
      </c>
    </row>
    <row r="296" spans="1:135">
      <c r="A296">
        <v>1</v>
      </c>
      <c r="B296" t="s">
        <v>2238</v>
      </c>
      <c r="C296" t="s">
        <v>739</v>
      </c>
      <c r="D296" t="s">
        <v>740</v>
      </c>
      <c r="E296" t="s">
        <v>770</v>
      </c>
      <c r="F296" t="s">
        <v>771</v>
      </c>
      <c r="G296">
        <v>538.51050206100001</v>
      </c>
      <c r="H296">
        <v>521.125</v>
      </c>
      <c r="I296">
        <v>13.5</v>
      </c>
      <c r="J296">
        <v>2.4375</v>
      </c>
      <c r="K296">
        <v>0.8125</v>
      </c>
      <c r="L296">
        <v>0.25</v>
      </c>
      <c r="M296">
        <v>0</v>
      </c>
      <c r="N296">
        <v>39.166419982910156</v>
      </c>
      <c r="O296">
        <v>60.798282623291016</v>
      </c>
      <c r="P296">
        <v>52.627943256037021</v>
      </c>
      <c r="Q296">
        <v>37.1875</v>
      </c>
      <c r="R296">
        <v>0</v>
      </c>
      <c r="S296">
        <v>0</v>
      </c>
      <c r="T296">
        <v>489.3125</v>
      </c>
      <c r="U296">
        <v>11.625</v>
      </c>
      <c r="V296">
        <v>0</v>
      </c>
      <c r="W296">
        <v>916.17071188015325</v>
      </c>
      <c r="X296">
        <v>15.109331088143074</v>
      </c>
      <c r="Y296">
        <v>40</v>
      </c>
      <c r="Z296">
        <v>271351.8529</v>
      </c>
      <c r="AA296">
        <v>39.76</v>
      </c>
      <c r="AB296">
        <v>33.97</v>
      </c>
      <c r="AC296">
        <v>33.72</v>
      </c>
      <c r="AD296">
        <v>0.25</v>
      </c>
      <c r="AE296">
        <v>2.71</v>
      </c>
      <c r="AF296">
        <v>2.78</v>
      </c>
      <c r="AG296">
        <v>0.3</v>
      </c>
      <c r="AH296">
        <v>39.700000000000003</v>
      </c>
      <c r="AI296">
        <v>1.7</v>
      </c>
      <c r="AJ296">
        <v>1.4</v>
      </c>
      <c r="AK296">
        <v>0</v>
      </c>
      <c r="AL296">
        <v>1.1100000000000001</v>
      </c>
      <c r="AM296">
        <v>0</v>
      </c>
      <c r="AN296">
        <v>0</v>
      </c>
      <c r="AO296">
        <v>1.49</v>
      </c>
      <c r="AP296">
        <v>0</v>
      </c>
      <c r="AQ296">
        <v>5.76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4.8600000000000003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0</v>
      </c>
      <c r="BL296">
        <v>0</v>
      </c>
      <c r="BM296">
        <v>0</v>
      </c>
      <c r="BN296">
        <v>0</v>
      </c>
      <c r="BO296">
        <v>0</v>
      </c>
      <c r="BP296">
        <v>4.95</v>
      </c>
      <c r="BQ296">
        <v>0</v>
      </c>
      <c r="BR296">
        <v>2.12</v>
      </c>
      <c r="BS296">
        <v>0</v>
      </c>
      <c r="BT296">
        <v>0.75</v>
      </c>
      <c r="BU296">
        <v>0</v>
      </c>
      <c r="BV296">
        <v>0</v>
      </c>
      <c r="BW296">
        <v>0</v>
      </c>
      <c r="BX296">
        <v>0</v>
      </c>
      <c r="BY296">
        <v>0</v>
      </c>
      <c r="BZ296">
        <v>0</v>
      </c>
      <c r="CA296">
        <v>0</v>
      </c>
      <c r="CB296">
        <v>0</v>
      </c>
      <c r="CC296">
        <v>5.37</v>
      </c>
      <c r="CD296">
        <v>0</v>
      </c>
      <c r="CE296">
        <v>0</v>
      </c>
      <c r="CF296">
        <v>4.92</v>
      </c>
      <c r="CG296">
        <v>5.34</v>
      </c>
      <c r="CH296">
        <v>0</v>
      </c>
      <c r="CI296">
        <v>0</v>
      </c>
      <c r="CJ296">
        <v>0</v>
      </c>
      <c r="CK296">
        <v>0</v>
      </c>
      <c r="CL296">
        <v>0</v>
      </c>
      <c r="CM296">
        <v>0</v>
      </c>
      <c r="CN296">
        <v>0</v>
      </c>
      <c r="CO296">
        <v>0</v>
      </c>
      <c r="CP296">
        <v>0.32</v>
      </c>
      <c r="CQ296">
        <v>0</v>
      </c>
      <c r="CR296">
        <v>0</v>
      </c>
      <c r="CS296">
        <v>2.77</v>
      </c>
      <c r="CT296">
        <v>0</v>
      </c>
      <c r="CU296">
        <v>33</v>
      </c>
      <c r="CV296">
        <v>48</v>
      </c>
      <c r="CW296" t="s">
        <v>770</v>
      </c>
      <c r="CX296">
        <v>538.51</v>
      </c>
      <c r="CY296">
        <v>0.1</v>
      </c>
      <c r="CZ296">
        <v>0.21</v>
      </c>
      <c r="DA296">
        <v>0</v>
      </c>
      <c r="DB296">
        <v>0</v>
      </c>
      <c r="DC296">
        <v>0</v>
      </c>
      <c r="DD296">
        <v>0</v>
      </c>
      <c r="DE296">
        <v>0</v>
      </c>
      <c r="DF296">
        <v>7.0000000000000007E-2</v>
      </c>
      <c r="DG296">
        <v>0</v>
      </c>
      <c r="DH296">
        <v>0</v>
      </c>
      <c r="DI296">
        <v>0</v>
      </c>
      <c r="DJ296">
        <v>0</v>
      </c>
      <c r="DK296">
        <v>0</v>
      </c>
      <c r="DL296">
        <v>0</v>
      </c>
      <c r="DM296">
        <v>0</v>
      </c>
      <c r="DN296">
        <v>0.25</v>
      </c>
      <c r="DO296">
        <v>0</v>
      </c>
      <c r="DP296">
        <v>0.01</v>
      </c>
      <c r="DQ296">
        <v>0.35</v>
      </c>
      <c r="DR296">
        <v>0</v>
      </c>
      <c r="DS296">
        <v>0</v>
      </c>
      <c r="DT296">
        <v>0</v>
      </c>
      <c r="DU296">
        <v>0</v>
      </c>
      <c r="DV296">
        <v>0.01</v>
      </c>
      <c r="DW296">
        <v>0</v>
      </c>
      <c r="DX296">
        <v>0</v>
      </c>
      <c r="DY296" s="5" t="s">
        <v>770</v>
      </c>
      <c r="DZ296" s="5" t="s">
        <v>2603</v>
      </c>
      <c r="EA296" s="5" t="s">
        <v>2589</v>
      </c>
      <c r="EB296" s="5" t="s">
        <v>2572</v>
      </c>
      <c r="EC296" s="5">
        <v>538.51050206100001</v>
      </c>
      <c r="ED296" s="8">
        <v>156.66486683363402</v>
      </c>
      <c r="EE296" s="7">
        <v>0.28999999999999998</v>
      </c>
    </row>
    <row r="297" spans="1:135">
      <c r="A297">
        <v>1</v>
      </c>
      <c r="B297" t="s">
        <v>2238</v>
      </c>
      <c r="C297" t="s">
        <v>739</v>
      </c>
      <c r="D297" t="s">
        <v>740</v>
      </c>
      <c r="E297" t="s">
        <v>772</v>
      </c>
      <c r="F297" t="s">
        <v>773</v>
      </c>
      <c r="G297">
        <v>566.06820355800005</v>
      </c>
      <c r="H297">
        <v>562.1875</v>
      </c>
      <c r="I297">
        <v>3.5625</v>
      </c>
      <c r="J297">
        <v>0.375</v>
      </c>
      <c r="K297">
        <v>0</v>
      </c>
      <c r="L297">
        <v>0</v>
      </c>
      <c r="M297">
        <v>0</v>
      </c>
      <c r="N297">
        <v>48.047088623046875</v>
      </c>
      <c r="O297">
        <v>68.796356201171875</v>
      </c>
      <c r="P297">
        <v>58.804269810864191</v>
      </c>
      <c r="Q297">
        <v>29.5</v>
      </c>
      <c r="R297">
        <v>0</v>
      </c>
      <c r="S297">
        <v>0</v>
      </c>
      <c r="T297">
        <v>512.125</v>
      </c>
      <c r="U297">
        <v>24.5</v>
      </c>
      <c r="V297">
        <v>0</v>
      </c>
      <c r="W297">
        <v>924.04613177353497</v>
      </c>
      <c r="X297">
        <v>15.111173159695397</v>
      </c>
      <c r="Y297">
        <v>15</v>
      </c>
      <c r="Z297">
        <v>71004.041299999997</v>
      </c>
      <c r="AA297">
        <v>15.04</v>
      </c>
      <c r="AB297">
        <v>11.79</v>
      </c>
      <c r="AC297">
        <v>11.52</v>
      </c>
      <c r="AD297">
        <v>0.27</v>
      </c>
      <c r="AE297">
        <v>1.24</v>
      </c>
      <c r="AF297">
        <v>2.0099999999999998</v>
      </c>
      <c r="AG297">
        <v>0</v>
      </c>
      <c r="AH297">
        <v>0</v>
      </c>
      <c r="AI297">
        <v>0</v>
      </c>
      <c r="AJ297">
        <v>1.2</v>
      </c>
      <c r="AK297">
        <v>0</v>
      </c>
      <c r="AL297">
        <v>0</v>
      </c>
      <c r="AM297">
        <v>0</v>
      </c>
      <c r="AN297">
        <v>0</v>
      </c>
      <c r="AO297">
        <v>5.09</v>
      </c>
      <c r="AP297">
        <v>1.05</v>
      </c>
      <c r="AQ297">
        <v>2.76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1.41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  <c r="BJ297">
        <v>0</v>
      </c>
      <c r="BK297">
        <v>0</v>
      </c>
      <c r="BL297">
        <v>0</v>
      </c>
      <c r="BM297">
        <v>0</v>
      </c>
      <c r="BN297">
        <v>0</v>
      </c>
      <c r="BO297">
        <v>0</v>
      </c>
      <c r="BP297">
        <v>0</v>
      </c>
      <c r="BQ297">
        <v>0</v>
      </c>
      <c r="BR297">
        <v>0</v>
      </c>
      <c r="BS297">
        <v>0</v>
      </c>
      <c r="BT297">
        <v>0</v>
      </c>
      <c r="BU297">
        <v>0</v>
      </c>
      <c r="BV297">
        <v>0</v>
      </c>
      <c r="BW297">
        <v>0</v>
      </c>
      <c r="BX297">
        <v>0</v>
      </c>
      <c r="BY297">
        <v>0</v>
      </c>
      <c r="BZ297">
        <v>0</v>
      </c>
      <c r="CA297">
        <v>0</v>
      </c>
      <c r="CB297">
        <v>0</v>
      </c>
      <c r="CC297">
        <v>0.89</v>
      </c>
      <c r="CD297">
        <v>0</v>
      </c>
      <c r="CE297">
        <v>0</v>
      </c>
      <c r="CF297">
        <v>0</v>
      </c>
      <c r="CG297">
        <v>3.36</v>
      </c>
      <c r="CH297">
        <v>0</v>
      </c>
      <c r="CI297">
        <v>0</v>
      </c>
      <c r="CJ297">
        <v>0</v>
      </c>
      <c r="CK297">
        <v>0</v>
      </c>
      <c r="CL297">
        <v>0</v>
      </c>
      <c r="CM297">
        <v>0</v>
      </c>
      <c r="CN297">
        <v>0</v>
      </c>
      <c r="CO297">
        <v>0</v>
      </c>
      <c r="CP297">
        <v>0</v>
      </c>
      <c r="CQ297">
        <v>0</v>
      </c>
      <c r="CR297">
        <v>0</v>
      </c>
      <c r="CS297">
        <v>0.48</v>
      </c>
      <c r="CT297">
        <v>0</v>
      </c>
      <c r="CU297">
        <v>13</v>
      </c>
      <c r="CV297">
        <v>16.5</v>
      </c>
      <c r="CW297" t="s">
        <v>772</v>
      </c>
      <c r="CX297">
        <v>566.07000000000005</v>
      </c>
      <c r="CY297">
        <v>0.09</v>
      </c>
      <c r="CZ297">
        <v>7.0000000000000007E-2</v>
      </c>
      <c r="DA297">
        <v>0</v>
      </c>
      <c r="DB297">
        <v>0</v>
      </c>
      <c r="DC297">
        <v>0</v>
      </c>
      <c r="DD297">
        <v>0</v>
      </c>
      <c r="DE297">
        <v>0</v>
      </c>
      <c r="DF297">
        <v>0.13</v>
      </c>
      <c r="DG297">
        <v>0</v>
      </c>
      <c r="DH297">
        <v>0</v>
      </c>
      <c r="DI297">
        <v>0</v>
      </c>
      <c r="DJ297">
        <v>0</v>
      </c>
      <c r="DK297">
        <v>0</v>
      </c>
      <c r="DL297">
        <v>0</v>
      </c>
      <c r="DM297">
        <v>0</v>
      </c>
      <c r="DN297">
        <v>0.42</v>
      </c>
      <c r="DO297">
        <v>0</v>
      </c>
      <c r="DP297">
        <v>0.01</v>
      </c>
      <c r="DQ297">
        <v>0.27</v>
      </c>
      <c r="DR297">
        <v>0</v>
      </c>
      <c r="DS297">
        <v>0</v>
      </c>
      <c r="DT297">
        <v>0</v>
      </c>
      <c r="DU297">
        <v>0</v>
      </c>
      <c r="DV297">
        <v>0</v>
      </c>
      <c r="DW297">
        <v>0</v>
      </c>
      <c r="DX297">
        <v>0</v>
      </c>
      <c r="DY297" s="5" t="s">
        <v>772</v>
      </c>
      <c r="DZ297" s="5" t="s">
        <v>2604</v>
      </c>
      <c r="EA297" s="5" t="s">
        <v>2589</v>
      </c>
      <c r="EB297" s="5" t="s">
        <v>2572</v>
      </c>
      <c r="EC297" s="5">
        <v>566.06820355800005</v>
      </c>
      <c r="ED297" s="8">
        <v>21.377029766486999</v>
      </c>
      <c r="EE297" s="7">
        <v>0.04</v>
      </c>
    </row>
    <row r="298" spans="1:135">
      <c r="A298">
        <v>1</v>
      </c>
      <c r="B298" t="s">
        <v>2238</v>
      </c>
      <c r="C298" t="s">
        <v>739</v>
      </c>
      <c r="D298" t="s">
        <v>740</v>
      </c>
      <c r="E298" t="s">
        <v>774</v>
      </c>
      <c r="F298" t="s">
        <v>775</v>
      </c>
      <c r="G298">
        <v>2660.4747808100001</v>
      </c>
      <c r="H298">
        <v>2588.9375</v>
      </c>
      <c r="I298">
        <v>58.9375</v>
      </c>
      <c r="J298">
        <v>12.4375</v>
      </c>
      <c r="K298">
        <v>0.9375</v>
      </c>
      <c r="L298">
        <v>0</v>
      </c>
      <c r="M298">
        <v>0</v>
      </c>
      <c r="N298">
        <v>19.073265075683594</v>
      </c>
      <c r="O298">
        <v>75.892448425292969</v>
      </c>
      <c r="P298">
        <v>53.837202166928655</v>
      </c>
      <c r="Q298">
        <v>35.5625</v>
      </c>
      <c r="R298">
        <v>0</v>
      </c>
      <c r="S298">
        <v>9.625</v>
      </c>
      <c r="T298">
        <v>2491.875</v>
      </c>
      <c r="U298">
        <v>124.1875</v>
      </c>
      <c r="V298">
        <v>0</v>
      </c>
      <c r="W298">
        <v>891.90253301376947</v>
      </c>
      <c r="X298">
        <v>15.259345363973871</v>
      </c>
      <c r="Y298">
        <v>248</v>
      </c>
      <c r="Z298">
        <v>4549959.7572999997</v>
      </c>
      <c r="AA298">
        <v>676.97</v>
      </c>
      <c r="AB298">
        <v>625.94000000000005</v>
      </c>
      <c r="AC298">
        <v>609.66999999999996</v>
      </c>
      <c r="AD298">
        <v>16.27</v>
      </c>
      <c r="AE298">
        <v>24.05</v>
      </c>
      <c r="AF298">
        <v>23.42</v>
      </c>
      <c r="AG298">
        <v>3.56</v>
      </c>
      <c r="AH298">
        <v>2015.5</v>
      </c>
      <c r="AI298">
        <v>16.100000000000001</v>
      </c>
      <c r="AJ298">
        <v>7.5</v>
      </c>
      <c r="AK298">
        <v>16</v>
      </c>
      <c r="AL298">
        <v>10.4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16.38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0.85</v>
      </c>
      <c r="BC298">
        <v>1.31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0</v>
      </c>
      <c r="BK298">
        <v>0</v>
      </c>
      <c r="BL298">
        <v>1</v>
      </c>
      <c r="BM298">
        <v>0</v>
      </c>
      <c r="BN298">
        <v>398.83</v>
      </c>
      <c r="BO298">
        <v>28.68</v>
      </c>
      <c r="BP298">
        <v>20.13</v>
      </c>
      <c r="BQ298">
        <v>1.7</v>
      </c>
      <c r="BR298">
        <v>0</v>
      </c>
      <c r="BS298">
        <v>0</v>
      </c>
      <c r="BT298">
        <v>0.88</v>
      </c>
      <c r="BU298">
        <v>14</v>
      </c>
      <c r="BV298">
        <v>0</v>
      </c>
      <c r="BW298">
        <v>1.45</v>
      </c>
      <c r="BX298">
        <v>0</v>
      </c>
      <c r="BY298">
        <v>0</v>
      </c>
      <c r="BZ298">
        <v>0</v>
      </c>
      <c r="CA298">
        <v>10.71</v>
      </c>
      <c r="CB298">
        <v>0</v>
      </c>
      <c r="CC298">
        <v>0</v>
      </c>
      <c r="CD298">
        <v>1.2</v>
      </c>
      <c r="CE298">
        <v>1.81</v>
      </c>
      <c r="CF298">
        <v>7.56</v>
      </c>
      <c r="CG298">
        <v>3.52</v>
      </c>
      <c r="CH298">
        <v>12.63</v>
      </c>
      <c r="CI298">
        <v>44.21</v>
      </c>
      <c r="CJ298">
        <v>0</v>
      </c>
      <c r="CK298">
        <v>15.46</v>
      </c>
      <c r="CL298">
        <v>0</v>
      </c>
      <c r="CM298">
        <v>1.21</v>
      </c>
      <c r="CN298">
        <v>3.12</v>
      </c>
      <c r="CO298">
        <v>2.4</v>
      </c>
      <c r="CP298">
        <v>25.38</v>
      </c>
      <c r="CQ298">
        <v>0</v>
      </c>
      <c r="CR298">
        <v>0.8</v>
      </c>
      <c r="CS298">
        <v>51.35</v>
      </c>
      <c r="CT298">
        <v>0</v>
      </c>
      <c r="CU298">
        <v>481</v>
      </c>
      <c r="CV298">
        <v>372</v>
      </c>
      <c r="CW298" t="s">
        <v>774</v>
      </c>
      <c r="CX298">
        <v>2660.47</v>
      </c>
      <c r="CY298">
        <v>0.1</v>
      </c>
      <c r="CZ298">
        <v>0.28000000000000003</v>
      </c>
      <c r="DA298">
        <v>0</v>
      </c>
      <c r="DB298">
        <v>0</v>
      </c>
      <c r="DC298">
        <v>0</v>
      </c>
      <c r="DD298">
        <v>0</v>
      </c>
      <c r="DE298">
        <v>0</v>
      </c>
      <c r="DF298">
        <v>0.02</v>
      </c>
      <c r="DG298">
        <v>0</v>
      </c>
      <c r="DH298">
        <v>0</v>
      </c>
      <c r="DI298">
        <v>0</v>
      </c>
      <c r="DJ298">
        <v>0</v>
      </c>
      <c r="DK298">
        <v>0</v>
      </c>
      <c r="DL298">
        <v>0</v>
      </c>
      <c r="DM298">
        <v>0</v>
      </c>
      <c r="DN298">
        <v>0.09</v>
      </c>
      <c r="DO298">
        <v>0</v>
      </c>
      <c r="DP298">
        <v>0.01</v>
      </c>
      <c r="DQ298">
        <v>0.49</v>
      </c>
      <c r="DR298">
        <v>0</v>
      </c>
      <c r="DS298">
        <v>0</v>
      </c>
      <c r="DT298">
        <v>0</v>
      </c>
      <c r="DU298">
        <v>0</v>
      </c>
      <c r="DV298">
        <v>0</v>
      </c>
      <c r="DW298">
        <v>0</v>
      </c>
      <c r="DX298">
        <v>0</v>
      </c>
      <c r="DY298" s="5" t="s">
        <v>774</v>
      </c>
      <c r="DZ298" s="5" t="s">
        <v>2605</v>
      </c>
      <c r="EA298" s="5" t="s">
        <v>2589</v>
      </c>
      <c r="EB298" s="5" t="s">
        <v>2572</v>
      </c>
      <c r="EC298" s="5">
        <v>2660.4747808100001</v>
      </c>
      <c r="ED298" s="8">
        <v>21.595455610999998</v>
      </c>
      <c r="EE298" s="7">
        <v>0.01</v>
      </c>
    </row>
    <row r="299" spans="1:135">
      <c r="A299">
        <v>1</v>
      </c>
      <c r="B299" t="s">
        <v>2238</v>
      </c>
      <c r="C299" t="s">
        <v>739</v>
      </c>
      <c r="D299" t="s">
        <v>740</v>
      </c>
      <c r="E299" t="s">
        <v>776</v>
      </c>
      <c r="F299" t="s">
        <v>777</v>
      </c>
      <c r="G299">
        <v>787.39242765999995</v>
      </c>
      <c r="H299">
        <v>743.625</v>
      </c>
      <c r="I299">
        <v>28.625</v>
      </c>
      <c r="J299">
        <v>13.25</v>
      </c>
      <c r="K299">
        <v>1.375</v>
      </c>
      <c r="L299">
        <v>6.25E-2</v>
      </c>
      <c r="M299">
        <v>0</v>
      </c>
      <c r="N299">
        <v>55.628002166748047</v>
      </c>
      <c r="O299">
        <v>105.89955139160156</v>
      </c>
      <c r="P299">
        <v>68.922248194399657</v>
      </c>
      <c r="Q299">
        <v>55.375</v>
      </c>
      <c r="R299">
        <v>0</v>
      </c>
      <c r="S299">
        <v>142.625</v>
      </c>
      <c r="T299">
        <v>229.6875</v>
      </c>
      <c r="U299">
        <v>329.25</v>
      </c>
      <c r="V299">
        <v>30</v>
      </c>
      <c r="W299">
        <v>949.4298642533937</v>
      </c>
      <c r="X299">
        <v>15.179731682146544</v>
      </c>
      <c r="Y299">
        <v>45</v>
      </c>
      <c r="Z299">
        <v>479811.91210000002</v>
      </c>
      <c r="AA299">
        <v>76.64</v>
      </c>
      <c r="AB299">
        <v>40.33</v>
      </c>
      <c r="AC299">
        <v>40.33</v>
      </c>
      <c r="AD299">
        <v>0</v>
      </c>
      <c r="AE299">
        <v>4.54</v>
      </c>
      <c r="AF299">
        <v>31.77</v>
      </c>
      <c r="AG299">
        <v>0</v>
      </c>
      <c r="AH299">
        <v>44.3</v>
      </c>
      <c r="AI299">
        <v>0</v>
      </c>
      <c r="AJ299">
        <v>1.5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1.39</v>
      </c>
      <c r="AT299">
        <v>5.1000000000000005</v>
      </c>
      <c r="AU299">
        <v>1.08</v>
      </c>
      <c r="AV299">
        <v>0</v>
      </c>
      <c r="AW299">
        <v>1.84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2.4</v>
      </c>
      <c r="BD299">
        <v>0</v>
      </c>
      <c r="BE299">
        <v>0</v>
      </c>
      <c r="BF299">
        <v>0</v>
      </c>
      <c r="BG299">
        <v>2.1</v>
      </c>
      <c r="BH299">
        <v>0</v>
      </c>
      <c r="BI299">
        <v>0</v>
      </c>
      <c r="BJ299">
        <v>1.5</v>
      </c>
      <c r="BK299">
        <v>2.06</v>
      </c>
      <c r="BL299">
        <v>0</v>
      </c>
      <c r="BM299">
        <v>2.4</v>
      </c>
      <c r="BN299">
        <v>8.84</v>
      </c>
      <c r="BO299">
        <v>0</v>
      </c>
      <c r="BP299">
        <v>0</v>
      </c>
      <c r="BQ299">
        <v>0</v>
      </c>
      <c r="BR299">
        <v>0</v>
      </c>
      <c r="BS299">
        <v>0</v>
      </c>
      <c r="BT299">
        <v>0</v>
      </c>
      <c r="BU299">
        <v>0</v>
      </c>
      <c r="BV299">
        <v>0</v>
      </c>
      <c r="BW299">
        <v>0</v>
      </c>
      <c r="BX299">
        <v>0</v>
      </c>
      <c r="BY299">
        <v>0</v>
      </c>
      <c r="BZ299">
        <v>0</v>
      </c>
      <c r="CA299">
        <v>3.32</v>
      </c>
      <c r="CB299">
        <v>0</v>
      </c>
      <c r="CC299">
        <v>0</v>
      </c>
      <c r="CD299">
        <v>1.02</v>
      </c>
      <c r="CE299">
        <v>6.9</v>
      </c>
      <c r="CF299">
        <v>5.05</v>
      </c>
      <c r="CG299">
        <v>2.87</v>
      </c>
      <c r="CH299">
        <v>0</v>
      </c>
      <c r="CI299">
        <v>3.45</v>
      </c>
      <c r="CJ299">
        <v>0</v>
      </c>
      <c r="CK299">
        <v>0</v>
      </c>
      <c r="CL299">
        <v>0</v>
      </c>
      <c r="CM299">
        <v>0</v>
      </c>
      <c r="CN299">
        <v>0</v>
      </c>
      <c r="CO299">
        <v>0</v>
      </c>
      <c r="CP299">
        <v>7.96</v>
      </c>
      <c r="CQ299">
        <v>0</v>
      </c>
      <c r="CR299">
        <v>0</v>
      </c>
      <c r="CS299">
        <v>17.36</v>
      </c>
      <c r="CT299">
        <v>0</v>
      </c>
      <c r="CU299">
        <v>45</v>
      </c>
      <c r="CV299">
        <v>90</v>
      </c>
      <c r="CW299" t="s">
        <v>776</v>
      </c>
      <c r="CX299">
        <v>787.39</v>
      </c>
      <c r="CY299">
        <v>0.09</v>
      </c>
      <c r="CZ299">
        <v>0.14000000000000001</v>
      </c>
      <c r="DA299">
        <v>0</v>
      </c>
      <c r="DB299">
        <v>0.05</v>
      </c>
      <c r="DC299">
        <v>0</v>
      </c>
      <c r="DD299">
        <v>0</v>
      </c>
      <c r="DE299">
        <v>0</v>
      </c>
      <c r="DF299">
        <v>0.09</v>
      </c>
      <c r="DG299">
        <v>0</v>
      </c>
      <c r="DH299">
        <v>0</v>
      </c>
      <c r="DI299">
        <v>0</v>
      </c>
      <c r="DJ299">
        <v>0</v>
      </c>
      <c r="DK299">
        <v>0</v>
      </c>
      <c r="DL299">
        <v>0</v>
      </c>
      <c r="DM299">
        <v>0</v>
      </c>
      <c r="DN299">
        <v>0.36</v>
      </c>
      <c r="DO299">
        <v>0</v>
      </c>
      <c r="DP299">
        <v>0.06</v>
      </c>
      <c r="DQ299">
        <v>0.2</v>
      </c>
      <c r="DR299">
        <v>0</v>
      </c>
      <c r="DS299">
        <v>0</v>
      </c>
      <c r="DT299">
        <v>0</v>
      </c>
      <c r="DU299">
        <v>0</v>
      </c>
      <c r="DV299">
        <v>0</v>
      </c>
      <c r="DW299">
        <v>0</v>
      </c>
      <c r="DX299">
        <v>0</v>
      </c>
      <c r="DY299" s="5" t="s">
        <v>776</v>
      </c>
      <c r="DZ299" s="5" t="s">
        <v>2606</v>
      </c>
      <c r="EA299" s="5" t="s">
        <v>2589</v>
      </c>
      <c r="EB299" s="5" t="s">
        <v>2572</v>
      </c>
      <c r="EC299" s="5">
        <v>787.39242765999995</v>
      </c>
      <c r="ED299" s="8">
        <v>0.61216975408899998</v>
      </c>
      <c r="EE299" s="7">
        <v>0</v>
      </c>
    </row>
    <row r="300" spans="1:135">
      <c r="A300">
        <v>1</v>
      </c>
      <c r="B300" t="s">
        <v>2238</v>
      </c>
      <c r="C300" t="s">
        <v>778</v>
      </c>
      <c r="D300" t="s">
        <v>779</v>
      </c>
      <c r="E300" t="s">
        <v>780</v>
      </c>
      <c r="F300" t="s">
        <v>781</v>
      </c>
      <c r="G300">
        <v>2316.3881428999998</v>
      </c>
      <c r="H300">
        <v>107.375</v>
      </c>
      <c r="I300">
        <v>131.75</v>
      </c>
      <c r="J300">
        <v>255.125</v>
      </c>
      <c r="K300">
        <v>311.5</v>
      </c>
      <c r="L300">
        <v>668.1875</v>
      </c>
      <c r="M300">
        <v>842.3125</v>
      </c>
      <c r="N300">
        <v>28.367311477661133</v>
      </c>
      <c r="O300">
        <v>316.39761352539063</v>
      </c>
      <c r="P300">
        <v>154.90833350385901</v>
      </c>
      <c r="Q300">
        <v>44.0625</v>
      </c>
      <c r="R300">
        <v>298.4375</v>
      </c>
      <c r="S300">
        <v>1512.25</v>
      </c>
      <c r="T300">
        <v>128.6875</v>
      </c>
      <c r="U300">
        <v>30.4375</v>
      </c>
      <c r="V300">
        <v>302.375</v>
      </c>
      <c r="W300">
        <v>958.60522269281614</v>
      </c>
      <c r="X300">
        <v>15.274123661280314</v>
      </c>
      <c r="Y300">
        <v>269</v>
      </c>
      <c r="Z300">
        <v>1562339.2201</v>
      </c>
      <c r="AA300">
        <v>387.69</v>
      </c>
      <c r="AB300">
        <v>52.94</v>
      </c>
      <c r="AC300">
        <v>50.49</v>
      </c>
      <c r="AD300">
        <v>2.4500000000000002</v>
      </c>
      <c r="AE300">
        <v>27.25</v>
      </c>
      <c r="AF300">
        <v>287</v>
      </c>
      <c r="AG300">
        <v>20.5</v>
      </c>
      <c r="AH300">
        <v>7.6</v>
      </c>
      <c r="AI300">
        <v>26</v>
      </c>
      <c r="AJ300">
        <v>23.3</v>
      </c>
      <c r="AK300">
        <v>6.4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6.87</v>
      </c>
      <c r="AT300">
        <v>0</v>
      </c>
      <c r="AU300">
        <v>0</v>
      </c>
      <c r="AV300">
        <v>0</v>
      </c>
      <c r="AW300">
        <v>1.23</v>
      </c>
      <c r="AX300">
        <v>0</v>
      </c>
      <c r="AY300">
        <v>0</v>
      </c>
      <c r="AZ300">
        <v>2.29</v>
      </c>
      <c r="BA300">
        <v>7.76</v>
      </c>
      <c r="BB300">
        <v>0</v>
      </c>
      <c r="BC300">
        <v>138.06</v>
      </c>
      <c r="BD300">
        <v>0</v>
      </c>
      <c r="BE300">
        <v>0</v>
      </c>
      <c r="BF300">
        <v>2.44</v>
      </c>
      <c r="BG300">
        <v>6.12</v>
      </c>
      <c r="BH300">
        <v>0</v>
      </c>
      <c r="BI300">
        <v>0</v>
      </c>
      <c r="BJ300">
        <v>0</v>
      </c>
      <c r="BK300">
        <v>0</v>
      </c>
      <c r="BL300">
        <v>0</v>
      </c>
      <c r="BM300">
        <v>73.87</v>
      </c>
      <c r="BN300">
        <v>0</v>
      </c>
      <c r="BO300">
        <v>0</v>
      </c>
      <c r="BP300">
        <v>0</v>
      </c>
      <c r="BQ300">
        <v>16.32</v>
      </c>
      <c r="BR300">
        <v>0.53</v>
      </c>
      <c r="BS300">
        <v>1.44</v>
      </c>
      <c r="BT300">
        <v>17.48</v>
      </c>
      <c r="BU300">
        <v>0</v>
      </c>
      <c r="BV300">
        <v>0</v>
      </c>
      <c r="BW300">
        <v>0.2</v>
      </c>
      <c r="BX300">
        <v>0</v>
      </c>
      <c r="BY300">
        <v>0</v>
      </c>
      <c r="BZ300">
        <v>0</v>
      </c>
      <c r="CA300">
        <v>0</v>
      </c>
      <c r="CB300">
        <v>10.89</v>
      </c>
      <c r="CC300">
        <v>0</v>
      </c>
      <c r="CD300">
        <v>6.58</v>
      </c>
      <c r="CE300">
        <v>7.65</v>
      </c>
      <c r="CF300">
        <v>4.1500000000000004</v>
      </c>
      <c r="CG300">
        <v>17.420000000000002</v>
      </c>
      <c r="CH300">
        <v>0</v>
      </c>
      <c r="CI300">
        <v>2.5500000000000003</v>
      </c>
      <c r="CJ300">
        <v>0</v>
      </c>
      <c r="CK300">
        <v>3.19</v>
      </c>
      <c r="CL300">
        <v>0</v>
      </c>
      <c r="CM300">
        <v>0</v>
      </c>
      <c r="CN300">
        <v>0</v>
      </c>
      <c r="CO300">
        <v>0</v>
      </c>
      <c r="CP300">
        <v>0</v>
      </c>
      <c r="CQ300">
        <v>17.010000000000002</v>
      </c>
      <c r="CR300">
        <v>0</v>
      </c>
      <c r="CS300">
        <v>43.64</v>
      </c>
      <c r="CT300">
        <v>0</v>
      </c>
      <c r="CU300">
        <v>55</v>
      </c>
      <c r="CV300">
        <v>242.1</v>
      </c>
      <c r="CW300" t="s">
        <v>780</v>
      </c>
      <c r="CX300">
        <v>2316.39</v>
      </c>
      <c r="CY300">
        <v>0.09</v>
      </c>
      <c r="CZ300">
        <v>0.02</v>
      </c>
      <c r="DA300">
        <v>0</v>
      </c>
      <c r="DB300">
        <v>0.08</v>
      </c>
      <c r="DC300">
        <v>0</v>
      </c>
      <c r="DD300">
        <v>0.02</v>
      </c>
      <c r="DE300">
        <v>0</v>
      </c>
      <c r="DF300">
        <v>0.23</v>
      </c>
      <c r="DG300">
        <v>0</v>
      </c>
      <c r="DH300">
        <v>0</v>
      </c>
      <c r="DI300">
        <v>0</v>
      </c>
      <c r="DJ300">
        <v>0</v>
      </c>
      <c r="DK300">
        <v>0</v>
      </c>
      <c r="DL300">
        <v>0.02</v>
      </c>
      <c r="DM300">
        <v>0</v>
      </c>
      <c r="DN300">
        <v>0.18</v>
      </c>
      <c r="DO300">
        <v>0</v>
      </c>
      <c r="DP300">
        <v>0.06</v>
      </c>
      <c r="DQ300">
        <v>0.21</v>
      </c>
      <c r="DR300">
        <v>0.01</v>
      </c>
      <c r="DS300">
        <v>0</v>
      </c>
      <c r="DT300">
        <v>0</v>
      </c>
      <c r="DU300">
        <v>7.0000000000000007E-2</v>
      </c>
      <c r="DV300">
        <v>0</v>
      </c>
      <c r="DW300">
        <v>0</v>
      </c>
      <c r="DX300">
        <v>0</v>
      </c>
      <c r="DY300" s="5" t="s">
        <v>780</v>
      </c>
      <c r="DZ300" s="5" t="s">
        <v>2607</v>
      </c>
      <c r="EA300" s="5" t="s">
        <v>2572</v>
      </c>
      <c r="EB300" s="5" t="s">
        <v>2572</v>
      </c>
      <c r="EC300" s="5">
        <v>2316.3881428999998</v>
      </c>
      <c r="ED300" s="8">
        <v>870.01377853297004</v>
      </c>
      <c r="EE300" s="7">
        <v>0.38</v>
      </c>
    </row>
    <row r="301" spans="1:135">
      <c r="A301">
        <v>1</v>
      </c>
      <c r="B301" t="s">
        <v>2238</v>
      </c>
      <c r="C301" t="s">
        <v>778</v>
      </c>
      <c r="D301" t="s">
        <v>779</v>
      </c>
      <c r="E301" t="s">
        <v>782</v>
      </c>
      <c r="F301" t="s">
        <v>783</v>
      </c>
      <c r="G301">
        <v>100.808954146</v>
      </c>
      <c r="H301">
        <v>35.625</v>
      </c>
      <c r="I301">
        <v>17.4375</v>
      </c>
      <c r="J301">
        <v>12.8125</v>
      </c>
      <c r="K301">
        <v>7.8125</v>
      </c>
      <c r="L301">
        <v>10.4375</v>
      </c>
      <c r="M301">
        <v>17.0625</v>
      </c>
      <c r="N301">
        <v>19.030961990356445</v>
      </c>
      <c r="O301">
        <v>98.067375183105469</v>
      </c>
      <c r="P301">
        <v>43.359665965503787</v>
      </c>
      <c r="Q301">
        <v>75.3125</v>
      </c>
      <c r="R301">
        <v>0</v>
      </c>
      <c r="S301">
        <v>0</v>
      </c>
      <c r="T301">
        <v>0</v>
      </c>
      <c r="U301">
        <v>0</v>
      </c>
      <c r="V301">
        <v>25.875</v>
      </c>
      <c r="W301">
        <v>924.92773316862258</v>
      </c>
      <c r="X301">
        <v>15.951117974058061</v>
      </c>
      <c r="Y301">
        <v>1</v>
      </c>
      <c r="Z301" t="s">
        <v>2161</v>
      </c>
      <c r="AA301">
        <v>2.25</v>
      </c>
      <c r="AB301">
        <v>0</v>
      </c>
      <c r="AC301">
        <v>0</v>
      </c>
      <c r="AD301">
        <v>0</v>
      </c>
      <c r="AE301">
        <v>0.1</v>
      </c>
      <c r="AF301">
        <v>2.15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2.25</v>
      </c>
      <c r="BL301">
        <v>0</v>
      </c>
      <c r="BM301">
        <v>0</v>
      </c>
      <c r="BN301">
        <v>0</v>
      </c>
      <c r="BO301">
        <v>0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0</v>
      </c>
      <c r="BV301">
        <v>0</v>
      </c>
      <c r="BW301">
        <v>0</v>
      </c>
      <c r="BX301">
        <v>0</v>
      </c>
      <c r="BY301">
        <v>0</v>
      </c>
      <c r="BZ301">
        <v>0</v>
      </c>
      <c r="CA301">
        <v>0</v>
      </c>
      <c r="CB301">
        <v>0</v>
      </c>
      <c r="CC301">
        <v>0</v>
      </c>
      <c r="CD301">
        <v>0</v>
      </c>
      <c r="CE301">
        <v>0</v>
      </c>
      <c r="CF301">
        <v>0</v>
      </c>
      <c r="CG301">
        <v>0</v>
      </c>
      <c r="CH301">
        <v>0</v>
      </c>
      <c r="CI301">
        <v>0</v>
      </c>
      <c r="CJ301">
        <v>0</v>
      </c>
      <c r="CK301">
        <v>0</v>
      </c>
      <c r="CL301">
        <v>0</v>
      </c>
      <c r="CM301">
        <v>0</v>
      </c>
      <c r="CN301">
        <v>0</v>
      </c>
      <c r="CO301">
        <v>0</v>
      </c>
      <c r="CP301">
        <v>0</v>
      </c>
      <c r="CQ301">
        <v>0</v>
      </c>
      <c r="CR301">
        <v>0</v>
      </c>
      <c r="CS301">
        <v>0</v>
      </c>
      <c r="CT301">
        <v>0</v>
      </c>
      <c r="CU301">
        <v>2</v>
      </c>
      <c r="CV301">
        <v>2.2999999999999998</v>
      </c>
      <c r="CW301" t="s">
        <v>782</v>
      </c>
      <c r="CX301">
        <v>100.81</v>
      </c>
      <c r="CY301">
        <v>0.72</v>
      </c>
      <c r="CZ301">
        <v>0.08</v>
      </c>
      <c r="DA301">
        <v>0</v>
      </c>
      <c r="DB301">
        <v>0</v>
      </c>
      <c r="DC301">
        <v>0.04</v>
      </c>
      <c r="DD301">
        <v>0</v>
      </c>
      <c r="DE301">
        <v>0</v>
      </c>
      <c r="DF301">
        <v>0</v>
      </c>
      <c r="DG301">
        <v>0</v>
      </c>
      <c r="DH301">
        <v>0</v>
      </c>
      <c r="DI301">
        <v>0</v>
      </c>
      <c r="DJ301">
        <v>0</v>
      </c>
      <c r="DK301">
        <v>0</v>
      </c>
      <c r="DL301">
        <v>0</v>
      </c>
      <c r="DM301">
        <v>0</v>
      </c>
      <c r="DN301">
        <v>0.01</v>
      </c>
      <c r="DO301">
        <v>0.01</v>
      </c>
      <c r="DP301">
        <v>0</v>
      </c>
      <c r="DQ301">
        <v>0</v>
      </c>
      <c r="DR301">
        <v>0</v>
      </c>
      <c r="DS301">
        <v>0</v>
      </c>
      <c r="DT301">
        <v>0</v>
      </c>
      <c r="DU301">
        <v>0.01</v>
      </c>
      <c r="DV301">
        <v>0</v>
      </c>
      <c r="DW301">
        <v>0</v>
      </c>
      <c r="DX301">
        <v>0.15</v>
      </c>
      <c r="DY301" s="5" t="s">
        <v>782</v>
      </c>
      <c r="DZ301" s="5" t="s">
        <v>2608</v>
      </c>
      <c r="EA301" s="5" t="s">
        <v>2572</v>
      </c>
      <c r="EB301" s="5" t="s">
        <v>2572</v>
      </c>
      <c r="EC301" s="5">
        <v>100.808954146</v>
      </c>
      <c r="ED301" s="8">
        <v>3.6094780806499999E-3</v>
      </c>
      <c r="EE301" s="7">
        <v>0</v>
      </c>
    </row>
    <row r="302" spans="1:135">
      <c r="A302">
        <v>1</v>
      </c>
      <c r="B302" t="s">
        <v>2238</v>
      </c>
      <c r="C302" t="s">
        <v>778</v>
      </c>
      <c r="D302" t="s">
        <v>779</v>
      </c>
      <c r="E302" t="s">
        <v>784</v>
      </c>
      <c r="F302" t="s">
        <v>785</v>
      </c>
      <c r="G302">
        <v>1125.2270043999999</v>
      </c>
      <c r="H302">
        <v>499.25</v>
      </c>
      <c r="I302">
        <v>141.25</v>
      </c>
      <c r="J302">
        <v>164.9375</v>
      </c>
      <c r="K302">
        <v>129.5625</v>
      </c>
      <c r="L302">
        <v>159.5625</v>
      </c>
      <c r="M302">
        <v>31.125</v>
      </c>
      <c r="N302">
        <v>6.2405619621276855</v>
      </c>
      <c r="O302">
        <v>121.34942626953125</v>
      </c>
      <c r="P302">
        <v>43.561668591750575</v>
      </c>
      <c r="Q302">
        <v>38.9375</v>
      </c>
      <c r="R302">
        <v>0</v>
      </c>
      <c r="S302">
        <v>473.125</v>
      </c>
      <c r="T302">
        <v>0</v>
      </c>
      <c r="U302">
        <v>254.1875</v>
      </c>
      <c r="V302">
        <v>359.4375</v>
      </c>
      <c r="W302">
        <v>888.24175641167983</v>
      </c>
      <c r="X302">
        <v>15.6212762295992</v>
      </c>
      <c r="Y302">
        <v>65</v>
      </c>
      <c r="Z302">
        <v>374600.23739999998</v>
      </c>
      <c r="AA302">
        <v>265.59000000000003</v>
      </c>
      <c r="AB302">
        <v>242.35</v>
      </c>
      <c r="AC302">
        <v>228.35</v>
      </c>
      <c r="AD302">
        <v>14</v>
      </c>
      <c r="AE302">
        <v>5.17</v>
      </c>
      <c r="AF302">
        <v>17.34</v>
      </c>
      <c r="AG302">
        <v>0.73</v>
      </c>
      <c r="AH302">
        <v>0.7</v>
      </c>
      <c r="AI302">
        <v>1.9</v>
      </c>
      <c r="AJ302">
        <v>2.6</v>
      </c>
      <c r="AK302">
        <v>2.4</v>
      </c>
      <c r="AL302">
        <v>113.45</v>
      </c>
      <c r="AM302">
        <v>42.36</v>
      </c>
      <c r="AN302">
        <v>55.88</v>
      </c>
      <c r="AO302">
        <v>0</v>
      </c>
      <c r="AP302">
        <v>0</v>
      </c>
      <c r="AQ302">
        <v>0</v>
      </c>
      <c r="AR302">
        <v>0</v>
      </c>
      <c r="AS302">
        <v>5.12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9.07</v>
      </c>
      <c r="BB302">
        <v>0</v>
      </c>
      <c r="BC302">
        <v>4.58</v>
      </c>
      <c r="BD302">
        <v>0</v>
      </c>
      <c r="BE302">
        <v>0</v>
      </c>
      <c r="BF302">
        <v>0</v>
      </c>
      <c r="BG302">
        <v>1.5</v>
      </c>
      <c r="BH302">
        <v>0</v>
      </c>
      <c r="BI302">
        <v>0</v>
      </c>
      <c r="BJ302">
        <v>2.21</v>
      </c>
      <c r="BK302">
        <v>0</v>
      </c>
      <c r="BL302">
        <v>0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0</v>
      </c>
      <c r="BS302">
        <v>0</v>
      </c>
      <c r="BT302">
        <v>0</v>
      </c>
      <c r="BU302">
        <v>0</v>
      </c>
      <c r="BV302">
        <v>0</v>
      </c>
      <c r="BW302">
        <v>0</v>
      </c>
      <c r="BX302">
        <v>0</v>
      </c>
      <c r="BY302">
        <v>0</v>
      </c>
      <c r="BZ302">
        <v>0</v>
      </c>
      <c r="CA302">
        <v>1.37</v>
      </c>
      <c r="CB302">
        <v>0</v>
      </c>
      <c r="CC302">
        <v>0</v>
      </c>
      <c r="CD302">
        <v>0.57000000000000006</v>
      </c>
      <c r="CE302">
        <v>1.73</v>
      </c>
      <c r="CF302">
        <v>9.57</v>
      </c>
      <c r="CG302">
        <v>4.3</v>
      </c>
      <c r="CH302">
        <v>0</v>
      </c>
      <c r="CI302">
        <v>0</v>
      </c>
      <c r="CJ302">
        <v>0</v>
      </c>
      <c r="CK302">
        <v>0</v>
      </c>
      <c r="CL302">
        <v>0</v>
      </c>
      <c r="CM302">
        <v>0</v>
      </c>
      <c r="CN302">
        <v>0</v>
      </c>
      <c r="CO302">
        <v>0</v>
      </c>
      <c r="CP302">
        <v>1.1100000000000001</v>
      </c>
      <c r="CQ302">
        <v>0.66</v>
      </c>
      <c r="CR302">
        <v>0</v>
      </c>
      <c r="CS302">
        <v>12.11</v>
      </c>
      <c r="CT302">
        <v>0</v>
      </c>
      <c r="CU302">
        <v>213</v>
      </c>
      <c r="CV302">
        <v>65</v>
      </c>
      <c r="CW302" t="s">
        <v>784</v>
      </c>
      <c r="CX302">
        <v>1125.23</v>
      </c>
      <c r="CY302">
        <v>0.14000000000000001</v>
      </c>
      <c r="CZ302">
        <v>0.14000000000000001</v>
      </c>
      <c r="DA302">
        <v>0.09</v>
      </c>
      <c r="DB302">
        <v>0</v>
      </c>
      <c r="DC302">
        <v>0</v>
      </c>
      <c r="DD302">
        <v>0</v>
      </c>
      <c r="DE302">
        <v>0</v>
      </c>
      <c r="DF302">
        <v>0.11</v>
      </c>
      <c r="DG302">
        <v>0</v>
      </c>
      <c r="DH302">
        <v>0</v>
      </c>
      <c r="DI302">
        <v>0</v>
      </c>
      <c r="DJ302">
        <v>0</v>
      </c>
      <c r="DK302">
        <v>0</v>
      </c>
      <c r="DL302">
        <v>0</v>
      </c>
      <c r="DM302">
        <v>0</v>
      </c>
      <c r="DN302">
        <v>0.38</v>
      </c>
      <c r="DO302">
        <v>0</v>
      </c>
      <c r="DP302">
        <v>0.04</v>
      </c>
      <c r="DQ302">
        <v>0.09</v>
      </c>
      <c r="DR302">
        <v>0</v>
      </c>
      <c r="DS302">
        <v>0</v>
      </c>
      <c r="DT302">
        <v>0</v>
      </c>
      <c r="DU302">
        <v>0</v>
      </c>
      <c r="DV302">
        <v>0</v>
      </c>
      <c r="DW302">
        <v>0</v>
      </c>
      <c r="DX302">
        <v>0.01</v>
      </c>
      <c r="DY302" s="5" t="s">
        <v>784</v>
      </c>
      <c r="DZ302" s="5" t="s">
        <v>2609</v>
      </c>
      <c r="EA302" s="5" t="s">
        <v>2572</v>
      </c>
      <c r="EB302" s="5" t="s">
        <v>2572</v>
      </c>
      <c r="EC302" s="5">
        <v>1125.2270043999999</v>
      </c>
      <c r="ED302" s="8">
        <v>2.1175918268299999E-2</v>
      </c>
      <c r="EE302" s="7">
        <v>0</v>
      </c>
    </row>
    <row r="303" spans="1:135">
      <c r="A303">
        <v>1</v>
      </c>
      <c r="B303" t="s">
        <v>2238</v>
      </c>
      <c r="C303" t="s">
        <v>778</v>
      </c>
      <c r="D303" t="s">
        <v>779</v>
      </c>
      <c r="E303" t="s">
        <v>786</v>
      </c>
      <c r="F303" t="s">
        <v>787</v>
      </c>
      <c r="G303">
        <v>978.59136686099998</v>
      </c>
      <c r="H303">
        <v>178.25</v>
      </c>
      <c r="I303">
        <v>141</v>
      </c>
      <c r="J303">
        <v>160.625</v>
      </c>
      <c r="K303">
        <v>147.8125</v>
      </c>
      <c r="L303">
        <v>252.125</v>
      </c>
      <c r="M303">
        <v>99.625</v>
      </c>
      <c r="N303">
        <v>45.855724334716797</v>
      </c>
      <c r="O303">
        <v>201.65127563476563</v>
      </c>
      <c r="P303">
        <v>119.77488377488159</v>
      </c>
      <c r="Q303">
        <v>61.625</v>
      </c>
      <c r="R303">
        <v>0</v>
      </c>
      <c r="S303">
        <v>662.0625</v>
      </c>
      <c r="T303">
        <v>35.25</v>
      </c>
      <c r="U303">
        <v>28.75</v>
      </c>
      <c r="V303">
        <v>191.75</v>
      </c>
      <c r="W303">
        <v>934.48560301347129</v>
      </c>
      <c r="X303">
        <v>15.58683649364745</v>
      </c>
      <c r="Y303">
        <v>13</v>
      </c>
      <c r="Z303">
        <v>37115.251199999999</v>
      </c>
      <c r="AA303">
        <v>30.91</v>
      </c>
      <c r="AB303">
        <v>23.06</v>
      </c>
      <c r="AC303">
        <v>17.71</v>
      </c>
      <c r="AD303">
        <v>5.35</v>
      </c>
      <c r="AE303">
        <v>1.1100000000000001</v>
      </c>
      <c r="AF303">
        <v>3.63</v>
      </c>
      <c r="AG303">
        <v>3.11</v>
      </c>
      <c r="AH303">
        <v>1.1000000000000001</v>
      </c>
      <c r="AI303">
        <v>10.3</v>
      </c>
      <c r="AJ303">
        <v>1.5</v>
      </c>
      <c r="AK303">
        <v>0</v>
      </c>
      <c r="AL303">
        <v>3.17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8.49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0.46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0</v>
      </c>
      <c r="BK303">
        <v>0</v>
      </c>
      <c r="BL303">
        <v>0</v>
      </c>
      <c r="BM303">
        <v>0</v>
      </c>
      <c r="BN303">
        <v>0</v>
      </c>
      <c r="BO303">
        <v>0</v>
      </c>
      <c r="BP303">
        <v>0</v>
      </c>
      <c r="BQ303">
        <v>7.88</v>
      </c>
      <c r="BR303">
        <v>0</v>
      </c>
      <c r="BS303">
        <v>0.6</v>
      </c>
      <c r="BT303">
        <v>0</v>
      </c>
      <c r="BU303">
        <v>0</v>
      </c>
      <c r="BV303">
        <v>0</v>
      </c>
      <c r="BW303">
        <v>0</v>
      </c>
      <c r="BX303">
        <v>0</v>
      </c>
      <c r="BY303">
        <v>0</v>
      </c>
      <c r="BZ303">
        <v>0</v>
      </c>
      <c r="CA303">
        <v>0</v>
      </c>
      <c r="CB303">
        <v>0</v>
      </c>
      <c r="CC303">
        <v>0</v>
      </c>
      <c r="CD303">
        <v>0</v>
      </c>
      <c r="CE303">
        <v>1.55</v>
      </c>
      <c r="CF303">
        <v>0</v>
      </c>
      <c r="CG303">
        <v>0</v>
      </c>
      <c r="CH303">
        <v>0</v>
      </c>
      <c r="CI303">
        <v>0</v>
      </c>
      <c r="CJ303">
        <v>0</v>
      </c>
      <c r="CK303">
        <v>0.47</v>
      </c>
      <c r="CL303">
        <v>0</v>
      </c>
      <c r="CM303">
        <v>0</v>
      </c>
      <c r="CN303">
        <v>0</v>
      </c>
      <c r="CO303">
        <v>0</v>
      </c>
      <c r="CP303">
        <v>2.29</v>
      </c>
      <c r="CQ303">
        <v>0</v>
      </c>
      <c r="CR303">
        <v>0</v>
      </c>
      <c r="CS303">
        <v>6</v>
      </c>
      <c r="CT303">
        <v>0</v>
      </c>
      <c r="CU303">
        <v>9</v>
      </c>
      <c r="CV303">
        <v>13</v>
      </c>
      <c r="CW303" t="s">
        <v>786</v>
      </c>
      <c r="CX303">
        <v>978.59</v>
      </c>
      <c r="CY303">
        <v>0.22</v>
      </c>
      <c r="CZ303">
        <v>0.04</v>
      </c>
      <c r="DA303">
        <v>0</v>
      </c>
      <c r="DB303">
        <v>0</v>
      </c>
      <c r="DC303">
        <v>0</v>
      </c>
      <c r="DD303">
        <v>0.02</v>
      </c>
      <c r="DE303">
        <v>0</v>
      </c>
      <c r="DF303">
        <v>0.08</v>
      </c>
      <c r="DG303">
        <v>0</v>
      </c>
      <c r="DH303">
        <v>0</v>
      </c>
      <c r="DI303">
        <v>0</v>
      </c>
      <c r="DJ303">
        <v>0</v>
      </c>
      <c r="DK303">
        <v>0</v>
      </c>
      <c r="DL303">
        <v>0</v>
      </c>
      <c r="DM303">
        <v>0</v>
      </c>
      <c r="DN303">
        <v>0.47</v>
      </c>
      <c r="DO303">
        <v>0</v>
      </c>
      <c r="DP303">
        <v>0.03</v>
      </c>
      <c r="DQ303">
        <v>0.11</v>
      </c>
      <c r="DR303">
        <v>0.01</v>
      </c>
      <c r="DS303">
        <v>0</v>
      </c>
      <c r="DT303">
        <v>0</v>
      </c>
      <c r="DU303">
        <v>0.01</v>
      </c>
      <c r="DV303">
        <v>0</v>
      </c>
      <c r="DW303">
        <v>0</v>
      </c>
      <c r="DX303">
        <v>0</v>
      </c>
      <c r="DY303" s="5" t="s">
        <v>786</v>
      </c>
      <c r="DZ303" s="5" t="s">
        <v>2610</v>
      </c>
      <c r="EA303" s="5" t="s">
        <v>2572</v>
      </c>
      <c r="EB303" s="5" t="s">
        <v>2572</v>
      </c>
      <c r="EC303" s="5">
        <v>978.59136686099998</v>
      </c>
      <c r="ED303" s="8">
        <v>382.95452573239999</v>
      </c>
      <c r="EE303" s="7">
        <v>0.39</v>
      </c>
    </row>
    <row r="304" spans="1:135">
      <c r="A304">
        <v>1</v>
      </c>
      <c r="B304" t="s">
        <v>2238</v>
      </c>
      <c r="C304" t="s">
        <v>778</v>
      </c>
      <c r="D304" t="s">
        <v>779</v>
      </c>
      <c r="E304" t="s">
        <v>788</v>
      </c>
      <c r="F304" t="s">
        <v>789</v>
      </c>
      <c r="G304">
        <v>806.75493154900005</v>
      </c>
      <c r="H304">
        <v>360.3125</v>
      </c>
      <c r="I304">
        <v>96.9375</v>
      </c>
      <c r="J304">
        <v>82.125</v>
      </c>
      <c r="K304">
        <v>86.8125</v>
      </c>
      <c r="L304">
        <v>132.1875</v>
      </c>
      <c r="M304">
        <v>47.625</v>
      </c>
      <c r="N304">
        <v>10</v>
      </c>
      <c r="O304">
        <v>124.62105560302734</v>
      </c>
      <c r="P304">
        <v>35.475131322742989</v>
      </c>
      <c r="Q304">
        <v>51.125</v>
      </c>
      <c r="R304">
        <v>0</v>
      </c>
      <c r="S304">
        <v>299.0625</v>
      </c>
      <c r="T304">
        <v>28.1875</v>
      </c>
      <c r="U304">
        <v>101.1875</v>
      </c>
      <c r="V304">
        <v>326.4375</v>
      </c>
      <c r="W304">
        <v>908.4588435901411</v>
      </c>
      <c r="X304">
        <v>15.937953805611533</v>
      </c>
      <c r="Y304">
        <v>60</v>
      </c>
      <c r="Z304">
        <v>533239.83669999999</v>
      </c>
      <c r="AA304">
        <v>333.6</v>
      </c>
      <c r="AB304">
        <v>295.89999999999998</v>
      </c>
      <c r="AC304">
        <v>291.82</v>
      </c>
      <c r="AD304">
        <v>4.08</v>
      </c>
      <c r="AE304">
        <v>4.53</v>
      </c>
      <c r="AF304">
        <v>25.5</v>
      </c>
      <c r="AG304">
        <v>7.67</v>
      </c>
      <c r="AH304">
        <v>3.4</v>
      </c>
      <c r="AI304">
        <v>16.8</v>
      </c>
      <c r="AJ304">
        <v>3.3</v>
      </c>
      <c r="AK304">
        <v>0.8</v>
      </c>
      <c r="AL304">
        <v>85.32</v>
      </c>
      <c r="AM304">
        <v>125.56</v>
      </c>
      <c r="AN304">
        <v>0</v>
      </c>
      <c r="AO304">
        <v>0</v>
      </c>
      <c r="AP304">
        <v>0</v>
      </c>
      <c r="AQ304">
        <v>11.57</v>
      </c>
      <c r="AR304">
        <v>0</v>
      </c>
      <c r="AS304">
        <v>43.99</v>
      </c>
      <c r="AT304">
        <v>0</v>
      </c>
      <c r="AU304">
        <v>0</v>
      </c>
      <c r="AV304">
        <v>0</v>
      </c>
      <c r="AW304">
        <v>1.21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7.3</v>
      </c>
      <c r="BD304">
        <v>0</v>
      </c>
      <c r="BE304">
        <v>0</v>
      </c>
      <c r="BF304">
        <v>0</v>
      </c>
      <c r="BG304">
        <v>1.01</v>
      </c>
      <c r="BH304">
        <v>0</v>
      </c>
      <c r="BI304">
        <v>1.05</v>
      </c>
      <c r="BJ304">
        <v>0</v>
      </c>
      <c r="BK304">
        <v>0</v>
      </c>
      <c r="BL304">
        <v>0</v>
      </c>
      <c r="BM304">
        <v>2.33</v>
      </c>
      <c r="BN304">
        <v>0</v>
      </c>
      <c r="BO304">
        <v>0</v>
      </c>
      <c r="BP304">
        <v>0</v>
      </c>
      <c r="BQ304">
        <v>8.27</v>
      </c>
      <c r="BR304">
        <v>0</v>
      </c>
      <c r="BS304">
        <v>0</v>
      </c>
      <c r="BT304">
        <v>0</v>
      </c>
      <c r="BU304">
        <v>0</v>
      </c>
      <c r="BV304">
        <v>0</v>
      </c>
      <c r="BW304">
        <v>0</v>
      </c>
      <c r="BX304">
        <v>0</v>
      </c>
      <c r="BY304">
        <v>0</v>
      </c>
      <c r="BZ304">
        <v>0</v>
      </c>
      <c r="CA304">
        <v>0.78</v>
      </c>
      <c r="CB304">
        <v>0</v>
      </c>
      <c r="CC304">
        <v>0</v>
      </c>
      <c r="CD304">
        <v>2.2600000000000002</v>
      </c>
      <c r="CE304">
        <v>0</v>
      </c>
      <c r="CF304">
        <v>14.4</v>
      </c>
      <c r="CG304">
        <v>0.9</v>
      </c>
      <c r="CH304">
        <v>0</v>
      </c>
      <c r="CI304">
        <v>0</v>
      </c>
      <c r="CJ304">
        <v>0</v>
      </c>
      <c r="CK304">
        <v>3.52</v>
      </c>
      <c r="CL304">
        <v>0</v>
      </c>
      <c r="CM304">
        <v>0</v>
      </c>
      <c r="CN304">
        <v>0</v>
      </c>
      <c r="CO304">
        <v>1.99</v>
      </c>
      <c r="CP304">
        <v>9.75</v>
      </c>
      <c r="CQ304">
        <v>1.5</v>
      </c>
      <c r="CR304">
        <v>0</v>
      </c>
      <c r="CS304">
        <v>10.89</v>
      </c>
      <c r="CT304">
        <v>0</v>
      </c>
      <c r="CU304">
        <v>292</v>
      </c>
      <c r="CV304">
        <v>78</v>
      </c>
      <c r="CW304" t="s">
        <v>788</v>
      </c>
      <c r="CX304">
        <v>806.75</v>
      </c>
      <c r="CY304">
        <v>0.16</v>
      </c>
      <c r="CZ304">
        <v>0.28000000000000003</v>
      </c>
      <c r="DA304">
        <v>0.05</v>
      </c>
      <c r="DB304">
        <v>0.02</v>
      </c>
      <c r="DC304">
        <v>0</v>
      </c>
      <c r="DD304">
        <v>0.03</v>
      </c>
      <c r="DE304">
        <v>0</v>
      </c>
      <c r="DF304">
        <v>0.1</v>
      </c>
      <c r="DG304">
        <v>0</v>
      </c>
      <c r="DH304">
        <v>0</v>
      </c>
      <c r="DI304">
        <v>0</v>
      </c>
      <c r="DJ304">
        <v>0</v>
      </c>
      <c r="DK304">
        <v>0</v>
      </c>
      <c r="DL304">
        <v>0</v>
      </c>
      <c r="DM304">
        <v>0</v>
      </c>
      <c r="DN304">
        <v>0.13</v>
      </c>
      <c r="DO304">
        <v>0.02</v>
      </c>
      <c r="DP304">
        <v>0.08</v>
      </c>
      <c r="DQ304">
        <v>0.11</v>
      </c>
      <c r="DR304">
        <v>0</v>
      </c>
      <c r="DS304">
        <v>0</v>
      </c>
      <c r="DT304">
        <v>0</v>
      </c>
      <c r="DU304">
        <v>0.01</v>
      </c>
      <c r="DV304">
        <v>0</v>
      </c>
      <c r="DW304">
        <v>0</v>
      </c>
      <c r="DX304">
        <v>0.01</v>
      </c>
      <c r="DY304" s="5" t="s">
        <v>788</v>
      </c>
      <c r="DZ304" s="5" t="s">
        <v>2611</v>
      </c>
      <c r="EA304" s="5" t="s">
        <v>2572</v>
      </c>
      <c r="EB304" s="5" t="s">
        <v>2572</v>
      </c>
      <c r="EC304" s="5">
        <v>806.75493154900005</v>
      </c>
      <c r="ED304" s="8">
        <v>3.3878600286899999E-2</v>
      </c>
      <c r="EE304" s="7">
        <v>0</v>
      </c>
    </row>
    <row r="305" spans="1:135">
      <c r="A305">
        <v>1</v>
      </c>
      <c r="B305" t="s">
        <v>2238</v>
      </c>
      <c r="C305" t="s">
        <v>778</v>
      </c>
      <c r="D305" t="s">
        <v>779</v>
      </c>
      <c r="E305" t="s">
        <v>790</v>
      </c>
      <c r="F305" t="s">
        <v>791</v>
      </c>
      <c r="G305">
        <v>344.615025661</v>
      </c>
      <c r="H305">
        <v>215.125</v>
      </c>
      <c r="I305">
        <v>18.8125</v>
      </c>
      <c r="J305">
        <v>32.5625</v>
      </c>
      <c r="K305">
        <v>32.125</v>
      </c>
      <c r="L305">
        <v>34.625</v>
      </c>
      <c r="M305">
        <v>10.875</v>
      </c>
      <c r="N305">
        <v>5.1384916305541992</v>
      </c>
      <c r="O305">
        <v>89.602584838867188</v>
      </c>
      <c r="P305">
        <v>18.242394161536136</v>
      </c>
      <c r="Q305">
        <v>10.4375</v>
      </c>
      <c r="R305">
        <v>3.0625</v>
      </c>
      <c r="S305">
        <v>145</v>
      </c>
      <c r="T305">
        <v>0</v>
      </c>
      <c r="U305">
        <v>80.8125</v>
      </c>
      <c r="V305">
        <v>104.8125</v>
      </c>
      <c r="W305">
        <v>863.92389925711177</v>
      </c>
      <c r="X305">
        <v>15.558396448631999</v>
      </c>
      <c r="Y305">
        <v>15</v>
      </c>
      <c r="Z305">
        <v>33290.519</v>
      </c>
      <c r="AA305">
        <v>20.95</v>
      </c>
      <c r="AB305">
        <v>15.9</v>
      </c>
      <c r="AC305">
        <v>14.85</v>
      </c>
      <c r="AD305">
        <v>1.05</v>
      </c>
      <c r="AE305">
        <v>2.13</v>
      </c>
      <c r="AF305">
        <v>2.38</v>
      </c>
      <c r="AG305">
        <v>0.54</v>
      </c>
      <c r="AH305">
        <v>0</v>
      </c>
      <c r="AI305">
        <v>2.1</v>
      </c>
      <c r="AJ305">
        <v>2</v>
      </c>
      <c r="AK305">
        <v>1.6</v>
      </c>
      <c r="AL305">
        <v>5.56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1.74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0</v>
      </c>
      <c r="BV305">
        <v>0</v>
      </c>
      <c r="BW305">
        <v>0</v>
      </c>
      <c r="BX305">
        <v>0</v>
      </c>
      <c r="BY305">
        <v>0</v>
      </c>
      <c r="BZ305">
        <v>0</v>
      </c>
      <c r="CA305">
        <v>1.1000000000000001</v>
      </c>
      <c r="CB305">
        <v>0</v>
      </c>
      <c r="CC305">
        <v>0</v>
      </c>
      <c r="CD305">
        <v>0</v>
      </c>
      <c r="CE305">
        <v>0</v>
      </c>
      <c r="CF305">
        <v>1.08</v>
      </c>
      <c r="CG305">
        <v>0</v>
      </c>
      <c r="CH305">
        <v>0</v>
      </c>
      <c r="CI305">
        <v>2.3199999999999998</v>
      </c>
      <c r="CJ305">
        <v>0</v>
      </c>
      <c r="CK305">
        <v>0.78</v>
      </c>
      <c r="CL305">
        <v>0</v>
      </c>
      <c r="CM305">
        <v>0</v>
      </c>
      <c r="CN305">
        <v>0</v>
      </c>
      <c r="CO305">
        <v>4.4000000000000004</v>
      </c>
      <c r="CP305">
        <v>1.7</v>
      </c>
      <c r="CQ305">
        <v>0</v>
      </c>
      <c r="CR305">
        <v>0</v>
      </c>
      <c r="CS305">
        <v>2.27</v>
      </c>
      <c r="CT305">
        <v>0</v>
      </c>
      <c r="CU305">
        <v>9</v>
      </c>
      <c r="CV305">
        <v>12</v>
      </c>
      <c r="CW305" t="s">
        <v>790</v>
      </c>
      <c r="CX305">
        <v>344.62</v>
      </c>
      <c r="CY305">
        <v>7.0000000000000007E-2</v>
      </c>
      <c r="CZ305">
        <v>0.12</v>
      </c>
      <c r="DA305">
        <v>0.05</v>
      </c>
      <c r="DB305">
        <v>0</v>
      </c>
      <c r="DC305">
        <v>0</v>
      </c>
      <c r="DD305">
        <v>0</v>
      </c>
      <c r="DE305">
        <v>0</v>
      </c>
      <c r="DF305">
        <v>0.11</v>
      </c>
      <c r="DG305">
        <v>0</v>
      </c>
      <c r="DH305">
        <v>0</v>
      </c>
      <c r="DI305">
        <v>0</v>
      </c>
      <c r="DJ305">
        <v>0</v>
      </c>
      <c r="DK305">
        <v>0</v>
      </c>
      <c r="DL305">
        <v>0</v>
      </c>
      <c r="DM305">
        <v>0</v>
      </c>
      <c r="DN305">
        <v>7.0000000000000007E-2</v>
      </c>
      <c r="DO305">
        <v>0</v>
      </c>
      <c r="DP305">
        <v>0.24</v>
      </c>
      <c r="DQ305">
        <v>0.08</v>
      </c>
      <c r="DR305">
        <v>0</v>
      </c>
      <c r="DS305">
        <v>0</v>
      </c>
      <c r="DT305">
        <v>0</v>
      </c>
      <c r="DU305">
        <v>0</v>
      </c>
      <c r="DV305">
        <v>0</v>
      </c>
      <c r="DW305">
        <v>0.26</v>
      </c>
      <c r="DX305">
        <v>0</v>
      </c>
      <c r="DY305" s="5" t="s">
        <v>790</v>
      </c>
      <c r="DZ305" s="5" t="s">
        <v>2612</v>
      </c>
      <c r="EA305" s="5" t="s">
        <v>2572</v>
      </c>
      <c r="EB305" s="5" t="s">
        <v>2572</v>
      </c>
      <c r="EC305" s="5">
        <v>344.615025661</v>
      </c>
      <c r="ED305" s="8">
        <v>4.53097800826</v>
      </c>
      <c r="EE305" s="7">
        <v>0.01</v>
      </c>
    </row>
    <row r="306" spans="1:135">
      <c r="A306">
        <v>1</v>
      </c>
      <c r="B306" t="s">
        <v>2238</v>
      </c>
      <c r="C306" t="s">
        <v>778</v>
      </c>
      <c r="D306" t="s">
        <v>779</v>
      </c>
      <c r="E306" t="s">
        <v>792</v>
      </c>
      <c r="F306" t="s">
        <v>793</v>
      </c>
      <c r="G306">
        <v>972.54022663000001</v>
      </c>
      <c r="H306">
        <v>82.3125</v>
      </c>
      <c r="I306">
        <v>97.5</v>
      </c>
      <c r="J306">
        <v>173.6875</v>
      </c>
      <c r="K306">
        <v>182.25</v>
      </c>
      <c r="L306">
        <v>289.625</v>
      </c>
      <c r="M306">
        <v>147.375</v>
      </c>
      <c r="N306">
        <v>73.6485595703125</v>
      </c>
      <c r="O306">
        <v>254.44941711425781</v>
      </c>
      <c r="P306">
        <v>183.78173311655578</v>
      </c>
      <c r="Q306">
        <v>31.4375</v>
      </c>
      <c r="R306">
        <v>60.875</v>
      </c>
      <c r="S306">
        <v>59.5625</v>
      </c>
      <c r="T306">
        <v>357.5625</v>
      </c>
      <c r="U306">
        <v>287.9375</v>
      </c>
      <c r="V306">
        <v>175.375</v>
      </c>
      <c r="W306">
        <v>969.87026679524274</v>
      </c>
      <c r="X306">
        <v>15.357517839922854</v>
      </c>
      <c r="Y306">
        <v>33</v>
      </c>
      <c r="Z306">
        <v>117596.22410000001</v>
      </c>
      <c r="AA306">
        <v>56.16</v>
      </c>
      <c r="AB306">
        <v>6.5</v>
      </c>
      <c r="AC306">
        <v>5.5</v>
      </c>
      <c r="AD306">
        <v>1</v>
      </c>
      <c r="AE306">
        <v>3.24</v>
      </c>
      <c r="AF306">
        <v>37.520000000000003</v>
      </c>
      <c r="AG306">
        <v>8.9</v>
      </c>
      <c r="AH306">
        <v>6.5</v>
      </c>
      <c r="AI306">
        <v>8.5</v>
      </c>
      <c r="AJ306">
        <v>5.4</v>
      </c>
      <c r="AK306">
        <v>0.8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1.38</v>
      </c>
      <c r="AT306">
        <v>0</v>
      </c>
      <c r="AU306">
        <v>0</v>
      </c>
      <c r="AV306">
        <v>0</v>
      </c>
      <c r="AW306">
        <v>3.75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9.7900000000000009</v>
      </c>
      <c r="BD306">
        <v>0</v>
      </c>
      <c r="BE306">
        <v>0</v>
      </c>
      <c r="BF306">
        <v>0</v>
      </c>
      <c r="BG306">
        <v>6.6</v>
      </c>
      <c r="BH306">
        <v>0</v>
      </c>
      <c r="BI306">
        <v>0</v>
      </c>
      <c r="BJ306">
        <v>0</v>
      </c>
      <c r="BK306">
        <v>3.45</v>
      </c>
      <c r="BL306">
        <v>0</v>
      </c>
      <c r="BM306">
        <v>8.9</v>
      </c>
      <c r="BN306">
        <v>0</v>
      </c>
      <c r="BO306">
        <v>0.1</v>
      </c>
      <c r="BP306">
        <v>0</v>
      </c>
      <c r="BQ306">
        <v>0</v>
      </c>
      <c r="BR306">
        <v>0</v>
      </c>
      <c r="BS306">
        <v>0</v>
      </c>
      <c r="BT306">
        <v>8.23</v>
      </c>
      <c r="BU306">
        <v>0</v>
      </c>
      <c r="BV306">
        <v>0</v>
      </c>
      <c r="BW306">
        <v>0</v>
      </c>
      <c r="BX306">
        <v>0</v>
      </c>
      <c r="BY306">
        <v>0</v>
      </c>
      <c r="BZ306">
        <v>0</v>
      </c>
      <c r="CA306">
        <v>0.55000000000000004</v>
      </c>
      <c r="CB306">
        <v>0</v>
      </c>
      <c r="CC306">
        <v>0</v>
      </c>
      <c r="CD306">
        <v>0</v>
      </c>
      <c r="CE306">
        <v>0</v>
      </c>
      <c r="CF306">
        <v>0</v>
      </c>
      <c r="CG306">
        <v>3.65</v>
      </c>
      <c r="CH306">
        <v>0</v>
      </c>
      <c r="CI306">
        <v>0</v>
      </c>
      <c r="CJ306">
        <v>0</v>
      </c>
      <c r="CK306">
        <v>0</v>
      </c>
      <c r="CL306">
        <v>0</v>
      </c>
      <c r="CM306">
        <v>0</v>
      </c>
      <c r="CN306">
        <v>0</v>
      </c>
      <c r="CO306">
        <v>0</v>
      </c>
      <c r="CP306">
        <v>0</v>
      </c>
      <c r="CQ306">
        <v>2.88</v>
      </c>
      <c r="CR306">
        <v>0</v>
      </c>
      <c r="CS306">
        <v>6.88</v>
      </c>
      <c r="CT306">
        <v>0</v>
      </c>
      <c r="CU306">
        <v>12</v>
      </c>
      <c r="CV306">
        <v>66</v>
      </c>
      <c r="CW306" t="s">
        <v>792</v>
      </c>
      <c r="CX306">
        <v>972.54</v>
      </c>
      <c r="CY306">
        <v>0.14000000000000001</v>
      </c>
      <c r="CZ306">
        <v>0.01</v>
      </c>
      <c r="DA306">
        <v>0</v>
      </c>
      <c r="DB306">
        <v>0.02</v>
      </c>
      <c r="DC306">
        <v>0</v>
      </c>
      <c r="DD306">
        <v>0.05</v>
      </c>
      <c r="DE306">
        <v>0</v>
      </c>
      <c r="DF306">
        <v>0.16</v>
      </c>
      <c r="DG306">
        <v>0</v>
      </c>
      <c r="DH306">
        <v>0</v>
      </c>
      <c r="DI306">
        <v>0</v>
      </c>
      <c r="DJ306">
        <v>0</v>
      </c>
      <c r="DK306">
        <v>0</v>
      </c>
      <c r="DL306">
        <v>0.01</v>
      </c>
      <c r="DM306">
        <v>0</v>
      </c>
      <c r="DN306">
        <v>0.03</v>
      </c>
      <c r="DO306">
        <v>0</v>
      </c>
      <c r="DP306">
        <v>0.03</v>
      </c>
      <c r="DQ306">
        <v>0.35</v>
      </c>
      <c r="DR306">
        <v>0</v>
      </c>
      <c r="DS306">
        <v>0</v>
      </c>
      <c r="DT306">
        <v>0</v>
      </c>
      <c r="DU306">
        <v>0.19</v>
      </c>
      <c r="DV306">
        <v>0</v>
      </c>
      <c r="DW306">
        <v>0</v>
      </c>
      <c r="DX306">
        <v>0</v>
      </c>
      <c r="DY306" s="5" t="s">
        <v>792</v>
      </c>
      <c r="DZ306" s="5" t="s">
        <v>2613</v>
      </c>
      <c r="EA306" s="5" t="s">
        <v>2572</v>
      </c>
      <c r="EB306" s="5" t="s">
        <v>2572</v>
      </c>
      <c r="EC306" s="5">
        <v>972.54022663000001</v>
      </c>
      <c r="ED306" s="8">
        <v>360.69208509319998</v>
      </c>
      <c r="EE306" s="7">
        <v>0.37</v>
      </c>
    </row>
    <row r="307" spans="1:135">
      <c r="A307">
        <v>1</v>
      </c>
      <c r="B307" t="s">
        <v>2238</v>
      </c>
      <c r="C307" t="s">
        <v>778</v>
      </c>
      <c r="D307" t="s">
        <v>779</v>
      </c>
      <c r="E307" t="s">
        <v>794</v>
      </c>
      <c r="F307" t="s">
        <v>795</v>
      </c>
      <c r="G307">
        <v>1726.8475551199999</v>
      </c>
      <c r="H307">
        <v>343.75</v>
      </c>
      <c r="I307">
        <v>206.8125</v>
      </c>
      <c r="J307">
        <v>253.9375</v>
      </c>
      <c r="K307">
        <v>209.9375</v>
      </c>
      <c r="L307">
        <v>342.8125</v>
      </c>
      <c r="M307">
        <v>369.8125</v>
      </c>
      <c r="N307">
        <v>30.989238739013672</v>
      </c>
      <c r="O307">
        <v>314.2855224609375</v>
      </c>
      <c r="P307">
        <v>120.05069539377253</v>
      </c>
      <c r="Q307">
        <v>65.5625</v>
      </c>
      <c r="R307">
        <v>64.5</v>
      </c>
      <c r="S307">
        <v>993.3125</v>
      </c>
      <c r="T307">
        <v>130.4375</v>
      </c>
      <c r="U307">
        <v>166.9375</v>
      </c>
      <c r="V307">
        <v>306.3125</v>
      </c>
      <c r="W307">
        <v>1014.3119345733517</v>
      </c>
      <c r="X307">
        <v>15.58177100673084</v>
      </c>
      <c r="Y307">
        <v>130</v>
      </c>
      <c r="Z307">
        <v>306531.51939999999</v>
      </c>
      <c r="AA307">
        <v>197.23</v>
      </c>
      <c r="AB307">
        <v>53.04</v>
      </c>
      <c r="AC307">
        <v>52.64</v>
      </c>
      <c r="AD307">
        <v>0.4</v>
      </c>
      <c r="AE307">
        <v>14.59</v>
      </c>
      <c r="AF307">
        <v>127.7</v>
      </c>
      <c r="AG307">
        <v>1.9</v>
      </c>
      <c r="AH307">
        <v>0.7</v>
      </c>
      <c r="AI307">
        <v>12.9</v>
      </c>
      <c r="AJ307">
        <v>12.8</v>
      </c>
      <c r="AK307">
        <v>0.8</v>
      </c>
      <c r="AL307">
        <v>5.74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32.85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  <c r="BJ307">
        <v>0</v>
      </c>
      <c r="BK307">
        <v>2.0499999999999998</v>
      </c>
      <c r="BL307">
        <v>0</v>
      </c>
      <c r="BM307">
        <v>20.6</v>
      </c>
      <c r="BN307">
        <v>0</v>
      </c>
      <c r="BO307">
        <v>0</v>
      </c>
      <c r="BP307">
        <v>0</v>
      </c>
      <c r="BQ307">
        <v>0</v>
      </c>
      <c r="BR307">
        <v>0</v>
      </c>
      <c r="BS307">
        <v>0</v>
      </c>
      <c r="BT307">
        <v>0</v>
      </c>
      <c r="BU307">
        <v>0</v>
      </c>
      <c r="BV307">
        <v>0</v>
      </c>
      <c r="BW307">
        <v>0</v>
      </c>
      <c r="BX307">
        <v>0</v>
      </c>
      <c r="BY307">
        <v>0</v>
      </c>
      <c r="BZ307">
        <v>0</v>
      </c>
      <c r="CA307">
        <v>1.19</v>
      </c>
      <c r="CB307">
        <v>0</v>
      </c>
      <c r="CC307">
        <v>0</v>
      </c>
      <c r="CD307">
        <v>13.08</v>
      </c>
      <c r="CE307">
        <v>8.25</v>
      </c>
      <c r="CF307">
        <v>3.64</v>
      </c>
      <c r="CG307">
        <v>24.76</v>
      </c>
      <c r="CH307">
        <v>0</v>
      </c>
      <c r="CI307">
        <v>5.0600000000000005</v>
      </c>
      <c r="CJ307">
        <v>0</v>
      </c>
      <c r="CK307">
        <v>2.84</v>
      </c>
      <c r="CL307">
        <v>0</v>
      </c>
      <c r="CM307">
        <v>0</v>
      </c>
      <c r="CN307">
        <v>0</v>
      </c>
      <c r="CO307">
        <v>0</v>
      </c>
      <c r="CP307">
        <v>3.19</v>
      </c>
      <c r="CQ307">
        <v>8.7200000000000006</v>
      </c>
      <c r="CR307">
        <v>0</v>
      </c>
      <c r="CS307">
        <v>65.260000000000005</v>
      </c>
      <c r="CT307">
        <v>0</v>
      </c>
      <c r="CU307">
        <v>47</v>
      </c>
      <c r="CV307">
        <v>104</v>
      </c>
      <c r="CW307" t="s">
        <v>794</v>
      </c>
      <c r="CX307">
        <v>1726.85</v>
      </c>
      <c r="CY307">
        <v>0.06</v>
      </c>
      <c r="CZ307">
        <v>0.02</v>
      </c>
      <c r="DA307">
        <v>0</v>
      </c>
      <c r="DB307">
        <v>0.08</v>
      </c>
      <c r="DC307">
        <v>0</v>
      </c>
      <c r="DD307">
        <v>0.06</v>
      </c>
      <c r="DE307">
        <v>0</v>
      </c>
      <c r="DF307">
        <v>0.18</v>
      </c>
      <c r="DG307">
        <v>0</v>
      </c>
      <c r="DH307">
        <v>0</v>
      </c>
      <c r="DI307">
        <v>0</v>
      </c>
      <c r="DJ307">
        <v>0</v>
      </c>
      <c r="DK307">
        <v>0</v>
      </c>
      <c r="DL307">
        <v>0</v>
      </c>
      <c r="DM307">
        <v>0</v>
      </c>
      <c r="DN307">
        <v>0.45</v>
      </c>
      <c r="DO307">
        <v>0</v>
      </c>
      <c r="DP307">
        <v>0</v>
      </c>
      <c r="DQ307">
        <v>0.12</v>
      </c>
      <c r="DR307">
        <v>0</v>
      </c>
      <c r="DS307">
        <v>0.01</v>
      </c>
      <c r="DT307">
        <v>0.01</v>
      </c>
      <c r="DU307">
        <v>0.01</v>
      </c>
      <c r="DV307">
        <v>0</v>
      </c>
      <c r="DW307">
        <v>0</v>
      </c>
      <c r="DX307">
        <v>0</v>
      </c>
      <c r="DY307" s="5" t="s">
        <v>794</v>
      </c>
      <c r="DZ307" s="5" t="s">
        <v>2614</v>
      </c>
      <c r="EA307" s="5" t="s">
        <v>2572</v>
      </c>
      <c r="EB307" s="5" t="s">
        <v>2572</v>
      </c>
      <c r="EC307" s="5">
        <v>1726.8475551199999</v>
      </c>
      <c r="ED307" s="8">
        <v>325.91088721800003</v>
      </c>
      <c r="EE307" s="7">
        <v>0.19</v>
      </c>
    </row>
    <row r="308" spans="1:135">
      <c r="A308">
        <v>1</v>
      </c>
      <c r="B308" t="s">
        <v>2238</v>
      </c>
      <c r="C308" t="s">
        <v>778</v>
      </c>
      <c r="D308" t="s">
        <v>779</v>
      </c>
      <c r="E308" t="s">
        <v>796</v>
      </c>
      <c r="F308" t="s">
        <v>797</v>
      </c>
      <c r="G308">
        <v>917.78748201899998</v>
      </c>
      <c r="H308">
        <v>47.6875</v>
      </c>
      <c r="I308">
        <v>72.5</v>
      </c>
      <c r="J308">
        <v>116.375</v>
      </c>
      <c r="K308">
        <v>127</v>
      </c>
      <c r="L308">
        <v>197.875</v>
      </c>
      <c r="M308">
        <v>356.375</v>
      </c>
      <c r="N308">
        <v>38.257179260253906</v>
      </c>
      <c r="O308">
        <v>421.2021484375</v>
      </c>
      <c r="P308">
        <v>142.68113782218333</v>
      </c>
      <c r="Q308">
        <v>23.8125</v>
      </c>
      <c r="R308">
        <v>57.625</v>
      </c>
      <c r="S308">
        <v>249.0625</v>
      </c>
      <c r="T308">
        <v>456.5</v>
      </c>
      <c r="U308">
        <v>71.5</v>
      </c>
      <c r="V308">
        <v>59.3125</v>
      </c>
      <c r="W308">
        <v>1007.9101062380822</v>
      </c>
      <c r="X308">
        <v>15.605957504767094</v>
      </c>
      <c r="Y308">
        <v>30</v>
      </c>
      <c r="Z308">
        <v>84752.981299999999</v>
      </c>
      <c r="AA308">
        <v>47.22</v>
      </c>
      <c r="AB308">
        <v>12.26</v>
      </c>
      <c r="AC308">
        <v>11.85</v>
      </c>
      <c r="AD308">
        <v>0.41</v>
      </c>
      <c r="AE308">
        <v>2.0499999999999998</v>
      </c>
      <c r="AF308">
        <v>30.48</v>
      </c>
      <c r="AG308">
        <v>2.4300000000000002</v>
      </c>
      <c r="AH308">
        <v>1.4</v>
      </c>
      <c r="AI308">
        <v>1.2</v>
      </c>
      <c r="AJ308">
        <v>5.6</v>
      </c>
      <c r="AK308">
        <v>0.8</v>
      </c>
      <c r="AL308">
        <v>4.03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0.71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0.87</v>
      </c>
      <c r="BD308">
        <v>0</v>
      </c>
      <c r="BE308">
        <v>0</v>
      </c>
      <c r="BF308">
        <v>0</v>
      </c>
      <c r="BG308">
        <v>2.7</v>
      </c>
      <c r="BH308">
        <v>0</v>
      </c>
      <c r="BI308">
        <v>0</v>
      </c>
      <c r="BJ308">
        <v>0</v>
      </c>
      <c r="BK308">
        <v>0</v>
      </c>
      <c r="BL308">
        <v>0</v>
      </c>
      <c r="BM308">
        <v>2.44</v>
      </c>
      <c r="BN308">
        <v>0</v>
      </c>
      <c r="BO308">
        <v>0</v>
      </c>
      <c r="BP308">
        <v>0</v>
      </c>
      <c r="BQ308">
        <v>0</v>
      </c>
      <c r="BR308">
        <v>0</v>
      </c>
      <c r="BS308">
        <v>0.75</v>
      </c>
      <c r="BT308">
        <v>0</v>
      </c>
      <c r="BU308">
        <v>0</v>
      </c>
      <c r="BV308">
        <v>0</v>
      </c>
      <c r="BW308">
        <v>0</v>
      </c>
      <c r="BX308">
        <v>0</v>
      </c>
      <c r="BY308">
        <v>0</v>
      </c>
      <c r="BZ308">
        <v>0</v>
      </c>
      <c r="CA308">
        <v>0</v>
      </c>
      <c r="CB308">
        <v>1.35</v>
      </c>
      <c r="CC308">
        <v>0</v>
      </c>
      <c r="CD308">
        <v>0.87</v>
      </c>
      <c r="CE308">
        <v>2.82</v>
      </c>
      <c r="CF308">
        <v>0</v>
      </c>
      <c r="CG308">
        <v>5.45</v>
      </c>
      <c r="CH308">
        <v>0</v>
      </c>
      <c r="CI308">
        <v>0</v>
      </c>
      <c r="CJ308">
        <v>0</v>
      </c>
      <c r="CK308">
        <v>3.98</v>
      </c>
      <c r="CL308">
        <v>0</v>
      </c>
      <c r="CM308">
        <v>0</v>
      </c>
      <c r="CN308">
        <v>0</v>
      </c>
      <c r="CO308">
        <v>0</v>
      </c>
      <c r="CP308">
        <v>0</v>
      </c>
      <c r="CQ308">
        <v>2.63</v>
      </c>
      <c r="CR308">
        <v>0</v>
      </c>
      <c r="CS308">
        <v>18.62</v>
      </c>
      <c r="CT308">
        <v>0</v>
      </c>
      <c r="CU308">
        <v>11</v>
      </c>
      <c r="CV308">
        <v>36</v>
      </c>
      <c r="CW308" t="s">
        <v>796</v>
      </c>
      <c r="CX308">
        <v>917.79</v>
      </c>
      <c r="CY308">
        <v>0.08</v>
      </c>
      <c r="CZ308">
        <v>0.02</v>
      </c>
      <c r="DA308">
        <v>0</v>
      </c>
      <c r="DB308">
        <v>0.02</v>
      </c>
      <c r="DC308">
        <v>0</v>
      </c>
      <c r="DD308">
        <v>0.04</v>
      </c>
      <c r="DE308">
        <v>0</v>
      </c>
      <c r="DF308">
        <v>0.17</v>
      </c>
      <c r="DG308">
        <v>0</v>
      </c>
      <c r="DH308">
        <v>0</v>
      </c>
      <c r="DI308">
        <v>0</v>
      </c>
      <c r="DJ308">
        <v>0</v>
      </c>
      <c r="DK308">
        <v>0</v>
      </c>
      <c r="DL308">
        <v>0.01</v>
      </c>
      <c r="DM308">
        <v>0</v>
      </c>
      <c r="DN308">
        <v>0.54</v>
      </c>
      <c r="DO308">
        <v>0</v>
      </c>
      <c r="DP308">
        <v>0.01</v>
      </c>
      <c r="DQ308">
        <v>0.09</v>
      </c>
      <c r="DR308">
        <v>0</v>
      </c>
      <c r="DS308">
        <v>0</v>
      </c>
      <c r="DT308">
        <v>0</v>
      </c>
      <c r="DU308">
        <v>0.01</v>
      </c>
      <c r="DV308">
        <v>0</v>
      </c>
      <c r="DW308">
        <v>0</v>
      </c>
      <c r="DX308">
        <v>0</v>
      </c>
      <c r="DY308" s="5" t="s">
        <v>796</v>
      </c>
      <c r="DZ308" s="5" t="s">
        <v>2615</v>
      </c>
      <c r="EA308" s="5" t="s">
        <v>2572</v>
      </c>
      <c r="EB308" s="5" t="s">
        <v>2572</v>
      </c>
      <c r="EC308" s="5">
        <v>917.78748201899998</v>
      </c>
      <c r="ED308" s="8">
        <v>97.7747160511</v>
      </c>
      <c r="EE308" s="7">
        <v>0.11</v>
      </c>
    </row>
    <row r="309" spans="1:135">
      <c r="A309">
        <v>1</v>
      </c>
      <c r="B309" t="s">
        <v>2238</v>
      </c>
      <c r="C309" t="s">
        <v>778</v>
      </c>
      <c r="D309" t="s">
        <v>779</v>
      </c>
      <c r="E309" t="s">
        <v>798</v>
      </c>
      <c r="F309" t="s">
        <v>799</v>
      </c>
      <c r="G309">
        <v>746.38372366500005</v>
      </c>
      <c r="H309">
        <v>128.25</v>
      </c>
      <c r="I309">
        <v>40.25</v>
      </c>
      <c r="J309">
        <v>58.5</v>
      </c>
      <c r="K309">
        <v>81.625</v>
      </c>
      <c r="L309">
        <v>180.625</v>
      </c>
      <c r="M309">
        <v>257.0625</v>
      </c>
      <c r="N309">
        <v>18.733913421630859</v>
      </c>
      <c r="O309">
        <v>235.16036987304688</v>
      </c>
      <c r="P309">
        <v>105.62208572095707</v>
      </c>
      <c r="Q309">
        <v>47.125</v>
      </c>
      <c r="R309">
        <v>72.125</v>
      </c>
      <c r="S309">
        <v>448.1875</v>
      </c>
      <c r="T309">
        <v>4.875</v>
      </c>
      <c r="U309">
        <v>6.5</v>
      </c>
      <c r="V309">
        <v>167.5</v>
      </c>
      <c r="W309">
        <v>934.80582280599015</v>
      </c>
      <c r="X309">
        <v>15.765950807328704</v>
      </c>
      <c r="Y309">
        <v>28</v>
      </c>
      <c r="Z309">
        <v>389216.96260000003</v>
      </c>
      <c r="AA309">
        <v>42.87</v>
      </c>
      <c r="AB309">
        <v>13.08</v>
      </c>
      <c r="AC309">
        <v>12.08</v>
      </c>
      <c r="AD309">
        <v>1</v>
      </c>
      <c r="AE309">
        <v>1.36</v>
      </c>
      <c r="AF309">
        <v>25.13</v>
      </c>
      <c r="AG309">
        <v>3.3</v>
      </c>
      <c r="AH309">
        <v>14.6</v>
      </c>
      <c r="AI309">
        <v>0.7</v>
      </c>
      <c r="AJ309">
        <v>2.6</v>
      </c>
      <c r="AK309">
        <v>0</v>
      </c>
      <c r="AL309">
        <v>7.91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7.27</v>
      </c>
      <c r="BB309">
        <v>0</v>
      </c>
      <c r="BC309">
        <v>6.28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  <c r="BJ309">
        <v>0</v>
      </c>
      <c r="BK309">
        <v>0</v>
      </c>
      <c r="BL309">
        <v>2.82</v>
      </c>
      <c r="BM309">
        <v>7.2</v>
      </c>
      <c r="BN309">
        <v>0</v>
      </c>
      <c r="BO309">
        <v>3.3</v>
      </c>
      <c r="BP309">
        <v>0</v>
      </c>
      <c r="BQ309">
        <v>0</v>
      </c>
      <c r="BR309">
        <v>0</v>
      </c>
      <c r="BS309">
        <v>0</v>
      </c>
      <c r="BT309">
        <v>3.4</v>
      </c>
      <c r="BU309">
        <v>0</v>
      </c>
      <c r="BV309">
        <v>0</v>
      </c>
      <c r="BW309">
        <v>0</v>
      </c>
      <c r="BX309">
        <v>0</v>
      </c>
      <c r="BY309">
        <v>0</v>
      </c>
      <c r="BZ309">
        <v>0</v>
      </c>
      <c r="CA309">
        <v>0.98</v>
      </c>
      <c r="CB309">
        <v>0</v>
      </c>
      <c r="CC309">
        <v>0</v>
      </c>
      <c r="CD309">
        <v>0</v>
      </c>
      <c r="CE309">
        <v>0</v>
      </c>
      <c r="CF309">
        <v>0</v>
      </c>
      <c r="CG309">
        <v>0</v>
      </c>
      <c r="CH309">
        <v>0</v>
      </c>
      <c r="CI309">
        <v>0</v>
      </c>
      <c r="CJ309">
        <v>0</v>
      </c>
      <c r="CK309">
        <v>0.3</v>
      </c>
      <c r="CL309">
        <v>0</v>
      </c>
      <c r="CM309">
        <v>0</v>
      </c>
      <c r="CN309">
        <v>0</v>
      </c>
      <c r="CO309">
        <v>0</v>
      </c>
      <c r="CP309">
        <v>0</v>
      </c>
      <c r="CQ309">
        <v>0.76</v>
      </c>
      <c r="CR309">
        <v>0</v>
      </c>
      <c r="CS309">
        <v>2.65</v>
      </c>
      <c r="CT309">
        <v>0</v>
      </c>
      <c r="CU309">
        <v>24</v>
      </c>
      <c r="CV309">
        <v>53.199999999999996</v>
      </c>
      <c r="CW309" t="s">
        <v>798</v>
      </c>
      <c r="CX309">
        <v>746.38</v>
      </c>
      <c r="CY309">
        <v>0.14000000000000001</v>
      </c>
      <c r="CZ309">
        <v>0.14000000000000001</v>
      </c>
      <c r="DA309">
        <v>0</v>
      </c>
      <c r="DB309">
        <v>0.02</v>
      </c>
      <c r="DC309">
        <v>0.01</v>
      </c>
      <c r="DD309">
        <v>0.02</v>
      </c>
      <c r="DE309">
        <v>0</v>
      </c>
      <c r="DF309">
        <v>0.18</v>
      </c>
      <c r="DG309">
        <v>0</v>
      </c>
      <c r="DH309">
        <v>0</v>
      </c>
      <c r="DI309">
        <v>0</v>
      </c>
      <c r="DJ309">
        <v>0</v>
      </c>
      <c r="DK309">
        <v>0</v>
      </c>
      <c r="DL309">
        <v>0.02</v>
      </c>
      <c r="DM309">
        <v>0</v>
      </c>
      <c r="DN309">
        <v>0.08</v>
      </c>
      <c r="DO309">
        <v>0</v>
      </c>
      <c r="DP309">
        <v>0.12</v>
      </c>
      <c r="DQ309">
        <v>0.19</v>
      </c>
      <c r="DR309">
        <v>0.01</v>
      </c>
      <c r="DS309">
        <v>0.01</v>
      </c>
      <c r="DT309">
        <v>0</v>
      </c>
      <c r="DU309">
        <v>0.05</v>
      </c>
      <c r="DV309">
        <v>0</v>
      </c>
      <c r="DW309">
        <v>0</v>
      </c>
      <c r="DX309">
        <v>0.02</v>
      </c>
      <c r="DY309" s="5" t="s">
        <v>798</v>
      </c>
      <c r="DZ309" s="5" t="s">
        <v>2616</v>
      </c>
      <c r="EA309" s="5" t="s">
        <v>2572</v>
      </c>
      <c r="EB309" s="5" t="s">
        <v>2572</v>
      </c>
      <c r="EC309" s="5">
        <v>746.38372366500005</v>
      </c>
      <c r="ED309" s="8">
        <v>302.64119279440001</v>
      </c>
      <c r="EE309" s="7">
        <v>0.41</v>
      </c>
    </row>
    <row r="310" spans="1:135">
      <c r="A310">
        <v>1</v>
      </c>
      <c r="B310" t="s">
        <v>2238</v>
      </c>
      <c r="C310" t="s">
        <v>778</v>
      </c>
      <c r="D310" t="s">
        <v>779</v>
      </c>
      <c r="E310" t="s">
        <v>800</v>
      </c>
      <c r="F310" t="s">
        <v>801</v>
      </c>
      <c r="G310">
        <v>1242.49199077</v>
      </c>
      <c r="H310">
        <v>60</v>
      </c>
      <c r="I310">
        <v>39.4375</v>
      </c>
      <c r="J310">
        <v>57.4375</v>
      </c>
      <c r="K310">
        <v>66</v>
      </c>
      <c r="L310">
        <v>185.5625</v>
      </c>
      <c r="M310">
        <v>833.75</v>
      </c>
      <c r="N310">
        <v>19.873733520507813</v>
      </c>
      <c r="O310">
        <v>420</v>
      </c>
      <c r="P310">
        <v>178.26727197006514</v>
      </c>
      <c r="Q310">
        <v>78.5625</v>
      </c>
      <c r="R310">
        <v>587.1875</v>
      </c>
      <c r="S310">
        <v>38.75</v>
      </c>
      <c r="T310">
        <v>224.6875</v>
      </c>
      <c r="U310">
        <v>203.0625</v>
      </c>
      <c r="V310">
        <v>109.9375</v>
      </c>
      <c r="W310">
        <v>1003.059084046301</v>
      </c>
      <c r="X310">
        <v>15.266010568696526</v>
      </c>
      <c r="Y310">
        <v>56</v>
      </c>
      <c r="Z310">
        <v>6072556.8016999997</v>
      </c>
      <c r="AA310">
        <v>166.73</v>
      </c>
      <c r="AB310">
        <v>35.22</v>
      </c>
      <c r="AC310">
        <v>27.52</v>
      </c>
      <c r="AD310">
        <v>7.7</v>
      </c>
      <c r="AE310">
        <v>1.8</v>
      </c>
      <c r="AF310">
        <v>124.58</v>
      </c>
      <c r="AG310">
        <v>5.13</v>
      </c>
      <c r="AH310">
        <v>25.3</v>
      </c>
      <c r="AI310">
        <v>5.2</v>
      </c>
      <c r="AJ310">
        <v>5.3</v>
      </c>
      <c r="AK310">
        <v>31.2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4.6100000000000003</v>
      </c>
      <c r="AT310">
        <v>0</v>
      </c>
      <c r="AU310">
        <v>0.45</v>
      </c>
      <c r="AV310">
        <v>0</v>
      </c>
      <c r="AW310">
        <v>6.6</v>
      </c>
      <c r="AX310">
        <v>0</v>
      </c>
      <c r="AY310">
        <v>0</v>
      </c>
      <c r="AZ310">
        <v>0</v>
      </c>
      <c r="BA310">
        <v>117.47</v>
      </c>
      <c r="BB310">
        <v>0</v>
      </c>
      <c r="BC310">
        <v>2.0499999999999998</v>
      </c>
      <c r="BD310">
        <v>0</v>
      </c>
      <c r="BE310">
        <v>0</v>
      </c>
      <c r="BF310">
        <v>0</v>
      </c>
      <c r="BG310">
        <v>2.23</v>
      </c>
      <c r="BH310">
        <v>0.7</v>
      </c>
      <c r="BI310">
        <v>0</v>
      </c>
      <c r="BJ310">
        <v>0</v>
      </c>
      <c r="BK310">
        <v>3.99</v>
      </c>
      <c r="BL310">
        <v>0</v>
      </c>
      <c r="BM310">
        <v>1.71</v>
      </c>
      <c r="BN310">
        <v>0</v>
      </c>
      <c r="BO310">
        <v>0</v>
      </c>
      <c r="BP310">
        <v>0</v>
      </c>
      <c r="BQ310">
        <v>0</v>
      </c>
      <c r="BR310">
        <v>0</v>
      </c>
      <c r="BS310">
        <v>0</v>
      </c>
      <c r="BT310">
        <v>0</v>
      </c>
      <c r="BU310">
        <v>0</v>
      </c>
      <c r="BV310">
        <v>0</v>
      </c>
      <c r="BW310">
        <v>0</v>
      </c>
      <c r="BX310">
        <v>0</v>
      </c>
      <c r="BY310">
        <v>0</v>
      </c>
      <c r="BZ310">
        <v>0</v>
      </c>
      <c r="CA310">
        <v>0</v>
      </c>
      <c r="CB310">
        <v>4</v>
      </c>
      <c r="CC310">
        <v>0</v>
      </c>
      <c r="CD310">
        <v>3.15</v>
      </c>
      <c r="CE310">
        <v>0</v>
      </c>
      <c r="CF310">
        <v>0</v>
      </c>
      <c r="CG310">
        <v>0</v>
      </c>
      <c r="CH310">
        <v>0</v>
      </c>
      <c r="CI310">
        <v>1.25</v>
      </c>
      <c r="CJ310">
        <v>0</v>
      </c>
      <c r="CK310">
        <v>0</v>
      </c>
      <c r="CL310">
        <v>0</v>
      </c>
      <c r="CM310">
        <v>0</v>
      </c>
      <c r="CN310">
        <v>0</v>
      </c>
      <c r="CO310">
        <v>0.11</v>
      </c>
      <c r="CP310">
        <v>0</v>
      </c>
      <c r="CQ310">
        <v>0.35</v>
      </c>
      <c r="CR310">
        <v>0</v>
      </c>
      <c r="CS310">
        <v>18.059999999999999</v>
      </c>
      <c r="CT310">
        <v>0</v>
      </c>
      <c r="CU310">
        <v>116</v>
      </c>
      <c r="CV310">
        <v>117.60000000000001</v>
      </c>
      <c r="CW310" t="s">
        <v>800</v>
      </c>
      <c r="CX310">
        <v>1242.49</v>
      </c>
      <c r="CY310">
        <v>0.13</v>
      </c>
      <c r="CZ310">
        <v>0.03</v>
      </c>
      <c r="DA310">
        <v>0</v>
      </c>
      <c r="DB310">
        <v>0</v>
      </c>
      <c r="DC310">
        <v>0</v>
      </c>
      <c r="DD310">
        <v>0</v>
      </c>
      <c r="DE310">
        <v>0</v>
      </c>
      <c r="DF310">
        <v>0.16</v>
      </c>
      <c r="DG310">
        <v>0</v>
      </c>
      <c r="DH310">
        <v>0</v>
      </c>
      <c r="DI310">
        <v>0</v>
      </c>
      <c r="DJ310">
        <v>0</v>
      </c>
      <c r="DK310">
        <v>0</v>
      </c>
      <c r="DL310">
        <v>0</v>
      </c>
      <c r="DM310">
        <v>0</v>
      </c>
      <c r="DN310">
        <v>0.51</v>
      </c>
      <c r="DO310">
        <v>0.02</v>
      </c>
      <c r="DP310">
        <v>0.04</v>
      </c>
      <c r="DQ310">
        <v>0.08</v>
      </c>
      <c r="DR310">
        <v>0</v>
      </c>
      <c r="DS310">
        <v>0</v>
      </c>
      <c r="DT310">
        <v>0</v>
      </c>
      <c r="DU310">
        <v>0.01</v>
      </c>
      <c r="DV310">
        <v>0</v>
      </c>
      <c r="DW310">
        <v>0</v>
      </c>
      <c r="DX310">
        <v>0.01</v>
      </c>
      <c r="DY310" s="5" t="s">
        <v>800</v>
      </c>
      <c r="DZ310" s="5" t="s">
        <v>2617</v>
      </c>
      <c r="EA310" s="5" t="s">
        <v>2572</v>
      </c>
      <c r="EB310" s="5" t="s">
        <v>2572</v>
      </c>
      <c r="EC310" s="5">
        <v>1242.49199077</v>
      </c>
      <c r="ED310" s="8">
        <v>1752.4364560179999</v>
      </c>
      <c r="EE310" s="7">
        <v>1.41</v>
      </c>
    </row>
    <row r="311" spans="1:135">
      <c r="A311">
        <v>1</v>
      </c>
      <c r="B311" t="s">
        <v>2238</v>
      </c>
      <c r="C311" t="s">
        <v>778</v>
      </c>
      <c r="D311" t="s">
        <v>779</v>
      </c>
      <c r="E311" t="s">
        <v>802</v>
      </c>
      <c r="F311" t="s">
        <v>803</v>
      </c>
      <c r="G311">
        <v>1916.51716244</v>
      </c>
      <c r="H311">
        <v>440.8125</v>
      </c>
      <c r="I311">
        <v>396.75</v>
      </c>
      <c r="J311">
        <v>412.125</v>
      </c>
      <c r="K311">
        <v>271.375</v>
      </c>
      <c r="L311">
        <v>281.5</v>
      </c>
      <c r="M311">
        <v>114.5625</v>
      </c>
      <c r="N311">
        <v>38.103889465332031</v>
      </c>
      <c r="O311">
        <v>243.93515014648438</v>
      </c>
      <c r="P311">
        <v>127.30022174295223</v>
      </c>
      <c r="Q311">
        <v>71.375</v>
      </c>
      <c r="R311">
        <v>3.6875</v>
      </c>
      <c r="S311">
        <v>542</v>
      </c>
      <c r="T311">
        <v>674.0625</v>
      </c>
      <c r="U311">
        <v>414</v>
      </c>
      <c r="V311">
        <v>212</v>
      </c>
      <c r="W311">
        <v>931.66444922715709</v>
      </c>
      <c r="X311">
        <v>15.320666862323094</v>
      </c>
      <c r="Y311">
        <v>68</v>
      </c>
      <c r="Z311">
        <v>289352.71340000001</v>
      </c>
      <c r="AA311">
        <v>168.88</v>
      </c>
      <c r="AB311">
        <v>89.46</v>
      </c>
      <c r="AC311">
        <v>79.099999999999994</v>
      </c>
      <c r="AD311">
        <v>10.36</v>
      </c>
      <c r="AE311">
        <v>3.68</v>
      </c>
      <c r="AF311">
        <v>38.450000000000003</v>
      </c>
      <c r="AG311">
        <v>37.29</v>
      </c>
      <c r="AH311">
        <v>4.7</v>
      </c>
      <c r="AI311">
        <v>21.7</v>
      </c>
      <c r="AJ311">
        <v>3.3</v>
      </c>
      <c r="AK311">
        <v>11.2</v>
      </c>
      <c r="AL311">
        <v>7.01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13.61</v>
      </c>
      <c r="AT311">
        <v>0</v>
      </c>
      <c r="AU311">
        <v>0</v>
      </c>
      <c r="AV311">
        <v>0</v>
      </c>
      <c r="AW311">
        <v>17.309999999999999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4.2700000000000005</v>
      </c>
      <c r="BD311">
        <v>0</v>
      </c>
      <c r="BE311">
        <v>0</v>
      </c>
      <c r="BF311">
        <v>0</v>
      </c>
      <c r="BG311">
        <v>2.2000000000000002</v>
      </c>
      <c r="BH311">
        <v>0</v>
      </c>
      <c r="BI311">
        <v>0</v>
      </c>
      <c r="BJ311">
        <v>0</v>
      </c>
      <c r="BK311">
        <v>4.57</v>
      </c>
      <c r="BL311">
        <v>2.63</v>
      </c>
      <c r="BM311">
        <v>13.99</v>
      </c>
      <c r="BN311">
        <v>0</v>
      </c>
      <c r="BO311">
        <v>0.54</v>
      </c>
      <c r="BP311">
        <v>0</v>
      </c>
      <c r="BQ311">
        <v>29.1</v>
      </c>
      <c r="BR311">
        <v>0</v>
      </c>
      <c r="BS311">
        <v>0.95</v>
      </c>
      <c r="BT311">
        <v>17.13</v>
      </c>
      <c r="BU311">
        <v>0</v>
      </c>
      <c r="BV311">
        <v>0</v>
      </c>
      <c r="BW311">
        <v>0</v>
      </c>
      <c r="BX311">
        <v>0</v>
      </c>
      <c r="BY311">
        <v>0</v>
      </c>
      <c r="BZ311">
        <v>0</v>
      </c>
      <c r="CA311">
        <v>0</v>
      </c>
      <c r="CB311">
        <v>4.5</v>
      </c>
      <c r="CC311">
        <v>0</v>
      </c>
      <c r="CD311">
        <v>0</v>
      </c>
      <c r="CE311">
        <v>0</v>
      </c>
      <c r="CF311">
        <v>1.6</v>
      </c>
      <c r="CG311">
        <v>15.66</v>
      </c>
      <c r="CH311">
        <v>0</v>
      </c>
      <c r="CI311">
        <v>22.39</v>
      </c>
      <c r="CJ311">
        <v>0</v>
      </c>
      <c r="CK311">
        <v>0</v>
      </c>
      <c r="CL311">
        <v>0</v>
      </c>
      <c r="CM311">
        <v>0</v>
      </c>
      <c r="CN311">
        <v>0</v>
      </c>
      <c r="CO311">
        <v>0</v>
      </c>
      <c r="CP311">
        <v>3.2</v>
      </c>
      <c r="CQ311">
        <v>4.4800000000000004</v>
      </c>
      <c r="CR311">
        <v>0</v>
      </c>
      <c r="CS311">
        <v>3.74</v>
      </c>
      <c r="CT311">
        <v>0</v>
      </c>
      <c r="CU311">
        <v>64</v>
      </c>
      <c r="CV311">
        <v>115.6</v>
      </c>
      <c r="CW311" t="s">
        <v>802</v>
      </c>
      <c r="CX311">
        <v>1916.52</v>
      </c>
      <c r="CY311">
        <v>0.15</v>
      </c>
      <c r="CZ311">
        <v>7.0000000000000007E-2</v>
      </c>
      <c r="DA311">
        <v>0</v>
      </c>
      <c r="DB311">
        <v>0.01</v>
      </c>
      <c r="DC311">
        <v>0</v>
      </c>
      <c r="DD311">
        <v>0.03</v>
      </c>
      <c r="DE311">
        <v>0</v>
      </c>
      <c r="DF311">
        <v>0.11</v>
      </c>
      <c r="DG311">
        <v>0</v>
      </c>
      <c r="DH311">
        <v>0</v>
      </c>
      <c r="DI311">
        <v>0</v>
      </c>
      <c r="DJ311">
        <v>0</v>
      </c>
      <c r="DK311">
        <v>0</v>
      </c>
      <c r="DL311">
        <v>0.02</v>
      </c>
      <c r="DM311">
        <v>0</v>
      </c>
      <c r="DN311">
        <v>0.1</v>
      </c>
      <c r="DO311">
        <v>0.01</v>
      </c>
      <c r="DP311">
        <v>0.04</v>
      </c>
      <c r="DQ311">
        <v>0.23</v>
      </c>
      <c r="DR311">
        <v>0.13</v>
      </c>
      <c r="DS311">
        <v>0</v>
      </c>
      <c r="DT311">
        <v>0</v>
      </c>
      <c r="DU311">
        <v>0.08</v>
      </c>
      <c r="DV311">
        <v>0</v>
      </c>
      <c r="DW311">
        <v>0</v>
      </c>
      <c r="DX311">
        <v>0</v>
      </c>
      <c r="DY311" s="5" t="s">
        <v>802</v>
      </c>
      <c r="DZ311" s="5" t="s">
        <v>2618</v>
      </c>
      <c r="EA311" s="5" t="s">
        <v>2572</v>
      </c>
      <c r="EB311" s="5" t="s">
        <v>2572</v>
      </c>
      <c r="EC311" s="5">
        <v>1916.51716244</v>
      </c>
      <c r="ED311" s="8">
        <v>444.67611193959999</v>
      </c>
      <c r="EE311" s="7">
        <v>0.23</v>
      </c>
    </row>
    <row r="312" spans="1:135">
      <c r="A312">
        <v>1</v>
      </c>
      <c r="B312" t="s">
        <v>2238</v>
      </c>
      <c r="C312" t="s">
        <v>778</v>
      </c>
      <c r="D312" t="s">
        <v>779</v>
      </c>
      <c r="E312" t="s">
        <v>804</v>
      </c>
      <c r="F312" t="s">
        <v>805</v>
      </c>
      <c r="G312">
        <v>980.50073273099997</v>
      </c>
      <c r="H312">
        <v>135.8125</v>
      </c>
      <c r="I312">
        <v>101.75</v>
      </c>
      <c r="J312">
        <v>176.0625</v>
      </c>
      <c r="K312">
        <v>168.25</v>
      </c>
      <c r="L312">
        <v>263.4375</v>
      </c>
      <c r="M312">
        <v>134.8125</v>
      </c>
      <c r="N312">
        <v>17.497940063476563</v>
      </c>
      <c r="O312">
        <v>142.84527587890625</v>
      </c>
      <c r="P312">
        <v>65.271414756045147</v>
      </c>
      <c r="Q312">
        <v>161.8125</v>
      </c>
      <c r="R312">
        <v>0</v>
      </c>
      <c r="S312">
        <v>574.0625</v>
      </c>
      <c r="T312">
        <v>89.5</v>
      </c>
      <c r="U312">
        <v>20.6875</v>
      </c>
      <c r="V312">
        <v>134.0625</v>
      </c>
      <c r="W312">
        <v>946.68449913919528</v>
      </c>
      <c r="X312">
        <v>15.831785372696549</v>
      </c>
      <c r="Y312">
        <v>23</v>
      </c>
      <c r="Z312">
        <v>86252.450500000006</v>
      </c>
      <c r="AA312">
        <v>35.6</v>
      </c>
      <c r="AB312">
        <v>11.92</v>
      </c>
      <c r="AC312">
        <v>11.72</v>
      </c>
      <c r="AD312">
        <v>0.2</v>
      </c>
      <c r="AE312">
        <v>1.59</v>
      </c>
      <c r="AF312">
        <v>20.239999999999998</v>
      </c>
      <c r="AG312">
        <v>1.85</v>
      </c>
      <c r="AH312">
        <v>0.7</v>
      </c>
      <c r="AI312">
        <v>2.4</v>
      </c>
      <c r="AJ312">
        <v>3.4</v>
      </c>
      <c r="AK312">
        <v>1.6</v>
      </c>
      <c r="AL312">
        <v>2.39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5.8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0.75</v>
      </c>
      <c r="BH312">
        <v>2.19</v>
      </c>
      <c r="BI312">
        <v>4.97</v>
      </c>
      <c r="BJ312">
        <v>0</v>
      </c>
      <c r="BK312">
        <v>0</v>
      </c>
      <c r="BL312">
        <v>0</v>
      </c>
      <c r="BM312">
        <v>2.57</v>
      </c>
      <c r="BN312">
        <v>0</v>
      </c>
      <c r="BO312">
        <v>0</v>
      </c>
      <c r="BP312">
        <v>0</v>
      </c>
      <c r="BQ312">
        <v>0.22</v>
      </c>
      <c r="BR312">
        <v>0</v>
      </c>
      <c r="BS312">
        <v>0</v>
      </c>
      <c r="BT312">
        <v>0</v>
      </c>
      <c r="BU312">
        <v>0</v>
      </c>
      <c r="BV312">
        <v>0</v>
      </c>
      <c r="BW312">
        <v>0</v>
      </c>
      <c r="BX312">
        <v>0</v>
      </c>
      <c r="BY312">
        <v>0</v>
      </c>
      <c r="BZ312">
        <v>0</v>
      </c>
      <c r="CA312">
        <v>0</v>
      </c>
      <c r="CB312">
        <v>3.86</v>
      </c>
      <c r="CC312">
        <v>0</v>
      </c>
      <c r="CD312">
        <v>0.81</v>
      </c>
      <c r="CE312">
        <v>0</v>
      </c>
      <c r="CF312">
        <v>0</v>
      </c>
      <c r="CG312">
        <v>3.86</v>
      </c>
      <c r="CH312">
        <v>0</v>
      </c>
      <c r="CI312">
        <v>0.41</v>
      </c>
      <c r="CJ312">
        <v>0</v>
      </c>
      <c r="CK312">
        <v>1.1400000000000001</v>
      </c>
      <c r="CL312">
        <v>0</v>
      </c>
      <c r="CM312">
        <v>0</v>
      </c>
      <c r="CN312">
        <v>0</v>
      </c>
      <c r="CO312">
        <v>1.05</v>
      </c>
      <c r="CP312">
        <v>0</v>
      </c>
      <c r="CQ312">
        <v>2.15</v>
      </c>
      <c r="CR312">
        <v>0</v>
      </c>
      <c r="CS312">
        <v>3.43</v>
      </c>
      <c r="CT312">
        <v>0</v>
      </c>
      <c r="CU312">
        <v>10</v>
      </c>
      <c r="CV312">
        <v>29.900000000000002</v>
      </c>
      <c r="CW312" t="s">
        <v>804</v>
      </c>
      <c r="CX312">
        <v>980.5</v>
      </c>
      <c r="CY312">
        <v>0.35</v>
      </c>
      <c r="CZ312">
        <v>0.01</v>
      </c>
      <c r="DA312">
        <v>0</v>
      </c>
      <c r="DB312">
        <v>0.02</v>
      </c>
      <c r="DC312">
        <v>0</v>
      </c>
      <c r="DD312">
        <v>0.12</v>
      </c>
      <c r="DE312">
        <v>0</v>
      </c>
      <c r="DF312">
        <v>0.09</v>
      </c>
      <c r="DG312">
        <v>0</v>
      </c>
      <c r="DH312">
        <v>0</v>
      </c>
      <c r="DI312">
        <v>0</v>
      </c>
      <c r="DJ312">
        <v>0</v>
      </c>
      <c r="DK312">
        <v>0</v>
      </c>
      <c r="DL312">
        <v>0</v>
      </c>
      <c r="DM312">
        <v>0</v>
      </c>
      <c r="DN312">
        <v>0.05</v>
      </c>
      <c r="DO312">
        <v>0</v>
      </c>
      <c r="DP312">
        <v>0.09</v>
      </c>
      <c r="DQ312">
        <v>0.18</v>
      </c>
      <c r="DR312">
        <v>0</v>
      </c>
      <c r="DS312">
        <v>0</v>
      </c>
      <c r="DT312">
        <v>0.02</v>
      </c>
      <c r="DU312">
        <v>7.0000000000000007E-2</v>
      </c>
      <c r="DV312">
        <v>0</v>
      </c>
      <c r="DW312">
        <v>0</v>
      </c>
      <c r="DX312">
        <v>0</v>
      </c>
      <c r="DY312" s="5" t="s">
        <v>804</v>
      </c>
      <c r="DZ312" s="5" t="s">
        <v>2619</v>
      </c>
      <c r="EA312" s="5" t="s">
        <v>2572</v>
      </c>
      <c r="EB312" s="5" t="s">
        <v>2572</v>
      </c>
      <c r="EC312" s="5">
        <v>980.50073273099997</v>
      </c>
      <c r="ED312" s="8">
        <v>3.1770324299600001</v>
      </c>
      <c r="EE312" s="7">
        <v>0</v>
      </c>
    </row>
    <row r="313" spans="1:135">
      <c r="A313">
        <v>1</v>
      </c>
      <c r="B313" t="s">
        <v>2238</v>
      </c>
      <c r="C313" t="s">
        <v>778</v>
      </c>
      <c r="D313" t="s">
        <v>779</v>
      </c>
      <c r="E313" t="s">
        <v>806</v>
      </c>
      <c r="F313" t="s">
        <v>807</v>
      </c>
      <c r="G313">
        <v>1627.73718887</v>
      </c>
      <c r="H313">
        <v>450.1875</v>
      </c>
      <c r="I313">
        <v>368.125</v>
      </c>
      <c r="J313">
        <v>380.25</v>
      </c>
      <c r="K313">
        <v>207.375</v>
      </c>
      <c r="L313">
        <v>166.375</v>
      </c>
      <c r="M313">
        <v>55.125</v>
      </c>
      <c r="N313">
        <v>9.8606367111206055</v>
      </c>
      <c r="O313">
        <v>136.56607055664063</v>
      </c>
      <c r="P313">
        <v>75.971744016804607</v>
      </c>
      <c r="Q313">
        <v>56.75</v>
      </c>
      <c r="R313">
        <v>43</v>
      </c>
      <c r="S313">
        <v>1091.125</v>
      </c>
      <c r="T313">
        <v>195.25</v>
      </c>
      <c r="U313">
        <v>63.5</v>
      </c>
      <c r="V313">
        <v>177.8125</v>
      </c>
      <c r="W313">
        <v>913.55691681388737</v>
      </c>
      <c r="X313">
        <v>15.434364390506182</v>
      </c>
      <c r="Y313">
        <v>181</v>
      </c>
      <c r="Z313">
        <v>657605.74089999998</v>
      </c>
      <c r="AA313">
        <v>329.64</v>
      </c>
      <c r="AB313">
        <v>206.45</v>
      </c>
      <c r="AC313">
        <v>185.53</v>
      </c>
      <c r="AD313">
        <v>20.92</v>
      </c>
      <c r="AE313">
        <v>12.77</v>
      </c>
      <c r="AF313">
        <v>82.08</v>
      </c>
      <c r="AG313">
        <v>28.34</v>
      </c>
      <c r="AH313">
        <v>35.300000000000004</v>
      </c>
      <c r="AI313">
        <v>42.8</v>
      </c>
      <c r="AJ313">
        <v>19.100000000000001</v>
      </c>
      <c r="AK313">
        <v>4</v>
      </c>
      <c r="AL313">
        <v>54.15</v>
      </c>
      <c r="AM313">
        <v>0</v>
      </c>
      <c r="AN313">
        <v>0</v>
      </c>
      <c r="AO313">
        <v>0</v>
      </c>
      <c r="AP313">
        <v>0</v>
      </c>
      <c r="AQ313">
        <v>1.49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10.33</v>
      </c>
      <c r="BD313">
        <v>0</v>
      </c>
      <c r="BE313">
        <v>10.4</v>
      </c>
      <c r="BF313">
        <v>0</v>
      </c>
      <c r="BG313">
        <v>0</v>
      </c>
      <c r="BH313">
        <v>0</v>
      </c>
      <c r="BI313">
        <v>0</v>
      </c>
      <c r="BJ313">
        <v>0</v>
      </c>
      <c r="BK313">
        <v>0</v>
      </c>
      <c r="BL313">
        <v>0</v>
      </c>
      <c r="BM313">
        <v>0.85</v>
      </c>
      <c r="BN313">
        <v>0</v>
      </c>
      <c r="BO313">
        <v>0</v>
      </c>
      <c r="BP313">
        <v>0</v>
      </c>
      <c r="BQ313">
        <v>10.84</v>
      </c>
      <c r="BR313">
        <v>0</v>
      </c>
      <c r="BS313">
        <v>0</v>
      </c>
      <c r="BT313">
        <v>0</v>
      </c>
      <c r="BU313">
        <v>4.79</v>
      </c>
      <c r="BV313">
        <v>0</v>
      </c>
      <c r="BW313">
        <v>1.44</v>
      </c>
      <c r="BX313">
        <v>0</v>
      </c>
      <c r="BY313">
        <v>0</v>
      </c>
      <c r="BZ313">
        <v>0</v>
      </c>
      <c r="CA313">
        <v>9.0400000000000009</v>
      </c>
      <c r="CB313">
        <v>0</v>
      </c>
      <c r="CC313">
        <v>1.07</v>
      </c>
      <c r="CD313">
        <v>21.69</v>
      </c>
      <c r="CE313">
        <v>3.54</v>
      </c>
      <c r="CF313">
        <v>42.95</v>
      </c>
      <c r="CG313">
        <v>28.48</v>
      </c>
      <c r="CH313">
        <v>0</v>
      </c>
      <c r="CI313">
        <v>21.26</v>
      </c>
      <c r="CJ313">
        <v>0</v>
      </c>
      <c r="CK313">
        <v>19.830000000000002</v>
      </c>
      <c r="CL313">
        <v>0</v>
      </c>
      <c r="CM313">
        <v>0</v>
      </c>
      <c r="CN313">
        <v>2.46</v>
      </c>
      <c r="CO313">
        <v>8.8000000000000007</v>
      </c>
      <c r="CP313">
        <v>17.71</v>
      </c>
      <c r="CQ313">
        <v>1.77</v>
      </c>
      <c r="CR313">
        <v>0</v>
      </c>
      <c r="CS313">
        <v>56.75</v>
      </c>
      <c r="CT313">
        <v>0</v>
      </c>
      <c r="CU313">
        <v>140</v>
      </c>
      <c r="CV313">
        <v>289.60000000000002</v>
      </c>
      <c r="CW313" t="s">
        <v>806</v>
      </c>
      <c r="CX313">
        <v>1627.74</v>
      </c>
      <c r="CY313">
        <v>0.09</v>
      </c>
      <c r="CZ313">
        <v>0.09</v>
      </c>
      <c r="DA313">
        <v>0.01</v>
      </c>
      <c r="DB313">
        <v>0.01</v>
      </c>
      <c r="DC313">
        <v>0</v>
      </c>
      <c r="DD313">
        <v>0</v>
      </c>
      <c r="DE313">
        <v>0</v>
      </c>
      <c r="DF313">
        <v>0.19</v>
      </c>
      <c r="DG313">
        <v>0</v>
      </c>
      <c r="DH313">
        <v>0</v>
      </c>
      <c r="DI313">
        <v>0</v>
      </c>
      <c r="DJ313">
        <v>0</v>
      </c>
      <c r="DK313">
        <v>0</v>
      </c>
      <c r="DL313">
        <v>0</v>
      </c>
      <c r="DM313">
        <v>0</v>
      </c>
      <c r="DN313">
        <v>0.19</v>
      </c>
      <c r="DO313">
        <v>0</v>
      </c>
      <c r="DP313">
        <v>0.04</v>
      </c>
      <c r="DQ313">
        <v>0.38</v>
      </c>
      <c r="DR313">
        <v>0</v>
      </c>
      <c r="DS313">
        <v>0</v>
      </c>
      <c r="DT313">
        <v>0</v>
      </c>
      <c r="DU313">
        <v>0</v>
      </c>
      <c r="DV313">
        <v>0</v>
      </c>
      <c r="DW313">
        <v>0</v>
      </c>
      <c r="DX313">
        <v>0</v>
      </c>
      <c r="DY313" s="5" t="s">
        <v>806</v>
      </c>
      <c r="DZ313" s="5" t="s">
        <v>2620</v>
      </c>
      <c r="EA313" s="5" t="s">
        <v>2572</v>
      </c>
      <c r="EB313" s="5" t="s">
        <v>2572</v>
      </c>
      <c r="EC313" s="5">
        <v>1627.73718887</v>
      </c>
      <c r="ED313" s="8">
        <v>871.30805689479996</v>
      </c>
      <c r="EE313" s="7">
        <v>0.54</v>
      </c>
    </row>
    <row r="314" spans="1:135">
      <c r="A314">
        <v>1</v>
      </c>
      <c r="B314" t="s">
        <v>2238</v>
      </c>
      <c r="C314" t="s">
        <v>778</v>
      </c>
      <c r="D314" t="s">
        <v>779</v>
      </c>
      <c r="E314" t="s">
        <v>808</v>
      </c>
      <c r="F314" t="s">
        <v>809</v>
      </c>
      <c r="G314">
        <v>593.05212681299997</v>
      </c>
      <c r="H314">
        <v>320.25</v>
      </c>
      <c r="I314">
        <v>83.5625</v>
      </c>
      <c r="J314">
        <v>63.4375</v>
      </c>
      <c r="K314">
        <v>48.25</v>
      </c>
      <c r="L314">
        <v>61.875</v>
      </c>
      <c r="M314">
        <v>16.0625</v>
      </c>
      <c r="N314">
        <v>9.9754190444946289</v>
      </c>
      <c r="O314">
        <v>102.92205810546875</v>
      </c>
      <c r="P314">
        <v>38.631260467015046</v>
      </c>
      <c r="Q314">
        <v>61.3125</v>
      </c>
      <c r="R314">
        <v>0</v>
      </c>
      <c r="S314">
        <v>252</v>
      </c>
      <c r="T314">
        <v>0</v>
      </c>
      <c r="U314">
        <v>87.1875</v>
      </c>
      <c r="V314">
        <v>192.9375</v>
      </c>
      <c r="W314">
        <v>903.67807497893853</v>
      </c>
      <c r="X314">
        <v>15.781090985678182</v>
      </c>
      <c r="Y314">
        <v>38</v>
      </c>
      <c r="Z314">
        <v>3248621.5008</v>
      </c>
      <c r="AA314">
        <v>248.76000000000002</v>
      </c>
      <c r="AB314">
        <v>186.02</v>
      </c>
      <c r="AC314">
        <v>184.75</v>
      </c>
      <c r="AD314">
        <v>1.27</v>
      </c>
      <c r="AE314">
        <v>2.99</v>
      </c>
      <c r="AF314">
        <v>59.64</v>
      </c>
      <c r="AG314">
        <v>0.11</v>
      </c>
      <c r="AH314">
        <v>2.6</v>
      </c>
      <c r="AI314">
        <v>0.2</v>
      </c>
      <c r="AJ314">
        <v>1.8</v>
      </c>
      <c r="AK314">
        <v>5.6</v>
      </c>
      <c r="AL314">
        <v>121.23</v>
      </c>
      <c r="AM314">
        <v>0</v>
      </c>
      <c r="AN314">
        <v>42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0.7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55</v>
      </c>
      <c r="BB314">
        <v>0</v>
      </c>
      <c r="BC314">
        <v>0.5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0</v>
      </c>
      <c r="BL314">
        <v>0</v>
      </c>
      <c r="BM314">
        <v>1.85</v>
      </c>
      <c r="BN314">
        <v>0</v>
      </c>
      <c r="BO314">
        <v>3.62</v>
      </c>
      <c r="BP314">
        <v>0</v>
      </c>
      <c r="BQ314">
        <v>0</v>
      </c>
      <c r="BR314">
        <v>0</v>
      </c>
      <c r="BS314">
        <v>0.3</v>
      </c>
      <c r="BT314">
        <v>0</v>
      </c>
      <c r="BU314">
        <v>2.8</v>
      </c>
      <c r="BV314">
        <v>0</v>
      </c>
      <c r="BW314">
        <v>0</v>
      </c>
      <c r="BX314">
        <v>0</v>
      </c>
      <c r="BY314">
        <v>0</v>
      </c>
      <c r="BZ314">
        <v>0</v>
      </c>
      <c r="CA314">
        <v>0.48</v>
      </c>
      <c r="CB314">
        <v>0</v>
      </c>
      <c r="CC314">
        <v>0</v>
      </c>
      <c r="CD314">
        <v>0</v>
      </c>
      <c r="CE314">
        <v>0</v>
      </c>
      <c r="CF314">
        <v>0</v>
      </c>
      <c r="CG314">
        <v>0</v>
      </c>
      <c r="CH314">
        <v>0</v>
      </c>
      <c r="CI314">
        <v>0</v>
      </c>
      <c r="CJ314">
        <v>0</v>
      </c>
      <c r="CK314">
        <v>0</v>
      </c>
      <c r="CL314">
        <v>0</v>
      </c>
      <c r="CM314">
        <v>0</v>
      </c>
      <c r="CN314">
        <v>0</v>
      </c>
      <c r="CO314">
        <v>0</v>
      </c>
      <c r="CP314">
        <v>13.09</v>
      </c>
      <c r="CQ314">
        <v>0</v>
      </c>
      <c r="CR314">
        <v>0</v>
      </c>
      <c r="CS314">
        <v>7.19</v>
      </c>
      <c r="CT314">
        <v>0</v>
      </c>
      <c r="CU314">
        <v>230</v>
      </c>
      <c r="CV314">
        <v>98.8</v>
      </c>
      <c r="CW314" t="s">
        <v>808</v>
      </c>
      <c r="CX314">
        <v>593.04999999999995</v>
      </c>
      <c r="CY314">
        <v>0.21</v>
      </c>
      <c r="CZ314">
        <v>0.31</v>
      </c>
      <c r="DA314">
        <v>0.03</v>
      </c>
      <c r="DB314">
        <v>0</v>
      </c>
      <c r="DC314">
        <v>0</v>
      </c>
      <c r="DD314">
        <v>0.01</v>
      </c>
      <c r="DE314">
        <v>0</v>
      </c>
      <c r="DF314">
        <v>0.05</v>
      </c>
      <c r="DG314">
        <v>0</v>
      </c>
      <c r="DH314">
        <v>0</v>
      </c>
      <c r="DI314">
        <v>0</v>
      </c>
      <c r="DJ314">
        <v>0</v>
      </c>
      <c r="DK314">
        <v>0</v>
      </c>
      <c r="DL314">
        <v>0</v>
      </c>
      <c r="DM314">
        <v>0</v>
      </c>
      <c r="DN314">
        <v>0.25</v>
      </c>
      <c r="DO314">
        <v>0</v>
      </c>
      <c r="DP314">
        <v>0.06</v>
      </c>
      <c r="DQ314">
        <v>0.03</v>
      </c>
      <c r="DR314">
        <v>0</v>
      </c>
      <c r="DS314">
        <v>0</v>
      </c>
      <c r="DT314">
        <v>0.01</v>
      </c>
      <c r="DU314">
        <v>0</v>
      </c>
      <c r="DV314">
        <v>0</v>
      </c>
      <c r="DW314">
        <v>0</v>
      </c>
      <c r="DX314">
        <v>0.03</v>
      </c>
      <c r="DY314" s="5" t="s">
        <v>808</v>
      </c>
      <c r="DZ314" s="5" t="s">
        <v>2621</v>
      </c>
      <c r="EA314" s="5" t="s">
        <v>2572</v>
      </c>
      <c r="EB314" s="5" t="s">
        <v>2572</v>
      </c>
      <c r="EC314" s="5">
        <v>593.05212681299997</v>
      </c>
      <c r="ED314" s="8">
        <v>32.248665048200003</v>
      </c>
      <c r="EE314" s="7">
        <v>0.05</v>
      </c>
    </row>
    <row r="315" spans="1:135">
      <c r="A315">
        <v>1</v>
      </c>
      <c r="B315" t="s">
        <v>2238</v>
      </c>
      <c r="C315" t="s">
        <v>778</v>
      </c>
      <c r="D315" t="s">
        <v>779</v>
      </c>
      <c r="E315" t="s">
        <v>810</v>
      </c>
      <c r="F315" t="s">
        <v>811</v>
      </c>
      <c r="G315">
        <v>1016.38816818</v>
      </c>
      <c r="H315">
        <v>218.5625</v>
      </c>
      <c r="I315">
        <v>71.5625</v>
      </c>
      <c r="J315">
        <v>116.875</v>
      </c>
      <c r="K315">
        <v>128.375</v>
      </c>
      <c r="L315">
        <v>273</v>
      </c>
      <c r="M315">
        <v>207.3125</v>
      </c>
      <c r="N315">
        <v>16.92344856262207</v>
      </c>
      <c r="O315">
        <v>209.29840087890625</v>
      </c>
      <c r="P315">
        <v>90.080393096555767</v>
      </c>
      <c r="Q315">
        <v>224.0625</v>
      </c>
      <c r="R315">
        <v>7.8125</v>
      </c>
      <c r="S315">
        <v>263.8125</v>
      </c>
      <c r="T315">
        <v>38.875</v>
      </c>
      <c r="U315">
        <v>316.375</v>
      </c>
      <c r="V315">
        <v>164.75</v>
      </c>
      <c r="W315">
        <v>934.99280177187154</v>
      </c>
      <c r="X315">
        <v>15.82843853820598</v>
      </c>
      <c r="Y315">
        <v>13</v>
      </c>
      <c r="Z315">
        <v>38951.275200000004</v>
      </c>
      <c r="AA315">
        <v>15.51</v>
      </c>
      <c r="AB315">
        <v>5.05</v>
      </c>
      <c r="AC315">
        <v>3.97</v>
      </c>
      <c r="AD315">
        <v>1.08</v>
      </c>
      <c r="AE315">
        <v>1.26</v>
      </c>
      <c r="AF315">
        <v>5.3</v>
      </c>
      <c r="AG315">
        <v>3.9</v>
      </c>
      <c r="AH315">
        <v>6.1</v>
      </c>
      <c r="AI315">
        <v>5.6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0.8</v>
      </c>
      <c r="BD315">
        <v>0</v>
      </c>
      <c r="BE315">
        <v>0</v>
      </c>
      <c r="BF315">
        <v>0</v>
      </c>
      <c r="BG315">
        <v>0</v>
      </c>
      <c r="BH315">
        <v>2.0499999999999998</v>
      </c>
      <c r="BI315">
        <v>0</v>
      </c>
      <c r="BJ315">
        <v>0</v>
      </c>
      <c r="BK315">
        <v>1.98</v>
      </c>
      <c r="BL315">
        <v>0</v>
      </c>
      <c r="BM315">
        <v>0</v>
      </c>
      <c r="BN315">
        <v>0</v>
      </c>
      <c r="BO315">
        <v>0.5</v>
      </c>
      <c r="BP315">
        <v>0</v>
      </c>
      <c r="BQ315">
        <v>1</v>
      </c>
      <c r="BR315">
        <v>0</v>
      </c>
      <c r="BS315">
        <v>0</v>
      </c>
      <c r="BT315">
        <v>0</v>
      </c>
      <c r="BU315">
        <v>0</v>
      </c>
      <c r="BV315">
        <v>0</v>
      </c>
      <c r="BW315">
        <v>0</v>
      </c>
      <c r="BX315">
        <v>0</v>
      </c>
      <c r="BY315">
        <v>0</v>
      </c>
      <c r="BZ315">
        <v>0</v>
      </c>
      <c r="CA315">
        <v>0</v>
      </c>
      <c r="CB315">
        <v>0</v>
      </c>
      <c r="CC315">
        <v>0</v>
      </c>
      <c r="CD315">
        <v>0</v>
      </c>
      <c r="CE315">
        <v>3.14</v>
      </c>
      <c r="CF315">
        <v>0</v>
      </c>
      <c r="CG315">
        <v>0</v>
      </c>
      <c r="CH315">
        <v>0</v>
      </c>
      <c r="CI315">
        <v>2.19</v>
      </c>
      <c r="CJ315">
        <v>0</v>
      </c>
      <c r="CK315">
        <v>0</v>
      </c>
      <c r="CL315">
        <v>0</v>
      </c>
      <c r="CM315">
        <v>0</v>
      </c>
      <c r="CN315">
        <v>0</v>
      </c>
      <c r="CO315">
        <v>0</v>
      </c>
      <c r="CP315">
        <v>0</v>
      </c>
      <c r="CQ315">
        <v>0</v>
      </c>
      <c r="CR315">
        <v>0</v>
      </c>
      <c r="CS315">
        <v>3.85</v>
      </c>
      <c r="CT315">
        <v>0</v>
      </c>
      <c r="CU315">
        <v>7</v>
      </c>
      <c r="CV315">
        <v>27.3</v>
      </c>
      <c r="CW315" t="s">
        <v>810</v>
      </c>
      <c r="CX315">
        <v>1016.39</v>
      </c>
      <c r="CY315">
        <v>0.37</v>
      </c>
      <c r="CZ315">
        <v>0.02</v>
      </c>
      <c r="DA315">
        <v>0</v>
      </c>
      <c r="DB315">
        <v>0</v>
      </c>
      <c r="DC315">
        <v>0.01</v>
      </c>
      <c r="DD315">
        <v>0.04</v>
      </c>
      <c r="DE315">
        <v>0</v>
      </c>
      <c r="DF315">
        <v>0.06</v>
      </c>
      <c r="DG315">
        <v>0</v>
      </c>
      <c r="DH315">
        <v>0</v>
      </c>
      <c r="DI315">
        <v>0</v>
      </c>
      <c r="DJ315">
        <v>0</v>
      </c>
      <c r="DK315">
        <v>0</v>
      </c>
      <c r="DL315">
        <v>0.03</v>
      </c>
      <c r="DM315">
        <v>0</v>
      </c>
      <c r="DN315">
        <v>7.0000000000000007E-2</v>
      </c>
      <c r="DO315">
        <v>0</v>
      </c>
      <c r="DP315">
        <v>7.0000000000000007E-2</v>
      </c>
      <c r="DQ315">
        <v>0.12</v>
      </c>
      <c r="DR315">
        <v>0.03</v>
      </c>
      <c r="DS315">
        <v>0.02</v>
      </c>
      <c r="DT315">
        <v>0.01</v>
      </c>
      <c r="DU315">
        <v>0.11</v>
      </c>
      <c r="DV315">
        <v>0</v>
      </c>
      <c r="DW315">
        <v>0</v>
      </c>
      <c r="DX315">
        <v>0.05</v>
      </c>
      <c r="DY315" s="5" t="s">
        <v>810</v>
      </c>
      <c r="DZ315" s="5" t="s">
        <v>2622</v>
      </c>
      <c r="EA315" s="5" t="s">
        <v>2572</v>
      </c>
      <c r="EB315" s="5" t="s">
        <v>2572</v>
      </c>
      <c r="EC315" s="5">
        <v>1016.38816818</v>
      </c>
      <c r="ED315" s="8">
        <v>34.01895984638</v>
      </c>
      <c r="EE315" s="7">
        <v>0.03</v>
      </c>
    </row>
    <row r="316" spans="1:135">
      <c r="A316">
        <v>1</v>
      </c>
      <c r="B316" t="s">
        <v>2238</v>
      </c>
      <c r="C316" t="s">
        <v>778</v>
      </c>
      <c r="D316" t="s">
        <v>779</v>
      </c>
      <c r="E316" t="s">
        <v>812</v>
      </c>
      <c r="F316" t="s">
        <v>813</v>
      </c>
      <c r="G316">
        <v>556.11560428500002</v>
      </c>
      <c r="H316">
        <v>415.3125</v>
      </c>
      <c r="I316">
        <v>20</v>
      </c>
      <c r="J316">
        <v>24</v>
      </c>
      <c r="K316">
        <v>19.1875</v>
      </c>
      <c r="L316">
        <v>35.0625</v>
      </c>
      <c r="M316">
        <v>42.4375</v>
      </c>
      <c r="N316">
        <v>13.094001770019531</v>
      </c>
      <c r="O316">
        <v>115.13046264648438</v>
      </c>
      <c r="P316">
        <v>24.468345816937283</v>
      </c>
      <c r="Q316">
        <v>184.875</v>
      </c>
      <c r="R316">
        <v>0</v>
      </c>
      <c r="S316">
        <v>36.5</v>
      </c>
      <c r="T316">
        <v>11.5625</v>
      </c>
      <c r="U316">
        <v>0</v>
      </c>
      <c r="V316">
        <v>323.0625</v>
      </c>
      <c r="W316">
        <v>913.1397306397306</v>
      </c>
      <c r="X316">
        <v>16.024617283950619</v>
      </c>
      <c r="Y316">
        <v>20</v>
      </c>
      <c r="Z316">
        <v>1841006.6035</v>
      </c>
      <c r="AA316">
        <v>213.43</v>
      </c>
      <c r="AB316">
        <v>189.99</v>
      </c>
      <c r="AC316">
        <v>187.88</v>
      </c>
      <c r="AD316">
        <v>2.11</v>
      </c>
      <c r="AE316">
        <v>1.48</v>
      </c>
      <c r="AF316">
        <v>21.9</v>
      </c>
      <c r="AG316">
        <v>0.06</v>
      </c>
      <c r="AH316">
        <v>84</v>
      </c>
      <c r="AI316">
        <v>6</v>
      </c>
      <c r="AJ316">
        <v>3.2</v>
      </c>
      <c r="AK316">
        <v>33.6</v>
      </c>
      <c r="AL316">
        <v>16.830000000000002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59.39</v>
      </c>
      <c r="AT316">
        <v>0</v>
      </c>
      <c r="AU316">
        <v>5.43</v>
      </c>
      <c r="AV316">
        <v>0</v>
      </c>
      <c r="AW316">
        <v>2.4900000000000002</v>
      </c>
      <c r="AX316">
        <v>0</v>
      </c>
      <c r="AY316">
        <v>0</v>
      </c>
      <c r="AZ316">
        <v>0</v>
      </c>
      <c r="BA316">
        <v>9.9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2.11</v>
      </c>
      <c r="BI316">
        <v>0</v>
      </c>
      <c r="BJ316">
        <v>0</v>
      </c>
      <c r="BK316">
        <v>0</v>
      </c>
      <c r="BL316">
        <v>0</v>
      </c>
      <c r="BM316">
        <v>0</v>
      </c>
      <c r="BN316">
        <v>0</v>
      </c>
      <c r="BO316">
        <v>0</v>
      </c>
      <c r="BP316">
        <v>72.2</v>
      </c>
      <c r="BQ316">
        <v>0</v>
      </c>
      <c r="BR316">
        <v>0</v>
      </c>
      <c r="BS316">
        <v>0.3</v>
      </c>
      <c r="BT316">
        <v>31.81</v>
      </c>
      <c r="BU316">
        <v>0.27</v>
      </c>
      <c r="BV316">
        <v>0</v>
      </c>
      <c r="BW316">
        <v>0</v>
      </c>
      <c r="BX316">
        <v>0</v>
      </c>
      <c r="BY316">
        <v>0</v>
      </c>
      <c r="BZ316">
        <v>0</v>
      </c>
      <c r="CA316">
        <v>0</v>
      </c>
      <c r="CB316">
        <v>0</v>
      </c>
      <c r="CC316">
        <v>0</v>
      </c>
      <c r="CD316">
        <v>3.25</v>
      </c>
      <c r="CE316">
        <v>1.8</v>
      </c>
      <c r="CF316">
        <v>1.7</v>
      </c>
      <c r="CG316">
        <v>0</v>
      </c>
      <c r="CH316">
        <v>0</v>
      </c>
      <c r="CI316">
        <v>0</v>
      </c>
      <c r="CJ316">
        <v>0</v>
      </c>
      <c r="CK316">
        <v>0</v>
      </c>
      <c r="CL316">
        <v>0</v>
      </c>
      <c r="CM316">
        <v>0</v>
      </c>
      <c r="CN316">
        <v>0</v>
      </c>
      <c r="CO316">
        <v>0</v>
      </c>
      <c r="CP316">
        <v>0</v>
      </c>
      <c r="CQ316">
        <v>0.8</v>
      </c>
      <c r="CR316">
        <v>0</v>
      </c>
      <c r="CS316">
        <v>5.15</v>
      </c>
      <c r="CT316">
        <v>0</v>
      </c>
      <c r="CU316">
        <v>98</v>
      </c>
      <c r="CV316">
        <v>64</v>
      </c>
      <c r="CW316" t="s">
        <v>812</v>
      </c>
      <c r="CX316">
        <v>556.12</v>
      </c>
      <c r="CY316">
        <v>0.33</v>
      </c>
      <c r="CZ316">
        <v>0.26</v>
      </c>
      <c r="DA316">
        <v>0</v>
      </c>
      <c r="DB316">
        <v>0</v>
      </c>
      <c r="DC316">
        <v>0</v>
      </c>
      <c r="DD316">
        <v>0.01</v>
      </c>
      <c r="DE316">
        <v>0</v>
      </c>
      <c r="DF316">
        <v>0.06</v>
      </c>
      <c r="DG316">
        <v>0</v>
      </c>
      <c r="DH316">
        <v>0</v>
      </c>
      <c r="DI316">
        <v>0</v>
      </c>
      <c r="DJ316">
        <v>0</v>
      </c>
      <c r="DK316">
        <v>0</v>
      </c>
      <c r="DL316">
        <v>0</v>
      </c>
      <c r="DM316">
        <v>0</v>
      </c>
      <c r="DN316">
        <v>0</v>
      </c>
      <c r="DO316">
        <v>0.01</v>
      </c>
      <c r="DP316">
        <v>0.2</v>
      </c>
      <c r="DQ316">
        <v>0.01</v>
      </c>
      <c r="DR316">
        <v>0</v>
      </c>
      <c r="DS316">
        <v>0</v>
      </c>
      <c r="DT316">
        <v>0.01</v>
      </c>
      <c r="DU316">
        <v>0.03</v>
      </c>
      <c r="DV316">
        <v>0</v>
      </c>
      <c r="DW316">
        <v>0</v>
      </c>
      <c r="DX316">
        <v>0.08</v>
      </c>
      <c r="DY316" s="5" t="s">
        <v>812</v>
      </c>
      <c r="DZ316" s="5" t="s">
        <v>2623</v>
      </c>
      <c r="EA316" s="5" t="s">
        <v>2572</v>
      </c>
      <c r="EB316" s="5" t="s">
        <v>2572</v>
      </c>
      <c r="EC316" s="5">
        <v>556.11560428500002</v>
      </c>
      <c r="ED316" s="8">
        <v>6.4597572859900003</v>
      </c>
      <c r="EE316" s="7">
        <v>0.01</v>
      </c>
    </row>
    <row r="317" spans="1:135">
      <c r="A317">
        <v>1</v>
      </c>
      <c r="B317" t="s">
        <v>2238</v>
      </c>
      <c r="C317" t="s">
        <v>778</v>
      </c>
      <c r="D317" t="s">
        <v>779</v>
      </c>
      <c r="E317" t="s">
        <v>814</v>
      </c>
      <c r="F317" t="s">
        <v>815</v>
      </c>
      <c r="G317">
        <v>1927.3333870399999</v>
      </c>
      <c r="H317">
        <v>283.9375</v>
      </c>
      <c r="I317">
        <v>141.4375</v>
      </c>
      <c r="J317">
        <v>255.375</v>
      </c>
      <c r="K317">
        <v>225.9375</v>
      </c>
      <c r="L317">
        <v>387.0625</v>
      </c>
      <c r="M317">
        <v>634.5</v>
      </c>
      <c r="N317">
        <v>18.276298522949219</v>
      </c>
      <c r="O317">
        <v>286.94744873046875</v>
      </c>
      <c r="P317">
        <v>114.06999671052715</v>
      </c>
      <c r="Q317">
        <v>665.8125</v>
      </c>
      <c r="R317">
        <v>0</v>
      </c>
      <c r="S317">
        <v>354.9375</v>
      </c>
      <c r="T317">
        <v>673</v>
      </c>
      <c r="U317">
        <v>62.5</v>
      </c>
      <c r="V317">
        <v>172</v>
      </c>
      <c r="W317">
        <v>967.97091816884972</v>
      </c>
      <c r="X317">
        <v>15.7593253144858</v>
      </c>
      <c r="Y317">
        <v>16</v>
      </c>
      <c r="Z317">
        <v>66470.996700000003</v>
      </c>
      <c r="AA317">
        <v>19.68</v>
      </c>
      <c r="AB317">
        <v>8.6999999999999993</v>
      </c>
      <c r="AC317">
        <v>8.6999999999999993</v>
      </c>
      <c r="AD317">
        <v>0</v>
      </c>
      <c r="AE317">
        <v>1.67</v>
      </c>
      <c r="AF317">
        <v>5.21</v>
      </c>
      <c r="AG317">
        <v>4.0999999999999996</v>
      </c>
      <c r="AH317">
        <v>2.5</v>
      </c>
      <c r="AI317">
        <v>4.8</v>
      </c>
      <c r="AJ317">
        <v>2.7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0.35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1.05</v>
      </c>
      <c r="BH317">
        <v>0</v>
      </c>
      <c r="BI317">
        <v>0</v>
      </c>
      <c r="BJ317">
        <v>0</v>
      </c>
      <c r="BK317">
        <v>0</v>
      </c>
      <c r="BL317">
        <v>0</v>
      </c>
      <c r="BM317">
        <v>0</v>
      </c>
      <c r="BN317">
        <v>0</v>
      </c>
      <c r="BO317">
        <v>0</v>
      </c>
      <c r="BP317">
        <v>0</v>
      </c>
      <c r="BQ317">
        <v>2</v>
      </c>
      <c r="BR317">
        <v>0</v>
      </c>
      <c r="BS317">
        <v>0</v>
      </c>
      <c r="BT317">
        <v>0</v>
      </c>
      <c r="BU317">
        <v>0</v>
      </c>
      <c r="BV317">
        <v>0</v>
      </c>
      <c r="BW317">
        <v>0</v>
      </c>
      <c r="BX317">
        <v>0</v>
      </c>
      <c r="BY317">
        <v>0</v>
      </c>
      <c r="BZ317">
        <v>0</v>
      </c>
      <c r="CA317">
        <v>0.5</v>
      </c>
      <c r="CB317">
        <v>0.85</v>
      </c>
      <c r="CC317">
        <v>0</v>
      </c>
      <c r="CD317">
        <v>0</v>
      </c>
      <c r="CE317">
        <v>0</v>
      </c>
      <c r="CF317">
        <v>1.37</v>
      </c>
      <c r="CG317">
        <v>7.67</v>
      </c>
      <c r="CH317">
        <v>0</v>
      </c>
      <c r="CI317">
        <v>2.91</v>
      </c>
      <c r="CJ317">
        <v>0</v>
      </c>
      <c r="CK317">
        <v>0</v>
      </c>
      <c r="CL317">
        <v>0</v>
      </c>
      <c r="CM317">
        <v>0</v>
      </c>
      <c r="CN317">
        <v>0</v>
      </c>
      <c r="CO317">
        <v>0</v>
      </c>
      <c r="CP317">
        <v>1.47</v>
      </c>
      <c r="CQ317">
        <v>0</v>
      </c>
      <c r="CR317">
        <v>0</v>
      </c>
      <c r="CS317">
        <v>1.51</v>
      </c>
      <c r="CT317">
        <v>0</v>
      </c>
      <c r="CU317">
        <v>10</v>
      </c>
      <c r="CV317">
        <v>19.2</v>
      </c>
      <c r="CW317" t="s">
        <v>814</v>
      </c>
      <c r="CX317">
        <v>1927.33</v>
      </c>
      <c r="CY317">
        <v>0.43</v>
      </c>
      <c r="CZ317">
        <v>0</v>
      </c>
      <c r="DA317">
        <v>0</v>
      </c>
      <c r="DB317">
        <v>0</v>
      </c>
      <c r="DC317">
        <v>0</v>
      </c>
      <c r="DD317">
        <v>0.01</v>
      </c>
      <c r="DE317">
        <v>0</v>
      </c>
      <c r="DF317">
        <v>0.08</v>
      </c>
      <c r="DG317">
        <v>0</v>
      </c>
      <c r="DH317">
        <v>0</v>
      </c>
      <c r="DI317">
        <v>0</v>
      </c>
      <c r="DJ317">
        <v>0</v>
      </c>
      <c r="DK317">
        <v>0</v>
      </c>
      <c r="DL317">
        <v>0.01</v>
      </c>
      <c r="DM317">
        <v>0</v>
      </c>
      <c r="DN317">
        <v>0.22</v>
      </c>
      <c r="DO317">
        <v>0.05</v>
      </c>
      <c r="DP317">
        <v>0.06</v>
      </c>
      <c r="DQ317">
        <v>0.09</v>
      </c>
      <c r="DR317">
        <v>0</v>
      </c>
      <c r="DS317">
        <v>0</v>
      </c>
      <c r="DT317">
        <v>0</v>
      </c>
      <c r="DU317">
        <v>0.02</v>
      </c>
      <c r="DV317">
        <v>0</v>
      </c>
      <c r="DW317">
        <v>0</v>
      </c>
      <c r="DX317">
        <v>0.01</v>
      </c>
      <c r="DY317" s="5" t="s">
        <v>814</v>
      </c>
      <c r="DZ317" s="5" t="s">
        <v>2624</v>
      </c>
      <c r="EA317" s="5" t="s">
        <v>2572</v>
      </c>
      <c r="EB317" s="5" t="s">
        <v>2572</v>
      </c>
      <c r="EC317" s="5">
        <v>1927.3333870399999</v>
      </c>
      <c r="ED317" s="8">
        <v>716.39628251700003</v>
      </c>
      <c r="EE317" s="7">
        <v>0.37</v>
      </c>
    </row>
    <row r="318" spans="1:135">
      <c r="A318">
        <v>1</v>
      </c>
      <c r="B318" t="s">
        <v>2238</v>
      </c>
      <c r="C318" t="s">
        <v>778</v>
      </c>
      <c r="D318" t="s">
        <v>779</v>
      </c>
      <c r="E318" t="s">
        <v>816</v>
      </c>
      <c r="F318" t="s">
        <v>817</v>
      </c>
      <c r="G318">
        <v>791.95315313200001</v>
      </c>
      <c r="H318">
        <v>495.8125</v>
      </c>
      <c r="I318">
        <v>146.1875</v>
      </c>
      <c r="J318">
        <v>94.9375</v>
      </c>
      <c r="K318">
        <v>31.25</v>
      </c>
      <c r="L318">
        <v>21.5</v>
      </c>
      <c r="M318">
        <v>2.4375</v>
      </c>
      <c r="N318">
        <v>8.1286516189575195</v>
      </c>
      <c r="O318">
        <v>98.704261779785156</v>
      </c>
      <c r="P318">
        <v>25.858626972600003</v>
      </c>
      <c r="Q318">
        <v>43</v>
      </c>
      <c r="R318">
        <v>0</v>
      </c>
      <c r="S318">
        <v>426</v>
      </c>
      <c r="T318">
        <v>20.3125</v>
      </c>
      <c r="U318">
        <v>35.5</v>
      </c>
      <c r="V318">
        <v>267.3125</v>
      </c>
      <c r="W318">
        <v>900.00457918837833</v>
      </c>
      <c r="X318">
        <v>15.821020053687036</v>
      </c>
      <c r="Y318">
        <v>131</v>
      </c>
      <c r="Z318">
        <v>950926.36399999994</v>
      </c>
      <c r="AA318">
        <v>268.34000000000003</v>
      </c>
      <c r="AB318">
        <v>211.01</v>
      </c>
      <c r="AC318">
        <v>208.23</v>
      </c>
      <c r="AD318">
        <v>2.78</v>
      </c>
      <c r="AE318">
        <v>6.28</v>
      </c>
      <c r="AF318">
        <v>49.05</v>
      </c>
      <c r="AG318">
        <v>2</v>
      </c>
      <c r="AH318">
        <v>24.6</v>
      </c>
      <c r="AI318">
        <v>17.8</v>
      </c>
      <c r="AJ318">
        <v>5.1000000000000005</v>
      </c>
      <c r="AK318">
        <v>8</v>
      </c>
      <c r="AL318">
        <v>42.17</v>
      </c>
      <c r="AM318">
        <v>0</v>
      </c>
      <c r="AN318">
        <v>11.85</v>
      </c>
      <c r="AO318">
        <v>0</v>
      </c>
      <c r="AP318">
        <v>0</v>
      </c>
      <c r="AQ318">
        <v>0</v>
      </c>
      <c r="AR318">
        <v>0</v>
      </c>
      <c r="AS318">
        <v>33.43</v>
      </c>
      <c r="AT318">
        <v>0</v>
      </c>
      <c r="AU318">
        <v>0</v>
      </c>
      <c r="AV318">
        <v>0</v>
      </c>
      <c r="AW318">
        <v>0.92</v>
      </c>
      <c r="AX318">
        <v>0</v>
      </c>
      <c r="AY318">
        <v>0</v>
      </c>
      <c r="AZ318">
        <v>0</v>
      </c>
      <c r="BA318">
        <v>12.9</v>
      </c>
      <c r="BB318">
        <v>0.46</v>
      </c>
      <c r="BC318">
        <v>1.78</v>
      </c>
      <c r="BD318">
        <v>0</v>
      </c>
      <c r="BE318">
        <v>0</v>
      </c>
      <c r="BF318">
        <v>0</v>
      </c>
      <c r="BG318">
        <v>4.47</v>
      </c>
      <c r="BH318">
        <v>0</v>
      </c>
      <c r="BI318">
        <v>0</v>
      </c>
      <c r="BJ318">
        <v>0</v>
      </c>
      <c r="BK318">
        <v>0</v>
      </c>
      <c r="BL318">
        <v>0</v>
      </c>
      <c r="BM318">
        <v>0.75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3.1</v>
      </c>
      <c r="BU318">
        <v>3.74</v>
      </c>
      <c r="BV318">
        <v>0</v>
      </c>
      <c r="BW318">
        <v>4.84</v>
      </c>
      <c r="BX318">
        <v>0</v>
      </c>
      <c r="BY318">
        <v>0</v>
      </c>
      <c r="BZ318">
        <v>0</v>
      </c>
      <c r="CA318">
        <v>1.51</v>
      </c>
      <c r="CB318">
        <v>2.64</v>
      </c>
      <c r="CC318">
        <v>12.15</v>
      </c>
      <c r="CD318">
        <v>15.4</v>
      </c>
      <c r="CE318">
        <v>7.12</v>
      </c>
      <c r="CF318">
        <v>12.98</v>
      </c>
      <c r="CG318">
        <v>18.12</v>
      </c>
      <c r="CH318">
        <v>6.31</v>
      </c>
      <c r="CI318">
        <v>0</v>
      </c>
      <c r="CJ318">
        <v>0</v>
      </c>
      <c r="CK318">
        <v>3.69</v>
      </c>
      <c r="CL318">
        <v>0</v>
      </c>
      <c r="CM318">
        <v>0</v>
      </c>
      <c r="CN318">
        <v>0.71</v>
      </c>
      <c r="CO318">
        <v>14</v>
      </c>
      <c r="CP318">
        <v>17.990000000000002</v>
      </c>
      <c r="CQ318">
        <v>0.49</v>
      </c>
      <c r="CR318">
        <v>0</v>
      </c>
      <c r="CS318">
        <v>34.82</v>
      </c>
      <c r="CT318">
        <v>0</v>
      </c>
      <c r="CU318">
        <v>187</v>
      </c>
      <c r="CV318">
        <v>131</v>
      </c>
      <c r="CW318" t="s">
        <v>816</v>
      </c>
      <c r="CX318">
        <v>791.95</v>
      </c>
      <c r="CY318">
        <v>0.11</v>
      </c>
      <c r="CZ318">
        <v>0.2</v>
      </c>
      <c r="DA318">
        <v>0.09</v>
      </c>
      <c r="DB318">
        <v>0.06</v>
      </c>
      <c r="DC318">
        <v>0</v>
      </c>
      <c r="DD318">
        <v>0.01</v>
      </c>
      <c r="DE318">
        <v>0.02</v>
      </c>
      <c r="DF318">
        <v>0.18</v>
      </c>
      <c r="DG318">
        <v>0</v>
      </c>
      <c r="DH318">
        <v>0</v>
      </c>
      <c r="DI318">
        <v>0</v>
      </c>
      <c r="DJ318">
        <v>0</v>
      </c>
      <c r="DK318">
        <v>0</v>
      </c>
      <c r="DL318">
        <v>0</v>
      </c>
      <c r="DM318">
        <v>0</v>
      </c>
      <c r="DN318">
        <v>0.1</v>
      </c>
      <c r="DO318">
        <v>0.02</v>
      </c>
      <c r="DP318">
        <v>0.09</v>
      </c>
      <c r="DQ318">
        <v>0.09</v>
      </c>
      <c r="DR318">
        <v>0</v>
      </c>
      <c r="DS318">
        <v>0</v>
      </c>
      <c r="DT318">
        <v>0.01</v>
      </c>
      <c r="DU318">
        <v>0.01</v>
      </c>
      <c r="DV318">
        <v>0</v>
      </c>
      <c r="DW318">
        <v>0</v>
      </c>
      <c r="DX318">
        <v>0.01</v>
      </c>
      <c r="DY318" s="5" t="s">
        <v>816</v>
      </c>
      <c r="DZ318" s="5" t="s">
        <v>2625</v>
      </c>
      <c r="EA318" s="5" t="s">
        <v>2572</v>
      </c>
      <c r="EB318" s="5" t="s">
        <v>2572</v>
      </c>
      <c r="EC318" s="5">
        <v>791.95315313200001</v>
      </c>
      <c r="ED318" s="8">
        <v>133.07724974270002</v>
      </c>
      <c r="EE318" s="7">
        <v>0.17</v>
      </c>
    </row>
    <row r="319" spans="1:135">
      <c r="A319">
        <v>1</v>
      </c>
      <c r="B319" t="s">
        <v>2238</v>
      </c>
      <c r="C319" t="s">
        <v>778</v>
      </c>
      <c r="D319" t="s">
        <v>779</v>
      </c>
      <c r="E319" t="s">
        <v>818</v>
      </c>
      <c r="F319" t="s">
        <v>819</v>
      </c>
      <c r="G319">
        <v>460.43504856099997</v>
      </c>
      <c r="H319">
        <v>328.25</v>
      </c>
      <c r="I319">
        <v>53.75</v>
      </c>
      <c r="J319">
        <v>45.0625</v>
      </c>
      <c r="K319">
        <v>20.4375</v>
      </c>
      <c r="L319">
        <v>13.625</v>
      </c>
      <c r="M319">
        <v>0.125</v>
      </c>
      <c r="N319">
        <v>7.0418424606323242</v>
      </c>
      <c r="O319">
        <v>91.604499816894531</v>
      </c>
      <c r="P319">
        <v>23.381437925465384</v>
      </c>
      <c r="Q319">
        <v>37.1875</v>
      </c>
      <c r="R319">
        <v>0</v>
      </c>
      <c r="S319">
        <v>33.8125</v>
      </c>
      <c r="T319">
        <v>89.5625</v>
      </c>
      <c r="U319">
        <v>123.8125</v>
      </c>
      <c r="V319">
        <v>176.875</v>
      </c>
      <c r="W319">
        <v>882.97533541130235</v>
      </c>
      <c r="X319">
        <v>15.745904594118445</v>
      </c>
      <c r="Y319">
        <v>58</v>
      </c>
      <c r="Z319">
        <v>449724.82909999997</v>
      </c>
      <c r="AA319">
        <v>127.98</v>
      </c>
      <c r="AB319">
        <v>103.15</v>
      </c>
      <c r="AC319">
        <v>103.03</v>
      </c>
      <c r="AD319">
        <v>0.12</v>
      </c>
      <c r="AE319">
        <v>4.16</v>
      </c>
      <c r="AF319">
        <v>9.27</v>
      </c>
      <c r="AG319">
        <v>11.4</v>
      </c>
      <c r="AH319">
        <v>23.5</v>
      </c>
      <c r="AI319">
        <v>13.9</v>
      </c>
      <c r="AJ319">
        <v>1.5</v>
      </c>
      <c r="AK319">
        <v>0</v>
      </c>
      <c r="AL319">
        <v>68.58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4</v>
      </c>
      <c r="AT319">
        <v>0</v>
      </c>
      <c r="AU319">
        <v>1</v>
      </c>
      <c r="AV319">
        <v>0</v>
      </c>
      <c r="AW319">
        <v>8.24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0.81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  <c r="BJ319">
        <v>0</v>
      </c>
      <c r="BK319">
        <v>0</v>
      </c>
      <c r="BL319">
        <v>0</v>
      </c>
      <c r="BM319">
        <v>0</v>
      </c>
      <c r="BN319">
        <v>5.35</v>
      </c>
      <c r="BO319">
        <v>4.6000000000000005</v>
      </c>
      <c r="BP319">
        <v>0</v>
      </c>
      <c r="BQ319">
        <v>4</v>
      </c>
      <c r="BR319">
        <v>0</v>
      </c>
      <c r="BS319">
        <v>0</v>
      </c>
      <c r="BT319">
        <v>0</v>
      </c>
      <c r="BU319">
        <v>0.35</v>
      </c>
      <c r="BV319">
        <v>0</v>
      </c>
      <c r="BW319">
        <v>0.59</v>
      </c>
      <c r="BX319">
        <v>0</v>
      </c>
      <c r="BY319">
        <v>0</v>
      </c>
      <c r="BZ319">
        <v>0</v>
      </c>
      <c r="CA319">
        <v>0.91</v>
      </c>
      <c r="CB319">
        <v>0</v>
      </c>
      <c r="CC319">
        <v>0</v>
      </c>
      <c r="CD319">
        <v>1.88</v>
      </c>
      <c r="CE319">
        <v>5.1100000000000003</v>
      </c>
      <c r="CF319">
        <v>6.61</v>
      </c>
      <c r="CG319">
        <v>0</v>
      </c>
      <c r="CH319">
        <v>0</v>
      </c>
      <c r="CI319">
        <v>2.5100000000000002</v>
      </c>
      <c r="CJ319">
        <v>0</v>
      </c>
      <c r="CK319">
        <v>0.94</v>
      </c>
      <c r="CL319">
        <v>0</v>
      </c>
      <c r="CM319">
        <v>0</v>
      </c>
      <c r="CN319">
        <v>5.59</v>
      </c>
      <c r="CO319">
        <v>0</v>
      </c>
      <c r="CP319">
        <v>5.16</v>
      </c>
      <c r="CQ319">
        <v>0.72</v>
      </c>
      <c r="CR319">
        <v>0</v>
      </c>
      <c r="CS319">
        <v>1.03</v>
      </c>
      <c r="CT319">
        <v>0</v>
      </c>
      <c r="CU319">
        <v>96</v>
      </c>
      <c r="CV319">
        <v>92.800000000000011</v>
      </c>
      <c r="CW319" t="s">
        <v>818</v>
      </c>
      <c r="CX319">
        <v>460.44</v>
      </c>
      <c r="CY319">
        <v>0.12</v>
      </c>
      <c r="CZ319">
        <v>0.55000000000000004</v>
      </c>
      <c r="DA319">
        <v>0</v>
      </c>
      <c r="DB319">
        <v>0.03</v>
      </c>
      <c r="DC319">
        <v>0</v>
      </c>
      <c r="DD319">
        <v>0.01</v>
      </c>
      <c r="DE319">
        <v>0</v>
      </c>
      <c r="DF319">
        <v>0.15</v>
      </c>
      <c r="DG319">
        <v>0</v>
      </c>
      <c r="DH319">
        <v>0</v>
      </c>
      <c r="DI319">
        <v>0</v>
      </c>
      <c r="DJ319">
        <v>0</v>
      </c>
      <c r="DK319">
        <v>0</v>
      </c>
      <c r="DL319">
        <v>0</v>
      </c>
      <c r="DM319">
        <v>0</v>
      </c>
      <c r="DN319">
        <v>0</v>
      </c>
      <c r="DO319">
        <v>0.01</v>
      </c>
      <c r="DP319">
        <v>0.06</v>
      </c>
      <c r="DQ319">
        <v>0.02</v>
      </c>
      <c r="DR319">
        <v>0</v>
      </c>
      <c r="DS319">
        <v>0</v>
      </c>
      <c r="DT319">
        <v>0.02</v>
      </c>
      <c r="DU319">
        <v>0</v>
      </c>
      <c r="DV319">
        <v>0</v>
      </c>
      <c r="DW319">
        <v>0</v>
      </c>
      <c r="DX319">
        <v>0.03</v>
      </c>
      <c r="DY319" s="5" t="s">
        <v>818</v>
      </c>
      <c r="DZ319" s="5" t="s">
        <v>2626</v>
      </c>
      <c r="EA319" s="5" t="s">
        <v>2572</v>
      </c>
      <c r="EB319" s="5" t="s">
        <v>2572</v>
      </c>
      <c r="EC319" s="5">
        <v>460.43504856099997</v>
      </c>
      <c r="ED319" s="8">
        <v>4.6878727704700003</v>
      </c>
      <c r="EE319" s="7">
        <v>0.01</v>
      </c>
    </row>
    <row r="320" spans="1:135">
      <c r="A320">
        <v>1</v>
      </c>
      <c r="B320" t="s">
        <v>2238</v>
      </c>
      <c r="C320" t="s">
        <v>778</v>
      </c>
      <c r="D320" t="s">
        <v>779</v>
      </c>
      <c r="E320" t="s">
        <v>820</v>
      </c>
      <c r="F320" t="s">
        <v>821</v>
      </c>
      <c r="G320">
        <v>1874.68688122</v>
      </c>
      <c r="H320">
        <v>1225.5</v>
      </c>
      <c r="I320">
        <v>125.3125</v>
      </c>
      <c r="J320">
        <v>141.1875</v>
      </c>
      <c r="K320">
        <v>128.875</v>
      </c>
      <c r="L320">
        <v>189.8125</v>
      </c>
      <c r="M320">
        <v>64.375</v>
      </c>
      <c r="N320">
        <v>9.0875024795532227</v>
      </c>
      <c r="O320">
        <v>162.47203063964844</v>
      </c>
      <c r="P320">
        <v>41.013752072108815</v>
      </c>
      <c r="Q320">
        <v>258.3125</v>
      </c>
      <c r="R320">
        <v>0</v>
      </c>
      <c r="S320">
        <v>495.25</v>
      </c>
      <c r="T320">
        <v>18.75</v>
      </c>
      <c r="U320">
        <v>46.8125</v>
      </c>
      <c r="V320">
        <v>1055.9375</v>
      </c>
      <c r="W320">
        <v>909.69105880784105</v>
      </c>
      <c r="X320">
        <v>15.896075810108014</v>
      </c>
      <c r="Y320">
        <v>83</v>
      </c>
      <c r="Z320">
        <v>2657501.3714000001</v>
      </c>
      <c r="AA320">
        <v>663.79</v>
      </c>
      <c r="AB320">
        <v>604.6</v>
      </c>
      <c r="AC320">
        <v>586.27</v>
      </c>
      <c r="AD320">
        <v>18.329999999999998</v>
      </c>
      <c r="AE320">
        <v>5.81</v>
      </c>
      <c r="AF320">
        <v>31.52</v>
      </c>
      <c r="AG320">
        <v>21.86</v>
      </c>
      <c r="AH320">
        <v>56.9</v>
      </c>
      <c r="AI320">
        <v>22.9</v>
      </c>
      <c r="AJ320">
        <v>3.8</v>
      </c>
      <c r="AK320">
        <v>30.4</v>
      </c>
      <c r="AL320">
        <v>150.49</v>
      </c>
      <c r="AM320">
        <v>0</v>
      </c>
      <c r="AN320">
        <v>118.15</v>
      </c>
      <c r="AO320">
        <v>0</v>
      </c>
      <c r="AP320">
        <v>24.22</v>
      </c>
      <c r="AQ320">
        <v>0</v>
      </c>
      <c r="AR320">
        <v>0</v>
      </c>
      <c r="AS320">
        <v>49.03</v>
      </c>
      <c r="AT320">
        <v>1.2</v>
      </c>
      <c r="AU320">
        <v>1.72</v>
      </c>
      <c r="AV320">
        <v>0</v>
      </c>
      <c r="AW320">
        <v>44.9</v>
      </c>
      <c r="AX320">
        <v>0</v>
      </c>
      <c r="AY320">
        <v>0.65</v>
      </c>
      <c r="AZ320">
        <v>0</v>
      </c>
      <c r="BA320">
        <v>7.04</v>
      </c>
      <c r="BB320">
        <v>43.51</v>
      </c>
      <c r="BC320">
        <v>0.43</v>
      </c>
      <c r="BD320">
        <v>0</v>
      </c>
      <c r="BE320">
        <v>0</v>
      </c>
      <c r="BF320">
        <v>0</v>
      </c>
      <c r="BG320">
        <v>0</v>
      </c>
      <c r="BH320">
        <v>0</v>
      </c>
      <c r="BI320">
        <v>0</v>
      </c>
      <c r="BJ320">
        <v>0</v>
      </c>
      <c r="BK320">
        <v>0</v>
      </c>
      <c r="BL320">
        <v>1.05</v>
      </c>
      <c r="BM320">
        <v>5.36</v>
      </c>
      <c r="BN320">
        <v>12.37</v>
      </c>
      <c r="BO320">
        <v>0</v>
      </c>
      <c r="BP320">
        <v>0</v>
      </c>
      <c r="BQ320">
        <v>2.62</v>
      </c>
      <c r="BR320">
        <v>0</v>
      </c>
      <c r="BS320">
        <v>0</v>
      </c>
      <c r="BT320">
        <v>0</v>
      </c>
      <c r="BU320">
        <v>2.4500000000000002</v>
      </c>
      <c r="BV320">
        <v>0</v>
      </c>
      <c r="BW320">
        <v>0</v>
      </c>
      <c r="BX320">
        <v>0</v>
      </c>
      <c r="BY320">
        <v>0</v>
      </c>
      <c r="BZ320">
        <v>0</v>
      </c>
      <c r="CA320">
        <v>0</v>
      </c>
      <c r="CB320">
        <v>0</v>
      </c>
      <c r="CC320">
        <v>58.95</v>
      </c>
      <c r="CD320">
        <v>0</v>
      </c>
      <c r="CE320">
        <v>3.19</v>
      </c>
      <c r="CF320">
        <v>68.27</v>
      </c>
      <c r="CG320">
        <v>7.87</v>
      </c>
      <c r="CH320">
        <v>0</v>
      </c>
      <c r="CI320">
        <v>3.44</v>
      </c>
      <c r="CJ320">
        <v>0</v>
      </c>
      <c r="CK320">
        <v>0</v>
      </c>
      <c r="CL320">
        <v>19.07</v>
      </c>
      <c r="CM320">
        <v>0</v>
      </c>
      <c r="CN320">
        <v>6.16</v>
      </c>
      <c r="CO320">
        <v>0</v>
      </c>
      <c r="CP320">
        <v>1.01</v>
      </c>
      <c r="CQ320">
        <v>0</v>
      </c>
      <c r="CR320">
        <v>0</v>
      </c>
      <c r="CS320">
        <v>30.64</v>
      </c>
      <c r="CT320">
        <v>0</v>
      </c>
      <c r="CU320">
        <v>615</v>
      </c>
      <c r="CV320">
        <v>166</v>
      </c>
      <c r="CW320" t="s">
        <v>820</v>
      </c>
      <c r="CX320">
        <v>1874.69</v>
      </c>
      <c r="CY320">
        <v>0.24</v>
      </c>
      <c r="CZ320">
        <v>0.37</v>
      </c>
      <c r="DA320">
        <v>0.01</v>
      </c>
      <c r="DB320">
        <v>0.01</v>
      </c>
      <c r="DC320">
        <v>0</v>
      </c>
      <c r="DD320">
        <v>0.01</v>
      </c>
      <c r="DE320">
        <v>0</v>
      </c>
      <c r="DF320">
        <v>0.1</v>
      </c>
      <c r="DG320">
        <v>0</v>
      </c>
      <c r="DH320">
        <v>0</v>
      </c>
      <c r="DI320">
        <v>0</v>
      </c>
      <c r="DJ320">
        <v>0</v>
      </c>
      <c r="DK320">
        <v>0</v>
      </c>
      <c r="DL320">
        <v>0</v>
      </c>
      <c r="DM320">
        <v>0</v>
      </c>
      <c r="DN320">
        <v>0.12</v>
      </c>
      <c r="DO320">
        <v>0</v>
      </c>
      <c r="DP320">
        <v>0.06</v>
      </c>
      <c r="DQ320">
        <v>0.04</v>
      </c>
      <c r="DR320">
        <v>0</v>
      </c>
      <c r="DS320">
        <v>0</v>
      </c>
      <c r="DT320">
        <v>0</v>
      </c>
      <c r="DU320">
        <v>0.01</v>
      </c>
      <c r="DV320">
        <v>0</v>
      </c>
      <c r="DW320">
        <v>0.01</v>
      </c>
      <c r="DX320">
        <v>0.03</v>
      </c>
      <c r="DY320" s="5" t="s">
        <v>820</v>
      </c>
      <c r="DZ320" s="5" t="s">
        <v>2627</v>
      </c>
      <c r="EA320" s="5" t="s">
        <v>2572</v>
      </c>
      <c r="EB320" s="5" t="s">
        <v>2572</v>
      </c>
      <c r="EC320" s="5">
        <v>1874.68688122</v>
      </c>
      <c r="ED320" s="8">
        <v>45.017512107999998</v>
      </c>
      <c r="EE320" s="7">
        <v>0.02</v>
      </c>
    </row>
    <row r="321" spans="1:135">
      <c r="A321">
        <v>1</v>
      </c>
      <c r="B321" t="s">
        <v>2238</v>
      </c>
      <c r="C321" t="s">
        <v>778</v>
      </c>
      <c r="D321" t="s">
        <v>779</v>
      </c>
      <c r="E321" t="s">
        <v>822</v>
      </c>
      <c r="F321" t="s">
        <v>823</v>
      </c>
      <c r="G321">
        <v>1497.2069899200001</v>
      </c>
      <c r="H321">
        <v>55.125</v>
      </c>
      <c r="I321">
        <v>63.75</v>
      </c>
      <c r="J321">
        <v>127.0625</v>
      </c>
      <c r="K321">
        <v>124.75</v>
      </c>
      <c r="L321">
        <v>286.875</v>
      </c>
      <c r="M321">
        <v>840</v>
      </c>
      <c r="N321">
        <v>17.59550666809082</v>
      </c>
      <c r="O321">
        <v>495.38287353515625</v>
      </c>
      <c r="P321">
        <v>200.02383497637842</v>
      </c>
      <c r="Q321">
        <v>89.3125</v>
      </c>
      <c r="R321">
        <v>228.6875</v>
      </c>
      <c r="S321">
        <v>314.4375</v>
      </c>
      <c r="T321">
        <v>721.875</v>
      </c>
      <c r="U321">
        <v>111.375</v>
      </c>
      <c r="V321">
        <v>31.875</v>
      </c>
      <c r="W321">
        <v>1044.2081436625601</v>
      </c>
      <c r="X321">
        <v>15.280729588640634</v>
      </c>
      <c r="Y321">
        <v>67</v>
      </c>
      <c r="Z321">
        <v>422111.07980000001</v>
      </c>
      <c r="AA321">
        <v>133.29</v>
      </c>
      <c r="AB321">
        <v>93.55</v>
      </c>
      <c r="AC321">
        <v>92.92</v>
      </c>
      <c r="AD321">
        <v>0.63</v>
      </c>
      <c r="AE321">
        <v>6.11</v>
      </c>
      <c r="AF321">
        <v>32.86</v>
      </c>
      <c r="AG321">
        <v>0.77</v>
      </c>
      <c r="AH321">
        <v>3.8</v>
      </c>
      <c r="AI321">
        <v>8.5</v>
      </c>
      <c r="AJ321">
        <v>6.9</v>
      </c>
      <c r="AK321">
        <v>4</v>
      </c>
      <c r="AL321">
        <v>9.68</v>
      </c>
      <c r="AM321">
        <v>0</v>
      </c>
      <c r="AN321">
        <v>0</v>
      </c>
      <c r="AO321">
        <v>0</v>
      </c>
      <c r="AP321">
        <v>1.21</v>
      </c>
      <c r="AQ321">
        <v>0</v>
      </c>
      <c r="AR321">
        <v>0</v>
      </c>
      <c r="AS321">
        <v>1.02</v>
      </c>
      <c r="AT321">
        <v>0</v>
      </c>
      <c r="AU321">
        <v>0.43</v>
      </c>
      <c r="AV321">
        <v>0</v>
      </c>
      <c r="AW321">
        <v>14.76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2.88</v>
      </c>
      <c r="BD321">
        <v>0</v>
      </c>
      <c r="BE321">
        <v>0</v>
      </c>
      <c r="BF321">
        <v>0</v>
      </c>
      <c r="BG321">
        <v>0</v>
      </c>
      <c r="BH321">
        <v>3.07</v>
      </c>
      <c r="BI321">
        <v>0</v>
      </c>
      <c r="BJ321">
        <v>0</v>
      </c>
      <c r="BK321">
        <v>2.5</v>
      </c>
      <c r="BL321">
        <v>0</v>
      </c>
      <c r="BM321">
        <v>1.46</v>
      </c>
      <c r="BN321">
        <v>0</v>
      </c>
      <c r="BO321">
        <v>0</v>
      </c>
      <c r="BP321">
        <v>0</v>
      </c>
      <c r="BQ321">
        <v>0</v>
      </c>
      <c r="BR321">
        <v>0</v>
      </c>
      <c r="BS321">
        <v>0</v>
      </c>
      <c r="BT321">
        <v>0</v>
      </c>
      <c r="BU321">
        <v>0</v>
      </c>
      <c r="BV321">
        <v>0</v>
      </c>
      <c r="BW321">
        <v>0</v>
      </c>
      <c r="BX321">
        <v>0</v>
      </c>
      <c r="BY321">
        <v>1.59</v>
      </c>
      <c r="BZ321">
        <v>0</v>
      </c>
      <c r="CA321">
        <v>0.97</v>
      </c>
      <c r="CB321">
        <v>0.89</v>
      </c>
      <c r="CC321">
        <v>1.5</v>
      </c>
      <c r="CD321">
        <v>0</v>
      </c>
      <c r="CE321">
        <v>0</v>
      </c>
      <c r="CF321">
        <v>42.03</v>
      </c>
      <c r="CG321">
        <v>18.350000000000001</v>
      </c>
      <c r="CH321">
        <v>0</v>
      </c>
      <c r="CI321">
        <v>0</v>
      </c>
      <c r="CJ321">
        <v>0</v>
      </c>
      <c r="CK321">
        <v>6.31</v>
      </c>
      <c r="CL321">
        <v>0</v>
      </c>
      <c r="CM321">
        <v>0</v>
      </c>
      <c r="CN321">
        <v>2.3000000000000003</v>
      </c>
      <c r="CO321">
        <v>0</v>
      </c>
      <c r="CP321">
        <v>1.22</v>
      </c>
      <c r="CQ321">
        <v>0</v>
      </c>
      <c r="CR321">
        <v>0</v>
      </c>
      <c r="CS321">
        <v>21.12</v>
      </c>
      <c r="CT321">
        <v>0</v>
      </c>
      <c r="CU321">
        <v>37</v>
      </c>
      <c r="CV321">
        <v>107.2</v>
      </c>
      <c r="CW321" t="s">
        <v>822</v>
      </c>
      <c r="CX321">
        <v>1497.21</v>
      </c>
      <c r="CY321">
        <v>0.1</v>
      </c>
      <c r="CZ321">
        <v>0.01</v>
      </c>
      <c r="DA321">
        <v>0</v>
      </c>
      <c r="DB321">
        <v>0</v>
      </c>
      <c r="DC321">
        <v>0</v>
      </c>
      <c r="DD321">
        <v>0.03</v>
      </c>
      <c r="DE321">
        <v>0</v>
      </c>
      <c r="DF321">
        <v>0.11</v>
      </c>
      <c r="DG321">
        <v>0</v>
      </c>
      <c r="DH321">
        <v>0</v>
      </c>
      <c r="DI321">
        <v>0</v>
      </c>
      <c r="DJ321">
        <v>0</v>
      </c>
      <c r="DK321">
        <v>0</v>
      </c>
      <c r="DL321">
        <v>0</v>
      </c>
      <c r="DM321">
        <v>0</v>
      </c>
      <c r="DN321">
        <v>0.6</v>
      </c>
      <c r="DO321">
        <v>0</v>
      </c>
      <c r="DP321">
        <v>0.04</v>
      </c>
      <c r="DQ321">
        <v>0.09</v>
      </c>
      <c r="DR321">
        <v>0</v>
      </c>
      <c r="DS321">
        <v>0</v>
      </c>
      <c r="DT321">
        <v>0</v>
      </c>
      <c r="DU321">
        <v>0.01</v>
      </c>
      <c r="DV321">
        <v>0</v>
      </c>
      <c r="DW321">
        <v>0</v>
      </c>
      <c r="DX321">
        <v>0</v>
      </c>
      <c r="DY321" s="5" t="s">
        <v>822</v>
      </c>
      <c r="DZ321" s="5" t="s">
        <v>2628</v>
      </c>
      <c r="EA321" s="5" t="s">
        <v>2572</v>
      </c>
      <c r="EB321" s="5" t="s">
        <v>2572</v>
      </c>
      <c r="EC321" s="5">
        <v>1497.2069899200001</v>
      </c>
      <c r="ED321" s="8">
        <v>391.71454758380003</v>
      </c>
      <c r="EE321" s="7">
        <v>0.26</v>
      </c>
    </row>
    <row r="322" spans="1:135">
      <c r="A322">
        <v>1</v>
      </c>
      <c r="B322" t="s">
        <v>2238</v>
      </c>
      <c r="C322" t="s">
        <v>778</v>
      </c>
      <c r="D322" t="s">
        <v>779</v>
      </c>
      <c r="E322" t="s">
        <v>824</v>
      </c>
      <c r="F322" t="s">
        <v>825</v>
      </c>
      <c r="G322">
        <v>1027.3361277399999</v>
      </c>
      <c r="H322">
        <v>660.625</v>
      </c>
      <c r="I322">
        <v>119.8125</v>
      </c>
      <c r="J322">
        <v>104</v>
      </c>
      <c r="K322">
        <v>59.375</v>
      </c>
      <c r="L322">
        <v>54.5</v>
      </c>
      <c r="M322">
        <v>28.5</v>
      </c>
      <c r="N322">
        <v>8.0407381057739258</v>
      </c>
      <c r="O322">
        <v>98.6478271484375</v>
      </c>
      <c r="P322">
        <v>26.620792781147884</v>
      </c>
      <c r="Q322">
        <v>86</v>
      </c>
      <c r="R322">
        <v>0</v>
      </c>
      <c r="S322">
        <v>138</v>
      </c>
      <c r="T322">
        <v>239.125</v>
      </c>
      <c r="U322">
        <v>181.9375</v>
      </c>
      <c r="V322">
        <v>381.75</v>
      </c>
      <c r="W322">
        <v>891.43677741268107</v>
      </c>
      <c r="X322">
        <v>15.787050018254838</v>
      </c>
      <c r="Y322">
        <v>115</v>
      </c>
      <c r="Z322">
        <v>1924849.8711000001</v>
      </c>
      <c r="AA322">
        <v>569.33000000000004</v>
      </c>
      <c r="AB322">
        <v>510.65</v>
      </c>
      <c r="AC322">
        <v>500.14</v>
      </c>
      <c r="AD322">
        <v>10.51</v>
      </c>
      <c r="AE322">
        <v>6.19</v>
      </c>
      <c r="AF322">
        <v>40.43</v>
      </c>
      <c r="AG322">
        <v>12.06</v>
      </c>
      <c r="AH322">
        <v>292.8</v>
      </c>
      <c r="AI322">
        <v>11.5</v>
      </c>
      <c r="AJ322">
        <v>5.9</v>
      </c>
      <c r="AK322">
        <v>4.8</v>
      </c>
      <c r="AL322">
        <v>266.27</v>
      </c>
      <c r="AM322">
        <v>0</v>
      </c>
      <c r="AN322">
        <v>0</v>
      </c>
      <c r="AO322">
        <v>0.66</v>
      </c>
      <c r="AP322">
        <v>50.78</v>
      </c>
      <c r="AQ322">
        <v>0</v>
      </c>
      <c r="AR322">
        <v>0</v>
      </c>
      <c r="AS322">
        <v>26.97</v>
      </c>
      <c r="AT322">
        <v>1.77</v>
      </c>
      <c r="AU322">
        <v>6</v>
      </c>
      <c r="AV322">
        <v>0</v>
      </c>
      <c r="AW322">
        <v>28.38</v>
      </c>
      <c r="AX322">
        <v>0</v>
      </c>
      <c r="AY322">
        <v>0</v>
      </c>
      <c r="AZ322">
        <v>0</v>
      </c>
      <c r="BA322">
        <v>0</v>
      </c>
      <c r="BB322">
        <v>5.12</v>
      </c>
      <c r="BC322">
        <v>1.94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  <c r="BJ322">
        <v>0</v>
      </c>
      <c r="BK322">
        <v>3.19</v>
      </c>
      <c r="BL322">
        <v>0</v>
      </c>
      <c r="BM322">
        <v>0</v>
      </c>
      <c r="BN322">
        <v>57.78</v>
      </c>
      <c r="BO322">
        <v>0</v>
      </c>
      <c r="BP322">
        <v>0</v>
      </c>
      <c r="BQ322">
        <v>7.5</v>
      </c>
      <c r="BR322">
        <v>0</v>
      </c>
      <c r="BS322">
        <v>0</v>
      </c>
      <c r="BT322">
        <v>0</v>
      </c>
      <c r="BU322">
        <v>0.46</v>
      </c>
      <c r="BV322">
        <v>0</v>
      </c>
      <c r="BW322">
        <v>0</v>
      </c>
      <c r="BX322">
        <v>0</v>
      </c>
      <c r="BY322">
        <v>0</v>
      </c>
      <c r="BZ322">
        <v>0</v>
      </c>
      <c r="CA322">
        <v>0</v>
      </c>
      <c r="CB322">
        <v>0</v>
      </c>
      <c r="CC322">
        <v>17.57</v>
      </c>
      <c r="CD322">
        <v>13.45</v>
      </c>
      <c r="CE322">
        <v>0</v>
      </c>
      <c r="CF322">
        <v>33.380000000000003</v>
      </c>
      <c r="CG322">
        <v>4.3</v>
      </c>
      <c r="CH322">
        <v>0</v>
      </c>
      <c r="CI322">
        <v>0</v>
      </c>
      <c r="CJ322">
        <v>0</v>
      </c>
      <c r="CK322">
        <v>0.48</v>
      </c>
      <c r="CL322">
        <v>6</v>
      </c>
      <c r="CM322">
        <v>0</v>
      </c>
      <c r="CN322">
        <v>0</v>
      </c>
      <c r="CO322">
        <v>1.98</v>
      </c>
      <c r="CP322">
        <v>13.04</v>
      </c>
      <c r="CQ322">
        <v>1.67</v>
      </c>
      <c r="CR322">
        <v>0</v>
      </c>
      <c r="CS322">
        <v>20.64</v>
      </c>
      <c r="CT322">
        <v>0</v>
      </c>
      <c r="CU322">
        <v>485</v>
      </c>
      <c r="CV322">
        <v>126.50000000000001</v>
      </c>
      <c r="CW322" t="s">
        <v>824</v>
      </c>
      <c r="CX322">
        <v>1027.3399999999999</v>
      </c>
      <c r="CY322">
        <v>0.11</v>
      </c>
      <c r="CZ322">
        <v>0.48</v>
      </c>
      <c r="DA322">
        <v>0</v>
      </c>
      <c r="DB322">
        <v>0.06</v>
      </c>
      <c r="DC322">
        <v>0</v>
      </c>
      <c r="DD322">
        <v>0</v>
      </c>
      <c r="DE322">
        <v>0</v>
      </c>
      <c r="DF322">
        <v>0.11</v>
      </c>
      <c r="DG322">
        <v>0</v>
      </c>
      <c r="DH322">
        <v>0</v>
      </c>
      <c r="DI322">
        <v>0</v>
      </c>
      <c r="DJ322">
        <v>0</v>
      </c>
      <c r="DK322">
        <v>0</v>
      </c>
      <c r="DL322">
        <v>0</v>
      </c>
      <c r="DM322">
        <v>0</v>
      </c>
      <c r="DN322">
        <v>0.04</v>
      </c>
      <c r="DO322">
        <v>0</v>
      </c>
      <c r="DP322">
        <v>0.11</v>
      </c>
      <c r="DQ322">
        <v>0.06</v>
      </c>
      <c r="DR322">
        <v>0</v>
      </c>
      <c r="DS322">
        <v>0</v>
      </c>
      <c r="DT322">
        <v>0.01</v>
      </c>
      <c r="DU322">
        <v>0</v>
      </c>
      <c r="DV322">
        <v>0</v>
      </c>
      <c r="DW322">
        <v>0</v>
      </c>
      <c r="DX322">
        <v>0.01</v>
      </c>
      <c r="DY322" s="5" t="s">
        <v>824</v>
      </c>
      <c r="DZ322" s="5" t="s">
        <v>2629</v>
      </c>
      <c r="EA322" s="5" t="s">
        <v>2572</v>
      </c>
      <c r="EB322" s="5" t="s">
        <v>2572</v>
      </c>
      <c r="EC322" s="5">
        <v>1027.3361277399999</v>
      </c>
      <c r="ED322" s="8">
        <v>117.23159664249999</v>
      </c>
      <c r="EE322" s="7">
        <v>0.11</v>
      </c>
    </row>
    <row r="323" spans="1:135">
      <c r="A323">
        <v>1</v>
      </c>
      <c r="B323" t="s">
        <v>2238</v>
      </c>
      <c r="C323" t="s">
        <v>778</v>
      </c>
      <c r="D323" t="s">
        <v>779</v>
      </c>
      <c r="E323" t="s">
        <v>826</v>
      </c>
      <c r="F323" t="s">
        <v>827</v>
      </c>
      <c r="G323">
        <v>1573.8564101500001</v>
      </c>
      <c r="H323">
        <v>402.25</v>
      </c>
      <c r="I323">
        <v>260.875</v>
      </c>
      <c r="J323">
        <v>323.6875</v>
      </c>
      <c r="K323">
        <v>211.75</v>
      </c>
      <c r="L323">
        <v>232.0625</v>
      </c>
      <c r="M323">
        <v>143.5</v>
      </c>
      <c r="N323">
        <v>19.208663940429688</v>
      </c>
      <c r="O323">
        <v>207.38294982910156</v>
      </c>
      <c r="P323">
        <v>78.049629469515367</v>
      </c>
      <c r="Q323">
        <v>120.0625</v>
      </c>
      <c r="R323">
        <v>46.0625</v>
      </c>
      <c r="S323">
        <v>778.125</v>
      </c>
      <c r="T323">
        <v>319.9375</v>
      </c>
      <c r="U323">
        <v>56.5625</v>
      </c>
      <c r="V323">
        <v>253.375</v>
      </c>
      <c r="W323">
        <v>973.45473667500096</v>
      </c>
      <c r="X323">
        <v>15.735248640711195</v>
      </c>
      <c r="Y323">
        <v>186</v>
      </c>
      <c r="Z323">
        <v>566572.87710000004</v>
      </c>
      <c r="AA323">
        <v>323.11</v>
      </c>
      <c r="AB323">
        <v>99.64</v>
      </c>
      <c r="AC323">
        <v>98.26</v>
      </c>
      <c r="AD323">
        <v>1.38</v>
      </c>
      <c r="AE323">
        <v>20.48</v>
      </c>
      <c r="AF323">
        <v>201.19</v>
      </c>
      <c r="AG323">
        <v>1.8</v>
      </c>
      <c r="AH323">
        <v>9.9</v>
      </c>
      <c r="AI323">
        <v>10.3</v>
      </c>
      <c r="AJ323">
        <v>47.2</v>
      </c>
      <c r="AK323">
        <v>1.6</v>
      </c>
      <c r="AL323">
        <v>4.6500000000000004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0.27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22.28</v>
      </c>
      <c r="BD323">
        <v>0</v>
      </c>
      <c r="BE323">
        <v>0</v>
      </c>
      <c r="BF323">
        <v>0</v>
      </c>
      <c r="BG323">
        <v>1.6</v>
      </c>
      <c r="BH323">
        <v>0</v>
      </c>
      <c r="BI323">
        <v>0</v>
      </c>
      <c r="BJ323">
        <v>0</v>
      </c>
      <c r="BK323">
        <v>7.28</v>
      </c>
      <c r="BL323">
        <v>0</v>
      </c>
      <c r="BM323">
        <v>60.8</v>
      </c>
      <c r="BN323">
        <v>0</v>
      </c>
      <c r="BO323">
        <v>0</v>
      </c>
      <c r="BP323">
        <v>0</v>
      </c>
      <c r="BQ323">
        <v>0</v>
      </c>
      <c r="BR323">
        <v>0</v>
      </c>
      <c r="BS323">
        <v>0</v>
      </c>
      <c r="BT323">
        <v>1.01</v>
      </c>
      <c r="BU323">
        <v>0.25</v>
      </c>
      <c r="BV323">
        <v>0</v>
      </c>
      <c r="BW323">
        <v>0</v>
      </c>
      <c r="BX323">
        <v>0</v>
      </c>
      <c r="BY323">
        <v>0</v>
      </c>
      <c r="BZ323">
        <v>0.84</v>
      </c>
      <c r="CA323">
        <v>0.57999999999999996</v>
      </c>
      <c r="CB323">
        <v>0.67</v>
      </c>
      <c r="CC323">
        <v>0</v>
      </c>
      <c r="CD323">
        <v>4.74</v>
      </c>
      <c r="CE323">
        <v>6.14</v>
      </c>
      <c r="CF323">
        <v>13.32</v>
      </c>
      <c r="CG323">
        <v>76.12</v>
      </c>
      <c r="CH323">
        <v>0</v>
      </c>
      <c r="CI323">
        <v>0.06</v>
      </c>
      <c r="CJ323">
        <v>0</v>
      </c>
      <c r="CK323">
        <v>1.89</v>
      </c>
      <c r="CL323">
        <v>0</v>
      </c>
      <c r="CM323">
        <v>0</v>
      </c>
      <c r="CN323">
        <v>0</v>
      </c>
      <c r="CO323">
        <v>1.02</v>
      </c>
      <c r="CP323">
        <v>6.67</v>
      </c>
      <c r="CQ323">
        <v>15.41</v>
      </c>
      <c r="CR323">
        <v>0</v>
      </c>
      <c r="CS323">
        <v>97.51</v>
      </c>
      <c r="CT323">
        <v>0</v>
      </c>
      <c r="CU323">
        <v>79</v>
      </c>
      <c r="CV323">
        <v>148.80000000000001</v>
      </c>
      <c r="CW323" t="s">
        <v>826</v>
      </c>
      <c r="CX323">
        <v>1573.86</v>
      </c>
      <c r="CY323">
        <v>0.19</v>
      </c>
      <c r="CZ323">
        <v>0.03</v>
      </c>
      <c r="DA323">
        <v>0</v>
      </c>
      <c r="DB323">
        <v>0.1</v>
      </c>
      <c r="DC323">
        <v>0</v>
      </c>
      <c r="DD323">
        <v>0.05</v>
      </c>
      <c r="DE323">
        <v>0</v>
      </c>
      <c r="DF323">
        <v>0.17</v>
      </c>
      <c r="DG323">
        <v>0</v>
      </c>
      <c r="DH323">
        <v>0</v>
      </c>
      <c r="DI323">
        <v>0</v>
      </c>
      <c r="DJ323">
        <v>0</v>
      </c>
      <c r="DK323">
        <v>0</v>
      </c>
      <c r="DL323">
        <v>0</v>
      </c>
      <c r="DM323">
        <v>0</v>
      </c>
      <c r="DN323">
        <v>0.24</v>
      </c>
      <c r="DO323">
        <v>0</v>
      </c>
      <c r="DP323">
        <v>0.02</v>
      </c>
      <c r="DQ323">
        <v>0.14000000000000001</v>
      </c>
      <c r="DR323">
        <v>0.02</v>
      </c>
      <c r="DS323">
        <v>0.01</v>
      </c>
      <c r="DT323">
        <v>0.01</v>
      </c>
      <c r="DU323">
        <v>0.01</v>
      </c>
      <c r="DV323">
        <v>0</v>
      </c>
      <c r="DW323">
        <v>0</v>
      </c>
      <c r="DX323">
        <v>0</v>
      </c>
      <c r="DY323" s="5" t="s">
        <v>826</v>
      </c>
      <c r="DZ323" s="5" t="s">
        <v>2630</v>
      </c>
      <c r="EA323" s="5" t="s">
        <v>2572</v>
      </c>
      <c r="EB323" s="5" t="s">
        <v>2572</v>
      </c>
      <c r="EC323" s="5">
        <v>1573.8564101500001</v>
      </c>
      <c r="ED323" s="8">
        <v>5.68884212627</v>
      </c>
      <c r="EE323" s="7">
        <v>0</v>
      </c>
    </row>
    <row r="324" spans="1:135">
      <c r="A324">
        <v>1</v>
      </c>
      <c r="B324" t="s">
        <v>2238</v>
      </c>
      <c r="C324" t="s">
        <v>778</v>
      </c>
      <c r="D324" t="s">
        <v>779</v>
      </c>
      <c r="E324" t="s">
        <v>828</v>
      </c>
      <c r="F324" t="s">
        <v>829</v>
      </c>
      <c r="G324">
        <v>964.12114885799997</v>
      </c>
      <c r="H324">
        <v>492.625</v>
      </c>
      <c r="I324">
        <v>139.25</v>
      </c>
      <c r="J324">
        <v>145.1875</v>
      </c>
      <c r="K324">
        <v>96.375</v>
      </c>
      <c r="L324">
        <v>77.25</v>
      </c>
      <c r="M324">
        <v>13.1875</v>
      </c>
      <c r="N324">
        <v>8.9253025054931641</v>
      </c>
      <c r="O324">
        <v>115.99003601074219</v>
      </c>
      <c r="P324">
        <v>40.375241327094066</v>
      </c>
      <c r="Q324">
        <v>64.5</v>
      </c>
      <c r="R324">
        <v>0</v>
      </c>
      <c r="S324">
        <v>398.4375</v>
      </c>
      <c r="T324">
        <v>0</v>
      </c>
      <c r="U324">
        <v>271.25</v>
      </c>
      <c r="V324">
        <v>229.6875</v>
      </c>
      <c r="W324">
        <v>892.88541801685028</v>
      </c>
      <c r="X324">
        <v>15.742316267012313</v>
      </c>
      <c r="Y324">
        <v>26</v>
      </c>
      <c r="Z324">
        <v>272330.63780000003</v>
      </c>
      <c r="AA324">
        <v>149.82</v>
      </c>
      <c r="AB324">
        <v>136.61000000000001</v>
      </c>
      <c r="AC324">
        <v>132.47</v>
      </c>
      <c r="AD324">
        <v>4.1399999999999997</v>
      </c>
      <c r="AE324">
        <v>2.29</v>
      </c>
      <c r="AF324">
        <v>9.8000000000000007</v>
      </c>
      <c r="AG324">
        <v>1.1200000000000001</v>
      </c>
      <c r="AH324">
        <v>7.4</v>
      </c>
      <c r="AI324">
        <v>2.8</v>
      </c>
      <c r="AJ324">
        <v>3.1</v>
      </c>
      <c r="AK324">
        <v>4</v>
      </c>
      <c r="AL324">
        <v>6.87</v>
      </c>
      <c r="AM324">
        <v>80</v>
      </c>
      <c r="AN324">
        <v>20.350000000000001</v>
      </c>
      <c r="AO324">
        <v>0</v>
      </c>
      <c r="AP324">
        <v>10.53</v>
      </c>
      <c r="AQ324">
        <v>0</v>
      </c>
      <c r="AR324">
        <v>0</v>
      </c>
      <c r="AS324">
        <v>4.8600000000000003</v>
      </c>
      <c r="AT324">
        <v>0</v>
      </c>
      <c r="AU324">
        <v>0</v>
      </c>
      <c r="AV324">
        <v>0</v>
      </c>
      <c r="AW324">
        <v>1.37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2.2000000000000002</v>
      </c>
      <c r="BH324">
        <v>0</v>
      </c>
      <c r="BI324">
        <v>0</v>
      </c>
      <c r="BJ324">
        <v>0</v>
      </c>
      <c r="BK324">
        <v>0</v>
      </c>
      <c r="BL324">
        <v>0</v>
      </c>
      <c r="BM324">
        <v>0</v>
      </c>
      <c r="BN324">
        <v>7.98</v>
      </c>
      <c r="BO324">
        <v>0</v>
      </c>
      <c r="BP324">
        <v>0</v>
      </c>
      <c r="BQ324">
        <v>0.12</v>
      </c>
      <c r="BR324">
        <v>0</v>
      </c>
      <c r="BS324">
        <v>0</v>
      </c>
      <c r="BT324">
        <v>0.93</v>
      </c>
      <c r="BU324">
        <v>0</v>
      </c>
      <c r="BV324">
        <v>0</v>
      </c>
      <c r="BW324">
        <v>0.46</v>
      </c>
      <c r="BX324">
        <v>0</v>
      </c>
      <c r="BY324">
        <v>2.61</v>
      </c>
      <c r="BZ324">
        <v>0</v>
      </c>
      <c r="CA324">
        <v>0</v>
      </c>
      <c r="CB324">
        <v>0</v>
      </c>
      <c r="CC324">
        <v>4.3</v>
      </c>
      <c r="CD324">
        <v>1</v>
      </c>
      <c r="CE324">
        <v>0</v>
      </c>
      <c r="CF324">
        <v>0</v>
      </c>
      <c r="CG324">
        <v>2.92</v>
      </c>
      <c r="CH324">
        <v>0</v>
      </c>
      <c r="CI324">
        <v>0</v>
      </c>
      <c r="CJ324">
        <v>0</v>
      </c>
      <c r="CK324">
        <v>0</v>
      </c>
      <c r="CL324">
        <v>0</v>
      </c>
      <c r="CM324">
        <v>0</v>
      </c>
      <c r="CN324">
        <v>0</v>
      </c>
      <c r="CO324">
        <v>0</v>
      </c>
      <c r="CP324">
        <v>0.54</v>
      </c>
      <c r="CQ324">
        <v>0</v>
      </c>
      <c r="CR324">
        <v>0</v>
      </c>
      <c r="CS324">
        <v>2.78</v>
      </c>
      <c r="CT324">
        <v>0</v>
      </c>
      <c r="CU324">
        <v>133</v>
      </c>
      <c r="CV324">
        <v>33.800000000000004</v>
      </c>
      <c r="CW324" t="s">
        <v>828</v>
      </c>
      <c r="CX324">
        <v>964.12</v>
      </c>
      <c r="CY324">
        <v>0.21</v>
      </c>
      <c r="CZ324">
        <v>0.15</v>
      </c>
      <c r="DA324">
        <v>0.12</v>
      </c>
      <c r="DB324">
        <v>0</v>
      </c>
      <c r="DC324">
        <v>0</v>
      </c>
      <c r="DD324">
        <v>0</v>
      </c>
      <c r="DE324">
        <v>0.04</v>
      </c>
      <c r="DF324">
        <v>0.05</v>
      </c>
      <c r="DG324">
        <v>0</v>
      </c>
      <c r="DH324">
        <v>0</v>
      </c>
      <c r="DI324">
        <v>0</v>
      </c>
      <c r="DJ324">
        <v>0</v>
      </c>
      <c r="DK324">
        <v>0</v>
      </c>
      <c r="DL324">
        <v>0</v>
      </c>
      <c r="DM324">
        <v>0</v>
      </c>
      <c r="DN324">
        <v>0.28000000000000003</v>
      </c>
      <c r="DO324">
        <v>0</v>
      </c>
      <c r="DP324">
        <v>0.02</v>
      </c>
      <c r="DQ324">
        <v>7.0000000000000007E-2</v>
      </c>
      <c r="DR324">
        <v>0</v>
      </c>
      <c r="DS324">
        <v>0</v>
      </c>
      <c r="DT324">
        <v>0.02</v>
      </c>
      <c r="DU324">
        <v>0.01</v>
      </c>
      <c r="DV324">
        <v>0</v>
      </c>
      <c r="DW324">
        <v>0</v>
      </c>
      <c r="DX324">
        <v>0.02</v>
      </c>
      <c r="DY324" s="5" t="s">
        <v>828</v>
      </c>
      <c r="DZ324" s="5" t="s">
        <v>2631</v>
      </c>
      <c r="EA324" s="5" t="s">
        <v>2572</v>
      </c>
      <c r="EB324" s="5" t="s">
        <v>2572</v>
      </c>
      <c r="EC324" s="5">
        <v>964.12114885799997</v>
      </c>
      <c r="ED324" s="8">
        <v>33.478344464999999</v>
      </c>
      <c r="EE324" s="7">
        <v>0.03</v>
      </c>
    </row>
    <row r="325" spans="1:135">
      <c r="A325">
        <v>1</v>
      </c>
      <c r="B325" t="s">
        <v>2238</v>
      </c>
      <c r="C325" t="s">
        <v>778</v>
      </c>
      <c r="D325" t="s">
        <v>779</v>
      </c>
      <c r="E325" t="s">
        <v>830</v>
      </c>
      <c r="F325" t="s">
        <v>831</v>
      </c>
      <c r="G325">
        <v>333.18162158899997</v>
      </c>
      <c r="H325">
        <v>79.8125</v>
      </c>
      <c r="I325">
        <v>47</v>
      </c>
      <c r="J325">
        <v>62</v>
      </c>
      <c r="K325">
        <v>44.5</v>
      </c>
      <c r="L325">
        <v>59.625</v>
      </c>
      <c r="M325">
        <v>40.1875</v>
      </c>
      <c r="N325">
        <v>15.569025039672852</v>
      </c>
      <c r="O325">
        <v>140</v>
      </c>
      <c r="P325">
        <v>47.635061093163984</v>
      </c>
      <c r="Q325">
        <v>31.0625</v>
      </c>
      <c r="R325">
        <v>0</v>
      </c>
      <c r="S325">
        <v>101.8125</v>
      </c>
      <c r="T325">
        <v>116.5625</v>
      </c>
      <c r="U325">
        <v>14.125</v>
      </c>
      <c r="V325">
        <v>69.5625</v>
      </c>
      <c r="W325">
        <v>944.26825605406418</v>
      </c>
      <c r="X325">
        <v>15.902870283461612</v>
      </c>
      <c r="Y325">
        <v>38</v>
      </c>
      <c r="Z325">
        <v>114482.8527</v>
      </c>
      <c r="AA325">
        <v>59.56</v>
      </c>
      <c r="AB325">
        <v>25.61</v>
      </c>
      <c r="AC325">
        <v>25.51</v>
      </c>
      <c r="AD325">
        <v>0.1</v>
      </c>
      <c r="AE325">
        <v>2.83</v>
      </c>
      <c r="AF325">
        <v>30.2</v>
      </c>
      <c r="AG325">
        <v>0.92</v>
      </c>
      <c r="AH325">
        <v>2.9</v>
      </c>
      <c r="AI325">
        <v>0.2</v>
      </c>
      <c r="AJ325">
        <v>3.7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16.25</v>
      </c>
      <c r="AT325">
        <v>0</v>
      </c>
      <c r="AU325">
        <v>0</v>
      </c>
      <c r="AV325">
        <v>0</v>
      </c>
      <c r="AW325">
        <v>2.92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4.9000000000000004</v>
      </c>
      <c r="BD325">
        <v>0</v>
      </c>
      <c r="BE325">
        <v>0</v>
      </c>
      <c r="BF325">
        <v>0</v>
      </c>
      <c r="BG325">
        <v>1.1500000000000001</v>
      </c>
      <c r="BH325">
        <v>0</v>
      </c>
      <c r="BI325">
        <v>0</v>
      </c>
      <c r="BJ325">
        <v>0</v>
      </c>
      <c r="BK325">
        <v>0</v>
      </c>
      <c r="BL325">
        <v>0</v>
      </c>
      <c r="BM325">
        <v>10.83</v>
      </c>
      <c r="BN325"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0</v>
      </c>
      <c r="BX325">
        <v>0</v>
      </c>
      <c r="BY325">
        <v>0</v>
      </c>
      <c r="BZ325">
        <v>0</v>
      </c>
      <c r="CA325">
        <v>0.36</v>
      </c>
      <c r="CB325">
        <v>0</v>
      </c>
      <c r="CC325">
        <v>0</v>
      </c>
      <c r="CD325">
        <v>0</v>
      </c>
      <c r="CE325">
        <v>0</v>
      </c>
      <c r="CF325">
        <v>2.67</v>
      </c>
      <c r="CG325">
        <v>11.14</v>
      </c>
      <c r="CH325">
        <v>0</v>
      </c>
      <c r="CI325">
        <v>0</v>
      </c>
      <c r="CJ325">
        <v>0</v>
      </c>
      <c r="CK325">
        <v>0.79</v>
      </c>
      <c r="CL325">
        <v>0</v>
      </c>
      <c r="CM325">
        <v>0</v>
      </c>
      <c r="CN325">
        <v>0</v>
      </c>
      <c r="CO325">
        <v>0</v>
      </c>
      <c r="CP325">
        <v>0</v>
      </c>
      <c r="CQ325">
        <v>0</v>
      </c>
      <c r="CR325">
        <v>0</v>
      </c>
      <c r="CS325">
        <v>8.5500000000000007</v>
      </c>
      <c r="CT325">
        <v>0</v>
      </c>
      <c r="CU325">
        <v>10</v>
      </c>
      <c r="CV325">
        <v>53.199999999999996</v>
      </c>
      <c r="CW325" t="s">
        <v>830</v>
      </c>
      <c r="CX325">
        <v>333.18</v>
      </c>
      <c r="CY325">
        <v>0.28000000000000003</v>
      </c>
      <c r="CZ325">
        <v>0.06</v>
      </c>
      <c r="DA325">
        <v>0</v>
      </c>
      <c r="DB325">
        <v>0.09</v>
      </c>
      <c r="DC325">
        <v>0</v>
      </c>
      <c r="DD325">
        <v>0.08</v>
      </c>
      <c r="DE325">
        <v>0.01</v>
      </c>
      <c r="DF325">
        <v>0.19</v>
      </c>
      <c r="DG325">
        <v>0</v>
      </c>
      <c r="DH325">
        <v>0</v>
      </c>
      <c r="DI325">
        <v>0</v>
      </c>
      <c r="DJ325">
        <v>0</v>
      </c>
      <c r="DK325">
        <v>0</v>
      </c>
      <c r="DL325">
        <v>0</v>
      </c>
      <c r="DM325">
        <v>0</v>
      </c>
      <c r="DN325">
        <v>0.01</v>
      </c>
      <c r="DO325">
        <v>0</v>
      </c>
      <c r="DP325">
        <v>0.05</v>
      </c>
      <c r="DQ325">
        <v>0.14000000000000001</v>
      </c>
      <c r="DR325">
        <v>0</v>
      </c>
      <c r="DS325">
        <v>0</v>
      </c>
      <c r="DT325">
        <v>7.0000000000000007E-2</v>
      </c>
      <c r="DU325">
        <v>0.02</v>
      </c>
      <c r="DV325">
        <v>0</v>
      </c>
      <c r="DW325">
        <v>0</v>
      </c>
      <c r="DX325">
        <v>0</v>
      </c>
      <c r="DY325" s="5" t="s">
        <v>830</v>
      </c>
      <c r="DZ325" s="5" t="s">
        <v>2632</v>
      </c>
      <c r="EA325" s="5" t="s">
        <v>2572</v>
      </c>
      <c r="EB325" s="5" t="s">
        <v>2572</v>
      </c>
      <c r="EC325" s="5">
        <v>333.18162158899997</v>
      </c>
      <c r="ED325" s="8">
        <v>6.3796221315199997</v>
      </c>
      <c r="EE325" s="7">
        <v>0.02</v>
      </c>
    </row>
    <row r="326" spans="1:135">
      <c r="A326">
        <v>1</v>
      </c>
      <c r="B326" t="s">
        <v>2238</v>
      </c>
      <c r="C326" t="s">
        <v>778</v>
      </c>
      <c r="D326" t="s">
        <v>779</v>
      </c>
      <c r="E326" t="s">
        <v>832</v>
      </c>
      <c r="F326" t="s">
        <v>833</v>
      </c>
      <c r="G326">
        <v>1666.28990112</v>
      </c>
      <c r="H326">
        <v>54.875</v>
      </c>
      <c r="I326">
        <v>38.8125</v>
      </c>
      <c r="J326">
        <v>49.125</v>
      </c>
      <c r="K326">
        <v>54.75</v>
      </c>
      <c r="L326">
        <v>166.0625</v>
      </c>
      <c r="M326">
        <v>1301.875</v>
      </c>
      <c r="N326">
        <v>21.245342254638672</v>
      </c>
      <c r="O326">
        <v>423.42520141601563</v>
      </c>
      <c r="P326">
        <v>193.83708691833183</v>
      </c>
      <c r="Q326">
        <v>82.5</v>
      </c>
      <c r="R326">
        <v>927.375</v>
      </c>
      <c r="S326">
        <v>3.125</v>
      </c>
      <c r="T326">
        <v>346.3125</v>
      </c>
      <c r="U326">
        <v>266</v>
      </c>
      <c r="V326">
        <v>40.1875</v>
      </c>
      <c r="W326">
        <v>1030.5185143500282</v>
      </c>
      <c r="X326">
        <v>15.130493340836615</v>
      </c>
      <c r="Y326">
        <v>37</v>
      </c>
      <c r="Z326">
        <v>157799.42259999999</v>
      </c>
      <c r="AA326">
        <v>41.48</v>
      </c>
      <c r="AB326">
        <v>15.97</v>
      </c>
      <c r="AC326">
        <v>15.28</v>
      </c>
      <c r="AD326">
        <v>0.69</v>
      </c>
      <c r="AE326">
        <v>3.34</v>
      </c>
      <c r="AF326">
        <v>21.57</v>
      </c>
      <c r="AG326">
        <v>0.6</v>
      </c>
      <c r="AH326">
        <v>2.5</v>
      </c>
      <c r="AI326">
        <v>2.4</v>
      </c>
      <c r="AJ326">
        <v>4.5</v>
      </c>
      <c r="AK326">
        <v>0.8</v>
      </c>
      <c r="AL326">
        <v>0</v>
      </c>
      <c r="AM326">
        <v>0</v>
      </c>
      <c r="AN326">
        <v>0</v>
      </c>
      <c r="AO326">
        <v>0</v>
      </c>
      <c r="AP326">
        <v>4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5.5</v>
      </c>
      <c r="AX326">
        <v>0</v>
      </c>
      <c r="AY326">
        <v>0</v>
      </c>
      <c r="AZ326">
        <v>0</v>
      </c>
      <c r="BA326">
        <v>1.02</v>
      </c>
      <c r="BB326">
        <v>0</v>
      </c>
      <c r="BC326">
        <v>0.91</v>
      </c>
      <c r="BD326">
        <v>0</v>
      </c>
      <c r="BE326">
        <v>0</v>
      </c>
      <c r="BF326">
        <v>0</v>
      </c>
      <c r="BG326">
        <v>0.43</v>
      </c>
      <c r="BH326">
        <v>4.92</v>
      </c>
      <c r="BI326">
        <v>0</v>
      </c>
      <c r="BJ326">
        <v>0</v>
      </c>
      <c r="BK326">
        <v>0.83</v>
      </c>
      <c r="BL326">
        <v>2.09</v>
      </c>
      <c r="BM326">
        <v>0</v>
      </c>
      <c r="BN326">
        <v>0</v>
      </c>
      <c r="BO326">
        <v>0</v>
      </c>
      <c r="BP326">
        <v>0</v>
      </c>
      <c r="BQ326">
        <v>0.8</v>
      </c>
      <c r="BR326">
        <v>0</v>
      </c>
      <c r="BS326">
        <v>2.0100000000000002</v>
      </c>
      <c r="BT326">
        <v>0</v>
      </c>
      <c r="BU326">
        <v>0</v>
      </c>
      <c r="BV326">
        <v>0</v>
      </c>
      <c r="BW326">
        <v>0</v>
      </c>
      <c r="BX326">
        <v>0</v>
      </c>
      <c r="BY326">
        <v>0</v>
      </c>
      <c r="BZ326">
        <v>0</v>
      </c>
      <c r="CA326">
        <v>0.17</v>
      </c>
      <c r="CB326">
        <v>0</v>
      </c>
      <c r="CC326">
        <v>0</v>
      </c>
      <c r="CD326">
        <v>1.17</v>
      </c>
      <c r="CE326">
        <v>1.1200000000000001</v>
      </c>
      <c r="CF326">
        <v>0</v>
      </c>
      <c r="CG326">
        <v>3.23</v>
      </c>
      <c r="CH326">
        <v>0</v>
      </c>
      <c r="CI326">
        <v>0.89</v>
      </c>
      <c r="CJ326">
        <v>0</v>
      </c>
      <c r="CK326">
        <v>1.65</v>
      </c>
      <c r="CL326">
        <v>0</v>
      </c>
      <c r="CM326">
        <v>0</v>
      </c>
      <c r="CN326">
        <v>0</v>
      </c>
      <c r="CO326">
        <v>0</v>
      </c>
      <c r="CP326">
        <v>7.45</v>
      </c>
      <c r="CQ326">
        <v>0.25</v>
      </c>
      <c r="CR326">
        <v>0</v>
      </c>
      <c r="CS326">
        <v>3.04</v>
      </c>
      <c r="CT326">
        <v>0</v>
      </c>
      <c r="CU326">
        <v>14</v>
      </c>
      <c r="CV326">
        <v>66.600000000000009</v>
      </c>
      <c r="CW326" t="s">
        <v>832</v>
      </c>
      <c r="CX326">
        <v>1666.29</v>
      </c>
      <c r="CY326">
        <v>0.05</v>
      </c>
      <c r="CZ326">
        <v>0.01</v>
      </c>
      <c r="DA326">
        <v>0</v>
      </c>
      <c r="DB326">
        <v>0</v>
      </c>
      <c r="DC326">
        <v>0</v>
      </c>
      <c r="DD326">
        <v>0</v>
      </c>
      <c r="DE326">
        <v>0</v>
      </c>
      <c r="DF326">
        <v>0.1</v>
      </c>
      <c r="DG326">
        <v>0</v>
      </c>
      <c r="DH326">
        <v>0</v>
      </c>
      <c r="DI326">
        <v>0</v>
      </c>
      <c r="DJ326">
        <v>0</v>
      </c>
      <c r="DK326">
        <v>0</v>
      </c>
      <c r="DL326">
        <v>0</v>
      </c>
      <c r="DM326">
        <v>0</v>
      </c>
      <c r="DN326">
        <v>0.64</v>
      </c>
      <c r="DO326">
        <v>0.02</v>
      </c>
      <c r="DP326">
        <v>0.04</v>
      </c>
      <c r="DQ326">
        <v>0.1</v>
      </c>
      <c r="DR326">
        <v>0</v>
      </c>
      <c r="DS326">
        <v>0</v>
      </c>
      <c r="DT326">
        <v>0</v>
      </c>
      <c r="DU326">
        <v>0.01</v>
      </c>
      <c r="DV326">
        <v>0</v>
      </c>
      <c r="DW326">
        <v>0</v>
      </c>
      <c r="DX326">
        <v>0.02</v>
      </c>
      <c r="DY326" s="5" t="s">
        <v>832</v>
      </c>
      <c r="DZ326" s="5" t="s">
        <v>2633</v>
      </c>
      <c r="EA326" s="5" t="s">
        <v>2572</v>
      </c>
      <c r="EB326" s="5" t="s">
        <v>2572</v>
      </c>
      <c r="EC326" s="5">
        <v>1666.28990112</v>
      </c>
      <c r="ED326" s="8">
        <v>2013.7647223683</v>
      </c>
      <c r="EE326" s="7">
        <v>1.21</v>
      </c>
    </row>
    <row r="327" spans="1:135">
      <c r="A327">
        <v>1</v>
      </c>
      <c r="B327" t="s">
        <v>2238</v>
      </c>
      <c r="C327" t="s">
        <v>778</v>
      </c>
      <c r="D327" t="s">
        <v>779</v>
      </c>
      <c r="E327" t="s">
        <v>834</v>
      </c>
      <c r="F327" t="s">
        <v>835</v>
      </c>
      <c r="G327">
        <v>722.60161978199994</v>
      </c>
      <c r="H327">
        <v>305.0625</v>
      </c>
      <c r="I327">
        <v>68.8125</v>
      </c>
      <c r="J327">
        <v>92.5625</v>
      </c>
      <c r="K327">
        <v>86.25</v>
      </c>
      <c r="L327">
        <v>111</v>
      </c>
      <c r="M327">
        <v>59.9375</v>
      </c>
      <c r="N327">
        <v>11.063632965087891</v>
      </c>
      <c r="O327">
        <v>135.86766052246094</v>
      </c>
      <c r="P327">
        <v>43.27279563921271</v>
      </c>
      <c r="Q327">
        <v>55.3125</v>
      </c>
      <c r="R327">
        <v>0</v>
      </c>
      <c r="S327">
        <v>164.5</v>
      </c>
      <c r="T327">
        <v>30.625</v>
      </c>
      <c r="U327">
        <v>138.125</v>
      </c>
      <c r="V327">
        <v>335.0625</v>
      </c>
      <c r="W327">
        <v>927.12044237083114</v>
      </c>
      <c r="X327">
        <v>15.97689649213755</v>
      </c>
      <c r="Y327">
        <v>62</v>
      </c>
      <c r="Z327">
        <v>216826.20980000001</v>
      </c>
      <c r="AA327">
        <v>125.74</v>
      </c>
      <c r="AB327">
        <v>76.569999999999993</v>
      </c>
      <c r="AC327">
        <v>74.61</v>
      </c>
      <c r="AD327">
        <v>1.96</v>
      </c>
      <c r="AE327">
        <v>3.09</v>
      </c>
      <c r="AF327">
        <v>42.73</v>
      </c>
      <c r="AG327">
        <v>3.35</v>
      </c>
      <c r="AH327">
        <v>5</v>
      </c>
      <c r="AI327">
        <v>3.6</v>
      </c>
      <c r="AJ327">
        <v>6.8</v>
      </c>
      <c r="AK327">
        <v>0</v>
      </c>
      <c r="AL327">
        <v>56.17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2.4</v>
      </c>
      <c r="AT327">
        <v>0</v>
      </c>
      <c r="AU327">
        <v>0</v>
      </c>
      <c r="AV327">
        <v>0</v>
      </c>
      <c r="AW327">
        <v>0.98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10.34</v>
      </c>
      <c r="BD327">
        <v>0</v>
      </c>
      <c r="BE327">
        <v>0</v>
      </c>
      <c r="BF327">
        <v>0</v>
      </c>
      <c r="BG327">
        <v>0.64</v>
      </c>
      <c r="BH327">
        <v>0</v>
      </c>
      <c r="BI327">
        <v>0</v>
      </c>
      <c r="BJ327">
        <v>0</v>
      </c>
      <c r="BK327">
        <v>3.03</v>
      </c>
      <c r="BL327">
        <v>0</v>
      </c>
      <c r="BM327">
        <v>2.83</v>
      </c>
      <c r="BN327">
        <v>0</v>
      </c>
      <c r="BO327">
        <v>0</v>
      </c>
      <c r="BP327">
        <v>0</v>
      </c>
      <c r="BQ327">
        <v>0.4</v>
      </c>
      <c r="BR327">
        <v>0</v>
      </c>
      <c r="BS327">
        <v>0.97</v>
      </c>
      <c r="BT327">
        <v>0</v>
      </c>
      <c r="BU327">
        <v>0</v>
      </c>
      <c r="BV327">
        <v>0</v>
      </c>
      <c r="BW327">
        <v>0</v>
      </c>
      <c r="BX327">
        <v>0</v>
      </c>
      <c r="BY327">
        <v>0</v>
      </c>
      <c r="BZ327">
        <v>0</v>
      </c>
      <c r="CA327">
        <v>0</v>
      </c>
      <c r="CB327">
        <v>1.97</v>
      </c>
      <c r="CC327">
        <v>0</v>
      </c>
      <c r="CD327">
        <v>7.4</v>
      </c>
      <c r="CE327">
        <v>7.13</v>
      </c>
      <c r="CF327">
        <v>10.7</v>
      </c>
      <c r="CG327">
        <v>10</v>
      </c>
      <c r="CH327">
        <v>0</v>
      </c>
      <c r="CI327">
        <v>0.91</v>
      </c>
      <c r="CJ327">
        <v>0</v>
      </c>
      <c r="CK327">
        <v>1.71</v>
      </c>
      <c r="CL327">
        <v>0</v>
      </c>
      <c r="CM327">
        <v>0</v>
      </c>
      <c r="CN327">
        <v>0</v>
      </c>
      <c r="CO327">
        <v>0</v>
      </c>
      <c r="CP327">
        <v>1.78</v>
      </c>
      <c r="CQ327">
        <v>0</v>
      </c>
      <c r="CR327">
        <v>0</v>
      </c>
      <c r="CS327">
        <v>6.38</v>
      </c>
      <c r="CT327">
        <v>0</v>
      </c>
      <c r="CU327">
        <v>63</v>
      </c>
      <c r="CV327">
        <v>55.800000000000004</v>
      </c>
      <c r="CW327" t="s">
        <v>834</v>
      </c>
      <c r="CX327">
        <v>722.6</v>
      </c>
      <c r="CY327">
        <v>0.21</v>
      </c>
      <c r="CZ327">
        <v>0.19</v>
      </c>
      <c r="DA327">
        <v>0</v>
      </c>
      <c r="DB327">
        <v>0.05</v>
      </c>
      <c r="DC327">
        <v>0</v>
      </c>
      <c r="DD327">
        <v>0.01</v>
      </c>
      <c r="DE327">
        <v>0</v>
      </c>
      <c r="DF327">
        <v>0.15</v>
      </c>
      <c r="DG327">
        <v>0</v>
      </c>
      <c r="DH327">
        <v>0</v>
      </c>
      <c r="DI327">
        <v>0</v>
      </c>
      <c r="DJ327">
        <v>0</v>
      </c>
      <c r="DK327">
        <v>0</v>
      </c>
      <c r="DL327">
        <v>0</v>
      </c>
      <c r="DM327">
        <v>0</v>
      </c>
      <c r="DN327">
        <v>7.0000000000000007E-2</v>
      </c>
      <c r="DO327">
        <v>0.05</v>
      </c>
      <c r="DP327">
        <v>0.14000000000000001</v>
      </c>
      <c r="DQ327">
        <v>0.1</v>
      </c>
      <c r="DR327">
        <v>0</v>
      </c>
      <c r="DS327">
        <v>0.02</v>
      </c>
      <c r="DT327">
        <v>0</v>
      </c>
      <c r="DU327">
        <v>0</v>
      </c>
      <c r="DV327">
        <v>0</v>
      </c>
      <c r="DW327">
        <v>0</v>
      </c>
      <c r="DX327">
        <v>0</v>
      </c>
      <c r="DY327" s="5" t="s">
        <v>834</v>
      </c>
      <c r="DZ327" s="5" t="s">
        <v>2634</v>
      </c>
      <c r="EA327" s="5" t="s">
        <v>2572</v>
      </c>
      <c r="EB327" s="5" t="s">
        <v>2572</v>
      </c>
      <c r="EC327" s="5">
        <v>722.60161978199994</v>
      </c>
      <c r="ED327" s="8">
        <v>9.3384899306199998</v>
      </c>
      <c r="EE327" s="7">
        <v>0.01</v>
      </c>
    </row>
    <row r="328" spans="1:135">
      <c r="A328">
        <v>1</v>
      </c>
      <c r="B328" t="s">
        <v>2238</v>
      </c>
      <c r="C328" t="s">
        <v>778</v>
      </c>
      <c r="D328" t="s">
        <v>779</v>
      </c>
      <c r="E328" t="s">
        <v>836</v>
      </c>
      <c r="F328" t="s">
        <v>837</v>
      </c>
      <c r="G328">
        <v>955.63314698600004</v>
      </c>
      <c r="H328">
        <v>210</v>
      </c>
      <c r="I328">
        <v>161.6875</v>
      </c>
      <c r="J328">
        <v>208.75</v>
      </c>
      <c r="K328">
        <v>159.1875</v>
      </c>
      <c r="L328">
        <v>171.875</v>
      </c>
      <c r="M328">
        <v>44.8125</v>
      </c>
      <c r="N328">
        <v>12.17581844329834</v>
      </c>
      <c r="O328">
        <v>134.51156616210938</v>
      </c>
      <c r="P328">
        <v>51.128916344824326</v>
      </c>
      <c r="Q328">
        <v>24.125</v>
      </c>
      <c r="R328">
        <v>0</v>
      </c>
      <c r="S328">
        <v>600.9375</v>
      </c>
      <c r="T328">
        <v>43.125</v>
      </c>
      <c r="U328">
        <v>87.3125</v>
      </c>
      <c r="V328">
        <v>200.8125</v>
      </c>
      <c r="W328">
        <v>936.2120557628117</v>
      </c>
      <c r="X328">
        <v>15.757067216440866</v>
      </c>
      <c r="Y328">
        <v>80</v>
      </c>
      <c r="Z328">
        <v>450570.7879</v>
      </c>
      <c r="AA328">
        <v>147.34</v>
      </c>
      <c r="AB328">
        <v>60.06</v>
      </c>
      <c r="AC328">
        <v>54.53</v>
      </c>
      <c r="AD328">
        <v>5.53</v>
      </c>
      <c r="AE328">
        <v>6.36</v>
      </c>
      <c r="AF328">
        <v>80.12</v>
      </c>
      <c r="AG328">
        <v>0.8</v>
      </c>
      <c r="AH328">
        <v>55.8</v>
      </c>
      <c r="AI328">
        <v>0.8</v>
      </c>
      <c r="AJ328">
        <v>24.7</v>
      </c>
      <c r="AK328">
        <v>4</v>
      </c>
      <c r="AL328">
        <v>1.03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3.01</v>
      </c>
      <c r="AT328">
        <v>0</v>
      </c>
      <c r="AU328">
        <v>0</v>
      </c>
      <c r="AV328">
        <v>0</v>
      </c>
      <c r="AW328">
        <v>1.88</v>
      </c>
      <c r="AX328">
        <v>0</v>
      </c>
      <c r="AY328">
        <v>0</v>
      </c>
      <c r="AZ328">
        <v>0</v>
      </c>
      <c r="BA328">
        <v>0</v>
      </c>
      <c r="BB328">
        <v>2.86</v>
      </c>
      <c r="BC328">
        <v>3.59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0</v>
      </c>
      <c r="BK328">
        <v>0</v>
      </c>
      <c r="BL328">
        <v>0</v>
      </c>
      <c r="BM328">
        <v>3.8</v>
      </c>
      <c r="BN328">
        <v>7.3</v>
      </c>
      <c r="BO328">
        <v>0</v>
      </c>
      <c r="BP328">
        <v>0</v>
      </c>
      <c r="BQ328">
        <v>0</v>
      </c>
      <c r="BR328">
        <v>0</v>
      </c>
      <c r="BS328">
        <v>1</v>
      </c>
      <c r="BT328">
        <v>0</v>
      </c>
      <c r="BU328">
        <v>0</v>
      </c>
      <c r="BV328">
        <v>0</v>
      </c>
      <c r="BW328">
        <v>0.47</v>
      </c>
      <c r="BX328">
        <v>0</v>
      </c>
      <c r="BY328">
        <v>0</v>
      </c>
      <c r="BZ328">
        <v>0</v>
      </c>
      <c r="CA328">
        <v>0.59</v>
      </c>
      <c r="CB328">
        <v>8.52</v>
      </c>
      <c r="CC328">
        <v>0</v>
      </c>
      <c r="CD328">
        <v>12.92</v>
      </c>
      <c r="CE328">
        <v>4.1500000000000004</v>
      </c>
      <c r="CF328">
        <v>6.01</v>
      </c>
      <c r="CG328">
        <v>30.31</v>
      </c>
      <c r="CH328">
        <v>0</v>
      </c>
      <c r="CI328">
        <v>1.4</v>
      </c>
      <c r="CJ328">
        <v>0</v>
      </c>
      <c r="CK328">
        <v>1.89</v>
      </c>
      <c r="CL328">
        <v>0</v>
      </c>
      <c r="CM328">
        <v>0</v>
      </c>
      <c r="CN328">
        <v>0</v>
      </c>
      <c r="CO328">
        <v>0</v>
      </c>
      <c r="CP328">
        <v>0</v>
      </c>
      <c r="CQ328">
        <v>0</v>
      </c>
      <c r="CR328">
        <v>0</v>
      </c>
      <c r="CS328">
        <v>56.61</v>
      </c>
      <c r="CT328">
        <v>0</v>
      </c>
      <c r="CU328">
        <v>52</v>
      </c>
      <c r="CV328">
        <v>112</v>
      </c>
      <c r="CW328" t="s">
        <v>836</v>
      </c>
      <c r="CX328">
        <v>955.63</v>
      </c>
      <c r="CY328">
        <v>0.15</v>
      </c>
      <c r="CZ328">
        <v>7.0000000000000007E-2</v>
      </c>
      <c r="DA328">
        <v>0</v>
      </c>
      <c r="DB328">
        <v>0.11</v>
      </c>
      <c r="DC328">
        <v>0</v>
      </c>
      <c r="DD328">
        <v>0.02</v>
      </c>
      <c r="DE328">
        <v>0</v>
      </c>
      <c r="DF328">
        <v>0.09</v>
      </c>
      <c r="DG328">
        <v>0</v>
      </c>
      <c r="DH328">
        <v>0</v>
      </c>
      <c r="DI328">
        <v>0</v>
      </c>
      <c r="DJ328">
        <v>0</v>
      </c>
      <c r="DK328">
        <v>0</v>
      </c>
      <c r="DL328">
        <v>0</v>
      </c>
      <c r="DM328">
        <v>0</v>
      </c>
      <c r="DN328">
        <v>0.27</v>
      </c>
      <c r="DO328">
        <v>0.01</v>
      </c>
      <c r="DP328">
        <v>0.04</v>
      </c>
      <c r="DQ328">
        <v>0.23</v>
      </c>
      <c r="DR328">
        <v>0</v>
      </c>
      <c r="DS328">
        <v>0.01</v>
      </c>
      <c r="DT328">
        <v>0</v>
      </c>
      <c r="DU328">
        <v>0.01</v>
      </c>
      <c r="DV328">
        <v>0</v>
      </c>
      <c r="DW328">
        <v>0</v>
      </c>
      <c r="DX328">
        <v>0</v>
      </c>
      <c r="DY328" s="5" t="s">
        <v>836</v>
      </c>
      <c r="DZ328" s="5" t="s">
        <v>2635</v>
      </c>
      <c r="EA328" s="5" t="s">
        <v>2572</v>
      </c>
      <c r="EB328" s="5" t="s">
        <v>2572</v>
      </c>
      <c r="EC328" s="5">
        <v>955.63314698600004</v>
      </c>
      <c r="ED328" s="8">
        <v>402.3772980998416</v>
      </c>
      <c r="EE328" s="7">
        <v>0.42</v>
      </c>
    </row>
    <row r="329" spans="1:135">
      <c r="A329">
        <v>1</v>
      </c>
      <c r="B329" t="s">
        <v>2238</v>
      </c>
      <c r="C329" t="s">
        <v>838</v>
      </c>
      <c r="D329" t="s">
        <v>839</v>
      </c>
      <c r="E329" t="s">
        <v>840</v>
      </c>
      <c r="F329" t="s">
        <v>841</v>
      </c>
      <c r="G329">
        <v>1638.29464022</v>
      </c>
      <c r="H329">
        <v>460.625</v>
      </c>
      <c r="I329">
        <v>337.375</v>
      </c>
      <c r="J329">
        <v>400.0625</v>
      </c>
      <c r="K329">
        <v>249.1875</v>
      </c>
      <c r="L329">
        <v>179.6875</v>
      </c>
      <c r="M329">
        <v>10.4375</v>
      </c>
      <c r="N329">
        <v>6.0090475082397461</v>
      </c>
      <c r="O329">
        <v>126.97198486328125</v>
      </c>
      <c r="P329">
        <v>48.063998914418377</v>
      </c>
      <c r="Q329">
        <v>21.75</v>
      </c>
      <c r="R329">
        <v>0</v>
      </c>
      <c r="S329">
        <v>576.1875</v>
      </c>
      <c r="T329">
        <v>3.9375</v>
      </c>
      <c r="U329">
        <v>730.0625</v>
      </c>
      <c r="V329">
        <v>305.4375</v>
      </c>
      <c r="W329">
        <v>885.44190396213446</v>
      </c>
      <c r="X329">
        <v>15.556343232307809</v>
      </c>
      <c r="Y329">
        <v>55</v>
      </c>
      <c r="Z329">
        <v>416985.22149999999</v>
      </c>
      <c r="AA329">
        <v>206.07</v>
      </c>
      <c r="AB329">
        <v>173.32</v>
      </c>
      <c r="AC329">
        <v>171.85</v>
      </c>
      <c r="AD329">
        <v>1.47</v>
      </c>
      <c r="AE329">
        <v>3.96</v>
      </c>
      <c r="AF329">
        <v>14.31</v>
      </c>
      <c r="AG329">
        <v>14.48</v>
      </c>
      <c r="AH329">
        <v>41.3</v>
      </c>
      <c r="AI329">
        <v>49.7</v>
      </c>
      <c r="AJ329">
        <v>24.1</v>
      </c>
      <c r="AK329">
        <v>10.4</v>
      </c>
      <c r="AL329">
        <v>28.36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21.31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1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0</v>
      </c>
      <c r="BL329">
        <v>0.7</v>
      </c>
      <c r="BM329">
        <v>0</v>
      </c>
      <c r="BN329">
        <v>40</v>
      </c>
      <c r="BO329">
        <v>0</v>
      </c>
      <c r="BP329">
        <v>0</v>
      </c>
      <c r="BQ329">
        <v>25.2</v>
      </c>
      <c r="BR329">
        <v>1.01</v>
      </c>
      <c r="BS329">
        <v>3.98</v>
      </c>
      <c r="BT329">
        <v>4.6399999999999997</v>
      </c>
      <c r="BU329">
        <v>0</v>
      </c>
      <c r="BV329">
        <v>0</v>
      </c>
      <c r="BW329">
        <v>0</v>
      </c>
      <c r="BX329">
        <v>0</v>
      </c>
      <c r="BY329">
        <v>0</v>
      </c>
      <c r="BZ329">
        <v>0</v>
      </c>
      <c r="CA329">
        <v>0</v>
      </c>
      <c r="CB329">
        <v>0</v>
      </c>
      <c r="CC329">
        <v>0</v>
      </c>
      <c r="CD329">
        <v>1.43</v>
      </c>
      <c r="CE329">
        <v>1.89</v>
      </c>
      <c r="CF329">
        <v>2.19</v>
      </c>
      <c r="CG329">
        <v>4.0200000000000005</v>
      </c>
      <c r="CH329">
        <v>0</v>
      </c>
      <c r="CI329">
        <v>3.5</v>
      </c>
      <c r="CJ329">
        <v>0</v>
      </c>
      <c r="CK329">
        <v>5.67</v>
      </c>
      <c r="CL329">
        <v>0</v>
      </c>
      <c r="CM329">
        <v>0</v>
      </c>
      <c r="CN329">
        <v>1.53</v>
      </c>
      <c r="CO329">
        <v>34.840000000000003</v>
      </c>
      <c r="CP329">
        <v>4.8500000000000005</v>
      </c>
      <c r="CQ329">
        <v>0</v>
      </c>
      <c r="CR329">
        <v>0</v>
      </c>
      <c r="CS329">
        <v>19.95</v>
      </c>
      <c r="CT329">
        <v>0</v>
      </c>
      <c r="CU329">
        <v>103</v>
      </c>
      <c r="CV329">
        <v>66</v>
      </c>
      <c r="CW329" t="s">
        <v>840</v>
      </c>
      <c r="CX329">
        <v>1638.29</v>
      </c>
      <c r="CY329">
        <v>0.06</v>
      </c>
      <c r="CZ329">
        <v>0.15</v>
      </c>
      <c r="DA329">
        <v>0.01</v>
      </c>
      <c r="DB329">
        <v>0</v>
      </c>
      <c r="DC329">
        <v>0</v>
      </c>
      <c r="DD329">
        <v>0.02</v>
      </c>
      <c r="DE329">
        <v>0</v>
      </c>
      <c r="DF329">
        <v>0.1</v>
      </c>
      <c r="DG329">
        <v>0</v>
      </c>
      <c r="DH329">
        <v>0</v>
      </c>
      <c r="DI329">
        <v>0</v>
      </c>
      <c r="DJ329">
        <v>0</v>
      </c>
      <c r="DK329">
        <v>0</v>
      </c>
      <c r="DL329">
        <v>0</v>
      </c>
      <c r="DM329">
        <v>0</v>
      </c>
      <c r="DN329">
        <v>0.35</v>
      </c>
      <c r="DO329">
        <v>0</v>
      </c>
      <c r="DP329">
        <v>0.04</v>
      </c>
      <c r="DQ329">
        <v>0.26</v>
      </c>
      <c r="DR329">
        <v>0</v>
      </c>
      <c r="DS329">
        <v>0</v>
      </c>
      <c r="DT329">
        <v>0</v>
      </c>
      <c r="DU329">
        <v>0</v>
      </c>
      <c r="DV329">
        <v>0</v>
      </c>
      <c r="DW329">
        <v>0</v>
      </c>
      <c r="DX329">
        <v>0</v>
      </c>
      <c r="DY329" s="5" t="s">
        <v>840</v>
      </c>
      <c r="DZ329" s="5" t="s">
        <v>2636</v>
      </c>
      <c r="EA329" s="5" t="s">
        <v>2637</v>
      </c>
      <c r="EB329" s="5" t="s">
        <v>2572</v>
      </c>
      <c r="EC329" s="5">
        <v>1638.29464022</v>
      </c>
      <c r="ED329" s="8">
        <v>110.410256715</v>
      </c>
      <c r="EE329" s="7">
        <v>7.0000000000000007E-2</v>
      </c>
    </row>
    <row r="330" spans="1:135">
      <c r="A330">
        <v>1</v>
      </c>
      <c r="B330" t="s">
        <v>2238</v>
      </c>
      <c r="C330" t="s">
        <v>838</v>
      </c>
      <c r="D330" t="s">
        <v>839</v>
      </c>
      <c r="E330" t="s">
        <v>842</v>
      </c>
      <c r="F330" t="s">
        <v>843</v>
      </c>
      <c r="G330">
        <v>78.186835965</v>
      </c>
      <c r="H330">
        <v>66.9375</v>
      </c>
      <c r="I330">
        <v>6.4375</v>
      </c>
      <c r="J330">
        <v>4.3125</v>
      </c>
      <c r="K330">
        <v>0.625</v>
      </c>
      <c r="L330">
        <v>0</v>
      </c>
      <c r="M330">
        <v>0</v>
      </c>
      <c r="N330">
        <v>9.7140226364135742</v>
      </c>
      <c r="O330">
        <v>40</v>
      </c>
      <c r="P330">
        <v>16.541347776901599</v>
      </c>
      <c r="Q330">
        <v>7.625</v>
      </c>
      <c r="R330">
        <v>0</v>
      </c>
      <c r="S330">
        <v>4.375</v>
      </c>
      <c r="T330">
        <v>0</v>
      </c>
      <c r="U330">
        <v>0</v>
      </c>
      <c r="V330">
        <v>66.3125</v>
      </c>
      <c r="W330">
        <v>852.11430855315746</v>
      </c>
      <c r="X330">
        <v>15.519312549960032</v>
      </c>
      <c r="Y330">
        <v>13</v>
      </c>
      <c r="Z330">
        <v>35307.946300000003</v>
      </c>
      <c r="AA330">
        <v>54.4</v>
      </c>
      <c r="AB330">
        <v>46.54</v>
      </c>
      <c r="AC330">
        <v>35.1</v>
      </c>
      <c r="AD330">
        <v>11.44</v>
      </c>
      <c r="AE330">
        <v>1.39</v>
      </c>
      <c r="AF330">
        <v>6.47</v>
      </c>
      <c r="AG330">
        <v>0</v>
      </c>
      <c r="AH330">
        <v>2.5</v>
      </c>
      <c r="AI330">
        <v>1.2</v>
      </c>
      <c r="AJ330">
        <v>1</v>
      </c>
      <c r="AK330">
        <v>0</v>
      </c>
      <c r="AL330">
        <v>31.3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1.25</v>
      </c>
      <c r="BH330">
        <v>0</v>
      </c>
      <c r="BI330">
        <v>0</v>
      </c>
      <c r="BJ330">
        <v>0</v>
      </c>
      <c r="BK330">
        <v>0</v>
      </c>
      <c r="BL330">
        <v>0</v>
      </c>
      <c r="BM330">
        <v>1.1200000000000001</v>
      </c>
      <c r="BN330">
        <v>0</v>
      </c>
      <c r="BO330">
        <v>0</v>
      </c>
      <c r="BP330">
        <v>0</v>
      </c>
      <c r="BQ330">
        <v>0</v>
      </c>
      <c r="BR330">
        <v>0</v>
      </c>
      <c r="BS330">
        <v>0</v>
      </c>
      <c r="BT330">
        <v>0</v>
      </c>
      <c r="BU330">
        <v>0</v>
      </c>
      <c r="BV330">
        <v>0</v>
      </c>
      <c r="BW330">
        <v>0</v>
      </c>
      <c r="BX330">
        <v>0</v>
      </c>
      <c r="BY330">
        <v>0</v>
      </c>
      <c r="BZ330">
        <v>0</v>
      </c>
      <c r="CA330">
        <v>0</v>
      </c>
      <c r="CB330">
        <v>0</v>
      </c>
      <c r="CC330">
        <v>0</v>
      </c>
      <c r="CD330">
        <v>0</v>
      </c>
      <c r="CE330">
        <v>0</v>
      </c>
      <c r="CF330">
        <v>1.19</v>
      </c>
      <c r="CG330">
        <v>0</v>
      </c>
      <c r="CH330">
        <v>0</v>
      </c>
      <c r="CI330">
        <v>0</v>
      </c>
      <c r="CJ330">
        <v>0</v>
      </c>
      <c r="CK330">
        <v>0</v>
      </c>
      <c r="CL330">
        <v>0</v>
      </c>
      <c r="CM330">
        <v>0</v>
      </c>
      <c r="CN330">
        <v>6.31</v>
      </c>
      <c r="CO330">
        <v>8.66</v>
      </c>
      <c r="CP330">
        <v>0</v>
      </c>
      <c r="CQ330">
        <v>1.73</v>
      </c>
      <c r="CR330">
        <v>0</v>
      </c>
      <c r="CS330">
        <v>2.84</v>
      </c>
      <c r="CT330">
        <v>0</v>
      </c>
      <c r="CU330">
        <v>35</v>
      </c>
      <c r="CV330">
        <v>14.3</v>
      </c>
      <c r="CW330" t="s">
        <v>842</v>
      </c>
      <c r="CX330">
        <v>78.19</v>
      </c>
      <c r="CY330">
        <v>0.18</v>
      </c>
      <c r="CZ330">
        <v>0.45</v>
      </c>
      <c r="DA330">
        <v>0</v>
      </c>
      <c r="DB330">
        <v>0</v>
      </c>
      <c r="DC330">
        <v>0</v>
      </c>
      <c r="DD330">
        <v>0.02</v>
      </c>
      <c r="DE330">
        <v>0</v>
      </c>
      <c r="DF330">
        <v>0.22</v>
      </c>
      <c r="DG330">
        <v>0</v>
      </c>
      <c r="DH330">
        <v>0</v>
      </c>
      <c r="DI330">
        <v>0</v>
      </c>
      <c r="DJ330">
        <v>0</v>
      </c>
      <c r="DK330">
        <v>0</v>
      </c>
      <c r="DL330">
        <v>0</v>
      </c>
      <c r="DM330">
        <v>0</v>
      </c>
      <c r="DN330">
        <v>0.04</v>
      </c>
      <c r="DO330">
        <v>0</v>
      </c>
      <c r="DP330">
        <v>0.04</v>
      </c>
      <c r="DQ330">
        <v>0.05</v>
      </c>
      <c r="DR330">
        <v>0</v>
      </c>
      <c r="DS330">
        <v>0</v>
      </c>
      <c r="DT330">
        <v>0</v>
      </c>
      <c r="DU330">
        <v>0</v>
      </c>
      <c r="DV330">
        <v>0</v>
      </c>
      <c r="DW330">
        <v>0</v>
      </c>
      <c r="DX330">
        <v>0</v>
      </c>
      <c r="DY330" s="5" t="s">
        <v>842</v>
      </c>
      <c r="DZ330" s="5" t="s">
        <v>2638</v>
      </c>
      <c r="EA330" s="5" t="s">
        <v>2637</v>
      </c>
      <c r="EB330" s="5" t="s">
        <v>2572</v>
      </c>
      <c r="EC330" s="5">
        <v>78.186835965</v>
      </c>
      <c r="ED330" s="8">
        <v>0</v>
      </c>
      <c r="EE330" s="7">
        <v>0</v>
      </c>
    </row>
    <row r="331" spans="1:135">
      <c r="A331">
        <v>1</v>
      </c>
      <c r="B331" t="s">
        <v>2238</v>
      </c>
      <c r="C331" t="s">
        <v>838</v>
      </c>
      <c r="D331" t="s">
        <v>839</v>
      </c>
      <c r="E331" t="s">
        <v>844</v>
      </c>
      <c r="F331" t="s">
        <v>845</v>
      </c>
      <c r="G331">
        <v>376.90958465</v>
      </c>
      <c r="H331">
        <v>48.9375</v>
      </c>
      <c r="I331">
        <v>49.75</v>
      </c>
      <c r="J331">
        <v>73.875</v>
      </c>
      <c r="K331">
        <v>76.25</v>
      </c>
      <c r="L331">
        <v>98.25</v>
      </c>
      <c r="M331">
        <v>29.375</v>
      </c>
      <c r="N331">
        <v>172.65580749511719</v>
      </c>
      <c r="O331">
        <v>281.51617431640625</v>
      </c>
      <c r="P331">
        <v>229.79601209179103</v>
      </c>
      <c r="Q331">
        <v>5</v>
      </c>
      <c r="R331">
        <v>0</v>
      </c>
      <c r="S331">
        <v>0</v>
      </c>
      <c r="T331">
        <v>260.75</v>
      </c>
      <c r="U331">
        <v>76.4375</v>
      </c>
      <c r="V331">
        <v>34.25</v>
      </c>
      <c r="W331">
        <v>985.00232210980266</v>
      </c>
      <c r="X331">
        <v>14.840038148946757</v>
      </c>
      <c r="Y331">
        <v>14</v>
      </c>
      <c r="Z331">
        <v>26302.067200000001</v>
      </c>
      <c r="AA331">
        <v>14.32</v>
      </c>
      <c r="AB331">
        <v>1.55</v>
      </c>
      <c r="AC331">
        <v>1.55</v>
      </c>
      <c r="AD331">
        <v>0</v>
      </c>
      <c r="AE331">
        <v>0.74</v>
      </c>
      <c r="AF331">
        <v>11.96</v>
      </c>
      <c r="AG331">
        <v>7.0000000000000007E-2</v>
      </c>
      <c r="AH331">
        <v>0</v>
      </c>
      <c r="AI331">
        <v>0.8</v>
      </c>
      <c r="AJ331">
        <v>2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3.52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0</v>
      </c>
      <c r="BL331">
        <v>0</v>
      </c>
      <c r="BM331">
        <v>2.7</v>
      </c>
      <c r="BN331">
        <v>0</v>
      </c>
      <c r="BO331">
        <v>0</v>
      </c>
      <c r="BP331">
        <v>0</v>
      </c>
      <c r="BQ331">
        <v>0</v>
      </c>
      <c r="BR331">
        <v>0</v>
      </c>
      <c r="BS331">
        <v>0</v>
      </c>
      <c r="BT331">
        <v>0</v>
      </c>
      <c r="BU331">
        <v>0</v>
      </c>
      <c r="BV331">
        <v>0</v>
      </c>
      <c r="BW331">
        <v>0</v>
      </c>
      <c r="BX331">
        <v>0</v>
      </c>
      <c r="BY331">
        <v>0</v>
      </c>
      <c r="BZ331">
        <v>0</v>
      </c>
      <c r="CA331">
        <v>0</v>
      </c>
      <c r="CB331">
        <v>0</v>
      </c>
      <c r="CC331">
        <v>0</v>
      </c>
      <c r="CD331">
        <v>0.72</v>
      </c>
      <c r="CE331">
        <v>0</v>
      </c>
      <c r="CF331">
        <v>0</v>
      </c>
      <c r="CG331">
        <v>2.76</v>
      </c>
      <c r="CH331">
        <v>0</v>
      </c>
      <c r="CI331">
        <v>0</v>
      </c>
      <c r="CJ331">
        <v>0</v>
      </c>
      <c r="CK331">
        <v>2.33</v>
      </c>
      <c r="CL331">
        <v>0</v>
      </c>
      <c r="CM331">
        <v>0</v>
      </c>
      <c r="CN331">
        <v>0</v>
      </c>
      <c r="CO331">
        <v>0</v>
      </c>
      <c r="CP331">
        <v>0</v>
      </c>
      <c r="CQ331">
        <v>0</v>
      </c>
      <c r="CR331">
        <v>0</v>
      </c>
      <c r="CS331">
        <v>2.29</v>
      </c>
      <c r="CT331">
        <v>0</v>
      </c>
      <c r="CU331">
        <v>1</v>
      </c>
      <c r="CV331">
        <v>15.400000000000002</v>
      </c>
      <c r="CW331" t="s">
        <v>844</v>
      </c>
      <c r="CX331">
        <v>376.91</v>
      </c>
      <c r="CY331">
        <v>0.04</v>
      </c>
      <c r="CZ331">
        <v>0</v>
      </c>
      <c r="DA331">
        <v>0</v>
      </c>
      <c r="DB331">
        <v>0.05</v>
      </c>
      <c r="DC331">
        <v>0</v>
      </c>
      <c r="DD331">
        <v>0</v>
      </c>
      <c r="DE331">
        <v>0</v>
      </c>
      <c r="DF331">
        <v>0.15</v>
      </c>
      <c r="DG331">
        <v>0</v>
      </c>
      <c r="DH331">
        <v>0</v>
      </c>
      <c r="DI331">
        <v>0</v>
      </c>
      <c r="DJ331">
        <v>0</v>
      </c>
      <c r="DK331">
        <v>0</v>
      </c>
      <c r="DL331">
        <v>0.04</v>
      </c>
      <c r="DM331">
        <v>0</v>
      </c>
      <c r="DN331">
        <v>0.08</v>
      </c>
      <c r="DO331">
        <v>0</v>
      </c>
      <c r="DP331">
        <v>0.01</v>
      </c>
      <c r="DQ331">
        <v>0.59</v>
      </c>
      <c r="DR331">
        <v>0</v>
      </c>
      <c r="DS331">
        <v>0.01</v>
      </c>
      <c r="DT331">
        <v>0</v>
      </c>
      <c r="DU331">
        <v>0.01</v>
      </c>
      <c r="DV331">
        <v>0</v>
      </c>
      <c r="DW331">
        <v>0</v>
      </c>
      <c r="DX331">
        <v>0</v>
      </c>
      <c r="DY331" s="5" t="s">
        <v>844</v>
      </c>
      <c r="DZ331" s="5" t="s">
        <v>2639</v>
      </c>
      <c r="EA331" s="5" t="s">
        <v>2637</v>
      </c>
      <c r="EB331" s="5" t="s">
        <v>2572</v>
      </c>
      <c r="EC331" s="5">
        <v>376.90958465</v>
      </c>
      <c r="ED331" s="8">
        <v>23.2129073282</v>
      </c>
      <c r="EE331" s="7">
        <v>0.06</v>
      </c>
    </row>
    <row r="332" spans="1:135">
      <c r="A332">
        <v>1</v>
      </c>
      <c r="B332" t="s">
        <v>2238</v>
      </c>
      <c r="C332" t="s">
        <v>838</v>
      </c>
      <c r="D332" t="s">
        <v>839</v>
      </c>
      <c r="E332" t="s">
        <v>846</v>
      </c>
      <c r="F332" t="s">
        <v>839</v>
      </c>
      <c r="G332">
        <v>347.368455455</v>
      </c>
      <c r="H332">
        <v>213.75</v>
      </c>
      <c r="I332">
        <v>71.75</v>
      </c>
      <c r="J332">
        <v>32.5625</v>
      </c>
      <c r="K332">
        <v>14.375</v>
      </c>
      <c r="L332">
        <v>11.75</v>
      </c>
      <c r="M332">
        <v>2.875</v>
      </c>
      <c r="N332">
        <v>37.586772918701172</v>
      </c>
      <c r="O332">
        <v>110</v>
      </c>
      <c r="P332">
        <v>71.636927881692529</v>
      </c>
      <c r="Q332">
        <v>56.125</v>
      </c>
      <c r="R332">
        <v>0</v>
      </c>
      <c r="S332">
        <v>26.0625</v>
      </c>
      <c r="T332">
        <v>45.5625</v>
      </c>
      <c r="U332">
        <v>103.625</v>
      </c>
      <c r="V332">
        <v>115.6875</v>
      </c>
      <c r="W332">
        <v>891.19895664687897</v>
      </c>
      <c r="X332">
        <v>15.473243389098759</v>
      </c>
      <c r="Y332">
        <v>12</v>
      </c>
      <c r="Z332">
        <v>198446.641</v>
      </c>
      <c r="AA332">
        <v>83.81</v>
      </c>
      <c r="AB332">
        <v>54.7</v>
      </c>
      <c r="AC332">
        <v>53.46</v>
      </c>
      <c r="AD332">
        <v>1.24</v>
      </c>
      <c r="AE332">
        <v>0.47</v>
      </c>
      <c r="AF332">
        <v>17.440000000000001</v>
      </c>
      <c r="AG332">
        <v>11.2</v>
      </c>
      <c r="AH332">
        <v>45.9</v>
      </c>
      <c r="AI332">
        <v>9.5</v>
      </c>
      <c r="AJ332">
        <v>0.3</v>
      </c>
      <c r="AK332">
        <v>0.8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2.25</v>
      </c>
      <c r="BD332">
        <v>0</v>
      </c>
      <c r="BE332">
        <v>0</v>
      </c>
      <c r="BF332">
        <v>0</v>
      </c>
      <c r="BG332">
        <v>0</v>
      </c>
      <c r="BH332">
        <v>5.16</v>
      </c>
      <c r="BI332">
        <v>0</v>
      </c>
      <c r="BJ332">
        <v>0</v>
      </c>
      <c r="BK332">
        <v>1.06</v>
      </c>
      <c r="BL332">
        <v>0</v>
      </c>
      <c r="BM332">
        <v>0</v>
      </c>
      <c r="BN332">
        <v>38.94</v>
      </c>
      <c r="BO332">
        <v>0</v>
      </c>
      <c r="BP332">
        <v>0</v>
      </c>
      <c r="BQ332">
        <v>18.09</v>
      </c>
      <c r="BR332">
        <v>0</v>
      </c>
      <c r="BS332">
        <v>0</v>
      </c>
      <c r="BT332">
        <v>0.72</v>
      </c>
      <c r="BU332">
        <v>0</v>
      </c>
      <c r="BV332">
        <v>0</v>
      </c>
      <c r="BW332">
        <v>0</v>
      </c>
      <c r="BX332">
        <v>0</v>
      </c>
      <c r="BY332">
        <v>0</v>
      </c>
      <c r="BZ332">
        <v>0</v>
      </c>
      <c r="CA332">
        <v>0</v>
      </c>
      <c r="CB332">
        <v>0</v>
      </c>
      <c r="CC332">
        <v>0</v>
      </c>
      <c r="CD332">
        <v>0</v>
      </c>
      <c r="CE332">
        <v>3.2</v>
      </c>
      <c r="CF332">
        <v>2.11</v>
      </c>
      <c r="CG332">
        <v>0</v>
      </c>
      <c r="CH332">
        <v>0</v>
      </c>
      <c r="CI332">
        <v>0</v>
      </c>
      <c r="CJ332">
        <v>0</v>
      </c>
      <c r="CK332">
        <v>0</v>
      </c>
      <c r="CL332">
        <v>0</v>
      </c>
      <c r="CM332">
        <v>0</v>
      </c>
      <c r="CN332">
        <v>0</v>
      </c>
      <c r="CO332">
        <v>0</v>
      </c>
      <c r="CP332">
        <v>0</v>
      </c>
      <c r="CQ332">
        <v>0</v>
      </c>
      <c r="CR332">
        <v>0</v>
      </c>
      <c r="CS332">
        <v>12.28</v>
      </c>
      <c r="CT332">
        <v>0</v>
      </c>
      <c r="CU332">
        <v>61</v>
      </c>
      <c r="CV332">
        <v>14.399999999999999</v>
      </c>
      <c r="CW332" t="s">
        <v>846</v>
      </c>
      <c r="CX332">
        <v>347.37</v>
      </c>
      <c r="CY332">
        <v>0.39</v>
      </c>
      <c r="CZ332">
        <v>0.13</v>
      </c>
      <c r="DA332">
        <v>0</v>
      </c>
      <c r="DB332">
        <v>0</v>
      </c>
      <c r="DC332">
        <v>0.01</v>
      </c>
      <c r="DD332">
        <v>0.02</v>
      </c>
      <c r="DE332">
        <v>0</v>
      </c>
      <c r="DF332">
        <v>0.31</v>
      </c>
      <c r="DG332">
        <v>0</v>
      </c>
      <c r="DH332">
        <v>0</v>
      </c>
      <c r="DI332">
        <v>0</v>
      </c>
      <c r="DJ332">
        <v>0</v>
      </c>
      <c r="DK332">
        <v>0</v>
      </c>
      <c r="DL332">
        <v>0.02</v>
      </c>
      <c r="DM332">
        <v>0</v>
      </c>
      <c r="DN332">
        <v>0</v>
      </c>
      <c r="DO332">
        <v>0.03</v>
      </c>
      <c r="DP332">
        <v>0.06</v>
      </c>
      <c r="DQ332">
        <v>0</v>
      </c>
      <c r="DR332">
        <v>0</v>
      </c>
      <c r="DS332">
        <v>0</v>
      </c>
      <c r="DT332">
        <v>0</v>
      </c>
      <c r="DU332">
        <v>0.03</v>
      </c>
      <c r="DV332">
        <v>0</v>
      </c>
      <c r="DW332">
        <v>0</v>
      </c>
      <c r="DX332">
        <v>0</v>
      </c>
      <c r="DY332" s="5" t="s">
        <v>846</v>
      </c>
      <c r="DZ332" s="5" t="s">
        <v>2637</v>
      </c>
      <c r="EA332" s="5" t="s">
        <v>2637</v>
      </c>
      <c r="EB332" s="5" t="s">
        <v>2572</v>
      </c>
      <c r="EC332" s="5">
        <v>347.368455455</v>
      </c>
      <c r="ED332" s="8">
        <v>0</v>
      </c>
      <c r="EE332" s="7">
        <v>0</v>
      </c>
    </row>
    <row r="333" spans="1:135">
      <c r="A333">
        <v>1</v>
      </c>
      <c r="B333" t="s">
        <v>2238</v>
      </c>
      <c r="C333" t="s">
        <v>838</v>
      </c>
      <c r="D333" t="s">
        <v>839</v>
      </c>
      <c r="E333" t="s">
        <v>847</v>
      </c>
      <c r="F333" t="s">
        <v>848</v>
      </c>
      <c r="G333">
        <v>2417.9892200499999</v>
      </c>
      <c r="H333">
        <v>649.125</v>
      </c>
      <c r="I333">
        <v>320.1875</v>
      </c>
      <c r="J333">
        <v>376.0625</v>
      </c>
      <c r="K333">
        <v>274.6875</v>
      </c>
      <c r="L333">
        <v>394.4375</v>
      </c>
      <c r="M333">
        <v>403.5</v>
      </c>
      <c r="N333">
        <v>26.252834320068359</v>
      </c>
      <c r="O333">
        <v>325.27349853515625</v>
      </c>
      <c r="P333">
        <v>148.525756142029</v>
      </c>
      <c r="Q333">
        <v>71.4375</v>
      </c>
      <c r="R333">
        <v>161.3125</v>
      </c>
      <c r="S333">
        <v>339.9375</v>
      </c>
      <c r="T333">
        <v>709</v>
      </c>
      <c r="U333">
        <v>856.9375</v>
      </c>
      <c r="V333">
        <v>279.375</v>
      </c>
      <c r="W333">
        <v>927.71044945853043</v>
      </c>
      <c r="X333">
        <v>15.193440851877696</v>
      </c>
      <c r="Y333">
        <v>126</v>
      </c>
      <c r="Z333">
        <v>622709.29119999998</v>
      </c>
      <c r="AA333">
        <v>232.05</v>
      </c>
      <c r="AB333">
        <v>106.13</v>
      </c>
      <c r="AC333">
        <v>93.34</v>
      </c>
      <c r="AD333">
        <v>12.79</v>
      </c>
      <c r="AE333">
        <v>2.67</v>
      </c>
      <c r="AF333">
        <v>111.93</v>
      </c>
      <c r="AG333">
        <v>11.32</v>
      </c>
      <c r="AH333">
        <v>10.200000000000001</v>
      </c>
      <c r="AI333">
        <v>34.200000000000003</v>
      </c>
      <c r="AJ333">
        <v>22.9</v>
      </c>
      <c r="AK333">
        <v>3.2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2</v>
      </c>
      <c r="AR333">
        <v>0</v>
      </c>
      <c r="AS333">
        <v>0.64</v>
      </c>
      <c r="AT333">
        <v>0</v>
      </c>
      <c r="AU333">
        <v>0</v>
      </c>
      <c r="AV333">
        <v>0</v>
      </c>
      <c r="AW333">
        <v>30.99</v>
      </c>
      <c r="AX333">
        <v>0</v>
      </c>
      <c r="AY333">
        <v>0</v>
      </c>
      <c r="AZ333">
        <v>0</v>
      </c>
      <c r="BA333">
        <v>0</v>
      </c>
      <c r="BB333">
        <v>1.36</v>
      </c>
      <c r="BC333">
        <v>12.17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  <c r="BJ333">
        <v>0</v>
      </c>
      <c r="BK333">
        <v>0</v>
      </c>
      <c r="BL333">
        <v>1.5</v>
      </c>
      <c r="BM333">
        <v>9.35</v>
      </c>
      <c r="BN333">
        <v>5.37</v>
      </c>
      <c r="BO333">
        <v>0</v>
      </c>
      <c r="BP333">
        <v>0</v>
      </c>
      <c r="BQ333">
        <v>3.84</v>
      </c>
      <c r="BR333">
        <v>0</v>
      </c>
      <c r="BS333">
        <v>0</v>
      </c>
      <c r="BT333">
        <v>1.59</v>
      </c>
      <c r="BU333">
        <v>0</v>
      </c>
      <c r="BV333">
        <v>0</v>
      </c>
      <c r="BW333">
        <v>0</v>
      </c>
      <c r="BX333">
        <v>0</v>
      </c>
      <c r="BY333">
        <v>0</v>
      </c>
      <c r="BZ333">
        <v>0</v>
      </c>
      <c r="CA333">
        <v>0</v>
      </c>
      <c r="CB333">
        <v>18.68</v>
      </c>
      <c r="CC333">
        <v>4.2700000000000005</v>
      </c>
      <c r="CD333">
        <v>0</v>
      </c>
      <c r="CE333">
        <v>1.17</v>
      </c>
      <c r="CF333">
        <v>11.1</v>
      </c>
      <c r="CG333">
        <v>68.77</v>
      </c>
      <c r="CH333">
        <v>0</v>
      </c>
      <c r="CI333">
        <v>2.21</v>
      </c>
      <c r="CJ333">
        <v>0</v>
      </c>
      <c r="CK333">
        <v>3.78</v>
      </c>
      <c r="CL333">
        <v>0</v>
      </c>
      <c r="CM333">
        <v>0</v>
      </c>
      <c r="CN333">
        <v>0</v>
      </c>
      <c r="CO333">
        <v>0</v>
      </c>
      <c r="CP333">
        <v>0</v>
      </c>
      <c r="CQ333">
        <v>12.62</v>
      </c>
      <c r="CR333">
        <v>0</v>
      </c>
      <c r="CS333">
        <v>40.64</v>
      </c>
      <c r="CT333">
        <v>0</v>
      </c>
      <c r="CU333">
        <v>88</v>
      </c>
      <c r="CV333">
        <v>189</v>
      </c>
      <c r="CW333" t="s">
        <v>847</v>
      </c>
      <c r="CX333">
        <v>2417.9899999999998</v>
      </c>
      <c r="CY333">
        <v>7.0000000000000007E-2</v>
      </c>
      <c r="CZ333">
        <v>0.06</v>
      </c>
      <c r="DA333">
        <v>0</v>
      </c>
      <c r="DB333">
        <v>0.01</v>
      </c>
      <c r="DC333">
        <v>0</v>
      </c>
      <c r="DD333">
        <v>0.05</v>
      </c>
      <c r="DE333">
        <v>0</v>
      </c>
      <c r="DF333">
        <v>0.15</v>
      </c>
      <c r="DG333">
        <v>0</v>
      </c>
      <c r="DH333">
        <v>0</v>
      </c>
      <c r="DI333">
        <v>0</v>
      </c>
      <c r="DJ333">
        <v>0</v>
      </c>
      <c r="DK333">
        <v>0</v>
      </c>
      <c r="DL333">
        <v>0.04</v>
      </c>
      <c r="DM333">
        <v>0</v>
      </c>
      <c r="DN333">
        <v>0.05</v>
      </c>
      <c r="DO333">
        <v>0</v>
      </c>
      <c r="DP333">
        <v>0.02</v>
      </c>
      <c r="DQ333">
        <v>0.15</v>
      </c>
      <c r="DR333">
        <v>0.23</v>
      </c>
      <c r="DS333">
        <v>0.05</v>
      </c>
      <c r="DT333">
        <v>0</v>
      </c>
      <c r="DU333">
        <v>0.13</v>
      </c>
      <c r="DV333">
        <v>0</v>
      </c>
      <c r="DW333">
        <v>0</v>
      </c>
      <c r="DX333">
        <v>0</v>
      </c>
      <c r="DY333" s="5" t="s">
        <v>847</v>
      </c>
      <c r="DZ333" s="5" t="s">
        <v>2640</v>
      </c>
      <c r="EA333" s="5" t="s">
        <v>2637</v>
      </c>
      <c r="EB333" s="5" t="s">
        <v>2572</v>
      </c>
      <c r="EC333" s="5">
        <v>2417.9892200499999</v>
      </c>
      <c r="ED333" s="8">
        <v>34.67003304</v>
      </c>
      <c r="EE333" s="7">
        <v>0.01</v>
      </c>
    </row>
    <row r="334" spans="1:135">
      <c r="A334">
        <v>1</v>
      </c>
      <c r="B334" t="s">
        <v>2238</v>
      </c>
      <c r="C334" t="s">
        <v>838</v>
      </c>
      <c r="D334" t="s">
        <v>839</v>
      </c>
      <c r="E334" t="s">
        <v>849</v>
      </c>
      <c r="F334" t="s">
        <v>850</v>
      </c>
      <c r="G334">
        <v>3255.05643869</v>
      </c>
      <c r="H334">
        <v>1033.0625</v>
      </c>
      <c r="I334">
        <v>708.75</v>
      </c>
      <c r="J334">
        <v>621.75</v>
      </c>
      <c r="K334">
        <v>402</v>
      </c>
      <c r="L334">
        <v>386.75</v>
      </c>
      <c r="M334">
        <v>103.5625</v>
      </c>
      <c r="N334">
        <v>12</v>
      </c>
      <c r="O334">
        <v>165.73582458496094</v>
      </c>
      <c r="P334">
        <v>64.343013018688893</v>
      </c>
      <c r="Q334">
        <v>72</v>
      </c>
      <c r="R334">
        <v>4.0625</v>
      </c>
      <c r="S334">
        <v>1515.5</v>
      </c>
      <c r="T334">
        <v>341</v>
      </c>
      <c r="U334">
        <v>776.125</v>
      </c>
      <c r="V334">
        <v>547.1875</v>
      </c>
      <c r="W334">
        <v>871.82195857090744</v>
      </c>
      <c r="X334">
        <v>15.300318109389698</v>
      </c>
      <c r="Y334">
        <v>229</v>
      </c>
      <c r="Z334">
        <v>590565.58470000001</v>
      </c>
      <c r="AA334">
        <v>451.84</v>
      </c>
      <c r="AB334">
        <v>195.31</v>
      </c>
      <c r="AC334">
        <v>139.68</v>
      </c>
      <c r="AD334">
        <v>55.63</v>
      </c>
      <c r="AE334">
        <v>19.260000000000002</v>
      </c>
      <c r="AF334">
        <v>230.11</v>
      </c>
      <c r="AG334">
        <v>7.16</v>
      </c>
      <c r="AH334">
        <v>15.6</v>
      </c>
      <c r="AI334">
        <v>16.2</v>
      </c>
      <c r="AJ334">
        <v>55.3</v>
      </c>
      <c r="AK334">
        <v>4.8</v>
      </c>
      <c r="AL334">
        <v>48.68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6.71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3</v>
      </c>
      <c r="BB334">
        <v>0</v>
      </c>
      <c r="BC334">
        <v>2.0699999999999998</v>
      </c>
      <c r="BD334">
        <v>0</v>
      </c>
      <c r="BE334">
        <v>0</v>
      </c>
      <c r="BF334">
        <v>0</v>
      </c>
      <c r="BG334">
        <v>1.38</v>
      </c>
      <c r="BH334">
        <v>0</v>
      </c>
      <c r="BI334">
        <v>0</v>
      </c>
      <c r="BJ334">
        <v>0</v>
      </c>
      <c r="BK334">
        <v>0</v>
      </c>
      <c r="BL334">
        <v>18.96</v>
      </c>
      <c r="BM334">
        <v>46.25</v>
      </c>
      <c r="BN334">
        <v>0</v>
      </c>
      <c r="BO334">
        <v>0</v>
      </c>
      <c r="BP334">
        <v>0</v>
      </c>
      <c r="BQ334">
        <v>6.1</v>
      </c>
      <c r="BR334">
        <v>0</v>
      </c>
      <c r="BS334">
        <v>2.78</v>
      </c>
      <c r="BT334">
        <v>5.28</v>
      </c>
      <c r="BU334">
        <v>0</v>
      </c>
      <c r="BV334">
        <v>0</v>
      </c>
      <c r="BW334">
        <v>0</v>
      </c>
      <c r="BX334">
        <v>0</v>
      </c>
      <c r="BY334">
        <v>0</v>
      </c>
      <c r="BZ334">
        <v>0.27</v>
      </c>
      <c r="CA334">
        <v>4.1399999999999997</v>
      </c>
      <c r="CB334">
        <v>0</v>
      </c>
      <c r="CC334">
        <v>0</v>
      </c>
      <c r="CD334">
        <v>9.4500000000000011</v>
      </c>
      <c r="CE334">
        <v>33.880000000000003</v>
      </c>
      <c r="CF334">
        <v>8.19</v>
      </c>
      <c r="CG334">
        <v>52.28</v>
      </c>
      <c r="CH334">
        <v>0</v>
      </c>
      <c r="CI334">
        <v>25.92</v>
      </c>
      <c r="CJ334">
        <v>0</v>
      </c>
      <c r="CK334">
        <v>21.27</v>
      </c>
      <c r="CL334">
        <v>0</v>
      </c>
      <c r="CM334">
        <v>0</v>
      </c>
      <c r="CN334">
        <v>0</v>
      </c>
      <c r="CO334">
        <v>0</v>
      </c>
      <c r="CP334">
        <v>0</v>
      </c>
      <c r="CQ334">
        <v>31.56</v>
      </c>
      <c r="CR334">
        <v>0</v>
      </c>
      <c r="CS334">
        <v>123.67</v>
      </c>
      <c r="CT334">
        <v>0</v>
      </c>
      <c r="CU334">
        <v>128</v>
      </c>
      <c r="CV334">
        <v>251.90000000000003</v>
      </c>
      <c r="CW334" t="s">
        <v>849</v>
      </c>
      <c r="CX334">
        <v>3255.06</v>
      </c>
      <c r="CY334">
        <v>7.0000000000000007E-2</v>
      </c>
      <c r="CZ334">
        <v>0.08</v>
      </c>
      <c r="DA334">
        <v>0</v>
      </c>
      <c r="DB334">
        <v>0.01</v>
      </c>
      <c r="DC334">
        <v>0</v>
      </c>
      <c r="DD334">
        <v>0.03</v>
      </c>
      <c r="DE334">
        <v>0</v>
      </c>
      <c r="DF334">
        <v>0.12</v>
      </c>
      <c r="DG334">
        <v>0</v>
      </c>
      <c r="DH334">
        <v>0</v>
      </c>
      <c r="DI334">
        <v>0</v>
      </c>
      <c r="DJ334">
        <v>0</v>
      </c>
      <c r="DK334">
        <v>0</v>
      </c>
      <c r="DL334">
        <v>0</v>
      </c>
      <c r="DM334">
        <v>0</v>
      </c>
      <c r="DN334">
        <v>0.2</v>
      </c>
      <c r="DO334">
        <v>0</v>
      </c>
      <c r="DP334">
        <v>0.01</v>
      </c>
      <c r="DQ334">
        <v>0.45</v>
      </c>
      <c r="DR334">
        <v>0.02</v>
      </c>
      <c r="DS334">
        <v>0</v>
      </c>
      <c r="DT334">
        <v>0</v>
      </c>
      <c r="DU334">
        <v>0.01</v>
      </c>
      <c r="DV334">
        <v>0</v>
      </c>
      <c r="DW334">
        <v>0</v>
      </c>
      <c r="DX334">
        <v>0</v>
      </c>
      <c r="DY334" s="5" t="s">
        <v>849</v>
      </c>
      <c r="DZ334" s="5" t="s">
        <v>2641</v>
      </c>
      <c r="EA334" s="5" t="s">
        <v>2637</v>
      </c>
      <c r="EB334" s="5" t="s">
        <v>2572</v>
      </c>
      <c r="EC334" s="5">
        <v>3255.05643869</v>
      </c>
      <c r="ED334" s="8">
        <v>44.935481767200002</v>
      </c>
      <c r="EE334" s="7">
        <v>0.01</v>
      </c>
    </row>
    <row r="335" spans="1:135">
      <c r="A335">
        <v>1</v>
      </c>
      <c r="B335" t="s">
        <v>2238</v>
      </c>
      <c r="C335" t="s">
        <v>838</v>
      </c>
      <c r="D335" t="s">
        <v>839</v>
      </c>
      <c r="E335" t="s">
        <v>851</v>
      </c>
      <c r="F335" t="s">
        <v>852</v>
      </c>
      <c r="G335">
        <v>1441.2210457900001</v>
      </c>
      <c r="H335">
        <v>48.4375</v>
      </c>
      <c r="I335">
        <v>75.5</v>
      </c>
      <c r="J335">
        <v>167.375</v>
      </c>
      <c r="K335">
        <v>215.8125</v>
      </c>
      <c r="L335">
        <v>458.5</v>
      </c>
      <c r="M335">
        <v>475.875</v>
      </c>
      <c r="N335">
        <v>94.068275451660156</v>
      </c>
      <c r="O335">
        <v>404.52749633789063</v>
      </c>
      <c r="P335">
        <v>241.01294738056342</v>
      </c>
      <c r="Q335">
        <v>18.4375</v>
      </c>
      <c r="R335">
        <v>37.875</v>
      </c>
      <c r="S335">
        <v>11.5625</v>
      </c>
      <c r="T335">
        <v>462.25</v>
      </c>
      <c r="U335">
        <v>520.4375</v>
      </c>
      <c r="V335">
        <v>390.9375</v>
      </c>
      <c r="W335">
        <v>957.8136842561679</v>
      </c>
      <c r="X335">
        <v>14.845603780947839</v>
      </c>
      <c r="Y335">
        <v>41</v>
      </c>
      <c r="Z335">
        <v>122014.8679</v>
      </c>
      <c r="AA335">
        <v>205.25</v>
      </c>
      <c r="AB335">
        <v>30.55</v>
      </c>
      <c r="AC335">
        <v>24.61</v>
      </c>
      <c r="AD335">
        <v>5.94</v>
      </c>
      <c r="AE335">
        <v>3.19</v>
      </c>
      <c r="AF335">
        <v>59.04</v>
      </c>
      <c r="AG335">
        <v>112.47</v>
      </c>
      <c r="AH335">
        <v>10.7</v>
      </c>
      <c r="AI335">
        <v>16.5</v>
      </c>
      <c r="AJ335">
        <v>32.5</v>
      </c>
      <c r="AK335">
        <v>4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  <c r="BJ335">
        <v>0</v>
      </c>
      <c r="BK335">
        <v>0</v>
      </c>
      <c r="BL335">
        <v>0</v>
      </c>
      <c r="BM335">
        <v>1.05</v>
      </c>
      <c r="BN335">
        <v>0</v>
      </c>
      <c r="BO335">
        <v>0</v>
      </c>
      <c r="BP335">
        <v>12.06</v>
      </c>
      <c r="BQ335">
        <v>0</v>
      </c>
      <c r="BR335">
        <v>0</v>
      </c>
      <c r="BS335">
        <v>26.88</v>
      </c>
      <c r="BT335">
        <v>27.15</v>
      </c>
      <c r="BU335">
        <v>0</v>
      </c>
      <c r="BV335">
        <v>0</v>
      </c>
      <c r="BW335">
        <v>0</v>
      </c>
      <c r="BX335">
        <v>0</v>
      </c>
      <c r="BY335">
        <v>0</v>
      </c>
      <c r="BZ335">
        <v>0</v>
      </c>
      <c r="CA335">
        <v>0</v>
      </c>
      <c r="CB335">
        <v>0</v>
      </c>
      <c r="CC335">
        <v>0</v>
      </c>
      <c r="CD335">
        <v>0</v>
      </c>
      <c r="CE335">
        <v>0</v>
      </c>
      <c r="CF335">
        <v>0</v>
      </c>
      <c r="CG335">
        <v>7.69</v>
      </c>
      <c r="CH335">
        <v>0</v>
      </c>
      <c r="CI335">
        <v>36.35</v>
      </c>
      <c r="CJ335">
        <v>0</v>
      </c>
      <c r="CK335">
        <v>3.29</v>
      </c>
      <c r="CL335">
        <v>0</v>
      </c>
      <c r="CM335">
        <v>0</v>
      </c>
      <c r="CN335">
        <v>0</v>
      </c>
      <c r="CO335">
        <v>0</v>
      </c>
      <c r="CP335">
        <v>0</v>
      </c>
      <c r="CQ335">
        <v>48</v>
      </c>
      <c r="CR335">
        <v>0</v>
      </c>
      <c r="CS335">
        <v>42.78</v>
      </c>
      <c r="CT335">
        <v>0</v>
      </c>
      <c r="CU335">
        <v>5</v>
      </c>
      <c r="CV335">
        <v>49.199999999999996</v>
      </c>
      <c r="CW335" t="s">
        <v>851</v>
      </c>
      <c r="CX335">
        <v>1441.22</v>
      </c>
      <c r="CY335">
        <v>0.05</v>
      </c>
      <c r="CZ335">
        <v>0.03</v>
      </c>
      <c r="DA335">
        <v>0</v>
      </c>
      <c r="DB335">
        <v>0</v>
      </c>
      <c r="DC335">
        <v>0</v>
      </c>
      <c r="DD335">
        <v>0.05</v>
      </c>
      <c r="DE335">
        <v>0.01</v>
      </c>
      <c r="DF335">
        <v>0.05</v>
      </c>
      <c r="DG335">
        <v>0</v>
      </c>
      <c r="DH335">
        <v>0</v>
      </c>
      <c r="DI335">
        <v>0</v>
      </c>
      <c r="DJ335">
        <v>0</v>
      </c>
      <c r="DK335">
        <v>0</v>
      </c>
      <c r="DL335">
        <v>0.03</v>
      </c>
      <c r="DM335">
        <v>0</v>
      </c>
      <c r="DN335">
        <v>0.06</v>
      </c>
      <c r="DO335">
        <v>0</v>
      </c>
      <c r="DP335">
        <v>0.05</v>
      </c>
      <c r="DQ335">
        <v>0.1</v>
      </c>
      <c r="DR335">
        <v>0</v>
      </c>
      <c r="DS335">
        <v>0</v>
      </c>
      <c r="DT335">
        <v>0.08</v>
      </c>
      <c r="DU335">
        <v>0.5</v>
      </c>
      <c r="DV335">
        <v>0</v>
      </c>
      <c r="DW335">
        <v>0</v>
      </c>
      <c r="DX335">
        <v>0</v>
      </c>
      <c r="DY335" s="5" t="s">
        <v>851</v>
      </c>
      <c r="DZ335" s="5" t="s">
        <v>2642</v>
      </c>
      <c r="EA335" s="5" t="s">
        <v>2637</v>
      </c>
      <c r="EB335" s="5" t="s">
        <v>2572</v>
      </c>
      <c r="EC335" s="5">
        <v>1441.2210457900001</v>
      </c>
      <c r="ED335" s="8">
        <v>103.468446771</v>
      </c>
      <c r="EE335" s="7">
        <v>7.0000000000000007E-2</v>
      </c>
    </row>
    <row r="336" spans="1:135">
      <c r="A336">
        <v>1</v>
      </c>
      <c r="B336" t="s">
        <v>2238</v>
      </c>
      <c r="C336" t="s">
        <v>838</v>
      </c>
      <c r="D336" t="s">
        <v>839</v>
      </c>
      <c r="E336" t="s">
        <v>853</v>
      </c>
      <c r="F336" t="s">
        <v>854</v>
      </c>
      <c r="G336">
        <v>1220.42304339</v>
      </c>
      <c r="H336">
        <v>773.25</v>
      </c>
      <c r="I336">
        <v>264.1875</v>
      </c>
      <c r="J336">
        <v>124.625</v>
      </c>
      <c r="K336">
        <v>39.875</v>
      </c>
      <c r="L336">
        <v>18.5625</v>
      </c>
      <c r="M336">
        <v>0.25</v>
      </c>
      <c r="N336">
        <v>9.9782991409301758</v>
      </c>
      <c r="O336">
        <v>77.333885192871094</v>
      </c>
      <c r="P336">
        <v>34.899258289038343</v>
      </c>
      <c r="Q336">
        <v>25.125</v>
      </c>
      <c r="R336">
        <v>0</v>
      </c>
      <c r="S336">
        <v>217</v>
      </c>
      <c r="T336">
        <v>61.4375</v>
      </c>
      <c r="U336">
        <v>558</v>
      </c>
      <c r="V336">
        <v>359.1875</v>
      </c>
      <c r="W336">
        <v>870.8889344052435</v>
      </c>
      <c r="X336">
        <v>15.53781145988018</v>
      </c>
      <c r="Y336">
        <v>86</v>
      </c>
      <c r="Z336">
        <v>350137.18959999998</v>
      </c>
      <c r="AA336">
        <v>311.64</v>
      </c>
      <c r="AB336">
        <v>233.49</v>
      </c>
      <c r="AC336">
        <v>190.9</v>
      </c>
      <c r="AD336">
        <v>42.59</v>
      </c>
      <c r="AE336">
        <v>8.19</v>
      </c>
      <c r="AF336">
        <v>55.05</v>
      </c>
      <c r="AG336">
        <v>14.91</v>
      </c>
      <c r="AH336">
        <v>27.6</v>
      </c>
      <c r="AI336">
        <v>44.2</v>
      </c>
      <c r="AJ336">
        <v>14.4</v>
      </c>
      <c r="AK336">
        <v>5.6</v>
      </c>
      <c r="AL336">
        <v>89.39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14.1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  <c r="BJ336">
        <v>0</v>
      </c>
      <c r="BK336">
        <v>0</v>
      </c>
      <c r="BL336">
        <v>3.12</v>
      </c>
      <c r="BM336">
        <v>3.15</v>
      </c>
      <c r="BN336">
        <v>0</v>
      </c>
      <c r="BO336">
        <v>6.5</v>
      </c>
      <c r="BP336">
        <v>0</v>
      </c>
      <c r="BQ336">
        <v>31.51</v>
      </c>
      <c r="BR336">
        <v>0</v>
      </c>
      <c r="BS336">
        <v>2.2400000000000002</v>
      </c>
      <c r="BT336">
        <v>0</v>
      </c>
      <c r="BU336">
        <v>0</v>
      </c>
      <c r="BV336">
        <v>0</v>
      </c>
      <c r="BW336">
        <v>0</v>
      </c>
      <c r="BX336">
        <v>0</v>
      </c>
      <c r="BY336">
        <v>0</v>
      </c>
      <c r="BZ336">
        <v>0</v>
      </c>
      <c r="CA336">
        <v>0</v>
      </c>
      <c r="CB336">
        <v>0</v>
      </c>
      <c r="CC336">
        <v>0</v>
      </c>
      <c r="CD336">
        <v>0.45</v>
      </c>
      <c r="CE336">
        <v>8.92</v>
      </c>
      <c r="CF336">
        <v>7.83</v>
      </c>
      <c r="CG336">
        <v>4.47</v>
      </c>
      <c r="CH336">
        <v>0</v>
      </c>
      <c r="CI336">
        <v>23.87</v>
      </c>
      <c r="CJ336">
        <v>0</v>
      </c>
      <c r="CK336">
        <v>9.370000000000001</v>
      </c>
      <c r="CL336">
        <v>0</v>
      </c>
      <c r="CM336">
        <v>0</v>
      </c>
      <c r="CN336">
        <v>27.59</v>
      </c>
      <c r="CO336">
        <v>6.86</v>
      </c>
      <c r="CP336">
        <v>8.06</v>
      </c>
      <c r="CQ336">
        <v>2.9</v>
      </c>
      <c r="CR336">
        <v>0</v>
      </c>
      <c r="CS336">
        <v>61.31</v>
      </c>
      <c r="CT336">
        <v>0</v>
      </c>
      <c r="CU336">
        <v>168</v>
      </c>
      <c r="CV336">
        <v>86</v>
      </c>
      <c r="CW336" t="s">
        <v>853</v>
      </c>
      <c r="CX336">
        <v>1220.42</v>
      </c>
      <c r="CY336">
        <v>0.15</v>
      </c>
      <c r="CZ336">
        <v>0.28999999999999998</v>
      </c>
      <c r="DA336">
        <v>0</v>
      </c>
      <c r="DB336">
        <v>0.01</v>
      </c>
      <c r="DC336">
        <v>0.03</v>
      </c>
      <c r="DD336">
        <v>0.05</v>
      </c>
      <c r="DE336">
        <v>0</v>
      </c>
      <c r="DF336">
        <v>0.16</v>
      </c>
      <c r="DG336">
        <v>0</v>
      </c>
      <c r="DH336">
        <v>0</v>
      </c>
      <c r="DI336">
        <v>0</v>
      </c>
      <c r="DJ336">
        <v>0</v>
      </c>
      <c r="DK336">
        <v>0</v>
      </c>
      <c r="DL336">
        <v>0.01</v>
      </c>
      <c r="DM336">
        <v>0</v>
      </c>
      <c r="DN336">
        <v>0.1</v>
      </c>
      <c r="DO336">
        <v>0</v>
      </c>
      <c r="DP336">
        <v>0.03</v>
      </c>
      <c r="DQ336">
        <v>0.14000000000000001</v>
      </c>
      <c r="DR336">
        <v>0</v>
      </c>
      <c r="DS336">
        <v>0.01</v>
      </c>
      <c r="DT336">
        <v>0.01</v>
      </c>
      <c r="DU336">
        <v>0</v>
      </c>
      <c r="DV336">
        <v>0</v>
      </c>
      <c r="DW336">
        <v>0</v>
      </c>
      <c r="DX336">
        <v>0</v>
      </c>
      <c r="DY336" s="5" t="s">
        <v>853</v>
      </c>
      <c r="DZ336" s="5" t="s">
        <v>2643</v>
      </c>
      <c r="EA336" s="5" t="s">
        <v>2637</v>
      </c>
      <c r="EB336" s="5" t="s">
        <v>2572</v>
      </c>
      <c r="EC336" s="5">
        <v>1220.42304339</v>
      </c>
      <c r="ED336" s="8">
        <v>1.23130101155</v>
      </c>
      <c r="EE336" s="7">
        <v>0</v>
      </c>
    </row>
    <row r="337" spans="1:135">
      <c r="A337">
        <v>1</v>
      </c>
      <c r="B337" t="s">
        <v>2238</v>
      </c>
      <c r="C337" t="s">
        <v>838</v>
      </c>
      <c r="D337" t="s">
        <v>839</v>
      </c>
      <c r="E337" t="s">
        <v>855</v>
      </c>
      <c r="F337" t="s">
        <v>360</v>
      </c>
      <c r="G337">
        <v>1250.2272276399999</v>
      </c>
      <c r="H337">
        <v>139.5</v>
      </c>
      <c r="I337">
        <v>163.6875</v>
      </c>
      <c r="J337">
        <v>239.8125</v>
      </c>
      <c r="K337">
        <v>208.8125</v>
      </c>
      <c r="L337">
        <v>329.875</v>
      </c>
      <c r="M337">
        <v>168</v>
      </c>
      <c r="N337">
        <v>150</v>
      </c>
      <c r="O337">
        <v>317.23684692382813</v>
      </c>
      <c r="P337">
        <v>231.14479637746962</v>
      </c>
      <c r="Q337">
        <v>25.0625</v>
      </c>
      <c r="R337">
        <v>6.4375</v>
      </c>
      <c r="S337">
        <v>215.5</v>
      </c>
      <c r="T337">
        <v>630.625</v>
      </c>
      <c r="U337">
        <v>155.5625</v>
      </c>
      <c r="V337">
        <v>216.5</v>
      </c>
      <c r="W337">
        <v>983.51460292058414</v>
      </c>
      <c r="X337">
        <v>14.786333766753351</v>
      </c>
      <c r="Y337">
        <v>76</v>
      </c>
      <c r="Z337">
        <v>143563.4737</v>
      </c>
      <c r="AA337">
        <v>101.08</v>
      </c>
      <c r="AB337">
        <v>15.74</v>
      </c>
      <c r="AC337">
        <v>15.74</v>
      </c>
      <c r="AD337">
        <v>0</v>
      </c>
      <c r="AE337">
        <v>3.3</v>
      </c>
      <c r="AF337">
        <v>80.03</v>
      </c>
      <c r="AG337">
        <v>2.0099999999999998</v>
      </c>
      <c r="AH337">
        <v>3.5</v>
      </c>
      <c r="AI337">
        <v>3.8</v>
      </c>
      <c r="AJ337">
        <v>5.2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25.14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  <c r="BJ337">
        <v>0</v>
      </c>
      <c r="BK337">
        <v>0</v>
      </c>
      <c r="BL337">
        <v>0</v>
      </c>
      <c r="BM337">
        <v>19.32</v>
      </c>
      <c r="BN337">
        <v>2.5100000000000002</v>
      </c>
      <c r="BO337">
        <v>0</v>
      </c>
      <c r="BP337">
        <v>0</v>
      </c>
      <c r="BQ337">
        <v>0</v>
      </c>
      <c r="BR337">
        <v>0</v>
      </c>
      <c r="BS337">
        <v>0</v>
      </c>
      <c r="BT337">
        <v>0</v>
      </c>
      <c r="BU337">
        <v>0</v>
      </c>
      <c r="BV337">
        <v>0</v>
      </c>
      <c r="BW337">
        <v>0</v>
      </c>
      <c r="BX337">
        <v>0</v>
      </c>
      <c r="BY337">
        <v>0.25</v>
      </c>
      <c r="BZ337">
        <v>0</v>
      </c>
      <c r="CA337">
        <v>0</v>
      </c>
      <c r="CB337">
        <v>0</v>
      </c>
      <c r="CC337">
        <v>0</v>
      </c>
      <c r="CD337">
        <v>7.5</v>
      </c>
      <c r="CE337">
        <v>0.82</v>
      </c>
      <c r="CF337">
        <v>0</v>
      </c>
      <c r="CG337">
        <v>23.97</v>
      </c>
      <c r="CH337">
        <v>0</v>
      </c>
      <c r="CI337">
        <v>0</v>
      </c>
      <c r="CJ337">
        <v>0</v>
      </c>
      <c r="CK337">
        <v>0</v>
      </c>
      <c r="CL337">
        <v>0</v>
      </c>
      <c r="CM337">
        <v>0</v>
      </c>
      <c r="CN337">
        <v>0</v>
      </c>
      <c r="CO337">
        <v>0</v>
      </c>
      <c r="CP337">
        <v>0</v>
      </c>
      <c r="CQ337">
        <v>6.54</v>
      </c>
      <c r="CR337">
        <v>0</v>
      </c>
      <c r="CS337">
        <v>15.03</v>
      </c>
      <c r="CT337">
        <v>0</v>
      </c>
      <c r="CU337">
        <v>9</v>
      </c>
      <c r="CV337">
        <v>76</v>
      </c>
      <c r="CW337" t="s">
        <v>855</v>
      </c>
      <c r="CX337">
        <v>1250.23</v>
      </c>
      <c r="CY337">
        <v>0.04</v>
      </c>
      <c r="CZ337">
        <v>0.02</v>
      </c>
      <c r="DA337">
        <v>0</v>
      </c>
      <c r="DB337">
        <v>0.06</v>
      </c>
      <c r="DC337">
        <v>0</v>
      </c>
      <c r="DD337">
        <v>0.02</v>
      </c>
      <c r="DE337">
        <v>0</v>
      </c>
      <c r="DF337">
        <v>0.16</v>
      </c>
      <c r="DG337">
        <v>0</v>
      </c>
      <c r="DH337">
        <v>0</v>
      </c>
      <c r="DI337">
        <v>0</v>
      </c>
      <c r="DJ337">
        <v>0</v>
      </c>
      <c r="DK337">
        <v>0</v>
      </c>
      <c r="DL337">
        <v>0.12</v>
      </c>
      <c r="DM337">
        <v>0</v>
      </c>
      <c r="DN337">
        <v>0</v>
      </c>
      <c r="DO337">
        <v>0</v>
      </c>
      <c r="DP337">
        <v>0.02</v>
      </c>
      <c r="DQ337">
        <v>0.43</v>
      </c>
      <c r="DR337">
        <v>0</v>
      </c>
      <c r="DS337">
        <v>0.02</v>
      </c>
      <c r="DT337">
        <v>0</v>
      </c>
      <c r="DU337">
        <v>0.09</v>
      </c>
      <c r="DV337">
        <v>0</v>
      </c>
      <c r="DW337">
        <v>0</v>
      </c>
      <c r="DX337">
        <v>0</v>
      </c>
      <c r="DY337" s="5" t="s">
        <v>855</v>
      </c>
      <c r="DZ337" s="5" t="s">
        <v>2400</v>
      </c>
      <c r="EA337" s="5" t="s">
        <v>2637</v>
      </c>
      <c r="EB337" s="5" t="s">
        <v>2572</v>
      </c>
      <c r="EC337" s="5">
        <v>1250.2272276399999</v>
      </c>
      <c r="ED337" s="8">
        <v>381.23380051499998</v>
      </c>
      <c r="EE337" s="7">
        <v>0.3</v>
      </c>
    </row>
    <row r="338" spans="1:135">
      <c r="A338">
        <v>1</v>
      </c>
      <c r="B338" t="s">
        <v>2238</v>
      </c>
      <c r="C338" t="s">
        <v>838</v>
      </c>
      <c r="D338" t="s">
        <v>839</v>
      </c>
      <c r="E338" t="s">
        <v>856</v>
      </c>
      <c r="F338" t="s">
        <v>857</v>
      </c>
      <c r="G338">
        <v>1841.79734538</v>
      </c>
      <c r="H338">
        <v>316.5625</v>
      </c>
      <c r="I338">
        <v>234.5625</v>
      </c>
      <c r="J338">
        <v>288.5</v>
      </c>
      <c r="K338">
        <v>252.25</v>
      </c>
      <c r="L338">
        <v>407.75</v>
      </c>
      <c r="M338">
        <v>341.75</v>
      </c>
      <c r="N338">
        <v>138.20382690429688</v>
      </c>
      <c r="O338">
        <v>470.03973388671875</v>
      </c>
      <c r="P338">
        <v>255.95648692214363</v>
      </c>
      <c r="Q338">
        <v>25.8125</v>
      </c>
      <c r="R338">
        <v>173.3125</v>
      </c>
      <c r="S338">
        <v>183.125</v>
      </c>
      <c r="T338">
        <v>835.6875</v>
      </c>
      <c r="U338">
        <v>211.1875</v>
      </c>
      <c r="V338">
        <v>412.25</v>
      </c>
      <c r="W338">
        <v>969.8348552225126</v>
      </c>
      <c r="X338">
        <v>14.899872364981839</v>
      </c>
      <c r="Y338">
        <v>76</v>
      </c>
      <c r="Z338">
        <v>209472.94039999999</v>
      </c>
      <c r="AA338">
        <v>243.84</v>
      </c>
      <c r="AB338">
        <v>32.35</v>
      </c>
      <c r="AC338">
        <v>32.35</v>
      </c>
      <c r="AD338">
        <v>0</v>
      </c>
      <c r="AE338">
        <v>3.9</v>
      </c>
      <c r="AF338">
        <v>165.68</v>
      </c>
      <c r="AG338">
        <v>41.91</v>
      </c>
      <c r="AH338">
        <v>8</v>
      </c>
      <c r="AI338">
        <v>19.900000000000002</v>
      </c>
      <c r="AJ338">
        <v>29.7</v>
      </c>
      <c r="AK338">
        <v>3.2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11.09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6.4</v>
      </c>
      <c r="BM338">
        <v>55.8</v>
      </c>
      <c r="BN338">
        <v>0</v>
      </c>
      <c r="BO338">
        <v>0</v>
      </c>
      <c r="BP338">
        <v>0</v>
      </c>
      <c r="BQ338">
        <v>0</v>
      </c>
      <c r="BR338">
        <v>0</v>
      </c>
      <c r="BS338">
        <v>1.1200000000000001</v>
      </c>
      <c r="BT338">
        <v>17.32</v>
      </c>
      <c r="BU338">
        <v>0</v>
      </c>
      <c r="BV338">
        <v>0</v>
      </c>
      <c r="BW338">
        <v>0</v>
      </c>
      <c r="BX338">
        <v>0</v>
      </c>
      <c r="BY338">
        <v>0</v>
      </c>
      <c r="BZ338">
        <v>0</v>
      </c>
      <c r="CA338">
        <v>0</v>
      </c>
      <c r="CB338">
        <v>0</v>
      </c>
      <c r="CC338">
        <v>0</v>
      </c>
      <c r="CD338">
        <v>0</v>
      </c>
      <c r="CE338">
        <v>0</v>
      </c>
      <c r="CF338">
        <v>0</v>
      </c>
      <c r="CG338">
        <v>14.85</v>
      </c>
      <c r="CH338">
        <v>0</v>
      </c>
      <c r="CI338">
        <v>17.38</v>
      </c>
      <c r="CJ338">
        <v>0</v>
      </c>
      <c r="CK338">
        <v>1.27</v>
      </c>
      <c r="CL338">
        <v>0</v>
      </c>
      <c r="CM338">
        <v>0</v>
      </c>
      <c r="CN338">
        <v>0</v>
      </c>
      <c r="CO338">
        <v>0</v>
      </c>
      <c r="CP338">
        <v>0</v>
      </c>
      <c r="CQ338">
        <v>75.790000000000006</v>
      </c>
      <c r="CR338">
        <v>0</v>
      </c>
      <c r="CS338">
        <v>42.82</v>
      </c>
      <c r="CT338">
        <v>0</v>
      </c>
      <c r="CU338">
        <v>3</v>
      </c>
      <c r="CV338">
        <v>98.8</v>
      </c>
      <c r="CW338" t="s">
        <v>856</v>
      </c>
      <c r="CX338">
        <v>1841.8</v>
      </c>
      <c r="CY338">
        <v>0.03</v>
      </c>
      <c r="CZ338">
        <v>0.06</v>
      </c>
      <c r="DA338">
        <v>0</v>
      </c>
      <c r="DB338">
        <v>0.04</v>
      </c>
      <c r="DC338">
        <v>0</v>
      </c>
      <c r="DD338">
        <v>0.14000000000000001</v>
      </c>
      <c r="DE338">
        <v>0</v>
      </c>
      <c r="DF338">
        <v>0.1</v>
      </c>
      <c r="DG338">
        <v>0</v>
      </c>
      <c r="DH338">
        <v>0</v>
      </c>
      <c r="DI338">
        <v>0</v>
      </c>
      <c r="DJ338">
        <v>0</v>
      </c>
      <c r="DK338">
        <v>0</v>
      </c>
      <c r="DL338">
        <v>0</v>
      </c>
      <c r="DM338">
        <v>0</v>
      </c>
      <c r="DN338">
        <v>0.09</v>
      </c>
      <c r="DO338">
        <v>0</v>
      </c>
      <c r="DP338">
        <v>0.08</v>
      </c>
      <c r="DQ338">
        <v>7.0000000000000007E-2</v>
      </c>
      <c r="DR338">
        <v>0.02</v>
      </c>
      <c r="DS338">
        <v>0</v>
      </c>
      <c r="DT338">
        <v>0.2</v>
      </c>
      <c r="DU338">
        <v>0.18</v>
      </c>
      <c r="DV338">
        <v>0</v>
      </c>
      <c r="DW338">
        <v>0</v>
      </c>
      <c r="DX338">
        <v>0</v>
      </c>
      <c r="DY338" s="5" t="s">
        <v>856</v>
      </c>
      <c r="DZ338" s="5" t="s">
        <v>2644</v>
      </c>
      <c r="EA338" s="5" t="s">
        <v>2637</v>
      </c>
      <c r="EB338" s="5" t="s">
        <v>2572</v>
      </c>
      <c r="EC338" s="5">
        <v>1841.79734538</v>
      </c>
      <c r="ED338" s="8">
        <v>251.67638073622001</v>
      </c>
      <c r="EE338" s="7">
        <v>0.14000000000000001</v>
      </c>
    </row>
    <row r="339" spans="1:135">
      <c r="A339">
        <v>1</v>
      </c>
      <c r="B339" t="s">
        <v>2238</v>
      </c>
      <c r="C339" t="s">
        <v>858</v>
      </c>
      <c r="D339" t="s">
        <v>859</v>
      </c>
      <c r="E339" t="s">
        <v>860</v>
      </c>
      <c r="F339" t="s">
        <v>861</v>
      </c>
      <c r="G339">
        <v>2886.1682900300002</v>
      </c>
      <c r="H339">
        <v>1526.6875</v>
      </c>
      <c r="I339">
        <v>487.6875</v>
      </c>
      <c r="J339">
        <v>389.3125</v>
      </c>
      <c r="K339">
        <v>226.125</v>
      </c>
      <c r="L339">
        <v>213.125</v>
      </c>
      <c r="M339">
        <v>43.125</v>
      </c>
      <c r="N339">
        <v>9.3642816543579102</v>
      </c>
      <c r="O339">
        <v>153.7347412109375</v>
      </c>
      <c r="P339">
        <v>70.428462071109692</v>
      </c>
      <c r="Q339">
        <v>111.0625</v>
      </c>
      <c r="R339">
        <v>5.375</v>
      </c>
      <c r="S339">
        <v>630.9375</v>
      </c>
      <c r="T339">
        <v>1445.5</v>
      </c>
      <c r="U339">
        <v>502.875</v>
      </c>
      <c r="V339">
        <v>190.3125</v>
      </c>
      <c r="W339">
        <v>847.13671105337232</v>
      </c>
      <c r="X339">
        <v>15.171345025441161</v>
      </c>
      <c r="Y339">
        <v>68</v>
      </c>
      <c r="Z339">
        <v>532086.29669999995</v>
      </c>
      <c r="AA339">
        <v>138.81</v>
      </c>
      <c r="AB339">
        <v>101.53</v>
      </c>
      <c r="AC339">
        <v>96.97</v>
      </c>
      <c r="AD339">
        <v>4.5599999999999996</v>
      </c>
      <c r="AE339">
        <v>6.58</v>
      </c>
      <c r="AF339">
        <v>11.44</v>
      </c>
      <c r="AG339">
        <v>19.260000000000002</v>
      </c>
      <c r="AH339">
        <v>168.7</v>
      </c>
      <c r="AI339">
        <v>28.2</v>
      </c>
      <c r="AJ339">
        <v>0.5</v>
      </c>
      <c r="AK339">
        <v>12</v>
      </c>
      <c r="AL339">
        <v>19.27</v>
      </c>
      <c r="AM339">
        <v>0</v>
      </c>
      <c r="AN339">
        <v>3.33</v>
      </c>
      <c r="AO339">
        <v>0</v>
      </c>
      <c r="AP339">
        <v>1.86</v>
      </c>
      <c r="AQ339">
        <v>0</v>
      </c>
      <c r="AR339">
        <v>0</v>
      </c>
      <c r="AS339">
        <v>8.82</v>
      </c>
      <c r="AT339">
        <v>0</v>
      </c>
      <c r="AU339">
        <v>0</v>
      </c>
      <c r="AV339">
        <v>0</v>
      </c>
      <c r="AW339">
        <v>1.1300000000000001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0.75</v>
      </c>
      <c r="BE339">
        <v>0</v>
      </c>
      <c r="BF339">
        <v>0</v>
      </c>
      <c r="BG339">
        <v>0</v>
      </c>
      <c r="BH339">
        <v>0</v>
      </c>
      <c r="BI339">
        <v>0</v>
      </c>
      <c r="BJ339">
        <v>0</v>
      </c>
      <c r="BK339">
        <v>0.67</v>
      </c>
      <c r="BL339">
        <v>0</v>
      </c>
      <c r="BM339">
        <v>3.05</v>
      </c>
      <c r="BN339">
        <v>8.4600000000000009</v>
      </c>
      <c r="BO339">
        <v>1.02</v>
      </c>
      <c r="BP339">
        <v>8.1</v>
      </c>
      <c r="BQ339">
        <v>4.5</v>
      </c>
      <c r="BR339">
        <v>0</v>
      </c>
      <c r="BS339">
        <v>0</v>
      </c>
      <c r="BT339">
        <v>16.5</v>
      </c>
      <c r="BU339">
        <v>1.1100000000000001</v>
      </c>
      <c r="BV339">
        <v>0</v>
      </c>
      <c r="BW339">
        <v>0</v>
      </c>
      <c r="BX339">
        <v>0</v>
      </c>
      <c r="BY339">
        <v>0</v>
      </c>
      <c r="BZ339">
        <v>0</v>
      </c>
      <c r="CA339">
        <v>0.69</v>
      </c>
      <c r="CB339">
        <v>0</v>
      </c>
      <c r="CC339">
        <v>0</v>
      </c>
      <c r="CD339">
        <v>4.2300000000000004</v>
      </c>
      <c r="CE339">
        <v>5.66</v>
      </c>
      <c r="CF339">
        <v>7.17</v>
      </c>
      <c r="CG339">
        <v>1.61</v>
      </c>
      <c r="CH339">
        <v>0</v>
      </c>
      <c r="CI339">
        <v>2.73</v>
      </c>
      <c r="CJ339">
        <v>0</v>
      </c>
      <c r="CK339">
        <v>0</v>
      </c>
      <c r="CL339">
        <v>0</v>
      </c>
      <c r="CM339">
        <v>0</v>
      </c>
      <c r="CN339">
        <v>1.07</v>
      </c>
      <c r="CO339">
        <v>4.8899999999999997</v>
      </c>
      <c r="CP339">
        <v>13.02</v>
      </c>
      <c r="CQ339">
        <v>0</v>
      </c>
      <c r="CR339">
        <v>0.45</v>
      </c>
      <c r="CS339">
        <v>18.72</v>
      </c>
      <c r="CT339">
        <v>0</v>
      </c>
      <c r="CU339">
        <v>67</v>
      </c>
      <c r="CV339">
        <v>95.199999999999989</v>
      </c>
      <c r="CW339" t="s">
        <v>860</v>
      </c>
      <c r="CX339">
        <v>2886.17</v>
      </c>
      <c r="CY339">
        <v>0.12</v>
      </c>
      <c r="CZ339">
        <v>0.1</v>
      </c>
      <c r="DA339">
        <v>0</v>
      </c>
      <c r="DB339">
        <v>0</v>
      </c>
      <c r="DC339">
        <v>0</v>
      </c>
      <c r="DD339">
        <v>0</v>
      </c>
      <c r="DE339">
        <v>0</v>
      </c>
      <c r="DF339">
        <v>0.16</v>
      </c>
      <c r="DG339">
        <v>0</v>
      </c>
      <c r="DH339">
        <v>0</v>
      </c>
      <c r="DI339">
        <v>0</v>
      </c>
      <c r="DJ339">
        <v>0</v>
      </c>
      <c r="DK339">
        <v>0</v>
      </c>
      <c r="DL339">
        <v>0</v>
      </c>
      <c r="DM339">
        <v>0</v>
      </c>
      <c r="DN339">
        <v>0.33</v>
      </c>
      <c r="DO339">
        <v>0</v>
      </c>
      <c r="DP339">
        <v>0.03</v>
      </c>
      <c r="DQ339">
        <v>0.19</v>
      </c>
      <c r="DR339">
        <v>0.01</v>
      </c>
      <c r="DS339">
        <v>0.02</v>
      </c>
      <c r="DT339">
        <v>0</v>
      </c>
      <c r="DU339">
        <v>0.02</v>
      </c>
      <c r="DV339">
        <v>0</v>
      </c>
      <c r="DW339">
        <v>0</v>
      </c>
      <c r="DX339">
        <v>0</v>
      </c>
      <c r="DY339" s="5" t="s">
        <v>860</v>
      </c>
      <c r="DZ339" s="5" t="s">
        <v>2645</v>
      </c>
      <c r="EA339" s="5" t="s">
        <v>2646</v>
      </c>
      <c r="EB339" s="5" t="s">
        <v>2572</v>
      </c>
      <c r="EC339" s="5">
        <v>2886.1682900300002</v>
      </c>
      <c r="ED339" s="8">
        <v>365.06686438060001</v>
      </c>
      <c r="EE339" s="7">
        <v>0.13</v>
      </c>
    </row>
    <row r="340" spans="1:135">
      <c r="A340">
        <v>1</v>
      </c>
      <c r="B340" t="s">
        <v>2238</v>
      </c>
      <c r="C340" t="s">
        <v>858</v>
      </c>
      <c r="D340" t="s">
        <v>859</v>
      </c>
      <c r="E340" t="s">
        <v>862</v>
      </c>
      <c r="F340" t="s">
        <v>863</v>
      </c>
      <c r="G340">
        <v>1966.4846508400001</v>
      </c>
      <c r="H340">
        <v>1466.125</v>
      </c>
      <c r="I340">
        <v>220.6875</v>
      </c>
      <c r="J340">
        <v>149.375</v>
      </c>
      <c r="K340">
        <v>69.25</v>
      </c>
      <c r="L340">
        <v>52.1875</v>
      </c>
      <c r="M340">
        <v>8</v>
      </c>
      <c r="N340">
        <v>1</v>
      </c>
      <c r="O340">
        <v>92.786956787109375</v>
      </c>
      <c r="P340">
        <v>13.831833750147888</v>
      </c>
      <c r="Q340">
        <v>120.875</v>
      </c>
      <c r="R340">
        <v>15.5625</v>
      </c>
      <c r="S340">
        <v>549.25</v>
      </c>
      <c r="T340">
        <v>0</v>
      </c>
      <c r="U340">
        <v>1171</v>
      </c>
      <c r="V340">
        <v>108.9375</v>
      </c>
      <c r="W340">
        <v>800.23866416701094</v>
      </c>
      <c r="X340">
        <v>15.381338057259063</v>
      </c>
      <c r="Y340">
        <v>135</v>
      </c>
      <c r="Z340">
        <v>3248238.0147000002</v>
      </c>
      <c r="AA340">
        <v>995.02</v>
      </c>
      <c r="AB340">
        <v>961.24</v>
      </c>
      <c r="AC340">
        <v>950.08</v>
      </c>
      <c r="AD340">
        <v>11.16</v>
      </c>
      <c r="AE340">
        <v>14.21</v>
      </c>
      <c r="AF340">
        <v>13.32</v>
      </c>
      <c r="AG340">
        <v>6.25</v>
      </c>
      <c r="AH340">
        <v>121.4</v>
      </c>
      <c r="AI340">
        <v>10.3</v>
      </c>
      <c r="AJ340">
        <v>0.7</v>
      </c>
      <c r="AK340">
        <v>9.6</v>
      </c>
      <c r="AL340">
        <v>1.2</v>
      </c>
      <c r="AM340">
        <v>733.63</v>
      </c>
      <c r="AN340">
        <v>102.95</v>
      </c>
      <c r="AO340">
        <v>0</v>
      </c>
      <c r="AP340">
        <v>0</v>
      </c>
      <c r="AQ340">
        <v>0</v>
      </c>
      <c r="AR340">
        <v>0</v>
      </c>
      <c r="AS340">
        <v>2.7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1.46</v>
      </c>
      <c r="BH340">
        <v>0</v>
      </c>
      <c r="BI340">
        <v>0.36</v>
      </c>
      <c r="BJ340">
        <v>0</v>
      </c>
      <c r="BK340">
        <v>0</v>
      </c>
      <c r="BL340">
        <v>0</v>
      </c>
      <c r="BM340">
        <v>0</v>
      </c>
      <c r="BN340">
        <v>10.53</v>
      </c>
      <c r="BO340">
        <v>49.14</v>
      </c>
      <c r="BP340">
        <v>0</v>
      </c>
      <c r="BQ340">
        <v>0</v>
      </c>
      <c r="BR340">
        <v>0</v>
      </c>
      <c r="BS340">
        <v>0.91</v>
      </c>
      <c r="BT340">
        <v>0</v>
      </c>
      <c r="BU340">
        <v>0</v>
      </c>
      <c r="BV340">
        <v>0</v>
      </c>
      <c r="BW340">
        <v>0</v>
      </c>
      <c r="BX340">
        <v>0</v>
      </c>
      <c r="BY340">
        <v>0</v>
      </c>
      <c r="BZ340">
        <v>0</v>
      </c>
      <c r="CA340">
        <v>0</v>
      </c>
      <c r="CB340">
        <v>0</v>
      </c>
      <c r="CC340">
        <v>1.04</v>
      </c>
      <c r="CD340">
        <v>0</v>
      </c>
      <c r="CE340">
        <v>0</v>
      </c>
      <c r="CF340">
        <v>36.96</v>
      </c>
      <c r="CG340">
        <v>0</v>
      </c>
      <c r="CH340">
        <v>0</v>
      </c>
      <c r="CI340">
        <v>0</v>
      </c>
      <c r="CJ340">
        <v>0</v>
      </c>
      <c r="CK340">
        <v>6.97</v>
      </c>
      <c r="CL340">
        <v>0</v>
      </c>
      <c r="CM340">
        <v>0</v>
      </c>
      <c r="CN340">
        <v>8.61</v>
      </c>
      <c r="CO340">
        <v>1.2</v>
      </c>
      <c r="CP340">
        <v>17.89</v>
      </c>
      <c r="CQ340">
        <v>0</v>
      </c>
      <c r="CR340">
        <v>0</v>
      </c>
      <c r="CS340">
        <v>19.47</v>
      </c>
      <c r="CT340">
        <v>0</v>
      </c>
      <c r="CU340">
        <v>859</v>
      </c>
      <c r="CV340">
        <v>108</v>
      </c>
      <c r="CW340" t="s">
        <v>862</v>
      </c>
      <c r="CX340">
        <v>1966.48</v>
      </c>
      <c r="CY340">
        <v>7.0000000000000007E-2</v>
      </c>
      <c r="CZ340">
        <v>0.16</v>
      </c>
      <c r="DA340">
        <v>0.51</v>
      </c>
      <c r="DB340">
        <v>0</v>
      </c>
      <c r="DC340">
        <v>0</v>
      </c>
      <c r="DD340">
        <v>0</v>
      </c>
      <c r="DE340">
        <v>0</v>
      </c>
      <c r="DF340">
        <v>0.04</v>
      </c>
      <c r="DG340">
        <v>0</v>
      </c>
      <c r="DH340">
        <v>0</v>
      </c>
      <c r="DI340">
        <v>0</v>
      </c>
      <c r="DJ340">
        <v>0</v>
      </c>
      <c r="DK340">
        <v>0</v>
      </c>
      <c r="DL340">
        <v>0</v>
      </c>
      <c r="DM340">
        <v>0</v>
      </c>
      <c r="DN340">
        <v>0.12</v>
      </c>
      <c r="DO340">
        <v>0</v>
      </c>
      <c r="DP340">
        <v>0.01</v>
      </c>
      <c r="DQ340">
        <v>0.01</v>
      </c>
      <c r="DR340">
        <v>0</v>
      </c>
      <c r="DS340">
        <v>0</v>
      </c>
      <c r="DT340">
        <v>0</v>
      </c>
      <c r="DU340">
        <v>0</v>
      </c>
      <c r="DV340">
        <v>0</v>
      </c>
      <c r="DW340">
        <v>0.02</v>
      </c>
      <c r="DX340">
        <v>0.06</v>
      </c>
      <c r="DY340" s="5" t="s">
        <v>862</v>
      </c>
      <c r="DZ340" s="5" t="s">
        <v>2647</v>
      </c>
      <c r="EA340" s="5" t="s">
        <v>2646</v>
      </c>
      <c r="EB340" s="5" t="s">
        <v>2572</v>
      </c>
      <c r="EC340" s="5">
        <v>1966.4846508400001</v>
      </c>
      <c r="ED340" s="8">
        <v>47.472676966199998</v>
      </c>
      <c r="EE340" s="7">
        <v>0.02</v>
      </c>
    </row>
    <row r="341" spans="1:135">
      <c r="A341">
        <v>1</v>
      </c>
      <c r="B341" t="s">
        <v>2238</v>
      </c>
      <c r="C341" t="s">
        <v>858</v>
      </c>
      <c r="D341" t="s">
        <v>859</v>
      </c>
      <c r="E341" t="s">
        <v>864</v>
      </c>
      <c r="F341" t="s">
        <v>865</v>
      </c>
      <c r="G341">
        <v>594.83215966900002</v>
      </c>
      <c r="H341">
        <v>165.1875</v>
      </c>
      <c r="I341">
        <v>91.0625</v>
      </c>
      <c r="J341">
        <v>125.3125</v>
      </c>
      <c r="K341">
        <v>94.8125</v>
      </c>
      <c r="L341">
        <v>83.5</v>
      </c>
      <c r="M341">
        <v>34.6875</v>
      </c>
      <c r="N341">
        <v>23.415927886962891</v>
      </c>
      <c r="O341">
        <v>204.333740234375</v>
      </c>
      <c r="P341">
        <v>120.13886618516453</v>
      </c>
      <c r="Q341">
        <v>37.1875</v>
      </c>
      <c r="R341">
        <v>0</v>
      </c>
      <c r="S341">
        <v>178.9375</v>
      </c>
      <c r="T341">
        <v>158.1875</v>
      </c>
      <c r="U341">
        <v>78.1875</v>
      </c>
      <c r="V341">
        <v>142.0625</v>
      </c>
      <c r="W341">
        <v>859.46694692590643</v>
      </c>
      <c r="X341">
        <v>14.791384130320546</v>
      </c>
      <c r="Y341">
        <v>1</v>
      </c>
      <c r="Z341" t="s">
        <v>2161</v>
      </c>
      <c r="AA341">
        <v>5.5</v>
      </c>
      <c r="AB341">
        <v>5.4</v>
      </c>
      <c r="AC341">
        <v>5.4</v>
      </c>
      <c r="AD341">
        <v>0</v>
      </c>
      <c r="AE341">
        <v>0.1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0</v>
      </c>
      <c r="BL341">
        <v>0</v>
      </c>
      <c r="BM341">
        <v>0</v>
      </c>
      <c r="BN341">
        <v>0</v>
      </c>
      <c r="BO341">
        <v>0</v>
      </c>
      <c r="BP341">
        <v>0</v>
      </c>
      <c r="BQ341">
        <v>0</v>
      </c>
      <c r="BR341">
        <v>0</v>
      </c>
      <c r="BS341">
        <v>0</v>
      </c>
      <c r="BT341">
        <v>0</v>
      </c>
      <c r="BU341">
        <v>0</v>
      </c>
      <c r="BV341">
        <v>0</v>
      </c>
      <c r="BW341">
        <v>0</v>
      </c>
      <c r="BX341">
        <v>0</v>
      </c>
      <c r="BY341">
        <v>0</v>
      </c>
      <c r="BZ341">
        <v>0</v>
      </c>
      <c r="CA341">
        <v>0</v>
      </c>
      <c r="CB341">
        <v>0</v>
      </c>
      <c r="CC341">
        <v>0</v>
      </c>
      <c r="CD341">
        <v>0</v>
      </c>
      <c r="CE341">
        <v>0</v>
      </c>
      <c r="CF341">
        <v>5.5</v>
      </c>
      <c r="CG341">
        <v>0</v>
      </c>
      <c r="CH341">
        <v>0</v>
      </c>
      <c r="CI341">
        <v>0</v>
      </c>
      <c r="CJ341">
        <v>0</v>
      </c>
      <c r="CK341">
        <v>0</v>
      </c>
      <c r="CL341">
        <v>0</v>
      </c>
      <c r="CM341">
        <v>0</v>
      </c>
      <c r="CN341">
        <v>0</v>
      </c>
      <c r="CO341">
        <v>0</v>
      </c>
      <c r="CP341">
        <v>0</v>
      </c>
      <c r="CQ341">
        <v>0</v>
      </c>
      <c r="CR341">
        <v>0</v>
      </c>
      <c r="CS341">
        <v>0</v>
      </c>
      <c r="CT341">
        <v>0</v>
      </c>
      <c r="CU341">
        <v>5</v>
      </c>
      <c r="CV341">
        <v>1.3</v>
      </c>
      <c r="CW341" t="s">
        <v>864</v>
      </c>
      <c r="CX341">
        <v>594.83000000000004</v>
      </c>
      <c r="CY341">
        <v>0.09</v>
      </c>
      <c r="CZ341">
        <v>0.01</v>
      </c>
      <c r="DA341">
        <v>0</v>
      </c>
      <c r="DB341">
        <v>0</v>
      </c>
      <c r="DC341">
        <v>0</v>
      </c>
      <c r="DD341">
        <v>0</v>
      </c>
      <c r="DE341">
        <v>0</v>
      </c>
      <c r="DF341">
        <v>0.13</v>
      </c>
      <c r="DG341">
        <v>0</v>
      </c>
      <c r="DH341">
        <v>0</v>
      </c>
      <c r="DI341">
        <v>0</v>
      </c>
      <c r="DJ341">
        <v>0</v>
      </c>
      <c r="DK341">
        <v>0</v>
      </c>
      <c r="DL341">
        <v>0</v>
      </c>
      <c r="DM341">
        <v>0</v>
      </c>
      <c r="DN341">
        <v>0.34</v>
      </c>
      <c r="DO341">
        <v>0</v>
      </c>
      <c r="DP341">
        <v>0.02</v>
      </c>
      <c r="DQ341">
        <v>0.24</v>
      </c>
      <c r="DR341">
        <v>0.01</v>
      </c>
      <c r="DS341">
        <v>0.11</v>
      </c>
      <c r="DT341">
        <v>0</v>
      </c>
      <c r="DU341">
        <v>0.04</v>
      </c>
      <c r="DV341">
        <v>0</v>
      </c>
      <c r="DW341">
        <v>0</v>
      </c>
      <c r="DX341">
        <v>0</v>
      </c>
      <c r="DY341" s="5" t="s">
        <v>864</v>
      </c>
      <c r="DZ341" s="5" t="s">
        <v>2648</v>
      </c>
      <c r="EA341" s="5" t="s">
        <v>2646</v>
      </c>
      <c r="EB341" s="5" t="s">
        <v>2572</v>
      </c>
      <c r="EC341" s="5">
        <v>594.83215966900002</v>
      </c>
      <c r="ED341" s="8">
        <v>216.63234590799999</v>
      </c>
      <c r="EE341" s="7">
        <v>0.36</v>
      </c>
    </row>
    <row r="342" spans="1:135">
      <c r="A342">
        <v>1</v>
      </c>
      <c r="B342" t="s">
        <v>2238</v>
      </c>
      <c r="C342" t="s">
        <v>858</v>
      </c>
      <c r="D342" t="s">
        <v>859</v>
      </c>
      <c r="E342" t="s">
        <v>866</v>
      </c>
      <c r="F342" t="s">
        <v>867</v>
      </c>
      <c r="G342">
        <v>1388.3698222200001</v>
      </c>
      <c r="H342">
        <v>185.25</v>
      </c>
      <c r="I342">
        <v>126.75</v>
      </c>
      <c r="J342">
        <v>213.875</v>
      </c>
      <c r="K342">
        <v>238.4375</v>
      </c>
      <c r="L342">
        <v>366.25</v>
      </c>
      <c r="M342">
        <v>258.1875</v>
      </c>
      <c r="N342">
        <v>3.3008300233632326E-3</v>
      </c>
      <c r="O342">
        <v>245.78224182128906</v>
      </c>
      <c r="P342">
        <v>93.670042248990995</v>
      </c>
      <c r="Q342">
        <v>217.625</v>
      </c>
      <c r="R342">
        <v>16.0625</v>
      </c>
      <c r="S342">
        <v>302.6875</v>
      </c>
      <c r="T342">
        <v>313.6875</v>
      </c>
      <c r="U342">
        <v>381.6875</v>
      </c>
      <c r="V342">
        <v>157.125</v>
      </c>
      <c r="W342">
        <v>840.37063408063125</v>
      </c>
      <c r="X342">
        <v>14.669670451265274</v>
      </c>
      <c r="Y342">
        <v>8</v>
      </c>
      <c r="Z342">
        <v>65576.583700000003</v>
      </c>
      <c r="AA342">
        <v>14.66</v>
      </c>
      <c r="AB342">
        <v>11.9</v>
      </c>
      <c r="AC342">
        <v>11.63</v>
      </c>
      <c r="AD342">
        <v>0.27</v>
      </c>
      <c r="AE342">
        <v>0.48</v>
      </c>
      <c r="AF342">
        <v>2.2200000000000002</v>
      </c>
      <c r="AG342">
        <v>0.06</v>
      </c>
      <c r="AH342">
        <v>0</v>
      </c>
      <c r="AI342">
        <v>1.1000000000000001</v>
      </c>
      <c r="AJ342">
        <v>0</v>
      </c>
      <c r="AK342">
        <v>0.8</v>
      </c>
      <c r="AL342">
        <v>3.15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  <c r="BJ342">
        <v>0</v>
      </c>
      <c r="BK342">
        <v>0</v>
      </c>
      <c r="BL342">
        <v>0</v>
      </c>
      <c r="BM342">
        <v>0</v>
      </c>
      <c r="BN342">
        <v>0</v>
      </c>
      <c r="BO342">
        <v>0</v>
      </c>
      <c r="BP342">
        <v>0</v>
      </c>
      <c r="BQ342">
        <v>0</v>
      </c>
      <c r="BR342">
        <v>0</v>
      </c>
      <c r="BS342">
        <v>0</v>
      </c>
      <c r="BT342">
        <v>0</v>
      </c>
      <c r="BU342">
        <v>0</v>
      </c>
      <c r="BV342">
        <v>0</v>
      </c>
      <c r="BW342">
        <v>1</v>
      </c>
      <c r="BX342">
        <v>0</v>
      </c>
      <c r="BY342">
        <v>0</v>
      </c>
      <c r="BZ342">
        <v>0</v>
      </c>
      <c r="CA342">
        <v>0</v>
      </c>
      <c r="CB342">
        <v>0</v>
      </c>
      <c r="CC342">
        <v>0</v>
      </c>
      <c r="CD342">
        <v>0</v>
      </c>
      <c r="CE342">
        <v>0</v>
      </c>
      <c r="CF342">
        <v>0</v>
      </c>
      <c r="CG342">
        <v>10.51</v>
      </c>
      <c r="CH342">
        <v>0</v>
      </c>
      <c r="CI342">
        <v>0</v>
      </c>
      <c r="CJ342">
        <v>0</v>
      </c>
      <c r="CK342">
        <v>0</v>
      </c>
      <c r="CL342">
        <v>0</v>
      </c>
      <c r="CM342">
        <v>0</v>
      </c>
      <c r="CN342">
        <v>0</v>
      </c>
      <c r="CO342">
        <v>0</v>
      </c>
      <c r="CP342">
        <v>0</v>
      </c>
      <c r="CQ342">
        <v>0</v>
      </c>
      <c r="CR342">
        <v>0</v>
      </c>
      <c r="CS342">
        <v>0</v>
      </c>
      <c r="CT342">
        <v>0</v>
      </c>
      <c r="CU342">
        <v>13</v>
      </c>
      <c r="CV342">
        <v>9.6</v>
      </c>
      <c r="CW342" t="s">
        <v>866</v>
      </c>
      <c r="CX342">
        <v>1388.37</v>
      </c>
      <c r="CY342">
        <v>0.26</v>
      </c>
      <c r="CZ342">
        <v>0</v>
      </c>
      <c r="DA342">
        <v>0</v>
      </c>
      <c r="DB342">
        <v>0</v>
      </c>
      <c r="DC342">
        <v>0</v>
      </c>
      <c r="DD342">
        <v>0</v>
      </c>
      <c r="DE342">
        <v>0</v>
      </c>
      <c r="DF342">
        <v>0.13</v>
      </c>
      <c r="DG342">
        <v>0</v>
      </c>
      <c r="DH342">
        <v>0</v>
      </c>
      <c r="DI342">
        <v>0</v>
      </c>
      <c r="DJ342">
        <v>0</v>
      </c>
      <c r="DK342">
        <v>0</v>
      </c>
      <c r="DL342">
        <v>0</v>
      </c>
      <c r="DM342">
        <v>0</v>
      </c>
      <c r="DN342">
        <v>0.14000000000000001</v>
      </c>
      <c r="DO342">
        <v>0</v>
      </c>
      <c r="DP342">
        <v>7.0000000000000007E-2</v>
      </c>
      <c r="DQ342">
        <v>0.1</v>
      </c>
      <c r="DR342">
        <v>0</v>
      </c>
      <c r="DS342">
        <v>0.04</v>
      </c>
      <c r="DT342">
        <v>0.01</v>
      </c>
      <c r="DU342">
        <v>0.21</v>
      </c>
      <c r="DV342">
        <v>0.02</v>
      </c>
      <c r="DW342">
        <v>0</v>
      </c>
      <c r="DX342">
        <v>0</v>
      </c>
      <c r="DY342" s="5" t="s">
        <v>866</v>
      </c>
      <c r="DZ342" s="5" t="s">
        <v>2649</v>
      </c>
      <c r="EA342" s="5" t="s">
        <v>2646</v>
      </c>
      <c r="EB342" s="5" t="s">
        <v>2572</v>
      </c>
      <c r="EC342" s="5">
        <v>1388.3698222200001</v>
      </c>
      <c r="ED342" s="8">
        <v>1086.741478638</v>
      </c>
      <c r="EE342" s="7">
        <v>0.78</v>
      </c>
    </row>
    <row r="343" spans="1:135">
      <c r="A343">
        <v>1</v>
      </c>
      <c r="B343" t="s">
        <v>2238</v>
      </c>
      <c r="C343" t="s">
        <v>858</v>
      </c>
      <c r="D343" t="s">
        <v>859</v>
      </c>
      <c r="E343" t="s">
        <v>868</v>
      </c>
      <c r="F343" t="s">
        <v>869</v>
      </c>
      <c r="G343">
        <v>1277.6129421099999</v>
      </c>
      <c r="H343">
        <v>1114.1875</v>
      </c>
      <c r="I343">
        <v>98.6875</v>
      </c>
      <c r="J343">
        <v>43.5625</v>
      </c>
      <c r="K343">
        <v>15.125</v>
      </c>
      <c r="L343">
        <v>6.5</v>
      </c>
      <c r="M343">
        <v>0</v>
      </c>
      <c r="N343">
        <v>4.6119723320007324</v>
      </c>
      <c r="O343">
        <v>63.785751342773438</v>
      </c>
      <c r="P343">
        <v>32.032050280403325</v>
      </c>
      <c r="Q343">
        <v>38</v>
      </c>
      <c r="R343">
        <v>6.625</v>
      </c>
      <c r="S343">
        <v>71.875</v>
      </c>
      <c r="T343">
        <v>1053.375</v>
      </c>
      <c r="U343">
        <v>89.875</v>
      </c>
      <c r="V343">
        <v>18.3125</v>
      </c>
      <c r="W343">
        <v>855.59747566166038</v>
      </c>
      <c r="X343">
        <v>15.403874565823589</v>
      </c>
      <c r="Y343">
        <v>156</v>
      </c>
      <c r="Z343">
        <v>1190974.8629999999</v>
      </c>
      <c r="AA343">
        <v>224.9</v>
      </c>
      <c r="AB343">
        <v>204.53</v>
      </c>
      <c r="AC343">
        <v>194.15</v>
      </c>
      <c r="AD343">
        <v>10.38</v>
      </c>
      <c r="AE343">
        <v>10.199999999999999</v>
      </c>
      <c r="AF343">
        <v>4.92</v>
      </c>
      <c r="AG343">
        <v>5.25</v>
      </c>
      <c r="AH343">
        <v>555.9</v>
      </c>
      <c r="AI343">
        <v>8.9</v>
      </c>
      <c r="AJ343">
        <v>2.7</v>
      </c>
      <c r="AK343">
        <v>19.2</v>
      </c>
      <c r="AL343">
        <v>1.04</v>
      </c>
      <c r="AM343">
        <v>0</v>
      </c>
      <c r="AN343">
        <v>0</v>
      </c>
      <c r="AO343">
        <v>0</v>
      </c>
      <c r="AP343">
        <v>0</v>
      </c>
      <c r="AQ343">
        <v>1</v>
      </c>
      <c r="AR343">
        <v>0</v>
      </c>
      <c r="AS343">
        <v>11.47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0.87</v>
      </c>
      <c r="BH343">
        <v>0</v>
      </c>
      <c r="BI343">
        <v>0</v>
      </c>
      <c r="BJ343">
        <v>0</v>
      </c>
      <c r="BK343">
        <v>0</v>
      </c>
      <c r="BL343">
        <v>0</v>
      </c>
      <c r="BM343">
        <v>0.54</v>
      </c>
      <c r="BN343">
        <v>64.41</v>
      </c>
      <c r="BO343">
        <v>30.46</v>
      </c>
      <c r="BP343">
        <v>5.64</v>
      </c>
      <c r="BQ343">
        <v>0.93</v>
      </c>
      <c r="BR343">
        <v>0.7</v>
      </c>
      <c r="BS343">
        <v>0</v>
      </c>
      <c r="BT343">
        <v>5.84</v>
      </c>
      <c r="BU343">
        <v>6.17</v>
      </c>
      <c r="BV343">
        <v>0</v>
      </c>
      <c r="BW343">
        <v>0.95</v>
      </c>
      <c r="BX343">
        <v>0</v>
      </c>
      <c r="BY343">
        <v>0</v>
      </c>
      <c r="BZ343">
        <v>0</v>
      </c>
      <c r="CA343">
        <v>3.4</v>
      </c>
      <c r="CB343">
        <v>0</v>
      </c>
      <c r="CC343">
        <v>0</v>
      </c>
      <c r="CD343">
        <v>0</v>
      </c>
      <c r="CE343">
        <v>0</v>
      </c>
      <c r="CF343">
        <v>1.4</v>
      </c>
      <c r="CG343">
        <v>0</v>
      </c>
      <c r="CH343">
        <v>1.2</v>
      </c>
      <c r="CI343">
        <v>18.88</v>
      </c>
      <c r="CJ343">
        <v>1.67</v>
      </c>
      <c r="CK343">
        <v>19.46</v>
      </c>
      <c r="CL343">
        <v>0</v>
      </c>
      <c r="CM343">
        <v>0</v>
      </c>
      <c r="CN343">
        <v>1.81</v>
      </c>
      <c r="CO343">
        <v>4.7300000000000004</v>
      </c>
      <c r="CP343">
        <v>28.19</v>
      </c>
      <c r="CQ343">
        <v>0</v>
      </c>
      <c r="CR343">
        <v>0</v>
      </c>
      <c r="CS343">
        <v>14.14</v>
      </c>
      <c r="CT343">
        <v>0</v>
      </c>
      <c r="CU343">
        <v>169</v>
      </c>
      <c r="CV343">
        <v>171.60000000000002</v>
      </c>
      <c r="CW343" t="s">
        <v>868</v>
      </c>
      <c r="CX343">
        <v>1277.6099999999999</v>
      </c>
      <c r="CY343">
        <v>0.12</v>
      </c>
      <c r="CZ343">
        <v>0.21</v>
      </c>
      <c r="DA343">
        <v>0</v>
      </c>
      <c r="DB343">
        <v>0</v>
      </c>
      <c r="DC343">
        <v>0</v>
      </c>
      <c r="DD343">
        <v>0</v>
      </c>
      <c r="DE343">
        <v>0</v>
      </c>
      <c r="DF343">
        <v>7.0000000000000007E-2</v>
      </c>
      <c r="DG343">
        <v>0</v>
      </c>
      <c r="DH343">
        <v>0</v>
      </c>
      <c r="DI343">
        <v>0</v>
      </c>
      <c r="DJ343">
        <v>0</v>
      </c>
      <c r="DK343">
        <v>0</v>
      </c>
      <c r="DL343">
        <v>0</v>
      </c>
      <c r="DM343">
        <v>0</v>
      </c>
      <c r="DN343">
        <v>0.31</v>
      </c>
      <c r="DO343">
        <v>0</v>
      </c>
      <c r="DP343">
        <v>0.04</v>
      </c>
      <c r="DQ343">
        <v>0.24</v>
      </c>
      <c r="DR343">
        <v>0</v>
      </c>
      <c r="DS343">
        <v>0</v>
      </c>
      <c r="DT343">
        <v>0</v>
      </c>
      <c r="DU343">
        <v>0</v>
      </c>
      <c r="DV343">
        <v>0.01</v>
      </c>
      <c r="DW343">
        <v>0</v>
      </c>
      <c r="DX343">
        <v>0</v>
      </c>
      <c r="DY343" s="5" t="s">
        <v>868</v>
      </c>
      <c r="DZ343" s="5" t="s">
        <v>2650</v>
      </c>
      <c r="EA343" s="5" t="s">
        <v>2646</v>
      </c>
      <c r="EB343" s="5" t="s">
        <v>2572</v>
      </c>
      <c r="EC343" s="5">
        <v>1277.6129421099999</v>
      </c>
      <c r="ED343" s="8">
        <v>0.20812635884299999</v>
      </c>
      <c r="EE343" s="7">
        <v>0</v>
      </c>
    </row>
    <row r="344" spans="1:135">
      <c r="A344">
        <v>1</v>
      </c>
      <c r="B344" t="s">
        <v>2238</v>
      </c>
      <c r="C344" t="s">
        <v>858</v>
      </c>
      <c r="D344" t="s">
        <v>859</v>
      </c>
      <c r="E344" t="s">
        <v>870</v>
      </c>
      <c r="F344" t="s">
        <v>871</v>
      </c>
      <c r="G344">
        <v>3521.3363853599999</v>
      </c>
      <c r="H344">
        <v>2920</v>
      </c>
      <c r="I344">
        <v>388.8125</v>
      </c>
      <c r="J344">
        <v>133.625</v>
      </c>
      <c r="K344">
        <v>45.375</v>
      </c>
      <c r="L344">
        <v>24.25</v>
      </c>
      <c r="M344">
        <v>5.5625</v>
      </c>
      <c r="N344">
        <v>0</v>
      </c>
      <c r="O344">
        <v>88.417427062988281</v>
      </c>
      <c r="P344">
        <v>30.780716746803346</v>
      </c>
      <c r="Q344">
        <v>226.0625</v>
      </c>
      <c r="R344">
        <v>245.25</v>
      </c>
      <c r="S344">
        <v>2407.6875</v>
      </c>
      <c r="T344">
        <v>356.1875</v>
      </c>
      <c r="U344">
        <v>125</v>
      </c>
      <c r="V344">
        <v>161.5</v>
      </c>
      <c r="W344">
        <v>791.56649070793264</v>
      </c>
      <c r="X344">
        <v>15.155974220840262</v>
      </c>
      <c r="Y344">
        <v>37</v>
      </c>
      <c r="Z344">
        <v>604421.01690000005</v>
      </c>
      <c r="AA344">
        <v>128.97999999999999</v>
      </c>
      <c r="AB344">
        <v>122.63</v>
      </c>
      <c r="AC344">
        <v>116.35</v>
      </c>
      <c r="AD344">
        <v>6.28</v>
      </c>
      <c r="AE344">
        <v>1.92</v>
      </c>
      <c r="AF344">
        <v>1.69</v>
      </c>
      <c r="AG344">
        <v>2.74</v>
      </c>
      <c r="AH344">
        <v>38.300000000000004</v>
      </c>
      <c r="AI344">
        <v>5.3</v>
      </c>
      <c r="AJ344">
        <v>1.8</v>
      </c>
      <c r="AK344">
        <v>2.4</v>
      </c>
      <c r="AL344">
        <v>60.04</v>
      </c>
      <c r="AM344">
        <v>1.21</v>
      </c>
      <c r="AN344">
        <v>0</v>
      </c>
      <c r="AO344">
        <v>0</v>
      </c>
      <c r="AP344">
        <v>1.84</v>
      </c>
      <c r="AQ344">
        <v>0</v>
      </c>
      <c r="AR344">
        <v>0</v>
      </c>
      <c r="AS344">
        <v>6.69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  <c r="BJ344">
        <v>0</v>
      </c>
      <c r="BK344">
        <v>0</v>
      </c>
      <c r="BL344">
        <v>0</v>
      </c>
      <c r="BM344">
        <v>0</v>
      </c>
      <c r="BN344">
        <v>17.330000000000002</v>
      </c>
      <c r="BO344">
        <v>14.1</v>
      </c>
      <c r="BP344">
        <v>0</v>
      </c>
      <c r="BQ344">
        <v>0</v>
      </c>
      <c r="BR344">
        <v>0</v>
      </c>
      <c r="BS344">
        <v>0.91</v>
      </c>
      <c r="BT344">
        <v>0</v>
      </c>
      <c r="BU344">
        <v>0</v>
      </c>
      <c r="BV344">
        <v>2.5</v>
      </c>
      <c r="BW344">
        <v>0</v>
      </c>
      <c r="BX344">
        <v>0</v>
      </c>
      <c r="BY344">
        <v>0</v>
      </c>
      <c r="BZ344">
        <v>0</v>
      </c>
      <c r="CA344">
        <v>1.06</v>
      </c>
      <c r="CB344">
        <v>0</v>
      </c>
      <c r="CC344">
        <v>0</v>
      </c>
      <c r="CD344">
        <v>0.97</v>
      </c>
      <c r="CE344">
        <v>2.85</v>
      </c>
      <c r="CF344">
        <v>0</v>
      </c>
      <c r="CG344">
        <v>0</v>
      </c>
      <c r="CH344">
        <v>0</v>
      </c>
      <c r="CI344">
        <v>0</v>
      </c>
      <c r="CJ344">
        <v>0</v>
      </c>
      <c r="CK344">
        <v>0</v>
      </c>
      <c r="CL344">
        <v>0</v>
      </c>
      <c r="CM344">
        <v>0</v>
      </c>
      <c r="CN344">
        <v>2.85</v>
      </c>
      <c r="CO344">
        <v>3.74</v>
      </c>
      <c r="CP344">
        <v>9.120000000000001</v>
      </c>
      <c r="CQ344">
        <v>0</v>
      </c>
      <c r="CR344">
        <v>0</v>
      </c>
      <c r="CS344">
        <v>3.77</v>
      </c>
      <c r="CT344">
        <v>0</v>
      </c>
      <c r="CU344">
        <v>68</v>
      </c>
      <c r="CV344">
        <v>37</v>
      </c>
      <c r="CW344" t="s">
        <v>870</v>
      </c>
      <c r="CX344">
        <v>3521.34</v>
      </c>
      <c r="CY344">
        <v>0.1</v>
      </c>
      <c r="CZ344">
        <v>0.11</v>
      </c>
      <c r="DA344">
        <v>0</v>
      </c>
      <c r="DB344">
        <v>0</v>
      </c>
      <c r="DC344">
        <v>0</v>
      </c>
      <c r="DD344">
        <v>0</v>
      </c>
      <c r="DE344">
        <v>0</v>
      </c>
      <c r="DF344">
        <v>0.04</v>
      </c>
      <c r="DG344">
        <v>0</v>
      </c>
      <c r="DH344">
        <v>0</v>
      </c>
      <c r="DI344">
        <v>0</v>
      </c>
      <c r="DJ344">
        <v>0</v>
      </c>
      <c r="DK344">
        <v>0</v>
      </c>
      <c r="DL344">
        <v>0</v>
      </c>
      <c r="DM344">
        <v>0</v>
      </c>
      <c r="DN344">
        <v>0.22</v>
      </c>
      <c r="DO344">
        <v>0</v>
      </c>
      <c r="DP344">
        <v>0.01</v>
      </c>
      <c r="DQ344">
        <v>0.37</v>
      </c>
      <c r="DR344">
        <v>0</v>
      </c>
      <c r="DS344">
        <v>0</v>
      </c>
      <c r="DT344">
        <v>0</v>
      </c>
      <c r="DU344">
        <v>0.03</v>
      </c>
      <c r="DV344">
        <v>0.03</v>
      </c>
      <c r="DW344">
        <v>0</v>
      </c>
      <c r="DX344">
        <v>0.09</v>
      </c>
      <c r="DY344" s="5" t="s">
        <v>870</v>
      </c>
      <c r="DZ344" s="5" t="s">
        <v>2651</v>
      </c>
      <c r="EA344" s="5" t="s">
        <v>2646</v>
      </c>
      <c r="EB344" s="5" t="s">
        <v>2572</v>
      </c>
      <c r="EC344" s="5">
        <v>3521.3363853599999</v>
      </c>
      <c r="ED344" s="8">
        <v>20.1067845201</v>
      </c>
      <c r="EE344" s="7">
        <v>0.01</v>
      </c>
    </row>
    <row r="345" spans="1:135">
      <c r="A345">
        <v>1</v>
      </c>
      <c r="B345" t="s">
        <v>2238</v>
      </c>
      <c r="C345" t="s">
        <v>858</v>
      </c>
      <c r="D345" t="s">
        <v>859</v>
      </c>
      <c r="E345" t="s">
        <v>872</v>
      </c>
      <c r="F345" t="s">
        <v>873</v>
      </c>
      <c r="G345">
        <v>2509.7476443</v>
      </c>
      <c r="H345">
        <v>1458.9375</v>
      </c>
      <c r="I345">
        <v>244.4375</v>
      </c>
      <c r="J345">
        <v>288.625</v>
      </c>
      <c r="K345">
        <v>246.8125</v>
      </c>
      <c r="L345">
        <v>221.25</v>
      </c>
      <c r="M345">
        <v>49.8125</v>
      </c>
      <c r="N345">
        <v>1.0002709627151489</v>
      </c>
      <c r="O345">
        <v>123.45349884033203</v>
      </c>
      <c r="P345">
        <v>26.603288269148649</v>
      </c>
      <c r="Q345">
        <v>119.4375</v>
      </c>
      <c r="R345">
        <v>13.75</v>
      </c>
      <c r="S345">
        <v>555.3125</v>
      </c>
      <c r="T345">
        <v>302.25</v>
      </c>
      <c r="U345">
        <v>1160.125</v>
      </c>
      <c r="V345">
        <v>359</v>
      </c>
      <c r="W345">
        <v>828.39515486505331</v>
      </c>
      <c r="X345">
        <v>15.414987800019919</v>
      </c>
      <c r="Y345">
        <v>106</v>
      </c>
      <c r="Z345">
        <v>1930376.0530000001</v>
      </c>
      <c r="AA345">
        <v>1240.21</v>
      </c>
      <c r="AB345">
        <v>1113.3399999999999</v>
      </c>
      <c r="AC345">
        <v>1065.27</v>
      </c>
      <c r="AD345">
        <v>48.07</v>
      </c>
      <c r="AE345">
        <v>6.55</v>
      </c>
      <c r="AF345">
        <v>9.3699999999999992</v>
      </c>
      <c r="AG345">
        <v>110.95</v>
      </c>
      <c r="AH345">
        <v>300.7</v>
      </c>
      <c r="AI345">
        <v>51.4</v>
      </c>
      <c r="AJ345">
        <v>3.5</v>
      </c>
      <c r="AK345">
        <v>19.2</v>
      </c>
      <c r="AL345">
        <v>14.7</v>
      </c>
      <c r="AM345">
        <v>944</v>
      </c>
      <c r="AN345">
        <v>37.5</v>
      </c>
      <c r="AO345">
        <v>0</v>
      </c>
      <c r="AP345">
        <v>0</v>
      </c>
      <c r="AQ345">
        <v>0</v>
      </c>
      <c r="AR345">
        <v>0</v>
      </c>
      <c r="AS345">
        <v>19.46</v>
      </c>
      <c r="AT345">
        <v>0</v>
      </c>
      <c r="AU345">
        <v>2.5</v>
      </c>
      <c r="AV345">
        <v>0</v>
      </c>
      <c r="AW345">
        <v>4.22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0.22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0</v>
      </c>
      <c r="BK345">
        <v>0</v>
      </c>
      <c r="BL345">
        <v>0</v>
      </c>
      <c r="BM345">
        <v>1.5</v>
      </c>
      <c r="BN345">
        <v>29.39</v>
      </c>
      <c r="BO345">
        <v>0</v>
      </c>
      <c r="BP345">
        <v>0</v>
      </c>
      <c r="BQ345">
        <v>96.28</v>
      </c>
      <c r="BR345">
        <v>0</v>
      </c>
      <c r="BS345">
        <v>0</v>
      </c>
      <c r="BT345">
        <v>0</v>
      </c>
      <c r="BU345">
        <v>0</v>
      </c>
      <c r="BV345">
        <v>0</v>
      </c>
      <c r="BW345">
        <v>0</v>
      </c>
      <c r="BX345">
        <v>0</v>
      </c>
      <c r="BY345">
        <v>0</v>
      </c>
      <c r="BZ345">
        <v>0</v>
      </c>
      <c r="CA345">
        <v>4.8500000000000005</v>
      </c>
      <c r="CB345">
        <v>0</v>
      </c>
      <c r="CC345">
        <v>5.77</v>
      </c>
      <c r="CD345">
        <v>1</v>
      </c>
      <c r="CE345">
        <v>0</v>
      </c>
      <c r="CF345">
        <v>31.36</v>
      </c>
      <c r="CG345">
        <v>3.51</v>
      </c>
      <c r="CH345">
        <v>0</v>
      </c>
      <c r="CI345">
        <v>4.05</v>
      </c>
      <c r="CJ345">
        <v>0</v>
      </c>
      <c r="CK345">
        <v>0</v>
      </c>
      <c r="CL345">
        <v>0</v>
      </c>
      <c r="CM345">
        <v>0</v>
      </c>
      <c r="CN345">
        <v>1.1599999999999999</v>
      </c>
      <c r="CO345">
        <v>5.33</v>
      </c>
      <c r="CP345">
        <v>3.8</v>
      </c>
      <c r="CQ345">
        <v>0</v>
      </c>
      <c r="CR345">
        <v>0</v>
      </c>
      <c r="CS345">
        <v>29.61</v>
      </c>
      <c r="CT345">
        <v>0</v>
      </c>
      <c r="CU345">
        <v>917</v>
      </c>
      <c r="CV345">
        <v>148.39999999999998</v>
      </c>
      <c r="CW345" t="s">
        <v>872</v>
      </c>
      <c r="CX345">
        <v>2509.75</v>
      </c>
      <c r="CY345">
        <v>0.1</v>
      </c>
      <c r="CZ345">
        <v>0.15</v>
      </c>
      <c r="DA345">
        <v>0.25</v>
      </c>
      <c r="DB345">
        <v>0</v>
      </c>
      <c r="DC345">
        <v>0</v>
      </c>
      <c r="DD345">
        <v>0</v>
      </c>
      <c r="DE345">
        <v>0</v>
      </c>
      <c r="DF345">
        <v>0.12</v>
      </c>
      <c r="DG345">
        <v>0</v>
      </c>
      <c r="DH345">
        <v>0</v>
      </c>
      <c r="DI345">
        <v>0</v>
      </c>
      <c r="DJ345">
        <v>0</v>
      </c>
      <c r="DK345">
        <v>0</v>
      </c>
      <c r="DL345">
        <v>0</v>
      </c>
      <c r="DM345">
        <v>0</v>
      </c>
      <c r="DN345">
        <v>0.24</v>
      </c>
      <c r="DO345">
        <v>0</v>
      </c>
      <c r="DP345">
        <v>0.05</v>
      </c>
      <c r="DQ345">
        <v>0.04</v>
      </c>
      <c r="DR345">
        <v>0.01</v>
      </c>
      <c r="DS345">
        <v>0</v>
      </c>
      <c r="DT345">
        <v>0.01</v>
      </c>
      <c r="DU345">
        <v>0.01</v>
      </c>
      <c r="DV345">
        <v>0</v>
      </c>
      <c r="DW345">
        <v>0</v>
      </c>
      <c r="DX345">
        <v>0.02</v>
      </c>
      <c r="DY345" s="5" t="s">
        <v>872</v>
      </c>
      <c r="DZ345" s="5" t="s">
        <v>2652</v>
      </c>
      <c r="EA345" s="5" t="s">
        <v>2646</v>
      </c>
      <c r="EB345" s="5" t="s">
        <v>2572</v>
      </c>
      <c r="EC345" s="5">
        <v>2509.7476443</v>
      </c>
      <c r="ED345" s="8">
        <v>104.773137205</v>
      </c>
      <c r="EE345" s="7">
        <v>0.04</v>
      </c>
    </row>
    <row r="346" spans="1:135">
      <c r="A346">
        <v>1</v>
      </c>
      <c r="B346" t="s">
        <v>2238</v>
      </c>
      <c r="C346" t="s">
        <v>858</v>
      </c>
      <c r="D346" t="s">
        <v>859</v>
      </c>
      <c r="E346" t="s">
        <v>874</v>
      </c>
      <c r="F346" t="s">
        <v>875</v>
      </c>
      <c r="G346">
        <v>2741.2170903000001</v>
      </c>
      <c r="H346">
        <v>2329.125</v>
      </c>
      <c r="I346">
        <v>151.75</v>
      </c>
      <c r="J346">
        <v>102.9375</v>
      </c>
      <c r="K346">
        <v>57.375</v>
      </c>
      <c r="L346">
        <v>83.5</v>
      </c>
      <c r="M346">
        <v>15.25</v>
      </c>
      <c r="N346">
        <v>5.9824432246387005E-3</v>
      </c>
      <c r="O346">
        <v>103.8583984375</v>
      </c>
      <c r="P346">
        <v>52.445394797997011</v>
      </c>
      <c r="Q346">
        <v>143.4375</v>
      </c>
      <c r="R346">
        <v>0</v>
      </c>
      <c r="S346">
        <v>1442.375</v>
      </c>
      <c r="T346">
        <v>957.125</v>
      </c>
      <c r="U346">
        <v>193.8125</v>
      </c>
      <c r="V346">
        <v>3.5625</v>
      </c>
      <c r="W346">
        <v>795.57218767403003</v>
      </c>
      <c r="X346">
        <v>15.159308056432151</v>
      </c>
      <c r="Y346">
        <v>93</v>
      </c>
      <c r="Z346">
        <v>1302605.8419999999</v>
      </c>
      <c r="AA346">
        <v>233.87</v>
      </c>
      <c r="AB346">
        <v>216.34</v>
      </c>
      <c r="AC346">
        <v>209.02</v>
      </c>
      <c r="AD346">
        <v>7.32</v>
      </c>
      <c r="AE346">
        <v>5.29</v>
      </c>
      <c r="AF346">
        <v>9.1300000000000008</v>
      </c>
      <c r="AG346">
        <v>3.11</v>
      </c>
      <c r="AH346">
        <v>349.7</v>
      </c>
      <c r="AI346">
        <v>3.1</v>
      </c>
      <c r="AJ346">
        <v>12.1</v>
      </c>
      <c r="AK346">
        <v>8</v>
      </c>
      <c r="AL346">
        <v>30.12</v>
      </c>
      <c r="AM346">
        <v>0</v>
      </c>
      <c r="AN346">
        <v>0</v>
      </c>
      <c r="AO346">
        <v>0</v>
      </c>
      <c r="AP346">
        <v>2.35</v>
      </c>
      <c r="AQ346">
        <v>2.8</v>
      </c>
      <c r="AR346">
        <v>0</v>
      </c>
      <c r="AS346">
        <v>33.840000000000003</v>
      </c>
      <c r="AT346">
        <v>1.31</v>
      </c>
      <c r="AU346">
        <v>2.4500000000000002</v>
      </c>
      <c r="AV346">
        <v>0</v>
      </c>
      <c r="AW346">
        <v>2.08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0</v>
      </c>
      <c r="BI346">
        <v>0</v>
      </c>
      <c r="BJ346">
        <v>0</v>
      </c>
      <c r="BK346">
        <v>0</v>
      </c>
      <c r="BL346">
        <v>0</v>
      </c>
      <c r="BM346">
        <v>0</v>
      </c>
      <c r="BN346">
        <v>68.2</v>
      </c>
      <c r="BO346">
        <v>12.26</v>
      </c>
      <c r="BP346">
        <v>0</v>
      </c>
      <c r="BQ346">
        <v>0</v>
      </c>
      <c r="BR346">
        <v>0</v>
      </c>
      <c r="BS346">
        <v>8.36</v>
      </c>
      <c r="BT346">
        <v>4</v>
      </c>
      <c r="BU346">
        <v>0.01</v>
      </c>
      <c r="BV346">
        <v>0</v>
      </c>
      <c r="BW346">
        <v>2.79</v>
      </c>
      <c r="BX346">
        <v>0</v>
      </c>
      <c r="BY346">
        <v>0</v>
      </c>
      <c r="BZ346">
        <v>0</v>
      </c>
      <c r="CA346">
        <v>3.38</v>
      </c>
      <c r="CB346">
        <v>0</v>
      </c>
      <c r="CC346">
        <v>0</v>
      </c>
      <c r="CD346">
        <v>0</v>
      </c>
      <c r="CE346">
        <v>2.92</v>
      </c>
      <c r="CF346">
        <v>5.59</v>
      </c>
      <c r="CG346">
        <v>5.01</v>
      </c>
      <c r="CH346">
        <v>0</v>
      </c>
      <c r="CI346">
        <v>0.35</v>
      </c>
      <c r="CJ346">
        <v>0</v>
      </c>
      <c r="CK346">
        <v>3.71</v>
      </c>
      <c r="CL346">
        <v>0</v>
      </c>
      <c r="CM346">
        <v>0</v>
      </c>
      <c r="CN346">
        <v>0</v>
      </c>
      <c r="CO346">
        <v>3.15</v>
      </c>
      <c r="CP346">
        <v>25.9</v>
      </c>
      <c r="CQ346">
        <v>0</v>
      </c>
      <c r="CR346">
        <v>0</v>
      </c>
      <c r="CS346">
        <v>13.29</v>
      </c>
      <c r="CT346">
        <v>0</v>
      </c>
      <c r="CU346">
        <v>133</v>
      </c>
      <c r="CV346">
        <v>93</v>
      </c>
      <c r="CW346" t="s">
        <v>874</v>
      </c>
      <c r="CX346">
        <v>2741.22</v>
      </c>
      <c r="CY346">
        <v>0.16</v>
      </c>
      <c r="CZ346">
        <v>0.08</v>
      </c>
      <c r="DA346">
        <v>0</v>
      </c>
      <c r="DB346">
        <v>0.01</v>
      </c>
      <c r="DC346">
        <v>0</v>
      </c>
      <c r="DD346">
        <v>0</v>
      </c>
      <c r="DE346">
        <v>0</v>
      </c>
      <c r="DF346">
        <v>7.0000000000000007E-2</v>
      </c>
      <c r="DG346">
        <v>0</v>
      </c>
      <c r="DH346">
        <v>0</v>
      </c>
      <c r="DI346">
        <v>0</v>
      </c>
      <c r="DJ346">
        <v>0</v>
      </c>
      <c r="DK346">
        <v>0</v>
      </c>
      <c r="DL346">
        <v>0</v>
      </c>
      <c r="DM346">
        <v>0</v>
      </c>
      <c r="DN346">
        <v>0.41</v>
      </c>
      <c r="DO346">
        <v>0</v>
      </c>
      <c r="DP346">
        <v>0.01</v>
      </c>
      <c r="DQ346">
        <v>0.22</v>
      </c>
      <c r="DR346">
        <v>0</v>
      </c>
      <c r="DS346">
        <v>0</v>
      </c>
      <c r="DT346">
        <v>0</v>
      </c>
      <c r="DU346">
        <v>0.01</v>
      </c>
      <c r="DV346">
        <v>0.02</v>
      </c>
      <c r="DW346">
        <v>0</v>
      </c>
      <c r="DX346">
        <v>0</v>
      </c>
      <c r="DY346" s="5" t="s">
        <v>874</v>
      </c>
      <c r="DZ346" s="5" t="s">
        <v>2653</v>
      </c>
      <c r="EA346" s="5" t="s">
        <v>2646</v>
      </c>
      <c r="EB346" s="5" t="s">
        <v>2572</v>
      </c>
      <c r="EC346" s="5">
        <v>2741.2170903000001</v>
      </c>
      <c r="ED346" s="8">
        <v>41.701108442299997</v>
      </c>
      <c r="EE346" s="7">
        <v>0.02</v>
      </c>
    </row>
    <row r="347" spans="1:135">
      <c r="A347">
        <v>1</v>
      </c>
      <c r="B347" t="s">
        <v>2238</v>
      </c>
      <c r="C347" t="s">
        <v>858</v>
      </c>
      <c r="D347" t="s">
        <v>859</v>
      </c>
      <c r="E347" t="s">
        <v>876</v>
      </c>
      <c r="F347" t="s">
        <v>877</v>
      </c>
      <c r="G347">
        <v>2127.4131811799998</v>
      </c>
      <c r="H347">
        <v>861.5625</v>
      </c>
      <c r="I347">
        <v>321.5625</v>
      </c>
      <c r="J347">
        <v>376.3125</v>
      </c>
      <c r="K347">
        <v>245</v>
      </c>
      <c r="L347">
        <v>250.25</v>
      </c>
      <c r="M347">
        <v>73.25</v>
      </c>
      <c r="N347">
        <v>0.27114969491958618</v>
      </c>
      <c r="O347">
        <v>97.336807250976563</v>
      </c>
      <c r="P347">
        <v>43.391845696862894</v>
      </c>
      <c r="Q347">
        <v>76.6875</v>
      </c>
      <c r="R347">
        <v>0</v>
      </c>
      <c r="S347">
        <v>1497.5625</v>
      </c>
      <c r="T347">
        <v>0</v>
      </c>
      <c r="U347">
        <v>465.0625</v>
      </c>
      <c r="V347">
        <v>88.625</v>
      </c>
      <c r="W347">
        <v>805.26991540359529</v>
      </c>
      <c r="X347">
        <v>15.268441722476796</v>
      </c>
      <c r="Y347">
        <v>80</v>
      </c>
      <c r="Z347">
        <v>661794.50630000001</v>
      </c>
      <c r="AA347">
        <v>295.7</v>
      </c>
      <c r="AB347">
        <v>267.05</v>
      </c>
      <c r="AC347">
        <v>259.49</v>
      </c>
      <c r="AD347">
        <v>7.56</v>
      </c>
      <c r="AE347">
        <v>5.97</v>
      </c>
      <c r="AF347">
        <v>6.37</v>
      </c>
      <c r="AG347">
        <v>16.309999999999999</v>
      </c>
      <c r="AH347">
        <v>29.4</v>
      </c>
      <c r="AI347">
        <v>9.5</v>
      </c>
      <c r="AJ347">
        <v>7.1</v>
      </c>
      <c r="AK347">
        <v>8.8000000000000007</v>
      </c>
      <c r="AL347">
        <v>27.33</v>
      </c>
      <c r="AM347">
        <v>142.72</v>
      </c>
      <c r="AN347">
        <v>51.07</v>
      </c>
      <c r="AO347">
        <v>0</v>
      </c>
      <c r="AP347">
        <v>0</v>
      </c>
      <c r="AQ347">
        <v>0</v>
      </c>
      <c r="AR347">
        <v>0</v>
      </c>
      <c r="AS347">
        <v>5.79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1.65</v>
      </c>
      <c r="BH347">
        <v>0</v>
      </c>
      <c r="BI347">
        <v>0</v>
      </c>
      <c r="BJ347">
        <v>0</v>
      </c>
      <c r="BK347">
        <v>0</v>
      </c>
      <c r="BL347">
        <v>0</v>
      </c>
      <c r="BM347">
        <v>0</v>
      </c>
      <c r="BN347">
        <v>12.65</v>
      </c>
      <c r="BO347">
        <v>2.7</v>
      </c>
      <c r="BP347">
        <v>0</v>
      </c>
      <c r="BQ347">
        <v>0</v>
      </c>
      <c r="BR347">
        <v>0</v>
      </c>
      <c r="BS347">
        <v>5.1000000000000005</v>
      </c>
      <c r="BT347">
        <v>8.6300000000000008</v>
      </c>
      <c r="BU347">
        <v>4.92</v>
      </c>
      <c r="BV347">
        <v>0</v>
      </c>
      <c r="BW347">
        <v>0</v>
      </c>
      <c r="BX347">
        <v>0.11</v>
      </c>
      <c r="BY347">
        <v>0</v>
      </c>
      <c r="BZ347">
        <v>0</v>
      </c>
      <c r="CA347">
        <v>0</v>
      </c>
      <c r="CB347">
        <v>0</v>
      </c>
      <c r="CC347">
        <v>0</v>
      </c>
      <c r="CD347">
        <v>2.3000000000000003</v>
      </c>
      <c r="CE347">
        <v>1.1000000000000001</v>
      </c>
      <c r="CF347">
        <v>3.63</v>
      </c>
      <c r="CG347">
        <v>0</v>
      </c>
      <c r="CH347">
        <v>0</v>
      </c>
      <c r="CI347">
        <v>1.41</v>
      </c>
      <c r="CJ347">
        <v>0</v>
      </c>
      <c r="CK347">
        <v>1.19</v>
      </c>
      <c r="CL347">
        <v>0</v>
      </c>
      <c r="CM347">
        <v>0</v>
      </c>
      <c r="CN347">
        <v>0</v>
      </c>
      <c r="CO347">
        <v>0</v>
      </c>
      <c r="CP347">
        <v>7.14</v>
      </c>
      <c r="CQ347">
        <v>0</v>
      </c>
      <c r="CR347">
        <v>0</v>
      </c>
      <c r="CS347">
        <v>16.260000000000002</v>
      </c>
      <c r="CT347">
        <v>0</v>
      </c>
      <c r="CU347">
        <v>227</v>
      </c>
      <c r="CV347">
        <v>72</v>
      </c>
      <c r="CW347" t="s">
        <v>876</v>
      </c>
      <c r="CX347">
        <v>2127.41</v>
      </c>
      <c r="CY347">
        <v>0.08</v>
      </c>
      <c r="CZ347">
        <v>0.08</v>
      </c>
      <c r="DA347">
        <v>0.14000000000000001</v>
      </c>
      <c r="DB347">
        <v>0</v>
      </c>
      <c r="DC347">
        <v>0</v>
      </c>
      <c r="DD347">
        <v>0</v>
      </c>
      <c r="DE347">
        <v>0</v>
      </c>
      <c r="DF347">
        <v>0.06</v>
      </c>
      <c r="DG347">
        <v>0</v>
      </c>
      <c r="DH347">
        <v>0</v>
      </c>
      <c r="DI347">
        <v>0</v>
      </c>
      <c r="DJ347">
        <v>0</v>
      </c>
      <c r="DK347">
        <v>0</v>
      </c>
      <c r="DL347">
        <v>0</v>
      </c>
      <c r="DM347">
        <v>0</v>
      </c>
      <c r="DN347">
        <v>0.51</v>
      </c>
      <c r="DO347">
        <v>0</v>
      </c>
      <c r="DP347">
        <v>0.01</v>
      </c>
      <c r="DQ347">
        <v>0.11</v>
      </c>
      <c r="DR347">
        <v>0</v>
      </c>
      <c r="DS347">
        <v>0</v>
      </c>
      <c r="DT347">
        <v>0</v>
      </c>
      <c r="DU347">
        <v>0</v>
      </c>
      <c r="DV347">
        <v>0</v>
      </c>
      <c r="DW347">
        <v>0</v>
      </c>
      <c r="DX347">
        <v>0</v>
      </c>
      <c r="DY347" s="5" t="s">
        <v>876</v>
      </c>
      <c r="DZ347" s="5" t="s">
        <v>2654</v>
      </c>
      <c r="EA347" s="5" t="s">
        <v>2646</v>
      </c>
      <c r="EB347" s="5" t="s">
        <v>2572</v>
      </c>
      <c r="EC347" s="5">
        <v>2127.4131811799998</v>
      </c>
      <c r="ED347" s="8">
        <v>304.27401409286</v>
      </c>
      <c r="EE347" s="7">
        <v>0.14000000000000001</v>
      </c>
    </row>
    <row r="348" spans="1:135">
      <c r="A348">
        <v>1</v>
      </c>
      <c r="B348" t="s">
        <v>2238</v>
      </c>
      <c r="C348" t="s">
        <v>858</v>
      </c>
      <c r="D348" t="s">
        <v>859</v>
      </c>
      <c r="E348" t="s">
        <v>878</v>
      </c>
      <c r="F348" t="s">
        <v>879</v>
      </c>
      <c r="G348">
        <v>4640.1470876200001</v>
      </c>
      <c r="H348">
        <v>3329.5</v>
      </c>
      <c r="I348">
        <v>348.8125</v>
      </c>
      <c r="J348">
        <v>252.5625</v>
      </c>
      <c r="K348">
        <v>160.9375</v>
      </c>
      <c r="L348">
        <v>222.5625</v>
      </c>
      <c r="M348">
        <v>324.625</v>
      </c>
      <c r="N348">
        <v>3.4445047378540039E-2</v>
      </c>
      <c r="O348">
        <v>255.58366394042969</v>
      </c>
      <c r="P348">
        <v>59.98335731588314</v>
      </c>
      <c r="Q348">
        <v>189.5625</v>
      </c>
      <c r="R348">
        <v>55.125</v>
      </c>
      <c r="S348">
        <v>2506.9375</v>
      </c>
      <c r="T348">
        <v>1448.875</v>
      </c>
      <c r="U348">
        <v>180.4375</v>
      </c>
      <c r="V348">
        <v>258.875</v>
      </c>
      <c r="W348">
        <v>838.1339709518802</v>
      </c>
      <c r="X348">
        <v>14.858480800386552</v>
      </c>
      <c r="Y348">
        <v>24</v>
      </c>
      <c r="Z348">
        <v>165249.02559999999</v>
      </c>
      <c r="AA348">
        <v>53.33</v>
      </c>
      <c r="AB348">
        <v>47.3</v>
      </c>
      <c r="AC348">
        <v>46.33</v>
      </c>
      <c r="AD348">
        <v>0.97</v>
      </c>
      <c r="AE348">
        <v>2.04</v>
      </c>
      <c r="AF348">
        <v>0.82</v>
      </c>
      <c r="AG348">
        <v>3.17</v>
      </c>
      <c r="AH348">
        <v>62.3</v>
      </c>
      <c r="AI348">
        <v>2.8</v>
      </c>
      <c r="AJ348">
        <v>1.6</v>
      </c>
      <c r="AK348">
        <v>2.4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3.17</v>
      </c>
      <c r="AT348">
        <v>0</v>
      </c>
      <c r="AU348">
        <v>0</v>
      </c>
      <c r="AV348">
        <v>0</v>
      </c>
      <c r="AW348">
        <v>9.6300000000000008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  <c r="BJ348">
        <v>0</v>
      </c>
      <c r="BK348">
        <v>0</v>
      </c>
      <c r="BL348">
        <v>0</v>
      </c>
      <c r="BM348">
        <v>0</v>
      </c>
      <c r="BN348">
        <v>4.46</v>
      </c>
      <c r="BO348">
        <v>13.92</v>
      </c>
      <c r="BP348">
        <v>1.18</v>
      </c>
      <c r="BQ348">
        <v>0</v>
      </c>
      <c r="BR348">
        <v>0</v>
      </c>
      <c r="BS348">
        <v>0</v>
      </c>
      <c r="BT348">
        <v>0</v>
      </c>
      <c r="BU348">
        <v>0</v>
      </c>
      <c r="BV348">
        <v>0</v>
      </c>
      <c r="BW348">
        <v>0</v>
      </c>
      <c r="BX348">
        <v>0</v>
      </c>
      <c r="BY348">
        <v>0</v>
      </c>
      <c r="BZ348">
        <v>0</v>
      </c>
      <c r="CA348">
        <v>0</v>
      </c>
      <c r="CB348">
        <v>0</v>
      </c>
      <c r="CC348">
        <v>1.61</v>
      </c>
      <c r="CD348">
        <v>0</v>
      </c>
      <c r="CE348">
        <v>0</v>
      </c>
      <c r="CF348">
        <v>0</v>
      </c>
      <c r="CG348">
        <v>2</v>
      </c>
      <c r="CH348">
        <v>0</v>
      </c>
      <c r="CI348">
        <v>3.79</v>
      </c>
      <c r="CJ348">
        <v>0</v>
      </c>
      <c r="CK348">
        <v>3.05</v>
      </c>
      <c r="CL348">
        <v>0</v>
      </c>
      <c r="CM348">
        <v>0</v>
      </c>
      <c r="CN348">
        <v>0.69</v>
      </c>
      <c r="CO348">
        <v>0</v>
      </c>
      <c r="CP348">
        <v>1.01</v>
      </c>
      <c r="CQ348">
        <v>0</v>
      </c>
      <c r="CR348">
        <v>0</v>
      </c>
      <c r="CS348">
        <v>8.82</v>
      </c>
      <c r="CT348">
        <v>0</v>
      </c>
      <c r="CU348">
        <v>33</v>
      </c>
      <c r="CV348">
        <v>33.599999999999994</v>
      </c>
      <c r="CW348" t="s">
        <v>878</v>
      </c>
      <c r="CX348">
        <v>4640.1499999999996</v>
      </c>
      <c r="CY348">
        <v>0.06</v>
      </c>
      <c r="CZ348">
        <v>0.04</v>
      </c>
      <c r="DA348">
        <v>0</v>
      </c>
      <c r="DB348">
        <v>0</v>
      </c>
      <c r="DC348">
        <v>0</v>
      </c>
      <c r="DD348">
        <v>0</v>
      </c>
      <c r="DE348">
        <v>0</v>
      </c>
      <c r="DF348">
        <v>0.04</v>
      </c>
      <c r="DG348">
        <v>0</v>
      </c>
      <c r="DH348">
        <v>0</v>
      </c>
      <c r="DI348">
        <v>0</v>
      </c>
      <c r="DJ348">
        <v>0</v>
      </c>
      <c r="DK348">
        <v>0</v>
      </c>
      <c r="DL348">
        <v>0</v>
      </c>
      <c r="DM348">
        <v>0</v>
      </c>
      <c r="DN348">
        <v>0.13</v>
      </c>
      <c r="DO348">
        <v>0.03</v>
      </c>
      <c r="DP348">
        <v>0.05</v>
      </c>
      <c r="DQ348">
        <v>0.56000000000000005</v>
      </c>
      <c r="DR348">
        <v>0</v>
      </c>
      <c r="DS348">
        <v>0</v>
      </c>
      <c r="DT348">
        <v>0</v>
      </c>
      <c r="DU348">
        <v>0.05</v>
      </c>
      <c r="DV348">
        <v>0.02</v>
      </c>
      <c r="DW348">
        <v>0</v>
      </c>
      <c r="DX348">
        <v>0.01</v>
      </c>
      <c r="DY348" s="5" t="s">
        <v>878</v>
      </c>
      <c r="DZ348" s="5" t="s">
        <v>2655</v>
      </c>
      <c r="EA348" s="5" t="s">
        <v>2646</v>
      </c>
      <c r="EB348" s="5" t="s">
        <v>2572</v>
      </c>
      <c r="EC348" s="5">
        <v>4640.1470876200001</v>
      </c>
      <c r="ED348" s="8">
        <v>1904.3258839220002</v>
      </c>
      <c r="EE348" s="7">
        <v>0.41</v>
      </c>
    </row>
    <row r="349" spans="1:135">
      <c r="A349">
        <v>1</v>
      </c>
      <c r="B349" t="s">
        <v>2238</v>
      </c>
      <c r="C349" t="s">
        <v>858</v>
      </c>
      <c r="D349" t="s">
        <v>859</v>
      </c>
      <c r="E349" t="s">
        <v>880</v>
      </c>
      <c r="F349" t="s">
        <v>881</v>
      </c>
      <c r="G349">
        <v>1072.2892072499999</v>
      </c>
      <c r="H349">
        <v>180.0625</v>
      </c>
      <c r="I349">
        <v>128.4375</v>
      </c>
      <c r="J349">
        <v>217.0625</v>
      </c>
      <c r="K349">
        <v>193.1875</v>
      </c>
      <c r="L349">
        <v>252.375</v>
      </c>
      <c r="M349">
        <v>100.8125</v>
      </c>
      <c r="N349">
        <v>3.9919724464416504</v>
      </c>
      <c r="O349">
        <v>170</v>
      </c>
      <c r="P349">
        <v>56.263416828257604</v>
      </c>
      <c r="Q349">
        <v>47.75</v>
      </c>
      <c r="R349">
        <v>0</v>
      </c>
      <c r="S349">
        <v>437.125</v>
      </c>
      <c r="T349">
        <v>93.875</v>
      </c>
      <c r="U349">
        <v>368.8125</v>
      </c>
      <c r="V349">
        <v>124.375</v>
      </c>
      <c r="W349">
        <v>825.20058275058273</v>
      </c>
      <c r="X349">
        <v>15.017873543123544</v>
      </c>
      <c r="Y349">
        <v>11</v>
      </c>
      <c r="Z349">
        <v>73709.678499999995</v>
      </c>
      <c r="AA349">
        <v>21.78</v>
      </c>
      <c r="AB349">
        <v>5.36</v>
      </c>
      <c r="AC349">
        <v>5.27</v>
      </c>
      <c r="AD349">
        <v>0.09</v>
      </c>
      <c r="AE349">
        <v>0.57999999999999996</v>
      </c>
      <c r="AF349">
        <v>2.6</v>
      </c>
      <c r="AG349">
        <v>13.24</v>
      </c>
      <c r="AH349">
        <v>1.6</v>
      </c>
      <c r="AI349">
        <v>18.2</v>
      </c>
      <c r="AJ349">
        <v>0</v>
      </c>
      <c r="AK349">
        <v>3.2</v>
      </c>
      <c r="AL349">
        <v>0</v>
      </c>
      <c r="AM349">
        <v>0</v>
      </c>
      <c r="AN349">
        <v>0</v>
      </c>
      <c r="AO349">
        <v>0</v>
      </c>
      <c r="AP349">
        <v>1.05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1.43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0.59</v>
      </c>
      <c r="BI349">
        <v>0</v>
      </c>
      <c r="BJ349">
        <v>0</v>
      </c>
      <c r="BK349">
        <v>0</v>
      </c>
      <c r="BL349">
        <v>0</v>
      </c>
      <c r="BM349">
        <v>0</v>
      </c>
      <c r="BN349">
        <v>0</v>
      </c>
      <c r="BO349">
        <v>0</v>
      </c>
      <c r="BP349">
        <v>0</v>
      </c>
      <c r="BQ349">
        <v>13.24</v>
      </c>
      <c r="BR349">
        <v>0</v>
      </c>
      <c r="BS349">
        <v>0</v>
      </c>
      <c r="BT349">
        <v>0</v>
      </c>
      <c r="BU349">
        <v>0</v>
      </c>
      <c r="BV349">
        <v>0</v>
      </c>
      <c r="BW349">
        <v>0</v>
      </c>
      <c r="BX349">
        <v>0</v>
      </c>
      <c r="BY349">
        <v>0</v>
      </c>
      <c r="BZ349">
        <v>0</v>
      </c>
      <c r="CA349">
        <v>0</v>
      </c>
      <c r="CB349">
        <v>0</v>
      </c>
      <c r="CC349">
        <v>0</v>
      </c>
      <c r="CD349">
        <v>0</v>
      </c>
      <c r="CE349">
        <v>0</v>
      </c>
      <c r="CF349">
        <v>0</v>
      </c>
      <c r="CG349">
        <v>1.81</v>
      </c>
      <c r="CH349">
        <v>0</v>
      </c>
      <c r="CI349">
        <v>1.18</v>
      </c>
      <c r="CJ349">
        <v>0</v>
      </c>
      <c r="CK349">
        <v>0</v>
      </c>
      <c r="CL349">
        <v>0</v>
      </c>
      <c r="CM349">
        <v>0</v>
      </c>
      <c r="CN349">
        <v>1</v>
      </c>
      <c r="CO349">
        <v>0</v>
      </c>
      <c r="CP349">
        <v>0</v>
      </c>
      <c r="CQ349">
        <v>0</v>
      </c>
      <c r="CR349">
        <v>0</v>
      </c>
      <c r="CS349">
        <v>1.48</v>
      </c>
      <c r="CT349">
        <v>0</v>
      </c>
      <c r="CU349">
        <v>18</v>
      </c>
      <c r="CV349">
        <v>16.5</v>
      </c>
      <c r="CW349" t="s">
        <v>880</v>
      </c>
      <c r="CX349">
        <v>1072.29</v>
      </c>
      <c r="CY349">
        <v>0.25</v>
      </c>
      <c r="CZ349">
        <v>0.01</v>
      </c>
      <c r="DA349">
        <v>0</v>
      </c>
      <c r="DB349">
        <v>0</v>
      </c>
      <c r="DC349">
        <v>0</v>
      </c>
      <c r="DD349">
        <v>0</v>
      </c>
      <c r="DE349">
        <v>0</v>
      </c>
      <c r="DF349">
        <v>0.23</v>
      </c>
      <c r="DG349">
        <v>0</v>
      </c>
      <c r="DH349">
        <v>0</v>
      </c>
      <c r="DI349">
        <v>0</v>
      </c>
      <c r="DJ349">
        <v>0</v>
      </c>
      <c r="DK349">
        <v>0</v>
      </c>
      <c r="DL349">
        <v>0</v>
      </c>
      <c r="DM349">
        <v>0</v>
      </c>
      <c r="DN349">
        <v>0.25</v>
      </c>
      <c r="DO349">
        <v>0</v>
      </c>
      <c r="DP349">
        <v>0.05</v>
      </c>
      <c r="DQ349">
        <v>0.09</v>
      </c>
      <c r="DR349">
        <v>0.02</v>
      </c>
      <c r="DS349">
        <v>0.02</v>
      </c>
      <c r="DT349">
        <v>0.01</v>
      </c>
      <c r="DU349">
        <v>0.05</v>
      </c>
      <c r="DV349">
        <v>0</v>
      </c>
      <c r="DW349">
        <v>0</v>
      </c>
      <c r="DX349">
        <v>0</v>
      </c>
      <c r="DY349" s="5" t="s">
        <v>880</v>
      </c>
      <c r="DZ349" s="5" t="s">
        <v>2656</v>
      </c>
      <c r="EA349" s="5" t="s">
        <v>2646</v>
      </c>
      <c r="EB349" s="5" t="s">
        <v>2572</v>
      </c>
      <c r="EC349" s="5">
        <v>1072.2892072499999</v>
      </c>
      <c r="ED349" s="8">
        <v>254.25935035099999</v>
      </c>
      <c r="EE349" s="7">
        <v>0.24</v>
      </c>
    </row>
    <row r="350" spans="1:135">
      <c r="A350">
        <v>1</v>
      </c>
      <c r="B350" t="s">
        <v>2238</v>
      </c>
      <c r="C350" t="s">
        <v>858</v>
      </c>
      <c r="D350" t="s">
        <v>859</v>
      </c>
      <c r="E350" t="s">
        <v>882</v>
      </c>
      <c r="F350" t="s">
        <v>371</v>
      </c>
      <c r="G350">
        <v>2485.9729464699999</v>
      </c>
      <c r="H350">
        <v>1510.25</v>
      </c>
      <c r="I350">
        <v>203.9375</v>
      </c>
      <c r="J350">
        <v>317.25</v>
      </c>
      <c r="K350">
        <v>214.1875</v>
      </c>
      <c r="L350">
        <v>156.875</v>
      </c>
      <c r="M350">
        <v>84.0625</v>
      </c>
      <c r="N350">
        <v>0.20120073854923248</v>
      </c>
      <c r="O350">
        <v>110.15473175048828</v>
      </c>
      <c r="P350">
        <v>20.003336907373207</v>
      </c>
      <c r="Q350">
        <v>1018.0625</v>
      </c>
      <c r="R350">
        <v>0</v>
      </c>
      <c r="S350">
        <v>669.4375</v>
      </c>
      <c r="T350">
        <v>178.1875</v>
      </c>
      <c r="U350">
        <v>439.875</v>
      </c>
      <c r="V350">
        <v>181</v>
      </c>
      <c r="W350">
        <v>808.14774013430917</v>
      </c>
      <c r="X350">
        <v>15.348990920294774</v>
      </c>
      <c r="Y350">
        <v>32</v>
      </c>
      <c r="Z350">
        <v>735771.74230000004</v>
      </c>
      <c r="AA350">
        <v>531.09</v>
      </c>
      <c r="AB350">
        <v>520.80999999999995</v>
      </c>
      <c r="AC350">
        <v>519.37</v>
      </c>
      <c r="AD350">
        <v>1.44</v>
      </c>
      <c r="AE350">
        <v>2.2200000000000002</v>
      </c>
      <c r="AF350">
        <v>8.06</v>
      </c>
      <c r="AG350">
        <v>0</v>
      </c>
      <c r="AH350">
        <v>40.6</v>
      </c>
      <c r="AI350">
        <v>0.5</v>
      </c>
      <c r="AJ350">
        <v>0.6</v>
      </c>
      <c r="AK350">
        <v>6.4</v>
      </c>
      <c r="AL350">
        <v>2.3199999999999998</v>
      </c>
      <c r="AM350">
        <v>413.56</v>
      </c>
      <c r="AN350">
        <v>78.460000000000008</v>
      </c>
      <c r="AO350">
        <v>0</v>
      </c>
      <c r="AP350">
        <v>0</v>
      </c>
      <c r="AQ350">
        <v>0</v>
      </c>
      <c r="AR350">
        <v>0</v>
      </c>
      <c r="AS350">
        <v>2.2200000000000002</v>
      </c>
      <c r="AT350">
        <v>0</v>
      </c>
      <c r="AU350">
        <v>0</v>
      </c>
      <c r="AV350">
        <v>0</v>
      </c>
      <c r="AW350">
        <v>1.5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  <c r="BJ350">
        <v>0</v>
      </c>
      <c r="BK350">
        <v>0</v>
      </c>
      <c r="BL350">
        <v>0</v>
      </c>
      <c r="BM350">
        <v>0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0</v>
      </c>
      <c r="BT350">
        <v>0</v>
      </c>
      <c r="BU350">
        <v>0</v>
      </c>
      <c r="BV350">
        <v>0</v>
      </c>
      <c r="BW350">
        <v>0</v>
      </c>
      <c r="BX350">
        <v>0</v>
      </c>
      <c r="BY350">
        <v>0</v>
      </c>
      <c r="BZ350">
        <v>0</v>
      </c>
      <c r="CA350">
        <v>1.1100000000000001</v>
      </c>
      <c r="CB350">
        <v>0</v>
      </c>
      <c r="CC350">
        <v>0</v>
      </c>
      <c r="CD350">
        <v>3.77</v>
      </c>
      <c r="CE350">
        <v>1.85</v>
      </c>
      <c r="CF350">
        <v>2.7</v>
      </c>
      <c r="CG350">
        <v>0</v>
      </c>
      <c r="CH350">
        <v>0</v>
      </c>
      <c r="CI350">
        <v>1.39</v>
      </c>
      <c r="CJ350">
        <v>0</v>
      </c>
      <c r="CK350">
        <v>0.92</v>
      </c>
      <c r="CL350">
        <v>0</v>
      </c>
      <c r="CM350">
        <v>0</v>
      </c>
      <c r="CN350">
        <v>3</v>
      </c>
      <c r="CO350">
        <v>0</v>
      </c>
      <c r="CP350">
        <v>10.99</v>
      </c>
      <c r="CQ350">
        <v>0</v>
      </c>
      <c r="CR350">
        <v>0</v>
      </c>
      <c r="CS350">
        <v>7.3</v>
      </c>
      <c r="CT350">
        <v>0</v>
      </c>
      <c r="CU350">
        <v>490</v>
      </c>
      <c r="CV350">
        <v>44.8</v>
      </c>
      <c r="CW350" t="s">
        <v>882</v>
      </c>
      <c r="CX350">
        <v>2485.9699999999998</v>
      </c>
      <c r="CY350">
        <v>0.08</v>
      </c>
      <c r="CZ350">
        <v>0.04</v>
      </c>
      <c r="DA350">
        <v>0.1</v>
      </c>
      <c r="DB350">
        <v>0</v>
      </c>
      <c r="DC350">
        <v>0</v>
      </c>
      <c r="DD350">
        <v>0</v>
      </c>
      <c r="DE350">
        <v>0.01</v>
      </c>
      <c r="DF350">
        <v>0.09</v>
      </c>
      <c r="DG350">
        <v>0</v>
      </c>
      <c r="DH350">
        <v>0</v>
      </c>
      <c r="DI350">
        <v>0</v>
      </c>
      <c r="DJ350">
        <v>0</v>
      </c>
      <c r="DK350">
        <v>0</v>
      </c>
      <c r="DL350">
        <v>0</v>
      </c>
      <c r="DM350">
        <v>0</v>
      </c>
      <c r="DN350">
        <v>0.16</v>
      </c>
      <c r="DO350">
        <v>0</v>
      </c>
      <c r="DP350">
        <v>0.02</v>
      </c>
      <c r="DQ350">
        <v>0.04</v>
      </c>
      <c r="DR350">
        <v>0.05</v>
      </c>
      <c r="DS350">
        <v>0</v>
      </c>
      <c r="DT350">
        <v>0.04</v>
      </c>
      <c r="DU350">
        <v>0.03</v>
      </c>
      <c r="DV350">
        <v>0</v>
      </c>
      <c r="DW350">
        <v>0.04</v>
      </c>
      <c r="DX350">
        <v>0.31</v>
      </c>
      <c r="DY350" s="5" t="s">
        <v>882</v>
      </c>
      <c r="DZ350" s="5" t="s">
        <v>2411</v>
      </c>
      <c r="EA350" s="5" t="s">
        <v>2646</v>
      </c>
      <c r="EB350" s="5" t="s">
        <v>2572</v>
      </c>
      <c r="EC350" s="5">
        <v>2485.9729464699999</v>
      </c>
      <c r="ED350" s="8">
        <v>479.74007093114</v>
      </c>
      <c r="EE350" s="7">
        <v>0.19</v>
      </c>
    </row>
    <row r="351" spans="1:135">
      <c r="A351">
        <v>1</v>
      </c>
      <c r="B351" t="s">
        <v>2238</v>
      </c>
      <c r="C351" t="s">
        <v>858</v>
      </c>
      <c r="D351" t="s">
        <v>859</v>
      </c>
      <c r="E351" t="s">
        <v>883</v>
      </c>
      <c r="F351" t="s">
        <v>884</v>
      </c>
      <c r="G351">
        <v>700.20149714000001</v>
      </c>
      <c r="H351">
        <v>667.125</v>
      </c>
      <c r="I351">
        <v>22.1875</v>
      </c>
      <c r="J351">
        <v>4.5</v>
      </c>
      <c r="K351">
        <v>1.625</v>
      </c>
      <c r="L351">
        <v>0.75</v>
      </c>
      <c r="M351">
        <v>0</v>
      </c>
      <c r="N351">
        <v>0</v>
      </c>
      <c r="O351">
        <v>15.894451141357422</v>
      </c>
      <c r="P351">
        <v>4.4727820527341047</v>
      </c>
      <c r="Q351">
        <v>405.6875</v>
      </c>
      <c r="R351">
        <v>64.25</v>
      </c>
      <c r="S351">
        <v>220.5</v>
      </c>
      <c r="T351">
        <v>4.3125</v>
      </c>
      <c r="U351">
        <v>4.9375</v>
      </c>
      <c r="V351">
        <v>0</v>
      </c>
      <c r="W351">
        <v>790.69779570950595</v>
      </c>
      <c r="X351">
        <v>15.236881519385948</v>
      </c>
      <c r="Y351">
        <v>2</v>
      </c>
      <c r="Z351" t="s">
        <v>2161</v>
      </c>
      <c r="AA351">
        <v>1.1500000000000001</v>
      </c>
      <c r="AB351">
        <v>1.1499999999999999</v>
      </c>
      <c r="AC351">
        <v>1.1499999999999999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1</v>
      </c>
      <c r="AT351">
        <v>0</v>
      </c>
      <c r="AU351">
        <v>0.15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  <c r="BJ351">
        <v>0</v>
      </c>
      <c r="BK351">
        <v>0</v>
      </c>
      <c r="BL351">
        <v>0</v>
      </c>
      <c r="BM351">
        <v>0</v>
      </c>
      <c r="BN351">
        <v>0</v>
      </c>
      <c r="BO351">
        <v>0</v>
      </c>
      <c r="BP351">
        <v>0</v>
      </c>
      <c r="BQ351">
        <v>0</v>
      </c>
      <c r="BR351">
        <v>0</v>
      </c>
      <c r="BS351">
        <v>0</v>
      </c>
      <c r="BT351">
        <v>0</v>
      </c>
      <c r="BU351">
        <v>0</v>
      </c>
      <c r="BV351">
        <v>0</v>
      </c>
      <c r="BW351">
        <v>0</v>
      </c>
      <c r="BX351">
        <v>0</v>
      </c>
      <c r="BY351">
        <v>0</v>
      </c>
      <c r="BZ351">
        <v>0</v>
      </c>
      <c r="CA351">
        <v>0</v>
      </c>
      <c r="CB351">
        <v>0</v>
      </c>
      <c r="CC351">
        <v>0</v>
      </c>
      <c r="CD351">
        <v>0</v>
      </c>
      <c r="CE351">
        <v>0</v>
      </c>
      <c r="CF351">
        <v>0</v>
      </c>
      <c r="CG351">
        <v>0</v>
      </c>
      <c r="CH351">
        <v>0</v>
      </c>
      <c r="CI351">
        <v>0</v>
      </c>
      <c r="CJ351">
        <v>0</v>
      </c>
      <c r="CK351">
        <v>0</v>
      </c>
      <c r="CL351">
        <v>0</v>
      </c>
      <c r="CM351">
        <v>0</v>
      </c>
      <c r="CN351">
        <v>0</v>
      </c>
      <c r="CO351">
        <v>0</v>
      </c>
      <c r="CP351">
        <v>0</v>
      </c>
      <c r="CQ351">
        <v>0</v>
      </c>
      <c r="CR351">
        <v>0</v>
      </c>
      <c r="CS351">
        <v>0</v>
      </c>
      <c r="CT351">
        <v>0</v>
      </c>
      <c r="CU351" t="s">
        <v>2241</v>
      </c>
      <c r="CV351">
        <v>5.2</v>
      </c>
      <c r="CW351" t="s">
        <v>883</v>
      </c>
      <c r="CX351">
        <v>700.2</v>
      </c>
      <c r="CY351">
        <v>0.37</v>
      </c>
      <c r="CZ351">
        <v>0</v>
      </c>
      <c r="DA351">
        <v>0</v>
      </c>
      <c r="DB351">
        <v>0</v>
      </c>
      <c r="DC351">
        <v>0</v>
      </c>
      <c r="DD351">
        <v>0</v>
      </c>
      <c r="DE351">
        <v>0</v>
      </c>
      <c r="DF351">
        <v>0.01</v>
      </c>
      <c r="DG351">
        <v>0</v>
      </c>
      <c r="DH351">
        <v>0</v>
      </c>
      <c r="DI351">
        <v>0</v>
      </c>
      <c r="DJ351">
        <v>0</v>
      </c>
      <c r="DK351">
        <v>0</v>
      </c>
      <c r="DL351">
        <v>0</v>
      </c>
      <c r="DM351">
        <v>0</v>
      </c>
      <c r="DN351">
        <v>0</v>
      </c>
      <c r="DO351">
        <v>0</v>
      </c>
      <c r="DP351">
        <v>0.01</v>
      </c>
      <c r="DQ351">
        <v>0.14000000000000001</v>
      </c>
      <c r="DR351">
        <v>0.01</v>
      </c>
      <c r="DS351">
        <v>0</v>
      </c>
      <c r="DT351">
        <v>0.01</v>
      </c>
      <c r="DU351">
        <v>0.02</v>
      </c>
      <c r="DV351">
        <v>0.05</v>
      </c>
      <c r="DW351">
        <v>0</v>
      </c>
      <c r="DX351">
        <v>0.37</v>
      </c>
      <c r="DY351" s="5" t="s">
        <v>883</v>
      </c>
      <c r="DZ351" s="5" t="s">
        <v>2657</v>
      </c>
      <c r="EA351" s="5" t="s">
        <v>2646</v>
      </c>
      <c r="EB351" s="5" t="s">
        <v>2572</v>
      </c>
      <c r="EC351" s="5">
        <v>700.20149714000001</v>
      </c>
      <c r="ED351" s="8">
        <v>0.93859368782200003</v>
      </c>
      <c r="EE351" s="7">
        <v>0</v>
      </c>
    </row>
    <row r="352" spans="1:135">
      <c r="A352">
        <v>1</v>
      </c>
      <c r="B352" t="s">
        <v>2238</v>
      </c>
      <c r="C352" t="s">
        <v>858</v>
      </c>
      <c r="D352" t="s">
        <v>859</v>
      </c>
      <c r="E352" t="s">
        <v>885</v>
      </c>
      <c r="F352" t="s">
        <v>886</v>
      </c>
      <c r="G352">
        <v>6036.1668398900001</v>
      </c>
      <c r="H352">
        <v>5547.0625</v>
      </c>
      <c r="I352">
        <v>323.4375</v>
      </c>
      <c r="J352">
        <v>130.875</v>
      </c>
      <c r="K352">
        <v>26.0625</v>
      </c>
      <c r="L352">
        <v>6.4375</v>
      </c>
      <c r="M352">
        <v>0</v>
      </c>
      <c r="N352">
        <v>0</v>
      </c>
      <c r="O352">
        <v>63.452796936035156</v>
      </c>
      <c r="P352">
        <v>37.399177451892093</v>
      </c>
      <c r="Q352">
        <v>196</v>
      </c>
      <c r="R352">
        <v>0</v>
      </c>
      <c r="S352">
        <v>4140</v>
      </c>
      <c r="T352">
        <v>1695.6875</v>
      </c>
      <c r="U352">
        <v>5.1875</v>
      </c>
      <c r="V352">
        <v>0</v>
      </c>
      <c r="W352">
        <v>843.29082526901709</v>
      </c>
      <c r="X352">
        <v>15.140203316372597</v>
      </c>
      <c r="Y352">
        <v>221</v>
      </c>
      <c r="Z352">
        <v>3710894.0748999999</v>
      </c>
      <c r="AA352">
        <v>521.53</v>
      </c>
      <c r="AB352">
        <v>497.33</v>
      </c>
      <c r="AC352">
        <v>486.83</v>
      </c>
      <c r="AD352">
        <v>10.5</v>
      </c>
      <c r="AE352">
        <v>17.05</v>
      </c>
      <c r="AF352">
        <v>6.28</v>
      </c>
      <c r="AG352">
        <v>0.87</v>
      </c>
      <c r="AH352">
        <v>1772.5</v>
      </c>
      <c r="AI352">
        <v>53</v>
      </c>
      <c r="AJ352">
        <v>11.2</v>
      </c>
      <c r="AK352">
        <v>10.4</v>
      </c>
      <c r="AL352">
        <v>1.63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35.53</v>
      </c>
      <c r="AT352">
        <v>0.1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1.55</v>
      </c>
      <c r="BI352">
        <v>0</v>
      </c>
      <c r="BJ352">
        <v>0</v>
      </c>
      <c r="BK352">
        <v>0</v>
      </c>
      <c r="BL352">
        <v>0</v>
      </c>
      <c r="BM352">
        <v>2.29</v>
      </c>
      <c r="BN352">
        <v>252.45</v>
      </c>
      <c r="BO352">
        <v>83.7</v>
      </c>
      <c r="BP352">
        <v>12.49</v>
      </c>
      <c r="BQ352">
        <v>20.260000000000002</v>
      </c>
      <c r="BR352">
        <v>1.55</v>
      </c>
      <c r="BS352">
        <v>1.1000000000000001</v>
      </c>
      <c r="BT352">
        <v>2.8</v>
      </c>
      <c r="BU352">
        <v>0.55000000000000004</v>
      </c>
      <c r="BV352">
        <v>0</v>
      </c>
      <c r="BW352">
        <v>0.3</v>
      </c>
      <c r="BX352">
        <v>0</v>
      </c>
      <c r="BY352">
        <v>0</v>
      </c>
      <c r="BZ352">
        <v>1.08</v>
      </c>
      <c r="CA352">
        <v>5.81</v>
      </c>
      <c r="CB352">
        <v>0</v>
      </c>
      <c r="CC352">
        <v>0</v>
      </c>
      <c r="CD352">
        <v>0</v>
      </c>
      <c r="CE352">
        <v>0</v>
      </c>
      <c r="CF352">
        <v>2.63</v>
      </c>
      <c r="CG352">
        <v>0</v>
      </c>
      <c r="CH352">
        <v>0</v>
      </c>
      <c r="CI352">
        <v>27.93</v>
      </c>
      <c r="CJ352">
        <v>0</v>
      </c>
      <c r="CK352">
        <v>14.67</v>
      </c>
      <c r="CL352">
        <v>0</v>
      </c>
      <c r="CM352">
        <v>0</v>
      </c>
      <c r="CN352">
        <v>3.46</v>
      </c>
      <c r="CO352">
        <v>15.73</v>
      </c>
      <c r="CP352">
        <v>17.59</v>
      </c>
      <c r="CQ352">
        <v>0</v>
      </c>
      <c r="CR352">
        <v>0</v>
      </c>
      <c r="CS352">
        <v>14.99</v>
      </c>
      <c r="CT352">
        <v>1.34</v>
      </c>
      <c r="CU352">
        <v>352</v>
      </c>
      <c r="CV352">
        <v>309.39999999999998</v>
      </c>
      <c r="CW352" t="s">
        <v>885</v>
      </c>
      <c r="CX352">
        <v>6036.17</v>
      </c>
      <c r="CY352">
        <v>0.04</v>
      </c>
      <c r="CZ352">
        <v>0.13</v>
      </c>
      <c r="DA352">
        <v>0</v>
      </c>
      <c r="DB352">
        <v>0</v>
      </c>
      <c r="DC352">
        <v>0</v>
      </c>
      <c r="DD352">
        <v>0</v>
      </c>
      <c r="DE352">
        <v>0</v>
      </c>
      <c r="DF352">
        <v>0.01</v>
      </c>
      <c r="DG352">
        <v>0</v>
      </c>
      <c r="DH352">
        <v>0</v>
      </c>
      <c r="DI352">
        <v>0</v>
      </c>
      <c r="DJ352">
        <v>0</v>
      </c>
      <c r="DK352">
        <v>0</v>
      </c>
      <c r="DL352">
        <v>0</v>
      </c>
      <c r="DM352">
        <v>0</v>
      </c>
      <c r="DN352">
        <v>0.05</v>
      </c>
      <c r="DO352">
        <v>0.15</v>
      </c>
      <c r="DP352">
        <v>0.01</v>
      </c>
      <c r="DQ352">
        <v>0.54</v>
      </c>
      <c r="DR352">
        <v>0</v>
      </c>
      <c r="DS352">
        <v>0</v>
      </c>
      <c r="DT352">
        <v>0</v>
      </c>
      <c r="DU352">
        <v>0.01</v>
      </c>
      <c r="DV352">
        <v>0.03</v>
      </c>
      <c r="DW352">
        <v>0</v>
      </c>
      <c r="DX352">
        <v>0.01</v>
      </c>
      <c r="DY352" s="5" t="s">
        <v>885</v>
      </c>
      <c r="DZ352" s="5" t="s">
        <v>2658</v>
      </c>
      <c r="EA352" s="5" t="s">
        <v>2646</v>
      </c>
      <c r="EB352" s="5" t="s">
        <v>2572</v>
      </c>
      <c r="EC352" s="5">
        <v>6036.1668398900001</v>
      </c>
      <c r="ED352" s="8">
        <v>6874.8185402784893</v>
      </c>
      <c r="EE352" s="7">
        <v>1.1399999999999999</v>
      </c>
    </row>
    <row r="353" spans="1:135">
      <c r="A353">
        <v>1</v>
      </c>
      <c r="B353" t="s">
        <v>2238</v>
      </c>
      <c r="C353" t="s">
        <v>858</v>
      </c>
      <c r="D353" t="s">
        <v>859</v>
      </c>
      <c r="E353" t="s">
        <v>887</v>
      </c>
      <c r="F353" t="s">
        <v>888</v>
      </c>
      <c r="G353">
        <v>1509.2750045</v>
      </c>
      <c r="H353">
        <v>1403.75</v>
      </c>
      <c r="I353">
        <v>38.9375</v>
      </c>
      <c r="J353">
        <v>28.625</v>
      </c>
      <c r="K353">
        <v>21.5625</v>
      </c>
      <c r="L353">
        <v>11.875</v>
      </c>
      <c r="M353">
        <v>4.125</v>
      </c>
      <c r="N353">
        <v>1.0042996406555176</v>
      </c>
      <c r="O353">
        <v>60</v>
      </c>
      <c r="P353">
        <v>14.000308651209529</v>
      </c>
      <c r="Q353">
        <v>30.75</v>
      </c>
      <c r="R353">
        <v>0</v>
      </c>
      <c r="S353">
        <v>13.375</v>
      </c>
      <c r="T353">
        <v>796.8125</v>
      </c>
      <c r="U353">
        <v>639.5625</v>
      </c>
      <c r="V353">
        <v>28.375</v>
      </c>
      <c r="W353">
        <v>837.1307912060613</v>
      </c>
      <c r="X353">
        <v>15.519549538359625</v>
      </c>
      <c r="Y353">
        <v>23</v>
      </c>
      <c r="Z353">
        <v>1304802.7622</v>
      </c>
      <c r="AA353">
        <v>731.54</v>
      </c>
      <c r="AB353">
        <v>624.99</v>
      </c>
      <c r="AC353">
        <v>603.75</v>
      </c>
      <c r="AD353">
        <v>21.24</v>
      </c>
      <c r="AE353">
        <v>1.47</v>
      </c>
      <c r="AF353">
        <v>1.88</v>
      </c>
      <c r="AG353">
        <v>103.2</v>
      </c>
      <c r="AH353">
        <v>107.8</v>
      </c>
      <c r="AI353">
        <v>5.4</v>
      </c>
      <c r="AJ353">
        <v>0.3</v>
      </c>
      <c r="AK353">
        <v>22.4</v>
      </c>
      <c r="AL353">
        <v>1.93</v>
      </c>
      <c r="AM353">
        <v>270.83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413.36</v>
      </c>
      <c r="AT353">
        <v>0</v>
      </c>
      <c r="AU353">
        <v>0.22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  <c r="BJ353">
        <v>0</v>
      </c>
      <c r="BK353">
        <v>0</v>
      </c>
      <c r="BL353">
        <v>0</v>
      </c>
      <c r="BM353">
        <v>0</v>
      </c>
      <c r="BN353">
        <v>10.48</v>
      </c>
      <c r="BO353">
        <v>1.41</v>
      </c>
      <c r="BP353">
        <v>0</v>
      </c>
      <c r="BQ353">
        <v>1.1400000000000001</v>
      </c>
      <c r="BR353">
        <v>0</v>
      </c>
      <c r="BS353">
        <v>0</v>
      </c>
      <c r="BT353">
        <v>0</v>
      </c>
      <c r="BU353">
        <v>0.39</v>
      </c>
      <c r="BV353">
        <v>0</v>
      </c>
      <c r="BW353">
        <v>0</v>
      </c>
      <c r="BX353">
        <v>0</v>
      </c>
      <c r="BY353">
        <v>0</v>
      </c>
      <c r="BZ353">
        <v>0</v>
      </c>
      <c r="CA353">
        <v>0.93</v>
      </c>
      <c r="CB353">
        <v>0</v>
      </c>
      <c r="CC353">
        <v>0</v>
      </c>
      <c r="CD353">
        <v>0</v>
      </c>
      <c r="CE353">
        <v>0</v>
      </c>
      <c r="CF353">
        <v>0</v>
      </c>
      <c r="CG353">
        <v>0</v>
      </c>
      <c r="CH353">
        <v>0</v>
      </c>
      <c r="CI353">
        <v>0</v>
      </c>
      <c r="CJ353">
        <v>0</v>
      </c>
      <c r="CK353">
        <v>1.56</v>
      </c>
      <c r="CL353">
        <v>0</v>
      </c>
      <c r="CM353">
        <v>0</v>
      </c>
      <c r="CN353">
        <v>0</v>
      </c>
      <c r="CO353">
        <v>5.05</v>
      </c>
      <c r="CP353">
        <v>1.58</v>
      </c>
      <c r="CQ353">
        <v>0</v>
      </c>
      <c r="CR353">
        <v>0</v>
      </c>
      <c r="CS353">
        <v>1.42</v>
      </c>
      <c r="CT353">
        <v>21.24</v>
      </c>
      <c r="CU353">
        <v>620</v>
      </c>
      <c r="CV353">
        <v>41.4</v>
      </c>
      <c r="CW353" t="s">
        <v>887</v>
      </c>
      <c r="CX353">
        <v>1509.28</v>
      </c>
      <c r="CY353">
        <v>0.06</v>
      </c>
      <c r="CZ353">
        <v>0.1</v>
      </c>
      <c r="DA353">
        <v>0.32</v>
      </c>
      <c r="DB353">
        <v>0</v>
      </c>
      <c r="DC353">
        <v>0</v>
      </c>
      <c r="DD353">
        <v>0</v>
      </c>
      <c r="DE353">
        <v>0</v>
      </c>
      <c r="DF353">
        <v>0.04</v>
      </c>
      <c r="DG353">
        <v>0</v>
      </c>
      <c r="DH353">
        <v>0</v>
      </c>
      <c r="DI353">
        <v>0</v>
      </c>
      <c r="DJ353">
        <v>0</v>
      </c>
      <c r="DK353">
        <v>0</v>
      </c>
      <c r="DL353">
        <v>0</v>
      </c>
      <c r="DM353">
        <v>0</v>
      </c>
      <c r="DN353">
        <v>0.09</v>
      </c>
      <c r="DO353">
        <v>0</v>
      </c>
      <c r="DP353">
        <v>0.04</v>
      </c>
      <c r="DQ353">
        <v>0.28999999999999998</v>
      </c>
      <c r="DR353">
        <v>0</v>
      </c>
      <c r="DS353">
        <v>0</v>
      </c>
      <c r="DT353">
        <v>0.04</v>
      </c>
      <c r="DU353">
        <v>0</v>
      </c>
      <c r="DV353">
        <v>0</v>
      </c>
      <c r="DW353">
        <v>0.02</v>
      </c>
      <c r="DX353">
        <v>0</v>
      </c>
      <c r="DY353" s="5" t="s">
        <v>887</v>
      </c>
      <c r="DZ353" s="5" t="s">
        <v>2659</v>
      </c>
      <c r="EA353" s="5" t="s">
        <v>2646</v>
      </c>
      <c r="EB353" s="5" t="s">
        <v>2572</v>
      </c>
      <c r="EC353" s="5">
        <v>1509.2750045</v>
      </c>
      <c r="ED353" s="8">
        <v>221.70018432800001</v>
      </c>
      <c r="EE353" s="7">
        <v>0.15</v>
      </c>
    </row>
    <row r="354" spans="1:135">
      <c r="A354">
        <v>1</v>
      </c>
      <c r="B354" t="s">
        <v>2238</v>
      </c>
      <c r="C354" t="s">
        <v>858</v>
      </c>
      <c r="D354" t="s">
        <v>859</v>
      </c>
      <c r="E354" t="s">
        <v>889</v>
      </c>
      <c r="F354" t="s">
        <v>890</v>
      </c>
      <c r="G354">
        <v>991.30072212499999</v>
      </c>
      <c r="H354">
        <v>347.9375</v>
      </c>
      <c r="I354">
        <v>137.875</v>
      </c>
      <c r="J354">
        <v>170.4375</v>
      </c>
      <c r="K354">
        <v>119.3125</v>
      </c>
      <c r="L354">
        <v>158.375</v>
      </c>
      <c r="M354">
        <v>56.8125</v>
      </c>
      <c r="N354">
        <v>1</v>
      </c>
      <c r="O354">
        <v>113.82154846191406</v>
      </c>
      <c r="P354">
        <v>31.065010970044309</v>
      </c>
      <c r="Q354">
        <v>40.5</v>
      </c>
      <c r="R354">
        <v>0</v>
      </c>
      <c r="S354">
        <v>528.5</v>
      </c>
      <c r="T354">
        <v>0</v>
      </c>
      <c r="U354">
        <v>351.3125</v>
      </c>
      <c r="V354">
        <v>70.4375</v>
      </c>
      <c r="W354">
        <v>804.12750535736791</v>
      </c>
      <c r="X354">
        <v>15.403733770326484</v>
      </c>
      <c r="Y354">
        <v>70</v>
      </c>
      <c r="Z354">
        <v>350797.7096</v>
      </c>
      <c r="AA354">
        <v>234.06</v>
      </c>
      <c r="AB354">
        <v>220.86</v>
      </c>
      <c r="AC354">
        <v>213.23</v>
      </c>
      <c r="AD354">
        <v>7.63</v>
      </c>
      <c r="AE354">
        <v>6.82</v>
      </c>
      <c r="AF354">
        <v>5.78</v>
      </c>
      <c r="AG354">
        <v>0.6</v>
      </c>
      <c r="AH354">
        <v>5.9</v>
      </c>
      <c r="AI354">
        <v>14.6</v>
      </c>
      <c r="AJ354">
        <v>0.3</v>
      </c>
      <c r="AK354">
        <v>0.8</v>
      </c>
      <c r="AL354">
        <v>9.59</v>
      </c>
      <c r="AM354">
        <v>160.32</v>
      </c>
      <c r="AN354">
        <v>34.29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0.5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0.52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  <c r="BJ354">
        <v>0</v>
      </c>
      <c r="BK354">
        <v>0</v>
      </c>
      <c r="BL354">
        <v>0</v>
      </c>
      <c r="BM354">
        <v>2.13</v>
      </c>
      <c r="BN354">
        <v>0</v>
      </c>
      <c r="BO354">
        <v>0</v>
      </c>
      <c r="BP354">
        <v>0</v>
      </c>
      <c r="BQ354">
        <v>0.06</v>
      </c>
      <c r="BR354">
        <v>0</v>
      </c>
      <c r="BS354">
        <v>0</v>
      </c>
      <c r="BT354">
        <v>0</v>
      </c>
      <c r="BU354">
        <v>0</v>
      </c>
      <c r="BV354">
        <v>0</v>
      </c>
      <c r="BW354">
        <v>0</v>
      </c>
      <c r="BX354">
        <v>0</v>
      </c>
      <c r="BY354">
        <v>0</v>
      </c>
      <c r="BZ354">
        <v>0</v>
      </c>
      <c r="CA354">
        <v>1.1400000000000001</v>
      </c>
      <c r="CB354">
        <v>0</v>
      </c>
      <c r="CC354">
        <v>0</v>
      </c>
      <c r="CD354">
        <v>1.57</v>
      </c>
      <c r="CE354">
        <v>0</v>
      </c>
      <c r="CF354">
        <v>5.22</v>
      </c>
      <c r="CG354">
        <v>0</v>
      </c>
      <c r="CH354">
        <v>0</v>
      </c>
      <c r="CI354">
        <v>0</v>
      </c>
      <c r="CJ354">
        <v>0</v>
      </c>
      <c r="CK354">
        <v>5.38</v>
      </c>
      <c r="CL354">
        <v>0</v>
      </c>
      <c r="CM354">
        <v>0</v>
      </c>
      <c r="CN354">
        <v>0</v>
      </c>
      <c r="CO354">
        <v>0</v>
      </c>
      <c r="CP354">
        <v>4.72</v>
      </c>
      <c r="CQ354">
        <v>0</v>
      </c>
      <c r="CR354">
        <v>0</v>
      </c>
      <c r="CS354">
        <v>8.620000000000001</v>
      </c>
      <c r="CT354">
        <v>0</v>
      </c>
      <c r="CU354">
        <v>190</v>
      </c>
      <c r="CV354">
        <v>56</v>
      </c>
      <c r="CW354" t="s">
        <v>889</v>
      </c>
      <c r="CX354">
        <v>991.3</v>
      </c>
      <c r="CY354">
        <v>0.05</v>
      </c>
      <c r="CZ354">
        <v>0.1</v>
      </c>
      <c r="DA354">
        <v>0.2</v>
      </c>
      <c r="DB354">
        <v>0</v>
      </c>
      <c r="DC354">
        <v>0</v>
      </c>
      <c r="DD354">
        <v>0</v>
      </c>
      <c r="DE354">
        <v>0</v>
      </c>
      <c r="DF354">
        <v>0.12</v>
      </c>
      <c r="DG354">
        <v>0</v>
      </c>
      <c r="DH354">
        <v>0</v>
      </c>
      <c r="DI354">
        <v>0</v>
      </c>
      <c r="DJ354">
        <v>0</v>
      </c>
      <c r="DK354">
        <v>0</v>
      </c>
      <c r="DL354">
        <v>0</v>
      </c>
      <c r="DM354">
        <v>0</v>
      </c>
      <c r="DN354">
        <v>0.42</v>
      </c>
      <c r="DO354">
        <v>0</v>
      </c>
      <c r="DP354">
        <v>0</v>
      </c>
      <c r="DQ354">
        <v>0.1</v>
      </c>
      <c r="DR354">
        <v>0</v>
      </c>
      <c r="DS354">
        <v>0</v>
      </c>
      <c r="DT354">
        <v>0</v>
      </c>
      <c r="DU354">
        <v>0</v>
      </c>
      <c r="DV354">
        <v>0</v>
      </c>
      <c r="DW354">
        <v>0</v>
      </c>
      <c r="DX354">
        <v>0.01</v>
      </c>
      <c r="DY354" s="5" t="s">
        <v>889</v>
      </c>
      <c r="DZ354" s="5" t="s">
        <v>2660</v>
      </c>
      <c r="EA354" s="5" t="s">
        <v>2646</v>
      </c>
      <c r="EB354" s="5" t="s">
        <v>2572</v>
      </c>
      <c r="EC354" s="5">
        <v>991.30072212499999</v>
      </c>
      <c r="ED354" s="8">
        <v>1.2141689277900001</v>
      </c>
      <c r="EE354" s="7">
        <v>0</v>
      </c>
    </row>
    <row r="355" spans="1:135">
      <c r="A355">
        <v>1</v>
      </c>
      <c r="B355" t="s">
        <v>2238</v>
      </c>
      <c r="C355" t="s">
        <v>858</v>
      </c>
      <c r="D355" t="s">
        <v>859</v>
      </c>
      <c r="E355" t="s">
        <v>891</v>
      </c>
      <c r="F355" t="s">
        <v>892</v>
      </c>
      <c r="G355">
        <v>1067.4118755500001</v>
      </c>
      <c r="H355">
        <v>919.8125</v>
      </c>
      <c r="I355">
        <v>87.8125</v>
      </c>
      <c r="J355">
        <v>38.9375</v>
      </c>
      <c r="K355">
        <v>10.1875</v>
      </c>
      <c r="L355">
        <v>9.3125</v>
      </c>
      <c r="M355">
        <v>1.3125</v>
      </c>
      <c r="N355">
        <v>11.819833755493164</v>
      </c>
      <c r="O355">
        <v>66.026832580566406</v>
      </c>
      <c r="P355">
        <v>45.673882244202581</v>
      </c>
      <c r="Q355">
        <v>3.6875</v>
      </c>
      <c r="R355">
        <v>6.5625</v>
      </c>
      <c r="S355">
        <v>6.3125</v>
      </c>
      <c r="T355">
        <v>1006.6875</v>
      </c>
      <c r="U355">
        <v>44.125</v>
      </c>
      <c r="V355">
        <v>0</v>
      </c>
      <c r="W355">
        <v>850.79790410397516</v>
      </c>
      <c r="X355">
        <v>15.33123294889058</v>
      </c>
      <c r="Y355">
        <v>92</v>
      </c>
      <c r="Z355">
        <v>1231963.9245</v>
      </c>
      <c r="AA355">
        <v>136.43</v>
      </c>
      <c r="AB355">
        <v>124.73</v>
      </c>
      <c r="AC355">
        <v>121.99</v>
      </c>
      <c r="AD355">
        <v>2.74</v>
      </c>
      <c r="AE355">
        <v>8.19</v>
      </c>
      <c r="AF355">
        <v>3.08</v>
      </c>
      <c r="AG355">
        <v>0.43</v>
      </c>
      <c r="AH355">
        <v>474.3</v>
      </c>
      <c r="AI355">
        <v>3</v>
      </c>
      <c r="AJ355">
        <v>2.6</v>
      </c>
      <c r="AK355">
        <v>18.400000000000002</v>
      </c>
      <c r="AL355">
        <v>6.13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1.85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  <c r="BJ355">
        <v>0</v>
      </c>
      <c r="BK355">
        <v>0.36</v>
      </c>
      <c r="BL355">
        <v>0</v>
      </c>
      <c r="BM355">
        <v>0</v>
      </c>
      <c r="BN355">
        <v>64.349999999999994</v>
      </c>
      <c r="BO355">
        <v>16.93</v>
      </c>
      <c r="BP355">
        <v>0</v>
      </c>
      <c r="BQ355">
        <v>0</v>
      </c>
      <c r="BR355">
        <v>1.76</v>
      </c>
      <c r="BS355">
        <v>5.99</v>
      </c>
      <c r="BT355">
        <v>2.98</v>
      </c>
      <c r="BU355">
        <v>2.34</v>
      </c>
      <c r="BV355">
        <v>0</v>
      </c>
      <c r="BW355">
        <v>0.21</v>
      </c>
      <c r="BX355">
        <v>0</v>
      </c>
      <c r="BY355">
        <v>0</v>
      </c>
      <c r="BZ355">
        <v>0</v>
      </c>
      <c r="CA355">
        <v>1.45</v>
      </c>
      <c r="CB355">
        <v>0</v>
      </c>
      <c r="CC355">
        <v>0</v>
      </c>
      <c r="CD355">
        <v>0</v>
      </c>
      <c r="CE355">
        <v>2.0499999999999998</v>
      </c>
      <c r="CF355">
        <v>0</v>
      </c>
      <c r="CG355">
        <v>1.58</v>
      </c>
      <c r="CH355">
        <v>0</v>
      </c>
      <c r="CI355">
        <v>11.43</v>
      </c>
      <c r="CJ355">
        <v>0</v>
      </c>
      <c r="CK355">
        <v>5.41</v>
      </c>
      <c r="CL355">
        <v>0</v>
      </c>
      <c r="CM355">
        <v>0</v>
      </c>
      <c r="CN355">
        <v>0</v>
      </c>
      <c r="CO355">
        <v>1.1400000000000001</v>
      </c>
      <c r="CP355">
        <v>8.06</v>
      </c>
      <c r="CQ355">
        <v>0</v>
      </c>
      <c r="CR355">
        <v>0</v>
      </c>
      <c r="CS355">
        <v>2.41</v>
      </c>
      <c r="CT355">
        <v>0</v>
      </c>
      <c r="CU355">
        <v>101</v>
      </c>
      <c r="CV355">
        <v>110.39999999999999</v>
      </c>
      <c r="CW355" t="s">
        <v>891</v>
      </c>
      <c r="CX355">
        <v>1067.4100000000001</v>
      </c>
      <c r="CY355">
        <v>0.11</v>
      </c>
      <c r="CZ355">
        <v>0.28000000000000003</v>
      </c>
      <c r="DA355">
        <v>0</v>
      </c>
      <c r="DB355">
        <v>0</v>
      </c>
      <c r="DC355">
        <v>0</v>
      </c>
      <c r="DD355">
        <v>0</v>
      </c>
      <c r="DE355">
        <v>0</v>
      </c>
      <c r="DF355">
        <v>0.04</v>
      </c>
      <c r="DG355">
        <v>0</v>
      </c>
      <c r="DH355">
        <v>0</v>
      </c>
      <c r="DI355">
        <v>0</v>
      </c>
      <c r="DJ355">
        <v>0</v>
      </c>
      <c r="DK355">
        <v>0</v>
      </c>
      <c r="DL355">
        <v>0</v>
      </c>
      <c r="DM355">
        <v>0</v>
      </c>
      <c r="DN355">
        <v>0.19</v>
      </c>
      <c r="DO355">
        <v>0</v>
      </c>
      <c r="DP355">
        <v>0.03</v>
      </c>
      <c r="DQ355">
        <v>0.35</v>
      </c>
      <c r="DR355">
        <v>0</v>
      </c>
      <c r="DS355">
        <v>0</v>
      </c>
      <c r="DT355">
        <v>0</v>
      </c>
      <c r="DU355">
        <v>0</v>
      </c>
      <c r="DV355">
        <v>0</v>
      </c>
      <c r="DW355">
        <v>0</v>
      </c>
      <c r="DX355">
        <v>0</v>
      </c>
      <c r="DY355" s="5" t="s">
        <v>891</v>
      </c>
      <c r="DZ355" s="5" t="s">
        <v>2661</v>
      </c>
      <c r="EA355" s="5" t="s">
        <v>2646</v>
      </c>
      <c r="EB355" s="5" t="s">
        <v>2572</v>
      </c>
      <c r="EC355" s="5">
        <v>1067.4118755500001</v>
      </c>
      <c r="ED355" s="8">
        <v>0</v>
      </c>
      <c r="EE355" s="7">
        <v>0</v>
      </c>
    </row>
    <row r="356" spans="1:135">
      <c r="A356">
        <v>1</v>
      </c>
      <c r="B356" t="s">
        <v>2238</v>
      </c>
      <c r="C356" t="s">
        <v>893</v>
      </c>
      <c r="D356" t="s">
        <v>894</v>
      </c>
      <c r="E356" t="s">
        <v>895</v>
      </c>
      <c r="F356" t="s">
        <v>896</v>
      </c>
      <c r="G356">
        <v>10057.334967500001</v>
      </c>
      <c r="H356">
        <v>254.125</v>
      </c>
      <c r="I356">
        <v>195.75</v>
      </c>
      <c r="J356">
        <v>422.6875</v>
      </c>
      <c r="K356">
        <v>638.3125</v>
      </c>
      <c r="L356">
        <v>2046.6875</v>
      </c>
      <c r="M356">
        <v>6499.5</v>
      </c>
      <c r="N356">
        <v>300</v>
      </c>
      <c r="O356">
        <v>1178.013916015625</v>
      </c>
      <c r="P356">
        <v>561.62681059287263</v>
      </c>
      <c r="Q356">
        <v>25.125</v>
      </c>
      <c r="R356">
        <v>3634</v>
      </c>
      <c r="S356">
        <v>3946.75</v>
      </c>
      <c r="T356">
        <v>2451.1875</v>
      </c>
      <c r="U356">
        <v>0</v>
      </c>
      <c r="V356">
        <v>0</v>
      </c>
      <c r="W356">
        <v>1176.3709305577131</v>
      </c>
      <c r="X356">
        <v>13.70701892185801</v>
      </c>
      <c r="Y356">
        <v>31</v>
      </c>
      <c r="Z356">
        <v>53615.758500000004</v>
      </c>
      <c r="AA356">
        <v>43.34</v>
      </c>
      <c r="AB356">
        <v>12.01</v>
      </c>
      <c r="AC356">
        <v>10.130000000000001</v>
      </c>
      <c r="AD356">
        <v>1.88</v>
      </c>
      <c r="AE356">
        <v>4.07</v>
      </c>
      <c r="AF356">
        <v>19.75</v>
      </c>
      <c r="AG356">
        <v>7.51</v>
      </c>
      <c r="AH356">
        <v>0</v>
      </c>
      <c r="AI356">
        <v>5.9</v>
      </c>
      <c r="AJ356">
        <v>14.9</v>
      </c>
      <c r="AK356">
        <v>0.8</v>
      </c>
      <c r="AL356">
        <v>1.06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  <c r="BJ356">
        <v>0</v>
      </c>
      <c r="BK356">
        <v>0</v>
      </c>
      <c r="BL356">
        <v>10.28</v>
      </c>
      <c r="BM356">
        <v>0</v>
      </c>
      <c r="BN356">
        <v>0</v>
      </c>
      <c r="BO356">
        <v>0</v>
      </c>
      <c r="BP356">
        <v>0</v>
      </c>
      <c r="BQ356">
        <v>0</v>
      </c>
      <c r="BR356">
        <v>0</v>
      </c>
      <c r="BS356">
        <v>6.2</v>
      </c>
      <c r="BT356">
        <v>2.15</v>
      </c>
      <c r="BU356">
        <v>0</v>
      </c>
      <c r="BV356">
        <v>0</v>
      </c>
      <c r="BW356">
        <v>0</v>
      </c>
      <c r="BX356">
        <v>0</v>
      </c>
      <c r="BY356">
        <v>0</v>
      </c>
      <c r="BZ356">
        <v>0</v>
      </c>
      <c r="CA356">
        <v>0</v>
      </c>
      <c r="CB356">
        <v>0</v>
      </c>
      <c r="CC356">
        <v>0</v>
      </c>
      <c r="CD356">
        <v>0</v>
      </c>
      <c r="CE356">
        <v>3</v>
      </c>
      <c r="CF356">
        <v>0</v>
      </c>
      <c r="CG356">
        <v>2.97</v>
      </c>
      <c r="CH356">
        <v>0</v>
      </c>
      <c r="CI356">
        <v>7.54</v>
      </c>
      <c r="CJ356">
        <v>0</v>
      </c>
      <c r="CK356">
        <v>0</v>
      </c>
      <c r="CL356">
        <v>0</v>
      </c>
      <c r="CM356">
        <v>0</v>
      </c>
      <c r="CN356">
        <v>1.02</v>
      </c>
      <c r="CO356">
        <v>0</v>
      </c>
      <c r="CP356">
        <v>0</v>
      </c>
      <c r="CQ356">
        <v>1.5</v>
      </c>
      <c r="CR356">
        <v>0</v>
      </c>
      <c r="CS356">
        <v>5.24</v>
      </c>
      <c r="CT356">
        <v>2.38</v>
      </c>
      <c r="CU356">
        <v>11</v>
      </c>
      <c r="CV356">
        <v>31</v>
      </c>
      <c r="CW356" t="s">
        <v>895</v>
      </c>
      <c r="CX356">
        <v>10057.33</v>
      </c>
      <c r="CY356">
        <v>0.01</v>
      </c>
      <c r="CZ356">
        <v>0</v>
      </c>
      <c r="DA356">
        <v>0</v>
      </c>
      <c r="DB356">
        <v>0</v>
      </c>
      <c r="DC356">
        <v>0</v>
      </c>
      <c r="DD356">
        <v>0.01</v>
      </c>
      <c r="DE356">
        <v>0</v>
      </c>
      <c r="DF356">
        <v>0.02</v>
      </c>
      <c r="DG356">
        <v>0</v>
      </c>
      <c r="DH356">
        <v>0</v>
      </c>
      <c r="DI356">
        <v>0</v>
      </c>
      <c r="DJ356">
        <v>0</v>
      </c>
      <c r="DK356">
        <v>0</v>
      </c>
      <c r="DL356">
        <v>0</v>
      </c>
      <c r="DM356">
        <v>0</v>
      </c>
      <c r="DN356">
        <v>0.53</v>
      </c>
      <c r="DO356">
        <v>0.01</v>
      </c>
      <c r="DP356">
        <v>0.04</v>
      </c>
      <c r="DQ356">
        <v>0.3</v>
      </c>
      <c r="DR356">
        <v>0</v>
      </c>
      <c r="DS356">
        <v>0.02</v>
      </c>
      <c r="DT356">
        <v>0</v>
      </c>
      <c r="DU356">
        <v>0.05</v>
      </c>
      <c r="DV356">
        <v>0</v>
      </c>
      <c r="DW356">
        <v>0</v>
      </c>
      <c r="DX356">
        <v>0.01</v>
      </c>
      <c r="DY356" s="5" t="s">
        <v>895</v>
      </c>
      <c r="DZ356" s="5" t="s">
        <v>2662</v>
      </c>
      <c r="EA356" s="5" t="s">
        <v>2663</v>
      </c>
      <c r="EB356" s="5" t="s">
        <v>2572</v>
      </c>
      <c r="EC356" s="5">
        <v>10057.334967500001</v>
      </c>
      <c r="ED356" s="8">
        <v>15665.181929170001</v>
      </c>
      <c r="EE356" s="7">
        <v>1.56</v>
      </c>
    </row>
    <row r="357" spans="1:135">
      <c r="A357">
        <v>1</v>
      </c>
      <c r="B357" t="s">
        <v>2238</v>
      </c>
      <c r="C357" t="s">
        <v>893</v>
      </c>
      <c r="D357" t="s">
        <v>894</v>
      </c>
      <c r="E357" t="s">
        <v>897</v>
      </c>
      <c r="F357" t="s">
        <v>898</v>
      </c>
      <c r="G357">
        <v>3716.06415044</v>
      </c>
      <c r="H357">
        <v>22.875</v>
      </c>
      <c r="I357">
        <v>24.6875</v>
      </c>
      <c r="J357">
        <v>62</v>
      </c>
      <c r="K357">
        <v>95.6875</v>
      </c>
      <c r="L357">
        <v>420.4375</v>
      </c>
      <c r="M357">
        <v>3091.1875</v>
      </c>
      <c r="N357">
        <v>246.44673156738281</v>
      </c>
      <c r="O357">
        <v>998.31756591796875</v>
      </c>
      <c r="P357">
        <v>617.04785949748089</v>
      </c>
      <c r="Q357">
        <v>12.0625</v>
      </c>
      <c r="R357">
        <v>0</v>
      </c>
      <c r="S357">
        <v>1818.875</v>
      </c>
      <c r="T357">
        <v>1885.9375</v>
      </c>
      <c r="U357">
        <v>0</v>
      </c>
      <c r="V357">
        <v>0</v>
      </c>
      <c r="W357">
        <v>1273.4461300413736</v>
      </c>
      <c r="X357">
        <v>13.038870799555989</v>
      </c>
      <c r="Y357">
        <v>12</v>
      </c>
      <c r="Z357">
        <v>18646.138200000001</v>
      </c>
      <c r="AA357">
        <v>4.71</v>
      </c>
      <c r="AB357">
        <v>3.65</v>
      </c>
      <c r="AC357">
        <v>3.4</v>
      </c>
      <c r="AD357">
        <v>0.25</v>
      </c>
      <c r="AE357">
        <v>0.47</v>
      </c>
      <c r="AF357">
        <v>0.53</v>
      </c>
      <c r="AG357">
        <v>0.06</v>
      </c>
      <c r="AH357">
        <v>0</v>
      </c>
      <c r="AI357">
        <v>2.2000000000000002</v>
      </c>
      <c r="AJ357">
        <v>8.5</v>
      </c>
      <c r="AK357">
        <v>0</v>
      </c>
      <c r="AL357">
        <v>1.04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1.2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  <c r="BJ357">
        <v>0</v>
      </c>
      <c r="BK357">
        <v>0</v>
      </c>
      <c r="BL357">
        <v>0</v>
      </c>
      <c r="BM357">
        <v>0</v>
      </c>
      <c r="BN357">
        <v>0</v>
      </c>
      <c r="BO357">
        <v>0</v>
      </c>
      <c r="BP357">
        <v>0</v>
      </c>
      <c r="BQ357">
        <v>0</v>
      </c>
      <c r="BR357">
        <v>0</v>
      </c>
      <c r="BS357">
        <v>0.92</v>
      </c>
      <c r="BT357">
        <v>0.03</v>
      </c>
      <c r="BU357">
        <v>0</v>
      </c>
      <c r="BV357">
        <v>0</v>
      </c>
      <c r="BW357">
        <v>0</v>
      </c>
      <c r="BX357">
        <v>0</v>
      </c>
      <c r="BY357">
        <v>0</v>
      </c>
      <c r="BZ357">
        <v>0</v>
      </c>
      <c r="CA357">
        <v>0</v>
      </c>
      <c r="CB357">
        <v>0</v>
      </c>
      <c r="CC357">
        <v>0</v>
      </c>
      <c r="CD357">
        <v>0</v>
      </c>
      <c r="CE357">
        <v>0</v>
      </c>
      <c r="CF357">
        <v>0</v>
      </c>
      <c r="CG357">
        <v>0</v>
      </c>
      <c r="CH357">
        <v>0</v>
      </c>
      <c r="CI357">
        <v>0</v>
      </c>
      <c r="CJ357">
        <v>0</v>
      </c>
      <c r="CK357">
        <v>0</v>
      </c>
      <c r="CL357">
        <v>0</v>
      </c>
      <c r="CM357">
        <v>0</v>
      </c>
      <c r="CN357">
        <v>0</v>
      </c>
      <c r="CO357">
        <v>1.01</v>
      </c>
      <c r="CP357">
        <v>0</v>
      </c>
      <c r="CQ357">
        <v>0</v>
      </c>
      <c r="CR357">
        <v>7.0000000000000007E-2</v>
      </c>
      <c r="CS357">
        <v>0.44</v>
      </c>
      <c r="CT357">
        <v>0</v>
      </c>
      <c r="CU357">
        <v>3</v>
      </c>
      <c r="CV357">
        <v>13.200000000000001</v>
      </c>
      <c r="CW357" t="s">
        <v>897</v>
      </c>
      <c r="CX357">
        <v>3716.06</v>
      </c>
      <c r="CY357">
        <v>0.01</v>
      </c>
      <c r="CZ357">
        <v>0</v>
      </c>
      <c r="DA357">
        <v>0</v>
      </c>
      <c r="DB357">
        <v>0</v>
      </c>
      <c r="DC357">
        <v>0</v>
      </c>
      <c r="DD357">
        <v>0</v>
      </c>
      <c r="DE357">
        <v>0</v>
      </c>
      <c r="DF357">
        <v>0.03</v>
      </c>
      <c r="DG357">
        <v>0</v>
      </c>
      <c r="DH357">
        <v>0</v>
      </c>
      <c r="DI357">
        <v>0</v>
      </c>
      <c r="DJ357">
        <v>0</v>
      </c>
      <c r="DK357">
        <v>0</v>
      </c>
      <c r="DL357">
        <v>0</v>
      </c>
      <c r="DM357">
        <v>0.02</v>
      </c>
      <c r="DN357">
        <v>0.12</v>
      </c>
      <c r="DO357">
        <v>0</v>
      </c>
      <c r="DP357">
        <v>0.09</v>
      </c>
      <c r="DQ357">
        <v>0.65</v>
      </c>
      <c r="DR357">
        <v>0</v>
      </c>
      <c r="DS357">
        <v>0</v>
      </c>
      <c r="DT357">
        <v>0</v>
      </c>
      <c r="DU357">
        <v>0.08</v>
      </c>
      <c r="DV357">
        <v>0</v>
      </c>
      <c r="DW357">
        <v>0</v>
      </c>
      <c r="DX357">
        <v>0</v>
      </c>
      <c r="DY357" s="5" t="s">
        <v>897</v>
      </c>
      <c r="DZ357" s="5" t="s">
        <v>2664</v>
      </c>
      <c r="EA357" s="5" t="s">
        <v>2663</v>
      </c>
      <c r="EB357" s="5" t="s">
        <v>2572</v>
      </c>
      <c r="EC357" s="5">
        <v>3716.06415044</v>
      </c>
      <c r="ED357" s="8">
        <v>3754.1182926710003</v>
      </c>
      <c r="EE357" s="7">
        <v>1.01</v>
      </c>
    </row>
    <row r="358" spans="1:135">
      <c r="A358">
        <v>1</v>
      </c>
      <c r="B358" t="s">
        <v>2238</v>
      </c>
      <c r="C358" t="s">
        <v>893</v>
      </c>
      <c r="D358" t="s">
        <v>894</v>
      </c>
      <c r="E358" t="s">
        <v>899</v>
      </c>
      <c r="F358" t="s">
        <v>900</v>
      </c>
      <c r="G358">
        <v>3299.56540253</v>
      </c>
      <c r="H358">
        <v>15.125</v>
      </c>
      <c r="I358">
        <v>18.375</v>
      </c>
      <c r="J358">
        <v>40.875</v>
      </c>
      <c r="K358">
        <v>61.5</v>
      </c>
      <c r="L358">
        <v>214.5625</v>
      </c>
      <c r="M358">
        <v>2949.375</v>
      </c>
      <c r="N358">
        <v>303.45608520507813</v>
      </c>
      <c r="O358">
        <v>1050.874267578125</v>
      </c>
      <c r="P358">
        <v>629.91404148791594</v>
      </c>
      <c r="Q358">
        <v>12.6875</v>
      </c>
      <c r="R358">
        <v>0</v>
      </c>
      <c r="S358">
        <v>2243.3125</v>
      </c>
      <c r="T358">
        <v>1043.8125</v>
      </c>
      <c r="U358">
        <v>0</v>
      </c>
      <c r="V358">
        <v>0</v>
      </c>
      <c r="W358">
        <v>1285.1025451653222</v>
      </c>
      <c r="X358">
        <v>13.085787599893951</v>
      </c>
      <c r="Y358">
        <v>10</v>
      </c>
      <c r="Z358">
        <v>46950.541499999999</v>
      </c>
      <c r="AA358">
        <v>22.94</v>
      </c>
      <c r="AB358">
        <v>5.25</v>
      </c>
      <c r="AC358">
        <v>3.85</v>
      </c>
      <c r="AD358">
        <v>1.4</v>
      </c>
      <c r="AE358">
        <v>0.55000000000000004</v>
      </c>
      <c r="AF358">
        <v>2.34</v>
      </c>
      <c r="AG358">
        <v>14.8</v>
      </c>
      <c r="AH358">
        <v>0</v>
      </c>
      <c r="AI358">
        <v>0.5</v>
      </c>
      <c r="AJ358">
        <v>34.200000000000003</v>
      </c>
      <c r="AK358">
        <v>1.6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  <c r="BJ358">
        <v>0</v>
      </c>
      <c r="BK358">
        <v>0</v>
      </c>
      <c r="BL358">
        <v>1.2</v>
      </c>
      <c r="BM358">
        <v>1.5</v>
      </c>
      <c r="BN358">
        <v>0</v>
      </c>
      <c r="BO358">
        <v>0</v>
      </c>
      <c r="BP358">
        <v>0</v>
      </c>
      <c r="BQ358">
        <v>0</v>
      </c>
      <c r="BR358">
        <v>0</v>
      </c>
      <c r="BS358">
        <v>19.71</v>
      </c>
      <c r="BT358">
        <v>0.25</v>
      </c>
      <c r="BU358">
        <v>0</v>
      </c>
      <c r="BV358">
        <v>0</v>
      </c>
      <c r="BW358">
        <v>0</v>
      </c>
      <c r="BX358">
        <v>0</v>
      </c>
      <c r="BY358">
        <v>0</v>
      </c>
      <c r="BZ358">
        <v>0</v>
      </c>
      <c r="CA358">
        <v>0</v>
      </c>
      <c r="CB358">
        <v>0</v>
      </c>
      <c r="CC358">
        <v>0</v>
      </c>
      <c r="CD358">
        <v>0</v>
      </c>
      <c r="CE358">
        <v>0</v>
      </c>
      <c r="CF358">
        <v>0</v>
      </c>
      <c r="CG358">
        <v>0</v>
      </c>
      <c r="CH358">
        <v>0</v>
      </c>
      <c r="CI358">
        <v>0.28000000000000003</v>
      </c>
      <c r="CJ358">
        <v>0</v>
      </c>
      <c r="CK358">
        <v>0</v>
      </c>
      <c r="CL358">
        <v>0</v>
      </c>
      <c r="CM358">
        <v>0</v>
      </c>
      <c r="CN358">
        <v>0</v>
      </c>
      <c r="CO358">
        <v>0</v>
      </c>
      <c r="CP358">
        <v>0</v>
      </c>
      <c r="CQ358">
        <v>0</v>
      </c>
      <c r="CR358">
        <v>0</v>
      </c>
      <c r="CS358">
        <v>0</v>
      </c>
      <c r="CT358">
        <v>0</v>
      </c>
      <c r="CU358">
        <v>3</v>
      </c>
      <c r="CV358">
        <v>12</v>
      </c>
      <c r="CW358" t="s">
        <v>899</v>
      </c>
      <c r="CX358">
        <v>3299.57</v>
      </c>
      <c r="CY358">
        <v>0.01</v>
      </c>
      <c r="CZ358">
        <v>0</v>
      </c>
      <c r="DA358">
        <v>0</v>
      </c>
      <c r="DB358">
        <v>0</v>
      </c>
      <c r="DC358">
        <v>0</v>
      </c>
      <c r="DD358">
        <v>0</v>
      </c>
      <c r="DE358">
        <v>0</v>
      </c>
      <c r="DF358">
        <v>0.02</v>
      </c>
      <c r="DG358">
        <v>0</v>
      </c>
      <c r="DH358">
        <v>0</v>
      </c>
      <c r="DI358">
        <v>0</v>
      </c>
      <c r="DJ358">
        <v>0</v>
      </c>
      <c r="DK358">
        <v>0</v>
      </c>
      <c r="DL358">
        <v>0</v>
      </c>
      <c r="DM358">
        <v>0.02</v>
      </c>
      <c r="DN358">
        <v>0.11</v>
      </c>
      <c r="DO358">
        <v>0.03</v>
      </c>
      <c r="DP358">
        <v>0.11</v>
      </c>
      <c r="DQ358">
        <v>0.51</v>
      </c>
      <c r="DR358">
        <v>0</v>
      </c>
      <c r="DS358">
        <v>0</v>
      </c>
      <c r="DT358">
        <v>0</v>
      </c>
      <c r="DU358">
        <v>0.19</v>
      </c>
      <c r="DV358">
        <v>0</v>
      </c>
      <c r="DW358">
        <v>0</v>
      </c>
      <c r="DX358">
        <v>0</v>
      </c>
      <c r="DY358" s="5" t="s">
        <v>899</v>
      </c>
      <c r="DZ358" s="5" t="s">
        <v>2665</v>
      </c>
      <c r="EA358" s="5" t="s">
        <v>2663</v>
      </c>
      <c r="EB358" s="5" t="s">
        <v>2572</v>
      </c>
      <c r="EC358" s="5">
        <v>3299.56540253</v>
      </c>
      <c r="ED358" s="8">
        <v>6917.1522310864002</v>
      </c>
      <c r="EE358" s="7">
        <v>2.1</v>
      </c>
    </row>
    <row r="359" spans="1:135">
      <c r="A359">
        <v>1</v>
      </c>
      <c r="B359" t="s">
        <v>2238</v>
      </c>
      <c r="C359" t="s">
        <v>893</v>
      </c>
      <c r="D359" t="s">
        <v>894</v>
      </c>
      <c r="E359" t="s">
        <v>901</v>
      </c>
      <c r="F359" t="s">
        <v>894</v>
      </c>
      <c r="G359">
        <v>7287.1016004100002</v>
      </c>
      <c r="H359">
        <v>150.0625</v>
      </c>
      <c r="I359">
        <v>145.1875</v>
      </c>
      <c r="J359">
        <v>248</v>
      </c>
      <c r="K359">
        <v>347.875</v>
      </c>
      <c r="L359">
        <v>1107</v>
      </c>
      <c r="M359">
        <v>5288.75</v>
      </c>
      <c r="N359">
        <v>166.92079162597656</v>
      </c>
      <c r="O359">
        <v>1200.30029296875</v>
      </c>
      <c r="P359">
        <v>519.32446916859783</v>
      </c>
      <c r="Q359">
        <v>60.625</v>
      </c>
      <c r="R359">
        <v>0</v>
      </c>
      <c r="S359">
        <v>2829.625</v>
      </c>
      <c r="T359">
        <v>2274.75</v>
      </c>
      <c r="U359">
        <v>2070.6875</v>
      </c>
      <c r="V359">
        <v>51.1875</v>
      </c>
      <c r="W359">
        <v>1220.3959930702069</v>
      </c>
      <c r="X359">
        <v>13.461976277466166</v>
      </c>
      <c r="Y359">
        <v>43</v>
      </c>
      <c r="Z359">
        <v>112962.24400000001</v>
      </c>
      <c r="AA359">
        <v>55.88</v>
      </c>
      <c r="AB359">
        <v>20.55</v>
      </c>
      <c r="AC359">
        <v>19.899999999999999</v>
      </c>
      <c r="AD359">
        <v>0.65</v>
      </c>
      <c r="AE359">
        <v>4.3099999999999996</v>
      </c>
      <c r="AF359">
        <v>25.43</v>
      </c>
      <c r="AG359">
        <v>5.59</v>
      </c>
      <c r="AH359">
        <v>14.1</v>
      </c>
      <c r="AI359">
        <v>3.6</v>
      </c>
      <c r="AJ359">
        <v>28.6</v>
      </c>
      <c r="AK359">
        <v>1.6</v>
      </c>
      <c r="AL359">
        <v>1.1000000000000001</v>
      </c>
      <c r="AM359">
        <v>0</v>
      </c>
      <c r="AN359">
        <v>0</v>
      </c>
      <c r="AO359">
        <v>1</v>
      </c>
      <c r="AP359">
        <v>0</v>
      </c>
      <c r="AQ359">
        <v>0</v>
      </c>
      <c r="AR359">
        <v>0</v>
      </c>
      <c r="AS359">
        <v>3.35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  <c r="BJ359">
        <v>0</v>
      </c>
      <c r="BK359">
        <v>0</v>
      </c>
      <c r="BL359">
        <v>1.7</v>
      </c>
      <c r="BM359">
        <v>1.1000000000000001</v>
      </c>
      <c r="BN359">
        <v>0</v>
      </c>
      <c r="BO359">
        <v>0.25</v>
      </c>
      <c r="BP359">
        <v>0</v>
      </c>
      <c r="BQ359">
        <v>0</v>
      </c>
      <c r="BR359">
        <v>0</v>
      </c>
      <c r="BS359">
        <v>9.18</v>
      </c>
      <c r="BT359">
        <v>1.88</v>
      </c>
      <c r="BU359">
        <v>0</v>
      </c>
      <c r="BV359">
        <v>0</v>
      </c>
      <c r="BW359">
        <v>0</v>
      </c>
      <c r="BX359">
        <v>0</v>
      </c>
      <c r="BY359">
        <v>0</v>
      </c>
      <c r="BZ359">
        <v>0</v>
      </c>
      <c r="CA359">
        <v>0</v>
      </c>
      <c r="CB359">
        <v>0</v>
      </c>
      <c r="CC359">
        <v>0</v>
      </c>
      <c r="CD359">
        <v>0</v>
      </c>
      <c r="CE359">
        <v>0</v>
      </c>
      <c r="CF359">
        <v>5</v>
      </c>
      <c r="CG359">
        <v>0</v>
      </c>
      <c r="CH359">
        <v>0</v>
      </c>
      <c r="CI359">
        <v>7.91</v>
      </c>
      <c r="CJ359">
        <v>0</v>
      </c>
      <c r="CK359">
        <v>2.89</v>
      </c>
      <c r="CL359">
        <v>0</v>
      </c>
      <c r="CM359">
        <v>0</v>
      </c>
      <c r="CN359">
        <v>3.71</v>
      </c>
      <c r="CO359">
        <v>1.53</v>
      </c>
      <c r="CP359">
        <v>0</v>
      </c>
      <c r="CQ359">
        <v>11</v>
      </c>
      <c r="CR359">
        <v>0.85</v>
      </c>
      <c r="CS359">
        <v>3.43</v>
      </c>
      <c r="CT359">
        <v>0</v>
      </c>
      <c r="CU359">
        <v>15</v>
      </c>
      <c r="CV359">
        <v>55.9</v>
      </c>
      <c r="CW359" t="s">
        <v>901</v>
      </c>
      <c r="CX359">
        <v>7287.1</v>
      </c>
      <c r="CY359">
        <v>0.02</v>
      </c>
      <c r="CZ359">
        <v>0.01</v>
      </c>
      <c r="DA359">
        <v>0</v>
      </c>
      <c r="DB359">
        <v>0</v>
      </c>
      <c r="DC359">
        <v>0</v>
      </c>
      <c r="DD359">
        <v>0.01</v>
      </c>
      <c r="DE359">
        <v>0</v>
      </c>
      <c r="DF359">
        <v>0.03</v>
      </c>
      <c r="DG359">
        <v>0</v>
      </c>
      <c r="DH359">
        <v>0</v>
      </c>
      <c r="DI359">
        <v>0</v>
      </c>
      <c r="DJ359">
        <v>0</v>
      </c>
      <c r="DK359">
        <v>0</v>
      </c>
      <c r="DL359">
        <v>0.01</v>
      </c>
      <c r="DM359">
        <v>0.01</v>
      </c>
      <c r="DN359">
        <v>0.28000000000000003</v>
      </c>
      <c r="DO359">
        <v>0.03</v>
      </c>
      <c r="DP359">
        <v>0.05</v>
      </c>
      <c r="DQ359">
        <v>0.45</v>
      </c>
      <c r="DR359">
        <v>0</v>
      </c>
      <c r="DS359">
        <v>0.04</v>
      </c>
      <c r="DT359">
        <v>0</v>
      </c>
      <c r="DU359">
        <v>0.04</v>
      </c>
      <c r="DV359">
        <v>0.01</v>
      </c>
      <c r="DW359">
        <v>0</v>
      </c>
      <c r="DX359">
        <v>0</v>
      </c>
      <c r="DY359" s="5" t="s">
        <v>901</v>
      </c>
      <c r="DZ359" s="5" t="s">
        <v>2663</v>
      </c>
      <c r="EA359" s="5" t="s">
        <v>2663</v>
      </c>
      <c r="EB359" s="5" t="s">
        <v>2572</v>
      </c>
      <c r="EC359" s="5">
        <v>7287.1016004100002</v>
      </c>
      <c r="ED359" s="8">
        <v>1995.1693810057523</v>
      </c>
      <c r="EE359" s="7">
        <v>0.27</v>
      </c>
    </row>
    <row r="360" spans="1:135">
      <c r="A360">
        <v>1</v>
      </c>
      <c r="B360" t="s">
        <v>2238</v>
      </c>
      <c r="C360" t="s">
        <v>893</v>
      </c>
      <c r="D360" t="s">
        <v>894</v>
      </c>
      <c r="E360" t="s">
        <v>902</v>
      </c>
      <c r="F360" t="s">
        <v>903</v>
      </c>
      <c r="G360">
        <v>1970.1207842700001</v>
      </c>
      <c r="H360">
        <v>157.625</v>
      </c>
      <c r="I360">
        <v>93.0625</v>
      </c>
      <c r="J360">
        <v>118.5625</v>
      </c>
      <c r="K360">
        <v>146.125</v>
      </c>
      <c r="L360">
        <v>383.0625</v>
      </c>
      <c r="M360">
        <v>1072.3125</v>
      </c>
      <c r="N360">
        <v>132.57246398925781</v>
      </c>
      <c r="O360">
        <v>600.4029541015625</v>
      </c>
      <c r="P360">
        <v>301.42313376008957</v>
      </c>
      <c r="Q360">
        <v>0</v>
      </c>
      <c r="R360">
        <v>0</v>
      </c>
      <c r="S360">
        <v>0</v>
      </c>
      <c r="T360">
        <v>0.875</v>
      </c>
      <c r="U360">
        <v>1969.875</v>
      </c>
      <c r="V360">
        <v>0</v>
      </c>
      <c r="W360">
        <v>1149.068660408474</v>
      </c>
      <c r="X360">
        <v>14.449601991627553</v>
      </c>
      <c r="Y360">
        <v>38</v>
      </c>
      <c r="Z360">
        <v>753708.62109999999</v>
      </c>
      <c r="AA360">
        <v>43.23</v>
      </c>
      <c r="AB360">
        <v>30.45</v>
      </c>
      <c r="AC360">
        <v>30.2</v>
      </c>
      <c r="AD360">
        <v>0.25</v>
      </c>
      <c r="AE360">
        <v>5.81</v>
      </c>
      <c r="AF360">
        <v>5.26</v>
      </c>
      <c r="AG360">
        <v>1.71</v>
      </c>
      <c r="AH360">
        <v>9.9</v>
      </c>
      <c r="AI360">
        <v>6.7</v>
      </c>
      <c r="AJ360">
        <v>20.3</v>
      </c>
      <c r="AK360">
        <v>1.6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6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3.65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  <c r="BJ360">
        <v>0</v>
      </c>
      <c r="BK360">
        <v>0</v>
      </c>
      <c r="BL360">
        <v>0</v>
      </c>
      <c r="BM360">
        <v>0</v>
      </c>
      <c r="BN360">
        <v>0</v>
      </c>
      <c r="BO360">
        <v>2.15</v>
      </c>
      <c r="BP360">
        <v>0</v>
      </c>
      <c r="BQ360">
        <v>1.44</v>
      </c>
      <c r="BR360">
        <v>0</v>
      </c>
      <c r="BS360">
        <v>3.09</v>
      </c>
      <c r="BT360">
        <v>2.35</v>
      </c>
      <c r="BU360">
        <v>0</v>
      </c>
      <c r="BV360">
        <v>0</v>
      </c>
      <c r="BW360">
        <v>0</v>
      </c>
      <c r="BX360">
        <v>0</v>
      </c>
      <c r="BY360">
        <v>0</v>
      </c>
      <c r="BZ360">
        <v>0</v>
      </c>
      <c r="CA360">
        <v>2.85</v>
      </c>
      <c r="CB360">
        <v>0</v>
      </c>
      <c r="CC360">
        <v>0</v>
      </c>
      <c r="CD360">
        <v>0</v>
      </c>
      <c r="CE360">
        <v>0</v>
      </c>
      <c r="CF360">
        <v>0</v>
      </c>
      <c r="CG360">
        <v>0</v>
      </c>
      <c r="CH360">
        <v>0</v>
      </c>
      <c r="CI360">
        <v>5.99</v>
      </c>
      <c r="CJ360">
        <v>0</v>
      </c>
      <c r="CK360">
        <v>0</v>
      </c>
      <c r="CL360">
        <v>0</v>
      </c>
      <c r="CM360">
        <v>0</v>
      </c>
      <c r="CN360">
        <v>1.1200000000000001</v>
      </c>
      <c r="CO360">
        <v>3.81</v>
      </c>
      <c r="CP360">
        <v>1.95</v>
      </c>
      <c r="CQ360">
        <v>0</v>
      </c>
      <c r="CR360">
        <v>0</v>
      </c>
      <c r="CS360">
        <v>8.83</v>
      </c>
      <c r="CT360">
        <v>0</v>
      </c>
      <c r="CU360">
        <v>27</v>
      </c>
      <c r="CV360">
        <v>45.6</v>
      </c>
      <c r="CW360" t="s">
        <v>902</v>
      </c>
      <c r="CX360">
        <v>1970.12</v>
      </c>
      <c r="CY360">
        <v>0.03</v>
      </c>
      <c r="CZ360">
        <v>0.06</v>
      </c>
      <c r="DA360">
        <v>0</v>
      </c>
      <c r="DB360">
        <v>0</v>
      </c>
      <c r="DC360">
        <v>0</v>
      </c>
      <c r="DD360">
        <v>0.03</v>
      </c>
      <c r="DE360">
        <v>0</v>
      </c>
      <c r="DF360">
        <v>0.04</v>
      </c>
      <c r="DG360">
        <v>0</v>
      </c>
      <c r="DH360">
        <v>0</v>
      </c>
      <c r="DI360">
        <v>0</v>
      </c>
      <c r="DJ360">
        <v>0</v>
      </c>
      <c r="DK360">
        <v>0</v>
      </c>
      <c r="DL360">
        <v>0.01</v>
      </c>
      <c r="DM360">
        <v>0</v>
      </c>
      <c r="DN360">
        <v>0.59</v>
      </c>
      <c r="DO360">
        <v>0.02</v>
      </c>
      <c r="DP360">
        <v>0.06</v>
      </c>
      <c r="DQ360">
        <v>0.17</v>
      </c>
      <c r="DR360">
        <v>0</v>
      </c>
      <c r="DS360">
        <v>0</v>
      </c>
      <c r="DT360">
        <v>0</v>
      </c>
      <c r="DU360">
        <v>0</v>
      </c>
      <c r="DV360">
        <v>0</v>
      </c>
      <c r="DW360">
        <v>0</v>
      </c>
      <c r="DX360">
        <v>0</v>
      </c>
      <c r="DY360" s="5" t="s">
        <v>902</v>
      </c>
      <c r="DZ360" s="5" t="s">
        <v>2666</v>
      </c>
      <c r="EA360" s="5" t="s">
        <v>2663</v>
      </c>
      <c r="EB360" s="5" t="s">
        <v>2572</v>
      </c>
      <c r="EC360" s="5">
        <v>1970.1207842700001</v>
      </c>
      <c r="ED360" s="8">
        <v>1085.3124361635</v>
      </c>
      <c r="EE360" s="7">
        <v>0.55000000000000004</v>
      </c>
    </row>
    <row r="361" spans="1:135">
      <c r="A361">
        <v>1</v>
      </c>
      <c r="B361" t="s">
        <v>2238</v>
      </c>
      <c r="C361" t="s">
        <v>904</v>
      </c>
      <c r="D361" t="s">
        <v>905</v>
      </c>
      <c r="E361" t="s">
        <v>906</v>
      </c>
      <c r="F361" t="s">
        <v>907</v>
      </c>
      <c r="G361">
        <v>418.704625959</v>
      </c>
      <c r="H361">
        <v>44.75</v>
      </c>
      <c r="I361">
        <v>65.25</v>
      </c>
      <c r="J361">
        <v>73.875</v>
      </c>
      <c r="K361">
        <v>64.1875</v>
      </c>
      <c r="L361">
        <v>106.6875</v>
      </c>
      <c r="M361">
        <v>63.9375</v>
      </c>
      <c r="N361">
        <v>69.501670837402344</v>
      </c>
      <c r="O361">
        <v>267.37451171875</v>
      </c>
      <c r="P361">
        <v>144.81925688175716</v>
      </c>
      <c r="Q361">
        <v>0</v>
      </c>
      <c r="R361">
        <v>221.8125</v>
      </c>
      <c r="S361">
        <v>0</v>
      </c>
      <c r="T361">
        <v>72.625</v>
      </c>
      <c r="U361">
        <v>124.25</v>
      </c>
      <c r="V361">
        <v>0</v>
      </c>
      <c r="W361">
        <v>1009.2450044736057</v>
      </c>
      <c r="X361">
        <v>15.258031613480465</v>
      </c>
      <c r="Y361">
        <v>13</v>
      </c>
      <c r="Z361">
        <v>2589091.9720999999</v>
      </c>
      <c r="AA361">
        <v>57.73</v>
      </c>
      <c r="AB361">
        <v>5.72</v>
      </c>
      <c r="AC361">
        <v>5.51</v>
      </c>
      <c r="AD361">
        <v>0.21</v>
      </c>
      <c r="AE361">
        <v>1</v>
      </c>
      <c r="AF361">
        <v>51.01</v>
      </c>
      <c r="AG361">
        <v>0</v>
      </c>
      <c r="AH361">
        <v>0</v>
      </c>
      <c r="AI361">
        <v>1.9</v>
      </c>
      <c r="AJ361">
        <v>1.1000000000000001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50.3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  <c r="BJ361">
        <v>0</v>
      </c>
      <c r="BK361">
        <v>0</v>
      </c>
      <c r="BL361">
        <v>0.87</v>
      </c>
      <c r="BM361">
        <v>0</v>
      </c>
      <c r="BN361">
        <v>0</v>
      </c>
      <c r="BO361">
        <v>0</v>
      </c>
      <c r="BP361">
        <v>0</v>
      </c>
      <c r="BQ361">
        <v>0</v>
      </c>
      <c r="BR361">
        <v>0</v>
      </c>
      <c r="BS361">
        <v>0</v>
      </c>
      <c r="BT361">
        <v>0</v>
      </c>
      <c r="BU361">
        <v>0</v>
      </c>
      <c r="BV361">
        <v>0</v>
      </c>
      <c r="BW361">
        <v>0</v>
      </c>
      <c r="BX361">
        <v>0</v>
      </c>
      <c r="BY361">
        <v>0</v>
      </c>
      <c r="BZ361">
        <v>0</v>
      </c>
      <c r="CA361">
        <v>0.94</v>
      </c>
      <c r="CB361">
        <v>0</v>
      </c>
      <c r="CC361">
        <v>0</v>
      </c>
      <c r="CD361">
        <v>0</v>
      </c>
      <c r="CE361">
        <v>0</v>
      </c>
      <c r="CF361">
        <v>1</v>
      </c>
      <c r="CG361">
        <v>2.12</v>
      </c>
      <c r="CH361">
        <v>0</v>
      </c>
      <c r="CI361">
        <v>0</v>
      </c>
      <c r="CJ361">
        <v>0</v>
      </c>
      <c r="CK361">
        <v>0</v>
      </c>
      <c r="CL361">
        <v>0</v>
      </c>
      <c r="CM361">
        <v>0</v>
      </c>
      <c r="CN361">
        <v>0</v>
      </c>
      <c r="CO361">
        <v>0</v>
      </c>
      <c r="CP361">
        <v>0</v>
      </c>
      <c r="CQ361">
        <v>1.22</v>
      </c>
      <c r="CR361">
        <v>0.38</v>
      </c>
      <c r="CS361">
        <v>0.9</v>
      </c>
      <c r="CT361">
        <v>0</v>
      </c>
      <c r="CU361">
        <v>52</v>
      </c>
      <c r="CV361">
        <v>46.800000000000004</v>
      </c>
      <c r="CW361" t="s">
        <v>906</v>
      </c>
      <c r="CX361">
        <v>418.7</v>
      </c>
      <c r="CY361">
        <v>7.0000000000000007E-2</v>
      </c>
      <c r="CZ361">
        <v>0.1</v>
      </c>
      <c r="DA361">
        <v>0</v>
      </c>
      <c r="DB361">
        <v>0</v>
      </c>
      <c r="DC361">
        <v>0</v>
      </c>
      <c r="DD361">
        <v>0.02</v>
      </c>
      <c r="DE361">
        <v>0</v>
      </c>
      <c r="DF361">
        <v>7.0000000000000007E-2</v>
      </c>
      <c r="DG361">
        <v>0</v>
      </c>
      <c r="DH361">
        <v>0</v>
      </c>
      <c r="DI361">
        <v>0</v>
      </c>
      <c r="DJ361">
        <v>0</v>
      </c>
      <c r="DK361">
        <v>0</v>
      </c>
      <c r="DL361">
        <v>0</v>
      </c>
      <c r="DM361">
        <v>0</v>
      </c>
      <c r="DN361">
        <v>0.4</v>
      </c>
      <c r="DO361">
        <v>0.04</v>
      </c>
      <c r="DP361">
        <v>0.09</v>
      </c>
      <c r="DQ361">
        <v>0.05</v>
      </c>
      <c r="DR361">
        <v>0</v>
      </c>
      <c r="DS361">
        <v>0</v>
      </c>
      <c r="DT361">
        <v>0</v>
      </c>
      <c r="DU361">
        <v>0.15</v>
      </c>
      <c r="DV361">
        <v>0</v>
      </c>
      <c r="DW361">
        <v>0</v>
      </c>
      <c r="DX361">
        <v>0</v>
      </c>
      <c r="DY361" s="5" t="s">
        <v>906</v>
      </c>
      <c r="DZ361" s="5" t="s">
        <v>2667</v>
      </c>
      <c r="EA361" s="5" t="s">
        <v>2668</v>
      </c>
      <c r="EB361" s="5" t="s">
        <v>2572</v>
      </c>
      <c r="EC361" s="5">
        <v>418.704625959</v>
      </c>
      <c r="ED361" s="8">
        <v>687.12291586489994</v>
      </c>
      <c r="EE361" s="7">
        <v>1.64</v>
      </c>
    </row>
    <row r="362" spans="1:135">
      <c r="A362">
        <v>1</v>
      </c>
      <c r="B362" t="s">
        <v>2238</v>
      </c>
      <c r="C362" t="s">
        <v>904</v>
      </c>
      <c r="D362" t="s">
        <v>905</v>
      </c>
      <c r="E362" t="s">
        <v>908</v>
      </c>
      <c r="F362" t="s">
        <v>909</v>
      </c>
      <c r="G362">
        <v>1564.8221994</v>
      </c>
      <c r="H362">
        <v>239.4375</v>
      </c>
      <c r="I362">
        <v>215.1875</v>
      </c>
      <c r="J362">
        <v>257.25</v>
      </c>
      <c r="K362">
        <v>219.6875</v>
      </c>
      <c r="L362">
        <v>362.25</v>
      </c>
      <c r="M362">
        <v>270.875</v>
      </c>
      <c r="N362">
        <v>57.071128845214844</v>
      </c>
      <c r="O362">
        <v>260.12939453125</v>
      </c>
      <c r="P362">
        <v>120.78507831360923</v>
      </c>
      <c r="Q362">
        <v>0</v>
      </c>
      <c r="R362">
        <v>322.6875</v>
      </c>
      <c r="S362">
        <v>236.5625</v>
      </c>
      <c r="T362">
        <v>257.4375</v>
      </c>
      <c r="U362">
        <v>748</v>
      </c>
      <c r="V362">
        <v>0</v>
      </c>
      <c r="W362">
        <v>987.46814548361306</v>
      </c>
      <c r="X362">
        <v>15.329969624300558</v>
      </c>
      <c r="Y362">
        <v>28</v>
      </c>
      <c r="Z362">
        <v>607975.55929999996</v>
      </c>
      <c r="AA362">
        <v>60.18</v>
      </c>
      <c r="AB362">
        <v>26.99</v>
      </c>
      <c r="AC362">
        <v>24.77</v>
      </c>
      <c r="AD362">
        <v>2.2200000000000002</v>
      </c>
      <c r="AE362">
        <v>2.79</v>
      </c>
      <c r="AF362">
        <v>29</v>
      </c>
      <c r="AG362">
        <v>1.4</v>
      </c>
      <c r="AH362">
        <v>2.8</v>
      </c>
      <c r="AI362">
        <v>4.6000000000000005</v>
      </c>
      <c r="AJ362">
        <v>12.5</v>
      </c>
      <c r="AK362">
        <v>3.2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1.44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10.99</v>
      </c>
      <c r="BB362">
        <v>0</v>
      </c>
      <c r="BC362">
        <v>14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  <c r="BJ362">
        <v>0</v>
      </c>
      <c r="BK362">
        <v>0</v>
      </c>
      <c r="BL362">
        <v>0</v>
      </c>
      <c r="BM362">
        <v>0</v>
      </c>
      <c r="BN362">
        <v>0</v>
      </c>
      <c r="BO362">
        <v>0</v>
      </c>
      <c r="BP362">
        <v>0</v>
      </c>
      <c r="BQ362">
        <v>1</v>
      </c>
      <c r="BR362">
        <v>0</v>
      </c>
      <c r="BS362">
        <v>1.5</v>
      </c>
      <c r="BT362">
        <v>6.25</v>
      </c>
      <c r="BU362">
        <v>0</v>
      </c>
      <c r="BV362">
        <v>0</v>
      </c>
      <c r="BW362">
        <v>0</v>
      </c>
      <c r="BX362">
        <v>0</v>
      </c>
      <c r="BY362">
        <v>0</v>
      </c>
      <c r="BZ362">
        <v>0</v>
      </c>
      <c r="CA362">
        <v>0</v>
      </c>
      <c r="CB362">
        <v>0</v>
      </c>
      <c r="CC362">
        <v>0</v>
      </c>
      <c r="CD362">
        <v>0</v>
      </c>
      <c r="CE362">
        <v>1.2</v>
      </c>
      <c r="CF362">
        <v>1.53</v>
      </c>
      <c r="CG362">
        <v>0</v>
      </c>
      <c r="CH362">
        <v>0</v>
      </c>
      <c r="CI362">
        <v>9.0500000000000007</v>
      </c>
      <c r="CJ362">
        <v>0</v>
      </c>
      <c r="CK362">
        <v>2.16</v>
      </c>
      <c r="CL362">
        <v>0</v>
      </c>
      <c r="CM362">
        <v>0</v>
      </c>
      <c r="CN362">
        <v>0</v>
      </c>
      <c r="CO362">
        <v>0</v>
      </c>
      <c r="CP362">
        <v>1.95</v>
      </c>
      <c r="CQ362">
        <v>0</v>
      </c>
      <c r="CR362">
        <v>0.52</v>
      </c>
      <c r="CS362">
        <v>8.59</v>
      </c>
      <c r="CT362">
        <v>0</v>
      </c>
      <c r="CU362">
        <v>34</v>
      </c>
      <c r="CV362">
        <v>39.199999999999996</v>
      </c>
      <c r="CW362" t="s">
        <v>908</v>
      </c>
      <c r="CX362">
        <v>1564.82</v>
      </c>
      <c r="CY362">
        <v>7.0000000000000007E-2</v>
      </c>
      <c r="CZ362">
        <v>0.06</v>
      </c>
      <c r="DA362">
        <v>0</v>
      </c>
      <c r="DB362">
        <v>0.01</v>
      </c>
      <c r="DC362">
        <v>0</v>
      </c>
      <c r="DD362">
        <v>0.02</v>
      </c>
      <c r="DE362">
        <v>0</v>
      </c>
      <c r="DF362">
        <v>0.06</v>
      </c>
      <c r="DG362">
        <v>0</v>
      </c>
      <c r="DH362">
        <v>0</v>
      </c>
      <c r="DI362">
        <v>0</v>
      </c>
      <c r="DJ362">
        <v>0</v>
      </c>
      <c r="DK362">
        <v>0</v>
      </c>
      <c r="DL362">
        <v>0</v>
      </c>
      <c r="DM362">
        <v>0</v>
      </c>
      <c r="DN362">
        <v>0.37</v>
      </c>
      <c r="DO362">
        <v>0</v>
      </c>
      <c r="DP362">
        <v>0.12</v>
      </c>
      <c r="DQ362">
        <v>0.16</v>
      </c>
      <c r="DR362">
        <v>0</v>
      </c>
      <c r="DS362">
        <v>0</v>
      </c>
      <c r="DT362">
        <v>0</v>
      </c>
      <c r="DU362">
        <v>0.12</v>
      </c>
      <c r="DV362">
        <v>0</v>
      </c>
      <c r="DW362">
        <v>0</v>
      </c>
      <c r="DX362">
        <v>0</v>
      </c>
      <c r="DY362" s="5" t="s">
        <v>908</v>
      </c>
      <c r="DZ362" s="5" t="s">
        <v>2669</v>
      </c>
      <c r="EA362" s="5" t="s">
        <v>2668</v>
      </c>
      <c r="EB362" s="5" t="s">
        <v>2572</v>
      </c>
      <c r="EC362" s="5">
        <v>1564.8221994</v>
      </c>
      <c r="ED362" s="8">
        <v>1770.5541680121401</v>
      </c>
      <c r="EE362" s="7">
        <v>1.1299999999999999</v>
      </c>
    </row>
    <row r="363" spans="1:135">
      <c r="A363">
        <v>1</v>
      </c>
      <c r="B363" t="s">
        <v>2238</v>
      </c>
      <c r="C363" t="s">
        <v>904</v>
      </c>
      <c r="D363" t="s">
        <v>905</v>
      </c>
      <c r="E363" t="s">
        <v>910</v>
      </c>
      <c r="F363" t="s">
        <v>905</v>
      </c>
      <c r="G363">
        <v>4709.6810974999999</v>
      </c>
      <c r="H363">
        <v>598.3125</v>
      </c>
      <c r="I363">
        <v>240.0625</v>
      </c>
      <c r="J363">
        <v>317.875</v>
      </c>
      <c r="K363">
        <v>271.375</v>
      </c>
      <c r="L363">
        <v>544.1875</v>
      </c>
      <c r="M363">
        <v>2736.6875</v>
      </c>
      <c r="N363">
        <v>68.746658325195313</v>
      </c>
      <c r="O363">
        <v>1204.02099609375</v>
      </c>
      <c r="P363">
        <v>480.98628614631644</v>
      </c>
      <c r="Q363">
        <v>181.375</v>
      </c>
      <c r="R363">
        <v>187.3125</v>
      </c>
      <c r="S363">
        <v>1784.5</v>
      </c>
      <c r="T363">
        <v>1373.4375</v>
      </c>
      <c r="U363">
        <v>1181.875</v>
      </c>
      <c r="V363">
        <v>0</v>
      </c>
      <c r="W363">
        <v>1158.8692225008958</v>
      </c>
      <c r="X363">
        <v>13.661483870111601</v>
      </c>
      <c r="Y363">
        <v>78</v>
      </c>
      <c r="Z363">
        <v>825533.02579999994</v>
      </c>
      <c r="AA363">
        <v>118.58</v>
      </c>
      <c r="AB363">
        <v>69.48</v>
      </c>
      <c r="AC363">
        <v>58.03</v>
      </c>
      <c r="AD363">
        <v>11.45</v>
      </c>
      <c r="AE363">
        <v>6.39</v>
      </c>
      <c r="AF363">
        <v>39.51</v>
      </c>
      <c r="AG363">
        <v>3.2</v>
      </c>
      <c r="AH363">
        <v>36.700000000000003</v>
      </c>
      <c r="AI363">
        <v>23.1</v>
      </c>
      <c r="AJ363">
        <v>40</v>
      </c>
      <c r="AK363">
        <v>1.6</v>
      </c>
      <c r="AL363">
        <v>1.0900000000000001</v>
      </c>
      <c r="AM363">
        <v>0</v>
      </c>
      <c r="AN363">
        <v>0</v>
      </c>
      <c r="AO363">
        <v>0</v>
      </c>
      <c r="AP363">
        <v>1.48</v>
      </c>
      <c r="AQ363">
        <v>0</v>
      </c>
      <c r="AR363">
        <v>0</v>
      </c>
      <c r="AS363">
        <v>6.11</v>
      </c>
      <c r="AT363">
        <v>0</v>
      </c>
      <c r="AU363">
        <v>0</v>
      </c>
      <c r="AV363">
        <v>0</v>
      </c>
      <c r="AW363">
        <v>1.25</v>
      </c>
      <c r="AX363">
        <v>0</v>
      </c>
      <c r="AY363">
        <v>0</v>
      </c>
      <c r="AZ363">
        <v>0</v>
      </c>
      <c r="BA363">
        <v>13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4.03</v>
      </c>
      <c r="BH363">
        <v>0</v>
      </c>
      <c r="BI363">
        <v>0</v>
      </c>
      <c r="BJ363">
        <v>0</v>
      </c>
      <c r="BK363">
        <v>0</v>
      </c>
      <c r="BL363">
        <v>1.22</v>
      </c>
      <c r="BM363">
        <v>0</v>
      </c>
      <c r="BN363">
        <v>0</v>
      </c>
      <c r="BO363">
        <v>1.64</v>
      </c>
      <c r="BP363">
        <v>0</v>
      </c>
      <c r="BQ363">
        <v>1.4</v>
      </c>
      <c r="BR363">
        <v>0</v>
      </c>
      <c r="BS363">
        <v>3.56</v>
      </c>
      <c r="BT363">
        <v>3.4</v>
      </c>
      <c r="BU363">
        <v>0.88</v>
      </c>
      <c r="BV363">
        <v>0</v>
      </c>
      <c r="BW363">
        <v>0</v>
      </c>
      <c r="BX363">
        <v>0</v>
      </c>
      <c r="BY363">
        <v>0</v>
      </c>
      <c r="BZ363">
        <v>1.1100000000000001</v>
      </c>
      <c r="CA363">
        <v>1.82</v>
      </c>
      <c r="CB363">
        <v>0</v>
      </c>
      <c r="CC363">
        <v>8.120000000000001</v>
      </c>
      <c r="CD363">
        <v>0</v>
      </c>
      <c r="CE363">
        <v>0</v>
      </c>
      <c r="CF363">
        <v>1.29</v>
      </c>
      <c r="CG363">
        <v>6.11</v>
      </c>
      <c r="CH363">
        <v>0</v>
      </c>
      <c r="CI363">
        <v>6.95</v>
      </c>
      <c r="CJ363">
        <v>0</v>
      </c>
      <c r="CK363">
        <v>4.5</v>
      </c>
      <c r="CL363">
        <v>0</v>
      </c>
      <c r="CM363">
        <v>0</v>
      </c>
      <c r="CN363">
        <v>0</v>
      </c>
      <c r="CO363">
        <v>1.1100000000000001</v>
      </c>
      <c r="CP363">
        <v>1.55</v>
      </c>
      <c r="CQ363">
        <v>1.88</v>
      </c>
      <c r="CR363">
        <v>4.93</v>
      </c>
      <c r="CS363">
        <v>40.15</v>
      </c>
      <c r="CT363">
        <v>0</v>
      </c>
      <c r="CU363">
        <v>55</v>
      </c>
      <c r="CV363">
        <v>93.6</v>
      </c>
      <c r="CW363" t="s">
        <v>910</v>
      </c>
      <c r="CX363">
        <v>4709.68</v>
      </c>
      <c r="CY363">
        <v>0.09</v>
      </c>
      <c r="CZ363">
        <v>0.04</v>
      </c>
      <c r="DA363">
        <v>0</v>
      </c>
      <c r="DB363">
        <v>0</v>
      </c>
      <c r="DC363">
        <v>0</v>
      </c>
      <c r="DD363">
        <v>0.01</v>
      </c>
      <c r="DE363">
        <v>0</v>
      </c>
      <c r="DF363">
        <v>0.05</v>
      </c>
      <c r="DG363">
        <v>0</v>
      </c>
      <c r="DH363">
        <v>0</v>
      </c>
      <c r="DI363">
        <v>0</v>
      </c>
      <c r="DJ363">
        <v>0</v>
      </c>
      <c r="DK363">
        <v>0</v>
      </c>
      <c r="DL363">
        <v>0.01</v>
      </c>
      <c r="DM363">
        <v>0.1</v>
      </c>
      <c r="DN363">
        <v>0.05</v>
      </c>
      <c r="DO363">
        <v>0.04</v>
      </c>
      <c r="DP363">
        <v>0.06</v>
      </c>
      <c r="DQ363">
        <v>0.41</v>
      </c>
      <c r="DR363">
        <v>0</v>
      </c>
      <c r="DS363">
        <v>0.05</v>
      </c>
      <c r="DT363">
        <v>0</v>
      </c>
      <c r="DU363">
        <v>7.0000000000000007E-2</v>
      </c>
      <c r="DV363">
        <v>0.01</v>
      </c>
      <c r="DW363">
        <v>0</v>
      </c>
      <c r="DX363">
        <v>0</v>
      </c>
      <c r="DY363" s="5" t="s">
        <v>910</v>
      </c>
      <c r="DZ363" s="5" t="s">
        <v>2668</v>
      </c>
      <c r="EA363" s="5" t="s">
        <v>2668</v>
      </c>
      <c r="EB363" s="5" t="s">
        <v>2572</v>
      </c>
      <c r="EC363" s="5">
        <v>4709.6810974999999</v>
      </c>
      <c r="ED363" s="8">
        <v>577.297611652</v>
      </c>
      <c r="EE363" s="7">
        <v>0.12</v>
      </c>
    </row>
    <row r="364" spans="1:135">
      <c r="A364">
        <v>1</v>
      </c>
      <c r="B364" t="s">
        <v>2238</v>
      </c>
      <c r="C364" t="s">
        <v>904</v>
      </c>
      <c r="D364" t="s">
        <v>905</v>
      </c>
      <c r="E364" t="s">
        <v>911</v>
      </c>
      <c r="F364" t="s">
        <v>912</v>
      </c>
      <c r="G364">
        <v>3612.20203782</v>
      </c>
      <c r="H364">
        <v>205</v>
      </c>
      <c r="I364">
        <v>237.9375</v>
      </c>
      <c r="J364">
        <v>352.1875</v>
      </c>
      <c r="K364">
        <v>380.3125</v>
      </c>
      <c r="L364">
        <v>848.9375</v>
      </c>
      <c r="M364">
        <v>1586.4375</v>
      </c>
      <c r="N364">
        <v>81.800323486328125</v>
      </c>
      <c r="O364">
        <v>758.55535888671875</v>
      </c>
      <c r="P364">
        <v>249.30124761488221</v>
      </c>
      <c r="Q364">
        <v>0</v>
      </c>
      <c r="R364">
        <v>10.8125</v>
      </c>
      <c r="S364">
        <v>148</v>
      </c>
      <c r="T364">
        <v>1543.75</v>
      </c>
      <c r="U364">
        <v>1908.25</v>
      </c>
      <c r="V364">
        <v>0</v>
      </c>
      <c r="W364">
        <v>1081.8498477192497</v>
      </c>
      <c r="X364">
        <v>14.73605367896449</v>
      </c>
      <c r="Y364">
        <v>33</v>
      </c>
      <c r="Z364">
        <v>309522.99119999999</v>
      </c>
      <c r="AA364">
        <v>53.28</v>
      </c>
      <c r="AB364">
        <v>36.270000000000003</v>
      </c>
      <c r="AC364">
        <v>33.950000000000003</v>
      </c>
      <c r="AD364">
        <v>2.3199999999999998</v>
      </c>
      <c r="AE364">
        <v>3.59</v>
      </c>
      <c r="AF364">
        <v>11.94</v>
      </c>
      <c r="AG364">
        <v>1.48</v>
      </c>
      <c r="AH364">
        <v>12.4</v>
      </c>
      <c r="AI364">
        <v>7.4</v>
      </c>
      <c r="AJ364">
        <v>15.5</v>
      </c>
      <c r="AK364">
        <v>1.6</v>
      </c>
      <c r="AL364">
        <v>0</v>
      </c>
      <c r="AM364">
        <v>0</v>
      </c>
      <c r="AN364">
        <v>0</v>
      </c>
      <c r="AO364">
        <v>0</v>
      </c>
      <c r="AP364">
        <v>1</v>
      </c>
      <c r="AQ364">
        <v>0</v>
      </c>
      <c r="AR364">
        <v>0</v>
      </c>
      <c r="AS364">
        <v>2.34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0.66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  <c r="BJ364">
        <v>0</v>
      </c>
      <c r="BK364">
        <v>0</v>
      </c>
      <c r="BL364">
        <v>0</v>
      </c>
      <c r="BM364">
        <v>0</v>
      </c>
      <c r="BN364">
        <v>0</v>
      </c>
      <c r="BO364">
        <v>2.4300000000000002</v>
      </c>
      <c r="BP364">
        <v>0</v>
      </c>
      <c r="BQ364">
        <v>5.8</v>
      </c>
      <c r="BR364">
        <v>0</v>
      </c>
      <c r="BS364">
        <v>0</v>
      </c>
      <c r="BT364">
        <v>0</v>
      </c>
      <c r="BU364">
        <v>0</v>
      </c>
      <c r="BV364">
        <v>0</v>
      </c>
      <c r="BW364">
        <v>0</v>
      </c>
      <c r="BX364">
        <v>0</v>
      </c>
      <c r="BY364">
        <v>0</v>
      </c>
      <c r="BZ364">
        <v>0</v>
      </c>
      <c r="CA364">
        <v>3</v>
      </c>
      <c r="CB364">
        <v>0</v>
      </c>
      <c r="CC364">
        <v>0</v>
      </c>
      <c r="CD364">
        <v>0</v>
      </c>
      <c r="CE364">
        <v>1.1500000000000001</v>
      </c>
      <c r="CF364">
        <v>1.56</v>
      </c>
      <c r="CG364">
        <v>0</v>
      </c>
      <c r="CH364">
        <v>0</v>
      </c>
      <c r="CI364">
        <v>14.95</v>
      </c>
      <c r="CJ364">
        <v>0</v>
      </c>
      <c r="CK364">
        <v>2.12</v>
      </c>
      <c r="CL364">
        <v>0</v>
      </c>
      <c r="CM364">
        <v>0</v>
      </c>
      <c r="CN364">
        <v>0</v>
      </c>
      <c r="CO364">
        <v>1.44</v>
      </c>
      <c r="CP364">
        <v>3.81</v>
      </c>
      <c r="CQ364">
        <v>0</v>
      </c>
      <c r="CR364">
        <v>7.0000000000000007E-2</v>
      </c>
      <c r="CS364">
        <v>12.95</v>
      </c>
      <c r="CT364">
        <v>0</v>
      </c>
      <c r="CU364">
        <v>27</v>
      </c>
      <c r="CV364">
        <v>46.199999999999996</v>
      </c>
      <c r="CW364" t="s">
        <v>911</v>
      </c>
      <c r="CX364">
        <v>3612.2</v>
      </c>
      <c r="CY364">
        <v>0.04</v>
      </c>
      <c r="CZ364">
        <v>0.03</v>
      </c>
      <c r="DA364">
        <v>0</v>
      </c>
      <c r="DB364">
        <v>0</v>
      </c>
      <c r="DC364">
        <v>0</v>
      </c>
      <c r="DD364">
        <v>0.02</v>
      </c>
      <c r="DE364">
        <v>0</v>
      </c>
      <c r="DF364">
        <v>0.03</v>
      </c>
      <c r="DG364">
        <v>0</v>
      </c>
      <c r="DH364">
        <v>0</v>
      </c>
      <c r="DI364">
        <v>0</v>
      </c>
      <c r="DJ364">
        <v>0</v>
      </c>
      <c r="DK364">
        <v>0</v>
      </c>
      <c r="DL364">
        <v>0</v>
      </c>
      <c r="DM364">
        <v>0</v>
      </c>
      <c r="DN364">
        <v>0.28999999999999998</v>
      </c>
      <c r="DO364">
        <v>0.04</v>
      </c>
      <c r="DP364">
        <v>0.11</v>
      </c>
      <c r="DQ364">
        <v>0.4</v>
      </c>
      <c r="DR364">
        <v>0</v>
      </c>
      <c r="DS364">
        <v>0</v>
      </c>
      <c r="DT364">
        <v>0</v>
      </c>
      <c r="DU364">
        <v>0.02</v>
      </c>
      <c r="DV364">
        <v>0</v>
      </c>
      <c r="DW364">
        <v>0</v>
      </c>
      <c r="DX364">
        <v>0</v>
      </c>
      <c r="DY364" s="5" t="s">
        <v>911</v>
      </c>
      <c r="DZ364" s="5" t="s">
        <v>2670</v>
      </c>
      <c r="EA364" s="5" t="s">
        <v>2668</v>
      </c>
      <c r="EB364" s="5" t="s">
        <v>2572</v>
      </c>
      <c r="EC364" s="5">
        <v>3612.20203782</v>
      </c>
      <c r="ED364" s="8">
        <v>4821.7864349580004</v>
      </c>
      <c r="EE364" s="7">
        <v>1.33</v>
      </c>
    </row>
    <row r="365" spans="1:135">
      <c r="A365">
        <v>1</v>
      </c>
      <c r="B365" t="s">
        <v>2238</v>
      </c>
      <c r="C365" t="s">
        <v>904</v>
      </c>
      <c r="D365" t="s">
        <v>905</v>
      </c>
      <c r="E365" t="s">
        <v>913</v>
      </c>
      <c r="F365" t="s">
        <v>373</v>
      </c>
      <c r="G365">
        <v>2530.5521614899999</v>
      </c>
      <c r="H365">
        <v>299.625</v>
      </c>
      <c r="I365">
        <v>205.8125</v>
      </c>
      <c r="J365">
        <v>194.9375</v>
      </c>
      <c r="K365">
        <v>169.375</v>
      </c>
      <c r="L365">
        <v>364.9375</v>
      </c>
      <c r="M365">
        <v>1297.8125</v>
      </c>
      <c r="N365">
        <v>80.92254638671875</v>
      </c>
      <c r="O365">
        <v>1189.2493896484375</v>
      </c>
      <c r="P365">
        <v>375.80083515604065</v>
      </c>
      <c r="Q365">
        <v>0</v>
      </c>
      <c r="R365">
        <v>136.875</v>
      </c>
      <c r="S365">
        <v>759.6875</v>
      </c>
      <c r="T365">
        <v>1170.125</v>
      </c>
      <c r="U365">
        <v>465.8125</v>
      </c>
      <c r="V365">
        <v>0</v>
      </c>
      <c r="W365">
        <v>1133.481445795039</v>
      </c>
      <c r="X365">
        <v>14.037629953552724</v>
      </c>
      <c r="Y365">
        <v>34</v>
      </c>
      <c r="Z365">
        <v>234744.66649999999</v>
      </c>
      <c r="AA365">
        <v>53.31</v>
      </c>
      <c r="AB365">
        <v>35.33</v>
      </c>
      <c r="AC365">
        <v>30.6</v>
      </c>
      <c r="AD365">
        <v>4.7300000000000004</v>
      </c>
      <c r="AE365">
        <v>3.93</v>
      </c>
      <c r="AF365">
        <v>13.25</v>
      </c>
      <c r="AG365">
        <v>0.8</v>
      </c>
      <c r="AH365">
        <v>9.9</v>
      </c>
      <c r="AI365">
        <v>6.5</v>
      </c>
      <c r="AJ365">
        <v>11.6</v>
      </c>
      <c r="AK365">
        <v>4.8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2.33</v>
      </c>
      <c r="AT365">
        <v>0</v>
      </c>
      <c r="AU365">
        <v>0</v>
      </c>
      <c r="AV365">
        <v>0</v>
      </c>
      <c r="AW365">
        <v>1.07</v>
      </c>
      <c r="AX365">
        <v>0</v>
      </c>
      <c r="AY365">
        <v>0</v>
      </c>
      <c r="AZ365">
        <v>0</v>
      </c>
      <c r="BA365">
        <v>4.46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2.0499999999999998</v>
      </c>
      <c r="BH365">
        <v>0</v>
      </c>
      <c r="BI365">
        <v>0</v>
      </c>
      <c r="BJ365">
        <v>0</v>
      </c>
      <c r="BK365">
        <v>0</v>
      </c>
      <c r="BL365">
        <v>0</v>
      </c>
      <c r="BM365">
        <v>0</v>
      </c>
      <c r="BN365">
        <v>0</v>
      </c>
      <c r="BO365">
        <v>0</v>
      </c>
      <c r="BP365">
        <v>0</v>
      </c>
      <c r="BQ365">
        <v>0</v>
      </c>
      <c r="BR365">
        <v>0</v>
      </c>
      <c r="BS365">
        <v>3.12</v>
      </c>
      <c r="BT365">
        <v>2.2000000000000002</v>
      </c>
      <c r="BU365">
        <v>0</v>
      </c>
      <c r="BV365">
        <v>0</v>
      </c>
      <c r="BW365">
        <v>0</v>
      </c>
      <c r="BX365">
        <v>0</v>
      </c>
      <c r="BY365">
        <v>0</v>
      </c>
      <c r="BZ365">
        <v>0</v>
      </c>
      <c r="CA365">
        <v>0</v>
      </c>
      <c r="CB365">
        <v>0</v>
      </c>
      <c r="CC365">
        <v>0</v>
      </c>
      <c r="CD365">
        <v>0</v>
      </c>
      <c r="CE365">
        <v>1.36</v>
      </c>
      <c r="CF365">
        <v>1.1400000000000001</v>
      </c>
      <c r="CG365">
        <v>0</v>
      </c>
      <c r="CH365">
        <v>0</v>
      </c>
      <c r="CI365">
        <v>9.4700000000000006</v>
      </c>
      <c r="CJ365">
        <v>0</v>
      </c>
      <c r="CK365">
        <v>0</v>
      </c>
      <c r="CL365">
        <v>0</v>
      </c>
      <c r="CM365">
        <v>0</v>
      </c>
      <c r="CN365">
        <v>1.24</v>
      </c>
      <c r="CO365">
        <v>0</v>
      </c>
      <c r="CP365">
        <v>0</v>
      </c>
      <c r="CQ365">
        <v>2.42</v>
      </c>
      <c r="CR365">
        <v>0.25</v>
      </c>
      <c r="CS365">
        <v>22.2</v>
      </c>
      <c r="CT365">
        <v>0</v>
      </c>
      <c r="CU365">
        <v>35</v>
      </c>
      <c r="CV365">
        <v>51</v>
      </c>
      <c r="CW365" t="s">
        <v>913</v>
      </c>
      <c r="CX365">
        <v>2530.5500000000002</v>
      </c>
      <c r="CY365">
        <v>0.06</v>
      </c>
      <c r="CZ365">
        <v>7.0000000000000007E-2</v>
      </c>
      <c r="DA365">
        <v>0</v>
      </c>
      <c r="DB365">
        <v>0</v>
      </c>
      <c r="DC365">
        <v>0</v>
      </c>
      <c r="DD365">
        <v>0.02</v>
      </c>
      <c r="DE365">
        <v>0</v>
      </c>
      <c r="DF365">
        <v>0.03</v>
      </c>
      <c r="DG365">
        <v>0</v>
      </c>
      <c r="DH365">
        <v>0</v>
      </c>
      <c r="DI365">
        <v>0</v>
      </c>
      <c r="DJ365">
        <v>0</v>
      </c>
      <c r="DK365">
        <v>0</v>
      </c>
      <c r="DL365">
        <v>0</v>
      </c>
      <c r="DM365">
        <v>0.02</v>
      </c>
      <c r="DN365">
        <v>0.09</v>
      </c>
      <c r="DO365">
        <v>0.04</v>
      </c>
      <c r="DP365">
        <v>0.12</v>
      </c>
      <c r="DQ365">
        <v>0.48</v>
      </c>
      <c r="DR365">
        <v>0</v>
      </c>
      <c r="DS365">
        <v>0.02</v>
      </c>
      <c r="DT365">
        <v>0</v>
      </c>
      <c r="DU365">
        <v>0.04</v>
      </c>
      <c r="DV365">
        <v>0.01</v>
      </c>
      <c r="DW365">
        <v>0</v>
      </c>
      <c r="DX365">
        <v>0</v>
      </c>
      <c r="DY365" s="5" t="s">
        <v>913</v>
      </c>
      <c r="DZ365" s="5" t="s">
        <v>2413</v>
      </c>
      <c r="EA365" s="5" t="s">
        <v>2668</v>
      </c>
      <c r="EB365" s="5" t="s">
        <v>2572</v>
      </c>
      <c r="EC365" s="5">
        <v>2530.5521614899999</v>
      </c>
      <c r="ED365" s="8">
        <v>818.98736889249801</v>
      </c>
      <c r="EE365" s="7">
        <v>0.32</v>
      </c>
    </row>
    <row r="366" spans="1:135">
      <c r="A366">
        <v>1</v>
      </c>
      <c r="B366" t="s">
        <v>2238</v>
      </c>
      <c r="C366" t="s">
        <v>904</v>
      </c>
      <c r="D366" t="s">
        <v>905</v>
      </c>
      <c r="E366" t="s">
        <v>914</v>
      </c>
      <c r="F366" t="s">
        <v>915</v>
      </c>
      <c r="G366">
        <v>1004.04513438</v>
      </c>
      <c r="H366">
        <v>413.375</v>
      </c>
      <c r="I366">
        <v>133.75</v>
      </c>
      <c r="J366">
        <v>131.0625</v>
      </c>
      <c r="K366">
        <v>90.9375</v>
      </c>
      <c r="L366">
        <v>135.5</v>
      </c>
      <c r="M366">
        <v>99.1875</v>
      </c>
      <c r="N366">
        <v>82.431396484375</v>
      </c>
      <c r="O366">
        <v>286.80859375</v>
      </c>
      <c r="P366">
        <v>144.56125567715117</v>
      </c>
      <c r="Q366">
        <v>0</v>
      </c>
      <c r="R366">
        <v>0</v>
      </c>
      <c r="S366">
        <v>0</v>
      </c>
      <c r="T366">
        <v>184.625</v>
      </c>
      <c r="U366">
        <v>819.1875</v>
      </c>
      <c r="V366">
        <v>0</v>
      </c>
      <c r="W366">
        <v>982.11715637450197</v>
      </c>
      <c r="X366">
        <v>15.294099228087651</v>
      </c>
      <c r="Y366">
        <v>34</v>
      </c>
      <c r="Z366">
        <v>354153.42050000001</v>
      </c>
      <c r="AA366">
        <v>67.34</v>
      </c>
      <c r="AB366">
        <v>49.63</v>
      </c>
      <c r="AC366">
        <v>42.16</v>
      </c>
      <c r="AD366">
        <v>7.47</v>
      </c>
      <c r="AE366">
        <v>3.55</v>
      </c>
      <c r="AF366">
        <v>12.81</v>
      </c>
      <c r="AG366">
        <v>1.35</v>
      </c>
      <c r="AH366">
        <v>5.1000000000000005</v>
      </c>
      <c r="AI366">
        <v>4.0999999999999996</v>
      </c>
      <c r="AJ366">
        <v>3.9</v>
      </c>
      <c r="AK366">
        <v>15.2</v>
      </c>
      <c r="AL366">
        <v>3.58</v>
      </c>
      <c r="AM366">
        <v>0</v>
      </c>
      <c r="AN366">
        <v>0</v>
      </c>
      <c r="AO366">
        <v>2.59</v>
      </c>
      <c r="AP366">
        <v>0</v>
      </c>
      <c r="AQ366">
        <v>0</v>
      </c>
      <c r="AR366">
        <v>0</v>
      </c>
      <c r="AS366">
        <v>16.809999999999999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8.86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0.8</v>
      </c>
      <c r="BH366">
        <v>0</v>
      </c>
      <c r="BI366">
        <v>0</v>
      </c>
      <c r="BJ366">
        <v>0</v>
      </c>
      <c r="BK366">
        <v>0</v>
      </c>
      <c r="BL366">
        <v>0</v>
      </c>
      <c r="BM366">
        <v>0</v>
      </c>
      <c r="BN366">
        <v>0</v>
      </c>
      <c r="BO366">
        <v>0</v>
      </c>
      <c r="BP366">
        <v>0</v>
      </c>
      <c r="BQ366">
        <v>0</v>
      </c>
      <c r="BR366">
        <v>0</v>
      </c>
      <c r="BS366">
        <v>0</v>
      </c>
      <c r="BT366">
        <v>3.26</v>
      </c>
      <c r="BU366">
        <v>0</v>
      </c>
      <c r="BV366">
        <v>0</v>
      </c>
      <c r="BW366">
        <v>0</v>
      </c>
      <c r="BX366">
        <v>0</v>
      </c>
      <c r="BY366">
        <v>0</v>
      </c>
      <c r="BZ366">
        <v>0</v>
      </c>
      <c r="CA366">
        <v>0</v>
      </c>
      <c r="CB366">
        <v>0</v>
      </c>
      <c r="CC366">
        <v>0</v>
      </c>
      <c r="CD366">
        <v>0</v>
      </c>
      <c r="CE366">
        <v>0</v>
      </c>
      <c r="CF366">
        <v>2.75</v>
      </c>
      <c r="CG366">
        <v>2.14</v>
      </c>
      <c r="CH366">
        <v>0</v>
      </c>
      <c r="CI366">
        <v>4.05</v>
      </c>
      <c r="CJ366">
        <v>0</v>
      </c>
      <c r="CK366">
        <v>0</v>
      </c>
      <c r="CL366">
        <v>0</v>
      </c>
      <c r="CM366">
        <v>0</v>
      </c>
      <c r="CN366">
        <v>0</v>
      </c>
      <c r="CO366">
        <v>2.1</v>
      </c>
      <c r="CP366">
        <v>9.35</v>
      </c>
      <c r="CQ366">
        <v>0</v>
      </c>
      <c r="CR366">
        <v>0</v>
      </c>
      <c r="CS366">
        <v>11.05</v>
      </c>
      <c r="CT366">
        <v>0</v>
      </c>
      <c r="CU366">
        <v>38</v>
      </c>
      <c r="CV366">
        <v>34</v>
      </c>
      <c r="CW366" t="s">
        <v>914</v>
      </c>
      <c r="CX366">
        <v>1004.05</v>
      </c>
      <c r="CY366">
        <v>0.08</v>
      </c>
      <c r="CZ366">
        <v>0.2</v>
      </c>
      <c r="DA366">
        <v>0</v>
      </c>
      <c r="DB366">
        <v>0</v>
      </c>
      <c r="DC366">
        <v>0</v>
      </c>
      <c r="DD366">
        <v>0.03</v>
      </c>
      <c r="DE366">
        <v>0</v>
      </c>
      <c r="DF366">
        <v>0.03</v>
      </c>
      <c r="DG366">
        <v>0</v>
      </c>
      <c r="DH366">
        <v>0</v>
      </c>
      <c r="DI366">
        <v>0</v>
      </c>
      <c r="DJ366">
        <v>0</v>
      </c>
      <c r="DK366">
        <v>0</v>
      </c>
      <c r="DL366">
        <v>0</v>
      </c>
      <c r="DM366">
        <v>0</v>
      </c>
      <c r="DN366">
        <v>0.13</v>
      </c>
      <c r="DO366">
        <v>0.06</v>
      </c>
      <c r="DP366">
        <v>0.12</v>
      </c>
      <c r="DQ366">
        <v>0.32</v>
      </c>
      <c r="DR366">
        <v>0</v>
      </c>
      <c r="DS366">
        <v>0</v>
      </c>
      <c r="DT366">
        <v>0</v>
      </c>
      <c r="DU366">
        <v>0.05</v>
      </c>
      <c r="DV366">
        <v>0</v>
      </c>
      <c r="DW366">
        <v>0</v>
      </c>
      <c r="DX366">
        <v>0</v>
      </c>
      <c r="DY366" s="5" t="s">
        <v>914</v>
      </c>
      <c r="DZ366" s="5" t="s">
        <v>2671</v>
      </c>
      <c r="EA366" s="5" t="s">
        <v>2668</v>
      </c>
      <c r="EB366" s="5" t="s">
        <v>2572</v>
      </c>
      <c r="EC366" s="5">
        <v>1004.04513438</v>
      </c>
      <c r="ED366" s="8">
        <v>641.77480060300002</v>
      </c>
      <c r="EE366" s="7">
        <v>0.64</v>
      </c>
    </row>
    <row r="367" spans="1:135">
      <c r="A367">
        <v>1</v>
      </c>
      <c r="B367" t="s">
        <v>2238</v>
      </c>
      <c r="C367" t="s">
        <v>916</v>
      </c>
      <c r="D367" t="s">
        <v>917</v>
      </c>
      <c r="E367" t="s">
        <v>918</v>
      </c>
      <c r="F367" t="s">
        <v>917</v>
      </c>
      <c r="G367">
        <v>6314.3218667299998</v>
      </c>
      <c r="H367">
        <v>5887.125</v>
      </c>
      <c r="I367">
        <v>256.5</v>
      </c>
      <c r="J367">
        <v>108.75</v>
      </c>
      <c r="K367">
        <v>38.875</v>
      </c>
      <c r="L367">
        <v>22.4375</v>
      </c>
      <c r="M367">
        <v>0.625</v>
      </c>
      <c r="N367">
        <v>6.1212892532348633</v>
      </c>
      <c r="O367">
        <v>65.300743103027344</v>
      </c>
      <c r="P367">
        <v>27.988867327011764</v>
      </c>
      <c r="Q367">
        <v>414.4375</v>
      </c>
      <c r="R367">
        <v>0</v>
      </c>
      <c r="S367">
        <v>1915.8125</v>
      </c>
      <c r="T367">
        <v>3379.1875</v>
      </c>
      <c r="U367">
        <v>489</v>
      </c>
      <c r="V367">
        <v>115.875</v>
      </c>
      <c r="W367">
        <v>881.74631312231531</v>
      </c>
      <c r="X367">
        <v>15.036039056159314</v>
      </c>
      <c r="Y367">
        <v>234</v>
      </c>
      <c r="Z367">
        <v>6293727.4502999997</v>
      </c>
      <c r="AA367">
        <v>544.91</v>
      </c>
      <c r="AB367">
        <v>442.61</v>
      </c>
      <c r="AC367">
        <v>424.28</v>
      </c>
      <c r="AD367">
        <v>18.329999999999998</v>
      </c>
      <c r="AE367">
        <v>20.54</v>
      </c>
      <c r="AF367">
        <v>61.68</v>
      </c>
      <c r="AG367">
        <v>20.079999999999998</v>
      </c>
      <c r="AH367">
        <v>966.1</v>
      </c>
      <c r="AI367">
        <v>2.3000000000000003</v>
      </c>
      <c r="AJ367">
        <v>8</v>
      </c>
      <c r="AK367">
        <v>11.2</v>
      </c>
      <c r="AL367">
        <v>3.81</v>
      </c>
      <c r="AM367">
        <v>0</v>
      </c>
      <c r="AN367">
        <v>0</v>
      </c>
      <c r="AO367">
        <v>13.08</v>
      </c>
      <c r="AP367">
        <v>1.79</v>
      </c>
      <c r="AQ367">
        <v>1.48</v>
      </c>
      <c r="AR367">
        <v>0</v>
      </c>
      <c r="AS367">
        <v>61.53</v>
      </c>
      <c r="AT367">
        <v>0.24</v>
      </c>
      <c r="AU367">
        <v>5.93</v>
      </c>
      <c r="AV367">
        <v>0</v>
      </c>
      <c r="AW367">
        <v>19.510000000000002</v>
      </c>
      <c r="AX367">
        <v>0</v>
      </c>
      <c r="AY367">
        <v>0</v>
      </c>
      <c r="AZ367">
        <v>0</v>
      </c>
      <c r="BA367">
        <v>31.3</v>
      </c>
      <c r="BB367">
        <v>0</v>
      </c>
      <c r="BC367">
        <v>1.07</v>
      </c>
      <c r="BD367">
        <v>0</v>
      </c>
      <c r="BE367">
        <v>0</v>
      </c>
      <c r="BF367">
        <v>0</v>
      </c>
      <c r="BG367">
        <v>4.32</v>
      </c>
      <c r="BH367">
        <v>5.7</v>
      </c>
      <c r="BI367">
        <v>0</v>
      </c>
      <c r="BJ367">
        <v>0</v>
      </c>
      <c r="BK367">
        <v>15.75</v>
      </c>
      <c r="BL367">
        <v>0</v>
      </c>
      <c r="BM367">
        <v>0.34</v>
      </c>
      <c r="BN367">
        <v>124.29</v>
      </c>
      <c r="BO367">
        <v>21.13</v>
      </c>
      <c r="BP367">
        <v>4.28</v>
      </c>
      <c r="BQ367">
        <v>0</v>
      </c>
      <c r="BR367">
        <v>0</v>
      </c>
      <c r="BS367">
        <v>4.08</v>
      </c>
      <c r="BT367">
        <v>3.24</v>
      </c>
      <c r="BU367">
        <v>0.89</v>
      </c>
      <c r="BV367">
        <v>0.1</v>
      </c>
      <c r="BW367">
        <v>0.15</v>
      </c>
      <c r="BX367">
        <v>0</v>
      </c>
      <c r="BY367">
        <v>0</v>
      </c>
      <c r="BZ367">
        <v>0</v>
      </c>
      <c r="CA367">
        <v>12.44</v>
      </c>
      <c r="CB367">
        <v>6.28</v>
      </c>
      <c r="CC367">
        <v>7.29</v>
      </c>
      <c r="CD367">
        <v>0</v>
      </c>
      <c r="CE367">
        <v>5.63</v>
      </c>
      <c r="CF367">
        <v>18.53</v>
      </c>
      <c r="CG367">
        <v>15.51</v>
      </c>
      <c r="CH367">
        <v>6.38</v>
      </c>
      <c r="CI367">
        <v>11.79</v>
      </c>
      <c r="CJ367">
        <v>63</v>
      </c>
      <c r="CK367">
        <v>12.76</v>
      </c>
      <c r="CL367">
        <v>0</v>
      </c>
      <c r="CM367">
        <v>0</v>
      </c>
      <c r="CN367">
        <v>1.2</v>
      </c>
      <c r="CO367">
        <v>2.31</v>
      </c>
      <c r="CP367">
        <v>30.77</v>
      </c>
      <c r="CQ367">
        <v>4.9800000000000004</v>
      </c>
      <c r="CR367">
        <v>0.18</v>
      </c>
      <c r="CS367">
        <v>21.85</v>
      </c>
      <c r="CT367">
        <v>0</v>
      </c>
      <c r="CU367">
        <v>466</v>
      </c>
      <c r="CV367">
        <v>421.2</v>
      </c>
      <c r="CW367" t="s">
        <v>918</v>
      </c>
      <c r="CX367">
        <v>6314.32</v>
      </c>
      <c r="CY367">
        <v>0.11</v>
      </c>
      <c r="CZ367">
        <v>0.13</v>
      </c>
      <c r="DA367">
        <v>0</v>
      </c>
      <c r="DB367">
        <v>0</v>
      </c>
      <c r="DC367">
        <v>0</v>
      </c>
      <c r="DD367">
        <v>0</v>
      </c>
      <c r="DE367">
        <v>0</v>
      </c>
      <c r="DF367">
        <v>0.04</v>
      </c>
      <c r="DG367">
        <v>0</v>
      </c>
      <c r="DH367">
        <v>0</v>
      </c>
      <c r="DI367">
        <v>0</v>
      </c>
      <c r="DJ367">
        <v>0</v>
      </c>
      <c r="DK367">
        <v>0</v>
      </c>
      <c r="DL367">
        <v>0</v>
      </c>
      <c r="DM367">
        <v>0</v>
      </c>
      <c r="DN367">
        <v>0.17</v>
      </c>
      <c r="DO367">
        <v>0.03</v>
      </c>
      <c r="DP367">
        <v>0.06</v>
      </c>
      <c r="DQ367">
        <v>0.45</v>
      </c>
      <c r="DR367">
        <v>0</v>
      </c>
      <c r="DS367">
        <v>0</v>
      </c>
      <c r="DT367">
        <v>0</v>
      </c>
      <c r="DU367">
        <v>0</v>
      </c>
      <c r="DV367">
        <v>0</v>
      </c>
      <c r="DW367">
        <v>0</v>
      </c>
      <c r="DX367">
        <v>0</v>
      </c>
      <c r="DY367" s="5" t="s">
        <v>918</v>
      </c>
      <c r="DZ367" s="5" t="s">
        <v>2672</v>
      </c>
      <c r="EA367" s="5" t="s">
        <v>2672</v>
      </c>
      <c r="EB367" s="5" t="s">
        <v>2572</v>
      </c>
      <c r="EC367" s="5">
        <v>6314.3218667299998</v>
      </c>
      <c r="ED367" s="8">
        <v>5785.0894461743001</v>
      </c>
      <c r="EE367" s="7">
        <v>0.92</v>
      </c>
    </row>
    <row r="368" spans="1:135">
      <c r="A368">
        <v>1</v>
      </c>
      <c r="B368" t="s">
        <v>2238</v>
      </c>
      <c r="C368" t="s">
        <v>916</v>
      </c>
      <c r="D368" t="s">
        <v>917</v>
      </c>
      <c r="E368" t="s">
        <v>919</v>
      </c>
      <c r="F368" t="s">
        <v>920</v>
      </c>
      <c r="G368">
        <v>1623.09803349</v>
      </c>
      <c r="H368">
        <v>1557.0625</v>
      </c>
      <c r="I368">
        <v>55.0625</v>
      </c>
      <c r="J368">
        <v>10.125</v>
      </c>
      <c r="K368">
        <v>1</v>
      </c>
      <c r="L368">
        <v>0</v>
      </c>
      <c r="M368">
        <v>0</v>
      </c>
      <c r="N368">
        <v>11.935624122619629</v>
      </c>
      <c r="O368">
        <v>51.369113922119141</v>
      </c>
      <c r="P368">
        <v>23.769939189292828</v>
      </c>
      <c r="Q368">
        <v>50.375</v>
      </c>
      <c r="R368">
        <v>0</v>
      </c>
      <c r="S368">
        <v>736.9375</v>
      </c>
      <c r="T368">
        <v>767.625</v>
      </c>
      <c r="U368">
        <v>68.3125</v>
      </c>
      <c r="V368">
        <v>0</v>
      </c>
      <c r="W368">
        <v>891.17524939336749</v>
      </c>
      <c r="X368">
        <v>15.078341871124291</v>
      </c>
      <c r="Y368">
        <v>48</v>
      </c>
      <c r="Z368">
        <v>1721449.5834999999</v>
      </c>
      <c r="AA368">
        <v>159.92000000000002</v>
      </c>
      <c r="AB368">
        <v>156.08000000000001</v>
      </c>
      <c r="AC368">
        <v>151.44</v>
      </c>
      <c r="AD368">
        <v>4.6399999999999997</v>
      </c>
      <c r="AE368">
        <v>2.4700000000000002</v>
      </c>
      <c r="AF368">
        <v>0.71</v>
      </c>
      <c r="AG368">
        <v>0.66</v>
      </c>
      <c r="AH368">
        <v>147.5</v>
      </c>
      <c r="AI368">
        <v>0.2</v>
      </c>
      <c r="AJ368">
        <v>0.5</v>
      </c>
      <c r="AK368">
        <v>0</v>
      </c>
      <c r="AL368">
        <v>8.08</v>
      </c>
      <c r="AM368">
        <v>0</v>
      </c>
      <c r="AN368">
        <v>0</v>
      </c>
      <c r="AO368">
        <v>27.05</v>
      </c>
      <c r="AP368">
        <v>1.55</v>
      </c>
      <c r="AQ368">
        <v>0</v>
      </c>
      <c r="AR368">
        <v>0</v>
      </c>
      <c r="AS368">
        <v>6.65</v>
      </c>
      <c r="AT368">
        <v>0</v>
      </c>
      <c r="AU368">
        <v>0.27</v>
      </c>
      <c r="AV368">
        <v>0</v>
      </c>
      <c r="AW368">
        <v>21.83</v>
      </c>
      <c r="AX368">
        <v>41.24</v>
      </c>
      <c r="AY368">
        <v>0</v>
      </c>
      <c r="AZ368">
        <v>0</v>
      </c>
      <c r="BA368">
        <v>0</v>
      </c>
      <c r="BB368">
        <v>2.1800000000000002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  <c r="BJ368">
        <v>0</v>
      </c>
      <c r="BK368">
        <v>0</v>
      </c>
      <c r="BL368">
        <v>0</v>
      </c>
      <c r="BM368">
        <v>0</v>
      </c>
      <c r="BN368">
        <v>32.160000000000004</v>
      </c>
      <c r="BO368">
        <v>2.87</v>
      </c>
      <c r="BP368">
        <v>0</v>
      </c>
      <c r="BQ368">
        <v>0</v>
      </c>
      <c r="BR368">
        <v>0</v>
      </c>
      <c r="BS368">
        <v>0</v>
      </c>
      <c r="BT368">
        <v>0</v>
      </c>
      <c r="BU368">
        <v>0</v>
      </c>
      <c r="BV368">
        <v>0</v>
      </c>
      <c r="BW368">
        <v>0</v>
      </c>
      <c r="BX368">
        <v>0</v>
      </c>
      <c r="BY368">
        <v>0</v>
      </c>
      <c r="BZ368">
        <v>0</v>
      </c>
      <c r="CA368">
        <v>0.37</v>
      </c>
      <c r="CB368">
        <v>0</v>
      </c>
      <c r="CC368">
        <v>1.56</v>
      </c>
      <c r="CD368">
        <v>0</v>
      </c>
      <c r="CE368">
        <v>1.4</v>
      </c>
      <c r="CF368">
        <v>0</v>
      </c>
      <c r="CG368">
        <v>2.88</v>
      </c>
      <c r="CH368">
        <v>0</v>
      </c>
      <c r="CI368">
        <v>0</v>
      </c>
      <c r="CJ368">
        <v>0</v>
      </c>
      <c r="CK368">
        <v>0</v>
      </c>
      <c r="CL368">
        <v>0</v>
      </c>
      <c r="CM368">
        <v>0</v>
      </c>
      <c r="CN368">
        <v>0</v>
      </c>
      <c r="CO368">
        <v>0</v>
      </c>
      <c r="CP368">
        <v>4.87</v>
      </c>
      <c r="CQ368">
        <v>0</v>
      </c>
      <c r="CR368">
        <v>0</v>
      </c>
      <c r="CS368">
        <v>4.96</v>
      </c>
      <c r="CT368">
        <v>0</v>
      </c>
      <c r="CU368">
        <v>148</v>
      </c>
      <c r="CV368">
        <v>134.39999999999998</v>
      </c>
      <c r="CW368" t="s">
        <v>919</v>
      </c>
      <c r="CX368">
        <v>1623.1</v>
      </c>
      <c r="CY368">
        <v>0.13</v>
      </c>
      <c r="CZ368">
        <v>0.17</v>
      </c>
      <c r="DA368">
        <v>0</v>
      </c>
      <c r="DB368">
        <v>0</v>
      </c>
      <c r="DC368">
        <v>0</v>
      </c>
      <c r="DD368">
        <v>0</v>
      </c>
      <c r="DE368">
        <v>0</v>
      </c>
      <c r="DF368">
        <v>0.01</v>
      </c>
      <c r="DG368">
        <v>0</v>
      </c>
      <c r="DH368">
        <v>0</v>
      </c>
      <c r="DI368">
        <v>0</v>
      </c>
      <c r="DJ368">
        <v>0</v>
      </c>
      <c r="DK368">
        <v>0</v>
      </c>
      <c r="DL368">
        <v>0</v>
      </c>
      <c r="DM368">
        <v>0</v>
      </c>
      <c r="DN368">
        <v>0.13</v>
      </c>
      <c r="DO368">
        <v>0.02</v>
      </c>
      <c r="DP368">
        <v>0.03</v>
      </c>
      <c r="DQ368">
        <v>0.32</v>
      </c>
      <c r="DR368">
        <v>0</v>
      </c>
      <c r="DS368">
        <v>0</v>
      </c>
      <c r="DT368">
        <v>0.03</v>
      </c>
      <c r="DU368">
        <v>0.16</v>
      </c>
      <c r="DV368">
        <v>0</v>
      </c>
      <c r="DW368">
        <v>0</v>
      </c>
      <c r="DX368">
        <v>0</v>
      </c>
      <c r="DY368" s="5" t="s">
        <v>919</v>
      </c>
      <c r="DZ368" s="5" t="s">
        <v>2673</v>
      </c>
      <c r="EA368" s="5" t="s">
        <v>2672</v>
      </c>
      <c r="EB368" s="5" t="s">
        <v>2572</v>
      </c>
      <c r="EC368" s="5">
        <v>1623.09803349</v>
      </c>
      <c r="ED368" s="8">
        <v>1049.248310895</v>
      </c>
      <c r="EE368" s="7">
        <v>0.65</v>
      </c>
    </row>
    <row r="369" spans="1:135">
      <c r="A369">
        <v>1</v>
      </c>
      <c r="B369" t="s">
        <v>2238</v>
      </c>
      <c r="C369" t="s">
        <v>916</v>
      </c>
      <c r="D369" t="s">
        <v>917</v>
      </c>
      <c r="E369" t="s">
        <v>921</v>
      </c>
      <c r="F369" t="s">
        <v>922</v>
      </c>
      <c r="G369">
        <v>438.11813048200003</v>
      </c>
      <c r="H369">
        <v>409.9375</v>
      </c>
      <c r="I369">
        <v>21.4375</v>
      </c>
      <c r="J369">
        <v>7.25</v>
      </c>
      <c r="K369">
        <v>0.3125</v>
      </c>
      <c r="L369">
        <v>0</v>
      </c>
      <c r="M369">
        <v>0</v>
      </c>
      <c r="N369">
        <v>33.871356964111328</v>
      </c>
      <c r="O369">
        <v>53.988376617431641</v>
      </c>
      <c r="P369">
        <v>48.010498717692471</v>
      </c>
      <c r="Q369">
        <v>43.125</v>
      </c>
      <c r="R369">
        <v>0</v>
      </c>
      <c r="S369">
        <v>0</v>
      </c>
      <c r="T369">
        <v>280.3125</v>
      </c>
      <c r="U369">
        <v>115.5</v>
      </c>
      <c r="V369">
        <v>0</v>
      </c>
      <c r="W369">
        <v>914.62309337134707</v>
      </c>
      <c r="X369">
        <v>15.104667141838915</v>
      </c>
      <c r="Y369">
        <v>41</v>
      </c>
      <c r="Z369">
        <v>794785.5686</v>
      </c>
      <c r="AA369">
        <v>122.6</v>
      </c>
      <c r="AB369">
        <v>119.9</v>
      </c>
      <c r="AC369">
        <v>118.3</v>
      </c>
      <c r="AD369">
        <v>1.6</v>
      </c>
      <c r="AE369">
        <v>1.99</v>
      </c>
      <c r="AF369">
        <v>0.71</v>
      </c>
      <c r="AG369">
        <v>0</v>
      </c>
      <c r="AH369">
        <v>201.1</v>
      </c>
      <c r="AI369">
        <v>0</v>
      </c>
      <c r="AJ369">
        <v>0</v>
      </c>
      <c r="AK369">
        <v>0.8</v>
      </c>
      <c r="AL369">
        <v>0</v>
      </c>
      <c r="AM369">
        <v>0</v>
      </c>
      <c r="AN369">
        <v>0</v>
      </c>
      <c r="AO369">
        <v>7.1</v>
      </c>
      <c r="AP369">
        <v>0</v>
      </c>
      <c r="AQ369">
        <v>12.31</v>
      </c>
      <c r="AR369">
        <v>0</v>
      </c>
      <c r="AS369">
        <v>2.61</v>
      </c>
      <c r="AT369">
        <v>0</v>
      </c>
      <c r="AU369">
        <v>0</v>
      </c>
      <c r="AV369">
        <v>0</v>
      </c>
      <c r="AW369">
        <v>5.82</v>
      </c>
      <c r="AX369">
        <v>0</v>
      </c>
      <c r="AY369">
        <v>0</v>
      </c>
      <c r="AZ369">
        <v>0</v>
      </c>
      <c r="BA369">
        <v>0</v>
      </c>
      <c r="BB369">
        <v>0.86</v>
      </c>
      <c r="BC369">
        <v>0</v>
      </c>
      <c r="BD369">
        <v>0.28000000000000003</v>
      </c>
      <c r="BE369">
        <v>0</v>
      </c>
      <c r="BF369">
        <v>0</v>
      </c>
      <c r="BG369">
        <v>0</v>
      </c>
      <c r="BH369">
        <v>0</v>
      </c>
      <c r="BI369">
        <v>0</v>
      </c>
      <c r="BJ369">
        <v>0</v>
      </c>
      <c r="BK369">
        <v>0</v>
      </c>
      <c r="BL369">
        <v>0</v>
      </c>
      <c r="BM369">
        <v>0</v>
      </c>
      <c r="BN369">
        <v>50.02</v>
      </c>
      <c r="BO369">
        <v>0</v>
      </c>
      <c r="BP369">
        <v>0</v>
      </c>
      <c r="BQ369">
        <v>0</v>
      </c>
      <c r="BR369">
        <v>0</v>
      </c>
      <c r="BS369">
        <v>0</v>
      </c>
      <c r="BT369">
        <v>0</v>
      </c>
      <c r="BU369">
        <v>0</v>
      </c>
      <c r="BV369">
        <v>0</v>
      </c>
      <c r="BW369">
        <v>0</v>
      </c>
      <c r="BX369">
        <v>0</v>
      </c>
      <c r="BY369">
        <v>0</v>
      </c>
      <c r="BZ369">
        <v>0</v>
      </c>
      <c r="CA369">
        <v>0.02</v>
      </c>
      <c r="CB369">
        <v>0</v>
      </c>
      <c r="CC369">
        <v>27.27</v>
      </c>
      <c r="CD369">
        <v>0</v>
      </c>
      <c r="CE369">
        <v>0</v>
      </c>
      <c r="CF369">
        <v>2.99</v>
      </c>
      <c r="CG369">
        <v>0</v>
      </c>
      <c r="CH369">
        <v>0</v>
      </c>
      <c r="CI369">
        <v>0</v>
      </c>
      <c r="CJ369">
        <v>0</v>
      </c>
      <c r="CK369">
        <v>0</v>
      </c>
      <c r="CL369">
        <v>4.58</v>
      </c>
      <c r="CM369">
        <v>0</v>
      </c>
      <c r="CN369">
        <v>0</v>
      </c>
      <c r="CO369">
        <v>0</v>
      </c>
      <c r="CP369">
        <v>0</v>
      </c>
      <c r="CQ369">
        <v>0</v>
      </c>
      <c r="CR369">
        <v>0</v>
      </c>
      <c r="CS369">
        <v>8.74</v>
      </c>
      <c r="CT369">
        <v>0</v>
      </c>
      <c r="CU369">
        <v>114</v>
      </c>
      <c r="CV369">
        <v>61.5</v>
      </c>
      <c r="CW369" t="s">
        <v>921</v>
      </c>
      <c r="CX369">
        <v>438.12</v>
      </c>
      <c r="CY369">
        <v>0.21</v>
      </c>
      <c r="CZ369">
        <v>0.34</v>
      </c>
      <c r="DA369">
        <v>0</v>
      </c>
      <c r="DB369">
        <v>0</v>
      </c>
      <c r="DC369">
        <v>0</v>
      </c>
      <c r="DD369">
        <v>0</v>
      </c>
      <c r="DE369">
        <v>0</v>
      </c>
      <c r="DF369">
        <v>0.03</v>
      </c>
      <c r="DG369">
        <v>0</v>
      </c>
      <c r="DH369">
        <v>0</v>
      </c>
      <c r="DI369">
        <v>0</v>
      </c>
      <c r="DJ369">
        <v>0</v>
      </c>
      <c r="DK369">
        <v>0</v>
      </c>
      <c r="DL369">
        <v>0</v>
      </c>
      <c r="DM369">
        <v>0</v>
      </c>
      <c r="DN369">
        <v>0.14000000000000001</v>
      </c>
      <c r="DO369">
        <v>0</v>
      </c>
      <c r="DP369">
        <v>0.04</v>
      </c>
      <c r="DQ369">
        <v>0.25</v>
      </c>
      <c r="DR369">
        <v>0</v>
      </c>
      <c r="DS369">
        <v>0</v>
      </c>
      <c r="DT369">
        <v>0</v>
      </c>
      <c r="DU369">
        <v>0</v>
      </c>
      <c r="DV369">
        <v>0</v>
      </c>
      <c r="DW369">
        <v>0</v>
      </c>
      <c r="DX369">
        <v>0</v>
      </c>
      <c r="DY369" s="5" t="s">
        <v>921</v>
      </c>
      <c r="DZ369" s="5" t="s">
        <v>2674</v>
      </c>
      <c r="EA369" s="5" t="s">
        <v>2672</v>
      </c>
      <c r="EB369" s="5" t="s">
        <v>2572</v>
      </c>
      <c r="EC369" s="5">
        <v>438.11813048200003</v>
      </c>
      <c r="ED369" s="8">
        <v>337.11659432800002</v>
      </c>
      <c r="EE369" s="7">
        <v>0.77</v>
      </c>
    </row>
    <row r="370" spans="1:135">
      <c r="A370">
        <v>1</v>
      </c>
      <c r="B370" t="s">
        <v>2238</v>
      </c>
      <c r="C370" t="s">
        <v>916</v>
      </c>
      <c r="D370" t="s">
        <v>917</v>
      </c>
      <c r="E370" t="s">
        <v>923</v>
      </c>
      <c r="F370" t="s">
        <v>924</v>
      </c>
      <c r="G370">
        <v>4027.5367406300002</v>
      </c>
      <c r="H370">
        <v>3588.1875</v>
      </c>
      <c r="I370">
        <v>298.75</v>
      </c>
      <c r="J370">
        <v>121.5</v>
      </c>
      <c r="K370">
        <v>14.75</v>
      </c>
      <c r="L370">
        <v>3.5625</v>
      </c>
      <c r="M370">
        <v>0</v>
      </c>
      <c r="N370">
        <v>0.61112356185913086</v>
      </c>
      <c r="O370">
        <v>31.842544555664063</v>
      </c>
      <c r="P370">
        <v>10.666436138575753</v>
      </c>
      <c r="Q370">
        <v>488.0625</v>
      </c>
      <c r="R370">
        <v>0</v>
      </c>
      <c r="S370">
        <v>2579.25</v>
      </c>
      <c r="T370">
        <v>829.0625</v>
      </c>
      <c r="U370">
        <v>130.375</v>
      </c>
      <c r="V370">
        <v>0</v>
      </c>
      <c r="W370">
        <v>864.24391864268193</v>
      </c>
      <c r="X370">
        <v>14.890185336603979</v>
      </c>
      <c r="Y370">
        <v>54</v>
      </c>
      <c r="Z370">
        <v>959490.64899999998</v>
      </c>
      <c r="AA370">
        <v>243.88</v>
      </c>
      <c r="AB370">
        <v>238.8</v>
      </c>
      <c r="AC370">
        <v>226.62</v>
      </c>
      <c r="AD370">
        <v>12.18</v>
      </c>
      <c r="AE370">
        <v>2.52</v>
      </c>
      <c r="AF370">
        <v>0.02</v>
      </c>
      <c r="AG370">
        <v>2.54</v>
      </c>
      <c r="AH370">
        <v>315.8</v>
      </c>
      <c r="AI370">
        <v>1.7</v>
      </c>
      <c r="AJ370">
        <v>0.6</v>
      </c>
      <c r="AK370">
        <v>0.8</v>
      </c>
      <c r="AL370">
        <v>10.07</v>
      </c>
      <c r="AM370">
        <v>0</v>
      </c>
      <c r="AN370">
        <v>0</v>
      </c>
      <c r="AO370">
        <v>29.88</v>
      </c>
      <c r="AP370">
        <v>8.26</v>
      </c>
      <c r="AQ370">
        <v>0</v>
      </c>
      <c r="AR370">
        <v>0</v>
      </c>
      <c r="AS370">
        <v>36.200000000000003</v>
      </c>
      <c r="AT370">
        <v>0</v>
      </c>
      <c r="AU370">
        <v>0</v>
      </c>
      <c r="AV370">
        <v>0</v>
      </c>
      <c r="AW370">
        <v>4.25</v>
      </c>
      <c r="AX370">
        <v>0</v>
      </c>
      <c r="AY370">
        <v>0</v>
      </c>
      <c r="AZ370">
        <v>0</v>
      </c>
      <c r="BA370">
        <v>0</v>
      </c>
      <c r="BB370">
        <v>1.44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  <c r="BJ370">
        <v>0</v>
      </c>
      <c r="BK370">
        <v>0</v>
      </c>
      <c r="BL370">
        <v>0</v>
      </c>
      <c r="BM370">
        <v>0</v>
      </c>
      <c r="BN370">
        <v>87.97</v>
      </c>
      <c r="BO370">
        <v>22.1</v>
      </c>
      <c r="BP370">
        <v>0</v>
      </c>
      <c r="BQ370">
        <v>0</v>
      </c>
      <c r="BR370">
        <v>0</v>
      </c>
      <c r="BS370">
        <v>0</v>
      </c>
      <c r="BT370">
        <v>0</v>
      </c>
      <c r="BU370">
        <v>0</v>
      </c>
      <c r="BV370">
        <v>0</v>
      </c>
      <c r="BW370">
        <v>0.2</v>
      </c>
      <c r="BX370">
        <v>0</v>
      </c>
      <c r="BY370">
        <v>0</v>
      </c>
      <c r="BZ370">
        <v>7.99</v>
      </c>
      <c r="CA370">
        <v>1.1100000000000001</v>
      </c>
      <c r="CB370">
        <v>0</v>
      </c>
      <c r="CC370">
        <v>2.0100000000000002</v>
      </c>
      <c r="CD370">
        <v>0</v>
      </c>
      <c r="CE370">
        <v>0</v>
      </c>
      <c r="CF370">
        <v>0</v>
      </c>
      <c r="CG370">
        <v>1.89</v>
      </c>
      <c r="CH370">
        <v>0</v>
      </c>
      <c r="CI370">
        <v>0</v>
      </c>
      <c r="CJ370">
        <v>0</v>
      </c>
      <c r="CK370">
        <v>0</v>
      </c>
      <c r="CL370">
        <v>0</v>
      </c>
      <c r="CM370">
        <v>0</v>
      </c>
      <c r="CN370">
        <v>26.5</v>
      </c>
      <c r="CO370">
        <v>0</v>
      </c>
      <c r="CP370">
        <v>1.51</v>
      </c>
      <c r="CQ370">
        <v>0</v>
      </c>
      <c r="CR370">
        <v>0</v>
      </c>
      <c r="CS370">
        <v>2.5</v>
      </c>
      <c r="CT370">
        <v>0</v>
      </c>
      <c r="CU370">
        <v>206</v>
      </c>
      <c r="CV370">
        <v>97.2</v>
      </c>
      <c r="CW370" t="s">
        <v>923</v>
      </c>
      <c r="CX370">
        <v>4027.54</v>
      </c>
      <c r="CY370">
        <v>0.06</v>
      </c>
      <c r="CZ370">
        <v>0.12</v>
      </c>
      <c r="DA370">
        <v>0</v>
      </c>
      <c r="DB370">
        <v>0</v>
      </c>
      <c r="DC370">
        <v>0</v>
      </c>
      <c r="DD370">
        <v>0</v>
      </c>
      <c r="DE370">
        <v>0</v>
      </c>
      <c r="DF370">
        <v>0.01</v>
      </c>
      <c r="DG370">
        <v>0</v>
      </c>
      <c r="DH370">
        <v>0</v>
      </c>
      <c r="DI370">
        <v>0</v>
      </c>
      <c r="DJ370">
        <v>0</v>
      </c>
      <c r="DK370">
        <v>0</v>
      </c>
      <c r="DL370">
        <v>0</v>
      </c>
      <c r="DM370">
        <v>0</v>
      </c>
      <c r="DN370">
        <v>0</v>
      </c>
      <c r="DO370">
        <v>0.05</v>
      </c>
      <c r="DP370">
        <v>0.03</v>
      </c>
      <c r="DQ370">
        <v>0.61</v>
      </c>
      <c r="DR370">
        <v>0</v>
      </c>
      <c r="DS370">
        <v>0</v>
      </c>
      <c r="DT370">
        <v>0</v>
      </c>
      <c r="DU370">
        <v>0</v>
      </c>
      <c r="DV370">
        <v>0.08</v>
      </c>
      <c r="DW370">
        <v>0.01</v>
      </c>
      <c r="DX370">
        <v>0.02</v>
      </c>
      <c r="DY370" s="5" t="s">
        <v>923</v>
      </c>
      <c r="DZ370" s="5" t="s">
        <v>2675</v>
      </c>
      <c r="EA370" s="5" t="s">
        <v>2672</v>
      </c>
      <c r="EB370" s="5" t="s">
        <v>2572</v>
      </c>
      <c r="EC370" s="5">
        <v>4027.5367406300002</v>
      </c>
      <c r="ED370" s="8">
        <v>475.11338742160001</v>
      </c>
      <c r="EE370" s="7">
        <v>0.12</v>
      </c>
    </row>
    <row r="371" spans="1:135">
      <c r="A371">
        <v>1</v>
      </c>
      <c r="B371" t="s">
        <v>2238</v>
      </c>
      <c r="C371" t="s">
        <v>925</v>
      </c>
      <c r="D371" t="s">
        <v>926</v>
      </c>
      <c r="E371" t="s">
        <v>927</v>
      </c>
      <c r="F371" t="s">
        <v>361</v>
      </c>
      <c r="G371">
        <v>1566.0369745</v>
      </c>
      <c r="H371">
        <v>102.0625</v>
      </c>
      <c r="I371">
        <v>99.8125</v>
      </c>
      <c r="J371">
        <v>173.6875</v>
      </c>
      <c r="K371">
        <v>189.1875</v>
      </c>
      <c r="L371">
        <v>440.125</v>
      </c>
      <c r="M371">
        <v>561.4375</v>
      </c>
      <c r="N371">
        <v>78.556106567382813</v>
      </c>
      <c r="O371">
        <v>316.38174438476563</v>
      </c>
      <c r="P371">
        <v>194.00186477033392</v>
      </c>
      <c r="Q371">
        <v>37.75</v>
      </c>
      <c r="R371">
        <v>0</v>
      </c>
      <c r="S371">
        <v>1085</v>
      </c>
      <c r="T371">
        <v>227.625</v>
      </c>
      <c r="U371">
        <v>65.25</v>
      </c>
      <c r="V371">
        <v>150.6875</v>
      </c>
      <c r="W371">
        <v>970.55857581926318</v>
      </c>
      <c r="X371">
        <v>14.952646389653932</v>
      </c>
      <c r="Y371">
        <v>126</v>
      </c>
      <c r="Z371">
        <v>399116.47120000003</v>
      </c>
      <c r="AA371">
        <v>219.29</v>
      </c>
      <c r="AB371">
        <v>33.909999999999997</v>
      </c>
      <c r="AC371">
        <v>32.67</v>
      </c>
      <c r="AD371">
        <v>1.24</v>
      </c>
      <c r="AE371">
        <v>7.93</v>
      </c>
      <c r="AF371">
        <v>176.01</v>
      </c>
      <c r="AG371">
        <v>1.44</v>
      </c>
      <c r="AH371">
        <v>3.5</v>
      </c>
      <c r="AI371">
        <v>9.1</v>
      </c>
      <c r="AJ371">
        <v>6</v>
      </c>
      <c r="AK371">
        <v>1.6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2.27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72.56</v>
      </c>
      <c r="BD371">
        <v>0</v>
      </c>
      <c r="BE371">
        <v>0</v>
      </c>
      <c r="BF371">
        <v>0</v>
      </c>
      <c r="BG371">
        <v>12.92</v>
      </c>
      <c r="BH371">
        <v>0</v>
      </c>
      <c r="BI371">
        <v>0</v>
      </c>
      <c r="BJ371">
        <v>0</v>
      </c>
      <c r="BK371">
        <v>0</v>
      </c>
      <c r="BL371">
        <v>2.04</v>
      </c>
      <c r="BM371">
        <v>52.52</v>
      </c>
      <c r="BN371">
        <v>0</v>
      </c>
      <c r="BO371">
        <v>0</v>
      </c>
      <c r="BP371">
        <v>0</v>
      </c>
      <c r="BQ371">
        <v>0.98</v>
      </c>
      <c r="BR371">
        <v>0</v>
      </c>
      <c r="BS371">
        <v>0</v>
      </c>
      <c r="BT371">
        <v>2.65</v>
      </c>
      <c r="BU371">
        <v>2.14</v>
      </c>
      <c r="BV371">
        <v>0</v>
      </c>
      <c r="BW371">
        <v>0</v>
      </c>
      <c r="BX371">
        <v>0</v>
      </c>
      <c r="BY371">
        <v>0</v>
      </c>
      <c r="BZ371">
        <v>0</v>
      </c>
      <c r="CA371">
        <v>1.94</v>
      </c>
      <c r="CB371">
        <v>2.69</v>
      </c>
      <c r="CC371">
        <v>0</v>
      </c>
      <c r="CD371">
        <v>4.95</v>
      </c>
      <c r="CE371">
        <v>1.19</v>
      </c>
      <c r="CF371">
        <v>0</v>
      </c>
      <c r="CG371">
        <v>23.49</v>
      </c>
      <c r="CH371">
        <v>0</v>
      </c>
      <c r="CI371">
        <v>0</v>
      </c>
      <c r="CJ371">
        <v>0</v>
      </c>
      <c r="CK371">
        <v>5.44</v>
      </c>
      <c r="CL371">
        <v>0</v>
      </c>
      <c r="CM371">
        <v>0</v>
      </c>
      <c r="CN371">
        <v>0</v>
      </c>
      <c r="CO371">
        <v>0</v>
      </c>
      <c r="CP371">
        <v>0</v>
      </c>
      <c r="CQ371">
        <v>16.170000000000002</v>
      </c>
      <c r="CR371">
        <v>0</v>
      </c>
      <c r="CS371">
        <v>15.34</v>
      </c>
      <c r="CT371">
        <v>0</v>
      </c>
      <c r="CU371">
        <v>33</v>
      </c>
      <c r="CV371">
        <v>126</v>
      </c>
      <c r="CW371" t="s">
        <v>927</v>
      </c>
      <c r="CX371">
        <v>1566.04</v>
      </c>
      <c r="CY371">
        <v>0.06</v>
      </c>
      <c r="CZ371">
        <v>0.01</v>
      </c>
      <c r="DA371">
        <v>0</v>
      </c>
      <c r="DB371">
        <v>0.12</v>
      </c>
      <c r="DC371">
        <v>0</v>
      </c>
      <c r="DD371">
        <v>0.02</v>
      </c>
      <c r="DE371">
        <v>0</v>
      </c>
      <c r="DF371">
        <v>0.1</v>
      </c>
      <c r="DG371">
        <v>0</v>
      </c>
      <c r="DH371">
        <v>0</v>
      </c>
      <c r="DI371">
        <v>0</v>
      </c>
      <c r="DJ371">
        <v>0</v>
      </c>
      <c r="DK371">
        <v>0</v>
      </c>
      <c r="DL371">
        <v>0.03</v>
      </c>
      <c r="DM371">
        <v>0</v>
      </c>
      <c r="DN371">
        <v>0.4</v>
      </c>
      <c r="DO371">
        <v>0</v>
      </c>
      <c r="DP371">
        <v>0.09</v>
      </c>
      <c r="DQ371">
        <v>0.15</v>
      </c>
      <c r="DR371">
        <v>0.01</v>
      </c>
      <c r="DS371">
        <v>0</v>
      </c>
      <c r="DT371">
        <v>0</v>
      </c>
      <c r="DU371">
        <v>0.02</v>
      </c>
      <c r="DV371">
        <v>0</v>
      </c>
      <c r="DW371">
        <v>0</v>
      </c>
      <c r="DX371">
        <v>0</v>
      </c>
      <c r="DY371" s="5" t="s">
        <v>927</v>
      </c>
      <c r="DZ371" s="5" t="s">
        <v>2401</v>
      </c>
      <c r="EA371" s="5" t="s">
        <v>2676</v>
      </c>
      <c r="EB371" s="5" t="s">
        <v>2572</v>
      </c>
      <c r="EC371" s="5">
        <v>1566.0369745</v>
      </c>
      <c r="ED371" s="8">
        <v>869.77989838020005</v>
      </c>
      <c r="EE371" s="7">
        <v>0.56000000000000005</v>
      </c>
    </row>
    <row r="372" spans="1:135">
      <c r="A372">
        <v>1</v>
      </c>
      <c r="B372" t="s">
        <v>2238</v>
      </c>
      <c r="C372" t="s">
        <v>925</v>
      </c>
      <c r="D372" t="s">
        <v>926</v>
      </c>
      <c r="E372" t="s">
        <v>928</v>
      </c>
      <c r="F372" t="s">
        <v>926</v>
      </c>
      <c r="G372">
        <v>4651.9635918900003</v>
      </c>
      <c r="H372">
        <v>556.5</v>
      </c>
      <c r="I372">
        <v>341.1875</v>
      </c>
      <c r="J372">
        <v>374.9375</v>
      </c>
      <c r="K372">
        <v>360.375</v>
      </c>
      <c r="L372">
        <v>771.625</v>
      </c>
      <c r="M372">
        <v>2247.25</v>
      </c>
      <c r="N372">
        <v>33.743022918701172</v>
      </c>
      <c r="O372">
        <v>905.33367919921875</v>
      </c>
      <c r="P372">
        <v>221.57246841754576</v>
      </c>
      <c r="Q372">
        <v>171.0625</v>
      </c>
      <c r="R372">
        <v>58.125</v>
      </c>
      <c r="S372">
        <v>1240.75</v>
      </c>
      <c r="T372">
        <v>2203.9375</v>
      </c>
      <c r="U372">
        <v>235.5</v>
      </c>
      <c r="V372">
        <v>742.5</v>
      </c>
      <c r="W372">
        <v>1006.2189171751929</v>
      </c>
      <c r="X372">
        <v>14.850521250571253</v>
      </c>
      <c r="Y372">
        <v>147</v>
      </c>
      <c r="Z372">
        <v>841814.74639999995</v>
      </c>
      <c r="AA372">
        <v>201.84</v>
      </c>
      <c r="AB372">
        <v>85.68</v>
      </c>
      <c r="AC372">
        <v>78.16</v>
      </c>
      <c r="AD372">
        <v>7.52</v>
      </c>
      <c r="AE372">
        <v>16.940000000000001</v>
      </c>
      <c r="AF372">
        <v>94.55</v>
      </c>
      <c r="AG372">
        <v>4.67</v>
      </c>
      <c r="AH372">
        <v>12.5</v>
      </c>
      <c r="AI372">
        <v>27.3</v>
      </c>
      <c r="AJ372">
        <v>22.1</v>
      </c>
      <c r="AK372">
        <v>2.4</v>
      </c>
      <c r="AL372">
        <v>1.01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6.55</v>
      </c>
      <c r="AT372">
        <v>0</v>
      </c>
      <c r="AU372">
        <v>0</v>
      </c>
      <c r="AV372">
        <v>0</v>
      </c>
      <c r="AW372">
        <v>5.53</v>
      </c>
      <c r="AX372">
        <v>0</v>
      </c>
      <c r="AY372">
        <v>0</v>
      </c>
      <c r="AZ372">
        <v>0</v>
      </c>
      <c r="BA372">
        <v>14.64</v>
      </c>
      <c r="BB372">
        <v>0</v>
      </c>
      <c r="BC372">
        <v>2.75</v>
      </c>
      <c r="BD372">
        <v>0</v>
      </c>
      <c r="BE372">
        <v>0</v>
      </c>
      <c r="BF372">
        <v>0</v>
      </c>
      <c r="BG372">
        <v>7.01</v>
      </c>
      <c r="BH372">
        <v>0</v>
      </c>
      <c r="BI372">
        <v>4.55</v>
      </c>
      <c r="BJ372">
        <v>0</v>
      </c>
      <c r="BK372">
        <v>0</v>
      </c>
      <c r="BL372">
        <v>11.02</v>
      </c>
      <c r="BM372">
        <v>15.76</v>
      </c>
      <c r="BN372">
        <v>0</v>
      </c>
      <c r="BO372">
        <v>1.68</v>
      </c>
      <c r="BP372">
        <v>0</v>
      </c>
      <c r="BQ372">
        <v>23.75</v>
      </c>
      <c r="BR372">
        <v>0</v>
      </c>
      <c r="BS372">
        <v>1.86</v>
      </c>
      <c r="BT372">
        <v>3.55</v>
      </c>
      <c r="BU372">
        <v>0</v>
      </c>
      <c r="BV372">
        <v>0.28999999999999998</v>
      </c>
      <c r="BW372">
        <v>0</v>
      </c>
      <c r="BX372">
        <v>0</v>
      </c>
      <c r="BY372">
        <v>0</v>
      </c>
      <c r="BZ372">
        <v>0</v>
      </c>
      <c r="CA372">
        <v>1.58</v>
      </c>
      <c r="CB372">
        <v>0</v>
      </c>
      <c r="CC372">
        <v>0</v>
      </c>
      <c r="CD372">
        <v>0</v>
      </c>
      <c r="CE372">
        <v>3.67</v>
      </c>
      <c r="CF372">
        <v>4.66</v>
      </c>
      <c r="CG372">
        <v>12.62</v>
      </c>
      <c r="CH372">
        <v>0</v>
      </c>
      <c r="CI372">
        <v>17.96</v>
      </c>
      <c r="CJ372">
        <v>0</v>
      </c>
      <c r="CK372">
        <v>5.75</v>
      </c>
      <c r="CL372">
        <v>0</v>
      </c>
      <c r="CM372">
        <v>0</v>
      </c>
      <c r="CN372">
        <v>1.1599999999999999</v>
      </c>
      <c r="CO372">
        <v>1.65</v>
      </c>
      <c r="CP372">
        <v>8.01</v>
      </c>
      <c r="CQ372">
        <v>0</v>
      </c>
      <c r="CR372">
        <v>1.2</v>
      </c>
      <c r="CS372">
        <v>43.63</v>
      </c>
      <c r="CT372">
        <v>0</v>
      </c>
      <c r="CU372">
        <v>83</v>
      </c>
      <c r="CV372">
        <v>205.79999999999998</v>
      </c>
      <c r="CW372" t="s">
        <v>928</v>
      </c>
      <c r="CX372">
        <v>4651.96</v>
      </c>
      <c r="CY372">
        <v>0.09</v>
      </c>
      <c r="CZ372">
        <v>0.03</v>
      </c>
      <c r="DA372">
        <v>0</v>
      </c>
      <c r="DB372">
        <v>0</v>
      </c>
      <c r="DC372">
        <v>0</v>
      </c>
      <c r="DD372">
        <v>0.02</v>
      </c>
      <c r="DE372">
        <v>0</v>
      </c>
      <c r="DF372">
        <v>0.08</v>
      </c>
      <c r="DG372">
        <v>0</v>
      </c>
      <c r="DH372">
        <v>0</v>
      </c>
      <c r="DI372">
        <v>0</v>
      </c>
      <c r="DJ372">
        <v>0</v>
      </c>
      <c r="DK372">
        <v>0</v>
      </c>
      <c r="DL372">
        <v>0</v>
      </c>
      <c r="DM372">
        <v>0.01</v>
      </c>
      <c r="DN372">
        <v>0.38</v>
      </c>
      <c r="DO372">
        <v>0.01</v>
      </c>
      <c r="DP372">
        <v>7.0000000000000007E-2</v>
      </c>
      <c r="DQ372">
        <v>0.26</v>
      </c>
      <c r="DR372">
        <v>0</v>
      </c>
      <c r="DS372">
        <v>0</v>
      </c>
      <c r="DT372">
        <v>0</v>
      </c>
      <c r="DU372">
        <v>0.04</v>
      </c>
      <c r="DV372">
        <v>0</v>
      </c>
      <c r="DW372">
        <v>0</v>
      </c>
      <c r="DX372">
        <v>0</v>
      </c>
      <c r="DY372" s="5" t="s">
        <v>928</v>
      </c>
      <c r="DZ372" s="5" t="s">
        <v>2676</v>
      </c>
      <c r="EA372" s="5" t="s">
        <v>2676</v>
      </c>
      <c r="EB372" s="5" t="s">
        <v>2572</v>
      </c>
      <c r="EC372" s="5">
        <v>4651.9635918900003</v>
      </c>
      <c r="ED372" s="8">
        <v>1874.9549329058359</v>
      </c>
      <c r="EE372" s="7">
        <v>0.4</v>
      </c>
    </row>
    <row r="373" spans="1:135">
      <c r="A373">
        <v>1</v>
      </c>
      <c r="B373" t="s">
        <v>2238</v>
      </c>
      <c r="C373" t="s">
        <v>925</v>
      </c>
      <c r="D373" t="s">
        <v>926</v>
      </c>
      <c r="E373" t="s">
        <v>929</v>
      </c>
      <c r="F373" t="s">
        <v>930</v>
      </c>
      <c r="G373">
        <v>1124.5786515</v>
      </c>
      <c r="H373">
        <v>131.625</v>
      </c>
      <c r="I373">
        <v>134.875</v>
      </c>
      <c r="J373">
        <v>174.625</v>
      </c>
      <c r="K373">
        <v>153.125</v>
      </c>
      <c r="L373">
        <v>282.625</v>
      </c>
      <c r="M373">
        <v>248.6875</v>
      </c>
      <c r="N373">
        <v>98.581092834472656</v>
      </c>
      <c r="O373">
        <v>389.47470092773438</v>
      </c>
      <c r="P373">
        <v>201.42054566156659</v>
      </c>
      <c r="Q373">
        <v>18.875</v>
      </c>
      <c r="R373">
        <v>0</v>
      </c>
      <c r="S373">
        <v>247.5</v>
      </c>
      <c r="T373">
        <v>582.25</v>
      </c>
      <c r="U373">
        <v>0.3125</v>
      </c>
      <c r="V373">
        <v>276.625</v>
      </c>
      <c r="W373">
        <v>1009.9952741020794</v>
      </c>
      <c r="X373">
        <v>14.990911820304682</v>
      </c>
      <c r="Y373">
        <v>62</v>
      </c>
      <c r="Z373">
        <v>337585.44309999997</v>
      </c>
      <c r="AA373">
        <v>83.41</v>
      </c>
      <c r="AB373">
        <v>30.75</v>
      </c>
      <c r="AC373">
        <v>26.88</v>
      </c>
      <c r="AD373">
        <v>3.87</v>
      </c>
      <c r="AE373">
        <v>7.63</v>
      </c>
      <c r="AF373">
        <v>43.06</v>
      </c>
      <c r="AG373">
        <v>1.97</v>
      </c>
      <c r="AH373">
        <v>18.3</v>
      </c>
      <c r="AI373">
        <v>9.4</v>
      </c>
      <c r="AJ373">
        <v>6.5</v>
      </c>
      <c r="AK373">
        <v>2.4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0.3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9.2799999999999994</v>
      </c>
      <c r="BB373">
        <v>2.0100000000000002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  <c r="BJ373">
        <v>0</v>
      </c>
      <c r="BK373">
        <v>1.1599999999999999</v>
      </c>
      <c r="BL373">
        <v>3.65</v>
      </c>
      <c r="BM373">
        <v>3.19</v>
      </c>
      <c r="BN373">
        <v>3.93</v>
      </c>
      <c r="BO373">
        <v>0.59</v>
      </c>
      <c r="BP373">
        <v>0</v>
      </c>
      <c r="BQ373">
        <v>2.62</v>
      </c>
      <c r="BR373">
        <v>0</v>
      </c>
      <c r="BS373">
        <v>0</v>
      </c>
      <c r="BT373">
        <v>0</v>
      </c>
      <c r="BU373">
        <v>0</v>
      </c>
      <c r="BV373">
        <v>0</v>
      </c>
      <c r="BW373">
        <v>0</v>
      </c>
      <c r="BX373">
        <v>0</v>
      </c>
      <c r="BY373">
        <v>0</v>
      </c>
      <c r="BZ373">
        <v>0</v>
      </c>
      <c r="CA373">
        <v>0.97</v>
      </c>
      <c r="CB373">
        <v>0</v>
      </c>
      <c r="CC373">
        <v>0</v>
      </c>
      <c r="CD373">
        <v>1.86</v>
      </c>
      <c r="CE373">
        <v>1.03</v>
      </c>
      <c r="CF373">
        <v>2.69</v>
      </c>
      <c r="CG373">
        <v>4.87</v>
      </c>
      <c r="CH373">
        <v>0</v>
      </c>
      <c r="CI373">
        <v>14.78</v>
      </c>
      <c r="CJ373">
        <v>0</v>
      </c>
      <c r="CK373">
        <v>4.07</v>
      </c>
      <c r="CL373">
        <v>0</v>
      </c>
      <c r="CM373">
        <v>0</v>
      </c>
      <c r="CN373">
        <v>1.29</v>
      </c>
      <c r="CO373">
        <v>1.1400000000000001</v>
      </c>
      <c r="CP373">
        <v>2.94</v>
      </c>
      <c r="CQ373">
        <v>1.48</v>
      </c>
      <c r="CR373">
        <v>0</v>
      </c>
      <c r="CS373">
        <v>19.559999999999999</v>
      </c>
      <c r="CT373">
        <v>0</v>
      </c>
      <c r="CU373">
        <v>18</v>
      </c>
      <c r="CV373">
        <v>74.399999999999991</v>
      </c>
      <c r="CW373" t="s">
        <v>929</v>
      </c>
      <c r="CX373">
        <v>1124.58</v>
      </c>
      <c r="CY373">
        <v>0.05</v>
      </c>
      <c r="CZ373">
        <v>0.06</v>
      </c>
      <c r="DA373">
        <v>0</v>
      </c>
      <c r="DB373">
        <v>0</v>
      </c>
      <c r="DC373">
        <v>0</v>
      </c>
      <c r="DD373">
        <v>0.03</v>
      </c>
      <c r="DE373">
        <v>0</v>
      </c>
      <c r="DF373">
        <v>0.09</v>
      </c>
      <c r="DG373">
        <v>0</v>
      </c>
      <c r="DH373">
        <v>0</v>
      </c>
      <c r="DI373">
        <v>0</v>
      </c>
      <c r="DJ373">
        <v>0</v>
      </c>
      <c r="DK373">
        <v>0</v>
      </c>
      <c r="DL373">
        <v>0.05</v>
      </c>
      <c r="DM373">
        <v>0</v>
      </c>
      <c r="DN373">
        <v>0.34</v>
      </c>
      <c r="DO373">
        <v>0.01</v>
      </c>
      <c r="DP373">
        <v>0.02</v>
      </c>
      <c r="DQ373">
        <v>0.31</v>
      </c>
      <c r="DR373">
        <v>0</v>
      </c>
      <c r="DS373">
        <v>0</v>
      </c>
      <c r="DT373">
        <v>0</v>
      </c>
      <c r="DU373">
        <v>0.02</v>
      </c>
      <c r="DV373">
        <v>0</v>
      </c>
      <c r="DW373">
        <v>0</v>
      </c>
      <c r="DX373">
        <v>0</v>
      </c>
      <c r="DY373" s="5" t="s">
        <v>929</v>
      </c>
      <c r="DZ373" s="5" t="s">
        <v>2677</v>
      </c>
      <c r="EA373" s="5" t="s">
        <v>2676</v>
      </c>
      <c r="EB373" s="5" t="s">
        <v>2572</v>
      </c>
      <c r="EC373" s="5">
        <v>1124.5786515</v>
      </c>
      <c r="ED373" s="8">
        <v>585.5416532726</v>
      </c>
      <c r="EE373" s="7">
        <v>0.52</v>
      </c>
    </row>
    <row r="374" spans="1:135">
      <c r="A374">
        <v>1</v>
      </c>
      <c r="B374" t="s">
        <v>2238</v>
      </c>
      <c r="C374" t="s">
        <v>925</v>
      </c>
      <c r="D374" t="s">
        <v>926</v>
      </c>
      <c r="E374" t="s">
        <v>931</v>
      </c>
      <c r="F374" t="s">
        <v>932</v>
      </c>
      <c r="G374">
        <v>2605.6750573300001</v>
      </c>
      <c r="H374">
        <v>167.5</v>
      </c>
      <c r="I374">
        <v>165.3125</v>
      </c>
      <c r="J374">
        <v>231.5625</v>
      </c>
      <c r="K374">
        <v>213</v>
      </c>
      <c r="L374">
        <v>451.3125</v>
      </c>
      <c r="M374">
        <v>1377.125</v>
      </c>
      <c r="N374">
        <v>28.597671508789063</v>
      </c>
      <c r="O374">
        <v>412.22476196289063</v>
      </c>
      <c r="P374">
        <v>175.56712734636059</v>
      </c>
      <c r="Q374">
        <v>62.3125</v>
      </c>
      <c r="R374">
        <v>549.5</v>
      </c>
      <c r="S374">
        <v>50.25</v>
      </c>
      <c r="T374">
        <v>1215.3125</v>
      </c>
      <c r="U374">
        <v>273.75</v>
      </c>
      <c r="V374">
        <v>454.6875</v>
      </c>
      <c r="W374">
        <v>1007.6049193297054</v>
      </c>
      <c r="X374">
        <v>15.05057727806679</v>
      </c>
      <c r="Y374">
        <v>96</v>
      </c>
      <c r="Z374">
        <v>2603418.5984</v>
      </c>
      <c r="AA374">
        <v>132.97</v>
      </c>
      <c r="AB374">
        <v>52.64</v>
      </c>
      <c r="AC374">
        <v>30.73</v>
      </c>
      <c r="AD374">
        <v>21.91</v>
      </c>
      <c r="AE374">
        <v>9.3000000000000007</v>
      </c>
      <c r="AF374">
        <v>70.3</v>
      </c>
      <c r="AG374">
        <v>0.73</v>
      </c>
      <c r="AH374">
        <v>2</v>
      </c>
      <c r="AI374">
        <v>12.3</v>
      </c>
      <c r="AJ374">
        <v>15.6</v>
      </c>
      <c r="AK374">
        <v>0.8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1.28</v>
      </c>
      <c r="AT374">
        <v>0.4</v>
      </c>
      <c r="AU374">
        <v>0</v>
      </c>
      <c r="AV374">
        <v>0</v>
      </c>
      <c r="AW374">
        <v>2.64</v>
      </c>
      <c r="AX374">
        <v>0</v>
      </c>
      <c r="AY374">
        <v>0</v>
      </c>
      <c r="AZ374">
        <v>0</v>
      </c>
      <c r="BA374">
        <v>90.08</v>
      </c>
      <c r="BB374">
        <v>0.79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  <c r="BJ374">
        <v>0</v>
      </c>
      <c r="BK374">
        <v>0</v>
      </c>
      <c r="BL374">
        <v>0.68</v>
      </c>
      <c r="BM374">
        <v>0</v>
      </c>
      <c r="BN374">
        <v>0</v>
      </c>
      <c r="BO374">
        <v>0</v>
      </c>
      <c r="BP374">
        <v>0</v>
      </c>
      <c r="BQ374">
        <v>4.47</v>
      </c>
      <c r="BR374">
        <v>0</v>
      </c>
      <c r="BS374">
        <v>3.24</v>
      </c>
      <c r="BT374">
        <v>0</v>
      </c>
      <c r="BU374">
        <v>0</v>
      </c>
      <c r="BV374">
        <v>0</v>
      </c>
      <c r="BW374">
        <v>0</v>
      </c>
      <c r="BX374">
        <v>0</v>
      </c>
      <c r="BY374">
        <v>0</v>
      </c>
      <c r="BZ374">
        <v>0</v>
      </c>
      <c r="CA374">
        <v>0</v>
      </c>
      <c r="CB374">
        <v>0</v>
      </c>
      <c r="CC374">
        <v>0</v>
      </c>
      <c r="CD374">
        <v>0</v>
      </c>
      <c r="CE374">
        <v>1.9</v>
      </c>
      <c r="CF374">
        <v>0</v>
      </c>
      <c r="CG374">
        <v>7.69</v>
      </c>
      <c r="CH374">
        <v>0</v>
      </c>
      <c r="CI374">
        <v>5.89</v>
      </c>
      <c r="CJ374">
        <v>0</v>
      </c>
      <c r="CK374">
        <v>2.13</v>
      </c>
      <c r="CL374">
        <v>0</v>
      </c>
      <c r="CM374">
        <v>0</v>
      </c>
      <c r="CN374">
        <v>0</v>
      </c>
      <c r="CO374">
        <v>0</v>
      </c>
      <c r="CP374">
        <v>0</v>
      </c>
      <c r="CQ374">
        <v>0</v>
      </c>
      <c r="CR374">
        <v>0</v>
      </c>
      <c r="CS374">
        <v>11.78</v>
      </c>
      <c r="CT374">
        <v>0</v>
      </c>
      <c r="CU374">
        <v>64</v>
      </c>
      <c r="CV374">
        <v>134.39999999999998</v>
      </c>
      <c r="CW374" t="s">
        <v>931</v>
      </c>
      <c r="CX374">
        <v>2605.6799999999998</v>
      </c>
      <c r="CY374">
        <v>0.06</v>
      </c>
      <c r="CZ374">
        <v>0.06</v>
      </c>
      <c r="DA374">
        <v>0</v>
      </c>
      <c r="DB374">
        <v>0</v>
      </c>
      <c r="DC374">
        <v>0</v>
      </c>
      <c r="DD374">
        <v>0.01</v>
      </c>
      <c r="DE374">
        <v>0</v>
      </c>
      <c r="DF374">
        <v>0.11</v>
      </c>
      <c r="DG374">
        <v>0</v>
      </c>
      <c r="DH374">
        <v>0</v>
      </c>
      <c r="DI374">
        <v>0</v>
      </c>
      <c r="DJ374">
        <v>0</v>
      </c>
      <c r="DK374">
        <v>0</v>
      </c>
      <c r="DL374">
        <v>0</v>
      </c>
      <c r="DM374">
        <v>0</v>
      </c>
      <c r="DN374">
        <v>0.54</v>
      </c>
      <c r="DO374">
        <v>0.01</v>
      </c>
      <c r="DP374">
        <v>0.05</v>
      </c>
      <c r="DQ374">
        <v>0.12</v>
      </c>
      <c r="DR374">
        <v>0</v>
      </c>
      <c r="DS374">
        <v>0</v>
      </c>
      <c r="DT374">
        <v>0</v>
      </c>
      <c r="DU374">
        <v>0.04</v>
      </c>
      <c r="DV374">
        <v>0</v>
      </c>
      <c r="DW374">
        <v>0</v>
      </c>
      <c r="DX374">
        <v>0.01</v>
      </c>
      <c r="DY374" s="5" t="s">
        <v>931</v>
      </c>
      <c r="DZ374" s="5" t="s">
        <v>2678</v>
      </c>
      <c r="EA374" s="5" t="s">
        <v>2676</v>
      </c>
      <c r="EB374" s="5" t="s">
        <v>2572</v>
      </c>
      <c r="EC374" s="5">
        <v>2605.6750573300001</v>
      </c>
      <c r="ED374" s="8">
        <v>4522.6323803699006</v>
      </c>
      <c r="EE374" s="7">
        <v>1.74</v>
      </c>
    </row>
    <row r="375" spans="1:135">
      <c r="A375">
        <v>1</v>
      </c>
      <c r="B375" t="s">
        <v>2238</v>
      </c>
      <c r="C375" t="s">
        <v>925</v>
      </c>
      <c r="D375" t="s">
        <v>926</v>
      </c>
      <c r="E375" t="s">
        <v>933</v>
      </c>
      <c r="F375" t="s">
        <v>934</v>
      </c>
      <c r="G375">
        <v>2689.53959059</v>
      </c>
      <c r="H375">
        <v>45.75</v>
      </c>
      <c r="I375">
        <v>87.875</v>
      </c>
      <c r="J375">
        <v>186.375</v>
      </c>
      <c r="K375">
        <v>228.4375</v>
      </c>
      <c r="L375">
        <v>536.375</v>
      </c>
      <c r="M375">
        <v>1604.6875</v>
      </c>
      <c r="N375">
        <v>108.86856842041016</v>
      </c>
      <c r="O375">
        <v>938.889404296875</v>
      </c>
      <c r="P375">
        <v>515.79718801970375</v>
      </c>
      <c r="Q375">
        <v>47.125</v>
      </c>
      <c r="R375">
        <v>0</v>
      </c>
      <c r="S375">
        <v>1724.625</v>
      </c>
      <c r="T375">
        <v>753</v>
      </c>
      <c r="U375">
        <v>59.75</v>
      </c>
      <c r="V375">
        <v>105</v>
      </c>
      <c r="W375">
        <v>1158.3823871027689</v>
      </c>
      <c r="X375">
        <v>13.350296645604907</v>
      </c>
      <c r="Y375">
        <v>41</v>
      </c>
      <c r="Z375">
        <v>146779.56390000001</v>
      </c>
      <c r="AA375">
        <v>53.54</v>
      </c>
      <c r="AB375">
        <v>25.27</v>
      </c>
      <c r="AC375">
        <v>25.27</v>
      </c>
      <c r="AD375">
        <v>0</v>
      </c>
      <c r="AE375">
        <v>3.6</v>
      </c>
      <c r="AF375">
        <v>24.16</v>
      </c>
      <c r="AG375">
        <v>0.51</v>
      </c>
      <c r="AH375">
        <v>3.7</v>
      </c>
      <c r="AI375">
        <v>7.8</v>
      </c>
      <c r="AJ375">
        <v>8.7000000000000011</v>
      </c>
      <c r="AK375">
        <v>0</v>
      </c>
      <c r="AL375">
        <v>1.05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2.4500000000000002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4.8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5.39</v>
      </c>
      <c r="BH375">
        <v>0</v>
      </c>
      <c r="BI375">
        <v>0</v>
      </c>
      <c r="BJ375">
        <v>0</v>
      </c>
      <c r="BK375">
        <v>0</v>
      </c>
      <c r="BL375">
        <v>0</v>
      </c>
      <c r="BM375">
        <v>3.1</v>
      </c>
      <c r="BN375">
        <v>0</v>
      </c>
      <c r="BO375">
        <v>0</v>
      </c>
      <c r="BP375">
        <v>0</v>
      </c>
      <c r="BQ375">
        <v>1.25</v>
      </c>
      <c r="BR375">
        <v>0</v>
      </c>
      <c r="BS375">
        <v>0</v>
      </c>
      <c r="BT375">
        <v>2.4500000000000002</v>
      </c>
      <c r="BU375">
        <v>0</v>
      </c>
      <c r="BV375">
        <v>0</v>
      </c>
      <c r="BW375">
        <v>0</v>
      </c>
      <c r="BX375">
        <v>0</v>
      </c>
      <c r="BY375">
        <v>0</v>
      </c>
      <c r="BZ375">
        <v>0</v>
      </c>
      <c r="CA375">
        <v>1.47</v>
      </c>
      <c r="CB375">
        <v>0</v>
      </c>
      <c r="CC375">
        <v>0</v>
      </c>
      <c r="CD375">
        <v>0</v>
      </c>
      <c r="CE375">
        <v>2.88</v>
      </c>
      <c r="CF375">
        <v>1.4</v>
      </c>
      <c r="CG375">
        <v>3.39</v>
      </c>
      <c r="CH375">
        <v>0</v>
      </c>
      <c r="CI375">
        <v>4.28</v>
      </c>
      <c r="CJ375">
        <v>0</v>
      </c>
      <c r="CK375">
        <v>2.83</v>
      </c>
      <c r="CL375">
        <v>0</v>
      </c>
      <c r="CM375">
        <v>0</v>
      </c>
      <c r="CN375">
        <v>0</v>
      </c>
      <c r="CO375">
        <v>0.56000000000000005</v>
      </c>
      <c r="CP375">
        <v>0.86</v>
      </c>
      <c r="CQ375">
        <v>0</v>
      </c>
      <c r="CR375">
        <v>0.86</v>
      </c>
      <c r="CS375">
        <v>14.52</v>
      </c>
      <c r="CT375">
        <v>0</v>
      </c>
      <c r="CU375">
        <v>11</v>
      </c>
      <c r="CV375">
        <v>36.9</v>
      </c>
      <c r="CW375" t="s">
        <v>933</v>
      </c>
      <c r="CX375">
        <v>2689.54</v>
      </c>
      <c r="CY375">
        <v>0.04</v>
      </c>
      <c r="CZ375">
        <v>0.03</v>
      </c>
      <c r="DA375">
        <v>0</v>
      </c>
      <c r="DB375">
        <v>0</v>
      </c>
      <c r="DC375">
        <v>0</v>
      </c>
      <c r="DD375">
        <v>0</v>
      </c>
      <c r="DE375">
        <v>0</v>
      </c>
      <c r="DF375">
        <v>0.04</v>
      </c>
      <c r="DG375">
        <v>0</v>
      </c>
      <c r="DH375">
        <v>0</v>
      </c>
      <c r="DI375">
        <v>0</v>
      </c>
      <c r="DJ375">
        <v>0</v>
      </c>
      <c r="DK375">
        <v>0</v>
      </c>
      <c r="DL375">
        <v>0</v>
      </c>
      <c r="DM375">
        <v>0.06</v>
      </c>
      <c r="DN375">
        <v>0.31</v>
      </c>
      <c r="DO375">
        <v>0</v>
      </c>
      <c r="DP375">
        <v>0.09</v>
      </c>
      <c r="DQ375">
        <v>0.32</v>
      </c>
      <c r="DR375">
        <v>0</v>
      </c>
      <c r="DS375">
        <v>0.03</v>
      </c>
      <c r="DT375">
        <v>0</v>
      </c>
      <c r="DU375">
        <v>0.08</v>
      </c>
      <c r="DV375">
        <v>0.01</v>
      </c>
      <c r="DW375">
        <v>0</v>
      </c>
      <c r="DX375">
        <v>0</v>
      </c>
      <c r="DY375" s="5" t="s">
        <v>933</v>
      </c>
      <c r="DZ375" s="5" t="s">
        <v>2679</v>
      </c>
      <c r="EA375" s="5" t="s">
        <v>2676</v>
      </c>
      <c r="EB375" s="5" t="s">
        <v>2572</v>
      </c>
      <c r="EC375" s="5">
        <v>2689.53959059</v>
      </c>
      <c r="ED375" s="8">
        <v>1746.8706277454999</v>
      </c>
      <c r="EE375" s="7">
        <v>0.65</v>
      </c>
    </row>
    <row r="376" spans="1:135">
      <c r="A376">
        <v>1</v>
      </c>
      <c r="B376" t="s">
        <v>2238</v>
      </c>
      <c r="C376" t="s">
        <v>935</v>
      </c>
      <c r="D376" t="s">
        <v>936</v>
      </c>
      <c r="E376" t="s">
        <v>937</v>
      </c>
      <c r="F376" t="s">
        <v>938</v>
      </c>
      <c r="G376">
        <v>1191.3925702700001</v>
      </c>
      <c r="H376">
        <v>529.5625</v>
      </c>
      <c r="I376">
        <v>74.4375</v>
      </c>
      <c r="J376">
        <v>130.0625</v>
      </c>
      <c r="K376">
        <v>136.75</v>
      </c>
      <c r="L376">
        <v>221.375</v>
      </c>
      <c r="M376">
        <v>99.6875</v>
      </c>
      <c r="N376">
        <v>1.4878885746002197</v>
      </c>
      <c r="O376">
        <v>115.37907409667969</v>
      </c>
      <c r="P376">
        <v>30.126893221781899</v>
      </c>
      <c r="Q376">
        <v>81.0625</v>
      </c>
      <c r="R376">
        <v>0</v>
      </c>
      <c r="S376">
        <v>364.375</v>
      </c>
      <c r="T376">
        <v>203.25</v>
      </c>
      <c r="U376">
        <v>417.4375</v>
      </c>
      <c r="V376">
        <v>125.75</v>
      </c>
      <c r="W376">
        <v>823.79120302330466</v>
      </c>
      <c r="X376">
        <v>15.390961578836869</v>
      </c>
      <c r="Y376">
        <v>38</v>
      </c>
      <c r="Z376">
        <v>507184.1949</v>
      </c>
      <c r="AA376">
        <v>435.92</v>
      </c>
      <c r="AB376">
        <v>417.52</v>
      </c>
      <c r="AC376">
        <v>408.47</v>
      </c>
      <c r="AD376">
        <v>9.0500000000000007</v>
      </c>
      <c r="AE376">
        <v>4.4400000000000004</v>
      </c>
      <c r="AF376">
        <v>12.98</v>
      </c>
      <c r="AG376">
        <v>0.98</v>
      </c>
      <c r="AH376">
        <v>0</v>
      </c>
      <c r="AI376">
        <v>1.7</v>
      </c>
      <c r="AJ376">
        <v>0</v>
      </c>
      <c r="AK376">
        <v>3.2</v>
      </c>
      <c r="AL376">
        <v>38.630000000000003</v>
      </c>
      <c r="AM376">
        <v>223.83</v>
      </c>
      <c r="AN376">
        <v>43.16</v>
      </c>
      <c r="AO376">
        <v>0</v>
      </c>
      <c r="AP376">
        <v>0</v>
      </c>
      <c r="AQ376">
        <v>0</v>
      </c>
      <c r="AR376">
        <v>0</v>
      </c>
      <c r="AS376">
        <v>95.04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5.79</v>
      </c>
      <c r="BH376">
        <v>0</v>
      </c>
      <c r="BI376">
        <v>0</v>
      </c>
      <c r="BJ376">
        <v>0</v>
      </c>
      <c r="BK376">
        <v>0</v>
      </c>
      <c r="BL376">
        <v>0</v>
      </c>
      <c r="BM376">
        <v>1.52</v>
      </c>
      <c r="BN376">
        <v>0</v>
      </c>
      <c r="BO376">
        <v>0</v>
      </c>
      <c r="BP376">
        <v>0</v>
      </c>
      <c r="BQ376">
        <v>0</v>
      </c>
      <c r="BR376">
        <v>0</v>
      </c>
      <c r="BS376">
        <v>0</v>
      </c>
      <c r="BT376">
        <v>0</v>
      </c>
      <c r="BU376">
        <v>0</v>
      </c>
      <c r="BV376">
        <v>0</v>
      </c>
      <c r="BW376">
        <v>0</v>
      </c>
      <c r="BX376">
        <v>0</v>
      </c>
      <c r="BY376">
        <v>0</v>
      </c>
      <c r="BZ376">
        <v>0</v>
      </c>
      <c r="CA376">
        <v>0</v>
      </c>
      <c r="CB376">
        <v>0</v>
      </c>
      <c r="CC376">
        <v>0</v>
      </c>
      <c r="CD376">
        <v>0</v>
      </c>
      <c r="CE376">
        <v>2.5300000000000002</v>
      </c>
      <c r="CF376">
        <v>15.29</v>
      </c>
      <c r="CG376">
        <v>0</v>
      </c>
      <c r="CH376">
        <v>0</v>
      </c>
      <c r="CI376">
        <v>0</v>
      </c>
      <c r="CJ376">
        <v>0</v>
      </c>
      <c r="CK376">
        <v>0</v>
      </c>
      <c r="CL376">
        <v>0</v>
      </c>
      <c r="CM376">
        <v>0</v>
      </c>
      <c r="CN376">
        <v>0</v>
      </c>
      <c r="CO376">
        <v>3.91</v>
      </c>
      <c r="CP376">
        <v>1.55</v>
      </c>
      <c r="CQ376">
        <v>1.39</v>
      </c>
      <c r="CR376">
        <v>0</v>
      </c>
      <c r="CS376">
        <v>3.28</v>
      </c>
      <c r="CT376">
        <v>0</v>
      </c>
      <c r="CU376">
        <v>370</v>
      </c>
      <c r="CV376">
        <v>53.199999999999996</v>
      </c>
      <c r="CW376" t="s">
        <v>937</v>
      </c>
      <c r="CX376">
        <v>1191.3900000000001</v>
      </c>
      <c r="CY376">
        <v>0.06</v>
      </c>
      <c r="CZ376">
        <v>0.13</v>
      </c>
      <c r="DA376">
        <v>0.18</v>
      </c>
      <c r="DB376">
        <v>0</v>
      </c>
      <c r="DC376">
        <v>0</v>
      </c>
      <c r="DD376">
        <v>0</v>
      </c>
      <c r="DE376">
        <v>0</v>
      </c>
      <c r="DF376">
        <v>0.15</v>
      </c>
      <c r="DG376">
        <v>0</v>
      </c>
      <c r="DH376">
        <v>0</v>
      </c>
      <c r="DI376">
        <v>0</v>
      </c>
      <c r="DJ376">
        <v>0</v>
      </c>
      <c r="DK376">
        <v>0</v>
      </c>
      <c r="DL376">
        <v>0.02</v>
      </c>
      <c r="DM376">
        <v>0</v>
      </c>
      <c r="DN376">
        <v>0.13</v>
      </c>
      <c r="DO376">
        <v>0.01</v>
      </c>
      <c r="DP376">
        <v>0.05</v>
      </c>
      <c r="DQ376">
        <v>0.03</v>
      </c>
      <c r="DR376">
        <v>0.06</v>
      </c>
      <c r="DS376">
        <v>0</v>
      </c>
      <c r="DT376">
        <v>0.01</v>
      </c>
      <c r="DU376">
        <v>0.12</v>
      </c>
      <c r="DV376">
        <v>0</v>
      </c>
      <c r="DW376">
        <v>0.02</v>
      </c>
      <c r="DX376">
        <v>0.04</v>
      </c>
      <c r="DY376" s="5" t="s">
        <v>937</v>
      </c>
      <c r="DZ376" s="5" t="s">
        <v>2680</v>
      </c>
      <c r="EA376" s="5" t="s">
        <v>2681</v>
      </c>
      <c r="EB376" s="5" t="s">
        <v>2572</v>
      </c>
      <c r="EC376" s="5">
        <v>1191.3925702700001</v>
      </c>
      <c r="ED376" s="8">
        <v>25.015164131100001</v>
      </c>
      <c r="EE376" s="7">
        <v>0.02</v>
      </c>
    </row>
    <row r="377" spans="1:135">
      <c r="A377">
        <v>1</v>
      </c>
      <c r="B377" t="s">
        <v>2238</v>
      </c>
      <c r="C377" t="s">
        <v>935</v>
      </c>
      <c r="D377" t="s">
        <v>936</v>
      </c>
      <c r="E377" t="s">
        <v>939</v>
      </c>
      <c r="F377" t="s">
        <v>940</v>
      </c>
      <c r="G377">
        <v>5344.7039519299997</v>
      </c>
      <c r="H377">
        <v>4639</v>
      </c>
      <c r="I377">
        <v>348.125</v>
      </c>
      <c r="J377">
        <v>213.375</v>
      </c>
      <c r="K377">
        <v>92.5625</v>
      </c>
      <c r="L377">
        <v>49.3125</v>
      </c>
      <c r="M377">
        <v>1.4375</v>
      </c>
      <c r="N377">
        <v>27.362346649169922</v>
      </c>
      <c r="O377">
        <v>127.78726959228516</v>
      </c>
      <c r="P377">
        <v>82.851908528502648</v>
      </c>
      <c r="Q377">
        <v>136.75</v>
      </c>
      <c r="R377">
        <v>14.0625</v>
      </c>
      <c r="S377">
        <v>1325.25</v>
      </c>
      <c r="T377">
        <v>2940.25</v>
      </c>
      <c r="U377">
        <v>790.4375</v>
      </c>
      <c r="V377">
        <v>137.0625</v>
      </c>
      <c r="W377">
        <v>900.57396297465766</v>
      </c>
      <c r="X377">
        <v>15.303155340373529</v>
      </c>
      <c r="Y377">
        <v>580</v>
      </c>
      <c r="Z377">
        <v>10645296.551200001</v>
      </c>
      <c r="AA377">
        <v>1351.97</v>
      </c>
      <c r="AB377">
        <v>1204.99</v>
      </c>
      <c r="AC377">
        <v>1172.48</v>
      </c>
      <c r="AD377">
        <v>32.51</v>
      </c>
      <c r="AE377">
        <v>42.69</v>
      </c>
      <c r="AF377">
        <v>62.32</v>
      </c>
      <c r="AG377">
        <v>41.97</v>
      </c>
      <c r="AH377">
        <v>4362.8999999999996</v>
      </c>
      <c r="AI377">
        <v>85.1</v>
      </c>
      <c r="AJ377">
        <v>15.1</v>
      </c>
      <c r="AK377">
        <v>59.2</v>
      </c>
      <c r="AL377">
        <v>30.79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54.88</v>
      </c>
      <c r="AT377">
        <v>17.32</v>
      </c>
      <c r="AU377">
        <v>0.61</v>
      </c>
      <c r="AV377">
        <v>0</v>
      </c>
      <c r="AW377">
        <v>9.11</v>
      </c>
      <c r="AX377">
        <v>0</v>
      </c>
      <c r="AY377">
        <v>0</v>
      </c>
      <c r="AZ377">
        <v>0</v>
      </c>
      <c r="BA377">
        <v>0</v>
      </c>
      <c r="BB377">
        <v>18.86</v>
      </c>
      <c r="BC377">
        <v>5.89</v>
      </c>
      <c r="BD377">
        <v>1.71</v>
      </c>
      <c r="BE377">
        <v>0</v>
      </c>
      <c r="BF377">
        <v>0</v>
      </c>
      <c r="BG377">
        <v>0.86</v>
      </c>
      <c r="BH377">
        <v>0</v>
      </c>
      <c r="BI377">
        <v>0</v>
      </c>
      <c r="BJ377">
        <v>0</v>
      </c>
      <c r="BK377">
        <v>4.41</v>
      </c>
      <c r="BL377">
        <v>0.86</v>
      </c>
      <c r="BM377">
        <v>0</v>
      </c>
      <c r="BN377">
        <v>622.54</v>
      </c>
      <c r="BO377">
        <v>95.85</v>
      </c>
      <c r="BP377">
        <v>21.04</v>
      </c>
      <c r="BQ377">
        <v>18.96</v>
      </c>
      <c r="BR377">
        <v>7.02</v>
      </c>
      <c r="BS377">
        <v>10.67</v>
      </c>
      <c r="BT377">
        <v>12.8</v>
      </c>
      <c r="BU377">
        <v>30.99</v>
      </c>
      <c r="BV377">
        <v>0.19</v>
      </c>
      <c r="BW377">
        <v>7.58</v>
      </c>
      <c r="BX377">
        <v>0</v>
      </c>
      <c r="BY377">
        <v>2.2400000000000002</v>
      </c>
      <c r="BZ377">
        <v>0</v>
      </c>
      <c r="CA377">
        <v>19.559999999999999</v>
      </c>
      <c r="CB377">
        <v>0</v>
      </c>
      <c r="CC377">
        <v>0</v>
      </c>
      <c r="CD377">
        <v>4.5600000000000005</v>
      </c>
      <c r="CE377">
        <v>11.55</v>
      </c>
      <c r="CF377">
        <v>5.44</v>
      </c>
      <c r="CG377">
        <v>19.510000000000002</v>
      </c>
      <c r="CH377">
        <v>11.64</v>
      </c>
      <c r="CI377">
        <v>83.33</v>
      </c>
      <c r="CJ377">
        <v>0</v>
      </c>
      <c r="CK377">
        <v>53.98</v>
      </c>
      <c r="CL377">
        <v>0</v>
      </c>
      <c r="CM377">
        <v>2</v>
      </c>
      <c r="CN377">
        <v>6.41</v>
      </c>
      <c r="CO377">
        <v>11.42</v>
      </c>
      <c r="CP377">
        <v>66.28</v>
      </c>
      <c r="CQ377">
        <v>1.62</v>
      </c>
      <c r="CR377">
        <v>0</v>
      </c>
      <c r="CS377">
        <v>79.489999999999995</v>
      </c>
      <c r="CT377">
        <v>0</v>
      </c>
      <c r="CU377">
        <v>979</v>
      </c>
      <c r="CV377">
        <v>870</v>
      </c>
      <c r="CW377" t="s">
        <v>939</v>
      </c>
      <c r="CX377">
        <v>5344.7</v>
      </c>
      <c r="CY377">
        <v>0.1</v>
      </c>
      <c r="CZ377">
        <v>0.31</v>
      </c>
      <c r="DA377">
        <v>0</v>
      </c>
      <c r="DB377">
        <v>0.01</v>
      </c>
      <c r="DC377">
        <v>0</v>
      </c>
      <c r="DD377">
        <v>0</v>
      </c>
      <c r="DE377">
        <v>0</v>
      </c>
      <c r="DF377">
        <v>0.06</v>
      </c>
      <c r="DG377">
        <v>0</v>
      </c>
      <c r="DH377">
        <v>0</v>
      </c>
      <c r="DI377">
        <v>0</v>
      </c>
      <c r="DJ377">
        <v>0</v>
      </c>
      <c r="DK377">
        <v>0</v>
      </c>
      <c r="DL377">
        <v>0</v>
      </c>
      <c r="DM377">
        <v>0</v>
      </c>
      <c r="DN377">
        <v>0.22</v>
      </c>
      <c r="DO377">
        <v>0</v>
      </c>
      <c r="DP377">
        <v>0.01</v>
      </c>
      <c r="DQ377">
        <v>0.27</v>
      </c>
      <c r="DR377">
        <v>0</v>
      </c>
      <c r="DS377">
        <v>0</v>
      </c>
      <c r="DT377">
        <v>0</v>
      </c>
      <c r="DU377">
        <v>0</v>
      </c>
      <c r="DV377">
        <v>0</v>
      </c>
      <c r="DW377">
        <v>0</v>
      </c>
      <c r="DX377">
        <v>0</v>
      </c>
      <c r="DY377" s="5" t="s">
        <v>939</v>
      </c>
      <c r="DZ377" s="5" t="s">
        <v>2682</v>
      </c>
      <c r="EA377" s="5" t="s">
        <v>2681</v>
      </c>
      <c r="EB377" s="5" t="s">
        <v>2572</v>
      </c>
      <c r="EC377" s="5">
        <v>5344.7039519299997</v>
      </c>
      <c r="ED377" s="8">
        <v>102.7840445776</v>
      </c>
      <c r="EE377" s="7">
        <v>0.02</v>
      </c>
    </row>
    <row r="378" spans="1:135">
      <c r="A378">
        <v>1</v>
      </c>
      <c r="B378" t="s">
        <v>2238</v>
      </c>
      <c r="C378" t="s">
        <v>935</v>
      </c>
      <c r="D378" t="s">
        <v>936</v>
      </c>
      <c r="E378" t="s">
        <v>941</v>
      </c>
      <c r="F378" t="s">
        <v>942</v>
      </c>
      <c r="G378">
        <v>1590.0278085</v>
      </c>
      <c r="H378">
        <v>1052.9375</v>
      </c>
      <c r="I378">
        <v>289.9375</v>
      </c>
      <c r="J378">
        <v>173.75</v>
      </c>
      <c r="K378">
        <v>56.0625</v>
      </c>
      <c r="L378">
        <v>17.5</v>
      </c>
      <c r="M378">
        <v>0.3125</v>
      </c>
      <c r="N378">
        <v>3.0954437255859375</v>
      </c>
      <c r="O378">
        <v>100</v>
      </c>
      <c r="P378">
        <v>27.477722428816364</v>
      </c>
      <c r="Q378">
        <v>103.875</v>
      </c>
      <c r="R378">
        <v>6.6875</v>
      </c>
      <c r="S378">
        <v>512.4375</v>
      </c>
      <c r="T378">
        <v>0</v>
      </c>
      <c r="U378">
        <v>372.5625</v>
      </c>
      <c r="V378">
        <v>594.9375</v>
      </c>
      <c r="W378">
        <v>863.33781288066325</v>
      </c>
      <c r="X378">
        <v>15.682475539313923</v>
      </c>
      <c r="Y378">
        <v>144</v>
      </c>
      <c r="Z378">
        <v>1742861.6972000001</v>
      </c>
      <c r="AA378">
        <v>836.97</v>
      </c>
      <c r="AB378">
        <v>784.68</v>
      </c>
      <c r="AC378">
        <v>774.35</v>
      </c>
      <c r="AD378">
        <v>10.33</v>
      </c>
      <c r="AE378">
        <v>12.16</v>
      </c>
      <c r="AF378">
        <v>7.49</v>
      </c>
      <c r="AG378">
        <v>32.64</v>
      </c>
      <c r="AH378">
        <v>192.6</v>
      </c>
      <c r="AI378">
        <v>55.2</v>
      </c>
      <c r="AJ378">
        <v>8.5</v>
      </c>
      <c r="AK378">
        <v>24</v>
      </c>
      <c r="AL378">
        <v>181.08</v>
      </c>
      <c r="AM378">
        <v>99.57</v>
      </c>
      <c r="AN378">
        <v>155.22999999999999</v>
      </c>
      <c r="AO378">
        <v>1.41</v>
      </c>
      <c r="AP378">
        <v>7.88</v>
      </c>
      <c r="AQ378">
        <v>70.06</v>
      </c>
      <c r="AR378">
        <v>0</v>
      </c>
      <c r="AS378">
        <v>40.61</v>
      </c>
      <c r="AT378">
        <v>1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0.27</v>
      </c>
      <c r="BE378">
        <v>0</v>
      </c>
      <c r="BF378">
        <v>0</v>
      </c>
      <c r="BG378">
        <v>0</v>
      </c>
      <c r="BH378">
        <v>0</v>
      </c>
      <c r="BI378">
        <v>0</v>
      </c>
      <c r="BJ378">
        <v>0</v>
      </c>
      <c r="BK378">
        <v>0</v>
      </c>
      <c r="BL378">
        <v>0</v>
      </c>
      <c r="BM378">
        <v>0</v>
      </c>
      <c r="BN378">
        <v>24.29</v>
      </c>
      <c r="BO378">
        <v>6.4</v>
      </c>
      <c r="BP378">
        <v>0</v>
      </c>
      <c r="BQ378">
        <v>48.79</v>
      </c>
      <c r="BR378">
        <v>0</v>
      </c>
      <c r="BS378">
        <v>0</v>
      </c>
      <c r="BT378">
        <v>1.58</v>
      </c>
      <c r="BU378">
        <v>2.7</v>
      </c>
      <c r="BV378">
        <v>0</v>
      </c>
      <c r="BW378">
        <v>6.36</v>
      </c>
      <c r="BX378">
        <v>0</v>
      </c>
      <c r="BY378">
        <v>0</v>
      </c>
      <c r="BZ378">
        <v>0</v>
      </c>
      <c r="CA378">
        <v>1.66</v>
      </c>
      <c r="CB378">
        <v>0</v>
      </c>
      <c r="CC378">
        <v>20.6</v>
      </c>
      <c r="CD378">
        <v>0</v>
      </c>
      <c r="CE378">
        <v>0</v>
      </c>
      <c r="CF378">
        <v>5.35</v>
      </c>
      <c r="CG378">
        <v>0</v>
      </c>
      <c r="CH378">
        <v>0</v>
      </c>
      <c r="CI378">
        <v>7.07</v>
      </c>
      <c r="CJ378">
        <v>0</v>
      </c>
      <c r="CK378">
        <v>10.66</v>
      </c>
      <c r="CL378">
        <v>20.53</v>
      </c>
      <c r="CM378">
        <v>0</v>
      </c>
      <c r="CN378">
        <v>20</v>
      </c>
      <c r="CO378">
        <v>25.18</v>
      </c>
      <c r="CP378">
        <v>48.66</v>
      </c>
      <c r="CQ378">
        <v>0</v>
      </c>
      <c r="CR378">
        <v>0</v>
      </c>
      <c r="CS378">
        <v>30.03</v>
      </c>
      <c r="CT378">
        <v>0</v>
      </c>
      <c r="CU378">
        <v>739</v>
      </c>
      <c r="CV378">
        <v>129.6</v>
      </c>
      <c r="CW378" t="s">
        <v>941</v>
      </c>
      <c r="CX378">
        <v>1590.03</v>
      </c>
      <c r="CY378">
        <v>0.1</v>
      </c>
      <c r="CZ378">
        <v>0.31</v>
      </c>
      <c r="DA378">
        <v>0.26</v>
      </c>
      <c r="DB378">
        <v>0</v>
      </c>
      <c r="DC378">
        <v>0</v>
      </c>
      <c r="DD378">
        <v>0.01</v>
      </c>
      <c r="DE378">
        <v>0</v>
      </c>
      <c r="DF378">
        <v>0.1</v>
      </c>
      <c r="DG378">
        <v>0</v>
      </c>
      <c r="DH378">
        <v>0</v>
      </c>
      <c r="DI378">
        <v>0</v>
      </c>
      <c r="DJ378">
        <v>0</v>
      </c>
      <c r="DK378">
        <v>0</v>
      </c>
      <c r="DL378">
        <v>0</v>
      </c>
      <c r="DM378">
        <v>0</v>
      </c>
      <c r="DN378">
        <v>7.0000000000000007E-2</v>
      </c>
      <c r="DO378">
        <v>0</v>
      </c>
      <c r="DP378">
        <v>0.03</v>
      </c>
      <c r="DQ378">
        <v>7.0000000000000007E-2</v>
      </c>
      <c r="DR378">
        <v>0</v>
      </c>
      <c r="DS378">
        <v>0</v>
      </c>
      <c r="DT378">
        <v>0.04</v>
      </c>
      <c r="DU378">
        <v>0</v>
      </c>
      <c r="DV378">
        <v>0</v>
      </c>
      <c r="DW378">
        <v>0</v>
      </c>
      <c r="DX378">
        <v>0.01</v>
      </c>
      <c r="DY378" s="5" t="s">
        <v>941</v>
      </c>
      <c r="DZ378" s="5" t="s">
        <v>2683</v>
      </c>
      <c r="EA378" s="5" t="s">
        <v>2681</v>
      </c>
      <c r="EB378" s="5" t="s">
        <v>2572</v>
      </c>
      <c r="EC378" s="5">
        <v>1590.0278085</v>
      </c>
      <c r="ED378" s="8">
        <v>0.297803973951</v>
      </c>
      <c r="EE378" s="7">
        <v>0</v>
      </c>
    </row>
    <row r="379" spans="1:135">
      <c r="A379">
        <v>1</v>
      </c>
      <c r="B379" t="s">
        <v>2238</v>
      </c>
      <c r="C379" t="s">
        <v>935</v>
      </c>
      <c r="D379" t="s">
        <v>936</v>
      </c>
      <c r="E379" t="s">
        <v>943</v>
      </c>
      <c r="F379" t="s">
        <v>944</v>
      </c>
      <c r="G379">
        <v>564.80236192699999</v>
      </c>
      <c r="H379">
        <v>328.8125</v>
      </c>
      <c r="I379">
        <v>88.125</v>
      </c>
      <c r="J379">
        <v>81.1875</v>
      </c>
      <c r="K379">
        <v>34.625</v>
      </c>
      <c r="L379">
        <v>29.625</v>
      </c>
      <c r="M379">
        <v>2</v>
      </c>
      <c r="N379">
        <v>2.2438626289367676</v>
      </c>
      <c r="O379">
        <v>70.769248962402344</v>
      </c>
      <c r="P379">
        <v>34.240569107925907</v>
      </c>
      <c r="Q379">
        <v>26.4375</v>
      </c>
      <c r="R379">
        <v>0</v>
      </c>
      <c r="S379">
        <v>164.4375</v>
      </c>
      <c r="T379">
        <v>8.3125</v>
      </c>
      <c r="U379">
        <v>315.6875</v>
      </c>
      <c r="V379">
        <v>49.5</v>
      </c>
      <c r="W379">
        <v>857.63576965669984</v>
      </c>
      <c r="X379">
        <v>15.505623477297895</v>
      </c>
      <c r="Y379">
        <v>44</v>
      </c>
      <c r="Z379">
        <v>501638.1458</v>
      </c>
      <c r="AA379">
        <v>122.89</v>
      </c>
      <c r="AB379">
        <v>114.61</v>
      </c>
      <c r="AC379">
        <v>97.87</v>
      </c>
      <c r="AD379">
        <v>16.739999999999998</v>
      </c>
      <c r="AE379">
        <v>3.85</v>
      </c>
      <c r="AF379">
        <v>1.0900000000000001</v>
      </c>
      <c r="AG379">
        <v>3.34</v>
      </c>
      <c r="AH379">
        <v>156.6</v>
      </c>
      <c r="AI379">
        <v>4.6000000000000005</v>
      </c>
      <c r="AJ379">
        <v>4.2</v>
      </c>
      <c r="AK379">
        <v>5.6</v>
      </c>
      <c r="AL379">
        <v>12.49</v>
      </c>
      <c r="AM379">
        <v>0</v>
      </c>
      <c r="AN379">
        <v>17</v>
      </c>
      <c r="AO379">
        <v>0</v>
      </c>
      <c r="AP379">
        <v>1.58</v>
      </c>
      <c r="AQ379">
        <v>0</v>
      </c>
      <c r="AR379">
        <v>0</v>
      </c>
      <c r="AS379">
        <v>6.79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  <c r="BJ379">
        <v>0</v>
      </c>
      <c r="BK379">
        <v>0</v>
      </c>
      <c r="BL379">
        <v>0</v>
      </c>
      <c r="BM379">
        <v>0</v>
      </c>
      <c r="BN379">
        <v>41.82</v>
      </c>
      <c r="BO379">
        <v>0</v>
      </c>
      <c r="BP379">
        <v>1.26</v>
      </c>
      <c r="BQ379">
        <v>1.68</v>
      </c>
      <c r="BR379">
        <v>0</v>
      </c>
      <c r="BS379">
        <v>0</v>
      </c>
      <c r="BT379">
        <v>0</v>
      </c>
      <c r="BU379">
        <v>1.42</v>
      </c>
      <c r="BV379">
        <v>0</v>
      </c>
      <c r="BW379">
        <v>0</v>
      </c>
      <c r="BX379">
        <v>2.56</v>
      </c>
      <c r="BY379">
        <v>0</v>
      </c>
      <c r="BZ379">
        <v>0</v>
      </c>
      <c r="CA379">
        <v>1.19</v>
      </c>
      <c r="CB379">
        <v>0</v>
      </c>
      <c r="CC379">
        <v>1.7</v>
      </c>
      <c r="CD379">
        <v>0</v>
      </c>
      <c r="CE379">
        <v>0</v>
      </c>
      <c r="CF379">
        <v>1.18</v>
      </c>
      <c r="CG379">
        <v>0</v>
      </c>
      <c r="CH379">
        <v>3.97</v>
      </c>
      <c r="CI379">
        <v>3.2</v>
      </c>
      <c r="CJ379">
        <v>0</v>
      </c>
      <c r="CK379">
        <v>0.89</v>
      </c>
      <c r="CL379">
        <v>0</v>
      </c>
      <c r="CM379">
        <v>0</v>
      </c>
      <c r="CN379">
        <v>1.1400000000000001</v>
      </c>
      <c r="CO379">
        <v>1.1599999999999999</v>
      </c>
      <c r="CP379">
        <v>14.28</v>
      </c>
      <c r="CQ379">
        <v>0</v>
      </c>
      <c r="CR379">
        <v>0</v>
      </c>
      <c r="CS379">
        <v>6.01</v>
      </c>
      <c r="CT379">
        <v>1.57</v>
      </c>
      <c r="CU379">
        <v>102</v>
      </c>
      <c r="CV379">
        <v>52.8</v>
      </c>
      <c r="CW379" t="s">
        <v>943</v>
      </c>
      <c r="CX379">
        <v>564.79999999999995</v>
      </c>
      <c r="CY379">
        <v>7.0000000000000007E-2</v>
      </c>
      <c r="CZ379">
        <v>0.19</v>
      </c>
      <c r="DA379">
        <v>0.21</v>
      </c>
      <c r="DB379">
        <v>0</v>
      </c>
      <c r="DC379">
        <v>0</v>
      </c>
      <c r="DD379">
        <v>0</v>
      </c>
      <c r="DE379">
        <v>0</v>
      </c>
      <c r="DF379">
        <v>0.08</v>
      </c>
      <c r="DG379">
        <v>0</v>
      </c>
      <c r="DH379">
        <v>0</v>
      </c>
      <c r="DI379">
        <v>0</v>
      </c>
      <c r="DJ379">
        <v>0</v>
      </c>
      <c r="DK379">
        <v>0</v>
      </c>
      <c r="DL379">
        <v>0</v>
      </c>
      <c r="DM379">
        <v>0</v>
      </c>
      <c r="DN379">
        <v>0.3</v>
      </c>
      <c r="DO379">
        <v>0</v>
      </c>
      <c r="DP379">
        <v>0.03</v>
      </c>
      <c r="DQ379">
        <v>0.1</v>
      </c>
      <c r="DR379">
        <v>0</v>
      </c>
      <c r="DS379">
        <v>0</v>
      </c>
      <c r="DT379">
        <v>0.01</v>
      </c>
      <c r="DU379">
        <v>0</v>
      </c>
      <c r="DV379">
        <v>0</v>
      </c>
      <c r="DW379">
        <v>0.01</v>
      </c>
      <c r="DX379">
        <v>0</v>
      </c>
      <c r="DY379" s="5" t="s">
        <v>943</v>
      </c>
      <c r="DZ379" s="5" t="s">
        <v>2684</v>
      </c>
      <c r="EA379" s="5" t="s">
        <v>2681</v>
      </c>
      <c r="EB379" s="5" t="s">
        <v>2572</v>
      </c>
      <c r="EC379" s="5">
        <v>564.80236192699999</v>
      </c>
      <c r="ED379" s="8">
        <v>3.6750029724600002E-2</v>
      </c>
      <c r="EE379" s="7">
        <v>0</v>
      </c>
    </row>
    <row r="380" spans="1:135">
      <c r="A380">
        <v>1</v>
      </c>
      <c r="B380" t="s">
        <v>2238</v>
      </c>
      <c r="C380" t="s">
        <v>935</v>
      </c>
      <c r="D380" t="s">
        <v>936</v>
      </c>
      <c r="E380" t="s">
        <v>945</v>
      </c>
      <c r="F380" t="s">
        <v>946</v>
      </c>
      <c r="G380">
        <v>1269.04353861</v>
      </c>
      <c r="H380">
        <v>831.375</v>
      </c>
      <c r="I380">
        <v>207.125</v>
      </c>
      <c r="J380">
        <v>127.75</v>
      </c>
      <c r="K380">
        <v>65.4375</v>
      </c>
      <c r="L380">
        <v>35.3125</v>
      </c>
      <c r="M380">
        <v>1.9375</v>
      </c>
      <c r="N380">
        <v>3.1711306571960449</v>
      </c>
      <c r="O380">
        <v>76.888519287109375</v>
      </c>
      <c r="P380">
        <v>42.619453189009334</v>
      </c>
      <c r="Q380">
        <v>12</v>
      </c>
      <c r="R380">
        <v>21.3125</v>
      </c>
      <c r="S380">
        <v>22.9375</v>
      </c>
      <c r="T380">
        <v>900.625</v>
      </c>
      <c r="U380">
        <v>248.9375</v>
      </c>
      <c r="V380">
        <v>63.125</v>
      </c>
      <c r="W380">
        <v>866.92500985415847</v>
      </c>
      <c r="X380">
        <v>15.402318683484429</v>
      </c>
      <c r="Y380">
        <v>160</v>
      </c>
      <c r="Z380">
        <v>1617745.3417</v>
      </c>
      <c r="AA380">
        <v>277.69</v>
      </c>
      <c r="AB380">
        <v>247.67</v>
      </c>
      <c r="AC380">
        <v>235.24</v>
      </c>
      <c r="AD380">
        <v>12.43</v>
      </c>
      <c r="AE380">
        <v>15.61</v>
      </c>
      <c r="AF380">
        <v>4.0999999999999996</v>
      </c>
      <c r="AG380">
        <v>10.31</v>
      </c>
      <c r="AH380">
        <v>658.4</v>
      </c>
      <c r="AI380">
        <v>12.4</v>
      </c>
      <c r="AJ380">
        <v>7.6</v>
      </c>
      <c r="AK380">
        <v>20</v>
      </c>
      <c r="AL380">
        <v>9.94</v>
      </c>
      <c r="AM380">
        <v>11.44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12.74</v>
      </c>
      <c r="AT380">
        <v>1.1000000000000001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  <c r="BJ380">
        <v>0</v>
      </c>
      <c r="BK380">
        <v>0</v>
      </c>
      <c r="BL380">
        <v>0</v>
      </c>
      <c r="BM380">
        <v>1.35</v>
      </c>
      <c r="BN380">
        <v>97.7</v>
      </c>
      <c r="BO380">
        <v>24.84</v>
      </c>
      <c r="BP380">
        <v>0</v>
      </c>
      <c r="BQ380">
        <v>0.25</v>
      </c>
      <c r="BR380">
        <v>0</v>
      </c>
      <c r="BS380">
        <v>2.14</v>
      </c>
      <c r="BT380">
        <v>4.58</v>
      </c>
      <c r="BU380">
        <v>12.62</v>
      </c>
      <c r="BV380">
        <v>0</v>
      </c>
      <c r="BW380">
        <v>0.23</v>
      </c>
      <c r="BX380">
        <v>0</v>
      </c>
      <c r="BY380">
        <v>1.57</v>
      </c>
      <c r="BZ380">
        <v>1.3</v>
      </c>
      <c r="CA380">
        <v>14.6</v>
      </c>
      <c r="CB380">
        <v>0</v>
      </c>
      <c r="CC380">
        <v>1.87</v>
      </c>
      <c r="CD380">
        <v>0</v>
      </c>
      <c r="CE380">
        <v>0</v>
      </c>
      <c r="CF380">
        <v>0</v>
      </c>
      <c r="CG380">
        <v>0</v>
      </c>
      <c r="CH380">
        <v>8</v>
      </c>
      <c r="CI380">
        <v>14.19</v>
      </c>
      <c r="CJ380">
        <v>0</v>
      </c>
      <c r="CK380">
        <v>20.58</v>
      </c>
      <c r="CL380">
        <v>0</v>
      </c>
      <c r="CM380">
        <v>0</v>
      </c>
      <c r="CN380">
        <v>0</v>
      </c>
      <c r="CO380">
        <v>2.09</v>
      </c>
      <c r="CP380">
        <v>30.89</v>
      </c>
      <c r="CQ380">
        <v>1.99</v>
      </c>
      <c r="CR380">
        <v>0</v>
      </c>
      <c r="CS380">
        <v>1.68</v>
      </c>
      <c r="CT380">
        <v>0</v>
      </c>
      <c r="CU380">
        <v>176</v>
      </c>
      <c r="CV380">
        <v>224</v>
      </c>
      <c r="CW380" t="s">
        <v>945</v>
      </c>
      <c r="CX380">
        <v>1269.04</v>
      </c>
      <c r="CY380">
        <v>0.08</v>
      </c>
      <c r="CZ380">
        <v>0.28999999999999998</v>
      </c>
      <c r="DA380">
        <v>0.03</v>
      </c>
      <c r="DB380">
        <v>0</v>
      </c>
      <c r="DC380">
        <v>0</v>
      </c>
      <c r="DD380">
        <v>0</v>
      </c>
      <c r="DE380">
        <v>0</v>
      </c>
      <c r="DF380">
        <v>0.06</v>
      </c>
      <c r="DG380">
        <v>0</v>
      </c>
      <c r="DH380">
        <v>0</v>
      </c>
      <c r="DI380">
        <v>0</v>
      </c>
      <c r="DJ380">
        <v>0</v>
      </c>
      <c r="DK380">
        <v>0</v>
      </c>
      <c r="DL380">
        <v>0</v>
      </c>
      <c r="DM380">
        <v>0</v>
      </c>
      <c r="DN380">
        <v>0.24</v>
      </c>
      <c r="DO380">
        <v>0</v>
      </c>
      <c r="DP380">
        <v>0.04</v>
      </c>
      <c r="DQ380">
        <v>0.26</v>
      </c>
      <c r="DR380">
        <v>0</v>
      </c>
      <c r="DS380">
        <v>0</v>
      </c>
      <c r="DT380">
        <v>0</v>
      </c>
      <c r="DU380">
        <v>0</v>
      </c>
      <c r="DV380">
        <v>0</v>
      </c>
      <c r="DW380">
        <v>0</v>
      </c>
      <c r="DX380">
        <v>0</v>
      </c>
      <c r="DY380" s="5" t="s">
        <v>945</v>
      </c>
      <c r="DZ380" s="5" t="s">
        <v>2685</v>
      </c>
      <c r="EA380" s="5" t="s">
        <v>2681</v>
      </c>
      <c r="EB380" s="5" t="s">
        <v>2572</v>
      </c>
      <c r="EC380" s="5">
        <v>1269.04353861</v>
      </c>
      <c r="ED380" s="8">
        <v>3.2255968027899998E-2</v>
      </c>
      <c r="EE380" s="7">
        <v>0</v>
      </c>
    </row>
    <row r="381" spans="1:135">
      <c r="A381">
        <v>1</v>
      </c>
      <c r="B381" t="s">
        <v>2238</v>
      </c>
      <c r="C381" t="s">
        <v>935</v>
      </c>
      <c r="D381" t="s">
        <v>936</v>
      </c>
      <c r="E381" t="s">
        <v>947</v>
      </c>
      <c r="F381" t="s">
        <v>948</v>
      </c>
      <c r="G381">
        <v>974.37752811600001</v>
      </c>
      <c r="H381">
        <v>314.125</v>
      </c>
      <c r="I381">
        <v>267.375</v>
      </c>
      <c r="J381">
        <v>235.4375</v>
      </c>
      <c r="K381">
        <v>84.6875</v>
      </c>
      <c r="L381">
        <v>58.5</v>
      </c>
      <c r="M381">
        <v>14.375</v>
      </c>
      <c r="N381">
        <v>4.5831508636474609</v>
      </c>
      <c r="O381">
        <v>125.76188659667969</v>
      </c>
      <c r="P381">
        <v>49.715316682365874</v>
      </c>
      <c r="Q381">
        <v>48.625</v>
      </c>
      <c r="R381">
        <v>3.375</v>
      </c>
      <c r="S381">
        <v>629.9375</v>
      </c>
      <c r="T381">
        <v>20.4375</v>
      </c>
      <c r="U381">
        <v>158.125</v>
      </c>
      <c r="V381">
        <v>114</v>
      </c>
      <c r="W381">
        <v>879.05589065708421</v>
      </c>
      <c r="X381">
        <v>15.646300693018482</v>
      </c>
      <c r="Y381">
        <v>59</v>
      </c>
      <c r="Z381">
        <v>713288.69530000002</v>
      </c>
      <c r="AA381">
        <v>176.74</v>
      </c>
      <c r="AB381">
        <v>167.76</v>
      </c>
      <c r="AC381">
        <v>163.78</v>
      </c>
      <c r="AD381">
        <v>3.98</v>
      </c>
      <c r="AE381">
        <v>5.03</v>
      </c>
      <c r="AF381">
        <v>3.14</v>
      </c>
      <c r="AG381">
        <v>0.81</v>
      </c>
      <c r="AH381">
        <v>193.6</v>
      </c>
      <c r="AI381">
        <v>11.6</v>
      </c>
      <c r="AJ381">
        <v>2</v>
      </c>
      <c r="AK381">
        <v>8.8000000000000007</v>
      </c>
      <c r="AL381">
        <v>17.03</v>
      </c>
      <c r="AM381">
        <v>1.49</v>
      </c>
      <c r="AN381">
        <v>16.010000000000002</v>
      </c>
      <c r="AO381">
        <v>2.08</v>
      </c>
      <c r="AP381">
        <v>5.92</v>
      </c>
      <c r="AQ381">
        <v>0</v>
      </c>
      <c r="AR381">
        <v>0</v>
      </c>
      <c r="AS381">
        <v>40.07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  <c r="BJ381">
        <v>0</v>
      </c>
      <c r="BK381">
        <v>0</v>
      </c>
      <c r="BL381">
        <v>0</v>
      </c>
      <c r="BM381">
        <v>0</v>
      </c>
      <c r="BN381">
        <v>21.34</v>
      </c>
      <c r="BO381">
        <v>0</v>
      </c>
      <c r="BP381">
        <v>0</v>
      </c>
      <c r="BQ381">
        <v>0.68</v>
      </c>
      <c r="BR381">
        <v>0</v>
      </c>
      <c r="BS381">
        <v>0.96</v>
      </c>
      <c r="BT381">
        <v>2.09</v>
      </c>
      <c r="BU381">
        <v>2.09</v>
      </c>
      <c r="BV381">
        <v>0</v>
      </c>
      <c r="BW381">
        <v>0.55000000000000004</v>
      </c>
      <c r="BX381">
        <v>0</v>
      </c>
      <c r="BY381">
        <v>0</v>
      </c>
      <c r="BZ381">
        <v>0</v>
      </c>
      <c r="CA381">
        <v>4.38</v>
      </c>
      <c r="CB381">
        <v>0</v>
      </c>
      <c r="CC381">
        <v>0</v>
      </c>
      <c r="CD381">
        <v>0</v>
      </c>
      <c r="CE381">
        <v>0</v>
      </c>
      <c r="CF381">
        <v>0</v>
      </c>
      <c r="CG381">
        <v>0</v>
      </c>
      <c r="CH381">
        <v>0</v>
      </c>
      <c r="CI381">
        <v>1.03</v>
      </c>
      <c r="CJ381">
        <v>0</v>
      </c>
      <c r="CK381">
        <v>14.03</v>
      </c>
      <c r="CL381">
        <v>0</v>
      </c>
      <c r="CM381">
        <v>18.39</v>
      </c>
      <c r="CN381">
        <v>0</v>
      </c>
      <c r="CO381">
        <v>1.51</v>
      </c>
      <c r="CP381">
        <v>21.06</v>
      </c>
      <c r="CQ381">
        <v>0</v>
      </c>
      <c r="CR381">
        <v>0</v>
      </c>
      <c r="CS381">
        <v>6.03</v>
      </c>
      <c r="CT381">
        <v>0</v>
      </c>
      <c r="CU381">
        <v>149</v>
      </c>
      <c r="CV381">
        <v>47.2</v>
      </c>
      <c r="CW381" t="s">
        <v>947</v>
      </c>
      <c r="CX381">
        <v>974.38</v>
      </c>
      <c r="CY381">
        <v>0.11</v>
      </c>
      <c r="CZ381">
        <v>0.27</v>
      </c>
      <c r="DA381">
        <v>0.06</v>
      </c>
      <c r="DB381">
        <v>0</v>
      </c>
      <c r="DC381">
        <v>0</v>
      </c>
      <c r="DD381">
        <v>0</v>
      </c>
      <c r="DE381">
        <v>0</v>
      </c>
      <c r="DF381">
        <v>0.08</v>
      </c>
      <c r="DG381">
        <v>0</v>
      </c>
      <c r="DH381">
        <v>0</v>
      </c>
      <c r="DI381">
        <v>0</v>
      </c>
      <c r="DJ381">
        <v>0</v>
      </c>
      <c r="DK381">
        <v>0</v>
      </c>
      <c r="DL381">
        <v>0</v>
      </c>
      <c r="DM381">
        <v>0</v>
      </c>
      <c r="DN381">
        <v>0.24</v>
      </c>
      <c r="DO381">
        <v>0</v>
      </c>
      <c r="DP381">
        <v>0.02</v>
      </c>
      <c r="DQ381">
        <v>0.21</v>
      </c>
      <c r="DR381">
        <v>0</v>
      </c>
      <c r="DS381">
        <v>0</v>
      </c>
      <c r="DT381">
        <v>0.01</v>
      </c>
      <c r="DU381">
        <v>0</v>
      </c>
      <c r="DV381">
        <v>0</v>
      </c>
      <c r="DW381">
        <v>0</v>
      </c>
      <c r="DX381">
        <v>0</v>
      </c>
      <c r="DY381" s="5" t="s">
        <v>947</v>
      </c>
      <c r="DZ381" s="5" t="s">
        <v>2686</v>
      </c>
      <c r="EA381" s="5" t="s">
        <v>2681</v>
      </c>
      <c r="EB381" s="5" t="s">
        <v>2572</v>
      </c>
      <c r="EC381" s="5">
        <v>974.37752811600001</v>
      </c>
      <c r="ED381" s="8">
        <v>132.99696915917002</v>
      </c>
      <c r="EE381" s="7">
        <v>0.14000000000000001</v>
      </c>
    </row>
    <row r="382" spans="1:135">
      <c r="A382">
        <v>1</v>
      </c>
      <c r="B382" t="s">
        <v>2238</v>
      </c>
      <c r="C382" t="s">
        <v>935</v>
      </c>
      <c r="D382" t="s">
        <v>936</v>
      </c>
      <c r="E382" t="s">
        <v>949</v>
      </c>
      <c r="F382" t="s">
        <v>936</v>
      </c>
      <c r="G382">
        <v>2540.8923824499998</v>
      </c>
      <c r="H382">
        <v>1600.25</v>
      </c>
      <c r="I382">
        <v>280.875</v>
      </c>
      <c r="J382">
        <v>277.75</v>
      </c>
      <c r="K382">
        <v>149.4375</v>
      </c>
      <c r="L382">
        <v>154</v>
      </c>
      <c r="M382">
        <v>78</v>
      </c>
      <c r="N382">
        <v>2.9184207916259766</v>
      </c>
      <c r="O382">
        <v>113.82087707519531</v>
      </c>
      <c r="P382">
        <v>23.829377171837518</v>
      </c>
      <c r="Q382">
        <v>131.125</v>
      </c>
      <c r="R382">
        <v>0</v>
      </c>
      <c r="S382">
        <v>577.25</v>
      </c>
      <c r="T382">
        <v>189.75</v>
      </c>
      <c r="U382">
        <v>659.8125</v>
      </c>
      <c r="V382">
        <v>982.375</v>
      </c>
      <c r="W382">
        <v>848.73621020518624</v>
      </c>
      <c r="X382">
        <v>15.605530679525662</v>
      </c>
      <c r="Y382">
        <v>182</v>
      </c>
      <c r="Z382">
        <v>2416096.2667</v>
      </c>
      <c r="AA382">
        <v>1218.29</v>
      </c>
      <c r="AB382">
        <v>1080.75</v>
      </c>
      <c r="AC382">
        <v>1056.49</v>
      </c>
      <c r="AD382">
        <v>24.26</v>
      </c>
      <c r="AE382">
        <v>17</v>
      </c>
      <c r="AF382">
        <v>40.99</v>
      </c>
      <c r="AG382">
        <v>79.55</v>
      </c>
      <c r="AH382">
        <v>474.6</v>
      </c>
      <c r="AI382">
        <v>103.6</v>
      </c>
      <c r="AJ382">
        <v>8.5</v>
      </c>
      <c r="AK382">
        <v>31.2</v>
      </c>
      <c r="AL382">
        <v>273.64</v>
      </c>
      <c r="AM382">
        <v>250.37</v>
      </c>
      <c r="AN382">
        <v>201.13</v>
      </c>
      <c r="AO382">
        <v>0</v>
      </c>
      <c r="AP382">
        <v>0</v>
      </c>
      <c r="AQ382">
        <v>17.38</v>
      </c>
      <c r="AR382">
        <v>0</v>
      </c>
      <c r="AS382">
        <v>21.7</v>
      </c>
      <c r="AT382">
        <v>0</v>
      </c>
      <c r="AU382">
        <v>0.25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20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  <c r="BJ382">
        <v>0</v>
      </c>
      <c r="BK382">
        <v>0</v>
      </c>
      <c r="BL382">
        <v>0</v>
      </c>
      <c r="BM382">
        <v>6.7</v>
      </c>
      <c r="BN382">
        <v>109.43</v>
      </c>
      <c r="BO382">
        <v>40</v>
      </c>
      <c r="BP382">
        <v>0</v>
      </c>
      <c r="BQ382">
        <v>9.0400000000000009</v>
      </c>
      <c r="BR382">
        <v>26</v>
      </c>
      <c r="BS382">
        <v>0</v>
      </c>
      <c r="BT382">
        <v>6.38</v>
      </c>
      <c r="BU382">
        <v>3.68</v>
      </c>
      <c r="BV382">
        <v>0</v>
      </c>
      <c r="BW382">
        <v>2.36</v>
      </c>
      <c r="BX382">
        <v>0</v>
      </c>
      <c r="BY382">
        <v>0</v>
      </c>
      <c r="BZ382">
        <v>0</v>
      </c>
      <c r="CA382">
        <v>0.59</v>
      </c>
      <c r="CB382">
        <v>0</v>
      </c>
      <c r="CC382">
        <v>0</v>
      </c>
      <c r="CD382">
        <v>0</v>
      </c>
      <c r="CE382">
        <v>12.72</v>
      </c>
      <c r="CF382">
        <v>9.76</v>
      </c>
      <c r="CG382">
        <v>0</v>
      </c>
      <c r="CH382">
        <v>5.95</v>
      </c>
      <c r="CI382">
        <v>19.690000000000001</v>
      </c>
      <c r="CJ382">
        <v>1.68</v>
      </c>
      <c r="CK382">
        <v>7.45</v>
      </c>
      <c r="CL382">
        <v>0</v>
      </c>
      <c r="CM382">
        <v>34.06</v>
      </c>
      <c r="CN382">
        <v>28.98</v>
      </c>
      <c r="CO382">
        <v>17.16</v>
      </c>
      <c r="CP382">
        <v>38.26</v>
      </c>
      <c r="CQ382">
        <v>0</v>
      </c>
      <c r="CR382">
        <v>0</v>
      </c>
      <c r="CS382">
        <v>53.93</v>
      </c>
      <c r="CT382">
        <v>0</v>
      </c>
      <c r="CU382">
        <v>1037</v>
      </c>
      <c r="CV382">
        <v>182</v>
      </c>
      <c r="CW382" t="s">
        <v>949</v>
      </c>
      <c r="CX382">
        <v>2540.89</v>
      </c>
      <c r="CY382">
        <v>0.12</v>
      </c>
      <c r="CZ382">
        <v>0.22</v>
      </c>
      <c r="DA382">
        <v>0.27</v>
      </c>
      <c r="DB382">
        <v>0</v>
      </c>
      <c r="DC382">
        <v>0</v>
      </c>
      <c r="DD382">
        <v>0</v>
      </c>
      <c r="DE382">
        <v>0</v>
      </c>
      <c r="DF382">
        <v>0.05</v>
      </c>
      <c r="DG382">
        <v>0</v>
      </c>
      <c r="DH382">
        <v>0</v>
      </c>
      <c r="DI382">
        <v>0</v>
      </c>
      <c r="DJ382">
        <v>0</v>
      </c>
      <c r="DK382">
        <v>0</v>
      </c>
      <c r="DL382">
        <v>0</v>
      </c>
      <c r="DM382">
        <v>0</v>
      </c>
      <c r="DN382">
        <v>0.14000000000000001</v>
      </c>
      <c r="DO382">
        <v>0</v>
      </c>
      <c r="DP382">
        <v>0.04</v>
      </c>
      <c r="DQ382">
        <v>0.08</v>
      </c>
      <c r="DR382">
        <v>0</v>
      </c>
      <c r="DS382">
        <v>0</v>
      </c>
      <c r="DT382">
        <v>0.02</v>
      </c>
      <c r="DU382">
        <v>0.02</v>
      </c>
      <c r="DV382">
        <v>0</v>
      </c>
      <c r="DW382">
        <v>0.02</v>
      </c>
      <c r="DX382">
        <v>0.02</v>
      </c>
      <c r="DY382" s="5" t="s">
        <v>949</v>
      </c>
      <c r="DZ382" s="5" t="s">
        <v>2681</v>
      </c>
      <c r="EA382" s="5" t="s">
        <v>2681</v>
      </c>
      <c r="EB382" s="5" t="s">
        <v>2572</v>
      </c>
      <c r="EC382" s="5">
        <v>2540.8923824499998</v>
      </c>
      <c r="ED382" s="8">
        <v>8.8225780677699994</v>
      </c>
      <c r="EE382" s="7">
        <v>0</v>
      </c>
    </row>
    <row r="383" spans="1:135">
      <c r="A383">
        <v>1</v>
      </c>
      <c r="B383" t="s">
        <v>2238</v>
      </c>
      <c r="C383" t="s">
        <v>935</v>
      </c>
      <c r="D383" t="s">
        <v>936</v>
      </c>
      <c r="E383" t="s">
        <v>950</v>
      </c>
      <c r="F383" t="s">
        <v>359</v>
      </c>
      <c r="G383">
        <v>1233.9756353</v>
      </c>
      <c r="H383">
        <v>555.875</v>
      </c>
      <c r="I383">
        <v>162.25</v>
      </c>
      <c r="J383">
        <v>218</v>
      </c>
      <c r="K383">
        <v>170.3125</v>
      </c>
      <c r="L383">
        <v>113.0625</v>
      </c>
      <c r="M383">
        <v>14.25</v>
      </c>
      <c r="N383">
        <v>6.1407661437988281</v>
      </c>
      <c r="O383">
        <v>88.566055297851563</v>
      </c>
      <c r="P383">
        <v>33.558848973948663</v>
      </c>
      <c r="Q383">
        <v>39.5625</v>
      </c>
      <c r="R383">
        <v>0.375</v>
      </c>
      <c r="S383">
        <v>414.125</v>
      </c>
      <c r="T383">
        <v>0</v>
      </c>
      <c r="U383">
        <v>431.4375</v>
      </c>
      <c r="V383">
        <v>348.25</v>
      </c>
      <c r="W383">
        <v>866.47480738037302</v>
      </c>
      <c r="X383">
        <v>15.506491281427413</v>
      </c>
      <c r="Y383">
        <v>63</v>
      </c>
      <c r="Z383">
        <v>573144.51769999997</v>
      </c>
      <c r="AA383">
        <v>295.75</v>
      </c>
      <c r="AB383">
        <v>234.13</v>
      </c>
      <c r="AC383">
        <v>232.63</v>
      </c>
      <c r="AD383">
        <v>1.5</v>
      </c>
      <c r="AE383">
        <v>10.25</v>
      </c>
      <c r="AF383">
        <v>15.45</v>
      </c>
      <c r="AG383">
        <v>35.92</v>
      </c>
      <c r="AH383">
        <v>48.9</v>
      </c>
      <c r="AI383">
        <v>62.2</v>
      </c>
      <c r="AJ383">
        <v>6.3</v>
      </c>
      <c r="AK383">
        <v>12</v>
      </c>
      <c r="AL383">
        <v>56.87</v>
      </c>
      <c r="AM383">
        <v>0</v>
      </c>
      <c r="AN383">
        <v>0</v>
      </c>
      <c r="AO383">
        <v>0</v>
      </c>
      <c r="AP383">
        <v>31.01</v>
      </c>
      <c r="AQ383">
        <v>0</v>
      </c>
      <c r="AR383">
        <v>0</v>
      </c>
      <c r="AS383">
        <v>15.44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  <c r="BJ383">
        <v>0</v>
      </c>
      <c r="BK383">
        <v>0</v>
      </c>
      <c r="BL383">
        <v>0</v>
      </c>
      <c r="BM383">
        <v>2.44</v>
      </c>
      <c r="BN383">
        <v>50.6</v>
      </c>
      <c r="BO383">
        <v>0</v>
      </c>
      <c r="BP383">
        <v>0</v>
      </c>
      <c r="BQ383">
        <v>28.92</v>
      </c>
      <c r="BR383">
        <v>0</v>
      </c>
      <c r="BS383">
        <v>0</v>
      </c>
      <c r="BT383">
        <v>1.87</v>
      </c>
      <c r="BU383">
        <v>2.08</v>
      </c>
      <c r="BV383">
        <v>0</v>
      </c>
      <c r="BW383">
        <v>0</v>
      </c>
      <c r="BX383">
        <v>0</v>
      </c>
      <c r="BY383">
        <v>0</v>
      </c>
      <c r="BZ383">
        <v>0</v>
      </c>
      <c r="CA383">
        <v>1.73</v>
      </c>
      <c r="CB383">
        <v>0</v>
      </c>
      <c r="CC383">
        <v>0</v>
      </c>
      <c r="CD383">
        <v>0.81</v>
      </c>
      <c r="CE383">
        <v>0</v>
      </c>
      <c r="CF383">
        <v>8.9700000000000006</v>
      </c>
      <c r="CG383">
        <v>2.0300000000000002</v>
      </c>
      <c r="CH383">
        <v>0</v>
      </c>
      <c r="CI383">
        <v>1.1599999999999999</v>
      </c>
      <c r="CJ383">
        <v>0</v>
      </c>
      <c r="CK383">
        <v>17.920000000000002</v>
      </c>
      <c r="CL383">
        <v>0</v>
      </c>
      <c r="CM383">
        <v>0</v>
      </c>
      <c r="CN383">
        <v>0</v>
      </c>
      <c r="CO383">
        <v>18.400000000000002</v>
      </c>
      <c r="CP383">
        <v>15.91</v>
      </c>
      <c r="CQ383">
        <v>0</v>
      </c>
      <c r="CR383">
        <v>0</v>
      </c>
      <c r="CS383">
        <v>38.56</v>
      </c>
      <c r="CT383">
        <v>1.03</v>
      </c>
      <c r="CU383">
        <v>175</v>
      </c>
      <c r="CV383">
        <v>88.199999999999989</v>
      </c>
      <c r="CW383" t="s">
        <v>950</v>
      </c>
      <c r="CX383">
        <v>1233.98</v>
      </c>
      <c r="CY383">
        <v>0.11</v>
      </c>
      <c r="CZ383">
        <v>0.17</v>
      </c>
      <c r="DA383">
        <v>0.02</v>
      </c>
      <c r="DB383">
        <v>0</v>
      </c>
      <c r="DC383">
        <v>0</v>
      </c>
      <c r="DD383">
        <v>0.06</v>
      </c>
      <c r="DE383">
        <v>0</v>
      </c>
      <c r="DF383">
        <v>0.13</v>
      </c>
      <c r="DG383">
        <v>0</v>
      </c>
      <c r="DH383">
        <v>0</v>
      </c>
      <c r="DI383">
        <v>0</v>
      </c>
      <c r="DJ383">
        <v>0</v>
      </c>
      <c r="DK383">
        <v>0</v>
      </c>
      <c r="DL383">
        <v>0.01</v>
      </c>
      <c r="DM383">
        <v>0</v>
      </c>
      <c r="DN383">
        <v>0.34</v>
      </c>
      <c r="DO383">
        <v>0</v>
      </c>
      <c r="DP383">
        <v>0.04</v>
      </c>
      <c r="DQ383">
        <v>0.1</v>
      </c>
      <c r="DR383">
        <v>0</v>
      </c>
      <c r="DS383">
        <v>0</v>
      </c>
      <c r="DT383">
        <v>0.01</v>
      </c>
      <c r="DU383">
        <v>0</v>
      </c>
      <c r="DV383">
        <v>0</v>
      </c>
      <c r="DW383">
        <v>0.01</v>
      </c>
      <c r="DX383">
        <v>0.01</v>
      </c>
      <c r="DY383" s="5" t="s">
        <v>950</v>
      </c>
      <c r="DZ383" s="5" t="s">
        <v>2399</v>
      </c>
      <c r="EA383" s="5" t="s">
        <v>2681</v>
      </c>
      <c r="EB383" s="5" t="s">
        <v>2572</v>
      </c>
      <c r="EC383" s="5">
        <v>1233.9756353</v>
      </c>
      <c r="ED383" s="8">
        <v>34.763969543499996</v>
      </c>
      <c r="EE383" s="7">
        <v>0.03</v>
      </c>
    </row>
    <row r="384" spans="1:135">
      <c r="A384">
        <v>1</v>
      </c>
      <c r="B384" t="s">
        <v>2238</v>
      </c>
      <c r="C384" t="s">
        <v>935</v>
      </c>
      <c r="D384" t="s">
        <v>936</v>
      </c>
      <c r="E384" t="s">
        <v>951</v>
      </c>
      <c r="F384" t="s">
        <v>952</v>
      </c>
      <c r="G384">
        <v>1184.6721098999999</v>
      </c>
      <c r="H384">
        <v>1041</v>
      </c>
      <c r="I384">
        <v>63.1875</v>
      </c>
      <c r="J384">
        <v>49.1875</v>
      </c>
      <c r="K384">
        <v>19.125</v>
      </c>
      <c r="L384">
        <v>12.1875</v>
      </c>
      <c r="M384">
        <v>0</v>
      </c>
      <c r="N384">
        <v>3.5500023365020752</v>
      </c>
      <c r="O384">
        <v>57.740253448486328</v>
      </c>
      <c r="P384">
        <v>13.760444130113903</v>
      </c>
      <c r="Q384">
        <v>40</v>
      </c>
      <c r="R384">
        <v>0</v>
      </c>
      <c r="S384">
        <v>37.9375</v>
      </c>
      <c r="T384">
        <v>0</v>
      </c>
      <c r="U384">
        <v>313.5</v>
      </c>
      <c r="V384">
        <v>793.25</v>
      </c>
      <c r="W384">
        <v>851.14647263524205</v>
      </c>
      <c r="X384">
        <v>15.580301065063798</v>
      </c>
      <c r="Y384">
        <v>42</v>
      </c>
      <c r="Z384">
        <v>1149308.4058000001</v>
      </c>
      <c r="AA384">
        <v>663.28</v>
      </c>
      <c r="AB384">
        <v>465.65</v>
      </c>
      <c r="AC384">
        <v>465.45</v>
      </c>
      <c r="AD384">
        <v>0.2</v>
      </c>
      <c r="AE384">
        <v>4.66</v>
      </c>
      <c r="AF384">
        <v>12.01</v>
      </c>
      <c r="AG384">
        <v>180.96</v>
      </c>
      <c r="AH384">
        <v>140.30000000000001</v>
      </c>
      <c r="AI384">
        <v>49.5</v>
      </c>
      <c r="AJ384">
        <v>7.9</v>
      </c>
      <c r="AK384">
        <v>3.2</v>
      </c>
      <c r="AL384">
        <v>228.44</v>
      </c>
      <c r="AM384">
        <v>7.65</v>
      </c>
      <c r="AN384">
        <v>37.130000000000003</v>
      </c>
      <c r="AO384">
        <v>0</v>
      </c>
      <c r="AP384">
        <v>0</v>
      </c>
      <c r="AQ384">
        <v>68</v>
      </c>
      <c r="AR384">
        <v>0</v>
      </c>
      <c r="AS384">
        <v>154.82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  <c r="BJ384">
        <v>0</v>
      </c>
      <c r="BK384">
        <v>0</v>
      </c>
      <c r="BL384">
        <v>0</v>
      </c>
      <c r="BM384">
        <v>0</v>
      </c>
      <c r="BN384">
        <v>0</v>
      </c>
      <c r="BO384">
        <v>76.89</v>
      </c>
      <c r="BP384">
        <v>0</v>
      </c>
      <c r="BQ384">
        <v>56.12</v>
      </c>
      <c r="BR384">
        <v>0</v>
      </c>
      <c r="BS384">
        <v>1.08</v>
      </c>
      <c r="BT384">
        <v>1.1599999999999999</v>
      </c>
      <c r="BU384">
        <v>0</v>
      </c>
      <c r="BV384">
        <v>0</v>
      </c>
      <c r="BW384">
        <v>0</v>
      </c>
      <c r="BX384">
        <v>0</v>
      </c>
      <c r="BY384">
        <v>0</v>
      </c>
      <c r="BZ384">
        <v>1.79</v>
      </c>
      <c r="CA384">
        <v>9.69</v>
      </c>
      <c r="CB384">
        <v>0</v>
      </c>
      <c r="CC384">
        <v>0</v>
      </c>
      <c r="CD384">
        <v>0</v>
      </c>
      <c r="CE384">
        <v>0</v>
      </c>
      <c r="CF384">
        <v>3.06</v>
      </c>
      <c r="CG384">
        <v>0</v>
      </c>
      <c r="CH384">
        <v>0</v>
      </c>
      <c r="CI384">
        <v>5.38</v>
      </c>
      <c r="CJ384">
        <v>0</v>
      </c>
      <c r="CK384">
        <v>0</v>
      </c>
      <c r="CL384">
        <v>0</v>
      </c>
      <c r="CM384">
        <v>0</v>
      </c>
      <c r="CN384">
        <v>0</v>
      </c>
      <c r="CO384">
        <v>0</v>
      </c>
      <c r="CP384">
        <v>3.21</v>
      </c>
      <c r="CQ384">
        <v>0</v>
      </c>
      <c r="CR384">
        <v>0</v>
      </c>
      <c r="CS384">
        <v>8.86</v>
      </c>
      <c r="CT384">
        <v>0</v>
      </c>
      <c r="CU384">
        <v>489</v>
      </c>
      <c r="CV384">
        <v>67.2</v>
      </c>
      <c r="CW384" t="s">
        <v>951</v>
      </c>
      <c r="CX384">
        <v>1184.67</v>
      </c>
      <c r="CY384">
        <v>0.11</v>
      </c>
      <c r="CZ384">
        <v>0.4</v>
      </c>
      <c r="DA384">
        <v>7.0000000000000007E-2</v>
      </c>
      <c r="DB384">
        <v>0</v>
      </c>
      <c r="DC384">
        <v>0.01</v>
      </c>
      <c r="DD384">
        <v>7.0000000000000007E-2</v>
      </c>
      <c r="DE384">
        <v>0.01</v>
      </c>
      <c r="DF384">
        <v>0.08</v>
      </c>
      <c r="DG384">
        <v>0</v>
      </c>
      <c r="DH384">
        <v>0</v>
      </c>
      <c r="DI384">
        <v>0</v>
      </c>
      <c r="DJ384">
        <v>0</v>
      </c>
      <c r="DK384">
        <v>0</v>
      </c>
      <c r="DL384">
        <v>0</v>
      </c>
      <c r="DM384">
        <v>0</v>
      </c>
      <c r="DN384">
        <v>0.09</v>
      </c>
      <c r="DO384">
        <v>0</v>
      </c>
      <c r="DP384">
        <v>0.03</v>
      </c>
      <c r="DQ384">
        <v>0.01</v>
      </c>
      <c r="DR384">
        <v>0</v>
      </c>
      <c r="DS384">
        <v>0</v>
      </c>
      <c r="DT384">
        <v>0.05</v>
      </c>
      <c r="DU384">
        <v>0</v>
      </c>
      <c r="DV384">
        <v>0</v>
      </c>
      <c r="DW384">
        <v>0</v>
      </c>
      <c r="DX384">
        <v>0.05</v>
      </c>
      <c r="DY384" s="5" t="s">
        <v>951</v>
      </c>
      <c r="DZ384" s="5" t="s">
        <v>2687</v>
      </c>
      <c r="EA384" s="5" t="s">
        <v>2681</v>
      </c>
      <c r="EB384" s="5" t="s">
        <v>2572</v>
      </c>
      <c r="EC384" s="5">
        <v>1184.6721098999999</v>
      </c>
      <c r="ED384" s="8">
        <v>4.5951260409000001E-2</v>
      </c>
      <c r="EE384" s="7">
        <v>0</v>
      </c>
    </row>
    <row r="385" spans="1:135">
      <c r="A385">
        <v>1</v>
      </c>
      <c r="B385" t="s">
        <v>2238</v>
      </c>
      <c r="C385" t="s">
        <v>935</v>
      </c>
      <c r="D385" t="s">
        <v>936</v>
      </c>
      <c r="E385" t="s">
        <v>953</v>
      </c>
      <c r="F385" t="s">
        <v>954</v>
      </c>
      <c r="G385">
        <v>1089.8946507000001</v>
      </c>
      <c r="H385">
        <v>779.5</v>
      </c>
      <c r="I385">
        <v>181</v>
      </c>
      <c r="J385">
        <v>84.25</v>
      </c>
      <c r="K385">
        <v>26.5625</v>
      </c>
      <c r="L385">
        <v>18.125</v>
      </c>
      <c r="M385">
        <v>0.5625</v>
      </c>
      <c r="N385">
        <v>13.701586723327637</v>
      </c>
      <c r="O385">
        <v>91.848472595214844</v>
      </c>
      <c r="P385">
        <v>57.841356199378268</v>
      </c>
      <c r="Q385">
        <v>38</v>
      </c>
      <c r="R385">
        <v>0</v>
      </c>
      <c r="S385">
        <v>305.1875</v>
      </c>
      <c r="T385">
        <v>307</v>
      </c>
      <c r="U385">
        <v>330.4375</v>
      </c>
      <c r="V385">
        <v>109.375</v>
      </c>
      <c r="W385">
        <v>878.38982176629031</v>
      </c>
      <c r="X385">
        <v>15.461059659579346</v>
      </c>
      <c r="Y385">
        <v>151</v>
      </c>
      <c r="Z385">
        <v>1942134.9103999999</v>
      </c>
      <c r="AA385">
        <v>408.24</v>
      </c>
      <c r="AB385">
        <v>351.35</v>
      </c>
      <c r="AC385">
        <v>337.68</v>
      </c>
      <c r="AD385">
        <v>13.67</v>
      </c>
      <c r="AE385">
        <v>13.12</v>
      </c>
      <c r="AF385">
        <v>23.6</v>
      </c>
      <c r="AG385">
        <v>20.170000000000002</v>
      </c>
      <c r="AH385">
        <v>550.6</v>
      </c>
      <c r="AI385">
        <v>19.3</v>
      </c>
      <c r="AJ385">
        <v>12.5</v>
      </c>
      <c r="AK385">
        <v>21.6</v>
      </c>
      <c r="AL385">
        <v>36.04</v>
      </c>
      <c r="AM385">
        <v>9.31</v>
      </c>
      <c r="AN385">
        <v>11.6</v>
      </c>
      <c r="AO385">
        <v>0</v>
      </c>
      <c r="AP385">
        <v>1.03</v>
      </c>
      <c r="AQ385">
        <v>0</v>
      </c>
      <c r="AR385">
        <v>0</v>
      </c>
      <c r="AS385">
        <v>19.54</v>
      </c>
      <c r="AT385">
        <v>0</v>
      </c>
      <c r="AU385">
        <v>0</v>
      </c>
      <c r="AV385">
        <v>0</v>
      </c>
      <c r="AW385">
        <v>1.43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0.38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  <c r="BJ385">
        <v>0</v>
      </c>
      <c r="BK385">
        <v>0</v>
      </c>
      <c r="BL385">
        <v>0</v>
      </c>
      <c r="BM385">
        <v>0</v>
      </c>
      <c r="BN385">
        <v>117.32</v>
      </c>
      <c r="BO385">
        <v>10.5</v>
      </c>
      <c r="BP385">
        <v>5.45</v>
      </c>
      <c r="BQ385">
        <v>4.79</v>
      </c>
      <c r="BR385">
        <v>2.3199999999999998</v>
      </c>
      <c r="BS385">
        <v>4.53</v>
      </c>
      <c r="BT385">
        <v>6.74</v>
      </c>
      <c r="BU385">
        <v>6.77</v>
      </c>
      <c r="BV385">
        <v>0</v>
      </c>
      <c r="BW385">
        <v>2.23</v>
      </c>
      <c r="BX385">
        <v>0</v>
      </c>
      <c r="BY385">
        <v>0</v>
      </c>
      <c r="BZ385">
        <v>0</v>
      </c>
      <c r="CA385">
        <v>4.72</v>
      </c>
      <c r="CB385">
        <v>15.4</v>
      </c>
      <c r="CC385">
        <v>44</v>
      </c>
      <c r="CD385">
        <v>1.65</v>
      </c>
      <c r="CE385">
        <v>0</v>
      </c>
      <c r="CF385">
        <v>4.8</v>
      </c>
      <c r="CG385">
        <v>0</v>
      </c>
      <c r="CH385">
        <v>2.15</v>
      </c>
      <c r="CI385">
        <v>14.85</v>
      </c>
      <c r="CJ385">
        <v>0</v>
      </c>
      <c r="CK385">
        <v>18.93</v>
      </c>
      <c r="CL385">
        <v>0</v>
      </c>
      <c r="CM385">
        <v>0</v>
      </c>
      <c r="CN385">
        <v>7.62</v>
      </c>
      <c r="CO385">
        <v>12.66</v>
      </c>
      <c r="CP385">
        <v>19.11</v>
      </c>
      <c r="CQ385">
        <v>0</v>
      </c>
      <c r="CR385">
        <v>0.72</v>
      </c>
      <c r="CS385">
        <v>21.65</v>
      </c>
      <c r="CT385">
        <v>0</v>
      </c>
      <c r="CU385">
        <v>321</v>
      </c>
      <c r="CV385">
        <v>166.10000000000002</v>
      </c>
      <c r="CW385" t="s">
        <v>953</v>
      </c>
      <c r="CX385">
        <v>1089.8900000000001</v>
      </c>
      <c r="CY385">
        <v>0.1</v>
      </c>
      <c r="CZ385">
        <v>0.39</v>
      </c>
      <c r="DA385">
        <v>0</v>
      </c>
      <c r="DB385">
        <v>0</v>
      </c>
      <c r="DC385">
        <v>0.04</v>
      </c>
      <c r="DD385">
        <v>0</v>
      </c>
      <c r="DE385">
        <v>0</v>
      </c>
      <c r="DF385">
        <v>0.03</v>
      </c>
      <c r="DG385">
        <v>0</v>
      </c>
      <c r="DH385">
        <v>0</v>
      </c>
      <c r="DI385">
        <v>0</v>
      </c>
      <c r="DJ385">
        <v>0</v>
      </c>
      <c r="DK385">
        <v>0</v>
      </c>
      <c r="DL385">
        <v>0</v>
      </c>
      <c r="DM385">
        <v>0</v>
      </c>
      <c r="DN385">
        <v>0.13</v>
      </c>
      <c r="DO385">
        <v>0</v>
      </c>
      <c r="DP385">
        <v>0.01</v>
      </c>
      <c r="DQ385">
        <v>0.28999999999999998</v>
      </c>
      <c r="DR385">
        <v>0</v>
      </c>
      <c r="DS385">
        <v>0</v>
      </c>
      <c r="DT385">
        <v>0</v>
      </c>
      <c r="DU385">
        <v>0</v>
      </c>
      <c r="DV385">
        <v>0</v>
      </c>
      <c r="DW385">
        <v>0</v>
      </c>
      <c r="DX385">
        <v>0</v>
      </c>
      <c r="DY385" s="5" t="s">
        <v>953</v>
      </c>
      <c r="DZ385" s="5" t="s">
        <v>2688</v>
      </c>
      <c r="EA385" s="5" t="s">
        <v>2681</v>
      </c>
      <c r="EB385" s="5" t="s">
        <v>2572</v>
      </c>
      <c r="EC385" s="5">
        <v>1089.8946507000001</v>
      </c>
      <c r="ED385" s="8">
        <v>0</v>
      </c>
      <c r="EE385" s="7">
        <v>0</v>
      </c>
    </row>
    <row r="386" spans="1:135">
      <c r="A386">
        <v>1</v>
      </c>
      <c r="B386" t="s">
        <v>2238</v>
      </c>
      <c r="C386" t="s">
        <v>935</v>
      </c>
      <c r="D386" t="s">
        <v>936</v>
      </c>
      <c r="E386" t="s">
        <v>955</v>
      </c>
      <c r="F386" t="s">
        <v>956</v>
      </c>
      <c r="G386">
        <v>3429.1824574299999</v>
      </c>
      <c r="H386">
        <v>1735.625</v>
      </c>
      <c r="I386">
        <v>566.75</v>
      </c>
      <c r="J386">
        <v>545.8125</v>
      </c>
      <c r="K386">
        <v>286.625</v>
      </c>
      <c r="L386">
        <v>216.0625</v>
      </c>
      <c r="M386">
        <v>77.75</v>
      </c>
      <c r="N386">
        <v>5</v>
      </c>
      <c r="O386">
        <v>128.45823669433594</v>
      </c>
      <c r="P386">
        <v>47.884087919854252</v>
      </c>
      <c r="Q386">
        <v>98.125</v>
      </c>
      <c r="R386">
        <v>0</v>
      </c>
      <c r="S386">
        <v>1630.625</v>
      </c>
      <c r="T386">
        <v>123.375</v>
      </c>
      <c r="U386">
        <v>319.875</v>
      </c>
      <c r="V386">
        <v>1256.625</v>
      </c>
      <c r="W386">
        <v>887.09081299775835</v>
      </c>
      <c r="X386">
        <v>15.585609338266115</v>
      </c>
      <c r="Y386">
        <v>273</v>
      </c>
      <c r="Z386">
        <v>4416570.3256000001</v>
      </c>
      <c r="AA386">
        <v>1462.5</v>
      </c>
      <c r="AB386">
        <v>1157.95</v>
      </c>
      <c r="AC386">
        <v>1097</v>
      </c>
      <c r="AD386">
        <v>60.95</v>
      </c>
      <c r="AE386">
        <v>28.72</v>
      </c>
      <c r="AF386">
        <v>118.1</v>
      </c>
      <c r="AG386">
        <v>157.72999999999999</v>
      </c>
      <c r="AH386">
        <v>984.9</v>
      </c>
      <c r="AI386">
        <v>71.900000000000006</v>
      </c>
      <c r="AJ386">
        <v>25.9</v>
      </c>
      <c r="AK386">
        <v>52</v>
      </c>
      <c r="AL386">
        <v>300.95999999999998</v>
      </c>
      <c r="AM386">
        <v>18.05</v>
      </c>
      <c r="AN386">
        <v>144.91</v>
      </c>
      <c r="AO386">
        <v>0</v>
      </c>
      <c r="AP386">
        <v>46.47</v>
      </c>
      <c r="AQ386">
        <v>0</v>
      </c>
      <c r="AR386">
        <v>0</v>
      </c>
      <c r="AS386">
        <v>107.93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8.7900000000000009</v>
      </c>
      <c r="BB386">
        <v>27.95</v>
      </c>
      <c r="BC386">
        <v>0.54</v>
      </c>
      <c r="BD386">
        <v>0</v>
      </c>
      <c r="BE386">
        <v>0</v>
      </c>
      <c r="BF386">
        <v>0</v>
      </c>
      <c r="BG386">
        <v>5.67</v>
      </c>
      <c r="BH386">
        <v>0</v>
      </c>
      <c r="BI386">
        <v>0</v>
      </c>
      <c r="BJ386">
        <v>0</v>
      </c>
      <c r="BK386">
        <v>0</v>
      </c>
      <c r="BL386">
        <v>0</v>
      </c>
      <c r="BM386">
        <v>1.08</v>
      </c>
      <c r="BN386">
        <v>136.19</v>
      </c>
      <c r="BO386">
        <v>54.69</v>
      </c>
      <c r="BP386">
        <v>0</v>
      </c>
      <c r="BQ386">
        <v>42.37</v>
      </c>
      <c r="BR386">
        <v>0</v>
      </c>
      <c r="BS386">
        <v>1.24</v>
      </c>
      <c r="BT386">
        <v>32.89</v>
      </c>
      <c r="BU386">
        <v>106.28</v>
      </c>
      <c r="BV386">
        <v>0</v>
      </c>
      <c r="BW386">
        <v>1.54</v>
      </c>
      <c r="BX386">
        <v>0</v>
      </c>
      <c r="BY386">
        <v>0</v>
      </c>
      <c r="BZ386">
        <v>0</v>
      </c>
      <c r="CA386">
        <v>19.73</v>
      </c>
      <c r="CB386">
        <v>0</v>
      </c>
      <c r="CC386">
        <v>41.46</v>
      </c>
      <c r="CD386">
        <v>0.81</v>
      </c>
      <c r="CE386">
        <v>4.37</v>
      </c>
      <c r="CF386">
        <v>47.78</v>
      </c>
      <c r="CG386">
        <v>10.32</v>
      </c>
      <c r="CH386">
        <v>0</v>
      </c>
      <c r="CI386">
        <v>32.51</v>
      </c>
      <c r="CJ386">
        <v>0</v>
      </c>
      <c r="CK386">
        <v>27.43</v>
      </c>
      <c r="CL386">
        <v>0</v>
      </c>
      <c r="CM386">
        <v>0</v>
      </c>
      <c r="CN386">
        <v>6.97</v>
      </c>
      <c r="CO386">
        <v>2.09</v>
      </c>
      <c r="CP386">
        <v>131.51</v>
      </c>
      <c r="CQ386">
        <v>0.78</v>
      </c>
      <c r="CR386">
        <v>0</v>
      </c>
      <c r="CS386">
        <v>99.19</v>
      </c>
      <c r="CT386">
        <v>0</v>
      </c>
      <c r="CU386">
        <v>1060</v>
      </c>
      <c r="CV386">
        <v>245.70000000000002</v>
      </c>
      <c r="CW386" t="s">
        <v>955</v>
      </c>
      <c r="CX386">
        <v>3429.18</v>
      </c>
      <c r="CY386">
        <v>0.06</v>
      </c>
      <c r="CZ386">
        <v>0.33</v>
      </c>
      <c r="DA386">
        <v>0.03</v>
      </c>
      <c r="DB386">
        <v>0.01</v>
      </c>
      <c r="DC386">
        <v>0</v>
      </c>
      <c r="DD386">
        <v>0</v>
      </c>
      <c r="DE386">
        <v>0</v>
      </c>
      <c r="DF386">
        <v>0.09</v>
      </c>
      <c r="DG386">
        <v>0</v>
      </c>
      <c r="DH386">
        <v>0</v>
      </c>
      <c r="DI386">
        <v>0</v>
      </c>
      <c r="DJ386">
        <v>0</v>
      </c>
      <c r="DK386">
        <v>0</v>
      </c>
      <c r="DL386">
        <v>0</v>
      </c>
      <c r="DM386">
        <v>0</v>
      </c>
      <c r="DN386">
        <v>0.23</v>
      </c>
      <c r="DO386">
        <v>0</v>
      </c>
      <c r="DP386">
        <v>0.03</v>
      </c>
      <c r="DQ386">
        <v>0.19</v>
      </c>
      <c r="DR386">
        <v>0</v>
      </c>
      <c r="DS386">
        <v>0</v>
      </c>
      <c r="DT386">
        <v>0.01</v>
      </c>
      <c r="DU386">
        <v>0</v>
      </c>
      <c r="DV386">
        <v>0</v>
      </c>
      <c r="DW386">
        <v>0</v>
      </c>
      <c r="DX386">
        <v>0.01</v>
      </c>
      <c r="DY386" s="5" t="s">
        <v>955</v>
      </c>
      <c r="DZ386" s="5" t="s">
        <v>2689</v>
      </c>
      <c r="EA386" s="5" t="s">
        <v>2681</v>
      </c>
      <c r="EB386" s="5" t="s">
        <v>2572</v>
      </c>
      <c r="EC386" s="5">
        <v>3429.1824574299999</v>
      </c>
      <c r="ED386" s="8">
        <v>369.08298388317996</v>
      </c>
      <c r="EE386" s="7">
        <v>0.11</v>
      </c>
    </row>
    <row r="387" spans="1:135">
      <c r="A387">
        <v>1</v>
      </c>
      <c r="B387" t="s">
        <v>2238</v>
      </c>
      <c r="C387" t="s">
        <v>935</v>
      </c>
      <c r="D387" t="s">
        <v>936</v>
      </c>
      <c r="E387" t="s">
        <v>957</v>
      </c>
      <c r="F387" t="s">
        <v>958</v>
      </c>
      <c r="G387">
        <v>551.52668892500003</v>
      </c>
      <c r="H387">
        <v>159.3125</v>
      </c>
      <c r="I387">
        <v>56.375</v>
      </c>
      <c r="J387">
        <v>89.625</v>
      </c>
      <c r="K387">
        <v>83.5625</v>
      </c>
      <c r="L387">
        <v>113.0625</v>
      </c>
      <c r="M387">
        <v>49.625</v>
      </c>
      <c r="N387">
        <v>1.8382222652435303</v>
      </c>
      <c r="O387">
        <v>96.452392578125</v>
      </c>
      <c r="P387">
        <v>38.447504834696524</v>
      </c>
      <c r="Q387">
        <v>32.9375</v>
      </c>
      <c r="R387">
        <v>0</v>
      </c>
      <c r="S387">
        <v>61.25</v>
      </c>
      <c r="T387">
        <v>283.75</v>
      </c>
      <c r="U387">
        <v>55.3125</v>
      </c>
      <c r="V387">
        <v>118.3125</v>
      </c>
      <c r="W387">
        <v>832.43108138744049</v>
      </c>
      <c r="X387">
        <v>15.398031058716844</v>
      </c>
      <c r="Y387">
        <v>15</v>
      </c>
      <c r="Z387">
        <v>442346.78529999999</v>
      </c>
      <c r="AA387">
        <v>179.71</v>
      </c>
      <c r="AB387">
        <v>134</v>
      </c>
      <c r="AC387">
        <v>98.13</v>
      </c>
      <c r="AD387">
        <v>35.869999999999997</v>
      </c>
      <c r="AE387">
        <v>0.54</v>
      </c>
      <c r="AF387">
        <v>5.46</v>
      </c>
      <c r="AG387">
        <v>39.71</v>
      </c>
      <c r="AH387">
        <v>146.9</v>
      </c>
      <c r="AI387">
        <v>35.1</v>
      </c>
      <c r="AJ387">
        <v>1.4</v>
      </c>
      <c r="AK387">
        <v>3.2</v>
      </c>
      <c r="AL387">
        <v>6.37</v>
      </c>
      <c r="AM387">
        <v>0</v>
      </c>
      <c r="AN387">
        <v>0</v>
      </c>
      <c r="AO387">
        <v>0</v>
      </c>
      <c r="AP387">
        <v>0</v>
      </c>
      <c r="AQ387">
        <v>9.4</v>
      </c>
      <c r="AR387">
        <v>0</v>
      </c>
      <c r="AS387">
        <v>13.56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0</v>
      </c>
      <c r="BI387">
        <v>0</v>
      </c>
      <c r="BJ387">
        <v>0</v>
      </c>
      <c r="BK387">
        <v>0</v>
      </c>
      <c r="BL387">
        <v>0</v>
      </c>
      <c r="BM387">
        <v>0.91</v>
      </c>
      <c r="BN387">
        <v>66.210000000000008</v>
      </c>
      <c r="BO387">
        <v>19</v>
      </c>
      <c r="BP387">
        <v>0</v>
      </c>
      <c r="BQ387">
        <v>39.81</v>
      </c>
      <c r="BR387">
        <v>0</v>
      </c>
      <c r="BS387">
        <v>0</v>
      </c>
      <c r="BT387">
        <v>0</v>
      </c>
      <c r="BU387">
        <v>0</v>
      </c>
      <c r="BV387">
        <v>0</v>
      </c>
      <c r="BW387">
        <v>0</v>
      </c>
      <c r="BX387">
        <v>0</v>
      </c>
      <c r="BY387">
        <v>0</v>
      </c>
      <c r="BZ387">
        <v>0</v>
      </c>
      <c r="CA387">
        <v>0</v>
      </c>
      <c r="CB387">
        <v>0</v>
      </c>
      <c r="CC387">
        <v>0</v>
      </c>
      <c r="CD387">
        <v>0</v>
      </c>
      <c r="CE387">
        <v>0</v>
      </c>
      <c r="CF387">
        <v>1.32</v>
      </c>
      <c r="CG387">
        <v>0</v>
      </c>
      <c r="CH387">
        <v>0</v>
      </c>
      <c r="CI387">
        <v>0</v>
      </c>
      <c r="CJ387">
        <v>0</v>
      </c>
      <c r="CK387">
        <v>0</v>
      </c>
      <c r="CL387">
        <v>0</v>
      </c>
      <c r="CM387">
        <v>0</v>
      </c>
      <c r="CN387">
        <v>17.21</v>
      </c>
      <c r="CO387">
        <v>0</v>
      </c>
      <c r="CP387">
        <v>0</v>
      </c>
      <c r="CQ387">
        <v>5.92</v>
      </c>
      <c r="CR387">
        <v>0</v>
      </c>
      <c r="CS387">
        <v>0</v>
      </c>
      <c r="CT387">
        <v>0</v>
      </c>
      <c r="CU387">
        <v>122</v>
      </c>
      <c r="CV387">
        <v>19.5</v>
      </c>
      <c r="CW387" t="s">
        <v>957</v>
      </c>
      <c r="CX387">
        <v>551.53</v>
      </c>
      <c r="CY387">
        <v>0.05</v>
      </c>
      <c r="CZ387">
        <v>0.24</v>
      </c>
      <c r="DA387">
        <v>0.06</v>
      </c>
      <c r="DB387">
        <v>0</v>
      </c>
      <c r="DC387">
        <v>0</v>
      </c>
      <c r="DD387">
        <v>0.01</v>
      </c>
      <c r="DE387">
        <v>0</v>
      </c>
      <c r="DF387">
        <v>0.13</v>
      </c>
      <c r="DG387">
        <v>0</v>
      </c>
      <c r="DH387">
        <v>0</v>
      </c>
      <c r="DI387">
        <v>0</v>
      </c>
      <c r="DJ387">
        <v>0</v>
      </c>
      <c r="DK387">
        <v>0</v>
      </c>
      <c r="DL387">
        <v>0.04</v>
      </c>
      <c r="DM387">
        <v>0</v>
      </c>
      <c r="DN387">
        <v>0.1</v>
      </c>
      <c r="DO387">
        <v>0</v>
      </c>
      <c r="DP387">
        <v>0.12</v>
      </c>
      <c r="DQ387">
        <v>0</v>
      </c>
      <c r="DR387">
        <v>7.0000000000000007E-2</v>
      </c>
      <c r="DS387">
        <v>0</v>
      </c>
      <c r="DT387">
        <v>0.02</v>
      </c>
      <c r="DU387">
        <v>0.11</v>
      </c>
      <c r="DV387">
        <v>0</v>
      </c>
      <c r="DW387">
        <v>0</v>
      </c>
      <c r="DX387">
        <v>0.04</v>
      </c>
      <c r="DY387" s="5" t="s">
        <v>957</v>
      </c>
      <c r="DZ387" s="5" t="s">
        <v>2690</v>
      </c>
      <c r="EA387" s="5" t="s">
        <v>2681</v>
      </c>
      <c r="EB387" s="5" t="s">
        <v>2572</v>
      </c>
      <c r="EC387" s="5">
        <v>551.52668892500003</v>
      </c>
      <c r="ED387" s="8">
        <v>51.211162569760006</v>
      </c>
      <c r="EE387" s="7">
        <v>0.09</v>
      </c>
    </row>
    <row r="388" spans="1:135">
      <c r="A388">
        <v>1</v>
      </c>
      <c r="B388" t="s">
        <v>2238</v>
      </c>
      <c r="C388" t="s">
        <v>935</v>
      </c>
      <c r="D388" t="s">
        <v>936</v>
      </c>
      <c r="E388" t="s">
        <v>959</v>
      </c>
      <c r="F388" t="s">
        <v>960</v>
      </c>
      <c r="G388">
        <v>1207.10449475</v>
      </c>
      <c r="H388">
        <v>584.0625</v>
      </c>
      <c r="I388">
        <v>78.8125</v>
      </c>
      <c r="J388">
        <v>121.1875</v>
      </c>
      <c r="K388">
        <v>150.5</v>
      </c>
      <c r="L388">
        <v>212.875</v>
      </c>
      <c r="M388">
        <v>60</v>
      </c>
      <c r="N388">
        <v>3.0016062259674072</v>
      </c>
      <c r="O388">
        <v>99.838211059570313</v>
      </c>
      <c r="P388">
        <v>29.73575056110753</v>
      </c>
      <c r="Q388">
        <v>19</v>
      </c>
      <c r="R388">
        <v>0</v>
      </c>
      <c r="S388">
        <v>275.8125</v>
      </c>
      <c r="T388">
        <v>255.5</v>
      </c>
      <c r="U388">
        <v>83.25</v>
      </c>
      <c r="V388">
        <v>573.875</v>
      </c>
      <c r="W388">
        <v>832.47103887364767</v>
      </c>
      <c r="X388">
        <v>15.449459081733009</v>
      </c>
      <c r="Y388">
        <v>26</v>
      </c>
      <c r="Z388">
        <v>383538.0993</v>
      </c>
      <c r="AA388">
        <v>280.20999999999998</v>
      </c>
      <c r="AB388">
        <v>222.62</v>
      </c>
      <c r="AC388">
        <v>220.03</v>
      </c>
      <c r="AD388">
        <v>2.59</v>
      </c>
      <c r="AE388">
        <v>2.67</v>
      </c>
      <c r="AF388">
        <v>5.93</v>
      </c>
      <c r="AG388">
        <v>48.99</v>
      </c>
      <c r="AH388">
        <v>142.1</v>
      </c>
      <c r="AI388">
        <v>4.5</v>
      </c>
      <c r="AJ388">
        <v>0.9</v>
      </c>
      <c r="AK388">
        <v>4.8</v>
      </c>
      <c r="AL388">
        <v>3.77</v>
      </c>
      <c r="AM388">
        <v>167.4</v>
      </c>
      <c r="AN388">
        <v>7.55</v>
      </c>
      <c r="AO388">
        <v>0</v>
      </c>
      <c r="AP388">
        <v>0</v>
      </c>
      <c r="AQ388">
        <v>0</v>
      </c>
      <c r="AR388">
        <v>0</v>
      </c>
      <c r="AS388">
        <v>3.37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0.65</v>
      </c>
      <c r="BE388">
        <v>0</v>
      </c>
      <c r="BF388">
        <v>0</v>
      </c>
      <c r="BG388">
        <v>13.95</v>
      </c>
      <c r="BH388">
        <v>0</v>
      </c>
      <c r="BI388">
        <v>0</v>
      </c>
      <c r="BJ388">
        <v>0</v>
      </c>
      <c r="BK388">
        <v>0</v>
      </c>
      <c r="BL388">
        <v>0</v>
      </c>
      <c r="BM388">
        <v>0</v>
      </c>
      <c r="BN388">
        <v>0</v>
      </c>
      <c r="BO388">
        <v>40.9</v>
      </c>
      <c r="BP388">
        <v>0</v>
      </c>
      <c r="BQ388">
        <v>0</v>
      </c>
      <c r="BR388">
        <v>0</v>
      </c>
      <c r="BS388">
        <v>0</v>
      </c>
      <c r="BT388">
        <v>0</v>
      </c>
      <c r="BU388">
        <v>0.52</v>
      </c>
      <c r="BV388">
        <v>0</v>
      </c>
      <c r="BW388">
        <v>0</v>
      </c>
      <c r="BX388">
        <v>0</v>
      </c>
      <c r="BY388">
        <v>0</v>
      </c>
      <c r="BZ388">
        <v>0</v>
      </c>
      <c r="CA388">
        <v>1.3</v>
      </c>
      <c r="CB388">
        <v>0</v>
      </c>
      <c r="CC388">
        <v>0</v>
      </c>
      <c r="CD388">
        <v>2.83</v>
      </c>
      <c r="CE388">
        <v>0</v>
      </c>
      <c r="CF388">
        <v>1.37</v>
      </c>
      <c r="CG388">
        <v>0</v>
      </c>
      <c r="CH388">
        <v>0</v>
      </c>
      <c r="CI388">
        <v>0</v>
      </c>
      <c r="CJ388">
        <v>0</v>
      </c>
      <c r="CK388">
        <v>0</v>
      </c>
      <c r="CL388">
        <v>0</v>
      </c>
      <c r="CM388">
        <v>0</v>
      </c>
      <c r="CN388">
        <v>25.77</v>
      </c>
      <c r="CO388">
        <v>0</v>
      </c>
      <c r="CP388">
        <v>8.27</v>
      </c>
      <c r="CQ388">
        <v>0</v>
      </c>
      <c r="CR388">
        <v>0</v>
      </c>
      <c r="CS388">
        <v>2.56</v>
      </c>
      <c r="CT388">
        <v>0</v>
      </c>
      <c r="CU388">
        <v>255</v>
      </c>
      <c r="CV388">
        <v>39</v>
      </c>
      <c r="CW388" t="s">
        <v>959</v>
      </c>
      <c r="CX388">
        <v>1207.0999999999999</v>
      </c>
      <c r="CY388">
        <v>0.02</v>
      </c>
      <c r="CZ388">
        <v>0.08</v>
      </c>
      <c r="DA388">
        <v>0.3</v>
      </c>
      <c r="DB388">
        <v>0</v>
      </c>
      <c r="DC388">
        <v>0</v>
      </c>
      <c r="DD388">
        <v>0</v>
      </c>
      <c r="DE388">
        <v>0</v>
      </c>
      <c r="DF388">
        <v>0.06</v>
      </c>
      <c r="DG388">
        <v>0</v>
      </c>
      <c r="DH388">
        <v>0</v>
      </c>
      <c r="DI388">
        <v>0</v>
      </c>
      <c r="DJ388">
        <v>0</v>
      </c>
      <c r="DK388">
        <v>0</v>
      </c>
      <c r="DL388">
        <v>0.09</v>
      </c>
      <c r="DM388">
        <v>0</v>
      </c>
      <c r="DN388">
        <v>0.23</v>
      </c>
      <c r="DO388">
        <v>0</v>
      </c>
      <c r="DP388">
        <v>7.0000000000000007E-2</v>
      </c>
      <c r="DQ388">
        <v>0.04</v>
      </c>
      <c r="DR388">
        <v>0.01</v>
      </c>
      <c r="DS388">
        <v>0</v>
      </c>
      <c r="DT388">
        <v>0.04</v>
      </c>
      <c r="DU388">
        <v>0.01</v>
      </c>
      <c r="DV388">
        <v>0</v>
      </c>
      <c r="DW388">
        <v>0</v>
      </c>
      <c r="DX388">
        <v>0.04</v>
      </c>
      <c r="DY388" s="5" t="s">
        <v>959</v>
      </c>
      <c r="DZ388" s="5" t="s">
        <v>2691</v>
      </c>
      <c r="EA388" s="5" t="s">
        <v>2681</v>
      </c>
      <c r="EB388" s="5" t="s">
        <v>2572</v>
      </c>
      <c r="EC388" s="5">
        <v>1207.10449475</v>
      </c>
      <c r="ED388" s="8">
        <v>92.934135249106191</v>
      </c>
      <c r="EE388" s="7">
        <v>0.08</v>
      </c>
    </row>
    <row r="389" spans="1:135">
      <c r="A389">
        <v>1</v>
      </c>
      <c r="B389" t="s">
        <v>2238</v>
      </c>
      <c r="C389" t="s">
        <v>935</v>
      </c>
      <c r="D389" t="s">
        <v>936</v>
      </c>
      <c r="E389" t="s">
        <v>961</v>
      </c>
      <c r="F389" t="s">
        <v>962</v>
      </c>
      <c r="G389">
        <v>724.63484448500003</v>
      </c>
      <c r="H389">
        <v>716.75</v>
      </c>
      <c r="I389">
        <v>7.1875</v>
      </c>
      <c r="J389">
        <v>1</v>
      </c>
      <c r="K389">
        <v>0</v>
      </c>
      <c r="L389">
        <v>0</v>
      </c>
      <c r="M389">
        <v>0</v>
      </c>
      <c r="N389">
        <v>1.8986635208129883</v>
      </c>
      <c r="O389">
        <v>18.696928024291992</v>
      </c>
      <c r="P389">
        <v>5.1299862210858906</v>
      </c>
      <c r="Q389">
        <v>31.875</v>
      </c>
      <c r="R389">
        <v>0</v>
      </c>
      <c r="S389">
        <v>47.75</v>
      </c>
      <c r="T389">
        <v>0</v>
      </c>
      <c r="U389">
        <v>102.5625</v>
      </c>
      <c r="V389">
        <v>542.75</v>
      </c>
      <c r="W389">
        <v>825.19439413540317</v>
      </c>
      <c r="X389">
        <v>15.555449762828806</v>
      </c>
      <c r="Y389">
        <v>55</v>
      </c>
      <c r="Z389">
        <v>1115291.8341999999</v>
      </c>
      <c r="AA389">
        <v>737.19</v>
      </c>
      <c r="AB389">
        <v>720.51</v>
      </c>
      <c r="AC389">
        <v>699.6</v>
      </c>
      <c r="AD389">
        <v>20.91</v>
      </c>
      <c r="AE389">
        <v>4.7300000000000004</v>
      </c>
      <c r="AF389">
        <v>2.91</v>
      </c>
      <c r="AG389">
        <v>9.0399999999999991</v>
      </c>
      <c r="AH389">
        <v>33.700000000000003</v>
      </c>
      <c r="AI389">
        <v>18.900000000000002</v>
      </c>
      <c r="AJ389">
        <v>0</v>
      </c>
      <c r="AK389">
        <v>12</v>
      </c>
      <c r="AL389">
        <v>37.03</v>
      </c>
      <c r="AM389">
        <v>374.62</v>
      </c>
      <c r="AN389">
        <v>41.72</v>
      </c>
      <c r="AO389">
        <v>0</v>
      </c>
      <c r="AP389">
        <v>0</v>
      </c>
      <c r="AQ389">
        <v>51.5</v>
      </c>
      <c r="AR389">
        <v>0</v>
      </c>
      <c r="AS389">
        <v>129.72999999999999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  <c r="BJ389">
        <v>0</v>
      </c>
      <c r="BK389">
        <v>0</v>
      </c>
      <c r="BL389">
        <v>0</v>
      </c>
      <c r="BM389">
        <v>0</v>
      </c>
      <c r="BN389">
        <v>0</v>
      </c>
      <c r="BO389">
        <v>0</v>
      </c>
      <c r="BP389">
        <v>0</v>
      </c>
      <c r="BQ389">
        <v>4.5</v>
      </c>
      <c r="BR389">
        <v>0</v>
      </c>
      <c r="BS389">
        <v>0</v>
      </c>
      <c r="BT389">
        <v>0</v>
      </c>
      <c r="BU389">
        <v>0.11</v>
      </c>
      <c r="BV389">
        <v>0</v>
      </c>
      <c r="BW389">
        <v>0</v>
      </c>
      <c r="BX389">
        <v>0</v>
      </c>
      <c r="BY389">
        <v>0</v>
      </c>
      <c r="BZ389">
        <v>0</v>
      </c>
      <c r="CA389">
        <v>0</v>
      </c>
      <c r="CB389">
        <v>0</v>
      </c>
      <c r="CC389">
        <v>0</v>
      </c>
      <c r="CD389">
        <v>0</v>
      </c>
      <c r="CE389">
        <v>4.3500000000000005</v>
      </c>
      <c r="CF389">
        <v>0</v>
      </c>
      <c r="CG389">
        <v>0</v>
      </c>
      <c r="CH389">
        <v>0</v>
      </c>
      <c r="CI389">
        <v>0</v>
      </c>
      <c r="CJ389">
        <v>2.98</v>
      </c>
      <c r="CK389">
        <v>0</v>
      </c>
      <c r="CL389">
        <v>57.59</v>
      </c>
      <c r="CM389">
        <v>0</v>
      </c>
      <c r="CN389">
        <v>17.07</v>
      </c>
      <c r="CO389">
        <v>0</v>
      </c>
      <c r="CP389">
        <v>0</v>
      </c>
      <c r="CQ389">
        <v>0</v>
      </c>
      <c r="CR389">
        <v>0</v>
      </c>
      <c r="CS389">
        <v>15.99</v>
      </c>
      <c r="CT389">
        <v>0</v>
      </c>
      <c r="CU389">
        <v>691</v>
      </c>
      <c r="CV389">
        <v>71.5</v>
      </c>
      <c r="CW389" t="s">
        <v>961</v>
      </c>
      <c r="CX389">
        <v>724.63</v>
      </c>
      <c r="CY389">
        <v>0.06</v>
      </c>
      <c r="CZ389">
        <v>0.13</v>
      </c>
      <c r="DA389">
        <v>0.65</v>
      </c>
      <c r="DB389">
        <v>0</v>
      </c>
      <c r="DC389">
        <v>0</v>
      </c>
      <c r="DD389">
        <v>0</v>
      </c>
      <c r="DE389">
        <v>0</v>
      </c>
      <c r="DF389">
        <v>0.01</v>
      </c>
      <c r="DG389">
        <v>0</v>
      </c>
      <c r="DH389">
        <v>0</v>
      </c>
      <c r="DI389">
        <v>0</v>
      </c>
      <c r="DJ389">
        <v>0</v>
      </c>
      <c r="DK389">
        <v>0</v>
      </c>
      <c r="DL389">
        <v>0</v>
      </c>
      <c r="DM389">
        <v>0</v>
      </c>
      <c r="DN389">
        <v>0</v>
      </c>
      <c r="DO389">
        <v>0</v>
      </c>
      <c r="DP389">
        <v>0.02</v>
      </c>
      <c r="DQ389">
        <v>0</v>
      </c>
      <c r="DR389">
        <v>0</v>
      </c>
      <c r="DS389">
        <v>0</v>
      </c>
      <c r="DT389">
        <v>0.06</v>
      </c>
      <c r="DU389">
        <v>0</v>
      </c>
      <c r="DV389">
        <v>0</v>
      </c>
      <c r="DW389">
        <v>0</v>
      </c>
      <c r="DX389">
        <v>0.05</v>
      </c>
      <c r="DY389" s="5" t="s">
        <v>961</v>
      </c>
      <c r="DZ389" s="5" t="s">
        <v>2692</v>
      </c>
      <c r="EA389" s="5" t="s">
        <v>2681</v>
      </c>
      <c r="EB389" s="5" t="s">
        <v>2572</v>
      </c>
      <c r="EC389" s="5">
        <v>724.63484448500003</v>
      </c>
      <c r="ED389" s="8">
        <v>0</v>
      </c>
      <c r="EE389" s="7">
        <v>0</v>
      </c>
    </row>
    <row r="390" spans="1:135">
      <c r="A390">
        <v>1</v>
      </c>
      <c r="B390" t="s">
        <v>2238</v>
      </c>
      <c r="C390" t="s">
        <v>963</v>
      </c>
      <c r="D390" t="s">
        <v>964</v>
      </c>
      <c r="E390" t="s">
        <v>965</v>
      </c>
      <c r="F390" t="s">
        <v>966</v>
      </c>
      <c r="G390">
        <v>1869.4886526299999</v>
      </c>
      <c r="H390">
        <v>10.5</v>
      </c>
      <c r="I390">
        <v>10.6875</v>
      </c>
      <c r="J390">
        <v>33</v>
      </c>
      <c r="K390">
        <v>64.9375</v>
      </c>
      <c r="L390">
        <v>265.125</v>
      </c>
      <c r="M390">
        <v>1485.125</v>
      </c>
      <c r="N390">
        <v>219.82490539550781</v>
      </c>
      <c r="O390">
        <v>1241.3221435546875</v>
      </c>
      <c r="P390">
        <v>609.24405111952478</v>
      </c>
      <c r="Q390">
        <v>0</v>
      </c>
      <c r="R390">
        <v>431.1875</v>
      </c>
      <c r="S390">
        <v>640.25</v>
      </c>
      <c r="T390">
        <v>562.375</v>
      </c>
      <c r="U390">
        <v>235.5625</v>
      </c>
      <c r="V390">
        <v>0</v>
      </c>
      <c r="W390">
        <v>1364.2742981283423</v>
      </c>
      <c r="X390">
        <v>13.363547125668449</v>
      </c>
      <c r="Y390">
        <v>19</v>
      </c>
      <c r="Z390">
        <v>29389.126700000001</v>
      </c>
      <c r="AA390">
        <v>31.61</v>
      </c>
      <c r="AB390">
        <v>10.029999999999999</v>
      </c>
      <c r="AC390">
        <v>4.67</v>
      </c>
      <c r="AD390">
        <v>5.36</v>
      </c>
      <c r="AE390">
        <v>2.31</v>
      </c>
      <c r="AF390">
        <v>9.8699999999999992</v>
      </c>
      <c r="AG390">
        <v>9.4</v>
      </c>
      <c r="AH390">
        <v>0</v>
      </c>
      <c r="AI390">
        <v>7.5</v>
      </c>
      <c r="AJ390">
        <v>2.7</v>
      </c>
      <c r="AK390">
        <v>0</v>
      </c>
      <c r="AL390">
        <v>0</v>
      </c>
      <c r="AM390">
        <v>0</v>
      </c>
      <c r="AN390">
        <v>0</v>
      </c>
      <c r="AO390">
        <v>1.38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0.25</v>
      </c>
      <c r="BE390">
        <v>0</v>
      </c>
      <c r="BF390">
        <v>0</v>
      </c>
      <c r="BG390">
        <v>0</v>
      </c>
      <c r="BH390">
        <v>0</v>
      </c>
      <c r="BI390">
        <v>1.3</v>
      </c>
      <c r="BJ390">
        <v>0</v>
      </c>
      <c r="BK390">
        <v>0</v>
      </c>
      <c r="BL390">
        <v>6.3</v>
      </c>
      <c r="BM390">
        <v>2.3000000000000003</v>
      </c>
      <c r="BN390">
        <v>0</v>
      </c>
      <c r="BO390">
        <v>0</v>
      </c>
      <c r="BP390">
        <v>0</v>
      </c>
      <c r="BQ390">
        <v>3</v>
      </c>
      <c r="BR390">
        <v>0</v>
      </c>
      <c r="BS390">
        <v>0</v>
      </c>
      <c r="BT390">
        <v>0</v>
      </c>
      <c r="BU390">
        <v>0</v>
      </c>
      <c r="BV390">
        <v>0</v>
      </c>
      <c r="BW390">
        <v>0</v>
      </c>
      <c r="BX390">
        <v>0</v>
      </c>
      <c r="BY390">
        <v>0</v>
      </c>
      <c r="BZ390">
        <v>0</v>
      </c>
      <c r="CA390">
        <v>0</v>
      </c>
      <c r="CB390">
        <v>0</v>
      </c>
      <c r="CC390">
        <v>0</v>
      </c>
      <c r="CD390">
        <v>0</v>
      </c>
      <c r="CE390">
        <v>0</v>
      </c>
      <c r="CF390">
        <v>5.67</v>
      </c>
      <c r="CG390">
        <v>0</v>
      </c>
      <c r="CH390">
        <v>0</v>
      </c>
      <c r="CI390">
        <v>4.2700000000000005</v>
      </c>
      <c r="CJ390">
        <v>0</v>
      </c>
      <c r="CK390">
        <v>0</v>
      </c>
      <c r="CL390">
        <v>0</v>
      </c>
      <c r="CM390">
        <v>0</v>
      </c>
      <c r="CN390">
        <v>1.33</v>
      </c>
      <c r="CO390">
        <v>1.75</v>
      </c>
      <c r="CP390">
        <v>0</v>
      </c>
      <c r="CQ390">
        <v>0</v>
      </c>
      <c r="CR390">
        <v>0</v>
      </c>
      <c r="CS390">
        <v>4.0600000000000005</v>
      </c>
      <c r="CT390">
        <v>0</v>
      </c>
      <c r="CU390">
        <v>9</v>
      </c>
      <c r="CV390">
        <v>17.100000000000001</v>
      </c>
      <c r="CW390" t="s">
        <v>965</v>
      </c>
      <c r="CX390">
        <v>1869.49</v>
      </c>
      <c r="CY390">
        <v>0.02</v>
      </c>
      <c r="CZ390">
        <v>0</v>
      </c>
      <c r="DA390">
        <v>0</v>
      </c>
      <c r="DB390">
        <v>0</v>
      </c>
      <c r="DC390">
        <v>0</v>
      </c>
      <c r="DD390">
        <v>0.01</v>
      </c>
      <c r="DE390">
        <v>0</v>
      </c>
      <c r="DF390">
        <v>0.1</v>
      </c>
      <c r="DG390">
        <v>0</v>
      </c>
      <c r="DH390">
        <v>0</v>
      </c>
      <c r="DI390">
        <v>0</v>
      </c>
      <c r="DJ390">
        <v>0</v>
      </c>
      <c r="DK390">
        <v>0</v>
      </c>
      <c r="DL390">
        <v>0</v>
      </c>
      <c r="DM390">
        <v>0.01</v>
      </c>
      <c r="DN390">
        <v>0.03</v>
      </c>
      <c r="DO390">
        <v>0.01</v>
      </c>
      <c r="DP390">
        <v>0.15</v>
      </c>
      <c r="DQ390">
        <v>0.39</v>
      </c>
      <c r="DR390">
        <v>0</v>
      </c>
      <c r="DS390">
        <v>0</v>
      </c>
      <c r="DT390">
        <v>0</v>
      </c>
      <c r="DU390">
        <v>0.26</v>
      </c>
      <c r="DV390">
        <v>0</v>
      </c>
      <c r="DW390">
        <v>0</v>
      </c>
      <c r="DX390">
        <v>0.01</v>
      </c>
      <c r="DY390" s="5" t="s">
        <v>965</v>
      </c>
      <c r="DZ390" s="5" t="s">
        <v>2693</v>
      </c>
      <c r="EA390" s="5" t="s">
        <v>2694</v>
      </c>
      <c r="EB390" s="5" t="s">
        <v>2572</v>
      </c>
      <c r="EC390" s="5">
        <v>1869.4886526299999</v>
      </c>
      <c r="ED390" s="8">
        <v>2623.4894474889998</v>
      </c>
      <c r="EE390" s="7">
        <v>1.4</v>
      </c>
    </row>
    <row r="391" spans="1:135">
      <c r="A391">
        <v>1</v>
      </c>
      <c r="B391" t="s">
        <v>2238</v>
      </c>
      <c r="C391" t="s">
        <v>963</v>
      </c>
      <c r="D391" t="s">
        <v>964</v>
      </c>
      <c r="E391" t="s">
        <v>967</v>
      </c>
      <c r="F391" t="s">
        <v>968</v>
      </c>
      <c r="G391">
        <v>1162.2951282399999</v>
      </c>
      <c r="H391">
        <v>19.1875</v>
      </c>
      <c r="I391">
        <v>19.125</v>
      </c>
      <c r="J391">
        <v>29.375</v>
      </c>
      <c r="K391">
        <v>33.125</v>
      </c>
      <c r="L391">
        <v>109</v>
      </c>
      <c r="M391">
        <v>951.5625</v>
      </c>
      <c r="N391">
        <v>238.68772888183594</v>
      </c>
      <c r="O391">
        <v>960.290283203125</v>
      </c>
      <c r="P391">
        <v>422.14743194399421</v>
      </c>
      <c r="Q391">
        <v>23.625</v>
      </c>
      <c r="R391">
        <v>657.6875</v>
      </c>
      <c r="S391">
        <v>305.625</v>
      </c>
      <c r="T391">
        <v>56</v>
      </c>
      <c r="U391">
        <v>118.4375</v>
      </c>
      <c r="V391">
        <v>0</v>
      </c>
      <c r="W391">
        <v>1305.1512397138708</v>
      </c>
      <c r="X391">
        <v>14.335774216102834</v>
      </c>
      <c r="Y391">
        <v>12</v>
      </c>
      <c r="Z391">
        <v>31831.597699999998</v>
      </c>
      <c r="AA391">
        <v>31.32</v>
      </c>
      <c r="AB391">
        <v>6.18</v>
      </c>
      <c r="AC391">
        <v>4.29</v>
      </c>
      <c r="AD391">
        <v>1.89</v>
      </c>
      <c r="AE391">
        <v>1.62</v>
      </c>
      <c r="AF391">
        <v>7.78</v>
      </c>
      <c r="AG391">
        <v>15.74</v>
      </c>
      <c r="AH391">
        <v>0</v>
      </c>
      <c r="AI391">
        <v>6.1</v>
      </c>
      <c r="AJ391">
        <v>1.3</v>
      </c>
      <c r="AK391">
        <v>1.6</v>
      </c>
      <c r="AL391">
        <v>0</v>
      </c>
      <c r="AM391">
        <v>0</v>
      </c>
      <c r="AN391">
        <v>0</v>
      </c>
      <c r="AO391">
        <v>3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  <c r="BJ391">
        <v>0</v>
      </c>
      <c r="BK391">
        <v>0</v>
      </c>
      <c r="BL391">
        <v>2.6</v>
      </c>
      <c r="BM391">
        <v>0</v>
      </c>
      <c r="BN391">
        <v>0</v>
      </c>
      <c r="BO391">
        <v>0</v>
      </c>
      <c r="BP391">
        <v>0</v>
      </c>
      <c r="BQ391">
        <v>5.72</v>
      </c>
      <c r="BR391">
        <v>0</v>
      </c>
      <c r="BS391">
        <v>0</v>
      </c>
      <c r="BT391">
        <v>6</v>
      </c>
      <c r="BU391">
        <v>0</v>
      </c>
      <c r="BV391">
        <v>0</v>
      </c>
      <c r="BW391">
        <v>0</v>
      </c>
      <c r="BX391">
        <v>0</v>
      </c>
      <c r="BY391">
        <v>0</v>
      </c>
      <c r="BZ391">
        <v>0</v>
      </c>
      <c r="CA391">
        <v>1.25</v>
      </c>
      <c r="CB391">
        <v>0</v>
      </c>
      <c r="CC391">
        <v>0</v>
      </c>
      <c r="CD391">
        <v>0</v>
      </c>
      <c r="CE391">
        <v>0</v>
      </c>
      <c r="CF391">
        <v>0</v>
      </c>
      <c r="CG391">
        <v>0</v>
      </c>
      <c r="CH391">
        <v>0</v>
      </c>
      <c r="CI391">
        <v>0</v>
      </c>
      <c r="CJ391">
        <v>0</v>
      </c>
      <c r="CK391">
        <v>0</v>
      </c>
      <c r="CL391">
        <v>0</v>
      </c>
      <c r="CM391">
        <v>0</v>
      </c>
      <c r="CN391">
        <v>8.1999999999999993</v>
      </c>
      <c r="CO391">
        <v>0</v>
      </c>
      <c r="CP391">
        <v>0</v>
      </c>
      <c r="CQ391">
        <v>1.35</v>
      </c>
      <c r="CR391">
        <v>0</v>
      </c>
      <c r="CS391">
        <v>3.2</v>
      </c>
      <c r="CT391">
        <v>0</v>
      </c>
      <c r="CU391">
        <v>23</v>
      </c>
      <c r="CV391">
        <v>14.399999999999999</v>
      </c>
      <c r="CW391" t="s">
        <v>967</v>
      </c>
      <c r="CX391">
        <v>1162.3</v>
      </c>
      <c r="CY391">
        <v>0.03</v>
      </c>
      <c r="CZ391">
        <v>0.03</v>
      </c>
      <c r="DA391">
        <v>0</v>
      </c>
      <c r="DB391">
        <v>0</v>
      </c>
      <c r="DC391">
        <v>0</v>
      </c>
      <c r="DD391">
        <v>0</v>
      </c>
      <c r="DE391">
        <v>0</v>
      </c>
      <c r="DF391">
        <v>0.04</v>
      </c>
      <c r="DG391">
        <v>0</v>
      </c>
      <c r="DH391">
        <v>0</v>
      </c>
      <c r="DI391">
        <v>0</v>
      </c>
      <c r="DJ391">
        <v>0</v>
      </c>
      <c r="DK391">
        <v>0</v>
      </c>
      <c r="DL391">
        <v>0</v>
      </c>
      <c r="DM391">
        <v>0</v>
      </c>
      <c r="DN391">
        <v>0.08</v>
      </c>
      <c r="DO391">
        <v>0.01</v>
      </c>
      <c r="DP391">
        <v>0.1</v>
      </c>
      <c r="DQ391">
        <v>0.63</v>
      </c>
      <c r="DR391">
        <v>0</v>
      </c>
      <c r="DS391">
        <v>0</v>
      </c>
      <c r="DT391">
        <v>0</v>
      </c>
      <c r="DU391">
        <v>0.06</v>
      </c>
      <c r="DV391">
        <v>0</v>
      </c>
      <c r="DW391">
        <v>0</v>
      </c>
      <c r="DX391">
        <v>0.01</v>
      </c>
      <c r="DY391" s="5" t="s">
        <v>967</v>
      </c>
      <c r="DZ391" s="5" t="s">
        <v>2695</v>
      </c>
      <c r="EA391" s="5" t="s">
        <v>2694</v>
      </c>
      <c r="EB391" s="5" t="s">
        <v>2572</v>
      </c>
      <c r="EC391" s="5">
        <v>1162.2951282399999</v>
      </c>
      <c r="ED391" s="8">
        <v>1484.3031669039999</v>
      </c>
      <c r="EE391" s="7">
        <v>1.28</v>
      </c>
    </row>
    <row r="392" spans="1:135">
      <c r="A392">
        <v>1</v>
      </c>
      <c r="B392" t="s">
        <v>2238</v>
      </c>
      <c r="C392" t="s">
        <v>963</v>
      </c>
      <c r="D392" t="s">
        <v>964</v>
      </c>
      <c r="E392" t="s">
        <v>969</v>
      </c>
      <c r="F392" t="s">
        <v>970</v>
      </c>
      <c r="G392">
        <v>717.19568957000001</v>
      </c>
      <c r="H392">
        <v>15.3125</v>
      </c>
      <c r="I392">
        <v>21.1875</v>
      </c>
      <c r="J392">
        <v>49.0625</v>
      </c>
      <c r="K392">
        <v>44.625</v>
      </c>
      <c r="L392">
        <v>129.9375</v>
      </c>
      <c r="M392">
        <v>457.375</v>
      </c>
      <c r="N392">
        <v>201.54434204101563</v>
      </c>
      <c r="O392">
        <v>637.153564453125</v>
      </c>
      <c r="P392">
        <v>352.53191345427507</v>
      </c>
      <c r="Q392">
        <v>19</v>
      </c>
      <c r="R392">
        <v>556.4375</v>
      </c>
      <c r="S392">
        <v>0</v>
      </c>
      <c r="T392">
        <v>0</v>
      </c>
      <c r="U392">
        <v>142.0625</v>
      </c>
      <c r="V392">
        <v>0</v>
      </c>
      <c r="W392">
        <v>1295.7640038330865</v>
      </c>
      <c r="X392">
        <v>14.471230943461974</v>
      </c>
      <c r="Y392">
        <v>33</v>
      </c>
      <c r="Z392">
        <v>110285.6231</v>
      </c>
      <c r="AA392">
        <v>84.71</v>
      </c>
      <c r="AB392">
        <v>30.65</v>
      </c>
      <c r="AC392">
        <v>26.07</v>
      </c>
      <c r="AD392">
        <v>4.58</v>
      </c>
      <c r="AE392">
        <v>4.83</v>
      </c>
      <c r="AF392">
        <v>24.94</v>
      </c>
      <c r="AG392">
        <v>24.29</v>
      </c>
      <c r="AH392">
        <v>0.4</v>
      </c>
      <c r="AI392">
        <v>36.200000000000003</v>
      </c>
      <c r="AJ392">
        <v>2.4</v>
      </c>
      <c r="AK392">
        <v>0</v>
      </c>
      <c r="AL392">
        <v>4.12</v>
      </c>
      <c r="AM392">
        <v>0</v>
      </c>
      <c r="AN392">
        <v>0</v>
      </c>
      <c r="AO392">
        <v>1.35</v>
      </c>
      <c r="AP392">
        <v>0</v>
      </c>
      <c r="AQ392">
        <v>0</v>
      </c>
      <c r="AR392">
        <v>0</v>
      </c>
      <c r="AS392">
        <v>1.86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0.36</v>
      </c>
      <c r="BD392">
        <v>0</v>
      </c>
      <c r="BE392">
        <v>0</v>
      </c>
      <c r="BF392">
        <v>0</v>
      </c>
      <c r="BG392">
        <v>2.7</v>
      </c>
      <c r="BH392">
        <v>0</v>
      </c>
      <c r="BI392">
        <v>0</v>
      </c>
      <c r="BJ392">
        <v>0</v>
      </c>
      <c r="BK392">
        <v>0</v>
      </c>
      <c r="BL392">
        <v>3.23</v>
      </c>
      <c r="BM392">
        <v>0</v>
      </c>
      <c r="BN392">
        <v>0</v>
      </c>
      <c r="BO392">
        <v>0</v>
      </c>
      <c r="BP392">
        <v>0</v>
      </c>
      <c r="BQ392">
        <v>35.67</v>
      </c>
      <c r="BR392">
        <v>0</v>
      </c>
      <c r="BS392">
        <v>0</v>
      </c>
      <c r="BT392">
        <v>0</v>
      </c>
      <c r="BU392">
        <v>0</v>
      </c>
      <c r="BV392">
        <v>0</v>
      </c>
      <c r="BW392">
        <v>0</v>
      </c>
      <c r="BX392">
        <v>0</v>
      </c>
      <c r="BY392">
        <v>0</v>
      </c>
      <c r="BZ392">
        <v>0</v>
      </c>
      <c r="CA392">
        <v>1.18</v>
      </c>
      <c r="CB392">
        <v>0</v>
      </c>
      <c r="CC392">
        <v>0</v>
      </c>
      <c r="CD392">
        <v>0</v>
      </c>
      <c r="CE392">
        <v>1.61</v>
      </c>
      <c r="CF392">
        <v>2</v>
      </c>
      <c r="CG392">
        <v>0</v>
      </c>
      <c r="CH392">
        <v>0</v>
      </c>
      <c r="CI392">
        <v>13.99</v>
      </c>
      <c r="CJ392">
        <v>0</v>
      </c>
      <c r="CK392">
        <v>2.2000000000000002</v>
      </c>
      <c r="CL392">
        <v>0</v>
      </c>
      <c r="CM392">
        <v>0</v>
      </c>
      <c r="CN392">
        <v>0</v>
      </c>
      <c r="CO392">
        <v>0</v>
      </c>
      <c r="CP392">
        <v>1.22</v>
      </c>
      <c r="CQ392">
        <v>0</v>
      </c>
      <c r="CR392">
        <v>0</v>
      </c>
      <c r="CS392">
        <v>13.22</v>
      </c>
      <c r="CT392">
        <v>0</v>
      </c>
      <c r="CU392">
        <v>36</v>
      </c>
      <c r="CV392">
        <v>39.6</v>
      </c>
      <c r="CW392" t="s">
        <v>969</v>
      </c>
      <c r="CX392">
        <v>717.2</v>
      </c>
      <c r="CY392">
        <v>0.03</v>
      </c>
      <c r="CZ392">
        <v>0.03</v>
      </c>
      <c r="DA392">
        <v>0</v>
      </c>
      <c r="DB392">
        <v>0</v>
      </c>
      <c r="DC392">
        <v>0</v>
      </c>
      <c r="DD392">
        <v>0.06</v>
      </c>
      <c r="DE392">
        <v>0</v>
      </c>
      <c r="DF392">
        <v>0.23</v>
      </c>
      <c r="DG392">
        <v>0</v>
      </c>
      <c r="DH392">
        <v>0</v>
      </c>
      <c r="DI392">
        <v>0</v>
      </c>
      <c r="DJ392">
        <v>0</v>
      </c>
      <c r="DK392">
        <v>0</v>
      </c>
      <c r="DL392">
        <v>0</v>
      </c>
      <c r="DM392">
        <v>0</v>
      </c>
      <c r="DN392">
        <v>0.06</v>
      </c>
      <c r="DO392">
        <v>0.02</v>
      </c>
      <c r="DP392">
        <v>0.26</v>
      </c>
      <c r="DQ392">
        <v>0.28000000000000003</v>
      </c>
      <c r="DR392">
        <v>0</v>
      </c>
      <c r="DS392">
        <v>0</v>
      </c>
      <c r="DT392">
        <v>0</v>
      </c>
      <c r="DU392">
        <v>0.01</v>
      </c>
      <c r="DV392">
        <v>0</v>
      </c>
      <c r="DW392">
        <v>0</v>
      </c>
      <c r="DX392">
        <v>0.02</v>
      </c>
      <c r="DY392" s="5" t="s">
        <v>969</v>
      </c>
      <c r="DZ392" s="5" t="s">
        <v>2696</v>
      </c>
      <c r="EA392" s="5" t="s">
        <v>2694</v>
      </c>
      <c r="EB392" s="5" t="s">
        <v>2572</v>
      </c>
      <c r="EC392" s="5">
        <v>717.19568957000001</v>
      </c>
      <c r="ED392" s="8">
        <v>892.92276943659999</v>
      </c>
      <c r="EE392" s="7">
        <v>1.25</v>
      </c>
    </row>
    <row r="393" spans="1:135">
      <c r="A393">
        <v>1</v>
      </c>
      <c r="B393" t="s">
        <v>2238</v>
      </c>
      <c r="C393" t="s">
        <v>963</v>
      </c>
      <c r="D393" t="s">
        <v>964</v>
      </c>
      <c r="E393" t="s">
        <v>971</v>
      </c>
      <c r="F393" t="s">
        <v>972</v>
      </c>
      <c r="G393">
        <v>567.95980159500004</v>
      </c>
      <c r="H393">
        <v>117.625</v>
      </c>
      <c r="I393">
        <v>113.3125</v>
      </c>
      <c r="J393">
        <v>133.0625</v>
      </c>
      <c r="K393">
        <v>89.8125</v>
      </c>
      <c r="L393">
        <v>92.625</v>
      </c>
      <c r="M393">
        <v>21.9375</v>
      </c>
      <c r="N393">
        <v>323.3421630859375</v>
      </c>
      <c r="O393">
        <v>470.03863525390625</v>
      </c>
      <c r="P393">
        <v>402.69927143929999</v>
      </c>
      <c r="Q393">
        <v>16.375</v>
      </c>
      <c r="R393">
        <v>0</v>
      </c>
      <c r="S393">
        <v>189.875</v>
      </c>
      <c r="T393">
        <v>0</v>
      </c>
      <c r="U393">
        <v>362.125</v>
      </c>
      <c r="V393">
        <v>0</v>
      </c>
      <c r="W393">
        <v>1383.1556655665568</v>
      </c>
      <c r="X393">
        <v>14.431048404840485</v>
      </c>
      <c r="Y393">
        <v>37</v>
      </c>
      <c r="Z393">
        <v>183286.6936</v>
      </c>
      <c r="AA393">
        <v>144.20000000000002</v>
      </c>
      <c r="AB393">
        <v>42.11</v>
      </c>
      <c r="AC393">
        <v>26.67</v>
      </c>
      <c r="AD393">
        <v>15.44</v>
      </c>
      <c r="AE393">
        <v>5.96</v>
      </c>
      <c r="AF393">
        <v>26.26</v>
      </c>
      <c r="AG393">
        <v>69.87</v>
      </c>
      <c r="AH393">
        <v>7.2</v>
      </c>
      <c r="AI393">
        <v>53.5</v>
      </c>
      <c r="AJ393">
        <v>3</v>
      </c>
      <c r="AK393">
        <v>1.6</v>
      </c>
      <c r="AL393">
        <v>1.59</v>
      </c>
      <c r="AM393">
        <v>0</v>
      </c>
      <c r="AN393">
        <v>0</v>
      </c>
      <c r="AO393">
        <v>0.8</v>
      </c>
      <c r="AP393">
        <v>0</v>
      </c>
      <c r="AQ393">
        <v>0</v>
      </c>
      <c r="AR393">
        <v>0</v>
      </c>
      <c r="AS393">
        <v>5.76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  <c r="BJ393">
        <v>0</v>
      </c>
      <c r="BK393">
        <v>0</v>
      </c>
      <c r="BL393">
        <v>0.61</v>
      </c>
      <c r="BM393">
        <v>5.46</v>
      </c>
      <c r="BN393">
        <v>0</v>
      </c>
      <c r="BO393">
        <v>6.32</v>
      </c>
      <c r="BP393">
        <v>0</v>
      </c>
      <c r="BQ393">
        <v>59.17</v>
      </c>
      <c r="BR393">
        <v>0</v>
      </c>
      <c r="BS393">
        <v>1.41</v>
      </c>
      <c r="BT393">
        <v>8.32</v>
      </c>
      <c r="BU393">
        <v>0</v>
      </c>
      <c r="BV393">
        <v>0</v>
      </c>
      <c r="BW393">
        <v>0</v>
      </c>
      <c r="BX393">
        <v>0</v>
      </c>
      <c r="BY393">
        <v>0</v>
      </c>
      <c r="BZ393">
        <v>0</v>
      </c>
      <c r="CA393">
        <v>0</v>
      </c>
      <c r="CB393">
        <v>0</v>
      </c>
      <c r="CC393">
        <v>0</v>
      </c>
      <c r="CD393">
        <v>0</v>
      </c>
      <c r="CE393">
        <v>8.4600000000000009</v>
      </c>
      <c r="CF393">
        <v>19.62</v>
      </c>
      <c r="CG393">
        <v>3.45</v>
      </c>
      <c r="CH393">
        <v>0</v>
      </c>
      <c r="CI393">
        <v>2.95</v>
      </c>
      <c r="CJ393">
        <v>0</v>
      </c>
      <c r="CK393">
        <v>2.67</v>
      </c>
      <c r="CL393">
        <v>0</v>
      </c>
      <c r="CM393">
        <v>0</v>
      </c>
      <c r="CN393">
        <v>0</v>
      </c>
      <c r="CO393">
        <v>0</v>
      </c>
      <c r="CP393">
        <v>2</v>
      </c>
      <c r="CQ393">
        <v>7.36</v>
      </c>
      <c r="CR393">
        <v>0</v>
      </c>
      <c r="CS393">
        <v>8.25</v>
      </c>
      <c r="CT393">
        <v>0</v>
      </c>
      <c r="CU393">
        <v>47</v>
      </c>
      <c r="CV393">
        <v>51.8</v>
      </c>
      <c r="CW393" t="s">
        <v>971</v>
      </c>
      <c r="CX393">
        <v>567.96</v>
      </c>
      <c r="CY393">
        <v>0.11</v>
      </c>
      <c r="CZ393">
        <v>0.2</v>
      </c>
      <c r="DA393">
        <v>0</v>
      </c>
      <c r="DB393">
        <v>0.02</v>
      </c>
      <c r="DC393">
        <v>0</v>
      </c>
      <c r="DD393">
        <v>0.03</v>
      </c>
      <c r="DE393">
        <v>0</v>
      </c>
      <c r="DF393">
        <v>0.15</v>
      </c>
      <c r="DG393">
        <v>0.01</v>
      </c>
      <c r="DH393">
        <v>0</v>
      </c>
      <c r="DI393">
        <v>0</v>
      </c>
      <c r="DJ393">
        <v>0</v>
      </c>
      <c r="DK393">
        <v>0</v>
      </c>
      <c r="DL393">
        <v>0.01</v>
      </c>
      <c r="DM393">
        <v>0</v>
      </c>
      <c r="DN393">
        <v>0.01</v>
      </c>
      <c r="DO393">
        <v>0.05</v>
      </c>
      <c r="DP393">
        <v>0.06</v>
      </c>
      <c r="DQ393">
        <v>0.32</v>
      </c>
      <c r="DR393">
        <v>0.03</v>
      </c>
      <c r="DS393">
        <v>0.01</v>
      </c>
      <c r="DT393">
        <v>0.01</v>
      </c>
      <c r="DU393">
        <v>0.01</v>
      </c>
      <c r="DV393">
        <v>0</v>
      </c>
      <c r="DW393">
        <v>0</v>
      </c>
      <c r="DX393">
        <v>0</v>
      </c>
      <c r="DY393" s="5" t="s">
        <v>971</v>
      </c>
      <c r="DZ393" s="5" t="s">
        <v>2697</v>
      </c>
      <c r="EA393" s="5" t="s">
        <v>2694</v>
      </c>
      <c r="EB393" s="5" t="s">
        <v>2572</v>
      </c>
      <c r="EC393" s="5">
        <v>567.95980159500004</v>
      </c>
      <c r="ED393" s="8">
        <v>581.98942080760003</v>
      </c>
      <c r="EE393" s="7">
        <v>1.02</v>
      </c>
    </row>
    <row r="394" spans="1:135">
      <c r="A394">
        <v>1</v>
      </c>
      <c r="B394" t="s">
        <v>2238</v>
      </c>
      <c r="C394" t="s">
        <v>963</v>
      </c>
      <c r="D394" t="s">
        <v>964</v>
      </c>
      <c r="E394" t="s">
        <v>973</v>
      </c>
      <c r="F394" t="s">
        <v>974</v>
      </c>
      <c r="G394">
        <v>2176.1355598300001</v>
      </c>
      <c r="H394">
        <v>395.8125</v>
      </c>
      <c r="I394">
        <v>285.25</v>
      </c>
      <c r="J394">
        <v>308.75</v>
      </c>
      <c r="K394">
        <v>270.375</v>
      </c>
      <c r="L394">
        <v>438.9375</v>
      </c>
      <c r="M394">
        <v>476.8125</v>
      </c>
      <c r="N394">
        <v>130</v>
      </c>
      <c r="O394">
        <v>394.416015625</v>
      </c>
      <c r="P394">
        <v>287.01096677636338</v>
      </c>
      <c r="Q394">
        <v>0</v>
      </c>
      <c r="R394">
        <v>917.625</v>
      </c>
      <c r="S394">
        <v>515</v>
      </c>
      <c r="T394">
        <v>0</v>
      </c>
      <c r="U394">
        <v>743.3125</v>
      </c>
      <c r="V394">
        <v>0</v>
      </c>
      <c r="W394">
        <v>1358.5513774381661</v>
      </c>
      <c r="X394">
        <v>14.823447473499755</v>
      </c>
      <c r="Y394">
        <v>85</v>
      </c>
      <c r="Z394">
        <v>270819.41600000003</v>
      </c>
      <c r="AA394">
        <v>209.89</v>
      </c>
      <c r="AB394">
        <v>91.91</v>
      </c>
      <c r="AC394">
        <v>91.67</v>
      </c>
      <c r="AD394">
        <v>0.24</v>
      </c>
      <c r="AE394">
        <v>11.68</v>
      </c>
      <c r="AF394">
        <v>100.4</v>
      </c>
      <c r="AG394">
        <v>5.9</v>
      </c>
      <c r="AH394">
        <v>1.6</v>
      </c>
      <c r="AI394">
        <v>52.8</v>
      </c>
      <c r="AJ394">
        <v>5.3</v>
      </c>
      <c r="AK394">
        <v>4.8</v>
      </c>
      <c r="AL394">
        <v>1</v>
      </c>
      <c r="AM394">
        <v>0</v>
      </c>
      <c r="AN394">
        <v>0</v>
      </c>
      <c r="AO394">
        <v>3.2</v>
      </c>
      <c r="AP394">
        <v>0</v>
      </c>
      <c r="AQ394">
        <v>0</v>
      </c>
      <c r="AR394">
        <v>0</v>
      </c>
      <c r="AS394">
        <v>7.11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1.7</v>
      </c>
      <c r="BD394">
        <v>0</v>
      </c>
      <c r="BE394">
        <v>0</v>
      </c>
      <c r="BF394">
        <v>0</v>
      </c>
      <c r="BG394">
        <v>1.5</v>
      </c>
      <c r="BH394">
        <v>0</v>
      </c>
      <c r="BI394">
        <v>0</v>
      </c>
      <c r="BJ394">
        <v>0</v>
      </c>
      <c r="BK394">
        <v>0</v>
      </c>
      <c r="BL394">
        <v>22.59</v>
      </c>
      <c r="BM394">
        <v>7.72</v>
      </c>
      <c r="BN394">
        <v>0</v>
      </c>
      <c r="BO394">
        <v>0</v>
      </c>
      <c r="BP394">
        <v>0</v>
      </c>
      <c r="BQ394">
        <v>74.66</v>
      </c>
      <c r="BR394">
        <v>0</v>
      </c>
      <c r="BS394">
        <v>0</v>
      </c>
      <c r="BT394">
        <v>1</v>
      </c>
      <c r="BU394">
        <v>0</v>
      </c>
      <c r="BV394">
        <v>0</v>
      </c>
      <c r="BW394">
        <v>0</v>
      </c>
      <c r="BX394">
        <v>0</v>
      </c>
      <c r="BY394">
        <v>0</v>
      </c>
      <c r="BZ394">
        <v>0</v>
      </c>
      <c r="CA394">
        <v>2.08</v>
      </c>
      <c r="CB394">
        <v>0</v>
      </c>
      <c r="CC394">
        <v>0</v>
      </c>
      <c r="CD394">
        <v>0</v>
      </c>
      <c r="CE394">
        <v>21.18</v>
      </c>
      <c r="CF394">
        <v>10</v>
      </c>
      <c r="CG394">
        <v>9.69</v>
      </c>
      <c r="CH394">
        <v>0</v>
      </c>
      <c r="CI394">
        <v>0</v>
      </c>
      <c r="CJ394">
        <v>0</v>
      </c>
      <c r="CK394">
        <v>0</v>
      </c>
      <c r="CL394">
        <v>0</v>
      </c>
      <c r="CM394">
        <v>0</v>
      </c>
      <c r="CN394">
        <v>2.3000000000000003</v>
      </c>
      <c r="CO394">
        <v>0</v>
      </c>
      <c r="CP394">
        <v>3.55</v>
      </c>
      <c r="CQ394">
        <v>4.42</v>
      </c>
      <c r="CR394">
        <v>0</v>
      </c>
      <c r="CS394">
        <v>36.19</v>
      </c>
      <c r="CT394">
        <v>0</v>
      </c>
      <c r="CU394">
        <v>164</v>
      </c>
      <c r="CV394">
        <v>93.500000000000014</v>
      </c>
      <c r="CW394" t="s">
        <v>973</v>
      </c>
      <c r="CX394">
        <v>2176.14</v>
      </c>
      <c r="CY394">
        <v>0.03</v>
      </c>
      <c r="CZ394">
        <v>7.0000000000000007E-2</v>
      </c>
      <c r="DA394">
        <v>0</v>
      </c>
      <c r="DB394">
        <v>0</v>
      </c>
      <c r="DC394">
        <v>0</v>
      </c>
      <c r="DD394">
        <v>0.03</v>
      </c>
      <c r="DE394">
        <v>0</v>
      </c>
      <c r="DF394">
        <v>0.14000000000000001</v>
      </c>
      <c r="DG394">
        <v>0</v>
      </c>
      <c r="DH394">
        <v>0</v>
      </c>
      <c r="DI394">
        <v>0</v>
      </c>
      <c r="DJ394">
        <v>0</v>
      </c>
      <c r="DK394">
        <v>0</v>
      </c>
      <c r="DL394">
        <v>0.02</v>
      </c>
      <c r="DM394">
        <v>0</v>
      </c>
      <c r="DN394">
        <v>7.0000000000000007E-2</v>
      </c>
      <c r="DO394">
        <v>0.06</v>
      </c>
      <c r="DP394">
        <v>0.05</v>
      </c>
      <c r="DQ394">
        <v>0.31</v>
      </c>
      <c r="DR394">
        <v>0.02</v>
      </c>
      <c r="DS394">
        <v>0</v>
      </c>
      <c r="DT394">
        <v>0.01</v>
      </c>
      <c r="DU394">
        <v>0.18</v>
      </c>
      <c r="DV394">
        <v>0</v>
      </c>
      <c r="DW394">
        <v>0</v>
      </c>
      <c r="DX394">
        <v>0</v>
      </c>
      <c r="DY394" s="5" t="s">
        <v>973</v>
      </c>
      <c r="DZ394" s="5" t="s">
        <v>2698</v>
      </c>
      <c r="EA394" s="5" t="s">
        <v>2694</v>
      </c>
      <c r="EB394" s="5" t="s">
        <v>2572</v>
      </c>
      <c r="EC394" s="5">
        <v>2176.1355598300001</v>
      </c>
      <c r="ED394" s="8">
        <v>3713.6040142142001</v>
      </c>
      <c r="EE394" s="7">
        <v>1.71</v>
      </c>
    </row>
    <row r="395" spans="1:135">
      <c r="A395">
        <v>1</v>
      </c>
      <c r="B395" t="s">
        <v>2238</v>
      </c>
      <c r="C395" t="s">
        <v>963</v>
      </c>
      <c r="D395" t="s">
        <v>964</v>
      </c>
      <c r="E395" t="s">
        <v>975</v>
      </c>
      <c r="F395" t="s">
        <v>976</v>
      </c>
      <c r="G395">
        <v>1318.9638711800001</v>
      </c>
      <c r="H395">
        <v>176.8125</v>
      </c>
      <c r="I395">
        <v>151.5625</v>
      </c>
      <c r="J395">
        <v>232.3125</v>
      </c>
      <c r="K395">
        <v>232.375</v>
      </c>
      <c r="L395">
        <v>341.9375</v>
      </c>
      <c r="M395">
        <v>184.3125</v>
      </c>
      <c r="N395">
        <v>210.49040222167969</v>
      </c>
      <c r="O395">
        <v>450</v>
      </c>
      <c r="P395">
        <v>352.02053532588428</v>
      </c>
      <c r="Q395">
        <v>54.75</v>
      </c>
      <c r="R395">
        <v>797.5</v>
      </c>
      <c r="S395">
        <v>374.875</v>
      </c>
      <c r="T395">
        <v>0</v>
      </c>
      <c r="U395">
        <v>92.1875</v>
      </c>
      <c r="V395">
        <v>0</v>
      </c>
      <c r="W395">
        <v>1386.4766169154229</v>
      </c>
      <c r="X395">
        <v>14.62764652925847</v>
      </c>
      <c r="Y395">
        <v>77</v>
      </c>
      <c r="Z395">
        <v>216470.27230000001</v>
      </c>
      <c r="AA395">
        <v>161.53</v>
      </c>
      <c r="AB395">
        <v>49.88</v>
      </c>
      <c r="AC395">
        <v>31.46</v>
      </c>
      <c r="AD395">
        <v>18.420000000000002</v>
      </c>
      <c r="AE395">
        <v>11.32</v>
      </c>
      <c r="AF395">
        <v>80.180000000000007</v>
      </c>
      <c r="AG395">
        <v>20.149999999999999</v>
      </c>
      <c r="AH395">
        <v>0</v>
      </c>
      <c r="AI395">
        <v>24.3</v>
      </c>
      <c r="AJ395">
        <v>5.7</v>
      </c>
      <c r="AK395">
        <v>1.6</v>
      </c>
      <c r="AL395">
        <v>0</v>
      </c>
      <c r="AM395">
        <v>0</v>
      </c>
      <c r="AN395">
        <v>0</v>
      </c>
      <c r="AO395">
        <v>6.45</v>
      </c>
      <c r="AP395">
        <v>0</v>
      </c>
      <c r="AQ395">
        <v>0</v>
      </c>
      <c r="AR395">
        <v>0</v>
      </c>
      <c r="AS395">
        <v>8.2200000000000006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0.3</v>
      </c>
      <c r="BI395">
        <v>0</v>
      </c>
      <c r="BJ395">
        <v>0</v>
      </c>
      <c r="BK395">
        <v>1.5</v>
      </c>
      <c r="BL395">
        <v>17.350000000000001</v>
      </c>
      <c r="BM395">
        <v>14.74</v>
      </c>
      <c r="BN395">
        <v>0</v>
      </c>
      <c r="BO395">
        <v>0</v>
      </c>
      <c r="BP395">
        <v>0</v>
      </c>
      <c r="BQ395">
        <v>30.34</v>
      </c>
      <c r="BR395">
        <v>0</v>
      </c>
      <c r="BS395">
        <v>0</v>
      </c>
      <c r="BT395">
        <v>0</v>
      </c>
      <c r="BU395">
        <v>0</v>
      </c>
      <c r="BV395">
        <v>0</v>
      </c>
      <c r="BW395">
        <v>0</v>
      </c>
      <c r="BX395">
        <v>0</v>
      </c>
      <c r="BY395">
        <v>0</v>
      </c>
      <c r="BZ395">
        <v>0</v>
      </c>
      <c r="CA395">
        <v>2.41</v>
      </c>
      <c r="CB395">
        <v>0</v>
      </c>
      <c r="CC395">
        <v>0</v>
      </c>
      <c r="CD395">
        <v>0</v>
      </c>
      <c r="CE395">
        <v>22.63</v>
      </c>
      <c r="CF395">
        <v>16.990000000000002</v>
      </c>
      <c r="CG395">
        <v>15.54</v>
      </c>
      <c r="CH395">
        <v>0</v>
      </c>
      <c r="CI395">
        <v>0</v>
      </c>
      <c r="CJ395">
        <v>0</v>
      </c>
      <c r="CK395">
        <v>3.94</v>
      </c>
      <c r="CL395">
        <v>0</v>
      </c>
      <c r="CM395">
        <v>0</v>
      </c>
      <c r="CN395">
        <v>0</v>
      </c>
      <c r="CO395">
        <v>2.99</v>
      </c>
      <c r="CP395">
        <v>5.48</v>
      </c>
      <c r="CQ395">
        <v>2.0300000000000002</v>
      </c>
      <c r="CR395">
        <v>0</v>
      </c>
      <c r="CS395">
        <v>10.62</v>
      </c>
      <c r="CT395">
        <v>0</v>
      </c>
      <c r="CU395">
        <v>88</v>
      </c>
      <c r="CV395">
        <v>130.9</v>
      </c>
      <c r="CW395" t="s">
        <v>975</v>
      </c>
      <c r="CX395">
        <v>1318.96</v>
      </c>
      <c r="CY395">
        <v>0.05</v>
      </c>
      <c r="CZ395">
        <v>0.03</v>
      </c>
      <c r="DA395">
        <v>0</v>
      </c>
      <c r="DB395">
        <v>0</v>
      </c>
      <c r="DC395">
        <v>0</v>
      </c>
      <c r="DD395">
        <v>0.02</v>
      </c>
      <c r="DE395">
        <v>0</v>
      </c>
      <c r="DF395">
        <v>0.19</v>
      </c>
      <c r="DG395">
        <v>0</v>
      </c>
      <c r="DH395">
        <v>0</v>
      </c>
      <c r="DI395">
        <v>0</v>
      </c>
      <c r="DJ395">
        <v>0</v>
      </c>
      <c r="DK395">
        <v>0</v>
      </c>
      <c r="DL395">
        <v>0.06</v>
      </c>
      <c r="DM395">
        <v>0</v>
      </c>
      <c r="DN395">
        <v>0.02</v>
      </c>
      <c r="DO395">
        <v>0.01</v>
      </c>
      <c r="DP395">
        <v>0.15</v>
      </c>
      <c r="DQ395">
        <v>0.34</v>
      </c>
      <c r="DR395">
        <v>0.04</v>
      </c>
      <c r="DS395">
        <v>0.01</v>
      </c>
      <c r="DT395">
        <v>0.01</v>
      </c>
      <c r="DU395">
        <v>0.06</v>
      </c>
      <c r="DV395">
        <v>0.01</v>
      </c>
      <c r="DW395">
        <v>0</v>
      </c>
      <c r="DX395">
        <v>0</v>
      </c>
      <c r="DY395" s="5" t="s">
        <v>975</v>
      </c>
      <c r="DZ395" s="5" t="s">
        <v>2699</v>
      </c>
      <c r="EA395" s="5" t="s">
        <v>2694</v>
      </c>
      <c r="EB395" s="5" t="s">
        <v>2572</v>
      </c>
      <c r="EC395" s="5">
        <v>1318.9638711800001</v>
      </c>
      <c r="ED395" s="8">
        <v>2382.5008712561998</v>
      </c>
      <c r="EE395" s="7">
        <v>1.81</v>
      </c>
    </row>
    <row r="396" spans="1:135">
      <c r="A396">
        <v>1</v>
      </c>
      <c r="B396" t="s">
        <v>2238</v>
      </c>
      <c r="C396" t="s">
        <v>963</v>
      </c>
      <c r="D396" t="s">
        <v>964</v>
      </c>
      <c r="E396" t="s">
        <v>977</v>
      </c>
      <c r="F396" t="s">
        <v>978</v>
      </c>
      <c r="G396">
        <v>832.53792125799998</v>
      </c>
      <c r="H396">
        <v>89.5625</v>
      </c>
      <c r="I396">
        <v>111.625</v>
      </c>
      <c r="J396">
        <v>184</v>
      </c>
      <c r="K396">
        <v>107.3125</v>
      </c>
      <c r="L396">
        <v>164.125</v>
      </c>
      <c r="M396">
        <v>175.3125</v>
      </c>
      <c r="N396">
        <v>395.02880859375</v>
      </c>
      <c r="O396">
        <v>610.98468017578125</v>
      </c>
      <c r="P396">
        <v>524.22799893083243</v>
      </c>
      <c r="Q396">
        <v>0</v>
      </c>
      <c r="R396">
        <v>2.25</v>
      </c>
      <c r="S396">
        <v>0.4375</v>
      </c>
      <c r="T396">
        <v>0</v>
      </c>
      <c r="U396">
        <v>829.25</v>
      </c>
      <c r="V396">
        <v>0</v>
      </c>
      <c r="W396">
        <v>1431.5281758835447</v>
      </c>
      <c r="X396">
        <v>14.010197343738275</v>
      </c>
      <c r="Y396">
        <v>47</v>
      </c>
      <c r="Z396">
        <v>152391.92679999999</v>
      </c>
      <c r="AA396">
        <v>96.77</v>
      </c>
      <c r="AB396">
        <v>27.56</v>
      </c>
      <c r="AC396">
        <v>20.38</v>
      </c>
      <c r="AD396">
        <v>7.18</v>
      </c>
      <c r="AE396">
        <v>6.77</v>
      </c>
      <c r="AF396">
        <v>47.99</v>
      </c>
      <c r="AG396">
        <v>14.45</v>
      </c>
      <c r="AH396">
        <v>0</v>
      </c>
      <c r="AI396">
        <v>19.7</v>
      </c>
      <c r="AJ396">
        <v>1.9</v>
      </c>
      <c r="AK396">
        <v>0.8</v>
      </c>
      <c r="AL396">
        <v>1.3</v>
      </c>
      <c r="AM396">
        <v>0</v>
      </c>
      <c r="AN396">
        <v>0</v>
      </c>
      <c r="AO396">
        <v>2.67</v>
      </c>
      <c r="AP396">
        <v>0</v>
      </c>
      <c r="AQ396">
        <v>0</v>
      </c>
      <c r="AR396">
        <v>0</v>
      </c>
      <c r="AS396">
        <v>1.8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6.41</v>
      </c>
      <c r="BD396">
        <v>0.35</v>
      </c>
      <c r="BE396">
        <v>0</v>
      </c>
      <c r="BF396">
        <v>0</v>
      </c>
      <c r="BG396">
        <v>3.98</v>
      </c>
      <c r="BH396">
        <v>0</v>
      </c>
      <c r="BI396">
        <v>0</v>
      </c>
      <c r="BJ396">
        <v>0</v>
      </c>
      <c r="BK396">
        <v>0</v>
      </c>
      <c r="BL396">
        <v>3.57</v>
      </c>
      <c r="BM396">
        <v>3.83</v>
      </c>
      <c r="BN396">
        <v>0</v>
      </c>
      <c r="BO396">
        <v>0</v>
      </c>
      <c r="BP396">
        <v>0</v>
      </c>
      <c r="BQ396">
        <v>12.9</v>
      </c>
      <c r="BR396">
        <v>0</v>
      </c>
      <c r="BS396">
        <v>0</v>
      </c>
      <c r="BT396">
        <v>0</v>
      </c>
      <c r="BU396">
        <v>0</v>
      </c>
      <c r="BV396">
        <v>0</v>
      </c>
      <c r="BW396">
        <v>0</v>
      </c>
      <c r="BX396">
        <v>0</v>
      </c>
      <c r="BY396">
        <v>0</v>
      </c>
      <c r="BZ396">
        <v>0</v>
      </c>
      <c r="CA396">
        <v>0</v>
      </c>
      <c r="CB396">
        <v>0</v>
      </c>
      <c r="CC396">
        <v>0</v>
      </c>
      <c r="CD396">
        <v>2.02</v>
      </c>
      <c r="CE396">
        <v>8.06</v>
      </c>
      <c r="CF396">
        <v>8.32</v>
      </c>
      <c r="CG396">
        <v>20.11</v>
      </c>
      <c r="CH396">
        <v>0</v>
      </c>
      <c r="CI396">
        <v>0</v>
      </c>
      <c r="CJ396">
        <v>0</v>
      </c>
      <c r="CK396">
        <v>1.3</v>
      </c>
      <c r="CL396">
        <v>0</v>
      </c>
      <c r="CM396">
        <v>0</v>
      </c>
      <c r="CN396">
        <v>0</v>
      </c>
      <c r="CO396">
        <v>0</v>
      </c>
      <c r="CP396">
        <v>8.9600000000000009</v>
      </c>
      <c r="CQ396">
        <v>0</v>
      </c>
      <c r="CR396">
        <v>0</v>
      </c>
      <c r="CS396">
        <v>11.19</v>
      </c>
      <c r="CT396">
        <v>0</v>
      </c>
      <c r="CU396">
        <v>42</v>
      </c>
      <c r="CV396">
        <v>75.2</v>
      </c>
      <c r="CW396" t="s">
        <v>977</v>
      </c>
      <c r="CX396">
        <v>832.54</v>
      </c>
      <c r="CY396">
        <v>7.0000000000000007E-2</v>
      </c>
      <c r="CZ396">
        <v>7.0000000000000007E-2</v>
      </c>
      <c r="DA396">
        <v>0</v>
      </c>
      <c r="DB396">
        <v>0.01</v>
      </c>
      <c r="DC396">
        <v>0.01</v>
      </c>
      <c r="DD396">
        <v>0.03</v>
      </c>
      <c r="DE396">
        <v>0.01</v>
      </c>
      <c r="DF396">
        <v>0.14000000000000001</v>
      </c>
      <c r="DG396">
        <v>0</v>
      </c>
      <c r="DH396">
        <v>0</v>
      </c>
      <c r="DI396">
        <v>0</v>
      </c>
      <c r="DJ396">
        <v>0</v>
      </c>
      <c r="DK396">
        <v>0</v>
      </c>
      <c r="DL396">
        <v>0</v>
      </c>
      <c r="DM396">
        <v>0.03</v>
      </c>
      <c r="DN396">
        <v>0.03</v>
      </c>
      <c r="DO396">
        <v>0.04</v>
      </c>
      <c r="DP396">
        <v>0.05</v>
      </c>
      <c r="DQ396">
        <v>0.5</v>
      </c>
      <c r="DR396">
        <v>0.01</v>
      </c>
      <c r="DS396">
        <v>0</v>
      </c>
      <c r="DT396">
        <v>0</v>
      </c>
      <c r="DU396">
        <v>0</v>
      </c>
      <c r="DV396">
        <v>0</v>
      </c>
      <c r="DW396">
        <v>0</v>
      </c>
      <c r="DX396">
        <v>0</v>
      </c>
      <c r="DY396" s="5" t="s">
        <v>977</v>
      </c>
      <c r="DZ396" s="5" t="s">
        <v>2700</v>
      </c>
      <c r="EA396" s="5" t="s">
        <v>2694</v>
      </c>
      <c r="EB396" s="5" t="s">
        <v>2572</v>
      </c>
      <c r="EC396" s="5">
        <v>832.53792125799998</v>
      </c>
      <c r="ED396" s="8">
        <v>869.99220558504999</v>
      </c>
      <c r="EE396" s="7">
        <v>1.04</v>
      </c>
    </row>
    <row r="397" spans="1:135">
      <c r="A397">
        <v>1</v>
      </c>
      <c r="B397" t="s">
        <v>2238</v>
      </c>
      <c r="C397" t="s">
        <v>963</v>
      </c>
      <c r="D397" t="s">
        <v>964</v>
      </c>
      <c r="E397" t="s">
        <v>979</v>
      </c>
      <c r="F397" t="s">
        <v>980</v>
      </c>
      <c r="G397">
        <v>518.64750691400002</v>
      </c>
      <c r="H397">
        <v>60.4375</v>
      </c>
      <c r="I397">
        <v>103.625</v>
      </c>
      <c r="J397">
        <v>135.3125</v>
      </c>
      <c r="K397">
        <v>97.8125</v>
      </c>
      <c r="L397">
        <v>94.125</v>
      </c>
      <c r="M397">
        <v>27.75</v>
      </c>
      <c r="N397">
        <v>331.6224365234375</v>
      </c>
      <c r="O397">
        <v>510.51638793945313</v>
      </c>
      <c r="P397">
        <v>413.50282272715515</v>
      </c>
      <c r="Q397">
        <v>0</v>
      </c>
      <c r="R397">
        <v>35</v>
      </c>
      <c r="S397">
        <v>267.4375</v>
      </c>
      <c r="T397">
        <v>0</v>
      </c>
      <c r="U397">
        <v>216.625</v>
      </c>
      <c r="V397">
        <v>0</v>
      </c>
      <c r="W397">
        <v>1414.3013748191026</v>
      </c>
      <c r="X397">
        <v>14.332478292329956</v>
      </c>
      <c r="Y397">
        <v>35</v>
      </c>
      <c r="Z397">
        <v>198387.3529</v>
      </c>
      <c r="AA397">
        <v>89.19</v>
      </c>
      <c r="AB397">
        <v>25.16</v>
      </c>
      <c r="AC397">
        <v>20</v>
      </c>
      <c r="AD397">
        <v>5.16</v>
      </c>
      <c r="AE397">
        <v>4.45</v>
      </c>
      <c r="AF397">
        <v>34.909999999999997</v>
      </c>
      <c r="AG397">
        <v>24.67</v>
      </c>
      <c r="AH397">
        <v>0</v>
      </c>
      <c r="AI397">
        <v>28.1</v>
      </c>
      <c r="AJ397">
        <v>13.4</v>
      </c>
      <c r="AK397">
        <v>0.8</v>
      </c>
      <c r="AL397">
        <v>0</v>
      </c>
      <c r="AM397">
        <v>0</v>
      </c>
      <c r="AN397">
        <v>0</v>
      </c>
      <c r="AO397">
        <v>0.99</v>
      </c>
      <c r="AP397">
        <v>0</v>
      </c>
      <c r="AQ397">
        <v>0</v>
      </c>
      <c r="AR397">
        <v>0</v>
      </c>
      <c r="AS397">
        <v>1.1400000000000001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3.5</v>
      </c>
      <c r="BD397">
        <v>0</v>
      </c>
      <c r="BE397">
        <v>0</v>
      </c>
      <c r="BF397">
        <v>0</v>
      </c>
      <c r="BG397">
        <v>7</v>
      </c>
      <c r="BH397">
        <v>0</v>
      </c>
      <c r="BI397">
        <v>0</v>
      </c>
      <c r="BJ397">
        <v>0</v>
      </c>
      <c r="BK397">
        <v>0</v>
      </c>
      <c r="BL397">
        <v>0</v>
      </c>
      <c r="BM397">
        <v>8.58</v>
      </c>
      <c r="BN397">
        <v>0</v>
      </c>
      <c r="BO397">
        <v>0</v>
      </c>
      <c r="BP397">
        <v>0</v>
      </c>
      <c r="BQ397">
        <v>33.06</v>
      </c>
      <c r="BR397">
        <v>0</v>
      </c>
      <c r="BS397">
        <v>3.5</v>
      </c>
      <c r="BT397">
        <v>0</v>
      </c>
      <c r="BU397">
        <v>0.62</v>
      </c>
      <c r="BV397">
        <v>0</v>
      </c>
      <c r="BW397">
        <v>0</v>
      </c>
      <c r="BX397">
        <v>0</v>
      </c>
      <c r="BY397">
        <v>0</v>
      </c>
      <c r="BZ397">
        <v>0</v>
      </c>
      <c r="CA397">
        <v>1.94</v>
      </c>
      <c r="CB397">
        <v>0</v>
      </c>
      <c r="CC397">
        <v>0</v>
      </c>
      <c r="CD397">
        <v>0</v>
      </c>
      <c r="CE397">
        <v>1.98</v>
      </c>
      <c r="CF397">
        <v>7.04</v>
      </c>
      <c r="CG397">
        <v>2.73</v>
      </c>
      <c r="CH397">
        <v>0</v>
      </c>
      <c r="CI397">
        <v>2.5100000000000002</v>
      </c>
      <c r="CJ397">
        <v>0</v>
      </c>
      <c r="CK397">
        <v>0</v>
      </c>
      <c r="CL397">
        <v>0</v>
      </c>
      <c r="CM397">
        <v>0</v>
      </c>
      <c r="CN397">
        <v>0</v>
      </c>
      <c r="CO397">
        <v>1.47</v>
      </c>
      <c r="CP397">
        <v>2.7</v>
      </c>
      <c r="CQ397">
        <v>0</v>
      </c>
      <c r="CR397">
        <v>0</v>
      </c>
      <c r="CS397">
        <v>10.43</v>
      </c>
      <c r="CT397">
        <v>0</v>
      </c>
      <c r="CU397">
        <v>53</v>
      </c>
      <c r="CV397">
        <v>52.5</v>
      </c>
      <c r="CW397" t="s">
        <v>979</v>
      </c>
      <c r="CX397">
        <v>518.65</v>
      </c>
      <c r="CY397">
        <v>7.0000000000000007E-2</v>
      </c>
      <c r="CZ397">
        <v>0.1</v>
      </c>
      <c r="DA397">
        <v>0</v>
      </c>
      <c r="DB397">
        <v>0.02</v>
      </c>
      <c r="DC397">
        <v>0.02</v>
      </c>
      <c r="DD397">
        <v>0.03</v>
      </c>
      <c r="DE397">
        <v>0.01</v>
      </c>
      <c r="DF397">
        <v>0.16</v>
      </c>
      <c r="DG397">
        <v>0</v>
      </c>
      <c r="DH397">
        <v>0</v>
      </c>
      <c r="DI397">
        <v>0</v>
      </c>
      <c r="DJ397">
        <v>0</v>
      </c>
      <c r="DK397">
        <v>0</v>
      </c>
      <c r="DL397">
        <v>0</v>
      </c>
      <c r="DM397">
        <v>0.02</v>
      </c>
      <c r="DN397">
        <v>0</v>
      </c>
      <c r="DO397">
        <v>0.02</v>
      </c>
      <c r="DP397">
        <v>0.02</v>
      </c>
      <c r="DQ397">
        <v>0.45</v>
      </c>
      <c r="DR397">
        <v>0.06</v>
      </c>
      <c r="DS397">
        <v>0.01</v>
      </c>
      <c r="DT397">
        <v>0</v>
      </c>
      <c r="DU397">
        <v>0.01</v>
      </c>
      <c r="DV397">
        <v>0</v>
      </c>
      <c r="DW397">
        <v>0</v>
      </c>
      <c r="DX397">
        <v>0</v>
      </c>
      <c r="DY397" s="5" t="s">
        <v>979</v>
      </c>
      <c r="DZ397" s="5" t="s">
        <v>2701</v>
      </c>
      <c r="EA397" s="5" t="s">
        <v>2694</v>
      </c>
      <c r="EB397" s="5" t="s">
        <v>2572</v>
      </c>
      <c r="EC397" s="5">
        <v>518.64750691400002</v>
      </c>
      <c r="ED397" s="8">
        <v>527.27362550814007</v>
      </c>
      <c r="EE397" s="7">
        <v>1.02</v>
      </c>
    </row>
    <row r="398" spans="1:135">
      <c r="A398">
        <v>1</v>
      </c>
      <c r="B398" t="s">
        <v>2238</v>
      </c>
      <c r="C398" t="s">
        <v>963</v>
      </c>
      <c r="D398" t="s">
        <v>964</v>
      </c>
      <c r="E398" t="s">
        <v>981</v>
      </c>
      <c r="F398" t="s">
        <v>127</v>
      </c>
      <c r="G398">
        <v>1393.5349303200001</v>
      </c>
      <c r="H398">
        <v>81.5625</v>
      </c>
      <c r="I398">
        <v>144.5625</v>
      </c>
      <c r="J398">
        <v>255.3125</v>
      </c>
      <c r="K398">
        <v>242.875</v>
      </c>
      <c r="L398">
        <v>393.375</v>
      </c>
      <c r="M398">
        <v>275.0625</v>
      </c>
      <c r="N398">
        <v>184.91094970703125</v>
      </c>
      <c r="O398">
        <v>503.45477294921875</v>
      </c>
      <c r="P398">
        <v>370.9569988384257</v>
      </c>
      <c r="Q398">
        <v>0</v>
      </c>
      <c r="R398">
        <v>681.0625</v>
      </c>
      <c r="S398">
        <v>0</v>
      </c>
      <c r="T398">
        <v>553.9375</v>
      </c>
      <c r="U398">
        <v>157.75</v>
      </c>
      <c r="V398">
        <v>0</v>
      </c>
      <c r="W398">
        <v>1316.2281472843881</v>
      </c>
      <c r="X398">
        <v>14.42050993407185</v>
      </c>
      <c r="Y398">
        <v>54</v>
      </c>
      <c r="Z398">
        <v>170135.7855</v>
      </c>
      <c r="AA398">
        <v>149.35</v>
      </c>
      <c r="AB398">
        <v>74.069999999999993</v>
      </c>
      <c r="AC398">
        <v>22.71</v>
      </c>
      <c r="AD398">
        <v>51.36</v>
      </c>
      <c r="AE398">
        <v>3.85</v>
      </c>
      <c r="AF398">
        <v>35.869999999999997</v>
      </c>
      <c r="AG398">
        <v>35.56</v>
      </c>
      <c r="AH398">
        <v>1.4</v>
      </c>
      <c r="AI398">
        <v>34.800000000000004</v>
      </c>
      <c r="AJ398">
        <v>4.9000000000000004</v>
      </c>
      <c r="AK398">
        <v>7.2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48.5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3.68</v>
      </c>
      <c r="BH398">
        <v>0</v>
      </c>
      <c r="BI398">
        <v>0</v>
      </c>
      <c r="BJ398">
        <v>0</v>
      </c>
      <c r="BK398">
        <v>0</v>
      </c>
      <c r="BL398">
        <v>0.51</v>
      </c>
      <c r="BM398">
        <v>4.04</v>
      </c>
      <c r="BN398">
        <v>0</v>
      </c>
      <c r="BO398">
        <v>0</v>
      </c>
      <c r="BP398">
        <v>0</v>
      </c>
      <c r="BQ398">
        <v>28.91</v>
      </c>
      <c r="BR398">
        <v>3.68</v>
      </c>
      <c r="BS398">
        <v>0</v>
      </c>
      <c r="BT398">
        <v>8.33</v>
      </c>
      <c r="BU398">
        <v>0</v>
      </c>
      <c r="BV398">
        <v>0</v>
      </c>
      <c r="BW398">
        <v>0</v>
      </c>
      <c r="BX398">
        <v>0</v>
      </c>
      <c r="BY398">
        <v>0</v>
      </c>
      <c r="BZ398">
        <v>0</v>
      </c>
      <c r="CA398">
        <v>0</v>
      </c>
      <c r="CB398">
        <v>0</v>
      </c>
      <c r="CC398">
        <v>0</v>
      </c>
      <c r="CD398">
        <v>0</v>
      </c>
      <c r="CE398">
        <v>8.6300000000000008</v>
      </c>
      <c r="CF398">
        <v>4.3100000000000005</v>
      </c>
      <c r="CG398">
        <v>0</v>
      </c>
      <c r="CH398">
        <v>0</v>
      </c>
      <c r="CI398">
        <v>15.21</v>
      </c>
      <c r="CJ398">
        <v>0</v>
      </c>
      <c r="CK398">
        <v>2.14</v>
      </c>
      <c r="CL398">
        <v>0</v>
      </c>
      <c r="CM398">
        <v>0</v>
      </c>
      <c r="CN398">
        <v>0</v>
      </c>
      <c r="CO398">
        <v>0</v>
      </c>
      <c r="CP398">
        <v>4.4800000000000004</v>
      </c>
      <c r="CQ398">
        <v>0</v>
      </c>
      <c r="CR398">
        <v>0</v>
      </c>
      <c r="CS398">
        <v>16.93</v>
      </c>
      <c r="CT398">
        <v>0</v>
      </c>
      <c r="CU398">
        <v>35</v>
      </c>
      <c r="CV398">
        <v>48.6</v>
      </c>
      <c r="CW398" t="s">
        <v>981</v>
      </c>
      <c r="CX398">
        <v>1393.53</v>
      </c>
      <c r="CY398">
        <v>0.04</v>
      </c>
      <c r="CZ398">
        <v>0.06</v>
      </c>
      <c r="DA398">
        <v>0</v>
      </c>
      <c r="DB398">
        <v>0</v>
      </c>
      <c r="DC398">
        <v>0</v>
      </c>
      <c r="DD398">
        <v>0.04</v>
      </c>
      <c r="DE398">
        <v>0</v>
      </c>
      <c r="DF398">
        <v>0.1</v>
      </c>
      <c r="DG398">
        <v>0</v>
      </c>
      <c r="DH398">
        <v>0</v>
      </c>
      <c r="DI398">
        <v>0</v>
      </c>
      <c r="DJ398">
        <v>0</v>
      </c>
      <c r="DK398">
        <v>0</v>
      </c>
      <c r="DL398">
        <v>0</v>
      </c>
      <c r="DM398">
        <v>0</v>
      </c>
      <c r="DN398">
        <v>0.17</v>
      </c>
      <c r="DO398">
        <v>0</v>
      </c>
      <c r="DP398">
        <v>0.04</v>
      </c>
      <c r="DQ398">
        <v>0.55000000000000004</v>
      </c>
      <c r="DR398">
        <v>0</v>
      </c>
      <c r="DS398">
        <v>0</v>
      </c>
      <c r="DT398">
        <v>0</v>
      </c>
      <c r="DU398">
        <v>0</v>
      </c>
      <c r="DV398">
        <v>0</v>
      </c>
      <c r="DW398">
        <v>0</v>
      </c>
      <c r="DX398">
        <v>0</v>
      </c>
      <c r="DY398" s="5" t="s">
        <v>981</v>
      </c>
      <c r="DZ398" s="5" t="s">
        <v>2283</v>
      </c>
      <c r="EA398" s="5" t="s">
        <v>2694</v>
      </c>
      <c r="EB398" s="5" t="s">
        <v>2572</v>
      </c>
      <c r="EC398" s="5">
        <v>1393.5349303200001</v>
      </c>
      <c r="ED398" s="8">
        <v>1480.6027101616</v>
      </c>
      <c r="EE398" s="7">
        <v>1.06</v>
      </c>
    </row>
    <row r="399" spans="1:135">
      <c r="A399">
        <v>1</v>
      </c>
      <c r="B399" t="s">
        <v>2238</v>
      </c>
      <c r="C399" t="s">
        <v>963</v>
      </c>
      <c r="D399" t="s">
        <v>964</v>
      </c>
      <c r="E399" t="s">
        <v>982</v>
      </c>
      <c r="F399" t="s">
        <v>983</v>
      </c>
      <c r="G399">
        <v>724.70080284200003</v>
      </c>
      <c r="H399">
        <v>76.6875</v>
      </c>
      <c r="I399">
        <v>90.625</v>
      </c>
      <c r="J399">
        <v>149.875</v>
      </c>
      <c r="K399">
        <v>142.875</v>
      </c>
      <c r="L399">
        <v>187.125</v>
      </c>
      <c r="M399">
        <v>77.25</v>
      </c>
      <c r="N399">
        <v>366.39541625976563</v>
      </c>
      <c r="O399">
        <v>514.51751708984375</v>
      </c>
      <c r="P399">
        <v>430.37377702470951</v>
      </c>
      <c r="Q399">
        <v>0</v>
      </c>
      <c r="R399">
        <v>1.0625</v>
      </c>
      <c r="S399">
        <v>18.25</v>
      </c>
      <c r="T399">
        <v>0</v>
      </c>
      <c r="U399">
        <v>705.125</v>
      </c>
      <c r="V399">
        <v>0</v>
      </c>
      <c r="W399">
        <v>1421.8415107355349</v>
      </c>
      <c r="X399">
        <v>14.323817366560318</v>
      </c>
      <c r="Y399">
        <v>62</v>
      </c>
      <c r="Z399">
        <v>106091.1719</v>
      </c>
      <c r="AA399">
        <v>93.59</v>
      </c>
      <c r="AB399">
        <v>22.99</v>
      </c>
      <c r="AC399">
        <v>17.399999999999999</v>
      </c>
      <c r="AD399">
        <v>5.59</v>
      </c>
      <c r="AE399">
        <v>4.17</v>
      </c>
      <c r="AF399">
        <v>59.36</v>
      </c>
      <c r="AG399">
        <v>7.07</v>
      </c>
      <c r="AH399">
        <v>2.1</v>
      </c>
      <c r="AI399">
        <v>12.8</v>
      </c>
      <c r="AJ399">
        <v>3.3</v>
      </c>
      <c r="AK399">
        <v>1.6</v>
      </c>
      <c r="AL399">
        <v>0</v>
      </c>
      <c r="AM399">
        <v>0</v>
      </c>
      <c r="AN399">
        <v>0</v>
      </c>
      <c r="AO399">
        <v>0</v>
      </c>
      <c r="AP399">
        <v>1.56</v>
      </c>
      <c r="AQ399">
        <v>0</v>
      </c>
      <c r="AR399">
        <v>0</v>
      </c>
      <c r="AS399">
        <v>1.2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  <c r="BJ399">
        <v>0</v>
      </c>
      <c r="BK399">
        <v>0</v>
      </c>
      <c r="BL399">
        <v>25.31</v>
      </c>
      <c r="BM399">
        <v>7.59</v>
      </c>
      <c r="BN399">
        <v>0</v>
      </c>
      <c r="BO399">
        <v>0</v>
      </c>
      <c r="BP399">
        <v>0</v>
      </c>
      <c r="BQ399">
        <v>6.37</v>
      </c>
      <c r="BR399">
        <v>0</v>
      </c>
      <c r="BS399">
        <v>0</v>
      </c>
      <c r="BT399">
        <v>0</v>
      </c>
      <c r="BU399">
        <v>0</v>
      </c>
      <c r="BV399">
        <v>0</v>
      </c>
      <c r="BW399">
        <v>0</v>
      </c>
      <c r="BX399">
        <v>0</v>
      </c>
      <c r="BY399">
        <v>0</v>
      </c>
      <c r="BZ399">
        <v>0</v>
      </c>
      <c r="CA399">
        <v>1.44</v>
      </c>
      <c r="CB399">
        <v>0</v>
      </c>
      <c r="CC399">
        <v>0</v>
      </c>
      <c r="CD399">
        <v>4.04</v>
      </c>
      <c r="CE399">
        <v>5.53</v>
      </c>
      <c r="CF399">
        <v>5.76</v>
      </c>
      <c r="CG399">
        <v>1.81</v>
      </c>
      <c r="CH399">
        <v>0</v>
      </c>
      <c r="CI399">
        <v>4.93</v>
      </c>
      <c r="CJ399">
        <v>0</v>
      </c>
      <c r="CK399">
        <v>1.65</v>
      </c>
      <c r="CL399">
        <v>0</v>
      </c>
      <c r="CM399">
        <v>0</v>
      </c>
      <c r="CN399">
        <v>0</v>
      </c>
      <c r="CO399">
        <v>5.81</v>
      </c>
      <c r="CP399">
        <v>2.1</v>
      </c>
      <c r="CQ399">
        <v>0</v>
      </c>
      <c r="CR399">
        <v>0</v>
      </c>
      <c r="CS399">
        <v>18.490000000000002</v>
      </c>
      <c r="CT399">
        <v>0</v>
      </c>
      <c r="CU399">
        <v>22</v>
      </c>
      <c r="CV399">
        <v>43.4</v>
      </c>
      <c r="CW399" t="s">
        <v>982</v>
      </c>
      <c r="CX399">
        <v>724.7</v>
      </c>
      <c r="CY399">
        <v>0.04</v>
      </c>
      <c r="CZ399">
        <v>0.09</v>
      </c>
      <c r="DA399">
        <v>0</v>
      </c>
      <c r="DB399">
        <v>0</v>
      </c>
      <c r="DC399">
        <v>0</v>
      </c>
      <c r="DD399">
        <v>0.1</v>
      </c>
      <c r="DE399">
        <v>0</v>
      </c>
      <c r="DF399">
        <v>0.16</v>
      </c>
      <c r="DG399">
        <v>0</v>
      </c>
      <c r="DH399">
        <v>0</v>
      </c>
      <c r="DI399">
        <v>0</v>
      </c>
      <c r="DJ399">
        <v>0</v>
      </c>
      <c r="DK399">
        <v>0</v>
      </c>
      <c r="DL399">
        <v>0.03</v>
      </c>
      <c r="DM399">
        <v>0</v>
      </c>
      <c r="DN399">
        <v>0.02</v>
      </c>
      <c r="DO399">
        <v>0.01</v>
      </c>
      <c r="DP399">
        <v>0.02</v>
      </c>
      <c r="DQ399">
        <v>0.49</v>
      </c>
      <c r="DR399">
        <v>0.02</v>
      </c>
      <c r="DS399">
        <v>0.01</v>
      </c>
      <c r="DT399">
        <v>0.01</v>
      </c>
      <c r="DU399">
        <v>0</v>
      </c>
      <c r="DV399">
        <v>0</v>
      </c>
      <c r="DW399">
        <v>0</v>
      </c>
      <c r="DX399">
        <v>0</v>
      </c>
      <c r="DY399" s="5" t="s">
        <v>982</v>
      </c>
      <c r="DZ399" s="5" t="s">
        <v>2702</v>
      </c>
      <c r="EA399" s="5" t="s">
        <v>2694</v>
      </c>
      <c r="EB399" s="5" t="s">
        <v>2572</v>
      </c>
      <c r="EC399" s="5">
        <v>724.70080284200003</v>
      </c>
      <c r="ED399" s="8">
        <v>733.97615330694998</v>
      </c>
      <c r="EE399" s="7">
        <v>1.01</v>
      </c>
    </row>
    <row r="400" spans="1:135">
      <c r="A400">
        <v>1</v>
      </c>
      <c r="B400" t="s">
        <v>2238</v>
      </c>
      <c r="C400" t="s">
        <v>963</v>
      </c>
      <c r="D400" t="s">
        <v>964</v>
      </c>
      <c r="E400" t="s">
        <v>984</v>
      </c>
      <c r="F400" t="s">
        <v>129</v>
      </c>
      <c r="G400">
        <v>1498.36398519</v>
      </c>
      <c r="H400">
        <v>169.25</v>
      </c>
      <c r="I400">
        <v>234.125</v>
      </c>
      <c r="J400">
        <v>357.3125</v>
      </c>
      <c r="K400">
        <v>284.25</v>
      </c>
      <c r="L400">
        <v>324.5625</v>
      </c>
      <c r="M400">
        <v>128.625</v>
      </c>
      <c r="N400">
        <v>357.865234375</v>
      </c>
      <c r="O400">
        <v>587.36944580078125</v>
      </c>
      <c r="P400">
        <v>484.76443595902145</v>
      </c>
      <c r="Q400">
        <v>32.125</v>
      </c>
      <c r="R400">
        <v>38.0625</v>
      </c>
      <c r="S400">
        <v>0</v>
      </c>
      <c r="T400">
        <v>0</v>
      </c>
      <c r="U400">
        <v>1427.9375</v>
      </c>
      <c r="V400">
        <v>0</v>
      </c>
      <c r="W400">
        <v>1390.4280115081517</v>
      </c>
      <c r="X400">
        <v>14.084448150773465</v>
      </c>
      <c r="Y400">
        <v>103</v>
      </c>
      <c r="Z400">
        <v>412976.90210000001</v>
      </c>
      <c r="AA400">
        <v>317.13</v>
      </c>
      <c r="AB400">
        <v>131.56</v>
      </c>
      <c r="AC400">
        <v>92.51</v>
      </c>
      <c r="AD400">
        <v>39.049999999999997</v>
      </c>
      <c r="AE400">
        <v>14.78</v>
      </c>
      <c r="AF400">
        <v>96.74</v>
      </c>
      <c r="AG400">
        <v>74.05</v>
      </c>
      <c r="AH400">
        <v>7.7</v>
      </c>
      <c r="AI400">
        <v>91.5</v>
      </c>
      <c r="AJ400">
        <v>15.1</v>
      </c>
      <c r="AK400">
        <v>8</v>
      </c>
      <c r="AL400">
        <v>16.09</v>
      </c>
      <c r="AM400">
        <v>0</v>
      </c>
      <c r="AN400">
        <v>0</v>
      </c>
      <c r="AO400">
        <v>7.04</v>
      </c>
      <c r="AP400">
        <v>15.56</v>
      </c>
      <c r="AQ400">
        <v>0</v>
      </c>
      <c r="AR400">
        <v>0</v>
      </c>
      <c r="AS400">
        <v>10.220000000000001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31.25</v>
      </c>
      <c r="BD400">
        <v>5.5</v>
      </c>
      <c r="BE400">
        <v>0</v>
      </c>
      <c r="BF400">
        <v>0</v>
      </c>
      <c r="BG400">
        <v>0.98</v>
      </c>
      <c r="BH400">
        <v>0</v>
      </c>
      <c r="BI400">
        <v>0</v>
      </c>
      <c r="BJ400">
        <v>0</v>
      </c>
      <c r="BK400">
        <v>0</v>
      </c>
      <c r="BL400">
        <v>12.83</v>
      </c>
      <c r="BM400">
        <v>23.14</v>
      </c>
      <c r="BN400">
        <v>0</v>
      </c>
      <c r="BO400">
        <v>1.5</v>
      </c>
      <c r="BP400">
        <v>0</v>
      </c>
      <c r="BQ400">
        <v>113.56</v>
      </c>
      <c r="BR400">
        <v>0</v>
      </c>
      <c r="BS400">
        <v>0</v>
      </c>
      <c r="BT400">
        <v>3.97</v>
      </c>
      <c r="BU400">
        <v>0</v>
      </c>
      <c r="BV400">
        <v>0</v>
      </c>
      <c r="BW400">
        <v>0</v>
      </c>
      <c r="BX400">
        <v>1.1000000000000001</v>
      </c>
      <c r="BY400">
        <v>0</v>
      </c>
      <c r="BZ400">
        <v>0</v>
      </c>
      <c r="CA400">
        <v>1.18</v>
      </c>
      <c r="CB400">
        <v>0</v>
      </c>
      <c r="CC400">
        <v>0</v>
      </c>
      <c r="CD400">
        <v>3.61</v>
      </c>
      <c r="CE400">
        <v>11.06</v>
      </c>
      <c r="CF400">
        <v>11.22</v>
      </c>
      <c r="CG400">
        <v>0</v>
      </c>
      <c r="CH400">
        <v>0</v>
      </c>
      <c r="CI400">
        <v>7.59</v>
      </c>
      <c r="CJ400">
        <v>0</v>
      </c>
      <c r="CK400">
        <v>1.5</v>
      </c>
      <c r="CL400">
        <v>0</v>
      </c>
      <c r="CM400">
        <v>0</v>
      </c>
      <c r="CN400">
        <v>6.05</v>
      </c>
      <c r="CO400">
        <v>12.59</v>
      </c>
      <c r="CP400">
        <v>6.9</v>
      </c>
      <c r="CQ400">
        <v>0</v>
      </c>
      <c r="CR400">
        <v>0</v>
      </c>
      <c r="CS400">
        <v>10.77</v>
      </c>
      <c r="CT400">
        <v>1.92</v>
      </c>
      <c r="CU400">
        <v>166</v>
      </c>
      <c r="CV400">
        <v>133.9</v>
      </c>
      <c r="CW400" t="s">
        <v>984</v>
      </c>
      <c r="CX400">
        <v>1498.36</v>
      </c>
      <c r="CY400">
        <v>0.13</v>
      </c>
      <c r="CZ400">
        <v>0.15</v>
      </c>
      <c r="DA400">
        <v>0</v>
      </c>
      <c r="DB400">
        <v>0.02</v>
      </c>
      <c r="DC400">
        <v>0</v>
      </c>
      <c r="DD400">
        <v>0.06</v>
      </c>
      <c r="DE400">
        <v>0</v>
      </c>
      <c r="DF400">
        <v>0.14000000000000001</v>
      </c>
      <c r="DG400">
        <v>0</v>
      </c>
      <c r="DH400">
        <v>0</v>
      </c>
      <c r="DI400">
        <v>0</v>
      </c>
      <c r="DJ400">
        <v>0</v>
      </c>
      <c r="DK400">
        <v>0</v>
      </c>
      <c r="DL400">
        <v>0</v>
      </c>
      <c r="DM400">
        <v>0</v>
      </c>
      <c r="DN400">
        <v>0.01</v>
      </c>
      <c r="DO400">
        <v>0.02</v>
      </c>
      <c r="DP400">
        <v>0.03</v>
      </c>
      <c r="DQ400">
        <v>0.42</v>
      </c>
      <c r="DR400">
        <v>0</v>
      </c>
      <c r="DS400">
        <v>0</v>
      </c>
      <c r="DT400">
        <v>0.01</v>
      </c>
      <c r="DU400">
        <v>0.01</v>
      </c>
      <c r="DV400">
        <v>0</v>
      </c>
      <c r="DW400">
        <v>0</v>
      </c>
      <c r="DX400">
        <v>0</v>
      </c>
      <c r="DY400" s="5" t="s">
        <v>984</v>
      </c>
      <c r="DZ400" s="5" t="s">
        <v>2285</v>
      </c>
      <c r="EA400" s="5" t="s">
        <v>2694</v>
      </c>
      <c r="EB400" s="5" t="s">
        <v>2572</v>
      </c>
      <c r="EC400" s="5">
        <v>1498.36398519</v>
      </c>
      <c r="ED400" s="8">
        <v>1537.5795665404</v>
      </c>
      <c r="EE400" s="7">
        <v>1.03</v>
      </c>
    </row>
    <row r="401" spans="1:135">
      <c r="A401">
        <v>1</v>
      </c>
      <c r="B401" t="s">
        <v>2238</v>
      </c>
      <c r="C401" t="s">
        <v>963</v>
      </c>
      <c r="D401" t="s">
        <v>964</v>
      </c>
      <c r="E401" t="s">
        <v>985</v>
      </c>
      <c r="F401" t="s">
        <v>964</v>
      </c>
      <c r="G401">
        <v>926.45875543</v>
      </c>
      <c r="H401">
        <v>130.5</v>
      </c>
      <c r="I401">
        <v>180.8125</v>
      </c>
      <c r="J401">
        <v>244.5</v>
      </c>
      <c r="K401">
        <v>158.8125</v>
      </c>
      <c r="L401">
        <v>142.8125</v>
      </c>
      <c r="M401">
        <v>68.75</v>
      </c>
      <c r="N401">
        <v>363.41326904296875</v>
      </c>
      <c r="O401">
        <v>586.656494140625</v>
      </c>
      <c r="P401">
        <v>495.11624777935657</v>
      </c>
      <c r="Q401">
        <v>166.4375</v>
      </c>
      <c r="R401">
        <v>8.6875</v>
      </c>
      <c r="S401">
        <v>212.625</v>
      </c>
      <c r="T401">
        <v>0</v>
      </c>
      <c r="U401">
        <v>538.4375</v>
      </c>
      <c r="V401">
        <v>0</v>
      </c>
      <c r="W401">
        <v>1416.544337967337</v>
      </c>
      <c r="X401">
        <v>14.110595222027264</v>
      </c>
      <c r="Y401">
        <v>43</v>
      </c>
      <c r="Z401">
        <v>369406.6704</v>
      </c>
      <c r="AA401">
        <v>170.36</v>
      </c>
      <c r="AB401">
        <v>42.51</v>
      </c>
      <c r="AC401">
        <v>29.27</v>
      </c>
      <c r="AD401">
        <v>13.24</v>
      </c>
      <c r="AE401">
        <v>2.73</v>
      </c>
      <c r="AF401">
        <v>81.95</v>
      </c>
      <c r="AG401">
        <v>43.17</v>
      </c>
      <c r="AH401">
        <v>0</v>
      </c>
      <c r="AI401">
        <v>72.8</v>
      </c>
      <c r="AJ401">
        <v>8.8000000000000007</v>
      </c>
      <c r="AK401">
        <v>5.6</v>
      </c>
      <c r="AL401">
        <v>0</v>
      </c>
      <c r="AM401">
        <v>0</v>
      </c>
      <c r="AN401">
        <v>0</v>
      </c>
      <c r="AO401">
        <v>1.95</v>
      </c>
      <c r="AP401">
        <v>0</v>
      </c>
      <c r="AQ401">
        <v>0</v>
      </c>
      <c r="AR401">
        <v>0</v>
      </c>
      <c r="AS401">
        <v>2.84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0.59</v>
      </c>
      <c r="BC401">
        <v>46.75</v>
      </c>
      <c r="BD401">
        <v>0</v>
      </c>
      <c r="BE401">
        <v>0</v>
      </c>
      <c r="BF401">
        <v>0</v>
      </c>
      <c r="BG401">
        <v>14.2</v>
      </c>
      <c r="BH401">
        <v>0</v>
      </c>
      <c r="BI401">
        <v>0</v>
      </c>
      <c r="BJ401">
        <v>0</v>
      </c>
      <c r="BK401">
        <v>0</v>
      </c>
      <c r="BL401">
        <v>7.09</v>
      </c>
      <c r="BM401">
        <v>3.51</v>
      </c>
      <c r="BN401">
        <v>0</v>
      </c>
      <c r="BO401">
        <v>0</v>
      </c>
      <c r="BP401">
        <v>0</v>
      </c>
      <c r="BQ401">
        <v>59.06</v>
      </c>
      <c r="BR401">
        <v>0</v>
      </c>
      <c r="BS401">
        <v>0</v>
      </c>
      <c r="BT401">
        <v>3.06</v>
      </c>
      <c r="BU401">
        <v>0</v>
      </c>
      <c r="BV401">
        <v>0</v>
      </c>
      <c r="BW401">
        <v>0</v>
      </c>
      <c r="BX401">
        <v>0</v>
      </c>
      <c r="BY401">
        <v>0</v>
      </c>
      <c r="BZ401">
        <v>0</v>
      </c>
      <c r="CA401">
        <v>0.64</v>
      </c>
      <c r="CB401">
        <v>0</v>
      </c>
      <c r="CC401">
        <v>0</v>
      </c>
      <c r="CD401">
        <v>0</v>
      </c>
      <c r="CE401">
        <v>14.86</v>
      </c>
      <c r="CF401">
        <v>4.63</v>
      </c>
      <c r="CG401">
        <v>2.64</v>
      </c>
      <c r="CH401">
        <v>0</v>
      </c>
      <c r="CI401">
        <v>1.61</v>
      </c>
      <c r="CJ401">
        <v>0</v>
      </c>
      <c r="CK401">
        <v>1.05</v>
      </c>
      <c r="CL401">
        <v>0</v>
      </c>
      <c r="CM401">
        <v>0</v>
      </c>
      <c r="CN401">
        <v>0</v>
      </c>
      <c r="CO401">
        <v>1.0900000000000001</v>
      </c>
      <c r="CP401">
        <v>0</v>
      </c>
      <c r="CQ401">
        <v>0</v>
      </c>
      <c r="CR401">
        <v>0</v>
      </c>
      <c r="CS401">
        <v>4.79</v>
      </c>
      <c r="CT401">
        <v>0</v>
      </c>
      <c r="CU401">
        <v>42</v>
      </c>
      <c r="CV401">
        <v>51.6</v>
      </c>
      <c r="CW401" t="s">
        <v>985</v>
      </c>
      <c r="CX401">
        <v>926.46</v>
      </c>
      <c r="CY401">
        <v>0.25</v>
      </c>
      <c r="CZ401">
        <v>0.11</v>
      </c>
      <c r="DA401">
        <v>0</v>
      </c>
      <c r="DB401">
        <v>0.02</v>
      </c>
      <c r="DC401">
        <v>0</v>
      </c>
      <c r="DD401">
        <v>0.04</v>
      </c>
      <c r="DE401">
        <v>0</v>
      </c>
      <c r="DF401">
        <v>0.11</v>
      </c>
      <c r="DG401">
        <v>0</v>
      </c>
      <c r="DH401">
        <v>0</v>
      </c>
      <c r="DI401">
        <v>0</v>
      </c>
      <c r="DJ401">
        <v>0</v>
      </c>
      <c r="DK401">
        <v>0</v>
      </c>
      <c r="DL401">
        <v>0.01</v>
      </c>
      <c r="DM401">
        <v>0.04</v>
      </c>
      <c r="DN401">
        <v>0</v>
      </c>
      <c r="DO401">
        <v>0.03</v>
      </c>
      <c r="DP401">
        <v>0.02</v>
      </c>
      <c r="DQ401">
        <v>0.34</v>
      </c>
      <c r="DR401">
        <v>0</v>
      </c>
      <c r="DS401">
        <v>0.01</v>
      </c>
      <c r="DT401">
        <v>0</v>
      </c>
      <c r="DU401">
        <v>0.01</v>
      </c>
      <c r="DV401">
        <v>0</v>
      </c>
      <c r="DW401">
        <v>0</v>
      </c>
      <c r="DX401">
        <v>0</v>
      </c>
      <c r="DY401" s="5" t="s">
        <v>985</v>
      </c>
      <c r="DZ401" s="5" t="s">
        <v>2694</v>
      </c>
      <c r="EA401" s="5" t="s">
        <v>2694</v>
      </c>
      <c r="EB401" s="5" t="s">
        <v>2572</v>
      </c>
      <c r="EC401" s="5">
        <v>926.45875543</v>
      </c>
      <c r="ED401" s="8">
        <v>930.95886829986</v>
      </c>
      <c r="EE401" s="7">
        <v>1</v>
      </c>
    </row>
    <row r="402" spans="1:135">
      <c r="A402">
        <v>1</v>
      </c>
      <c r="B402" t="s">
        <v>2238</v>
      </c>
      <c r="C402" t="s">
        <v>963</v>
      </c>
      <c r="D402" t="s">
        <v>964</v>
      </c>
      <c r="E402" t="s">
        <v>986</v>
      </c>
      <c r="F402" t="s">
        <v>987</v>
      </c>
      <c r="G402">
        <v>1184.87637144</v>
      </c>
      <c r="H402">
        <v>16.4375</v>
      </c>
      <c r="I402">
        <v>18.4375</v>
      </c>
      <c r="J402">
        <v>40.9375</v>
      </c>
      <c r="K402">
        <v>56.8125</v>
      </c>
      <c r="L402">
        <v>203.3125</v>
      </c>
      <c r="M402">
        <v>849.375</v>
      </c>
      <c r="N402">
        <v>238.83537292480469</v>
      </c>
      <c r="O402">
        <v>646.51959228515625</v>
      </c>
      <c r="P402">
        <v>387.53277512260456</v>
      </c>
      <c r="Q402">
        <v>14.6875</v>
      </c>
      <c r="R402">
        <v>943.125</v>
      </c>
      <c r="S402">
        <v>58.3125</v>
      </c>
      <c r="T402">
        <v>0</v>
      </c>
      <c r="U402">
        <v>169.1875</v>
      </c>
      <c r="V402">
        <v>0</v>
      </c>
      <c r="W402">
        <v>1336.5556200527703</v>
      </c>
      <c r="X402">
        <v>14.426556728232191</v>
      </c>
      <c r="Y402">
        <v>19</v>
      </c>
      <c r="Z402">
        <v>80588.459600000002</v>
      </c>
      <c r="AA402">
        <v>48.86</v>
      </c>
      <c r="AB402">
        <v>14.31</v>
      </c>
      <c r="AC402">
        <v>8.34</v>
      </c>
      <c r="AD402">
        <v>5.97</v>
      </c>
      <c r="AE402">
        <v>3.08</v>
      </c>
      <c r="AF402">
        <v>12.85</v>
      </c>
      <c r="AG402">
        <v>18.62</v>
      </c>
      <c r="AH402">
        <v>0</v>
      </c>
      <c r="AI402">
        <v>13.8</v>
      </c>
      <c r="AJ402">
        <v>2.4</v>
      </c>
      <c r="AK402">
        <v>0</v>
      </c>
      <c r="AL402">
        <v>1.18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  <c r="BJ402">
        <v>0</v>
      </c>
      <c r="BK402">
        <v>0</v>
      </c>
      <c r="BL402">
        <v>0</v>
      </c>
      <c r="BM402">
        <v>4.34</v>
      </c>
      <c r="BN402">
        <v>0</v>
      </c>
      <c r="BO402">
        <v>0</v>
      </c>
      <c r="BP402">
        <v>0</v>
      </c>
      <c r="BQ402">
        <v>17.02</v>
      </c>
      <c r="BR402">
        <v>0</v>
      </c>
      <c r="BS402">
        <v>2.7</v>
      </c>
      <c r="BT402">
        <v>0</v>
      </c>
      <c r="BU402">
        <v>0</v>
      </c>
      <c r="BV402">
        <v>0</v>
      </c>
      <c r="BW402">
        <v>0</v>
      </c>
      <c r="BX402">
        <v>0</v>
      </c>
      <c r="BY402">
        <v>0</v>
      </c>
      <c r="BZ402">
        <v>0</v>
      </c>
      <c r="CA402">
        <v>2.4700000000000002</v>
      </c>
      <c r="CB402">
        <v>0</v>
      </c>
      <c r="CC402">
        <v>0</v>
      </c>
      <c r="CD402">
        <v>0</v>
      </c>
      <c r="CE402">
        <v>0</v>
      </c>
      <c r="CF402">
        <v>2.54</v>
      </c>
      <c r="CG402">
        <v>0</v>
      </c>
      <c r="CH402">
        <v>0</v>
      </c>
      <c r="CI402">
        <v>12.56</v>
      </c>
      <c r="CJ402">
        <v>0</v>
      </c>
      <c r="CK402">
        <v>0</v>
      </c>
      <c r="CL402">
        <v>0</v>
      </c>
      <c r="CM402">
        <v>0</v>
      </c>
      <c r="CN402">
        <v>0</v>
      </c>
      <c r="CO402">
        <v>0</v>
      </c>
      <c r="CP402">
        <v>1.1000000000000001</v>
      </c>
      <c r="CQ402">
        <v>0</v>
      </c>
      <c r="CR402">
        <v>0</v>
      </c>
      <c r="CS402">
        <v>4.95</v>
      </c>
      <c r="CT402">
        <v>0</v>
      </c>
      <c r="CU402">
        <v>31</v>
      </c>
      <c r="CV402">
        <v>26.599999999999998</v>
      </c>
      <c r="CW402" t="s">
        <v>986</v>
      </c>
      <c r="CX402">
        <v>1184.8800000000001</v>
      </c>
      <c r="CY402">
        <v>0.06</v>
      </c>
      <c r="CZ402">
        <v>0.04</v>
      </c>
      <c r="DA402">
        <v>0</v>
      </c>
      <c r="DB402">
        <v>0</v>
      </c>
      <c r="DC402">
        <v>0</v>
      </c>
      <c r="DD402">
        <v>0</v>
      </c>
      <c r="DE402">
        <v>0</v>
      </c>
      <c r="DF402">
        <v>0.13</v>
      </c>
      <c r="DG402">
        <v>0</v>
      </c>
      <c r="DH402">
        <v>0</v>
      </c>
      <c r="DI402">
        <v>0</v>
      </c>
      <c r="DJ402">
        <v>0</v>
      </c>
      <c r="DK402">
        <v>0</v>
      </c>
      <c r="DL402">
        <v>0.02</v>
      </c>
      <c r="DM402">
        <v>0</v>
      </c>
      <c r="DN402">
        <v>0.01</v>
      </c>
      <c r="DO402">
        <v>0.16</v>
      </c>
      <c r="DP402">
        <v>0.24</v>
      </c>
      <c r="DQ402">
        <v>0.34</v>
      </c>
      <c r="DR402">
        <v>0</v>
      </c>
      <c r="DS402">
        <v>0</v>
      </c>
      <c r="DT402">
        <v>0</v>
      </c>
      <c r="DU402">
        <v>0</v>
      </c>
      <c r="DV402">
        <v>0</v>
      </c>
      <c r="DW402">
        <v>0</v>
      </c>
      <c r="DX402">
        <v>0.01</v>
      </c>
      <c r="DY402" s="5" t="s">
        <v>986</v>
      </c>
      <c r="DZ402" s="5" t="s">
        <v>2703</v>
      </c>
      <c r="EA402" s="5" t="s">
        <v>2694</v>
      </c>
      <c r="EB402" s="5" t="s">
        <v>2572</v>
      </c>
      <c r="EC402" s="5">
        <v>1184.87637144</v>
      </c>
      <c r="ED402" s="8">
        <v>1447.6312186608</v>
      </c>
      <c r="EE402" s="7">
        <v>1.22</v>
      </c>
    </row>
    <row r="403" spans="1:135">
      <c r="A403">
        <v>1</v>
      </c>
      <c r="B403" t="s">
        <v>2238</v>
      </c>
      <c r="C403" t="s">
        <v>963</v>
      </c>
      <c r="D403" t="s">
        <v>964</v>
      </c>
      <c r="E403" t="s">
        <v>988</v>
      </c>
      <c r="F403" t="s">
        <v>989</v>
      </c>
      <c r="G403">
        <v>314.24980449700001</v>
      </c>
      <c r="H403">
        <v>28.75</v>
      </c>
      <c r="I403">
        <v>28.75</v>
      </c>
      <c r="J403">
        <v>32.5</v>
      </c>
      <c r="K403">
        <v>23.625</v>
      </c>
      <c r="L403">
        <v>60.875</v>
      </c>
      <c r="M403">
        <v>139.75</v>
      </c>
      <c r="N403">
        <v>220.89065551757813</v>
      </c>
      <c r="O403">
        <v>534.27606201171875</v>
      </c>
      <c r="P403">
        <v>410.71325420479786</v>
      </c>
      <c r="Q403">
        <v>0</v>
      </c>
      <c r="R403">
        <v>194.75</v>
      </c>
      <c r="S403">
        <v>0</v>
      </c>
      <c r="T403">
        <v>0</v>
      </c>
      <c r="U403">
        <v>119.5</v>
      </c>
      <c r="V403">
        <v>0</v>
      </c>
      <c r="W403">
        <v>1340.0991044776119</v>
      </c>
      <c r="X403">
        <v>14.338660696517413</v>
      </c>
      <c r="Y403">
        <v>9</v>
      </c>
      <c r="Z403">
        <v>16932.454900000001</v>
      </c>
      <c r="AA403">
        <v>14.06</v>
      </c>
      <c r="AB403">
        <v>3.03</v>
      </c>
      <c r="AC403">
        <v>3.03</v>
      </c>
      <c r="AD403">
        <v>0</v>
      </c>
      <c r="AE403">
        <v>1.1499999999999999</v>
      </c>
      <c r="AF403">
        <v>9.8800000000000008</v>
      </c>
      <c r="AG403">
        <v>0</v>
      </c>
      <c r="AH403">
        <v>0</v>
      </c>
      <c r="AI403">
        <v>2.7</v>
      </c>
      <c r="AJ403">
        <v>1.1000000000000001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  <c r="BJ403">
        <v>0</v>
      </c>
      <c r="BK403">
        <v>0</v>
      </c>
      <c r="BL403">
        <v>1.29</v>
      </c>
      <c r="BM403">
        <v>3.65</v>
      </c>
      <c r="BN403">
        <v>0</v>
      </c>
      <c r="BO403">
        <v>0</v>
      </c>
      <c r="BP403">
        <v>0</v>
      </c>
      <c r="BQ403">
        <v>2.4700000000000002</v>
      </c>
      <c r="BR403">
        <v>0</v>
      </c>
      <c r="BS403">
        <v>0</v>
      </c>
      <c r="BT403">
        <v>1.65</v>
      </c>
      <c r="BU403">
        <v>0</v>
      </c>
      <c r="BV403">
        <v>0</v>
      </c>
      <c r="BW403">
        <v>0</v>
      </c>
      <c r="BX403">
        <v>0</v>
      </c>
      <c r="BY403">
        <v>0</v>
      </c>
      <c r="BZ403">
        <v>0</v>
      </c>
      <c r="CA403">
        <v>0</v>
      </c>
      <c r="CB403">
        <v>0</v>
      </c>
      <c r="CC403">
        <v>0</v>
      </c>
      <c r="CD403">
        <v>0</v>
      </c>
      <c r="CE403">
        <v>1</v>
      </c>
      <c r="CF403">
        <v>0</v>
      </c>
      <c r="CG403">
        <v>0</v>
      </c>
      <c r="CH403">
        <v>0</v>
      </c>
      <c r="CI403">
        <v>0</v>
      </c>
      <c r="CJ403">
        <v>0</v>
      </c>
      <c r="CK403">
        <v>0</v>
      </c>
      <c r="CL403">
        <v>0</v>
      </c>
      <c r="CM403">
        <v>0</v>
      </c>
      <c r="CN403">
        <v>0</v>
      </c>
      <c r="CO403">
        <v>0</v>
      </c>
      <c r="CP403">
        <v>4</v>
      </c>
      <c r="CQ403">
        <v>0</v>
      </c>
      <c r="CR403">
        <v>0</v>
      </c>
      <c r="CS403">
        <v>0</v>
      </c>
      <c r="CT403">
        <v>0</v>
      </c>
      <c r="CU403">
        <v>9</v>
      </c>
      <c r="CV403">
        <v>9.9</v>
      </c>
      <c r="CW403" t="s">
        <v>988</v>
      </c>
      <c r="CX403">
        <v>314.25</v>
      </c>
      <c r="CY403">
        <v>0.16</v>
      </c>
      <c r="CZ403">
        <v>0.05</v>
      </c>
      <c r="DA403">
        <v>0</v>
      </c>
      <c r="DB403">
        <v>0</v>
      </c>
      <c r="DC403">
        <v>0</v>
      </c>
      <c r="DD403">
        <v>0.08</v>
      </c>
      <c r="DE403">
        <v>0</v>
      </c>
      <c r="DF403">
        <v>0.21</v>
      </c>
      <c r="DG403">
        <v>0</v>
      </c>
      <c r="DH403">
        <v>0</v>
      </c>
      <c r="DI403">
        <v>0</v>
      </c>
      <c r="DJ403">
        <v>0</v>
      </c>
      <c r="DK403">
        <v>0</v>
      </c>
      <c r="DL403">
        <v>0</v>
      </c>
      <c r="DM403">
        <v>0</v>
      </c>
      <c r="DN403">
        <v>0.02</v>
      </c>
      <c r="DO403">
        <v>7.0000000000000007E-2</v>
      </c>
      <c r="DP403">
        <v>0.11</v>
      </c>
      <c r="DQ403">
        <v>0.28000000000000003</v>
      </c>
      <c r="DR403">
        <v>0</v>
      </c>
      <c r="DS403">
        <v>0</v>
      </c>
      <c r="DT403">
        <v>0.01</v>
      </c>
      <c r="DU403">
        <v>0</v>
      </c>
      <c r="DV403">
        <v>0</v>
      </c>
      <c r="DW403">
        <v>0</v>
      </c>
      <c r="DX403">
        <v>0.01</v>
      </c>
      <c r="DY403" s="5" t="s">
        <v>988</v>
      </c>
      <c r="DZ403" s="5" t="s">
        <v>2704</v>
      </c>
      <c r="EA403" s="5" t="s">
        <v>2694</v>
      </c>
      <c r="EB403" s="5" t="s">
        <v>2572</v>
      </c>
      <c r="EC403" s="5">
        <v>314.24980449700001</v>
      </c>
      <c r="ED403" s="8">
        <v>323.78433906917996</v>
      </c>
      <c r="EE403" s="7">
        <v>1.03</v>
      </c>
    </row>
    <row r="404" spans="1:135">
      <c r="A404">
        <v>1</v>
      </c>
      <c r="B404" t="s">
        <v>2238</v>
      </c>
      <c r="C404" t="s">
        <v>963</v>
      </c>
      <c r="D404" t="s">
        <v>964</v>
      </c>
      <c r="E404" t="s">
        <v>990</v>
      </c>
      <c r="F404" t="s">
        <v>991</v>
      </c>
      <c r="G404">
        <v>1454.9222407499999</v>
      </c>
      <c r="H404">
        <v>14.875</v>
      </c>
      <c r="I404">
        <v>17.4375</v>
      </c>
      <c r="J404">
        <v>40.0625</v>
      </c>
      <c r="K404">
        <v>61.125</v>
      </c>
      <c r="L404">
        <v>234.1875</v>
      </c>
      <c r="M404">
        <v>1087.875</v>
      </c>
      <c r="N404">
        <v>262.93048095703125</v>
      </c>
      <c r="O404">
        <v>927.33026123046875</v>
      </c>
      <c r="P404">
        <v>580.10462238744685</v>
      </c>
      <c r="Q404">
        <v>0</v>
      </c>
      <c r="R404">
        <v>393.5625</v>
      </c>
      <c r="S404">
        <v>323.75</v>
      </c>
      <c r="T404">
        <v>466.375</v>
      </c>
      <c r="U404">
        <v>271.875</v>
      </c>
      <c r="V404">
        <v>0</v>
      </c>
      <c r="W404">
        <v>1389.6237330355609</v>
      </c>
      <c r="X404">
        <v>13.601627727194641</v>
      </c>
      <c r="Y404">
        <v>29</v>
      </c>
      <c r="Z404">
        <v>99004.054399999994</v>
      </c>
      <c r="AA404">
        <v>64.73</v>
      </c>
      <c r="AB404">
        <v>15.17</v>
      </c>
      <c r="AC404">
        <v>11.85</v>
      </c>
      <c r="AD404">
        <v>3.32</v>
      </c>
      <c r="AE404">
        <v>2.94</v>
      </c>
      <c r="AF404">
        <v>31.68</v>
      </c>
      <c r="AG404">
        <v>14.94</v>
      </c>
      <c r="AH404">
        <v>0</v>
      </c>
      <c r="AI404">
        <v>21.6</v>
      </c>
      <c r="AJ404">
        <v>1.4</v>
      </c>
      <c r="AK404">
        <v>2.4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4.05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5.38</v>
      </c>
      <c r="BH404">
        <v>0</v>
      </c>
      <c r="BI404">
        <v>0</v>
      </c>
      <c r="BJ404">
        <v>0</v>
      </c>
      <c r="BK404">
        <v>2.4500000000000002</v>
      </c>
      <c r="BL404">
        <v>0.82</v>
      </c>
      <c r="BM404">
        <v>4.04</v>
      </c>
      <c r="BN404">
        <v>0</v>
      </c>
      <c r="BO404">
        <v>0</v>
      </c>
      <c r="BP404">
        <v>0</v>
      </c>
      <c r="BQ404">
        <v>17.96</v>
      </c>
      <c r="BR404">
        <v>0</v>
      </c>
      <c r="BS404">
        <v>1.2</v>
      </c>
      <c r="BT404">
        <v>2.96</v>
      </c>
      <c r="BU404">
        <v>0</v>
      </c>
      <c r="BV404">
        <v>0</v>
      </c>
      <c r="BW404">
        <v>0</v>
      </c>
      <c r="BX404">
        <v>0</v>
      </c>
      <c r="BY404">
        <v>0</v>
      </c>
      <c r="BZ404">
        <v>0</v>
      </c>
      <c r="CA404">
        <v>0</v>
      </c>
      <c r="CB404">
        <v>0</v>
      </c>
      <c r="CC404">
        <v>0</v>
      </c>
      <c r="CD404">
        <v>0</v>
      </c>
      <c r="CE404">
        <v>2.83</v>
      </c>
      <c r="CF404">
        <v>2.74</v>
      </c>
      <c r="CG404">
        <v>1.5</v>
      </c>
      <c r="CH404">
        <v>0</v>
      </c>
      <c r="CI404">
        <v>1.3</v>
      </c>
      <c r="CJ404">
        <v>0</v>
      </c>
      <c r="CK404">
        <v>0</v>
      </c>
      <c r="CL404">
        <v>0</v>
      </c>
      <c r="CM404">
        <v>0</v>
      </c>
      <c r="CN404">
        <v>1.3</v>
      </c>
      <c r="CO404">
        <v>0</v>
      </c>
      <c r="CP404">
        <v>0</v>
      </c>
      <c r="CQ404">
        <v>2.27</v>
      </c>
      <c r="CR404">
        <v>0</v>
      </c>
      <c r="CS404">
        <v>13.93</v>
      </c>
      <c r="CT404">
        <v>0</v>
      </c>
      <c r="CU404">
        <v>29</v>
      </c>
      <c r="CV404">
        <v>37.700000000000003</v>
      </c>
      <c r="CW404" t="s">
        <v>990</v>
      </c>
      <c r="CX404">
        <v>1454.92</v>
      </c>
      <c r="CY404">
        <v>0.03</v>
      </c>
      <c r="CZ404">
        <v>0.01</v>
      </c>
      <c r="DA404">
        <v>0</v>
      </c>
      <c r="DB404">
        <v>0</v>
      </c>
      <c r="DC404">
        <v>0</v>
      </c>
      <c r="DD404">
        <v>0</v>
      </c>
      <c r="DE404">
        <v>0</v>
      </c>
      <c r="DF404">
        <v>0.12</v>
      </c>
      <c r="DG404">
        <v>0</v>
      </c>
      <c r="DH404">
        <v>0</v>
      </c>
      <c r="DI404">
        <v>0</v>
      </c>
      <c r="DJ404">
        <v>0</v>
      </c>
      <c r="DK404">
        <v>0</v>
      </c>
      <c r="DL404">
        <v>0.01</v>
      </c>
      <c r="DM404">
        <v>0</v>
      </c>
      <c r="DN404">
        <v>0</v>
      </c>
      <c r="DO404">
        <v>0.02</v>
      </c>
      <c r="DP404">
        <v>0.15</v>
      </c>
      <c r="DQ404">
        <v>0.66</v>
      </c>
      <c r="DR404">
        <v>0</v>
      </c>
      <c r="DS404">
        <v>0</v>
      </c>
      <c r="DT404">
        <v>0</v>
      </c>
      <c r="DU404">
        <v>0</v>
      </c>
      <c r="DV404">
        <v>0</v>
      </c>
      <c r="DW404">
        <v>0</v>
      </c>
      <c r="DX404">
        <v>0</v>
      </c>
      <c r="DY404" s="5" t="s">
        <v>990</v>
      </c>
      <c r="DZ404" s="5" t="s">
        <v>2705</v>
      </c>
      <c r="EA404" s="5" t="s">
        <v>2694</v>
      </c>
      <c r="EB404" s="5" t="s">
        <v>2572</v>
      </c>
      <c r="EC404" s="5">
        <v>1454.9222407499999</v>
      </c>
      <c r="ED404" s="8">
        <v>2004.0588020157736</v>
      </c>
      <c r="EE404" s="7">
        <v>1.38</v>
      </c>
    </row>
    <row r="405" spans="1:135">
      <c r="A405">
        <v>1</v>
      </c>
      <c r="B405" t="s">
        <v>2238</v>
      </c>
      <c r="C405" t="s">
        <v>963</v>
      </c>
      <c r="D405" t="s">
        <v>964</v>
      </c>
      <c r="E405" t="s">
        <v>992</v>
      </c>
      <c r="F405" t="s">
        <v>993</v>
      </c>
      <c r="G405">
        <v>440.411204532</v>
      </c>
      <c r="H405">
        <v>48.625</v>
      </c>
      <c r="I405">
        <v>74.75</v>
      </c>
      <c r="J405">
        <v>123.5</v>
      </c>
      <c r="K405">
        <v>73.3125</v>
      </c>
      <c r="L405">
        <v>65.5</v>
      </c>
      <c r="M405">
        <v>55.0625</v>
      </c>
      <c r="N405">
        <v>431.94473266601563</v>
      </c>
      <c r="O405">
        <v>582.86541748046875</v>
      </c>
      <c r="P405">
        <v>540.3097442566368</v>
      </c>
      <c r="Q405">
        <v>87.625</v>
      </c>
      <c r="R405">
        <v>23.9375</v>
      </c>
      <c r="S405">
        <v>0</v>
      </c>
      <c r="T405">
        <v>0</v>
      </c>
      <c r="U405">
        <v>329.1875</v>
      </c>
      <c r="V405">
        <v>0</v>
      </c>
      <c r="W405">
        <v>1427.8836384276997</v>
      </c>
      <c r="X405">
        <v>13.918474528168014</v>
      </c>
      <c r="Y405">
        <v>12</v>
      </c>
      <c r="Z405">
        <v>68819.420299999998</v>
      </c>
      <c r="AA405">
        <v>37.020000000000003</v>
      </c>
      <c r="AB405">
        <v>23.76</v>
      </c>
      <c r="AC405">
        <v>23.76</v>
      </c>
      <c r="AD405">
        <v>0</v>
      </c>
      <c r="AE405">
        <v>1.8</v>
      </c>
      <c r="AF405">
        <v>10.46</v>
      </c>
      <c r="AG405">
        <v>1</v>
      </c>
      <c r="AH405">
        <v>0</v>
      </c>
      <c r="AI405">
        <v>24</v>
      </c>
      <c r="AJ405">
        <v>1.3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1.35</v>
      </c>
      <c r="BG405">
        <v>0</v>
      </c>
      <c r="BH405">
        <v>0</v>
      </c>
      <c r="BI405">
        <v>0</v>
      </c>
      <c r="BJ405">
        <v>0</v>
      </c>
      <c r="BK405">
        <v>0</v>
      </c>
      <c r="BL405">
        <v>1.82</v>
      </c>
      <c r="BM405">
        <v>0</v>
      </c>
      <c r="BN405">
        <v>0</v>
      </c>
      <c r="BO405">
        <v>0</v>
      </c>
      <c r="BP405">
        <v>0</v>
      </c>
      <c r="BQ405">
        <v>25.55</v>
      </c>
      <c r="BR405">
        <v>0</v>
      </c>
      <c r="BS405">
        <v>0</v>
      </c>
      <c r="BT405">
        <v>0</v>
      </c>
      <c r="BU405">
        <v>0</v>
      </c>
      <c r="BV405">
        <v>0</v>
      </c>
      <c r="BW405">
        <v>0</v>
      </c>
      <c r="BX405">
        <v>0</v>
      </c>
      <c r="BY405">
        <v>0</v>
      </c>
      <c r="BZ405">
        <v>0</v>
      </c>
      <c r="CA405">
        <v>0</v>
      </c>
      <c r="CB405">
        <v>0</v>
      </c>
      <c r="CC405">
        <v>0</v>
      </c>
      <c r="CD405">
        <v>0</v>
      </c>
      <c r="CE405">
        <v>2.6</v>
      </c>
      <c r="CF405">
        <v>0</v>
      </c>
      <c r="CG405">
        <v>0</v>
      </c>
      <c r="CH405">
        <v>0</v>
      </c>
      <c r="CI405">
        <v>0</v>
      </c>
      <c r="CJ405">
        <v>0</v>
      </c>
      <c r="CK405">
        <v>0</v>
      </c>
      <c r="CL405">
        <v>0</v>
      </c>
      <c r="CM405">
        <v>0</v>
      </c>
      <c r="CN405">
        <v>0</v>
      </c>
      <c r="CO405">
        <v>0</v>
      </c>
      <c r="CP405">
        <v>0</v>
      </c>
      <c r="CQ405">
        <v>0</v>
      </c>
      <c r="CR405">
        <v>0</v>
      </c>
      <c r="CS405">
        <v>5.7</v>
      </c>
      <c r="CT405">
        <v>0</v>
      </c>
      <c r="CU405">
        <v>30</v>
      </c>
      <c r="CV405">
        <v>15.600000000000001</v>
      </c>
      <c r="CW405" t="s">
        <v>992</v>
      </c>
      <c r="CX405">
        <v>440.41</v>
      </c>
      <c r="CY405">
        <v>0.18</v>
      </c>
      <c r="CZ405">
        <v>0.09</v>
      </c>
      <c r="DA405">
        <v>0</v>
      </c>
      <c r="DB405">
        <v>0.01</v>
      </c>
      <c r="DC405">
        <v>0</v>
      </c>
      <c r="DD405">
        <v>0.01</v>
      </c>
      <c r="DE405">
        <v>0</v>
      </c>
      <c r="DF405">
        <v>0.18</v>
      </c>
      <c r="DG405">
        <v>0</v>
      </c>
      <c r="DH405">
        <v>0</v>
      </c>
      <c r="DI405">
        <v>0</v>
      </c>
      <c r="DJ405">
        <v>0</v>
      </c>
      <c r="DK405">
        <v>0</v>
      </c>
      <c r="DL405">
        <v>0</v>
      </c>
      <c r="DM405">
        <v>0.02</v>
      </c>
      <c r="DN405">
        <v>0.01</v>
      </c>
      <c r="DO405">
        <v>0.1</v>
      </c>
      <c r="DP405">
        <v>0.05</v>
      </c>
      <c r="DQ405">
        <v>0.34</v>
      </c>
      <c r="DR405">
        <v>0</v>
      </c>
      <c r="DS405">
        <v>0</v>
      </c>
      <c r="DT405">
        <v>0</v>
      </c>
      <c r="DU405">
        <v>0.01</v>
      </c>
      <c r="DV405">
        <v>0</v>
      </c>
      <c r="DW405">
        <v>0</v>
      </c>
      <c r="DX405">
        <v>0</v>
      </c>
      <c r="DY405" s="5" t="s">
        <v>992</v>
      </c>
      <c r="DZ405" s="5" t="s">
        <v>2706</v>
      </c>
      <c r="EA405" s="5" t="s">
        <v>2694</v>
      </c>
      <c r="EB405" s="5" t="s">
        <v>2572</v>
      </c>
      <c r="EC405" s="5">
        <v>440.411204532</v>
      </c>
      <c r="ED405" s="8">
        <v>461.499784984222</v>
      </c>
      <c r="EE405" s="7">
        <v>1.05</v>
      </c>
    </row>
    <row r="406" spans="1:135">
      <c r="A406">
        <v>1</v>
      </c>
      <c r="B406" t="s">
        <v>2238</v>
      </c>
      <c r="C406" t="s">
        <v>963</v>
      </c>
      <c r="D406" t="s">
        <v>964</v>
      </c>
      <c r="E406" t="s">
        <v>994</v>
      </c>
      <c r="F406" t="s">
        <v>995</v>
      </c>
      <c r="G406">
        <v>264.71594132799999</v>
      </c>
      <c r="H406">
        <v>3.625</v>
      </c>
      <c r="I406">
        <v>4.5625</v>
      </c>
      <c r="J406">
        <v>12</v>
      </c>
      <c r="K406">
        <v>12</v>
      </c>
      <c r="L406">
        <v>42.875</v>
      </c>
      <c r="M406">
        <v>189.875</v>
      </c>
      <c r="N406">
        <v>225.48884582519531</v>
      </c>
      <c r="O406">
        <v>507.75393676757813</v>
      </c>
      <c r="P406">
        <v>315.96119810168716</v>
      </c>
      <c r="Q406">
        <v>0</v>
      </c>
      <c r="R406">
        <v>264.8125</v>
      </c>
      <c r="S406">
        <v>0</v>
      </c>
      <c r="T406">
        <v>0</v>
      </c>
      <c r="U406">
        <v>0.125</v>
      </c>
      <c r="V406">
        <v>0</v>
      </c>
      <c r="W406">
        <v>1294.6232876712329</v>
      </c>
      <c r="X406">
        <v>14.620278696268304</v>
      </c>
      <c r="Y406">
        <v>1</v>
      </c>
      <c r="Z406" t="s">
        <v>2161</v>
      </c>
      <c r="AA406">
        <v>1.08</v>
      </c>
      <c r="AB406">
        <v>0.52</v>
      </c>
      <c r="AC406">
        <v>0.24</v>
      </c>
      <c r="AD406">
        <v>0.28000000000000003</v>
      </c>
      <c r="AE406">
        <v>0.2</v>
      </c>
      <c r="AF406">
        <v>0.36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  <c r="BJ406">
        <v>0</v>
      </c>
      <c r="BK406">
        <v>0</v>
      </c>
      <c r="BL406">
        <v>0</v>
      </c>
      <c r="BM406">
        <v>0</v>
      </c>
      <c r="BN406">
        <v>0</v>
      </c>
      <c r="BO406">
        <v>0</v>
      </c>
      <c r="BP406">
        <v>0</v>
      </c>
      <c r="BQ406">
        <v>0</v>
      </c>
      <c r="BR406">
        <v>0</v>
      </c>
      <c r="BS406">
        <v>0</v>
      </c>
      <c r="BT406">
        <v>0</v>
      </c>
      <c r="BU406">
        <v>0</v>
      </c>
      <c r="BV406">
        <v>0</v>
      </c>
      <c r="BW406">
        <v>0</v>
      </c>
      <c r="BX406">
        <v>0</v>
      </c>
      <c r="BY406">
        <v>0</v>
      </c>
      <c r="BZ406">
        <v>0</v>
      </c>
      <c r="CA406">
        <v>0</v>
      </c>
      <c r="CB406">
        <v>0</v>
      </c>
      <c r="CC406">
        <v>0</v>
      </c>
      <c r="CD406">
        <v>0</v>
      </c>
      <c r="CE406">
        <v>0</v>
      </c>
      <c r="CF406">
        <v>0</v>
      </c>
      <c r="CG406">
        <v>0</v>
      </c>
      <c r="CH406">
        <v>0</v>
      </c>
      <c r="CI406">
        <v>0</v>
      </c>
      <c r="CJ406">
        <v>0</v>
      </c>
      <c r="CK406">
        <v>0</v>
      </c>
      <c r="CL406">
        <v>0</v>
      </c>
      <c r="CM406">
        <v>0</v>
      </c>
      <c r="CN406">
        <v>0</v>
      </c>
      <c r="CO406">
        <v>0</v>
      </c>
      <c r="CP406">
        <v>1.08</v>
      </c>
      <c r="CQ406">
        <v>0</v>
      </c>
      <c r="CR406">
        <v>0</v>
      </c>
      <c r="CS406">
        <v>0</v>
      </c>
      <c r="CT406">
        <v>0</v>
      </c>
      <c r="CU406" t="s">
        <v>2241</v>
      </c>
      <c r="CV406">
        <v>1.6</v>
      </c>
      <c r="CW406" t="s">
        <v>994</v>
      </c>
      <c r="CX406">
        <v>264.72000000000003</v>
      </c>
      <c r="CY406">
        <v>0.09</v>
      </c>
      <c r="CZ406">
        <v>0</v>
      </c>
      <c r="DA406">
        <v>0</v>
      </c>
      <c r="DB406">
        <v>0</v>
      </c>
      <c r="DC406">
        <v>0</v>
      </c>
      <c r="DD406">
        <v>0</v>
      </c>
      <c r="DE406">
        <v>0</v>
      </c>
      <c r="DF406">
        <v>0.05</v>
      </c>
      <c r="DG406">
        <v>0</v>
      </c>
      <c r="DH406">
        <v>0</v>
      </c>
      <c r="DI406">
        <v>0</v>
      </c>
      <c r="DJ406">
        <v>0</v>
      </c>
      <c r="DK406">
        <v>0</v>
      </c>
      <c r="DL406">
        <v>0</v>
      </c>
      <c r="DM406">
        <v>0</v>
      </c>
      <c r="DN406">
        <v>0.02</v>
      </c>
      <c r="DO406">
        <v>0.09</v>
      </c>
      <c r="DP406">
        <v>0.16</v>
      </c>
      <c r="DQ406">
        <v>0.56000000000000005</v>
      </c>
      <c r="DR406">
        <v>0</v>
      </c>
      <c r="DS406">
        <v>0</v>
      </c>
      <c r="DT406">
        <v>0</v>
      </c>
      <c r="DU406">
        <v>0</v>
      </c>
      <c r="DV406">
        <v>0</v>
      </c>
      <c r="DW406">
        <v>0</v>
      </c>
      <c r="DX406">
        <v>0.02</v>
      </c>
      <c r="DY406" s="5" t="s">
        <v>994</v>
      </c>
      <c r="DZ406" s="5" t="s">
        <v>2707</v>
      </c>
      <c r="EA406" s="5" t="s">
        <v>2694</v>
      </c>
      <c r="EB406" s="5" t="s">
        <v>2572</v>
      </c>
      <c r="EC406" s="5">
        <v>264.71594132799999</v>
      </c>
      <c r="ED406" s="8">
        <v>265.28154541927796</v>
      </c>
      <c r="EE406" s="7">
        <v>1</v>
      </c>
    </row>
    <row r="407" spans="1:135">
      <c r="A407">
        <v>1</v>
      </c>
      <c r="B407" t="s">
        <v>2238</v>
      </c>
      <c r="C407" t="s">
        <v>963</v>
      </c>
      <c r="D407" t="s">
        <v>964</v>
      </c>
      <c r="E407" t="s">
        <v>996</v>
      </c>
      <c r="F407" t="s">
        <v>997</v>
      </c>
      <c r="G407">
        <v>3372.9208207400002</v>
      </c>
      <c r="H407">
        <v>641.5</v>
      </c>
      <c r="I407">
        <v>781.375</v>
      </c>
      <c r="J407">
        <v>719.6875</v>
      </c>
      <c r="K407">
        <v>434.5625</v>
      </c>
      <c r="L407">
        <v>471.4375</v>
      </c>
      <c r="M407">
        <v>324.4375</v>
      </c>
      <c r="N407">
        <v>145.35832214355469</v>
      </c>
      <c r="O407">
        <v>420</v>
      </c>
      <c r="P407">
        <v>339.01238633474469</v>
      </c>
      <c r="Q407">
        <v>0</v>
      </c>
      <c r="R407">
        <v>1396.9375</v>
      </c>
      <c r="S407">
        <v>941.625</v>
      </c>
      <c r="T407">
        <v>0</v>
      </c>
      <c r="U407">
        <v>1034.4375</v>
      </c>
      <c r="V407">
        <v>0</v>
      </c>
      <c r="W407">
        <v>1439.9071349147516</v>
      </c>
      <c r="X407">
        <v>14.601709785025946</v>
      </c>
      <c r="Y407">
        <v>194</v>
      </c>
      <c r="Z407">
        <v>2683151.1102999998</v>
      </c>
      <c r="AA407">
        <v>701.49</v>
      </c>
      <c r="AB407">
        <v>473.61</v>
      </c>
      <c r="AC407">
        <v>423.88</v>
      </c>
      <c r="AD407">
        <v>49.73</v>
      </c>
      <c r="AE407">
        <v>19.95</v>
      </c>
      <c r="AF407">
        <v>156.85</v>
      </c>
      <c r="AG407">
        <v>51.08</v>
      </c>
      <c r="AH407">
        <v>7.8</v>
      </c>
      <c r="AI407">
        <v>208.2</v>
      </c>
      <c r="AJ407">
        <v>47.3</v>
      </c>
      <c r="AK407">
        <v>11.2</v>
      </c>
      <c r="AL407">
        <v>9.14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34.26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1.29</v>
      </c>
      <c r="BD407">
        <v>0</v>
      </c>
      <c r="BE407">
        <v>0</v>
      </c>
      <c r="BF407">
        <v>0</v>
      </c>
      <c r="BG407">
        <v>0.85</v>
      </c>
      <c r="BH407">
        <v>0</v>
      </c>
      <c r="BI407">
        <v>17</v>
      </c>
      <c r="BJ407">
        <v>0</v>
      </c>
      <c r="BK407">
        <v>0</v>
      </c>
      <c r="BL407">
        <v>32.22</v>
      </c>
      <c r="BM407">
        <v>28.11</v>
      </c>
      <c r="BN407">
        <v>0</v>
      </c>
      <c r="BO407">
        <v>0</v>
      </c>
      <c r="BP407">
        <v>0</v>
      </c>
      <c r="BQ407">
        <v>232.61</v>
      </c>
      <c r="BR407">
        <v>0</v>
      </c>
      <c r="BS407">
        <v>2.7</v>
      </c>
      <c r="BT407">
        <v>53.17</v>
      </c>
      <c r="BU407">
        <v>0</v>
      </c>
      <c r="BV407">
        <v>0</v>
      </c>
      <c r="BW407">
        <v>0</v>
      </c>
      <c r="BX407">
        <v>0</v>
      </c>
      <c r="BY407">
        <v>11.6</v>
      </c>
      <c r="BZ407">
        <v>1.22</v>
      </c>
      <c r="CA407">
        <v>123.4</v>
      </c>
      <c r="CB407">
        <v>0</v>
      </c>
      <c r="CC407">
        <v>0</v>
      </c>
      <c r="CD407">
        <v>1.98</v>
      </c>
      <c r="CE407">
        <v>14.89</v>
      </c>
      <c r="CF407">
        <v>11.42</v>
      </c>
      <c r="CG407">
        <v>13.53</v>
      </c>
      <c r="CH407">
        <v>0</v>
      </c>
      <c r="CI407">
        <v>20.170000000000002</v>
      </c>
      <c r="CJ407">
        <v>0</v>
      </c>
      <c r="CK407">
        <v>0</v>
      </c>
      <c r="CL407">
        <v>0</v>
      </c>
      <c r="CM407">
        <v>0</v>
      </c>
      <c r="CN407">
        <v>5.1000000000000005</v>
      </c>
      <c r="CO407">
        <v>7.53</v>
      </c>
      <c r="CP407">
        <v>12.47</v>
      </c>
      <c r="CQ407">
        <v>1.3</v>
      </c>
      <c r="CR407">
        <v>0</v>
      </c>
      <c r="CS407">
        <v>65.53</v>
      </c>
      <c r="CT407">
        <v>0</v>
      </c>
      <c r="CU407">
        <v>224</v>
      </c>
      <c r="CV407">
        <v>232.79999999999998</v>
      </c>
      <c r="CW407" t="s">
        <v>996</v>
      </c>
      <c r="CX407">
        <v>3372.92</v>
      </c>
      <c r="CY407">
        <v>0.03</v>
      </c>
      <c r="CZ407">
        <v>7.0000000000000007E-2</v>
      </c>
      <c r="DA407">
        <v>0</v>
      </c>
      <c r="DB407">
        <v>0</v>
      </c>
      <c r="DC407">
        <v>0.01</v>
      </c>
      <c r="DD407">
        <v>0.02</v>
      </c>
      <c r="DE407">
        <v>0</v>
      </c>
      <c r="DF407">
        <v>0.14000000000000001</v>
      </c>
      <c r="DG407">
        <v>0</v>
      </c>
      <c r="DH407">
        <v>0</v>
      </c>
      <c r="DI407">
        <v>0</v>
      </c>
      <c r="DJ407">
        <v>0</v>
      </c>
      <c r="DK407">
        <v>0</v>
      </c>
      <c r="DL407">
        <v>0.01</v>
      </c>
      <c r="DM407">
        <v>0</v>
      </c>
      <c r="DN407">
        <v>7.0000000000000007E-2</v>
      </c>
      <c r="DO407">
        <v>0.01</v>
      </c>
      <c r="DP407">
        <v>0.03</v>
      </c>
      <c r="DQ407">
        <v>0.44</v>
      </c>
      <c r="DR407">
        <v>0.02</v>
      </c>
      <c r="DS407">
        <v>0.01</v>
      </c>
      <c r="DT407">
        <v>0.01</v>
      </c>
      <c r="DU407">
        <v>0.12</v>
      </c>
      <c r="DV407">
        <v>0</v>
      </c>
      <c r="DW407">
        <v>0</v>
      </c>
      <c r="DX407">
        <v>0</v>
      </c>
      <c r="DY407" s="5" t="s">
        <v>996</v>
      </c>
      <c r="DZ407" s="5" t="s">
        <v>2708</v>
      </c>
      <c r="EA407" s="5" t="s">
        <v>2694</v>
      </c>
      <c r="EB407" s="5" t="s">
        <v>2572</v>
      </c>
      <c r="EC407" s="5">
        <v>3372.9208207400002</v>
      </c>
      <c r="ED407" s="8">
        <v>4811.0680737973998</v>
      </c>
      <c r="EE407" s="7">
        <v>1.43</v>
      </c>
    </row>
    <row r="408" spans="1:135">
      <c r="A408">
        <v>1</v>
      </c>
      <c r="B408" t="s">
        <v>2238</v>
      </c>
      <c r="C408" t="s">
        <v>963</v>
      </c>
      <c r="D408" t="s">
        <v>964</v>
      </c>
      <c r="E408" t="s">
        <v>998</v>
      </c>
      <c r="F408" t="s">
        <v>999</v>
      </c>
      <c r="G408">
        <v>1582.66851492</v>
      </c>
      <c r="H408">
        <v>292.375</v>
      </c>
      <c r="I408">
        <v>280.3125</v>
      </c>
      <c r="J408">
        <v>330.6875</v>
      </c>
      <c r="K408">
        <v>241.375</v>
      </c>
      <c r="L408">
        <v>305.1875</v>
      </c>
      <c r="M408">
        <v>132.4375</v>
      </c>
      <c r="N408">
        <v>184.38043212890625</v>
      </c>
      <c r="O408">
        <v>458.54183959960938</v>
      </c>
      <c r="P408">
        <v>347.69534859904763</v>
      </c>
      <c r="Q408">
        <v>0</v>
      </c>
      <c r="R408">
        <v>517.375</v>
      </c>
      <c r="S408">
        <v>711.375</v>
      </c>
      <c r="T408">
        <v>0</v>
      </c>
      <c r="U408">
        <v>353.625</v>
      </c>
      <c r="V408">
        <v>0</v>
      </c>
      <c r="W408">
        <v>1369.2502764176274</v>
      </c>
      <c r="X408">
        <v>14.628258963828779</v>
      </c>
      <c r="Y408">
        <v>103</v>
      </c>
      <c r="Z408">
        <v>380317.21779999998</v>
      </c>
      <c r="AA408">
        <v>333.88</v>
      </c>
      <c r="AB408">
        <v>162.19</v>
      </c>
      <c r="AC408">
        <v>127.3</v>
      </c>
      <c r="AD408">
        <v>34.89</v>
      </c>
      <c r="AE408">
        <v>5.49</v>
      </c>
      <c r="AF408">
        <v>101.75</v>
      </c>
      <c r="AG408">
        <v>64.45</v>
      </c>
      <c r="AH408">
        <v>5.3</v>
      </c>
      <c r="AI408">
        <v>81</v>
      </c>
      <c r="AJ408">
        <v>12.4</v>
      </c>
      <c r="AK408">
        <v>24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13.32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4.7300000000000004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3.59</v>
      </c>
      <c r="BJ408">
        <v>0</v>
      </c>
      <c r="BK408">
        <v>0</v>
      </c>
      <c r="BL408">
        <v>22.33</v>
      </c>
      <c r="BM408">
        <v>30.96</v>
      </c>
      <c r="BN408">
        <v>0</v>
      </c>
      <c r="BO408">
        <v>4.43</v>
      </c>
      <c r="BP408">
        <v>0</v>
      </c>
      <c r="BQ408">
        <v>116.29</v>
      </c>
      <c r="BR408">
        <v>0</v>
      </c>
      <c r="BS408">
        <v>3.7</v>
      </c>
      <c r="BT408">
        <v>37.270000000000003</v>
      </c>
      <c r="BU408">
        <v>0</v>
      </c>
      <c r="BV408">
        <v>1.2</v>
      </c>
      <c r="BW408">
        <v>0</v>
      </c>
      <c r="BX408">
        <v>0</v>
      </c>
      <c r="BY408">
        <v>0</v>
      </c>
      <c r="BZ408">
        <v>1.86</v>
      </c>
      <c r="CA408">
        <v>5.47</v>
      </c>
      <c r="CB408">
        <v>0</v>
      </c>
      <c r="CC408">
        <v>0</v>
      </c>
      <c r="CD408">
        <v>0</v>
      </c>
      <c r="CE408">
        <v>3.83</v>
      </c>
      <c r="CF408">
        <v>2.98</v>
      </c>
      <c r="CG408">
        <v>5.05</v>
      </c>
      <c r="CH408">
        <v>0</v>
      </c>
      <c r="CI408">
        <v>24.88</v>
      </c>
      <c r="CJ408">
        <v>0</v>
      </c>
      <c r="CK408">
        <v>5.52</v>
      </c>
      <c r="CL408">
        <v>0</v>
      </c>
      <c r="CM408">
        <v>0</v>
      </c>
      <c r="CN408">
        <v>0</v>
      </c>
      <c r="CO408">
        <v>0</v>
      </c>
      <c r="CP408">
        <v>4.5200000000000005</v>
      </c>
      <c r="CQ408">
        <v>5.94</v>
      </c>
      <c r="CR408">
        <v>0</v>
      </c>
      <c r="CS408">
        <v>34.51</v>
      </c>
      <c r="CT408">
        <v>1.5</v>
      </c>
      <c r="CU408">
        <v>220</v>
      </c>
      <c r="CV408">
        <v>133.9</v>
      </c>
      <c r="CW408" t="s">
        <v>998</v>
      </c>
      <c r="CX408">
        <v>1582.67</v>
      </c>
      <c r="CY408">
        <v>0.05</v>
      </c>
      <c r="CZ408">
        <v>7.0000000000000007E-2</v>
      </c>
      <c r="DA408">
        <v>0</v>
      </c>
      <c r="DB408">
        <v>0</v>
      </c>
      <c r="DC408">
        <v>0.01</v>
      </c>
      <c r="DD408">
        <v>0.04</v>
      </c>
      <c r="DE408">
        <v>0</v>
      </c>
      <c r="DF408">
        <v>0.2</v>
      </c>
      <c r="DG408">
        <v>0</v>
      </c>
      <c r="DH408">
        <v>0</v>
      </c>
      <c r="DI408">
        <v>0</v>
      </c>
      <c r="DJ408">
        <v>0</v>
      </c>
      <c r="DK408">
        <v>0</v>
      </c>
      <c r="DL408">
        <v>0.05</v>
      </c>
      <c r="DM408">
        <v>0</v>
      </c>
      <c r="DN408">
        <v>0.01</v>
      </c>
      <c r="DO408">
        <v>0.03</v>
      </c>
      <c r="DP408">
        <v>0.08</v>
      </c>
      <c r="DQ408">
        <v>0.36</v>
      </c>
      <c r="DR408">
        <v>0.03</v>
      </c>
      <c r="DS408">
        <v>0.01</v>
      </c>
      <c r="DT408">
        <v>0</v>
      </c>
      <c r="DU408">
        <v>0.06</v>
      </c>
      <c r="DV408">
        <v>0</v>
      </c>
      <c r="DW408">
        <v>0</v>
      </c>
      <c r="DX408">
        <v>0</v>
      </c>
      <c r="DY408" s="5" t="s">
        <v>998</v>
      </c>
      <c r="DZ408" s="5" t="s">
        <v>2709</v>
      </c>
      <c r="EA408" s="5" t="s">
        <v>2694</v>
      </c>
      <c r="EB408" s="5" t="s">
        <v>2572</v>
      </c>
      <c r="EC408" s="5">
        <v>1582.66851492</v>
      </c>
      <c r="ED408" s="8">
        <v>2159.1901687509999</v>
      </c>
      <c r="EE408" s="7">
        <v>1.36</v>
      </c>
    </row>
    <row r="409" spans="1:135">
      <c r="A409">
        <v>1</v>
      </c>
      <c r="B409" t="s">
        <v>2238</v>
      </c>
      <c r="C409" t="s">
        <v>963</v>
      </c>
      <c r="D409" t="s">
        <v>964</v>
      </c>
      <c r="E409" t="s">
        <v>1000</v>
      </c>
      <c r="F409" t="s">
        <v>1001</v>
      </c>
      <c r="G409">
        <v>428.79831793699998</v>
      </c>
      <c r="H409">
        <v>49.5625</v>
      </c>
      <c r="I409">
        <v>38.875</v>
      </c>
      <c r="J409">
        <v>74.5</v>
      </c>
      <c r="K409">
        <v>66</v>
      </c>
      <c r="L409">
        <v>108.625</v>
      </c>
      <c r="M409">
        <v>91.4375</v>
      </c>
      <c r="N409">
        <v>192.54342651367188</v>
      </c>
      <c r="O409">
        <v>485.53317260742188</v>
      </c>
      <c r="P409">
        <v>343.82574744769187</v>
      </c>
      <c r="Q409">
        <v>22.1875</v>
      </c>
      <c r="R409">
        <v>198.1875</v>
      </c>
      <c r="S409">
        <v>0</v>
      </c>
      <c r="T409">
        <v>0</v>
      </c>
      <c r="U409">
        <v>208.625</v>
      </c>
      <c r="V409">
        <v>0</v>
      </c>
      <c r="W409">
        <v>1294.7808039615497</v>
      </c>
      <c r="X409">
        <v>14.504946111272938</v>
      </c>
      <c r="Y409">
        <v>31</v>
      </c>
      <c r="Z409">
        <v>162124.8775</v>
      </c>
      <c r="AA409">
        <v>93.67</v>
      </c>
      <c r="AB409">
        <v>66.38</v>
      </c>
      <c r="AC409">
        <v>66.38</v>
      </c>
      <c r="AD409">
        <v>0</v>
      </c>
      <c r="AE409">
        <v>4.16</v>
      </c>
      <c r="AF409">
        <v>22.13</v>
      </c>
      <c r="AG409">
        <v>1</v>
      </c>
      <c r="AH409">
        <v>2.4</v>
      </c>
      <c r="AI409">
        <v>55.7</v>
      </c>
      <c r="AJ409">
        <v>2.7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2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  <c r="BJ409">
        <v>0</v>
      </c>
      <c r="BK409">
        <v>0</v>
      </c>
      <c r="BL409">
        <v>7.31</v>
      </c>
      <c r="BM409">
        <v>0</v>
      </c>
      <c r="BN409">
        <v>0</v>
      </c>
      <c r="BO409">
        <v>2.25</v>
      </c>
      <c r="BP409">
        <v>0</v>
      </c>
      <c r="BQ409">
        <v>63.02</v>
      </c>
      <c r="BR409">
        <v>0</v>
      </c>
      <c r="BS409">
        <v>0</v>
      </c>
      <c r="BT409">
        <v>0</v>
      </c>
      <c r="BU409">
        <v>0</v>
      </c>
      <c r="BV409">
        <v>0</v>
      </c>
      <c r="BW409">
        <v>0</v>
      </c>
      <c r="BX409">
        <v>0</v>
      </c>
      <c r="BY409">
        <v>0</v>
      </c>
      <c r="BZ409">
        <v>0</v>
      </c>
      <c r="CA409">
        <v>2.02</v>
      </c>
      <c r="CB409">
        <v>0</v>
      </c>
      <c r="CC409">
        <v>0</v>
      </c>
      <c r="CD409">
        <v>0</v>
      </c>
      <c r="CE409">
        <v>0</v>
      </c>
      <c r="CF409">
        <v>2.6</v>
      </c>
      <c r="CG409">
        <v>1.5</v>
      </c>
      <c r="CH409">
        <v>0</v>
      </c>
      <c r="CI409">
        <v>2.95</v>
      </c>
      <c r="CJ409">
        <v>0</v>
      </c>
      <c r="CK409">
        <v>0</v>
      </c>
      <c r="CL409">
        <v>0</v>
      </c>
      <c r="CM409">
        <v>0</v>
      </c>
      <c r="CN409">
        <v>2.5500000000000003</v>
      </c>
      <c r="CO409">
        <v>0</v>
      </c>
      <c r="CP409">
        <v>0</v>
      </c>
      <c r="CQ409">
        <v>1.1599999999999999</v>
      </c>
      <c r="CR409">
        <v>0</v>
      </c>
      <c r="CS409">
        <v>6.31</v>
      </c>
      <c r="CT409">
        <v>0</v>
      </c>
      <c r="CU409">
        <v>67</v>
      </c>
      <c r="CV409">
        <v>43.4</v>
      </c>
      <c r="CW409" t="s">
        <v>1000</v>
      </c>
      <c r="CX409">
        <v>428.8</v>
      </c>
      <c r="CY409">
        <v>0.05</v>
      </c>
      <c r="CZ409">
        <v>0.1</v>
      </c>
      <c r="DA409">
        <v>0</v>
      </c>
      <c r="DB409">
        <v>0</v>
      </c>
      <c r="DC409">
        <v>0</v>
      </c>
      <c r="DD409">
        <v>0.04</v>
      </c>
      <c r="DE409">
        <v>0</v>
      </c>
      <c r="DF409">
        <v>0.14000000000000001</v>
      </c>
      <c r="DG409">
        <v>0</v>
      </c>
      <c r="DH409">
        <v>0</v>
      </c>
      <c r="DI409">
        <v>0</v>
      </c>
      <c r="DJ409">
        <v>0</v>
      </c>
      <c r="DK409">
        <v>0</v>
      </c>
      <c r="DL409">
        <v>0</v>
      </c>
      <c r="DM409">
        <v>0</v>
      </c>
      <c r="DN409">
        <v>0.09</v>
      </c>
      <c r="DO409">
        <v>0.01</v>
      </c>
      <c r="DP409">
        <v>0.08</v>
      </c>
      <c r="DQ409">
        <v>0.47</v>
      </c>
      <c r="DR409">
        <v>0</v>
      </c>
      <c r="DS409">
        <v>0</v>
      </c>
      <c r="DT409">
        <v>0</v>
      </c>
      <c r="DU409">
        <v>0.01</v>
      </c>
      <c r="DV409">
        <v>0</v>
      </c>
      <c r="DW409">
        <v>0</v>
      </c>
      <c r="DX409">
        <v>0.02</v>
      </c>
      <c r="DY409" s="5" t="s">
        <v>1000</v>
      </c>
      <c r="DZ409" s="5" t="s">
        <v>2710</v>
      </c>
      <c r="EA409" s="5" t="s">
        <v>2694</v>
      </c>
      <c r="EB409" s="5" t="s">
        <v>2572</v>
      </c>
      <c r="EC409" s="5">
        <v>428.79831793699998</v>
      </c>
      <c r="ED409" s="8">
        <v>483.2149037447</v>
      </c>
      <c r="EE409" s="7">
        <v>1.1299999999999999</v>
      </c>
    </row>
    <row r="410" spans="1:135">
      <c r="A410">
        <v>1</v>
      </c>
      <c r="B410" t="s">
        <v>2238</v>
      </c>
      <c r="C410" t="s">
        <v>963</v>
      </c>
      <c r="D410" t="s">
        <v>964</v>
      </c>
      <c r="E410" t="s">
        <v>1002</v>
      </c>
      <c r="F410" t="s">
        <v>1003</v>
      </c>
      <c r="G410">
        <v>701.81069722799998</v>
      </c>
      <c r="H410">
        <v>167.8125</v>
      </c>
      <c r="I410">
        <v>150.4375</v>
      </c>
      <c r="J410">
        <v>171.875</v>
      </c>
      <c r="K410">
        <v>108.625</v>
      </c>
      <c r="L410">
        <v>84.25</v>
      </c>
      <c r="M410">
        <v>18.875</v>
      </c>
      <c r="N410">
        <v>258.3934326171875</v>
      </c>
      <c r="O410">
        <v>392.05813598632813</v>
      </c>
      <c r="P410">
        <v>337.66519596035312</v>
      </c>
      <c r="Q410">
        <v>0</v>
      </c>
      <c r="R410">
        <v>114.0625</v>
      </c>
      <c r="S410">
        <v>266.375</v>
      </c>
      <c r="T410">
        <v>0</v>
      </c>
      <c r="U410">
        <v>321.4375</v>
      </c>
      <c r="V410">
        <v>0</v>
      </c>
      <c r="W410">
        <v>1404.8133345202066</v>
      </c>
      <c r="X410">
        <v>14.66656133167171</v>
      </c>
      <c r="Y410">
        <v>39</v>
      </c>
      <c r="Z410">
        <v>165590.86079999999</v>
      </c>
      <c r="AA410">
        <v>99.02</v>
      </c>
      <c r="AB410">
        <v>60.18</v>
      </c>
      <c r="AC410">
        <v>60.18</v>
      </c>
      <c r="AD410">
        <v>0</v>
      </c>
      <c r="AE410">
        <v>4.84</v>
      </c>
      <c r="AF410">
        <v>33.409999999999997</v>
      </c>
      <c r="AG410">
        <v>0.59</v>
      </c>
      <c r="AH410">
        <v>0</v>
      </c>
      <c r="AI410">
        <v>42.9</v>
      </c>
      <c r="AJ410">
        <v>6.5</v>
      </c>
      <c r="AK410">
        <v>2.4</v>
      </c>
      <c r="AL410">
        <v>1.5</v>
      </c>
      <c r="AM410">
        <v>0</v>
      </c>
      <c r="AN410">
        <v>0</v>
      </c>
      <c r="AO410">
        <v>2.08</v>
      </c>
      <c r="AP410">
        <v>0</v>
      </c>
      <c r="AQ410">
        <v>0</v>
      </c>
      <c r="AR410">
        <v>0</v>
      </c>
      <c r="AS410">
        <v>2.4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0.68</v>
      </c>
      <c r="BE410">
        <v>0</v>
      </c>
      <c r="BF410">
        <v>0</v>
      </c>
      <c r="BG410">
        <v>0</v>
      </c>
      <c r="BH410">
        <v>0</v>
      </c>
      <c r="BI410">
        <v>0</v>
      </c>
      <c r="BJ410">
        <v>0</v>
      </c>
      <c r="BK410">
        <v>0</v>
      </c>
      <c r="BL410">
        <v>6.53</v>
      </c>
      <c r="BM410">
        <v>8.27</v>
      </c>
      <c r="BN410">
        <v>0</v>
      </c>
      <c r="BO410">
        <v>0</v>
      </c>
      <c r="BP410">
        <v>0</v>
      </c>
      <c r="BQ410">
        <v>55.88</v>
      </c>
      <c r="BR410">
        <v>0</v>
      </c>
      <c r="BS410">
        <v>2.8</v>
      </c>
      <c r="BT410">
        <v>0</v>
      </c>
      <c r="BU410">
        <v>0</v>
      </c>
      <c r="BV410">
        <v>0</v>
      </c>
      <c r="BW410">
        <v>0</v>
      </c>
      <c r="BX410">
        <v>0</v>
      </c>
      <c r="BY410">
        <v>0</v>
      </c>
      <c r="BZ410">
        <v>0</v>
      </c>
      <c r="CA410">
        <v>0</v>
      </c>
      <c r="CB410">
        <v>0</v>
      </c>
      <c r="CC410">
        <v>1.3</v>
      </c>
      <c r="CD410">
        <v>0</v>
      </c>
      <c r="CE410">
        <v>0.77</v>
      </c>
      <c r="CF410">
        <v>0</v>
      </c>
      <c r="CG410">
        <v>3.61</v>
      </c>
      <c r="CH410">
        <v>0</v>
      </c>
      <c r="CI410">
        <v>0</v>
      </c>
      <c r="CJ410">
        <v>0</v>
      </c>
      <c r="CK410">
        <v>2.25</v>
      </c>
      <c r="CL410">
        <v>0</v>
      </c>
      <c r="CM410">
        <v>0</v>
      </c>
      <c r="CN410">
        <v>0</v>
      </c>
      <c r="CO410">
        <v>0</v>
      </c>
      <c r="CP410">
        <v>1.04</v>
      </c>
      <c r="CQ410">
        <v>0</v>
      </c>
      <c r="CR410">
        <v>1.02</v>
      </c>
      <c r="CS410">
        <v>8.89</v>
      </c>
      <c r="CT410">
        <v>0</v>
      </c>
      <c r="CU410">
        <v>65</v>
      </c>
      <c r="CV410">
        <v>42.900000000000006</v>
      </c>
      <c r="CW410" t="s">
        <v>1002</v>
      </c>
      <c r="CX410">
        <v>701.81</v>
      </c>
      <c r="CY410">
        <v>0.03</v>
      </c>
      <c r="CZ410">
        <v>0.1</v>
      </c>
      <c r="DA410">
        <v>0</v>
      </c>
      <c r="DB410">
        <v>0</v>
      </c>
      <c r="DC410">
        <v>0</v>
      </c>
      <c r="DD410">
        <v>0.01</v>
      </c>
      <c r="DE410">
        <v>0</v>
      </c>
      <c r="DF410">
        <v>0.2</v>
      </c>
      <c r="DG410">
        <v>0</v>
      </c>
      <c r="DH410">
        <v>0</v>
      </c>
      <c r="DI410">
        <v>0</v>
      </c>
      <c r="DJ410">
        <v>0</v>
      </c>
      <c r="DK410">
        <v>0</v>
      </c>
      <c r="DL410">
        <v>0.01</v>
      </c>
      <c r="DM410">
        <v>0</v>
      </c>
      <c r="DN410">
        <v>0.01</v>
      </c>
      <c r="DO410">
        <v>0</v>
      </c>
      <c r="DP410">
        <v>7.0000000000000007E-2</v>
      </c>
      <c r="DQ410">
        <v>0.46</v>
      </c>
      <c r="DR410">
        <v>0.03</v>
      </c>
      <c r="DS410">
        <v>0</v>
      </c>
      <c r="DT410">
        <v>0.03</v>
      </c>
      <c r="DU410">
        <v>0.04</v>
      </c>
      <c r="DV410">
        <v>0</v>
      </c>
      <c r="DW410">
        <v>0</v>
      </c>
      <c r="DX410">
        <v>0</v>
      </c>
      <c r="DY410" s="5" t="s">
        <v>1002</v>
      </c>
      <c r="DZ410" s="5" t="s">
        <v>2711</v>
      </c>
      <c r="EA410" s="5" t="s">
        <v>2694</v>
      </c>
      <c r="EB410" s="5" t="s">
        <v>2572</v>
      </c>
      <c r="EC410" s="5">
        <v>701.81069722799998</v>
      </c>
      <c r="ED410" s="8">
        <v>929.60948883197648</v>
      </c>
      <c r="EE410" s="7">
        <v>1.32</v>
      </c>
    </row>
    <row r="411" spans="1:135">
      <c r="A411">
        <v>1</v>
      </c>
      <c r="B411" t="s">
        <v>2238</v>
      </c>
      <c r="C411" t="s">
        <v>1004</v>
      </c>
      <c r="D411" t="s">
        <v>1005</v>
      </c>
      <c r="E411" t="s">
        <v>1006</v>
      </c>
      <c r="F411" t="s">
        <v>1007</v>
      </c>
      <c r="G411">
        <v>3519.8558603900001</v>
      </c>
      <c r="H411">
        <v>35.6875</v>
      </c>
      <c r="I411">
        <v>39.0625</v>
      </c>
      <c r="J411">
        <v>82.3125</v>
      </c>
      <c r="K411">
        <v>136.6875</v>
      </c>
      <c r="L411">
        <v>564.9375</v>
      </c>
      <c r="M411">
        <v>2662</v>
      </c>
      <c r="N411">
        <v>443.54339599609375</v>
      </c>
      <c r="O411">
        <v>1113.385009765625</v>
      </c>
      <c r="P411">
        <v>690.03436788979593</v>
      </c>
      <c r="Q411">
        <v>0</v>
      </c>
      <c r="R411">
        <v>0</v>
      </c>
      <c r="S411">
        <v>2655.875</v>
      </c>
      <c r="T411">
        <v>864.8125</v>
      </c>
      <c r="U411">
        <v>0</v>
      </c>
      <c r="V411">
        <v>0</v>
      </c>
      <c r="W411">
        <v>1259.3348364875901</v>
      </c>
      <c r="X411">
        <v>13.304169832759294</v>
      </c>
      <c r="Y411">
        <v>34</v>
      </c>
      <c r="Z411">
        <v>38453.1446</v>
      </c>
      <c r="AA411">
        <v>28.08</v>
      </c>
      <c r="AB411">
        <v>0.28000000000000003</v>
      </c>
      <c r="AC411">
        <v>0.28000000000000003</v>
      </c>
      <c r="AD411">
        <v>0</v>
      </c>
      <c r="AE411">
        <v>2.97</v>
      </c>
      <c r="AF411">
        <v>24.83</v>
      </c>
      <c r="AG411">
        <v>0</v>
      </c>
      <c r="AH411">
        <v>0</v>
      </c>
      <c r="AI411">
        <v>0</v>
      </c>
      <c r="AJ411">
        <v>0.2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4.34</v>
      </c>
      <c r="BH411">
        <v>0</v>
      </c>
      <c r="BI411">
        <v>0</v>
      </c>
      <c r="BJ411">
        <v>0</v>
      </c>
      <c r="BK411">
        <v>0</v>
      </c>
      <c r="BL411">
        <v>6.53</v>
      </c>
      <c r="BM411">
        <v>7.77</v>
      </c>
      <c r="BN411">
        <v>0</v>
      </c>
      <c r="BO411">
        <v>0</v>
      </c>
      <c r="BP411">
        <v>0</v>
      </c>
      <c r="BQ411">
        <v>0</v>
      </c>
      <c r="BR411">
        <v>0</v>
      </c>
      <c r="BS411">
        <v>0</v>
      </c>
      <c r="BT411">
        <v>0</v>
      </c>
      <c r="BU411">
        <v>0</v>
      </c>
      <c r="BV411">
        <v>0</v>
      </c>
      <c r="BW411">
        <v>0</v>
      </c>
      <c r="BX411">
        <v>0</v>
      </c>
      <c r="BY411">
        <v>0</v>
      </c>
      <c r="BZ411">
        <v>0</v>
      </c>
      <c r="CA411">
        <v>0.9</v>
      </c>
      <c r="CB411">
        <v>0</v>
      </c>
      <c r="CC411">
        <v>0</v>
      </c>
      <c r="CD411">
        <v>0</v>
      </c>
      <c r="CE411">
        <v>0</v>
      </c>
      <c r="CF411">
        <v>0</v>
      </c>
      <c r="CG411">
        <v>0</v>
      </c>
      <c r="CH411">
        <v>0</v>
      </c>
      <c r="CI411">
        <v>0</v>
      </c>
      <c r="CJ411">
        <v>0</v>
      </c>
      <c r="CK411">
        <v>0</v>
      </c>
      <c r="CL411">
        <v>0</v>
      </c>
      <c r="CM411">
        <v>0</v>
      </c>
      <c r="CN411">
        <v>0</v>
      </c>
      <c r="CO411">
        <v>0</v>
      </c>
      <c r="CP411">
        <v>0</v>
      </c>
      <c r="CQ411">
        <v>0</v>
      </c>
      <c r="CR411">
        <v>0.19</v>
      </c>
      <c r="CS411">
        <v>8.35</v>
      </c>
      <c r="CT411">
        <v>0</v>
      </c>
      <c r="CU411" t="s">
        <v>2241</v>
      </c>
      <c r="CV411">
        <v>47.599999999999994</v>
      </c>
      <c r="CW411" t="s">
        <v>1006</v>
      </c>
      <c r="CX411">
        <v>3519.86</v>
      </c>
      <c r="CY411">
        <v>0.01</v>
      </c>
      <c r="CZ411">
        <v>0</v>
      </c>
      <c r="DA411">
        <v>0</v>
      </c>
      <c r="DB411">
        <v>0</v>
      </c>
      <c r="DC411">
        <v>0</v>
      </c>
      <c r="DD411">
        <v>0.01</v>
      </c>
      <c r="DE411">
        <v>0</v>
      </c>
      <c r="DF411">
        <v>0.02</v>
      </c>
      <c r="DG411">
        <v>0</v>
      </c>
      <c r="DH411">
        <v>0</v>
      </c>
      <c r="DI411">
        <v>0</v>
      </c>
      <c r="DJ411">
        <v>0</v>
      </c>
      <c r="DK411">
        <v>0</v>
      </c>
      <c r="DL411">
        <v>0.01</v>
      </c>
      <c r="DM411">
        <v>0</v>
      </c>
      <c r="DN411">
        <v>0.2</v>
      </c>
      <c r="DO411">
        <v>0</v>
      </c>
      <c r="DP411">
        <v>0.01</v>
      </c>
      <c r="DQ411">
        <v>0.14000000000000001</v>
      </c>
      <c r="DR411">
        <v>0</v>
      </c>
      <c r="DS411">
        <v>0</v>
      </c>
      <c r="DT411">
        <v>0</v>
      </c>
      <c r="DU411">
        <v>0.59</v>
      </c>
      <c r="DV411">
        <v>0.01</v>
      </c>
      <c r="DW411">
        <v>0</v>
      </c>
      <c r="DX411">
        <v>0</v>
      </c>
      <c r="DY411" s="5" t="s">
        <v>1006</v>
      </c>
      <c r="DZ411" s="5" t="s">
        <v>2712</v>
      </c>
      <c r="EA411" s="5" t="s">
        <v>2713</v>
      </c>
      <c r="EB411" s="5" t="s">
        <v>2572</v>
      </c>
      <c r="EC411" s="5">
        <v>3519.8558603900001</v>
      </c>
      <c r="ED411" s="8">
        <v>8529.2370607650009</v>
      </c>
      <c r="EE411" s="7">
        <v>2.42</v>
      </c>
    </row>
    <row r="412" spans="1:135">
      <c r="A412">
        <v>1</v>
      </c>
      <c r="B412" t="s">
        <v>2238</v>
      </c>
      <c r="C412" t="s">
        <v>1004</v>
      </c>
      <c r="D412" t="s">
        <v>1005</v>
      </c>
      <c r="E412" t="s">
        <v>1008</v>
      </c>
      <c r="F412" t="s">
        <v>1009</v>
      </c>
      <c r="G412">
        <v>1643.6391910299999</v>
      </c>
      <c r="H412">
        <v>27.625</v>
      </c>
      <c r="I412">
        <v>24.1875</v>
      </c>
      <c r="J412">
        <v>50.25</v>
      </c>
      <c r="K412">
        <v>79.8125</v>
      </c>
      <c r="L412">
        <v>279.875</v>
      </c>
      <c r="M412">
        <v>1182.4375</v>
      </c>
      <c r="N412">
        <v>339.99652099609375</v>
      </c>
      <c r="O412">
        <v>1043.898193359375</v>
      </c>
      <c r="P412">
        <v>557.8737608195122</v>
      </c>
      <c r="Q412">
        <v>0</v>
      </c>
      <c r="R412">
        <v>718.3125</v>
      </c>
      <c r="S412">
        <v>774</v>
      </c>
      <c r="T412">
        <v>151.875</v>
      </c>
      <c r="U412">
        <v>0</v>
      </c>
      <c r="V412">
        <v>0</v>
      </c>
      <c r="W412">
        <v>1178.7605805030014</v>
      </c>
      <c r="X412">
        <v>13.980069143682092</v>
      </c>
      <c r="Y412">
        <v>38</v>
      </c>
      <c r="Z412">
        <v>72177.349499999997</v>
      </c>
      <c r="AA412">
        <v>52.07</v>
      </c>
      <c r="AB412">
        <v>3.9</v>
      </c>
      <c r="AC412">
        <v>3.9</v>
      </c>
      <c r="AD412">
        <v>0</v>
      </c>
      <c r="AE412">
        <v>2.0099999999999998</v>
      </c>
      <c r="AF412">
        <v>40.159999999999997</v>
      </c>
      <c r="AG412">
        <v>6</v>
      </c>
      <c r="AH412">
        <v>0</v>
      </c>
      <c r="AI412">
        <v>0.3</v>
      </c>
      <c r="AJ412">
        <v>8.9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5.61</v>
      </c>
      <c r="BH412">
        <v>0</v>
      </c>
      <c r="BI412">
        <v>0</v>
      </c>
      <c r="BJ412">
        <v>0</v>
      </c>
      <c r="BK412">
        <v>0</v>
      </c>
      <c r="BL412">
        <v>7.28</v>
      </c>
      <c r="BM412">
        <v>11.06</v>
      </c>
      <c r="BN412">
        <v>0</v>
      </c>
      <c r="BO412">
        <v>0</v>
      </c>
      <c r="BP412">
        <v>0</v>
      </c>
      <c r="BQ412">
        <v>0</v>
      </c>
      <c r="BR412">
        <v>0</v>
      </c>
      <c r="BS412">
        <v>3.72</v>
      </c>
      <c r="BT412">
        <v>0</v>
      </c>
      <c r="BU412">
        <v>0</v>
      </c>
      <c r="BV412">
        <v>0</v>
      </c>
      <c r="BW412">
        <v>0</v>
      </c>
      <c r="BX412">
        <v>0</v>
      </c>
      <c r="BY412">
        <v>0</v>
      </c>
      <c r="BZ412">
        <v>0</v>
      </c>
      <c r="CA412">
        <v>2.19</v>
      </c>
      <c r="CB412">
        <v>0</v>
      </c>
      <c r="CC412">
        <v>0</v>
      </c>
      <c r="CD412">
        <v>0</v>
      </c>
      <c r="CE412">
        <v>1.07</v>
      </c>
      <c r="CF412">
        <v>0</v>
      </c>
      <c r="CG412">
        <v>5.32</v>
      </c>
      <c r="CH412">
        <v>0</v>
      </c>
      <c r="CI412">
        <v>6.67</v>
      </c>
      <c r="CJ412">
        <v>0</v>
      </c>
      <c r="CK412">
        <v>2.17</v>
      </c>
      <c r="CL412">
        <v>0</v>
      </c>
      <c r="CM412">
        <v>0</v>
      </c>
      <c r="CN412">
        <v>0</v>
      </c>
      <c r="CO412">
        <v>0</v>
      </c>
      <c r="CP412">
        <v>0</v>
      </c>
      <c r="CQ412">
        <v>1.73</v>
      </c>
      <c r="CR412">
        <v>0.97</v>
      </c>
      <c r="CS412">
        <v>4.28</v>
      </c>
      <c r="CT412">
        <v>0</v>
      </c>
      <c r="CU412">
        <v>2</v>
      </c>
      <c r="CV412">
        <v>30.400000000000002</v>
      </c>
      <c r="CW412" t="s">
        <v>1008</v>
      </c>
      <c r="CX412">
        <v>1643.64</v>
      </c>
      <c r="CY412">
        <v>0.02</v>
      </c>
      <c r="CZ412">
        <v>0.01</v>
      </c>
      <c r="DA412">
        <v>0</v>
      </c>
      <c r="DB412">
        <v>0</v>
      </c>
      <c r="DC412">
        <v>0</v>
      </c>
      <c r="DD412">
        <v>0.03</v>
      </c>
      <c r="DE412">
        <v>0</v>
      </c>
      <c r="DF412">
        <v>0.04</v>
      </c>
      <c r="DG412">
        <v>0</v>
      </c>
      <c r="DH412">
        <v>0</v>
      </c>
      <c r="DI412">
        <v>0</v>
      </c>
      <c r="DJ412">
        <v>0</v>
      </c>
      <c r="DK412">
        <v>0</v>
      </c>
      <c r="DL412">
        <v>0</v>
      </c>
      <c r="DM412">
        <v>0</v>
      </c>
      <c r="DN412">
        <v>0.14000000000000001</v>
      </c>
      <c r="DO412">
        <v>0</v>
      </c>
      <c r="DP412">
        <v>0</v>
      </c>
      <c r="DQ412">
        <v>0.33</v>
      </c>
      <c r="DR412">
        <v>0</v>
      </c>
      <c r="DS412">
        <v>0</v>
      </c>
      <c r="DT412">
        <v>0.01</v>
      </c>
      <c r="DU412">
        <v>0.4</v>
      </c>
      <c r="DV412">
        <v>0</v>
      </c>
      <c r="DW412">
        <v>0</v>
      </c>
      <c r="DX412">
        <v>0.01</v>
      </c>
      <c r="DY412" s="5" t="s">
        <v>1008</v>
      </c>
      <c r="DZ412" s="5" t="s">
        <v>2714</v>
      </c>
      <c r="EA412" s="5" t="s">
        <v>2713</v>
      </c>
      <c r="EB412" s="5" t="s">
        <v>2572</v>
      </c>
      <c r="EC412" s="5">
        <v>1643.6391910299999</v>
      </c>
      <c r="ED412" s="8">
        <v>1208.2292659770001</v>
      </c>
      <c r="EE412" s="7">
        <v>0.74</v>
      </c>
    </row>
    <row r="413" spans="1:135">
      <c r="A413">
        <v>1</v>
      </c>
      <c r="B413" t="s">
        <v>2238</v>
      </c>
      <c r="C413" t="s">
        <v>1004</v>
      </c>
      <c r="D413" t="s">
        <v>1005</v>
      </c>
      <c r="E413" t="s">
        <v>1010</v>
      </c>
      <c r="F413" t="s">
        <v>1011</v>
      </c>
      <c r="G413">
        <v>6577.4299681000002</v>
      </c>
      <c r="H413">
        <v>28.625</v>
      </c>
      <c r="I413">
        <v>33.5625</v>
      </c>
      <c r="J413">
        <v>77.625</v>
      </c>
      <c r="K413">
        <v>128.625</v>
      </c>
      <c r="L413">
        <v>536.9375</v>
      </c>
      <c r="M413">
        <v>5771.5</v>
      </c>
      <c r="N413">
        <v>344.25210571289063</v>
      </c>
      <c r="O413">
        <v>1416.6834716796875</v>
      </c>
      <c r="P413">
        <v>762.35649739045846</v>
      </c>
      <c r="Q413">
        <v>22.4375</v>
      </c>
      <c r="R413">
        <v>0</v>
      </c>
      <c r="S413">
        <v>2689.4375</v>
      </c>
      <c r="T413">
        <v>3865</v>
      </c>
      <c r="U413">
        <v>0</v>
      </c>
      <c r="V413">
        <v>0</v>
      </c>
      <c r="W413">
        <v>1337.1192261276926</v>
      </c>
      <c r="X413">
        <v>12.647101969839504</v>
      </c>
      <c r="Y413">
        <v>21</v>
      </c>
      <c r="Z413">
        <v>43389.8226</v>
      </c>
      <c r="AA413">
        <v>15.85</v>
      </c>
      <c r="AB413">
        <v>2.5</v>
      </c>
      <c r="AC413">
        <v>1.78</v>
      </c>
      <c r="AD413">
        <v>0.72</v>
      </c>
      <c r="AE413">
        <v>1.76</v>
      </c>
      <c r="AF413">
        <v>10.82</v>
      </c>
      <c r="AG413">
        <v>0.77</v>
      </c>
      <c r="AH413">
        <v>0</v>
      </c>
      <c r="AI413">
        <v>1.7</v>
      </c>
      <c r="AJ413">
        <v>22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0.93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  <c r="BJ413">
        <v>0</v>
      </c>
      <c r="BK413">
        <v>0</v>
      </c>
      <c r="BL413">
        <v>5.29</v>
      </c>
      <c r="BM413">
        <v>0.57999999999999996</v>
      </c>
      <c r="BN413">
        <v>0</v>
      </c>
      <c r="BO413">
        <v>0</v>
      </c>
      <c r="BP413">
        <v>0</v>
      </c>
      <c r="BQ413">
        <v>0</v>
      </c>
      <c r="BR413">
        <v>0</v>
      </c>
      <c r="BS413">
        <v>3.92</v>
      </c>
      <c r="BT413">
        <v>0</v>
      </c>
      <c r="BU413">
        <v>0</v>
      </c>
      <c r="BV413">
        <v>0</v>
      </c>
      <c r="BW413">
        <v>0</v>
      </c>
      <c r="BX413">
        <v>0</v>
      </c>
      <c r="BY413">
        <v>0</v>
      </c>
      <c r="BZ413">
        <v>0</v>
      </c>
      <c r="CA413">
        <v>0</v>
      </c>
      <c r="CB413">
        <v>0</v>
      </c>
      <c r="CC413">
        <v>0</v>
      </c>
      <c r="CD413">
        <v>0</v>
      </c>
      <c r="CE413">
        <v>0</v>
      </c>
      <c r="CF413">
        <v>0</v>
      </c>
      <c r="CG413">
        <v>0</v>
      </c>
      <c r="CH413">
        <v>0</v>
      </c>
      <c r="CI413">
        <v>2.27</v>
      </c>
      <c r="CJ413">
        <v>0</v>
      </c>
      <c r="CK413">
        <v>0</v>
      </c>
      <c r="CL413">
        <v>0</v>
      </c>
      <c r="CM413">
        <v>0</v>
      </c>
      <c r="CN413">
        <v>0</v>
      </c>
      <c r="CO413">
        <v>0</v>
      </c>
      <c r="CP413">
        <v>0</v>
      </c>
      <c r="CQ413">
        <v>0</v>
      </c>
      <c r="CR413">
        <v>1.1300000000000001</v>
      </c>
      <c r="CS413">
        <v>1.73</v>
      </c>
      <c r="CT413">
        <v>0</v>
      </c>
      <c r="CU413" t="s">
        <v>2241</v>
      </c>
      <c r="CV413">
        <v>27.3</v>
      </c>
      <c r="CW413" t="s">
        <v>1010</v>
      </c>
      <c r="CX413">
        <v>6577.43</v>
      </c>
      <c r="CY413">
        <v>0</v>
      </c>
      <c r="CZ413">
        <v>0</v>
      </c>
      <c r="DA413">
        <v>0</v>
      </c>
      <c r="DB413">
        <v>0</v>
      </c>
      <c r="DC413">
        <v>0</v>
      </c>
      <c r="DD413">
        <v>0</v>
      </c>
      <c r="DE413">
        <v>0</v>
      </c>
      <c r="DF413">
        <v>0.02</v>
      </c>
      <c r="DG413">
        <v>0</v>
      </c>
      <c r="DH413">
        <v>0</v>
      </c>
      <c r="DI413">
        <v>0</v>
      </c>
      <c r="DJ413">
        <v>0</v>
      </c>
      <c r="DK413">
        <v>0</v>
      </c>
      <c r="DL413">
        <v>0</v>
      </c>
      <c r="DM413">
        <v>0.01</v>
      </c>
      <c r="DN413">
        <v>0.02</v>
      </c>
      <c r="DO413">
        <v>0</v>
      </c>
      <c r="DP413">
        <v>0.03</v>
      </c>
      <c r="DQ413">
        <v>0.22</v>
      </c>
      <c r="DR413">
        <v>0</v>
      </c>
      <c r="DS413">
        <v>0.01</v>
      </c>
      <c r="DT413">
        <v>0</v>
      </c>
      <c r="DU413">
        <v>0.68</v>
      </c>
      <c r="DV413">
        <v>0.01</v>
      </c>
      <c r="DW413">
        <v>0</v>
      </c>
      <c r="DX413">
        <v>0</v>
      </c>
      <c r="DY413" s="5" t="s">
        <v>1010</v>
      </c>
      <c r="DZ413" s="5" t="s">
        <v>2715</v>
      </c>
      <c r="EA413" s="5" t="s">
        <v>2713</v>
      </c>
      <c r="EB413" s="5" t="s">
        <v>2572</v>
      </c>
      <c r="EC413" s="5">
        <v>6577.4299681000002</v>
      </c>
      <c r="ED413" s="8">
        <v>10507.431296141</v>
      </c>
      <c r="EE413" s="7">
        <v>1.6</v>
      </c>
    </row>
    <row r="414" spans="1:135">
      <c r="A414">
        <v>1</v>
      </c>
      <c r="B414" t="s">
        <v>2238</v>
      </c>
      <c r="C414" t="s">
        <v>1004</v>
      </c>
      <c r="D414" t="s">
        <v>1005</v>
      </c>
      <c r="E414" t="s">
        <v>1012</v>
      </c>
      <c r="F414" t="s">
        <v>1013</v>
      </c>
      <c r="G414">
        <v>4069.5078527599999</v>
      </c>
      <c r="H414">
        <v>83.5625</v>
      </c>
      <c r="I414">
        <v>90.125</v>
      </c>
      <c r="J414">
        <v>169</v>
      </c>
      <c r="K414">
        <v>209.9375</v>
      </c>
      <c r="L414">
        <v>722.875</v>
      </c>
      <c r="M414">
        <v>2793.5</v>
      </c>
      <c r="N414">
        <v>306.4476318359375</v>
      </c>
      <c r="O414">
        <v>930</v>
      </c>
      <c r="P414">
        <v>522.5420523728103</v>
      </c>
      <c r="Q414">
        <v>0</v>
      </c>
      <c r="R414">
        <v>1642</v>
      </c>
      <c r="S414">
        <v>1451.75</v>
      </c>
      <c r="T414">
        <v>807.0625</v>
      </c>
      <c r="U414">
        <v>168.1875</v>
      </c>
      <c r="V414">
        <v>0</v>
      </c>
      <c r="W414">
        <v>1152.42726616606</v>
      </c>
      <c r="X414">
        <v>14.213054160716206</v>
      </c>
      <c r="Y414">
        <v>76</v>
      </c>
      <c r="Z414">
        <v>108907.1292</v>
      </c>
      <c r="AA414">
        <v>77.070000000000007</v>
      </c>
      <c r="AB414">
        <v>8.98</v>
      </c>
      <c r="AC414">
        <v>8.98</v>
      </c>
      <c r="AD414">
        <v>0</v>
      </c>
      <c r="AE414">
        <v>4.16</v>
      </c>
      <c r="AF414">
        <v>58.91</v>
      </c>
      <c r="AG414">
        <v>5.0199999999999996</v>
      </c>
      <c r="AH414">
        <v>0</v>
      </c>
      <c r="AI414">
        <v>10.4</v>
      </c>
      <c r="AJ414">
        <v>20.5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2.69</v>
      </c>
      <c r="BH414">
        <v>0</v>
      </c>
      <c r="BI414">
        <v>0</v>
      </c>
      <c r="BJ414">
        <v>0</v>
      </c>
      <c r="BK414">
        <v>0</v>
      </c>
      <c r="BL414">
        <v>11.61</v>
      </c>
      <c r="BM414">
        <v>1.74</v>
      </c>
      <c r="BN414">
        <v>0</v>
      </c>
      <c r="BO414">
        <v>0</v>
      </c>
      <c r="BP414">
        <v>0</v>
      </c>
      <c r="BQ414">
        <v>8.92</v>
      </c>
      <c r="BR414">
        <v>0</v>
      </c>
      <c r="BS414">
        <v>9.74</v>
      </c>
      <c r="BT414">
        <v>1.1400000000000001</v>
      </c>
      <c r="BU414">
        <v>0</v>
      </c>
      <c r="BV414">
        <v>0</v>
      </c>
      <c r="BW414">
        <v>0</v>
      </c>
      <c r="BX414">
        <v>0</v>
      </c>
      <c r="BY414">
        <v>0</v>
      </c>
      <c r="BZ414">
        <v>0.64</v>
      </c>
      <c r="CA414">
        <v>3.17</v>
      </c>
      <c r="CB414">
        <v>0</v>
      </c>
      <c r="CC414">
        <v>0</v>
      </c>
      <c r="CD414">
        <v>0</v>
      </c>
      <c r="CE414">
        <v>0</v>
      </c>
      <c r="CF414">
        <v>0</v>
      </c>
      <c r="CG414">
        <v>1.8</v>
      </c>
      <c r="CH414">
        <v>0</v>
      </c>
      <c r="CI414">
        <v>11.91</v>
      </c>
      <c r="CJ414">
        <v>0</v>
      </c>
      <c r="CK414">
        <v>1.1400000000000001</v>
      </c>
      <c r="CL414">
        <v>0</v>
      </c>
      <c r="CM414">
        <v>0</v>
      </c>
      <c r="CN414">
        <v>0</v>
      </c>
      <c r="CO414">
        <v>0</v>
      </c>
      <c r="CP414">
        <v>0</v>
      </c>
      <c r="CQ414">
        <v>7.74</v>
      </c>
      <c r="CR414">
        <v>0</v>
      </c>
      <c r="CS414">
        <v>14.83</v>
      </c>
      <c r="CT414">
        <v>0</v>
      </c>
      <c r="CU414">
        <v>9</v>
      </c>
      <c r="CV414">
        <v>83.600000000000009</v>
      </c>
      <c r="CW414" t="s">
        <v>1012</v>
      </c>
      <c r="CX414">
        <v>4069.51</v>
      </c>
      <c r="CY414">
        <v>0.01</v>
      </c>
      <c r="CZ414">
        <v>0</v>
      </c>
      <c r="DA414">
        <v>0</v>
      </c>
      <c r="DB414">
        <v>0</v>
      </c>
      <c r="DC414">
        <v>0</v>
      </c>
      <c r="DD414">
        <v>0.01</v>
      </c>
      <c r="DE414">
        <v>0</v>
      </c>
      <c r="DF414">
        <v>0.05</v>
      </c>
      <c r="DG414">
        <v>0</v>
      </c>
      <c r="DH414">
        <v>0</v>
      </c>
      <c r="DI414">
        <v>0</v>
      </c>
      <c r="DJ414">
        <v>0</v>
      </c>
      <c r="DK414">
        <v>0</v>
      </c>
      <c r="DL414">
        <v>0</v>
      </c>
      <c r="DM414">
        <v>0</v>
      </c>
      <c r="DN414">
        <v>0.12</v>
      </c>
      <c r="DO414">
        <v>0</v>
      </c>
      <c r="DP414">
        <v>0.01</v>
      </c>
      <c r="DQ414">
        <v>0.3</v>
      </c>
      <c r="DR414">
        <v>0</v>
      </c>
      <c r="DS414">
        <v>0</v>
      </c>
      <c r="DT414">
        <v>0</v>
      </c>
      <c r="DU414">
        <v>0.47</v>
      </c>
      <c r="DV414">
        <v>0</v>
      </c>
      <c r="DW414">
        <v>0</v>
      </c>
      <c r="DX414">
        <v>0.01</v>
      </c>
      <c r="DY414" s="5" t="s">
        <v>1012</v>
      </c>
      <c r="DZ414" s="5" t="s">
        <v>2716</v>
      </c>
      <c r="EA414" s="5" t="s">
        <v>2713</v>
      </c>
      <c r="EB414" s="5" t="s">
        <v>2572</v>
      </c>
      <c r="EC414" s="5">
        <v>4069.5078527599999</v>
      </c>
      <c r="ED414" s="8">
        <v>4218.1091234619998</v>
      </c>
      <c r="EE414" s="7">
        <v>1.04</v>
      </c>
    </row>
    <row r="415" spans="1:135">
      <c r="A415">
        <v>1</v>
      </c>
      <c r="B415" t="s">
        <v>2238</v>
      </c>
      <c r="C415" t="s">
        <v>1004</v>
      </c>
      <c r="D415" t="s">
        <v>1005</v>
      </c>
      <c r="E415" t="s">
        <v>1014</v>
      </c>
      <c r="F415" t="s">
        <v>1015</v>
      </c>
      <c r="G415">
        <v>1500.99368362</v>
      </c>
      <c r="H415">
        <v>30.875</v>
      </c>
      <c r="I415">
        <v>11.5625</v>
      </c>
      <c r="J415">
        <v>26.1875</v>
      </c>
      <c r="K415">
        <v>42.625</v>
      </c>
      <c r="L415">
        <v>186.1875</v>
      </c>
      <c r="M415">
        <v>1203.125</v>
      </c>
      <c r="N415">
        <v>300</v>
      </c>
      <c r="O415">
        <v>770.50848388671875</v>
      </c>
      <c r="P415">
        <v>508.65454979503738</v>
      </c>
      <c r="Q415">
        <v>0</v>
      </c>
      <c r="R415">
        <v>696.75</v>
      </c>
      <c r="S415">
        <v>803.25</v>
      </c>
      <c r="T415">
        <v>0.5625</v>
      </c>
      <c r="U415">
        <v>0</v>
      </c>
      <c r="V415">
        <v>0</v>
      </c>
      <c r="W415">
        <v>1127.6655840099938</v>
      </c>
      <c r="X415">
        <v>14.207130959816782</v>
      </c>
      <c r="Y415">
        <v>35</v>
      </c>
      <c r="Z415">
        <v>101587.99189999999</v>
      </c>
      <c r="AA415">
        <v>47.71</v>
      </c>
      <c r="AB415">
        <v>0.64</v>
      </c>
      <c r="AC415">
        <v>0.64</v>
      </c>
      <c r="AD415">
        <v>0</v>
      </c>
      <c r="AE415">
        <v>3.18</v>
      </c>
      <c r="AF415">
        <v>33.590000000000003</v>
      </c>
      <c r="AG415">
        <v>10.3</v>
      </c>
      <c r="AH415">
        <v>0</v>
      </c>
      <c r="AI415">
        <v>10.4</v>
      </c>
      <c r="AJ415">
        <v>3.3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5.32</v>
      </c>
      <c r="BH415">
        <v>0</v>
      </c>
      <c r="BI415">
        <v>0</v>
      </c>
      <c r="BJ415">
        <v>0</v>
      </c>
      <c r="BK415">
        <v>0</v>
      </c>
      <c r="BL415">
        <v>5.59</v>
      </c>
      <c r="BM415">
        <v>11.62</v>
      </c>
      <c r="BN415">
        <v>0</v>
      </c>
      <c r="BO415">
        <v>0</v>
      </c>
      <c r="BP415">
        <v>0</v>
      </c>
      <c r="BQ415">
        <v>11.93</v>
      </c>
      <c r="BR415">
        <v>0</v>
      </c>
      <c r="BS415">
        <v>0</v>
      </c>
      <c r="BT415">
        <v>0</v>
      </c>
      <c r="BU415">
        <v>0</v>
      </c>
      <c r="BV415">
        <v>0</v>
      </c>
      <c r="BW415">
        <v>0</v>
      </c>
      <c r="BX415">
        <v>0</v>
      </c>
      <c r="BY415">
        <v>0</v>
      </c>
      <c r="BZ415">
        <v>0</v>
      </c>
      <c r="CA415">
        <v>0</v>
      </c>
      <c r="CB415">
        <v>0</v>
      </c>
      <c r="CC415">
        <v>0</v>
      </c>
      <c r="CD415">
        <v>0</v>
      </c>
      <c r="CE415">
        <v>0</v>
      </c>
      <c r="CF415">
        <v>0</v>
      </c>
      <c r="CG415">
        <v>0</v>
      </c>
      <c r="CH415">
        <v>0</v>
      </c>
      <c r="CI415">
        <v>1.66</v>
      </c>
      <c r="CJ415">
        <v>0</v>
      </c>
      <c r="CK415">
        <v>1.25</v>
      </c>
      <c r="CL415">
        <v>0</v>
      </c>
      <c r="CM415">
        <v>0</v>
      </c>
      <c r="CN415">
        <v>0</v>
      </c>
      <c r="CO415">
        <v>0</v>
      </c>
      <c r="CP415">
        <v>0</v>
      </c>
      <c r="CQ415">
        <v>0.73</v>
      </c>
      <c r="CR415">
        <v>0</v>
      </c>
      <c r="CS415">
        <v>9.61</v>
      </c>
      <c r="CT415">
        <v>0</v>
      </c>
      <c r="CU415" t="s">
        <v>2241</v>
      </c>
      <c r="CV415">
        <v>52.5</v>
      </c>
      <c r="CW415" t="s">
        <v>1014</v>
      </c>
      <c r="CX415">
        <v>1500.99</v>
      </c>
      <c r="CY415">
        <v>0.01</v>
      </c>
      <c r="CZ415">
        <v>0</v>
      </c>
      <c r="DA415">
        <v>0</v>
      </c>
      <c r="DB415">
        <v>0</v>
      </c>
      <c r="DC415">
        <v>0</v>
      </c>
      <c r="DD415">
        <v>0.02</v>
      </c>
      <c r="DE415">
        <v>0</v>
      </c>
      <c r="DF415">
        <v>0.04</v>
      </c>
      <c r="DG415">
        <v>0</v>
      </c>
      <c r="DH415">
        <v>0</v>
      </c>
      <c r="DI415">
        <v>0</v>
      </c>
      <c r="DJ415">
        <v>0</v>
      </c>
      <c r="DK415">
        <v>0</v>
      </c>
      <c r="DL415">
        <v>0</v>
      </c>
      <c r="DM415">
        <v>0</v>
      </c>
      <c r="DN415">
        <v>0.36</v>
      </c>
      <c r="DO415">
        <v>0</v>
      </c>
      <c r="DP415">
        <v>0.02</v>
      </c>
      <c r="DQ415">
        <v>0.43</v>
      </c>
      <c r="DR415">
        <v>0</v>
      </c>
      <c r="DS415">
        <v>0</v>
      </c>
      <c r="DT415">
        <v>0</v>
      </c>
      <c r="DU415">
        <v>0.12</v>
      </c>
      <c r="DV415">
        <v>0</v>
      </c>
      <c r="DW415">
        <v>0</v>
      </c>
      <c r="DX415">
        <v>0.02</v>
      </c>
      <c r="DY415" s="5" t="s">
        <v>1014</v>
      </c>
      <c r="DZ415" s="5" t="s">
        <v>2717</v>
      </c>
      <c r="EA415" s="5" t="s">
        <v>2713</v>
      </c>
      <c r="EB415" s="5" t="s">
        <v>2572</v>
      </c>
      <c r="EC415" s="5">
        <v>1500.99368362</v>
      </c>
      <c r="ED415" s="8">
        <v>3486.4372902959999</v>
      </c>
      <c r="EE415" s="7">
        <v>2.3199999999999998</v>
      </c>
    </row>
    <row r="416" spans="1:135">
      <c r="A416">
        <v>1</v>
      </c>
      <c r="B416" t="s">
        <v>2238</v>
      </c>
      <c r="C416" t="s">
        <v>1004</v>
      </c>
      <c r="D416" t="s">
        <v>1005</v>
      </c>
      <c r="E416" t="s">
        <v>1016</v>
      </c>
      <c r="F416" t="s">
        <v>1005</v>
      </c>
      <c r="G416">
        <v>10017.513025300001</v>
      </c>
      <c r="H416">
        <v>175.75</v>
      </c>
      <c r="I416">
        <v>109.125</v>
      </c>
      <c r="J416">
        <v>227.125</v>
      </c>
      <c r="K416">
        <v>368.1875</v>
      </c>
      <c r="L416">
        <v>1394.375</v>
      </c>
      <c r="M416">
        <v>7742.1875</v>
      </c>
      <c r="N416">
        <v>300</v>
      </c>
      <c r="O416">
        <v>1048.480712890625</v>
      </c>
      <c r="P416">
        <v>597.30899424151494</v>
      </c>
      <c r="Q416">
        <v>41.5</v>
      </c>
      <c r="R416">
        <v>2349.375</v>
      </c>
      <c r="S416">
        <v>6498.4375</v>
      </c>
      <c r="T416">
        <v>1127.4375</v>
      </c>
      <c r="U416">
        <v>0</v>
      </c>
      <c r="V416">
        <v>0</v>
      </c>
      <c r="W416">
        <v>1197.6398345529749</v>
      </c>
      <c r="X416">
        <v>13.680845202223429</v>
      </c>
      <c r="Y416">
        <v>58</v>
      </c>
      <c r="Z416">
        <v>269889.89110000001</v>
      </c>
      <c r="AA416">
        <v>96.35</v>
      </c>
      <c r="AB416">
        <v>3.67</v>
      </c>
      <c r="AC416">
        <v>3.67</v>
      </c>
      <c r="AD416">
        <v>0</v>
      </c>
      <c r="AE416">
        <v>3.83</v>
      </c>
      <c r="AF416">
        <v>88.85</v>
      </c>
      <c r="AG416">
        <v>0</v>
      </c>
      <c r="AH416">
        <v>0</v>
      </c>
      <c r="AI416">
        <v>3.8</v>
      </c>
      <c r="AJ416">
        <v>5.9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1.02</v>
      </c>
      <c r="BB416">
        <v>0</v>
      </c>
      <c r="BC416">
        <v>0</v>
      </c>
      <c r="BD416">
        <v>2.1</v>
      </c>
      <c r="BE416">
        <v>0</v>
      </c>
      <c r="BF416">
        <v>0</v>
      </c>
      <c r="BG416">
        <v>27.38</v>
      </c>
      <c r="BH416">
        <v>0</v>
      </c>
      <c r="BI416">
        <v>0</v>
      </c>
      <c r="BJ416">
        <v>0</v>
      </c>
      <c r="BK416">
        <v>2.0499999999999998</v>
      </c>
      <c r="BL416">
        <v>15.09</v>
      </c>
      <c r="BM416">
        <v>13.56</v>
      </c>
      <c r="BN416">
        <v>0</v>
      </c>
      <c r="BO416">
        <v>0</v>
      </c>
      <c r="BP416">
        <v>0</v>
      </c>
      <c r="BQ416">
        <v>1.26</v>
      </c>
      <c r="BR416">
        <v>0</v>
      </c>
      <c r="BS416">
        <v>0</v>
      </c>
      <c r="BT416">
        <v>0</v>
      </c>
      <c r="BU416">
        <v>0</v>
      </c>
      <c r="BV416">
        <v>0</v>
      </c>
      <c r="BW416">
        <v>0</v>
      </c>
      <c r="BX416">
        <v>0</v>
      </c>
      <c r="BY416">
        <v>0</v>
      </c>
      <c r="BZ416">
        <v>0</v>
      </c>
      <c r="CA416">
        <v>0</v>
      </c>
      <c r="CB416">
        <v>0</v>
      </c>
      <c r="CC416">
        <v>0</v>
      </c>
      <c r="CD416">
        <v>0</v>
      </c>
      <c r="CE416">
        <v>1.59</v>
      </c>
      <c r="CF416">
        <v>0</v>
      </c>
      <c r="CG416">
        <v>1.88</v>
      </c>
      <c r="CH416">
        <v>0</v>
      </c>
      <c r="CI416">
        <v>2.91</v>
      </c>
      <c r="CJ416">
        <v>0</v>
      </c>
      <c r="CK416">
        <v>0</v>
      </c>
      <c r="CL416">
        <v>0</v>
      </c>
      <c r="CM416">
        <v>0</v>
      </c>
      <c r="CN416">
        <v>0</v>
      </c>
      <c r="CO416">
        <v>0</v>
      </c>
      <c r="CP416">
        <v>0</v>
      </c>
      <c r="CQ416">
        <v>0</v>
      </c>
      <c r="CR416">
        <v>5.68</v>
      </c>
      <c r="CS416">
        <v>21.83</v>
      </c>
      <c r="CT416">
        <v>0</v>
      </c>
      <c r="CU416">
        <v>2</v>
      </c>
      <c r="CV416">
        <v>52.2</v>
      </c>
      <c r="CW416" t="s">
        <v>1016</v>
      </c>
      <c r="CX416">
        <v>10017.51</v>
      </c>
      <c r="CY416">
        <v>0.01</v>
      </c>
      <c r="CZ416">
        <v>0</v>
      </c>
      <c r="DA416">
        <v>0</v>
      </c>
      <c r="DB416">
        <v>0</v>
      </c>
      <c r="DC416">
        <v>0</v>
      </c>
      <c r="DD416">
        <v>0.01</v>
      </c>
      <c r="DE416">
        <v>0</v>
      </c>
      <c r="DF416">
        <v>0.02</v>
      </c>
      <c r="DG416">
        <v>0</v>
      </c>
      <c r="DH416">
        <v>0</v>
      </c>
      <c r="DI416">
        <v>0</v>
      </c>
      <c r="DJ416">
        <v>0</v>
      </c>
      <c r="DK416">
        <v>0</v>
      </c>
      <c r="DL416">
        <v>0</v>
      </c>
      <c r="DM416">
        <v>0</v>
      </c>
      <c r="DN416">
        <v>0.21</v>
      </c>
      <c r="DO416">
        <v>0</v>
      </c>
      <c r="DP416">
        <v>0.04</v>
      </c>
      <c r="DQ416">
        <v>0.46</v>
      </c>
      <c r="DR416">
        <v>0</v>
      </c>
      <c r="DS416">
        <v>0</v>
      </c>
      <c r="DT416">
        <v>0</v>
      </c>
      <c r="DU416">
        <v>0.24</v>
      </c>
      <c r="DV416">
        <v>0</v>
      </c>
      <c r="DW416">
        <v>0</v>
      </c>
      <c r="DX416">
        <v>0.01</v>
      </c>
      <c r="DY416" s="5" t="s">
        <v>1016</v>
      </c>
      <c r="DZ416" s="5" t="s">
        <v>2713</v>
      </c>
      <c r="EA416" s="5" t="s">
        <v>2713</v>
      </c>
      <c r="EB416" s="5" t="s">
        <v>2572</v>
      </c>
      <c r="EC416" s="5">
        <v>10017.513025300001</v>
      </c>
      <c r="ED416" s="8">
        <v>20710.559189667998</v>
      </c>
      <c r="EE416" s="7">
        <v>2.0699999999999998</v>
      </c>
    </row>
    <row r="417" spans="1:135">
      <c r="A417">
        <v>1</v>
      </c>
      <c r="B417" t="s">
        <v>2238</v>
      </c>
      <c r="C417" t="s">
        <v>1004</v>
      </c>
      <c r="D417" t="s">
        <v>1005</v>
      </c>
      <c r="E417" t="s">
        <v>1017</v>
      </c>
      <c r="F417" t="s">
        <v>1018</v>
      </c>
      <c r="G417">
        <v>3199.6755954700002</v>
      </c>
      <c r="H417">
        <v>31.75</v>
      </c>
      <c r="I417">
        <v>37.75</v>
      </c>
      <c r="J417">
        <v>77.625</v>
      </c>
      <c r="K417">
        <v>119.1875</v>
      </c>
      <c r="L417">
        <v>479</v>
      </c>
      <c r="M417">
        <v>2454.3125</v>
      </c>
      <c r="N417">
        <v>300</v>
      </c>
      <c r="O417">
        <v>1027.1431884765625</v>
      </c>
      <c r="P417">
        <v>622.60597238720607</v>
      </c>
      <c r="Q417">
        <v>23.125</v>
      </c>
      <c r="R417">
        <v>785.1875</v>
      </c>
      <c r="S417">
        <v>2025.5</v>
      </c>
      <c r="T417">
        <v>365.8125</v>
      </c>
      <c r="U417">
        <v>0</v>
      </c>
      <c r="V417">
        <v>0</v>
      </c>
      <c r="W417">
        <v>1223.1246093139553</v>
      </c>
      <c r="X417">
        <v>13.372726597905924</v>
      </c>
      <c r="Y417">
        <v>9</v>
      </c>
      <c r="Z417">
        <v>33573.5697</v>
      </c>
      <c r="AA417">
        <v>6.68</v>
      </c>
      <c r="AB417">
        <v>3.5</v>
      </c>
      <c r="AC417">
        <v>3.5</v>
      </c>
      <c r="AD417">
        <v>0</v>
      </c>
      <c r="AE417">
        <v>0.88</v>
      </c>
      <c r="AF417">
        <v>1.71</v>
      </c>
      <c r="AG417">
        <v>0.59</v>
      </c>
      <c r="AH417">
        <v>3</v>
      </c>
      <c r="AI417">
        <v>4</v>
      </c>
      <c r="AJ417">
        <v>11.8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  <c r="BJ417">
        <v>0</v>
      </c>
      <c r="BK417">
        <v>0</v>
      </c>
      <c r="BL417">
        <v>0</v>
      </c>
      <c r="BM417">
        <v>0</v>
      </c>
      <c r="BN417">
        <v>0</v>
      </c>
      <c r="BO417">
        <v>0</v>
      </c>
      <c r="BP417">
        <v>0</v>
      </c>
      <c r="BQ417">
        <v>0.55000000000000004</v>
      </c>
      <c r="BR417">
        <v>0</v>
      </c>
      <c r="BS417">
        <v>1.69</v>
      </c>
      <c r="BT417">
        <v>0.98</v>
      </c>
      <c r="BU417">
        <v>0</v>
      </c>
      <c r="BV417">
        <v>0</v>
      </c>
      <c r="BW417">
        <v>0</v>
      </c>
      <c r="BX417">
        <v>0</v>
      </c>
      <c r="BY417">
        <v>0</v>
      </c>
      <c r="BZ417">
        <v>0</v>
      </c>
      <c r="CA417">
        <v>0</v>
      </c>
      <c r="CB417">
        <v>0</v>
      </c>
      <c r="CC417">
        <v>0</v>
      </c>
      <c r="CD417">
        <v>0</v>
      </c>
      <c r="CE417">
        <v>0</v>
      </c>
      <c r="CF417">
        <v>0</v>
      </c>
      <c r="CG417">
        <v>0</v>
      </c>
      <c r="CH417">
        <v>0</v>
      </c>
      <c r="CI417">
        <v>0</v>
      </c>
      <c r="CJ417">
        <v>0</v>
      </c>
      <c r="CK417">
        <v>0.8</v>
      </c>
      <c r="CL417">
        <v>0</v>
      </c>
      <c r="CM417">
        <v>0</v>
      </c>
      <c r="CN417">
        <v>0</v>
      </c>
      <c r="CO417">
        <v>0.7</v>
      </c>
      <c r="CP417">
        <v>0</v>
      </c>
      <c r="CQ417">
        <v>0</v>
      </c>
      <c r="CR417">
        <v>0.64</v>
      </c>
      <c r="CS417">
        <v>1.32</v>
      </c>
      <c r="CT417">
        <v>0</v>
      </c>
      <c r="CU417">
        <v>1</v>
      </c>
      <c r="CV417">
        <v>9</v>
      </c>
      <c r="CW417" t="s">
        <v>1017</v>
      </c>
      <c r="CX417">
        <v>3199.68</v>
      </c>
      <c r="CY417">
        <v>0.01</v>
      </c>
      <c r="CZ417">
        <v>0.01</v>
      </c>
      <c r="DA417">
        <v>0</v>
      </c>
      <c r="DB417">
        <v>0</v>
      </c>
      <c r="DC417">
        <v>0</v>
      </c>
      <c r="DD417">
        <v>0.01</v>
      </c>
      <c r="DE417">
        <v>0</v>
      </c>
      <c r="DF417">
        <v>0.02</v>
      </c>
      <c r="DG417">
        <v>0</v>
      </c>
      <c r="DH417">
        <v>0</v>
      </c>
      <c r="DI417">
        <v>0</v>
      </c>
      <c r="DJ417">
        <v>0</v>
      </c>
      <c r="DK417">
        <v>0</v>
      </c>
      <c r="DL417">
        <v>0</v>
      </c>
      <c r="DM417">
        <v>0</v>
      </c>
      <c r="DN417">
        <v>0.32</v>
      </c>
      <c r="DO417">
        <v>0</v>
      </c>
      <c r="DP417">
        <v>0.04</v>
      </c>
      <c r="DQ417">
        <v>0.53</v>
      </c>
      <c r="DR417">
        <v>0</v>
      </c>
      <c r="DS417">
        <v>0</v>
      </c>
      <c r="DT417">
        <v>0</v>
      </c>
      <c r="DU417">
        <v>0.06</v>
      </c>
      <c r="DV417">
        <v>0</v>
      </c>
      <c r="DW417">
        <v>0</v>
      </c>
      <c r="DX417">
        <v>0</v>
      </c>
      <c r="DY417" s="5" t="s">
        <v>1017</v>
      </c>
      <c r="DZ417" s="5" t="s">
        <v>2718</v>
      </c>
      <c r="EA417" s="5" t="s">
        <v>2713</v>
      </c>
      <c r="EB417" s="5" t="s">
        <v>2572</v>
      </c>
      <c r="EC417" s="5">
        <v>3199.6755954700002</v>
      </c>
      <c r="ED417" s="8">
        <v>5981.8483919700002</v>
      </c>
      <c r="EE417" s="7">
        <v>1.87</v>
      </c>
    </row>
    <row r="418" spans="1:135">
      <c r="A418">
        <v>1</v>
      </c>
      <c r="B418" t="s">
        <v>2238</v>
      </c>
      <c r="C418" t="s">
        <v>1004</v>
      </c>
      <c r="D418" t="s">
        <v>1005</v>
      </c>
      <c r="E418" t="s">
        <v>1019</v>
      </c>
      <c r="F418" t="s">
        <v>1020</v>
      </c>
      <c r="G418">
        <v>3778.50325634</v>
      </c>
      <c r="H418">
        <v>590.375</v>
      </c>
      <c r="I418">
        <v>67.9375</v>
      </c>
      <c r="J418">
        <v>121.9375</v>
      </c>
      <c r="K418">
        <v>171.3125</v>
      </c>
      <c r="L418">
        <v>553.4375</v>
      </c>
      <c r="M418">
        <v>2274.9375</v>
      </c>
      <c r="N418">
        <v>295.83285522460938</v>
      </c>
      <c r="O418">
        <v>771.47906494140625</v>
      </c>
      <c r="P418">
        <v>410.12018996818222</v>
      </c>
      <c r="Q418">
        <v>34.6875</v>
      </c>
      <c r="R418">
        <v>3083</v>
      </c>
      <c r="S418">
        <v>662.25</v>
      </c>
      <c r="T418">
        <v>0</v>
      </c>
      <c r="U418">
        <v>0</v>
      </c>
      <c r="V418">
        <v>0</v>
      </c>
      <c r="W418">
        <v>1062.0801098573838</v>
      </c>
      <c r="X418">
        <v>14.5537189371629</v>
      </c>
      <c r="Y418">
        <v>56</v>
      </c>
      <c r="Z418">
        <v>81078.568100000004</v>
      </c>
      <c r="AA418">
        <v>57.51</v>
      </c>
      <c r="AB418">
        <v>0.8</v>
      </c>
      <c r="AC418">
        <v>0.8</v>
      </c>
      <c r="AD418">
        <v>0</v>
      </c>
      <c r="AE418">
        <v>4.51</v>
      </c>
      <c r="AF418">
        <v>49.2</v>
      </c>
      <c r="AG418">
        <v>3</v>
      </c>
      <c r="AH418">
        <v>0</v>
      </c>
      <c r="AI418">
        <v>1.2</v>
      </c>
      <c r="AJ418">
        <v>10.200000000000001</v>
      </c>
      <c r="AK418">
        <v>0.8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  <c r="BJ418">
        <v>0</v>
      </c>
      <c r="BK418">
        <v>1.82</v>
      </c>
      <c r="BL418">
        <v>16.23</v>
      </c>
      <c r="BM418">
        <v>7.58</v>
      </c>
      <c r="BN418">
        <v>0</v>
      </c>
      <c r="BO418">
        <v>0</v>
      </c>
      <c r="BP418">
        <v>0</v>
      </c>
      <c r="BQ418">
        <v>1.22</v>
      </c>
      <c r="BR418">
        <v>0</v>
      </c>
      <c r="BS418">
        <v>1.07</v>
      </c>
      <c r="BT418">
        <v>0</v>
      </c>
      <c r="BU418">
        <v>0</v>
      </c>
      <c r="BV418">
        <v>0</v>
      </c>
      <c r="BW418">
        <v>0</v>
      </c>
      <c r="BX418">
        <v>0</v>
      </c>
      <c r="BY418">
        <v>0</v>
      </c>
      <c r="BZ418">
        <v>0</v>
      </c>
      <c r="CA418">
        <v>0.86</v>
      </c>
      <c r="CB418">
        <v>0</v>
      </c>
      <c r="CC418">
        <v>0</v>
      </c>
      <c r="CD418">
        <v>0</v>
      </c>
      <c r="CE418">
        <v>0</v>
      </c>
      <c r="CF418">
        <v>0</v>
      </c>
      <c r="CG418">
        <v>0</v>
      </c>
      <c r="CH418">
        <v>0</v>
      </c>
      <c r="CI418">
        <v>4.1500000000000004</v>
      </c>
      <c r="CJ418">
        <v>0</v>
      </c>
      <c r="CK418">
        <v>3.06</v>
      </c>
      <c r="CL418">
        <v>0</v>
      </c>
      <c r="CM418">
        <v>0</v>
      </c>
      <c r="CN418">
        <v>0</v>
      </c>
      <c r="CO418">
        <v>0</v>
      </c>
      <c r="CP418">
        <v>0</v>
      </c>
      <c r="CQ418">
        <v>3.02</v>
      </c>
      <c r="CR418">
        <v>4.74</v>
      </c>
      <c r="CS418">
        <v>13.76</v>
      </c>
      <c r="CT418">
        <v>0</v>
      </c>
      <c r="CU418">
        <v>1</v>
      </c>
      <c r="CV418">
        <v>67.2</v>
      </c>
      <c r="CW418" t="s">
        <v>1019</v>
      </c>
      <c r="CX418">
        <v>3778.5</v>
      </c>
      <c r="CY418">
        <v>0.01</v>
      </c>
      <c r="CZ418">
        <v>0</v>
      </c>
      <c r="DA418">
        <v>0</v>
      </c>
      <c r="DB418">
        <v>0</v>
      </c>
      <c r="DC418">
        <v>0</v>
      </c>
      <c r="DD418">
        <v>0.01</v>
      </c>
      <c r="DE418">
        <v>0</v>
      </c>
      <c r="DF418">
        <v>0.03</v>
      </c>
      <c r="DG418">
        <v>0</v>
      </c>
      <c r="DH418">
        <v>0</v>
      </c>
      <c r="DI418">
        <v>0</v>
      </c>
      <c r="DJ418">
        <v>0</v>
      </c>
      <c r="DK418">
        <v>0</v>
      </c>
      <c r="DL418">
        <v>0</v>
      </c>
      <c r="DM418">
        <v>0</v>
      </c>
      <c r="DN418">
        <v>0.45</v>
      </c>
      <c r="DO418">
        <v>0</v>
      </c>
      <c r="DP418">
        <v>0.01</v>
      </c>
      <c r="DQ418">
        <v>0.27</v>
      </c>
      <c r="DR418">
        <v>0</v>
      </c>
      <c r="DS418">
        <v>0</v>
      </c>
      <c r="DT418">
        <v>0</v>
      </c>
      <c r="DU418">
        <v>7.0000000000000007E-2</v>
      </c>
      <c r="DV418">
        <v>0</v>
      </c>
      <c r="DW418">
        <v>0</v>
      </c>
      <c r="DX418">
        <v>0.15</v>
      </c>
      <c r="DY418" s="5" t="s">
        <v>1019</v>
      </c>
      <c r="DZ418" s="5" t="s">
        <v>2719</v>
      </c>
      <c r="EA418" s="5" t="s">
        <v>2713</v>
      </c>
      <c r="EB418" s="5" t="s">
        <v>2572</v>
      </c>
      <c r="EC418" s="5">
        <v>3778.50325634</v>
      </c>
      <c r="ED418" s="8">
        <v>5253.2617027569995</v>
      </c>
      <c r="EE418" s="7">
        <v>1.39</v>
      </c>
    </row>
    <row r="419" spans="1:135">
      <c r="A419">
        <v>1</v>
      </c>
      <c r="B419" t="s">
        <v>2238</v>
      </c>
      <c r="C419" t="s">
        <v>1004</v>
      </c>
      <c r="D419" t="s">
        <v>1005</v>
      </c>
      <c r="E419" t="s">
        <v>1021</v>
      </c>
      <c r="F419" t="s">
        <v>1022</v>
      </c>
      <c r="G419">
        <v>3957.4423934199999</v>
      </c>
      <c r="H419">
        <v>126.3125</v>
      </c>
      <c r="I419">
        <v>65</v>
      </c>
      <c r="J419">
        <v>145.75</v>
      </c>
      <c r="K419">
        <v>226.625</v>
      </c>
      <c r="L419">
        <v>701.25</v>
      </c>
      <c r="M419">
        <v>2692.3125</v>
      </c>
      <c r="N419">
        <v>438.08294677734375</v>
      </c>
      <c r="O419">
        <v>1414.02392578125</v>
      </c>
      <c r="P419">
        <v>835.24111087140432</v>
      </c>
      <c r="Q419">
        <v>115.375</v>
      </c>
      <c r="R419">
        <v>11.75</v>
      </c>
      <c r="S419">
        <v>3748.4375</v>
      </c>
      <c r="T419">
        <v>81.6875</v>
      </c>
      <c r="U419">
        <v>0</v>
      </c>
      <c r="V419">
        <v>0</v>
      </c>
      <c r="W419">
        <v>1323.4426105223256</v>
      </c>
      <c r="X419">
        <v>12.601992955633126</v>
      </c>
      <c r="Y419">
        <v>54</v>
      </c>
      <c r="Z419">
        <v>106804.0788</v>
      </c>
      <c r="AA419">
        <v>59.52</v>
      </c>
      <c r="AB419">
        <v>6.44</v>
      </c>
      <c r="AC419">
        <v>6.44</v>
      </c>
      <c r="AD419">
        <v>0</v>
      </c>
      <c r="AE419">
        <v>3.97</v>
      </c>
      <c r="AF419">
        <v>32.64</v>
      </c>
      <c r="AG419">
        <v>16.47</v>
      </c>
      <c r="AH419">
        <v>0</v>
      </c>
      <c r="AI419">
        <v>0.2</v>
      </c>
      <c r="AJ419">
        <v>15.4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0.98</v>
      </c>
      <c r="BH419">
        <v>0</v>
      </c>
      <c r="BI419">
        <v>0</v>
      </c>
      <c r="BJ419">
        <v>0</v>
      </c>
      <c r="BK419">
        <v>0</v>
      </c>
      <c r="BL419">
        <v>10.02</v>
      </c>
      <c r="BM419">
        <v>5.15</v>
      </c>
      <c r="BN419">
        <v>0</v>
      </c>
      <c r="BO419">
        <v>0</v>
      </c>
      <c r="BP419">
        <v>0</v>
      </c>
      <c r="BQ419">
        <v>0</v>
      </c>
      <c r="BR419">
        <v>0</v>
      </c>
      <c r="BS419">
        <v>8.27</v>
      </c>
      <c r="BT419">
        <v>0</v>
      </c>
      <c r="BU419">
        <v>0</v>
      </c>
      <c r="BV419">
        <v>0</v>
      </c>
      <c r="BW419">
        <v>0</v>
      </c>
      <c r="BX419">
        <v>0</v>
      </c>
      <c r="BY419">
        <v>0</v>
      </c>
      <c r="BZ419">
        <v>0</v>
      </c>
      <c r="CA419">
        <v>2.04</v>
      </c>
      <c r="CB419">
        <v>0</v>
      </c>
      <c r="CC419">
        <v>0</v>
      </c>
      <c r="CD419">
        <v>0</v>
      </c>
      <c r="CE419">
        <v>0</v>
      </c>
      <c r="CF419">
        <v>0</v>
      </c>
      <c r="CG419">
        <v>0</v>
      </c>
      <c r="CH419">
        <v>0</v>
      </c>
      <c r="CI419">
        <v>9.49</v>
      </c>
      <c r="CJ419">
        <v>0</v>
      </c>
      <c r="CK419">
        <v>1.93</v>
      </c>
      <c r="CL419">
        <v>0</v>
      </c>
      <c r="CM419">
        <v>0</v>
      </c>
      <c r="CN419">
        <v>0</v>
      </c>
      <c r="CO419">
        <v>0</v>
      </c>
      <c r="CP419">
        <v>1.1599999999999999</v>
      </c>
      <c r="CQ419">
        <v>0</v>
      </c>
      <c r="CR419">
        <v>2.73</v>
      </c>
      <c r="CS419">
        <v>17.75</v>
      </c>
      <c r="CT419">
        <v>0</v>
      </c>
      <c r="CU419">
        <v>5</v>
      </c>
      <c r="CV419">
        <v>86.4</v>
      </c>
      <c r="CW419" t="s">
        <v>1021</v>
      </c>
      <c r="CX419">
        <v>3957.44</v>
      </c>
      <c r="CY419">
        <v>0.01</v>
      </c>
      <c r="CZ419">
        <v>0</v>
      </c>
      <c r="DA419">
        <v>0</v>
      </c>
      <c r="DB419">
        <v>0</v>
      </c>
      <c r="DC419">
        <v>0</v>
      </c>
      <c r="DD419">
        <v>0.01</v>
      </c>
      <c r="DE419">
        <v>0</v>
      </c>
      <c r="DF419">
        <v>0.04</v>
      </c>
      <c r="DG419">
        <v>0</v>
      </c>
      <c r="DH419">
        <v>0</v>
      </c>
      <c r="DI419">
        <v>0</v>
      </c>
      <c r="DJ419">
        <v>0</v>
      </c>
      <c r="DK419">
        <v>0</v>
      </c>
      <c r="DL419">
        <v>0</v>
      </c>
      <c r="DM419">
        <v>0</v>
      </c>
      <c r="DN419">
        <v>0.02</v>
      </c>
      <c r="DO419">
        <v>0</v>
      </c>
      <c r="DP419">
        <v>0.01</v>
      </c>
      <c r="DQ419">
        <v>0.33</v>
      </c>
      <c r="DR419">
        <v>0</v>
      </c>
      <c r="DS419">
        <v>0.01</v>
      </c>
      <c r="DT419">
        <v>0</v>
      </c>
      <c r="DU419">
        <v>0.55000000000000004</v>
      </c>
      <c r="DV419">
        <v>0.01</v>
      </c>
      <c r="DW419">
        <v>0</v>
      </c>
      <c r="DX419">
        <v>0.02</v>
      </c>
      <c r="DY419" s="5" t="s">
        <v>1021</v>
      </c>
      <c r="DZ419" s="5" t="s">
        <v>2720</v>
      </c>
      <c r="EA419" s="5" t="s">
        <v>2713</v>
      </c>
      <c r="EB419" s="5" t="s">
        <v>2572</v>
      </c>
      <c r="EC419" s="5">
        <v>3957.4423934199999</v>
      </c>
      <c r="ED419" s="8">
        <v>3246.6045440208559</v>
      </c>
      <c r="EE419" s="7">
        <v>0.82</v>
      </c>
    </row>
    <row r="420" spans="1:135">
      <c r="A420">
        <v>1</v>
      </c>
      <c r="B420" t="s">
        <v>2238</v>
      </c>
      <c r="C420" t="s">
        <v>1004</v>
      </c>
      <c r="D420" t="s">
        <v>1005</v>
      </c>
      <c r="E420" t="s">
        <v>1023</v>
      </c>
      <c r="F420" t="s">
        <v>1024</v>
      </c>
      <c r="G420">
        <v>1381.67449259</v>
      </c>
      <c r="H420">
        <v>131.6875</v>
      </c>
      <c r="I420">
        <v>42</v>
      </c>
      <c r="J420">
        <v>51.25</v>
      </c>
      <c r="K420">
        <v>74.4375</v>
      </c>
      <c r="L420">
        <v>275.625</v>
      </c>
      <c r="M420">
        <v>806.9375</v>
      </c>
      <c r="N420">
        <v>620</v>
      </c>
      <c r="O420">
        <v>1188.864501953125</v>
      </c>
      <c r="P420">
        <v>801.4165854870472</v>
      </c>
      <c r="Q420">
        <v>183</v>
      </c>
      <c r="R420">
        <v>0</v>
      </c>
      <c r="S420">
        <v>819.3125</v>
      </c>
      <c r="T420">
        <v>379.625</v>
      </c>
      <c r="U420">
        <v>0</v>
      </c>
      <c r="V420">
        <v>0</v>
      </c>
      <c r="W420">
        <v>1310.039035643206</v>
      </c>
      <c r="X420">
        <v>12.783196580423375</v>
      </c>
      <c r="Y420">
        <v>2</v>
      </c>
      <c r="Z420" t="s">
        <v>2161</v>
      </c>
      <c r="AA420">
        <v>1.1400000000000001</v>
      </c>
      <c r="AB420">
        <v>0.01</v>
      </c>
      <c r="AC420">
        <v>0.01</v>
      </c>
      <c r="AD420">
        <v>0</v>
      </c>
      <c r="AE420">
        <v>0.13</v>
      </c>
      <c r="AF420">
        <v>1</v>
      </c>
      <c r="AG420">
        <v>0</v>
      </c>
      <c r="AH420">
        <v>0</v>
      </c>
      <c r="AI420">
        <v>0</v>
      </c>
      <c r="AJ420">
        <v>0.5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0.41</v>
      </c>
      <c r="BH420">
        <v>0</v>
      </c>
      <c r="BI420">
        <v>0</v>
      </c>
      <c r="BJ420">
        <v>0</v>
      </c>
      <c r="BK420">
        <v>0</v>
      </c>
      <c r="BL420">
        <v>0</v>
      </c>
      <c r="BM420">
        <v>0</v>
      </c>
      <c r="BN420">
        <v>0</v>
      </c>
      <c r="BO420">
        <v>0</v>
      </c>
      <c r="BP420">
        <v>0</v>
      </c>
      <c r="BQ420">
        <v>0</v>
      </c>
      <c r="BR420">
        <v>0</v>
      </c>
      <c r="BS420">
        <v>0</v>
      </c>
      <c r="BT420">
        <v>0</v>
      </c>
      <c r="BU420">
        <v>0</v>
      </c>
      <c r="BV420">
        <v>0</v>
      </c>
      <c r="BW420">
        <v>0</v>
      </c>
      <c r="BX420">
        <v>0</v>
      </c>
      <c r="BY420">
        <v>0</v>
      </c>
      <c r="BZ420">
        <v>0</v>
      </c>
      <c r="CA420">
        <v>0</v>
      </c>
      <c r="CB420">
        <v>0</v>
      </c>
      <c r="CC420">
        <v>0</v>
      </c>
      <c r="CD420">
        <v>0</v>
      </c>
      <c r="CE420">
        <v>0</v>
      </c>
      <c r="CF420">
        <v>0</v>
      </c>
      <c r="CG420">
        <v>0</v>
      </c>
      <c r="CH420">
        <v>0</v>
      </c>
      <c r="CI420">
        <v>0</v>
      </c>
      <c r="CJ420">
        <v>0</v>
      </c>
      <c r="CK420">
        <v>0</v>
      </c>
      <c r="CL420">
        <v>0</v>
      </c>
      <c r="CM420">
        <v>0</v>
      </c>
      <c r="CN420">
        <v>0</v>
      </c>
      <c r="CO420">
        <v>0</v>
      </c>
      <c r="CP420">
        <v>0</v>
      </c>
      <c r="CQ420">
        <v>0.73</v>
      </c>
      <c r="CR420">
        <v>0</v>
      </c>
      <c r="CS420">
        <v>0</v>
      </c>
      <c r="CT420">
        <v>0</v>
      </c>
      <c r="CU420" t="s">
        <v>2241</v>
      </c>
      <c r="CV420">
        <v>1.8</v>
      </c>
      <c r="CW420" t="s">
        <v>1023</v>
      </c>
      <c r="CX420">
        <v>1381.67</v>
      </c>
      <c r="CY420">
        <v>0.02</v>
      </c>
      <c r="CZ420">
        <v>0</v>
      </c>
      <c r="DA420">
        <v>0</v>
      </c>
      <c r="DB420">
        <v>0</v>
      </c>
      <c r="DC420">
        <v>0</v>
      </c>
      <c r="DD420">
        <v>0</v>
      </c>
      <c r="DE420">
        <v>0</v>
      </c>
      <c r="DF420">
        <v>0.03</v>
      </c>
      <c r="DG420">
        <v>0</v>
      </c>
      <c r="DH420">
        <v>0</v>
      </c>
      <c r="DI420">
        <v>0</v>
      </c>
      <c r="DJ420">
        <v>0</v>
      </c>
      <c r="DK420">
        <v>0</v>
      </c>
      <c r="DL420">
        <v>0</v>
      </c>
      <c r="DM420">
        <v>0</v>
      </c>
      <c r="DN420">
        <v>0.02</v>
      </c>
      <c r="DO420">
        <v>0</v>
      </c>
      <c r="DP420">
        <v>0.01</v>
      </c>
      <c r="DQ420">
        <v>0.25</v>
      </c>
      <c r="DR420">
        <v>0</v>
      </c>
      <c r="DS420">
        <v>0.03</v>
      </c>
      <c r="DT420">
        <v>0</v>
      </c>
      <c r="DU420">
        <v>0.51</v>
      </c>
      <c r="DV420">
        <v>0.05</v>
      </c>
      <c r="DW420">
        <v>0</v>
      </c>
      <c r="DX420">
        <v>0.09</v>
      </c>
      <c r="DY420" s="5" t="s">
        <v>1023</v>
      </c>
      <c r="DZ420" s="5" t="s">
        <v>2721</v>
      </c>
      <c r="EA420" s="5" t="s">
        <v>2713</v>
      </c>
      <c r="EB420" s="5" t="s">
        <v>2572</v>
      </c>
      <c r="EC420" s="5">
        <v>1381.67449259</v>
      </c>
      <c r="ED420" s="8">
        <v>2534.6508368529999</v>
      </c>
      <c r="EE420" s="7">
        <v>1.83</v>
      </c>
    </row>
    <row r="421" spans="1:135">
      <c r="A421">
        <v>1</v>
      </c>
      <c r="B421" t="s">
        <v>2238</v>
      </c>
      <c r="C421" t="s">
        <v>1025</v>
      </c>
      <c r="D421" t="s">
        <v>1026</v>
      </c>
      <c r="E421" t="s">
        <v>1027</v>
      </c>
      <c r="F421" t="s">
        <v>363</v>
      </c>
      <c r="G421">
        <v>3013.56827634</v>
      </c>
      <c r="H421">
        <v>102.5625</v>
      </c>
      <c r="I421">
        <v>118.3125</v>
      </c>
      <c r="J421">
        <v>211.5625</v>
      </c>
      <c r="K421">
        <v>256.875</v>
      </c>
      <c r="L421">
        <v>664.6875</v>
      </c>
      <c r="M421">
        <v>1660.125</v>
      </c>
      <c r="N421">
        <v>58.791103363037109</v>
      </c>
      <c r="O421">
        <v>552.3248291015625</v>
      </c>
      <c r="P421">
        <v>235.7865675604784</v>
      </c>
      <c r="Q421">
        <v>0</v>
      </c>
      <c r="R421">
        <v>2676</v>
      </c>
      <c r="S421">
        <v>0</v>
      </c>
      <c r="T421">
        <v>338.125</v>
      </c>
      <c r="U421">
        <v>0</v>
      </c>
      <c r="V421">
        <v>0</v>
      </c>
      <c r="W421">
        <v>1120.8943274914445</v>
      </c>
      <c r="X421">
        <v>14.617926371461163</v>
      </c>
      <c r="Y421">
        <v>104</v>
      </c>
      <c r="Z421">
        <v>260203.41269999999</v>
      </c>
      <c r="AA421">
        <v>81.400000000000006</v>
      </c>
      <c r="AB421">
        <v>53.2</v>
      </c>
      <c r="AC421">
        <v>51.63</v>
      </c>
      <c r="AD421">
        <v>1.57</v>
      </c>
      <c r="AE421">
        <v>4.88</v>
      </c>
      <c r="AF421">
        <v>23.32</v>
      </c>
      <c r="AG421">
        <v>0</v>
      </c>
      <c r="AH421">
        <v>2.4</v>
      </c>
      <c r="AI421">
        <v>85.6</v>
      </c>
      <c r="AJ421">
        <v>12.6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1.03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  <c r="BJ421">
        <v>0</v>
      </c>
      <c r="BK421">
        <v>0</v>
      </c>
      <c r="BL421">
        <v>0</v>
      </c>
      <c r="BM421">
        <v>0.67</v>
      </c>
      <c r="BN421">
        <v>0</v>
      </c>
      <c r="BO421">
        <v>0</v>
      </c>
      <c r="BP421">
        <v>0</v>
      </c>
      <c r="BQ421">
        <v>8.41</v>
      </c>
      <c r="BR421">
        <v>0</v>
      </c>
      <c r="BS421">
        <v>0.12</v>
      </c>
      <c r="BT421">
        <v>0.33</v>
      </c>
      <c r="BU421">
        <v>0</v>
      </c>
      <c r="BV421">
        <v>0</v>
      </c>
      <c r="BW421">
        <v>0</v>
      </c>
      <c r="BX421">
        <v>0</v>
      </c>
      <c r="BY421">
        <v>0</v>
      </c>
      <c r="BZ421">
        <v>0</v>
      </c>
      <c r="CA421">
        <v>0.27</v>
      </c>
      <c r="CB421">
        <v>0</v>
      </c>
      <c r="CC421">
        <v>0</v>
      </c>
      <c r="CD421">
        <v>0</v>
      </c>
      <c r="CE421">
        <v>0</v>
      </c>
      <c r="CF421">
        <v>0</v>
      </c>
      <c r="CG421">
        <v>1.25</v>
      </c>
      <c r="CH421">
        <v>0</v>
      </c>
      <c r="CI421">
        <v>24.79</v>
      </c>
      <c r="CJ421">
        <v>0</v>
      </c>
      <c r="CK421">
        <v>5.35</v>
      </c>
      <c r="CL421">
        <v>0</v>
      </c>
      <c r="CM421">
        <v>0</v>
      </c>
      <c r="CN421">
        <v>0</v>
      </c>
      <c r="CO421">
        <v>6.37</v>
      </c>
      <c r="CP421">
        <v>1.24</v>
      </c>
      <c r="CQ421">
        <v>2.27</v>
      </c>
      <c r="CR421">
        <v>0</v>
      </c>
      <c r="CS421">
        <v>29.3</v>
      </c>
      <c r="CT421">
        <v>0</v>
      </c>
      <c r="CU421">
        <v>18</v>
      </c>
      <c r="CV421">
        <v>176.79999999999998</v>
      </c>
      <c r="CW421" t="s">
        <v>1027</v>
      </c>
      <c r="CX421">
        <v>3013.57</v>
      </c>
      <c r="CY421">
        <v>0.02</v>
      </c>
      <c r="CZ421">
        <v>0.01</v>
      </c>
      <c r="DA421">
        <v>0</v>
      </c>
      <c r="DB421">
        <v>0</v>
      </c>
      <c r="DC421">
        <v>0</v>
      </c>
      <c r="DD421">
        <v>0</v>
      </c>
      <c r="DE421">
        <v>0</v>
      </c>
      <c r="DF421">
        <v>0.09</v>
      </c>
      <c r="DG421">
        <v>0</v>
      </c>
      <c r="DH421">
        <v>0</v>
      </c>
      <c r="DI421">
        <v>0</v>
      </c>
      <c r="DJ421">
        <v>0</v>
      </c>
      <c r="DK421">
        <v>0</v>
      </c>
      <c r="DL421">
        <v>0</v>
      </c>
      <c r="DM421">
        <v>0</v>
      </c>
      <c r="DN421">
        <v>0.63</v>
      </c>
      <c r="DO421">
        <v>0.01</v>
      </c>
      <c r="DP421">
        <v>0.02</v>
      </c>
      <c r="DQ421">
        <v>0.2</v>
      </c>
      <c r="DR421">
        <v>0</v>
      </c>
      <c r="DS421">
        <v>0</v>
      </c>
      <c r="DT421">
        <v>0</v>
      </c>
      <c r="DU421">
        <v>0</v>
      </c>
      <c r="DV421">
        <v>0</v>
      </c>
      <c r="DW421">
        <v>0</v>
      </c>
      <c r="DX421">
        <v>0</v>
      </c>
      <c r="DY421" s="5" t="s">
        <v>1027</v>
      </c>
      <c r="DZ421" s="5" t="s">
        <v>2403</v>
      </c>
      <c r="EA421" s="5" t="s">
        <v>2722</v>
      </c>
      <c r="EB421" s="5" t="s">
        <v>2572</v>
      </c>
      <c r="EC421" s="5">
        <v>3013.56827634</v>
      </c>
      <c r="ED421" s="8">
        <v>37.696624923999998</v>
      </c>
      <c r="EE421" s="7">
        <v>0.01</v>
      </c>
    </row>
    <row r="422" spans="1:135">
      <c r="A422">
        <v>1</v>
      </c>
      <c r="B422" t="s">
        <v>2238</v>
      </c>
      <c r="C422" t="s">
        <v>1025</v>
      </c>
      <c r="D422" t="s">
        <v>1026</v>
      </c>
      <c r="E422" t="s">
        <v>1028</v>
      </c>
      <c r="F422" t="s">
        <v>1029</v>
      </c>
      <c r="G422">
        <v>2667.7970866700002</v>
      </c>
      <c r="H422">
        <v>178.5</v>
      </c>
      <c r="I422">
        <v>220.875</v>
      </c>
      <c r="J422">
        <v>311.625</v>
      </c>
      <c r="K422">
        <v>308.125</v>
      </c>
      <c r="L422">
        <v>544.75</v>
      </c>
      <c r="M422">
        <v>1103.3125</v>
      </c>
      <c r="N422">
        <v>67.439834594726563</v>
      </c>
      <c r="O422">
        <v>482.54583740234375</v>
      </c>
      <c r="P422">
        <v>250.80571336063502</v>
      </c>
      <c r="Q422">
        <v>92.25</v>
      </c>
      <c r="R422">
        <v>2314.25</v>
      </c>
      <c r="S422">
        <v>0</v>
      </c>
      <c r="T422">
        <v>259.9375</v>
      </c>
      <c r="U422">
        <v>0.5</v>
      </c>
      <c r="V422">
        <v>0.25</v>
      </c>
      <c r="W422">
        <v>1097.2089818113632</v>
      </c>
      <c r="X422">
        <v>14.768404040877556</v>
      </c>
      <c r="Y422">
        <v>109</v>
      </c>
      <c r="Z422">
        <v>339299.28499999997</v>
      </c>
      <c r="AA422">
        <v>154.43</v>
      </c>
      <c r="AB422">
        <v>113.76</v>
      </c>
      <c r="AC422">
        <v>113.15</v>
      </c>
      <c r="AD422">
        <v>0.61</v>
      </c>
      <c r="AE422">
        <v>5.96</v>
      </c>
      <c r="AF422">
        <v>32.46</v>
      </c>
      <c r="AG422">
        <v>2.25</v>
      </c>
      <c r="AH422">
        <v>6</v>
      </c>
      <c r="AI422">
        <v>17</v>
      </c>
      <c r="AJ422">
        <v>43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11.53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0.2</v>
      </c>
      <c r="BB422">
        <v>0</v>
      </c>
      <c r="BC422">
        <v>1.02</v>
      </c>
      <c r="BD422">
        <v>0</v>
      </c>
      <c r="BE422">
        <v>0</v>
      </c>
      <c r="BF422">
        <v>0</v>
      </c>
      <c r="BG422">
        <v>1.7</v>
      </c>
      <c r="BH422">
        <v>0</v>
      </c>
      <c r="BI422">
        <v>0</v>
      </c>
      <c r="BJ422">
        <v>0</v>
      </c>
      <c r="BK422">
        <v>0</v>
      </c>
      <c r="BL422">
        <v>0</v>
      </c>
      <c r="BM422">
        <v>2.3000000000000003</v>
      </c>
      <c r="BN422">
        <v>0</v>
      </c>
      <c r="BO422">
        <v>0</v>
      </c>
      <c r="BP422">
        <v>0</v>
      </c>
      <c r="BQ422">
        <v>0</v>
      </c>
      <c r="BR422">
        <v>0</v>
      </c>
      <c r="BS422">
        <v>1.42</v>
      </c>
      <c r="BT422">
        <v>2.15</v>
      </c>
      <c r="BU422">
        <v>0</v>
      </c>
      <c r="BV422">
        <v>0</v>
      </c>
      <c r="BW422">
        <v>0</v>
      </c>
      <c r="BX422">
        <v>0</v>
      </c>
      <c r="BY422">
        <v>0</v>
      </c>
      <c r="BZ422">
        <v>0</v>
      </c>
      <c r="CA422">
        <v>0</v>
      </c>
      <c r="CB422">
        <v>0</v>
      </c>
      <c r="CC422">
        <v>0</v>
      </c>
      <c r="CD422">
        <v>0</v>
      </c>
      <c r="CE422">
        <v>2.4900000000000002</v>
      </c>
      <c r="CF422">
        <v>17.68</v>
      </c>
      <c r="CG422">
        <v>4.6100000000000003</v>
      </c>
      <c r="CH422">
        <v>0</v>
      </c>
      <c r="CI422">
        <v>20.23</v>
      </c>
      <c r="CJ422">
        <v>0</v>
      </c>
      <c r="CK422">
        <v>8.51</v>
      </c>
      <c r="CL422">
        <v>0</v>
      </c>
      <c r="CM422">
        <v>0</v>
      </c>
      <c r="CN422">
        <v>4.93</v>
      </c>
      <c r="CO422">
        <v>7.54</v>
      </c>
      <c r="CP422">
        <v>6.98</v>
      </c>
      <c r="CQ422">
        <v>0.77</v>
      </c>
      <c r="CR422">
        <v>0</v>
      </c>
      <c r="CS422">
        <v>60.37</v>
      </c>
      <c r="CT422">
        <v>0</v>
      </c>
      <c r="CU422">
        <v>33</v>
      </c>
      <c r="CV422">
        <v>163.5</v>
      </c>
      <c r="CW422" t="s">
        <v>1028</v>
      </c>
      <c r="CX422">
        <v>2667.8</v>
      </c>
      <c r="CY422">
        <v>0.05</v>
      </c>
      <c r="CZ422">
        <v>0.04</v>
      </c>
      <c r="DA422">
        <v>0</v>
      </c>
      <c r="DB422">
        <v>0</v>
      </c>
      <c r="DC422">
        <v>0</v>
      </c>
      <c r="DD422">
        <v>0</v>
      </c>
      <c r="DE422">
        <v>0</v>
      </c>
      <c r="DF422">
        <v>0.09</v>
      </c>
      <c r="DG422">
        <v>0</v>
      </c>
      <c r="DH422">
        <v>0</v>
      </c>
      <c r="DI422">
        <v>0</v>
      </c>
      <c r="DJ422">
        <v>0</v>
      </c>
      <c r="DK422">
        <v>0</v>
      </c>
      <c r="DL422">
        <v>0</v>
      </c>
      <c r="DM422">
        <v>0</v>
      </c>
      <c r="DN422">
        <v>0.73</v>
      </c>
      <c r="DO422">
        <v>0.01</v>
      </c>
      <c r="DP422">
        <v>0.01</v>
      </c>
      <c r="DQ422">
        <v>0.06</v>
      </c>
      <c r="DR422">
        <v>0</v>
      </c>
      <c r="DS422">
        <v>0</v>
      </c>
      <c r="DT422">
        <v>0</v>
      </c>
      <c r="DU422">
        <v>0</v>
      </c>
      <c r="DV422">
        <v>0</v>
      </c>
      <c r="DW422">
        <v>0</v>
      </c>
      <c r="DX422">
        <v>0</v>
      </c>
      <c r="DY422" s="5" t="s">
        <v>1028</v>
      </c>
      <c r="DZ422" s="5" t="s">
        <v>2723</v>
      </c>
      <c r="EA422" s="5" t="s">
        <v>2722</v>
      </c>
      <c r="EB422" s="5" t="s">
        <v>2572</v>
      </c>
      <c r="EC422" s="5">
        <v>2667.7970866700002</v>
      </c>
      <c r="ED422" s="8">
        <v>32.250127357399997</v>
      </c>
      <c r="EE422" s="7">
        <v>0.01</v>
      </c>
    </row>
    <row r="423" spans="1:135">
      <c r="A423">
        <v>1</v>
      </c>
      <c r="B423" t="s">
        <v>2238</v>
      </c>
      <c r="C423" t="s">
        <v>1025</v>
      </c>
      <c r="D423" t="s">
        <v>1026</v>
      </c>
      <c r="E423" t="s">
        <v>1030</v>
      </c>
      <c r="F423" t="s">
        <v>1031</v>
      </c>
      <c r="G423">
        <v>1471.5200623600001</v>
      </c>
      <c r="H423">
        <v>72.75</v>
      </c>
      <c r="I423">
        <v>75.0625</v>
      </c>
      <c r="J423">
        <v>123.5625</v>
      </c>
      <c r="K423">
        <v>136.125</v>
      </c>
      <c r="L423">
        <v>354.5</v>
      </c>
      <c r="M423">
        <v>708.8125</v>
      </c>
      <c r="N423">
        <v>39.074626922607422</v>
      </c>
      <c r="O423">
        <v>352.88101196289063</v>
      </c>
      <c r="P423">
        <v>141.67638240531019</v>
      </c>
      <c r="Q423">
        <v>0</v>
      </c>
      <c r="R423">
        <v>1237.5</v>
      </c>
      <c r="S423">
        <v>0</v>
      </c>
      <c r="T423">
        <v>233.3125</v>
      </c>
      <c r="U423">
        <v>0</v>
      </c>
      <c r="V423">
        <v>0</v>
      </c>
      <c r="W423">
        <v>1062.1170822889671</v>
      </c>
      <c r="X423">
        <v>15.222110539954967</v>
      </c>
      <c r="Y423">
        <v>33</v>
      </c>
      <c r="Z423">
        <v>122030.7062</v>
      </c>
      <c r="AA423">
        <v>52.57</v>
      </c>
      <c r="AB423">
        <v>26.02</v>
      </c>
      <c r="AC423">
        <v>26.02</v>
      </c>
      <c r="AD423">
        <v>0</v>
      </c>
      <c r="AE423">
        <v>2.74</v>
      </c>
      <c r="AF423">
        <v>23.31</v>
      </c>
      <c r="AG423">
        <v>0.5</v>
      </c>
      <c r="AH423">
        <v>1.8</v>
      </c>
      <c r="AI423">
        <v>2.8</v>
      </c>
      <c r="AJ423">
        <v>10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7.08</v>
      </c>
      <c r="AT423">
        <v>0.4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  <c r="BJ423">
        <v>0</v>
      </c>
      <c r="BK423">
        <v>0</v>
      </c>
      <c r="BL423">
        <v>0.75</v>
      </c>
      <c r="BM423">
        <v>0</v>
      </c>
      <c r="BN423">
        <v>0</v>
      </c>
      <c r="BO423">
        <v>0</v>
      </c>
      <c r="BP423">
        <v>0</v>
      </c>
      <c r="BQ423">
        <v>0</v>
      </c>
      <c r="BR423">
        <v>0</v>
      </c>
      <c r="BS423">
        <v>0</v>
      </c>
      <c r="BT423">
        <v>0</v>
      </c>
      <c r="BU423">
        <v>0</v>
      </c>
      <c r="BV423">
        <v>0</v>
      </c>
      <c r="BW423">
        <v>0</v>
      </c>
      <c r="BX423">
        <v>0</v>
      </c>
      <c r="BY423">
        <v>0</v>
      </c>
      <c r="BZ423">
        <v>0</v>
      </c>
      <c r="CA423">
        <v>0</v>
      </c>
      <c r="CB423">
        <v>0</v>
      </c>
      <c r="CC423">
        <v>0</v>
      </c>
      <c r="CD423">
        <v>0</v>
      </c>
      <c r="CE423">
        <v>6.29</v>
      </c>
      <c r="CF423">
        <v>0</v>
      </c>
      <c r="CG423">
        <v>5.01</v>
      </c>
      <c r="CH423">
        <v>0</v>
      </c>
      <c r="CI423">
        <v>4.29</v>
      </c>
      <c r="CJ423">
        <v>0</v>
      </c>
      <c r="CK423">
        <v>0.43</v>
      </c>
      <c r="CL423">
        <v>0</v>
      </c>
      <c r="CM423">
        <v>0</v>
      </c>
      <c r="CN423">
        <v>0</v>
      </c>
      <c r="CO423">
        <v>0</v>
      </c>
      <c r="CP423">
        <v>1.52</v>
      </c>
      <c r="CQ423">
        <v>0</v>
      </c>
      <c r="CR423">
        <v>0.32</v>
      </c>
      <c r="CS423">
        <v>26.48</v>
      </c>
      <c r="CT423">
        <v>0</v>
      </c>
      <c r="CU423">
        <v>30</v>
      </c>
      <c r="CV423">
        <v>46.199999999999996</v>
      </c>
      <c r="CW423" t="s">
        <v>1030</v>
      </c>
      <c r="CX423">
        <v>1471.52</v>
      </c>
      <c r="CY423">
        <v>0.05</v>
      </c>
      <c r="CZ423">
        <v>0.02</v>
      </c>
      <c r="DA423">
        <v>0</v>
      </c>
      <c r="DB423">
        <v>0</v>
      </c>
      <c r="DC423">
        <v>0</v>
      </c>
      <c r="DD423">
        <v>0.01</v>
      </c>
      <c r="DE423">
        <v>0</v>
      </c>
      <c r="DF423">
        <v>0.09</v>
      </c>
      <c r="DG423">
        <v>0</v>
      </c>
      <c r="DH423">
        <v>0</v>
      </c>
      <c r="DI423">
        <v>0</v>
      </c>
      <c r="DJ423">
        <v>0</v>
      </c>
      <c r="DK423">
        <v>0</v>
      </c>
      <c r="DL423">
        <v>0</v>
      </c>
      <c r="DM423">
        <v>0</v>
      </c>
      <c r="DN423">
        <v>0.55000000000000004</v>
      </c>
      <c r="DO423">
        <v>0.06</v>
      </c>
      <c r="DP423">
        <v>7.0000000000000007E-2</v>
      </c>
      <c r="DQ423">
        <v>0.12</v>
      </c>
      <c r="DR423">
        <v>0</v>
      </c>
      <c r="DS423">
        <v>0</v>
      </c>
      <c r="DT423">
        <v>0</v>
      </c>
      <c r="DU423">
        <v>0.01</v>
      </c>
      <c r="DV423">
        <v>0</v>
      </c>
      <c r="DW423">
        <v>0</v>
      </c>
      <c r="DX423">
        <v>0.01</v>
      </c>
      <c r="DY423" s="5" t="s">
        <v>1030</v>
      </c>
      <c r="DZ423" s="5" t="s">
        <v>2724</v>
      </c>
      <c r="EA423" s="5" t="s">
        <v>2722</v>
      </c>
      <c r="EB423" s="5" t="s">
        <v>2572</v>
      </c>
      <c r="EC423" s="5">
        <v>1471.5200623600001</v>
      </c>
      <c r="ED423" s="8">
        <v>2619.9604367406596</v>
      </c>
      <c r="EE423" s="7">
        <v>1.78</v>
      </c>
    </row>
    <row r="424" spans="1:135">
      <c r="A424">
        <v>1</v>
      </c>
      <c r="B424" t="s">
        <v>2238</v>
      </c>
      <c r="C424" t="s">
        <v>1025</v>
      </c>
      <c r="D424" t="s">
        <v>1026</v>
      </c>
      <c r="E424" t="s">
        <v>1032</v>
      </c>
      <c r="F424" t="s">
        <v>1033</v>
      </c>
      <c r="G424">
        <v>2695.1398277500002</v>
      </c>
      <c r="H424">
        <v>108.4375</v>
      </c>
      <c r="I424">
        <v>66.1875</v>
      </c>
      <c r="J424">
        <v>116.5625</v>
      </c>
      <c r="K424">
        <v>134.6875</v>
      </c>
      <c r="L424">
        <v>378.6875</v>
      </c>
      <c r="M424">
        <v>1890.0625</v>
      </c>
      <c r="N424">
        <v>27.983955383300781</v>
      </c>
      <c r="O424">
        <v>534.44683837890625</v>
      </c>
      <c r="P424">
        <v>298.66005097107103</v>
      </c>
      <c r="Q424">
        <v>0</v>
      </c>
      <c r="R424">
        <v>2626.6875</v>
      </c>
      <c r="S424">
        <v>0</v>
      </c>
      <c r="T424">
        <v>0</v>
      </c>
      <c r="U424">
        <v>0</v>
      </c>
      <c r="V424">
        <v>67.9375</v>
      </c>
      <c r="W424">
        <v>1110.7477218447841</v>
      </c>
      <c r="X424">
        <v>14.437633501055023</v>
      </c>
      <c r="Y424">
        <v>56</v>
      </c>
      <c r="Z424">
        <v>164302.8688</v>
      </c>
      <c r="AA424">
        <v>66.95</v>
      </c>
      <c r="AB424">
        <v>55.69</v>
      </c>
      <c r="AC424">
        <v>54.8</v>
      </c>
      <c r="AD424">
        <v>0.89</v>
      </c>
      <c r="AE424">
        <v>3.21</v>
      </c>
      <c r="AF424">
        <v>5.56</v>
      </c>
      <c r="AG424">
        <v>2.4900000000000002</v>
      </c>
      <c r="AH424">
        <v>13.9</v>
      </c>
      <c r="AI424">
        <v>18.2</v>
      </c>
      <c r="AJ424">
        <v>20.8</v>
      </c>
      <c r="AK424">
        <v>0.8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2.5300000000000002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  <c r="BJ424">
        <v>0</v>
      </c>
      <c r="BK424">
        <v>0</v>
      </c>
      <c r="BL424">
        <v>0</v>
      </c>
      <c r="BM424">
        <v>0</v>
      </c>
      <c r="BN424">
        <v>0</v>
      </c>
      <c r="BO424">
        <v>2.29</v>
      </c>
      <c r="BP424">
        <v>0</v>
      </c>
      <c r="BQ424">
        <v>1.92</v>
      </c>
      <c r="BR424">
        <v>0</v>
      </c>
      <c r="BS424">
        <v>1.6</v>
      </c>
      <c r="BT424">
        <v>0.88</v>
      </c>
      <c r="BU424">
        <v>0</v>
      </c>
      <c r="BV424">
        <v>0</v>
      </c>
      <c r="BW424">
        <v>0</v>
      </c>
      <c r="BX424">
        <v>0</v>
      </c>
      <c r="BY424">
        <v>0</v>
      </c>
      <c r="BZ424">
        <v>0</v>
      </c>
      <c r="CA424">
        <v>1.68</v>
      </c>
      <c r="CB424">
        <v>0</v>
      </c>
      <c r="CC424">
        <v>0</v>
      </c>
      <c r="CD424">
        <v>0</v>
      </c>
      <c r="CE424">
        <v>0</v>
      </c>
      <c r="CF424">
        <v>1.52</v>
      </c>
      <c r="CG424">
        <v>0</v>
      </c>
      <c r="CH424">
        <v>0</v>
      </c>
      <c r="CI424">
        <v>9.8800000000000008</v>
      </c>
      <c r="CJ424">
        <v>0</v>
      </c>
      <c r="CK424">
        <v>6.58</v>
      </c>
      <c r="CL424">
        <v>0</v>
      </c>
      <c r="CM424">
        <v>0</v>
      </c>
      <c r="CN424">
        <v>9.09</v>
      </c>
      <c r="CO424">
        <v>6.77</v>
      </c>
      <c r="CP424">
        <v>0.61</v>
      </c>
      <c r="CQ424">
        <v>0</v>
      </c>
      <c r="CR424">
        <v>0</v>
      </c>
      <c r="CS424">
        <v>21.6</v>
      </c>
      <c r="CT424">
        <v>0</v>
      </c>
      <c r="CU424">
        <v>12</v>
      </c>
      <c r="CV424">
        <v>84</v>
      </c>
      <c r="CW424" t="s">
        <v>1032</v>
      </c>
      <c r="CX424">
        <v>2695.14</v>
      </c>
      <c r="CY424">
        <v>0.05</v>
      </c>
      <c r="CZ424">
        <v>7.0000000000000007E-2</v>
      </c>
      <c r="DA424">
        <v>0</v>
      </c>
      <c r="DB424">
        <v>0</v>
      </c>
      <c r="DC424">
        <v>0</v>
      </c>
      <c r="DD424">
        <v>0</v>
      </c>
      <c r="DE424">
        <v>0</v>
      </c>
      <c r="DF424">
        <v>0.06</v>
      </c>
      <c r="DG424">
        <v>0</v>
      </c>
      <c r="DH424">
        <v>0</v>
      </c>
      <c r="DI424">
        <v>0</v>
      </c>
      <c r="DJ424">
        <v>0</v>
      </c>
      <c r="DK424">
        <v>0</v>
      </c>
      <c r="DL424">
        <v>0</v>
      </c>
      <c r="DM424">
        <v>0</v>
      </c>
      <c r="DN424">
        <v>0.67</v>
      </c>
      <c r="DO424">
        <v>0.03</v>
      </c>
      <c r="DP424">
        <v>0.06</v>
      </c>
      <c r="DQ424">
        <v>0.04</v>
      </c>
      <c r="DR424">
        <v>0</v>
      </c>
      <c r="DS424">
        <v>0</v>
      </c>
      <c r="DT424">
        <v>0</v>
      </c>
      <c r="DU424">
        <v>0</v>
      </c>
      <c r="DV424">
        <v>0</v>
      </c>
      <c r="DW424">
        <v>0</v>
      </c>
      <c r="DX424">
        <v>0.01</v>
      </c>
      <c r="DY424" s="5" t="s">
        <v>1032</v>
      </c>
      <c r="DZ424" s="5" t="s">
        <v>2725</v>
      </c>
      <c r="EA424" s="5" t="s">
        <v>2722</v>
      </c>
      <c r="EB424" s="5" t="s">
        <v>2572</v>
      </c>
      <c r="EC424" s="5">
        <v>2695.1398277500002</v>
      </c>
      <c r="ED424" s="8">
        <v>1391.7356068909999</v>
      </c>
      <c r="EE424" s="7">
        <v>0.52</v>
      </c>
    </row>
    <row r="425" spans="1:135">
      <c r="A425">
        <v>1</v>
      </c>
      <c r="B425" t="s">
        <v>2238</v>
      </c>
      <c r="C425" t="s">
        <v>1025</v>
      </c>
      <c r="D425" t="s">
        <v>1026</v>
      </c>
      <c r="E425" t="s">
        <v>1034</v>
      </c>
      <c r="F425" t="s">
        <v>1035</v>
      </c>
      <c r="G425">
        <v>1103.95460116</v>
      </c>
      <c r="H425">
        <v>165</v>
      </c>
      <c r="I425">
        <v>123.5</v>
      </c>
      <c r="J425">
        <v>119.5625</v>
      </c>
      <c r="K425">
        <v>111.875</v>
      </c>
      <c r="L425">
        <v>209.8125</v>
      </c>
      <c r="M425">
        <v>373.9375</v>
      </c>
      <c r="N425">
        <v>41.502143859863281</v>
      </c>
      <c r="O425">
        <v>193.02793884277344</v>
      </c>
      <c r="P425">
        <v>97.122537874623276</v>
      </c>
      <c r="Q425">
        <v>23.9375</v>
      </c>
      <c r="R425">
        <v>1079.75</v>
      </c>
      <c r="S425">
        <v>0</v>
      </c>
      <c r="T425">
        <v>0</v>
      </c>
      <c r="U425">
        <v>0</v>
      </c>
      <c r="V425">
        <v>0</v>
      </c>
      <c r="W425">
        <v>1051.5768599717114</v>
      </c>
      <c r="X425">
        <v>15.311168316831683</v>
      </c>
      <c r="Y425">
        <v>38</v>
      </c>
      <c r="Z425">
        <v>101663.9566</v>
      </c>
      <c r="AA425">
        <v>46.86</v>
      </c>
      <c r="AB425">
        <v>22.45</v>
      </c>
      <c r="AC425">
        <v>21.54</v>
      </c>
      <c r="AD425">
        <v>0.91</v>
      </c>
      <c r="AE425">
        <v>3.41</v>
      </c>
      <c r="AF425">
        <v>20.37</v>
      </c>
      <c r="AG425">
        <v>0.63</v>
      </c>
      <c r="AH425">
        <v>12.8</v>
      </c>
      <c r="AI425">
        <v>25.1</v>
      </c>
      <c r="AJ425">
        <v>6.3</v>
      </c>
      <c r="AK425">
        <v>0</v>
      </c>
      <c r="AL425">
        <v>1.4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1.02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1.33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  <c r="BJ425">
        <v>0</v>
      </c>
      <c r="BK425">
        <v>0</v>
      </c>
      <c r="BL425">
        <v>0</v>
      </c>
      <c r="BM425">
        <v>1.87</v>
      </c>
      <c r="BN425">
        <v>0</v>
      </c>
      <c r="BO425">
        <v>2.64</v>
      </c>
      <c r="BP425">
        <v>0</v>
      </c>
      <c r="BQ425">
        <v>5.6</v>
      </c>
      <c r="BR425">
        <v>0</v>
      </c>
      <c r="BS425">
        <v>1.56</v>
      </c>
      <c r="BT425">
        <v>0.4</v>
      </c>
      <c r="BU425">
        <v>0</v>
      </c>
      <c r="BV425">
        <v>0</v>
      </c>
      <c r="BW425">
        <v>0</v>
      </c>
      <c r="BX425">
        <v>0</v>
      </c>
      <c r="BY425">
        <v>0</v>
      </c>
      <c r="BZ425">
        <v>0</v>
      </c>
      <c r="CA425">
        <v>0</v>
      </c>
      <c r="CB425">
        <v>0</v>
      </c>
      <c r="CC425">
        <v>0</v>
      </c>
      <c r="CD425">
        <v>0</v>
      </c>
      <c r="CE425">
        <v>4.76</v>
      </c>
      <c r="CF425">
        <v>0</v>
      </c>
      <c r="CG425">
        <v>1.57</v>
      </c>
      <c r="CH425">
        <v>0</v>
      </c>
      <c r="CI425">
        <v>7.57</v>
      </c>
      <c r="CJ425">
        <v>0</v>
      </c>
      <c r="CK425">
        <v>1.64</v>
      </c>
      <c r="CL425">
        <v>0</v>
      </c>
      <c r="CM425">
        <v>0</v>
      </c>
      <c r="CN425">
        <v>0</v>
      </c>
      <c r="CO425">
        <v>0</v>
      </c>
      <c r="CP425">
        <v>0</v>
      </c>
      <c r="CQ425">
        <v>5.45</v>
      </c>
      <c r="CR425">
        <v>0</v>
      </c>
      <c r="CS425">
        <v>10.050000000000001</v>
      </c>
      <c r="CT425">
        <v>0</v>
      </c>
      <c r="CU425">
        <v>6</v>
      </c>
      <c r="CV425">
        <v>53.199999999999996</v>
      </c>
      <c r="CW425" t="s">
        <v>1034</v>
      </c>
      <c r="CX425">
        <v>1103.95</v>
      </c>
      <c r="CY425">
        <v>7.0000000000000007E-2</v>
      </c>
      <c r="CZ425">
        <v>0.01</v>
      </c>
      <c r="DA425">
        <v>0</v>
      </c>
      <c r="DB425">
        <v>0</v>
      </c>
      <c r="DC425">
        <v>0</v>
      </c>
      <c r="DD425">
        <v>0.03</v>
      </c>
      <c r="DE425">
        <v>0</v>
      </c>
      <c r="DF425">
        <v>0.11</v>
      </c>
      <c r="DG425">
        <v>0</v>
      </c>
      <c r="DH425">
        <v>0</v>
      </c>
      <c r="DI425">
        <v>0</v>
      </c>
      <c r="DJ425">
        <v>0</v>
      </c>
      <c r="DK425">
        <v>0</v>
      </c>
      <c r="DL425">
        <v>0</v>
      </c>
      <c r="DM425">
        <v>0</v>
      </c>
      <c r="DN425">
        <v>0.36</v>
      </c>
      <c r="DO425">
        <v>0.04</v>
      </c>
      <c r="DP425">
        <v>0.09</v>
      </c>
      <c r="DQ425">
        <v>0.14000000000000001</v>
      </c>
      <c r="DR425">
        <v>0</v>
      </c>
      <c r="DS425">
        <v>0</v>
      </c>
      <c r="DT425">
        <v>0</v>
      </c>
      <c r="DU425">
        <v>0.02</v>
      </c>
      <c r="DV425">
        <v>0</v>
      </c>
      <c r="DW425">
        <v>0</v>
      </c>
      <c r="DX425">
        <v>0.12</v>
      </c>
      <c r="DY425" s="5" t="s">
        <v>1034</v>
      </c>
      <c r="DZ425" s="5" t="s">
        <v>2726</v>
      </c>
      <c r="EA425" s="5" t="s">
        <v>2722</v>
      </c>
      <c r="EB425" s="5" t="s">
        <v>2572</v>
      </c>
      <c r="EC425" s="5">
        <v>1103.95460116</v>
      </c>
      <c r="ED425" s="8">
        <v>1307.3863661700998</v>
      </c>
      <c r="EE425" s="7">
        <v>1.18</v>
      </c>
    </row>
    <row r="426" spans="1:135">
      <c r="A426">
        <v>1</v>
      </c>
      <c r="B426" t="s">
        <v>2238</v>
      </c>
      <c r="C426" t="s">
        <v>1025</v>
      </c>
      <c r="D426" t="s">
        <v>1026</v>
      </c>
      <c r="E426" t="s">
        <v>1036</v>
      </c>
      <c r="F426" t="s">
        <v>133</v>
      </c>
      <c r="G426">
        <v>746.01456005</v>
      </c>
      <c r="H426">
        <v>27.8125</v>
      </c>
      <c r="I426">
        <v>23.0625</v>
      </c>
      <c r="J426">
        <v>47.3125</v>
      </c>
      <c r="K426">
        <v>70.9375</v>
      </c>
      <c r="L426">
        <v>199.5625</v>
      </c>
      <c r="M426">
        <v>377.4375</v>
      </c>
      <c r="N426">
        <v>59.923599243164063</v>
      </c>
      <c r="O426">
        <v>270.25820922851563</v>
      </c>
      <c r="P426">
        <v>166.12087851901572</v>
      </c>
      <c r="Q426">
        <v>0</v>
      </c>
      <c r="R426">
        <v>680.1875</v>
      </c>
      <c r="S426">
        <v>0</v>
      </c>
      <c r="T426">
        <v>65.9375</v>
      </c>
      <c r="U426">
        <v>0</v>
      </c>
      <c r="V426">
        <v>0</v>
      </c>
      <c r="W426">
        <v>1098.9250167560322</v>
      </c>
      <c r="X426">
        <v>15.153028652815015</v>
      </c>
      <c r="Y426">
        <v>7</v>
      </c>
      <c r="Z426">
        <v>14919.2111</v>
      </c>
      <c r="AA426">
        <v>10.95</v>
      </c>
      <c r="AB426">
        <v>3.82</v>
      </c>
      <c r="AC426">
        <v>3.62</v>
      </c>
      <c r="AD426">
        <v>0.2</v>
      </c>
      <c r="AE426">
        <v>0.78</v>
      </c>
      <c r="AF426">
        <v>5.95</v>
      </c>
      <c r="AG426">
        <v>0.4</v>
      </c>
      <c r="AH426">
        <v>0.4</v>
      </c>
      <c r="AI426">
        <v>2.2000000000000002</v>
      </c>
      <c r="AJ426">
        <v>2.7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  <c r="BJ426">
        <v>0</v>
      </c>
      <c r="BK426">
        <v>0</v>
      </c>
      <c r="BL426">
        <v>1.23</v>
      </c>
      <c r="BM426">
        <v>0.7</v>
      </c>
      <c r="BN426">
        <v>0</v>
      </c>
      <c r="BO426">
        <v>0</v>
      </c>
      <c r="BP426">
        <v>0</v>
      </c>
      <c r="BQ426">
        <v>0</v>
      </c>
      <c r="BR426">
        <v>0</v>
      </c>
      <c r="BS426">
        <v>0</v>
      </c>
      <c r="BT426">
        <v>0</v>
      </c>
      <c r="BU426">
        <v>0</v>
      </c>
      <c r="BV426">
        <v>0</v>
      </c>
      <c r="BW426">
        <v>0</v>
      </c>
      <c r="BX426">
        <v>0</v>
      </c>
      <c r="BY426">
        <v>0</v>
      </c>
      <c r="BZ426">
        <v>0</v>
      </c>
      <c r="CA426">
        <v>0</v>
      </c>
      <c r="CB426">
        <v>0</v>
      </c>
      <c r="CC426">
        <v>0</v>
      </c>
      <c r="CD426">
        <v>0</v>
      </c>
      <c r="CE426">
        <v>0</v>
      </c>
      <c r="CF426">
        <v>0</v>
      </c>
      <c r="CG426">
        <v>0</v>
      </c>
      <c r="CH426">
        <v>0</v>
      </c>
      <c r="CI426">
        <v>2.04</v>
      </c>
      <c r="CJ426">
        <v>0</v>
      </c>
      <c r="CK426">
        <v>0</v>
      </c>
      <c r="CL426">
        <v>0</v>
      </c>
      <c r="CM426">
        <v>0</v>
      </c>
      <c r="CN426">
        <v>0</v>
      </c>
      <c r="CO426">
        <v>0</v>
      </c>
      <c r="CP426">
        <v>0</v>
      </c>
      <c r="CQ426">
        <v>0</v>
      </c>
      <c r="CR426">
        <v>0</v>
      </c>
      <c r="CS426">
        <v>6.98</v>
      </c>
      <c r="CT426">
        <v>0</v>
      </c>
      <c r="CU426">
        <v>3</v>
      </c>
      <c r="CV426">
        <v>7.7000000000000011</v>
      </c>
      <c r="CW426" t="s">
        <v>1036</v>
      </c>
      <c r="CX426">
        <v>746.01</v>
      </c>
      <c r="CY426">
        <v>0.02</v>
      </c>
      <c r="CZ426">
        <v>0</v>
      </c>
      <c r="DA426">
        <v>0</v>
      </c>
      <c r="DB426">
        <v>0</v>
      </c>
      <c r="DC426">
        <v>0</v>
      </c>
      <c r="DD426">
        <v>0.01</v>
      </c>
      <c r="DE426">
        <v>0</v>
      </c>
      <c r="DF426">
        <v>7.0000000000000007E-2</v>
      </c>
      <c r="DG426">
        <v>0</v>
      </c>
      <c r="DH426">
        <v>0</v>
      </c>
      <c r="DI426">
        <v>0</v>
      </c>
      <c r="DJ426">
        <v>0</v>
      </c>
      <c r="DK426">
        <v>0</v>
      </c>
      <c r="DL426">
        <v>0.01</v>
      </c>
      <c r="DM426">
        <v>0</v>
      </c>
      <c r="DN426">
        <v>0.66</v>
      </c>
      <c r="DO426">
        <v>0.01</v>
      </c>
      <c r="DP426">
        <v>0.08</v>
      </c>
      <c r="DQ426">
        <v>0.11</v>
      </c>
      <c r="DR426">
        <v>0</v>
      </c>
      <c r="DS426">
        <v>0.01</v>
      </c>
      <c r="DT426">
        <v>0</v>
      </c>
      <c r="DU426">
        <v>0</v>
      </c>
      <c r="DV426">
        <v>0</v>
      </c>
      <c r="DW426">
        <v>0</v>
      </c>
      <c r="DX426">
        <v>0</v>
      </c>
      <c r="DY426" s="5" t="s">
        <v>1036</v>
      </c>
      <c r="DZ426" s="5" t="s">
        <v>2287</v>
      </c>
      <c r="EA426" s="5" t="s">
        <v>2722</v>
      </c>
      <c r="EB426" s="5" t="s">
        <v>2572</v>
      </c>
      <c r="EC426" s="5">
        <v>746.01456005</v>
      </c>
      <c r="ED426" s="8">
        <v>1151.4257779720001</v>
      </c>
      <c r="EE426" s="7">
        <v>1.54</v>
      </c>
    </row>
    <row r="427" spans="1:135">
      <c r="A427">
        <v>1</v>
      </c>
      <c r="B427" t="s">
        <v>2238</v>
      </c>
      <c r="C427" t="s">
        <v>1025</v>
      </c>
      <c r="D427" t="s">
        <v>1026</v>
      </c>
      <c r="E427" t="s">
        <v>1037</v>
      </c>
      <c r="F427" t="s">
        <v>1026</v>
      </c>
      <c r="G427">
        <v>3241.6773414700001</v>
      </c>
      <c r="H427">
        <v>198.875</v>
      </c>
      <c r="I427">
        <v>116.375</v>
      </c>
      <c r="J427">
        <v>173</v>
      </c>
      <c r="K427">
        <v>198.8125</v>
      </c>
      <c r="L427">
        <v>566.4375</v>
      </c>
      <c r="M427">
        <v>1989.6875</v>
      </c>
      <c r="N427">
        <v>32.686328887939453</v>
      </c>
      <c r="O427">
        <v>462.61788940429688</v>
      </c>
      <c r="P427">
        <v>178.82490312364169</v>
      </c>
      <c r="Q427">
        <v>57.1875</v>
      </c>
      <c r="R427">
        <v>1213</v>
      </c>
      <c r="S427">
        <v>0</v>
      </c>
      <c r="T427">
        <v>1789.125</v>
      </c>
      <c r="U427">
        <v>0</v>
      </c>
      <c r="V427">
        <v>183.875</v>
      </c>
      <c r="W427">
        <v>1074.7991557602977</v>
      </c>
      <c r="X427">
        <v>14.970715869007922</v>
      </c>
      <c r="Y427">
        <v>69</v>
      </c>
      <c r="Z427">
        <v>210937.82010000001</v>
      </c>
      <c r="AA427">
        <v>92.51</v>
      </c>
      <c r="AB427">
        <v>56</v>
      </c>
      <c r="AC427">
        <v>50.55</v>
      </c>
      <c r="AD427">
        <v>5.45</v>
      </c>
      <c r="AE427">
        <v>5.18</v>
      </c>
      <c r="AF427">
        <v>29.58</v>
      </c>
      <c r="AG427">
        <v>1.75</v>
      </c>
      <c r="AH427">
        <v>0.4</v>
      </c>
      <c r="AI427">
        <v>14.7</v>
      </c>
      <c r="AJ427">
        <v>22.8</v>
      </c>
      <c r="AK427">
        <v>0</v>
      </c>
      <c r="AL427">
        <v>6.84</v>
      </c>
      <c r="AM427">
        <v>0</v>
      </c>
      <c r="AN427">
        <v>0</v>
      </c>
      <c r="AO427">
        <v>0</v>
      </c>
      <c r="AP427">
        <v>3.44</v>
      </c>
      <c r="AQ427">
        <v>0</v>
      </c>
      <c r="AR427">
        <v>0</v>
      </c>
      <c r="AS427">
        <v>4.32</v>
      </c>
      <c r="AT427">
        <v>0</v>
      </c>
      <c r="AU427">
        <v>0</v>
      </c>
      <c r="AV427">
        <v>0</v>
      </c>
      <c r="AW427">
        <v>1.25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1.32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  <c r="BJ427">
        <v>0</v>
      </c>
      <c r="BK427">
        <v>0</v>
      </c>
      <c r="BL427">
        <v>0</v>
      </c>
      <c r="BM427">
        <v>8.65</v>
      </c>
      <c r="BN427">
        <v>0</v>
      </c>
      <c r="BO427">
        <v>0</v>
      </c>
      <c r="BP427">
        <v>0</v>
      </c>
      <c r="BQ427">
        <v>1.99</v>
      </c>
      <c r="BR427">
        <v>0</v>
      </c>
      <c r="BS427">
        <v>0.21</v>
      </c>
      <c r="BT427">
        <v>0</v>
      </c>
      <c r="BU427">
        <v>0</v>
      </c>
      <c r="BV427">
        <v>0</v>
      </c>
      <c r="BW427">
        <v>0</v>
      </c>
      <c r="BX427">
        <v>0</v>
      </c>
      <c r="BY427">
        <v>0</v>
      </c>
      <c r="BZ427">
        <v>0</v>
      </c>
      <c r="CA427">
        <v>0</v>
      </c>
      <c r="CB427">
        <v>0</v>
      </c>
      <c r="CC427">
        <v>1.25</v>
      </c>
      <c r="CD427">
        <v>0.69</v>
      </c>
      <c r="CE427">
        <v>5.01</v>
      </c>
      <c r="CF427">
        <v>4.51</v>
      </c>
      <c r="CG427">
        <v>5.88</v>
      </c>
      <c r="CH427">
        <v>0</v>
      </c>
      <c r="CI427">
        <v>6.63</v>
      </c>
      <c r="CJ427">
        <v>0</v>
      </c>
      <c r="CK427">
        <v>2.02</v>
      </c>
      <c r="CL427">
        <v>0</v>
      </c>
      <c r="CM427">
        <v>0</v>
      </c>
      <c r="CN427">
        <v>6.59</v>
      </c>
      <c r="CO427">
        <v>3.44</v>
      </c>
      <c r="CP427">
        <v>1.04</v>
      </c>
      <c r="CQ427">
        <v>0</v>
      </c>
      <c r="CR427">
        <v>0</v>
      </c>
      <c r="CS427">
        <v>27.43</v>
      </c>
      <c r="CT427">
        <v>0</v>
      </c>
      <c r="CU427">
        <v>44</v>
      </c>
      <c r="CV427">
        <v>89.7</v>
      </c>
      <c r="CW427" t="s">
        <v>1037</v>
      </c>
      <c r="CX427">
        <v>3241.68</v>
      </c>
      <c r="CY427">
        <v>0.06</v>
      </c>
      <c r="CZ427">
        <v>0.03</v>
      </c>
      <c r="DA427">
        <v>0</v>
      </c>
      <c r="DB427">
        <v>0</v>
      </c>
      <c r="DC427">
        <v>0</v>
      </c>
      <c r="DD427">
        <v>0</v>
      </c>
      <c r="DE427">
        <v>0</v>
      </c>
      <c r="DF427">
        <v>0.08</v>
      </c>
      <c r="DG427">
        <v>0</v>
      </c>
      <c r="DH427">
        <v>0</v>
      </c>
      <c r="DI427">
        <v>0</v>
      </c>
      <c r="DJ427">
        <v>0</v>
      </c>
      <c r="DK427">
        <v>0</v>
      </c>
      <c r="DL427">
        <v>0</v>
      </c>
      <c r="DM427">
        <v>0</v>
      </c>
      <c r="DN427">
        <v>0.5</v>
      </c>
      <c r="DO427">
        <v>0.06</v>
      </c>
      <c r="DP427">
        <v>7.0000000000000007E-2</v>
      </c>
      <c r="DQ427">
        <v>0.17</v>
      </c>
      <c r="DR427">
        <v>0</v>
      </c>
      <c r="DS427">
        <v>0</v>
      </c>
      <c r="DT427">
        <v>0</v>
      </c>
      <c r="DU427">
        <v>0.01</v>
      </c>
      <c r="DV427">
        <v>0</v>
      </c>
      <c r="DW427">
        <v>0</v>
      </c>
      <c r="DX427">
        <v>0.02</v>
      </c>
      <c r="DY427" s="5" t="s">
        <v>1037</v>
      </c>
      <c r="DZ427" s="5" t="s">
        <v>2722</v>
      </c>
      <c r="EA427" s="5" t="s">
        <v>2722</v>
      </c>
      <c r="EB427" s="5" t="s">
        <v>2572</v>
      </c>
      <c r="EC427" s="5">
        <v>3241.6773414700001</v>
      </c>
      <c r="ED427" s="8">
        <v>1990.4991431825279</v>
      </c>
      <c r="EE427" s="7">
        <v>0.61</v>
      </c>
    </row>
    <row r="428" spans="1:135">
      <c r="A428">
        <v>1</v>
      </c>
      <c r="B428" t="s">
        <v>2238</v>
      </c>
      <c r="C428" t="s">
        <v>1025</v>
      </c>
      <c r="D428" t="s">
        <v>1026</v>
      </c>
      <c r="E428" t="s">
        <v>1038</v>
      </c>
      <c r="F428" t="s">
        <v>1039</v>
      </c>
      <c r="G428">
        <v>978.39186554699995</v>
      </c>
      <c r="H428">
        <v>121.875</v>
      </c>
      <c r="I428">
        <v>64.8125</v>
      </c>
      <c r="J428">
        <v>93</v>
      </c>
      <c r="K428">
        <v>94.6875</v>
      </c>
      <c r="L428">
        <v>198.9375</v>
      </c>
      <c r="M428">
        <v>405.6875</v>
      </c>
      <c r="N428">
        <v>121.22282409667969</v>
      </c>
      <c r="O428">
        <v>270.64773559570313</v>
      </c>
      <c r="P428">
        <v>190.403120571795</v>
      </c>
      <c r="Q428">
        <v>52.9375</v>
      </c>
      <c r="R428">
        <v>853.6875</v>
      </c>
      <c r="S428">
        <v>0</v>
      </c>
      <c r="T428">
        <v>72.375</v>
      </c>
      <c r="U428">
        <v>0</v>
      </c>
      <c r="V428">
        <v>0</v>
      </c>
      <c r="W428">
        <v>1142.4707798428817</v>
      </c>
      <c r="X428">
        <v>15.006951523280323</v>
      </c>
      <c r="Y428">
        <v>24</v>
      </c>
      <c r="Z428">
        <v>56382.647499999999</v>
      </c>
      <c r="AA428">
        <v>29.98</v>
      </c>
      <c r="AB428">
        <v>10.72</v>
      </c>
      <c r="AC428">
        <v>10.72</v>
      </c>
      <c r="AD428">
        <v>0</v>
      </c>
      <c r="AE428">
        <v>1.66</v>
      </c>
      <c r="AF428">
        <v>15.68</v>
      </c>
      <c r="AG428">
        <v>1.92</v>
      </c>
      <c r="AH428">
        <v>0</v>
      </c>
      <c r="AI428">
        <v>12</v>
      </c>
      <c r="AJ428">
        <v>6.4</v>
      </c>
      <c r="AK428">
        <v>3.2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0.9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  <c r="BJ428">
        <v>0</v>
      </c>
      <c r="BK428">
        <v>0</v>
      </c>
      <c r="BL428">
        <v>1.65</v>
      </c>
      <c r="BM428">
        <v>1.05</v>
      </c>
      <c r="BN428">
        <v>0</v>
      </c>
      <c r="BO428">
        <v>0</v>
      </c>
      <c r="BP428">
        <v>0</v>
      </c>
      <c r="BQ428">
        <v>0.84</v>
      </c>
      <c r="BR428">
        <v>0</v>
      </c>
      <c r="BS428">
        <v>0.93</v>
      </c>
      <c r="BT428">
        <v>3.02</v>
      </c>
      <c r="BU428">
        <v>0</v>
      </c>
      <c r="BV428">
        <v>0</v>
      </c>
      <c r="BW428">
        <v>0</v>
      </c>
      <c r="BX428">
        <v>0</v>
      </c>
      <c r="BY428">
        <v>0</v>
      </c>
      <c r="BZ428">
        <v>0</v>
      </c>
      <c r="CA428">
        <v>0</v>
      </c>
      <c r="CB428">
        <v>0</v>
      </c>
      <c r="CC428">
        <v>0</v>
      </c>
      <c r="CD428">
        <v>0</v>
      </c>
      <c r="CE428">
        <v>0</v>
      </c>
      <c r="CF428">
        <v>1.1000000000000001</v>
      </c>
      <c r="CG428">
        <v>2.72</v>
      </c>
      <c r="CH428">
        <v>0</v>
      </c>
      <c r="CI428">
        <v>5.6</v>
      </c>
      <c r="CJ428">
        <v>0</v>
      </c>
      <c r="CK428">
        <v>0.53</v>
      </c>
      <c r="CL428">
        <v>0</v>
      </c>
      <c r="CM428">
        <v>0</v>
      </c>
      <c r="CN428">
        <v>0</v>
      </c>
      <c r="CO428">
        <v>1.46</v>
      </c>
      <c r="CP428">
        <v>0</v>
      </c>
      <c r="CQ428">
        <v>0</v>
      </c>
      <c r="CR428">
        <v>0</v>
      </c>
      <c r="CS428">
        <v>10.18</v>
      </c>
      <c r="CT428">
        <v>0</v>
      </c>
      <c r="CU428">
        <v>8</v>
      </c>
      <c r="CV428">
        <v>31.200000000000003</v>
      </c>
      <c r="CW428" t="s">
        <v>1038</v>
      </c>
      <c r="CX428">
        <v>978.39</v>
      </c>
      <c r="CY428">
        <v>0.02</v>
      </c>
      <c r="CZ428">
        <v>0</v>
      </c>
      <c r="DA428">
        <v>0</v>
      </c>
      <c r="DB428">
        <v>0</v>
      </c>
      <c r="DC428">
        <v>0</v>
      </c>
      <c r="DD428">
        <v>0.02</v>
      </c>
      <c r="DE428">
        <v>0</v>
      </c>
      <c r="DF428">
        <v>7.0000000000000007E-2</v>
      </c>
      <c r="DG428">
        <v>0</v>
      </c>
      <c r="DH428">
        <v>0</v>
      </c>
      <c r="DI428">
        <v>0</v>
      </c>
      <c r="DJ428">
        <v>0</v>
      </c>
      <c r="DK428">
        <v>0</v>
      </c>
      <c r="DL428">
        <v>0</v>
      </c>
      <c r="DM428">
        <v>0</v>
      </c>
      <c r="DN428">
        <v>0.66</v>
      </c>
      <c r="DO428">
        <v>0</v>
      </c>
      <c r="DP428">
        <v>0.04</v>
      </c>
      <c r="DQ428">
        <v>0.1</v>
      </c>
      <c r="DR428">
        <v>0</v>
      </c>
      <c r="DS428">
        <v>0</v>
      </c>
      <c r="DT428">
        <v>0</v>
      </c>
      <c r="DU428">
        <v>0</v>
      </c>
      <c r="DV428">
        <v>0</v>
      </c>
      <c r="DW428">
        <v>0</v>
      </c>
      <c r="DX428">
        <v>0.08</v>
      </c>
      <c r="DY428" s="5" t="s">
        <v>1038</v>
      </c>
      <c r="DZ428" s="5" t="s">
        <v>2727</v>
      </c>
      <c r="EA428" s="5" t="s">
        <v>2722</v>
      </c>
      <c r="EB428" s="5" t="s">
        <v>2572</v>
      </c>
      <c r="EC428" s="5">
        <v>978.39186554699995</v>
      </c>
      <c r="ED428" s="8">
        <v>1349.3412225016</v>
      </c>
      <c r="EE428" s="7">
        <v>1.38</v>
      </c>
    </row>
    <row r="429" spans="1:135">
      <c r="A429">
        <v>1</v>
      </c>
      <c r="B429" t="s">
        <v>2238</v>
      </c>
      <c r="C429" t="s">
        <v>1025</v>
      </c>
      <c r="D429" t="s">
        <v>1026</v>
      </c>
      <c r="E429" t="s">
        <v>1040</v>
      </c>
      <c r="F429" t="s">
        <v>1041</v>
      </c>
      <c r="G429">
        <v>2815.4821963899999</v>
      </c>
      <c r="H429">
        <v>265.8125</v>
      </c>
      <c r="I429">
        <v>177.5625</v>
      </c>
      <c r="J429">
        <v>338.3125</v>
      </c>
      <c r="K429">
        <v>366.1875</v>
      </c>
      <c r="L429">
        <v>740.3125</v>
      </c>
      <c r="M429">
        <v>928.25</v>
      </c>
      <c r="N429">
        <v>47.163093566894531</v>
      </c>
      <c r="O429">
        <v>276.79544067382813</v>
      </c>
      <c r="P429">
        <v>162.31428785209604</v>
      </c>
      <c r="Q429">
        <v>62.375</v>
      </c>
      <c r="R429">
        <v>2687.9375</v>
      </c>
      <c r="S429">
        <v>0</v>
      </c>
      <c r="T429">
        <v>66.125</v>
      </c>
      <c r="U429">
        <v>0</v>
      </c>
      <c r="V429">
        <v>0</v>
      </c>
      <c r="W429">
        <v>1112.0289118665128</v>
      </c>
      <c r="X429">
        <v>15.11752174491879</v>
      </c>
      <c r="Y429">
        <v>99</v>
      </c>
      <c r="Z429">
        <v>289319.30660000001</v>
      </c>
      <c r="AA429">
        <v>132.13</v>
      </c>
      <c r="AB429">
        <v>62.59</v>
      </c>
      <c r="AC429">
        <v>60.92</v>
      </c>
      <c r="AD429">
        <v>1.67</v>
      </c>
      <c r="AE429">
        <v>5.89</v>
      </c>
      <c r="AF429">
        <v>62.54</v>
      </c>
      <c r="AG429">
        <v>1.1100000000000001</v>
      </c>
      <c r="AH429">
        <v>14.6</v>
      </c>
      <c r="AI429">
        <v>75.400000000000006</v>
      </c>
      <c r="AJ429">
        <v>9.9</v>
      </c>
      <c r="AK429">
        <v>1.6</v>
      </c>
      <c r="AL429">
        <v>1.63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2.72</v>
      </c>
      <c r="AT429">
        <v>2.17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  <c r="BJ429">
        <v>0</v>
      </c>
      <c r="BK429">
        <v>0</v>
      </c>
      <c r="BL429">
        <v>3.13</v>
      </c>
      <c r="BM429">
        <v>0</v>
      </c>
      <c r="BN429">
        <v>0</v>
      </c>
      <c r="BO429">
        <v>2.5</v>
      </c>
      <c r="BP429">
        <v>0</v>
      </c>
      <c r="BQ429">
        <v>19.760000000000002</v>
      </c>
      <c r="BR429">
        <v>4.42</v>
      </c>
      <c r="BS429">
        <v>0</v>
      </c>
      <c r="BT429">
        <v>2.13</v>
      </c>
      <c r="BU429">
        <v>0</v>
      </c>
      <c r="BV429">
        <v>0</v>
      </c>
      <c r="BW429">
        <v>0</v>
      </c>
      <c r="BX429">
        <v>0</v>
      </c>
      <c r="BY429">
        <v>0</v>
      </c>
      <c r="BZ429">
        <v>0</v>
      </c>
      <c r="CA429">
        <v>0.53</v>
      </c>
      <c r="CB429">
        <v>0</v>
      </c>
      <c r="CC429">
        <v>0</v>
      </c>
      <c r="CD429">
        <v>0</v>
      </c>
      <c r="CE429">
        <v>3.41</v>
      </c>
      <c r="CF429">
        <v>3.9</v>
      </c>
      <c r="CG429">
        <v>1.34</v>
      </c>
      <c r="CH429">
        <v>0</v>
      </c>
      <c r="CI429">
        <v>20.95</v>
      </c>
      <c r="CJ429">
        <v>0</v>
      </c>
      <c r="CK429">
        <v>1.4</v>
      </c>
      <c r="CL429">
        <v>0</v>
      </c>
      <c r="CM429">
        <v>0</v>
      </c>
      <c r="CN429">
        <v>5.1000000000000005</v>
      </c>
      <c r="CO429">
        <v>5.78</v>
      </c>
      <c r="CP429">
        <v>2.91</v>
      </c>
      <c r="CQ429">
        <v>14.7</v>
      </c>
      <c r="CR429">
        <v>0</v>
      </c>
      <c r="CS429">
        <v>33.65</v>
      </c>
      <c r="CT429">
        <v>0</v>
      </c>
      <c r="CU429">
        <v>33</v>
      </c>
      <c r="CV429">
        <v>138.6</v>
      </c>
      <c r="CW429" t="s">
        <v>1040</v>
      </c>
      <c r="CX429">
        <v>2815.48</v>
      </c>
      <c r="CY429">
        <v>0.05</v>
      </c>
      <c r="CZ429">
        <v>0.03</v>
      </c>
      <c r="DA429">
        <v>0</v>
      </c>
      <c r="DB429">
        <v>0</v>
      </c>
      <c r="DC429">
        <v>0</v>
      </c>
      <c r="DD429">
        <v>0.02</v>
      </c>
      <c r="DE429">
        <v>0</v>
      </c>
      <c r="DF429">
        <v>0.13</v>
      </c>
      <c r="DG429">
        <v>0</v>
      </c>
      <c r="DH429">
        <v>0</v>
      </c>
      <c r="DI429">
        <v>0</v>
      </c>
      <c r="DJ429">
        <v>0</v>
      </c>
      <c r="DK429">
        <v>0</v>
      </c>
      <c r="DL429">
        <v>0.02</v>
      </c>
      <c r="DM429">
        <v>0</v>
      </c>
      <c r="DN429">
        <v>0.46</v>
      </c>
      <c r="DO429">
        <v>0.01</v>
      </c>
      <c r="DP429">
        <v>0.06</v>
      </c>
      <c r="DQ429">
        <v>0.18</v>
      </c>
      <c r="DR429">
        <v>0</v>
      </c>
      <c r="DS429">
        <v>0</v>
      </c>
      <c r="DT429">
        <v>0</v>
      </c>
      <c r="DU429">
        <v>0.01</v>
      </c>
      <c r="DV429">
        <v>0</v>
      </c>
      <c r="DW429">
        <v>0</v>
      </c>
      <c r="DX429">
        <v>0.04</v>
      </c>
      <c r="DY429" s="5" t="s">
        <v>1040</v>
      </c>
      <c r="DZ429" s="5" t="s">
        <v>2728</v>
      </c>
      <c r="EA429" s="5" t="s">
        <v>2722</v>
      </c>
      <c r="EB429" s="5" t="s">
        <v>2572</v>
      </c>
      <c r="EC429" s="5">
        <v>2815.4821963899999</v>
      </c>
      <c r="ED429" s="8">
        <v>3478.9301918218998</v>
      </c>
      <c r="EE429" s="7">
        <v>1.24</v>
      </c>
    </row>
    <row r="430" spans="1:135">
      <c r="A430">
        <v>1</v>
      </c>
      <c r="B430" t="s">
        <v>2238</v>
      </c>
      <c r="C430" t="s">
        <v>1025</v>
      </c>
      <c r="D430" t="s">
        <v>1026</v>
      </c>
      <c r="E430" t="s">
        <v>1042</v>
      </c>
      <c r="F430" t="s">
        <v>1043</v>
      </c>
      <c r="G430">
        <v>1785.6241441699999</v>
      </c>
      <c r="H430">
        <v>55.125</v>
      </c>
      <c r="I430">
        <v>68.25</v>
      </c>
      <c r="J430">
        <v>155.875</v>
      </c>
      <c r="K430">
        <v>183.25</v>
      </c>
      <c r="L430">
        <v>511.6875</v>
      </c>
      <c r="M430">
        <v>811.875</v>
      </c>
      <c r="N430">
        <v>99.419929504394531</v>
      </c>
      <c r="O430">
        <v>546.06976318359375</v>
      </c>
      <c r="P430">
        <v>267.26418784334066</v>
      </c>
      <c r="Q430">
        <v>23.1875</v>
      </c>
      <c r="R430">
        <v>907.0625</v>
      </c>
      <c r="S430">
        <v>0</v>
      </c>
      <c r="T430">
        <v>855.5</v>
      </c>
      <c r="U430">
        <v>0.3125</v>
      </c>
      <c r="V430">
        <v>0</v>
      </c>
      <c r="W430">
        <v>1121.1185900801568</v>
      </c>
      <c r="X430">
        <v>14.555599775980959</v>
      </c>
      <c r="Y430">
        <v>53</v>
      </c>
      <c r="Z430">
        <v>156937.43640000001</v>
      </c>
      <c r="AA430">
        <v>89.74</v>
      </c>
      <c r="AB430">
        <v>40.25</v>
      </c>
      <c r="AC430">
        <v>40.1</v>
      </c>
      <c r="AD430">
        <v>0.15</v>
      </c>
      <c r="AE430">
        <v>5.52</v>
      </c>
      <c r="AF430">
        <v>43.97</v>
      </c>
      <c r="AG430">
        <v>0</v>
      </c>
      <c r="AH430">
        <v>3.2</v>
      </c>
      <c r="AI430">
        <v>9.1</v>
      </c>
      <c r="AJ430">
        <v>19.400000000000002</v>
      </c>
      <c r="AK430">
        <v>0</v>
      </c>
      <c r="AL430">
        <v>1.05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8.17</v>
      </c>
      <c r="AT430">
        <v>0</v>
      </c>
      <c r="AU430">
        <v>0</v>
      </c>
      <c r="AV430">
        <v>0</v>
      </c>
      <c r="AW430">
        <v>1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  <c r="BJ430">
        <v>0</v>
      </c>
      <c r="BK430">
        <v>0</v>
      </c>
      <c r="BL430">
        <v>0</v>
      </c>
      <c r="BM430">
        <v>8.2100000000000009</v>
      </c>
      <c r="BN430">
        <v>0</v>
      </c>
      <c r="BO430">
        <v>0</v>
      </c>
      <c r="BP430">
        <v>0</v>
      </c>
      <c r="BQ430">
        <v>2.65</v>
      </c>
      <c r="BR430">
        <v>0</v>
      </c>
      <c r="BS430">
        <v>0.25</v>
      </c>
      <c r="BT430">
        <v>0</v>
      </c>
      <c r="BU430">
        <v>0</v>
      </c>
      <c r="BV430">
        <v>0</v>
      </c>
      <c r="BW430">
        <v>0</v>
      </c>
      <c r="BX430">
        <v>0</v>
      </c>
      <c r="BY430">
        <v>0</v>
      </c>
      <c r="BZ430">
        <v>0</v>
      </c>
      <c r="CA430">
        <v>0.57000000000000006</v>
      </c>
      <c r="CB430">
        <v>0</v>
      </c>
      <c r="CC430">
        <v>0</v>
      </c>
      <c r="CD430">
        <v>0</v>
      </c>
      <c r="CE430">
        <v>4.3100000000000005</v>
      </c>
      <c r="CF430">
        <v>0</v>
      </c>
      <c r="CG430">
        <v>16.25</v>
      </c>
      <c r="CH430">
        <v>0</v>
      </c>
      <c r="CI430">
        <v>8.7200000000000006</v>
      </c>
      <c r="CJ430">
        <v>0</v>
      </c>
      <c r="CK430">
        <v>0</v>
      </c>
      <c r="CL430">
        <v>0</v>
      </c>
      <c r="CM430">
        <v>0</v>
      </c>
      <c r="CN430">
        <v>0</v>
      </c>
      <c r="CO430">
        <v>0.46</v>
      </c>
      <c r="CP430">
        <v>0</v>
      </c>
      <c r="CQ430">
        <v>4.22</v>
      </c>
      <c r="CR430">
        <v>0</v>
      </c>
      <c r="CS430">
        <v>33.880000000000003</v>
      </c>
      <c r="CT430">
        <v>0</v>
      </c>
      <c r="CU430">
        <v>34</v>
      </c>
      <c r="CV430">
        <v>58.300000000000004</v>
      </c>
      <c r="CW430" t="s">
        <v>1042</v>
      </c>
      <c r="CX430">
        <v>1785.62</v>
      </c>
      <c r="CY430">
        <v>0.04</v>
      </c>
      <c r="CZ430">
        <v>0</v>
      </c>
      <c r="DA430">
        <v>0</v>
      </c>
      <c r="DB430">
        <v>0</v>
      </c>
      <c r="DC430">
        <v>0</v>
      </c>
      <c r="DD430">
        <v>0.01</v>
      </c>
      <c r="DE430">
        <v>0</v>
      </c>
      <c r="DF430">
        <v>0.09</v>
      </c>
      <c r="DG430">
        <v>0</v>
      </c>
      <c r="DH430">
        <v>0</v>
      </c>
      <c r="DI430">
        <v>0</v>
      </c>
      <c r="DJ430">
        <v>0</v>
      </c>
      <c r="DK430">
        <v>0</v>
      </c>
      <c r="DL430">
        <v>0</v>
      </c>
      <c r="DM430">
        <v>0</v>
      </c>
      <c r="DN430">
        <v>0.64</v>
      </c>
      <c r="DO430">
        <v>0.02</v>
      </c>
      <c r="DP430">
        <v>0</v>
      </c>
      <c r="DQ430">
        <v>0.2</v>
      </c>
      <c r="DR430">
        <v>0</v>
      </c>
      <c r="DS430">
        <v>0</v>
      </c>
      <c r="DT430">
        <v>0</v>
      </c>
      <c r="DU430">
        <v>0</v>
      </c>
      <c r="DV430">
        <v>0</v>
      </c>
      <c r="DW430">
        <v>0</v>
      </c>
      <c r="DX430">
        <v>0</v>
      </c>
      <c r="DY430" s="5" t="s">
        <v>1042</v>
      </c>
      <c r="DZ430" s="5" t="s">
        <v>2729</v>
      </c>
      <c r="EA430" s="5" t="s">
        <v>2722</v>
      </c>
      <c r="EB430" s="5" t="s">
        <v>2572</v>
      </c>
      <c r="EC430" s="5">
        <v>1785.6241441699999</v>
      </c>
      <c r="ED430" s="8">
        <v>422.72282569399999</v>
      </c>
      <c r="EE430" s="7">
        <v>0.24</v>
      </c>
    </row>
    <row r="431" spans="1:135">
      <c r="A431">
        <v>1</v>
      </c>
      <c r="B431" t="s">
        <v>2238</v>
      </c>
      <c r="C431" t="s">
        <v>1025</v>
      </c>
      <c r="D431" t="s">
        <v>1026</v>
      </c>
      <c r="E431" t="s">
        <v>1044</v>
      </c>
      <c r="F431" t="s">
        <v>1045</v>
      </c>
      <c r="G431">
        <v>1154.06075244</v>
      </c>
      <c r="H431">
        <v>127.5</v>
      </c>
      <c r="I431">
        <v>59.125</v>
      </c>
      <c r="J431">
        <v>102.375</v>
      </c>
      <c r="K431">
        <v>130.125</v>
      </c>
      <c r="L431">
        <v>309</v>
      </c>
      <c r="M431">
        <v>425.4375</v>
      </c>
      <c r="N431">
        <v>66.559127807617188</v>
      </c>
      <c r="O431">
        <v>234.53262329101563</v>
      </c>
      <c r="P431">
        <v>157.59634955135903</v>
      </c>
      <c r="Q431">
        <v>61.5625</v>
      </c>
      <c r="R431">
        <v>1092</v>
      </c>
      <c r="S431">
        <v>0</v>
      </c>
      <c r="T431">
        <v>0</v>
      </c>
      <c r="U431">
        <v>0</v>
      </c>
      <c r="V431">
        <v>0</v>
      </c>
      <c r="W431">
        <v>1110.8102644699761</v>
      </c>
      <c r="X431">
        <v>15.126524495989594</v>
      </c>
      <c r="Y431">
        <v>24</v>
      </c>
      <c r="Z431">
        <v>74511.497399999993</v>
      </c>
      <c r="AA431">
        <v>35.33</v>
      </c>
      <c r="AB431">
        <v>16.63</v>
      </c>
      <c r="AC431">
        <v>15.86</v>
      </c>
      <c r="AD431">
        <v>0.77</v>
      </c>
      <c r="AE431">
        <v>1.02</v>
      </c>
      <c r="AF431">
        <v>17.68</v>
      </c>
      <c r="AG431">
        <v>0</v>
      </c>
      <c r="AH431">
        <v>1.5</v>
      </c>
      <c r="AI431">
        <v>13.4</v>
      </c>
      <c r="AJ431">
        <v>4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1.47</v>
      </c>
      <c r="BH431">
        <v>0</v>
      </c>
      <c r="BI431">
        <v>0</v>
      </c>
      <c r="BJ431">
        <v>0</v>
      </c>
      <c r="BK431">
        <v>0</v>
      </c>
      <c r="BL431">
        <v>0</v>
      </c>
      <c r="BM431">
        <v>3.22</v>
      </c>
      <c r="BN431">
        <v>0</v>
      </c>
      <c r="BO431">
        <v>0</v>
      </c>
      <c r="BP431">
        <v>0</v>
      </c>
      <c r="BQ431">
        <v>5.96</v>
      </c>
      <c r="BR431">
        <v>0</v>
      </c>
      <c r="BS431">
        <v>0</v>
      </c>
      <c r="BT431">
        <v>2.5500000000000003</v>
      </c>
      <c r="BU431">
        <v>0</v>
      </c>
      <c r="BV431">
        <v>0</v>
      </c>
      <c r="BW431">
        <v>0</v>
      </c>
      <c r="BX431">
        <v>0</v>
      </c>
      <c r="BY431">
        <v>0</v>
      </c>
      <c r="BZ431">
        <v>0</v>
      </c>
      <c r="CA431">
        <v>0</v>
      </c>
      <c r="CB431">
        <v>0</v>
      </c>
      <c r="CC431">
        <v>0</v>
      </c>
      <c r="CD431">
        <v>0</v>
      </c>
      <c r="CE431">
        <v>0</v>
      </c>
      <c r="CF431">
        <v>1.55</v>
      </c>
      <c r="CG431">
        <v>3.34</v>
      </c>
      <c r="CH431">
        <v>0</v>
      </c>
      <c r="CI431">
        <v>7.67</v>
      </c>
      <c r="CJ431">
        <v>0</v>
      </c>
      <c r="CK431">
        <v>0</v>
      </c>
      <c r="CL431">
        <v>0</v>
      </c>
      <c r="CM431">
        <v>0</v>
      </c>
      <c r="CN431">
        <v>1.96</v>
      </c>
      <c r="CO431">
        <v>0</v>
      </c>
      <c r="CP431">
        <v>0</v>
      </c>
      <c r="CQ431">
        <v>0</v>
      </c>
      <c r="CR431">
        <v>0</v>
      </c>
      <c r="CS431">
        <v>7.61</v>
      </c>
      <c r="CT431">
        <v>0</v>
      </c>
      <c r="CU431">
        <v>3</v>
      </c>
      <c r="CV431">
        <v>38.400000000000006</v>
      </c>
      <c r="CW431" t="s">
        <v>1044</v>
      </c>
      <c r="CX431">
        <v>1154.06</v>
      </c>
      <c r="CY431">
        <v>0.04</v>
      </c>
      <c r="CZ431">
        <v>0.01</v>
      </c>
      <c r="DA431">
        <v>0</v>
      </c>
      <c r="DB431">
        <v>0</v>
      </c>
      <c r="DC431">
        <v>0</v>
      </c>
      <c r="DD431">
        <v>0.01</v>
      </c>
      <c r="DE431">
        <v>0</v>
      </c>
      <c r="DF431">
        <v>0.08</v>
      </c>
      <c r="DG431">
        <v>0</v>
      </c>
      <c r="DH431">
        <v>0</v>
      </c>
      <c r="DI431">
        <v>0</v>
      </c>
      <c r="DJ431">
        <v>0</v>
      </c>
      <c r="DK431">
        <v>0</v>
      </c>
      <c r="DL431">
        <v>0</v>
      </c>
      <c r="DM431">
        <v>0</v>
      </c>
      <c r="DN431">
        <v>0.6</v>
      </c>
      <c r="DO431">
        <v>0.05</v>
      </c>
      <c r="DP431">
        <v>0.06</v>
      </c>
      <c r="DQ431">
        <v>7.0000000000000007E-2</v>
      </c>
      <c r="DR431">
        <v>0</v>
      </c>
      <c r="DS431">
        <v>0.01</v>
      </c>
      <c r="DT431">
        <v>0</v>
      </c>
      <c r="DU431">
        <v>0</v>
      </c>
      <c r="DV431">
        <v>0</v>
      </c>
      <c r="DW431">
        <v>0</v>
      </c>
      <c r="DX431">
        <v>0.08</v>
      </c>
      <c r="DY431" s="5" t="s">
        <v>1044</v>
      </c>
      <c r="DZ431" s="5" t="s">
        <v>2730</v>
      </c>
      <c r="EA431" s="5" t="s">
        <v>2722</v>
      </c>
      <c r="EB431" s="5" t="s">
        <v>2572</v>
      </c>
      <c r="EC431" s="5">
        <v>1154.06075244</v>
      </c>
      <c r="ED431" s="8">
        <v>1299.3854481133001</v>
      </c>
      <c r="EE431" s="7">
        <v>1.1299999999999999</v>
      </c>
    </row>
    <row r="432" spans="1:135">
      <c r="A432">
        <v>1</v>
      </c>
      <c r="B432" t="s">
        <v>2238</v>
      </c>
      <c r="C432" t="s">
        <v>1046</v>
      </c>
      <c r="D432" t="s">
        <v>1047</v>
      </c>
      <c r="E432" t="s">
        <v>1048</v>
      </c>
      <c r="F432" t="s">
        <v>1049</v>
      </c>
      <c r="G432">
        <v>2129.4389856100001</v>
      </c>
      <c r="H432">
        <v>322.3125</v>
      </c>
      <c r="I432">
        <v>205.875</v>
      </c>
      <c r="J432">
        <v>308.1875</v>
      </c>
      <c r="K432">
        <v>274.25</v>
      </c>
      <c r="L432">
        <v>391.4375</v>
      </c>
      <c r="M432">
        <v>626.9375</v>
      </c>
      <c r="N432">
        <v>215.92813110351563</v>
      </c>
      <c r="O432">
        <v>850.8682861328125</v>
      </c>
      <c r="P432">
        <v>353.71478720056223</v>
      </c>
      <c r="Q432">
        <v>58.1875</v>
      </c>
      <c r="R432">
        <v>31.1875</v>
      </c>
      <c r="S432">
        <v>907.75</v>
      </c>
      <c r="T432">
        <v>504.6875</v>
      </c>
      <c r="U432">
        <v>301.5</v>
      </c>
      <c r="V432">
        <v>325.6875</v>
      </c>
      <c r="W432">
        <v>1005.4018137528249</v>
      </c>
      <c r="X432">
        <v>14.567977284066563</v>
      </c>
      <c r="Y432">
        <v>161</v>
      </c>
      <c r="Z432">
        <v>207213.34529999999</v>
      </c>
      <c r="AA432">
        <v>165.27</v>
      </c>
      <c r="AB432">
        <v>19.14</v>
      </c>
      <c r="AC432">
        <v>19.14</v>
      </c>
      <c r="AD432">
        <v>0</v>
      </c>
      <c r="AE432">
        <v>4.92</v>
      </c>
      <c r="AF432">
        <v>136.63999999999999</v>
      </c>
      <c r="AG432">
        <v>4.57</v>
      </c>
      <c r="AH432">
        <v>2.4</v>
      </c>
      <c r="AI432">
        <v>44.2</v>
      </c>
      <c r="AJ432">
        <v>6.3</v>
      </c>
      <c r="AK432">
        <v>0.8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8.25</v>
      </c>
      <c r="BD432">
        <v>0</v>
      </c>
      <c r="BE432">
        <v>0</v>
      </c>
      <c r="BF432">
        <v>0</v>
      </c>
      <c r="BG432">
        <v>0</v>
      </c>
      <c r="BH432">
        <v>0</v>
      </c>
      <c r="BI432">
        <v>0</v>
      </c>
      <c r="BJ432">
        <v>0</v>
      </c>
      <c r="BK432">
        <v>0</v>
      </c>
      <c r="BL432">
        <v>28.58</v>
      </c>
      <c r="BM432">
        <v>16.25</v>
      </c>
      <c r="BN432">
        <v>1.29</v>
      </c>
      <c r="BO432">
        <v>0</v>
      </c>
      <c r="BP432">
        <v>0</v>
      </c>
      <c r="BQ432">
        <v>24.1</v>
      </c>
      <c r="BR432">
        <v>0</v>
      </c>
      <c r="BS432">
        <v>1.52</v>
      </c>
      <c r="BT432">
        <v>1.18</v>
      </c>
      <c r="BU432">
        <v>1.3</v>
      </c>
      <c r="BV432">
        <v>0</v>
      </c>
      <c r="BW432">
        <v>1.97</v>
      </c>
      <c r="BX432">
        <v>0</v>
      </c>
      <c r="BY432">
        <v>0</v>
      </c>
      <c r="BZ432">
        <v>0.57999999999999996</v>
      </c>
      <c r="CA432">
        <v>0.77</v>
      </c>
      <c r="CB432">
        <v>0</v>
      </c>
      <c r="CC432">
        <v>0</v>
      </c>
      <c r="CD432">
        <v>0</v>
      </c>
      <c r="CE432">
        <v>0.7</v>
      </c>
      <c r="CF432">
        <v>0</v>
      </c>
      <c r="CG432">
        <v>6.3</v>
      </c>
      <c r="CH432">
        <v>0</v>
      </c>
      <c r="CI432">
        <v>8.43</v>
      </c>
      <c r="CJ432">
        <v>0</v>
      </c>
      <c r="CK432">
        <v>2.54</v>
      </c>
      <c r="CL432">
        <v>0</v>
      </c>
      <c r="CM432">
        <v>0</v>
      </c>
      <c r="CN432">
        <v>0</v>
      </c>
      <c r="CO432">
        <v>0</v>
      </c>
      <c r="CP432">
        <v>0</v>
      </c>
      <c r="CQ432">
        <v>33.75</v>
      </c>
      <c r="CR432">
        <v>0.96</v>
      </c>
      <c r="CS432">
        <v>26.8</v>
      </c>
      <c r="CT432">
        <v>0</v>
      </c>
      <c r="CU432" t="s">
        <v>2241</v>
      </c>
      <c r="CV432">
        <v>177.10000000000002</v>
      </c>
      <c r="CW432" t="s">
        <v>1048</v>
      </c>
      <c r="CX432">
        <v>2129.44</v>
      </c>
      <c r="CY432">
        <v>0.06</v>
      </c>
      <c r="CZ432">
        <v>0.02</v>
      </c>
      <c r="DA432">
        <v>0</v>
      </c>
      <c r="DB432">
        <v>0.01</v>
      </c>
      <c r="DC432">
        <v>0</v>
      </c>
      <c r="DD432">
        <v>0.09</v>
      </c>
      <c r="DE432">
        <v>0</v>
      </c>
      <c r="DF432">
        <v>0.12</v>
      </c>
      <c r="DG432">
        <v>0</v>
      </c>
      <c r="DH432">
        <v>0</v>
      </c>
      <c r="DI432">
        <v>0</v>
      </c>
      <c r="DJ432">
        <v>0</v>
      </c>
      <c r="DK432">
        <v>0</v>
      </c>
      <c r="DL432">
        <v>0.11</v>
      </c>
      <c r="DM432">
        <v>0</v>
      </c>
      <c r="DN432">
        <v>0.25</v>
      </c>
      <c r="DO432">
        <v>0</v>
      </c>
      <c r="DP432">
        <v>0.01</v>
      </c>
      <c r="DQ432">
        <v>0.16</v>
      </c>
      <c r="DR432">
        <v>0</v>
      </c>
      <c r="DS432">
        <v>0</v>
      </c>
      <c r="DT432">
        <v>7.0000000000000007E-2</v>
      </c>
      <c r="DU432">
        <v>0.09</v>
      </c>
      <c r="DV432">
        <v>0.01</v>
      </c>
      <c r="DW432">
        <v>0</v>
      </c>
      <c r="DX432">
        <v>0</v>
      </c>
      <c r="DY432" s="5" t="s">
        <v>1048</v>
      </c>
      <c r="DZ432" s="5" t="s">
        <v>2731</v>
      </c>
      <c r="EA432" s="5" t="s">
        <v>2732</v>
      </c>
      <c r="EB432" s="5" t="s">
        <v>2572</v>
      </c>
      <c r="EC432" s="5">
        <v>2129.4389856100001</v>
      </c>
      <c r="ED432" s="8">
        <v>1079.0152405023</v>
      </c>
      <c r="EE432" s="7">
        <v>0.51</v>
      </c>
    </row>
    <row r="433" spans="1:135">
      <c r="A433">
        <v>1</v>
      </c>
      <c r="B433" t="s">
        <v>2238</v>
      </c>
      <c r="C433" t="s">
        <v>1046</v>
      </c>
      <c r="D433" t="s">
        <v>1047</v>
      </c>
      <c r="E433" t="s">
        <v>1050</v>
      </c>
      <c r="F433" t="s">
        <v>1051</v>
      </c>
      <c r="G433">
        <v>2938.4177380599999</v>
      </c>
      <c r="H433">
        <v>45.0625</v>
      </c>
      <c r="I433">
        <v>66.4375</v>
      </c>
      <c r="J433">
        <v>142.5</v>
      </c>
      <c r="K433">
        <v>193.5625</v>
      </c>
      <c r="L433">
        <v>552.5</v>
      </c>
      <c r="M433">
        <v>1938.625</v>
      </c>
      <c r="N433">
        <v>204.47859191894531</v>
      </c>
      <c r="O433">
        <v>869.1986083984375</v>
      </c>
      <c r="P433">
        <v>565.87342574172044</v>
      </c>
      <c r="Q433">
        <v>33.625</v>
      </c>
      <c r="R433">
        <v>25.5</v>
      </c>
      <c r="S433">
        <v>1478.8125</v>
      </c>
      <c r="T433">
        <v>1241.25</v>
      </c>
      <c r="U433">
        <v>119.875</v>
      </c>
      <c r="V433">
        <v>39.625</v>
      </c>
      <c r="W433">
        <v>1149.1334212878239</v>
      </c>
      <c r="X433">
        <v>13.360702642890583</v>
      </c>
      <c r="Y433">
        <v>14</v>
      </c>
      <c r="Z433">
        <v>36461.440999999999</v>
      </c>
      <c r="AA433">
        <v>19.28</v>
      </c>
      <c r="AB433">
        <v>7.59</v>
      </c>
      <c r="AC433">
        <v>7.59</v>
      </c>
      <c r="AD433">
        <v>0</v>
      </c>
      <c r="AE433">
        <v>1.04</v>
      </c>
      <c r="AF433">
        <v>9.68</v>
      </c>
      <c r="AG433">
        <v>0.97</v>
      </c>
      <c r="AH433">
        <v>0.4</v>
      </c>
      <c r="AI433">
        <v>3.5</v>
      </c>
      <c r="AJ433">
        <v>8.7000000000000011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2.62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  <c r="BJ433">
        <v>0</v>
      </c>
      <c r="BK433">
        <v>0</v>
      </c>
      <c r="BL433">
        <v>1.07</v>
      </c>
      <c r="BM433">
        <v>0</v>
      </c>
      <c r="BN433">
        <v>0</v>
      </c>
      <c r="BO433">
        <v>0</v>
      </c>
      <c r="BP433">
        <v>0</v>
      </c>
      <c r="BQ433">
        <v>0</v>
      </c>
      <c r="BR433">
        <v>0</v>
      </c>
      <c r="BS433">
        <v>0.91</v>
      </c>
      <c r="BT433">
        <v>1.05</v>
      </c>
      <c r="BU433">
        <v>0</v>
      </c>
      <c r="BV433">
        <v>0</v>
      </c>
      <c r="BW433">
        <v>0</v>
      </c>
      <c r="BX433">
        <v>0</v>
      </c>
      <c r="BY433">
        <v>0</v>
      </c>
      <c r="BZ433">
        <v>0</v>
      </c>
      <c r="CA433">
        <v>0</v>
      </c>
      <c r="CB433">
        <v>0</v>
      </c>
      <c r="CC433">
        <v>0</v>
      </c>
      <c r="CD433">
        <v>0</v>
      </c>
      <c r="CE433">
        <v>0</v>
      </c>
      <c r="CF433">
        <v>0</v>
      </c>
      <c r="CG433">
        <v>0</v>
      </c>
      <c r="CH433">
        <v>0</v>
      </c>
      <c r="CI433">
        <v>0.64</v>
      </c>
      <c r="CJ433">
        <v>0</v>
      </c>
      <c r="CK433">
        <v>1.69</v>
      </c>
      <c r="CL433">
        <v>0</v>
      </c>
      <c r="CM433">
        <v>0</v>
      </c>
      <c r="CN433">
        <v>1.62</v>
      </c>
      <c r="CO433">
        <v>1.1200000000000001</v>
      </c>
      <c r="CP433">
        <v>1.05</v>
      </c>
      <c r="CQ433">
        <v>6</v>
      </c>
      <c r="CR433">
        <v>0</v>
      </c>
      <c r="CS433">
        <v>1.51</v>
      </c>
      <c r="CT433">
        <v>0</v>
      </c>
      <c r="CU433">
        <v>7</v>
      </c>
      <c r="CV433">
        <v>11.200000000000001</v>
      </c>
      <c r="CW433" t="s">
        <v>1050</v>
      </c>
      <c r="CX433">
        <v>2938.42</v>
      </c>
      <c r="CY433">
        <v>0.02</v>
      </c>
      <c r="CZ433">
        <v>0</v>
      </c>
      <c r="DA433">
        <v>0</v>
      </c>
      <c r="DB433">
        <v>0</v>
      </c>
      <c r="DC433">
        <v>0</v>
      </c>
      <c r="DD433">
        <v>0.01</v>
      </c>
      <c r="DE433">
        <v>0</v>
      </c>
      <c r="DF433">
        <v>0.03</v>
      </c>
      <c r="DG433">
        <v>0</v>
      </c>
      <c r="DH433">
        <v>0</v>
      </c>
      <c r="DI433">
        <v>0</v>
      </c>
      <c r="DJ433">
        <v>0</v>
      </c>
      <c r="DK433">
        <v>0</v>
      </c>
      <c r="DL433">
        <v>0.03</v>
      </c>
      <c r="DM433">
        <v>0.02</v>
      </c>
      <c r="DN433">
        <v>0.56000000000000005</v>
      </c>
      <c r="DO433">
        <v>0.01</v>
      </c>
      <c r="DP433">
        <v>0.06</v>
      </c>
      <c r="DQ433">
        <v>0.18</v>
      </c>
      <c r="DR433">
        <v>0</v>
      </c>
      <c r="DS433">
        <v>0</v>
      </c>
      <c r="DT433">
        <v>0</v>
      </c>
      <c r="DU433">
        <v>7.0000000000000007E-2</v>
      </c>
      <c r="DV433">
        <v>0.01</v>
      </c>
      <c r="DW433">
        <v>0</v>
      </c>
      <c r="DX433">
        <v>0</v>
      </c>
      <c r="DY433" s="5" t="s">
        <v>1050</v>
      </c>
      <c r="DZ433" s="5" t="s">
        <v>2733</v>
      </c>
      <c r="EA433" s="5" t="s">
        <v>2732</v>
      </c>
      <c r="EB433" s="5" t="s">
        <v>2572</v>
      </c>
      <c r="EC433" s="5">
        <v>2938.4177380599999</v>
      </c>
      <c r="ED433" s="8">
        <v>2206.5711348155</v>
      </c>
      <c r="EE433" s="7">
        <v>0.75</v>
      </c>
    </row>
    <row r="434" spans="1:135">
      <c r="A434">
        <v>1</v>
      </c>
      <c r="B434" t="s">
        <v>2238</v>
      </c>
      <c r="C434" t="s">
        <v>1046</v>
      </c>
      <c r="D434" t="s">
        <v>1047</v>
      </c>
      <c r="E434" t="s">
        <v>1052</v>
      </c>
      <c r="F434" t="s">
        <v>1053</v>
      </c>
      <c r="G434">
        <v>1727.82935041</v>
      </c>
      <c r="H434">
        <v>191.375</v>
      </c>
      <c r="I434">
        <v>219</v>
      </c>
      <c r="J434">
        <v>325.4375</v>
      </c>
      <c r="K434">
        <v>293.125</v>
      </c>
      <c r="L434">
        <v>422.4375</v>
      </c>
      <c r="M434">
        <v>276.375</v>
      </c>
      <c r="N434">
        <v>129.28605651855469</v>
      </c>
      <c r="O434">
        <v>332.67422485351563</v>
      </c>
      <c r="P434">
        <v>227.70310647959235</v>
      </c>
      <c r="Q434">
        <v>22.375</v>
      </c>
      <c r="R434">
        <v>11.625</v>
      </c>
      <c r="S434">
        <v>352.0625</v>
      </c>
      <c r="T434">
        <v>1038.5</v>
      </c>
      <c r="U434">
        <v>152.5625</v>
      </c>
      <c r="V434">
        <v>150.625</v>
      </c>
      <c r="W434">
        <v>973.60270602706032</v>
      </c>
      <c r="X434">
        <v>14.89249294551769</v>
      </c>
      <c r="Y434">
        <v>88</v>
      </c>
      <c r="Z434">
        <v>221041.35380000001</v>
      </c>
      <c r="AA434">
        <v>190.38</v>
      </c>
      <c r="AB434">
        <v>32.51</v>
      </c>
      <c r="AC434">
        <v>29.13</v>
      </c>
      <c r="AD434">
        <v>3.38</v>
      </c>
      <c r="AE434">
        <v>4.84</v>
      </c>
      <c r="AF434">
        <v>141.49</v>
      </c>
      <c r="AG434">
        <v>11.54</v>
      </c>
      <c r="AH434">
        <v>7.7</v>
      </c>
      <c r="AI434">
        <v>3</v>
      </c>
      <c r="AJ434">
        <v>16.899999999999999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1.62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58.17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  <c r="BJ434">
        <v>0</v>
      </c>
      <c r="BK434">
        <v>0</v>
      </c>
      <c r="BL434">
        <v>1.88</v>
      </c>
      <c r="BM434">
        <v>42.14</v>
      </c>
      <c r="BN434">
        <v>5.18</v>
      </c>
      <c r="BO434">
        <v>0</v>
      </c>
      <c r="BP434">
        <v>0</v>
      </c>
      <c r="BQ434">
        <v>2.19</v>
      </c>
      <c r="BR434">
        <v>0</v>
      </c>
      <c r="BS434">
        <v>8.36</v>
      </c>
      <c r="BT434">
        <v>0</v>
      </c>
      <c r="BU434">
        <v>0</v>
      </c>
      <c r="BV434">
        <v>0</v>
      </c>
      <c r="BW434">
        <v>0</v>
      </c>
      <c r="BX434">
        <v>0</v>
      </c>
      <c r="BY434">
        <v>0</v>
      </c>
      <c r="BZ434">
        <v>0</v>
      </c>
      <c r="CA434">
        <v>0</v>
      </c>
      <c r="CB434">
        <v>0</v>
      </c>
      <c r="CC434">
        <v>0</v>
      </c>
      <c r="CD434">
        <v>0</v>
      </c>
      <c r="CE434">
        <v>2.2800000000000002</v>
      </c>
      <c r="CF434">
        <v>3.73</v>
      </c>
      <c r="CG434">
        <v>14.66</v>
      </c>
      <c r="CH434">
        <v>2.2400000000000002</v>
      </c>
      <c r="CI434">
        <v>3.15</v>
      </c>
      <c r="CJ434">
        <v>0</v>
      </c>
      <c r="CK434">
        <v>0</v>
      </c>
      <c r="CL434">
        <v>0</v>
      </c>
      <c r="CM434">
        <v>0</v>
      </c>
      <c r="CN434">
        <v>1.56</v>
      </c>
      <c r="CO434">
        <v>0</v>
      </c>
      <c r="CP434">
        <v>0</v>
      </c>
      <c r="CQ434">
        <v>11.01</v>
      </c>
      <c r="CR434">
        <v>0</v>
      </c>
      <c r="CS434">
        <v>32.21</v>
      </c>
      <c r="CT434">
        <v>0</v>
      </c>
      <c r="CU434">
        <v>17</v>
      </c>
      <c r="CV434">
        <v>79.2</v>
      </c>
      <c r="CW434" t="s">
        <v>1052</v>
      </c>
      <c r="CX434">
        <v>1727.83</v>
      </c>
      <c r="CY434">
        <v>0.04</v>
      </c>
      <c r="CZ434">
        <v>0.02</v>
      </c>
      <c r="DA434">
        <v>0</v>
      </c>
      <c r="DB434">
        <v>0.08</v>
      </c>
      <c r="DC434">
        <v>0</v>
      </c>
      <c r="DD434">
        <v>0.06</v>
      </c>
      <c r="DE434">
        <v>0</v>
      </c>
      <c r="DF434">
        <v>0.08</v>
      </c>
      <c r="DG434">
        <v>0</v>
      </c>
      <c r="DH434">
        <v>0</v>
      </c>
      <c r="DI434">
        <v>0</v>
      </c>
      <c r="DJ434">
        <v>0</v>
      </c>
      <c r="DK434">
        <v>0</v>
      </c>
      <c r="DL434">
        <v>0.02</v>
      </c>
      <c r="DM434">
        <v>0</v>
      </c>
      <c r="DN434">
        <v>0.09</v>
      </c>
      <c r="DO434">
        <v>0</v>
      </c>
      <c r="DP434">
        <v>0.11</v>
      </c>
      <c r="DQ434">
        <v>0.39</v>
      </c>
      <c r="DR434">
        <v>0.02</v>
      </c>
      <c r="DS434">
        <v>0.01</v>
      </c>
      <c r="DT434">
        <v>0</v>
      </c>
      <c r="DU434">
        <v>0.08</v>
      </c>
      <c r="DV434">
        <v>0</v>
      </c>
      <c r="DW434">
        <v>0</v>
      </c>
      <c r="DX434">
        <v>0</v>
      </c>
      <c r="DY434" s="5" t="s">
        <v>1052</v>
      </c>
      <c r="DZ434" s="5" t="s">
        <v>2734</v>
      </c>
      <c r="EA434" s="5" t="s">
        <v>2732</v>
      </c>
      <c r="EB434" s="5" t="s">
        <v>2572</v>
      </c>
      <c r="EC434" s="5">
        <v>1727.82935041</v>
      </c>
      <c r="ED434" s="8">
        <v>756.41537395928992</v>
      </c>
      <c r="EE434" s="7">
        <v>0.44</v>
      </c>
    </row>
    <row r="435" spans="1:135">
      <c r="A435">
        <v>1</v>
      </c>
      <c r="B435" t="s">
        <v>2238</v>
      </c>
      <c r="C435" t="s">
        <v>1046</v>
      </c>
      <c r="D435" t="s">
        <v>1047</v>
      </c>
      <c r="E435" t="s">
        <v>1054</v>
      </c>
      <c r="F435" t="s">
        <v>1055</v>
      </c>
      <c r="G435">
        <v>897.70372253999994</v>
      </c>
      <c r="H435">
        <v>370.875</v>
      </c>
      <c r="I435">
        <v>111.875</v>
      </c>
      <c r="J435">
        <v>95.125</v>
      </c>
      <c r="K435">
        <v>74.5625</v>
      </c>
      <c r="L435">
        <v>117.25</v>
      </c>
      <c r="M435">
        <v>128.125</v>
      </c>
      <c r="N435">
        <v>165.40385437011719</v>
      </c>
      <c r="O435">
        <v>377.42333984375</v>
      </c>
      <c r="P435">
        <v>220.17910700425261</v>
      </c>
      <c r="Q435">
        <v>24.5</v>
      </c>
      <c r="R435">
        <v>17.5625</v>
      </c>
      <c r="S435">
        <v>240.9375</v>
      </c>
      <c r="T435">
        <v>275.9375</v>
      </c>
      <c r="U435">
        <v>46.875</v>
      </c>
      <c r="V435">
        <v>292</v>
      </c>
      <c r="W435">
        <v>947.16928750347904</v>
      </c>
      <c r="X435">
        <v>15.067747008071249</v>
      </c>
      <c r="Y435">
        <v>35</v>
      </c>
      <c r="Z435">
        <v>104127.83590000001</v>
      </c>
      <c r="AA435">
        <v>127.81</v>
      </c>
      <c r="AB435">
        <v>18.64</v>
      </c>
      <c r="AC435">
        <v>18.64</v>
      </c>
      <c r="AD435">
        <v>0</v>
      </c>
      <c r="AE435">
        <v>1.62</v>
      </c>
      <c r="AF435">
        <v>72.459999999999994</v>
      </c>
      <c r="AG435">
        <v>35.090000000000003</v>
      </c>
      <c r="AH435">
        <v>0</v>
      </c>
      <c r="AI435">
        <v>19.8</v>
      </c>
      <c r="AJ435">
        <v>9.5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  <c r="BJ435">
        <v>0</v>
      </c>
      <c r="BK435">
        <v>0</v>
      </c>
      <c r="BL435">
        <v>12.3</v>
      </c>
      <c r="BM435">
        <v>10.17</v>
      </c>
      <c r="BN435">
        <v>0</v>
      </c>
      <c r="BO435">
        <v>0</v>
      </c>
      <c r="BP435">
        <v>0</v>
      </c>
      <c r="BQ435">
        <v>29.25</v>
      </c>
      <c r="BR435">
        <v>0</v>
      </c>
      <c r="BS435">
        <v>0.85</v>
      </c>
      <c r="BT435">
        <v>6.92</v>
      </c>
      <c r="BU435">
        <v>0</v>
      </c>
      <c r="BV435">
        <v>0</v>
      </c>
      <c r="BW435">
        <v>0</v>
      </c>
      <c r="BX435">
        <v>0</v>
      </c>
      <c r="BY435">
        <v>0</v>
      </c>
      <c r="BZ435">
        <v>0</v>
      </c>
      <c r="CA435">
        <v>0</v>
      </c>
      <c r="CB435">
        <v>0</v>
      </c>
      <c r="CC435">
        <v>0</v>
      </c>
      <c r="CD435">
        <v>0</v>
      </c>
      <c r="CE435">
        <v>0</v>
      </c>
      <c r="CF435">
        <v>0</v>
      </c>
      <c r="CG435">
        <v>0</v>
      </c>
      <c r="CH435">
        <v>0</v>
      </c>
      <c r="CI435">
        <v>0</v>
      </c>
      <c r="CJ435">
        <v>0</v>
      </c>
      <c r="CK435">
        <v>0</v>
      </c>
      <c r="CL435">
        <v>0</v>
      </c>
      <c r="CM435">
        <v>0</v>
      </c>
      <c r="CN435">
        <v>0</v>
      </c>
      <c r="CO435">
        <v>0</v>
      </c>
      <c r="CP435">
        <v>5.28</v>
      </c>
      <c r="CQ435">
        <v>48</v>
      </c>
      <c r="CR435">
        <v>0</v>
      </c>
      <c r="CS435">
        <v>15.04</v>
      </c>
      <c r="CT435">
        <v>0</v>
      </c>
      <c r="CU435">
        <v>6</v>
      </c>
      <c r="CV435">
        <v>31.5</v>
      </c>
      <c r="CW435" t="s">
        <v>1054</v>
      </c>
      <c r="CX435">
        <v>897.7</v>
      </c>
      <c r="CY435">
        <v>0.05</v>
      </c>
      <c r="CZ435">
        <v>0.13</v>
      </c>
      <c r="DA435">
        <v>0</v>
      </c>
      <c r="DB435">
        <v>0.03</v>
      </c>
      <c r="DC435">
        <v>0</v>
      </c>
      <c r="DD435">
        <v>0.2</v>
      </c>
      <c r="DE435">
        <v>0.05</v>
      </c>
      <c r="DF435">
        <v>0.12</v>
      </c>
      <c r="DG435">
        <v>0</v>
      </c>
      <c r="DH435">
        <v>0</v>
      </c>
      <c r="DI435">
        <v>0</v>
      </c>
      <c r="DJ435">
        <v>0</v>
      </c>
      <c r="DK435">
        <v>0</v>
      </c>
      <c r="DL435">
        <v>0.01</v>
      </c>
      <c r="DM435">
        <v>0</v>
      </c>
      <c r="DN435">
        <v>0.04</v>
      </c>
      <c r="DO435">
        <v>0</v>
      </c>
      <c r="DP435">
        <v>0.02</v>
      </c>
      <c r="DQ435">
        <v>0.04</v>
      </c>
      <c r="DR435">
        <v>0</v>
      </c>
      <c r="DS435">
        <v>0</v>
      </c>
      <c r="DT435">
        <v>0.15</v>
      </c>
      <c r="DU435">
        <v>0.17</v>
      </c>
      <c r="DV435">
        <v>0</v>
      </c>
      <c r="DW435">
        <v>0</v>
      </c>
      <c r="DX435">
        <v>0</v>
      </c>
      <c r="DY435" s="5" t="s">
        <v>1054</v>
      </c>
      <c r="DZ435" s="5" t="s">
        <v>2735</v>
      </c>
      <c r="EA435" s="5" t="s">
        <v>2732</v>
      </c>
      <c r="EB435" s="5" t="s">
        <v>2572</v>
      </c>
      <c r="EC435" s="5">
        <v>897.70372253999994</v>
      </c>
      <c r="ED435" s="8">
        <v>67.799031731499994</v>
      </c>
      <c r="EE435" s="7">
        <v>0.08</v>
      </c>
    </row>
    <row r="436" spans="1:135">
      <c r="A436">
        <v>1</v>
      </c>
      <c r="B436" t="s">
        <v>2238</v>
      </c>
      <c r="C436" t="s">
        <v>1046</v>
      </c>
      <c r="D436" t="s">
        <v>1047</v>
      </c>
      <c r="E436" t="s">
        <v>1056</v>
      </c>
      <c r="F436" t="s">
        <v>1057</v>
      </c>
      <c r="G436">
        <v>2510.1143796199999</v>
      </c>
      <c r="H436">
        <v>160.125</v>
      </c>
      <c r="I436">
        <v>195</v>
      </c>
      <c r="J436">
        <v>312.375</v>
      </c>
      <c r="K436">
        <v>329</v>
      </c>
      <c r="L436">
        <v>615</v>
      </c>
      <c r="M436">
        <v>898.625</v>
      </c>
      <c r="N436">
        <v>155.08869934082031</v>
      </c>
      <c r="O436">
        <v>641.77557373046875</v>
      </c>
      <c r="P436">
        <v>301.18821814254807</v>
      </c>
      <c r="Q436">
        <v>33.125</v>
      </c>
      <c r="R436">
        <v>14.8125</v>
      </c>
      <c r="S436">
        <v>1234</v>
      </c>
      <c r="T436">
        <v>351.6875</v>
      </c>
      <c r="U436">
        <v>527.375</v>
      </c>
      <c r="V436">
        <v>349.125</v>
      </c>
      <c r="W436">
        <v>1009.1876291740332</v>
      </c>
      <c r="X436">
        <v>14.591397445155508</v>
      </c>
      <c r="Y436">
        <v>120</v>
      </c>
      <c r="Z436">
        <v>211694.90960000001</v>
      </c>
      <c r="AA436">
        <v>201.9</v>
      </c>
      <c r="AB436">
        <v>52.14</v>
      </c>
      <c r="AC436">
        <v>52.14</v>
      </c>
      <c r="AD436">
        <v>0</v>
      </c>
      <c r="AE436">
        <v>6.83</v>
      </c>
      <c r="AF436">
        <v>122.34</v>
      </c>
      <c r="AG436">
        <v>20.59</v>
      </c>
      <c r="AH436">
        <v>2.2000000000000002</v>
      </c>
      <c r="AI436">
        <v>21.6</v>
      </c>
      <c r="AJ436">
        <v>18.8</v>
      </c>
      <c r="AK436">
        <v>4.8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9.2799999999999994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3.96</v>
      </c>
      <c r="BD436">
        <v>0</v>
      </c>
      <c r="BE436">
        <v>0</v>
      </c>
      <c r="BF436">
        <v>0</v>
      </c>
      <c r="BG436">
        <v>1.57</v>
      </c>
      <c r="BH436">
        <v>0</v>
      </c>
      <c r="BI436">
        <v>0</v>
      </c>
      <c r="BJ436">
        <v>0</v>
      </c>
      <c r="BK436">
        <v>0</v>
      </c>
      <c r="BL436">
        <v>22.27</v>
      </c>
      <c r="BM436">
        <v>22.3</v>
      </c>
      <c r="BN436">
        <v>0</v>
      </c>
      <c r="BO436">
        <v>0</v>
      </c>
      <c r="BP436">
        <v>0</v>
      </c>
      <c r="BQ436">
        <v>4.62</v>
      </c>
      <c r="BR436">
        <v>0</v>
      </c>
      <c r="BS436">
        <v>2.06</v>
      </c>
      <c r="BT436">
        <v>19.2</v>
      </c>
      <c r="BU436">
        <v>0.5</v>
      </c>
      <c r="BV436">
        <v>0</v>
      </c>
      <c r="BW436">
        <v>0</v>
      </c>
      <c r="BX436">
        <v>0</v>
      </c>
      <c r="BY436">
        <v>0</v>
      </c>
      <c r="BZ436">
        <v>0</v>
      </c>
      <c r="CA436">
        <v>0.45</v>
      </c>
      <c r="CB436">
        <v>0</v>
      </c>
      <c r="CC436">
        <v>0</v>
      </c>
      <c r="CD436">
        <v>0</v>
      </c>
      <c r="CE436">
        <v>7.36</v>
      </c>
      <c r="CF436">
        <v>18.21</v>
      </c>
      <c r="CG436">
        <v>8.1300000000000008</v>
      </c>
      <c r="CH436">
        <v>0</v>
      </c>
      <c r="CI436">
        <v>14.34</v>
      </c>
      <c r="CJ436">
        <v>0</v>
      </c>
      <c r="CK436">
        <v>3.73</v>
      </c>
      <c r="CL436">
        <v>0</v>
      </c>
      <c r="CM436">
        <v>0</v>
      </c>
      <c r="CN436">
        <v>0</v>
      </c>
      <c r="CO436">
        <v>0</v>
      </c>
      <c r="CP436">
        <v>1.91</v>
      </c>
      <c r="CQ436">
        <v>24.63</v>
      </c>
      <c r="CR436">
        <v>0</v>
      </c>
      <c r="CS436">
        <v>37.380000000000003</v>
      </c>
      <c r="CT436">
        <v>0</v>
      </c>
      <c r="CU436">
        <v>39</v>
      </c>
      <c r="CV436">
        <v>108</v>
      </c>
      <c r="CW436" t="s">
        <v>1056</v>
      </c>
      <c r="CX436">
        <v>2510.11</v>
      </c>
      <c r="CY436">
        <v>0.06</v>
      </c>
      <c r="CZ436">
        <v>0.04</v>
      </c>
      <c r="DA436">
        <v>0</v>
      </c>
      <c r="DB436">
        <v>0</v>
      </c>
      <c r="DC436">
        <v>0</v>
      </c>
      <c r="DD436">
        <v>0.05</v>
      </c>
      <c r="DE436">
        <v>0</v>
      </c>
      <c r="DF436">
        <v>0.1</v>
      </c>
      <c r="DG436">
        <v>0</v>
      </c>
      <c r="DH436">
        <v>0</v>
      </c>
      <c r="DI436">
        <v>0</v>
      </c>
      <c r="DJ436">
        <v>0</v>
      </c>
      <c r="DK436">
        <v>0</v>
      </c>
      <c r="DL436">
        <v>0.05</v>
      </c>
      <c r="DM436">
        <v>0</v>
      </c>
      <c r="DN436">
        <v>0.4</v>
      </c>
      <c r="DO436">
        <v>0</v>
      </c>
      <c r="DP436">
        <v>0.09</v>
      </c>
      <c r="DQ436">
        <v>0.16</v>
      </c>
      <c r="DR436">
        <v>0</v>
      </c>
      <c r="DS436">
        <v>0</v>
      </c>
      <c r="DT436">
        <v>0</v>
      </c>
      <c r="DU436">
        <v>0.03</v>
      </c>
      <c r="DV436">
        <v>0</v>
      </c>
      <c r="DW436">
        <v>0</v>
      </c>
      <c r="DX436">
        <v>0</v>
      </c>
      <c r="DY436" s="5" t="s">
        <v>1056</v>
      </c>
      <c r="DZ436" s="5" t="s">
        <v>2736</v>
      </c>
      <c r="EA436" s="5" t="s">
        <v>2732</v>
      </c>
      <c r="EB436" s="5" t="s">
        <v>2572</v>
      </c>
      <c r="EC436" s="5">
        <v>2510.1143796199999</v>
      </c>
      <c r="ED436" s="8">
        <v>1139.0153434741001</v>
      </c>
      <c r="EE436" s="7">
        <v>0.45</v>
      </c>
    </row>
    <row r="437" spans="1:135">
      <c r="A437">
        <v>1</v>
      </c>
      <c r="B437" t="s">
        <v>2238</v>
      </c>
      <c r="C437" t="s">
        <v>1046</v>
      </c>
      <c r="D437" t="s">
        <v>1047</v>
      </c>
      <c r="E437" t="s">
        <v>1058</v>
      </c>
      <c r="F437" t="s">
        <v>1059</v>
      </c>
      <c r="G437">
        <v>3276.49100748</v>
      </c>
      <c r="H437">
        <v>376.125</v>
      </c>
      <c r="I437">
        <v>310.6875</v>
      </c>
      <c r="J437">
        <v>480.4375</v>
      </c>
      <c r="K437">
        <v>462</v>
      </c>
      <c r="L437">
        <v>840.4375</v>
      </c>
      <c r="M437">
        <v>807.4375</v>
      </c>
      <c r="N437">
        <v>138.91390991210938</v>
      </c>
      <c r="O437">
        <v>502.640625</v>
      </c>
      <c r="P437">
        <v>259.87906428296827</v>
      </c>
      <c r="Q437">
        <v>34.9375</v>
      </c>
      <c r="R437">
        <v>50.75</v>
      </c>
      <c r="S437">
        <v>1149.1875</v>
      </c>
      <c r="T437">
        <v>1152.125</v>
      </c>
      <c r="U437">
        <v>453.6875</v>
      </c>
      <c r="V437">
        <v>436.4375</v>
      </c>
      <c r="W437">
        <v>981.89964335437605</v>
      </c>
      <c r="X437">
        <v>14.907669215951787</v>
      </c>
      <c r="Y437">
        <v>184</v>
      </c>
      <c r="Z437">
        <v>624003.65110000002</v>
      </c>
      <c r="AA437">
        <v>426.28</v>
      </c>
      <c r="AB437">
        <v>122.73</v>
      </c>
      <c r="AC437">
        <v>122.73</v>
      </c>
      <c r="AD437">
        <v>0</v>
      </c>
      <c r="AE437">
        <v>10.17</v>
      </c>
      <c r="AF437">
        <v>223.94</v>
      </c>
      <c r="AG437">
        <v>69.44</v>
      </c>
      <c r="AH437">
        <v>38.5</v>
      </c>
      <c r="AI437">
        <v>155.80000000000001</v>
      </c>
      <c r="AJ437">
        <v>18.8</v>
      </c>
      <c r="AK437">
        <v>6.4</v>
      </c>
      <c r="AL437">
        <v>0</v>
      </c>
      <c r="AM437">
        <v>0</v>
      </c>
      <c r="AN437">
        <v>0</v>
      </c>
      <c r="AO437">
        <v>0</v>
      </c>
      <c r="AP437">
        <v>1.23</v>
      </c>
      <c r="AQ437">
        <v>0</v>
      </c>
      <c r="AR437">
        <v>0</v>
      </c>
      <c r="AS437">
        <v>10.210000000000001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20.92</v>
      </c>
      <c r="BD437">
        <v>0</v>
      </c>
      <c r="BE437">
        <v>0</v>
      </c>
      <c r="BF437">
        <v>0</v>
      </c>
      <c r="BG437">
        <v>4.99</v>
      </c>
      <c r="BH437">
        <v>0</v>
      </c>
      <c r="BI437">
        <v>0</v>
      </c>
      <c r="BJ437">
        <v>0</v>
      </c>
      <c r="BK437">
        <v>2.74</v>
      </c>
      <c r="BL437">
        <v>27.23</v>
      </c>
      <c r="BM437">
        <v>71.47</v>
      </c>
      <c r="BN437">
        <v>0</v>
      </c>
      <c r="BO437">
        <v>0.28000000000000003</v>
      </c>
      <c r="BP437">
        <v>21.28</v>
      </c>
      <c r="BQ437">
        <v>116.72</v>
      </c>
      <c r="BR437">
        <v>0</v>
      </c>
      <c r="BS437">
        <v>2.2800000000000002</v>
      </c>
      <c r="BT437">
        <v>2.0499999999999998</v>
      </c>
      <c r="BU437">
        <v>0</v>
      </c>
      <c r="BV437">
        <v>0</v>
      </c>
      <c r="BW437">
        <v>0</v>
      </c>
      <c r="BX437">
        <v>0</v>
      </c>
      <c r="BY437">
        <v>0</v>
      </c>
      <c r="BZ437">
        <v>0</v>
      </c>
      <c r="CA437">
        <v>2.94</v>
      </c>
      <c r="CB437">
        <v>0</v>
      </c>
      <c r="CC437">
        <v>0</v>
      </c>
      <c r="CD437">
        <v>1.39</v>
      </c>
      <c r="CE437">
        <v>6.99</v>
      </c>
      <c r="CF437">
        <v>12.11</v>
      </c>
      <c r="CG437">
        <v>7.03</v>
      </c>
      <c r="CH437">
        <v>0</v>
      </c>
      <c r="CI437">
        <v>30.73</v>
      </c>
      <c r="CJ437">
        <v>0</v>
      </c>
      <c r="CK437">
        <v>9.36</v>
      </c>
      <c r="CL437">
        <v>0</v>
      </c>
      <c r="CM437">
        <v>0</v>
      </c>
      <c r="CN437">
        <v>0</v>
      </c>
      <c r="CO437">
        <v>0</v>
      </c>
      <c r="CP437">
        <v>1.49</v>
      </c>
      <c r="CQ437">
        <v>28.85</v>
      </c>
      <c r="CR437">
        <v>0.4</v>
      </c>
      <c r="CS437">
        <v>43.59</v>
      </c>
      <c r="CT437">
        <v>0</v>
      </c>
      <c r="CU437">
        <v>137</v>
      </c>
      <c r="CV437">
        <v>147.20000000000002</v>
      </c>
      <c r="CW437" t="s">
        <v>1058</v>
      </c>
      <c r="CX437">
        <v>3276.49</v>
      </c>
      <c r="CY437">
        <v>0.05</v>
      </c>
      <c r="CZ437">
        <v>0.06</v>
      </c>
      <c r="DA437">
        <v>0</v>
      </c>
      <c r="DB437">
        <v>0.02</v>
      </c>
      <c r="DC437">
        <v>0</v>
      </c>
      <c r="DD437">
        <v>0.08</v>
      </c>
      <c r="DE437">
        <v>0</v>
      </c>
      <c r="DF437">
        <v>0.09</v>
      </c>
      <c r="DG437">
        <v>0</v>
      </c>
      <c r="DH437">
        <v>0</v>
      </c>
      <c r="DI437">
        <v>0</v>
      </c>
      <c r="DJ437">
        <v>0</v>
      </c>
      <c r="DK437">
        <v>0</v>
      </c>
      <c r="DL437">
        <v>0.11</v>
      </c>
      <c r="DM437">
        <v>0</v>
      </c>
      <c r="DN437">
        <v>0.24</v>
      </c>
      <c r="DO437">
        <v>0</v>
      </c>
      <c r="DP437">
        <v>0.08</v>
      </c>
      <c r="DQ437">
        <v>0.12</v>
      </c>
      <c r="DR437">
        <v>0</v>
      </c>
      <c r="DS437">
        <v>0.01</v>
      </c>
      <c r="DT437">
        <v>0</v>
      </c>
      <c r="DU437">
        <v>0.11</v>
      </c>
      <c r="DV437">
        <v>0</v>
      </c>
      <c r="DW437">
        <v>0</v>
      </c>
      <c r="DX437">
        <v>0</v>
      </c>
      <c r="DY437" s="5" t="s">
        <v>1058</v>
      </c>
      <c r="DZ437" s="5" t="s">
        <v>2737</v>
      </c>
      <c r="EA437" s="5" t="s">
        <v>2732</v>
      </c>
      <c r="EB437" s="5" t="s">
        <v>2572</v>
      </c>
      <c r="EC437" s="5">
        <v>3276.49100748</v>
      </c>
      <c r="ED437" s="8">
        <v>1678.4331300950587</v>
      </c>
      <c r="EE437" s="7">
        <v>0.51</v>
      </c>
    </row>
    <row r="438" spans="1:135">
      <c r="A438">
        <v>1</v>
      </c>
      <c r="B438" t="s">
        <v>2238</v>
      </c>
      <c r="C438" t="s">
        <v>1060</v>
      </c>
      <c r="D438" t="s">
        <v>1061</v>
      </c>
      <c r="E438" t="s">
        <v>1062</v>
      </c>
      <c r="F438" t="s">
        <v>1063</v>
      </c>
      <c r="G438">
        <v>1398.4379570000001</v>
      </c>
      <c r="H438">
        <v>725.9375</v>
      </c>
      <c r="I438">
        <v>233.25</v>
      </c>
      <c r="J438">
        <v>229.875</v>
      </c>
      <c r="K438">
        <v>114.75</v>
      </c>
      <c r="L438">
        <v>72.75</v>
      </c>
      <c r="M438">
        <v>22</v>
      </c>
      <c r="N438">
        <v>3.0455403327941895</v>
      </c>
      <c r="O438">
        <v>104.41027069091797</v>
      </c>
      <c r="P438">
        <v>23.514450347300492</v>
      </c>
      <c r="Q438">
        <v>62.3125</v>
      </c>
      <c r="R438">
        <v>0</v>
      </c>
      <c r="S438">
        <v>497.375</v>
      </c>
      <c r="T438">
        <v>26.1875</v>
      </c>
      <c r="U438">
        <v>418.125</v>
      </c>
      <c r="V438">
        <v>394.5625</v>
      </c>
      <c r="W438">
        <v>845.01247206079574</v>
      </c>
      <c r="X438">
        <v>15.509462673223068</v>
      </c>
      <c r="Y438">
        <v>36</v>
      </c>
      <c r="Z438">
        <v>1387203.6675</v>
      </c>
      <c r="AA438">
        <v>325.98</v>
      </c>
      <c r="AB438">
        <v>259.08</v>
      </c>
      <c r="AC438">
        <v>247.14</v>
      </c>
      <c r="AD438">
        <v>11.94</v>
      </c>
      <c r="AE438">
        <v>3.1</v>
      </c>
      <c r="AF438">
        <v>17.010000000000002</v>
      </c>
      <c r="AG438">
        <v>46.79</v>
      </c>
      <c r="AH438">
        <v>18.100000000000001</v>
      </c>
      <c r="AI438">
        <v>32.700000000000003</v>
      </c>
      <c r="AJ438">
        <v>0</v>
      </c>
      <c r="AK438">
        <v>0.8</v>
      </c>
      <c r="AL438">
        <v>92.89</v>
      </c>
      <c r="AM438">
        <v>11.75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8</v>
      </c>
      <c r="AT438">
        <v>0</v>
      </c>
      <c r="AU438">
        <v>0</v>
      </c>
      <c r="AV438">
        <v>0</v>
      </c>
      <c r="AW438">
        <v>41.21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1.58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  <c r="BJ438">
        <v>0</v>
      </c>
      <c r="BK438">
        <v>0</v>
      </c>
      <c r="BL438">
        <v>0</v>
      </c>
      <c r="BM438">
        <v>4.8100000000000005</v>
      </c>
      <c r="BN438">
        <v>3.09</v>
      </c>
      <c r="BO438">
        <v>0</v>
      </c>
      <c r="BP438">
        <v>0</v>
      </c>
      <c r="BQ438">
        <v>31.1</v>
      </c>
      <c r="BR438">
        <v>0</v>
      </c>
      <c r="BS438">
        <v>0</v>
      </c>
      <c r="BT438">
        <v>0</v>
      </c>
      <c r="BU438">
        <v>0</v>
      </c>
      <c r="BV438">
        <v>0</v>
      </c>
      <c r="BW438">
        <v>0</v>
      </c>
      <c r="BX438">
        <v>0</v>
      </c>
      <c r="BY438">
        <v>0</v>
      </c>
      <c r="BZ438">
        <v>0</v>
      </c>
      <c r="CA438">
        <v>3.58</v>
      </c>
      <c r="CB438">
        <v>0</v>
      </c>
      <c r="CC438">
        <v>108.05</v>
      </c>
      <c r="CD438">
        <v>0</v>
      </c>
      <c r="CE438">
        <v>2.8</v>
      </c>
      <c r="CF438">
        <v>1.7</v>
      </c>
      <c r="CG438">
        <v>8.24</v>
      </c>
      <c r="CH438">
        <v>0</v>
      </c>
      <c r="CI438">
        <v>0</v>
      </c>
      <c r="CJ438">
        <v>0</v>
      </c>
      <c r="CK438">
        <v>0</v>
      </c>
      <c r="CL438">
        <v>0</v>
      </c>
      <c r="CM438">
        <v>0</v>
      </c>
      <c r="CN438">
        <v>0</v>
      </c>
      <c r="CO438">
        <v>0</v>
      </c>
      <c r="CP438">
        <v>4.9400000000000004</v>
      </c>
      <c r="CQ438">
        <v>0</v>
      </c>
      <c r="CR438">
        <v>0</v>
      </c>
      <c r="CS438">
        <v>2.2400000000000002</v>
      </c>
      <c r="CT438">
        <v>0</v>
      </c>
      <c r="CU438">
        <v>268</v>
      </c>
      <c r="CV438">
        <v>61.199999999999996</v>
      </c>
      <c r="CW438" t="s">
        <v>1062</v>
      </c>
      <c r="CX438">
        <v>1398.44</v>
      </c>
      <c r="CY438">
        <v>0.08</v>
      </c>
      <c r="CZ438">
        <v>0.19</v>
      </c>
      <c r="DA438">
        <v>7.0000000000000007E-2</v>
      </c>
      <c r="DB438">
        <v>0</v>
      </c>
      <c r="DC438">
        <v>0</v>
      </c>
      <c r="DD438">
        <v>0.05</v>
      </c>
      <c r="DE438">
        <v>0</v>
      </c>
      <c r="DF438">
        <v>0.12</v>
      </c>
      <c r="DG438">
        <v>0</v>
      </c>
      <c r="DH438">
        <v>0</v>
      </c>
      <c r="DI438">
        <v>0</v>
      </c>
      <c r="DJ438">
        <v>0</v>
      </c>
      <c r="DK438">
        <v>0</v>
      </c>
      <c r="DL438">
        <v>0</v>
      </c>
      <c r="DM438">
        <v>0</v>
      </c>
      <c r="DN438">
        <v>0.23</v>
      </c>
      <c r="DO438">
        <v>0</v>
      </c>
      <c r="DP438">
        <v>0.05</v>
      </c>
      <c r="DQ438">
        <v>0.11</v>
      </c>
      <c r="DR438">
        <v>0</v>
      </c>
      <c r="DS438">
        <v>0</v>
      </c>
      <c r="DT438">
        <v>0.06</v>
      </c>
      <c r="DU438">
        <v>0.02</v>
      </c>
      <c r="DV438">
        <v>0</v>
      </c>
      <c r="DW438">
        <v>0</v>
      </c>
      <c r="DX438">
        <v>0.02</v>
      </c>
      <c r="DY438" s="5" t="s">
        <v>1062</v>
      </c>
      <c r="DZ438" s="5" t="s">
        <v>2738</v>
      </c>
      <c r="EA438" s="5" t="s">
        <v>2739</v>
      </c>
      <c r="EB438" s="5" t="s">
        <v>2572</v>
      </c>
      <c r="EC438" s="5">
        <v>1398.4379570000001</v>
      </c>
      <c r="ED438" s="8">
        <v>27.465667269000001</v>
      </c>
      <c r="EE438" s="7">
        <v>0.02</v>
      </c>
    </row>
    <row r="439" spans="1:135">
      <c r="A439">
        <v>1</v>
      </c>
      <c r="B439" t="s">
        <v>2238</v>
      </c>
      <c r="C439" t="s">
        <v>1060</v>
      </c>
      <c r="D439" t="s">
        <v>1061</v>
      </c>
      <c r="E439" t="s">
        <v>1064</v>
      </c>
      <c r="F439" t="s">
        <v>1065</v>
      </c>
      <c r="G439">
        <v>272.32017035500002</v>
      </c>
      <c r="H439">
        <v>78.4375</v>
      </c>
      <c r="I439">
        <v>28.875</v>
      </c>
      <c r="J439">
        <v>45.6875</v>
      </c>
      <c r="K439">
        <v>39.375</v>
      </c>
      <c r="L439">
        <v>54.3125</v>
      </c>
      <c r="M439">
        <v>25.625</v>
      </c>
      <c r="N439">
        <v>4</v>
      </c>
      <c r="O439">
        <v>68.232742309570313</v>
      </c>
      <c r="P439">
        <v>25.035838326648314</v>
      </c>
      <c r="Q439">
        <v>8.875</v>
      </c>
      <c r="R439">
        <v>0</v>
      </c>
      <c r="S439">
        <v>145.5</v>
      </c>
      <c r="T439">
        <v>24.375</v>
      </c>
      <c r="U439">
        <v>28.125</v>
      </c>
      <c r="V439">
        <v>65.4375</v>
      </c>
      <c r="W439">
        <v>827.59876118375769</v>
      </c>
      <c r="X439">
        <v>15.452633631566874</v>
      </c>
      <c r="Y439">
        <v>15</v>
      </c>
      <c r="Z439">
        <v>73163.583899999998</v>
      </c>
      <c r="AA439">
        <v>53.32</v>
      </c>
      <c r="AB439">
        <v>36.21</v>
      </c>
      <c r="AC439">
        <v>36.21</v>
      </c>
      <c r="AD439">
        <v>0</v>
      </c>
      <c r="AE439">
        <v>2.21</v>
      </c>
      <c r="AF439">
        <v>12.96</v>
      </c>
      <c r="AG439">
        <v>1.94</v>
      </c>
      <c r="AH439">
        <v>5.1000000000000005</v>
      </c>
      <c r="AI439">
        <v>0</v>
      </c>
      <c r="AJ439">
        <v>1.6</v>
      </c>
      <c r="AK439">
        <v>0.8</v>
      </c>
      <c r="AL439">
        <v>1.74</v>
      </c>
      <c r="AM439">
        <v>16.760000000000002</v>
      </c>
      <c r="AN439">
        <v>1.77</v>
      </c>
      <c r="AO439">
        <v>0</v>
      </c>
      <c r="AP439">
        <v>0</v>
      </c>
      <c r="AQ439">
        <v>0</v>
      </c>
      <c r="AR439">
        <v>0</v>
      </c>
      <c r="AS439">
        <v>1.36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  <c r="BJ439">
        <v>0</v>
      </c>
      <c r="BK439">
        <v>0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0</v>
      </c>
      <c r="BS439">
        <v>0</v>
      </c>
      <c r="BT439">
        <v>0</v>
      </c>
      <c r="BU439">
        <v>0</v>
      </c>
      <c r="BV439">
        <v>0</v>
      </c>
      <c r="BW439">
        <v>0</v>
      </c>
      <c r="BX439">
        <v>0</v>
      </c>
      <c r="BY439">
        <v>0</v>
      </c>
      <c r="BZ439">
        <v>0</v>
      </c>
      <c r="CA439">
        <v>0</v>
      </c>
      <c r="CB439">
        <v>0</v>
      </c>
      <c r="CC439">
        <v>0</v>
      </c>
      <c r="CD439">
        <v>0</v>
      </c>
      <c r="CE439">
        <v>0</v>
      </c>
      <c r="CF439">
        <v>3.68</v>
      </c>
      <c r="CG439">
        <v>2.44</v>
      </c>
      <c r="CH439">
        <v>3.49</v>
      </c>
      <c r="CI439">
        <v>0</v>
      </c>
      <c r="CJ439">
        <v>0</v>
      </c>
      <c r="CK439">
        <v>0</v>
      </c>
      <c r="CL439">
        <v>0</v>
      </c>
      <c r="CM439">
        <v>0</v>
      </c>
      <c r="CN439">
        <v>2.39</v>
      </c>
      <c r="CO439">
        <v>0</v>
      </c>
      <c r="CP439">
        <v>8.34</v>
      </c>
      <c r="CQ439">
        <v>11.35</v>
      </c>
      <c r="CR439">
        <v>0</v>
      </c>
      <c r="CS439">
        <v>0</v>
      </c>
      <c r="CT439">
        <v>0</v>
      </c>
      <c r="CU439">
        <v>24</v>
      </c>
      <c r="CV439">
        <v>21</v>
      </c>
      <c r="CW439" t="s">
        <v>1064</v>
      </c>
      <c r="CX439">
        <v>272.32</v>
      </c>
      <c r="CY439">
        <v>0.04</v>
      </c>
      <c r="CZ439">
        <v>7.0000000000000007E-2</v>
      </c>
      <c r="DA439">
        <v>0.09</v>
      </c>
      <c r="DB439">
        <v>0.01</v>
      </c>
      <c r="DC439">
        <v>0</v>
      </c>
      <c r="DD439">
        <v>0</v>
      </c>
      <c r="DE439">
        <v>0</v>
      </c>
      <c r="DF439">
        <v>0.2</v>
      </c>
      <c r="DG439">
        <v>0</v>
      </c>
      <c r="DH439">
        <v>0</v>
      </c>
      <c r="DI439">
        <v>0</v>
      </c>
      <c r="DJ439">
        <v>0</v>
      </c>
      <c r="DK439">
        <v>0</v>
      </c>
      <c r="DL439">
        <v>0.06</v>
      </c>
      <c r="DM439">
        <v>0</v>
      </c>
      <c r="DN439">
        <v>0.24</v>
      </c>
      <c r="DO439">
        <v>0.02</v>
      </c>
      <c r="DP439">
        <v>0.03</v>
      </c>
      <c r="DQ439">
        <v>0.1</v>
      </c>
      <c r="DR439">
        <v>0.05</v>
      </c>
      <c r="DS439">
        <v>0.02</v>
      </c>
      <c r="DT439">
        <v>0.01</v>
      </c>
      <c r="DU439">
        <v>0.06</v>
      </c>
      <c r="DV439">
        <v>0</v>
      </c>
      <c r="DW439">
        <v>0</v>
      </c>
      <c r="DX439">
        <v>0</v>
      </c>
      <c r="DY439" s="5" t="s">
        <v>1064</v>
      </c>
      <c r="DZ439" s="5" t="s">
        <v>2740</v>
      </c>
      <c r="EA439" s="5" t="s">
        <v>2739</v>
      </c>
      <c r="EB439" s="5" t="s">
        <v>2572</v>
      </c>
      <c r="EC439" s="5">
        <v>272.32017035500002</v>
      </c>
      <c r="ED439" s="8">
        <v>7.42079449452</v>
      </c>
      <c r="EE439" s="7">
        <v>0.03</v>
      </c>
    </row>
    <row r="440" spans="1:135">
      <c r="A440">
        <v>1</v>
      </c>
      <c r="B440" t="s">
        <v>2238</v>
      </c>
      <c r="C440" t="s">
        <v>1060</v>
      </c>
      <c r="D440" t="s">
        <v>1061</v>
      </c>
      <c r="E440" t="s">
        <v>1066</v>
      </c>
      <c r="F440" t="s">
        <v>1067</v>
      </c>
      <c r="G440">
        <v>1421.9574124799999</v>
      </c>
      <c r="H440">
        <v>106.625</v>
      </c>
      <c r="I440">
        <v>168.375</v>
      </c>
      <c r="J440">
        <v>333.5625</v>
      </c>
      <c r="K440">
        <v>299.8125</v>
      </c>
      <c r="L440">
        <v>315.5</v>
      </c>
      <c r="M440">
        <v>197.5625</v>
      </c>
      <c r="N440">
        <v>180</v>
      </c>
      <c r="O440">
        <v>456.82217407226563</v>
      </c>
      <c r="P440">
        <v>324.03898351901029</v>
      </c>
      <c r="Q440">
        <v>29.4375</v>
      </c>
      <c r="R440">
        <v>8.5625</v>
      </c>
      <c r="S440">
        <v>0</v>
      </c>
      <c r="T440">
        <v>947.3125</v>
      </c>
      <c r="U440">
        <v>108.125</v>
      </c>
      <c r="V440">
        <v>328</v>
      </c>
      <c r="W440">
        <v>978.62079887383425</v>
      </c>
      <c r="X440">
        <v>14.407288404011965</v>
      </c>
      <c r="Y440">
        <v>101</v>
      </c>
      <c r="Z440">
        <v>363714.68680000002</v>
      </c>
      <c r="AA440">
        <v>289.45</v>
      </c>
      <c r="AB440">
        <v>50.33</v>
      </c>
      <c r="AC440">
        <v>50.21</v>
      </c>
      <c r="AD440">
        <v>0.12</v>
      </c>
      <c r="AE440">
        <v>5.99</v>
      </c>
      <c r="AF440">
        <v>182.64</v>
      </c>
      <c r="AG440">
        <v>50.49</v>
      </c>
      <c r="AH440">
        <v>55.7</v>
      </c>
      <c r="AI440">
        <v>71.8</v>
      </c>
      <c r="AJ440">
        <v>30.9</v>
      </c>
      <c r="AK440">
        <v>2.4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9.5500000000000007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  <c r="BJ440">
        <v>0</v>
      </c>
      <c r="BK440">
        <v>0</v>
      </c>
      <c r="BL440">
        <v>5.69</v>
      </c>
      <c r="BM440">
        <v>13.6</v>
      </c>
      <c r="BN440">
        <v>7.29</v>
      </c>
      <c r="BO440">
        <v>0</v>
      </c>
      <c r="BP440">
        <v>0</v>
      </c>
      <c r="BQ440">
        <v>42.59</v>
      </c>
      <c r="BR440">
        <v>0.77</v>
      </c>
      <c r="BS440">
        <v>0</v>
      </c>
      <c r="BT440">
        <v>15.87</v>
      </c>
      <c r="BU440">
        <v>0</v>
      </c>
      <c r="BV440">
        <v>0</v>
      </c>
      <c r="BW440">
        <v>0</v>
      </c>
      <c r="BX440">
        <v>0</v>
      </c>
      <c r="BY440">
        <v>0</v>
      </c>
      <c r="BZ440">
        <v>0</v>
      </c>
      <c r="CA440">
        <v>0</v>
      </c>
      <c r="CB440">
        <v>0</v>
      </c>
      <c r="CC440">
        <v>0</v>
      </c>
      <c r="CD440">
        <v>0</v>
      </c>
      <c r="CE440">
        <v>4.42</v>
      </c>
      <c r="CF440">
        <v>0</v>
      </c>
      <c r="CG440">
        <v>15.56</v>
      </c>
      <c r="CH440">
        <v>0</v>
      </c>
      <c r="CI440">
        <v>42.62</v>
      </c>
      <c r="CJ440">
        <v>0</v>
      </c>
      <c r="CK440">
        <v>1.37</v>
      </c>
      <c r="CL440">
        <v>0</v>
      </c>
      <c r="CM440">
        <v>0</v>
      </c>
      <c r="CN440">
        <v>1.98</v>
      </c>
      <c r="CO440">
        <v>0</v>
      </c>
      <c r="CP440">
        <v>0</v>
      </c>
      <c r="CQ440">
        <v>44.25</v>
      </c>
      <c r="CR440">
        <v>0</v>
      </c>
      <c r="CS440">
        <v>83.89</v>
      </c>
      <c r="CT440">
        <v>0</v>
      </c>
      <c r="CU440">
        <v>8</v>
      </c>
      <c r="CV440">
        <v>90.9</v>
      </c>
      <c r="CW440" t="s">
        <v>1066</v>
      </c>
      <c r="CX440">
        <v>1421.96</v>
      </c>
      <c r="CY440">
        <v>0.03</v>
      </c>
      <c r="CZ440">
        <v>0.02</v>
      </c>
      <c r="DA440">
        <v>0</v>
      </c>
      <c r="DB440">
        <v>0</v>
      </c>
      <c r="DC440">
        <v>0</v>
      </c>
      <c r="DD440">
        <v>0.15</v>
      </c>
      <c r="DE440">
        <v>0</v>
      </c>
      <c r="DF440">
        <v>0.11</v>
      </c>
      <c r="DG440">
        <v>0</v>
      </c>
      <c r="DH440">
        <v>0</v>
      </c>
      <c r="DI440">
        <v>0</v>
      </c>
      <c r="DJ440">
        <v>0</v>
      </c>
      <c r="DK440">
        <v>0</v>
      </c>
      <c r="DL440">
        <v>0.04</v>
      </c>
      <c r="DM440">
        <v>0</v>
      </c>
      <c r="DN440">
        <v>0.02</v>
      </c>
      <c r="DO440">
        <v>0</v>
      </c>
      <c r="DP440">
        <v>0.04</v>
      </c>
      <c r="DQ440">
        <v>0.19</v>
      </c>
      <c r="DR440">
        <v>0</v>
      </c>
      <c r="DS440">
        <v>0</v>
      </c>
      <c r="DT440">
        <v>0.03</v>
      </c>
      <c r="DU440">
        <v>0.35</v>
      </c>
      <c r="DV440">
        <v>0</v>
      </c>
      <c r="DW440">
        <v>0</v>
      </c>
      <c r="DX440">
        <v>0</v>
      </c>
      <c r="DY440" s="5" t="s">
        <v>1066</v>
      </c>
      <c r="DZ440" s="5" t="s">
        <v>2741</v>
      </c>
      <c r="EA440" s="5" t="s">
        <v>2739</v>
      </c>
      <c r="EB440" s="5" t="s">
        <v>2572</v>
      </c>
      <c r="EC440" s="5">
        <v>1421.9574124799999</v>
      </c>
      <c r="ED440" s="8">
        <v>458.17971094499995</v>
      </c>
      <c r="EE440" s="7">
        <v>0.32</v>
      </c>
    </row>
    <row r="441" spans="1:135">
      <c r="A441">
        <v>1</v>
      </c>
      <c r="B441" t="s">
        <v>2238</v>
      </c>
      <c r="C441" t="s">
        <v>1060</v>
      </c>
      <c r="D441" t="s">
        <v>1061</v>
      </c>
      <c r="E441" t="s">
        <v>1068</v>
      </c>
      <c r="F441" t="s">
        <v>1069</v>
      </c>
      <c r="G441">
        <v>1126.99905618</v>
      </c>
      <c r="H441">
        <v>210.375</v>
      </c>
      <c r="I441">
        <v>140.375</v>
      </c>
      <c r="J441">
        <v>215.875</v>
      </c>
      <c r="K441">
        <v>183.9375</v>
      </c>
      <c r="L441">
        <v>277.3125</v>
      </c>
      <c r="M441">
        <v>99.125</v>
      </c>
      <c r="N441">
        <v>4.1352376937866211</v>
      </c>
      <c r="O441">
        <v>120.30680847167969</v>
      </c>
      <c r="P441">
        <v>48.813097212202486</v>
      </c>
      <c r="Q441">
        <v>27.0625</v>
      </c>
      <c r="R441">
        <v>0</v>
      </c>
      <c r="S441">
        <v>908.75</v>
      </c>
      <c r="T441">
        <v>0</v>
      </c>
      <c r="U441">
        <v>62.9375</v>
      </c>
      <c r="V441">
        <v>128.25</v>
      </c>
      <c r="W441">
        <v>860.65690515806989</v>
      </c>
      <c r="X441">
        <v>15.423141985579589</v>
      </c>
      <c r="Y441">
        <v>84</v>
      </c>
      <c r="Z441">
        <v>191843.55100000001</v>
      </c>
      <c r="AA441">
        <v>133.04</v>
      </c>
      <c r="AB441">
        <v>69.75</v>
      </c>
      <c r="AC441">
        <v>67.31</v>
      </c>
      <c r="AD441">
        <v>2.44</v>
      </c>
      <c r="AE441">
        <v>12.99</v>
      </c>
      <c r="AF441">
        <v>23.2</v>
      </c>
      <c r="AG441">
        <v>27.1</v>
      </c>
      <c r="AH441">
        <v>9.6</v>
      </c>
      <c r="AI441">
        <v>14.5</v>
      </c>
      <c r="AJ441">
        <v>12.6</v>
      </c>
      <c r="AK441">
        <v>4.8</v>
      </c>
      <c r="AL441">
        <v>5.74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3.45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2.27</v>
      </c>
      <c r="BD441">
        <v>0</v>
      </c>
      <c r="BE441">
        <v>0</v>
      </c>
      <c r="BF441">
        <v>0</v>
      </c>
      <c r="BG441">
        <v>2.0300000000000002</v>
      </c>
      <c r="BH441">
        <v>0</v>
      </c>
      <c r="BI441">
        <v>0</v>
      </c>
      <c r="BJ441">
        <v>0</v>
      </c>
      <c r="BK441">
        <v>0</v>
      </c>
      <c r="BL441">
        <v>0.9</v>
      </c>
      <c r="BM441">
        <v>0.61</v>
      </c>
      <c r="BN441">
        <v>0</v>
      </c>
      <c r="BO441">
        <v>0</v>
      </c>
      <c r="BP441">
        <v>0</v>
      </c>
      <c r="BQ441">
        <v>4.88</v>
      </c>
      <c r="BR441">
        <v>0</v>
      </c>
      <c r="BS441">
        <v>1.41</v>
      </c>
      <c r="BT441">
        <v>0</v>
      </c>
      <c r="BU441">
        <v>0</v>
      </c>
      <c r="BV441">
        <v>0</v>
      </c>
      <c r="BW441">
        <v>0</v>
      </c>
      <c r="BX441">
        <v>0</v>
      </c>
      <c r="BY441">
        <v>0</v>
      </c>
      <c r="BZ441">
        <v>0.32</v>
      </c>
      <c r="CA441">
        <v>7.9</v>
      </c>
      <c r="CB441">
        <v>0</v>
      </c>
      <c r="CC441">
        <v>0</v>
      </c>
      <c r="CD441">
        <v>2.48</v>
      </c>
      <c r="CE441">
        <v>2.63</v>
      </c>
      <c r="CF441">
        <v>10.07</v>
      </c>
      <c r="CG441">
        <v>3.07</v>
      </c>
      <c r="CH441">
        <v>0</v>
      </c>
      <c r="CI441">
        <v>9.4600000000000009</v>
      </c>
      <c r="CJ441">
        <v>1.29</v>
      </c>
      <c r="CK441">
        <v>6.82</v>
      </c>
      <c r="CL441">
        <v>0</v>
      </c>
      <c r="CM441">
        <v>0</v>
      </c>
      <c r="CN441">
        <v>9.4600000000000009</v>
      </c>
      <c r="CO441">
        <v>13.61</v>
      </c>
      <c r="CP441">
        <v>9.26</v>
      </c>
      <c r="CQ441">
        <v>1.7</v>
      </c>
      <c r="CR441">
        <v>0.17</v>
      </c>
      <c r="CS441">
        <v>33.51</v>
      </c>
      <c r="CT441">
        <v>0</v>
      </c>
      <c r="CU441">
        <v>46</v>
      </c>
      <c r="CV441">
        <v>100.8</v>
      </c>
      <c r="CW441" t="s">
        <v>1068</v>
      </c>
      <c r="CX441">
        <v>1127</v>
      </c>
      <c r="CY441">
        <v>7.0000000000000007E-2</v>
      </c>
      <c r="CZ441">
        <v>7.0000000000000007E-2</v>
      </c>
      <c r="DA441">
        <v>0</v>
      </c>
      <c r="DB441">
        <v>0</v>
      </c>
      <c r="DC441">
        <v>0</v>
      </c>
      <c r="DD441">
        <v>0.01</v>
      </c>
      <c r="DE441">
        <v>0</v>
      </c>
      <c r="DF441">
        <v>0.11</v>
      </c>
      <c r="DG441">
        <v>0</v>
      </c>
      <c r="DH441">
        <v>0</v>
      </c>
      <c r="DI441">
        <v>0</v>
      </c>
      <c r="DJ441">
        <v>0</v>
      </c>
      <c r="DK441">
        <v>0</v>
      </c>
      <c r="DL441">
        <v>0</v>
      </c>
      <c r="DM441">
        <v>0</v>
      </c>
      <c r="DN441">
        <v>0.46</v>
      </c>
      <c r="DO441">
        <v>0</v>
      </c>
      <c r="DP441">
        <v>0.03</v>
      </c>
      <c r="DQ441">
        <v>0.25</v>
      </c>
      <c r="DR441">
        <v>0</v>
      </c>
      <c r="DS441">
        <v>0</v>
      </c>
      <c r="DT441">
        <v>0</v>
      </c>
      <c r="DU441">
        <v>0</v>
      </c>
      <c r="DV441">
        <v>0</v>
      </c>
      <c r="DW441">
        <v>0</v>
      </c>
      <c r="DX441">
        <v>0</v>
      </c>
      <c r="DY441" s="5" t="s">
        <v>1068</v>
      </c>
      <c r="DZ441" s="5" t="s">
        <v>2742</v>
      </c>
      <c r="EA441" s="5" t="s">
        <v>2739</v>
      </c>
      <c r="EB441" s="5" t="s">
        <v>2572</v>
      </c>
      <c r="EC441" s="5">
        <v>1126.99905618</v>
      </c>
      <c r="ED441" s="8">
        <v>10.7125765281</v>
      </c>
      <c r="EE441" s="7">
        <v>0.01</v>
      </c>
    </row>
    <row r="442" spans="1:135">
      <c r="A442">
        <v>1</v>
      </c>
      <c r="B442" t="s">
        <v>2238</v>
      </c>
      <c r="C442" t="s">
        <v>1060</v>
      </c>
      <c r="D442" t="s">
        <v>1061</v>
      </c>
      <c r="E442" t="s">
        <v>1070</v>
      </c>
      <c r="F442" t="s">
        <v>1071</v>
      </c>
      <c r="G442">
        <v>1403.18503186</v>
      </c>
      <c r="H442">
        <v>249.5</v>
      </c>
      <c r="I442">
        <v>171.4375</v>
      </c>
      <c r="J442">
        <v>319.3125</v>
      </c>
      <c r="K442">
        <v>296.125</v>
      </c>
      <c r="L442">
        <v>304.6875</v>
      </c>
      <c r="M442">
        <v>61.75</v>
      </c>
      <c r="N442">
        <v>2.5517473220825195</v>
      </c>
      <c r="O442">
        <v>122.87120819091797</v>
      </c>
      <c r="P442">
        <v>49.12984269579367</v>
      </c>
      <c r="Q442">
        <v>45.75</v>
      </c>
      <c r="R442">
        <v>4.125</v>
      </c>
      <c r="S442">
        <v>838.5</v>
      </c>
      <c r="T442">
        <v>185.375</v>
      </c>
      <c r="U442">
        <v>166.4375</v>
      </c>
      <c r="V442">
        <v>162.625</v>
      </c>
      <c r="W442">
        <v>833.51569946109646</v>
      </c>
      <c r="X442">
        <v>15.367107290785196</v>
      </c>
      <c r="Y442">
        <v>97</v>
      </c>
      <c r="Z442">
        <v>208359.23</v>
      </c>
      <c r="AA442">
        <v>176.79</v>
      </c>
      <c r="AB442">
        <v>75.989999999999995</v>
      </c>
      <c r="AC442">
        <v>68.23</v>
      </c>
      <c r="AD442">
        <v>7.76</v>
      </c>
      <c r="AE442">
        <v>11.65</v>
      </c>
      <c r="AF442">
        <v>88.83</v>
      </c>
      <c r="AG442">
        <v>0.32</v>
      </c>
      <c r="AH442">
        <v>0</v>
      </c>
      <c r="AI442">
        <v>0.6</v>
      </c>
      <c r="AJ442">
        <v>3.9</v>
      </c>
      <c r="AK442">
        <v>4.8</v>
      </c>
      <c r="AL442">
        <v>10.25</v>
      </c>
      <c r="AM442">
        <v>27.77</v>
      </c>
      <c r="AN442">
        <v>6.76</v>
      </c>
      <c r="AO442">
        <v>0</v>
      </c>
      <c r="AP442">
        <v>0</v>
      </c>
      <c r="AQ442">
        <v>0</v>
      </c>
      <c r="AR442">
        <v>0</v>
      </c>
      <c r="AS442">
        <v>2.77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3.31</v>
      </c>
      <c r="BD442">
        <v>0</v>
      </c>
      <c r="BE442">
        <v>0</v>
      </c>
      <c r="BF442">
        <v>0</v>
      </c>
      <c r="BG442">
        <v>6.11</v>
      </c>
      <c r="BH442">
        <v>0</v>
      </c>
      <c r="BI442">
        <v>0</v>
      </c>
      <c r="BJ442">
        <v>0</v>
      </c>
      <c r="BK442">
        <v>0</v>
      </c>
      <c r="BL442">
        <v>11.59</v>
      </c>
      <c r="BM442">
        <v>17.39</v>
      </c>
      <c r="BN442">
        <v>0</v>
      </c>
      <c r="BO442">
        <v>0</v>
      </c>
      <c r="BP442">
        <v>0</v>
      </c>
      <c r="BQ442">
        <v>0</v>
      </c>
      <c r="BR442">
        <v>0</v>
      </c>
      <c r="BS442">
        <v>0</v>
      </c>
      <c r="BT442">
        <v>0</v>
      </c>
      <c r="BU442">
        <v>0</v>
      </c>
      <c r="BV442">
        <v>0</v>
      </c>
      <c r="BW442">
        <v>0</v>
      </c>
      <c r="BX442">
        <v>0</v>
      </c>
      <c r="BY442">
        <v>0</v>
      </c>
      <c r="BZ442">
        <v>0</v>
      </c>
      <c r="CA442">
        <v>3.68</v>
      </c>
      <c r="CB442">
        <v>0</v>
      </c>
      <c r="CC442">
        <v>0</v>
      </c>
      <c r="CD442">
        <v>0</v>
      </c>
      <c r="CE442">
        <v>26.37</v>
      </c>
      <c r="CF442">
        <v>6.21</v>
      </c>
      <c r="CG442">
        <v>13.75</v>
      </c>
      <c r="CH442">
        <v>0</v>
      </c>
      <c r="CI442">
        <v>0</v>
      </c>
      <c r="CJ442">
        <v>0</v>
      </c>
      <c r="CK442">
        <v>2.73</v>
      </c>
      <c r="CL442">
        <v>0</v>
      </c>
      <c r="CM442">
        <v>0</v>
      </c>
      <c r="CN442">
        <v>0</v>
      </c>
      <c r="CO442">
        <v>0</v>
      </c>
      <c r="CP442">
        <v>3.08</v>
      </c>
      <c r="CQ442">
        <v>1.88</v>
      </c>
      <c r="CR442">
        <v>0</v>
      </c>
      <c r="CS442">
        <v>33.14</v>
      </c>
      <c r="CT442">
        <v>0</v>
      </c>
      <c r="CU442">
        <v>74</v>
      </c>
      <c r="CV442">
        <v>67.899999999999991</v>
      </c>
      <c r="CW442" t="s">
        <v>1070</v>
      </c>
      <c r="CX442">
        <v>1403.19</v>
      </c>
      <c r="CY442">
        <v>0.04</v>
      </c>
      <c r="CZ442">
        <v>0.03</v>
      </c>
      <c r="DA442">
        <v>0.03</v>
      </c>
      <c r="DB442">
        <v>0</v>
      </c>
      <c r="DC442">
        <v>0</v>
      </c>
      <c r="DD442">
        <v>0.06</v>
      </c>
      <c r="DE442">
        <v>0</v>
      </c>
      <c r="DF442">
        <v>0.14000000000000001</v>
      </c>
      <c r="DG442">
        <v>0</v>
      </c>
      <c r="DH442">
        <v>0</v>
      </c>
      <c r="DI442">
        <v>0</v>
      </c>
      <c r="DJ442">
        <v>0</v>
      </c>
      <c r="DK442">
        <v>0</v>
      </c>
      <c r="DL442">
        <v>0.02</v>
      </c>
      <c r="DM442">
        <v>0</v>
      </c>
      <c r="DN442">
        <v>0.33</v>
      </c>
      <c r="DO442">
        <v>0</v>
      </c>
      <c r="DP442">
        <v>0.02</v>
      </c>
      <c r="DQ442">
        <v>0.24</v>
      </c>
      <c r="DR442">
        <v>0.06</v>
      </c>
      <c r="DS442">
        <v>0</v>
      </c>
      <c r="DT442">
        <v>0</v>
      </c>
      <c r="DU442">
        <v>0.02</v>
      </c>
      <c r="DV442">
        <v>0</v>
      </c>
      <c r="DW442">
        <v>0</v>
      </c>
      <c r="DX442">
        <v>0</v>
      </c>
      <c r="DY442" s="5" t="s">
        <v>1070</v>
      </c>
      <c r="DZ442" s="5" t="s">
        <v>2743</v>
      </c>
      <c r="EA442" s="5" t="s">
        <v>2739</v>
      </c>
      <c r="EB442" s="5" t="s">
        <v>2572</v>
      </c>
      <c r="EC442" s="5">
        <v>1403.18503186</v>
      </c>
      <c r="ED442" s="8">
        <v>582.97893463039998</v>
      </c>
      <c r="EE442" s="7">
        <v>0.42</v>
      </c>
    </row>
    <row r="443" spans="1:135">
      <c r="A443">
        <v>1</v>
      </c>
      <c r="B443" t="s">
        <v>2238</v>
      </c>
      <c r="C443" t="s">
        <v>1060</v>
      </c>
      <c r="D443" t="s">
        <v>1061</v>
      </c>
      <c r="E443" t="s">
        <v>1072</v>
      </c>
      <c r="F443" t="s">
        <v>1073</v>
      </c>
      <c r="G443">
        <v>505.19229379000001</v>
      </c>
      <c r="H443">
        <v>289.375</v>
      </c>
      <c r="I443">
        <v>56.5625</v>
      </c>
      <c r="J443">
        <v>58.0625</v>
      </c>
      <c r="K443">
        <v>46.0625</v>
      </c>
      <c r="L443">
        <v>48.875</v>
      </c>
      <c r="M443">
        <v>6.125</v>
      </c>
      <c r="N443">
        <v>3.0118193626403809</v>
      </c>
      <c r="O443">
        <v>71.613235473632813</v>
      </c>
      <c r="P443">
        <v>24.892180330312836</v>
      </c>
      <c r="Q443">
        <v>56.9375</v>
      </c>
      <c r="R443">
        <v>3.875</v>
      </c>
      <c r="S443">
        <v>198.6875</v>
      </c>
      <c r="T443">
        <v>0</v>
      </c>
      <c r="U443">
        <v>69.8125</v>
      </c>
      <c r="V443">
        <v>175.75</v>
      </c>
      <c r="W443">
        <v>850.75736203909923</v>
      </c>
      <c r="X443">
        <v>15.508286315268498</v>
      </c>
      <c r="Y443">
        <v>19</v>
      </c>
      <c r="Z443">
        <v>130623.03690000001</v>
      </c>
      <c r="AA443">
        <v>94.57</v>
      </c>
      <c r="AB443">
        <v>57.65</v>
      </c>
      <c r="AC443">
        <v>56.57</v>
      </c>
      <c r="AD443">
        <v>1.08</v>
      </c>
      <c r="AE443">
        <v>3.04</v>
      </c>
      <c r="AF443">
        <v>9.7799999999999994</v>
      </c>
      <c r="AG443">
        <v>24.1</v>
      </c>
      <c r="AH443">
        <v>20.5</v>
      </c>
      <c r="AI443">
        <v>6</v>
      </c>
      <c r="AJ443">
        <v>4</v>
      </c>
      <c r="AK443">
        <v>0.8</v>
      </c>
      <c r="AL443">
        <v>1.83</v>
      </c>
      <c r="AM443">
        <v>26.13</v>
      </c>
      <c r="AN443">
        <v>15.16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0.41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  <c r="BJ443">
        <v>0</v>
      </c>
      <c r="BK443">
        <v>0</v>
      </c>
      <c r="BL443">
        <v>0</v>
      </c>
      <c r="BM443">
        <v>3.61</v>
      </c>
      <c r="BN443">
        <v>0</v>
      </c>
      <c r="BO443">
        <v>23.36</v>
      </c>
      <c r="BP443">
        <v>0</v>
      </c>
      <c r="BQ443">
        <v>6.71</v>
      </c>
      <c r="BR443">
        <v>0</v>
      </c>
      <c r="BS443">
        <v>0</v>
      </c>
      <c r="BT443">
        <v>0</v>
      </c>
      <c r="BU443">
        <v>0</v>
      </c>
      <c r="BV443">
        <v>0</v>
      </c>
      <c r="BW443">
        <v>0</v>
      </c>
      <c r="BX443">
        <v>0</v>
      </c>
      <c r="BY443">
        <v>0</v>
      </c>
      <c r="BZ443">
        <v>0</v>
      </c>
      <c r="CA443">
        <v>2.48</v>
      </c>
      <c r="CB443">
        <v>0</v>
      </c>
      <c r="CC443">
        <v>0</v>
      </c>
      <c r="CD443">
        <v>0</v>
      </c>
      <c r="CE443">
        <v>0</v>
      </c>
      <c r="CF443">
        <v>0.72</v>
      </c>
      <c r="CG443">
        <v>1.87</v>
      </c>
      <c r="CH443">
        <v>0</v>
      </c>
      <c r="CI443">
        <v>0</v>
      </c>
      <c r="CJ443">
        <v>0</v>
      </c>
      <c r="CK443">
        <v>6.45</v>
      </c>
      <c r="CL443">
        <v>0</v>
      </c>
      <c r="CM443">
        <v>0</v>
      </c>
      <c r="CN443">
        <v>0</v>
      </c>
      <c r="CO443">
        <v>0</v>
      </c>
      <c r="CP443">
        <v>1.57</v>
      </c>
      <c r="CQ443">
        <v>0.87</v>
      </c>
      <c r="CR443">
        <v>0</v>
      </c>
      <c r="CS443">
        <v>3.4</v>
      </c>
      <c r="CT443">
        <v>0</v>
      </c>
      <c r="CU443">
        <v>52</v>
      </c>
      <c r="CV443">
        <v>19</v>
      </c>
      <c r="CW443" t="s">
        <v>1072</v>
      </c>
      <c r="CX443">
        <v>505.19</v>
      </c>
      <c r="CY443">
        <v>0.17</v>
      </c>
      <c r="CZ443">
        <v>0.24</v>
      </c>
      <c r="DA443">
        <v>0.02</v>
      </c>
      <c r="DB443">
        <v>0</v>
      </c>
      <c r="DC443">
        <v>0</v>
      </c>
      <c r="DD443">
        <v>0</v>
      </c>
      <c r="DE443">
        <v>0</v>
      </c>
      <c r="DF443">
        <v>0.1</v>
      </c>
      <c r="DG443">
        <v>0</v>
      </c>
      <c r="DH443">
        <v>0</v>
      </c>
      <c r="DI443">
        <v>0</v>
      </c>
      <c r="DJ443">
        <v>0</v>
      </c>
      <c r="DK443">
        <v>0</v>
      </c>
      <c r="DL443">
        <v>0.01</v>
      </c>
      <c r="DM443">
        <v>0</v>
      </c>
      <c r="DN443">
        <v>0.34</v>
      </c>
      <c r="DO443">
        <v>0</v>
      </c>
      <c r="DP443">
        <v>0.04</v>
      </c>
      <c r="DQ443">
        <v>0.03</v>
      </c>
      <c r="DR443">
        <v>0</v>
      </c>
      <c r="DS443">
        <v>0.01</v>
      </c>
      <c r="DT443">
        <v>0.03</v>
      </c>
      <c r="DU443">
        <v>0</v>
      </c>
      <c r="DV443">
        <v>0</v>
      </c>
      <c r="DW443">
        <v>0</v>
      </c>
      <c r="DX443">
        <v>0.02</v>
      </c>
      <c r="DY443" s="5" t="s">
        <v>1072</v>
      </c>
      <c r="DZ443" s="5" t="s">
        <v>2744</v>
      </c>
      <c r="EA443" s="5" t="s">
        <v>2739</v>
      </c>
      <c r="EB443" s="5" t="s">
        <v>2572</v>
      </c>
      <c r="EC443" s="5">
        <v>505.19229379000001</v>
      </c>
      <c r="ED443" s="8">
        <v>34.521751033299999</v>
      </c>
      <c r="EE443" s="7">
        <v>7.0000000000000007E-2</v>
      </c>
    </row>
    <row r="444" spans="1:135">
      <c r="A444">
        <v>1</v>
      </c>
      <c r="B444" t="s">
        <v>2238</v>
      </c>
      <c r="C444" t="s">
        <v>1060</v>
      </c>
      <c r="D444" t="s">
        <v>1061</v>
      </c>
      <c r="E444" t="s">
        <v>1074</v>
      </c>
      <c r="F444" t="s">
        <v>1075</v>
      </c>
      <c r="G444">
        <v>2525.4327849400001</v>
      </c>
      <c r="H444">
        <v>292.5625</v>
      </c>
      <c r="I444">
        <v>344.375</v>
      </c>
      <c r="J444">
        <v>540.6875</v>
      </c>
      <c r="K444">
        <v>457.8125</v>
      </c>
      <c r="L444">
        <v>579.875</v>
      </c>
      <c r="M444">
        <v>309.5</v>
      </c>
      <c r="N444">
        <v>197.99711608886719</v>
      </c>
      <c r="O444">
        <v>531.47943115234375</v>
      </c>
      <c r="P444">
        <v>335.51731577218663</v>
      </c>
      <c r="Q444">
        <v>96.6875</v>
      </c>
      <c r="R444">
        <v>5.5</v>
      </c>
      <c r="S444">
        <v>286.875</v>
      </c>
      <c r="T444">
        <v>997.0625</v>
      </c>
      <c r="U444">
        <v>526.5625</v>
      </c>
      <c r="V444">
        <v>612.125</v>
      </c>
      <c r="W444">
        <v>988.13486760702801</v>
      </c>
      <c r="X444">
        <v>14.457264291017076</v>
      </c>
      <c r="Y444">
        <v>123</v>
      </c>
      <c r="Z444">
        <v>467840.85869999998</v>
      </c>
      <c r="AA444">
        <v>500.67</v>
      </c>
      <c r="AB444">
        <v>101.49</v>
      </c>
      <c r="AC444">
        <v>95.82</v>
      </c>
      <c r="AD444">
        <v>5.67</v>
      </c>
      <c r="AE444">
        <v>11.49</v>
      </c>
      <c r="AF444">
        <v>200.3</v>
      </c>
      <c r="AG444">
        <v>187.39</v>
      </c>
      <c r="AH444">
        <v>22.3</v>
      </c>
      <c r="AI444">
        <v>101.6</v>
      </c>
      <c r="AJ444">
        <v>60.6</v>
      </c>
      <c r="AK444">
        <v>2.4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  <c r="BJ444">
        <v>0</v>
      </c>
      <c r="BK444">
        <v>0</v>
      </c>
      <c r="BL444">
        <v>4.1500000000000004</v>
      </c>
      <c r="BM444">
        <v>3.4</v>
      </c>
      <c r="BN444">
        <v>0.98</v>
      </c>
      <c r="BO444">
        <v>0</v>
      </c>
      <c r="BP444">
        <v>0</v>
      </c>
      <c r="BQ444">
        <v>71.100000000000009</v>
      </c>
      <c r="BR444">
        <v>0.33</v>
      </c>
      <c r="BS444">
        <v>2.99</v>
      </c>
      <c r="BT444">
        <v>67.5</v>
      </c>
      <c r="BU444">
        <v>0</v>
      </c>
      <c r="BV444">
        <v>0</v>
      </c>
      <c r="BW444">
        <v>1.21</v>
      </c>
      <c r="BX444">
        <v>0</v>
      </c>
      <c r="BY444">
        <v>0</v>
      </c>
      <c r="BZ444">
        <v>0</v>
      </c>
      <c r="CA444">
        <v>1.03</v>
      </c>
      <c r="CB444">
        <v>0</v>
      </c>
      <c r="CC444">
        <v>0</v>
      </c>
      <c r="CD444">
        <v>0</v>
      </c>
      <c r="CE444">
        <v>9.7000000000000011</v>
      </c>
      <c r="CF444">
        <v>11.23</v>
      </c>
      <c r="CG444">
        <v>30.6</v>
      </c>
      <c r="CH444">
        <v>23.47</v>
      </c>
      <c r="CI444">
        <v>60.59</v>
      </c>
      <c r="CJ444">
        <v>0</v>
      </c>
      <c r="CK444">
        <v>6.66</v>
      </c>
      <c r="CL444">
        <v>0</v>
      </c>
      <c r="CM444">
        <v>0</v>
      </c>
      <c r="CN444">
        <v>10.43</v>
      </c>
      <c r="CO444">
        <v>8.620000000000001</v>
      </c>
      <c r="CP444">
        <v>4.47</v>
      </c>
      <c r="CQ444">
        <v>54.82</v>
      </c>
      <c r="CR444">
        <v>0</v>
      </c>
      <c r="CS444">
        <v>127.39</v>
      </c>
      <c r="CT444">
        <v>0</v>
      </c>
      <c r="CU444">
        <v>3</v>
      </c>
      <c r="CV444">
        <v>123</v>
      </c>
      <c r="CW444" t="s">
        <v>1074</v>
      </c>
      <c r="CX444">
        <v>2525.4299999999998</v>
      </c>
      <c r="CY444">
        <v>0.03</v>
      </c>
      <c r="CZ444">
        <v>0.02</v>
      </c>
      <c r="DA444">
        <v>0</v>
      </c>
      <c r="DB444">
        <v>0</v>
      </c>
      <c r="DC444">
        <v>0</v>
      </c>
      <c r="DD444">
        <v>0.16</v>
      </c>
      <c r="DE444">
        <v>0</v>
      </c>
      <c r="DF444">
        <v>0.1</v>
      </c>
      <c r="DG444">
        <v>0</v>
      </c>
      <c r="DH444">
        <v>0</v>
      </c>
      <c r="DI444">
        <v>0</v>
      </c>
      <c r="DJ444">
        <v>0</v>
      </c>
      <c r="DK444">
        <v>0</v>
      </c>
      <c r="DL444">
        <v>0.12</v>
      </c>
      <c r="DM444">
        <v>0</v>
      </c>
      <c r="DN444">
        <v>0.04</v>
      </c>
      <c r="DO444">
        <v>0</v>
      </c>
      <c r="DP444">
        <v>0</v>
      </c>
      <c r="DQ444">
        <v>0.23</v>
      </c>
      <c r="DR444">
        <v>0</v>
      </c>
      <c r="DS444">
        <v>0</v>
      </c>
      <c r="DT444">
        <v>7.0000000000000007E-2</v>
      </c>
      <c r="DU444">
        <v>0.23</v>
      </c>
      <c r="DV444">
        <v>0</v>
      </c>
      <c r="DW444">
        <v>0</v>
      </c>
      <c r="DX444">
        <v>0</v>
      </c>
      <c r="DY444" s="5" t="s">
        <v>1074</v>
      </c>
      <c r="DZ444" s="5" t="s">
        <v>2745</v>
      </c>
      <c r="EA444" s="5" t="s">
        <v>2739</v>
      </c>
      <c r="EB444" s="5" t="s">
        <v>2572</v>
      </c>
      <c r="EC444" s="5">
        <v>2525.4327849400001</v>
      </c>
      <c r="ED444" s="8">
        <v>1027.8559927966</v>
      </c>
      <c r="EE444" s="7">
        <v>0.41</v>
      </c>
    </row>
    <row r="445" spans="1:135">
      <c r="A445">
        <v>1</v>
      </c>
      <c r="B445" t="s">
        <v>2238</v>
      </c>
      <c r="C445" t="s">
        <v>1060</v>
      </c>
      <c r="D445" t="s">
        <v>1061</v>
      </c>
      <c r="E445" t="s">
        <v>1076</v>
      </c>
      <c r="F445" t="s">
        <v>1077</v>
      </c>
      <c r="G445">
        <v>3137.2941251900002</v>
      </c>
      <c r="H445">
        <v>511.125</v>
      </c>
      <c r="I445">
        <v>348.0625</v>
      </c>
      <c r="J445">
        <v>604.6875</v>
      </c>
      <c r="K445">
        <v>658.3125</v>
      </c>
      <c r="L445">
        <v>785.0625</v>
      </c>
      <c r="M445">
        <v>230.1875</v>
      </c>
      <c r="N445">
        <v>1</v>
      </c>
      <c r="O445">
        <v>140.36862182617188</v>
      </c>
      <c r="P445">
        <v>63.893061073781645</v>
      </c>
      <c r="Q445">
        <v>53.0625</v>
      </c>
      <c r="R445">
        <v>59.8125</v>
      </c>
      <c r="S445">
        <v>1815.5</v>
      </c>
      <c r="T445">
        <v>386.9375</v>
      </c>
      <c r="U445">
        <v>438.6875</v>
      </c>
      <c r="V445">
        <v>383.4375</v>
      </c>
      <c r="W445">
        <v>836.45780372156037</v>
      </c>
      <c r="X445">
        <v>15.257605689923098</v>
      </c>
      <c r="Y445">
        <v>101</v>
      </c>
      <c r="Z445">
        <v>417805.3309</v>
      </c>
      <c r="AA445">
        <v>340.99</v>
      </c>
      <c r="AB445">
        <v>237.52</v>
      </c>
      <c r="AC445">
        <v>226.49</v>
      </c>
      <c r="AD445">
        <v>11.03</v>
      </c>
      <c r="AE445">
        <v>11.29</v>
      </c>
      <c r="AF445">
        <v>92.05</v>
      </c>
      <c r="AG445">
        <v>0.13</v>
      </c>
      <c r="AH445">
        <v>6</v>
      </c>
      <c r="AI445">
        <v>16.3</v>
      </c>
      <c r="AJ445">
        <v>1.2</v>
      </c>
      <c r="AK445">
        <v>1.6</v>
      </c>
      <c r="AL445">
        <v>20.05</v>
      </c>
      <c r="AM445">
        <v>97.96</v>
      </c>
      <c r="AN445">
        <v>44.72</v>
      </c>
      <c r="AO445">
        <v>0</v>
      </c>
      <c r="AP445">
        <v>0</v>
      </c>
      <c r="AQ445">
        <v>0</v>
      </c>
      <c r="AR445">
        <v>0</v>
      </c>
      <c r="AS445">
        <v>7.79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2</v>
      </c>
      <c r="BD445">
        <v>2.62</v>
      </c>
      <c r="BE445">
        <v>0</v>
      </c>
      <c r="BF445">
        <v>0</v>
      </c>
      <c r="BG445">
        <v>0</v>
      </c>
      <c r="BH445">
        <v>0</v>
      </c>
      <c r="BI445">
        <v>0</v>
      </c>
      <c r="BJ445">
        <v>0</v>
      </c>
      <c r="BK445">
        <v>0</v>
      </c>
      <c r="BL445">
        <v>1.74</v>
      </c>
      <c r="BM445">
        <v>25.12</v>
      </c>
      <c r="BN445">
        <v>0</v>
      </c>
      <c r="BO445">
        <v>0</v>
      </c>
      <c r="BP445">
        <v>0</v>
      </c>
      <c r="BQ445">
        <v>2.04</v>
      </c>
      <c r="BR445">
        <v>0</v>
      </c>
      <c r="BS445">
        <v>0</v>
      </c>
      <c r="BT445">
        <v>0</v>
      </c>
      <c r="BU445">
        <v>0</v>
      </c>
      <c r="BV445">
        <v>0</v>
      </c>
      <c r="BW445">
        <v>0</v>
      </c>
      <c r="BX445">
        <v>0</v>
      </c>
      <c r="BY445">
        <v>1.1000000000000001</v>
      </c>
      <c r="BZ445">
        <v>0</v>
      </c>
      <c r="CA445">
        <v>0</v>
      </c>
      <c r="CB445">
        <v>0</v>
      </c>
      <c r="CC445">
        <v>1.94</v>
      </c>
      <c r="CD445">
        <v>4.99</v>
      </c>
      <c r="CE445">
        <v>22.06</v>
      </c>
      <c r="CF445">
        <v>45.47</v>
      </c>
      <c r="CG445">
        <v>8.7000000000000011</v>
      </c>
      <c r="CH445">
        <v>0</v>
      </c>
      <c r="CI445">
        <v>6.87</v>
      </c>
      <c r="CJ445">
        <v>0</v>
      </c>
      <c r="CK445">
        <v>1.85</v>
      </c>
      <c r="CL445">
        <v>0</v>
      </c>
      <c r="CM445">
        <v>0</v>
      </c>
      <c r="CN445">
        <v>6.17</v>
      </c>
      <c r="CO445">
        <v>2.52</v>
      </c>
      <c r="CP445">
        <v>6.09</v>
      </c>
      <c r="CQ445">
        <v>2.9</v>
      </c>
      <c r="CR445">
        <v>0</v>
      </c>
      <c r="CS445">
        <v>26.29</v>
      </c>
      <c r="CT445">
        <v>0</v>
      </c>
      <c r="CU445">
        <v>180</v>
      </c>
      <c r="CV445">
        <v>101</v>
      </c>
      <c r="CW445" t="s">
        <v>1076</v>
      </c>
      <c r="CX445">
        <v>3137.29</v>
      </c>
      <c r="CY445">
        <v>0.04</v>
      </c>
      <c r="CZ445">
        <v>0.02</v>
      </c>
      <c r="DA445">
        <v>0.05</v>
      </c>
      <c r="DB445">
        <v>0</v>
      </c>
      <c r="DC445">
        <v>0</v>
      </c>
      <c r="DD445">
        <v>0.02</v>
      </c>
      <c r="DE445">
        <v>0</v>
      </c>
      <c r="DF445">
        <v>0.19</v>
      </c>
      <c r="DG445">
        <v>0</v>
      </c>
      <c r="DH445">
        <v>0</v>
      </c>
      <c r="DI445">
        <v>0</v>
      </c>
      <c r="DJ445">
        <v>0</v>
      </c>
      <c r="DK445">
        <v>0</v>
      </c>
      <c r="DL445">
        <v>0.02</v>
      </c>
      <c r="DM445">
        <v>0</v>
      </c>
      <c r="DN445">
        <v>0.46</v>
      </c>
      <c r="DO445">
        <v>0.01</v>
      </c>
      <c r="DP445">
        <v>0.01</v>
      </c>
      <c r="DQ445">
        <v>7.0000000000000007E-2</v>
      </c>
      <c r="DR445">
        <v>7.0000000000000007E-2</v>
      </c>
      <c r="DS445">
        <v>0</v>
      </c>
      <c r="DT445">
        <v>0</v>
      </c>
      <c r="DU445">
        <v>0.03</v>
      </c>
      <c r="DV445">
        <v>0</v>
      </c>
      <c r="DW445">
        <v>0</v>
      </c>
      <c r="DX445">
        <v>0</v>
      </c>
      <c r="DY445" s="5" t="s">
        <v>1076</v>
      </c>
      <c r="DZ445" s="5" t="s">
        <v>2746</v>
      </c>
      <c r="EA445" s="5" t="s">
        <v>2739</v>
      </c>
      <c r="EB445" s="5" t="s">
        <v>2572</v>
      </c>
      <c r="EC445" s="5">
        <v>3137.2941251900002</v>
      </c>
      <c r="ED445" s="8">
        <v>1646.8671506220001</v>
      </c>
      <c r="EE445" s="7">
        <v>0.52</v>
      </c>
    </row>
    <row r="446" spans="1:135">
      <c r="A446">
        <v>1</v>
      </c>
      <c r="B446" t="s">
        <v>2238</v>
      </c>
      <c r="C446" t="s">
        <v>1060</v>
      </c>
      <c r="D446" t="s">
        <v>1061</v>
      </c>
      <c r="E446" t="s">
        <v>1078</v>
      </c>
      <c r="F446" t="s">
        <v>1061</v>
      </c>
      <c r="G446">
        <v>9232.4558743100006</v>
      </c>
      <c r="H446">
        <v>3307.75</v>
      </c>
      <c r="I446">
        <v>1721.4375</v>
      </c>
      <c r="J446">
        <v>1933.4375</v>
      </c>
      <c r="K446">
        <v>1170</v>
      </c>
      <c r="L446">
        <v>904.75</v>
      </c>
      <c r="M446">
        <v>195.4375</v>
      </c>
      <c r="N446">
        <v>3.0029435157775879</v>
      </c>
      <c r="O446">
        <v>169.04365539550781</v>
      </c>
      <c r="P446">
        <v>51.185371686288562</v>
      </c>
      <c r="Q446">
        <v>230.9375</v>
      </c>
      <c r="R446">
        <v>210</v>
      </c>
      <c r="S446">
        <v>5779.875</v>
      </c>
      <c r="T446">
        <v>380</v>
      </c>
      <c r="U446">
        <v>536.3125</v>
      </c>
      <c r="V446">
        <v>2095.6875</v>
      </c>
      <c r="W446">
        <v>843.60009613561897</v>
      </c>
      <c r="X446">
        <v>15.412221612911962</v>
      </c>
      <c r="Y446">
        <v>488</v>
      </c>
      <c r="Z446">
        <v>19856189.247299999</v>
      </c>
      <c r="AA446">
        <v>1387.48</v>
      </c>
      <c r="AB446">
        <v>807.63</v>
      </c>
      <c r="AC446">
        <v>751.02</v>
      </c>
      <c r="AD446">
        <v>56.61</v>
      </c>
      <c r="AE446">
        <v>46.85</v>
      </c>
      <c r="AF446">
        <v>394.66</v>
      </c>
      <c r="AG446">
        <v>138.34</v>
      </c>
      <c r="AH446">
        <v>462</v>
      </c>
      <c r="AI446">
        <v>100.6</v>
      </c>
      <c r="AJ446">
        <v>50.1</v>
      </c>
      <c r="AK446">
        <v>48</v>
      </c>
      <c r="AL446">
        <v>406.08</v>
      </c>
      <c r="AM446">
        <v>24.51</v>
      </c>
      <c r="AN446">
        <v>38.07</v>
      </c>
      <c r="AO446">
        <v>0</v>
      </c>
      <c r="AP446">
        <v>1.5</v>
      </c>
      <c r="AQ446">
        <v>0</v>
      </c>
      <c r="AR446">
        <v>0</v>
      </c>
      <c r="AS446">
        <v>15.05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8.85</v>
      </c>
      <c r="BD446">
        <v>0</v>
      </c>
      <c r="BE446">
        <v>0</v>
      </c>
      <c r="BF446">
        <v>0</v>
      </c>
      <c r="BG446">
        <v>18.93</v>
      </c>
      <c r="BH446">
        <v>0</v>
      </c>
      <c r="BI446">
        <v>2.41</v>
      </c>
      <c r="BJ446">
        <v>0</v>
      </c>
      <c r="BK446">
        <v>0</v>
      </c>
      <c r="BL446">
        <v>29.51</v>
      </c>
      <c r="BM446">
        <v>59.39</v>
      </c>
      <c r="BN446">
        <v>25.2</v>
      </c>
      <c r="BO446">
        <v>65.400000000000006</v>
      </c>
      <c r="BP446">
        <v>105.99</v>
      </c>
      <c r="BQ446">
        <v>42.19</v>
      </c>
      <c r="BR446">
        <v>0</v>
      </c>
      <c r="BS446">
        <v>0.96</v>
      </c>
      <c r="BT446">
        <v>1.46</v>
      </c>
      <c r="BU446">
        <v>0.79</v>
      </c>
      <c r="BV446">
        <v>0</v>
      </c>
      <c r="BW446">
        <v>2.93</v>
      </c>
      <c r="BX446">
        <v>2.23</v>
      </c>
      <c r="BY446">
        <v>0</v>
      </c>
      <c r="BZ446">
        <v>4.2</v>
      </c>
      <c r="CA446">
        <v>7.22</v>
      </c>
      <c r="CB446">
        <v>0</v>
      </c>
      <c r="CC446">
        <v>0</v>
      </c>
      <c r="CD446">
        <v>18.54</v>
      </c>
      <c r="CE446">
        <v>48.51</v>
      </c>
      <c r="CF446">
        <v>70.7</v>
      </c>
      <c r="CG446">
        <v>56.35</v>
      </c>
      <c r="CH446">
        <v>1.49</v>
      </c>
      <c r="CI446">
        <v>18.16</v>
      </c>
      <c r="CJ446">
        <v>2.37</v>
      </c>
      <c r="CK446">
        <v>23.43</v>
      </c>
      <c r="CL446">
        <v>0</v>
      </c>
      <c r="CM446">
        <v>0</v>
      </c>
      <c r="CN446">
        <v>19.150000000000002</v>
      </c>
      <c r="CO446">
        <v>10.120000000000001</v>
      </c>
      <c r="CP446">
        <v>27.52</v>
      </c>
      <c r="CQ446">
        <v>23.27</v>
      </c>
      <c r="CR446">
        <v>0</v>
      </c>
      <c r="CS446">
        <v>205</v>
      </c>
      <c r="CT446">
        <v>0</v>
      </c>
      <c r="CU446">
        <v>735</v>
      </c>
      <c r="CV446">
        <v>634.4</v>
      </c>
      <c r="CW446" t="s">
        <v>1078</v>
      </c>
      <c r="CX446">
        <v>9232.4599999999991</v>
      </c>
      <c r="CY446">
        <v>0.08</v>
      </c>
      <c r="CZ446">
        <v>0.12</v>
      </c>
      <c r="DA446">
        <v>0.01</v>
      </c>
      <c r="DB446">
        <v>0</v>
      </c>
      <c r="DC446">
        <v>0</v>
      </c>
      <c r="DD446">
        <v>0.03</v>
      </c>
      <c r="DE446">
        <v>0</v>
      </c>
      <c r="DF446">
        <v>0.14000000000000001</v>
      </c>
      <c r="DG446">
        <v>0</v>
      </c>
      <c r="DH446">
        <v>0</v>
      </c>
      <c r="DI446">
        <v>0</v>
      </c>
      <c r="DJ446">
        <v>0</v>
      </c>
      <c r="DK446">
        <v>0</v>
      </c>
      <c r="DL446">
        <v>0</v>
      </c>
      <c r="DM446">
        <v>0</v>
      </c>
      <c r="DN446">
        <v>0.26</v>
      </c>
      <c r="DO446">
        <v>0</v>
      </c>
      <c r="DP446">
        <v>0.02</v>
      </c>
      <c r="DQ446">
        <v>0.28999999999999998</v>
      </c>
      <c r="DR446">
        <v>0.02</v>
      </c>
      <c r="DS446">
        <v>0</v>
      </c>
      <c r="DT446">
        <v>0.01</v>
      </c>
      <c r="DU446">
        <v>0.01</v>
      </c>
      <c r="DV446">
        <v>0</v>
      </c>
      <c r="DW446">
        <v>0</v>
      </c>
      <c r="DX446">
        <v>0</v>
      </c>
      <c r="DY446" s="5" t="s">
        <v>1078</v>
      </c>
      <c r="DZ446" s="5" t="s">
        <v>2739</v>
      </c>
      <c r="EA446" s="5" t="s">
        <v>2739</v>
      </c>
      <c r="EB446" s="5" t="s">
        <v>2572</v>
      </c>
      <c r="EC446" s="5">
        <v>9232.4558743100006</v>
      </c>
      <c r="ED446" s="8">
        <v>1235.6593861829999</v>
      </c>
      <c r="EE446" s="7">
        <v>0.13</v>
      </c>
    </row>
    <row r="447" spans="1:135">
      <c r="A447">
        <v>1</v>
      </c>
      <c r="B447" t="s">
        <v>2238</v>
      </c>
      <c r="C447" t="s">
        <v>1060</v>
      </c>
      <c r="D447" t="s">
        <v>1061</v>
      </c>
      <c r="E447" t="s">
        <v>1079</v>
      </c>
      <c r="F447" t="s">
        <v>1080</v>
      </c>
      <c r="G447">
        <v>1386.8661691499999</v>
      </c>
      <c r="H447">
        <v>65</v>
      </c>
      <c r="I447">
        <v>96.125</v>
      </c>
      <c r="J447">
        <v>154.5</v>
      </c>
      <c r="K447">
        <v>196.6875</v>
      </c>
      <c r="L447">
        <v>399.375</v>
      </c>
      <c r="M447">
        <v>474.4375</v>
      </c>
      <c r="N447">
        <v>53.1641845703125</v>
      </c>
      <c r="O447">
        <v>507.8721923828125</v>
      </c>
      <c r="P447">
        <v>239.07499308779194</v>
      </c>
      <c r="Q447">
        <v>35.875</v>
      </c>
      <c r="R447">
        <v>3.625</v>
      </c>
      <c r="S447">
        <v>169.9375</v>
      </c>
      <c r="T447">
        <v>353.125</v>
      </c>
      <c r="U447">
        <v>66.9375</v>
      </c>
      <c r="V447">
        <v>756.625</v>
      </c>
      <c r="W447">
        <v>965.34827663888268</v>
      </c>
      <c r="X447">
        <v>14.611616580310882</v>
      </c>
      <c r="Y447">
        <v>48</v>
      </c>
      <c r="Z447">
        <v>144044.00700000001</v>
      </c>
      <c r="AA447">
        <v>123.53</v>
      </c>
      <c r="AB447">
        <v>36.64</v>
      </c>
      <c r="AC447">
        <v>35.729999999999997</v>
      </c>
      <c r="AD447">
        <v>0.91</v>
      </c>
      <c r="AE447">
        <v>4.5199999999999996</v>
      </c>
      <c r="AF447">
        <v>72.739999999999995</v>
      </c>
      <c r="AG447">
        <v>9.6300000000000008</v>
      </c>
      <c r="AH447">
        <v>6.6</v>
      </c>
      <c r="AI447">
        <v>17.900000000000002</v>
      </c>
      <c r="AJ447">
        <v>16.600000000000001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3.8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0.95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  <c r="BJ447">
        <v>0</v>
      </c>
      <c r="BK447">
        <v>0</v>
      </c>
      <c r="BL447">
        <v>6.86</v>
      </c>
      <c r="BM447">
        <v>1.51</v>
      </c>
      <c r="BN447">
        <v>0</v>
      </c>
      <c r="BO447">
        <v>0</v>
      </c>
      <c r="BP447">
        <v>0</v>
      </c>
      <c r="BQ447">
        <v>1.68</v>
      </c>
      <c r="BR447">
        <v>0</v>
      </c>
      <c r="BS447">
        <v>9.120000000000001</v>
      </c>
      <c r="BT447">
        <v>2.39</v>
      </c>
      <c r="BU447">
        <v>0</v>
      </c>
      <c r="BV447">
        <v>0</v>
      </c>
      <c r="BW447">
        <v>0</v>
      </c>
      <c r="BX447">
        <v>0</v>
      </c>
      <c r="BY447">
        <v>0</v>
      </c>
      <c r="BZ447">
        <v>0</v>
      </c>
      <c r="CA447">
        <v>0</v>
      </c>
      <c r="CB447">
        <v>0</v>
      </c>
      <c r="CC447">
        <v>0</v>
      </c>
      <c r="CD447">
        <v>0</v>
      </c>
      <c r="CE447">
        <v>1.47</v>
      </c>
      <c r="CF447">
        <v>0</v>
      </c>
      <c r="CG447">
        <v>10.18</v>
      </c>
      <c r="CH447">
        <v>0</v>
      </c>
      <c r="CI447">
        <v>14.93</v>
      </c>
      <c r="CJ447">
        <v>0</v>
      </c>
      <c r="CK447">
        <v>2.5</v>
      </c>
      <c r="CL447">
        <v>0</v>
      </c>
      <c r="CM447">
        <v>0</v>
      </c>
      <c r="CN447">
        <v>0</v>
      </c>
      <c r="CO447">
        <v>0</v>
      </c>
      <c r="CP447">
        <v>0</v>
      </c>
      <c r="CQ447">
        <v>16.440000000000001</v>
      </c>
      <c r="CR447">
        <v>0</v>
      </c>
      <c r="CS447">
        <v>51.7</v>
      </c>
      <c r="CT447">
        <v>0</v>
      </c>
      <c r="CU447">
        <v>6</v>
      </c>
      <c r="CV447">
        <v>43.2</v>
      </c>
      <c r="CW447" t="s">
        <v>1079</v>
      </c>
      <c r="CX447">
        <v>1386.87</v>
      </c>
      <c r="CY447">
        <v>0.05</v>
      </c>
      <c r="CZ447">
        <v>0.03</v>
      </c>
      <c r="DA447">
        <v>0</v>
      </c>
      <c r="DB447">
        <v>0</v>
      </c>
      <c r="DC447">
        <v>0</v>
      </c>
      <c r="DD447">
        <v>0.09</v>
      </c>
      <c r="DE447">
        <v>0</v>
      </c>
      <c r="DF447">
        <v>7.0000000000000007E-2</v>
      </c>
      <c r="DG447">
        <v>0</v>
      </c>
      <c r="DH447">
        <v>0</v>
      </c>
      <c r="DI447">
        <v>0</v>
      </c>
      <c r="DJ447">
        <v>0</v>
      </c>
      <c r="DK447">
        <v>0</v>
      </c>
      <c r="DL447">
        <v>0.03</v>
      </c>
      <c r="DM447">
        <v>0</v>
      </c>
      <c r="DN447">
        <v>0.04</v>
      </c>
      <c r="DO447">
        <v>0</v>
      </c>
      <c r="DP447">
        <v>0.01</v>
      </c>
      <c r="DQ447">
        <v>0.25</v>
      </c>
      <c r="DR447">
        <v>0</v>
      </c>
      <c r="DS447">
        <v>0</v>
      </c>
      <c r="DT447">
        <v>7.0000000000000007E-2</v>
      </c>
      <c r="DU447">
        <v>0.35</v>
      </c>
      <c r="DV447">
        <v>0</v>
      </c>
      <c r="DW447">
        <v>0</v>
      </c>
      <c r="DX447">
        <v>0</v>
      </c>
      <c r="DY447" s="5" t="s">
        <v>1079</v>
      </c>
      <c r="DZ447" s="5" t="s">
        <v>2747</v>
      </c>
      <c r="EA447" s="5" t="s">
        <v>2739</v>
      </c>
      <c r="EB447" s="5" t="s">
        <v>2572</v>
      </c>
      <c r="EC447" s="5">
        <v>1386.8661691499999</v>
      </c>
      <c r="ED447" s="8">
        <v>414.63881968099997</v>
      </c>
      <c r="EE447" s="7">
        <v>0.3</v>
      </c>
    </row>
    <row r="448" spans="1:135">
      <c r="A448">
        <v>1</v>
      </c>
      <c r="B448" t="s">
        <v>2238</v>
      </c>
      <c r="C448" t="s">
        <v>1060</v>
      </c>
      <c r="D448" t="s">
        <v>1061</v>
      </c>
      <c r="E448" t="s">
        <v>1081</v>
      </c>
      <c r="F448" t="s">
        <v>1082</v>
      </c>
      <c r="G448">
        <v>2057.6335976999999</v>
      </c>
      <c r="H448">
        <v>989.625</v>
      </c>
      <c r="I448">
        <v>176.75</v>
      </c>
      <c r="J448">
        <v>239.875</v>
      </c>
      <c r="K448">
        <v>211.1875</v>
      </c>
      <c r="L448">
        <v>303.625</v>
      </c>
      <c r="M448">
        <v>136.5625</v>
      </c>
      <c r="N448">
        <v>2</v>
      </c>
      <c r="O448">
        <v>130.5582275390625</v>
      </c>
      <c r="P448">
        <v>38.116728535023505</v>
      </c>
      <c r="Q448">
        <v>26.0625</v>
      </c>
      <c r="R448">
        <v>0</v>
      </c>
      <c r="S448">
        <v>1078.9375</v>
      </c>
      <c r="T448">
        <v>10.5625</v>
      </c>
      <c r="U448">
        <v>169.5</v>
      </c>
      <c r="V448">
        <v>772.5625</v>
      </c>
      <c r="W448">
        <v>848.76648543571366</v>
      </c>
      <c r="X448">
        <v>15.385660480515142</v>
      </c>
      <c r="Y448">
        <v>88</v>
      </c>
      <c r="Z448">
        <v>1209380.9062000001</v>
      </c>
      <c r="AA448">
        <v>913.65</v>
      </c>
      <c r="AB448">
        <v>854.93</v>
      </c>
      <c r="AC448">
        <v>835.73</v>
      </c>
      <c r="AD448">
        <v>19.2</v>
      </c>
      <c r="AE448">
        <v>10.62</v>
      </c>
      <c r="AF448">
        <v>44.99</v>
      </c>
      <c r="AG448">
        <v>3.11</v>
      </c>
      <c r="AH448">
        <v>7.8</v>
      </c>
      <c r="AI448">
        <v>1</v>
      </c>
      <c r="AJ448">
        <v>8.6</v>
      </c>
      <c r="AK448">
        <v>8.8000000000000007</v>
      </c>
      <c r="AL448">
        <v>48.79</v>
      </c>
      <c r="AM448">
        <v>578.81000000000006</v>
      </c>
      <c r="AN448">
        <v>195.31</v>
      </c>
      <c r="AO448">
        <v>0</v>
      </c>
      <c r="AP448">
        <v>0</v>
      </c>
      <c r="AQ448">
        <v>0</v>
      </c>
      <c r="AR448">
        <v>0</v>
      </c>
      <c r="AS448">
        <v>1.71</v>
      </c>
      <c r="AT448">
        <v>0</v>
      </c>
      <c r="AU448">
        <v>0</v>
      </c>
      <c r="AV448">
        <v>0</v>
      </c>
      <c r="AW448">
        <v>1.07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3.44</v>
      </c>
      <c r="BF448">
        <v>0</v>
      </c>
      <c r="BG448">
        <v>1</v>
      </c>
      <c r="BH448">
        <v>0</v>
      </c>
      <c r="BI448">
        <v>0</v>
      </c>
      <c r="BJ448">
        <v>0</v>
      </c>
      <c r="BK448">
        <v>1.04</v>
      </c>
      <c r="BL448">
        <v>0</v>
      </c>
      <c r="BM448">
        <v>2.67</v>
      </c>
      <c r="BN448">
        <v>0</v>
      </c>
      <c r="BO448">
        <v>0</v>
      </c>
      <c r="BP448">
        <v>0</v>
      </c>
      <c r="BQ448">
        <v>0</v>
      </c>
      <c r="BR448">
        <v>0</v>
      </c>
      <c r="BS448">
        <v>0</v>
      </c>
      <c r="BT448">
        <v>0</v>
      </c>
      <c r="BU448">
        <v>1.28</v>
      </c>
      <c r="BV448">
        <v>0</v>
      </c>
      <c r="BW448">
        <v>0</v>
      </c>
      <c r="BX448">
        <v>0</v>
      </c>
      <c r="BY448">
        <v>0</v>
      </c>
      <c r="BZ448">
        <v>0</v>
      </c>
      <c r="CA448">
        <v>0</v>
      </c>
      <c r="CB448">
        <v>0</v>
      </c>
      <c r="CC448">
        <v>8</v>
      </c>
      <c r="CD448">
        <v>3.65</v>
      </c>
      <c r="CE448">
        <v>7.82</v>
      </c>
      <c r="CF448">
        <v>18.63</v>
      </c>
      <c r="CG448">
        <v>4.29</v>
      </c>
      <c r="CH448">
        <v>0</v>
      </c>
      <c r="CI448">
        <v>4.34</v>
      </c>
      <c r="CJ448">
        <v>0</v>
      </c>
      <c r="CK448">
        <v>0</v>
      </c>
      <c r="CL448">
        <v>0</v>
      </c>
      <c r="CM448">
        <v>0</v>
      </c>
      <c r="CN448">
        <v>0</v>
      </c>
      <c r="CO448">
        <v>9.58</v>
      </c>
      <c r="CP448">
        <v>11.86</v>
      </c>
      <c r="CQ448">
        <v>0</v>
      </c>
      <c r="CR448">
        <v>0</v>
      </c>
      <c r="CS448">
        <v>10.36</v>
      </c>
      <c r="CT448">
        <v>0</v>
      </c>
      <c r="CU448">
        <v>837</v>
      </c>
      <c r="CV448">
        <v>123.19999999999999</v>
      </c>
      <c r="CW448" t="s">
        <v>1081</v>
      </c>
      <c r="CX448">
        <v>2057.63</v>
      </c>
      <c r="CY448">
        <v>0.03</v>
      </c>
      <c r="CZ448">
        <v>0.12</v>
      </c>
      <c r="DA448">
        <v>0.23</v>
      </c>
      <c r="DB448">
        <v>0</v>
      </c>
      <c r="DC448">
        <v>0</v>
      </c>
      <c r="DD448">
        <v>0</v>
      </c>
      <c r="DE448">
        <v>0</v>
      </c>
      <c r="DF448">
        <v>0.06</v>
      </c>
      <c r="DG448">
        <v>0</v>
      </c>
      <c r="DH448">
        <v>0</v>
      </c>
      <c r="DI448">
        <v>0</v>
      </c>
      <c r="DJ448">
        <v>0</v>
      </c>
      <c r="DK448">
        <v>0</v>
      </c>
      <c r="DL448">
        <v>0</v>
      </c>
      <c r="DM448">
        <v>0</v>
      </c>
      <c r="DN448">
        <v>0.3</v>
      </c>
      <c r="DO448">
        <v>0</v>
      </c>
      <c r="DP448">
        <v>0.01</v>
      </c>
      <c r="DQ448">
        <v>0.22</v>
      </c>
      <c r="DR448">
        <v>0</v>
      </c>
      <c r="DS448">
        <v>0</v>
      </c>
      <c r="DT448">
        <v>0.01</v>
      </c>
      <c r="DU448">
        <v>0</v>
      </c>
      <c r="DV448">
        <v>0</v>
      </c>
      <c r="DW448">
        <v>0.01</v>
      </c>
      <c r="DX448">
        <v>0.01</v>
      </c>
      <c r="DY448" s="5" t="s">
        <v>1081</v>
      </c>
      <c r="DZ448" s="5" t="s">
        <v>2748</v>
      </c>
      <c r="EA448" s="5" t="s">
        <v>2739</v>
      </c>
      <c r="EB448" s="5" t="s">
        <v>2572</v>
      </c>
      <c r="EC448" s="5">
        <v>2057.6335976999999</v>
      </c>
      <c r="ED448" s="8">
        <v>22.643799920700001</v>
      </c>
      <c r="EE448" s="7">
        <v>0.01</v>
      </c>
    </row>
    <row r="449" spans="1:135">
      <c r="A449">
        <v>1</v>
      </c>
      <c r="B449" t="s">
        <v>2238</v>
      </c>
      <c r="C449" t="s">
        <v>1060</v>
      </c>
      <c r="D449" t="s">
        <v>1061</v>
      </c>
      <c r="E449" t="s">
        <v>1083</v>
      </c>
      <c r="F449" t="s">
        <v>1084</v>
      </c>
      <c r="G449">
        <v>2038.29182762</v>
      </c>
      <c r="H449">
        <v>651.9375</v>
      </c>
      <c r="I449">
        <v>223.75</v>
      </c>
      <c r="J449">
        <v>393.25</v>
      </c>
      <c r="K449">
        <v>355.625</v>
      </c>
      <c r="L449">
        <v>355.625</v>
      </c>
      <c r="M449">
        <v>58.1875</v>
      </c>
      <c r="N449">
        <v>1</v>
      </c>
      <c r="O449">
        <v>130</v>
      </c>
      <c r="P449">
        <v>34.608285088571144</v>
      </c>
      <c r="Q449">
        <v>45.4375</v>
      </c>
      <c r="R449">
        <v>5.0625</v>
      </c>
      <c r="S449">
        <v>1166</v>
      </c>
      <c r="T449">
        <v>10</v>
      </c>
      <c r="U449">
        <v>570.1875</v>
      </c>
      <c r="V449">
        <v>241.6875</v>
      </c>
      <c r="W449">
        <v>816.9179598846838</v>
      </c>
      <c r="X449">
        <v>15.394337851929093</v>
      </c>
      <c r="Y449">
        <v>149</v>
      </c>
      <c r="Z449">
        <v>798293.37190000003</v>
      </c>
      <c r="AA449">
        <v>558.03</v>
      </c>
      <c r="AB449">
        <v>464.56</v>
      </c>
      <c r="AC449">
        <v>458.35</v>
      </c>
      <c r="AD449">
        <v>6.21</v>
      </c>
      <c r="AE449">
        <v>16.41</v>
      </c>
      <c r="AF449">
        <v>68.14</v>
      </c>
      <c r="AG449">
        <v>8.92</v>
      </c>
      <c r="AH449">
        <v>5</v>
      </c>
      <c r="AI449">
        <v>12.6</v>
      </c>
      <c r="AJ449">
        <v>6.3</v>
      </c>
      <c r="AK449">
        <v>0</v>
      </c>
      <c r="AL449">
        <v>70.290000000000006</v>
      </c>
      <c r="AM449">
        <v>237.74</v>
      </c>
      <c r="AN449">
        <v>95.46</v>
      </c>
      <c r="AO449">
        <v>0</v>
      </c>
      <c r="AP449">
        <v>0</v>
      </c>
      <c r="AQ449">
        <v>0</v>
      </c>
      <c r="AR449">
        <v>0</v>
      </c>
      <c r="AS449">
        <v>11.63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9.31</v>
      </c>
      <c r="BD449">
        <v>0</v>
      </c>
      <c r="BE449">
        <v>0</v>
      </c>
      <c r="BF449">
        <v>0</v>
      </c>
      <c r="BG449">
        <v>8.5400000000000009</v>
      </c>
      <c r="BH449">
        <v>0</v>
      </c>
      <c r="BI449">
        <v>0</v>
      </c>
      <c r="BJ449">
        <v>0</v>
      </c>
      <c r="BK449">
        <v>2.35</v>
      </c>
      <c r="BL449">
        <v>3.44</v>
      </c>
      <c r="BM449">
        <v>5.56</v>
      </c>
      <c r="BN449">
        <v>0</v>
      </c>
      <c r="BO449">
        <v>0</v>
      </c>
      <c r="BP449">
        <v>0</v>
      </c>
      <c r="BQ449">
        <v>1.02</v>
      </c>
      <c r="BR449">
        <v>0</v>
      </c>
      <c r="BS449">
        <v>0</v>
      </c>
      <c r="BT449">
        <v>0</v>
      </c>
      <c r="BU449">
        <v>0.39</v>
      </c>
      <c r="BV449">
        <v>0</v>
      </c>
      <c r="BW449">
        <v>0</v>
      </c>
      <c r="BX449">
        <v>0</v>
      </c>
      <c r="BY449">
        <v>0</v>
      </c>
      <c r="BZ449">
        <v>0</v>
      </c>
      <c r="CA449">
        <v>2.14</v>
      </c>
      <c r="CB449">
        <v>0</v>
      </c>
      <c r="CC449">
        <v>0</v>
      </c>
      <c r="CD449">
        <v>2.52</v>
      </c>
      <c r="CE449">
        <v>21.14</v>
      </c>
      <c r="CF449">
        <v>34.590000000000003</v>
      </c>
      <c r="CG449">
        <v>4.2700000000000005</v>
      </c>
      <c r="CH449">
        <v>0</v>
      </c>
      <c r="CI449">
        <v>0</v>
      </c>
      <c r="CJ449">
        <v>0</v>
      </c>
      <c r="CK449">
        <v>3.8</v>
      </c>
      <c r="CL449">
        <v>0</v>
      </c>
      <c r="CM449">
        <v>0</v>
      </c>
      <c r="CN449">
        <v>2.73</v>
      </c>
      <c r="CO449">
        <v>14.11</v>
      </c>
      <c r="CP449">
        <v>7.59</v>
      </c>
      <c r="CQ449">
        <v>2</v>
      </c>
      <c r="CR449">
        <v>0</v>
      </c>
      <c r="CS449">
        <v>17.41</v>
      </c>
      <c r="CT449">
        <v>0</v>
      </c>
      <c r="CU449">
        <v>419</v>
      </c>
      <c r="CV449">
        <v>134.1</v>
      </c>
      <c r="CW449" t="s">
        <v>1083</v>
      </c>
      <c r="CX449">
        <v>2038.29</v>
      </c>
      <c r="CY449">
        <v>0.05</v>
      </c>
      <c r="CZ449">
        <v>0.02</v>
      </c>
      <c r="DA449">
        <v>0.2</v>
      </c>
      <c r="DB449">
        <v>0</v>
      </c>
      <c r="DC449">
        <v>0</v>
      </c>
      <c r="DD449">
        <v>0.01</v>
      </c>
      <c r="DE449">
        <v>0</v>
      </c>
      <c r="DF449">
        <v>0.24</v>
      </c>
      <c r="DG449">
        <v>0</v>
      </c>
      <c r="DH449">
        <v>0</v>
      </c>
      <c r="DI449">
        <v>0</v>
      </c>
      <c r="DJ449">
        <v>0</v>
      </c>
      <c r="DK449">
        <v>0</v>
      </c>
      <c r="DL449">
        <v>0</v>
      </c>
      <c r="DM449">
        <v>0</v>
      </c>
      <c r="DN449">
        <v>0.35</v>
      </c>
      <c r="DO449">
        <v>0</v>
      </c>
      <c r="DP449">
        <v>0.01</v>
      </c>
      <c r="DQ449">
        <v>0.12</v>
      </c>
      <c r="DR449">
        <v>0</v>
      </c>
      <c r="DS449">
        <v>0</v>
      </c>
      <c r="DT449">
        <v>0</v>
      </c>
      <c r="DU449">
        <v>0</v>
      </c>
      <c r="DV449">
        <v>0</v>
      </c>
      <c r="DW449">
        <v>0</v>
      </c>
      <c r="DX449">
        <v>0</v>
      </c>
      <c r="DY449" s="5" t="s">
        <v>1083</v>
      </c>
      <c r="DZ449" s="5" t="s">
        <v>2749</v>
      </c>
      <c r="EA449" s="5" t="s">
        <v>2739</v>
      </c>
      <c r="EB449" s="5" t="s">
        <v>2572</v>
      </c>
      <c r="EC449" s="5">
        <v>2038.29182762</v>
      </c>
      <c r="ED449" s="8">
        <v>559.86612896539998</v>
      </c>
      <c r="EE449" s="7">
        <v>0.27</v>
      </c>
    </row>
    <row r="450" spans="1:135">
      <c r="A450">
        <v>1</v>
      </c>
      <c r="B450" t="s">
        <v>2238</v>
      </c>
      <c r="C450" t="s">
        <v>1085</v>
      </c>
      <c r="D450" t="s">
        <v>1086</v>
      </c>
      <c r="E450" t="s">
        <v>1087</v>
      </c>
      <c r="F450" t="s">
        <v>1088</v>
      </c>
      <c r="G450">
        <v>1205.4068750900001</v>
      </c>
      <c r="H450">
        <v>144.125</v>
      </c>
      <c r="I450">
        <v>214</v>
      </c>
      <c r="J450">
        <v>265.75</v>
      </c>
      <c r="K450">
        <v>170.6875</v>
      </c>
      <c r="L450">
        <v>226.3125</v>
      </c>
      <c r="M450">
        <v>185.5</v>
      </c>
      <c r="N450">
        <v>121.22282409667969</v>
      </c>
      <c r="O450">
        <v>281.62362670898438</v>
      </c>
      <c r="P450">
        <v>196.076071384941</v>
      </c>
      <c r="Q450">
        <v>115.875</v>
      </c>
      <c r="R450">
        <v>349.875</v>
      </c>
      <c r="S450">
        <v>437.6875</v>
      </c>
      <c r="T450">
        <v>0</v>
      </c>
      <c r="U450">
        <v>302.9375</v>
      </c>
      <c r="V450">
        <v>0</v>
      </c>
      <c r="W450">
        <v>1183.1671853926755</v>
      </c>
      <c r="X450">
        <v>15.110648407511153</v>
      </c>
      <c r="Y450">
        <v>52</v>
      </c>
      <c r="Z450">
        <v>285787.4461</v>
      </c>
      <c r="AA450">
        <v>245.56</v>
      </c>
      <c r="AB450">
        <v>169.63</v>
      </c>
      <c r="AC450">
        <v>131.16999999999999</v>
      </c>
      <c r="AD450">
        <v>38.46</v>
      </c>
      <c r="AE450">
        <v>5.01</v>
      </c>
      <c r="AF450">
        <v>45.91</v>
      </c>
      <c r="AG450">
        <v>25.01</v>
      </c>
      <c r="AH450">
        <v>0</v>
      </c>
      <c r="AI450">
        <v>78.2</v>
      </c>
      <c r="AJ450">
        <v>12.5</v>
      </c>
      <c r="AK450">
        <v>4</v>
      </c>
      <c r="AL450">
        <v>9.0299999999999994</v>
      </c>
      <c r="AM450">
        <v>0</v>
      </c>
      <c r="AN450">
        <v>0</v>
      </c>
      <c r="AO450">
        <v>1.18</v>
      </c>
      <c r="AP450">
        <v>0</v>
      </c>
      <c r="AQ450">
        <v>0</v>
      </c>
      <c r="AR450">
        <v>0</v>
      </c>
      <c r="AS450">
        <v>16.73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44.24</v>
      </c>
      <c r="BD450">
        <v>0</v>
      </c>
      <c r="BE450">
        <v>0</v>
      </c>
      <c r="BF450">
        <v>0</v>
      </c>
      <c r="BG450">
        <v>5.36</v>
      </c>
      <c r="BH450">
        <v>0</v>
      </c>
      <c r="BI450">
        <v>0</v>
      </c>
      <c r="BJ450">
        <v>0</v>
      </c>
      <c r="BK450">
        <v>0</v>
      </c>
      <c r="BL450">
        <v>0.75</v>
      </c>
      <c r="BM450">
        <v>0</v>
      </c>
      <c r="BN450">
        <v>0</v>
      </c>
      <c r="BO450">
        <v>0</v>
      </c>
      <c r="BP450">
        <v>0</v>
      </c>
      <c r="BQ450">
        <v>95.62</v>
      </c>
      <c r="BR450">
        <v>0</v>
      </c>
      <c r="BS450">
        <v>7.11</v>
      </c>
      <c r="BT450">
        <v>2.5</v>
      </c>
      <c r="BU450">
        <v>0</v>
      </c>
      <c r="BV450">
        <v>0</v>
      </c>
      <c r="BW450">
        <v>0</v>
      </c>
      <c r="BX450">
        <v>0</v>
      </c>
      <c r="BY450">
        <v>0</v>
      </c>
      <c r="BZ450">
        <v>0</v>
      </c>
      <c r="CA450">
        <v>3.76</v>
      </c>
      <c r="CB450">
        <v>0</v>
      </c>
      <c r="CC450">
        <v>0</v>
      </c>
      <c r="CD450">
        <v>0</v>
      </c>
      <c r="CE450">
        <v>6.8</v>
      </c>
      <c r="CF450">
        <v>3.89</v>
      </c>
      <c r="CG450">
        <v>3.5</v>
      </c>
      <c r="CH450">
        <v>0</v>
      </c>
      <c r="CI450">
        <v>9.3000000000000007</v>
      </c>
      <c r="CJ450">
        <v>0</v>
      </c>
      <c r="CK450">
        <v>2.5</v>
      </c>
      <c r="CL450">
        <v>0</v>
      </c>
      <c r="CM450">
        <v>0</v>
      </c>
      <c r="CN450">
        <v>0</v>
      </c>
      <c r="CO450">
        <v>0</v>
      </c>
      <c r="CP450">
        <v>5.68</v>
      </c>
      <c r="CQ450">
        <v>0</v>
      </c>
      <c r="CR450">
        <v>2.0499999999999998</v>
      </c>
      <c r="CS450">
        <v>24.46</v>
      </c>
      <c r="CT450">
        <v>1.1000000000000001</v>
      </c>
      <c r="CU450">
        <v>148</v>
      </c>
      <c r="CV450">
        <v>78</v>
      </c>
      <c r="CW450" t="s">
        <v>1087</v>
      </c>
      <c r="CX450">
        <v>1205.4100000000001</v>
      </c>
      <c r="CY450">
        <v>0.03</v>
      </c>
      <c r="CZ450">
        <v>7.0000000000000007E-2</v>
      </c>
      <c r="DA450">
        <v>0</v>
      </c>
      <c r="DB450">
        <v>0</v>
      </c>
      <c r="DC450">
        <v>0</v>
      </c>
      <c r="DD450">
        <v>0.03</v>
      </c>
      <c r="DE450">
        <v>0</v>
      </c>
      <c r="DF450">
        <v>0.15</v>
      </c>
      <c r="DG450">
        <v>0</v>
      </c>
      <c r="DH450">
        <v>0</v>
      </c>
      <c r="DI450">
        <v>0</v>
      </c>
      <c r="DJ450">
        <v>0</v>
      </c>
      <c r="DK450">
        <v>0</v>
      </c>
      <c r="DL450">
        <v>0.03</v>
      </c>
      <c r="DM450">
        <v>0</v>
      </c>
      <c r="DN450">
        <v>0.24</v>
      </c>
      <c r="DO450">
        <v>0.01</v>
      </c>
      <c r="DP450">
        <v>0.14000000000000001</v>
      </c>
      <c r="DQ450">
        <v>0.21</v>
      </c>
      <c r="DR450">
        <v>0</v>
      </c>
      <c r="DS450">
        <v>0</v>
      </c>
      <c r="DT450">
        <v>0</v>
      </c>
      <c r="DU450">
        <v>0.01</v>
      </c>
      <c r="DV450">
        <v>0</v>
      </c>
      <c r="DW450">
        <v>0</v>
      </c>
      <c r="DX450">
        <v>0.08</v>
      </c>
      <c r="DY450" s="5" t="s">
        <v>1087</v>
      </c>
      <c r="DZ450" s="5" t="s">
        <v>2750</v>
      </c>
      <c r="EA450" s="5" t="s">
        <v>2751</v>
      </c>
      <c r="EB450" s="5" t="s">
        <v>2572</v>
      </c>
      <c r="EC450" s="5">
        <v>1205.4068750900001</v>
      </c>
      <c r="ED450" s="8">
        <v>1163.2264100653999</v>
      </c>
      <c r="EE450" s="7">
        <v>0.97</v>
      </c>
    </row>
    <row r="451" spans="1:135">
      <c r="A451">
        <v>1</v>
      </c>
      <c r="B451" t="s">
        <v>2238</v>
      </c>
      <c r="C451" t="s">
        <v>1085</v>
      </c>
      <c r="D451" t="s">
        <v>1086</v>
      </c>
      <c r="E451" t="s">
        <v>1089</v>
      </c>
      <c r="F451" t="s">
        <v>1090</v>
      </c>
      <c r="G451">
        <v>1139.1162941099999</v>
      </c>
      <c r="H451">
        <v>102.1875</v>
      </c>
      <c r="I451">
        <v>148.25</v>
      </c>
      <c r="J451">
        <v>227.5</v>
      </c>
      <c r="K451">
        <v>192.75</v>
      </c>
      <c r="L451">
        <v>283.4375</v>
      </c>
      <c r="M451">
        <v>185.25</v>
      </c>
      <c r="N451">
        <v>182.80400085449219</v>
      </c>
      <c r="O451">
        <v>461.88714599609375</v>
      </c>
      <c r="P451">
        <v>336.80001256025173</v>
      </c>
      <c r="Q451">
        <v>0</v>
      </c>
      <c r="R451">
        <v>0</v>
      </c>
      <c r="S451">
        <v>366.5</v>
      </c>
      <c r="T451">
        <v>339.1875</v>
      </c>
      <c r="U451">
        <v>433.6875</v>
      </c>
      <c r="V451">
        <v>0</v>
      </c>
      <c r="W451">
        <v>1315.8227195436345</v>
      </c>
      <c r="X451">
        <v>14.606529537600791</v>
      </c>
      <c r="Y451">
        <v>31</v>
      </c>
      <c r="Z451">
        <v>83030.1155</v>
      </c>
      <c r="AA451">
        <v>62.33</v>
      </c>
      <c r="AB451">
        <v>48.09</v>
      </c>
      <c r="AC451">
        <v>30.17</v>
      </c>
      <c r="AD451">
        <v>17.920000000000002</v>
      </c>
      <c r="AE451">
        <v>3.79</v>
      </c>
      <c r="AF451">
        <v>10.45</v>
      </c>
      <c r="AG451">
        <v>0</v>
      </c>
      <c r="AH451">
        <v>0.4</v>
      </c>
      <c r="AI451">
        <v>10.8</v>
      </c>
      <c r="AJ451">
        <v>3.1</v>
      </c>
      <c r="AK451">
        <v>0</v>
      </c>
      <c r="AL451">
        <v>1.54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8.6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2.0300000000000002</v>
      </c>
      <c r="BH451">
        <v>0</v>
      </c>
      <c r="BI451">
        <v>0</v>
      </c>
      <c r="BJ451">
        <v>0</v>
      </c>
      <c r="BK451">
        <v>0</v>
      </c>
      <c r="BL451">
        <v>0</v>
      </c>
      <c r="BM451">
        <v>4.34</v>
      </c>
      <c r="BN451">
        <v>0</v>
      </c>
      <c r="BO451">
        <v>0</v>
      </c>
      <c r="BP451">
        <v>0</v>
      </c>
      <c r="BQ451">
        <v>5.7</v>
      </c>
      <c r="BR451">
        <v>0</v>
      </c>
      <c r="BS451">
        <v>0</v>
      </c>
      <c r="BT451">
        <v>0</v>
      </c>
      <c r="BU451">
        <v>0</v>
      </c>
      <c r="BV451">
        <v>0</v>
      </c>
      <c r="BW451">
        <v>0</v>
      </c>
      <c r="BX451">
        <v>0</v>
      </c>
      <c r="BY451">
        <v>0</v>
      </c>
      <c r="BZ451">
        <v>0</v>
      </c>
      <c r="CA451">
        <v>0</v>
      </c>
      <c r="CB451">
        <v>0</v>
      </c>
      <c r="CC451">
        <v>0</v>
      </c>
      <c r="CD451">
        <v>0</v>
      </c>
      <c r="CE451">
        <v>1.53</v>
      </c>
      <c r="CF451">
        <v>1.55</v>
      </c>
      <c r="CG451">
        <v>1.73</v>
      </c>
      <c r="CH451">
        <v>0</v>
      </c>
      <c r="CI451">
        <v>4.43</v>
      </c>
      <c r="CJ451">
        <v>0</v>
      </c>
      <c r="CK451">
        <v>3.97</v>
      </c>
      <c r="CL451">
        <v>0</v>
      </c>
      <c r="CM451">
        <v>0</v>
      </c>
      <c r="CN451">
        <v>0</v>
      </c>
      <c r="CO451">
        <v>1.73</v>
      </c>
      <c r="CP451">
        <v>13.37</v>
      </c>
      <c r="CQ451">
        <v>0</v>
      </c>
      <c r="CR451">
        <v>0</v>
      </c>
      <c r="CS451">
        <v>11.81</v>
      </c>
      <c r="CT451">
        <v>0</v>
      </c>
      <c r="CU451">
        <v>36</v>
      </c>
      <c r="CV451">
        <v>34.1</v>
      </c>
      <c r="CW451" t="s">
        <v>1089</v>
      </c>
      <c r="CX451">
        <v>1139.1199999999999</v>
      </c>
      <c r="CY451">
        <v>0.06</v>
      </c>
      <c r="CZ451">
        <v>0.03</v>
      </c>
      <c r="DA451">
        <v>0</v>
      </c>
      <c r="DB451">
        <v>0</v>
      </c>
      <c r="DC451">
        <v>0</v>
      </c>
      <c r="DD451">
        <v>0.01</v>
      </c>
      <c r="DE451">
        <v>0</v>
      </c>
      <c r="DF451">
        <v>0.13</v>
      </c>
      <c r="DG451">
        <v>0</v>
      </c>
      <c r="DH451">
        <v>0</v>
      </c>
      <c r="DI451">
        <v>0</v>
      </c>
      <c r="DJ451">
        <v>0</v>
      </c>
      <c r="DK451">
        <v>0</v>
      </c>
      <c r="DL451">
        <v>0</v>
      </c>
      <c r="DM451">
        <v>0</v>
      </c>
      <c r="DN451">
        <v>0.21</v>
      </c>
      <c r="DO451">
        <v>0</v>
      </c>
      <c r="DP451">
        <v>0.08</v>
      </c>
      <c r="DQ451">
        <v>0.41</v>
      </c>
      <c r="DR451">
        <v>0</v>
      </c>
      <c r="DS451">
        <v>0</v>
      </c>
      <c r="DT451">
        <v>0</v>
      </c>
      <c r="DU451">
        <v>0.06</v>
      </c>
      <c r="DV451">
        <v>0</v>
      </c>
      <c r="DW451">
        <v>0</v>
      </c>
      <c r="DX451">
        <v>0</v>
      </c>
      <c r="DY451" s="5" t="s">
        <v>1089</v>
      </c>
      <c r="DZ451" s="5" t="s">
        <v>2752</v>
      </c>
      <c r="EA451" s="5" t="s">
        <v>2751</v>
      </c>
      <c r="EB451" s="5" t="s">
        <v>2572</v>
      </c>
      <c r="EC451" s="5">
        <v>1139.1162941099999</v>
      </c>
      <c r="ED451" s="8">
        <v>1718.480011136</v>
      </c>
      <c r="EE451" s="7">
        <v>1.51</v>
      </c>
    </row>
    <row r="452" spans="1:135">
      <c r="A452">
        <v>1</v>
      </c>
      <c r="B452" t="s">
        <v>2238</v>
      </c>
      <c r="C452" t="s">
        <v>1085</v>
      </c>
      <c r="D452" t="s">
        <v>1086</v>
      </c>
      <c r="E452" t="s">
        <v>1091</v>
      </c>
      <c r="F452" t="s">
        <v>1092</v>
      </c>
      <c r="G452">
        <v>941.74599044000001</v>
      </c>
      <c r="H452">
        <v>81.5</v>
      </c>
      <c r="I452">
        <v>79.25</v>
      </c>
      <c r="J452">
        <v>108.625</v>
      </c>
      <c r="K452">
        <v>118.5</v>
      </c>
      <c r="L452">
        <v>206.5625</v>
      </c>
      <c r="M452">
        <v>347.125</v>
      </c>
      <c r="N452">
        <v>135.61790466308594</v>
      </c>
      <c r="O452">
        <v>354.90640258789063</v>
      </c>
      <c r="P452">
        <v>244.56775495679204</v>
      </c>
      <c r="Q452">
        <v>0</v>
      </c>
      <c r="R452">
        <v>382.25</v>
      </c>
      <c r="S452">
        <v>9.9375</v>
      </c>
      <c r="T452">
        <v>218.4375</v>
      </c>
      <c r="U452">
        <v>330.9375</v>
      </c>
      <c r="V452">
        <v>0</v>
      </c>
      <c r="W452">
        <v>1171.1248921627182</v>
      </c>
      <c r="X452">
        <v>14.881334527838611</v>
      </c>
      <c r="Y452">
        <v>37</v>
      </c>
      <c r="Z452">
        <v>70695.205199999997</v>
      </c>
      <c r="AA452">
        <v>52.35</v>
      </c>
      <c r="AB452">
        <v>16.649999999999999</v>
      </c>
      <c r="AC452">
        <v>13.5</v>
      </c>
      <c r="AD452">
        <v>3.15</v>
      </c>
      <c r="AE452">
        <v>6.93</v>
      </c>
      <c r="AF452">
        <v>25.02</v>
      </c>
      <c r="AG452">
        <v>3.75</v>
      </c>
      <c r="AH452">
        <v>0</v>
      </c>
      <c r="AI452">
        <v>20.3</v>
      </c>
      <c r="AJ452">
        <v>6.5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  <c r="BJ452">
        <v>0</v>
      </c>
      <c r="BK452">
        <v>0</v>
      </c>
      <c r="BL452">
        <v>3.4</v>
      </c>
      <c r="BM452">
        <v>0.82</v>
      </c>
      <c r="BN452">
        <v>0</v>
      </c>
      <c r="BO452">
        <v>0</v>
      </c>
      <c r="BP452">
        <v>0</v>
      </c>
      <c r="BQ452">
        <v>5.82</v>
      </c>
      <c r="BR452">
        <v>0</v>
      </c>
      <c r="BS452">
        <v>1.35</v>
      </c>
      <c r="BT452">
        <v>0</v>
      </c>
      <c r="BU452">
        <v>0</v>
      </c>
      <c r="BV452">
        <v>0</v>
      </c>
      <c r="BW452">
        <v>0</v>
      </c>
      <c r="BX452">
        <v>0</v>
      </c>
      <c r="BY452">
        <v>0</v>
      </c>
      <c r="BZ452">
        <v>0</v>
      </c>
      <c r="CA452">
        <v>4.5</v>
      </c>
      <c r="CB452">
        <v>0</v>
      </c>
      <c r="CC452">
        <v>0</v>
      </c>
      <c r="CD452">
        <v>0</v>
      </c>
      <c r="CE452">
        <v>0</v>
      </c>
      <c r="CF452">
        <v>0</v>
      </c>
      <c r="CG452">
        <v>1.33</v>
      </c>
      <c r="CH452">
        <v>0</v>
      </c>
      <c r="CI452">
        <v>24.08</v>
      </c>
      <c r="CJ452">
        <v>0</v>
      </c>
      <c r="CK452">
        <v>1.2</v>
      </c>
      <c r="CL452">
        <v>0</v>
      </c>
      <c r="CM452">
        <v>0</v>
      </c>
      <c r="CN452">
        <v>0</v>
      </c>
      <c r="CO452">
        <v>0</v>
      </c>
      <c r="CP452">
        <v>0</v>
      </c>
      <c r="CQ452">
        <v>0</v>
      </c>
      <c r="CR452">
        <v>0</v>
      </c>
      <c r="CS452">
        <v>9.85</v>
      </c>
      <c r="CT452">
        <v>0</v>
      </c>
      <c r="CU452">
        <v>2</v>
      </c>
      <c r="CV452">
        <v>66.600000000000009</v>
      </c>
      <c r="CW452" t="s">
        <v>1091</v>
      </c>
      <c r="CX452">
        <v>941.75</v>
      </c>
      <c r="CY452">
        <v>0.09</v>
      </c>
      <c r="CZ452">
        <v>0</v>
      </c>
      <c r="DA452">
        <v>0</v>
      </c>
      <c r="DB452">
        <v>0</v>
      </c>
      <c r="DC452">
        <v>0</v>
      </c>
      <c r="DD452">
        <v>0.02</v>
      </c>
      <c r="DE452">
        <v>0</v>
      </c>
      <c r="DF452">
        <v>0.11</v>
      </c>
      <c r="DG452">
        <v>0</v>
      </c>
      <c r="DH452">
        <v>0</v>
      </c>
      <c r="DI452">
        <v>0</v>
      </c>
      <c r="DJ452">
        <v>0</v>
      </c>
      <c r="DK452">
        <v>0</v>
      </c>
      <c r="DL452">
        <v>0</v>
      </c>
      <c r="DM452">
        <v>0</v>
      </c>
      <c r="DN452">
        <v>0.34</v>
      </c>
      <c r="DO452">
        <v>0</v>
      </c>
      <c r="DP452">
        <v>0.05</v>
      </c>
      <c r="DQ452">
        <v>0.39</v>
      </c>
      <c r="DR452">
        <v>0</v>
      </c>
      <c r="DS452">
        <v>0</v>
      </c>
      <c r="DT452">
        <v>0</v>
      </c>
      <c r="DU452">
        <v>0.01</v>
      </c>
      <c r="DV452">
        <v>0</v>
      </c>
      <c r="DW452">
        <v>0</v>
      </c>
      <c r="DX452">
        <v>0</v>
      </c>
      <c r="DY452" s="5" t="s">
        <v>1091</v>
      </c>
      <c r="DZ452" s="5" t="s">
        <v>2753</v>
      </c>
      <c r="EA452" s="5" t="s">
        <v>2751</v>
      </c>
      <c r="EB452" s="5" t="s">
        <v>2572</v>
      </c>
      <c r="EC452" s="5">
        <v>941.74599044000001</v>
      </c>
      <c r="ED452" s="8">
        <v>1571.0180992418002</v>
      </c>
      <c r="EE452" s="7">
        <v>1.67</v>
      </c>
    </row>
    <row r="453" spans="1:135">
      <c r="A453">
        <v>1</v>
      </c>
      <c r="B453" t="s">
        <v>2238</v>
      </c>
      <c r="C453" t="s">
        <v>1085</v>
      </c>
      <c r="D453" t="s">
        <v>1086</v>
      </c>
      <c r="E453" t="s">
        <v>1093</v>
      </c>
      <c r="F453" t="s">
        <v>372</v>
      </c>
      <c r="G453">
        <v>1737.1827828400001</v>
      </c>
      <c r="H453">
        <v>166.625</v>
      </c>
      <c r="I453">
        <v>269.8125</v>
      </c>
      <c r="J453">
        <v>415.625</v>
      </c>
      <c r="K453">
        <v>316.8125</v>
      </c>
      <c r="L453">
        <v>393.375</v>
      </c>
      <c r="M453">
        <v>175.375</v>
      </c>
      <c r="N453">
        <v>197.78067016601563</v>
      </c>
      <c r="O453">
        <v>517.02978515625</v>
      </c>
      <c r="P453">
        <v>372.02205397315902</v>
      </c>
      <c r="Q453">
        <v>0</v>
      </c>
      <c r="R453">
        <v>0</v>
      </c>
      <c r="S453">
        <v>585.1875</v>
      </c>
      <c r="T453">
        <v>139.9375</v>
      </c>
      <c r="U453">
        <v>1012.5</v>
      </c>
      <c r="V453">
        <v>0</v>
      </c>
      <c r="W453">
        <v>1341.008279635696</v>
      </c>
      <c r="X453">
        <v>14.476955613952986</v>
      </c>
      <c r="Y453">
        <v>75</v>
      </c>
      <c r="Z453">
        <v>269449.79820000002</v>
      </c>
      <c r="AA453">
        <v>198.81</v>
      </c>
      <c r="AB453">
        <v>135.99</v>
      </c>
      <c r="AC453">
        <v>107.03</v>
      </c>
      <c r="AD453">
        <v>28.96</v>
      </c>
      <c r="AE453">
        <v>11.84</v>
      </c>
      <c r="AF453">
        <v>50.58</v>
      </c>
      <c r="AG453">
        <v>0.4</v>
      </c>
      <c r="AH453">
        <v>3.4</v>
      </c>
      <c r="AI453">
        <v>64.7</v>
      </c>
      <c r="AJ453">
        <v>12.1</v>
      </c>
      <c r="AK453">
        <v>4.8</v>
      </c>
      <c r="AL453">
        <v>4.5600000000000005</v>
      </c>
      <c r="AM453">
        <v>0</v>
      </c>
      <c r="AN453">
        <v>0</v>
      </c>
      <c r="AO453">
        <v>1.95</v>
      </c>
      <c r="AP453">
        <v>2.38</v>
      </c>
      <c r="AQ453">
        <v>0</v>
      </c>
      <c r="AR453">
        <v>0</v>
      </c>
      <c r="AS453">
        <v>12.6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22.5</v>
      </c>
      <c r="BD453">
        <v>0</v>
      </c>
      <c r="BE453">
        <v>0</v>
      </c>
      <c r="BF453">
        <v>0</v>
      </c>
      <c r="BG453">
        <v>1.34</v>
      </c>
      <c r="BH453">
        <v>0</v>
      </c>
      <c r="BI453">
        <v>0</v>
      </c>
      <c r="BJ453">
        <v>0</v>
      </c>
      <c r="BK453">
        <v>0</v>
      </c>
      <c r="BL453">
        <v>5.31</v>
      </c>
      <c r="BM453">
        <v>1.75</v>
      </c>
      <c r="BN453">
        <v>0</v>
      </c>
      <c r="BO453">
        <v>0</v>
      </c>
      <c r="BP453">
        <v>0</v>
      </c>
      <c r="BQ453">
        <v>52.47</v>
      </c>
      <c r="BR453">
        <v>0</v>
      </c>
      <c r="BS453">
        <v>0</v>
      </c>
      <c r="BT453">
        <v>13.22</v>
      </c>
      <c r="BU453">
        <v>0</v>
      </c>
      <c r="BV453">
        <v>0</v>
      </c>
      <c r="BW453">
        <v>0</v>
      </c>
      <c r="BX453">
        <v>0</v>
      </c>
      <c r="BY453">
        <v>0</v>
      </c>
      <c r="BZ453">
        <v>0</v>
      </c>
      <c r="CA453">
        <v>1.51</v>
      </c>
      <c r="CB453">
        <v>0</v>
      </c>
      <c r="CC453">
        <v>0</v>
      </c>
      <c r="CD453">
        <v>0</v>
      </c>
      <c r="CE453">
        <v>12.37</v>
      </c>
      <c r="CF453">
        <v>14.75</v>
      </c>
      <c r="CG453">
        <v>1.19</v>
      </c>
      <c r="CH453">
        <v>0</v>
      </c>
      <c r="CI453">
        <v>7.17</v>
      </c>
      <c r="CJ453">
        <v>0</v>
      </c>
      <c r="CK453">
        <v>1.1000000000000001</v>
      </c>
      <c r="CL453">
        <v>0</v>
      </c>
      <c r="CM453">
        <v>0</v>
      </c>
      <c r="CN453">
        <v>8.75</v>
      </c>
      <c r="CO453">
        <v>8.9500000000000011</v>
      </c>
      <c r="CP453">
        <v>3.25</v>
      </c>
      <c r="CQ453">
        <v>0</v>
      </c>
      <c r="CR453">
        <v>0</v>
      </c>
      <c r="CS453">
        <v>20.190000000000001</v>
      </c>
      <c r="CT453">
        <v>1.5</v>
      </c>
      <c r="CU453">
        <v>138</v>
      </c>
      <c r="CV453">
        <v>105</v>
      </c>
      <c r="CW453" t="s">
        <v>1093</v>
      </c>
      <c r="CX453">
        <v>1737.18</v>
      </c>
      <c r="CY453">
        <v>0.05</v>
      </c>
      <c r="CZ453">
        <v>0.09</v>
      </c>
      <c r="DA453">
        <v>0</v>
      </c>
      <c r="DB453">
        <v>0.02</v>
      </c>
      <c r="DC453">
        <v>0.01</v>
      </c>
      <c r="DD453">
        <v>0.05</v>
      </c>
      <c r="DE453">
        <v>0</v>
      </c>
      <c r="DF453">
        <v>0.13</v>
      </c>
      <c r="DG453">
        <v>0</v>
      </c>
      <c r="DH453">
        <v>0</v>
      </c>
      <c r="DI453">
        <v>0</v>
      </c>
      <c r="DJ453">
        <v>0</v>
      </c>
      <c r="DK453">
        <v>0</v>
      </c>
      <c r="DL453">
        <v>0</v>
      </c>
      <c r="DM453">
        <v>0</v>
      </c>
      <c r="DN453">
        <v>7.0000000000000007E-2</v>
      </c>
      <c r="DO453">
        <v>0.02</v>
      </c>
      <c r="DP453">
        <v>7.0000000000000007E-2</v>
      </c>
      <c r="DQ453">
        <v>0.49</v>
      </c>
      <c r="DR453">
        <v>0</v>
      </c>
      <c r="DS453">
        <v>0</v>
      </c>
      <c r="DT453">
        <v>0</v>
      </c>
      <c r="DU453">
        <v>0.01</v>
      </c>
      <c r="DV453">
        <v>0</v>
      </c>
      <c r="DW453">
        <v>0</v>
      </c>
      <c r="DX453">
        <v>0</v>
      </c>
      <c r="DY453" s="5" t="s">
        <v>1093</v>
      </c>
      <c r="DZ453" s="5" t="s">
        <v>2412</v>
      </c>
      <c r="EA453" s="5" t="s">
        <v>2751</v>
      </c>
      <c r="EB453" s="5" t="s">
        <v>2572</v>
      </c>
      <c r="EC453" s="5">
        <v>1737.1827828400001</v>
      </c>
      <c r="ED453" s="8">
        <v>1850.7286764595201</v>
      </c>
      <c r="EE453" s="7">
        <v>1.07</v>
      </c>
    </row>
    <row r="454" spans="1:135">
      <c r="A454">
        <v>1</v>
      </c>
      <c r="B454" t="s">
        <v>2238</v>
      </c>
      <c r="C454" t="s">
        <v>1085</v>
      </c>
      <c r="D454" t="s">
        <v>1086</v>
      </c>
      <c r="E454" t="s">
        <v>1094</v>
      </c>
      <c r="F454" t="s">
        <v>1095</v>
      </c>
      <c r="G454">
        <v>1342.07909862</v>
      </c>
      <c r="H454">
        <v>206.875</v>
      </c>
      <c r="I454">
        <v>114.5625</v>
      </c>
      <c r="J454">
        <v>96.125</v>
      </c>
      <c r="K454">
        <v>111.25</v>
      </c>
      <c r="L454">
        <v>286.25</v>
      </c>
      <c r="M454">
        <v>527.125</v>
      </c>
      <c r="N454">
        <v>121.22282409667969</v>
      </c>
      <c r="O454">
        <v>313.9732666015625</v>
      </c>
      <c r="P454">
        <v>207.97306368347097</v>
      </c>
      <c r="Q454">
        <v>76</v>
      </c>
      <c r="R454">
        <v>996.25</v>
      </c>
      <c r="S454">
        <v>197</v>
      </c>
      <c r="T454">
        <v>72.9375</v>
      </c>
      <c r="U454">
        <v>0</v>
      </c>
      <c r="V454">
        <v>0</v>
      </c>
      <c r="W454">
        <v>1168.9310392996833</v>
      </c>
      <c r="X454">
        <v>14.961967312348667</v>
      </c>
      <c r="Y454">
        <v>27</v>
      </c>
      <c r="Z454">
        <v>70989.348299999998</v>
      </c>
      <c r="AA454">
        <v>45.4</v>
      </c>
      <c r="AB454">
        <v>15.55</v>
      </c>
      <c r="AC454">
        <v>15.55</v>
      </c>
      <c r="AD454">
        <v>0</v>
      </c>
      <c r="AE454">
        <v>1.93</v>
      </c>
      <c r="AF454">
        <v>27.57</v>
      </c>
      <c r="AG454">
        <v>0.35</v>
      </c>
      <c r="AH454">
        <v>0</v>
      </c>
      <c r="AI454">
        <v>19</v>
      </c>
      <c r="AJ454">
        <v>3.1</v>
      </c>
      <c r="AK454">
        <v>2.4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  <c r="BJ454">
        <v>0</v>
      </c>
      <c r="BK454">
        <v>0</v>
      </c>
      <c r="BL454">
        <v>10.89</v>
      </c>
      <c r="BM454">
        <v>0</v>
      </c>
      <c r="BN454">
        <v>0</v>
      </c>
      <c r="BO454">
        <v>0</v>
      </c>
      <c r="BP454">
        <v>0</v>
      </c>
      <c r="BQ454">
        <v>7.71</v>
      </c>
      <c r="BR454">
        <v>0</v>
      </c>
      <c r="BS454">
        <v>1.06</v>
      </c>
      <c r="BT454">
        <v>0</v>
      </c>
      <c r="BU454">
        <v>0</v>
      </c>
      <c r="BV454">
        <v>0</v>
      </c>
      <c r="BW454">
        <v>0</v>
      </c>
      <c r="BX454">
        <v>0</v>
      </c>
      <c r="BY454">
        <v>0</v>
      </c>
      <c r="BZ454">
        <v>0</v>
      </c>
      <c r="CA454">
        <v>0</v>
      </c>
      <c r="CB454">
        <v>0</v>
      </c>
      <c r="CC454">
        <v>0</v>
      </c>
      <c r="CD454">
        <v>0</v>
      </c>
      <c r="CE454">
        <v>0</v>
      </c>
      <c r="CF454">
        <v>2.4</v>
      </c>
      <c r="CG454">
        <v>0</v>
      </c>
      <c r="CH454">
        <v>0</v>
      </c>
      <c r="CI454">
        <v>13.07</v>
      </c>
      <c r="CJ454">
        <v>0</v>
      </c>
      <c r="CK454">
        <v>2.36</v>
      </c>
      <c r="CL454">
        <v>0</v>
      </c>
      <c r="CM454">
        <v>0</v>
      </c>
      <c r="CN454">
        <v>0</v>
      </c>
      <c r="CO454">
        <v>0</v>
      </c>
      <c r="CP454">
        <v>0</v>
      </c>
      <c r="CQ454">
        <v>0</v>
      </c>
      <c r="CR454">
        <v>0</v>
      </c>
      <c r="CS454">
        <v>7.91</v>
      </c>
      <c r="CT454">
        <v>0</v>
      </c>
      <c r="CU454">
        <v>2</v>
      </c>
      <c r="CV454">
        <v>27</v>
      </c>
      <c r="CW454" t="s">
        <v>1094</v>
      </c>
      <c r="CX454">
        <v>1342.08</v>
      </c>
      <c r="CY454">
        <v>0.02</v>
      </c>
      <c r="CZ454">
        <v>0.03</v>
      </c>
      <c r="DA454">
        <v>0</v>
      </c>
      <c r="DB454">
        <v>0</v>
      </c>
      <c r="DC454">
        <v>0</v>
      </c>
      <c r="DD454">
        <v>0.02</v>
      </c>
      <c r="DE454">
        <v>0</v>
      </c>
      <c r="DF454">
        <v>7.0000000000000007E-2</v>
      </c>
      <c r="DG454">
        <v>0</v>
      </c>
      <c r="DH454">
        <v>0</v>
      </c>
      <c r="DI454">
        <v>0</v>
      </c>
      <c r="DJ454">
        <v>0</v>
      </c>
      <c r="DK454">
        <v>0</v>
      </c>
      <c r="DL454">
        <v>0</v>
      </c>
      <c r="DM454">
        <v>0</v>
      </c>
      <c r="DN454">
        <v>0.6</v>
      </c>
      <c r="DO454">
        <v>0</v>
      </c>
      <c r="DP454">
        <v>0.05</v>
      </c>
      <c r="DQ454">
        <v>0.1</v>
      </c>
      <c r="DR454">
        <v>0</v>
      </c>
      <c r="DS454">
        <v>0</v>
      </c>
      <c r="DT454">
        <v>0</v>
      </c>
      <c r="DU454">
        <v>0.02</v>
      </c>
      <c r="DV454">
        <v>0</v>
      </c>
      <c r="DW454">
        <v>0</v>
      </c>
      <c r="DX454">
        <v>0.09</v>
      </c>
      <c r="DY454" s="5" t="s">
        <v>1094</v>
      </c>
      <c r="DZ454" s="5" t="s">
        <v>2754</v>
      </c>
      <c r="EA454" s="5" t="s">
        <v>2751</v>
      </c>
      <c r="EB454" s="5" t="s">
        <v>2572</v>
      </c>
      <c r="EC454" s="5">
        <v>1342.07909862</v>
      </c>
      <c r="ED454" s="8">
        <v>1353.7820066522199</v>
      </c>
      <c r="EE454" s="7">
        <v>1.01</v>
      </c>
    </row>
    <row r="455" spans="1:135">
      <c r="A455">
        <v>1</v>
      </c>
      <c r="B455" t="s">
        <v>2238</v>
      </c>
      <c r="C455" t="s">
        <v>1085</v>
      </c>
      <c r="D455" t="s">
        <v>1086</v>
      </c>
      <c r="E455" t="s">
        <v>1096</v>
      </c>
      <c r="F455" t="s">
        <v>1097</v>
      </c>
      <c r="G455">
        <v>965.44932511499997</v>
      </c>
      <c r="H455">
        <v>229.0625</v>
      </c>
      <c r="I455">
        <v>247.8125</v>
      </c>
      <c r="J455">
        <v>238.1875</v>
      </c>
      <c r="K455">
        <v>121.3125</v>
      </c>
      <c r="L455">
        <v>104.4375</v>
      </c>
      <c r="M455">
        <v>24.4375</v>
      </c>
      <c r="N455">
        <v>219.234375</v>
      </c>
      <c r="O455">
        <v>356.105712890625</v>
      </c>
      <c r="P455">
        <v>303.61610819261574</v>
      </c>
      <c r="Q455">
        <v>0</v>
      </c>
      <c r="R455">
        <v>160.5</v>
      </c>
      <c r="S455">
        <v>331.6875</v>
      </c>
      <c r="T455">
        <v>0</v>
      </c>
      <c r="U455">
        <v>473.0625</v>
      </c>
      <c r="V455">
        <v>0</v>
      </c>
      <c r="W455">
        <v>1252.5860082837173</v>
      </c>
      <c r="X455">
        <v>14.681155190266631</v>
      </c>
      <c r="Y455">
        <v>41</v>
      </c>
      <c r="Z455">
        <v>187030.8126</v>
      </c>
      <c r="AA455">
        <v>99.95</v>
      </c>
      <c r="AB455">
        <v>74.349999999999994</v>
      </c>
      <c r="AC455">
        <v>54.45</v>
      </c>
      <c r="AD455">
        <v>19.899999999999999</v>
      </c>
      <c r="AE455">
        <v>5.17</v>
      </c>
      <c r="AF455">
        <v>20.43</v>
      </c>
      <c r="AG455">
        <v>0</v>
      </c>
      <c r="AH455">
        <v>48.8</v>
      </c>
      <c r="AI455">
        <v>19.5</v>
      </c>
      <c r="AJ455">
        <v>2.1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10.28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2.4700000000000002</v>
      </c>
      <c r="BH455">
        <v>0</v>
      </c>
      <c r="BI455">
        <v>0</v>
      </c>
      <c r="BJ455">
        <v>0</v>
      </c>
      <c r="BK455">
        <v>0</v>
      </c>
      <c r="BL455">
        <v>3.31</v>
      </c>
      <c r="BM455">
        <v>0</v>
      </c>
      <c r="BN455">
        <v>0</v>
      </c>
      <c r="BO455">
        <v>20.8</v>
      </c>
      <c r="BP455">
        <v>0</v>
      </c>
      <c r="BQ455">
        <v>5.65</v>
      </c>
      <c r="BR455">
        <v>0</v>
      </c>
      <c r="BS455">
        <v>0</v>
      </c>
      <c r="BT455">
        <v>0</v>
      </c>
      <c r="BU455">
        <v>0</v>
      </c>
      <c r="BV455">
        <v>0</v>
      </c>
      <c r="BW455">
        <v>0</v>
      </c>
      <c r="BX455">
        <v>0</v>
      </c>
      <c r="BY455">
        <v>2.4</v>
      </c>
      <c r="BZ455">
        <v>0</v>
      </c>
      <c r="CA455">
        <v>1.31</v>
      </c>
      <c r="CB455">
        <v>0</v>
      </c>
      <c r="CC455">
        <v>0</v>
      </c>
      <c r="CD455">
        <v>0</v>
      </c>
      <c r="CE455">
        <v>7.92</v>
      </c>
      <c r="CF455">
        <v>18.97</v>
      </c>
      <c r="CG455">
        <v>0</v>
      </c>
      <c r="CH455">
        <v>0</v>
      </c>
      <c r="CI455">
        <v>4.67</v>
      </c>
      <c r="CJ455">
        <v>0</v>
      </c>
      <c r="CK455">
        <v>3.09</v>
      </c>
      <c r="CL455">
        <v>0</v>
      </c>
      <c r="CM455">
        <v>0</v>
      </c>
      <c r="CN455">
        <v>0</v>
      </c>
      <c r="CO455">
        <v>2.36</v>
      </c>
      <c r="CP455">
        <v>10.8</v>
      </c>
      <c r="CQ455">
        <v>0</v>
      </c>
      <c r="CR455">
        <v>0</v>
      </c>
      <c r="CS455">
        <v>5.92</v>
      </c>
      <c r="CT455">
        <v>0</v>
      </c>
      <c r="CU455">
        <v>68</v>
      </c>
      <c r="CV455">
        <v>49.199999999999996</v>
      </c>
      <c r="CW455" t="s">
        <v>1096</v>
      </c>
      <c r="CX455">
        <v>965.45</v>
      </c>
      <c r="CY455">
        <v>0.09</v>
      </c>
      <c r="CZ455">
        <v>0.03</v>
      </c>
      <c r="DA455">
        <v>0</v>
      </c>
      <c r="DB455">
        <v>0</v>
      </c>
      <c r="DC455">
        <v>0</v>
      </c>
      <c r="DD455">
        <v>0.02</v>
      </c>
      <c r="DE455">
        <v>0</v>
      </c>
      <c r="DF455">
        <v>0.16</v>
      </c>
      <c r="DG455">
        <v>0</v>
      </c>
      <c r="DH455">
        <v>0</v>
      </c>
      <c r="DI455">
        <v>0</v>
      </c>
      <c r="DJ455">
        <v>0</v>
      </c>
      <c r="DK455">
        <v>0</v>
      </c>
      <c r="DL455">
        <v>0</v>
      </c>
      <c r="DM455">
        <v>0</v>
      </c>
      <c r="DN455">
        <v>0.45</v>
      </c>
      <c r="DO455">
        <v>0</v>
      </c>
      <c r="DP455">
        <v>0.11</v>
      </c>
      <c r="DQ455">
        <v>0.12</v>
      </c>
      <c r="DR455">
        <v>0</v>
      </c>
      <c r="DS455">
        <v>0</v>
      </c>
      <c r="DT455">
        <v>0</v>
      </c>
      <c r="DU455">
        <v>0.01</v>
      </c>
      <c r="DV455">
        <v>0</v>
      </c>
      <c r="DW455">
        <v>0</v>
      </c>
      <c r="DX455">
        <v>0</v>
      </c>
      <c r="DY455" s="5" t="s">
        <v>1096</v>
      </c>
      <c r="DZ455" s="5" t="s">
        <v>2755</v>
      </c>
      <c r="EA455" s="5" t="s">
        <v>2751</v>
      </c>
      <c r="EB455" s="5" t="s">
        <v>2572</v>
      </c>
      <c r="EC455" s="5">
        <v>965.44932511499997</v>
      </c>
      <c r="ED455" s="8">
        <v>579.74340455894003</v>
      </c>
      <c r="EE455" s="7">
        <v>0.6</v>
      </c>
    </row>
    <row r="456" spans="1:135">
      <c r="A456">
        <v>1</v>
      </c>
      <c r="B456" t="s">
        <v>2238</v>
      </c>
      <c r="C456" t="s">
        <v>1085</v>
      </c>
      <c r="D456" t="s">
        <v>1086</v>
      </c>
      <c r="E456" t="s">
        <v>1098</v>
      </c>
      <c r="F456" t="s">
        <v>1099</v>
      </c>
      <c r="G456">
        <v>761.58110517299997</v>
      </c>
      <c r="H456">
        <v>87.25</v>
      </c>
      <c r="I456">
        <v>117.5625</v>
      </c>
      <c r="J456">
        <v>168.75</v>
      </c>
      <c r="K456">
        <v>138.375</v>
      </c>
      <c r="L456">
        <v>150.125</v>
      </c>
      <c r="M456">
        <v>100.1875</v>
      </c>
      <c r="N456">
        <v>159.76055908203125</v>
      </c>
      <c r="O456">
        <v>295.86746215820313</v>
      </c>
      <c r="P456">
        <v>235.79765399396126</v>
      </c>
      <c r="Q456">
        <v>0</v>
      </c>
      <c r="R456">
        <v>233.125</v>
      </c>
      <c r="S456">
        <v>156.125</v>
      </c>
      <c r="T456">
        <v>0</v>
      </c>
      <c r="U456">
        <v>373</v>
      </c>
      <c r="V456">
        <v>0</v>
      </c>
      <c r="W456">
        <v>1179.7916564014124</v>
      </c>
      <c r="X456">
        <v>15.016873614190688</v>
      </c>
      <c r="Y456">
        <v>31</v>
      </c>
      <c r="Z456">
        <v>75853.858200000002</v>
      </c>
      <c r="AA456">
        <v>82</v>
      </c>
      <c r="AB456">
        <v>56.41</v>
      </c>
      <c r="AC456">
        <v>33.17</v>
      </c>
      <c r="AD456">
        <v>23.24</v>
      </c>
      <c r="AE456">
        <v>4.2699999999999996</v>
      </c>
      <c r="AF456">
        <v>21.32</v>
      </c>
      <c r="AG456">
        <v>0</v>
      </c>
      <c r="AH456">
        <v>6.5</v>
      </c>
      <c r="AI456">
        <v>2.5</v>
      </c>
      <c r="AJ456">
        <v>3.5</v>
      </c>
      <c r="AK456">
        <v>0.8</v>
      </c>
      <c r="AL456">
        <v>0.86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10.59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  <c r="BJ456">
        <v>0</v>
      </c>
      <c r="BK456">
        <v>0</v>
      </c>
      <c r="BL456">
        <v>4.5</v>
      </c>
      <c r="BM456">
        <v>0</v>
      </c>
      <c r="BN456">
        <v>0</v>
      </c>
      <c r="BO456">
        <v>0</v>
      </c>
      <c r="BP456">
        <v>0</v>
      </c>
      <c r="BQ456">
        <v>0</v>
      </c>
      <c r="BR456">
        <v>2.76</v>
      </c>
      <c r="BS456">
        <v>0</v>
      </c>
      <c r="BT456">
        <v>0</v>
      </c>
      <c r="BU456">
        <v>0</v>
      </c>
      <c r="BV456">
        <v>0</v>
      </c>
      <c r="BW456">
        <v>0</v>
      </c>
      <c r="BX456">
        <v>0</v>
      </c>
      <c r="BY456">
        <v>0</v>
      </c>
      <c r="BZ456">
        <v>0</v>
      </c>
      <c r="CA456">
        <v>0</v>
      </c>
      <c r="CB456">
        <v>0</v>
      </c>
      <c r="CC456">
        <v>0</v>
      </c>
      <c r="CD456">
        <v>0</v>
      </c>
      <c r="CE456">
        <v>13.22</v>
      </c>
      <c r="CF456">
        <v>6.07</v>
      </c>
      <c r="CG456">
        <v>0</v>
      </c>
      <c r="CH456">
        <v>0</v>
      </c>
      <c r="CI456">
        <v>10.4</v>
      </c>
      <c r="CJ456">
        <v>0</v>
      </c>
      <c r="CK456">
        <v>0</v>
      </c>
      <c r="CL456">
        <v>0</v>
      </c>
      <c r="CM456">
        <v>0</v>
      </c>
      <c r="CN456">
        <v>1.69</v>
      </c>
      <c r="CO456">
        <v>3.92</v>
      </c>
      <c r="CP456">
        <v>8.4</v>
      </c>
      <c r="CQ456">
        <v>0</v>
      </c>
      <c r="CR456">
        <v>0</v>
      </c>
      <c r="CS456">
        <v>19.59</v>
      </c>
      <c r="CT456">
        <v>0</v>
      </c>
      <c r="CU456">
        <v>50</v>
      </c>
      <c r="CV456">
        <v>31</v>
      </c>
      <c r="CW456" t="s">
        <v>1098</v>
      </c>
      <c r="CX456">
        <v>761.58</v>
      </c>
      <c r="CY456">
        <v>0.02</v>
      </c>
      <c r="CZ456">
        <v>0</v>
      </c>
      <c r="DA456">
        <v>0</v>
      </c>
      <c r="DB456">
        <v>0</v>
      </c>
      <c r="DC456">
        <v>0</v>
      </c>
      <c r="DD456">
        <v>0.04</v>
      </c>
      <c r="DE456">
        <v>0</v>
      </c>
      <c r="DF456">
        <v>0.12</v>
      </c>
      <c r="DG456">
        <v>0</v>
      </c>
      <c r="DH456">
        <v>0</v>
      </c>
      <c r="DI456">
        <v>0</v>
      </c>
      <c r="DJ456">
        <v>0</v>
      </c>
      <c r="DK456">
        <v>0</v>
      </c>
      <c r="DL456">
        <v>0</v>
      </c>
      <c r="DM456">
        <v>0</v>
      </c>
      <c r="DN456">
        <v>0.18</v>
      </c>
      <c r="DO456">
        <v>0</v>
      </c>
      <c r="DP456">
        <v>0.03</v>
      </c>
      <c r="DQ456">
        <v>0.56999999999999995</v>
      </c>
      <c r="DR456">
        <v>0</v>
      </c>
      <c r="DS456">
        <v>0</v>
      </c>
      <c r="DT456">
        <v>0</v>
      </c>
      <c r="DU456">
        <v>0.02</v>
      </c>
      <c r="DV456">
        <v>0</v>
      </c>
      <c r="DW456">
        <v>0</v>
      </c>
      <c r="DX456">
        <v>0.01</v>
      </c>
      <c r="DY456" s="5" t="s">
        <v>1098</v>
      </c>
      <c r="DZ456" s="5" t="s">
        <v>2756</v>
      </c>
      <c r="EA456" s="5" t="s">
        <v>2751</v>
      </c>
      <c r="EB456" s="5" t="s">
        <v>2572</v>
      </c>
      <c r="EC456" s="5">
        <v>761.58110517299997</v>
      </c>
      <c r="ED456" s="8">
        <v>507.27015096759999</v>
      </c>
      <c r="EE456" s="7">
        <v>0.67</v>
      </c>
    </row>
    <row r="457" spans="1:135">
      <c r="A457">
        <v>1</v>
      </c>
      <c r="B457" t="s">
        <v>2238</v>
      </c>
      <c r="C457" t="s">
        <v>1085</v>
      </c>
      <c r="D457" t="s">
        <v>1086</v>
      </c>
      <c r="E457" t="s">
        <v>1100</v>
      </c>
      <c r="F457" t="s">
        <v>358</v>
      </c>
      <c r="G457">
        <v>2006.7145210799999</v>
      </c>
      <c r="H457">
        <v>387.0625</v>
      </c>
      <c r="I457">
        <v>372.4375</v>
      </c>
      <c r="J457">
        <v>409.3125</v>
      </c>
      <c r="K457">
        <v>255.875</v>
      </c>
      <c r="L457">
        <v>302.3125</v>
      </c>
      <c r="M457">
        <v>278.8125</v>
      </c>
      <c r="N457">
        <v>130</v>
      </c>
      <c r="O457">
        <v>386.21536254882813</v>
      </c>
      <c r="P457">
        <v>296.72627429607348</v>
      </c>
      <c r="Q457">
        <v>0</v>
      </c>
      <c r="R457">
        <v>315.6875</v>
      </c>
      <c r="S457">
        <v>1288.6875</v>
      </c>
      <c r="T457">
        <v>0</v>
      </c>
      <c r="U457">
        <v>401.4375</v>
      </c>
      <c r="V457">
        <v>0</v>
      </c>
      <c r="W457">
        <v>1330.9472815594445</v>
      </c>
      <c r="X457">
        <v>14.801445475493553</v>
      </c>
      <c r="Y457">
        <v>125</v>
      </c>
      <c r="Z457">
        <v>532060.09450000001</v>
      </c>
      <c r="AA457">
        <v>392.63</v>
      </c>
      <c r="AB457">
        <v>217.49</v>
      </c>
      <c r="AC457">
        <v>115.78</v>
      </c>
      <c r="AD457">
        <v>101.71</v>
      </c>
      <c r="AE457">
        <v>11.11</v>
      </c>
      <c r="AF457">
        <v>139.27000000000001</v>
      </c>
      <c r="AG457">
        <v>24.76</v>
      </c>
      <c r="AH457">
        <v>18.2</v>
      </c>
      <c r="AI457">
        <v>67.099999999999994</v>
      </c>
      <c r="AJ457">
        <v>17.400000000000002</v>
      </c>
      <c r="AK457">
        <v>3.2</v>
      </c>
      <c r="AL457">
        <v>9.4</v>
      </c>
      <c r="AM457">
        <v>0</v>
      </c>
      <c r="AN457">
        <v>0</v>
      </c>
      <c r="AO457">
        <v>5.33</v>
      </c>
      <c r="AP457">
        <v>0</v>
      </c>
      <c r="AQ457">
        <v>0</v>
      </c>
      <c r="AR457">
        <v>0</v>
      </c>
      <c r="AS457">
        <v>43.6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4.3500000000000005</v>
      </c>
      <c r="BD457">
        <v>0</v>
      </c>
      <c r="BE457">
        <v>0</v>
      </c>
      <c r="BF457">
        <v>0</v>
      </c>
      <c r="BG457">
        <v>11.39</v>
      </c>
      <c r="BH457">
        <v>0</v>
      </c>
      <c r="BI457">
        <v>0</v>
      </c>
      <c r="BJ457">
        <v>0</v>
      </c>
      <c r="BK457">
        <v>1.89</v>
      </c>
      <c r="BL457">
        <v>55.35</v>
      </c>
      <c r="BM457">
        <v>49.24</v>
      </c>
      <c r="BN457">
        <v>0</v>
      </c>
      <c r="BO457">
        <v>7.47</v>
      </c>
      <c r="BP457">
        <v>0</v>
      </c>
      <c r="BQ457">
        <v>69.98</v>
      </c>
      <c r="BR457">
        <v>0</v>
      </c>
      <c r="BS457">
        <v>0.88</v>
      </c>
      <c r="BT457">
        <v>3.95</v>
      </c>
      <c r="BU457">
        <v>0</v>
      </c>
      <c r="BV457">
        <v>0</v>
      </c>
      <c r="BW457">
        <v>5.8</v>
      </c>
      <c r="BX457">
        <v>1.1400000000000001</v>
      </c>
      <c r="BY457">
        <v>0</v>
      </c>
      <c r="BZ457">
        <v>1.05</v>
      </c>
      <c r="CA457">
        <v>7.44</v>
      </c>
      <c r="CB457">
        <v>0</v>
      </c>
      <c r="CC457">
        <v>0</v>
      </c>
      <c r="CD457">
        <v>0</v>
      </c>
      <c r="CE457">
        <v>26.53</v>
      </c>
      <c r="CF457">
        <v>18.95</v>
      </c>
      <c r="CG457">
        <v>6.23</v>
      </c>
      <c r="CH457">
        <v>0</v>
      </c>
      <c r="CI457">
        <v>11.75</v>
      </c>
      <c r="CJ457">
        <v>0</v>
      </c>
      <c r="CK457">
        <v>0</v>
      </c>
      <c r="CL457">
        <v>0</v>
      </c>
      <c r="CM457">
        <v>0</v>
      </c>
      <c r="CN457">
        <v>0</v>
      </c>
      <c r="CO457">
        <v>1.96</v>
      </c>
      <c r="CP457">
        <v>6.25</v>
      </c>
      <c r="CQ457">
        <v>14</v>
      </c>
      <c r="CR457">
        <v>0</v>
      </c>
      <c r="CS457">
        <v>28.7</v>
      </c>
      <c r="CT457">
        <v>0</v>
      </c>
      <c r="CU457">
        <v>183</v>
      </c>
      <c r="CV457">
        <v>187.5</v>
      </c>
      <c r="CW457" t="s">
        <v>1100</v>
      </c>
      <c r="CX457">
        <v>2006.71</v>
      </c>
      <c r="CY457">
        <v>0.06</v>
      </c>
      <c r="CZ457">
        <v>0.1</v>
      </c>
      <c r="DA457">
        <v>0</v>
      </c>
      <c r="DB457">
        <v>0.02</v>
      </c>
      <c r="DC457">
        <v>0.01</v>
      </c>
      <c r="DD457">
        <v>0.04</v>
      </c>
      <c r="DE457">
        <v>0.01</v>
      </c>
      <c r="DF457">
        <v>0.22</v>
      </c>
      <c r="DG457">
        <v>0</v>
      </c>
      <c r="DH457">
        <v>0</v>
      </c>
      <c r="DI457">
        <v>0</v>
      </c>
      <c r="DJ457">
        <v>0</v>
      </c>
      <c r="DK457">
        <v>0</v>
      </c>
      <c r="DL457">
        <v>0.01</v>
      </c>
      <c r="DM457">
        <v>0</v>
      </c>
      <c r="DN457">
        <v>0.05</v>
      </c>
      <c r="DO457">
        <v>0.02</v>
      </c>
      <c r="DP457">
        <v>0.04</v>
      </c>
      <c r="DQ457">
        <v>0.28000000000000003</v>
      </c>
      <c r="DR457">
        <v>0.03</v>
      </c>
      <c r="DS457">
        <v>0.01</v>
      </c>
      <c r="DT457">
        <v>0.01</v>
      </c>
      <c r="DU457">
        <v>0.09</v>
      </c>
      <c r="DV457">
        <v>0</v>
      </c>
      <c r="DW457">
        <v>0</v>
      </c>
      <c r="DX457">
        <v>0</v>
      </c>
      <c r="DY457" s="5" t="s">
        <v>1100</v>
      </c>
      <c r="DZ457" s="5" t="s">
        <v>2398</v>
      </c>
      <c r="EA457" s="5" t="s">
        <v>2751</v>
      </c>
      <c r="EB457" s="5" t="s">
        <v>2572</v>
      </c>
      <c r="EC457" s="5">
        <v>2006.7145210799999</v>
      </c>
      <c r="ED457" s="8">
        <v>1966.2633134862681</v>
      </c>
      <c r="EE457" s="7">
        <v>0.98</v>
      </c>
    </row>
    <row r="458" spans="1:135">
      <c r="A458">
        <v>1</v>
      </c>
      <c r="B458" t="s">
        <v>2238</v>
      </c>
      <c r="C458" t="s">
        <v>1085</v>
      </c>
      <c r="D458" t="s">
        <v>1086</v>
      </c>
      <c r="E458" t="s">
        <v>1101</v>
      </c>
      <c r="F458" t="s">
        <v>1102</v>
      </c>
      <c r="G458">
        <v>2402.38009969</v>
      </c>
      <c r="H458">
        <v>519.75</v>
      </c>
      <c r="I458">
        <v>380.25</v>
      </c>
      <c r="J458">
        <v>481.25</v>
      </c>
      <c r="K458">
        <v>338</v>
      </c>
      <c r="L458">
        <v>369.1875</v>
      </c>
      <c r="M458">
        <v>313.375</v>
      </c>
      <c r="N458">
        <v>145.6953125</v>
      </c>
      <c r="O458">
        <v>367.7584228515625</v>
      </c>
      <c r="P458">
        <v>255.64419759834593</v>
      </c>
      <c r="Q458">
        <v>0</v>
      </c>
      <c r="R458">
        <v>101.875</v>
      </c>
      <c r="S458">
        <v>1503.75</v>
      </c>
      <c r="T458">
        <v>351.625</v>
      </c>
      <c r="U458">
        <v>444.5625</v>
      </c>
      <c r="V458">
        <v>0</v>
      </c>
      <c r="W458">
        <v>1188.1939017092905</v>
      </c>
      <c r="X458">
        <v>14.916306163332205</v>
      </c>
      <c r="Y458">
        <v>72</v>
      </c>
      <c r="Z458">
        <v>285291.24109999998</v>
      </c>
      <c r="AA458">
        <v>172.36</v>
      </c>
      <c r="AB458">
        <v>83.29</v>
      </c>
      <c r="AC458">
        <v>77.489999999999995</v>
      </c>
      <c r="AD458">
        <v>5.8</v>
      </c>
      <c r="AE458">
        <v>6.96</v>
      </c>
      <c r="AF458">
        <v>39.86</v>
      </c>
      <c r="AG458">
        <v>42.25</v>
      </c>
      <c r="AH458">
        <v>33.9</v>
      </c>
      <c r="AI458">
        <v>55.3</v>
      </c>
      <c r="AJ458">
        <v>21.5</v>
      </c>
      <c r="AK458">
        <v>3.2</v>
      </c>
      <c r="AL458">
        <v>0</v>
      </c>
      <c r="AM458">
        <v>0</v>
      </c>
      <c r="AN458">
        <v>0</v>
      </c>
      <c r="AO458">
        <v>2.59</v>
      </c>
      <c r="AP458">
        <v>0</v>
      </c>
      <c r="AQ458">
        <v>0</v>
      </c>
      <c r="AR458">
        <v>0</v>
      </c>
      <c r="AS458">
        <v>9.99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2</v>
      </c>
      <c r="BH458">
        <v>0</v>
      </c>
      <c r="BI458">
        <v>0</v>
      </c>
      <c r="BJ458">
        <v>0</v>
      </c>
      <c r="BK458">
        <v>0</v>
      </c>
      <c r="BL458">
        <v>20.76</v>
      </c>
      <c r="BM458">
        <v>0</v>
      </c>
      <c r="BN458">
        <v>0</v>
      </c>
      <c r="BO458">
        <v>30.6</v>
      </c>
      <c r="BP458">
        <v>0</v>
      </c>
      <c r="BQ458">
        <v>34.950000000000003</v>
      </c>
      <c r="BR458">
        <v>0</v>
      </c>
      <c r="BS458">
        <v>1.27</v>
      </c>
      <c r="BT458">
        <v>5.91</v>
      </c>
      <c r="BU458">
        <v>0</v>
      </c>
      <c r="BV458">
        <v>0</v>
      </c>
      <c r="BW458">
        <v>0</v>
      </c>
      <c r="BX458">
        <v>0</v>
      </c>
      <c r="BY458">
        <v>2.0499999999999998</v>
      </c>
      <c r="BZ458">
        <v>0</v>
      </c>
      <c r="CA458">
        <v>2.15</v>
      </c>
      <c r="CB458">
        <v>0</v>
      </c>
      <c r="CC458">
        <v>0</v>
      </c>
      <c r="CD458">
        <v>0</v>
      </c>
      <c r="CE458">
        <v>0</v>
      </c>
      <c r="CF458">
        <v>2.44</v>
      </c>
      <c r="CG458">
        <v>0</v>
      </c>
      <c r="CH458">
        <v>0</v>
      </c>
      <c r="CI458">
        <v>12.28</v>
      </c>
      <c r="CJ458">
        <v>0</v>
      </c>
      <c r="CK458">
        <v>0.79</v>
      </c>
      <c r="CL458">
        <v>0</v>
      </c>
      <c r="CM458">
        <v>0</v>
      </c>
      <c r="CN458">
        <v>10.02</v>
      </c>
      <c r="CO458">
        <v>7.12</v>
      </c>
      <c r="CP458">
        <v>2.82</v>
      </c>
      <c r="CQ458">
        <v>3.5</v>
      </c>
      <c r="CR458">
        <v>0</v>
      </c>
      <c r="CS458">
        <v>21.12</v>
      </c>
      <c r="CT458">
        <v>0</v>
      </c>
      <c r="CU458">
        <v>40</v>
      </c>
      <c r="CV458">
        <v>86.399999999999991</v>
      </c>
      <c r="CW458" t="s">
        <v>1101</v>
      </c>
      <c r="CX458">
        <v>2402.38</v>
      </c>
      <c r="CY458">
        <v>0.04</v>
      </c>
      <c r="CZ458">
        <v>0.02</v>
      </c>
      <c r="DA458">
        <v>0</v>
      </c>
      <c r="DB458">
        <v>0</v>
      </c>
      <c r="DC458">
        <v>0</v>
      </c>
      <c r="DD458">
        <v>0.02</v>
      </c>
      <c r="DE458">
        <v>0</v>
      </c>
      <c r="DF458">
        <v>0.14000000000000001</v>
      </c>
      <c r="DG458">
        <v>0</v>
      </c>
      <c r="DH458">
        <v>0</v>
      </c>
      <c r="DI458">
        <v>0</v>
      </c>
      <c r="DJ458">
        <v>0</v>
      </c>
      <c r="DK458">
        <v>0</v>
      </c>
      <c r="DL458">
        <v>0</v>
      </c>
      <c r="DM458">
        <v>0</v>
      </c>
      <c r="DN458">
        <v>0.33</v>
      </c>
      <c r="DO458">
        <v>0</v>
      </c>
      <c r="DP458">
        <v>0.08</v>
      </c>
      <c r="DQ458">
        <v>0.36</v>
      </c>
      <c r="DR458">
        <v>0</v>
      </c>
      <c r="DS458">
        <v>0</v>
      </c>
      <c r="DT458">
        <v>0</v>
      </c>
      <c r="DU458">
        <v>0.01</v>
      </c>
      <c r="DV458">
        <v>0</v>
      </c>
      <c r="DW458">
        <v>0</v>
      </c>
      <c r="DX458">
        <v>0.01</v>
      </c>
      <c r="DY458" s="5" t="s">
        <v>1101</v>
      </c>
      <c r="DZ458" s="5" t="s">
        <v>2757</v>
      </c>
      <c r="EA458" s="5" t="s">
        <v>2751</v>
      </c>
      <c r="EB458" s="5" t="s">
        <v>2572</v>
      </c>
      <c r="EC458" s="5">
        <v>2402.38009969</v>
      </c>
      <c r="ED458" s="8">
        <v>228.452029616</v>
      </c>
      <c r="EE458" s="7">
        <v>0.1</v>
      </c>
    </row>
    <row r="459" spans="1:135">
      <c r="A459">
        <v>1</v>
      </c>
      <c r="B459" t="s">
        <v>2238</v>
      </c>
      <c r="C459" t="s">
        <v>1085</v>
      </c>
      <c r="D459" t="s">
        <v>1086</v>
      </c>
      <c r="E459" t="s">
        <v>1103</v>
      </c>
      <c r="F459" t="s">
        <v>1104</v>
      </c>
      <c r="G459">
        <v>1221.9157599499999</v>
      </c>
      <c r="H459">
        <v>197.25</v>
      </c>
      <c r="I459">
        <v>186.25</v>
      </c>
      <c r="J459">
        <v>196.6875</v>
      </c>
      <c r="K459">
        <v>156.75</v>
      </c>
      <c r="L459">
        <v>246.3125</v>
      </c>
      <c r="M459">
        <v>239.1875</v>
      </c>
      <c r="N459">
        <v>203.965087890625</v>
      </c>
      <c r="O459">
        <v>376.51092529296875</v>
      </c>
      <c r="P459">
        <v>294.87489281010789</v>
      </c>
      <c r="Q459">
        <v>0</v>
      </c>
      <c r="R459">
        <v>533.625</v>
      </c>
      <c r="S459">
        <v>56.625</v>
      </c>
      <c r="T459">
        <v>41</v>
      </c>
      <c r="U459">
        <v>591.1875</v>
      </c>
      <c r="V459">
        <v>0</v>
      </c>
      <c r="W459">
        <v>1249.2860210655485</v>
      </c>
      <c r="X459">
        <v>14.722002761018508</v>
      </c>
      <c r="Y459">
        <v>30</v>
      </c>
      <c r="Z459">
        <v>157094.8866</v>
      </c>
      <c r="AA459">
        <v>117.24</v>
      </c>
      <c r="AB459">
        <v>96.44</v>
      </c>
      <c r="AC459">
        <v>75.19</v>
      </c>
      <c r="AD459">
        <v>21.25</v>
      </c>
      <c r="AE459">
        <v>2.91</v>
      </c>
      <c r="AF459">
        <v>7.98</v>
      </c>
      <c r="AG459">
        <v>9.91</v>
      </c>
      <c r="AH459">
        <v>0</v>
      </c>
      <c r="AI459">
        <v>48.7</v>
      </c>
      <c r="AJ459">
        <v>6.4</v>
      </c>
      <c r="AK459">
        <v>3.2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3.28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  <c r="BJ459">
        <v>0</v>
      </c>
      <c r="BK459">
        <v>0</v>
      </c>
      <c r="BL459">
        <v>4.13</v>
      </c>
      <c r="BM459">
        <v>8.33</v>
      </c>
      <c r="BN459">
        <v>0</v>
      </c>
      <c r="BO459">
        <v>0</v>
      </c>
      <c r="BP459">
        <v>0</v>
      </c>
      <c r="BQ459">
        <v>69.78</v>
      </c>
      <c r="BR459">
        <v>0</v>
      </c>
      <c r="BS459">
        <v>0</v>
      </c>
      <c r="BT459">
        <v>0</v>
      </c>
      <c r="BU459">
        <v>0</v>
      </c>
      <c r="BV459">
        <v>0</v>
      </c>
      <c r="BW459">
        <v>0</v>
      </c>
      <c r="BX459">
        <v>0</v>
      </c>
      <c r="BY459">
        <v>0</v>
      </c>
      <c r="BZ459">
        <v>0</v>
      </c>
      <c r="CA459">
        <v>0</v>
      </c>
      <c r="CB459">
        <v>0</v>
      </c>
      <c r="CC459">
        <v>0</v>
      </c>
      <c r="CD459">
        <v>0</v>
      </c>
      <c r="CE459">
        <v>0</v>
      </c>
      <c r="CF459">
        <v>5.66</v>
      </c>
      <c r="CG459">
        <v>0</v>
      </c>
      <c r="CH459">
        <v>0</v>
      </c>
      <c r="CI459">
        <v>1.61</v>
      </c>
      <c r="CJ459">
        <v>0</v>
      </c>
      <c r="CK459">
        <v>2.71</v>
      </c>
      <c r="CL459">
        <v>0</v>
      </c>
      <c r="CM459">
        <v>0</v>
      </c>
      <c r="CN459">
        <v>1.81</v>
      </c>
      <c r="CO459">
        <v>0</v>
      </c>
      <c r="CP459">
        <v>12.87</v>
      </c>
      <c r="CQ459">
        <v>0</v>
      </c>
      <c r="CR459">
        <v>0</v>
      </c>
      <c r="CS459">
        <v>7.06</v>
      </c>
      <c r="CT459">
        <v>0</v>
      </c>
      <c r="CU459">
        <v>84</v>
      </c>
      <c r="CV459">
        <v>27</v>
      </c>
      <c r="CW459" t="s">
        <v>1103</v>
      </c>
      <c r="CX459">
        <v>1221.92</v>
      </c>
      <c r="CY459">
        <v>0.02</v>
      </c>
      <c r="CZ459">
        <v>0.02</v>
      </c>
      <c r="DA459">
        <v>0</v>
      </c>
      <c r="DB459">
        <v>0</v>
      </c>
      <c r="DC459">
        <v>0</v>
      </c>
      <c r="DD459">
        <v>0.03</v>
      </c>
      <c r="DE459">
        <v>0</v>
      </c>
      <c r="DF459">
        <v>0.09</v>
      </c>
      <c r="DG459">
        <v>0</v>
      </c>
      <c r="DH459">
        <v>0</v>
      </c>
      <c r="DI459">
        <v>0</v>
      </c>
      <c r="DJ459">
        <v>0</v>
      </c>
      <c r="DK459">
        <v>0</v>
      </c>
      <c r="DL459">
        <v>0</v>
      </c>
      <c r="DM459">
        <v>0</v>
      </c>
      <c r="DN459">
        <v>0.45</v>
      </c>
      <c r="DO459">
        <v>0</v>
      </c>
      <c r="DP459">
        <v>0.08</v>
      </c>
      <c r="DQ459">
        <v>0.31</v>
      </c>
      <c r="DR459">
        <v>0</v>
      </c>
      <c r="DS459">
        <v>0</v>
      </c>
      <c r="DT459">
        <v>0</v>
      </c>
      <c r="DU459">
        <v>0</v>
      </c>
      <c r="DV459">
        <v>0</v>
      </c>
      <c r="DW459">
        <v>0</v>
      </c>
      <c r="DX459">
        <v>0</v>
      </c>
      <c r="DY459" s="5" t="s">
        <v>1103</v>
      </c>
      <c r="DZ459" s="5" t="s">
        <v>2758</v>
      </c>
      <c r="EA459" s="5" t="s">
        <v>2751</v>
      </c>
      <c r="EB459" s="5" t="s">
        <v>2572</v>
      </c>
      <c r="EC459" s="5">
        <v>1221.9157599499999</v>
      </c>
      <c r="ED459" s="8">
        <v>872.66158516007999</v>
      </c>
      <c r="EE459" s="7">
        <v>0.71</v>
      </c>
    </row>
    <row r="460" spans="1:135">
      <c r="A460">
        <v>1</v>
      </c>
      <c r="B460" t="s">
        <v>2238</v>
      </c>
      <c r="C460" t="s">
        <v>1085</v>
      </c>
      <c r="D460" t="s">
        <v>1086</v>
      </c>
      <c r="E460" t="s">
        <v>1105</v>
      </c>
      <c r="F460" t="s">
        <v>1106</v>
      </c>
      <c r="G460">
        <v>952.00032253100005</v>
      </c>
      <c r="H460">
        <v>89.5</v>
      </c>
      <c r="I460">
        <v>80.625</v>
      </c>
      <c r="J460">
        <v>122.3125</v>
      </c>
      <c r="K460">
        <v>134.4375</v>
      </c>
      <c r="L460">
        <v>270</v>
      </c>
      <c r="M460">
        <v>255.375</v>
      </c>
      <c r="N460">
        <v>129.04911804199219</v>
      </c>
      <c r="O460">
        <v>330.53863525390625</v>
      </c>
      <c r="P460">
        <v>224.6878891221555</v>
      </c>
      <c r="Q460">
        <v>0</v>
      </c>
      <c r="R460">
        <v>368.3125</v>
      </c>
      <c r="S460">
        <v>248.75</v>
      </c>
      <c r="T460">
        <v>0</v>
      </c>
      <c r="U460">
        <v>335.1875</v>
      </c>
      <c r="V460">
        <v>0</v>
      </c>
      <c r="W460">
        <v>1267.9913974257945</v>
      </c>
      <c r="X460">
        <v>15.033569083267665</v>
      </c>
      <c r="Y460">
        <v>48</v>
      </c>
      <c r="Z460">
        <v>161021.2482</v>
      </c>
      <c r="AA460">
        <v>108.71</v>
      </c>
      <c r="AB460">
        <v>48</v>
      </c>
      <c r="AC460">
        <v>35.159999999999997</v>
      </c>
      <c r="AD460">
        <v>12.84</v>
      </c>
      <c r="AE460">
        <v>5.17</v>
      </c>
      <c r="AF460">
        <v>52.54</v>
      </c>
      <c r="AG460">
        <v>3</v>
      </c>
      <c r="AH460">
        <v>0.4</v>
      </c>
      <c r="AI460">
        <v>33.9</v>
      </c>
      <c r="AJ460">
        <v>6.4</v>
      </c>
      <c r="AK460">
        <v>0.8</v>
      </c>
      <c r="AL460">
        <v>3</v>
      </c>
      <c r="AM460">
        <v>0</v>
      </c>
      <c r="AN460">
        <v>0</v>
      </c>
      <c r="AO460">
        <v>0</v>
      </c>
      <c r="AP460">
        <v>0</v>
      </c>
      <c r="AQ460">
        <v>2.71</v>
      </c>
      <c r="AR460">
        <v>0</v>
      </c>
      <c r="AS460">
        <v>7.51</v>
      </c>
      <c r="AT460">
        <v>0</v>
      </c>
      <c r="AU460">
        <v>0</v>
      </c>
      <c r="AV460">
        <v>0</v>
      </c>
      <c r="AW460">
        <v>1.7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5</v>
      </c>
      <c r="BJ460">
        <v>0</v>
      </c>
      <c r="BK460">
        <v>0</v>
      </c>
      <c r="BL460">
        <v>9.7100000000000009</v>
      </c>
      <c r="BM460">
        <v>5.84</v>
      </c>
      <c r="BN460">
        <v>0</v>
      </c>
      <c r="BO460">
        <v>0</v>
      </c>
      <c r="BP460">
        <v>0</v>
      </c>
      <c r="BQ460">
        <v>20.28</v>
      </c>
      <c r="BR460">
        <v>0</v>
      </c>
      <c r="BS460">
        <v>0</v>
      </c>
      <c r="BT460">
        <v>2.36</v>
      </c>
      <c r="BU460">
        <v>0</v>
      </c>
      <c r="BV460">
        <v>0</v>
      </c>
      <c r="BW460">
        <v>0</v>
      </c>
      <c r="BX460">
        <v>0</v>
      </c>
      <c r="BY460">
        <v>0</v>
      </c>
      <c r="BZ460">
        <v>0</v>
      </c>
      <c r="CA460">
        <v>2.27</v>
      </c>
      <c r="CB460">
        <v>0</v>
      </c>
      <c r="CC460">
        <v>0</v>
      </c>
      <c r="CD460">
        <v>2.25</v>
      </c>
      <c r="CE460">
        <v>15.54</v>
      </c>
      <c r="CF460">
        <v>2.4300000000000002</v>
      </c>
      <c r="CG460">
        <v>2.89</v>
      </c>
      <c r="CH460">
        <v>0</v>
      </c>
      <c r="CI460">
        <v>4.5600000000000005</v>
      </c>
      <c r="CJ460">
        <v>0</v>
      </c>
      <c r="CK460">
        <v>3.08</v>
      </c>
      <c r="CL460">
        <v>0</v>
      </c>
      <c r="CM460">
        <v>0</v>
      </c>
      <c r="CN460">
        <v>0</v>
      </c>
      <c r="CO460">
        <v>0</v>
      </c>
      <c r="CP460">
        <v>2.84</v>
      </c>
      <c r="CQ460">
        <v>0</v>
      </c>
      <c r="CR460">
        <v>0</v>
      </c>
      <c r="CS460">
        <v>14.74</v>
      </c>
      <c r="CT460">
        <v>0</v>
      </c>
      <c r="CU460">
        <v>69</v>
      </c>
      <c r="CV460">
        <v>67.199999999999989</v>
      </c>
      <c r="CW460" t="s">
        <v>1105</v>
      </c>
      <c r="CX460">
        <v>952</v>
      </c>
      <c r="CY460">
        <v>0.02</v>
      </c>
      <c r="CZ460">
        <v>0.05</v>
      </c>
      <c r="DA460">
        <v>0</v>
      </c>
      <c r="DB460">
        <v>0</v>
      </c>
      <c r="DC460">
        <v>0</v>
      </c>
      <c r="DD460">
        <v>0.02</v>
      </c>
      <c r="DE460">
        <v>0</v>
      </c>
      <c r="DF460">
        <v>0.21</v>
      </c>
      <c r="DG460">
        <v>0</v>
      </c>
      <c r="DH460">
        <v>0</v>
      </c>
      <c r="DI460">
        <v>0</v>
      </c>
      <c r="DJ460">
        <v>0</v>
      </c>
      <c r="DK460">
        <v>0</v>
      </c>
      <c r="DL460">
        <v>0.03</v>
      </c>
      <c r="DM460">
        <v>0</v>
      </c>
      <c r="DN460">
        <v>0.14000000000000001</v>
      </c>
      <c r="DO460">
        <v>0.02</v>
      </c>
      <c r="DP460">
        <v>0.15</v>
      </c>
      <c r="DQ460">
        <v>0.32</v>
      </c>
      <c r="DR460">
        <v>0.01</v>
      </c>
      <c r="DS460">
        <v>0</v>
      </c>
      <c r="DT460">
        <v>0</v>
      </c>
      <c r="DU460">
        <v>0.01</v>
      </c>
      <c r="DV460">
        <v>0</v>
      </c>
      <c r="DW460">
        <v>0</v>
      </c>
      <c r="DX460">
        <v>0.03</v>
      </c>
      <c r="DY460" s="5" t="s">
        <v>1105</v>
      </c>
      <c r="DZ460" s="5" t="s">
        <v>2759</v>
      </c>
      <c r="EA460" s="5" t="s">
        <v>2751</v>
      </c>
      <c r="EB460" s="5" t="s">
        <v>2572</v>
      </c>
      <c r="EC460" s="5">
        <v>952.00032253100005</v>
      </c>
      <c r="ED460" s="8">
        <v>745.18940381469997</v>
      </c>
      <c r="EE460" s="7">
        <v>0.78</v>
      </c>
    </row>
    <row r="461" spans="1:135">
      <c r="A461">
        <v>1</v>
      </c>
      <c r="B461" t="s">
        <v>2238</v>
      </c>
      <c r="C461" t="s">
        <v>1085</v>
      </c>
      <c r="D461" t="s">
        <v>1086</v>
      </c>
      <c r="E461" t="s">
        <v>1107</v>
      </c>
      <c r="F461" t="s">
        <v>1108</v>
      </c>
      <c r="G461">
        <v>985.34061511899995</v>
      </c>
      <c r="H461">
        <v>151.375</v>
      </c>
      <c r="I461">
        <v>201.4375</v>
      </c>
      <c r="J461">
        <v>279.75</v>
      </c>
      <c r="K461">
        <v>172.6875</v>
      </c>
      <c r="L461">
        <v>157.125</v>
      </c>
      <c r="M461">
        <v>22.4375</v>
      </c>
      <c r="N461">
        <v>237.06610107421875</v>
      </c>
      <c r="O461">
        <v>394.67819213867188</v>
      </c>
      <c r="P461">
        <v>324.41132595911768</v>
      </c>
      <c r="Q461">
        <v>0</v>
      </c>
      <c r="R461">
        <v>0</v>
      </c>
      <c r="S461">
        <v>311.125</v>
      </c>
      <c r="T461">
        <v>133.0625</v>
      </c>
      <c r="U461">
        <v>540.625</v>
      </c>
      <c r="V461">
        <v>0</v>
      </c>
      <c r="W461">
        <v>1288.7264593908631</v>
      </c>
      <c r="X461">
        <v>14.657928299492385</v>
      </c>
      <c r="Y461">
        <v>34</v>
      </c>
      <c r="Z461">
        <v>180946.2574</v>
      </c>
      <c r="AA461">
        <v>120.04</v>
      </c>
      <c r="AB461">
        <v>92.06</v>
      </c>
      <c r="AC461">
        <v>79.930000000000007</v>
      </c>
      <c r="AD461">
        <v>12.13</v>
      </c>
      <c r="AE461">
        <v>4.59</v>
      </c>
      <c r="AF461">
        <v>6.92</v>
      </c>
      <c r="AG461">
        <v>16.47</v>
      </c>
      <c r="AH461">
        <v>0.8</v>
      </c>
      <c r="AI461">
        <v>33.799999999999997</v>
      </c>
      <c r="AJ461">
        <v>17.900000000000002</v>
      </c>
      <c r="AK461">
        <v>8</v>
      </c>
      <c r="AL461">
        <v>0</v>
      </c>
      <c r="AM461">
        <v>0</v>
      </c>
      <c r="AN461">
        <v>0</v>
      </c>
      <c r="AO461">
        <v>3.38</v>
      </c>
      <c r="AP461">
        <v>2.0699999999999998</v>
      </c>
      <c r="AQ461">
        <v>0</v>
      </c>
      <c r="AR461">
        <v>0</v>
      </c>
      <c r="AS461">
        <v>7.76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  <c r="BJ461">
        <v>0</v>
      </c>
      <c r="BK461">
        <v>0</v>
      </c>
      <c r="BL461">
        <v>0</v>
      </c>
      <c r="BM461">
        <v>0</v>
      </c>
      <c r="BN461">
        <v>0</v>
      </c>
      <c r="BO461">
        <v>0</v>
      </c>
      <c r="BP461">
        <v>0</v>
      </c>
      <c r="BQ461">
        <v>45.78</v>
      </c>
      <c r="BR461">
        <v>0</v>
      </c>
      <c r="BS461">
        <v>11.31</v>
      </c>
      <c r="BT461">
        <v>10.97</v>
      </c>
      <c r="BU461">
        <v>0</v>
      </c>
      <c r="BV461">
        <v>0</v>
      </c>
      <c r="BW461">
        <v>0</v>
      </c>
      <c r="BX461">
        <v>0</v>
      </c>
      <c r="BY461">
        <v>6.25</v>
      </c>
      <c r="BZ461">
        <v>0</v>
      </c>
      <c r="CA461">
        <v>0</v>
      </c>
      <c r="CB461">
        <v>0</v>
      </c>
      <c r="CC461">
        <v>0</v>
      </c>
      <c r="CD461">
        <v>0</v>
      </c>
      <c r="CE461">
        <v>4.57</v>
      </c>
      <c r="CF461">
        <v>2.62</v>
      </c>
      <c r="CG461">
        <v>0</v>
      </c>
      <c r="CH461">
        <v>0</v>
      </c>
      <c r="CI461">
        <v>16.350000000000001</v>
      </c>
      <c r="CJ461">
        <v>0</v>
      </c>
      <c r="CK461">
        <v>5.74</v>
      </c>
      <c r="CL461">
        <v>0</v>
      </c>
      <c r="CM461">
        <v>0</v>
      </c>
      <c r="CN461">
        <v>0</v>
      </c>
      <c r="CO461">
        <v>0</v>
      </c>
      <c r="CP461">
        <v>1.52</v>
      </c>
      <c r="CQ461">
        <v>0</v>
      </c>
      <c r="CR461">
        <v>0</v>
      </c>
      <c r="CS461">
        <v>1.72</v>
      </c>
      <c r="CT461">
        <v>0</v>
      </c>
      <c r="CU461">
        <v>97</v>
      </c>
      <c r="CV461">
        <v>37.400000000000006</v>
      </c>
      <c r="CW461" t="s">
        <v>1107</v>
      </c>
      <c r="CX461">
        <v>985.34</v>
      </c>
      <c r="CY461">
        <v>0.06</v>
      </c>
      <c r="CZ461">
        <v>0.08</v>
      </c>
      <c r="DA461">
        <v>0</v>
      </c>
      <c r="DB461">
        <v>0</v>
      </c>
      <c r="DC461">
        <v>0</v>
      </c>
      <c r="DD461">
        <v>0.03</v>
      </c>
      <c r="DE461">
        <v>0</v>
      </c>
      <c r="DF461">
        <v>0.09</v>
      </c>
      <c r="DG461">
        <v>0</v>
      </c>
      <c r="DH461">
        <v>0</v>
      </c>
      <c r="DI461">
        <v>0</v>
      </c>
      <c r="DJ461">
        <v>0</v>
      </c>
      <c r="DK461">
        <v>0</v>
      </c>
      <c r="DL461">
        <v>0</v>
      </c>
      <c r="DM461">
        <v>0.01</v>
      </c>
      <c r="DN461">
        <v>0.37</v>
      </c>
      <c r="DO461">
        <v>0</v>
      </c>
      <c r="DP461">
        <v>0.09</v>
      </c>
      <c r="DQ461">
        <v>0.26</v>
      </c>
      <c r="DR461">
        <v>0.01</v>
      </c>
      <c r="DS461">
        <v>0</v>
      </c>
      <c r="DT461">
        <v>0</v>
      </c>
      <c r="DU461">
        <v>0</v>
      </c>
      <c r="DV461">
        <v>0</v>
      </c>
      <c r="DW461">
        <v>0</v>
      </c>
      <c r="DX461">
        <v>0</v>
      </c>
      <c r="DY461" s="5" t="s">
        <v>1107</v>
      </c>
      <c r="DZ461" s="5" t="s">
        <v>2760</v>
      </c>
      <c r="EA461" s="5" t="s">
        <v>2751</v>
      </c>
      <c r="EB461" s="5" t="s">
        <v>2572</v>
      </c>
      <c r="EC461" s="5">
        <v>985.34061511899995</v>
      </c>
      <c r="ED461" s="8">
        <v>416.07222546309998</v>
      </c>
      <c r="EE461" s="7">
        <v>0.42</v>
      </c>
    </row>
    <row r="462" spans="1:135">
      <c r="A462">
        <v>1</v>
      </c>
      <c r="B462" t="s">
        <v>2238</v>
      </c>
      <c r="C462" t="s">
        <v>1085</v>
      </c>
      <c r="D462" t="s">
        <v>1086</v>
      </c>
      <c r="E462" t="s">
        <v>1109</v>
      </c>
      <c r="F462" t="s">
        <v>1110</v>
      </c>
      <c r="G462">
        <v>1387.00116865</v>
      </c>
      <c r="H462">
        <v>265.75</v>
      </c>
      <c r="I462">
        <v>233.9375</v>
      </c>
      <c r="J462">
        <v>289.5</v>
      </c>
      <c r="K462">
        <v>201.625</v>
      </c>
      <c r="L462">
        <v>245.9375</v>
      </c>
      <c r="M462">
        <v>149.75</v>
      </c>
      <c r="N462">
        <v>144.63250732421875</v>
      </c>
      <c r="O462">
        <v>320.23785400390625</v>
      </c>
      <c r="P462">
        <v>247.91602971035351</v>
      </c>
      <c r="Q462">
        <v>0</v>
      </c>
      <c r="R462">
        <v>783.9375</v>
      </c>
      <c r="S462">
        <v>485.9375</v>
      </c>
      <c r="T462">
        <v>0</v>
      </c>
      <c r="U462">
        <v>116.625</v>
      </c>
      <c r="V462">
        <v>0</v>
      </c>
      <c r="W462">
        <v>1212.8884532179557</v>
      </c>
      <c r="X462">
        <v>14.885073012439157</v>
      </c>
      <c r="Y462">
        <v>41</v>
      </c>
      <c r="Z462">
        <v>131078.8903</v>
      </c>
      <c r="AA462">
        <v>109.08</v>
      </c>
      <c r="AB462">
        <v>49.32</v>
      </c>
      <c r="AC462">
        <v>32.950000000000003</v>
      </c>
      <c r="AD462">
        <v>16.37</v>
      </c>
      <c r="AE462">
        <v>4.54</v>
      </c>
      <c r="AF462">
        <v>32.369999999999997</v>
      </c>
      <c r="AG462">
        <v>22.85</v>
      </c>
      <c r="AH462">
        <v>10.7</v>
      </c>
      <c r="AI462">
        <v>35.1</v>
      </c>
      <c r="AJ462">
        <v>5.8</v>
      </c>
      <c r="AK462">
        <v>5.6</v>
      </c>
      <c r="AL462">
        <v>2.1800000000000002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1.98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3.22</v>
      </c>
      <c r="BC462">
        <v>1.7</v>
      </c>
      <c r="BD462">
        <v>0.61</v>
      </c>
      <c r="BE462">
        <v>0</v>
      </c>
      <c r="BF462">
        <v>0</v>
      </c>
      <c r="BG462">
        <v>2.65</v>
      </c>
      <c r="BH462">
        <v>0</v>
      </c>
      <c r="BI462">
        <v>0</v>
      </c>
      <c r="BJ462">
        <v>0</v>
      </c>
      <c r="BK462">
        <v>0</v>
      </c>
      <c r="BL462">
        <v>5.59</v>
      </c>
      <c r="BM462">
        <v>1.52</v>
      </c>
      <c r="BN462">
        <v>0</v>
      </c>
      <c r="BO462">
        <v>6.64</v>
      </c>
      <c r="BP462">
        <v>0</v>
      </c>
      <c r="BQ462">
        <v>36.980000000000004</v>
      </c>
      <c r="BR462">
        <v>0</v>
      </c>
      <c r="BS462">
        <v>1</v>
      </c>
      <c r="BT462">
        <v>7.04</v>
      </c>
      <c r="BU462">
        <v>0</v>
      </c>
      <c r="BV462">
        <v>0</v>
      </c>
      <c r="BW462">
        <v>0</v>
      </c>
      <c r="BX462">
        <v>1.03</v>
      </c>
      <c r="BY462">
        <v>0</v>
      </c>
      <c r="BZ462">
        <v>0</v>
      </c>
      <c r="CA462">
        <v>5.91</v>
      </c>
      <c r="CB462">
        <v>0</v>
      </c>
      <c r="CC462">
        <v>0</v>
      </c>
      <c r="CD462">
        <v>1.1000000000000001</v>
      </c>
      <c r="CE462">
        <v>0</v>
      </c>
      <c r="CF462">
        <v>1.98</v>
      </c>
      <c r="CG462">
        <v>1.06</v>
      </c>
      <c r="CH462">
        <v>0</v>
      </c>
      <c r="CI462">
        <v>10.99</v>
      </c>
      <c r="CJ462">
        <v>0</v>
      </c>
      <c r="CK462">
        <v>0</v>
      </c>
      <c r="CL462">
        <v>0</v>
      </c>
      <c r="CM462">
        <v>0</v>
      </c>
      <c r="CN462">
        <v>1.93</v>
      </c>
      <c r="CO462">
        <v>2.44</v>
      </c>
      <c r="CP462">
        <v>0</v>
      </c>
      <c r="CQ462">
        <v>0</v>
      </c>
      <c r="CR462">
        <v>0</v>
      </c>
      <c r="CS462">
        <v>11.53</v>
      </c>
      <c r="CT462">
        <v>0</v>
      </c>
      <c r="CU462">
        <v>41</v>
      </c>
      <c r="CV462">
        <v>49.199999999999996</v>
      </c>
      <c r="CW462" t="s">
        <v>1109</v>
      </c>
      <c r="CX462">
        <v>1387</v>
      </c>
      <c r="CY462">
        <v>7.0000000000000007E-2</v>
      </c>
      <c r="CZ462">
        <v>0.02</v>
      </c>
      <c r="DA462">
        <v>0</v>
      </c>
      <c r="DB462">
        <v>0</v>
      </c>
      <c r="DC462">
        <v>0</v>
      </c>
      <c r="DD462">
        <v>0.02</v>
      </c>
      <c r="DE462">
        <v>0</v>
      </c>
      <c r="DF462">
        <v>0.12</v>
      </c>
      <c r="DG462">
        <v>0</v>
      </c>
      <c r="DH462">
        <v>0</v>
      </c>
      <c r="DI462">
        <v>0</v>
      </c>
      <c r="DJ462">
        <v>0</v>
      </c>
      <c r="DK462">
        <v>0</v>
      </c>
      <c r="DL462">
        <v>0.01</v>
      </c>
      <c r="DM462">
        <v>0</v>
      </c>
      <c r="DN462">
        <v>0.49</v>
      </c>
      <c r="DO462">
        <v>0.01</v>
      </c>
      <c r="DP462">
        <v>0.12</v>
      </c>
      <c r="DQ462">
        <v>0.13</v>
      </c>
      <c r="DR462">
        <v>0</v>
      </c>
      <c r="DS462">
        <v>0.01</v>
      </c>
      <c r="DT462">
        <v>0</v>
      </c>
      <c r="DU462">
        <v>0</v>
      </c>
      <c r="DV462">
        <v>0</v>
      </c>
      <c r="DW462">
        <v>0</v>
      </c>
      <c r="DX462">
        <v>0</v>
      </c>
      <c r="DY462" s="5" t="s">
        <v>1109</v>
      </c>
      <c r="DZ462" s="5" t="s">
        <v>2761</v>
      </c>
      <c r="EA462" s="5" t="s">
        <v>2751</v>
      </c>
      <c r="EB462" s="5" t="s">
        <v>2572</v>
      </c>
      <c r="EC462" s="5">
        <v>1387.00116865</v>
      </c>
      <c r="ED462" s="8">
        <v>881.85825157499994</v>
      </c>
      <c r="EE462" s="7">
        <v>0.64</v>
      </c>
    </row>
    <row r="463" spans="1:135">
      <c r="A463">
        <v>1</v>
      </c>
      <c r="B463" t="s">
        <v>2238</v>
      </c>
      <c r="C463" t="s">
        <v>1085</v>
      </c>
      <c r="D463" t="s">
        <v>1086</v>
      </c>
      <c r="E463" t="s">
        <v>1111</v>
      </c>
      <c r="F463" t="s">
        <v>1086</v>
      </c>
      <c r="G463">
        <v>2481.1376555100001</v>
      </c>
      <c r="H463">
        <v>405.3125</v>
      </c>
      <c r="I463">
        <v>474.9375</v>
      </c>
      <c r="J463">
        <v>534.125</v>
      </c>
      <c r="K463">
        <v>313.6875</v>
      </c>
      <c r="L463">
        <v>398.1875</v>
      </c>
      <c r="M463">
        <v>354.3125</v>
      </c>
      <c r="N463">
        <v>120.065185546875</v>
      </c>
      <c r="O463">
        <v>350.91757202148438</v>
      </c>
      <c r="P463">
        <v>232.41270566939971</v>
      </c>
      <c r="Q463">
        <v>99.25</v>
      </c>
      <c r="R463">
        <v>256.75</v>
      </c>
      <c r="S463">
        <v>1153.9375</v>
      </c>
      <c r="T463">
        <v>17.875</v>
      </c>
      <c r="U463">
        <v>952.75</v>
      </c>
      <c r="V463">
        <v>0</v>
      </c>
      <c r="W463">
        <v>1232.5384169835554</v>
      </c>
      <c r="X463">
        <v>15.059889445717594</v>
      </c>
      <c r="Y463">
        <v>99</v>
      </c>
      <c r="Z463">
        <v>838979.34109999996</v>
      </c>
      <c r="AA463">
        <v>235.14</v>
      </c>
      <c r="AB463">
        <v>126.3</v>
      </c>
      <c r="AC463">
        <v>73.95</v>
      </c>
      <c r="AD463">
        <v>52.35</v>
      </c>
      <c r="AE463">
        <v>7.83</v>
      </c>
      <c r="AF463">
        <v>58.41</v>
      </c>
      <c r="AG463">
        <v>42.6</v>
      </c>
      <c r="AH463">
        <v>5.9</v>
      </c>
      <c r="AI463">
        <v>35.700000000000003</v>
      </c>
      <c r="AJ463">
        <v>6.7</v>
      </c>
      <c r="AK463">
        <v>4</v>
      </c>
      <c r="AL463">
        <v>4.22</v>
      </c>
      <c r="AM463">
        <v>0</v>
      </c>
      <c r="AN463">
        <v>0</v>
      </c>
      <c r="AO463">
        <v>5.7</v>
      </c>
      <c r="AP463">
        <v>1.06</v>
      </c>
      <c r="AQ463">
        <v>0</v>
      </c>
      <c r="AR463">
        <v>0</v>
      </c>
      <c r="AS463">
        <v>5.89</v>
      </c>
      <c r="AT463">
        <v>0</v>
      </c>
      <c r="AU463">
        <v>0.1</v>
      </c>
      <c r="AV463">
        <v>0</v>
      </c>
      <c r="AW463">
        <v>0</v>
      </c>
      <c r="AX463">
        <v>0</v>
      </c>
      <c r="AY463">
        <v>0</v>
      </c>
      <c r="AZ463">
        <v>0.8</v>
      </c>
      <c r="BA463">
        <v>0</v>
      </c>
      <c r="BB463">
        <v>0</v>
      </c>
      <c r="BC463">
        <v>4.7</v>
      </c>
      <c r="BD463">
        <v>0</v>
      </c>
      <c r="BE463">
        <v>0</v>
      </c>
      <c r="BF463">
        <v>0</v>
      </c>
      <c r="BG463">
        <v>8.6</v>
      </c>
      <c r="BH463">
        <v>0</v>
      </c>
      <c r="BI463">
        <v>0</v>
      </c>
      <c r="BJ463">
        <v>0</v>
      </c>
      <c r="BK463">
        <v>0</v>
      </c>
      <c r="BL463">
        <v>11.12</v>
      </c>
      <c r="BM463">
        <v>6.7</v>
      </c>
      <c r="BN463">
        <v>0</v>
      </c>
      <c r="BO463">
        <v>1.07</v>
      </c>
      <c r="BP463">
        <v>0</v>
      </c>
      <c r="BQ463">
        <v>43.87</v>
      </c>
      <c r="BR463">
        <v>1.98</v>
      </c>
      <c r="BS463">
        <v>12.41</v>
      </c>
      <c r="BT463">
        <v>5.43</v>
      </c>
      <c r="BU463">
        <v>0</v>
      </c>
      <c r="BV463">
        <v>0</v>
      </c>
      <c r="BW463">
        <v>0</v>
      </c>
      <c r="BX463">
        <v>2.48</v>
      </c>
      <c r="BY463">
        <v>0.8</v>
      </c>
      <c r="BZ463">
        <v>6.61</v>
      </c>
      <c r="CA463">
        <v>0</v>
      </c>
      <c r="CB463">
        <v>0</v>
      </c>
      <c r="CC463">
        <v>6.35</v>
      </c>
      <c r="CD463">
        <v>5.34</v>
      </c>
      <c r="CE463">
        <v>13.7</v>
      </c>
      <c r="CF463">
        <v>12.52</v>
      </c>
      <c r="CG463">
        <v>5.27</v>
      </c>
      <c r="CH463">
        <v>0</v>
      </c>
      <c r="CI463">
        <v>10.74</v>
      </c>
      <c r="CJ463">
        <v>0</v>
      </c>
      <c r="CK463">
        <v>0</v>
      </c>
      <c r="CL463">
        <v>0</v>
      </c>
      <c r="CM463">
        <v>0</v>
      </c>
      <c r="CN463">
        <v>0</v>
      </c>
      <c r="CO463">
        <v>2.1800000000000002</v>
      </c>
      <c r="CP463">
        <v>19.690000000000001</v>
      </c>
      <c r="CQ463">
        <v>0</v>
      </c>
      <c r="CR463">
        <v>0</v>
      </c>
      <c r="CS463">
        <v>35.81</v>
      </c>
      <c r="CT463">
        <v>0</v>
      </c>
      <c r="CU463">
        <v>139</v>
      </c>
      <c r="CV463">
        <v>89.100000000000009</v>
      </c>
      <c r="CW463" t="s">
        <v>1111</v>
      </c>
      <c r="CX463">
        <v>2481.14</v>
      </c>
      <c r="CY463">
        <v>0.1</v>
      </c>
      <c r="CZ463">
        <v>0.05</v>
      </c>
      <c r="DA463">
        <v>0</v>
      </c>
      <c r="DB463">
        <v>0</v>
      </c>
      <c r="DC463">
        <v>0</v>
      </c>
      <c r="DD463">
        <v>0.01</v>
      </c>
      <c r="DE463">
        <v>0</v>
      </c>
      <c r="DF463">
        <v>0.14000000000000001</v>
      </c>
      <c r="DG463">
        <v>0</v>
      </c>
      <c r="DH463">
        <v>0</v>
      </c>
      <c r="DI463">
        <v>0</v>
      </c>
      <c r="DJ463">
        <v>0</v>
      </c>
      <c r="DK463">
        <v>0</v>
      </c>
      <c r="DL463">
        <v>0.01</v>
      </c>
      <c r="DM463">
        <v>0</v>
      </c>
      <c r="DN463">
        <v>0.21</v>
      </c>
      <c r="DO463">
        <v>0.01</v>
      </c>
      <c r="DP463">
        <v>0.13</v>
      </c>
      <c r="DQ463">
        <v>0.28999999999999998</v>
      </c>
      <c r="DR463">
        <v>0</v>
      </c>
      <c r="DS463">
        <v>0</v>
      </c>
      <c r="DT463">
        <v>0</v>
      </c>
      <c r="DU463">
        <v>0.01</v>
      </c>
      <c r="DV463">
        <v>0</v>
      </c>
      <c r="DW463">
        <v>0</v>
      </c>
      <c r="DX463">
        <v>0.02</v>
      </c>
      <c r="DY463" s="5" t="s">
        <v>1111</v>
      </c>
      <c r="DZ463" s="5" t="s">
        <v>2751</v>
      </c>
      <c r="EA463" s="5" t="s">
        <v>2751</v>
      </c>
      <c r="EB463" s="5" t="s">
        <v>2572</v>
      </c>
      <c r="EC463" s="5">
        <v>2481.1376555100001</v>
      </c>
      <c r="ED463" s="8">
        <v>1863.8935681697999</v>
      </c>
      <c r="EE463" s="7">
        <v>0.75</v>
      </c>
    </row>
    <row r="464" spans="1:135">
      <c r="A464">
        <v>1</v>
      </c>
      <c r="B464" t="s">
        <v>2238</v>
      </c>
      <c r="C464" t="s">
        <v>1085</v>
      </c>
      <c r="D464" t="s">
        <v>1086</v>
      </c>
      <c r="E464" t="s">
        <v>1112</v>
      </c>
      <c r="F464" t="s">
        <v>1113</v>
      </c>
      <c r="G464">
        <v>449.52821061499998</v>
      </c>
      <c r="H464">
        <v>38.0625</v>
      </c>
      <c r="I464">
        <v>51.0625</v>
      </c>
      <c r="J464">
        <v>85.6875</v>
      </c>
      <c r="K464">
        <v>81.5625</v>
      </c>
      <c r="L464">
        <v>132.25</v>
      </c>
      <c r="M464">
        <v>61</v>
      </c>
      <c r="N464">
        <v>255.41590881347656</v>
      </c>
      <c r="O464">
        <v>417.881103515625</v>
      </c>
      <c r="P464">
        <v>345.61987870369882</v>
      </c>
      <c r="Q464">
        <v>0</v>
      </c>
      <c r="R464">
        <v>0</v>
      </c>
      <c r="S464">
        <v>15.875</v>
      </c>
      <c r="T464">
        <v>0</v>
      </c>
      <c r="U464">
        <v>433.75</v>
      </c>
      <c r="V464">
        <v>0</v>
      </c>
      <c r="W464">
        <v>1343.2980261328885</v>
      </c>
      <c r="X464">
        <v>14.635052821795941</v>
      </c>
      <c r="Y464">
        <v>24</v>
      </c>
      <c r="Z464">
        <v>72587.062900000004</v>
      </c>
      <c r="AA464">
        <v>93.08</v>
      </c>
      <c r="AB464">
        <v>70.19</v>
      </c>
      <c r="AC464">
        <v>20.309999999999999</v>
      </c>
      <c r="AD464">
        <v>49.88</v>
      </c>
      <c r="AE464">
        <v>3.48</v>
      </c>
      <c r="AF464">
        <v>15.3</v>
      </c>
      <c r="AG464">
        <v>4.1100000000000003</v>
      </c>
      <c r="AH464">
        <v>0</v>
      </c>
      <c r="AI464">
        <v>25.9</v>
      </c>
      <c r="AJ464">
        <v>6.1</v>
      </c>
      <c r="AK464">
        <v>0</v>
      </c>
      <c r="AL464">
        <v>5.94</v>
      </c>
      <c r="AM464">
        <v>0</v>
      </c>
      <c r="AN464">
        <v>0</v>
      </c>
      <c r="AO464">
        <v>0</v>
      </c>
      <c r="AP464">
        <v>3.07</v>
      </c>
      <c r="AQ464">
        <v>0</v>
      </c>
      <c r="AR464">
        <v>0</v>
      </c>
      <c r="AS464">
        <v>0</v>
      </c>
      <c r="AT464">
        <v>3.5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0</v>
      </c>
      <c r="BI464">
        <v>2.34</v>
      </c>
      <c r="BJ464">
        <v>0</v>
      </c>
      <c r="BK464">
        <v>0</v>
      </c>
      <c r="BL464">
        <v>5.18</v>
      </c>
      <c r="BM464">
        <v>14.5</v>
      </c>
      <c r="BN464">
        <v>0</v>
      </c>
      <c r="BO464">
        <v>0</v>
      </c>
      <c r="BP464">
        <v>0</v>
      </c>
      <c r="BQ464">
        <v>14.7</v>
      </c>
      <c r="BR464">
        <v>0</v>
      </c>
      <c r="BS464">
        <v>0</v>
      </c>
      <c r="BT464">
        <v>0</v>
      </c>
      <c r="BU464">
        <v>0</v>
      </c>
      <c r="BV464">
        <v>0</v>
      </c>
      <c r="BW464">
        <v>0</v>
      </c>
      <c r="BX464">
        <v>0</v>
      </c>
      <c r="BY464">
        <v>0</v>
      </c>
      <c r="BZ464">
        <v>0</v>
      </c>
      <c r="CA464">
        <v>0</v>
      </c>
      <c r="CB464">
        <v>0</v>
      </c>
      <c r="CC464">
        <v>0</v>
      </c>
      <c r="CD464">
        <v>0</v>
      </c>
      <c r="CE464">
        <v>0</v>
      </c>
      <c r="CF464">
        <v>0</v>
      </c>
      <c r="CG464">
        <v>0</v>
      </c>
      <c r="CH464">
        <v>0</v>
      </c>
      <c r="CI464">
        <v>0.9</v>
      </c>
      <c r="CJ464">
        <v>0</v>
      </c>
      <c r="CK464">
        <v>0</v>
      </c>
      <c r="CL464">
        <v>0</v>
      </c>
      <c r="CM464">
        <v>0</v>
      </c>
      <c r="CN464">
        <v>3.06</v>
      </c>
      <c r="CO464">
        <v>1.7</v>
      </c>
      <c r="CP464">
        <v>1.0900000000000001</v>
      </c>
      <c r="CQ464">
        <v>0</v>
      </c>
      <c r="CR464">
        <v>0</v>
      </c>
      <c r="CS464">
        <v>0</v>
      </c>
      <c r="CT464">
        <v>37.1</v>
      </c>
      <c r="CU464">
        <v>23</v>
      </c>
      <c r="CV464">
        <v>28.799999999999997</v>
      </c>
      <c r="CW464" t="s">
        <v>1112</v>
      </c>
      <c r="CX464">
        <v>449.53</v>
      </c>
      <c r="CY464">
        <v>7.0000000000000007E-2</v>
      </c>
      <c r="CZ464">
        <v>0.09</v>
      </c>
      <c r="DA464">
        <v>0</v>
      </c>
      <c r="DB464">
        <v>0</v>
      </c>
      <c r="DC464">
        <v>0.03</v>
      </c>
      <c r="DD464">
        <v>0.06</v>
      </c>
      <c r="DE464">
        <v>0</v>
      </c>
      <c r="DF464">
        <v>0.17</v>
      </c>
      <c r="DG464">
        <v>0</v>
      </c>
      <c r="DH464">
        <v>0</v>
      </c>
      <c r="DI464">
        <v>0</v>
      </c>
      <c r="DJ464">
        <v>0</v>
      </c>
      <c r="DK464">
        <v>0</v>
      </c>
      <c r="DL464">
        <v>0.03</v>
      </c>
      <c r="DM464">
        <v>0</v>
      </c>
      <c r="DN464">
        <v>0.01</v>
      </c>
      <c r="DO464">
        <v>0.05</v>
      </c>
      <c r="DP464">
        <v>0.11</v>
      </c>
      <c r="DQ464">
        <v>0.33</v>
      </c>
      <c r="DR464">
        <v>0.04</v>
      </c>
      <c r="DS464">
        <v>0.01</v>
      </c>
      <c r="DT464">
        <v>0</v>
      </c>
      <c r="DU464">
        <v>0</v>
      </c>
      <c r="DV464">
        <v>0</v>
      </c>
      <c r="DW464">
        <v>0</v>
      </c>
      <c r="DX464">
        <v>0</v>
      </c>
      <c r="DY464" s="5" t="s">
        <v>1112</v>
      </c>
      <c r="DZ464" s="5" t="s">
        <v>2762</v>
      </c>
      <c r="EA464" s="5" t="s">
        <v>2751</v>
      </c>
      <c r="EB464" s="5" t="s">
        <v>2572</v>
      </c>
      <c r="EC464" s="5">
        <v>449.52821061499998</v>
      </c>
      <c r="ED464" s="8">
        <v>449.52821061499998</v>
      </c>
      <c r="EE464" s="7">
        <v>1</v>
      </c>
    </row>
    <row r="465" spans="1:135">
      <c r="A465">
        <v>1</v>
      </c>
      <c r="B465" t="s">
        <v>2238</v>
      </c>
      <c r="C465" t="s">
        <v>1114</v>
      </c>
      <c r="D465" t="s">
        <v>1115</v>
      </c>
      <c r="E465" t="s">
        <v>1116</v>
      </c>
      <c r="F465" t="s">
        <v>126</v>
      </c>
      <c r="G465">
        <v>2384.2660926100002</v>
      </c>
      <c r="H465">
        <v>124.75</v>
      </c>
      <c r="I465">
        <v>136.125</v>
      </c>
      <c r="J465">
        <v>210.1875</v>
      </c>
      <c r="K465">
        <v>168.875</v>
      </c>
      <c r="L465">
        <v>367.1875</v>
      </c>
      <c r="M465">
        <v>1376.5625</v>
      </c>
      <c r="N465">
        <v>27.965402603149414</v>
      </c>
      <c r="O465">
        <v>456.57876586914063</v>
      </c>
      <c r="P465">
        <v>224.8627708943865</v>
      </c>
      <c r="Q465">
        <v>0</v>
      </c>
      <c r="R465">
        <v>1769.1875</v>
      </c>
      <c r="S465">
        <v>86.4375</v>
      </c>
      <c r="T465">
        <v>209.4375</v>
      </c>
      <c r="U465">
        <v>306.1875</v>
      </c>
      <c r="V465">
        <v>12.4375</v>
      </c>
      <c r="W465">
        <v>1062.5148932822906</v>
      </c>
      <c r="X465">
        <v>14.752162672400232</v>
      </c>
      <c r="Y465">
        <v>43</v>
      </c>
      <c r="Z465">
        <v>120587.217</v>
      </c>
      <c r="AA465">
        <v>65.06</v>
      </c>
      <c r="AB465">
        <v>48.37</v>
      </c>
      <c r="AC465">
        <v>46.5</v>
      </c>
      <c r="AD465">
        <v>1.87</v>
      </c>
      <c r="AE465">
        <v>5.07</v>
      </c>
      <c r="AF465">
        <v>8.9600000000000009</v>
      </c>
      <c r="AG465">
        <v>2.66</v>
      </c>
      <c r="AH465">
        <v>3.9</v>
      </c>
      <c r="AI465">
        <v>10.200000000000001</v>
      </c>
      <c r="AJ465">
        <v>7</v>
      </c>
      <c r="AK465">
        <v>0.8</v>
      </c>
      <c r="AL465">
        <v>6.87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6.87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  <c r="BJ465">
        <v>0</v>
      </c>
      <c r="BK465">
        <v>0</v>
      </c>
      <c r="BL465">
        <v>0</v>
      </c>
      <c r="BM465">
        <v>0</v>
      </c>
      <c r="BN465">
        <v>0</v>
      </c>
      <c r="BO465">
        <v>1.4</v>
      </c>
      <c r="BP465">
        <v>0</v>
      </c>
      <c r="BQ465">
        <v>11.51</v>
      </c>
      <c r="BR465">
        <v>0</v>
      </c>
      <c r="BS465">
        <v>0</v>
      </c>
      <c r="BT465">
        <v>0</v>
      </c>
      <c r="BU465">
        <v>0</v>
      </c>
      <c r="BV465">
        <v>0</v>
      </c>
      <c r="BW465">
        <v>0</v>
      </c>
      <c r="BX465">
        <v>0</v>
      </c>
      <c r="BY465">
        <v>0</v>
      </c>
      <c r="BZ465">
        <v>0</v>
      </c>
      <c r="CA465">
        <v>0.3</v>
      </c>
      <c r="CB465">
        <v>0</v>
      </c>
      <c r="CC465">
        <v>0</v>
      </c>
      <c r="CD465">
        <v>1.3</v>
      </c>
      <c r="CE465">
        <v>0</v>
      </c>
      <c r="CF465">
        <v>4.45</v>
      </c>
      <c r="CG465">
        <v>5.07</v>
      </c>
      <c r="CH465">
        <v>0</v>
      </c>
      <c r="CI465">
        <v>6.75</v>
      </c>
      <c r="CJ465">
        <v>0</v>
      </c>
      <c r="CK465">
        <v>1.03</v>
      </c>
      <c r="CL465">
        <v>0</v>
      </c>
      <c r="CM465">
        <v>0</v>
      </c>
      <c r="CN465">
        <v>1.46</v>
      </c>
      <c r="CO465">
        <v>6.84</v>
      </c>
      <c r="CP465">
        <v>1.29</v>
      </c>
      <c r="CQ465">
        <v>0</v>
      </c>
      <c r="CR465">
        <v>0.12</v>
      </c>
      <c r="CS465">
        <v>9.8000000000000007</v>
      </c>
      <c r="CT465">
        <v>0</v>
      </c>
      <c r="CU465">
        <v>21</v>
      </c>
      <c r="CV465">
        <v>60.199999999999996</v>
      </c>
      <c r="CW465" t="s">
        <v>1116</v>
      </c>
      <c r="CX465">
        <v>2384.27</v>
      </c>
      <c r="CY465">
        <v>0.03</v>
      </c>
      <c r="CZ465">
        <v>0.02</v>
      </c>
      <c r="DA465">
        <v>0</v>
      </c>
      <c r="DB465">
        <v>0</v>
      </c>
      <c r="DC465">
        <v>0</v>
      </c>
      <c r="DD465">
        <v>0</v>
      </c>
      <c r="DE465">
        <v>0</v>
      </c>
      <c r="DF465">
        <v>0.12</v>
      </c>
      <c r="DG465">
        <v>0</v>
      </c>
      <c r="DH465">
        <v>0</v>
      </c>
      <c r="DI465">
        <v>0</v>
      </c>
      <c r="DJ465">
        <v>0</v>
      </c>
      <c r="DK465">
        <v>0</v>
      </c>
      <c r="DL465">
        <v>0</v>
      </c>
      <c r="DM465">
        <v>0</v>
      </c>
      <c r="DN465">
        <v>0.57999999999999996</v>
      </c>
      <c r="DO465">
        <v>0.04</v>
      </c>
      <c r="DP465">
        <v>0.06</v>
      </c>
      <c r="DQ465">
        <v>0.11</v>
      </c>
      <c r="DR465">
        <v>0</v>
      </c>
      <c r="DS465">
        <v>0</v>
      </c>
      <c r="DT465">
        <v>0</v>
      </c>
      <c r="DU465">
        <v>0.02</v>
      </c>
      <c r="DV465">
        <v>0</v>
      </c>
      <c r="DW465">
        <v>0</v>
      </c>
      <c r="DX465">
        <v>0.01</v>
      </c>
      <c r="DY465" s="5" t="s">
        <v>1116</v>
      </c>
      <c r="DZ465" s="5" t="s">
        <v>2282</v>
      </c>
      <c r="EA465" s="5" t="s">
        <v>2763</v>
      </c>
      <c r="EB465" s="5" t="s">
        <v>2572</v>
      </c>
      <c r="EC465" s="5">
        <v>2384.2660926100002</v>
      </c>
      <c r="ED465" s="8">
        <v>3088.5339730279998</v>
      </c>
      <c r="EE465" s="7">
        <v>1.3</v>
      </c>
    </row>
    <row r="466" spans="1:135">
      <c r="A466">
        <v>1</v>
      </c>
      <c r="B466" t="s">
        <v>2238</v>
      </c>
      <c r="C466" t="s">
        <v>1114</v>
      </c>
      <c r="D466" t="s">
        <v>1115</v>
      </c>
      <c r="E466" t="s">
        <v>1117</v>
      </c>
      <c r="F466" t="s">
        <v>1118</v>
      </c>
      <c r="G466">
        <v>1126.42010033</v>
      </c>
      <c r="H466">
        <v>37.5</v>
      </c>
      <c r="I466">
        <v>44.1875</v>
      </c>
      <c r="J466">
        <v>82.5625</v>
      </c>
      <c r="K466">
        <v>94.5625</v>
      </c>
      <c r="L466">
        <v>272.5</v>
      </c>
      <c r="M466">
        <v>595.625</v>
      </c>
      <c r="N466">
        <v>69.337188720703125</v>
      </c>
      <c r="O466">
        <v>452.43698120117188</v>
      </c>
      <c r="P466">
        <v>214.0069178700295</v>
      </c>
      <c r="Q466">
        <v>0</v>
      </c>
      <c r="R466">
        <v>774.0625</v>
      </c>
      <c r="S466">
        <v>0</v>
      </c>
      <c r="T466">
        <v>182.3125</v>
      </c>
      <c r="U466">
        <v>170.5625</v>
      </c>
      <c r="V466">
        <v>0</v>
      </c>
      <c r="W466">
        <v>1095.9284763805722</v>
      </c>
      <c r="X466">
        <v>14.94420492348636</v>
      </c>
      <c r="Y466">
        <v>14</v>
      </c>
      <c r="Z466">
        <v>24265.3734</v>
      </c>
      <c r="AA466">
        <v>19.350000000000001</v>
      </c>
      <c r="AB466">
        <v>7.19</v>
      </c>
      <c r="AC466">
        <v>5.45</v>
      </c>
      <c r="AD466">
        <v>1.74</v>
      </c>
      <c r="AE466">
        <v>0.98</v>
      </c>
      <c r="AF466">
        <v>10.78</v>
      </c>
      <c r="AG466">
        <v>0.4</v>
      </c>
      <c r="AH466">
        <v>1.6</v>
      </c>
      <c r="AI466">
        <v>0.6</v>
      </c>
      <c r="AJ466">
        <v>3.4</v>
      </c>
      <c r="AK466">
        <v>0.8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1</v>
      </c>
      <c r="BJ466">
        <v>0</v>
      </c>
      <c r="BK466">
        <v>0</v>
      </c>
      <c r="BL466">
        <v>5.1000000000000005</v>
      </c>
      <c r="BM466">
        <v>1.24</v>
      </c>
      <c r="BN466">
        <v>0</v>
      </c>
      <c r="BO466">
        <v>0</v>
      </c>
      <c r="BP466">
        <v>0</v>
      </c>
      <c r="BQ466">
        <v>0</v>
      </c>
      <c r="BR466">
        <v>0</v>
      </c>
      <c r="BS466">
        <v>0</v>
      </c>
      <c r="BT466">
        <v>1.1400000000000001</v>
      </c>
      <c r="BU466">
        <v>0</v>
      </c>
      <c r="BV466">
        <v>0</v>
      </c>
      <c r="BW466">
        <v>0</v>
      </c>
      <c r="BX466">
        <v>0</v>
      </c>
      <c r="BY466">
        <v>0</v>
      </c>
      <c r="BZ466">
        <v>0</v>
      </c>
      <c r="CA466">
        <v>0.88</v>
      </c>
      <c r="CB466">
        <v>0</v>
      </c>
      <c r="CC466">
        <v>0</v>
      </c>
      <c r="CD466">
        <v>0</v>
      </c>
      <c r="CE466">
        <v>0</v>
      </c>
      <c r="CF466">
        <v>0</v>
      </c>
      <c r="CG466">
        <v>1.32</v>
      </c>
      <c r="CH466">
        <v>0</v>
      </c>
      <c r="CI466">
        <v>1.04</v>
      </c>
      <c r="CJ466">
        <v>0</v>
      </c>
      <c r="CK466">
        <v>0</v>
      </c>
      <c r="CL466">
        <v>0</v>
      </c>
      <c r="CM466">
        <v>0</v>
      </c>
      <c r="CN466">
        <v>0</v>
      </c>
      <c r="CO466">
        <v>0</v>
      </c>
      <c r="CP466">
        <v>0</v>
      </c>
      <c r="CQ466">
        <v>0</v>
      </c>
      <c r="CR466">
        <v>0</v>
      </c>
      <c r="CS466">
        <v>7.63</v>
      </c>
      <c r="CT466">
        <v>0</v>
      </c>
      <c r="CU466">
        <v>4</v>
      </c>
      <c r="CV466">
        <v>9.7999999999999989</v>
      </c>
      <c r="CW466" t="s">
        <v>1117</v>
      </c>
      <c r="CX466">
        <v>1126.42</v>
      </c>
      <c r="CY466">
        <v>0.02</v>
      </c>
      <c r="CZ466">
        <v>0.01</v>
      </c>
      <c r="DA466">
        <v>0</v>
      </c>
      <c r="DB466">
        <v>0</v>
      </c>
      <c r="DC466">
        <v>0</v>
      </c>
      <c r="DD466">
        <v>0.02</v>
      </c>
      <c r="DE466">
        <v>0</v>
      </c>
      <c r="DF466">
        <v>0.06</v>
      </c>
      <c r="DG466">
        <v>0</v>
      </c>
      <c r="DH466">
        <v>0</v>
      </c>
      <c r="DI466">
        <v>0</v>
      </c>
      <c r="DJ466">
        <v>0</v>
      </c>
      <c r="DK466">
        <v>0</v>
      </c>
      <c r="DL466">
        <v>0.02</v>
      </c>
      <c r="DM466">
        <v>0</v>
      </c>
      <c r="DN466">
        <v>0.45</v>
      </c>
      <c r="DO466">
        <v>0.02</v>
      </c>
      <c r="DP466">
        <v>0.08</v>
      </c>
      <c r="DQ466">
        <v>0.3</v>
      </c>
      <c r="DR466">
        <v>0</v>
      </c>
      <c r="DS466">
        <v>0</v>
      </c>
      <c r="DT466">
        <v>0</v>
      </c>
      <c r="DU466">
        <v>0.02</v>
      </c>
      <c r="DV466">
        <v>0</v>
      </c>
      <c r="DW466">
        <v>0</v>
      </c>
      <c r="DX466">
        <v>0</v>
      </c>
      <c r="DY466" s="5" t="s">
        <v>1117</v>
      </c>
      <c r="DZ466" s="5" t="s">
        <v>2764</v>
      </c>
      <c r="EA466" s="5" t="s">
        <v>2763</v>
      </c>
      <c r="EB466" s="5" t="s">
        <v>2572</v>
      </c>
      <c r="EC466" s="5">
        <v>1126.42010033</v>
      </c>
      <c r="ED466" s="8">
        <v>2165.3116370258003</v>
      </c>
      <c r="EE466" s="7">
        <v>1.92</v>
      </c>
    </row>
    <row r="467" spans="1:135">
      <c r="A467">
        <v>1</v>
      </c>
      <c r="B467" t="s">
        <v>2238</v>
      </c>
      <c r="C467" t="s">
        <v>1114</v>
      </c>
      <c r="D467" t="s">
        <v>1115</v>
      </c>
      <c r="E467" t="s">
        <v>1119</v>
      </c>
      <c r="F467" t="s">
        <v>1120</v>
      </c>
      <c r="G467">
        <v>2880.6939745499999</v>
      </c>
      <c r="H467">
        <v>676.375</v>
      </c>
      <c r="I467">
        <v>520.875</v>
      </c>
      <c r="J467">
        <v>561.375</v>
      </c>
      <c r="K467">
        <v>370.75</v>
      </c>
      <c r="L467">
        <v>445.1875</v>
      </c>
      <c r="M467">
        <v>305.625</v>
      </c>
      <c r="N467">
        <v>68.796417236328125</v>
      </c>
      <c r="O467">
        <v>326.62200927734375</v>
      </c>
      <c r="P467">
        <v>159.78810356508833</v>
      </c>
      <c r="Q467">
        <v>64.375</v>
      </c>
      <c r="R467">
        <v>472.3125</v>
      </c>
      <c r="S467">
        <v>959.4375</v>
      </c>
      <c r="T467">
        <v>607.0625</v>
      </c>
      <c r="U467">
        <v>777</v>
      </c>
      <c r="V467">
        <v>0</v>
      </c>
      <c r="W467">
        <v>1036.5325393726409</v>
      </c>
      <c r="X467">
        <v>15.11157468870667</v>
      </c>
      <c r="Y467">
        <v>86</v>
      </c>
      <c r="Z467">
        <v>704968.42379999999</v>
      </c>
      <c r="AA467">
        <v>137.21</v>
      </c>
      <c r="AB467">
        <v>55.99</v>
      </c>
      <c r="AC467">
        <v>52.88</v>
      </c>
      <c r="AD467">
        <v>3.11</v>
      </c>
      <c r="AE467">
        <v>8.86</v>
      </c>
      <c r="AF467">
        <v>61.6</v>
      </c>
      <c r="AG467">
        <v>10.76</v>
      </c>
      <c r="AH467">
        <v>5.1000000000000005</v>
      </c>
      <c r="AI467">
        <v>7.1</v>
      </c>
      <c r="AJ467">
        <v>20.5</v>
      </c>
      <c r="AK467">
        <v>4.8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16.37</v>
      </c>
      <c r="AT467">
        <v>0</v>
      </c>
      <c r="AU467">
        <v>0</v>
      </c>
      <c r="AV467">
        <v>0</v>
      </c>
      <c r="AW467">
        <v>1.46</v>
      </c>
      <c r="AX467">
        <v>0</v>
      </c>
      <c r="AY467">
        <v>0</v>
      </c>
      <c r="AZ467">
        <v>0</v>
      </c>
      <c r="BA467">
        <v>11.05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3.04</v>
      </c>
      <c r="BH467">
        <v>0</v>
      </c>
      <c r="BI467">
        <v>0</v>
      </c>
      <c r="BJ467">
        <v>0</v>
      </c>
      <c r="BK467">
        <v>5</v>
      </c>
      <c r="BL467">
        <v>6.59</v>
      </c>
      <c r="BM467">
        <v>9.92</v>
      </c>
      <c r="BN467">
        <v>0</v>
      </c>
      <c r="BO467">
        <v>0</v>
      </c>
      <c r="BP467">
        <v>0</v>
      </c>
      <c r="BQ467">
        <v>0</v>
      </c>
      <c r="BR467">
        <v>0</v>
      </c>
      <c r="BS467">
        <v>2.2000000000000002</v>
      </c>
      <c r="BT467">
        <v>15.25</v>
      </c>
      <c r="BU467">
        <v>0</v>
      </c>
      <c r="BV467">
        <v>1.65</v>
      </c>
      <c r="BW467">
        <v>0</v>
      </c>
      <c r="BX467">
        <v>0</v>
      </c>
      <c r="BY467">
        <v>0</v>
      </c>
      <c r="BZ467">
        <v>1.71</v>
      </c>
      <c r="CA467">
        <v>1.82</v>
      </c>
      <c r="CB467">
        <v>3.23</v>
      </c>
      <c r="CC467">
        <v>1.58</v>
      </c>
      <c r="CD467">
        <v>0</v>
      </c>
      <c r="CE467">
        <v>2.2800000000000002</v>
      </c>
      <c r="CF467">
        <v>7.71</v>
      </c>
      <c r="CG467">
        <v>0</v>
      </c>
      <c r="CH467">
        <v>0</v>
      </c>
      <c r="CI467">
        <v>4.76</v>
      </c>
      <c r="CJ467">
        <v>0</v>
      </c>
      <c r="CK467">
        <v>1.1100000000000001</v>
      </c>
      <c r="CL467">
        <v>0</v>
      </c>
      <c r="CM467">
        <v>0</v>
      </c>
      <c r="CN467">
        <v>1.35</v>
      </c>
      <c r="CO467">
        <v>1.88</v>
      </c>
      <c r="CP467">
        <v>4.1500000000000004</v>
      </c>
      <c r="CQ467">
        <v>1.97</v>
      </c>
      <c r="CR467">
        <v>0.44</v>
      </c>
      <c r="CS467">
        <v>30.69</v>
      </c>
      <c r="CT467">
        <v>0</v>
      </c>
      <c r="CU467">
        <v>36</v>
      </c>
      <c r="CV467">
        <v>94.600000000000009</v>
      </c>
      <c r="CW467" t="s">
        <v>1119</v>
      </c>
      <c r="CX467">
        <v>2880.69</v>
      </c>
      <c r="CY467">
        <v>0.1</v>
      </c>
      <c r="CZ467">
        <v>0.04</v>
      </c>
      <c r="DA467">
        <v>0</v>
      </c>
      <c r="DB467">
        <v>0</v>
      </c>
      <c r="DC467">
        <v>0</v>
      </c>
      <c r="DD467">
        <v>0.01</v>
      </c>
      <c r="DE467">
        <v>0</v>
      </c>
      <c r="DF467">
        <v>0.14000000000000001</v>
      </c>
      <c r="DG467">
        <v>0</v>
      </c>
      <c r="DH467">
        <v>0</v>
      </c>
      <c r="DI467">
        <v>0</v>
      </c>
      <c r="DJ467">
        <v>0</v>
      </c>
      <c r="DK467">
        <v>0</v>
      </c>
      <c r="DL467">
        <v>0.01</v>
      </c>
      <c r="DM467">
        <v>0</v>
      </c>
      <c r="DN467">
        <v>0.38</v>
      </c>
      <c r="DO467">
        <v>0.01</v>
      </c>
      <c r="DP467">
        <v>0.06</v>
      </c>
      <c r="DQ467">
        <v>0.22</v>
      </c>
      <c r="DR467">
        <v>0</v>
      </c>
      <c r="DS467">
        <v>0</v>
      </c>
      <c r="DT467">
        <v>0.01</v>
      </c>
      <c r="DU467">
        <v>0.02</v>
      </c>
      <c r="DV467">
        <v>0</v>
      </c>
      <c r="DW467">
        <v>0</v>
      </c>
      <c r="DX467">
        <v>0</v>
      </c>
      <c r="DY467" s="5" t="s">
        <v>1119</v>
      </c>
      <c r="DZ467" s="5" t="s">
        <v>2765</v>
      </c>
      <c r="EA467" s="5" t="s">
        <v>2763</v>
      </c>
      <c r="EB467" s="5" t="s">
        <v>2572</v>
      </c>
      <c r="EC467" s="5">
        <v>2880.6939745499999</v>
      </c>
      <c r="ED467" s="8">
        <v>2719.4301510771202</v>
      </c>
      <c r="EE467" s="7">
        <v>0.94</v>
      </c>
    </row>
    <row r="468" spans="1:135">
      <c r="A468">
        <v>1</v>
      </c>
      <c r="B468" t="s">
        <v>2238</v>
      </c>
      <c r="C468" t="s">
        <v>1114</v>
      </c>
      <c r="D468" t="s">
        <v>1115</v>
      </c>
      <c r="E468" t="s">
        <v>1121</v>
      </c>
      <c r="F468" t="s">
        <v>1122</v>
      </c>
      <c r="G468">
        <v>2053.9169031900001</v>
      </c>
      <c r="H468">
        <v>289.6875</v>
      </c>
      <c r="I468">
        <v>249.75</v>
      </c>
      <c r="J468">
        <v>300.8125</v>
      </c>
      <c r="K468">
        <v>255.125</v>
      </c>
      <c r="L468">
        <v>441.8125</v>
      </c>
      <c r="M468">
        <v>516.875</v>
      </c>
      <c r="N468">
        <v>127.70863342285156</v>
      </c>
      <c r="O468">
        <v>457.31106567382813</v>
      </c>
      <c r="P468">
        <v>251.8884770588227</v>
      </c>
      <c r="Q468">
        <v>75.125</v>
      </c>
      <c r="R468">
        <v>400.875</v>
      </c>
      <c r="S468">
        <v>0</v>
      </c>
      <c r="T468">
        <v>738.9375</v>
      </c>
      <c r="U468">
        <v>839.125</v>
      </c>
      <c r="V468">
        <v>0</v>
      </c>
      <c r="W468">
        <v>1107.5356979892313</v>
      </c>
      <c r="X468">
        <v>14.790934505521248</v>
      </c>
      <c r="Y468">
        <v>24</v>
      </c>
      <c r="Z468">
        <v>86477.786800000002</v>
      </c>
      <c r="AA468">
        <v>39.81</v>
      </c>
      <c r="AB468">
        <v>20.05</v>
      </c>
      <c r="AC468">
        <v>18.95</v>
      </c>
      <c r="AD468">
        <v>1.1000000000000001</v>
      </c>
      <c r="AE468">
        <v>3.4</v>
      </c>
      <c r="AF468">
        <v>11.43</v>
      </c>
      <c r="AG468">
        <v>4.93</v>
      </c>
      <c r="AH468">
        <v>17.5</v>
      </c>
      <c r="AI468">
        <v>2.2000000000000002</v>
      </c>
      <c r="AJ468">
        <v>9.3000000000000007</v>
      </c>
      <c r="AK468">
        <v>0</v>
      </c>
      <c r="AL468">
        <v>0</v>
      </c>
      <c r="AM468">
        <v>0</v>
      </c>
      <c r="AN468">
        <v>0</v>
      </c>
      <c r="AO468">
        <v>1.3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0.4</v>
      </c>
      <c r="BD468">
        <v>0</v>
      </c>
      <c r="BE468">
        <v>0</v>
      </c>
      <c r="BF468">
        <v>0</v>
      </c>
      <c r="BG468">
        <v>1.32</v>
      </c>
      <c r="BH468">
        <v>0</v>
      </c>
      <c r="BI468">
        <v>0</v>
      </c>
      <c r="BJ468">
        <v>0</v>
      </c>
      <c r="BK468">
        <v>0</v>
      </c>
      <c r="BL468">
        <v>0</v>
      </c>
      <c r="BM468">
        <v>4.04</v>
      </c>
      <c r="BN468">
        <v>1.57</v>
      </c>
      <c r="BO468">
        <v>0</v>
      </c>
      <c r="BP468">
        <v>0</v>
      </c>
      <c r="BQ468">
        <v>0</v>
      </c>
      <c r="BR468">
        <v>2.61</v>
      </c>
      <c r="BS468">
        <v>0.46</v>
      </c>
      <c r="BT468">
        <v>0</v>
      </c>
      <c r="BU468">
        <v>0.57999999999999996</v>
      </c>
      <c r="BV468">
        <v>0</v>
      </c>
      <c r="BW468">
        <v>0</v>
      </c>
      <c r="BX468">
        <v>0</v>
      </c>
      <c r="BY468">
        <v>0</v>
      </c>
      <c r="BZ468">
        <v>0</v>
      </c>
      <c r="CA468">
        <v>0</v>
      </c>
      <c r="CB468">
        <v>0</v>
      </c>
      <c r="CC468">
        <v>0</v>
      </c>
      <c r="CD468">
        <v>0</v>
      </c>
      <c r="CE468">
        <v>0</v>
      </c>
      <c r="CF468">
        <v>0</v>
      </c>
      <c r="CG468">
        <v>0</v>
      </c>
      <c r="CH468">
        <v>0</v>
      </c>
      <c r="CI468">
        <v>8.67</v>
      </c>
      <c r="CJ468">
        <v>0</v>
      </c>
      <c r="CK468">
        <v>2.58</v>
      </c>
      <c r="CL468">
        <v>0</v>
      </c>
      <c r="CM468">
        <v>0</v>
      </c>
      <c r="CN468">
        <v>0</v>
      </c>
      <c r="CO468">
        <v>0</v>
      </c>
      <c r="CP468">
        <v>3.68</v>
      </c>
      <c r="CQ468">
        <v>0</v>
      </c>
      <c r="CR468">
        <v>0</v>
      </c>
      <c r="CS468">
        <v>12.6</v>
      </c>
      <c r="CT468">
        <v>0</v>
      </c>
      <c r="CU468">
        <v>17</v>
      </c>
      <c r="CV468">
        <v>26.400000000000002</v>
      </c>
      <c r="CW468" t="s">
        <v>1121</v>
      </c>
      <c r="CX468">
        <v>2053.92</v>
      </c>
      <c r="CY468">
        <v>0.08</v>
      </c>
      <c r="CZ468">
        <v>0.03</v>
      </c>
      <c r="DA468">
        <v>0</v>
      </c>
      <c r="DB468">
        <v>0</v>
      </c>
      <c r="DC468">
        <v>0</v>
      </c>
      <c r="DD468">
        <v>0.02</v>
      </c>
      <c r="DE468">
        <v>0</v>
      </c>
      <c r="DF468">
        <v>0.08</v>
      </c>
      <c r="DG468">
        <v>0</v>
      </c>
      <c r="DH468">
        <v>0</v>
      </c>
      <c r="DI468">
        <v>0</v>
      </c>
      <c r="DJ468">
        <v>0</v>
      </c>
      <c r="DK468">
        <v>0</v>
      </c>
      <c r="DL468">
        <v>0.01</v>
      </c>
      <c r="DM468">
        <v>0</v>
      </c>
      <c r="DN468">
        <v>0.44</v>
      </c>
      <c r="DO468">
        <v>0</v>
      </c>
      <c r="DP468">
        <v>0.03</v>
      </c>
      <c r="DQ468">
        <v>0.26</v>
      </c>
      <c r="DR468">
        <v>0</v>
      </c>
      <c r="DS468">
        <v>0</v>
      </c>
      <c r="DT468">
        <v>0</v>
      </c>
      <c r="DU468">
        <v>0.03</v>
      </c>
      <c r="DV468">
        <v>0.02</v>
      </c>
      <c r="DW468">
        <v>0</v>
      </c>
      <c r="DX468">
        <v>0</v>
      </c>
      <c r="DY468" s="5" t="s">
        <v>1121</v>
      </c>
      <c r="DZ468" s="5" t="s">
        <v>2766</v>
      </c>
      <c r="EA468" s="5" t="s">
        <v>2763</v>
      </c>
      <c r="EB468" s="5" t="s">
        <v>2572</v>
      </c>
      <c r="EC468" s="5">
        <v>2053.9169031900001</v>
      </c>
      <c r="ED468" s="8">
        <v>3602.3338303819996</v>
      </c>
      <c r="EE468" s="7">
        <v>1.75</v>
      </c>
    </row>
    <row r="469" spans="1:135">
      <c r="A469">
        <v>1</v>
      </c>
      <c r="B469" t="s">
        <v>2239</v>
      </c>
      <c r="C469" t="s">
        <v>1123</v>
      </c>
      <c r="D469" t="s">
        <v>1124</v>
      </c>
      <c r="E469" t="s">
        <v>1125</v>
      </c>
      <c r="F469" t="s">
        <v>1126</v>
      </c>
      <c r="G469">
        <v>16408.771267600001</v>
      </c>
      <c r="H469">
        <v>3978.625</v>
      </c>
      <c r="I469">
        <v>3562.1875</v>
      </c>
      <c r="J469">
        <v>3598.3125</v>
      </c>
      <c r="K469">
        <v>2279.5625</v>
      </c>
      <c r="L469">
        <v>2250.3125</v>
      </c>
      <c r="M469">
        <v>725.9375</v>
      </c>
      <c r="N469">
        <v>128.17424011230469</v>
      </c>
      <c r="O469">
        <v>415.30322265625</v>
      </c>
      <c r="P469">
        <v>227.22115428208272</v>
      </c>
      <c r="Q469">
        <v>99.5</v>
      </c>
      <c r="R469">
        <v>8831.1875</v>
      </c>
      <c r="S469">
        <v>276.6875</v>
      </c>
      <c r="T469">
        <v>4360.6875</v>
      </c>
      <c r="U469">
        <v>2316.5</v>
      </c>
      <c r="V469">
        <v>510.375</v>
      </c>
      <c r="W469">
        <v>571.61000526148018</v>
      </c>
      <c r="X469">
        <v>15.894768360453641</v>
      </c>
      <c r="Y469">
        <v>173</v>
      </c>
      <c r="Z469">
        <v>4749835.6475</v>
      </c>
      <c r="AA469">
        <v>10925.54</v>
      </c>
      <c r="AB469">
        <v>2210.42</v>
      </c>
      <c r="AC469">
        <v>1605.73</v>
      </c>
      <c r="AD469">
        <v>604.69000000000005</v>
      </c>
      <c r="AE469">
        <v>3.09</v>
      </c>
      <c r="AF469">
        <v>779.73</v>
      </c>
      <c r="AG469">
        <v>7932.3</v>
      </c>
      <c r="AH469">
        <v>2451.9</v>
      </c>
      <c r="AI469">
        <v>648.70000000000005</v>
      </c>
      <c r="AJ469">
        <v>277.5</v>
      </c>
      <c r="AK469">
        <v>90.4</v>
      </c>
      <c r="AL469">
        <v>55.01</v>
      </c>
      <c r="AM469">
        <v>0</v>
      </c>
      <c r="AN469">
        <v>0</v>
      </c>
      <c r="AO469">
        <v>0</v>
      </c>
      <c r="AP469">
        <v>0</v>
      </c>
      <c r="AQ469">
        <v>30</v>
      </c>
      <c r="AR469">
        <v>0</v>
      </c>
      <c r="AS469">
        <v>538.31000000000006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123.7</v>
      </c>
      <c r="BD469">
        <v>0</v>
      </c>
      <c r="BE469">
        <v>0</v>
      </c>
      <c r="BF469">
        <v>0</v>
      </c>
      <c r="BG469">
        <v>0</v>
      </c>
      <c r="BH469">
        <v>0</v>
      </c>
      <c r="BI469">
        <v>0</v>
      </c>
      <c r="BJ469">
        <v>0</v>
      </c>
      <c r="BK469">
        <v>2.67</v>
      </c>
      <c r="BL469">
        <v>281.73</v>
      </c>
      <c r="BM469">
        <v>300.38</v>
      </c>
      <c r="BN469">
        <v>0</v>
      </c>
      <c r="BO469">
        <v>5566.98</v>
      </c>
      <c r="BP469">
        <v>0</v>
      </c>
      <c r="BQ469">
        <v>1546.58</v>
      </c>
      <c r="BR469">
        <v>126.88000000000001</v>
      </c>
      <c r="BS469">
        <v>1090.49</v>
      </c>
      <c r="BT469">
        <v>636.41</v>
      </c>
      <c r="BU469">
        <v>0</v>
      </c>
      <c r="BV469">
        <v>0</v>
      </c>
      <c r="BW469">
        <v>0</v>
      </c>
      <c r="BX469">
        <v>0</v>
      </c>
      <c r="BY469">
        <v>0</v>
      </c>
      <c r="BZ469">
        <v>0</v>
      </c>
      <c r="CA469">
        <v>0</v>
      </c>
      <c r="CB469">
        <v>0</v>
      </c>
      <c r="CC469">
        <v>0</v>
      </c>
      <c r="CD469">
        <v>0</v>
      </c>
      <c r="CE469">
        <v>27.5</v>
      </c>
      <c r="CF469">
        <v>14.06</v>
      </c>
      <c r="CG469">
        <v>10.91</v>
      </c>
      <c r="CH469">
        <v>0</v>
      </c>
      <c r="CI469">
        <v>267.31</v>
      </c>
      <c r="CJ469">
        <v>0</v>
      </c>
      <c r="CK469">
        <v>57.2</v>
      </c>
      <c r="CL469">
        <v>0</v>
      </c>
      <c r="CM469">
        <v>0</v>
      </c>
      <c r="CN469">
        <v>0</v>
      </c>
      <c r="CO469">
        <v>0</v>
      </c>
      <c r="CP469">
        <v>0</v>
      </c>
      <c r="CQ469">
        <v>122.41</v>
      </c>
      <c r="CR469">
        <v>0</v>
      </c>
      <c r="CS469">
        <v>35.44</v>
      </c>
      <c r="CT469">
        <v>91.57</v>
      </c>
      <c r="CU469">
        <v>302</v>
      </c>
      <c r="CV469">
        <v>155.70000000000002</v>
      </c>
      <c r="CW469" t="s">
        <v>1125</v>
      </c>
      <c r="CX469">
        <v>16408.77</v>
      </c>
      <c r="CY469">
        <v>0.01</v>
      </c>
      <c r="CZ469">
        <v>7.0000000000000007E-2</v>
      </c>
      <c r="DA469">
        <v>0</v>
      </c>
      <c r="DB469">
        <v>0</v>
      </c>
      <c r="DC469">
        <v>0</v>
      </c>
      <c r="DD469">
        <v>0.04</v>
      </c>
      <c r="DE469">
        <v>0.18</v>
      </c>
      <c r="DF469">
        <v>0.01</v>
      </c>
      <c r="DG469">
        <v>0.28000000000000003</v>
      </c>
      <c r="DH469">
        <v>0</v>
      </c>
      <c r="DI469">
        <v>0</v>
      </c>
      <c r="DJ469">
        <v>7.0000000000000007E-2</v>
      </c>
      <c r="DK469">
        <v>0.11</v>
      </c>
      <c r="DL469">
        <v>0</v>
      </c>
      <c r="DM469">
        <v>0</v>
      </c>
      <c r="DN469">
        <v>0.12</v>
      </c>
      <c r="DO469">
        <v>0</v>
      </c>
      <c r="DP469">
        <v>0</v>
      </c>
      <c r="DQ469">
        <v>0</v>
      </c>
      <c r="DR469">
        <v>0.02</v>
      </c>
      <c r="DS469">
        <v>0</v>
      </c>
      <c r="DT469">
        <v>0</v>
      </c>
      <c r="DU469">
        <v>0.05</v>
      </c>
      <c r="DV469">
        <v>0</v>
      </c>
      <c r="DW469">
        <v>0</v>
      </c>
      <c r="DX469">
        <v>0.04</v>
      </c>
      <c r="DY469" s="5" t="s">
        <v>1125</v>
      </c>
      <c r="DZ469" s="5" t="s">
        <v>2767</v>
      </c>
      <c r="EA469" s="5" t="s">
        <v>2768</v>
      </c>
      <c r="EB469" s="5" t="s">
        <v>2769</v>
      </c>
      <c r="EC469" s="5">
        <v>16408.771267600001</v>
      </c>
      <c r="ED469" s="8">
        <v>423.41719110499997</v>
      </c>
      <c r="EE469" s="7">
        <v>0.03</v>
      </c>
    </row>
    <row r="470" spans="1:135">
      <c r="A470">
        <v>1</v>
      </c>
      <c r="B470" t="s">
        <v>2239</v>
      </c>
      <c r="C470" t="s">
        <v>1123</v>
      </c>
      <c r="D470" t="s">
        <v>1124</v>
      </c>
      <c r="E470" t="s">
        <v>1127</v>
      </c>
      <c r="F470" t="s">
        <v>1128</v>
      </c>
      <c r="G470">
        <v>3212.0372476699999</v>
      </c>
      <c r="H470">
        <v>1238.4375</v>
      </c>
      <c r="I470">
        <v>674.875</v>
      </c>
      <c r="J470">
        <v>556.25</v>
      </c>
      <c r="K470">
        <v>323.625</v>
      </c>
      <c r="L470">
        <v>313.8125</v>
      </c>
      <c r="M470">
        <v>100.875</v>
      </c>
      <c r="N470">
        <v>141.53886413574219</v>
      </c>
      <c r="O470">
        <v>273.14453125</v>
      </c>
      <c r="P470">
        <v>176.43832680419334</v>
      </c>
      <c r="Q470">
        <v>18.125</v>
      </c>
      <c r="R470">
        <v>746.8125</v>
      </c>
      <c r="S470">
        <v>106</v>
      </c>
      <c r="T470">
        <v>874.4375</v>
      </c>
      <c r="U470">
        <v>909.5625</v>
      </c>
      <c r="V470">
        <v>552.9375</v>
      </c>
      <c r="W470">
        <v>546.23071155136347</v>
      </c>
      <c r="X470">
        <v>16.06624787876396</v>
      </c>
      <c r="Y470">
        <v>22</v>
      </c>
      <c r="Z470">
        <v>3477905.8831000002</v>
      </c>
      <c r="AA470">
        <v>5021.8100000000004</v>
      </c>
      <c r="AB470">
        <v>1904.91</v>
      </c>
      <c r="AC470">
        <v>1000.68</v>
      </c>
      <c r="AD470">
        <v>904.23</v>
      </c>
      <c r="AE470">
        <v>0.19</v>
      </c>
      <c r="AF470">
        <v>547.66</v>
      </c>
      <c r="AG470">
        <v>2569.0500000000002</v>
      </c>
      <c r="AH470">
        <v>1318.9</v>
      </c>
      <c r="AI470">
        <v>42.9</v>
      </c>
      <c r="AJ470">
        <v>73.3</v>
      </c>
      <c r="AK470">
        <v>4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262.83</v>
      </c>
      <c r="BH470">
        <v>0</v>
      </c>
      <c r="BI470">
        <v>0</v>
      </c>
      <c r="BJ470">
        <v>0</v>
      </c>
      <c r="BK470">
        <v>0</v>
      </c>
      <c r="BL470">
        <v>53.98</v>
      </c>
      <c r="BM470">
        <v>95.05</v>
      </c>
      <c r="BN470">
        <v>0</v>
      </c>
      <c r="BO470">
        <v>1467.96</v>
      </c>
      <c r="BP470">
        <v>0</v>
      </c>
      <c r="BQ470">
        <v>24.94</v>
      </c>
      <c r="BR470">
        <v>0</v>
      </c>
      <c r="BS470">
        <v>0</v>
      </c>
      <c r="BT470">
        <v>0</v>
      </c>
      <c r="BU470">
        <v>0</v>
      </c>
      <c r="BV470">
        <v>0</v>
      </c>
      <c r="BW470">
        <v>0</v>
      </c>
      <c r="BX470">
        <v>0</v>
      </c>
      <c r="BY470">
        <v>0</v>
      </c>
      <c r="BZ470">
        <v>0</v>
      </c>
      <c r="CA470">
        <v>0</v>
      </c>
      <c r="CB470">
        <v>0</v>
      </c>
      <c r="CC470">
        <v>0</v>
      </c>
      <c r="CD470">
        <v>0</v>
      </c>
      <c r="CE470">
        <v>0</v>
      </c>
      <c r="CF470">
        <v>7.05</v>
      </c>
      <c r="CG470">
        <v>0</v>
      </c>
      <c r="CH470">
        <v>0</v>
      </c>
      <c r="CI470">
        <v>0</v>
      </c>
      <c r="CJ470">
        <v>0</v>
      </c>
      <c r="CK470">
        <v>0</v>
      </c>
      <c r="CL470">
        <v>0</v>
      </c>
      <c r="CM470">
        <v>0</v>
      </c>
      <c r="CN470">
        <v>3110</v>
      </c>
      <c r="CO470">
        <v>0</v>
      </c>
      <c r="CP470">
        <v>0</v>
      </c>
      <c r="CQ470">
        <v>0</v>
      </c>
      <c r="CR470">
        <v>0</v>
      </c>
      <c r="CS470">
        <v>0</v>
      </c>
      <c r="CT470">
        <v>0</v>
      </c>
      <c r="CU470">
        <v>555</v>
      </c>
      <c r="CV470">
        <v>118.80000000000001</v>
      </c>
      <c r="CW470" t="s">
        <v>1127</v>
      </c>
      <c r="CX470">
        <v>3212.04</v>
      </c>
      <c r="CY470">
        <v>0.01</v>
      </c>
      <c r="CZ470">
        <v>0.38</v>
      </c>
      <c r="DA470">
        <v>0</v>
      </c>
      <c r="DB470">
        <v>0</v>
      </c>
      <c r="DC470">
        <v>0.05</v>
      </c>
      <c r="DD470">
        <v>0.09</v>
      </c>
      <c r="DE470">
        <v>0.09</v>
      </c>
      <c r="DF470">
        <v>0.01</v>
      </c>
      <c r="DG470">
        <v>0.02</v>
      </c>
      <c r="DH470">
        <v>0</v>
      </c>
      <c r="DI470">
        <v>0</v>
      </c>
      <c r="DJ470">
        <v>0.01</v>
      </c>
      <c r="DK470">
        <v>0.22</v>
      </c>
      <c r="DL470">
        <v>0</v>
      </c>
      <c r="DM470">
        <v>0</v>
      </c>
      <c r="DN470">
        <v>0</v>
      </c>
      <c r="DO470">
        <v>0</v>
      </c>
      <c r="DP470">
        <v>0</v>
      </c>
      <c r="DQ470">
        <v>0</v>
      </c>
      <c r="DR470">
        <v>0</v>
      </c>
      <c r="DS470">
        <v>0</v>
      </c>
      <c r="DT470">
        <v>0.01</v>
      </c>
      <c r="DU470">
        <v>0.01</v>
      </c>
      <c r="DV470">
        <v>0</v>
      </c>
      <c r="DW470">
        <v>0</v>
      </c>
      <c r="DX470">
        <v>0.12</v>
      </c>
      <c r="DY470" s="5" t="s">
        <v>1127</v>
      </c>
      <c r="DZ470" s="5" t="s">
        <v>2770</v>
      </c>
      <c r="EA470" s="5" t="s">
        <v>2768</v>
      </c>
      <c r="EB470" s="5" t="s">
        <v>2769</v>
      </c>
      <c r="EC470" s="5">
        <v>3212.0372476699999</v>
      </c>
      <c r="ED470" s="8">
        <v>255.03040867999999</v>
      </c>
      <c r="EE470" s="7">
        <v>0.08</v>
      </c>
    </row>
    <row r="471" spans="1:135">
      <c r="A471">
        <v>1</v>
      </c>
      <c r="B471" t="s">
        <v>2239</v>
      </c>
      <c r="C471" t="s">
        <v>1123</v>
      </c>
      <c r="D471" t="s">
        <v>1124</v>
      </c>
      <c r="E471" t="s">
        <v>1129</v>
      </c>
      <c r="F471" t="s">
        <v>1130</v>
      </c>
      <c r="G471">
        <v>11299.866281799999</v>
      </c>
      <c r="H471">
        <v>4433.625</v>
      </c>
      <c r="I471">
        <v>2617.0625</v>
      </c>
      <c r="J471">
        <v>2191.75</v>
      </c>
      <c r="K471">
        <v>1087</v>
      </c>
      <c r="L471">
        <v>779.0625</v>
      </c>
      <c r="M471">
        <v>189.75</v>
      </c>
      <c r="N471">
        <v>163.58638000488281</v>
      </c>
      <c r="O471">
        <v>368.49264526367188</v>
      </c>
      <c r="P471">
        <v>261.01451347716903</v>
      </c>
      <c r="Q471">
        <v>66.625</v>
      </c>
      <c r="R471">
        <v>3788.75</v>
      </c>
      <c r="S471">
        <v>7.8125</v>
      </c>
      <c r="T471">
        <v>4028.25</v>
      </c>
      <c r="U471">
        <v>2993.6875</v>
      </c>
      <c r="V471">
        <v>413.125</v>
      </c>
      <c r="W471">
        <v>585.99194119338927</v>
      </c>
      <c r="X471">
        <v>15.839193013119759</v>
      </c>
      <c r="Y471">
        <v>353</v>
      </c>
      <c r="Z471">
        <v>5375260.2235000003</v>
      </c>
      <c r="AA471">
        <v>10182.300000000001</v>
      </c>
      <c r="AB471">
        <v>2723.02</v>
      </c>
      <c r="AC471">
        <v>2221.6999999999998</v>
      </c>
      <c r="AD471">
        <v>501.32</v>
      </c>
      <c r="AE471">
        <v>8.1199999999999992</v>
      </c>
      <c r="AF471">
        <v>865.83</v>
      </c>
      <c r="AG471">
        <v>6585.33</v>
      </c>
      <c r="AH471">
        <v>2204.1</v>
      </c>
      <c r="AI471">
        <v>626.5</v>
      </c>
      <c r="AJ471">
        <v>234.1</v>
      </c>
      <c r="AK471">
        <v>68</v>
      </c>
      <c r="AL471">
        <v>557.30000000000007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197.19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156.70000000000002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  <c r="BJ471">
        <v>0</v>
      </c>
      <c r="BK471">
        <v>0</v>
      </c>
      <c r="BL471">
        <v>496.94</v>
      </c>
      <c r="BM471">
        <v>69.210000000000008</v>
      </c>
      <c r="BN471">
        <v>189.76</v>
      </c>
      <c r="BO471">
        <v>2883.22</v>
      </c>
      <c r="BP471">
        <v>2.63</v>
      </c>
      <c r="BQ471">
        <v>1061.23</v>
      </c>
      <c r="BR471">
        <v>1092.52</v>
      </c>
      <c r="BS471">
        <v>508.02000000000004</v>
      </c>
      <c r="BT471">
        <v>166.26</v>
      </c>
      <c r="BU471">
        <v>128.81</v>
      </c>
      <c r="BV471">
        <v>0</v>
      </c>
      <c r="BW471">
        <v>0</v>
      </c>
      <c r="BX471">
        <v>0</v>
      </c>
      <c r="BY471">
        <v>2.5</v>
      </c>
      <c r="BZ471">
        <v>1.66</v>
      </c>
      <c r="CA471">
        <v>25.3</v>
      </c>
      <c r="CB471">
        <v>0</v>
      </c>
      <c r="CC471">
        <v>0</v>
      </c>
      <c r="CD471">
        <v>0</v>
      </c>
      <c r="CE471">
        <v>335.27</v>
      </c>
      <c r="CF471">
        <v>0</v>
      </c>
      <c r="CG471">
        <v>32.299999999999997</v>
      </c>
      <c r="CH471">
        <v>0</v>
      </c>
      <c r="CI471">
        <v>1676.61</v>
      </c>
      <c r="CJ471">
        <v>0</v>
      </c>
      <c r="CK471">
        <v>25.16</v>
      </c>
      <c r="CL471">
        <v>0</v>
      </c>
      <c r="CM471">
        <v>0</v>
      </c>
      <c r="CN471">
        <v>0</v>
      </c>
      <c r="CO471">
        <v>0</v>
      </c>
      <c r="CP471">
        <v>0</v>
      </c>
      <c r="CQ471">
        <v>503.16</v>
      </c>
      <c r="CR471">
        <v>0</v>
      </c>
      <c r="CS471">
        <v>70.55</v>
      </c>
      <c r="CT471">
        <v>0</v>
      </c>
      <c r="CU471">
        <v>126</v>
      </c>
      <c r="CV471">
        <v>247.1</v>
      </c>
      <c r="CW471" t="s">
        <v>1129</v>
      </c>
      <c r="CX471">
        <v>11299.87</v>
      </c>
      <c r="CY471">
        <v>0.01</v>
      </c>
      <c r="CZ471">
        <v>7.0000000000000007E-2</v>
      </c>
      <c r="DA471">
        <v>0</v>
      </c>
      <c r="DB471">
        <v>0.02</v>
      </c>
      <c r="DC471">
        <v>0</v>
      </c>
      <c r="DD471">
        <v>7.0000000000000007E-2</v>
      </c>
      <c r="DE471">
        <v>0.16</v>
      </c>
      <c r="DF471">
        <v>0.02</v>
      </c>
      <c r="DG471">
        <v>0.5</v>
      </c>
      <c r="DH471">
        <v>0</v>
      </c>
      <c r="DI471">
        <v>0</v>
      </c>
      <c r="DJ471">
        <v>0.03</v>
      </c>
      <c r="DK471">
        <v>0.05</v>
      </c>
      <c r="DL471">
        <v>0</v>
      </c>
      <c r="DM471">
        <v>0</v>
      </c>
      <c r="DN471">
        <v>0.02</v>
      </c>
      <c r="DO471">
        <v>0</v>
      </c>
      <c r="DP471">
        <v>0</v>
      </c>
      <c r="DQ471">
        <v>0</v>
      </c>
      <c r="DR471">
        <v>0</v>
      </c>
      <c r="DS471">
        <v>0</v>
      </c>
      <c r="DT471">
        <v>0.01</v>
      </c>
      <c r="DU471">
        <v>0.03</v>
      </c>
      <c r="DV471">
        <v>0</v>
      </c>
      <c r="DW471">
        <v>0</v>
      </c>
      <c r="DX471">
        <v>0.01</v>
      </c>
      <c r="DY471" s="5" t="s">
        <v>1129</v>
      </c>
      <c r="DZ471" s="5" t="s">
        <v>2771</v>
      </c>
      <c r="EA471" s="5" t="s">
        <v>2768</v>
      </c>
      <c r="EB471" s="5" t="s">
        <v>2769</v>
      </c>
      <c r="EC471" s="5">
        <v>11299.866281799999</v>
      </c>
      <c r="ED471" s="8">
        <v>911.54412473696732</v>
      </c>
      <c r="EE471" s="7">
        <v>0.08</v>
      </c>
    </row>
    <row r="472" spans="1:135">
      <c r="A472">
        <v>1</v>
      </c>
      <c r="B472" t="s">
        <v>2239</v>
      </c>
      <c r="C472" t="s">
        <v>1123</v>
      </c>
      <c r="D472" t="s">
        <v>1124</v>
      </c>
      <c r="E472" t="s">
        <v>1131</v>
      </c>
      <c r="F472" t="s">
        <v>1132</v>
      </c>
      <c r="G472">
        <v>8696.7682263000006</v>
      </c>
      <c r="H472">
        <v>3342.125</v>
      </c>
      <c r="I472">
        <v>1840.875</v>
      </c>
      <c r="J472">
        <v>1648.5</v>
      </c>
      <c r="K472">
        <v>876.875</v>
      </c>
      <c r="L472">
        <v>740.375</v>
      </c>
      <c r="M472">
        <v>234.625</v>
      </c>
      <c r="N472">
        <v>109.09250640869141</v>
      </c>
      <c r="O472">
        <v>260.74591064453125</v>
      </c>
      <c r="P472">
        <v>182.87229887603561</v>
      </c>
      <c r="Q472">
        <v>218.5</v>
      </c>
      <c r="R472">
        <v>3879.4375</v>
      </c>
      <c r="S472">
        <v>55.875</v>
      </c>
      <c r="T472">
        <v>3037.125</v>
      </c>
      <c r="U472">
        <v>1243.3125</v>
      </c>
      <c r="V472">
        <v>249.125</v>
      </c>
      <c r="W472">
        <v>552.08954137345302</v>
      </c>
      <c r="X472">
        <v>16.278218658313296</v>
      </c>
      <c r="Y472">
        <v>138</v>
      </c>
      <c r="Z472">
        <v>3243823.8785999999</v>
      </c>
      <c r="AA472">
        <v>7806.38</v>
      </c>
      <c r="AB472">
        <v>1024.6099999999999</v>
      </c>
      <c r="AC472">
        <v>713.41</v>
      </c>
      <c r="AD472">
        <v>311.2</v>
      </c>
      <c r="AE472">
        <v>3.09</v>
      </c>
      <c r="AF472">
        <v>359.56</v>
      </c>
      <c r="AG472">
        <v>6419.12</v>
      </c>
      <c r="AH472">
        <v>1750.6</v>
      </c>
      <c r="AI472">
        <v>229</v>
      </c>
      <c r="AJ472">
        <v>60.4</v>
      </c>
      <c r="AK472">
        <v>12</v>
      </c>
      <c r="AL472">
        <v>161.9</v>
      </c>
      <c r="AM472">
        <v>0</v>
      </c>
      <c r="AN472">
        <v>0</v>
      </c>
      <c r="AO472">
        <v>0</v>
      </c>
      <c r="AP472">
        <v>0</v>
      </c>
      <c r="AQ472">
        <v>3.05</v>
      </c>
      <c r="AR472">
        <v>0</v>
      </c>
      <c r="AS472">
        <v>679.91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1.96</v>
      </c>
      <c r="BE472">
        <v>0</v>
      </c>
      <c r="BF472">
        <v>0</v>
      </c>
      <c r="BG472">
        <v>0</v>
      </c>
      <c r="BH472">
        <v>2.76</v>
      </c>
      <c r="BI472">
        <v>0</v>
      </c>
      <c r="BJ472">
        <v>0</v>
      </c>
      <c r="BK472">
        <v>0</v>
      </c>
      <c r="BL472">
        <v>102.16</v>
      </c>
      <c r="BM472">
        <v>1.57</v>
      </c>
      <c r="BN472">
        <v>1724</v>
      </c>
      <c r="BO472">
        <v>3434.71</v>
      </c>
      <c r="BP472">
        <v>0</v>
      </c>
      <c r="BQ472">
        <v>767.09</v>
      </c>
      <c r="BR472">
        <v>60.1</v>
      </c>
      <c r="BS472">
        <v>114.04</v>
      </c>
      <c r="BT472">
        <v>41.36</v>
      </c>
      <c r="BU472">
        <v>0</v>
      </c>
      <c r="BV472">
        <v>8.5</v>
      </c>
      <c r="BW472">
        <v>0</v>
      </c>
      <c r="BX472">
        <v>0</v>
      </c>
      <c r="BY472">
        <v>1.05</v>
      </c>
      <c r="BZ472">
        <v>0</v>
      </c>
      <c r="CA472">
        <v>1.02</v>
      </c>
      <c r="CB472">
        <v>0</v>
      </c>
      <c r="CC472">
        <v>0</v>
      </c>
      <c r="CD472">
        <v>0</v>
      </c>
      <c r="CE472">
        <v>25.82</v>
      </c>
      <c r="CF472">
        <v>6</v>
      </c>
      <c r="CG472">
        <v>28.62</v>
      </c>
      <c r="CH472">
        <v>0</v>
      </c>
      <c r="CI472">
        <v>3.31</v>
      </c>
      <c r="CJ472">
        <v>0</v>
      </c>
      <c r="CK472">
        <v>7.15</v>
      </c>
      <c r="CL472">
        <v>0</v>
      </c>
      <c r="CM472">
        <v>0</v>
      </c>
      <c r="CN472">
        <v>18.3</v>
      </c>
      <c r="CO472">
        <v>65</v>
      </c>
      <c r="CP472">
        <v>13.97</v>
      </c>
      <c r="CQ472">
        <v>459.2</v>
      </c>
      <c r="CR472">
        <v>0</v>
      </c>
      <c r="CS472">
        <v>17.16</v>
      </c>
      <c r="CT472">
        <v>56.67</v>
      </c>
      <c r="CU472">
        <v>360</v>
      </c>
      <c r="CV472">
        <v>138</v>
      </c>
      <c r="CW472" t="s">
        <v>1131</v>
      </c>
      <c r="CX472">
        <v>8696.77</v>
      </c>
      <c r="CY472">
        <v>0.01</v>
      </c>
      <c r="CZ472">
        <v>0.1</v>
      </c>
      <c r="DA472">
        <v>0</v>
      </c>
      <c r="DB472">
        <v>0.01</v>
      </c>
      <c r="DC472">
        <v>0</v>
      </c>
      <c r="DD472">
        <v>0.04</v>
      </c>
      <c r="DE472">
        <v>0.17</v>
      </c>
      <c r="DF472">
        <v>0</v>
      </c>
      <c r="DG472">
        <v>0.4</v>
      </c>
      <c r="DH472">
        <v>0</v>
      </c>
      <c r="DI472">
        <v>0</v>
      </c>
      <c r="DJ472">
        <v>0.01</v>
      </c>
      <c r="DK472">
        <v>7.0000000000000007E-2</v>
      </c>
      <c r="DL472">
        <v>0</v>
      </c>
      <c r="DM472">
        <v>0</v>
      </c>
      <c r="DN472">
        <v>0</v>
      </c>
      <c r="DO472">
        <v>0</v>
      </c>
      <c r="DP472">
        <v>0</v>
      </c>
      <c r="DQ472">
        <v>0</v>
      </c>
      <c r="DR472">
        <v>0.01</v>
      </c>
      <c r="DS472">
        <v>0</v>
      </c>
      <c r="DT472">
        <v>0</v>
      </c>
      <c r="DU472">
        <v>0.01</v>
      </c>
      <c r="DV472">
        <v>0</v>
      </c>
      <c r="DW472">
        <v>0</v>
      </c>
      <c r="DX472">
        <v>0.16</v>
      </c>
      <c r="DY472" s="5" t="s">
        <v>1131</v>
      </c>
      <c r="DZ472" s="5" t="s">
        <v>2772</v>
      </c>
      <c r="EA472" s="5" t="s">
        <v>2768</v>
      </c>
      <c r="EB472" s="5" t="s">
        <v>2769</v>
      </c>
      <c r="EC472" s="5">
        <v>8696.7682263000006</v>
      </c>
      <c r="ED472" s="8">
        <v>174.20331450010181</v>
      </c>
      <c r="EE472" s="7">
        <v>0.02</v>
      </c>
    </row>
    <row r="473" spans="1:135">
      <c r="A473">
        <v>1</v>
      </c>
      <c r="B473" t="s">
        <v>2239</v>
      </c>
      <c r="C473" t="s">
        <v>1123</v>
      </c>
      <c r="D473" t="s">
        <v>1124</v>
      </c>
      <c r="E473" t="s">
        <v>1133</v>
      </c>
      <c r="F473" t="s">
        <v>1134</v>
      </c>
      <c r="G473">
        <v>8301.5958710600007</v>
      </c>
      <c r="H473">
        <v>1739.6875</v>
      </c>
      <c r="I473">
        <v>1724.5625</v>
      </c>
      <c r="J473">
        <v>1827.6875</v>
      </c>
      <c r="K473">
        <v>1226</v>
      </c>
      <c r="L473">
        <v>1273.1875</v>
      </c>
      <c r="M473">
        <v>511.875</v>
      </c>
      <c r="N473">
        <v>144.22364807128906</v>
      </c>
      <c r="O473">
        <v>323.60223388671875</v>
      </c>
      <c r="P473">
        <v>225.18753326799185</v>
      </c>
      <c r="Q473">
        <v>49.3125</v>
      </c>
      <c r="R473">
        <v>4935.6875</v>
      </c>
      <c r="S473">
        <v>71.6875</v>
      </c>
      <c r="T473">
        <v>1834.625</v>
      </c>
      <c r="U473">
        <v>1195.0625</v>
      </c>
      <c r="V473">
        <v>216.625</v>
      </c>
      <c r="W473">
        <v>576.65490582797611</v>
      </c>
      <c r="X473">
        <v>15.864873458695293</v>
      </c>
      <c r="Y473">
        <v>118</v>
      </c>
      <c r="Z473">
        <v>4531966.4817000004</v>
      </c>
      <c r="AA473">
        <v>6604.42</v>
      </c>
      <c r="AB473">
        <v>1634.86</v>
      </c>
      <c r="AC473">
        <v>1379.65</v>
      </c>
      <c r="AD473">
        <v>255.21</v>
      </c>
      <c r="AE473">
        <v>3.17</v>
      </c>
      <c r="AF473">
        <v>644.74</v>
      </c>
      <c r="AG473">
        <v>4321.6499999999996</v>
      </c>
      <c r="AH473">
        <v>718</v>
      </c>
      <c r="AI473">
        <v>620.30000000000007</v>
      </c>
      <c r="AJ473">
        <v>95.8</v>
      </c>
      <c r="AK473">
        <v>59.2</v>
      </c>
      <c r="AL473">
        <v>6.26</v>
      </c>
      <c r="AM473">
        <v>100</v>
      </c>
      <c r="AN473">
        <v>0</v>
      </c>
      <c r="AO473">
        <v>0</v>
      </c>
      <c r="AP473">
        <v>0</v>
      </c>
      <c r="AQ473">
        <v>232.88</v>
      </c>
      <c r="AR473">
        <v>0</v>
      </c>
      <c r="AS473">
        <v>1117.78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256.49</v>
      </c>
      <c r="BD473">
        <v>0</v>
      </c>
      <c r="BE473">
        <v>0</v>
      </c>
      <c r="BF473">
        <v>0</v>
      </c>
      <c r="BG473">
        <v>3.09</v>
      </c>
      <c r="BH473">
        <v>0</v>
      </c>
      <c r="BI473">
        <v>0</v>
      </c>
      <c r="BJ473">
        <v>0</v>
      </c>
      <c r="BK473">
        <v>0</v>
      </c>
      <c r="BL473">
        <v>91.8</v>
      </c>
      <c r="BM473">
        <v>20.400000000000002</v>
      </c>
      <c r="BN473">
        <v>0</v>
      </c>
      <c r="BO473">
        <v>763.18</v>
      </c>
      <c r="BP473">
        <v>0</v>
      </c>
      <c r="BQ473">
        <v>1935.21</v>
      </c>
      <c r="BR473">
        <v>0</v>
      </c>
      <c r="BS473">
        <v>419.92</v>
      </c>
      <c r="BT473">
        <v>515.39</v>
      </c>
      <c r="BU473">
        <v>129.14000000000001</v>
      </c>
      <c r="BV473">
        <v>0</v>
      </c>
      <c r="BW473">
        <v>0</v>
      </c>
      <c r="BX473">
        <v>0</v>
      </c>
      <c r="BY473">
        <v>0</v>
      </c>
      <c r="BZ473">
        <v>0</v>
      </c>
      <c r="CA473">
        <v>0</v>
      </c>
      <c r="CB473">
        <v>0</v>
      </c>
      <c r="CC473">
        <v>0</v>
      </c>
      <c r="CD473">
        <v>0</v>
      </c>
      <c r="CE473">
        <v>70.83</v>
      </c>
      <c r="CF473">
        <v>0</v>
      </c>
      <c r="CG473">
        <v>0</v>
      </c>
      <c r="CH473">
        <v>0</v>
      </c>
      <c r="CI473">
        <v>814.47</v>
      </c>
      <c r="CJ473">
        <v>0</v>
      </c>
      <c r="CK473">
        <v>0</v>
      </c>
      <c r="CL473">
        <v>0</v>
      </c>
      <c r="CM473">
        <v>0</v>
      </c>
      <c r="CN473">
        <v>0</v>
      </c>
      <c r="CO473">
        <v>0</v>
      </c>
      <c r="CP473">
        <v>0</v>
      </c>
      <c r="CQ473">
        <v>41.87</v>
      </c>
      <c r="CR473">
        <v>6.16</v>
      </c>
      <c r="CS473">
        <v>77.05</v>
      </c>
      <c r="CT473">
        <v>2.5</v>
      </c>
      <c r="CU473">
        <v>724</v>
      </c>
      <c r="CV473">
        <v>129.80000000000001</v>
      </c>
      <c r="CW473" t="s">
        <v>1133</v>
      </c>
      <c r="CX473">
        <v>8301.6</v>
      </c>
      <c r="CY473">
        <v>0.01</v>
      </c>
      <c r="CZ473">
        <v>0.15</v>
      </c>
      <c r="DA473">
        <v>0</v>
      </c>
      <c r="DB473">
        <v>0.05</v>
      </c>
      <c r="DC473">
        <v>0</v>
      </c>
      <c r="DD473">
        <v>0.05</v>
      </c>
      <c r="DE473">
        <v>0.13</v>
      </c>
      <c r="DF473">
        <v>0.01</v>
      </c>
      <c r="DG473">
        <v>0.25</v>
      </c>
      <c r="DH473">
        <v>0</v>
      </c>
      <c r="DI473">
        <v>0</v>
      </c>
      <c r="DJ473">
        <v>0.06</v>
      </c>
      <c r="DK473">
        <v>0.05</v>
      </c>
      <c r="DL473">
        <v>0</v>
      </c>
      <c r="DM473">
        <v>0</v>
      </c>
      <c r="DN473">
        <v>0.14000000000000001</v>
      </c>
      <c r="DO473">
        <v>0</v>
      </c>
      <c r="DP473">
        <v>0.01</v>
      </c>
      <c r="DQ473">
        <v>0</v>
      </c>
      <c r="DR473">
        <v>0</v>
      </c>
      <c r="DS473">
        <v>0</v>
      </c>
      <c r="DT473">
        <v>0.01</v>
      </c>
      <c r="DU473">
        <v>0.08</v>
      </c>
      <c r="DV473">
        <v>0</v>
      </c>
      <c r="DW473">
        <v>0</v>
      </c>
      <c r="DX473">
        <v>0.02</v>
      </c>
      <c r="DY473" s="5" t="s">
        <v>1133</v>
      </c>
      <c r="DZ473" s="5" t="s">
        <v>2773</v>
      </c>
      <c r="EA473" s="5" t="s">
        <v>2768</v>
      </c>
      <c r="EB473" s="5" t="s">
        <v>2769</v>
      </c>
      <c r="EC473" s="5">
        <v>8301.5958710600007</v>
      </c>
      <c r="ED473" s="8">
        <v>957.00431834536801</v>
      </c>
      <c r="EE473" s="7">
        <v>0.12</v>
      </c>
    </row>
    <row r="474" spans="1:135">
      <c r="A474">
        <v>1</v>
      </c>
      <c r="B474" t="s">
        <v>2239</v>
      </c>
      <c r="C474" t="s">
        <v>1123</v>
      </c>
      <c r="D474" t="s">
        <v>1124</v>
      </c>
      <c r="E474" t="s">
        <v>1135</v>
      </c>
      <c r="F474" t="s">
        <v>1136</v>
      </c>
      <c r="G474">
        <v>6347.7957043099996</v>
      </c>
      <c r="H474">
        <v>1082.9375</v>
      </c>
      <c r="I474">
        <v>1217.6875</v>
      </c>
      <c r="J474">
        <v>1489.375</v>
      </c>
      <c r="K474">
        <v>1067.125</v>
      </c>
      <c r="L474">
        <v>1146.8125</v>
      </c>
      <c r="M474">
        <v>337.0625</v>
      </c>
      <c r="N474">
        <v>134.35324096679688</v>
      </c>
      <c r="O474">
        <v>364.263671875</v>
      </c>
      <c r="P474">
        <v>228.80440825036965</v>
      </c>
      <c r="Q474">
        <v>12.9375</v>
      </c>
      <c r="R474">
        <v>3204.875</v>
      </c>
      <c r="S474">
        <v>23.8125</v>
      </c>
      <c r="T474">
        <v>1573.9375</v>
      </c>
      <c r="U474">
        <v>1316.6875</v>
      </c>
      <c r="V474">
        <v>208.75</v>
      </c>
      <c r="W474">
        <v>567.99585248402309</v>
      </c>
      <c r="X474">
        <v>15.904733552008453</v>
      </c>
      <c r="Y474">
        <v>26</v>
      </c>
      <c r="Z474">
        <v>2243307.1713999999</v>
      </c>
      <c r="AA474">
        <v>3253.29</v>
      </c>
      <c r="AB474">
        <v>570.28</v>
      </c>
      <c r="AC474">
        <v>503.48</v>
      </c>
      <c r="AD474">
        <v>66.8</v>
      </c>
      <c r="AE474">
        <v>1.1000000000000001</v>
      </c>
      <c r="AF474">
        <v>171.32</v>
      </c>
      <c r="AG474">
        <v>2510.59</v>
      </c>
      <c r="AH474">
        <v>1533.9</v>
      </c>
      <c r="AI474">
        <v>45.6</v>
      </c>
      <c r="AJ474">
        <v>0</v>
      </c>
      <c r="AK474">
        <v>8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  <c r="BJ474">
        <v>0</v>
      </c>
      <c r="BK474">
        <v>0</v>
      </c>
      <c r="BL474">
        <v>160.27000000000001</v>
      </c>
      <c r="BM474">
        <v>1.1000000000000001</v>
      </c>
      <c r="BN474">
        <v>650.70000000000005</v>
      </c>
      <c r="BO474">
        <v>1582.18</v>
      </c>
      <c r="BP474">
        <v>0</v>
      </c>
      <c r="BQ474">
        <v>0</v>
      </c>
      <c r="BR474">
        <v>96.35</v>
      </c>
      <c r="BS474">
        <v>0</v>
      </c>
      <c r="BT474">
        <v>0</v>
      </c>
      <c r="BU474">
        <v>0</v>
      </c>
      <c r="BV474">
        <v>0</v>
      </c>
      <c r="BW474">
        <v>0</v>
      </c>
      <c r="BX474">
        <v>0</v>
      </c>
      <c r="BY474">
        <v>0</v>
      </c>
      <c r="BZ474">
        <v>0</v>
      </c>
      <c r="CA474">
        <v>0</v>
      </c>
      <c r="CB474">
        <v>0</v>
      </c>
      <c r="CC474">
        <v>0</v>
      </c>
      <c r="CD474">
        <v>0</v>
      </c>
      <c r="CE474">
        <v>12.76</v>
      </c>
      <c r="CF474">
        <v>0</v>
      </c>
      <c r="CG474">
        <v>5.12</v>
      </c>
      <c r="CH474">
        <v>0</v>
      </c>
      <c r="CI474">
        <v>570.43000000000006</v>
      </c>
      <c r="CJ474">
        <v>0</v>
      </c>
      <c r="CK474">
        <v>0</v>
      </c>
      <c r="CL474">
        <v>0</v>
      </c>
      <c r="CM474">
        <v>0</v>
      </c>
      <c r="CN474">
        <v>170</v>
      </c>
      <c r="CO474">
        <v>0</v>
      </c>
      <c r="CP474">
        <v>0</v>
      </c>
      <c r="CQ474">
        <v>4.38</v>
      </c>
      <c r="CR474">
        <v>0</v>
      </c>
      <c r="CS474">
        <v>0</v>
      </c>
      <c r="CT474">
        <v>0</v>
      </c>
      <c r="CU474">
        <v>120</v>
      </c>
      <c r="CV474">
        <v>31.2</v>
      </c>
      <c r="CW474" t="s">
        <v>1135</v>
      </c>
      <c r="CX474">
        <v>6347.8</v>
      </c>
      <c r="CY474">
        <v>0</v>
      </c>
      <c r="CZ474">
        <v>0.09</v>
      </c>
      <c r="DA474">
        <v>0</v>
      </c>
      <c r="DB474">
        <v>0</v>
      </c>
      <c r="DC474">
        <v>0</v>
      </c>
      <c r="DD474">
        <v>0.03</v>
      </c>
      <c r="DE474">
        <v>0.18</v>
      </c>
      <c r="DF474">
        <v>0</v>
      </c>
      <c r="DG474">
        <v>0.14000000000000001</v>
      </c>
      <c r="DH474">
        <v>0</v>
      </c>
      <c r="DI474">
        <v>0.01</v>
      </c>
      <c r="DJ474">
        <v>0.05</v>
      </c>
      <c r="DK474">
        <v>0.43</v>
      </c>
      <c r="DL474">
        <v>0.01</v>
      </c>
      <c r="DM474">
        <v>0</v>
      </c>
      <c r="DN474">
        <v>0.01</v>
      </c>
      <c r="DO474">
        <v>0</v>
      </c>
      <c r="DP474">
        <v>0</v>
      </c>
      <c r="DQ474">
        <v>0</v>
      </c>
      <c r="DR474">
        <v>0</v>
      </c>
      <c r="DS474">
        <v>0</v>
      </c>
      <c r="DT474">
        <v>0</v>
      </c>
      <c r="DU474">
        <v>0.02</v>
      </c>
      <c r="DV474">
        <v>0</v>
      </c>
      <c r="DW474">
        <v>0</v>
      </c>
      <c r="DX474">
        <v>0.02</v>
      </c>
      <c r="DY474" s="5" t="s">
        <v>1135</v>
      </c>
      <c r="DZ474" s="5" t="s">
        <v>2774</v>
      </c>
      <c r="EA474" s="5" t="s">
        <v>2768</v>
      </c>
      <c r="EB474" s="5" t="s">
        <v>2769</v>
      </c>
      <c r="EC474" s="5">
        <v>6347.7957043099996</v>
      </c>
      <c r="ED474" s="8">
        <v>254.25146890900001</v>
      </c>
      <c r="EE474" s="7">
        <v>0.04</v>
      </c>
    </row>
    <row r="475" spans="1:135">
      <c r="A475">
        <v>1</v>
      </c>
      <c r="B475" t="s">
        <v>2239</v>
      </c>
      <c r="C475" t="s">
        <v>1137</v>
      </c>
      <c r="D475" t="s">
        <v>1138</v>
      </c>
      <c r="E475" t="s">
        <v>1139</v>
      </c>
      <c r="F475" t="s">
        <v>1138</v>
      </c>
      <c r="G475">
        <v>14610.427032400001</v>
      </c>
      <c r="H475">
        <v>6317.1875</v>
      </c>
      <c r="I475">
        <v>3197.75</v>
      </c>
      <c r="J475">
        <v>2432.3125</v>
      </c>
      <c r="K475">
        <v>1274.25</v>
      </c>
      <c r="L475">
        <v>1120.6875</v>
      </c>
      <c r="M475">
        <v>269.125</v>
      </c>
      <c r="N475">
        <v>128.532958984375</v>
      </c>
      <c r="O475">
        <v>396.93911743164063</v>
      </c>
      <c r="P475">
        <v>246.45223242222588</v>
      </c>
      <c r="Q475">
        <v>236.0625</v>
      </c>
      <c r="R475">
        <v>364.125</v>
      </c>
      <c r="S475">
        <v>6632.1875</v>
      </c>
      <c r="T475">
        <v>1845.125</v>
      </c>
      <c r="U475">
        <v>5001.625</v>
      </c>
      <c r="V475">
        <v>532.1875</v>
      </c>
      <c r="W475">
        <v>662.47695920541014</v>
      </c>
      <c r="X475">
        <v>16.008234501520654</v>
      </c>
      <c r="Y475">
        <v>105</v>
      </c>
      <c r="Z475">
        <v>6636919.7640000004</v>
      </c>
      <c r="AA475">
        <v>10986.74</v>
      </c>
      <c r="AB475">
        <v>4425.34</v>
      </c>
      <c r="AC475">
        <v>2607.94</v>
      </c>
      <c r="AD475">
        <v>1817.4</v>
      </c>
      <c r="AE475">
        <v>2.68</v>
      </c>
      <c r="AF475">
        <v>234.63</v>
      </c>
      <c r="AG475">
        <v>6324.09</v>
      </c>
      <c r="AH475">
        <v>4069</v>
      </c>
      <c r="AI475">
        <v>709.6</v>
      </c>
      <c r="AJ475">
        <v>84.9</v>
      </c>
      <c r="AK475">
        <v>13.6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237.95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1.05</v>
      </c>
      <c r="BI475">
        <v>0</v>
      </c>
      <c r="BJ475">
        <v>0</v>
      </c>
      <c r="BK475">
        <v>0</v>
      </c>
      <c r="BL475">
        <v>16.89</v>
      </c>
      <c r="BM475">
        <v>0.88</v>
      </c>
      <c r="BN475">
        <v>461.06</v>
      </c>
      <c r="BO475">
        <v>8085.79</v>
      </c>
      <c r="BP475">
        <v>0</v>
      </c>
      <c r="BQ475">
        <v>1447.63</v>
      </c>
      <c r="BR475">
        <v>0</v>
      </c>
      <c r="BS475">
        <v>16.2</v>
      </c>
      <c r="BT475">
        <v>203.02</v>
      </c>
      <c r="BU475">
        <v>0</v>
      </c>
      <c r="BV475">
        <v>0</v>
      </c>
      <c r="BW475">
        <v>0</v>
      </c>
      <c r="BX475">
        <v>0</v>
      </c>
      <c r="BY475">
        <v>0</v>
      </c>
      <c r="BZ475">
        <v>0</v>
      </c>
      <c r="CA475">
        <v>0</v>
      </c>
      <c r="CB475">
        <v>0</v>
      </c>
      <c r="CC475">
        <v>0</v>
      </c>
      <c r="CD475">
        <v>0</v>
      </c>
      <c r="CE475">
        <v>163.14000000000001</v>
      </c>
      <c r="CF475">
        <v>0</v>
      </c>
      <c r="CG475">
        <v>0</v>
      </c>
      <c r="CH475">
        <v>0</v>
      </c>
      <c r="CI475">
        <v>0</v>
      </c>
      <c r="CJ475">
        <v>0</v>
      </c>
      <c r="CK475">
        <v>0</v>
      </c>
      <c r="CL475">
        <v>0</v>
      </c>
      <c r="CM475">
        <v>0</v>
      </c>
      <c r="CN475">
        <v>0</v>
      </c>
      <c r="CO475">
        <v>0</v>
      </c>
      <c r="CP475">
        <v>0</v>
      </c>
      <c r="CQ475">
        <v>57.16</v>
      </c>
      <c r="CR475">
        <v>2.1800000000000002</v>
      </c>
      <c r="CS475">
        <v>49.43</v>
      </c>
      <c r="CT475">
        <v>244.36</v>
      </c>
      <c r="CU475">
        <v>518</v>
      </c>
      <c r="CV475">
        <v>178.5</v>
      </c>
      <c r="CW475" t="s">
        <v>1139</v>
      </c>
      <c r="CX475">
        <v>14610.43</v>
      </c>
      <c r="CY475">
        <v>0.03</v>
      </c>
      <c r="CZ475">
        <v>0.11</v>
      </c>
      <c r="DA475">
        <v>0</v>
      </c>
      <c r="DB475">
        <v>0</v>
      </c>
      <c r="DC475">
        <v>0</v>
      </c>
      <c r="DD475">
        <v>0.02</v>
      </c>
      <c r="DE475">
        <v>0.22</v>
      </c>
      <c r="DF475">
        <v>0.02</v>
      </c>
      <c r="DG475">
        <v>0.49</v>
      </c>
      <c r="DH475">
        <v>0</v>
      </c>
      <c r="DI475">
        <v>0</v>
      </c>
      <c r="DJ475">
        <v>0.01</v>
      </c>
      <c r="DK475">
        <v>0.05</v>
      </c>
      <c r="DL475">
        <v>0</v>
      </c>
      <c r="DM475">
        <v>0</v>
      </c>
      <c r="DN475">
        <v>0.02</v>
      </c>
      <c r="DO475">
        <v>0</v>
      </c>
      <c r="DP475">
        <v>0.01</v>
      </c>
      <c r="DQ475">
        <v>0</v>
      </c>
      <c r="DR475">
        <v>0.02</v>
      </c>
      <c r="DS475">
        <v>0</v>
      </c>
      <c r="DT475">
        <v>0</v>
      </c>
      <c r="DU475">
        <v>0</v>
      </c>
      <c r="DV475">
        <v>0</v>
      </c>
      <c r="DW475">
        <v>0</v>
      </c>
      <c r="DX475">
        <v>0.01</v>
      </c>
      <c r="DY475" s="5" t="s">
        <v>1139</v>
      </c>
      <c r="DZ475" s="5" t="s">
        <v>2775</v>
      </c>
      <c r="EA475" s="5" t="s">
        <v>2775</v>
      </c>
      <c r="EB475" s="5" t="s">
        <v>2769</v>
      </c>
      <c r="EC475" s="5">
        <v>14610.427032400001</v>
      </c>
      <c r="ED475" s="8">
        <v>1076.5588314643999</v>
      </c>
      <c r="EE475" s="7">
        <v>7.0000000000000007E-2</v>
      </c>
    </row>
    <row r="476" spans="1:135">
      <c r="A476">
        <v>1</v>
      </c>
      <c r="B476" t="s">
        <v>2239</v>
      </c>
      <c r="C476" t="s">
        <v>1137</v>
      </c>
      <c r="D476" t="s">
        <v>1138</v>
      </c>
      <c r="E476" t="s">
        <v>1140</v>
      </c>
      <c r="F476" t="s">
        <v>1141</v>
      </c>
      <c r="G476">
        <v>8452.8634144200005</v>
      </c>
      <c r="H476">
        <v>6403</v>
      </c>
      <c r="I476">
        <v>1267.4375</v>
      </c>
      <c r="J476">
        <v>535.0625</v>
      </c>
      <c r="K476">
        <v>158.5</v>
      </c>
      <c r="L476">
        <v>85</v>
      </c>
      <c r="M476">
        <v>4.8125</v>
      </c>
      <c r="N476">
        <v>237.52378845214844</v>
      </c>
      <c r="O476">
        <v>367.7047119140625</v>
      </c>
      <c r="P476">
        <v>278.73158115093065</v>
      </c>
      <c r="Q476">
        <v>380.8125</v>
      </c>
      <c r="R476">
        <v>376</v>
      </c>
      <c r="S476">
        <v>927.1875</v>
      </c>
      <c r="T476">
        <v>1366.5</v>
      </c>
      <c r="U476">
        <v>4809</v>
      </c>
      <c r="V476">
        <v>594.3125</v>
      </c>
      <c r="W476">
        <v>645.34696805010242</v>
      </c>
      <c r="X476">
        <v>15.931547510776898</v>
      </c>
      <c r="Y476">
        <v>45</v>
      </c>
      <c r="Z476">
        <v>3829115.2121000001</v>
      </c>
      <c r="AA476">
        <v>7580.77</v>
      </c>
      <c r="AB476">
        <v>1689.7</v>
      </c>
      <c r="AC476">
        <v>1526.8</v>
      </c>
      <c r="AD476">
        <v>162.9</v>
      </c>
      <c r="AE476">
        <v>1.47</v>
      </c>
      <c r="AF476">
        <v>332.15</v>
      </c>
      <c r="AG476">
        <v>5557.45</v>
      </c>
      <c r="AH476">
        <v>2149.5</v>
      </c>
      <c r="AI476">
        <v>131</v>
      </c>
      <c r="AJ476">
        <v>4</v>
      </c>
      <c r="AK476">
        <v>13.6</v>
      </c>
      <c r="AL476">
        <v>119</v>
      </c>
      <c r="AM476">
        <v>54</v>
      </c>
      <c r="AN476">
        <v>0</v>
      </c>
      <c r="AO476">
        <v>0</v>
      </c>
      <c r="AP476">
        <v>0</v>
      </c>
      <c r="AQ476">
        <v>273</v>
      </c>
      <c r="AR476">
        <v>0</v>
      </c>
      <c r="AS476">
        <v>1069.3600000000001</v>
      </c>
      <c r="AT476">
        <v>0</v>
      </c>
      <c r="AU476">
        <v>0</v>
      </c>
      <c r="AV476">
        <v>0</v>
      </c>
      <c r="AW476">
        <v>1.49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173.7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  <c r="BJ476">
        <v>0</v>
      </c>
      <c r="BK476">
        <v>0</v>
      </c>
      <c r="BL476">
        <v>2.4</v>
      </c>
      <c r="BM476">
        <v>365.8</v>
      </c>
      <c r="BN476">
        <v>0</v>
      </c>
      <c r="BO476">
        <v>3879.38</v>
      </c>
      <c r="BP476">
        <v>0</v>
      </c>
      <c r="BQ476">
        <v>124.6</v>
      </c>
      <c r="BR476">
        <v>483</v>
      </c>
      <c r="BS476">
        <v>0</v>
      </c>
      <c r="BT476">
        <v>74.2</v>
      </c>
      <c r="BU476">
        <v>0</v>
      </c>
      <c r="BV476">
        <v>0</v>
      </c>
      <c r="BW476">
        <v>0</v>
      </c>
      <c r="BX476">
        <v>1.25</v>
      </c>
      <c r="BY476">
        <v>2</v>
      </c>
      <c r="BZ476">
        <v>0</v>
      </c>
      <c r="CA476">
        <v>0</v>
      </c>
      <c r="CB476">
        <v>0</v>
      </c>
      <c r="CC476">
        <v>0</v>
      </c>
      <c r="CD476">
        <v>4.3500000000000005</v>
      </c>
      <c r="CE476">
        <v>4.3500000000000005</v>
      </c>
      <c r="CF476">
        <v>0</v>
      </c>
      <c r="CG476">
        <v>0</v>
      </c>
      <c r="CH476">
        <v>0</v>
      </c>
      <c r="CI476">
        <v>0</v>
      </c>
      <c r="CJ476">
        <v>0</v>
      </c>
      <c r="CK476">
        <v>0</v>
      </c>
      <c r="CL476">
        <v>0</v>
      </c>
      <c r="CM476">
        <v>0</v>
      </c>
      <c r="CN476">
        <v>56.84</v>
      </c>
      <c r="CO476">
        <v>90.5</v>
      </c>
      <c r="CP476">
        <v>0</v>
      </c>
      <c r="CQ476">
        <v>774</v>
      </c>
      <c r="CR476">
        <v>0</v>
      </c>
      <c r="CS476">
        <v>0</v>
      </c>
      <c r="CT476">
        <v>27.55</v>
      </c>
      <c r="CU476">
        <v>634</v>
      </c>
      <c r="CV476">
        <v>99.000000000000014</v>
      </c>
      <c r="CW476" t="s">
        <v>1140</v>
      </c>
      <c r="CX476">
        <v>8452.86</v>
      </c>
      <c r="CY476">
        <v>0.01</v>
      </c>
      <c r="CZ476">
        <v>0.19</v>
      </c>
      <c r="DA476">
        <v>0.01</v>
      </c>
      <c r="DB476">
        <v>0.02</v>
      </c>
      <c r="DC476">
        <v>0.01</v>
      </c>
      <c r="DD476">
        <v>0.03</v>
      </c>
      <c r="DE476">
        <v>0.36</v>
      </c>
      <c r="DF476">
        <v>0.01</v>
      </c>
      <c r="DG476">
        <v>0.28000000000000003</v>
      </c>
      <c r="DH476">
        <v>0</v>
      </c>
      <c r="DI476">
        <v>0</v>
      </c>
      <c r="DJ476">
        <v>0.02</v>
      </c>
      <c r="DK476">
        <v>0</v>
      </c>
      <c r="DL476">
        <v>0</v>
      </c>
      <c r="DM476">
        <v>0</v>
      </c>
      <c r="DN476">
        <v>0.01</v>
      </c>
      <c r="DO476">
        <v>0</v>
      </c>
      <c r="DP476">
        <v>0</v>
      </c>
      <c r="DQ476">
        <v>0</v>
      </c>
      <c r="DR476">
        <v>0.02</v>
      </c>
      <c r="DS476">
        <v>0</v>
      </c>
      <c r="DT476">
        <v>0</v>
      </c>
      <c r="DU476">
        <v>0</v>
      </c>
      <c r="DV476">
        <v>0</v>
      </c>
      <c r="DW476">
        <v>0</v>
      </c>
      <c r="DX476">
        <v>0.03</v>
      </c>
      <c r="DY476" s="5" t="s">
        <v>1140</v>
      </c>
      <c r="DZ476" s="5" t="s">
        <v>2776</v>
      </c>
      <c r="EA476" s="5" t="s">
        <v>2775</v>
      </c>
      <c r="EB476" s="5" t="s">
        <v>2769</v>
      </c>
      <c r="EC476" s="5">
        <v>8452.8634144200005</v>
      </c>
      <c r="ED476" s="8">
        <v>378.23334345299997</v>
      </c>
      <c r="EE476" s="7">
        <v>0.04</v>
      </c>
    </row>
    <row r="477" spans="1:135">
      <c r="A477">
        <v>1</v>
      </c>
      <c r="B477" t="s">
        <v>2239</v>
      </c>
      <c r="C477" t="s">
        <v>1137</v>
      </c>
      <c r="D477" t="s">
        <v>1138</v>
      </c>
      <c r="E477" t="s">
        <v>1142</v>
      </c>
      <c r="F477" t="s">
        <v>1143</v>
      </c>
      <c r="G477">
        <v>4291.8506717999999</v>
      </c>
      <c r="H477">
        <v>2544.125</v>
      </c>
      <c r="I477">
        <v>913.4375</v>
      </c>
      <c r="J477">
        <v>495.625</v>
      </c>
      <c r="K477">
        <v>200.6875</v>
      </c>
      <c r="L477">
        <v>122.25</v>
      </c>
      <c r="M477">
        <v>14.6875</v>
      </c>
      <c r="N477">
        <v>226.83979797363281</v>
      </c>
      <c r="O477">
        <v>377.8460693359375</v>
      </c>
      <c r="P477">
        <v>278.82477812898787</v>
      </c>
      <c r="Q477">
        <v>16.5625</v>
      </c>
      <c r="R477">
        <v>4.125</v>
      </c>
      <c r="S477">
        <v>44.0625</v>
      </c>
      <c r="T477">
        <v>1085.5</v>
      </c>
      <c r="U477">
        <v>2983.8125</v>
      </c>
      <c r="V477">
        <v>156.75</v>
      </c>
      <c r="W477">
        <v>647.29545322148431</v>
      </c>
      <c r="X477">
        <v>15.948054293370618</v>
      </c>
      <c r="Y477">
        <v>13</v>
      </c>
      <c r="Z477">
        <v>1425334.8299</v>
      </c>
      <c r="AA477">
        <v>3817.39</v>
      </c>
      <c r="AB477">
        <v>1596.95</v>
      </c>
      <c r="AC477">
        <v>1146.05</v>
      </c>
      <c r="AD477">
        <v>450.9</v>
      </c>
      <c r="AE477">
        <v>0.02</v>
      </c>
      <c r="AF477">
        <v>92.69</v>
      </c>
      <c r="AG477">
        <v>2127.73</v>
      </c>
      <c r="AH477">
        <v>1049.7</v>
      </c>
      <c r="AI477">
        <v>191.6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130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  <c r="BJ477">
        <v>0</v>
      </c>
      <c r="BK477">
        <v>0</v>
      </c>
      <c r="BL477">
        <v>0</v>
      </c>
      <c r="BM477">
        <v>30.9</v>
      </c>
      <c r="BN477">
        <v>0</v>
      </c>
      <c r="BO477">
        <v>974.4</v>
      </c>
      <c r="BP477">
        <v>0</v>
      </c>
      <c r="BQ477">
        <v>0</v>
      </c>
      <c r="BR477">
        <v>0</v>
      </c>
      <c r="BS477">
        <v>0</v>
      </c>
      <c r="BT477">
        <v>0</v>
      </c>
      <c r="BU477">
        <v>0</v>
      </c>
      <c r="BV477">
        <v>0</v>
      </c>
      <c r="BW477">
        <v>0</v>
      </c>
      <c r="BX477">
        <v>0</v>
      </c>
      <c r="BY477">
        <v>0</v>
      </c>
      <c r="BZ477">
        <v>0</v>
      </c>
      <c r="CA477">
        <v>0</v>
      </c>
      <c r="CB477">
        <v>0</v>
      </c>
      <c r="CC477">
        <v>0</v>
      </c>
      <c r="CD477">
        <v>0</v>
      </c>
      <c r="CE477">
        <v>0</v>
      </c>
      <c r="CF477">
        <v>0</v>
      </c>
      <c r="CG477">
        <v>0</v>
      </c>
      <c r="CH477">
        <v>0</v>
      </c>
      <c r="CI477">
        <v>0</v>
      </c>
      <c r="CJ477">
        <v>0</v>
      </c>
      <c r="CK477">
        <v>0</v>
      </c>
      <c r="CL477">
        <v>0</v>
      </c>
      <c r="CM477">
        <v>0</v>
      </c>
      <c r="CN477">
        <v>0</v>
      </c>
      <c r="CO477">
        <v>576.36</v>
      </c>
      <c r="CP477">
        <v>0</v>
      </c>
      <c r="CQ477">
        <v>0</v>
      </c>
      <c r="CR477">
        <v>0</v>
      </c>
      <c r="CS477">
        <v>2035.73</v>
      </c>
      <c r="CT477">
        <v>70</v>
      </c>
      <c r="CU477">
        <v>185</v>
      </c>
      <c r="CV477">
        <v>28.6</v>
      </c>
      <c r="CW477" t="s">
        <v>1142</v>
      </c>
      <c r="CX477">
        <v>4291.8500000000004</v>
      </c>
      <c r="CY477">
        <v>0</v>
      </c>
      <c r="CZ477">
        <v>0.33</v>
      </c>
      <c r="DA477">
        <v>0</v>
      </c>
      <c r="DB477">
        <v>0.01</v>
      </c>
      <c r="DC477">
        <v>0</v>
      </c>
      <c r="DD477">
        <v>0.02</v>
      </c>
      <c r="DE477">
        <v>0.15</v>
      </c>
      <c r="DF477">
        <v>0</v>
      </c>
      <c r="DG477">
        <v>0.36</v>
      </c>
      <c r="DH477">
        <v>0</v>
      </c>
      <c r="DI477">
        <v>0</v>
      </c>
      <c r="DJ477">
        <v>7.0000000000000007E-2</v>
      </c>
      <c r="DK477">
        <v>0</v>
      </c>
      <c r="DL477">
        <v>0</v>
      </c>
      <c r="DM477">
        <v>0</v>
      </c>
      <c r="DN477">
        <v>0.01</v>
      </c>
      <c r="DO477">
        <v>0</v>
      </c>
      <c r="DP477">
        <v>0</v>
      </c>
      <c r="DQ477">
        <v>0</v>
      </c>
      <c r="DR477">
        <v>0.02</v>
      </c>
      <c r="DS477">
        <v>0</v>
      </c>
      <c r="DT477">
        <v>0</v>
      </c>
      <c r="DU477">
        <v>0</v>
      </c>
      <c r="DV477">
        <v>0</v>
      </c>
      <c r="DW477">
        <v>0</v>
      </c>
      <c r="DX477">
        <v>0.01</v>
      </c>
      <c r="DY477" s="5" t="s">
        <v>1142</v>
      </c>
      <c r="DZ477" s="5" t="s">
        <v>2777</v>
      </c>
      <c r="EA477" s="5" t="s">
        <v>2775</v>
      </c>
      <c r="EB477" s="5" t="s">
        <v>2769</v>
      </c>
      <c r="EC477" s="5">
        <v>4291.8506717999999</v>
      </c>
      <c r="ED477" s="8">
        <v>60.360224481099998</v>
      </c>
      <c r="EE477" s="7">
        <v>0.01</v>
      </c>
    </row>
    <row r="478" spans="1:135">
      <c r="A478">
        <v>1</v>
      </c>
      <c r="B478" t="s">
        <v>2239</v>
      </c>
      <c r="C478" t="s">
        <v>1137</v>
      </c>
      <c r="D478" t="s">
        <v>1138</v>
      </c>
      <c r="E478" t="s">
        <v>1144</v>
      </c>
      <c r="F478" t="s">
        <v>1145</v>
      </c>
      <c r="G478">
        <v>7428.7010166600003</v>
      </c>
      <c r="H478">
        <v>4551.1875</v>
      </c>
      <c r="I478">
        <v>1810.25</v>
      </c>
      <c r="J478">
        <v>705.875</v>
      </c>
      <c r="K478">
        <v>198.4375</v>
      </c>
      <c r="L478">
        <v>111.875</v>
      </c>
      <c r="M478">
        <v>50.25</v>
      </c>
      <c r="N478">
        <v>161.67218017578125</v>
      </c>
      <c r="O478">
        <v>350.1951904296875</v>
      </c>
      <c r="P478">
        <v>233.58267970732155</v>
      </c>
      <c r="Q478">
        <v>33.75</v>
      </c>
      <c r="R478">
        <v>22</v>
      </c>
      <c r="S478">
        <v>2155.5625</v>
      </c>
      <c r="T478">
        <v>232.1875</v>
      </c>
      <c r="U478">
        <v>4790.6875</v>
      </c>
      <c r="V478">
        <v>193.6875</v>
      </c>
      <c r="W478">
        <v>649.25628770731134</v>
      </c>
      <c r="X478">
        <v>16.090697811398233</v>
      </c>
      <c r="Y478">
        <v>68</v>
      </c>
      <c r="Z478">
        <v>2762186.1025999999</v>
      </c>
      <c r="AA478">
        <v>5846.21</v>
      </c>
      <c r="AB478">
        <v>2734.66</v>
      </c>
      <c r="AC478">
        <v>1222.71</v>
      </c>
      <c r="AD478">
        <v>1511.95</v>
      </c>
      <c r="AE478">
        <v>1.43</v>
      </c>
      <c r="AF478">
        <v>359.2</v>
      </c>
      <c r="AG478">
        <v>2750.92</v>
      </c>
      <c r="AH478">
        <v>644.1</v>
      </c>
      <c r="AI478">
        <v>443</v>
      </c>
      <c r="AJ478">
        <v>1.1000000000000001</v>
      </c>
      <c r="AK478">
        <v>1.6</v>
      </c>
      <c r="AL478">
        <v>1222.97</v>
      </c>
      <c r="AM478">
        <v>0</v>
      </c>
      <c r="AN478">
        <v>0</v>
      </c>
      <c r="AO478">
        <v>0</v>
      </c>
      <c r="AP478">
        <v>0</v>
      </c>
      <c r="AQ478">
        <v>325.51</v>
      </c>
      <c r="AR478">
        <v>0</v>
      </c>
      <c r="AS478">
        <v>478.74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302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14.05</v>
      </c>
      <c r="BJ478">
        <v>0</v>
      </c>
      <c r="BK478">
        <v>0</v>
      </c>
      <c r="BL478">
        <v>43.62</v>
      </c>
      <c r="BM478">
        <v>0</v>
      </c>
      <c r="BN478">
        <v>0</v>
      </c>
      <c r="BO478">
        <v>842.09</v>
      </c>
      <c r="BP478">
        <v>0</v>
      </c>
      <c r="BQ478">
        <v>224.35</v>
      </c>
      <c r="BR478">
        <v>626</v>
      </c>
      <c r="BS478">
        <v>0</v>
      </c>
      <c r="BT478">
        <v>0</v>
      </c>
      <c r="BU478">
        <v>0</v>
      </c>
      <c r="BV478">
        <v>0</v>
      </c>
      <c r="BW478">
        <v>0</v>
      </c>
      <c r="BX478">
        <v>0</v>
      </c>
      <c r="BY478">
        <v>0</v>
      </c>
      <c r="BZ478">
        <v>0</v>
      </c>
      <c r="CA478">
        <v>0</v>
      </c>
      <c r="CB478">
        <v>0</v>
      </c>
      <c r="CC478">
        <v>0</v>
      </c>
      <c r="CD478">
        <v>0</v>
      </c>
      <c r="CE478">
        <v>48.63</v>
      </c>
      <c r="CF478">
        <v>0</v>
      </c>
      <c r="CG478">
        <v>0</v>
      </c>
      <c r="CH478">
        <v>0</v>
      </c>
      <c r="CI478">
        <v>0</v>
      </c>
      <c r="CJ478">
        <v>0</v>
      </c>
      <c r="CK478">
        <v>211</v>
      </c>
      <c r="CL478">
        <v>0</v>
      </c>
      <c r="CM478">
        <v>0</v>
      </c>
      <c r="CN478">
        <v>320</v>
      </c>
      <c r="CO478">
        <v>1050.07</v>
      </c>
      <c r="CP478">
        <v>0</v>
      </c>
      <c r="CQ478">
        <v>4.79</v>
      </c>
      <c r="CR478">
        <v>0</v>
      </c>
      <c r="CS478">
        <v>94.51</v>
      </c>
      <c r="CT478">
        <v>37.880000000000003</v>
      </c>
      <c r="CU478">
        <v>338</v>
      </c>
      <c r="CV478">
        <v>81.599999999999994</v>
      </c>
      <c r="CW478" t="s">
        <v>1144</v>
      </c>
      <c r="CX478">
        <v>7428.7</v>
      </c>
      <c r="CY478">
        <v>0</v>
      </c>
      <c r="CZ478">
        <v>0.25</v>
      </c>
      <c r="DA478">
        <v>0.02</v>
      </c>
      <c r="DB478">
        <v>0.04</v>
      </c>
      <c r="DC478">
        <v>0</v>
      </c>
      <c r="DD478">
        <v>0.03</v>
      </c>
      <c r="DE478">
        <v>0.19</v>
      </c>
      <c r="DF478">
        <v>0</v>
      </c>
      <c r="DG478">
        <v>0.24</v>
      </c>
      <c r="DH478">
        <v>0</v>
      </c>
      <c r="DI478">
        <v>0</v>
      </c>
      <c r="DJ478">
        <v>0.04</v>
      </c>
      <c r="DK478">
        <v>0.14000000000000001</v>
      </c>
      <c r="DL478">
        <v>0</v>
      </c>
      <c r="DM478">
        <v>0</v>
      </c>
      <c r="DN478">
        <v>0</v>
      </c>
      <c r="DO478">
        <v>0</v>
      </c>
      <c r="DP478">
        <v>0</v>
      </c>
      <c r="DQ478">
        <v>0</v>
      </c>
      <c r="DR478">
        <v>0.02</v>
      </c>
      <c r="DS478">
        <v>0</v>
      </c>
      <c r="DT478">
        <v>0</v>
      </c>
      <c r="DU478">
        <v>0</v>
      </c>
      <c r="DV478">
        <v>0</v>
      </c>
      <c r="DW478">
        <v>0</v>
      </c>
      <c r="DX478">
        <v>0.01</v>
      </c>
      <c r="DY478" s="5" t="s">
        <v>1144</v>
      </c>
      <c r="DZ478" s="5" t="s">
        <v>2778</v>
      </c>
      <c r="EA478" s="5" t="s">
        <v>2775</v>
      </c>
      <c r="EB478" s="5" t="s">
        <v>2769</v>
      </c>
      <c r="EC478" s="5">
        <v>7428.7010166600003</v>
      </c>
      <c r="ED478" s="8">
        <v>1139.5108772277999</v>
      </c>
      <c r="EE478" s="7">
        <v>0.15</v>
      </c>
    </row>
    <row r="479" spans="1:135">
      <c r="A479">
        <v>1</v>
      </c>
      <c r="B479" t="s">
        <v>2239</v>
      </c>
      <c r="C479" t="s">
        <v>1137</v>
      </c>
      <c r="D479" t="s">
        <v>1138</v>
      </c>
      <c r="E479" t="s">
        <v>1146</v>
      </c>
      <c r="F479" t="s">
        <v>1147</v>
      </c>
      <c r="G479">
        <v>4612.7711078700004</v>
      </c>
      <c r="H479">
        <v>2669.5625</v>
      </c>
      <c r="I479">
        <v>981.5625</v>
      </c>
      <c r="J479">
        <v>536.9375</v>
      </c>
      <c r="K479">
        <v>224.8125</v>
      </c>
      <c r="L479">
        <v>173.0625</v>
      </c>
      <c r="M479">
        <v>26.625</v>
      </c>
      <c r="N479">
        <v>203.99066162109375</v>
      </c>
      <c r="O479">
        <v>356.68594360351563</v>
      </c>
      <c r="P479">
        <v>275.84339899140724</v>
      </c>
      <c r="Q479">
        <v>47.25</v>
      </c>
      <c r="R479">
        <v>312.9375</v>
      </c>
      <c r="S479">
        <v>610.8125</v>
      </c>
      <c r="T479">
        <v>542.875</v>
      </c>
      <c r="U479">
        <v>2945.8125</v>
      </c>
      <c r="V479">
        <v>152.875</v>
      </c>
      <c r="W479">
        <v>677.15571004594051</v>
      </c>
      <c r="X479">
        <v>15.855998021438928</v>
      </c>
      <c r="Y479">
        <v>25</v>
      </c>
      <c r="Z479">
        <v>1351680.5362</v>
      </c>
      <c r="AA479">
        <v>5168.04</v>
      </c>
      <c r="AB479">
        <v>1026.23</v>
      </c>
      <c r="AC479">
        <v>575.54</v>
      </c>
      <c r="AD479">
        <v>450.69</v>
      </c>
      <c r="AE479">
        <v>0.82</v>
      </c>
      <c r="AF479">
        <v>28</v>
      </c>
      <c r="AG479">
        <v>4112.99</v>
      </c>
      <c r="AH479">
        <v>1392.6</v>
      </c>
      <c r="AI479">
        <v>118.4</v>
      </c>
      <c r="AJ479">
        <v>0</v>
      </c>
      <c r="AK479">
        <v>24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34.5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  <c r="BJ479">
        <v>0</v>
      </c>
      <c r="BK479">
        <v>0</v>
      </c>
      <c r="BL479">
        <v>2.1</v>
      </c>
      <c r="BM479">
        <v>0</v>
      </c>
      <c r="BN479">
        <v>0</v>
      </c>
      <c r="BO479">
        <v>4564.79</v>
      </c>
      <c r="BP479">
        <v>0</v>
      </c>
      <c r="BQ479">
        <v>34.54</v>
      </c>
      <c r="BR479">
        <v>168.78</v>
      </c>
      <c r="BS479">
        <v>0</v>
      </c>
      <c r="BT479">
        <v>314.10000000000002</v>
      </c>
      <c r="BU479">
        <v>0</v>
      </c>
      <c r="BV479">
        <v>0</v>
      </c>
      <c r="BW479">
        <v>0</v>
      </c>
      <c r="BX479">
        <v>0</v>
      </c>
      <c r="BY479">
        <v>0</v>
      </c>
      <c r="BZ479">
        <v>0</v>
      </c>
      <c r="CA479">
        <v>0</v>
      </c>
      <c r="CB479">
        <v>0</v>
      </c>
      <c r="CC479">
        <v>0</v>
      </c>
      <c r="CD479">
        <v>0</v>
      </c>
      <c r="CE479">
        <v>4.95</v>
      </c>
      <c r="CF479">
        <v>0</v>
      </c>
      <c r="CG479">
        <v>0</v>
      </c>
      <c r="CH479">
        <v>0</v>
      </c>
      <c r="CI479">
        <v>0</v>
      </c>
      <c r="CJ479">
        <v>0</v>
      </c>
      <c r="CK479">
        <v>0</v>
      </c>
      <c r="CL479">
        <v>0</v>
      </c>
      <c r="CM479">
        <v>0</v>
      </c>
      <c r="CN479">
        <v>0</v>
      </c>
      <c r="CO479">
        <v>23.92</v>
      </c>
      <c r="CP479">
        <v>0</v>
      </c>
      <c r="CQ479">
        <v>5.05</v>
      </c>
      <c r="CR479">
        <v>0</v>
      </c>
      <c r="CS479">
        <v>7.05</v>
      </c>
      <c r="CT479">
        <v>8.26</v>
      </c>
      <c r="CU479">
        <v>63</v>
      </c>
      <c r="CV479">
        <v>55.000000000000007</v>
      </c>
      <c r="CW479" t="s">
        <v>1146</v>
      </c>
      <c r="CX479">
        <v>4612.7700000000004</v>
      </c>
      <c r="CY479">
        <v>0.01</v>
      </c>
      <c r="CZ479">
        <v>0.21</v>
      </c>
      <c r="DA479">
        <v>0.01</v>
      </c>
      <c r="DB479">
        <v>0</v>
      </c>
      <c r="DC479">
        <v>0</v>
      </c>
      <c r="DD479">
        <v>0</v>
      </c>
      <c r="DE479">
        <v>0.26</v>
      </c>
      <c r="DF479">
        <v>0.01</v>
      </c>
      <c r="DG479">
        <v>0.46</v>
      </c>
      <c r="DH479">
        <v>0</v>
      </c>
      <c r="DI479">
        <v>0</v>
      </c>
      <c r="DJ479">
        <v>0</v>
      </c>
      <c r="DK479">
        <v>0.01</v>
      </c>
      <c r="DL479">
        <v>0</v>
      </c>
      <c r="DM479">
        <v>0</v>
      </c>
      <c r="DN479">
        <v>0</v>
      </c>
      <c r="DO479">
        <v>0</v>
      </c>
      <c r="DP479">
        <v>0</v>
      </c>
      <c r="DQ479">
        <v>0</v>
      </c>
      <c r="DR479">
        <v>0.01</v>
      </c>
      <c r="DS479">
        <v>0</v>
      </c>
      <c r="DT479">
        <v>0</v>
      </c>
      <c r="DU479">
        <v>0</v>
      </c>
      <c r="DV479">
        <v>0</v>
      </c>
      <c r="DW479">
        <v>0</v>
      </c>
      <c r="DX479">
        <v>0.01</v>
      </c>
      <c r="DY479" s="5" t="s">
        <v>1146</v>
      </c>
      <c r="DZ479" s="5" t="s">
        <v>2779</v>
      </c>
      <c r="EA479" s="5" t="s">
        <v>2775</v>
      </c>
      <c r="EB479" s="5" t="s">
        <v>2769</v>
      </c>
      <c r="EC479" s="5">
        <v>4612.7711078700004</v>
      </c>
      <c r="ED479" s="8">
        <v>1.9791017737700001</v>
      </c>
      <c r="EE479" s="7">
        <v>0</v>
      </c>
    </row>
    <row r="480" spans="1:135">
      <c r="A480">
        <v>1</v>
      </c>
      <c r="B480" t="s">
        <v>2239</v>
      </c>
      <c r="C480" t="s">
        <v>1137</v>
      </c>
      <c r="D480" t="s">
        <v>1138</v>
      </c>
      <c r="E480" t="s">
        <v>1148</v>
      </c>
      <c r="F480" t="s">
        <v>362</v>
      </c>
      <c r="G480">
        <v>25254.9272317</v>
      </c>
      <c r="H480">
        <v>11945.5</v>
      </c>
      <c r="I480">
        <v>5730.1875</v>
      </c>
      <c r="J480">
        <v>4201.25</v>
      </c>
      <c r="K480">
        <v>1916.6875</v>
      </c>
      <c r="L480">
        <v>1269.625</v>
      </c>
      <c r="M480">
        <v>192.625</v>
      </c>
      <c r="N480">
        <v>147.56817626953125</v>
      </c>
      <c r="O480">
        <v>410.7392578125</v>
      </c>
      <c r="P480">
        <v>222.81620062624947</v>
      </c>
      <c r="Q480">
        <v>203.875</v>
      </c>
      <c r="R480">
        <v>4069.25</v>
      </c>
      <c r="S480">
        <v>5273.375</v>
      </c>
      <c r="T480">
        <v>5609.625</v>
      </c>
      <c r="U480">
        <v>8943.875</v>
      </c>
      <c r="V480">
        <v>1155.875</v>
      </c>
      <c r="W480">
        <v>636.66992432079269</v>
      </c>
      <c r="X480">
        <v>16.109196335324718</v>
      </c>
      <c r="Y480">
        <v>149</v>
      </c>
      <c r="Z480">
        <v>14047842.963</v>
      </c>
      <c r="AA480">
        <v>20241.55</v>
      </c>
      <c r="AB480">
        <v>6209.83</v>
      </c>
      <c r="AC480">
        <v>3856.43</v>
      </c>
      <c r="AD480">
        <v>2353.4</v>
      </c>
      <c r="AE480">
        <v>2.25</v>
      </c>
      <c r="AF480">
        <v>862.21</v>
      </c>
      <c r="AG480">
        <v>13167.26</v>
      </c>
      <c r="AH480">
        <v>4659.7</v>
      </c>
      <c r="AI480">
        <v>957.8</v>
      </c>
      <c r="AJ480">
        <v>36.200000000000003</v>
      </c>
      <c r="AK480">
        <v>22.4</v>
      </c>
      <c r="AL480">
        <v>311.55</v>
      </c>
      <c r="AM480">
        <v>0</v>
      </c>
      <c r="AN480">
        <v>0</v>
      </c>
      <c r="AO480">
        <v>0</v>
      </c>
      <c r="AP480">
        <v>0</v>
      </c>
      <c r="AQ480">
        <v>27.91</v>
      </c>
      <c r="AR480">
        <v>0</v>
      </c>
      <c r="AS480">
        <v>268.11</v>
      </c>
      <c r="AT480">
        <v>0</v>
      </c>
      <c r="AU480">
        <v>0</v>
      </c>
      <c r="AV480">
        <v>0</v>
      </c>
      <c r="AW480">
        <v>10.3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5.94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63</v>
      </c>
      <c r="BJ480">
        <v>0</v>
      </c>
      <c r="BK480">
        <v>0</v>
      </c>
      <c r="BL480">
        <v>104.89</v>
      </c>
      <c r="BM480">
        <v>23.3</v>
      </c>
      <c r="BN480">
        <v>0</v>
      </c>
      <c r="BO480">
        <v>6658.9</v>
      </c>
      <c r="BP480">
        <v>0</v>
      </c>
      <c r="BQ480">
        <v>3030.46</v>
      </c>
      <c r="BR480">
        <v>408.5</v>
      </c>
      <c r="BS480">
        <v>0</v>
      </c>
      <c r="BT480">
        <v>192.41</v>
      </c>
      <c r="BU480">
        <v>78.56</v>
      </c>
      <c r="BV480">
        <v>898.42</v>
      </c>
      <c r="BW480">
        <v>648</v>
      </c>
      <c r="BX480">
        <v>0</v>
      </c>
      <c r="BY480">
        <v>0</v>
      </c>
      <c r="BZ480">
        <v>1.01</v>
      </c>
      <c r="CA480">
        <v>0</v>
      </c>
      <c r="CB480">
        <v>0</v>
      </c>
      <c r="CC480">
        <v>0</v>
      </c>
      <c r="CD480">
        <v>0</v>
      </c>
      <c r="CE480">
        <v>450.45</v>
      </c>
      <c r="CF480">
        <v>34.64</v>
      </c>
      <c r="CG480">
        <v>888.91</v>
      </c>
      <c r="CH480">
        <v>0</v>
      </c>
      <c r="CI480">
        <v>2232.62</v>
      </c>
      <c r="CJ480">
        <v>0</v>
      </c>
      <c r="CK480">
        <v>75</v>
      </c>
      <c r="CL480">
        <v>0</v>
      </c>
      <c r="CM480">
        <v>0</v>
      </c>
      <c r="CN480">
        <v>23.7</v>
      </c>
      <c r="CO480">
        <v>712.59</v>
      </c>
      <c r="CP480">
        <v>6.85</v>
      </c>
      <c r="CQ480">
        <v>1562</v>
      </c>
      <c r="CR480">
        <v>1.99</v>
      </c>
      <c r="CS480">
        <v>1464.23</v>
      </c>
      <c r="CT480">
        <v>57.31</v>
      </c>
      <c r="CU480">
        <v>830</v>
      </c>
      <c r="CV480">
        <v>223.5</v>
      </c>
      <c r="CW480" t="s">
        <v>1148</v>
      </c>
      <c r="CX480">
        <v>25254.93</v>
      </c>
      <c r="CY480">
        <v>0.01</v>
      </c>
      <c r="CZ480">
        <v>0.12</v>
      </c>
      <c r="DA480">
        <v>0</v>
      </c>
      <c r="DB480">
        <v>0</v>
      </c>
      <c r="DC480">
        <v>0</v>
      </c>
      <c r="DD480">
        <v>0.03</v>
      </c>
      <c r="DE480">
        <v>0.18</v>
      </c>
      <c r="DF480">
        <v>0.01</v>
      </c>
      <c r="DG480">
        <v>0.52</v>
      </c>
      <c r="DH480">
        <v>0</v>
      </c>
      <c r="DI480">
        <v>0</v>
      </c>
      <c r="DJ480">
        <v>0.05</v>
      </c>
      <c r="DK480">
        <v>0.05</v>
      </c>
      <c r="DL480">
        <v>0</v>
      </c>
      <c r="DM480">
        <v>0</v>
      </c>
      <c r="DN480">
        <v>0.01</v>
      </c>
      <c r="DO480">
        <v>0</v>
      </c>
      <c r="DP480">
        <v>0</v>
      </c>
      <c r="DQ480">
        <v>0</v>
      </c>
      <c r="DR480">
        <v>0.01</v>
      </c>
      <c r="DS480">
        <v>0</v>
      </c>
      <c r="DT480">
        <v>0</v>
      </c>
      <c r="DU480">
        <v>0</v>
      </c>
      <c r="DV480">
        <v>0</v>
      </c>
      <c r="DW480">
        <v>0</v>
      </c>
      <c r="DX480">
        <v>0.01</v>
      </c>
      <c r="DY480" s="5" t="s">
        <v>1148</v>
      </c>
      <c r="DZ480" s="5" t="s">
        <v>2402</v>
      </c>
      <c r="EA480" s="5" t="s">
        <v>2775</v>
      </c>
      <c r="EB480" s="5" t="s">
        <v>2769</v>
      </c>
      <c r="EC480" s="5">
        <v>25254.9272317</v>
      </c>
      <c r="ED480" s="8">
        <v>206.21203027647621</v>
      </c>
      <c r="EE480" s="7">
        <v>0.01</v>
      </c>
    </row>
    <row r="481" spans="1:135">
      <c r="A481">
        <v>1</v>
      </c>
      <c r="B481" t="s">
        <v>2239</v>
      </c>
      <c r="C481" t="s">
        <v>1137</v>
      </c>
      <c r="D481" t="s">
        <v>1138</v>
      </c>
      <c r="E481" t="s">
        <v>1149</v>
      </c>
      <c r="F481" t="s">
        <v>1150</v>
      </c>
      <c r="G481">
        <v>3727.3826622299998</v>
      </c>
      <c r="H481">
        <v>1857.5625</v>
      </c>
      <c r="I481">
        <v>936.1875</v>
      </c>
      <c r="J481">
        <v>551.1875</v>
      </c>
      <c r="K481">
        <v>233.625</v>
      </c>
      <c r="L481">
        <v>135.125</v>
      </c>
      <c r="M481">
        <v>13.5</v>
      </c>
      <c r="N481">
        <v>175.10206604003906</v>
      </c>
      <c r="O481">
        <v>301.35006713867188</v>
      </c>
      <c r="P481">
        <v>221.7620773999881</v>
      </c>
      <c r="Q481">
        <v>13.875</v>
      </c>
      <c r="R481">
        <v>281.6875</v>
      </c>
      <c r="S481">
        <v>2664.4375</v>
      </c>
      <c r="T481">
        <v>40.6875</v>
      </c>
      <c r="U481">
        <v>702.625</v>
      </c>
      <c r="V481">
        <v>23.875</v>
      </c>
      <c r="W481">
        <v>669.48526822396991</v>
      </c>
      <c r="X481">
        <v>16.071681786930057</v>
      </c>
      <c r="Y481">
        <v>14</v>
      </c>
      <c r="Z481">
        <v>1056806.8182999999</v>
      </c>
      <c r="AA481">
        <v>4386.8</v>
      </c>
      <c r="AB481">
        <v>1314.93</v>
      </c>
      <c r="AC481">
        <v>459.45</v>
      </c>
      <c r="AD481">
        <v>855.48</v>
      </c>
      <c r="AE481">
        <v>0.32</v>
      </c>
      <c r="AF481">
        <v>15.77</v>
      </c>
      <c r="AG481">
        <v>3055.78</v>
      </c>
      <c r="AH481">
        <v>927.8</v>
      </c>
      <c r="AI481">
        <v>258.7</v>
      </c>
      <c r="AJ481">
        <v>31.7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  <c r="BJ481">
        <v>0</v>
      </c>
      <c r="BK481">
        <v>0</v>
      </c>
      <c r="BL481">
        <v>0</v>
      </c>
      <c r="BM481">
        <v>0</v>
      </c>
      <c r="BN481">
        <v>0</v>
      </c>
      <c r="BO481">
        <v>2598.73</v>
      </c>
      <c r="BP481">
        <v>0</v>
      </c>
      <c r="BQ481">
        <v>454.26</v>
      </c>
      <c r="BR481">
        <v>0</v>
      </c>
      <c r="BS481">
        <v>0</v>
      </c>
      <c r="BT481">
        <v>1329.16</v>
      </c>
      <c r="BU481">
        <v>0</v>
      </c>
      <c r="BV481">
        <v>0</v>
      </c>
      <c r="BW481">
        <v>0</v>
      </c>
      <c r="BX481">
        <v>0</v>
      </c>
      <c r="BY481">
        <v>0</v>
      </c>
      <c r="BZ481">
        <v>0</v>
      </c>
      <c r="CA481">
        <v>0</v>
      </c>
      <c r="CB481">
        <v>0</v>
      </c>
      <c r="CC481">
        <v>0</v>
      </c>
      <c r="CD481">
        <v>0</v>
      </c>
      <c r="CE481">
        <v>0</v>
      </c>
      <c r="CF481">
        <v>0</v>
      </c>
      <c r="CG481">
        <v>0</v>
      </c>
      <c r="CH481">
        <v>0</v>
      </c>
      <c r="CI481">
        <v>4.6500000000000004</v>
      </c>
      <c r="CJ481">
        <v>0</v>
      </c>
      <c r="CK481">
        <v>0</v>
      </c>
      <c r="CL481">
        <v>0</v>
      </c>
      <c r="CM481">
        <v>0</v>
      </c>
      <c r="CN481">
        <v>0</v>
      </c>
      <c r="CO481">
        <v>0</v>
      </c>
      <c r="CP481">
        <v>0</v>
      </c>
      <c r="CQ481">
        <v>0</v>
      </c>
      <c r="CR481">
        <v>0</v>
      </c>
      <c r="CS481">
        <v>0</v>
      </c>
      <c r="CT481">
        <v>0</v>
      </c>
      <c r="CU481">
        <v>57</v>
      </c>
      <c r="CV481">
        <v>26.599999999999998</v>
      </c>
      <c r="CW481" t="s">
        <v>1149</v>
      </c>
      <c r="CX481">
        <v>3727.38</v>
      </c>
      <c r="CY481">
        <v>0.01</v>
      </c>
      <c r="CZ481">
        <v>0.02</v>
      </c>
      <c r="DA481">
        <v>0</v>
      </c>
      <c r="DB481">
        <v>0</v>
      </c>
      <c r="DC481">
        <v>0</v>
      </c>
      <c r="DD481">
        <v>0</v>
      </c>
      <c r="DE481">
        <v>0.1</v>
      </c>
      <c r="DF481">
        <v>0</v>
      </c>
      <c r="DG481">
        <v>0.79</v>
      </c>
      <c r="DH481">
        <v>0</v>
      </c>
      <c r="DI481">
        <v>0</v>
      </c>
      <c r="DJ481">
        <v>0</v>
      </c>
      <c r="DK481">
        <v>0.06</v>
      </c>
      <c r="DL481">
        <v>0</v>
      </c>
      <c r="DM481">
        <v>0</v>
      </c>
      <c r="DN481">
        <v>0</v>
      </c>
      <c r="DO481">
        <v>0</v>
      </c>
      <c r="DP481">
        <v>0</v>
      </c>
      <c r="DQ481">
        <v>0</v>
      </c>
      <c r="DR481">
        <v>0</v>
      </c>
      <c r="DS481">
        <v>0</v>
      </c>
      <c r="DT481">
        <v>0</v>
      </c>
      <c r="DU481">
        <v>0</v>
      </c>
      <c r="DV481">
        <v>0</v>
      </c>
      <c r="DW481">
        <v>0</v>
      </c>
      <c r="DX481">
        <v>0.01</v>
      </c>
      <c r="DY481" s="5" t="s">
        <v>1149</v>
      </c>
      <c r="DZ481" s="5" t="s">
        <v>2780</v>
      </c>
      <c r="EA481" s="5" t="s">
        <v>2775</v>
      </c>
      <c r="EB481" s="5" t="s">
        <v>2769</v>
      </c>
      <c r="EC481" s="5">
        <v>3727.3826622299998</v>
      </c>
      <c r="ED481" s="8">
        <v>18.336129679999999</v>
      </c>
      <c r="EE481" s="7">
        <v>0</v>
      </c>
    </row>
    <row r="482" spans="1:135">
      <c r="A482">
        <v>1</v>
      </c>
      <c r="B482" t="s">
        <v>2239</v>
      </c>
      <c r="C482" t="s">
        <v>1151</v>
      </c>
      <c r="D482" t="s">
        <v>1152</v>
      </c>
      <c r="E482" t="s">
        <v>1153</v>
      </c>
      <c r="F482" t="s">
        <v>1154</v>
      </c>
      <c r="G482">
        <v>4131.5113769</v>
      </c>
      <c r="H482">
        <v>1656.375</v>
      </c>
      <c r="I482">
        <v>932</v>
      </c>
      <c r="J482">
        <v>799.625</v>
      </c>
      <c r="K482">
        <v>367.5</v>
      </c>
      <c r="L482">
        <v>298.9375</v>
      </c>
      <c r="M482">
        <v>75.75</v>
      </c>
      <c r="N482">
        <v>259.79721069335938</v>
      </c>
      <c r="O482">
        <v>505.408447265625</v>
      </c>
      <c r="P482">
        <v>386.31689608753891</v>
      </c>
      <c r="Q482">
        <v>78.25</v>
      </c>
      <c r="R482">
        <v>801.375</v>
      </c>
      <c r="S482">
        <v>10.6875</v>
      </c>
      <c r="T482">
        <v>938.4375</v>
      </c>
      <c r="U482">
        <v>2087.8125</v>
      </c>
      <c r="V482">
        <v>213.625</v>
      </c>
      <c r="W482">
        <v>634.74138113607137</v>
      </c>
      <c r="X482">
        <v>15.647246955600938</v>
      </c>
      <c r="Y482">
        <v>256</v>
      </c>
      <c r="Z482">
        <v>2825320.6740999999</v>
      </c>
      <c r="AA482">
        <v>1938.19</v>
      </c>
      <c r="AB482">
        <v>268.63</v>
      </c>
      <c r="AC482">
        <v>96.07</v>
      </c>
      <c r="AD482">
        <v>172.56</v>
      </c>
      <c r="AE482">
        <v>4.8</v>
      </c>
      <c r="AF482">
        <v>1247.5</v>
      </c>
      <c r="AG482">
        <v>417.26</v>
      </c>
      <c r="AH482">
        <v>208.4</v>
      </c>
      <c r="AI482">
        <v>332.4</v>
      </c>
      <c r="AJ482">
        <v>2.3000000000000003</v>
      </c>
      <c r="AK482">
        <v>24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13.93</v>
      </c>
      <c r="AT482">
        <v>0</v>
      </c>
      <c r="AU482">
        <v>0</v>
      </c>
      <c r="AV482">
        <v>0</v>
      </c>
      <c r="AW482">
        <v>11.6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605.04</v>
      </c>
      <c r="BD482">
        <v>0</v>
      </c>
      <c r="BE482">
        <v>0</v>
      </c>
      <c r="BF482">
        <v>0</v>
      </c>
      <c r="BG482">
        <v>25.65</v>
      </c>
      <c r="BH482">
        <v>1.5</v>
      </c>
      <c r="BI482">
        <v>1.7</v>
      </c>
      <c r="BJ482">
        <v>0</v>
      </c>
      <c r="BK482">
        <v>1.5</v>
      </c>
      <c r="BL482">
        <v>407.08</v>
      </c>
      <c r="BM482">
        <v>90.27</v>
      </c>
      <c r="BN482">
        <v>0</v>
      </c>
      <c r="BO482">
        <v>258</v>
      </c>
      <c r="BP482">
        <v>0</v>
      </c>
      <c r="BQ482">
        <v>56.49</v>
      </c>
      <c r="BR482">
        <v>3.51</v>
      </c>
      <c r="BS482">
        <v>0</v>
      </c>
      <c r="BT482">
        <v>1.5</v>
      </c>
      <c r="BU482">
        <v>0</v>
      </c>
      <c r="BV482">
        <v>0</v>
      </c>
      <c r="BW482">
        <v>79</v>
      </c>
      <c r="BX482">
        <v>0</v>
      </c>
      <c r="BY482">
        <v>0.53</v>
      </c>
      <c r="BZ482">
        <v>1.06</v>
      </c>
      <c r="CA482">
        <v>4.3</v>
      </c>
      <c r="CB482">
        <v>19.45</v>
      </c>
      <c r="CC482">
        <v>0</v>
      </c>
      <c r="CD482">
        <v>0</v>
      </c>
      <c r="CE482">
        <v>56.18</v>
      </c>
      <c r="CF482">
        <v>1.24</v>
      </c>
      <c r="CG482">
        <v>147.21</v>
      </c>
      <c r="CH482">
        <v>0</v>
      </c>
      <c r="CI482">
        <v>10.14</v>
      </c>
      <c r="CJ482">
        <v>0</v>
      </c>
      <c r="CK482">
        <v>60.98</v>
      </c>
      <c r="CL482">
        <v>0</v>
      </c>
      <c r="CM482">
        <v>0</v>
      </c>
      <c r="CN482">
        <v>0</v>
      </c>
      <c r="CO482">
        <v>0</v>
      </c>
      <c r="CP482">
        <v>14.9</v>
      </c>
      <c r="CQ482">
        <v>34.08</v>
      </c>
      <c r="CR482">
        <v>23.05</v>
      </c>
      <c r="CS482">
        <v>5.3</v>
      </c>
      <c r="CT482">
        <v>3</v>
      </c>
      <c r="CU482">
        <v>264</v>
      </c>
      <c r="CV482">
        <v>256</v>
      </c>
      <c r="CW482" t="s">
        <v>1153</v>
      </c>
      <c r="CX482">
        <v>4131.51</v>
      </c>
      <c r="CY482">
        <v>0.09</v>
      </c>
      <c r="CZ482">
        <v>0.08</v>
      </c>
      <c r="DA482">
        <v>0</v>
      </c>
      <c r="DB482">
        <v>0.14000000000000001</v>
      </c>
      <c r="DC482">
        <v>0</v>
      </c>
      <c r="DD482">
        <v>0.28000000000000003</v>
      </c>
      <c r="DE482">
        <v>0.12</v>
      </c>
      <c r="DF482">
        <v>0.03</v>
      </c>
      <c r="DG482">
        <v>0.13</v>
      </c>
      <c r="DH482">
        <v>0</v>
      </c>
      <c r="DI482">
        <v>0</v>
      </c>
      <c r="DJ482">
        <v>7.0000000000000007E-2</v>
      </c>
      <c r="DK482">
        <v>0.02</v>
      </c>
      <c r="DL482">
        <v>0</v>
      </c>
      <c r="DM482">
        <v>0</v>
      </c>
      <c r="DN482">
        <v>0.01</v>
      </c>
      <c r="DO482">
        <v>0</v>
      </c>
      <c r="DP482">
        <v>0</v>
      </c>
      <c r="DQ482">
        <v>0</v>
      </c>
      <c r="DR482">
        <v>0</v>
      </c>
      <c r="DS482">
        <v>0</v>
      </c>
      <c r="DT482">
        <v>0.01</v>
      </c>
      <c r="DU482">
        <v>0.01</v>
      </c>
      <c r="DV482">
        <v>0</v>
      </c>
      <c r="DW482">
        <v>0</v>
      </c>
      <c r="DX482">
        <v>0</v>
      </c>
      <c r="DY482" s="5" t="s">
        <v>1153</v>
      </c>
      <c r="DZ482" s="5" t="s">
        <v>2781</v>
      </c>
      <c r="EA482" s="5" t="s">
        <v>2782</v>
      </c>
      <c r="EB482" s="5" t="s">
        <v>2769</v>
      </c>
      <c r="EC482" s="5">
        <v>4131.5113769</v>
      </c>
      <c r="ED482" s="8">
        <v>8.3590312513399994</v>
      </c>
      <c r="EE482" s="7">
        <v>0</v>
      </c>
    </row>
    <row r="483" spans="1:135">
      <c r="A483">
        <v>1</v>
      </c>
      <c r="B483" t="s">
        <v>2239</v>
      </c>
      <c r="C483" t="s">
        <v>1151</v>
      </c>
      <c r="D483" t="s">
        <v>1152</v>
      </c>
      <c r="E483" t="s">
        <v>1155</v>
      </c>
      <c r="F483" t="s">
        <v>1156</v>
      </c>
      <c r="G483">
        <v>5080.5604700200001</v>
      </c>
      <c r="H483">
        <v>2126.1875</v>
      </c>
      <c r="I483">
        <v>1395.5625</v>
      </c>
      <c r="J483">
        <v>966.1875</v>
      </c>
      <c r="K483">
        <v>398.3125</v>
      </c>
      <c r="L483">
        <v>183.1875</v>
      </c>
      <c r="M483">
        <v>11.25</v>
      </c>
      <c r="N483">
        <v>280.94406127929688</v>
      </c>
      <c r="O483">
        <v>448.55258178710938</v>
      </c>
      <c r="P483">
        <v>336.91611561811163</v>
      </c>
      <c r="Q483">
        <v>34.8125</v>
      </c>
      <c r="R483">
        <v>1318.875</v>
      </c>
      <c r="S483">
        <v>0</v>
      </c>
      <c r="T483">
        <v>1913.625</v>
      </c>
      <c r="U483">
        <v>1351.0625</v>
      </c>
      <c r="V483">
        <v>462.3125</v>
      </c>
      <c r="W483">
        <v>624.21646326460314</v>
      </c>
      <c r="X483">
        <v>15.777329240686974</v>
      </c>
      <c r="Y483">
        <v>83</v>
      </c>
      <c r="Z483">
        <v>2574064.8220000002</v>
      </c>
      <c r="AA483">
        <v>3409.5</v>
      </c>
      <c r="AB483">
        <v>2091.41</v>
      </c>
      <c r="AC483">
        <v>802.18</v>
      </c>
      <c r="AD483">
        <v>1289.23</v>
      </c>
      <c r="AE483">
        <v>1.1399999999999999</v>
      </c>
      <c r="AF483">
        <v>622.12</v>
      </c>
      <c r="AG483">
        <v>694.83</v>
      </c>
      <c r="AH483">
        <v>722.4</v>
      </c>
      <c r="AI483">
        <v>309.7</v>
      </c>
      <c r="AJ483">
        <v>5.4</v>
      </c>
      <c r="AK483">
        <v>4</v>
      </c>
      <c r="AL483">
        <v>105.51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73.2</v>
      </c>
      <c r="AT483">
        <v>0</v>
      </c>
      <c r="AU483">
        <v>0</v>
      </c>
      <c r="AV483">
        <v>0</v>
      </c>
      <c r="AW483">
        <v>4.7700000000000005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843.27</v>
      </c>
      <c r="BD483">
        <v>0</v>
      </c>
      <c r="BE483">
        <v>0</v>
      </c>
      <c r="BF483">
        <v>0</v>
      </c>
      <c r="BG483">
        <v>1.37</v>
      </c>
      <c r="BH483">
        <v>3.4</v>
      </c>
      <c r="BI483">
        <v>0</v>
      </c>
      <c r="BJ483">
        <v>0</v>
      </c>
      <c r="BK483">
        <v>0</v>
      </c>
      <c r="BL483">
        <v>9.14</v>
      </c>
      <c r="BM483">
        <v>0</v>
      </c>
      <c r="BN483">
        <v>0</v>
      </c>
      <c r="BO483">
        <v>41.59</v>
      </c>
      <c r="BP483">
        <v>0</v>
      </c>
      <c r="BQ483">
        <v>234.15</v>
      </c>
      <c r="BR483">
        <v>224.64</v>
      </c>
      <c r="BS483">
        <v>0.04</v>
      </c>
      <c r="BT483">
        <v>9.39</v>
      </c>
      <c r="BU483">
        <v>0</v>
      </c>
      <c r="BV483">
        <v>0</v>
      </c>
      <c r="BW483">
        <v>0</v>
      </c>
      <c r="BX483">
        <v>0</v>
      </c>
      <c r="BY483">
        <v>0</v>
      </c>
      <c r="BZ483">
        <v>0</v>
      </c>
      <c r="CA483">
        <v>2.21</v>
      </c>
      <c r="CB483">
        <v>0</v>
      </c>
      <c r="CC483">
        <v>0</v>
      </c>
      <c r="CD483">
        <v>272.92</v>
      </c>
      <c r="CE483">
        <v>17.940000000000001</v>
      </c>
      <c r="CF483">
        <v>0</v>
      </c>
      <c r="CG483">
        <v>0</v>
      </c>
      <c r="CH483">
        <v>0</v>
      </c>
      <c r="CI483">
        <v>0</v>
      </c>
      <c r="CJ483">
        <v>0</v>
      </c>
      <c r="CK483">
        <v>0</v>
      </c>
      <c r="CL483">
        <v>0</v>
      </c>
      <c r="CM483">
        <v>0</v>
      </c>
      <c r="CN483">
        <v>0</v>
      </c>
      <c r="CO483">
        <v>945.51</v>
      </c>
      <c r="CP483">
        <v>0</v>
      </c>
      <c r="CQ483">
        <v>10.1</v>
      </c>
      <c r="CR483">
        <v>0</v>
      </c>
      <c r="CS483">
        <v>607.12</v>
      </c>
      <c r="CT483">
        <v>3.23</v>
      </c>
      <c r="CU483">
        <v>257</v>
      </c>
      <c r="CV483">
        <v>132.80000000000001</v>
      </c>
      <c r="CW483" t="s">
        <v>1155</v>
      </c>
      <c r="CX483">
        <v>5080.5600000000004</v>
      </c>
      <c r="CY483">
        <v>0.01</v>
      </c>
      <c r="CZ483">
        <v>0.41</v>
      </c>
      <c r="DA483">
        <v>0</v>
      </c>
      <c r="DB483">
        <v>0.18</v>
      </c>
      <c r="DC483">
        <v>0</v>
      </c>
      <c r="DD483">
        <v>0.02</v>
      </c>
      <c r="DE483">
        <v>0.19</v>
      </c>
      <c r="DF483">
        <v>0.02</v>
      </c>
      <c r="DG483">
        <v>0.05</v>
      </c>
      <c r="DH483">
        <v>0</v>
      </c>
      <c r="DI483">
        <v>0</v>
      </c>
      <c r="DJ483">
        <v>0.02</v>
      </c>
      <c r="DK483">
        <v>0.06</v>
      </c>
      <c r="DL483">
        <v>0</v>
      </c>
      <c r="DM483">
        <v>0</v>
      </c>
      <c r="DN483">
        <v>0</v>
      </c>
      <c r="DO483">
        <v>0</v>
      </c>
      <c r="DP483">
        <v>0</v>
      </c>
      <c r="DQ483">
        <v>0</v>
      </c>
      <c r="DR483">
        <v>0.03</v>
      </c>
      <c r="DS483">
        <v>0</v>
      </c>
      <c r="DT483">
        <v>0</v>
      </c>
      <c r="DU483">
        <v>0.01</v>
      </c>
      <c r="DV483">
        <v>0</v>
      </c>
      <c r="DW483">
        <v>0</v>
      </c>
      <c r="DX483">
        <v>0.01</v>
      </c>
      <c r="DY483" s="5" t="s">
        <v>1155</v>
      </c>
      <c r="DZ483" s="5" t="s">
        <v>2783</v>
      </c>
      <c r="EA483" s="5" t="s">
        <v>2782</v>
      </c>
      <c r="EB483" s="5" t="s">
        <v>2769</v>
      </c>
      <c r="EC483" s="5">
        <v>5080.5604700200001</v>
      </c>
      <c r="ED483" s="8">
        <v>117.292806981</v>
      </c>
      <c r="EE483" s="7">
        <v>0.02</v>
      </c>
    </row>
    <row r="484" spans="1:135">
      <c r="A484">
        <v>1</v>
      </c>
      <c r="B484" t="s">
        <v>2239</v>
      </c>
      <c r="C484" t="s">
        <v>1151</v>
      </c>
      <c r="D484" t="s">
        <v>1152</v>
      </c>
      <c r="E484" t="s">
        <v>1157</v>
      </c>
      <c r="F484" t="s">
        <v>144</v>
      </c>
      <c r="G484">
        <v>5286.0218330500002</v>
      </c>
      <c r="H484">
        <v>2174.625</v>
      </c>
      <c r="I484">
        <v>1192</v>
      </c>
      <c r="J484">
        <v>763.625</v>
      </c>
      <c r="K484">
        <v>370.9375</v>
      </c>
      <c r="L484">
        <v>392.625</v>
      </c>
      <c r="M484">
        <v>393.0625</v>
      </c>
      <c r="N484">
        <v>248.94570922851563</v>
      </c>
      <c r="O484">
        <v>553.45672607421875</v>
      </c>
      <c r="P484">
        <v>360.02493453891105</v>
      </c>
      <c r="Q484">
        <v>105.125</v>
      </c>
      <c r="R484">
        <v>1594.5625</v>
      </c>
      <c r="S484">
        <v>3.3125</v>
      </c>
      <c r="T484">
        <v>1412.125</v>
      </c>
      <c r="U484">
        <v>1790.75</v>
      </c>
      <c r="V484">
        <v>381</v>
      </c>
      <c r="W484">
        <v>633.59512944792527</v>
      </c>
      <c r="X484">
        <v>15.702530086298616</v>
      </c>
      <c r="Y484">
        <v>143</v>
      </c>
      <c r="Z484">
        <v>3468292.9838999999</v>
      </c>
      <c r="AA484">
        <v>3154.52</v>
      </c>
      <c r="AB484">
        <v>749.28</v>
      </c>
      <c r="AC484">
        <v>657.36</v>
      </c>
      <c r="AD484">
        <v>91.92</v>
      </c>
      <c r="AE484">
        <v>1.74</v>
      </c>
      <c r="AF484">
        <v>883.08</v>
      </c>
      <c r="AG484">
        <v>1520.42</v>
      </c>
      <c r="AH484">
        <v>772.1</v>
      </c>
      <c r="AI484">
        <v>272.39999999999998</v>
      </c>
      <c r="AJ484">
        <v>7.4</v>
      </c>
      <c r="AK484">
        <v>5.6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2.57</v>
      </c>
      <c r="AT484">
        <v>0</v>
      </c>
      <c r="AU484">
        <v>0</v>
      </c>
      <c r="AV484">
        <v>0</v>
      </c>
      <c r="AW484">
        <v>26.97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286.64</v>
      </c>
      <c r="BD484">
        <v>0.5</v>
      </c>
      <c r="BE484">
        <v>0</v>
      </c>
      <c r="BF484">
        <v>0</v>
      </c>
      <c r="BG484">
        <v>0</v>
      </c>
      <c r="BH484">
        <v>0</v>
      </c>
      <c r="BI484">
        <v>0</v>
      </c>
      <c r="BJ484">
        <v>0</v>
      </c>
      <c r="BK484">
        <v>0</v>
      </c>
      <c r="BL484">
        <v>187.35</v>
      </c>
      <c r="BM484">
        <v>401.3</v>
      </c>
      <c r="BN484">
        <v>21.7</v>
      </c>
      <c r="BO484">
        <v>1167.18</v>
      </c>
      <c r="BP484">
        <v>1.81</v>
      </c>
      <c r="BQ484">
        <v>27.55</v>
      </c>
      <c r="BR484">
        <v>0</v>
      </c>
      <c r="BS484">
        <v>7.26</v>
      </c>
      <c r="BT484">
        <v>4.75</v>
      </c>
      <c r="BU484">
        <v>0</v>
      </c>
      <c r="BV484">
        <v>0</v>
      </c>
      <c r="BW484">
        <v>0</v>
      </c>
      <c r="BX484">
        <v>0</v>
      </c>
      <c r="BY484">
        <v>0</v>
      </c>
      <c r="BZ484">
        <v>1.59</v>
      </c>
      <c r="CA484">
        <v>61.7</v>
      </c>
      <c r="CB484">
        <v>0</v>
      </c>
      <c r="CC484">
        <v>0</v>
      </c>
      <c r="CD484">
        <v>0</v>
      </c>
      <c r="CE484">
        <v>0</v>
      </c>
      <c r="CF484">
        <v>0</v>
      </c>
      <c r="CG484">
        <v>0</v>
      </c>
      <c r="CH484">
        <v>0</v>
      </c>
      <c r="CI484">
        <v>0.99</v>
      </c>
      <c r="CJ484">
        <v>0</v>
      </c>
      <c r="CK484">
        <v>0</v>
      </c>
      <c r="CL484">
        <v>0</v>
      </c>
      <c r="CM484">
        <v>0</v>
      </c>
      <c r="CN484">
        <v>0</v>
      </c>
      <c r="CO484">
        <v>0</v>
      </c>
      <c r="CP484">
        <v>0</v>
      </c>
      <c r="CQ484">
        <v>177.08</v>
      </c>
      <c r="CR484">
        <v>0</v>
      </c>
      <c r="CS484">
        <v>773.42</v>
      </c>
      <c r="CT484">
        <v>4.16</v>
      </c>
      <c r="CU484">
        <v>337</v>
      </c>
      <c r="CV484">
        <v>171.6</v>
      </c>
      <c r="CW484" t="s">
        <v>1157</v>
      </c>
      <c r="CX484">
        <v>5286.02</v>
      </c>
      <c r="CY484">
        <v>0.04</v>
      </c>
      <c r="CZ484">
        <v>0.14000000000000001</v>
      </c>
      <c r="DA484">
        <v>0</v>
      </c>
      <c r="DB484">
        <v>0.11</v>
      </c>
      <c r="DC484">
        <v>0.01</v>
      </c>
      <c r="DD484">
        <v>0.12</v>
      </c>
      <c r="DE484">
        <v>0.13</v>
      </c>
      <c r="DF484">
        <v>0.02</v>
      </c>
      <c r="DG484">
        <v>0.09</v>
      </c>
      <c r="DH484">
        <v>0</v>
      </c>
      <c r="DI484">
        <v>0</v>
      </c>
      <c r="DJ484">
        <v>0.11</v>
      </c>
      <c r="DK484">
        <v>0.02</v>
      </c>
      <c r="DL484">
        <v>0</v>
      </c>
      <c r="DM484">
        <v>0</v>
      </c>
      <c r="DN484">
        <v>0.11</v>
      </c>
      <c r="DO484">
        <v>0</v>
      </c>
      <c r="DP484">
        <v>0</v>
      </c>
      <c r="DQ484">
        <v>0</v>
      </c>
      <c r="DR484">
        <v>0.02</v>
      </c>
      <c r="DS484">
        <v>0</v>
      </c>
      <c r="DT484">
        <v>0.01</v>
      </c>
      <c r="DU484">
        <v>0.05</v>
      </c>
      <c r="DV484">
        <v>0</v>
      </c>
      <c r="DW484">
        <v>0</v>
      </c>
      <c r="DX484">
        <v>0.01</v>
      </c>
      <c r="DY484" s="5" t="s">
        <v>1157</v>
      </c>
      <c r="DZ484" s="5" t="s">
        <v>2293</v>
      </c>
      <c r="EA484" s="5" t="s">
        <v>2782</v>
      </c>
      <c r="EB484" s="5" t="s">
        <v>2769</v>
      </c>
      <c r="EC484" s="5">
        <v>5286.0218330500002</v>
      </c>
      <c r="ED484" s="8">
        <v>1134.4781637436358</v>
      </c>
      <c r="EE484" s="7">
        <v>0.21</v>
      </c>
    </row>
    <row r="485" spans="1:135">
      <c r="A485">
        <v>1</v>
      </c>
      <c r="B485" t="s">
        <v>2239</v>
      </c>
      <c r="C485" t="s">
        <v>1158</v>
      </c>
      <c r="D485" t="s">
        <v>1159</v>
      </c>
      <c r="E485" t="s">
        <v>1160</v>
      </c>
      <c r="F485" t="s">
        <v>107</v>
      </c>
      <c r="G485">
        <v>2390.8293321900001</v>
      </c>
      <c r="H485">
        <v>1654.0625</v>
      </c>
      <c r="I485">
        <v>461.75</v>
      </c>
      <c r="J485">
        <v>185.0625</v>
      </c>
      <c r="K485">
        <v>59.0625</v>
      </c>
      <c r="L485">
        <v>28.4375</v>
      </c>
      <c r="M485">
        <v>3.5</v>
      </c>
      <c r="N485">
        <v>353.44161987304688</v>
      </c>
      <c r="O485">
        <v>520.65960693359375</v>
      </c>
      <c r="P485">
        <v>429.28398316051681</v>
      </c>
      <c r="Q485">
        <v>45.375</v>
      </c>
      <c r="R485">
        <v>31.375</v>
      </c>
      <c r="S485">
        <v>0</v>
      </c>
      <c r="T485">
        <v>103.875</v>
      </c>
      <c r="U485">
        <v>2109.8125</v>
      </c>
      <c r="V485">
        <v>101.4375</v>
      </c>
      <c r="W485">
        <v>659.54322600878106</v>
      </c>
      <c r="X485">
        <v>15.456639399958185</v>
      </c>
      <c r="Y485">
        <v>145</v>
      </c>
      <c r="Z485">
        <v>2387252.0658</v>
      </c>
      <c r="AA485">
        <v>1663.06</v>
      </c>
      <c r="AB485">
        <v>384.31</v>
      </c>
      <c r="AC485">
        <v>195.6</v>
      </c>
      <c r="AD485">
        <v>188.71</v>
      </c>
      <c r="AE485">
        <v>2.14</v>
      </c>
      <c r="AF485">
        <v>949.08</v>
      </c>
      <c r="AG485">
        <v>327.52999999999997</v>
      </c>
      <c r="AH485">
        <v>178.4</v>
      </c>
      <c r="AI485">
        <v>459.5</v>
      </c>
      <c r="AJ485">
        <v>1.3</v>
      </c>
      <c r="AK485">
        <v>0.8</v>
      </c>
      <c r="AL485">
        <v>16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52.43</v>
      </c>
      <c r="AT485">
        <v>0</v>
      </c>
      <c r="AU485">
        <v>0</v>
      </c>
      <c r="AV485">
        <v>0</v>
      </c>
      <c r="AW485">
        <v>29.85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665.57</v>
      </c>
      <c r="BD485">
        <v>0</v>
      </c>
      <c r="BE485">
        <v>0</v>
      </c>
      <c r="BF485">
        <v>0</v>
      </c>
      <c r="BG485">
        <v>5.1000000000000005</v>
      </c>
      <c r="BH485">
        <v>0</v>
      </c>
      <c r="BI485">
        <v>0</v>
      </c>
      <c r="BJ485">
        <v>0</v>
      </c>
      <c r="BK485">
        <v>163</v>
      </c>
      <c r="BL485">
        <v>248.7</v>
      </c>
      <c r="BM485">
        <v>53.05</v>
      </c>
      <c r="BN485">
        <v>16.25</v>
      </c>
      <c r="BO485">
        <v>14.9</v>
      </c>
      <c r="BP485">
        <v>0</v>
      </c>
      <c r="BQ485">
        <v>53.95</v>
      </c>
      <c r="BR485">
        <v>57.5</v>
      </c>
      <c r="BS485">
        <v>2.3000000000000003</v>
      </c>
      <c r="BT485">
        <v>0.5</v>
      </c>
      <c r="BU485">
        <v>7</v>
      </c>
      <c r="BV485">
        <v>0</v>
      </c>
      <c r="BW485">
        <v>0</v>
      </c>
      <c r="BX485">
        <v>0</v>
      </c>
      <c r="BY485">
        <v>0</v>
      </c>
      <c r="BZ485">
        <v>0.6</v>
      </c>
      <c r="CA485">
        <v>0.65</v>
      </c>
      <c r="CB485">
        <v>0</v>
      </c>
      <c r="CC485">
        <v>0</v>
      </c>
      <c r="CD485">
        <v>48</v>
      </c>
      <c r="CE485">
        <v>44.25</v>
      </c>
      <c r="CF485">
        <v>14.5</v>
      </c>
      <c r="CG485">
        <v>0</v>
      </c>
      <c r="CH485">
        <v>0</v>
      </c>
      <c r="CI485">
        <v>0</v>
      </c>
      <c r="CJ485">
        <v>0</v>
      </c>
      <c r="CK485">
        <v>1.4</v>
      </c>
      <c r="CL485">
        <v>0</v>
      </c>
      <c r="CM485">
        <v>0</v>
      </c>
      <c r="CN485">
        <v>0</v>
      </c>
      <c r="CO485">
        <v>0</v>
      </c>
      <c r="CP485">
        <v>0</v>
      </c>
      <c r="CQ485">
        <v>161.97999999999999</v>
      </c>
      <c r="CR485">
        <v>0</v>
      </c>
      <c r="CS485">
        <v>0.9</v>
      </c>
      <c r="CT485">
        <v>4.68</v>
      </c>
      <c r="CU485">
        <v>379</v>
      </c>
      <c r="CV485">
        <v>174</v>
      </c>
      <c r="CW485" t="s">
        <v>1160</v>
      </c>
      <c r="CX485">
        <v>2390.83</v>
      </c>
      <c r="CY485">
        <v>0.02</v>
      </c>
      <c r="CZ485">
        <v>0.12</v>
      </c>
      <c r="DA485">
        <v>0</v>
      </c>
      <c r="DB485">
        <v>0.16</v>
      </c>
      <c r="DC485">
        <v>0</v>
      </c>
      <c r="DD485">
        <v>0.28999999999999998</v>
      </c>
      <c r="DE485">
        <v>0.08</v>
      </c>
      <c r="DF485">
        <v>0.05</v>
      </c>
      <c r="DG485">
        <v>0.04</v>
      </c>
      <c r="DH485">
        <v>0</v>
      </c>
      <c r="DI485">
        <v>0</v>
      </c>
      <c r="DJ485">
        <v>0.16</v>
      </c>
      <c r="DK485">
        <v>0.04</v>
      </c>
      <c r="DL485">
        <v>0</v>
      </c>
      <c r="DM485">
        <v>0</v>
      </c>
      <c r="DN485">
        <v>0</v>
      </c>
      <c r="DO485">
        <v>0</v>
      </c>
      <c r="DP485">
        <v>0</v>
      </c>
      <c r="DQ485">
        <v>0</v>
      </c>
      <c r="DR485">
        <v>0</v>
      </c>
      <c r="DS485">
        <v>0</v>
      </c>
      <c r="DT485">
        <v>0.02</v>
      </c>
      <c r="DU485">
        <v>0.02</v>
      </c>
      <c r="DV485">
        <v>0</v>
      </c>
      <c r="DW485">
        <v>0</v>
      </c>
      <c r="DX485">
        <v>0</v>
      </c>
      <c r="DY485" s="5" t="s">
        <v>1160</v>
      </c>
      <c r="DZ485" s="5" t="s">
        <v>2275</v>
      </c>
      <c r="EA485" s="5" t="s">
        <v>2784</v>
      </c>
      <c r="EB485" s="5" t="s">
        <v>2769</v>
      </c>
      <c r="EC485" s="5">
        <v>2390.8293321900001</v>
      </c>
      <c r="ED485" s="8">
        <v>53.9525648451</v>
      </c>
      <c r="EE485" s="7">
        <v>0.02</v>
      </c>
    </row>
    <row r="486" spans="1:135">
      <c r="A486">
        <v>1</v>
      </c>
      <c r="B486" t="s">
        <v>2239</v>
      </c>
      <c r="C486" t="s">
        <v>1158</v>
      </c>
      <c r="D486" t="s">
        <v>1159</v>
      </c>
      <c r="E486" t="s">
        <v>1161</v>
      </c>
      <c r="F486" t="s">
        <v>121</v>
      </c>
      <c r="G486">
        <v>7274.0785225899999</v>
      </c>
      <c r="H486">
        <v>1457.25</v>
      </c>
      <c r="I486">
        <v>1097.9375</v>
      </c>
      <c r="J486">
        <v>1112.875</v>
      </c>
      <c r="K486">
        <v>843.125</v>
      </c>
      <c r="L486">
        <v>1377.625</v>
      </c>
      <c r="M486">
        <v>1385.25</v>
      </c>
      <c r="N486">
        <v>232.55046081542969</v>
      </c>
      <c r="O486">
        <v>652.126708984375</v>
      </c>
      <c r="P486">
        <v>350.12182965418538</v>
      </c>
      <c r="Q486">
        <v>41.125</v>
      </c>
      <c r="R486">
        <v>3842.125</v>
      </c>
      <c r="S486">
        <v>16</v>
      </c>
      <c r="T486">
        <v>2145.5625</v>
      </c>
      <c r="U486">
        <v>679.375</v>
      </c>
      <c r="V486">
        <v>549.875</v>
      </c>
      <c r="W486">
        <v>642.26024783871583</v>
      </c>
      <c r="X486">
        <v>15.621501899180172</v>
      </c>
      <c r="Y486">
        <v>80</v>
      </c>
      <c r="Z486">
        <v>1450465.8621</v>
      </c>
      <c r="AA486">
        <v>3901.89</v>
      </c>
      <c r="AB486">
        <v>1759.24</v>
      </c>
      <c r="AC486">
        <v>453.12</v>
      </c>
      <c r="AD486">
        <v>1306.1199999999999</v>
      </c>
      <c r="AE486">
        <v>2.9</v>
      </c>
      <c r="AF486">
        <v>435.12</v>
      </c>
      <c r="AG486">
        <v>1704.63</v>
      </c>
      <c r="AH486">
        <v>281</v>
      </c>
      <c r="AI486">
        <v>317.2</v>
      </c>
      <c r="AJ486">
        <v>109.2</v>
      </c>
      <c r="AK486">
        <v>4.8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300.33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678.69</v>
      </c>
      <c r="BD486">
        <v>15.52</v>
      </c>
      <c r="BE486">
        <v>0</v>
      </c>
      <c r="BF486">
        <v>24.2</v>
      </c>
      <c r="BG486">
        <v>0.64</v>
      </c>
      <c r="BH486">
        <v>1.38</v>
      </c>
      <c r="BI486">
        <v>0</v>
      </c>
      <c r="BJ486">
        <v>0</v>
      </c>
      <c r="BK486">
        <v>0</v>
      </c>
      <c r="BL486">
        <v>94.22</v>
      </c>
      <c r="BM486">
        <v>81.58</v>
      </c>
      <c r="BN486">
        <v>0</v>
      </c>
      <c r="BO486">
        <v>1265</v>
      </c>
      <c r="BP486">
        <v>0</v>
      </c>
      <c r="BQ486">
        <v>738.94</v>
      </c>
      <c r="BR486">
        <v>0</v>
      </c>
      <c r="BS486">
        <v>272.75</v>
      </c>
      <c r="BT486">
        <v>0</v>
      </c>
      <c r="BU486">
        <v>0</v>
      </c>
      <c r="BV486">
        <v>0</v>
      </c>
      <c r="BW486">
        <v>0</v>
      </c>
      <c r="BX486">
        <v>0</v>
      </c>
      <c r="BY486">
        <v>2.98</v>
      </c>
      <c r="BZ486">
        <v>3.3</v>
      </c>
      <c r="CA486">
        <v>0</v>
      </c>
      <c r="CB486">
        <v>0</v>
      </c>
      <c r="CC486">
        <v>0</v>
      </c>
      <c r="CD486">
        <v>0</v>
      </c>
      <c r="CE486">
        <v>43.81</v>
      </c>
      <c r="CF486">
        <v>0</v>
      </c>
      <c r="CG486">
        <v>0</v>
      </c>
      <c r="CH486">
        <v>0</v>
      </c>
      <c r="CI486">
        <v>16.010000000000002</v>
      </c>
      <c r="CJ486">
        <v>0</v>
      </c>
      <c r="CK486">
        <v>46.95</v>
      </c>
      <c r="CL486">
        <v>0</v>
      </c>
      <c r="CM486">
        <v>0</v>
      </c>
      <c r="CN486">
        <v>0</v>
      </c>
      <c r="CO486">
        <v>6.5</v>
      </c>
      <c r="CP486">
        <v>15.85</v>
      </c>
      <c r="CQ486">
        <v>12.35</v>
      </c>
      <c r="CR486">
        <v>0</v>
      </c>
      <c r="CS486">
        <v>271.12</v>
      </c>
      <c r="CT486">
        <v>9.77</v>
      </c>
      <c r="CU486">
        <v>180</v>
      </c>
      <c r="CV486">
        <v>80</v>
      </c>
      <c r="CW486" t="s">
        <v>1161</v>
      </c>
      <c r="CX486">
        <v>7274.08</v>
      </c>
      <c r="CY486">
        <v>0.01</v>
      </c>
      <c r="CZ486">
        <v>0.06</v>
      </c>
      <c r="DA486">
        <v>0</v>
      </c>
      <c r="DB486">
        <v>0.02</v>
      </c>
      <c r="DC486">
        <v>0</v>
      </c>
      <c r="DD486">
        <v>0.03</v>
      </c>
      <c r="DE486">
        <v>0.08</v>
      </c>
      <c r="DF486">
        <v>0.01</v>
      </c>
      <c r="DG486">
        <v>0.16</v>
      </c>
      <c r="DH486">
        <v>0</v>
      </c>
      <c r="DI486">
        <v>0</v>
      </c>
      <c r="DJ486">
        <v>0.16</v>
      </c>
      <c r="DK486">
        <v>0.02</v>
      </c>
      <c r="DL486">
        <v>0</v>
      </c>
      <c r="DM486">
        <v>0</v>
      </c>
      <c r="DN486">
        <v>0.38</v>
      </c>
      <c r="DO486">
        <v>0</v>
      </c>
      <c r="DP486">
        <v>0</v>
      </c>
      <c r="DQ486">
        <v>0</v>
      </c>
      <c r="DR486">
        <v>0</v>
      </c>
      <c r="DS486">
        <v>0</v>
      </c>
      <c r="DT486">
        <v>0</v>
      </c>
      <c r="DU486">
        <v>0.03</v>
      </c>
      <c r="DV486">
        <v>0.02</v>
      </c>
      <c r="DW486">
        <v>0</v>
      </c>
      <c r="DX486">
        <v>0</v>
      </c>
      <c r="DY486" s="5" t="s">
        <v>1161</v>
      </c>
      <c r="DZ486" s="5" t="s">
        <v>2279</v>
      </c>
      <c r="EA486" s="5" t="s">
        <v>2784</v>
      </c>
      <c r="EB486" s="5" t="s">
        <v>2769</v>
      </c>
      <c r="EC486" s="5">
        <v>7274.0785225899999</v>
      </c>
      <c r="ED486" s="8">
        <v>1331.3259067724</v>
      </c>
      <c r="EE486" s="7">
        <v>0.18</v>
      </c>
    </row>
    <row r="487" spans="1:135">
      <c r="A487">
        <v>1</v>
      </c>
      <c r="B487" t="s">
        <v>2239</v>
      </c>
      <c r="C487" t="s">
        <v>1158</v>
      </c>
      <c r="D487" t="s">
        <v>1159</v>
      </c>
      <c r="E487" t="s">
        <v>1162</v>
      </c>
      <c r="F487" t="s">
        <v>1163</v>
      </c>
      <c r="G487">
        <v>6330.0922293399999</v>
      </c>
      <c r="H487">
        <v>2832.4375</v>
      </c>
      <c r="I487">
        <v>1629.8125</v>
      </c>
      <c r="J487">
        <v>1046.25</v>
      </c>
      <c r="K487">
        <v>438.125</v>
      </c>
      <c r="L487">
        <v>326.5625</v>
      </c>
      <c r="M487">
        <v>56.625</v>
      </c>
      <c r="N487">
        <v>228.22465515136719</v>
      </c>
      <c r="O487">
        <v>485.6978759765625</v>
      </c>
      <c r="P487">
        <v>367.03039602835634</v>
      </c>
      <c r="Q487">
        <v>132.1875</v>
      </c>
      <c r="R487">
        <v>1377.6875</v>
      </c>
      <c r="S487">
        <v>9.875</v>
      </c>
      <c r="T487">
        <v>1008.125</v>
      </c>
      <c r="U487">
        <v>3344.125</v>
      </c>
      <c r="V487">
        <v>457.8125</v>
      </c>
      <c r="W487">
        <v>653.83809505005229</v>
      </c>
      <c r="X487">
        <v>15.653373842478331</v>
      </c>
      <c r="Y487">
        <v>235</v>
      </c>
      <c r="Z487">
        <v>4400705.2857999997</v>
      </c>
      <c r="AA487">
        <v>5633.75</v>
      </c>
      <c r="AB487">
        <v>2146.04</v>
      </c>
      <c r="AC487">
        <v>1092.55</v>
      </c>
      <c r="AD487">
        <v>1053.49</v>
      </c>
      <c r="AE487">
        <v>3.67</v>
      </c>
      <c r="AF487">
        <v>1669.51</v>
      </c>
      <c r="AG487">
        <v>1814.53</v>
      </c>
      <c r="AH487">
        <v>1047.0999999999999</v>
      </c>
      <c r="AI487">
        <v>671</v>
      </c>
      <c r="AJ487">
        <v>21.3</v>
      </c>
      <c r="AK487">
        <v>18.400000000000002</v>
      </c>
      <c r="AL487">
        <v>126.9</v>
      </c>
      <c r="AM487">
        <v>0</v>
      </c>
      <c r="AN487">
        <v>0</v>
      </c>
      <c r="AO487">
        <v>4.8</v>
      </c>
      <c r="AP487">
        <v>0</v>
      </c>
      <c r="AQ487">
        <v>20.5</v>
      </c>
      <c r="AR487">
        <v>0</v>
      </c>
      <c r="AS487">
        <v>172.98</v>
      </c>
      <c r="AT487">
        <v>0</v>
      </c>
      <c r="AU487">
        <v>0</v>
      </c>
      <c r="AV487">
        <v>0</v>
      </c>
      <c r="AW487">
        <v>7.8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646.37</v>
      </c>
      <c r="BD487">
        <v>0</v>
      </c>
      <c r="BE487">
        <v>0</v>
      </c>
      <c r="BF487">
        <v>0</v>
      </c>
      <c r="BG487">
        <v>2.9</v>
      </c>
      <c r="BH487">
        <v>0</v>
      </c>
      <c r="BI487">
        <v>14.65</v>
      </c>
      <c r="BJ487">
        <v>0</v>
      </c>
      <c r="BK487">
        <v>0</v>
      </c>
      <c r="BL487">
        <v>812.3</v>
      </c>
      <c r="BM487">
        <v>170.95</v>
      </c>
      <c r="BN487">
        <v>0</v>
      </c>
      <c r="BO487">
        <v>1901</v>
      </c>
      <c r="BP487">
        <v>0</v>
      </c>
      <c r="BQ487">
        <v>350.85</v>
      </c>
      <c r="BR487">
        <v>0</v>
      </c>
      <c r="BS487">
        <v>1.9</v>
      </c>
      <c r="BT487">
        <v>22</v>
      </c>
      <c r="BU487">
        <v>0</v>
      </c>
      <c r="BV487">
        <v>15</v>
      </c>
      <c r="BW487">
        <v>7</v>
      </c>
      <c r="BX487">
        <v>0</v>
      </c>
      <c r="BY487">
        <v>1.25</v>
      </c>
      <c r="BZ487">
        <v>0</v>
      </c>
      <c r="CA487">
        <v>0</v>
      </c>
      <c r="CB487">
        <v>0</v>
      </c>
      <c r="CC487">
        <v>3.7</v>
      </c>
      <c r="CD487">
        <v>364</v>
      </c>
      <c r="CE487">
        <v>141.80000000000001</v>
      </c>
      <c r="CF487">
        <v>0</v>
      </c>
      <c r="CG487">
        <v>49.5</v>
      </c>
      <c r="CH487">
        <v>0</v>
      </c>
      <c r="CI487">
        <v>238.5</v>
      </c>
      <c r="CJ487">
        <v>0</v>
      </c>
      <c r="CK487">
        <v>0</v>
      </c>
      <c r="CL487">
        <v>0</v>
      </c>
      <c r="CM487">
        <v>0</v>
      </c>
      <c r="CN487">
        <v>0</v>
      </c>
      <c r="CO487">
        <v>11.7</v>
      </c>
      <c r="CP487">
        <v>0</v>
      </c>
      <c r="CQ487">
        <v>321.75</v>
      </c>
      <c r="CR487">
        <v>3.75</v>
      </c>
      <c r="CS487">
        <v>174.95</v>
      </c>
      <c r="CT487">
        <v>44.95</v>
      </c>
      <c r="CU487">
        <v>503</v>
      </c>
      <c r="CV487">
        <v>305.5</v>
      </c>
      <c r="CW487" t="s">
        <v>1162</v>
      </c>
      <c r="CX487">
        <v>6330.09</v>
      </c>
      <c r="CY487">
        <v>7.0000000000000007E-2</v>
      </c>
      <c r="CZ487">
        <v>0.16</v>
      </c>
      <c r="DA487">
        <v>0</v>
      </c>
      <c r="DB487">
        <v>0.09</v>
      </c>
      <c r="DC487">
        <v>0.01</v>
      </c>
      <c r="DD487">
        <v>0.21</v>
      </c>
      <c r="DE487">
        <v>0.13</v>
      </c>
      <c r="DF487">
        <v>0.04</v>
      </c>
      <c r="DG487">
        <v>0.13</v>
      </c>
      <c r="DH487">
        <v>0</v>
      </c>
      <c r="DI487">
        <v>0.01</v>
      </c>
      <c r="DJ487">
        <v>7.0000000000000007E-2</v>
      </c>
      <c r="DK487">
        <v>0.04</v>
      </c>
      <c r="DL487">
        <v>0</v>
      </c>
      <c r="DM487">
        <v>0</v>
      </c>
      <c r="DN487">
        <v>0.01</v>
      </c>
      <c r="DO487">
        <v>0</v>
      </c>
      <c r="DP487">
        <v>0</v>
      </c>
      <c r="DQ487">
        <v>0</v>
      </c>
      <c r="DR487">
        <v>0.01</v>
      </c>
      <c r="DS487">
        <v>0</v>
      </c>
      <c r="DT487">
        <v>0.01</v>
      </c>
      <c r="DU487">
        <v>0.01</v>
      </c>
      <c r="DV487">
        <v>0</v>
      </c>
      <c r="DW487">
        <v>0</v>
      </c>
      <c r="DX487">
        <v>0</v>
      </c>
      <c r="DY487" s="5" t="s">
        <v>1162</v>
      </c>
      <c r="DZ487" s="5" t="s">
        <v>2785</v>
      </c>
      <c r="EA487" s="5" t="s">
        <v>2784</v>
      </c>
      <c r="EB487" s="5" t="s">
        <v>2769</v>
      </c>
      <c r="EC487" s="5">
        <v>6330.0922293399999</v>
      </c>
      <c r="ED487" s="8">
        <v>59.218616072259998</v>
      </c>
      <c r="EE487" s="7">
        <v>0.01</v>
      </c>
    </row>
    <row r="488" spans="1:135">
      <c r="A488">
        <v>1</v>
      </c>
      <c r="B488" t="s">
        <v>2239</v>
      </c>
      <c r="C488" t="s">
        <v>1158</v>
      </c>
      <c r="D488" t="s">
        <v>1159</v>
      </c>
      <c r="E488" t="s">
        <v>1164</v>
      </c>
      <c r="F488" t="s">
        <v>1165</v>
      </c>
      <c r="G488">
        <v>9938.9875787000001</v>
      </c>
      <c r="H488">
        <v>2318.4375</v>
      </c>
      <c r="I488">
        <v>2047.6875</v>
      </c>
      <c r="J488">
        <v>1959.875</v>
      </c>
      <c r="K488">
        <v>1259.75</v>
      </c>
      <c r="L488">
        <v>1564.875</v>
      </c>
      <c r="M488">
        <v>789</v>
      </c>
      <c r="N488">
        <v>221.5555419921875</v>
      </c>
      <c r="O488">
        <v>507.40142822265625</v>
      </c>
      <c r="P488">
        <v>311.01590970391959</v>
      </c>
      <c r="Q488">
        <v>33.9375</v>
      </c>
      <c r="R488">
        <v>1135.8125</v>
      </c>
      <c r="S488">
        <v>216.375</v>
      </c>
      <c r="T488">
        <v>6332.8125</v>
      </c>
      <c r="U488">
        <v>1734.375</v>
      </c>
      <c r="V488">
        <v>486.3125</v>
      </c>
      <c r="W488">
        <v>640.17593535810852</v>
      </c>
      <c r="X488">
        <v>15.817593221404765</v>
      </c>
      <c r="Y488">
        <v>79</v>
      </c>
      <c r="Z488">
        <v>2151533.5583000001</v>
      </c>
      <c r="AA488">
        <v>6831.95</v>
      </c>
      <c r="AB488">
        <v>2279.5</v>
      </c>
      <c r="AC488">
        <v>1615.47</v>
      </c>
      <c r="AD488">
        <v>664.03</v>
      </c>
      <c r="AE488">
        <v>3.57</v>
      </c>
      <c r="AF488">
        <v>398.35</v>
      </c>
      <c r="AG488">
        <v>4150.53</v>
      </c>
      <c r="AH488">
        <v>1125.7</v>
      </c>
      <c r="AI488">
        <v>225.9</v>
      </c>
      <c r="AJ488">
        <v>0.1</v>
      </c>
      <c r="AK488">
        <v>1.6</v>
      </c>
      <c r="AL488">
        <v>0</v>
      </c>
      <c r="AM488">
        <v>24.02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1458.55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75.66</v>
      </c>
      <c r="BD488">
        <v>2.57</v>
      </c>
      <c r="BE488">
        <v>0</v>
      </c>
      <c r="BF488">
        <v>0</v>
      </c>
      <c r="BG488">
        <v>0</v>
      </c>
      <c r="BH488">
        <v>0</v>
      </c>
      <c r="BI488">
        <v>0</v>
      </c>
      <c r="BJ488">
        <v>0</v>
      </c>
      <c r="BK488">
        <v>0</v>
      </c>
      <c r="BL488">
        <v>715.6</v>
      </c>
      <c r="BM488">
        <v>17.36</v>
      </c>
      <c r="BN488">
        <v>0</v>
      </c>
      <c r="BO488">
        <v>1521.66</v>
      </c>
      <c r="BP488">
        <v>0</v>
      </c>
      <c r="BQ488">
        <v>770.49</v>
      </c>
      <c r="BR488">
        <v>290.41000000000003</v>
      </c>
      <c r="BS488">
        <v>0</v>
      </c>
      <c r="BT488">
        <v>0</v>
      </c>
      <c r="BU488">
        <v>0</v>
      </c>
      <c r="BV488">
        <v>0</v>
      </c>
      <c r="BW488">
        <v>0</v>
      </c>
      <c r="BX488">
        <v>0</v>
      </c>
      <c r="BY488">
        <v>0.55000000000000004</v>
      </c>
      <c r="BZ488">
        <v>0</v>
      </c>
      <c r="CA488">
        <v>0</v>
      </c>
      <c r="CB488">
        <v>0</v>
      </c>
      <c r="CC488">
        <v>0</v>
      </c>
      <c r="CD488">
        <v>0</v>
      </c>
      <c r="CE488">
        <v>43.42</v>
      </c>
      <c r="CF488">
        <v>0</v>
      </c>
      <c r="CG488">
        <v>0</v>
      </c>
      <c r="CH488">
        <v>0</v>
      </c>
      <c r="CI488">
        <v>1566.31</v>
      </c>
      <c r="CJ488">
        <v>0</v>
      </c>
      <c r="CK488">
        <v>0</v>
      </c>
      <c r="CL488">
        <v>0</v>
      </c>
      <c r="CM488">
        <v>0</v>
      </c>
      <c r="CN488">
        <v>0</v>
      </c>
      <c r="CO488">
        <v>0</v>
      </c>
      <c r="CP488">
        <v>329.15</v>
      </c>
      <c r="CQ488">
        <v>11.45</v>
      </c>
      <c r="CR488">
        <v>0</v>
      </c>
      <c r="CS488">
        <v>3.75</v>
      </c>
      <c r="CT488">
        <v>1</v>
      </c>
      <c r="CU488">
        <v>391</v>
      </c>
      <c r="CV488">
        <v>79</v>
      </c>
      <c r="CW488" t="s">
        <v>1164</v>
      </c>
      <c r="CX488">
        <v>9938.99</v>
      </c>
      <c r="CY488">
        <v>0.01</v>
      </c>
      <c r="CZ488">
        <v>0.01</v>
      </c>
      <c r="DA488">
        <v>0</v>
      </c>
      <c r="DB488">
        <v>0</v>
      </c>
      <c r="DC488">
        <v>0</v>
      </c>
      <c r="DD488">
        <v>0.04</v>
      </c>
      <c r="DE488">
        <v>7.0000000000000007E-2</v>
      </c>
      <c r="DF488">
        <v>0</v>
      </c>
      <c r="DG488">
        <v>0.66</v>
      </c>
      <c r="DH488">
        <v>0</v>
      </c>
      <c r="DI488">
        <v>0</v>
      </c>
      <c r="DJ488">
        <v>0.12</v>
      </c>
      <c r="DK488">
        <v>0.05</v>
      </c>
      <c r="DL488">
        <v>0</v>
      </c>
      <c r="DM488">
        <v>0</v>
      </c>
      <c r="DN488">
        <v>0</v>
      </c>
      <c r="DO488">
        <v>0</v>
      </c>
      <c r="DP488">
        <v>0</v>
      </c>
      <c r="DQ488">
        <v>0</v>
      </c>
      <c r="DR488">
        <v>0.01</v>
      </c>
      <c r="DS488">
        <v>0</v>
      </c>
      <c r="DT488">
        <v>0</v>
      </c>
      <c r="DU488">
        <v>0</v>
      </c>
      <c r="DV488">
        <v>0</v>
      </c>
      <c r="DW488">
        <v>0</v>
      </c>
      <c r="DX488">
        <v>0</v>
      </c>
      <c r="DY488" s="5" t="s">
        <v>1164</v>
      </c>
      <c r="DZ488" s="5" t="s">
        <v>2786</v>
      </c>
      <c r="EA488" s="5" t="s">
        <v>2784</v>
      </c>
      <c r="EB488" s="5" t="s">
        <v>2769</v>
      </c>
      <c r="EC488" s="5">
        <v>9938.9875787000001</v>
      </c>
      <c r="ED488" s="8">
        <v>93.176037739899996</v>
      </c>
      <c r="EE488" s="7">
        <v>0.01</v>
      </c>
    </row>
    <row r="489" spans="1:135">
      <c r="A489">
        <v>1</v>
      </c>
      <c r="B489" t="s">
        <v>2239</v>
      </c>
      <c r="C489" t="s">
        <v>1158</v>
      </c>
      <c r="D489" t="s">
        <v>1159</v>
      </c>
      <c r="E489" t="s">
        <v>1166</v>
      </c>
      <c r="F489" t="s">
        <v>1167</v>
      </c>
      <c r="G489">
        <v>5549.9817129000003</v>
      </c>
      <c r="H489">
        <v>3938.8125</v>
      </c>
      <c r="I489">
        <v>811</v>
      </c>
      <c r="J489">
        <v>319.625</v>
      </c>
      <c r="K489">
        <v>163.9375</v>
      </c>
      <c r="L489">
        <v>228.5625</v>
      </c>
      <c r="M489">
        <v>87.8125</v>
      </c>
      <c r="N489">
        <v>204.79963684082031</v>
      </c>
      <c r="O489">
        <v>453.602294921875</v>
      </c>
      <c r="P489">
        <v>271.73692575328664</v>
      </c>
      <c r="Q489">
        <v>31.875</v>
      </c>
      <c r="R489">
        <v>305.6875</v>
      </c>
      <c r="S489">
        <v>34.6875</v>
      </c>
      <c r="T489">
        <v>497.3125</v>
      </c>
      <c r="U489">
        <v>4286.75</v>
      </c>
      <c r="V489">
        <v>393.4375</v>
      </c>
      <c r="W489">
        <v>641.28377236944357</v>
      </c>
      <c r="X489">
        <v>15.987730676967779</v>
      </c>
      <c r="Y489">
        <v>59</v>
      </c>
      <c r="Z489">
        <v>2634045.0729</v>
      </c>
      <c r="AA489">
        <v>4636.25</v>
      </c>
      <c r="AB489">
        <v>1972.4</v>
      </c>
      <c r="AC489">
        <v>1162.8599999999999</v>
      </c>
      <c r="AD489">
        <v>809.54</v>
      </c>
      <c r="AE489">
        <v>4.6900000000000004</v>
      </c>
      <c r="AF489">
        <v>1197.1500000000001</v>
      </c>
      <c r="AG489">
        <v>1462.01</v>
      </c>
      <c r="AH489">
        <v>271</v>
      </c>
      <c r="AI489">
        <v>302</v>
      </c>
      <c r="AJ489">
        <v>29.2</v>
      </c>
      <c r="AK489">
        <v>0</v>
      </c>
      <c r="AL489">
        <v>79</v>
      </c>
      <c r="AM489">
        <v>0</v>
      </c>
      <c r="AN489">
        <v>0</v>
      </c>
      <c r="AO489">
        <v>0</v>
      </c>
      <c r="AP489">
        <v>0</v>
      </c>
      <c r="AQ489">
        <v>5</v>
      </c>
      <c r="AR489">
        <v>0</v>
      </c>
      <c r="AS489">
        <v>88.52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208.98</v>
      </c>
      <c r="BD489">
        <v>1.96</v>
      </c>
      <c r="BE489">
        <v>0</v>
      </c>
      <c r="BF489">
        <v>0</v>
      </c>
      <c r="BG489">
        <v>0</v>
      </c>
      <c r="BH489">
        <v>1.75</v>
      </c>
      <c r="BI489">
        <v>0</v>
      </c>
      <c r="BJ489">
        <v>0</v>
      </c>
      <c r="BK489">
        <v>624.28</v>
      </c>
      <c r="BL489">
        <v>582.05000000000007</v>
      </c>
      <c r="BM489">
        <v>0</v>
      </c>
      <c r="BN489">
        <v>0</v>
      </c>
      <c r="BO489">
        <v>340.5</v>
      </c>
      <c r="BP489">
        <v>0</v>
      </c>
      <c r="BQ489">
        <v>11.32</v>
      </c>
      <c r="BR489">
        <v>0</v>
      </c>
      <c r="BS489">
        <v>0</v>
      </c>
      <c r="BT489">
        <v>11.5</v>
      </c>
      <c r="BU489">
        <v>0</v>
      </c>
      <c r="BV489">
        <v>0</v>
      </c>
      <c r="BW489">
        <v>0</v>
      </c>
      <c r="BX489">
        <v>0</v>
      </c>
      <c r="BY489">
        <v>0</v>
      </c>
      <c r="BZ489">
        <v>0</v>
      </c>
      <c r="CA489">
        <v>0</v>
      </c>
      <c r="CB489">
        <v>0</v>
      </c>
      <c r="CC489">
        <v>1.46</v>
      </c>
      <c r="CD489">
        <v>0</v>
      </c>
      <c r="CE489">
        <v>101.5</v>
      </c>
      <c r="CF489">
        <v>1.67</v>
      </c>
      <c r="CG489">
        <v>115.77</v>
      </c>
      <c r="CH489">
        <v>0</v>
      </c>
      <c r="CI489">
        <v>300.73</v>
      </c>
      <c r="CJ489">
        <v>0</v>
      </c>
      <c r="CK489">
        <v>0</v>
      </c>
      <c r="CL489">
        <v>0</v>
      </c>
      <c r="CM489">
        <v>0</v>
      </c>
      <c r="CN489">
        <v>5.32</v>
      </c>
      <c r="CO489">
        <v>0</v>
      </c>
      <c r="CP489">
        <v>1.2</v>
      </c>
      <c r="CQ489">
        <v>3.31</v>
      </c>
      <c r="CR489">
        <v>2.38</v>
      </c>
      <c r="CS489">
        <v>2117.8000000000002</v>
      </c>
      <c r="CT489">
        <v>30.25</v>
      </c>
      <c r="CU489">
        <v>767</v>
      </c>
      <c r="CV489">
        <v>106.2</v>
      </c>
      <c r="CW489" t="s">
        <v>1166</v>
      </c>
      <c r="CX489">
        <v>5549.98</v>
      </c>
      <c r="CY489">
        <v>0</v>
      </c>
      <c r="CZ489">
        <v>0.28999999999999998</v>
      </c>
      <c r="DA489">
        <v>0</v>
      </c>
      <c r="DB489">
        <v>0.04</v>
      </c>
      <c r="DC489">
        <v>0</v>
      </c>
      <c r="DD489">
        <v>0.09</v>
      </c>
      <c r="DE489">
        <v>7.0000000000000007E-2</v>
      </c>
      <c r="DF489">
        <v>0.01</v>
      </c>
      <c r="DG489">
        <v>0.3</v>
      </c>
      <c r="DH489">
        <v>0</v>
      </c>
      <c r="DI489">
        <v>0</v>
      </c>
      <c r="DJ489">
        <v>0.05</v>
      </c>
      <c r="DK489">
        <v>0.08</v>
      </c>
      <c r="DL489">
        <v>0</v>
      </c>
      <c r="DM489">
        <v>0</v>
      </c>
      <c r="DN489">
        <v>0</v>
      </c>
      <c r="DO489">
        <v>0</v>
      </c>
      <c r="DP489">
        <v>0</v>
      </c>
      <c r="DQ489">
        <v>0</v>
      </c>
      <c r="DR489">
        <v>0</v>
      </c>
      <c r="DS489">
        <v>0</v>
      </c>
      <c r="DT489">
        <v>0</v>
      </c>
      <c r="DU489">
        <v>0.05</v>
      </c>
      <c r="DV489">
        <v>0</v>
      </c>
      <c r="DW489">
        <v>0</v>
      </c>
      <c r="DX489">
        <v>0.01</v>
      </c>
      <c r="DY489" s="5" t="s">
        <v>1166</v>
      </c>
      <c r="DZ489" s="5" t="s">
        <v>2787</v>
      </c>
      <c r="EA489" s="5" t="s">
        <v>2784</v>
      </c>
      <c r="EB489" s="5" t="s">
        <v>2769</v>
      </c>
      <c r="EC489" s="5">
        <v>5549.9817129000003</v>
      </c>
      <c r="ED489" s="8">
        <v>8.1208360408099995</v>
      </c>
      <c r="EE489" s="7">
        <v>0</v>
      </c>
    </row>
    <row r="490" spans="1:135">
      <c r="A490">
        <v>1</v>
      </c>
      <c r="B490" t="s">
        <v>2239</v>
      </c>
      <c r="C490" t="s">
        <v>1158</v>
      </c>
      <c r="D490" t="s">
        <v>1159</v>
      </c>
      <c r="E490" t="s">
        <v>1168</v>
      </c>
      <c r="F490" t="s">
        <v>1169</v>
      </c>
      <c r="G490">
        <v>61.514012192000003</v>
      </c>
      <c r="H490">
        <v>33.375</v>
      </c>
      <c r="I490">
        <v>7.3125</v>
      </c>
      <c r="J490">
        <v>6.875</v>
      </c>
      <c r="K490">
        <v>3.875</v>
      </c>
      <c r="L490">
        <v>5.625</v>
      </c>
      <c r="M490">
        <v>4.4375</v>
      </c>
      <c r="N490">
        <v>393.60977172851563</v>
      </c>
      <c r="O490">
        <v>443.6363525390625</v>
      </c>
      <c r="P490">
        <v>415.10619862874347</v>
      </c>
      <c r="Q490">
        <v>61.3125</v>
      </c>
      <c r="R490">
        <v>0</v>
      </c>
      <c r="S490">
        <v>0</v>
      </c>
      <c r="T490">
        <v>0.125</v>
      </c>
      <c r="U490">
        <v>6.25E-2</v>
      </c>
      <c r="V490">
        <v>0</v>
      </c>
      <c r="W490">
        <v>664.21725888324875</v>
      </c>
      <c r="X490">
        <v>15.580649746192893</v>
      </c>
      <c r="Y490">
        <v>2</v>
      </c>
      <c r="Z490" t="s">
        <v>2161</v>
      </c>
      <c r="AA490">
        <v>35.18</v>
      </c>
      <c r="AB490">
        <v>8.73</v>
      </c>
      <c r="AC490">
        <v>8.73</v>
      </c>
      <c r="AD490">
        <v>0</v>
      </c>
      <c r="AE490">
        <v>0.2</v>
      </c>
      <c r="AF490">
        <v>20.25</v>
      </c>
      <c r="AG490">
        <v>6</v>
      </c>
      <c r="AH490">
        <v>0</v>
      </c>
      <c r="AI490">
        <v>0.7</v>
      </c>
      <c r="AJ490">
        <v>0.2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13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  <c r="BJ490">
        <v>0</v>
      </c>
      <c r="BK490">
        <v>0</v>
      </c>
      <c r="BL490">
        <v>22.18</v>
      </c>
      <c r="BM490">
        <v>0</v>
      </c>
      <c r="BN490">
        <v>0</v>
      </c>
      <c r="BO490">
        <v>0</v>
      </c>
      <c r="BP490">
        <v>0</v>
      </c>
      <c r="BQ490">
        <v>0</v>
      </c>
      <c r="BR490">
        <v>0</v>
      </c>
      <c r="BS490">
        <v>0</v>
      </c>
      <c r="BT490">
        <v>0</v>
      </c>
      <c r="BU490">
        <v>0</v>
      </c>
      <c r="BV490">
        <v>0</v>
      </c>
      <c r="BW490">
        <v>0</v>
      </c>
      <c r="BX490">
        <v>0</v>
      </c>
      <c r="BY490">
        <v>0</v>
      </c>
      <c r="BZ490">
        <v>0</v>
      </c>
      <c r="CA490">
        <v>0</v>
      </c>
      <c r="CB490">
        <v>0</v>
      </c>
      <c r="CC490">
        <v>0</v>
      </c>
      <c r="CD490">
        <v>0</v>
      </c>
      <c r="CE490">
        <v>0</v>
      </c>
      <c r="CF490">
        <v>0</v>
      </c>
      <c r="CG490">
        <v>0</v>
      </c>
      <c r="CH490">
        <v>0</v>
      </c>
      <c r="CI490">
        <v>0</v>
      </c>
      <c r="CJ490">
        <v>0</v>
      </c>
      <c r="CK490">
        <v>0</v>
      </c>
      <c r="CL490">
        <v>0</v>
      </c>
      <c r="CM490">
        <v>0</v>
      </c>
      <c r="CN490">
        <v>0</v>
      </c>
      <c r="CO490">
        <v>0</v>
      </c>
      <c r="CP490">
        <v>0</v>
      </c>
      <c r="CQ490">
        <v>0</v>
      </c>
      <c r="CR490">
        <v>0</v>
      </c>
      <c r="CS490">
        <v>0</v>
      </c>
      <c r="CT490">
        <v>0</v>
      </c>
      <c r="CU490">
        <v>21</v>
      </c>
      <c r="CV490">
        <v>3.6</v>
      </c>
      <c r="CW490" t="s">
        <v>1168</v>
      </c>
      <c r="CX490">
        <v>61.51</v>
      </c>
      <c r="CY490">
        <v>0.95</v>
      </c>
      <c r="CZ490">
        <v>0</v>
      </c>
      <c r="DA490">
        <v>0</v>
      </c>
      <c r="DB490">
        <v>0</v>
      </c>
      <c r="DC490">
        <v>0</v>
      </c>
      <c r="DD490">
        <v>0</v>
      </c>
      <c r="DE490">
        <v>0</v>
      </c>
      <c r="DF490">
        <v>0.04</v>
      </c>
      <c r="DG490">
        <v>0</v>
      </c>
      <c r="DH490">
        <v>0</v>
      </c>
      <c r="DI490">
        <v>0</v>
      </c>
      <c r="DJ490">
        <v>0</v>
      </c>
      <c r="DK490">
        <v>0</v>
      </c>
      <c r="DL490">
        <v>0</v>
      </c>
      <c r="DM490">
        <v>0</v>
      </c>
      <c r="DN490">
        <v>0</v>
      </c>
      <c r="DO490">
        <v>0</v>
      </c>
      <c r="DP490">
        <v>0</v>
      </c>
      <c r="DQ490">
        <v>0</v>
      </c>
      <c r="DR490">
        <v>0</v>
      </c>
      <c r="DS490">
        <v>0</v>
      </c>
      <c r="DT490">
        <v>0.01</v>
      </c>
      <c r="DU490">
        <v>0</v>
      </c>
      <c r="DV490">
        <v>0</v>
      </c>
      <c r="DW490">
        <v>0</v>
      </c>
      <c r="DX490">
        <v>0</v>
      </c>
      <c r="DY490" s="5" t="s">
        <v>1168</v>
      </c>
      <c r="DZ490" s="5" t="s">
        <v>2788</v>
      </c>
      <c r="EA490" s="5" t="s">
        <v>2784</v>
      </c>
      <c r="EB490" s="5" t="s">
        <v>2769</v>
      </c>
      <c r="EC490" s="5">
        <v>61.514012192000003</v>
      </c>
      <c r="ED490" s="8">
        <v>0.22689318414599999</v>
      </c>
      <c r="EE490" s="7">
        <v>0</v>
      </c>
    </row>
    <row r="491" spans="1:135">
      <c r="A491">
        <v>1</v>
      </c>
      <c r="B491" t="s">
        <v>2239</v>
      </c>
      <c r="C491" t="s">
        <v>1158</v>
      </c>
      <c r="D491" t="s">
        <v>1159</v>
      </c>
      <c r="E491" t="s">
        <v>1170</v>
      </c>
      <c r="F491" t="s">
        <v>1171</v>
      </c>
      <c r="G491">
        <v>3358.21779487</v>
      </c>
      <c r="H491">
        <v>1374.875</v>
      </c>
      <c r="I491">
        <v>929.8125</v>
      </c>
      <c r="J491">
        <v>635.375</v>
      </c>
      <c r="K491">
        <v>225.875</v>
      </c>
      <c r="L491">
        <v>160.9375</v>
      </c>
      <c r="M491">
        <v>30.875</v>
      </c>
      <c r="N491">
        <v>233.06320190429688</v>
      </c>
      <c r="O491">
        <v>447.79046630859375</v>
      </c>
      <c r="P491">
        <v>327.37491364600129</v>
      </c>
      <c r="Q491">
        <v>13.125</v>
      </c>
      <c r="R491">
        <v>72.0625</v>
      </c>
      <c r="S491">
        <v>3.4375</v>
      </c>
      <c r="T491">
        <v>942.5</v>
      </c>
      <c r="U491">
        <v>2113.25</v>
      </c>
      <c r="V491">
        <v>213.375</v>
      </c>
      <c r="W491">
        <v>645.17316710085595</v>
      </c>
      <c r="X491">
        <v>15.81775604763677</v>
      </c>
      <c r="Y491">
        <v>41</v>
      </c>
      <c r="Z491">
        <v>1393621.4786</v>
      </c>
      <c r="AA491">
        <v>2913.23</v>
      </c>
      <c r="AB491">
        <v>1873.3</v>
      </c>
      <c r="AC491">
        <v>894.29</v>
      </c>
      <c r="AD491">
        <v>979.01</v>
      </c>
      <c r="AE491">
        <v>2.09</v>
      </c>
      <c r="AF491">
        <v>363.1</v>
      </c>
      <c r="AG491">
        <v>674.74</v>
      </c>
      <c r="AH491">
        <v>464.2</v>
      </c>
      <c r="AI491">
        <v>329.8</v>
      </c>
      <c r="AJ491">
        <v>3.6</v>
      </c>
      <c r="AK491">
        <v>8</v>
      </c>
      <c r="AL491">
        <v>12.21</v>
      </c>
      <c r="AM491">
        <v>0</v>
      </c>
      <c r="AN491">
        <v>0</v>
      </c>
      <c r="AO491">
        <v>0</v>
      </c>
      <c r="AP491">
        <v>0</v>
      </c>
      <c r="AQ491">
        <v>2</v>
      </c>
      <c r="AR491">
        <v>0</v>
      </c>
      <c r="AS491">
        <v>68.290000000000006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39.630000000000003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  <c r="BJ491">
        <v>0</v>
      </c>
      <c r="BK491">
        <v>0</v>
      </c>
      <c r="BL491">
        <v>34.950000000000003</v>
      </c>
      <c r="BM491">
        <v>65.73</v>
      </c>
      <c r="BN491">
        <v>0</v>
      </c>
      <c r="BO491">
        <v>453.98</v>
      </c>
      <c r="BP491">
        <v>137.66</v>
      </c>
      <c r="BQ491">
        <v>37.65</v>
      </c>
      <c r="BR491">
        <v>0</v>
      </c>
      <c r="BS491">
        <v>0</v>
      </c>
      <c r="BT491">
        <v>0</v>
      </c>
      <c r="BU491">
        <v>4.0999999999999996</v>
      </c>
      <c r="BV491">
        <v>0</v>
      </c>
      <c r="BW491">
        <v>0</v>
      </c>
      <c r="BX491">
        <v>0</v>
      </c>
      <c r="BY491">
        <v>0</v>
      </c>
      <c r="BZ491">
        <v>0</v>
      </c>
      <c r="CA491">
        <v>0</v>
      </c>
      <c r="CB491">
        <v>0</v>
      </c>
      <c r="CC491">
        <v>0</v>
      </c>
      <c r="CD491">
        <v>0</v>
      </c>
      <c r="CE491">
        <v>256.83</v>
      </c>
      <c r="CF491">
        <v>181.4</v>
      </c>
      <c r="CG491">
        <v>0</v>
      </c>
      <c r="CH491">
        <v>0</v>
      </c>
      <c r="CI491">
        <v>465.45</v>
      </c>
      <c r="CJ491">
        <v>0</v>
      </c>
      <c r="CK491">
        <v>4.62</v>
      </c>
      <c r="CL491">
        <v>0</v>
      </c>
      <c r="CM491">
        <v>0</v>
      </c>
      <c r="CN491">
        <v>189.02</v>
      </c>
      <c r="CO491">
        <v>0</v>
      </c>
      <c r="CP491">
        <v>0</v>
      </c>
      <c r="CQ491">
        <v>285.08</v>
      </c>
      <c r="CR491">
        <v>0</v>
      </c>
      <c r="CS491">
        <v>674.63</v>
      </c>
      <c r="CT491">
        <v>0</v>
      </c>
      <c r="CU491">
        <v>198</v>
      </c>
      <c r="CV491">
        <v>53.300000000000004</v>
      </c>
      <c r="CW491" t="s">
        <v>1170</v>
      </c>
      <c r="CX491">
        <v>3358.22</v>
      </c>
      <c r="CY491">
        <v>0</v>
      </c>
      <c r="CZ491">
        <v>0.28000000000000003</v>
      </c>
      <c r="DA491">
        <v>0</v>
      </c>
      <c r="DB491">
        <v>0.01</v>
      </c>
      <c r="DC491">
        <v>0</v>
      </c>
      <c r="DD491">
        <v>0.12</v>
      </c>
      <c r="DE491">
        <v>0.14000000000000001</v>
      </c>
      <c r="DF491">
        <v>0</v>
      </c>
      <c r="DG491">
        <v>0.3</v>
      </c>
      <c r="DH491">
        <v>0</v>
      </c>
      <c r="DI491">
        <v>0</v>
      </c>
      <c r="DJ491">
        <v>0.04</v>
      </c>
      <c r="DK491">
        <v>0.1</v>
      </c>
      <c r="DL491">
        <v>0</v>
      </c>
      <c r="DM491">
        <v>0</v>
      </c>
      <c r="DN491">
        <v>0</v>
      </c>
      <c r="DO491">
        <v>0</v>
      </c>
      <c r="DP491">
        <v>0</v>
      </c>
      <c r="DQ491">
        <v>0</v>
      </c>
      <c r="DR491">
        <v>0</v>
      </c>
      <c r="DS491">
        <v>0</v>
      </c>
      <c r="DT491">
        <v>0</v>
      </c>
      <c r="DU491">
        <v>0</v>
      </c>
      <c r="DV491">
        <v>0</v>
      </c>
      <c r="DW491">
        <v>0</v>
      </c>
      <c r="DX491">
        <v>0</v>
      </c>
      <c r="DY491" s="5" t="s">
        <v>1170</v>
      </c>
      <c r="DZ491" s="5" t="s">
        <v>2789</v>
      </c>
      <c r="EA491" s="5" t="s">
        <v>2784</v>
      </c>
      <c r="EB491" s="5" t="s">
        <v>2769</v>
      </c>
      <c r="EC491" s="5">
        <v>3358.21779487</v>
      </c>
      <c r="ED491" s="8">
        <v>1.05549061446</v>
      </c>
      <c r="EE491" s="7">
        <v>0</v>
      </c>
    </row>
    <row r="492" spans="1:135">
      <c r="A492">
        <v>1</v>
      </c>
      <c r="B492" t="s">
        <v>2239</v>
      </c>
      <c r="C492" t="s">
        <v>1158</v>
      </c>
      <c r="D492" t="s">
        <v>1159</v>
      </c>
      <c r="E492" t="s">
        <v>1172</v>
      </c>
      <c r="F492" t="s">
        <v>1173</v>
      </c>
      <c r="G492">
        <v>4198.3013254400003</v>
      </c>
      <c r="H492">
        <v>1779.8125</v>
      </c>
      <c r="I492">
        <v>1222.875</v>
      </c>
      <c r="J492">
        <v>757.4375</v>
      </c>
      <c r="K492">
        <v>265.875</v>
      </c>
      <c r="L492">
        <v>144.8125</v>
      </c>
      <c r="M492">
        <v>26.875</v>
      </c>
      <c r="N492">
        <v>223.22232055664063</v>
      </c>
      <c r="O492">
        <v>435.5035400390625</v>
      </c>
      <c r="P492">
        <v>281.07600973034505</v>
      </c>
      <c r="Q492">
        <v>26.0625</v>
      </c>
      <c r="R492">
        <v>824.3125</v>
      </c>
      <c r="S492">
        <v>7.125</v>
      </c>
      <c r="T492">
        <v>1969.375</v>
      </c>
      <c r="U492">
        <v>1166.125</v>
      </c>
      <c r="V492">
        <v>204.6875</v>
      </c>
      <c r="W492">
        <v>635.85702164399061</v>
      </c>
      <c r="X492">
        <v>15.953388013933134</v>
      </c>
      <c r="Y492">
        <v>68</v>
      </c>
      <c r="Z492">
        <v>2538453.3174000001</v>
      </c>
      <c r="AA492">
        <v>3457.75</v>
      </c>
      <c r="AB492">
        <v>1859.55</v>
      </c>
      <c r="AC492">
        <v>657.22</v>
      </c>
      <c r="AD492">
        <v>1202.33</v>
      </c>
      <c r="AE492">
        <v>2.93</v>
      </c>
      <c r="AF492">
        <v>445.1</v>
      </c>
      <c r="AG492">
        <v>1150.17</v>
      </c>
      <c r="AH492">
        <v>496.5</v>
      </c>
      <c r="AI492">
        <v>432.6</v>
      </c>
      <c r="AJ492">
        <v>5.5</v>
      </c>
      <c r="AK492">
        <v>12</v>
      </c>
      <c r="AL492">
        <v>35.700000000000003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29.69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413.22</v>
      </c>
      <c r="BD492">
        <v>0</v>
      </c>
      <c r="BE492">
        <v>0</v>
      </c>
      <c r="BF492">
        <v>0</v>
      </c>
      <c r="BG492">
        <v>0</v>
      </c>
      <c r="BH492">
        <v>0.97</v>
      </c>
      <c r="BI492">
        <v>0</v>
      </c>
      <c r="BJ492">
        <v>0</v>
      </c>
      <c r="BK492">
        <v>0</v>
      </c>
      <c r="BL492">
        <v>114.59</v>
      </c>
      <c r="BM492">
        <v>328.37</v>
      </c>
      <c r="BN492">
        <v>0</v>
      </c>
      <c r="BO492">
        <v>1368.74</v>
      </c>
      <c r="BP492">
        <v>0</v>
      </c>
      <c r="BQ492">
        <v>514.62</v>
      </c>
      <c r="BR492">
        <v>31.95</v>
      </c>
      <c r="BS492">
        <v>0</v>
      </c>
      <c r="BT492">
        <v>5.58</v>
      </c>
      <c r="BU492">
        <v>0</v>
      </c>
      <c r="BV492">
        <v>0</v>
      </c>
      <c r="BW492">
        <v>0</v>
      </c>
      <c r="BX492">
        <v>0</v>
      </c>
      <c r="BY492">
        <v>0</v>
      </c>
      <c r="BZ492">
        <v>8.4700000000000006</v>
      </c>
      <c r="CA492">
        <v>0</v>
      </c>
      <c r="CB492">
        <v>0</v>
      </c>
      <c r="CC492">
        <v>0</v>
      </c>
      <c r="CD492">
        <v>0</v>
      </c>
      <c r="CE492">
        <v>135.97999999999999</v>
      </c>
      <c r="CF492">
        <v>1.83</v>
      </c>
      <c r="CG492">
        <v>0</v>
      </c>
      <c r="CH492">
        <v>0</v>
      </c>
      <c r="CI492">
        <v>18.400000000000002</v>
      </c>
      <c r="CJ492">
        <v>0</v>
      </c>
      <c r="CK492">
        <v>4.9400000000000004</v>
      </c>
      <c r="CL492">
        <v>0</v>
      </c>
      <c r="CM492">
        <v>0</v>
      </c>
      <c r="CN492">
        <v>0</v>
      </c>
      <c r="CO492">
        <v>0</v>
      </c>
      <c r="CP492">
        <v>364.5</v>
      </c>
      <c r="CQ492">
        <v>50.2</v>
      </c>
      <c r="CR492">
        <v>0</v>
      </c>
      <c r="CS492">
        <v>21.92</v>
      </c>
      <c r="CT492">
        <v>8.08</v>
      </c>
      <c r="CU492">
        <v>186</v>
      </c>
      <c r="CV492">
        <v>81.599999999999994</v>
      </c>
      <c r="CW492" t="s">
        <v>1172</v>
      </c>
      <c r="CX492">
        <v>4198.3</v>
      </c>
      <c r="CY492">
        <v>0.01</v>
      </c>
      <c r="CZ492">
        <v>0.19</v>
      </c>
      <c r="DA492">
        <v>0</v>
      </c>
      <c r="DB492">
        <v>0.1</v>
      </c>
      <c r="DC492">
        <v>0</v>
      </c>
      <c r="DD492">
        <v>0.05</v>
      </c>
      <c r="DE492">
        <v>0.2</v>
      </c>
      <c r="DF492">
        <v>0.01</v>
      </c>
      <c r="DG492">
        <v>0.28000000000000003</v>
      </c>
      <c r="DH492">
        <v>0</v>
      </c>
      <c r="DI492">
        <v>0</v>
      </c>
      <c r="DJ492">
        <v>7.0000000000000007E-2</v>
      </c>
      <c r="DK492">
        <v>7.0000000000000007E-2</v>
      </c>
      <c r="DL492">
        <v>0</v>
      </c>
      <c r="DM492">
        <v>0</v>
      </c>
      <c r="DN492">
        <v>0</v>
      </c>
      <c r="DO492">
        <v>0</v>
      </c>
      <c r="DP492">
        <v>0</v>
      </c>
      <c r="DQ492">
        <v>0</v>
      </c>
      <c r="DR492">
        <v>0.01</v>
      </c>
      <c r="DS492">
        <v>0</v>
      </c>
      <c r="DT492">
        <v>0</v>
      </c>
      <c r="DU492">
        <v>0</v>
      </c>
      <c r="DV492">
        <v>0</v>
      </c>
      <c r="DW492">
        <v>0</v>
      </c>
      <c r="DX492">
        <v>0.01</v>
      </c>
      <c r="DY492" s="5" t="s">
        <v>1172</v>
      </c>
      <c r="DZ492" s="5" t="s">
        <v>2790</v>
      </c>
      <c r="EA492" s="5" t="s">
        <v>2784</v>
      </c>
      <c r="EB492" s="5" t="s">
        <v>2769</v>
      </c>
      <c r="EC492" s="5">
        <v>4198.3013254400003</v>
      </c>
      <c r="ED492" s="8">
        <v>38.515887587000002</v>
      </c>
      <c r="EE492" s="7">
        <v>0.01</v>
      </c>
    </row>
    <row r="493" spans="1:135">
      <c r="A493">
        <v>1</v>
      </c>
      <c r="B493" t="s">
        <v>2239</v>
      </c>
      <c r="C493" t="s">
        <v>1158</v>
      </c>
      <c r="D493" t="s">
        <v>1159</v>
      </c>
      <c r="E493" t="s">
        <v>1174</v>
      </c>
      <c r="F493" t="s">
        <v>1175</v>
      </c>
      <c r="G493">
        <v>2652.3350885700002</v>
      </c>
      <c r="H493">
        <v>639.875</v>
      </c>
      <c r="I493">
        <v>610.1875</v>
      </c>
      <c r="J493">
        <v>654</v>
      </c>
      <c r="K493">
        <v>390.75</v>
      </c>
      <c r="L493">
        <v>285</v>
      </c>
      <c r="M493">
        <v>73.25</v>
      </c>
      <c r="N493">
        <v>239.62467956542969</v>
      </c>
      <c r="O493">
        <v>362.2603759765625</v>
      </c>
      <c r="P493">
        <v>290.39656804581801</v>
      </c>
      <c r="Q493">
        <v>22.9375</v>
      </c>
      <c r="R493">
        <v>1787.25</v>
      </c>
      <c r="S493">
        <v>0</v>
      </c>
      <c r="T493">
        <v>467.9375</v>
      </c>
      <c r="U493">
        <v>86.8125</v>
      </c>
      <c r="V493">
        <v>288.125</v>
      </c>
      <c r="W493">
        <v>620.54586799255367</v>
      </c>
      <c r="X493">
        <v>15.906265758654007</v>
      </c>
      <c r="Y493">
        <v>15</v>
      </c>
      <c r="Z493">
        <v>605940.15919999999</v>
      </c>
      <c r="AA493">
        <v>2028.55</v>
      </c>
      <c r="AB493">
        <v>458.88</v>
      </c>
      <c r="AC493">
        <v>180.62</v>
      </c>
      <c r="AD493">
        <v>278.26</v>
      </c>
      <c r="AE493">
        <v>0.4</v>
      </c>
      <c r="AF493">
        <v>38</v>
      </c>
      <c r="AG493">
        <v>1531.27</v>
      </c>
      <c r="AH493">
        <v>658.2</v>
      </c>
      <c r="AI493">
        <v>179.5</v>
      </c>
      <c r="AJ493">
        <v>0</v>
      </c>
      <c r="AK493">
        <v>2.4</v>
      </c>
      <c r="AL493">
        <v>140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75.5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  <c r="BJ493">
        <v>0</v>
      </c>
      <c r="BK493">
        <v>0</v>
      </c>
      <c r="BL493">
        <v>12.12</v>
      </c>
      <c r="BM493">
        <v>0</v>
      </c>
      <c r="BN493">
        <v>0</v>
      </c>
      <c r="BO493">
        <v>1376</v>
      </c>
      <c r="BP493">
        <v>0</v>
      </c>
      <c r="BQ493">
        <v>415.62</v>
      </c>
      <c r="BR493">
        <v>0</v>
      </c>
      <c r="BS493">
        <v>0</v>
      </c>
      <c r="BT493">
        <v>0</v>
      </c>
      <c r="BU493">
        <v>0</v>
      </c>
      <c r="BV493">
        <v>0</v>
      </c>
      <c r="BW493">
        <v>0</v>
      </c>
      <c r="BX493">
        <v>0</v>
      </c>
      <c r="BY493">
        <v>0</v>
      </c>
      <c r="BZ493">
        <v>0</v>
      </c>
      <c r="CA493">
        <v>0</v>
      </c>
      <c r="CB493">
        <v>0</v>
      </c>
      <c r="CC493">
        <v>0</v>
      </c>
      <c r="CD493">
        <v>0</v>
      </c>
      <c r="CE493">
        <v>0</v>
      </c>
      <c r="CF493">
        <v>0</v>
      </c>
      <c r="CG493">
        <v>0</v>
      </c>
      <c r="CH493">
        <v>0</v>
      </c>
      <c r="CI493">
        <v>0</v>
      </c>
      <c r="CJ493">
        <v>0</v>
      </c>
      <c r="CK493">
        <v>3.81</v>
      </c>
      <c r="CL493">
        <v>0</v>
      </c>
      <c r="CM493">
        <v>0</v>
      </c>
      <c r="CN493">
        <v>0</v>
      </c>
      <c r="CO493">
        <v>0</v>
      </c>
      <c r="CP493">
        <v>0</v>
      </c>
      <c r="CQ493">
        <v>0</v>
      </c>
      <c r="CR493">
        <v>0</v>
      </c>
      <c r="CS493">
        <v>0</v>
      </c>
      <c r="CT493">
        <v>5.5</v>
      </c>
      <c r="CU493" t="s">
        <v>2241</v>
      </c>
      <c r="CV493">
        <v>18</v>
      </c>
      <c r="CW493" t="s">
        <v>1174</v>
      </c>
      <c r="CX493">
        <v>2652.34</v>
      </c>
      <c r="CY493">
        <v>0.01</v>
      </c>
      <c r="CZ493">
        <v>0.15</v>
      </c>
      <c r="DA493">
        <v>0</v>
      </c>
      <c r="DB493">
        <v>0</v>
      </c>
      <c r="DC493">
        <v>0</v>
      </c>
      <c r="DD493">
        <v>0.02</v>
      </c>
      <c r="DE493">
        <v>0.28000000000000003</v>
      </c>
      <c r="DF493">
        <v>0</v>
      </c>
      <c r="DG493">
        <v>0.23</v>
      </c>
      <c r="DH493">
        <v>0</v>
      </c>
      <c r="DI493">
        <v>0</v>
      </c>
      <c r="DJ493">
        <v>0.03</v>
      </c>
      <c r="DK493">
        <v>0.13</v>
      </c>
      <c r="DL493">
        <v>0</v>
      </c>
      <c r="DM493">
        <v>0</v>
      </c>
      <c r="DN493">
        <v>0.06</v>
      </c>
      <c r="DO493">
        <v>0</v>
      </c>
      <c r="DP493">
        <v>0</v>
      </c>
      <c r="DQ493">
        <v>0.01</v>
      </c>
      <c r="DR493">
        <v>0</v>
      </c>
      <c r="DS493">
        <v>0</v>
      </c>
      <c r="DT493">
        <v>0</v>
      </c>
      <c r="DU493">
        <v>0.06</v>
      </c>
      <c r="DV493">
        <v>0</v>
      </c>
      <c r="DW493">
        <v>0</v>
      </c>
      <c r="DX493">
        <v>0.02</v>
      </c>
      <c r="DY493" s="5" t="s">
        <v>1174</v>
      </c>
      <c r="DZ493" s="5" t="s">
        <v>2791</v>
      </c>
      <c r="EA493" s="5" t="s">
        <v>2784</v>
      </c>
      <c r="EB493" s="5" t="s">
        <v>2769</v>
      </c>
      <c r="EC493" s="5">
        <v>2652.3350885700002</v>
      </c>
      <c r="ED493" s="8">
        <v>26.245470229199999</v>
      </c>
      <c r="EE493" s="7">
        <v>0.01</v>
      </c>
    </row>
    <row r="494" spans="1:135">
      <c r="A494">
        <v>1</v>
      </c>
      <c r="B494" t="s">
        <v>2239</v>
      </c>
      <c r="C494" t="s">
        <v>1158</v>
      </c>
      <c r="D494" t="s">
        <v>1159</v>
      </c>
      <c r="E494" t="s">
        <v>1176</v>
      </c>
      <c r="F494" t="s">
        <v>1177</v>
      </c>
      <c r="G494">
        <v>2337.8558182500001</v>
      </c>
      <c r="H494">
        <v>998.3125</v>
      </c>
      <c r="I494">
        <v>612.25</v>
      </c>
      <c r="J494">
        <v>453.875</v>
      </c>
      <c r="K494">
        <v>185.5</v>
      </c>
      <c r="L494">
        <v>82.75</v>
      </c>
      <c r="M494">
        <v>4.5</v>
      </c>
      <c r="N494">
        <v>233.91567993164063</v>
      </c>
      <c r="O494">
        <v>343.498046875</v>
      </c>
      <c r="P494">
        <v>289.81392529943219</v>
      </c>
      <c r="Q494">
        <v>40.375</v>
      </c>
      <c r="R494">
        <v>241.8125</v>
      </c>
      <c r="S494">
        <v>0</v>
      </c>
      <c r="T494">
        <v>1301.875</v>
      </c>
      <c r="U494">
        <v>587.5625</v>
      </c>
      <c r="V494">
        <v>165.5625</v>
      </c>
      <c r="W494">
        <v>630.06037271730702</v>
      </c>
      <c r="X494">
        <v>15.923183337343922</v>
      </c>
      <c r="Y494">
        <v>88</v>
      </c>
      <c r="Z494">
        <v>696762.56689999998</v>
      </c>
      <c r="AA494">
        <v>1709.62</v>
      </c>
      <c r="AB494">
        <v>942.66</v>
      </c>
      <c r="AC494">
        <v>638.4</v>
      </c>
      <c r="AD494">
        <v>304.26</v>
      </c>
      <c r="AE494">
        <v>1.04</v>
      </c>
      <c r="AF494">
        <v>304.12</v>
      </c>
      <c r="AG494">
        <v>461.8</v>
      </c>
      <c r="AH494">
        <v>161</v>
      </c>
      <c r="AI494">
        <v>269</v>
      </c>
      <c r="AJ494">
        <v>10.200000000000001</v>
      </c>
      <c r="AK494">
        <v>2.4</v>
      </c>
      <c r="AL494">
        <v>314.03000000000003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20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  <c r="BJ494">
        <v>0</v>
      </c>
      <c r="BK494">
        <v>0</v>
      </c>
      <c r="BL494">
        <v>158.38</v>
      </c>
      <c r="BM494">
        <v>0</v>
      </c>
      <c r="BN494">
        <v>0</v>
      </c>
      <c r="BO494">
        <v>391.7</v>
      </c>
      <c r="BP494">
        <v>0</v>
      </c>
      <c r="BQ494">
        <v>374.3</v>
      </c>
      <c r="BR494">
        <v>0</v>
      </c>
      <c r="BS494">
        <v>3.15</v>
      </c>
      <c r="BT494">
        <v>44.75</v>
      </c>
      <c r="BU494">
        <v>0</v>
      </c>
      <c r="BV494">
        <v>0.01</v>
      </c>
      <c r="BW494">
        <v>0</v>
      </c>
      <c r="BX494">
        <v>0</v>
      </c>
      <c r="BY494">
        <v>5.78</v>
      </c>
      <c r="BZ494">
        <v>0</v>
      </c>
      <c r="CA494">
        <v>0</v>
      </c>
      <c r="CB494">
        <v>0</v>
      </c>
      <c r="CC494">
        <v>0</v>
      </c>
      <c r="CD494">
        <v>9.66</v>
      </c>
      <c r="CE494">
        <v>79.19</v>
      </c>
      <c r="CF494">
        <v>166.63</v>
      </c>
      <c r="CG494">
        <v>2.09</v>
      </c>
      <c r="CH494">
        <v>0</v>
      </c>
      <c r="CI494">
        <v>0</v>
      </c>
      <c r="CJ494">
        <v>0</v>
      </c>
      <c r="CK494">
        <v>0</v>
      </c>
      <c r="CL494">
        <v>0</v>
      </c>
      <c r="CM494">
        <v>0</v>
      </c>
      <c r="CN494">
        <v>0</v>
      </c>
      <c r="CO494">
        <v>3</v>
      </c>
      <c r="CP494">
        <v>0</v>
      </c>
      <c r="CQ494">
        <v>66.52</v>
      </c>
      <c r="CR494">
        <v>0</v>
      </c>
      <c r="CS494">
        <v>69.3</v>
      </c>
      <c r="CT494">
        <v>1.1300000000000001</v>
      </c>
      <c r="CU494">
        <v>10</v>
      </c>
      <c r="CV494">
        <v>52.8</v>
      </c>
      <c r="CW494" t="s">
        <v>1176</v>
      </c>
      <c r="CX494">
        <v>2337.86</v>
      </c>
      <c r="CY494">
        <v>0.01</v>
      </c>
      <c r="CZ494">
        <v>0.23</v>
      </c>
      <c r="DA494">
        <v>0</v>
      </c>
      <c r="DB494">
        <v>0</v>
      </c>
      <c r="DC494">
        <v>0</v>
      </c>
      <c r="DD494">
        <v>0.14000000000000001</v>
      </c>
      <c r="DE494">
        <v>0.2</v>
      </c>
      <c r="DF494">
        <v>0.05</v>
      </c>
      <c r="DG494">
        <v>0.25</v>
      </c>
      <c r="DH494">
        <v>0</v>
      </c>
      <c r="DI494">
        <v>0</v>
      </c>
      <c r="DJ494">
        <v>0.01</v>
      </c>
      <c r="DK494">
        <v>0.09</v>
      </c>
      <c r="DL494">
        <v>0</v>
      </c>
      <c r="DM494">
        <v>0</v>
      </c>
      <c r="DN494">
        <v>0</v>
      </c>
      <c r="DO494">
        <v>0</v>
      </c>
      <c r="DP494">
        <v>0</v>
      </c>
      <c r="DQ494">
        <v>0</v>
      </c>
      <c r="DR494">
        <v>0.01</v>
      </c>
      <c r="DS494">
        <v>0</v>
      </c>
      <c r="DT494">
        <v>0</v>
      </c>
      <c r="DU494">
        <v>0.01</v>
      </c>
      <c r="DV494">
        <v>0</v>
      </c>
      <c r="DW494">
        <v>0</v>
      </c>
      <c r="DX494">
        <v>0</v>
      </c>
      <c r="DY494" s="5" t="s">
        <v>1176</v>
      </c>
      <c r="DZ494" s="5" t="s">
        <v>2792</v>
      </c>
      <c r="EA494" s="5" t="s">
        <v>2784</v>
      </c>
      <c r="EB494" s="5" t="s">
        <v>2769</v>
      </c>
      <c r="EC494" s="5">
        <v>2337.8558182500001</v>
      </c>
      <c r="ED494" s="8">
        <v>6.8935673568400002</v>
      </c>
      <c r="EE494" s="7">
        <v>0</v>
      </c>
    </row>
    <row r="495" spans="1:135">
      <c r="A495">
        <v>1</v>
      </c>
      <c r="B495" t="s">
        <v>2239</v>
      </c>
      <c r="C495" t="s">
        <v>1158</v>
      </c>
      <c r="D495" t="s">
        <v>1159</v>
      </c>
      <c r="E495" t="s">
        <v>1178</v>
      </c>
      <c r="F495" t="s">
        <v>1179</v>
      </c>
      <c r="G495">
        <v>1629.3592489800001</v>
      </c>
      <c r="H495">
        <v>895</v>
      </c>
      <c r="I495">
        <v>422.75</v>
      </c>
      <c r="J495">
        <v>227.1875</v>
      </c>
      <c r="K495">
        <v>64.125</v>
      </c>
      <c r="L495">
        <v>19.9375</v>
      </c>
      <c r="M495">
        <v>0.875</v>
      </c>
      <c r="N495">
        <v>299.30307006835938</v>
      </c>
      <c r="O495">
        <v>430.27041625976563</v>
      </c>
      <c r="P495">
        <v>350.16361891264307</v>
      </c>
      <c r="Q495">
        <v>12.5625</v>
      </c>
      <c r="R495">
        <v>219.125</v>
      </c>
      <c r="S495">
        <v>0</v>
      </c>
      <c r="T495">
        <v>462.8125</v>
      </c>
      <c r="U495">
        <v>637.3125</v>
      </c>
      <c r="V495">
        <v>298.0625</v>
      </c>
      <c r="W495">
        <v>636.14195801512074</v>
      </c>
      <c r="X495">
        <v>15.695276509191388</v>
      </c>
      <c r="Y495">
        <v>27</v>
      </c>
      <c r="Z495">
        <v>1074985.1795000001</v>
      </c>
      <c r="AA495">
        <v>1228.32</v>
      </c>
      <c r="AB495">
        <v>754.78</v>
      </c>
      <c r="AC495">
        <v>530.85</v>
      </c>
      <c r="AD495">
        <v>223.93</v>
      </c>
      <c r="AE495">
        <v>0.41</v>
      </c>
      <c r="AF495">
        <v>174.53</v>
      </c>
      <c r="AG495">
        <v>298.60000000000002</v>
      </c>
      <c r="AH495">
        <v>280.8</v>
      </c>
      <c r="AI495">
        <v>59.4</v>
      </c>
      <c r="AJ495">
        <v>0</v>
      </c>
      <c r="AK495">
        <v>0</v>
      </c>
      <c r="AL495">
        <v>146.70000000000002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350.93</v>
      </c>
      <c r="AT495">
        <v>0</v>
      </c>
      <c r="AU495">
        <v>0</v>
      </c>
      <c r="AV495">
        <v>0</v>
      </c>
      <c r="AW495">
        <v>9.9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150.4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  <c r="BJ495">
        <v>0</v>
      </c>
      <c r="BK495">
        <v>0</v>
      </c>
      <c r="BL495">
        <v>0.54</v>
      </c>
      <c r="BM495">
        <v>0</v>
      </c>
      <c r="BN495">
        <v>14</v>
      </c>
      <c r="BO495">
        <v>0</v>
      </c>
      <c r="BP495">
        <v>0</v>
      </c>
      <c r="BQ495">
        <v>28.85</v>
      </c>
      <c r="BR495">
        <v>0</v>
      </c>
      <c r="BS495">
        <v>0</v>
      </c>
      <c r="BT495">
        <v>0</v>
      </c>
      <c r="BU495">
        <v>0</v>
      </c>
      <c r="BV495">
        <v>0</v>
      </c>
      <c r="BW495">
        <v>0</v>
      </c>
      <c r="BX495">
        <v>0</v>
      </c>
      <c r="BY495">
        <v>0</v>
      </c>
      <c r="BZ495">
        <v>0</v>
      </c>
      <c r="CA495">
        <v>0</v>
      </c>
      <c r="CB495">
        <v>0</v>
      </c>
      <c r="CC495">
        <v>5.4</v>
      </c>
      <c r="CD495">
        <v>0</v>
      </c>
      <c r="CE495">
        <v>5.6</v>
      </c>
      <c r="CF495">
        <v>0</v>
      </c>
      <c r="CG495">
        <v>0</v>
      </c>
      <c r="CH495">
        <v>0</v>
      </c>
      <c r="CI495">
        <v>0</v>
      </c>
      <c r="CJ495">
        <v>0</v>
      </c>
      <c r="CK495">
        <v>108</v>
      </c>
      <c r="CL495">
        <v>0</v>
      </c>
      <c r="CM495">
        <v>0</v>
      </c>
      <c r="CN495">
        <v>0</v>
      </c>
      <c r="CO495">
        <v>0</v>
      </c>
      <c r="CP495">
        <v>0</v>
      </c>
      <c r="CQ495">
        <v>405</v>
      </c>
      <c r="CR495">
        <v>0</v>
      </c>
      <c r="CS495">
        <v>0</v>
      </c>
      <c r="CT495">
        <v>3</v>
      </c>
      <c r="CU495">
        <v>69</v>
      </c>
      <c r="CV495">
        <v>40.5</v>
      </c>
      <c r="CW495" t="s">
        <v>1178</v>
      </c>
      <c r="CX495">
        <v>1629.36</v>
      </c>
      <c r="CY495">
        <v>0.01</v>
      </c>
      <c r="CZ495">
        <v>0.39</v>
      </c>
      <c r="DA495">
        <v>0</v>
      </c>
      <c r="DB495">
        <v>0.13</v>
      </c>
      <c r="DC495">
        <v>0</v>
      </c>
      <c r="DD495">
        <v>0.02</v>
      </c>
      <c r="DE495">
        <v>0.08</v>
      </c>
      <c r="DF495">
        <v>0.05</v>
      </c>
      <c r="DG495">
        <v>0.06</v>
      </c>
      <c r="DH495">
        <v>0</v>
      </c>
      <c r="DI495">
        <v>0</v>
      </c>
      <c r="DJ495">
        <v>0.27</v>
      </c>
      <c r="DK495">
        <v>0</v>
      </c>
      <c r="DL495">
        <v>0</v>
      </c>
      <c r="DM495">
        <v>0</v>
      </c>
      <c r="DN495">
        <v>0.01</v>
      </c>
      <c r="DO495">
        <v>0</v>
      </c>
      <c r="DP495">
        <v>0</v>
      </c>
      <c r="DQ495">
        <v>0</v>
      </c>
      <c r="DR495">
        <v>0</v>
      </c>
      <c r="DS495">
        <v>0</v>
      </c>
      <c r="DT495">
        <v>0</v>
      </c>
      <c r="DU495">
        <v>0</v>
      </c>
      <c r="DV495">
        <v>0</v>
      </c>
      <c r="DW495">
        <v>0</v>
      </c>
      <c r="DX495">
        <v>0</v>
      </c>
      <c r="DY495" s="5" t="s">
        <v>1178</v>
      </c>
      <c r="DZ495" s="5" t="s">
        <v>2793</v>
      </c>
      <c r="EA495" s="5" t="s">
        <v>2784</v>
      </c>
      <c r="EB495" s="5" t="s">
        <v>2769</v>
      </c>
      <c r="EC495" s="5">
        <v>1629.3592489800001</v>
      </c>
      <c r="ED495" s="8">
        <v>15.6907991719</v>
      </c>
      <c r="EE495" s="7">
        <v>0.01</v>
      </c>
    </row>
    <row r="496" spans="1:135">
      <c r="A496">
        <v>1</v>
      </c>
      <c r="B496" t="s">
        <v>2239</v>
      </c>
      <c r="C496" t="s">
        <v>1158</v>
      </c>
      <c r="D496" t="s">
        <v>1159</v>
      </c>
      <c r="E496" t="s">
        <v>1180</v>
      </c>
      <c r="F496" t="s">
        <v>1181</v>
      </c>
      <c r="G496">
        <v>1688.11051054</v>
      </c>
      <c r="H496">
        <v>931.5625</v>
      </c>
      <c r="I496">
        <v>428.5</v>
      </c>
      <c r="J496">
        <v>232.25</v>
      </c>
      <c r="K496">
        <v>68.0625</v>
      </c>
      <c r="L496">
        <v>25.875</v>
      </c>
      <c r="M496">
        <v>1.5</v>
      </c>
      <c r="N496">
        <v>277.93826293945313</v>
      </c>
      <c r="O496">
        <v>392.457763671875</v>
      </c>
      <c r="P496">
        <v>334.98272009719443</v>
      </c>
      <c r="Q496">
        <v>27.6875</v>
      </c>
      <c r="R496">
        <v>177.375</v>
      </c>
      <c r="S496">
        <v>0</v>
      </c>
      <c r="T496">
        <v>631.625</v>
      </c>
      <c r="U496">
        <v>664.875</v>
      </c>
      <c r="V496">
        <v>186.1875</v>
      </c>
      <c r="W496">
        <v>635.05428423313333</v>
      </c>
      <c r="X496">
        <v>15.788368510701325</v>
      </c>
      <c r="Y496">
        <v>37</v>
      </c>
      <c r="Z496">
        <v>452552.70329999999</v>
      </c>
      <c r="AA496">
        <v>1087.43</v>
      </c>
      <c r="AB496">
        <v>531.65</v>
      </c>
      <c r="AC496">
        <v>355.25</v>
      </c>
      <c r="AD496">
        <v>176.4</v>
      </c>
      <c r="AE496">
        <v>0</v>
      </c>
      <c r="AF496">
        <v>120.03</v>
      </c>
      <c r="AG496">
        <v>435.75</v>
      </c>
      <c r="AH496">
        <v>87.3</v>
      </c>
      <c r="AI496">
        <v>191.9</v>
      </c>
      <c r="AJ496">
        <v>0.2</v>
      </c>
      <c r="AK496">
        <v>0</v>
      </c>
      <c r="AL496">
        <v>26.55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13</v>
      </c>
      <c r="AT496">
        <v>0</v>
      </c>
      <c r="AU496">
        <v>0</v>
      </c>
      <c r="AV496">
        <v>0</v>
      </c>
      <c r="AW496">
        <v>4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17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  <c r="BJ496">
        <v>0</v>
      </c>
      <c r="BK496">
        <v>0</v>
      </c>
      <c r="BL496">
        <v>41.88</v>
      </c>
      <c r="BM496">
        <v>0</v>
      </c>
      <c r="BN496">
        <v>0</v>
      </c>
      <c r="BO496">
        <v>117</v>
      </c>
      <c r="BP496">
        <v>0</v>
      </c>
      <c r="BQ496">
        <v>475.5</v>
      </c>
      <c r="BR496">
        <v>0</v>
      </c>
      <c r="BS496">
        <v>0</v>
      </c>
      <c r="BT496">
        <v>0</v>
      </c>
      <c r="BU496">
        <v>1.9</v>
      </c>
      <c r="BV496">
        <v>0</v>
      </c>
      <c r="BW496">
        <v>0</v>
      </c>
      <c r="BX496">
        <v>0</v>
      </c>
      <c r="BY496">
        <v>0</v>
      </c>
      <c r="BZ496">
        <v>0</v>
      </c>
      <c r="CA496">
        <v>0</v>
      </c>
      <c r="CB496">
        <v>0</v>
      </c>
      <c r="CC496">
        <v>0</v>
      </c>
      <c r="CD496">
        <v>0</v>
      </c>
      <c r="CE496">
        <v>137.5</v>
      </c>
      <c r="CF496">
        <v>60</v>
      </c>
      <c r="CG496">
        <v>0</v>
      </c>
      <c r="CH496">
        <v>0</v>
      </c>
      <c r="CI496">
        <v>0</v>
      </c>
      <c r="CJ496">
        <v>0</v>
      </c>
      <c r="CK496">
        <v>185</v>
      </c>
      <c r="CL496">
        <v>0</v>
      </c>
      <c r="CM496">
        <v>0</v>
      </c>
      <c r="CN496">
        <v>0</v>
      </c>
      <c r="CO496">
        <v>0</v>
      </c>
      <c r="CP496">
        <v>0</v>
      </c>
      <c r="CQ496">
        <v>0</v>
      </c>
      <c r="CR496">
        <v>0</v>
      </c>
      <c r="CS496">
        <v>0</v>
      </c>
      <c r="CT496">
        <v>8.1</v>
      </c>
      <c r="CU496">
        <v>9</v>
      </c>
      <c r="CV496">
        <v>25.9</v>
      </c>
      <c r="CW496" t="s">
        <v>1180</v>
      </c>
      <c r="CX496">
        <v>1688.11</v>
      </c>
      <c r="CY496">
        <v>0.03</v>
      </c>
      <c r="CZ496">
        <v>0.24</v>
      </c>
      <c r="DA496">
        <v>0</v>
      </c>
      <c r="DB496">
        <v>0</v>
      </c>
      <c r="DC496">
        <v>0</v>
      </c>
      <c r="DD496">
        <v>0.08</v>
      </c>
      <c r="DE496">
        <v>0.26</v>
      </c>
      <c r="DF496">
        <v>0.03</v>
      </c>
      <c r="DG496">
        <v>0.22</v>
      </c>
      <c r="DH496">
        <v>0</v>
      </c>
      <c r="DI496">
        <v>0</v>
      </c>
      <c r="DJ496">
        <v>7.0000000000000007E-2</v>
      </c>
      <c r="DK496">
        <v>0.06</v>
      </c>
      <c r="DL496">
        <v>0</v>
      </c>
      <c r="DM496">
        <v>0</v>
      </c>
      <c r="DN496">
        <v>0</v>
      </c>
      <c r="DO496">
        <v>0</v>
      </c>
      <c r="DP496">
        <v>0</v>
      </c>
      <c r="DQ496">
        <v>0</v>
      </c>
      <c r="DR496">
        <v>0</v>
      </c>
      <c r="DS496">
        <v>0</v>
      </c>
      <c r="DT496">
        <v>0</v>
      </c>
      <c r="DU496">
        <v>0</v>
      </c>
      <c r="DV496">
        <v>0</v>
      </c>
      <c r="DW496">
        <v>0</v>
      </c>
      <c r="DX496">
        <v>0</v>
      </c>
      <c r="DY496" s="5" t="s">
        <v>1180</v>
      </c>
      <c r="DZ496" s="5" t="s">
        <v>2794</v>
      </c>
      <c r="EA496" s="5" t="s">
        <v>2784</v>
      </c>
      <c r="EB496" s="5" t="s">
        <v>2769</v>
      </c>
      <c r="EC496" s="5">
        <v>1688.11051054</v>
      </c>
      <c r="ED496" s="8">
        <v>0</v>
      </c>
      <c r="EE496" s="7">
        <v>0</v>
      </c>
    </row>
    <row r="497" spans="1:135">
      <c r="A497">
        <v>1</v>
      </c>
      <c r="B497" t="s">
        <v>2239</v>
      </c>
      <c r="C497" t="s">
        <v>1158</v>
      </c>
      <c r="D497" t="s">
        <v>1159</v>
      </c>
      <c r="E497" t="s">
        <v>1182</v>
      </c>
      <c r="F497" t="s">
        <v>125</v>
      </c>
      <c r="G497">
        <v>3970.5997987599999</v>
      </c>
      <c r="H497">
        <v>2332.5625</v>
      </c>
      <c r="I497">
        <v>727.5</v>
      </c>
      <c r="J497">
        <v>538.1875</v>
      </c>
      <c r="K497">
        <v>235.8125</v>
      </c>
      <c r="L497">
        <v>115.875</v>
      </c>
      <c r="M497">
        <v>20.3125</v>
      </c>
      <c r="N497">
        <v>215.69956970214844</v>
      </c>
      <c r="O497">
        <v>358.13995361328125</v>
      </c>
      <c r="P497">
        <v>273.44569657931481</v>
      </c>
      <c r="Q497">
        <v>61.875</v>
      </c>
      <c r="R497">
        <v>711</v>
      </c>
      <c r="S497">
        <v>0</v>
      </c>
      <c r="T497">
        <v>1388.1875</v>
      </c>
      <c r="U497">
        <v>1473.0625</v>
      </c>
      <c r="V497">
        <v>336.125</v>
      </c>
      <c r="W497">
        <v>619.02486270436987</v>
      </c>
      <c r="X497">
        <v>15.952560229114543</v>
      </c>
      <c r="Y497">
        <v>63</v>
      </c>
      <c r="Z497">
        <v>1307336.2420999999</v>
      </c>
      <c r="AA497">
        <v>3116.02</v>
      </c>
      <c r="AB497">
        <v>2115.35</v>
      </c>
      <c r="AC497">
        <v>974.54</v>
      </c>
      <c r="AD497">
        <v>1140.81</v>
      </c>
      <c r="AE497">
        <v>2.16</v>
      </c>
      <c r="AF497">
        <v>308.87</v>
      </c>
      <c r="AG497">
        <v>689.64</v>
      </c>
      <c r="AH497">
        <v>433</v>
      </c>
      <c r="AI497">
        <v>498</v>
      </c>
      <c r="AJ497">
        <v>2.7</v>
      </c>
      <c r="AK497">
        <v>23.2</v>
      </c>
      <c r="AL497">
        <v>789.92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174.56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20.85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12.5</v>
      </c>
      <c r="BJ497">
        <v>0</v>
      </c>
      <c r="BK497">
        <v>0</v>
      </c>
      <c r="BL497">
        <v>57.39</v>
      </c>
      <c r="BM497">
        <v>78</v>
      </c>
      <c r="BN497">
        <v>0</v>
      </c>
      <c r="BO497">
        <v>110</v>
      </c>
      <c r="BP497">
        <v>0</v>
      </c>
      <c r="BQ497">
        <v>428.58</v>
      </c>
      <c r="BR497">
        <v>474</v>
      </c>
      <c r="BS497">
        <v>4.01</v>
      </c>
      <c r="BT497">
        <v>301.17</v>
      </c>
      <c r="BU497">
        <v>0</v>
      </c>
      <c r="BV497">
        <v>0</v>
      </c>
      <c r="BW497">
        <v>0</v>
      </c>
      <c r="BX497">
        <v>0</v>
      </c>
      <c r="BY497">
        <v>0</v>
      </c>
      <c r="BZ497">
        <v>0</v>
      </c>
      <c r="CA497">
        <v>0</v>
      </c>
      <c r="CB497">
        <v>0</v>
      </c>
      <c r="CC497">
        <v>0</v>
      </c>
      <c r="CD497">
        <v>0</v>
      </c>
      <c r="CE497">
        <v>29.98</v>
      </c>
      <c r="CF497">
        <v>9.67</v>
      </c>
      <c r="CG497">
        <v>0</v>
      </c>
      <c r="CH497">
        <v>0</v>
      </c>
      <c r="CI497">
        <v>252.44</v>
      </c>
      <c r="CJ497">
        <v>0</v>
      </c>
      <c r="CK497">
        <v>1.4</v>
      </c>
      <c r="CL497">
        <v>0</v>
      </c>
      <c r="CM497">
        <v>0</v>
      </c>
      <c r="CN497">
        <v>330.81</v>
      </c>
      <c r="CO497">
        <v>0</v>
      </c>
      <c r="CP497">
        <v>0</v>
      </c>
      <c r="CQ497">
        <v>1.2</v>
      </c>
      <c r="CR497">
        <v>0.02</v>
      </c>
      <c r="CS497">
        <v>39.520000000000003</v>
      </c>
      <c r="CT497">
        <v>0</v>
      </c>
      <c r="CU497">
        <v>284</v>
      </c>
      <c r="CV497">
        <v>50.400000000000006</v>
      </c>
      <c r="CW497" t="s">
        <v>1182</v>
      </c>
      <c r="CX497">
        <v>3970.6</v>
      </c>
      <c r="CY497">
        <v>0.01</v>
      </c>
      <c r="CZ497">
        <v>0.34</v>
      </c>
      <c r="DA497">
        <v>0</v>
      </c>
      <c r="DB497">
        <v>0.01</v>
      </c>
      <c r="DC497">
        <v>0.01</v>
      </c>
      <c r="DD497">
        <v>0.12</v>
      </c>
      <c r="DE497">
        <v>0.33</v>
      </c>
      <c r="DF497">
        <v>0.02</v>
      </c>
      <c r="DG497">
        <v>0.08</v>
      </c>
      <c r="DH497">
        <v>0</v>
      </c>
      <c r="DI497">
        <v>0</v>
      </c>
      <c r="DJ497">
        <v>0.03</v>
      </c>
      <c r="DK497">
        <v>0.02</v>
      </c>
      <c r="DL497">
        <v>0</v>
      </c>
      <c r="DM497">
        <v>0</v>
      </c>
      <c r="DN497">
        <v>0</v>
      </c>
      <c r="DO497">
        <v>0</v>
      </c>
      <c r="DP497">
        <v>0</v>
      </c>
      <c r="DQ497">
        <v>0</v>
      </c>
      <c r="DR497">
        <v>0.02</v>
      </c>
      <c r="DS497">
        <v>0</v>
      </c>
      <c r="DT497">
        <v>0</v>
      </c>
      <c r="DU497">
        <v>0.01</v>
      </c>
      <c r="DV497">
        <v>0</v>
      </c>
      <c r="DW497">
        <v>0</v>
      </c>
      <c r="DX497">
        <v>0</v>
      </c>
      <c r="DY497" s="5" t="s">
        <v>1182</v>
      </c>
      <c r="DZ497" s="5" t="s">
        <v>2281</v>
      </c>
      <c r="EA497" s="5" t="s">
        <v>2784</v>
      </c>
      <c r="EB497" s="5" t="s">
        <v>2769</v>
      </c>
      <c r="EC497" s="5">
        <v>3970.5997987599999</v>
      </c>
      <c r="ED497" s="8">
        <v>4.6089402382099998</v>
      </c>
      <c r="EE497" s="7">
        <v>0</v>
      </c>
    </row>
    <row r="498" spans="1:135">
      <c r="A498">
        <v>1</v>
      </c>
      <c r="B498" t="s">
        <v>2239</v>
      </c>
      <c r="C498" t="s">
        <v>1183</v>
      </c>
      <c r="D498" t="s">
        <v>1184</v>
      </c>
      <c r="E498" t="s">
        <v>1185</v>
      </c>
      <c r="F498" t="s">
        <v>1186</v>
      </c>
      <c r="G498">
        <v>3238.53608411</v>
      </c>
      <c r="H498">
        <v>338.5</v>
      </c>
      <c r="I498">
        <v>532.3125</v>
      </c>
      <c r="J498">
        <v>837.5</v>
      </c>
      <c r="K498">
        <v>647.0625</v>
      </c>
      <c r="L498">
        <v>685.875</v>
      </c>
      <c r="M498">
        <v>196.25</v>
      </c>
      <c r="N498">
        <v>198.59175109863281</v>
      </c>
      <c r="O498">
        <v>440.87350463867188</v>
      </c>
      <c r="P498">
        <v>311.9121452328597</v>
      </c>
      <c r="Q498">
        <v>4.5625</v>
      </c>
      <c r="R498">
        <v>168.125</v>
      </c>
      <c r="S498">
        <v>1621.6875</v>
      </c>
      <c r="T498">
        <v>544.625</v>
      </c>
      <c r="U498">
        <v>607.5625</v>
      </c>
      <c r="V498">
        <v>290.9375</v>
      </c>
      <c r="W498">
        <v>667.5585453422384</v>
      </c>
      <c r="X498">
        <v>15.716814075589701</v>
      </c>
      <c r="Y498">
        <v>19</v>
      </c>
      <c r="Z498">
        <v>821757.75800000003</v>
      </c>
      <c r="AA498">
        <v>2605.91</v>
      </c>
      <c r="AB498">
        <v>275.66000000000003</v>
      </c>
      <c r="AC498">
        <v>268.44</v>
      </c>
      <c r="AD498">
        <v>7.22</v>
      </c>
      <c r="AE498">
        <v>0.59</v>
      </c>
      <c r="AF498">
        <v>38.19</v>
      </c>
      <c r="AG498">
        <v>2291.4699999999998</v>
      </c>
      <c r="AH498">
        <v>592.5</v>
      </c>
      <c r="AI498">
        <v>128.6</v>
      </c>
      <c r="AJ498">
        <v>0.3</v>
      </c>
      <c r="AK498">
        <v>0.8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2.68</v>
      </c>
      <c r="AR498">
        <v>0</v>
      </c>
      <c r="AS498">
        <v>196.94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  <c r="BJ498">
        <v>0</v>
      </c>
      <c r="BK498">
        <v>0</v>
      </c>
      <c r="BL498">
        <v>0</v>
      </c>
      <c r="BM498">
        <v>0</v>
      </c>
      <c r="BN498">
        <v>0</v>
      </c>
      <c r="BO498">
        <v>1474.08</v>
      </c>
      <c r="BP498">
        <v>0</v>
      </c>
      <c r="BQ498">
        <v>342.57</v>
      </c>
      <c r="BR498">
        <v>0</v>
      </c>
      <c r="BS498">
        <v>0.34</v>
      </c>
      <c r="BT498">
        <v>0</v>
      </c>
      <c r="BU498">
        <v>0</v>
      </c>
      <c r="BV498">
        <v>0</v>
      </c>
      <c r="BW498">
        <v>0</v>
      </c>
      <c r="BX498">
        <v>0</v>
      </c>
      <c r="BY498">
        <v>0</v>
      </c>
      <c r="BZ498">
        <v>0</v>
      </c>
      <c r="CA498">
        <v>0.9</v>
      </c>
      <c r="CB498">
        <v>0</v>
      </c>
      <c r="CC498">
        <v>0</v>
      </c>
      <c r="CD498">
        <v>0</v>
      </c>
      <c r="CE498">
        <v>7.2</v>
      </c>
      <c r="CF498">
        <v>0</v>
      </c>
      <c r="CG498">
        <v>0</v>
      </c>
      <c r="CH498">
        <v>0</v>
      </c>
      <c r="CI498">
        <v>0</v>
      </c>
      <c r="CJ498">
        <v>0</v>
      </c>
      <c r="CK498">
        <v>0.7</v>
      </c>
      <c r="CL498">
        <v>0</v>
      </c>
      <c r="CM498">
        <v>0</v>
      </c>
      <c r="CN498">
        <v>0</v>
      </c>
      <c r="CO498">
        <v>0</v>
      </c>
      <c r="CP498">
        <v>0</v>
      </c>
      <c r="CQ498">
        <v>577.49</v>
      </c>
      <c r="CR498">
        <v>0</v>
      </c>
      <c r="CS498">
        <v>1.73</v>
      </c>
      <c r="CT498">
        <v>1.28</v>
      </c>
      <c r="CU498">
        <v>48</v>
      </c>
      <c r="CV498">
        <v>22.8</v>
      </c>
      <c r="CW498" t="s">
        <v>1185</v>
      </c>
      <c r="CX498">
        <v>3238.54</v>
      </c>
      <c r="CY498">
        <v>0</v>
      </c>
      <c r="CZ498">
        <v>0.01</v>
      </c>
      <c r="DA498">
        <v>0</v>
      </c>
      <c r="DB498">
        <v>0.01</v>
      </c>
      <c r="DC498">
        <v>0</v>
      </c>
      <c r="DD498">
        <v>0.06</v>
      </c>
      <c r="DE498">
        <v>0.08</v>
      </c>
      <c r="DF498">
        <v>0.01</v>
      </c>
      <c r="DG498">
        <v>0.49</v>
      </c>
      <c r="DH498">
        <v>0</v>
      </c>
      <c r="DI498">
        <v>0</v>
      </c>
      <c r="DJ498">
        <v>0.18</v>
      </c>
      <c r="DK498">
        <v>0.09</v>
      </c>
      <c r="DL498">
        <v>0</v>
      </c>
      <c r="DM498">
        <v>0</v>
      </c>
      <c r="DN498">
        <v>0.06</v>
      </c>
      <c r="DO498">
        <v>0</v>
      </c>
      <c r="DP498">
        <v>0</v>
      </c>
      <c r="DQ498">
        <v>0</v>
      </c>
      <c r="DR498">
        <v>0</v>
      </c>
      <c r="DS498">
        <v>0</v>
      </c>
      <c r="DT498">
        <v>0</v>
      </c>
      <c r="DU498">
        <v>0</v>
      </c>
      <c r="DV498">
        <v>0</v>
      </c>
      <c r="DW498">
        <v>0</v>
      </c>
      <c r="DX498">
        <v>0</v>
      </c>
      <c r="DY498" s="5" t="s">
        <v>1185</v>
      </c>
      <c r="DZ498" s="5" t="s">
        <v>2795</v>
      </c>
      <c r="EA498" s="5" t="s">
        <v>2769</v>
      </c>
      <c r="EB498" s="5" t="s">
        <v>2769</v>
      </c>
      <c r="EC498" s="5">
        <v>3238.53608411</v>
      </c>
      <c r="ED498" s="8">
        <v>125.95120125350921</v>
      </c>
      <c r="EE498" s="7">
        <v>0.04</v>
      </c>
    </row>
    <row r="499" spans="1:135">
      <c r="A499">
        <v>1</v>
      </c>
      <c r="B499" t="s">
        <v>2239</v>
      </c>
      <c r="C499" t="s">
        <v>1183</v>
      </c>
      <c r="D499" t="s">
        <v>1184</v>
      </c>
      <c r="E499" t="s">
        <v>1187</v>
      </c>
      <c r="F499" t="s">
        <v>1188</v>
      </c>
      <c r="G499">
        <v>8415.7594434500006</v>
      </c>
      <c r="H499">
        <v>6223.1875</v>
      </c>
      <c r="I499">
        <v>1368.25</v>
      </c>
      <c r="J499">
        <v>584</v>
      </c>
      <c r="K499">
        <v>170.0625</v>
      </c>
      <c r="L499">
        <v>65.625</v>
      </c>
      <c r="M499">
        <v>4.625</v>
      </c>
      <c r="N499">
        <v>261.92901611328125</v>
      </c>
      <c r="O499">
        <v>407.65960693359375</v>
      </c>
      <c r="P499">
        <v>310.631213510539</v>
      </c>
      <c r="Q499">
        <v>46.6875</v>
      </c>
      <c r="R499">
        <v>717.25</v>
      </c>
      <c r="S499">
        <v>941.5625</v>
      </c>
      <c r="T499">
        <v>617.875</v>
      </c>
      <c r="U499">
        <v>5870.5</v>
      </c>
      <c r="V499">
        <v>221.875</v>
      </c>
      <c r="W499">
        <v>664.33074357698331</v>
      </c>
      <c r="X499">
        <v>15.756093676884568</v>
      </c>
      <c r="Y499">
        <v>48</v>
      </c>
      <c r="Z499">
        <v>3219911.0268999999</v>
      </c>
      <c r="AA499">
        <v>8419.7800000000007</v>
      </c>
      <c r="AB499">
        <v>2366.0700000000002</v>
      </c>
      <c r="AC499">
        <v>1699.31</v>
      </c>
      <c r="AD499">
        <v>666.76</v>
      </c>
      <c r="AE499">
        <v>1.66</v>
      </c>
      <c r="AF499">
        <v>63.77</v>
      </c>
      <c r="AG499">
        <v>5988.28</v>
      </c>
      <c r="AH499">
        <v>2781.3</v>
      </c>
      <c r="AI499">
        <v>233.8</v>
      </c>
      <c r="AJ499">
        <v>35.800000000000004</v>
      </c>
      <c r="AK499">
        <v>12.8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1266.94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  <c r="BJ499">
        <v>0</v>
      </c>
      <c r="BK499">
        <v>0</v>
      </c>
      <c r="BL499">
        <v>7.97</v>
      </c>
      <c r="BM499">
        <v>1.67</v>
      </c>
      <c r="BN499">
        <v>0</v>
      </c>
      <c r="BO499">
        <v>5344.56</v>
      </c>
      <c r="BP499">
        <v>0</v>
      </c>
      <c r="BQ499">
        <v>205.58</v>
      </c>
      <c r="BR499">
        <v>924.81</v>
      </c>
      <c r="BS499">
        <v>0</v>
      </c>
      <c r="BT499">
        <v>108.34</v>
      </c>
      <c r="BU499">
        <v>0</v>
      </c>
      <c r="BV499">
        <v>0</v>
      </c>
      <c r="BW499">
        <v>0</v>
      </c>
      <c r="BX499">
        <v>0</v>
      </c>
      <c r="BY499">
        <v>0</v>
      </c>
      <c r="BZ499">
        <v>0.32</v>
      </c>
      <c r="CA499">
        <v>0</v>
      </c>
      <c r="CB499">
        <v>0</v>
      </c>
      <c r="CC499">
        <v>0</v>
      </c>
      <c r="CD499">
        <v>270.31</v>
      </c>
      <c r="CE499">
        <v>0</v>
      </c>
      <c r="CF499">
        <v>0</v>
      </c>
      <c r="CG499">
        <v>0</v>
      </c>
      <c r="CH499">
        <v>0</v>
      </c>
      <c r="CI499">
        <v>0</v>
      </c>
      <c r="CJ499">
        <v>0</v>
      </c>
      <c r="CK499">
        <v>0</v>
      </c>
      <c r="CL499">
        <v>0</v>
      </c>
      <c r="CM499">
        <v>0</v>
      </c>
      <c r="CN499">
        <v>0</v>
      </c>
      <c r="CO499">
        <v>0</v>
      </c>
      <c r="CP499">
        <v>0</v>
      </c>
      <c r="CQ499">
        <v>74.83</v>
      </c>
      <c r="CR499">
        <v>0</v>
      </c>
      <c r="CS499">
        <v>0</v>
      </c>
      <c r="CT499">
        <v>214.45</v>
      </c>
      <c r="CU499">
        <v>207</v>
      </c>
      <c r="CV499">
        <v>76.800000000000011</v>
      </c>
      <c r="CW499" t="s">
        <v>1187</v>
      </c>
      <c r="CX499">
        <v>8415.76</v>
      </c>
      <c r="CY499">
        <v>0.01</v>
      </c>
      <c r="CZ499">
        <v>0.15</v>
      </c>
      <c r="DA499">
        <v>0</v>
      </c>
      <c r="DB499">
        <v>0</v>
      </c>
      <c r="DC499">
        <v>0</v>
      </c>
      <c r="DD499">
        <v>0</v>
      </c>
      <c r="DE499">
        <v>0.53</v>
      </c>
      <c r="DF499">
        <v>0.01</v>
      </c>
      <c r="DG499">
        <v>0.24</v>
      </c>
      <c r="DH499">
        <v>0</v>
      </c>
      <c r="DI499">
        <v>0.02</v>
      </c>
      <c r="DJ499">
        <v>0</v>
      </c>
      <c r="DK499">
        <v>0.01</v>
      </c>
      <c r="DL499">
        <v>0</v>
      </c>
      <c r="DM499">
        <v>0</v>
      </c>
      <c r="DN499">
        <v>0</v>
      </c>
      <c r="DO499">
        <v>0</v>
      </c>
      <c r="DP499">
        <v>0</v>
      </c>
      <c r="DQ499">
        <v>0</v>
      </c>
      <c r="DR499">
        <v>0.01</v>
      </c>
      <c r="DS499">
        <v>0</v>
      </c>
      <c r="DT499">
        <v>0</v>
      </c>
      <c r="DU499">
        <v>0</v>
      </c>
      <c r="DV499">
        <v>0</v>
      </c>
      <c r="DW499">
        <v>0</v>
      </c>
      <c r="DX499">
        <v>0</v>
      </c>
      <c r="DY499" s="5" t="s">
        <v>1187</v>
      </c>
      <c r="DZ499" s="5" t="s">
        <v>2796</v>
      </c>
      <c r="EA499" s="5" t="s">
        <v>2769</v>
      </c>
      <c r="EB499" s="5" t="s">
        <v>2769</v>
      </c>
      <c r="EC499" s="5">
        <v>8415.7594434500006</v>
      </c>
      <c r="ED499" s="8">
        <v>109.82807347799999</v>
      </c>
      <c r="EE499" s="7">
        <v>0.01</v>
      </c>
    </row>
    <row r="500" spans="1:135">
      <c r="A500">
        <v>1</v>
      </c>
      <c r="B500" t="s">
        <v>2239</v>
      </c>
      <c r="C500" t="s">
        <v>1183</v>
      </c>
      <c r="D500" t="s">
        <v>1184</v>
      </c>
      <c r="E500" t="s">
        <v>1189</v>
      </c>
      <c r="F500" t="s">
        <v>1190</v>
      </c>
      <c r="G500">
        <v>18520.985750600001</v>
      </c>
      <c r="H500">
        <v>9480.25</v>
      </c>
      <c r="I500">
        <v>3981.9375</v>
      </c>
      <c r="J500">
        <v>2886.3125</v>
      </c>
      <c r="K500">
        <v>1259.8125</v>
      </c>
      <c r="L500">
        <v>800.625</v>
      </c>
      <c r="M500">
        <v>114.0625</v>
      </c>
      <c r="N500">
        <v>171.59721374511719</v>
      </c>
      <c r="O500">
        <v>294.73614501953125</v>
      </c>
      <c r="P500">
        <v>229.93940181667304</v>
      </c>
      <c r="Q500">
        <v>62.125</v>
      </c>
      <c r="R500">
        <v>1729.8125</v>
      </c>
      <c r="S500">
        <v>706.0625</v>
      </c>
      <c r="T500">
        <v>5977</v>
      </c>
      <c r="U500">
        <v>8403.875</v>
      </c>
      <c r="V500">
        <v>1644.125</v>
      </c>
      <c r="W500">
        <v>602.71666964758765</v>
      </c>
      <c r="X500">
        <v>16.013438407985717</v>
      </c>
      <c r="Y500">
        <v>178</v>
      </c>
      <c r="Z500">
        <v>7361628.0346999997</v>
      </c>
      <c r="AA500">
        <v>16625.330000000002</v>
      </c>
      <c r="AB500">
        <v>6359.12</v>
      </c>
      <c r="AC500">
        <v>4428.78</v>
      </c>
      <c r="AD500">
        <v>1930.34</v>
      </c>
      <c r="AE500">
        <v>6.45</v>
      </c>
      <c r="AF500">
        <v>1558.24</v>
      </c>
      <c r="AG500">
        <v>8701.52</v>
      </c>
      <c r="AH500">
        <v>3027.6</v>
      </c>
      <c r="AI500">
        <v>569.20000000000005</v>
      </c>
      <c r="AJ500">
        <v>17.5</v>
      </c>
      <c r="AK500">
        <v>63.2</v>
      </c>
      <c r="AL500">
        <v>1094.0899999999999</v>
      </c>
      <c r="AM500">
        <v>0</v>
      </c>
      <c r="AN500">
        <v>0</v>
      </c>
      <c r="AO500">
        <v>0</v>
      </c>
      <c r="AP500">
        <v>0</v>
      </c>
      <c r="AQ500">
        <v>36.5</v>
      </c>
      <c r="AR500">
        <v>0</v>
      </c>
      <c r="AS500">
        <v>1480.55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101.82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  <c r="BJ500">
        <v>0</v>
      </c>
      <c r="BK500">
        <v>0</v>
      </c>
      <c r="BL500">
        <v>1555.14</v>
      </c>
      <c r="BM500">
        <v>314.26</v>
      </c>
      <c r="BN500">
        <v>215.64</v>
      </c>
      <c r="BO500">
        <v>3069.39</v>
      </c>
      <c r="BP500">
        <v>0</v>
      </c>
      <c r="BQ500">
        <v>2710.1</v>
      </c>
      <c r="BR500">
        <v>297.40000000000003</v>
      </c>
      <c r="BS500">
        <v>72.5</v>
      </c>
      <c r="BT500">
        <v>433.39</v>
      </c>
      <c r="BU500">
        <v>6</v>
      </c>
      <c r="BV500">
        <v>0</v>
      </c>
      <c r="BW500">
        <v>94</v>
      </c>
      <c r="BX500">
        <v>3.87</v>
      </c>
      <c r="BY500">
        <v>0</v>
      </c>
      <c r="BZ500">
        <v>4.3</v>
      </c>
      <c r="CA500">
        <v>0</v>
      </c>
      <c r="CB500">
        <v>0</v>
      </c>
      <c r="CC500">
        <v>0</v>
      </c>
      <c r="CD500">
        <v>110.19</v>
      </c>
      <c r="CE500">
        <v>42.26</v>
      </c>
      <c r="CF500">
        <v>22.4</v>
      </c>
      <c r="CG500">
        <v>0</v>
      </c>
      <c r="CH500">
        <v>0</v>
      </c>
      <c r="CI500">
        <v>2.5</v>
      </c>
      <c r="CJ500">
        <v>0</v>
      </c>
      <c r="CK500">
        <v>1.61</v>
      </c>
      <c r="CL500">
        <v>0</v>
      </c>
      <c r="CM500">
        <v>0</v>
      </c>
      <c r="CN500">
        <v>21.5</v>
      </c>
      <c r="CO500">
        <v>379.3</v>
      </c>
      <c r="CP500">
        <v>143.6</v>
      </c>
      <c r="CQ500">
        <v>1570.58</v>
      </c>
      <c r="CR500">
        <v>3</v>
      </c>
      <c r="CS500">
        <v>2812.44</v>
      </c>
      <c r="CT500">
        <v>27</v>
      </c>
      <c r="CU500">
        <v>2041</v>
      </c>
      <c r="CV500">
        <v>195.8</v>
      </c>
      <c r="CW500" t="s">
        <v>1189</v>
      </c>
      <c r="CX500">
        <v>18520.990000000002</v>
      </c>
      <c r="CY500">
        <v>0.01</v>
      </c>
      <c r="CZ500">
        <v>0.43</v>
      </c>
      <c r="DA500">
        <v>0</v>
      </c>
      <c r="DB500">
        <v>0.04</v>
      </c>
      <c r="DC500">
        <v>0</v>
      </c>
      <c r="DD500">
        <v>0.08</v>
      </c>
      <c r="DE500">
        <v>0.09</v>
      </c>
      <c r="DF500">
        <v>0.01</v>
      </c>
      <c r="DG500">
        <v>0.14000000000000001</v>
      </c>
      <c r="DH500">
        <v>0</v>
      </c>
      <c r="DI500">
        <v>0</v>
      </c>
      <c r="DJ500">
        <v>7.0000000000000007E-2</v>
      </c>
      <c r="DK500">
        <v>7.0000000000000007E-2</v>
      </c>
      <c r="DL500">
        <v>0</v>
      </c>
      <c r="DM500">
        <v>0</v>
      </c>
      <c r="DN500">
        <v>0.01</v>
      </c>
      <c r="DO500">
        <v>0</v>
      </c>
      <c r="DP500">
        <v>0</v>
      </c>
      <c r="DQ500">
        <v>0</v>
      </c>
      <c r="DR500">
        <v>0.01</v>
      </c>
      <c r="DS500">
        <v>0</v>
      </c>
      <c r="DT500">
        <v>0.01</v>
      </c>
      <c r="DU500">
        <v>0</v>
      </c>
      <c r="DV500">
        <v>0</v>
      </c>
      <c r="DW500">
        <v>0</v>
      </c>
      <c r="DX500">
        <v>0.02</v>
      </c>
      <c r="DY500" s="5" t="s">
        <v>1189</v>
      </c>
      <c r="DZ500" s="5" t="s">
        <v>2797</v>
      </c>
      <c r="EA500" s="5" t="s">
        <v>2769</v>
      </c>
      <c r="EB500" s="5" t="s">
        <v>2769</v>
      </c>
      <c r="EC500" s="5">
        <v>18520.985750600001</v>
      </c>
      <c r="ED500" s="8">
        <v>476.80397863113495</v>
      </c>
      <c r="EE500" s="7">
        <v>0.03</v>
      </c>
    </row>
    <row r="501" spans="1:135">
      <c r="A501">
        <v>1</v>
      </c>
      <c r="B501" t="s">
        <v>2239</v>
      </c>
      <c r="C501" t="s">
        <v>1183</v>
      </c>
      <c r="D501" t="s">
        <v>1184</v>
      </c>
      <c r="E501" t="s">
        <v>1191</v>
      </c>
      <c r="F501" t="s">
        <v>1192</v>
      </c>
      <c r="G501">
        <v>19618.565480099998</v>
      </c>
      <c r="H501">
        <v>14454.875</v>
      </c>
      <c r="I501">
        <v>3538</v>
      </c>
      <c r="J501">
        <v>1038.375</v>
      </c>
      <c r="K501">
        <v>315.5</v>
      </c>
      <c r="L501">
        <v>220.375</v>
      </c>
      <c r="M501">
        <v>51</v>
      </c>
      <c r="N501">
        <v>150.19744873046875</v>
      </c>
      <c r="O501">
        <v>367.403076171875</v>
      </c>
      <c r="P501">
        <v>205.51690678694177</v>
      </c>
      <c r="Q501">
        <v>230</v>
      </c>
      <c r="R501">
        <v>1926.375</v>
      </c>
      <c r="S501">
        <v>9815.125</v>
      </c>
      <c r="T501">
        <v>133.5</v>
      </c>
      <c r="U501">
        <v>5445</v>
      </c>
      <c r="V501">
        <v>2068.125</v>
      </c>
      <c r="W501">
        <v>616.74131158508419</v>
      </c>
      <c r="X501">
        <v>16.206561143057392</v>
      </c>
      <c r="Y501">
        <v>45</v>
      </c>
      <c r="Z501">
        <v>5823805.6317999996</v>
      </c>
      <c r="AA501">
        <v>14766.72</v>
      </c>
      <c r="AB501">
        <v>2221.84</v>
      </c>
      <c r="AC501">
        <v>2055.69</v>
      </c>
      <c r="AD501">
        <v>166.15</v>
      </c>
      <c r="AE501">
        <v>1.39</v>
      </c>
      <c r="AF501">
        <v>193.36</v>
      </c>
      <c r="AG501">
        <v>12350.13</v>
      </c>
      <c r="AH501">
        <v>6250.7</v>
      </c>
      <c r="AI501">
        <v>274.10000000000002</v>
      </c>
      <c r="AJ501">
        <v>23.7</v>
      </c>
      <c r="AK501">
        <v>57.6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103.62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2.7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  <c r="BJ501">
        <v>0</v>
      </c>
      <c r="BK501">
        <v>0</v>
      </c>
      <c r="BL501">
        <v>1.22</v>
      </c>
      <c r="BM501">
        <v>0</v>
      </c>
      <c r="BN501">
        <v>414.02</v>
      </c>
      <c r="BO501">
        <v>12948.16</v>
      </c>
      <c r="BP501">
        <v>0</v>
      </c>
      <c r="BQ501">
        <v>332.73</v>
      </c>
      <c r="BR501">
        <v>0</v>
      </c>
      <c r="BS501">
        <v>315.95</v>
      </c>
      <c r="BT501">
        <v>0</v>
      </c>
      <c r="BU501">
        <v>0</v>
      </c>
      <c r="BV501">
        <v>0</v>
      </c>
      <c r="BW501">
        <v>0</v>
      </c>
      <c r="BX501">
        <v>0</v>
      </c>
      <c r="BY501">
        <v>0</v>
      </c>
      <c r="BZ501">
        <v>0</v>
      </c>
      <c r="CA501">
        <v>0</v>
      </c>
      <c r="CB501">
        <v>0</v>
      </c>
      <c r="CC501">
        <v>0</v>
      </c>
      <c r="CD501">
        <v>0</v>
      </c>
      <c r="CE501">
        <v>0</v>
      </c>
      <c r="CF501">
        <v>0</v>
      </c>
      <c r="CG501">
        <v>0</v>
      </c>
      <c r="CH501">
        <v>0</v>
      </c>
      <c r="CI501">
        <v>0</v>
      </c>
      <c r="CJ501">
        <v>0</v>
      </c>
      <c r="CK501">
        <v>0</v>
      </c>
      <c r="CL501">
        <v>0</v>
      </c>
      <c r="CM501">
        <v>0</v>
      </c>
      <c r="CN501">
        <v>0</v>
      </c>
      <c r="CO501">
        <v>638.81000000000006</v>
      </c>
      <c r="CP501">
        <v>0</v>
      </c>
      <c r="CQ501">
        <v>7.55</v>
      </c>
      <c r="CR501">
        <v>0</v>
      </c>
      <c r="CS501">
        <v>1.96</v>
      </c>
      <c r="CT501">
        <v>0</v>
      </c>
      <c r="CU501">
        <v>529</v>
      </c>
      <c r="CV501">
        <v>90</v>
      </c>
      <c r="CW501" t="s">
        <v>1191</v>
      </c>
      <c r="CX501">
        <v>19618.57</v>
      </c>
      <c r="CY501">
        <v>0.01</v>
      </c>
      <c r="CZ501">
        <v>0.43</v>
      </c>
      <c r="DA501">
        <v>0</v>
      </c>
      <c r="DB501">
        <v>0</v>
      </c>
      <c r="DC501">
        <v>0</v>
      </c>
      <c r="DD501">
        <v>0.01</v>
      </c>
      <c r="DE501">
        <v>0.13</v>
      </c>
      <c r="DF501">
        <v>0</v>
      </c>
      <c r="DG501">
        <v>0.26</v>
      </c>
      <c r="DH501">
        <v>0</v>
      </c>
      <c r="DI501">
        <v>0</v>
      </c>
      <c r="DJ501">
        <v>0.06</v>
      </c>
      <c r="DK501">
        <v>0.01</v>
      </c>
      <c r="DL501">
        <v>0</v>
      </c>
      <c r="DM501">
        <v>0</v>
      </c>
      <c r="DN501">
        <v>0.04</v>
      </c>
      <c r="DO501">
        <v>0</v>
      </c>
      <c r="DP501">
        <v>0</v>
      </c>
      <c r="DQ501">
        <v>0</v>
      </c>
      <c r="DR501">
        <v>0.02</v>
      </c>
      <c r="DS501">
        <v>0</v>
      </c>
      <c r="DT501">
        <v>0</v>
      </c>
      <c r="DU501">
        <v>0</v>
      </c>
      <c r="DV501">
        <v>0</v>
      </c>
      <c r="DW501">
        <v>0</v>
      </c>
      <c r="DX501">
        <v>0.02</v>
      </c>
      <c r="DY501" s="5" t="s">
        <v>1191</v>
      </c>
      <c r="DZ501" s="5" t="s">
        <v>2798</v>
      </c>
      <c r="EA501" s="5" t="s">
        <v>2769</v>
      </c>
      <c r="EB501" s="5" t="s">
        <v>2769</v>
      </c>
      <c r="EC501" s="5">
        <v>19618.565480099998</v>
      </c>
      <c r="ED501" s="8">
        <v>1407.33588594</v>
      </c>
      <c r="EE501" s="7">
        <v>7.0000000000000007E-2</v>
      </c>
    </row>
    <row r="502" spans="1:135">
      <c r="A502">
        <v>1</v>
      </c>
      <c r="B502" t="s">
        <v>2239</v>
      </c>
      <c r="C502" t="s">
        <v>1183</v>
      </c>
      <c r="D502" t="s">
        <v>1184</v>
      </c>
      <c r="E502" t="s">
        <v>1193</v>
      </c>
      <c r="F502" t="s">
        <v>1194</v>
      </c>
      <c r="G502">
        <v>6652.7183109899997</v>
      </c>
      <c r="H502">
        <v>3727.75</v>
      </c>
      <c r="I502">
        <v>1426.6875</v>
      </c>
      <c r="J502">
        <v>878.5625</v>
      </c>
      <c r="K502">
        <v>374.75</v>
      </c>
      <c r="L502">
        <v>226.875</v>
      </c>
      <c r="M502">
        <v>16.75</v>
      </c>
      <c r="N502">
        <v>235.00865173339844</v>
      </c>
      <c r="O502">
        <v>357.438232421875</v>
      </c>
      <c r="P502">
        <v>290.8913274763832</v>
      </c>
      <c r="Q502">
        <v>62.4375</v>
      </c>
      <c r="R502">
        <v>226.375</v>
      </c>
      <c r="S502">
        <v>240.4375</v>
      </c>
      <c r="T502">
        <v>2520.5</v>
      </c>
      <c r="U502">
        <v>3197.75</v>
      </c>
      <c r="V502">
        <v>403.875</v>
      </c>
      <c r="W502">
        <v>638.53779665157185</v>
      </c>
      <c r="X502">
        <v>15.916902140213082</v>
      </c>
      <c r="Y502">
        <v>49</v>
      </c>
      <c r="Z502">
        <v>1422788.7478</v>
      </c>
      <c r="AA502">
        <v>4047.9100000000003</v>
      </c>
      <c r="AB502">
        <v>1126.68</v>
      </c>
      <c r="AC502">
        <v>979.84</v>
      </c>
      <c r="AD502">
        <v>146.84</v>
      </c>
      <c r="AE502">
        <v>1.47</v>
      </c>
      <c r="AF502">
        <v>125.16</v>
      </c>
      <c r="AG502">
        <v>2794.6</v>
      </c>
      <c r="AH502">
        <v>632</v>
      </c>
      <c r="AI502">
        <v>412.1</v>
      </c>
      <c r="AJ502">
        <v>0</v>
      </c>
      <c r="AK502">
        <v>0.8</v>
      </c>
      <c r="AL502">
        <v>4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1.8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24.7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  <c r="BJ502">
        <v>0</v>
      </c>
      <c r="BK502">
        <v>0</v>
      </c>
      <c r="BL502">
        <v>31.65</v>
      </c>
      <c r="BM502">
        <v>0</v>
      </c>
      <c r="BN502">
        <v>0</v>
      </c>
      <c r="BO502">
        <v>1295.25</v>
      </c>
      <c r="BP502">
        <v>0</v>
      </c>
      <c r="BQ502">
        <v>1315.11</v>
      </c>
      <c r="BR502">
        <v>297</v>
      </c>
      <c r="BS502">
        <v>0</v>
      </c>
      <c r="BT502">
        <v>1</v>
      </c>
      <c r="BU502">
        <v>0</v>
      </c>
      <c r="BV502">
        <v>0</v>
      </c>
      <c r="BW502">
        <v>0</v>
      </c>
      <c r="BX502">
        <v>0</v>
      </c>
      <c r="BY502">
        <v>0</v>
      </c>
      <c r="BZ502">
        <v>1</v>
      </c>
      <c r="CA502">
        <v>0</v>
      </c>
      <c r="CB502">
        <v>5.5</v>
      </c>
      <c r="CC502">
        <v>0</v>
      </c>
      <c r="CD502">
        <v>0</v>
      </c>
      <c r="CE502">
        <v>0</v>
      </c>
      <c r="CF502">
        <v>0</v>
      </c>
      <c r="CG502">
        <v>6.25</v>
      </c>
      <c r="CH502">
        <v>0</v>
      </c>
      <c r="CI502">
        <v>895.81</v>
      </c>
      <c r="CJ502">
        <v>0</v>
      </c>
      <c r="CK502">
        <v>135.5</v>
      </c>
      <c r="CL502">
        <v>0</v>
      </c>
      <c r="CM502">
        <v>0</v>
      </c>
      <c r="CN502">
        <v>0</v>
      </c>
      <c r="CO502">
        <v>0</v>
      </c>
      <c r="CP502">
        <v>2.12</v>
      </c>
      <c r="CQ502">
        <v>24.27</v>
      </c>
      <c r="CR502">
        <v>0</v>
      </c>
      <c r="CS502">
        <v>2.95</v>
      </c>
      <c r="CT502">
        <v>4</v>
      </c>
      <c r="CU502">
        <v>78</v>
      </c>
      <c r="CV502">
        <v>63.7</v>
      </c>
      <c r="CW502" t="s">
        <v>1193</v>
      </c>
      <c r="CX502">
        <v>6652.72</v>
      </c>
      <c r="CY502">
        <v>0.02</v>
      </c>
      <c r="CZ502">
        <v>0.19</v>
      </c>
      <c r="DA502">
        <v>0</v>
      </c>
      <c r="DB502">
        <v>0.01</v>
      </c>
      <c r="DC502">
        <v>0</v>
      </c>
      <c r="DD502">
        <v>0.04</v>
      </c>
      <c r="DE502">
        <v>7.0000000000000007E-2</v>
      </c>
      <c r="DF502">
        <v>0.01</v>
      </c>
      <c r="DG502">
        <v>0.56999999999999995</v>
      </c>
      <c r="DH502">
        <v>0</v>
      </c>
      <c r="DI502">
        <v>0</v>
      </c>
      <c r="DJ502">
        <v>0.08</v>
      </c>
      <c r="DK502">
        <v>0.01</v>
      </c>
      <c r="DL502">
        <v>0</v>
      </c>
      <c r="DM502">
        <v>0</v>
      </c>
      <c r="DN502">
        <v>0</v>
      </c>
      <c r="DO502">
        <v>0</v>
      </c>
      <c r="DP502">
        <v>0</v>
      </c>
      <c r="DQ502">
        <v>0</v>
      </c>
      <c r="DR502">
        <v>0</v>
      </c>
      <c r="DS502">
        <v>0</v>
      </c>
      <c r="DT502">
        <v>0</v>
      </c>
      <c r="DU502">
        <v>0</v>
      </c>
      <c r="DV502">
        <v>0</v>
      </c>
      <c r="DW502">
        <v>0</v>
      </c>
      <c r="DX502">
        <v>0</v>
      </c>
      <c r="DY502" s="5" t="s">
        <v>1193</v>
      </c>
      <c r="DZ502" s="5" t="s">
        <v>2799</v>
      </c>
      <c r="EA502" s="5" t="s">
        <v>2769</v>
      </c>
      <c r="EB502" s="5" t="s">
        <v>2769</v>
      </c>
      <c r="EC502" s="5">
        <v>6652.7183109899997</v>
      </c>
      <c r="ED502" s="8">
        <v>163.09130730699999</v>
      </c>
      <c r="EE502" s="7">
        <v>0.02</v>
      </c>
    </row>
    <row r="503" spans="1:135">
      <c r="A503">
        <v>1</v>
      </c>
      <c r="B503" t="s">
        <v>2239</v>
      </c>
      <c r="C503" t="s">
        <v>1183</v>
      </c>
      <c r="D503" t="s">
        <v>1184</v>
      </c>
      <c r="E503" t="s">
        <v>1195</v>
      </c>
      <c r="F503" t="s">
        <v>1196</v>
      </c>
      <c r="G503">
        <v>10829.017519700001</v>
      </c>
      <c r="H503">
        <v>7250.375</v>
      </c>
      <c r="I503">
        <v>1806.625</v>
      </c>
      <c r="J503">
        <v>961.9375</v>
      </c>
      <c r="K503">
        <v>425</v>
      </c>
      <c r="L503">
        <v>329.5</v>
      </c>
      <c r="M503">
        <v>54.625</v>
      </c>
      <c r="N503">
        <v>161.17900085449219</v>
      </c>
      <c r="O503">
        <v>263.75677490234375</v>
      </c>
      <c r="P503">
        <v>203.89464561081436</v>
      </c>
      <c r="Q503">
        <v>69.1875</v>
      </c>
      <c r="R503">
        <v>730</v>
      </c>
      <c r="S503">
        <v>344.5</v>
      </c>
      <c r="T503">
        <v>2117.375</v>
      </c>
      <c r="U503">
        <v>6312.5</v>
      </c>
      <c r="V503">
        <v>1254.5</v>
      </c>
      <c r="W503">
        <v>587.57692241095697</v>
      </c>
      <c r="X503">
        <v>16.105175315568022</v>
      </c>
      <c r="Y503">
        <v>139</v>
      </c>
      <c r="Z503">
        <v>7991804.6152999997</v>
      </c>
      <c r="AA503">
        <v>12614.29</v>
      </c>
      <c r="AB503">
        <v>5635.78</v>
      </c>
      <c r="AC503">
        <v>4356.34</v>
      </c>
      <c r="AD503">
        <v>1279.44</v>
      </c>
      <c r="AE503">
        <v>1.7</v>
      </c>
      <c r="AF503">
        <v>995.54</v>
      </c>
      <c r="AG503">
        <v>5981.27</v>
      </c>
      <c r="AH503">
        <v>3555.9</v>
      </c>
      <c r="AI503">
        <v>563.1</v>
      </c>
      <c r="AJ503">
        <v>1.5</v>
      </c>
      <c r="AK503">
        <v>32</v>
      </c>
      <c r="AL503">
        <v>1968.41</v>
      </c>
      <c r="AM503">
        <v>0</v>
      </c>
      <c r="AN503">
        <v>0</v>
      </c>
      <c r="AO503">
        <v>0</v>
      </c>
      <c r="AP503">
        <v>0</v>
      </c>
      <c r="AQ503">
        <v>44.28</v>
      </c>
      <c r="AR503">
        <v>0</v>
      </c>
      <c r="AS503">
        <v>100.01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124.7</v>
      </c>
      <c r="BD503">
        <v>0</v>
      </c>
      <c r="BE503">
        <v>0</v>
      </c>
      <c r="BF503">
        <v>0</v>
      </c>
      <c r="BG503">
        <v>5.85</v>
      </c>
      <c r="BH503">
        <v>0</v>
      </c>
      <c r="BI503">
        <v>0</v>
      </c>
      <c r="BJ503">
        <v>0</v>
      </c>
      <c r="BK503">
        <v>0</v>
      </c>
      <c r="BL503">
        <v>257.5</v>
      </c>
      <c r="BM503">
        <v>0</v>
      </c>
      <c r="BN503">
        <v>52</v>
      </c>
      <c r="BO503">
        <v>1719.34</v>
      </c>
      <c r="BP503">
        <v>0</v>
      </c>
      <c r="BQ503">
        <v>587.11</v>
      </c>
      <c r="BR503">
        <v>670</v>
      </c>
      <c r="BS503">
        <v>0</v>
      </c>
      <c r="BT503">
        <v>0</v>
      </c>
      <c r="BU503">
        <v>0</v>
      </c>
      <c r="BV503">
        <v>0</v>
      </c>
      <c r="BW503">
        <v>0</v>
      </c>
      <c r="BX503">
        <v>0</v>
      </c>
      <c r="BY503">
        <v>0</v>
      </c>
      <c r="BZ503">
        <v>0</v>
      </c>
      <c r="CA503">
        <v>0</v>
      </c>
      <c r="CB503">
        <v>0</v>
      </c>
      <c r="CC503">
        <v>0</v>
      </c>
      <c r="CD503">
        <v>0</v>
      </c>
      <c r="CE503">
        <v>75.03</v>
      </c>
      <c r="CF503">
        <v>0</v>
      </c>
      <c r="CG503">
        <v>20</v>
      </c>
      <c r="CH503">
        <v>0</v>
      </c>
      <c r="CI503">
        <v>4.8</v>
      </c>
      <c r="CJ503">
        <v>0</v>
      </c>
      <c r="CK503">
        <v>0</v>
      </c>
      <c r="CL503">
        <v>0</v>
      </c>
      <c r="CM503">
        <v>0</v>
      </c>
      <c r="CN503">
        <v>1959.15</v>
      </c>
      <c r="CO503">
        <v>191.43</v>
      </c>
      <c r="CP503">
        <v>0</v>
      </c>
      <c r="CQ503">
        <v>4771.1900000000005</v>
      </c>
      <c r="CR503">
        <v>0</v>
      </c>
      <c r="CS503">
        <v>11.82</v>
      </c>
      <c r="CT503">
        <v>51.67</v>
      </c>
      <c r="CU503">
        <v>1602</v>
      </c>
      <c r="CV503">
        <v>180.70000000000002</v>
      </c>
      <c r="CW503" t="s">
        <v>1195</v>
      </c>
      <c r="CX503">
        <v>10829.02</v>
      </c>
      <c r="CY503">
        <v>0.01</v>
      </c>
      <c r="CZ503">
        <v>0.49</v>
      </c>
      <c r="DA503">
        <v>0</v>
      </c>
      <c r="DB503">
        <v>0.02</v>
      </c>
      <c r="DC503">
        <v>0</v>
      </c>
      <c r="DD503">
        <v>0.13</v>
      </c>
      <c r="DE503">
        <v>0.06</v>
      </c>
      <c r="DF503">
        <v>0.04</v>
      </c>
      <c r="DG503">
        <v>0.18</v>
      </c>
      <c r="DH503">
        <v>0</v>
      </c>
      <c r="DI503">
        <v>0</v>
      </c>
      <c r="DJ503">
        <v>0</v>
      </c>
      <c r="DK503">
        <v>0.02</v>
      </c>
      <c r="DL503">
        <v>0</v>
      </c>
      <c r="DM503">
        <v>0</v>
      </c>
      <c r="DN503">
        <v>0.02</v>
      </c>
      <c r="DO503">
        <v>0</v>
      </c>
      <c r="DP503">
        <v>0.01</v>
      </c>
      <c r="DQ503">
        <v>0</v>
      </c>
      <c r="DR503">
        <v>0</v>
      </c>
      <c r="DS503">
        <v>0</v>
      </c>
      <c r="DT503">
        <v>0.01</v>
      </c>
      <c r="DU503">
        <v>0</v>
      </c>
      <c r="DV503">
        <v>0</v>
      </c>
      <c r="DW503">
        <v>0</v>
      </c>
      <c r="DX503">
        <v>0.02</v>
      </c>
      <c r="DY503" s="5" t="s">
        <v>1195</v>
      </c>
      <c r="DZ503" s="5" t="s">
        <v>2800</v>
      </c>
      <c r="EA503" s="5" t="s">
        <v>2769</v>
      </c>
      <c r="EB503" s="5" t="s">
        <v>2769</v>
      </c>
      <c r="EC503" s="5">
        <v>10829.017519700001</v>
      </c>
      <c r="ED503" s="8">
        <v>211.29811965800002</v>
      </c>
      <c r="EE503" s="7">
        <v>0.02</v>
      </c>
    </row>
    <row r="504" spans="1:135">
      <c r="A504">
        <v>1</v>
      </c>
      <c r="B504" t="s">
        <v>2239</v>
      </c>
      <c r="C504" t="s">
        <v>1183</v>
      </c>
      <c r="D504" t="s">
        <v>1184</v>
      </c>
      <c r="E504" t="s">
        <v>1197</v>
      </c>
      <c r="F504" t="s">
        <v>1198</v>
      </c>
      <c r="G504">
        <v>8151.4977867199996</v>
      </c>
      <c r="H504">
        <v>5493.375</v>
      </c>
      <c r="I504">
        <v>1328.625</v>
      </c>
      <c r="J504">
        <v>870.375</v>
      </c>
      <c r="K504">
        <v>319.9375</v>
      </c>
      <c r="L504">
        <v>133.25</v>
      </c>
      <c r="M504">
        <v>5.875</v>
      </c>
      <c r="N504">
        <v>201.73002624511719</v>
      </c>
      <c r="O504">
        <v>300.6185302734375</v>
      </c>
      <c r="P504">
        <v>245.79755949561471</v>
      </c>
      <c r="Q504">
        <v>61.4375</v>
      </c>
      <c r="R504">
        <v>96.4375</v>
      </c>
      <c r="S504">
        <v>290.625</v>
      </c>
      <c r="T504">
        <v>2041</v>
      </c>
      <c r="U504">
        <v>5129.375</v>
      </c>
      <c r="V504">
        <v>532.5625</v>
      </c>
      <c r="W504">
        <v>612.10089541712023</v>
      </c>
      <c r="X504">
        <v>15.961434967265145</v>
      </c>
      <c r="Y504">
        <v>80</v>
      </c>
      <c r="Z504">
        <v>2972110.2414000002</v>
      </c>
      <c r="AA504">
        <v>6925.29</v>
      </c>
      <c r="AB504">
        <v>3670.75</v>
      </c>
      <c r="AC504">
        <v>2643.24</v>
      </c>
      <c r="AD504">
        <v>1027.51</v>
      </c>
      <c r="AE504">
        <v>0.94</v>
      </c>
      <c r="AF504">
        <v>295.38</v>
      </c>
      <c r="AG504">
        <v>2958.22</v>
      </c>
      <c r="AH504">
        <v>1392.6</v>
      </c>
      <c r="AI504">
        <v>574.5</v>
      </c>
      <c r="AJ504">
        <v>1.1000000000000001</v>
      </c>
      <c r="AK504">
        <v>4.8</v>
      </c>
      <c r="AL504">
        <v>536.04999999999995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686.93</v>
      </c>
      <c r="AT504">
        <v>0</v>
      </c>
      <c r="AU504">
        <v>0</v>
      </c>
      <c r="AV504">
        <v>0</v>
      </c>
      <c r="AW504">
        <v>3.8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116.42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  <c r="BJ504">
        <v>0</v>
      </c>
      <c r="BK504">
        <v>0</v>
      </c>
      <c r="BL504">
        <v>31.49</v>
      </c>
      <c r="BM504">
        <v>0</v>
      </c>
      <c r="BN504">
        <v>187.95</v>
      </c>
      <c r="BO504">
        <v>2011.02</v>
      </c>
      <c r="BP504">
        <v>0</v>
      </c>
      <c r="BQ504">
        <v>882.8</v>
      </c>
      <c r="BR504">
        <v>560.43000000000006</v>
      </c>
      <c r="BS504">
        <v>0</v>
      </c>
      <c r="BT504">
        <v>0</v>
      </c>
      <c r="BU504">
        <v>0</v>
      </c>
      <c r="BV504">
        <v>0</v>
      </c>
      <c r="BW504">
        <v>0</v>
      </c>
      <c r="BX504">
        <v>0.99</v>
      </c>
      <c r="BY504">
        <v>1.46</v>
      </c>
      <c r="BZ504">
        <v>0.99</v>
      </c>
      <c r="CA504">
        <v>0</v>
      </c>
      <c r="CB504">
        <v>28.5</v>
      </c>
      <c r="CC504">
        <v>0</v>
      </c>
      <c r="CD504">
        <v>0</v>
      </c>
      <c r="CE504">
        <v>156.05000000000001</v>
      </c>
      <c r="CF504">
        <v>0</v>
      </c>
      <c r="CG504">
        <v>495</v>
      </c>
      <c r="CH504">
        <v>0</v>
      </c>
      <c r="CI504">
        <v>8.27</v>
      </c>
      <c r="CJ504">
        <v>0</v>
      </c>
      <c r="CK504">
        <v>0</v>
      </c>
      <c r="CL504">
        <v>0</v>
      </c>
      <c r="CM504">
        <v>0</v>
      </c>
      <c r="CN504">
        <v>0</v>
      </c>
      <c r="CO504">
        <v>247.01000000000002</v>
      </c>
      <c r="CP504">
        <v>1.49</v>
      </c>
      <c r="CQ504">
        <v>250.52</v>
      </c>
      <c r="CR504">
        <v>0</v>
      </c>
      <c r="CS504">
        <v>4.43</v>
      </c>
      <c r="CT504">
        <v>713.69</v>
      </c>
      <c r="CU504">
        <v>738</v>
      </c>
      <c r="CV504">
        <v>104</v>
      </c>
      <c r="CW504" t="s">
        <v>1197</v>
      </c>
      <c r="CX504">
        <v>8151.5</v>
      </c>
      <c r="CY504">
        <v>0.01</v>
      </c>
      <c r="CZ504">
        <v>0.51</v>
      </c>
      <c r="DA504">
        <v>0</v>
      </c>
      <c r="DB504">
        <v>0.02</v>
      </c>
      <c r="DC504">
        <v>0</v>
      </c>
      <c r="DD504">
        <v>0.02</v>
      </c>
      <c r="DE504">
        <v>0.06</v>
      </c>
      <c r="DF504">
        <v>0.01</v>
      </c>
      <c r="DG504">
        <v>0.28000000000000003</v>
      </c>
      <c r="DH504">
        <v>0</v>
      </c>
      <c r="DI504">
        <v>0</v>
      </c>
      <c r="DJ504">
        <v>0.05</v>
      </c>
      <c r="DK504">
        <v>0.01</v>
      </c>
      <c r="DL504">
        <v>0</v>
      </c>
      <c r="DM504">
        <v>0</v>
      </c>
      <c r="DN504">
        <v>0.01</v>
      </c>
      <c r="DO504">
        <v>0</v>
      </c>
      <c r="DP504">
        <v>0.01</v>
      </c>
      <c r="DQ504">
        <v>0</v>
      </c>
      <c r="DR504">
        <v>0.01</v>
      </c>
      <c r="DS504">
        <v>0</v>
      </c>
      <c r="DT504">
        <v>0</v>
      </c>
      <c r="DU504">
        <v>0</v>
      </c>
      <c r="DV504">
        <v>0</v>
      </c>
      <c r="DW504">
        <v>0</v>
      </c>
      <c r="DX504">
        <v>0.01</v>
      </c>
      <c r="DY504" s="5" t="s">
        <v>1197</v>
      </c>
      <c r="DZ504" s="5" t="s">
        <v>2801</v>
      </c>
      <c r="EA504" s="5" t="s">
        <v>2769</v>
      </c>
      <c r="EB504" s="5" t="s">
        <v>2769</v>
      </c>
      <c r="EC504" s="5">
        <v>8151.4977867199996</v>
      </c>
      <c r="ED504" s="8">
        <v>278.91391596400001</v>
      </c>
      <c r="EE504" s="7">
        <v>0.03</v>
      </c>
    </row>
    <row r="505" spans="1:135">
      <c r="A505">
        <v>1</v>
      </c>
      <c r="B505" t="s">
        <v>2239</v>
      </c>
      <c r="C505" t="s">
        <v>1183</v>
      </c>
      <c r="D505" t="s">
        <v>1184</v>
      </c>
      <c r="E505" t="s">
        <v>1199</v>
      </c>
      <c r="F505" t="s">
        <v>1200</v>
      </c>
      <c r="G505">
        <v>8484.4546142100007</v>
      </c>
      <c r="H505">
        <v>3539.875</v>
      </c>
      <c r="I505">
        <v>1719</v>
      </c>
      <c r="J505">
        <v>1475.3125</v>
      </c>
      <c r="K505">
        <v>809.125</v>
      </c>
      <c r="L505">
        <v>766.25</v>
      </c>
      <c r="M505">
        <v>174.5</v>
      </c>
      <c r="N505">
        <v>135.9061279296875</v>
      </c>
      <c r="O505">
        <v>298.14218139648438</v>
      </c>
      <c r="P505">
        <v>212.26726513598135</v>
      </c>
      <c r="Q505">
        <v>66.25</v>
      </c>
      <c r="R505">
        <v>1555.5625</v>
      </c>
      <c r="S505">
        <v>343.125</v>
      </c>
      <c r="T505">
        <v>2424.75</v>
      </c>
      <c r="U505">
        <v>3196.5625</v>
      </c>
      <c r="V505">
        <v>897.8125</v>
      </c>
      <c r="W505">
        <v>578.25248782787401</v>
      </c>
      <c r="X505">
        <v>16.011645907145645</v>
      </c>
      <c r="Y505">
        <v>110</v>
      </c>
      <c r="Z505">
        <v>3370212.8876999998</v>
      </c>
      <c r="AA505">
        <v>6771.72</v>
      </c>
      <c r="AB505">
        <v>1683.54</v>
      </c>
      <c r="AC505">
        <v>1133.8800000000001</v>
      </c>
      <c r="AD505">
        <v>549.66</v>
      </c>
      <c r="AE505">
        <v>2.84</v>
      </c>
      <c r="AF505">
        <v>823.96</v>
      </c>
      <c r="AG505">
        <v>4261.38</v>
      </c>
      <c r="AH505">
        <v>786.9</v>
      </c>
      <c r="AI505">
        <v>331.1</v>
      </c>
      <c r="AJ505">
        <v>1</v>
      </c>
      <c r="AK505">
        <v>1.6</v>
      </c>
      <c r="AL505">
        <v>149.04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1041.68</v>
      </c>
      <c r="BD505">
        <v>0</v>
      </c>
      <c r="BE505">
        <v>0</v>
      </c>
      <c r="BF505">
        <v>0</v>
      </c>
      <c r="BG505">
        <v>0</v>
      </c>
      <c r="BH505">
        <v>4.26</v>
      </c>
      <c r="BI505">
        <v>0</v>
      </c>
      <c r="BJ505">
        <v>0</v>
      </c>
      <c r="BK505">
        <v>0</v>
      </c>
      <c r="BL505">
        <v>143.49</v>
      </c>
      <c r="BM505">
        <v>8.93</v>
      </c>
      <c r="BN505">
        <v>0</v>
      </c>
      <c r="BO505">
        <v>1745.6</v>
      </c>
      <c r="BP505">
        <v>0</v>
      </c>
      <c r="BQ505">
        <v>11.83</v>
      </c>
      <c r="BR505">
        <v>1172</v>
      </c>
      <c r="BS505">
        <v>0</v>
      </c>
      <c r="BT505">
        <v>2.92</v>
      </c>
      <c r="BU505">
        <v>0</v>
      </c>
      <c r="BV505">
        <v>433.65</v>
      </c>
      <c r="BW505">
        <v>0</v>
      </c>
      <c r="BX505">
        <v>0</v>
      </c>
      <c r="BY505">
        <v>0</v>
      </c>
      <c r="BZ505">
        <v>0</v>
      </c>
      <c r="CA505">
        <v>0</v>
      </c>
      <c r="CB505">
        <v>0</v>
      </c>
      <c r="CC505">
        <v>0</v>
      </c>
      <c r="CD505">
        <v>0</v>
      </c>
      <c r="CE505">
        <v>25.5</v>
      </c>
      <c r="CF505">
        <v>25.5</v>
      </c>
      <c r="CG505">
        <v>23.93</v>
      </c>
      <c r="CH505">
        <v>0</v>
      </c>
      <c r="CI505">
        <v>0</v>
      </c>
      <c r="CJ505">
        <v>0</v>
      </c>
      <c r="CK505">
        <v>0</v>
      </c>
      <c r="CL505">
        <v>0</v>
      </c>
      <c r="CM505">
        <v>0</v>
      </c>
      <c r="CN505">
        <v>6.99</v>
      </c>
      <c r="CO505">
        <v>0</v>
      </c>
      <c r="CP505">
        <v>0</v>
      </c>
      <c r="CQ505">
        <v>1944.42</v>
      </c>
      <c r="CR505">
        <v>1.2</v>
      </c>
      <c r="CS505">
        <v>0</v>
      </c>
      <c r="CT505">
        <v>30.78</v>
      </c>
      <c r="CU505">
        <v>473</v>
      </c>
      <c r="CV505">
        <v>132</v>
      </c>
      <c r="CW505" t="s">
        <v>1199</v>
      </c>
      <c r="CX505">
        <v>8484.4500000000007</v>
      </c>
      <c r="CY505">
        <v>0</v>
      </c>
      <c r="CZ505">
        <v>0.38</v>
      </c>
      <c r="DA505">
        <v>0</v>
      </c>
      <c r="DB505">
        <v>0.09</v>
      </c>
      <c r="DC505">
        <v>0</v>
      </c>
      <c r="DD505">
        <v>7.0000000000000007E-2</v>
      </c>
      <c r="DE505">
        <v>7.0000000000000007E-2</v>
      </c>
      <c r="DF505">
        <v>0.02</v>
      </c>
      <c r="DG505">
        <v>0.13</v>
      </c>
      <c r="DH505">
        <v>0</v>
      </c>
      <c r="DI505">
        <v>0</v>
      </c>
      <c r="DJ505">
        <v>0.02</v>
      </c>
      <c r="DK505">
        <v>0.09</v>
      </c>
      <c r="DL505">
        <v>0</v>
      </c>
      <c r="DM505">
        <v>0</v>
      </c>
      <c r="DN505">
        <v>0.02</v>
      </c>
      <c r="DO505">
        <v>0</v>
      </c>
      <c r="DP505">
        <v>0</v>
      </c>
      <c r="DQ505">
        <v>0</v>
      </c>
      <c r="DR505">
        <v>0.05</v>
      </c>
      <c r="DS505">
        <v>0</v>
      </c>
      <c r="DT505">
        <v>0.01</v>
      </c>
      <c r="DU505">
        <v>0.02</v>
      </c>
      <c r="DV505">
        <v>0</v>
      </c>
      <c r="DW505">
        <v>0</v>
      </c>
      <c r="DX505">
        <v>0.02</v>
      </c>
      <c r="DY505" s="5" t="s">
        <v>1199</v>
      </c>
      <c r="DZ505" s="5" t="s">
        <v>2802</v>
      </c>
      <c r="EA505" s="5" t="s">
        <v>2769</v>
      </c>
      <c r="EB505" s="5" t="s">
        <v>2769</v>
      </c>
      <c r="EC505" s="5">
        <v>8484.4546142100007</v>
      </c>
      <c r="ED505" s="8">
        <v>445.35552172046403</v>
      </c>
      <c r="EE505" s="7">
        <v>0.05</v>
      </c>
    </row>
    <row r="506" spans="1:135">
      <c r="A506">
        <v>1</v>
      </c>
      <c r="B506" t="s">
        <v>2239</v>
      </c>
      <c r="C506" t="s">
        <v>1183</v>
      </c>
      <c r="D506" t="s">
        <v>1184</v>
      </c>
      <c r="E506" t="s">
        <v>1201</v>
      </c>
      <c r="F506" t="s">
        <v>1202</v>
      </c>
      <c r="G506">
        <v>22628.2315547</v>
      </c>
      <c r="H506">
        <v>15892.6875</v>
      </c>
      <c r="I506">
        <v>3690.25</v>
      </c>
      <c r="J506">
        <v>1950.5</v>
      </c>
      <c r="K506">
        <v>717.1875</v>
      </c>
      <c r="L506">
        <v>350.25</v>
      </c>
      <c r="M506">
        <v>27.1875</v>
      </c>
      <c r="N506">
        <v>185.86993408203125</v>
      </c>
      <c r="O506">
        <v>368.15045166015625</v>
      </c>
      <c r="P506">
        <v>238.72799163214245</v>
      </c>
      <c r="Q506">
        <v>188</v>
      </c>
      <c r="R506">
        <v>638.875</v>
      </c>
      <c r="S506">
        <v>6639.6875</v>
      </c>
      <c r="T506">
        <v>1975.5</v>
      </c>
      <c r="U506">
        <v>11559.9375</v>
      </c>
      <c r="V506">
        <v>1626.0625</v>
      </c>
      <c r="W506">
        <v>607.39881402838159</v>
      </c>
      <c r="X506">
        <v>16.085506951771222</v>
      </c>
      <c r="Y506">
        <v>68</v>
      </c>
      <c r="Z506">
        <v>9274587.4518999998</v>
      </c>
      <c r="AA506">
        <v>18970.939999999999</v>
      </c>
      <c r="AB506">
        <v>5085.99</v>
      </c>
      <c r="AC506">
        <v>3804.42</v>
      </c>
      <c r="AD506">
        <v>1281.57</v>
      </c>
      <c r="AE506">
        <v>2</v>
      </c>
      <c r="AF506">
        <v>146.63999999999999</v>
      </c>
      <c r="AG506">
        <v>13736.31</v>
      </c>
      <c r="AH506">
        <v>5726.8</v>
      </c>
      <c r="AI506">
        <v>172.1</v>
      </c>
      <c r="AJ506">
        <v>11.1</v>
      </c>
      <c r="AK506">
        <v>39.200000000000003</v>
      </c>
      <c r="AL506">
        <v>889.54</v>
      </c>
      <c r="AM506">
        <v>0</v>
      </c>
      <c r="AN506">
        <v>0</v>
      </c>
      <c r="AO506">
        <v>0</v>
      </c>
      <c r="AP506">
        <v>0</v>
      </c>
      <c r="AQ506">
        <v>1.5</v>
      </c>
      <c r="AR506">
        <v>0</v>
      </c>
      <c r="AS506">
        <v>1338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  <c r="BJ506">
        <v>0</v>
      </c>
      <c r="BK506">
        <v>0</v>
      </c>
      <c r="BL506">
        <v>6.65</v>
      </c>
      <c r="BM506">
        <v>41</v>
      </c>
      <c r="BN506">
        <v>0</v>
      </c>
      <c r="BO506">
        <v>14915.13</v>
      </c>
      <c r="BP506">
        <v>0</v>
      </c>
      <c r="BQ506">
        <v>3.5</v>
      </c>
      <c r="BR506">
        <v>0</v>
      </c>
      <c r="BS506">
        <v>0</v>
      </c>
      <c r="BT506">
        <v>271</v>
      </c>
      <c r="BU506">
        <v>0</v>
      </c>
      <c r="BV506">
        <v>159</v>
      </c>
      <c r="BW506">
        <v>45</v>
      </c>
      <c r="BX506">
        <v>0</v>
      </c>
      <c r="BY506">
        <v>0</v>
      </c>
      <c r="BZ506">
        <v>0</v>
      </c>
      <c r="CA506">
        <v>0</v>
      </c>
      <c r="CB506">
        <v>0</v>
      </c>
      <c r="CC506">
        <v>419</v>
      </c>
      <c r="CD506">
        <v>151</v>
      </c>
      <c r="CE506">
        <v>0</v>
      </c>
      <c r="CF506">
        <v>0</v>
      </c>
      <c r="CG506">
        <v>0</v>
      </c>
      <c r="CH506">
        <v>0</v>
      </c>
      <c r="CI506">
        <v>259</v>
      </c>
      <c r="CJ506">
        <v>0</v>
      </c>
      <c r="CK506">
        <v>0</v>
      </c>
      <c r="CL506">
        <v>0</v>
      </c>
      <c r="CM506">
        <v>0</v>
      </c>
      <c r="CN506">
        <v>0</v>
      </c>
      <c r="CO506">
        <v>19.62</v>
      </c>
      <c r="CP506">
        <v>0</v>
      </c>
      <c r="CQ506">
        <v>0</v>
      </c>
      <c r="CR506">
        <v>3</v>
      </c>
      <c r="CS506">
        <v>449</v>
      </c>
      <c r="CT506">
        <v>0</v>
      </c>
      <c r="CU506">
        <v>628</v>
      </c>
      <c r="CV506">
        <v>122.4</v>
      </c>
      <c r="CW506" t="s">
        <v>1201</v>
      </c>
      <c r="CX506">
        <v>22628.23</v>
      </c>
      <c r="CY506">
        <v>0.01</v>
      </c>
      <c r="CZ506">
        <v>0.32</v>
      </c>
      <c r="DA506">
        <v>0</v>
      </c>
      <c r="DB506">
        <v>0</v>
      </c>
      <c r="DC506">
        <v>0</v>
      </c>
      <c r="DD506">
        <v>0.01</v>
      </c>
      <c r="DE506">
        <v>0.09</v>
      </c>
      <c r="DF506">
        <v>0</v>
      </c>
      <c r="DG506">
        <v>0.42</v>
      </c>
      <c r="DH506">
        <v>0</v>
      </c>
      <c r="DI506">
        <v>0</v>
      </c>
      <c r="DJ506">
        <v>0.08</v>
      </c>
      <c r="DK506">
        <v>0.03</v>
      </c>
      <c r="DL506">
        <v>0</v>
      </c>
      <c r="DM506">
        <v>0</v>
      </c>
      <c r="DN506">
        <v>0</v>
      </c>
      <c r="DO506">
        <v>0</v>
      </c>
      <c r="DP506">
        <v>0.01</v>
      </c>
      <c r="DQ506">
        <v>0</v>
      </c>
      <c r="DR506">
        <v>0.02</v>
      </c>
      <c r="DS506">
        <v>0</v>
      </c>
      <c r="DT506">
        <v>0</v>
      </c>
      <c r="DU506">
        <v>0</v>
      </c>
      <c r="DV506">
        <v>0</v>
      </c>
      <c r="DW506">
        <v>0</v>
      </c>
      <c r="DX506">
        <v>0.01</v>
      </c>
      <c r="DY506" s="5" t="s">
        <v>1201</v>
      </c>
      <c r="DZ506" s="5" t="s">
        <v>2803</v>
      </c>
      <c r="EA506" s="5" t="s">
        <v>2769</v>
      </c>
      <c r="EB506" s="5" t="s">
        <v>2769</v>
      </c>
      <c r="EC506" s="5">
        <v>22628.2315547</v>
      </c>
      <c r="ED506" s="8">
        <v>1071.4977965155999</v>
      </c>
      <c r="EE506" s="7">
        <v>0.05</v>
      </c>
    </row>
    <row r="507" spans="1:135">
      <c r="A507">
        <v>1</v>
      </c>
      <c r="B507" t="s">
        <v>2239</v>
      </c>
      <c r="C507" t="s">
        <v>1183</v>
      </c>
      <c r="D507" t="s">
        <v>1184</v>
      </c>
      <c r="E507" t="s">
        <v>1203</v>
      </c>
      <c r="F507" t="s">
        <v>1204</v>
      </c>
      <c r="G507">
        <v>4301.6245611499999</v>
      </c>
      <c r="H507">
        <v>1263.5</v>
      </c>
      <c r="I507">
        <v>1209.1875</v>
      </c>
      <c r="J507">
        <v>963.0625</v>
      </c>
      <c r="K507">
        <v>453.875</v>
      </c>
      <c r="L507">
        <v>336.75</v>
      </c>
      <c r="M507">
        <v>75.9375</v>
      </c>
      <c r="N507">
        <v>256.31329345703125</v>
      </c>
      <c r="O507">
        <v>440.10507202148438</v>
      </c>
      <c r="P507">
        <v>340.88632773912468</v>
      </c>
      <c r="Q507">
        <v>18.125</v>
      </c>
      <c r="R507">
        <v>172.125</v>
      </c>
      <c r="S507">
        <v>1787.5625</v>
      </c>
      <c r="T507">
        <v>386.4375</v>
      </c>
      <c r="U507">
        <v>1709.5625</v>
      </c>
      <c r="V507">
        <v>228.5</v>
      </c>
      <c r="W507">
        <v>686.91929228221557</v>
      </c>
      <c r="X507">
        <v>15.540792986737554</v>
      </c>
      <c r="Y507">
        <v>26</v>
      </c>
      <c r="Z507">
        <v>1138258.0789999999</v>
      </c>
      <c r="AA507">
        <v>2982.38</v>
      </c>
      <c r="AB507">
        <v>705.54</v>
      </c>
      <c r="AC507">
        <v>379.4</v>
      </c>
      <c r="AD507">
        <v>326.14</v>
      </c>
      <c r="AE507">
        <v>1.18</v>
      </c>
      <c r="AF507">
        <v>263.11</v>
      </c>
      <c r="AG507">
        <v>2012.55</v>
      </c>
      <c r="AH507">
        <v>753.1</v>
      </c>
      <c r="AI507">
        <v>275.3</v>
      </c>
      <c r="AJ507">
        <v>3.9</v>
      </c>
      <c r="AK507">
        <v>4.8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  <c r="BJ507">
        <v>0</v>
      </c>
      <c r="BK507">
        <v>0</v>
      </c>
      <c r="BL507">
        <v>17.95</v>
      </c>
      <c r="BM507">
        <v>3.92</v>
      </c>
      <c r="BN507">
        <v>0</v>
      </c>
      <c r="BO507">
        <v>1011.83</v>
      </c>
      <c r="BP507">
        <v>0</v>
      </c>
      <c r="BQ507">
        <v>671.03</v>
      </c>
      <c r="BR507">
        <v>245.7</v>
      </c>
      <c r="BS507">
        <v>0</v>
      </c>
      <c r="BT507">
        <v>0</v>
      </c>
      <c r="BU507">
        <v>0</v>
      </c>
      <c r="BV507">
        <v>0</v>
      </c>
      <c r="BW507">
        <v>0</v>
      </c>
      <c r="BX507">
        <v>0</v>
      </c>
      <c r="BY507">
        <v>0</v>
      </c>
      <c r="BZ507">
        <v>1.49</v>
      </c>
      <c r="CA507">
        <v>0</v>
      </c>
      <c r="CB507">
        <v>0</v>
      </c>
      <c r="CC507">
        <v>0</v>
      </c>
      <c r="CD507">
        <v>0</v>
      </c>
      <c r="CE507">
        <v>0</v>
      </c>
      <c r="CF507">
        <v>0</v>
      </c>
      <c r="CG507">
        <v>0</v>
      </c>
      <c r="CH507">
        <v>0</v>
      </c>
      <c r="CI507">
        <v>8.35</v>
      </c>
      <c r="CJ507">
        <v>0</v>
      </c>
      <c r="CK507">
        <v>0</v>
      </c>
      <c r="CL507">
        <v>0</v>
      </c>
      <c r="CM507">
        <v>0</v>
      </c>
      <c r="CN507">
        <v>0</v>
      </c>
      <c r="CO507">
        <v>312</v>
      </c>
      <c r="CP507">
        <v>0</v>
      </c>
      <c r="CQ507">
        <v>704.15</v>
      </c>
      <c r="CR507">
        <v>0</v>
      </c>
      <c r="CS507">
        <v>5.96</v>
      </c>
      <c r="CT507">
        <v>0</v>
      </c>
      <c r="CU507">
        <v>100</v>
      </c>
      <c r="CV507">
        <v>33.800000000000004</v>
      </c>
      <c r="CW507" t="s">
        <v>1203</v>
      </c>
      <c r="CX507">
        <v>4301.62</v>
      </c>
      <c r="CY507">
        <v>0.01</v>
      </c>
      <c r="CZ507">
        <v>0.05</v>
      </c>
      <c r="DA507">
        <v>0</v>
      </c>
      <c r="DB507">
        <v>0.02</v>
      </c>
      <c r="DC507">
        <v>0</v>
      </c>
      <c r="DD507">
        <v>0.02</v>
      </c>
      <c r="DE507">
        <v>0.14000000000000001</v>
      </c>
      <c r="DF507">
        <v>0.01</v>
      </c>
      <c r="DG507">
        <v>0.69</v>
      </c>
      <c r="DH507">
        <v>0</v>
      </c>
      <c r="DI507">
        <v>0</v>
      </c>
      <c r="DJ507">
        <v>0.02</v>
      </c>
      <c r="DK507">
        <v>0.01</v>
      </c>
      <c r="DL507">
        <v>0</v>
      </c>
      <c r="DM507">
        <v>0</v>
      </c>
      <c r="DN507">
        <v>0.01</v>
      </c>
      <c r="DO507">
        <v>0</v>
      </c>
      <c r="DP507">
        <v>0</v>
      </c>
      <c r="DQ507">
        <v>0</v>
      </c>
      <c r="DR507">
        <v>0</v>
      </c>
      <c r="DS507">
        <v>0</v>
      </c>
      <c r="DT507">
        <v>0</v>
      </c>
      <c r="DU507">
        <v>0</v>
      </c>
      <c r="DV507">
        <v>0</v>
      </c>
      <c r="DW507">
        <v>0</v>
      </c>
      <c r="DX507">
        <v>0.01</v>
      </c>
      <c r="DY507" s="5" t="s">
        <v>1203</v>
      </c>
      <c r="DZ507" s="5" t="s">
        <v>2804</v>
      </c>
      <c r="EA507" s="5" t="s">
        <v>2769</v>
      </c>
      <c r="EB507" s="5" t="s">
        <v>2769</v>
      </c>
      <c r="EC507" s="5">
        <v>4301.6245611499999</v>
      </c>
      <c r="ED507" s="8">
        <v>9.3548545885699994</v>
      </c>
      <c r="EE507" s="7">
        <v>0</v>
      </c>
    </row>
    <row r="508" spans="1:135">
      <c r="A508">
        <v>1</v>
      </c>
      <c r="B508" t="s">
        <v>2239</v>
      </c>
      <c r="C508" t="s">
        <v>1183</v>
      </c>
      <c r="D508" t="s">
        <v>1184</v>
      </c>
      <c r="E508" t="s">
        <v>1205</v>
      </c>
      <c r="F508" t="s">
        <v>1206</v>
      </c>
      <c r="G508">
        <v>1941.33387012</v>
      </c>
      <c r="H508">
        <v>1858.3125</v>
      </c>
      <c r="I508">
        <v>58.4375</v>
      </c>
      <c r="J508">
        <v>17.9375</v>
      </c>
      <c r="K508">
        <v>4.75</v>
      </c>
      <c r="L508">
        <v>1.75</v>
      </c>
      <c r="M508">
        <v>0</v>
      </c>
      <c r="N508">
        <v>236.6231689453125</v>
      </c>
      <c r="O508">
        <v>285.14251708984375</v>
      </c>
      <c r="P508">
        <v>260.19135224216978</v>
      </c>
      <c r="Q508">
        <v>35</v>
      </c>
      <c r="R508">
        <v>31.25</v>
      </c>
      <c r="S508">
        <v>327.9375</v>
      </c>
      <c r="T508">
        <v>46</v>
      </c>
      <c r="U508">
        <v>1179.25</v>
      </c>
      <c r="V508">
        <v>321.75</v>
      </c>
      <c r="W508">
        <v>632.09917914051186</v>
      </c>
      <c r="X508">
        <v>15.997420247867375</v>
      </c>
      <c r="Y508">
        <v>78</v>
      </c>
      <c r="Z508">
        <v>1091484.3274999999</v>
      </c>
      <c r="AA508">
        <v>1079.57</v>
      </c>
      <c r="AB508">
        <v>268.55</v>
      </c>
      <c r="AC508">
        <v>164.16</v>
      </c>
      <c r="AD508">
        <v>104.39</v>
      </c>
      <c r="AE508">
        <v>7.79</v>
      </c>
      <c r="AF508">
        <v>185.27</v>
      </c>
      <c r="AG508">
        <v>617.96</v>
      </c>
      <c r="AH508">
        <v>216.1</v>
      </c>
      <c r="AI508">
        <v>123.4</v>
      </c>
      <c r="AJ508">
        <v>18.8</v>
      </c>
      <c r="AK508">
        <v>27.2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20.23</v>
      </c>
      <c r="AT508">
        <v>7.58</v>
      </c>
      <c r="AU508">
        <v>0</v>
      </c>
      <c r="AV508">
        <v>0</v>
      </c>
      <c r="AW508">
        <v>19.100000000000001</v>
      </c>
      <c r="AX508">
        <v>0</v>
      </c>
      <c r="AY508">
        <v>0</v>
      </c>
      <c r="AZ508">
        <v>0</v>
      </c>
      <c r="BA508">
        <v>0</v>
      </c>
      <c r="BB508">
        <v>7.7</v>
      </c>
      <c r="BC508">
        <v>47.61</v>
      </c>
      <c r="BD508">
        <v>0</v>
      </c>
      <c r="BE508">
        <v>0</v>
      </c>
      <c r="BF508">
        <v>133</v>
      </c>
      <c r="BG508">
        <v>0</v>
      </c>
      <c r="BH508">
        <v>0</v>
      </c>
      <c r="BI508">
        <v>0</v>
      </c>
      <c r="BJ508">
        <v>0</v>
      </c>
      <c r="BK508">
        <v>0</v>
      </c>
      <c r="BL508">
        <v>12</v>
      </c>
      <c r="BM508">
        <v>3.85</v>
      </c>
      <c r="BN508">
        <v>2</v>
      </c>
      <c r="BO508">
        <v>458.99</v>
      </c>
      <c r="BP508">
        <v>0</v>
      </c>
      <c r="BQ508">
        <v>131.05000000000001</v>
      </c>
      <c r="BR508">
        <v>88.97</v>
      </c>
      <c r="BS508">
        <v>45.85</v>
      </c>
      <c r="BT508">
        <v>33.36</v>
      </c>
      <c r="BU508">
        <v>0</v>
      </c>
      <c r="BV508">
        <v>0</v>
      </c>
      <c r="BW508">
        <v>0</v>
      </c>
      <c r="BX508">
        <v>0</v>
      </c>
      <c r="BY508">
        <v>0</v>
      </c>
      <c r="BZ508">
        <v>1.06</v>
      </c>
      <c r="CA508">
        <v>0</v>
      </c>
      <c r="CB508">
        <v>1.2</v>
      </c>
      <c r="CC508">
        <v>0</v>
      </c>
      <c r="CD508">
        <v>0</v>
      </c>
      <c r="CE508">
        <v>0</v>
      </c>
      <c r="CF508">
        <v>0</v>
      </c>
      <c r="CG508">
        <v>0</v>
      </c>
      <c r="CH508">
        <v>0</v>
      </c>
      <c r="CI508">
        <v>22.86</v>
      </c>
      <c r="CJ508">
        <v>0</v>
      </c>
      <c r="CK508">
        <v>0</v>
      </c>
      <c r="CL508">
        <v>0</v>
      </c>
      <c r="CM508">
        <v>0</v>
      </c>
      <c r="CN508">
        <v>0</v>
      </c>
      <c r="CO508">
        <v>0</v>
      </c>
      <c r="CP508">
        <v>10.44</v>
      </c>
      <c r="CQ508">
        <v>4</v>
      </c>
      <c r="CR508">
        <v>0</v>
      </c>
      <c r="CS508">
        <v>8.69</v>
      </c>
      <c r="CT508">
        <v>20.03</v>
      </c>
      <c r="CU508">
        <v>214</v>
      </c>
      <c r="CV508">
        <v>109.19999999999999</v>
      </c>
      <c r="CW508" t="s">
        <v>1205</v>
      </c>
      <c r="CX508">
        <v>1941.33</v>
      </c>
      <c r="CY508">
        <v>0.04</v>
      </c>
      <c r="CZ508">
        <v>0.2</v>
      </c>
      <c r="DA508">
        <v>0</v>
      </c>
      <c r="DB508">
        <v>0.01</v>
      </c>
      <c r="DC508">
        <v>0</v>
      </c>
      <c r="DD508">
        <v>0.02</v>
      </c>
      <c r="DE508">
        <v>0.34</v>
      </c>
      <c r="DF508">
        <v>0.25</v>
      </c>
      <c r="DG508">
        <v>0.12</v>
      </c>
      <c r="DH508">
        <v>0</v>
      </c>
      <c r="DI508">
        <v>0</v>
      </c>
      <c r="DJ508">
        <v>0</v>
      </c>
      <c r="DK508">
        <v>0</v>
      </c>
      <c r="DL508">
        <v>0</v>
      </c>
      <c r="DM508">
        <v>0</v>
      </c>
      <c r="DN508">
        <v>0</v>
      </c>
      <c r="DO508">
        <v>0</v>
      </c>
      <c r="DP508">
        <v>0</v>
      </c>
      <c r="DQ508">
        <v>0</v>
      </c>
      <c r="DR508">
        <v>0</v>
      </c>
      <c r="DS508">
        <v>0</v>
      </c>
      <c r="DT508">
        <v>0</v>
      </c>
      <c r="DU508">
        <v>0</v>
      </c>
      <c r="DV508">
        <v>0</v>
      </c>
      <c r="DW508">
        <v>0</v>
      </c>
      <c r="DX508">
        <v>0</v>
      </c>
      <c r="DY508" s="5" t="s">
        <v>1205</v>
      </c>
      <c r="DZ508" s="5" t="s">
        <v>2805</v>
      </c>
      <c r="EA508" s="5" t="s">
        <v>2769</v>
      </c>
      <c r="EB508" s="5" t="s">
        <v>2769</v>
      </c>
      <c r="EC508" s="5">
        <v>1941.33387012</v>
      </c>
      <c r="ED508" s="8">
        <v>46.4344130311</v>
      </c>
      <c r="EE508" s="7">
        <v>0.02</v>
      </c>
    </row>
    <row r="509" spans="1:135">
      <c r="A509">
        <v>1</v>
      </c>
      <c r="B509" t="s">
        <v>2239</v>
      </c>
      <c r="C509" t="s">
        <v>1183</v>
      </c>
      <c r="D509" t="s">
        <v>1184</v>
      </c>
      <c r="E509" t="s">
        <v>1207</v>
      </c>
      <c r="F509" t="s">
        <v>1208</v>
      </c>
      <c r="G509">
        <v>6715.7529981300004</v>
      </c>
      <c r="H509">
        <v>2483.875</v>
      </c>
      <c r="I509">
        <v>1812.1875</v>
      </c>
      <c r="J509">
        <v>1377.5625</v>
      </c>
      <c r="K509">
        <v>616.4375</v>
      </c>
      <c r="L509">
        <v>367.1875</v>
      </c>
      <c r="M509">
        <v>58.1875</v>
      </c>
      <c r="N509">
        <v>213.2833251953125</v>
      </c>
      <c r="O509">
        <v>416.519775390625</v>
      </c>
      <c r="P509">
        <v>294.76923494373517</v>
      </c>
      <c r="Q509">
        <v>23.25</v>
      </c>
      <c r="R509">
        <v>1382.5</v>
      </c>
      <c r="S509">
        <v>3957.8125</v>
      </c>
      <c r="T509">
        <v>388.125</v>
      </c>
      <c r="U509">
        <v>562.9375</v>
      </c>
      <c r="V509">
        <v>400.8125</v>
      </c>
      <c r="W509">
        <v>652.32075454139374</v>
      </c>
      <c r="X509">
        <v>15.821009994788565</v>
      </c>
      <c r="Y509">
        <v>15</v>
      </c>
      <c r="Z509">
        <v>1182036.7322</v>
      </c>
      <c r="AA509">
        <v>4419.1500000000005</v>
      </c>
      <c r="AB509">
        <v>837.9</v>
      </c>
      <c r="AC509">
        <v>397.9</v>
      </c>
      <c r="AD509">
        <v>440</v>
      </c>
      <c r="AE509">
        <v>0.57999999999999996</v>
      </c>
      <c r="AF509">
        <v>333.67</v>
      </c>
      <c r="AG509">
        <v>3247</v>
      </c>
      <c r="AH509">
        <v>912.9</v>
      </c>
      <c r="AI509">
        <v>24.8</v>
      </c>
      <c r="AJ509">
        <v>0</v>
      </c>
      <c r="AK509">
        <v>21.6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805.49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  <c r="BJ509">
        <v>0</v>
      </c>
      <c r="BK509">
        <v>0</v>
      </c>
      <c r="BL509">
        <v>0</v>
      </c>
      <c r="BM509">
        <v>174.26</v>
      </c>
      <c r="BN509">
        <v>0</v>
      </c>
      <c r="BO509">
        <v>2588.91</v>
      </c>
      <c r="BP509">
        <v>0</v>
      </c>
      <c r="BQ509">
        <v>9.49</v>
      </c>
      <c r="BR509">
        <v>0</v>
      </c>
      <c r="BS509">
        <v>0</v>
      </c>
      <c r="BT509">
        <v>180</v>
      </c>
      <c r="BU509">
        <v>0</v>
      </c>
      <c r="BV509">
        <v>0</v>
      </c>
      <c r="BW509">
        <v>0</v>
      </c>
      <c r="BX509">
        <v>0</v>
      </c>
      <c r="BY509">
        <v>0</v>
      </c>
      <c r="BZ509">
        <v>0</v>
      </c>
      <c r="CA509">
        <v>0</v>
      </c>
      <c r="CB509">
        <v>0</v>
      </c>
      <c r="CC509">
        <v>0</v>
      </c>
      <c r="CD509">
        <v>0</v>
      </c>
      <c r="CE509">
        <v>0</v>
      </c>
      <c r="CF509">
        <v>0</v>
      </c>
      <c r="CG509">
        <v>0</v>
      </c>
      <c r="CH509">
        <v>0</v>
      </c>
      <c r="CI509">
        <v>0</v>
      </c>
      <c r="CJ509">
        <v>0</v>
      </c>
      <c r="CK509">
        <v>0</v>
      </c>
      <c r="CL509">
        <v>0</v>
      </c>
      <c r="CM509">
        <v>0</v>
      </c>
      <c r="CN509">
        <v>0</v>
      </c>
      <c r="CO509">
        <v>0</v>
      </c>
      <c r="CP509">
        <v>0</v>
      </c>
      <c r="CQ509">
        <v>661</v>
      </c>
      <c r="CR509">
        <v>0</v>
      </c>
      <c r="CS509">
        <v>0</v>
      </c>
      <c r="CT509">
        <v>0</v>
      </c>
      <c r="CU509">
        <v>2</v>
      </c>
      <c r="CV509">
        <v>33</v>
      </c>
      <c r="CW509" t="s">
        <v>1207</v>
      </c>
      <c r="CX509">
        <v>6715.75</v>
      </c>
      <c r="CY509">
        <v>0.02</v>
      </c>
      <c r="CZ509">
        <v>0.02</v>
      </c>
      <c r="DA509">
        <v>0</v>
      </c>
      <c r="DB509">
        <v>0</v>
      </c>
      <c r="DC509">
        <v>0</v>
      </c>
      <c r="DD509">
        <v>0.02</v>
      </c>
      <c r="DE509">
        <v>0.11</v>
      </c>
      <c r="DF509">
        <v>0.01</v>
      </c>
      <c r="DG509">
        <v>0.66</v>
      </c>
      <c r="DH509">
        <v>0</v>
      </c>
      <c r="DI509">
        <v>0.01</v>
      </c>
      <c r="DJ509">
        <v>0.04</v>
      </c>
      <c r="DK509">
        <v>7.0000000000000007E-2</v>
      </c>
      <c r="DL509">
        <v>0</v>
      </c>
      <c r="DM509">
        <v>0</v>
      </c>
      <c r="DN509">
        <v>0.01</v>
      </c>
      <c r="DO509">
        <v>0</v>
      </c>
      <c r="DP509">
        <v>0.01</v>
      </c>
      <c r="DQ509">
        <v>0.01</v>
      </c>
      <c r="DR509">
        <v>0.02</v>
      </c>
      <c r="DS509">
        <v>0</v>
      </c>
      <c r="DT509">
        <v>0</v>
      </c>
      <c r="DU509">
        <v>0</v>
      </c>
      <c r="DV509">
        <v>0</v>
      </c>
      <c r="DW509">
        <v>0</v>
      </c>
      <c r="DX509">
        <v>0</v>
      </c>
      <c r="DY509" s="5" t="s">
        <v>1207</v>
      </c>
      <c r="DZ509" s="5" t="s">
        <v>2806</v>
      </c>
      <c r="EA509" s="5" t="s">
        <v>2769</v>
      </c>
      <c r="EB509" s="5" t="s">
        <v>2769</v>
      </c>
      <c r="EC509" s="5">
        <v>6715.7529981300004</v>
      </c>
      <c r="ED509" s="8">
        <v>119.7227080717</v>
      </c>
      <c r="EE509" s="7">
        <v>0.02</v>
      </c>
    </row>
    <row r="510" spans="1:135">
      <c r="A510">
        <v>1</v>
      </c>
      <c r="B510" t="s">
        <v>2239</v>
      </c>
      <c r="C510" t="s">
        <v>1183</v>
      </c>
      <c r="D510" t="s">
        <v>1184</v>
      </c>
      <c r="E510" t="s">
        <v>1209</v>
      </c>
      <c r="F510" t="s">
        <v>1210</v>
      </c>
      <c r="G510">
        <v>1029.4799774400001</v>
      </c>
      <c r="H510">
        <v>789.3125</v>
      </c>
      <c r="I510">
        <v>134.75</v>
      </c>
      <c r="J510">
        <v>66.8125</v>
      </c>
      <c r="K510">
        <v>24.625</v>
      </c>
      <c r="L510">
        <v>11.625</v>
      </c>
      <c r="M510">
        <v>1.6875</v>
      </c>
      <c r="N510">
        <v>246.554931640625</v>
      </c>
      <c r="O510">
        <v>340</v>
      </c>
      <c r="P510">
        <v>278.2994979507078</v>
      </c>
      <c r="Q510">
        <v>29.9375</v>
      </c>
      <c r="R510">
        <v>155.3125</v>
      </c>
      <c r="S510">
        <v>251.8125</v>
      </c>
      <c r="T510">
        <v>46.8125</v>
      </c>
      <c r="U510">
        <v>399.75</v>
      </c>
      <c r="V510">
        <v>145.1875</v>
      </c>
      <c r="W510">
        <v>640.18557201845999</v>
      </c>
      <c r="X510">
        <v>15.941134928345882</v>
      </c>
      <c r="Y510">
        <v>70</v>
      </c>
      <c r="Z510">
        <v>446399.45169999998</v>
      </c>
      <c r="AA510">
        <v>371.61</v>
      </c>
      <c r="AB510">
        <v>104.85</v>
      </c>
      <c r="AC510">
        <v>94.84</v>
      </c>
      <c r="AD510">
        <v>10.01</v>
      </c>
      <c r="AE510">
        <v>4.53</v>
      </c>
      <c r="AF510">
        <v>83.38</v>
      </c>
      <c r="AG510">
        <v>178.85</v>
      </c>
      <c r="AH510">
        <v>56.6</v>
      </c>
      <c r="AI510">
        <v>114.4</v>
      </c>
      <c r="AJ510">
        <v>2.1</v>
      </c>
      <c r="AK510">
        <v>19.2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22.08</v>
      </c>
      <c r="AT510">
        <v>0</v>
      </c>
      <c r="AU510">
        <v>0</v>
      </c>
      <c r="AV510">
        <v>0</v>
      </c>
      <c r="AW510">
        <v>15.59</v>
      </c>
      <c r="AX510">
        <v>0</v>
      </c>
      <c r="AY510">
        <v>0</v>
      </c>
      <c r="AZ510">
        <v>0</v>
      </c>
      <c r="BA510">
        <v>0</v>
      </c>
      <c r="BB510">
        <v>1.22</v>
      </c>
      <c r="BC510">
        <v>23.74</v>
      </c>
      <c r="BD510">
        <v>1.39</v>
      </c>
      <c r="BE510">
        <v>0</v>
      </c>
      <c r="BF510">
        <v>0</v>
      </c>
      <c r="BG510">
        <v>0</v>
      </c>
      <c r="BH510">
        <v>0</v>
      </c>
      <c r="BI510">
        <v>0</v>
      </c>
      <c r="BJ510">
        <v>0</v>
      </c>
      <c r="BK510">
        <v>0</v>
      </c>
      <c r="BL510">
        <v>21.07</v>
      </c>
      <c r="BM510">
        <v>5.05</v>
      </c>
      <c r="BN510">
        <v>0</v>
      </c>
      <c r="BO510">
        <v>36</v>
      </c>
      <c r="BP510">
        <v>0</v>
      </c>
      <c r="BQ510">
        <v>32.61</v>
      </c>
      <c r="BR510">
        <v>0</v>
      </c>
      <c r="BS510">
        <v>0</v>
      </c>
      <c r="BT510">
        <v>123.07</v>
      </c>
      <c r="BU510">
        <v>0</v>
      </c>
      <c r="BV510">
        <v>0</v>
      </c>
      <c r="BW510">
        <v>0</v>
      </c>
      <c r="BX510">
        <v>0</v>
      </c>
      <c r="BY510">
        <v>0</v>
      </c>
      <c r="BZ510">
        <v>1.1500000000000001</v>
      </c>
      <c r="CA510">
        <v>0</v>
      </c>
      <c r="CB510">
        <v>2.5</v>
      </c>
      <c r="CC510">
        <v>0</v>
      </c>
      <c r="CD510">
        <v>0</v>
      </c>
      <c r="CE510">
        <v>1.52</v>
      </c>
      <c r="CF510">
        <v>0</v>
      </c>
      <c r="CG510">
        <v>43.2</v>
      </c>
      <c r="CH510">
        <v>0</v>
      </c>
      <c r="CI510">
        <v>17.62</v>
      </c>
      <c r="CJ510">
        <v>0</v>
      </c>
      <c r="CK510">
        <v>1.9</v>
      </c>
      <c r="CL510">
        <v>0</v>
      </c>
      <c r="CM510">
        <v>0</v>
      </c>
      <c r="CN510">
        <v>0</v>
      </c>
      <c r="CO510">
        <v>0</v>
      </c>
      <c r="CP510">
        <v>0</v>
      </c>
      <c r="CQ510">
        <v>17.900000000000002</v>
      </c>
      <c r="CR510">
        <v>0</v>
      </c>
      <c r="CS510">
        <v>4</v>
      </c>
      <c r="CT510">
        <v>0</v>
      </c>
      <c r="CU510">
        <v>46</v>
      </c>
      <c r="CV510">
        <v>49</v>
      </c>
      <c r="CW510" t="s">
        <v>1209</v>
      </c>
      <c r="CX510">
        <v>1029.48</v>
      </c>
      <c r="CY510">
        <v>0.16</v>
      </c>
      <c r="CZ510">
        <v>0.22</v>
      </c>
      <c r="DA510">
        <v>0</v>
      </c>
      <c r="DB510">
        <v>0.01</v>
      </c>
      <c r="DC510">
        <v>0</v>
      </c>
      <c r="DD510">
        <v>0.08</v>
      </c>
      <c r="DE510">
        <v>0.09</v>
      </c>
      <c r="DF510">
        <v>0.28999999999999998</v>
      </c>
      <c r="DG510">
        <v>0.12</v>
      </c>
      <c r="DH510">
        <v>0</v>
      </c>
      <c r="DI510">
        <v>0</v>
      </c>
      <c r="DJ510">
        <v>0</v>
      </c>
      <c r="DK510">
        <v>0</v>
      </c>
      <c r="DL510">
        <v>0</v>
      </c>
      <c r="DM510">
        <v>0</v>
      </c>
      <c r="DN510">
        <v>0</v>
      </c>
      <c r="DO510">
        <v>0</v>
      </c>
      <c r="DP510">
        <v>0</v>
      </c>
      <c r="DQ510">
        <v>0</v>
      </c>
      <c r="DR510">
        <v>0</v>
      </c>
      <c r="DS510">
        <v>0</v>
      </c>
      <c r="DT510">
        <v>0.02</v>
      </c>
      <c r="DU510">
        <v>0.01</v>
      </c>
      <c r="DV510">
        <v>0</v>
      </c>
      <c r="DW510">
        <v>0</v>
      </c>
      <c r="DX510">
        <v>0</v>
      </c>
      <c r="DY510" s="5" t="s">
        <v>1209</v>
      </c>
      <c r="DZ510" s="5" t="s">
        <v>2807</v>
      </c>
      <c r="EA510" s="5" t="s">
        <v>2769</v>
      </c>
      <c r="EB510" s="5" t="s">
        <v>2769</v>
      </c>
      <c r="EC510" s="5">
        <v>1029.4799774400001</v>
      </c>
      <c r="ED510" s="8">
        <v>7.9990224410600002</v>
      </c>
      <c r="EE510" s="7">
        <v>0.01</v>
      </c>
    </row>
    <row r="511" spans="1:135">
      <c r="A511">
        <v>1</v>
      </c>
      <c r="B511" t="s">
        <v>2239</v>
      </c>
      <c r="C511" t="s">
        <v>1183</v>
      </c>
      <c r="D511" t="s">
        <v>1184</v>
      </c>
      <c r="E511" t="s">
        <v>1211</v>
      </c>
      <c r="F511" t="s">
        <v>1212</v>
      </c>
      <c r="G511">
        <v>4535.1026371099997</v>
      </c>
      <c r="H511">
        <v>4140</v>
      </c>
      <c r="I511">
        <v>322.6875</v>
      </c>
      <c r="J511">
        <v>62.4375</v>
      </c>
      <c r="K511">
        <v>8.75</v>
      </c>
      <c r="L511">
        <v>1</v>
      </c>
      <c r="M511">
        <v>0</v>
      </c>
      <c r="N511">
        <v>219.21661376953125</v>
      </c>
      <c r="O511">
        <v>284.9541015625</v>
      </c>
      <c r="P511">
        <v>243.54098748525931</v>
      </c>
      <c r="Q511">
        <v>203.5</v>
      </c>
      <c r="R511">
        <v>94.3125</v>
      </c>
      <c r="S511">
        <v>1387.4375</v>
      </c>
      <c r="T511">
        <v>48.375</v>
      </c>
      <c r="U511">
        <v>2140.375</v>
      </c>
      <c r="V511">
        <v>660.875</v>
      </c>
      <c r="W511">
        <v>625.23619149991737</v>
      </c>
      <c r="X511">
        <v>16.06246651232016</v>
      </c>
      <c r="Y511">
        <v>33</v>
      </c>
      <c r="Z511">
        <v>1787009.2837</v>
      </c>
      <c r="AA511">
        <v>3138.34</v>
      </c>
      <c r="AB511">
        <v>748.67</v>
      </c>
      <c r="AC511">
        <v>700.03</v>
      </c>
      <c r="AD511">
        <v>48.64</v>
      </c>
      <c r="AE511">
        <v>1.1399999999999999</v>
      </c>
      <c r="AF511">
        <v>202.56</v>
      </c>
      <c r="AG511">
        <v>2185.9699999999998</v>
      </c>
      <c r="AH511">
        <v>1088.0999999999999</v>
      </c>
      <c r="AI511">
        <v>191.7</v>
      </c>
      <c r="AJ511">
        <v>1.9</v>
      </c>
      <c r="AK511">
        <v>5.6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8.26</v>
      </c>
      <c r="AT511">
        <v>0</v>
      </c>
      <c r="AU511">
        <v>0.93</v>
      </c>
      <c r="AV511">
        <v>0</v>
      </c>
      <c r="AW511">
        <v>1.83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3.85</v>
      </c>
      <c r="BD511">
        <v>0</v>
      </c>
      <c r="BE511">
        <v>0</v>
      </c>
      <c r="BF511">
        <v>0</v>
      </c>
      <c r="BG511">
        <v>0</v>
      </c>
      <c r="BH511">
        <v>0.25</v>
      </c>
      <c r="BI511">
        <v>0</v>
      </c>
      <c r="BJ511">
        <v>0</v>
      </c>
      <c r="BK511">
        <v>0</v>
      </c>
      <c r="BL511">
        <v>2.3000000000000003</v>
      </c>
      <c r="BM511">
        <v>0.8</v>
      </c>
      <c r="BN511">
        <v>27.55</v>
      </c>
      <c r="BO511">
        <v>2018.57</v>
      </c>
      <c r="BP511">
        <v>0</v>
      </c>
      <c r="BQ511">
        <v>38.28</v>
      </c>
      <c r="BR511">
        <v>0</v>
      </c>
      <c r="BS511">
        <v>2</v>
      </c>
      <c r="BT511">
        <v>0</v>
      </c>
      <c r="BU511">
        <v>0</v>
      </c>
      <c r="BV511">
        <v>0</v>
      </c>
      <c r="BW511">
        <v>0</v>
      </c>
      <c r="BX511">
        <v>0</v>
      </c>
      <c r="BY511">
        <v>0</v>
      </c>
      <c r="BZ511">
        <v>1.27</v>
      </c>
      <c r="CA511">
        <v>0</v>
      </c>
      <c r="CB511">
        <v>0</v>
      </c>
      <c r="CC511">
        <v>0</v>
      </c>
      <c r="CD511">
        <v>131.05000000000001</v>
      </c>
      <c r="CE511">
        <v>0</v>
      </c>
      <c r="CF511">
        <v>0</v>
      </c>
      <c r="CG511">
        <v>4.3</v>
      </c>
      <c r="CH511">
        <v>0</v>
      </c>
      <c r="CI511">
        <v>0</v>
      </c>
      <c r="CJ511">
        <v>0</v>
      </c>
      <c r="CK511">
        <v>0</v>
      </c>
      <c r="CL511">
        <v>0</v>
      </c>
      <c r="CM511">
        <v>0</v>
      </c>
      <c r="CN511">
        <v>0</v>
      </c>
      <c r="CO511">
        <v>0</v>
      </c>
      <c r="CP511">
        <v>0</v>
      </c>
      <c r="CQ511">
        <v>2.0499999999999998</v>
      </c>
      <c r="CR511">
        <v>0</v>
      </c>
      <c r="CS511">
        <v>893.05</v>
      </c>
      <c r="CT511">
        <v>2</v>
      </c>
      <c r="CU511">
        <v>320</v>
      </c>
      <c r="CV511">
        <v>66</v>
      </c>
      <c r="CW511" t="s">
        <v>1211</v>
      </c>
      <c r="CX511">
        <v>4535.1000000000004</v>
      </c>
      <c r="CY511">
        <v>0.14000000000000001</v>
      </c>
      <c r="CZ511">
        <v>0.41</v>
      </c>
      <c r="DA511">
        <v>0</v>
      </c>
      <c r="DB511">
        <v>0.08</v>
      </c>
      <c r="DC511">
        <v>0</v>
      </c>
      <c r="DD511">
        <v>0</v>
      </c>
      <c r="DE511">
        <v>0.1</v>
      </c>
      <c r="DF511">
        <v>0.03</v>
      </c>
      <c r="DG511">
        <v>0.16</v>
      </c>
      <c r="DH511">
        <v>0</v>
      </c>
      <c r="DI511">
        <v>0</v>
      </c>
      <c r="DJ511">
        <v>0</v>
      </c>
      <c r="DK511">
        <v>0</v>
      </c>
      <c r="DL511">
        <v>0</v>
      </c>
      <c r="DM511">
        <v>0</v>
      </c>
      <c r="DN511">
        <v>0.05</v>
      </c>
      <c r="DO511">
        <v>0</v>
      </c>
      <c r="DP511">
        <v>0</v>
      </c>
      <c r="DQ511">
        <v>0</v>
      </c>
      <c r="DR511">
        <v>0.01</v>
      </c>
      <c r="DS511">
        <v>0</v>
      </c>
      <c r="DT511">
        <v>0.01</v>
      </c>
      <c r="DU511">
        <v>0</v>
      </c>
      <c r="DV511">
        <v>0</v>
      </c>
      <c r="DW511">
        <v>0</v>
      </c>
      <c r="DX511">
        <v>0.01</v>
      </c>
      <c r="DY511" s="5" t="s">
        <v>1211</v>
      </c>
      <c r="DZ511" s="5" t="s">
        <v>2808</v>
      </c>
      <c r="EA511" s="5" t="s">
        <v>2769</v>
      </c>
      <c r="EB511" s="5" t="s">
        <v>2769</v>
      </c>
      <c r="EC511" s="5">
        <v>4535.1026371099997</v>
      </c>
      <c r="ED511" s="8">
        <v>231.92334935299999</v>
      </c>
      <c r="EE511" s="7">
        <v>0.05</v>
      </c>
    </row>
    <row r="512" spans="1:135">
      <c r="A512">
        <v>1</v>
      </c>
      <c r="B512" t="s">
        <v>2239</v>
      </c>
      <c r="C512" t="s">
        <v>1183</v>
      </c>
      <c r="D512" t="s">
        <v>1184</v>
      </c>
      <c r="E512" t="s">
        <v>1213</v>
      </c>
      <c r="F512" t="s">
        <v>1214</v>
      </c>
      <c r="G512">
        <v>1905.1950664399999</v>
      </c>
      <c r="H512">
        <v>1163.0625</v>
      </c>
      <c r="I512">
        <v>396.75</v>
      </c>
      <c r="J512">
        <v>216.8125</v>
      </c>
      <c r="K512">
        <v>83.4375</v>
      </c>
      <c r="L512">
        <v>42.0625</v>
      </c>
      <c r="M512">
        <v>4.0625</v>
      </c>
      <c r="N512">
        <v>221.59196472167969</v>
      </c>
      <c r="O512">
        <v>367.07827758789063</v>
      </c>
      <c r="P512">
        <v>277.51683529228723</v>
      </c>
      <c r="Q512">
        <v>73.125</v>
      </c>
      <c r="R512">
        <v>297.125</v>
      </c>
      <c r="S512">
        <v>694.625</v>
      </c>
      <c r="T512">
        <v>48.4375</v>
      </c>
      <c r="U512">
        <v>435.5</v>
      </c>
      <c r="V512">
        <v>357.375</v>
      </c>
      <c r="W512">
        <v>640.56770235243937</v>
      </c>
      <c r="X512">
        <v>15.973545720003937</v>
      </c>
      <c r="Y512">
        <v>41</v>
      </c>
      <c r="Z512">
        <v>434078.04629999999</v>
      </c>
      <c r="AA512">
        <v>779.24</v>
      </c>
      <c r="AB512">
        <v>194.93</v>
      </c>
      <c r="AC512">
        <v>157.13999999999999</v>
      </c>
      <c r="AD512">
        <v>37.79</v>
      </c>
      <c r="AE512">
        <v>1.08</v>
      </c>
      <c r="AF512">
        <v>121.97</v>
      </c>
      <c r="AG512">
        <v>461.26</v>
      </c>
      <c r="AH512">
        <v>261.10000000000002</v>
      </c>
      <c r="AI512">
        <v>50.4</v>
      </c>
      <c r="AJ512">
        <v>1.8</v>
      </c>
      <c r="AK512">
        <v>18.400000000000002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1</v>
      </c>
      <c r="AR512">
        <v>0</v>
      </c>
      <c r="AS512">
        <v>26.07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55.23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  <c r="BJ512">
        <v>0</v>
      </c>
      <c r="BK512">
        <v>0</v>
      </c>
      <c r="BL512">
        <v>6</v>
      </c>
      <c r="BM512">
        <v>23.8</v>
      </c>
      <c r="BN512">
        <v>0</v>
      </c>
      <c r="BO512">
        <v>452.54</v>
      </c>
      <c r="BP512">
        <v>0</v>
      </c>
      <c r="BQ512">
        <v>52.27</v>
      </c>
      <c r="BR512">
        <v>0</v>
      </c>
      <c r="BS512">
        <v>6.3</v>
      </c>
      <c r="BT512">
        <v>9.8800000000000008</v>
      </c>
      <c r="BU512">
        <v>0</v>
      </c>
      <c r="BV512">
        <v>0</v>
      </c>
      <c r="BW512">
        <v>0</v>
      </c>
      <c r="BX512">
        <v>0</v>
      </c>
      <c r="BY512">
        <v>0</v>
      </c>
      <c r="BZ512">
        <v>0</v>
      </c>
      <c r="CA512">
        <v>0</v>
      </c>
      <c r="CB512">
        <v>0</v>
      </c>
      <c r="CC512">
        <v>0</v>
      </c>
      <c r="CD512">
        <v>0</v>
      </c>
      <c r="CE512">
        <v>60.36</v>
      </c>
      <c r="CF512">
        <v>9.0500000000000007</v>
      </c>
      <c r="CG512">
        <v>0</v>
      </c>
      <c r="CH512">
        <v>0</v>
      </c>
      <c r="CI512">
        <v>1.1000000000000001</v>
      </c>
      <c r="CJ512">
        <v>0</v>
      </c>
      <c r="CK512">
        <v>0</v>
      </c>
      <c r="CL512">
        <v>0</v>
      </c>
      <c r="CM512">
        <v>0</v>
      </c>
      <c r="CN512">
        <v>0</v>
      </c>
      <c r="CO512">
        <v>0</v>
      </c>
      <c r="CP512">
        <v>0</v>
      </c>
      <c r="CQ512">
        <v>43.89</v>
      </c>
      <c r="CR512">
        <v>0</v>
      </c>
      <c r="CS512">
        <v>17.600000000000001</v>
      </c>
      <c r="CT512">
        <v>14.15</v>
      </c>
      <c r="CU512">
        <v>68</v>
      </c>
      <c r="CV512">
        <v>57.4</v>
      </c>
      <c r="CW512" t="s">
        <v>1213</v>
      </c>
      <c r="CX512">
        <v>1905.2</v>
      </c>
      <c r="CY512">
        <v>0.13</v>
      </c>
      <c r="CZ512">
        <v>0.12</v>
      </c>
      <c r="DA512">
        <v>0</v>
      </c>
      <c r="DB512">
        <v>0.04</v>
      </c>
      <c r="DC512">
        <v>0</v>
      </c>
      <c r="DD512">
        <v>0.03</v>
      </c>
      <c r="DE512">
        <v>0.13</v>
      </c>
      <c r="DF512">
        <v>0.13</v>
      </c>
      <c r="DG512">
        <v>0.33</v>
      </c>
      <c r="DH512">
        <v>0</v>
      </c>
      <c r="DI512">
        <v>0</v>
      </c>
      <c r="DJ512">
        <v>0.03</v>
      </c>
      <c r="DK512">
        <v>0.03</v>
      </c>
      <c r="DL512">
        <v>0</v>
      </c>
      <c r="DM512">
        <v>0</v>
      </c>
      <c r="DN512">
        <v>0.01</v>
      </c>
      <c r="DO512">
        <v>0</v>
      </c>
      <c r="DP512">
        <v>0</v>
      </c>
      <c r="DQ512">
        <v>0</v>
      </c>
      <c r="DR512">
        <v>0</v>
      </c>
      <c r="DS512">
        <v>0</v>
      </c>
      <c r="DT512">
        <v>0</v>
      </c>
      <c r="DU512">
        <v>0.02</v>
      </c>
      <c r="DV512">
        <v>0</v>
      </c>
      <c r="DW512">
        <v>0</v>
      </c>
      <c r="DX512">
        <v>0</v>
      </c>
      <c r="DY512" s="5" t="s">
        <v>1213</v>
      </c>
      <c r="DZ512" s="5" t="s">
        <v>2809</v>
      </c>
      <c r="EA512" s="5" t="s">
        <v>2769</v>
      </c>
      <c r="EB512" s="5" t="s">
        <v>2769</v>
      </c>
      <c r="EC512" s="5">
        <v>1905.1950664399999</v>
      </c>
      <c r="ED512" s="8">
        <v>166.51017374342001</v>
      </c>
      <c r="EE512" s="7">
        <v>0.09</v>
      </c>
    </row>
    <row r="513" spans="1:135">
      <c r="A513">
        <v>1</v>
      </c>
      <c r="B513" t="s">
        <v>2239</v>
      </c>
      <c r="C513" t="s">
        <v>1183</v>
      </c>
      <c r="D513" t="s">
        <v>1184</v>
      </c>
      <c r="E513" t="s">
        <v>1215</v>
      </c>
      <c r="F513" t="s">
        <v>1216</v>
      </c>
      <c r="G513">
        <v>3621.50609407</v>
      </c>
      <c r="H513">
        <v>3023.3125</v>
      </c>
      <c r="I513">
        <v>379.5625</v>
      </c>
      <c r="J513">
        <v>130.9375</v>
      </c>
      <c r="K513">
        <v>51.3125</v>
      </c>
      <c r="L513">
        <v>33.625</v>
      </c>
      <c r="M513">
        <v>2.1875</v>
      </c>
      <c r="N513">
        <v>219.23934936523438</v>
      </c>
      <c r="O513">
        <v>295.74447631835938</v>
      </c>
      <c r="P513">
        <v>254.98534554115824</v>
      </c>
      <c r="Q513">
        <v>100.875</v>
      </c>
      <c r="R513">
        <v>175.375</v>
      </c>
      <c r="S513">
        <v>353.0625</v>
      </c>
      <c r="T513">
        <v>323.1875</v>
      </c>
      <c r="U513">
        <v>2196.75</v>
      </c>
      <c r="V513">
        <v>471.6875</v>
      </c>
      <c r="W513">
        <v>625.79415672942514</v>
      </c>
      <c r="X513">
        <v>16.014059916820543</v>
      </c>
      <c r="Y513">
        <v>74</v>
      </c>
      <c r="Z513">
        <v>1414696.9734</v>
      </c>
      <c r="AA513">
        <v>2297.06</v>
      </c>
      <c r="AB513">
        <v>468.04</v>
      </c>
      <c r="AC513">
        <v>376.29</v>
      </c>
      <c r="AD513">
        <v>91.75</v>
      </c>
      <c r="AE513">
        <v>6.31</v>
      </c>
      <c r="AF513">
        <v>135.56</v>
      </c>
      <c r="AG513">
        <v>1687.15</v>
      </c>
      <c r="AH513">
        <v>845.8</v>
      </c>
      <c r="AI513">
        <v>235.1</v>
      </c>
      <c r="AJ513">
        <v>16.2</v>
      </c>
      <c r="AK513">
        <v>49.6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8.07</v>
      </c>
      <c r="AR513">
        <v>0</v>
      </c>
      <c r="AS513">
        <v>91.02</v>
      </c>
      <c r="AT513">
        <v>5.5</v>
      </c>
      <c r="AU513">
        <v>0</v>
      </c>
      <c r="AV513">
        <v>0</v>
      </c>
      <c r="AW513">
        <v>27.17</v>
      </c>
      <c r="AX513">
        <v>0</v>
      </c>
      <c r="AY513">
        <v>0</v>
      </c>
      <c r="AZ513">
        <v>0</v>
      </c>
      <c r="BA513">
        <v>0</v>
      </c>
      <c r="BB513">
        <v>1.67</v>
      </c>
      <c r="BC513">
        <v>11.46</v>
      </c>
      <c r="BD513">
        <v>0</v>
      </c>
      <c r="BE513">
        <v>0</v>
      </c>
      <c r="BF513">
        <v>0</v>
      </c>
      <c r="BG513">
        <v>0</v>
      </c>
      <c r="BH513">
        <v>1</v>
      </c>
      <c r="BI513">
        <v>0</v>
      </c>
      <c r="BJ513">
        <v>0</v>
      </c>
      <c r="BK513">
        <v>1.6</v>
      </c>
      <c r="BL513">
        <v>24.04</v>
      </c>
      <c r="BM513">
        <v>0</v>
      </c>
      <c r="BN513">
        <v>0.88</v>
      </c>
      <c r="BO513">
        <v>912.23</v>
      </c>
      <c r="BP513">
        <v>0</v>
      </c>
      <c r="BQ513">
        <v>51.4</v>
      </c>
      <c r="BR513">
        <v>0</v>
      </c>
      <c r="BS513">
        <v>0</v>
      </c>
      <c r="BT513">
        <v>435.59</v>
      </c>
      <c r="BU513">
        <v>0</v>
      </c>
      <c r="BV513">
        <v>0</v>
      </c>
      <c r="BW513">
        <v>0</v>
      </c>
      <c r="BX513">
        <v>0</v>
      </c>
      <c r="BY513">
        <v>1</v>
      </c>
      <c r="BZ513">
        <v>0</v>
      </c>
      <c r="CA513">
        <v>0.3</v>
      </c>
      <c r="CB513">
        <v>0</v>
      </c>
      <c r="CC513">
        <v>0</v>
      </c>
      <c r="CD513">
        <v>0</v>
      </c>
      <c r="CE513">
        <v>7.85</v>
      </c>
      <c r="CF513">
        <v>0</v>
      </c>
      <c r="CG513">
        <v>0</v>
      </c>
      <c r="CH513">
        <v>0</v>
      </c>
      <c r="CI513">
        <v>11.47</v>
      </c>
      <c r="CJ513">
        <v>0</v>
      </c>
      <c r="CK513">
        <v>1.89</v>
      </c>
      <c r="CL513">
        <v>0</v>
      </c>
      <c r="CM513">
        <v>0</v>
      </c>
      <c r="CN513">
        <v>0</v>
      </c>
      <c r="CO513">
        <v>0</v>
      </c>
      <c r="CP513">
        <v>1.03</v>
      </c>
      <c r="CQ513">
        <v>678.51</v>
      </c>
      <c r="CR513">
        <v>0</v>
      </c>
      <c r="CS513">
        <v>20.38</v>
      </c>
      <c r="CT513">
        <v>3</v>
      </c>
      <c r="CU513">
        <v>135</v>
      </c>
      <c r="CV513">
        <v>81.400000000000006</v>
      </c>
      <c r="CW513" t="s">
        <v>1215</v>
      </c>
      <c r="CX513">
        <v>3621.51</v>
      </c>
      <c r="CY513">
        <v>7.0000000000000007E-2</v>
      </c>
      <c r="CZ513">
        <v>0.47</v>
      </c>
      <c r="DA513">
        <v>0</v>
      </c>
      <c r="DB513">
        <v>0.02</v>
      </c>
      <c r="DC513">
        <v>0</v>
      </c>
      <c r="DD513">
        <v>0.03</v>
      </c>
      <c r="DE513">
        <v>0.18</v>
      </c>
      <c r="DF513">
        <v>0.1</v>
      </c>
      <c r="DG513">
        <v>0.11</v>
      </c>
      <c r="DH513">
        <v>0</v>
      </c>
      <c r="DI513">
        <v>0</v>
      </c>
      <c r="DJ513">
        <v>0</v>
      </c>
      <c r="DK513">
        <v>0</v>
      </c>
      <c r="DL513">
        <v>0</v>
      </c>
      <c r="DM513">
        <v>0</v>
      </c>
      <c r="DN513">
        <v>0</v>
      </c>
      <c r="DO513">
        <v>0</v>
      </c>
      <c r="DP513">
        <v>0</v>
      </c>
      <c r="DQ513">
        <v>0</v>
      </c>
      <c r="DR513">
        <v>0</v>
      </c>
      <c r="DS513">
        <v>0</v>
      </c>
      <c r="DT513">
        <v>0</v>
      </c>
      <c r="DU513">
        <v>0</v>
      </c>
      <c r="DV513">
        <v>0</v>
      </c>
      <c r="DW513">
        <v>0</v>
      </c>
      <c r="DX513">
        <v>0</v>
      </c>
      <c r="DY513" s="5" t="s">
        <v>1215</v>
      </c>
      <c r="DZ513" s="5" t="s">
        <v>2810</v>
      </c>
      <c r="EA513" s="5" t="s">
        <v>2769</v>
      </c>
      <c r="EB513" s="5" t="s">
        <v>2769</v>
      </c>
      <c r="EC513" s="5">
        <v>3621.50609407</v>
      </c>
      <c r="ED513" s="8">
        <v>156.94226572400001</v>
      </c>
      <c r="EE513" s="7">
        <v>0.04</v>
      </c>
    </row>
    <row r="514" spans="1:135">
      <c r="A514">
        <v>1</v>
      </c>
      <c r="B514" t="s">
        <v>2239</v>
      </c>
      <c r="C514" t="s">
        <v>1217</v>
      </c>
      <c r="D514" t="s">
        <v>1218</v>
      </c>
      <c r="E514" t="s">
        <v>1219</v>
      </c>
      <c r="F514" t="s">
        <v>1220</v>
      </c>
      <c r="G514">
        <v>19225.239293899998</v>
      </c>
      <c r="H514">
        <v>7536.1875</v>
      </c>
      <c r="I514">
        <v>3956.75</v>
      </c>
      <c r="J514">
        <v>3327.375</v>
      </c>
      <c r="K514">
        <v>1838.625</v>
      </c>
      <c r="L514">
        <v>1684.625</v>
      </c>
      <c r="M514">
        <v>881.5625</v>
      </c>
      <c r="N514">
        <v>19.180997848510742</v>
      </c>
      <c r="O514">
        <v>223.83720397949219</v>
      </c>
      <c r="P514">
        <v>97.50105142616637</v>
      </c>
      <c r="Q514">
        <v>115.75</v>
      </c>
      <c r="R514">
        <v>1619.0625</v>
      </c>
      <c r="S514">
        <v>6035.8125</v>
      </c>
      <c r="T514">
        <v>4268.5</v>
      </c>
      <c r="U514">
        <v>6350</v>
      </c>
      <c r="V514">
        <v>836</v>
      </c>
      <c r="W514">
        <v>661.73849775026656</v>
      </c>
      <c r="X514">
        <v>16.438513777991623</v>
      </c>
      <c r="Y514">
        <v>79</v>
      </c>
      <c r="Z514">
        <v>8669561.4984000009</v>
      </c>
      <c r="AA514">
        <v>16545.46</v>
      </c>
      <c r="AB514">
        <v>2952.25</v>
      </c>
      <c r="AC514">
        <v>2669.64</v>
      </c>
      <c r="AD514">
        <v>282.61</v>
      </c>
      <c r="AE514">
        <v>3.56</v>
      </c>
      <c r="AF514">
        <v>1238.07</v>
      </c>
      <c r="AG514">
        <v>12351.58</v>
      </c>
      <c r="AH514">
        <v>3505.5</v>
      </c>
      <c r="AI514">
        <v>749.8</v>
      </c>
      <c r="AJ514">
        <v>6.5</v>
      </c>
      <c r="AK514">
        <v>25.6</v>
      </c>
      <c r="AL514">
        <v>10.1</v>
      </c>
      <c r="AM514">
        <v>126.93</v>
      </c>
      <c r="AN514">
        <v>0</v>
      </c>
      <c r="AO514">
        <v>0</v>
      </c>
      <c r="AP514">
        <v>0</v>
      </c>
      <c r="AQ514">
        <v>183.66</v>
      </c>
      <c r="AR514">
        <v>0</v>
      </c>
      <c r="AS514">
        <v>2505.2400000000002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1.39</v>
      </c>
      <c r="BE514">
        <v>0</v>
      </c>
      <c r="BF514">
        <v>0</v>
      </c>
      <c r="BG514">
        <v>0</v>
      </c>
      <c r="BH514">
        <v>0</v>
      </c>
      <c r="BI514">
        <v>1296</v>
      </c>
      <c r="BJ514">
        <v>0</v>
      </c>
      <c r="BK514">
        <v>0</v>
      </c>
      <c r="BL514">
        <v>57.8</v>
      </c>
      <c r="BM514">
        <v>7.98</v>
      </c>
      <c r="BN514">
        <v>822</v>
      </c>
      <c r="BO514">
        <v>6011.89</v>
      </c>
      <c r="BP514">
        <v>254.5</v>
      </c>
      <c r="BQ514">
        <v>1879.75</v>
      </c>
      <c r="BR514">
        <v>0</v>
      </c>
      <c r="BS514">
        <v>0</v>
      </c>
      <c r="BT514">
        <v>21.2</v>
      </c>
      <c r="BU514">
        <v>30</v>
      </c>
      <c r="BV514">
        <v>0</v>
      </c>
      <c r="BW514">
        <v>0</v>
      </c>
      <c r="BX514">
        <v>15.99</v>
      </c>
      <c r="BY514">
        <v>0</v>
      </c>
      <c r="BZ514">
        <v>0</v>
      </c>
      <c r="CA514">
        <v>0</v>
      </c>
      <c r="CB514">
        <v>0</v>
      </c>
      <c r="CC514">
        <v>0</v>
      </c>
      <c r="CD514">
        <v>0</v>
      </c>
      <c r="CE514">
        <v>107.95</v>
      </c>
      <c r="CF514">
        <v>508.5</v>
      </c>
      <c r="CG514">
        <v>0</v>
      </c>
      <c r="CH514">
        <v>0</v>
      </c>
      <c r="CI514">
        <v>0</v>
      </c>
      <c r="CJ514">
        <v>0</v>
      </c>
      <c r="CK514">
        <v>0</v>
      </c>
      <c r="CL514">
        <v>0</v>
      </c>
      <c r="CM514">
        <v>0</v>
      </c>
      <c r="CN514">
        <v>680.61</v>
      </c>
      <c r="CO514">
        <v>1376</v>
      </c>
      <c r="CP514">
        <v>0</v>
      </c>
      <c r="CQ514">
        <v>568.80000000000007</v>
      </c>
      <c r="CR514">
        <v>0</v>
      </c>
      <c r="CS514">
        <v>0</v>
      </c>
      <c r="CT514">
        <v>79.17</v>
      </c>
      <c r="CU514">
        <v>743</v>
      </c>
      <c r="CV514">
        <v>134.29999999999998</v>
      </c>
      <c r="CW514" t="s">
        <v>1219</v>
      </c>
      <c r="CX514">
        <v>19225.240000000002</v>
      </c>
      <c r="CY514">
        <v>0.01</v>
      </c>
      <c r="CZ514">
        <v>0.12</v>
      </c>
      <c r="DA514">
        <v>0.01</v>
      </c>
      <c r="DB514">
        <v>0</v>
      </c>
      <c r="DC514">
        <v>0</v>
      </c>
      <c r="DD514">
        <v>0.01</v>
      </c>
      <c r="DE514">
        <v>7.0000000000000007E-2</v>
      </c>
      <c r="DF514">
        <v>0</v>
      </c>
      <c r="DG514">
        <v>0.24</v>
      </c>
      <c r="DH514">
        <v>0.01</v>
      </c>
      <c r="DI514">
        <v>0.01</v>
      </c>
      <c r="DJ514">
        <v>0.21</v>
      </c>
      <c r="DK514">
        <v>0.01</v>
      </c>
      <c r="DL514">
        <v>0</v>
      </c>
      <c r="DM514">
        <v>0</v>
      </c>
      <c r="DN514">
        <v>0.09</v>
      </c>
      <c r="DO514">
        <v>0</v>
      </c>
      <c r="DP514">
        <v>0.01</v>
      </c>
      <c r="DQ514">
        <v>0</v>
      </c>
      <c r="DR514">
        <v>0.17</v>
      </c>
      <c r="DS514">
        <v>0</v>
      </c>
      <c r="DT514">
        <v>0</v>
      </c>
      <c r="DU514">
        <v>0.01</v>
      </c>
      <c r="DV514">
        <v>0</v>
      </c>
      <c r="DW514">
        <v>0</v>
      </c>
      <c r="DX514">
        <v>0.01</v>
      </c>
      <c r="DY514" s="5" t="s">
        <v>1219</v>
      </c>
      <c r="DZ514" s="5" t="s">
        <v>2811</v>
      </c>
      <c r="EA514" s="5" t="s">
        <v>2812</v>
      </c>
      <c r="EB514" s="5" t="s">
        <v>2769</v>
      </c>
      <c r="EC514" s="5">
        <v>19225.239293899998</v>
      </c>
      <c r="ED514" s="8">
        <v>2413.485873268</v>
      </c>
      <c r="EE514" s="7">
        <v>0.13</v>
      </c>
    </row>
    <row r="515" spans="1:135">
      <c r="A515">
        <v>1</v>
      </c>
      <c r="B515" t="s">
        <v>2239</v>
      </c>
      <c r="C515" t="s">
        <v>1217</v>
      </c>
      <c r="D515" t="s">
        <v>1218</v>
      </c>
      <c r="E515" t="s">
        <v>1221</v>
      </c>
      <c r="F515" t="s">
        <v>1222</v>
      </c>
      <c r="G515">
        <v>11436.9901295</v>
      </c>
      <c r="H515">
        <v>4370.3125</v>
      </c>
      <c r="I515">
        <v>2898.9375</v>
      </c>
      <c r="J515">
        <v>2298.5</v>
      </c>
      <c r="K515">
        <v>1047.1875</v>
      </c>
      <c r="L515">
        <v>677.3125</v>
      </c>
      <c r="M515">
        <v>143.25</v>
      </c>
      <c r="N515">
        <v>59.779655456542969</v>
      </c>
      <c r="O515">
        <v>220.94511413574219</v>
      </c>
      <c r="P515">
        <v>125.09679029383076</v>
      </c>
      <c r="Q515">
        <v>103.625</v>
      </c>
      <c r="R515">
        <v>174.25</v>
      </c>
      <c r="S515">
        <v>6512.0625</v>
      </c>
      <c r="T515">
        <v>870.4375</v>
      </c>
      <c r="U515">
        <v>3602</v>
      </c>
      <c r="V515">
        <v>173.125</v>
      </c>
      <c r="W515">
        <v>671.45675686015181</v>
      </c>
      <c r="X515">
        <v>16.316562190876446</v>
      </c>
      <c r="Y515">
        <v>66</v>
      </c>
      <c r="Z515">
        <v>5639142.1244999999</v>
      </c>
      <c r="AA515">
        <v>9854.3000000000011</v>
      </c>
      <c r="AB515">
        <v>1901.21</v>
      </c>
      <c r="AC515">
        <v>1900.71</v>
      </c>
      <c r="AD515">
        <v>0.5</v>
      </c>
      <c r="AE515">
        <v>4.71</v>
      </c>
      <c r="AF515">
        <v>415.64</v>
      </c>
      <c r="AG515">
        <v>7532.74</v>
      </c>
      <c r="AH515">
        <v>1304.6000000000001</v>
      </c>
      <c r="AI515">
        <v>333.6</v>
      </c>
      <c r="AJ515">
        <v>22.2</v>
      </c>
      <c r="AK515">
        <v>30.4</v>
      </c>
      <c r="AL515">
        <v>259.37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1161.33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0</v>
      </c>
      <c r="BI515">
        <v>7.4</v>
      </c>
      <c r="BJ515">
        <v>0</v>
      </c>
      <c r="BK515">
        <v>0</v>
      </c>
      <c r="BL515">
        <v>54.01</v>
      </c>
      <c r="BM515">
        <v>45.92</v>
      </c>
      <c r="BN515">
        <v>35.5</v>
      </c>
      <c r="BO515">
        <v>4315</v>
      </c>
      <c r="BP515">
        <v>0</v>
      </c>
      <c r="BQ515">
        <v>2420.44</v>
      </c>
      <c r="BR515">
        <v>0</v>
      </c>
      <c r="BS515">
        <v>3.5</v>
      </c>
      <c r="BT515">
        <v>212.15</v>
      </c>
      <c r="BU515">
        <v>0</v>
      </c>
      <c r="BV515">
        <v>0</v>
      </c>
      <c r="BW515">
        <v>0</v>
      </c>
      <c r="BX515">
        <v>0</v>
      </c>
      <c r="BY515">
        <v>0</v>
      </c>
      <c r="BZ515">
        <v>0</v>
      </c>
      <c r="CA515">
        <v>0</v>
      </c>
      <c r="CB515">
        <v>0</v>
      </c>
      <c r="CC515">
        <v>0</v>
      </c>
      <c r="CD515">
        <v>0</v>
      </c>
      <c r="CE515">
        <v>488.27</v>
      </c>
      <c r="CF515">
        <v>0</v>
      </c>
      <c r="CG515">
        <v>0</v>
      </c>
      <c r="CH515">
        <v>0</v>
      </c>
      <c r="CI515">
        <v>4.6000000000000005</v>
      </c>
      <c r="CJ515">
        <v>0</v>
      </c>
      <c r="CK515">
        <v>0</v>
      </c>
      <c r="CL515">
        <v>0</v>
      </c>
      <c r="CM515">
        <v>0</v>
      </c>
      <c r="CN515">
        <v>0</v>
      </c>
      <c r="CO515">
        <v>0</v>
      </c>
      <c r="CP515">
        <v>545</v>
      </c>
      <c r="CQ515">
        <v>299.86</v>
      </c>
      <c r="CR515">
        <v>0</v>
      </c>
      <c r="CS515">
        <v>1.95</v>
      </c>
      <c r="CT515">
        <v>0</v>
      </c>
      <c r="CU515">
        <v>873</v>
      </c>
      <c r="CV515">
        <v>112.2</v>
      </c>
      <c r="CW515" t="s">
        <v>1221</v>
      </c>
      <c r="CX515">
        <v>11436.99</v>
      </c>
      <c r="CY515">
        <v>0</v>
      </c>
      <c r="CZ515">
        <v>0.16</v>
      </c>
      <c r="DA515">
        <v>0.01</v>
      </c>
      <c r="DB515">
        <v>0</v>
      </c>
      <c r="DC515">
        <v>0</v>
      </c>
      <c r="DD515">
        <v>0.02</v>
      </c>
      <c r="DE515">
        <v>0.04</v>
      </c>
      <c r="DF515">
        <v>0.01</v>
      </c>
      <c r="DG515">
        <v>0.42</v>
      </c>
      <c r="DH515">
        <v>0</v>
      </c>
      <c r="DI515">
        <v>0.02</v>
      </c>
      <c r="DJ515">
        <v>0.25</v>
      </c>
      <c r="DK515">
        <v>0</v>
      </c>
      <c r="DL515">
        <v>0</v>
      </c>
      <c r="DM515">
        <v>0</v>
      </c>
      <c r="DN515">
        <v>0.01</v>
      </c>
      <c r="DO515">
        <v>0</v>
      </c>
      <c r="DP515">
        <v>0.01</v>
      </c>
      <c r="DQ515">
        <v>0</v>
      </c>
      <c r="DR515">
        <v>0.03</v>
      </c>
      <c r="DS515">
        <v>0</v>
      </c>
      <c r="DT515">
        <v>0</v>
      </c>
      <c r="DU515">
        <v>0</v>
      </c>
      <c r="DV515">
        <v>0</v>
      </c>
      <c r="DW515">
        <v>0</v>
      </c>
      <c r="DX515">
        <v>0.01</v>
      </c>
      <c r="DY515" s="5" t="s">
        <v>1221</v>
      </c>
      <c r="DZ515" s="5" t="s">
        <v>2813</v>
      </c>
      <c r="EA515" s="5" t="s">
        <v>2812</v>
      </c>
      <c r="EB515" s="5" t="s">
        <v>2769</v>
      </c>
      <c r="EC515" s="5">
        <v>11436.9901295</v>
      </c>
      <c r="ED515" s="8">
        <v>163.43035536799999</v>
      </c>
      <c r="EE515" s="7">
        <v>0.01</v>
      </c>
    </row>
    <row r="516" spans="1:135">
      <c r="A516">
        <v>1</v>
      </c>
      <c r="B516" t="s">
        <v>2239</v>
      </c>
      <c r="C516" t="s">
        <v>1217</v>
      </c>
      <c r="D516" t="s">
        <v>1218</v>
      </c>
      <c r="E516" t="s">
        <v>1223</v>
      </c>
      <c r="F516" t="s">
        <v>1224</v>
      </c>
      <c r="G516">
        <v>12183.8319503</v>
      </c>
      <c r="H516">
        <v>6151.5625</v>
      </c>
      <c r="I516">
        <v>3240.4375</v>
      </c>
      <c r="J516">
        <v>1831.8125</v>
      </c>
      <c r="K516">
        <v>588.5</v>
      </c>
      <c r="L516">
        <v>306.1875</v>
      </c>
      <c r="M516">
        <v>66.1875</v>
      </c>
      <c r="N516">
        <v>123.93405151367188</v>
      </c>
      <c r="O516">
        <v>302.78567504882813</v>
      </c>
      <c r="P516">
        <v>209.00818067417944</v>
      </c>
      <c r="Q516">
        <v>126.4375</v>
      </c>
      <c r="R516">
        <v>2374</v>
      </c>
      <c r="S516">
        <v>4176.6875</v>
      </c>
      <c r="T516">
        <v>1041.3125</v>
      </c>
      <c r="U516">
        <v>4241.125</v>
      </c>
      <c r="V516">
        <v>225.125</v>
      </c>
      <c r="W516">
        <v>675.72509631119158</v>
      </c>
      <c r="X516">
        <v>16.075711112593041</v>
      </c>
      <c r="Y516">
        <v>142</v>
      </c>
      <c r="Z516">
        <v>15616788.001800001</v>
      </c>
      <c r="AA516">
        <v>10109.65</v>
      </c>
      <c r="AB516">
        <v>1393.22</v>
      </c>
      <c r="AC516">
        <v>1358.22</v>
      </c>
      <c r="AD516">
        <v>35</v>
      </c>
      <c r="AE516">
        <v>6.16</v>
      </c>
      <c r="AF516">
        <v>419.45</v>
      </c>
      <c r="AG516">
        <v>8290.82</v>
      </c>
      <c r="AH516">
        <v>4927</v>
      </c>
      <c r="AI516">
        <v>468.1</v>
      </c>
      <c r="AJ516">
        <v>3.5</v>
      </c>
      <c r="AK516">
        <v>20.8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328</v>
      </c>
      <c r="AR516">
        <v>0</v>
      </c>
      <c r="AS516">
        <v>534.02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8.15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1.35</v>
      </c>
      <c r="BI516">
        <v>0</v>
      </c>
      <c r="BJ516">
        <v>0</v>
      </c>
      <c r="BK516">
        <v>13.4</v>
      </c>
      <c r="BL516">
        <v>264.31</v>
      </c>
      <c r="BM516">
        <v>1.7</v>
      </c>
      <c r="BN516">
        <v>256</v>
      </c>
      <c r="BO516">
        <v>6582.68</v>
      </c>
      <c r="BP516">
        <v>0</v>
      </c>
      <c r="BQ516">
        <v>110.45</v>
      </c>
      <c r="BR516">
        <v>705</v>
      </c>
      <c r="BS516">
        <v>0</v>
      </c>
      <c r="BT516">
        <v>406.17</v>
      </c>
      <c r="BU516">
        <v>0</v>
      </c>
      <c r="BV516">
        <v>567.35</v>
      </c>
      <c r="BW516">
        <v>0</v>
      </c>
      <c r="BX516">
        <v>0</v>
      </c>
      <c r="BY516">
        <v>2</v>
      </c>
      <c r="BZ516">
        <v>0</v>
      </c>
      <c r="CA516">
        <v>2.91</v>
      </c>
      <c r="CB516">
        <v>0</v>
      </c>
      <c r="CC516">
        <v>0</v>
      </c>
      <c r="CD516">
        <v>0</v>
      </c>
      <c r="CE516">
        <v>19.77</v>
      </c>
      <c r="CF516">
        <v>0</v>
      </c>
      <c r="CG516">
        <v>7.3</v>
      </c>
      <c r="CH516">
        <v>0</v>
      </c>
      <c r="CI516">
        <v>6.8</v>
      </c>
      <c r="CJ516">
        <v>0</v>
      </c>
      <c r="CK516">
        <v>0</v>
      </c>
      <c r="CL516">
        <v>0</v>
      </c>
      <c r="CM516">
        <v>0</v>
      </c>
      <c r="CN516">
        <v>0</v>
      </c>
      <c r="CO516">
        <v>102</v>
      </c>
      <c r="CP516">
        <v>8.8000000000000007</v>
      </c>
      <c r="CQ516">
        <v>119.67</v>
      </c>
      <c r="CR516">
        <v>0</v>
      </c>
      <c r="CS516">
        <v>6.82</v>
      </c>
      <c r="CT516">
        <v>55</v>
      </c>
      <c r="CU516">
        <v>452</v>
      </c>
      <c r="CV516">
        <v>255.6</v>
      </c>
      <c r="CW516" t="s">
        <v>1223</v>
      </c>
      <c r="CX516">
        <v>12183.83</v>
      </c>
      <c r="CY516">
        <v>0.02</v>
      </c>
      <c r="CZ516">
        <v>0.12</v>
      </c>
      <c r="DA516">
        <v>0</v>
      </c>
      <c r="DB516">
        <v>0</v>
      </c>
      <c r="DC516">
        <v>0</v>
      </c>
      <c r="DD516">
        <v>0.05</v>
      </c>
      <c r="DE516">
        <v>0.12</v>
      </c>
      <c r="DF516">
        <v>0.02</v>
      </c>
      <c r="DG516">
        <v>0.57999999999999996</v>
      </c>
      <c r="DH516">
        <v>0</v>
      </c>
      <c r="DI516">
        <v>0</v>
      </c>
      <c r="DJ516">
        <v>0.05</v>
      </c>
      <c r="DK516">
        <v>0</v>
      </c>
      <c r="DL516">
        <v>0</v>
      </c>
      <c r="DM516">
        <v>0</v>
      </c>
      <c r="DN516">
        <v>0.01</v>
      </c>
      <c r="DO516">
        <v>0</v>
      </c>
      <c r="DP516">
        <v>0.01</v>
      </c>
      <c r="DQ516">
        <v>0</v>
      </c>
      <c r="DR516">
        <v>0</v>
      </c>
      <c r="DS516">
        <v>0</v>
      </c>
      <c r="DT516">
        <v>0.01</v>
      </c>
      <c r="DU516">
        <v>0</v>
      </c>
      <c r="DV516">
        <v>0</v>
      </c>
      <c r="DW516">
        <v>0</v>
      </c>
      <c r="DX516">
        <v>0.01</v>
      </c>
      <c r="DY516" s="5" t="s">
        <v>1223</v>
      </c>
      <c r="DZ516" s="5" t="s">
        <v>2814</v>
      </c>
      <c r="EA516" s="5" t="s">
        <v>2812</v>
      </c>
      <c r="EB516" s="5" t="s">
        <v>2769</v>
      </c>
      <c r="EC516" s="5">
        <v>12183.8319503</v>
      </c>
      <c r="ED516" s="8">
        <v>296.50189170121996</v>
      </c>
      <c r="EE516" s="7">
        <v>0.02</v>
      </c>
    </row>
    <row r="517" spans="1:135">
      <c r="A517">
        <v>1</v>
      </c>
      <c r="B517" t="s">
        <v>2239</v>
      </c>
      <c r="C517" t="s">
        <v>1217</v>
      </c>
      <c r="D517" t="s">
        <v>1218</v>
      </c>
      <c r="E517" t="s">
        <v>1225</v>
      </c>
      <c r="F517" t="s">
        <v>1226</v>
      </c>
      <c r="G517">
        <v>18699.979798199998</v>
      </c>
      <c r="H517">
        <v>8669.5625</v>
      </c>
      <c r="I517">
        <v>4541.875</v>
      </c>
      <c r="J517">
        <v>3061.0625</v>
      </c>
      <c r="K517">
        <v>1242.6875</v>
      </c>
      <c r="L517">
        <v>925.1875</v>
      </c>
      <c r="M517">
        <v>258.5</v>
      </c>
      <c r="N517">
        <v>174.01231384277344</v>
      </c>
      <c r="O517">
        <v>395.37115478515625</v>
      </c>
      <c r="P517">
        <v>271.58222131378301</v>
      </c>
      <c r="Q517">
        <v>150.5625</v>
      </c>
      <c r="R517">
        <v>1198.75</v>
      </c>
      <c r="S517">
        <v>2667.625</v>
      </c>
      <c r="T517">
        <v>3045.125</v>
      </c>
      <c r="U517">
        <v>10326.0625</v>
      </c>
      <c r="V517">
        <v>1310.75</v>
      </c>
      <c r="W517">
        <v>675.3511515439144</v>
      </c>
      <c r="X517">
        <v>15.833709304929364</v>
      </c>
      <c r="Y517">
        <v>240</v>
      </c>
      <c r="Z517">
        <v>11703972.3913</v>
      </c>
      <c r="AA517">
        <v>17429.849999999999</v>
      </c>
      <c r="AB517">
        <v>3013.59</v>
      </c>
      <c r="AC517">
        <v>2371.14</v>
      </c>
      <c r="AD517">
        <v>642.45000000000005</v>
      </c>
      <c r="AE517">
        <v>21.82</v>
      </c>
      <c r="AF517">
        <v>1086.3</v>
      </c>
      <c r="AG517">
        <v>13308.14</v>
      </c>
      <c r="AH517">
        <v>6041.1</v>
      </c>
      <c r="AI517">
        <v>1145.6000000000001</v>
      </c>
      <c r="AJ517">
        <v>16.5</v>
      </c>
      <c r="AK517">
        <v>27.2</v>
      </c>
      <c r="AL517">
        <v>64.7</v>
      </c>
      <c r="AM517">
        <v>0</v>
      </c>
      <c r="AN517">
        <v>0</v>
      </c>
      <c r="AO517">
        <v>0.85</v>
      </c>
      <c r="AP517">
        <v>0</v>
      </c>
      <c r="AQ517">
        <v>257</v>
      </c>
      <c r="AR517">
        <v>0</v>
      </c>
      <c r="AS517">
        <v>1887.8</v>
      </c>
      <c r="AT517">
        <v>0</v>
      </c>
      <c r="AU517">
        <v>0</v>
      </c>
      <c r="AV517">
        <v>0</v>
      </c>
      <c r="AW517">
        <v>17.96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488.08</v>
      </c>
      <c r="BD517">
        <v>0</v>
      </c>
      <c r="BE517">
        <v>0</v>
      </c>
      <c r="BF517">
        <v>0</v>
      </c>
      <c r="BG517">
        <v>2.9</v>
      </c>
      <c r="BH517">
        <v>0</v>
      </c>
      <c r="BI517">
        <v>0</v>
      </c>
      <c r="BJ517">
        <v>0</v>
      </c>
      <c r="BK517">
        <v>1</v>
      </c>
      <c r="BL517">
        <v>294.89</v>
      </c>
      <c r="BM517">
        <v>12.93</v>
      </c>
      <c r="BN517">
        <v>450</v>
      </c>
      <c r="BO517">
        <v>6911.57</v>
      </c>
      <c r="BP517">
        <v>0</v>
      </c>
      <c r="BQ517">
        <v>1348.46</v>
      </c>
      <c r="BR517">
        <v>473.75</v>
      </c>
      <c r="BS517">
        <v>42.78</v>
      </c>
      <c r="BT517">
        <v>11.05</v>
      </c>
      <c r="BU517">
        <v>0</v>
      </c>
      <c r="BV517">
        <v>38</v>
      </c>
      <c r="BW517">
        <v>330</v>
      </c>
      <c r="BX517">
        <v>0</v>
      </c>
      <c r="BY517">
        <v>1</v>
      </c>
      <c r="BZ517">
        <v>0</v>
      </c>
      <c r="CA517">
        <v>0</v>
      </c>
      <c r="CB517">
        <v>0</v>
      </c>
      <c r="CC517">
        <v>0</v>
      </c>
      <c r="CD517">
        <v>0</v>
      </c>
      <c r="CE517">
        <v>21.54</v>
      </c>
      <c r="CF517">
        <v>0</v>
      </c>
      <c r="CG517">
        <v>2</v>
      </c>
      <c r="CH517">
        <v>0</v>
      </c>
      <c r="CI517">
        <v>1713.55</v>
      </c>
      <c r="CJ517">
        <v>0</v>
      </c>
      <c r="CK517">
        <v>4.8899999999999997</v>
      </c>
      <c r="CL517">
        <v>0</v>
      </c>
      <c r="CM517">
        <v>0</v>
      </c>
      <c r="CN517">
        <v>0</v>
      </c>
      <c r="CO517">
        <v>103</v>
      </c>
      <c r="CP517">
        <v>5.82</v>
      </c>
      <c r="CQ517">
        <v>1838.81</v>
      </c>
      <c r="CR517">
        <v>0</v>
      </c>
      <c r="CS517">
        <v>913.64</v>
      </c>
      <c r="CT517">
        <v>191.88</v>
      </c>
      <c r="CU517">
        <v>1398</v>
      </c>
      <c r="CV517">
        <v>360</v>
      </c>
      <c r="CW517" t="s">
        <v>1225</v>
      </c>
      <c r="CX517">
        <v>18699.98</v>
      </c>
      <c r="CY517">
        <v>0.02</v>
      </c>
      <c r="CZ517">
        <v>0.16</v>
      </c>
      <c r="DA517">
        <v>0</v>
      </c>
      <c r="DB517">
        <v>0.02</v>
      </c>
      <c r="DC517">
        <v>0</v>
      </c>
      <c r="DD517">
        <v>0.05</v>
      </c>
      <c r="DE517">
        <v>0.14000000000000001</v>
      </c>
      <c r="DF517">
        <v>0.01</v>
      </c>
      <c r="DG517">
        <v>0.51</v>
      </c>
      <c r="DH517">
        <v>0</v>
      </c>
      <c r="DI517">
        <v>0</v>
      </c>
      <c r="DJ517">
        <v>0.02</v>
      </c>
      <c r="DK517">
        <v>0.01</v>
      </c>
      <c r="DL517">
        <v>0</v>
      </c>
      <c r="DM517">
        <v>0</v>
      </c>
      <c r="DN517">
        <v>0</v>
      </c>
      <c r="DO517">
        <v>0</v>
      </c>
      <c r="DP517">
        <v>0</v>
      </c>
      <c r="DQ517">
        <v>0</v>
      </c>
      <c r="DR517">
        <v>0</v>
      </c>
      <c r="DS517">
        <v>0</v>
      </c>
      <c r="DT517">
        <v>0</v>
      </c>
      <c r="DU517">
        <v>0</v>
      </c>
      <c r="DV517">
        <v>0</v>
      </c>
      <c r="DW517">
        <v>0</v>
      </c>
      <c r="DX517">
        <v>0.04</v>
      </c>
      <c r="DY517" s="5" t="s">
        <v>1225</v>
      </c>
      <c r="DZ517" s="5" t="s">
        <v>2815</v>
      </c>
      <c r="EA517" s="5" t="s">
        <v>2812</v>
      </c>
      <c r="EB517" s="5" t="s">
        <v>2769</v>
      </c>
      <c r="EC517" s="5">
        <v>18699.979798199998</v>
      </c>
      <c r="ED517" s="8">
        <v>196.25428146228788</v>
      </c>
      <c r="EE517" s="7">
        <v>0.01</v>
      </c>
    </row>
    <row r="518" spans="1:135">
      <c r="A518">
        <v>1</v>
      </c>
      <c r="B518" t="s">
        <v>2239</v>
      </c>
      <c r="C518" t="s">
        <v>1217</v>
      </c>
      <c r="D518" t="s">
        <v>1218</v>
      </c>
      <c r="E518" t="s">
        <v>1227</v>
      </c>
      <c r="F518" t="s">
        <v>1228</v>
      </c>
      <c r="G518">
        <v>13870.9684822</v>
      </c>
      <c r="H518">
        <v>7727.25</v>
      </c>
      <c r="I518">
        <v>2533.125</v>
      </c>
      <c r="J518">
        <v>1594.1875</v>
      </c>
      <c r="K518">
        <v>744.4375</v>
      </c>
      <c r="L518">
        <v>837.75</v>
      </c>
      <c r="M518">
        <v>434.25</v>
      </c>
      <c r="N518">
        <v>149.58470153808594</v>
      </c>
      <c r="O518">
        <v>427.72433471679688</v>
      </c>
      <c r="P518">
        <v>229.781096783706</v>
      </c>
      <c r="Q518">
        <v>89.4375</v>
      </c>
      <c r="R518">
        <v>861.4375</v>
      </c>
      <c r="S518">
        <v>3198.4375</v>
      </c>
      <c r="T518">
        <v>1916.125</v>
      </c>
      <c r="U518">
        <v>6218.5</v>
      </c>
      <c r="V518">
        <v>1587.0625</v>
      </c>
      <c r="W518">
        <v>651.98879330933084</v>
      </c>
      <c r="X518">
        <v>16.061022165545396</v>
      </c>
      <c r="Y518">
        <v>82</v>
      </c>
      <c r="Z518">
        <v>6308072.8864000002</v>
      </c>
      <c r="AA518">
        <v>12879.38</v>
      </c>
      <c r="AB518">
        <v>2309.64</v>
      </c>
      <c r="AC518">
        <v>1353.57</v>
      </c>
      <c r="AD518">
        <v>956.07</v>
      </c>
      <c r="AE518">
        <v>4.18</v>
      </c>
      <c r="AF518">
        <v>422.45</v>
      </c>
      <c r="AG518">
        <v>10143.11</v>
      </c>
      <c r="AH518">
        <v>4581.5</v>
      </c>
      <c r="AI518">
        <v>596.70000000000005</v>
      </c>
      <c r="AJ518">
        <v>3.7</v>
      </c>
      <c r="AK518">
        <v>38.4</v>
      </c>
      <c r="AL518">
        <v>26.27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513.20000000000005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105</v>
      </c>
      <c r="BH518">
        <v>0</v>
      </c>
      <c r="BI518">
        <v>0</v>
      </c>
      <c r="BJ518">
        <v>0</v>
      </c>
      <c r="BK518">
        <v>0</v>
      </c>
      <c r="BL518">
        <v>50.14</v>
      </c>
      <c r="BM518">
        <v>17.7</v>
      </c>
      <c r="BN518">
        <v>0</v>
      </c>
      <c r="BO518">
        <v>8059.12</v>
      </c>
      <c r="BP518">
        <v>0</v>
      </c>
      <c r="BQ518">
        <v>952.09</v>
      </c>
      <c r="BR518">
        <v>1050.2</v>
      </c>
      <c r="BS518">
        <v>0</v>
      </c>
      <c r="BT518">
        <v>0</v>
      </c>
      <c r="BU518">
        <v>0</v>
      </c>
      <c r="BV518">
        <v>104</v>
      </c>
      <c r="BW518">
        <v>0</v>
      </c>
      <c r="BX518">
        <v>0</v>
      </c>
      <c r="BY518">
        <v>0</v>
      </c>
      <c r="BZ518">
        <v>1.17</v>
      </c>
      <c r="CA518">
        <v>0</v>
      </c>
      <c r="CB518">
        <v>0</v>
      </c>
      <c r="CC518">
        <v>0</v>
      </c>
      <c r="CD518">
        <v>0</v>
      </c>
      <c r="CE518">
        <v>15.01</v>
      </c>
      <c r="CF518">
        <v>0</v>
      </c>
      <c r="CG518">
        <v>0</v>
      </c>
      <c r="CH518">
        <v>0</v>
      </c>
      <c r="CI518">
        <v>925.48</v>
      </c>
      <c r="CJ518">
        <v>0</v>
      </c>
      <c r="CK518">
        <v>0</v>
      </c>
      <c r="CL518">
        <v>0</v>
      </c>
      <c r="CM518">
        <v>0</v>
      </c>
      <c r="CN518">
        <v>0</v>
      </c>
      <c r="CO518">
        <v>0</v>
      </c>
      <c r="CP518">
        <v>0</v>
      </c>
      <c r="CQ518">
        <v>1060</v>
      </c>
      <c r="CR518">
        <v>0</v>
      </c>
      <c r="CS518">
        <v>0</v>
      </c>
      <c r="CT518">
        <v>0</v>
      </c>
      <c r="CU518">
        <v>487</v>
      </c>
      <c r="CV518">
        <v>147.6</v>
      </c>
      <c r="CW518" t="s">
        <v>1227</v>
      </c>
      <c r="CX518">
        <v>13870.97</v>
      </c>
      <c r="CY518">
        <v>0.01</v>
      </c>
      <c r="CZ518">
        <v>0.08</v>
      </c>
      <c r="DA518">
        <v>0</v>
      </c>
      <c r="DB518">
        <v>0</v>
      </c>
      <c r="DC518">
        <v>0</v>
      </c>
      <c r="DD518">
        <v>0.03</v>
      </c>
      <c r="DE518">
        <v>0.24</v>
      </c>
      <c r="DF518">
        <v>0.01</v>
      </c>
      <c r="DG518">
        <v>0.55000000000000004</v>
      </c>
      <c r="DH518">
        <v>0</v>
      </c>
      <c r="DI518">
        <v>0</v>
      </c>
      <c r="DJ518">
        <v>0.05</v>
      </c>
      <c r="DK518">
        <v>0.01</v>
      </c>
      <c r="DL518">
        <v>0</v>
      </c>
      <c r="DM518">
        <v>0</v>
      </c>
      <c r="DN518">
        <v>0.01</v>
      </c>
      <c r="DO518">
        <v>0</v>
      </c>
      <c r="DP518">
        <v>0</v>
      </c>
      <c r="DQ518">
        <v>0</v>
      </c>
      <c r="DR518">
        <v>0</v>
      </c>
      <c r="DS518">
        <v>0</v>
      </c>
      <c r="DT518">
        <v>0</v>
      </c>
      <c r="DU518">
        <v>0</v>
      </c>
      <c r="DV518">
        <v>0</v>
      </c>
      <c r="DW518">
        <v>0</v>
      </c>
      <c r="DX518">
        <v>0.01</v>
      </c>
      <c r="DY518" s="5" t="s">
        <v>1227</v>
      </c>
      <c r="DZ518" s="5" t="s">
        <v>2816</v>
      </c>
      <c r="EA518" s="5" t="s">
        <v>2812</v>
      </c>
      <c r="EB518" s="5" t="s">
        <v>2769</v>
      </c>
      <c r="EC518" s="5">
        <v>13870.9684822</v>
      </c>
      <c r="ED518" s="8">
        <v>256.76293588200002</v>
      </c>
      <c r="EE518" s="7">
        <v>0.02</v>
      </c>
    </row>
    <row r="519" spans="1:135">
      <c r="A519">
        <v>1</v>
      </c>
      <c r="B519" t="s">
        <v>2239</v>
      </c>
      <c r="C519" t="s">
        <v>1217</v>
      </c>
      <c r="D519" t="s">
        <v>1218</v>
      </c>
      <c r="E519" t="s">
        <v>1229</v>
      </c>
      <c r="F519" t="s">
        <v>1230</v>
      </c>
      <c r="G519">
        <v>14591.780079599999</v>
      </c>
      <c r="H519">
        <v>9165.6875</v>
      </c>
      <c r="I519">
        <v>2672.625</v>
      </c>
      <c r="J519">
        <v>1546.375</v>
      </c>
      <c r="K519">
        <v>589.8125</v>
      </c>
      <c r="L519">
        <v>450.6875</v>
      </c>
      <c r="M519">
        <v>169.0625</v>
      </c>
      <c r="N519">
        <v>66.995628356933594</v>
      </c>
      <c r="O519">
        <v>338.74334716796875</v>
      </c>
      <c r="P519">
        <v>194.45951540468448</v>
      </c>
      <c r="Q519">
        <v>141</v>
      </c>
      <c r="R519">
        <v>1299.6875</v>
      </c>
      <c r="S519">
        <v>3408.25</v>
      </c>
      <c r="T519">
        <v>1564.875</v>
      </c>
      <c r="U519">
        <v>7177.25</v>
      </c>
      <c r="V519">
        <v>1003.1875</v>
      </c>
      <c r="W519">
        <v>658.64415259537213</v>
      </c>
      <c r="X519">
        <v>16.180319077848313</v>
      </c>
      <c r="Y519">
        <v>78</v>
      </c>
      <c r="Z519">
        <v>4115381.7758999998</v>
      </c>
      <c r="AA519">
        <v>12210.31</v>
      </c>
      <c r="AB519">
        <v>1209.6199999999999</v>
      </c>
      <c r="AC519">
        <v>1180.6199999999999</v>
      </c>
      <c r="AD519">
        <v>29</v>
      </c>
      <c r="AE519">
        <v>4.46</v>
      </c>
      <c r="AF519">
        <v>277.57</v>
      </c>
      <c r="AG519">
        <v>10718.66</v>
      </c>
      <c r="AH519">
        <v>4318.5</v>
      </c>
      <c r="AI519">
        <v>531.1</v>
      </c>
      <c r="AJ519">
        <v>5.8</v>
      </c>
      <c r="AK519">
        <v>22.4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189.45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0</v>
      </c>
      <c r="BJ519">
        <v>0</v>
      </c>
      <c r="BK519">
        <v>0</v>
      </c>
      <c r="BL519">
        <v>157.37</v>
      </c>
      <c r="BM519">
        <v>0</v>
      </c>
      <c r="BN519">
        <v>0</v>
      </c>
      <c r="BO519">
        <v>9533.33</v>
      </c>
      <c r="BP519">
        <v>0</v>
      </c>
      <c r="BQ519">
        <v>892.13</v>
      </c>
      <c r="BR519">
        <v>1082.06</v>
      </c>
      <c r="BS519">
        <v>0</v>
      </c>
      <c r="BT519">
        <v>0</v>
      </c>
      <c r="BU519">
        <v>0</v>
      </c>
      <c r="BV519">
        <v>0</v>
      </c>
      <c r="BW519">
        <v>0</v>
      </c>
      <c r="BX519">
        <v>0</v>
      </c>
      <c r="BY519">
        <v>0</v>
      </c>
      <c r="BZ519">
        <v>0</v>
      </c>
      <c r="CA519">
        <v>0</v>
      </c>
      <c r="CB519">
        <v>0</v>
      </c>
      <c r="CC519">
        <v>0</v>
      </c>
      <c r="CD519">
        <v>0</v>
      </c>
      <c r="CE519">
        <v>26.12</v>
      </c>
      <c r="CF519">
        <v>0</v>
      </c>
      <c r="CG519">
        <v>0</v>
      </c>
      <c r="CH519">
        <v>0</v>
      </c>
      <c r="CI519">
        <v>28.05</v>
      </c>
      <c r="CJ519">
        <v>0</v>
      </c>
      <c r="CK519">
        <v>204.03</v>
      </c>
      <c r="CL519">
        <v>0</v>
      </c>
      <c r="CM519">
        <v>0</v>
      </c>
      <c r="CN519">
        <v>0</v>
      </c>
      <c r="CO519">
        <v>0</v>
      </c>
      <c r="CP519">
        <v>1.01</v>
      </c>
      <c r="CQ519">
        <v>63.8</v>
      </c>
      <c r="CR519">
        <v>0</v>
      </c>
      <c r="CS519">
        <v>3.96</v>
      </c>
      <c r="CT519">
        <v>29</v>
      </c>
      <c r="CU519">
        <v>188</v>
      </c>
      <c r="CV519">
        <v>117</v>
      </c>
      <c r="CW519" t="s">
        <v>1229</v>
      </c>
      <c r="CX519">
        <v>14591.78</v>
      </c>
      <c r="CY519">
        <v>0</v>
      </c>
      <c r="CZ519">
        <v>0.12</v>
      </c>
      <c r="DA519">
        <v>0</v>
      </c>
      <c r="DB519">
        <v>0</v>
      </c>
      <c r="DC519">
        <v>0</v>
      </c>
      <c r="DD519">
        <v>0.02</v>
      </c>
      <c r="DE519">
        <v>0.26</v>
      </c>
      <c r="DF519">
        <v>0</v>
      </c>
      <c r="DG519">
        <v>0.46</v>
      </c>
      <c r="DH519">
        <v>0</v>
      </c>
      <c r="DI519">
        <v>0</v>
      </c>
      <c r="DJ519">
        <v>0.04</v>
      </c>
      <c r="DK519">
        <v>0.02</v>
      </c>
      <c r="DL519">
        <v>0</v>
      </c>
      <c r="DM519">
        <v>0</v>
      </c>
      <c r="DN519">
        <v>0.04</v>
      </c>
      <c r="DO519">
        <v>0</v>
      </c>
      <c r="DP519">
        <v>0</v>
      </c>
      <c r="DQ519">
        <v>0</v>
      </c>
      <c r="DR519">
        <v>0</v>
      </c>
      <c r="DS519">
        <v>0</v>
      </c>
      <c r="DT519">
        <v>0</v>
      </c>
      <c r="DU519">
        <v>0</v>
      </c>
      <c r="DV519">
        <v>0</v>
      </c>
      <c r="DW519">
        <v>0</v>
      </c>
      <c r="DX519">
        <v>0.02</v>
      </c>
      <c r="DY519" s="5" t="s">
        <v>1229</v>
      </c>
      <c r="DZ519" s="5" t="s">
        <v>2817</v>
      </c>
      <c r="EA519" s="5" t="s">
        <v>2812</v>
      </c>
      <c r="EB519" s="5" t="s">
        <v>2769</v>
      </c>
      <c r="EC519" s="5">
        <v>14591.780079599999</v>
      </c>
      <c r="ED519" s="8">
        <v>98.077789175199996</v>
      </c>
      <c r="EE519" s="7">
        <v>0.01</v>
      </c>
    </row>
    <row r="520" spans="1:135">
      <c r="A520">
        <v>1</v>
      </c>
      <c r="B520" t="s">
        <v>2239</v>
      </c>
      <c r="C520" t="s">
        <v>1217</v>
      </c>
      <c r="D520" t="s">
        <v>1218</v>
      </c>
      <c r="E520" t="s">
        <v>1231</v>
      </c>
      <c r="F520" t="s">
        <v>1232</v>
      </c>
      <c r="G520">
        <v>5549.8218915300004</v>
      </c>
      <c r="H520">
        <v>2561.5625</v>
      </c>
      <c r="I520">
        <v>1347.3125</v>
      </c>
      <c r="J520">
        <v>910.625</v>
      </c>
      <c r="K520">
        <v>387.625</v>
      </c>
      <c r="L520">
        <v>268.3125</v>
      </c>
      <c r="M520">
        <v>74.75</v>
      </c>
      <c r="N520">
        <v>89.969581604003906</v>
      </c>
      <c r="O520">
        <v>221.59394836425781</v>
      </c>
      <c r="P520">
        <v>161.23620350537021</v>
      </c>
      <c r="Q520">
        <v>27</v>
      </c>
      <c r="R520">
        <v>379.9375</v>
      </c>
      <c r="S520">
        <v>2892.375</v>
      </c>
      <c r="T520">
        <v>317.1875</v>
      </c>
      <c r="U520">
        <v>1911.625</v>
      </c>
      <c r="V520">
        <v>22.0625</v>
      </c>
      <c r="W520">
        <v>670.79770992366412</v>
      </c>
      <c r="X520">
        <v>16.238148573487354</v>
      </c>
      <c r="Y520">
        <v>18</v>
      </c>
      <c r="Z520">
        <v>2021480.6385999999</v>
      </c>
      <c r="AA520">
        <v>4612.43</v>
      </c>
      <c r="AB520">
        <v>560.21</v>
      </c>
      <c r="AC520">
        <v>560.21</v>
      </c>
      <c r="AD520">
        <v>0</v>
      </c>
      <c r="AE520">
        <v>1.03</v>
      </c>
      <c r="AF520">
        <v>131.32</v>
      </c>
      <c r="AG520">
        <v>3919.87</v>
      </c>
      <c r="AH520">
        <v>1319.9</v>
      </c>
      <c r="AI520">
        <v>326.2</v>
      </c>
      <c r="AJ520">
        <v>0</v>
      </c>
      <c r="AK520">
        <v>23.2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</v>
      </c>
      <c r="BI520">
        <v>0</v>
      </c>
      <c r="BJ520">
        <v>0</v>
      </c>
      <c r="BK520">
        <v>0</v>
      </c>
      <c r="BL520">
        <v>17.900000000000002</v>
      </c>
      <c r="BM520">
        <v>9.98</v>
      </c>
      <c r="BN520">
        <v>549</v>
      </c>
      <c r="BO520">
        <v>2788.41</v>
      </c>
      <c r="BP520">
        <v>0</v>
      </c>
      <c r="BQ520">
        <v>239.86</v>
      </c>
      <c r="BR520">
        <v>998</v>
      </c>
      <c r="BS520">
        <v>0</v>
      </c>
      <c r="BT520">
        <v>0</v>
      </c>
      <c r="BU520">
        <v>0</v>
      </c>
      <c r="BV520">
        <v>0</v>
      </c>
      <c r="BW520">
        <v>0</v>
      </c>
      <c r="BX520">
        <v>0</v>
      </c>
      <c r="BY520">
        <v>0</v>
      </c>
      <c r="BZ520">
        <v>0</v>
      </c>
      <c r="CA520">
        <v>0</v>
      </c>
      <c r="CB520">
        <v>0</v>
      </c>
      <c r="CC520">
        <v>0</v>
      </c>
      <c r="CD520">
        <v>0</v>
      </c>
      <c r="CE520">
        <v>0</v>
      </c>
      <c r="CF520">
        <v>0</v>
      </c>
      <c r="CG520">
        <v>0</v>
      </c>
      <c r="CH520">
        <v>0</v>
      </c>
      <c r="CI520">
        <v>1.36</v>
      </c>
      <c r="CJ520">
        <v>0</v>
      </c>
      <c r="CK520">
        <v>0</v>
      </c>
      <c r="CL520">
        <v>0</v>
      </c>
      <c r="CM520">
        <v>0</v>
      </c>
      <c r="CN520">
        <v>0</v>
      </c>
      <c r="CO520">
        <v>0</v>
      </c>
      <c r="CP520">
        <v>0</v>
      </c>
      <c r="CQ520">
        <v>1.97</v>
      </c>
      <c r="CR520">
        <v>0</v>
      </c>
      <c r="CS520">
        <v>5.95</v>
      </c>
      <c r="CT520">
        <v>0</v>
      </c>
      <c r="CU520">
        <v>368</v>
      </c>
      <c r="CV520">
        <v>43.199999999999996</v>
      </c>
      <c r="CW520" t="s">
        <v>1231</v>
      </c>
      <c r="CX520">
        <v>5549.82</v>
      </c>
      <c r="CY520">
        <v>0.01</v>
      </c>
      <c r="CZ520">
        <v>0.13</v>
      </c>
      <c r="DA520">
        <v>0</v>
      </c>
      <c r="DB520">
        <v>0</v>
      </c>
      <c r="DC520">
        <v>0</v>
      </c>
      <c r="DD520">
        <v>0.02</v>
      </c>
      <c r="DE520">
        <v>0.09</v>
      </c>
      <c r="DF520">
        <v>0</v>
      </c>
      <c r="DG520">
        <v>0.6</v>
      </c>
      <c r="DH520">
        <v>0</v>
      </c>
      <c r="DI520">
        <v>0</v>
      </c>
      <c r="DJ520">
        <v>0.04</v>
      </c>
      <c r="DK520">
        <v>0.02</v>
      </c>
      <c r="DL520">
        <v>0</v>
      </c>
      <c r="DM520">
        <v>0</v>
      </c>
      <c r="DN520">
        <v>0.02</v>
      </c>
      <c r="DO520">
        <v>0</v>
      </c>
      <c r="DP520">
        <v>0.01</v>
      </c>
      <c r="DQ520">
        <v>0</v>
      </c>
      <c r="DR520">
        <v>0.02</v>
      </c>
      <c r="DS520">
        <v>0</v>
      </c>
      <c r="DT520">
        <v>0.01</v>
      </c>
      <c r="DU520">
        <v>0</v>
      </c>
      <c r="DV520">
        <v>0</v>
      </c>
      <c r="DW520">
        <v>0</v>
      </c>
      <c r="DX520">
        <v>0.03</v>
      </c>
      <c r="DY520" s="5" t="s">
        <v>1231</v>
      </c>
      <c r="DZ520" s="5" t="s">
        <v>2818</v>
      </c>
      <c r="EA520" s="5" t="s">
        <v>2812</v>
      </c>
      <c r="EB520" s="5" t="s">
        <v>2769</v>
      </c>
      <c r="EC520" s="5">
        <v>5549.8218915300004</v>
      </c>
      <c r="ED520" s="8">
        <v>154.71849767500001</v>
      </c>
      <c r="EE520" s="7">
        <v>0.03</v>
      </c>
    </row>
    <row r="521" spans="1:135">
      <c r="A521">
        <v>1</v>
      </c>
      <c r="B521" t="s">
        <v>2239</v>
      </c>
      <c r="C521" t="s">
        <v>1217</v>
      </c>
      <c r="D521" t="s">
        <v>1218</v>
      </c>
      <c r="E521" t="s">
        <v>1233</v>
      </c>
      <c r="F521" t="s">
        <v>1234</v>
      </c>
      <c r="G521">
        <v>9932.2184437600008</v>
      </c>
      <c r="H521">
        <v>4359.6875</v>
      </c>
      <c r="I521">
        <v>2632.6875</v>
      </c>
      <c r="J521">
        <v>1878.625</v>
      </c>
      <c r="K521">
        <v>734.3125</v>
      </c>
      <c r="L521">
        <v>317.4375</v>
      </c>
      <c r="M521">
        <v>11.1875</v>
      </c>
      <c r="N521">
        <v>48.819461822509766</v>
      </c>
      <c r="O521">
        <v>165.75788879394531</v>
      </c>
      <c r="P521">
        <v>106.18205456833816</v>
      </c>
      <c r="Q521">
        <v>123.25</v>
      </c>
      <c r="R521">
        <v>67.5</v>
      </c>
      <c r="S521">
        <v>8655.3125</v>
      </c>
      <c r="T521">
        <v>61.9375</v>
      </c>
      <c r="U521">
        <v>729.8125</v>
      </c>
      <c r="V521">
        <v>296.125</v>
      </c>
      <c r="W521">
        <v>678.55182504719949</v>
      </c>
      <c r="X521">
        <v>16.379567778477032</v>
      </c>
      <c r="Y521">
        <v>52</v>
      </c>
      <c r="Z521">
        <v>1965826.0639</v>
      </c>
      <c r="AA521">
        <v>9721.67</v>
      </c>
      <c r="AB521">
        <v>657.47</v>
      </c>
      <c r="AC521">
        <v>591.82000000000005</v>
      </c>
      <c r="AD521">
        <v>65.650000000000006</v>
      </c>
      <c r="AE521">
        <v>3.01</v>
      </c>
      <c r="AF521">
        <v>48.03</v>
      </c>
      <c r="AG521">
        <v>9013.16</v>
      </c>
      <c r="AH521">
        <v>1011.7</v>
      </c>
      <c r="AI521">
        <v>216.7</v>
      </c>
      <c r="AJ521">
        <v>1.3</v>
      </c>
      <c r="AK521">
        <v>6.4</v>
      </c>
      <c r="AL521">
        <v>0</v>
      </c>
      <c r="AM521">
        <v>107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335.22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889.08</v>
      </c>
      <c r="BD521">
        <v>1</v>
      </c>
      <c r="BE521">
        <v>0</v>
      </c>
      <c r="BF521">
        <v>0</v>
      </c>
      <c r="BG521">
        <v>0</v>
      </c>
      <c r="BH521">
        <v>0</v>
      </c>
      <c r="BI521">
        <v>0</v>
      </c>
      <c r="BJ521">
        <v>0</v>
      </c>
      <c r="BK521">
        <v>0</v>
      </c>
      <c r="BL521">
        <v>0</v>
      </c>
      <c r="BM521">
        <v>0</v>
      </c>
      <c r="BN521">
        <v>0</v>
      </c>
      <c r="BO521">
        <v>5044.12</v>
      </c>
      <c r="BP521">
        <v>0</v>
      </c>
      <c r="BQ521">
        <v>390.67</v>
      </c>
      <c r="BR521">
        <v>797</v>
      </c>
      <c r="BS521">
        <v>2.5500000000000003</v>
      </c>
      <c r="BT521">
        <v>66.56</v>
      </c>
      <c r="BU521">
        <v>0</v>
      </c>
      <c r="BV521">
        <v>0</v>
      </c>
      <c r="BW521">
        <v>0</v>
      </c>
      <c r="BX521">
        <v>0</v>
      </c>
      <c r="BY521">
        <v>0</v>
      </c>
      <c r="BZ521">
        <v>2.4700000000000002</v>
      </c>
      <c r="CA521">
        <v>0</v>
      </c>
      <c r="CB521">
        <v>0</v>
      </c>
      <c r="CC521">
        <v>0</v>
      </c>
      <c r="CD521">
        <v>0</v>
      </c>
      <c r="CE521">
        <v>0</v>
      </c>
      <c r="CF521">
        <v>8.9500000000000011</v>
      </c>
      <c r="CG521">
        <v>0</v>
      </c>
      <c r="CH521">
        <v>0</v>
      </c>
      <c r="CI521">
        <v>0</v>
      </c>
      <c r="CJ521">
        <v>0</v>
      </c>
      <c r="CK521">
        <v>0</v>
      </c>
      <c r="CL521">
        <v>0</v>
      </c>
      <c r="CM521">
        <v>0</v>
      </c>
      <c r="CN521">
        <v>259</v>
      </c>
      <c r="CO521">
        <v>1576</v>
      </c>
      <c r="CP521">
        <v>0</v>
      </c>
      <c r="CQ521">
        <v>153</v>
      </c>
      <c r="CR521">
        <v>1.18</v>
      </c>
      <c r="CS521">
        <v>16</v>
      </c>
      <c r="CT521">
        <v>71.87</v>
      </c>
      <c r="CU521">
        <v>275</v>
      </c>
      <c r="CV521">
        <v>62.4</v>
      </c>
      <c r="CW521" t="s">
        <v>1233</v>
      </c>
      <c r="CX521">
        <v>9932.2199999999993</v>
      </c>
      <c r="CY521">
        <v>0.01</v>
      </c>
      <c r="CZ521">
        <v>0.01</v>
      </c>
      <c r="DA521">
        <v>0.02</v>
      </c>
      <c r="DB521">
        <v>0</v>
      </c>
      <c r="DC521">
        <v>0</v>
      </c>
      <c r="DD521">
        <v>0.01</v>
      </c>
      <c r="DE521">
        <v>0.04</v>
      </c>
      <c r="DF521">
        <v>0.01</v>
      </c>
      <c r="DG521">
        <v>0.28000000000000003</v>
      </c>
      <c r="DH521">
        <v>0.02</v>
      </c>
      <c r="DI521">
        <v>0.03</v>
      </c>
      <c r="DJ521">
        <v>0.28999999999999998</v>
      </c>
      <c r="DK521">
        <v>0</v>
      </c>
      <c r="DL521">
        <v>0</v>
      </c>
      <c r="DM521">
        <v>0</v>
      </c>
      <c r="DN521">
        <v>0.08</v>
      </c>
      <c r="DO521">
        <v>0</v>
      </c>
      <c r="DP521">
        <v>0.02</v>
      </c>
      <c r="DQ521">
        <v>0.09</v>
      </c>
      <c r="DR521">
        <v>7.0000000000000007E-2</v>
      </c>
      <c r="DS521">
        <v>0</v>
      </c>
      <c r="DT521">
        <v>0.01</v>
      </c>
      <c r="DU521">
        <v>0</v>
      </c>
      <c r="DV521">
        <v>0</v>
      </c>
      <c r="DW521">
        <v>0</v>
      </c>
      <c r="DX521">
        <v>0.01</v>
      </c>
      <c r="DY521" s="5" t="s">
        <v>1233</v>
      </c>
      <c r="DZ521" s="5" t="s">
        <v>2819</v>
      </c>
      <c r="EA521" s="5" t="s">
        <v>2812</v>
      </c>
      <c r="EB521" s="5" t="s">
        <v>2769</v>
      </c>
      <c r="EC521" s="5">
        <v>9932.2184437600008</v>
      </c>
      <c r="ED521" s="8">
        <v>12.2045663869</v>
      </c>
      <c r="EE521" s="7">
        <v>0</v>
      </c>
    </row>
    <row r="522" spans="1:135">
      <c r="A522">
        <v>1</v>
      </c>
      <c r="B522" t="s">
        <v>2239</v>
      </c>
      <c r="C522" t="s">
        <v>1217</v>
      </c>
      <c r="D522" t="s">
        <v>1218</v>
      </c>
      <c r="E522" t="s">
        <v>1235</v>
      </c>
      <c r="F522" t="s">
        <v>1236</v>
      </c>
      <c r="G522">
        <v>11063.1082042</v>
      </c>
      <c r="H522">
        <v>4009.375</v>
      </c>
      <c r="I522">
        <v>2692.875</v>
      </c>
      <c r="J522">
        <v>2233.3125</v>
      </c>
      <c r="K522">
        <v>1064.9375</v>
      </c>
      <c r="L522">
        <v>815.75</v>
      </c>
      <c r="M522">
        <v>246.125</v>
      </c>
      <c r="N522">
        <v>75.468605041503906</v>
      </c>
      <c r="O522">
        <v>304.45761108398438</v>
      </c>
      <c r="P522">
        <v>185.07773542030782</v>
      </c>
      <c r="Q522">
        <v>91.875</v>
      </c>
      <c r="R522">
        <v>1011.4375</v>
      </c>
      <c r="S522">
        <v>1530.5</v>
      </c>
      <c r="T522">
        <v>1875.4375</v>
      </c>
      <c r="U522">
        <v>6090.5</v>
      </c>
      <c r="V522">
        <v>462.625</v>
      </c>
      <c r="W522">
        <v>675.14201377315533</v>
      </c>
      <c r="X522">
        <v>16.126579817073516</v>
      </c>
      <c r="Y522">
        <v>74</v>
      </c>
      <c r="Z522">
        <v>4862146.2904000003</v>
      </c>
      <c r="AA522">
        <v>8553.39</v>
      </c>
      <c r="AB522">
        <v>1731.22</v>
      </c>
      <c r="AC522">
        <v>1722.92</v>
      </c>
      <c r="AD522">
        <v>8.3000000000000007</v>
      </c>
      <c r="AE522">
        <v>1.0900000000000001</v>
      </c>
      <c r="AF522">
        <v>219.1</v>
      </c>
      <c r="AG522">
        <v>6601.98</v>
      </c>
      <c r="AH522">
        <v>2816.9</v>
      </c>
      <c r="AI522">
        <v>955.1</v>
      </c>
      <c r="AJ522">
        <v>17.5</v>
      </c>
      <c r="AK522">
        <v>258.39999999999998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415.63</v>
      </c>
      <c r="AT522">
        <v>0</v>
      </c>
      <c r="AU522">
        <v>0</v>
      </c>
      <c r="AV522">
        <v>0</v>
      </c>
      <c r="AW522">
        <v>53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219.5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  <c r="BJ522">
        <v>0</v>
      </c>
      <c r="BK522">
        <v>0</v>
      </c>
      <c r="BL522">
        <v>2.8</v>
      </c>
      <c r="BM522">
        <v>119.5</v>
      </c>
      <c r="BN522">
        <v>3.9</v>
      </c>
      <c r="BO522">
        <v>4469.93</v>
      </c>
      <c r="BP522">
        <v>0</v>
      </c>
      <c r="BQ522">
        <v>1771.22</v>
      </c>
      <c r="BR522">
        <v>190</v>
      </c>
      <c r="BS522">
        <v>19</v>
      </c>
      <c r="BT522">
        <v>589.13</v>
      </c>
      <c r="BU522">
        <v>0</v>
      </c>
      <c r="BV522">
        <v>0</v>
      </c>
      <c r="BW522">
        <v>77.5</v>
      </c>
      <c r="BX522">
        <v>0</v>
      </c>
      <c r="BY522">
        <v>0</v>
      </c>
      <c r="BZ522">
        <v>0</v>
      </c>
      <c r="CA522">
        <v>0</v>
      </c>
      <c r="CB522">
        <v>0</v>
      </c>
      <c r="CC522">
        <v>0</v>
      </c>
      <c r="CD522">
        <v>187.29</v>
      </c>
      <c r="CE522">
        <v>0</v>
      </c>
      <c r="CF522">
        <v>0</v>
      </c>
      <c r="CG522">
        <v>0</v>
      </c>
      <c r="CH522">
        <v>0</v>
      </c>
      <c r="CI522">
        <v>0</v>
      </c>
      <c r="CJ522">
        <v>0</v>
      </c>
      <c r="CK522">
        <v>10</v>
      </c>
      <c r="CL522">
        <v>0</v>
      </c>
      <c r="CM522">
        <v>0</v>
      </c>
      <c r="CN522">
        <v>0</v>
      </c>
      <c r="CO522">
        <v>391.74</v>
      </c>
      <c r="CP522">
        <v>1.65</v>
      </c>
      <c r="CQ522">
        <v>6.6</v>
      </c>
      <c r="CR522">
        <v>0</v>
      </c>
      <c r="CS522">
        <v>0</v>
      </c>
      <c r="CT522">
        <v>25</v>
      </c>
      <c r="CU522">
        <v>237</v>
      </c>
      <c r="CV522">
        <v>133.20000000000002</v>
      </c>
      <c r="CW522" t="s">
        <v>1235</v>
      </c>
      <c r="CX522">
        <v>11063.11</v>
      </c>
      <c r="CY522">
        <v>0.01</v>
      </c>
      <c r="CZ522">
        <v>7.0000000000000007E-2</v>
      </c>
      <c r="DA522">
        <v>0</v>
      </c>
      <c r="DB522">
        <v>0.01</v>
      </c>
      <c r="DC522">
        <v>0</v>
      </c>
      <c r="DD522">
        <v>0.02</v>
      </c>
      <c r="DE522">
        <v>0.14000000000000001</v>
      </c>
      <c r="DF522">
        <v>0.01</v>
      </c>
      <c r="DG522">
        <v>0.5</v>
      </c>
      <c r="DH522">
        <v>0</v>
      </c>
      <c r="DI522">
        <v>0</v>
      </c>
      <c r="DJ522">
        <v>0.19</v>
      </c>
      <c r="DK522">
        <v>0.01</v>
      </c>
      <c r="DL522">
        <v>0</v>
      </c>
      <c r="DM522">
        <v>0</v>
      </c>
      <c r="DN522">
        <v>0.01</v>
      </c>
      <c r="DO522">
        <v>0</v>
      </c>
      <c r="DP522">
        <v>0.01</v>
      </c>
      <c r="DQ522">
        <v>0</v>
      </c>
      <c r="DR522">
        <v>0</v>
      </c>
      <c r="DS522">
        <v>0</v>
      </c>
      <c r="DT522">
        <v>0.01</v>
      </c>
      <c r="DU522">
        <v>0</v>
      </c>
      <c r="DV522">
        <v>0</v>
      </c>
      <c r="DW522">
        <v>0</v>
      </c>
      <c r="DX522">
        <v>0.01</v>
      </c>
      <c r="DY522" s="5" t="s">
        <v>1235</v>
      </c>
      <c r="DZ522" s="5" t="s">
        <v>2820</v>
      </c>
      <c r="EA522" s="5" t="s">
        <v>2812</v>
      </c>
      <c r="EB522" s="5" t="s">
        <v>2769</v>
      </c>
      <c r="EC522" s="5">
        <v>11063.1082042</v>
      </c>
      <c r="ED522" s="8">
        <v>695.44180980743602</v>
      </c>
      <c r="EE522" s="7">
        <v>0.06</v>
      </c>
    </row>
    <row r="523" spans="1:135">
      <c r="A523">
        <v>1</v>
      </c>
      <c r="B523" t="s">
        <v>2239</v>
      </c>
      <c r="C523" t="s">
        <v>1217</v>
      </c>
      <c r="D523" t="s">
        <v>1218</v>
      </c>
      <c r="E523" t="s">
        <v>1237</v>
      </c>
      <c r="F523" t="s">
        <v>1238</v>
      </c>
      <c r="G523">
        <v>6738.59116619</v>
      </c>
      <c r="H523">
        <v>3185.25</v>
      </c>
      <c r="I523">
        <v>1640.4375</v>
      </c>
      <c r="J523">
        <v>1168.25</v>
      </c>
      <c r="K523">
        <v>469.75</v>
      </c>
      <c r="L523">
        <v>249.3125</v>
      </c>
      <c r="M523">
        <v>26.0625</v>
      </c>
      <c r="N523">
        <v>71.166526794433594</v>
      </c>
      <c r="O523">
        <v>231.94017028808594</v>
      </c>
      <c r="P523">
        <v>152.23949897184136</v>
      </c>
      <c r="Q523">
        <v>35.5</v>
      </c>
      <c r="R523">
        <v>890.25</v>
      </c>
      <c r="S523">
        <v>1252.375</v>
      </c>
      <c r="T523">
        <v>787.5</v>
      </c>
      <c r="U523">
        <v>3670.3125</v>
      </c>
      <c r="V523">
        <v>103.125</v>
      </c>
      <c r="W523">
        <v>673.07439802619376</v>
      </c>
      <c r="X523">
        <v>16.23379716543613</v>
      </c>
      <c r="Y523">
        <v>48</v>
      </c>
      <c r="Z523">
        <v>1545721.0658</v>
      </c>
      <c r="AA523">
        <v>4433.16</v>
      </c>
      <c r="AB523">
        <v>966.43</v>
      </c>
      <c r="AC523">
        <v>955.43</v>
      </c>
      <c r="AD523">
        <v>11</v>
      </c>
      <c r="AE523">
        <v>5.04</v>
      </c>
      <c r="AF523">
        <v>181.23</v>
      </c>
      <c r="AG523">
        <v>3280.46</v>
      </c>
      <c r="AH523">
        <v>513.6</v>
      </c>
      <c r="AI523">
        <v>512.79999999999995</v>
      </c>
      <c r="AJ523">
        <v>22</v>
      </c>
      <c r="AK523">
        <v>4</v>
      </c>
      <c r="AL523">
        <v>162.99</v>
      </c>
      <c r="AM523">
        <v>0</v>
      </c>
      <c r="AN523">
        <v>0</v>
      </c>
      <c r="AO523">
        <v>0</v>
      </c>
      <c r="AP523">
        <v>0</v>
      </c>
      <c r="AQ523">
        <v>28</v>
      </c>
      <c r="AR523">
        <v>0</v>
      </c>
      <c r="AS523">
        <v>168.26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  <c r="BJ523">
        <v>0</v>
      </c>
      <c r="BK523">
        <v>0</v>
      </c>
      <c r="BL523">
        <v>45.7</v>
      </c>
      <c r="BM523">
        <v>0</v>
      </c>
      <c r="BN523">
        <v>0</v>
      </c>
      <c r="BO523">
        <v>1326.68</v>
      </c>
      <c r="BP523">
        <v>0</v>
      </c>
      <c r="BQ523">
        <v>1282.8700000000001</v>
      </c>
      <c r="BR523">
        <v>0</v>
      </c>
      <c r="BS523">
        <v>1.44</v>
      </c>
      <c r="BT523">
        <v>213.31</v>
      </c>
      <c r="BU523">
        <v>0</v>
      </c>
      <c r="BV523">
        <v>0</v>
      </c>
      <c r="BW523">
        <v>0</v>
      </c>
      <c r="BX523">
        <v>0</v>
      </c>
      <c r="BY523">
        <v>0</v>
      </c>
      <c r="BZ523">
        <v>0</v>
      </c>
      <c r="CA523">
        <v>0</v>
      </c>
      <c r="CB523">
        <v>0</v>
      </c>
      <c r="CC523">
        <v>0</v>
      </c>
      <c r="CD523">
        <v>0</v>
      </c>
      <c r="CE523">
        <v>11.7</v>
      </c>
      <c r="CF523">
        <v>0</v>
      </c>
      <c r="CG523">
        <v>0</v>
      </c>
      <c r="CH523">
        <v>0</v>
      </c>
      <c r="CI523">
        <v>5.45</v>
      </c>
      <c r="CJ523">
        <v>0</v>
      </c>
      <c r="CK523">
        <v>0</v>
      </c>
      <c r="CL523">
        <v>0</v>
      </c>
      <c r="CM523">
        <v>0</v>
      </c>
      <c r="CN523">
        <v>100.99</v>
      </c>
      <c r="CO523">
        <v>40.75</v>
      </c>
      <c r="CP523">
        <v>1.23</v>
      </c>
      <c r="CQ523">
        <v>9</v>
      </c>
      <c r="CR523">
        <v>0</v>
      </c>
      <c r="CS523">
        <v>1023.7900000000001</v>
      </c>
      <c r="CT523">
        <v>11</v>
      </c>
      <c r="CU523">
        <v>156</v>
      </c>
      <c r="CV523">
        <v>52.800000000000004</v>
      </c>
      <c r="CW523" t="s">
        <v>1237</v>
      </c>
      <c r="CX523">
        <v>6738.59</v>
      </c>
      <c r="CY523">
        <v>0.01</v>
      </c>
      <c r="CZ523">
        <v>0.28000000000000003</v>
      </c>
      <c r="DA523">
        <v>0</v>
      </c>
      <c r="DB523">
        <v>0</v>
      </c>
      <c r="DC523">
        <v>0</v>
      </c>
      <c r="DD523">
        <v>0.02</v>
      </c>
      <c r="DE523">
        <v>0.04</v>
      </c>
      <c r="DF523">
        <v>0.01</v>
      </c>
      <c r="DG523">
        <v>0.46</v>
      </c>
      <c r="DH523">
        <v>0</v>
      </c>
      <c r="DI523">
        <v>0.01</v>
      </c>
      <c r="DJ523">
        <v>7.0000000000000007E-2</v>
      </c>
      <c r="DK523">
        <v>0.02</v>
      </c>
      <c r="DL523">
        <v>0</v>
      </c>
      <c r="DM523">
        <v>0</v>
      </c>
      <c r="DN523">
        <v>0.03</v>
      </c>
      <c r="DO523">
        <v>0</v>
      </c>
      <c r="DP523">
        <v>0.01</v>
      </c>
      <c r="DQ523">
        <v>0</v>
      </c>
      <c r="DR523">
        <v>0.02</v>
      </c>
      <c r="DS523">
        <v>0</v>
      </c>
      <c r="DT523">
        <v>0</v>
      </c>
      <c r="DU523">
        <v>0</v>
      </c>
      <c r="DV523">
        <v>0</v>
      </c>
      <c r="DW523">
        <v>0</v>
      </c>
      <c r="DX523">
        <v>0.01</v>
      </c>
      <c r="DY523" s="5" t="s">
        <v>1237</v>
      </c>
      <c r="DZ523" s="5" t="s">
        <v>2821</v>
      </c>
      <c r="EA523" s="5" t="s">
        <v>2812</v>
      </c>
      <c r="EB523" s="5" t="s">
        <v>2769</v>
      </c>
      <c r="EC523" s="5">
        <v>6738.59116619</v>
      </c>
      <c r="ED523" s="8">
        <v>105.931880558</v>
      </c>
      <c r="EE523" s="7">
        <v>0.02</v>
      </c>
    </row>
    <row r="524" spans="1:135">
      <c r="A524">
        <v>1</v>
      </c>
      <c r="B524" t="s">
        <v>2239</v>
      </c>
      <c r="C524" t="s">
        <v>1239</v>
      </c>
      <c r="D524" t="s">
        <v>1240</v>
      </c>
      <c r="E524" t="s">
        <v>1241</v>
      </c>
      <c r="F524" t="s">
        <v>1242</v>
      </c>
      <c r="G524">
        <v>8320.9160274299993</v>
      </c>
      <c r="H524">
        <v>2811.25</v>
      </c>
      <c r="I524">
        <v>2114.25</v>
      </c>
      <c r="J524">
        <v>1802.75</v>
      </c>
      <c r="K524">
        <v>881.9375</v>
      </c>
      <c r="L524">
        <v>606.75</v>
      </c>
      <c r="M524">
        <v>103.8125</v>
      </c>
      <c r="N524">
        <v>69.731491088867188</v>
      </c>
      <c r="O524">
        <v>207.99649047851563</v>
      </c>
      <c r="P524">
        <v>138.17278319795133</v>
      </c>
      <c r="Q524">
        <v>107.1875</v>
      </c>
      <c r="R524">
        <v>24.0625</v>
      </c>
      <c r="S524">
        <v>4748.3125</v>
      </c>
      <c r="T524">
        <v>234.625</v>
      </c>
      <c r="U524">
        <v>2946.0625</v>
      </c>
      <c r="V524">
        <v>260.5</v>
      </c>
      <c r="W524">
        <v>655.59369414026708</v>
      </c>
      <c r="X524">
        <v>16.372802637705977</v>
      </c>
      <c r="Y524">
        <v>36</v>
      </c>
      <c r="Z524">
        <v>1897605.9837</v>
      </c>
      <c r="AA524">
        <v>7915.43</v>
      </c>
      <c r="AB524">
        <v>948.37</v>
      </c>
      <c r="AC524">
        <v>777.48</v>
      </c>
      <c r="AD524">
        <v>170.89</v>
      </c>
      <c r="AE524">
        <v>0.96</v>
      </c>
      <c r="AF524">
        <v>213.38</v>
      </c>
      <c r="AG524">
        <v>6752.72</v>
      </c>
      <c r="AH524">
        <v>1632.1</v>
      </c>
      <c r="AI524">
        <v>270.2</v>
      </c>
      <c r="AJ524">
        <v>1.8</v>
      </c>
      <c r="AK524">
        <v>16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587.91999999999996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  <c r="BJ524">
        <v>0</v>
      </c>
      <c r="BK524">
        <v>1.02</v>
      </c>
      <c r="BL524">
        <v>40.64</v>
      </c>
      <c r="BM524">
        <v>0</v>
      </c>
      <c r="BN524">
        <v>0</v>
      </c>
      <c r="BO524">
        <v>6056.1</v>
      </c>
      <c r="BP524">
        <v>0</v>
      </c>
      <c r="BQ524">
        <v>690.38</v>
      </c>
      <c r="BR524">
        <v>0</v>
      </c>
      <c r="BS524">
        <v>0</v>
      </c>
      <c r="BT524">
        <v>53.79</v>
      </c>
      <c r="BU524">
        <v>0</v>
      </c>
      <c r="BV524">
        <v>0</v>
      </c>
      <c r="BW524">
        <v>0</v>
      </c>
      <c r="BX524">
        <v>0</v>
      </c>
      <c r="BY524">
        <v>0</v>
      </c>
      <c r="BZ524">
        <v>0</v>
      </c>
      <c r="CA524">
        <v>0</v>
      </c>
      <c r="CB524">
        <v>0</v>
      </c>
      <c r="CC524">
        <v>0</v>
      </c>
      <c r="CD524">
        <v>0</v>
      </c>
      <c r="CE524">
        <v>0</v>
      </c>
      <c r="CF524">
        <v>0</v>
      </c>
      <c r="CG524">
        <v>0</v>
      </c>
      <c r="CH524">
        <v>0</v>
      </c>
      <c r="CI524">
        <v>0</v>
      </c>
      <c r="CJ524">
        <v>0</v>
      </c>
      <c r="CK524">
        <v>0</v>
      </c>
      <c r="CL524">
        <v>0</v>
      </c>
      <c r="CM524">
        <v>0</v>
      </c>
      <c r="CN524">
        <v>0</v>
      </c>
      <c r="CO524">
        <v>0</v>
      </c>
      <c r="CP524">
        <v>0</v>
      </c>
      <c r="CQ524">
        <v>33.68</v>
      </c>
      <c r="CR524">
        <v>0</v>
      </c>
      <c r="CS524">
        <v>451.9</v>
      </c>
      <c r="CT524">
        <v>0</v>
      </c>
      <c r="CU524">
        <v>86</v>
      </c>
      <c r="CV524">
        <v>39.6</v>
      </c>
      <c r="CW524" t="s">
        <v>1241</v>
      </c>
      <c r="CX524">
        <v>8320.92</v>
      </c>
      <c r="CY524">
        <v>0</v>
      </c>
      <c r="CZ524">
        <v>0.04</v>
      </c>
      <c r="DA524">
        <v>0</v>
      </c>
      <c r="DB524">
        <v>0</v>
      </c>
      <c r="DC524">
        <v>0</v>
      </c>
      <c r="DD524">
        <v>0.04</v>
      </c>
      <c r="DE524">
        <v>0.04</v>
      </c>
      <c r="DF524">
        <v>0</v>
      </c>
      <c r="DG524">
        <v>0.61</v>
      </c>
      <c r="DH524">
        <v>0</v>
      </c>
      <c r="DI524">
        <v>0</v>
      </c>
      <c r="DJ524">
        <v>0.2</v>
      </c>
      <c r="DK524">
        <v>0.02</v>
      </c>
      <c r="DL524">
        <v>0</v>
      </c>
      <c r="DM524">
        <v>0</v>
      </c>
      <c r="DN524">
        <v>0</v>
      </c>
      <c r="DO524">
        <v>0</v>
      </c>
      <c r="DP524">
        <v>0.01</v>
      </c>
      <c r="DQ524">
        <v>0</v>
      </c>
      <c r="DR524">
        <v>0</v>
      </c>
      <c r="DS524">
        <v>0</v>
      </c>
      <c r="DT524">
        <v>0</v>
      </c>
      <c r="DU524">
        <v>0</v>
      </c>
      <c r="DV524">
        <v>0</v>
      </c>
      <c r="DW524">
        <v>0</v>
      </c>
      <c r="DX524">
        <v>0.01</v>
      </c>
      <c r="DY524" s="5" t="s">
        <v>1241</v>
      </c>
      <c r="DZ524" s="5" t="s">
        <v>2822</v>
      </c>
      <c r="EA524" s="5" t="s">
        <v>2823</v>
      </c>
      <c r="EB524" s="5" t="s">
        <v>2769</v>
      </c>
      <c r="EC524" s="5">
        <v>8320.9160274299993</v>
      </c>
      <c r="ED524" s="8">
        <v>33.505396343000001</v>
      </c>
      <c r="EE524" s="7">
        <v>0</v>
      </c>
    </row>
    <row r="525" spans="1:135">
      <c r="A525">
        <v>1</v>
      </c>
      <c r="B525" t="s">
        <v>2239</v>
      </c>
      <c r="C525" t="s">
        <v>1239</v>
      </c>
      <c r="D525" t="s">
        <v>1240</v>
      </c>
      <c r="E525" t="s">
        <v>1243</v>
      </c>
      <c r="F525" t="s">
        <v>1244</v>
      </c>
      <c r="G525">
        <v>4743.3977066500001</v>
      </c>
      <c r="H525">
        <v>2061.0625</v>
      </c>
      <c r="I525">
        <v>1215.375</v>
      </c>
      <c r="J525">
        <v>889.75</v>
      </c>
      <c r="K525">
        <v>357</v>
      </c>
      <c r="L525">
        <v>194.5</v>
      </c>
      <c r="M525">
        <v>25.6875</v>
      </c>
      <c r="N525">
        <v>57.160202026367188</v>
      </c>
      <c r="O525">
        <v>157.52253723144531</v>
      </c>
      <c r="P525">
        <v>111.15924331001963</v>
      </c>
      <c r="Q525">
        <v>58.6875</v>
      </c>
      <c r="R525">
        <v>2.3125</v>
      </c>
      <c r="S525">
        <v>3012.25</v>
      </c>
      <c r="T525">
        <v>831.5</v>
      </c>
      <c r="U525">
        <v>489.375</v>
      </c>
      <c r="V525">
        <v>349.25</v>
      </c>
      <c r="W525">
        <v>649.61195229623775</v>
      </c>
      <c r="X525">
        <v>16.425905119588851</v>
      </c>
      <c r="Y525">
        <v>71</v>
      </c>
      <c r="Z525">
        <v>1929646.7557999999</v>
      </c>
      <c r="AA525">
        <v>3506.21</v>
      </c>
      <c r="AB525">
        <v>697.18</v>
      </c>
      <c r="AC525">
        <v>204.5</v>
      </c>
      <c r="AD525">
        <v>492.68</v>
      </c>
      <c r="AE525">
        <v>3.27</v>
      </c>
      <c r="AF525">
        <v>292.56</v>
      </c>
      <c r="AG525">
        <v>2513.1999999999998</v>
      </c>
      <c r="AH525">
        <v>900.2</v>
      </c>
      <c r="AI525">
        <v>11.4</v>
      </c>
      <c r="AJ525">
        <v>0.3</v>
      </c>
      <c r="AK525">
        <v>23.2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155</v>
      </c>
      <c r="AR525">
        <v>0</v>
      </c>
      <c r="AS525">
        <v>1237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169.95</v>
      </c>
      <c r="BD525">
        <v>52.59</v>
      </c>
      <c r="BE525">
        <v>2</v>
      </c>
      <c r="BF525">
        <v>0</v>
      </c>
      <c r="BG525">
        <v>0</v>
      </c>
      <c r="BH525">
        <v>1.95</v>
      </c>
      <c r="BI525">
        <v>9.4</v>
      </c>
      <c r="BJ525">
        <v>0</v>
      </c>
      <c r="BK525">
        <v>0</v>
      </c>
      <c r="BL525">
        <v>124.36</v>
      </c>
      <c r="BM525">
        <v>16.86</v>
      </c>
      <c r="BN525">
        <v>0</v>
      </c>
      <c r="BO525">
        <v>1419.5</v>
      </c>
      <c r="BP525">
        <v>0</v>
      </c>
      <c r="BQ525">
        <v>0</v>
      </c>
      <c r="BR525">
        <v>0</v>
      </c>
      <c r="BS525">
        <v>0</v>
      </c>
      <c r="BT525">
        <v>21</v>
      </c>
      <c r="BU525">
        <v>0</v>
      </c>
      <c r="BV525">
        <v>0</v>
      </c>
      <c r="BW525">
        <v>0</v>
      </c>
      <c r="BX525">
        <v>0</v>
      </c>
      <c r="BY525">
        <v>0</v>
      </c>
      <c r="BZ525">
        <v>0</v>
      </c>
      <c r="CA525">
        <v>0</v>
      </c>
      <c r="CB525">
        <v>0</v>
      </c>
      <c r="CC525">
        <v>0</v>
      </c>
      <c r="CD525">
        <v>0</v>
      </c>
      <c r="CE525">
        <v>21.8</v>
      </c>
      <c r="CF525">
        <v>0</v>
      </c>
      <c r="CG525">
        <v>0</v>
      </c>
      <c r="CH525">
        <v>0</v>
      </c>
      <c r="CI525">
        <v>0</v>
      </c>
      <c r="CJ525">
        <v>0</v>
      </c>
      <c r="CK525">
        <v>0</v>
      </c>
      <c r="CL525">
        <v>0</v>
      </c>
      <c r="CM525">
        <v>0</v>
      </c>
      <c r="CN525">
        <v>160</v>
      </c>
      <c r="CO525">
        <v>0</v>
      </c>
      <c r="CP525">
        <v>0</v>
      </c>
      <c r="CQ525">
        <v>30</v>
      </c>
      <c r="CR525">
        <v>0</v>
      </c>
      <c r="CS525">
        <v>1.8</v>
      </c>
      <c r="CT525">
        <v>83</v>
      </c>
      <c r="CU525">
        <v>381</v>
      </c>
      <c r="CV525">
        <v>49.699999999999996</v>
      </c>
      <c r="CW525" t="s">
        <v>1243</v>
      </c>
      <c r="CX525">
        <v>4743.3999999999996</v>
      </c>
      <c r="CY525">
        <v>0.01</v>
      </c>
      <c r="CZ525">
        <v>0.06</v>
      </c>
      <c r="DA525">
        <v>0.01</v>
      </c>
      <c r="DB525">
        <v>0.02</v>
      </c>
      <c r="DC525">
        <v>0</v>
      </c>
      <c r="DD525">
        <v>0.04</v>
      </c>
      <c r="DE525">
        <v>0.18</v>
      </c>
      <c r="DF525">
        <v>0.02</v>
      </c>
      <c r="DG525">
        <v>0.45</v>
      </c>
      <c r="DH525">
        <v>0</v>
      </c>
      <c r="DI525">
        <v>0</v>
      </c>
      <c r="DJ525">
        <v>0.08</v>
      </c>
      <c r="DK525">
        <v>0.01</v>
      </c>
      <c r="DL525">
        <v>0</v>
      </c>
      <c r="DM525">
        <v>0</v>
      </c>
      <c r="DN525">
        <v>0</v>
      </c>
      <c r="DO525">
        <v>0</v>
      </c>
      <c r="DP525">
        <v>0.01</v>
      </c>
      <c r="DQ525">
        <v>0</v>
      </c>
      <c r="DR525">
        <v>7.0000000000000007E-2</v>
      </c>
      <c r="DS525">
        <v>0</v>
      </c>
      <c r="DT525">
        <v>0.01</v>
      </c>
      <c r="DU525">
        <v>0.01</v>
      </c>
      <c r="DV525">
        <v>0</v>
      </c>
      <c r="DW525">
        <v>0</v>
      </c>
      <c r="DX525">
        <v>0.01</v>
      </c>
      <c r="DY525" s="5" t="s">
        <v>1243</v>
      </c>
      <c r="DZ525" s="5" t="s">
        <v>2824</v>
      </c>
      <c r="EA525" s="5" t="s">
        <v>2823</v>
      </c>
      <c r="EB525" s="5" t="s">
        <v>2769</v>
      </c>
      <c r="EC525" s="5">
        <v>4743.3977066500001</v>
      </c>
      <c r="ED525" s="8">
        <v>44.429959056999998</v>
      </c>
      <c r="EE525" s="7">
        <v>0.01</v>
      </c>
    </row>
    <row r="526" spans="1:135">
      <c r="A526">
        <v>1</v>
      </c>
      <c r="B526" t="s">
        <v>2239</v>
      </c>
      <c r="C526" t="s">
        <v>1239</v>
      </c>
      <c r="D526" t="s">
        <v>1240</v>
      </c>
      <c r="E526" t="s">
        <v>1245</v>
      </c>
      <c r="F526" t="s">
        <v>1240</v>
      </c>
      <c r="G526">
        <v>12771.393357000001</v>
      </c>
      <c r="H526">
        <v>5265.4375</v>
      </c>
      <c r="I526">
        <v>2747.3125</v>
      </c>
      <c r="J526">
        <v>2415.875</v>
      </c>
      <c r="K526">
        <v>1323.5</v>
      </c>
      <c r="L526">
        <v>903.875</v>
      </c>
      <c r="M526">
        <v>117.0625</v>
      </c>
      <c r="N526">
        <v>36.020843505859375</v>
      </c>
      <c r="O526">
        <v>159.22650146484375</v>
      </c>
      <c r="P526">
        <v>109.04362995015607</v>
      </c>
      <c r="Q526">
        <v>234.5</v>
      </c>
      <c r="R526">
        <v>7.25</v>
      </c>
      <c r="S526">
        <v>10304.8125</v>
      </c>
      <c r="T526">
        <v>218.125</v>
      </c>
      <c r="U526">
        <v>1347.8125</v>
      </c>
      <c r="V526">
        <v>660.5625</v>
      </c>
      <c r="W526">
        <v>663.11683347607982</v>
      </c>
      <c r="X526">
        <v>16.414721546555732</v>
      </c>
      <c r="Y526">
        <v>106</v>
      </c>
      <c r="Z526">
        <v>2869313.466</v>
      </c>
      <c r="AA526">
        <v>9153.51</v>
      </c>
      <c r="AB526">
        <v>2856.31</v>
      </c>
      <c r="AC526">
        <v>1269.5999999999999</v>
      </c>
      <c r="AD526">
        <v>1586.71</v>
      </c>
      <c r="AE526">
        <v>8.01</v>
      </c>
      <c r="AF526">
        <v>153.91</v>
      </c>
      <c r="AG526">
        <v>6135.28</v>
      </c>
      <c r="AH526">
        <v>1110.2</v>
      </c>
      <c r="AI526">
        <v>271.60000000000002</v>
      </c>
      <c r="AJ526">
        <v>19.600000000000001</v>
      </c>
      <c r="AK526">
        <v>4.8</v>
      </c>
      <c r="AL526">
        <v>1029.26</v>
      </c>
      <c r="AM526">
        <v>0</v>
      </c>
      <c r="AN526">
        <v>0</v>
      </c>
      <c r="AO526">
        <v>1.25</v>
      </c>
      <c r="AP526">
        <v>0</v>
      </c>
      <c r="AQ526">
        <v>0</v>
      </c>
      <c r="AR526">
        <v>0</v>
      </c>
      <c r="AS526">
        <v>2115.5700000000002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1</v>
      </c>
      <c r="BD526">
        <v>0</v>
      </c>
      <c r="BE526">
        <v>0</v>
      </c>
      <c r="BF526">
        <v>0</v>
      </c>
      <c r="BG526">
        <v>3.05</v>
      </c>
      <c r="BH526">
        <v>7.25</v>
      </c>
      <c r="BI526">
        <v>210</v>
      </c>
      <c r="BJ526">
        <v>0</v>
      </c>
      <c r="BK526">
        <v>11.05</v>
      </c>
      <c r="BL526">
        <v>20.86</v>
      </c>
      <c r="BM526">
        <v>7.74</v>
      </c>
      <c r="BN526">
        <v>386.5</v>
      </c>
      <c r="BO526">
        <v>1888.98</v>
      </c>
      <c r="BP526">
        <v>0</v>
      </c>
      <c r="BQ526">
        <v>1221.77</v>
      </c>
      <c r="BR526">
        <v>0</v>
      </c>
      <c r="BS526">
        <v>151.5</v>
      </c>
      <c r="BT526">
        <v>2</v>
      </c>
      <c r="BU526">
        <v>0</v>
      </c>
      <c r="BV526">
        <v>0</v>
      </c>
      <c r="BW526">
        <v>0</v>
      </c>
      <c r="BX526">
        <v>0</v>
      </c>
      <c r="BY526">
        <v>3.51</v>
      </c>
      <c r="BZ526">
        <v>9.48</v>
      </c>
      <c r="CA526">
        <v>4.45</v>
      </c>
      <c r="CB526">
        <v>0</v>
      </c>
      <c r="CC526">
        <v>324.5</v>
      </c>
      <c r="CD526">
        <v>41.3</v>
      </c>
      <c r="CE526">
        <v>47.03</v>
      </c>
      <c r="CF526">
        <v>0</v>
      </c>
      <c r="CG526">
        <v>11.65</v>
      </c>
      <c r="CH526">
        <v>0</v>
      </c>
      <c r="CI526">
        <v>4.76</v>
      </c>
      <c r="CJ526">
        <v>0</v>
      </c>
      <c r="CK526">
        <v>0</v>
      </c>
      <c r="CL526">
        <v>0</v>
      </c>
      <c r="CM526">
        <v>0</v>
      </c>
      <c r="CN526">
        <v>590</v>
      </c>
      <c r="CO526">
        <v>650</v>
      </c>
      <c r="CP526">
        <v>1.69</v>
      </c>
      <c r="CQ526">
        <v>14.81</v>
      </c>
      <c r="CR526">
        <v>5.5</v>
      </c>
      <c r="CS526">
        <v>8.4499999999999993</v>
      </c>
      <c r="CT526">
        <v>378.6</v>
      </c>
      <c r="CU526">
        <v>847</v>
      </c>
      <c r="CV526">
        <v>84.800000000000011</v>
      </c>
      <c r="CW526" t="s">
        <v>1245</v>
      </c>
      <c r="CX526">
        <v>12771.39</v>
      </c>
      <c r="CY526">
        <v>0.01</v>
      </c>
      <c r="CZ526">
        <v>0.08</v>
      </c>
      <c r="DA526">
        <v>0</v>
      </c>
      <c r="DB526">
        <v>0</v>
      </c>
      <c r="DC526">
        <v>0.01</v>
      </c>
      <c r="DD526">
        <v>0.01</v>
      </c>
      <c r="DE526">
        <v>0.05</v>
      </c>
      <c r="DF526">
        <v>0.01</v>
      </c>
      <c r="DG526">
        <v>0.16</v>
      </c>
      <c r="DH526">
        <v>0</v>
      </c>
      <c r="DI526">
        <v>0.01</v>
      </c>
      <c r="DJ526">
        <v>0.53</v>
      </c>
      <c r="DK526">
        <v>0.01</v>
      </c>
      <c r="DL526">
        <v>0</v>
      </c>
      <c r="DM526">
        <v>0</v>
      </c>
      <c r="DN526">
        <v>0</v>
      </c>
      <c r="DO526">
        <v>0</v>
      </c>
      <c r="DP526">
        <v>0.01</v>
      </c>
      <c r="DQ526">
        <v>0</v>
      </c>
      <c r="DR526">
        <v>0.08</v>
      </c>
      <c r="DS526">
        <v>0</v>
      </c>
      <c r="DT526">
        <v>0.02</v>
      </c>
      <c r="DU526">
        <v>0</v>
      </c>
      <c r="DV526">
        <v>0</v>
      </c>
      <c r="DW526">
        <v>0</v>
      </c>
      <c r="DX526">
        <v>0.01</v>
      </c>
      <c r="DY526" s="5" t="s">
        <v>1245</v>
      </c>
      <c r="DZ526" s="5" t="s">
        <v>2823</v>
      </c>
      <c r="EA526" s="5" t="s">
        <v>2823</v>
      </c>
      <c r="EB526" s="5" t="s">
        <v>2769</v>
      </c>
      <c r="EC526" s="5">
        <v>12771.393357000001</v>
      </c>
      <c r="ED526" s="8">
        <v>42.770016091400002</v>
      </c>
      <c r="EE526" s="7">
        <v>0</v>
      </c>
    </row>
    <row r="527" spans="1:135">
      <c r="A527">
        <v>1</v>
      </c>
      <c r="B527" t="s">
        <v>2239</v>
      </c>
      <c r="C527" t="s">
        <v>1239</v>
      </c>
      <c r="D527" t="s">
        <v>1240</v>
      </c>
      <c r="E527" t="s">
        <v>1246</v>
      </c>
      <c r="F527" t="s">
        <v>1247</v>
      </c>
      <c r="G527">
        <v>18562.326218999999</v>
      </c>
      <c r="H527">
        <v>9720.5625</v>
      </c>
      <c r="I527">
        <v>3585.625</v>
      </c>
      <c r="J527">
        <v>2493.125</v>
      </c>
      <c r="K527">
        <v>1234.0625</v>
      </c>
      <c r="L527">
        <v>1060.75</v>
      </c>
      <c r="M527">
        <v>467.6875</v>
      </c>
      <c r="N527">
        <v>52.388465881347656</v>
      </c>
      <c r="O527">
        <v>209.05848693847656</v>
      </c>
      <c r="P527">
        <v>146.82286382104826</v>
      </c>
      <c r="Q527">
        <v>205.1875</v>
      </c>
      <c r="R527">
        <v>978</v>
      </c>
      <c r="S527">
        <v>6044.8125</v>
      </c>
      <c r="T527">
        <v>1005.125</v>
      </c>
      <c r="U527">
        <v>9366.5625</v>
      </c>
      <c r="V527">
        <v>962.125</v>
      </c>
      <c r="W527">
        <v>645.80462889388696</v>
      </c>
      <c r="X527">
        <v>16.355892984606268</v>
      </c>
      <c r="Y527">
        <v>173</v>
      </c>
      <c r="Z527">
        <v>6420111.3650000002</v>
      </c>
      <c r="AA527">
        <v>20405.07</v>
      </c>
      <c r="AB527">
        <v>3551.11</v>
      </c>
      <c r="AC527">
        <v>2205.3000000000002</v>
      </c>
      <c r="AD527">
        <v>1345.81</v>
      </c>
      <c r="AE527">
        <v>4.57</v>
      </c>
      <c r="AF527">
        <v>989.59</v>
      </c>
      <c r="AG527">
        <v>15859.8</v>
      </c>
      <c r="AH527">
        <v>3475.9</v>
      </c>
      <c r="AI527">
        <v>1769.1</v>
      </c>
      <c r="AJ527">
        <v>38.800000000000004</v>
      </c>
      <c r="AK527">
        <v>22.4</v>
      </c>
      <c r="AL527">
        <v>413.51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723.57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6.12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0.3</v>
      </c>
      <c r="BJ527">
        <v>0</v>
      </c>
      <c r="BK527">
        <v>0</v>
      </c>
      <c r="BL527">
        <v>537.70000000000005</v>
      </c>
      <c r="BM527">
        <v>37.99</v>
      </c>
      <c r="BN527">
        <v>0</v>
      </c>
      <c r="BO527">
        <v>7617.18</v>
      </c>
      <c r="BP527">
        <v>0</v>
      </c>
      <c r="BQ527">
        <v>6676.73</v>
      </c>
      <c r="BR527">
        <v>2512.4</v>
      </c>
      <c r="BS527">
        <v>0</v>
      </c>
      <c r="BT527">
        <v>776.61</v>
      </c>
      <c r="BU527">
        <v>0</v>
      </c>
      <c r="BV527">
        <v>0</v>
      </c>
      <c r="BW527">
        <v>295.11</v>
      </c>
      <c r="BX527">
        <v>0</v>
      </c>
      <c r="BY527">
        <v>14.02</v>
      </c>
      <c r="BZ527">
        <v>0.59</v>
      </c>
      <c r="CA527">
        <v>13.67</v>
      </c>
      <c r="CB527">
        <v>0</v>
      </c>
      <c r="CC527">
        <v>0</v>
      </c>
      <c r="CD527">
        <v>44</v>
      </c>
      <c r="CE527">
        <v>392.2</v>
      </c>
      <c r="CF527">
        <v>0</v>
      </c>
      <c r="CG527">
        <v>27.98</v>
      </c>
      <c r="CH527">
        <v>0</v>
      </c>
      <c r="CI527">
        <v>1.98</v>
      </c>
      <c r="CJ527">
        <v>0</v>
      </c>
      <c r="CK527">
        <v>11.46</v>
      </c>
      <c r="CL527">
        <v>0</v>
      </c>
      <c r="CM527">
        <v>0</v>
      </c>
      <c r="CN527">
        <v>0</v>
      </c>
      <c r="CO527">
        <v>141</v>
      </c>
      <c r="CP527">
        <v>0</v>
      </c>
      <c r="CQ527">
        <v>58.68</v>
      </c>
      <c r="CR527">
        <v>0.79</v>
      </c>
      <c r="CS527">
        <v>30.57</v>
      </c>
      <c r="CT527">
        <v>70.91</v>
      </c>
      <c r="CU527">
        <v>653</v>
      </c>
      <c r="CV527">
        <v>190.3</v>
      </c>
      <c r="CW527" t="s">
        <v>1246</v>
      </c>
      <c r="CX527">
        <v>18562.330000000002</v>
      </c>
      <c r="CY527">
        <v>0</v>
      </c>
      <c r="CZ527">
        <v>0.11</v>
      </c>
      <c r="DA527">
        <v>0</v>
      </c>
      <c r="DB527">
        <v>0</v>
      </c>
      <c r="DC527">
        <v>0</v>
      </c>
      <c r="DD527">
        <v>0.05</v>
      </c>
      <c r="DE527">
        <v>0.15</v>
      </c>
      <c r="DF527">
        <v>0.01</v>
      </c>
      <c r="DG527">
        <v>0.5</v>
      </c>
      <c r="DH527">
        <v>0</v>
      </c>
      <c r="DI527">
        <v>0</v>
      </c>
      <c r="DJ527">
        <v>0.06</v>
      </c>
      <c r="DK527">
        <v>0.06</v>
      </c>
      <c r="DL527">
        <v>0</v>
      </c>
      <c r="DM527">
        <v>0</v>
      </c>
      <c r="DN527">
        <v>0.01</v>
      </c>
      <c r="DO527">
        <v>0</v>
      </c>
      <c r="DP527">
        <v>0.01</v>
      </c>
      <c r="DQ527">
        <v>0</v>
      </c>
      <c r="DR527">
        <v>0.01</v>
      </c>
      <c r="DS527">
        <v>0</v>
      </c>
      <c r="DT527">
        <v>0</v>
      </c>
      <c r="DU527">
        <v>0.01</v>
      </c>
      <c r="DV527">
        <v>0</v>
      </c>
      <c r="DW527">
        <v>0</v>
      </c>
      <c r="DX527">
        <v>0.01</v>
      </c>
      <c r="DY527" s="5" t="s">
        <v>1246</v>
      </c>
      <c r="DZ527" s="5" t="s">
        <v>2825</v>
      </c>
      <c r="EA527" s="5" t="s">
        <v>2823</v>
      </c>
      <c r="EB527" s="5" t="s">
        <v>2769</v>
      </c>
      <c r="EC527" s="5">
        <v>18562.326218999999</v>
      </c>
      <c r="ED527" s="8">
        <v>376.69979205184001</v>
      </c>
      <c r="EE527" s="7">
        <v>0.02</v>
      </c>
    </row>
    <row r="528" spans="1:135">
      <c r="A528">
        <v>1</v>
      </c>
      <c r="B528" t="s">
        <v>2239</v>
      </c>
      <c r="C528" t="s">
        <v>1248</v>
      </c>
      <c r="D528" t="s">
        <v>382</v>
      </c>
      <c r="E528" t="s">
        <v>1249</v>
      </c>
      <c r="F528" t="s">
        <v>1250</v>
      </c>
      <c r="G528">
        <v>9255.73436545</v>
      </c>
      <c r="H528">
        <v>3468.25</v>
      </c>
      <c r="I528">
        <v>2471.1875</v>
      </c>
      <c r="J528">
        <v>1635.125</v>
      </c>
      <c r="K528">
        <v>745.0625</v>
      </c>
      <c r="L528">
        <v>635.1875</v>
      </c>
      <c r="M528">
        <v>284.375</v>
      </c>
      <c r="N528">
        <v>122.41098022460938</v>
      </c>
      <c r="O528">
        <v>283.56658935546875</v>
      </c>
      <c r="P528">
        <v>214.10374944778746</v>
      </c>
      <c r="Q528">
        <v>116.375</v>
      </c>
      <c r="R528">
        <v>3560.9375</v>
      </c>
      <c r="S528">
        <v>19.75</v>
      </c>
      <c r="T528">
        <v>3768.75</v>
      </c>
      <c r="U528">
        <v>1755.5625</v>
      </c>
      <c r="V528">
        <v>17.8125</v>
      </c>
      <c r="W528">
        <v>547.00389270683866</v>
      </c>
      <c r="X528">
        <v>16.602328827313485</v>
      </c>
      <c r="Y528">
        <v>72</v>
      </c>
      <c r="Z528">
        <v>4755872.6551000001</v>
      </c>
      <c r="AA528">
        <v>10777.06</v>
      </c>
      <c r="AB528">
        <v>914.97</v>
      </c>
      <c r="AC528">
        <v>840.22</v>
      </c>
      <c r="AD528">
        <v>74.75</v>
      </c>
      <c r="AE528">
        <v>20.54</v>
      </c>
      <c r="AF528">
        <v>392.33</v>
      </c>
      <c r="AG528">
        <v>9449.2199999999993</v>
      </c>
      <c r="AH528">
        <v>4101.8</v>
      </c>
      <c r="AI528">
        <v>155.1</v>
      </c>
      <c r="AJ528">
        <v>112.4</v>
      </c>
      <c r="AK528">
        <v>36.800000000000004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79.45</v>
      </c>
      <c r="AR528">
        <v>0</v>
      </c>
      <c r="AS528">
        <v>523.09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152.44</v>
      </c>
      <c r="BD528">
        <v>0</v>
      </c>
      <c r="BE528">
        <v>0</v>
      </c>
      <c r="BF528">
        <v>25.6</v>
      </c>
      <c r="BG528">
        <v>0</v>
      </c>
      <c r="BH528">
        <v>0</v>
      </c>
      <c r="BI528">
        <v>0</v>
      </c>
      <c r="BJ528">
        <v>0</v>
      </c>
      <c r="BK528">
        <v>0</v>
      </c>
      <c r="BL528">
        <v>35.49</v>
      </c>
      <c r="BM528">
        <v>35.47</v>
      </c>
      <c r="BN528">
        <v>0</v>
      </c>
      <c r="BO528">
        <v>8863.4</v>
      </c>
      <c r="BP528">
        <v>0</v>
      </c>
      <c r="BQ528">
        <v>12.18</v>
      </c>
      <c r="BR528">
        <v>49.33</v>
      </c>
      <c r="BS528">
        <v>148.21</v>
      </c>
      <c r="BT528">
        <v>3.59</v>
      </c>
      <c r="BU528">
        <v>0</v>
      </c>
      <c r="BV528">
        <v>0</v>
      </c>
      <c r="BW528">
        <v>0</v>
      </c>
      <c r="BX528">
        <v>0</v>
      </c>
      <c r="BY528">
        <v>0</v>
      </c>
      <c r="BZ528">
        <v>0</v>
      </c>
      <c r="CA528">
        <v>0</v>
      </c>
      <c r="CB528">
        <v>0</v>
      </c>
      <c r="CC528">
        <v>0</v>
      </c>
      <c r="CD528">
        <v>32.270000000000003</v>
      </c>
      <c r="CE528">
        <v>29.17</v>
      </c>
      <c r="CF528">
        <v>0</v>
      </c>
      <c r="CG528">
        <v>21.62</v>
      </c>
      <c r="CH528">
        <v>0</v>
      </c>
      <c r="CI528">
        <v>547.44000000000005</v>
      </c>
      <c r="CJ528">
        <v>0</v>
      </c>
      <c r="CK528">
        <v>0</v>
      </c>
      <c r="CL528">
        <v>0</v>
      </c>
      <c r="CM528">
        <v>0</v>
      </c>
      <c r="CN528">
        <v>0</v>
      </c>
      <c r="CO528">
        <v>0</v>
      </c>
      <c r="CP528">
        <v>0</v>
      </c>
      <c r="CQ528">
        <v>78.87</v>
      </c>
      <c r="CR528">
        <v>0</v>
      </c>
      <c r="CS528">
        <v>114.43</v>
      </c>
      <c r="CT528">
        <v>25.01</v>
      </c>
      <c r="CU528">
        <v>78</v>
      </c>
      <c r="CV528">
        <v>86.399999999999991</v>
      </c>
      <c r="CW528" t="s">
        <v>1249</v>
      </c>
      <c r="CX528">
        <v>9255.73</v>
      </c>
      <c r="CY528">
        <v>0.01</v>
      </c>
      <c r="CZ528">
        <v>0.13</v>
      </c>
      <c r="DA528">
        <v>0</v>
      </c>
      <c r="DB528">
        <v>0</v>
      </c>
      <c r="DC528">
        <v>0</v>
      </c>
      <c r="DD528">
        <v>0.02</v>
      </c>
      <c r="DE528">
        <v>0.33</v>
      </c>
      <c r="DF528">
        <v>0</v>
      </c>
      <c r="DG528">
        <v>0.37</v>
      </c>
      <c r="DH528">
        <v>0</v>
      </c>
      <c r="DI528">
        <v>0</v>
      </c>
      <c r="DJ528">
        <v>0</v>
      </c>
      <c r="DK528">
        <v>0.09</v>
      </c>
      <c r="DL528">
        <v>0</v>
      </c>
      <c r="DM528">
        <v>0</v>
      </c>
      <c r="DN528">
        <v>0</v>
      </c>
      <c r="DO528">
        <v>0</v>
      </c>
      <c r="DP528">
        <v>0</v>
      </c>
      <c r="DQ528">
        <v>0</v>
      </c>
      <c r="DR528">
        <v>0.01</v>
      </c>
      <c r="DS528">
        <v>0</v>
      </c>
      <c r="DT528">
        <v>0</v>
      </c>
      <c r="DU528">
        <v>0.01</v>
      </c>
      <c r="DV528">
        <v>0</v>
      </c>
      <c r="DW528">
        <v>0</v>
      </c>
      <c r="DX528">
        <v>0.02</v>
      </c>
      <c r="DY528" s="5" t="s">
        <v>1249</v>
      </c>
      <c r="DZ528" s="5" t="s">
        <v>2826</v>
      </c>
      <c r="EA528" s="5" t="s">
        <v>2420</v>
      </c>
      <c r="EB528" s="5" t="s">
        <v>2769</v>
      </c>
      <c r="EC528" s="5">
        <v>9255.73436545</v>
      </c>
      <c r="ED528" s="8">
        <v>102.746778245</v>
      </c>
      <c r="EE528" s="7">
        <v>0.01</v>
      </c>
    </row>
    <row r="529" spans="1:135">
      <c r="A529">
        <v>1</v>
      </c>
      <c r="B529" t="s">
        <v>2239</v>
      </c>
      <c r="C529" t="s">
        <v>1248</v>
      </c>
      <c r="D529" t="s">
        <v>382</v>
      </c>
      <c r="E529" t="s">
        <v>1251</v>
      </c>
      <c r="F529" t="s">
        <v>1252</v>
      </c>
      <c r="G529">
        <v>5085.5168470099998</v>
      </c>
      <c r="H529">
        <v>1870.3125</v>
      </c>
      <c r="I529">
        <v>940.5</v>
      </c>
      <c r="J529">
        <v>894.0625</v>
      </c>
      <c r="K529">
        <v>591.1875</v>
      </c>
      <c r="L529">
        <v>585.75</v>
      </c>
      <c r="M529">
        <v>203.125</v>
      </c>
      <c r="N529">
        <v>90.146865844726563</v>
      </c>
      <c r="O529">
        <v>183.4554443359375</v>
      </c>
      <c r="P529">
        <v>145.41108681520024</v>
      </c>
      <c r="Q529">
        <v>176</v>
      </c>
      <c r="R529">
        <v>2686.0625</v>
      </c>
      <c r="S529">
        <v>27.8125</v>
      </c>
      <c r="T529">
        <v>838.6875</v>
      </c>
      <c r="U529">
        <v>1220.25</v>
      </c>
      <c r="V529">
        <v>136.125</v>
      </c>
      <c r="W529">
        <v>533.45538786746636</v>
      </c>
      <c r="X529">
        <v>16.517588609772883</v>
      </c>
      <c r="Y529">
        <v>57</v>
      </c>
      <c r="Z529">
        <v>768696.16879999998</v>
      </c>
      <c r="AA529">
        <v>1249.43</v>
      </c>
      <c r="AB529">
        <v>418.87</v>
      </c>
      <c r="AC529">
        <v>371.11</v>
      </c>
      <c r="AD529">
        <v>47.76</v>
      </c>
      <c r="AE529">
        <v>0</v>
      </c>
      <c r="AF529">
        <v>394.04</v>
      </c>
      <c r="AG529">
        <v>436.52</v>
      </c>
      <c r="AH529">
        <v>256.5</v>
      </c>
      <c r="AI529">
        <v>30.2</v>
      </c>
      <c r="AJ529">
        <v>5.1000000000000005</v>
      </c>
      <c r="AK529">
        <v>4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38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58.91</v>
      </c>
      <c r="BD529">
        <v>49</v>
      </c>
      <c r="BE529">
        <v>0</v>
      </c>
      <c r="BF529">
        <v>8</v>
      </c>
      <c r="BG529">
        <v>0</v>
      </c>
      <c r="BH529">
        <v>0</v>
      </c>
      <c r="BI529">
        <v>0</v>
      </c>
      <c r="BJ529">
        <v>0</v>
      </c>
      <c r="BK529">
        <v>0</v>
      </c>
      <c r="BL529">
        <v>104.02</v>
      </c>
      <c r="BM529">
        <v>146.08000000000001</v>
      </c>
      <c r="BN529">
        <v>0</v>
      </c>
      <c r="BO529">
        <v>616.94000000000005</v>
      </c>
      <c r="BP529">
        <v>0</v>
      </c>
      <c r="BQ529">
        <v>0</v>
      </c>
      <c r="BR529">
        <v>0</v>
      </c>
      <c r="BS529">
        <v>1</v>
      </c>
      <c r="BT529">
        <v>0</v>
      </c>
      <c r="BU529">
        <v>0</v>
      </c>
      <c r="BV529">
        <v>0</v>
      </c>
      <c r="BW529">
        <v>0</v>
      </c>
      <c r="BX529">
        <v>0</v>
      </c>
      <c r="BY529">
        <v>0</v>
      </c>
      <c r="BZ529">
        <v>0</v>
      </c>
      <c r="CA529">
        <v>0</v>
      </c>
      <c r="CB529">
        <v>0</v>
      </c>
      <c r="CC529">
        <v>0</v>
      </c>
      <c r="CD529">
        <v>0</v>
      </c>
      <c r="CE529">
        <v>0</v>
      </c>
      <c r="CF529">
        <v>0</v>
      </c>
      <c r="CG529">
        <v>14.9</v>
      </c>
      <c r="CH529">
        <v>0</v>
      </c>
      <c r="CI529">
        <v>71.5</v>
      </c>
      <c r="CJ529">
        <v>0</v>
      </c>
      <c r="CK529">
        <v>0</v>
      </c>
      <c r="CL529">
        <v>0</v>
      </c>
      <c r="CM529">
        <v>0</v>
      </c>
      <c r="CN529">
        <v>0</v>
      </c>
      <c r="CO529">
        <v>0</v>
      </c>
      <c r="CP529">
        <v>0</v>
      </c>
      <c r="CQ529">
        <v>141.08000000000001</v>
      </c>
      <c r="CR529">
        <v>0</v>
      </c>
      <c r="CS529">
        <v>0</v>
      </c>
      <c r="CT529">
        <v>0</v>
      </c>
      <c r="CU529">
        <v>300</v>
      </c>
      <c r="CV529">
        <v>51.300000000000004</v>
      </c>
      <c r="CW529" t="s">
        <v>1251</v>
      </c>
      <c r="CX529">
        <v>5085.5200000000004</v>
      </c>
      <c r="CY529">
        <v>0.01</v>
      </c>
      <c r="CZ529">
        <v>0.17</v>
      </c>
      <c r="DA529">
        <v>0</v>
      </c>
      <c r="DB529">
        <v>0.02</v>
      </c>
      <c r="DC529">
        <v>0</v>
      </c>
      <c r="DD529">
        <v>0.1</v>
      </c>
      <c r="DE529">
        <v>7.0000000000000007E-2</v>
      </c>
      <c r="DF529">
        <v>0</v>
      </c>
      <c r="DG529">
        <v>0.04</v>
      </c>
      <c r="DH529">
        <v>0</v>
      </c>
      <c r="DI529">
        <v>0</v>
      </c>
      <c r="DJ529">
        <v>0</v>
      </c>
      <c r="DK529">
        <v>0.02</v>
      </c>
      <c r="DL529">
        <v>0</v>
      </c>
      <c r="DM529">
        <v>0</v>
      </c>
      <c r="DN529">
        <v>0.01</v>
      </c>
      <c r="DO529">
        <v>0</v>
      </c>
      <c r="DP529">
        <v>0</v>
      </c>
      <c r="DQ529">
        <v>0</v>
      </c>
      <c r="DR529">
        <v>0</v>
      </c>
      <c r="DS529">
        <v>0</v>
      </c>
      <c r="DT529">
        <v>0</v>
      </c>
      <c r="DU529">
        <v>0.01</v>
      </c>
      <c r="DV529">
        <v>0</v>
      </c>
      <c r="DW529">
        <v>0</v>
      </c>
      <c r="DX529">
        <v>0.53</v>
      </c>
      <c r="DY529" s="5" t="s">
        <v>1251</v>
      </c>
      <c r="DZ529" s="5" t="s">
        <v>2827</v>
      </c>
      <c r="EA529" s="5" t="s">
        <v>2420</v>
      </c>
      <c r="EB529" s="5" t="s">
        <v>2769</v>
      </c>
      <c r="EC529" s="5">
        <v>5085.5168470099998</v>
      </c>
      <c r="ED529" s="8">
        <v>408.47704153900003</v>
      </c>
      <c r="EE529" s="7">
        <v>0.08</v>
      </c>
    </row>
    <row r="530" spans="1:135">
      <c r="A530">
        <v>1</v>
      </c>
      <c r="B530" t="s">
        <v>2239</v>
      </c>
      <c r="C530" t="s">
        <v>1248</v>
      </c>
      <c r="D530" t="s">
        <v>382</v>
      </c>
      <c r="E530" t="s">
        <v>1253</v>
      </c>
      <c r="F530" t="s">
        <v>382</v>
      </c>
      <c r="G530">
        <v>13520.578035799999</v>
      </c>
      <c r="H530">
        <v>6219.4375</v>
      </c>
      <c r="I530">
        <v>3110.625</v>
      </c>
      <c r="J530">
        <v>2145.6875</v>
      </c>
      <c r="K530">
        <v>991.9375</v>
      </c>
      <c r="L530">
        <v>795.1875</v>
      </c>
      <c r="M530">
        <v>227.25</v>
      </c>
      <c r="N530">
        <v>106</v>
      </c>
      <c r="O530">
        <v>244.43632507324219</v>
      </c>
      <c r="P530">
        <v>169.875066976097</v>
      </c>
      <c r="Q530">
        <v>259.5625</v>
      </c>
      <c r="R530">
        <v>3725.3125</v>
      </c>
      <c r="S530">
        <v>353</v>
      </c>
      <c r="T530">
        <v>4242.9375</v>
      </c>
      <c r="U530">
        <v>4521</v>
      </c>
      <c r="V530">
        <v>388.3125</v>
      </c>
      <c r="W530">
        <v>540.44833508521663</v>
      </c>
      <c r="X530">
        <v>16.410880978301677</v>
      </c>
      <c r="Y530">
        <v>204</v>
      </c>
      <c r="Z530">
        <v>2952005.6608000002</v>
      </c>
      <c r="AA530">
        <v>9352.5300000000007</v>
      </c>
      <c r="AB530">
        <v>2985.82</v>
      </c>
      <c r="AC530">
        <v>1431.72</v>
      </c>
      <c r="AD530">
        <v>1554.1</v>
      </c>
      <c r="AE530">
        <v>3.92</v>
      </c>
      <c r="AF530">
        <v>909.72</v>
      </c>
      <c r="AG530">
        <v>5453.07</v>
      </c>
      <c r="AH530">
        <v>1335.7</v>
      </c>
      <c r="AI530">
        <v>381.6</v>
      </c>
      <c r="AJ530">
        <v>69.3</v>
      </c>
      <c r="AK530">
        <v>31.2</v>
      </c>
      <c r="AL530">
        <v>1875.93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457.45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157</v>
      </c>
      <c r="BD530">
        <v>0</v>
      </c>
      <c r="BE530">
        <v>0</v>
      </c>
      <c r="BF530">
        <v>0</v>
      </c>
      <c r="BG530">
        <v>5.2</v>
      </c>
      <c r="BH530">
        <v>0</v>
      </c>
      <c r="BI530">
        <v>0</v>
      </c>
      <c r="BJ530">
        <v>0</v>
      </c>
      <c r="BK530">
        <v>0</v>
      </c>
      <c r="BL530">
        <v>661.03</v>
      </c>
      <c r="BM530">
        <v>15</v>
      </c>
      <c r="BN530">
        <v>560</v>
      </c>
      <c r="BO530">
        <v>1809.92</v>
      </c>
      <c r="BP530">
        <v>0</v>
      </c>
      <c r="BQ530">
        <v>405.04</v>
      </c>
      <c r="BR530">
        <v>256</v>
      </c>
      <c r="BS530">
        <v>171.93</v>
      </c>
      <c r="BT530">
        <v>508.7</v>
      </c>
      <c r="BU530">
        <v>0</v>
      </c>
      <c r="BV530">
        <v>0</v>
      </c>
      <c r="BW530">
        <v>0</v>
      </c>
      <c r="BX530">
        <v>0</v>
      </c>
      <c r="BY530">
        <v>3</v>
      </c>
      <c r="BZ530">
        <v>1.59</v>
      </c>
      <c r="CA530">
        <v>0</v>
      </c>
      <c r="CB530">
        <v>0</v>
      </c>
      <c r="CC530">
        <v>0</v>
      </c>
      <c r="CD530">
        <v>2000</v>
      </c>
      <c r="CE530">
        <v>69.83</v>
      </c>
      <c r="CF530">
        <v>0</v>
      </c>
      <c r="CG530">
        <v>0</v>
      </c>
      <c r="CH530">
        <v>0</v>
      </c>
      <c r="CI530">
        <v>2.08</v>
      </c>
      <c r="CJ530">
        <v>0</v>
      </c>
      <c r="CK530">
        <v>0</v>
      </c>
      <c r="CL530">
        <v>0</v>
      </c>
      <c r="CM530">
        <v>0</v>
      </c>
      <c r="CN530">
        <v>0</v>
      </c>
      <c r="CO530">
        <v>30.2</v>
      </c>
      <c r="CP530">
        <v>2.5</v>
      </c>
      <c r="CQ530">
        <v>67.45</v>
      </c>
      <c r="CR530">
        <v>0</v>
      </c>
      <c r="CS530">
        <v>9.6300000000000008</v>
      </c>
      <c r="CT530">
        <v>283.05</v>
      </c>
      <c r="CU530">
        <v>326</v>
      </c>
      <c r="CV530">
        <v>142.79999999999998</v>
      </c>
      <c r="CW530" t="s">
        <v>1253</v>
      </c>
      <c r="CX530">
        <v>13520.58</v>
      </c>
      <c r="CY530">
        <v>0.01</v>
      </c>
      <c r="CZ530">
        <v>0.27</v>
      </c>
      <c r="DA530">
        <v>0</v>
      </c>
      <c r="DB530">
        <v>0.01</v>
      </c>
      <c r="DC530">
        <v>0</v>
      </c>
      <c r="DD530">
        <v>0.1</v>
      </c>
      <c r="DE530">
        <v>0.11</v>
      </c>
      <c r="DF530">
        <v>0.01</v>
      </c>
      <c r="DG530">
        <v>0.22</v>
      </c>
      <c r="DH530">
        <v>0</v>
      </c>
      <c r="DI530">
        <v>0</v>
      </c>
      <c r="DJ530">
        <v>0.01</v>
      </c>
      <c r="DK530">
        <v>0.04</v>
      </c>
      <c r="DL530">
        <v>0</v>
      </c>
      <c r="DM530">
        <v>0</v>
      </c>
      <c r="DN530">
        <v>0</v>
      </c>
      <c r="DO530">
        <v>0</v>
      </c>
      <c r="DP530">
        <v>0</v>
      </c>
      <c r="DQ530">
        <v>0</v>
      </c>
      <c r="DR530">
        <v>0.02</v>
      </c>
      <c r="DS530">
        <v>0</v>
      </c>
      <c r="DT530">
        <v>0</v>
      </c>
      <c r="DU530">
        <v>0.02</v>
      </c>
      <c r="DV530">
        <v>0</v>
      </c>
      <c r="DW530">
        <v>0</v>
      </c>
      <c r="DX530">
        <v>0.2</v>
      </c>
      <c r="DY530" s="5" t="s">
        <v>1253</v>
      </c>
      <c r="DZ530" s="5" t="s">
        <v>2420</v>
      </c>
      <c r="EA530" s="5" t="s">
        <v>2420</v>
      </c>
      <c r="EB530" s="5" t="s">
        <v>2769</v>
      </c>
      <c r="EC530" s="5">
        <v>13520.578035799999</v>
      </c>
      <c r="ED530" s="8">
        <v>680.34953514999995</v>
      </c>
      <c r="EE530" s="7">
        <v>0.05</v>
      </c>
    </row>
    <row r="531" spans="1:135">
      <c r="A531">
        <v>1</v>
      </c>
      <c r="B531" t="s">
        <v>2239</v>
      </c>
      <c r="C531" t="s">
        <v>1254</v>
      </c>
      <c r="D531" t="s">
        <v>1255</v>
      </c>
      <c r="E531" t="s">
        <v>1256</v>
      </c>
      <c r="F531" t="s">
        <v>1257</v>
      </c>
      <c r="G531">
        <v>7898.0071804400004</v>
      </c>
      <c r="H531">
        <v>887.4375</v>
      </c>
      <c r="I531">
        <v>869.875</v>
      </c>
      <c r="J531">
        <v>1273.875</v>
      </c>
      <c r="K531">
        <v>1214.875</v>
      </c>
      <c r="L531">
        <v>2045.0625</v>
      </c>
      <c r="M531">
        <v>1605.6875</v>
      </c>
      <c r="N531">
        <v>79.213851928710938</v>
      </c>
      <c r="O531">
        <v>356.62484741210938</v>
      </c>
      <c r="P531">
        <v>205.20980608885122</v>
      </c>
      <c r="Q531">
        <v>156.6875</v>
      </c>
      <c r="R531">
        <v>5110.9375</v>
      </c>
      <c r="S531">
        <v>0</v>
      </c>
      <c r="T531">
        <v>2452.5</v>
      </c>
      <c r="U531">
        <v>150.75</v>
      </c>
      <c r="V531">
        <v>25.9375</v>
      </c>
      <c r="W531">
        <v>555.30598048448496</v>
      </c>
      <c r="X531">
        <v>16.252154620492082</v>
      </c>
      <c r="Y531">
        <v>72</v>
      </c>
      <c r="Z531">
        <v>1519417.3966000001</v>
      </c>
      <c r="AA531">
        <v>4672.28</v>
      </c>
      <c r="AB531">
        <v>1126.52</v>
      </c>
      <c r="AC531">
        <v>659.94</v>
      </c>
      <c r="AD531">
        <v>466.58</v>
      </c>
      <c r="AE531">
        <v>1.65</v>
      </c>
      <c r="AF531">
        <v>350.92</v>
      </c>
      <c r="AG531">
        <v>3193.19</v>
      </c>
      <c r="AH531">
        <v>687.3</v>
      </c>
      <c r="AI531">
        <v>188.2</v>
      </c>
      <c r="AJ531">
        <v>13.3</v>
      </c>
      <c r="AK531">
        <v>13.6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1057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98.62</v>
      </c>
      <c r="BE531">
        <v>0</v>
      </c>
      <c r="BF531">
        <v>0</v>
      </c>
      <c r="BG531">
        <v>0</v>
      </c>
      <c r="BH531">
        <v>0</v>
      </c>
      <c r="BI531">
        <v>0</v>
      </c>
      <c r="BJ531">
        <v>0</v>
      </c>
      <c r="BK531">
        <v>0</v>
      </c>
      <c r="BL531">
        <v>186.94</v>
      </c>
      <c r="BM531">
        <v>0</v>
      </c>
      <c r="BN531">
        <v>391.36</v>
      </c>
      <c r="BO531">
        <v>1073</v>
      </c>
      <c r="BP531">
        <v>0</v>
      </c>
      <c r="BQ531">
        <v>79.3</v>
      </c>
      <c r="BR531">
        <v>871.9</v>
      </c>
      <c r="BS531">
        <v>0</v>
      </c>
      <c r="BT531">
        <v>0</v>
      </c>
      <c r="BU531">
        <v>0</v>
      </c>
      <c r="BV531">
        <v>0.5</v>
      </c>
      <c r="BW531">
        <v>0</v>
      </c>
      <c r="BX531">
        <v>0</v>
      </c>
      <c r="BY531">
        <v>0</v>
      </c>
      <c r="BZ531">
        <v>0</v>
      </c>
      <c r="CA531">
        <v>0</v>
      </c>
      <c r="CB531">
        <v>0</v>
      </c>
      <c r="CC531">
        <v>0</v>
      </c>
      <c r="CD531">
        <v>0</v>
      </c>
      <c r="CE531">
        <v>43</v>
      </c>
      <c r="CF531">
        <v>0</v>
      </c>
      <c r="CG531">
        <v>0</v>
      </c>
      <c r="CH531">
        <v>0</v>
      </c>
      <c r="CI531">
        <v>620.20000000000005</v>
      </c>
      <c r="CJ531">
        <v>0</v>
      </c>
      <c r="CK531">
        <v>27</v>
      </c>
      <c r="CL531">
        <v>0</v>
      </c>
      <c r="CM531">
        <v>0</v>
      </c>
      <c r="CN531">
        <v>0</v>
      </c>
      <c r="CO531">
        <v>0</v>
      </c>
      <c r="CP531">
        <v>0</v>
      </c>
      <c r="CQ531">
        <v>201.97</v>
      </c>
      <c r="CR531">
        <v>1.49</v>
      </c>
      <c r="CS531">
        <v>0</v>
      </c>
      <c r="CT531">
        <v>20</v>
      </c>
      <c r="CU531">
        <v>194</v>
      </c>
      <c r="CV531">
        <v>72</v>
      </c>
      <c r="CW531" t="s">
        <v>1256</v>
      </c>
      <c r="CX531">
        <v>7898.01</v>
      </c>
      <c r="CY531">
        <v>0.01</v>
      </c>
      <c r="CZ531">
        <v>0.04</v>
      </c>
      <c r="DA531">
        <v>0</v>
      </c>
      <c r="DB531">
        <v>0</v>
      </c>
      <c r="DC531">
        <v>0</v>
      </c>
      <c r="DD531">
        <v>7.0000000000000007E-2</v>
      </c>
      <c r="DE531">
        <v>0.04</v>
      </c>
      <c r="DF531">
        <v>0.01</v>
      </c>
      <c r="DG531">
        <v>0.12</v>
      </c>
      <c r="DH531">
        <v>0</v>
      </c>
      <c r="DI531">
        <v>0</v>
      </c>
      <c r="DJ531">
        <v>0.21</v>
      </c>
      <c r="DK531">
        <v>0.17</v>
      </c>
      <c r="DL531">
        <v>0</v>
      </c>
      <c r="DM531">
        <v>0</v>
      </c>
      <c r="DN531">
        <v>0.05</v>
      </c>
      <c r="DO531">
        <v>0</v>
      </c>
      <c r="DP531">
        <v>0</v>
      </c>
      <c r="DQ531">
        <v>0</v>
      </c>
      <c r="DR531">
        <v>7.0000000000000007E-2</v>
      </c>
      <c r="DS531">
        <v>0</v>
      </c>
      <c r="DT531">
        <v>0</v>
      </c>
      <c r="DU531">
        <v>0.03</v>
      </c>
      <c r="DV531">
        <v>0</v>
      </c>
      <c r="DW531">
        <v>0</v>
      </c>
      <c r="DX531">
        <v>0.17</v>
      </c>
      <c r="DY531" s="5" t="s">
        <v>1256</v>
      </c>
      <c r="DZ531" s="5" t="s">
        <v>2828</v>
      </c>
      <c r="EA531" s="5" t="s">
        <v>2829</v>
      </c>
      <c r="EB531" s="5" t="s">
        <v>2769</v>
      </c>
      <c r="EC531" s="5">
        <v>7898.0071804400004</v>
      </c>
      <c r="ED531" s="8">
        <v>2621.6344822579999</v>
      </c>
      <c r="EE531" s="7">
        <v>0.33</v>
      </c>
    </row>
    <row r="532" spans="1:135">
      <c r="A532">
        <v>1</v>
      </c>
      <c r="B532" t="s">
        <v>2239</v>
      </c>
      <c r="C532" t="s">
        <v>1254</v>
      </c>
      <c r="D532" t="s">
        <v>1255</v>
      </c>
      <c r="E532" t="s">
        <v>1258</v>
      </c>
      <c r="F532" t="s">
        <v>605</v>
      </c>
      <c r="G532">
        <v>9838.0518797000004</v>
      </c>
      <c r="H532">
        <v>1491.375</v>
      </c>
      <c r="I532">
        <v>1259.75</v>
      </c>
      <c r="J532">
        <v>1412.1875</v>
      </c>
      <c r="K532">
        <v>1261.75</v>
      </c>
      <c r="L532">
        <v>2351.3125</v>
      </c>
      <c r="M532">
        <v>2060.875</v>
      </c>
      <c r="N532">
        <v>90</v>
      </c>
      <c r="O532">
        <v>358.57666015625</v>
      </c>
      <c r="P532">
        <v>205.51915381382452</v>
      </c>
      <c r="Q532">
        <v>119.1875</v>
      </c>
      <c r="R532">
        <v>5645.5625</v>
      </c>
      <c r="S532">
        <v>0</v>
      </c>
      <c r="T532">
        <v>3077.4375</v>
      </c>
      <c r="U532">
        <v>866</v>
      </c>
      <c r="V532">
        <v>129.0625</v>
      </c>
      <c r="W532">
        <v>562.42394059317894</v>
      </c>
      <c r="X532">
        <v>16.115648793378352</v>
      </c>
      <c r="Y532">
        <v>46</v>
      </c>
      <c r="Z532">
        <v>1675595.5756000001</v>
      </c>
      <c r="AA532">
        <v>5375.98</v>
      </c>
      <c r="AB532">
        <v>710.22</v>
      </c>
      <c r="AC532">
        <v>639.72</v>
      </c>
      <c r="AD532">
        <v>70.5</v>
      </c>
      <c r="AE532">
        <v>3.3</v>
      </c>
      <c r="AF532">
        <v>558.69000000000005</v>
      </c>
      <c r="AG532">
        <v>4103.7700000000004</v>
      </c>
      <c r="AH532">
        <v>991.4</v>
      </c>
      <c r="AI532">
        <v>46.5</v>
      </c>
      <c r="AJ532">
        <v>43.5</v>
      </c>
      <c r="AK532">
        <v>22.4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74.2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  <c r="BJ532">
        <v>0</v>
      </c>
      <c r="BK532">
        <v>0</v>
      </c>
      <c r="BL532">
        <v>110.69</v>
      </c>
      <c r="BM532">
        <v>0</v>
      </c>
      <c r="BN532">
        <v>495.7</v>
      </c>
      <c r="BO532">
        <v>2071.15</v>
      </c>
      <c r="BP532">
        <v>0</v>
      </c>
      <c r="BQ532">
        <v>20.95</v>
      </c>
      <c r="BR532">
        <v>0</v>
      </c>
      <c r="BS532">
        <v>0</v>
      </c>
      <c r="BT532">
        <v>1161.19</v>
      </c>
      <c r="BU532">
        <v>0</v>
      </c>
      <c r="BV532">
        <v>0</v>
      </c>
      <c r="BW532">
        <v>0</v>
      </c>
      <c r="BX532">
        <v>0</v>
      </c>
      <c r="BY532">
        <v>0</v>
      </c>
      <c r="BZ532">
        <v>0</v>
      </c>
      <c r="CA532">
        <v>0</v>
      </c>
      <c r="CB532">
        <v>0</v>
      </c>
      <c r="CC532">
        <v>0</v>
      </c>
      <c r="CD532">
        <v>0</v>
      </c>
      <c r="CE532">
        <v>0</v>
      </c>
      <c r="CF532">
        <v>0</v>
      </c>
      <c r="CG532">
        <v>0</v>
      </c>
      <c r="CH532">
        <v>0</v>
      </c>
      <c r="CI532">
        <v>0.9</v>
      </c>
      <c r="CJ532">
        <v>0</v>
      </c>
      <c r="CK532">
        <v>50.48</v>
      </c>
      <c r="CL532">
        <v>0</v>
      </c>
      <c r="CM532">
        <v>0</v>
      </c>
      <c r="CN532">
        <v>0</v>
      </c>
      <c r="CO532">
        <v>0</v>
      </c>
      <c r="CP532">
        <v>0</v>
      </c>
      <c r="CQ532">
        <v>138.9</v>
      </c>
      <c r="CR532">
        <v>0</v>
      </c>
      <c r="CS532">
        <v>1197.82</v>
      </c>
      <c r="CT532">
        <v>54</v>
      </c>
      <c r="CU532">
        <v>325</v>
      </c>
      <c r="CV532">
        <v>78.2</v>
      </c>
      <c r="CW532" t="s">
        <v>1258</v>
      </c>
      <c r="CX532">
        <v>9838.0499999999993</v>
      </c>
      <c r="CY532">
        <v>0.01</v>
      </c>
      <c r="CZ532">
        <v>0.03</v>
      </c>
      <c r="DA532">
        <v>0</v>
      </c>
      <c r="DB532">
        <v>0</v>
      </c>
      <c r="DC532">
        <v>0</v>
      </c>
      <c r="DD532">
        <v>0.05</v>
      </c>
      <c r="DE532">
        <v>0.12</v>
      </c>
      <c r="DF532">
        <v>0</v>
      </c>
      <c r="DG532">
        <v>0.14000000000000001</v>
      </c>
      <c r="DH532">
        <v>0</v>
      </c>
      <c r="DI532">
        <v>0</v>
      </c>
      <c r="DJ532">
        <v>0.1</v>
      </c>
      <c r="DK532">
        <v>0.32</v>
      </c>
      <c r="DL532">
        <v>0</v>
      </c>
      <c r="DM532">
        <v>0</v>
      </c>
      <c r="DN532">
        <v>0.09</v>
      </c>
      <c r="DO532">
        <v>0</v>
      </c>
      <c r="DP532">
        <v>0</v>
      </c>
      <c r="DQ532">
        <v>0</v>
      </c>
      <c r="DR532">
        <v>0.01</v>
      </c>
      <c r="DS532">
        <v>0</v>
      </c>
      <c r="DT532">
        <v>0</v>
      </c>
      <c r="DU532">
        <v>0.01</v>
      </c>
      <c r="DV532">
        <v>0</v>
      </c>
      <c r="DW532">
        <v>0</v>
      </c>
      <c r="DX532">
        <v>0.1</v>
      </c>
      <c r="DY532" s="5" t="s">
        <v>1258</v>
      </c>
      <c r="DZ532" s="5" t="s">
        <v>2526</v>
      </c>
      <c r="EA532" s="5" t="s">
        <v>2829</v>
      </c>
      <c r="EB532" s="5" t="s">
        <v>2769</v>
      </c>
      <c r="EC532" s="5">
        <v>9838.0518797000004</v>
      </c>
      <c r="ED532" s="8">
        <v>2548.2146670959601</v>
      </c>
      <c r="EE532" s="7">
        <v>0.26</v>
      </c>
    </row>
    <row r="533" spans="1:135">
      <c r="A533">
        <v>1</v>
      </c>
      <c r="B533" t="s">
        <v>2239</v>
      </c>
      <c r="C533" t="s">
        <v>1254</v>
      </c>
      <c r="D533" t="s">
        <v>1255</v>
      </c>
      <c r="E533" t="s">
        <v>1259</v>
      </c>
      <c r="F533" t="s">
        <v>1260</v>
      </c>
      <c r="G533">
        <v>10710.8688576</v>
      </c>
      <c r="H533">
        <v>3972.625</v>
      </c>
      <c r="I533">
        <v>2196.625</v>
      </c>
      <c r="J533">
        <v>1994.9375</v>
      </c>
      <c r="K533">
        <v>1148.875</v>
      </c>
      <c r="L533">
        <v>1070.4375</v>
      </c>
      <c r="M533">
        <v>328.625</v>
      </c>
      <c r="N533">
        <v>137.10481262207031</v>
      </c>
      <c r="O533">
        <v>332.42041015625</v>
      </c>
      <c r="P533">
        <v>216.0628552707862</v>
      </c>
      <c r="Q533">
        <v>83.8125</v>
      </c>
      <c r="R533">
        <v>1241.5625</v>
      </c>
      <c r="S533">
        <v>233.25</v>
      </c>
      <c r="T533">
        <v>4630.625</v>
      </c>
      <c r="U533">
        <v>3788.5</v>
      </c>
      <c r="V533">
        <v>734.375</v>
      </c>
      <c r="W533">
        <v>582.52496703347992</v>
      </c>
      <c r="X533">
        <v>16.100437725368469</v>
      </c>
      <c r="Y533">
        <v>90</v>
      </c>
      <c r="Z533">
        <v>6407228.1596999997</v>
      </c>
      <c r="AA533">
        <v>6226.71</v>
      </c>
      <c r="AB533">
        <v>2233.96</v>
      </c>
      <c r="AC533">
        <v>1923.28</v>
      </c>
      <c r="AD533">
        <v>310.68</v>
      </c>
      <c r="AE533">
        <v>5.57</v>
      </c>
      <c r="AF533">
        <v>843.85</v>
      </c>
      <c r="AG533">
        <v>3143.33</v>
      </c>
      <c r="AH533">
        <v>3296.3</v>
      </c>
      <c r="AI533">
        <v>186.9</v>
      </c>
      <c r="AJ533">
        <v>2.4</v>
      </c>
      <c r="AK533">
        <v>9.6</v>
      </c>
      <c r="AL533">
        <v>198.1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441.84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4.8</v>
      </c>
      <c r="BJ533">
        <v>0</v>
      </c>
      <c r="BK533">
        <v>0</v>
      </c>
      <c r="BL533">
        <v>390.41</v>
      </c>
      <c r="BM533">
        <v>0</v>
      </c>
      <c r="BN533">
        <v>165</v>
      </c>
      <c r="BO533">
        <v>2584.12</v>
      </c>
      <c r="BP533">
        <v>0</v>
      </c>
      <c r="BQ533">
        <v>316.65000000000003</v>
      </c>
      <c r="BR533">
        <v>216</v>
      </c>
      <c r="BS533">
        <v>0</v>
      </c>
      <c r="BT533">
        <v>0</v>
      </c>
      <c r="BU533">
        <v>0.5</v>
      </c>
      <c r="BV533">
        <v>0</v>
      </c>
      <c r="BW533">
        <v>954</v>
      </c>
      <c r="BX533">
        <v>0</v>
      </c>
      <c r="BY533">
        <v>0</v>
      </c>
      <c r="BZ533">
        <v>0</v>
      </c>
      <c r="CA533">
        <v>0</v>
      </c>
      <c r="CB533">
        <v>0</v>
      </c>
      <c r="CC533">
        <v>0</v>
      </c>
      <c r="CD533">
        <v>0</v>
      </c>
      <c r="CE533">
        <v>114.9</v>
      </c>
      <c r="CF533">
        <v>169.97</v>
      </c>
      <c r="CG533">
        <v>0</v>
      </c>
      <c r="CH533">
        <v>0</v>
      </c>
      <c r="CI533">
        <v>4.17</v>
      </c>
      <c r="CJ533">
        <v>0</v>
      </c>
      <c r="CK533">
        <v>0</v>
      </c>
      <c r="CL533">
        <v>0</v>
      </c>
      <c r="CM533">
        <v>0</v>
      </c>
      <c r="CN533">
        <v>0</v>
      </c>
      <c r="CO533">
        <v>0</v>
      </c>
      <c r="CP533">
        <v>0</v>
      </c>
      <c r="CQ533">
        <v>526.87</v>
      </c>
      <c r="CR533">
        <v>0</v>
      </c>
      <c r="CS533">
        <v>120.75</v>
      </c>
      <c r="CT533">
        <v>18.63</v>
      </c>
      <c r="CU533">
        <v>570</v>
      </c>
      <c r="CV533">
        <v>117</v>
      </c>
      <c r="CW533" t="s">
        <v>1259</v>
      </c>
      <c r="CX533">
        <v>10710.87</v>
      </c>
      <c r="CY533">
        <v>0.01</v>
      </c>
      <c r="CZ533">
        <v>0.19</v>
      </c>
      <c r="DA533">
        <v>0</v>
      </c>
      <c r="DB533">
        <v>0</v>
      </c>
      <c r="DC533">
        <v>0</v>
      </c>
      <c r="DD533">
        <v>0.12</v>
      </c>
      <c r="DE533">
        <v>0.09</v>
      </c>
      <c r="DF533">
        <v>0.01</v>
      </c>
      <c r="DG533">
        <v>0.26</v>
      </c>
      <c r="DH533">
        <v>0</v>
      </c>
      <c r="DI533">
        <v>0</v>
      </c>
      <c r="DJ533">
        <v>0.16</v>
      </c>
      <c r="DK533">
        <v>0.09</v>
      </c>
      <c r="DL533">
        <v>0</v>
      </c>
      <c r="DM533">
        <v>0</v>
      </c>
      <c r="DN533">
        <v>0</v>
      </c>
      <c r="DO533">
        <v>0</v>
      </c>
      <c r="DP533">
        <v>0.01</v>
      </c>
      <c r="DQ533">
        <v>0</v>
      </c>
      <c r="DR533">
        <v>0.01</v>
      </c>
      <c r="DS533">
        <v>0</v>
      </c>
      <c r="DT533">
        <v>0.01</v>
      </c>
      <c r="DU533">
        <v>0.01</v>
      </c>
      <c r="DV533">
        <v>0</v>
      </c>
      <c r="DW533">
        <v>0</v>
      </c>
      <c r="DX533">
        <v>0.03</v>
      </c>
      <c r="DY533" s="5" t="s">
        <v>1259</v>
      </c>
      <c r="DZ533" s="5" t="s">
        <v>2830</v>
      </c>
      <c r="EA533" s="5" t="s">
        <v>2829</v>
      </c>
      <c r="EB533" s="5" t="s">
        <v>2769</v>
      </c>
      <c r="EC533" s="5">
        <v>10710.8688576</v>
      </c>
      <c r="ED533" s="8">
        <v>569.43502889212004</v>
      </c>
      <c r="EE533" s="7">
        <v>0.05</v>
      </c>
    </row>
    <row r="534" spans="1:135">
      <c r="A534">
        <v>1</v>
      </c>
      <c r="B534" t="s">
        <v>2239</v>
      </c>
      <c r="C534" t="s">
        <v>1254</v>
      </c>
      <c r="D534" t="s">
        <v>1255</v>
      </c>
      <c r="E534" t="s">
        <v>1261</v>
      </c>
      <c r="F534" t="s">
        <v>1262</v>
      </c>
      <c r="G534">
        <v>3625.6156315100002</v>
      </c>
      <c r="H534">
        <v>2170.9375</v>
      </c>
      <c r="I534">
        <v>557.9375</v>
      </c>
      <c r="J534">
        <v>390.375</v>
      </c>
      <c r="K534">
        <v>229.625</v>
      </c>
      <c r="L534">
        <v>214.6875</v>
      </c>
      <c r="M534">
        <v>62.8125</v>
      </c>
      <c r="N534">
        <v>192.18028259277344</v>
      </c>
      <c r="O534">
        <v>303.1607666015625</v>
      </c>
      <c r="P534">
        <v>220.13450392054153</v>
      </c>
      <c r="Q534">
        <v>27.5625</v>
      </c>
      <c r="R534">
        <v>621.5625</v>
      </c>
      <c r="S534">
        <v>107.3125</v>
      </c>
      <c r="T534">
        <v>1350.0625</v>
      </c>
      <c r="U534">
        <v>1130.3125</v>
      </c>
      <c r="V534">
        <v>389.5625</v>
      </c>
      <c r="W534">
        <v>585.23085806874201</v>
      </c>
      <c r="X534">
        <v>16.232672630744304</v>
      </c>
      <c r="Y534">
        <v>35</v>
      </c>
      <c r="Z534">
        <v>1171313.1078000001</v>
      </c>
      <c r="AA534">
        <v>2850.27</v>
      </c>
      <c r="AB534">
        <v>1430.25</v>
      </c>
      <c r="AC534">
        <v>1270.8800000000001</v>
      </c>
      <c r="AD534">
        <v>159.37</v>
      </c>
      <c r="AE534">
        <v>0.88</v>
      </c>
      <c r="AF534">
        <v>375.58</v>
      </c>
      <c r="AG534">
        <v>1043.56</v>
      </c>
      <c r="AH534">
        <v>707.6</v>
      </c>
      <c r="AI534">
        <v>50.7</v>
      </c>
      <c r="AJ534">
        <v>12.6</v>
      </c>
      <c r="AK534">
        <v>2.4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40.200000000000003</v>
      </c>
      <c r="BH534">
        <v>0</v>
      </c>
      <c r="BI534">
        <v>54</v>
      </c>
      <c r="BJ534">
        <v>0</v>
      </c>
      <c r="BK534">
        <v>0</v>
      </c>
      <c r="BL534">
        <v>47.47</v>
      </c>
      <c r="BM534">
        <v>2.2200000000000002</v>
      </c>
      <c r="BN534">
        <v>0</v>
      </c>
      <c r="BO534">
        <v>1304.54</v>
      </c>
      <c r="BP534">
        <v>0</v>
      </c>
      <c r="BQ534">
        <v>16.080000000000002</v>
      </c>
      <c r="BR534">
        <v>0</v>
      </c>
      <c r="BS534">
        <v>0</v>
      </c>
      <c r="BT534">
        <v>234.06</v>
      </c>
      <c r="BU534">
        <v>0</v>
      </c>
      <c r="BV534">
        <v>0</v>
      </c>
      <c r="BW534">
        <v>0</v>
      </c>
      <c r="BX534">
        <v>0</v>
      </c>
      <c r="BY534">
        <v>0</v>
      </c>
      <c r="BZ534">
        <v>0.5</v>
      </c>
      <c r="CA534">
        <v>0</v>
      </c>
      <c r="CB534">
        <v>0</v>
      </c>
      <c r="CC534">
        <v>0</v>
      </c>
      <c r="CD534">
        <v>0</v>
      </c>
      <c r="CE534">
        <v>2.59</v>
      </c>
      <c r="CF534">
        <v>1140</v>
      </c>
      <c r="CG534">
        <v>0</v>
      </c>
      <c r="CH534">
        <v>0</v>
      </c>
      <c r="CI534">
        <v>2.21</v>
      </c>
      <c r="CJ534">
        <v>0</v>
      </c>
      <c r="CK534">
        <v>0</v>
      </c>
      <c r="CL534">
        <v>0</v>
      </c>
      <c r="CM534">
        <v>0</v>
      </c>
      <c r="CN534">
        <v>0</v>
      </c>
      <c r="CO534">
        <v>0</v>
      </c>
      <c r="CP534">
        <v>0</v>
      </c>
      <c r="CQ534">
        <v>0</v>
      </c>
      <c r="CR534">
        <v>0</v>
      </c>
      <c r="CS534">
        <v>1.4</v>
      </c>
      <c r="CT534">
        <v>5</v>
      </c>
      <c r="CU534">
        <v>61</v>
      </c>
      <c r="CV534">
        <v>35</v>
      </c>
      <c r="CW534" t="s">
        <v>1261</v>
      </c>
      <c r="CX534">
        <v>3625.62</v>
      </c>
      <c r="CY534">
        <v>0.01</v>
      </c>
      <c r="CZ534">
        <v>0.13</v>
      </c>
      <c r="DA534">
        <v>0</v>
      </c>
      <c r="DB534">
        <v>0.01</v>
      </c>
      <c r="DC534">
        <v>0.02</v>
      </c>
      <c r="DD534">
        <v>0.05</v>
      </c>
      <c r="DE534">
        <v>0.11</v>
      </c>
      <c r="DF534">
        <v>0.01</v>
      </c>
      <c r="DG534">
        <v>0.31</v>
      </c>
      <c r="DH534">
        <v>0</v>
      </c>
      <c r="DI534">
        <v>0</v>
      </c>
      <c r="DJ534">
        <v>0.1</v>
      </c>
      <c r="DK534">
        <v>0.08</v>
      </c>
      <c r="DL534">
        <v>0</v>
      </c>
      <c r="DM534">
        <v>0</v>
      </c>
      <c r="DN534">
        <v>0.01</v>
      </c>
      <c r="DO534">
        <v>0</v>
      </c>
      <c r="DP534">
        <v>0</v>
      </c>
      <c r="DQ534">
        <v>0</v>
      </c>
      <c r="DR534">
        <v>0.01</v>
      </c>
      <c r="DS534">
        <v>0</v>
      </c>
      <c r="DT534">
        <v>0.01</v>
      </c>
      <c r="DU534">
        <v>0</v>
      </c>
      <c r="DV534">
        <v>0</v>
      </c>
      <c r="DW534">
        <v>0</v>
      </c>
      <c r="DX534">
        <v>0.14000000000000001</v>
      </c>
      <c r="DY534" s="5" t="s">
        <v>1261</v>
      </c>
      <c r="DZ534" s="5" t="s">
        <v>2831</v>
      </c>
      <c r="EA534" s="5" t="s">
        <v>2829</v>
      </c>
      <c r="EB534" s="5" t="s">
        <v>2769</v>
      </c>
      <c r="EC534" s="5">
        <v>3625.6156315100002</v>
      </c>
      <c r="ED534" s="8">
        <v>4.4533826005800004</v>
      </c>
      <c r="EE534" s="7">
        <v>0</v>
      </c>
    </row>
    <row r="535" spans="1:135">
      <c r="A535">
        <v>1</v>
      </c>
      <c r="B535" t="s">
        <v>2239</v>
      </c>
      <c r="C535" t="s">
        <v>1254</v>
      </c>
      <c r="D535" t="s">
        <v>1255</v>
      </c>
      <c r="E535" t="s">
        <v>1263</v>
      </c>
      <c r="F535" t="s">
        <v>1255</v>
      </c>
      <c r="G535">
        <v>15642.7081421</v>
      </c>
      <c r="H535">
        <v>4581</v>
      </c>
      <c r="I535">
        <v>2886.8125</v>
      </c>
      <c r="J535">
        <v>2502.3125</v>
      </c>
      <c r="K535">
        <v>1732.375</v>
      </c>
      <c r="L535">
        <v>2386.125</v>
      </c>
      <c r="M535">
        <v>1553.9375</v>
      </c>
      <c r="N535">
        <v>179.541748046875</v>
      </c>
      <c r="O535">
        <v>423.05752563476563</v>
      </c>
      <c r="P535">
        <v>282.23724935875936</v>
      </c>
      <c r="Q535">
        <v>78.125</v>
      </c>
      <c r="R535">
        <v>6001.5625</v>
      </c>
      <c r="S535">
        <v>44.875</v>
      </c>
      <c r="T535">
        <v>4306.0625</v>
      </c>
      <c r="U535">
        <v>4706.0625</v>
      </c>
      <c r="V535">
        <v>505.875</v>
      </c>
      <c r="W535">
        <v>593.15040733238243</v>
      </c>
      <c r="X535">
        <v>15.986272239469089</v>
      </c>
      <c r="Y535">
        <v>230</v>
      </c>
      <c r="Z535">
        <v>4445412.9663000004</v>
      </c>
      <c r="AA535">
        <v>13166.41</v>
      </c>
      <c r="AB535">
        <v>1826.2</v>
      </c>
      <c r="AC535">
        <v>1706.96</v>
      </c>
      <c r="AD535">
        <v>119.24</v>
      </c>
      <c r="AE535">
        <v>13.8</v>
      </c>
      <c r="AF535">
        <v>1338.47</v>
      </c>
      <c r="AG535">
        <v>9987.94</v>
      </c>
      <c r="AH535">
        <v>1281.7</v>
      </c>
      <c r="AI535">
        <v>1635.6</v>
      </c>
      <c r="AJ535">
        <v>215</v>
      </c>
      <c r="AK535">
        <v>49.6</v>
      </c>
      <c r="AL535">
        <v>108.05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207.15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65</v>
      </c>
      <c r="BD535">
        <v>0</v>
      </c>
      <c r="BE535">
        <v>3.7</v>
      </c>
      <c r="BF535">
        <v>0</v>
      </c>
      <c r="BG535">
        <v>0</v>
      </c>
      <c r="BH535">
        <v>0</v>
      </c>
      <c r="BI535">
        <v>0</v>
      </c>
      <c r="BJ535">
        <v>0</v>
      </c>
      <c r="BK535">
        <v>0</v>
      </c>
      <c r="BL535">
        <v>797.54</v>
      </c>
      <c r="BM535">
        <v>161.35</v>
      </c>
      <c r="BN535">
        <v>535</v>
      </c>
      <c r="BO535">
        <v>2440</v>
      </c>
      <c r="BP535">
        <v>0</v>
      </c>
      <c r="BQ535">
        <v>3105.4</v>
      </c>
      <c r="BR535">
        <v>1277.7</v>
      </c>
      <c r="BS535">
        <v>419.53</v>
      </c>
      <c r="BT535">
        <v>2955.7</v>
      </c>
      <c r="BU535">
        <v>0</v>
      </c>
      <c r="BV535">
        <v>0</v>
      </c>
      <c r="BW535">
        <v>0.5</v>
      </c>
      <c r="BX535">
        <v>0</v>
      </c>
      <c r="BY535">
        <v>0</v>
      </c>
      <c r="BZ535">
        <v>0.9</v>
      </c>
      <c r="CA535">
        <v>0</v>
      </c>
      <c r="CB535">
        <v>0</v>
      </c>
      <c r="CC535">
        <v>0</v>
      </c>
      <c r="CD535">
        <v>0</v>
      </c>
      <c r="CE535">
        <v>14.86</v>
      </c>
      <c r="CF535">
        <v>0</v>
      </c>
      <c r="CG535">
        <v>19</v>
      </c>
      <c r="CH535">
        <v>0</v>
      </c>
      <c r="CI535">
        <v>783.67</v>
      </c>
      <c r="CJ535">
        <v>0</v>
      </c>
      <c r="CK535">
        <v>1.1000000000000001</v>
      </c>
      <c r="CL535">
        <v>0</v>
      </c>
      <c r="CM535">
        <v>0</v>
      </c>
      <c r="CN535">
        <v>0</v>
      </c>
      <c r="CO535">
        <v>0</v>
      </c>
      <c r="CP535">
        <v>0</v>
      </c>
      <c r="CQ535">
        <v>167.99</v>
      </c>
      <c r="CR535">
        <v>0.6</v>
      </c>
      <c r="CS535">
        <v>61.67</v>
      </c>
      <c r="CT535">
        <v>40</v>
      </c>
      <c r="CU535">
        <v>143</v>
      </c>
      <c r="CV535">
        <v>230</v>
      </c>
      <c r="CW535" t="s">
        <v>1263</v>
      </c>
      <c r="CX535">
        <v>15642.71</v>
      </c>
      <c r="CY535">
        <v>0.01</v>
      </c>
      <c r="CZ535">
        <v>0.06</v>
      </c>
      <c r="DA535">
        <v>0</v>
      </c>
      <c r="DB535">
        <v>0</v>
      </c>
      <c r="DC535">
        <v>0</v>
      </c>
      <c r="DD535">
        <v>0.1</v>
      </c>
      <c r="DE535">
        <v>0.08</v>
      </c>
      <c r="DF535">
        <v>0</v>
      </c>
      <c r="DG535">
        <v>0.28000000000000003</v>
      </c>
      <c r="DH535">
        <v>0</v>
      </c>
      <c r="DI535">
        <v>0</v>
      </c>
      <c r="DJ535">
        <v>0.25</v>
      </c>
      <c r="DK535">
        <v>0.1</v>
      </c>
      <c r="DL535">
        <v>0</v>
      </c>
      <c r="DM535">
        <v>0</v>
      </c>
      <c r="DN535">
        <v>0.05</v>
      </c>
      <c r="DO535">
        <v>0</v>
      </c>
      <c r="DP535">
        <v>0</v>
      </c>
      <c r="DQ535">
        <v>0.01</v>
      </c>
      <c r="DR535">
        <v>0.02</v>
      </c>
      <c r="DS535">
        <v>0</v>
      </c>
      <c r="DT535">
        <v>0</v>
      </c>
      <c r="DU535">
        <v>0.03</v>
      </c>
      <c r="DV535">
        <v>0</v>
      </c>
      <c r="DW535">
        <v>0</v>
      </c>
      <c r="DX535">
        <v>0.01</v>
      </c>
      <c r="DY535" s="5" t="s">
        <v>1263</v>
      </c>
      <c r="DZ535" s="5" t="s">
        <v>2829</v>
      </c>
      <c r="EA535" s="5" t="s">
        <v>2829</v>
      </c>
      <c r="EB535" s="5" t="s">
        <v>2769</v>
      </c>
      <c r="EC535" s="5">
        <v>15642.7081421</v>
      </c>
      <c r="ED535" s="8">
        <v>1982.9713800111999</v>
      </c>
      <c r="EE535" s="7">
        <v>0.13</v>
      </c>
    </row>
    <row r="536" spans="1:135">
      <c r="A536">
        <v>1</v>
      </c>
      <c r="B536" t="s">
        <v>2239</v>
      </c>
      <c r="C536" t="s">
        <v>1254</v>
      </c>
      <c r="D536" t="s">
        <v>1255</v>
      </c>
      <c r="E536" t="s">
        <v>1264</v>
      </c>
      <c r="F536" t="s">
        <v>888</v>
      </c>
      <c r="G536">
        <v>4195.52012122</v>
      </c>
      <c r="H536">
        <v>1438.9375</v>
      </c>
      <c r="I536">
        <v>940.5</v>
      </c>
      <c r="J536">
        <v>751.875</v>
      </c>
      <c r="K536">
        <v>417.1875</v>
      </c>
      <c r="L536">
        <v>455.4375</v>
      </c>
      <c r="M536">
        <v>190.9375</v>
      </c>
      <c r="N536">
        <v>199.02914428710938</v>
      </c>
      <c r="O536">
        <v>400.80325317382813</v>
      </c>
      <c r="P536">
        <v>269.70295359972619</v>
      </c>
      <c r="Q536">
        <v>45</v>
      </c>
      <c r="R536">
        <v>369</v>
      </c>
      <c r="S536">
        <v>0</v>
      </c>
      <c r="T536">
        <v>2277.5625</v>
      </c>
      <c r="U536">
        <v>986.6875</v>
      </c>
      <c r="V536">
        <v>516.625</v>
      </c>
      <c r="W536">
        <v>592.82248741098294</v>
      </c>
      <c r="X536">
        <v>16.076965823426001</v>
      </c>
      <c r="Y536">
        <v>87</v>
      </c>
      <c r="Z536">
        <v>1758194.0367999999</v>
      </c>
      <c r="AA536">
        <v>3481.46</v>
      </c>
      <c r="AB536">
        <v>974.99</v>
      </c>
      <c r="AC536">
        <v>762.96</v>
      </c>
      <c r="AD536">
        <v>212.03</v>
      </c>
      <c r="AE536">
        <v>3.93</v>
      </c>
      <c r="AF536">
        <v>468.63</v>
      </c>
      <c r="AG536">
        <v>2033.91</v>
      </c>
      <c r="AH536">
        <v>902.1</v>
      </c>
      <c r="AI536">
        <v>240.3</v>
      </c>
      <c r="AJ536">
        <v>81.900000000000006</v>
      </c>
      <c r="AK536">
        <v>10.4</v>
      </c>
      <c r="AL536">
        <v>67.86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23.6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15.09</v>
      </c>
      <c r="BD536">
        <v>0</v>
      </c>
      <c r="BE536">
        <v>0</v>
      </c>
      <c r="BF536">
        <v>0</v>
      </c>
      <c r="BG536">
        <v>0</v>
      </c>
      <c r="BH536">
        <v>0</v>
      </c>
      <c r="BI536">
        <v>0</v>
      </c>
      <c r="BJ536">
        <v>0</v>
      </c>
      <c r="BK536">
        <v>0</v>
      </c>
      <c r="BL536">
        <v>80.19</v>
      </c>
      <c r="BM536">
        <v>0</v>
      </c>
      <c r="BN536">
        <v>0</v>
      </c>
      <c r="BO536">
        <v>1513.74</v>
      </c>
      <c r="BP536">
        <v>0</v>
      </c>
      <c r="BQ536">
        <v>542.9</v>
      </c>
      <c r="BR536">
        <v>0</v>
      </c>
      <c r="BS536">
        <v>6.34</v>
      </c>
      <c r="BT536">
        <v>127.81</v>
      </c>
      <c r="BU536">
        <v>0</v>
      </c>
      <c r="BV536">
        <v>0</v>
      </c>
      <c r="BW536">
        <v>0</v>
      </c>
      <c r="BX536">
        <v>0</v>
      </c>
      <c r="BY536">
        <v>0</v>
      </c>
      <c r="BZ536">
        <v>0</v>
      </c>
      <c r="CA536">
        <v>0</v>
      </c>
      <c r="CB536">
        <v>0</v>
      </c>
      <c r="CC536">
        <v>0</v>
      </c>
      <c r="CD536">
        <v>0</v>
      </c>
      <c r="CE536">
        <v>111.13</v>
      </c>
      <c r="CF536">
        <v>0</v>
      </c>
      <c r="CG536">
        <v>0</v>
      </c>
      <c r="CH536">
        <v>0</v>
      </c>
      <c r="CI536">
        <v>21.76</v>
      </c>
      <c r="CJ536">
        <v>0</v>
      </c>
      <c r="CK536">
        <v>0</v>
      </c>
      <c r="CL536">
        <v>0</v>
      </c>
      <c r="CM536">
        <v>0</v>
      </c>
      <c r="CN536">
        <v>0</v>
      </c>
      <c r="CO536">
        <v>0</v>
      </c>
      <c r="CP536">
        <v>0</v>
      </c>
      <c r="CQ536">
        <v>834.23</v>
      </c>
      <c r="CR536">
        <v>1.42</v>
      </c>
      <c r="CS536">
        <v>72.400000000000006</v>
      </c>
      <c r="CT536">
        <v>62.99</v>
      </c>
      <c r="CU536">
        <v>173</v>
      </c>
      <c r="CV536">
        <v>87</v>
      </c>
      <c r="CW536" t="s">
        <v>1264</v>
      </c>
      <c r="CX536">
        <v>4195.5200000000004</v>
      </c>
      <c r="CY536">
        <v>0.02</v>
      </c>
      <c r="CZ536">
        <v>0.09</v>
      </c>
      <c r="DA536">
        <v>0</v>
      </c>
      <c r="DB536">
        <v>0.01</v>
      </c>
      <c r="DC536">
        <v>0</v>
      </c>
      <c r="DD536">
        <v>0.08</v>
      </c>
      <c r="DE536">
        <v>0.14000000000000001</v>
      </c>
      <c r="DF536">
        <v>0.01</v>
      </c>
      <c r="DG536">
        <v>0.27</v>
      </c>
      <c r="DH536">
        <v>0</v>
      </c>
      <c r="DI536">
        <v>0</v>
      </c>
      <c r="DJ536">
        <v>0.28000000000000003</v>
      </c>
      <c r="DK536">
        <v>0.06</v>
      </c>
      <c r="DL536">
        <v>0</v>
      </c>
      <c r="DM536">
        <v>0</v>
      </c>
      <c r="DN536">
        <v>0</v>
      </c>
      <c r="DO536">
        <v>0</v>
      </c>
      <c r="DP536">
        <v>0</v>
      </c>
      <c r="DQ536">
        <v>0</v>
      </c>
      <c r="DR536">
        <v>0.03</v>
      </c>
      <c r="DS536">
        <v>0</v>
      </c>
      <c r="DT536">
        <v>0</v>
      </c>
      <c r="DU536">
        <v>0</v>
      </c>
      <c r="DV536">
        <v>0</v>
      </c>
      <c r="DW536">
        <v>0</v>
      </c>
      <c r="DX536">
        <v>0.01</v>
      </c>
      <c r="DY536" s="5" t="s">
        <v>1264</v>
      </c>
      <c r="DZ536" s="5" t="s">
        <v>2659</v>
      </c>
      <c r="EA536" s="5" t="s">
        <v>2829</v>
      </c>
      <c r="EB536" s="5" t="s">
        <v>2769</v>
      </c>
      <c r="EC536" s="5">
        <v>4195.52012122</v>
      </c>
      <c r="ED536" s="8">
        <v>42.791269874400001</v>
      </c>
      <c r="EE536" s="7">
        <v>0.01</v>
      </c>
    </row>
    <row r="537" spans="1:135">
      <c r="A537">
        <v>1</v>
      </c>
      <c r="B537" t="s">
        <v>2239</v>
      </c>
      <c r="C537" t="s">
        <v>1254</v>
      </c>
      <c r="D537" t="s">
        <v>1255</v>
      </c>
      <c r="E537" t="s">
        <v>1265</v>
      </c>
      <c r="F537" t="s">
        <v>1266</v>
      </c>
      <c r="G537">
        <v>3749.3220110900002</v>
      </c>
      <c r="H537">
        <v>2320.875</v>
      </c>
      <c r="I537">
        <v>528.625</v>
      </c>
      <c r="J537">
        <v>448.6875</v>
      </c>
      <c r="K537">
        <v>237</v>
      </c>
      <c r="L537">
        <v>177.625</v>
      </c>
      <c r="M537">
        <v>36.875</v>
      </c>
      <c r="N537">
        <v>190.47634887695313</v>
      </c>
      <c r="O537">
        <v>367.71343994140625</v>
      </c>
      <c r="P537">
        <v>236.40864042035241</v>
      </c>
      <c r="Q537">
        <v>38.625</v>
      </c>
      <c r="R537">
        <v>181.8125</v>
      </c>
      <c r="S537">
        <v>891.25</v>
      </c>
      <c r="T537">
        <v>538.125</v>
      </c>
      <c r="U537">
        <v>1746.4375</v>
      </c>
      <c r="V537">
        <v>353.4375</v>
      </c>
      <c r="W537">
        <v>594.82231522083464</v>
      </c>
      <c r="X537">
        <v>16.195550461010054</v>
      </c>
      <c r="Y537">
        <v>50</v>
      </c>
      <c r="Z537">
        <v>1940522.1823</v>
      </c>
      <c r="AA537">
        <v>2909.69</v>
      </c>
      <c r="AB537">
        <v>1179.69</v>
      </c>
      <c r="AC537">
        <v>990.38</v>
      </c>
      <c r="AD537">
        <v>189.31</v>
      </c>
      <c r="AE537">
        <v>3.65</v>
      </c>
      <c r="AF537">
        <v>173.8</v>
      </c>
      <c r="AG537">
        <v>1552.55</v>
      </c>
      <c r="AH537">
        <v>595.5</v>
      </c>
      <c r="AI537">
        <v>346.8</v>
      </c>
      <c r="AJ537">
        <v>2.2000000000000002</v>
      </c>
      <c r="AK537">
        <v>6.4</v>
      </c>
      <c r="AL537">
        <v>71.44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38.480000000000004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  <c r="BJ537">
        <v>0</v>
      </c>
      <c r="BK537">
        <v>0</v>
      </c>
      <c r="BL537">
        <v>34.730000000000004</v>
      </c>
      <c r="BM537">
        <v>0</v>
      </c>
      <c r="BN537">
        <v>0</v>
      </c>
      <c r="BO537">
        <v>882.93</v>
      </c>
      <c r="BP537">
        <v>0</v>
      </c>
      <c r="BQ537">
        <v>65.34</v>
      </c>
      <c r="BR537">
        <v>0</v>
      </c>
      <c r="BS537">
        <v>0</v>
      </c>
      <c r="BT537">
        <v>0</v>
      </c>
      <c r="BU537">
        <v>0</v>
      </c>
      <c r="BV537">
        <v>0</v>
      </c>
      <c r="BW537">
        <v>991</v>
      </c>
      <c r="BX537">
        <v>0</v>
      </c>
      <c r="BY537">
        <v>0</v>
      </c>
      <c r="BZ537">
        <v>0</v>
      </c>
      <c r="CA537">
        <v>0</v>
      </c>
      <c r="CB537">
        <v>0</v>
      </c>
      <c r="CC537">
        <v>0</v>
      </c>
      <c r="CD537">
        <v>0</v>
      </c>
      <c r="CE537">
        <v>62.95</v>
      </c>
      <c r="CF537">
        <v>13.98</v>
      </c>
      <c r="CG537">
        <v>0</v>
      </c>
      <c r="CH537">
        <v>0</v>
      </c>
      <c r="CI537">
        <v>733.96</v>
      </c>
      <c r="CJ537">
        <v>0</v>
      </c>
      <c r="CK537">
        <v>1.52</v>
      </c>
      <c r="CL537">
        <v>0</v>
      </c>
      <c r="CM537">
        <v>0</v>
      </c>
      <c r="CN537">
        <v>0</v>
      </c>
      <c r="CO537">
        <v>0</v>
      </c>
      <c r="CP537">
        <v>0</v>
      </c>
      <c r="CQ537">
        <v>8.4600000000000009</v>
      </c>
      <c r="CR537">
        <v>0</v>
      </c>
      <c r="CS537">
        <v>2.9</v>
      </c>
      <c r="CT537">
        <v>2</v>
      </c>
      <c r="CU537">
        <v>3</v>
      </c>
      <c r="CV537">
        <v>60</v>
      </c>
      <c r="CW537" t="s">
        <v>1265</v>
      </c>
      <c r="CX537">
        <v>3749.32</v>
      </c>
      <c r="CY537">
        <v>0.01</v>
      </c>
      <c r="CZ537">
        <v>0.13</v>
      </c>
      <c r="DA537">
        <v>0</v>
      </c>
      <c r="DB537">
        <v>0</v>
      </c>
      <c r="DC537">
        <v>0</v>
      </c>
      <c r="DD537">
        <v>7.0000000000000007E-2</v>
      </c>
      <c r="DE537">
        <v>0.09</v>
      </c>
      <c r="DF537">
        <v>0</v>
      </c>
      <c r="DG537">
        <v>0.38</v>
      </c>
      <c r="DH537">
        <v>0</v>
      </c>
      <c r="DI537">
        <v>0</v>
      </c>
      <c r="DJ537">
        <v>0.03</v>
      </c>
      <c r="DK537">
        <v>0.08</v>
      </c>
      <c r="DL537">
        <v>0</v>
      </c>
      <c r="DM537">
        <v>0</v>
      </c>
      <c r="DN537">
        <v>0</v>
      </c>
      <c r="DO537">
        <v>0</v>
      </c>
      <c r="DP537">
        <v>0</v>
      </c>
      <c r="DQ537">
        <v>0</v>
      </c>
      <c r="DR537">
        <v>0.01</v>
      </c>
      <c r="DS537">
        <v>0</v>
      </c>
      <c r="DT537">
        <v>0</v>
      </c>
      <c r="DU537">
        <v>0</v>
      </c>
      <c r="DV537">
        <v>0</v>
      </c>
      <c r="DW537">
        <v>0</v>
      </c>
      <c r="DX537">
        <v>0.18</v>
      </c>
      <c r="DY537" s="5" t="s">
        <v>1265</v>
      </c>
      <c r="DZ537" s="5" t="s">
        <v>2832</v>
      </c>
      <c r="EA537" s="5" t="s">
        <v>2829</v>
      </c>
      <c r="EB537" s="5" t="s">
        <v>2769</v>
      </c>
      <c r="EC537" s="5">
        <v>3749.3220110900002</v>
      </c>
      <c r="ED537" s="8">
        <v>89.422003775019988</v>
      </c>
      <c r="EE537" s="7">
        <v>0.02</v>
      </c>
    </row>
    <row r="538" spans="1:135">
      <c r="A538">
        <v>1</v>
      </c>
      <c r="B538" t="s">
        <v>2239</v>
      </c>
      <c r="C538" t="s">
        <v>1254</v>
      </c>
      <c r="D538" t="s">
        <v>1255</v>
      </c>
      <c r="E538" t="s">
        <v>1267</v>
      </c>
      <c r="F538" t="s">
        <v>1268</v>
      </c>
      <c r="G538">
        <v>4461.3764788400003</v>
      </c>
      <c r="H538">
        <v>970.125</v>
      </c>
      <c r="I538">
        <v>613.25</v>
      </c>
      <c r="J538">
        <v>639.5</v>
      </c>
      <c r="K538">
        <v>497.25</v>
      </c>
      <c r="L538">
        <v>823.875</v>
      </c>
      <c r="M538">
        <v>917.0625</v>
      </c>
      <c r="N538">
        <v>136.41705322265625</v>
      </c>
      <c r="O538">
        <v>371.05093383789063</v>
      </c>
      <c r="P538">
        <v>292.77940258514229</v>
      </c>
      <c r="Q538">
        <v>16.625</v>
      </c>
      <c r="R538">
        <v>1664.3125</v>
      </c>
      <c r="S538">
        <v>0</v>
      </c>
      <c r="T538">
        <v>1715.4375</v>
      </c>
      <c r="U538">
        <v>1058.625</v>
      </c>
      <c r="V538">
        <v>6.0625</v>
      </c>
      <c r="W538">
        <v>586.98507734558905</v>
      </c>
      <c r="X538">
        <v>15.999220799237753</v>
      </c>
      <c r="Y538">
        <v>68</v>
      </c>
      <c r="Z538">
        <v>5491611.0473999996</v>
      </c>
      <c r="AA538">
        <v>2476.39</v>
      </c>
      <c r="AB538">
        <v>163.94</v>
      </c>
      <c r="AC538">
        <v>41.22</v>
      </c>
      <c r="AD538">
        <v>122.72</v>
      </c>
      <c r="AE538">
        <v>3.05</v>
      </c>
      <c r="AF538">
        <v>407.12</v>
      </c>
      <c r="AG538">
        <v>1902.28</v>
      </c>
      <c r="AH538">
        <v>304.10000000000002</v>
      </c>
      <c r="AI538">
        <v>145</v>
      </c>
      <c r="AJ538">
        <v>2.8</v>
      </c>
      <c r="AK538">
        <v>10.4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1.3</v>
      </c>
      <c r="BE538">
        <v>0</v>
      </c>
      <c r="BF538">
        <v>0</v>
      </c>
      <c r="BG538">
        <v>1.07</v>
      </c>
      <c r="BH538">
        <v>4.72</v>
      </c>
      <c r="BI538">
        <v>0</v>
      </c>
      <c r="BJ538">
        <v>0</v>
      </c>
      <c r="BK538">
        <v>0</v>
      </c>
      <c r="BL538">
        <v>228.58</v>
      </c>
      <c r="BM538">
        <v>0.45</v>
      </c>
      <c r="BN538">
        <v>0</v>
      </c>
      <c r="BO538">
        <v>235.78</v>
      </c>
      <c r="BP538">
        <v>0</v>
      </c>
      <c r="BQ538">
        <v>595.04</v>
      </c>
      <c r="BR538">
        <v>0</v>
      </c>
      <c r="BS538">
        <v>0.55000000000000004</v>
      </c>
      <c r="BT538">
        <v>0</v>
      </c>
      <c r="BU538">
        <v>0</v>
      </c>
      <c r="BV538">
        <v>1319.93</v>
      </c>
      <c r="BW538">
        <v>0</v>
      </c>
      <c r="BX538">
        <v>0</v>
      </c>
      <c r="BY538">
        <v>1.1000000000000001</v>
      </c>
      <c r="BZ538">
        <v>0</v>
      </c>
      <c r="CA538">
        <v>0</v>
      </c>
      <c r="CB538">
        <v>0</v>
      </c>
      <c r="CC538">
        <v>0</v>
      </c>
      <c r="CD538">
        <v>0</v>
      </c>
      <c r="CE538">
        <v>0</v>
      </c>
      <c r="CF538">
        <v>0</v>
      </c>
      <c r="CG538">
        <v>0</v>
      </c>
      <c r="CH538">
        <v>0</v>
      </c>
      <c r="CI538">
        <v>4.3100000000000005</v>
      </c>
      <c r="CJ538">
        <v>0</v>
      </c>
      <c r="CK538">
        <v>1.81</v>
      </c>
      <c r="CL538">
        <v>0</v>
      </c>
      <c r="CM538">
        <v>0</v>
      </c>
      <c r="CN538">
        <v>0</v>
      </c>
      <c r="CO538">
        <v>0</v>
      </c>
      <c r="CP538">
        <v>0</v>
      </c>
      <c r="CQ538">
        <v>14.32</v>
      </c>
      <c r="CR538">
        <v>0</v>
      </c>
      <c r="CS538">
        <v>7.43</v>
      </c>
      <c r="CT538">
        <v>60</v>
      </c>
      <c r="CU538">
        <v>45</v>
      </c>
      <c r="CV538">
        <v>88.4</v>
      </c>
      <c r="CW538" t="s">
        <v>1267</v>
      </c>
      <c r="CX538">
        <v>4461.38</v>
      </c>
      <c r="CY538">
        <v>0</v>
      </c>
      <c r="CZ538">
        <v>0</v>
      </c>
      <c r="DA538">
        <v>0</v>
      </c>
      <c r="DB538">
        <v>0</v>
      </c>
      <c r="DC538">
        <v>0</v>
      </c>
      <c r="DD538">
        <v>0.1</v>
      </c>
      <c r="DE538">
        <v>0.03</v>
      </c>
      <c r="DF538">
        <v>0.01</v>
      </c>
      <c r="DG538">
        <v>0.21</v>
      </c>
      <c r="DH538">
        <v>0</v>
      </c>
      <c r="DI538">
        <v>0</v>
      </c>
      <c r="DJ538">
        <v>0.41</v>
      </c>
      <c r="DK538">
        <v>0.15</v>
      </c>
      <c r="DL538">
        <v>0</v>
      </c>
      <c r="DM538">
        <v>0</v>
      </c>
      <c r="DN538">
        <v>0.01</v>
      </c>
      <c r="DO538">
        <v>0</v>
      </c>
      <c r="DP538">
        <v>0</v>
      </c>
      <c r="DQ538">
        <v>0.04</v>
      </c>
      <c r="DR538">
        <v>0.04</v>
      </c>
      <c r="DS538">
        <v>0</v>
      </c>
      <c r="DT538">
        <v>0</v>
      </c>
      <c r="DU538">
        <v>0</v>
      </c>
      <c r="DV538">
        <v>0</v>
      </c>
      <c r="DW538">
        <v>0</v>
      </c>
      <c r="DX538">
        <v>0</v>
      </c>
      <c r="DY538" s="5" t="s">
        <v>1267</v>
      </c>
      <c r="DZ538" s="5" t="s">
        <v>2833</v>
      </c>
      <c r="EA538" s="5" t="s">
        <v>2829</v>
      </c>
      <c r="EB538" s="5" t="s">
        <v>2769</v>
      </c>
      <c r="EC538" s="5">
        <v>4461.3764788400003</v>
      </c>
      <c r="ED538" s="8">
        <v>28.6302655577</v>
      </c>
      <c r="EE538" s="7">
        <v>0.01</v>
      </c>
    </row>
    <row r="539" spans="1:135">
      <c r="A539">
        <v>1</v>
      </c>
      <c r="B539" t="s">
        <v>2239</v>
      </c>
      <c r="C539" t="s">
        <v>1269</v>
      </c>
      <c r="D539" t="s">
        <v>1270</v>
      </c>
      <c r="E539" t="s">
        <v>1271</v>
      </c>
      <c r="F539" t="s">
        <v>1272</v>
      </c>
      <c r="G539">
        <v>6170.6642305900004</v>
      </c>
      <c r="H539">
        <v>3669.5625</v>
      </c>
      <c r="I539">
        <v>1137.6875</v>
      </c>
      <c r="J539">
        <v>713.9375</v>
      </c>
      <c r="K539">
        <v>349.5</v>
      </c>
      <c r="L539">
        <v>259.9375</v>
      </c>
      <c r="M539">
        <v>39.9375</v>
      </c>
      <c r="N539">
        <v>183.24250793457031</v>
      </c>
      <c r="O539">
        <v>337.28546142578125</v>
      </c>
      <c r="P539">
        <v>241.64763680204129</v>
      </c>
      <c r="Q539">
        <v>94.875</v>
      </c>
      <c r="R539">
        <v>376.25</v>
      </c>
      <c r="S539">
        <v>61.9375</v>
      </c>
      <c r="T539">
        <v>900.9375</v>
      </c>
      <c r="U539">
        <v>3567.75</v>
      </c>
      <c r="V539">
        <v>1168.8125</v>
      </c>
      <c r="W539">
        <v>587.08173539571112</v>
      </c>
      <c r="X539">
        <v>15.9258156825802</v>
      </c>
      <c r="Y539">
        <v>161</v>
      </c>
      <c r="Z539">
        <v>3347025.6192000001</v>
      </c>
      <c r="AA539">
        <v>4888.51</v>
      </c>
      <c r="AB539">
        <v>2118.3200000000002</v>
      </c>
      <c r="AC539">
        <v>941.09</v>
      </c>
      <c r="AD539">
        <v>1177.23</v>
      </c>
      <c r="AE539">
        <v>1.22</v>
      </c>
      <c r="AF539">
        <v>1822.84</v>
      </c>
      <c r="AG539">
        <v>946.13</v>
      </c>
      <c r="AH539">
        <v>86.5</v>
      </c>
      <c r="AI539">
        <v>135.4</v>
      </c>
      <c r="AJ539">
        <v>7.5</v>
      </c>
      <c r="AK539">
        <v>8.8000000000000007</v>
      </c>
      <c r="AL539">
        <v>373.22</v>
      </c>
      <c r="AM539">
        <v>0</v>
      </c>
      <c r="AN539">
        <v>0</v>
      </c>
      <c r="AO539">
        <v>0</v>
      </c>
      <c r="AP539">
        <v>0</v>
      </c>
      <c r="AQ539">
        <v>110.68</v>
      </c>
      <c r="AR539">
        <v>0</v>
      </c>
      <c r="AS539">
        <v>2.94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1322.97</v>
      </c>
      <c r="BD539">
        <v>0</v>
      </c>
      <c r="BE539">
        <v>0</v>
      </c>
      <c r="BF539">
        <v>0</v>
      </c>
      <c r="BG539">
        <v>0</v>
      </c>
      <c r="BH539">
        <v>0.37</v>
      </c>
      <c r="BI539">
        <v>0</v>
      </c>
      <c r="BJ539">
        <v>0</v>
      </c>
      <c r="BK539">
        <v>0</v>
      </c>
      <c r="BL539">
        <v>988.06</v>
      </c>
      <c r="BM539">
        <v>231.3</v>
      </c>
      <c r="BN539">
        <v>0</v>
      </c>
      <c r="BO539">
        <v>0</v>
      </c>
      <c r="BP539">
        <v>0</v>
      </c>
      <c r="BQ539">
        <v>83.17</v>
      </c>
      <c r="BR539">
        <v>0</v>
      </c>
      <c r="BS539">
        <v>1.02</v>
      </c>
      <c r="BT539">
        <v>0</v>
      </c>
      <c r="BU539">
        <v>2</v>
      </c>
      <c r="BV539">
        <v>0</v>
      </c>
      <c r="BW539">
        <v>0</v>
      </c>
      <c r="BX539">
        <v>0</v>
      </c>
      <c r="BY539">
        <v>0</v>
      </c>
      <c r="BZ539">
        <v>0</v>
      </c>
      <c r="CA539">
        <v>0</v>
      </c>
      <c r="CB539">
        <v>0</v>
      </c>
      <c r="CC539">
        <v>0</v>
      </c>
      <c r="CD539">
        <v>211.29</v>
      </c>
      <c r="CE539">
        <v>69.790000000000006</v>
      </c>
      <c r="CF539">
        <v>0</v>
      </c>
      <c r="CG539">
        <v>0</v>
      </c>
      <c r="CH539">
        <v>0</v>
      </c>
      <c r="CI539">
        <v>0</v>
      </c>
      <c r="CJ539">
        <v>0</v>
      </c>
      <c r="CK539">
        <v>2.5</v>
      </c>
      <c r="CL539">
        <v>0</v>
      </c>
      <c r="CM539">
        <v>0</v>
      </c>
      <c r="CN539">
        <v>0</v>
      </c>
      <c r="CO539">
        <v>641.61</v>
      </c>
      <c r="CP539">
        <v>1.25</v>
      </c>
      <c r="CQ539">
        <v>4.93</v>
      </c>
      <c r="CR539">
        <v>0</v>
      </c>
      <c r="CS539">
        <v>816.92</v>
      </c>
      <c r="CT539">
        <v>24.49</v>
      </c>
      <c r="CU539">
        <v>1586</v>
      </c>
      <c r="CV539">
        <v>177.10000000000002</v>
      </c>
      <c r="CW539" t="s">
        <v>1271</v>
      </c>
      <c r="CX539">
        <v>6170.66</v>
      </c>
      <c r="CY539">
        <v>0.02</v>
      </c>
      <c r="CZ539">
        <v>0.23</v>
      </c>
      <c r="DA539">
        <v>0</v>
      </c>
      <c r="DB539">
        <v>0.16</v>
      </c>
      <c r="DC539">
        <v>0</v>
      </c>
      <c r="DD539">
        <v>0.18</v>
      </c>
      <c r="DE539">
        <v>0.06</v>
      </c>
      <c r="DF539">
        <v>0.02</v>
      </c>
      <c r="DG539">
        <v>0.13</v>
      </c>
      <c r="DH539">
        <v>0</v>
      </c>
      <c r="DI539">
        <v>0</v>
      </c>
      <c r="DJ539">
        <v>0.11</v>
      </c>
      <c r="DK539">
        <v>0.03</v>
      </c>
      <c r="DL539">
        <v>0</v>
      </c>
      <c r="DM539">
        <v>0</v>
      </c>
      <c r="DN539">
        <v>0</v>
      </c>
      <c r="DO539">
        <v>0</v>
      </c>
      <c r="DP539">
        <v>0</v>
      </c>
      <c r="DQ539">
        <v>0</v>
      </c>
      <c r="DR539">
        <v>0.03</v>
      </c>
      <c r="DS539">
        <v>0</v>
      </c>
      <c r="DT539">
        <v>0.01</v>
      </c>
      <c r="DU539">
        <v>0.01</v>
      </c>
      <c r="DV539">
        <v>0</v>
      </c>
      <c r="DW539">
        <v>0</v>
      </c>
      <c r="DX539">
        <v>0.02</v>
      </c>
      <c r="DY539" s="5" t="s">
        <v>1271</v>
      </c>
      <c r="DZ539" s="5" t="s">
        <v>2834</v>
      </c>
      <c r="EA539" s="5" t="s">
        <v>2835</v>
      </c>
      <c r="EB539" s="5" t="s">
        <v>2769</v>
      </c>
      <c r="EC539" s="5">
        <v>6170.6642305900004</v>
      </c>
      <c r="ED539" s="8">
        <v>45.716014974700002</v>
      </c>
      <c r="EE539" s="7">
        <v>0.01</v>
      </c>
    </row>
    <row r="540" spans="1:135">
      <c r="A540">
        <v>1</v>
      </c>
      <c r="B540" t="s">
        <v>2239</v>
      </c>
      <c r="C540" t="s">
        <v>1269</v>
      </c>
      <c r="D540" t="s">
        <v>1270</v>
      </c>
      <c r="E540" t="s">
        <v>1273</v>
      </c>
      <c r="F540" t="s">
        <v>1270</v>
      </c>
      <c r="G540">
        <v>30779.261767200001</v>
      </c>
      <c r="H540">
        <v>14335.125</v>
      </c>
      <c r="I540">
        <v>5251.875</v>
      </c>
      <c r="J540">
        <v>4370.1875</v>
      </c>
      <c r="K540">
        <v>2570.8125</v>
      </c>
      <c r="L540">
        <v>2620.8125</v>
      </c>
      <c r="M540">
        <v>1630.375</v>
      </c>
      <c r="N540">
        <v>179.89921569824219</v>
      </c>
      <c r="O540">
        <v>649.375</v>
      </c>
      <c r="P540">
        <v>279.73800623287372</v>
      </c>
      <c r="Q540">
        <v>176.625</v>
      </c>
      <c r="R540">
        <v>4764.3125</v>
      </c>
      <c r="S540">
        <v>2145.125</v>
      </c>
      <c r="T540">
        <v>10720.6875</v>
      </c>
      <c r="U540">
        <v>11823.75</v>
      </c>
      <c r="V540">
        <v>1148.6875</v>
      </c>
      <c r="W540">
        <v>609.30975796478413</v>
      </c>
      <c r="X540">
        <v>15.785113443219499</v>
      </c>
      <c r="Y540">
        <v>522</v>
      </c>
      <c r="Z540">
        <v>18025669.9958</v>
      </c>
      <c r="AA540">
        <v>25460.6</v>
      </c>
      <c r="AB540">
        <v>5103.96</v>
      </c>
      <c r="AC540">
        <v>3911.97</v>
      </c>
      <c r="AD540">
        <v>1191.99</v>
      </c>
      <c r="AE540">
        <v>12.25</v>
      </c>
      <c r="AF540">
        <v>3039.81</v>
      </c>
      <c r="AG540">
        <v>17304.580000000002</v>
      </c>
      <c r="AH540">
        <v>7951</v>
      </c>
      <c r="AI540">
        <v>705.3</v>
      </c>
      <c r="AJ540">
        <v>79.600000000000009</v>
      </c>
      <c r="AK540">
        <v>200.8</v>
      </c>
      <c r="AL540">
        <v>576.05000000000007</v>
      </c>
      <c r="AM540">
        <v>0</v>
      </c>
      <c r="AN540">
        <v>0</v>
      </c>
      <c r="AO540">
        <v>0</v>
      </c>
      <c r="AP540">
        <v>0</v>
      </c>
      <c r="AQ540">
        <v>205</v>
      </c>
      <c r="AR540">
        <v>0</v>
      </c>
      <c r="AS540">
        <v>1381.71</v>
      </c>
      <c r="AT540">
        <v>0</v>
      </c>
      <c r="AU540">
        <v>0</v>
      </c>
      <c r="AV540">
        <v>0</v>
      </c>
      <c r="AW540">
        <v>54.31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2628.45</v>
      </c>
      <c r="BD540">
        <v>5.66</v>
      </c>
      <c r="BE540">
        <v>0</v>
      </c>
      <c r="BF540">
        <v>5</v>
      </c>
      <c r="BG540">
        <v>0</v>
      </c>
      <c r="BH540">
        <v>8.18</v>
      </c>
      <c r="BI540">
        <v>299.75</v>
      </c>
      <c r="BJ540">
        <v>0</v>
      </c>
      <c r="BK540">
        <v>3.37</v>
      </c>
      <c r="BL540">
        <v>560.41</v>
      </c>
      <c r="BM540">
        <v>362.45</v>
      </c>
      <c r="BN540">
        <v>532.9</v>
      </c>
      <c r="BO540">
        <v>7764.32</v>
      </c>
      <c r="BP540">
        <v>0</v>
      </c>
      <c r="BQ540">
        <v>1044.97</v>
      </c>
      <c r="BR540">
        <v>0</v>
      </c>
      <c r="BS540">
        <v>689.71</v>
      </c>
      <c r="BT540">
        <v>776.2</v>
      </c>
      <c r="BU540">
        <v>308.51</v>
      </c>
      <c r="BV540">
        <v>0</v>
      </c>
      <c r="BW540">
        <v>2.15</v>
      </c>
      <c r="BX540">
        <v>0</v>
      </c>
      <c r="BY540">
        <v>1.69</v>
      </c>
      <c r="BZ540">
        <v>0.56000000000000005</v>
      </c>
      <c r="CA540">
        <v>6.27</v>
      </c>
      <c r="CB540">
        <v>53.78</v>
      </c>
      <c r="CC540">
        <v>4.6900000000000004</v>
      </c>
      <c r="CD540">
        <v>65.69</v>
      </c>
      <c r="CE540">
        <v>856.01</v>
      </c>
      <c r="CF540">
        <v>606.6</v>
      </c>
      <c r="CG540">
        <v>29.07</v>
      </c>
      <c r="CH540">
        <v>0</v>
      </c>
      <c r="CI540">
        <v>3164.86</v>
      </c>
      <c r="CJ540">
        <v>0</v>
      </c>
      <c r="CK540">
        <v>656</v>
      </c>
      <c r="CL540">
        <v>0</v>
      </c>
      <c r="CM540">
        <v>0</v>
      </c>
      <c r="CN540">
        <v>0</v>
      </c>
      <c r="CO540">
        <v>563.95000000000005</v>
      </c>
      <c r="CP540">
        <v>1.02</v>
      </c>
      <c r="CQ540">
        <v>1540.5</v>
      </c>
      <c r="CR540">
        <v>24.66</v>
      </c>
      <c r="CS540">
        <v>55.31</v>
      </c>
      <c r="CT540">
        <v>620.84</v>
      </c>
      <c r="CU540">
        <v>1397</v>
      </c>
      <c r="CV540">
        <v>522</v>
      </c>
      <c r="CW540" t="s">
        <v>1273</v>
      </c>
      <c r="CX540">
        <v>30779.26</v>
      </c>
      <c r="CY540">
        <v>0.01</v>
      </c>
      <c r="CZ540">
        <v>0.11</v>
      </c>
      <c r="DA540">
        <v>0</v>
      </c>
      <c r="DB540">
        <v>0.06</v>
      </c>
      <c r="DC540">
        <v>0</v>
      </c>
      <c r="DD540">
        <v>0.05</v>
      </c>
      <c r="DE540">
        <v>0.12</v>
      </c>
      <c r="DF540">
        <v>0.01</v>
      </c>
      <c r="DG540">
        <v>0.4</v>
      </c>
      <c r="DH540">
        <v>0</v>
      </c>
      <c r="DI540">
        <v>0</v>
      </c>
      <c r="DJ540">
        <v>7.0000000000000007E-2</v>
      </c>
      <c r="DK540">
        <v>0.03</v>
      </c>
      <c r="DL540">
        <v>0</v>
      </c>
      <c r="DM540">
        <v>0</v>
      </c>
      <c r="DN540">
        <v>0.09</v>
      </c>
      <c r="DO540">
        <v>0</v>
      </c>
      <c r="DP540">
        <v>0</v>
      </c>
      <c r="DQ540">
        <v>0.01</v>
      </c>
      <c r="DR540">
        <v>0.01</v>
      </c>
      <c r="DS540">
        <v>0</v>
      </c>
      <c r="DT540">
        <v>0.01</v>
      </c>
      <c r="DU540">
        <v>0</v>
      </c>
      <c r="DV540">
        <v>0</v>
      </c>
      <c r="DW540">
        <v>0</v>
      </c>
      <c r="DX540">
        <v>0.01</v>
      </c>
      <c r="DY540" s="5" t="s">
        <v>1273</v>
      </c>
      <c r="DZ540" s="5" t="s">
        <v>2835</v>
      </c>
      <c r="EA540" s="5" t="s">
        <v>2835</v>
      </c>
      <c r="EB540" s="5" t="s">
        <v>2769</v>
      </c>
      <c r="EC540" s="5">
        <v>30779.261767200001</v>
      </c>
      <c r="ED540" s="8">
        <v>3426.4644605840003</v>
      </c>
      <c r="EE540" s="7">
        <v>0.11</v>
      </c>
    </row>
    <row r="541" spans="1:135">
      <c r="A541">
        <v>1</v>
      </c>
      <c r="B541" t="s">
        <v>2239</v>
      </c>
      <c r="C541" t="s">
        <v>1274</v>
      </c>
      <c r="D541" t="s">
        <v>1275</v>
      </c>
      <c r="E541" t="s">
        <v>1276</v>
      </c>
      <c r="F541" t="s">
        <v>355</v>
      </c>
      <c r="G541">
        <v>12374.7429381</v>
      </c>
      <c r="H541">
        <v>3708.9375</v>
      </c>
      <c r="I541">
        <v>1783.0625</v>
      </c>
      <c r="J541">
        <v>1897.9375</v>
      </c>
      <c r="K541">
        <v>1517.8125</v>
      </c>
      <c r="L541">
        <v>2085.5625</v>
      </c>
      <c r="M541">
        <v>1383.5</v>
      </c>
      <c r="N541">
        <v>80.426300048828125</v>
      </c>
      <c r="O541">
        <v>281.07418823242188</v>
      </c>
      <c r="P541">
        <v>183.86205941615626</v>
      </c>
      <c r="Q541">
        <v>244.1875</v>
      </c>
      <c r="R541">
        <v>6878.5625</v>
      </c>
      <c r="S541">
        <v>21.5625</v>
      </c>
      <c r="T541">
        <v>3896.6875</v>
      </c>
      <c r="U541">
        <v>1299.6875</v>
      </c>
      <c r="V541">
        <v>36.125</v>
      </c>
      <c r="W541">
        <v>553.02247622318635</v>
      </c>
      <c r="X541">
        <v>16.379844080671962</v>
      </c>
      <c r="Y541">
        <v>67</v>
      </c>
      <c r="Z541">
        <v>3892261.3119000001</v>
      </c>
      <c r="AA541">
        <v>7373.47</v>
      </c>
      <c r="AB541">
        <v>2568.06</v>
      </c>
      <c r="AC541">
        <v>2249.94</v>
      </c>
      <c r="AD541">
        <v>318.12</v>
      </c>
      <c r="AE541">
        <v>2.14</v>
      </c>
      <c r="AF541">
        <v>579.44000000000005</v>
      </c>
      <c r="AG541">
        <v>4223.83</v>
      </c>
      <c r="AH541">
        <v>1760.5</v>
      </c>
      <c r="AI541">
        <v>280.2</v>
      </c>
      <c r="AJ541">
        <v>79.5</v>
      </c>
      <c r="AK541">
        <v>0.8</v>
      </c>
      <c r="AL541">
        <v>239.49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276.55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311.57</v>
      </c>
      <c r="BD541">
        <v>0</v>
      </c>
      <c r="BE541">
        <v>0</v>
      </c>
      <c r="BF541">
        <v>0</v>
      </c>
      <c r="BG541">
        <v>0</v>
      </c>
      <c r="BH541">
        <v>0</v>
      </c>
      <c r="BI541">
        <v>0</v>
      </c>
      <c r="BJ541">
        <v>0</v>
      </c>
      <c r="BK541">
        <v>0</v>
      </c>
      <c r="BL541">
        <v>53.22</v>
      </c>
      <c r="BM541">
        <v>126.65</v>
      </c>
      <c r="BN541">
        <v>0</v>
      </c>
      <c r="BO541">
        <v>1402.39</v>
      </c>
      <c r="BP541">
        <v>0</v>
      </c>
      <c r="BQ541">
        <v>196.33</v>
      </c>
      <c r="BR541">
        <v>467</v>
      </c>
      <c r="BS541">
        <v>813</v>
      </c>
      <c r="BT541">
        <v>5</v>
      </c>
      <c r="BU541">
        <v>0</v>
      </c>
      <c r="BV541">
        <v>0</v>
      </c>
      <c r="BW541">
        <v>0</v>
      </c>
      <c r="BX541">
        <v>1.91</v>
      </c>
      <c r="BY541">
        <v>0</v>
      </c>
      <c r="BZ541">
        <v>0</v>
      </c>
      <c r="CA541">
        <v>0</v>
      </c>
      <c r="CB541">
        <v>0</v>
      </c>
      <c r="CC541">
        <v>0</v>
      </c>
      <c r="CD541">
        <v>148.97</v>
      </c>
      <c r="CE541">
        <v>7.23</v>
      </c>
      <c r="CF541">
        <v>20.400000000000002</v>
      </c>
      <c r="CG541">
        <v>0</v>
      </c>
      <c r="CH541">
        <v>0</v>
      </c>
      <c r="CI541">
        <v>769.01</v>
      </c>
      <c r="CJ541">
        <v>0</v>
      </c>
      <c r="CK541">
        <v>0</v>
      </c>
      <c r="CL541">
        <v>0</v>
      </c>
      <c r="CM541">
        <v>0</v>
      </c>
      <c r="CN541">
        <v>339.58</v>
      </c>
      <c r="CO541">
        <v>0</v>
      </c>
      <c r="CP541">
        <v>0</v>
      </c>
      <c r="CQ541">
        <v>0</v>
      </c>
      <c r="CR541">
        <v>0</v>
      </c>
      <c r="CS541">
        <v>2125.17</v>
      </c>
      <c r="CT541">
        <v>70</v>
      </c>
      <c r="CU541">
        <v>205</v>
      </c>
      <c r="CV541">
        <v>120.60000000000001</v>
      </c>
      <c r="CW541" t="s">
        <v>1276</v>
      </c>
      <c r="CX541">
        <v>12374.74</v>
      </c>
      <c r="CY541">
        <v>0.02</v>
      </c>
      <c r="CZ541">
        <v>0.19</v>
      </c>
      <c r="DA541">
        <v>0</v>
      </c>
      <c r="DB541">
        <v>0.01</v>
      </c>
      <c r="DC541">
        <v>0</v>
      </c>
      <c r="DD541">
        <v>0.02</v>
      </c>
      <c r="DE541">
        <v>0.06</v>
      </c>
      <c r="DF541">
        <v>0</v>
      </c>
      <c r="DG541">
        <v>0.31</v>
      </c>
      <c r="DH541">
        <v>0</v>
      </c>
      <c r="DI541">
        <v>0</v>
      </c>
      <c r="DJ541">
        <v>0.03</v>
      </c>
      <c r="DK541">
        <v>0.12</v>
      </c>
      <c r="DL541">
        <v>0</v>
      </c>
      <c r="DM541">
        <v>0</v>
      </c>
      <c r="DN541">
        <v>0.03</v>
      </c>
      <c r="DO541">
        <v>0</v>
      </c>
      <c r="DP541">
        <v>0</v>
      </c>
      <c r="DQ541">
        <v>0</v>
      </c>
      <c r="DR541">
        <v>0.01</v>
      </c>
      <c r="DS541">
        <v>0</v>
      </c>
      <c r="DT541">
        <v>0</v>
      </c>
      <c r="DU541">
        <v>0.03</v>
      </c>
      <c r="DV541">
        <v>0</v>
      </c>
      <c r="DW541">
        <v>0</v>
      </c>
      <c r="DX541">
        <v>0.17</v>
      </c>
      <c r="DY541" s="5" t="s">
        <v>1276</v>
      </c>
      <c r="DZ541" s="5" t="s">
        <v>2395</v>
      </c>
      <c r="EA541" s="5" t="s">
        <v>2836</v>
      </c>
      <c r="EB541" s="5" t="s">
        <v>2769</v>
      </c>
      <c r="EC541" s="5">
        <v>12374.7429381</v>
      </c>
      <c r="ED541" s="8">
        <v>443.03200482279999</v>
      </c>
      <c r="EE541" s="7">
        <v>0.04</v>
      </c>
    </row>
    <row r="542" spans="1:135">
      <c r="A542">
        <v>1</v>
      </c>
      <c r="B542" t="s">
        <v>2239</v>
      </c>
      <c r="C542" t="s">
        <v>1274</v>
      </c>
      <c r="D542" t="s">
        <v>1275</v>
      </c>
      <c r="E542" t="s">
        <v>1277</v>
      </c>
      <c r="F542" t="s">
        <v>1278</v>
      </c>
      <c r="G542">
        <v>9641.3589872199991</v>
      </c>
      <c r="H542">
        <v>5615.75</v>
      </c>
      <c r="I542">
        <v>1510.8125</v>
      </c>
      <c r="J542">
        <v>1268.125</v>
      </c>
      <c r="K542">
        <v>666.25</v>
      </c>
      <c r="L542">
        <v>500.625</v>
      </c>
      <c r="M542">
        <v>78.4375</v>
      </c>
      <c r="N542">
        <v>137.98515319824219</v>
      </c>
      <c r="O542">
        <v>363.73651123046875</v>
      </c>
      <c r="P542">
        <v>222.65544922153978</v>
      </c>
      <c r="Q542">
        <v>55.25</v>
      </c>
      <c r="R542">
        <v>734.375</v>
      </c>
      <c r="S542">
        <v>451</v>
      </c>
      <c r="T542">
        <v>2438.75</v>
      </c>
      <c r="U542">
        <v>5453.5625</v>
      </c>
      <c r="V542">
        <v>507.0625</v>
      </c>
      <c r="W542">
        <v>570.61871702124904</v>
      </c>
      <c r="X542">
        <v>16.101119105959835</v>
      </c>
      <c r="Y542">
        <v>219</v>
      </c>
      <c r="Z542">
        <v>3865561.6740000001</v>
      </c>
      <c r="AA542">
        <v>6876.1</v>
      </c>
      <c r="AB542">
        <v>2181.7800000000002</v>
      </c>
      <c r="AC542">
        <v>1412.39</v>
      </c>
      <c r="AD542">
        <v>769.39</v>
      </c>
      <c r="AE542">
        <v>4.9400000000000004</v>
      </c>
      <c r="AF542">
        <v>1339.52</v>
      </c>
      <c r="AG542">
        <v>3349.86</v>
      </c>
      <c r="AH542">
        <v>1125</v>
      </c>
      <c r="AI542">
        <v>431</v>
      </c>
      <c r="AJ542">
        <v>40.300000000000004</v>
      </c>
      <c r="AK542">
        <v>4</v>
      </c>
      <c r="AL542">
        <v>279.47000000000003</v>
      </c>
      <c r="AM542">
        <v>0</v>
      </c>
      <c r="AN542">
        <v>0</v>
      </c>
      <c r="AO542">
        <v>0</v>
      </c>
      <c r="AP542">
        <v>0</v>
      </c>
      <c r="AQ542">
        <v>2.73</v>
      </c>
      <c r="AR542">
        <v>0</v>
      </c>
      <c r="AS542">
        <v>42.39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625.69000000000005</v>
      </c>
      <c r="BD542">
        <v>1.43</v>
      </c>
      <c r="BE542">
        <v>0</v>
      </c>
      <c r="BF542">
        <v>0</v>
      </c>
      <c r="BG542">
        <v>0</v>
      </c>
      <c r="BH542">
        <v>38.65</v>
      </c>
      <c r="BI542">
        <v>0</v>
      </c>
      <c r="BJ542">
        <v>0</v>
      </c>
      <c r="BK542">
        <v>8.25</v>
      </c>
      <c r="BL542">
        <v>314.05</v>
      </c>
      <c r="BM542">
        <v>199.69</v>
      </c>
      <c r="BN542">
        <v>0</v>
      </c>
      <c r="BO542">
        <v>1329.6</v>
      </c>
      <c r="BP542">
        <v>0</v>
      </c>
      <c r="BQ542">
        <v>48.11</v>
      </c>
      <c r="BR542">
        <v>0</v>
      </c>
      <c r="BS542">
        <v>126.58</v>
      </c>
      <c r="BT542">
        <v>2.5</v>
      </c>
      <c r="BU542">
        <v>0</v>
      </c>
      <c r="BV542">
        <v>0</v>
      </c>
      <c r="BW542">
        <v>3.08</v>
      </c>
      <c r="BX542">
        <v>0</v>
      </c>
      <c r="BY542">
        <v>0</v>
      </c>
      <c r="BZ542">
        <v>0</v>
      </c>
      <c r="CA542">
        <v>0.5</v>
      </c>
      <c r="CB542">
        <v>0</v>
      </c>
      <c r="CC542">
        <v>0</v>
      </c>
      <c r="CD542">
        <v>3.98</v>
      </c>
      <c r="CE542">
        <v>215.45</v>
      </c>
      <c r="CF542">
        <v>0</v>
      </c>
      <c r="CG542">
        <v>8.57</v>
      </c>
      <c r="CH542">
        <v>0</v>
      </c>
      <c r="CI542">
        <v>380.2</v>
      </c>
      <c r="CJ542">
        <v>0</v>
      </c>
      <c r="CK542">
        <v>0</v>
      </c>
      <c r="CL542">
        <v>0</v>
      </c>
      <c r="CM542">
        <v>0</v>
      </c>
      <c r="CN542">
        <v>0</v>
      </c>
      <c r="CO542">
        <v>130.35</v>
      </c>
      <c r="CP542">
        <v>0</v>
      </c>
      <c r="CQ542">
        <v>2741.46</v>
      </c>
      <c r="CR542">
        <v>0.42</v>
      </c>
      <c r="CS542">
        <v>367.85</v>
      </c>
      <c r="CT542">
        <v>5.1000000000000005</v>
      </c>
      <c r="CU542">
        <v>469</v>
      </c>
      <c r="CV542">
        <v>175.20000000000002</v>
      </c>
      <c r="CW542" t="s">
        <v>1277</v>
      </c>
      <c r="CX542">
        <v>9641.36</v>
      </c>
      <c r="CY542">
        <v>0.01</v>
      </c>
      <c r="CZ542">
        <v>0.21</v>
      </c>
      <c r="DA542">
        <v>0</v>
      </c>
      <c r="DB542">
        <v>0.06</v>
      </c>
      <c r="DC542">
        <v>0</v>
      </c>
      <c r="DD542">
        <v>0.13</v>
      </c>
      <c r="DE542">
        <v>0.1</v>
      </c>
      <c r="DF542">
        <v>0.02</v>
      </c>
      <c r="DG542">
        <v>0.33</v>
      </c>
      <c r="DH542">
        <v>0</v>
      </c>
      <c r="DI542">
        <v>0</v>
      </c>
      <c r="DJ542">
        <v>0.01</v>
      </c>
      <c r="DK542">
        <v>7.0000000000000007E-2</v>
      </c>
      <c r="DL542">
        <v>0</v>
      </c>
      <c r="DM542">
        <v>0</v>
      </c>
      <c r="DN542">
        <v>0.01</v>
      </c>
      <c r="DO542">
        <v>0</v>
      </c>
      <c r="DP542">
        <v>0</v>
      </c>
      <c r="DQ542">
        <v>0</v>
      </c>
      <c r="DR542">
        <v>0.04</v>
      </c>
      <c r="DS542">
        <v>0</v>
      </c>
      <c r="DT542">
        <v>0</v>
      </c>
      <c r="DU542">
        <v>0</v>
      </c>
      <c r="DV542">
        <v>0</v>
      </c>
      <c r="DW542">
        <v>0</v>
      </c>
      <c r="DX542">
        <v>0.01</v>
      </c>
      <c r="DY542" s="5" t="s">
        <v>1277</v>
      </c>
      <c r="DZ542" s="5" t="s">
        <v>2837</v>
      </c>
      <c r="EA542" s="5" t="s">
        <v>2836</v>
      </c>
      <c r="EB542" s="5" t="s">
        <v>2769</v>
      </c>
      <c r="EC542" s="5">
        <v>9641.3589872199991</v>
      </c>
      <c r="ED542" s="8">
        <v>513.12252050383404</v>
      </c>
      <c r="EE542" s="7">
        <v>0.05</v>
      </c>
    </row>
    <row r="543" spans="1:135">
      <c r="A543">
        <v>1</v>
      </c>
      <c r="B543" t="s">
        <v>2239</v>
      </c>
      <c r="C543" t="s">
        <v>1274</v>
      </c>
      <c r="D543" t="s">
        <v>1275</v>
      </c>
      <c r="E543" t="s">
        <v>1279</v>
      </c>
      <c r="F543" t="s">
        <v>1280</v>
      </c>
      <c r="G543">
        <v>8828.9279692100008</v>
      </c>
      <c r="H543">
        <v>3657.8125</v>
      </c>
      <c r="I543">
        <v>1736.375</v>
      </c>
      <c r="J543">
        <v>1505.625</v>
      </c>
      <c r="K543">
        <v>816</v>
      </c>
      <c r="L543">
        <v>747.8125</v>
      </c>
      <c r="M543">
        <v>366.25</v>
      </c>
      <c r="N543">
        <v>108.37835693359375</v>
      </c>
      <c r="O543">
        <v>324.0660400390625</v>
      </c>
      <c r="P543">
        <v>188.24797493955921</v>
      </c>
      <c r="Q543">
        <v>107.4375</v>
      </c>
      <c r="R543">
        <v>1951.5</v>
      </c>
      <c r="S543">
        <v>61.3125</v>
      </c>
      <c r="T543">
        <v>2230</v>
      </c>
      <c r="U543">
        <v>4030.9375</v>
      </c>
      <c r="V543">
        <v>448.6875</v>
      </c>
      <c r="W543">
        <v>552.96883606011909</v>
      </c>
      <c r="X543">
        <v>16.296318449873631</v>
      </c>
      <c r="Y543">
        <v>171</v>
      </c>
      <c r="Z543">
        <v>2463403.8297000001</v>
      </c>
      <c r="AA543">
        <v>5406.03</v>
      </c>
      <c r="AB543">
        <v>1395.18</v>
      </c>
      <c r="AC543">
        <v>895.68</v>
      </c>
      <c r="AD543">
        <v>499.5</v>
      </c>
      <c r="AE543">
        <v>2.23</v>
      </c>
      <c r="AF543">
        <v>745.78</v>
      </c>
      <c r="AG543">
        <v>3262.84</v>
      </c>
      <c r="AH543">
        <v>923.4</v>
      </c>
      <c r="AI543">
        <v>257</v>
      </c>
      <c r="AJ543">
        <v>74.600000000000009</v>
      </c>
      <c r="AK543">
        <v>43.2</v>
      </c>
      <c r="AL543">
        <v>47.9</v>
      </c>
      <c r="AM543">
        <v>0</v>
      </c>
      <c r="AN543">
        <v>0</v>
      </c>
      <c r="AO543">
        <v>0</v>
      </c>
      <c r="AP543">
        <v>0</v>
      </c>
      <c r="AQ543">
        <v>4.53</v>
      </c>
      <c r="AR543">
        <v>0</v>
      </c>
      <c r="AS543">
        <v>589.41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535.39</v>
      </c>
      <c r="BD543">
        <v>1.6</v>
      </c>
      <c r="BE543">
        <v>0</v>
      </c>
      <c r="BF543">
        <v>0</v>
      </c>
      <c r="BG543">
        <v>0</v>
      </c>
      <c r="BH543">
        <v>0.67</v>
      </c>
      <c r="BI543">
        <v>5.5</v>
      </c>
      <c r="BJ543">
        <v>0</v>
      </c>
      <c r="BK543">
        <v>2.96</v>
      </c>
      <c r="BL543">
        <v>257.20999999999998</v>
      </c>
      <c r="BM543">
        <v>75.95</v>
      </c>
      <c r="BN543">
        <v>180</v>
      </c>
      <c r="BO543">
        <v>1426.66</v>
      </c>
      <c r="BP543">
        <v>0</v>
      </c>
      <c r="BQ543">
        <v>384.98</v>
      </c>
      <c r="BR543">
        <v>33.54</v>
      </c>
      <c r="BS543">
        <v>247.63</v>
      </c>
      <c r="BT543">
        <v>159.45000000000002</v>
      </c>
      <c r="BU543">
        <v>0</v>
      </c>
      <c r="BV543">
        <v>0</v>
      </c>
      <c r="BW543">
        <v>0</v>
      </c>
      <c r="BX543">
        <v>0</v>
      </c>
      <c r="BY543">
        <v>0</v>
      </c>
      <c r="BZ543">
        <v>0</v>
      </c>
      <c r="CA543">
        <v>0</v>
      </c>
      <c r="CB543">
        <v>0</v>
      </c>
      <c r="CC543">
        <v>0</v>
      </c>
      <c r="CD543">
        <v>0</v>
      </c>
      <c r="CE543">
        <v>270.78000000000003</v>
      </c>
      <c r="CF543">
        <v>6.28</v>
      </c>
      <c r="CG543">
        <v>28.73</v>
      </c>
      <c r="CH543">
        <v>0</v>
      </c>
      <c r="CI543">
        <v>44.72</v>
      </c>
      <c r="CJ543">
        <v>0</v>
      </c>
      <c r="CK543">
        <v>3.97</v>
      </c>
      <c r="CL543">
        <v>0</v>
      </c>
      <c r="CM543">
        <v>0</v>
      </c>
      <c r="CN543">
        <v>0</v>
      </c>
      <c r="CO543">
        <v>0</v>
      </c>
      <c r="CP543">
        <v>0</v>
      </c>
      <c r="CQ543">
        <v>943.22</v>
      </c>
      <c r="CR543">
        <v>0</v>
      </c>
      <c r="CS543">
        <v>136.18</v>
      </c>
      <c r="CT543">
        <v>18.77</v>
      </c>
      <c r="CU543">
        <v>212</v>
      </c>
      <c r="CV543">
        <v>119.69999999999999</v>
      </c>
      <c r="CW543" t="s">
        <v>1279</v>
      </c>
      <c r="CX543">
        <v>8828.93</v>
      </c>
      <c r="CY543">
        <v>0.01</v>
      </c>
      <c r="CZ543">
        <v>0.17</v>
      </c>
      <c r="DA543">
        <v>0</v>
      </c>
      <c r="DB543">
        <v>0.01</v>
      </c>
      <c r="DC543">
        <v>0</v>
      </c>
      <c r="DD543">
        <v>0.05</v>
      </c>
      <c r="DE543">
        <v>0.14000000000000001</v>
      </c>
      <c r="DF543">
        <v>0.01</v>
      </c>
      <c r="DG543">
        <v>0.22</v>
      </c>
      <c r="DH543">
        <v>0</v>
      </c>
      <c r="DI543">
        <v>0</v>
      </c>
      <c r="DJ543">
        <v>0</v>
      </c>
      <c r="DK543">
        <v>0.13</v>
      </c>
      <c r="DL543">
        <v>0</v>
      </c>
      <c r="DM543">
        <v>0</v>
      </c>
      <c r="DN543">
        <v>0</v>
      </c>
      <c r="DO543">
        <v>0</v>
      </c>
      <c r="DP543">
        <v>0</v>
      </c>
      <c r="DQ543">
        <v>0</v>
      </c>
      <c r="DR543">
        <v>0.02</v>
      </c>
      <c r="DS543">
        <v>0</v>
      </c>
      <c r="DT543">
        <v>0</v>
      </c>
      <c r="DU543">
        <v>0.06</v>
      </c>
      <c r="DV543">
        <v>0</v>
      </c>
      <c r="DW543">
        <v>0</v>
      </c>
      <c r="DX543">
        <v>0.17</v>
      </c>
      <c r="DY543" s="5" t="s">
        <v>1279</v>
      </c>
      <c r="DZ543" s="5" t="s">
        <v>2838</v>
      </c>
      <c r="EA543" s="5" t="s">
        <v>2836</v>
      </c>
      <c r="EB543" s="5" t="s">
        <v>2769</v>
      </c>
      <c r="EC543" s="5">
        <v>8828.9279692100008</v>
      </c>
      <c r="ED543" s="8">
        <v>139.889602172</v>
      </c>
      <c r="EE543" s="7">
        <v>0.02</v>
      </c>
    </row>
    <row r="544" spans="1:135">
      <c r="A544">
        <v>1</v>
      </c>
      <c r="B544" t="s">
        <v>2239</v>
      </c>
      <c r="C544" t="s">
        <v>1274</v>
      </c>
      <c r="D544" t="s">
        <v>1275</v>
      </c>
      <c r="E544" t="s">
        <v>1281</v>
      </c>
      <c r="F544" t="s">
        <v>1275</v>
      </c>
      <c r="G544">
        <v>10168.308970100001</v>
      </c>
      <c r="H544">
        <v>6883.1875</v>
      </c>
      <c r="I544">
        <v>1290.8125</v>
      </c>
      <c r="J544">
        <v>844</v>
      </c>
      <c r="K544">
        <v>455.25</v>
      </c>
      <c r="L544">
        <v>468.4375</v>
      </c>
      <c r="M544">
        <v>226.5</v>
      </c>
      <c r="N544">
        <v>120.01100921630859</v>
      </c>
      <c r="O544">
        <v>331.77569580078125</v>
      </c>
      <c r="P544">
        <v>211.49946343720498</v>
      </c>
      <c r="Q544">
        <v>165.125</v>
      </c>
      <c r="R544">
        <v>1955.875</v>
      </c>
      <c r="S544">
        <v>211.0625</v>
      </c>
      <c r="T544">
        <v>1171</v>
      </c>
      <c r="U544">
        <v>6173.6875</v>
      </c>
      <c r="V544">
        <v>491.4375</v>
      </c>
      <c r="W544">
        <v>570.34852359058834</v>
      </c>
      <c r="X544">
        <v>16.179814496103067</v>
      </c>
      <c r="Y544">
        <v>304</v>
      </c>
      <c r="Z544">
        <v>8050317.8479000004</v>
      </c>
      <c r="AA544">
        <v>7615.7</v>
      </c>
      <c r="AB544">
        <v>1433.66</v>
      </c>
      <c r="AC544">
        <v>993.59</v>
      </c>
      <c r="AD544">
        <v>440.07</v>
      </c>
      <c r="AE544">
        <v>17.89</v>
      </c>
      <c r="AF544">
        <v>3055.06</v>
      </c>
      <c r="AG544">
        <v>3109.09</v>
      </c>
      <c r="AH544">
        <v>888.5</v>
      </c>
      <c r="AI544">
        <v>135.69999999999999</v>
      </c>
      <c r="AJ544">
        <v>71.7</v>
      </c>
      <c r="AK544">
        <v>37.6</v>
      </c>
      <c r="AL544">
        <v>54.18</v>
      </c>
      <c r="AM544">
        <v>0</v>
      </c>
      <c r="AN544">
        <v>0</v>
      </c>
      <c r="AO544">
        <v>0</v>
      </c>
      <c r="AP544">
        <v>0</v>
      </c>
      <c r="AQ544">
        <v>8</v>
      </c>
      <c r="AR544">
        <v>0</v>
      </c>
      <c r="AS544">
        <v>6.75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4161.0600000000004</v>
      </c>
      <c r="BD544">
        <v>4.4000000000000004</v>
      </c>
      <c r="BE544">
        <v>0</v>
      </c>
      <c r="BF544">
        <v>44.12</v>
      </c>
      <c r="BG544">
        <v>5</v>
      </c>
      <c r="BH544">
        <v>0</v>
      </c>
      <c r="BI544">
        <v>0</v>
      </c>
      <c r="BJ544">
        <v>0</v>
      </c>
      <c r="BK544">
        <v>0.38</v>
      </c>
      <c r="BL544">
        <v>98.02</v>
      </c>
      <c r="BM544">
        <v>43.55</v>
      </c>
      <c r="BN544">
        <v>0</v>
      </c>
      <c r="BO544">
        <v>190.32</v>
      </c>
      <c r="BP544">
        <v>0</v>
      </c>
      <c r="BQ544">
        <v>123.95</v>
      </c>
      <c r="BR544">
        <v>0</v>
      </c>
      <c r="BS544">
        <v>495.46</v>
      </c>
      <c r="BT544">
        <v>3.9</v>
      </c>
      <c r="BU544">
        <v>0</v>
      </c>
      <c r="BV544">
        <v>0</v>
      </c>
      <c r="BW544">
        <v>1.17</v>
      </c>
      <c r="BX544">
        <v>0</v>
      </c>
      <c r="BY544">
        <v>1.42</v>
      </c>
      <c r="BZ544">
        <v>0</v>
      </c>
      <c r="CA544">
        <v>1.45</v>
      </c>
      <c r="CB544">
        <v>0</v>
      </c>
      <c r="CC544">
        <v>0</v>
      </c>
      <c r="CD544">
        <v>0</v>
      </c>
      <c r="CE544">
        <v>10.54</v>
      </c>
      <c r="CF544">
        <v>0</v>
      </c>
      <c r="CG544">
        <v>722.96</v>
      </c>
      <c r="CH544">
        <v>0</v>
      </c>
      <c r="CI544">
        <v>9.91</v>
      </c>
      <c r="CJ544">
        <v>0</v>
      </c>
      <c r="CK544">
        <v>3.33</v>
      </c>
      <c r="CL544">
        <v>0</v>
      </c>
      <c r="CM544">
        <v>0</v>
      </c>
      <c r="CN544">
        <v>0</v>
      </c>
      <c r="CO544">
        <v>0</v>
      </c>
      <c r="CP544">
        <v>3.63</v>
      </c>
      <c r="CQ544">
        <v>1603.94</v>
      </c>
      <c r="CR544">
        <v>0</v>
      </c>
      <c r="CS544">
        <v>18.260000000000002</v>
      </c>
      <c r="CT544">
        <v>0</v>
      </c>
      <c r="CU544">
        <v>1477</v>
      </c>
      <c r="CV544">
        <v>486.40000000000003</v>
      </c>
      <c r="CW544" t="s">
        <v>1281</v>
      </c>
      <c r="CX544">
        <v>10168.31</v>
      </c>
      <c r="CY544">
        <v>0.03</v>
      </c>
      <c r="CZ544">
        <v>0.11</v>
      </c>
      <c r="DA544">
        <v>0</v>
      </c>
      <c r="DB544">
        <v>0.3</v>
      </c>
      <c r="DC544">
        <v>0</v>
      </c>
      <c r="DD544">
        <v>7.0000000000000007E-2</v>
      </c>
      <c r="DE544">
        <v>0.06</v>
      </c>
      <c r="DF544">
        <v>0.03</v>
      </c>
      <c r="DG544">
        <v>0.24</v>
      </c>
      <c r="DH544">
        <v>0</v>
      </c>
      <c r="DI544">
        <v>0</v>
      </c>
      <c r="DJ544">
        <v>0</v>
      </c>
      <c r="DK544">
        <v>0.1</v>
      </c>
      <c r="DL544">
        <v>0</v>
      </c>
      <c r="DM544">
        <v>0</v>
      </c>
      <c r="DN544">
        <v>0.02</v>
      </c>
      <c r="DO544">
        <v>0</v>
      </c>
      <c r="DP544">
        <v>0</v>
      </c>
      <c r="DQ544">
        <v>0</v>
      </c>
      <c r="DR544">
        <v>0.01</v>
      </c>
      <c r="DS544">
        <v>0</v>
      </c>
      <c r="DT544">
        <v>0.01</v>
      </c>
      <c r="DU544">
        <v>0.01</v>
      </c>
      <c r="DV544">
        <v>0</v>
      </c>
      <c r="DW544">
        <v>0</v>
      </c>
      <c r="DX544">
        <v>0.03</v>
      </c>
      <c r="DY544" s="5" t="s">
        <v>1281</v>
      </c>
      <c r="DZ544" s="5" t="s">
        <v>2836</v>
      </c>
      <c r="EA544" s="5" t="s">
        <v>2836</v>
      </c>
      <c r="EB544" s="5" t="s">
        <v>2769</v>
      </c>
      <c r="EC544" s="5">
        <v>10168.308970100001</v>
      </c>
      <c r="ED544" s="8">
        <v>174.56819598122601</v>
      </c>
      <c r="EE544" s="7">
        <v>0.02</v>
      </c>
    </row>
    <row r="545" spans="1:135">
      <c r="A545">
        <v>1</v>
      </c>
      <c r="B545" t="s">
        <v>2239</v>
      </c>
      <c r="C545" t="s">
        <v>1274</v>
      </c>
      <c r="D545" t="s">
        <v>1275</v>
      </c>
      <c r="E545" t="s">
        <v>1282</v>
      </c>
      <c r="F545" t="s">
        <v>1283</v>
      </c>
      <c r="G545">
        <v>5364.1003581200002</v>
      </c>
      <c r="H545">
        <v>2523.1875</v>
      </c>
      <c r="I545">
        <v>1006.875</v>
      </c>
      <c r="J545">
        <v>773.625</v>
      </c>
      <c r="K545">
        <v>433.5625</v>
      </c>
      <c r="L545">
        <v>439.375</v>
      </c>
      <c r="M545">
        <v>187.0625</v>
      </c>
      <c r="N545">
        <v>96.5982666015625</v>
      </c>
      <c r="O545">
        <v>238.85240173339844</v>
      </c>
      <c r="P545">
        <v>166.57062906924392</v>
      </c>
      <c r="Q545">
        <v>145.4375</v>
      </c>
      <c r="R545">
        <v>1443.375</v>
      </c>
      <c r="S545">
        <v>11.75</v>
      </c>
      <c r="T545">
        <v>1931.8125</v>
      </c>
      <c r="U545">
        <v>1760.375</v>
      </c>
      <c r="V545">
        <v>70.9375</v>
      </c>
      <c r="W545">
        <v>544.64904473438958</v>
      </c>
      <c r="X545">
        <v>16.476280288909599</v>
      </c>
      <c r="Y545">
        <v>50</v>
      </c>
      <c r="Z545">
        <v>1135186.8537000001</v>
      </c>
      <c r="AA545">
        <v>1803.17</v>
      </c>
      <c r="AB545">
        <v>431.76</v>
      </c>
      <c r="AC545">
        <v>399.94</v>
      </c>
      <c r="AD545">
        <v>31.82</v>
      </c>
      <c r="AE545">
        <v>0.41</v>
      </c>
      <c r="AF545">
        <v>173.33</v>
      </c>
      <c r="AG545">
        <v>1197.67</v>
      </c>
      <c r="AH545">
        <v>448.5</v>
      </c>
      <c r="AI545">
        <v>111.7</v>
      </c>
      <c r="AJ545">
        <v>4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87.84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12.41</v>
      </c>
      <c r="BD545">
        <v>0</v>
      </c>
      <c r="BE545">
        <v>0</v>
      </c>
      <c r="BF545">
        <v>0</v>
      </c>
      <c r="BG545">
        <v>0</v>
      </c>
      <c r="BH545">
        <v>0</v>
      </c>
      <c r="BI545">
        <v>0</v>
      </c>
      <c r="BJ545">
        <v>0</v>
      </c>
      <c r="BK545">
        <v>0</v>
      </c>
      <c r="BL545">
        <v>41.37</v>
      </c>
      <c r="BM545">
        <v>30</v>
      </c>
      <c r="BN545">
        <v>0</v>
      </c>
      <c r="BO545">
        <v>648.1</v>
      </c>
      <c r="BP545">
        <v>0</v>
      </c>
      <c r="BQ545">
        <v>295.28000000000003</v>
      </c>
      <c r="BR545">
        <v>0</v>
      </c>
      <c r="BS545">
        <v>17</v>
      </c>
      <c r="BT545">
        <v>0</v>
      </c>
      <c r="BU545">
        <v>0</v>
      </c>
      <c r="BV545">
        <v>0</v>
      </c>
      <c r="BW545">
        <v>0</v>
      </c>
      <c r="BX545">
        <v>0</v>
      </c>
      <c r="BY545">
        <v>0</v>
      </c>
      <c r="BZ545">
        <v>0</v>
      </c>
      <c r="CA545">
        <v>0</v>
      </c>
      <c r="CB545">
        <v>0</v>
      </c>
      <c r="CC545">
        <v>0</v>
      </c>
      <c r="CD545">
        <v>32.57</v>
      </c>
      <c r="CE545">
        <v>6.07</v>
      </c>
      <c r="CF545">
        <v>0</v>
      </c>
      <c r="CG545">
        <v>0</v>
      </c>
      <c r="CH545">
        <v>0</v>
      </c>
      <c r="CI545">
        <v>0</v>
      </c>
      <c r="CJ545">
        <v>0</v>
      </c>
      <c r="CK545">
        <v>0</v>
      </c>
      <c r="CL545">
        <v>0</v>
      </c>
      <c r="CM545">
        <v>0</v>
      </c>
      <c r="CN545">
        <v>0</v>
      </c>
      <c r="CO545">
        <v>0</v>
      </c>
      <c r="CP545">
        <v>0</v>
      </c>
      <c r="CQ545">
        <v>565</v>
      </c>
      <c r="CR545">
        <v>0</v>
      </c>
      <c r="CS545">
        <v>67.53</v>
      </c>
      <c r="CT545">
        <v>0</v>
      </c>
      <c r="CU545">
        <v>63</v>
      </c>
      <c r="CV545">
        <v>45</v>
      </c>
      <c r="CW545" t="s">
        <v>1282</v>
      </c>
      <c r="CX545">
        <v>5364.1</v>
      </c>
      <c r="CY545">
        <v>0.01</v>
      </c>
      <c r="CZ545">
        <v>0.27</v>
      </c>
      <c r="DA545">
        <v>0</v>
      </c>
      <c r="DB545">
        <v>0.02</v>
      </c>
      <c r="DC545">
        <v>0</v>
      </c>
      <c r="DD545">
        <v>0.03</v>
      </c>
      <c r="DE545">
        <v>0.05</v>
      </c>
      <c r="DF545">
        <v>0</v>
      </c>
      <c r="DG545">
        <v>0.25</v>
      </c>
      <c r="DH545">
        <v>0</v>
      </c>
      <c r="DI545">
        <v>0</v>
      </c>
      <c r="DJ545">
        <v>0</v>
      </c>
      <c r="DK545">
        <v>0.05</v>
      </c>
      <c r="DL545">
        <v>0</v>
      </c>
      <c r="DM545">
        <v>0</v>
      </c>
      <c r="DN545">
        <v>0.01</v>
      </c>
      <c r="DO545">
        <v>0</v>
      </c>
      <c r="DP545">
        <v>0</v>
      </c>
      <c r="DQ545">
        <v>0</v>
      </c>
      <c r="DR545">
        <v>0.01</v>
      </c>
      <c r="DS545">
        <v>0</v>
      </c>
      <c r="DT545">
        <v>0</v>
      </c>
      <c r="DU545">
        <v>0.01</v>
      </c>
      <c r="DV545">
        <v>0</v>
      </c>
      <c r="DW545">
        <v>0</v>
      </c>
      <c r="DX545">
        <v>0.28000000000000003</v>
      </c>
      <c r="DY545" s="5" t="s">
        <v>1282</v>
      </c>
      <c r="DZ545" s="5" t="s">
        <v>2839</v>
      </c>
      <c r="EA545" s="5" t="s">
        <v>2836</v>
      </c>
      <c r="EB545" s="5" t="s">
        <v>2769</v>
      </c>
      <c r="EC545" s="5">
        <v>5364.1003581200002</v>
      </c>
      <c r="ED545" s="8">
        <v>151.92342433054</v>
      </c>
      <c r="EE545" s="7">
        <v>0.03</v>
      </c>
    </row>
    <row r="546" spans="1:135">
      <c r="A546">
        <v>1</v>
      </c>
      <c r="B546" t="s">
        <v>2239</v>
      </c>
      <c r="C546" t="s">
        <v>1284</v>
      </c>
      <c r="D546" t="s">
        <v>1285</v>
      </c>
      <c r="E546" t="s">
        <v>1286</v>
      </c>
      <c r="F546" t="s">
        <v>1285</v>
      </c>
      <c r="G546">
        <v>15772.862972000001</v>
      </c>
      <c r="H546">
        <v>8769</v>
      </c>
      <c r="I546">
        <v>3578.75</v>
      </c>
      <c r="J546">
        <v>2096.75</v>
      </c>
      <c r="K546">
        <v>810.6875</v>
      </c>
      <c r="L546">
        <v>449.4375</v>
      </c>
      <c r="M546">
        <v>67.5</v>
      </c>
      <c r="N546">
        <v>49.961318969726563</v>
      </c>
      <c r="O546">
        <v>187.81199645996094</v>
      </c>
      <c r="P546">
        <v>108.25118467059637</v>
      </c>
      <c r="Q546">
        <v>853.375</v>
      </c>
      <c r="R546">
        <v>218.875</v>
      </c>
      <c r="S546">
        <v>7226</v>
      </c>
      <c r="T546">
        <v>3534.875</v>
      </c>
      <c r="U546">
        <v>3648.0625</v>
      </c>
      <c r="V546">
        <v>290.9375</v>
      </c>
      <c r="W546">
        <v>677.0752117720707</v>
      </c>
      <c r="X546">
        <v>16.40458600442166</v>
      </c>
      <c r="Y546">
        <v>179</v>
      </c>
      <c r="Z546">
        <v>12845243.8149</v>
      </c>
      <c r="AA546">
        <v>8140.4</v>
      </c>
      <c r="AB546">
        <v>1916.33</v>
      </c>
      <c r="AC546">
        <v>1613.51</v>
      </c>
      <c r="AD546">
        <v>302.82</v>
      </c>
      <c r="AE546">
        <v>3.61</v>
      </c>
      <c r="AF546">
        <v>823.82</v>
      </c>
      <c r="AG546">
        <v>5396.64</v>
      </c>
      <c r="AH546">
        <v>1960.7</v>
      </c>
      <c r="AI546">
        <v>342.1</v>
      </c>
      <c r="AJ546">
        <v>12.6</v>
      </c>
      <c r="AK546">
        <v>14.4</v>
      </c>
      <c r="AL546">
        <v>0</v>
      </c>
      <c r="AM546">
        <v>53.97</v>
      </c>
      <c r="AN546">
        <v>0</v>
      </c>
      <c r="AO546">
        <v>0</v>
      </c>
      <c r="AP546">
        <v>0</v>
      </c>
      <c r="AQ546">
        <v>19.8</v>
      </c>
      <c r="AR546">
        <v>0</v>
      </c>
      <c r="AS546">
        <v>1152.53</v>
      </c>
      <c r="AT546">
        <v>0</v>
      </c>
      <c r="AU546">
        <v>0</v>
      </c>
      <c r="AV546">
        <v>0</v>
      </c>
      <c r="AW546">
        <v>28.66</v>
      </c>
      <c r="AX546">
        <v>0</v>
      </c>
      <c r="AY546">
        <v>0</v>
      </c>
      <c r="AZ546">
        <v>0</v>
      </c>
      <c r="BA546">
        <v>0</v>
      </c>
      <c r="BB546">
        <v>8.36</v>
      </c>
      <c r="BC546">
        <v>692.08</v>
      </c>
      <c r="BD546">
        <v>0</v>
      </c>
      <c r="BE546">
        <v>0</v>
      </c>
      <c r="BF546">
        <v>14.94</v>
      </c>
      <c r="BG546">
        <v>11.13</v>
      </c>
      <c r="BH546">
        <v>27.66</v>
      </c>
      <c r="BI546">
        <v>307.54000000000002</v>
      </c>
      <c r="BJ546">
        <v>0</v>
      </c>
      <c r="BK546">
        <v>19.41</v>
      </c>
      <c r="BL546">
        <v>1.8</v>
      </c>
      <c r="BM546">
        <v>12.01</v>
      </c>
      <c r="BN546">
        <v>0</v>
      </c>
      <c r="BO546">
        <v>1923.7</v>
      </c>
      <c r="BP546">
        <v>0</v>
      </c>
      <c r="BQ546">
        <v>1444.65</v>
      </c>
      <c r="BR546">
        <v>99</v>
      </c>
      <c r="BS546">
        <v>15.56</v>
      </c>
      <c r="BT546">
        <v>20.46</v>
      </c>
      <c r="BU546">
        <v>1.24</v>
      </c>
      <c r="BV546">
        <v>0</v>
      </c>
      <c r="BW546">
        <v>1460.95</v>
      </c>
      <c r="BX546">
        <v>0</v>
      </c>
      <c r="BY546">
        <v>10</v>
      </c>
      <c r="BZ546">
        <v>1</v>
      </c>
      <c r="CA546">
        <v>2.79</v>
      </c>
      <c r="CB546">
        <v>5.8</v>
      </c>
      <c r="CC546">
        <v>2.06</v>
      </c>
      <c r="CD546">
        <v>3.86</v>
      </c>
      <c r="CE546">
        <v>12.12</v>
      </c>
      <c r="CF546">
        <v>2.27</v>
      </c>
      <c r="CG546">
        <v>23</v>
      </c>
      <c r="CH546">
        <v>0</v>
      </c>
      <c r="CI546">
        <v>14.22</v>
      </c>
      <c r="CJ546">
        <v>0</v>
      </c>
      <c r="CK546">
        <v>29.92</v>
      </c>
      <c r="CL546">
        <v>0</v>
      </c>
      <c r="CM546">
        <v>0</v>
      </c>
      <c r="CN546">
        <v>0</v>
      </c>
      <c r="CO546">
        <v>647.5</v>
      </c>
      <c r="CP546">
        <v>5</v>
      </c>
      <c r="CQ546">
        <v>18.96</v>
      </c>
      <c r="CR546">
        <v>0.47</v>
      </c>
      <c r="CS546">
        <v>11.73</v>
      </c>
      <c r="CT546">
        <v>34.25</v>
      </c>
      <c r="CU546">
        <v>1282</v>
      </c>
      <c r="CV546">
        <v>304.3</v>
      </c>
      <c r="CW546" t="s">
        <v>1286</v>
      </c>
      <c r="CX546">
        <v>15772.86</v>
      </c>
      <c r="CY546">
        <v>0.04</v>
      </c>
      <c r="CZ546">
        <v>0.12</v>
      </c>
      <c r="DA546">
        <v>0.01</v>
      </c>
      <c r="DB546">
        <v>0.03</v>
      </c>
      <c r="DC546">
        <v>0</v>
      </c>
      <c r="DD546">
        <v>0.02</v>
      </c>
      <c r="DE546">
        <v>0.08</v>
      </c>
      <c r="DF546">
        <v>0.03</v>
      </c>
      <c r="DG546">
        <v>0.15</v>
      </c>
      <c r="DH546">
        <v>0</v>
      </c>
      <c r="DI546">
        <v>0.02</v>
      </c>
      <c r="DJ546">
        <v>0.14000000000000001</v>
      </c>
      <c r="DK546">
        <v>0.01</v>
      </c>
      <c r="DL546">
        <v>0</v>
      </c>
      <c r="DM546">
        <v>0</v>
      </c>
      <c r="DN546">
        <v>0.04</v>
      </c>
      <c r="DO546">
        <v>0</v>
      </c>
      <c r="DP546">
        <v>0.01</v>
      </c>
      <c r="DQ546">
        <v>0.04</v>
      </c>
      <c r="DR546">
        <v>0.23</v>
      </c>
      <c r="DS546">
        <v>0</v>
      </c>
      <c r="DT546">
        <v>0.01</v>
      </c>
      <c r="DU546">
        <v>0</v>
      </c>
      <c r="DV546">
        <v>0</v>
      </c>
      <c r="DW546">
        <v>0</v>
      </c>
      <c r="DX546">
        <v>0.01</v>
      </c>
      <c r="DY546" s="5" t="s">
        <v>1286</v>
      </c>
      <c r="DZ546" s="5" t="s">
        <v>2840</v>
      </c>
      <c r="EA546" s="5" t="s">
        <v>2840</v>
      </c>
      <c r="EB546" s="5" t="s">
        <v>2769</v>
      </c>
      <c r="EC546" s="5">
        <v>15772.862972000001</v>
      </c>
      <c r="ED546" s="8">
        <v>220.80027702999999</v>
      </c>
      <c r="EE546" s="7">
        <v>0.01</v>
      </c>
    </row>
    <row r="547" spans="1:135">
      <c r="A547">
        <v>1</v>
      </c>
      <c r="B547" t="s">
        <v>2239</v>
      </c>
      <c r="C547" t="s">
        <v>1284</v>
      </c>
      <c r="D547" t="s">
        <v>1285</v>
      </c>
      <c r="E547" t="s">
        <v>1287</v>
      </c>
      <c r="F547" t="s">
        <v>1288</v>
      </c>
      <c r="G547">
        <v>6469.5236146899997</v>
      </c>
      <c r="H547">
        <v>4086.875</v>
      </c>
      <c r="I547">
        <v>1117.6875</v>
      </c>
      <c r="J547">
        <v>754.875</v>
      </c>
      <c r="K547">
        <v>305.8125</v>
      </c>
      <c r="L547">
        <v>187.5625</v>
      </c>
      <c r="M547">
        <v>16.375</v>
      </c>
      <c r="N547">
        <v>13.840352058410645</v>
      </c>
      <c r="O547">
        <v>101.87435150146484</v>
      </c>
      <c r="P547">
        <v>61.046217842678452</v>
      </c>
      <c r="Q547">
        <v>120.375</v>
      </c>
      <c r="R547">
        <v>4.125</v>
      </c>
      <c r="S547">
        <v>4482.125</v>
      </c>
      <c r="T547">
        <v>1191.125</v>
      </c>
      <c r="U547">
        <v>579.1875</v>
      </c>
      <c r="V547">
        <v>92.25</v>
      </c>
      <c r="W547">
        <v>669.51842443326154</v>
      </c>
      <c r="X547">
        <v>16.548230578280901</v>
      </c>
      <c r="Y547">
        <v>19</v>
      </c>
      <c r="Z547">
        <v>2868420.2980999998</v>
      </c>
      <c r="AA547">
        <v>7515.21</v>
      </c>
      <c r="AB547">
        <v>1244.74</v>
      </c>
      <c r="AC547">
        <v>1132.8800000000001</v>
      </c>
      <c r="AD547">
        <v>111.86</v>
      </c>
      <c r="AE547">
        <v>0.19</v>
      </c>
      <c r="AF547">
        <v>586.07000000000005</v>
      </c>
      <c r="AG547">
        <v>5684.21</v>
      </c>
      <c r="AH547">
        <v>1415.7</v>
      </c>
      <c r="AI547">
        <v>196.9</v>
      </c>
      <c r="AJ547">
        <v>0</v>
      </c>
      <c r="AK547">
        <v>97.6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5.5</v>
      </c>
      <c r="AR547">
        <v>0</v>
      </c>
      <c r="AS547">
        <v>7.36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18.760000000000002</v>
      </c>
      <c r="BD547">
        <v>0</v>
      </c>
      <c r="BE547">
        <v>0</v>
      </c>
      <c r="BF547">
        <v>0</v>
      </c>
      <c r="BG547">
        <v>0</v>
      </c>
      <c r="BH547">
        <v>1.5</v>
      </c>
      <c r="BI547">
        <v>0</v>
      </c>
      <c r="BJ547">
        <v>0</v>
      </c>
      <c r="BK547">
        <v>2.5</v>
      </c>
      <c r="BL547">
        <v>0</v>
      </c>
      <c r="BM547">
        <v>0</v>
      </c>
      <c r="BN547">
        <v>0</v>
      </c>
      <c r="BO547">
        <v>2995</v>
      </c>
      <c r="BP547">
        <v>0</v>
      </c>
      <c r="BQ547">
        <v>6.95</v>
      </c>
      <c r="BR547">
        <v>0</v>
      </c>
      <c r="BS547">
        <v>0</v>
      </c>
      <c r="BT547">
        <v>30.8</v>
      </c>
      <c r="BU547">
        <v>0</v>
      </c>
      <c r="BV547">
        <v>0</v>
      </c>
      <c r="BW547">
        <v>0</v>
      </c>
      <c r="BX547">
        <v>0</v>
      </c>
      <c r="BY547">
        <v>0</v>
      </c>
      <c r="BZ547">
        <v>0</v>
      </c>
      <c r="CA547">
        <v>2.2200000000000002</v>
      </c>
      <c r="CB547">
        <v>0</v>
      </c>
      <c r="CC547">
        <v>0</v>
      </c>
      <c r="CD547">
        <v>0</v>
      </c>
      <c r="CE547">
        <v>1.7</v>
      </c>
      <c r="CF547">
        <v>0</v>
      </c>
      <c r="CG547">
        <v>0</v>
      </c>
      <c r="CH547">
        <v>0</v>
      </c>
      <c r="CI547">
        <v>2.4500000000000002</v>
      </c>
      <c r="CJ547">
        <v>0</v>
      </c>
      <c r="CK547">
        <v>0.97</v>
      </c>
      <c r="CL547">
        <v>0</v>
      </c>
      <c r="CM547">
        <v>0</v>
      </c>
      <c r="CN547">
        <v>0</v>
      </c>
      <c r="CO547">
        <v>1570</v>
      </c>
      <c r="CP547">
        <v>0</v>
      </c>
      <c r="CQ547">
        <v>2869.5</v>
      </c>
      <c r="CR547">
        <v>0</v>
      </c>
      <c r="CS547">
        <v>0</v>
      </c>
      <c r="CT547">
        <v>0</v>
      </c>
      <c r="CU547">
        <v>254</v>
      </c>
      <c r="CV547">
        <v>45.6</v>
      </c>
      <c r="CW547" t="s">
        <v>1287</v>
      </c>
      <c r="CX547">
        <v>6469.52</v>
      </c>
      <c r="CY547">
        <v>0.03</v>
      </c>
      <c r="CZ547">
        <v>0.04</v>
      </c>
      <c r="DA547">
        <v>0.03</v>
      </c>
      <c r="DB547">
        <v>0</v>
      </c>
      <c r="DC547">
        <v>0</v>
      </c>
      <c r="DD547">
        <v>0</v>
      </c>
      <c r="DE547">
        <v>0.03</v>
      </c>
      <c r="DF547">
        <v>0</v>
      </c>
      <c r="DG547">
        <v>0.04</v>
      </c>
      <c r="DH547">
        <v>0.05</v>
      </c>
      <c r="DI547">
        <v>0.01</v>
      </c>
      <c r="DJ547">
        <v>0.42</v>
      </c>
      <c r="DK547">
        <v>0</v>
      </c>
      <c r="DL547">
        <v>0</v>
      </c>
      <c r="DM547">
        <v>0</v>
      </c>
      <c r="DN547">
        <v>0.09</v>
      </c>
      <c r="DO547">
        <v>0</v>
      </c>
      <c r="DP547">
        <v>0.01</v>
      </c>
      <c r="DQ547">
        <v>0.01</v>
      </c>
      <c r="DR547">
        <v>0.2</v>
      </c>
      <c r="DS547">
        <v>0</v>
      </c>
      <c r="DT547">
        <v>0</v>
      </c>
      <c r="DU547">
        <v>0</v>
      </c>
      <c r="DV547">
        <v>0</v>
      </c>
      <c r="DW547">
        <v>0</v>
      </c>
      <c r="DX547">
        <v>0.02</v>
      </c>
      <c r="DY547" s="5" t="s">
        <v>1287</v>
      </c>
      <c r="DZ547" s="5" t="s">
        <v>2841</v>
      </c>
      <c r="EA547" s="5" t="s">
        <v>2840</v>
      </c>
      <c r="EB547" s="5" t="s">
        <v>2769</v>
      </c>
      <c r="EC547" s="5">
        <v>6469.5236146899997</v>
      </c>
      <c r="ED547" s="8">
        <v>201.929602750084</v>
      </c>
      <c r="EE547" s="7">
        <v>0.03</v>
      </c>
    </row>
    <row r="548" spans="1:135">
      <c r="A548">
        <v>1</v>
      </c>
      <c r="B548" t="s">
        <v>2239</v>
      </c>
      <c r="C548" t="s">
        <v>1289</v>
      </c>
      <c r="D548" t="s">
        <v>1290</v>
      </c>
      <c r="E548" t="s">
        <v>1291</v>
      </c>
      <c r="F548" t="s">
        <v>1292</v>
      </c>
      <c r="G548">
        <v>26796.5463695</v>
      </c>
      <c r="H548">
        <v>17255.5625</v>
      </c>
      <c r="I548">
        <v>4451.9375</v>
      </c>
      <c r="J548">
        <v>2636.6875</v>
      </c>
      <c r="K548">
        <v>1143</v>
      </c>
      <c r="L548">
        <v>849.3125</v>
      </c>
      <c r="M548">
        <v>459.8125</v>
      </c>
      <c r="N548">
        <v>56.440258026123047</v>
      </c>
      <c r="O548">
        <v>280</v>
      </c>
      <c r="P548">
        <v>168.56445732280324</v>
      </c>
      <c r="Q548">
        <v>343.875</v>
      </c>
      <c r="R548">
        <v>2243.8125</v>
      </c>
      <c r="S548">
        <v>4450</v>
      </c>
      <c r="T548">
        <v>64.1875</v>
      </c>
      <c r="U548">
        <v>18373.5</v>
      </c>
      <c r="V548">
        <v>1320.9375</v>
      </c>
      <c r="W548">
        <v>621.34608181324154</v>
      </c>
      <c r="X548">
        <v>16.340335737958796</v>
      </c>
      <c r="Y548">
        <v>174</v>
      </c>
      <c r="Z548">
        <v>11598021.250700001</v>
      </c>
      <c r="AA548">
        <v>24674.91</v>
      </c>
      <c r="AB548">
        <v>5149.72</v>
      </c>
      <c r="AC548">
        <v>4062.58</v>
      </c>
      <c r="AD548">
        <v>1087.1400000000001</v>
      </c>
      <c r="AE548">
        <v>11.29</v>
      </c>
      <c r="AF548">
        <v>244.27</v>
      </c>
      <c r="AG548">
        <v>19269.63</v>
      </c>
      <c r="AH548">
        <v>7198.7</v>
      </c>
      <c r="AI548">
        <v>755.3</v>
      </c>
      <c r="AJ548">
        <v>75.5</v>
      </c>
      <c r="AK548">
        <v>77.600000000000009</v>
      </c>
      <c r="AL548">
        <v>1320</v>
      </c>
      <c r="AM548">
        <v>84</v>
      </c>
      <c r="AN548">
        <v>0</v>
      </c>
      <c r="AO548">
        <v>0</v>
      </c>
      <c r="AP548">
        <v>0</v>
      </c>
      <c r="AQ548">
        <v>2.84</v>
      </c>
      <c r="AR548">
        <v>0</v>
      </c>
      <c r="AS548">
        <v>2363.7000000000003</v>
      </c>
      <c r="AT548">
        <v>0</v>
      </c>
      <c r="AU548">
        <v>0</v>
      </c>
      <c r="AV548">
        <v>0</v>
      </c>
      <c r="AW548">
        <v>15.02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0</v>
      </c>
      <c r="BI548">
        <v>0</v>
      </c>
      <c r="BJ548">
        <v>0</v>
      </c>
      <c r="BK548">
        <v>0</v>
      </c>
      <c r="BL548">
        <v>52.3</v>
      </c>
      <c r="BM548">
        <v>7.25</v>
      </c>
      <c r="BN548">
        <v>263</v>
      </c>
      <c r="BO548">
        <v>12625.96</v>
      </c>
      <c r="BP548">
        <v>0</v>
      </c>
      <c r="BQ548">
        <v>943.11</v>
      </c>
      <c r="BR548">
        <v>1618.45</v>
      </c>
      <c r="BS548">
        <v>3.62</v>
      </c>
      <c r="BT548">
        <v>1116.52</v>
      </c>
      <c r="BU548">
        <v>0</v>
      </c>
      <c r="BV548">
        <v>0</v>
      </c>
      <c r="BW548">
        <v>347</v>
      </c>
      <c r="BX548">
        <v>0</v>
      </c>
      <c r="BY548">
        <v>2.46</v>
      </c>
      <c r="BZ548">
        <v>0</v>
      </c>
      <c r="CA548">
        <v>0</v>
      </c>
      <c r="CB548">
        <v>0</v>
      </c>
      <c r="CC548">
        <v>0</v>
      </c>
      <c r="CD548">
        <v>0</v>
      </c>
      <c r="CE548">
        <v>0</v>
      </c>
      <c r="CF548">
        <v>0</v>
      </c>
      <c r="CG548">
        <v>0</v>
      </c>
      <c r="CH548">
        <v>0</v>
      </c>
      <c r="CI548">
        <v>1143.3700000000001</v>
      </c>
      <c r="CJ548">
        <v>0</v>
      </c>
      <c r="CK548">
        <v>747.9</v>
      </c>
      <c r="CL548">
        <v>0</v>
      </c>
      <c r="CM548">
        <v>0</v>
      </c>
      <c r="CN548">
        <v>454</v>
      </c>
      <c r="CO548">
        <v>1462</v>
      </c>
      <c r="CP548">
        <v>0</v>
      </c>
      <c r="CQ548">
        <v>82.68</v>
      </c>
      <c r="CR548">
        <v>0</v>
      </c>
      <c r="CS548">
        <v>0</v>
      </c>
      <c r="CT548">
        <v>19.73</v>
      </c>
      <c r="CU548">
        <v>1297</v>
      </c>
      <c r="CV548">
        <v>226.20000000000002</v>
      </c>
      <c r="CW548" t="s">
        <v>1291</v>
      </c>
      <c r="CX548">
        <v>26796.55</v>
      </c>
      <c r="CY548">
        <v>0.01</v>
      </c>
      <c r="CZ548">
        <v>0.11</v>
      </c>
      <c r="DA548">
        <v>0</v>
      </c>
      <c r="DB548">
        <v>0</v>
      </c>
      <c r="DC548">
        <v>0</v>
      </c>
      <c r="DD548">
        <v>0.01</v>
      </c>
      <c r="DE548">
        <v>0.28000000000000003</v>
      </c>
      <c r="DF548">
        <v>0.01</v>
      </c>
      <c r="DG548">
        <v>0.41</v>
      </c>
      <c r="DH548">
        <v>0</v>
      </c>
      <c r="DI548">
        <v>0</v>
      </c>
      <c r="DJ548">
        <v>0.05</v>
      </c>
      <c r="DK548">
        <v>0.03</v>
      </c>
      <c r="DL548">
        <v>0</v>
      </c>
      <c r="DM548">
        <v>0</v>
      </c>
      <c r="DN548">
        <v>0.05</v>
      </c>
      <c r="DO548">
        <v>0</v>
      </c>
      <c r="DP548">
        <v>0</v>
      </c>
      <c r="DQ548">
        <v>0</v>
      </c>
      <c r="DR548">
        <v>0.01</v>
      </c>
      <c r="DS548">
        <v>0</v>
      </c>
      <c r="DT548">
        <v>0</v>
      </c>
      <c r="DU548">
        <v>0</v>
      </c>
      <c r="DV548">
        <v>0</v>
      </c>
      <c r="DW548">
        <v>0</v>
      </c>
      <c r="DX548">
        <v>0.02</v>
      </c>
      <c r="DY548" s="5" t="s">
        <v>1291</v>
      </c>
      <c r="DZ548" s="5" t="s">
        <v>2842</v>
      </c>
      <c r="EA548" s="5" t="s">
        <v>2843</v>
      </c>
      <c r="EB548" s="5" t="s">
        <v>2769</v>
      </c>
      <c r="EC548" s="5">
        <v>26796.5463695</v>
      </c>
      <c r="ED548" s="8">
        <v>1348.0874468836</v>
      </c>
      <c r="EE548" s="7">
        <v>0.05</v>
      </c>
    </row>
    <row r="549" spans="1:135">
      <c r="A549">
        <v>1</v>
      </c>
      <c r="B549" t="s">
        <v>2239</v>
      </c>
      <c r="C549" t="s">
        <v>1289</v>
      </c>
      <c r="D549" t="s">
        <v>1290</v>
      </c>
      <c r="E549" t="s">
        <v>1293</v>
      </c>
      <c r="F549" t="s">
        <v>1290</v>
      </c>
      <c r="G549">
        <v>9471.3629151900004</v>
      </c>
      <c r="H549">
        <v>7050.6875</v>
      </c>
      <c r="I549">
        <v>1315.4375</v>
      </c>
      <c r="J549">
        <v>577.125</v>
      </c>
      <c r="K549">
        <v>244.0625</v>
      </c>
      <c r="L549">
        <v>214.0625</v>
      </c>
      <c r="M549">
        <v>70.0625</v>
      </c>
      <c r="N549">
        <v>150.79261779785156</v>
      </c>
      <c r="O549">
        <v>373.52017211914063</v>
      </c>
      <c r="P549">
        <v>212.28579490336747</v>
      </c>
      <c r="Q549">
        <v>98.3125</v>
      </c>
      <c r="R549">
        <v>267.5</v>
      </c>
      <c r="S549">
        <v>1651.25</v>
      </c>
      <c r="T549">
        <v>392.4375</v>
      </c>
      <c r="U549">
        <v>6381.25</v>
      </c>
      <c r="V549">
        <v>680.6875</v>
      </c>
      <c r="W549">
        <v>603.87825880396701</v>
      </c>
      <c r="X549">
        <v>16.219518973810796</v>
      </c>
      <c r="Y549">
        <v>154</v>
      </c>
      <c r="Z549">
        <v>4662903.5325999996</v>
      </c>
      <c r="AA549">
        <v>12108.09</v>
      </c>
      <c r="AB549">
        <v>1841.69</v>
      </c>
      <c r="AC549">
        <v>1391.02</v>
      </c>
      <c r="AD549">
        <v>450.67</v>
      </c>
      <c r="AE549">
        <v>5.97</v>
      </c>
      <c r="AF549">
        <v>1059.1600000000001</v>
      </c>
      <c r="AG549">
        <v>9201.27</v>
      </c>
      <c r="AH549">
        <v>1600.5</v>
      </c>
      <c r="AI549">
        <v>1193.1000000000001</v>
      </c>
      <c r="AJ549">
        <v>244.3</v>
      </c>
      <c r="AK549">
        <v>61.6</v>
      </c>
      <c r="AL549">
        <v>36.5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618.82000000000005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6.88</v>
      </c>
      <c r="BD549">
        <v>0</v>
      </c>
      <c r="BE549">
        <v>0</v>
      </c>
      <c r="BF549">
        <v>0</v>
      </c>
      <c r="BG549">
        <v>0</v>
      </c>
      <c r="BH549">
        <v>41.41</v>
      </c>
      <c r="BI549">
        <v>0</v>
      </c>
      <c r="BJ549">
        <v>0</v>
      </c>
      <c r="BK549">
        <v>0.95</v>
      </c>
      <c r="BL549">
        <v>959.31</v>
      </c>
      <c r="BM549">
        <v>45.19</v>
      </c>
      <c r="BN549">
        <v>655.9</v>
      </c>
      <c r="BO549">
        <v>1437.4</v>
      </c>
      <c r="BP549">
        <v>0</v>
      </c>
      <c r="BQ549">
        <v>2503.69</v>
      </c>
      <c r="BR549">
        <v>0</v>
      </c>
      <c r="BS549">
        <v>13.75</v>
      </c>
      <c r="BT549">
        <v>2481.7400000000002</v>
      </c>
      <c r="BU549">
        <v>20.5</v>
      </c>
      <c r="BV549">
        <v>0</v>
      </c>
      <c r="BW549">
        <v>0</v>
      </c>
      <c r="BX549">
        <v>0</v>
      </c>
      <c r="BY549">
        <v>0</v>
      </c>
      <c r="BZ549">
        <v>0</v>
      </c>
      <c r="CA549">
        <v>0</v>
      </c>
      <c r="CB549">
        <v>0</v>
      </c>
      <c r="CC549">
        <v>0</v>
      </c>
      <c r="CD549">
        <v>0</v>
      </c>
      <c r="CE549">
        <v>137.88</v>
      </c>
      <c r="CF549">
        <v>0</v>
      </c>
      <c r="CG549">
        <v>0.54</v>
      </c>
      <c r="CH549">
        <v>0</v>
      </c>
      <c r="CI549">
        <v>8.33</v>
      </c>
      <c r="CJ549">
        <v>0</v>
      </c>
      <c r="CK549">
        <v>26.4</v>
      </c>
      <c r="CL549">
        <v>0</v>
      </c>
      <c r="CM549">
        <v>0</v>
      </c>
      <c r="CN549">
        <v>16.2</v>
      </c>
      <c r="CO549">
        <v>0</v>
      </c>
      <c r="CP549">
        <v>2.25</v>
      </c>
      <c r="CQ549">
        <v>234.42</v>
      </c>
      <c r="CR549">
        <v>0</v>
      </c>
      <c r="CS549">
        <v>2855.53</v>
      </c>
      <c r="CT549">
        <v>4.5</v>
      </c>
      <c r="CU549">
        <v>701</v>
      </c>
      <c r="CV549">
        <v>154</v>
      </c>
      <c r="CW549" t="s">
        <v>1293</v>
      </c>
      <c r="CX549">
        <v>9471.36</v>
      </c>
      <c r="CY549">
        <v>0.02</v>
      </c>
      <c r="CZ549">
        <v>0.33</v>
      </c>
      <c r="DA549">
        <v>0</v>
      </c>
      <c r="DB549">
        <v>0</v>
      </c>
      <c r="DC549">
        <v>0</v>
      </c>
      <c r="DD549">
        <v>0.14000000000000001</v>
      </c>
      <c r="DE549">
        <v>0.09</v>
      </c>
      <c r="DF549">
        <v>0.03</v>
      </c>
      <c r="DG549">
        <v>0.26</v>
      </c>
      <c r="DH549">
        <v>0</v>
      </c>
      <c r="DI549">
        <v>0</v>
      </c>
      <c r="DJ549">
        <v>0.06</v>
      </c>
      <c r="DK549">
        <v>0.03</v>
      </c>
      <c r="DL549">
        <v>0</v>
      </c>
      <c r="DM549">
        <v>0</v>
      </c>
      <c r="DN549">
        <v>0.01</v>
      </c>
      <c r="DO549">
        <v>0</v>
      </c>
      <c r="DP549">
        <v>0</v>
      </c>
      <c r="DQ549">
        <v>0</v>
      </c>
      <c r="DR549">
        <v>0.01</v>
      </c>
      <c r="DS549">
        <v>0</v>
      </c>
      <c r="DT549">
        <v>0</v>
      </c>
      <c r="DU549">
        <v>0</v>
      </c>
      <c r="DV549">
        <v>0</v>
      </c>
      <c r="DW549">
        <v>0</v>
      </c>
      <c r="DX549">
        <v>0.03</v>
      </c>
      <c r="DY549" s="5" t="s">
        <v>1293</v>
      </c>
      <c r="DZ549" s="5" t="s">
        <v>2843</v>
      </c>
      <c r="EA549" s="5" t="s">
        <v>2843</v>
      </c>
      <c r="EB549" s="5" t="s">
        <v>2769</v>
      </c>
      <c r="EC549" s="5">
        <v>9471.3629151900004</v>
      </c>
      <c r="ED549" s="8">
        <v>197.11490984400001</v>
      </c>
      <c r="EE549" s="7">
        <v>0.02</v>
      </c>
    </row>
    <row r="550" spans="1:135">
      <c r="A550">
        <v>1</v>
      </c>
      <c r="B550" t="s">
        <v>2239</v>
      </c>
      <c r="C550" t="s">
        <v>1289</v>
      </c>
      <c r="D550" t="s">
        <v>1290</v>
      </c>
      <c r="E550" t="s">
        <v>1294</v>
      </c>
      <c r="F550" t="s">
        <v>353</v>
      </c>
      <c r="G550">
        <v>3095.47093296</v>
      </c>
      <c r="H550">
        <v>2396.8125</v>
      </c>
      <c r="I550">
        <v>454.875</v>
      </c>
      <c r="J550">
        <v>195.6875</v>
      </c>
      <c r="K550">
        <v>37</v>
      </c>
      <c r="L550">
        <v>9.875</v>
      </c>
      <c r="M550">
        <v>1.3125</v>
      </c>
      <c r="N550">
        <v>169.99444580078125</v>
      </c>
      <c r="O550">
        <v>281.24862670898438</v>
      </c>
      <c r="P550">
        <v>208.95452467788562</v>
      </c>
      <c r="Q550">
        <v>16</v>
      </c>
      <c r="R550">
        <v>233.75</v>
      </c>
      <c r="S550">
        <v>1308.5625</v>
      </c>
      <c r="T550">
        <v>43.6875</v>
      </c>
      <c r="U550">
        <v>1232.5</v>
      </c>
      <c r="V550">
        <v>261.0625</v>
      </c>
      <c r="W550">
        <v>605.91704026818536</v>
      </c>
      <c r="X550">
        <v>16.194701724625389</v>
      </c>
      <c r="Y550">
        <v>17</v>
      </c>
      <c r="Z550">
        <v>1046071.4087</v>
      </c>
      <c r="AA550">
        <v>3002.45</v>
      </c>
      <c r="AB550">
        <v>386.26</v>
      </c>
      <c r="AC550">
        <v>148.76</v>
      </c>
      <c r="AD550">
        <v>237.5</v>
      </c>
      <c r="AE550">
        <v>0.63</v>
      </c>
      <c r="AF550">
        <v>32.92</v>
      </c>
      <c r="AG550">
        <v>2582.64</v>
      </c>
      <c r="AH550">
        <v>843</v>
      </c>
      <c r="AI550">
        <v>183.8</v>
      </c>
      <c r="AJ550">
        <v>0</v>
      </c>
      <c r="AK550">
        <v>0.8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343.94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0</v>
      </c>
      <c r="BJ550">
        <v>0</v>
      </c>
      <c r="BK550">
        <v>0</v>
      </c>
      <c r="BL550">
        <v>5.35</v>
      </c>
      <c r="BM550">
        <v>0</v>
      </c>
      <c r="BN550">
        <v>0</v>
      </c>
      <c r="BO550">
        <v>1516.83</v>
      </c>
      <c r="BP550">
        <v>0</v>
      </c>
      <c r="BQ550">
        <v>422.61</v>
      </c>
      <c r="BR550">
        <v>0</v>
      </c>
      <c r="BS550">
        <v>0</v>
      </c>
      <c r="BT550">
        <v>0</v>
      </c>
      <c r="BU550">
        <v>0</v>
      </c>
      <c r="BV550">
        <v>0</v>
      </c>
      <c r="BW550">
        <v>0</v>
      </c>
      <c r="BX550">
        <v>0</v>
      </c>
      <c r="BY550">
        <v>0</v>
      </c>
      <c r="BZ550">
        <v>0</v>
      </c>
      <c r="CA550">
        <v>0</v>
      </c>
      <c r="CB550">
        <v>0</v>
      </c>
      <c r="CC550">
        <v>0</v>
      </c>
      <c r="CD550">
        <v>0</v>
      </c>
      <c r="CE550">
        <v>0</v>
      </c>
      <c r="CF550">
        <v>0</v>
      </c>
      <c r="CG550">
        <v>0</v>
      </c>
      <c r="CH550">
        <v>0</v>
      </c>
      <c r="CI550">
        <v>711.35</v>
      </c>
      <c r="CJ550">
        <v>0</v>
      </c>
      <c r="CK550">
        <v>0</v>
      </c>
      <c r="CL550">
        <v>0</v>
      </c>
      <c r="CM550">
        <v>0</v>
      </c>
      <c r="CN550">
        <v>0</v>
      </c>
      <c r="CO550">
        <v>0</v>
      </c>
      <c r="CP550">
        <v>0</v>
      </c>
      <c r="CQ550">
        <v>1.18</v>
      </c>
      <c r="CR550">
        <v>0</v>
      </c>
      <c r="CS550">
        <v>1.19</v>
      </c>
      <c r="CT550">
        <v>0</v>
      </c>
      <c r="CU550">
        <v>28</v>
      </c>
      <c r="CV550">
        <v>17</v>
      </c>
      <c r="CW550" t="s">
        <v>1294</v>
      </c>
      <c r="CX550">
        <v>3095.47</v>
      </c>
      <c r="CY550">
        <v>0.01</v>
      </c>
      <c r="CZ550">
        <v>0.74</v>
      </c>
      <c r="DA550">
        <v>0</v>
      </c>
      <c r="DB550">
        <v>0</v>
      </c>
      <c r="DC550">
        <v>0</v>
      </c>
      <c r="DD550">
        <v>0.01</v>
      </c>
      <c r="DE550">
        <v>0.03</v>
      </c>
      <c r="DF550">
        <v>0.01</v>
      </c>
      <c r="DG550">
        <v>0.17</v>
      </c>
      <c r="DH550">
        <v>0</v>
      </c>
      <c r="DI550">
        <v>0</v>
      </c>
      <c r="DJ550">
        <v>0.01</v>
      </c>
      <c r="DK550">
        <v>0</v>
      </c>
      <c r="DL550">
        <v>0</v>
      </c>
      <c r="DM550">
        <v>0</v>
      </c>
      <c r="DN550">
        <v>0.01</v>
      </c>
      <c r="DO550">
        <v>0</v>
      </c>
      <c r="DP550">
        <v>0.01</v>
      </c>
      <c r="DQ550">
        <v>0</v>
      </c>
      <c r="DR550">
        <v>0.01</v>
      </c>
      <c r="DS550">
        <v>0</v>
      </c>
      <c r="DT550">
        <v>0</v>
      </c>
      <c r="DU550">
        <v>0</v>
      </c>
      <c r="DV550">
        <v>0</v>
      </c>
      <c r="DW550">
        <v>0</v>
      </c>
      <c r="DX550">
        <v>0.01</v>
      </c>
      <c r="DY550" s="5" t="s">
        <v>1294</v>
      </c>
      <c r="DZ550" s="5" t="s">
        <v>2393</v>
      </c>
      <c r="EA550" s="5" t="s">
        <v>2843</v>
      </c>
      <c r="EB550" s="5" t="s">
        <v>2769</v>
      </c>
      <c r="EC550" s="5">
        <v>3095.47093296</v>
      </c>
      <c r="ED550" s="8">
        <v>149.31366208099999</v>
      </c>
      <c r="EE550" s="7">
        <v>0.05</v>
      </c>
    </row>
    <row r="551" spans="1:135">
      <c r="A551">
        <v>1</v>
      </c>
      <c r="B551" t="s">
        <v>2239</v>
      </c>
      <c r="C551" t="s">
        <v>1295</v>
      </c>
      <c r="D551" t="s">
        <v>1296</v>
      </c>
      <c r="E551" t="s">
        <v>1297</v>
      </c>
      <c r="F551" t="s">
        <v>1298</v>
      </c>
      <c r="G551">
        <v>3622.5678634599999</v>
      </c>
      <c r="H551">
        <v>1704.0625</v>
      </c>
      <c r="I551">
        <v>822.1875</v>
      </c>
      <c r="J551">
        <v>521.875</v>
      </c>
      <c r="K551">
        <v>285.0625</v>
      </c>
      <c r="L551">
        <v>233.5</v>
      </c>
      <c r="M551">
        <v>54.8125</v>
      </c>
      <c r="N551">
        <v>215.60350036621094</v>
      </c>
      <c r="O551">
        <v>470</v>
      </c>
      <c r="P551">
        <v>317.49979879512784</v>
      </c>
      <c r="Q551">
        <v>34.125</v>
      </c>
      <c r="R551">
        <v>1051.6875</v>
      </c>
      <c r="S551">
        <v>24.125</v>
      </c>
      <c r="T551">
        <v>1159</v>
      </c>
      <c r="U551">
        <v>1105.3125</v>
      </c>
      <c r="V551">
        <v>247.25</v>
      </c>
      <c r="W551">
        <v>613.443846392713</v>
      </c>
      <c r="X551">
        <v>15.762815443535867</v>
      </c>
      <c r="Y551">
        <v>34</v>
      </c>
      <c r="Z551">
        <v>687648.41299999994</v>
      </c>
      <c r="AA551">
        <v>2069.8000000000002</v>
      </c>
      <c r="AB551">
        <v>481.66</v>
      </c>
      <c r="AC551">
        <v>385.14</v>
      </c>
      <c r="AD551">
        <v>96.52</v>
      </c>
      <c r="AE551">
        <v>1.06</v>
      </c>
      <c r="AF551">
        <v>154.63</v>
      </c>
      <c r="AG551">
        <v>1432.45</v>
      </c>
      <c r="AH551">
        <v>425.2</v>
      </c>
      <c r="AI551">
        <v>307.5</v>
      </c>
      <c r="AJ551">
        <v>2.3000000000000003</v>
      </c>
      <c r="AK551">
        <v>8</v>
      </c>
      <c r="AL551">
        <v>88.57</v>
      </c>
      <c r="AM551">
        <v>0</v>
      </c>
      <c r="AN551">
        <v>0</v>
      </c>
      <c r="AO551">
        <v>0</v>
      </c>
      <c r="AP551">
        <v>0</v>
      </c>
      <c r="AQ551">
        <v>69.239999999999995</v>
      </c>
      <c r="AR551">
        <v>0</v>
      </c>
      <c r="AS551">
        <v>27.45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0.35</v>
      </c>
      <c r="BI551">
        <v>0</v>
      </c>
      <c r="BJ551">
        <v>0</v>
      </c>
      <c r="BK551">
        <v>0</v>
      </c>
      <c r="BL551">
        <v>47.53</v>
      </c>
      <c r="BM551">
        <v>53</v>
      </c>
      <c r="BN551">
        <v>0</v>
      </c>
      <c r="BO551">
        <v>1122.25</v>
      </c>
      <c r="BP551">
        <v>0</v>
      </c>
      <c r="BQ551">
        <v>550</v>
      </c>
      <c r="BR551">
        <v>0</v>
      </c>
      <c r="BS551">
        <v>30</v>
      </c>
      <c r="BT551">
        <v>0</v>
      </c>
      <c r="BU551">
        <v>0.69</v>
      </c>
      <c r="BV551">
        <v>0</v>
      </c>
      <c r="BW551">
        <v>0</v>
      </c>
      <c r="BX551">
        <v>0</v>
      </c>
      <c r="BY551">
        <v>0</v>
      </c>
      <c r="BZ551">
        <v>0</v>
      </c>
      <c r="CA551">
        <v>0</v>
      </c>
      <c r="CB551">
        <v>0</v>
      </c>
      <c r="CC551">
        <v>0</v>
      </c>
      <c r="CD551">
        <v>0</v>
      </c>
      <c r="CE551">
        <v>19.3</v>
      </c>
      <c r="CF551">
        <v>0</v>
      </c>
      <c r="CG551">
        <v>0</v>
      </c>
      <c r="CH551">
        <v>0</v>
      </c>
      <c r="CI551">
        <v>0</v>
      </c>
      <c r="CJ551">
        <v>0</v>
      </c>
      <c r="CK551">
        <v>1.95</v>
      </c>
      <c r="CL551">
        <v>0</v>
      </c>
      <c r="CM551">
        <v>0</v>
      </c>
      <c r="CN551">
        <v>0</v>
      </c>
      <c r="CO551">
        <v>0</v>
      </c>
      <c r="CP551">
        <v>0</v>
      </c>
      <c r="CQ551">
        <v>57.33</v>
      </c>
      <c r="CR551">
        <v>0</v>
      </c>
      <c r="CS551">
        <v>2.14</v>
      </c>
      <c r="CT551">
        <v>0</v>
      </c>
      <c r="CU551">
        <v>77</v>
      </c>
      <c r="CV551">
        <v>30.6</v>
      </c>
      <c r="CW551" t="s">
        <v>1297</v>
      </c>
      <c r="CX551">
        <v>3622.57</v>
      </c>
      <c r="CY551">
        <v>0.09</v>
      </c>
      <c r="CZ551">
        <v>0.31</v>
      </c>
      <c r="DA551">
        <v>0</v>
      </c>
      <c r="DB551">
        <v>0.02</v>
      </c>
      <c r="DC551">
        <v>0</v>
      </c>
      <c r="DD551">
        <v>0.03</v>
      </c>
      <c r="DE551">
        <v>0.17</v>
      </c>
      <c r="DF551">
        <v>0.01</v>
      </c>
      <c r="DG551">
        <v>0.19</v>
      </c>
      <c r="DH551">
        <v>0</v>
      </c>
      <c r="DI551">
        <v>0</v>
      </c>
      <c r="DJ551">
        <v>0.05</v>
      </c>
      <c r="DK551">
        <v>0</v>
      </c>
      <c r="DL551">
        <v>0</v>
      </c>
      <c r="DM551">
        <v>0</v>
      </c>
      <c r="DN551">
        <v>7.0000000000000007E-2</v>
      </c>
      <c r="DO551">
        <v>0</v>
      </c>
      <c r="DP551">
        <v>0</v>
      </c>
      <c r="DQ551">
        <v>0</v>
      </c>
      <c r="DR551">
        <v>0</v>
      </c>
      <c r="DS551">
        <v>0</v>
      </c>
      <c r="DT551">
        <v>0</v>
      </c>
      <c r="DU551">
        <v>0.02</v>
      </c>
      <c r="DV551">
        <v>0</v>
      </c>
      <c r="DW551">
        <v>0</v>
      </c>
      <c r="DX551">
        <v>0.01</v>
      </c>
      <c r="DY551" s="5" t="s">
        <v>1297</v>
      </c>
      <c r="DZ551" s="5" t="s">
        <v>2844</v>
      </c>
      <c r="EA551" s="5" t="s">
        <v>2845</v>
      </c>
      <c r="EB551" s="5" t="s">
        <v>2769</v>
      </c>
      <c r="EC551" s="5">
        <v>3622.5678634599999</v>
      </c>
      <c r="ED551" s="8">
        <v>513.52182382000001</v>
      </c>
      <c r="EE551" s="7">
        <v>0.14000000000000001</v>
      </c>
    </row>
    <row r="552" spans="1:135">
      <c r="A552">
        <v>1</v>
      </c>
      <c r="B552" t="s">
        <v>2239</v>
      </c>
      <c r="C552" t="s">
        <v>1295</v>
      </c>
      <c r="D552" t="s">
        <v>1296</v>
      </c>
      <c r="E552" t="s">
        <v>1299</v>
      </c>
      <c r="F552" t="s">
        <v>1300</v>
      </c>
      <c r="G552">
        <v>10751.1569088</v>
      </c>
      <c r="H552">
        <v>2316.375</v>
      </c>
      <c r="I552">
        <v>2342.8125</v>
      </c>
      <c r="J552">
        <v>2213.9375</v>
      </c>
      <c r="K552">
        <v>1427.5625</v>
      </c>
      <c r="L552">
        <v>1717.4375</v>
      </c>
      <c r="M552">
        <v>732.75</v>
      </c>
      <c r="N552">
        <v>151.87466430664063</v>
      </c>
      <c r="O552">
        <v>471.71981811523438</v>
      </c>
      <c r="P552">
        <v>258.4495878712259</v>
      </c>
      <c r="Q552">
        <v>13.0625</v>
      </c>
      <c r="R552">
        <v>5059.25</v>
      </c>
      <c r="S552">
        <v>217.3125</v>
      </c>
      <c r="T552">
        <v>2754.375</v>
      </c>
      <c r="U552">
        <v>2330.1875</v>
      </c>
      <c r="V552">
        <v>376.6875</v>
      </c>
      <c r="W552">
        <v>576.60604950759819</v>
      </c>
      <c r="X552">
        <v>15.934504226400177</v>
      </c>
      <c r="Y552">
        <v>69</v>
      </c>
      <c r="Z552">
        <v>5489414.8035000004</v>
      </c>
      <c r="AA552">
        <v>11437.81</v>
      </c>
      <c r="AB552">
        <v>2414.41</v>
      </c>
      <c r="AC552">
        <v>1794.41</v>
      </c>
      <c r="AD552">
        <v>620</v>
      </c>
      <c r="AE552">
        <v>2.36</v>
      </c>
      <c r="AF552">
        <v>937.71</v>
      </c>
      <c r="AG552">
        <v>8083.33</v>
      </c>
      <c r="AH552">
        <v>4036.7</v>
      </c>
      <c r="AI552">
        <v>220.6</v>
      </c>
      <c r="AJ552">
        <v>87.2</v>
      </c>
      <c r="AK552">
        <v>178.4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438.96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177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0</v>
      </c>
      <c r="BJ552">
        <v>0</v>
      </c>
      <c r="BK552">
        <v>0</v>
      </c>
      <c r="BL552">
        <v>437.95</v>
      </c>
      <c r="BM552">
        <v>97.31</v>
      </c>
      <c r="BN552">
        <v>0</v>
      </c>
      <c r="BO552">
        <v>7495.9</v>
      </c>
      <c r="BP552">
        <v>0</v>
      </c>
      <c r="BQ552">
        <v>95.1</v>
      </c>
      <c r="BR552">
        <v>170.02</v>
      </c>
      <c r="BS552">
        <v>66.900000000000006</v>
      </c>
      <c r="BT552">
        <v>704.99</v>
      </c>
      <c r="BU552">
        <v>0</v>
      </c>
      <c r="BV552">
        <v>0</v>
      </c>
      <c r="BW552">
        <v>0</v>
      </c>
      <c r="BX552">
        <v>0</v>
      </c>
      <c r="BY552">
        <v>0</v>
      </c>
      <c r="BZ552">
        <v>0</v>
      </c>
      <c r="CA552">
        <v>1</v>
      </c>
      <c r="CB552">
        <v>0</v>
      </c>
      <c r="CC552">
        <v>0</v>
      </c>
      <c r="CD552">
        <v>0</v>
      </c>
      <c r="CE552">
        <v>14</v>
      </c>
      <c r="CF552">
        <v>0</v>
      </c>
      <c r="CG552">
        <v>0</v>
      </c>
      <c r="CH552">
        <v>0</v>
      </c>
      <c r="CI552">
        <v>0</v>
      </c>
      <c r="CJ552">
        <v>0</v>
      </c>
      <c r="CK552">
        <v>14</v>
      </c>
      <c r="CL552">
        <v>0</v>
      </c>
      <c r="CM552">
        <v>0</v>
      </c>
      <c r="CN552">
        <v>0</v>
      </c>
      <c r="CO552">
        <v>0</v>
      </c>
      <c r="CP552">
        <v>0</v>
      </c>
      <c r="CQ552">
        <v>331.96</v>
      </c>
      <c r="CR552">
        <v>0.1</v>
      </c>
      <c r="CS552">
        <v>1165.47</v>
      </c>
      <c r="CT552">
        <v>227.15</v>
      </c>
      <c r="CU552">
        <v>383</v>
      </c>
      <c r="CV552">
        <v>138</v>
      </c>
      <c r="CW552" t="s">
        <v>1299</v>
      </c>
      <c r="CX552">
        <v>10751.16</v>
      </c>
      <c r="CY552">
        <v>0</v>
      </c>
      <c r="CZ552">
        <v>0.12</v>
      </c>
      <c r="DA552">
        <v>0</v>
      </c>
      <c r="DB552">
        <v>0.02</v>
      </c>
      <c r="DC552">
        <v>0</v>
      </c>
      <c r="DD552">
        <v>0.05</v>
      </c>
      <c r="DE552">
        <v>0.19</v>
      </c>
      <c r="DF552">
        <v>0</v>
      </c>
      <c r="DG552">
        <v>0.41</v>
      </c>
      <c r="DH552">
        <v>0</v>
      </c>
      <c r="DI552">
        <v>0</v>
      </c>
      <c r="DJ552">
        <v>0.01</v>
      </c>
      <c r="DK552">
        <v>0.15</v>
      </c>
      <c r="DL552">
        <v>0</v>
      </c>
      <c r="DM552">
        <v>0</v>
      </c>
      <c r="DN552">
        <v>0</v>
      </c>
      <c r="DO552">
        <v>0</v>
      </c>
      <c r="DP552">
        <v>0.01</v>
      </c>
      <c r="DQ552">
        <v>0</v>
      </c>
      <c r="DR552">
        <v>0</v>
      </c>
      <c r="DS552">
        <v>0</v>
      </c>
      <c r="DT552">
        <v>0</v>
      </c>
      <c r="DU552">
        <v>0.02</v>
      </c>
      <c r="DV552">
        <v>0</v>
      </c>
      <c r="DW552">
        <v>0</v>
      </c>
      <c r="DX552">
        <v>0</v>
      </c>
      <c r="DY552" s="5" t="s">
        <v>1299</v>
      </c>
      <c r="DZ552" s="5" t="s">
        <v>2846</v>
      </c>
      <c r="EA552" s="5" t="s">
        <v>2845</v>
      </c>
      <c r="EB552" s="5" t="s">
        <v>2769</v>
      </c>
      <c r="EC552" s="5">
        <v>10751.1569088</v>
      </c>
      <c r="ED552" s="8">
        <v>197.8208309</v>
      </c>
      <c r="EE552" s="7">
        <v>0.02</v>
      </c>
    </row>
    <row r="553" spans="1:135">
      <c r="A553">
        <v>1</v>
      </c>
      <c r="B553" t="s">
        <v>2239</v>
      </c>
      <c r="C553" t="s">
        <v>1295</v>
      </c>
      <c r="D553" t="s">
        <v>1296</v>
      </c>
      <c r="E553" t="s">
        <v>1301</v>
      </c>
      <c r="F553" t="s">
        <v>1302</v>
      </c>
      <c r="G553">
        <v>3297.44065671</v>
      </c>
      <c r="H553">
        <v>998.75</v>
      </c>
      <c r="I553">
        <v>599</v>
      </c>
      <c r="J553">
        <v>592.375</v>
      </c>
      <c r="K553">
        <v>425.25</v>
      </c>
      <c r="L553">
        <v>500.625</v>
      </c>
      <c r="M553">
        <v>181.3125</v>
      </c>
      <c r="N553">
        <v>229.25752258300781</v>
      </c>
      <c r="O553">
        <v>472.81307983398438</v>
      </c>
      <c r="P553">
        <v>367.89105184291026</v>
      </c>
      <c r="Q553">
        <v>77.5</v>
      </c>
      <c r="R553">
        <v>1404.9375</v>
      </c>
      <c r="S553">
        <v>0</v>
      </c>
      <c r="T553">
        <v>224.25</v>
      </c>
      <c r="U553">
        <v>1408.875</v>
      </c>
      <c r="V553">
        <v>181.75</v>
      </c>
      <c r="W553">
        <v>621.8627566204766</v>
      </c>
      <c r="X553">
        <v>15.683828597425737</v>
      </c>
      <c r="Y553">
        <v>112</v>
      </c>
      <c r="Z553">
        <v>688329.42350000003</v>
      </c>
      <c r="AA553">
        <v>1260.3800000000001</v>
      </c>
      <c r="AB553">
        <v>189.99</v>
      </c>
      <c r="AC553">
        <v>116.44</v>
      </c>
      <c r="AD553">
        <v>73.55</v>
      </c>
      <c r="AE553">
        <v>1.92</v>
      </c>
      <c r="AF553">
        <v>478.91</v>
      </c>
      <c r="AG553">
        <v>589.55999999999995</v>
      </c>
      <c r="AH553">
        <v>91.3</v>
      </c>
      <c r="AI553">
        <v>284.5</v>
      </c>
      <c r="AJ553">
        <v>4.2</v>
      </c>
      <c r="AK553">
        <v>20.8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27.54</v>
      </c>
      <c r="BD553">
        <v>0</v>
      </c>
      <c r="BE553">
        <v>0</v>
      </c>
      <c r="BF553">
        <v>0</v>
      </c>
      <c r="BG553">
        <v>6.7</v>
      </c>
      <c r="BH553">
        <v>11.9</v>
      </c>
      <c r="BI553">
        <v>0</v>
      </c>
      <c r="BJ553">
        <v>0</v>
      </c>
      <c r="BK553">
        <v>21.66</v>
      </c>
      <c r="BL553">
        <v>276.19</v>
      </c>
      <c r="BM553">
        <v>56.62</v>
      </c>
      <c r="BN553">
        <v>0</v>
      </c>
      <c r="BO553">
        <v>100.5</v>
      </c>
      <c r="BP553">
        <v>0</v>
      </c>
      <c r="BQ553">
        <v>454.3</v>
      </c>
      <c r="BR553">
        <v>0</v>
      </c>
      <c r="BS553">
        <v>0</v>
      </c>
      <c r="BT553">
        <v>20.330000000000002</v>
      </c>
      <c r="BU553">
        <v>0</v>
      </c>
      <c r="BV553">
        <v>0</v>
      </c>
      <c r="BW553">
        <v>1.05</v>
      </c>
      <c r="BX553">
        <v>0</v>
      </c>
      <c r="BY553">
        <v>0</v>
      </c>
      <c r="BZ553">
        <v>0</v>
      </c>
      <c r="CA553">
        <v>0.9</v>
      </c>
      <c r="CB553">
        <v>0</v>
      </c>
      <c r="CC553">
        <v>0</v>
      </c>
      <c r="CD553">
        <v>0</v>
      </c>
      <c r="CE553">
        <v>175.1</v>
      </c>
      <c r="CF553">
        <v>0</v>
      </c>
      <c r="CG553">
        <v>0</v>
      </c>
      <c r="CH553">
        <v>0</v>
      </c>
      <c r="CI553">
        <v>13.5</v>
      </c>
      <c r="CJ553">
        <v>0</v>
      </c>
      <c r="CK553">
        <v>0</v>
      </c>
      <c r="CL553">
        <v>0</v>
      </c>
      <c r="CM553">
        <v>0</v>
      </c>
      <c r="CN553">
        <v>0</v>
      </c>
      <c r="CO553">
        <v>0</v>
      </c>
      <c r="CP553">
        <v>0</v>
      </c>
      <c r="CQ553">
        <v>52.59</v>
      </c>
      <c r="CR553">
        <v>0</v>
      </c>
      <c r="CS553">
        <v>41.5</v>
      </c>
      <c r="CT553">
        <v>0</v>
      </c>
      <c r="CU553">
        <v>61</v>
      </c>
      <c r="CV553">
        <v>78.399999999999991</v>
      </c>
      <c r="CW553" t="s">
        <v>1301</v>
      </c>
      <c r="CX553">
        <v>3297.44</v>
      </c>
      <c r="CY553">
        <v>0.12</v>
      </c>
      <c r="CZ553">
        <v>0.05</v>
      </c>
      <c r="DA553">
        <v>0</v>
      </c>
      <c r="DB553">
        <v>0.01</v>
      </c>
      <c r="DC553">
        <v>0</v>
      </c>
      <c r="DD553">
        <v>0.34</v>
      </c>
      <c r="DE553">
        <v>0.1</v>
      </c>
      <c r="DF553">
        <v>0.03</v>
      </c>
      <c r="DG553">
        <v>0.12</v>
      </c>
      <c r="DH553">
        <v>0</v>
      </c>
      <c r="DI553">
        <v>0</v>
      </c>
      <c r="DJ553">
        <v>0.09</v>
      </c>
      <c r="DK553">
        <v>0.08</v>
      </c>
      <c r="DL553">
        <v>0</v>
      </c>
      <c r="DM553">
        <v>0</v>
      </c>
      <c r="DN553">
        <v>0</v>
      </c>
      <c r="DO553">
        <v>0</v>
      </c>
      <c r="DP553">
        <v>0</v>
      </c>
      <c r="DQ553">
        <v>0</v>
      </c>
      <c r="DR553">
        <v>0.01</v>
      </c>
      <c r="DS553">
        <v>0</v>
      </c>
      <c r="DT553">
        <v>0.02</v>
      </c>
      <c r="DU553">
        <v>0.02</v>
      </c>
      <c r="DV553">
        <v>0</v>
      </c>
      <c r="DW553">
        <v>0</v>
      </c>
      <c r="DX553">
        <v>0</v>
      </c>
      <c r="DY553" s="5" t="s">
        <v>1301</v>
      </c>
      <c r="DZ553" s="5" t="s">
        <v>2847</v>
      </c>
      <c r="EA553" s="5" t="s">
        <v>2845</v>
      </c>
      <c r="EB553" s="5" t="s">
        <v>2769</v>
      </c>
      <c r="EC553" s="5">
        <v>3297.44065671</v>
      </c>
      <c r="ED553" s="8">
        <v>116.056833969</v>
      </c>
      <c r="EE553" s="7">
        <v>0.04</v>
      </c>
    </row>
    <row r="554" spans="1:135">
      <c r="A554">
        <v>1</v>
      </c>
      <c r="B554" t="s">
        <v>2239</v>
      </c>
      <c r="C554" t="s">
        <v>1295</v>
      </c>
      <c r="D554" t="s">
        <v>1296</v>
      </c>
      <c r="E554" t="s">
        <v>1303</v>
      </c>
      <c r="F554" t="s">
        <v>1304</v>
      </c>
      <c r="G554">
        <v>1794.8872390700001</v>
      </c>
      <c r="H554">
        <v>458.1875</v>
      </c>
      <c r="I554">
        <v>350.5625</v>
      </c>
      <c r="J554">
        <v>389.125</v>
      </c>
      <c r="K554">
        <v>281.125</v>
      </c>
      <c r="L554">
        <v>265.125</v>
      </c>
      <c r="M554">
        <v>51.375</v>
      </c>
      <c r="N554">
        <v>264.24893188476563</v>
      </c>
      <c r="O554">
        <v>418.6070556640625</v>
      </c>
      <c r="P554">
        <v>347.52090590925013</v>
      </c>
      <c r="Q554">
        <v>28.4375</v>
      </c>
      <c r="R554">
        <v>546.6875</v>
      </c>
      <c r="S554">
        <v>4.6875</v>
      </c>
      <c r="T554">
        <v>522.875</v>
      </c>
      <c r="U554">
        <v>569.875</v>
      </c>
      <c r="V554">
        <v>122.9375</v>
      </c>
      <c r="W554">
        <v>614.88527558232647</v>
      </c>
      <c r="X554">
        <v>15.624879356568364</v>
      </c>
      <c r="Y554">
        <v>53</v>
      </c>
      <c r="Z554">
        <v>618328.97309999994</v>
      </c>
      <c r="AA554">
        <v>1023.46</v>
      </c>
      <c r="AB554">
        <v>134.93</v>
      </c>
      <c r="AC554">
        <v>93.85</v>
      </c>
      <c r="AD554">
        <v>41.08</v>
      </c>
      <c r="AE554">
        <v>0.91</v>
      </c>
      <c r="AF554">
        <v>271.72000000000003</v>
      </c>
      <c r="AG554">
        <v>615.9</v>
      </c>
      <c r="AH554">
        <v>64.3</v>
      </c>
      <c r="AI554">
        <v>70.900000000000006</v>
      </c>
      <c r="AJ554">
        <v>68.600000000000009</v>
      </c>
      <c r="AK554">
        <v>1.6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254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15.88</v>
      </c>
      <c r="BD554">
        <v>0</v>
      </c>
      <c r="BE554">
        <v>0</v>
      </c>
      <c r="BF554">
        <v>0</v>
      </c>
      <c r="BG554">
        <v>0</v>
      </c>
      <c r="BH554">
        <v>16.98</v>
      </c>
      <c r="BI554">
        <v>0</v>
      </c>
      <c r="BJ554">
        <v>0</v>
      </c>
      <c r="BK554">
        <v>0</v>
      </c>
      <c r="BL554">
        <v>72.430000000000007</v>
      </c>
      <c r="BM554">
        <v>194.6</v>
      </c>
      <c r="BN554">
        <v>0</v>
      </c>
      <c r="BO554">
        <v>29.97</v>
      </c>
      <c r="BP554">
        <v>0</v>
      </c>
      <c r="BQ554">
        <v>77.23</v>
      </c>
      <c r="BR554">
        <v>0</v>
      </c>
      <c r="BS554">
        <v>213.94</v>
      </c>
      <c r="BT554">
        <v>9.4600000000000009</v>
      </c>
      <c r="BU554">
        <v>0</v>
      </c>
      <c r="BV554">
        <v>0</v>
      </c>
      <c r="BW554">
        <v>0</v>
      </c>
      <c r="BX554">
        <v>0</v>
      </c>
      <c r="BY554">
        <v>0</v>
      </c>
      <c r="BZ554">
        <v>0</v>
      </c>
      <c r="CA554">
        <v>0</v>
      </c>
      <c r="CB554">
        <v>0</v>
      </c>
      <c r="CC554">
        <v>0</v>
      </c>
      <c r="CD554">
        <v>0</v>
      </c>
      <c r="CE554">
        <v>56</v>
      </c>
      <c r="CF554">
        <v>7.79</v>
      </c>
      <c r="CG554">
        <v>30.52</v>
      </c>
      <c r="CH554">
        <v>0</v>
      </c>
      <c r="CI554">
        <v>9.73</v>
      </c>
      <c r="CJ554">
        <v>0</v>
      </c>
      <c r="CK554">
        <v>0</v>
      </c>
      <c r="CL554">
        <v>0</v>
      </c>
      <c r="CM554">
        <v>0</v>
      </c>
      <c r="CN554">
        <v>0</v>
      </c>
      <c r="CO554">
        <v>0</v>
      </c>
      <c r="CP554">
        <v>0</v>
      </c>
      <c r="CQ554">
        <v>20.09</v>
      </c>
      <c r="CR554">
        <v>0</v>
      </c>
      <c r="CS554">
        <v>14.84</v>
      </c>
      <c r="CT554">
        <v>0</v>
      </c>
      <c r="CU554">
        <v>59</v>
      </c>
      <c r="CV554">
        <v>31.799999999999997</v>
      </c>
      <c r="CW554" t="s">
        <v>1303</v>
      </c>
      <c r="CX554">
        <v>1794.89</v>
      </c>
      <c r="CY554">
        <v>0.11</v>
      </c>
      <c r="CZ554">
        <v>0.08</v>
      </c>
      <c r="DA554">
        <v>0</v>
      </c>
      <c r="DB554">
        <v>0.02</v>
      </c>
      <c r="DC554">
        <v>0</v>
      </c>
      <c r="DD554">
        <v>0.12</v>
      </c>
      <c r="DE554">
        <v>0.25</v>
      </c>
      <c r="DF554">
        <v>0.03</v>
      </c>
      <c r="DG554">
        <v>0.2</v>
      </c>
      <c r="DH554">
        <v>0</v>
      </c>
      <c r="DI554">
        <v>0</v>
      </c>
      <c r="DJ554">
        <v>0.08</v>
      </c>
      <c r="DK554">
        <v>7.0000000000000007E-2</v>
      </c>
      <c r="DL554">
        <v>0</v>
      </c>
      <c r="DM554">
        <v>0</v>
      </c>
      <c r="DN554">
        <v>0.02</v>
      </c>
      <c r="DO554">
        <v>0</v>
      </c>
      <c r="DP554">
        <v>0</v>
      </c>
      <c r="DQ554">
        <v>0</v>
      </c>
      <c r="DR554">
        <v>0</v>
      </c>
      <c r="DS554">
        <v>0</v>
      </c>
      <c r="DT554">
        <v>0</v>
      </c>
      <c r="DU554">
        <v>0.01</v>
      </c>
      <c r="DV554">
        <v>0</v>
      </c>
      <c r="DW554">
        <v>0</v>
      </c>
      <c r="DX554">
        <v>0</v>
      </c>
      <c r="DY554" s="5" t="s">
        <v>1303</v>
      </c>
      <c r="DZ554" s="5" t="s">
        <v>2848</v>
      </c>
      <c r="EA554" s="5" t="s">
        <v>2845</v>
      </c>
      <c r="EB554" s="5" t="s">
        <v>2769</v>
      </c>
      <c r="EC554" s="5">
        <v>1794.8872390700001</v>
      </c>
      <c r="ED554" s="8">
        <v>2.2683191709399999</v>
      </c>
      <c r="EE554" s="7">
        <v>0</v>
      </c>
    </row>
    <row r="555" spans="1:135">
      <c r="A555">
        <v>1</v>
      </c>
      <c r="B555" t="s">
        <v>2238</v>
      </c>
      <c r="C555" t="s">
        <v>1318</v>
      </c>
      <c r="D555" t="s">
        <v>1319</v>
      </c>
      <c r="E555" t="s">
        <v>1320</v>
      </c>
      <c r="F555" t="s">
        <v>1321</v>
      </c>
      <c r="G555">
        <v>2584.0259989800002</v>
      </c>
      <c r="H555">
        <v>268.25</v>
      </c>
      <c r="I555">
        <v>295.125</v>
      </c>
      <c r="J555">
        <v>487.4375</v>
      </c>
      <c r="K555">
        <v>476.3125</v>
      </c>
      <c r="L555">
        <v>733.8125</v>
      </c>
      <c r="M555">
        <v>323.6875</v>
      </c>
      <c r="N555">
        <v>118.66166687011719</v>
      </c>
      <c r="O555">
        <v>367.1982421875</v>
      </c>
      <c r="P555">
        <v>206.28601072318503</v>
      </c>
      <c r="Q555">
        <v>42.5</v>
      </c>
      <c r="R555">
        <v>3.5625</v>
      </c>
      <c r="S555">
        <v>1687.5625</v>
      </c>
      <c r="T555">
        <v>439.25</v>
      </c>
      <c r="U555">
        <v>224.9375</v>
      </c>
      <c r="V555">
        <v>186.8125</v>
      </c>
      <c r="W555">
        <v>880.81509963242411</v>
      </c>
      <c r="X555">
        <v>15.312690559102341</v>
      </c>
      <c r="Y555">
        <v>72</v>
      </c>
      <c r="Z555">
        <v>348736.777</v>
      </c>
      <c r="AA555">
        <v>123.99</v>
      </c>
      <c r="AB555">
        <v>22.45</v>
      </c>
      <c r="AC555">
        <v>21.45</v>
      </c>
      <c r="AD555">
        <v>1</v>
      </c>
      <c r="AE555">
        <v>8.4</v>
      </c>
      <c r="AF555">
        <v>91.99</v>
      </c>
      <c r="AG555">
        <v>1.1499999999999999</v>
      </c>
      <c r="AH555">
        <v>25.7</v>
      </c>
      <c r="AI555">
        <v>21.1</v>
      </c>
      <c r="AJ555">
        <v>17.400000000000002</v>
      </c>
      <c r="AK555">
        <v>3.2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2.34</v>
      </c>
      <c r="BD555">
        <v>0</v>
      </c>
      <c r="BE555">
        <v>0</v>
      </c>
      <c r="BF555">
        <v>0</v>
      </c>
      <c r="BG555">
        <v>0</v>
      </c>
      <c r="BH555">
        <v>0</v>
      </c>
      <c r="BI555">
        <v>0</v>
      </c>
      <c r="BJ555">
        <v>0</v>
      </c>
      <c r="BK555">
        <v>4.2</v>
      </c>
      <c r="BL555">
        <v>7.55</v>
      </c>
      <c r="BM555">
        <v>4.3100000000000005</v>
      </c>
      <c r="BN555">
        <v>0</v>
      </c>
      <c r="BO555">
        <v>2.81</v>
      </c>
      <c r="BP555">
        <v>0</v>
      </c>
      <c r="BQ555">
        <v>4.8</v>
      </c>
      <c r="BR555">
        <v>0</v>
      </c>
      <c r="BS555">
        <v>0</v>
      </c>
      <c r="BT555">
        <v>0.57000000000000006</v>
      </c>
      <c r="BU555">
        <v>0</v>
      </c>
      <c r="BV555">
        <v>0</v>
      </c>
      <c r="BW555">
        <v>1.1599999999999999</v>
      </c>
      <c r="BX555">
        <v>0</v>
      </c>
      <c r="BY555">
        <v>0.57999999999999996</v>
      </c>
      <c r="BZ555">
        <v>0</v>
      </c>
      <c r="CA555">
        <v>2.27</v>
      </c>
      <c r="CB555">
        <v>0</v>
      </c>
      <c r="CC555">
        <v>0</v>
      </c>
      <c r="CD555">
        <v>0</v>
      </c>
      <c r="CE555">
        <v>6.53</v>
      </c>
      <c r="CF555">
        <v>0</v>
      </c>
      <c r="CG555">
        <v>0</v>
      </c>
      <c r="CH555">
        <v>0</v>
      </c>
      <c r="CI555">
        <v>18.740000000000002</v>
      </c>
      <c r="CJ555">
        <v>0</v>
      </c>
      <c r="CK555">
        <v>15.88</v>
      </c>
      <c r="CL555">
        <v>0</v>
      </c>
      <c r="CM555">
        <v>0</v>
      </c>
      <c r="CN555">
        <v>0</v>
      </c>
      <c r="CO555">
        <v>0</v>
      </c>
      <c r="CP555">
        <v>0</v>
      </c>
      <c r="CQ555">
        <v>19.36</v>
      </c>
      <c r="CR555">
        <v>0</v>
      </c>
      <c r="CS555">
        <v>32.89</v>
      </c>
      <c r="CT555">
        <v>0</v>
      </c>
      <c r="CU555">
        <v>6</v>
      </c>
      <c r="CV555">
        <v>93.600000000000009</v>
      </c>
      <c r="CW555" t="s">
        <v>1320</v>
      </c>
      <c r="CX555">
        <v>2584.0300000000002</v>
      </c>
      <c r="CY555">
        <v>0.02</v>
      </c>
      <c r="CZ555">
        <v>0.03</v>
      </c>
      <c r="DA555">
        <v>0</v>
      </c>
      <c r="DB555">
        <v>0</v>
      </c>
      <c r="DC555">
        <v>0</v>
      </c>
      <c r="DD555">
        <v>0.09</v>
      </c>
      <c r="DE555">
        <v>0</v>
      </c>
      <c r="DF555">
        <v>0.1</v>
      </c>
      <c r="DG555">
        <v>0</v>
      </c>
      <c r="DH555">
        <v>0</v>
      </c>
      <c r="DI555">
        <v>0.01</v>
      </c>
      <c r="DJ555">
        <v>0</v>
      </c>
      <c r="DK555">
        <v>0</v>
      </c>
      <c r="DL555">
        <v>7.0000000000000007E-2</v>
      </c>
      <c r="DM555">
        <v>0</v>
      </c>
      <c r="DN555">
        <v>0.12</v>
      </c>
      <c r="DO555">
        <v>0</v>
      </c>
      <c r="DP555">
        <v>0.02</v>
      </c>
      <c r="DQ555">
        <v>0.38</v>
      </c>
      <c r="DR555">
        <v>0</v>
      </c>
      <c r="DS555">
        <v>0</v>
      </c>
      <c r="DT555">
        <v>0</v>
      </c>
      <c r="DU555">
        <v>0.16</v>
      </c>
      <c r="DV555">
        <v>0</v>
      </c>
      <c r="DW555">
        <v>0</v>
      </c>
      <c r="DX555">
        <v>0</v>
      </c>
      <c r="DY555" s="5" t="s">
        <v>1320</v>
      </c>
      <c r="DZ555" s="5" t="s">
        <v>2863</v>
      </c>
      <c r="EA555" s="5" t="s">
        <v>2864</v>
      </c>
      <c r="EB555" s="5" t="s">
        <v>2862</v>
      </c>
      <c r="EC555" s="5">
        <v>2584.0259989800002</v>
      </c>
      <c r="ED555" s="8">
        <v>1665.8910378213041</v>
      </c>
      <c r="EE555" s="7">
        <v>0.64</v>
      </c>
    </row>
    <row r="556" spans="1:135">
      <c r="A556">
        <v>1</v>
      </c>
      <c r="B556" t="s">
        <v>2238</v>
      </c>
      <c r="C556" t="s">
        <v>1318</v>
      </c>
      <c r="D556" t="s">
        <v>1319</v>
      </c>
      <c r="E556" t="s">
        <v>1322</v>
      </c>
      <c r="F556" t="s">
        <v>1319</v>
      </c>
      <c r="G556">
        <v>3172.3714382200001</v>
      </c>
      <c r="H556">
        <v>432.5</v>
      </c>
      <c r="I556">
        <v>228.5625</v>
      </c>
      <c r="J556">
        <v>365.8125</v>
      </c>
      <c r="K556">
        <v>484.875</v>
      </c>
      <c r="L556">
        <v>913.3125</v>
      </c>
      <c r="M556">
        <v>747.125</v>
      </c>
      <c r="N556">
        <v>212.30276489257813</v>
      </c>
      <c r="O556">
        <v>616.71258544921875</v>
      </c>
      <c r="P556">
        <v>356.71964692397722</v>
      </c>
      <c r="Q556">
        <v>61.875</v>
      </c>
      <c r="R556">
        <v>745.5</v>
      </c>
      <c r="S556">
        <v>285.125</v>
      </c>
      <c r="T556">
        <v>567.9375</v>
      </c>
      <c r="U556">
        <v>1023.8125</v>
      </c>
      <c r="V556">
        <v>487.9375</v>
      </c>
      <c r="W556">
        <v>950.6696887872755</v>
      </c>
      <c r="X556">
        <v>14.825079921950451</v>
      </c>
      <c r="Y556">
        <v>175</v>
      </c>
      <c r="Z556">
        <v>453146.43070000003</v>
      </c>
      <c r="AA556">
        <v>336.74</v>
      </c>
      <c r="AB556">
        <v>17.84</v>
      </c>
      <c r="AC556">
        <v>17.84</v>
      </c>
      <c r="AD556">
        <v>0</v>
      </c>
      <c r="AE556">
        <v>10.91</v>
      </c>
      <c r="AF556">
        <v>279.97000000000003</v>
      </c>
      <c r="AG556">
        <v>28.02</v>
      </c>
      <c r="AH556">
        <v>35</v>
      </c>
      <c r="AI556">
        <v>49.9</v>
      </c>
      <c r="AJ556">
        <v>49</v>
      </c>
      <c r="AK556">
        <v>20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3.5</v>
      </c>
      <c r="AT556">
        <v>0</v>
      </c>
      <c r="AU556">
        <v>0</v>
      </c>
      <c r="AV556">
        <v>0</v>
      </c>
      <c r="AW556">
        <v>1.1000000000000001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2.37</v>
      </c>
      <c r="BD556">
        <v>0</v>
      </c>
      <c r="BE556">
        <v>0</v>
      </c>
      <c r="BF556">
        <v>0</v>
      </c>
      <c r="BG556">
        <v>9.5400000000000009</v>
      </c>
      <c r="BH556">
        <v>0</v>
      </c>
      <c r="BI556">
        <v>0</v>
      </c>
      <c r="BJ556">
        <v>0</v>
      </c>
      <c r="BK556">
        <v>1.59</v>
      </c>
      <c r="BL556">
        <v>50.03</v>
      </c>
      <c r="BM556">
        <v>58.6</v>
      </c>
      <c r="BN556">
        <v>0</v>
      </c>
      <c r="BO556">
        <v>0</v>
      </c>
      <c r="BP556">
        <v>0</v>
      </c>
      <c r="BQ556">
        <v>30.24</v>
      </c>
      <c r="BR556">
        <v>5.78</v>
      </c>
      <c r="BS556">
        <v>3.2</v>
      </c>
      <c r="BT556">
        <v>9.32</v>
      </c>
      <c r="BU556">
        <v>0</v>
      </c>
      <c r="BV556">
        <v>0</v>
      </c>
      <c r="BW556">
        <v>0.62</v>
      </c>
      <c r="BX556">
        <v>0</v>
      </c>
      <c r="BY556">
        <v>0</v>
      </c>
      <c r="BZ556">
        <v>0</v>
      </c>
      <c r="CA556">
        <v>2.4700000000000002</v>
      </c>
      <c r="CB556">
        <v>0</v>
      </c>
      <c r="CC556">
        <v>0</v>
      </c>
      <c r="CD556">
        <v>0</v>
      </c>
      <c r="CE556">
        <v>0</v>
      </c>
      <c r="CF556">
        <v>0</v>
      </c>
      <c r="CG556">
        <v>5.63</v>
      </c>
      <c r="CH556">
        <v>0</v>
      </c>
      <c r="CI556">
        <v>10.79</v>
      </c>
      <c r="CJ556">
        <v>0</v>
      </c>
      <c r="CK556">
        <v>12.56</v>
      </c>
      <c r="CL556">
        <v>0</v>
      </c>
      <c r="CM556">
        <v>0</v>
      </c>
      <c r="CN556">
        <v>0</v>
      </c>
      <c r="CO556">
        <v>0</v>
      </c>
      <c r="CP556">
        <v>0</v>
      </c>
      <c r="CQ556">
        <v>50.93</v>
      </c>
      <c r="CR556">
        <v>0</v>
      </c>
      <c r="CS556">
        <v>78.47</v>
      </c>
      <c r="CT556">
        <v>0</v>
      </c>
      <c r="CU556">
        <v>18</v>
      </c>
      <c r="CV556">
        <v>140</v>
      </c>
      <c r="CW556" t="s">
        <v>1322</v>
      </c>
      <c r="CX556">
        <v>3172.37</v>
      </c>
      <c r="CY556">
        <v>0.05</v>
      </c>
      <c r="CZ556">
        <v>0.01</v>
      </c>
      <c r="DA556">
        <v>0</v>
      </c>
      <c r="DB556">
        <v>0.01</v>
      </c>
      <c r="DC556">
        <v>0</v>
      </c>
      <c r="DD556">
        <v>0.17</v>
      </c>
      <c r="DE556">
        <v>0</v>
      </c>
      <c r="DF556">
        <v>0.05</v>
      </c>
      <c r="DG556">
        <v>0</v>
      </c>
      <c r="DH556">
        <v>0</v>
      </c>
      <c r="DI556">
        <v>0</v>
      </c>
      <c r="DJ556">
        <v>0</v>
      </c>
      <c r="DK556">
        <v>0</v>
      </c>
      <c r="DL556">
        <v>0.09</v>
      </c>
      <c r="DM556">
        <v>0</v>
      </c>
      <c r="DN556">
        <v>0.13</v>
      </c>
      <c r="DO556">
        <v>0</v>
      </c>
      <c r="DP556">
        <v>0.01</v>
      </c>
      <c r="DQ556">
        <v>0.13</v>
      </c>
      <c r="DR556">
        <v>0</v>
      </c>
      <c r="DS556">
        <v>0</v>
      </c>
      <c r="DT556">
        <v>0</v>
      </c>
      <c r="DU556">
        <v>0.35</v>
      </c>
      <c r="DV556">
        <v>0</v>
      </c>
      <c r="DW556">
        <v>0</v>
      </c>
      <c r="DX556">
        <v>0</v>
      </c>
      <c r="DY556" s="5" t="s">
        <v>1322</v>
      </c>
      <c r="DZ556" s="5" t="s">
        <v>2864</v>
      </c>
      <c r="EA556" s="5" t="s">
        <v>2864</v>
      </c>
      <c r="EB556" s="5" t="s">
        <v>2862</v>
      </c>
      <c r="EC556" s="5">
        <v>3172.3714382200001</v>
      </c>
      <c r="ED556" s="8">
        <v>338.2982098306</v>
      </c>
      <c r="EE556" s="7">
        <v>0.11</v>
      </c>
    </row>
    <row r="557" spans="1:135">
      <c r="A557">
        <v>1</v>
      </c>
      <c r="B557" t="s">
        <v>2238</v>
      </c>
      <c r="C557" t="s">
        <v>1318</v>
      </c>
      <c r="D557" t="s">
        <v>1319</v>
      </c>
      <c r="E557" t="s">
        <v>1323</v>
      </c>
      <c r="F557" t="s">
        <v>1324</v>
      </c>
      <c r="G557">
        <v>679.32229459600001</v>
      </c>
      <c r="H557">
        <v>57.875</v>
      </c>
      <c r="I557">
        <v>81.0625</v>
      </c>
      <c r="J557">
        <v>114.25</v>
      </c>
      <c r="K557">
        <v>113.875</v>
      </c>
      <c r="L557">
        <v>178.0625</v>
      </c>
      <c r="M557">
        <v>134.375</v>
      </c>
      <c r="N557">
        <v>207.48345947265625</v>
      </c>
      <c r="O557">
        <v>420.5057373046875</v>
      </c>
      <c r="P557">
        <v>309.07398297420048</v>
      </c>
      <c r="Q557">
        <v>13.0625</v>
      </c>
      <c r="R557">
        <v>0</v>
      </c>
      <c r="S557">
        <v>1.25</v>
      </c>
      <c r="T557">
        <v>106.0625</v>
      </c>
      <c r="U557">
        <v>531</v>
      </c>
      <c r="V557">
        <v>28.125</v>
      </c>
      <c r="W557">
        <v>936.38343445486305</v>
      </c>
      <c r="X557">
        <v>14.890150763007904</v>
      </c>
      <c r="Y557">
        <v>34</v>
      </c>
      <c r="Z557">
        <v>105732.4976</v>
      </c>
      <c r="AA557">
        <v>64.66</v>
      </c>
      <c r="AB557">
        <v>9.15</v>
      </c>
      <c r="AC557">
        <v>7.03</v>
      </c>
      <c r="AD557">
        <v>2.12</v>
      </c>
      <c r="AE557">
        <v>2.4300000000000002</v>
      </c>
      <c r="AF557">
        <v>37.380000000000003</v>
      </c>
      <c r="AG557">
        <v>15.7</v>
      </c>
      <c r="AH557">
        <v>2.2000000000000002</v>
      </c>
      <c r="AI557">
        <v>2</v>
      </c>
      <c r="AJ557">
        <v>3.8</v>
      </c>
      <c r="AK557">
        <v>24</v>
      </c>
      <c r="AL557">
        <v>1</v>
      </c>
      <c r="AM557">
        <v>0</v>
      </c>
      <c r="AN557">
        <v>0</v>
      </c>
      <c r="AO557">
        <v>0</v>
      </c>
      <c r="AP557">
        <v>0</v>
      </c>
      <c r="AQ557">
        <v>1.19</v>
      </c>
      <c r="AR557">
        <v>0</v>
      </c>
      <c r="AS557">
        <v>2.66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0.79</v>
      </c>
      <c r="BD557">
        <v>0</v>
      </c>
      <c r="BE557">
        <v>1.07</v>
      </c>
      <c r="BF557">
        <v>0</v>
      </c>
      <c r="BG557">
        <v>0</v>
      </c>
      <c r="BH557">
        <v>0</v>
      </c>
      <c r="BI557">
        <v>1</v>
      </c>
      <c r="BJ557">
        <v>0</v>
      </c>
      <c r="BK557">
        <v>0</v>
      </c>
      <c r="BL557">
        <v>3.28</v>
      </c>
      <c r="BM557">
        <v>5.28</v>
      </c>
      <c r="BN557">
        <v>0</v>
      </c>
      <c r="BO557">
        <v>0</v>
      </c>
      <c r="BP557">
        <v>0</v>
      </c>
      <c r="BQ557">
        <v>0</v>
      </c>
      <c r="BR557">
        <v>0</v>
      </c>
      <c r="BS557">
        <v>0</v>
      </c>
      <c r="BT557">
        <v>0</v>
      </c>
      <c r="BU557">
        <v>0</v>
      </c>
      <c r="BV557">
        <v>0</v>
      </c>
      <c r="BW557">
        <v>0</v>
      </c>
      <c r="BX557">
        <v>0</v>
      </c>
      <c r="BY557">
        <v>0</v>
      </c>
      <c r="BZ557">
        <v>0</v>
      </c>
      <c r="CA557">
        <v>0</v>
      </c>
      <c r="CB557">
        <v>0</v>
      </c>
      <c r="CC557">
        <v>0</v>
      </c>
      <c r="CD557">
        <v>0</v>
      </c>
      <c r="CE557">
        <v>5.1000000000000005</v>
      </c>
      <c r="CF557">
        <v>1.0900000000000001</v>
      </c>
      <c r="CG557">
        <v>0</v>
      </c>
      <c r="CH557">
        <v>0</v>
      </c>
      <c r="CI557">
        <v>2.81</v>
      </c>
      <c r="CJ557">
        <v>0</v>
      </c>
      <c r="CK557">
        <v>0</v>
      </c>
      <c r="CL557">
        <v>0</v>
      </c>
      <c r="CM557">
        <v>0</v>
      </c>
      <c r="CN557">
        <v>0</v>
      </c>
      <c r="CO557">
        <v>1.74</v>
      </c>
      <c r="CP557">
        <v>1.91</v>
      </c>
      <c r="CQ557">
        <v>22.87</v>
      </c>
      <c r="CR557">
        <v>0</v>
      </c>
      <c r="CS557">
        <v>12.87</v>
      </c>
      <c r="CT557">
        <v>0</v>
      </c>
      <c r="CU557">
        <v>25</v>
      </c>
      <c r="CV557">
        <v>30.6</v>
      </c>
      <c r="CW557" t="s">
        <v>1323</v>
      </c>
      <c r="CX557">
        <v>679.32</v>
      </c>
      <c r="CY557">
        <v>0.04</v>
      </c>
      <c r="CZ557">
        <v>0.04</v>
      </c>
      <c r="DA557">
        <v>0</v>
      </c>
      <c r="DB557">
        <v>0</v>
      </c>
      <c r="DC557">
        <v>0</v>
      </c>
      <c r="DD557">
        <v>0.05</v>
      </c>
      <c r="DE557">
        <v>0</v>
      </c>
      <c r="DF557">
        <v>0.17</v>
      </c>
      <c r="DG557">
        <v>0</v>
      </c>
      <c r="DH557">
        <v>0</v>
      </c>
      <c r="DI557">
        <v>0</v>
      </c>
      <c r="DJ557">
        <v>0</v>
      </c>
      <c r="DK557">
        <v>0</v>
      </c>
      <c r="DL557">
        <v>0.03</v>
      </c>
      <c r="DM557">
        <v>0</v>
      </c>
      <c r="DN557">
        <v>0.43</v>
      </c>
      <c r="DO557">
        <v>0</v>
      </c>
      <c r="DP557">
        <v>0.03</v>
      </c>
      <c r="DQ557">
        <v>0.19</v>
      </c>
      <c r="DR557">
        <v>0</v>
      </c>
      <c r="DS557">
        <v>0</v>
      </c>
      <c r="DT557">
        <v>0</v>
      </c>
      <c r="DU557">
        <v>0</v>
      </c>
      <c r="DV557">
        <v>0</v>
      </c>
      <c r="DW557">
        <v>0</v>
      </c>
      <c r="DX557">
        <v>0</v>
      </c>
      <c r="DY557" s="5" t="s">
        <v>1323</v>
      </c>
      <c r="DZ557" s="5" t="s">
        <v>2865</v>
      </c>
      <c r="EA557" s="5" t="s">
        <v>2864</v>
      </c>
      <c r="EB557" s="5" t="s">
        <v>2862</v>
      </c>
      <c r="EC557" s="5">
        <v>679.32229459600001</v>
      </c>
      <c r="ED557" s="8">
        <v>87.294571927600003</v>
      </c>
      <c r="EE557" s="7">
        <v>0.13</v>
      </c>
    </row>
    <row r="558" spans="1:135">
      <c r="A558">
        <v>1</v>
      </c>
      <c r="B558" t="s">
        <v>2238</v>
      </c>
      <c r="C558" t="s">
        <v>1318</v>
      </c>
      <c r="D558" t="s">
        <v>1319</v>
      </c>
      <c r="E558" t="s">
        <v>1325</v>
      </c>
      <c r="F558" t="s">
        <v>1326</v>
      </c>
      <c r="G558">
        <v>2454.2605376000001</v>
      </c>
      <c r="H558">
        <v>272.5625</v>
      </c>
      <c r="I558">
        <v>218.1875</v>
      </c>
      <c r="J558">
        <v>280.0625</v>
      </c>
      <c r="K558">
        <v>284.5</v>
      </c>
      <c r="L558">
        <v>516.3125</v>
      </c>
      <c r="M558">
        <v>882.75</v>
      </c>
      <c r="N558">
        <v>147.38386535644531</v>
      </c>
      <c r="O558">
        <v>544.98590087890625</v>
      </c>
      <c r="P558">
        <v>282.4558924411495</v>
      </c>
      <c r="Q558">
        <v>58.3125</v>
      </c>
      <c r="R558">
        <v>4.0625</v>
      </c>
      <c r="S558">
        <v>625.8125</v>
      </c>
      <c r="T558">
        <v>151.1875</v>
      </c>
      <c r="U558">
        <v>1511.875</v>
      </c>
      <c r="V558">
        <v>103.125</v>
      </c>
      <c r="W558">
        <v>936.68302991725011</v>
      </c>
      <c r="X558">
        <v>14.862227880331</v>
      </c>
      <c r="Y558">
        <v>99</v>
      </c>
      <c r="Z558">
        <v>204989.07819999999</v>
      </c>
      <c r="AA558">
        <v>152.67000000000002</v>
      </c>
      <c r="AB558">
        <v>16.7</v>
      </c>
      <c r="AC558">
        <v>15.65</v>
      </c>
      <c r="AD558">
        <v>1.05</v>
      </c>
      <c r="AE558">
        <v>7.04</v>
      </c>
      <c r="AF558">
        <v>115.15</v>
      </c>
      <c r="AG558">
        <v>13.78</v>
      </c>
      <c r="AH558">
        <v>3.8</v>
      </c>
      <c r="AI558">
        <v>31.1</v>
      </c>
      <c r="AJ558">
        <v>17.8</v>
      </c>
      <c r="AK558">
        <v>4.8</v>
      </c>
      <c r="AL558">
        <v>2.02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0.78</v>
      </c>
      <c r="BB558">
        <v>0</v>
      </c>
      <c r="BC558">
        <v>2.39</v>
      </c>
      <c r="BD558">
        <v>1.1100000000000001</v>
      </c>
      <c r="BE558">
        <v>0</v>
      </c>
      <c r="BF558">
        <v>0</v>
      </c>
      <c r="BG558">
        <v>0</v>
      </c>
      <c r="BH558">
        <v>0</v>
      </c>
      <c r="BI558">
        <v>0</v>
      </c>
      <c r="BJ558">
        <v>0</v>
      </c>
      <c r="BK558">
        <v>0</v>
      </c>
      <c r="BL558">
        <v>17.03</v>
      </c>
      <c r="BM558">
        <v>23.12</v>
      </c>
      <c r="BN558">
        <v>0</v>
      </c>
      <c r="BO558">
        <v>0</v>
      </c>
      <c r="BP558">
        <v>0</v>
      </c>
      <c r="BQ558">
        <v>10.88</v>
      </c>
      <c r="BR558">
        <v>0</v>
      </c>
      <c r="BS558">
        <v>0</v>
      </c>
      <c r="BT558">
        <v>4.63</v>
      </c>
      <c r="BU558">
        <v>0</v>
      </c>
      <c r="BV558">
        <v>0</v>
      </c>
      <c r="BW558">
        <v>1.34</v>
      </c>
      <c r="BX558">
        <v>0</v>
      </c>
      <c r="BY558">
        <v>0</v>
      </c>
      <c r="BZ558">
        <v>0</v>
      </c>
      <c r="CA558">
        <v>0</v>
      </c>
      <c r="CB558">
        <v>0</v>
      </c>
      <c r="CC558">
        <v>0</v>
      </c>
      <c r="CD558">
        <v>0</v>
      </c>
      <c r="CE558">
        <v>0</v>
      </c>
      <c r="CF558">
        <v>2.9</v>
      </c>
      <c r="CG558">
        <v>12.14</v>
      </c>
      <c r="CH558">
        <v>0</v>
      </c>
      <c r="CI558">
        <v>19.86</v>
      </c>
      <c r="CJ558">
        <v>0</v>
      </c>
      <c r="CK558">
        <v>9.75</v>
      </c>
      <c r="CL558">
        <v>0</v>
      </c>
      <c r="CM558">
        <v>0</v>
      </c>
      <c r="CN558">
        <v>0</v>
      </c>
      <c r="CO558">
        <v>0</v>
      </c>
      <c r="CP558">
        <v>0</v>
      </c>
      <c r="CQ558">
        <v>10.52</v>
      </c>
      <c r="CR558">
        <v>0</v>
      </c>
      <c r="CS558">
        <v>34.200000000000003</v>
      </c>
      <c r="CT558">
        <v>0</v>
      </c>
      <c r="CU558">
        <v>25</v>
      </c>
      <c r="CV558">
        <v>108.9</v>
      </c>
      <c r="CW558" t="s">
        <v>1325</v>
      </c>
      <c r="CX558">
        <v>2454.2600000000002</v>
      </c>
      <c r="CY558">
        <v>7.0000000000000007E-2</v>
      </c>
      <c r="CZ558">
        <v>0.02</v>
      </c>
      <c r="DA558">
        <v>0</v>
      </c>
      <c r="DB558">
        <v>0.01</v>
      </c>
      <c r="DC558">
        <v>0</v>
      </c>
      <c r="DD558">
        <v>0.03</v>
      </c>
      <c r="DE558">
        <v>0</v>
      </c>
      <c r="DF558">
        <v>0.19</v>
      </c>
      <c r="DG558">
        <v>0</v>
      </c>
      <c r="DH558">
        <v>0</v>
      </c>
      <c r="DI558">
        <v>0</v>
      </c>
      <c r="DJ558">
        <v>0</v>
      </c>
      <c r="DK558">
        <v>0</v>
      </c>
      <c r="DL558">
        <v>0.01</v>
      </c>
      <c r="DM558">
        <v>0</v>
      </c>
      <c r="DN558">
        <v>0.38</v>
      </c>
      <c r="DO558">
        <v>0</v>
      </c>
      <c r="DP558">
        <v>7.0000000000000007E-2</v>
      </c>
      <c r="DQ558">
        <v>0.19</v>
      </c>
      <c r="DR558">
        <v>0</v>
      </c>
      <c r="DS558">
        <v>0</v>
      </c>
      <c r="DT558">
        <v>0</v>
      </c>
      <c r="DU558">
        <v>0.01</v>
      </c>
      <c r="DV558">
        <v>0</v>
      </c>
      <c r="DW558">
        <v>0</v>
      </c>
      <c r="DX558">
        <v>0</v>
      </c>
      <c r="DY558" s="5" t="s">
        <v>1325</v>
      </c>
      <c r="DZ558" s="5" t="s">
        <v>2866</v>
      </c>
      <c r="EA558" s="5" t="s">
        <v>2864</v>
      </c>
      <c r="EB558" s="5" t="s">
        <v>2862</v>
      </c>
      <c r="EC558" s="5">
        <v>2454.2605376000001</v>
      </c>
      <c r="ED558" s="8">
        <v>2251.8789253430004</v>
      </c>
      <c r="EE558" s="7">
        <v>0.92</v>
      </c>
    </row>
    <row r="559" spans="1:135">
      <c r="A559">
        <v>1</v>
      </c>
      <c r="B559" t="s">
        <v>2238</v>
      </c>
      <c r="C559" t="s">
        <v>1318</v>
      </c>
      <c r="D559" t="s">
        <v>1319</v>
      </c>
      <c r="E559" t="s">
        <v>1327</v>
      </c>
      <c r="F559" t="s">
        <v>1328</v>
      </c>
      <c r="G559">
        <v>3039.4472447899998</v>
      </c>
      <c r="H559">
        <v>407.0625</v>
      </c>
      <c r="I559">
        <v>313.6875</v>
      </c>
      <c r="J559">
        <v>482.125</v>
      </c>
      <c r="K559">
        <v>459</v>
      </c>
      <c r="L559">
        <v>824.25</v>
      </c>
      <c r="M559">
        <v>553.8125</v>
      </c>
      <c r="N559">
        <v>90.123931884765625</v>
      </c>
      <c r="O559">
        <v>359.17767333984375</v>
      </c>
      <c r="P559">
        <v>199.93233389570028</v>
      </c>
      <c r="Q559">
        <v>55.4375</v>
      </c>
      <c r="R559">
        <v>0.375</v>
      </c>
      <c r="S559">
        <v>610.125</v>
      </c>
      <c r="T559">
        <v>1762.75</v>
      </c>
      <c r="U559">
        <v>116.4375</v>
      </c>
      <c r="V559">
        <v>494.8125</v>
      </c>
      <c r="W559">
        <v>861.3823341902314</v>
      </c>
      <c r="X559">
        <v>15.428073007712083</v>
      </c>
      <c r="Y559">
        <v>80</v>
      </c>
      <c r="Z559">
        <v>166187.96859999999</v>
      </c>
      <c r="AA559">
        <v>163.05000000000001</v>
      </c>
      <c r="AB559">
        <v>25.77</v>
      </c>
      <c r="AC559">
        <v>20.14</v>
      </c>
      <c r="AD559">
        <v>5.63</v>
      </c>
      <c r="AE559">
        <v>7.36</v>
      </c>
      <c r="AF559">
        <v>126.69</v>
      </c>
      <c r="AG559">
        <v>3.23</v>
      </c>
      <c r="AH559">
        <v>4.7</v>
      </c>
      <c r="AI559">
        <v>14.4</v>
      </c>
      <c r="AJ559">
        <v>23</v>
      </c>
      <c r="AK559">
        <v>0.8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0</v>
      </c>
      <c r="BI559">
        <v>0</v>
      </c>
      <c r="BJ559">
        <v>0</v>
      </c>
      <c r="BK559">
        <v>0</v>
      </c>
      <c r="BL559">
        <v>28.34</v>
      </c>
      <c r="BM559">
        <v>16.920000000000002</v>
      </c>
      <c r="BN559">
        <v>0</v>
      </c>
      <c r="BO559">
        <v>0</v>
      </c>
      <c r="BP559">
        <v>0</v>
      </c>
      <c r="BQ559">
        <v>3.71</v>
      </c>
      <c r="BR559">
        <v>0</v>
      </c>
      <c r="BS559">
        <v>0</v>
      </c>
      <c r="BT559">
        <v>2.77</v>
      </c>
      <c r="BU559">
        <v>0</v>
      </c>
      <c r="BV559">
        <v>0</v>
      </c>
      <c r="BW559">
        <v>0</v>
      </c>
      <c r="BX559">
        <v>0</v>
      </c>
      <c r="BY559">
        <v>0</v>
      </c>
      <c r="BZ559">
        <v>0</v>
      </c>
      <c r="CA559">
        <v>1.55</v>
      </c>
      <c r="CB559">
        <v>0</v>
      </c>
      <c r="CC559">
        <v>0</v>
      </c>
      <c r="CD559">
        <v>0</v>
      </c>
      <c r="CE559">
        <v>1.86</v>
      </c>
      <c r="CF559">
        <v>0</v>
      </c>
      <c r="CG559">
        <v>12.3</v>
      </c>
      <c r="CH559">
        <v>0</v>
      </c>
      <c r="CI559">
        <v>9.48</v>
      </c>
      <c r="CJ559">
        <v>0</v>
      </c>
      <c r="CK559">
        <v>12.39</v>
      </c>
      <c r="CL559">
        <v>0</v>
      </c>
      <c r="CM559">
        <v>0</v>
      </c>
      <c r="CN559">
        <v>0</v>
      </c>
      <c r="CO559">
        <v>1.17</v>
      </c>
      <c r="CP559">
        <v>0</v>
      </c>
      <c r="CQ559">
        <v>36.49</v>
      </c>
      <c r="CR559">
        <v>0</v>
      </c>
      <c r="CS559">
        <v>36.07</v>
      </c>
      <c r="CT559">
        <v>0</v>
      </c>
      <c r="CU559">
        <v>5</v>
      </c>
      <c r="CV559">
        <v>72</v>
      </c>
      <c r="CW559" t="s">
        <v>1327</v>
      </c>
      <c r="CX559">
        <v>3039.45</v>
      </c>
      <c r="CY559">
        <v>0.02</v>
      </c>
      <c r="CZ559">
        <v>0.02</v>
      </c>
      <c r="DA559">
        <v>0</v>
      </c>
      <c r="DB559">
        <v>0.01</v>
      </c>
      <c r="DC559">
        <v>0</v>
      </c>
      <c r="DD559">
        <v>0.18</v>
      </c>
      <c r="DE559">
        <v>0</v>
      </c>
      <c r="DF559">
        <v>0.03</v>
      </c>
      <c r="DG559">
        <v>0</v>
      </c>
      <c r="DH559">
        <v>0</v>
      </c>
      <c r="DI559">
        <v>0</v>
      </c>
      <c r="DJ559">
        <v>0</v>
      </c>
      <c r="DK559">
        <v>0</v>
      </c>
      <c r="DL559">
        <v>0.05</v>
      </c>
      <c r="DM559">
        <v>0</v>
      </c>
      <c r="DN559">
        <v>0.02</v>
      </c>
      <c r="DO559">
        <v>0</v>
      </c>
      <c r="DP559">
        <v>0</v>
      </c>
      <c r="DQ559">
        <v>0.43</v>
      </c>
      <c r="DR559">
        <v>0</v>
      </c>
      <c r="DS559">
        <v>0.02</v>
      </c>
      <c r="DT559">
        <v>0.01</v>
      </c>
      <c r="DU559">
        <v>0.2</v>
      </c>
      <c r="DV559">
        <v>0</v>
      </c>
      <c r="DW559">
        <v>0</v>
      </c>
      <c r="DX559">
        <v>0</v>
      </c>
      <c r="DY559" s="5" t="s">
        <v>1327</v>
      </c>
      <c r="DZ559" s="5" t="s">
        <v>2867</v>
      </c>
      <c r="EA559" s="5" t="s">
        <v>2864</v>
      </c>
      <c r="EB559" s="5" t="s">
        <v>2862</v>
      </c>
      <c r="EC559" s="5">
        <v>3039.4472447899998</v>
      </c>
      <c r="ED559" s="8">
        <v>1260.094725574</v>
      </c>
      <c r="EE559" s="7">
        <v>0.41</v>
      </c>
    </row>
    <row r="560" spans="1:135">
      <c r="A560">
        <v>1</v>
      </c>
      <c r="B560" t="s">
        <v>2238</v>
      </c>
      <c r="C560" t="s">
        <v>1318</v>
      </c>
      <c r="D560" t="s">
        <v>1319</v>
      </c>
      <c r="E560" t="s">
        <v>1329</v>
      </c>
      <c r="F560" t="s">
        <v>1330</v>
      </c>
      <c r="G560">
        <v>2390.9680472</v>
      </c>
      <c r="H560">
        <v>311.375</v>
      </c>
      <c r="I560">
        <v>268.4375</v>
      </c>
      <c r="J560">
        <v>345.75</v>
      </c>
      <c r="K560">
        <v>296.9375</v>
      </c>
      <c r="L560">
        <v>634.375</v>
      </c>
      <c r="M560">
        <v>533.0625</v>
      </c>
      <c r="N560">
        <v>156.25711059570313</v>
      </c>
      <c r="O560">
        <v>461.0367431640625</v>
      </c>
      <c r="P560">
        <v>292.79308554663493</v>
      </c>
      <c r="Q560">
        <v>50</v>
      </c>
      <c r="R560">
        <v>4.75</v>
      </c>
      <c r="S560">
        <v>75.625</v>
      </c>
      <c r="T560">
        <v>768.1875</v>
      </c>
      <c r="U560">
        <v>1345.8125</v>
      </c>
      <c r="V560">
        <v>145.5625</v>
      </c>
      <c r="W560">
        <v>912.71584199801453</v>
      </c>
      <c r="X560">
        <v>15.09755995611056</v>
      </c>
      <c r="Y560">
        <v>121</v>
      </c>
      <c r="Z560">
        <v>1144545.1899000001</v>
      </c>
      <c r="AA560">
        <v>231.58</v>
      </c>
      <c r="AB560">
        <v>37.65</v>
      </c>
      <c r="AC560">
        <v>37.24</v>
      </c>
      <c r="AD560">
        <v>0.41</v>
      </c>
      <c r="AE560">
        <v>9.23</v>
      </c>
      <c r="AF560">
        <v>176.09</v>
      </c>
      <c r="AG560">
        <v>8.61</v>
      </c>
      <c r="AH560">
        <v>32.299999999999997</v>
      </c>
      <c r="AI560">
        <v>67.599999999999994</v>
      </c>
      <c r="AJ560">
        <v>19.900000000000002</v>
      </c>
      <c r="AK560">
        <v>0.8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1.1300000000000001</v>
      </c>
      <c r="AR560">
        <v>0</v>
      </c>
      <c r="AS560">
        <v>2.0699999999999998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0.84</v>
      </c>
      <c r="BE560">
        <v>0</v>
      </c>
      <c r="BF560">
        <v>0</v>
      </c>
      <c r="BG560">
        <v>5.17</v>
      </c>
      <c r="BH560">
        <v>2.5</v>
      </c>
      <c r="BI560">
        <v>0</v>
      </c>
      <c r="BJ560">
        <v>0</v>
      </c>
      <c r="BK560">
        <v>0</v>
      </c>
      <c r="BL560">
        <v>34.270000000000003</v>
      </c>
      <c r="BM560">
        <v>20.99</v>
      </c>
      <c r="BN560">
        <v>2.37</v>
      </c>
      <c r="BO560">
        <v>8.4499999999999993</v>
      </c>
      <c r="BP560">
        <v>0</v>
      </c>
      <c r="BQ560">
        <v>14.09</v>
      </c>
      <c r="BR560">
        <v>7.11</v>
      </c>
      <c r="BS560">
        <v>2.4700000000000002</v>
      </c>
      <c r="BT560">
        <v>4.76</v>
      </c>
      <c r="BU560">
        <v>0</v>
      </c>
      <c r="BV560">
        <v>0</v>
      </c>
      <c r="BW560">
        <v>0</v>
      </c>
      <c r="BX560">
        <v>0</v>
      </c>
      <c r="BY560">
        <v>0.03</v>
      </c>
      <c r="BZ560">
        <v>0</v>
      </c>
      <c r="CA560">
        <v>2.63</v>
      </c>
      <c r="CB560">
        <v>0</v>
      </c>
      <c r="CC560">
        <v>0</v>
      </c>
      <c r="CD560">
        <v>0</v>
      </c>
      <c r="CE560">
        <v>5.14</v>
      </c>
      <c r="CF560">
        <v>11.08</v>
      </c>
      <c r="CG560">
        <v>3.81</v>
      </c>
      <c r="CH560">
        <v>0</v>
      </c>
      <c r="CI560">
        <v>33.49</v>
      </c>
      <c r="CJ560">
        <v>0</v>
      </c>
      <c r="CK560">
        <v>4.93</v>
      </c>
      <c r="CL560">
        <v>0</v>
      </c>
      <c r="CM560">
        <v>0</v>
      </c>
      <c r="CN560">
        <v>0</v>
      </c>
      <c r="CO560">
        <v>0</v>
      </c>
      <c r="CP560">
        <v>0</v>
      </c>
      <c r="CQ560">
        <v>23.37</v>
      </c>
      <c r="CR560">
        <v>0</v>
      </c>
      <c r="CS560">
        <v>40.880000000000003</v>
      </c>
      <c r="CT560">
        <v>0</v>
      </c>
      <c r="CU560">
        <v>20</v>
      </c>
      <c r="CV560">
        <v>169.39999999999998</v>
      </c>
      <c r="CW560" t="s">
        <v>1329</v>
      </c>
      <c r="CX560">
        <v>2390.9699999999998</v>
      </c>
      <c r="CY560">
        <v>0.05</v>
      </c>
      <c r="CZ560">
        <v>0.06</v>
      </c>
      <c r="DA560">
        <v>0</v>
      </c>
      <c r="DB560">
        <v>0</v>
      </c>
      <c r="DC560">
        <v>0</v>
      </c>
      <c r="DD560">
        <v>0.11</v>
      </c>
      <c r="DE560">
        <v>0</v>
      </c>
      <c r="DF560">
        <v>0.08</v>
      </c>
      <c r="DG560">
        <v>0</v>
      </c>
      <c r="DH560">
        <v>0</v>
      </c>
      <c r="DI560">
        <v>0</v>
      </c>
      <c r="DJ560">
        <v>0</v>
      </c>
      <c r="DK560">
        <v>0</v>
      </c>
      <c r="DL560">
        <v>0.08</v>
      </c>
      <c r="DM560">
        <v>0</v>
      </c>
      <c r="DN560">
        <v>0.32</v>
      </c>
      <c r="DO560">
        <v>0</v>
      </c>
      <c r="DP560">
        <v>0.01</v>
      </c>
      <c r="DQ560">
        <v>0.1</v>
      </c>
      <c r="DR560">
        <v>0</v>
      </c>
      <c r="DS560">
        <v>0</v>
      </c>
      <c r="DT560">
        <v>0.01</v>
      </c>
      <c r="DU560">
        <v>0.17</v>
      </c>
      <c r="DV560">
        <v>0</v>
      </c>
      <c r="DW560">
        <v>0</v>
      </c>
      <c r="DX560">
        <v>0</v>
      </c>
      <c r="DY560" s="5" t="s">
        <v>1329</v>
      </c>
      <c r="DZ560" s="5" t="s">
        <v>2868</v>
      </c>
      <c r="EA560" s="5" t="s">
        <v>2864</v>
      </c>
      <c r="EB560" s="5" t="s">
        <v>2862</v>
      </c>
      <c r="EC560" s="5">
        <v>2390.9680472</v>
      </c>
      <c r="ED560" s="8">
        <v>1370.2469636949468</v>
      </c>
      <c r="EE560" s="7">
        <v>0.56999999999999995</v>
      </c>
    </row>
    <row r="561" spans="1:135">
      <c r="A561">
        <v>1</v>
      </c>
      <c r="B561" t="s">
        <v>2238</v>
      </c>
      <c r="C561" t="s">
        <v>1318</v>
      </c>
      <c r="D561" t="s">
        <v>1319</v>
      </c>
      <c r="E561" t="s">
        <v>1331</v>
      </c>
      <c r="F561" t="s">
        <v>1332</v>
      </c>
      <c r="G561">
        <v>1727.30044997</v>
      </c>
      <c r="H561">
        <v>457.0625</v>
      </c>
      <c r="I561">
        <v>309.25</v>
      </c>
      <c r="J561">
        <v>284.1875</v>
      </c>
      <c r="K561">
        <v>224.9375</v>
      </c>
      <c r="L561">
        <v>346.9375</v>
      </c>
      <c r="M561">
        <v>105.25</v>
      </c>
      <c r="N561">
        <v>180.76896667480469</v>
      </c>
      <c r="O561">
        <v>407.18368530273438</v>
      </c>
      <c r="P561">
        <v>262.54158680670668</v>
      </c>
      <c r="Q561">
        <v>31.3125</v>
      </c>
      <c r="R561">
        <v>8.1875</v>
      </c>
      <c r="S561">
        <v>87.6875</v>
      </c>
      <c r="T561">
        <v>380.375</v>
      </c>
      <c r="U561">
        <v>878.25</v>
      </c>
      <c r="V561">
        <v>341.8125</v>
      </c>
      <c r="W561">
        <v>891.58099406742872</v>
      </c>
      <c r="X561">
        <v>15.237126682100998</v>
      </c>
      <c r="Y561">
        <v>138</v>
      </c>
      <c r="Z561">
        <v>913852.51049999997</v>
      </c>
      <c r="AA561">
        <v>360.25</v>
      </c>
      <c r="AB561">
        <v>21.85</v>
      </c>
      <c r="AC561">
        <v>20.65</v>
      </c>
      <c r="AD561">
        <v>1.2</v>
      </c>
      <c r="AE561">
        <v>10.89</v>
      </c>
      <c r="AF561">
        <v>303.20999999999998</v>
      </c>
      <c r="AG561">
        <v>24.3</v>
      </c>
      <c r="AH561">
        <v>6.3</v>
      </c>
      <c r="AI561">
        <v>59.4</v>
      </c>
      <c r="AJ561">
        <v>14.2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3.23</v>
      </c>
      <c r="AT561">
        <v>0</v>
      </c>
      <c r="AU561">
        <v>3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1.45</v>
      </c>
      <c r="BB561">
        <v>0</v>
      </c>
      <c r="BC561">
        <v>0.4</v>
      </c>
      <c r="BD561">
        <v>0.75</v>
      </c>
      <c r="BE561">
        <v>0</v>
      </c>
      <c r="BF561">
        <v>0</v>
      </c>
      <c r="BG561">
        <v>4.7700000000000005</v>
      </c>
      <c r="BH561">
        <v>0</v>
      </c>
      <c r="BI561">
        <v>0</v>
      </c>
      <c r="BJ561">
        <v>0</v>
      </c>
      <c r="BK561">
        <v>0</v>
      </c>
      <c r="BL561">
        <v>170.13</v>
      </c>
      <c r="BM561">
        <v>10.15</v>
      </c>
      <c r="BN561">
        <v>0</v>
      </c>
      <c r="BO561">
        <v>2.37</v>
      </c>
      <c r="BP561">
        <v>0</v>
      </c>
      <c r="BQ561">
        <v>68.239999999999995</v>
      </c>
      <c r="BR561">
        <v>0</v>
      </c>
      <c r="BS561">
        <v>1.57</v>
      </c>
      <c r="BT561">
        <v>11.75</v>
      </c>
      <c r="BU561">
        <v>0</v>
      </c>
      <c r="BV561">
        <v>0</v>
      </c>
      <c r="BW561">
        <v>0</v>
      </c>
      <c r="BX561">
        <v>0</v>
      </c>
      <c r="BY561">
        <v>2.69</v>
      </c>
      <c r="BZ561">
        <v>0</v>
      </c>
      <c r="CA561">
        <v>4.68</v>
      </c>
      <c r="CB561">
        <v>0</v>
      </c>
      <c r="CC561">
        <v>0</v>
      </c>
      <c r="CD561">
        <v>0</v>
      </c>
      <c r="CE561">
        <v>1.58</v>
      </c>
      <c r="CF561">
        <v>0.87</v>
      </c>
      <c r="CG561">
        <v>6.34</v>
      </c>
      <c r="CH561">
        <v>0</v>
      </c>
      <c r="CI561">
        <v>15.49</v>
      </c>
      <c r="CJ561">
        <v>0</v>
      </c>
      <c r="CK561">
        <v>2.95</v>
      </c>
      <c r="CL561">
        <v>0</v>
      </c>
      <c r="CM561">
        <v>0</v>
      </c>
      <c r="CN561">
        <v>0</v>
      </c>
      <c r="CO561">
        <v>0</v>
      </c>
      <c r="CP561">
        <v>0</v>
      </c>
      <c r="CQ561">
        <v>20.43</v>
      </c>
      <c r="CR561">
        <v>0</v>
      </c>
      <c r="CS561">
        <v>27.41</v>
      </c>
      <c r="CT561">
        <v>0</v>
      </c>
      <c r="CU561">
        <v>41</v>
      </c>
      <c r="CV561">
        <v>69</v>
      </c>
      <c r="CW561" t="s">
        <v>1331</v>
      </c>
      <c r="CX561">
        <v>1727.3</v>
      </c>
      <c r="CY561">
        <v>0.05</v>
      </c>
      <c r="CZ561">
        <v>0.04</v>
      </c>
      <c r="DA561">
        <v>0</v>
      </c>
      <c r="DB561">
        <v>0</v>
      </c>
      <c r="DC561">
        <v>0</v>
      </c>
      <c r="DD561">
        <v>0.24</v>
      </c>
      <c r="DE561">
        <v>0</v>
      </c>
      <c r="DF561">
        <v>7.0000000000000007E-2</v>
      </c>
      <c r="DG561">
        <v>0</v>
      </c>
      <c r="DH561">
        <v>0</v>
      </c>
      <c r="DI561">
        <v>0</v>
      </c>
      <c r="DJ561">
        <v>0</v>
      </c>
      <c r="DK561">
        <v>0</v>
      </c>
      <c r="DL561">
        <v>0.15</v>
      </c>
      <c r="DM561">
        <v>0</v>
      </c>
      <c r="DN561">
        <v>0.21</v>
      </c>
      <c r="DO561">
        <v>0</v>
      </c>
      <c r="DP561">
        <v>0.01</v>
      </c>
      <c r="DQ561">
        <v>7.0000000000000007E-2</v>
      </c>
      <c r="DR561">
        <v>0</v>
      </c>
      <c r="DS561">
        <v>0</v>
      </c>
      <c r="DT561">
        <v>0.01</v>
      </c>
      <c r="DU561">
        <v>0.14000000000000001</v>
      </c>
      <c r="DV561">
        <v>0</v>
      </c>
      <c r="DW561">
        <v>0</v>
      </c>
      <c r="DX561">
        <v>0</v>
      </c>
      <c r="DY561" s="5" t="s">
        <v>1331</v>
      </c>
      <c r="DZ561" s="5" t="s">
        <v>2869</v>
      </c>
      <c r="EA561" s="5" t="s">
        <v>2864</v>
      </c>
      <c r="EB561" s="5" t="s">
        <v>2862</v>
      </c>
      <c r="EC561" s="5">
        <v>1727.30044997</v>
      </c>
      <c r="ED561" s="8">
        <v>233.47777316170001</v>
      </c>
      <c r="EE561" s="7">
        <v>0.14000000000000001</v>
      </c>
    </row>
    <row r="562" spans="1:135">
      <c r="A562">
        <v>1</v>
      </c>
      <c r="B562" t="s">
        <v>2238</v>
      </c>
      <c r="C562" t="s">
        <v>1333</v>
      </c>
      <c r="D562" t="s">
        <v>1334</v>
      </c>
      <c r="E562" t="s">
        <v>1335</v>
      </c>
      <c r="F562" t="s">
        <v>1336</v>
      </c>
      <c r="G562">
        <v>3904.5155962499998</v>
      </c>
      <c r="H562">
        <v>847.1875</v>
      </c>
      <c r="I562">
        <v>633.5625</v>
      </c>
      <c r="J562">
        <v>766.3125</v>
      </c>
      <c r="K562">
        <v>550.8125</v>
      </c>
      <c r="L562">
        <v>648.125</v>
      </c>
      <c r="M562">
        <v>457.5</v>
      </c>
      <c r="N562">
        <v>188.84664916992188</v>
      </c>
      <c r="O562">
        <v>511.59588623046875</v>
      </c>
      <c r="P562">
        <v>288.61216560765422</v>
      </c>
      <c r="Q562">
        <v>102.6875</v>
      </c>
      <c r="R562">
        <v>1.375</v>
      </c>
      <c r="S562">
        <v>787.6875</v>
      </c>
      <c r="T562">
        <v>1551.125</v>
      </c>
      <c r="U562">
        <v>907.3125</v>
      </c>
      <c r="V562">
        <v>553.3125</v>
      </c>
      <c r="W562">
        <v>972.51301912458985</v>
      </c>
      <c r="X562">
        <v>14.758104825158039</v>
      </c>
      <c r="Y562">
        <v>252</v>
      </c>
      <c r="Z562">
        <v>672277.74549999996</v>
      </c>
      <c r="AA562">
        <v>625.06000000000006</v>
      </c>
      <c r="AB562">
        <v>143.59</v>
      </c>
      <c r="AC562">
        <v>138.97999999999999</v>
      </c>
      <c r="AD562">
        <v>4.6100000000000003</v>
      </c>
      <c r="AE562">
        <v>13.73</v>
      </c>
      <c r="AF562">
        <v>408.25</v>
      </c>
      <c r="AG562">
        <v>59.49</v>
      </c>
      <c r="AH562">
        <v>18.2</v>
      </c>
      <c r="AI562">
        <v>113.2</v>
      </c>
      <c r="AJ562">
        <v>56.7</v>
      </c>
      <c r="AK562">
        <v>4</v>
      </c>
      <c r="AL562">
        <v>3.9</v>
      </c>
      <c r="AM562">
        <v>0</v>
      </c>
      <c r="AN562">
        <v>0</v>
      </c>
      <c r="AO562">
        <v>0</v>
      </c>
      <c r="AP562">
        <v>0</v>
      </c>
      <c r="AQ562">
        <v>2.38</v>
      </c>
      <c r="AR562">
        <v>0</v>
      </c>
      <c r="AS562">
        <v>2.99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1.1300000000000001</v>
      </c>
      <c r="BD562">
        <v>0</v>
      </c>
      <c r="BE562">
        <v>0</v>
      </c>
      <c r="BF562">
        <v>0</v>
      </c>
      <c r="BG562">
        <v>0</v>
      </c>
      <c r="BH562">
        <v>0</v>
      </c>
      <c r="BI562">
        <v>0</v>
      </c>
      <c r="BJ562">
        <v>0</v>
      </c>
      <c r="BK562">
        <v>5.0600000000000005</v>
      </c>
      <c r="BL562">
        <v>56.36</v>
      </c>
      <c r="BM562">
        <v>47.93</v>
      </c>
      <c r="BN562">
        <v>0</v>
      </c>
      <c r="BO562">
        <v>0</v>
      </c>
      <c r="BP562">
        <v>0</v>
      </c>
      <c r="BQ562">
        <v>53.41</v>
      </c>
      <c r="BR562">
        <v>0</v>
      </c>
      <c r="BS562">
        <v>0</v>
      </c>
      <c r="BT562">
        <v>23.08</v>
      </c>
      <c r="BU562">
        <v>0</v>
      </c>
      <c r="BV562">
        <v>0</v>
      </c>
      <c r="BW562">
        <v>0.75</v>
      </c>
      <c r="BX562">
        <v>0</v>
      </c>
      <c r="BY562">
        <v>0</v>
      </c>
      <c r="BZ562">
        <v>0</v>
      </c>
      <c r="CA562">
        <v>0</v>
      </c>
      <c r="CB562">
        <v>0</v>
      </c>
      <c r="CC562">
        <v>0</v>
      </c>
      <c r="CD562">
        <v>0</v>
      </c>
      <c r="CE562">
        <v>24.03</v>
      </c>
      <c r="CF562">
        <v>1.01</v>
      </c>
      <c r="CG562">
        <v>12.96</v>
      </c>
      <c r="CH562">
        <v>0</v>
      </c>
      <c r="CI562">
        <v>92.86</v>
      </c>
      <c r="CJ562">
        <v>0</v>
      </c>
      <c r="CK562">
        <v>24.34</v>
      </c>
      <c r="CL562">
        <v>0</v>
      </c>
      <c r="CM562">
        <v>0</v>
      </c>
      <c r="CN562">
        <v>4.2</v>
      </c>
      <c r="CO562">
        <v>0</v>
      </c>
      <c r="CP562">
        <v>4.6900000000000004</v>
      </c>
      <c r="CQ562">
        <v>121.99</v>
      </c>
      <c r="CR562">
        <v>0</v>
      </c>
      <c r="CS562">
        <v>141.99</v>
      </c>
      <c r="CT562">
        <v>0</v>
      </c>
      <c r="CU562">
        <v>7</v>
      </c>
      <c r="CV562">
        <v>226.8</v>
      </c>
      <c r="CW562" t="s">
        <v>1335</v>
      </c>
      <c r="CX562">
        <v>3904.52</v>
      </c>
      <c r="CY562">
        <v>0.03</v>
      </c>
      <c r="CZ562">
        <v>0.03</v>
      </c>
      <c r="DA562">
        <v>0</v>
      </c>
      <c r="DB562">
        <v>0.01</v>
      </c>
      <c r="DC562">
        <v>0</v>
      </c>
      <c r="DD562">
        <v>0.12</v>
      </c>
      <c r="DE562">
        <v>0</v>
      </c>
      <c r="DF562">
        <v>0.14000000000000001</v>
      </c>
      <c r="DG562">
        <v>0</v>
      </c>
      <c r="DH562">
        <v>0</v>
      </c>
      <c r="DI562">
        <v>0</v>
      </c>
      <c r="DJ562">
        <v>0</v>
      </c>
      <c r="DK562">
        <v>0</v>
      </c>
      <c r="DL562">
        <v>0.19</v>
      </c>
      <c r="DM562">
        <v>0</v>
      </c>
      <c r="DN562">
        <v>0.06</v>
      </c>
      <c r="DO562">
        <v>0</v>
      </c>
      <c r="DP562">
        <v>0.01</v>
      </c>
      <c r="DQ562">
        <v>0.18</v>
      </c>
      <c r="DR562">
        <v>0</v>
      </c>
      <c r="DS562">
        <v>0.01</v>
      </c>
      <c r="DT562">
        <v>0.03</v>
      </c>
      <c r="DU562">
        <v>0.19</v>
      </c>
      <c r="DV562">
        <v>0</v>
      </c>
      <c r="DW562">
        <v>0</v>
      </c>
      <c r="DX562">
        <v>0</v>
      </c>
      <c r="DY562" s="5" t="s">
        <v>1335</v>
      </c>
      <c r="DZ562" s="5" t="s">
        <v>2870</v>
      </c>
      <c r="EA562" s="5" t="s">
        <v>2871</v>
      </c>
      <c r="EB562" s="5" t="s">
        <v>2862</v>
      </c>
      <c r="EC562" s="5">
        <v>3904.5155962499998</v>
      </c>
      <c r="ED562" s="8">
        <v>461.12481296600004</v>
      </c>
      <c r="EE562" s="7">
        <v>0.12</v>
      </c>
    </row>
    <row r="563" spans="1:135">
      <c r="A563">
        <v>1</v>
      </c>
      <c r="B563" t="s">
        <v>2238</v>
      </c>
      <c r="C563" t="s">
        <v>1333</v>
      </c>
      <c r="D563" t="s">
        <v>1334</v>
      </c>
      <c r="E563" t="s">
        <v>1337</v>
      </c>
      <c r="F563" t="s">
        <v>1334</v>
      </c>
      <c r="G563">
        <v>1958.7563625400001</v>
      </c>
      <c r="H563">
        <v>337.5625</v>
      </c>
      <c r="I563">
        <v>306.1875</v>
      </c>
      <c r="J563">
        <v>436.0625</v>
      </c>
      <c r="K563">
        <v>348.4375</v>
      </c>
      <c r="L563">
        <v>423.5</v>
      </c>
      <c r="M563">
        <v>106.5</v>
      </c>
      <c r="N563">
        <v>166.48536682128906</v>
      </c>
      <c r="O563">
        <v>332.94320678710938</v>
      </c>
      <c r="P563">
        <v>231.57872516783539</v>
      </c>
      <c r="Q563">
        <v>47</v>
      </c>
      <c r="R563">
        <v>0</v>
      </c>
      <c r="S563">
        <v>931.9375</v>
      </c>
      <c r="T563">
        <v>194.0625</v>
      </c>
      <c r="U563">
        <v>527.1875</v>
      </c>
      <c r="V563">
        <v>258.0625</v>
      </c>
      <c r="W563">
        <v>924.11641190924468</v>
      </c>
      <c r="X563">
        <v>14.921271340587802</v>
      </c>
      <c r="Y563">
        <v>120</v>
      </c>
      <c r="Z563">
        <v>631131.94609999994</v>
      </c>
      <c r="AA563">
        <v>221.16</v>
      </c>
      <c r="AB563">
        <v>29.62</v>
      </c>
      <c r="AC563">
        <v>29.16</v>
      </c>
      <c r="AD563">
        <v>0.46</v>
      </c>
      <c r="AE563">
        <v>9.3000000000000007</v>
      </c>
      <c r="AF563">
        <v>176.52</v>
      </c>
      <c r="AG563">
        <v>5.72</v>
      </c>
      <c r="AH563">
        <v>38.5</v>
      </c>
      <c r="AI563">
        <v>55.3</v>
      </c>
      <c r="AJ563">
        <v>16.600000000000001</v>
      </c>
      <c r="AK563">
        <v>5.6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1.37</v>
      </c>
      <c r="AT563">
        <v>0</v>
      </c>
      <c r="AU563">
        <v>3.09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3.54</v>
      </c>
      <c r="BD563">
        <v>0</v>
      </c>
      <c r="BE563">
        <v>0</v>
      </c>
      <c r="BF563">
        <v>0</v>
      </c>
      <c r="BG563">
        <v>0</v>
      </c>
      <c r="BH563">
        <v>0</v>
      </c>
      <c r="BI563">
        <v>0</v>
      </c>
      <c r="BJ563">
        <v>0</v>
      </c>
      <c r="BK563">
        <v>1.66</v>
      </c>
      <c r="BL563">
        <v>33.450000000000003</v>
      </c>
      <c r="BM563">
        <v>19.55</v>
      </c>
      <c r="BN563">
        <v>0</v>
      </c>
      <c r="BO563">
        <v>6.83</v>
      </c>
      <c r="BP563">
        <v>0</v>
      </c>
      <c r="BQ563">
        <v>12.72</v>
      </c>
      <c r="BR563">
        <v>2.0100000000000002</v>
      </c>
      <c r="BS563">
        <v>0</v>
      </c>
      <c r="BT563">
        <v>0</v>
      </c>
      <c r="BU563">
        <v>0</v>
      </c>
      <c r="BV563">
        <v>0</v>
      </c>
      <c r="BW563">
        <v>2.3000000000000003</v>
      </c>
      <c r="BX563">
        <v>0</v>
      </c>
      <c r="BY563">
        <v>0</v>
      </c>
      <c r="BZ563">
        <v>0</v>
      </c>
      <c r="CA563">
        <v>5.36</v>
      </c>
      <c r="CB563">
        <v>0</v>
      </c>
      <c r="CC563">
        <v>0</v>
      </c>
      <c r="CD563">
        <v>1.1500000000000001</v>
      </c>
      <c r="CE563">
        <v>6.92</v>
      </c>
      <c r="CF563">
        <v>0</v>
      </c>
      <c r="CG563">
        <v>4.49</v>
      </c>
      <c r="CH563">
        <v>0</v>
      </c>
      <c r="CI563">
        <v>36.1</v>
      </c>
      <c r="CJ563">
        <v>0</v>
      </c>
      <c r="CK563">
        <v>13.5</v>
      </c>
      <c r="CL563">
        <v>0</v>
      </c>
      <c r="CM563">
        <v>0</v>
      </c>
      <c r="CN563">
        <v>0</v>
      </c>
      <c r="CO563">
        <v>0</v>
      </c>
      <c r="CP563">
        <v>1.72</v>
      </c>
      <c r="CQ563">
        <v>21.92</v>
      </c>
      <c r="CR563">
        <v>0</v>
      </c>
      <c r="CS563">
        <v>43.48</v>
      </c>
      <c r="CT563">
        <v>0</v>
      </c>
      <c r="CU563">
        <v>17</v>
      </c>
      <c r="CV563">
        <v>120</v>
      </c>
      <c r="CW563" t="s">
        <v>1337</v>
      </c>
      <c r="CX563">
        <v>1958.76</v>
      </c>
      <c r="CY563">
        <v>0.1</v>
      </c>
      <c r="CZ563">
        <v>0.02</v>
      </c>
      <c r="DA563">
        <v>0</v>
      </c>
      <c r="DB563">
        <v>0</v>
      </c>
      <c r="DC563">
        <v>0</v>
      </c>
      <c r="DD563">
        <v>0.09</v>
      </c>
      <c r="DE563">
        <v>0</v>
      </c>
      <c r="DF563">
        <v>0.13</v>
      </c>
      <c r="DG563">
        <v>0</v>
      </c>
      <c r="DH563">
        <v>0</v>
      </c>
      <c r="DI563">
        <v>0</v>
      </c>
      <c r="DJ563">
        <v>0</v>
      </c>
      <c r="DK563">
        <v>0</v>
      </c>
      <c r="DL563">
        <v>0.23</v>
      </c>
      <c r="DM563">
        <v>0</v>
      </c>
      <c r="DN563">
        <v>0.06</v>
      </c>
      <c r="DO563">
        <v>0</v>
      </c>
      <c r="DP563">
        <v>0.01</v>
      </c>
      <c r="DQ563">
        <v>0.26</v>
      </c>
      <c r="DR563">
        <v>0.02</v>
      </c>
      <c r="DS563">
        <v>0.01</v>
      </c>
      <c r="DT563">
        <v>0</v>
      </c>
      <c r="DU563">
        <v>0.06</v>
      </c>
      <c r="DV563">
        <v>0</v>
      </c>
      <c r="DW563">
        <v>0</v>
      </c>
      <c r="DX563">
        <v>0</v>
      </c>
      <c r="DY563" s="5" t="s">
        <v>1337</v>
      </c>
      <c r="DZ563" s="5" t="s">
        <v>2871</v>
      </c>
      <c r="EA563" s="5" t="s">
        <v>2871</v>
      </c>
      <c r="EB563" s="5" t="s">
        <v>2862</v>
      </c>
      <c r="EC563" s="5">
        <v>1958.7563625400001</v>
      </c>
      <c r="ED563" s="8">
        <v>186.630262356</v>
      </c>
      <c r="EE563" s="7">
        <v>0.1</v>
      </c>
    </row>
    <row r="564" spans="1:135">
      <c r="A564">
        <v>1</v>
      </c>
      <c r="B564" t="s">
        <v>2238</v>
      </c>
      <c r="C564" t="s">
        <v>1333</v>
      </c>
      <c r="D564" t="s">
        <v>1334</v>
      </c>
      <c r="E564" t="s">
        <v>1338</v>
      </c>
      <c r="F564" t="s">
        <v>1339</v>
      </c>
      <c r="G564">
        <v>849.58369566299996</v>
      </c>
      <c r="H564">
        <v>254.1875</v>
      </c>
      <c r="I564">
        <v>142.125</v>
      </c>
      <c r="J564">
        <v>134.25</v>
      </c>
      <c r="K564">
        <v>87.8125</v>
      </c>
      <c r="L564">
        <v>156</v>
      </c>
      <c r="M564">
        <v>75.75</v>
      </c>
      <c r="N564">
        <v>239.43977355957031</v>
      </c>
      <c r="O564">
        <v>450.28903198242188</v>
      </c>
      <c r="P564">
        <v>297.49210401079864</v>
      </c>
      <c r="Q564">
        <v>45.8125</v>
      </c>
      <c r="R564">
        <v>2.5</v>
      </c>
      <c r="S564">
        <v>461.375</v>
      </c>
      <c r="T564">
        <v>6.5</v>
      </c>
      <c r="U564">
        <v>228.9375</v>
      </c>
      <c r="V564">
        <v>105</v>
      </c>
      <c r="W564">
        <v>969.5708719305984</v>
      </c>
      <c r="X564">
        <v>14.72997132774592</v>
      </c>
      <c r="Y564">
        <v>30</v>
      </c>
      <c r="Z564">
        <v>49887.619399999996</v>
      </c>
      <c r="AA564">
        <v>33.85</v>
      </c>
      <c r="AB564">
        <v>6.8</v>
      </c>
      <c r="AC564">
        <v>6.8</v>
      </c>
      <c r="AD564">
        <v>0</v>
      </c>
      <c r="AE564">
        <v>2.16</v>
      </c>
      <c r="AF564">
        <v>24.68</v>
      </c>
      <c r="AG564">
        <v>0.21</v>
      </c>
      <c r="AH564">
        <v>2.9</v>
      </c>
      <c r="AI564">
        <v>13.8</v>
      </c>
      <c r="AJ564">
        <v>3.2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2.94</v>
      </c>
      <c r="BD564">
        <v>0</v>
      </c>
      <c r="BE564">
        <v>0</v>
      </c>
      <c r="BF564">
        <v>0</v>
      </c>
      <c r="BG564">
        <v>0</v>
      </c>
      <c r="BH564">
        <v>0</v>
      </c>
      <c r="BI564">
        <v>0</v>
      </c>
      <c r="BJ564">
        <v>0</v>
      </c>
      <c r="BK564">
        <v>0</v>
      </c>
      <c r="BL564">
        <v>5.86</v>
      </c>
      <c r="BM564">
        <v>2.4300000000000002</v>
      </c>
      <c r="BN564">
        <v>0</v>
      </c>
      <c r="BO564">
        <v>0</v>
      </c>
      <c r="BP564">
        <v>0</v>
      </c>
      <c r="BQ564">
        <v>1.88</v>
      </c>
      <c r="BR564">
        <v>0</v>
      </c>
      <c r="BS564">
        <v>0</v>
      </c>
      <c r="BT564">
        <v>0.66</v>
      </c>
      <c r="BU564">
        <v>0</v>
      </c>
      <c r="BV564">
        <v>0</v>
      </c>
      <c r="BW564">
        <v>0</v>
      </c>
      <c r="BX564">
        <v>0</v>
      </c>
      <c r="BY564">
        <v>0</v>
      </c>
      <c r="BZ564">
        <v>0</v>
      </c>
      <c r="CA564">
        <v>0.78</v>
      </c>
      <c r="CB564">
        <v>0</v>
      </c>
      <c r="CC564">
        <v>0</v>
      </c>
      <c r="CD564">
        <v>0</v>
      </c>
      <c r="CE564">
        <v>3.76</v>
      </c>
      <c r="CF564">
        <v>1.43</v>
      </c>
      <c r="CG564">
        <v>0</v>
      </c>
      <c r="CH564">
        <v>0</v>
      </c>
      <c r="CI564">
        <v>8.02</v>
      </c>
      <c r="CJ564">
        <v>0</v>
      </c>
      <c r="CK564">
        <v>2.96</v>
      </c>
      <c r="CL564">
        <v>0</v>
      </c>
      <c r="CM564">
        <v>0</v>
      </c>
      <c r="CN564">
        <v>0</v>
      </c>
      <c r="CO564">
        <v>0</v>
      </c>
      <c r="CP564">
        <v>0</v>
      </c>
      <c r="CQ564">
        <v>0</v>
      </c>
      <c r="CR564">
        <v>0</v>
      </c>
      <c r="CS564">
        <v>3.13</v>
      </c>
      <c r="CT564">
        <v>0</v>
      </c>
      <c r="CU564">
        <v>1</v>
      </c>
      <c r="CV564">
        <v>15</v>
      </c>
      <c r="CW564" t="s">
        <v>1338</v>
      </c>
      <c r="CX564">
        <v>849.58</v>
      </c>
      <c r="CY564">
        <v>0.21</v>
      </c>
      <c r="CZ564">
        <v>0.04</v>
      </c>
      <c r="DA564">
        <v>0</v>
      </c>
      <c r="DB564">
        <v>0</v>
      </c>
      <c r="DC564">
        <v>0</v>
      </c>
      <c r="DD564">
        <v>0.03</v>
      </c>
      <c r="DE564">
        <v>0.01</v>
      </c>
      <c r="DF564">
        <v>0.17</v>
      </c>
      <c r="DG564">
        <v>0</v>
      </c>
      <c r="DH564">
        <v>0</v>
      </c>
      <c r="DI564">
        <v>0</v>
      </c>
      <c r="DJ564">
        <v>0</v>
      </c>
      <c r="DK564">
        <v>0</v>
      </c>
      <c r="DL564">
        <v>0.05</v>
      </c>
      <c r="DM564">
        <v>0</v>
      </c>
      <c r="DN564">
        <v>0.37</v>
      </c>
      <c r="DO564">
        <v>0</v>
      </c>
      <c r="DP564">
        <v>0.03</v>
      </c>
      <c r="DQ564">
        <v>0.05</v>
      </c>
      <c r="DR564">
        <v>0</v>
      </c>
      <c r="DS564">
        <v>0</v>
      </c>
      <c r="DT564">
        <v>0.01</v>
      </c>
      <c r="DU564">
        <v>0.04</v>
      </c>
      <c r="DV564">
        <v>0</v>
      </c>
      <c r="DW564">
        <v>0</v>
      </c>
      <c r="DX564">
        <v>0</v>
      </c>
      <c r="DY564" s="5" t="s">
        <v>1338</v>
      </c>
      <c r="DZ564" s="5" t="s">
        <v>2872</v>
      </c>
      <c r="EA564" s="5" t="s">
        <v>2871</v>
      </c>
      <c r="EB564" s="5" t="s">
        <v>2862</v>
      </c>
      <c r="EC564" s="5">
        <v>849.58369566299996</v>
      </c>
      <c r="ED564" s="8">
        <v>442.33740839799998</v>
      </c>
      <c r="EE564" s="7">
        <v>0.52</v>
      </c>
    </row>
    <row r="565" spans="1:135">
      <c r="A565">
        <v>1</v>
      </c>
      <c r="B565" t="s">
        <v>2238</v>
      </c>
      <c r="C565" t="s">
        <v>1333</v>
      </c>
      <c r="D565" t="s">
        <v>1334</v>
      </c>
      <c r="E565" t="s">
        <v>1340</v>
      </c>
      <c r="F565" t="s">
        <v>1341</v>
      </c>
      <c r="G565">
        <v>2379.4861956200002</v>
      </c>
      <c r="H565">
        <v>779.0625</v>
      </c>
      <c r="I565">
        <v>248.8125</v>
      </c>
      <c r="J565">
        <v>350.5625</v>
      </c>
      <c r="K565">
        <v>297.125</v>
      </c>
      <c r="L565">
        <v>399.5625</v>
      </c>
      <c r="M565">
        <v>304.1875</v>
      </c>
      <c r="N565">
        <v>234.12184143066406</v>
      </c>
      <c r="O565">
        <v>482.96218872070313</v>
      </c>
      <c r="P565">
        <v>305.16394277007129</v>
      </c>
      <c r="Q565">
        <v>65.0625</v>
      </c>
      <c r="R565">
        <v>12.0625</v>
      </c>
      <c r="S565">
        <v>228.125</v>
      </c>
      <c r="T565">
        <v>656.875</v>
      </c>
      <c r="U565">
        <v>869.4375</v>
      </c>
      <c r="V565">
        <v>547.75</v>
      </c>
      <c r="W565">
        <v>956.17924602653352</v>
      </c>
      <c r="X565">
        <v>14.798833048732432</v>
      </c>
      <c r="Y565">
        <v>168</v>
      </c>
      <c r="Z565">
        <v>856645.02170000004</v>
      </c>
      <c r="AA565">
        <v>326.52</v>
      </c>
      <c r="AB565">
        <v>26.35</v>
      </c>
      <c r="AC565">
        <v>26.32</v>
      </c>
      <c r="AD565">
        <v>0.03</v>
      </c>
      <c r="AE565">
        <v>13.45</v>
      </c>
      <c r="AF565">
        <v>230.92</v>
      </c>
      <c r="AG565">
        <v>55.8</v>
      </c>
      <c r="AH565">
        <v>11.2</v>
      </c>
      <c r="AI565">
        <v>77.100000000000009</v>
      </c>
      <c r="AJ565">
        <v>26.1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1.1000000000000001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22.94</v>
      </c>
      <c r="BD565">
        <v>0</v>
      </c>
      <c r="BE565">
        <v>0</v>
      </c>
      <c r="BF565">
        <v>0</v>
      </c>
      <c r="BG565">
        <v>0</v>
      </c>
      <c r="BH565">
        <v>0</v>
      </c>
      <c r="BI565">
        <v>0</v>
      </c>
      <c r="BJ565">
        <v>0</v>
      </c>
      <c r="BK565">
        <v>0</v>
      </c>
      <c r="BL565">
        <v>15.46</v>
      </c>
      <c r="BM565">
        <v>67.97</v>
      </c>
      <c r="BN565">
        <v>0</v>
      </c>
      <c r="BO565">
        <v>0</v>
      </c>
      <c r="BP565">
        <v>0</v>
      </c>
      <c r="BQ565">
        <v>53.39</v>
      </c>
      <c r="BR565">
        <v>0</v>
      </c>
      <c r="BS565">
        <v>0</v>
      </c>
      <c r="BT565">
        <v>4.4800000000000004</v>
      </c>
      <c r="BU565">
        <v>0</v>
      </c>
      <c r="BV565">
        <v>0</v>
      </c>
      <c r="BW565">
        <v>0</v>
      </c>
      <c r="BX565">
        <v>0</v>
      </c>
      <c r="BY565">
        <v>0</v>
      </c>
      <c r="BZ565">
        <v>0</v>
      </c>
      <c r="CA565">
        <v>2.39</v>
      </c>
      <c r="CB565">
        <v>0</v>
      </c>
      <c r="CC565">
        <v>0</v>
      </c>
      <c r="CD565">
        <v>1.45</v>
      </c>
      <c r="CE565">
        <v>0</v>
      </c>
      <c r="CF565">
        <v>0</v>
      </c>
      <c r="CG565">
        <v>9.9500000000000011</v>
      </c>
      <c r="CH565">
        <v>0</v>
      </c>
      <c r="CI565">
        <v>14.87</v>
      </c>
      <c r="CJ565">
        <v>0</v>
      </c>
      <c r="CK565">
        <v>9.9500000000000011</v>
      </c>
      <c r="CL565">
        <v>0</v>
      </c>
      <c r="CM565">
        <v>0</v>
      </c>
      <c r="CN565">
        <v>0</v>
      </c>
      <c r="CO565">
        <v>0</v>
      </c>
      <c r="CP565">
        <v>0</v>
      </c>
      <c r="CQ565">
        <v>23.06</v>
      </c>
      <c r="CR565">
        <v>0</v>
      </c>
      <c r="CS565">
        <v>99.51</v>
      </c>
      <c r="CT565">
        <v>0</v>
      </c>
      <c r="CU565">
        <v>33</v>
      </c>
      <c r="CV565">
        <v>84</v>
      </c>
      <c r="CW565" t="s">
        <v>1340</v>
      </c>
      <c r="CX565">
        <v>2379.4899999999998</v>
      </c>
      <c r="CY565">
        <v>0.1</v>
      </c>
      <c r="CZ565">
        <v>0.04</v>
      </c>
      <c r="DA565">
        <v>0</v>
      </c>
      <c r="DB565">
        <v>0.03</v>
      </c>
      <c r="DC565">
        <v>0</v>
      </c>
      <c r="DD565">
        <v>0.09</v>
      </c>
      <c r="DE565">
        <v>0</v>
      </c>
      <c r="DF565">
        <v>0.15</v>
      </c>
      <c r="DG565">
        <v>0</v>
      </c>
      <c r="DH565">
        <v>0</v>
      </c>
      <c r="DI565">
        <v>0</v>
      </c>
      <c r="DJ565">
        <v>0</v>
      </c>
      <c r="DK565">
        <v>0</v>
      </c>
      <c r="DL565">
        <v>0.16</v>
      </c>
      <c r="DM565">
        <v>0</v>
      </c>
      <c r="DN565">
        <v>0.08</v>
      </c>
      <c r="DO565">
        <v>0</v>
      </c>
      <c r="DP565">
        <v>0.01</v>
      </c>
      <c r="DQ565">
        <v>0.02</v>
      </c>
      <c r="DR565">
        <v>0</v>
      </c>
      <c r="DS565">
        <v>0</v>
      </c>
      <c r="DT565">
        <v>0.01</v>
      </c>
      <c r="DU565">
        <v>0.3</v>
      </c>
      <c r="DV565">
        <v>0</v>
      </c>
      <c r="DW565">
        <v>0</v>
      </c>
      <c r="DX565">
        <v>0</v>
      </c>
      <c r="DY565" s="5" t="s">
        <v>1340</v>
      </c>
      <c r="DZ565" s="5" t="s">
        <v>2873</v>
      </c>
      <c r="EA565" s="5" t="s">
        <v>2871</v>
      </c>
      <c r="EB565" s="5" t="s">
        <v>2862</v>
      </c>
      <c r="EC565" s="5">
        <v>2379.4861956200002</v>
      </c>
      <c r="ED565" s="8">
        <v>449.57420725899999</v>
      </c>
      <c r="EE565" s="7">
        <v>0.19</v>
      </c>
    </row>
    <row r="566" spans="1:135">
      <c r="A566">
        <v>1</v>
      </c>
      <c r="B566" t="s">
        <v>2238</v>
      </c>
      <c r="C566" t="s">
        <v>1333</v>
      </c>
      <c r="D566" t="s">
        <v>1334</v>
      </c>
      <c r="E566" t="s">
        <v>1342</v>
      </c>
      <c r="F566" t="s">
        <v>1343</v>
      </c>
      <c r="G566">
        <v>752.73833341700004</v>
      </c>
      <c r="H566">
        <v>150.75</v>
      </c>
      <c r="I566">
        <v>138.75</v>
      </c>
      <c r="J566">
        <v>182.875</v>
      </c>
      <c r="K566">
        <v>134.3125</v>
      </c>
      <c r="L566">
        <v>110.875</v>
      </c>
      <c r="M566">
        <v>34.9375</v>
      </c>
      <c r="N566">
        <v>220.11888122558594</v>
      </c>
      <c r="O566">
        <v>330.49996948242188</v>
      </c>
      <c r="P566">
        <v>268.12360456726481</v>
      </c>
      <c r="Q566">
        <v>18.4375</v>
      </c>
      <c r="R566">
        <v>0</v>
      </c>
      <c r="S566">
        <v>173.75</v>
      </c>
      <c r="T566">
        <v>309.5625</v>
      </c>
      <c r="U566">
        <v>105.5</v>
      </c>
      <c r="V566">
        <v>145.25</v>
      </c>
      <c r="W566">
        <v>957.62859040345347</v>
      </c>
      <c r="X566">
        <v>14.978631080856717</v>
      </c>
      <c r="Y566">
        <v>64</v>
      </c>
      <c r="Z566">
        <v>118930.09149999999</v>
      </c>
      <c r="AA566">
        <v>138.61000000000001</v>
      </c>
      <c r="AB566">
        <v>22</v>
      </c>
      <c r="AC566">
        <v>22</v>
      </c>
      <c r="AD566">
        <v>0</v>
      </c>
      <c r="AE566">
        <v>5.92</v>
      </c>
      <c r="AF566">
        <v>103.73</v>
      </c>
      <c r="AG566">
        <v>6.96</v>
      </c>
      <c r="AH566">
        <v>2.1</v>
      </c>
      <c r="AI566">
        <v>19.7</v>
      </c>
      <c r="AJ566">
        <v>6.6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  <c r="BJ566">
        <v>0</v>
      </c>
      <c r="BK566">
        <v>0</v>
      </c>
      <c r="BL566">
        <v>26.17</v>
      </c>
      <c r="BM566">
        <v>17.79</v>
      </c>
      <c r="BN566">
        <v>0</v>
      </c>
      <c r="BO566">
        <v>0</v>
      </c>
      <c r="BP566">
        <v>0</v>
      </c>
      <c r="BQ566">
        <v>10.69</v>
      </c>
      <c r="BR566">
        <v>0</v>
      </c>
      <c r="BS566">
        <v>0</v>
      </c>
      <c r="BT566">
        <v>8.3800000000000008</v>
      </c>
      <c r="BU566">
        <v>0</v>
      </c>
      <c r="BV566">
        <v>0</v>
      </c>
      <c r="BW566">
        <v>0</v>
      </c>
      <c r="BX566">
        <v>0</v>
      </c>
      <c r="BY566">
        <v>0</v>
      </c>
      <c r="BZ566">
        <v>0</v>
      </c>
      <c r="CA566">
        <v>1.99</v>
      </c>
      <c r="CB566">
        <v>0</v>
      </c>
      <c r="CC566">
        <v>0</v>
      </c>
      <c r="CD566">
        <v>0</v>
      </c>
      <c r="CE566">
        <v>3.74</v>
      </c>
      <c r="CF566">
        <v>0</v>
      </c>
      <c r="CG566">
        <v>6.2</v>
      </c>
      <c r="CH566">
        <v>0</v>
      </c>
      <c r="CI566">
        <v>10.27</v>
      </c>
      <c r="CJ566">
        <v>0</v>
      </c>
      <c r="CK566">
        <v>6.47</v>
      </c>
      <c r="CL566">
        <v>0</v>
      </c>
      <c r="CM566">
        <v>0</v>
      </c>
      <c r="CN566">
        <v>0</v>
      </c>
      <c r="CO566">
        <v>3.59</v>
      </c>
      <c r="CP566">
        <v>0</v>
      </c>
      <c r="CQ566">
        <v>17.36</v>
      </c>
      <c r="CR566">
        <v>0</v>
      </c>
      <c r="CS566">
        <v>25.96</v>
      </c>
      <c r="CT566">
        <v>0</v>
      </c>
      <c r="CU566" t="s">
        <v>2241</v>
      </c>
      <c r="CV566">
        <v>38.4</v>
      </c>
      <c r="CW566" t="s">
        <v>1342</v>
      </c>
      <c r="CX566">
        <v>752.74</v>
      </c>
      <c r="CY566">
        <v>0.05</v>
      </c>
      <c r="CZ566">
        <v>0.04</v>
      </c>
      <c r="DA566">
        <v>0</v>
      </c>
      <c r="DB566">
        <v>0</v>
      </c>
      <c r="DC566">
        <v>0</v>
      </c>
      <c r="DD566">
        <v>0.21</v>
      </c>
      <c r="DE566">
        <v>0</v>
      </c>
      <c r="DF566">
        <v>0.13</v>
      </c>
      <c r="DG566">
        <v>0</v>
      </c>
      <c r="DH566">
        <v>0</v>
      </c>
      <c r="DI566">
        <v>0</v>
      </c>
      <c r="DJ566">
        <v>0</v>
      </c>
      <c r="DK566">
        <v>0</v>
      </c>
      <c r="DL566">
        <v>0.3</v>
      </c>
      <c r="DM566">
        <v>0</v>
      </c>
      <c r="DN566">
        <v>0.04</v>
      </c>
      <c r="DO566">
        <v>0</v>
      </c>
      <c r="DP566">
        <v>0.01</v>
      </c>
      <c r="DQ566">
        <v>7.0000000000000007E-2</v>
      </c>
      <c r="DR566">
        <v>0</v>
      </c>
      <c r="DS566">
        <v>0</v>
      </c>
      <c r="DT566">
        <v>0.05</v>
      </c>
      <c r="DU566">
        <v>0.1</v>
      </c>
      <c r="DV566">
        <v>0</v>
      </c>
      <c r="DW566">
        <v>0</v>
      </c>
      <c r="DX566">
        <v>0</v>
      </c>
      <c r="DY566" s="5" t="s">
        <v>1342</v>
      </c>
      <c r="DZ566" s="5" t="s">
        <v>2874</v>
      </c>
      <c r="EA566" s="5" t="s">
        <v>2871</v>
      </c>
      <c r="EB566" s="5" t="s">
        <v>2862</v>
      </c>
      <c r="EC566" s="5">
        <v>752.73833341700004</v>
      </c>
      <c r="ED566" s="8">
        <v>0</v>
      </c>
      <c r="EE566" s="7">
        <v>0</v>
      </c>
    </row>
    <row r="567" spans="1:135">
      <c r="A567">
        <v>1</v>
      </c>
      <c r="B567" t="s">
        <v>2238</v>
      </c>
      <c r="C567" t="s">
        <v>1333</v>
      </c>
      <c r="D567" t="s">
        <v>1334</v>
      </c>
      <c r="E567" t="s">
        <v>1344</v>
      </c>
      <c r="F567" t="s">
        <v>1345</v>
      </c>
      <c r="G567">
        <v>2527.4553351</v>
      </c>
      <c r="H567">
        <v>216.25</v>
      </c>
      <c r="I567">
        <v>282.3125</v>
      </c>
      <c r="J567">
        <v>501.75</v>
      </c>
      <c r="K567">
        <v>453.75</v>
      </c>
      <c r="L567">
        <v>630.8125</v>
      </c>
      <c r="M567">
        <v>442.75</v>
      </c>
      <c r="N567">
        <v>153.98594665527344</v>
      </c>
      <c r="O567">
        <v>532.44158935546875</v>
      </c>
      <c r="P567">
        <v>297.8333029607644</v>
      </c>
      <c r="Q567">
        <v>27.8125</v>
      </c>
      <c r="R567">
        <v>84.375</v>
      </c>
      <c r="S567">
        <v>853.625</v>
      </c>
      <c r="T567">
        <v>444.5625</v>
      </c>
      <c r="U567">
        <v>988.875</v>
      </c>
      <c r="V567">
        <v>128.375</v>
      </c>
      <c r="W567">
        <v>941.15093872906721</v>
      </c>
      <c r="X567">
        <v>14.827105647215969</v>
      </c>
      <c r="Y567">
        <v>171</v>
      </c>
      <c r="Z567">
        <v>332182.37329999998</v>
      </c>
      <c r="AA567">
        <v>301.22000000000003</v>
      </c>
      <c r="AB567">
        <v>29.34</v>
      </c>
      <c r="AC567">
        <v>29.34</v>
      </c>
      <c r="AD567">
        <v>0</v>
      </c>
      <c r="AE567">
        <v>16.399999999999999</v>
      </c>
      <c r="AF567">
        <v>244.36</v>
      </c>
      <c r="AG567">
        <v>11.12</v>
      </c>
      <c r="AH567">
        <v>1.4</v>
      </c>
      <c r="AI567">
        <v>42.8</v>
      </c>
      <c r="AJ567">
        <v>27.6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4.28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  <c r="BJ567">
        <v>0</v>
      </c>
      <c r="BK567">
        <v>0</v>
      </c>
      <c r="BL567">
        <v>31.220000000000002</v>
      </c>
      <c r="BM567">
        <v>53.28</v>
      </c>
      <c r="BN567">
        <v>0</v>
      </c>
      <c r="BO567">
        <v>0</v>
      </c>
      <c r="BP567">
        <v>0</v>
      </c>
      <c r="BQ567">
        <v>11.55</v>
      </c>
      <c r="BR567">
        <v>0</v>
      </c>
      <c r="BS567">
        <v>0</v>
      </c>
      <c r="BT567">
        <v>1.48</v>
      </c>
      <c r="BU567">
        <v>0</v>
      </c>
      <c r="BV567">
        <v>0</v>
      </c>
      <c r="BW567">
        <v>0</v>
      </c>
      <c r="BX567">
        <v>0</v>
      </c>
      <c r="BY567">
        <v>0</v>
      </c>
      <c r="BZ567">
        <v>0</v>
      </c>
      <c r="CA567">
        <v>0</v>
      </c>
      <c r="CB567">
        <v>0</v>
      </c>
      <c r="CC567">
        <v>0</v>
      </c>
      <c r="CD567">
        <v>0</v>
      </c>
      <c r="CE567">
        <v>2.66</v>
      </c>
      <c r="CF567">
        <v>0</v>
      </c>
      <c r="CG567">
        <v>9.0400000000000009</v>
      </c>
      <c r="CH567">
        <v>2.56</v>
      </c>
      <c r="CI567">
        <v>24.23</v>
      </c>
      <c r="CJ567">
        <v>0</v>
      </c>
      <c r="CK567">
        <v>13.73</v>
      </c>
      <c r="CL567">
        <v>0</v>
      </c>
      <c r="CM567">
        <v>0</v>
      </c>
      <c r="CN567">
        <v>0</v>
      </c>
      <c r="CO567">
        <v>0</v>
      </c>
      <c r="CP567">
        <v>2.42</v>
      </c>
      <c r="CQ567">
        <v>40.86</v>
      </c>
      <c r="CR567">
        <v>1.24</v>
      </c>
      <c r="CS567">
        <v>102.67</v>
      </c>
      <c r="CT567">
        <v>0</v>
      </c>
      <c r="CU567">
        <v>13</v>
      </c>
      <c r="CV567">
        <v>102.6</v>
      </c>
      <c r="CW567" t="s">
        <v>1344</v>
      </c>
      <c r="CX567">
        <v>2527.46</v>
      </c>
      <c r="CY567">
        <v>0.03</v>
      </c>
      <c r="CZ567">
        <v>0.01</v>
      </c>
      <c r="DA567">
        <v>0</v>
      </c>
      <c r="DB567">
        <v>0</v>
      </c>
      <c r="DC567">
        <v>0</v>
      </c>
      <c r="DD567">
        <v>0.06</v>
      </c>
      <c r="DE567">
        <v>0</v>
      </c>
      <c r="DF567">
        <v>0.12</v>
      </c>
      <c r="DG567">
        <v>0</v>
      </c>
      <c r="DH567">
        <v>0</v>
      </c>
      <c r="DI567">
        <v>0</v>
      </c>
      <c r="DJ567">
        <v>0</v>
      </c>
      <c r="DK567">
        <v>0</v>
      </c>
      <c r="DL567">
        <v>0.15</v>
      </c>
      <c r="DM567">
        <v>0</v>
      </c>
      <c r="DN567">
        <v>0.12</v>
      </c>
      <c r="DO567">
        <v>0</v>
      </c>
      <c r="DP567">
        <v>0.02</v>
      </c>
      <c r="DQ567">
        <v>0.27</v>
      </c>
      <c r="DR567">
        <v>0</v>
      </c>
      <c r="DS567">
        <v>0.01</v>
      </c>
      <c r="DT567">
        <v>0</v>
      </c>
      <c r="DU567">
        <v>0.21</v>
      </c>
      <c r="DV567">
        <v>0</v>
      </c>
      <c r="DW567">
        <v>0</v>
      </c>
      <c r="DX567">
        <v>0</v>
      </c>
      <c r="DY567" s="5" t="s">
        <v>1344</v>
      </c>
      <c r="DZ567" s="5" t="s">
        <v>2875</v>
      </c>
      <c r="EA567" s="5" t="s">
        <v>2871</v>
      </c>
      <c r="EB567" s="5" t="s">
        <v>2862</v>
      </c>
      <c r="EC567" s="5">
        <v>2527.4553351</v>
      </c>
      <c r="ED567" s="8">
        <v>674.33016116891997</v>
      </c>
      <c r="EE567" s="7">
        <v>0.27</v>
      </c>
    </row>
    <row r="568" spans="1:135">
      <c r="A568">
        <v>1</v>
      </c>
      <c r="B568" t="s">
        <v>2238</v>
      </c>
      <c r="C568" t="s">
        <v>1333</v>
      </c>
      <c r="D568" t="s">
        <v>1334</v>
      </c>
      <c r="E568" t="s">
        <v>1346</v>
      </c>
      <c r="F568" t="s">
        <v>1347</v>
      </c>
      <c r="G568">
        <v>4128.8603691199996</v>
      </c>
      <c r="H568">
        <v>969.3125</v>
      </c>
      <c r="I568">
        <v>721.875</v>
      </c>
      <c r="J568">
        <v>855.4375</v>
      </c>
      <c r="K568">
        <v>684.0625</v>
      </c>
      <c r="L568">
        <v>702.75</v>
      </c>
      <c r="M568">
        <v>196.3125</v>
      </c>
      <c r="N568">
        <v>168.28457641601563</v>
      </c>
      <c r="O568">
        <v>459.02325439453125</v>
      </c>
      <c r="P568">
        <v>264.87561152629252</v>
      </c>
      <c r="Q568">
        <v>66.5</v>
      </c>
      <c r="R568">
        <v>15.0625</v>
      </c>
      <c r="S568">
        <v>1147.3125</v>
      </c>
      <c r="T568">
        <v>833.4375</v>
      </c>
      <c r="U568">
        <v>1552.125</v>
      </c>
      <c r="V568">
        <v>515.3125</v>
      </c>
      <c r="W568">
        <v>935.6113381774145</v>
      </c>
      <c r="X568">
        <v>14.81762140478353</v>
      </c>
      <c r="Y568">
        <v>344</v>
      </c>
      <c r="Z568">
        <v>3813712.9638999999</v>
      </c>
      <c r="AA568">
        <v>605.68000000000006</v>
      </c>
      <c r="AB568">
        <v>90.86</v>
      </c>
      <c r="AC568">
        <v>82.26</v>
      </c>
      <c r="AD568">
        <v>8.6</v>
      </c>
      <c r="AE568">
        <v>27.14</v>
      </c>
      <c r="AF568">
        <v>469.27</v>
      </c>
      <c r="AG568">
        <v>18.41</v>
      </c>
      <c r="AH568">
        <v>124.4</v>
      </c>
      <c r="AI568">
        <v>131.30000000000001</v>
      </c>
      <c r="AJ568">
        <v>64</v>
      </c>
      <c r="AK568">
        <v>4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1.76</v>
      </c>
      <c r="AT568">
        <v>0</v>
      </c>
      <c r="AU568">
        <v>3.43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2.17</v>
      </c>
      <c r="BD568">
        <v>2.42</v>
      </c>
      <c r="BE568">
        <v>0</v>
      </c>
      <c r="BF568">
        <v>0</v>
      </c>
      <c r="BG568">
        <v>0</v>
      </c>
      <c r="BH568">
        <v>0</v>
      </c>
      <c r="BI568">
        <v>0</v>
      </c>
      <c r="BJ568">
        <v>0</v>
      </c>
      <c r="BK568">
        <v>0</v>
      </c>
      <c r="BL568">
        <v>68.89</v>
      </c>
      <c r="BM568">
        <v>67.53</v>
      </c>
      <c r="BN568">
        <v>0</v>
      </c>
      <c r="BO568">
        <v>11.33</v>
      </c>
      <c r="BP568">
        <v>0</v>
      </c>
      <c r="BQ568">
        <v>26.72</v>
      </c>
      <c r="BR568">
        <v>2.73</v>
      </c>
      <c r="BS568">
        <v>1.07</v>
      </c>
      <c r="BT568">
        <v>16.3</v>
      </c>
      <c r="BU568">
        <v>13.7</v>
      </c>
      <c r="BV568">
        <v>1.52</v>
      </c>
      <c r="BW568">
        <v>0.68</v>
      </c>
      <c r="BX568">
        <v>5.25</v>
      </c>
      <c r="BY568">
        <v>1</v>
      </c>
      <c r="BZ568">
        <v>0.74</v>
      </c>
      <c r="CA568">
        <v>11.51</v>
      </c>
      <c r="CB568">
        <v>0</v>
      </c>
      <c r="CC568">
        <v>0</v>
      </c>
      <c r="CD568">
        <v>0</v>
      </c>
      <c r="CE568">
        <v>11.17</v>
      </c>
      <c r="CF568">
        <v>0.98</v>
      </c>
      <c r="CG568">
        <v>23.39</v>
      </c>
      <c r="CH568">
        <v>0</v>
      </c>
      <c r="CI568">
        <v>68.67</v>
      </c>
      <c r="CJ568">
        <v>0</v>
      </c>
      <c r="CK568">
        <v>30.14</v>
      </c>
      <c r="CL568">
        <v>0</v>
      </c>
      <c r="CM568">
        <v>0</v>
      </c>
      <c r="CN568">
        <v>0</v>
      </c>
      <c r="CO568">
        <v>1.58</v>
      </c>
      <c r="CP568">
        <v>3</v>
      </c>
      <c r="CQ568">
        <v>144.88</v>
      </c>
      <c r="CR568">
        <v>2.17</v>
      </c>
      <c r="CS568">
        <v>80.95</v>
      </c>
      <c r="CT568">
        <v>0</v>
      </c>
      <c r="CU568">
        <v>8</v>
      </c>
      <c r="CV568">
        <v>378.40000000000003</v>
      </c>
      <c r="CW568" t="s">
        <v>1346</v>
      </c>
      <c r="CX568">
        <v>4128.8599999999997</v>
      </c>
      <c r="CY568">
        <v>7.0000000000000007E-2</v>
      </c>
      <c r="CZ568">
        <v>0.03</v>
      </c>
      <c r="DA568">
        <v>0</v>
      </c>
      <c r="DB568">
        <v>0.01</v>
      </c>
      <c r="DC568">
        <v>0</v>
      </c>
      <c r="DD568">
        <v>0.11</v>
      </c>
      <c r="DE568">
        <v>0</v>
      </c>
      <c r="DF568">
        <v>0.15</v>
      </c>
      <c r="DG568">
        <v>0</v>
      </c>
      <c r="DH568">
        <v>0</v>
      </c>
      <c r="DI568">
        <v>0.01</v>
      </c>
      <c r="DJ568">
        <v>0</v>
      </c>
      <c r="DK568">
        <v>0</v>
      </c>
      <c r="DL568">
        <v>0.06</v>
      </c>
      <c r="DM568">
        <v>0</v>
      </c>
      <c r="DN568">
        <v>7.0000000000000007E-2</v>
      </c>
      <c r="DO568">
        <v>0</v>
      </c>
      <c r="DP568">
        <v>0.01</v>
      </c>
      <c r="DQ568">
        <v>0.41</v>
      </c>
      <c r="DR568">
        <v>0</v>
      </c>
      <c r="DS568">
        <v>0</v>
      </c>
      <c r="DT568">
        <v>0</v>
      </c>
      <c r="DU568">
        <v>0.06</v>
      </c>
      <c r="DV568">
        <v>0</v>
      </c>
      <c r="DW568">
        <v>0</v>
      </c>
      <c r="DX568">
        <v>0</v>
      </c>
      <c r="DY568" s="5" t="s">
        <v>1346</v>
      </c>
      <c r="DZ568" s="5" t="s">
        <v>2876</v>
      </c>
      <c r="EA568" s="5" t="s">
        <v>2871</v>
      </c>
      <c r="EB568" s="5" t="s">
        <v>2862</v>
      </c>
      <c r="EC568" s="5">
        <v>4128.8603691199996</v>
      </c>
      <c r="ED568" s="8">
        <v>780.63726801560006</v>
      </c>
      <c r="EE568" s="7">
        <v>0.19</v>
      </c>
    </row>
    <row r="569" spans="1:135">
      <c r="A569">
        <v>1</v>
      </c>
      <c r="B569" t="s">
        <v>2238</v>
      </c>
      <c r="C569" t="s">
        <v>1333</v>
      </c>
      <c r="D569" t="s">
        <v>1334</v>
      </c>
      <c r="E569" t="s">
        <v>1348</v>
      </c>
      <c r="F569" t="s">
        <v>1349</v>
      </c>
      <c r="G569">
        <v>1113.50358897</v>
      </c>
      <c r="H569">
        <v>170.6875</v>
      </c>
      <c r="I569">
        <v>145.1875</v>
      </c>
      <c r="J569">
        <v>243.5625</v>
      </c>
      <c r="K569">
        <v>232.9375</v>
      </c>
      <c r="L569">
        <v>256.375</v>
      </c>
      <c r="M569">
        <v>64.75</v>
      </c>
      <c r="N569">
        <v>222.38070678710938</v>
      </c>
      <c r="O569">
        <v>336.23355102539063</v>
      </c>
      <c r="P569">
        <v>266.91342109214258</v>
      </c>
      <c r="Q569">
        <v>17.5625</v>
      </c>
      <c r="R569">
        <v>0</v>
      </c>
      <c r="S569">
        <v>223.6875</v>
      </c>
      <c r="T569">
        <v>550.9375</v>
      </c>
      <c r="U569">
        <v>123.125</v>
      </c>
      <c r="V569">
        <v>198.1875</v>
      </c>
      <c r="W569">
        <v>953.65720058367947</v>
      </c>
      <c r="X569">
        <v>14.852138848355596</v>
      </c>
      <c r="Y569">
        <v>67</v>
      </c>
      <c r="Z569">
        <v>192503.9515</v>
      </c>
      <c r="AA569">
        <v>137.47</v>
      </c>
      <c r="AB569">
        <v>19.55</v>
      </c>
      <c r="AC569">
        <v>19.55</v>
      </c>
      <c r="AD569">
        <v>0</v>
      </c>
      <c r="AE569">
        <v>5.66</v>
      </c>
      <c r="AF569">
        <v>109</v>
      </c>
      <c r="AG569">
        <v>3.26</v>
      </c>
      <c r="AH569">
        <v>0.8</v>
      </c>
      <c r="AI569">
        <v>65.5</v>
      </c>
      <c r="AJ569">
        <v>10.7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0</v>
      </c>
      <c r="BI569">
        <v>0</v>
      </c>
      <c r="BJ569">
        <v>0</v>
      </c>
      <c r="BK569">
        <v>0</v>
      </c>
      <c r="BL569">
        <v>7.84</v>
      </c>
      <c r="BM569">
        <v>13.16</v>
      </c>
      <c r="BN569">
        <v>0</v>
      </c>
      <c r="BO569">
        <v>0</v>
      </c>
      <c r="BP569">
        <v>0</v>
      </c>
      <c r="BQ569">
        <v>21.55</v>
      </c>
      <c r="BR569">
        <v>0</v>
      </c>
      <c r="BS569">
        <v>0</v>
      </c>
      <c r="BT569">
        <v>6.69</v>
      </c>
      <c r="BU569">
        <v>0</v>
      </c>
      <c r="BV569">
        <v>0</v>
      </c>
      <c r="BW569">
        <v>0</v>
      </c>
      <c r="BX569">
        <v>0</v>
      </c>
      <c r="BY569">
        <v>0</v>
      </c>
      <c r="BZ569">
        <v>0</v>
      </c>
      <c r="CA569">
        <v>0</v>
      </c>
      <c r="CB569">
        <v>0</v>
      </c>
      <c r="CC569">
        <v>0</v>
      </c>
      <c r="CD569">
        <v>0</v>
      </c>
      <c r="CE569">
        <v>2.77</v>
      </c>
      <c r="CF569">
        <v>0</v>
      </c>
      <c r="CG569">
        <v>6.05</v>
      </c>
      <c r="CH569">
        <v>0</v>
      </c>
      <c r="CI569">
        <v>15.37</v>
      </c>
      <c r="CJ569">
        <v>0</v>
      </c>
      <c r="CK569">
        <v>2.54</v>
      </c>
      <c r="CL569">
        <v>0</v>
      </c>
      <c r="CM569">
        <v>0</v>
      </c>
      <c r="CN569">
        <v>0</v>
      </c>
      <c r="CO569">
        <v>0</v>
      </c>
      <c r="CP569">
        <v>0</v>
      </c>
      <c r="CQ569">
        <v>42.61</v>
      </c>
      <c r="CR569">
        <v>0</v>
      </c>
      <c r="CS569">
        <v>18.89</v>
      </c>
      <c r="CT569">
        <v>0</v>
      </c>
      <c r="CU569">
        <v>3</v>
      </c>
      <c r="CV569">
        <v>67</v>
      </c>
      <c r="CW569" t="s">
        <v>1348</v>
      </c>
      <c r="CX569">
        <v>1113.5</v>
      </c>
      <c r="CY569">
        <v>0.03</v>
      </c>
      <c r="CZ569">
        <v>0.03</v>
      </c>
      <c r="DA569">
        <v>0</v>
      </c>
      <c r="DB569">
        <v>0.01</v>
      </c>
      <c r="DC569">
        <v>0</v>
      </c>
      <c r="DD569">
        <v>0.11</v>
      </c>
      <c r="DE569">
        <v>0</v>
      </c>
      <c r="DF569">
        <v>0.16</v>
      </c>
      <c r="DG569">
        <v>0</v>
      </c>
      <c r="DH569">
        <v>0</v>
      </c>
      <c r="DI569">
        <v>0</v>
      </c>
      <c r="DJ569">
        <v>0</v>
      </c>
      <c r="DK569">
        <v>0</v>
      </c>
      <c r="DL569">
        <v>0.24</v>
      </c>
      <c r="DM569">
        <v>0</v>
      </c>
      <c r="DN569">
        <v>0.1</v>
      </c>
      <c r="DO569">
        <v>0</v>
      </c>
      <c r="DP569">
        <v>0.02</v>
      </c>
      <c r="DQ569">
        <v>0.27</v>
      </c>
      <c r="DR569">
        <v>0</v>
      </c>
      <c r="DS569">
        <v>0</v>
      </c>
      <c r="DT569">
        <v>0.02</v>
      </c>
      <c r="DU569">
        <v>0.02</v>
      </c>
      <c r="DV569">
        <v>0</v>
      </c>
      <c r="DW569">
        <v>0</v>
      </c>
      <c r="DX569">
        <v>0</v>
      </c>
      <c r="DY569" s="5" t="s">
        <v>1348</v>
      </c>
      <c r="DZ569" s="5" t="s">
        <v>2877</v>
      </c>
      <c r="EA569" s="5" t="s">
        <v>2871</v>
      </c>
      <c r="EB569" s="5" t="s">
        <v>2862</v>
      </c>
      <c r="EC569" s="5">
        <v>1113.50358897</v>
      </c>
      <c r="ED569" s="8">
        <v>0</v>
      </c>
      <c r="EE569" s="7">
        <v>0</v>
      </c>
    </row>
    <row r="570" spans="1:135">
      <c r="A570">
        <v>1</v>
      </c>
      <c r="B570" t="s">
        <v>2238</v>
      </c>
      <c r="C570" t="s">
        <v>1350</v>
      </c>
      <c r="D570" t="s">
        <v>1351</v>
      </c>
      <c r="E570" t="s">
        <v>1352</v>
      </c>
      <c r="F570" t="s">
        <v>1351</v>
      </c>
      <c r="G570">
        <v>2841.7378224600002</v>
      </c>
      <c r="H570">
        <v>1048.25</v>
      </c>
      <c r="I570">
        <v>383.875</v>
      </c>
      <c r="J570">
        <v>372.75</v>
      </c>
      <c r="K570">
        <v>328.6875</v>
      </c>
      <c r="L570">
        <v>516.125</v>
      </c>
      <c r="M570">
        <v>191.75</v>
      </c>
      <c r="N570">
        <v>51.990562438964844</v>
      </c>
      <c r="O570">
        <v>226.11444091796875</v>
      </c>
      <c r="P570">
        <v>122.29223982934298</v>
      </c>
      <c r="Q570">
        <v>145.3125</v>
      </c>
      <c r="R570">
        <v>0</v>
      </c>
      <c r="S570">
        <v>943.125</v>
      </c>
      <c r="T570">
        <v>247.8125</v>
      </c>
      <c r="U570">
        <v>989.75</v>
      </c>
      <c r="V570">
        <v>515.4375</v>
      </c>
      <c r="W570">
        <v>768.0100479310496</v>
      </c>
      <c r="X570">
        <v>15.493353634404819</v>
      </c>
      <c r="Y570">
        <v>215</v>
      </c>
      <c r="Z570">
        <v>6489054.9550999999</v>
      </c>
      <c r="AA570">
        <v>499.21</v>
      </c>
      <c r="AB570">
        <v>200.32</v>
      </c>
      <c r="AC570">
        <v>138.4</v>
      </c>
      <c r="AD570">
        <v>61.92</v>
      </c>
      <c r="AE570">
        <v>14.38</v>
      </c>
      <c r="AF570">
        <v>262.33</v>
      </c>
      <c r="AG570">
        <v>22.18</v>
      </c>
      <c r="AH570">
        <v>69.600000000000009</v>
      </c>
      <c r="AI570">
        <v>53.6</v>
      </c>
      <c r="AJ570">
        <v>11.5</v>
      </c>
      <c r="AK570">
        <v>4.8</v>
      </c>
      <c r="AL570">
        <v>1.06</v>
      </c>
      <c r="AM570">
        <v>0</v>
      </c>
      <c r="AN570">
        <v>0</v>
      </c>
      <c r="AO570">
        <v>3</v>
      </c>
      <c r="AP570">
        <v>0</v>
      </c>
      <c r="AQ570">
        <v>5.77</v>
      </c>
      <c r="AR570">
        <v>0</v>
      </c>
      <c r="AS570">
        <v>6.17</v>
      </c>
      <c r="AT570">
        <v>7.79</v>
      </c>
      <c r="AU570">
        <v>5</v>
      </c>
      <c r="AV570">
        <v>1</v>
      </c>
      <c r="AW570">
        <v>17.59</v>
      </c>
      <c r="AX570">
        <v>0</v>
      </c>
      <c r="AY570">
        <v>0</v>
      </c>
      <c r="AZ570">
        <v>0</v>
      </c>
      <c r="BA570">
        <v>0</v>
      </c>
      <c r="BB570">
        <v>26.18</v>
      </c>
      <c r="BC570">
        <v>48.98</v>
      </c>
      <c r="BD570">
        <v>0</v>
      </c>
      <c r="BE570">
        <v>0</v>
      </c>
      <c r="BF570">
        <v>0</v>
      </c>
      <c r="BG570">
        <v>102.87</v>
      </c>
      <c r="BH570">
        <v>0</v>
      </c>
      <c r="BI570">
        <v>0</v>
      </c>
      <c r="BJ570">
        <v>0</v>
      </c>
      <c r="BK570">
        <v>6.47</v>
      </c>
      <c r="BL570">
        <v>8.9</v>
      </c>
      <c r="BM570">
        <v>39.94</v>
      </c>
      <c r="BN570">
        <v>0</v>
      </c>
      <c r="BO570">
        <v>6.14</v>
      </c>
      <c r="BP570">
        <v>1.6</v>
      </c>
      <c r="BQ570">
        <v>12.84</v>
      </c>
      <c r="BR570">
        <v>0</v>
      </c>
      <c r="BS570">
        <v>0.31</v>
      </c>
      <c r="BT570">
        <v>8.4700000000000006</v>
      </c>
      <c r="BU570">
        <v>3.1</v>
      </c>
      <c r="BV570">
        <v>1.4</v>
      </c>
      <c r="BW570">
        <v>2.17</v>
      </c>
      <c r="BX570">
        <v>0</v>
      </c>
      <c r="BY570">
        <v>0</v>
      </c>
      <c r="BZ570">
        <v>0</v>
      </c>
      <c r="CA570">
        <v>2.95</v>
      </c>
      <c r="CB570">
        <v>14.58</v>
      </c>
      <c r="CC570">
        <v>1.4</v>
      </c>
      <c r="CD570">
        <v>13.87</v>
      </c>
      <c r="CE570">
        <v>16.490000000000002</v>
      </c>
      <c r="CF570">
        <v>5.23</v>
      </c>
      <c r="CG570">
        <v>27.25</v>
      </c>
      <c r="CH570">
        <v>0</v>
      </c>
      <c r="CI570">
        <v>8.7000000000000011</v>
      </c>
      <c r="CJ570">
        <v>0</v>
      </c>
      <c r="CK570">
        <v>0</v>
      </c>
      <c r="CL570">
        <v>0</v>
      </c>
      <c r="CM570">
        <v>0</v>
      </c>
      <c r="CN570">
        <v>13.98</v>
      </c>
      <c r="CO570">
        <v>14.5</v>
      </c>
      <c r="CP570">
        <v>3.49</v>
      </c>
      <c r="CQ570">
        <v>6.33</v>
      </c>
      <c r="CR570">
        <v>0</v>
      </c>
      <c r="CS570">
        <v>53.69</v>
      </c>
      <c r="CT570">
        <v>0</v>
      </c>
      <c r="CU570">
        <v>169</v>
      </c>
      <c r="CV570">
        <v>215</v>
      </c>
      <c r="CW570" t="s">
        <v>1352</v>
      </c>
      <c r="CX570">
        <v>2841.74</v>
      </c>
      <c r="CY570">
        <v>0.22</v>
      </c>
      <c r="CZ570">
        <v>0.09</v>
      </c>
      <c r="DA570">
        <v>0</v>
      </c>
      <c r="DB570">
        <v>0.06</v>
      </c>
      <c r="DC570">
        <v>0.01</v>
      </c>
      <c r="DD570">
        <v>0.01</v>
      </c>
      <c r="DE570">
        <v>0</v>
      </c>
      <c r="DF570">
        <v>0.22</v>
      </c>
      <c r="DG570">
        <v>0</v>
      </c>
      <c r="DH570">
        <v>0</v>
      </c>
      <c r="DI570">
        <v>0</v>
      </c>
      <c r="DJ570">
        <v>0</v>
      </c>
      <c r="DK570">
        <v>0</v>
      </c>
      <c r="DL570">
        <v>0</v>
      </c>
      <c r="DM570">
        <v>0</v>
      </c>
      <c r="DN570">
        <v>0.15</v>
      </c>
      <c r="DO570">
        <v>0.01</v>
      </c>
      <c r="DP570">
        <v>0.05</v>
      </c>
      <c r="DQ570">
        <v>0.11</v>
      </c>
      <c r="DR570">
        <v>0</v>
      </c>
      <c r="DS570">
        <v>0.01</v>
      </c>
      <c r="DT570">
        <v>0.02</v>
      </c>
      <c r="DU570">
        <v>0.01</v>
      </c>
      <c r="DV570">
        <v>0</v>
      </c>
      <c r="DW570">
        <v>0</v>
      </c>
      <c r="DX570">
        <v>0</v>
      </c>
      <c r="DY570" s="5" t="s">
        <v>1352</v>
      </c>
      <c r="DZ570" s="5" t="s">
        <v>2878</v>
      </c>
      <c r="EA570" s="5" t="s">
        <v>2878</v>
      </c>
      <c r="EB570" s="5" t="s">
        <v>2862</v>
      </c>
      <c r="EC570" s="5">
        <v>2841.7378224600002</v>
      </c>
      <c r="ED570" s="8">
        <v>0</v>
      </c>
      <c r="EE570" s="7">
        <v>0</v>
      </c>
    </row>
    <row r="571" spans="1:135">
      <c r="A571">
        <v>1</v>
      </c>
      <c r="B571" t="s">
        <v>2238</v>
      </c>
      <c r="C571" t="s">
        <v>1350</v>
      </c>
      <c r="D571" t="s">
        <v>1351</v>
      </c>
      <c r="E571" t="s">
        <v>1353</v>
      </c>
      <c r="F571" t="s">
        <v>1354</v>
      </c>
      <c r="G571">
        <v>2816.66061227</v>
      </c>
      <c r="H571">
        <v>183.6875</v>
      </c>
      <c r="I571">
        <v>211.25</v>
      </c>
      <c r="J571">
        <v>352.125</v>
      </c>
      <c r="K571">
        <v>415.375</v>
      </c>
      <c r="L571">
        <v>765.5625</v>
      </c>
      <c r="M571">
        <v>888.5625</v>
      </c>
      <c r="N571">
        <v>96.219444274902344</v>
      </c>
      <c r="O571">
        <v>495.83428955078125</v>
      </c>
      <c r="P571">
        <v>259.37636101304872</v>
      </c>
      <c r="Q571">
        <v>47.3125</v>
      </c>
      <c r="R571">
        <v>2.125</v>
      </c>
      <c r="S571">
        <v>215.125</v>
      </c>
      <c r="T571">
        <v>939</v>
      </c>
      <c r="U571">
        <v>763.25</v>
      </c>
      <c r="V571">
        <v>849.75</v>
      </c>
      <c r="W571">
        <v>827.95506291192328</v>
      </c>
      <c r="X571">
        <v>14.90362115260857</v>
      </c>
      <c r="Y571">
        <v>98</v>
      </c>
      <c r="Z571">
        <v>750822.83959999995</v>
      </c>
      <c r="AA571">
        <v>200.17</v>
      </c>
      <c r="AB571">
        <v>52.4</v>
      </c>
      <c r="AC571">
        <v>37.21</v>
      </c>
      <c r="AD571">
        <v>15.19</v>
      </c>
      <c r="AE571">
        <v>5.66</v>
      </c>
      <c r="AF571">
        <v>134.91999999999999</v>
      </c>
      <c r="AG571">
        <v>7.19</v>
      </c>
      <c r="AH571">
        <v>48.2</v>
      </c>
      <c r="AI571">
        <v>7.5</v>
      </c>
      <c r="AJ571">
        <v>6.1</v>
      </c>
      <c r="AK571">
        <v>1.6</v>
      </c>
      <c r="AL571">
        <v>2.21</v>
      </c>
      <c r="AM571">
        <v>0</v>
      </c>
      <c r="AN571">
        <v>0</v>
      </c>
      <c r="AO571">
        <v>6.87</v>
      </c>
      <c r="AP571">
        <v>0</v>
      </c>
      <c r="AQ571">
        <v>1.45</v>
      </c>
      <c r="AR571">
        <v>0</v>
      </c>
      <c r="AS571">
        <v>2.97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1</v>
      </c>
      <c r="BB571">
        <v>1.5</v>
      </c>
      <c r="BC571">
        <v>64.37</v>
      </c>
      <c r="BD571">
        <v>1.73</v>
      </c>
      <c r="BE571">
        <v>0</v>
      </c>
      <c r="BF571">
        <v>0</v>
      </c>
      <c r="BG571">
        <v>8.39</v>
      </c>
      <c r="BH571">
        <v>0</v>
      </c>
      <c r="BI571">
        <v>0</v>
      </c>
      <c r="BJ571">
        <v>0</v>
      </c>
      <c r="BK571">
        <v>0</v>
      </c>
      <c r="BL571">
        <v>8.56</v>
      </c>
      <c r="BM571">
        <v>25.98</v>
      </c>
      <c r="BN571">
        <v>0</v>
      </c>
      <c r="BO571">
        <v>9.98</v>
      </c>
      <c r="BP571">
        <v>0</v>
      </c>
      <c r="BQ571">
        <v>1.22</v>
      </c>
      <c r="BR571">
        <v>0</v>
      </c>
      <c r="BS571">
        <v>0</v>
      </c>
      <c r="BT571">
        <v>0.54</v>
      </c>
      <c r="BU571">
        <v>1.8</v>
      </c>
      <c r="BV571">
        <v>0</v>
      </c>
      <c r="BW571">
        <v>0</v>
      </c>
      <c r="BX571">
        <v>0</v>
      </c>
      <c r="BY571">
        <v>0</v>
      </c>
      <c r="BZ571">
        <v>0</v>
      </c>
      <c r="CA571">
        <v>0</v>
      </c>
      <c r="CB571">
        <v>0</v>
      </c>
      <c r="CC571">
        <v>0</v>
      </c>
      <c r="CD571">
        <v>0</v>
      </c>
      <c r="CE571">
        <v>1.08</v>
      </c>
      <c r="CF571">
        <v>5.46</v>
      </c>
      <c r="CG571">
        <v>18.850000000000001</v>
      </c>
      <c r="CH571">
        <v>0</v>
      </c>
      <c r="CI571">
        <v>0</v>
      </c>
      <c r="CJ571">
        <v>0</v>
      </c>
      <c r="CK571">
        <v>0</v>
      </c>
      <c r="CL571">
        <v>0</v>
      </c>
      <c r="CM571">
        <v>0</v>
      </c>
      <c r="CN571">
        <v>0</v>
      </c>
      <c r="CO571">
        <v>0</v>
      </c>
      <c r="CP571">
        <v>6.38</v>
      </c>
      <c r="CQ571">
        <v>5.56</v>
      </c>
      <c r="CR571">
        <v>0</v>
      </c>
      <c r="CS571">
        <v>21.81</v>
      </c>
      <c r="CT571">
        <v>2.46</v>
      </c>
      <c r="CU571">
        <v>12</v>
      </c>
      <c r="CV571">
        <v>88.2</v>
      </c>
      <c r="CW571" t="s">
        <v>1353</v>
      </c>
      <c r="CX571">
        <v>2816.66</v>
      </c>
      <c r="CY571">
        <v>0.09</v>
      </c>
      <c r="CZ571">
        <v>0.05</v>
      </c>
      <c r="DA571">
        <v>0</v>
      </c>
      <c r="DB571">
        <v>0.02</v>
      </c>
      <c r="DC571">
        <v>0</v>
      </c>
      <c r="DD571">
        <v>0.04</v>
      </c>
      <c r="DE571">
        <v>0</v>
      </c>
      <c r="DF571">
        <v>0.22</v>
      </c>
      <c r="DG571">
        <v>0</v>
      </c>
      <c r="DH571">
        <v>0</v>
      </c>
      <c r="DI571">
        <v>0</v>
      </c>
      <c r="DJ571">
        <v>0</v>
      </c>
      <c r="DK571">
        <v>0</v>
      </c>
      <c r="DL571">
        <v>0.08</v>
      </c>
      <c r="DM571">
        <v>0</v>
      </c>
      <c r="DN571">
        <v>0.14000000000000001</v>
      </c>
      <c r="DO571">
        <v>0</v>
      </c>
      <c r="DP571">
        <v>0.05</v>
      </c>
      <c r="DQ571">
        <v>7.0000000000000007E-2</v>
      </c>
      <c r="DR571">
        <v>0</v>
      </c>
      <c r="DS571">
        <v>0</v>
      </c>
      <c r="DT571">
        <v>0.01</v>
      </c>
      <c r="DU571">
        <v>0.22</v>
      </c>
      <c r="DV571">
        <v>0</v>
      </c>
      <c r="DW571">
        <v>0</v>
      </c>
      <c r="DX571">
        <v>0</v>
      </c>
      <c r="DY571" s="5" t="s">
        <v>1353</v>
      </c>
      <c r="DZ571" s="5" t="s">
        <v>2879</v>
      </c>
      <c r="EA571" s="5" t="s">
        <v>2878</v>
      </c>
      <c r="EB571" s="5" t="s">
        <v>2862</v>
      </c>
      <c r="EC571" s="5">
        <v>2816.66061227</v>
      </c>
      <c r="ED571" s="8">
        <v>1443.4549583959999</v>
      </c>
      <c r="EE571" s="7">
        <v>0.51</v>
      </c>
    </row>
    <row r="572" spans="1:135">
      <c r="A572">
        <v>1</v>
      </c>
      <c r="B572" t="s">
        <v>2238</v>
      </c>
      <c r="C572" t="s">
        <v>1350</v>
      </c>
      <c r="D572" t="s">
        <v>1351</v>
      </c>
      <c r="E572" t="s">
        <v>1355</v>
      </c>
      <c r="F572" t="s">
        <v>1356</v>
      </c>
      <c r="G572">
        <v>4176.5562195000002</v>
      </c>
      <c r="H572">
        <v>1243</v>
      </c>
      <c r="I572">
        <v>698.5</v>
      </c>
      <c r="J572">
        <v>702.0625</v>
      </c>
      <c r="K572">
        <v>506</v>
      </c>
      <c r="L572">
        <v>659.0625</v>
      </c>
      <c r="M572">
        <v>367.6875</v>
      </c>
      <c r="N572">
        <v>297.34930419921875</v>
      </c>
      <c r="O572">
        <v>521.96282958984375</v>
      </c>
      <c r="P572">
        <v>406.59235609919483</v>
      </c>
      <c r="Q572">
        <v>12.5</v>
      </c>
      <c r="R572">
        <v>660.25</v>
      </c>
      <c r="S572">
        <v>925.8125</v>
      </c>
      <c r="T572">
        <v>560.8125</v>
      </c>
      <c r="U572">
        <v>1046.625</v>
      </c>
      <c r="V572">
        <v>970.3125</v>
      </c>
      <c r="W572">
        <v>892.52232530300762</v>
      </c>
      <c r="X572">
        <v>14.090551997605866</v>
      </c>
      <c r="Y572">
        <v>95</v>
      </c>
      <c r="Z572">
        <v>975516.61529999995</v>
      </c>
      <c r="AA572">
        <v>151.88</v>
      </c>
      <c r="AB572">
        <v>85.98</v>
      </c>
      <c r="AC572">
        <v>78.489999999999995</v>
      </c>
      <c r="AD572">
        <v>7.49</v>
      </c>
      <c r="AE572">
        <v>4.71</v>
      </c>
      <c r="AF572">
        <v>52.52</v>
      </c>
      <c r="AG572">
        <v>8.67</v>
      </c>
      <c r="AH572">
        <v>86.3</v>
      </c>
      <c r="AI572">
        <v>24.8</v>
      </c>
      <c r="AJ572">
        <v>23.3</v>
      </c>
      <c r="AK572">
        <v>5.6</v>
      </c>
      <c r="AL572">
        <v>0</v>
      </c>
      <c r="AM572">
        <v>0</v>
      </c>
      <c r="AN572">
        <v>0</v>
      </c>
      <c r="AO572">
        <v>0</v>
      </c>
      <c r="AP572">
        <v>3.45</v>
      </c>
      <c r="AQ572">
        <v>0</v>
      </c>
      <c r="AR572">
        <v>0</v>
      </c>
      <c r="AS572">
        <v>6.57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0.3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1.1000000000000001</v>
      </c>
      <c r="BH572">
        <v>0</v>
      </c>
      <c r="BI572">
        <v>0</v>
      </c>
      <c r="BJ572">
        <v>0</v>
      </c>
      <c r="BK572">
        <v>0</v>
      </c>
      <c r="BL572">
        <v>6.45</v>
      </c>
      <c r="BM572">
        <v>0</v>
      </c>
      <c r="BN572">
        <v>18.38</v>
      </c>
      <c r="BO572">
        <v>6.51</v>
      </c>
      <c r="BP572">
        <v>0</v>
      </c>
      <c r="BQ572">
        <v>6.17</v>
      </c>
      <c r="BR572">
        <v>2.09</v>
      </c>
      <c r="BS572">
        <v>8.76</v>
      </c>
      <c r="BT572">
        <v>5.12</v>
      </c>
      <c r="BU572">
        <v>0</v>
      </c>
      <c r="BV572">
        <v>0</v>
      </c>
      <c r="BW572">
        <v>1.07</v>
      </c>
      <c r="BX572">
        <v>3.52</v>
      </c>
      <c r="BY572">
        <v>1.76</v>
      </c>
      <c r="BZ572">
        <v>0</v>
      </c>
      <c r="CA572">
        <v>3.21</v>
      </c>
      <c r="CB572">
        <v>0</v>
      </c>
      <c r="CC572">
        <v>0</v>
      </c>
      <c r="CD572">
        <v>0</v>
      </c>
      <c r="CE572">
        <v>1.87</v>
      </c>
      <c r="CF572">
        <v>12.15</v>
      </c>
      <c r="CG572">
        <v>8.4499999999999993</v>
      </c>
      <c r="CH572">
        <v>0</v>
      </c>
      <c r="CI572">
        <v>13.94</v>
      </c>
      <c r="CJ572">
        <v>0</v>
      </c>
      <c r="CK572">
        <v>5.34</v>
      </c>
      <c r="CL572">
        <v>0</v>
      </c>
      <c r="CM572">
        <v>0</v>
      </c>
      <c r="CN572">
        <v>1.5</v>
      </c>
      <c r="CO572">
        <v>4.41</v>
      </c>
      <c r="CP572">
        <v>2.3000000000000003</v>
      </c>
      <c r="CQ572">
        <v>9.61</v>
      </c>
      <c r="CR572">
        <v>1.65</v>
      </c>
      <c r="CS572">
        <v>16.2</v>
      </c>
      <c r="CT572">
        <v>0</v>
      </c>
      <c r="CU572">
        <v>1</v>
      </c>
      <c r="CV572">
        <v>104.50000000000001</v>
      </c>
      <c r="CW572" t="s">
        <v>1355</v>
      </c>
      <c r="CX572">
        <v>4176.5600000000004</v>
      </c>
      <c r="CY572">
        <v>0.09</v>
      </c>
      <c r="CZ572">
        <v>7.0000000000000007E-2</v>
      </c>
      <c r="DA572">
        <v>0</v>
      </c>
      <c r="DB572">
        <v>0</v>
      </c>
      <c r="DC572">
        <v>0</v>
      </c>
      <c r="DD572">
        <v>0.01</v>
      </c>
      <c r="DE572">
        <v>0</v>
      </c>
      <c r="DF572">
        <v>7.0000000000000007E-2</v>
      </c>
      <c r="DG572">
        <v>0</v>
      </c>
      <c r="DH572">
        <v>0</v>
      </c>
      <c r="DI572">
        <v>0</v>
      </c>
      <c r="DJ572">
        <v>0</v>
      </c>
      <c r="DK572">
        <v>0</v>
      </c>
      <c r="DL572">
        <v>0</v>
      </c>
      <c r="DM572">
        <v>0</v>
      </c>
      <c r="DN572">
        <v>0.24</v>
      </c>
      <c r="DO572">
        <v>0</v>
      </c>
      <c r="DP572">
        <v>0</v>
      </c>
      <c r="DQ572">
        <v>0.32</v>
      </c>
      <c r="DR572">
        <v>0</v>
      </c>
      <c r="DS572">
        <v>0.02</v>
      </c>
      <c r="DT572">
        <v>0</v>
      </c>
      <c r="DU572">
        <v>0.18</v>
      </c>
      <c r="DV572">
        <v>0</v>
      </c>
      <c r="DW572">
        <v>0</v>
      </c>
      <c r="DX572">
        <v>0</v>
      </c>
      <c r="DY572" s="5" t="s">
        <v>1355</v>
      </c>
      <c r="DZ572" s="5" t="s">
        <v>2880</v>
      </c>
      <c r="EA572" s="5" t="s">
        <v>2878</v>
      </c>
      <c r="EB572" s="5" t="s">
        <v>2862</v>
      </c>
      <c r="EC572" s="5">
        <v>4176.5562195000002</v>
      </c>
      <c r="ED572" s="8">
        <v>1562.9096087759999</v>
      </c>
      <c r="EE572" s="7">
        <v>0.37</v>
      </c>
    </row>
    <row r="573" spans="1:135">
      <c r="A573">
        <v>1</v>
      </c>
      <c r="B573" t="s">
        <v>2238</v>
      </c>
      <c r="C573" t="s">
        <v>1350</v>
      </c>
      <c r="D573" t="s">
        <v>1351</v>
      </c>
      <c r="E573" t="s">
        <v>1357</v>
      </c>
      <c r="F573" t="s">
        <v>1358</v>
      </c>
      <c r="G573">
        <v>506.24886661699998</v>
      </c>
      <c r="H573">
        <v>175.625</v>
      </c>
      <c r="I573">
        <v>32.3125</v>
      </c>
      <c r="J573">
        <v>50.25</v>
      </c>
      <c r="K573">
        <v>82.9375</v>
      </c>
      <c r="L573">
        <v>136.3125</v>
      </c>
      <c r="M573">
        <v>29.0625</v>
      </c>
      <c r="N573">
        <v>46.876129150390625</v>
      </c>
      <c r="O573">
        <v>244.07945251464844</v>
      </c>
      <c r="P573">
        <v>95.472095958807628</v>
      </c>
      <c r="Q573">
        <v>59.375</v>
      </c>
      <c r="R573">
        <v>0</v>
      </c>
      <c r="S573">
        <v>57.8125</v>
      </c>
      <c r="T573">
        <v>12.3125</v>
      </c>
      <c r="U573">
        <v>201.6875</v>
      </c>
      <c r="V573">
        <v>175.3125</v>
      </c>
      <c r="W573">
        <v>758.38125849919641</v>
      </c>
      <c r="X573">
        <v>15.66895042650513</v>
      </c>
      <c r="Y573">
        <v>66</v>
      </c>
      <c r="Z573">
        <v>579698.50410000002</v>
      </c>
      <c r="AA573">
        <v>136.31</v>
      </c>
      <c r="AB573">
        <v>75.34</v>
      </c>
      <c r="AC573">
        <v>51.95</v>
      </c>
      <c r="AD573">
        <v>23.39</v>
      </c>
      <c r="AE573">
        <v>4.97</v>
      </c>
      <c r="AF573">
        <v>54.81</v>
      </c>
      <c r="AG573">
        <v>1.19</v>
      </c>
      <c r="AH573">
        <v>2.8</v>
      </c>
      <c r="AI573">
        <v>5.1000000000000005</v>
      </c>
      <c r="AJ573">
        <v>0.1</v>
      </c>
      <c r="AK573">
        <v>0</v>
      </c>
      <c r="AL573">
        <v>9.35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10.4</v>
      </c>
      <c r="AT573">
        <v>3.65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8.01</v>
      </c>
      <c r="BD573">
        <v>0</v>
      </c>
      <c r="BE573">
        <v>0</v>
      </c>
      <c r="BF573">
        <v>0</v>
      </c>
      <c r="BG573">
        <v>49.59</v>
      </c>
      <c r="BH573">
        <v>0</v>
      </c>
      <c r="BI573">
        <v>0</v>
      </c>
      <c r="BJ573">
        <v>0</v>
      </c>
      <c r="BK573">
        <v>0</v>
      </c>
      <c r="BL573">
        <v>0</v>
      </c>
      <c r="BM573">
        <v>4.3</v>
      </c>
      <c r="BN573">
        <v>0</v>
      </c>
      <c r="BO573">
        <v>7.39</v>
      </c>
      <c r="BP573">
        <v>0</v>
      </c>
      <c r="BQ573">
        <v>0</v>
      </c>
      <c r="BR573">
        <v>0</v>
      </c>
      <c r="BS573">
        <v>0</v>
      </c>
      <c r="BT573">
        <v>0</v>
      </c>
      <c r="BU573">
        <v>0.03</v>
      </c>
      <c r="BV573">
        <v>0</v>
      </c>
      <c r="BW573">
        <v>3.23</v>
      </c>
      <c r="BX573">
        <v>0</v>
      </c>
      <c r="BY573">
        <v>0</v>
      </c>
      <c r="BZ573">
        <v>0</v>
      </c>
      <c r="CA573">
        <v>0</v>
      </c>
      <c r="CB573">
        <v>1.4</v>
      </c>
      <c r="CC573">
        <v>0</v>
      </c>
      <c r="CD573">
        <v>3.95</v>
      </c>
      <c r="CE573">
        <v>2.4500000000000002</v>
      </c>
      <c r="CF573">
        <v>2.62</v>
      </c>
      <c r="CG573">
        <v>8.66</v>
      </c>
      <c r="CH573">
        <v>0</v>
      </c>
      <c r="CI573">
        <v>1.75</v>
      </c>
      <c r="CJ573">
        <v>0</v>
      </c>
      <c r="CK573">
        <v>2.2200000000000002</v>
      </c>
      <c r="CL573">
        <v>0</v>
      </c>
      <c r="CM573">
        <v>0</v>
      </c>
      <c r="CN573">
        <v>0</v>
      </c>
      <c r="CO573">
        <v>0</v>
      </c>
      <c r="CP573">
        <v>2.52</v>
      </c>
      <c r="CQ573">
        <v>1.7</v>
      </c>
      <c r="CR573">
        <v>0</v>
      </c>
      <c r="CS573">
        <v>13.09</v>
      </c>
      <c r="CT573">
        <v>0</v>
      </c>
      <c r="CU573">
        <v>62</v>
      </c>
      <c r="CV573">
        <v>59.4</v>
      </c>
      <c r="CW573" t="s">
        <v>1357</v>
      </c>
      <c r="CX573">
        <v>506.25</v>
      </c>
      <c r="CY573">
        <v>0.16</v>
      </c>
      <c r="CZ573">
        <v>0.24</v>
      </c>
      <c r="DA573">
        <v>0</v>
      </c>
      <c r="DB573">
        <v>0.1</v>
      </c>
      <c r="DC573">
        <v>0.08</v>
      </c>
      <c r="DD573">
        <v>0.01</v>
      </c>
      <c r="DE573">
        <v>0</v>
      </c>
      <c r="DF573">
        <v>0.25</v>
      </c>
      <c r="DG573">
        <v>0</v>
      </c>
      <c r="DH573">
        <v>0</v>
      </c>
      <c r="DI573">
        <v>0</v>
      </c>
      <c r="DJ573">
        <v>0</v>
      </c>
      <c r="DK573">
        <v>0</v>
      </c>
      <c r="DL573">
        <v>0</v>
      </c>
      <c r="DM573">
        <v>0</v>
      </c>
      <c r="DN573">
        <v>0.02</v>
      </c>
      <c r="DO573">
        <v>0.01</v>
      </c>
      <c r="DP573">
        <v>0.04</v>
      </c>
      <c r="DQ573">
        <v>0.02</v>
      </c>
      <c r="DR573">
        <v>0</v>
      </c>
      <c r="DS573">
        <v>0</v>
      </c>
      <c r="DT573">
        <v>0.04</v>
      </c>
      <c r="DU573">
        <v>0.01</v>
      </c>
      <c r="DV573">
        <v>0</v>
      </c>
      <c r="DW573">
        <v>0</v>
      </c>
      <c r="DX573">
        <v>0.01</v>
      </c>
      <c r="DY573" s="5" t="s">
        <v>1357</v>
      </c>
      <c r="DZ573" s="5" t="s">
        <v>2881</v>
      </c>
      <c r="EA573" s="5" t="s">
        <v>2878</v>
      </c>
      <c r="EB573" s="5" t="s">
        <v>2862</v>
      </c>
      <c r="EC573" s="5">
        <v>506.24886661699998</v>
      </c>
      <c r="ED573" s="8">
        <v>0</v>
      </c>
      <c r="EE573" s="7">
        <v>0</v>
      </c>
    </row>
    <row r="574" spans="1:135">
      <c r="A574">
        <v>1</v>
      </c>
      <c r="B574" t="s">
        <v>2238</v>
      </c>
      <c r="C574" t="s">
        <v>1359</v>
      </c>
      <c r="D574" t="s">
        <v>1360</v>
      </c>
      <c r="E574" t="s">
        <v>1361</v>
      </c>
      <c r="F574" t="s">
        <v>1360</v>
      </c>
      <c r="G574">
        <v>5042.7771629500003</v>
      </c>
      <c r="H574">
        <v>149.5</v>
      </c>
      <c r="I574">
        <v>206.625</v>
      </c>
      <c r="J574">
        <v>439.1875</v>
      </c>
      <c r="K574">
        <v>558.875</v>
      </c>
      <c r="L574">
        <v>1489.5</v>
      </c>
      <c r="M574">
        <v>2199.25</v>
      </c>
      <c r="N574">
        <v>338.7547607421875</v>
      </c>
      <c r="O574">
        <v>1020.7826538085938</v>
      </c>
      <c r="P574">
        <v>582.01564140423363</v>
      </c>
      <c r="Q574">
        <v>67.625</v>
      </c>
      <c r="R574">
        <v>1414.5</v>
      </c>
      <c r="S574">
        <v>2864.125</v>
      </c>
      <c r="T574">
        <v>696.6875</v>
      </c>
      <c r="U574">
        <v>0</v>
      </c>
      <c r="V574">
        <v>0</v>
      </c>
      <c r="W574">
        <v>1166.9232523549827</v>
      </c>
      <c r="X574">
        <v>13.405590233019335</v>
      </c>
      <c r="Y574">
        <v>61</v>
      </c>
      <c r="Z574">
        <v>201619.96429999999</v>
      </c>
      <c r="AA574">
        <v>86.32</v>
      </c>
      <c r="AB574">
        <v>11.74</v>
      </c>
      <c r="AC574">
        <v>11.74</v>
      </c>
      <c r="AD574">
        <v>0</v>
      </c>
      <c r="AE574">
        <v>3.55</v>
      </c>
      <c r="AF574">
        <v>57.9</v>
      </c>
      <c r="AG574">
        <v>13.13</v>
      </c>
      <c r="AH574">
        <v>3.2</v>
      </c>
      <c r="AI574">
        <v>22.7</v>
      </c>
      <c r="AJ574">
        <v>15.4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1.1000000000000001</v>
      </c>
      <c r="BE574">
        <v>0</v>
      </c>
      <c r="BF574">
        <v>0</v>
      </c>
      <c r="BG574">
        <v>2.19</v>
      </c>
      <c r="BH574">
        <v>0</v>
      </c>
      <c r="BI574">
        <v>0</v>
      </c>
      <c r="BJ574">
        <v>0</v>
      </c>
      <c r="BK574">
        <v>0.8</v>
      </c>
      <c r="BL574">
        <v>9.67</v>
      </c>
      <c r="BM574">
        <v>6.29</v>
      </c>
      <c r="BN574">
        <v>0</v>
      </c>
      <c r="BO574">
        <v>0</v>
      </c>
      <c r="BP574">
        <v>0</v>
      </c>
      <c r="BQ574">
        <v>6.48</v>
      </c>
      <c r="BR574">
        <v>0</v>
      </c>
      <c r="BS574">
        <v>0.84</v>
      </c>
      <c r="BT574">
        <v>4.7700000000000005</v>
      </c>
      <c r="BU574">
        <v>0</v>
      </c>
      <c r="BV574">
        <v>0</v>
      </c>
      <c r="BW574">
        <v>0.57999999999999996</v>
      </c>
      <c r="BX574">
        <v>0</v>
      </c>
      <c r="BY574">
        <v>0</v>
      </c>
      <c r="BZ574">
        <v>0</v>
      </c>
      <c r="CA574">
        <v>0.99</v>
      </c>
      <c r="CB574">
        <v>0</v>
      </c>
      <c r="CC574">
        <v>0</v>
      </c>
      <c r="CD574">
        <v>0</v>
      </c>
      <c r="CE574">
        <v>0</v>
      </c>
      <c r="CF574">
        <v>0</v>
      </c>
      <c r="CG574">
        <v>2.06</v>
      </c>
      <c r="CH574">
        <v>0</v>
      </c>
      <c r="CI574">
        <v>1.26</v>
      </c>
      <c r="CJ574">
        <v>0</v>
      </c>
      <c r="CK574">
        <v>4.3</v>
      </c>
      <c r="CL574">
        <v>0</v>
      </c>
      <c r="CM574">
        <v>0</v>
      </c>
      <c r="CN574">
        <v>0</v>
      </c>
      <c r="CO574">
        <v>0</v>
      </c>
      <c r="CP574">
        <v>0.72</v>
      </c>
      <c r="CQ574">
        <v>1.0900000000000001</v>
      </c>
      <c r="CR574">
        <v>11.71</v>
      </c>
      <c r="CS574">
        <v>31.470000000000002</v>
      </c>
      <c r="CT574">
        <v>0</v>
      </c>
      <c r="CU574">
        <v>19</v>
      </c>
      <c r="CV574">
        <v>42.699999999999996</v>
      </c>
      <c r="CW574" t="s">
        <v>1361</v>
      </c>
      <c r="CX574">
        <v>5042.78</v>
      </c>
      <c r="CY574">
        <v>0.06</v>
      </c>
      <c r="CZ574">
        <v>0.01</v>
      </c>
      <c r="DA574">
        <v>0</v>
      </c>
      <c r="DB574">
        <v>0</v>
      </c>
      <c r="DC574">
        <v>0</v>
      </c>
      <c r="DD574">
        <v>0.02</v>
      </c>
      <c r="DE574">
        <v>0</v>
      </c>
      <c r="DF574">
        <v>0.04</v>
      </c>
      <c r="DG574">
        <v>0</v>
      </c>
      <c r="DH574">
        <v>0</v>
      </c>
      <c r="DI574">
        <v>0</v>
      </c>
      <c r="DJ574">
        <v>0</v>
      </c>
      <c r="DK574">
        <v>0</v>
      </c>
      <c r="DL574">
        <v>0</v>
      </c>
      <c r="DM574">
        <v>0.01</v>
      </c>
      <c r="DN574">
        <v>0.35</v>
      </c>
      <c r="DO574">
        <v>0</v>
      </c>
      <c r="DP574">
        <v>0.04</v>
      </c>
      <c r="DQ574">
        <v>0.34</v>
      </c>
      <c r="DR574">
        <v>0</v>
      </c>
      <c r="DS574">
        <v>0.06</v>
      </c>
      <c r="DT574">
        <v>0</v>
      </c>
      <c r="DU574">
        <v>0.08</v>
      </c>
      <c r="DV574">
        <v>0</v>
      </c>
      <c r="DW574">
        <v>0</v>
      </c>
      <c r="DX574">
        <v>0</v>
      </c>
      <c r="DY574" s="5" t="s">
        <v>1361</v>
      </c>
      <c r="DZ574" s="5" t="s">
        <v>2882</v>
      </c>
      <c r="EA574" s="5" t="s">
        <v>2882</v>
      </c>
      <c r="EB574" s="5" t="s">
        <v>2862</v>
      </c>
      <c r="EC574" s="5">
        <v>5042.7771629500003</v>
      </c>
      <c r="ED574" s="8">
        <v>5435.363196652359</v>
      </c>
      <c r="EE574" s="7">
        <v>1.08</v>
      </c>
    </row>
    <row r="575" spans="1:135">
      <c r="A575">
        <v>1</v>
      </c>
      <c r="B575" t="s">
        <v>2238</v>
      </c>
      <c r="C575" t="s">
        <v>1359</v>
      </c>
      <c r="D575" t="s">
        <v>1360</v>
      </c>
      <c r="E575" t="s">
        <v>1362</v>
      </c>
      <c r="F575" t="s">
        <v>1363</v>
      </c>
      <c r="G575">
        <v>1634.66829867</v>
      </c>
      <c r="H575">
        <v>11.5625</v>
      </c>
      <c r="I575">
        <v>14.125</v>
      </c>
      <c r="J575">
        <v>30.875</v>
      </c>
      <c r="K575">
        <v>58.9375</v>
      </c>
      <c r="L575">
        <v>213.5</v>
      </c>
      <c r="M575">
        <v>1306.25</v>
      </c>
      <c r="N575">
        <v>477.18423461914063</v>
      </c>
      <c r="O575">
        <v>1203.806884765625</v>
      </c>
      <c r="P575">
        <v>860.45651919527199</v>
      </c>
      <c r="Q575">
        <v>13.25</v>
      </c>
      <c r="R575">
        <v>0</v>
      </c>
      <c r="S575">
        <v>381.375</v>
      </c>
      <c r="T575">
        <v>1240.625</v>
      </c>
      <c r="U575">
        <v>0</v>
      </c>
      <c r="V575">
        <v>0</v>
      </c>
      <c r="W575">
        <v>1329.0830306968921</v>
      </c>
      <c r="X575">
        <v>11.900398715547231</v>
      </c>
      <c r="Y575">
        <v>7</v>
      </c>
      <c r="Z575">
        <v>43306.171399999999</v>
      </c>
      <c r="AA575">
        <v>3.54</v>
      </c>
      <c r="AB575">
        <v>2.27</v>
      </c>
      <c r="AC575">
        <v>2.27</v>
      </c>
      <c r="AD575">
        <v>0</v>
      </c>
      <c r="AE575">
        <v>0.19</v>
      </c>
      <c r="AF575">
        <v>0.5</v>
      </c>
      <c r="AG575">
        <v>0.57999999999999996</v>
      </c>
      <c r="AH575">
        <v>3.2</v>
      </c>
      <c r="AI575">
        <v>0</v>
      </c>
      <c r="AJ575">
        <v>24.2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>
        <v>0</v>
      </c>
      <c r="BJ575">
        <v>0</v>
      </c>
      <c r="BK575">
        <v>0</v>
      </c>
      <c r="BL575">
        <v>0</v>
      </c>
      <c r="BM575">
        <v>0</v>
      </c>
      <c r="BN575">
        <v>0</v>
      </c>
      <c r="BO575">
        <v>0</v>
      </c>
      <c r="BP575">
        <v>0</v>
      </c>
      <c r="BQ575">
        <v>0</v>
      </c>
      <c r="BR575">
        <v>0</v>
      </c>
      <c r="BS575">
        <v>0.79</v>
      </c>
      <c r="BT575">
        <v>1.99</v>
      </c>
      <c r="BU575">
        <v>0</v>
      </c>
      <c r="BV575">
        <v>0</v>
      </c>
      <c r="BW575">
        <v>0</v>
      </c>
      <c r="BX575">
        <v>0</v>
      </c>
      <c r="BY575">
        <v>0</v>
      </c>
      <c r="BZ575">
        <v>0</v>
      </c>
      <c r="CA575">
        <v>0</v>
      </c>
      <c r="CB575">
        <v>0</v>
      </c>
      <c r="CC575">
        <v>0</v>
      </c>
      <c r="CD575">
        <v>0</v>
      </c>
      <c r="CE575">
        <v>0</v>
      </c>
      <c r="CF575">
        <v>0</v>
      </c>
      <c r="CG575">
        <v>0</v>
      </c>
      <c r="CH575">
        <v>0</v>
      </c>
      <c r="CI575">
        <v>0.27</v>
      </c>
      <c r="CJ575">
        <v>0</v>
      </c>
      <c r="CK575">
        <v>0</v>
      </c>
      <c r="CL575">
        <v>0</v>
      </c>
      <c r="CM575">
        <v>0</v>
      </c>
      <c r="CN575">
        <v>0</v>
      </c>
      <c r="CO575">
        <v>0</v>
      </c>
      <c r="CP575">
        <v>0</v>
      </c>
      <c r="CQ575">
        <v>0</v>
      </c>
      <c r="CR575">
        <v>0.49</v>
      </c>
      <c r="CS575">
        <v>0</v>
      </c>
      <c r="CT575">
        <v>0</v>
      </c>
      <c r="CU575">
        <v>3</v>
      </c>
      <c r="CV575">
        <v>6.3</v>
      </c>
      <c r="CW575" t="s">
        <v>1362</v>
      </c>
      <c r="CX575">
        <v>1634.67</v>
      </c>
      <c r="CY575">
        <v>0.02</v>
      </c>
      <c r="CZ575">
        <v>0</v>
      </c>
      <c r="DA575">
        <v>0</v>
      </c>
      <c r="DB575">
        <v>0</v>
      </c>
      <c r="DC575">
        <v>0</v>
      </c>
      <c r="DD575">
        <v>0</v>
      </c>
      <c r="DE575">
        <v>0</v>
      </c>
      <c r="DF575">
        <v>0.01</v>
      </c>
      <c r="DG575">
        <v>0</v>
      </c>
      <c r="DH575">
        <v>0</v>
      </c>
      <c r="DI575">
        <v>0</v>
      </c>
      <c r="DJ575">
        <v>0</v>
      </c>
      <c r="DK575">
        <v>0</v>
      </c>
      <c r="DL575">
        <v>0.01</v>
      </c>
      <c r="DM575">
        <v>0.04</v>
      </c>
      <c r="DN575">
        <v>0.1</v>
      </c>
      <c r="DO575">
        <v>0</v>
      </c>
      <c r="DP575">
        <v>0.02</v>
      </c>
      <c r="DQ575">
        <v>0.38</v>
      </c>
      <c r="DR575">
        <v>0</v>
      </c>
      <c r="DS575">
        <v>0.14000000000000001</v>
      </c>
      <c r="DT575">
        <v>0</v>
      </c>
      <c r="DU575">
        <v>0.28000000000000003</v>
      </c>
      <c r="DV575">
        <v>0.01</v>
      </c>
      <c r="DW575">
        <v>0</v>
      </c>
      <c r="DX575">
        <v>0</v>
      </c>
      <c r="DY575" s="5" t="s">
        <v>1362</v>
      </c>
      <c r="DZ575" s="5" t="s">
        <v>2883</v>
      </c>
      <c r="EA575" s="5" t="s">
        <v>2882</v>
      </c>
      <c r="EB575" s="5" t="s">
        <v>2862</v>
      </c>
      <c r="EC575" s="5">
        <v>1634.66829867</v>
      </c>
      <c r="ED575" s="8">
        <v>78.6625885375</v>
      </c>
      <c r="EE575" s="7">
        <v>0.05</v>
      </c>
    </row>
    <row r="576" spans="1:135">
      <c r="A576">
        <v>1</v>
      </c>
      <c r="B576" t="s">
        <v>2238</v>
      </c>
      <c r="C576" t="s">
        <v>1364</v>
      </c>
      <c r="D576" t="s">
        <v>1365</v>
      </c>
      <c r="E576" t="s">
        <v>1366</v>
      </c>
      <c r="F576" t="s">
        <v>1367</v>
      </c>
      <c r="G576">
        <v>3966.7733381799999</v>
      </c>
      <c r="H576">
        <v>239.625</v>
      </c>
      <c r="I576">
        <v>156.375</v>
      </c>
      <c r="J576">
        <v>246.9375</v>
      </c>
      <c r="K576">
        <v>329.875</v>
      </c>
      <c r="L576">
        <v>888.125</v>
      </c>
      <c r="M576">
        <v>2105.5</v>
      </c>
      <c r="N576">
        <v>187.53155517578125</v>
      </c>
      <c r="O576">
        <v>837.2508544921875</v>
      </c>
      <c r="P576">
        <v>416.75332850732786</v>
      </c>
      <c r="Q576">
        <v>30.8125</v>
      </c>
      <c r="R576">
        <v>1839.8125</v>
      </c>
      <c r="S576">
        <v>483.0625</v>
      </c>
      <c r="T576">
        <v>1184.75</v>
      </c>
      <c r="U576">
        <v>426.3125</v>
      </c>
      <c r="V576">
        <v>1.6875</v>
      </c>
      <c r="W576">
        <v>1029.8680051058197</v>
      </c>
      <c r="X576">
        <v>14.20573033707865</v>
      </c>
      <c r="Y576">
        <v>27</v>
      </c>
      <c r="Z576">
        <v>67979.718099999998</v>
      </c>
      <c r="AA576">
        <v>45.73</v>
      </c>
      <c r="AB576">
        <v>4.72</v>
      </c>
      <c r="AC576">
        <v>4.72</v>
      </c>
      <c r="AD576">
        <v>0</v>
      </c>
      <c r="AE576">
        <v>3.24</v>
      </c>
      <c r="AF576">
        <v>30.97</v>
      </c>
      <c r="AG576">
        <v>6.8</v>
      </c>
      <c r="AH576">
        <v>0.4</v>
      </c>
      <c r="AI576">
        <v>7.9</v>
      </c>
      <c r="AJ576">
        <v>2.7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0.8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7.44</v>
      </c>
      <c r="BD576">
        <v>0.71</v>
      </c>
      <c r="BE576">
        <v>0</v>
      </c>
      <c r="BF576">
        <v>0</v>
      </c>
      <c r="BG576">
        <v>2.2000000000000002</v>
      </c>
      <c r="BH576">
        <v>0</v>
      </c>
      <c r="BI576">
        <v>0</v>
      </c>
      <c r="BJ576">
        <v>0</v>
      </c>
      <c r="BK576">
        <v>0</v>
      </c>
      <c r="BL576">
        <v>0</v>
      </c>
      <c r="BM576">
        <v>11.35</v>
      </c>
      <c r="BN576">
        <v>0</v>
      </c>
      <c r="BO576">
        <v>0</v>
      </c>
      <c r="BP576">
        <v>0</v>
      </c>
      <c r="BQ576">
        <v>6</v>
      </c>
      <c r="BR576">
        <v>0</v>
      </c>
      <c r="BS576">
        <v>1</v>
      </c>
      <c r="BT576">
        <v>0</v>
      </c>
      <c r="BU576">
        <v>0</v>
      </c>
      <c r="BV576">
        <v>0</v>
      </c>
      <c r="BW576">
        <v>0</v>
      </c>
      <c r="BX576">
        <v>0</v>
      </c>
      <c r="BY576">
        <v>0</v>
      </c>
      <c r="BZ576">
        <v>0</v>
      </c>
      <c r="CA576">
        <v>0</v>
      </c>
      <c r="CB576">
        <v>0</v>
      </c>
      <c r="CC576">
        <v>0</v>
      </c>
      <c r="CD576">
        <v>0</v>
      </c>
      <c r="CE576">
        <v>0</v>
      </c>
      <c r="CF576">
        <v>0</v>
      </c>
      <c r="CG576">
        <v>3.55</v>
      </c>
      <c r="CH576">
        <v>0</v>
      </c>
      <c r="CI576">
        <v>2.77</v>
      </c>
      <c r="CJ576">
        <v>0</v>
      </c>
      <c r="CK576">
        <v>2.5100000000000002</v>
      </c>
      <c r="CL576">
        <v>0</v>
      </c>
      <c r="CM576">
        <v>0</v>
      </c>
      <c r="CN576">
        <v>0</v>
      </c>
      <c r="CO576">
        <v>0</v>
      </c>
      <c r="CP576">
        <v>0</v>
      </c>
      <c r="CQ576">
        <v>1.1400000000000001</v>
      </c>
      <c r="CR576">
        <v>1.3</v>
      </c>
      <c r="CS576">
        <v>4.96</v>
      </c>
      <c r="CT576">
        <v>0</v>
      </c>
      <c r="CU576">
        <v>5</v>
      </c>
      <c r="CV576">
        <v>24.3</v>
      </c>
      <c r="CW576" t="s">
        <v>1366</v>
      </c>
      <c r="CX576">
        <v>3966.77</v>
      </c>
      <c r="CY576">
        <v>0.03</v>
      </c>
      <c r="CZ576">
        <v>0.02</v>
      </c>
      <c r="DA576">
        <v>0</v>
      </c>
      <c r="DB576">
        <v>0</v>
      </c>
      <c r="DC576">
        <v>0</v>
      </c>
      <c r="DD576">
        <v>0.01</v>
      </c>
      <c r="DE576">
        <v>0.01</v>
      </c>
      <c r="DF576">
        <v>7.0000000000000007E-2</v>
      </c>
      <c r="DG576">
        <v>0</v>
      </c>
      <c r="DH576">
        <v>0</v>
      </c>
      <c r="DI576">
        <v>0</v>
      </c>
      <c r="DJ576">
        <v>0</v>
      </c>
      <c r="DK576">
        <v>0</v>
      </c>
      <c r="DL576">
        <v>0.01</v>
      </c>
      <c r="DM576">
        <v>0</v>
      </c>
      <c r="DN576">
        <v>0.67</v>
      </c>
      <c r="DO576">
        <v>0</v>
      </c>
      <c r="DP576">
        <v>0.05</v>
      </c>
      <c r="DQ576">
        <v>0.11</v>
      </c>
      <c r="DR576">
        <v>0</v>
      </c>
      <c r="DS576">
        <v>0</v>
      </c>
      <c r="DT576">
        <v>0</v>
      </c>
      <c r="DU576">
        <v>0.03</v>
      </c>
      <c r="DV576">
        <v>0</v>
      </c>
      <c r="DW576">
        <v>0</v>
      </c>
      <c r="DX576">
        <v>0</v>
      </c>
      <c r="DY576" s="5" t="s">
        <v>1366</v>
      </c>
      <c r="DZ576" s="5" t="s">
        <v>2884</v>
      </c>
      <c r="EA576" s="5" t="s">
        <v>2885</v>
      </c>
      <c r="EB576" s="5" t="s">
        <v>2862</v>
      </c>
      <c r="EC576" s="5">
        <v>3966.7733381799999</v>
      </c>
      <c r="ED576" s="8">
        <v>5938.1153064230803</v>
      </c>
      <c r="EE576" s="7">
        <v>1.5</v>
      </c>
    </row>
    <row r="577" spans="1:135">
      <c r="A577">
        <v>1</v>
      </c>
      <c r="B577" t="s">
        <v>2238</v>
      </c>
      <c r="C577" t="s">
        <v>1364</v>
      </c>
      <c r="D577" t="s">
        <v>1365</v>
      </c>
      <c r="E577" t="s">
        <v>1368</v>
      </c>
      <c r="F577" t="s">
        <v>1369</v>
      </c>
      <c r="G577">
        <v>2864.10383796</v>
      </c>
      <c r="H577">
        <v>190</v>
      </c>
      <c r="I577">
        <v>137.125</v>
      </c>
      <c r="J577">
        <v>193.0625</v>
      </c>
      <c r="K577">
        <v>188.6875</v>
      </c>
      <c r="L577">
        <v>445</v>
      </c>
      <c r="M577">
        <v>1710.875</v>
      </c>
      <c r="N577">
        <v>127.81229400634766</v>
      </c>
      <c r="O577">
        <v>454.59317016601563</v>
      </c>
      <c r="P577">
        <v>302.21285091656148</v>
      </c>
      <c r="Q577">
        <v>72.875</v>
      </c>
      <c r="R577">
        <v>2210.5</v>
      </c>
      <c r="S577">
        <v>327</v>
      </c>
      <c r="T577">
        <v>0</v>
      </c>
      <c r="U577">
        <v>254.3125</v>
      </c>
      <c r="V577">
        <v>6.25E-2</v>
      </c>
      <c r="W577">
        <v>918.71547322948027</v>
      </c>
      <c r="X577">
        <v>15.085094907710435</v>
      </c>
      <c r="Y577">
        <v>55</v>
      </c>
      <c r="Z577">
        <v>157149.13819999999</v>
      </c>
      <c r="AA577">
        <v>93.89</v>
      </c>
      <c r="AB577">
        <v>27.15</v>
      </c>
      <c r="AC577">
        <v>23.32</v>
      </c>
      <c r="AD577">
        <v>3.83</v>
      </c>
      <c r="AE577">
        <v>5.07</v>
      </c>
      <c r="AF577">
        <v>56.43</v>
      </c>
      <c r="AG577">
        <v>5.24</v>
      </c>
      <c r="AH577">
        <v>5.9</v>
      </c>
      <c r="AI577">
        <v>25.8</v>
      </c>
      <c r="AJ577">
        <v>16.8</v>
      </c>
      <c r="AK577">
        <v>0</v>
      </c>
      <c r="AL577">
        <v>0</v>
      </c>
      <c r="AM577">
        <v>0</v>
      </c>
      <c r="AN577">
        <v>0</v>
      </c>
      <c r="AO577">
        <v>1.03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0.76</v>
      </c>
      <c r="BH577">
        <v>0</v>
      </c>
      <c r="BI577">
        <v>0</v>
      </c>
      <c r="BJ577">
        <v>0</v>
      </c>
      <c r="BK577">
        <v>0</v>
      </c>
      <c r="BL577">
        <v>1.54</v>
      </c>
      <c r="BM577">
        <v>12.01</v>
      </c>
      <c r="BN577">
        <v>0</v>
      </c>
      <c r="BO577">
        <v>0</v>
      </c>
      <c r="BP577">
        <v>0</v>
      </c>
      <c r="BQ577">
        <v>8.42</v>
      </c>
      <c r="BR577">
        <v>1.99</v>
      </c>
      <c r="BS577">
        <v>3.41</v>
      </c>
      <c r="BT577">
        <v>4.37</v>
      </c>
      <c r="BU577">
        <v>0</v>
      </c>
      <c r="BV577">
        <v>0</v>
      </c>
      <c r="BW577">
        <v>0.45</v>
      </c>
      <c r="BX577">
        <v>0</v>
      </c>
      <c r="BY577">
        <v>0</v>
      </c>
      <c r="BZ577">
        <v>0</v>
      </c>
      <c r="CA577">
        <v>1.02</v>
      </c>
      <c r="CB577">
        <v>0</v>
      </c>
      <c r="CC577">
        <v>0</v>
      </c>
      <c r="CD577">
        <v>0</v>
      </c>
      <c r="CE577">
        <v>0</v>
      </c>
      <c r="CF577">
        <v>1.4</v>
      </c>
      <c r="CG577">
        <v>1.87</v>
      </c>
      <c r="CH577">
        <v>0</v>
      </c>
      <c r="CI577">
        <v>11.65</v>
      </c>
      <c r="CJ577">
        <v>0</v>
      </c>
      <c r="CK577">
        <v>2.78</v>
      </c>
      <c r="CL577">
        <v>0</v>
      </c>
      <c r="CM577">
        <v>0</v>
      </c>
      <c r="CN577">
        <v>4.29</v>
      </c>
      <c r="CO577">
        <v>0.85</v>
      </c>
      <c r="CP577">
        <v>1.66</v>
      </c>
      <c r="CQ577">
        <v>1.04</v>
      </c>
      <c r="CR577">
        <v>0</v>
      </c>
      <c r="CS577">
        <v>33.35</v>
      </c>
      <c r="CT577">
        <v>0</v>
      </c>
      <c r="CU577">
        <v>19</v>
      </c>
      <c r="CV577">
        <v>60.500000000000007</v>
      </c>
      <c r="CW577" t="s">
        <v>1368</v>
      </c>
      <c r="CX577">
        <v>2864.1</v>
      </c>
      <c r="CY577">
        <v>0.03</v>
      </c>
      <c r="CZ577">
        <v>0.02</v>
      </c>
      <c r="DA577">
        <v>0</v>
      </c>
      <c r="DB577">
        <v>0</v>
      </c>
      <c r="DC577">
        <v>0</v>
      </c>
      <c r="DD577">
        <v>0.02</v>
      </c>
      <c r="DE577">
        <v>0</v>
      </c>
      <c r="DF577">
        <v>0.06</v>
      </c>
      <c r="DG577">
        <v>0</v>
      </c>
      <c r="DH577">
        <v>0</v>
      </c>
      <c r="DI577">
        <v>0</v>
      </c>
      <c r="DJ577">
        <v>0</v>
      </c>
      <c r="DK577">
        <v>0</v>
      </c>
      <c r="DL577">
        <v>0</v>
      </c>
      <c r="DM577">
        <v>0</v>
      </c>
      <c r="DN577">
        <v>0.73</v>
      </c>
      <c r="DO577">
        <v>0</v>
      </c>
      <c r="DP577">
        <v>0.03</v>
      </c>
      <c r="DQ577">
        <v>0.04</v>
      </c>
      <c r="DR577">
        <v>0</v>
      </c>
      <c r="DS577">
        <v>0</v>
      </c>
      <c r="DT577">
        <v>0</v>
      </c>
      <c r="DU577">
        <v>0.04</v>
      </c>
      <c r="DV577">
        <v>0</v>
      </c>
      <c r="DW577">
        <v>0</v>
      </c>
      <c r="DX577">
        <v>0.03</v>
      </c>
      <c r="DY577" s="5" t="s">
        <v>1368</v>
      </c>
      <c r="DZ577" s="5" t="s">
        <v>2886</v>
      </c>
      <c r="EA577" s="5" t="s">
        <v>2885</v>
      </c>
      <c r="EB577" s="5" t="s">
        <v>2862</v>
      </c>
      <c r="EC577" s="5">
        <v>2864.10383796</v>
      </c>
      <c r="ED577" s="8">
        <v>4935.4957120259996</v>
      </c>
      <c r="EE577" s="7">
        <v>1.72</v>
      </c>
    </row>
    <row r="578" spans="1:135">
      <c r="A578">
        <v>1</v>
      </c>
      <c r="B578" t="s">
        <v>2238</v>
      </c>
      <c r="C578" t="s">
        <v>1364</v>
      </c>
      <c r="D578" t="s">
        <v>1365</v>
      </c>
      <c r="E578" t="s">
        <v>1370</v>
      </c>
      <c r="F578" t="s">
        <v>1371</v>
      </c>
      <c r="G578">
        <v>5164.0544726300004</v>
      </c>
      <c r="H578">
        <v>70.375</v>
      </c>
      <c r="I578">
        <v>90.125</v>
      </c>
      <c r="J578">
        <v>200.125</v>
      </c>
      <c r="K578">
        <v>324.75</v>
      </c>
      <c r="L578">
        <v>1146.5</v>
      </c>
      <c r="M578">
        <v>3332.125</v>
      </c>
      <c r="N578">
        <v>324.80548095703125</v>
      </c>
      <c r="O578">
        <v>1009.3419799804688</v>
      </c>
      <c r="P578">
        <v>630.81678166119832</v>
      </c>
      <c r="Q578">
        <v>0</v>
      </c>
      <c r="R578">
        <v>808.5625</v>
      </c>
      <c r="S578">
        <v>2369.1875</v>
      </c>
      <c r="T578">
        <v>1986.25</v>
      </c>
      <c r="U578">
        <v>0</v>
      </c>
      <c r="V578">
        <v>0</v>
      </c>
      <c r="W578">
        <v>1194.0157157375145</v>
      </c>
      <c r="X578">
        <v>13.029282689701898</v>
      </c>
      <c r="Y578">
        <v>5</v>
      </c>
      <c r="Z578">
        <v>7360.3153000000002</v>
      </c>
      <c r="AA578">
        <v>6.45</v>
      </c>
      <c r="AB578">
        <v>0</v>
      </c>
      <c r="AC578">
        <v>0</v>
      </c>
      <c r="AD578">
        <v>0</v>
      </c>
      <c r="AE578">
        <v>0.48</v>
      </c>
      <c r="AF578">
        <v>5.05</v>
      </c>
      <c r="AG578">
        <v>0.92</v>
      </c>
      <c r="AH578">
        <v>0</v>
      </c>
      <c r="AI578">
        <v>0.6</v>
      </c>
      <c r="AJ578">
        <v>0</v>
      </c>
      <c r="AK578">
        <v>1.6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  <c r="BJ578">
        <v>0</v>
      </c>
      <c r="BK578">
        <v>0</v>
      </c>
      <c r="BL578">
        <v>2.73</v>
      </c>
      <c r="BM578">
        <v>0</v>
      </c>
      <c r="BN578">
        <v>0</v>
      </c>
      <c r="BO578">
        <v>0</v>
      </c>
      <c r="BP578">
        <v>0</v>
      </c>
      <c r="BQ578">
        <v>0</v>
      </c>
      <c r="BR578">
        <v>0</v>
      </c>
      <c r="BS578">
        <v>0</v>
      </c>
      <c r="BT578">
        <v>0</v>
      </c>
      <c r="BU578">
        <v>0</v>
      </c>
      <c r="BV578">
        <v>0</v>
      </c>
      <c r="BW578">
        <v>0</v>
      </c>
      <c r="BX578">
        <v>0</v>
      </c>
      <c r="BY578">
        <v>0</v>
      </c>
      <c r="BZ578">
        <v>0</v>
      </c>
      <c r="CA578">
        <v>0</v>
      </c>
      <c r="CB578">
        <v>0</v>
      </c>
      <c r="CC578">
        <v>0</v>
      </c>
      <c r="CD578">
        <v>0</v>
      </c>
      <c r="CE578">
        <v>0</v>
      </c>
      <c r="CF578">
        <v>0</v>
      </c>
      <c r="CG578">
        <v>0</v>
      </c>
      <c r="CH578">
        <v>0</v>
      </c>
      <c r="CI578">
        <v>0.92</v>
      </c>
      <c r="CJ578">
        <v>0</v>
      </c>
      <c r="CK578">
        <v>0</v>
      </c>
      <c r="CL578">
        <v>0</v>
      </c>
      <c r="CM578">
        <v>0</v>
      </c>
      <c r="CN578">
        <v>0</v>
      </c>
      <c r="CO578">
        <v>0</v>
      </c>
      <c r="CP578">
        <v>0</v>
      </c>
      <c r="CQ578">
        <v>0</v>
      </c>
      <c r="CR578">
        <v>0</v>
      </c>
      <c r="CS578">
        <v>2.8</v>
      </c>
      <c r="CT578">
        <v>0</v>
      </c>
      <c r="CU578" t="s">
        <v>2241</v>
      </c>
      <c r="CV578">
        <v>2</v>
      </c>
      <c r="CW578" t="s">
        <v>1370</v>
      </c>
      <c r="CX578">
        <v>5164.05</v>
      </c>
      <c r="CY578">
        <v>0.01</v>
      </c>
      <c r="CZ578">
        <v>0</v>
      </c>
      <c r="DA578">
        <v>0</v>
      </c>
      <c r="DB578">
        <v>0</v>
      </c>
      <c r="DC578">
        <v>0</v>
      </c>
      <c r="DD578">
        <v>0</v>
      </c>
      <c r="DE578">
        <v>0</v>
      </c>
      <c r="DF578">
        <v>0.01</v>
      </c>
      <c r="DG578">
        <v>0</v>
      </c>
      <c r="DH578">
        <v>0</v>
      </c>
      <c r="DI578">
        <v>0</v>
      </c>
      <c r="DJ578">
        <v>0</v>
      </c>
      <c r="DK578">
        <v>0</v>
      </c>
      <c r="DL578">
        <v>0.01</v>
      </c>
      <c r="DM578">
        <v>0</v>
      </c>
      <c r="DN578">
        <v>0.38</v>
      </c>
      <c r="DO578">
        <v>0</v>
      </c>
      <c r="DP578">
        <v>0.05</v>
      </c>
      <c r="DQ578">
        <v>0.33</v>
      </c>
      <c r="DR578">
        <v>0</v>
      </c>
      <c r="DS578">
        <v>0.03</v>
      </c>
      <c r="DT578">
        <v>0</v>
      </c>
      <c r="DU578">
        <v>0.17</v>
      </c>
      <c r="DV578">
        <v>0</v>
      </c>
      <c r="DW578">
        <v>0</v>
      </c>
      <c r="DX578">
        <v>0</v>
      </c>
      <c r="DY578" s="5" t="s">
        <v>1370</v>
      </c>
      <c r="DZ578" s="5" t="s">
        <v>2887</v>
      </c>
      <c r="EA578" s="5" t="s">
        <v>2885</v>
      </c>
      <c r="EB578" s="5" t="s">
        <v>2862</v>
      </c>
      <c r="EC578" s="5">
        <v>5164.0544726300004</v>
      </c>
      <c r="ED578" s="8">
        <v>7965.8197277230402</v>
      </c>
      <c r="EE578" s="7">
        <v>1.54</v>
      </c>
    </row>
    <row r="579" spans="1:135">
      <c r="A579">
        <v>1</v>
      </c>
      <c r="B579" t="s">
        <v>2238</v>
      </c>
      <c r="C579" t="s">
        <v>1364</v>
      </c>
      <c r="D579" t="s">
        <v>1365</v>
      </c>
      <c r="E579" t="s">
        <v>1372</v>
      </c>
      <c r="F579" t="s">
        <v>1365</v>
      </c>
      <c r="G579">
        <v>4187.2676459000004</v>
      </c>
      <c r="H579">
        <v>232.75</v>
      </c>
      <c r="I579">
        <v>293.3125</v>
      </c>
      <c r="J579">
        <v>524.4375</v>
      </c>
      <c r="K579">
        <v>544.125</v>
      </c>
      <c r="L579">
        <v>880.9375</v>
      </c>
      <c r="M579">
        <v>1711.4375</v>
      </c>
      <c r="N579">
        <v>129.42689514160156</v>
      </c>
      <c r="O579">
        <v>643.70758056640625</v>
      </c>
      <c r="P579">
        <v>369.77769882274123</v>
      </c>
      <c r="Q579">
        <v>198.6875</v>
      </c>
      <c r="R579">
        <v>2585.0625</v>
      </c>
      <c r="S579">
        <v>130.875</v>
      </c>
      <c r="T579">
        <v>295.5625</v>
      </c>
      <c r="U579">
        <v>976.8125</v>
      </c>
      <c r="V579">
        <v>0</v>
      </c>
      <c r="W579">
        <v>991.10166303406686</v>
      </c>
      <c r="X579">
        <v>14.624954169527962</v>
      </c>
      <c r="Y579">
        <v>148</v>
      </c>
      <c r="Z579">
        <v>378678.70020000002</v>
      </c>
      <c r="AA579">
        <v>212.91</v>
      </c>
      <c r="AB579">
        <v>53.39</v>
      </c>
      <c r="AC579">
        <v>52.78</v>
      </c>
      <c r="AD579">
        <v>0.61</v>
      </c>
      <c r="AE579">
        <v>10.14</v>
      </c>
      <c r="AF579">
        <v>145.43</v>
      </c>
      <c r="AG579">
        <v>3.95</v>
      </c>
      <c r="AH579">
        <v>3.1</v>
      </c>
      <c r="AI579">
        <v>28.4</v>
      </c>
      <c r="AJ579">
        <v>26.7</v>
      </c>
      <c r="AK579">
        <v>4.8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2.79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2.16</v>
      </c>
      <c r="BE579">
        <v>0</v>
      </c>
      <c r="BF579">
        <v>0</v>
      </c>
      <c r="BG579">
        <v>0.55000000000000004</v>
      </c>
      <c r="BH579">
        <v>0</v>
      </c>
      <c r="BI579">
        <v>0</v>
      </c>
      <c r="BJ579">
        <v>0.49</v>
      </c>
      <c r="BK579">
        <v>3.02</v>
      </c>
      <c r="BL579">
        <v>8.51</v>
      </c>
      <c r="BM579">
        <v>20.420000000000002</v>
      </c>
      <c r="BN579">
        <v>0</v>
      </c>
      <c r="BO579">
        <v>0</v>
      </c>
      <c r="BP579">
        <v>0</v>
      </c>
      <c r="BQ579">
        <v>1.7</v>
      </c>
      <c r="BR579">
        <v>0</v>
      </c>
      <c r="BS579">
        <v>2.74</v>
      </c>
      <c r="BT579">
        <v>0</v>
      </c>
      <c r="BU579">
        <v>0</v>
      </c>
      <c r="BV579">
        <v>0</v>
      </c>
      <c r="BW579">
        <v>0</v>
      </c>
      <c r="BX579">
        <v>0</v>
      </c>
      <c r="BY579">
        <v>0</v>
      </c>
      <c r="BZ579">
        <v>0</v>
      </c>
      <c r="CA579">
        <v>8.65</v>
      </c>
      <c r="CB579">
        <v>0</v>
      </c>
      <c r="CC579">
        <v>0</v>
      </c>
      <c r="CD579">
        <v>2.78</v>
      </c>
      <c r="CE579">
        <v>7.81</v>
      </c>
      <c r="CF579">
        <v>11.57</v>
      </c>
      <c r="CG579">
        <v>14.96</v>
      </c>
      <c r="CH579">
        <v>0</v>
      </c>
      <c r="CI579">
        <v>9.08</v>
      </c>
      <c r="CJ579">
        <v>0</v>
      </c>
      <c r="CK579">
        <v>11.37</v>
      </c>
      <c r="CL579">
        <v>0</v>
      </c>
      <c r="CM579">
        <v>0</v>
      </c>
      <c r="CN579">
        <v>0</v>
      </c>
      <c r="CO579">
        <v>0</v>
      </c>
      <c r="CP579">
        <v>5.63</v>
      </c>
      <c r="CQ579">
        <v>17.82</v>
      </c>
      <c r="CR579">
        <v>0.66</v>
      </c>
      <c r="CS579">
        <v>80.2</v>
      </c>
      <c r="CT579">
        <v>0</v>
      </c>
      <c r="CU579">
        <v>72</v>
      </c>
      <c r="CV579">
        <v>118.4</v>
      </c>
      <c r="CW579" t="s">
        <v>1372</v>
      </c>
      <c r="CX579">
        <v>4187.2700000000004</v>
      </c>
      <c r="CY579">
        <v>0.06</v>
      </c>
      <c r="CZ579">
        <v>0.02</v>
      </c>
      <c r="DA579">
        <v>0</v>
      </c>
      <c r="DB579">
        <v>0</v>
      </c>
      <c r="DC579">
        <v>0</v>
      </c>
      <c r="DD579">
        <v>0.01</v>
      </c>
      <c r="DE579">
        <v>0</v>
      </c>
      <c r="DF579">
        <v>0.1</v>
      </c>
      <c r="DG579">
        <v>0</v>
      </c>
      <c r="DH579">
        <v>0</v>
      </c>
      <c r="DI579">
        <v>0</v>
      </c>
      <c r="DJ579">
        <v>0</v>
      </c>
      <c r="DK579">
        <v>0</v>
      </c>
      <c r="DL579">
        <v>0</v>
      </c>
      <c r="DM579">
        <v>0.01</v>
      </c>
      <c r="DN579">
        <v>0.54</v>
      </c>
      <c r="DO579">
        <v>0</v>
      </c>
      <c r="DP579">
        <v>0.05</v>
      </c>
      <c r="DQ579">
        <v>0.13</v>
      </c>
      <c r="DR579">
        <v>0</v>
      </c>
      <c r="DS579">
        <v>0</v>
      </c>
      <c r="DT579">
        <v>0</v>
      </c>
      <c r="DU579">
        <v>0.06</v>
      </c>
      <c r="DV579">
        <v>0</v>
      </c>
      <c r="DW579">
        <v>0</v>
      </c>
      <c r="DX579">
        <v>0.01</v>
      </c>
      <c r="DY579" s="5" t="s">
        <v>1372</v>
      </c>
      <c r="DZ579" s="5" t="s">
        <v>2885</v>
      </c>
      <c r="EA579" s="5" t="s">
        <v>2885</v>
      </c>
      <c r="EB579" s="5" t="s">
        <v>2862</v>
      </c>
      <c r="EC579" s="5">
        <v>4187.2676459000004</v>
      </c>
      <c r="ED579" s="8">
        <v>5890.3676276376</v>
      </c>
      <c r="EE579" s="7">
        <v>1.41</v>
      </c>
    </row>
    <row r="580" spans="1:135">
      <c r="A580">
        <v>1</v>
      </c>
      <c r="B580" t="s">
        <v>2238</v>
      </c>
      <c r="C580" t="s">
        <v>1364</v>
      </c>
      <c r="D580" t="s">
        <v>1365</v>
      </c>
      <c r="E580" t="s">
        <v>1373</v>
      </c>
      <c r="F580" t="s">
        <v>1374</v>
      </c>
      <c r="G580">
        <v>1161.80419426</v>
      </c>
      <c r="H580">
        <v>43.25</v>
      </c>
      <c r="I580">
        <v>64</v>
      </c>
      <c r="J580">
        <v>104.5625</v>
      </c>
      <c r="K580">
        <v>109.9375</v>
      </c>
      <c r="L580">
        <v>270.375</v>
      </c>
      <c r="M580">
        <v>570.4375</v>
      </c>
      <c r="N580">
        <v>129.72660827636719</v>
      </c>
      <c r="O580">
        <v>442.5343017578125</v>
      </c>
      <c r="P580">
        <v>304.5401446681517</v>
      </c>
      <c r="Q580">
        <v>1.1875</v>
      </c>
      <c r="R580">
        <v>510.375</v>
      </c>
      <c r="S580">
        <v>449.8125</v>
      </c>
      <c r="T580">
        <v>201.1875</v>
      </c>
      <c r="U580">
        <v>0</v>
      </c>
      <c r="V580">
        <v>0</v>
      </c>
      <c r="W580">
        <v>948.77484797933596</v>
      </c>
      <c r="X580">
        <v>14.953692084162945</v>
      </c>
      <c r="Y580">
        <v>21</v>
      </c>
      <c r="Z580">
        <v>26592.779699999999</v>
      </c>
      <c r="AA580">
        <v>22.71</v>
      </c>
      <c r="AB580">
        <v>2.2000000000000002</v>
      </c>
      <c r="AC580">
        <v>2.2000000000000002</v>
      </c>
      <c r="AD580">
        <v>0</v>
      </c>
      <c r="AE580">
        <v>2.75</v>
      </c>
      <c r="AF580">
        <v>17.46</v>
      </c>
      <c r="AG580">
        <v>0.3</v>
      </c>
      <c r="AH580">
        <v>0.7</v>
      </c>
      <c r="AI580">
        <v>1.7</v>
      </c>
      <c r="AJ580">
        <v>1.9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0.91</v>
      </c>
      <c r="BH580">
        <v>0</v>
      </c>
      <c r="BI580">
        <v>0</v>
      </c>
      <c r="BJ580">
        <v>0</v>
      </c>
      <c r="BK580">
        <v>0</v>
      </c>
      <c r="BL580">
        <v>3.02</v>
      </c>
      <c r="BM580">
        <v>1.07</v>
      </c>
      <c r="BN580">
        <v>0</v>
      </c>
      <c r="BO580">
        <v>0</v>
      </c>
      <c r="BP580">
        <v>0</v>
      </c>
      <c r="BQ580">
        <v>0</v>
      </c>
      <c r="BR580">
        <v>0</v>
      </c>
      <c r="BS580">
        <v>0</v>
      </c>
      <c r="BT580">
        <v>0</v>
      </c>
      <c r="BU580">
        <v>0</v>
      </c>
      <c r="BV580">
        <v>0</v>
      </c>
      <c r="BW580">
        <v>0</v>
      </c>
      <c r="BX580">
        <v>0</v>
      </c>
      <c r="BY580">
        <v>0</v>
      </c>
      <c r="BZ580">
        <v>0</v>
      </c>
      <c r="CA580">
        <v>0</v>
      </c>
      <c r="CB580">
        <v>0</v>
      </c>
      <c r="CC580">
        <v>0</v>
      </c>
      <c r="CD580">
        <v>0</v>
      </c>
      <c r="CE580">
        <v>0</v>
      </c>
      <c r="CF580">
        <v>3.33</v>
      </c>
      <c r="CG580">
        <v>1.01</v>
      </c>
      <c r="CH580">
        <v>0</v>
      </c>
      <c r="CI580">
        <v>1.1200000000000001</v>
      </c>
      <c r="CJ580">
        <v>0</v>
      </c>
      <c r="CK580">
        <v>1.52</v>
      </c>
      <c r="CL580">
        <v>0</v>
      </c>
      <c r="CM580">
        <v>0</v>
      </c>
      <c r="CN580">
        <v>0</v>
      </c>
      <c r="CO580">
        <v>0</v>
      </c>
      <c r="CP580">
        <v>0</v>
      </c>
      <c r="CQ580">
        <v>2.0499999999999998</v>
      </c>
      <c r="CR580">
        <v>0</v>
      </c>
      <c r="CS580">
        <v>8.68</v>
      </c>
      <c r="CT580">
        <v>0</v>
      </c>
      <c r="CU580">
        <v>2</v>
      </c>
      <c r="CV580">
        <v>23.1</v>
      </c>
      <c r="CW580" t="s">
        <v>1373</v>
      </c>
      <c r="CX580">
        <v>1161.8</v>
      </c>
      <c r="CY580">
        <v>0.05</v>
      </c>
      <c r="CZ580">
        <v>0</v>
      </c>
      <c r="DA580">
        <v>0</v>
      </c>
      <c r="DB580">
        <v>0</v>
      </c>
      <c r="DC580">
        <v>0</v>
      </c>
      <c r="DD580">
        <v>0.01</v>
      </c>
      <c r="DE580">
        <v>0</v>
      </c>
      <c r="DF580">
        <v>0.09</v>
      </c>
      <c r="DG580">
        <v>0</v>
      </c>
      <c r="DH580">
        <v>0</v>
      </c>
      <c r="DI580">
        <v>0</v>
      </c>
      <c r="DJ580">
        <v>0</v>
      </c>
      <c r="DK580">
        <v>0</v>
      </c>
      <c r="DL580">
        <v>0</v>
      </c>
      <c r="DM580">
        <v>0</v>
      </c>
      <c r="DN580">
        <v>0.67</v>
      </c>
      <c r="DO580">
        <v>0.02</v>
      </c>
      <c r="DP580">
        <v>0.02</v>
      </c>
      <c r="DQ580">
        <v>0.06</v>
      </c>
      <c r="DR580">
        <v>0</v>
      </c>
      <c r="DS580">
        <v>0</v>
      </c>
      <c r="DT580">
        <v>0</v>
      </c>
      <c r="DU580">
        <v>0.08</v>
      </c>
      <c r="DV580">
        <v>0</v>
      </c>
      <c r="DW580">
        <v>0</v>
      </c>
      <c r="DX580">
        <v>0.01</v>
      </c>
      <c r="DY580" s="5" t="s">
        <v>1373</v>
      </c>
      <c r="DZ580" s="5" t="s">
        <v>2888</v>
      </c>
      <c r="EA580" s="5" t="s">
        <v>2885</v>
      </c>
      <c r="EB580" s="5" t="s">
        <v>2862</v>
      </c>
      <c r="EC580" s="5">
        <v>1161.80419426</v>
      </c>
      <c r="ED580" s="8">
        <v>2483.6880636430001</v>
      </c>
      <c r="EE580" s="7">
        <v>2.14</v>
      </c>
    </row>
    <row r="581" spans="1:135">
      <c r="A581">
        <v>1</v>
      </c>
      <c r="B581" t="s">
        <v>2238</v>
      </c>
      <c r="C581" t="s">
        <v>1375</v>
      </c>
      <c r="D581" t="s">
        <v>1376</v>
      </c>
      <c r="E581" t="s">
        <v>1377</v>
      </c>
      <c r="F581" t="s">
        <v>1378</v>
      </c>
      <c r="G581">
        <v>2348.4143324199999</v>
      </c>
      <c r="H581">
        <v>1630.8125</v>
      </c>
      <c r="I581">
        <v>373.9375</v>
      </c>
      <c r="J581">
        <v>196.0625</v>
      </c>
      <c r="K581">
        <v>93.25</v>
      </c>
      <c r="L581">
        <v>50.5</v>
      </c>
      <c r="M581">
        <v>3.625</v>
      </c>
      <c r="N581">
        <v>7.4326610565185547</v>
      </c>
      <c r="O581">
        <v>77.045547485351563</v>
      </c>
      <c r="P581">
        <v>38.146208370253213</v>
      </c>
      <c r="Q581">
        <v>157.4375</v>
      </c>
      <c r="R581">
        <v>0</v>
      </c>
      <c r="S581">
        <v>244.0625</v>
      </c>
      <c r="T581">
        <v>1164</v>
      </c>
      <c r="U581">
        <v>275.75</v>
      </c>
      <c r="V581">
        <v>506.9375</v>
      </c>
      <c r="W581">
        <v>745.05636276544783</v>
      </c>
      <c r="X581">
        <v>15.553739954228538</v>
      </c>
      <c r="Y581">
        <v>147</v>
      </c>
      <c r="Z581">
        <v>4864873.7616999997</v>
      </c>
      <c r="AA581">
        <v>434.1</v>
      </c>
      <c r="AB581">
        <v>366.58</v>
      </c>
      <c r="AC581">
        <v>354.96</v>
      </c>
      <c r="AD581">
        <v>11.62</v>
      </c>
      <c r="AE581">
        <v>3.12</v>
      </c>
      <c r="AF581">
        <v>50.18</v>
      </c>
      <c r="AG581">
        <v>14.22</v>
      </c>
      <c r="AH581">
        <v>280.90000000000003</v>
      </c>
      <c r="AI581">
        <v>21.6</v>
      </c>
      <c r="AJ581">
        <v>3.5</v>
      </c>
      <c r="AK581">
        <v>6.4</v>
      </c>
      <c r="AL581">
        <v>9.42</v>
      </c>
      <c r="AM581">
        <v>0</v>
      </c>
      <c r="AN581">
        <v>0</v>
      </c>
      <c r="AO581">
        <v>0</v>
      </c>
      <c r="AP581">
        <v>0</v>
      </c>
      <c r="AQ581">
        <v>61.58</v>
      </c>
      <c r="AR581">
        <v>0</v>
      </c>
      <c r="AS581">
        <v>20.9</v>
      </c>
      <c r="AT581">
        <v>0</v>
      </c>
      <c r="AU581">
        <v>0</v>
      </c>
      <c r="AV581">
        <v>0</v>
      </c>
      <c r="AW581">
        <v>75.84</v>
      </c>
      <c r="AX581">
        <v>0</v>
      </c>
      <c r="AY581">
        <v>0</v>
      </c>
      <c r="AZ581">
        <v>0</v>
      </c>
      <c r="BA581">
        <v>33.79</v>
      </c>
      <c r="BB581">
        <v>4.2300000000000004</v>
      </c>
      <c r="BC581">
        <v>0.4</v>
      </c>
      <c r="BD581">
        <v>0</v>
      </c>
      <c r="BE581">
        <v>0</v>
      </c>
      <c r="BF581">
        <v>0</v>
      </c>
      <c r="BG581">
        <v>6.05</v>
      </c>
      <c r="BH581">
        <v>0</v>
      </c>
      <c r="BI581">
        <v>0</v>
      </c>
      <c r="BJ581">
        <v>0</v>
      </c>
      <c r="BK581">
        <v>0</v>
      </c>
      <c r="BL581">
        <v>0</v>
      </c>
      <c r="BM581">
        <v>0.52</v>
      </c>
      <c r="BN581">
        <v>28.98</v>
      </c>
      <c r="BO581">
        <v>18.77</v>
      </c>
      <c r="BP581">
        <v>0</v>
      </c>
      <c r="BQ581">
        <v>4.92</v>
      </c>
      <c r="BR581">
        <v>0.82</v>
      </c>
      <c r="BS581">
        <v>0</v>
      </c>
      <c r="BT581">
        <v>9.9500000000000011</v>
      </c>
      <c r="BU581">
        <v>0</v>
      </c>
      <c r="BV581">
        <v>0</v>
      </c>
      <c r="BW581">
        <v>12.8</v>
      </c>
      <c r="BX581">
        <v>44.99</v>
      </c>
      <c r="BY581">
        <v>0</v>
      </c>
      <c r="BZ581">
        <v>0</v>
      </c>
      <c r="CA581">
        <v>0.22</v>
      </c>
      <c r="CB581">
        <v>5.34</v>
      </c>
      <c r="CC581">
        <v>17.260000000000002</v>
      </c>
      <c r="CD581">
        <v>0</v>
      </c>
      <c r="CE581">
        <v>5.45</v>
      </c>
      <c r="CF581">
        <v>3.32</v>
      </c>
      <c r="CG581">
        <v>25.63</v>
      </c>
      <c r="CH581">
        <v>0</v>
      </c>
      <c r="CI581">
        <v>4.37</v>
      </c>
      <c r="CJ581">
        <v>0</v>
      </c>
      <c r="CK581">
        <v>1.72</v>
      </c>
      <c r="CL581">
        <v>0</v>
      </c>
      <c r="CM581">
        <v>0</v>
      </c>
      <c r="CN581">
        <v>6.83</v>
      </c>
      <c r="CO581">
        <v>8.36</v>
      </c>
      <c r="CP581">
        <v>6.16</v>
      </c>
      <c r="CQ581">
        <v>0</v>
      </c>
      <c r="CR581">
        <v>0.2</v>
      </c>
      <c r="CS581">
        <v>15.28</v>
      </c>
      <c r="CT581">
        <v>0</v>
      </c>
      <c r="CU581">
        <v>369</v>
      </c>
      <c r="CV581">
        <v>249.9</v>
      </c>
      <c r="CW581" t="s">
        <v>1377</v>
      </c>
      <c r="CX581">
        <v>2348.41</v>
      </c>
      <c r="CY581">
        <v>0.15</v>
      </c>
      <c r="CZ581">
        <v>0.21</v>
      </c>
      <c r="DA581">
        <v>0</v>
      </c>
      <c r="DB581">
        <v>0.01</v>
      </c>
      <c r="DC581">
        <v>0</v>
      </c>
      <c r="DD581">
        <v>0</v>
      </c>
      <c r="DE581">
        <v>0</v>
      </c>
      <c r="DF581">
        <v>0.1</v>
      </c>
      <c r="DG581">
        <v>0</v>
      </c>
      <c r="DH581">
        <v>0</v>
      </c>
      <c r="DI581">
        <v>0</v>
      </c>
      <c r="DJ581">
        <v>0</v>
      </c>
      <c r="DK581">
        <v>0</v>
      </c>
      <c r="DL581">
        <v>0</v>
      </c>
      <c r="DM581">
        <v>0</v>
      </c>
      <c r="DN581">
        <v>0.17</v>
      </c>
      <c r="DO581">
        <v>0</v>
      </c>
      <c r="DP581">
        <v>0.08</v>
      </c>
      <c r="DQ581">
        <v>0.26</v>
      </c>
      <c r="DR581">
        <v>0</v>
      </c>
      <c r="DS581">
        <v>0</v>
      </c>
      <c r="DT581">
        <v>0</v>
      </c>
      <c r="DU581">
        <v>0</v>
      </c>
      <c r="DV581">
        <v>0</v>
      </c>
      <c r="DW581">
        <v>0</v>
      </c>
      <c r="DX581">
        <v>0.01</v>
      </c>
      <c r="DY581" s="5" t="s">
        <v>1377</v>
      </c>
      <c r="DZ581" s="5" t="s">
        <v>2889</v>
      </c>
      <c r="EA581" s="5" t="s">
        <v>2862</v>
      </c>
      <c r="EB581" s="5" t="s">
        <v>2862</v>
      </c>
      <c r="EC581" s="5">
        <v>2348.4143324199999</v>
      </c>
      <c r="ED581" s="8">
        <v>0.39078176272699999</v>
      </c>
      <c r="EE581" s="7">
        <v>0</v>
      </c>
    </row>
    <row r="582" spans="1:135">
      <c r="A582">
        <v>1</v>
      </c>
      <c r="B582" t="s">
        <v>2238</v>
      </c>
      <c r="C582" t="s">
        <v>1375</v>
      </c>
      <c r="D582" t="s">
        <v>1376</v>
      </c>
      <c r="E582" t="s">
        <v>1379</v>
      </c>
      <c r="F582" t="s">
        <v>1380</v>
      </c>
      <c r="G582">
        <v>2008.4950370900001</v>
      </c>
      <c r="H582">
        <v>181.875</v>
      </c>
      <c r="I582">
        <v>183.4375</v>
      </c>
      <c r="J582">
        <v>344.1875</v>
      </c>
      <c r="K582">
        <v>419.6875</v>
      </c>
      <c r="L582">
        <v>539.1875</v>
      </c>
      <c r="M582">
        <v>339.3125</v>
      </c>
      <c r="N582">
        <v>84.520744323730469</v>
      </c>
      <c r="O582">
        <v>417.84927368164063</v>
      </c>
      <c r="P582">
        <v>219.05212411748974</v>
      </c>
      <c r="Q582">
        <v>110.8125</v>
      </c>
      <c r="R582">
        <v>51.75</v>
      </c>
      <c r="S582">
        <v>529.875</v>
      </c>
      <c r="T582">
        <v>1002.5625</v>
      </c>
      <c r="U582">
        <v>79.875</v>
      </c>
      <c r="V582">
        <v>232.8125</v>
      </c>
      <c r="W582">
        <v>823.28525631049831</v>
      </c>
      <c r="X582">
        <v>15.018323944100345</v>
      </c>
      <c r="Y582">
        <v>60</v>
      </c>
      <c r="Z582">
        <v>190326.3138</v>
      </c>
      <c r="AA582">
        <v>90.17</v>
      </c>
      <c r="AB582">
        <v>39.53</v>
      </c>
      <c r="AC582">
        <v>39.53</v>
      </c>
      <c r="AD582">
        <v>0</v>
      </c>
      <c r="AE582">
        <v>5.8</v>
      </c>
      <c r="AF582">
        <v>43.35</v>
      </c>
      <c r="AG582">
        <v>1.49</v>
      </c>
      <c r="AH582">
        <v>26.9</v>
      </c>
      <c r="AI582">
        <v>5.9</v>
      </c>
      <c r="AJ582">
        <v>12.8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7.26</v>
      </c>
      <c r="BD582">
        <v>0</v>
      </c>
      <c r="BE582">
        <v>0</v>
      </c>
      <c r="BF582">
        <v>0</v>
      </c>
      <c r="BG582">
        <v>2.97</v>
      </c>
      <c r="BH582">
        <v>0</v>
      </c>
      <c r="BI582">
        <v>0</v>
      </c>
      <c r="BJ582">
        <v>0</v>
      </c>
      <c r="BK582">
        <v>1</v>
      </c>
      <c r="BL582">
        <v>0.9</v>
      </c>
      <c r="BM582">
        <v>6.79</v>
      </c>
      <c r="BN582">
        <v>1.1599999999999999</v>
      </c>
      <c r="BO582">
        <v>0</v>
      </c>
      <c r="BP582">
        <v>0</v>
      </c>
      <c r="BQ582">
        <v>2.4300000000000002</v>
      </c>
      <c r="BR582">
        <v>0</v>
      </c>
      <c r="BS582">
        <v>0</v>
      </c>
      <c r="BT582">
        <v>0</v>
      </c>
      <c r="BU582">
        <v>0</v>
      </c>
      <c r="BV582">
        <v>0</v>
      </c>
      <c r="BW582">
        <v>0</v>
      </c>
      <c r="BX582">
        <v>0</v>
      </c>
      <c r="BY582">
        <v>0</v>
      </c>
      <c r="BZ582">
        <v>0</v>
      </c>
      <c r="CA582">
        <v>1.34</v>
      </c>
      <c r="CB582">
        <v>0</v>
      </c>
      <c r="CC582">
        <v>0</v>
      </c>
      <c r="CD582">
        <v>0</v>
      </c>
      <c r="CE582">
        <v>1.89</v>
      </c>
      <c r="CF582">
        <v>2.2200000000000002</v>
      </c>
      <c r="CG582">
        <v>11.28</v>
      </c>
      <c r="CH582">
        <v>0</v>
      </c>
      <c r="CI582">
        <v>4.03</v>
      </c>
      <c r="CJ582">
        <v>0</v>
      </c>
      <c r="CK582">
        <v>0</v>
      </c>
      <c r="CL582">
        <v>13.6</v>
      </c>
      <c r="CM582">
        <v>0</v>
      </c>
      <c r="CN582">
        <v>0</v>
      </c>
      <c r="CO582">
        <v>0</v>
      </c>
      <c r="CP582">
        <v>0</v>
      </c>
      <c r="CQ582">
        <v>14.53</v>
      </c>
      <c r="CR582">
        <v>0</v>
      </c>
      <c r="CS582">
        <v>18.77</v>
      </c>
      <c r="CT582">
        <v>0</v>
      </c>
      <c r="CU582">
        <v>32</v>
      </c>
      <c r="CV582">
        <v>66</v>
      </c>
      <c r="CW582" t="s">
        <v>1379</v>
      </c>
      <c r="CX582">
        <v>2008.5</v>
      </c>
      <c r="CY582">
        <v>0.1</v>
      </c>
      <c r="CZ582">
        <v>0.05</v>
      </c>
      <c r="DA582">
        <v>0</v>
      </c>
      <c r="DB582">
        <v>0.02</v>
      </c>
      <c r="DC582">
        <v>0</v>
      </c>
      <c r="DD582">
        <v>0.03</v>
      </c>
      <c r="DE582">
        <v>0</v>
      </c>
      <c r="DF582">
        <v>0.12</v>
      </c>
      <c r="DG582">
        <v>0</v>
      </c>
      <c r="DH582">
        <v>0</v>
      </c>
      <c r="DI582">
        <v>0</v>
      </c>
      <c r="DJ582">
        <v>0</v>
      </c>
      <c r="DK582">
        <v>0</v>
      </c>
      <c r="DL582">
        <v>0</v>
      </c>
      <c r="DM582">
        <v>0</v>
      </c>
      <c r="DN582">
        <v>0.18</v>
      </c>
      <c r="DO582">
        <v>0</v>
      </c>
      <c r="DP582">
        <v>0.04</v>
      </c>
      <c r="DQ582">
        <v>0.18</v>
      </c>
      <c r="DR582">
        <v>0.08</v>
      </c>
      <c r="DS582">
        <v>0</v>
      </c>
      <c r="DT582">
        <v>0</v>
      </c>
      <c r="DU582">
        <v>0.2</v>
      </c>
      <c r="DV582">
        <v>0</v>
      </c>
      <c r="DW582">
        <v>0</v>
      </c>
      <c r="DX582">
        <v>0</v>
      </c>
      <c r="DY582" s="5" t="s">
        <v>1379</v>
      </c>
      <c r="DZ582" s="5" t="s">
        <v>2890</v>
      </c>
      <c r="EA582" s="5" t="s">
        <v>2862</v>
      </c>
      <c r="EB582" s="5" t="s">
        <v>2862</v>
      </c>
      <c r="EC582" s="5">
        <v>2008.4950370900001</v>
      </c>
      <c r="ED582" s="8">
        <v>634.30871958800003</v>
      </c>
      <c r="EE582" s="7">
        <v>0.32</v>
      </c>
    </row>
    <row r="583" spans="1:135">
      <c r="A583">
        <v>1</v>
      </c>
      <c r="B583" t="s">
        <v>2238</v>
      </c>
      <c r="C583" t="s">
        <v>1375</v>
      </c>
      <c r="D583" t="s">
        <v>1376</v>
      </c>
      <c r="E583" t="s">
        <v>1381</v>
      </c>
      <c r="F583" t="s">
        <v>1382</v>
      </c>
      <c r="G583">
        <v>1141.1466150599999</v>
      </c>
      <c r="H583">
        <v>257.6875</v>
      </c>
      <c r="I583">
        <v>220.4375</v>
      </c>
      <c r="J583">
        <v>287.5</v>
      </c>
      <c r="K583">
        <v>174.3125</v>
      </c>
      <c r="L583">
        <v>161.9375</v>
      </c>
      <c r="M583">
        <v>39.75</v>
      </c>
      <c r="N583">
        <v>33.43511962890625</v>
      </c>
      <c r="O583">
        <v>191.69657897949219</v>
      </c>
      <c r="P583">
        <v>98.608978022336572</v>
      </c>
      <c r="Q583">
        <v>143.3125</v>
      </c>
      <c r="R583">
        <v>0</v>
      </c>
      <c r="S583">
        <v>527.875</v>
      </c>
      <c r="T583">
        <v>14.3125</v>
      </c>
      <c r="U583">
        <v>292.0625</v>
      </c>
      <c r="V583">
        <v>164.0625</v>
      </c>
      <c r="W583">
        <v>758.37041497864891</v>
      </c>
      <c r="X583">
        <v>15.625358042264315</v>
      </c>
      <c r="Y583">
        <v>56</v>
      </c>
      <c r="Z583">
        <v>389400.50959999999</v>
      </c>
      <c r="AA583">
        <v>118.96</v>
      </c>
      <c r="AB583">
        <v>33.630000000000003</v>
      </c>
      <c r="AC583">
        <v>33.630000000000003</v>
      </c>
      <c r="AD583">
        <v>0</v>
      </c>
      <c r="AE583">
        <v>3.26</v>
      </c>
      <c r="AF583">
        <v>56.82</v>
      </c>
      <c r="AG583">
        <v>25.25</v>
      </c>
      <c r="AH583">
        <v>46.6</v>
      </c>
      <c r="AI583">
        <v>16.600000000000001</v>
      </c>
      <c r="AJ583">
        <v>14.5</v>
      </c>
      <c r="AK583">
        <v>0</v>
      </c>
      <c r="AL583">
        <v>1.2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2.2000000000000002</v>
      </c>
      <c r="AU583">
        <v>0</v>
      </c>
      <c r="AV583">
        <v>0</v>
      </c>
      <c r="AW583">
        <v>1.85</v>
      </c>
      <c r="AX583">
        <v>0</v>
      </c>
      <c r="AY583">
        <v>0</v>
      </c>
      <c r="AZ583">
        <v>0</v>
      </c>
      <c r="BA583">
        <v>0</v>
      </c>
      <c r="BB583">
        <v>3.8</v>
      </c>
      <c r="BC583">
        <v>35.020000000000003</v>
      </c>
      <c r="BD583">
        <v>0</v>
      </c>
      <c r="BE583">
        <v>0</v>
      </c>
      <c r="BF583">
        <v>0</v>
      </c>
      <c r="BG583">
        <v>14.66</v>
      </c>
      <c r="BH583">
        <v>0.4</v>
      </c>
      <c r="BI583">
        <v>0</v>
      </c>
      <c r="BJ583">
        <v>0</v>
      </c>
      <c r="BK583">
        <v>0</v>
      </c>
      <c r="BL583">
        <v>0</v>
      </c>
      <c r="BM583">
        <v>2.54</v>
      </c>
      <c r="BN583">
        <v>0</v>
      </c>
      <c r="BO583">
        <v>1.1500000000000001</v>
      </c>
      <c r="BP583">
        <v>0</v>
      </c>
      <c r="BQ583">
        <v>28.39</v>
      </c>
      <c r="BR583">
        <v>0</v>
      </c>
      <c r="BS583">
        <v>5.13</v>
      </c>
      <c r="BT583">
        <v>1.05</v>
      </c>
      <c r="BU583">
        <v>0.44</v>
      </c>
      <c r="BV583">
        <v>0</v>
      </c>
      <c r="BW583">
        <v>0</v>
      </c>
      <c r="BX583">
        <v>0</v>
      </c>
      <c r="BY583">
        <v>0</v>
      </c>
      <c r="BZ583">
        <v>0</v>
      </c>
      <c r="CA583">
        <v>0.59</v>
      </c>
      <c r="CB583">
        <v>0</v>
      </c>
      <c r="CC583">
        <v>0</v>
      </c>
      <c r="CD583">
        <v>0</v>
      </c>
      <c r="CE583">
        <v>0</v>
      </c>
      <c r="CF583">
        <v>3.6</v>
      </c>
      <c r="CG583">
        <v>5.08</v>
      </c>
      <c r="CH583">
        <v>0</v>
      </c>
      <c r="CI583">
        <v>0.4</v>
      </c>
      <c r="CJ583">
        <v>0</v>
      </c>
      <c r="CK583">
        <v>1.82</v>
      </c>
      <c r="CL583">
        <v>0</v>
      </c>
      <c r="CM583">
        <v>0</v>
      </c>
      <c r="CN583">
        <v>0</v>
      </c>
      <c r="CO583">
        <v>0</v>
      </c>
      <c r="CP583">
        <v>0</v>
      </c>
      <c r="CQ583">
        <v>0.57999999999999996</v>
      </c>
      <c r="CR583">
        <v>0.22</v>
      </c>
      <c r="CS583">
        <v>8.84</v>
      </c>
      <c r="CT583">
        <v>0</v>
      </c>
      <c r="CU583">
        <v>40</v>
      </c>
      <c r="CV583">
        <v>44.800000000000004</v>
      </c>
      <c r="CW583" t="s">
        <v>1381</v>
      </c>
      <c r="CX583">
        <v>1141.1500000000001</v>
      </c>
      <c r="CY583">
        <v>0.18</v>
      </c>
      <c r="CZ583">
        <v>0.11</v>
      </c>
      <c r="DA583">
        <v>0</v>
      </c>
      <c r="DB583">
        <v>0.03</v>
      </c>
      <c r="DC583">
        <v>0.03</v>
      </c>
      <c r="DD583">
        <v>0.01</v>
      </c>
      <c r="DE583">
        <v>0</v>
      </c>
      <c r="DF583">
        <v>0.14000000000000001</v>
      </c>
      <c r="DG583">
        <v>0</v>
      </c>
      <c r="DH583">
        <v>0</v>
      </c>
      <c r="DI583">
        <v>0.01</v>
      </c>
      <c r="DJ583">
        <v>0</v>
      </c>
      <c r="DK583">
        <v>0</v>
      </c>
      <c r="DL583">
        <v>0</v>
      </c>
      <c r="DM583">
        <v>0</v>
      </c>
      <c r="DN583">
        <v>0.25</v>
      </c>
      <c r="DO583">
        <v>0</v>
      </c>
      <c r="DP583">
        <v>0.05</v>
      </c>
      <c r="DQ583">
        <v>0.15</v>
      </c>
      <c r="DR583">
        <v>0</v>
      </c>
      <c r="DS583">
        <v>0</v>
      </c>
      <c r="DT583">
        <v>0.02</v>
      </c>
      <c r="DU583">
        <v>0.01</v>
      </c>
      <c r="DV583">
        <v>0</v>
      </c>
      <c r="DW583">
        <v>0</v>
      </c>
      <c r="DX583">
        <v>0.01</v>
      </c>
      <c r="DY583" s="5" t="s">
        <v>1381</v>
      </c>
      <c r="DZ583" s="5" t="s">
        <v>2891</v>
      </c>
      <c r="EA583" s="5" t="s">
        <v>2862</v>
      </c>
      <c r="EB583" s="5" t="s">
        <v>2862</v>
      </c>
      <c r="EC583" s="5">
        <v>1141.1466150599999</v>
      </c>
      <c r="ED583" s="8">
        <v>9.11196592694</v>
      </c>
      <c r="EE583" s="7">
        <v>0.01</v>
      </c>
    </row>
    <row r="584" spans="1:135">
      <c r="A584">
        <v>1</v>
      </c>
      <c r="B584" t="s">
        <v>2238</v>
      </c>
      <c r="C584" t="s">
        <v>1375</v>
      </c>
      <c r="D584" t="s">
        <v>1376</v>
      </c>
      <c r="E584" t="s">
        <v>1383</v>
      </c>
      <c r="F584" t="s">
        <v>1384</v>
      </c>
      <c r="G584">
        <v>1367.2808722100001</v>
      </c>
      <c r="H584">
        <v>487.375</v>
      </c>
      <c r="I584">
        <v>313.875</v>
      </c>
      <c r="J584">
        <v>232.375</v>
      </c>
      <c r="K584">
        <v>145.6875</v>
      </c>
      <c r="L584">
        <v>150.25</v>
      </c>
      <c r="M584">
        <v>37.5625</v>
      </c>
      <c r="N584">
        <v>17.048460006713867</v>
      </c>
      <c r="O584">
        <v>110</v>
      </c>
      <c r="P584">
        <v>62.163604055842221</v>
      </c>
      <c r="Q584">
        <v>69.75</v>
      </c>
      <c r="R584">
        <v>0</v>
      </c>
      <c r="S584">
        <v>852.6875</v>
      </c>
      <c r="T584">
        <v>99.5625</v>
      </c>
      <c r="U584">
        <v>101.5</v>
      </c>
      <c r="V584">
        <v>243.625</v>
      </c>
      <c r="W584">
        <v>750.86217772901807</v>
      </c>
      <c r="X584">
        <v>15.657224812579996</v>
      </c>
      <c r="Y584">
        <v>25</v>
      </c>
      <c r="Z584">
        <v>265005.62060000002</v>
      </c>
      <c r="AA584">
        <v>41.26</v>
      </c>
      <c r="AB584">
        <v>14.27</v>
      </c>
      <c r="AC584">
        <v>12.4</v>
      </c>
      <c r="AD584">
        <v>1.87</v>
      </c>
      <c r="AE584">
        <v>2.2599999999999998</v>
      </c>
      <c r="AF584">
        <v>22.07</v>
      </c>
      <c r="AG584">
        <v>2.66</v>
      </c>
      <c r="AH584">
        <v>7.4</v>
      </c>
      <c r="AI584">
        <v>4.3</v>
      </c>
      <c r="AJ584">
        <v>0.5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1.02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22.18</v>
      </c>
      <c r="BH584">
        <v>0</v>
      </c>
      <c r="BI584">
        <v>0</v>
      </c>
      <c r="BJ584">
        <v>0</v>
      </c>
      <c r="BK584">
        <v>0</v>
      </c>
      <c r="BL584">
        <v>0</v>
      </c>
      <c r="BM584">
        <v>1.1000000000000001</v>
      </c>
      <c r="BN584">
        <v>0</v>
      </c>
      <c r="BO584">
        <v>0.55000000000000004</v>
      </c>
      <c r="BP584">
        <v>0</v>
      </c>
      <c r="BQ584">
        <v>1.08</v>
      </c>
      <c r="BR584">
        <v>1.1000000000000001</v>
      </c>
      <c r="BS584">
        <v>0</v>
      </c>
      <c r="BT584">
        <v>1.56</v>
      </c>
      <c r="BU584">
        <v>0.2</v>
      </c>
      <c r="BV584">
        <v>0</v>
      </c>
      <c r="BW584">
        <v>0</v>
      </c>
      <c r="BX584">
        <v>0</v>
      </c>
      <c r="BY584">
        <v>2</v>
      </c>
      <c r="BZ584">
        <v>0</v>
      </c>
      <c r="CA584">
        <v>0</v>
      </c>
      <c r="CB584">
        <v>0</v>
      </c>
      <c r="CC584">
        <v>0</v>
      </c>
      <c r="CD584">
        <v>0.88</v>
      </c>
      <c r="CE584">
        <v>0</v>
      </c>
      <c r="CF584">
        <v>0.78</v>
      </c>
      <c r="CG584">
        <v>0</v>
      </c>
      <c r="CH584">
        <v>0</v>
      </c>
      <c r="CI584">
        <v>1.48</v>
      </c>
      <c r="CJ584">
        <v>0</v>
      </c>
      <c r="CK584">
        <v>0</v>
      </c>
      <c r="CL584">
        <v>0</v>
      </c>
      <c r="CM584">
        <v>0</v>
      </c>
      <c r="CN584">
        <v>0</v>
      </c>
      <c r="CO584">
        <v>1.9</v>
      </c>
      <c r="CP584">
        <v>0</v>
      </c>
      <c r="CQ584">
        <v>0</v>
      </c>
      <c r="CR584">
        <v>0</v>
      </c>
      <c r="CS584">
        <v>5.43</v>
      </c>
      <c r="CT584">
        <v>0</v>
      </c>
      <c r="CU584">
        <v>34</v>
      </c>
      <c r="CV584">
        <v>20</v>
      </c>
      <c r="CW584" t="s">
        <v>1383</v>
      </c>
      <c r="CX584">
        <v>1367.28</v>
      </c>
      <c r="CY584">
        <v>0.15</v>
      </c>
      <c r="CZ584">
        <v>0.08</v>
      </c>
      <c r="DA584">
        <v>0</v>
      </c>
      <c r="DB584">
        <v>0</v>
      </c>
      <c r="DC584">
        <v>0.01</v>
      </c>
      <c r="DD584">
        <v>0</v>
      </c>
      <c r="DE584">
        <v>0</v>
      </c>
      <c r="DF584">
        <v>7.0000000000000007E-2</v>
      </c>
      <c r="DG584">
        <v>0</v>
      </c>
      <c r="DH584">
        <v>0</v>
      </c>
      <c r="DI584">
        <v>0</v>
      </c>
      <c r="DJ584">
        <v>0</v>
      </c>
      <c r="DK584">
        <v>0</v>
      </c>
      <c r="DL584">
        <v>0</v>
      </c>
      <c r="DM584">
        <v>0</v>
      </c>
      <c r="DN584">
        <v>0.45</v>
      </c>
      <c r="DO584">
        <v>0</v>
      </c>
      <c r="DP584">
        <v>0.04</v>
      </c>
      <c r="DQ584">
        <v>0.15</v>
      </c>
      <c r="DR584">
        <v>0</v>
      </c>
      <c r="DS584">
        <v>0</v>
      </c>
      <c r="DT584">
        <v>0.01</v>
      </c>
      <c r="DU584">
        <v>0.02</v>
      </c>
      <c r="DV584">
        <v>0</v>
      </c>
      <c r="DW584">
        <v>0</v>
      </c>
      <c r="DX584">
        <v>0.01</v>
      </c>
      <c r="DY584" s="5" t="s">
        <v>1383</v>
      </c>
      <c r="DZ584" s="5" t="s">
        <v>2892</v>
      </c>
      <c r="EA584" s="5" t="s">
        <v>2862</v>
      </c>
      <c r="EB584" s="5" t="s">
        <v>2862</v>
      </c>
      <c r="EC584" s="5">
        <v>1367.2808722100001</v>
      </c>
      <c r="ED584" s="8">
        <v>62.839925248900002</v>
      </c>
      <c r="EE584" s="7">
        <v>0.05</v>
      </c>
    </row>
    <row r="585" spans="1:135">
      <c r="A585">
        <v>1</v>
      </c>
      <c r="B585" t="s">
        <v>2238</v>
      </c>
      <c r="C585" t="s">
        <v>1375</v>
      </c>
      <c r="D585" t="s">
        <v>1376</v>
      </c>
      <c r="E585" t="s">
        <v>1385</v>
      </c>
      <c r="F585" t="s">
        <v>1311</v>
      </c>
      <c r="G585">
        <v>1182.5374185400001</v>
      </c>
      <c r="H585">
        <v>204.25</v>
      </c>
      <c r="I585">
        <v>156.25</v>
      </c>
      <c r="J585">
        <v>201.75</v>
      </c>
      <c r="K585">
        <v>203.6875</v>
      </c>
      <c r="L585">
        <v>330.0625</v>
      </c>
      <c r="M585">
        <v>85.75</v>
      </c>
      <c r="N585">
        <v>33.377342224121094</v>
      </c>
      <c r="O585">
        <v>236.91612243652344</v>
      </c>
      <c r="P585">
        <v>116.11334406358635</v>
      </c>
      <c r="Q585">
        <v>155.4375</v>
      </c>
      <c r="R585">
        <v>0</v>
      </c>
      <c r="S585">
        <v>537.9375</v>
      </c>
      <c r="T585">
        <v>0</v>
      </c>
      <c r="U585">
        <v>363.1875</v>
      </c>
      <c r="V585">
        <v>125.1875</v>
      </c>
      <c r="W585">
        <v>768.11895950089877</v>
      </c>
      <c r="X585">
        <v>15.633304430580521</v>
      </c>
      <c r="Y585">
        <v>68</v>
      </c>
      <c r="Z585">
        <v>949002.11569999997</v>
      </c>
      <c r="AA585">
        <v>234.51</v>
      </c>
      <c r="AB585">
        <v>110.83</v>
      </c>
      <c r="AC585">
        <v>107.91</v>
      </c>
      <c r="AD585">
        <v>2.92</v>
      </c>
      <c r="AE585">
        <v>5.83</v>
      </c>
      <c r="AF585">
        <v>117.85</v>
      </c>
      <c r="AG585">
        <v>0</v>
      </c>
      <c r="AH585">
        <v>5.2</v>
      </c>
      <c r="AI585">
        <v>7.6</v>
      </c>
      <c r="AJ585">
        <v>1.6</v>
      </c>
      <c r="AK585">
        <v>1.6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1.32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4.1500000000000004</v>
      </c>
      <c r="BB585">
        <v>0</v>
      </c>
      <c r="BC585">
        <v>31.02</v>
      </c>
      <c r="BD585">
        <v>0</v>
      </c>
      <c r="BE585">
        <v>0</v>
      </c>
      <c r="BF585">
        <v>0</v>
      </c>
      <c r="BG585">
        <v>60.7</v>
      </c>
      <c r="BH585">
        <v>0</v>
      </c>
      <c r="BI585">
        <v>0</v>
      </c>
      <c r="BJ585">
        <v>0</v>
      </c>
      <c r="BK585">
        <v>0</v>
      </c>
      <c r="BL585">
        <v>0</v>
      </c>
      <c r="BM585">
        <v>13.47</v>
      </c>
      <c r="BN585">
        <v>0</v>
      </c>
      <c r="BO585">
        <v>0</v>
      </c>
      <c r="BP585">
        <v>0</v>
      </c>
      <c r="BQ585">
        <v>0</v>
      </c>
      <c r="BR585">
        <v>0</v>
      </c>
      <c r="BS585">
        <v>0</v>
      </c>
      <c r="BT585">
        <v>0</v>
      </c>
      <c r="BU585">
        <v>0</v>
      </c>
      <c r="BV585">
        <v>0</v>
      </c>
      <c r="BW585">
        <v>1.6</v>
      </c>
      <c r="BX585">
        <v>0</v>
      </c>
      <c r="BY585">
        <v>0</v>
      </c>
      <c r="BZ585">
        <v>0</v>
      </c>
      <c r="CA585">
        <v>0.83</v>
      </c>
      <c r="CB585">
        <v>0</v>
      </c>
      <c r="CC585">
        <v>85.79</v>
      </c>
      <c r="CD585">
        <v>3.42</v>
      </c>
      <c r="CE585">
        <v>6.11</v>
      </c>
      <c r="CF585">
        <v>4.84</v>
      </c>
      <c r="CG585">
        <v>6.44</v>
      </c>
      <c r="CH585">
        <v>0</v>
      </c>
      <c r="CI585">
        <v>0</v>
      </c>
      <c r="CJ585">
        <v>0</v>
      </c>
      <c r="CK585">
        <v>0</v>
      </c>
      <c r="CL585">
        <v>0</v>
      </c>
      <c r="CM585">
        <v>0</v>
      </c>
      <c r="CN585">
        <v>0</v>
      </c>
      <c r="CO585">
        <v>0</v>
      </c>
      <c r="CP585">
        <v>0</v>
      </c>
      <c r="CQ585">
        <v>0</v>
      </c>
      <c r="CR585">
        <v>0</v>
      </c>
      <c r="CS585">
        <v>14.82</v>
      </c>
      <c r="CT585">
        <v>0</v>
      </c>
      <c r="CU585">
        <v>163</v>
      </c>
      <c r="CV585">
        <v>81.599999999999994</v>
      </c>
      <c r="CW585" t="s">
        <v>1385</v>
      </c>
      <c r="CX585">
        <v>1182.54</v>
      </c>
      <c r="CY585">
        <v>0.16</v>
      </c>
      <c r="CZ585">
        <v>0.17</v>
      </c>
      <c r="DA585">
        <v>0</v>
      </c>
      <c r="DB585">
        <v>0.06</v>
      </c>
      <c r="DC585">
        <v>0.05</v>
      </c>
      <c r="DD585">
        <v>0.01</v>
      </c>
      <c r="DE585">
        <v>0</v>
      </c>
      <c r="DF585">
        <v>0.14000000000000001</v>
      </c>
      <c r="DG585">
        <v>0</v>
      </c>
      <c r="DH585">
        <v>0</v>
      </c>
      <c r="DI585">
        <v>0</v>
      </c>
      <c r="DJ585">
        <v>0</v>
      </c>
      <c r="DK585">
        <v>0</v>
      </c>
      <c r="DL585">
        <v>0</v>
      </c>
      <c r="DM585">
        <v>0</v>
      </c>
      <c r="DN585">
        <v>0.19</v>
      </c>
      <c r="DO585">
        <v>0</v>
      </c>
      <c r="DP585">
        <v>0.01</v>
      </c>
      <c r="DQ585">
        <v>0.18</v>
      </c>
      <c r="DR585">
        <v>0</v>
      </c>
      <c r="DS585">
        <v>0</v>
      </c>
      <c r="DT585">
        <v>0.02</v>
      </c>
      <c r="DU585">
        <v>0.01</v>
      </c>
      <c r="DV585">
        <v>0</v>
      </c>
      <c r="DW585">
        <v>0</v>
      </c>
      <c r="DX585">
        <v>0</v>
      </c>
      <c r="DY585" s="5" t="s">
        <v>1385</v>
      </c>
      <c r="DZ585" s="5" t="s">
        <v>2855</v>
      </c>
      <c r="EA585" s="5" t="s">
        <v>2862</v>
      </c>
      <c r="EB585" s="5" t="s">
        <v>2862</v>
      </c>
      <c r="EC585" s="5">
        <v>1182.5374185400001</v>
      </c>
      <c r="ED585" s="8">
        <v>20.1653439388</v>
      </c>
      <c r="EE585" s="7">
        <v>0.02</v>
      </c>
    </row>
    <row r="586" spans="1:135">
      <c r="A586">
        <v>1</v>
      </c>
      <c r="B586" t="s">
        <v>2238</v>
      </c>
      <c r="C586" t="s">
        <v>1375</v>
      </c>
      <c r="D586" t="s">
        <v>1376</v>
      </c>
      <c r="E586" t="s">
        <v>1386</v>
      </c>
      <c r="F586" t="s">
        <v>1387</v>
      </c>
      <c r="G586">
        <v>917.88185075900003</v>
      </c>
      <c r="H586">
        <v>150.5</v>
      </c>
      <c r="I586">
        <v>165.6875</v>
      </c>
      <c r="J586">
        <v>235.5</v>
      </c>
      <c r="K586">
        <v>160.4375</v>
      </c>
      <c r="L586">
        <v>161.3125</v>
      </c>
      <c r="M586">
        <v>44.75</v>
      </c>
      <c r="N586">
        <v>72.009613037109375</v>
      </c>
      <c r="O586">
        <v>180.9169921875</v>
      </c>
      <c r="P586">
        <v>135.13799718122357</v>
      </c>
      <c r="Q586">
        <v>47.9375</v>
      </c>
      <c r="R586">
        <v>0</v>
      </c>
      <c r="S586">
        <v>642.25</v>
      </c>
      <c r="T586">
        <v>56.8125</v>
      </c>
      <c r="U586">
        <v>96.9375</v>
      </c>
      <c r="V586">
        <v>74.25</v>
      </c>
      <c r="W586">
        <v>805.55774858776283</v>
      </c>
      <c r="X586">
        <v>15.327375621044034</v>
      </c>
      <c r="Y586">
        <v>29</v>
      </c>
      <c r="Z586">
        <v>9827198.8214999996</v>
      </c>
      <c r="AA586">
        <v>62.05</v>
      </c>
      <c r="AB586">
        <v>39.58</v>
      </c>
      <c r="AC586">
        <v>38.299999999999997</v>
      </c>
      <c r="AD586">
        <v>1.28</v>
      </c>
      <c r="AE586">
        <v>1.71</v>
      </c>
      <c r="AF586">
        <v>6.19</v>
      </c>
      <c r="AG586">
        <v>14.57</v>
      </c>
      <c r="AH586">
        <v>62</v>
      </c>
      <c r="AI586">
        <v>16</v>
      </c>
      <c r="AJ586">
        <v>1.4</v>
      </c>
      <c r="AK586">
        <v>0</v>
      </c>
      <c r="AL586">
        <v>7.76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  <c r="BJ586">
        <v>0</v>
      </c>
      <c r="BK586">
        <v>0</v>
      </c>
      <c r="BL586">
        <v>0</v>
      </c>
      <c r="BM586">
        <v>0</v>
      </c>
      <c r="BN586">
        <v>0</v>
      </c>
      <c r="BO586">
        <v>4.12</v>
      </c>
      <c r="BP586">
        <v>0</v>
      </c>
      <c r="BQ586">
        <v>3.2</v>
      </c>
      <c r="BR586">
        <v>0</v>
      </c>
      <c r="BS586">
        <v>0</v>
      </c>
      <c r="BT586">
        <v>0</v>
      </c>
      <c r="BU586">
        <v>5.3</v>
      </c>
      <c r="BV586">
        <v>0</v>
      </c>
      <c r="BW586">
        <v>24.38</v>
      </c>
      <c r="BX586">
        <v>0</v>
      </c>
      <c r="BY586">
        <v>0</v>
      </c>
      <c r="BZ586">
        <v>0</v>
      </c>
      <c r="CA586">
        <v>3.69</v>
      </c>
      <c r="CB586">
        <v>0</v>
      </c>
      <c r="CC586">
        <v>0</v>
      </c>
      <c r="CD586">
        <v>0</v>
      </c>
      <c r="CE586">
        <v>0</v>
      </c>
      <c r="CF586">
        <v>0</v>
      </c>
      <c r="CG586">
        <v>0</v>
      </c>
      <c r="CH586">
        <v>0</v>
      </c>
      <c r="CI586">
        <v>0</v>
      </c>
      <c r="CJ586">
        <v>0</v>
      </c>
      <c r="CK586">
        <v>4.3600000000000003</v>
      </c>
      <c r="CL586">
        <v>0</v>
      </c>
      <c r="CM586">
        <v>0</v>
      </c>
      <c r="CN586">
        <v>0</v>
      </c>
      <c r="CO586">
        <v>0</v>
      </c>
      <c r="CP586">
        <v>1.07</v>
      </c>
      <c r="CQ586">
        <v>0</v>
      </c>
      <c r="CR586">
        <v>0</v>
      </c>
      <c r="CS586">
        <v>8.17</v>
      </c>
      <c r="CT586">
        <v>0</v>
      </c>
      <c r="CU586">
        <v>34</v>
      </c>
      <c r="CV586">
        <v>98.6</v>
      </c>
      <c r="CW586" t="s">
        <v>1386</v>
      </c>
      <c r="CX586">
        <v>917.88</v>
      </c>
      <c r="CY586">
        <v>0.17</v>
      </c>
      <c r="CZ586">
        <v>0.06</v>
      </c>
      <c r="DA586">
        <v>0</v>
      </c>
      <c r="DB586">
        <v>0</v>
      </c>
      <c r="DC586">
        <v>0</v>
      </c>
      <c r="DD586">
        <v>0.01</v>
      </c>
      <c r="DE586">
        <v>0</v>
      </c>
      <c r="DF586">
        <v>0.15</v>
      </c>
      <c r="DG586">
        <v>0</v>
      </c>
      <c r="DH586">
        <v>0</v>
      </c>
      <c r="DI586">
        <v>0</v>
      </c>
      <c r="DJ586">
        <v>0</v>
      </c>
      <c r="DK586">
        <v>0</v>
      </c>
      <c r="DL586">
        <v>0</v>
      </c>
      <c r="DM586">
        <v>0</v>
      </c>
      <c r="DN586">
        <v>0.25</v>
      </c>
      <c r="DO586">
        <v>0</v>
      </c>
      <c r="DP586">
        <v>0.05</v>
      </c>
      <c r="DQ586">
        <v>0.28999999999999998</v>
      </c>
      <c r="DR586">
        <v>0</v>
      </c>
      <c r="DS586">
        <v>0</v>
      </c>
      <c r="DT586">
        <v>0.01</v>
      </c>
      <c r="DU586">
        <v>0.01</v>
      </c>
      <c r="DV586">
        <v>0</v>
      </c>
      <c r="DW586">
        <v>0</v>
      </c>
      <c r="DX586">
        <v>0</v>
      </c>
      <c r="DY586" s="5" t="s">
        <v>1386</v>
      </c>
      <c r="DZ586" s="5" t="s">
        <v>2893</v>
      </c>
      <c r="EA586" s="5" t="s">
        <v>2862</v>
      </c>
      <c r="EB586" s="5" t="s">
        <v>2862</v>
      </c>
      <c r="EC586" s="5">
        <v>917.88185075900003</v>
      </c>
      <c r="ED586" s="8">
        <v>88.429827660399994</v>
      </c>
      <c r="EE586" s="7">
        <v>0.1</v>
      </c>
    </row>
    <row r="587" spans="1:135">
      <c r="A587">
        <v>1</v>
      </c>
      <c r="B587" t="s">
        <v>2238</v>
      </c>
      <c r="C587" t="s">
        <v>1375</v>
      </c>
      <c r="D587" t="s">
        <v>1376</v>
      </c>
      <c r="E587" t="s">
        <v>1388</v>
      </c>
      <c r="F587" t="s">
        <v>1389</v>
      </c>
      <c r="G587">
        <v>3098.9813200899998</v>
      </c>
      <c r="H587">
        <v>476.8125</v>
      </c>
      <c r="I587">
        <v>352.75</v>
      </c>
      <c r="J587">
        <v>581.75</v>
      </c>
      <c r="K587">
        <v>572.1875</v>
      </c>
      <c r="L587">
        <v>767.1875</v>
      </c>
      <c r="M587">
        <v>348.25</v>
      </c>
      <c r="N587">
        <v>82.367546081542969</v>
      </c>
      <c r="O587">
        <v>276.84829711914063</v>
      </c>
      <c r="P587">
        <v>165.45597510009603</v>
      </c>
      <c r="Q587">
        <v>131.9375</v>
      </c>
      <c r="R587">
        <v>0</v>
      </c>
      <c r="S587">
        <v>2195.5625</v>
      </c>
      <c r="T587">
        <v>130.75</v>
      </c>
      <c r="U587">
        <v>111.625</v>
      </c>
      <c r="V587">
        <v>529.0625</v>
      </c>
      <c r="W587">
        <v>815.80196042838986</v>
      </c>
      <c r="X587">
        <v>15.230485871604042</v>
      </c>
      <c r="Y587">
        <v>158</v>
      </c>
      <c r="Z587">
        <v>3455279.0312999999</v>
      </c>
      <c r="AA587">
        <v>400.74</v>
      </c>
      <c r="AB587">
        <v>290.62</v>
      </c>
      <c r="AC587">
        <v>282.44</v>
      </c>
      <c r="AD587">
        <v>8.18</v>
      </c>
      <c r="AE587">
        <v>9.86</v>
      </c>
      <c r="AF587">
        <v>96.24</v>
      </c>
      <c r="AG587">
        <v>4.0199999999999996</v>
      </c>
      <c r="AH587">
        <v>226.3</v>
      </c>
      <c r="AI587">
        <v>55.6</v>
      </c>
      <c r="AJ587">
        <v>7.4</v>
      </c>
      <c r="AK587">
        <v>4.8</v>
      </c>
      <c r="AL587">
        <v>17.39</v>
      </c>
      <c r="AM587">
        <v>0</v>
      </c>
      <c r="AN587">
        <v>0</v>
      </c>
      <c r="AO587">
        <v>0</v>
      </c>
      <c r="AP587">
        <v>3.09</v>
      </c>
      <c r="AQ587">
        <v>0</v>
      </c>
      <c r="AR587">
        <v>0</v>
      </c>
      <c r="AS587">
        <v>3.45</v>
      </c>
      <c r="AT587">
        <v>4.3</v>
      </c>
      <c r="AU587">
        <v>0</v>
      </c>
      <c r="AV587">
        <v>0</v>
      </c>
      <c r="AW587">
        <v>2.91</v>
      </c>
      <c r="AX587">
        <v>0</v>
      </c>
      <c r="AY587">
        <v>0</v>
      </c>
      <c r="AZ587">
        <v>0</v>
      </c>
      <c r="BA587">
        <v>10.050000000000001</v>
      </c>
      <c r="BB587">
        <v>0</v>
      </c>
      <c r="BC587">
        <v>7.01</v>
      </c>
      <c r="BD587">
        <v>0</v>
      </c>
      <c r="BE587">
        <v>0</v>
      </c>
      <c r="BF587">
        <v>0</v>
      </c>
      <c r="BG587">
        <v>3.47</v>
      </c>
      <c r="BH587">
        <v>0.5</v>
      </c>
      <c r="BI587">
        <v>0</v>
      </c>
      <c r="BJ587">
        <v>0</v>
      </c>
      <c r="BK587">
        <v>0</v>
      </c>
      <c r="BL587">
        <v>0.79</v>
      </c>
      <c r="BM587">
        <v>13.19</v>
      </c>
      <c r="BN587">
        <v>23.15</v>
      </c>
      <c r="BO587">
        <v>19.2</v>
      </c>
      <c r="BP587">
        <v>0</v>
      </c>
      <c r="BQ587">
        <v>16.490000000000002</v>
      </c>
      <c r="BR587">
        <v>0</v>
      </c>
      <c r="BS587">
        <v>0</v>
      </c>
      <c r="BT587">
        <v>6.39</v>
      </c>
      <c r="BU587">
        <v>0.02</v>
      </c>
      <c r="BV587">
        <v>2.85</v>
      </c>
      <c r="BW587">
        <v>12.36</v>
      </c>
      <c r="BX587">
        <v>100</v>
      </c>
      <c r="BY587">
        <v>0</v>
      </c>
      <c r="BZ587">
        <v>0</v>
      </c>
      <c r="CA587">
        <v>3.16</v>
      </c>
      <c r="CB587">
        <v>3.41</v>
      </c>
      <c r="CC587">
        <v>0</v>
      </c>
      <c r="CD587">
        <v>12.73</v>
      </c>
      <c r="CE587">
        <v>5.76</v>
      </c>
      <c r="CF587">
        <v>12.54</v>
      </c>
      <c r="CG587">
        <v>19.22</v>
      </c>
      <c r="CH587">
        <v>0</v>
      </c>
      <c r="CI587">
        <v>16.34</v>
      </c>
      <c r="CJ587">
        <v>0</v>
      </c>
      <c r="CK587">
        <v>0</v>
      </c>
      <c r="CL587">
        <v>0</v>
      </c>
      <c r="CM587">
        <v>0</v>
      </c>
      <c r="CN587">
        <v>10.120000000000001</v>
      </c>
      <c r="CO587">
        <v>2.39</v>
      </c>
      <c r="CP587">
        <v>4.68</v>
      </c>
      <c r="CQ587">
        <v>2.3000000000000003</v>
      </c>
      <c r="CR587">
        <v>0</v>
      </c>
      <c r="CS587">
        <v>61.48</v>
      </c>
      <c r="CT587">
        <v>0</v>
      </c>
      <c r="CU587">
        <v>248</v>
      </c>
      <c r="CV587">
        <v>221.2</v>
      </c>
      <c r="CW587" t="s">
        <v>1388</v>
      </c>
      <c r="CX587">
        <v>3098.98</v>
      </c>
      <c r="CY587">
        <v>0.12</v>
      </c>
      <c r="CZ587">
        <v>0.11</v>
      </c>
      <c r="DA587">
        <v>0</v>
      </c>
      <c r="DB587">
        <v>0.01</v>
      </c>
      <c r="DC587">
        <v>0</v>
      </c>
      <c r="DD587">
        <v>0.02</v>
      </c>
      <c r="DE587">
        <v>0</v>
      </c>
      <c r="DF587">
        <v>0.1</v>
      </c>
      <c r="DG587">
        <v>0</v>
      </c>
      <c r="DH587">
        <v>0</v>
      </c>
      <c r="DI587">
        <v>0</v>
      </c>
      <c r="DJ587">
        <v>0</v>
      </c>
      <c r="DK587">
        <v>0</v>
      </c>
      <c r="DL587">
        <v>0</v>
      </c>
      <c r="DM587">
        <v>0</v>
      </c>
      <c r="DN587">
        <v>0.28000000000000003</v>
      </c>
      <c r="DO587">
        <v>0</v>
      </c>
      <c r="DP587">
        <v>0.01</v>
      </c>
      <c r="DQ587">
        <v>0.3</v>
      </c>
      <c r="DR587">
        <v>0.04</v>
      </c>
      <c r="DS587">
        <v>0</v>
      </c>
      <c r="DT587">
        <v>0</v>
      </c>
      <c r="DU587">
        <v>0.01</v>
      </c>
      <c r="DV587">
        <v>0</v>
      </c>
      <c r="DW587">
        <v>0</v>
      </c>
      <c r="DX587">
        <v>0</v>
      </c>
      <c r="DY587" s="5" t="s">
        <v>1388</v>
      </c>
      <c r="DZ587" s="5" t="s">
        <v>2894</v>
      </c>
      <c r="EA587" s="5" t="s">
        <v>2862</v>
      </c>
      <c r="EB587" s="5" t="s">
        <v>2862</v>
      </c>
      <c r="EC587" s="5">
        <v>3098.9813200899998</v>
      </c>
      <c r="ED587" s="8">
        <v>1547.6456685671399</v>
      </c>
      <c r="EE587" s="7">
        <v>0.5</v>
      </c>
    </row>
    <row r="588" spans="1:135">
      <c r="A588">
        <v>1</v>
      </c>
      <c r="B588" t="s">
        <v>2238</v>
      </c>
      <c r="C588" t="s">
        <v>1375</v>
      </c>
      <c r="D588" t="s">
        <v>1376</v>
      </c>
      <c r="E588" t="s">
        <v>1390</v>
      </c>
      <c r="F588" t="s">
        <v>1391</v>
      </c>
      <c r="G588">
        <v>1231.0195836299999</v>
      </c>
      <c r="H588">
        <v>903.3125</v>
      </c>
      <c r="I588">
        <v>166.4375</v>
      </c>
      <c r="J588">
        <v>94.1875</v>
      </c>
      <c r="K588">
        <v>32.125</v>
      </c>
      <c r="L588">
        <v>24.875</v>
      </c>
      <c r="M588">
        <v>9.875</v>
      </c>
      <c r="N588">
        <v>3.9779860973358154</v>
      </c>
      <c r="O588">
        <v>61.068229675292969</v>
      </c>
      <c r="P588">
        <v>34.587806160826624</v>
      </c>
      <c r="Q588">
        <v>102.5</v>
      </c>
      <c r="R588">
        <v>0</v>
      </c>
      <c r="S588">
        <v>338.25</v>
      </c>
      <c r="T588">
        <v>522.0625</v>
      </c>
      <c r="U588">
        <v>94.375</v>
      </c>
      <c r="V588">
        <v>173.625</v>
      </c>
      <c r="W588">
        <v>744.95222865265509</v>
      </c>
      <c r="X588">
        <v>15.432300741192</v>
      </c>
      <c r="Y588">
        <v>75</v>
      </c>
      <c r="Z588">
        <v>542298.9595</v>
      </c>
      <c r="AA588">
        <v>195.01</v>
      </c>
      <c r="AB588">
        <v>158.72999999999999</v>
      </c>
      <c r="AC588">
        <v>136.41999999999999</v>
      </c>
      <c r="AD588">
        <v>22.31</v>
      </c>
      <c r="AE588">
        <v>4.58</v>
      </c>
      <c r="AF588">
        <v>9.5399999999999991</v>
      </c>
      <c r="AG588">
        <v>22.16</v>
      </c>
      <c r="AH588">
        <v>50.7</v>
      </c>
      <c r="AI588">
        <v>16.600000000000001</v>
      </c>
      <c r="AJ588">
        <v>33.6</v>
      </c>
      <c r="AK588">
        <v>1.6</v>
      </c>
      <c r="AL588">
        <v>6.89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29.91</v>
      </c>
      <c r="AT588">
        <v>0</v>
      </c>
      <c r="AU588">
        <v>0.27</v>
      </c>
      <c r="AV588">
        <v>0</v>
      </c>
      <c r="AW588">
        <v>6.58</v>
      </c>
      <c r="AX588">
        <v>0</v>
      </c>
      <c r="AY588">
        <v>0</v>
      </c>
      <c r="AZ588">
        <v>0</v>
      </c>
      <c r="BA588">
        <v>0</v>
      </c>
      <c r="BB588">
        <v>1.69</v>
      </c>
      <c r="BC588">
        <v>1.5</v>
      </c>
      <c r="BD588">
        <v>0</v>
      </c>
      <c r="BE588">
        <v>0</v>
      </c>
      <c r="BF588">
        <v>0</v>
      </c>
      <c r="BG588">
        <v>4.84</v>
      </c>
      <c r="BH588">
        <v>0</v>
      </c>
      <c r="BI588">
        <v>0</v>
      </c>
      <c r="BJ588">
        <v>0</v>
      </c>
      <c r="BK588">
        <v>0</v>
      </c>
      <c r="BL588">
        <v>0</v>
      </c>
      <c r="BM588">
        <v>0</v>
      </c>
      <c r="BN588">
        <v>0</v>
      </c>
      <c r="BO588">
        <v>8.3000000000000007</v>
      </c>
      <c r="BP588">
        <v>0</v>
      </c>
      <c r="BQ588">
        <v>5.56</v>
      </c>
      <c r="BR588">
        <v>0</v>
      </c>
      <c r="BS588">
        <v>35</v>
      </c>
      <c r="BT588">
        <v>2.1800000000000002</v>
      </c>
      <c r="BU588">
        <v>0</v>
      </c>
      <c r="BV588">
        <v>0</v>
      </c>
      <c r="BW588">
        <v>2.35</v>
      </c>
      <c r="BX588">
        <v>0</v>
      </c>
      <c r="BY588">
        <v>0</v>
      </c>
      <c r="BZ588">
        <v>0</v>
      </c>
      <c r="CA588">
        <v>2.2200000000000002</v>
      </c>
      <c r="CB588">
        <v>0</v>
      </c>
      <c r="CC588">
        <v>23.26</v>
      </c>
      <c r="CD588">
        <v>0</v>
      </c>
      <c r="CE588">
        <v>2.71</v>
      </c>
      <c r="CF588">
        <v>4.99</v>
      </c>
      <c r="CG588">
        <v>1.31</v>
      </c>
      <c r="CH588">
        <v>0</v>
      </c>
      <c r="CI588">
        <v>7</v>
      </c>
      <c r="CJ588">
        <v>0</v>
      </c>
      <c r="CK588">
        <v>0.43</v>
      </c>
      <c r="CL588">
        <v>0</v>
      </c>
      <c r="CM588">
        <v>0</v>
      </c>
      <c r="CN588">
        <v>1.1000000000000001</v>
      </c>
      <c r="CO588">
        <v>17.68</v>
      </c>
      <c r="CP588">
        <v>19.440000000000001</v>
      </c>
      <c r="CQ588">
        <v>0</v>
      </c>
      <c r="CR588">
        <v>0</v>
      </c>
      <c r="CS588">
        <v>9.8000000000000007</v>
      </c>
      <c r="CT588">
        <v>0</v>
      </c>
      <c r="CU588">
        <v>144</v>
      </c>
      <c r="CV588">
        <v>120</v>
      </c>
      <c r="CW588" t="s">
        <v>1390</v>
      </c>
      <c r="CX588">
        <v>1231.02</v>
      </c>
      <c r="CY588">
        <v>0.18</v>
      </c>
      <c r="CZ588">
        <v>0.28999999999999998</v>
      </c>
      <c r="DA588">
        <v>0</v>
      </c>
      <c r="DB588">
        <v>0</v>
      </c>
      <c r="DC588">
        <v>0.01</v>
      </c>
      <c r="DD588">
        <v>0</v>
      </c>
      <c r="DE588">
        <v>0.01</v>
      </c>
      <c r="DF588">
        <v>0.08</v>
      </c>
      <c r="DG588">
        <v>0</v>
      </c>
      <c r="DH588">
        <v>0</v>
      </c>
      <c r="DI588">
        <v>0</v>
      </c>
      <c r="DJ588">
        <v>0</v>
      </c>
      <c r="DK588">
        <v>0</v>
      </c>
      <c r="DL588">
        <v>0</v>
      </c>
      <c r="DM588">
        <v>0</v>
      </c>
      <c r="DN588">
        <v>0.11</v>
      </c>
      <c r="DO588">
        <v>0</v>
      </c>
      <c r="DP588">
        <v>0.05</v>
      </c>
      <c r="DQ588">
        <v>0.26</v>
      </c>
      <c r="DR588">
        <v>0</v>
      </c>
      <c r="DS588">
        <v>0</v>
      </c>
      <c r="DT588">
        <v>0</v>
      </c>
      <c r="DU588">
        <v>0</v>
      </c>
      <c r="DV588">
        <v>0</v>
      </c>
      <c r="DW588">
        <v>0</v>
      </c>
      <c r="DX588">
        <v>0.01</v>
      </c>
      <c r="DY588" s="5" t="s">
        <v>1390</v>
      </c>
      <c r="DZ588" s="5" t="s">
        <v>2895</v>
      </c>
      <c r="EA588" s="5" t="s">
        <v>2862</v>
      </c>
      <c r="EB588" s="5" t="s">
        <v>2862</v>
      </c>
      <c r="EC588" s="5">
        <v>1231.0195836299999</v>
      </c>
      <c r="ED588" s="8">
        <v>375.54632364038599</v>
      </c>
      <c r="EE588" s="7">
        <v>0.31</v>
      </c>
    </row>
    <row r="589" spans="1:135">
      <c r="A589">
        <v>1</v>
      </c>
      <c r="B589" t="s">
        <v>2238</v>
      </c>
      <c r="C589" t="s">
        <v>1375</v>
      </c>
      <c r="D589" t="s">
        <v>1376</v>
      </c>
      <c r="E589" t="s">
        <v>1392</v>
      </c>
      <c r="F589" t="s">
        <v>1393</v>
      </c>
      <c r="G589">
        <v>5219.3803168300001</v>
      </c>
      <c r="H589">
        <v>3925.5625</v>
      </c>
      <c r="I589">
        <v>789.3125</v>
      </c>
      <c r="J589">
        <v>338.4375</v>
      </c>
      <c r="K589">
        <v>105.75</v>
      </c>
      <c r="L589">
        <v>57.9375</v>
      </c>
      <c r="M589">
        <v>2.625</v>
      </c>
      <c r="N589">
        <v>0</v>
      </c>
      <c r="O589">
        <v>93.875862121582031</v>
      </c>
      <c r="P589">
        <v>41.022300792842024</v>
      </c>
      <c r="Q589">
        <v>272.5</v>
      </c>
      <c r="R589">
        <v>0</v>
      </c>
      <c r="S589">
        <v>2912.6875</v>
      </c>
      <c r="T589">
        <v>1899.875</v>
      </c>
      <c r="U589">
        <v>58.75</v>
      </c>
      <c r="V589">
        <v>75.8125</v>
      </c>
      <c r="W589">
        <v>754.09165717644464</v>
      </c>
      <c r="X589">
        <v>15.099605084309907</v>
      </c>
      <c r="Y589">
        <v>52</v>
      </c>
      <c r="Z589">
        <v>2587045.6069</v>
      </c>
      <c r="AA589">
        <v>251.79</v>
      </c>
      <c r="AB589">
        <v>242.34</v>
      </c>
      <c r="AC589">
        <v>234.99</v>
      </c>
      <c r="AD589">
        <v>7.35</v>
      </c>
      <c r="AE589">
        <v>3.9</v>
      </c>
      <c r="AF589">
        <v>2.02</v>
      </c>
      <c r="AG589">
        <v>3.53</v>
      </c>
      <c r="AH589">
        <v>903.6</v>
      </c>
      <c r="AI589">
        <v>2.9</v>
      </c>
      <c r="AJ589">
        <v>1.9</v>
      </c>
      <c r="AK589">
        <v>3.2</v>
      </c>
      <c r="AL589">
        <v>11.26</v>
      </c>
      <c r="AM589">
        <v>0</v>
      </c>
      <c r="AN589">
        <v>0</v>
      </c>
      <c r="AO589">
        <v>0</v>
      </c>
      <c r="AP589">
        <v>1.1000000000000001</v>
      </c>
      <c r="AQ589">
        <v>0</v>
      </c>
      <c r="AR589">
        <v>0</v>
      </c>
      <c r="AS589">
        <v>6.62</v>
      </c>
      <c r="AT589">
        <v>0</v>
      </c>
      <c r="AU589">
        <v>0</v>
      </c>
      <c r="AV589">
        <v>0</v>
      </c>
      <c r="AW589">
        <v>0.2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  <c r="BJ589">
        <v>0</v>
      </c>
      <c r="BK589">
        <v>0</v>
      </c>
      <c r="BL589">
        <v>0</v>
      </c>
      <c r="BM589">
        <v>0</v>
      </c>
      <c r="BN589">
        <v>182.45</v>
      </c>
      <c r="BO589">
        <v>6</v>
      </c>
      <c r="BP589">
        <v>0</v>
      </c>
      <c r="BQ589">
        <v>0</v>
      </c>
      <c r="BR589">
        <v>0</v>
      </c>
      <c r="BS589">
        <v>0</v>
      </c>
      <c r="BT589">
        <v>0</v>
      </c>
      <c r="BU589">
        <v>0</v>
      </c>
      <c r="BV589">
        <v>0</v>
      </c>
      <c r="BW589">
        <v>0</v>
      </c>
      <c r="BX589">
        <v>0</v>
      </c>
      <c r="BY589">
        <v>0</v>
      </c>
      <c r="BZ589">
        <v>0</v>
      </c>
      <c r="CA589">
        <v>1.54</v>
      </c>
      <c r="CB589">
        <v>0</v>
      </c>
      <c r="CC589">
        <v>5.86</v>
      </c>
      <c r="CD589">
        <v>0</v>
      </c>
      <c r="CE589">
        <v>0</v>
      </c>
      <c r="CF589">
        <v>1.2</v>
      </c>
      <c r="CG589">
        <v>3.05</v>
      </c>
      <c r="CH589">
        <v>0</v>
      </c>
      <c r="CI589">
        <v>1.5</v>
      </c>
      <c r="CJ589">
        <v>0</v>
      </c>
      <c r="CK589">
        <v>7.6</v>
      </c>
      <c r="CL589">
        <v>0</v>
      </c>
      <c r="CM589">
        <v>1.5</v>
      </c>
      <c r="CN589">
        <v>0</v>
      </c>
      <c r="CO589">
        <v>0</v>
      </c>
      <c r="CP589">
        <v>17.02</v>
      </c>
      <c r="CQ589">
        <v>0</v>
      </c>
      <c r="CR589">
        <v>0</v>
      </c>
      <c r="CS589">
        <v>4.8899999999999997</v>
      </c>
      <c r="CT589">
        <v>0</v>
      </c>
      <c r="CU589">
        <v>219</v>
      </c>
      <c r="CV589">
        <v>98.8</v>
      </c>
      <c r="CW589" t="s">
        <v>1392</v>
      </c>
      <c r="CX589">
        <v>5219.38</v>
      </c>
      <c r="CY589">
        <v>0.04</v>
      </c>
      <c r="CZ589">
        <v>7.0000000000000007E-2</v>
      </c>
      <c r="DA589">
        <v>0</v>
      </c>
      <c r="DB589">
        <v>0</v>
      </c>
      <c r="DC589">
        <v>0</v>
      </c>
      <c r="DD589">
        <v>0</v>
      </c>
      <c r="DE589">
        <v>0</v>
      </c>
      <c r="DF589">
        <v>0</v>
      </c>
      <c r="DG589">
        <v>0</v>
      </c>
      <c r="DH589">
        <v>0</v>
      </c>
      <c r="DI589">
        <v>0</v>
      </c>
      <c r="DJ589">
        <v>0</v>
      </c>
      <c r="DK589">
        <v>0</v>
      </c>
      <c r="DL589">
        <v>0</v>
      </c>
      <c r="DM589">
        <v>0</v>
      </c>
      <c r="DN589">
        <v>0.04</v>
      </c>
      <c r="DO589">
        <v>0.01</v>
      </c>
      <c r="DP589">
        <v>0</v>
      </c>
      <c r="DQ589">
        <v>0.78</v>
      </c>
      <c r="DR589">
        <v>0</v>
      </c>
      <c r="DS589">
        <v>0</v>
      </c>
      <c r="DT589">
        <v>0</v>
      </c>
      <c r="DU589">
        <v>0.01</v>
      </c>
      <c r="DV589">
        <v>0.03</v>
      </c>
      <c r="DW589">
        <v>0</v>
      </c>
      <c r="DX589">
        <v>0</v>
      </c>
      <c r="DY589" s="5" t="s">
        <v>1392</v>
      </c>
      <c r="DZ589" s="5" t="s">
        <v>2896</v>
      </c>
      <c r="EA589" s="5" t="s">
        <v>2862</v>
      </c>
      <c r="EB589" s="5" t="s">
        <v>2862</v>
      </c>
      <c r="EC589" s="5">
        <v>5219.3803168300001</v>
      </c>
      <c r="ED589" s="8">
        <v>3641.168738712</v>
      </c>
      <c r="EE589" s="7">
        <v>0.7</v>
      </c>
    </row>
    <row r="590" spans="1:135">
      <c r="A590">
        <v>1</v>
      </c>
      <c r="B590" t="s">
        <v>2238</v>
      </c>
      <c r="C590" t="s">
        <v>1375</v>
      </c>
      <c r="D590" t="s">
        <v>1376</v>
      </c>
      <c r="E590" t="s">
        <v>1394</v>
      </c>
      <c r="F590" t="s">
        <v>1395</v>
      </c>
      <c r="G590">
        <v>3538.7494402900002</v>
      </c>
      <c r="H590">
        <v>485.75</v>
      </c>
      <c r="I590">
        <v>409.6875</v>
      </c>
      <c r="J590">
        <v>633.75</v>
      </c>
      <c r="K590">
        <v>616.1875</v>
      </c>
      <c r="L590">
        <v>967.6875</v>
      </c>
      <c r="M590">
        <v>425.5625</v>
      </c>
      <c r="N590">
        <v>75.803993225097656</v>
      </c>
      <c r="O590">
        <v>332.68331909179688</v>
      </c>
      <c r="P590">
        <v>181.82699153484705</v>
      </c>
      <c r="Q590">
        <v>116.9375</v>
      </c>
      <c r="R590">
        <v>0</v>
      </c>
      <c r="S590">
        <v>2450.625</v>
      </c>
      <c r="T590">
        <v>488.75</v>
      </c>
      <c r="U590">
        <v>20</v>
      </c>
      <c r="V590">
        <v>462.3125</v>
      </c>
      <c r="W590">
        <v>837.3502481586803</v>
      </c>
      <c r="X590">
        <v>15.02238073370189</v>
      </c>
      <c r="Y590">
        <v>127</v>
      </c>
      <c r="Z590">
        <v>5085785.7659</v>
      </c>
      <c r="AA590">
        <v>174.91</v>
      </c>
      <c r="AB590">
        <v>92.47</v>
      </c>
      <c r="AC590">
        <v>91.42</v>
      </c>
      <c r="AD590">
        <v>1.05</v>
      </c>
      <c r="AE590">
        <v>9.35</v>
      </c>
      <c r="AF590">
        <v>54.02</v>
      </c>
      <c r="AG590">
        <v>19.07</v>
      </c>
      <c r="AH590">
        <v>131.19999999999999</v>
      </c>
      <c r="AI590">
        <v>33.799999999999997</v>
      </c>
      <c r="AJ590">
        <v>6.1</v>
      </c>
      <c r="AK590">
        <v>2.4</v>
      </c>
      <c r="AL590">
        <v>10.33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4.26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2.4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8.4</v>
      </c>
      <c r="BJ590">
        <v>0</v>
      </c>
      <c r="BK590">
        <v>0</v>
      </c>
      <c r="BL590">
        <v>0</v>
      </c>
      <c r="BM590">
        <v>1.95</v>
      </c>
      <c r="BN590">
        <v>0</v>
      </c>
      <c r="BO590">
        <v>19.77</v>
      </c>
      <c r="BP590">
        <v>0</v>
      </c>
      <c r="BQ590">
        <v>6.41</v>
      </c>
      <c r="BR590">
        <v>0</v>
      </c>
      <c r="BS590">
        <v>0.3</v>
      </c>
      <c r="BT590">
        <v>0</v>
      </c>
      <c r="BU590">
        <v>14.67</v>
      </c>
      <c r="BV590">
        <v>11.15</v>
      </c>
      <c r="BW590">
        <v>2.2600000000000002</v>
      </c>
      <c r="BX590">
        <v>1.52</v>
      </c>
      <c r="BY590">
        <v>0</v>
      </c>
      <c r="BZ590">
        <v>0.1</v>
      </c>
      <c r="CA590">
        <v>2.02</v>
      </c>
      <c r="CB590">
        <v>0</v>
      </c>
      <c r="CC590">
        <v>0</v>
      </c>
      <c r="CD590">
        <v>1.8</v>
      </c>
      <c r="CE590">
        <v>0.65</v>
      </c>
      <c r="CF590">
        <v>9.0400000000000009</v>
      </c>
      <c r="CG590">
        <v>3.97</v>
      </c>
      <c r="CH590">
        <v>0</v>
      </c>
      <c r="CI590">
        <v>11.01</v>
      </c>
      <c r="CJ590">
        <v>0</v>
      </c>
      <c r="CK590">
        <v>9.870000000000001</v>
      </c>
      <c r="CL590">
        <v>0</v>
      </c>
      <c r="CM590">
        <v>0</v>
      </c>
      <c r="CN590">
        <v>0</v>
      </c>
      <c r="CO590">
        <v>0</v>
      </c>
      <c r="CP590">
        <v>6.57</v>
      </c>
      <c r="CQ590">
        <v>2.2800000000000002</v>
      </c>
      <c r="CR590">
        <v>0</v>
      </c>
      <c r="CS590">
        <v>44.18</v>
      </c>
      <c r="CT590">
        <v>0</v>
      </c>
      <c r="CU590">
        <v>64</v>
      </c>
      <c r="CV590">
        <v>152.4</v>
      </c>
      <c r="CW590" t="s">
        <v>1394</v>
      </c>
      <c r="CX590">
        <v>3538.75</v>
      </c>
      <c r="CY590">
        <v>0.14000000000000001</v>
      </c>
      <c r="CZ590">
        <v>0.05</v>
      </c>
      <c r="DA590">
        <v>0</v>
      </c>
      <c r="DB590">
        <v>0</v>
      </c>
      <c r="DC590">
        <v>0</v>
      </c>
      <c r="DD590">
        <v>0</v>
      </c>
      <c r="DE590">
        <v>0</v>
      </c>
      <c r="DF590">
        <v>0.15</v>
      </c>
      <c r="DG590">
        <v>0</v>
      </c>
      <c r="DH590">
        <v>0</v>
      </c>
      <c r="DI590">
        <v>0</v>
      </c>
      <c r="DJ590">
        <v>0</v>
      </c>
      <c r="DK590">
        <v>0</v>
      </c>
      <c r="DL590">
        <v>0.02</v>
      </c>
      <c r="DM590">
        <v>0</v>
      </c>
      <c r="DN590">
        <v>0.26</v>
      </c>
      <c r="DO590">
        <v>0</v>
      </c>
      <c r="DP590">
        <v>0.04</v>
      </c>
      <c r="DQ590">
        <v>0.32</v>
      </c>
      <c r="DR590">
        <v>0</v>
      </c>
      <c r="DS590">
        <v>0</v>
      </c>
      <c r="DT590">
        <v>0.01</v>
      </c>
      <c r="DU590">
        <v>0.02</v>
      </c>
      <c r="DV590">
        <v>0</v>
      </c>
      <c r="DW590">
        <v>0</v>
      </c>
      <c r="DX590">
        <v>0</v>
      </c>
      <c r="DY590" s="5" t="s">
        <v>1394</v>
      </c>
      <c r="DZ590" s="5" t="s">
        <v>2897</v>
      </c>
      <c r="EA590" s="5" t="s">
        <v>2862</v>
      </c>
      <c r="EB590" s="5" t="s">
        <v>2862</v>
      </c>
      <c r="EC590" s="5">
        <v>3538.7494402900002</v>
      </c>
      <c r="ED590" s="8">
        <v>796.50178593340001</v>
      </c>
      <c r="EE590" s="7">
        <v>0.23</v>
      </c>
    </row>
    <row r="591" spans="1:135">
      <c r="A591">
        <v>1</v>
      </c>
      <c r="B591" t="s">
        <v>2238</v>
      </c>
      <c r="C591" t="s">
        <v>1375</v>
      </c>
      <c r="D591" t="s">
        <v>1376</v>
      </c>
      <c r="E591" t="s">
        <v>1396</v>
      </c>
      <c r="F591" t="s">
        <v>1397</v>
      </c>
      <c r="G591">
        <v>1673.6019290500001</v>
      </c>
      <c r="H591">
        <v>227.625</v>
      </c>
      <c r="I591">
        <v>128.625</v>
      </c>
      <c r="J591">
        <v>226.5</v>
      </c>
      <c r="K591">
        <v>264.9375</v>
      </c>
      <c r="L591">
        <v>484.375</v>
      </c>
      <c r="M591">
        <v>342.625</v>
      </c>
      <c r="N591">
        <v>48.077278137207031</v>
      </c>
      <c r="O591">
        <v>398.57901000976563</v>
      </c>
      <c r="P591">
        <v>143.49373649743805</v>
      </c>
      <c r="Q591">
        <v>136.875</v>
      </c>
      <c r="R591">
        <v>8.6875</v>
      </c>
      <c r="S591">
        <v>393</v>
      </c>
      <c r="T591">
        <v>432.3125</v>
      </c>
      <c r="U591">
        <v>480.375</v>
      </c>
      <c r="V591">
        <v>223.4375</v>
      </c>
      <c r="W591">
        <v>787.92659626077545</v>
      </c>
      <c r="X591">
        <v>15.432217039220809</v>
      </c>
      <c r="Y591">
        <v>104</v>
      </c>
      <c r="Z591">
        <v>1739162.459</v>
      </c>
      <c r="AA591">
        <v>209.8</v>
      </c>
      <c r="AB591">
        <v>43.01</v>
      </c>
      <c r="AC591">
        <v>30.71</v>
      </c>
      <c r="AD591">
        <v>12.3</v>
      </c>
      <c r="AE591">
        <v>4.62</v>
      </c>
      <c r="AF591">
        <v>157.07</v>
      </c>
      <c r="AG591">
        <v>5.0999999999999996</v>
      </c>
      <c r="AH591">
        <v>7.4</v>
      </c>
      <c r="AI591">
        <v>10.200000000000001</v>
      </c>
      <c r="AJ591">
        <v>2.4</v>
      </c>
      <c r="AK591">
        <v>8.8000000000000007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0.72</v>
      </c>
      <c r="AV591">
        <v>0</v>
      </c>
      <c r="AW591">
        <v>2.1800000000000002</v>
      </c>
      <c r="AX591">
        <v>0</v>
      </c>
      <c r="AY591">
        <v>0</v>
      </c>
      <c r="AZ591">
        <v>0</v>
      </c>
      <c r="BA591">
        <v>9.5</v>
      </c>
      <c r="BB591">
        <v>0</v>
      </c>
      <c r="BC591">
        <v>39.64</v>
      </c>
      <c r="BD591">
        <v>0</v>
      </c>
      <c r="BE591">
        <v>0</v>
      </c>
      <c r="BF591">
        <v>0</v>
      </c>
      <c r="BG591">
        <v>79.84</v>
      </c>
      <c r="BH591">
        <v>0</v>
      </c>
      <c r="BI591">
        <v>0</v>
      </c>
      <c r="BJ591">
        <v>0</v>
      </c>
      <c r="BK591">
        <v>0</v>
      </c>
      <c r="BL591">
        <v>13.23</v>
      </c>
      <c r="BM591">
        <v>16.79</v>
      </c>
      <c r="BN591">
        <v>0</v>
      </c>
      <c r="BO591">
        <v>2.99</v>
      </c>
      <c r="BP591">
        <v>0</v>
      </c>
      <c r="BQ591">
        <v>10.55</v>
      </c>
      <c r="BR591">
        <v>0</v>
      </c>
      <c r="BS591">
        <v>0</v>
      </c>
      <c r="BT591">
        <v>5</v>
      </c>
      <c r="BU591">
        <v>0</v>
      </c>
      <c r="BV591">
        <v>0</v>
      </c>
      <c r="BW591">
        <v>0</v>
      </c>
      <c r="BX591">
        <v>0.55000000000000004</v>
      </c>
      <c r="BY591">
        <v>3.27</v>
      </c>
      <c r="BZ591">
        <v>0</v>
      </c>
      <c r="CA591">
        <v>2.2400000000000002</v>
      </c>
      <c r="CB591">
        <v>0.44</v>
      </c>
      <c r="CC591">
        <v>0</v>
      </c>
      <c r="CD591">
        <v>0</v>
      </c>
      <c r="CE591">
        <v>0</v>
      </c>
      <c r="CF591">
        <v>0</v>
      </c>
      <c r="CG591">
        <v>5.18</v>
      </c>
      <c r="CH591">
        <v>0</v>
      </c>
      <c r="CI591">
        <v>0</v>
      </c>
      <c r="CJ591">
        <v>0</v>
      </c>
      <c r="CK591">
        <v>1.52</v>
      </c>
      <c r="CL591">
        <v>0</v>
      </c>
      <c r="CM591">
        <v>0</v>
      </c>
      <c r="CN591">
        <v>0</v>
      </c>
      <c r="CO591">
        <v>0</v>
      </c>
      <c r="CP591">
        <v>0</v>
      </c>
      <c r="CQ591">
        <v>1.83</v>
      </c>
      <c r="CR591">
        <v>0</v>
      </c>
      <c r="CS591">
        <v>14.33</v>
      </c>
      <c r="CT591">
        <v>0</v>
      </c>
      <c r="CU591">
        <v>119</v>
      </c>
      <c r="CV591">
        <v>176.79999999999998</v>
      </c>
      <c r="CW591" t="s">
        <v>1396</v>
      </c>
      <c r="CX591">
        <v>1673.6</v>
      </c>
      <c r="CY591">
        <v>0.1</v>
      </c>
      <c r="CZ591">
        <v>0.06</v>
      </c>
      <c r="DA591">
        <v>0</v>
      </c>
      <c r="DB591">
        <v>0.06</v>
      </c>
      <c r="DC591">
        <v>0.04</v>
      </c>
      <c r="DD591">
        <v>0.02</v>
      </c>
      <c r="DE591">
        <v>0</v>
      </c>
      <c r="DF591">
        <v>0.18</v>
      </c>
      <c r="DG591">
        <v>0</v>
      </c>
      <c r="DH591">
        <v>0</v>
      </c>
      <c r="DI591">
        <v>0</v>
      </c>
      <c r="DJ591">
        <v>0</v>
      </c>
      <c r="DK591">
        <v>0</v>
      </c>
      <c r="DL591">
        <v>0</v>
      </c>
      <c r="DM591">
        <v>0</v>
      </c>
      <c r="DN591">
        <v>0.1</v>
      </c>
      <c r="DO591">
        <v>0</v>
      </c>
      <c r="DP591">
        <v>0.05</v>
      </c>
      <c r="DQ591">
        <v>0.15</v>
      </c>
      <c r="DR591">
        <v>0.01</v>
      </c>
      <c r="DS591">
        <v>0</v>
      </c>
      <c r="DT591">
        <v>0.05</v>
      </c>
      <c r="DU591">
        <v>0.18</v>
      </c>
      <c r="DV591">
        <v>0</v>
      </c>
      <c r="DW591">
        <v>0</v>
      </c>
      <c r="DX591">
        <v>0</v>
      </c>
      <c r="DY591" s="5" t="s">
        <v>1396</v>
      </c>
      <c r="DZ591" s="5" t="s">
        <v>2898</v>
      </c>
      <c r="EA591" s="5" t="s">
        <v>2862</v>
      </c>
      <c r="EB591" s="5" t="s">
        <v>2862</v>
      </c>
      <c r="EC591" s="5">
        <v>1673.6019290500001</v>
      </c>
      <c r="ED591" s="8">
        <v>490.76646475340004</v>
      </c>
      <c r="EE591" s="7">
        <v>0.28999999999999998</v>
      </c>
    </row>
    <row r="592" spans="1:135">
      <c r="A592">
        <v>1</v>
      </c>
      <c r="B592" t="s">
        <v>2238</v>
      </c>
      <c r="C592" t="s">
        <v>1375</v>
      </c>
      <c r="D592" t="s">
        <v>1376</v>
      </c>
      <c r="E592" t="s">
        <v>1398</v>
      </c>
      <c r="F592" t="s">
        <v>1376</v>
      </c>
      <c r="G592">
        <v>647.189669202</v>
      </c>
      <c r="H592">
        <v>218.9375</v>
      </c>
      <c r="I592">
        <v>111.0625</v>
      </c>
      <c r="J592">
        <v>106.25</v>
      </c>
      <c r="K592">
        <v>74.8125</v>
      </c>
      <c r="L592">
        <v>91.8125</v>
      </c>
      <c r="M592">
        <v>43.9375</v>
      </c>
      <c r="N592">
        <v>21.917501449584961</v>
      </c>
      <c r="O592">
        <v>116.08928680419922</v>
      </c>
      <c r="P592">
        <v>57.122193969474438</v>
      </c>
      <c r="Q592">
        <v>371.8125</v>
      </c>
      <c r="R592">
        <v>0</v>
      </c>
      <c r="S592">
        <v>53.25</v>
      </c>
      <c r="T592">
        <v>14.875</v>
      </c>
      <c r="U592">
        <v>78.625</v>
      </c>
      <c r="V592">
        <v>128.25</v>
      </c>
      <c r="W592">
        <v>758.47480694980698</v>
      </c>
      <c r="X592">
        <v>15.779153474903476</v>
      </c>
      <c r="Y592">
        <v>11</v>
      </c>
      <c r="Z592">
        <v>1272448.9701</v>
      </c>
      <c r="AA592">
        <v>149.4</v>
      </c>
      <c r="AB592">
        <v>25.76</v>
      </c>
      <c r="AC592">
        <v>16.149999999999999</v>
      </c>
      <c r="AD592">
        <v>9.61</v>
      </c>
      <c r="AE592">
        <v>0.15</v>
      </c>
      <c r="AF592">
        <v>113.49</v>
      </c>
      <c r="AG592">
        <v>10</v>
      </c>
      <c r="AH592">
        <v>15</v>
      </c>
      <c r="AI592">
        <v>0</v>
      </c>
      <c r="AJ592">
        <v>10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2.13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10.200000000000001</v>
      </c>
      <c r="BB592">
        <v>0</v>
      </c>
      <c r="BC592">
        <v>0.77</v>
      </c>
      <c r="BD592">
        <v>0</v>
      </c>
      <c r="BE592">
        <v>0</v>
      </c>
      <c r="BF592">
        <v>0</v>
      </c>
      <c r="BG592">
        <v>71.290000000000006</v>
      </c>
      <c r="BH592">
        <v>0</v>
      </c>
      <c r="BI592">
        <v>0</v>
      </c>
      <c r="BJ592">
        <v>0</v>
      </c>
      <c r="BK592">
        <v>16</v>
      </c>
      <c r="BL592">
        <v>1.62</v>
      </c>
      <c r="BM592">
        <v>6.6</v>
      </c>
      <c r="BN592">
        <v>0</v>
      </c>
      <c r="BO592">
        <v>0</v>
      </c>
      <c r="BP592">
        <v>33.85</v>
      </c>
      <c r="BQ592">
        <v>0</v>
      </c>
      <c r="BR592">
        <v>0</v>
      </c>
      <c r="BS592">
        <v>0</v>
      </c>
      <c r="BT592">
        <v>0</v>
      </c>
      <c r="BU592">
        <v>0</v>
      </c>
      <c r="BV592">
        <v>0</v>
      </c>
      <c r="BW592">
        <v>0</v>
      </c>
      <c r="BX592">
        <v>0</v>
      </c>
      <c r="BY592">
        <v>0</v>
      </c>
      <c r="BZ592">
        <v>0</v>
      </c>
      <c r="CA592">
        <v>0</v>
      </c>
      <c r="CB592">
        <v>0</v>
      </c>
      <c r="CC592">
        <v>0</v>
      </c>
      <c r="CD592">
        <v>0</v>
      </c>
      <c r="CE592">
        <v>6.94</v>
      </c>
      <c r="CF592">
        <v>0</v>
      </c>
      <c r="CG592">
        <v>0</v>
      </c>
      <c r="CH592">
        <v>0</v>
      </c>
      <c r="CI592">
        <v>0</v>
      </c>
      <c r="CJ592">
        <v>0</v>
      </c>
      <c r="CK592">
        <v>0</v>
      </c>
      <c r="CL592">
        <v>0</v>
      </c>
      <c r="CM592">
        <v>0</v>
      </c>
      <c r="CN592">
        <v>0</v>
      </c>
      <c r="CO592">
        <v>0</v>
      </c>
      <c r="CP592">
        <v>0</v>
      </c>
      <c r="CQ592">
        <v>0</v>
      </c>
      <c r="CR592">
        <v>0</v>
      </c>
      <c r="CS592">
        <v>0</v>
      </c>
      <c r="CT592">
        <v>0</v>
      </c>
      <c r="CU592">
        <v>100</v>
      </c>
      <c r="CV592">
        <v>41.8</v>
      </c>
      <c r="CW592" t="s">
        <v>1398</v>
      </c>
      <c r="CX592">
        <v>647.19000000000005</v>
      </c>
      <c r="CY592">
        <v>0.57999999999999996</v>
      </c>
      <c r="CZ592">
        <v>0.09</v>
      </c>
      <c r="DA592">
        <v>0</v>
      </c>
      <c r="DB592">
        <v>0.02</v>
      </c>
      <c r="DC592">
        <v>0.05</v>
      </c>
      <c r="DD592">
        <v>0.01</v>
      </c>
      <c r="DE592">
        <v>0</v>
      </c>
      <c r="DF592">
        <v>0.04</v>
      </c>
      <c r="DG592">
        <v>0</v>
      </c>
      <c r="DH592">
        <v>0</v>
      </c>
      <c r="DI592">
        <v>0</v>
      </c>
      <c r="DJ592">
        <v>0</v>
      </c>
      <c r="DK592">
        <v>0</v>
      </c>
      <c r="DL592">
        <v>0</v>
      </c>
      <c r="DM592">
        <v>0</v>
      </c>
      <c r="DN592">
        <v>0.01</v>
      </c>
      <c r="DO592">
        <v>0</v>
      </c>
      <c r="DP592">
        <v>0.06</v>
      </c>
      <c r="DQ592">
        <v>0.08</v>
      </c>
      <c r="DR592">
        <v>0.01</v>
      </c>
      <c r="DS592">
        <v>0</v>
      </c>
      <c r="DT592">
        <v>0.01</v>
      </c>
      <c r="DU592">
        <v>0.04</v>
      </c>
      <c r="DV592">
        <v>0</v>
      </c>
      <c r="DW592">
        <v>0</v>
      </c>
      <c r="DX592">
        <v>0.02</v>
      </c>
      <c r="DY592" s="5" t="s">
        <v>1398</v>
      </c>
      <c r="DZ592" s="5" t="s">
        <v>2862</v>
      </c>
      <c r="EA592" s="5" t="s">
        <v>2862</v>
      </c>
      <c r="EB592" s="5" t="s">
        <v>2862</v>
      </c>
      <c r="EC592" s="5">
        <v>647.189669202</v>
      </c>
      <c r="ED592" s="8">
        <v>0</v>
      </c>
      <c r="EE592" s="7">
        <v>0</v>
      </c>
    </row>
    <row r="593" spans="1:135">
      <c r="A593">
        <v>1</v>
      </c>
      <c r="B593" t="s">
        <v>2238</v>
      </c>
      <c r="C593" t="s">
        <v>1375</v>
      </c>
      <c r="D593" t="s">
        <v>1376</v>
      </c>
      <c r="E593" t="s">
        <v>1399</v>
      </c>
      <c r="F593" t="s">
        <v>1309</v>
      </c>
      <c r="G593">
        <v>4700.8654263600001</v>
      </c>
      <c r="H593">
        <v>2159.75</v>
      </c>
      <c r="I593">
        <v>1153.5</v>
      </c>
      <c r="J593">
        <v>763.6875</v>
      </c>
      <c r="K593">
        <v>328.4375</v>
      </c>
      <c r="L593">
        <v>230.875</v>
      </c>
      <c r="M593">
        <v>64.0625</v>
      </c>
      <c r="N593">
        <v>65.9315185546875</v>
      </c>
      <c r="O593">
        <v>187.43855285644531</v>
      </c>
      <c r="P593">
        <v>140.9804367099922</v>
      </c>
      <c r="Q593">
        <v>716.9375</v>
      </c>
      <c r="R593">
        <v>2.375</v>
      </c>
      <c r="S593">
        <v>938.3125</v>
      </c>
      <c r="T593">
        <v>1791.875</v>
      </c>
      <c r="U593">
        <v>908.5</v>
      </c>
      <c r="V593">
        <v>342.3125</v>
      </c>
      <c r="W593">
        <v>770.83913303636723</v>
      </c>
      <c r="X593">
        <v>15.260197859184895</v>
      </c>
      <c r="Y593">
        <v>95</v>
      </c>
      <c r="Z593">
        <v>1742553.3576</v>
      </c>
      <c r="AA593">
        <v>151.67000000000002</v>
      </c>
      <c r="AB593">
        <v>91.01</v>
      </c>
      <c r="AC593">
        <v>88.44</v>
      </c>
      <c r="AD593">
        <v>2.57</v>
      </c>
      <c r="AE593">
        <v>8.84</v>
      </c>
      <c r="AF593">
        <v>30.46</v>
      </c>
      <c r="AG593">
        <v>21.36</v>
      </c>
      <c r="AH593">
        <v>18.5</v>
      </c>
      <c r="AI593">
        <v>37.700000000000003</v>
      </c>
      <c r="AJ593">
        <v>9.4</v>
      </c>
      <c r="AK593">
        <v>3.2</v>
      </c>
      <c r="AL593">
        <v>1.19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1.1100000000000001</v>
      </c>
      <c r="AT593">
        <v>0</v>
      </c>
      <c r="AU593">
        <v>6.12</v>
      </c>
      <c r="AV593">
        <v>0.52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6.17</v>
      </c>
      <c r="BC593">
        <v>3.99</v>
      </c>
      <c r="BD593">
        <v>0</v>
      </c>
      <c r="BE593">
        <v>0</v>
      </c>
      <c r="BF593">
        <v>0</v>
      </c>
      <c r="BG593">
        <v>6.31</v>
      </c>
      <c r="BH593">
        <v>0</v>
      </c>
      <c r="BI593">
        <v>0</v>
      </c>
      <c r="BJ593">
        <v>0</v>
      </c>
      <c r="BK593">
        <v>0</v>
      </c>
      <c r="BL593">
        <v>0</v>
      </c>
      <c r="BM593">
        <v>3.13</v>
      </c>
      <c r="BN593">
        <v>0</v>
      </c>
      <c r="BO593">
        <v>1.03</v>
      </c>
      <c r="BP593">
        <v>0</v>
      </c>
      <c r="BQ593">
        <v>13.9</v>
      </c>
      <c r="BR593">
        <v>0.8</v>
      </c>
      <c r="BS593">
        <v>8.92</v>
      </c>
      <c r="BT593">
        <v>0</v>
      </c>
      <c r="BU593">
        <v>0.5</v>
      </c>
      <c r="BV593">
        <v>0</v>
      </c>
      <c r="BW593">
        <v>8.74</v>
      </c>
      <c r="BX593">
        <v>0</v>
      </c>
      <c r="BY593">
        <v>0</v>
      </c>
      <c r="BZ593">
        <v>0</v>
      </c>
      <c r="CA593">
        <v>0.76</v>
      </c>
      <c r="CB593">
        <v>0</v>
      </c>
      <c r="CC593">
        <v>0</v>
      </c>
      <c r="CD593">
        <v>8.75</v>
      </c>
      <c r="CE593">
        <v>2.16</v>
      </c>
      <c r="CF593">
        <v>4.6500000000000004</v>
      </c>
      <c r="CG593">
        <v>4.38</v>
      </c>
      <c r="CH593">
        <v>0</v>
      </c>
      <c r="CI593">
        <v>29.61</v>
      </c>
      <c r="CJ593">
        <v>0</v>
      </c>
      <c r="CK593">
        <v>8.74</v>
      </c>
      <c r="CL593">
        <v>0</v>
      </c>
      <c r="CM593">
        <v>0</v>
      </c>
      <c r="CN593">
        <v>0</v>
      </c>
      <c r="CO593">
        <v>3.53</v>
      </c>
      <c r="CP593">
        <v>5.3</v>
      </c>
      <c r="CQ593">
        <v>1.77</v>
      </c>
      <c r="CR593">
        <v>0</v>
      </c>
      <c r="CS593">
        <v>19.59</v>
      </c>
      <c r="CT593">
        <v>0</v>
      </c>
      <c r="CU593">
        <v>89</v>
      </c>
      <c r="CV593">
        <v>104.50000000000001</v>
      </c>
      <c r="CW593" t="s">
        <v>1399</v>
      </c>
      <c r="CX593">
        <v>4700.87</v>
      </c>
      <c r="CY593">
        <v>0.19</v>
      </c>
      <c r="CZ593">
        <v>0.02</v>
      </c>
      <c r="DA593">
        <v>0</v>
      </c>
      <c r="DB593">
        <v>0</v>
      </c>
      <c r="DC593">
        <v>0.01</v>
      </c>
      <c r="DD593">
        <v>0</v>
      </c>
      <c r="DE593">
        <v>0</v>
      </c>
      <c r="DF593">
        <v>0.17</v>
      </c>
      <c r="DG593">
        <v>0</v>
      </c>
      <c r="DH593">
        <v>0</v>
      </c>
      <c r="DI593">
        <v>0</v>
      </c>
      <c r="DJ593">
        <v>0</v>
      </c>
      <c r="DK593">
        <v>0</v>
      </c>
      <c r="DL593">
        <v>0</v>
      </c>
      <c r="DM593">
        <v>0</v>
      </c>
      <c r="DN593">
        <v>0.28999999999999998</v>
      </c>
      <c r="DO593">
        <v>0</v>
      </c>
      <c r="DP593">
        <v>0.01</v>
      </c>
      <c r="DQ593">
        <v>0.28999999999999998</v>
      </c>
      <c r="DR593">
        <v>0</v>
      </c>
      <c r="DS593">
        <v>0</v>
      </c>
      <c r="DT593">
        <v>0</v>
      </c>
      <c r="DU593">
        <v>0.01</v>
      </c>
      <c r="DV593">
        <v>0</v>
      </c>
      <c r="DW593">
        <v>0</v>
      </c>
      <c r="DX593">
        <v>0</v>
      </c>
      <c r="DY593" s="5" t="s">
        <v>1399</v>
      </c>
      <c r="DZ593" s="5" t="s">
        <v>2853</v>
      </c>
      <c r="EA593" s="5" t="s">
        <v>2862</v>
      </c>
      <c r="EB593" s="5" t="s">
        <v>2862</v>
      </c>
      <c r="EC593" s="5">
        <v>4700.8654263600001</v>
      </c>
      <c r="ED593" s="8">
        <v>111.569072698</v>
      </c>
      <c r="EE593" s="7">
        <v>0.02</v>
      </c>
    </row>
    <row r="594" spans="1:135">
      <c r="A594">
        <v>1</v>
      </c>
      <c r="B594" t="s">
        <v>2238</v>
      </c>
      <c r="C594" t="s">
        <v>1375</v>
      </c>
      <c r="D594" t="s">
        <v>1376</v>
      </c>
      <c r="E594" t="s">
        <v>1400</v>
      </c>
      <c r="F594" t="s">
        <v>1401</v>
      </c>
      <c r="G594">
        <v>1912.9323583299999</v>
      </c>
      <c r="H594">
        <v>845.125</v>
      </c>
      <c r="I594">
        <v>341.875</v>
      </c>
      <c r="J594">
        <v>314</v>
      </c>
      <c r="K594">
        <v>191.625</v>
      </c>
      <c r="L594">
        <v>165.1875</v>
      </c>
      <c r="M594">
        <v>55.5</v>
      </c>
      <c r="N594">
        <v>18.164314270019531</v>
      </c>
      <c r="O594">
        <v>154.10731506347656</v>
      </c>
      <c r="P594">
        <v>72.134691113356809</v>
      </c>
      <c r="Q594">
        <v>517.75</v>
      </c>
      <c r="R594">
        <v>0</v>
      </c>
      <c r="S594">
        <v>858.4375</v>
      </c>
      <c r="T594">
        <v>0</v>
      </c>
      <c r="U594">
        <v>37.9375</v>
      </c>
      <c r="V594">
        <v>499.1875</v>
      </c>
      <c r="W594">
        <v>770.58715266426941</v>
      </c>
      <c r="X594">
        <v>15.630385420071919</v>
      </c>
      <c r="Y594">
        <v>61</v>
      </c>
      <c r="Z594">
        <v>3532746.9874999998</v>
      </c>
      <c r="AA594">
        <v>157.68</v>
      </c>
      <c r="AB594">
        <v>98.52</v>
      </c>
      <c r="AC594">
        <v>96.19</v>
      </c>
      <c r="AD594">
        <v>2.33</v>
      </c>
      <c r="AE594">
        <v>3.41</v>
      </c>
      <c r="AF594">
        <v>34.85</v>
      </c>
      <c r="AG594">
        <v>20.9</v>
      </c>
      <c r="AH594">
        <v>22.2</v>
      </c>
      <c r="AI594">
        <v>17.400000000000002</v>
      </c>
      <c r="AJ594">
        <v>7.3</v>
      </c>
      <c r="AK594">
        <v>1.6</v>
      </c>
      <c r="AL594">
        <v>7.08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0.59</v>
      </c>
      <c r="AU594">
        <v>1</v>
      </c>
      <c r="AV594">
        <v>0</v>
      </c>
      <c r="AW594">
        <v>0.5</v>
      </c>
      <c r="AX594">
        <v>0</v>
      </c>
      <c r="AY594">
        <v>0</v>
      </c>
      <c r="AZ594">
        <v>0</v>
      </c>
      <c r="BA594">
        <v>19</v>
      </c>
      <c r="BB594">
        <v>38.64</v>
      </c>
      <c r="BC594">
        <v>6.55</v>
      </c>
      <c r="BD594">
        <v>0</v>
      </c>
      <c r="BE594">
        <v>0</v>
      </c>
      <c r="BF594">
        <v>0</v>
      </c>
      <c r="BG594">
        <v>3.01</v>
      </c>
      <c r="BH594">
        <v>0</v>
      </c>
      <c r="BI594">
        <v>0</v>
      </c>
      <c r="BJ594">
        <v>0</v>
      </c>
      <c r="BK594">
        <v>0</v>
      </c>
      <c r="BL594">
        <v>0</v>
      </c>
      <c r="BM594">
        <v>1.43</v>
      </c>
      <c r="BN594">
        <v>0.14000000000000001</v>
      </c>
      <c r="BO594">
        <v>7.68</v>
      </c>
      <c r="BP594">
        <v>0</v>
      </c>
      <c r="BQ594">
        <v>17.91</v>
      </c>
      <c r="BR594">
        <v>2.5</v>
      </c>
      <c r="BS594">
        <v>3.79</v>
      </c>
      <c r="BT594">
        <v>2.6</v>
      </c>
      <c r="BU594">
        <v>1.03</v>
      </c>
      <c r="BV594">
        <v>0.1</v>
      </c>
      <c r="BW594">
        <v>2.4900000000000002</v>
      </c>
      <c r="BX594">
        <v>0</v>
      </c>
      <c r="BY594">
        <v>0</v>
      </c>
      <c r="BZ594">
        <v>0</v>
      </c>
      <c r="CA594">
        <v>1.1599999999999999</v>
      </c>
      <c r="CB594">
        <v>0</v>
      </c>
      <c r="CC594">
        <v>0</v>
      </c>
      <c r="CD594">
        <v>0.42</v>
      </c>
      <c r="CE594">
        <v>3.72</v>
      </c>
      <c r="CF594">
        <v>0</v>
      </c>
      <c r="CG594">
        <v>2.35</v>
      </c>
      <c r="CH594">
        <v>0</v>
      </c>
      <c r="CI594">
        <v>11.2</v>
      </c>
      <c r="CJ594">
        <v>0</v>
      </c>
      <c r="CK594">
        <v>1.06</v>
      </c>
      <c r="CL594">
        <v>0</v>
      </c>
      <c r="CM594">
        <v>0</v>
      </c>
      <c r="CN594">
        <v>9.3000000000000007</v>
      </c>
      <c r="CO594">
        <v>0</v>
      </c>
      <c r="CP594">
        <v>0</v>
      </c>
      <c r="CQ594">
        <v>8.7200000000000006</v>
      </c>
      <c r="CR594">
        <v>0</v>
      </c>
      <c r="CS594">
        <v>3.71</v>
      </c>
      <c r="CT594">
        <v>0</v>
      </c>
      <c r="CU594">
        <v>81</v>
      </c>
      <c r="CV594">
        <v>85.399999999999991</v>
      </c>
      <c r="CW594" t="s">
        <v>1400</v>
      </c>
      <c r="CX594">
        <v>1912.93</v>
      </c>
      <c r="CY594">
        <v>0.4</v>
      </c>
      <c r="CZ594">
        <v>0.13</v>
      </c>
      <c r="DA594">
        <v>0</v>
      </c>
      <c r="DB594">
        <v>0</v>
      </c>
      <c r="DC594">
        <v>0.01</v>
      </c>
      <c r="DD594">
        <v>0</v>
      </c>
      <c r="DE594">
        <v>0</v>
      </c>
      <c r="DF594">
        <v>0.08</v>
      </c>
      <c r="DG594">
        <v>0</v>
      </c>
      <c r="DH594">
        <v>0</v>
      </c>
      <c r="DI594">
        <v>0</v>
      </c>
      <c r="DJ594">
        <v>0</v>
      </c>
      <c r="DK594">
        <v>0</v>
      </c>
      <c r="DL594">
        <v>0</v>
      </c>
      <c r="DM594">
        <v>0</v>
      </c>
      <c r="DN594">
        <v>0.09</v>
      </c>
      <c r="DO594">
        <v>0</v>
      </c>
      <c r="DP594">
        <v>7.0000000000000007E-2</v>
      </c>
      <c r="DQ594">
        <v>0.19</v>
      </c>
      <c r="DR594">
        <v>0</v>
      </c>
      <c r="DS594">
        <v>0</v>
      </c>
      <c r="DT594">
        <v>0.01</v>
      </c>
      <c r="DU594">
        <v>0.01</v>
      </c>
      <c r="DV594">
        <v>0</v>
      </c>
      <c r="DW594">
        <v>0</v>
      </c>
      <c r="DX594">
        <v>0.01</v>
      </c>
      <c r="DY594" s="5" t="s">
        <v>1400</v>
      </c>
      <c r="DZ594" s="5" t="s">
        <v>2899</v>
      </c>
      <c r="EA594" s="5" t="s">
        <v>2862</v>
      </c>
      <c r="EB594" s="5" t="s">
        <v>2862</v>
      </c>
      <c r="EC594" s="5">
        <v>1912.9323583299999</v>
      </c>
      <c r="ED594" s="8">
        <v>24.003623775200001</v>
      </c>
      <c r="EE594" s="7">
        <v>0.01</v>
      </c>
    </row>
    <row r="595" spans="1:135">
      <c r="A595">
        <v>1</v>
      </c>
      <c r="B595" t="s">
        <v>2238</v>
      </c>
      <c r="C595" t="s">
        <v>1375</v>
      </c>
      <c r="D595" t="s">
        <v>1376</v>
      </c>
      <c r="E595" t="s">
        <v>1402</v>
      </c>
      <c r="F595" t="s">
        <v>1403</v>
      </c>
      <c r="G595">
        <v>1735.44699186</v>
      </c>
      <c r="H595">
        <v>438.875</v>
      </c>
      <c r="I595">
        <v>364.5</v>
      </c>
      <c r="J595">
        <v>384.75</v>
      </c>
      <c r="K595">
        <v>227.75</v>
      </c>
      <c r="L595">
        <v>242.25</v>
      </c>
      <c r="M595">
        <v>76.375</v>
      </c>
      <c r="N595">
        <v>32.541034698486328</v>
      </c>
      <c r="O595">
        <v>169.25596618652344</v>
      </c>
      <c r="P595">
        <v>110.04165043230186</v>
      </c>
      <c r="Q595">
        <v>44.75</v>
      </c>
      <c r="R595">
        <v>0</v>
      </c>
      <c r="S595">
        <v>1160.625</v>
      </c>
      <c r="T595">
        <v>126</v>
      </c>
      <c r="U595">
        <v>34.5</v>
      </c>
      <c r="V595">
        <v>368.625</v>
      </c>
      <c r="W595">
        <v>795.00785274305679</v>
      </c>
      <c r="X595">
        <v>15.296064623032311</v>
      </c>
      <c r="Y595">
        <v>86</v>
      </c>
      <c r="Z595">
        <v>7900316.3153999997</v>
      </c>
      <c r="AA595">
        <v>147.16</v>
      </c>
      <c r="AB595">
        <v>129.15</v>
      </c>
      <c r="AC595">
        <v>121.71</v>
      </c>
      <c r="AD595">
        <v>7.44</v>
      </c>
      <c r="AE595">
        <v>2.39</v>
      </c>
      <c r="AF595">
        <v>7.61</v>
      </c>
      <c r="AG595">
        <v>8.01</v>
      </c>
      <c r="AH595">
        <v>71.400000000000006</v>
      </c>
      <c r="AI595">
        <v>22.4</v>
      </c>
      <c r="AJ595">
        <v>0.8</v>
      </c>
      <c r="AK595">
        <v>4.8</v>
      </c>
      <c r="AL595">
        <v>25.43</v>
      </c>
      <c r="AM595">
        <v>0</v>
      </c>
      <c r="AN595">
        <v>0</v>
      </c>
      <c r="AO595">
        <v>0</v>
      </c>
      <c r="AP595">
        <v>1.73</v>
      </c>
      <c r="AQ595">
        <v>0</v>
      </c>
      <c r="AR595">
        <v>0</v>
      </c>
      <c r="AS595">
        <v>8.4700000000000006</v>
      </c>
      <c r="AT595">
        <v>0</v>
      </c>
      <c r="AU595">
        <v>0.41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0</v>
      </c>
      <c r="BI595">
        <v>0</v>
      </c>
      <c r="BJ595">
        <v>0</v>
      </c>
      <c r="BK595">
        <v>0</v>
      </c>
      <c r="BL595">
        <v>0</v>
      </c>
      <c r="BM595">
        <v>0</v>
      </c>
      <c r="BN595">
        <v>12.5</v>
      </c>
      <c r="BO595">
        <v>19.41</v>
      </c>
      <c r="BP595">
        <v>0</v>
      </c>
      <c r="BQ595">
        <v>8.0299999999999994</v>
      </c>
      <c r="BR595">
        <v>0</v>
      </c>
      <c r="BS595">
        <v>0</v>
      </c>
      <c r="BT595">
        <v>2.36</v>
      </c>
      <c r="BU595">
        <v>8.67</v>
      </c>
      <c r="BV595">
        <v>0</v>
      </c>
      <c r="BW595">
        <v>32.6</v>
      </c>
      <c r="BX595">
        <v>1.8</v>
      </c>
      <c r="BY595">
        <v>1.1400000000000001</v>
      </c>
      <c r="BZ595">
        <v>0</v>
      </c>
      <c r="CA595">
        <v>0</v>
      </c>
      <c r="CB595">
        <v>0</v>
      </c>
      <c r="CC595">
        <v>0</v>
      </c>
      <c r="CD595">
        <v>1.3</v>
      </c>
      <c r="CE595">
        <v>0</v>
      </c>
      <c r="CF595">
        <v>1.1100000000000001</v>
      </c>
      <c r="CG595">
        <v>0</v>
      </c>
      <c r="CH595">
        <v>1.83</v>
      </c>
      <c r="CI595">
        <v>1.57</v>
      </c>
      <c r="CJ595">
        <v>0</v>
      </c>
      <c r="CK595">
        <v>0</v>
      </c>
      <c r="CL595">
        <v>0</v>
      </c>
      <c r="CM595">
        <v>0</v>
      </c>
      <c r="CN595">
        <v>0</v>
      </c>
      <c r="CO595">
        <v>3.04</v>
      </c>
      <c r="CP595">
        <v>7.15</v>
      </c>
      <c r="CQ595">
        <v>1.7</v>
      </c>
      <c r="CR595">
        <v>0</v>
      </c>
      <c r="CS595">
        <v>6.91</v>
      </c>
      <c r="CT595">
        <v>0</v>
      </c>
      <c r="CU595">
        <v>70</v>
      </c>
      <c r="CV595">
        <v>146.19999999999999</v>
      </c>
      <c r="CW595" t="s">
        <v>1402</v>
      </c>
      <c r="CX595">
        <v>1735.45</v>
      </c>
      <c r="CY595">
        <v>0.14000000000000001</v>
      </c>
      <c r="CZ595">
        <v>0.1</v>
      </c>
      <c r="DA595">
        <v>0</v>
      </c>
      <c r="DB595">
        <v>0</v>
      </c>
      <c r="DC595">
        <v>0</v>
      </c>
      <c r="DD595">
        <v>0</v>
      </c>
      <c r="DE595">
        <v>0</v>
      </c>
      <c r="DF595">
        <v>0.16</v>
      </c>
      <c r="DG595">
        <v>0</v>
      </c>
      <c r="DH595">
        <v>0</v>
      </c>
      <c r="DI595">
        <v>0</v>
      </c>
      <c r="DJ595">
        <v>0</v>
      </c>
      <c r="DK595">
        <v>0</v>
      </c>
      <c r="DL595">
        <v>0</v>
      </c>
      <c r="DM595">
        <v>0</v>
      </c>
      <c r="DN595">
        <v>0.26</v>
      </c>
      <c r="DO595">
        <v>0</v>
      </c>
      <c r="DP595">
        <v>0.06</v>
      </c>
      <c r="DQ595">
        <v>0.26</v>
      </c>
      <c r="DR595">
        <v>0</v>
      </c>
      <c r="DS595">
        <v>0</v>
      </c>
      <c r="DT595">
        <v>0</v>
      </c>
      <c r="DU595">
        <v>0</v>
      </c>
      <c r="DV595">
        <v>0.01</v>
      </c>
      <c r="DW595">
        <v>0</v>
      </c>
      <c r="DX595">
        <v>0</v>
      </c>
      <c r="DY595" s="5" t="s">
        <v>1402</v>
      </c>
      <c r="DZ595" s="5" t="s">
        <v>2900</v>
      </c>
      <c r="EA595" s="5" t="s">
        <v>2862</v>
      </c>
      <c r="EB595" s="5" t="s">
        <v>2862</v>
      </c>
      <c r="EC595" s="5">
        <v>1735.44699186</v>
      </c>
      <c r="ED595" s="8">
        <v>55.070486375999998</v>
      </c>
      <c r="EE595" s="7">
        <v>0.03</v>
      </c>
    </row>
    <row r="596" spans="1:135">
      <c r="A596">
        <v>1</v>
      </c>
      <c r="B596" t="s">
        <v>2238</v>
      </c>
      <c r="C596" t="s">
        <v>1375</v>
      </c>
      <c r="D596" t="s">
        <v>1376</v>
      </c>
      <c r="E596" t="s">
        <v>1404</v>
      </c>
      <c r="F596" t="s">
        <v>1405</v>
      </c>
      <c r="G596">
        <v>1372.10842142</v>
      </c>
      <c r="H596">
        <v>1026.3125</v>
      </c>
      <c r="I596">
        <v>208.0625</v>
      </c>
      <c r="J596">
        <v>83.4375</v>
      </c>
      <c r="K596">
        <v>27.5625</v>
      </c>
      <c r="L596">
        <v>20.3125</v>
      </c>
      <c r="M596">
        <v>6.8125</v>
      </c>
      <c r="N596">
        <v>4.0723824501037598</v>
      </c>
      <c r="O596">
        <v>70.973365783691406</v>
      </c>
      <c r="P596">
        <v>34.18893392865558</v>
      </c>
      <c r="Q596">
        <v>230.75</v>
      </c>
      <c r="R596">
        <v>0</v>
      </c>
      <c r="S596">
        <v>279.375</v>
      </c>
      <c r="T596">
        <v>497.1875</v>
      </c>
      <c r="U596">
        <v>76</v>
      </c>
      <c r="V596">
        <v>289.1875</v>
      </c>
      <c r="W596">
        <v>748.83773688046642</v>
      </c>
      <c r="X596">
        <v>15.535538903061225</v>
      </c>
      <c r="Y596">
        <v>65</v>
      </c>
      <c r="Z596">
        <v>1130184.5714</v>
      </c>
      <c r="AA596">
        <v>211.89</v>
      </c>
      <c r="AB596">
        <v>147.49</v>
      </c>
      <c r="AC596">
        <v>137.41999999999999</v>
      </c>
      <c r="AD596">
        <v>10.07</v>
      </c>
      <c r="AE596">
        <v>5.85</v>
      </c>
      <c r="AF596">
        <v>41.11</v>
      </c>
      <c r="AG596">
        <v>17.440000000000001</v>
      </c>
      <c r="AH596">
        <v>44.6</v>
      </c>
      <c r="AI596">
        <v>15.8</v>
      </c>
      <c r="AJ596">
        <v>6</v>
      </c>
      <c r="AK596">
        <v>0.8</v>
      </c>
      <c r="AL596">
        <v>30.29</v>
      </c>
      <c r="AM596">
        <v>0</v>
      </c>
      <c r="AN596">
        <v>0</v>
      </c>
      <c r="AO596">
        <v>1.27</v>
      </c>
      <c r="AP596">
        <v>2.1</v>
      </c>
      <c r="AQ596">
        <v>0</v>
      </c>
      <c r="AR596">
        <v>0</v>
      </c>
      <c r="AS596">
        <v>16.100000000000001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42.9</v>
      </c>
      <c r="BB596">
        <v>0</v>
      </c>
      <c r="BC596">
        <v>0.24</v>
      </c>
      <c r="BD596">
        <v>0</v>
      </c>
      <c r="BE596">
        <v>0.65</v>
      </c>
      <c r="BF596">
        <v>0</v>
      </c>
      <c r="BG596">
        <v>4.03</v>
      </c>
      <c r="BH596">
        <v>0</v>
      </c>
      <c r="BI596">
        <v>0</v>
      </c>
      <c r="BJ596">
        <v>0</v>
      </c>
      <c r="BK596">
        <v>0</v>
      </c>
      <c r="BL596">
        <v>0</v>
      </c>
      <c r="BM596">
        <v>2.5</v>
      </c>
      <c r="BN596">
        <v>0</v>
      </c>
      <c r="BO596">
        <v>38.5</v>
      </c>
      <c r="BP596">
        <v>0</v>
      </c>
      <c r="BQ596">
        <v>5.66</v>
      </c>
      <c r="BR596">
        <v>0</v>
      </c>
      <c r="BS596">
        <v>0.69</v>
      </c>
      <c r="BT596">
        <v>0</v>
      </c>
      <c r="BU596">
        <v>0</v>
      </c>
      <c r="BV596">
        <v>0</v>
      </c>
      <c r="BW596">
        <v>0</v>
      </c>
      <c r="BX596">
        <v>0</v>
      </c>
      <c r="BY596">
        <v>0</v>
      </c>
      <c r="BZ596">
        <v>0</v>
      </c>
      <c r="CA596">
        <v>1.91</v>
      </c>
      <c r="CB596">
        <v>0</v>
      </c>
      <c r="CC596">
        <v>4.7</v>
      </c>
      <c r="CD596">
        <v>1.1500000000000001</v>
      </c>
      <c r="CE596">
        <v>9.85</v>
      </c>
      <c r="CF596">
        <v>6.49</v>
      </c>
      <c r="CG596">
        <v>2.4500000000000002</v>
      </c>
      <c r="CH596">
        <v>0</v>
      </c>
      <c r="CI596">
        <v>14.77</v>
      </c>
      <c r="CJ596">
        <v>0</v>
      </c>
      <c r="CK596">
        <v>2.88</v>
      </c>
      <c r="CL596">
        <v>0</v>
      </c>
      <c r="CM596">
        <v>0</v>
      </c>
      <c r="CN596">
        <v>0</v>
      </c>
      <c r="CO596">
        <v>0</v>
      </c>
      <c r="CP596">
        <v>7.64</v>
      </c>
      <c r="CQ596">
        <v>0</v>
      </c>
      <c r="CR596">
        <v>0</v>
      </c>
      <c r="CS596">
        <v>15.12</v>
      </c>
      <c r="CT596">
        <v>0</v>
      </c>
      <c r="CU596">
        <v>183</v>
      </c>
      <c r="CV596">
        <v>71.5</v>
      </c>
      <c r="CW596" t="s">
        <v>1404</v>
      </c>
      <c r="CX596">
        <v>1372.11</v>
      </c>
      <c r="CY596">
        <v>0.36</v>
      </c>
      <c r="CZ596">
        <v>0.27</v>
      </c>
      <c r="DA596">
        <v>0</v>
      </c>
      <c r="DB596">
        <v>0</v>
      </c>
      <c r="DC596">
        <v>0</v>
      </c>
      <c r="DD596">
        <v>0</v>
      </c>
      <c r="DE596">
        <v>0</v>
      </c>
      <c r="DF596">
        <v>0.05</v>
      </c>
      <c r="DG596">
        <v>0</v>
      </c>
      <c r="DH596">
        <v>0</v>
      </c>
      <c r="DI596">
        <v>0</v>
      </c>
      <c r="DJ596">
        <v>0</v>
      </c>
      <c r="DK596">
        <v>0</v>
      </c>
      <c r="DL596">
        <v>0</v>
      </c>
      <c r="DM596">
        <v>0</v>
      </c>
      <c r="DN596">
        <v>0.05</v>
      </c>
      <c r="DO596">
        <v>0</v>
      </c>
      <c r="DP596">
        <v>0.03</v>
      </c>
      <c r="DQ596">
        <v>0.22</v>
      </c>
      <c r="DR596">
        <v>0</v>
      </c>
      <c r="DS596">
        <v>0</v>
      </c>
      <c r="DT596">
        <v>0</v>
      </c>
      <c r="DU596">
        <v>0</v>
      </c>
      <c r="DV596">
        <v>0</v>
      </c>
      <c r="DW596">
        <v>0</v>
      </c>
      <c r="DX596">
        <v>0.02</v>
      </c>
      <c r="DY596" s="5" t="s">
        <v>1404</v>
      </c>
      <c r="DZ596" s="5" t="s">
        <v>2901</v>
      </c>
      <c r="EA596" s="5" t="s">
        <v>2862</v>
      </c>
      <c r="EB596" s="5" t="s">
        <v>2862</v>
      </c>
      <c r="EC596" s="5">
        <v>1372.10842142</v>
      </c>
      <c r="ED596" s="8">
        <v>17.5979640561</v>
      </c>
      <c r="EE596" s="7">
        <v>0.01</v>
      </c>
    </row>
    <row r="597" spans="1:135">
      <c r="A597">
        <v>1</v>
      </c>
      <c r="B597" t="s">
        <v>2238</v>
      </c>
      <c r="C597" t="s">
        <v>1375</v>
      </c>
      <c r="D597" t="s">
        <v>1376</v>
      </c>
      <c r="E597" t="s">
        <v>1406</v>
      </c>
      <c r="F597" t="s">
        <v>1407</v>
      </c>
      <c r="G597">
        <v>4537.4546602399996</v>
      </c>
      <c r="H597">
        <v>3509.6875</v>
      </c>
      <c r="I597">
        <v>499.8125</v>
      </c>
      <c r="J597">
        <v>285.5625</v>
      </c>
      <c r="K597">
        <v>135.0625</v>
      </c>
      <c r="L597">
        <v>90</v>
      </c>
      <c r="M597">
        <v>17.625</v>
      </c>
      <c r="N597">
        <v>3.9957454204559326</v>
      </c>
      <c r="O597">
        <v>150.52622985839844</v>
      </c>
      <c r="P597">
        <v>46.632709294976259</v>
      </c>
      <c r="Q597">
        <v>121.0625</v>
      </c>
      <c r="R597">
        <v>3.75</v>
      </c>
      <c r="S597">
        <v>496.9375</v>
      </c>
      <c r="T597">
        <v>3425.5625</v>
      </c>
      <c r="U597">
        <v>349.625</v>
      </c>
      <c r="V597">
        <v>140.8125</v>
      </c>
      <c r="W597">
        <v>772.0464642291538</v>
      </c>
      <c r="X597">
        <v>15.361938993320939</v>
      </c>
      <c r="Y597">
        <v>153</v>
      </c>
      <c r="Z597">
        <v>3697749.0433999998</v>
      </c>
      <c r="AA597">
        <v>427.63</v>
      </c>
      <c r="AB597">
        <v>375.63</v>
      </c>
      <c r="AC597">
        <v>354.31</v>
      </c>
      <c r="AD597">
        <v>21.32</v>
      </c>
      <c r="AE597">
        <v>17.809999999999999</v>
      </c>
      <c r="AF597">
        <v>8.85</v>
      </c>
      <c r="AG597">
        <v>25.34</v>
      </c>
      <c r="AH597">
        <v>425.6</v>
      </c>
      <c r="AI597">
        <v>38.6</v>
      </c>
      <c r="AJ597">
        <v>18.600000000000001</v>
      </c>
      <c r="AK597">
        <v>9.6</v>
      </c>
      <c r="AL597">
        <v>50.54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91.73</v>
      </c>
      <c r="AT597">
        <v>11.25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0.4</v>
      </c>
      <c r="BE597">
        <v>0.47</v>
      </c>
      <c r="BF597">
        <v>0</v>
      </c>
      <c r="BG597">
        <v>0</v>
      </c>
      <c r="BH597">
        <v>0</v>
      </c>
      <c r="BI597">
        <v>0</v>
      </c>
      <c r="BJ597">
        <v>0</v>
      </c>
      <c r="BK597">
        <v>0.51</v>
      </c>
      <c r="BL597">
        <v>0</v>
      </c>
      <c r="BM597">
        <v>0</v>
      </c>
      <c r="BN597">
        <v>51.37</v>
      </c>
      <c r="BO597">
        <v>5.89</v>
      </c>
      <c r="BP597">
        <v>0</v>
      </c>
      <c r="BQ597">
        <v>28.14</v>
      </c>
      <c r="BR597">
        <v>0</v>
      </c>
      <c r="BS597">
        <v>4.75</v>
      </c>
      <c r="BT597">
        <v>43.05</v>
      </c>
      <c r="BU597">
        <v>1.07</v>
      </c>
      <c r="BV597">
        <v>0</v>
      </c>
      <c r="BW597">
        <v>0.6</v>
      </c>
      <c r="BX597">
        <v>0</v>
      </c>
      <c r="BY597">
        <v>0.2</v>
      </c>
      <c r="BZ597">
        <v>0</v>
      </c>
      <c r="CA597">
        <v>3.18</v>
      </c>
      <c r="CB597">
        <v>0</v>
      </c>
      <c r="CC597">
        <v>0</v>
      </c>
      <c r="CD597">
        <v>0.8</v>
      </c>
      <c r="CE597">
        <v>0</v>
      </c>
      <c r="CF597">
        <v>14.39</v>
      </c>
      <c r="CG597">
        <v>1.39</v>
      </c>
      <c r="CH597">
        <v>0</v>
      </c>
      <c r="CI597">
        <v>7.35</v>
      </c>
      <c r="CJ597">
        <v>0</v>
      </c>
      <c r="CK597">
        <v>14.88</v>
      </c>
      <c r="CL597">
        <v>0</v>
      </c>
      <c r="CM597">
        <v>0</v>
      </c>
      <c r="CN597">
        <v>11.36</v>
      </c>
      <c r="CO597">
        <v>8.89</v>
      </c>
      <c r="CP597">
        <v>42.05</v>
      </c>
      <c r="CQ597">
        <v>0</v>
      </c>
      <c r="CR597">
        <v>0</v>
      </c>
      <c r="CS597">
        <v>33.369999999999997</v>
      </c>
      <c r="CT597">
        <v>0</v>
      </c>
      <c r="CU597">
        <v>313</v>
      </c>
      <c r="CV597">
        <v>198.9</v>
      </c>
      <c r="CW597" t="s">
        <v>1406</v>
      </c>
      <c r="CX597">
        <v>4537.45</v>
      </c>
      <c r="CY597">
        <v>0.12</v>
      </c>
      <c r="CZ597">
        <v>0.12</v>
      </c>
      <c r="DA597">
        <v>0</v>
      </c>
      <c r="DB597">
        <v>0</v>
      </c>
      <c r="DC597">
        <v>0</v>
      </c>
      <c r="DD597">
        <v>0</v>
      </c>
      <c r="DE597">
        <v>0</v>
      </c>
      <c r="DF597">
        <v>0.06</v>
      </c>
      <c r="DG597">
        <v>0</v>
      </c>
      <c r="DH597">
        <v>0</v>
      </c>
      <c r="DI597">
        <v>0</v>
      </c>
      <c r="DJ597">
        <v>0</v>
      </c>
      <c r="DK597">
        <v>0</v>
      </c>
      <c r="DL597">
        <v>0</v>
      </c>
      <c r="DM597">
        <v>0</v>
      </c>
      <c r="DN597">
        <v>0.11</v>
      </c>
      <c r="DO597">
        <v>0</v>
      </c>
      <c r="DP597">
        <v>0.02</v>
      </c>
      <c r="DQ597">
        <v>0.56999999999999995</v>
      </c>
      <c r="DR597">
        <v>0</v>
      </c>
      <c r="DS597">
        <v>0</v>
      </c>
      <c r="DT597">
        <v>0</v>
      </c>
      <c r="DU597">
        <v>0</v>
      </c>
      <c r="DV597">
        <v>0</v>
      </c>
      <c r="DW597">
        <v>0</v>
      </c>
      <c r="DX597">
        <v>0</v>
      </c>
      <c r="DY597" s="5" t="s">
        <v>1406</v>
      </c>
      <c r="DZ597" s="5" t="s">
        <v>2902</v>
      </c>
      <c r="EA597" s="5" t="s">
        <v>2862</v>
      </c>
      <c r="EB597" s="5" t="s">
        <v>2862</v>
      </c>
      <c r="EC597" s="5">
        <v>4537.4546602399996</v>
      </c>
      <c r="ED597" s="8">
        <v>43.083660700700001</v>
      </c>
      <c r="EE597" s="7">
        <v>0.01</v>
      </c>
    </row>
    <row r="598" spans="1:135">
      <c r="A598">
        <v>1</v>
      </c>
      <c r="B598" t="s">
        <v>2238</v>
      </c>
      <c r="C598" t="s">
        <v>1375</v>
      </c>
      <c r="D598" t="s">
        <v>1376</v>
      </c>
      <c r="E598" t="s">
        <v>1408</v>
      </c>
      <c r="F598" t="s">
        <v>1409</v>
      </c>
      <c r="G598">
        <v>1286.5649889700001</v>
      </c>
      <c r="H598">
        <v>586.1875</v>
      </c>
      <c r="I598">
        <v>253.375</v>
      </c>
      <c r="J598">
        <v>175.375</v>
      </c>
      <c r="K598">
        <v>103.3125</v>
      </c>
      <c r="L598">
        <v>126.875</v>
      </c>
      <c r="M598">
        <v>41.4375</v>
      </c>
      <c r="N598">
        <v>7.050506591796875</v>
      </c>
      <c r="O598">
        <v>158.35235595703125</v>
      </c>
      <c r="P598">
        <v>61.297935976089136</v>
      </c>
      <c r="Q598">
        <v>118.0625</v>
      </c>
      <c r="R598">
        <v>0</v>
      </c>
      <c r="S598">
        <v>777.75</v>
      </c>
      <c r="T598">
        <v>64</v>
      </c>
      <c r="U598">
        <v>68.1875</v>
      </c>
      <c r="V598">
        <v>258.5625</v>
      </c>
      <c r="W598">
        <v>767.68354307370873</v>
      </c>
      <c r="X598">
        <v>15.418086098829017</v>
      </c>
      <c r="Y598">
        <v>81</v>
      </c>
      <c r="Z598">
        <v>2038777.4768999999</v>
      </c>
      <c r="AA598">
        <v>178.85</v>
      </c>
      <c r="AB598">
        <v>156.68</v>
      </c>
      <c r="AC598">
        <v>149.44</v>
      </c>
      <c r="AD598">
        <v>7.24</v>
      </c>
      <c r="AE598">
        <v>4.3499999999999996</v>
      </c>
      <c r="AF598">
        <v>14.07</v>
      </c>
      <c r="AG598">
        <v>3.75</v>
      </c>
      <c r="AH598">
        <v>218.5</v>
      </c>
      <c r="AI598">
        <v>9.8000000000000007</v>
      </c>
      <c r="AJ598">
        <v>1.8</v>
      </c>
      <c r="AK598">
        <v>5.6</v>
      </c>
      <c r="AL598">
        <v>7.36</v>
      </c>
      <c r="AM598">
        <v>0</v>
      </c>
      <c r="AN598">
        <v>0</v>
      </c>
      <c r="AO598">
        <v>2.5300000000000002</v>
      </c>
      <c r="AP598">
        <v>0</v>
      </c>
      <c r="AQ598">
        <v>0</v>
      </c>
      <c r="AR598">
        <v>0</v>
      </c>
      <c r="AS598">
        <v>22.99</v>
      </c>
      <c r="AT598">
        <v>0</v>
      </c>
      <c r="AU598">
        <v>5.13</v>
      </c>
      <c r="AV598">
        <v>0</v>
      </c>
      <c r="AW598">
        <v>14.18</v>
      </c>
      <c r="AX598">
        <v>0</v>
      </c>
      <c r="AY598">
        <v>0</v>
      </c>
      <c r="AZ598">
        <v>0</v>
      </c>
      <c r="BA598">
        <v>0</v>
      </c>
      <c r="BB598">
        <v>21.05</v>
      </c>
      <c r="BC598">
        <v>0.32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  <c r="BJ598">
        <v>0</v>
      </c>
      <c r="BK598">
        <v>0</v>
      </c>
      <c r="BL598">
        <v>0</v>
      </c>
      <c r="BM598">
        <v>0.85</v>
      </c>
      <c r="BN598">
        <v>42.6</v>
      </c>
      <c r="BO598">
        <v>1.52</v>
      </c>
      <c r="BP598">
        <v>0</v>
      </c>
      <c r="BQ598">
        <v>0.32</v>
      </c>
      <c r="BR598">
        <v>0</v>
      </c>
      <c r="BS598">
        <v>0.2</v>
      </c>
      <c r="BT598">
        <v>2.96</v>
      </c>
      <c r="BU598">
        <v>1.75</v>
      </c>
      <c r="BV598">
        <v>0</v>
      </c>
      <c r="BW598">
        <v>0.52</v>
      </c>
      <c r="BX598">
        <v>0</v>
      </c>
      <c r="BY598">
        <v>0</v>
      </c>
      <c r="BZ598">
        <v>0</v>
      </c>
      <c r="CA598">
        <v>4.72</v>
      </c>
      <c r="CB598">
        <v>0</v>
      </c>
      <c r="CC598">
        <v>0</v>
      </c>
      <c r="CD598">
        <v>4.32</v>
      </c>
      <c r="CE598">
        <v>0</v>
      </c>
      <c r="CF598">
        <v>2.46</v>
      </c>
      <c r="CG598">
        <v>2.56</v>
      </c>
      <c r="CH598">
        <v>0</v>
      </c>
      <c r="CI598">
        <v>5.29</v>
      </c>
      <c r="CJ598">
        <v>0</v>
      </c>
      <c r="CK598">
        <v>2.83</v>
      </c>
      <c r="CL598">
        <v>0</v>
      </c>
      <c r="CM598">
        <v>0</v>
      </c>
      <c r="CN598">
        <v>1.25</v>
      </c>
      <c r="CO598">
        <v>0</v>
      </c>
      <c r="CP598">
        <v>6.83</v>
      </c>
      <c r="CQ598">
        <v>2.75</v>
      </c>
      <c r="CR598">
        <v>0</v>
      </c>
      <c r="CS598">
        <v>21.56</v>
      </c>
      <c r="CT598">
        <v>0</v>
      </c>
      <c r="CU598">
        <v>132</v>
      </c>
      <c r="CV598">
        <v>113.39999999999999</v>
      </c>
      <c r="CW598" t="s">
        <v>1408</v>
      </c>
      <c r="CX598">
        <v>1286.56</v>
      </c>
      <c r="CY598">
        <v>0.14000000000000001</v>
      </c>
      <c r="CZ598">
        <v>0.27</v>
      </c>
      <c r="DA598">
        <v>0</v>
      </c>
      <c r="DB598">
        <v>0.01</v>
      </c>
      <c r="DC598">
        <v>0</v>
      </c>
      <c r="DD598">
        <v>0</v>
      </c>
      <c r="DE598">
        <v>0</v>
      </c>
      <c r="DF598">
        <v>7.0000000000000007E-2</v>
      </c>
      <c r="DG598">
        <v>0</v>
      </c>
      <c r="DH598">
        <v>0</v>
      </c>
      <c r="DI598">
        <v>0</v>
      </c>
      <c r="DJ598">
        <v>0</v>
      </c>
      <c r="DK598">
        <v>0</v>
      </c>
      <c r="DL598">
        <v>0</v>
      </c>
      <c r="DM598">
        <v>0</v>
      </c>
      <c r="DN598">
        <v>0.17</v>
      </c>
      <c r="DO598">
        <v>0</v>
      </c>
      <c r="DP598">
        <v>0.04</v>
      </c>
      <c r="DQ598">
        <v>0.28000000000000003</v>
      </c>
      <c r="DR598">
        <v>0</v>
      </c>
      <c r="DS598">
        <v>0</v>
      </c>
      <c r="DT598">
        <v>0</v>
      </c>
      <c r="DU598">
        <v>0</v>
      </c>
      <c r="DV598">
        <v>0</v>
      </c>
      <c r="DW598">
        <v>0</v>
      </c>
      <c r="DX598">
        <v>0.02</v>
      </c>
      <c r="DY598" s="5" t="s">
        <v>1408</v>
      </c>
      <c r="DZ598" s="5" t="s">
        <v>2903</v>
      </c>
      <c r="EA598" s="5" t="s">
        <v>2862</v>
      </c>
      <c r="EB598" s="5" t="s">
        <v>2862</v>
      </c>
      <c r="EC598" s="5">
        <v>1286.5649889700001</v>
      </c>
      <c r="ED598" s="8">
        <v>185.53564659099999</v>
      </c>
      <c r="EE598" s="7">
        <v>0.14000000000000001</v>
      </c>
    </row>
    <row r="599" spans="1:135">
      <c r="A599">
        <v>1</v>
      </c>
      <c r="B599" t="s">
        <v>2238</v>
      </c>
      <c r="C599" t="s">
        <v>1375</v>
      </c>
      <c r="D599" t="s">
        <v>1376</v>
      </c>
      <c r="E599" t="s">
        <v>1410</v>
      </c>
      <c r="F599" t="s">
        <v>1411</v>
      </c>
      <c r="G599">
        <v>1157.4894716599999</v>
      </c>
      <c r="H599">
        <v>275.9375</v>
      </c>
      <c r="I599">
        <v>302.1875</v>
      </c>
      <c r="J599">
        <v>240.4375</v>
      </c>
      <c r="K599">
        <v>148.4375</v>
      </c>
      <c r="L599">
        <v>146.75</v>
      </c>
      <c r="M599">
        <v>44.125</v>
      </c>
      <c r="N599">
        <v>24.211292266845703</v>
      </c>
      <c r="O599">
        <v>151.66947937011719</v>
      </c>
      <c r="P599">
        <v>84.808992369185503</v>
      </c>
      <c r="Q599">
        <v>183.1875</v>
      </c>
      <c r="R599">
        <v>0</v>
      </c>
      <c r="S599">
        <v>409.8125</v>
      </c>
      <c r="T599">
        <v>78.375</v>
      </c>
      <c r="U599">
        <v>232.75</v>
      </c>
      <c r="V599">
        <v>253.75</v>
      </c>
      <c r="W599">
        <v>761.32284017278619</v>
      </c>
      <c r="X599">
        <v>15.626890388768897</v>
      </c>
      <c r="Y599">
        <v>28</v>
      </c>
      <c r="Z599">
        <v>116973.1348</v>
      </c>
      <c r="AA599">
        <v>80.56</v>
      </c>
      <c r="AB599">
        <v>60.25</v>
      </c>
      <c r="AC599">
        <v>60.25</v>
      </c>
      <c r="AD599">
        <v>0</v>
      </c>
      <c r="AE599">
        <v>2.61</v>
      </c>
      <c r="AF599">
        <v>10.199999999999999</v>
      </c>
      <c r="AG599">
        <v>7.5</v>
      </c>
      <c r="AH599">
        <v>45.6</v>
      </c>
      <c r="AI599">
        <v>6.2</v>
      </c>
      <c r="AJ599">
        <v>0.8</v>
      </c>
      <c r="AK599">
        <v>2.4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14.97</v>
      </c>
      <c r="AT599">
        <v>0.14000000000000001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0.23</v>
      </c>
      <c r="BD599">
        <v>0</v>
      </c>
      <c r="BE599">
        <v>0</v>
      </c>
      <c r="BF599">
        <v>0</v>
      </c>
      <c r="BG599">
        <v>5</v>
      </c>
      <c r="BH599">
        <v>0</v>
      </c>
      <c r="BI599">
        <v>0</v>
      </c>
      <c r="BJ599">
        <v>0</v>
      </c>
      <c r="BK599">
        <v>0</v>
      </c>
      <c r="BL599">
        <v>0</v>
      </c>
      <c r="BM599">
        <v>2.15</v>
      </c>
      <c r="BN599">
        <v>0</v>
      </c>
      <c r="BO599">
        <v>16.45</v>
      </c>
      <c r="BP599">
        <v>0</v>
      </c>
      <c r="BQ599">
        <v>6.45</v>
      </c>
      <c r="BR599">
        <v>3.95</v>
      </c>
      <c r="BS599">
        <v>0</v>
      </c>
      <c r="BT599">
        <v>11.55</v>
      </c>
      <c r="BU599">
        <v>0</v>
      </c>
      <c r="BV599">
        <v>0</v>
      </c>
      <c r="BW599">
        <v>0</v>
      </c>
      <c r="BX599">
        <v>0</v>
      </c>
      <c r="BY599">
        <v>0</v>
      </c>
      <c r="BZ599">
        <v>0</v>
      </c>
      <c r="CA599">
        <v>0</v>
      </c>
      <c r="CB599">
        <v>0</v>
      </c>
      <c r="CC599">
        <v>0</v>
      </c>
      <c r="CD599">
        <v>0</v>
      </c>
      <c r="CE599">
        <v>0</v>
      </c>
      <c r="CF599">
        <v>0.82</v>
      </c>
      <c r="CG599">
        <v>1.1000000000000001</v>
      </c>
      <c r="CH599">
        <v>0</v>
      </c>
      <c r="CI599">
        <v>11.05</v>
      </c>
      <c r="CJ599">
        <v>0</v>
      </c>
      <c r="CK599">
        <v>0</v>
      </c>
      <c r="CL599">
        <v>0</v>
      </c>
      <c r="CM599">
        <v>0</v>
      </c>
      <c r="CN599">
        <v>0</v>
      </c>
      <c r="CO599">
        <v>0</v>
      </c>
      <c r="CP599">
        <v>1.58</v>
      </c>
      <c r="CQ599">
        <v>1.4</v>
      </c>
      <c r="CR599">
        <v>0</v>
      </c>
      <c r="CS599">
        <v>3.72</v>
      </c>
      <c r="CT599">
        <v>0</v>
      </c>
      <c r="CU599">
        <v>40</v>
      </c>
      <c r="CV599">
        <v>30.800000000000004</v>
      </c>
      <c r="CW599" t="s">
        <v>1410</v>
      </c>
      <c r="CX599">
        <v>1157.49</v>
      </c>
      <c r="CY599">
        <v>0.25</v>
      </c>
      <c r="CZ599">
        <v>7.0000000000000007E-2</v>
      </c>
      <c r="DA599">
        <v>0</v>
      </c>
      <c r="DB599">
        <v>0.01</v>
      </c>
      <c r="DC599">
        <v>0</v>
      </c>
      <c r="DD599">
        <v>0.01</v>
      </c>
      <c r="DE599">
        <v>0</v>
      </c>
      <c r="DF599">
        <v>0.13</v>
      </c>
      <c r="DG599">
        <v>0</v>
      </c>
      <c r="DH599">
        <v>0</v>
      </c>
      <c r="DI599">
        <v>0</v>
      </c>
      <c r="DJ599">
        <v>0</v>
      </c>
      <c r="DK599">
        <v>0</v>
      </c>
      <c r="DL599">
        <v>0</v>
      </c>
      <c r="DM599">
        <v>0</v>
      </c>
      <c r="DN599">
        <v>0.25</v>
      </c>
      <c r="DO599">
        <v>0.01</v>
      </c>
      <c r="DP599">
        <v>0.03</v>
      </c>
      <c r="DQ599">
        <v>0.17</v>
      </c>
      <c r="DR599">
        <v>0.01</v>
      </c>
      <c r="DS599">
        <v>0</v>
      </c>
      <c r="DT599">
        <v>0.01</v>
      </c>
      <c r="DU599">
        <v>0.04</v>
      </c>
      <c r="DV599">
        <v>0</v>
      </c>
      <c r="DW599">
        <v>0</v>
      </c>
      <c r="DX599">
        <v>0</v>
      </c>
      <c r="DY599" s="5" t="s">
        <v>1410</v>
      </c>
      <c r="DZ599" s="5" t="s">
        <v>2904</v>
      </c>
      <c r="EA599" s="5" t="s">
        <v>2862</v>
      </c>
      <c r="EB599" s="5" t="s">
        <v>2862</v>
      </c>
      <c r="EC599" s="5">
        <v>1157.4894716599999</v>
      </c>
      <c r="ED599" s="8">
        <v>107.030745123</v>
      </c>
      <c r="EE599" s="7">
        <v>0.09</v>
      </c>
    </row>
    <row r="600" spans="1:135">
      <c r="A600">
        <v>1</v>
      </c>
      <c r="B600" t="s">
        <v>2238</v>
      </c>
      <c r="C600" t="s">
        <v>1375</v>
      </c>
      <c r="D600" t="s">
        <v>1376</v>
      </c>
      <c r="E600" t="s">
        <v>1412</v>
      </c>
      <c r="F600" t="s">
        <v>1413</v>
      </c>
      <c r="G600">
        <v>1723.1186485000001</v>
      </c>
      <c r="H600">
        <v>302.5625</v>
      </c>
      <c r="I600">
        <v>228</v>
      </c>
      <c r="J600">
        <v>344.9375</v>
      </c>
      <c r="K600">
        <v>382.125</v>
      </c>
      <c r="L600">
        <v>397.1875</v>
      </c>
      <c r="M600">
        <v>68.25</v>
      </c>
      <c r="N600">
        <v>34.265972137451172</v>
      </c>
      <c r="O600">
        <v>191.39546203613281</v>
      </c>
      <c r="P600">
        <v>110.2483318101517</v>
      </c>
      <c r="Q600">
        <v>327.4375</v>
      </c>
      <c r="R600">
        <v>0</v>
      </c>
      <c r="S600">
        <v>894.5625</v>
      </c>
      <c r="T600">
        <v>51.375</v>
      </c>
      <c r="U600">
        <v>262.875</v>
      </c>
      <c r="V600">
        <v>186.8125</v>
      </c>
      <c r="W600">
        <v>783.74843976777936</v>
      </c>
      <c r="X600">
        <v>15.493221698113206</v>
      </c>
      <c r="Y600">
        <v>71</v>
      </c>
      <c r="Z600">
        <v>441455.65740000003</v>
      </c>
      <c r="AA600">
        <v>107.2</v>
      </c>
      <c r="AB600">
        <v>55.91</v>
      </c>
      <c r="AC600">
        <v>55.04</v>
      </c>
      <c r="AD600">
        <v>0.87</v>
      </c>
      <c r="AE600">
        <v>3.27</v>
      </c>
      <c r="AF600">
        <v>45.31</v>
      </c>
      <c r="AG600">
        <v>2.71</v>
      </c>
      <c r="AH600">
        <v>15.9</v>
      </c>
      <c r="AI600">
        <v>11.2</v>
      </c>
      <c r="AJ600">
        <v>1.5</v>
      </c>
      <c r="AK600">
        <v>4.8</v>
      </c>
      <c r="AL600">
        <v>1.04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1.36</v>
      </c>
      <c r="AT600">
        <v>0</v>
      </c>
      <c r="AU600">
        <v>0</v>
      </c>
      <c r="AV600">
        <v>0</v>
      </c>
      <c r="AW600">
        <v>2.4500000000000002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3.93</v>
      </c>
      <c r="BD600">
        <v>0</v>
      </c>
      <c r="BE600">
        <v>0</v>
      </c>
      <c r="BF600">
        <v>0</v>
      </c>
      <c r="BG600">
        <v>4.58</v>
      </c>
      <c r="BH600">
        <v>1.74</v>
      </c>
      <c r="BI600">
        <v>0</v>
      </c>
      <c r="BJ600">
        <v>0</v>
      </c>
      <c r="BK600">
        <v>2.1800000000000002</v>
      </c>
      <c r="BL600">
        <v>0</v>
      </c>
      <c r="BM600">
        <v>5.82</v>
      </c>
      <c r="BN600">
        <v>0</v>
      </c>
      <c r="BO600">
        <v>4.4000000000000004</v>
      </c>
      <c r="BP600">
        <v>0</v>
      </c>
      <c r="BQ600">
        <v>3.76</v>
      </c>
      <c r="BR600">
        <v>1.85</v>
      </c>
      <c r="BS600">
        <v>0</v>
      </c>
      <c r="BT600">
        <v>0</v>
      </c>
      <c r="BU600">
        <v>0</v>
      </c>
      <c r="BV600">
        <v>0</v>
      </c>
      <c r="BW600">
        <v>0</v>
      </c>
      <c r="BX600">
        <v>0</v>
      </c>
      <c r="BY600">
        <v>0</v>
      </c>
      <c r="BZ600">
        <v>0</v>
      </c>
      <c r="CA600">
        <v>3.17</v>
      </c>
      <c r="CB600">
        <v>0.36</v>
      </c>
      <c r="CC600">
        <v>2</v>
      </c>
      <c r="CD600">
        <v>1</v>
      </c>
      <c r="CE600">
        <v>3.44</v>
      </c>
      <c r="CF600">
        <v>0</v>
      </c>
      <c r="CG600">
        <v>11.1</v>
      </c>
      <c r="CH600">
        <v>0</v>
      </c>
      <c r="CI600">
        <v>12.07</v>
      </c>
      <c r="CJ600">
        <v>1.24</v>
      </c>
      <c r="CK600">
        <v>1.57</v>
      </c>
      <c r="CL600">
        <v>0</v>
      </c>
      <c r="CM600">
        <v>0</v>
      </c>
      <c r="CN600">
        <v>0</v>
      </c>
      <c r="CO600">
        <v>5.38</v>
      </c>
      <c r="CP600">
        <v>2.85</v>
      </c>
      <c r="CQ600">
        <v>0.57999999999999996</v>
      </c>
      <c r="CR600">
        <v>0</v>
      </c>
      <c r="CS600">
        <v>29.33</v>
      </c>
      <c r="CT600">
        <v>0</v>
      </c>
      <c r="CU600">
        <v>54</v>
      </c>
      <c r="CV600">
        <v>106.5</v>
      </c>
      <c r="CW600" t="s">
        <v>1412</v>
      </c>
      <c r="CX600">
        <v>1723.12</v>
      </c>
      <c r="CY600">
        <v>0.31</v>
      </c>
      <c r="CZ600">
        <v>0.06</v>
      </c>
      <c r="DA600">
        <v>0</v>
      </c>
      <c r="DB600">
        <v>0</v>
      </c>
      <c r="DC600">
        <v>0</v>
      </c>
      <c r="DD600">
        <v>0.02</v>
      </c>
      <c r="DE600">
        <v>0</v>
      </c>
      <c r="DF600">
        <v>0.12</v>
      </c>
      <c r="DG600">
        <v>0</v>
      </c>
      <c r="DH600">
        <v>0</v>
      </c>
      <c r="DI600">
        <v>0</v>
      </c>
      <c r="DJ600">
        <v>0</v>
      </c>
      <c r="DK600">
        <v>0</v>
      </c>
      <c r="DL600">
        <v>0</v>
      </c>
      <c r="DM600">
        <v>0</v>
      </c>
      <c r="DN600">
        <v>0.08</v>
      </c>
      <c r="DO600">
        <v>0</v>
      </c>
      <c r="DP600">
        <v>0.04</v>
      </c>
      <c r="DQ600">
        <v>0.34</v>
      </c>
      <c r="DR600">
        <v>0</v>
      </c>
      <c r="DS600">
        <v>0</v>
      </c>
      <c r="DT600">
        <v>0.01</v>
      </c>
      <c r="DU600">
        <v>0.02</v>
      </c>
      <c r="DV600">
        <v>0</v>
      </c>
      <c r="DW600">
        <v>0</v>
      </c>
      <c r="DX600">
        <v>0</v>
      </c>
      <c r="DY600" s="5" t="s">
        <v>1412</v>
      </c>
      <c r="DZ600" s="5" t="s">
        <v>2905</v>
      </c>
      <c r="EA600" s="5" t="s">
        <v>2862</v>
      </c>
      <c r="EB600" s="5" t="s">
        <v>2862</v>
      </c>
      <c r="EC600" s="5">
        <v>1723.1186485000001</v>
      </c>
      <c r="ED600" s="8">
        <v>0</v>
      </c>
      <c r="EE600" s="7">
        <v>0</v>
      </c>
    </row>
    <row r="601" spans="1:135">
      <c r="A601">
        <v>1</v>
      </c>
      <c r="B601" t="s">
        <v>2238</v>
      </c>
      <c r="C601" t="s">
        <v>1375</v>
      </c>
      <c r="D601" t="s">
        <v>1376</v>
      </c>
      <c r="E601" t="s">
        <v>1414</v>
      </c>
      <c r="F601" t="s">
        <v>1415</v>
      </c>
      <c r="G601">
        <v>1154.64564473</v>
      </c>
      <c r="H601">
        <v>457.5625</v>
      </c>
      <c r="I601">
        <v>252</v>
      </c>
      <c r="J601">
        <v>212.75</v>
      </c>
      <c r="K601">
        <v>113.875</v>
      </c>
      <c r="L601">
        <v>98</v>
      </c>
      <c r="M601">
        <v>21</v>
      </c>
      <c r="N601">
        <v>13.028724670410156</v>
      </c>
      <c r="O601">
        <v>140.91830444335938</v>
      </c>
      <c r="P601">
        <v>62.972022343254615</v>
      </c>
      <c r="Q601">
        <v>53.875</v>
      </c>
      <c r="R601">
        <v>0</v>
      </c>
      <c r="S601">
        <v>662</v>
      </c>
      <c r="T601">
        <v>274.875</v>
      </c>
      <c r="U601">
        <v>0</v>
      </c>
      <c r="V601">
        <v>164.4375</v>
      </c>
      <c r="W601">
        <v>763.88687513525213</v>
      </c>
      <c r="X601">
        <v>15.557283596624107</v>
      </c>
      <c r="Y601">
        <v>55</v>
      </c>
      <c r="Z601">
        <v>2806605.6342000002</v>
      </c>
      <c r="AA601">
        <v>84.89</v>
      </c>
      <c r="AB601">
        <v>65.349999999999994</v>
      </c>
      <c r="AC601">
        <v>61.5</v>
      </c>
      <c r="AD601">
        <v>3.85</v>
      </c>
      <c r="AE601">
        <v>4.5599999999999996</v>
      </c>
      <c r="AF601">
        <v>10.45</v>
      </c>
      <c r="AG601">
        <v>4.53</v>
      </c>
      <c r="AH601">
        <v>80.3</v>
      </c>
      <c r="AI601">
        <v>5.2</v>
      </c>
      <c r="AJ601">
        <v>0.1</v>
      </c>
      <c r="AK601">
        <v>0.8</v>
      </c>
      <c r="AL601">
        <v>8.370000000000001</v>
      </c>
      <c r="AM601">
        <v>0</v>
      </c>
      <c r="AN601">
        <v>0</v>
      </c>
      <c r="AO601">
        <v>0</v>
      </c>
      <c r="AP601">
        <v>1.89</v>
      </c>
      <c r="AQ601">
        <v>4.01</v>
      </c>
      <c r="AR601">
        <v>0</v>
      </c>
      <c r="AS601">
        <v>14.46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4</v>
      </c>
      <c r="BC601">
        <v>0</v>
      </c>
      <c r="BD601">
        <v>0</v>
      </c>
      <c r="BE601">
        <v>0</v>
      </c>
      <c r="BF601">
        <v>0</v>
      </c>
      <c r="BG601">
        <v>8.23</v>
      </c>
      <c r="BH601">
        <v>0</v>
      </c>
      <c r="BI601">
        <v>0</v>
      </c>
      <c r="BJ601">
        <v>0</v>
      </c>
      <c r="BK601">
        <v>0</v>
      </c>
      <c r="BL601">
        <v>0</v>
      </c>
      <c r="BM601">
        <v>0</v>
      </c>
      <c r="BN601">
        <v>0</v>
      </c>
      <c r="BO601">
        <v>4.55</v>
      </c>
      <c r="BP601">
        <v>1.22</v>
      </c>
      <c r="BQ601">
        <v>0.71</v>
      </c>
      <c r="BR601">
        <v>0</v>
      </c>
      <c r="BS601">
        <v>0</v>
      </c>
      <c r="BT601">
        <v>0</v>
      </c>
      <c r="BU601">
        <v>0.32</v>
      </c>
      <c r="BV601">
        <v>0</v>
      </c>
      <c r="BW601">
        <v>6.17</v>
      </c>
      <c r="BX601">
        <v>0</v>
      </c>
      <c r="BY601">
        <v>1.89</v>
      </c>
      <c r="BZ601">
        <v>0</v>
      </c>
      <c r="CA601">
        <v>0</v>
      </c>
      <c r="CB601">
        <v>0</v>
      </c>
      <c r="CC601">
        <v>0</v>
      </c>
      <c r="CD601">
        <v>0</v>
      </c>
      <c r="CE601">
        <v>0</v>
      </c>
      <c r="CF601">
        <v>6.86</v>
      </c>
      <c r="CG601">
        <v>1.58</v>
      </c>
      <c r="CH601">
        <v>0</v>
      </c>
      <c r="CI601">
        <v>2.59</v>
      </c>
      <c r="CJ601">
        <v>0</v>
      </c>
      <c r="CK601">
        <v>3.3</v>
      </c>
      <c r="CL601">
        <v>0</v>
      </c>
      <c r="CM601">
        <v>0</v>
      </c>
      <c r="CN601">
        <v>3.4</v>
      </c>
      <c r="CO601">
        <v>5.14</v>
      </c>
      <c r="CP601">
        <v>0.5</v>
      </c>
      <c r="CQ601">
        <v>0</v>
      </c>
      <c r="CR601">
        <v>0</v>
      </c>
      <c r="CS601">
        <v>5.7</v>
      </c>
      <c r="CT601">
        <v>0</v>
      </c>
      <c r="CU601">
        <v>66</v>
      </c>
      <c r="CV601">
        <v>77</v>
      </c>
      <c r="CW601" t="s">
        <v>1414</v>
      </c>
      <c r="CX601">
        <v>1154.6500000000001</v>
      </c>
      <c r="CY601">
        <v>0.16</v>
      </c>
      <c r="CZ601">
        <v>0.2</v>
      </c>
      <c r="DA601">
        <v>0</v>
      </c>
      <c r="DB601">
        <v>0</v>
      </c>
      <c r="DC601">
        <v>0</v>
      </c>
      <c r="DD601">
        <v>0</v>
      </c>
      <c r="DE601">
        <v>0</v>
      </c>
      <c r="DF601">
        <v>0.08</v>
      </c>
      <c r="DG601">
        <v>0</v>
      </c>
      <c r="DH601">
        <v>0</v>
      </c>
      <c r="DI601">
        <v>0</v>
      </c>
      <c r="DJ601">
        <v>0</v>
      </c>
      <c r="DK601">
        <v>0</v>
      </c>
      <c r="DL601">
        <v>0</v>
      </c>
      <c r="DM601">
        <v>0</v>
      </c>
      <c r="DN601">
        <v>0.31</v>
      </c>
      <c r="DO601">
        <v>0</v>
      </c>
      <c r="DP601">
        <v>0.03</v>
      </c>
      <c r="DQ601">
        <v>0.21</v>
      </c>
      <c r="DR601">
        <v>0</v>
      </c>
      <c r="DS601">
        <v>0</v>
      </c>
      <c r="DT601">
        <v>0</v>
      </c>
      <c r="DU601">
        <v>0</v>
      </c>
      <c r="DV601">
        <v>0</v>
      </c>
      <c r="DW601">
        <v>0</v>
      </c>
      <c r="DX601">
        <v>0</v>
      </c>
      <c r="DY601" s="5" t="s">
        <v>1414</v>
      </c>
      <c r="DZ601" s="5" t="s">
        <v>2906</v>
      </c>
      <c r="EA601" s="5" t="s">
        <v>2862</v>
      </c>
      <c r="EB601" s="5" t="s">
        <v>2862</v>
      </c>
      <c r="EC601" s="5">
        <v>1154.64564473</v>
      </c>
      <c r="ED601" s="8">
        <v>228.83344480649998</v>
      </c>
      <c r="EE601" s="7">
        <v>0.2</v>
      </c>
    </row>
    <row r="602" spans="1:135">
      <c r="A602">
        <v>1</v>
      </c>
      <c r="B602" t="s">
        <v>2238</v>
      </c>
      <c r="C602" t="s">
        <v>1375</v>
      </c>
      <c r="D602" t="s">
        <v>1376</v>
      </c>
      <c r="E602" t="s">
        <v>1416</v>
      </c>
      <c r="F602" t="s">
        <v>1417</v>
      </c>
      <c r="G602">
        <v>3577.7500830899999</v>
      </c>
      <c r="H602">
        <v>504.125</v>
      </c>
      <c r="I602">
        <v>438.1875</v>
      </c>
      <c r="J602">
        <v>629</v>
      </c>
      <c r="K602">
        <v>553.0625</v>
      </c>
      <c r="L602">
        <v>795.5625</v>
      </c>
      <c r="M602">
        <v>658.1875</v>
      </c>
      <c r="N602">
        <v>125.19723510742188</v>
      </c>
      <c r="O602">
        <v>400.8380126953125</v>
      </c>
      <c r="P602">
        <v>268.42344729747521</v>
      </c>
      <c r="Q602">
        <v>92.1875</v>
      </c>
      <c r="R602">
        <v>204.6875</v>
      </c>
      <c r="S602">
        <v>1619.375</v>
      </c>
      <c r="T602">
        <v>416.5625</v>
      </c>
      <c r="U602">
        <v>883.5625</v>
      </c>
      <c r="V602">
        <v>361.75</v>
      </c>
      <c r="W602">
        <v>845.36183854230364</v>
      </c>
      <c r="X602">
        <v>14.88638388567635</v>
      </c>
      <c r="Y602">
        <v>191</v>
      </c>
      <c r="Z602">
        <v>943589.31880000001</v>
      </c>
      <c r="AA602">
        <v>369.02</v>
      </c>
      <c r="AB602">
        <v>124.2</v>
      </c>
      <c r="AC602">
        <v>122.15</v>
      </c>
      <c r="AD602">
        <v>2.0499999999999998</v>
      </c>
      <c r="AE602">
        <v>8.4499999999999993</v>
      </c>
      <c r="AF602">
        <v>230.79</v>
      </c>
      <c r="AG602">
        <v>5.58</v>
      </c>
      <c r="AH602">
        <v>103.9</v>
      </c>
      <c r="AI602">
        <v>50.3</v>
      </c>
      <c r="AJ602">
        <v>10.200000000000001</v>
      </c>
      <c r="AK602">
        <v>2.4</v>
      </c>
      <c r="AL602">
        <v>2.06</v>
      </c>
      <c r="AM602">
        <v>0</v>
      </c>
      <c r="AN602">
        <v>0</v>
      </c>
      <c r="AO602">
        <v>0</v>
      </c>
      <c r="AP602">
        <v>0</v>
      </c>
      <c r="AQ602">
        <v>9.52</v>
      </c>
      <c r="AR602">
        <v>0</v>
      </c>
      <c r="AS602">
        <v>1.56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10.4</v>
      </c>
      <c r="BB602">
        <v>0</v>
      </c>
      <c r="BC602">
        <v>20.83</v>
      </c>
      <c r="BD602">
        <v>0</v>
      </c>
      <c r="BE602">
        <v>0</v>
      </c>
      <c r="BF602">
        <v>0</v>
      </c>
      <c r="BG602">
        <v>3.03</v>
      </c>
      <c r="BH602">
        <v>0</v>
      </c>
      <c r="BI602">
        <v>0</v>
      </c>
      <c r="BJ602">
        <v>0</v>
      </c>
      <c r="BK602">
        <v>0</v>
      </c>
      <c r="BL602">
        <v>21.01</v>
      </c>
      <c r="BM602">
        <v>34.21</v>
      </c>
      <c r="BN602">
        <v>0</v>
      </c>
      <c r="BO602">
        <v>2.5500000000000003</v>
      </c>
      <c r="BP602">
        <v>1.94</v>
      </c>
      <c r="BQ602">
        <v>14.68</v>
      </c>
      <c r="BR602">
        <v>4.4000000000000004</v>
      </c>
      <c r="BS602">
        <v>0</v>
      </c>
      <c r="BT602">
        <v>0</v>
      </c>
      <c r="BU602">
        <v>0.02</v>
      </c>
      <c r="BV602">
        <v>0</v>
      </c>
      <c r="BW602">
        <v>1.1200000000000001</v>
      </c>
      <c r="BX602">
        <v>0</v>
      </c>
      <c r="BY602">
        <v>0</v>
      </c>
      <c r="BZ602">
        <v>0</v>
      </c>
      <c r="CA602">
        <v>2.23</v>
      </c>
      <c r="CB602">
        <v>0</v>
      </c>
      <c r="CC602">
        <v>0</v>
      </c>
      <c r="CD602">
        <v>1.54</v>
      </c>
      <c r="CE602">
        <v>23.08</v>
      </c>
      <c r="CF602">
        <v>15.12</v>
      </c>
      <c r="CG602">
        <v>26.02</v>
      </c>
      <c r="CH602">
        <v>1.38</v>
      </c>
      <c r="CI602">
        <v>15.4</v>
      </c>
      <c r="CJ602">
        <v>0</v>
      </c>
      <c r="CK602">
        <v>11.49</v>
      </c>
      <c r="CL602">
        <v>0</v>
      </c>
      <c r="CM602">
        <v>0</v>
      </c>
      <c r="CN602">
        <v>28.67</v>
      </c>
      <c r="CO602">
        <v>2.34</v>
      </c>
      <c r="CP602">
        <v>4.46</v>
      </c>
      <c r="CQ602">
        <v>16.48</v>
      </c>
      <c r="CR602">
        <v>0</v>
      </c>
      <c r="CS602">
        <v>92.43</v>
      </c>
      <c r="CT602">
        <v>1.05</v>
      </c>
      <c r="CU602">
        <v>29</v>
      </c>
      <c r="CV602">
        <v>133.69999999999999</v>
      </c>
      <c r="CW602" t="s">
        <v>1416</v>
      </c>
      <c r="CX602">
        <v>3577.75</v>
      </c>
      <c r="CY602">
        <v>0.12</v>
      </c>
      <c r="CZ602">
        <v>0.03</v>
      </c>
      <c r="DA602">
        <v>0</v>
      </c>
      <c r="DB602">
        <v>0.01</v>
      </c>
      <c r="DC602">
        <v>0</v>
      </c>
      <c r="DD602">
        <v>0.11</v>
      </c>
      <c r="DE602">
        <v>0</v>
      </c>
      <c r="DF602">
        <v>0.1</v>
      </c>
      <c r="DG602">
        <v>0</v>
      </c>
      <c r="DH602">
        <v>0</v>
      </c>
      <c r="DI602">
        <v>0</v>
      </c>
      <c r="DJ602">
        <v>0</v>
      </c>
      <c r="DK602">
        <v>0</v>
      </c>
      <c r="DL602">
        <v>0.02</v>
      </c>
      <c r="DM602">
        <v>0</v>
      </c>
      <c r="DN602">
        <v>0.25</v>
      </c>
      <c r="DO602">
        <v>0</v>
      </c>
      <c r="DP602">
        <v>0.03</v>
      </c>
      <c r="DQ602">
        <v>0.27</v>
      </c>
      <c r="DR602">
        <v>0</v>
      </c>
      <c r="DS602">
        <v>0</v>
      </c>
      <c r="DT602">
        <v>0</v>
      </c>
      <c r="DU602">
        <v>0.06</v>
      </c>
      <c r="DV602">
        <v>0</v>
      </c>
      <c r="DW602">
        <v>0</v>
      </c>
      <c r="DX602">
        <v>0</v>
      </c>
      <c r="DY602" s="5" t="s">
        <v>1416</v>
      </c>
      <c r="DZ602" s="5" t="s">
        <v>2907</v>
      </c>
      <c r="EA602" s="5" t="s">
        <v>2862</v>
      </c>
      <c r="EB602" s="5" t="s">
        <v>2862</v>
      </c>
      <c r="EC602" s="5">
        <v>3577.7500830899999</v>
      </c>
      <c r="ED602" s="8">
        <v>25.209350365599999</v>
      </c>
      <c r="EE602" s="7">
        <v>0.01</v>
      </c>
    </row>
    <row r="603" spans="1:135">
      <c r="A603">
        <v>1</v>
      </c>
      <c r="B603" t="s">
        <v>2238</v>
      </c>
      <c r="C603" t="s">
        <v>1375</v>
      </c>
      <c r="D603" t="s">
        <v>1376</v>
      </c>
      <c r="E603" t="s">
        <v>1418</v>
      </c>
      <c r="F603" t="s">
        <v>1313</v>
      </c>
      <c r="G603">
        <v>1036.89328606</v>
      </c>
      <c r="H603">
        <v>188.75</v>
      </c>
      <c r="I603">
        <v>144</v>
      </c>
      <c r="J603">
        <v>297.8125</v>
      </c>
      <c r="K603">
        <v>204.4375</v>
      </c>
      <c r="L603">
        <v>155.5625</v>
      </c>
      <c r="M603">
        <v>45.6875</v>
      </c>
      <c r="N603">
        <v>52.869403839111328</v>
      </c>
      <c r="O603">
        <v>201.25607299804688</v>
      </c>
      <c r="P603">
        <v>115.61027607405862</v>
      </c>
      <c r="Q603">
        <v>124.6875</v>
      </c>
      <c r="R603">
        <v>0</v>
      </c>
      <c r="S603">
        <v>359.3125</v>
      </c>
      <c r="T603">
        <v>47.75</v>
      </c>
      <c r="U603">
        <v>268.25</v>
      </c>
      <c r="V603">
        <v>236.25</v>
      </c>
      <c r="W603">
        <v>794.36857969616585</v>
      </c>
      <c r="X603">
        <v>15.439799855317096</v>
      </c>
      <c r="Y603">
        <v>41</v>
      </c>
      <c r="Z603">
        <v>523747.3077</v>
      </c>
      <c r="AA603">
        <v>95.83</v>
      </c>
      <c r="AB603">
        <v>68.17</v>
      </c>
      <c r="AC603">
        <v>61.81</v>
      </c>
      <c r="AD603">
        <v>6.36</v>
      </c>
      <c r="AE603">
        <v>2.4</v>
      </c>
      <c r="AF603">
        <v>24.33</v>
      </c>
      <c r="AG603">
        <v>0.93</v>
      </c>
      <c r="AH603">
        <v>14.5</v>
      </c>
      <c r="AI603">
        <v>3.7</v>
      </c>
      <c r="AJ603">
        <v>0.7</v>
      </c>
      <c r="AK603">
        <v>0</v>
      </c>
      <c r="AL603">
        <v>37.19</v>
      </c>
      <c r="AM603">
        <v>0</v>
      </c>
      <c r="AN603">
        <v>0</v>
      </c>
      <c r="AO603">
        <v>0</v>
      </c>
      <c r="AP603">
        <v>0</v>
      </c>
      <c r="AQ603">
        <v>1.53</v>
      </c>
      <c r="AR603">
        <v>0</v>
      </c>
      <c r="AS603">
        <v>11.05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7</v>
      </c>
      <c r="BB603">
        <v>0</v>
      </c>
      <c r="BC603">
        <v>4.46</v>
      </c>
      <c r="BD603">
        <v>0</v>
      </c>
      <c r="BE603">
        <v>0</v>
      </c>
      <c r="BF603">
        <v>0</v>
      </c>
      <c r="BG603">
        <v>1.95</v>
      </c>
      <c r="BH603">
        <v>0</v>
      </c>
      <c r="BI603">
        <v>0</v>
      </c>
      <c r="BJ603">
        <v>0</v>
      </c>
      <c r="BK603">
        <v>0</v>
      </c>
      <c r="BL603">
        <v>0</v>
      </c>
      <c r="BM603">
        <v>4.3899999999999997</v>
      </c>
      <c r="BN603">
        <v>0</v>
      </c>
      <c r="BO603">
        <v>0</v>
      </c>
      <c r="BP603">
        <v>0</v>
      </c>
      <c r="BQ603">
        <v>0.25</v>
      </c>
      <c r="BR603">
        <v>0</v>
      </c>
      <c r="BS603">
        <v>0</v>
      </c>
      <c r="BT603">
        <v>0</v>
      </c>
      <c r="BU603">
        <v>0</v>
      </c>
      <c r="BV603">
        <v>0</v>
      </c>
      <c r="BW603">
        <v>0</v>
      </c>
      <c r="BX603">
        <v>0</v>
      </c>
      <c r="BY603">
        <v>0</v>
      </c>
      <c r="BZ603">
        <v>0</v>
      </c>
      <c r="CA603">
        <v>0</v>
      </c>
      <c r="CB603">
        <v>0</v>
      </c>
      <c r="CC603">
        <v>0</v>
      </c>
      <c r="CD603">
        <v>2.27</v>
      </c>
      <c r="CE603">
        <v>1.54</v>
      </c>
      <c r="CF603">
        <v>2.54</v>
      </c>
      <c r="CG603">
        <v>11.69</v>
      </c>
      <c r="CH603">
        <v>0</v>
      </c>
      <c r="CI603">
        <v>3.26</v>
      </c>
      <c r="CJ603">
        <v>0</v>
      </c>
      <c r="CK603">
        <v>0.21</v>
      </c>
      <c r="CL603">
        <v>0</v>
      </c>
      <c r="CM603">
        <v>0</v>
      </c>
      <c r="CN603">
        <v>0</v>
      </c>
      <c r="CO603">
        <v>1.08</v>
      </c>
      <c r="CP603">
        <v>1.53</v>
      </c>
      <c r="CQ603">
        <v>0</v>
      </c>
      <c r="CR603">
        <v>0</v>
      </c>
      <c r="CS603">
        <v>3.89</v>
      </c>
      <c r="CT603">
        <v>0</v>
      </c>
      <c r="CU603">
        <v>50</v>
      </c>
      <c r="CV603">
        <v>49.199999999999996</v>
      </c>
      <c r="CW603" t="s">
        <v>1418</v>
      </c>
      <c r="CX603">
        <v>1036.8900000000001</v>
      </c>
      <c r="CY603">
        <v>0.18</v>
      </c>
      <c r="CZ603">
        <v>0.23</v>
      </c>
      <c r="DA603">
        <v>0</v>
      </c>
      <c r="DB603">
        <v>0.01</v>
      </c>
      <c r="DC603">
        <v>0</v>
      </c>
      <c r="DD603">
        <v>0.01</v>
      </c>
      <c r="DE603">
        <v>0</v>
      </c>
      <c r="DF603">
        <v>0.18</v>
      </c>
      <c r="DG603">
        <v>0</v>
      </c>
      <c r="DH603">
        <v>0</v>
      </c>
      <c r="DI603">
        <v>0</v>
      </c>
      <c r="DJ603">
        <v>0</v>
      </c>
      <c r="DK603">
        <v>0</v>
      </c>
      <c r="DL603">
        <v>0.01</v>
      </c>
      <c r="DM603">
        <v>0</v>
      </c>
      <c r="DN603">
        <v>0.11</v>
      </c>
      <c r="DO603">
        <v>0</v>
      </c>
      <c r="DP603">
        <v>0.04</v>
      </c>
      <c r="DQ603">
        <v>0.2</v>
      </c>
      <c r="DR603">
        <v>0</v>
      </c>
      <c r="DS603">
        <v>0</v>
      </c>
      <c r="DT603">
        <v>0.02</v>
      </c>
      <c r="DU603">
        <v>0.01</v>
      </c>
      <c r="DV603">
        <v>0</v>
      </c>
      <c r="DW603">
        <v>0</v>
      </c>
      <c r="DX603">
        <v>0</v>
      </c>
      <c r="DY603" s="5" t="s">
        <v>1418</v>
      </c>
      <c r="DZ603" s="5" t="s">
        <v>2857</v>
      </c>
      <c r="EA603" s="5" t="s">
        <v>2862</v>
      </c>
      <c r="EB603" s="5" t="s">
        <v>2862</v>
      </c>
      <c r="EC603" s="5">
        <v>1036.89328606</v>
      </c>
      <c r="ED603" s="8">
        <v>102.524243724</v>
      </c>
      <c r="EE603" s="7">
        <v>0.1</v>
      </c>
    </row>
    <row r="604" spans="1:135">
      <c r="A604">
        <v>1</v>
      </c>
      <c r="B604" t="s">
        <v>2238</v>
      </c>
      <c r="C604" t="s">
        <v>1375</v>
      </c>
      <c r="D604" t="s">
        <v>1376</v>
      </c>
      <c r="E604" t="s">
        <v>1419</v>
      </c>
      <c r="F604" t="s">
        <v>1420</v>
      </c>
      <c r="G604">
        <v>2934.7440464599999</v>
      </c>
      <c r="H604">
        <v>589.125</v>
      </c>
      <c r="I604">
        <v>508.5</v>
      </c>
      <c r="J604">
        <v>630.125</v>
      </c>
      <c r="K604">
        <v>458.125</v>
      </c>
      <c r="L604">
        <v>566.1875</v>
      </c>
      <c r="M604">
        <v>182.4375</v>
      </c>
      <c r="N604">
        <v>8.0978803634643555</v>
      </c>
      <c r="O604">
        <v>163.42918395996094</v>
      </c>
      <c r="P604">
        <v>91.255196445194215</v>
      </c>
      <c r="Q604">
        <v>98.4375</v>
      </c>
      <c r="R604">
        <v>0</v>
      </c>
      <c r="S604">
        <v>2357.0625</v>
      </c>
      <c r="T604">
        <v>45.5</v>
      </c>
      <c r="U604">
        <v>111.625</v>
      </c>
      <c r="V604">
        <v>321.875</v>
      </c>
      <c r="W604">
        <v>791.08194905869323</v>
      </c>
      <c r="X604">
        <v>15.223898756282477</v>
      </c>
      <c r="Y604">
        <v>125</v>
      </c>
      <c r="Z604">
        <v>6545195.5981000001</v>
      </c>
      <c r="AA604">
        <v>174.44</v>
      </c>
      <c r="AB604">
        <v>131.41999999999999</v>
      </c>
      <c r="AC604">
        <v>119.13</v>
      </c>
      <c r="AD604">
        <v>12.29</v>
      </c>
      <c r="AE604">
        <v>4.7300000000000004</v>
      </c>
      <c r="AF604">
        <v>22.85</v>
      </c>
      <c r="AG604">
        <v>15.44</v>
      </c>
      <c r="AH604">
        <v>124.2</v>
      </c>
      <c r="AI604">
        <v>27.7</v>
      </c>
      <c r="AJ604">
        <v>1.3</v>
      </c>
      <c r="AK604">
        <v>1.6</v>
      </c>
      <c r="AL604">
        <v>10.75</v>
      </c>
      <c r="AM604">
        <v>0</v>
      </c>
      <c r="AN604">
        <v>0</v>
      </c>
      <c r="AO604">
        <v>0</v>
      </c>
      <c r="AP604">
        <v>0</v>
      </c>
      <c r="AQ604">
        <v>1</v>
      </c>
      <c r="AR604">
        <v>0</v>
      </c>
      <c r="AS604">
        <v>22.52</v>
      </c>
      <c r="AT604">
        <v>0</v>
      </c>
      <c r="AU604">
        <v>1.39</v>
      </c>
      <c r="AV604">
        <v>0</v>
      </c>
      <c r="AW604">
        <v>3.06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0.25</v>
      </c>
      <c r="BD604">
        <v>0</v>
      </c>
      <c r="BE604">
        <v>0</v>
      </c>
      <c r="BF604">
        <v>0</v>
      </c>
      <c r="BG604">
        <v>10.029999999999999</v>
      </c>
      <c r="BH604">
        <v>0</v>
      </c>
      <c r="BI604">
        <v>0</v>
      </c>
      <c r="BJ604">
        <v>0</v>
      </c>
      <c r="BK604">
        <v>0.43</v>
      </c>
      <c r="BL604">
        <v>0</v>
      </c>
      <c r="BM604">
        <v>1.79</v>
      </c>
      <c r="BN604">
        <v>9.9700000000000006</v>
      </c>
      <c r="BO604">
        <v>15.97</v>
      </c>
      <c r="BP604">
        <v>0</v>
      </c>
      <c r="BQ604">
        <v>8.27</v>
      </c>
      <c r="BR604">
        <v>1.78</v>
      </c>
      <c r="BS604">
        <v>0</v>
      </c>
      <c r="BT604">
        <v>0</v>
      </c>
      <c r="BU604">
        <v>3.39</v>
      </c>
      <c r="BV604">
        <v>0</v>
      </c>
      <c r="BW604">
        <v>0</v>
      </c>
      <c r="BX604">
        <v>7.84</v>
      </c>
      <c r="BY604">
        <v>4.47</v>
      </c>
      <c r="BZ604">
        <v>0</v>
      </c>
      <c r="CA604">
        <v>2.14</v>
      </c>
      <c r="CB604">
        <v>0</v>
      </c>
      <c r="CC604">
        <v>2.57</v>
      </c>
      <c r="CD604">
        <v>3.94</v>
      </c>
      <c r="CE604">
        <v>3.02</v>
      </c>
      <c r="CF604">
        <v>13.31</v>
      </c>
      <c r="CG604">
        <v>2.93</v>
      </c>
      <c r="CH604">
        <v>0</v>
      </c>
      <c r="CI604">
        <v>11.63</v>
      </c>
      <c r="CJ604">
        <v>0</v>
      </c>
      <c r="CK604">
        <v>4.2700000000000005</v>
      </c>
      <c r="CL604">
        <v>0</v>
      </c>
      <c r="CM604">
        <v>0</v>
      </c>
      <c r="CN604">
        <v>1.03</v>
      </c>
      <c r="CO604">
        <v>2.86</v>
      </c>
      <c r="CP604">
        <v>6.93</v>
      </c>
      <c r="CQ604">
        <v>1.89</v>
      </c>
      <c r="CR604">
        <v>0</v>
      </c>
      <c r="CS604">
        <v>14.91</v>
      </c>
      <c r="CT604">
        <v>0.1</v>
      </c>
      <c r="CU604">
        <v>130</v>
      </c>
      <c r="CV604">
        <v>212.5</v>
      </c>
      <c r="CW604" t="s">
        <v>1419</v>
      </c>
      <c r="CX604">
        <v>2934.74</v>
      </c>
      <c r="CY604">
        <v>0.12</v>
      </c>
      <c r="CZ604">
        <v>0.08</v>
      </c>
      <c r="DA604">
        <v>0</v>
      </c>
      <c r="DB604">
        <v>0</v>
      </c>
      <c r="DC604">
        <v>0</v>
      </c>
      <c r="DD604">
        <v>0</v>
      </c>
      <c r="DE604">
        <v>0</v>
      </c>
      <c r="DF604">
        <v>0.12</v>
      </c>
      <c r="DG604">
        <v>0</v>
      </c>
      <c r="DH604">
        <v>0</v>
      </c>
      <c r="DI604">
        <v>0</v>
      </c>
      <c r="DJ604">
        <v>0</v>
      </c>
      <c r="DK604">
        <v>0</v>
      </c>
      <c r="DL604">
        <v>0</v>
      </c>
      <c r="DM604">
        <v>0</v>
      </c>
      <c r="DN604">
        <v>0.3</v>
      </c>
      <c r="DO604">
        <v>0</v>
      </c>
      <c r="DP604">
        <v>0.06</v>
      </c>
      <c r="DQ604">
        <v>0.28999999999999998</v>
      </c>
      <c r="DR604">
        <v>0</v>
      </c>
      <c r="DS604">
        <v>0</v>
      </c>
      <c r="DT604">
        <v>0</v>
      </c>
      <c r="DU604">
        <v>0.02</v>
      </c>
      <c r="DV604">
        <v>0</v>
      </c>
      <c r="DW604">
        <v>0</v>
      </c>
      <c r="DX604">
        <v>0</v>
      </c>
      <c r="DY604" s="5" t="s">
        <v>1419</v>
      </c>
      <c r="DZ604" s="5" t="s">
        <v>2908</v>
      </c>
      <c r="EA604" s="5" t="s">
        <v>2862</v>
      </c>
      <c r="EB604" s="5" t="s">
        <v>2862</v>
      </c>
      <c r="EC604" s="5">
        <v>2934.7440464599999</v>
      </c>
      <c r="ED604" s="8">
        <v>738.9398160298</v>
      </c>
      <c r="EE604" s="7">
        <v>0.25</v>
      </c>
    </row>
    <row r="605" spans="1:135">
      <c r="A605">
        <v>1</v>
      </c>
      <c r="B605" t="s">
        <v>2238</v>
      </c>
      <c r="C605" t="s">
        <v>1375</v>
      </c>
      <c r="D605" t="s">
        <v>1376</v>
      </c>
      <c r="E605" t="s">
        <v>1421</v>
      </c>
      <c r="F605" t="s">
        <v>1422</v>
      </c>
      <c r="G605">
        <v>1227.3361753900001</v>
      </c>
      <c r="H605">
        <v>476</v>
      </c>
      <c r="I605">
        <v>253.875</v>
      </c>
      <c r="J605">
        <v>212.4375</v>
      </c>
      <c r="K605">
        <v>116.5625</v>
      </c>
      <c r="L605">
        <v>137.125</v>
      </c>
      <c r="M605">
        <v>31.5</v>
      </c>
      <c r="N605">
        <v>56.524322509765625</v>
      </c>
      <c r="O605">
        <v>164.3951416015625</v>
      </c>
      <c r="P605">
        <v>127.92006871947932</v>
      </c>
      <c r="Q605">
        <v>73.25</v>
      </c>
      <c r="R605">
        <v>0</v>
      </c>
      <c r="S605">
        <v>1055.25</v>
      </c>
      <c r="T605">
        <v>33.9375</v>
      </c>
      <c r="U605">
        <v>0.6875</v>
      </c>
      <c r="V605">
        <v>64.375</v>
      </c>
      <c r="W605">
        <v>821.5824847250509</v>
      </c>
      <c r="X605">
        <v>15.066627291242362</v>
      </c>
      <c r="Y605">
        <v>63</v>
      </c>
      <c r="Z605">
        <v>974214.38769999996</v>
      </c>
      <c r="AA605">
        <v>78.739999999999995</v>
      </c>
      <c r="AB605">
        <v>69.97</v>
      </c>
      <c r="AC605">
        <v>64.7</v>
      </c>
      <c r="AD605">
        <v>5.27</v>
      </c>
      <c r="AE605">
        <v>5.34</v>
      </c>
      <c r="AF605">
        <v>3.43</v>
      </c>
      <c r="AG605">
        <v>0</v>
      </c>
      <c r="AH605">
        <v>56.4</v>
      </c>
      <c r="AI605">
        <v>10.8</v>
      </c>
      <c r="AJ605">
        <v>0.6</v>
      </c>
      <c r="AK605">
        <v>0</v>
      </c>
      <c r="AL605">
        <v>8.09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5.83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  <c r="BJ605">
        <v>0</v>
      </c>
      <c r="BK605">
        <v>0</v>
      </c>
      <c r="BL605">
        <v>0</v>
      </c>
      <c r="BM605">
        <v>1.24</v>
      </c>
      <c r="BN605">
        <v>0</v>
      </c>
      <c r="BO605">
        <v>5.57</v>
      </c>
      <c r="BP605">
        <v>0</v>
      </c>
      <c r="BQ605">
        <v>2.4500000000000002</v>
      </c>
      <c r="BR605">
        <v>0</v>
      </c>
      <c r="BS605">
        <v>0</v>
      </c>
      <c r="BT605">
        <v>0</v>
      </c>
      <c r="BU605">
        <v>2.33</v>
      </c>
      <c r="BV605">
        <v>0</v>
      </c>
      <c r="BW605">
        <v>0</v>
      </c>
      <c r="BX605">
        <v>0</v>
      </c>
      <c r="BY605">
        <v>5.9</v>
      </c>
      <c r="BZ605">
        <v>0</v>
      </c>
      <c r="CA605">
        <v>8.23</v>
      </c>
      <c r="CB605">
        <v>0</v>
      </c>
      <c r="CC605">
        <v>0</v>
      </c>
      <c r="CD605">
        <v>0</v>
      </c>
      <c r="CE605">
        <v>1.43</v>
      </c>
      <c r="CF605">
        <v>0</v>
      </c>
      <c r="CG605">
        <v>0</v>
      </c>
      <c r="CH605">
        <v>0</v>
      </c>
      <c r="CI605">
        <v>9.66</v>
      </c>
      <c r="CJ605">
        <v>0</v>
      </c>
      <c r="CK605">
        <v>7.02</v>
      </c>
      <c r="CL605">
        <v>0</v>
      </c>
      <c r="CM605">
        <v>0</v>
      </c>
      <c r="CN605">
        <v>1.1200000000000001</v>
      </c>
      <c r="CO605">
        <v>3.99</v>
      </c>
      <c r="CP605">
        <v>9.48</v>
      </c>
      <c r="CQ605">
        <v>0</v>
      </c>
      <c r="CR605">
        <v>0</v>
      </c>
      <c r="CS605">
        <v>6.4</v>
      </c>
      <c r="CT605">
        <v>0</v>
      </c>
      <c r="CU605">
        <v>47</v>
      </c>
      <c r="CV605">
        <v>75.599999999999994</v>
      </c>
      <c r="CW605" t="s">
        <v>1421</v>
      </c>
      <c r="CX605">
        <v>1227.3399999999999</v>
      </c>
      <c r="CY605">
        <v>0.11</v>
      </c>
      <c r="CZ605">
        <v>7.0000000000000007E-2</v>
      </c>
      <c r="DA605">
        <v>0</v>
      </c>
      <c r="DB605">
        <v>0</v>
      </c>
      <c r="DC605">
        <v>0</v>
      </c>
      <c r="DD605">
        <v>0</v>
      </c>
      <c r="DE605">
        <v>0</v>
      </c>
      <c r="DF605">
        <v>0.13</v>
      </c>
      <c r="DG605">
        <v>0</v>
      </c>
      <c r="DH605">
        <v>0</v>
      </c>
      <c r="DI605">
        <v>0</v>
      </c>
      <c r="DJ605">
        <v>0</v>
      </c>
      <c r="DK605">
        <v>0</v>
      </c>
      <c r="DL605">
        <v>0</v>
      </c>
      <c r="DM605">
        <v>0</v>
      </c>
      <c r="DN605">
        <v>0.31</v>
      </c>
      <c r="DO605">
        <v>0</v>
      </c>
      <c r="DP605">
        <v>0.04</v>
      </c>
      <c r="DQ605">
        <v>0.32</v>
      </c>
      <c r="DR605">
        <v>0</v>
      </c>
      <c r="DS605">
        <v>0</v>
      </c>
      <c r="DT605">
        <v>0</v>
      </c>
      <c r="DU605">
        <v>0.01</v>
      </c>
      <c r="DV605">
        <v>0</v>
      </c>
      <c r="DW605">
        <v>0</v>
      </c>
      <c r="DX605">
        <v>0</v>
      </c>
      <c r="DY605" s="5" t="s">
        <v>1421</v>
      </c>
      <c r="DZ605" s="5" t="s">
        <v>2909</v>
      </c>
      <c r="EA605" s="5" t="s">
        <v>2862</v>
      </c>
      <c r="EB605" s="5" t="s">
        <v>2862</v>
      </c>
      <c r="EC605" s="5">
        <v>1227.3361753900001</v>
      </c>
      <c r="ED605" s="8">
        <v>0.15289564117099999</v>
      </c>
      <c r="EE605" s="7">
        <v>0</v>
      </c>
    </row>
    <row r="606" spans="1:135">
      <c r="A606">
        <v>1</v>
      </c>
      <c r="B606" t="s">
        <v>2238</v>
      </c>
      <c r="C606" t="s">
        <v>1375</v>
      </c>
      <c r="D606" t="s">
        <v>1376</v>
      </c>
      <c r="E606" t="s">
        <v>1423</v>
      </c>
      <c r="F606" t="s">
        <v>1424</v>
      </c>
      <c r="G606">
        <v>1561.4361971200001</v>
      </c>
      <c r="H606">
        <v>384.8125</v>
      </c>
      <c r="I606">
        <v>268.9375</v>
      </c>
      <c r="J606">
        <v>324.3125</v>
      </c>
      <c r="K606">
        <v>259.8125</v>
      </c>
      <c r="L606">
        <v>274.625</v>
      </c>
      <c r="M606">
        <v>49.4375</v>
      </c>
      <c r="N606">
        <v>72.311309814453125</v>
      </c>
      <c r="O606">
        <v>186.0186767578125</v>
      </c>
      <c r="P606">
        <v>139.5275375636694</v>
      </c>
      <c r="Q606">
        <v>38.375</v>
      </c>
      <c r="R606">
        <v>0</v>
      </c>
      <c r="S606">
        <v>1305.5625</v>
      </c>
      <c r="T606">
        <v>79.3125</v>
      </c>
      <c r="U606">
        <v>56.5</v>
      </c>
      <c r="V606">
        <v>82.1875</v>
      </c>
      <c r="W606">
        <v>818.50716</v>
      </c>
      <c r="X606">
        <v>15.092695599999999</v>
      </c>
      <c r="Y606">
        <v>74</v>
      </c>
      <c r="Z606">
        <v>8203780.2549000001</v>
      </c>
      <c r="AA606">
        <v>85.77</v>
      </c>
      <c r="AB606">
        <v>68.83</v>
      </c>
      <c r="AC606">
        <v>53.56</v>
      </c>
      <c r="AD606">
        <v>15.27</v>
      </c>
      <c r="AE606">
        <v>4.34</v>
      </c>
      <c r="AF606">
        <v>7.66</v>
      </c>
      <c r="AG606">
        <v>4.9400000000000004</v>
      </c>
      <c r="AH606">
        <v>65.3</v>
      </c>
      <c r="AI606">
        <v>17</v>
      </c>
      <c r="AJ606">
        <v>0.2</v>
      </c>
      <c r="AK606">
        <v>0</v>
      </c>
      <c r="AL606">
        <v>8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1.37</v>
      </c>
      <c r="AT606">
        <v>5.62</v>
      </c>
      <c r="AU606">
        <v>0</v>
      </c>
      <c r="AV606">
        <v>3.35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0</v>
      </c>
      <c r="BI606">
        <v>0</v>
      </c>
      <c r="BJ606">
        <v>0</v>
      </c>
      <c r="BK606">
        <v>0</v>
      </c>
      <c r="BL606">
        <v>0</v>
      </c>
      <c r="BM606">
        <v>0</v>
      </c>
      <c r="BN606">
        <v>2.12</v>
      </c>
      <c r="BO606">
        <v>4.37</v>
      </c>
      <c r="BP606">
        <v>0</v>
      </c>
      <c r="BQ606">
        <v>1.35</v>
      </c>
      <c r="BR606">
        <v>0</v>
      </c>
      <c r="BS606">
        <v>0</v>
      </c>
      <c r="BT606">
        <v>0</v>
      </c>
      <c r="BU606">
        <v>9.7000000000000011</v>
      </c>
      <c r="BV606">
        <v>0</v>
      </c>
      <c r="BW606">
        <v>9.75</v>
      </c>
      <c r="BX606">
        <v>3.8</v>
      </c>
      <c r="BY606">
        <v>2.91</v>
      </c>
      <c r="BZ606">
        <v>0</v>
      </c>
      <c r="CA606">
        <v>4.25</v>
      </c>
      <c r="CB606">
        <v>0</v>
      </c>
      <c r="CC606">
        <v>0</v>
      </c>
      <c r="CD606">
        <v>0</v>
      </c>
      <c r="CE606">
        <v>0</v>
      </c>
      <c r="CF606">
        <v>1.1400000000000001</v>
      </c>
      <c r="CG606">
        <v>1.1000000000000001</v>
      </c>
      <c r="CH606">
        <v>0</v>
      </c>
      <c r="CI606">
        <v>4.7700000000000005</v>
      </c>
      <c r="CJ606">
        <v>0</v>
      </c>
      <c r="CK606">
        <v>2.85</v>
      </c>
      <c r="CL606">
        <v>0</v>
      </c>
      <c r="CM606">
        <v>0</v>
      </c>
      <c r="CN606">
        <v>6.73</v>
      </c>
      <c r="CO606">
        <v>1.01</v>
      </c>
      <c r="CP606">
        <v>3.1</v>
      </c>
      <c r="CQ606">
        <v>1.4</v>
      </c>
      <c r="CR606">
        <v>0</v>
      </c>
      <c r="CS606">
        <v>7.08</v>
      </c>
      <c r="CT606">
        <v>0</v>
      </c>
      <c r="CU606">
        <v>41</v>
      </c>
      <c r="CV606">
        <v>133.20000000000002</v>
      </c>
      <c r="CW606" t="s">
        <v>1423</v>
      </c>
      <c r="CX606">
        <v>1561.44</v>
      </c>
      <c r="CY606">
        <v>0.11</v>
      </c>
      <c r="CZ606">
        <v>0.06</v>
      </c>
      <c r="DA606">
        <v>0</v>
      </c>
      <c r="DB606">
        <v>0</v>
      </c>
      <c r="DC606">
        <v>0</v>
      </c>
      <c r="DD606">
        <v>0</v>
      </c>
      <c r="DE606">
        <v>0</v>
      </c>
      <c r="DF606">
        <v>0.12</v>
      </c>
      <c r="DG606">
        <v>0</v>
      </c>
      <c r="DH606">
        <v>0</v>
      </c>
      <c r="DI606">
        <v>0</v>
      </c>
      <c r="DJ606">
        <v>0</v>
      </c>
      <c r="DK606">
        <v>0</v>
      </c>
      <c r="DL606">
        <v>0</v>
      </c>
      <c r="DM606">
        <v>0</v>
      </c>
      <c r="DN606">
        <v>0.42</v>
      </c>
      <c r="DO606">
        <v>0</v>
      </c>
      <c r="DP606">
        <v>0.04</v>
      </c>
      <c r="DQ606">
        <v>0.24</v>
      </c>
      <c r="DR606">
        <v>0</v>
      </c>
      <c r="DS606">
        <v>0</v>
      </c>
      <c r="DT606">
        <v>0</v>
      </c>
      <c r="DU606">
        <v>0</v>
      </c>
      <c r="DV606">
        <v>0.01</v>
      </c>
      <c r="DW606">
        <v>0</v>
      </c>
      <c r="DX606">
        <v>0</v>
      </c>
      <c r="DY606" s="5" t="s">
        <v>1423</v>
      </c>
      <c r="DZ606" s="5" t="s">
        <v>2910</v>
      </c>
      <c r="EA606" s="5" t="s">
        <v>2862</v>
      </c>
      <c r="EB606" s="5" t="s">
        <v>2862</v>
      </c>
      <c r="EC606" s="5">
        <v>1561.4361971200001</v>
      </c>
      <c r="ED606" s="8">
        <v>280.10653473799999</v>
      </c>
      <c r="EE606" s="7">
        <v>0.18</v>
      </c>
    </row>
    <row r="607" spans="1:135">
      <c r="A607">
        <v>1</v>
      </c>
      <c r="B607" t="s">
        <v>2238</v>
      </c>
      <c r="C607" t="s">
        <v>1375</v>
      </c>
      <c r="D607" t="s">
        <v>1376</v>
      </c>
      <c r="E607" t="s">
        <v>1425</v>
      </c>
      <c r="F607" t="s">
        <v>1426</v>
      </c>
      <c r="G607">
        <v>1118.08482607</v>
      </c>
      <c r="H607">
        <v>45.125</v>
      </c>
      <c r="I607">
        <v>49.625</v>
      </c>
      <c r="J607">
        <v>98.875</v>
      </c>
      <c r="K607">
        <v>156</v>
      </c>
      <c r="L607">
        <v>432.4375</v>
      </c>
      <c r="M607">
        <v>336.1875</v>
      </c>
      <c r="N607">
        <v>171.43418884277344</v>
      </c>
      <c r="O607">
        <v>352.857177734375</v>
      </c>
      <c r="P607">
        <v>271.1973725183949</v>
      </c>
      <c r="Q607">
        <v>39.875</v>
      </c>
      <c r="R607">
        <v>0</v>
      </c>
      <c r="S607">
        <v>415.4375</v>
      </c>
      <c r="T607">
        <v>240.3125</v>
      </c>
      <c r="U607">
        <v>405.3125</v>
      </c>
      <c r="V607">
        <v>17.3125</v>
      </c>
      <c r="W607">
        <v>882.22355177812574</v>
      </c>
      <c r="X607">
        <v>14.750106799373741</v>
      </c>
      <c r="Y607">
        <v>18</v>
      </c>
      <c r="Z607">
        <v>52144.468099999998</v>
      </c>
      <c r="AA607">
        <v>48.29</v>
      </c>
      <c r="AB607">
        <v>31.39</v>
      </c>
      <c r="AC607">
        <v>16.920000000000002</v>
      </c>
      <c r="AD607">
        <v>14.47</v>
      </c>
      <c r="AE607">
        <v>1.29</v>
      </c>
      <c r="AF607">
        <v>15.51</v>
      </c>
      <c r="AG607">
        <v>0.1</v>
      </c>
      <c r="AH607">
        <v>2.9</v>
      </c>
      <c r="AI607">
        <v>6.9</v>
      </c>
      <c r="AJ607">
        <v>1.3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7.41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1.1100000000000001</v>
      </c>
      <c r="BE607">
        <v>0</v>
      </c>
      <c r="BF607">
        <v>0</v>
      </c>
      <c r="BG607">
        <v>0</v>
      </c>
      <c r="BH607">
        <v>0</v>
      </c>
      <c r="BI607">
        <v>0</v>
      </c>
      <c r="BJ607">
        <v>0</v>
      </c>
      <c r="BK607">
        <v>0</v>
      </c>
      <c r="BL607">
        <v>2.0499999999999998</v>
      </c>
      <c r="BM607">
        <v>0</v>
      </c>
      <c r="BN607">
        <v>0</v>
      </c>
      <c r="BO607">
        <v>0</v>
      </c>
      <c r="BP607">
        <v>0</v>
      </c>
      <c r="BQ607">
        <v>0</v>
      </c>
      <c r="BR607">
        <v>1.27</v>
      </c>
      <c r="BS607">
        <v>0</v>
      </c>
      <c r="BT607">
        <v>2.52</v>
      </c>
      <c r="BU607">
        <v>0.01</v>
      </c>
      <c r="BV607">
        <v>0</v>
      </c>
      <c r="BW607">
        <v>0</v>
      </c>
      <c r="BX607">
        <v>0</v>
      </c>
      <c r="BY607">
        <v>0</v>
      </c>
      <c r="BZ607">
        <v>0</v>
      </c>
      <c r="CA607">
        <v>0</v>
      </c>
      <c r="CB607">
        <v>0</v>
      </c>
      <c r="CC607">
        <v>0</v>
      </c>
      <c r="CD607">
        <v>0</v>
      </c>
      <c r="CE607">
        <v>0</v>
      </c>
      <c r="CF607">
        <v>0</v>
      </c>
      <c r="CG607">
        <v>0.85</v>
      </c>
      <c r="CH607">
        <v>0</v>
      </c>
      <c r="CI607">
        <v>0</v>
      </c>
      <c r="CJ607">
        <v>0</v>
      </c>
      <c r="CK607">
        <v>5.78</v>
      </c>
      <c r="CL607">
        <v>0</v>
      </c>
      <c r="CM607">
        <v>0</v>
      </c>
      <c r="CN607">
        <v>0</v>
      </c>
      <c r="CO607">
        <v>0</v>
      </c>
      <c r="CP607">
        <v>2.04</v>
      </c>
      <c r="CQ607">
        <v>0</v>
      </c>
      <c r="CR607">
        <v>0</v>
      </c>
      <c r="CS607">
        <v>25.25</v>
      </c>
      <c r="CT607">
        <v>0</v>
      </c>
      <c r="CU607">
        <v>4</v>
      </c>
      <c r="CV607">
        <v>21.599999999999998</v>
      </c>
      <c r="CW607" t="s">
        <v>1425</v>
      </c>
      <c r="CX607">
        <v>1118.08</v>
      </c>
      <c r="CY607">
        <v>0.06</v>
      </c>
      <c r="CZ607">
        <v>0.04</v>
      </c>
      <c r="DA607">
        <v>0</v>
      </c>
      <c r="DB607">
        <v>0.01</v>
      </c>
      <c r="DC607">
        <v>0</v>
      </c>
      <c r="DD607">
        <v>0.02</v>
      </c>
      <c r="DE607">
        <v>0</v>
      </c>
      <c r="DF607">
        <v>0.32</v>
      </c>
      <c r="DG607">
        <v>0</v>
      </c>
      <c r="DH607">
        <v>0</v>
      </c>
      <c r="DI607">
        <v>0</v>
      </c>
      <c r="DJ607">
        <v>0</v>
      </c>
      <c r="DK607">
        <v>0</v>
      </c>
      <c r="DL607">
        <v>0.04</v>
      </c>
      <c r="DM607">
        <v>0</v>
      </c>
      <c r="DN607">
        <v>0.15</v>
      </c>
      <c r="DO607">
        <v>0</v>
      </c>
      <c r="DP607">
        <v>0.02</v>
      </c>
      <c r="DQ607">
        <v>0.15</v>
      </c>
      <c r="DR607">
        <v>0</v>
      </c>
      <c r="DS607">
        <v>0</v>
      </c>
      <c r="DT607">
        <v>0.02</v>
      </c>
      <c r="DU607">
        <v>0.19</v>
      </c>
      <c r="DV607">
        <v>0</v>
      </c>
      <c r="DW607">
        <v>0</v>
      </c>
      <c r="DX607">
        <v>0</v>
      </c>
      <c r="DY607" s="5" t="s">
        <v>1425</v>
      </c>
      <c r="DZ607" s="5" t="s">
        <v>2911</v>
      </c>
      <c r="EA607" s="5" t="s">
        <v>2862</v>
      </c>
      <c r="EB607" s="5" t="s">
        <v>2862</v>
      </c>
      <c r="EC607" s="5">
        <v>1118.08482607</v>
      </c>
      <c r="ED607" s="8">
        <v>1055.0869265322001</v>
      </c>
      <c r="EE607" s="7">
        <v>0.94</v>
      </c>
    </row>
    <row r="608" spans="1:135">
      <c r="A608">
        <v>1</v>
      </c>
      <c r="B608" t="s">
        <v>2238</v>
      </c>
      <c r="C608" t="s">
        <v>1375</v>
      </c>
      <c r="D608" t="s">
        <v>1376</v>
      </c>
      <c r="E608" t="s">
        <v>1427</v>
      </c>
      <c r="F608" t="s">
        <v>356</v>
      </c>
      <c r="G608">
        <v>553.66084818299998</v>
      </c>
      <c r="H608">
        <v>537</v>
      </c>
      <c r="I608">
        <v>10.625</v>
      </c>
      <c r="J608">
        <v>3.125</v>
      </c>
      <c r="K608">
        <v>1.5625</v>
      </c>
      <c r="L608">
        <v>0.8125</v>
      </c>
      <c r="M608">
        <v>0.1875</v>
      </c>
      <c r="N608">
        <v>4.1921043395996094</v>
      </c>
      <c r="O608">
        <v>39.073703765869141</v>
      </c>
      <c r="P608">
        <v>12.286247436062812</v>
      </c>
      <c r="Q608">
        <v>69</v>
      </c>
      <c r="R608">
        <v>0</v>
      </c>
      <c r="S608">
        <v>1.9375</v>
      </c>
      <c r="T608">
        <v>101.75</v>
      </c>
      <c r="U608">
        <v>149.8125</v>
      </c>
      <c r="V608">
        <v>230.8125</v>
      </c>
      <c r="W608">
        <v>749.86234588847412</v>
      </c>
      <c r="X608">
        <v>15.562738378011536</v>
      </c>
      <c r="Y608">
        <v>50</v>
      </c>
      <c r="Z608">
        <v>354935.81040000002</v>
      </c>
      <c r="AA608">
        <v>97.41</v>
      </c>
      <c r="AB608">
        <v>91.64</v>
      </c>
      <c r="AC608">
        <v>80.709999999999994</v>
      </c>
      <c r="AD608">
        <v>10.93</v>
      </c>
      <c r="AE608">
        <v>2.52</v>
      </c>
      <c r="AF608">
        <v>2.39</v>
      </c>
      <c r="AG608">
        <v>0.86</v>
      </c>
      <c r="AH608">
        <v>104.3</v>
      </c>
      <c r="AI608">
        <v>1.6</v>
      </c>
      <c r="AJ608">
        <v>0.6</v>
      </c>
      <c r="AK608">
        <v>1.6</v>
      </c>
      <c r="AL608">
        <v>26.81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18.34</v>
      </c>
      <c r="AT608">
        <v>0</v>
      </c>
      <c r="AU608">
        <v>0</v>
      </c>
      <c r="AV608">
        <v>0</v>
      </c>
      <c r="AW608">
        <v>8.02</v>
      </c>
      <c r="AX608">
        <v>0.51</v>
      </c>
      <c r="AY608">
        <v>0</v>
      </c>
      <c r="AZ608">
        <v>0</v>
      </c>
      <c r="BA608">
        <v>0</v>
      </c>
      <c r="BB608">
        <v>0.6</v>
      </c>
      <c r="BC608">
        <v>0</v>
      </c>
      <c r="BD608">
        <v>0</v>
      </c>
      <c r="BE608">
        <v>0</v>
      </c>
      <c r="BF608">
        <v>0</v>
      </c>
      <c r="BG608">
        <v>1</v>
      </c>
      <c r="BH608">
        <v>0</v>
      </c>
      <c r="BI608">
        <v>0</v>
      </c>
      <c r="BJ608">
        <v>0</v>
      </c>
      <c r="BK608">
        <v>0</v>
      </c>
      <c r="BL608">
        <v>0</v>
      </c>
      <c r="BM608">
        <v>0</v>
      </c>
      <c r="BN608">
        <v>2.4300000000000002</v>
      </c>
      <c r="BO608">
        <v>5.16</v>
      </c>
      <c r="BP608">
        <v>0</v>
      </c>
      <c r="BQ608">
        <v>0</v>
      </c>
      <c r="BR608">
        <v>0</v>
      </c>
      <c r="BS608">
        <v>0</v>
      </c>
      <c r="BT608">
        <v>0</v>
      </c>
      <c r="BU608">
        <v>1.62</v>
      </c>
      <c r="BV608">
        <v>0</v>
      </c>
      <c r="BW608">
        <v>0</v>
      </c>
      <c r="BX608">
        <v>0</v>
      </c>
      <c r="BY608">
        <v>0</v>
      </c>
      <c r="BZ608">
        <v>0</v>
      </c>
      <c r="CA608">
        <v>0</v>
      </c>
      <c r="CB608">
        <v>0.66</v>
      </c>
      <c r="CC608">
        <v>4.68</v>
      </c>
      <c r="CD608">
        <v>0</v>
      </c>
      <c r="CE608">
        <v>0</v>
      </c>
      <c r="CF608">
        <v>2.5</v>
      </c>
      <c r="CG608">
        <v>3.44</v>
      </c>
      <c r="CH608">
        <v>0</v>
      </c>
      <c r="CI608">
        <v>3.14</v>
      </c>
      <c r="CJ608">
        <v>0</v>
      </c>
      <c r="CK608">
        <v>1.56</v>
      </c>
      <c r="CL608">
        <v>0</v>
      </c>
      <c r="CM608">
        <v>0</v>
      </c>
      <c r="CN608">
        <v>1.01</v>
      </c>
      <c r="CO608">
        <v>0</v>
      </c>
      <c r="CP608">
        <v>5.24</v>
      </c>
      <c r="CQ608">
        <v>0</v>
      </c>
      <c r="CR608">
        <v>0</v>
      </c>
      <c r="CS608">
        <v>10.69</v>
      </c>
      <c r="CT608">
        <v>0</v>
      </c>
      <c r="CU608">
        <v>82</v>
      </c>
      <c r="CV608">
        <v>75</v>
      </c>
      <c r="CW608" t="s">
        <v>1427</v>
      </c>
      <c r="CX608">
        <v>553.66</v>
      </c>
      <c r="CY608">
        <v>0.15</v>
      </c>
      <c r="CZ608">
        <v>0.52</v>
      </c>
      <c r="DA608">
        <v>0.11</v>
      </c>
      <c r="DB608">
        <v>0.01</v>
      </c>
      <c r="DC608">
        <v>0.01</v>
      </c>
      <c r="DD608">
        <v>0</v>
      </c>
      <c r="DE608">
        <v>0</v>
      </c>
      <c r="DF608">
        <v>0.08</v>
      </c>
      <c r="DG608">
        <v>0</v>
      </c>
      <c r="DH608">
        <v>0</v>
      </c>
      <c r="DI608">
        <v>0</v>
      </c>
      <c r="DJ608">
        <v>0</v>
      </c>
      <c r="DK608">
        <v>0</v>
      </c>
      <c r="DL608">
        <v>0</v>
      </c>
      <c r="DM608">
        <v>0</v>
      </c>
      <c r="DN608">
        <v>0.02</v>
      </c>
      <c r="DO608">
        <v>0</v>
      </c>
      <c r="DP608">
        <v>0</v>
      </c>
      <c r="DQ608">
        <v>0.06</v>
      </c>
      <c r="DR608">
        <v>0</v>
      </c>
      <c r="DS608">
        <v>0</v>
      </c>
      <c r="DT608">
        <v>0</v>
      </c>
      <c r="DU608">
        <v>0</v>
      </c>
      <c r="DV608">
        <v>0</v>
      </c>
      <c r="DW608">
        <v>0.01</v>
      </c>
      <c r="DX608">
        <v>0.02</v>
      </c>
      <c r="DY608" s="5" t="s">
        <v>1427</v>
      </c>
      <c r="DZ608" s="5" t="s">
        <v>2396</v>
      </c>
      <c r="EA608" s="5" t="s">
        <v>2862</v>
      </c>
      <c r="EB608" s="5" t="s">
        <v>2862</v>
      </c>
      <c r="EC608" s="5">
        <v>553.66084818299998</v>
      </c>
      <c r="ED608" s="8">
        <v>1.2686520293100001E-2</v>
      </c>
      <c r="EE608" s="7">
        <v>0</v>
      </c>
    </row>
    <row r="609" spans="1:135">
      <c r="A609">
        <v>1</v>
      </c>
      <c r="B609" t="s">
        <v>2238</v>
      </c>
      <c r="C609" t="s">
        <v>1375</v>
      </c>
      <c r="D609" t="s">
        <v>1376</v>
      </c>
      <c r="E609" t="s">
        <v>1428</v>
      </c>
      <c r="F609" t="s">
        <v>1429</v>
      </c>
      <c r="G609">
        <v>541.75819026700003</v>
      </c>
      <c r="H609">
        <v>98.8125</v>
      </c>
      <c r="I609">
        <v>64.5625</v>
      </c>
      <c r="J609">
        <v>61.9375</v>
      </c>
      <c r="K609">
        <v>49</v>
      </c>
      <c r="L609">
        <v>130.125</v>
      </c>
      <c r="M609">
        <v>136.8125</v>
      </c>
      <c r="N609">
        <v>248.44285583496094</v>
      </c>
      <c r="O609">
        <v>410</v>
      </c>
      <c r="P609">
        <v>355.79023504279229</v>
      </c>
      <c r="Q609">
        <v>14.5</v>
      </c>
      <c r="R609">
        <v>74.4375</v>
      </c>
      <c r="S609">
        <v>136.25</v>
      </c>
      <c r="T609">
        <v>115.5625</v>
      </c>
      <c r="U609">
        <v>151.0625</v>
      </c>
      <c r="V609">
        <v>49.4375</v>
      </c>
      <c r="W609">
        <v>884.37031051598751</v>
      </c>
      <c r="X609">
        <v>14.395066374235252</v>
      </c>
      <c r="Y609">
        <v>8</v>
      </c>
      <c r="Z609">
        <v>123635.2032</v>
      </c>
      <c r="AA609">
        <v>10.050000000000001</v>
      </c>
      <c r="AB609">
        <v>4.66</v>
      </c>
      <c r="AC609">
        <v>4.66</v>
      </c>
      <c r="AD609">
        <v>0</v>
      </c>
      <c r="AE609">
        <v>0.32</v>
      </c>
      <c r="AF609">
        <v>4.57</v>
      </c>
      <c r="AG609">
        <v>0.5</v>
      </c>
      <c r="AH609">
        <v>80</v>
      </c>
      <c r="AI609">
        <v>2.6</v>
      </c>
      <c r="AJ609">
        <v>2.1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1.25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  <c r="BJ609">
        <v>0</v>
      </c>
      <c r="BK609">
        <v>0</v>
      </c>
      <c r="BL609">
        <v>0</v>
      </c>
      <c r="BM609">
        <v>0</v>
      </c>
      <c r="BN609">
        <v>0</v>
      </c>
      <c r="BO609">
        <v>0.03</v>
      </c>
      <c r="BP609">
        <v>0</v>
      </c>
      <c r="BQ609">
        <v>0</v>
      </c>
      <c r="BR609">
        <v>0</v>
      </c>
      <c r="BS609">
        <v>0.54</v>
      </c>
      <c r="BT609">
        <v>0</v>
      </c>
      <c r="BU609">
        <v>0</v>
      </c>
      <c r="BV609">
        <v>0</v>
      </c>
      <c r="BW609">
        <v>0</v>
      </c>
      <c r="BX609">
        <v>0</v>
      </c>
      <c r="BY609">
        <v>0</v>
      </c>
      <c r="BZ609">
        <v>0</v>
      </c>
      <c r="CA609">
        <v>0</v>
      </c>
      <c r="CB609">
        <v>0</v>
      </c>
      <c r="CC609">
        <v>0</v>
      </c>
      <c r="CD609">
        <v>0</v>
      </c>
      <c r="CE609">
        <v>1.1000000000000001</v>
      </c>
      <c r="CF609">
        <v>0</v>
      </c>
      <c r="CG609">
        <v>0</v>
      </c>
      <c r="CH609">
        <v>0</v>
      </c>
      <c r="CI609">
        <v>0</v>
      </c>
      <c r="CJ609">
        <v>0</v>
      </c>
      <c r="CK609">
        <v>0</v>
      </c>
      <c r="CL609">
        <v>0</v>
      </c>
      <c r="CM609">
        <v>0</v>
      </c>
      <c r="CN609">
        <v>0</v>
      </c>
      <c r="CO609">
        <v>2.46</v>
      </c>
      <c r="CP609">
        <v>0</v>
      </c>
      <c r="CQ609">
        <v>0</v>
      </c>
      <c r="CR609">
        <v>0</v>
      </c>
      <c r="CS609">
        <v>4.67</v>
      </c>
      <c r="CT609">
        <v>0</v>
      </c>
      <c r="CU609" t="s">
        <v>2241</v>
      </c>
      <c r="CV609">
        <v>8</v>
      </c>
      <c r="CW609" t="s">
        <v>1428</v>
      </c>
      <c r="CX609">
        <v>541.76</v>
      </c>
      <c r="CY609">
        <v>0.1</v>
      </c>
      <c r="CZ609">
        <v>0.08</v>
      </c>
      <c r="DA609">
        <v>0</v>
      </c>
      <c r="DB609">
        <v>0</v>
      </c>
      <c r="DC609">
        <v>0</v>
      </c>
      <c r="DD609">
        <v>7.0000000000000007E-2</v>
      </c>
      <c r="DE609">
        <v>0</v>
      </c>
      <c r="DF609">
        <v>0.05</v>
      </c>
      <c r="DG609">
        <v>0</v>
      </c>
      <c r="DH609">
        <v>0</v>
      </c>
      <c r="DI609">
        <v>0</v>
      </c>
      <c r="DJ609">
        <v>0</v>
      </c>
      <c r="DK609">
        <v>0</v>
      </c>
      <c r="DL609">
        <v>0</v>
      </c>
      <c r="DM609">
        <v>0</v>
      </c>
      <c r="DN609">
        <v>0.5</v>
      </c>
      <c r="DO609">
        <v>0</v>
      </c>
      <c r="DP609">
        <v>0.01</v>
      </c>
      <c r="DQ609">
        <v>0.14000000000000001</v>
      </c>
      <c r="DR609">
        <v>0</v>
      </c>
      <c r="DS609">
        <v>0</v>
      </c>
      <c r="DT609">
        <v>0</v>
      </c>
      <c r="DU609">
        <v>0.03</v>
      </c>
      <c r="DV609">
        <v>0</v>
      </c>
      <c r="DW609">
        <v>0</v>
      </c>
      <c r="DX609">
        <v>0</v>
      </c>
      <c r="DY609" s="5" t="s">
        <v>1428</v>
      </c>
      <c r="DZ609" s="5" t="s">
        <v>2912</v>
      </c>
      <c r="EA609" s="5" t="s">
        <v>2862</v>
      </c>
      <c r="EB609" s="5" t="s">
        <v>2862</v>
      </c>
      <c r="EC609" s="5">
        <v>541.75819026700003</v>
      </c>
      <c r="ED609" s="8">
        <v>55.595328699</v>
      </c>
      <c r="EE609" s="7">
        <v>0.1</v>
      </c>
    </row>
    <row r="610" spans="1:135">
      <c r="A610">
        <v>1</v>
      </c>
      <c r="B610" t="s">
        <v>2238</v>
      </c>
      <c r="C610" t="s">
        <v>1430</v>
      </c>
      <c r="D610" t="s">
        <v>1431</v>
      </c>
      <c r="E610" t="s">
        <v>1432</v>
      </c>
      <c r="F610" t="s">
        <v>1431</v>
      </c>
      <c r="G610">
        <v>13576.9243487</v>
      </c>
      <c r="H610">
        <v>9902.75</v>
      </c>
      <c r="I610">
        <v>1788.9375</v>
      </c>
      <c r="J610">
        <v>982.3125</v>
      </c>
      <c r="K610">
        <v>417.875</v>
      </c>
      <c r="L610">
        <v>319.6875</v>
      </c>
      <c r="M610">
        <v>165.8125</v>
      </c>
      <c r="N610">
        <v>0.22932931780815125</v>
      </c>
      <c r="O610">
        <v>169.89842224121094</v>
      </c>
      <c r="P610">
        <v>71.554705251496003</v>
      </c>
      <c r="Q610">
        <v>1100.1875</v>
      </c>
      <c r="R610">
        <v>0</v>
      </c>
      <c r="S610">
        <v>649.25</v>
      </c>
      <c r="T610">
        <v>11549.6875</v>
      </c>
      <c r="U610">
        <v>33.875</v>
      </c>
      <c r="V610">
        <v>244.375</v>
      </c>
      <c r="W610">
        <v>739.7665587449618</v>
      </c>
      <c r="X610">
        <v>15.07847056380438</v>
      </c>
      <c r="Y610">
        <v>50</v>
      </c>
      <c r="Z610">
        <v>295513.89189999999</v>
      </c>
      <c r="AA610">
        <v>81.55</v>
      </c>
      <c r="AB610">
        <v>54.28</v>
      </c>
      <c r="AC610">
        <v>53.66</v>
      </c>
      <c r="AD610">
        <v>0.62</v>
      </c>
      <c r="AE610">
        <v>3.99</v>
      </c>
      <c r="AF610">
        <v>14.92</v>
      </c>
      <c r="AG610">
        <v>8.36</v>
      </c>
      <c r="AH610">
        <v>23.3</v>
      </c>
      <c r="AI610">
        <v>13.4</v>
      </c>
      <c r="AJ610">
        <v>3.8</v>
      </c>
      <c r="AK610">
        <v>5.6</v>
      </c>
      <c r="AL610">
        <v>5.92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21.22</v>
      </c>
      <c r="AT610">
        <v>0</v>
      </c>
      <c r="AU610">
        <v>0.4</v>
      </c>
      <c r="AV610">
        <v>0</v>
      </c>
      <c r="AW610">
        <v>2.13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0.35</v>
      </c>
      <c r="BD610">
        <v>0</v>
      </c>
      <c r="BE610">
        <v>0</v>
      </c>
      <c r="BF610">
        <v>0</v>
      </c>
      <c r="BG610">
        <v>9.9700000000000006</v>
      </c>
      <c r="BH610">
        <v>0</v>
      </c>
      <c r="BI610">
        <v>0</v>
      </c>
      <c r="BJ610">
        <v>0</v>
      </c>
      <c r="BK610">
        <v>0.33</v>
      </c>
      <c r="BL610">
        <v>0.75</v>
      </c>
      <c r="BM610">
        <v>0</v>
      </c>
      <c r="BN610">
        <v>0</v>
      </c>
      <c r="BO610">
        <v>4.18</v>
      </c>
      <c r="BP610">
        <v>0</v>
      </c>
      <c r="BQ610">
        <v>1.26</v>
      </c>
      <c r="BR610">
        <v>0</v>
      </c>
      <c r="BS610">
        <v>2.3000000000000003</v>
      </c>
      <c r="BT610">
        <v>6.42</v>
      </c>
      <c r="BU610">
        <v>0</v>
      </c>
      <c r="BV610">
        <v>0</v>
      </c>
      <c r="BW610">
        <v>0</v>
      </c>
      <c r="BX610">
        <v>0</v>
      </c>
      <c r="BY610">
        <v>0</v>
      </c>
      <c r="BZ610">
        <v>0</v>
      </c>
      <c r="CA610">
        <v>1.68</v>
      </c>
      <c r="CB610">
        <v>0</v>
      </c>
      <c r="CC610">
        <v>0</v>
      </c>
      <c r="CD610">
        <v>0</v>
      </c>
      <c r="CE610">
        <v>0</v>
      </c>
      <c r="CF610">
        <v>4.0200000000000005</v>
      </c>
      <c r="CG610">
        <v>1</v>
      </c>
      <c r="CH610">
        <v>0</v>
      </c>
      <c r="CI610">
        <v>9.06</v>
      </c>
      <c r="CJ610">
        <v>0</v>
      </c>
      <c r="CK610">
        <v>0.74</v>
      </c>
      <c r="CL610">
        <v>0</v>
      </c>
      <c r="CM610">
        <v>0</v>
      </c>
      <c r="CN610">
        <v>0</v>
      </c>
      <c r="CO610">
        <v>0</v>
      </c>
      <c r="CP610">
        <v>3.37</v>
      </c>
      <c r="CQ610">
        <v>1.2</v>
      </c>
      <c r="CR610">
        <v>0</v>
      </c>
      <c r="CS610">
        <v>5.25</v>
      </c>
      <c r="CT610">
        <v>0</v>
      </c>
      <c r="CU610">
        <v>57</v>
      </c>
      <c r="CV610">
        <v>65</v>
      </c>
      <c r="CW610" t="s">
        <v>1432</v>
      </c>
      <c r="CX610">
        <v>13576.92</v>
      </c>
      <c r="CY610">
        <v>0.12</v>
      </c>
      <c r="CZ610">
        <v>0</v>
      </c>
      <c r="DA610">
        <v>0</v>
      </c>
      <c r="DB610">
        <v>0</v>
      </c>
      <c r="DC610">
        <v>0</v>
      </c>
      <c r="DD610">
        <v>0</v>
      </c>
      <c r="DE610">
        <v>0</v>
      </c>
      <c r="DF610">
        <v>0.03</v>
      </c>
      <c r="DG610">
        <v>0</v>
      </c>
      <c r="DH610">
        <v>0</v>
      </c>
      <c r="DI610">
        <v>0</v>
      </c>
      <c r="DJ610">
        <v>0</v>
      </c>
      <c r="DK610">
        <v>0</v>
      </c>
      <c r="DL610">
        <v>0</v>
      </c>
      <c r="DM610">
        <v>0</v>
      </c>
      <c r="DN610">
        <v>7.0000000000000007E-2</v>
      </c>
      <c r="DO610">
        <v>0.01</v>
      </c>
      <c r="DP610">
        <v>0.01</v>
      </c>
      <c r="DQ610">
        <v>0.72</v>
      </c>
      <c r="DR610">
        <v>0</v>
      </c>
      <c r="DS610">
        <v>0</v>
      </c>
      <c r="DT610">
        <v>0</v>
      </c>
      <c r="DU610">
        <v>0.03</v>
      </c>
      <c r="DV610">
        <v>0.01</v>
      </c>
      <c r="DW610">
        <v>0</v>
      </c>
      <c r="DX610">
        <v>0</v>
      </c>
      <c r="DY610" s="5" t="s">
        <v>1432</v>
      </c>
      <c r="DZ610" s="5" t="s">
        <v>2913</v>
      </c>
      <c r="EA610" s="5" t="s">
        <v>2913</v>
      </c>
      <c r="EB610" s="5" t="s">
        <v>2862</v>
      </c>
      <c r="EC610" s="5">
        <v>13576.9243487</v>
      </c>
      <c r="ED610" s="8">
        <v>8349.918756817</v>
      </c>
      <c r="EE610" s="7">
        <v>0.62</v>
      </c>
    </row>
    <row r="611" spans="1:135">
      <c r="A611">
        <v>1</v>
      </c>
      <c r="B611" t="s">
        <v>2238</v>
      </c>
      <c r="C611" t="s">
        <v>1430</v>
      </c>
      <c r="D611" t="s">
        <v>1431</v>
      </c>
      <c r="E611" t="s">
        <v>1433</v>
      </c>
      <c r="F611" t="s">
        <v>1434</v>
      </c>
      <c r="G611">
        <v>4300.9000945400003</v>
      </c>
      <c r="H611">
        <v>3298.25</v>
      </c>
      <c r="I611">
        <v>558.9375</v>
      </c>
      <c r="J611">
        <v>280.6875</v>
      </c>
      <c r="K611">
        <v>94.9375</v>
      </c>
      <c r="L611">
        <v>62.5625</v>
      </c>
      <c r="M611">
        <v>5.0625</v>
      </c>
      <c r="N611">
        <v>0</v>
      </c>
      <c r="O611">
        <v>74.259765625</v>
      </c>
      <c r="P611">
        <v>33.123079200493045</v>
      </c>
      <c r="Q611">
        <v>272.6875</v>
      </c>
      <c r="R611">
        <v>0</v>
      </c>
      <c r="S611">
        <v>285.25</v>
      </c>
      <c r="T611">
        <v>3408.875</v>
      </c>
      <c r="U611">
        <v>107.25</v>
      </c>
      <c r="V611">
        <v>226.375</v>
      </c>
      <c r="W611">
        <v>737.36744016633531</v>
      </c>
      <c r="X611">
        <v>15.129504636445038</v>
      </c>
      <c r="Y611">
        <v>37</v>
      </c>
      <c r="Z611">
        <v>208770.4535</v>
      </c>
      <c r="AA611">
        <v>64.2</v>
      </c>
      <c r="AB611">
        <v>48.92</v>
      </c>
      <c r="AC611">
        <v>48.79</v>
      </c>
      <c r="AD611">
        <v>0.13</v>
      </c>
      <c r="AE611">
        <v>1.51</v>
      </c>
      <c r="AF611">
        <v>4.4400000000000004</v>
      </c>
      <c r="AG611">
        <v>9.33</v>
      </c>
      <c r="AH611">
        <v>14.5</v>
      </c>
      <c r="AI611">
        <v>5.6</v>
      </c>
      <c r="AJ611">
        <v>9.8000000000000007</v>
      </c>
      <c r="AK611">
        <v>5.6</v>
      </c>
      <c r="AL611">
        <v>7.37</v>
      </c>
      <c r="AM611">
        <v>0</v>
      </c>
      <c r="AN611">
        <v>0</v>
      </c>
      <c r="AO611">
        <v>1.25</v>
      </c>
      <c r="AP611">
        <v>0</v>
      </c>
      <c r="AQ611">
        <v>9</v>
      </c>
      <c r="AR611">
        <v>0</v>
      </c>
      <c r="AS611">
        <v>1.8</v>
      </c>
      <c r="AT611">
        <v>0</v>
      </c>
      <c r="AU611">
        <v>0</v>
      </c>
      <c r="AV611">
        <v>0</v>
      </c>
      <c r="AW611">
        <v>2.35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0.71</v>
      </c>
      <c r="BD611">
        <v>0</v>
      </c>
      <c r="BE611">
        <v>0</v>
      </c>
      <c r="BF611">
        <v>0</v>
      </c>
      <c r="BG611">
        <v>3.95</v>
      </c>
      <c r="BH611">
        <v>0</v>
      </c>
      <c r="BI611">
        <v>0</v>
      </c>
      <c r="BJ611">
        <v>0</v>
      </c>
      <c r="BK611">
        <v>0</v>
      </c>
      <c r="BL611">
        <v>0</v>
      </c>
      <c r="BM611">
        <v>0</v>
      </c>
      <c r="BN611">
        <v>0</v>
      </c>
      <c r="BO611">
        <v>5</v>
      </c>
      <c r="BP611">
        <v>0</v>
      </c>
      <c r="BQ611">
        <v>0.68</v>
      </c>
      <c r="BR611">
        <v>0</v>
      </c>
      <c r="BS611">
        <v>4.5200000000000005</v>
      </c>
      <c r="BT611">
        <v>1.65</v>
      </c>
      <c r="BU611">
        <v>0</v>
      </c>
      <c r="BV611">
        <v>0</v>
      </c>
      <c r="BW611">
        <v>0</v>
      </c>
      <c r="BX611">
        <v>0</v>
      </c>
      <c r="BY611">
        <v>0</v>
      </c>
      <c r="BZ611">
        <v>0</v>
      </c>
      <c r="CA611">
        <v>1.84</v>
      </c>
      <c r="CB611">
        <v>0</v>
      </c>
      <c r="CC611">
        <v>0</v>
      </c>
      <c r="CD611">
        <v>0</v>
      </c>
      <c r="CE611">
        <v>0</v>
      </c>
      <c r="CF611">
        <v>2.2600000000000002</v>
      </c>
      <c r="CG611">
        <v>2.91</v>
      </c>
      <c r="CH611">
        <v>0</v>
      </c>
      <c r="CI611">
        <v>5.74</v>
      </c>
      <c r="CJ611">
        <v>0</v>
      </c>
      <c r="CK611">
        <v>1.25</v>
      </c>
      <c r="CL611">
        <v>0</v>
      </c>
      <c r="CM611">
        <v>0</v>
      </c>
      <c r="CN611">
        <v>0</v>
      </c>
      <c r="CO611">
        <v>0</v>
      </c>
      <c r="CP611">
        <v>6.36</v>
      </c>
      <c r="CQ611">
        <v>0</v>
      </c>
      <c r="CR611">
        <v>0</v>
      </c>
      <c r="CS611">
        <v>5.56</v>
      </c>
      <c r="CT611">
        <v>0</v>
      </c>
      <c r="CU611">
        <v>38</v>
      </c>
      <c r="CV611">
        <v>22.2</v>
      </c>
      <c r="CW611" t="s">
        <v>1433</v>
      </c>
      <c r="CX611">
        <v>4300.8999999999996</v>
      </c>
      <c r="CY611">
        <v>0.08</v>
      </c>
      <c r="CZ611">
        <v>0.08</v>
      </c>
      <c r="DA611">
        <v>0</v>
      </c>
      <c r="DB611">
        <v>0</v>
      </c>
      <c r="DC611">
        <v>0</v>
      </c>
      <c r="DD611">
        <v>0</v>
      </c>
      <c r="DE611">
        <v>0</v>
      </c>
      <c r="DF611">
        <v>0.01</v>
      </c>
      <c r="DG611">
        <v>0</v>
      </c>
      <c r="DH611">
        <v>0</v>
      </c>
      <c r="DI611">
        <v>0</v>
      </c>
      <c r="DJ611">
        <v>0</v>
      </c>
      <c r="DK611">
        <v>0</v>
      </c>
      <c r="DL611">
        <v>0</v>
      </c>
      <c r="DM611">
        <v>0</v>
      </c>
      <c r="DN611">
        <v>0.02</v>
      </c>
      <c r="DO611">
        <v>0.03</v>
      </c>
      <c r="DP611">
        <v>0</v>
      </c>
      <c r="DQ611">
        <v>0.7</v>
      </c>
      <c r="DR611">
        <v>0</v>
      </c>
      <c r="DS611">
        <v>0</v>
      </c>
      <c r="DT611">
        <v>0.01</v>
      </c>
      <c r="DU611">
        <v>0.03</v>
      </c>
      <c r="DV611">
        <v>0.02</v>
      </c>
      <c r="DW611">
        <v>0</v>
      </c>
      <c r="DX611">
        <v>0.01</v>
      </c>
      <c r="DY611" s="5" t="s">
        <v>1433</v>
      </c>
      <c r="DZ611" s="5" t="s">
        <v>2914</v>
      </c>
      <c r="EA611" s="5" t="s">
        <v>2913</v>
      </c>
      <c r="EB611" s="5" t="s">
        <v>2862</v>
      </c>
      <c r="EC611" s="5">
        <v>4300.9000945400003</v>
      </c>
      <c r="ED611" s="8">
        <v>5134.4284549243503</v>
      </c>
      <c r="EE611" s="7">
        <v>1.19</v>
      </c>
    </row>
    <row r="612" spans="1:135">
      <c r="A612">
        <v>1</v>
      </c>
      <c r="B612" t="s">
        <v>2238</v>
      </c>
      <c r="C612" t="s">
        <v>1430</v>
      </c>
      <c r="D612" t="s">
        <v>1431</v>
      </c>
      <c r="E612" t="s">
        <v>1435</v>
      </c>
      <c r="F612" t="s">
        <v>108</v>
      </c>
      <c r="G612">
        <v>846.62610925700005</v>
      </c>
      <c r="H612">
        <v>821.875</v>
      </c>
      <c r="I612">
        <v>23.25</v>
      </c>
      <c r="J612">
        <v>1.25</v>
      </c>
      <c r="K612">
        <v>0</v>
      </c>
      <c r="L612">
        <v>0</v>
      </c>
      <c r="M612">
        <v>0</v>
      </c>
      <c r="N612">
        <v>82.359214782714844</v>
      </c>
      <c r="O612">
        <v>170</v>
      </c>
      <c r="P612">
        <v>118.23017581043348</v>
      </c>
      <c r="Q612">
        <v>43</v>
      </c>
      <c r="R612">
        <v>0</v>
      </c>
      <c r="S612">
        <v>0</v>
      </c>
      <c r="T612">
        <v>803.375</v>
      </c>
      <c r="U612">
        <v>0</v>
      </c>
      <c r="V612">
        <v>0</v>
      </c>
      <c r="W612">
        <v>751.85699527744987</v>
      </c>
      <c r="X612">
        <v>14.989343270365998</v>
      </c>
      <c r="Y612">
        <v>6</v>
      </c>
      <c r="Z612">
        <v>13462.141299999999</v>
      </c>
      <c r="AA612">
        <v>8.15</v>
      </c>
      <c r="AB612">
        <v>1.48</v>
      </c>
      <c r="AC612">
        <v>1.48</v>
      </c>
      <c r="AD612">
        <v>0</v>
      </c>
      <c r="AE612">
        <v>0.27</v>
      </c>
      <c r="AF612">
        <v>1.1499999999999999</v>
      </c>
      <c r="AG612">
        <v>5.25</v>
      </c>
      <c r="AH612">
        <v>0</v>
      </c>
      <c r="AI612">
        <v>5.9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0.48</v>
      </c>
      <c r="BH612">
        <v>0.6</v>
      </c>
      <c r="BI612">
        <v>0</v>
      </c>
      <c r="BJ612">
        <v>0</v>
      </c>
      <c r="BK612">
        <v>0</v>
      </c>
      <c r="BL612">
        <v>0</v>
      </c>
      <c r="BM612">
        <v>0</v>
      </c>
      <c r="BN612">
        <v>0</v>
      </c>
      <c r="BO612">
        <v>0</v>
      </c>
      <c r="BP612">
        <v>0</v>
      </c>
      <c r="BQ612">
        <v>4.5200000000000005</v>
      </c>
      <c r="BR612">
        <v>0</v>
      </c>
      <c r="BS612">
        <v>0</v>
      </c>
      <c r="BT612">
        <v>0</v>
      </c>
      <c r="BU612">
        <v>0</v>
      </c>
      <c r="BV612">
        <v>0</v>
      </c>
      <c r="BW612">
        <v>0</v>
      </c>
      <c r="BX612">
        <v>0</v>
      </c>
      <c r="BY612">
        <v>0</v>
      </c>
      <c r="BZ612">
        <v>0</v>
      </c>
      <c r="CA612">
        <v>0</v>
      </c>
      <c r="CB612">
        <v>0</v>
      </c>
      <c r="CC612">
        <v>0</v>
      </c>
      <c r="CD612">
        <v>0</v>
      </c>
      <c r="CE612">
        <v>0</v>
      </c>
      <c r="CF612">
        <v>0</v>
      </c>
      <c r="CG612">
        <v>0</v>
      </c>
      <c r="CH612">
        <v>0</v>
      </c>
      <c r="CI612">
        <v>2.5500000000000003</v>
      </c>
      <c r="CJ612">
        <v>0</v>
      </c>
      <c r="CK612">
        <v>0</v>
      </c>
      <c r="CL612">
        <v>0</v>
      </c>
      <c r="CM612">
        <v>0</v>
      </c>
      <c r="CN612">
        <v>0</v>
      </c>
      <c r="CO612">
        <v>0</v>
      </c>
      <c r="CP612">
        <v>0</v>
      </c>
      <c r="CQ612">
        <v>0</v>
      </c>
      <c r="CR612">
        <v>0</v>
      </c>
      <c r="CS612">
        <v>0</v>
      </c>
      <c r="CT612">
        <v>0</v>
      </c>
      <c r="CU612">
        <v>3</v>
      </c>
      <c r="CV612">
        <v>4.8000000000000007</v>
      </c>
      <c r="CW612" t="s">
        <v>1435</v>
      </c>
      <c r="CX612">
        <v>846.63</v>
      </c>
      <c r="CY612">
        <v>0.11</v>
      </c>
      <c r="CZ612">
        <v>0</v>
      </c>
      <c r="DA612">
        <v>0</v>
      </c>
      <c r="DB612">
        <v>0</v>
      </c>
      <c r="DC612">
        <v>0</v>
      </c>
      <c r="DD612">
        <v>0</v>
      </c>
      <c r="DE612">
        <v>0</v>
      </c>
      <c r="DF612">
        <v>0.08</v>
      </c>
      <c r="DG612">
        <v>0</v>
      </c>
      <c r="DH612">
        <v>0</v>
      </c>
      <c r="DI612">
        <v>0</v>
      </c>
      <c r="DJ612">
        <v>0</v>
      </c>
      <c r="DK612">
        <v>0</v>
      </c>
      <c r="DL612">
        <v>0</v>
      </c>
      <c r="DM612">
        <v>0</v>
      </c>
      <c r="DN612">
        <v>0.28000000000000003</v>
      </c>
      <c r="DO612">
        <v>0</v>
      </c>
      <c r="DP612">
        <v>0</v>
      </c>
      <c r="DQ612">
        <v>0.51</v>
      </c>
      <c r="DR612">
        <v>0</v>
      </c>
      <c r="DS612">
        <v>0</v>
      </c>
      <c r="DT612">
        <v>0</v>
      </c>
      <c r="DU612">
        <v>0</v>
      </c>
      <c r="DV612">
        <v>0</v>
      </c>
      <c r="DW612">
        <v>0</v>
      </c>
      <c r="DX612">
        <v>0</v>
      </c>
      <c r="DY612" s="5" t="s">
        <v>1435</v>
      </c>
      <c r="DZ612" s="5" t="s">
        <v>2276</v>
      </c>
      <c r="EA612" s="5" t="s">
        <v>2913</v>
      </c>
      <c r="EB612" s="5" t="s">
        <v>2862</v>
      </c>
      <c r="EC612" s="5">
        <v>846.62610925700005</v>
      </c>
      <c r="ED612" s="8">
        <v>0</v>
      </c>
      <c r="EE612" s="7">
        <v>0</v>
      </c>
    </row>
    <row r="613" spans="1:135">
      <c r="A613">
        <v>1</v>
      </c>
      <c r="B613" t="s">
        <v>2238</v>
      </c>
      <c r="C613" t="s">
        <v>1436</v>
      </c>
      <c r="D613" t="s">
        <v>1437</v>
      </c>
      <c r="E613" t="s">
        <v>1438</v>
      </c>
      <c r="F613" t="s">
        <v>1439</v>
      </c>
      <c r="G613">
        <v>3143.6787653900001</v>
      </c>
      <c r="H613">
        <v>291.9375</v>
      </c>
      <c r="I613">
        <v>332.625</v>
      </c>
      <c r="J613">
        <v>525.875</v>
      </c>
      <c r="K613">
        <v>465.4375</v>
      </c>
      <c r="L613">
        <v>727.9375</v>
      </c>
      <c r="M613">
        <v>799.25</v>
      </c>
      <c r="N613">
        <v>130</v>
      </c>
      <c r="O613">
        <v>559.13128662109375</v>
      </c>
      <c r="P613">
        <v>341.11265799754079</v>
      </c>
      <c r="Q613">
        <v>1.5625</v>
      </c>
      <c r="R613">
        <v>1897.1875</v>
      </c>
      <c r="S613">
        <v>1242.4375</v>
      </c>
      <c r="T613">
        <v>0</v>
      </c>
      <c r="U613">
        <v>1.875</v>
      </c>
      <c r="V613">
        <v>0</v>
      </c>
      <c r="W613">
        <v>975.72200795228628</v>
      </c>
      <c r="X613">
        <v>14.745372564612326</v>
      </c>
      <c r="Y613">
        <v>107</v>
      </c>
      <c r="Z613">
        <v>167264.15890000001</v>
      </c>
      <c r="AA613">
        <v>118.48</v>
      </c>
      <c r="AB613">
        <v>11.2</v>
      </c>
      <c r="AC613">
        <v>11.2</v>
      </c>
      <c r="AD613">
        <v>0</v>
      </c>
      <c r="AE613">
        <v>11.23</v>
      </c>
      <c r="AF613">
        <v>90.53</v>
      </c>
      <c r="AG613">
        <v>5.52</v>
      </c>
      <c r="AH613">
        <v>5.3</v>
      </c>
      <c r="AI613">
        <v>23.7</v>
      </c>
      <c r="AJ613">
        <v>9.9</v>
      </c>
      <c r="AK613">
        <v>3.2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3.97</v>
      </c>
      <c r="BH613">
        <v>0</v>
      </c>
      <c r="BI613">
        <v>0</v>
      </c>
      <c r="BJ613">
        <v>0</v>
      </c>
      <c r="BK613">
        <v>0</v>
      </c>
      <c r="BL613">
        <v>13.06</v>
      </c>
      <c r="BM613">
        <v>14.97</v>
      </c>
      <c r="BN613">
        <v>0</v>
      </c>
      <c r="BO613">
        <v>0</v>
      </c>
      <c r="BP613">
        <v>0</v>
      </c>
      <c r="BQ613">
        <v>7.47</v>
      </c>
      <c r="BR613">
        <v>0</v>
      </c>
      <c r="BS613">
        <v>0</v>
      </c>
      <c r="BT613">
        <v>1.17</v>
      </c>
      <c r="BU613">
        <v>0</v>
      </c>
      <c r="BV613">
        <v>0</v>
      </c>
      <c r="BW613">
        <v>0</v>
      </c>
      <c r="BX613">
        <v>0</v>
      </c>
      <c r="BY613">
        <v>0</v>
      </c>
      <c r="BZ613">
        <v>0</v>
      </c>
      <c r="CA613">
        <v>4.0999999999999996</v>
      </c>
      <c r="CB613">
        <v>0</v>
      </c>
      <c r="CC613">
        <v>0</v>
      </c>
      <c r="CD613">
        <v>0</v>
      </c>
      <c r="CE613">
        <v>0</v>
      </c>
      <c r="CF613">
        <v>0</v>
      </c>
      <c r="CG613">
        <v>3</v>
      </c>
      <c r="CH613">
        <v>0</v>
      </c>
      <c r="CI613">
        <v>17.420000000000002</v>
      </c>
      <c r="CJ613">
        <v>0</v>
      </c>
      <c r="CK613">
        <v>11.94</v>
      </c>
      <c r="CL613">
        <v>0</v>
      </c>
      <c r="CM613">
        <v>0</v>
      </c>
      <c r="CN613">
        <v>0</v>
      </c>
      <c r="CO613">
        <v>1.37</v>
      </c>
      <c r="CP613">
        <v>0</v>
      </c>
      <c r="CQ613">
        <v>5.89</v>
      </c>
      <c r="CR613">
        <v>1.08</v>
      </c>
      <c r="CS613">
        <v>33.04</v>
      </c>
      <c r="CT613">
        <v>0</v>
      </c>
      <c r="CU613">
        <v>11</v>
      </c>
      <c r="CV613">
        <v>107</v>
      </c>
      <c r="CW613" t="s">
        <v>1438</v>
      </c>
      <c r="CX613">
        <v>3143.68</v>
      </c>
      <c r="CY613">
        <v>0.03</v>
      </c>
      <c r="CZ613">
        <v>0.02</v>
      </c>
      <c r="DA613">
        <v>0</v>
      </c>
      <c r="DB613">
        <v>0</v>
      </c>
      <c r="DC613">
        <v>0</v>
      </c>
      <c r="DD613">
        <v>0.03</v>
      </c>
      <c r="DE613">
        <v>0</v>
      </c>
      <c r="DF613">
        <v>7.0000000000000007E-2</v>
      </c>
      <c r="DG613">
        <v>0</v>
      </c>
      <c r="DH613">
        <v>0</v>
      </c>
      <c r="DI613">
        <v>0</v>
      </c>
      <c r="DJ613">
        <v>0</v>
      </c>
      <c r="DK613">
        <v>0</v>
      </c>
      <c r="DL613">
        <v>0</v>
      </c>
      <c r="DM613">
        <v>0</v>
      </c>
      <c r="DN613">
        <v>0.44</v>
      </c>
      <c r="DO613">
        <v>0</v>
      </c>
      <c r="DP613">
        <v>0.05</v>
      </c>
      <c r="DQ613">
        <v>0.3</v>
      </c>
      <c r="DR613">
        <v>0</v>
      </c>
      <c r="DS613">
        <v>0</v>
      </c>
      <c r="DT613">
        <v>0</v>
      </c>
      <c r="DU613">
        <v>0.04</v>
      </c>
      <c r="DV613">
        <v>0</v>
      </c>
      <c r="DW613">
        <v>0</v>
      </c>
      <c r="DX613">
        <v>0.02</v>
      </c>
      <c r="DY613" s="5" t="s">
        <v>1438</v>
      </c>
      <c r="DZ613" s="5" t="s">
        <v>2915</v>
      </c>
      <c r="EA613" s="5" t="s">
        <v>2916</v>
      </c>
      <c r="EB613" s="5" t="s">
        <v>2862</v>
      </c>
      <c r="EC613" s="5">
        <v>3143.6787653900001</v>
      </c>
      <c r="ED613" s="8">
        <v>5319.4092393487999</v>
      </c>
      <c r="EE613" s="7">
        <v>1.69</v>
      </c>
    </row>
    <row r="614" spans="1:135">
      <c r="A614">
        <v>1</v>
      </c>
      <c r="B614" t="s">
        <v>2238</v>
      </c>
      <c r="C614" t="s">
        <v>1436</v>
      </c>
      <c r="D614" t="s">
        <v>1437</v>
      </c>
      <c r="E614" t="s">
        <v>1440</v>
      </c>
      <c r="F614" t="s">
        <v>1437</v>
      </c>
      <c r="G614">
        <v>8025.2721398000003</v>
      </c>
      <c r="H614">
        <v>908.125</v>
      </c>
      <c r="I614">
        <v>669.25</v>
      </c>
      <c r="J614">
        <v>1023.0625</v>
      </c>
      <c r="K614">
        <v>1040.3125</v>
      </c>
      <c r="L614">
        <v>1927.3125</v>
      </c>
      <c r="M614">
        <v>2456.9375</v>
      </c>
      <c r="N614">
        <v>174.43310546875</v>
      </c>
      <c r="O614">
        <v>775.4071044921875</v>
      </c>
      <c r="P614">
        <v>414.26352909444648</v>
      </c>
      <c r="Q614">
        <v>85.8125</v>
      </c>
      <c r="R614">
        <v>5477.5625</v>
      </c>
      <c r="S614">
        <v>2461.625</v>
      </c>
      <c r="T614">
        <v>0</v>
      </c>
      <c r="U614">
        <v>0</v>
      </c>
      <c r="V614">
        <v>0</v>
      </c>
      <c r="W614">
        <v>1043.489080486627</v>
      </c>
      <c r="X614">
        <v>14.470025468479834</v>
      </c>
      <c r="Y614">
        <v>190</v>
      </c>
      <c r="Z614">
        <v>340117.77669999999</v>
      </c>
      <c r="AA614">
        <v>321.33</v>
      </c>
      <c r="AB614">
        <v>63.06</v>
      </c>
      <c r="AC614">
        <v>49.3</v>
      </c>
      <c r="AD614">
        <v>13.76</v>
      </c>
      <c r="AE614">
        <v>20.23</v>
      </c>
      <c r="AF614">
        <v>199.97</v>
      </c>
      <c r="AG614">
        <v>38.07</v>
      </c>
      <c r="AH614">
        <v>2.8</v>
      </c>
      <c r="AI614">
        <v>30.2</v>
      </c>
      <c r="AJ614">
        <v>28.3</v>
      </c>
      <c r="AK614">
        <v>8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3.48</v>
      </c>
      <c r="AR614">
        <v>0</v>
      </c>
      <c r="AS614">
        <v>4.22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16.07</v>
      </c>
      <c r="BH614">
        <v>0</v>
      </c>
      <c r="BI614">
        <v>3.15</v>
      </c>
      <c r="BJ614">
        <v>0</v>
      </c>
      <c r="BK614">
        <v>1.88</v>
      </c>
      <c r="BL614">
        <v>63.12</v>
      </c>
      <c r="BM614">
        <v>17.850000000000001</v>
      </c>
      <c r="BN614">
        <v>0</v>
      </c>
      <c r="BO614">
        <v>0</v>
      </c>
      <c r="BP614">
        <v>0</v>
      </c>
      <c r="BQ614">
        <v>14.14</v>
      </c>
      <c r="BR614">
        <v>0</v>
      </c>
      <c r="BS614">
        <v>2.38</v>
      </c>
      <c r="BT614">
        <v>9.5500000000000007</v>
      </c>
      <c r="BU614">
        <v>0</v>
      </c>
      <c r="BV614">
        <v>0</v>
      </c>
      <c r="BW614">
        <v>0</v>
      </c>
      <c r="BX614">
        <v>0</v>
      </c>
      <c r="BY614">
        <v>0</v>
      </c>
      <c r="BZ614">
        <v>0</v>
      </c>
      <c r="CA614">
        <v>2</v>
      </c>
      <c r="CB614">
        <v>0</v>
      </c>
      <c r="CC614">
        <v>0</v>
      </c>
      <c r="CD614">
        <v>0</v>
      </c>
      <c r="CE614">
        <v>12.69</v>
      </c>
      <c r="CF614">
        <v>10.67</v>
      </c>
      <c r="CG614">
        <v>10.65</v>
      </c>
      <c r="CH614">
        <v>0</v>
      </c>
      <c r="CI614">
        <v>24.83</v>
      </c>
      <c r="CJ614">
        <v>0</v>
      </c>
      <c r="CK614">
        <v>3.56</v>
      </c>
      <c r="CL614">
        <v>0</v>
      </c>
      <c r="CM614">
        <v>0</v>
      </c>
      <c r="CN614">
        <v>2.41</v>
      </c>
      <c r="CO614">
        <v>3.04</v>
      </c>
      <c r="CP614">
        <v>7.8</v>
      </c>
      <c r="CQ614">
        <v>6.29</v>
      </c>
      <c r="CR614">
        <v>1.24</v>
      </c>
      <c r="CS614">
        <v>100.31</v>
      </c>
      <c r="CT614">
        <v>0</v>
      </c>
      <c r="CU614">
        <v>60</v>
      </c>
      <c r="CV614">
        <v>228</v>
      </c>
      <c r="CW614" t="s">
        <v>1440</v>
      </c>
      <c r="CX614">
        <v>8025.27</v>
      </c>
      <c r="CY614">
        <v>0.03</v>
      </c>
      <c r="CZ614">
        <v>0</v>
      </c>
      <c r="DA614">
        <v>0</v>
      </c>
      <c r="DB614">
        <v>0</v>
      </c>
      <c r="DC614">
        <v>0</v>
      </c>
      <c r="DD614">
        <v>0.04</v>
      </c>
      <c r="DE614">
        <v>0</v>
      </c>
      <c r="DF614">
        <v>0.06</v>
      </c>
      <c r="DG614">
        <v>0</v>
      </c>
      <c r="DH614">
        <v>0</v>
      </c>
      <c r="DI614">
        <v>0</v>
      </c>
      <c r="DJ614">
        <v>0</v>
      </c>
      <c r="DK614">
        <v>0</v>
      </c>
      <c r="DL614">
        <v>0</v>
      </c>
      <c r="DM614">
        <v>0</v>
      </c>
      <c r="DN614">
        <v>0.39</v>
      </c>
      <c r="DO614">
        <v>0.01</v>
      </c>
      <c r="DP614">
        <v>0.05</v>
      </c>
      <c r="DQ614">
        <v>0.36</v>
      </c>
      <c r="DR614">
        <v>0</v>
      </c>
      <c r="DS614">
        <v>0</v>
      </c>
      <c r="DT614">
        <v>0</v>
      </c>
      <c r="DU614">
        <v>0.03</v>
      </c>
      <c r="DV614">
        <v>0</v>
      </c>
      <c r="DW614">
        <v>0</v>
      </c>
      <c r="DX614">
        <v>0.03</v>
      </c>
      <c r="DY614" s="5" t="s">
        <v>1440</v>
      </c>
      <c r="DZ614" s="5" t="s">
        <v>2916</v>
      </c>
      <c r="EA614" s="5" t="s">
        <v>2916</v>
      </c>
      <c r="EB614" s="5" t="s">
        <v>2862</v>
      </c>
      <c r="EC614" s="5">
        <v>8025.2721398000003</v>
      </c>
      <c r="ED614" s="8">
        <v>10309.150183752401</v>
      </c>
      <c r="EE614" s="7">
        <v>1.28</v>
      </c>
    </row>
    <row r="615" spans="1:135">
      <c r="A615">
        <v>1</v>
      </c>
      <c r="B615" t="s">
        <v>2238</v>
      </c>
      <c r="C615" t="s">
        <v>1436</v>
      </c>
      <c r="D615" t="s">
        <v>1437</v>
      </c>
      <c r="E615" t="s">
        <v>1441</v>
      </c>
      <c r="F615" t="s">
        <v>1442</v>
      </c>
      <c r="G615">
        <v>1705.796331</v>
      </c>
      <c r="H615">
        <v>185.9375</v>
      </c>
      <c r="I615">
        <v>200.1875</v>
      </c>
      <c r="J615">
        <v>294.8125</v>
      </c>
      <c r="K615">
        <v>266.125</v>
      </c>
      <c r="L615">
        <v>440</v>
      </c>
      <c r="M615">
        <v>318.625</v>
      </c>
      <c r="N615">
        <v>269.24343872070313</v>
      </c>
      <c r="O615">
        <v>648.053955078125</v>
      </c>
      <c r="P615">
        <v>420.4672438746029</v>
      </c>
      <c r="Q615">
        <v>40.75</v>
      </c>
      <c r="R615">
        <v>993.0625</v>
      </c>
      <c r="S615">
        <v>671.875</v>
      </c>
      <c r="T615">
        <v>0</v>
      </c>
      <c r="U615">
        <v>0</v>
      </c>
      <c r="V615">
        <v>0</v>
      </c>
      <c r="W615">
        <v>1037.3847703464949</v>
      </c>
      <c r="X615">
        <v>14.333893487656583</v>
      </c>
      <c r="Y615">
        <v>43</v>
      </c>
      <c r="Z615">
        <v>71358.2785</v>
      </c>
      <c r="AA615">
        <v>48.14</v>
      </c>
      <c r="AB615">
        <v>6.46</v>
      </c>
      <c r="AC615">
        <v>5.63</v>
      </c>
      <c r="AD615">
        <v>0.83</v>
      </c>
      <c r="AE615">
        <v>6.4</v>
      </c>
      <c r="AF615">
        <v>35.08</v>
      </c>
      <c r="AG615">
        <v>0.2</v>
      </c>
      <c r="AH615">
        <v>1</v>
      </c>
      <c r="AI615">
        <v>8.7000000000000011</v>
      </c>
      <c r="AJ615">
        <v>5.3</v>
      </c>
      <c r="AK615">
        <v>0.8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0</v>
      </c>
      <c r="BJ615">
        <v>0</v>
      </c>
      <c r="BK615">
        <v>1.27</v>
      </c>
      <c r="BL615">
        <v>3.29</v>
      </c>
      <c r="BM615">
        <v>4</v>
      </c>
      <c r="BN615">
        <v>0</v>
      </c>
      <c r="BO615">
        <v>0</v>
      </c>
      <c r="BP615">
        <v>0</v>
      </c>
      <c r="BQ615">
        <v>0.88</v>
      </c>
      <c r="BR615">
        <v>0</v>
      </c>
      <c r="BS615">
        <v>1.8</v>
      </c>
      <c r="BT615">
        <v>0</v>
      </c>
      <c r="BU615">
        <v>0</v>
      </c>
      <c r="BV615">
        <v>0</v>
      </c>
      <c r="BW615">
        <v>0</v>
      </c>
      <c r="BX615">
        <v>0</v>
      </c>
      <c r="BY615">
        <v>0</v>
      </c>
      <c r="BZ615">
        <v>0</v>
      </c>
      <c r="CA615">
        <v>3.16</v>
      </c>
      <c r="CB615">
        <v>0</v>
      </c>
      <c r="CC615">
        <v>0</v>
      </c>
      <c r="CD615">
        <v>0</v>
      </c>
      <c r="CE615">
        <v>0</v>
      </c>
      <c r="CF615">
        <v>0</v>
      </c>
      <c r="CG615">
        <v>0.86</v>
      </c>
      <c r="CH615">
        <v>0</v>
      </c>
      <c r="CI615">
        <v>7.13</v>
      </c>
      <c r="CJ615">
        <v>0</v>
      </c>
      <c r="CK615">
        <v>2.76</v>
      </c>
      <c r="CL615">
        <v>0</v>
      </c>
      <c r="CM615">
        <v>0</v>
      </c>
      <c r="CN615">
        <v>0</v>
      </c>
      <c r="CO615">
        <v>0</v>
      </c>
      <c r="CP615">
        <v>0</v>
      </c>
      <c r="CQ615">
        <v>6.11</v>
      </c>
      <c r="CR615">
        <v>0.71</v>
      </c>
      <c r="CS615">
        <v>16.170000000000002</v>
      </c>
      <c r="CT615">
        <v>0</v>
      </c>
      <c r="CU615">
        <v>4</v>
      </c>
      <c r="CV615">
        <v>51.6</v>
      </c>
      <c r="CW615" t="s">
        <v>1441</v>
      </c>
      <c r="CX615">
        <v>1705.8</v>
      </c>
      <c r="CY615">
        <v>0.03</v>
      </c>
      <c r="CZ615">
        <v>0.01</v>
      </c>
      <c r="DA615">
        <v>0</v>
      </c>
      <c r="DB615">
        <v>0</v>
      </c>
      <c r="DC615">
        <v>0</v>
      </c>
      <c r="DD615">
        <v>0.02</v>
      </c>
      <c r="DE615">
        <v>0</v>
      </c>
      <c r="DF615">
        <v>0.09</v>
      </c>
      <c r="DG615">
        <v>0</v>
      </c>
      <c r="DH615">
        <v>0</v>
      </c>
      <c r="DI615">
        <v>0</v>
      </c>
      <c r="DJ615">
        <v>0</v>
      </c>
      <c r="DK615">
        <v>0</v>
      </c>
      <c r="DL615">
        <v>0.01</v>
      </c>
      <c r="DM615">
        <v>0</v>
      </c>
      <c r="DN615">
        <v>0.3</v>
      </c>
      <c r="DO615">
        <v>0</v>
      </c>
      <c r="DP615">
        <v>7.0000000000000007E-2</v>
      </c>
      <c r="DQ615">
        <v>0.43</v>
      </c>
      <c r="DR615">
        <v>0</v>
      </c>
      <c r="DS615">
        <v>0</v>
      </c>
      <c r="DT615">
        <v>0</v>
      </c>
      <c r="DU615">
        <v>0.03</v>
      </c>
      <c r="DV615">
        <v>0</v>
      </c>
      <c r="DW615">
        <v>0</v>
      </c>
      <c r="DX615">
        <v>0</v>
      </c>
      <c r="DY615" s="5" t="s">
        <v>1441</v>
      </c>
      <c r="DZ615" s="5" t="s">
        <v>2917</v>
      </c>
      <c r="EA615" s="5" t="s">
        <v>2916</v>
      </c>
      <c r="EB615" s="5" t="s">
        <v>2862</v>
      </c>
      <c r="EC615" s="5">
        <v>1705.796331</v>
      </c>
      <c r="ED615" s="8">
        <v>2139.7080761843004</v>
      </c>
      <c r="EE615" s="7">
        <v>1.25</v>
      </c>
    </row>
    <row r="616" spans="1:135">
      <c r="A616">
        <v>1</v>
      </c>
      <c r="B616" t="s">
        <v>2238</v>
      </c>
      <c r="C616" t="s">
        <v>1443</v>
      </c>
      <c r="D616" t="s">
        <v>374</v>
      </c>
      <c r="E616" t="s">
        <v>1444</v>
      </c>
      <c r="F616" t="s">
        <v>1445</v>
      </c>
      <c r="G616">
        <v>5368.5924023899997</v>
      </c>
      <c r="H616">
        <v>658.6875</v>
      </c>
      <c r="I616">
        <v>653.375</v>
      </c>
      <c r="J616">
        <v>981.625</v>
      </c>
      <c r="K616">
        <v>1018.0625</v>
      </c>
      <c r="L616">
        <v>1478.1875</v>
      </c>
      <c r="M616">
        <v>579.375</v>
      </c>
      <c r="N616">
        <v>136.75613403320313</v>
      </c>
      <c r="O616">
        <v>550.14666748046875</v>
      </c>
      <c r="P616">
        <v>242.38208365868033</v>
      </c>
      <c r="Q616">
        <v>46.5</v>
      </c>
      <c r="R616">
        <v>252.25</v>
      </c>
      <c r="S616">
        <v>2323.875</v>
      </c>
      <c r="T616">
        <v>1365.875</v>
      </c>
      <c r="U616">
        <v>556.75</v>
      </c>
      <c r="V616">
        <v>824.0625</v>
      </c>
      <c r="W616">
        <v>899.93920767412897</v>
      </c>
      <c r="X616">
        <v>15.000613278385082</v>
      </c>
      <c r="Y616">
        <v>239</v>
      </c>
      <c r="Z616">
        <v>3655341.0416000001</v>
      </c>
      <c r="AA616">
        <v>456.7</v>
      </c>
      <c r="AB616">
        <v>219.96</v>
      </c>
      <c r="AC616">
        <v>208.48</v>
      </c>
      <c r="AD616">
        <v>11.48</v>
      </c>
      <c r="AE616">
        <v>13.15</v>
      </c>
      <c r="AF616">
        <v>217.78</v>
      </c>
      <c r="AG616">
        <v>5.81</v>
      </c>
      <c r="AH616">
        <v>44.4</v>
      </c>
      <c r="AI616">
        <v>177.9</v>
      </c>
      <c r="AJ616">
        <v>71.100000000000009</v>
      </c>
      <c r="AK616">
        <v>3.2</v>
      </c>
      <c r="AL616">
        <v>6.16</v>
      </c>
      <c r="AM616">
        <v>0</v>
      </c>
      <c r="AN616">
        <v>0</v>
      </c>
      <c r="AO616">
        <v>0</v>
      </c>
      <c r="AP616">
        <v>1.49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4.2300000000000004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0</v>
      </c>
      <c r="BJ616">
        <v>0</v>
      </c>
      <c r="BK616">
        <v>1.37</v>
      </c>
      <c r="BL616">
        <v>4.51</v>
      </c>
      <c r="BM616">
        <v>12.73</v>
      </c>
      <c r="BN616">
        <v>3.11</v>
      </c>
      <c r="BO616">
        <v>0.81</v>
      </c>
      <c r="BP616">
        <v>0</v>
      </c>
      <c r="BQ616">
        <v>39.950000000000003</v>
      </c>
      <c r="BR616">
        <v>0</v>
      </c>
      <c r="BS616">
        <v>6.2</v>
      </c>
      <c r="BT616">
        <v>13.23</v>
      </c>
      <c r="BU616">
        <v>3.55</v>
      </c>
      <c r="BV616">
        <v>0</v>
      </c>
      <c r="BW616">
        <v>0</v>
      </c>
      <c r="BX616">
        <v>0</v>
      </c>
      <c r="BY616">
        <v>2.65</v>
      </c>
      <c r="BZ616">
        <v>0</v>
      </c>
      <c r="CA616">
        <v>7.04</v>
      </c>
      <c r="CB616">
        <v>0</v>
      </c>
      <c r="CC616">
        <v>0</v>
      </c>
      <c r="CD616">
        <v>0.61</v>
      </c>
      <c r="CE616">
        <v>8.93</v>
      </c>
      <c r="CF616">
        <v>13.35</v>
      </c>
      <c r="CG616">
        <v>7.76</v>
      </c>
      <c r="CH616">
        <v>0</v>
      </c>
      <c r="CI616">
        <v>123.46</v>
      </c>
      <c r="CJ616">
        <v>0</v>
      </c>
      <c r="CK616">
        <v>37.910000000000004</v>
      </c>
      <c r="CL616">
        <v>0</v>
      </c>
      <c r="CM616">
        <v>0</v>
      </c>
      <c r="CN616">
        <v>4.42</v>
      </c>
      <c r="CO616">
        <v>13.29</v>
      </c>
      <c r="CP616">
        <v>4.5600000000000005</v>
      </c>
      <c r="CQ616">
        <v>21.47</v>
      </c>
      <c r="CR616">
        <v>0</v>
      </c>
      <c r="CS616">
        <v>113.91</v>
      </c>
      <c r="CT616">
        <v>0</v>
      </c>
      <c r="CU616">
        <v>19</v>
      </c>
      <c r="CV616">
        <v>358.5</v>
      </c>
      <c r="CW616" t="s">
        <v>1444</v>
      </c>
      <c r="CX616">
        <v>5368.59</v>
      </c>
      <c r="CY616">
        <v>0.06</v>
      </c>
      <c r="CZ616">
        <v>0.02</v>
      </c>
      <c r="DA616">
        <v>0</v>
      </c>
      <c r="DB616">
        <v>0</v>
      </c>
      <c r="DC616">
        <v>0</v>
      </c>
      <c r="DD616">
        <v>0.06</v>
      </c>
      <c r="DE616">
        <v>0</v>
      </c>
      <c r="DF616">
        <v>0.22</v>
      </c>
      <c r="DG616">
        <v>0</v>
      </c>
      <c r="DH616">
        <v>0</v>
      </c>
      <c r="DI616">
        <v>0</v>
      </c>
      <c r="DJ616">
        <v>0</v>
      </c>
      <c r="DK616">
        <v>0</v>
      </c>
      <c r="DL616">
        <v>0.06</v>
      </c>
      <c r="DM616">
        <v>0</v>
      </c>
      <c r="DN616">
        <v>0.11</v>
      </c>
      <c r="DO616">
        <v>0</v>
      </c>
      <c r="DP616">
        <v>0.01</v>
      </c>
      <c r="DQ616">
        <v>0.33</v>
      </c>
      <c r="DR616">
        <v>0</v>
      </c>
      <c r="DS616">
        <v>0</v>
      </c>
      <c r="DT616">
        <v>0</v>
      </c>
      <c r="DU616">
        <v>0.13</v>
      </c>
      <c r="DV616">
        <v>0</v>
      </c>
      <c r="DW616">
        <v>0</v>
      </c>
      <c r="DX616">
        <v>0</v>
      </c>
      <c r="DY616" s="5" t="s">
        <v>1444</v>
      </c>
      <c r="DZ616" s="5" t="s">
        <v>2918</v>
      </c>
      <c r="EA616" s="5" t="s">
        <v>2414</v>
      </c>
      <c r="EB616" s="5" t="s">
        <v>2862</v>
      </c>
      <c r="EC616" s="5">
        <v>5368.5924023899997</v>
      </c>
      <c r="ED616" s="8">
        <v>4335.2090376032002</v>
      </c>
      <c r="EE616" s="7">
        <v>0.81</v>
      </c>
    </row>
    <row r="617" spans="1:135">
      <c r="A617">
        <v>1</v>
      </c>
      <c r="B617" t="s">
        <v>2238</v>
      </c>
      <c r="C617" t="s">
        <v>1443</v>
      </c>
      <c r="D617" t="s">
        <v>374</v>
      </c>
      <c r="E617" t="s">
        <v>1446</v>
      </c>
      <c r="F617" t="s">
        <v>1447</v>
      </c>
      <c r="G617">
        <v>2295.50147732</v>
      </c>
      <c r="H617">
        <v>297.375</v>
      </c>
      <c r="I617">
        <v>304.8125</v>
      </c>
      <c r="J617">
        <v>418.125</v>
      </c>
      <c r="K617">
        <v>424.1875</v>
      </c>
      <c r="L617">
        <v>658.3125</v>
      </c>
      <c r="M617">
        <v>192.9375</v>
      </c>
      <c r="N617">
        <v>175.19117736816406</v>
      </c>
      <c r="O617">
        <v>332.32696533203125</v>
      </c>
      <c r="P617">
        <v>261.70884511923333</v>
      </c>
      <c r="Q617">
        <v>63</v>
      </c>
      <c r="R617">
        <v>0</v>
      </c>
      <c r="S617">
        <v>1598.25</v>
      </c>
      <c r="T617">
        <v>148.5</v>
      </c>
      <c r="U617">
        <v>321.1875</v>
      </c>
      <c r="V617">
        <v>164.8125</v>
      </c>
      <c r="W617">
        <v>881.85078811967446</v>
      </c>
      <c r="X617">
        <v>14.84091852013176</v>
      </c>
      <c r="Y617">
        <v>9</v>
      </c>
      <c r="Z617">
        <v>29160.172200000001</v>
      </c>
      <c r="AA617">
        <v>10.52</v>
      </c>
      <c r="AB617">
        <v>4.5199999999999996</v>
      </c>
      <c r="AC617">
        <v>4.5199999999999996</v>
      </c>
      <c r="AD617">
        <v>0</v>
      </c>
      <c r="AE617">
        <v>0.74</v>
      </c>
      <c r="AF617">
        <v>2.95</v>
      </c>
      <c r="AG617">
        <v>2.31</v>
      </c>
      <c r="AH617">
        <v>5.6</v>
      </c>
      <c r="AI617">
        <v>3.9</v>
      </c>
      <c r="AJ617">
        <v>1.1000000000000001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0</v>
      </c>
      <c r="BJ617">
        <v>0</v>
      </c>
      <c r="BK617">
        <v>0</v>
      </c>
      <c r="BL617">
        <v>0</v>
      </c>
      <c r="BM617">
        <v>0</v>
      </c>
      <c r="BN617">
        <v>0</v>
      </c>
      <c r="BO617">
        <v>0</v>
      </c>
      <c r="BP617">
        <v>0</v>
      </c>
      <c r="BQ617">
        <v>2.77</v>
      </c>
      <c r="BR617">
        <v>0</v>
      </c>
      <c r="BS617">
        <v>0</v>
      </c>
      <c r="BT617">
        <v>0</v>
      </c>
      <c r="BU617">
        <v>0</v>
      </c>
      <c r="BV617">
        <v>0</v>
      </c>
      <c r="BW617">
        <v>0</v>
      </c>
      <c r="BX617">
        <v>0</v>
      </c>
      <c r="BY617">
        <v>0</v>
      </c>
      <c r="BZ617">
        <v>0</v>
      </c>
      <c r="CA617">
        <v>0.45</v>
      </c>
      <c r="CB617">
        <v>0</v>
      </c>
      <c r="CC617">
        <v>0</v>
      </c>
      <c r="CD617">
        <v>0</v>
      </c>
      <c r="CE617">
        <v>0</v>
      </c>
      <c r="CF617">
        <v>0</v>
      </c>
      <c r="CG617">
        <v>0</v>
      </c>
      <c r="CH617">
        <v>0</v>
      </c>
      <c r="CI617">
        <v>2.25</v>
      </c>
      <c r="CJ617">
        <v>0</v>
      </c>
      <c r="CK617">
        <v>1.61</v>
      </c>
      <c r="CL617">
        <v>0</v>
      </c>
      <c r="CM617">
        <v>0</v>
      </c>
      <c r="CN617">
        <v>0</v>
      </c>
      <c r="CO617">
        <v>0</v>
      </c>
      <c r="CP617">
        <v>0</v>
      </c>
      <c r="CQ617">
        <v>0</v>
      </c>
      <c r="CR617">
        <v>0</v>
      </c>
      <c r="CS617">
        <v>3.44</v>
      </c>
      <c r="CT617">
        <v>0</v>
      </c>
      <c r="CU617">
        <v>6</v>
      </c>
      <c r="CV617">
        <v>16.2</v>
      </c>
      <c r="CW617" t="s">
        <v>1446</v>
      </c>
      <c r="CX617">
        <v>2295.5</v>
      </c>
      <c r="CY617">
        <v>0.09</v>
      </c>
      <c r="CZ617">
        <v>0.02</v>
      </c>
      <c r="DA617">
        <v>0</v>
      </c>
      <c r="DB617">
        <v>0</v>
      </c>
      <c r="DC617">
        <v>0</v>
      </c>
      <c r="DD617">
        <v>0</v>
      </c>
      <c r="DE617">
        <v>0</v>
      </c>
      <c r="DF617">
        <v>0.08</v>
      </c>
      <c r="DG617">
        <v>0</v>
      </c>
      <c r="DH617">
        <v>0</v>
      </c>
      <c r="DI617">
        <v>0</v>
      </c>
      <c r="DJ617">
        <v>0</v>
      </c>
      <c r="DK617">
        <v>0</v>
      </c>
      <c r="DL617">
        <v>0.01</v>
      </c>
      <c r="DM617">
        <v>0</v>
      </c>
      <c r="DN617">
        <v>0.56000000000000005</v>
      </c>
      <c r="DO617">
        <v>0</v>
      </c>
      <c r="DP617">
        <v>0.05</v>
      </c>
      <c r="DQ617">
        <v>0.15</v>
      </c>
      <c r="DR617">
        <v>0</v>
      </c>
      <c r="DS617">
        <v>0</v>
      </c>
      <c r="DT617">
        <v>0.01</v>
      </c>
      <c r="DU617">
        <v>0.04</v>
      </c>
      <c r="DV617">
        <v>0</v>
      </c>
      <c r="DW617">
        <v>0</v>
      </c>
      <c r="DX617">
        <v>0</v>
      </c>
      <c r="DY617" s="5" t="s">
        <v>1446</v>
      </c>
      <c r="DZ617" s="5" t="s">
        <v>2919</v>
      </c>
      <c r="EA617" s="5" t="s">
        <v>2414</v>
      </c>
      <c r="EB617" s="5" t="s">
        <v>2862</v>
      </c>
      <c r="EC617" s="5">
        <v>2295.50147732</v>
      </c>
      <c r="ED617" s="8">
        <v>2703.2443209549997</v>
      </c>
      <c r="EE617" s="7">
        <v>1.18</v>
      </c>
    </row>
    <row r="618" spans="1:135">
      <c r="A618">
        <v>1</v>
      </c>
      <c r="B618" t="s">
        <v>2238</v>
      </c>
      <c r="C618" t="s">
        <v>1443</v>
      </c>
      <c r="D618" t="s">
        <v>374</v>
      </c>
      <c r="E618" t="s">
        <v>1448</v>
      </c>
      <c r="F618" t="s">
        <v>1449</v>
      </c>
      <c r="G618">
        <v>4261.09692946</v>
      </c>
      <c r="H618">
        <v>1093.125</v>
      </c>
      <c r="I618">
        <v>753.25</v>
      </c>
      <c r="J618">
        <v>904.375</v>
      </c>
      <c r="K618">
        <v>664.8125</v>
      </c>
      <c r="L618">
        <v>680.5</v>
      </c>
      <c r="M618">
        <v>166.75</v>
      </c>
      <c r="N618">
        <v>10.036005973815918</v>
      </c>
      <c r="O618">
        <v>135.30461120605469</v>
      </c>
      <c r="P618">
        <v>73.459975882983869</v>
      </c>
      <c r="Q618">
        <v>85.5625</v>
      </c>
      <c r="R618">
        <v>0</v>
      </c>
      <c r="S618">
        <v>3456.9375</v>
      </c>
      <c r="T618">
        <v>122.4375</v>
      </c>
      <c r="U618">
        <v>201.9375</v>
      </c>
      <c r="V618">
        <v>395.9375</v>
      </c>
      <c r="W618">
        <v>828.61235205256446</v>
      </c>
      <c r="X618">
        <v>15.431355909830895</v>
      </c>
      <c r="Y618">
        <v>215</v>
      </c>
      <c r="Z618">
        <v>2754720.0052</v>
      </c>
      <c r="AA618">
        <v>331.21</v>
      </c>
      <c r="AB618">
        <v>216.43</v>
      </c>
      <c r="AC618">
        <v>205.84</v>
      </c>
      <c r="AD618">
        <v>10.59</v>
      </c>
      <c r="AE618">
        <v>18.72</v>
      </c>
      <c r="AF618">
        <v>74.040000000000006</v>
      </c>
      <c r="AG618">
        <v>22.02</v>
      </c>
      <c r="AH618">
        <v>117</v>
      </c>
      <c r="AI618">
        <v>62.2</v>
      </c>
      <c r="AJ618">
        <v>27.6</v>
      </c>
      <c r="AK618">
        <v>7.2</v>
      </c>
      <c r="AL618">
        <v>4.96</v>
      </c>
      <c r="AM618">
        <v>0</v>
      </c>
      <c r="AN618">
        <v>0</v>
      </c>
      <c r="AO618">
        <v>0</v>
      </c>
      <c r="AP618">
        <v>0</v>
      </c>
      <c r="AQ618">
        <v>5.68</v>
      </c>
      <c r="AR618">
        <v>0</v>
      </c>
      <c r="AS618">
        <v>5.94</v>
      </c>
      <c r="AT618">
        <v>7.18</v>
      </c>
      <c r="AU618">
        <v>0</v>
      </c>
      <c r="AV618">
        <v>6.55</v>
      </c>
      <c r="AW618">
        <v>16.010000000000002</v>
      </c>
      <c r="AX618">
        <v>0</v>
      </c>
      <c r="AY618">
        <v>0</v>
      </c>
      <c r="AZ618">
        <v>0</v>
      </c>
      <c r="BA618">
        <v>0</v>
      </c>
      <c r="BB618">
        <v>2.82</v>
      </c>
      <c r="BC618">
        <v>1.48</v>
      </c>
      <c r="BD618">
        <v>0</v>
      </c>
      <c r="BE618">
        <v>0</v>
      </c>
      <c r="BF618">
        <v>0</v>
      </c>
      <c r="BG618">
        <v>0.53</v>
      </c>
      <c r="BH618">
        <v>0</v>
      </c>
      <c r="BI618">
        <v>0</v>
      </c>
      <c r="BJ618">
        <v>0</v>
      </c>
      <c r="BK618">
        <v>0</v>
      </c>
      <c r="BL618">
        <v>0.59</v>
      </c>
      <c r="BM618">
        <v>2.6</v>
      </c>
      <c r="BN618">
        <v>0</v>
      </c>
      <c r="BO618">
        <v>13.94</v>
      </c>
      <c r="BP618">
        <v>0</v>
      </c>
      <c r="BQ618">
        <v>10.16</v>
      </c>
      <c r="BR618">
        <v>0</v>
      </c>
      <c r="BS618">
        <v>12.9</v>
      </c>
      <c r="BT618">
        <v>0</v>
      </c>
      <c r="BU618">
        <v>6.8</v>
      </c>
      <c r="BV618">
        <v>0</v>
      </c>
      <c r="BW618">
        <v>7.32</v>
      </c>
      <c r="BX618">
        <v>0</v>
      </c>
      <c r="BY618">
        <v>12.3</v>
      </c>
      <c r="BZ618">
        <v>0</v>
      </c>
      <c r="CA618">
        <v>13.2</v>
      </c>
      <c r="CB618">
        <v>1.5</v>
      </c>
      <c r="CC618">
        <v>0</v>
      </c>
      <c r="CD618">
        <v>7.9</v>
      </c>
      <c r="CE618">
        <v>6.93</v>
      </c>
      <c r="CF618">
        <v>26.45</v>
      </c>
      <c r="CG618">
        <v>11.83</v>
      </c>
      <c r="CH618">
        <v>0</v>
      </c>
      <c r="CI618">
        <v>27.96</v>
      </c>
      <c r="CJ618">
        <v>0</v>
      </c>
      <c r="CK618">
        <v>28.83</v>
      </c>
      <c r="CL618">
        <v>0</v>
      </c>
      <c r="CM618">
        <v>0</v>
      </c>
      <c r="CN618">
        <v>2.3199999999999998</v>
      </c>
      <c r="CO618">
        <v>9.49</v>
      </c>
      <c r="CP618">
        <v>19.3</v>
      </c>
      <c r="CQ618">
        <v>0</v>
      </c>
      <c r="CR618">
        <v>0</v>
      </c>
      <c r="CS618">
        <v>57.74</v>
      </c>
      <c r="CT618">
        <v>0</v>
      </c>
      <c r="CU618">
        <v>196</v>
      </c>
      <c r="CV618">
        <v>322.5</v>
      </c>
      <c r="CW618" t="s">
        <v>1448</v>
      </c>
      <c r="CX618">
        <v>4261.1000000000004</v>
      </c>
      <c r="CY618">
        <v>0.09</v>
      </c>
      <c r="CZ618">
        <v>0.04</v>
      </c>
      <c r="DA618">
        <v>0.01</v>
      </c>
      <c r="DB618">
        <v>0</v>
      </c>
      <c r="DC618">
        <v>0</v>
      </c>
      <c r="DD618">
        <v>0.01</v>
      </c>
      <c r="DE618">
        <v>0</v>
      </c>
      <c r="DF618">
        <v>0.13</v>
      </c>
      <c r="DG618">
        <v>0</v>
      </c>
      <c r="DH618">
        <v>0</v>
      </c>
      <c r="DI618">
        <v>0</v>
      </c>
      <c r="DJ618">
        <v>0</v>
      </c>
      <c r="DK618">
        <v>0</v>
      </c>
      <c r="DL618">
        <v>0</v>
      </c>
      <c r="DM618">
        <v>0</v>
      </c>
      <c r="DN618">
        <v>0.54</v>
      </c>
      <c r="DO618">
        <v>0</v>
      </c>
      <c r="DP618">
        <v>0.01</v>
      </c>
      <c r="DQ618">
        <v>0.17</v>
      </c>
      <c r="DR618">
        <v>0</v>
      </c>
      <c r="DS618">
        <v>0</v>
      </c>
      <c r="DT618">
        <v>0</v>
      </c>
      <c r="DU618">
        <v>0</v>
      </c>
      <c r="DV618">
        <v>0</v>
      </c>
      <c r="DW618">
        <v>0</v>
      </c>
      <c r="DX618">
        <v>0</v>
      </c>
      <c r="DY618" s="5" t="s">
        <v>1448</v>
      </c>
      <c r="DZ618" s="5" t="s">
        <v>2920</v>
      </c>
      <c r="EA618" s="5" t="s">
        <v>2414</v>
      </c>
      <c r="EB618" s="5" t="s">
        <v>2862</v>
      </c>
      <c r="EC618" s="5">
        <v>4261.09692946</v>
      </c>
      <c r="ED618" s="8">
        <v>1633.1459349686002</v>
      </c>
      <c r="EE618" s="7">
        <v>0.38</v>
      </c>
    </row>
    <row r="619" spans="1:135">
      <c r="A619">
        <v>1</v>
      </c>
      <c r="B619" t="s">
        <v>2238</v>
      </c>
      <c r="C619" t="s">
        <v>1443</v>
      </c>
      <c r="D619" t="s">
        <v>374</v>
      </c>
      <c r="E619" t="s">
        <v>1450</v>
      </c>
      <c r="F619" t="s">
        <v>1451</v>
      </c>
      <c r="G619">
        <v>2238.2972942699998</v>
      </c>
      <c r="H619">
        <v>546.875</v>
      </c>
      <c r="I619">
        <v>271</v>
      </c>
      <c r="J619">
        <v>364.6875</v>
      </c>
      <c r="K619">
        <v>343.5625</v>
      </c>
      <c r="L619">
        <v>523.625</v>
      </c>
      <c r="M619">
        <v>187.5625</v>
      </c>
      <c r="N619">
        <v>59.949356079101563</v>
      </c>
      <c r="O619">
        <v>171.33404541015625</v>
      </c>
      <c r="P619">
        <v>133.10489884997878</v>
      </c>
      <c r="Q619">
        <v>1.625</v>
      </c>
      <c r="R619">
        <v>0</v>
      </c>
      <c r="S619">
        <v>1893.4375</v>
      </c>
      <c r="T619">
        <v>136.875</v>
      </c>
      <c r="U619">
        <v>58.25</v>
      </c>
      <c r="V619">
        <v>147.125</v>
      </c>
      <c r="W619">
        <v>827.16221576624389</v>
      </c>
      <c r="X619">
        <v>15.136482205709818</v>
      </c>
      <c r="Y619">
        <v>90</v>
      </c>
      <c r="Z619">
        <v>894597.15659999999</v>
      </c>
      <c r="AA619">
        <v>87.2</v>
      </c>
      <c r="AB619">
        <v>73.14</v>
      </c>
      <c r="AC619">
        <v>70.38</v>
      </c>
      <c r="AD619">
        <v>2.76</v>
      </c>
      <c r="AE619">
        <v>8.8699999999999992</v>
      </c>
      <c r="AF619">
        <v>5.1100000000000003</v>
      </c>
      <c r="AG619">
        <v>0.08</v>
      </c>
      <c r="AH619">
        <v>32</v>
      </c>
      <c r="AI619">
        <v>36.6</v>
      </c>
      <c r="AJ619">
        <v>6.5</v>
      </c>
      <c r="AK619">
        <v>8</v>
      </c>
      <c r="AL619">
        <v>6.27</v>
      </c>
      <c r="AM619">
        <v>0</v>
      </c>
      <c r="AN619">
        <v>0</v>
      </c>
      <c r="AO619">
        <v>0</v>
      </c>
      <c r="AP619">
        <v>0</v>
      </c>
      <c r="AQ619">
        <v>0.85</v>
      </c>
      <c r="AR619">
        <v>0</v>
      </c>
      <c r="AS619">
        <v>4.7300000000000004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  <c r="BJ619">
        <v>0</v>
      </c>
      <c r="BK619">
        <v>0</v>
      </c>
      <c r="BL619">
        <v>0</v>
      </c>
      <c r="BM619">
        <v>0</v>
      </c>
      <c r="BN619">
        <v>0</v>
      </c>
      <c r="BO619">
        <v>1.08</v>
      </c>
      <c r="BP619">
        <v>0</v>
      </c>
      <c r="BQ619">
        <v>12.9</v>
      </c>
      <c r="BR619">
        <v>0</v>
      </c>
      <c r="BS619">
        <v>0.57999999999999996</v>
      </c>
      <c r="BT619">
        <v>1.19</v>
      </c>
      <c r="BU619">
        <v>9.94</v>
      </c>
      <c r="BV619">
        <v>0</v>
      </c>
      <c r="BW619">
        <v>1.54</v>
      </c>
      <c r="BX619">
        <v>0</v>
      </c>
      <c r="BY619">
        <v>0.32</v>
      </c>
      <c r="BZ619">
        <v>0</v>
      </c>
      <c r="CA619">
        <v>2.48</v>
      </c>
      <c r="CB619">
        <v>0</v>
      </c>
      <c r="CC619">
        <v>0</v>
      </c>
      <c r="CD619">
        <v>1.05</v>
      </c>
      <c r="CE619">
        <v>0</v>
      </c>
      <c r="CF619">
        <v>1.44</v>
      </c>
      <c r="CG619">
        <v>0</v>
      </c>
      <c r="CH619">
        <v>0</v>
      </c>
      <c r="CI619">
        <v>15.48</v>
      </c>
      <c r="CJ619">
        <v>0</v>
      </c>
      <c r="CK619">
        <v>5.5</v>
      </c>
      <c r="CL619">
        <v>0</v>
      </c>
      <c r="CM619">
        <v>0</v>
      </c>
      <c r="CN619">
        <v>5.89</v>
      </c>
      <c r="CO619">
        <v>2.4300000000000002</v>
      </c>
      <c r="CP619">
        <v>7.85</v>
      </c>
      <c r="CQ619">
        <v>1.6</v>
      </c>
      <c r="CR619">
        <v>0</v>
      </c>
      <c r="CS619">
        <v>4.08</v>
      </c>
      <c r="CT619">
        <v>0</v>
      </c>
      <c r="CU619">
        <v>49</v>
      </c>
      <c r="CV619">
        <v>117</v>
      </c>
      <c r="CW619" t="s">
        <v>1450</v>
      </c>
      <c r="CX619">
        <v>2238.3000000000002</v>
      </c>
      <c r="CY619">
        <v>0.06</v>
      </c>
      <c r="CZ619">
        <v>0.01</v>
      </c>
      <c r="DA619">
        <v>0</v>
      </c>
      <c r="DB619">
        <v>0</v>
      </c>
      <c r="DC619">
        <v>0</v>
      </c>
      <c r="DD619">
        <v>0</v>
      </c>
      <c r="DE619">
        <v>0</v>
      </c>
      <c r="DF619">
        <v>0.18</v>
      </c>
      <c r="DG619">
        <v>0</v>
      </c>
      <c r="DH619">
        <v>0</v>
      </c>
      <c r="DI619">
        <v>0</v>
      </c>
      <c r="DJ619">
        <v>0</v>
      </c>
      <c r="DK619">
        <v>0</v>
      </c>
      <c r="DL619">
        <v>0</v>
      </c>
      <c r="DM619">
        <v>0</v>
      </c>
      <c r="DN619">
        <v>0.4</v>
      </c>
      <c r="DO619">
        <v>0</v>
      </c>
      <c r="DP619">
        <v>0.02</v>
      </c>
      <c r="DQ619">
        <v>0.33</v>
      </c>
      <c r="DR619">
        <v>0</v>
      </c>
      <c r="DS619">
        <v>0</v>
      </c>
      <c r="DT619">
        <v>0</v>
      </c>
      <c r="DU619">
        <v>0</v>
      </c>
      <c r="DV619">
        <v>0</v>
      </c>
      <c r="DW619">
        <v>0</v>
      </c>
      <c r="DX619">
        <v>0</v>
      </c>
      <c r="DY619" s="5" t="s">
        <v>1450</v>
      </c>
      <c r="DZ619" s="5" t="s">
        <v>2921</v>
      </c>
      <c r="EA619" s="5" t="s">
        <v>2414</v>
      </c>
      <c r="EB619" s="5" t="s">
        <v>2862</v>
      </c>
      <c r="EC619" s="5">
        <v>2238.2972942699998</v>
      </c>
      <c r="ED619" s="8">
        <v>1010.6165935104</v>
      </c>
      <c r="EE619" s="7">
        <v>0.45</v>
      </c>
    </row>
    <row r="620" spans="1:135">
      <c r="A620">
        <v>1</v>
      </c>
      <c r="B620" t="s">
        <v>2238</v>
      </c>
      <c r="C620" t="s">
        <v>1443</v>
      </c>
      <c r="D620" t="s">
        <v>374</v>
      </c>
      <c r="E620" t="s">
        <v>1452</v>
      </c>
      <c r="F620" t="s">
        <v>1453</v>
      </c>
      <c r="G620">
        <v>8342.5051380999994</v>
      </c>
      <c r="H620">
        <v>7351.8125</v>
      </c>
      <c r="I620">
        <v>616.0625</v>
      </c>
      <c r="J620">
        <v>226.875</v>
      </c>
      <c r="K620">
        <v>81.4375</v>
      </c>
      <c r="L620">
        <v>60.125</v>
      </c>
      <c r="M620">
        <v>7</v>
      </c>
      <c r="N620">
        <v>0</v>
      </c>
      <c r="O620">
        <v>123.49015045166016</v>
      </c>
      <c r="P620">
        <v>58.639649406095373</v>
      </c>
      <c r="Q620">
        <v>228.9375</v>
      </c>
      <c r="R620">
        <v>0</v>
      </c>
      <c r="S620">
        <v>3687.5</v>
      </c>
      <c r="T620">
        <v>4278</v>
      </c>
      <c r="U620">
        <v>113.875</v>
      </c>
      <c r="V620">
        <v>35</v>
      </c>
      <c r="W620">
        <v>788.43390788802071</v>
      </c>
      <c r="X620">
        <v>15.111771643959322</v>
      </c>
      <c r="Y620">
        <v>129</v>
      </c>
      <c r="Z620">
        <v>547563.67870000005</v>
      </c>
      <c r="AA620">
        <v>172.1</v>
      </c>
      <c r="AB620">
        <v>159.09</v>
      </c>
      <c r="AC620">
        <v>158.82</v>
      </c>
      <c r="AD620">
        <v>0.27</v>
      </c>
      <c r="AE620">
        <v>10.95</v>
      </c>
      <c r="AF620">
        <v>1.49</v>
      </c>
      <c r="AG620">
        <v>0.56999999999999995</v>
      </c>
      <c r="AH620">
        <v>96.5</v>
      </c>
      <c r="AI620">
        <v>12.3</v>
      </c>
      <c r="AJ620">
        <v>6.5</v>
      </c>
      <c r="AK620">
        <v>0.8</v>
      </c>
      <c r="AL620">
        <v>22.92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1.23</v>
      </c>
      <c r="AT620">
        <v>4.83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0</v>
      </c>
      <c r="BI620">
        <v>0</v>
      </c>
      <c r="BJ620">
        <v>1.61</v>
      </c>
      <c r="BK620">
        <v>0</v>
      </c>
      <c r="BL620">
        <v>0</v>
      </c>
      <c r="BM620">
        <v>0</v>
      </c>
      <c r="BN620">
        <v>7.1</v>
      </c>
      <c r="BO620">
        <v>7.57</v>
      </c>
      <c r="BP620">
        <v>1.69</v>
      </c>
      <c r="BQ620">
        <v>2.5</v>
      </c>
      <c r="BR620">
        <v>0</v>
      </c>
      <c r="BS620">
        <v>2.5100000000000002</v>
      </c>
      <c r="BT620">
        <v>2.33</v>
      </c>
      <c r="BU620">
        <v>3.05</v>
      </c>
      <c r="BV620">
        <v>0</v>
      </c>
      <c r="BW620">
        <v>0</v>
      </c>
      <c r="BX620">
        <v>0</v>
      </c>
      <c r="BY620">
        <v>0</v>
      </c>
      <c r="BZ620">
        <v>0</v>
      </c>
      <c r="CA620">
        <v>21.17</v>
      </c>
      <c r="CB620">
        <v>0</v>
      </c>
      <c r="CC620">
        <v>1.18</v>
      </c>
      <c r="CD620">
        <v>0</v>
      </c>
      <c r="CE620">
        <v>0</v>
      </c>
      <c r="CF620">
        <v>0</v>
      </c>
      <c r="CG620">
        <v>0</v>
      </c>
      <c r="CH620">
        <v>0.64</v>
      </c>
      <c r="CI620">
        <v>7.3</v>
      </c>
      <c r="CJ620">
        <v>0</v>
      </c>
      <c r="CK620">
        <v>10.61</v>
      </c>
      <c r="CL620">
        <v>0</v>
      </c>
      <c r="CM620">
        <v>0</v>
      </c>
      <c r="CN620">
        <v>1.41</v>
      </c>
      <c r="CO620">
        <v>3.01</v>
      </c>
      <c r="CP620">
        <v>66.2</v>
      </c>
      <c r="CQ620">
        <v>0</v>
      </c>
      <c r="CR620">
        <v>0</v>
      </c>
      <c r="CS620">
        <v>3.24</v>
      </c>
      <c r="CT620">
        <v>0</v>
      </c>
      <c r="CU620">
        <v>114</v>
      </c>
      <c r="CV620">
        <v>154.79999999999998</v>
      </c>
      <c r="CW620" t="s">
        <v>1452</v>
      </c>
      <c r="CX620">
        <v>8342.51</v>
      </c>
      <c r="CY620">
        <v>0.05</v>
      </c>
      <c r="CZ620">
        <v>0.06</v>
      </c>
      <c r="DA620">
        <v>0</v>
      </c>
      <c r="DB620">
        <v>0</v>
      </c>
      <c r="DC620">
        <v>0</v>
      </c>
      <c r="DD620">
        <v>0</v>
      </c>
      <c r="DE620">
        <v>0</v>
      </c>
      <c r="DF620">
        <v>0.02</v>
      </c>
      <c r="DG620">
        <v>0</v>
      </c>
      <c r="DH620">
        <v>0</v>
      </c>
      <c r="DI620">
        <v>0</v>
      </c>
      <c r="DJ620">
        <v>0</v>
      </c>
      <c r="DK620">
        <v>0</v>
      </c>
      <c r="DL620">
        <v>0</v>
      </c>
      <c r="DM620">
        <v>0</v>
      </c>
      <c r="DN620">
        <v>0.16</v>
      </c>
      <c r="DO620">
        <v>0</v>
      </c>
      <c r="DP620">
        <v>0</v>
      </c>
      <c r="DQ620">
        <v>0.68</v>
      </c>
      <c r="DR620">
        <v>0</v>
      </c>
      <c r="DS620">
        <v>0</v>
      </c>
      <c r="DT620">
        <v>0</v>
      </c>
      <c r="DU620">
        <v>0.01</v>
      </c>
      <c r="DV620">
        <v>0.01</v>
      </c>
      <c r="DW620">
        <v>0</v>
      </c>
      <c r="DX620">
        <v>0</v>
      </c>
      <c r="DY620" s="5" t="s">
        <v>1452</v>
      </c>
      <c r="DZ620" s="5" t="s">
        <v>2922</v>
      </c>
      <c r="EA620" s="5" t="s">
        <v>2414</v>
      </c>
      <c r="EB620" s="5" t="s">
        <v>2862</v>
      </c>
      <c r="EC620" s="5">
        <v>8342.5051380999994</v>
      </c>
      <c r="ED620" s="8">
        <v>2847.5220702199999</v>
      </c>
      <c r="EE620" s="7">
        <v>0.34</v>
      </c>
    </row>
    <row r="621" spans="1:135">
      <c r="A621">
        <v>1</v>
      </c>
      <c r="B621" t="s">
        <v>2238</v>
      </c>
      <c r="C621" t="s">
        <v>1443</v>
      </c>
      <c r="D621" t="s">
        <v>374</v>
      </c>
      <c r="E621" t="s">
        <v>1454</v>
      </c>
      <c r="F621" t="s">
        <v>1455</v>
      </c>
      <c r="G621">
        <v>4795.5909726299997</v>
      </c>
      <c r="H621">
        <v>1309.25</v>
      </c>
      <c r="I621">
        <v>783.25</v>
      </c>
      <c r="J621">
        <v>989.0625</v>
      </c>
      <c r="K621">
        <v>759.8125</v>
      </c>
      <c r="L621">
        <v>810.625</v>
      </c>
      <c r="M621">
        <v>143.6875</v>
      </c>
      <c r="N621">
        <v>2.1932315826416016</v>
      </c>
      <c r="O621">
        <v>123.89433288574219</v>
      </c>
      <c r="P621">
        <v>62.013549139333399</v>
      </c>
      <c r="Q621">
        <v>94.5</v>
      </c>
      <c r="R621">
        <v>9.9375</v>
      </c>
      <c r="S621">
        <v>3662.5625</v>
      </c>
      <c r="T621">
        <v>65.75</v>
      </c>
      <c r="U621">
        <v>536.3125</v>
      </c>
      <c r="V621">
        <v>426.625</v>
      </c>
      <c r="W621">
        <v>811.35694087906074</v>
      </c>
      <c r="X621">
        <v>15.326255326357488</v>
      </c>
      <c r="Y621">
        <v>335</v>
      </c>
      <c r="Z621">
        <v>3181273.0972000002</v>
      </c>
      <c r="AA621">
        <v>773.71</v>
      </c>
      <c r="AB621">
        <v>641.52</v>
      </c>
      <c r="AC621">
        <v>611.99</v>
      </c>
      <c r="AD621">
        <v>29.53</v>
      </c>
      <c r="AE621">
        <v>29.22</v>
      </c>
      <c r="AF621">
        <v>75.55</v>
      </c>
      <c r="AG621">
        <v>27.42</v>
      </c>
      <c r="AH621">
        <v>617</v>
      </c>
      <c r="AI621">
        <v>30.7</v>
      </c>
      <c r="AJ621">
        <v>17.400000000000002</v>
      </c>
      <c r="AK621">
        <v>1.6</v>
      </c>
      <c r="AL621">
        <v>74.86</v>
      </c>
      <c r="AM621">
        <v>156.09</v>
      </c>
      <c r="AN621">
        <v>12.86</v>
      </c>
      <c r="AO621">
        <v>0</v>
      </c>
      <c r="AP621">
        <v>3.32</v>
      </c>
      <c r="AQ621">
        <v>0</v>
      </c>
      <c r="AR621">
        <v>3.24</v>
      </c>
      <c r="AS621">
        <v>25.19</v>
      </c>
      <c r="AT621">
        <v>0.79</v>
      </c>
      <c r="AU621">
        <v>0.64</v>
      </c>
      <c r="AV621">
        <v>0</v>
      </c>
      <c r="AW621">
        <v>2.2200000000000002</v>
      </c>
      <c r="AX621">
        <v>0</v>
      </c>
      <c r="AY621">
        <v>4.0999999999999996</v>
      </c>
      <c r="AZ621">
        <v>0</v>
      </c>
      <c r="BA621">
        <v>0</v>
      </c>
      <c r="BB621">
        <v>4.17</v>
      </c>
      <c r="BC621">
        <v>0</v>
      </c>
      <c r="BD621">
        <v>0.56000000000000005</v>
      </c>
      <c r="BE621">
        <v>0</v>
      </c>
      <c r="BF621">
        <v>0</v>
      </c>
      <c r="BG621">
        <v>2.21</v>
      </c>
      <c r="BH621">
        <v>0</v>
      </c>
      <c r="BI621">
        <v>0</v>
      </c>
      <c r="BJ621">
        <v>0</v>
      </c>
      <c r="BK621">
        <v>0</v>
      </c>
      <c r="BL621">
        <v>0</v>
      </c>
      <c r="BM621">
        <v>1.51</v>
      </c>
      <c r="BN621">
        <v>123.96</v>
      </c>
      <c r="BO621">
        <v>18.04</v>
      </c>
      <c r="BP621">
        <v>0</v>
      </c>
      <c r="BQ621">
        <v>6.3</v>
      </c>
      <c r="BR621">
        <v>0</v>
      </c>
      <c r="BS621">
        <v>27.15</v>
      </c>
      <c r="BT621">
        <v>0</v>
      </c>
      <c r="BU621">
        <v>13.68</v>
      </c>
      <c r="BV621">
        <v>0</v>
      </c>
      <c r="BW621">
        <v>5.97</v>
      </c>
      <c r="BX621">
        <v>0.23</v>
      </c>
      <c r="BY621">
        <v>4.09</v>
      </c>
      <c r="BZ621">
        <v>0</v>
      </c>
      <c r="CA621">
        <v>30.11</v>
      </c>
      <c r="CB621">
        <v>0</v>
      </c>
      <c r="CC621">
        <v>3.06</v>
      </c>
      <c r="CD621">
        <v>6.69</v>
      </c>
      <c r="CE621">
        <v>12.77</v>
      </c>
      <c r="CF621">
        <v>25.84</v>
      </c>
      <c r="CG621">
        <v>6.14</v>
      </c>
      <c r="CH621">
        <v>0</v>
      </c>
      <c r="CI621">
        <v>17.93</v>
      </c>
      <c r="CJ621">
        <v>0</v>
      </c>
      <c r="CK621">
        <v>24.98</v>
      </c>
      <c r="CL621">
        <v>0</v>
      </c>
      <c r="CM621">
        <v>0</v>
      </c>
      <c r="CN621">
        <v>1.32</v>
      </c>
      <c r="CO621">
        <v>11.12</v>
      </c>
      <c r="CP621">
        <v>96.72</v>
      </c>
      <c r="CQ621">
        <v>1.1300000000000001</v>
      </c>
      <c r="CR621">
        <v>0</v>
      </c>
      <c r="CS621">
        <v>44.72</v>
      </c>
      <c r="CT621">
        <v>0</v>
      </c>
      <c r="CU621">
        <v>532</v>
      </c>
      <c r="CV621">
        <v>435.5</v>
      </c>
      <c r="CW621" t="s">
        <v>1454</v>
      </c>
      <c r="CX621">
        <v>4795.59</v>
      </c>
      <c r="CY621">
        <v>0.08</v>
      </c>
      <c r="CZ621">
        <v>0.11</v>
      </c>
      <c r="DA621">
        <v>0.03</v>
      </c>
      <c r="DB621">
        <v>0</v>
      </c>
      <c r="DC621">
        <v>0</v>
      </c>
      <c r="DD621">
        <v>0</v>
      </c>
      <c r="DE621">
        <v>0</v>
      </c>
      <c r="DF621">
        <v>0.13</v>
      </c>
      <c r="DG621">
        <v>0</v>
      </c>
      <c r="DH621">
        <v>0</v>
      </c>
      <c r="DI621">
        <v>0</v>
      </c>
      <c r="DJ621">
        <v>0</v>
      </c>
      <c r="DK621">
        <v>0</v>
      </c>
      <c r="DL621">
        <v>0</v>
      </c>
      <c r="DM621">
        <v>0</v>
      </c>
      <c r="DN621">
        <v>0.32</v>
      </c>
      <c r="DO621">
        <v>0</v>
      </c>
      <c r="DP621">
        <v>0.02</v>
      </c>
      <c r="DQ621">
        <v>0.3</v>
      </c>
      <c r="DR621">
        <v>0</v>
      </c>
      <c r="DS621">
        <v>0</v>
      </c>
      <c r="DT621">
        <v>0</v>
      </c>
      <c r="DU621">
        <v>0</v>
      </c>
      <c r="DV621">
        <v>0</v>
      </c>
      <c r="DW621">
        <v>0</v>
      </c>
      <c r="DX621">
        <v>0</v>
      </c>
      <c r="DY621" s="5" t="s">
        <v>1454</v>
      </c>
      <c r="DZ621" s="5" t="s">
        <v>2923</v>
      </c>
      <c r="EA621" s="5" t="s">
        <v>2414</v>
      </c>
      <c r="EB621" s="5" t="s">
        <v>2862</v>
      </c>
      <c r="EC621" s="5">
        <v>4795.5909726299997</v>
      </c>
      <c r="ED621" s="8">
        <v>24.2682398448</v>
      </c>
      <c r="EE621" s="7">
        <v>0.01</v>
      </c>
    </row>
    <row r="622" spans="1:135">
      <c r="A622">
        <v>1</v>
      </c>
      <c r="B622" t="s">
        <v>2238</v>
      </c>
      <c r="C622" t="s">
        <v>1443</v>
      </c>
      <c r="D622" t="s">
        <v>374</v>
      </c>
      <c r="E622" t="s">
        <v>1456</v>
      </c>
      <c r="F622" t="s">
        <v>1457</v>
      </c>
      <c r="G622">
        <v>2669.2827518600002</v>
      </c>
      <c r="H622">
        <v>711.6875</v>
      </c>
      <c r="I622">
        <v>452.4375</v>
      </c>
      <c r="J622">
        <v>524.9375</v>
      </c>
      <c r="K622">
        <v>385.0625</v>
      </c>
      <c r="L622">
        <v>460.3125</v>
      </c>
      <c r="M622">
        <v>134.875</v>
      </c>
      <c r="N622">
        <v>22.786397933959961</v>
      </c>
      <c r="O622">
        <v>137.12289428710938</v>
      </c>
      <c r="P622">
        <v>86.355150618637239</v>
      </c>
      <c r="Q622">
        <v>20.25</v>
      </c>
      <c r="R622">
        <v>0</v>
      </c>
      <c r="S622">
        <v>2237.0625</v>
      </c>
      <c r="T622">
        <v>0</v>
      </c>
      <c r="U622">
        <v>230.5625</v>
      </c>
      <c r="V622">
        <v>181.4375</v>
      </c>
      <c r="W622">
        <v>814.56157681593675</v>
      </c>
      <c r="X622">
        <v>15.273133266228141</v>
      </c>
      <c r="Y622">
        <v>135</v>
      </c>
      <c r="Z622">
        <v>1153451.5392</v>
      </c>
      <c r="AA622">
        <v>157.15</v>
      </c>
      <c r="AB622">
        <v>117.81</v>
      </c>
      <c r="AC622">
        <v>117.81</v>
      </c>
      <c r="AD622">
        <v>0</v>
      </c>
      <c r="AE622">
        <v>10.42</v>
      </c>
      <c r="AF622">
        <v>18.760000000000002</v>
      </c>
      <c r="AG622">
        <v>10.16</v>
      </c>
      <c r="AH622">
        <v>59.9</v>
      </c>
      <c r="AI622">
        <v>35</v>
      </c>
      <c r="AJ622">
        <v>6.8</v>
      </c>
      <c r="AK622">
        <v>2.4</v>
      </c>
      <c r="AL622">
        <v>10.91</v>
      </c>
      <c r="AM622">
        <v>0</v>
      </c>
      <c r="AN622">
        <v>3.95</v>
      </c>
      <c r="AO622">
        <v>0</v>
      </c>
      <c r="AP622">
        <v>0</v>
      </c>
      <c r="AQ622">
        <v>3.16</v>
      </c>
      <c r="AR622">
        <v>1.74</v>
      </c>
      <c r="AS622">
        <v>9.65</v>
      </c>
      <c r="AT622">
        <v>1.57</v>
      </c>
      <c r="AU622">
        <v>0.98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2.0499999999999998</v>
      </c>
      <c r="BC622">
        <v>1.4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0</v>
      </c>
      <c r="BJ622">
        <v>0</v>
      </c>
      <c r="BK622">
        <v>0</v>
      </c>
      <c r="BL622">
        <v>0</v>
      </c>
      <c r="BM622">
        <v>0</v>
      </c>
      <c r="BN622">
        <v>0</v>
      </c>
      <c r="BO622">
        <v>4.78</v>
      </c>
      <c r="BP622">
        <v>0</v>
      </c>
      <c r="BQ622">
        <v>0.48</v>
      </c>
      <c r="BR622">
        <v>0</v>
      </c>
      <c r="BS622">
        <v>0.72</v>
      </c>
      <c r="BT622">
        <v>0</v>
      </c>
      <c r="BU622">
        <v>5.31</v>
      </c>
      <c r="BV622">
        <v>0</v>
      </c>
      <c r="BW622">
        <v>1.92</v>
      </c>
      <c r="BX622">
        <v>0</v>
      </c>
      <c r="BY622">
        <v>0.53</v>
      </c>
      <c r="BZ622">
        <v>0</v>
      </c>
      <c r="CA622">
        <v>8.7799999999999994</v>
      </c>
      <c r="CB622">
        <v>0</v>
      </c>
      <c r="CC622">
        <v>1.6</v>
      </c>
      <c r="CD622">
        <v>2.93</v>
      </c>
      <c r="CE622">
        <v>1.37</v>
      </c>
      <c r="CF622">
        <v>13.4</v>
      </c>
      <c r="CG622">
        <v>1.07</v>
      </c>
      <c r="CH622">
        <v>0</v>
      </c>
      <c r="CI622">
        <v>11.06</v>
      </c>
      <c r="CJ622">
        <v>0</v>
      </c>
      <c r="CK622">
        <v>18.64</v>
      </c>
      <c r="CL622">
        <v>0</v>
      </c>
      <c r="CM622">
        <v>0</v>
      </c>
      <c r="CN622">
        <v>0</v>
      </c>
      <c r="CO622">
        <v>4.29</v>
      </c>
      <c r="CP622">
        <v>18.190000000000001</v>
      </c>
      <c r="CQ622">
        <v>0.83</v>
      </c>
      <c r="CR622">
        <v>0</v>
      </c>
      <c r="CS622">
        <v>25.84</v>
      </c>
      <c r="CT622">
        <v>0</v>
      </c>
      <c r="CU622">
        <v>90</v>
      </c>
      <c r="CV622">
        <v>229.5</v>
      </c>
      <c r="CW622" t="s">
        <v>1456</v>
      </c>
      <c r="CX622">
        <v>2669.28</v>
      </c>
      <c r="CY622">
        <v>0.05</v>
      </c>
      <c r="CZ622">
        <v>7.0000000000000007E-2</v>
      </c>
      <c r="DA622">
        <v>0</v>
      </c>
      <c r="DB622">
        <v>0</v>
      </c>
      <c r="DC622">
        <v>0</v>
      </c>
      <c r="DD622">
        <v>0</v>
      </c>
      <c r="DE622">
        <v>0</v>
      </c>
      <c r="DF622">
        <v>0.13</v>
      </c>
      <c r="DG622">
        <v>0</v>
      </c>
      <c r="DH622">
        <v>0</v>
      </c>
      <c r="DI622">
        <v>0</v>
      </c>
      <c r="DJ622">
        <v>0</v>
      </c>
      <c r="DK622">
        <v>0</v>
      </c>
      <c r="DL622">
        <v>0</v>
      </c>
      <c r="DM622">
        <v>0</v>
      </c>
      <c r="DN622">
        <v>0.38</v>
      </c>
      <c r="DO622">
        <v>0</v>
      </c>
      <c r="DP622">
        <v>0.02</v>
      </c>
      <c r="DQ622">
        <v>0.34</v>
      </c>
      <c r="DR622">
        <v>0</v>
      </c>
      <c r="DS622">
        <v>0</v>
      </c>
      <c r="DT622">
        <v>0</v>
      </c>
      <c r="DU622">
        <v>0</v>
      </c>
      <c r="DV622">
        <v>0</v>
      </c>
      <c r="DW622">
        <v>0</v>
      </c>
      <c r="DX622">
        <v>0</v>
      </c>
      <c r="DY622" s="5" t="s">
        <v>1456</v>
      </c>
      <c r="DZ622" s="5" t="s">
        <v>2924</v>
      </c>
      <c r="EA622" s="5" t="s">
        <v>2414</v>
      </c>
      <c r="EB622" s="5" t="s">
        <v>2862</v>
      </c>
      <c r="EC622" s="5">
        <v>2669.2827518600002</v>
      </c>
      <c r="ED622" s="8">
        <v>526.94725695299996</v>
      </c>
      <c r="EE622" s="7">
        <v>0.2</v>
      </c>
    </row>
    <row r="623" spans="1:135">
      <c r="A623">
        <v>1</v>
      </c>
      <c r="B623" t="s">
        <v>2238</v>
      </c>
      <c r="C623" t="s">
        <v>1443</v>
      </c>
      <c r="D623" t="s">
        <v>374</v>
      </c>
      <c r="E623" t="s">
        <v>1458</v>
      </c>
      <c r="F623" t="s">
        <v>1459</v>
      </c>
      <c r="G623">
        <v>2621.9686444200001</v>
      </c>
      <c r="H623">
        <v>935.3125</v>
      </c>
      <c r="I623">
        <v>358.875</v>
      </c>
      <c r="J623">
        <v>406</v>
      </c>
      <c r="K623">
        <v>320.9375</v>
      </c>
      <c r="L623">
        <v>443.625</v>
      </c>
      <c r="M623">
        <v>156.625</v>
      </c>
      <c r="N623">
        <v>29.962741851806641</v>
      </c>
      <c r="O623">
        <v>386.65097045898438</v>
      </c>
      <c r="P623">
        <v>100.54757946695268</v>
      </c>
      <c r="Q623">
        <v>91.375</v>
      </c>
      <c r="R623">
        <v>0</v>
      </c>
      <c r="S623">
        <v>1352.8125</v>
      </c>
      <c r="T623">
        <v>256.3125</v>
      </c>
      <c r="U623">
        <v>238.9375</v>
      </c>
      <c r="V623">
        <v>681.9375</v>
      </c>
      <c r="W623">
        <v>846.8030696632427</v>
      </c>
      <c r="X623">
        <v>15.481717629114135</v>
      </c>
      <c r="Y623">
        <v>128</v>
      </c>
      <c r="Z623">
        <v>1076520.8765</v>
      </c>
      <c r="AA623">
        <v>207.38</v>
      </c>
      <c r="AB623">
        <v>97.3</v>
      </c>
      <c r="AC623">
        <v>97.3</v>
      </c>
      <c r="AD623">
        <v>0</v>
      </c>
      <c r="AE623">
        <v>12.23</v>
      </c>
      <c r="AF623">
        <v>69.349999999999994</v>
      </c>
      <c r="AG623">
        <v>28.5</v>
      </c>
      <c r="AH623">
        <v>184</v>
      </c>
      <c r="AI623">
        <v>27.7</v>
      </c>
      <c r="AJ623">
        <v>8.1999999999999993</v>
      </c>
      <c r="AK623">
        <v>11.2</v>
      </c>
      <c r="AL623">
        <v>8.51</v>
      </c>
      <c r="AM623">
        <v>0</v>
      </c>
      <c r="AN623">
        <v>0</v>
      </c>
      <c r="AO623">
        <v>0</v>
      </c>
      <c r="AP623">
        <v>0</v>
      </c>
      <c r="AQ623">
        <v>5.53</v>
      </c>
      <c r="AR623">
        <v>0</v>
      </c>
      <c r="AS623">
        <v>1.05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6</v>
      </c>
      <c r="BC623">
        <v>0</v>
      </c>
      <c r="BD623">
        <v>0</v>
      </c>
      <c r="BE623">
        <v>0</v>
      </c>
      <c r="BF623">
        <v>0</v>
      </c>
      <c r="BG623">
        <v>1.35</v>
      </c>
      <c r="BH623">
        <v>0</v>
      </c>
      <c r="BI623">
        <v>0</v>
      </c>
      <c r="BJ623">
        <v>0</v>
      </c>
      <c r="BK623">
        <v>1.05</v>
      </c>
      <c r="BL623">
        <v>4.12</v>
      </c>
      <c r="BM623">
        <v>10.19</v>
      </c>
      <c r="BN623">
        <v>0</v>
      </c>
      <c r="BO623">
        <v>52.3</v>
      </c>
      <c r="BP623">
        <v>0</v>
      </c>
      <c r="BQ623">
        <v>11.86</v>
      </c>
      <c r="BR623">
        <v>0.12</v>
      </c>
      <c r="BS623">
        <v>0.52</v>
      </c>
      <c r="BT623">
        <v>0.39</v>
      </c>
      <c r="BU623">
        <v>2.13</v>
      </c>
      <c r="BV623">
        <v>0</v>
      </c>
      <c r="BW623">
        <v>0.86</v>
      </c>
      <c r="BX623">
        <v>0</v>
      </c>
      <c r="BY623">
        <v>0</v>
      </c>
      <c r="BZ623">
        <v>0</v>
      </c>
      <c r="CA623">
        <v>7.24</v>
      </c>
      <c r="CB623">
        <v>0</v>
      </c>
      <c r="CC623">
        <v>0</v>
      </c>
      <c r="CD623">
        <v>0</v>
      </c>
      <c r="CE623">
        <v>2.2000000000000002</v>
      </c>
      <c r="CF623">
        <v>11.33</v>
      </c>
      <c r="CG623">
        <v>4.54</v>
      </c>
      <c r="CH623">
        <v>0</v>
      </c>
      <c r="CI623">
        <v>9.57</v>
      </c>
      <c r="CJ623">
        <v>0</v>
      </c>
      <c r="CK623">
        <v>15.66</v>
      </c>
      <c r="CL623">
        <v>0</v>
      </c>
      <c r="CM623">
        <v>0</v>
      </c>
      <c r="CN623">
        <v>0</v>
      </c>
      <c r="CO623">
        <v>4.55</v>
      </c>
      <c r="CP623">
        <v>3.03</v>
      </c>
      <c r="CQ623">
        <v>0.73</v>
      </c>
      <c r="CR623">
        <v>0</v>
      </c>
      <c r="CS623">
        <v>42.55</v>
      </c>
      <c r="CT623">
        <v>0</v>
      </c>
      <c r="CU623">
        <v>103</v>
      </c>
      <c r="CV623">
        <v>128</v>
      </c>
      <c r="CW623" t="s">
        <v>1458</v>
      </c>
      <c r="CX623">
        <v>2621.97</v>
      </c>
      <c r="CY623">
        <v>0.11</v>
      </c>
      <c r="CZ623">
        <v>0.04</v>
      </c>
      <c r="DA623">
        <v>0</v>
      </c>
      <c r="DB623">
        <v>0</v>
      </c>
      <c r="DC623">
        <v>0.01</v>
      </c>
      <c r="DD623">
        <v>0.03</v>
      </c>
      <c r="DE623">
        <v>0</v>
      </c>
      <c r="DF623">
        <v>0.22</v>
      </c>
      <c r="DG623">
        <v>0</v>
      </c>
      <c r="DH623">
        <v>0</v>
      </c>
      <c r="DI623">
        <v>0</v>
      </c>
      <c r="DJ623">
        <v>0</v>
      </c>
      <c r="DK623">
        <v>0</v>
      </c>
      <c r="DL623">
        <v>0</v>
      </c>
      <c r="DM623">
        <v>0</v>
      </c>
      <c r="DN623">
        <v>0.23</v>
      </c>
      <c r="DO623">
        <v>0</v>
      </c>
      <c r="DP623">
        <v>0.01</v>
      </c>
      <c r="DQ623">
        <v>0.28999999999999998</v>
      </c>
      <c r="DR623">
        <v>0</v>
      </c>
      <c r="DS623">
        <v>0</v>
      </c>
      <c r="DT623">
        <v>0</v>
      </c>
      <c r="DU623">
        <v>0.06</v>
      </c>
      <c r="DV623">
        <v>0</v>
      </c>
      <c r="DW623">
        <v>0</v>
      </c>
      <c r="DX623">
        <v>0</v>
      </c>
      <c r="DY623" s="5" t="s">
        <v>1458</v>
      </c>
      <c r="DZ623" s="5" t="s">
        <v>2925</v>
      </c>
      <c r="EA623" s="5" t="s">
        <v>2414</v>
      </c>
      <c r="EB623" s="5" t="s">
        <v>2862</v>
      </c>
      <c r="EC623" s="5">
        <v>2621.9686444200001</v>
      </c>
      <c r="ED623" s="8">
        <v>537.80059506789996</v>
      </c>
      <c r="EE623" s="7">
        <v>0.21</v>
      </c>
    </row>
    <row r="624" spans="1:135">
      <c r="A624">
        <v>1</v>
      </c>
      <c r="B624" t="s">
        <v>2238</v>
      </c>
      <c r="C624" t="s">
        <v>1443</v>
      </c>
      <c r="D624" t="s">
        <v>374</v>
      </c>
      <c r="E624" t="s">
        <v>1460</v>
      </c>
      <c r="F624" t="s">
        <v>374</v>
      </c>
      <c r="G624">
        <v>9670.1245022700004</v>
      </c>
      <c r="H624">
        <v>2871.0625</v>
      </c>
      <c r="I624">
        <v>1266.375</v>
      </c>
      <c r="J624">
        <v>1478.5625</v>
      </c>
      <c r="K624">
        <v>1400.0625</v>
      </c>
      <c r="L624">
        <v>1947.75</v>
      </c>
      <c r="M624">
        <v>705.3125</v>
      </c>
      <c r="N624">
        <v>34.605384826660156</v>
      </c>
      <c r="O624">
        <v>553.4378662109375</v>
      </c>
      <c r="P624">
        <v>138.2575221100974</v>
      </c>
      <c r="Q624">
        <v>258.3125</v>
      </c>
      <c r="R624">
        <v>257.5</v>
      </c>
      <c r="S624">
        <v>2850.0625</v>
      </c>
      <c r="T624">
        <v>4320.0625</v>
      </c>
      <c r="U624">
        <v>421.625</v>
      </c>
      <c r="V624">
        <v>1561.5625</v>
      </c>
      <c r="W624">
        <v>849.07520473657337</v>
      </c>
      <c r="X624">
        <v>15.307580133280762</v>
      </c>
      <c r="Y624">
        <v>441</v>
      </c>
      <c r="Z624">
        <v>3633099.6564000002</v>
      </c>
      <c r="AA624">
        <v>722.59</v>
      </c>
      <c r="AB624">
        <v>376.23</v>
      </c>
      <c r="AC624">
        <v>331</v>
      </c>
      <c r="AD624">
        <v>45.23</v>
      </c>
      <c r="AE624">
        <v>50.82</v>
      </c>
      <c r="AF624">
        <v>255.15</v>
      </c>
      <c r="AG624">
        <v>40.39</v>
      </c>
      <c r="AH624">
        <v>130.19999999999999</v>
      </c>
      <c r="AI624">
        <v>149.70000000000002</v>
      </c>
      <c r="AJ624">
        <v>22.1</v>
      </c>
      <c r="AK624">
        <v>29.6</v>
      </c>
      <c r="AL624">
        <v>17.170000000000002</v>
      </c>
      <c r="AM624">
        <v>0</v>
      </c>
      <c r="AN624">
        <v>0</v>
      </c>
      <c r="AO624">
        <v>0</v>
      </c>
      <c r="AP624">
        <v>0</v>
      </c>
      <c r="AQ624">
        <v>4.3</v>
      </c>
      <c r="AR624">
        <v>0</v>
      </c>
      <c r="AS624">
        <v>17.46</v>
      </c>
      <c r="AT624">
        <v>0</v>
      </c>
      <c r="AU624">
        <v>0</v>
      </c>
      <c r="AV624">
        <v>0</v>
      </c>
      <c r="AW624">
        <v>2.38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5.93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  <c r="BJ624">
        <v>0</v>
      </c>
      <c r="BK624">
        <v>0</v>
      </c>
      <c r="BL624">
        <v>8.5500000000000007</v>
      </c>
      <c r="BM624">
        <v>9.24</v>
      </c>
      <c r="BN624">
        <v>0.82</v>
      </c>
      <c r="BO624">
        <v>6.16</v>
      </c>
      <c r="BP624">
        <v>5.19</v>
      </c>
      <c r="BQ624">
        <v>6.66</v>
      </c>
      <c r="BR624">
        <v>2.5500000000000003</v>
      </c>
      <c r="BS624">
        <v>0</v>
      </c>
      <c r="BT624">
        <v>0.5</v>
      </c>
      <c r="BU624">
        <v>11.23</v>
      </c>
      <c r="BV624">
        <v>0</v>
      </c>
      <c r="BW624">
        <v>6.81</v>
      </c>
      <c r="BX624">
        <v>2.35</v>
      </c>
      <c r="BY624">
        <v>0</v>
      </c>
      <c r="BZ624">
        <v>0.71</v>
      </c>
      <c r="CA624">
        <v>24.75</v>
      </c>
      <c r="CB624">
        <v>2</v>
      </c>
      <c r="CC624">
        <v>0</v>
      </c>
      <c r="CD624">
        <v>3.02</v>
      </c>
      <c r="CE624">
        <v>3.87</v>
      </c>
      <c r="CF624">
        <v>31.17</v>
      </c>
      <c r="CG624">
        <v>26.6</v>
      </c>
      <c r="CH624">
        <v>2.89</v>
      </c>
      <c r="CI624">
        <v>54.56</v>
      </c>
      <c r="CJ624">
        <v>0</v>
      </c>
      <c r="CK624">
        <v>103.18</v>
      </c>
      <c r="CL624">
        <v>0</v>
      </c>
      <c r="CM624">
        <v>0</v>
      </c>
      <c r="CN624">
        <v>3</v>
      </c>
      <c r="CO624">
        <v>6.57</v>
      </c>
      <c r="CP624">
        <v>38.74</v>
      </c>
      <c r="CQ624">
        <v>8.620000000000001</v>
      </c>
      <c r="CR624">
        <v>0</v>
      </c>
      <c r="CS624">
        <v>292.61</v>
      </c>
      <c r="CT624">
        <v>13</v>
      </c>
      <c r="CU624">
        <v>208</v>
      </c>
      <c r="CV624">
        <v>617.4</v>
      </c>
      <c r="CW624" t="s">
        <v>1460</v>
      </c>
      <c r="CX624">
        <v>9670.1200000000008</v>
      </c>
      <c r="CY624">
        <v>0.17</v>
      </c>
      <c r="CZ624">
        <v>0.02</v>
      </c>
      <c r="DA624">
        <v>0</v>
      </c>
      <c r="DB624">
        <v>0.01</v>
      </c>
      <c r="DC624">
        <v>0</v>
      </c>
      <c r="DD624">
        <v>0.02</v>
      </c>
      <c r="DE624">
        <v>0</v>
      </c>
      <c r="DF624">
        <v>0.22</v>
      </c>
      <c r="DG624">
        <v>0</v>
      </c>
      <c r="DH624">
        <v>0</v>
      </c>
      <c r="DI624">
        <v>0</v>
      </c>
      <c r="DJ624">
        <v>0</v>
      </c>
      <c r="DK624">
        <v>0</v>
      </c>
      <c r="DL624">
        <v>0.01</v>
      </c>
      <c r="DM624">
        <v>0</v>
      </c>
      <c r="DN624">
        <v>0.15</v>
      </c>
      <c r="DO624">
        <v>0</v>
      </c>
      <c r="DP624">
        <v>0.02</v>
      </c>
      <c r="DQ624">
        <v>0.22</v>
      </c>
      <c r="DR624">
        <v>0</v>
      </c>
      <c r="DS624">
        <v>0</v>
      </c>
      <c r="DT624">
        <v>0</v>
      </c>
      <c r="DU624">
        <v>0.15</v>
      </c>
      <c r="DV624">
        <v>0</v>
      </c>
      <c r="DW624">
        <v>0</v>
      </c>
      <c r="DX624">
        <v>0</v>
      </c>
      <c r="DY624" s="5" t="s">
        <v>1460</v>
      </c>
      <c r="DZ624" s="5" t="s">
        <v>2414</v>
      </c>
      <c r="EA624" s="5" t="s">
        <v>2414</v>
      </c>
      <c r="EB624" s="5" t="s">
        <v>2862</v>
      </c>
      <c r="EC624" s="5">
        <v>9670.1245022700004</v>
      </c>
      <c r="ED624" s="8">
        <v>3282.7816042540003</v>
      </c>
      <c r="EE624" s="7">
        <v>0.34</v>
      </c>
    </row>
    <row r="625" spans="1:135">
      <c r="A625">
        <v>1</v>
      </c>
      <c r="B625" t="s">
        <v>2238</v>
      </c>
      <c r="C625" t="s">
        <v>1443</v>
      </c>
      <c r="D625" t="s">
        <v>374</v>
      </c>
      <c r="E625" t="s">
        <v>1461</v>
      </c>
      <c r="F625" t="s">
        <v>1462</v>
      </c>
      <c r="G625">
        <v>4177.6037418100004</v>
      </c>
      <c r="H625">
        <v>741.375</v>
      </c>
      <c r="I625">
        <v>465.5625</v>
      </c>
      <c r="J625">
        <v>691.75</v>
      </c>
      <c r="K625">
        <v>673.0625</v>
      </c>
      <c r="L625">
        <v>927.875</v>
      </c>
      <c r="M625">
        <v>678.0625</v>
      </c>
      <c r="N625">
        <v>25.033166885375977</v>
      </c>
      <c r="O625">
        <v>551.476318359375</v>
      </c>
      <c r="P625">
        <v>166.26613911073909</v>
      </c>
      <c r="Q625">
        <v>98.5625</v>
      </c>
      <c r="R625">
        <v>111.375</v>
      </c>
      <c r="S625">
        <v>1297.5625</v>
      </c>
      <c r="T625">
        <v>1782.625</v>
      </c>
      <c r="U625">
        <v>147.25</v>
      </c>
      <c r="V625">
        <v>740.3125</v>
      </c>
      <c r="W625">
        <v>890.40029325513194</v>
      </c>
      <c r="X625">
        <v>15.137552067747921</v>
      </c>
      <c r="Y625">
        <v>149</v>
      </c>
      <c r="Z625">
        <v>1145106.2607</v>
      </c>
      <c r="AA625">
        <v>280.60000000000002</v>
      </c>
      <c r="AB625">
        <v>158.86000000000001</v>
      </c>
      <c r="AC625">
        <v>153.96</v>
      </c>
      <c r="AD625">
        <v>4.9000000000000004</v>
      </c>
      <c r="AE625">
        <v>10.66</v>
      </c>
      <c r="AF625">
        <v>99.27</v>
      </c>
      <c r="AG625">
        <v>11.81</v>
      </c>
      <c r="AH625">
        <v>161</v>
      </c>
      <c r="AI625">
        <v>58.9</v>
      </c>
      <c r="AJ625">
        <v>39.9</v>
      </c>
      <c r="AK625">
        <v>8.8000000000000007</v>
      </c>
      <c r="AL625">
        <v>7.49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13.95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0.92</v>
      </c>
      <c r="BD625">
        <v>1.05</v>
      </c>
      <c r="BE625">
        <v>0</v>
      </c>
      <c r="BF625">
        <v>0</v>
      </c>
      <c r="BG625">
        <v>1.38</v>
      </c>
      <c r="BH625">
        <v>0</v>
      </c>
      <c r="BI625">
        <v>0</v>
      </c>
      <c r="BJ625">
        <v>0</v>
      </c>
      <c r="BK625">
        <v>0</v>
      </c>
      <c r="BL625">
        <v>1.03</v>
      </c>
      <c r="BM625">
        <v>0.72</v>
      </c>
      <c r="BN625">
        <v>14.11</v>
      </c>
      <c r="BO625">
        <v>0</v>
      </c>
      <c r="BP625">
        <v>0</v>
      </c>
      <c r="BQ625">
        <v>4.3500000000000005</v>
      </c>
      <c r="BR625">
        <v>0</v>
      </c>
      <c r="BS625">
        <v>1.1200000000000001</v>
      </c>
      <c r="BT625">
        <v>15.76</v>
      </c>
      <c r="BU625">
        <v>2.17</v>
      </c>
      <c r="BV625">
        <v>0</v>
      </c>
      <c r="BW625">
        <v>11.5</v>
      </c>
      <c r="BX625">
        <v>0</v>
      </c>
      <c r="BY625">
        <v>0</v>
      </c>
      <c r="BZ625">
        <v>0</v>
      </c>
      <c r="CA625">
        <v>0.42</v>
      </c>
      <c r="CB625">
        <v>1.63</v>
      </c>
      <c r="CC625">
        <v>0</v>
      </c>
      <c r="CD625">
        <v>0</v>
      </c>
      <c r="CE625">
        <v>11.44</v>
      </c>
      <c r="CF625">
        <v>8.36</v>
      </c>
      <c r="CG625">
        <v>7.6</v>
      </c>
      <c r="CH625">
        <v>0</v>
      </c>
      <c r="CI625">
        <v>30.49</v>
      </c>
      <c r="CJ625">
        <v>2.76</v>
      </c>
      <c r="CK625">
        <v>48.84</v>
      </c>
      <c r="CL625">
        <v>0</v>
      </c>
      <c r="CM625">
        <v>0</v>
      </c>
      <c r="CN625">
        <v>7.81</v>
      </c>
      <c r="CO625">
        <v>21.14</v>
      </c>
      <c r="CP625">
        <v>8.17</v>
      </c>
      <c r="CQ625">
        <v>1.82</v>
      </c>
      <c r="CR625">
        <v>0.03</v>
      </c>
      <c r="CS625">
        <v>54.54</v>
      </c>
      <c r="CT625">
        <v>0</v>
      </c>
      <c r="CU625">
        <v>98</v>
      </c>
      <c r="CV625">
        <v>208.6</v>
      </c>
      <c r="CW625" t="s">
        <v>1461</v>
      </c>
      <c r="CX625">
        <v>4177.6000000000004</v>
      </c>
      <c r="CY625">
        <v>0.11</v>
      </c>
      <c r="CZ625">
        <v>0.08</v>
      </c>
      <c r="DA625">
        <v>0</v>
      </c>
      <c r="DB625">
        <v>0</v>
      </c>
      <c r="DC625">
        <v>0</v>
      </c>
      <c r="DD625">
        <v>0.08</v>
      </c>
      <c r="DE625">
        <v>0</v>
      </c>
      <c r="DF625">
        <v>0.06</v>
      </c>
      <c r="DG625">
        <v>0</v>
      </c>
      <c r="DH625">
        <v>0</v>
      </c>
      <c r="DI625">
        <v>0</v>
      </c>
      <c r="DJ625">
        <v>0</v>
      </c>
      <c r="DK625">
        <v>0</v>
      </c>
      <c r="DL625">
        <v>0.01</v>
      </c>
      <c r="DM625">
        <v>0</v>
      </c>
      <c r="DN625">
        <v>0.11</v>
      </c>
      <c r="DO625">
        <v>0</v>
      </c>
      <c r="DP625">
        <v>0</v>
      </c>
      <c r="DQ625">
        <v>0.23</v>
      </c>
      <c r="DR625">
        <v>0</v>
      </c>
      <c r="DS625">
        <v>0</v>
      </c>
      <c r="DT625">
        <v>0</v>
      </c>
      <c r="DU625">
        <v>0.32</v>
      </c>
      <c r="DV625">
        <v>0</v>
      </c>
      <c r="DW625">
        <v>0</v>
      </c>
      <c r="DX625">
        <v>0</v>
      </c>
      <c r="DY625" s="5" t="s">
        <v>1461</v>
      </c>
      <c r="DZ625" s="5" t="s">
        <v>2926</v>
      </c>
      <c r="EA625" s="5" t="s">
        <v>2414</v>
      </c>
      <c r="EB625" s="5" t="s">
        <v>2862</v>
      </c>
      <c r="EC625" s="5">
        <v>4177.6037418100004</v>
      </c>
      <c r="ED625" s="8">
        <v>1042.4889017011001</v>
      </c>
      <c r="EE625" s="7">
        <v>0.25</v>
      </c>
    </row>
    <row r="626" spans="1:135">
      <c r="A626">
        <v>1</v>
      </c>
      <c r="B626" t="s">
        <v>2238</v>
      </c>
      <c r="C626" t="s">
        <v>1443</v>
      </c>
      <c r="D626" t="s">
        <v>374</v>
      </c>
      <c r="E626" t="s">
        <v>1463</v>
      </c>
      <c r="F626" t="s">
        <v>1464</v>
      </c>
      <c r="G626">
        <v>3074.6785387700002</v>
      </c>
      <c r="H626">
        <v>344</v>
      </c>
      <c r="I626">
        <v>305.9375</v>
      </c>
      <c r="J626">
        <v>563.4375</v>
      </c>
      <c r="K626">
        <v>647.375</v>
      </c>
      <c r="L626">
        <v>905.875</v>
      </c>
      <c r="M626">
        <v>307.375</v>
      </c>
      <c r="N626">
        <v>85.578857421875</v>
      </c>
      <c r="O626">
        <v>296.865234375</v>
      </c>
      <c r="P626">
        <v>179.90625977872949</v>
      </c>
      <c r="Q626">
        <v>33.5625</v>
      </c>
      <c r="R626">
        <v>0</v>
      </c>
      <c r="S626">
        <v>678</v>
      </c>
      <c r="T626">
        <v>1675.875</v>
      </c>
      <c r="U626">
        <v>209.9375</v>
      </c>
      <c r="V626">
        <v>476.625</v>
      </c>
      <c r="W626">
        <v>854.5874712900669</v>
      </c>
      <c r="X626">
        <v>15.109257708490011</v>
      </c>
      <c r="Y626">
        <v>93</v>
      </c>
      <c r="Z626">
        <v>636163.79370000004</v>
      </c>
      <c r="AA626">
        <v>176.89</v>
      </c>
      <c r="AB626">
        <v>68.16</v>
      </c>
      <c r="AC626">
        <v>67.760000000000005</v>
      </c>
      <c r="AD626">
        <v>0.4</v>
      </c>
      <c r="AE626">
        <v>7.7</v>
      </c>
      <c r="AF626">
        <v>72.680000000000007</v>
      </c>
      <c r="AG626">
        <v>28.35</v>
      </c>
      <c r="AH626">
        <v>18.400000000000002</v>
      </c>
      <c r="AI626">
        <v>65.8</v>
      </c>
      <c r="AJ626">
        <v>4.9000000000000004</v>
      </c>
      <c r="AK626">
        <v>4.8</v>
      </c>
      <c r="AL626">
        <v>6.21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1.84</v>
      </c>
      <c r="AT626">
        <v>0</v>
      </c>
      <c r="AU626">
        <v>1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9.6</v>
      </c>
      <c r="BD626">
        <v>0</v>
      </c>
      <c r="BE626">
        <v>0</v>
      </c>
      <c r="BF626">
        <v>0</v>
      </c>
      <c r="BG626">
        <v>0.7</v>
      </c>
      <c r="BH626">
        <v>0</v>
      </c>
      <c r="BI626">
        <v>0</v>
      </c>
      <c r="BJ626">
        <v>0</v>
      </c>
      <c r="BK626">
        <v>0</v>
      </c>
      <c r="BL626">
        <v>1.5</v>
      </c>
      <c r="BM626">
        <v>15.15</v>
      </c>
      <c r="BN626">
        <v>0</v>
      </c>
      <c r="BO626">
        <v>1.1000000000000001</v>
      </c>
      <c r="BP626">
        <v>0</v>
      </c>
      <c r="BQ626">
        <v>26.63</v>
      </c>
      <c r="BR626">
        <v>0</v>
      </c>
      <c r="BS626">
        <v>0</v>
      </c>
      <c r="BT626">
        <v>5.3</v>
      </c>
      <c r="BU626">
        <v>0</v>
      </c>
      <c r="BV626">
        <v>0</v>
      </c>
      <c r="BW626">
        <v>0</v>
      </c>
      <c r="BX626">
        <v>0</v>
      </c>
      <c r="BY626">
        <v>0</v>
      </c>
      <c r="BZ626">
        <v>0</v>
      </c>
      <c r="CA626">
        <v>1.5</v>
      </c>
      <c r="CB626">
        <v>0</v>
      </c>
      <c r="CC626">
        <v>0</v>
      </c>
      <c r="CD626">
        <v>0</v>
      </c>
      <c r="CE626">
        <v>2.5100000000000002</v>
      </c>
      <c r="CF626">
        <v>6.54</v>
      </c>
      <c r="CG626">
        <v>17.5</v>
      </c>
      <c r="CH626">
        <v>0</v>
      </c>
      <c r="CI626">
        <v>18.3</v>
      </c>
      <c r="CJ626">
        <v>0</v>
      </c>
      <c r="CK626">
        <v>2.93</v>
      </c>
      <c r="CL626">
        <v>0</v>
      </c>
      <c r="CM626">
        <v>0</v>
      </c>
      <c r="CN626">
        <v>0</v>
      </c>
      <c r="CO626">
        <v>4.3</v>
      </c>
      <c r="CP626">
        <v>6.21</v>
      </c>
      <c r="CQ626">
        <v>6.47</v>
      </c>
      <c r="CR626">
        <v>0</v>
      </c>
      <c r="CS626">
        <v>41.6</v>
      </c>
      <c r="CT626">
        <v>0</v>
      </c>
      <c r="CU626">
        <v>60</v>
      </c>
      <c r="CV626">
        <v>120.9</v>
      </c>
      <c r="CW626" t="s">
        <v>1463</v>
      </c>
      <c r="CX626">
        <v>3074.68</v>
      </c>
      <c r="CY626">
        <v>0.09</v>
      </c>
      <c r="CZ626">
        <v>0.05</v>
      </c>
      <c r="DA626">
        <v>0</v>
      </c>
      <c r="DB626">
        <v>0.01</v>
      </c>
      <c r="DC626">
        <v>0</v>
      </c>
      <c r="DD626">
        <v>0</v>
      </c>
      <c r="DE626">
        <v>0</v>
      </c>
      <c r="DF626">
        <v>0.28000000000000003</v>
      </c>
      <c r="DG626">
        <v>0</v>
      </c>
      <c r="DH626">
        <v>0</v>
      </c>
      <c r="DI626">
        <v>0</v>
      </c>
      <c r="DJ626">
        <v>0</v>
      </c>
      <c r="DK626">
        <v>0</v>
      </c>
      <c r="DL626">
        <v>0.06</v>
      </c>
      <c r="DM626">
        <v>0</v>
      </c>
      <c r="DN626">
        <v>0.2</v>
      </c>
      <c r="DO626">
        <v>0</v>
      </c>
      <c r="DP626">
        <v>7.0000000000000007E-2</v>
      </c>
      <c r="DQ626">
        <v>0.2</v>
      </c>
      <c r="DR626">
        <v>0</v>
      </c>
      <c r="DS626">
        <v>0.01</v>
      </c>
      <c r="DT626">
        <v>0.01</v>
      </c>
      <c r="DU626">
        <v>0.02</v>
      </c>
      <c r="DV626">
        <v>0</v>
      </c>
      <c r="DW626">
        <v>0</v>
      </c>
      <c r="DX626">
        <v>0</v>
      </c>
      <c r="DY626" s="5" t="s">
        <v>1463</v>
      </c>
      <c r="DZ626" s="5" t="s">
        <v>2927</v>
      </c>
      <c r="EA626" s="5" t="s">
        <v>2414</v>
      </c>
      <c r="EB626" s="5" t="s">
        <v>2862</v>
      </c>
      <c r="EC626" s="5">
        <v>3074.6785387700002</v>
      </c>
      <c r="ED626" s="8">
        <v>1418.1331383935999</v>
      </c>
      <c r="EE626" s="7">
        <v>0.46</v>
      </c>
    </row>
    <row r="627" spans="1:135">
      <c r="A627">
        <v>1</v>
      </c>
      <c r="B627" t="s">
        <v>2238</v>
      </c>
      <c r="C627" t="s">
        <v>1443</v>
      </c>
      <c r="D627" t="s">
        <v>374</v>
      </c>
      <c r="E627" t="s">
        <v>1465</v>
      </c>
      <c r="F627" t="s">
        <v>1466</v>
      </c>
      <c r="G627">
        <v>1605.57273607</v>
      </c>
      <c r="H627">
        <v>165.8125</v>
      </c>
      <c r="I627">
        <v>182.5</v>
      </c>
      <c r="J627">
        <v>272.3125</v>
      </c>
      <c r="K627">
        <v>284.6875</v>
      </c>
      <c r="L627">
        <v>493.1875</v>
      </c>
      <c r="M627">
        <v>207.5</v>
      </c>
      <c r="N627">
        <v>122.61375427246094</v>
      </c>
      <c r="O627">
        <v>330.84640502929688</v>
      </c>
      <c r="P627">
        <v>207.5029619868339</v>
      </c>
      <c r="Q627">
        <v>44.6875</v>
      </c>
      <c r="R627">
        <v>0</v>
      </c>
      <c r="S627">
        <v>409.5</v>
      </c>
      <c r="T627">
        <v>453.1875</v>
      </c>
      <c r="U627">
        <v>499.5625</v>
      </c>
      <c r="V627">
        <v>199.0625</v>
      </c>
      <c r="W627">
        <v>861.77099801409599</v>
      </c>
      <c r="X627">
        <v>14.953747907012966</v>
      </c>
      <c r="Y627">
        <v>50</v>
      </c>
      <c r="Z627">
        <v>181727.359</v>
      </c>
      <c r="AA627">
        <v>97.11</v>
      </c>
      <c r="AB627">
        <v>53.21</v>
      </c>
      <c r="AC627">
        <v>51.06</v>
      </c>
      <c r="AD627">
        <v>2.15</v>
      </c>
      <c r="AE627">
        <v>5.12</v>
      </c>
      <c r="AF627">
        <v>35.19</v>
      </c>
      <c r="AG627">
        <v>3.59</v>
      </c>
      <c r="AH627">
        <v>12.2</v>
      </c>
      <c r="AI627">
        <v>21.8</v>
      </c>
      <c r="AJ627">
        <v>3.3</v>
      </c>
      <c r="AK627">
        <v>5.6</v>
      </c>
      <c r="AL627">
        <v>6.99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1.35</v>
      </c>
      <c r="BH627">
        <v>0</v>
      </c>
      <c r="BI627">
        <v>0</v>
      </c>
      <c r="BJ627">
        <v>0</v>
      </c>
      <c r="BK627">
        <v>0</v>
      </c>
      <c r="BL627">
        <v>0</v>
      </c>
      <c r="BM627">
        <v>3.44</v>
      </c>
      <c r="BN627">
        <v>0</v>
      </c>
      <c r="BO627">
        <v>1.2</v>
      </c>
      <c r="BP627">
        <v>0</v>
      </c>
      <c r="BQ627">
        <v>7.41</v>
      </c>
      <c r="BR627">
        <v>0</v>
      </c>
      <c r="BS627">
        <v>0</v>
      </c>
      <c r="BT627">
        <v>1.64</v>
      </c>
      <c r="BU627">
        <v>0.15</v>
      </c>
      <c r="BV627">
        <v>0</v>
      </c>
      <c r="BW627">
        <v>0</v>
      </c>
      <c r="BX627">
        <v>0</v>
      </c>
      <c r="BY627">
        <v>0</v>
      </c>
      <c r="BZ627">
        <v>0</v>
      </c>
      <c r="CA627">
        <v>0.61</v>
      </c>
      <c r="CB627">
        <v>0</v>
      </c>
      <c r="CC627">
        <v>0</v>
      </c>
      <c r="CD627">
        <v>8.2100000000000009</v>
      </c>
      <c r="CE627">
        <v>2.95</v>
      </c>
      <c r="CF627">
        <v>1.96</v>
      </c>
      <c r="CG627">
        <v>4.1100000000000003</v>
      </c>
      <c r="CH627">
        <v>0</v>
      </c>
      <c r="CI627">
        <v>2.91</v>
      </c>
      <c r="CJ627">
        <v>0</v>
      </c>
      <c r="CK627">
        <v>3.79</v>
      </c>
      <c r="CL627">
        <v>0</v>
      </c>
      <c r="CM627">
        <v>0</v>
      </c>
      <c r="CN627">
        <v>0</v>
      </c>
      <c r="CO627">
        <v>0</v>
      </c>
      <c r="CP627">
        <v>1.45</v>
      </c>
      <c r="CQ627">
        <v>1.52</v>
      </c>
      <c r="CR627">
        <v>0</v>
      </c>
      <c r="CS627">
        <v>47.42</v>
      </c>
      <c r="CT627">
        <v>0</v>
      </c>
      <c r="CU627">
        <v>17</v>
      </c>
      <c r="CV627">
        <v>80</v>
      </c>
      <c r="CW627" t="s">
        <v>1465</v>
      </c>
      <c r="CX627">
        <v>1605.57</v>
      </c>
      <c r="CY627">
        <v>0.08</v>
      </c>
      <c r="CZ627">
        <v>0.08</v>
      </c>
      <c r="DA627">
        <v>0</v>
      </c>
      <c r="DB627">
        <v>0.01</v>
      </c>
      <c r="DC627">
        <v>0</v>
      </c>
      <c r="DD627">
        <v>0.01</v>
      </c>
      <c r="DE627">
        <v>0</v>
      </c>
      <c r="DF627">
        <v>0.28999999999999998</v>
      </c>
      <c r="DG627">
        <v>0</v>
      </c>
      <c r="DH627">
        <v>0</v>
      </c>
      <c r="DI627">
        <v>0</v>
      </c>
      <c r="DJ627">
        <v>0</v>
      </c>
      <c r="DK627">
        <v>0</v>
      </c>
      <c r="DL627">
        <v>0.03</v>
      </c>
      <c r="DM627">
        <v>0</v>
      </c>
      <c r="DN627">
        <v>0.18</v>
      </c>
      <c r="DO627">
        <v>0</v>
      </c>
      <c r="DP627">
        <v>0.11</v>
      </c>
      <c r="DQ627">
        <v>0.11</v>
      </c>
      <c r="DR627">
        <v>0</v>
      </c>
      <c r="DS627">
        <v>0</v>
      </c>
      <c r="DT627">
        <v>0.05</v>
      </c>
      <c r="DU627">
        <v>0.04</v>
      </c>
      <c r="DV627">
        <v>0</v>
      </c>
      <c r="DW627">
        <v>0</v>
      </c>
      <c r="DX627">
        <v>0</v>
      </c>
      <c r="DY627" s="5" t="s">
        <v>1465</v>
      </c>
      <c r="DZ627" s="5" t="s">
        <v>2928</v>
      </c>
      <c r="EA627" s="5" t="s">
        <v>2414</v>
      </c>
      <c r="EB627" s="5" t="s">
        <v>2862</v>
      </c>
      <c r="EC627" s="5">
        <v>1605.57273607</v>
      </c>
      <c r="ED627" s="8">
        <v>640.79217726499996</v>
      </c>
      <c r="EE627" s="7">
        <v>0.4</v>
      </c>
    </row>
    <row r="628" spans="1:135">
      <c r="A628">
        <v>1</v>
      </c>
      <c r="B628" t="s">
        <v>2238</v>
      </c>
      <c r="C628" t="s">
        <v>1443</v>
      </c>
      <c r="D628" t="s">
        <v>374</v>
      </c>
      <c r="E628" t="s">
        <v>1467</v>
      </c>
      <c r="F628" t="s">
        <v>1468</v>
      </c>
      <c r="G628">
        <v>2164.2903705600002</v>
      </c>
      <c r="H628">
        <v>755.0625</v>
      </c>
      <c r="I628">
        <v>287.5625</v>
      </c>
      <c r="J628">
        <v>308.625</v>
      </c>
      <c r="K628">
        <v>305.625</v>
      </c>
      <c r="L628">
        <v>399.5</v>
      </c>
      <c r="M628">
        <v>108.125</v>
      </c>
      <c r="N628">
        <v>92.800270080566406</v>
      </c>
      <c r="O628">
        <v>332.03692626953125</v>
      </c>
      <c r="P628">
        <v>162.40134182051219</v>
      </c>
      <c r="Q628">
        <v>91.375</v>
      </c>
      <c r="R628">
        <v>0</v>
      </c>
      <c r="S628">
        <v>923.1875</v>
      </c>
      <c r="T628">
        <v>689.4375</v>
      </c>
      <c r="U628">
        <v>55.25</v>
      </c>
      <c r="V628">
        <v>405.25</v>
      </c>
      <c r="W628">
        <v>838.31575451263541</v>
      </c>
      <c r="X628">
        <v>15.137015451263537</v>
      </c>
      <c r="Y628">
        <v>94</v>
      </c>
      <c r="Z628">
        <v>637684.84290000005</v>
      </c>
      <c r="AA628">
        <v>167.82</v>
      </c>
      <c r="AB628">
        <v>113.09</v>
      </c>
      <c r="AC628">
        <v>100.76</v>
      </c>
      <c r="AD628">
        <v>12.33</v>
      </c>
      <c r="AE628">
        <v>5.71</v>
      </c>
      <c r="AF628">
        <v>45.96</v>
      </c>
      <c r="AG628">
        <v>3.06</v>
      </c>
      <c r="AH628">
        <v>50.2</v>
      </c>
      <c r="AI628">
        <v>26.9</v>
      </c>
      <c r="AJ628">
        <v>1.9</v>
      </c>
      <c r="AK628">
        <v>4</v>
      </c>
      <c r="AL628">
        <v>1.94</v>
      </c>
      <c r="AM628">
        <v>0</v>
      </c>
      <c r="AN628">
        <v>0</v>
      </c>
      <c r="AO628">
        <v>0</v>
      </c>
      <c r="AP628">
        <v>0</v>
      </c>
      <c r="AQ628">
        <v>2.9</v>
      </c>
      <c r="AR628">
        <v>0</v>
      </c>
      <c r="AS628">
        <v>3.58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3</v>
      </c>
      <c r="BD628">
        <v>0</v>
      </c>
      <c r="BE628">
        <v>0</v>
      </c>
      <c r="BF628">
        <v>0</v>
      </c>
      <c r="BG628">
        <v>0</v>
      </c>
      <c r="BH628">
        <v>0</v>
      </c>
      <c r="BI628">
        <v>0.3</v>
      </c>
      <c r="BJ628">
        <v>0</v>
      </c>
      <c r="BK628">
        <v>0</v>
      </c>
      <c r="BL628">
        <v>1.5</v>
      </c>
      <c r="BM628">
        <v>3.27</v>
      </c>
      <c r="BN628">
        <v>0</v>
      </c>
      <c r="BO628">
        <v>27.2</v>
      </c>
      <c r="BP628">
        <v>0</v>
      </c>
      <c r="BQ628">
        <v>4.9000000000000004</v>
      </c>
      <c r="BR628">
        <v>0.61</v>
      </c>
      <c r="BS628">
        <v>0</v>
      </c>
      <c r="BT628">
        <v>0.83</v>
      </c>
      <c r="BU628">
        <v>14.39</v>
      </c>
      <c r="BV628">
        <v>0</v>
      </c>
      <c r="BW628">
        <v>1.77</v>
      </c>
      <c r="BX628">
        <v>2.5</v>
      </c>
      <c r="BY628">
        <v>0</v>
      </c>
      <c r="BZ628">
        <v>0</v>
      </c>
      <c r="CA628">
        <v>1.1500000000000001</v>
      </c>
      <c r="CB628">
        <v>0</v>
      </c>
      <c r="CC628">
        <v>0</v>
      </c>
      <c r="CD628">
        <v>4.72</v>
      </c>
      <c r="CE628">
        <v>5.82</v>
      </c>
      <c r="CF628">
        <v>9.35</v>
      </c>
      <c r="CG628">
        <v>6.56</v>
      </c>
      <c r="CH628">
        <v>0</v>
      </c>
      <c r="CI628">
        <v>4.72</v>
      </c>
      <c r="CJ628">
        <v>0</v>
      </c>
      <c r="CK628">
        <v>23.69</v>
      </c>
      <c r="CL628">
        <v>0</v>
      </c>
      <c r="CM628">
        <v>0</v>
      </c>
      <c r="CN628">
        <v>3.34</v>
      </c>
      <c r="CO628">
        <v>1.65</v>
      </c>
      <c r="CP628">
        <v>5.57</v>
      </c>
      <c r="CQ628">
        <v>4.3100000000000005</v>
      </c>
      <c r="CR628">
        <v>0</v>
      </c>
      <c r="CS628">
        <v>28.25</v>
      </c>
      <c r="CT628">
        <v>0</v>
      </c>
      <c r="CU628">
        <v>44</v>
      </c>
      <c r="CV628">
        <v>131.6</v>
      </c>
      <c r="CW628" t="s">
        <v>1467</v>
      </c>
      <c r="CX628">
        <v>2164.29</v>
      </c>
      <c r="CY628">
        <v>0.13</v>
      </c>
      <c r="CZ628">
        <v>0.06</v>
      </c>
      <c r="DA628">
        <v>0</v>
      </c>
      <c r="DB628">
        <v>0.01</v>
      </c>
      <c r="DC628">
        <v>0</v>
      </c>
      <c r="DD628">
        <v>0</v>
      </c>
      <c r="DE628">
        <v>0</v>
      </c>
      <c r="DF628">
        <v>0.28999999999999998</v>
      </c>
      <c r="DG628">
        <v>0</v>
      </c>
      <c r="DH628">
        <v>0</v>
      </c>
      <c r="DI628">
        <v>0</v>
      </c>
      <c r="DJ628">
        <v>0</v>
      </c>
      <c r="DK628">
        <v>0</v>
      </c>
      <c r="DL628">
        <v>0.01</v>
      </c>
      <c r="DM628">
        <v>0</v>
      </c>
      <c r="DN628">
        <v>0.1</v>
      </c>
      <c r="DO628">
        <v>0</v>
      </c>
      <c r="DP628">
        <v>0.06</v>
      </c>
      <c r="DQ628">
        <v>0.3</v>
      </c>
      <c r="DR628">
        <v>0.01</v>
      </c>
      <c r="DS628">
        <v>0</v>
      </c>
      <c r="DT628">
        <v>0.01</v>
      </c>
      <c r="DU628">
        <v>0.02</v>
      </c>
      <c r="DV628">
        <v>0</v>
      </c>
      <c r="DW628">
        <v>0</v>
      </c>
      <c r="DX628">
        <v>0</v>
      </c>
      <c r="DY628" s="5" t="s">
        <v>1467</v>
      </c>
      <c r="DZ628" s="5" t="s">
        <v>2929</v>
      </c>
      <c r="EA628" s="5" t="s">
        <v>2414</v>
      </c>
      <c r="EB628" s="5" t="s">
        <v>2862</v>
      </c>
      <c r="EC628" s="5">
        <v>2164.2903705600002</v>
      </c>
      <c r="ED628" s="8">
        <v>52.009527363099998</v>
      </c>
      <c r="EE628" s="7">
        <v>0.02</v>
      </c>
    </row>
    <row r="629" spans="1:135">
      <c r="A629">
        <v>1</v>
      </c>
      <c r="B629" t="s">
        <v>2238</v>
      </c>
      <c r="C629" t="s">
        <v>1443</v>
      </c>
      <c r="D629" t="s">
        <v>374</v>
      </c>
      <c r="E629" t="s">
        <v>1469</v>
      </c>
      <c r="F629" t="s">
        <v>1470</v>
      </c>
      <c r="G629">
        <v>3036.4237091199998</v>
      </c>
      <c r="H629">
        <v>398</v>
      </c>
      <c r="I629">
        <v>503.875</v>
      </c>
      <c r="J629">
        <v>738</v>
      </c>
      <c r="K629">
        <v>564.3125</v>
      </c>
      <c r="L629">
        <v>613</v>
      </c>
      <c r="M629">
        <v>219.9375</v>
      </c>
      <c r="N629">
        <v>88.977485656738281</v>
      </c>
      <c r="O629">
        <v>547.8709716796875</v>
      </c>
      <c r="P629">
        <v>230.09808247855855</v>
      </c>
      <c r="Q629">
        <v>28.25</v>
      </c>
      <c r="R629">
        <v>119.875</v>
      </c>
      <c r="S629">
        <v>1021.8125</v>
      </c>
      <c r="T629">
        <v>1099</v>
      </c>
      <c r="U629">
        <v>418.75</v>
      </c>
      <c r="V629">
        <v>349.4375</v>
      </c>
      <c r="W629">
        <v>886.84295768850836</v>
      </c>
      <c r="X629">
        <v>14.985606478432665</v>
      </c>
      <c r="Y629">
        <v>136</v>
      </c>
      <c r="Z629">
        <v>509385.01299999998</v>
      </c>
      <c r="AA629">
        <v>268.20999999999998</v>
      </c>
      <c r="AB629">
        <v>55.07</v>
      </c>
      <c r="AC629">
        <v>54.7</v>
      </c>
      <c r="AD629">
        <v>0.37</v>
      </c>
      <c r="AE629">
        <v>13.5</v>
      </c>
      <c r="AF629">
        <v>147.9</v>
      </c>
      <c r="AG629">
        <v>51.74</v>
      </c>
      <c r="AH629">
        <v>51.2</v>
      </c>
      <c r="AI629">
        <v>71.3</v>
      </c>
      <c r="AJ629">
        <v>46.4</v>
      </c>
      <c r="AK629">
        <v>4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2.3199999999999998</v>
      </c>
      <c r="AR629">
        <v>0</v>
      </c>
      <c r="AS629">
        <v>1.57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3.42</v>
      </c>
      <c r="BD629">
        <v>0</v>
      </c>
      <c r="BE629">
        <v>0</v>
      </c>
      <c r="BF629">
        <v>0</v>
      </c>
      <c r="BG629">
        <v>7.85</v>
      </c>
      <c r="BH629">
        <v>0</v>
      </c>
      <c r="BI629">
        <v>0</v>
      </c>
      <c r="BJ629">
        <v>0</v>
      </c>
      <c r="BK629">
        <v>3.89</v>
      </c>
      <c r="BL629">
        <v>8.76</v>
      </c>
      <c r="BM629">
        <v>22.59</v>
      </c>
      <c r="BN629">
        <v>0</v>
      </c>
      <c r="BO629">
        <v>0.92</v>
      </c>
      <c r="BP629">
        <v>0</v>
      </c>
      <c r="BQ629">
        <v>23.74</v>
      </c>
      <c r="BR629">
        <v>7.44</v>
      </c>
      <c r="BS629">
        <v>7.74</v>
      </c>
      <c r="BT629">
        <v>12.75</v>
      </c>
      <c r="BU629">
        <v>0.46</v>
      </c>
      <c r="BV629">
        <v>0</v>
      </c>
      <c r="BW629">
        <v>0</v>
      </c>
      <c r="BX629">
        <v>0</v>
      </c>
      <c r="BY629">
        <v>0.57999999999999996</v>
      </c>
      <c r="BZ629">
        <v>0</v>
      </c>
      <c r="CA629">
        <v>0.61</v>
      </c>
      <c r="CB629">
        <v>0</v>
      </c>
      <c r="CC629">
        <v>0</v>
      </c>
      <c r="CD629">
        <v>5.78</v>
      </c>
      <c r="CE629">
        <v>3.51</v>
      </c>
      <c r="CF629">
        <v>3.72</v>
      </c>
      <c r="CG629">
        <v>18.47</v>
      </c>
      <c r="CH629">
        <v>0</v>
      </c>
      <c r="CI629">
        <v>32.68</v>
      </c>
      <c r="CJ629">
        <v>0</v>
      </c>
      <c r="CK629">
        <v>13.75</v>
      </c>
      <c r="CL629">
        <v>0</v>
      </c>
      <c r="CM629">
        <v>0</v>
      </c>
      <c r="CN629">
        <v>0</v>
      </c>
      <c r="CO629">
        <v>2.92</v>
      </c>
      <c r="CP629">
        <v>1.72</v>
      </c>
      <c r="CQ629">
        <v>22.18</v>
      </c>
      <c r="CR629">
        <v>0</v>
      </c>
      <c r="CS629">
        <v>58.84</v>
      </c>
      <c r="CT629">
        <v>0</v>
      </c>
      <c r="CU629">
        <v>47</v>
      </c>
      <c r="CV629">
        <v>176.8</v>
      </c>
      <c r="CW629" t="s">
        <v>1469</v>
      </c>
      <c r="CX629">
        <v>3036.42</v>
      </c>
      <c r="CY629">
        <v>0.09</v>
      </c>
      <c r="CZ629">
        <v>0.02</v>
      </c>
      <c r="DA629">
        <v>0</v>
      </c>
      <c r="DB629">
        <v>0</v>
      </c>
      <c r="DC629">
        <v>0</v>
      </c>
      <c r="DD629">
        <v>0.04</v>
      </c>
      <c r="DE629">
        <v>0</v>
      </c>
      <c r="DF629">
        <v>0.28000000000000003</v>
      </c>
      <c r="DG629">
        <v>0</v>
      </c>
      <c r="DH629">
        <v>0</v>
      </c>
      <c r="DI629">
        <v>0</v>
      </c>
      <c r="DJ629">
        <v>0</v>
      </c>
      <c r="DK629">
        <v>0</v>
      </c>
      <c r="DL629">
        <v>7.0000000000000007E-2</v>
      </c>
      <c r="DM629">
        <v>0</v>
      </c>
      <c r="DN629">
        <v>0.15</v>
      </c>
      <c r="DO629">
        <v>0</v>
      </c>
      <c r="DP629">
        <v>0.01</v>
      </c>
      <c r="DQ629">
        <v>0.23</v>
      </c>
      <c r="DR629">
        <v>0</v>
      </c>
      <c r="DS629">
        <v>0</v>
      </c>
      <c r="DT629">
        <v>0</v>
      </c>
      <c r="DU629">
        <v>0.12</v>
      </c>
      <c r="DV629">
        <v>0</v>
      </c>
      <c r="DW629">
        <v>0</v>
      </c>
      <c r="DX629">
        <v>0</v>
      </c>
      <c r="DY629" s="5" t="s">
        <v>1469</v>
      </c>
      <c r="DZ629" s="5" t="s">
        <v>2930</v>
      </c>
      <c r="EA629" s="5" t="s">
        <v>2414</v>
      </c>
      <c r="EB629" s="5" t="s">
        <v>2862</v>
      </c>
      <c r="EC629" s="5">
        <v>3036.4237091199998</v>
      </c>
      <c r="ED629" s="8">
        <v>1640.6425183719998</v>
      </c>
      <c r="EE629" s="7">
        <v>0.54</v>
      </c>
    </row>
    <row r="630" spans="1:135">
      <c r="A630">
        <v>1</v>
      </c>
      <c r="B630" t="s">
        <v>2238</v>
      </c>
      <c r="C630" t="s">
        <v>1443</v>
      </c>
      <c r="D630" t="s">
        <v>374</v>
      </c>
      <c r="E630" t="s">
        <v>1471</v>
      </c>
      <c r="F630" t="s">
        <v>1472</v>
      </c>
      <c r="G630">
        <v>963.76794074500003</v>
      </c>
      <c r="H630">
        <v>313.4375</v>
      </c>
      <c r="I630">
        <v>163.3125</v>
      </c>
      <c r="J630">
        <v>163.5625</v>
      </c>
      <c r="K630">
        <v>118.1875</v>
      </c>
      <c r="L630">
        <v>161.25</v>
      </c>
      <c r="M630">
        <v>44.3125</v>
      </c>
      <c r="N630">
        <v>110</v>
      </c>
      <c r="O630">
        <v>196.40731811523438</v>
      </c>
      <c r="P630">
        <v>162.93286950653916</v>
      </c>
      <c r="Q630">
        <v>50.5</v>
      </c>
      <c r="R630">
        <v>0</v>
      </c>
      <c r="S630">
        <v>729.75</v>
      </c>
      <c r="T630">
        <v>79</v>
      </c>
      <c r="U630">
        <v>10.125</v>
      </c>
      <c r="V630">
        <v>94.6875</v>
      </c>
      <c r="W630">
        <v>836.9522542977619</v>
      </c>
      <c r="X630">
        <v>15.091985728186831</v>
      </c>
      <c r="Y630">
        <v>35</v>
      </c>
      <c r="Z630">
        <v>281480.29849999998</v>
      </c>
      <c r="AA630">
        <v>36.65</v>
      </c>
      <c r="AB630">
        <v>23.66</v>
      </c>
      <c r="AC630">
        <v>22.89</v>
      </c>
      <c r="AD630">
        <v>0.77</v>
      </c>
      <c r="AE630">
        <v>1.75</v>
      </c>
      <c r="AF630">
        <v>10.36</v>
      </c>
      <c r="AG630">
        <v>0.88</v>
      </c>
      <c r="AH630">
        <v>51.5</v>
      </c>
      <c r="AI630">
        <v>12.4</v>
      </c>
      <c r="AJ630">
        <v>1.1000000000000001</v>
      </c>
      <c r="AK630">
        <v>0</v>
      </c>
      <c r="AL630">
        <v>5.95</v>
      </c>
      <c r="AM630">
        <v>0</v>
      </c>
      <c r="AN630">
        <v>0</v>
      </c>
      <c r="AO630">
        <v>0</v>
      </c>
      <c r="AP630">
        <v>0</v>
      </c>
      <c r="AQ630">
        <v>0.9</v>
      </c>
      <c r="AR630">
        <v>0</v>
      </c>
      <c r="AS630">
        <v>1</v>
      </c>
      <c r="AT630">
        <v>0</v>
      </c>
      <c r="AU630">
        <v>0.64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0</v>
      </c>
      <c r="BJ630">
        <v>0</v>
      </c>
      <c r="BK630">
        <v>0</v>
      </c>
      <c r="BL630">
        <v>0</v>
      </c>
      <c r="BM630">
        <v>0</v>
      </c>
      <c r="BN630">
        <v>0</v>
      </c>
      <c r="BO630">
        <v>2.85</v>
      </c>
      <c r="BP630">
        <v>0</v>
      </c>
      <c r="BQ630">
        <v>0</v>
      </c>
      <c r="BR630">
        <v>0</v>
      </c>
      <c r="BS630">
        <v>0</v>
      </c>
      <c r="BT630">
        <v>0</v>
      </c>
      <c r="BU630">
        <v>0</v>
      </c>
      <c r="BV630">
        <v>0</v>
      </c>
      <c r="BW630">
        <v>0</v>
      </c>
      <c r="BX630">
        <v>0</v>
      </c>
      <c r="BY630">
        <v>0</v>
      </c>
      <c r="BZ630">
        <v>0</v>
      </c>
      <c r="CA630">
        <v>5.19</v>
      </c>
      <c r="CB630">
        <v>0</v>
      </c>
      <c r="CC630">
        <v>0</v>
      </c>
      <c r="CD630">
        <v>0</v>
      </c>
      <c r="CE630">
        <v>0</v>
      </c>
      <c r="CF630">
        <v>5.39</v>
      </c>
      <c r="CG630">
        <v>0</v>
      </c>
      <c r="CH630">
        <v>0</v>
      </c>
      <c r="CI630">
        <v>0</v>
      </c>
      <c r="CJ630">
        <v>0</v>
      </c>
      <c r="CK630">
        <v>4.3100000000000005</v>
      </c>
      <c r="CL630">
        <v>0</v>
      </c>
      <c r="CM630">
        <v>0</v>
      </c>
      <c r="CN630">
        <v>0</v>
      </c>
      <c r="CO630">
        <v>0</v>
      </c>
      <c r="CP630">
        <v>5.4</v>
      </c>
      <c r="CQ630">
        <v>0.87</v>
      </c>
      <c r="CR630">
        <v>0</v>
      </c>
      <c r="CS630">
        <v>4.1500000000000004</v>
      </c>
      <c r="CT630">
        <v>0</v>
      </c>
      <c r="CU630">
        <v>16</v>
      </c>
      <c r="CV630">
        <v>66.5</v>
      </c>
      <c r="CW630" t="s">
        <v>1471</v>
      </c>
      <c r="CX630">
        <v>963.77</v>
      </c>
      <c r="CY630">
        <v>0.2</v>
      </c>
      <c r="CZ630">
        <v>0.01</v>
      </c>
      <c r="DA630">
        <v>0</v>
      </c>
      <c r="DB630">
        <v>0</v>
      </c>
      <c r="DC630">
        <v>0</v>
      </c>
      <c r="DD630">
        <v>0</v>
      </c>
      <c r="DE630">
        <v>0</v>
      </c>
      <c r="DF630">
        <v>0.17</v>
      </c>
      <c r="DG630">
        <v>0</v>
      </c>
      <c r="DH630">
        <v>0</v>
      </c>
      <c r="DI630">
        <v>0</v>
      </c>
      <c r="DJ630">
        <v>0</v>
      </c>
      <c r="DK630">
        <v>0</v>
      </c>
      <c r="DL630">
        <v>0</v>
      </c>
      <c r="DM630">
        <v>0</v>
      </c>
      <c r="DN630">
        <v>0.22</v>
      </c>
      <c r="DO630">
        <v>0</v>
      </c>
      <c r="DP630">
        <v>0.03</v>
      </c>
      <c r="DQ630">
        <v>0.36</v>
      </c>
      <c r="DR630">
        <v>0</v>
      </c>
      <c r="DS630">
        <v>0</v>
      </c>
      <c r="DT630">
        <v>0</v>
      </c>
      <c r="DU630">
        <v>0.01</v>
      </c>
      <c r="DV630">
        <v>0</v>
      </c>
      <c r="DW630">
        <v>0</v>
      </c>
      <c r="DX630">
        <v>0</v>
      </c>
      <c r="DY630" s="5" t="s">
        <v>1471</v>
      </c>
      <c r="DZ630" s="5" t="s">
        <v>2931</v>
      </c>
      <c r="EA630" s="5" t="s">
        <v>2414</v>
      </c>
      <c r="EB630" s="5" t="s">
        <v>2862</v>
      </c>
      <c r="EC630" s="5">
        <v>963.76794074500003</v>
      </c>
      <c r="ED630" s="8">
        <v>205.53306143142001</v>
      </c>
      <c r="EE630" s="7">
        <v>0.21</v>
      </c>
    </row>
    <row r="631" spans="1:135">
      <c r="A631">
        <v>1</v>
      </c>
      <c r="B631" t="s">
        <v>2238</v>
      </c>
      <c r="C631" t="s">
        <v>1443</v>
      </c>
      <c r="D631" t="s">
        <v>374</v>
      </c>
      <c r="E631" t="s">
        <v>1473</v>
      </c>
      <c r="F631" t="s">
        <v>1305</v>
      </c>
      <c r="G631">
        <v>3667.1662397599998</v>
      </c>
      <c r="H631">
        <v>2983.375</v>
      </c>
      <c r="I631">
        <v>354.375</v>
      </c>
      <c r="J631">
        <v>154.125</v>
      </c>
      <c r="K631">
        <v>77.1875</v>
      </c>
      <c r="L631">
        <v>75.0625</v>
      </c>
      <c r="M631">
        <v>22.1875</v>
      </c>
      <c r="N631">
        <v>0</v>
      </c>
      <c r="O631">
        <v>141.68435668945313</v>
      </c>
      <c r="P631">
        <v>73.286847217167903</v>
      </c>
      <c r="Q631">
        <v>111.875</v>
      </c>
      <c r="R631">
        <v>0</v>
      </c>
      <c r="S631">
        <v>1557.75</v>
      </c>
      <c r="T631">
        <v>1931.5</v>
      </c>
      <c r="U631">
        <v>48.5625</v>
      </c>
      <c r="V631">
        <v>16.625</v>
      </c>
      <c r="W631">
        <v>792.1432975425198</v>
      </c>
      <c r="X631">
        <v>15.162087719605543</v>
      </c>
      <c r="Y631">
        <v>69</v>
      </c>
      <c r="Z631">
        <v>402672.62800000003</v>
      </c>
      <c r="AA631">
        <v>96.69</v>
      </c>
      <c r="AB631">
        <v>80.81</v>
      </c>
      <c r="AC631">
        <v>77.849999999999994</v>
      </c>
      <c r="AD631">
        <v>2.96</v>
      </c>
      <c r="AE631">
        <v>3.98</v>
      </c>
      <c r="AF631">
        <v>7</v>
      </c>
      <c r="AG631">
        <v>4.9000000000000004</v>
      </c>
      <c r="AH631">
        <v>30.8</v>
      </c>
      <c r="AI631">
        <v>15.5</v>
      </c>
      <c r="AJ631">
        <v>1.1000000000000001</v>
      </c>
      <c r="AK631">
        <v>4</v>
      </c>
      <c r="AL631">
        <v>3.77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12.97</v>
      </c>
      <c r="AT631">
        <v>0</v>
      </c>
      <c r="AU631">
        <v>0</v>
      </c>
      <c r="AV631">
        <v>0</v>
      </c>
      <c r="AW631">
        <v>2.91</v>
      </c>
      <c r="AX631">
        <v>0</v>
      </c>
      <c r="AY631">
        <v>0</v>
      </c>
      <c r="AZ631">
        <v>0</v>
      </c>
      <c r="BA631">
        <v>0</v>
      </c>
      <c r="BB631">
        <v>7.65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  <c r="BJ631">
        <v>0</v>
      </c>
      <c r="BK631">
        <v>0</v>
      </c>
      <c r="BL631">
        <v>0</v>
      </c>
      <c r="BM631">
        <v>0</v>
      </c>
      <c r="BN631">
        <v>0</v>
      </c>
      <c r="BO631">
        <v>0</v>
      </c>
      <c r="BP631">
        <v>0</v>
      </c>
      <c r="BQ631">
        <v>0.51</v>
      </c>
      <c r="BR631">
        <v>0</v>
      </c>
      <c r="BS631">
        <v>0</v>
      </c>
      <c r="BT631">
        <v>0</v>
      </c>
      <c r="BU631">
        <v>0.84</v>
      </c>
      <c r="BV631">
        <v>0</v>
      </c>
      <c r="BW631">
        <v>2.25</v>
      </c>
      <c r="BX631">
        <v>0</v>
      </c>
      <c r="BY631">
        <v>0</v>
      </c>
      <c r="BZ631">
        <v>0</v>
      </c>
      <c r="CA631">
        <v>4.07</v>
      </c>
      <c r="CB631">
        <v>0</v>
      </c>
      <c r="CC631">
        <v>0</v>
      </c>
      <c r="CD631">
        <v>0.54</v>
      </c>
      <c r="CE631">
        <v>0</v>
      </c>
      <c r="CF631">
        <v>2.25</v>
      </c>
      <c r="CG631">
        <v>3.14</v>
      </c>
      <c r="CH631">
        <v>0</v>
      </c>
      <c r="CI631">
        <v>11.5</v>
      </c>
      <c r="CJ631">
        <v>0</v>
      </c>
      <c r="CK631">
        <v>12.13</v>
      </c>
      <c r="CL631">
        <v>0</v>
      </c>
      <c r="CM631">
        <v>0</v>
      </c>
      <c r="CN631">
        <v>2.0300000000000002</v>
      </c>
      <c r="CO631">
        <v>1.55</v>
      </c>
      <c r="CP631">
        <v>11.16</v>
      </c>
      <c r="CQ631">
        <v>0</v>
      </c>
      <c r="CR631">
        <v>0</v>
      </c>
      <c r="CS631">
        <v>17.420000000000002</v>
      </c>
      <c r="CT631">
        <v>0</v>
      </c>
      <c r="CU631">
        <v>58</v>
      </c>
      <c r="CV631">
        <v>96.6</v>
      </c>
      <c r="CW631" t="s">
        <v>1473</v>
      </c>
      <c r="CX631">
        <v>3667.17</v>
      </c>
      <c r="CY631">
        <v>0.09</v>
      </c>
      <c r="CZ631">
        <v>7.0000000000000007E-2</v>
      </c>
      <c r="DA631">
        <v>0</v>
      </c>
      <c r="DB631">
        <v>0</v>
      </c>
      <c r="DC631">
        <v>0</v>
      </c>
      <c r="DD631">
        <v>0</v>
      </c>
      <c r="DE631">
        <v>0</v>
      </c>
      <c r="DF631">
        <v>0.03</v>
      </c>
      <c r="DG631">
        <v>0</v>
      </c>
      <c r="DH631">
        <v>0</v>
      </c>
      <c r="DI631">
        <v>0</v>
      </c>
      <c r="DJ631">
        <v>0</v>
      </c>
      <c r="DK631">
        <v>0</v>
      </c>
      <c r="DL631">
        <v>0</v>
      </c>
      <c r="DM631">
        <v>0</v>
      </c>
      <c r="DN631">
        <v>0.1</v>
      </c>
      <c r="DO631">
        <v>0</v>
      </c>
      <c r="DP631">
        <v>0</v>
      </c>
      <c r="DQ631">
        <v>0.7</v>
      </c>
      <c r="DR631">
        <v>0</v>
      </c>
      <c r="DS631">
        <v>0</v>
      </c>
      <c r="DT631">
        <v>0</v>
      </c>
      <c r="DU631">
        <v>0</v>
      </c>
      <c r="DV631">
        <v>0</v>
      </c>
      <c r="DW631">
        <v>0</v>
      </c>
      <c r="DX631">
        <v>0</v>
      </c>
      <c r="DY631" s="5" t="s">
        <v>1473</v>
      </c>
      <c r="DZ631" s="5" t="s">
        <v>2849</v>
      </c>
      <c r="EA631" s="5" t="s">
        <v>2414</v>
      </c>
      <c r="EB631" s="5" t="s">
        <v>2862</v>
      </c>
      <c r="EC631" s="5">
        <v>3667.1662397599998</v>
      </c>
      <c r="ED631" s="8">
        <v>1053.3498845229999</v>
      </c>
      <c r="EE631" s="7">
        <v>0.28999999999999998</v>
      </c>
    </row>
    <row r="632" spans="1:135">
      <c r="A632">
        <v>1</v>
      </c>
      <c r="B632" t="s">
        <v>2238</v>
      </c>
      <c r="C632" t="s">
        <v>1443</v>
      </c>
      <c r="D632" t="s">
        <v>374</v>
      </c>
      <c r="E632" t="s">
        <v>1474</v>
      </c>
      <c r="F632" t="s">
        <v>1475</v>
      </c>
      <c r="G632">
        <v>1654.46674095</v>
      </c>
      <c r="H632">
        <v>847.0625</v>
      </c>
      <c r="I632">
        <v>290.5625</v>
      </c>
      <c r="J632">
        <v>199.4375</v>
      </c>
      <c r="K632">
        <v>128.4375</v>
      </c>
      <c r="L632">
        <v>147</v>
      </c>
      <c r="M632">
        <v>42.5</v>
      </c>
      <c r="N632">
        <v>53.755744934082031</v>
      </c>
      <c r="O632">
        <v>156.3607177734375</v>
      </c>
      <c r="P632">
        <v>118.56302907142755</v>
      </c>
      <c r="Q632">
        <v>9.625</v>
      </c>
      <c r="R632">
        <v>0</v>
      </c>
      <c r="S632">
        <v>1367</v>
      </c>
      <c r="T632">
        <v>186.125</v>
      </c>
      <c r="U632">
        <v>59.25</v>
      </c>
      <c r="V632">
        <v>33</v>
      </c>
      <c r="W632">
        <v>821.90317706169014</v>
      </c>
      <c r="X632">
        <v>15.138382380718522</v>
      </c>
      <c r="Y632">
        <v>67</v>
      </c>
      <c r="Z632">
        <v>853396.60459999996</v>
      </c>
      <c r="AA632">
        <v>65.16</v>
      </c>
      <c r="AB632">
        <v>52.64</v>
      </c>
      <c r="AC632">
        <v>51.62</v>
      </c>
      <c r="AD632">
        <v>1.02</v>
      </c>
      <c r="AE632">
        <v>5.29</v>
      </c>
      <c r="AF632">
        <v>6.86</v>
      </c>
      <c r="AG632">
        <v>0.37</v>
      </c>
      <c r="AH632">
        <v>51.7</v>
      </c>
      <c r="AI632">
        <v>11.3</v>
      </c>
      <c r="AJ632">
        <v>3.3</v>
      </c>
      <c r="AK632">
        <v>0.8</v>
      </c>
      <c r="AL632">
        <v>1.72</v>
      </c>
      <c r="AM632">
        <v>0</v>
      </c>
      <c r="AN632">
        <v>0</v>
      </c>
      <c r="AO632">
        <v>0</v>
      </c>
      <c r="AP632">
        <v>0</v>
      </c>
      <c r="AQ632">
        <v>7.48</v>
      </c>
      <c r="AR632">
        <v>0</v>
      </c>
      <c r="AS632">
        <v>9.85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0</v>
      </c>
      <c r="BI632">
        <v>0</v>
      </c>
      <c r="BJ632">
        <v>0</v>
      </c>
      <c r="BK632">
        <v>0</v>
      </c>
      <c r="BL632">
        <v>0</v>
      </c>
      <c r="BM632">
        <v>0</v>
      </c>
      <c r="BN632">
        <v>0</v>
      </c>
      <c r="BO632">
        <v>0</v>
      </c>
      <c r="BP632">
        <v>2.25</v>
      </c>
      <c r="BQ632">
        <v>0.83</v>
      </c>
      <c r="BR632">
        <v>0</v>
      </c>
      <c r="BS632">
        <v>1.21</v>
      </c>
      <c r="BT632">
        <v>0</v>
      </c>
      <c r="BU632">
        <v>3.98</v>
      </c>
      <c r="BV632">
        <v>0</v>
      </c>
      <c r="BW632">
        <v>0.13</v>
      </c>
      <c r="BX632">
        <v>0</v>
      </c>
      <c r="BY632">
        <v>0</v>
      </c>
      <c r="BZ632">
        <v>0</v>
      </c>
      <c r="CA632">
        <v>2.94</v>
      </c>
      <c r="CB632">
        <v>0</v>
      </c>
      <c r="CC632">
        <v>0</v>
      </c>
      <c r="CD632">
        <v>0</v>
      </c>
      <c r="CE632">
        <v>0</v>
      </c>
      <c r="CF632">
        <v>6.48</v>
      </c>
      <c r="CG632">
        <v>0.81</v>
      </c>
      <c r="CH632">
        <v>0</v>
      </c>
      <c r="CI632">
        <v>3.38</v>
      </c>
      <c r="CJ632">
        <v>0</v>
      </c>
      <c r="CK632">
        <v>4.2</v>
      </c>
      <c r="CL632">
        <v>0</v>
      </c>
      <c r="CM632">
        <v>0</v>
      </c>
      <c r="CN632">
        <v>0.34</v>
      </c>
      <c r="CO632">
        <v>0</v>
      </c>
      <c r="CP632">
        <v>14.76</v>
      </c>
      <c r="CQ632">
        <v>0</v>
      </c>
      <c r="CR632">
        <v>0</v>
      </c>
      <c r="CS632">
        <v>4.8</v>
      </c>
      <c r="CT632">
        <v>0</v>
      </c>
      <c r="CU632">
        <v>47</v>
      </c>
      <c r="CV632">
        <v>87.100000000000009</v>
      </c>
      <c r="CW632" t="s">
        <v>1474</v>
      </c>
      <c r="CX632">
        <v>1654.47</v>
      </c>
      <c r="CY632">
        <v>0.1</v>
      </c>
      <c r="CZ632">
        <v>0.09</v>
      </c>
      <c r="DA632">
        <v>0</v>
      </c>
      <c r="DB632">
        <v>0</v>
      </c>
      <c r="DC632">
        <v>0</v>
      </c>
      <c r="DD632">
        <v>0</v>
      </c>
      <c r="DE632">
        <v>0</v>
      </c>
      <c r="DF632">
        <v>0.09</v>
      </c>
      <c r="DG632">
        <v>0</v>
      </c>
      <c r="DH632">
        <v>0</v>
      </c>
      <c r="DI632">
        <v>0</v>
      </c>
      <c r="DJ632">
        <v>0</v>
      </c>
      <c r="DK632">
        <v>0</v>
      </c>
      <c r="DL632">
        <v>0</v>
      </c>
      <c r="DM632">
        <v>0</v>
      </c>
      <c r="DN632">
        <v>0.34</v>
      </c>
      <c r="DO632">
        <v>0</v>
      </c>
      <c r="DP632">
        <v>0.03</v>
      </c>
      <c r="DQ632">
        <v>0.36</v>
      </c>
      <c r="DR632">
        <v>0</v>
      </c>
      <c r="DS632">
        <v>0</v>
      </c>
      <c r="DT632">
        <v>0</v>
      </c>
      <c r="DU632">
        <v>0</v>
      </c>
      <c r="DV632">
        <v>0</v>
      </c>
      <c r="DW632">
        <v>0</v>
      </c>
      <c r="DX632">
        <v>0</v>
      </c>
      <c r="DY632" s="5" t="s">
        <v>1474</v>
      </c>
      <c r="DZ632" s="5" t="s">
        <v>2932</v>
      </c>
      <c r="EA632" s="5" t="s">
        <v>2414</v>
      </c>
      <c r="EB632" s="5" t="s">
        <v>2862</v>
      </c>
      <c r="EC632" s="5">
        <v>1654.46674095</v>
      </c>
      <c r="ED632" s="8">
        <v>271.24268065299998</v>
      </c>
      <c r="EE632" s="7">
        <v>0.16</v>
      </c>
    </row>
    <row r="633" spans="1:135">
      <c r="A633">
        <v>1</v>
      </c>
      <c r="B633" t="s">
        <v>2238</v>
      </c>
      <c r="C633" t="s">
        <v>1476</v>
      </c>
      <c r="D633" t="s">
        <v>1477</v>
      </c>
      <c r="E633" t="s">
        <v>1478</v>
      </c>
      <c r="F633" t="s">
        <v>511</v>
      </c>
      <c r="G633">
        <v>1309.4357867399999</v>
      </c>
      <c r="H633">
        <v>107.5</v>
      </c>
      <c r="I633">
        <v>125.75</v>
      </c>
      <c r="J633">
        <v>233.6875</v>
      </c>
      <c r="K633">
        <v>183.125</v>
      </c>
      <c r="L633">
        <v>305.5625</v>
      </c>
      <c r="M633">
        <v>353.875</v>
      </c>
      <c r="N633">
        <v>157.26118469238281</v>
      </c>
      <c r="O633">
        <v>522.14532470703125</v>
      </c>
      <c r="P633">
        <v>334.76788827707497</v>
      </c>
      <c r="Q633">
        <v>17.375</v>
      </c>
      <c r="R633">
        <v>13.875</v>
      </c>
      <c r="S633">
        <v>122.1875</v>
      </c>
      <c r="T633">
        <v>284.75</v>
      </c>
      <c r="U633">
        <v>220.625</v>
      </c>
      <c r="V633">
        <v>650.6875</v>
      </c>
      <c r="W633">
        <v>843.7437696934976</v>
      </c>
      <c r="X633">
        <v>14.566983194882077</v>
      </c>
      <c r="Y633">
        <v>24</v>
      </c>
      <c r="Z633">
        <v>49213.256600000001</v>
      </c>
      <c r="AA633">
        <v>53.72</v>
      </c>
      <c r="AB633">
        <v>19.02</v>
      </c>
      <c r="AC633">
        <v>6.07</v>
      </c>
      <c r="AD633">
        <v>12.95</v>
      </c>
      <c r="AE633">
        <v>2.04</v>
      </c>
      <c r="AF633">
        <v>32.25</v>
      </c>
      <c r="AG633">
        <v>0.41</v>
      </c>
      <c r="AH633">
        <v>0.8</v>
      </c>
      <c r="AI633">
        <v>2.8</v>
      </c>
      <c r="AJ633">
        <v>3.4</v>
      </c>
      <c r="AK633">
        <v>2.4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4.3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2.1</v>
      </c>
      <c r="BH633">
        <v>0</v>
      </c>
      <c r="BI633">
        <v>0</v>
      </c>
      <c r="BJ633">
        <v>0</v>
      </c>
      <c r="BK633">
        <v>0</v>
      </c>
      <c r="BL633">
        <v>11.31</v>
      </c>
      <c r="BM633">
        <v>0</v>
      </c>
      <c r="BN633">
        <v>0</v>
      </c>
      <c r="BO633">
        <v>0</v>
      </c>
      <c r="BP633">
        <v>0</v>
      </c>
      <c r="BQ633">
        <v>0.62</v>
      </c>
      <c r="BR633">
        <v>0.84</v>
      </c>
      <c r="BS633">
        <v>0</v>
      </c>
      <c r="BT633">
        <v>0.62</v>
      </c>
      <c r="BU633">
        <v>0</v>
      </c>
      <c r="BV633">
        <v>0</v>
      </c>
      <c r="BW633">
        <v>0</v>
      </c>
      <c r="BX633">
        <v>0</v>
      </c>
      <c r="BY633">
        <v>0</v>
      </c>
      <c r="BZ633">
        <v>0</v>
      </c>
      <c r="CA633">
        <v>0</v>
      </c>
      <c r="CB633">
        <v>0</v>
      </c>
      <c r="CC633">
        <v>0</v>
      </c>
      <c r="CD633">
        <v>0</v>
      </c>
      <c r="CE633">
        <v>11.86</v>
      </c>
      <c r="CF633">
        <v>0</v>
      </c>
      <c r="CG633">
        <v>3.05</v>
      </c>
      <c r="CH633">
        <v>0</v>
      </c>
      <c r="CI633">
        <v>0</v>
      </c>
      <c r="CJ633">
        <v>0</v>
      </c>
      <c r="CK633">
        <v>0</v>
      </c>
      <c r="CL633">
        <v>0</v>
      </c>
      <c r="CM633">
        <v>0</v>
      </c>
      <c r="CN633">
        <v>0</v>
      </c>
      <c r="CO633">
        <v>0</v>
      </c>
      <c r="CP633">
        <v>0</v>
      </c>
      <c r="CQ633">
        <v>0</v>
      </c>
      <c r="CR633">
        <v>0</v>
      </c>
      <c r="CS633">
        <v>19.02</v>
      </c>
      <c r="CT633">
        <v>0</v>
      </c>
      <c r="CU633">
        <v>2</v>
      </c>
      <c r="CV633">
        <v>21.6</v>
      </c>
      <c r="CW633" t="s">
        <v>1478</v>
      </c>
      <c r="CX633">
        <v>1309.44</v>
      </c>
      <c r="CY633">
        <v>0.03</v>
      </c>
      <c r="CZ633">
        <v>0.03</v>
      </c>
      <c r="DA633">
        <v>0</v>
      </c>
      <c r="DB633">
        <v>0</v>
      </c>
      <c r="DC633">
        <v>0</v>
      </c>
      <c r="DD633">
        <v>0.08</v>
      </c>
      <c r="DE633">
        <v>0</v>
      </c>
      <c r="DF633">
        <v>0.09</v>
      </c>
      <c r="DG633">
        <v>0</v>
      </c>
      <c r="DH633">
        <v>0</v>
      </c>
      <c r="DI633">
        <v>0</v>
      </c>
      <c r="DJ633">
        <v>0</v>
      </c>
      <c r="DK633">
        <v>0</v>
      </c>
      <c r="DL633">
        <v>0.03</v>
      </c>
      <c r="DM633">
        <v>0</v>
      </c>
      <c r="DN633">
        <v>0.09</v>
      </c>
      <c r="DO633">
        <v>0</v>
      </c>
      <c r="DP633">
        <v>0.03</v>
      </c>
      <c r="DQ633">
        <v>0.08</v>
      </c>
      <c r="DR633">
        <v>0</v>
      </c>
      <c r="DS633">
        <v>0</v>
      </c>
      <c r="DT633">
        <v>0.1</v>
      </c>
      <c r="DU633">
        <v>0.42</v>
      </c>
      <c r="DV633">
        <v>0</v>
      </c>
      <c r="DW633">
        <v>0</v>
      </c>
      <c r="DX633">
        <v>0</v>
      </c>
      <c r="DY633" s="5" t="s">
        <v>1478</v>
      </c>
      <c r="DZ633" s="5" t="s">
        <v>2482</v>
      </c>
      <c r="EA633" s="5" t="s">
        <v>2933</v>
      </c>
      <c r="EB633" s="5" t="s">
        <v>2862</v>
      </c>
      <c r="EC633" s="5">
        <v>1309.4357867399999</v>
      </c>
      <c r="ED633" s="8">
        <v>678.2038071636</v>
      </c>
      <c r="EE633" s="7">
        <v>0.52</v>
      </c>
    </row>
    <row r="634" spans="1:135">
      <c r="A634">
        <v>1</v>
      </c>
      <c r="B634" t="s">
        <v>2238</v>
      </c>
      <c r="C634" t="s">
        <v>1476</v>
      </c>
      <c r="D634" t="s">
        <v>1477</v>
      </c>
      <c r="E634" t="s">
        <v>1479</v>
      </c>
      <c r="F634" t="s">
        <v>1480</v>
      </c>
      <c r="G634">
        <v>2210.6085726400001</v>
      </c>
      <c r="H634">
        <v>200.125</v>
      </c>
      <c r="I634">
        <v>208.8125</v>
      </c>
      <c r="J634">
        <v>316.375</v>
      </c>
      <c r="K634">
        <v>309.6875</v>
      </c>
      <c r="L634">
        <v>589.375</v>
      </c>
      <c r="M634">
        <v>586.875</v>
      </c>
      <c r="N634">
        <v>196.62950134277344</v>
      </c>
      <c r="O634">
        <v>525.21392822265625</v>
      </c>
      <c r="P634">
        <v>381.87113306531802</v>
      </c>
      <c r="Q634">
        <v>30.4375</v>
      </c>
      <c r="R634">
        <v>31.1875</v>
      </c>
      <c r="S634">
        <v>63.1875</v>
      </c>
      <c r="T634">
        <v>267.5625</v>
      </c>
      <c r="U634">
        <v>678.875</v>
      </c>
      <c r="V634">
        <v>1140</v>
      </c>
      <c r="W634">
        <v>876.79888047042857</v>
      </c>
      <c r="X634">
        <v>14.258168607938483</v>
      </c>
      <c r="Y634">
        <v>35</v>
      </c>
      <c r="Z634">
        <v>99320.986300000004</v>
      </c>
      <c r="AA634">
        <v>76.94</v>
      </c>
      <c r="AB634">
        <v>42.68</v>
      </c>
      <c r="AC634">
        <v>34.44</v>
      </c>
      <c r="AD634">
        <v>8.24</v>
      </c>
      <c r="AE634">
        <v>1.1000000000000001</v>
      </c>
      <c r="AF634">
        <v>25.68</v>
      </c>
      <c r="AG634">
        <v>7.48</v>
      </c>
      <c r="AH634">
        <v>1.4</v>
      </c>
      <c r="AI634">
        <v>17.900000000000002</v>
      </c>
      <c r="AJ634">
        <v>13.4</v>
      </c>
      <c r="AK634">
        <v>2.4</v>
      </c>
      <c r="AL634">
        <v>1.17</v>
      </c>
      <c r="AM634">
        <v>0</v>
      </c>
      <c r="AN634">
        <v>0</v>
      </c>
      <c r="AO634">
        <v>2.16</v>
      </c>
      <c r="AP634">
        <v>0</v>
      </c>
      <c r="AQ634">
        <v>0</v>
      </c>
      <c r="AR634">
        <v>0</v>
      </c>
      <c r="AS634">
        <v>22.99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1.47</v>
      </c>
      <c r="BD634">
        <v>0</v>
      </c>
      <c r="BE634">
        <v>0</v>
      </c>
      <c r="BF634">
        <v>0</v>
      </c>
      <c r="BG634">
        <v>0</v>
      </c>
      <c r="BH634">
        <v>0</v>
      </c>
      <c r="BI634">
        <v>0</v>
      </c>
      <c r="BJ634">
        <v>0</v>
      </c>
      <c r="BK634">
        <v>0</v>
      </c>
      <c r="BL634">
        <v>0</v>
      </c>
      <c r="BM634">
        <v>0</v>
      </c>
      <c r="BN634">
        <v>0</v>
      </c>
      <c r="BO634">
        <v>0</v>
      </c>
      <c r="BP634">
        <v>0</v>
      </c>
      <c r="BQ634">
        <v>4.6500000000000004</v>
      </c>
      <c r="BR634">
        <v>1.78</v>
      </c>
      <c r="BS634">
        <v>1.52</v>
      </c>
      <c r="BT634">
        <v>1.55</v>
      </c>
      <c r="BU634">
        <v>0</v>
      </c>
      <c r="BV634">
        <v>0</v>
      </c>
      <c r="BW634">
        <v>0</v>
      </c>
      <c r="BX634">
        <v>0</v>
      </c>
      <c r="BY634">
        <v>0</v>
      </c>
      <c r="BZ634">
        <v>0</v>
      </c>
      <c r="CA634">
        <v>0</v>
      </c>
      <c r="CB634">
        <v>0</v>
      </c>
      <c r="CC634">
        <v>0</v>
      </c>
      <c r="CD634">
        <v>2.35</v>
      </c>
      <c r="CE634">
        <v>1.1599999999999999</v>
      </c>
      <c r="CF634">
        <v>1.68</v>
      </c>
      <c r="CG634">
        <v>0</v>
      </c>
      <c r="CH634">
        <v>0</v>
      </c>
      <c r="CI634">
        <v>7.39</v>
      </c>
      <c r="CJ634">
        <v>0</v>
      </c>
      <c r="CK634">
        <v>0</v>
      </c>
      <c r="CL634">
        <v>0</v>
      </c>
      <c r="CM634">
        <v>0</v>
      </c>
      <c r="CN634">
        <v>6.36</v>
      </c>
      <c r="CO634">
        <v>4.2300000000000004</v>
      </c>
      <c r="CP634">
        <v>0</v>
      </c>
      <c r="CQ634">
        <v>3.48</v>
      </c>
      <c r="CR634">
        <v>0</v>
      </c>
      <c r="CS634">
        <v>13</v>
      </c>
      <c r="CT634">
        <v>0</v>
      </c>
      <c r="CU634" t="s">
        <v>2241</v>
      </c>
      <c r="CV634">
        <v>24.5</v>
      </c>
      <c r="CW634" t="s">
        <v>1479</v>
      </c>
      <c r="CX634">
        <v>2210.61</v>
      </c>
      <c r="CY634">
        <v>7.0000000000000007E-2</v>
      </c>
      <c r="CZ634">
        <v>0.06</v>
      </c>
      <c r="DA634">
        <v>0</v>
      </c>
      <c r="DB634">
        <v>0</v>
      </c>
      <c r="DC634">
        <v>0</v>
      </c>
      <c r="DD634">
        <v>0.04</v>
      </c>
      <c r="DE634">
        <v>0</v>
      </c>
      <c r="DF634">
        <v>7.0000000000000007E-2</v>
      </c>
      <c r="DG634">
        <v>0</v>
      </c>
      <c r="DH634">
        <v>0</v>
      </c>
      <c r="DI634">
        <v>0</v>
      </c>
      <c r="DJ634">
        <v>0</v>
      </c>
      <c r="DK634">
        <v>0</v>
      </c>
      <c r="DL634">
        <v>0.1</v>
      </c>
      <c r="DM634">
        <v>0</v>
      </c>
      <c r="DN634">
        <v>0.19</v>
      </c>
      <c r="DO634">
        <v>0</v>
      </c>
      <c r="DP634">
        <v>0</v>
      </c>
      <c r="DQ634">
        <v>0.06</v>
      </c>
      <c r="DR634">
        <v>0</v>
      </c>
      <c r="DS634">
        <v>0</v>
      </c>
      <c r="DT634">
        <v>0.01</v>
      </c>
      <c r="DU634">
        <v>0.39</v>
      </c>
      <c r="DV634">
        <v>0</v>
      </c>
      <c r="DW634">
        <v>0</v>
      </c>
      <c r="DX634">
        <v>0</v>
      </c>
      <c r="DY634" s="5" t="s">
        <v>1479</v>
      </c>
      <c r="DZ634" s="5" t="s">
        <v>2934</v>
      </c>
      <c r="EA634" s="5" t="s">
        <v>2933</v>
      </c>
      <c r="EB634" s="5" t="s">
        <v>2862</v>
      </c>
      <c r="EC634" s="5">
        <v>2210.6085726400001</v>
      </c>
      <c r="ED634" s="8">
        <v>1205.3522942709999</v>
      </c>
      <c r="EE634" s="7">
        <v>0.55000000000000004</v>
      </c>
    </row>
    <row r="635" spans="1:135">
      <c r="A635">
        <v>1</v>
      </c>
      <c r="B635" t="s">
        <v>2238</v>
      </c>
      <c r="C635" t="s">
        <v>1476</v>
      </c>
      <c r="D635" t="s">
        <v>1477</v>
      </c>
      <c r="E635" t="s">
        <v>1481</v>
      </c>
      <c r="F635" t="s">
        <v>1482</v>
      </c>
      <c r="G635">
        <v>2021.29637028</v>
      </c>
      <c r="H635">
        <v>324</v>
      </c>
      <c r="I635">
        <v>182.25</v>
      </c>
      <c r="J635">
        <v>261.25</v>
      </c>
      <c r="K635">
        <v>238.3125</v>
      </c>
      <c r="L635">
        <v>414.5</v>
      </c>
      <c r="M635">
        <v>600.625</v>
      </c>
      <c r="N635">
        <v>235.16911315917969</v>
      </c>
      <c r="O635">
        <v>586.66558837890625</v>
      </c>
      <c r="P635">
        <v>383.28220672159119</v>
      </c>
      <c r="Q635">
        <v>14.6875</v>
      </c>
      <c r="R635">
        <v>167.5</v>
      </c>
      <c r="S635">
        <v>91.5</v>
      </c>
      <c r="T635">
        <v>133.125</v>
      </c>
      <c r="U635">
        <v>451.9375</v>
      </c>
      <c r="V635">
        <v>1162.1875</v>
      </c>
      <c r="W635">
        <v>866.15573694462478</v>
      </c>
      <c r="X635">
        <v>14.346454565130013</v>
      </c>
      <c r="Y635">
        <v>21</v>
      </c>
      <c r="Z635">
        <v>95236.271399999998</v>
      </c>
      <c r="AA635">
        <v>80.5</v>
      </c>
      <c r="AB635">
        <v>30.01</v>
      </c>
      <c r="AC635">
        <v>29.79</v>
      </c>
      <c r="AD635">
        <v>0.22</v>
      </c>
      <c r="AE635">
        <v>0.82</v>
      </c>
      <c r="AF635">
        <v>42.19</v>
      </c>
      <c r="AG635">
        <v>7.48</v>
      </c>
      <c r="AH635">
        <v>12.2</v>
      </c>
      <c r="AI635">
        <v>9.6</v>
      </c>
      <c r="AJ635">
        <v>4.6000000000000005</v>
      </c>
      <c r="AK635">
        <v>1.6</v>
      </c>
      <c r="AL635">
        <v>15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9.9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0</v>
      </c>
      <c r="BI635">
        <v>0</v>
      </c>
      <c r="BJ635">
        <v>0</v>
      </c>
      <c r="BK635">
        <v>0</v>
      </c>
      <c r="BL635">
        <v>11.53</v>
      </c>
      <c r="BM635">
        <v>0</v>
      </c>
      <c r="BN635">
        <v>0</v>
      </c>
      <c r="BO635">
        <v>0</v>
      </c>
      <c r="BP635">
        <v>1.58</v>
      </c>
      <c r="BQ635">
        <v>2.1800000000000002</v>
      </c>
      <c r="BR635">
        <v>0</v>
      </c>
      <c r="BS635">
        <v>1.89</v>
      </c>
      <c r="BT635">
        <v>0</v>
      </c>
      <c r="BU635">
        <v>0</v>
      </c>
      <c r="BV635">
        <v>0</v>
      </c>
      <c r="BW635">
        <v>0</v>
      </c>
      <c r="BX635">
        <v>0</v>
      </c>
      <c r="BY635">
        <v>0</v>
      </c>
      <c r="BZ635">
        <v>0</v>
      </c>
      <c r="CA635">
        <v>0</v>
      </c>
      <c r="CB635">
        <v>0</v>
      </c>
      <c r="CC635">
        <v>0</v>
      </c>
      <c r="CD635">
        <v>0</v>
      </c>
      <c r="CE635">
        <v>0</v>
      </c>
      <c r="CF635">
        <v>1.84</v>
      </c>
      <c r="CG635">
        <v>4.7300000000000004</v>
      </c>
      <c r="CH635">
        <v>4.71</v>
      </c>
      <c r="CI635">
        <v>4.09</v>
      </c>
      <c r="CJ635">
        <v>0</v>
      </c>
      <c r="CK635">
        <v>0</v>
      </c>
      <c r="CL635">
        <v>0</v>
      </c>
      <c r="CM635">
        <v>0</v>
      </c>
      <c r="CN635">
        <v>0</v>
      </c>
      <c r="CO635">
        <v>3.96</v>
      </c>
      <c r="CP635">
        <v>0</v>
      </c>
      <c r="CQ635">
        <v>3.85</v>
      </c>
      <c r="CR635">
        <v>1.64</v>
      </c>
      <c r="CS635">
        <v>13.6</v>
      </c>
      <c r="CT635">
        <v>0</v>
      </c>
      <c r="CU635">
        <v>1</v>
      </c>
      <c r="CV635">
        <v>18.900000000000002</v>
      </c>
      <c r="CW635" t="s">
        <v>1481</v>
      </c>
      <c r="CX635">
        <v>2021.3</v>
      </c>
      <c r="CY635">
        <v>0.04</v>
      </c>
      <c r="CZ635">
        <v>0.09</v>
      </c>
      <c r="DA635">
        <v>0</v>
      </c>
      <c r="DB635">
        <v>0</v>
      </c>
      <c r="DC635">
        <v>0</v>
      </c>
      <c r="DD635">
        <v>0.12</v>
      </c>
      <c r="DE635">
        <v>0</v>
      </c>
      <c r="DF635">
        <v>0.05</v>
      </c>
      <c r="DG635">
        <v>0</v>
      </c>
      <c r="DH635">
        <v>0</v>
      </c>
      <c r="DI635">
        <v>0</v>
      </c>
      <c r="DJ635">
        <v>0</v>
      </c>
      <c r="DK635">
        <v>0</v>
      </c>
      <c r="DL635">
        <v>0.01</v>
      </c>
      <c r="DM635">
        <v>0</v>
      </c>
      <c r="DN635">
        <v>0.1</v>
      </c>
      <c r="DO635">
        <v>0</v>
      </c>
      <c r="DP635">
        <v>7.0000000000000007E-2</v>
      </c>
      <c r="DQ635">
        <v>0.03</v>
      </c>
      <c r="DR635">
        <v>0</v>
      </c>
      <c r="DS635">
        <v>0</v>
      </c>
      <c r="DT635">
        <v>0.03</v>
      </c>
      <c r="DU635">
        <v>0.48</v>
      </c>
      <c r="DV635">
        <v>0</v>
      </c>
      <c r="DW635">
        <v>0</v>
      </c>
      <c r="DX635">
        <v>0</v>
      </c>
      <c r="DY635" s="5" t="s">
        <v>1481</v>
      </c>
      <c r="DZ635" s="5" t="s">
        <v>2935</v>
      </c>
      <c r="EA635" s="5" t="s">
        <v>2933</v>
      </c>
      <c r="EB635" s="5" t="s">
        <v>2862</v>
      </c>
      <c r="EC635" s="5">
        <v>2021.29637028</v>
      </c>
      <c r="ED635" s="8">
        <v>1211.0364900589998</v>
      </c>
      <c r="EE635" s="7">
        <v>0.6</v>
      </c>
    </row>
    <row r="636" spans="1:135">
      <c r="A636">
        <v>1</v>
      </c>
      <c r="B636" t="s">
        <v>2238</v>
      </c>
      <c r="C636" t="s">
        <v>1476</v>
      </c>
      <c r="D636" t="s">
        <v>1477</v>
      </c>
      <c r="E636" t="s">
        <v>1483</v>
      </c>
      <c r="F636" t="s">
        <v>1484</v>
      </c>
      <c r="G636">
        <v>1845.2061880700001</v>
      </c>
      <c r="H636">
        <v>307.125</v>
      </c>
      <c r="I636">
        <v>207.625</v>
      </c>
      <c r="J636">
        <v>305.25</v>
      </c>
      <c r="K636">
        <v>277.375</v>
      </c>
      <c r="L636">
        <v>440.6875</v>
      </c>
      <c r="M636">
        <v>306.9375</v>
      </c>
      <c r="N636">
        <v>265.33621215820313</v>
      </c>
      <c r="O636">
        <v>600.74481201171875</v>
      </c>
      <c r="P636">
        <v>426.26253723723454</v>
      </c>
      <c r="Q636">
        <v>42.5</v>
      </c>
      <c r="R636">
        <v>136.75</v>
      </c>
      <c r="S636">
        <v>7.25</v>
      </c>
      <c r="T636">
        <v>495.0625</v>
      </c>
      <c r="U636">
        <v>653.875</v>
      </c>
      <c r="V636">
        <v>509.5625</v>
      </c>
      <c r="W636">
        <v>867.29648070995495</v>
      </c>
      <c r="X636">
        <v>14.281900890830878</v>
      </c>
      <c r="Y636">
        <v>64</v>
      </c>
      <c r="Z636">
        <v>486050.2242</v>
      </c>
      <c r="AA636">
        <v>254.78</v>
      </c>
      <c r="AB636">
        <v>70.180000000000007</v>
      </c>
      <c r="AC636">
        <v>67.77</v>
      </c>
      <c r="AD636">
        <v>2.41</v>
      </c>
      <c r="AE636">
        <v>5.59</v>
      </c>
      <c r="AF636">
        <v>78.8</v>
      </c>
      <c r="AG636">
        <v>100.21</v>
      </c>
      <c r="AH636">
        <v>127.9</v>
      </c>
      <c r="AI636">
        <v>80.600000000000009</v>
      </c>
      <c r="AJ636">
        <v>42.4</v>
      </c>
      <c r="AK636">
        <v>9.6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7.82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2.1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0</v>
      </c>
      <c r="BI636">
        <v>0</v>
      </c>
      <c r="BJ636">
        <v>0</v>
      </c>
      <c r="BK636">
        <v>0</v>
      </c>
      <c r="BL636">
        <v>2.19</v>
      </c>
      <c r="BM636">
        <v>0</v>
      </c>
      <c r="BN636">
        <v>0</v>
      </c>
      <c r="BO636">
        <v>35.380000000000003</v>
      </c>
      <c r="BP636">
        <v>7.28</v>
      </c>
      <c r="BQ636">
        <v>33.47</v>
      </c>
      <c r="BR636">
        <v>26.8</v>
      </c>
      <c r="BS636">
        <v>5.35</v>
      </c>
      <c r="BT636">
        <v>27.52</v>
      </c>
      <c r="BU636">
        <v>2.7</v>
      </c>
      <c r="BV636">
        <v>0</v>
      </c>
      <c r="BW636">
        <v>0</v>
      </c>
      <c r="BX636">
        <v>0</v>
      </c>
      <c r="BY636">
        <v>0</v>
      </c>
      <c r="BZ636">
        <v>0</v>
      </c>
      <c r="CA636">
        <v>0</v>
      </c>
      <c r="CB636">
        <v>0</v>
      </c>
      <c r="CC636">
        <v>0</v>
      </c>
      <c r="CD636">
        <v>0</v>
      </c>
      <c r="CE636">
        <v>35.28</v>
      </c>
      <c r="CF636">
        <v>0</v>
      </c>
      <c r="CG636">
        <v>3</v>
      </c>
      <c r="CH636">
        <v>8.1</v>
      </c>
      <c r="CI636">
        <v>14.74</v>
      </c>
      <c r="CJ636">
        <v>0</v>
      </c>
      <c r="CK636">
        <v>11.07</v>
      </c>
      <c r="CL636">
        <v>0</v>
      </c>
      <c r="CM636">
        <v>0</v>
      </c>
      <c r="CN636">
        <v>0</v>
      </c>
      <c r="CO636">
        <v>3.11</v>
      </c>
      <c r="CP636">
        <v>0</v>
      </c>
      <c r="CQ636">
        <v>0</v>
      </c>
      <c r="CR636">
        <v>0</v>
      </c>
      <c r="CS636">
        <v>28.87</v>
      </c>
      <c r="CT636">
        <v>0</v>
      </c>
      <c r="CU636">
        <v>2</v>
      </c>
      <c r="CV636">
        <v>38.4</v>
      </c>
      <c r="CW636" t="s">
        <v>1483</v>
      </c>
      <c r="CX636">
        <v>1845.21</v>
      </c>
      <c r="CY636">
        <v>0.06</v>
      </c>
      <c r="CZ636">
        <v>0.06</v>
      </c>
      <c r="DA636">
        <v>0</v>
      </c>
      <c r="DB636">
        <v>0</v>
      </c>
      <c r="DC636">
        <v>0</v>
      </c>
      <c r="DD636">
        <v>7.0000000000000007E-2</v>
      </c>
      <c r="DE636">
        <v>0</v>
      </c>
      <c r="DF636">
        <v>0.12</v>
      </c>
      <c r="DG636">
        <v>0</v>
      </c>
      <c r="DH636">
        <v>0</v>
      </c>
      <c r="DI636">
        <v>0</v>
      </c>
      <c r="DJ636">
        <v>0</v>
      </c>
      <c r="DK636">
        <v>0</v>
      </c>
      <c r="DL636">
        <v>0.05</v>
      </c>
      <c r="DM636">
        <v>0</v>
      </c>
      <c r="DN636">
        <v>0.03</v>
      </c>
      <c r="DO636">
        <v>0</v>
      </c>
      <c r="DP636">
        <v>0.02</v>
      </c>
      <c r="DQ636">
        <v>0.11</v>
      </c>
      <c r="DR636">
        <v>0</v>
      </c>
      <c r="DS636">
        <v>0</v>
      </c>
      <c r="DT636">
        <v>7.0000000000000007E-2</v>
      </c>
      <c r="DU636">
        <v>0.42</v>
      </c>
      <c r="DV636">
        <v>0</v>
      </c>
      <c r="DW636">
        <v>0</v>
      </c>
      <c r="DX636">
        <v>0</v>
      </c>
      <c r="DY636" s="5" t="s">
        <v>1483</v>
      </c>
      <c r="DZ636" s="5" t="s">
        <v>2936</v>
      </c>
      <c r="EA636" s="5" t="s">
        <v>2933</v>
      </c>
      <c r="EB636" s="5" t="s">
        <v>2862</v>
      </c>
      <c r="EC636" s="5">
        <v>1845.2061880700001</v>
      </c>
      <c r="ED636" s="8">
        <v>807.59312022179995</v>
      </c>
      <c r="EE636" s="7">
        <v>0.44</v>
      </c>
    </row>
    <row r="637" spans="1:135">
      <c r="A637">
        <v>1</v>
      </c>
      <c r="B637" t="s">
        <v>2238</v>
      </c>
      <c r="C637" t="s">
        <v>1476</v>
      </c>
      <c r="D637" t="s">
        <v>1477</v>
      </c>
      <c r="E637" t="s">
        <v>1485</v>
      </c>
      <c r="F637" t="s">
        <v>1486</v>
      </c>
      <c r="G637">
        <v>1071.2965886699999</v>
      </c>
      <c r="H637">
        <v>404.6875</v>
      </c>
      <c r="I637">
        <v>227.5</v>
      </c>
      <c r="J637">
        <v>204.625</v>
      </c>
      <c r="K637">
        <v>130.875</v>
      </c>
      <c r="L637">
        <v>92.75</v>
      </c>
      <c r="M637">
        <v>11.1875</v>
      </c>
      <c r="N637">
        <v>78.953468322753906</v>
      </c>
      <c r="O637">
        <v>188.15682983398438</v>
      </c>
      <c r="P637">
        <v>145.03450974402455</v>
      </c>
      <c r="Q637">
        <v>34.6875</v>
      </c>
      <c r="R637">
        <v>0</v>
      </c>
      <c r="S637">
        <v>631</v>
      </c>
      <c r="T637">
        <v>170.8125</v>
      </c>
      <c r="U637">
        <v>141.4375</v>
      </c>
      <c r="V637">
        <v>93.6875</v>
      </c>
      <c r="W637">
        <v>771.13549930004672</v>
      </c>
      <c r="X637">
        <v>15.309026481567896</v>
      </c>
      <c r="Y637">
        <v>32</v>
      </c>
      <c r="Z637">
        <v>13528062.865599999</v>
      </c>
      <c r="AA637">
        <v>75.47</v>
      </c>
      <c r="AB637">
        <v>38.450000000000003</v>
      </c>
      <c r="AC637">
        <v>25.28</v>
      </c>
      <c r="AD637">
        <v>13.17</v>
      </c>
      <c r="AE637">
        <v>2.63</v>
      </c>
      <c r="AF637">
        <v>26.36</v>
      </c>
      <c r="AG637">
        <v>8.0299999999999994</v>
      </c>
      <c r="AH637">
        <v>3.6</v>
      </c>
      <c r="AI637">
        <v>8.4</v>
      </c>
      <c r="AJ637">
        <v>0.9</v>
      </c>
      <c r="AK637">
        <v>0.8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9.93</v>
      </c>
      <c r="AT637">
        <v>0</v>
      </c>
      <c r="AU637">
        <v>10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1.1500000000000001</v>
      </c>
      <c r="BD637">
        <v>0</v>
      </c>
      <c r="BE637">
        <v>0</v>
      </c>
      <c r="BF637">
        <v>0</v>
      </c>
      <c r="BG637">
        <v>13.34</v>
      </c>
      <c r="BH637">
        <v>0</v>
      </c>
      <c r="BI637">
        <v>0</v>
      </c>
      <c r="BJ637">
        <v>0</v>
      </c>
      <c r="BK637">
        <v>0</v>
      </c>
      <c r="BL637">
        <v>7.53</v>
      </c>
      <c r="BM637">
        <v>0</v>
      </c>
      <c r="BN637">
        <v>0</v>
      </c>
      <c r="BO637">
        <v>0</v>
      </c>
      <c r="BP637">
        <v>0</v>
      </c>
      <c r="BQ637">
        <v>2.02</v>
      </c>
      <c r="BR637">
        <v>0</v>
      </c>
      <c r="BS637">
        <v>0</v>
      </c>
      <c r="BT637">
        <v>0</v>
      </c>
      <c r="BU637">
        <v>0</v>
      </c>
      <c r="BV637">
        <v>0</v>
      </c>
      <c r="BW637">
        <v>12.21</v>
      </c>
      <c r="BX637">
        <v>0</v>
      </c>
      <c r="BY637">
        <v>0</v>
      </c>
      <c r="BZ637">
        <v>0</v>
      </c>
      <c r="CA637">
        <v>0</v>
      </c>
      <c r="CB637">
        <v>0</v>
      </c>
      <c r="CC637">
        <v>0</v>
      </c>
      <c r="CD637">
        <v>0</v>
      </c>
      <c r="CE637">
        <v>0</v>
      </c>
      <c r="CF637">
        <v>0</v>
      </c>
      <c r="CG637">
        <v>0</v>
      </c>
      <c r="CH637">
        <v>0</v>
      </c>
      <c r="CI637">
        <v>4.0999999999999996</v>
      </c>
      <c r="CJ637">
        <v>0</v>
      </c>
      <c r="CK637">
        <v>0.86</v>
      </c>
      <c r="CL637">
        <v>0</v>
      </c>
      <c r="CM637">
        <v>0</v>
      </c>
      <c r="CN637">
        <v>0</v>
      </c>
      <c r="CO637">
        <v>0</v>
      </c>
      <c r="CP637">
        <v>0</v>
      </c>
      <c r="CQ637">
        <v>7.4</v>
      </c>
      <c r="CR637">
        <v>0</v>
      </c>
      <c r="CS637">
        <v>6.93</v>
      </c>
      <c r="CT637">
        <v>0</v>
      </c>
      <c r="CU637">
        <v>23</v>
      </c>
      <c r="CV637">
        <v>179.2</v>
      </c>
      <c r="CW637" t="s">
        <v>1485</v>
      </c>
      <c r="CX637">
        <v>1071.3</v>
      </c>
      <c r="CY637">
        <v>0.23</v>
      </c>
      <c r="CZ637">
        <v>7.0000000000000007E-2</v>
      </c>
      <c r="DA637">
        <v>0</v>
      </c>
      <c r="DB637">
        <v>0</v>
      </c>
      <c r="DC637">
        <v>0.02</v>
      </c>
      <c r="DD637">
        <v>0</v>
      </c>
      <c r="DE637">
        <v>0</v>
      </c>
      <c r="DF637">
        <v>0.16</v>
      </c>
      <c r="DG637">
        <v>0</v>
      </c>
      <c r="DH637">
        <v>0</v>
      </c>
      <c r="DI637">
        <v>0</v>
      </c>
      <c r="DJ637">
        <v>0</v>
      </c>
      <c r="DK637">
        <v>0</v>
      </c>
      <c r="DL637">
        <v>0</v>
      </c>
      <c r="DM637">
        <v>0</v>
      </c>
      <c r="DN637">
        <v>0.26</v>
      </c>
      <c r="DO637">
        <v>0</v>
      </c>
      <c r="DP637">
        <v>0.02</v>
      </c>
      <c r="DQ637">
        <v>0.19</v>
      </c>
      <c r="DR637">
        <v>0</v>
      </c>
      <c r="DS637">
        <v>0.01</v>
      </c>
      <c r="DT637">
        <v>0.01</v>
      </c>
      <c r="DU637">
        <v>0.01</v>
      </c>
      <c r="DV637">
        <v>0</v>
      </c>
      <c r="DW637">
        <v>0</v>
      </c>
      <c r="DX637">
        <v>0</v>
      </c>
      <c r="DY637" s="5" t="s">
        <v>1485</v>
      </c>
      <c r="DZ637" s="5" t="s">
        <v>2937</v>
      </c>
      <c r="EA637" s="5" t="s">
        <v>2933</v>
      </c>
      <c r="EB637" s="5" t="s">
        <v>2862</v>
      </c>
      <c r="EC637" s="5">
        <v>1071.2965886699999</v>
      </c>
      <c r="ED637" s="8">
        <v>17.579510911300002</v>
      </c>
      <c r="EE637" s="7">
        <v>0.02</v>
      </c>
    </row>
    <row r="638" spans="1:135">
      <c r="A638">
        <v>1</v>
      </c>
      <c r="B638" t="s">
        <v>2238</v>
      </c>
      <c r="C638" t="s">
        <v>1476</v>
      </c>
      <c r="D638" t="s">
        <v>1477</v>
      </c>
      <c r="E638" t="s">
        <v>1487</v>
      </c>
      <c r="F638" t="s">
        <v>1488</v>
      </c>
      <c r="G638">
        <v>2663.7588814199999</v>
      </c>
      <c r="H638">
        <v>408.1875</v>
      </c>
      <c r="I638">
        <v>446.1875</v>
      </c>
      <c r="J638">
        <v>686.9375</v>
      </c>
      <c r="K638">
        <v>526.5</v>
      </c>
      <c r="L638">
        <v>489.625</v>
      </c>
      <c r="M638">
        <v>106.5625</v>
      </c>
      <c r="N638">
        <v>48.47479248046875</v>
      </c>
      <c r="O638">
        <v>217.18533325195313</v>
      </c>
      <c r="P638">
        <v>139.76217429621801</v>
      </c>
      <c r="Q638">
        <v>72.1875</v>
      </c>
      <c r="R638">
        <v>0</v>
      </c>
      <c r="S638">
        <v>837.1875</v>
      </c>
      <c r="T638">
        <v>126.9375</v>
      </c>
      <c r="U638">
        <v>1191</v>
      </c>
      <c r="V638">
        <v>436.6875</v>
      </c>
      <c r="W638">
        <v>760.63594762038861</v>
      </c>
      <c r="X638">
        <v>15.262313432835821</v>
      </c>
      <c r="Y638">
        <v>144</v>
      </c>
      <c r="Z638">
        <v>2943490.0817</v>
      </c>
      <c r="AA638">
        <v>356.49</v>
      </c>
      <c r="AB638">
        <v>61.05</v>
      </c>
      <c r="AC638">
        <v>45.27</v>
      </c>
      <c r="AD638">
        <v>15.78</v>
      </c>
      <c r="AE638">
        <v>12.69</v>
      </c>
      <c r="AF638">
        <v>276</v>
      </c>
      <c r="AG638">
        <v>6.75</v>
      </c>
      <c r="AH638">
        <v>41.6</v>
      </c>
      <c r="AI638">
        <v>16</v>
      </c>
      <c r="AJ638">
        <v>1.6</v>
      </c>
      <c r="AK638">
        <v>5.6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1.38</v>
      </c>
      <c r="AT638">
        <v>0</v>
      </c>
      <c r="AU638">
        <v>0</v>
      </c>
      <c r="AV638">
        <v>0</v>
      </c>
      <c r="AW638">
        <v>5</v>
      </c>
      <c r="AX638">
        <v>0</v>
      </c>
      <c r="AY638">
        <v>0</v>
      </c>
      <c r="AZ638">
        <v>0</v>
      </c>
      <c r="BA638">
        <v>0</v>
      </c>
      <c r="BB638">
        <v>0</v>
      </c>
      <c r="BC638">
        <v>0.54</v>
      </c>
      <c r="BD638">
        <v>3.05</v>
      </c>
      <c r="BE638">
        <v>1.1300000000000001</v>
      </c>
      <c r="BF638">
        <v>0</v>
      </c>
      <c r="BG638">
        <v>227.33</v>
      </c>
      <c r="BH638">
        <v>0</v>
      </c>
      <c r="BI638">
        <v>0</v>
      </c>
      <c r="BJ638">
        <v>0</v>
      </c>
      <c r="BK638">
        <v>0</v>
      </c>
      <c r="BL638">
        <v>13.8</v>
      </c>
      <c r="BM638">
        <v>20.67</v>
      </c>
      <c r="BN638">
        <v>0</v>
      </c>
      <c r="BO638">
        <v>6.31</v>
      </c>
      <c r="BP638">
        <v>0</v>
      </c>
      <c r="BQ638">
        <v>1.54</v>
      </c>
      <c r="BR638">
        <v>0</v>
      </c>
      <c r="BS638">
        <v>0</v>
      </c>
      <c r="BT638">
        <v>1.63</v>
      </c>
      <c r="BU638">
        <v>0.6</v>
      </c>
      <c r="BV638">
        <v>0</v>
      </c>
      <c r="BW638">
        <v>11.48</v>
      </c>
      <c r="BX638">
        <v>0</v>
      </c>
      <c r="BY638">
        <v>0</v>
      </c>
      <c r="BZ638">
        <v>0</v>
      </c>
      <c r="CA638">
        <v>4.25</v>
      </c>
      <c r="CB638">
        <v>0</v>
      </c>
      <c r="CC638">
        <v>0</v>
      </c>
      <c r="CD638">
        <v>0.65</v>
      </c>
      <c r="CE638">
        <v>9.35</v>
      </c>
      <c r="CF638">
        <v>7.11</v>
      </c>
      <c r="CG638">
        <v>4.55</v>
      </c>
      <c r="CH638">
        <v>0</v>
      </c>
      <c r="CI638">
        <v>2.72</v>
      </c>
      <c r="CJ638">
        <v>0</v>
      </c>
      <c r="CK638">
        <v>12.77</v>
      </c>
      <c r="CL638">
        <v>0</v>
      </c>
      <c r="CM638">
        <v>0</v>
      </c>
      <c r="CN638">
        <v>0</v>
      </c>
      <c r="CO638">
        <v>0</v>
      </c>
      <c r="CP638">
        <v>2.0699999999999998</v>
      </c>
      <c r="CQ638">
        <v>0</v>
      </c>
      <c r="CR638">
        <v>0</v>
      </c>
      <c r="CS638">
        <v>18.559999999999999</v>
      </c>
      <c r="CT638">
        <v>0</v>
      </c>
      <c r="CU638">
        <v>224</v>
      </c>
      <c r="CV638">
        <v>187.20000000000002</v>
      </c>
      <c r="CW638" t="s">
        <v>1487</v>
      </c>
      <c r="CX638">
        <v>2663.76</v>
      </c>
      <c r="CY638">
        <v>0.12</v>
      </c>
      <c r="CZ638">
        <v>0.03</v>
      </c>
      <c r="DA638">
        <v>0</v>
      </c>
      <c r="DB638">
        <v>0</v>
      </c>
      <c r="DC638">
        <v>0.11</v>
      </c>
      <c r="DD638">
        <v>0.03</v>
      </c>
      <c r="DE638">
        <v>0</v>
      </c>
      <c r="DF638">
        <v>0.18</v>
      </c>
      <c r="DG638">
        <v>0</v>
      </c>
      <c r="DH638">
        <v>0</v>
      </c>
      <c r="DI638">
        <v>0</v>
      </c>
      <c r="DJ638">
        <v>0</v>
      </c>
      <c r="DK638">
        <v>0</v>
      </c>
      <c r="DL638">
        <v>0.01</v>
      </c>
      <c r="DM638">
        <v>0</v>
      </c>
      <c r="DN638">
        <v>0.25</v>
      </c>
      <c r="DO638">
        <v>0</v>
      </c>
      <c r="DP638">
        <v>0.03</v>
      </c>
      <c r="DQ638">
        <v>0.18</v>
      </c>
      <c r="DR638">
        <v>0</v>
      </c>
      <c r="DS638">
        <v>0.01</v>
      </c>
      <c r="DT638">
        <v>0.02</v>
      </c>
      <c r="DU638">
        <v>0.02</v>
      </c>
      <c r="DV638">
        <v>0</v>
      </c>
      <c r="DW638">
        <v>0</v>
      </c>
      <c r="DX638">
        <v>0</v>
      </c>
      <c r="DY638" s="5" t="s">
        <v>1487</v>
      </c>
      <c r="DZ638" s="5" t="s">
        <v>2938</v>
      </c>
      <c r="EA638" s="5" t="s">
        <v>2933</v>
      </c>
      <c r="EB638" s="5" t="s">
        <v>2862</v>
      </c>
      <c r="EC638" s="5">
        <v>2663.7588814199999</v>
      </c>
      <c r="ED638" s="8">
        <v>54.476378605017999</v>
      </c>
      <c r="EE638" s="7">
        <v>0.02</v>
      </c>
    </row>
    <row r="639" spans="1:135">
      <c r="A639">
        <v>1</v>
      </c>
      <c r="B639" t="s">
        <v>2238</v>
      </c>
      <c r="C639" t="s">
        <v>1476</v>
      </c>
      <c r="D639" t="s">
        <v>1477</v>
      </c>
      <c r="E639" t="s">
        <v>1489</v>
      </c>
      <c r="F639" t="s">
        <v>1490</v>
      </c>
      <c r="G639">
        <v>2018.0632443699999</v>
      </c>
      <c r="H639">
        <v>505.875</v>
      </c>
      <c r="I639">
        <v>508.375</v>
      </c>
      <c r="J639">
        <v>419.25</v>
      </c>
      <c r="K639">
        <v>207.3125</v>
      </c>
      <c r="L639">
        <v>211.375</v>
      </c>
      <c r="M639">
        <v>166</v>
      </c>
      <c r="N639">
        <v>299.19964599609375</v>
      </c>
      <c r="O639">
        <v>541.44384765625</v>
      </c>
      <c r="P639">
        <v>408.0515385539411</v>
      </c>
      <c r="Q639">
        <v>51.4375</v>
      </c>
      <c r="R639">
        <v>809.1875</v>
      </c>
      <c r="S639">
        <v>4.0625</v>
      </c>
      <c r="T639">
        <v>250.3125</v>
      </c>
      <c r="U639">
        <v>740.125</v>
      </c>
      <c r="V639">
        <v>163.0625</v>
      </c>
      <c r="W639">
        <v>865.23738734553558</v>
      </c>
      <c r="X639">
        <v>14.287859023196754</v>
      </c>
      <c r="Y639">
        <v>44</v>
      </c>
      <c r="Z639">
        <v>104492.87480000001</v>
      </c>
      <c r="AA639">
        <v>77.19</v>
      </c>
      <c r="AB639">
        <v>7.14</v>
      </c>
      <c r="AC639">
        <v>7.14</v>
      </c>
      <c r="AD639">
        <v>0</v>
      </c>
      <c r="AE639">
        <v>0.89</v>
      </c>
      <c r="AF639">
        <v>48.5</v>
      </c>
      <c r="AG639">
        <v>20.66</v>
      </c>
      <c r="AH639">
        <v>16.399999999999999</v>
      </c>
      <c r="AI639">
        <v>21.6</v>
      </c>
      <c r="AJ639">
        <v>6</v>
      </c>
      <c r="AK639">
        <v>1.6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  <c r="BJ639">
        <v>0</v>
      </c>
      <c r="BK639">
        <v>0</v>
      </c>
      <c r="BL639">
        <v>8.39</v>
      </c>
      <c r="BM639">
        <v>0</v>
      </c>
      <c r="BN639">
        <v>6.65</v>
      </c>
      <c r="BO639">
        <v>0</v>
      </c>
      <c r="BP639">
        <v>0</v>
      </c>
      <c r="BQ639">
        <v>23.97</v>
      </c>
      <c r="BR639">
        <v>0</v>
      </c>
      <c r="BS639">
        <v>0</v>
      </c>
      <c r="BT639">
        <v>0</v>
      </c>
      <c r="BU639">
        <v>0</v>
      </c>
      <c r="BV639">
        <v>0</v>
      </c>
      <c r="BW639">
        <v>0</v>
      </c>
      <c r="BX639">
        <v>0</v>
      </c>
      <c r="BY639">
        <v>0</v>
      </c>
      <c r="BZ639">
        <v>0</v>
      </c>
      <c r="CA639">
        <v>2.41</v>
      </c>
      <c r="CB639">
        <v>0</v>
      </c>
      <c r="CC639">
        <v>0</v>
      </c>
      <c r="CD639">
        <v>0</v>
      </c>
      <c r="CE639">
        <v>2.81</v>
      </c>
      <c r="CF639">
        <v>0</v>
      </c>
      <c r="CG639">
        <v>2.66</v>
      </c>
      <c r="CH639">
        <v>0</v>
      </c>
      <c r="CI639">
        <v>8.31</v>
      </c>
      <c r="CJ639">
        <v>0</v>
      </c>
      <c r="CK639">
        <v>0.77</v>
      </c>
      <c r="CL639">
        <v>0</v>
      </c>
      <c r="CM639">
        <v>0</v>
      </c>
      <c r="CN639">
        <v>0</v>
      </c>
      <c r="CO639">
        <v>1.78</v>
      </c>
      <c r="CP639">
        <v>1.04</v>
      </c>
      <c r="CQ639">
        <v>14.85</v>
      </c>
      <c r="CR639">
        <v>0</v>
      </c>
      <c r="CS639">
        <v>3.55</v>
      </c>
      <c r="CT639">
        <v>0</v>
      </c>
      <c r="CU639" t="s">
        <v>2241</v>
      </c>
      <c r="CV639">
        <v>66</v>
      </c>
      <c r="CW639" t="s">
        <v>1489</v>
      </c>
      <c r="CX639">
        <v>2018.06</v>
      </c>
      <c r="CY639">
        <v>0.1</v>
      </c>
      <c r="CZ639">
        <v>0.02</v>
      </c>
      <c r="DA639">
        <v>0</v>
      </c>
      <c r="DB639">
        <v>0</v>
      </c>
      <c r="DC639">
        <v>0</v>
      </c>
      <c r="DD639">
        <v>0.1</v>
      </c>
      <c r="DE639">
        <v>0</v>
      </c>
      <c r="DF639">
        <v>0.05</v>
      </c>
      <c r="DG639">
        <v>0</v>
      </c>
      <c r="DH639">
        <v>0</v>
      </c>
      <c r="DI639">
        <v>0</v>
      </c>
      <c r="DJ639">
        <v>0</v>
      </c>
      <c r="DK639">
        <v>0</v>
      </c>
      <c r="DL639">
        <v>0.01</v>
      </c>
      <c r="DM639">
        <v>0</v>
      </c>
      <c r="DN639">
        <v>0</v>
      </c>
      <c r="DO639">
        <v>0</v>
      </c>
      <c r="DP639">
        <v>0.01</v>
      </c>
      <c r="DQ639">
        <v>0</v>
      </c>
      <c r="DR639">
        <v>0</v>
      </c>
      <c r="DS639">
        <v>0</v>
      </c>
      <c r="DT639">
        <v>0.03</v>
      </c>
      <c r="DU639">
        <v>0.67</v>
      </c>
      <c r="DV639">
        <v>0</v>
      </c>
      <c r="DW639">
        <v>0</v>
      </c>
      <c r="DX639">
        <v>0</v>
      </c>
      <c r="DY639" s="5" t="s">
        <v>1489</v>
      </c>
      <c r="DZ639" s="5" t="s">
        <v>2939</v>
      </c>
      <c r="EA639" s="5" t="s">
        <v>2933</v>
      </c>
      <c r="EB639" s="5" t="s">
        <v>2862</v>
      </c>
      <c r="EC639" s="5">
        <v>2018.0632443699999</v>
      </c>
      <c r="ED639" s="8">
        <v>2125.4703460730002</v>
      </c>
      <c r="EE639" s="7">
        <v>1.05</v>
      </c>
    </row>
    <row r="640" spans="1:135">
      <c r="A640">
        <v>1</v>
      </c>
      <c r="B640" t="s">
        <v>2238</v>
      </c>
      <c r="C640" t="s">
        <v>1476</v>
      </c>
      <c r="D640" t="s">
        <v>1477</v>
      </c>
      <c r="E640" t="s">
        <v>1491</v>
      </c>
      <c r="F640" t="s">
        <v>1492</v>
      </c>
      <c r="G640">
        <v>1562.3828787</v>
      </c>
      <c r="H640">
        <v>259.1875</v>
      </c>
      <c r="I640">
        <v>155.1875</v>
      </c>
      <c r="J640">
        <v>272.6875</v>
      </c>
      <c r="K640">
        <v>278.9375</v>
      </c>
      <c r="L640">
        <v>327.25</v>
      </c>
      <c r="M640">
        <v>268.875</v>
      </c>
      <c r="N640">
        <v>192.59010314941406</v>
      </c>
      <c r="O640">
        <v>554.34625244140625</v>
      </c>
      <c r="P640">
        <v>342.08755803663388</v>
      </c>
      <c r="Q640">
        <v>62.8125</v>
      </c>
      <c r="R640">
        <v>32.1875</v>
      </c>
      <c r="S640">
        <v>0</v>
      </c>
      <c r="T640">
        <v>414.75</v>
      </c>
      <c r="U640">
        <v>756.0625</v>
      </c>
      <c r="V640">
        <v>296.3125</v>
      </c>
      <c r="W640">
        <v>853.11450290058008</v>
      </c>
      <c r="X640">
        <v>14.500325665133028</v>
      </c>
      <c r="Y640">
        <v>19</v>
      </c>
      <c r="Z640">
        <v>65753.250799999994</v>
      </c>
      <c r="AA640">
        <v>55.4</v>
      </c>
      <c r="AB640">
        <v>11.24</v>
      </c>
      <c r="AC640">
        <v>10.95</v>
      </c>
      <c r="AD640">
        <v>0.28999999999999998</v>
      </c>
      <c r="AE640">
        <v>1.1299999999999999</v>
      </c>
      <c r="AF640">
        <v>13.2</v>
      </c>
      <c r="AG640">
        <v>29.83</v>
      </c>
      <c r="AH640">
        <v>20.400000000000002</v>
      </c>
      <c r="AI640">
        <v>18.100000000000001</v>
      </c>
      <c r="AJ640">
        <v>1.1000000000000001</v>
      </c>
      <c r="AK640">
        <v>1.6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0</v>
      </c>
      <c r="AR640">
        <v>0</v>
      </c>
      <c r="AS640">
        <v>1.24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0.5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0</v>
      </c>
      <c r="BJ640">
        <v>0</v>
      </c>
      <c r="BK640">
        <v>0</v>
      </c>
      <c r="BL640">
        <v>2.44</v>
      </c>
      <c r="BM640">
        <v>0</v>
      </c>
      <c r="BN640">
        <v>0</v>
      </c>
      <c r="BO640">
        <v>15.76</v>
      </c>
      <c r="BP640">
        <v>5.0200000000000005</v>
      </c>
      <c r="BQ640">
        <v>14.18</v>
      </c>
      <c r="BR640">
        <v>0</v>
      </c>
      <c r="BS640">
        <v>0</v>
      </c>
      <c r="BT640">
        <v>3.16</v>
      </c>
      <c r="BU640">
        <v>0</v>
      </c>
      <c r="BV640">
        <v>0</v>
      </c>
      <c r="BW640">
        <v>1.23</v>
      </c>
      <c r="BX640">
        <v>0</v>
      </c>
      <c r="BY640">
        <v>0</v>
      </c>
      <c r="BZ640">
        <v>0</v>
      </c>
      <c r="CA640">
        <v>0</v>
      </c>
      <c r="CB640">
        <v>0</v>
      </c>
      <c r="CC640">
        <v>0</v>
      </c>
      <c r="CD640">
        <v>0</v>
      </c>
      <c r="CE640">
        <v>0</v>
      </c>
      <c r="CF640">
        <v>0</v>
      </c>
      <c r="CG640">
        <v>0</v>
      </c>
      <c r="CH640">
        <v>0</v>
      </c>
      <c r="CI640">
        <v>2.87</v>
      </c>
      <c r="CJ640">
        <v>0</v>
      </c>
      <c r="CK640">
        <v>1.1300000000000001</v>
      </c>
      <c r="CL640">
        <v>0</v>
      </c>
      <c r="CM640">
        <v>0</v>
      </c>
      <c r="CN640">
        <v>0</v>
      </c>
      <c r="CO640">
        <v>0</v>
      </c>
      <c r="CP640">
        <v>0</v>
      </c>
      <c r="CQ640">
        <v>4.82</v>
      </c>
      <c r="CR640">
        <v>0</v>
      </c>
      <c r="CS640">
        <v>3.05</v>
      </c>
      <c r="CT640">
        <v>0</v>
      </c>
      <c r="CU640" t="s">
        <v>2241</v>
      </c>
      <c r="CV640">
        <v>19</v>
      </c>
      <c r="CW640" t="s">
        <v>1491</v>
      </c>
      <c r="CX640">
        <v>1562.38</v>
      </c>
      <c r="CY640">
        <v>0.12</v>
      </c>
      <c r="CZ640">
        <v>7.0000000000000007E-2</v>
      </c>
      <c r="DA640">
        <v>0</v>
      </c>
      <c r="DB640">
        <v>0</v>
      </c>
      <c r="DC640">
        <v>0</v>
      </c>
      <c r="DD640">
        <v>0.11</v>
      </c>
      <c r="DE640">
        <v>0</v>
      </c>
      <c r="DF640">
        <v>7.0000000000000007E-2</v>
      </c>
      <c r="DG640">
        <v>0</v>
      </c>
      <c r="DH640">
        <v>0</v>
      </c>
      <c r="DI640">
        <v>0.01</v>
      </c>
      <c r="DJ640">
        <v>0</v>
      </c>
      <c r="DK640">
        <v>0</v>
      </c>
      <c r="DL640">
        <v>0</v>
      </c>
      <c r="DM640">
        <v>0</v>
      </c>
      <c r="DN640">
        <v>0.2</v>
      </c>
      <c r="DO640">
        <v>0</v>
      </c>
      <c r="DP640">
        <v>0.03</v>
      </c>
      <c r="DQ640">
        <v>7.0000000000000007E-2</v>
      </c>
      <c r="DR640">
        <v>0</v>
      </c>
      <c r="DS640">
        <v>0</v>
      </c>
      <c r="DT640">
        <v>0.01</v>
      </c>
      <c r="DU640">
        <v>0.32</v>
      </c>
      <c r="DV640">
        <v>0</v>
      </c>
      <c r="DW640">
        <v>0</v>
      </c>
      <c r="DX640">
        <v>0</v>
      </c>
      <c r="DY640" s="5" t="s">
        <v>1491</v>
      </c>
      <c r="DZ640" s="5" t="s">
        <v>2940</v>
      </c>
      <c r="EA640" s="5" t="s">
        <v>2933</v>
      </c>
      <c r="EB640" s="5" t="s">
        <v>2862</v>
      </c>
      <c r="EC640" s="5">
        <v>1562.3828787</v>
      </c>
      <c r="ED640" s="8">
        <v>1474.588432413</v>
      </c>
      <c r="EE640" s="7">
        <v>0.94</v>
      </c>
    </row>
    <row r="641" spans="1:135">
      <c r="A641">
        <v>1</v>
      </c>
      <c r="B641" t="s">
        <v>2238</v>
      </c>
      <c r="C641" t="s">
        <v>1476</v>
      </c>
      <c r="D641" t="s">
        <v>1477</v>
      </c>
      <c r="E641" t="s">
        <v>1493</v>
      </c>
      <c r="F641" t="s">
        <v>1494</v>
      </c>
      <c r="G641">
        <v>1322.07419912</v>
      </c>
      <c r="H641">
        <v>434.1875</v>
      </c>
      <c r="I641">
        <v>358.8125</v>
      </c>
      <c r="J641">
        <v>254.125</v>
      </c>
      <c r="K641">
        <v>93.0625</v>
      </c>
      <c r="L641">
        <v>70.1875</v>
      </c>
      <c r="M641">
        <v>112.0625</v>
      </c>
      <c r="N641">
        <v>140.0877685546875</v>
      </c>
      <c r="O641">
        <v>508.01956176757813</v>
      </c>
      <c r="P641">
        <v>186.49279185881534</v>
      </c>
      <c r="Q641">
        <v>30.3125</v>
      </c>
      <c r="R641">
        <v>0</v>
      </c>
      <c r="S641">
        <v>226.125</v>
      </c>
      <c r="T641">
        <v>214.0625</v>
      </c>
      <c r="U641">
        <v>610.125</v>
      </c>
      <c r="V641">
        <v>241.8125</v>
      </c>
      <c r="W641">
        <v>796.48962224008324</v>
      </c>
      <c r="X641">
        <v>15.031167320694058</v>
      </c>
      <c r="Y641">
        <v>44</v>
      </c>
      <c r="Z641">
        <v>123843.7167</v>
      </c>
      <c r="AA641">
        <v>64.040000000000006</v>
      </c>
      <c r="AB641">
        <v>18.68</v>
      </c>
      <c r="AC641">
        <v>11.58</v>
      </c>
      <c r="AD641">
        <v>7.1</v>
      </c>
      <c r="AE641">
        <v>1.49</v>
      </c>
      <c r="AF641">
        <v>34.880000000000003</v>
      </c>
      <c r="AG641">
        <v>8.99</v>
      </c>
      <c r="AH641">
        <v>21.3</v>
      </c>
      <c r="AI641">
        <v>11.3</v>
      </c>
      <c r="AJ641">
        <v>3.5</v>
      </c>
      <c r="AK641">
        <v>0</v>
      </c>
      <c r="AL641">
        <v>1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C641">
        <v>0.48</v>
      </c>
      <c r="BD641">
        <v>0</v>
      </c>
      <c r="BE641">
        <v>0</v>
      </c>
      <c r="BF641">
        <v>0</v>
      </c>
      <c r="BG641">
        <v>0.9</v>
      </c>
      <c r="BH641">
        <v>0</v>
      </c>
      <c r="BI641">
        <v>0.71</v>
      </c>
      <c r="BJ641">
        <v>0</v>
      </c>
      <c r="BK641">
        <v>0</v>
      </c>
      <c r="BL641">
        <v>8.91</v>
      </c>
      <c r="BM641">
        <v>1.78</v>
      </c>
      <c r="BN641">
        <v>1.44</v>
      </c>
      <c r="BO641">
        <v>6</v>
      </c>
      <c r="BP641">
        <v>0</v>
      </c>
      <c r="BQ641">
        <v>2.44</v>
      </c>
      <c r="BR641">
        <v>0</v>
      </c>
      <c r="BS641">
        <v>0</v>
      </c>
      <c r="BT641">
        <v>0.75</v>
      </c>
      <c r="BU641">
        <v>0.92</v>
      </c>
      <c r="BV641">
        <v>0</v>
      </c>
      <c r="BW641">
        <v>0</v>
      </c>
      <c r="BX641">
        <v>0</v>
      </c>
      <c r="BY641">
        <v>0</v>
      </c>
      <c r="BZ641">
        <v>0</v>
      </c>
      <c r="CA641">
        <v>0</v>
      </c>
      <c r="CB641">
        <v>0</v>
      </c>
      <c r="CC641">
        <v>0</v>
      </c>
      <c r="CD641">
        <v>0</v>
      </c>
      <c r="CE641">
        <v>0</v>
      </c>
      <c r="CF641">
        <v>0</v>
      </c>
      <c r="CG641">
        <v>3.11</v>
      </c>
      <c r="CH641">
        <v>0</v>
      </c>
      <c r="CI641">
        <v>2.48</v>
      </c>
      <c r="CJ641">
        <v>0</v>
      </c>
      <c r="CK641">
        <v>2.99</v>
      </c>
      <c r="CL641">
        <v>0</v>
      </c>
      <c r="CM641">
        <v>0</v>
      </c>
      <c r="CN641">
        <v>0</v>
      </c>
      <c r="CO641">
        <v>0</v>
      </c>
      <c r="CP641">
        <v>1.54</v>
      </c>
      <c r="CQ641">
        <v>4.25</v>
      </c>
      <c r="CR641">
        <v>0</v>
      </c>
      <c r="CS641">
        <v>18.84</v>
      </c>
      <c r="CT641">
        <v>5.5</v>
      </c>
      <c r="CU641">
        <v>5</v>
      </c>
      <c r="CV641">
        <v>35.200000000000003</v>
      </c>
      <c r="CW641" t="s">
        <v>1493</v>
      </c>
      <c r="CX641">
        <v>1322.07</v>
      </c>
      <c r="CY641">
        <v>0.16</v>
      </c>
      <c r="CZ641">
        <v>0.05</v>
      </c>
      <c r="DA641">
        <v>0</v>
      </c>
      <c r="DB641">
        <v>0</v>
      </c>
      <c r="DC641">
        <v>0</v>
      </c>
      <c r="DD641">
        <v>0.05</v>
      </c>
      <c r="DE641">
        <v>0</v>
      </c>
      <c r="DF641">
        <v>0.19</v>
      </c>
      <c r="DG641">
        <v>0</v>
      </c>
      <c r="DH641">
        <v>0</v>
      </c>
      <c r="DI641">
        <v>0</v>
      </c>
      <c r="DJ641">
        <v>0</v>
      </c>
      <c r="DK641">
        <v>0</v>
      </c>
      <c r="DL641">
        <v>0</v>
      </c>
      <c r="DM641">
        <v>0</v>
      </c>
      <c r="DN641">
        <v>0.08</v>
      </c>
      <c r="DO641">
        <v>0</v>
      </c>
      <c r="DP641">
        <v>0.06</v>
      </c>
      <c r="DQ641">
        <v>0.25</v>
      </c>
      <c r="DR641">
        <v>0</v>
      </c>
      <c r="DS641">
        <v>0.09</v>
      </c>
      <c r="DT641">
        <v>0.01</v>
      </c>
      <c r="DU641">
        <v>0.06</v>
      </c>
      <c r="DV641">
        <v>0</v>
      </c>
      <c r="DW641">
        <v>0</v>
      </c>
      <c r="DX641">
        <v>0</v>
      </c>
      <c r="DY641" s="5" t="s">
        <v>1493</v>
      </c>
      <c r="DZ641" s="5" t="s">
        <v>2941</v>
      </c>
      <c r="EA641" s="5" t="s">
        <v>2933</v>
      </c>
      <c r="EB641" s="5" t="s">
        <v>2862</v>
      </c>
      <c r="EC641" s="5">
        <v>1322.07419912</v>
      </c>
      <c r="ED641" s="8">
        <v>158.59884547659999</v>
      </c>
      <c r="EE641" s="7">
        <v>0.12</v>
      </c>
    </row>
    <row r="642" spans="1:135">
      <c r="A642">
        <v>1</v>
      </c>
      <c r="B642" t="s">
        <v>2238</v>
      </c>
      <c r="C642" t="s">
        <v>1476</v>
      </c>
      <c r="D642" t="s">
        <v>1477</v>
      </c>
      <c r="E642" t="s">
        <v>1495</v>
      </c>
      <c r="F642" t="s">
        <v>1496</v>
      </c>
      <c r="G642">
        <v>4129.9837716900001</v>
      </c>
      <c r="H642">
        <v>825.5</v>
      </c>
      <c r="I642">
        <v>922.875</v>
      </c>
      <c r="J642">
        <v>1100.0625</v>
      </c>
      <c r="K642">
        <v>645.125</v>
      </c>
      <c r="L642">
        <v>519.5625</v>
      </c>
      <c r="M642">
        <v>117.5625</v>
      </c>
      <c r="N642">
        <v>227.51123046875</v>
      </c>
      <c r="O642">
        <v>588.4190673828125</v>
      </c>
      <c r="P642">
        <v>431.22788990613697</v>
      </c>
      <c r="Q642">
        <v>29.4375</v>
      </c>
      <c r="R642">
        <v>174.1875</v>
      </c>
      <c r="S642">
        <v>0.6875</v>
      </c>
      <c r="T642">
        <v>942.6875</v>
      </c>
      <c r="U642">
        <v>1428.9375</v>
      </c>
      <c r="V642">
        <v>1554.75</v>
      </c>
      <c r="W642">
        <v>873.95414857073683</v>
      </c>
      <c r="X642">
        <v>14.409922521677286</v>
      </c>
      <c r="Y642">
        <v>157</v>
      </c>
      <c r="Z642">
        <v>3398284.7958999998</v>
      </c>
      <c r="AA642">
        <v>1558.99</v>
      </c>
      <c r="AB642">
        <v>119.11</v>
      </c>
      <c r="AC642">
        <v>119.11</v>
      </c>
      <c r="AD642">
        <v>0</v>
      </c>
      <c r="AE642">
        <v>10.99</v>
      </c>
      <c r="AF642">
        <v>435.31</v>
      </c>
      <c r="AG642">
        <v>993.58</v>
      </c>
      <c r="AH642">
        <v>2032.3</v>
      </c>
      <c r="AI642">
        <v>140</v>
      </c>
      <c r="AJ642">
        <v>142.9</v>
      </c>
      <c r="AK642">
        <v>14.4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3.18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  <c r="BJ642">
        <v>0</v>
      </c>
      <c r="BK642">
        <v>0</v>
      </c>
      <c r="BL642">
        <v>43.65</v>
      </c>
      <c r="BM642">
        <v>0</v>
      </c>
      <c r="BN642">
        <v>567.39</v>
      </c>
      <c r="BO642">
        <v>268.81</v>
      </c>
      <c r="BP642">
        <v>81.14</v>
      </c>
      <c r="BQ642">
        <v>108</v>
      </c>
      <c r="BR642">
        <v>10.24</v>
      </c>
      <c r="BS642">
        <v>41.34</v>
      </c>
      <c r="BT642">
        <v>271.09000000000003</v>
      </c>
      <c r="BU642">
        <v>0</v>
      </c>
      <c r="BV642">
        <v>11.43</v>
      </c>
      <c r="BW642">
        <v>0.25</v>
      </c>
      <c r="BX642">
        <v>0</v>
      </c>
      <c r="BY642">
        <v>0</v>
      </c>
      <c r="BZ642">
        <v>0</v>
      </c>
      <c r="CA642">
        <v>0</v>
      </c>
      <c r="CB642">
        <v>0</v>
      </c>
      <c r="CC642">
        <v>0.99</v>
      </c>
      <c r="CD642">
        <v>0</v>
      </c>
      <c r="CE642">
        <v>0</v>
      </c>
      <c r="CF642">
        <v>0</v>
      </c>
      <c r="CG642">
        <v>0</v>
      </c>
      <c r="CH642">
        <v>0</v>
      </c>
      <c r="CI642">
        <v>47.94</v>
      </c>
      <c r="CJ642">
        <v>0</v>
      </c>
      <c r="CK642">
        <v>0.05</v>
      </c>
      <c r="CL642">
        <v>0</v>
      </c>
      <c r="CM642">
        <v>0</v>
      </c>
      <c r="CN642">
        <v>0</v>
      </c>
      <c r="CO642">
        <v>0</v>
      </c>
      <c r="CP642">
        <v>0</v>
      </c>
      <c r="CQ642">
        <v>80.55</v>
      </c>
      <c r="CR642">
        <v>0</v>
      </c>
      <c r="CS642">
        <v>22.94</v>
      </c>
      <c r="CT642">
        <v>0</v>
      </c>
      <c r="CU642">
        <v>1</v>
      </c>
      <c r="CV642">
        <v>109.89999999999999</v>
      </c>
      <c r="CW642" t="s">
        <v>1495</v>
      </c>
      <c r="CX642">
        <v>4129.9799999999996</v>
      </c>
      <c r="CY642">
        <v>0.04</v>
      </c>
      <c r="CZ642">
        <v>0.17</v>
      </c>
      <c r="DA642">
        <v>0</v>
      </c>
      <c r="DB642">
        <v>0</v>
      </c>
      <c r="DC642">
        <v>0</v>
      </c>
      <c r="DD642">
        <v>0.35</v>
      </c>
      <c r="DE642">
        <v>0.01</v>
      </c>
      <c r="DF642">
        <v>7.0000000000000007E-2</v>
      </c>
      <c r="DG642">
        <v>0</v>
      </c>
      <c r="DH642">
        <v>0</v>
      </c>
      <c r="DI642">
        <v>0</v>
      </c>
      <c r="DJ642">
        <v>0</v>
      </c>
      <c r="DK642">
        <v>0</v>
      </c>
      <c r="DL642">
        <v>0.01</v>
      </c>
      <c r="DM642">
        <v>0</v>
      </c>
      <c r="DN642">
        <v>0.06</v>
      </c>
      <c r="DO642">
        <v>0.01</v>
      </c>
      <c r="DP642">
        <v>0.04</v>
      </c>
      <c r="DQ642">
        <v>0.01</v>
      </c>
      <c r="DR642">
        <v>0</v>
      </c>
      <c r="DS642">
        <v>0</v>
      </c>
      <c r="DT642">
        <v>0.04</v>
      </c>
      <c r="DU642">
        <v>0.19</v>
      </c>
      <c r="DV642">
        <v>0</v>
      </c>
      <c r="DW642">
        <v>0</v>
      </c>
      <c r="DX642">
        <v>0</v>
      </c>
      <c r="DY642" s="5" t="s">
        <v>1495</v>
      </c>
      <c r="DZ642" s="5" t="s">
        <v>2942</v>
      </c>
      <c r="EA642" s="5" t="s">
        <v>2933</v>
      </c>
      <c r="EB642" s="5" t="s">
        <v>2862</v>
      </c>
      <c r="EC642" s="5">
        <v>4129.9837716900001</v>
      </c>
      <c r="ED642" s="8">
        <v>987.17986232429996</v>
      </c>
      <c r="EE642" s="7">
        <v>0.24</v>
      </c>
    </row>
    <row r="643" spans="1:135">
      <c r="A643">
        <v>1</v>
      </c>
      <c r="B643" t="s">
        <v>2238</v>
      </c>
      <c r="C643" t="s">
        <v>1476</v>
      </c>
      <c r="D643" t="s">
        <v>1477</v>
      </c>
      <c r="E643" t="s">
        <v>1497</v>
      </c>
      <c r="F643" t="s">
        <v>1498</v>
      </c>
      <c r="G643">
        <v>1462.8539713600001</v>
      </c>
      <c r="H643">
        <v>245</v>
      </c>
      <c r="I643">
        <v>158.625</v>
      </c>
      <c r="J643">
        <v>206.4375</v>
      </c>
      <c r="K643">
        <v>196.5</v>
      </c>
      <c r="L643">
        <v>310.8125</v>
      </c>
      <c r="M643">
        <v>345.25</v>
      </c>
      <c r="N643">
        <v>87.112655639648438</v>
      </c>
      <c r="O643">
        <v>420</v>
      </c>
      <c r="P643">
        <v>187.65778190007057</v>
      </c>
      <c r="Q643">
        <v>21.625</v>
      </c>
      <c r="R643">
        <v>0</v>
      </c>
      <c r="S643">
        <v>188.625</v>
      </c>
      <c r="T643">
        <v>255.4375</v>
      </c>
      <c r="U643">
        <v>629.5</v>
      </c>
      <c r="V643">
        <v>367.4375</v>
      </c>
      <c r="W643">
        <v>798.57452169456781</v>
      </c>
      <c r="X643">
        <v>15.127653313973351</v>
      </c>
      <c r="Y643">
        <v>76</v>
      </c>
      <c r="Z643">
        <v>1794419.9046</v>
      </c>
      <c r="AA643">
        <v>195.16</v>
      </c>
      <c r="AB643">
        <v>19.829999999999998</v>
      </c>
      <c r="AC643">
        <v>16.23</v>
      </c>
      <c r="AD643">
        <v>3.6</v>
      </c>
      <c r="AE643">
        <v>4.6100000000000003</v>
      </c>
      <c r="AF643">
        <v>113.24</v>
      </c>
      <c r="AG643">
        <v>57.48</v>
      </c>
      <c r="AH643">
        <v>51.7</v>
      </c>
      <c r="AI643">
        <v>19.100000000000001</v>
      </c>
      <c r="AJ643">
        <v>2</v>
      </c>
      <c r="AK643">
        <v>10.4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8.9500000000000011</v>
      </c>
      <c r="AU643">
        <v>3.43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8.25</v>
      </c>
      <c r="BD643">
        <v>0</v>
      </c>
      <c r="BE643">
        <v>0</v>
      </c>
      <c r="BF643">
        <v>0</v>
      </c>
      <c r="BG643">
        <v>60.84</v>
      </c>
      <c r="BH643">
        <v>0</v>
      </c>
      <c r="BI643">
        <v>5.6</v>
      </c>
      <c r="BJ643">
        <v>0</v>
      </c>
      <c r="BK643">
        <v>1.62</v>
      </c>
      <c r="BL643">
        <v>3.95</v>
      </c>
      <c r="BM643">
        <v>24.53</v>
      </c>
      <c r="BN643">
        <v>0.45</v>
      </c>
      <c r="BO643">
        <v>0</v>
      </c>
      <c r="BP643">
        <v>9.620000000000001</v>
      </c>
      <c r="BQ643">
        <v>20.100000000000001</v>
      </c>
      <c r="BR643">
        <v>1.02</v>
      </c>
      <c r="BS643">
        <v>0</v>
      </c>
      <c r="BT643">
        <v>5.46</v>
      </c>
      <c r="BU643">
        <v>0</v>
      </c>
      <c r="BV643">
        <v>0</v>
      </c>
      <c r="BW643">
        <v>8.15</v>
      </c>
      <c r="BX643">
        <v>0</v>
      </c>
      <c r="BY643">
        <v>0</v>
      </c>
      <c r="BZ643">
        <v>0</v>
      </c>
      <c r="CA643">
        <v>0</v>
      </c>
      <c r="CB643">
        <v>0</v>
      </c>
      <c r="CC643">
        <v>0</v>
      </c>
      <c r="CD643">
        <v>1.39</v>
      </c>
      <c r="CE643">
        <v>5.51</v>
      </c>
      <c r="CF643">
        <v>0</v>
      </c>
      <c r="CG643">
        <v>0</v>
      </c>
      <c r="CH643">
        <v>0</v>
      </c>
      <c r="CI643">
        <v>1.02</v>
      </c>
      <c r="CJ643">
        <v>0</v>
      </c>
      <c r="CK643">
        <v>14.66</v>
      </c>
      <c r="CL643">
        <v>0</v>
      </c>
      <c r="CM643">
        <v>0</v>
      </c>
      <c r="CN643">
        <v>0</v>
      </c>
      <c r="CO643">
        <v>0</v>
      </c>
      <c r="CP643">
        <v>0</v>
      </c>
      <c r="CQ643">
        <v>3.79</v>
      </c>
      <c r="CR643">
        <v>0</v>
      </c>
      <c r="CS643">
        <v>6.82</v>
      </c>
      <c r="CT643">
        <v>0</v>
      </c>
      <c r="CU643">
        <v>69</v>
      </c>
      <c r="CV643">
        <v>129.19999999999999</v>
      </c>
      <c r="CW643" t="s">
        <v>1497</v>
      </c>
      <c r="CX643">
        <v>1462.85</v>
      </c>
      <c r="CY643">
        <v>0.14000000000000001</v>
      </c>
      <c r="CZ643">
        <v>0.09</v>
      </c>
      <c r="DA643">
        <v>0</v>
      </c>
      <c r="DB643">
        <v>0.01</v>
      </c>
      <c r="DC643">
        <v>0.02</v>
      </c>
      <c r="DD643">
        <v>0.02</v>
      </c>
      <c r="DE643">
        <v>0</v>
      </c>
      <c r="DF643">
        <v>0.27</v>
      </c>
      <c r="DG643">
        <v>0</v>
      </c>
      <c r="DH643">
        <v>0</v>
      </c>
      <c r="DI643">
        <v>0</v>
      </c>
      <c r="DJ643">
        <v>0</v>
      </c>
      <c r="DK643">
        <v>0</v>
      </c>
      <c r="DL643">
        <v>0.03</v>
      </c>
      <c r="DM643">
        <v>0</v>
      </c>
      <c r="DN643">
        <v>0.04</v>
      </c>
      <c r="DO643">
        <v>0</v>
      </c>
      <c r="DP643">
        <v>0.04</v>
      </c>
      <c r="DQ643">
        <v>0.01</v>
      </c>
      <c r="DR643">
        <v>0.01</v>
      </c>
      <c r="DS643">
        <v>0.02</v>
      </c>
      <c r="DT643">
        <v>0.05</v>
      </c>
      <c r="DU643">
        <v>0.27</v>
      </c>
      <c r="DV643">
        <v>0</v>
      </c>
      <c r="DW643">
        <v>0</v>
      </c>
      <c r="DX643">
        <v>0</v>
      </c>
      <c r="DY643" s="5" t="s">
        <v>1497</v>
      </c>
      <c r="DZ643" s="5" t="s">
        <v>2943</v>
      </c>
      <c r="EA643" s="5" t="s">
        <v>2933</v>
      </c>
      <c r="EB643" s="5" t="s">
        <v>2862</v>
      </c>
      <c r="EC643" s="5">
        <v>1462.8539713600001</v>
      </c>
      <c r="ED643" s="8">
        <v>98.160647308999998</v>
      </c>
      <c r="EE643" s="7">
        <v>7.0000000000000007E-2</v>
      </c>
    </row>
    <row r="644" spans="1:135">
      <c r="A644">
        <v>1</v>
      </c>
      <c r="B644" t="s">
        <v>2238</v>
      </c>
      <c r="C644" t="s">
        <v>1476</v>
      </c>
      <c r="D644" t="s">
        <v>1477</v>
      </c>
      <c r="E644" t="s">
        <v>1499</v>
      </c>
      <c r="F644" t="s">
        <v>1500</v>
      </c>
      <c r="G644">
        <v>1356.0400466200001</v>
      </c>
      <c r="H644">
        <v>443.6875</v>
      </c>
      <c r="I644">
        <v>193.5</v>
      </c>
      <c r="J644">
        <v>157.125</v>
      </c>
      <c r="K644">
        <v>124.875</v>
      </c>
      <c r="L644">
        <v>176.875</v>
      </c>
      <c r="M644">
        <v>259.625</v>
      </c>
      <c r="N644">
        <v>90.074119567871094</v>
      </c>
      <c r="O644">
        <v>512.13641357421875</v>
      </c>
      <c r="P644">
        <v>209.97299089449788</v>
      </c>
      <c r="Q644">
        <v>21.5625</v>
      </c>
      <c r="R644">
        <v>0</v>
      </c>
      <c r="S644">
        <v>255.5625</v>
      </c>
      <c r="T644">
        <v>194.8125</v>
      </c>
      <c r="U644">
        <v>422.625</v>
      </c>
      <c r="V644">
        <v>461.125</v>
      </c>
      <c r="W644">
        <v>798.72250391813407</v>
      </c>
      <c r="X644">
        <v>15.144373559509543</v>
      </c>
      <c r="Y644">
        <v>66</v>
      </c>
      <c r="Z644">
        <v>1298235.3129</v>
      </c>
      <c r="AA644">
        <v>165.45</v>
      </c>
      <c r="AB644">
        <v>8.26</v>
      </c>
      <c r="AC644">
        <v>7.1</v>
      </c>
      <c r="AD644">
        <v>1.1599999999999999</v>
      </c>
      <c r="AE644">
        <v>4.47</v>
      </c>
      <c r="AF644">
        <v>108.78</v>
      </c>
      <c r="AG644">
        <v>43.94</v>
      </c>
      <c r="AH644">
        <v>57.6</v>
      </c>
      <c r="AI644">
        <v>20.100000000000001</v>
      </c>
      <c r="AJ644">
        <v>1</v>
      </c>
      <c r="AK644">
        <v>26.4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13.95</v>
      </c>
      <c r="BD644">
        <v>1.02</v>
      </c>
      <c r="BE644">
        <v>0</v>
      </c>
      <c r="BF644">
        <v>0</v>
      </c>
      <c r="BG644">
        <v>76.97</v>
      </c>
      <c r="BH644">
        <v>0</v>
      </c>
      <c r="BI644">
        <v>1.9</v>
      </c>
      <c r="BJ644">
        <v>0</v>
      </c>
      <c r="BK644">
        <v>0</v>
      </c>
      <c r="BL644">
        <v>2.08</v>
      </c>
      <c r="BM644">
        <v>7.76</v>
      </c>
      <c r="BN644">
        <v>0</v>
      </c>
      <c r="BO644">
        <v>1.49</v>
      </c>
      <c r="BP644">
        <v>0</v>
      </c>
      <c r="BQ644">
        <v>2.82</v>
      </c>
      <c r="BR644">
        <v>0.67</v>
      </c>
      <c r="BS644">
        <v>0</v>
      </c>
      <c r="BT644">
        <v>23.59</v>
      </c>
      <c r="BU644">
        <v>0</v>
      </c>
      <c r="BV644">
        <v>0.2</v>
      </c>
      <c r="BW644">
        <v>0</v>
      </c>
      <c r="BX644">
        <v>0</v>
      </c>
      <c r="BY644">
        <v>0</v>
      </c>
      <c r="BZ644">
        <v>0</v>
      </c>
      <c r="CA644">
        <v>0.5</v>
      </c>
      <c r="CB644">
        <v>0</v>
      </c>
      <c r="CC644">
        <v>0</v>
      </c>
      <c r="CD644">
        <v>0</v>
      </c>
      <c r="CE644">
        <v>5.49</v>
      </c>
      <c r="CF644">
        <v>2.0699999999999998</v>
      </c>
      <c r="CG644">
        <v>4.18</v>
      </c>
      <c r="CH644">
        <v>0</v>
      </c>
      <c r="CI644">
        <v>1.3</v>
      </c>
      <c r="CJ644">
        <v>0</v>
      </c>
      <c r="CK644">
        <v>4.3</v>
      </c>
      <c r="CL644">
        <v>0</v>
      </c>
      <c r="CM644">
        <v>0</v>
      </c>
      <c r="CN644">
        <v>0</v>
      </c>
      <c r="CO644">
        <v>0</v>
      </c>
      <c r="CP644">
        <v>0.88</v>
      </c>
      <c r="CQ644">
        <v>1.81</v>
      </c>
      <c r="CR644">
        <v>0</v>
      </c>
      <c r="CS644">
        <v>12.47</v>
      </c>
      <c r="CT644">
        <v>0</v>
      </c>
      <c r="CU644">
        <v>56</v>
      </c>
      <c r="CV644">
        <v>66</v>
      </c>
      <c r="CW644" t="s">
        <v>1499</v>
      </c>
      <c r="CX644">
        <v>1356.04</v>
      </c>
      <c r="CY644">
        <v>0.18</v>
      </c>
      <c r="CZ644">
        <v>0.08</v>
      </c>
      <c r="DA644">
        <v>0</v>
      </c>
      <c r="DB644">
        <v>0.01</v>
      </c>
      <c r="DC644">
        <v>0.04</v>
      </c>
      <c r="DD644">
        <v>0.01</v>
      </c>
      <c r="DE644">
        <v>0</v>
      </c>
      <c r="DF644">
        <v>0.18</v>
      </c>
      <c r="DG644">
        <v>0</v>
      </c>
      <c r="DH644">
        <v>0</v>
      </c>
      <c r="DI644">
        <v>0</v>
      </c>
      <c r="DJ644">
        <v>0</v>
      </c>
      <c r="DK644">
        <v>0</v>
      </c>
      <c r="DL644">
        <v>0</v>
      </c>
      <c r="DM644">
        <v>0</v>
      </c>
      <c r="DN644">
        <v>0.1</v>
      </c>
      <c r="DO644">
        <v>0.01</v>
      </c>
      <c r="DP644">
        <v>0.03</v>
      </c>
      <c r="DQ644">
        <v>0.02</v>
      </c>
      <c r="DR644">
        <v>0</v>
      </c>
      <c r="DS644">
        <v>0.04</v>
      </c>
      <c r="DT644">
        <v>0.02</v>
      </c>
      <c r="DU644">
        <v>0.27</v>
      </c>
      <c r="DV644">
        <v>0</v>
      </c>
      <c r="DW644">
        <v>0</v>
      </c>
      <c r="DX644">
        <v>0</v>
      </c>
      <c r="DY644" s="5" t="s">
        <v>1499</v>
      </c>
      <c r="DZ644" s="5" t="s">
        <v>2944</v>
      </c>
      <c r="EA644" s="5" t="s">
        <v>2933</v>
      </c>
      <c r="EB644" s="5" t="s">
        <v>2862</v>
      </c>
      <c r="EC644" s="5">
        <v>1356.0400466200001</v>
      </c>
      <c r="ED644" s="8">
        <v>263.26648079860598</v>
      </c>
      <c r="EE644" s="7">
        <v>0.19</v>
      </c>
    </row>
    <row r="645" spans="1:135">
      <c r="A645">
        <v>1</v>
      </c>
      <c r="B645" t="s">
        <v>2238</v>
      </c>
      <c r="C645" t="s">
        <v>1476</v>
      </c>
      <c r="D645" t="s">
        <v>1477</v>
      </c>
      <c r="E645" t="s">
        <v>1501</v>
      </c>
      <c r="F645" t="s">
        <v>1502</v>
      </c>
      <c r="G645">
        <v>3210.1980709300001</v>
      </c>
      <c r="H645">
        <v>372.625</v>
      </c>
      <c r="I645">
        <v>310.5625</v>
      </c>
      <c r="J645">
        <v>395.625</v>
      </c>
      <c r="K645">
        <v>374.4375</v>
      </c>
      <c r="L645">
        <v>604.4375</v>
      </c>
      <c r="M645">
        <v>1152.5</v>
      </c>
      <c r="N645">
        <v>204.26739501953125</v>
      </c>
      <c r="O645">
        <v>614.09088134765625</v>
      </c>
      <c r="P645">
        <v>454.60632495721563</v>
      </c>
      <c r="Q645">
        <v>15.8125</v>
      </c>
      <c r="R645">
        <v>0</v>
      </c>
      <c r="S645">
        <v>0.3125</v>
      </c>
      <c r="T645">
        <v>14.6875</v>
      </c>
      <c r="U645">
        <v>934.75</v>
      </c>
      <c r="V645">
        <v>2244.625</v>
      </c>
      <c r="W645">
        <v>893.79121713729307</v>
      </c>
      <c r="X645">
        <v>14.108901850048685</v>
      </c>
      <c r="Y645">
        <v>104</v>
      </c>
      <c r="Z645">
        <v>997638.20909999998</v>
      </c>
      <c r="AA645">
        <v>335.52</v>
      </c>
      <c r="AB645">
        <v>70.239999999999995</v>
      </c>
      <c r="AC645">
        <v>58.61</v>
      </c>
      <c r="AD645">
        <v>11.63</v>
      </c>
      <c r="AE645">
        <v>6.51</v>
      </c>
      <c r="AF645">
        <v>135.68</v>
      </c>
      <c r="AG645">
        <v>123.09</v>
      </c>
      <c r="AH645">
        <v>314.5</v>
      </c>
      <c r="AI645">
        <v>41.9</v>
      </c>
      <c r="AJ645">
        <v>20.400000000000002</v>
      </c>
      <c r="AK645">
        <v>0.8</v>
      </c>
      <c r="AL645">
        <v>5.57</v>
      </c>
      <c r="AM645">
        <v>0</v>
      </c>
      <c r="AN645">
        <v>0</v>
      </c>
      <c r="AO645">
        <v>6.43</v>
      </c>
      <c r="AP645">
        <v>0</v>
      </c>
      <c r="AQ645">
        <v>0</v>
      </c>
      <c r="AR645">
        <v>0</v>
      </c>
      <c r="AS645">
        <v>5.27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0</v>
      </c>
      <c r="BJ645">
        <v>0</v>
      </c>
      <c r="BK645">
        <v>0</v>
      </c>
      <c r="BL645">
        <v>26.15</v>
      </c>
      <c r="BM645">
        <v>2.08</v>
      </c>
      <c r="BN645">
        <v>45.37</v>
      </c>
      <c r="BO645">
        <v>29.66</v>
      </c>
      <c r="BP645">
        <v>20.02</v>
      </c>
      <c r="BQ645">
        <v>35.94</v>
      </c>
      <c r="BR645">
        <v>11</v>
      </c>
      <c r="BS645">
        <v>9.33</v>
      </c>
      <c r="BT645">
        <v>14.95</v>
      </c>
      <c r="BU645">
        <v>1.07</v>
      </c>
      <c r="BV645">
        <v>0</v>
      </c>
      <c r="BW645">
        <v>12.3</v>
      </c>
      <c r="BX645">
        <v>0</v>
      </c>
      <c r="BY645">
        <v>0</v>
      </c>
      <c r="BZ645">
        <v>0</v>
      </c>
      <c r="CA645">
        <v>1.1100000000000001</v>
      </c>
      <c r="CB645">
        <v>0</v>
      </c>
      <c r="CC645">
        <v>0</v>
      </c>
      <c r="CD645">
        <v>2.9</v>
      </c>
      <c r="CE645">
        <v>12.19</v>
      </c>
      <c r="CF645">
        <v>4.03</v>
      </c>
      <c r="CG645">
        <v>17.23</v>
      </c>
      <c r="CH645">
        <v>0</v>
      </c>
      <c r="CI645">
        <v>33.89</v>
      </c>
      <c r="CJ645">
        <v>0</v>
      </c>
      <c r="CK645">
        <v>8.370000000000001</v>
      </c>
      <c r="CL645">
        <v>0</v>
      </c>
      <c r="CM645">
        <v>0</v>
      </c>
      <c r="CN645">
        <v>1.33</v>
      </c>
      <c r="CO645">
        <v>0</v>
      </c>
      <c r="CP645">
        <v>0</v>
      </c>
      <c r="CQ645">
        <v>6.88</v>
      </c>
      <c r="CR645">
        <v>0</v>
      </c>
      <c r="CS645">
        <v>22.45</v>
      </c>
      <c r="CT645">
        <v>0</v>
      </c>
      <c r="CU645">
        <v>3</v>
      </c>
      <c r="CV645">
        <v>72.8</v>
      </c>
      <c r="CW645" t="s">
        <v>1501</v>
      </c>
      <c r="CX645">
        <v>3210.2</v>
      </c>
      <c r="CY645">
        <v>0.06</v>
      </c>
      <c r="CZ645">
        <v>0.08</v>
      </c>
      <c r="DA645">
        <v>0</v>
      </c>
      <c r="DB645">
        <v>0</v>
      </c>
      <c r="DC645">
        <v>0</v>
      </c>
      <c r="DD645">
        <v>7.0000000000000007E-2</v>
      </c>
      <c r="DE645">
        <v>0</v>
      </c>
      <c r="DF645">
        <v>0.06</v>
      </c>
      <c r="DG645">
        <v>0</v>
      </c>
      <c r="DH645">
        <v>0</v>
      </c>
      <c r="DI645">
        <v>0</v>
      </c>
      <c r="DJ645">
        <v>0</v>
      </c>
      <c r="DK645">
        <v>0</v>
      </c>
      <c r="DL645">
        <v>0</v>
      </c>
      <c r="DM645">
        <v>0</v>
      </c>
      <c r="DN645">
        <v>0.01</v>
      </c>
      <c r="DO645">
        <v>0</v>
      </c>
      <c r="DP645">
        <v>0.02</v>
      </c>
      <c r="DQ645">
        <v>0.04</v>
      </c>
      <c r="DR645">
        <v>0</v>
      </c>
      <c r="DS645">
        <v>0.01</v>
      </c>
      <c r="DT645">
        <v>0.05</v>
      </c>
      <c r="DU645">
        <v>0.6</v>
      </c>
      <c r="DV645">
        <v>0.01</v>
      </c>
      <c r="DW645">
        <v>0</v>
      </c>
      <c r="DX645">
        <v>0</v>
      </c>
      <c r="DY645" s="5" t="s">
        <v>1501</v>
      </c>
      <c r="DZ645" s="5" t="s">
        <v>2945</v>
      </c>
      <c r="EA645" s="5" t="s">
        <v>2933</v>
      </c>
      <c r="EB645" s="5" t="s">
        <v>2862</v>
      </c>
      <c r="EC645" s="5">
        <v>3210.1980709300001</v>
      </c>
      <c r="ED645" s="8">
        <v>2544.0141155670999</v>
      </c>
      <c r="EE645" s="7">
        <v>0.79</v>
      </c>
    </row>
    <row r="646" spans="1:135">
      <c r="A646">
        <v>1</v>
      </c>
      <c r="B646" t="s">
        <v>2239</v>
      </c>
      <c r="C646" t="s">
        <v>1503</v>
      </c>
      <c r="D646" t="s">
        <v>1504</v>
      </c>
      <c r="E646" t="s">
        <v>1505</v>
      </c>
      <c r="F646" t="s">
        <v>1506</v>
      </c>
      <c r="G646">
        <v>4704.6926105700004</v>
      </c>
      <c r="H646">
        <v>1501.5</v>
      </c>
      <c r="I646">
        <v>1117.9375</v>
      </c>
      <c r="J646">
        <v>948.4375</v>
      </c>
      <c r="K646">
        <v>503.625</v>
      </c>
      <c r="L646">
        <v>439.875</v>
      </c>
      <c r="M646">
        <v>193.4375</v>
      </c>
      <c r="N646">
        <v>40.995922088623047</v>
      </c>
      <c r="O646">
        <v>193.8831787109375</v>
      </c>
      <c r="P646">
        <v>93.416645522040142</v>
      </c>
      <c r="Q646">
        <v>107.375</v>
      </c>
      <c r="R646">
        <v>75.375</v>
      </c>
      <c r="S646">
        <v>2641.5</v>
      </c>
      <c r="T646">
        <v>247.625</v>
      </c>
      <c r="U646">
        <v>906.875</v>
      </c>
      <c r="V646">
        <v>726.0625</v>
      </c>
      <c r="W646">
        <v>697.99194695087112</v>
      </c>
      <c r="X646">
        <v>15.87715272886739</v>
      </c>
      <c r="Y646">
        <v>159</v>
      </c>
      <c r="Z646">
        <v>1902436.4261</v>
      </c>
      <c r="AA646">
        <v>1011.94</v>
      </c>
      <c r="AB646">
        <v>405.45</v>
      </c>
      <c r="AC646">
        <v>126.8</v>
      </c>
      <c r="AD646">
        <v>278.64999999999998</v>
      </c>
      <c r="AE646">
        <v>6.5</v>
      </c>
      <c r="AF646">
        <v>363.78</v>
      </c>
      <c r="AG646">
        <v>236.21</v>
      </c>
      <c r="AH646">
        <v>273.5</v>
      </c>
      <c r="AI646">
        <v>16.399999999999999</v>
      </c>
      <c r="AJ646">
        <v>24.7</v>
      </c>
      <c r="AK646">
        <v>12.8</v>
      </c>
      <c r="AL646">
        <v>0</v>
      </c>
      <c r="AM646">
        <v>0</v>
      </c>
      <c r="AN646">
        <v>0</v>
      </c>
      <c r="AO646">
        <v>3.9</v>
      </c>
      <c r="AP646">
        <v>0</v>
      </c>
      <c r="AQ646">
        <v>0</v>
      </c>
      <c r="AR646">
        <v>0</v>
      </c>
      <c r="AS646">
        <v>27.49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143.38</v>
      </c>
      <c r="BD646">
        <v>116.05</v>
      </c>
      <c r="BE646">
        <v>0</v>
      </c>
      <c r="BF646">
        <v>0</v>
      </c>
      <c r="BG646">
        <v>14.97</v>
      </c>
      <c r="BH646">
        <v>0.21</v>
      </c>
      <c r="BI646">
        <v>14.64</v>
      </c>
      <c r="BJ646">
        <v>0</v>
      </c>
      <c r="BK646">
        <v>0</v>
      </c>
      <c r="BL646">
        <v>2.57</v>
      </c>
      <c r="BM646">
        <v>22.4</v>
      </c>
      <c r="BN646">
        <v>0</v>
      </c>
      <c r="BO646">
        <v>182.81</v>
      </c>
      <c r="BP646">
        <v>0</v>
      </c>
      <c r="BQ646">
        <v>3.79</v>
      </c>
      <c r="BR646">
        <v>0</v>
      </c>
      <c r="BS646">
        <v>2.4500000000000002</v>
      </c>
      <c r="BT646">
        <v>5.59</v>
      </c>
      <c r="BU646">
        <v>4.2</v>
      </c>
      <c r="BV646">
        <v>3.95</v>
      </c>
      <c r="BW646">
        <v>12</v>
      </c>
      <c r="BX646">
        <v>0</v>
      </c>
      <c r="BY646">
        <v>0</v>
      </c>
      <c r="BZ646">
        <v>0</v>
      </c>
      <c r="CA646">
        <v>0</v>
      </c>
      <c r="CB646">
        <v>0</v>
      </c>
      <c r="CC646">
        <v>0</v>
      </c>
      <c r="CD646">
        <v>11.51</v>
      </c>
      <c r="CE646">
        <v>9.75</v>
      </c>
      <c r="CF646">
        <v>0</v>
      </c>
      <c r="CG646">
        <v>7.6</v>
      </c>
      <c r="CH646">
        <v>0</v>
      </c>
      <c r="CI646">
        <v>1.05</v>
      </c>
      <c r="CJ646">
        <v>0</v>
      </c>
      <c r="CK646">
        <v>0</v>
      </c>
      <c r="CL646">
        <v>0</v>
      </c>
      <c r="CM646">
        <v>0</v>
      </c>
      <c r="CN646">
        <v>0</v>
      </c>
      <c r="CO646">
        <v>0</v>
      </c>
      <c r="CP646">
        <v>1.08</v>
      </c>
      <c r="CQ646">
        <v>392.8</v>
      </c>
      <c r="CR646">
        <v>0</v>
      </c>
      <c r="CS646">
        <v>4.91</v>
      </c>
      <c r="CT646">
        <v>22.84</v>
      </c>
      <c r="CU646">
        <v>47</v>
      </c>
      <c r="CV646">
        <v>206.70000000000002</v>
      </c>
      <c r="CW646" t="s">
        <v>1505</v>
      </c>
      <c r="CX646">
        <v>4704.6899999999996</v>
      </c>
      <c r="CY646">
        <v>0.04</v>
      </c>
      <c r="CZ646">
        <v>0.06</v>
      </c>
      <c r="DA646">
        <v>0</v>
      </c>
      <c r="DB646">
        <v>7.0000000000000007E-2</v>
      </c>
      <c r="DC646">
        <v>0.02</v>
      </c>
      <c r="DD646">
        <v>0.06</v>
      </c>
      <c r="DE646">
        <v>0.05</v>
      </c>
      <c r="DF646">
        <v>0.06</v>
      </c>
      <c r="DG646">
        <v>0</v>
      </c>
      <c r="DH646">
        <v>0</v>
      </c>
      <c r="DI646">
        <v>0</v>
      </c>
      <c r="DJ646">
        <v>0.01</v>
      </c>
      <c r="DK646">
        <v>0</v>
      </c>
      <c r="DL646">
        <v>0</v>
      </c>
      <c r="DM646">
        <v>0</v>
      </c>
      <c r="DN646">
        <v>0.39</v>
      </c>
      <c r="DO646">
        <v>0</v>
      </c>
      <c r="DP646">
        <v>0.01</v>
      </c>
      <c r="DQ646">
        <v>0.05</v>
      </c>
      <c r="DR646">
        <v>0.06</v>
      </c>
      <c r="DS646">
        <v>0</v>
      </c>
      <c r="DT646">
        <v>7.0000000000000007E-2</v>
      </c>
      <c r="DU646">
        <v>0.04</v>
      </c>
      <c r="DV646">
        <v>0</v>
      </c>
      <c r="DW646">
        <v>0</v>
      </c>
      <c r="DX646">
        <v>0</v>
      </c>
      <c r="DY646" s="5" t="s">
        <v>1505</v>
      </c>
      <c r="DZ646" s="5" t="s">
        <v>2947</v>
      </c>
      <c r="EA646" s="5" t="s">
        <v>2948</v>
      </c>
      <c r="EB646" s="5" t="s">
        <v>2946</v>
      </c>
      <c r="EC646" s="5">
        <v>4704.6926105700004</v>
      </c>
      <c r="ED646" s="8">
        <v>640.21739421654001</v>
      </c>
      <c r="EE646" s="7">
        <v>0.14000000000000001</v>
      </c>
    </row>
    <row r="647" spans="1:135">
      <c r="A647">
        <v>1</v>
      </c>
      <c r="B647" t="s">
        <v>2239</v>
      </c>
      <c r="C647" t="s">
        <v>1503</v>
      </c>
      <c r="D647" t="s">
        <v>1504</v>
      </c>
      <c r="E647" t="s">
        <v>1507</v>
      </c>
      <c r="F647" t="s">
        <v>1508</v>
      </c>
      <c r="G647">
        <v>1889.0007587</v>
      </c>
      <c r="H647">
        <v>862.6875</v>
      </c>
      <c r="I647">
        <v>310</v>
      </c>
      <c r="J647">
        <v>233.6875</v>
      </c>
      <c r="K647">
        <v>146.4375</v>
      </c>
      <c r="L647">
        <v>209</v>
      </c>
      <c r="M647">
        <v>127.1875</v>
      </c>
      <c r="N647">
        <v>2.219459056854248</v>
      </c>
      <c r="O647">
        <v>122.92860412597656</v>
      </c>
      <c r="P647">
        <v>41.851013420079674</v>
      </c>
      <c r="Q647">
        <v>27.3125</v>
      </c>
      <c r="R647">
        <v>0</v>
      </c>
      <c r="S647">
        <v>522.375</v>
      </c>
      <c r="T647">
        <v>849.125</v>
      </c>
      <c r="U647">
        <v>384.1875</v>
      </c>
      <c r="V647">
        <v>106</v>
      </c>
      <c r="W647">
        <v>688.02166506797209</v>
      </c>
      <c r="X647">
        <v>16.459490622829357</v>
      </c>
      <c r="Y647">
        <v>59</v>
      </c>
      <c r="Z647">
        <v>1380887.5821</v>
      </c>
      <c r="AA647">
        <v>911.9</v>
      </c>
      <c r="AB647">
        <v>294.08</v>
      </c>
      <c r="AC647">
        <v>237.25</v>
      </c>
      <c r="AD647">
        <v>56.83</v>
      </c>
      <c r="AE647">
        <v>2.59</v>
      </c>
      <c r="AF647">
        <v>89.35</v>
      </c>
      <c r="AG647">
        <v>525.88</v>
      </c>
      <c r="AH647">
        <v>224.5</v>
      </c>
      <c r="AI647">
        <v>74.900000000000006</v>
      </c>
      <c r="AJ647">
        <v>21.6</v>
      </c>
      <c r="AK647">
        <v>20.8</v>
      </c>
      <c r="AL647">
        <v>9.4700000000000006</v>
      </c>
      <c r="AM647">
        <v>85.5</v>
      </c>
      <c r="AN647">
        <v>0</v>
      </c>
      <c r="AO647">
        <v>0</v>
      </c>
      <c r="AP647">
        <v>0</v>
      </c>
      <c r="AQ647">
        <v>87.25</v>
      </c>
      <c r="AR647">
        <v>0</v>
      </c>
      <c r="AS647">
        <v>23.34</v>
      </c>
      <c r="AT647">
        <v>6.46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35.800000000000004</v>
      </c>
      <c r="BD647">
        <v>17.88</v>
      </c>
      <c r="BE647">
        <v>0</v>
      </c>
      <c r="BF647">
        <v>0</v>
      </c>
      <c r="BG647">
        <v>0</v>
      </c>
      <c r="BH647">
        <v>11.92</v>
      </c>
      <c r="BI647">
        <v>0</v>
      </c>
      <c r="BJ647">
        <v>0</v>
      </c>
      <c r="BK647">
        <v>5.18</v>
      </c>
      <c r="BL647">
        <v>3.94</v>
      </c>
      <c r="BM647">
        <v>11.07</v>
      </c>
      <c r="BN647">
        <v>0</v>
      </c>
      <c r="BO647">
        <v>331.2</v>
      </c>
      <c r="BP647">
        <v>0</v>
      </c>
      <c r="BQ647">
        <v>91.79</v>
      </c>
      <c r="BR647">
        <v>0</v>
      </c>
      <c r="BS647">
        <v>63.1</v>
      </c>
      <c r="BT647">
        <v>0</v>
      </c>
      <c r="BU647">
        <v>0</v>
      </c>
      <c r="BV647">
        <v>0</v>
      </c>
      <c r="BW647">
        <v>0</v>
      </c>
      <c r="BX647">
        <v>0</v>
      </c>
      <c r="BY647">
        <v>64.31</v>
      </c>
      <c r="BZ647">
        <v>1.02</v>
      </c>
      <c r="CA647">
        <v>1.08</v>
      </c>
      <c r="CB647">
        <v>0</v>
      </c>
      <c r="CC647">
        <v>0</v>
      </c>
      <c r="CD647">
        <v>0</v>
      </c>
      <c r="CE647">
        <v>0</v>
      </c>
      <c r="CF647">
        <v>0</v>
      </c>
      <c r="CG647">
        <v>0</v>
      </c>
      <c r="CH647">
        <v>0</v>
      </c>
      <c r="CI647">
        <v>3.08</v>
      </c>
      <c r="CJ647">
        <v>0</v>
      </c>
      <c r="CK647">
        <v>0</v>
      </c>
      <c r="CL647">
        <v>0</v>
      </c>
      <c r="CM647">
        <v>0</v>
      </c>
      <c r="CN647">
        <v>0</v>
      </c>
      <c r="CO647">
        <v>0</v>
      </c>
      <c r="CP647">
        <v>0</v>
      </c>
      <c r="CQ647">
        <v>34.99</v>
      </c>
      <c r="CR647">
        <v>0</v>
      </c>
      <c r="CS647">
        <v>13.07</v>
      </c>
      <c r="CT647">
        <v>10.45</v>
      </c>
      <c r="CU647">
        <v>227</v>
      </c>
      <c r="CV647">
        <v>64.900000000000006</v>
      </c>
      <c r="CW647" t="s">
        <v>1507</v>
      </c>
      <c r="CX647">
        <v>1889</v>
      </c>
      <c r="CY647">
        <v>7.0000000000000007E-2</v>
      </c>
      <c r="CZ647">
        <v>0.13</v>
      </c>
      <c r="DA647">
        <v>0.05</v>
      </c>
      <c r="DB647">
        <v>0.02</v>
      </c>
      <c r="DC647">
        <v>0.02</v>
      </c>
      <c r="DD647">
        <v>0.01</v>
      </c>
      <c r="DE647">
        <v>0.03</v>
      </c>
      <c r="DF647">
        <v>7.0000000000000007E-2</v>
      </c>
      <c r="DG647">
        <v>7.0000000000000007E-2</v>
      </c>
      <c r="DH647">
        <v>0</v>
      </c>
      <c r="DI647">
        <v>0</v>
      </c>
      <c r="DJ647">
        <v>0.08</v>
      </c>
      <c r="DK647">
        <v>0</v>
      </c>
      <c r="DL647">
        <v>0</v>
      </c>
      <c r="DM647">
        <v>0</v>
      </c>
      <c r="DN647">
        <v>0.14000000000000001</v>
      </c>
      <c r="DO647">
        <v>0</v>
      </c>
      <c r="DP647">
        <v>0.02</v>
      </c>
      <c r="DQ647">
        <v>0.14000000000000001</v>
      </c>
      <c r="DR647">
        <v>0.08</v>
      </c>
      <c r="DS647">
        <v>0</v>
      </c>
      <c r="DT647">
        <v>0.04</v>
      </c>
      <c r="DU647">
        <v>0.05</v>
      </c>
      <c r="DV647">
        <v>0</v>
      </c>
      <c r="DW647">
        <v>0</v>
      </c>
      <c r="DX647">
        <v>0</v>
      </c>
      <c r="DY647" s="5" t="s">
        <v>1507</v>
      </c>
      <c r="DZ647" s="5" t="s">
        <v>2949</v>
      </c>
      <c r="EA647" s="5" t="s">
        <v>2948</v>
      </c>
      <c r="EB647" s="5" t="s">
        <v>2946</v>
      </c>
      <c r="EC647" s="5">
        <v>1889.0007587</v>
      </c>
      <c r="ED647" s="8">
        <v>186.7519674186</v>
      </c>
      <c r="EE647" s="7">
        <v>0.1</v>
      </c>
    </row>
    <row r="648" spans="1:135">
      <c r="A648">
        <v>1</v>
      </c>
      <c r="B648" t="s">
        <v>2239</v>
      </c>
      <c r="C648" t="s">
        <v>1503</v>
      </c>
      <c r="D648" t="s">
        <v>1504</v>
      </c>
      <c r="E648" t="s">
        <v>1509</v>
      </c>
      <c r="F648" t="s">
        <v>1510</v>
      </c>
      <c r="G648">
        <v>2615.3264759799999</v>
      </c>
      <c r="H648">
        <v>1089.125</v>
      </c>
      <c r="I648">
        <v>669.4375</v>
      </c>
      <c r="J648">
        <v>455.5</v>
      </c>
      <c r="K648">
        <v>221.3125</v>
      </c>
      <c r="L648">
        <v>148.9375</v>
      </c>
      <c r="M648">
        <v>31.5</v>
      </c>
      <c r="N648">
        <v>30</v>
      </c>
      <c r="O648">
        <v>135.80368041992188</v>
      </c>
      <c r="P648">
        <v>66.529423575211837</v>
      </c>
      <c r="Q648">
        <v>116.375</v>
      </c>
      <c r="R648">
        <v>9.6875</v>
      </c>
      <c r="S648">
        <v>428.3125</v>
      </c>
      <c r="T648">
        <v>91.5625</v>
      </c>
      <c r="U648">
        <v>1633.125</v>
      </c>
      <c r="V648">
        <v>336.75</v>
      </c>
      <c r="W648">
        <v>694.60082678200195</v>
      </c>
      <c r="X648">
        <v>16.283796745441947</v>
      </c>
      <c r="Y648">
        <v>171</v>
      </c>
      <c r="Z648">
        <v>1055698.3670999999</v>
      </c>
      <c r="AA648">
        <v>647.70000000000005</v>
      </c>
      <c r="AB648">
        <v>318.39999999999998</v>
      </c>
      <c r="AC648">
        <v>251.93</v>
      </c>
      <c r="AD648">
        <v>66.47</v>
      </c>
      <c r="AE648">
        <v>8.94</v>
      </c>
      <c r="AF648">
        <v>284.04000000000002</v>
      </c>
      <c r="AG648">
        <v>36.32</v>
      </c>
      <c r="AH648">
        <v>44.2</v>
      </c>
      <c r="AI648">
        <v>31.4</v>
      </c>
      <c r="AJ648">
        <v>24</v>
      </c>
      <c r="AK648">
        <v>20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10.64</v>
      </c>
      <c r="AR648">
        <v>0</v>
      </c>
      <c r="AS648">
        <v>22.26</v>
      </c>
      <c r="AT648">
        <v>0</v>
      </c>
      <c r="AU648">
        <v>0</v>
      </c>
      <c r="AV648">
        <v>0</v>
      </c>
      <c r="AW648">
        <v>2.4500000000000002</v>
      </c>
      <c r="AX648">
        <v>0.57000000000000006</v>
      </c>
      <c r="AY648">
        <v>0</v>
      </c>
      <c r="AZ648">
        <v>0</v>
      </c>
      <c r="BA648">
        <v>0</v>
      </c>
      <c r="BB648">
        <v>0</v>
      </c>
      <c r="BC648">
        <v>43.01</v>
      </c>
      <c r="BD648">
        <v>226.19</v>
      </c>
      <c r="BE648">
        <v>3.73</v>
      </c>
      <c r="BF648">
        <v>0</v>
      </c>
      <c r="BG648">
        <v>11.49</v>
      </c>
      <c r="BH648">
        <v>0</v>
      </c>
      <c r="BI648">
        <v>0</v>
      </c>
      <c r="BJ648">
        <v>0</v>
      </c>
      <c r="BK648">
        <v>3.86</v>
      </c>
      <c r="BL648">
        <v>0.7</v>
      </c>
      <c r="BM648">
        <v>28.57</v>
      </c>
      <c r="BN648">
        <v>1.64</v>
      </c>
      <c r="BO648">
        <v>14.18</v>
      </c>
      <c r="BP648">
        <v>19.91</v>
      </c>
      <c r="BQ648">
        <v>35.07</v>
      </c>
      <c r="BR648">
        <v>4.43</v>
      </c>
      <c r="BS648">
        <v>54.74</v>
      </c>
      <c r="BT648">
        <v>61.01</v>
      </c>
      <c r="BU648">
        <v>0</v>
      </c>
      <c r="BV648">
        <v>7.9</v>
      </c>
      <c r="BW648">
        <v>0.75</v>
      </c>
      <c r="BX648">
        <v>0</v>
      </c>
      <c r="BY648">
        <v>0.94</v>
      </c>
      <c r="BZ648">
        <v>0</v>
      </c>
      <c r="CA648">
        <v>0</v>
      </c>
      <c r="CB648">
        <v>2.3000000000000003</v>
      </c>
      <c r="CC648">
        <v>0</v>
      </c>
      <c r="CD648">
        <v>15.58</v>
      </c>
      <c r="CE648">
        <v>4.96</v>
      </c>
      <c r="CF648">
        <v>11.92</v>
      </c>
      <c r="CG648">
        <v>4.62</v>
      </c>
      <c r="CH648">
        <v>0</v>
      </c>
      <c r="CI648">
        <v>2.08</v>
      </c>
      <c r="CJ648">
        <v>0</v>
      </c>
      <c r="CK648">
        <v>6.25</v>
      </c>
      <c r="CL648">
        <v>0</v>
      </c>
      <c r="CM648">
        <v>0</v>
      </c>
      <c r="CN648">
        <v>0</v>
      </c>
      <c r="CO648">
        <v>0</v>
      </c>
      <c r="CP648">
        <v>0</v>
      </c>
      <c r="CQ648">
        <v>24.77</v>
      </c>
      <c r="CR648">
        <v>0</v>
      </c>
      <c r="CS648">
        <v>10.18</v>
      </c>
      <c r="CT648">
        <v>11</v>
      </c>
      <c r="CU648">
        <v>44</v>
      </c>
      <c r="CV648">
        <v>136.80000000000001</v>
      </c>
      <c r="CW648" t="s">
        <v>1509</v>
      </c>
      <c r="CX648">
        <v>2615.33</v>
      </c>
      <c r="CY648">
        <v>0.14000000000000001</v>
      </c>
      <c r="CZ648">
        <v>0.16</v>
      </c>
      <c r="DA648">
        <v>0</v>
      </c>
      <c r="DB648">
        <v>0.13</v>
      </c>
      <c r="DC648">
        <v>0.01</v>
      </c>
      <c r="DD648">
        <v>0</v>
      </c>
      <c r="DE648">
        <v>0.06</v>
      </c>
      <c r="DF648">
        <v>0.11</v>
      </c>
      <c r="DG648">
        <v>0</v>
      </c>
      <c r="DH648">
        <v>0</v>
      </c>
      <c r="DI648">
        <v>0</v>
      </c>
      <c r="DJ648">
        <v>0.02</v>
      </c>
      <c r="DK648">
        <v>0</v>
      </c>
      <c r="DL648">
        <v>0</v>
      </c>
      <c r="DM648">
        <v>0</v>
      </c>
      <c r="DN648">
        <v>0.11</v>
      </c>
      <c r="DO648">
        <v>0</v>
      </c>
      <c r="DP648">
        <v>0.01</v>
      </c>
      <c r="DQ648">
        <v>0.01</v>
      </c>
      <c r="DR648">
        <v>0.04</v>
      </c>
      <c r="DS648">
        <v>0</v>
      </c>
      <c r="DT648">
        <v>0.2</v>
      </c>
      <c r="DU648">
        <v>0</v>
      </c>
      <c r="DV648">
        <v>0</v>
      </c>
      <c r="DW648">
        <v>0</v>
      </c>
      <c r="DX648">
        <v>0</v>
      </c>
      <c r="DY648" s="5" t="s">
        <v>1509</v>
      </c>
      <c r="DZ648" s="5" t="s">
        <v>2950</v>
      </c>
      <c r="EA648" s="5" t="s">
        <v>2948</v>
      </c>
      <c r="EB648" s="5" t="s">
        <v>2946</v>
      </c>
      <c r="EC648" s="5">
        <v>2615.3264759799999</v>
      </c>
      <c r="ED648" s="8">
        <v>118.530749595</v>
      </c>
      <c r="EE648" s="7">
        <v>0.05</v>
      </c>
    </row>
    <row r="649" spans="1:135">
      <c r="A649">
        <v>1</v>
      </c>
      <c r="B649" t="s">
        <v>2239</v>
      </c>
      <c r="C649" t="s">
        <v>1503</v>
      </c>
      <c r="D649" t="s">
        <v>1504</v>
      </c>
      <c r="E649" t="s">
        <v>1511</v>
      </c>
      <c r="F649" t="s">
        <v>1504</v>
      </c>
      <c r="G649">
        <v>8337.6768225100004</v>
      </c>
      <c r="H649">
        <v>5312.75</v>
      </c>
      <c r="I649">
        <v>500.625</v>
      </c>
      <c r="J649">
        <v>710.3125</v>
      </c>
      <c r="K649">
        <v>634.5</v>
      </c>
      <c r="L649">
        <v>899.4375</v>
      </c>
      <c r="M649">
        <v>280.375</v>
      </c>
      <c r="N649">
        <v>0.15017201006412506</v>
      </c>
      <c r="O649">
        <v>114.23069763183594</v>
      </c>
      <c r="P649">
        <v>26.274000183614827</v>
      </c>
      <c r="Q649">
        <v>494.4375</v>
      </c>
      <c r="R649">
        <v>0</v>
      </c>
      <c r="S649">
        <v>1636.9375</v>
      </c>
      <c r="T649">
        <v>75.75</v>
      </c>
      <c r="U649">
        <v>4889.25</v>
      </c>
      <c r="V649">
        <v>1241.625</v>
      </c>
      <c r="W649">
        <v>683.09637081962046</v>
      </c>
      <c r="X649">
        <v>16.45815752187179</v>
      </c>
      <c r="Y649">
        <v>166</v>
      </c>
      <c r="Z649">
        <v>22092778.015000001</v>
      </c>
      <c r="AA649">
        <v>4050.6</v>
      </c>
      <c r="AB649">
        <v>3085.94</v>
      </c>
      <c r="AC649">
        <v>2948.07</v>
      </c>
      <c r="AD649">
        <v>137.87</v>
      </c>
      <c r="AE649">
        <v>5.94</v>
      </c>
      <c r="AF649">
        <v>216.34</v>
      </c>
      <c r="AG649">
        <v>742.38</v>
      </c>
      <c r="AH649">
        <v>1287.6000000000001</v>
      </c>
      <c r="AI649">
        <v>100.1</v>
      </c>
      <c r="AJ649">
        <v>26</v>
      </c>
      <c r="AK649">
        <v>124.8</v>
      </c>
      <c r="AL649">
        <v>197.03</v>
      </c>
      <c r="AM649">
        <v>260</v>
      </c>
      <c r="AN649">
        <v>52</v>
      </c>
      <c r="AO649">
        <v>0</v>
      </c>
      <c r="AP649">
        <v>0</v>
      </c>
      <c r="AQ649">
        <v>1723.51</v>
      </c>
      <c r="AR649">
        <v>0</v>
      </c>
      <c r="AS649">
        <v>330.47</v>
      </c>
      <c r="AT649">
        <v>0</v>
      </c>
      <c r="AU649">
        <v>0</v>
      </c>
      <c r="AV649">
        <v>0</v>
      </c>
      <c r="AW649">
        <v>249.21</v>
      </c>
      <c r="AX649">
        <v>0</v>
      </c>
      <c r="AY649">
        <v>0</v>
      </c>
      <c r="AZ649">
        <v>0</v>
      </c>
      <c r="BA649">
        <v>3.5</v>
      </c>
      <c r="BB649">
        <v>0</v>
      </c>
      <c r="BC649">
        <v>105</v>
      </c>
      <c r="BD649">
        <v>49.91</v>
      </c>
      <c r="BE649">
        <v>1.58</v>
      </c>
      <c r="BF649">
        <v>0</v>
      </c>
      <c r="BG649">
        <v>5.35</v>
      </c>
      <c r="BH649">
        <v>4.83</v>
      </c>
      <c r="BI649">
        <v>0</v>
      </c>
      <c r="BJ649">
        <v>0</v>
      </c>
      <c r="BK649">
        <v>15.45</v>
      </c>
      <c r="BL649">
        <v>4</v>
      </c>
      <c r="BM649">
        <v>12.83</v>
      </c>
      <c r="BN649">
        <v>7.34</v>
      </c>
      <c r="BO649">
        <v>173.66</v>
      </c>
      <c r="BP649">
        <v>0</v>
      </c>
      <c r="BQ649">
        <v>74.7</v>
      </c>
      <c r="BR649">
        <v>0</v>
      </c>
      <c r="BS649">
        <v>230.6</v>
      </c>
      <c r="BT649">
        <v>327.09000000000003</v>
      </c>
      <c r="BU649">
        <v>0</v>
      </c>
      <c r="BV649">
        <v>48.2</v>
      </c>
      <c r="BW649">
        <v>23</v>
      </c>
      <c r="BX649">
        <v>0</v>
      </c>
      <c r="BY649">
        <v>0</v>
      </c>
      <c r="BZ649">
        <v>0</v>
      </c>
      <c r="CA649">
        <v>1.1300000000000001</v>
      </c>
      <c r="CB649">
        <v>0</v>
      </c>
      <c r="CC649">
        <v>0</v>
      </c>
      <c r="CD649">
        <v>65.290000000000006</v>
      </c>
      <c r="CE649">
        <v>7.85</v>
      </c>
      <c r="CF649">
        <v>0</v>
      </c>
      <c r="CG649">
        <v>6.57</v>
      </c>
      <c r="CH649">
        <v>0</v>
      </c>
      <c r="CI649">
        <v>1.66</v>
      </c>
      <c r="CJ649">
        <v>0</v>
      </c>
      <c r="CK649">
        <v>1.92</v>
      </c>
      <c r="CL649">
        <v>0</v>
      </c>
      <c r="CM649">
        <v>0</v>
      </c>
      <c r="CN649">
        <v>0</v>
      </c>
      <c r="CO649">
        <v>3.21</v>
      </c>
      <c r="CP649">
        <v>13.24</v>
      </c>
      <c r="CQ649">
        <v>3.33</v>
      </c>
      <c r="CR649">
        <v>0.52</v>
      </c>
      <c r="CS649">
        <v>15.72</v>
      </c>
      <c r="CT649">
        <v>30.9</v>
      </c>
      <c r="CU649">
        <v>2675</v>
      </c>
      <c r="CV649">
        <v>365.20000000000005</v>
      </c>
      <c r="CW649" t="s">
        <v>1511</v>
      </c>
      <c r="CX649">
        <v>8337.68</v>
      </c>
      <c r="CY649">
        <v>0.05</v>
      </c>
      <c r="CZ649">
        <v>0.4</v>
      </c>
      <c r="DA649">
        <v>7.0000000000000007E-2</v>
      </c>
      <c r="DB649">
        <v>0.02</v>
      </c>
      <c r="DC649">
        <v>0</v>
      </c>
      <c r="DD649">
        <v>0</v>
      </c>
      <c r="DE649">
        <v>0.03</v>
      </c>
      <c r="DF649">
        <v>0.06</v>
      </c>
      <c r="DG649">
        <v>0</v>
      </c>
      <c r="DH649">
        <v>0</v>
      </c>
      <c r="DI649">
        <v>0</v>
      </c>
      <c r="DJ649">
        <v>0.05</v>
      </c>
      <c r="DK649">
        <v>0</v>
      </c>
      <c r="DL649">
        <v>0</v>
      </c>
      <c r="DM649">
        <v>0</v>
      </c>
      <c r="DN649">
        <v>0.12</v>
      </c>
      <c r="DO649">
        <v>0</v>
      </c>
      <c r="DP649">
        <v>0.04</v>
      </c>
      <c r="DQ649">
        <v>0.03</v>
      </c>
      <c r="DR649">
        <v>0.03</v>
      </c>
      <c r="DS649">
        <v>0</v>
      </c>
      <c r="DT649">
        <v>0.04</v>
      </c>
      <c r="DU649">
        <v>0.01</v>
      </c>
      <c r="DV649">
        <v>0</v>
      </c>
      <c r="DW649">
        <v>0.01</v>
      </c>
      <c r="DX649">
        <v>0.04</v>
      </c>
      <c r="DY649" s="5" t="s">
        <v>1511</v>
      </c>
      <c r="DZ649" s="5" t="s">
        <v>2948</v>
      </c>
      <c r="EA649" s="5" t="s">
        <v>2948</v>
      </c>
      <c r="EB649" s="5" t="s">
        <v>2946</v>
      </c>
      <c r="EC649" s="5">
        <v>8337.6768225100004</v>
      </c>
      <c r="ED649" s="8">
        <v>382.11413094</v>
      </c>
      <c r="EE649" s="7">
        <v>0.05</v>
      </c>
    </row>
    <row r="650" spans="1:135">
      <c r="A650">
        <v>1</v>
      </c>
      <c r="B650" t="s">
        <v>2239</v>
      </c>
      <c r="C650" t="s">
        <v>1503</v>
      </c>
      <c r="D650" t="s">
        <v>1504</v>
      </c>
      <c r="E650" t="s">
        <v>1512</v>
      </c>
      <c r="F650" t="s">
        <v>1513</v>
      </c>
      <c r="G650">
        <v>3569.4831773199999</v>
      </c>
      <c r="H650">
        <v>1214</v>
      </c>
      <c r="I650">
        <v>745.75</v>
      </c>
      <c r="J650">
        <v>674.3125</v>
      </c>
      <c r="K650">
        <v>430.25</v>
      </c>
      <c r="L650">
        <v>403.625</v>
      </c>
      <c r="M650">
        <v>101.1875</v>
      </c>
      <c r="N650">
        <v>34.28564453125</v>
      </c>
      <c r="O650">
        <v>134.89749145507813</v>
      </c>
      <c r="P650">
        <v>73.731005850704321</v>
      </c>
      <c r="Q650">
        <v>78.875</v>
      </c>
      <c r="R650">
        <v>0</v>
      </c>
      <c r="S650">
        <v>1019.875</v>
      </c>
      <c r="T650">
        <v>415.875</v>
      </c>
      <c r="U650">
        <v>1436.875</v>
      </c>
      <c r="V650">
        <v>617.625</v>
      </c>
      <c r="W650">
        <v>694.33258057174874</v>
      </c>
      <c r="X650">
        <v>16.109873431017277</v>
      </c>
      <c r="Y650">
        <v>143</v>
      </c>
      <c r="Z650">
        <v>1765294.0253999999</v>
      </c>
      <c r="AA650">
        <v>2766.04</v>
      </c>
      <c r="AB650">
        <v>494.49</v>
      </c>
      <c r="AC650">
        <v>71.67</v>
      </c>
      <c r="AD650">
        <v>422.82</v>
      </c>
      <c r="AE650">
        <v>2.81</v>
      </c>
      <c r="AF650">
        <v>401.54</v>
      </c>
      <c r="AG650">
        <v>1867.2</v>
      </c>
      <c r="AH650">
        <v>287.60000000000002</v>
      </c>
      <c r="AI650">
        <v>18.3</v>
      </c>
      <c r="AJ650">
        <v>5.7</v>
      </c>
      <c r="AK650">
        <v>4</v>
      </c>
      <c r="AL650">
        <v>32.1</v>
      </c>
      <c r="AM650">
        <v>0</v>
      </c>
      <c r="AN650">
        <v>0</v>
      </c>
      <c r="AO650">
        <v>0</v>
      </c>
      <c r="AP650">
        <v>0</v>
      </c>
      <c r="AQ650">
        <v>305</v>
      </c>
      <c r="AR650">
        <v>0</v>
      </c>
      <c r="AS650">
        <v>5.1000000000000005</v>
      </c>
      <c r="AT650">
        <v>0</v>
      </c>
      <c r="AU650">
        <v>2.8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154</v>
      </c>
      <c r="BD650">
        <v>89.74</v>
      </c>
      <c r="BE650">
        <v>0</v>
      </c>
      <c r="BF650">
        <v>5</v>
      </c>
      <c r="BG650">
        <v>28.15</v>
      </c>
      <c r="BH650">
        <v>0</v>
      </c>
      <c r="BI650">
        <v>2.08</v>
      </c>
      <c r="BJ650">
        <v>0</v>
      </c>
      <c r="BK650">
        <v>10.25</v>
      </c>
      <c r="BL650">
        <v>6.28</v>
      </c>
      <c r="BM650">
        <v>79.28</v>
      </c>
      <c r="BN650">
        <v>0</v>
      </c>
      <c r="BO650">
        <v>1963</v>
      </c>
      <c r="BP650">
        <v>0</v>
      </c>
      <c r="BQ650">
        <v>0</v>
      </c>
      <c r="BR650">
        <v>0</v>
      </c>
      <c r="BS650">
        <v>0</v>
      </c>
      <c r="BT650">
        <v>10.130000000000001</v>
      </c>
      <c r="BU650">
        <v>3.99</v>
      </c>
      <c r="BV650">
        <v>0</v>
      </c>
      <c r="BW650">
        <v>0</v>
      </c>
      <c r="BX650">
        <v>0</v>
      </c>
      <c r="BY650">
        <v>0</v>
      </c>
      <c r="BZ650">
        <v>0</v>
      </c>
      <c r="CA650">
        <v>0</v>
      </c>
      <c r="CB650">
        <v>5</v>
      </c>
      <c r="CC650">
        <v>0</v>
      </c>
      <c r="CD650">
        <v>7.73</v>
      </c>
      <c r="CE650">
        <v>7.4</v>
      </c>
      <c r="CF650">
        <v>0</v>
      </c>
      <c r="CG650">
        <v>0</v>
      </c>
      <c r="CH650">
        <v>0</v>
      </c>
      <c r="CI650">
        <v>0</v>
      </c>
      <c r="CJ650">
        <v>0</v>
      </c>
      <c r="CK650">
        <v>0</v>
      </c>
      <c r="CL650">
        <v>0</v>
      </c>
      <c r="CM650">
        <v>0</v>
      </c>
      <c r="CN650">
        <v>0</v>
      </c>
      <c r="CO650">
        <v>0</v>
      </c>
      <c r="CP650">
        <v>0</v>
      </c>
      <c r="CQ650">
        <v>2.61</v>
      </c>
      <c r="CR650">
        <v>0</v>
      </c>
      <c r="CS650">
        <v>0</v>
      </c>
      <c r="CT650">
        <v>46.4</v>
      </c>
      <c r="CU650">
        <v>117</v>
      </c>
      <c r="CV650">
        <v>114.4</v>
      </c>
      <c r="CW650" t="s">
        <v>1512</v>
      </c>
      <c r="CX650">
        <v>3569.48</v>
      </c>
      <c r="CY650">
        <v>0.02</v>
      </c>
      <c r="CZ650">
        <v>0.1</v>
      </c>
      <c r="DA650">
        <v>0</v>
      </c>
      <c r="DB650">
        <v>0.08</v>
      </c>
      <c r="DC650">
        <v>0.01</v>
      </c>
      <c r="DD650">
        <v>0.05</v>
      </c>
      <c r="DE650">
        <v>0.02</v>
      </c>
      <c r="DF650">
        <v>0.04</v>
      </c>
      <c r="DG650">
        <v>0.04</v>
      </c>
      <c r="DH650">
        <v>0</v>
      </c>
      <c r="DI650">
        <v>0</v>
      </c>
      <c r="DJ650">
        <v>0.02</v>
      </c>
      <c r="DK650">
        <v>0</v>
      </c>
      <c r="DL650">
        <v>0</v>
      </c>
      <c r="DM650">
        <v>0</v>
      </c>
      <c r="DN650">
        <v>0.44</v>
      </c>
      <c r="DO650">
        <v>0</v>
      </c>
      <c r="DP650">
        <v>0</v>
      </c>
      <c r="DQ650">
        <v>0.01</v>
      </c>
      <c r="DR650">
        <v>0.01</v>
      </c>
      <c r="DS650">
        <v>0</v>
      </c>
      <c r="DT650">
        <v>0.12</v>
      </c>
      <c r="DU650">
        <v>0.02</v>
      </c>
      <c r="DV650">
        <v>0</v>
      </c>
      <c r="DW650">
        <v>0.01</v>
      </c>
      <c r="DX650">
        <v>0.01</v>
      </c>
      <c r="DY650" s="5" t="s">
        <v>1512</v>
      </c>
      <c r="DZ650" s="5" t="s">
        <v>2951</v>
      </c>
      <c r="EA650" s="5" t="s">
        <v>2948</v>
      </c>
      <c r="EB650" s="5" t="s">
        <v>2946</v>
      </c>
      <c r="EC650" s="5">
        <v>3569.4831773199999</v>
      </c>
      <c r="ED650" s="8">
        <v>234.10756234504203</v>
      </c>
      <c r="EE650" s="7">
        <v>7.0000000000000007E-2</v>
      </c>
    </row>
    <row r="651" spans="1:135">
      <c r="A651">
        <v>1</v>
      </c>
      <c r="B651" t="s">
        <v>2239</v>
      </c>
      <c r="C651" t="s">
        <v>1503</v>
      </c>
      <c r="D651" t="s">
        <v>1504</v>
      </c>
      <c r="E651" t="s">
        <v>1514</v>
      </c>
      <c r="F651" t="s">
        <v>1515</v>
      </c>
      <c r="G651">
        <v>444.73067344700002</v>
      </c>
      <c r="H651">
        <v>90.875</v>
      </c>
      <c r="I651">
        <v>59.75</v>
      </c>
      <c r="J651">
        <v>77.4375</v>
      </c>
      <c r="K651">
        <v>67.4375</v>
      </c>
      <c r="L651">
        <v>102.4375</v>
      </c>
      <c r="M651">
        <v>46.8125</v>
      </c>
      <c r="N651">
        <v>26.361513137817383</v>
      </c>
      <c r="O651">
        <v>120.89065551757813</v>
      </c>
      <c r="P651">
        <v>68.748014135130205</v>
      </c>
      <c r="Q651">
        <v>38.9375</v>
      </c>
      <c r="R651">
        <v>0</v>
      </c>
      <c r="S651">
        <v>27.5</v>
      </c>
      <c r="T651">
        <v>28.3125</v>
      </c>
      <c r="U651">
        <v>265.375</v>
      </c>
      <c r="V651">
        <v>84.625</v>
      </c>
      <c r="W651">
        <v>692.47901754385964</v>
      </c>
      <c r="X651">
        <v>16.341065263157894</v>
      </c>
      <c r="Y651">
        <v>40</v>
      </c>
      <c r="Z651">
        <v>237961.3529</v>
      </c>
      <c r="AA651">
        <v>123.64</v>
      </c>
      <c r="AB651">
        <v>77.819999999999993</v>
      </c>
      <c r="AC651">
        <v>32.549999999999997</v>
      </c>
      <c r="AD651">
        <v>45.27</v>
      </c>
      <c r="AE651">
        <v>1.62</v>
      </c>
      <c r="AF651">
        <v>23.67</v>
      </c>
      <c r="AG651">
        <v>20.53</v>
      </c>
      <c r="AH651">
        <v>67.8</v>
      </c>
      <c r="AI651">
        <v>2.9</v>
      </c>
      <c r="AJ651">
        <v>0</v>
      </c>
      <c r="AK651">
        <v>23.2</v>
      </c>
      <c r="AL651">
        <v>1.65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13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0.2</v>
      </c>
      <c r="BD651">
        <v>8.02</v>
      </c>
      <c r="BE651">
        <v>2.1</v>
      </c>
      <c r="BF651">
        <v>0</v>
      </c>
      <c r="BG651">
        <v>0</v>
      </c>
      <c r="BH651">
        <v>0</v>
      </c>
      <c r="BI651">
        <v>0</v>
      </c>
      <c r="BJ651">
        <v>0</v>
      </c>
      <c r="BK651">
        <v>0</v>
      </c>
      <c r="BL651">
        <v>0</v>
      </c>
      <c r="BM651">
        <v>9.7200000000000006</v>
      </c>
      <c r="BN651">
        <v>13.53</v>
      </c>
      <c r="BO651">
        <v>2.76</v>
      </c>
      <c r="BP651">
        <v>0</v>
      </c>
      <c r="BQ651">
        <v>2.86</v>
      </c>
      <c r="BR651">
        <v>0</v>
      </c>
      <c r="BS651">
        <v>0</v>
      </c>
      <c r="BT651">
        <v>41.69</v>
      </c>
      <c r="BU651">
        <v>0</v>
      </c>
      <c r="BV651">
        <v>0</v>
      </c>
      <c r="BW651">
        <v>5.46</v>
      </c>
      <c r="BX651">
        <v>0</v>
      </c>
      <c r="BY651">
        <v>1.44</v>
      </c>
      <c r="BZ651">
        <v>1.48</v>
      </c>
      <c r="CA651">
        <v>2.1</v>
      </c>
      <c r="CB651">
        <v>0</v>
      </c>
      <c r="CC651">
        <v>0</v>
      </c>
      <c r="CD651">
        <v>0</v>
      </c>
      <c r="CE651">
        <v>7.6</v>
      </c>
      <c r="CF651">
        <v>0</v>
      </c>
      <c r="CG651">
        <v>0</v>
      </c>
      <c r="CH651">
        <v>0</v>
      </c>
      <c r="CI651">
        <v>0</v>
      </c>
      <c r="CJ651">
        <v>0</v>
      </c>
      <c r="CK651">
        <v>0</v>
      </c>
      <c r="CL651">
        <v>0</v>
      </c>
      <c r="CM651">
        <v>0</v>
      </c>
      <c r="CN651">
        <v>0</v>
      </c>
      <c r="CO651">
        <v>0</v>
      </c>
      <c r="CP651">
        <v>0</v>
      </c>
      <c r="CQ651">
        <v>0</v>
      </c>
      <c r="CR651">
        <v>0</v>
      </c>
      <c r="CS651">
        <v>3.22</v>
      </c>
      <c r="CT651">
        <v>6.81</v>
      </c>
      <c r="CU651">
        <v>26</v>
      </c>
      <c r="CV651">
        <v>28</v>
      </c>
      <c r="CW651" t="s">
        <v>1514</v>
      </c>
      <c r="CX651">
        <v>444.73</v>
      </c>
      <c r="CY651">
        <v>0.08</v>
      </c>
      <c r="CZ651">
        <v>0.26</v>
      </c>
      <c r="DA651">
        <v>0</v>
      </c>
      <c r="DB651">
        <v>0.05</v>
      </c>
      <c r="DC651">
        <v>0</v>
      </c>
      <c r="DD651">
        <v>0</v>
      </c>
      <c r="DE651">
        <v>0</v>
      </c>
      <c r="DF651">
        <v>0.16</v>
      </c>
      <c r="DG651">
        <v>0</v>
      </c>
      <c r="DH651">
        <v>0</v>
      </c>
      <c r="DI651">
        <v>0</v>
      </c>
      <c r="DJ651">
        <v>0.03</v>
      </c>
      <c r="DK651">
        <v>0</v>
      </c>
      <c r="DL651">
        <v>0</v>
      </c>
      <c r="DM651">
        <v>0</v>
      </c>
      <c r="DN651">
        <v>0.03</v>
      </c>
      <c r="DO651">
        <v>0</v>
      </c>
      <c r="DP651">
        <v>0.01</v>
      </c>
      <c r="DQ651">
        <v>0.06</v>
      </c>
      <c r="DR651">
        <v>0.01</v>
      </c>
      <c r="DS651">
        <v>0</v>
      </c>
      <c r="DT651">
        <v>0.24</v>
      </c>
      <c r="DU651">
        <v>0.06</v>
      </c>
      <c r="DV651">
        <v>0</v>
      </c>
      <c r="DW651">
        <v>0</v>
      </c>
      <c r="DX651">
        <v>0</v>
      </c>
      <c r="DY651" s="5" t="s">
        <v>1514</v>
      </c>
      <c r="DZ651" s="5" t="s">
        <v>2952</v>
      </c>
      <c r="EA651" s="5" t="s">
        <v>2948</v>
      </c>
      <c r="EB651" s="5" t="s">
        <v>2946</v>
      </c>
      <c r="EC651" s="5">
        <v>444.73067344700002</v>
      </c>
      <c r="ED651" s="8">
        <v>13.4597996182</v>
      </c>
      <c r="EE651" s="7">
        <v>0.03</v>
      </c>
    </row>
    <row r="652" spans="1:135">
      <c r="A652">
        <v>1</v>
      </c>
      <c r="B652" t="s">
        <v>2239</v>
      </c>
      <c r="C652" t="s">
        <v>1503</v>
      </c>
      <c r="D652" t="s">
        <v>1504</v>
      </c>
      <c r="E652" t="s">
        <v>1516</v>
      </c>
      <c r="F652" t="s">
        <v>1517</v>
      </c>
      <c r="G652">
        <v>2493.6574524299999</v>
      </c>
      <c r="H652">
        <v>1841.3125</v>
      </c>
      <c r="I652">
        <v>143.1875</v>
      </c>
      <c r="J652">
        <v>142.875</v>
      </c>
      <c r="K652">
        <v>115.375</v>
      </c>
      <c r="L652">
        <v>177.8125</v>
      </c>
      <c r="M652">
        <v>73.25</v>
      </c>
      <c r="N652">
        <v>0</v>
      </c>
      <c r="O652">
        <v>108.60205078125</v>
      </c>
      <c r="P652">
        <v>15.861387494404733</v>
      </c>
      <c r="Q652">
        <v>222</v>
      </c>
      <c r="R652">
        <v>26</v>
      </c>
      <c r="S652">
        <v>325.875</v>
      </c>
      <c r="T652">
        <v>0</v>
      </c>
      <c r="U652">
        <v>1154.875</v>
      </c>
      <c r="V652">
        <v>765.0625</v>
      </c>
      <c r="W652">
        <v>677.63364078399923</v>
      </c>
      <c r="X652">
        <v>16.504011479272144</v>
      </c>
      <c r="Y652">
        <v>9</v>
      </c>
      <c r="Z652">
        <v>1001783.6706</v>
      </c>
      <c r="AA652">
        <v>832.88</v>
      </c>
      <c r="AB652">
        <v>824.16</v>
      </c>
      <c r="AC652">
        <v>673.99</v>
      </c>
      <c r="AD652">
        <v>150.16999999999999</v>
      </c>
      <c r="AE652">
        <v>0.11</v>
      </c>
      <c r="AF652">
        <v>2.17</v>
      </c>
      <c r="AG652">
        <v>6.44</v>
      </c>
      <c r="AH652">
        <v>3.4</v>
      </c>
      <c r="AI652">
        <v>2.5</v>
      </c>
      <c r="AJ652">
        <v>0.2</v>
      </c>
      <c r="AK652">
        <v>6.4</v>
      </c>
      <c r="AL652">
        <v>253.94</v>
      </c>
      <c r="AM652">
        <v>160</v>
      </c>
      <c r="AN652">
        <v>0</v>
      </c>
      <c r="AO652">
        <v>0</v>
      </c>
      <c r="AP652">
        <v>0</v>
      </c>
      <c r="AQ652">
        <v>404.1</v>
      </c>
      <c r="AR652">
        <v>0</v>
      </c>
      <c r="AS652">
        <v>2.79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0</v>
      </c>
      <c r="BI652">
        <v>0</v>
      </c>
      <c r="BJ652">
        <v>0</v>
      </c>
      <c r="BK652">
        <v>0</v>
      </c>
      <c r="BL652">
        <v>0</v>
      </c>
      <c r="BM652">
        <v>0.85</v>
      </c>
      <c r="BN652">
        <v>0</v>
      </c>
      <c r="BO652">
        <v>0</v>
      </c>
      <c r="BP652">
        <v>0</v>
      </c>
      <c r="BQ652">
        <v>0</v>
      </c>
      <c r="BR652">
        <v>0</v>
      </c>
      <c r="BS652">
        <v>0</v>
      </c>
      <c r="BT652">
        <v>0</v>
      </c>
      <c r="BU652">
        <v>0</v>
      </c>
      <c r="BV652">
        <v>0</v>
      </c>
      <c r="BW652">
        <v>0</v>
      </c>
      <c r="BX652">
        <v>0</v>
      </c>
      <c r="BY652">
        <v>0</v>
      </c>
      <c r="BZ652">
        <v>0</v>
      </c>
      <c r="CA652">
        <v>0</v>
      </c>
      <c r="CB652">
        <v>0</v>
      </c>
      <c r="CC652">
        <v>0</v>
      </c>
      <c r="CD652">
        <v>0</v>
      </c>
      <c r="CE652">
        <v>7.73</v>
      </c>
      <c r="CF652">
        <v>0</v>
      </c>
      <c r="CG652">
        <v>0</v>
      </c>
      <c r="CH652">
        <v>0</v>
      </c>
      <c r="CI652">
        <v>0</v>
      </c>
      <c r="CJ652">
        <v>0</v>
      </c>
      <c r="CK652">
        <v>0</v>
      </c>
      <c r="CL652">
        <v>0</v>
      </c>
      <c r="CM652">
        <v>0</v>
      </c>
      <c r="CN652">
        <v>0</v>
      </c>
      <c r="CO652">
        <v>0</v>
      </c>
      <c r="CP652">
        <v>0</v>
      </c>
      <c r="CQ652">
        <v>0</v>
      </c>
      <c r="CR652">
        <v>0</v>
      </c>
      <c r="CS652">
        <v>3.47</v>
      </c>
      <c r="CT652">
        <v>0</v>
      </c>
      <c r="CU652">
        <v>486</v>
      </c>
      <c r="CV652">
        <v>14.4</v>
      </c>
      <c r="CW652" t="s">
        <v>1516</v>
      </c>
      <c r="CX652">
        <v>2493.66</v>
      </c>
      <c r="CY652">
        <v>0.11</v>
      </c>
      <c r="CZ652">
        <v>0.39</v>
      </c>
      <c r="DA652">
        <v>0.14000000000000001</v>
      </c>
      <c r="DB652">
        <v>0</v>
      </c>
      <c r="DC652">
        <v>0</v>
      </c>
      <c r="DD652">
        <v>0</v>
      </c>
      <c r="DE652">
        <v>0</v>
      </c>
      <c r="DF652">
        <v>0.01</v>
      </c>
      <c r="DG652">
        <v>0</v>
      </c>
      <c r="DH652">
        <v>0</v>
      </c>
      <c r="DI652">
        <v>0</v>
      </c>
      <c r="DJ652">
        <v>0.06</v>
      </c>
      <c r="DK652">
        <v>0</v>
      </c>
      <c r="DL652">
        <v>0</v>
      </c>
      <c r="DM652">
        <v>0</v>
      </c>
      <c r="DN652">
        <v>0.11</v>
      </c>
      <c r="DO652">
        <v>0</v>
      </c>
      <c r="DP652">
        <v>0.03</v>
      </c>
      <c r="DQ652">
        <v>0.01</v>
      </c>
      <c r="DR652">
        <v>0.03</v>
      </c>
      <c r="DS652">
        <v>0</v>
      </c>
      <c r="DT652">
        <v>0.02</v>
      </c>
      <c r="DU652">
        <v>0</v>
      </c>
      <c r="DV652">
        <v>0</v>
      </c>
      <c r="DW652">
        <v>0.01</v>
      </c>
      <c r="DX652">
        <v>7.0000000000000007E-2</v>
      </c>
      <c r="DY652" s="5" t="s">
        <v>1516</v>
      </c>
      <c r="DZ652" s="5" t="s">
        <v>2953</v>
      </c>
      <c r="EA652" s="5" t="s">
        <v>2948</v>
      </c>
      <c r="EB652" s="5" t="s">
        <v>2946</v>
      </c>
      <c r="EC652" s="5">
        <v>2493.6574524299999</v>
      </c>
      <c r="ED652" s="8">
        <v>75.721319821400002</v>
      </c>
      <c r="EE652" s="7">
        <v>0.03</v>
      </c>
    </row>
    <row r="653" spans="1:135">
      <c r="A653">
        <v>1</v>
      </c>
      <c r="B653" t="s">
        <v>2239</v>
      </c>
      <c r="C653" t="s">
        <v>1503</v>
      </c>
      <c r="D653" t="s">
        <v>1504</v>
      </c>
      <c r="E653" t="s">
        <v>1518</v>
      </c>
      <c r="F653" t="s">
        <v>1519</v>
      </c>
      <c r="G653">
        <v>1435.7803316300001</v>
      </c>
      <c r="H653">
        <v>515</v>
      </c>
      <c r="I653">
        <v>224</v>
      </c>
      <c r="J653">
        <v>171.0625</v>
      </c>
      <c r="K653">
        <v>134.5</v>
      </c>
      <c r="L653">
        <v>219.6875</v>
      </c>
      <c r="M653">
        <v>172.1875</v>
      </c>
      <c r="N653">
        <v>27.251712799072266</v>
      </c>
      <c r="O653">
        <v>130.46705627441406</v>
      </c>
      <c r="P653">
        <v>86.949621122468372</v>
      </c>
      <c r="Q653">
        <v>34.9375</v>
      </c>
      <c r="R653">
        <v>4.4375</v>
      </c>
      <c r="S653">
        <v>17.6875</v>
      </c>
      <c r="T653">
        <v>970.875</v>
      </c>
      <c r="U653">
        <v>309.3125</v>
      </c>
      <c r="V653">
        <v>99.1875</v>
      </c>
      <c r="W653">
        <v>702.12010273376279</v>
      </c>
      <c r="X653">
        <v>16.155950287306286</v>
      </c>
      <c r="Y653">
        <v>112</v>
      </c>
      <c r="Z653">
        <v>924547.65850000002</v>
      </c>
      <c r="AA653">
        <v>502.14</v>
      </c>
      <c r="AB653">
        <v>225.21</v>
      </c>
      <c r="AC653">
        <v>62.92</v>
      </c>
      <c r="AD653">
        <v>162.29</v>
      </c>
      <c r="AE653">
        <v>5.13</v>
      </c>
      <c r="AF653">
        <v>161.80000000000001</v>
      </c>
      <c r="AG653">
        <v>110</v>
      </c>
      <c r="AH653">
        <v>110.9</v>
      </c>
      <c r="AI653">
        <v>3.7</v>
      </c>
      <c r="AJ653">
        <v>0.3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18.43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29.04</v>
      </c>
      <c r="BD653">
        <v>141.72</v>
      </c>
      <c r="BE653">
        <v>0</v>
      </c>
      <c r="BF653">
        <v>0</v>
      </c>
      <c r="BG653">
        <v>15.8</v>
      </c>
      <c r="BH653">
        <v>0</v>
      </c>
      <c r="BI653">
        <v>0</v>
      </c>
      <c r="BJ653">
        <v>0</v>
      </c>
      <c r="BK653">
        <v>0</v>
      </c>
      <c r="BL653">
        <v>8.0400000000000009</v>
      </c>
      <c r="BM653">
        <v>50.61</v>
      </c>
      <c r="BN653">
        <v>0</v>
      </c>
      <c r="BO653">
        <v>80.94</v>
      </c>
      <c r="BP653">
        <v>0</v>
      </c>
      <c r="BQ653">
        <v>0</v>
      </c>
      <c r="BR653">
        <v>0</v>
      </c>
      <c r="BS653">
        <v>0</v>
      </c>
      <c r="BT653">
        <v>0</v>
      </c>
      <c r="BU653">
        <v>0</v>
      </c>
      <c r="BV653">
        <v>0</v>
      </c>
      <c r="BW653">
        <v>0</v>
      </c>
      <c r="BX653">
        <v>0</v>
      </c>
      <c r="BY653">
        <v>0</v>
      </c>
      <c r="BZ653">
        <v>0</v>
      </c>
      <c r="CA653">
        <v>0</v>
      </c>
      <c r="CB653">
        <v>0</v>
      </c>
      <c r="CC653">
        <v>0</v>
      </c>
      <c r="CD653">
        <v>13.66</v>
      </c>
      <c r="CE653">
        <v>98.63</v>
      </c>
      <c r="CF653">
        <v>0</v>
      </c>
      <c r="CG653">
        <v>0</v>
      </c>
      <c r="CH653">
        <v>0</v>
      </c>
      <c r="CI653">
        <v>0</v>
      </c>
      <c r="CJ653">
        <v>0</v>
      </c>
      <c r="CK653">
        <v>0</v>
      </c>
      <c r="CL653">
        <v>0</v>
      </c>
      <c r="CM653">
        <v>0</v>
      </c>
      <c r="CN653">
        <v>0</v>
      </c>
      <c r="CO653">
        <v>0</v>
      </c>
      <c r="CP653">
        <v>0</v>
      </c>
      <c r="CQ653">
        <v>5.03</v>
      </c>
      <c r="CR653">
        <v>0</v>
      </c>
      <c r="CS653">
        <v>0</v>
      </c>
      <c r="CT653">
        <v>40.24</v>
      </c>
      <c r="CU653">
        <v>11</v>
      </c>
      <c r="CV653">
        <v>56</v>
      </c>
      <c r="CW653" t="s">
        <v>1518</v>
      </c>
      <c r="CX653">
        <v>1435.78</v>
      </c>
      <c r="CY653">
        <v>0.02</v>
      </c>
      <c r="CZ653">
        <v>0.12</v>
      </c>
      <c r="DA653">
        <v>0</v>
      </c>
      <c r="DB653">
        <v>0.05</v>
      </c>
      <c r="DC653">
        <v>0</v>
      </c>
      <c r="DD653">
        <v>0</v>
      </c>
      <c r="DE653">
        <v>0.05</v>
      </c>
      <c r="DF653">
        <v>0.13</v>
      </c>
      <c r="DG653">
        <v>0</v>
      </c>
      <c r="DH653">
        <v>0</v>
      </c>
      <c r="DI653">
        <v>0</v>
      </c>
      <c r="DJ653">
        <v>7.0000000000000007E-2</v>
      </c>
      <c r="DK653">
        <v>0</v>
      </c>
      <c r="DL653">
        <v>0</v>
      </c>
      <c r="DM653">
        <v>0</v>
      </c>
      <c r="DN653">
        <v>0</v>
      </c>
      <c r="DO653">
        <v>0</v>
      </c>
      <c r="DP653">
        <v>0.09</v>
      </c>
      <c r="DQ653">
        <v>0.02</v>
      </c>
      <c r="DR653">
        <v>0.01</v>
      </c>
      <c r="DS653">
        <v>0.01</v>
      </c>
      <c r="DT653">
        <v>0.21</v>
      </c>
      <c r="DU653">
        <v>0.2</v>
      </c>
      <c r="DV653">
        <v>0</v>
      </c>
      <c r="DW653">
        <v>0</v>
      </c>
      <c r="DX653">
        <v>0</v>
      </c>
      <c r="DY653" s="5" t="s">
        <v>1518</v>
      </c>
      <c r="DZ653" s="5" t="s">
        <v>2954</v>
      </c>
      <c r="EA653" s="5" t="s">
        <v>2948</v>
      </c>
      <c r="EB653" s="5" t="s">
        <v>2946</v>
      </c>
      <c r="EC653" s="5">
        <v>1435.7803316300001</v>
      </c>
      <c r="ED653" s="8">
        <v>42.212436417899994</v>
      </c>
      <c r="EE653" s="7">
        <v>0.03</v>
      </c>
    </row>
    <row r="654" spans="1:135">
      <c r="A654">
        <v>1</v>
      </c>
      <c r="B654" t="s">
        <v>2239</v>
      </c>
      <c r="C654" t="s">
        <v>1503</v>
      </c>
      <c r="D654" t="s">
        <v>1504</v>
      </c>
      <c r="E654" t="s">
        <v>1520</v>
      </c>
      <c r="F654" t="s">
        <v>1521</v>
      </c>
      <c r="G654">
        <v>774.69945765</v>
      </c>
      <c r="H654">
        <v>185.1875</v>
      </c>
      <c r="I654">
        <v>130.3125</v>
      </c>
      <c r="J654">
        <v>129.1875</v>
      </c>
      <c r="K654">
        <v>101.3125</v>
      </c>
      <c r="L654">
        <v>161.6875</v>
      </c>
      <c r="M654">
        <v>66.6875</v>
      </c>
      <c r="N654">
        <v>39.098793029785156</v>
      </c>
      <c r="O654">
        <v>126.51174926757813</v>
      </c>
      <c r="P654">
        <v>79.16268506361844</v>
      </c>
      <c r="Q654">
        <v>32.1875</v>
      </c>
      <c r="R654">
        <v>0</v>
      </c>
      <c r="S654">
        <v>87.0625</v>
      </c>
      <c r="T654">
        <v>347.6875</v>
      </c>
      <c r="U654">
        <v>203.375</v>
      </c>
      <c r="V654">
        <v>104.0625</v>
      </c>
      <c r="W654">
        <v>697.80380921636674</v>
      </c>
      <c r="X654">
        <v>16.19406020498749</v>
      </c>
      <c r="Y654">
        <v>49</v>
      </c>
      <c r="Z654">
        <v>291412.78999999998</v>
      </c>
      <c r="AA654">
        <v>286.84000000000003</v>
      </c>
      <c r="AB654">
        <v>157.47999999999999</v>
      </c>
      <c r="AC654">
        <v>34.04</v>
      </c>
      <c r="AD654">
        <v>123.44</v>
      </c>
      <c r="AE654">
        <v>3.06</v>
      </c>
      <c r="AF654">
        <v>123.62</v>
      </c>
      <c r="AG654">
        <v>2.68</v>
      </c>
      <c r="AH654">
        <v>0</v>
      </c>
      <c r="AI654">
        <v>2.7</v>
      </c>
      <c r="AJ654">
        <v>17.900000000000002</v>
      </c>
      <c r="AK654">
        <v>2.4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3.53</v>
      </c>
      <c r="AR654">
        <v>0</v>
      </c>
      <c r="AS654">
        <v>15.42</v>
      </c>
      <c r="AT654">
        <v>13.8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179.2</v>
      </c>
      <c r="BE654">
        <v>0</v>
      </c>
      <c r="BF654">
        <v>0</v>
      </c>
      <c r="BG654">
        <v>0</v>
      </c>
      <c r="BH654">
        <v>0</v>
      </c>
      <c r="BI654">
        <v>4.33</v>
      </c>
      <c r="BJ654">
        <v>0</v>
      </c>
      <c r="BK654">
        <v>0</v>
      </c>
      <c r="BL654">
        <v>0</v>
      </c>
      <c r="BM654">
        <v>5.22</v>
      </c>
      <c r="BN654">
        <v>0</v>
      </c>
      <c r="BO654">
        <v>0</v>
      </c>
      <c r="BP654">
        <v>0</v>
      </c>
      <c r="BQ654">
        <v>8.2900000000000009</v>
      </c>
      <c r="BR654">
        <v>0</v>
      </c>
      <c r="BS654">
        <v>0.33</v>
      </c>
      <c r="BT654">
        <v>12.5</v>
      </c>
      <c r="BU654">
        <v>0</v>
      </c>
      <c r="BV654">
        <v>0</v>
      </c>
      <c r="BW654">
        <v>0</v>
      </c>
      <c r="BX654">
        <v>0</v>
      </c>
      <c r="BY654">
        <v>0</v>
      </c>
      <c r="BZ654">
        <v>0</v>
      </c>
      <c r="CA654">
        <v>0</v>
      </c>
      <c r="CB654">
        <v>0</v>
      </c>
      <c r="CC654">
        <v>0</v>
      </c>
      <c r="CD654">
        <v>15.09</v>
      </c>
      <c r="CE654">
        <v>0</v>
      </c>
      <c r="CF654">
        <v>0</v>
      </c>
      <c r="CG654">
        <v>0</v>
      </c>
      <c r="CH654">
        <v>0</v>
      </c>
      <c r="CI654">
        <v>0</v>
      </c>
      <c r="CJ654">
        <v>0</v>
      </c>
      <c r="CK654">
        <v>0</v>
      </c>
      <c r="CL654">
        <v>0</v>
      </c>
      <c r="CM654">
        <v>0</v>
      </c>
      <c r="CN654">
        <v>0</v>
      </c>
      <c r="CO654">
        <v>0</v>
      </c>
      <c r="CP654">
        <v>0</v>
      </c>
      <c r="CQ654">
        <v>0</v>
      </c>
      <c r="CR654">
        <v>0</v>
      </c>
      <c r="CS654">
        <v>4.74</v>
      </c>
      <c r="CT654">
        <v>24.39</v>
      </c>
      <c r="CU654">
        <v>35</v>
      </c>
      <c r="CV654">
        <v>24.5</v>
      </c>
      <c r="CW654" t="s">
        <v>1520</v>
      </c>
      <c r="CX654">
        <v>774.7</v>
      </c>
      <c r="CY654">
        <v>0.04</v>
      </c>
      <c r="CZ654">
        <v>0.19</v>
      </c>
      <c r="DA654">
        <v>0</v>
      </c>
      <c r="DB654">
        <v>0.13</v>
      </c>
      <c r="DC654">
        <v>0.02</v>
      </c>
      <c r="DD654">
        <v>0.04</v>
      </c>
      <c r="DE654">
        <v>0.01</v>
      </c>
      <c r="DF654">
        <v>0.06</v>
      </c>
      <c r="DG654">
        <v>0.03</v>
      </c>
      <c r="DH654">
        <v>0</v>
      </c>
      <c r="DI654">
        <v>0</v>
      </c>
      <c r="DJ654">
        <v>0.06</v>
      </c>
      <c r="DK654">
        <v>0</v>
      </c>
      <c r="DL654">
        <v>0</v>
      </c>
      <c r="DM654">
        <v>0</v>
      </c>
      <c r="DN654">
        <v>0.01</v>
      </c>
      <c r="DO654">
        <v>0</v>
      </c>
      <c r="DP654">
        <v>0.04</v>
      </c>
      <c r="DQ654">
        <v>0.01</v>
      </c>
      <c r="DR654">
        <v>0.03</v>
      </c>
      <c r="DS654">
        <v>0</v>
      </c>
      <c r="DT654">
        <v>0.3</v>
      </c>
      <c r="DU654">
        <v>0.04</v>
      </c>
      <c r="DV654">
        <v>0</v>
      </c>
      <c r="DW654">
        <v>0</v>
      </c>
      <c r="DX654">
        <v>0</v>
      </c>
      <c r="DY654" s="5" t="s">
        <v>1520</v>
      </c>
      <c r="DZ654" s="5" t="s">
        <v>2955</v>
      </c>
      <c r="EA654" s="5" t="s">
        <v>2948</v>
      </c>
      <c r="EB654" s="5" t="s">
        <v>2946</v>
      </c>
      <c r="EC654" s="5">
        <v>774.69945765</v>
      </c>
      <c r="ED654" s="8">
        <v>2.3238735091599998E-2</v>
      </c>
      <c r="EE654" s="7">
        <v>0</v>
      </c>
    </row>
    <row r="655" spans="1:135">
      <c r="A655">
        <v>1</v>
      </c>
      <c r="B655" t="s">
        <v>2239</v>
      </c>
      <c r="C655" t="s">
        <v>1524</v>
      </c>
      <c r="D655" t="s">
        <v>1525</v>
      </c>
      <c r="E655" t="s">
        <v>1526</v>
      </c>
      <c r="F655" t="s">
        <v>1525</v>
      </c>
      <c r="G655">
        <v>14084.357186900001</v>
      </c>
      <c r="H655">
        <v>6988.8125</v>
      </c>
      <c r="I655">
        <v>3901.5625</v>
      </c>
      <c r="J655">
        <v>2040.625</v>
      </c>
      <c r="K655">
        <v>677.4375</v>
      </c>
      <c r="L655">
        <v>408.875</v>
      </c>
      <c r="M655">
        <v>67.125</v>
      </c>
      <c r="N655">
        <v>141.53300476074219</v>
      </c>
      <c r="O655">
        <v>407.69415283203125</v>
      </c>
      <c r="P655">
        <v>262.86335980536433</v>
      </c>
      <c r="Q655">
        <v>110.875</v>
      </c>
      <c r="R655">
        <v>777.1875</v>
      </c>
      <c r="S655">
        <v>2530.5625</v>
      </c>
      <c r="T655">
        <v>2269.6875</v>
      </c>
      <c r="U655">
        <v>7561.875</v>
      </c>
      <c r="V655">
        <v>834.25</v>
      </c>
      <c r="W655">
        <v>667.30334401263769</v>
      </c>
      <c r="X655">
        <v>16.054871892721803</v>
      </c>
      <c r="Y655">
        <v>151</v>
      </c>
      <c r="Z655">
        <v>4385779.3629999999</v>
      </c>
      <c r="AA655">
        <v>13881.83</v>
      </c>
      <c r="AB655">
        <v>2280.6999999999998</v>
      </c>
      <c r="AC655">
        <v>1560.92</v>
      </c>
      <c r="AD655">
        <v>719.78</v>
      </c>
      <c r="AE655">
        <v>2.69</v>
      </c>
      <c r="AF655">
        <v>1396.91</v>
      </c>
      <c r="AG655">
        <v>10201.530000000001</v>
      </c>
      <c r="AH655">
        <v>3516.9</v>
      </c>
      <c r="AI655">
        <v>843.9</v>
      </c>
      <c r="AJ655">
        <v>32.5</v>
      </c>
      <c r="AK655">
        <v>435.2</v>
      </c>
      <c r="AL655">
        <v>113.39</v>
      </c>
      <c r="AM655">
        <v>0</v>
      </c>
      <c r="AN655">
        <v>0</v>
      </c>
      <c r="AO655">
        <v>0</v>
      </c>
      <c r="AP655">
        <v>0</v>
      </c>
      <c r="AQ655">
        <v>1.95</v>
      </c>
      <c r="AR655">
        <v>0</v>
      </c>
      <c r="AS655">
        <v>955.46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6.99</v>
      </c>
      <c r="BI655">
        <v>0</v>
      </c>
      <c r="BJ655">
        <v>0</v>
      </c>
      <c r="BK655">
        <v>0</v>
      </c>
      <c r="BL655">
        <v>471.83</v>
      </c>
      <c r="BM655">
        <v>10.35</v>
      </c>
      <c r="BN655">
        <v>0</v>
      </c>
      <c r="BO655">
        <v>7635.77</v>
      </c>
      <c r="BP655">
        <v>0</v>
      </c>
      <c r="BQ655">
        <v>1268.72</v>
      </c>
      <c r="BR655">
        <v>91.19</v>
      </c>
      <c r="BS655">
        <v>617</v>
      </c>
      <c r="BT655">
        <v>1679.92</v>
      </c>
      <c r="BU655">
        <v>0</v>
      </c>
      <c r="BV655">
        <v>0</v>
      </c>
      <c r="BW655">
        <v>0</v>
      </c>
      <c r="BX655">
        <v>1</v>
      </c>
      <c r="BY655">
        <v>0</v>
      </c>
      <c r="BZ655">
        <v>1.39</v>
      </c>
      <c r="CA655">
        <v>2.2200000000000002</v>
      </c>
      <c r="CB655">
        <v>0</v>
      </c>
      <c r="CC655">
        <v>0</v>
      </c>
      <c r="CD655">
        <v>0</v>
      </c>
      <c r="CE655">
        <v>88.69</v>
      </c>
      <c r="CF655">
        <v>8.69</v>
      </c>
      <c r="CG655">
        <v>8.3000000000000007</v>
      </c>
      <c r="CH655">
        <v>0</v>
      </c>
      <c r="CI655">
        <v>5.49</v>
      </c>
      <c r="CJ655">
        <v>0</v>
      </c>
      <c r="CK655">
        <v>0</v>
      </c>
      <c r="CL655">
        <v>0</v>
      </c>
      <c r="CM655">
        <v>0</v>
      </c>
      <c r="CN655">
        <v>0</v>
      </c>
      <c r="CO655">
        <v>0</v>
      </c>
      <c r="CP655">
        <v>0</v>
      </c>
      <c r="CQ655">
        <v>783.25</v>
      </c>
      <c r="CR655">
        <v>1.7</v>
      </c>
      <c r="CS655">
        <v>127.53</v>
      </c>
      <c r="CT655">
        <v>1</v>
      </c>
      <c r="CU655">
        <v>30</v>
      </c>
      <c r="CV655">
        <v>90.6</v>
      </c>
      <c r="CW655" t="s">
        <v>1526</v>
      </c>
      <c r="CX655">
        <v>14084.36</v>
      </c>
      <c r="CY655">
        <v>0.01</v>
      </c>
      <c r="CZ655">
        <v>0.1</v>
      </c>
      <c r="DA655">
        <v>0</v>
      </c>
      <c r="DB655">
        <v>0</v>
      </c>
      <c r="DC655">
        <v>0</v>
      </c>
      <c r="DD655">
        <v>0.09</v>
      </c>
      <c r="DE655">
        <v>0.3</v>
      </c>
      <c r="DF655">
        <v>0</v>
      </c>
      <c r="DG655">
        <v>0.26</v>
      </c>
      <c r="DH655">
        <v>0</v>
      </c>
      <c r="DI655">
        <v>0</v>
      </c>
      <c r="DJ655">
        <v>0.03</v>
      </c>
      <c r="DK655">
        <v>0.09</v>
      </c>
      <c r="DL655">
        <v>0</v>
      </c>
      <c r="DM655">
        <v>0</v>
      </c>
      <c r="DN655">
        <v>7.0000000000000007E-2</v>
      </c>
      <c r="DO655">
        <v>0</v>
      </c>
      <c r="DP655">
        <v>0</v>
      </c>
      <c r="DQ655">
        <v>0</v>
      </c>
      <c r="DR655">
        <v>0</v>
      </c>
      <c r="DS655">
        <v>0</v>
      </c>
      <c r="DT655">
        <v>0</v>
      </c>
      <c r="DU655">
        <v>0.03</v>
      </c>
      <c r="DV655">
        <v>0</v>
      </c>
      <c r="DW655">
        <v>0</v>
      </c>
      <c r="DX655">
        <v>0</v>
      </c>
      <c r="DY655" s="5" t="s">
        <v>1526</v>
      </c>
      <c r="DZ655" s="5" t="s">
        <v>2958</v>
      </c>
      <c r="EA655" s="5" t="s">
        <v>2958</v>
      </c>
      <c r="EB655" s="5" t="s">
        <v>2959</v>
      </c>
      <c r="EC655" s="5">
        <v>14084.357186900001</v>
      </c>
      <c r="ED655" s="8">
        <v>386.78211168668003</v>
      </c>
      <c r="EE655" s="7">
        <v>0.03</v>
      </c>
    </row>
    <row r="656" spans="1:135">
      <c r="A656">
        <v>1</v>
      </c>
      <c r="B656" t="s">
        <v>2239</v>
      </c>
      <c r="C656" t="s">
        <v>1524</v>
      </c>
      <c r="D656" t="s">
        <v>1525</v>
      </c>
      <c r="E656" t="s">
        <v>1527</v>
      </c>
      <c r="F656" t="s">
        <v>1528</v>
      </c>
      <c r="G656">
        <v>7169.3072034400002</v>
      </c>
      <c r="H656">
        <v>4480.5625</v>
      </c>
      <c r="I656">
        <v>1431.625</v>
      </c>
      <c r="J656">
        <v>743.4375</v>
      </c>
      <c r="K656">
        <v>281.125</v>
      </c>
      <c r="L656">
        <v>194.4375</v>
      </c>
      <c r="M656">
        <v>38.4375</v>
      </c>
      <c r="N656">
        <v>139.96176147460938</v>
      </c>
      <c r="O656">
        <v>251.17585754394531</v>
      </c>
      <c r="P656">
        <v>179.84802874873338</v>
      </c>
      <c r="Q656">
        <v>84.625</v>
      </c>
      <c r="R656">
        <v>45.1875</v>
      </c>
      <c r="S656">
        <v>1406.125</v>
      </c>
      <c r="T656">
        <v>210.25</v>
      </c>
      <c r="U656">
        <v>5002.9375</v>
      </c>
      <c r="V656">
        <v>420.5</v>
      </c>
      <c r="W656">
        <v>675.5567652853083</v>
      </c>
      <c r="X656">
        <v>16.307304084799249</v>
      </c>
      <c r="Y656">
        <v>59</v>
      </c>
      <c r="Z656">
        <v>2306384.1838000002</v>
      </c>
      <c r="AA656">
        <v>6808.61</v>
      </c>
      <c r="AB656">
        <v>1312.45</v>
      </c>
      <c r="AC656">
        <v>838.65</v>
      </c>
      <c r="AD656">
        <v>473.8</v>
      </c>
      <c r="AE656">
        <v>3.25</v>
      </c>
      <c r="AF656">
        <v>483.35</v>
      </c>
      <c r="AG656">
        <v>5009.5600000000004</v>
      </c>
      <c r="AH656">
        <v>1870.1</v>
      </c>
      <c r="AI656">
        <v>314.7</v>
      </c>
      <c r="AJ656">
        <v>46.1</v>
      </c>
      <c r="AK656">
        <v>8</v>
      </c>
      <c r="AL656">
        <v>180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14.5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6.7</v>
      </c>
      <c r="BJ656">
        <v>0</v>
      </c>
      <c r="BK656">
        <v>0</v>
      </c>
      <c r="BL656">
        <v>640.01</v>
      </c>
      <c r="BM656">
        <v>0</v>
      </c>
      <c r="BN656">
        <v>0</v>
      </c>
      <c r="BO656">
        <v>3826</v>
      </c>
      <c r="BP656">
        <v>0</v>
      </c>
      <c r="BQ656">
        <v>1813.2</v>
      </c>
      <c r="BR656">
        <v>0</v>
      </c>
      <c r="BS656">
        <v>0</v>
      </c>
      <c r="BT656">
        <v>253.25</v>
      </c>
      <c r="BU656">
        <v>0</v>
      </c>
      <c r="BV656">
        <v>0</v>
      </c>
      <c r="BW656">
        <v>0</v>
      </c>
      <c r="BX656">
        <v>0</v>
      </c>
      <c r="BY656">
        <v>0</v>
      </c>
      <c r="BZ656">
        <v>0</v>
      </c>
      <c r="CA656">
        <v>0</v>
      </c>
      <c r="CB656">
        <v>0</v>
      </c>
      <c r="CC656">
        <v>0</v>
      </c>
      <c r="CD656">
        <v>0</v>
      </c>
      <c r="CE656">
        <v>9.7000000000000011</v>
      </c>
      <c r="CF656">
        <v>0</v>
      </c>
      <c r="CG656">
        <v>0</v>
      </c>
      <c r="CH656">
        <v>0</v>
      </c>
      <c r="CI656">
        <v>0</v>
      </c>
      <c r="CJ656">
        <v>0</v>
      </c>
      <c r="CK656">
        <v>0</v>
      </c>
      <c r="CL656">
        <v>0</v>
      </c>
      <c r="CM656">
        <v>0</v>
      </c>
      <c r="CN656">
        <v>0</v>
      </c>
      <c r="CO656">
        <v>0</v>
      </c>
      <c r="CP656">
        <v>0</v>
      </c>
      <c r="CQ656">
        <v>58</v>
      </c>
      <c r="CR656">
        <v>0</v>
      </c>
      <c r="CS656">
        <v>7.25</v>
      </c>
      <c r="CT656">
        <v>0</v>
      </c>
      <c r="CU656">
        <v>145</v>
      </c>
      <c r="CV656">
        <v>59</v>
      </c>
      <c r="CW656" t="s">
        <v>1527</v>
      </c>
      <c r="CX656">
        <v>7169.31</v>
      </c>
      <c r="CY656">
        <v>0.01</v>
      </c>
      <c r="CZ656">
        <v>0.03</v>
      </c>
      <c r="DA656">
        <v>0</v>
      </c>
      <c r="DB656">
        <v>0</v>
      </c>
      <c r="DC656">
        <v>0</v>
      </c>
      <c r="DD656">
        <v>7.0000000000000007E-2</v>
      </c>
      <c r="DE656">
        <v>0.24</v>
      </c>
      <c r="DF656">
        <v>0.01</v>
      </c>
      <c r="DG656">
        <v>0.2</v>
      </c>
      <c r="DH656">
        <v>0</v>
      </c>
      <c r="DI656">
        <v>0</v>
      </c>
      <c r="DJ656">
        <v>0.18</v>
      </c>
      <c r="DK656">
        <v>0.08</v>
      </c>
      <c r="DL656">
        <v>0</v>
      </c>
      <c r="DM656">
        <v>0</v>
      </c>
      <c r="DN656">
        <v>0.13</v>
      </c>
      <c r="DO656">
        <v>0</v>
      </c>
      <c r="DP656">
        <v>0.01</v>
      </c>
      <c r="DQ656">
        <v>0</v>
      </c>
      <c r="DR656">
        <v>0</v>
      </c>
      <c r="DS656">
        <v>0</v>
      </c>
      <c r="DT656">
        <v>0</v>
      </c>
      <c r="DU656">
        <v>0.03</v>
      </c>
      <c r="DV656">
        <v>0</v>
      </c>
      <c r="DW656">
        <v>0</v>
      </c>
      <c r="DX656">
        <v>0.01</v>
      </c>
      <c r="DY656" s="5" t="s">
        <v>1527</v>
      </c>
      <c r="DZ656" s="5" t="s">
        <v>2960</v>
      </c>
      <c r="EA656" s="5" t="s">
        <v>2958</v>
      </c>
      <c r="EB656" s="5" t="s">
        <v>2959</v>
      </c>
      <c r="EC656" s="5">
        <v>7169.3072034400002</v>
      </c>
      <c r="ED656" s="8">
        <v>2273.1991581825996</v>
      </c>
      <c r="EE656" s="7">
        <v>0.32</v>
      </c>
    </row>
    <row r="657" spans="1:135">
      <c r="A657">
        <v>1</v>
      </c>
      <c r="B657" t="s">
        <v>2239</v>
      </c>
      <c r="C657" t="s">
        <v>1524</v>
      </c>
      <c r="D657" t="s">
        <v>1525</v>
      </c>
      <c r="E657" t="s">
        <v>1529</v>
      </c>
      <c r="F657" t="s">
        <v>1530</v>
      </c>
      <c r="G657">
        <v>11240.327896299999</v>
      </c>
      <c r="H657">
        <v>6982.4375</v>
      </c>
      <c r="I657">
        <v>2102.1875</v>
      </c>
      <c r="J657">
        <v>1204.125</v>
      </c>
      <c r="K657">
        <v>515.0625</v>
      </c>
      <c r="L657">
        <v>352.6875</v>
      </c>
      <c r="M657">
        <v>83.75</v>
      </c>
      <c r="N657">
        <v>130</v>
      </c>
      <c r="O657">
        <v>249.798095703125</v>
      </c>
      <c r="P657">
        <v>186.77642341459861</v>
      </c>
      <c r="Q657">
        <v>88.6875</v>
      </c>
      <c r="R657">
        <v>259.875</v>
      </c>
      <c r="S657">
        <v>640.9375</v>
      </c>
      <c r="T657">
        <v>1889.4375</v>
      </c>
      <c r="U657">
        <v>7486.5</v>
      </c>
      <c r="V657">
        <v>874.8125</v>
      </c>
      <c r="W657">
        <v>658.80709432031767</v>
      </c>
      <c r="X657">
        <v>16.288455853731776</v>
      </c>
      <c r="Y657">
        <v>69</v>
      </c>
      <c r="Z657">
        <v>5103373.9722999996</v>
      </c>
      <c r="AA657">
        <v>9846.59</v>
      </c>
      <c r="AB657">
        <v>1907.97</v>
      </c>
      <c r="AC657">
        <v>1605.94</v>
      </c>
      <c r="AD657">
        <v>302.02999999999997</v>
      </c>
      <c r="AE657">
        <v>2.56</v>
      </c>
      <c r="AF657">
        <v>1536.98</v>
      </c>
      <c r="AG657">
        <v>6399.08</v>
      </c>
      <c r="AH657">
        <v>2786</v>
      </c>
      <c r="AI657">
        <v>750</v>
      </c>
      <c r="AJ657">
        <v>0.7</v>
      </c>
      <c r="AK657">
        <v>60.8</v>
      </c>
      <c r="AL657">
        <v>2.8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88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0</v>
      </c>
      <c r="BI657">
        <v>0</v>
      </c>
      <c r="BJ657">
        <v>0</v>
      </c>
      <c r="BK657">
        <v>0</v>
      </c>
      <c r="BL657">
        <v>349.78</v>
      </c>
      <c r="BM657">
        <v>451.4</v>
      </c>
      <c r="BN657">
        <v>482</v>
      </c>
      <c r="BO657">
        <v>3931.02</v>
      </c>
      <c r="BP657">
        <v>1371</v>
      </c>
      <c r="BQ657">
        <v>781.5</v>
      </c>
      <c r="BR657">
        <v>850</v>
      </c>
      <c r="BS657">
        <v>0</v>
      </c>
      <c r="BT657">
        <v>1.1000000000000001</v>
      </c>
      <c r="BU657">
        <v>0</v>
      </c>
      <c r="BV657">
        <v>0</v>
      </c>
      <c r="BW657">
        <v>0</v>
      </c>
      <c r="BX657">
        <v>0</v>
      </c>
      <c r="BY657">
        <v>0</v>
      </c>
      <c r="BZ657">
        <v>0</v>
      </c>
      <c r="CA657">
        <v>0</v>
      </c>
      <c r="CB657">
        <v>0</v>
      </c>
      <c r="CC657">
        <v>0</v>
      </c>
      <c r="CD657">
        <v>0</v>
      </c>
      <c r="CE657">
        <v>212.6</v>
      </c>
      <c r="CF657">
        <v>0</v>
      </c>
      <c r="CG657">
        <v>0</v>
      </c>
      <c r="CH657">
        <v>0</v>
      </c>
      <c r="CI657">
        <v>0</v>
      </c>
      <c r="CJ657">
        <v>0</v>
      </c>
      <c r="CK657">
        <v>0</v>
      </c>
      <c r="CL657">
        <v>0</v>
      </c>
      <c r="CM657">
        <v>0</v>
      </c>
      <c r="CN657">
        <v>0</v>
      </c>
      <c r="CO657">
        <v>0</v>
      </c>
      <c r="CP657">
        <v>0</v>
      </c>
      <c r="CQ657">
        <v>138.20000000000002</v>
      </c>
      <c r="CR657">
        <v>0</v>
      </c>
      <c r="CS657">
        <v>1187.19</v>
      </c>
      <c r="CT657">
        <v>0</v>
      </c>
      <c r="CU657">
        <v>805</v>
      </c>
      <c r="CV657">
        <v>124.2</v>
      </c>
      <c r="CW657" t="s">
        <v>1529</v>
      </c>
      <c r="CX657">
        <v>11240.33</v>
      </c>
      <c r="CY657">
        <v>0</v>
      </c>
      <c r="CZ657">
        <v>0.15</v>
      </c>
      <c r="DA657">
        <v>0</v>
      </c>
      <c r="DB657">
        <v>0.01</v>
      </c>
      <c r="DC657">
        <v>0</v>
      </c>
      <c r="DD657">
        <v>0.16</v>
      </c>
      <c r="DE657">
        <v>0.17</v>
      </c>
      <c r="DF657">
        <v>0.01</v>
      </c>
      <c r="DG657">
        <v>0.43</v>
      </c>
      <c r="DH657">
        <v>0</v>
      </c>
      <c r="DI657">
        <v>0</v>
      </c>
      <c r="DJ657">
        <v>0.02</v>
      </c>
      <c r="DK657">
        <v>0.02</v>
      </c>
      <c r="DL657">
        <v>0</v>
      </c>
      <c r="DM657">
        <v>0</v>
      </c>
      <c r="DN657">
        <v>0</v>
      </c>
      <c r="DO657">
        <v>0</v>
      </c>
      <c r="DP657">
        <v>0</v>
      </c>
      <c r="DQ657">
        <v>0</v>
      </c>
      <c r="DR657">
        <v>0.01</v>
      </c>
      <c r="DS657">
        <v>0</v>
      </c>
      <c r="DT657">
        <v>0</v>
      </c>
      <c r="DU657">
        <v>0</v>
      </c>
      <c r="DV657">
        <v>0</v>
      </c>
      <c r="DW657">
        <v>0</v>
      </c>
      <c r="DX657">
        <v>0.02</v>
      </c>
      <c r="DY657" s="5" t="s">
        <v>1529</v>
      </c>
      <c r="DZ657" s="5" t="s">
        <v>2961</v>
      </c>
      <c r="EA657" s="5" t="s">
        <v>2958</v>
      </c>
      <c r="EB657" s="5" t="s">
        <v>2959</v>
      </c>
      <c r="EC657" s="5">
        <v>11240.327896299999</v>
      </c>
      <c r="ED657" s="8">
        <v>787.11333508799999</v>
      </c>
      <c r="EE657" s="7">
        <v>7.0000000000000007E-2</v>
      </c>
    </row>
    <row r="658" spans="1:135">
      <c r="A658">
        <v>1</v>
      </c>
      <c r="B658" t="s">
        <v>2239</v>
      </c>
      <c r="C658" t="s">
        <v>1524</v>
      </c>
      <c r="D658" t="s">
        <v>1525</v>
      </c>
      <c r="E658" t="s">
        <v>1531</v>
      </c>
      <c r="F658" t="s">
        <v>1532</v>
      </c>
      <c r="G658">
        <v>3706.9780565299998</v>
      </c>
      <c r="H658">
        <v>2101.9375</v>
      </c>
      <c r="I658">
        <v>768.625</v>
      </c>
      <c r="J658">
        <v>466.6875</v>
      </c>
      <c r="K658">
        <v>194.25</v>
      </c>
      <c r="L658">
        <v>141</v>
      </c>
      <c r="M658">
        <v>33.875</v>
      </c>
      <c r="N658">
        <v>156.39207458496094</v>
      </c>
      <c r="O658">
        <v>262.15399169921875</v>
      </c>
      <c r="P658">
        <v>194.68992178019801</v>
      </c>
      <c r="Q658">
        <v>89.375</v>
      </c>
      <c r="R658">
        <v>361.5</v>
      </c>
      <c r="S658">
        <v>826.1875</v>
      </c>
      <c r="T658">
        <v>0</v>
      </c>
      <c r="U658">
        <v>2012.125</v>
      </c>
      <c r="V658">
        <v>417.1875</v>
      </c>
      <c r="W658">
        <v>684.06544246593819</v>
      </c>
      <c r="X658">
        <v>16.266800890327801</v>
      </c>
      <c r="Y658">
        <v>20</v>
      </c>
      <c r="Z658">
        <v>602837.47569999995</v>
      </c>
      <c r="AA658">
        <v>2716.37</v>
      </c>
      <c r="AB658">
        <v>506.92</v>
      </c>
      <c r="AC658">
        <v>98.23</v>
      </c>
      <c r="AD658">
        <v>408.69</v>
      </c>
      <c r="AE658">
        <v>0.56999999999999995</v>
      </c>
      <c r="AF658">
        <v>34.869999999999997</v>
      </c>
      <c r="AG658">
        <v>2174.0100000000002</v>
      </c>
      <c r="AH658">
        <v>657.3</v>
      </c>
      <c r="AI658">
        <v>105.6</v>
      </c>
      <c r="AJ658">
        <v>18.100000000000001</v>
      </c>
      <c r="AK658">
        <v>20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1</v>
      </c>
      <c r="AR658">
        <v>0</v>
      </c>
      <c r="AS658">
        <v>7.97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0</v>
      </c>
      <c r="BI658">
        <v>0</v>
      </c>
      <c r="BJ658">
        <v>0</v>
      </c>
      <c r="BK658">
        <v>0</v>
      </c>
      <c r="BL658">
        <v>8.89</v>
      </c>
      <c r="BM658">
        <v>0</v>
      </c>
      <c r="BN658">
        <v>0</v>
      </c>
      <c r="BO658">
        <v>1127</v>
      </c>
      <c r="BP658">
        <v>0</v>
      </c>
      <c r="BQ658">
        <v>4.78</v>
      </c>
      <c r="BR658">
        <v>0</v>
      </c>
      <c r="BS658">
        <v>0</v>
      </c>
      <c r="BT658">
        <v>1147</v>
      </c>
      <c r="BU658">
        <v>0</v>
      </c>
      <c r="BV658">
        <v>0</v>
      </c>
      <c r="BW658">
        <v>0</v>
      </c>
      <c r="BX658">
        <v>0</v>
      </c>
      <c r="BY658">
        <v>0</v>
      </c>
      <c r="BZ658">
        <v>0</v>
      </c>
      <c r="CA658">
        <v>0</v>
      </c>
      <c r="CB658">
        <v>0</v>
      </c>
      <c r="CC658">
        <v>0</v>
      </c>
      <c r="CD658">
        <v>0</v>
      </c>
      <c r="CE658">
        <v>0</v>
      </c>
      <c r="CF658">
        <v>7.99</v>
      </c>
      <c r="CG658">
        <v>0</v>
      </c>
      <c r="CH658">
        <v>0</v>
      </c>
      <c r="CI658">
        <v>0</v>
      </c>
      <c r="CJ658">
        <v>0</v>
      </c>
      <c r="CK658">
        <v>0</v>
      </c>
      <c r="CL658">
        <v>0</v>
      </c>
      <c r="CM658">
        <v>0</v>
      </c>
      <c r="CN658">
        <v>0</v>
      </c>
      <c r="CO658">
        <v>2.48</v>
      </c>
      <c r="CP658">
        <v>0</v>
      </c>
      <c r="CQ658">
        <v>0</v>
      </c>
      <c r="CR658">
        <v>0</v>
      </c>
      <c r="CS658">
        <v>4.26</v>
      </c>
      <c r="CT658">
        <v>405</v>
      </c>
      <c r="CU658">
        <v>1</v>
      </c>
      <c r="CV658">
        <v>12</v>
      </c>
      <c r="CW658" t="s">
        <v>1531</v>
      </c>
      <c r="CX658">
        <v>3706.98</v>
      </c>
      <c r="CY658">
        <v>0.01</v>
      </c>
      <c r="CZ658">
        <v>7.0000000000000007E-2</v>
      </c>
      <c r="DA658">
        <v>0</v>
      </c>
      <c r="DB658">
        <v>0</v>
      </c>
      <c r="DC658">
        <v>0</v>
      </c>
      <c r="DD658">
        <v>0.01</v>
      </c>
      <c r="DE658">
        <v>0.3</v>
      </c>
      <c r="DF658">
        <v>0.01</v>
      </c>
      <c r="DG658">
        <v>0.28000000000000003</v>
      </c>
      <c r="DH658">
        <v>0</v>
      </c>
      <c r="DI658">
        <v>0</v>
      </c>
      <c r="DJ658">
        <v>0.14000000000000001</v>
      </c>
      <c r="DK658">
        <v>0.01</v>
      </c>
      <c r="DL658">
        <v>0</v>
      </c>
      <c r="DM658">
        <v>0</v>
      </c>
      <c r="DN658">
        <v>0.13</v>
      </c>
      <c r="DO658">
        <v>0</v>
      </c>
      <c r="DP658">
        <v>0.01</v>
      </c>
      <c r="DQ658">
        <v>0</v>
      </c>
      <c r="DR658">
        <v>0</v>
      </c>
      <c r="DS658">
        <v>0</v>
      </c>
      <c r="DT658">
        <v>0.01</v>
      </c>
      <c r="DU658">
        <v>0</v>
      </c>
      <c r="DV658">
        <v>0</v>
      </c>
      <c r="DW658">
        <v>0</v>
      </c>
      <c r="DX658">
        <v>0.02</v>
      </c>
      <c r="DY658" s="5" t="s">
        <v>1531</v>
      </c>
      <c r="DZ658" s="5" t="s">
        <v>2962</v>
      </c>
      <c r="EA658" s="5" t="s">
        <v>2958</v>
      </c>
      <c r="EB658" s="5" t="s">
        <v>2959</v>
      </c>
      <c r="EC658" s="5">
        <v>3706.9780565299998</v>
      </c>
      <c r="ED658" s="8">
        <v>878.56316757800005</v>
      </c>
      <c r="EE658" s="7">
        <v>0.24</v>
      </c>
    </row>
    <row r="659" spans="1:135">
      <c r="A659">
        <v>1</v>
      </c>
      <c r="B659" t="s">
        <v>2239</v>
      </c>
      <c r="C659" t="s">
        <v>1533</v>
      </c>
      <c r="D659" t="s">
        <v>1534</v>
      </c>
      <c r="E659" t="s">
        <v>1535</v>
      </c>
      <c r="F659" t="s">
        <v>1536</v>
      </c>
      <c r="G659">
        <v>20461.319626500001</v>
      </c>
      <c r="H659">
        <v>9775.125</v>
      </c>
      <c r="I659">
        <v>5553.1875</v>
      </c>
      <c r="J659">
        <v>3505.625</v>
      </c>
      <c r="K659">
        <v>1144.125</v>
      </c>
      <c r="L659">
        <v>451.5625</v>
      </c>
      <c r="M659">
        <v>30.3125</v>
      </c>
      <c r="N659">
        <v>230</v>
      </c>
      <c r="O659">
        <v>372.63290405273438</v>
      </c>
      <c r="P659">
        <v>287.693313494699</v>
      </c>
      <c r="Q659">
        <v>1045.125</v>
      </c>
      <c r="R659">
        <v>799</v>
      </c>
      <c r="S659">
        <v>5012.5625</v>
      </c>
      <c r="T659">
        <v>2892.1875</v>
      </c>
      <c r="U659">
        <v>10307.875</v>
      </c>
      <c r="V659">
        <v>403.1875</v>
      </c>
      <c r="W659">
        <v>592.12342215131457</v>
      </c>
      <c r="X659">
        <v>15.990629794673366</v>
      </c>
      <c r="Y659">
        <v>154</v>
      </c>
      <c r="Z659">
        <v>7131888.2686999999</v>
      </c>
      <c r="AA659">
        <v>18614.64</v>
      </c>
      <c r="AB659">
        <v>4577.93</v>
      </c>
      <c r="AC659">
        <v>3538.17</v>
      </c>
      <c r="AD659">
        <v>1039.76</v>
      </c>
      <c r="AE659">
        <v>1.87</v>
      </c>
      <c r="AF659">
        <v>1254.82</v>
      </c>
      <c r="AG659">
        <v>12780.02</v>
      </c>
      <c r="AH659">
        <v>6510.3</v>
      </c>
      <c r="AI659">
        <v>734.8</v>
      </c>
      <c r="AJ659">
        <v>14.6</v>
      </c>
      <c r="AK659">
        <v>54.4</v>
      </c>
      <c r="AL659">
        <v>582.21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360.42</v>
      </c>
      <c r="AT659">
        <v>0</v>
      </c>
      <c r="AU659">
        <v>0</v>
      </c>
      <c r="AV659">
        <v>0</v>
      </c>
      <c r="AW659">
        <v>0.2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1.92</v>
      </c>
      <c r="BD659">
        <v>0</v>
      </c>
      <c r="BE659">
        <v>0</v>
      </c>
      <c r="BF659">
        <v>0</v>
      </c>
      <c r="BG659">
        <v>0</v>
      </c>
      <c r="BH659">
        <v>0</v>
      </c>
      <c r="BI659">
        <v>0</v>
      </c>
      <c r="BJ659">
        <v>0</v>
      </c>
      <c r="BK659">
        <v>0.5</v>
      </c>
      <c r="BL659">
        <v>299.84000000000003</v>
      </c>
      <c r="BM659">
        <v>24.37</v>
      </c>
      <c r="BN659">
        <v>27.9</v>
      </c>
      <c r="BO659">
        <v>11337.96</v>
      </c>
      <c r="BP659">
        <v>0</v>
      </c>
      <c r="BQ659">
        <v>931.85</v>
      </c>
      <c r="BR659">
        <v>2084.5700000000002</v>
      </c>
      <c r="BS659">
        <v>0</v>
      </c>
      <c r="BT659">
        <v>272.83</v>
      </c>
      <c r="BU659">
        <v>0</v>
      </c>
      <c r="BV659">
        <v>0</v>
      </c>
      <c r="BW659">
        <v>0</v>
      </c>
      <c r="BX659">
        <v>0</v>
      </c>
      <c r="BY659">
        <v>0</v>
      </c>
      <c r="BZ659">
        <v>0</v>
      </c>
      <c r="CA659">
        <v>0</v>
      </c>
      <c r="CB659">
        <v>0</v>
      </c>
      <c r="CC659">
        <v>0</v>
      </c>
      <c r="CD659">
        <v>0</v>
      </c>
      <c r="CE659">
        <v>273.90000000000003</v>
      </c>
      <c r="CF659">
        <v>0</v>
      </c>
      <c r="CG659">
        <v>0</v>
      </c>
      <c r="CH659">
        <v>0</v>
      </c>
      <c r="CI659">
        <v>397.46</v>
      </c>
      <c r="CJ659">
        <v>0</v>
      </c>
      <c r="CK659">
        <v>0</v>
      </c>
      <c r="CL659">
        <v>0</v>
      </c>
      <c r="CM659">
        <v>0</v>
      </c>
      <c r="CN659">
        <v>638</v>
      </c>
      <c r="CO659">
        <v>502.97</v>
      </c>
      <c r="CP659">
        <v>0</v>
      </c>
      <c r="CQ659">
        <v>657.4</v>
      </c>
      <c r="CR659">
        <v>1</v>
      </c>
      <c r="CS659">
        <v>147.34</v>
      </c>
      <c r="CT659">
        <v>72</v>
      </c>
      <c r="CU659">
        <v>342</v>
      </c>
      <c r="CV659">
        <v>200.20000000000002</v>
      </c>
      <c r="CW659" t="s">
        <v>1535</v>
      </c>
      <c r="CX659">
        <v>20461.32</v>
      </c>
      <c r="CY659">
        <v>0.01</v>
      </c>
      <c r="CZ659">
        <v>0.2</v>
      </c>
      <c r="DA659">
        <v>0</v>
      </c>
      <c r="DB659">
        <v>0</v>
      </c>
      <c r="DC659">
        <v>0</v>
      </c>
      <c r="DD659">
        <v>0.04</v>
      </c>
      <c r="DE659">
        <v>0.33</v>
      </c>
      <c r="DF659">
        <v>0</v>
      </c>
      <c r="DG659">
        <v>0.31</v>
      </c>
      <c r="DH659">
        <v>0</v>
      </c>
      <c r="DI659">
        <v>0</v>
      </c>
      <c r="DJ659">
        <v>0.01</v>
      </c>
      <c r="DK659">
        <v>0.03</v>
      </c>
      <c r="DL659">
        <v>0</v>
      </c>
      <c r="DM659">
        <v>0</v>
      </c>
      <c r="DN659">
        <v>0</v>
      </c>
      <c r="DO659">
        <v>0</v>
      </c>
      <c r="DP659">
        <v>0</v>
      </c>
      <c r="DQ659">
        <v>0</v>
      </c>
      <c r="DR659">
        <v>0.01</v>
      </c>
      <c r="DS659">
        <v>0</v>
      </c>
      <c r="DT659">
        <v>0.01</v>
      </c>
      <c r="DU659">
        <v>0</v>
      </c>
      <c r="DV659">
        <v>0</v>
      </c>
      <c r="DW659">
        <v>0</v>
      </c>
      <c r="DX659">
        <v>0.04</v>
      </c>
      <c r="DY659" s="5" t="s">
        <v>1535</v>
      </c>
      <c r="DZ659" s="5" t="s">
        <v>2963</v>
      </c>
      <c r="EA659" s="5" t="s">
        <v>2964</v>
      </c>
      <c r="EB659" s="5" t="s">
        <v>2959</v>
      </c>
      <c r="EC659" s="5">
        <v>20461.319626500001</v>
      </c>
      <c r="ED659" s="8">
        <v>461.93248241200001</v>
      </c>
      <c r="EE659" s="7">
        <v>0.02</v>
      </c>
    </row>
    <row r="660" spans="1:135">
      <c r="A660">
        <v>1</v>
      </c>
      <c r="B660" t="s">
        <v>2239</v>
      </c>
      <c r="C660" t="s">
        <v>1533</v>
      </c>
      <c r="D660" t="s">
        <v>1534</v>
      </c>
      <c r="E660" t="s">
        <v>1537</v>
      </c>
      <c r="F660" t="s">
        <v>367</v>
      </c>
      <c r="G660">
        <v>5712.26337074</v>
      </c>
      <c r="H660">
        <v>1266.125</v>
      </c>
      <c r="I660">
        <v>1461.8125</v>
      </c>
      <c r="J660">
        <v>1179.625</v>
      </c>
      <c r="K660">
        <v>687.75</v>
      </c>
      <c r="L660">
        <v>742.75</v>
      </c>
      <c r="M660">
        <v>357.5</v>
      </c>
      <c r="N660">
        <v>247.51121520996094</v>
      </c>
      <c r="O660">
        <v>566.22845458984375</v>
      </c>
      <c r="P660">
        <v>357.64867148752472</v>
      </c>
      <c r="Q660">
        <v>7.125</v>
      </c>
      <c r="R660">
        <v>334.625</v>
      </c>
      <c r="S660">
        <v>316.625</v>
      </c>
      <c r="T660">
        <v>1793.5625</v>
      </c>
      <c r="U660">
        <v>3008.5625</v>
      </c>
      <c r="V660">
        <v>235.0625</v>
      </c>
      <c r="W660">
        <v>614.76602861713673</v>
      </c>
      <c r="X660">
        <v>15.790383612829606</v>
      </c>
      <c r="Y660">
        <v>186</v>
      </c>
      <c r="Z660">
        <v>2703803.4586</v>
      </c>
      <c r="AA660">
        <v>3624.53</v>
      </c>
      <c r="AB660">
        <v>598.91</v>
      </c>
      <c r="AC660">
        <v>255.83</v>
      </c>
      <c r="AD660">
        <v>343.08</v>
      </c>
      <c r="AE660">
        <v>2.48</v>
      </c>
      <c r="AF660">
        <v>517.82000000000005</v>
      </c>
      <c r="AG660">
        <v>2505.3200000000002</v>
      </c>
      <c r="AH660">
        <v>675.5</v>
      </c>
      <c r="AI660">
        <v>403.1</v>
      </c>
      <c r="AJ660">
        <v>112.6</v>
      </c>
      <c r="AK660">
        <v>12.8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171.5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15</v>
      </c>
      <c r="BB660">
        <v>0</v>
      </c>
      <c r="BC660">
        <v>22.3</v>
      </c>
      <c r="BD660">
        <v>0</v>
      </c>
      <c r="BE660">
        <v>0</v>
      </c>
      <c r="BF660">
        <v>0</v>
      </c>
      <c r="BG660">
        <v>2</v>
      </c>
      <c r="BH660">
        <v>0</v>
      </c>
      <c r="BI660">
        <v>0</v>
      </c>
      <c r="BJ660">
        <v>0</v>
      </c>
      <c r="BK660">
        <v>1.5</v>
      </c>
      <c r="BL660">
        <v>443.04</v>
      </c>
      <c r="BM660">
        <v>9.86</v>
      </c>
      <c r="BN660">
        <v>1.4</v>
      </c>
      <c r="BO660">
        <v>472</v>
      </c>
      <c r="BP660">
        <v>0</v>
      </c>
      <c r="BQ660">
        <v>625.33000000000004</v>
      </c>
      <c r="BR660">
        <v>316</v>
      </c>
      <c r="BS660">
        <v>250.12</v>
      </c>
      <c r="BT660">
        <v>8.11</v>
      </c>
      <c r="BU660">
        <v>0</v>
      </c>
      <c r="BV660">
        <v>0</v>
      </c>
      <c r="BW660">
        <v>730</v>
      </c>
      <c r="BX660">
        <v>0</v>
      </c>
      <c r="BY660">
        <v>0</v>
      </c>
      <c r="BZ660">
        <v>0</v>
      </c>
      <c r="CA660">
        <v>0</v>
      </c>
      <c r="CB660">
        <v>0</v>
      </c>
      <c r="CC660">
        <v>0</v>
      </c>
      <c r="CD660">
        <v>0</v>
      </c>
      <c r="CE660">
        <v>126.51</v>
      </c>
      <c r="CF660">
        <v>0</v>
      </c>
      <c r="CG660">
        <v>0</v>
      </c>
      <c r="CH660">
        <v>0</v>
      </c>
      <c r="CI660">
        <v>0</v>
      </c>
      <c r="CJ660">
        <v>0</v>
      </c>
      <c r="CK660">
        <v>0</v>
      </c>
      <c r="CL660">
        <v>0</v>
      </c>
      <c r="CM660">
        <v>0</v>
      </c>
      <c r="CN660">
        <v>0</v>
      </c>
      <c r="CO660">
        <v>0</v>
      </c>
      <c r="CP660">
        <v>0</v>
      </c>
      <c r="CQ660">
        <v>221.48</v>
      </c>
      <c r="CR660">
        <v>0</v>
      </c>
      <c r="CS660">
        <v>84.2</v>
      </c>
      <c r="CT660">
        <v>124.18</v>
      </c>
      <c r="CU660">
        <v>79</v>
      </c>
      <c r="CV660">
        <v>93</v>
      </c>
      <c r="CW660" t="s">
        <v>1537</v>
      </c>
      <c r="CX660">
        <v>5712.26</v>
      </c>
      <c r="CY660">
        <v>0.01</v>
      </c>
      <c r="CZ660">
        <v>7.0000000000000007E-2</v>
      </c>
      <c r="DA660">
        <v>0</v>
      </c>
      <c r="DB660">
        <v>0</v>
      </c>
      <c r="DC660">
        <v>0</v>
      </c>
      <c r="DD660">
        <v>0.13</v>
      </c>
      <c r="DE660">
        <v>0.17</v>
      </c>
      <c r="DF660">
        <v>0.02</v>
      </c>
      <c r="DG660">
        <v>0.28999999999999998</v>
      </c>
      <c r="DH660">
        <v>0</v>
      </c>
      <c r="DI660">
        <v>0</v>
      </c>
      <c r="DJ660">
        <v>0.18</v>
      </c>
      <c r="DK660">
        <v>0.01</v>
      </c>
      <c r="DL660">
        <v>0</v>
      </c>
      <c r="DM660">
        <v>0</v>
      </c>
      <c r="DN660">
        <v>0.01</v>
      </c>
      <c r="DO660">
        <v>0</v>
      </c>
      <c r="DP660">
        <v>0</v>
      </c>
      <c r="DQ660">
        <v>0.03</v>
      </c>
      <c r="DR660">
        <v>0</v>
      </c>
      <c r="DS660">
        <v>0</v>
      </c>
      <c r="DT660">
        <v>0.01</v>
      </c>
      <c r="DU660">
        <v>7.0000000000000007E-2</v>
      </c>
      <c r="DV660">
        <v>0</v>
      </c>
      <c r="DW660">
        <v>0</v>
      </c>
      <c r="DX660">
        <v>0</v>
      </c>
      <c r="DY660" s="5" t="s">
        <v>1537</v>
      </c>
      <c r="DZ660" s="5" t="s">
        <v>2407</v>
      </c>
      <c r="EA660" s="5" t="s">
        <v>2964</v>
      </c>
      <c r="EB660" s="5" t="s">
        <v>2959</v>
      </c>
      <c r="EC660" s="5">
        <v>5712.26337074</v>
      </c>
      <c r="ED660" s="8">
        <v>49.469099930100001</v>
      </c>
      <c r="EE660" s="7">
        <v>0.01</v>
      </c>
    </row>
    <row r="661" spans="1:135">
      <c r="A661">
        <v>1</v>
      </c>
      <c r="B661" t="s">
        <v>2239</v>
      </c>
      <c r="C661" t="s">
        <v>1533</v>
      </c>
      <c r="D661" t="s">
        <v>1534</v>
      </c>
      <c r="E661" t="s">
        <v>1538</v>
      </c>
      <c r="F661" t="s">
        <v>1539</v>
      </c>
      <c r="G661">
        <v>5301.6870040800004</v>
      </c>
      <c r="H661">
        <v>1622.4375</v>
      </c>
      <c r="I661">
        <v>1576</v>
      </c>
      <c r="J661">
        <v>1246.5</v>
      </c>
      <c r="K661">
        <v>494.875</v>
      </c>
      <c r="L661">
        <v>261.125</v>
      </c>
      <c r="M661">
        <v>100.5</v>
      </c>
      <c r="N661">
        <v>269.08599853515625</v>
      </c>
      <c r="O661">
        <v>582.476318359375</v>
      </c>
      <c r="P661">
        <v>346.62246867477444</v>
      </c>
      <c r="Q661">
        <v>35.25</v>
      </c>
      <c r="R661">
        <v>336.875</v>
      </c>
      <c r="S661">
        <v>146.1875</v>
      </c>
      <c r="T661">
        <v>3024.6875</v>
      </c>
      <c r="U661">
        <v>1593.0625</v>
      </c>
      <c r="V661">
        <v>165.375</v>
      </c>
      <c r="W661">
        <v>629.02995649764807</v>
      </c>
      <c r="X661">
        <v>15.779708805394764</v>
      </c>
      <c r="Y661">
        <v>59</v>
      </c>
      <c r="Z661">
        <v>1413299.8314</v>
      </c>
      <c r="AA661">
        <v>3599.11</v>
      </c>
      <c r="AB661">
        <v>1011.65</v>
      </c>
      <c r="AC661">
        <v>1006.84</v>
      </c>
      <c r="AD661">
        <v>4.8099999999999996</v>
      </c>
      <c r="AE661">
        <v>0.37</v>
      </c>
      <c r="AF661">
        <v>151.01</v>
      </c>
      <c r="AG661">
        <v>2436.08</v>
      </c>
      <c r="AH661">
        <v>1130.8</v>
      </c>
      <c r="AI661">
        <v>181.1</v>
      </c>
      <c r="AJ661">
        <v>16.399999999999999</v>
      </c>
      <c r="AK661">
        <v>12.8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100.45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0.9</v>
      </c>
      <c r="BD661">
        <v>0</v>
      </c>
      <c r="BE661">
        <v>1.01</v>
      </c>
      <c r="BF661">
        <v>0</v>
      </c>
      <c r="BG661">
        <v>0</v>
      </c>
      <c r="BH661">
        <v>0</v>
      </c>
      <c r="BI661">
        <v>0</v>
      </c>
      <c r="BJ661">
        <v>0</v>
      </c>
      <c r="BK661">
        <v>0</v>
      </c>
      <c r="BL661">
        <v>41.82</v>
      </c>
      <c r="BM661">
        <v>1.66</v>
      </c>
      <c r="BN661">
        <v>0</v>
      </c>
      <c r="BO661">
        <v>2615.92</v>
      </c>
      <c r="BP661">
        <v>0</v>
      </c>
      <c r="BQ661">
        <v>251.29</v>
      </c>
      <c r="BR661">
        <v>59.97</v>
      </c>
      <c r="BS661">
        <v>15.57</v>
      </c>
      <c r="BT661">
        <v>16.510000000000002</v>
      </c>
      <c r="BU661">
        <v>0</v>
      </c>
      <c r="BV661">
        <v>0</v>
      </c>
      <c r="BW661">
        <v>0</v>
      </c>
      <c r="BX661">
        <v>0</v>
      </c>
      <c r="BY661">
        <v>0</v>
      </c>
      <c r="BZ661">
        <v>0</v>
      </c>
      <c r="CA661">
        <v>0</v>
      </c>
      <c r="CB661">
        <v>0</v>
      </c>
      <c r="CC661">
        <v>0</v>
      </c>
      <c r="CD661">
        <v>0</v>
      </c>
      <c r="CE661">
        <v>5.65</v>
      </c>
      <c r="CF661">
        <v>0</v>
      </c>
      <c r="CG661">
        <v>0</v>
      </c>
      <c r="CH661">
        <v>0</v>
      </c>
      <c r="CI661">
        <v>457.96</v>
      </c>
      <c r="CJ661">
        <v>0</v>
      </c>
      <c r="CK661">
        <v>0</v>
      </c>
      <c r="CL661">
        <v>0</v>
      </c>
      <c r="CM661">
        <v>0</v>
      </c>
      <c r="CN661">
        <v>0</v>
      </c>
      <c r="CO661">
        <v>0</v>
      </c>
      <c r="CP661">
        <v>0</v>
      </c>
      <c r="CQ661">
        <v>30.4</v>
      </c>
      <c r="CR661">
        <v>0</v>
      </c>
      <c r="CS661">
        <v>0</v>
      </c>
      <c r="CT661">
        <v>0</v>
      </c>
      <c r="CU661">
        <v>26</v>
      </c>
      <c r="CV661">
        <v>41.3</v>
      </c>
      <c r="CW661" t="s">
        <v>1538</v>
      </c>
      <c r="CX661">
        <v>5301.69</v>
      </c>
      <c r="CY661">
        <v>0.01</v>
      </c>
      <c r="CZ661">
        <v>0.05</v>
      </c>
      <c r="DA661">
        <v>0</v>
      </c>
      <c r="DB661">
        <v>0</v>
      </c>
      <c r="DC661">
        <v>0</v>
      </c>
      <c r="DD661">
        <v>0.02</v>
      </c>
      <c r="DE661">
        <v>0.3</v>
      </c>
      <c r="DF661">
        <v>0</v>
      </c>
      <c r="DG661">
        <v>0.54</v>
      </c>
      <c r="DH661">
        <v>0</v>
      </c>
      <c r="DI661">
        <v>0</v>
      </c>
      <c r="DJ661">
        <v>0.02</v>
      </c>
      <c r="DK661">
        <v>0.03</v>
      </c>
      <c r="DL661">
        <v>0</v>
      </c>
      <c r="DM661">
        <v>0</v>
      </c>
      <c r="DN661">
        <v>0</v>
      </c>
      <c r="DO661">
        <v>0</v>
      </c>
      <c r="DP661">
        <v>0.01</v>
      </c>
      <c r="DQ661">
        <v>0</v>
      </c>
      <c r="DR661">
        <v>0.01</v>
      </c>
      <c r="DS661">
        <v>0</v>
      </c>
      <c r="DT661">
        <v>0</v>
      </c>
      <c r="DU661">
        <v>0.01</v>
      </c>
      <c r="DV661">
        <v>0</v>
      </c>
      <c r="DW661">
        <v>0</v>
      </c>
      <c r="DX661">
        <v>0</v>
      </c>
      <c r="DY661" s="5" t="s">
        <v>1538</v>
      </c>
      <c r="DZ661" s="5" t="s">
        <v>2965</v>
      </c>
      <c r="EA661" s="5" t="s">
        <v>2964</v>
      </c>
      <c r="EB661" s="5" t="s">
        <v>2959</v>
      </c>
      <c r="EC661" s="5">
        <v>5301.6870040800004</v>
      </c>
      <c r="ED661" s="8">
        <v>39.2414796045</v>
      </c>
      <c r="EE661" s="7">
        <v>0.01</v>
      </c>
    </row>
    <row r="662" spans="1:135">
      <c r="A662">
        <v>1</v>
      </c>
      <c r="B662" t="s">
        <v>2239</v>
      </c>
      <c r="C662" t="s">
        <v>1540</v>
      </c>
      <c r="D662" t="s">
        <v>1541</v>
      </c>
      <c r="E662" t="s">
        <v>1542</v>
      </c>
      <c r="F662" t="s">
        <v>1543</v>
      </c>
      <c r="G662">
        <v>5774.1118675799999</v>
      </c>
      <c r="H662">
        <v>2102.25</v>
      </c>
      <c r="I662">
        <v>1069.0625</v>
      </c>
      <c r="J662">
        <v>977.4375</v>
      </c>
      <c r="K662">
        <v>611.375</v>
      </c>
      <c r="L662">
        <v>679.9375</v>
      </c>
      <c r="M662">
        <v>333.8125</v>
      </c>
      <c r="N662">
        <v>103.18509674072266</v>
      </c>
      <c r="O662">
        <v>239.71475219726563</v>
      </c>
      <c r="P662">
        <v>176.67163738592552</v>
      </c>
      <c r="Q662">
        <v>313.0625</v>
      </c>
      <c r="R662">
        <v>2161.6875</v>
      </c>
      <c r="S662">
        <v>501.9375</v>
      </c>
      <c r="T662">
        <v>1547.25</v>
      </c>
      <c r="U662">
        <v>1141.5</v>
      </c>
      <c r="V662">
        <v>108.4375</v>
      </c>
      <c r="W662">
        <v>656.4775379419342</v>
      </c>
      <c r="X662">
        <v>16.233267985884087</v>
      </c>
      <c r="Y662">
        <v>50</v>
      </c>
      <c r="Z662">
        <v>1137936.5090999999</v>
      </c>
      <c r="AA662">
        <v>2947.31</v>
      </c>
      <c r="AB662">
        <v>644.76</v>
      </c>
      <c r="AC662">
        <v>494.07</v>
      </c>
      <c r="AD662">
        <v>150.69</v>
      </c>
      <c r="AE662">
        <v>0.87</v>
      </c>
      <c r="AF662">
        <v>362.55</v>
      </c>
      <c r="AG662">
        <v>1939.13</v>
      </c>
      <c r="AH662">
        <v>460.4</v>
      </c>
      <c r="AI662">
        <v>267.3</v>
      </c>
      <c r="AJ662">
        <v>7.1</v>
      </c>
      <c r="AK662">
        <v>0</v>
      </c>
      <c r="AL662">
        <v>6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1.1000000000000001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0</v>
      </c>
      <c r="BI662">
        <v>0</v>
      </c>
      <c r="BJ662">
        <v>0</v>
      </c>
      <c r="BK662">
        <v>0</v>
      </c>
      <c r="BL662">
        <v>200.01</v>
      </c>
      <c r="BM662">
        <v>2.0499999999999998</v>
      </c>
      <c r="BN662">
        <v>0</v>
      </c>
      <c r="BO662">
        <v>697</v>
      </c>
      <c r="BP662">
        <v>0</v>
      </c>
      <c r="BQ662">
        <v>7.51</v>
      </c>
      <c r="BR662">
        <v>0</v>
      </c>
      <c r="BS662">
        <v>9.0400000000000009</v>
      </c>
      <c r="BT662">
        <v>2.5300000000000002</v>
      </c>
      <c r="BU662">
        <v>0</v>
      </c>
      <c r="BV662">
        <v>0</v>
      </c>
      <c r="BW662">
        <v>0</v>
      </c>
      <c r="BX662">
        <v>1.03</v>
      </c>
      <c r="BY662">
        <v>0</v>
      </c>
      <c r="BZ662">
        <v>0</v>
      </c>
      <c r="CA662">
        <v>0</v>
      </c>
      <c r="CB662">
        <v>0</v>
      </c>
      <c r="CC662">
        <v>0</v>
      </c>
      <c r="CD662">
        <v>0</v>
      </c>
      <c r="CE662">
        <v>0</v>
      </c>
      <c r="CF662">
        <v>0</v>
      </c>
      <c r="CG662">
        <v>0</v>
      </c>
      <c r="CH662">
        <v>0</v>
      </c>
      <c r="CI662">
        <v>293.13</v>
      </c>
      <c r="CJ662">
        <v>0</v>
      </c>
      <c r="CK662">
        <v>0</v>
      </c>
      <c r="CL662">
        <v>0</v>
      </c>
      <c r="CM662">
        <v>0</v>
      </c>
      <c r="CN662">
        <v>623</v>
      </c>
      <c r="CO662">
        <v>0</v>
      </c>
      <c r="CP662">
        <v>0</v>
      </c>
      <c r="CQ662">
        <v>394</v>
      </c>
      <c r="CR662">
        <v>4.5</v>
      </c>
      <c r="CS662">
        <v>671.62</v>
      </c>
      <c r="CT662">
        <v>34.79</v>
      </c>
      <c r="CU662">
        <v>251</v>
      </c>
      <c r="CV662">
        <v>45</v>
      </c>
      <c r="CW662" t="s">
        <v>1542</v>
      </c>
      <c r="CX662">
        <v>5774.11</v>
      </c>
      <c r="CY662">
        <v>0</v>
      </c>
      <c r="CZ662">
        <v>0.08</v>
      </c>
      <c r="DA662">
        <v>0</v>
      </c>
      <c r="DB662">
        <v>0</v>
      </c>
      <c r="DC662">
        <v>0</v>
      </c>
      <c r="DD662">
        <v>0.11</v>
      </c>
      <c r="DE662">
        <v>0.05</v>
      </c>
      <c r="DF662">
        <v>0.01</v>
      </c>
      <c r="DG662">
        <v>0.24</v>
      </c>
      <c r="DH662">
        <v>0</v>
      </c>
      <c r="DI662">
        <v>0</v>
      </c>
      <c r="DJ662">
        <v>0.14000000000000001</v>
      </c>
      <c r="DK662">
        <v>0.03</v>
      </c>
      <c r="DL662">
        <v>0</v>
      </c>
      <c r="DM662">
        <v>0</v>
      </c>
      <c r="DN662">
        <v>0.14000000000000001</v>
      </c>
      <c r="DO662">
        <v>0</v>
      </c>
      <c r="DP662">
        <v>0</v>
      </c>
      <c r="DQ662">
        <v>0.02</v>
      </c>
      <c r="DR662">
        <v>0.01</v>
      </c>
      <c r="DS662">
        <v>0</v>
      </c>
      <c r="DT662">
        <v>0.02</v>
      </c>
      <c r="DU662">
        <v>0.06</v>
      </c>
      <c r="DV662">
        <v>0</v>
      </c>
      <c r="DW662">
        <v>0</v>
      </c>
      <c r="DX662">
        <v>0.06</v>
      </c>
      <c r="DY662" s="5" t="s">
        <v>1542</v>
      </c>
      <c r="DZ662" s="5" t="s">
        <v>2966</v>
      </c>
      <c r="EA662" s="5" t="s">
        <v>2967</v>
      </c>
      <c r="EB662" s="5" t="s">
        <v>2959</v>
      </c>
      <c r="EC662" s="5">
        <v>5774.1118675799999</v>
      </c>
      <c r="ED662" s="8">
        <v>257.19121093000001</v>
      </c>
      <c r="EE662" s="7">
        <v>0.04</v>
      </c>
    </row>
    <row r="663" spans="1:135">
      <c r="A663">
        <v>1</v>
      </c>
      <c r="B663" t="s">
        <v>2239</v>
      </c>
      <c r="C663" t="s">
        <v>1540</v>
      </c>
      <c r="D663" t="s">
        <v>1541</v>
      </c>
      <c r="E663" t="s">
        <v>1544</v>
      </c>
      <c r="F663" t="s">
        <v>1315</v>
      </c>
      <c r="G663">
        <v>12610.9085125</v>
      </c>
      <c r="H663">
        <v>5707.8125</v>
      </c>
      <c r="I663">
        <v>2826.75</v>
      </c>
      <c r="J663">
        <v>2156.4375</v>
      </c>
      <c r="K663">
        <v>1044.9375</v>
      </c>
      <c r="L663">
        <v>730.8125</v>
      </c>
      <c r="M663">
        <v>143.9375</v>
      </c>
      <c r="N663">
        <v>67.521209716796875</v>
      </c>
      <c r="O663">
        <v>198.31842041015625</v>
      </c>
      <c r="P663">
        <v>142.51425668665092</v>
      </c>
      <c r="Q663">
        <v>48.1875</v>
      </c>
      <c r="R663">
        <v>456.6875</v>
      </c>
      <c r="S663">
        <v>9244</v>
      </c>
      <c r="T663">
        <v>513.75</v>
      </c>
      <c r="U663">
        <v>1728.1875</v>
      </c>
      <c r="V663">
        <v>619.875</v>
      </c>
      <c r="W663">
        <v>667.88205295945522</v>
      </c>
      <c r="X663">
        <v>16.299275635974368</v>
      </c>
      <c r="Y663">
        <v>53</v>
      </c>
      <c r="Z663">
        <v>2145781.7341999998</v>
      </c>
      <c r="AA663">
        <v>6720.08</v>
      </c>
      <c r="AB663">
        <v>941.95</v>
      </c>
      <c r="AC663">
        <v>682.75</v>
      </c>
      <c r="AD663">
        <v>259.2</v>
      </c>
      <c r="AE663">
        <v>0.35</v>
      </c>
      <c r="AF663">
        <v>700.98</v>
      </c>
      <c r="AG663">
        <v>5076.8</v>
      </c>
      <c r="AH663">
        <v>447.2</v>
      </c>
      <c r="AI663">
        <v>866.5</v>
      </c>
      <c r="AJ663">
        <v>46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200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30</v>
      </c>
      <c r="BE663">
        <v>0</v>
      </c>
      <c r="BF663">
        <v>0</v>
      </c>
      <c r="BG663">
        <v>0</v>
      </c>
      <c r="BH663">
        <v>8.9500000000000011</v>
      </c>
      <c r="BI663">
        <v>526.78</v>
      </c>
      <c r="BJ663">
        <v>0</v>
      </c>
      <c r="BK663">
        <v>0</v>
      </c>
      <c r="BL663">
        <v>93.5</v>
      </c>
      <c r="BM663">
        <v>0</v>
      </c>
      <c r="BN663">
        <v>0</v>
      </c>
      <c r="BO663">
        <v>2017.8</v>
      </c>
      <c r="BP663">
        <v>0</v>
      </c>
      <c r="BQ663">
        <v>2896.5</v>
      </c>
      <c r="BR663">
        <v>0</v>
      </c>
      <c r="BS663">
        <v>319</v>
      </c>
      <c r="BT663">
        <v>129</v>
      </c>
      <c r="BU663">
        <v>0</v>
      </c>
      <c r="BV663">
        <v>0</v>
      </c>
      <c r="BW663">
        <v>0</v>
      </c>
      <c r="BX663">
        <v>0</v>
      </c>
      <c r="BY663">
        <v>0</v>
      </c>
      <c r="BZ663">
        <v>0</v>
      </c>
      <c r="CA663">
        <v>0</v>
      </c>
      <c r="CB663">
        <v>0</v>
      </c>
      <c r="CC663">
        <v>0</v>
      </c>
      <c r="CD663">
        <v>0</v>
      </c>
      <c r="CE663">
        <v>173.05</v>
      </c>
      <c r="CF663">
        <v>0</v>
      </c>
      <c r="CG663">
        <v>0</v>
      </c>
      <c r="CH663">
        <v>0</v>
      </c>
      <c r="CI663">
        <v>0</v>
      </c>
      <c r="CJ663">
        <v>0</v>
      </c>
      <c r="CK663">
        <v>0</v>
      </c>
      <c r="CL663">
        <v>0</v>
      </c>
      <c r="CM663">
        <v>0</v>
      </c>
      <c r="CN663">
        <v>0</v>
      </c>
      <c r="CO663">
        <v>0</v>
      </c>
      <c r="CP663">
        <v>0</v>
      </c>
      <c r="CQ663">
        <v>93</v>
      </c>
      <c r="CR663">
        <v>0</v>
      </c>
      <c r="CS663">
        <v>153.5</v>
      </c>
      <c r="CT663">
        <v>79</v>
      </c>
      <c r="CU663">
        <v>92</v>
      </c>
      <c r="CV663">
        <v>90.1</v>
      </c>
      <c r="CW663" t="s">
        <v>1544</v>
      </c>
      <c r="CX663">
        <v>12610.91</v>
      </c>
      <c r="CY663">
        <v>0</v>
      </c>
      <c r="CZ663">
        <v>0.01</v>
      </c>
      <c r="DA663">
        <v>0</v>
      </c>
      <c r="DB663">
        <v>0</v>
      </c>
      <c r="DC663">
        <v>0</v>
      </c>
      <c r="DD663">
        <v>0.01</v>
      </c>
      <c r="DE663">
        <v>0.06</v>
      </c>
      <c r="DF663">
        <v>0.01</v>
      </c>
      <c r="DG663">
        <v>0.18</v>
      </c>
      <c r="DH663">
        <v>0</v>
      </c>
      <c r="DI663">
        <v>0</v>
      </c>
      <c r="DJ663">
        <v>0.57999999999999996</v>
      </c>
      <c r="DK663">
        <v>0.02</v>
      </c>
      <c r="DL663">
        <v>0</v>
      </c>
      <c r="DM663">
        <v>0</v>
      </c>
      <c r="DN663">
        <v>0.02</v>
      </c>
      <c r="DO663">
        <v>0</v>
      </c>
      <c r="DP663">
        <v>0.01</v>
      </c>
      <c r="DQ663">
        <v>0.03</v>
      </c>
      <c r="DR663">
        <v>0.04</v>
      </c>
      <c r="DS663">
        <v>0</v>
      </c>
      <c r="DT663">
        <v>0.01</v>
      </c>
      <c r="DU663">
        <v>0</v>
      </c>
      <c r="DV663">
        <v>0</v>
      </c>
      <c r="DW663">
        <v>0</v>
      </c>
      <c r="DX663">
        <v>0</v>
      </c>
      <c r="DY663" s="5" t="s">
        <v>1544</v>
      </c>
      <c r="DZ663" s="5" t="s">
        <v>2859</v>
      </c>
      <c r="EA663" s="5" t="s">
        <v>2967</v>
      </c>
      <c r="EB663" s="5" t="s">
        <v>2959</v>
      </c>
      <c r="EC663" s="5">
        <v>12610.9085125</v>
      </c>
      <c r="ED663" s="8">
        <v>0.64956408295199997</v>
      </c>
      <c r="EE663" s="7">
        <v>0</v>
      </c>
    </row>
    <row r="664" spans="1:135">
      <c r="A664">
        <v>1</v>
      </c>
      <c r="B664" t="s">
        <v>2239</v>
      </c>
      <c r="C664" t="s">
        <v>1540</v>
      </c>
      <c r="D664" t="s">
        <v>1541</v>
      </c>
      <c r="E664" t="s">
        <v>1545</v>
      </c>
      <c r="F664" t="s">
        <v>1541</v>
      </c>
      <c r="G664">
        <v>9211.0649234100001</v>
      </c>
      <c r="H664">
        <v>4766.25</v>
      </c>
      <c r="I664">
        <v>1900.875</v>
      </c>
      <c r="J664">
        <v>1270.0625</v>
      </c>
      <c r="K664">
        <v>598.1875</v>
      </c>
      <c r="L664">
        <v>505.125</v>
      </c>
      <c r="M664">
        <v>172.125</v>
      </c>
      <c r="N664">
        <v>129.24520874023438</v>
      </c>
      <c r="O664">
        <v>228.03831481933594</v>
      </c>
      <c r="P664">
        <v>167.34166493702256</v>
      </c>
      <c r="Q664">
        <v>582.125</v>
      </c>
      <c r="R664">
        <v>565.8125</v>
      </c>
      <c r="S664">
        <v>1632.875</v>
      </c>
      <c r="T664">
        <v>3028.4375</v>
      </c>
      <c r="U664">
        <v>3141.3125</v>
      </c>
      <c r="V664">
        <v>262.0625</v>
      </c>
      <c r="W664">
        <v>657.06170820582065</v>
      </c>
      <c r="X664">
        <v>16.273955730774713</v>
      </c>
      <c r="Y664">
        <v>80</v>
      </c>
      <c r="Z664">
        <v>4267360.7561999997</v>
      </c>
      <c r="AA664">
        <v>9519.380000000001</v>
      </c>
      <c r="AB664">
        <v>1718.3</v>
      </c>
      <c r="AC664">
        <v>1510</v>
      </c>
      <c r="AD664">
        <v>208.3</v>
      </c>
      <c r="AE664">
        <v>0.1</v>
      </c>
      <c r="AF664">
        <v>2716.98</v>
      </c>
      <c r="AG664">
        <v>5084</v>
      </c>
      <c r="AH664">
        <v>1013.9</v>
      </c>
      <c r="AI664">
        <v>541.6</v>
      </c>
      <c r="AJ664">
        <v>7.9</v>
      </c>
      <c r="AK664">
        <v>0</v>
      </c>
      <c r="AL664">
        <v>120</v>
      </c>
      <c r="AM664">
        <v>0</v>
      </c>
      <c r="AN664">
        <v>0</v>
      </c>
      <c r="AO664">
        <v>0</v>
      </c>
      <c r="AP664">
        <v>0</v>
      </c>
      <c r="AQ664">
        <v>55</v>
      </c>
      <c r="AR664">
        <v>0</v>
      </c>
      <c r="AS664">
        <v>160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96.03</v>
      </c>
      <c r="BD664">
        <v>0</v>
      </c>
      <c r="BE664">
        <v>0</v>
      </c>
      <c r="BF664">
        <v>0</v>
      </c>
      <c r="BG664">
        <v>0</v>
      </c>
      <c r="BH664">
        <v>0</v>
      </c>
      <c r="BI664">
        <v>0</v>
      </c>
      <c r="BJ664">
        <v>0</v>
      </c>
      <c r="BK664">
        <v>0</v>
      </c>
      <c r="BL664">
        <v>2115.9499999999998</v>
      </c>
      <c r="BM664">
        <v>0</v>
      </c>
      <c r="BN664">
        <v>0</v>
      </c>
      <c r="BO664">
        <v>3712.5</v>
      </c>
      <c r="BP664">
        <v>0</v>
      </c>
      <c r="BQ664">
        <v>454.38</v>
      </c>
      <c r="BR664">
        <v>0</v>
      </c>
      <c r="BS664">
        <v>0</v>
      </c>
      <c r="BT664">
        <v>0</v>
      </c>
      <c r="BU664">
        <v>0</v>
      </c>
      <c r="BV664">
        <v>0</v>
      </c>
      <c r="BW664">
        <v>0</v>
      </c>
      <c r="BX664">
        <v>0</v>
      </c>
      <c r="BY664">
        <v>0</v>
      </c>
      <c r="BZ664">
        <v>0</v>
      </c>
      <c r="CA664">
        <v>0</v>
      </c>
      <c r="CB664">
        <v>0</v>
      </c>
      <c r="CC664">
        <v>0</v>
      </c>
      <c r="CD664">
        <v>0</v>
      </c>
      <c r="CE664">
        <v>188.02</v>
      </c>
      <c r="CF664">
        <v>0</v>
      </c>
      <c r="CG664">
        <v>0</v>
      </c>
      <c r="CH664">
        <v>0</v>
      </c>
      <c r="CI664">
        <v>832</v>
      </c>
      <c r="CJ664">
        <v>0</v>
      </c>
      <c r="CK664">
        <v>0</v>
      </c>
      <c r="CL664">
        <v>0</v>
      </c>
      <c r="CM664">
        <v>0</v>
      </c>
      <c r="CN664">
        <v>988.5</v>
      </c>
      <c r="CO664">
        <v>0</v>
      </c>
      <c r="CP664">
        <v>0</v>
      </c>
      <c r="CQ664">
        <v>316</v>
      </c>
      <c r="CR664">
        <v>0</v>
      </c>
      <c r="CS664">
        <v>461</v>
      </c>
      <c r="CT664">
        <v>20</v>
      </c>
      <c r="CU664">
        <v>2647</v>
      </c>
      <c r="CV664">
        <v>176</v>
      </c>
      <c r="CW664" t="s">
        <v>1545</v>
      </c>
      <c r="CX664">
        <v>9211.06</v>
      </c>
      <c r="CY664">
        <v>0.02</v>
      </c>
      <c r="CZ664">
        <v>0.11</v>
      </c>
      <c r="DA664">
        <v>0</v>
      </c>
      <c r="DB664">
        <v>0.01</v>
      </c>
      <c r="DC664">
        <v>0</v>
      </c>
      <c r="DD664">
        <v>0.22</v>
      </c>
      <c r="DE664">
        <v>0.09</v>
      </c>
      <c r="DF664">
        <v>0.01</v>
      </c>
      <c r="DG664">
        <v>0.25</v>
      </c>
      <c r="DH664">
        <v>0</v>
      </c>
      <c r="DI664">
        <v>0</v>
      </c>
      <c r="DJ664">
        <v>0.15</v>
      </c>
      <c r="DK664">
        <v>0.05</v>
      </c>
      <c r="DL664">
        <v>0</v>
      </c>
      <c r="DM664">
        <v>0</v>
      </c>
      <c r="DN664">
        <v>0</v>
      </c>
      <c r="DO664">
        <v>0</v>
      </c>
      <c r="DP664">
        <v>0</v>
      </c>
      <c r="DQ664">
        <v>0</v>
      </c>
      <c r="DR664">
        <v>0</v>
      </c>
      <c r="DS664">
        <v>0</v>
      </c>
      <c r="DT664">
        <v>0</v>
      </c>
      <c r="DU664">
        <v>0.01</v>
      </c>
      <c r="DV664">
        <v>0</v>
      </c>
      <c r="DW664">
        <v>0</v>
      </c>
      <c r="DX664">
        <v>7.0000000000000007E-2</v>
      </c>
      <c r="DY664" s="5" t="s">
        <v>1545</v>
      </c>
      <c r="DZ664" s="5" t="s">
        <v>2967</v>
      </c>
      <c r="EA664" s="5" t="s">
        <v>2967</v>
      </c>
      <c r="EB664" s="5" t="s">
        <v>2959</v>
      </c>
      <c r="EC664" s="5">
        <v>9211.0649234100001</v>
      </c>
      <c r="ED664" s="8">
        <v>15.9195273834</v>
      </c>
      <c r="EE664" s="7">
        <v>0</v>
      </c>
    </row>
    <row r="665" spans="1:135">
      <c r="A665">
        <v>1</v>
      </c>
      <c r="B665" t="s">
        <v>2239</v>
      </c>
      <c r="C665" t="s">
        <v>1540</v>
      </c>
      <c r="D665" t="s">
        <v>1541</v>
      </c>
      <c r="E665" t="s">
        <v>1546</v>
      </c>
      <c r="F665" t="s">
        <v>1547</v>
      </c>
      <c r="G665">
        <v>6681.4936045799996</v>
      </c>
      <c r="H665">
        <v>3982.75</v>
      </c>
      <c r="I665">
        <v>1224.9375</v>
      </c>
      <c r="J665">
        <v>836.125</v>
      </c>
      <c r="K665">
        <v>345.9375</v>
      </c>
      <c r="L665">
        <v>254.0625</v>
      </c>
      <c r="M665">
        <v>36.75</v>
      </c>
      <c r="N665">
        <v>129.02037048339844</v>
      </c>
      <c r="O665">
        <v>211.26734924316406</v>
      </c>
      <c r="P665">
        <v>158.84070912786291</v>
      </c>
      <c r="Q665">
        <v>420.5625</v>
      </c>
      <c r="R665">
        <v>27.8125</v>
      </c>
      <c r="S665">
        <v>18.8125</v>
      </c>
      <c r="T665">
        <v>1212.375</v>
      </c>
      <c r="U665">
        <v>3856.4375</v>
      </c>
      <c r="V665">
        <v>1144.5625</v>
      </c>
      <c r="W665">
        <v>651.11515939534536</v>
      </c>
      <c r="X665">
        <v>16.356117357629277</v>
      </c>
      <c r="Y665">
        <v>56</v>
      </c>
      <c r="Z665">
        <v>2180569.8741000001</v>
      </c>
      <c r="AA665">
        <v>6527.75</v>
      </c>
      <c r="AB665">
        <v>2404.9299999999998</v>
      </c>
      <c r="AC665">
        <v>715.68</v>
      </c>
      <c r="AD665">
        <v>1689.25</v>
      </c>
      <c r="AE665">
        <v>0.74</v>
      </c>
      <c r="AF665">
        <v>1426.83</v>
      </c>
      <c r="AG665">
        <v>2695.25</v>
      </c>
      <c r="AH665">
        <v>1422</v>
      </c>
      <c r="AI665">
        <v>365.8</v>
      </c>
      <c r="AJ665">
        <v>4</v>
      </c>
      <c r="AK665">
        <v>0.8</v>
      </c>
      <c r="AL665">
        <v>77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0</v>
      </c>
      <c r="BI665">
        <v>0</v>
      </c>
      <c r="BJ665">
        <v>0</v>
      </c>
      <c r="BK665">
        <v>0</v>
      </c>
      <c r="BL665">
        <v>988.51</v>
      </c>
      <c r="BM665">
        <v>2.68</v>
      </c>
      <c r="BN665">
        <v>0</v>
      </c>
      <c r="BO665">
        <v>1603.78</v>
      </c>
      <c r="BP665">
        <v>0</v>
      </c>
      <c r="BQ665">
        <v>495.15</v>
      </c>
      <c r="BR665">
        <v>0</v>
      </c>
      <c r="BS665">
        <v>0</v>
      </c>
      <c r="BT665">
        <v>400</v>
      </c>
      <c r="BU665">
        <v>0</v>
      </c>
      <c r="BV665">
        <v>0</v>
      </c>
      <c r="BW665">
        <v>0</v>
      </c>
      <c r="BX665">
        <v>0</v>
      </c>
      <c r="BY665">
        <v>0</v>
      </c>
      <c r="BZ665">
        <v>0</v>
      </c>
      <c r="CA665">
        <v>0</v>
      </c>
      <c r="CB665">
        <v>0</v>
      </c>
      <c r="CC665">
        <v>0</v>
      </c>
      <c r="CD665">
        <v>0</v>
      </c>
      <c r="CE665">
        <v>0</v>
      </c>
      <c r="CF665">
        <v>0</v>
      </c>
      <c r="CG665">
        <v>262</v>
      </c>
      <c r="CH665">
        <v>0</v>
      </c>
      <c r="CI665">
        <v>0</v>
      </c>
      <c r="CJ665">
        <v>0</v>
      </c>
      <c r="CK665">
        <v>0</v>
      </c>
      <c r="CL665">
        <v>0</v>
      </c>
      <c r="CM665">
        <v>0</v>
      </c>
      <c r="CN665">
        <v>0</v>
      </c>
      <c r="CO665">
        <v>0</v>
      </c>
      <c r="CP665">
        <v>0</v>
      </c>
      <c r="CQ665">
        <v>847.27</v>
      </c>
      <c r="CR665">
        <v>0</v>
      </c>
      <c r="CS665">
        <v>1850.36</v>
      </c>
      <c r="CT665">
        <v>1</v>
      </c>
      <c r="CU665">
        <v>877</v>
      </c>
      <c r="CV665">
        <v>95.2</v>
      </c>
      <c r="CW665" t="s">
        <v>1546</v>
      </c>
      <c r="CX665">
        <v>6681.49</v>
      </c>
      <c r="CY665">
        <v>0.01</v>
      </c>
      <c r="CZ665">
        <v>0.11</v>
      </c>
      <c r="DA665">
        <v>0</v>
      </c>
      <c r="DB665">
        <v>0.01</v>
      </c>
      <c r="DC665">
        <v>0</v>
      </c>
      <c r="DD665">
        <v>0.27</v>
      </c>
      <c r="DE665">
        <v>0.12</v>
      </c>
      <c r="DF665">
        <v>0.01</v>
      </c>
      <c r="DG665">
        <v>0.34</v>
      </c>
      <c r="DH665">
        <v>0</v>
      </c>
      <c r="DI665">
        <v>0</v>
      </c>
      <c r="DJ665">
        <v>0.01</v>
      </c>
      <c r="DK665">
        <v>0.04</v>
      </c>
      <c r="DL665">
        <v>0</v>
      </c>
      <c r="DM665">
        <v>0</v>
      </c>
      <c r="DN665">
        <v>0</v>
      </c>
      <c r="DO665">
        <v>0</v>
      </c>
      <c r="DP665">
        <v>0.01</v>
      </c>
      <c r="DQ665">
        <v>0</v>
      </c>
      <c r="DR665">
        <v>0</v>
      </c>
      <c r="DS665">
        <v>0</v>
      </c>
      <c r="DT665">
        <v>0</v>
      </c>
      <c r="DU665">
        <v>0</v>
      </c>
      <c r="DV665">
        <v>0</v>
      </c>
      <c r="DW665">
        <v>0</v>
      </c>
      <c r="DX665">
        <v>0.06</v>
      </c>
      <c r="DY665" s="5" t="s">
        <v>1546</v>
      </c>
      <c r="DZ665" s="5" t="s">
        <v>2968</v>
      </c>
      <c r="EA665" s="5" t="s">
        <v>2967</v>
      </c>
      <c r="EB665" s="5" t="s">
        <v>2959</v>
      </c>
      <c r="EC665" s="5">
        <v>6681.4936045799996</v>
      </c>
      <c r="ED665" s="8">
        <v>2.5304760484400002</v>
      </c>
      <c r="EE665" s="7">
        <v>0</v>
      </c>
    </row>
    <row r="666" spans="1:135">
      <c r="A666">
        <v>1</v>
      </c>
      <c r="B666" t="s">
        <v>2239</v>
      </c>
      <c r="C666" t="s">
        <v>1540</v>
      </c>
      <c r="D666" t="s">
        <v>1541</v>
      </c>
      <c r="E666" t="s">
        <v>1548</v>
      </c>
      <c r="F666" t="s">
        <v>974</v>
      </c>
      <c r="G666">
        <v>3808.4256237899999</v>
      </c>
      <c r="H666">
        <v>1864.875</v>
      </c>
      <c r="I666">
        <v>783.9375</v>
      </c>
      <c r="J666">
        <v>617.1875</v>
      </c>
      <c r="K666">
        <v>312.6875</v>
      </c>
      <c r="L666">
        <v>199.125</v>
      </c>
      <c r="M666">
        <v>30.875</v>
      </c>
      <c r="N666">
        <v>129.82386779785156</v>
      </c>
      <c r="O666">
        <v>230.72016906738281</v>
      </c>
      <c r="P666">
        <v>180.83714159596167</v>
      </c>
      <c r="Q666">
        <v>108.9375</v>
      </c>
      <c r="R666">
        <v>0</v>
      </c>
      <c r="S666">
        <v>738</v>
      </c>
      <c r="T666">
        <v>2130.3125</v>
      </c>
      <c r="U666">
        <v>637.625</v>
      </c>
      <c r="V666">
        <v>193.8125</v>
      </c>
      <c r="W666">
        <v>644.46986350810425</v>
      </c>
      <c r="X666">
        <v>16.276207100203425</v>
      </c>
      <c r="Y666">
        <v>59</v>
      </c>
      <c r="Z666">
        <v>2512815.2636000002</v>
      </c>
      <c r="AA666">
        <v>4069.76</v>
      </c>
      <c r="AB666">
        <v>1341.45</v>
      </c>
      <c r="AC666">
        <v>809.25</v>
      </c>
      <c r="AD666">
        <v>532.20000000000005</v>
      </c>
      <c r="AE666">
        <v>0.68</v>
      </c>
      <c r="AF666">
        <v>1584.9</v>
      </c>
      <c r="AG666">
        <v>1142.73</v>
      </c>
      <c r="AH666">
        <v>613.80000000000007</v>
      </c>
      <c r="AI666">
        <v>443.7</v>
      </c>
      <c r="AJ666">
        <v>12.2</v>
      </c>
      <c r="AK666">
        <v>56.8</v>
      </c>
      <c r="AL666">
        <v>99.8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89.15</v>
      </c>
      <c r="AT666">
        <v>0</v>
      </c>
      <c r="AU666">
        <v>0</v>
      </c>
      <c r="AV666">
        <v>0</v>
      </c>
      <c r="AW666">
        <v>10.5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0.35</v>
      </c>
      <c r="BE666">
        <v>0</v>
      </c>
      <c r="BF666">
        <v>0</v>
      </c>
      <c r="BG666">
        <v>0</v>
      </c>
      <c r="BH666">
        <v>0</v>
      </c>
      <c r="BI666">
        <v>0</v>
      </c>
      <c r="BJ666">
        <v>0</v>
      </c>
      <c r="BK666">
        <v>0</v>
      </c>
      <c r="BL666">
        <v>1855.81</v>
      </c>
      <c r="BM666">
        <v>4</v>
      </c>
      <c r="BN666">
        <v>48</v>
      </c>
      <c r="BO666">
        <v>805</v>
      </c>
      <c r="BP666">
        <v>0</v>
      </c>
      <c r="BQ666">
        <v>399.13</v>
      </c>
      <c r="BR666">
        <v>0</v>
      </c>
      <c r="BS666">
        <v>0</v>
      </c>
      <c r="BT666">
        <v>357.02</v>
      </c>
      <c r="BU666">
        <v>0</v>
      </c>
      <c r="BV666">
        <v>0</v>
      </c>
      <c r="BW666">
        <v>0</v>
      </c>
      <c r="BX666">
        <v>0</v>
      </c>
      <c r="BY666">
        <v>0</v>
      </c>
      <c r="BZ666">
        <v>0</v>
      </c>
      <c r="CA666">
        <v>0</v>
      </c>
      <c r="CB666">
        <v>0</v>
      </c>
      <c r="CC666">
        <v>29.5</v>
      </c>
      <c r="CD666">
        <v>0</v>
      </c>
      <c r="CE666">
        <v>4.5</v>
      </c>
      <c r="CF666">
        <v>0</v>
      </c>
      <c r="CG666">
        <v>0</v>
      </c>
      <c r="CH666">
        <v>0</v>
      </c>
      <c r="CI666">
        <v>2</v>
      </c>
      <c r="CJ666">
        <v>0</v>
      </c>
      <c r="CK666">
        <v>0</v>
      </c>
      <c r="CL666">
        <v>0</v>
      </c>
      <c r="CM666">
        <v>0</v>
      </c>
      <c r="CN666">
        <v>0</v>
      </c>
      <c r="CO666">
        <v>0</v>
      </c>
      <c r="CP666">
        <v>0</v>
      </c>
      <c r="CQ666">
        <v>65</v>
      </c>
      <c r="CR666">
        <v>0</v>
      </c>
      <c r="CS666">
        <v>300</v>
      </c>
      <c r="CT666">
        <v>0</v>
      </c>
      <c r="CU666">
        <v>1175</v>
      </c>
      <c r="CV666">
        <v>106.2</v>
      </c>
      <c r="CW666" t="s">
        <v>1548</v>
      </c>
      <c r="CX666">
        <v>3808.43</v>
      </c>
      <c r="CY666">
        <v>0.01</v>
      </c>
      <c r="CZ666">
        <v>0.18</v>
      </c>
      <c r="DA666">
        <v>0</v>
      </c>
      <c r="DB666">
        <v>0</v>
      </c>
      <c r="DC666">
        <v>0</v>
      </c>
      <c r="DD666">
        <v>0.38</v>
      </c>
      <c r="DE666">
        <v>0.08</v>
      </c>
      <c r="DF666">
        <v>0</v>
      </c>
      <c r="DG666">
        <v>0.28000000000000003</v>
      </c>
      <c r="DH666">
        <v>0</v>
      </c>
      <c r="DI666">
        <v>0</v>
      </c>
      <c r="DJ666">
        <v>0</v>
      </c>
      <c r="DK666">
        <v>0.02</v>
      </c>
      <c r="DL666">
        <v>0</v>
      </c>
      <c r="DM666">
        <v>0</v>
      </c>
      <c r="DN666">
        <v>0</v>
      </c>
      <c r="DO666">
        <v>0</v>
      </c>
      <c r="DP666">
        <v>0</v>
      </c>
      <c r="DQ666">
        <v>0</v>
      </c>
      <c r="DR666">
        <v>0</v>
      </c>
      <c r="DS666">
        <v>0</v>
      </c>
      <c r="DT666">
        <v>0</v>
      </c>
      <c r="DU666">
        <v>0</v>
      </c>
      <c r="DV666">
        <v>0</v>
      </c>
      <c r="DW666">
        <v>0</v>
      </c>
      <c r="DX666">
        <v>0.03</v>
      </c>
      <c r="DY666" s="5" t="s">
        <v>1548</v>
      </c>
      <c r="DZ666" s="5" t="s">
        <v>2698</v>
      </c>
      <c r="EA666" s="5" t="s">
        <v>2967</v>
      </c>
      <c r="EB666" s="5" t="s">
        <v>2959</v>
      </c>
      <c r="EC666" s="5">
        <v>3808.4256237899999</v>
      </c>
      <c r="ED666" s="8">
        <v>57.375384461300001</v>
      </c>
      <c r="EE666" s="7">
        <v>0.02</v>
      </c>
    </row>
    <row r="667" spans="1:135">
      <c r="A667">
        <v>1</v>
      </c>
      <c r="B667" t="s">
        <v>2239</v>
      </c>
      <c r="C667" t="s">
        <v>1540</v>
      </c>
      <c r="D667" t="s">
        <v>1541</v>
      </c>
      <c r="E667" t="s">
        <v>1549</v>
      </c>
      <c r="F667" t="s">
        <v>1550</v>
      </c>
      <c r="G667">
        <v>7028.5833823599996</v>
      </c>
      <c r="H667">
        <v>3365.3125</v>
      </c>
      <c r="I667">
        <v>1580.1875</v>
      </c>
      <c r="J667">
        <v>1104</v>
      </c>
      <c r="K667">
        <v>504.5</v>
      </c>
      <c r="L667">
        <v>374</v>
      </c>
      <c r="M667">
        <v>100.25</v>
      </c>
      <c r="N667">
        <v>129.92584228515625</v>
      </c>
      <c r="O667">
        <v>234.37547302246094</v>
      </c>
      <c r="P667">
        <v>182.89555137180253</v>
      </c>
      <c r="Q667">
        <v>111.5</v>
      </c>
      <c r="R667">
        <v>636.9375</v>
      </c>
      <c r="S667">
        <v>1187.875</v>
      </c>
      <c r="T667">
        <v>1252.375</v>
      </c>
      <c r="U667">
        <v>3353.125</v>
      </c>
      <c r="V667">
        <v>486.4375</v>
      </c>
      <c r="W667">
        <v>639.15578005638213</v>
      </c>
      <c r="X667">
        <v>16.28138216226311</v>
      </c>
      <c r="Y667">
        <v>42</v>
      </c>
      <c r="Z667">
        <v>3034051.7672000001</v>
      </c>
      <c r="AA667">
        <v>5792.57</v>
      </c>
      <c r="AB667">
        <v>1369.39</v>
      </c>
      <c r="AC667">
        <v>1050.83</v>
      </c>
      <c r="AD667">
        <v>318.56</v>
      </c>
      <c r="AE667">
        <v>0.45</v>
      </c>
      <c r="AF667">
        <v>983.64</v>
      </c>
      <c r="AG667">
        <v>3439.09</v>
      </c>
      <c r="AH667">
        <v>1224.6000000000001</v>
      </c>
      <c r="AI667">
        <v>358.3</v>
      </c>
      <c r="AJ667">
        <v>0</v>
      </c>
      <c r="AK667">
        <v>9.6</v>
      </c>
      <c r="AL667">
        <v>4.5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55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0</v>
      </c>
      <c r="BI667">
        <v>0</v>
      </c>
      <c r="BJ667">
        <v>0</v>
      </c>
      <c r="BK667">
        <v>0</v>
      </c>
      <c r="BL667">
        <v>118.63</v>
      </c>
      <c r="BM667">
        <v>2.75</v>
      </c>
      <c r="BN667">
        <v>37.17</v>
      </c>
      <c r="BO667">
        <v>1564</v>
      </c>
      <c r="BP667">
        <v>0</v>
      </c>
      <c r="BQ667">
        <v>664.3</v>
      </c>
      <c r="BR667">
        <v>311.38</v>
      </c>
      <c r="BS667">
        <v>0</v>
      </c>
      <c r="BT667">
        <v>0</v>
      </c>
      <c r="BU667">
        <v>0</v>
      </c>
      <c r="BV667">
        <v>0</v>
      </c>
      <c r="BW667">
        <v>0</v>
      </c>
      <c r="BX667">
        <v>0</v>
      </c>
      <c r="BY667">
        <v>0</v>
      </c>
      <c r="BZ667">
        <v>0</v>
      </c>
      <c r="CA667">
        <v>0</v>
      </c>
      <c r="CB667">
        <v>0</v>
      </c>
      <c r="CC667">
        <v>0</v>
      </c>
      <c r="CD667">
        <v>0</v>
      </c>
      <c r="CE667">
        <v>22.5</v>
      </c>
      <c r="CF667">
        <v>0</v>
      </c>
      <c r="CG667">
        <v>0</v>
      </c>
      <c r="CH667">
        <v>0</v>
      </c>
      <c r="CI667">
        <v>0</v>
      </c>
      <c r="CJ667">
        <v>0</v>
      </c>
      <c r="CK667">
        <v>0</v>
      </c>
      <c r="CL667">
        <v>0</v>
      </c>
      <c r="CM667">
        <v>0</v>
      </c>
      <c r="CN667">
        <v>0</v>
      </c>
      <c r="CO667">
        <v>0</v>
      </c>
      <c r="CP667">
        <v>0</v>
      </c>
      <c r="CQ667">
        <v>1747.49</v>
      </c>
      <c r="CR667">
        <v>0</v>
      </c>
      <c r="CS667">
        <v>1264.8500000000001</v>
      </c>
      <c r="CT667">
        <v>0</v>
      </c>
      <c r="CU667">
        <v>309</v>
      </c>
      <c r="CV667">
        <v>92.4</v>
      </c>
      <c r="CW667" t="s">
        <v>1549</v>
      </c>
      <c r="CX667">
        <v>7028.58</v>
      </c>
      <c r="CY667">
        <v>0.01</v>
      </c>
      <c r="CZ667">
        <v>0.11</v>
      </c>
      <c r="DA667">
        <v>0</v>
      </c>
      <c r="DB667">
        <v>0.01</v>
      </c>
      <c r="DC667">
        <v>0</v>
      </c>
      <c r="DD667">
        <v>0.14000000000000001</v>
      </c>
      <c r="DE667">
        <v>0.1</v>
      </c>
      <c r="DF667">
        <v>0.01</v>
      </c>
      <c r="DG667">
        <v>0.49</v>
      </c>
      <c r="DH667">
        <v>0</v>
      </c>
      <c r="DI667">
        <v>0</v>
      </c>
      <c r="DJ667">
        <v>0.02</v>
      </c>
      <c r="DK667">
        <v>7.0000000000000007E-2</v>
      </c>
      <c r="DL667">
        <v>0</v>
      </c>
      <c r="DM667">
        <v>0</v>
      </c>
      <c r="DN667">
        <v>0.02</v>
      </c>
      <c r="DO667">
        <v>0</v>
      </c>
      <c r="DP667">
        <v>0.01</v>
      </c>
      <c r="DQ667">
        <v>0</v>
      </c>
      <c r="DR667">
        <v>0</v>
      </c>
      <c r="DS667">
        <v>0</v>
      </c>
      <c r="DT667">
        <v>0</v>
      </c>
      <c r="DU667">
        <v>0</v>
      </c>
      <c r="DV667">
        <v>0</v>
      </c>
      <c r="DW667">
        <v>0</v>
      </c>
      <c r="DX667">
        <v>0.01</v>
      </c>
      <c r="DY667" s="5" t="s">
        <v>1549</v>
      </c>
      <c r="DZ667" s="5" t="s">
        <v>2969</v>
      </c>
      <c r="EA667" s="5" t="s">
        <v>2967</v>
      </c>
      <c r="EB667" s="5" t="s">
        <v>2959</v>
      </c>
      <c r="EC667" s="5">
        <v>7028.5833823599996</v>
      </c>
      <c r="ED667" s="8">
        <v>49.631230276799997</v>
      </c>
      <c r="EE667" s="7">
        <v>0.01</v>
      </c>
    </row>
    <row r="668" spans="1:135">
      <c r="A668">
        <v>1</v>
      </c>
      <c r="B668" t="s">
        <v>2239</v>
      </c>
      <c r="C668" t="s">
        <v>1540</v>
      </c>
      <c r="D668" t="s">
        <v>1541</v>
      </c>
      <c r="E668" t="s">
        <v>1551</v>
      </c>
      <c r="F668" t="s">
        <v>1552</v>
      </c>
      <c r="G668">
        <v>7090.3619335100002</v>
      </c>
      <c r="H668">
        <v>3572.375</v>
      </c>
      <c r="I668">
        <v>1380.9375</v>
      </c>
      <c r="J668">
        <v>949.6875</v>
      </c>
      <c r="K668">
        <v>529.75</v>
      </c>
      <c r="L668">
        <v>483.6875</v>
      </c>
      <c r="M668">
        <v>173.375</v>
      </c>
      <c r="N668">
        <v>71.466873168945313</v>
      </c>
      <c r="O668">
        <v>210.75601196289063</v>
      </c>
      <c r="P668">
        <v>123.81991013450134</v>
      </c>
      <c r="Q668">
        <v>148.4375</v>
      </c>
      <c r="R668">
        <v>690.5625</v>
      </c>
      <c r="S668">
        <v>2221.4375</v>
      </c>
      <c r="T668">
        <v>586.625</v>
      </c>
      <c r="U668">
        <v>2186.75</v>
      </c>
      <c r="V668">
        <v>1256</v>
      </c>
      <c r="W668">
        <v>647.26818798808324</v>
      </c>
      <c r="X668">
        <v>16.395571421016449</v>
      </c>
      <c r="Y668">
        <v>12</v>
      </c>
      <c r="Z668">
        <v>1685989.0085</v>
      </c>
      <c r="AA668">
        <v>4889.1900000000005</v>
      </c>
      <c r="AB668">
        <v>687.62</v>
      </c>
      <c r="AC668">
        <v>653.62</v>
      </c>
      <c r="AD668">
        <v>34</v>
      </c>
      <c r="AE668">
        <v>0.22</v>
      </c>
      <c r="AF668">
        <v>271.75</v>
      </c>
      <c r="AG668">
        <v>3929.6</v>
      </c>
      <c r="AH668">
        <v>1572.3</v>
      </c>
      <c r="AI668">
        <v>106.5</v>
      </c>
      <c r="AJ668">
        <v>0</v>
      </c>
      <c r="AK668">
        <v>6.4</v>
      </c>
      <c r="AL668">
        <v>190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0</v>
      </c>
      <c r="BI668">
        <v>0</v>
      </c>
      <c r="BJ668">
        <v>0</v>
      </c>
      <c r="BK668">
        <v>0</v>
      </c>
      <c r="BL668">
        <v>149.97</v>
      </c>
      <c r="BM668">
        <v>0</v>
      </c>
      <c r="BN668">
        <v>0</v>
      </c>
      <c r="BO668">
        <v>4318.22</v>
      </c>
      <c r="BP668">
        <v>0</v>
      </c>
      <c r="BQ668">
        <v>231</v>
      </c>
      <c r="BR668">
        <v>0</v>
      </c>
      <c r="BS668">
        <v>0</v>
      </c>
      <c r="BT668">
        <v>0</v>
      </c>
      <c r="BU668">
        <v>0</v>
      </c>
      <c r="BV668">
        <v>0</v>
      </c>
      <c r="BW668">
        <v>0</v>
      </c>
      <c r="BX668">
        <v>0</v>
      </c>
      <c r="BY668">
        <v>0</v>
      </c>
      <c r="BZ668">
        <v>0</v>
      </c>
      <c r="CA668">
        <v>0</v>
      </c>
      <c r="CB668">
        <v>0</v>
      </c>
      <c r="CC668">
        <v>0</v>
      </c>
      <c r="CD668">
        <v>0</v>
      </c>
      <c r="CE668">
        <v>0</v>
      </c>
      <c r="CF668">
        <v>0</v>
      </c>
      <c r="CG668">
        <v>0</v>
      </c>
      <c r="CH668">
        <v>0</v>
      </c>
      <c r="CI668">
        <v>0</v>
      </c>
      <c r="CJ668">
        <v>0</v>
      </c>
      <c r="CK668">
        <v>0</v>
      </c>
      <c r="CL668">
        <v>0</v>
      </c>
      <c r="CM668">
        <v>0</v>
      </c>
      <c r="CN668">
        <v>0</v>
      </c>
      <c r="CO668">
        <v>0</v>
      </c>
      <c r="CP668">
        <v>0</v>
      </c>
      <c r="CQ668">
        <v>0</v>
      </c>
      <c r="CR668">
        <v>0</v>
      </c>
      <c r="CS668">
        <v>0</v>
      </c>
      <c r="CT668">
        <v>0</v>
      </c>
      <c r="CU668">
        <v>769</v>
      </c>
      <c r="CV668">
        <v>31.200000000000003</v>
      </c>
      <c r="CW668" t="s">
        <v>1551</v>
      </c>
      <c r="CX668">
        <v>7090.36</v>
      </c>
      <c r="CY668">
        <v>0</v>
      </c>
      <c r="CZ668">
        <v>0.21</v>
      </c>
      <c r="DA668">
        <v>0</v>
      </c>
      <c r="DB668">
        <v>0</v>
      </c>
      <c r="DC668">
        <v>0</v>
      </c>
      <c r="DD668">
        <v>0.01</v>
      </c>
      <c r="DE668">
        <v>0.16</v>
      </c>
      <c r="DF668">
        <v>0.01</v>
      </c>
      <c r="DG668">
        <v>0.32</v>
      </c>
      <c r="DH668">
        <v>0</v>
      </c>
      <c r="DI668">
        <v>0</v>
      </c>
      <c r="DJ668">
        <v>0.13</v>
      </c>
      <c r="DK668">
        <v>0.02</v>
      </c>
      <c r="DL668">
        <v>0</v>
      </c>
      <c r="DM668">
        <v>0</v>
      </c>
      <c r="DN668">
        <v>0.03</v>
      </c>
      <c r="DO668">
        <v>0</v>
      </c>
      <c r="DP668">
        <v>0.03</v>
      </c>
      <c r="DQ668">
        <v>0</v>
      </c>
      <c r="DR668">
        <v>0.05</v>
      </c>
      <c r="DS668">
        <v>0</v>
      </c>
      <c r="DT668">
        <v>0.01</v>
      </c>
      <c r="DU668">
        <v>0.01</v>
      </c>
      <c r="DV668">
        <v>0</v>
      </c>
      <c r="DW668">
        <v>0</v>
      </c>
      <c r="DX668">
        <v>0.01</v>
      </c>
      <c r="DY668" s="5" t="s">
        <v>1551</v>
      </c>
      <c r="DZ668" s="5" t="s">
        <v>2970</v>
      </c>
      <c r="EA668" s="5" t="s">
        <v>2967</v>
      </c>
      <c r="EB668" s="5" t="s">
        <v>2959</v>
      </c>
      <c r="EC668" s="5">
        <v>7090.3619335100002</v>
      </c>
      <c r="ED668" s="8">
        <v>42.534153851799999</v>
      </c>
      <c r="EE668" s="7">
        <v>0.01</v>
      </c>
    </row>
    <row r="669" spans="1:135">
      <c r="A669">
        <v>1</v>
      </c>
      <c r="B669" t="s">
        <v>2239</v>
      </c>
      <c r="C669" t="s">
        <v>1540</v>
      </c>
      <c r="D669" t="s">
        <v>1541</v>
      </c>
      <c r="E669" t="s">
        <v>1553</v>
      </c>
      <c r="F669" t="s">
        <v>1554</v>
      </c>
      <c r="G669">
        <v>8390.5948622199994</v>
      </c>
      <c r="H669">
        <v>4984.375</v>
      </c>
      <c r="I669">
        <v>1592.375</v>
      </c>
      <c r="J669">
        <v>1036.4375</v>
      </c>
      <c r="K669">
        <v>448.875</v>
      </c>
      <c r="L669">
        <v>300.8125</v>
      </c>
      <c r="M669">
        <v>27.25</v>
      </c>
      <c r="N669">
        <v>129.20515441894531</v>
      </c>
      <c r="O669">
        <v>230.62814331054688</v>
      </c>
      <c r="P669">
        <v>173.91847607046594</v>
      </c>
      <c r="Q669">
        <v>304.8125</v>
      </c>
      <c r="R669">
        <v>129.8125</v>
      </c>
      <c r="S669">
        <v>3761.4375</v>
      </c>
      <c r="T669">
        <v>351.4375</v>
      </c>
      <c r="U669">
        <v>3467.25</v>
      </c>
      <c r="V669">
        <v>375.375</v>
      </c>
      <c r="W669">
        <v>669.75230164168875</v>
      </c>
      <c r="X669">
        <v>16.29805358579388</v>
      </c>
      <c r="Y669">
        <v>42</v>
      </c>
      <c r="Z669">
        <v>2281396.9871</v>
      </c>
      <c r="AA669">
        <v>6090.23</v>
      </c>
      <c r="AB669">
        <v>681.15</v>
      </c>
      <c r="AC669">
        <v>256.64999999999998</v>
      </c>
      <c r="AD669">
        <v>424.5</v>
      </c>
      <c r="AE669">
        <v>0.2</v>
      </c>
      <c r="AF669">
        <v>371.65</v>
      </c>
      <c r="AG669">
        <v>5037.2299999999996</v>
      </c>
      <c r="AH669">
        <v>1508.7</v>
      </c>
      <c r="AI669">
        <v>180.3</v>
      </c>
      <c r="AJ669">
        <v>0.7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424.48</v>
      </c>
      <c r="AT669">
        <v>0</v>
      </c>
      <c r="AU669">
        <v>0</v>
      </c>
      <c r="AV669">
        <v>0</v>
      </c>
      <c r="AW669">
        <v>31.25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0</v>
      </c>
      <c r="BI669">
        <v>0</v>
      </c>
      <c r="BJ669">
        <v>0</v>
      </c>
      <c r="BK669">
        <v>0</v>
      </c>
      <c r="BL669">
        <v>9.4</v>
      </c>
      <c r="BM669">
        <v>8.3000000000000007</v>
      </c>
      <c r="BN669">
        <v>340</v>
      </c>
      <c r="BO669">
        <v>2180.75</v>
      </c>
      <c r="BP669">
        <v>0</v>
      </c>
      <c r="BQ669">
        <v>321.60000000000002</v>
      </c>
      <c r="BR669">
        <v>1085</v>
      </c>
      <c r="BS669">
        <v>0</v>
      </c>
      <c r="BT669">
        <v>0</v>
      </c>
      <c r="BU669">
        <v>0</v>
      </c>
      <c r="BV669">
        <v>0</v>
      </c>
      <c r="BW669">
        <v>0</v>
      </c>
      <c r="BX669">
        <v>0</v>
      </c>
      <c r="BY669">
        <v>0</v>
      </c>
      <c r="BZ669">
        <v>0</v>
      </c>
      <c r="CA669">
        <v>0</v>
      </c>
      <c r="CB669">
        <v>10.35</v>
      </c>
      <c r="CC669">
        <v>0</v>
      </c>
      <c r="CD669">
        <v>0</v>
      </c>
      <c r="CE669">
        <v>0</v>
      </c>
      <c r="CF669">
        <v>93.3</v>
      </c>
      <c r="CG669">
        <v>44.35</v>
      </c>
      <c r="CH669">
        <v>0</v>
      </c>
      <c r="CI669">
        <v>0</v>
      </c>
      <c r="CJ669">
        <v>0</v>
      </c>
      <c r="CK669">
        <v>145</v>
      </c>
      <c r="CL669">
        <v>0</v>
      </c>
      <c r="CM669">
        <v>0</v>
      </c>
      <c r="CN669">
        <v>0</v>
      </c>
      <c r="CO669">
        <v>0</v>
      </c>
      <c r="CP669">
        <v>0</v>
      </c>
      <c r="CQ669">
        <v>0</v>
      </c>
      <c r="CR669">
        <v>0</v>
      </c>
      <c r="CS669">
        <v>1104.25</v>
      </c>
      <c r="CT669">
        <v>292.2</v>
      </c>
      <c r="CU669">
        <v>224</v>
      </c>
      <c r="CV669">
        <v>46.2</v>
      </c>
      <c r="CW669" t="s">
        <v>1553</v>
      </c>
      <c r="CX669">
        <v>8390.59</v>
      </c>
      <c r="CY669">
        <v>0</v>
      </c>
      <c r="CZ669">
        <v>0.08</v>
      </c>
      <c r="DA669">
        <v>0</v>
      </c>
      <c r="DB669">
        <v>0</v>
      </c>
      <c r="DC669">
        <v>0</v>
      </c>
      <c r="DD669">
        <v>0.03</v>
      </c>
      <c r="DE669">
        <v>0.19</v>
      </c>
      <c r="DF669">
        <v>0.01</v>
      </c>
      <c r="DG669">
        <v>0.32</v>
      </c>
      <c r="DH669">
        <v>0</v>
      </c>
      <c r="DI669">
        <v>0</v>
      </c>
      <c r="DJ669">
        <v>0.21</v>
      </c>
      <c r="DK669">
        <v>0.02</v>
      </c>
      <c r="DL669">
        <v>0</v>
      </c>
      <c r="DM669">
        <v>0</v>
      </c>
      <c r="DN669">
        <v>7.0000000000000007E-2</v>
      </c>
      <c r="DO669">
        <v>0</v>
      </c>
      <c r="DP669">
        <v>0</v>
      </c>
      <c r="DQ669">
        <v>0</v>
      </c>
      <c r="DR669">
        <v>0.01</v>
      </c>
      <c r="DS669">
        <v>0</v>
      </c>
      <c r="DT669">
        <v>0</v>
      </c>
      <c r="DU669">
        <v>0</v>
      </c>
      <c r="DV669">
        <v>0</v>
      </c>
      <c r="DW669">
        <v>0</v>
      </c>
      <c r="DX669">
        <v>0.04</v>
      </c>
      <c r="DY669" s="5" t="s">
        <v>1553</v>
      </c>
      <c r="DZ669" s="5" t="s">
        <v>2971</v>
      </c>
      <c r="EA669" s="5" t="s">
        <v>2967</v>
      </c>
      <c r="EB669" s="5" t="s">
        <v>2959</v>
      </c>
      <c r="EC669" s="5">
        <v>8390.5948622199994</v>
      </c>
      <c r="ED669" s="8">
        <v>211.97472009200001</v>
      </c>
      <c r="EE669" s="7">
        <v>0.03</v>
      </c>
    </row>
    <row r="670" spans="1:135">
      <c r="A670">
        <v>1</v>
      </c>
      <c r="B670" t="s">
        <v>2239</v>
      </c>
      <c r="C670" t="s">
        <v>1555</v>
      </c>
      <c r="D670" t="s">
        <v>1556</v>
      </c>
      <c r="E670" t="s">
        <v>1557</v>
      </c>
      <c r="F670" t="s">
        <v>1558</v>
      </c>
      <c r="G670">
        <v>10506.321703400001</v>
      </c>
      <c r="H670">
        <v>7434.5</v>
      </c>
      <c r="I670">
        <v>1720</v>
      </c>
      <c r="J670">
        <v>910.875</v>
      </c>
      <c r="K670">
        <v>296.5</v>
      </c>
      <c r="L670">
        <v>123.875</v>
      </c>
      <c r="M670">
        <v>4.625</v>
      </c>
      <c r="N670">
        <v>167.13648986816406</v>
      </c>
      <c r="O670">
        <v>307.10220336914063</v>
      </c>
      <c r="P670">
        <v>216.06556182436717</v>
      </c>
      <c r="Q670">
        <v>106.1875</v>
      </c>
      <c r="R670">
        <v>29.375</v>
      </c>
      <c r="S670">
        <v>76.75</v>
      </c>
      <c r="T670">
        <v>302.5</v>
      </c>
      <c r="U670">
        <v>8860.9375</v>
      </c>
      <c r="V670">
        <v>1116.875</v>
      </c>
      <c r="W670">
        <v>542.42719514047076</v>
      </c>
      <c r="X670">
        <v>16.389165497342443</v>
      </c>
      <c r="Y670">
        <v>365</v>
      </c>
      <c r="Z670">
        <v>9036115.4001000002</v>
      </c>
      <c r="AA670">
        <v>7389.64</v>
      </c>
      <c r="AB670">
        <v>3938.77</v>
      </c>
      <c r="AC670">
        <v>2806.76</v>
      </c>
      <c r="AD670">
        <v>1132.01</v>
      </c>
      <c r="AE670">
        <v>1.4</v>
      </c>
      <c r="AF670">
        <v>2628.88</v>
      </c>
      <c r="AG670">
        <v>820.59</v>
      </c>
      <c r="AH670">
        <v>1326.1</v>
      </c>
      <c r="AI670">
        <v>152</v>
      </c>
      <c r="AJ670">
        <v>0.4</v>
      </c>
      <c r="AK670">
        <v>13.6</v>
      </c>
      <c r="AL670">
        <v>1408.63</v>
      </c>
      <c r="AM670">
        <v>0</v>
      </c>
      <c r="AN670">
        <v>0</v>
      </c>
      <c r="AO670">
        <v>0</v>
      </c>
      <c r="AP670">
        <v>0</v>
      </c>
      <c r="AQ670">
        <v>1051.78</v>
      </c>
      <c r="AR670">
        <v>62</v>
      </c>
      <c r="AS670">
        <v>127.63000000000001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6.2</v>
      </c>
      <c r="BD670">
        <v>7.75</v>
      </c>
      <c r="BE670">
        <v>0</v>
      </c>
      <c r="BF670">
        <v>0</v>
      </c>
      <c r="BG670">
        <v>644.9</v>
      </c>
      <c r="BH670">
        <v>15.4</v>
      </c>
      <c r="BI670">
        <v>0</v>
      </c>
      <c r="BJ670">
        <v>0</v>
      </c>
      <c r="BK670">
        <v>0</v>
      </c>
      <c r="BL670">
        <v>1611.1</v>
      </c>
      <c r="BM670">
        <v>149.24</v>
      </c>
      <c r="BN670">
        <v>88.5</v>
      </c>
      <c r="BO670">
        <v>730.23</v>
      </c>
      <c r="BP670">
        <v>0</v>
      </c>
      <c r="BQ670">
        <v>100.28</v>
      </c>
      <c r="BR670">
        <v>0</v>
      </c>
      <c r="BS670">
        <v>0</v>
      </c>
      <c r="BT670">
        <v>17.8</v>
      </c>
      <c r="BU670">
        <v>0</v>
      </c>
      <c r="BV670">
        <v>0</v>
      </c>
      <c r="BW670">
        <v>0</v>
      </c>
      <c r="BX670">
        <v>0</v>
      </c>
      <c r="BY670">
        <v>0</v>
      </c>
      <c r="BZ670">
        <v>0</v>
      </c>
      <c r="CA670">
        <v>0</v>
      </c>
      <c r="CB670">
        <v>0</v>
      </c>
      <c r="CC670">
        <v>0</v>
      </c>
      <c r="CD670">
        <v>0</v>
      </c>
      <c r="CE670">
        <v>384.33</v>
      </c>
      <c r="CF670">
        <v>0</v>
      </c>
      <c r="CG670">
        <v>0</v>
      </c>
      <c r="CH670">
        <v>0</v>
      </c>
      <c r="CI670">
        <v>0</v>
      </c>
      <c r="CJ670">
        <v>0</v>
      </c>
      <c r="CK670">
        <v>0</v>
      </c>
      <c r="CL670">
        <v>0</v>
      </c>
      <c r="CM670">
        <v>0</v>
      </c>
      <c r="CN670">
        <v>0</v>
      </c>
      <c r="CO670">
        <v>582.5</v>
      </c>
      <c r="CP670">
        <v>0</v>
      </c>
      <c r="CQ670">
        <v>15.09</v>
      </c>
      <c r="CR670">
        <v>0</v>
      </c>
      <c r="CS670">
        <v>356.9</v>
      </c>
      <c r="CT670">
        <v>29.38</v>
      </c>
      <c r="CU670">
        <v>2978</v>
      </c>
      <c r="CV670">
        <v>401.50000000000006</v>
      </c>
      <c r="CW670" t="s">
        <v>1557</v>
      </c>
      <c r="CX670">
        <v>10506.32</v>
      </c>
      <c r="CY670">
        <v>0.01</v>
      </c>
      <c r="CZ670">
        <v>0.51</v>
      </c>
      <c r="DA670">
        <v>0</v>
      </c>
      <c r="DB670">
        <v>0.01</v>
      </c>
      <c r="DC670">
        <v>0.03</v>
      </c>
      <c r="DD670">
        <v>0.33</v>
      </c>
      <c r="DE670">
        <v>7.0000000000000007E-2</v>
      </c>
      <c r="DF670">
        <v>0.01</v>
      </c>
      <c r="DG670">
        <v>0.02</v>
      </c>
      <c r="DH670">
        <v>0</v>
      </c>
      <c r="DI670">
        <v>0</v>
      </c>
      <c r="DJ670">
        <v>0</v>
      </c>
      <c r="DK670">
        <v>0</v>
      </c>
      <c r="DL670">
        <v>0</v>
      </c>
      <c r="DM670">
        <v>0</v>
      </c>
      <c r="DN670">
        <v>0</v>
      </c>
      <c r="DO670">
        <v>0</v>
      </c>
      <c r="DP670">
        <v>0</v>
      </c>
      <c r="DQ670">
        <v>0</v>
      </c>
      <c r="DR670">
        <v>0</v>
      </c>
      <c r="DS670">
        <v>0</v>
      </c>
      <c r="DT670">
        <v>0.01</v>
      </c>
      <c r="DU670">
        <v>0</v>
      </c>
      <c r="DV670">
        <v>0</v>
      </c>
      <c r="DW670">
        <v>0</v>
      </c>
      <c r="DX670">
        <v>0</v>
      </c>
      <c r="DY670" s="5" t="s">
        <v>1557</v>
      </c>
      <c r="DZ670" s="5" t="s">
        <v>2972</v>
      </c>
      <c r="EA670" s="5" t="s">
        <v>2973</v>
      </c>
      <c r="EB670" s="5" t="s">
        <v>2959</v>
      </c>
      <c r="EC670" s="5">
        <v>10506.321703400001</v>
      </c>
      <c r="ED670" s="8">
        <v>193.50028505098001</v>
      </c>
      <c r="EE670" s="7">
        <v>0.02</v>
      </c>
    </row>
    <row r="671" spans="1:135">
      <c r="A671">
        <v>1</v>
      </c>
      <c r="B671" t="s">
        <v>2239</v>
      </c>
      <c r="C671" t="s">
        <v>1555</v>
      </c>
      <c r="D671" t="s">
        <v>1556</v>
      </c>
      <c r="E671" t="s">
        <v>1559</v>
      </c>
      <c r="F671" t="s">
        <v>1560</v>
      </c>
      <c r="G671">
        <v>3573.97071843</v>
      </c>
      <c r="H671">
        <v>1871.75</v>
      </c>
      <c r="I671">
        <v>991.75</v>
      </c>
      <c r="J671">
        <v>488.375</v>
      </c>
      <c r="K671">
        <v>143.4375</v>
      </c>
      <c r="L671">
        <v>73.875</v>
      </c>
      <c r="M671">
        <v>1.5</v>
      </c>
      <c r="N671">
        <v>212.90626525878906</v>
      </c>
      <c r="O671">
        <v>340.56936645507813</v>
      </c>
      <c r="P671">
        <v>279.33751339007512</v>
      </c>
      <c r="Q671">
        <v>26.5625</v>
      </c>
      <c r="R671">
        <v>131.375</v>
      </c>
      <c r="S671">
        <v>767.625</v>
      </c>
      <c r="T671">
        <v>180.75</v>
      </c>
      <c r="U671">
        <v>2061.1875</v>
      </c>
      <c r="V671">
        <v>403.1875</v>
      </c>
      <c r="W671">
        <v>567.51301692641687</v>
      </c>
      <c r="X671">
        <v>16.13594630848792</v>
      </c>
      <c r="Y671">
        <v>26</v>
      </c>
      <c r="Z671">
        <v>960699.58030000003</v>
      </c>
      <c r="AA671">
        <v>2383.94</v>
      </c>
      <c r="AB671">
        <v>706.19</v>
      </c>
      <c r="AC671">
        <v>688.69</v>
      </c>
      <c r="AD671">
        <v>17.5</v>
      </c>
      <c r="AE671">
        <v>0</v>
      </c>
      <c r="AF671">
        <v>284.19</v>
      </c>
      <c r="AG671">
        <v>1393.56</v>
      </c>
      <c r="AH671">
        <v>727.1</v>
      </c>
      <c r="AI671">
        <v>114.8</v>
      </c>
      <c r="AJ671">
        <v>2.1</v>
      </c>
      <c r="AK671">
        <v>4.8</v>
      </c>
      <c r="AL671">
        <v>174.9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48</v>
      </c>
      <c r="BE671">
        <v>0.3</v>
      </c>
      <c r="BF671">
        <v>0</v>
      </c>
      <c r="BG671">
        <v>0</v>
      </c>
      <c r="BH671">
        <v>0</v>
      </c>
      <c r="BI671">
        <v>0</v>
      </c>
      <c r="BJ671">
        <v>0</v>
      </c>
      <c r="BK671">
        <v>0</v>
      </c>
      <c r="BL671">
        <v>70.430000000000007</v>
      </c>
      <c r="BM671">
        <v>0.68</v>
      </c>
      <c r="BN671">
        <v>0</v>
      </c>
      <c r="BO671">
        <v>1480.71</v>
      </c>
      <c r="BP671">
        <v>0</v>
      </c>
      <c r="BQ671">
        <v>35.97</v>
      </c>
      <c r="BR671">
        <v>0</v>
      </c>
      <c r="BS671">
        <v>0</v>
      </c>
      <c r="BT671">
        <v>15.03</v>
      </c>
      <c r="BU671">
        <v>0</v>
      </c>
      <c r="BV671">
        <v>0</v>
      </c>
      <c r="BW671">
        <v>0</v>
      </c>
      <c r="BX671">
        <v>0</v>
      </c>
      <c r="BY671">
        <v>0</v>
      </c>
      <c r="BZ671">
        <v>0</v>
      </c>
      <c r="CA671">
        <v>0</v>
      </c>
      <c r="CB671">
        <v>0</v>
      </c>
      <c r="CC671">
        <v>0</v>
      </c>
      <c r="CD671">
        <v>0</v>
      </c>
      <c r="CE671">
        <v>0</v>
      </c>
      <c r="CF671">
        <v>120</v>
      </c>
      <c r="CG671">
        <v>0</v>
      </c>
      <c r="CH671">
        <v>0</v>
      </c>
      <c r="CI671">
        <v>0</v>
      </c>
      <c r="CJ671">
        <v>0</v>
      </c>
      <c r="CK671">
        <v>0</v>
      </c>
      <c r="CL671">
        <v>0</v>
      </c>
      <c r="CM671">
        <v>0</v>
      </c>
      <c r="CN671">
        <v>0</v>
      </c>
      <c r="CO671">
        <v>0</v>
      </c>
      <c r="CP671">
        <v>0</v>
      </c>
      <c r="CQ671">
        <v>0</v>
      </c>
      <c r="CR671">
        <v>0</v>
      </c>
      <c r="CS671">
        <v>437.92</v>
      </c>
      <c r="CT671">
        <v>0</v>
      </c>
      <c r="CU671">
        <v>174</v>
      </c>
      <c r="CV671">
        <v>33.800000000000004</v>
      </c>
      <c r="CW671" t="s">
        <v>1559</v>
      </c>
      <c r="CX671">
        <v>3573.97</v>
      </c>
      <c r="CY671">
        <v>0.01</v>
      </c>
      <c r="CZ671">
        <v>0.24</v>
      </c>
      <c r="DA671">
        <v>0</v>
      </c>
      <c r="DB671">
        <v>0.02</v>
      </c>
      <c r="DC671">
        <v>0</v>
      </c>
      <c r="DD671">
        <v>0.09</v>
      </c>
      <c r="DE671">
        <v>0.12</v>
      </c>
      <c r="DF671">
        <v>0</v>
      </c>
      <c r="DG671">
        <v>0.42</v>
      </c>
      <c r="DH671">
        <v>0</v>
      </c>
      <c r="DI671">
        <v>0</v>
      </c>
      <c r="DJ671">
        <v>0</v>
      </c>
      <c r="DK671">
        <v>0.02</v>
      </c>
      <c r="DL671">
        <v>0</v>
      </c>
      <c r="DM671">
        <v>0</v>
      </c>
      <c r="DN671">
        <v>0</v>
      </c>
      <c r="DO671">
        <v>0</v>
      </c>
      <c r="DP671">
        <v>0.01</v>
      </c>
      <c r="DQ671">
        <v>0</v>
      </c>
      <c r="DR671">
        <v>0</v>
      </c>
      <c r="DS671">
        <v>0</v>
      </c>
      <c r="DT671">
        <v>0.03</v>
      </c>
      <c r="DU671">
        <v>0</v>
      </c>
      <c r="DV671">
        <v>0</v>
      </c>
      <c r="DW671">
        <v>0</v>
      </c>
      <c r="DX671">
        <v>0.04</v>
      </c>
      <c r="DY671" s="5" t="s">
        <v>1559</v>
      </c>
      <c r="DZ671" s="5" t="s">
        <v>2974</v>
      </c>
      <c r="EA671" s="5" t="s">
        <v>2973</v>
      </c>
      <c r="EB671" s="5" t="s">
        <v>2959</v>
      </c>
      <c r="EC671" s="5">
        <v>3573.97071843</v>
      </c>
      <c r="ED671" s="8">
        <v>202.22332270499999</v>
      </c>
      <c r="EE671" s="7">
        <v>0.06</v>
      </c>
    </row>
    <row r="672" spans="1:135">
      <c r="A672">
        <v>1</v>
      </c>
      <c r="B672" t="s">
        <v>2239</v>
      </c>
      <c r="C672" t="s">
        <v>1555</v>
      </c>
      <c r="D672" t="s">
        <v>1556</v>
      </c>
      <c r="E672" t="s">
        <v>1561</v>
      </c>
      <c r="F672" t="s">
        <v>1562</v>
      </c>
      <c r="G672">
        <v>10638.7224768</v>
      </c>
      <c r="H672">
        <v>6439.6875</v>
      </c>
      <c r="I672">
        <v>2094.0625</v>
      </c>
      <c r="J672">
        <v>1266.3125</v>
      </c>
      <c r="K672">
        <v>474.6875</v>
      </c>
      <c r="L672">
        <v>296.75</v>
      </c>
      <c r="M672">
        <v>52.375</v>
      </c>
      <c r="N672">
        <v>185.45965576171875</v>
      </c>
      <c r="O672">
        <v>337.72445678710938</v>
      </c>
      <c r="P672">
        <v>243.12130053915038</v>
      </c>
      <c r="Q672">
        <v>219.6875</v>
      </c>
      <c r="R672">
        <v>216.375</v>
      </c>
      <c r="S672">
        <v>501.1875</v>
      </c>
      <c r="T672">
        <v>744.875</v>
      </c>
      <c r="U672">
        <v>7584</v>
      </c>
      <c r="V672">
        <v>1357.75</v>
      </c>
      <c r="W672">
        <v>551.89518238910875</v>
      </c>
      <c r="X672">
        <v>16.35604102183401</v>
      </c>
      <c r="Y672">
        <v>256</v>
      </c>
      <c r="Z672">
        <v>4798621.8640000001</v>
      </c>
      <c r="AA672">
        <v>8617.39</v>
      </c>
      <c r="AB672">
        <v>2247.29</v>
      </c>
      <c r="AC672">
        <v>2019.93</v>
      </c>
      <c r="AD672">
        <v>227.36</v>
      </c>
      <c r="AE672">
        <v>0.05</v>
      </c>
      <c r="AF672">
        <v>1640.73</v>
      </c>
      <c r="AG672">
        <v>4729.32</v>
      </c>
      <c r="AH672">
        <v>2954.3</v>
      </c>
      <c r="AI672">
        <v>90.5</v>
      </c>
      <c r="AJ672">
        <v>1</v>
      </c>
      <c r="AK672">
        <v>20.8</v>
      </c>
      <c r="AL672">
        <v>586.71</v>
      </c>
      <c r="AM672">
        <v>0</v>
      </c>
      <c r="AN672">
        <v>0</v>
      </c>
      <c r="AO672">
        <v>0</v>
      </c>
      <c r="AP672">
        <v>0</v>
      </c>
      <c r="AQ672">
        <v>397.59</v>
      </c>
      <c r="AR672">
        <v>0</v>
      </c>
      <c r="AS672">
        <v>16.149999999999999</v>
      </c>
      <c r="AT672">
        <v>0</v>
      </c>
      <c r="AU672">
        <v>0</v>
      </c>
      <c r="AV672">
        <v>0</v>
      </c>
      <c r="AW672">
        <v>1.7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2.3000000000000003</v>
      </c>
      <c r="BD672">
        <v>0</v>
      </c>
      <c r="BE672">
        <v>0</v>
      </c>
      <c r="BF672">
        <v>0</v>
      </c>
      <c r="BG672">
        <v>0</v>
      </c>
      <c r="BH672">
        <v>5.3</v>
      </c>
      <c r="BI672">
        <v>20</v>
      </c>
      <c r="BJ672">
        <v>0</v>
      </c>
      <c r="BK672">
        <v>0</v>
      </c>
      <c r="BL672">
        <v>941.47</v>
      </c>
      <c r="BM672">
        <v>509.11</v>
      </c>
      <c r="BN672">
        <v>50</v>
      </c>
      <c r="BO672">
        <v>3146.46</v>
      </c>
      <c r="BP672">
        <v>0</v>
      </c>
      <c r="BQ672">
        <v>286.48</v>
      </c>
      <c r="BR672">
        <v>0</v>
      </c>
      <c r="BS672">
        <v>0</v>
      </c>
      <c r="BT672">
        <v>15.9</v>
      </c>
      <c r="BU672">
        <v>0</v>
      </c>
      <c r="BV672">
        <v>0</v>
      </c>
      <c r="BW672">
        <v>0</v>
      </c>
      <c r="BX672">
        <v>0</v>
      </c>
      <c r="BY672">
        <v>0</v>
      </c>
      <c r="BZ672">
        <v>0</v>
      </c>
      <c r="CA672">
        <v>0</v>
      </c>
      <c r="CB672">
        <v>0</v>
      </c>
      <c r="CC672">
        <v>0</v>
      </c>
      <c r="CD672">
        <v>0</v>
      </c>
      <c r="CE672">
        <v>131.27000000000001</v>
      </c>
      <c r="CF672">
        <v>0</v>
      </c>
      <c r="CG672">
        <v>0</v>
      </c>
      <c r="CH672">
        <v>0</v>
      </c>
      <c r="CI672">
        <v>0</v>
      </c>
      <c r="CJ672">
        <v>0</v>
      </c>
      <c r="CK672">
        <v>0</v>
      </c>
      <c r="CL672">
        <v>0</v>
      </c>
      <c r="CM672">
        <v>0</v>
      </c>
      <c r="CN672">
        <v>0</v>
      </c>
      <c r="CO672">
        <v>958.35</v>
      </c>
      <c r="CP672">
        <v>0</v>
      </c>
      <c r="CQ672">
        <v>433</v>
      </c>
      <c r="CR672">
        <v>0</v>
      </c>
      <c r="CS672">
        <v>1011.22</v>
      </c>
      <c r="CT672">
        <v>104.38</v>
      </c>
      <c r="CU672">
        <v>999</v>
      </c>
      <c r="CV672">
        <v>179.2</v>
      </c>
      <c r="CW672" t="s">
        <v>1561</v>
      </c>
      <c r="CX672">
        <v>10638.72</v>
      </c>
      <c r="CY672">
        <v>0.01</v>
      </c>
      <c r="CZ672">
        <v>0.39</v>
      </c>
      <c r="DA672">
        <v>0</v>
      </c>
      <c r="DB672">
        <v>0.01</v>
      </c>
      <c r="DC672">
        <v>0</v>
      </c>
      <c r="DD672">
        <v>0.21</v>
      </c>
      <c r="DE672">
        <v>0.18</v>
      </c>
      <c r="DF672">
        <v>0.01</v>
      </c>
      <c r="DG672">
        <v>0.1</v>
      </c>
      <c r="DH672">
        <v>0</v>
      </c>
      <c r="DI672">
        <v>0</v>
      </c>
      <c r="DJ672">
        <v>0.01</v>
      </c>
      <c r="DK672">
        <v>0.02</v>
      </c>
      <c r="DL672">
        <v>0</v>
      </c>
      <c r="DM672">
        <v>0</v>
      </c>
      <c r="DN672">
        <v>0</v>
      </c>
      <c r="DO672">
        <v>0</v>
      </c>
      <c r="DP672">
        <v>0.01</v>
      </c>
      <c r="DQ672">
        <v>0</v>
      </c>
      <c r="DR672">
        <v>0.01</v>
      </c>
      <c r="DS672">
        <v>0</v>
      </c>
      <c r="DT672">
        <v>0.01</v>
      </c>
      <c r="DU672">
        <v>0.01</v>
      </c>
      <c r="DV672">
        <v>0</v>
      </c>
      <c r="DW672">
        <v>0</v>
      </c>
      <c r="DX672">
        <v>0.01</v>
      </c>
      <c r="DY672" s="5" t="s">
        <v>1561</v>
      </c>
      <c r="DZ672" s="5" t="s">
        <v>2975</v>
      </c>
      <c r="EA672" s="5" t="s">
        <v>2973</v>
      </c>
      <c r="EB672" s="5" t="s">
        <v>2959</v>
      </c>
      <c r="EC672" s="5">
        <v>10638.7224768</v>
      </c>
      <c r="ED672" s="8">
        <v>299.74389597599998</v>
      </c>
      <c r="EE672" s="7">
        <v>0.03</v>
      </c>
    </row>
    <row r="673" spans="1:135">
      <c r="A673">
        <v>1</v>
      </c>
      <c r="B673" t="s">
        <v>2239</v>
      </c>
      <c r="C673" t="s">
        <v>1563</v>
      </c>
      <c r="D673" t="s">
        <v>1564</v>
      </c>
      <c r="E673" t="s">
        <v>1565</v>
      </c>
      <c r="F673" t="s">
        <v>1566</v>
      </c>
      <c r="G673">
        <v>7354.6113473799996</v>
      </c>
      <c r="H673">
        <v>1497.875</v>
      </c>
      <c r="I673">
        <v>1474.9375</v>
      </c>
      <c r="J673">
        <v>1495.9375</v>
      </c>
      <c r="K673">
        <v>942.5</v>
      </c>
      <c r="L673">
        <v>984.1875</v>
      </c>
      <c r="M673">
        <v>942.1875</v>
      </c>
      <c r="N673">
        <v>123.03693389892578</v>
      </c>
      <c r="O673">
        <v>390.6124267578125</v>
      </c>
      <c r="P673">
        <v>293.0721675426667</v>
      </c>
      <c r="Q673">
        <v>73.8125</v>
      </c>
      <c r="R673">
        <v>5459.1875</v>
      </c>
      <c r="S673">
        <v>1023.0625</v>
      </c>
      <c r="T673">
        <v>380.125</v>
      </c>
      <c r="U673">
        <v>280.1875</v>
      </c>
      <c r="V673">
        <v>121.25</v>
      </c>
      <c r="W673">
        <v>702.18336130507748</v>
      </c>
      <c r="X673">
        <v>15.888150386531823</v>
      </c>
      <c r="Y673">
        <v>50</v>
      </c>
      <c r="Z673">
        <v>1497976.6636000001</v>
      </c>
      <c r="AA673">
        <v>4880.41</v>
      </c>
      <c r="AB673">
        <v>348.8</v>
      </c>
      <c r="AC673">
        <v>348.8</v>
      </c>
      <c r="AD673">
        <v>0</v>
      </c>
      <c r="AE673">
        <v>1.82</v>
      </c>
      <c r="AF673">
        <v>334.21</v>
      </c>
      <c r="AG673">
        <v>4195.58</v>
      </c>
      <c r="AH673">
        <v>838.6</v>
      </c>
      <c r="AI673">
        <v>233</v>
      </c>
      <c r="AJ673">
        <v>46.6</v>
      </c>
      <c r="AK673">
        <v>12.8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8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>
        <v>0</v>
      </c>
      <c r="BJ673">
        <v>0</v>
      </c>
      <c r="BK673">
        <v>0</v>
      </c>
      <c r="BL673">
        <v>68.81</v>
      </c>
      <c r="BM673">
        <v>10.050000000000001</v>
      </c>
      <c r="BN673">
        <v>0</v>
      </c>
      <c r="BO673">
        <v>2258</v>
      </c>
      <c r="BP673">
        <v>0</v>
      </c>
      <c r="BQ673">
        <v>215.93</v>
      </c>
      <c r="BR673">
        <v>744</v>
      </c>
      <c r="BS673">
        <v>8</v>
      </c>
      <c r="BT673">
        <v>1519.02</v>
      </c>
      <c r="BU673">
        <v>0</v>
      </c>
      <c r="BV673">
        <v>0</v>
      </c>
      <c r="BW673">
        <v>0</v>
      </c>
      <c r="BX673">
        <v>0</v>
      </c>
      <c r="BY673">
        <v>0</v>
      </c>
      <c r="BZ673">
        <v>0</v>
      </c>
      <c r="CA673">
        <v>0</v>
      </c>
      <c r="CB673">
        <v>0</v>
      </c>
      <c r="CC673">
        <v>0</v>
      </c>
      <c r="CD673">
        <v>0</v>
      </c>
      <c r="CE673">
        <v>11.21</v>
      </c>
      <c r="CF673">
        <v>0</v>
      </c>
      <c r="CG673">
        <v>0</v>
      </c>
      <c r="CH673">
        <v>0</v>
      </c>
      <c r="CI673">
        <v>3.5</v>
      </c>
      <c r="CJ673">
        <v>0</v>
      </c>
      <c r="CK673">
        <v>0</v>
      </c>
      <c r="CL673">
        <v>0</v>
      </c>
      <c r="CM673">
        <v>0</v>
      </c>
      <c r="CN673">
        <v>0</v>
      </c>
      <c r="CO673">
        <v>0</v>
      </c>
      <c r="CP673">
        <v>0</v>
      </c>
      <c r="CQ673">
        <v>28.92</v>
      </c>
      <c r="CR673">
        <v>0</v>
      </c>
      <c r="CS673">
        <v>4.97</v>
      </c>
      <c r="CT673">
        <v>0</v>
      </c>
      <c r="CU673">
        <v>30</v>
      </c>
      <c r="CV673">
        <v>25</v>
      </c>
      <c r="CW673" t="s">
        <v>1565</v>
      </c>
      <c r="CX673">
        <v>7354.61</v>
      </c>
      <c r="CY673">
        <v>0</v>
      </c>
      <c r="CZ673">
        <v>0.02</v>
      </c>
      <c r="DA673">
        <v>0</v>
      </c>
      <c r="DB673">
        <v>0</v>
      </c>
      <c r="DC673">
        <v>0</v>
      </c>
      <c r="DD673">
        <v>0.06</v>
      </c>
      <c r="DE673">
        <v>0.11</v>
      </c>
      <c r="DF673">
        <v>0.01</v>
      </c>
      <c r="DG673">
        <v>0.09</v>
      </c>
      <c r="DH673">
        <v>0</v>
      </c>
      <c r="DI673">
        <v>0.03</v>
      </c>
      <c r="DJ673">
        <v>0.15</v>
      </c>
      <c r="DK673">
        <v>0.06</v>
      </c>
      <c r="DL673">
        <v>0.01</v>
      </c>
      <c r="DM673">
        <v>0</v>
      </c>
      <c r="DN673">
        <v>0.11</v>
      </c>
      <c r="DO673">
        <v>0</v>
      </c>
      <c r="DP673">
        <v>0</v>
      </c>
      <c r="DQ673">
        <v>0.02</v>
      </c>
      <c r="DR673">
        <v>0</v>
      </c>
      <c r="DS673">
        <v>0</v>
      </c>
      <c r="DT673">
        <v>0.04</v>
      </c>
      <c r="DU673">
        <v>0.28000000000000003</v>
      </c>
      <c r="DV673">
        <v>0</v>
      </c>
      <c r="DW673">
        <v>0</v>
      </c>
      <c r="DX673">
        <v>0</v>
      </c>
      <c r="DY673" s="5" t="s">
        <v>1565</v>
      </c>
      <c r="DZ673" s="5" t="s">
        <v>2976</v>
      </c>
      <c r="EA673" s="5" t="s">
        <v>2977</v>
      </c>
      <c r="EB673" s="5" t="s">
        <v>2959</v>
      </c>
      <c r="EC673" s="5">
        <v>7354.6113473799996</v>
      </c>
      <c r="ED673" s="8">
        <v>1273.6467517860412</v>
      </c>
      <c r="EE673" s="7">
        <v>0.17</v>
      </c>
    </row>
    <row r="674" spans="1:135">
      <c r="A674">
        <v>1</v>
      </c>
      <c r="B674" t="s">
        <v>2239</v>
      </c>
      <c r="C674" t="s">
        <v>1563</v>
      </c>
      <c r="D674" t="s">
        <v>1564</v>
      </c>
      <c r="E674" t="s">
        <v>1567</v>
      </c>
      <c r="F674" t="s">
        <v>1568</v>
      </c>
      <c r="G674">
        <v>5632.1985627000004</v>
      </c>
      <c r="H674">
        <v>1310.5</v>
      </c>
      <c r="I674">
        <v>1343.75</v>
      </c>
      <c r="J674">
        <v>1237.75</v>
      </c>
      <c r="K674">
        <v>690.875</v>
      </c>
      <c r="L674">
        <v>651.0625</v>
      </c>
      <c r="M674">
        <v>397.3125</v>
      </c>
      <c r="N674">
        <v>188.47303771972656</v>
      </c>
      <c r="O674">
        <v>819.17425537109375</v>
      </c>
      <c r="P674">
        <v>418.86182791899807</v>
      </c>
      <c r="Q674">
        <v>19.25</v>
      </c>
      <c r="R674">
        <v>2898.875</v>
      </c>
      <c r="S674">
        <v>1922.25</v>
      </c>
      <c r="T674">
        <v>168.0625</v>
      </c>
      <c r="U674">
        <v>415.625</v>
      </c>
      <c r="V674">
        <v>207.1875</v>
      </c>
      <c r="W674">
        <v>720.92213233491566</v>
      </c>
      <c r="X674">
        <v>15.311943014419112</v>
      </c>
      <c r="Y674">
        <v>138</v>
      </c>
      <c r="Z674">
        <v>1251221.2176999999</v>
      </c>
      <c r="AA674">
        <v>3625.74</v>
      </c>
      <c r="AB674">
        <v>213.69</v>
      </c>
      <c r="AC674">
        <v>211.29</v>
      </c>
      <c r="AD674">
        <v>2.4</v>
      </c>
      <c r="AE674">
        <v>5.91</v>
      </c>
      <c r="AF674">
        <v>633.29999999999995</v>
      </c>
      <c r="AG674">
        <v>2772.84</v>
      </c>
      <c r="AH674">
        <v>597.20000000000005</v>
      </c>
      <c r="AI674">
        <v>158.5</v>
      </c>
      <c r="AJ674">
        <v>34.1</v>
      </c>
      <c r="AK674">
        <v>0.8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122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2.79</v>
      </c>
      <c r="BD674">
        <v>0.82</v>
      </c>
      <c r="BE674">
        <v>0</v>
      </c>
      <c r="BF674">
        <v>0</v>
      </c>
      <c r="BG674">
        <v>3.05</v>
      </c>
      <c r="BH674">
        <v>0</v>
      </c>
      <c r="BI674">
        <v>0</v>
      </c>
      <c r="BJ674">
        <v>0</v>
      </c>
      <c r="BK674">
        <v>0</v>
      </c>
      <c r="BL674">
        <v>503.79</v>
      </c>
      <c r="BM674">
        <v>170.45</v>
      </c>
      <c r="BN674">
        <v>0</v>
      </c>
      <c r="BO674">
        <v>1859.82</v>
      </c>
      <c r="BP674">
        <v>0</v>
      </c>
      <c r="BQ674">
        <v>120.67</v>
      </c>
      <c r="BR674">
        <v>285.43</v>
      </c>
      <c r="BS674">
        <v>0</v>
      </c>
      <c r="BT674">
        <v>370.58</v>
      </c>
      <c r="BU674">
        <v>0</v>
      </c>
      <c r="BV674">
        <v>0</v>
      </c>
      <c r="BW674">
        <v>0</v>
      </c>
      <c r="BX674">
        <v>0</v>
      </c>
      <c r="BY674">
        <v>0</v>
      </c>
      <c r="BZ674">
        <v>1.17</v>
      </c>
      <c r="CA674">
        <v>1.8</v>
      </c>
      <c r="CB674">
        <v>0</v>
      </c>
      <c r="CC674">
        <v>0</v>
      </c>
      <c r="CD674">
        <v>0</v>
      </c>
      <c r="CE674">
        <v>0</v>
      </c>
      <c r="CF674">
        <v>0</v>
      </c>
      <c r="CG674">
        <v>0</v>
      </c>
      <c r="CH674">
        <v>0</v>
      </c>
      <c r="CI674">
        <v>52.98</v>
      </c>
      <c r="CJ674">
        <v>0</v>
      </c>
      <c r="CK674">
        <v>0</v>
      </c>
      <c r="CL674">
        <v>0</v>
      </c>
      <c r="CM674">
        <v>0</v>
      </c>
      <c r="CN674">
        <v>25.67</v>
      </c>
      <c r="CO674">
        <v>0</v>
      </c>
      <c r="CP674">
        <v>0</v>
      </c>
      <c r="CQ674">
        <v>102.65</v>
      </c>
      <c r="CR674">
        <v>0</v>
      </c>
      <c r="CS674">
        <v>2.0699999999999998</v>
      </c>
      <c r="CT674">
        <v>0</v>
      </c>
      <c r="CU674">
        <v>63</v>
      </c>
      <c r="CV674">
        <v>41.4</v>
      </c>
      <c r="CW674" t="s">
        <v>1567</v>
      </c>
      <c r="CX674">
        <v>5632.2</v>
      </c>
      <c r="CY674">
        <v>0.01</v>
      </c>
      <c r="CZ674">
        <v>0.05</v>
      </c>
      <c r="DA674">
        <v>0</v>
      </c>
      <c r="DB674">
        <v>0</v>
      </c>
      <c r="DC674">
        <v>0</v>
      </c>
      <c r="DD674">
        <v>0.11</v>
      </c>
      <c r="DE674">
        <v>0.12</v>
      </c>
      <c r="DF674">
        <v>0.04</v>
      </c>
      <c r="DG674">
        <v>0.02</v>
      </c>
      <c r="DH674">
        <v>0</v>
      </c>
      <c r="DI674">
        <v>0.03</v>
      </c>
      <c r="DJ674">
        <v>0.09</v>
      </c>
      <c r="DK674">
        <v>0.04</v>
      </c>
      <c r="DL674">
        <v>0.2</v>
      </c>
      <c r="DM674">
        <v>0.01</v>
      </c>
      <c r="DN674">
        <v>0</v>
      </c>
      <c r="DO674">
        <v>0</v>
      </c>
      <c r="DP674">
        <v>0</v>
      </c>
      <c r="DQ674">
        <v>0.02</v>
      </c>
      <c r="DR674">
        <v>0</v>
      </c>
      <c r="DS674">
        <v>0</v>
      </c>
      <c r="DT674">
        <v>0.05</v>
      </c>
      <c r="DU674">
        <v>0.2</v>
      </c>
      <c r="DV674">
        <v>0.01</v>
      </c>
      <c r="DW674">
        <v>0</v>
      </c>
      <c r="DX674">
        <v>0</v>
      </c>
      <c r="DY674" s="5" t="s">
        <v>1567</v>
      </c>
      <c r="DZ674" s="5" t="s">
        <v>2978</v>
      </c>
      <c r="EA674" s="5" t="s">
        <v>2977</v>
      </c>
      <c r="EB674" s="5" t="s">
        <v>2959</v>
      </c>
      <c r="EC674" s="5">
        <v>5632.1985627000004</v>
      </c>
      <c r="ED674" s="8">
        <v>689.43346247608008</v>
      </c>
      <c r="EE674" s="7">
        <v>0.12</v>
      </c>
    </row>
    <row r="675" spans="1:135">
      <c r="A675">
        <v>1</v>
      </c>
      <c r="B675" t="s">
        <v>2239</v>
      </c>
      <c r="C675" t="s">
        <v>1563</v>
      </c>
      <c r="D675" t="s">
        <v>1564</v>
      </c>
      <c r="E675" t="s">
        <v>1569</v>
      </c>
      <c r="F675" t="s">
        <v>1130</v>
      </c>
      <c r="G675">
        <v>5884.3123030200004</v>
      </c>
      <c r="H675">
        <v>2438.125</v>
      </c>
      <c r="I675">
        <v>1597.25</v>
      </c>
      <c r="J675">
        <v>1139.1875</v>
      </c>
      <c r="K675">
        <v>429</v>
      </c>
      <c r="L675">
        <v>230.375</v>
      </c>
      <c r="M675">
        <v>50.4375</v>
      </c>
      <c r="N675">
        <v>280</v>
      </c>
      <c r="O675">
        <v>615.48211669921875</v>
      </c>
      <c r="P675">
        <v>376.09270248534636</v>
      </c>
      <c r="Q675">
        <v>135.8125</v>
      </c>
      <c r="R675">
        <v>3582.875</v>
      </c>
      <c r="S675">
        <v>2023.75</v>
      </c>
      <c r="T675">
        <v>9.375</v>
      </c>
      <c r="U675">
        <v>12.625</v>
      </c>
      <c r="V675">
        <v>119.9375</v>
      </c>
      <c r="W675">
        <v>722.65831846376068</v>
      </c>
      <c r="X675">
        <v>15.54327204945195</v>
      </c>
      <c r="Y675">
        <v>71</v>
      </c>
      <c r="Z675">
        <v>1855905.7612999999</v>
      </c>
      <c r="AA675">
        <v>5350.51</v>
      </c>
      <c r="AB675">
        <v>546.5</v>
      </c>
      <c r="AC675">
        <v>546.5</v>
      </c>
      <c r="AD675">
        <v>0</v>
      </c>
      <c r="AE675">
        <v>1.81</v>
      </c>
      <c r="AF675">
        <v>322.82</v>
      </c>
      <c r="AG675">
        <v>4479.38</v>
      </c>
      <c r="AH675">
        <v>1281</v>
      </c>
      <c r="AI675">
        <v>162.80000000000001</v>
      </c>
      <c r="AJ675">
        <v>20.5</v>
      </c>
      <c r="AK675">
        <v>3.2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50.45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0</v>
      </c>
      <c r="BI675">
        <v>6</v>
      </c>
      <c r="BJ675">
        <v>0</v>
      </c>
      <c r="BK675">
        <v>0.57999999999999996</v>
      </c>
      <c r="BL675">
        <v>109.88</v>
      </c>
      <c r="BM675">
        <v>22.09</v>
      </c>
      <c r="BN675">
        <v>0</v>
      </c>
      <c r="BO675">
        <v>4612.28</v>
      </c>
      <c r="BP675">
        <v>0</v>
      </c>
      <c r="BQ675">
        <v>1.47</v>
      </c>
      <c r="BR675">
        <v>171</v>
      </c>
      <c r="BS675">
        <v>8.82</v>
      </c>
      <c r="BT675">
        <v>122.94</v>
      </c>
      <c r="BU675">
        <v>0</v>
      </c>
      <c r="BV675">
        <v>0</v>
      </c>
      <c r="BW675">
        <v>0</v>
      </c>
      <c r="BX675">
        <v>0</v>
      </c>
      <c r="BY675">
        <v>0</v>
      </c>
      <c r="BZ675">
        <v>0</v>
      </c>
      <c r="CA675">
        <v>0</v>
      </c>
      <c r="CB675">
        <v>0</v>
      </c>
      <c r="CC675">
        <v>0</v>
      </c>
      <c r="CD675">
        <v>0</v>
      </c>
      <c r="CE675">
        <v>0</v>
      </c>
      <c r="CF675">
        <v>0</v>
      </c>
      <c r="CG675">
        <v>0</v>
      </c>
      <c r="CH675">
        <v>0</v>
      </c>
      <c r="CI675">
        <v>0</v>
      </c>
      <c r="CJ675">
        <v>0</v>
      </c>
      <c r="CK675">
        <v>0</v>
      </c>
      <c r="CL675">
        <v>0</v>
      </c>
      <c r="CM675">
        <v>0</v>
      </c>
      <c r="CN675">
        <v>0</v>
      </c>
      <c r="CO675">
        <v>0</v>
      </c>
      <c r="CP675">
        <v>0</v>
      </c>
      <c r="CQ675">
        <v>245</v>
      </c>
      <c r="CR675">
        <v>0</v>
      </c>
      <c r="CS675">
        <v>0</v>
      </c>
      <c r="CT675">
        <v>0</v>
      </c>
      <c r="CU675">
        <v>16</v>
      </c>
      <c r="CV675">
        <v>35.5</v>
      </c>
      <c r="CW675" t="s">
        <v>1569</v>
      </c>
      <c r="CX675">
        <v>5884.31</v>
      </c>
      <c r="CY675">
        <v>0.01</v>
      </c>
      <c r="CZ675">
        <v>0.09</v>
      </c>
      <c r="DA675">
        <v>0</v>
      </c>
      <c r="DB675">
        <v>0</v>
      </c>
      <c r="DC675">
        <v>0</v>
      </c>
      <c r="DD675">
        <v>0.04</v>
      </c>
      <c r="DE675">
        <v>0.19</v>
      </c>
      <c r="DF675">
        <v>0.02</v>
      </c>
      <c r="DG675">
        <v>0.05</v>
      </c>
      <c r="DH675">
        <v>0</v>
      </c>
      <c r="DI675">
        <v>0.11</v>
      </c>
      <c r="DJ675">
        <v>0.02</v>
      </c>
      <c r="DK675">
        <v>0.01</v>
      </c>
      <c r="DL675">
        <v>0.16</v>
      </c>
      <c r="DM675">
        <v>0</v>
      </c>
      <c r="DN675">
        <v>0.03</v>
      </c>
      <c r="DO675">
        <v>0</v>
      </c>
      <c r="DP675">
        <v>0</v>
      </c>
      <c r="DQ675">
        <v>0</v>
      </c>
      <c r="DR675">
        <v>0</v>
      </c>
      <c r="DS675">
        <v>0</v>
      </c>
      <c r="DT675">
        <v>0.03</v>
      </c>
      <c r="DU675">
        <v>0.21</v>
      </c>
      <c r="DV675">
        <v>0.01</v>
      </c>
      <c r="DW675">
        <v>0</v>
      </c>
      <c r="DX675">
        <v>0.01</v>
      </c>
      <c r="DY675" s="5" t="s">
        <v>1569</v>
      </c>
      <c r="DZ675" s="5" t="s">
        <v>2771</v>
      </c>
      <c r="EA675" s="5" t="s">
        <v>2977</v>
      </c>
      <c r="EB675" s="5" t="s">
        <v>2959</v>
      </c>
      <c r="EC675" s="5">
        <v>5884.3123030200004</v>
      </c>
      <c r="ED675" s="8">
        <v>1521.4443697686002</v>
      </c>
      <c r="EE675" s="7">
        <v>0.26</v>
      </c>
    </row>
    <row r="676" spans="1:135">
      <c r="A676">
        <v>1</v>
      </c>
      <c r="B676" t="s">
        <v>2239</v>
      </c>
      <c r="C676" t="s">
        <v>1563</v>
      </c>
      <c r="D676" t="s">
        <v>1564</v>
      </c>
      <c r="E676" t="s">
        <v>1570</v>
      </c>
      <c r="F676" t="s">
        <v>1562</v>
      </c>
      <c r="G676">
        <v>7619.2673780699997</v>
      </c>
      <c r="H676">
        <v>3606.3125</v>
      </c>
      <c r="I676">
        <v>1721.875</v>
      </c>
      <c r="J676">
        <v>1093.8125</v>
      </c>
      <c r="K676">
        <v>474.9375</v>
      </c>
      <c r="L676">
        <v>398.125</v>
      </c>
      <c r="M676">
        <v>323.625</v>
      </c>
      <c r="N676">
        <v>278.89346313476563</v>
      </c>
      <c r="O676">
        <v>761.222412109375</v>
      </c>
      <c r="P676">
        <v>373.92361976909501</v>
      </c>
      <c r="Q676">
        <v>121.5</v>
      </c>
      <c r="R676">
        <v>2965.75</v>
      </c>
      <c r="S676">
        <v>4377.75</v>
      </c>
      <c r="T676">
        <v>0</v>
      </c>
      <c r="U676">
        <v>62.4375</v>
      </c>
      <c r="V676">
        <v>91.25</v>
      </c>
      <c r="W676">
        <v>721.44451827242528</v>
      </c>
      <c r="X676">
        <v>15.49675665477216</v>
      </c>
      <c r="Y676">
        <v>77</v>
      </c>
      <c r="Z676">
        <v>2024542.9563</v>
      </c>
      <c r="AA676">
        <v>6386.51</v>
      </c>
      <c r="AB676">
        <v>488.9</v>
      </c>
      <c r="AC676">
        <v>329</v>
      </c>
      <c r="AD676">
        <v>159.9</v>
      </c>
      <c r="AE676">
        <v>1.67</v>
      </c>
      <c r="AF676">
        <v>660.55</v>
      </c>
      <c r="AG676">
        <v>5235.3900000000003</v>
      </c>
      <c r="AH676">
        <v>2020.9</v>
      </c>
      <c r="AI676">
        <v>203.6</v>
      </c>
      <c r="AJ676">
        <v>29.6</v>
      </c>
      <c r="AK676">
        <v>6.4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0</v>
      </c>
      <c r="AR676">
        <v>0</v>
      </c>
      <c r="AS676">
        <v>107.8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1.8</v>
      </c>
      <c r="BH676">
        <v>0</v>
      </c>
      <c r="BI676">
        <v>16</v>
      </c>
      <c r="BJ676">
        <v>0</v>
      </c>
      <c r="BK676">
        <v>0</v>
      </c>
      <c r="BL676">
        <v>422.2</v>
      </c>
      <c r="BM676">
        <v>2.13</v>
      </c>
      <c r="BN676">
        <v>0</v>
      </c>
      <c r="BO676">
        <v>4249.72</v>
      </c>
      <c r="BP676">
        <v>0</v>
      </c>
      <c r="BQ676">
        <v>1.99</v>
      </c>
      <c r="BR676">
        <v>923.52</v>
      </c>
      <c r="BS676">
        <v>7.35</v>
      </c>
      <c r="BT676">
        <v>497.04</v>
      </c>
      <c r="BU676">
        <v>0</v>
      </c>
      <c r="BV676">
        <v>0</v>
      </c>
      <c r="BW676">
        <v>0</v>
      </c>
      <c r="BX676">
        <v>0</v>
      </c>
      <c r="BY676">
        <v>0</v>
      </c>
      <c r="BZ676">
        <v>0</v>
      </c>
      <c r="CA676">
        <v>0</v>
      </c>
      <c r="CB676">
        <v>0</v>
      </c>
      <c r="CC676">
        <v>0</v>
      </c>
      <c r="CD676">
        <v>0</v>
      </c>
      <c r="CE676">
        <v>11</v>
      </c>
      <c r="CF676">
        <v>0</v>
      </c>
      <c r="CG676">
        <v>0</v>
      </c>
      <c r="CH676">
        <v>0</v>
      </c>
      <c r="CI676">
        <v>0</v>
      </c>
      <c r="CJ676">
        <v>0</v>
      </c>
      <c r="CK676">
        <v>1.56</v>
      </c>
      <c r="CL676">
        <v>0</v>
      </c>
      <c r="CM676">
        <v>0</v>
      </c>
      <c r="CN676">
        <v>0</v>
      </c>
      <c r="CO676">
        <v>0</v>
      </c>
      <c r="CP676">
        <v>0</v>
      </c>
      <c r="CQ676">
        <v>144.4</v>
      </c>
      <c r="CR676">
        <v>0</v>
      </c>
      <c r="CS676">
        <v>0</v>
      </c>
      <c r="CT676">
        <v>0</v>
      </c>
      <c r="CU676">
        <v>54</v>
      </c>
      <c r="CV676">
        <v>30.8</v>
      </c>
      <c r="CW676" t="s">
        <v>1570</v>
      </c>
      <c r="CX676">
        <v>7619.27</v>
      </c>
      <c r="CY676">
        <v>0</v>
      </c>
      <c r="CZ676">
        <v>0.06</v>
      </c>
      <c r="DA676">
        <v>0</v>
      </c>
      <c r="DB676">
        <v>0</v>
      </c>
      <c r="DC676">
        <v>0</v>
      </c>
      <c r="DD676">
        <v>0.02</v>
      </c>
      <c r="DE676">
        <v>0.26</v>
      </c>
      <c r="DF676">
        <v>0.02</v>
      </c>
      <c r="DG676">
        <v>0.08</v>
      </c>
      <c r="DH676">
        <v>0</v>
      </c>
      <c r="DI676">
        <v>0.04</v>
      </c>
      <c r="DJ676">
        <v>0.09</v>
      </c>
      <c r="DK676">
        <v>0.01</v>
      </c>
      <c r="DL676">
        <v>0.11</v>
      </c>
      <c r="DM676">
        <v>0.01</v>
      </c>
      <c r="DN676">
        <v>0.05</v>
      </c>
      <c r="DO676">
        <v>0</v>
      </c>
      <c r="DP676">
        <v>0</v>
      </c>
      <c r="DQ676">
        <v>0</v>
      </c>
      <c r="DR676">
        <v>0</v>
      </c>
      <c r="DS676">
        <v>0</v>
      </c>
      <c r="DT676">
        <v>0.01</v>
      </c>
      <c r="DU676">
        <v>0.2</v>
      </c>
      <c r="DV676">
        <v>0.01</v>
      </c>
      <c r="DW676">
        <v>0</v>
      </c>
      <c r="DX676">
        <v>0.01</v>
      </c>
      <c r="DY676" s="5" t="s">
        <v>1570</v>
      </c>
      <c r="DZ676" s="5" t="s">
        <v>2975</v>
      </c>
      <c r="EA676" s="5" t="s">
        <v>2977</v>
      </c>
      <c r="EB676" s="5" t="s">
        <v>2959</v>
      </c>
      <c r="EC676" s="5">
        <v>7619.2673780699997</v>
      </c>
      <c r="ED676" s="8">
        <v>4418.98611996</v>
      </c>
      <c r="EE676" s="7">
        <v>0.57999999999999996</v>
      </c>
    </row>
    <row r="677" spans="1:135">
      <c r="A677">
        <v>1</v>
      </c>
      <c r="B677" t="s">
        <v>2239</v>
      </c>
      <c r="C677" t="s">
        <v>1571</v>
      </c>
      <c r="D677" t="s">
        <v>1572</v>
      </c>
      <c r="E677" t="s">
        <v>1573</v>
      </c>
      <c r="F677" t="s">
        <v>1574</v>
      </c>
      <c r="G677">
        <v>3726.60197014</v>
      </c>
      <c r="H677">
        <v>1821.9375</v>
      </c>
      <c r="I677">
        <v>982.0625</v>
      </c>
      <c r="J677">
        <v>580.75</v>
      </c>
      <c r="K677">
        <v>207.6875</v>
      </c>
      <c r="L677">
        <v>112.625</v>
      </c>
      <c r="M677">
        <v>21.625</v>
      </c>
      <c r="N677">
        <v>159.40476989746094</v>
      </c>
      <c r="O677">
        <v>309.65899658203125</v>
      </c>
      <c r="P677">
        <v>245.79736963585864</v>
      </c>
      <c r="Q677">
        <v>22.125</v>
      </c>
      <c r="R677">
        <v>773.0625</v>
      </c>
      <c r="S677">
        <v>2512.625</v>
      </c>
      <c r="T677">
        <v>0</v>
      </c>
      <c r="U677">
        <v>369.4375</v>
      </c>
      <c r="V677">
        <v>49.4375</v>
      </c>
      <c r="W677">
        <v>693.89009108751452</v>
      </c>
      <c r="X677">
        <v>16.134118732491235</v>
      </c>
      <c r="Y677">
        <v>51</v>
      </c>
      <c r="Z677">
        <v>652723.2513</v>
      </c>
      <c r="AA677">
        <v>2247.7000000000003</v>
      </c>
      <c r="AB677">
        <v>203.12</v>
      </c>
      <c r="AC677">
        <v>133.04</v>
      </c>
      <c r="AD677">
        <v>70.08</v>
      </c>
      <c r="AE677">
        <v>0.5</v>
      </c>
      <c r="AF677">
        <v>120.59</v>
      </c>
      <c r="AG677">
        <v>1923.49</v>
      </c>
      <c r="AH677">
        <v>614.5</v>
      </c>
      <c r="AI677">
        <v>188.1</v>
      </c>
      <c r="AJ677">
        <v>1.6</v>
      </c>
      <c r="AK677">
        <v>3.2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4.5</v>
      </c>
      <c r="AR677">
        <v>0</v>
      </c>
      <c r="AS677">
        <v>137.16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0</v>
      </c>
      <c r="BI677">
        <v>0</v>
      </c>
      <c r="BJ677">
        <v>0</v>
      </c>
      <c r="BK677">
        <v>0</v>
      </c>
      <c r="BL677">
        <v>111.58</v>
      </c>
      <c r="BM677">
        <v>1.89</v>
      </c>
      <c r="BN677">
        <v>0</v>
      </c>
      <c r="BO677">
        <v>1235.9100000000001</v>
      </c>
      <c r="BP677">
        <v>49.98</v>
      </c>
      <c r="BQ677">
        <v>364.11</v>
      </c>
      <c r="BR677">
        <v>242.69</v>
      </c>
      <c r="BS677">
        <v>0</v>
      </c>
      <c r="BT677">
        <v>0</v>
      </c>
      <c r="BU677">
        <v>0</v>
      </c>
      <c r="BV677">
        <v>0</v>
      </c>
      <c r="BW677">
        <v>0</v>
      </c>
      <c r="BX677">
        <v>0</v>
      </c>
      <c r="BY677">
        <v>1.01</v>
      </c>
      <c r="BZ677">
        <v>0</v>
      </c>
      <c r="CA677">
        <v>0</v>
      </c>
      <c r="CB677">
        <v>0</v>
      </c>
      <c r="CC677">
        <v>0</v>
      </c>
      <c r="CD677">
        <v>0</v>
      </c>
      <c r="CE677">
        <v>0</v>
      </c>
      <c r="CF677">
        <v>0</v>
      </c>
      <c r="CG677">
        <v>0</v>
      </c>
      <c r="CH677">
        <v>0</v>
      </c>
      <c r="CI677">
        <v>0</v>
      </c>
      <c r="CJ677">
        <v>0</v>
      </c>
      <c r="CK677">
        <v>0</v>
      </c>
      <c r="CL677">
        <v>0</v>
      </c>
      <c r="CM677">
        <v>0</v>
      </c>
      <c r="CN677">
        <v>0</v>
      </c>
      <c r="CO677">
        <v>0</v>
      </c>
      <c r="CP677">
        <v>0</v>
      </c>
      <c r="CQ677">
        <v>21.47</v>
      </c>
      <c r="CR677">
        <v>0</v>
      </c>
      <c r="CS677">
        <v>64.45</v>
      </c>
      <c r="CT677">
        <v>12.95</v>
      </c>
      <c r="CU677">
        <v>3</v>
      </c>
      <c r="CV677">
        <v>20.400000000000002</v>
      </c>
      <c r="CW677" t="s">
        <v>1573</v>
      </c>
      <c r="CX677">
        <v>3726.6</v>
      </c>
      <c r="CY677">
        <v>0</v>
      </c>
      <c r="CZ677">
        <v>0.05</v>
      </c>
      <c r="DA677">
        <v>0</v>
      </c>
      <c r="DB677">
        <v>0</v>
      </c>
      <c r="DC677">
        <v>0</v>
      </c>
      <c r="DD677">
        <v>0.05</v>
      </c>
      <c r="DE677">
        <v>0.24</v>
      </c>
      <c r="DF677">
        <v>0.03</v>
      </c>
      <c r="DG677">
        <v>0.1</v>
      </c>
      <c r="DH677">
        <v>0</v>
      </c>
      <c r="DI677">
        <v>0</v>
      </c>
      <c r="DJ677">
        <v>0.15</v>
      </c>
      <c r="DK677">
        <v>0.12</v>
      </c>
      <c r="DL677">
        <v>0</v>
      </c>
      <c r="DM677">
        <v>0</v>
      </c>
      <c r="DN677">
        <v>0.23</v>
      </c>
      <c r="DO677">
        <v>0</v>
      </c>
      <c r="DP677">
        <v>0</v>
      </c>
      <c r="DQ677">
        <v>0</v>
      </c>
      <c r="DR677">
        <v>0</v>
      </c>
      <c r="DS677">
        <v>0</v>
      </c>
      <c r="DT677">
        <v>0</v>
      </c>
      <c r="DU677">
        <v>0.02</v>
      </c>
      <c r="DV677">
        <v>0.01</v>
      </c>
      <c r="DW677">
        <v>0</v>
      </c>
      <c r="DX677">
        <v>0</v>
      </c>
      <c r="DY677" s="5" t="s">
        <v>1573</v>
      </c>
      <c r="DZ677" s="5" t="s">
        <v>2979</v>
      </c>
      <c r="EA677" s="5" t="s">
        <v>2980</v>
      </c>
      <c r="EB677" s="5" t="s">
        <v>2959</v>
      </c>
      <c r="EC677" s="5">
        <v>3726.60197014</v>
      </c>
      <c r="ED677" s="8">
        <v>34.968712061700003</v>
      </c>
      <c r="EE677" s="7">
        <v>0.01</v>
      </c>
    </row>
    <row r="678" spans="1:135">
      <c r="A678">
        <v>1</v>
      </c>
      <c r="B678" t="s">
        <v>2239</v>
      </c>
      <c r="C678" t="s">
        <v>1571</v>
      </c>
      <c r="D678" t="s">
        <v>1572</v>
      </c>
      <c r="E678" t="s">
        <v>1575</v>
      </c>
      <c r="F678" t="s">
        <v>1576</v>
      </c>
      <c r="G678">
        <v>17898.116833200002</v>
      </c>
      <c r="H678">
        <v>8078.8125</v>
      </c>
      <c r="I678">
        <v>4519.6875</v>
      </c>
      <c r="J678">
        <v>3005.125</v>
      </c>
      <c r="K678">
        <v>1314.875</v>
      </c>
      <c r="L678">
        <v>840.0625</v>
      </c>
      <c r="M678">
        <v>140.0625</v>
      </c>
      <c r="N678">
        <v>169.77008056640625</v>
      </c>
      <c r="O678">
        <v>447.99578857421875</v>
      </c>
      <c r="P678">
        <v>279.36971578753941</v>
      </c>
      <c r="Q678">
        <v>146.5</v>
      </c>
      <c r="R678">
        <v>2263.75</v>
      </c>
      <c r="S678">
        <v>7612.9375</v>
      </c>
      <c r="T678">
        <v>3804.1875</v>
      </c>
      <c r="U678">
        <v>3452.875</v>
      </c>
      <c r="V678">
        <v>618.375</v>
      </c>
      <c r="W678">
        <v>672.38320220972093</v>
      </c>
      <c r="X678">
        <v>15.96625786130579</v>
      </c>
      <c r="Y678">
        <v>116</v>
      </c>
      <c r="Z678">
        <v>4498845.5846999995</v>
      </c>
      <c r="AA678">
        <v>14847.99</v>
      </c>
      <c r="AB678">
        <v>1151.8499999999999</v>
      </c>
      <c r="AC678">
        <v>838.5</v>
      </c>
      <c r="AD678">
        <v>313.35000000000002</v>
      </c>
      <c r="AE678">
        <v>7.1</v>
      </c>
      <c r="AF678">
        <v>773.95</v>
      </c>
      <c r="AG678">
        <v>12915.09</v>
      </c>
      <c r="AH678">
        <v>5503.8</v>
      </c>
      <c r="AI678">
        <v>369.3</v>
      </c>
      <c r="AJ678">
        <v>39.4</v>
      </c>
      <c r="AK678">
        <v>26.4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91.1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144.5</v>
      </c>
      <c r="BD678">
        <v>0</v>
      </c>
      <c r="BE678">
        <v>0</v>
      </c>
      <c r="BF678">
        <v>0</v>
      </c>
      <c r="BG678">
        <v>0</v>
      </c>
      <c r="BH678">
        <v>0</v>
      </c>
      <c r="BI678">
        <v>0</v>
      </c>
      <c r="BJ678">
        <v>0</v>
      </c>
      <c r="BK678">
        <v>0</v>
      </c>
      <c r="BL678">
        <v>259.43</v>
      </c>
      <c r="BM678">
        <v>33.880000000000003</v>
      </c>
      <c r="BN678">
        <v>0</v>
      </c>
      <c r="BO678">
        <v>11018.71</v>
      </c>
      <c r="BP678">
        <v>0</v>
      </c>
      <c r="BQ678">
        <v>508.55</v>
      </c>
      <c r="BR678">
        <v>581.02</v>
      </c>
      <c r="BS678">
        <v>4</v>
      </c>
      <c r="BT678">
        <v>818</v>
      </c>
      <c r="BU678">
        <v>0</v>
      </c>
      <c r="BV678">
        <v>0</v>
      </c>
      <c r="BW678">
        <v>0</v>
      </c>
      <c r="BX678">
        <v>0</v>
      </c>
      <c r="BY678">
        <v>0</v>
      </c>
      <c r="BZ678">
        <v>0</v>
      </c>
      <c r="CA678">
        <v>0</v>
      </c>
      <c r="CB678">
        <v>0</v>
      </c>
      <c r="CC678">
        <v>0</v>
      </c>
      <c r="CD678">
        <v>0</v>
      </c>
      <c r="CE678">
        <v>69.2</v>
      </c>
      <c r="CF678">
        <v>0</v>
      </c>
      <c r="CG678">
        <v>0</v>
      </c>
      <c r="CH678">
        <v>0</v>
      </c>
      <c r="CI678">
        <v>920.2</v>
      </c>
      <c r="CJ678">
        <v>0</v>
      </c>
      <c r="CK678">
        <v>0</v>
      </c>
      <c r="CL678">
        <v>0</v>
      </c>
      <c r="CM678">
        <v>0</v>
      </c>
      <c r="CN678">
        <v>0</v>
      </c>
      <c r="CO678">
        <v>0</v>
      </c>
      <c r="CP678">
        <v>0</v>
      </c>
      <c r="CQ678">
        <v>399.4</v>
      </c>
      <c r="CR678">
        <v>0</v>
      </c>
      <c r="CS678">
        <v>0</v>
      </c>
      <c r="CT678">
        <v>0</v>
      </c>
      <c r="CU678">
        <v>127</v>
      </c>
      <c r="CV678">
        <v>92.800000000000011</v>
      </c>
      <c r="CW678" t="s">
        <v>1575</v>
      </c>
      <c r="CX678">
        <v>17898.12</v>
      </c>
      <c r="CY678">
        <v>0.01</v>
      </c>
      <c r="CZ678">
        <v>0.05</v>
      </c>
      <c r="DA678">
        <v>0</v>
      </c>
      <c r="DB678">
        <v>0</v>
      </c>
      <c r="DC678">
        <v>0</v>
      </c>
      <c r="DD678">
        <v>0.04</v>
      </c>
      <c r="DE678">
        <v>0.28000000000000003</v>
      </c>
      <c r="DF678">
        <v>0</v>
      </c>
      <c r="DG678">
        <v>0.31</v>
      </c>
      <c r="DH678">
        <v>0</v>
      </c>
      <c r="DI678">
        <v>0.08</v>
      </c>
      <c r="DJ678">
        <v>0.03</v>
      </c>
      <c r="DK678">
        <v>0.1</v>
      </c>
      <c r="DL678">
        <v>0.01</v>
      </c>
      <c r="DM678">
        <v>0</v>
      </c>
      <c r="DN678">
        <v>0.06</v>
      </c>
      <c r="DO678">
        <v>0</v>
      </c>
      <c r="DP678">
        <v>0</v>
      </c>
      <c r="DQ678">
        <v>0</v>
      </c>
      <c r="DR678">
        <v>0</v>
      </c>
      <c r="DS678">
        <v>0</v>
      </c>
      <c r="DT678">
        <v>0</v>
      </c>
      <c r="DU678">
        <v>0.01</v>
      </c>
      <c r="DV678">
        <v>0</v>
      </c>
      <c r="DW678">
        <v>0</v>
      </c>
      <c r="DX678">
        <v>0.01</v>
      </c>
      <c r="DY678" s="5" t="s">
        <v>1575</v>
      </c>
      <c r="DZ678" s="5" t="s">
        <v>2981</v>
      </c>
      <c r="EA678" s="5" t="s">
        <v>2980</v>
      </c>
      <c r="EB678" s="5" t="s">
        <v>2959</v>
      </c>
      <c r="EC678" s="5">
        <v>17898.116833200002</v>
      </c>
      <c r="ED678" s="8">
        <v>1017.4061509403</v>
      </c>
      <c r="EE678" s="7">
        <v>0.06</v>
      </c>
    </row>
    <row r="679" spans="1:135">
      <c r="A679">
        <v>1</v>
      </c>
      <c r="B679" t="s">
        <v>2239</v>
      </c>
      <c r="C679" t="s">
        <v>1571</v>
      </c>
      <c r="D679" t="s">
        <v>1572</v>
      </c>
      <c r="E679" t="s">
        <v>1577</v>
      </c>
      <c r="F679" t="s">
        <v>1578</v>
      </c>
      <c r="G679">
        <v>990.96576562300004</v>
      </c>
      <c r="H679">
        <v>625.6875</v>
      </c>
      <c r="I679">
        <v>214.5625</v>
      </c>
      <c r="J679">
        <v>99.875</v>
      </c>
      <c r="K679">
        <v>26.5625</v>
      </c>
      <c r="L679">
        <v>14.8125</v>
      </c>
      <c r="M679">
        <v>9.5</v>
      </c>
      <c r="N679">
        <v>226.978515625</v>
      </c>
      <c r="O679">
        <v>317.52532958984375</v>
      </c>
      <c r="P679">
        <v>289.43452673121971</v>
      </c>
      <c r="Q679">
        <v>17.5625</v>
      </c>
      <c r="R679">
        <v>357.3125</v>
      </c>
      <c r="S679">
        <v>417.875</v>
      </c>
      <c r="T679">
        <v>24.75</v>
      </c>
      <c r="U679">
        <v>141.9375</v>
      </c>
      <c r="V679">
        <v>31.5625</v>
      </c>
      <c r="W679">
        <v>688.62449571356535</v>
      </c>
      <c r="X679">
        <v>15.977804462934946</v>
      </c>
      <c r="Y679">
        <v>26</v>
      </c>
      <c r="Z679">
        <v>259270.77679999999</v>
      </c>
      <c r="AA679">
        <v>755.18</v>
      </c>
      <c r="AB679">
        <v>103.25</v>
      </c>
      <c r="AC679">
        <v>103.25</v>
      </c>
      <c r="AD679">
        <v>0</v>
      </c>
      <c r="AE679">
        <v>0</v>
      </c>
      <c r="AF679">
        <v>254.78</v>
      </c>
      <c r="AG679">
        <v>397.15</v>
      </c>
      <c r="AH679">
        <v>82</v>
      </c>
      <c r="AI679">
        <v>42.2</v>
      </c>
      <c r="AJ679">
        <v>4.9000000000000004</v>
      </c>
      <c r="AK679">
        <v>0.8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63.9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  <c r="BJ679">
        <v>0</v>
      </c>
      <c r="BK679">
        <v>0</v>
      </c>
      <c r="BL679">
        <v>494.25</v>
      </c>
      <c r="BM679">
        <v>0</v>
      </c>
      <c r="BN679">
        <v>0</v>
      </c>
      <c r="BO679">
        <v>47</v>
      </c>
      <c r="BP679">
        <v>0</v>
      </c>
      <c r="BQ679">
        <v>26.08</v>
      </c>
      <c r="BR679">
        <v>0</v>
      </c>
      <c r="BS679">
        <v>0</v>
      </c>
      <c r="BT679">
        <v>10.49</v>
      </c>
      <c r="BU679">
        <v>0</v>
      </c>
      <c r="BV679">
        <v>0</v>
      </c>
      <c r="BW679">
        <v>0</v>
      </c>
      <c r="BX679">
        <v>0</v>
      </c>
      <c r="BY679">
        <v>0</v>
      </c>
      <c r="BZ679">
        <v>0</v>
      </c>
      <c r="CA679">
        <v>0</v>
      </c>
      <c r="CB679">
        <v>0</v>
      </c>
      <c r="CC679">
        <v>0</v>
      </c>
      <c r="CD679">
        <v>0</v>
      </c>
      <c r="CE679">
        <v>0</v>
      </c>
      <c r="CF679">
        <v>0</v>
      </c>
      <c r="CG679">
        <v>0</v>
      </c>
      <c r="CH679">
        <v>0</v>
      </c>
      <c r="CI679">
        <v>0</v>
      </c>
      <c r="CJ679">
        <v>0</v>
      </c>
      <c r="CK679">
        <v>0</v>
      </c>
      <c r="CL679">
        <v>0</v>
      </c>
      <c r="CM679">
        <v>0</v>
      </c>
      <c r="CN679">
        <v>0</v>
      </c>
      <c r="CO679">
        <v>0</v>
      </c>
      <c r="CP679">
        <v>0</v>
      </c>
      <c r="CQ679">
        <v>87.46</v>
      </c>
      <c r="CR679">
        <v>0</v>
      </c>
      <c r="CS679">
        <v>0</v>
      </c>
      <c r="CT679">
        <v>26</v>
      </c>
      <c r="CU679" t="s">
        <v>2241</v>
      </c>
      <c r="CV679">
        <v>10.4</v>
      </c>
      <c r="CW679" t="s">
        <v>1577</v>
      </c>
      <c r="CX679">
        <v>990.97</v>
      </c>
      <c r="CY679">
        <v>0.03</v>
      </c>
      <c r="CZ679">
        <v>0.04</v>
      </c>
      <c r="DA679">
        <v>0</v>
      </c>
      <c r="DB679">
        <v>0</v>
      </c>
      <c r="DC679">
        <v>0</v>
      </c>
      <c r="DD679">
        <v>0.16</v>
      </c>
      <c r="DE679">
        <v>0.36</v>
      </c>
      <c r="DF679">
        <v>0.05</v>
      </c>
      <c r="DG679">
        <v>0.04</v>
      </c>
      <c r="DH679">
        <v>0</v>
      </c>
      <c r="DI679">
        <v>0</v>
      </c>
      <c r="DJ679">
        <v>0.11</v>
      </c>
      <c r="DK679">
        <v>0.02</v>
      </c>
      <c r="DL679">
        <v>0.02</v>
      </c>
      <c r="DM679">
        <v>0</v>
      </c>
      <c r="DN679">
        <v>0.03</v>
      </c>
      <c r="DO679">
        <v>0</v>
      </c>
      <c r="DP679">
        <v>0</v>
      </c>
      <c r="DQ679">
        <v>0</v>
      </c>
      <c r="DR679">
        <v>0</v>
      </c>
      <c r="DS679">
        <v>0</v>
      </c>
      <c r="DT679">
        <v>0</v>
      </c>
      <c r="DU679">
        <v>0.14000000000000001</v>
      </c>
      <c r="DV679">
        <v>0</v>
      </c>
      <c r="DW679">
        <v>0</v>
      </c>
      <c r="DX679">
        <v>0</v>
      </c>
      <c r="DY679" s="5" t="s">
        <v>1577</v>
      </c>
      <c r="DZ679" s="5" t="s">
        <v>2982</v>
      </c>
      <c r="EA679" s="5" t="s">
        <v>2980</v>
      </c>
      <c r="EB679" s="5" t="s">
        <v>2959</v>
      </c>
      <c r="EC679" s="5">
        <v>990.96576562300004</v>
      </c>
      <c r="ED679" s="8">
        <v>23.44533197281454</v>
      </c>
      <c r="EE679" s="7">
        <v>0.02</v>
      </c>
    </row>
    <row r="680" spans="1:135">
      <c r="A680">
        <v>1</v>
      </c>
      <c r="B680" t="s">
        <v>2239</v>
      </c>
      <c r="C680" t="s">
        <v>1571</v>
      </c>
      <c r="D680" t="s">
        <v>1572</v>
      </c>
      <c r="E680" t="s">
        <v>1579</v>
      </c>
      <c r="F680" t="s">
        <v>1580</v>
      </c>
      <c r="G680">
        <v>4611.8317233999996</v>
      </c>
      <c r="H680">
        <v>3280.9375</v>
      </c>
      <c r="I680">
        <v>923.9375</v>
      </c>
      <c r="J680">
        <v>308.625</v>
      </c>
      <c r="K680">
        <v>69.3125</v>
      </c>
      <c r="L680">
        <v>26.9375</v>
      </c>
      <c r="M680">
        <v>1.8125</v>
      </c>
      <c r="N680">
        <v>219.24801635742188</v>
      </c>
      <c r="O680">
        <v>332.43182373046875</v>
      </c>
      <c r="P680">
        <v>290.16370191962494</v>
      </c>
      <c r="Q680">
        <v>29</v>
      </c>
      <c r="R680">
        <v>1595.0625</v>
      </c>
      <c r="S680">
        <v>2747.25</v>
      </c>
      <c r="T680">
        <v>0</v>
      </c>
      <c r="U680">
        <v>18.8125</v>
      </c>
      <c r="V680">
        <v>221.4375</v>
      </c>
      <c r="W680">
        <v>717.34925174863088</v>
      </c>
      <c r="X680">
        <v>15.745337797538362</v>
      </c>
      <c r="Y680">
        <v>111</v>
      </c>
      <c r="Z680">
        <v>974236.76260000002</v>
      </c>
      <c r="AA680">
        <v>2357.4</v>
      </c>
      <c r="AB680">
        <v>150</v>
      </c>
      <c r="AC680">
        <v>139</v>
      </c>
      <c r="AD680">
        <v>11</v>
      </c>
      <c r="AE680">
        <v>7.14</v>
      </c>
      <c r="AF680">
        <v>507.43</v>
      </c>
      <c r="AG680">
        <v>1692.83</v>
      </c>
      <c r="AH680">
        <v>569.5</v>
      </c>
      <c r="AI680">
        <v>163.1</v>
      </c>
      <c r="AJ680">
        <v>8.8000000000000007</v>
      </c>
      <c r="AK680">
        <v>16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10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1.27</v>
      </c>
      <c r="BE680">
        <v>0</v>
      </c>
      <c r="BF680">
        <v>0</v>
      </c>
      <c r="BG680">
        <v>3.55</v>
      </c>
      <c r="BH680">
        <v>1</v>
      </c>
      <c r="BI680">
        <v>430</v>
      </c>
      <c r="BJ680">
        <v>0</v>
      </c>
      <c r="BK680">
        <v>1.4</v>
      </c>
      <c r="BL680">
        <v>121.61</v>
      </c>
      <c r="BM680">
        <v>9.14</v>
      </c>
      <c r="BN680">
        <v>0</v>
      </c>
      <c r="BO680">
        <v>1260.71</v>
      </c>
      <c r="BP680">
        <v>0</v>
      </c>
      <c r="BQ680">
        <v>206.63</v>
      </c>
      <c r="BR680">
        <v>0</v>
      </c>
      <c r="BS680">
        <v>5.28</v>
      </c>
      <c r="BT680">
        <v>200.66</v>
      </c>
      <c r="BU680">
        <v>0</v>
      </c>
      <c r="BV680">
        <v>0</v>
      </c>
      <c r="BW680">
        <v>0</v>
      </c>
      <c r="BX680">
        <v>0</v>
      </c>
      <c r="BY680">
        <v>0</v>
      </c>
      <c r="BZ680">
        <v>0</v>
      </c>
      <c r="CA680">
        <v>0.68</v>
      </c>
      <c r="CB680">
        <v>0</v>
      </c>
      <c r="CC680">
        <v>0</v>
      </c>
      <c r="CD680">
        <v>0</v>
      </c>
      <c r="CE680">
        <v>0</v>
      </c>
      <c r="CF680">
        <v>0</v>
      </c>
      <c r="CG680">
        <v>3.67</v>
      </c>
      <c r="CH680">
        <v>0</v>
      </c>
      <c r="CI680">
        <v>6.78</v>
      </c>
      <c r="CJ680">
        <v>0</v>
      </c>
      <c r="CK680">
        <v>0</v>
      </c>
      <c r="CL680">
        <v>0</v>
      </c>
      <c r="CM680">
        <v>0</v>
      </c>
      <c r="CN680">
        <v>0</v>
      </c>
      <c r="CO680">
        <v>0</v>
      </c>
      <c r="CP680">
        <v>0</v>
      </c>
      <c r="CQ680">
        <v>84.88</v>
      </c>
      <c r="CR680">
        <v>0</v>
      </c>
      <c r="CS680">
        <v>10.14</v>
      </c>
      <c r="CT680">
        <v>0</v>
      </c>
      <c r="CU680" t="s">
        <v>2241</v>
      </c>
      <c r="CV680">
        <v>44.400000000000006</v>
      </c>
      <c r="CW680" t="s">
        <v>1579</v>
      </c>
      <c r="CX680">
        <v>4611.83</v>
      </c>
      <c r="CY680">
        <v>0.01</v>
      </c>
      <c r="CZ680">
        <v>0.04</v>
      </c>
      <c r="DA680">
        <v>0</v>
      </c>
      <c r="DB680">
        <v>0</v>
      </c>
      <c r="DC680">
        <v>0</v>
      </c>
      <c r="DD680">
        <v>7.0000000000000007E-2</v>
      </c>
      <c r="DE680">
        <v>0.24</v>
      </c>
      <c r="DF680">
        <v>0.02</v>
      </c>
      <c r="DG680">
        <v>0.08</v>
      </c>
      <c r="DH680">
        <v>0</v>
      </c>
      <c r="DI680">
        <v>0</v>
      </c>
      <c r="DJ680">
        <v>0.09</v>
      </c>
      <c r="DK680">
        <v>0</v>
      </c>
      <c r="DL680">
        <v>0</v>
      </c>
      <c r="DM680">
        <v>0</v>
      </c>
      <c r="DN680">
        <v>0.34</v>
      </c>
      <c r="DO680">
        <v>0</v>
      </c>
      <c r="DP680">
        <v>0</v>
      </c>
      <c r="DQ680">
        <v>0</v>
      </c>
      <c r="DR680">
        <v>0</v>
      </c>
      <c r="DS680">
        <v>0</v>
      </c>
      <c r="DT680">
        <v>0.05</v>
      </c>
      <c r="DU680">
        <v>0.04</v>
      </c>
      <c r="DV680">
        <v>0.01</v>
      </c>
      <c r="DW680">
        <v>0</v>
      </c>
      <c r="DX680">
        <v>0</v>
      </c>
      <c r="DY680" s="5" t="s">
        <v>1579</v>
      </c>
      <c r="DZ680" s="5" t="s">
        <v>2983</v>
      </c>
      <c r="EA680" s="5" t="s">
        <v>2980</v>
      </c>
      <c r="EB680" s="5" t="s">
        <v>2959</v>
      </c>
      <c r="EC680" s="5">
        <v>4611.8317233999996</v>
      </c>
      <c r="ED680" s="8">
        <v>1920.9207676523774</v>
      </c>
      <c r="EE680" s="7">
        <v>0.42</v>
      </c>
    </row>
    <row r="681" spans="1:135">
      <c r="A681">
        <v>1</v>
      </c>
      <c r="B681" t="s">
        <v>2239</v>
      </c>
      <c r="C681" t="s">
        <v>1571</v>
      </c>
      <c r="D681" t="s">
        <v>1572</v>
      </c>
      <c r="E681" t="s">
        <v>1581</v>
      </c>
      <c r="F681" t="s">
        <v>1582</v>
      </c>
      <c r="G681">
        <v>6010.4772460499998</v>
      </c>
      <c r="H681">
        <v>3194.375</v>
      </c>
      <c r="I681">
        <v>1519.6875</v>
      </c>
      <c r="J681">
        <v>811.5625</v>
      </c>
      <c r="K681">
        <v>306.0625</v>
      </c>
      <c r="L681">
        <v>161.3125</v>
      </c>
      <c r="M681">
        <v>17.4375</v>
      </c>
      <c r="N681">
        <v>147.96119689941406</v>
      </c>
      <c r="O681">
        <v>306.47076416015625</v>
      </c>
      <c r="P681">
        <v>246.48735521856344</v>
      </c>
      <c r="Q681">
        <v>46.625</v>
      </c>
      <c r="R681">
        <v>1664.5625</v>
      </c>
      <c r="S681">
        <v>3397.25</v>
      </c>
      <c r="T681">
        <v>0</v>
      </c>
      <c r="U681">
        <v>731.9375</v>
      </c>
      <c r="V681">
        <v>170.0625</v>
      </c>
      <c r="W681">
        <v>708.44891190201395</v>
      </c>
      <c r="X681">
        <v>16.000625409401415</v>
      </c>
      <c r="Y681">
        <v>49</v>
      </c>
      <c r="Z681">
        <v>1488470.5837999999</v>
      </c>
      <c r="AA681">
        <v>2417.64</v>
      </c>
      <c r="AB681">
        <v>325.58999999999997</v>
      </c>
      <c r="AC681">
        <v>127.71</v>
      </c>
      <c r="AD681">
        <v>197.88</v>
      </c>
      <c r="AE681">
        <v>4.8</v>
      </c>
      <c r="AF681">
        <v>738.39</v>
      </c>
      <c r="AG681">
        <v>1348.86</v>
      </c>
      <c r="AH681">
        <v>339.9</v>
      </c>
      <c r="AI681">
        <v>153.30000000000001</v>
      </c>
      <c r="AJ681">
        <v>13.1</v>
      </c>
      <c r="AK681">
        <v>1.6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8.1999999999999993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0</v>
      </c>
      <c r="BI681">
        <v>0</v>
      </c>
      <c r="BJ681">
        <v>0</v>
      </c>
      <c r="BK681">
        <v>0</v>
      </c>
      <c r="BL681">
        <v>51.42</v>
      </c>
      <c r="BM681">
        <v>740.2</v>
      </c>
      <c r="BN681">
        <v>0</v>
      </c>
      <c r="BO681">
        <v>981.6</v>
      </c>
      <c r="BP681">
        <v>0</v>
      </c>
      <c r="BQ681">
        <v>298</v>
      </c>
      <c r="BR681">
        <v>78</v>
      </c>
      <c r="BS681">
        <v>1</v>
      </c>
      <c r="BT681">
        <v>2</v>
      </c>
      <c r="BU681">
        <v>0</v>
      </c>
      <c r="BV681">
        <v>57.32</v>
      </c>
      <c r="BW681">
        <v>0</v>
      </c>
      <c r="BX681">
        <v>0</v>
      </c>
      <c r="BY681">
        <v>0</v>
      </c>
      <c r="BZ681">
        <v>0</v>
      </c>
      <c r="CA681">
        <v>0</v>
      </c>
      <c r="CB681">
        <v>0</v>
      </c>
      <c r="CC681">
        <v>0</v>
      </c>
      <c r="CD681">
        <v>0</v>
      </c>
      <c r="CE681">
        <v>5.6</v>
      </c>
      <c r="CF681">
        <v>0</v>
      </c>
      <c r="CG681">
        <v>2</v>
      </c>
      <c r="CH681">
        <v>0</v>
      </c>
      <c r="CI681">
        <v>0</v>
      </c>
      <c r="CJ681">
        <v>0</v>
      </c>
      <c r="CK681">
        <v>1</v>
      </c>
      <c r="CL681">
        <v>0</v>
      </c>
      <c r="CM681">
        <v>0</v>
      </c>
      <c r="CN681">
        <v>0</v>
      </c>
      <c r="CO681">
        <v>137</v>
      </c>
      <c r="CP681">
        <v>0</v>
      </c>
      <c r="CQ681">
        <v>43.7</v>
      </c>
      <c r="CR681">
        <v>5.7</v>
      </c>
      <c r="CS681">
        <v>3.9</v>
      </c>
      <c r="CT681">
        <v>1</v>
      </c>
      <c r="CU681">
        <v>47</v>
      </c>
      <c r="CV681">
        <v>19.600000000000001</v>
      </c>
      <c r="CW681" t="s">
        <v>1581</v>
      </c>
      <c r="CX681">
        <v>6010.48</v>
      </c>
      <c r="CY681">
        <v>0</v>
      </c>
      <c r="CZ681">
        <v>0.03</v>
      </c>
      <c r="DA681">
        <v>0</v>
      </c>
      <c r="DB681">
        <v>0</v>
      </c>
      <c r="DC681">
        <v>0</v>
      </c>
      <c r="DD681">
        <v>0.03</v>
      </c>
      <c r="DE681">
        <v>0.17</v>
      </c>
      <c r="DF681">
        <v>0.03</v>
      </c>
      <c r="DG681">
        <v>0.13</v>
      </c>
      <c r="DH681">
        <v>0</v>
      </c>
      <c r="DI681">
        <v>0.05</v>
      </c>
      <c r="DJ681">
        <v>0.33</v>
      </c>
      <c r="DK681">
        <v>0.01</v>
      </c>
      <c r="DL681">
        <v>0</v>
      </c>
      <c r="DM681">
        <v>0</v>
      </c>
      <c r="DN681">
        <v>0.2</v>
      </c>
      <c r="DO681">
        <v>0</v>
      </c>
      <c r="DP681">
        <v>0</v>
      </c>
      <c r="DQ681">
        <v>0</v>
      </c>
      <c r="DR681">
        <v>0</v>
      </c>
      <c r="DS681">
        <v>0</v>
      </c>
      <c r="DT681">
        <v>0</v>
      </c>
      <c r="DU681">
        <v>0.01</v>
      </c>
      <c r="DV681">
        <v>0</v>
      </c>
      <c r="DW681">
        <v>0</v>
      </c>
      <c r="DX681">
        <v>0</v>
      </c>
      <c r="DY681" s="5" t="s">
        <v>1581</v>
      </c>
      <c r="DZ681" s="5" t="s">
        <v>2984</v>
      </c>
      <c r="EA681" s="5" t="s">
        <v>2980</v>
      </c>
      <c r="EB681" s="5" t="s">
        <v>2959</v>
      </c>
      <c r="EC681" s="5">
        <v>6010.4772460499998</v>
      </c>
      <c r="ED681" s="8">
        <v>3702.9030945099998</v>
      </c>
      <c r="EE681" s="7">
        <v>0.62</v>
      </c>
    </row>
    <row r="682" spans="1:135">
      <c r="A682">
        <v>1</v>
      </c>
      <c r="B682" t="s">
        <v>2239</v>
      </c>
      <c r="C682" t="s">
        <v>1571</v>
      </c>
      <c r="D682" t="s">
        <v>1572</v>
      </c>
      <c r="E682" t="s">
        <v>1583</v>
      </c>
      <c r="F682" t="s">
        <v>1584</v>
      </c>
      <c r="G682">
        <v>6565.5110377800002</v>
      </c>
      <c r="H682">
        <v>5117.25</v>
      </c>
      <c r="I682">
        <v>1126.625</v>
      </c>
      <c r="J682">
        <v>281.4375</v>
      </c>
      <c r="K682">
        <v>36.4375</v>
      </c>
      <c r="L682">
        <v>4.8125</v>
      </c>
      <c r="M682">
        <v>0</v>
      </c>
      <c r="N682">
        <v>254.81468200683594</v>
      </c>
      <c r="O682">
        <v>366.372314453125</v>
      </c>
      <c r="P682">
        <v>309.16678180820747</v>
      </c>
      <c r="Q682">
        <v>42.1875</v>
      </c>
      <c r="R682">
        <v>1871.3125</v>
      </c>
      <c r="S682">
        <v>3536.4375</v>
      </c>
      <c r="T682">
        <v>481.75</v>
      </c>
      <c r="U682">
        <v>493.375</v>
      </c>
      <c r="V682">
        <v>141.5</v>
      </c>
      <c r="W682">
        <v>702.46001808920835</v>
      </c>
      <c r="X682">
        <v>15.762544294758891</v>
      </c>
      <c r="Y682">
        <v>60</v>
      </c>
      <c r="Z682">
        <v>2126297.5383000001</v>
      </c>
      <c r="AA682">
        <v>4020.93</v>
      </c>
      <c r="AB682">
        <v>899.78</v>
      </c>
      <c r="AC682">
        <v>535.5</v>
      </c>
      <c r="AD682">
        <v>364.28</v>
      </c>
      <c r="AE682">
        <v>0.95</v>
      </c>
      <c r="AF682">
        <v>286.43</v>
      </c>
      <c r="AG682">
        <v>2833.77</v>
      </c>
      <c r="AH682">
        <v>1570.8</v>
      </c>
      <c r="AI682">
        <v>329.7</v>
      </c>
      <c r="AJ682">
        <v>106.6</v>
      </c>
      <c r="AK682">
        <v>4.8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51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  <c r="BB682">
        <v>0</v>
      </c>
      <c r="BC682">
        <v>7.5</v>
      </c>
      <c r="BD682">
        <v>1.65</v>
      </c>
      <c r="BE682">
        <v>0</v>
      </c>
      <c r="BF682">
        <v>0</v>
      </c>
      <c r="BG682">
        <v>0</v>
      </c>
      <c r="BH682">
        <v>0</v>
      </c>
      <c r="BI682">
        <v>0</v>
      </c>
      <c r="BJ682">
        <v>0</v>
      </c>
      <c r="BK682">
        <v>0</v>
      </c>
      <c r="BL682">
        <v>127.7</v>
      </c>
      <c r="BM682">
        <v>0.78</v>
      </c>
      <c r="BN682">
        <v>243</v>
      </c>
      <c r="BO682">
        <v>824</v>
      </c>
      <c r="BP682">
        <v>170</v>
      </c>
      <c r="BQ682">
        <v>499.3</v>
      </c>
      <c r="BR682">
        <v>720</v>
      </c>
      <c r="BS682">
        <v>150</v>
      </c>
      <c r="BT682">
        <v>993.5</v>
      </c>
      <c r="BU682">
        <v>0</v>
      </c>
      <c r="BV682">
        <v>0</v>
      </c>
      <c r="BW682">
        <v>0</v>
      </c>
      <c r="BX682">
        <v>0</v>
      </c>
      <c r="BY682">
        <v>0</v>
      </c>
      <c r="BZ682">
        <v>0</v>
      </c>
      <c r="CA682">
        <v>0</v>
      </c>
      <c r="CB682">
        <v>0</v>
      </c>
      <c r="CC682">
        <v>0</v>
      </c>
      <c r="CD682">
        <v>0</v>
      </c>
      <c r="CE682">
        <v>10</v>
      </c>
      <c r="CF682">
        <v>0</v>
      </c>
      <c r="CG682">
        <v>0</v>
      </c>
      <c r="CH682">
        <v>0</v>
      </c>
      <c r="CI682">
        <v>0</v>
      </c>
      <c r="CJ682">
        <v>0</v>
      </c>
      <c r="CK682">
        <v>0</v>
      </c>
      <c r="CL682">
        <v>0</v>
      </c>
      <c r="CM682">
        <v>0</v>
      </c>
      <c r="CN682">
        <v>0</v>
      </c>
      <c r="CO682">
        <v>0</v>
      </c>
      <c r="CP682">
        <v>0</v>
      </c>
      <c r="CQ682">
        <v>205</v>
      </c>
      <c r="CR682">
        <v>0</v>
      </c>
      <c r="CS682">
        <v>0</v>
      </c>
      <c r="CT682">
        <v>17.5</v>
      </c>
      <c r="CU682">
        <v>92</v>
      </c>
      <c r="CV682">
        <v>36</v>
      </c>
      <c r="CW682" t="s">
        <v>1583</v>
      </c>
      <c r="CX682">
        <v>6565.51</v>
      </c>
      <c r="CY682">
        <v>0</v>
      </c>
      <c r="CZ682">
        <v>0.05</v>
      </c>
      <c r="DA682">
        <v>0</v>
      </c>
      <c r="DB682">
        <v>0</v>
      </c>
      <c r="DC682">
        <v>0</v>
      </c>
      <c r="DD682">
        <v>0.05</v>
      </c>
      <c r="DE682">
        <v>0.18</v>
      </c>
      <c r="DF682">
        <v>0.01</v>
      </c>
      <c r="DG682">
        <v>0.23</v>
      </c>
      <c r="DH682">
        <v>0</v>
      </c>
      <c r="DI682">
        <v>0</v>
      </c>
      <c r="DJ682">
        <v>0.13</v>
      </c>
      <c r="DK682">
        <v>0.01</v>
      </c>
      <c r="DL682">
        <v>0</v>
      </c>
      <c r="DM682">
        <v>0</v>
      </c>
      <c r="DN682">
        <v>0.31</v>
      </c>
      <c r="DO682">
        <v>0</v>
      </c>
      <c r="DP682">
        <v>0</v>
      </c>
      <c r="DQ682">
        <v>0</v>
      </c>
      <c r="DR682">
        <v>0</v>
      </c>
      <c r="DS682">
        <v>0</v>
      </c>
      <c r="DT682">
        <v>0.01</v>
      </c>
      <c r="DU682">
        <v>0.01</v>
      </c>
      <c r="DV682">
        <v>0</v>
      </c>
      <c r="DW682">
        <v>0</v>
      </c>
      <c r="DX682">
        <v>0.01</v>
      </c>
      <c r="DY682" s="5" t="s">
        <v>1583</v>
      </c>
      <c r="DZ682" s="5" t="s">
        <v>2985</v>
      </c>
      <c r="EA682" s="5" t="s">
        <v>2980</v>
      </c>
      <c r="EB682" s="5" t="s">
        <v>2959</v>
      </c>
      <c r="EC682" s="5">
        <v>6565.5110377800002</v>
      </c>
      <c r="ED682" s="8">
        <v>51.940374189000003</v>
      </c>
      <c r="EE682" s="7">
        <v>0.01</v>
      </c>
    </row>
    <row r="683" spans="1:135">
      <c r="A683">
        <v>1</v>
      </c>
      <c r="B683" t="s">
        <v>2239</v>
      </c>
      <c r="C683" t="s">
        <v>1585</v>
      </c>
      <c r="D683" t="s">
        <v>1586</v>
      </c>
      <c r="E683" t="s">
        <v>1587</v>
      </c>
      <c r="F683" t="s">
        <v>1588</v>
      </c>
      <c r="G683">
        <v>9065.94927585</v>
      </c>
      <c r="H683">
        <v>4266.1875</v>
      </c>
      <c r="I683">
        <v>2137.5</v>
      </c>
      <c r="J683">
        <v>1529.5</v>
      </c>
      <c r="K683">
        <v>606</v>
      </c>
      <c r="L683">
        <v>409.6875</v>
      </c>
      <c r="M683">
        <v>108.75</v>
      </c>
      <c r="N683">
        <v>147.04791259765625</v>
      </c>
      <c r="O683">
        <v>366.3951416015625</v>
      </c>
      <c r="P683">
        <v>203.63520250640244</v>
      </c>
      <c r="Q683">
        <v>113.5625</v>
      </c>
      <c r="R683">
        <v>797</v>
      </c>
      <c r="S683">
        <v>344.75</v>
      </c>
      <c r="T683">
        <v>2481.75</v>
      </c>
      <c r="U683">
        <v>3635.25</v>
      </c>
      <c r="V683">
        <v>1685.3125</v>
      </c>
      <c r="W683">
        <v>547.2339308864324</v>
      </c>
      <c r="X683">
        <v>16.139940198224068</v>
      </c>
      <c r="Y683">
        <v>74</v>
      </c>
      <c r="Z683">
        <v>9379147.6777999997</v>
      </c>
      <c r="AA683">
        <v>7396.17</v>
      </c>
      <c r="AB683">
        <v>2418.41</v>
      </c>
      <c r="AC683">
        <v>1974.08</v>
      </c>
      <c r="AD683">
        <v>444.33</v>
      </c>
      <c r="AE683">
        <v>2.59</v>
      </c>
      <c r="AF683">
        <v>1310.74</v>
      </c>
      <c r="AG683">
        <v>3664.43</v>
      </c>
      <c r="AH683">
        <v>2207.7000000000003</v>
      </c>
      <c r="AI683">
        <v>161.6</v>
      </c>
      <c r="AJ683">
        <v>5.2</v>
      </c>
      <c r="AK683">
        <v>52.8</v>
      </c>
      <c r="AL683">
        <v>128.30000000000001</v>
      </c>
      <c r="AM683">
        <v>0</v>
      </c>
      <c r="AN683">
        <v>0</v>
      </c>
      <c r="AO683">
        <v>0</v>
      </c>
      <c r="AP683">
        <v>0</v>
      </c>
      <c r="AQ683">
        <v>1129.3800000000001</v>
      </c>
      <c r="AR683">
        <v>0</v>
      </c>
      <c r="AS683">
        <v>184</v>
      </c>
      <c r="AT683">
        <v>0</v>
      </c>
      <c r="AU683">
        <v>0</v>
      </c>
      <c r="AV683">
        <v>0</v>
      </c>
      <c r="AW683">
        <v>4.4000000000000004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0</v>
      </c>
      <c r="BI683">
        <v>2</v>
      </c>
      <c r="BJ683">
        <v>0</v>
      </c>
      <c r="BK683">
        <v>3.05</v>
      </c>
      <c r="BL683">
        <v>1104.96</v>
      </c>
      <c r="BM683">
        <v>15.43</v>
      </c>
      <c r="BN683">
        <v>0</v>
      </c>
      <c r="BO683">
        <v>3384.68</v>
      </c>
      <c r="BP683">
        <v>0</v>
      </c>
      <c r="BQ683">
        <v>480.77</v>
      </c>
      <c r="BR683">
        <v>238</v>
      </c>
      <c r="BS683">
        <v>0</v>
      </c>
      <c r="BT683">
        <v>0</v>
      </c>
      <c r="BU683">
        <v>0</v>
      </c>
      <c r="BV683">
        <v>0</v>
      </c>
      <c r="BW683">
        <v>0</v>
      </c>
      <c r="BX683">
        <v>0</v>
      </c>
      <c r="BY683">
        <v>0</v>
      </c>
      <c r="BZ683">
        <v>0</v>
      </c>
      <c r="CA683">
        <v>0</v>
      </c>
      <c r="CB683">
        <v>0</v>
      </c>
      <c r="CC683">
        <v>0</v>
      </c>
      <c r="CD683">
        <v>0</v>
      </c>
      <c r="CE683">
        <v>118.25</v>
      </c>
      <c r="CF683">
        <v>112</v>
      </c>
      <c r="CG683">
        <v>0</v>
      </c>
      <c r="CH683">
        <v>0</v>
      </c>
      <c r="CI683">
        <v>0</v>
      </c>
      <c r="CJ683">
        <v>0</v>
      </c>
      <c r="CK683">
        <v>0</v>
      </c>
      <c r="CL683">
        <v>0</v>
      </c>
      <c r="CM683">
        <v>0</v>
      </c>
      <c r="CN683">
        <v>0</v>
      </c>
      <c r="CO683">
        <v>386.35</v>
      </c>
      <c r="CP683">
        <v>0</v>
      </c>
      <c r="CQ683">
        <v>81.11</v>
      </c>
      <c r="CR683">
        <v>0</v>
      </c>
      <c r="CS683">
        <v>23.49</v>
      </c>
      <c r="CT683">
        <v>0</v>
      </c>
      <c r="CU683">
        <v>2430</v>
      </c>
      <c r="CV683">
        <v>140.6</v>
      </c>
      <c r="CW683" t="s">
        <v>1587</v>
      </c>
      <c r="CX683">
        <v>9065.9500000000007</v>
      </c>
      <c r="CY683">
        <v>0</v>
      </c>
      <c r="CZ683">
        <v>0.39</v>
      </c>
      <c r="DA683">
        <v>0</v>
      </c>
      <c r="DB683">
        <v>0</v>
      </c>
      <c r="DC683">
        <v>0</v>
      </c>
      <c r="DD683">
        <v>0.18</v>
      </c>
      <c r="DE683">
        <v>0.13</v>
      </c>
      <c r="DF683">
        <v>0</v>
      </c>
      <c r="DG683">
        <v>0.2</v>
      </c>
      <c r="DH683">
        <v>0</v>
      </c>
      <c r="DI683">
        <v>0</v>
      </c>
      <c r="DJ683">
        <v>0</v>
      </c>
      <c r="DK683">
        <v>0.06</v>
      </c>
      <c r="DL683">
        <v>0</v>
      </c>
      <c r="DM683">
        <v>0</v>
      </c>
      <c r="DN683">
        <v>0</v>
      </c>
      <c r="DO683">
        <v>0</v>
      </c>
      <c r="DP683">
        <v>0.01</v>
      </c>
      <c r="DQ683">
        <v>0</v>
      </c>
      <c r="DR683">
        <v>0</v>
      </c>
      <c r="DS683">
        <v>0</v>
      </c>
      <c r="DT683">
        <v>0</v>
      </c>
      <c r="DU683">
        <v>0.01</v>
      </c>
      <c r="DV683">
        <v>0</v>
      </c>
      <c r="DW683">
        <v>0</v>
      </c>
      <c r="DX683">
        <v>0.02</v>
      </c>
      <c r="DY683" s="5" t="s">
        <v>1587</v>
      </c>
      <c r="DZ683" s="5" t="s">
        <v>2986</v>
      </c>
      <c r="EA683" s="5" t="s">
        <v>2987</v>
      </c>
      <c r="EB683" s="5" t="s">
        <v>2959</v>
      </c>
      <c r="EC683" s="5">
        <v>9065.94927585</v>
      </c>
      <c r="ED683" s="8">
        <v>164.82918592799999</v>
      </c>
      <c r="EE683" s="7">
        <v>0.02</v>
      </c>
    </row>
    <row r="684" spans="1:135">
      <c r="A684">
        <v>1</v>
      </c>
      <c r="B684" t="s">
        <v>2239</v>
      </c>
      <c r="C684" t="s">
        <v>1585</v>
      </c>
      <c r="D684" t="s">
        <v>1586</v>
      </c>
      <c r="E684" t="s">
        <v>1589</v>
      </c>
      <c r="F684" t="s">
        <v>1590</v>
      </c>
      <c r="G684">
        <v>986.31014806899998</v>
      </c>
      <c r="H684">
        <v>138.1875</v>
      </c>
      <c r="I684">
        <v>190.8125</v>
      </c>
      <c r="J684">
        <v>214.125</v>
      </c>
      <c r="K684">
        <v>135.3125</v>
      </c>
      <c r="L684">
        <v>179.25</v>
      </c>
      <c r="M684">
        <v>127.8125</v>
      </c>
      <c r="N684">
        <v>229.96775817871094</v>
      </c>
      <c r="O684">
        <v>391.5260009765625</v>
      </c>
      <c r="P684">
        <v>306.17108066138854</v>
      </c>
      <c r="Q684">
        <v>76.625</v>
      </c>
      <c r="R684">
        <v>0</v>
      </c>
      <c r="S684">
        <v>134.875</v>
      </c>
      <c r="T684">
        <v>123.875</v>
      </c>
      <c r="U684">
        <v>606.625</v>
      </c>
      <c r="V684">
        <v>43.5</v>
      </c>
      <c r="W684">
        <v>576.08307458335969</v>
      </c>
      <c r="X684">
        <v>15.927892402255877</v>
      </c>
      <c r="Y684">
        <v>32</v>
      </c>
      <c r="Z684">
        <v>475383.3063</v>
      </c>
      <c r="AA684">
        <v>818.33</v>
      </c>
      <c r="AB684">
        <v>208.73</v>
      </c>
      <c r="AC684">
        <v>201.33</v>
      </c>
      <c r="AD684">
        <v>7.4</v>
      </c>
      <c r="AE684">
        <v>2.68</v>
      </c>
      <c r="AF684">
        <v>122.45</v>
      </c>
      <c r="AG684">
        <v>484.47</v>
      </c>
      <c r="AH684">
        <v>195.1</v>
      </c>
      <c r="AI684">
        <v>95.8</v>
      </c>
      <c r="AJ684">
        <v>0.6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11.5</v>
      </c>
      <c r="BI684">
        <v>0</v>
      </c>
      <c r="BJ684">
        <v>0</v>
      </c>
      <c r="BK684">
        <v>1.02</v>
      </c>
      <c r="BL684">
        <v>55.64</v>
      </c>
      <c r="BM684">
        <v>11.78</v>
      </c>
      <c r="BN684">
        <v>0</v>
      </c>
      <c r="BO684">
        <v>0</v>
      </c>
      <c r="BP684">
        <v>0</v>
      </c>
      <c r="BQ684">
        <v>197.22</v>
      </c>
      <c r="BR684">
        <v>0</v>
      </c>
      <c r="BS684">
        <v>0</v>
      </c>
      <c r="BT684">
        <v>0</v>
      </c>
      <c r="BU684">
        <v>0</v>
      </c>
      <c r="BV684">
        <v>0</v>
      </c>
      <c r="BW684">
        <v>0</v>
      </c>
      <c r="BX684">
        <v>0</v>
      </c>
      <c r="BY684">
        <v>0</v>
      </c>
      <c r="BZ684">
        <v>0</v>
      </c>
      <c r="CA684">
        <v>0</v>
      </c>
      <c r="CB684">
        <v>0</v>
      </c>
      <c r="CC684">
        <v>0</v>
      </c>
      <c r="CD684">
        <v>0</v>
      </c>
      <c r="CE684">
        <v>0</v>
      </c>
      <c r="CF684">
        <v>0</v>
      </c>
      <c r="CG684">
        <v>0</v>
      </c>
      <c r="CH684">
        <v>0</v>
      </c>
      <c r="CI684">
        <v>1</v>
      </c>
      <c r="CJ684">
        <v>0</v>
      </c>
      <c r="CK684">
        <v>0</v>
      </c>
      <c r="CL684">
        <v>0</v>
      </c>
      <c r="CM684">
        <v>0</v>
      </c>
      <c r="CN684">
        <v>516.32000000000005</v>
      </c>
      <c r="CO684">
        <v>0</v>
      </c>
      <c r="CP684">
        <v>0</v>
      </c>
      <c r="CQ684">
        <v>3.8</v>
      </c>
      <c r="CR684">
        <v>0</v>
      </c>
      <c r="CS684">
        <v>20.05</v>
      </c>
      <c r="CT684">
        <v>0</v>
      </c>
      <c r="CU684">
        <v>111</v>
      </c>
      <c r="CV684">
        <v>38.4</v>
      </c>
      <c r="CW684" t="s">
        <v>1589</v>
      </c>
      <c r="CX684">
        <v>986.31</v>
      </c>
      <c r="CY684">
        <v>0.11</v>
      </c>
      <c r="CZ684">
        <v>0.06</v>
      </c>
      <c r="DA684">
        <v>0</v>
      </c>
      <c r="DB684">
        <v>0</v>
      </c>
      <c r="DC684">
        <v>0.01</v>
      </c>
      <c r="DD684">
        <v>0.42</v>
      </c>
      <c r="DE684">
        <v>7.0000000000000007E-2</v>
      </c>
      <c r="DF684">
        <v>0.06</v>
      </c>
      <c r="DG684">
        <v>0.13</v>
      </c>
      <c r="DH684">
        <v>0</v>
      </c>
      <c r="DI684">
        <v>0</v>
      </c>
      <c r="DJ684">
        <v>0</v>
      </c>
      <c r="DK684">
        <v>0.04</v>
      </c>
      <c r="DL684">
        <v>0</v>
      </c>
      <c r="DM684">
        <v>0</v>
      </c>
      <c r="DN684">
        <v>0.01</v>
      </c>
      <c r="DO684">
        <v>0</v>
      </c>
      <c r="DP684">
        <v>0.01</v>
      </c>
      <c r="DQ684">
        <v>0</v>
      </c>
      <c r="DR684">
        <v>0</v>
      </c>
      <c r="DS684">
        <v>0</v>
      </c>
      <c r="DT684">
        <v>0.03</v>
      </c>
      <c r="DU684">
        <v>0.05</v>
      </c>
      <c r="DV684">
        <v>0</v>
      </c>
      <c r="DW684">
        <v>0</v>
      </c>
      <c r="DX684">
        <v>0</v>
      </c>
      <c r="DY684" s="5" t="s">
        <v>1589</v>
      </c>
      <c r="DZ684" s="5" t="s">
        <v>2988</v>
      </c>
      <c r="EA684" s="5" t="s">
        <v>2987</v>
      </c>
      <c r="EB684" s="5" t="s">
        <v>2959</v>
      </c>
      <c r="EC684" s="5">
        <v>986.31014806899998</v>
      </c>
      <c r="ED684" s="8">
        <v>152.8326477466</v>
      </c>
      <c r="EE684" s="7">
        <v>0.15</v>
      </c>
    </row>
    <row r="685" spans="1:135">
      <c r="A685">
        <v>1</v>
      </c>
      <c r="B685" t="s">
        <v>2239</v>
      </c>
      <c r="C685" t="s">
        <v>1585</v>
      </c>
      <c r="D685" t="s">
        <v>1586</v>
      </c>
      <c r="E685" t="s">
        <v>1591</v>
      </c>
      <c r="F685" t="s">
        <v>1536</v>
      </c>
      <c r="G685">
        <v>802.04302804199995</v>
      </c>
      <c r="H685">
        <v>325.3125</v>
      </c>
      <c r="I685">
        <v>237.625</v>
      </c>
      <c r="J685">
        <v>154.125</v>
      </c>
      <c r="K685">
        <v>55.125</v>
      </c>
      <c r="L685">
        <v>24.5</v>
      </c>
      <c r="M685">
        <v>5.625</v>
      </c>
      <c r="N685">
        <v>217.57664489746094</v>
      </c>
      <c r="O685">
        <v>330.34515380859375</v>
      </c>
      <c r="P685">
        <v>289.52985333642306</v>
      </c>
      <c r="Q685">
        <v>92.875</v>
      </c>
      <c r="R685">
        <v>0</v>
      </c>
      <c r="S685">
        <v>5.8125</v>
      </c>
      <c r="T685">
        <v>93.3125</v>
      </c>
      <c r="U685">
        <v>273.5</v>
      </c>
      <c r="V685">
        <v>336.8125</v>
      </c>
      <c r="W685">
        <v>574.83876500857627</v>
      </c>
      <c r="X685">
        <v>15.919977389677218</v>
      </c>
      <c r="Y685">
        <v>39</v>
      </c>
      <c r="Z685">
        <v>659063.39240000001</v>
      </c>
      <c r="AA685">
        <v>574.93000000000006</v>
      </c>
      <c r="AB685">
        <v>47.51</v>
      </c>
      <c r="AC685">
        <v>38.1</v>
      </c>
      <c r="AD685">
        <v>9.41</v>
      </c>
      <c r="AE685">
        <v>1.35</v>
      </c>
      <c r="AF685">
        <v>261.01</v>
      </c>
      <c r="AG685">
        <v>265.06</v>
      </c>
      <c r="AH685">
        <v>489.3</v>
      </c>
      <c r="AI685">
        <v>70.600000000000009</v>
      </c>
      <c r="AJ685">
        <v>0.4</v>
      </c>
      <c r="AK685">
        <v>40.800000000000004</v>
      </c>
      <c r="AL685">
        <v>18.5</v>
      </c>
      <c r="AM685">
        <v>0</v>
      </c>
      <c r="AN685">
        <v>0</v>
      </c>
      <c r="AO685">
        <v>0</v>
      </c>
      <c r="AP685">
        <v>0</v>
      </c>
      <c r="AQ685">
        <v>1.7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27.93</v>
      </c>
      <c r="BI685">
        <v>0</v>
      </c>
      <c r="BJ685">
        <v>0</v>
      </c>
      <c r="BK685">
        <v>6</v>
      </c>
      <c r="BL685">
        <v>135.44999999999999</v>
      </c>
      <c r="BM685">
        <v>4.05</v>
      </c>
      <c r="BN685">
        <v>0</v>
      </c>
      <c r="BO685">
        <v>228.81</v>
      </c>
      <c r="BP685">
        <v>0</v>
      </c>
      <c r="BQ685">
        <v>45.9</v>
      </c>
      <c r="BR685">
        <v>0</v>
      </c>
      <c r="BS685">
        <v>0</v>
      </c>
      <c r="BT685">
        <v>0</v>
      </c>
      <c r="BU685">
        <v>0</v>
      </c>
      <c r="BV685">
        <v>0</v>
      </c>
      <c r="BW685">
        <v>0</v>
      </c>
      <c r="BX685">
        <v>0</v>
      </c>
      <c r="BY685">
        <v>0</v>
      </c>
      <c r="BZ685">
        <v>0</v>
      </c>
      <c r="CA685">
        <v>0</v>
      </c>
      <c r="CB685">
        <v>0</v>
      </c>
      <c r="CC685">
        <v>0</v>
      </c>
      <c r="CD685">
        <v>0</v>
      </c>
      <c r="CE685">
        <v>43.26</v>
      </c>
      <c r="CF685">
        <v>0</v>
      </c>
      <c r="CG685">
        <v>4.24</v>
      </c>
      <c r="CH685">
        <v>0</v>
      </c>
      <c r="CI685">
        <v>1.83</v>
      </c>
      <c r="CJ685">
        <v>0</v>
      </c>
      <c r="CK685">
        <v>0</v>
      </c>
      <c r="CL685">
        <v>0</v>
      </c>
      <c r="CM685">
        <v>0</v>
      </c>
      <c r="CN685">
        <v>0</v>
      </c>
      <c r="CO685">
        <v>0</v>
      </c>
      <c r="CP685">
        <v>0</v>
      </c>
      <c r="CQ685">
        <v>51.6</v>
      </c>
      <c r="CR685">
        <v>0</v>
      </c>
      <c r="CS685">
        <v>5.66</v>
      </c>
      <c r="CT685">
        <v>0</v>
      </c>
      <c r="CU685">
        <v>83</v>
      </c>
      <c r="CV685">
        <v>35.1</v>
      </c>
      <c r="CW685" t="s">
        <v>1591</v>
      </c>
      <c r="CX685">
        <v>802.04</v>
      </c>
      <c r="CY685">
        <v>0.3</v>
      </c>
      <c r="CZ685">
        <v>0.19</v>
      </c>
      <c r="DA685">
        <v>0</v>
      </c>
      <c r="DB685">
        <v>0</v>
      </c>
      <c r="DC685">
        <v>0</v>
      </c>
      <c r="DD685">
        <v>0.32</v>
      </c>
      <c r="DE685">
        <v>0.1</v>
      </c>
      <c r="DF685">
        <v>7.0000000000000007E-2</v>
      </c>
      <c r="DG685">
        <v>0</v>
      </c>
      <c r="DH685">
        <v>0</v>
      </c>
      <c r="DI685">
        <v>0</v>
      </c>
      <c r="DJ685">
        <v>0</v>
      </c>
      <c r="DK685">
        <v>0.01</v>
      </c>
      <c r="DL685">
        <v>0</v>
      </c>
      <c r="DM685">
        <v>0</v>
      </c>
      <c r="DN685">
        <v>0</v>
      </c>
      <c r="DO685">
        <v>0</v>
      </c>
      <c r="DP685">
        <v>0.01</v>
      </c>
      <c r="DQ685">
        <v>0</v>
      </c>
      <c r="DR685">
        <v>0</v>
      </c>
      <c r="DS685">
        <v>0</v>
      </c>
      <c r="DT685">
        <v>0</v>
      </c>
      <c r="DU685">
        <v>0.01</v>
      </c>
      <c r="DV685">
        <v>0</v>
      </c>
      <c r="DW685">
        <v>0</v>
      </c>
      <c r="DX685">
        <v>0</v>
      </c>
      <c r="DY685" s="5" t="s">
        <v>1591</v>
      </c>
      <c r="DZ685" s="5" t="s">
        <v>2963</v>
      </c>
      <c r="EA685" s="5" t="s">
        <v>2987</v>
      </c>
      <c r="EB685" s="5" t="s">
        <v>2959</v>
      </c>
      <c r="EC685" s="5">
        <v>802.04302804199995</v>
      </c>
      <c r="ED685" s="8">
        <v>0.88455669536296</v>
      </c>
      <c r="EE685" s="7">
        <v>0</v>
      </c>
    </row>
    <row r="686" spans="1:135">
      <c r="A686">
        <v>1</v>
      </c>
      <c r="B686" t="s">
        <v>2239</v>
      </c>
      <c r="C686" t="s">
        <v>1585</v>
      </c>
      <c r="D686" t="s">
        <v>1586</v>
      </c>
      <c r="E686" t="s">
        <v>1592</v>
      </c>
      <c r="F686" t="s">
        <v>1593</v>
      </c>
      <c r="G686">
        <v>3110.8313083799999</v>
      </c>
      <c r="H686">
        <v>2138.5</v>
      </c>
      <c r="I686">
        <v>674.3125</v>
      </c>
      <c r="J686">
        <v>238.8125</v>
      </c>
      <c r="K686">
        <v>48.1875</v>
      </c>
      <c r="L686">
        <v>11.1875</v>
      </c>
      <c r="M686">
        <v>0.1875</v>
      </c>
      <c r="N686">
        <v>294.79446411132813</v>
      </c>
      <c r="O686">
        <v>412.8946533203125</v>
      </c>
      <c r="P686">
        <v>340.27294238189046</v>
      </c>
      <c r="Q686">
        <v>23.5625</v>
      </c>
      <c r="R686">
        <v>70.5</v>
      </c>
      <c r="S686">
        <v>1252.8125</v>
      </c>
      <c r="T686">
        <v>262.5625</v>
      </c>
      <c r="U686">
        <v>1477.3125</v>
      </c>
      <c r="V686">
        <v>24.4375</v>
      </c>
      <c r="W686">
        <v>611.90029131089909</v>
      </c>
      <c r="X686">
        <v>15.684481366147665</v>
      </c>
      <c r="Y686">
        <v>77</v>
      </c>
      <c r="Z686">
        <v>1406541.2182</v>
      </c>
      <c r="AA686">
        <v>2240.7400000000002</v>
      </c>
      <c r="AB686">
        <v>854.26</v>
      </c>
      <c r="AC686">
        <v>854.26</v>
      </c>
      <c r="AD686">
        <v>0</v>
      </c>
      <c r="AE686">
        <v>1.88</v>
      </c>
      <c r="AF686">
        <v>182.66</v>
      </c>
      <c r="AG686">
        <v>1201.94</v>
      </c>
      <c r="AH686">
        <v>530.9</v>
      </c>
      <c r="AI686">
        <v>265.60000000000002</v>
      </c>
      <c r="AJ686">
        <v>4.9000000000000004</v>
      </c>
      <c r="AK686">
        <v>17.600000000000001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4.9800000000000004</v>
      </c>
      <c r="AT686">
        <v>0</v>
      </c>
      <c r="AU686">
        <v>0</v>
      </c>
      <c r="AV686">
        <v>0</v>
      </c>
      <c r="AW686">
        <v>5.22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0</v>
      </c>
      <c r="BI686">
        <v>0</v>
      </c>
      <c r="BJ686">
        <v>0</v>
      </c>
      <c r="BK686">
        <v>0</v>
      </c>
      <c r="BL686">
        <v>148.31</v>
      </c>
      <c r="BM686">
        <v>1.98</v>
      </c>
      <c r="BN686">
        <v>439.86</v>
      </c>
      <c r="BO686">
        <v>726.52</v>
      </c>
      <c r="BP686">
        <v>0</v>
      </c>
      <c r="BQ686">
        <v>683.43</v>
      </c>
      <c r="BR686">
        <v>0</v>
      </c>
      <c r="BS686">
        <v>13.7</v>
      </c>
      <c r="BT686">
        <v>129</v>
      </c>
      <c r="BU686">
        <v>0</v>
      </c>
      <c r="BV686">
        <v>0</v>
      </c>
      <c r="BW686">
        <v>0</v>
      </c>
      <c r="BX686">
        <v>0</v>
      </c>
      <c r="BY686">
        <v>0</v>
      </c>
      <c r="BZ686">
        <v>0</v>
      </c>
      <c r="CA686">
        <v>0</v>
      </c>
      <c r="CB686">
        <v>0</v>
      </c>
      <c r="CC686">
        <v>0</v>
      </c>
      <c r="CD686">
        <v>0</v>
      </c>
      <c r="CE686">
        <v>65.08</v>
      </c>
      <c r="CF686">
        <v>0</v>
      </c>
      <c r="CG686">
        <v>18.580000000000002</v>
      </c>
      <c r="CH686">
        <v>0</v>
      </c>
      <c r="CI686">
        <v>0</v>
      </c>
      <c r="CJ686">
        <v>0</v>
      </c>
      <c r="CK686">
        <v>0</v>
      </c>
      <c r="CL686">
        <v>0</v>
      </c>
      <c r="CM686">
        <v>0</v>
      </c>
      <c r="CN686">
        <v>0</v>
      </c>
      <c r="CO686">
        <v>0</v>
      </c>
      <c r="CP686">
        <v>0</v>
      </c>
      <c r="CQ686">
        <v>0</v>
      </c>
      <c r="CR686">
        <v>0</v>
      </c>
      <c r="CS686">
        <v>4.08</v>
      </c>
      <c r="CT686">
        <v>0</v>
      </c>
      <c r="CU686">
        <v>146</v>
      </c>
      <c r="CV686">
        <v>53.9</v>
      </c>
      <c r="CW686" t="s">
        <v>1592</v>
      </c>
      <c r="CX686">
        <v>3110.83</v>
      </c>
      <c r="CY686">
        <v>0.01</v>
      </c>
      <c r="CZ686">
        <v>0.28999999999999998</v>
      </c>
      <c r="DA686">
        <v>0</v>
      </c>
      <c r="DB686">
        <v>0</v>
      </c>
      <c r="DC686">
        <v>0</v>
      </c>
      <c r="DD686">
        <v>7.0000000000000007E-2</v>
      </c>
      <c r="DE686">
        <v>0.21</v>
      </c>
      <c r="DF686">
        <v>0.01</v>
      </c>
      <c r="DG686">
        <v>0.35</v>
      </c>
      <c r="DH686">
        <v>0</v>
      </c>
      <c r="DI686">
        <v>0</v>
      </c>
      <c r="DJ686">
        <v>0</v>
      </c>
      <c r="DK686">
        <v>0.05</v>
      </c>
      <c r="DL686">
        <v>0</v>
      </c>
      <c r="DM686">
        <v>0</v>
      </c>
      <c r="DN686">
        <v>0.01</v>
      </c>
      <c r="DO686">
        <v>0</v>
      </c>
      <c r="DP686">
        <v>0</v>
      </c>
      <c r="DQ686">
        <v>0</v>
      </c>
      <c r="DR686">
        <v>0</v>
      </c>
      <c r="DS686">
        <v>0</v>
      </c>
      <c r="DT686">
        <v>0</v>
      </c>
      <c r="DU686">
        <v>0</v>
      </c>
      <c r="DV686">
        <v>0</v>
      </c>
      <c r="DW686">
        <v>0</v>
      </c>
      <c r="DX686">
        <v>0</v>
      </c>
      <c r="DY686" s="5" t="s">
        <v>1592</v>
      </c>
      <c r="DZ686" s="5" t="s">
        <v>2989</v>
      </c>
      <c r="EA686" s="5" t="s">
        <v>2987</v>
      </c>
      <c r="EB686" s="5" t="s">
        <v>2959</v>
      </c>
      <c r="EC686" s="5">
        <v>3110.8313083799999</v>
      </c>
      <c r="ED686" s="8">
        <v>67.150132147400001</v>
      </c>
      <c r="EE686" s="7">
        <v>0.02</v>
      </c>
    </row>
    <row r="687" spans="1:135">
      <c r="A687">
        <v>1</v>
      </c>
      <c r="B687" t="s">
        <v>2239</v>
      </c>
      <c r="C687" t="s">
        <v>1585</v>
      </c>
      <c r="D687" t="s">
        <v>1586</v>
      </c>
      <c r="E687" t="s">
        <v>1594</v>
      </c>
      <c r="F687" t="s">
        <v>1595</v>
      </c>
      <c r="G687">
        <v>9415.2454478899999</v>
      </c>
      <c r="H687">
        <v>5118.1875</v>
      </c>
      <c r="I687">
        <v>1726.4375</v>
      </c>
      <c r="J687">
        <v>1360.875</v>
      </c>
      <c r="K687">
        <v>636.9375</v>
      </c>
      <c r="L687">
        <v>458.0625</v>
      </c>
      <c r="M687">
        <v>108.25</v>
      </c>
      <c r="N687">
        <v>159.9913330078125</v>
      </c>
      <c r="O687">
        <v>330</v>
      </c>
      <c r="P687">
        <v>214.00642199006839</v>
      </c>
      <c r="Q687">
        <v>176.0625</v>
      </c>
      <c r="R687">
        <v>313</v>
      </c>
      <c r="S687">
        <v>636.375</v>
      </c>
      <c r="T687">
        <v>992.625</v>
      </c>
      <c r="U687">
        <v>5214.875</v>
      </c>
      <c r="V687">
        <v>2075.8125</v>
      </c>
      <c r="W687">
        <v>546.19524028803869</v>
      </c>
      <c r="X687">
        <v>16.211850895282332</v>
      </c>
      <c r="Y687">
        <v>128</v>
      </c>
      <c r="Z687">
        <v>10957799.659499999</v>
      </c>
      <c r="AA687">
        <v>8686.2100000000009</v>
      </c>
      <c r="AB687">
        <v>5061.59</v>
      </c>
      <c r="AC687">
        <v>3916.74</v>
      </c>
      <c r="AD687">
        <v>1144.8499999999999</v>
      </c>
      <c r="AE687">
        <v>6.84</v>
      </c>
      <c r="AF687">
        <v>1124.24</v>
      </c>
      <c r="AG687">
        <v>2493.54</v>
      </c>
      <c r="AH687">
        <v>1337.6</v>
      </c>
      <c r="AI687">
        <v>350.9</v>
      </c>
      <c r="AJ687">
        <v>15.2</v>
      </c>
      <c r="AK687">
        <v>23.2</v>
      </c>
      <c r="AL687">
        <v>2091.38</v>
      </c>
      <c r="AM687">
        <v>75.600000000000009</v>
      </c>
      <c r="AN687">
        <v>0</v>
      </c>
      <c r="AO687">
        <v>0</v>
      </c>
      <c r="AP687">
        <v>0</v>
      </c>
      <c r="AQ687">
        <v>727.53</v>
      </c>
      <c r="AR687">
        <v>0</v>
      </c>
      <c r="AS687">
        <v>650.74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354.45</v>
      </c>
      <c r="BH687">
        <v>9.2900000000000009</v>
      </c>
      <c r="BI687">
        <v>0</v>
      </c>
      <c r="BJ687">
        <v>0</v>
      </c>
      <c r="BK687">
        <v>0</v>
      </c>
      <c r="BL687">
        <v>303.28000000000003</v>
      </c>
      <c r="BM687">
        <v>0</v>
      </c>
      <c r="BN687">
        <v>265</v>
      </c>
      <c r="BO687">
        <v>1290.43</v>
      </c>
      <c r="BP687">
        <v>0</v>
      </c>
      <c r="BQ687">
        <v>495.21</v>
      </c>
      <c r="BR687">
        <v>14.4</v>
      </c>
      <c r="BS687">
        <v>0</v>
      </c>
      <c r="BT687">
        <v>4</v>
      </c>
      <c r="BU687">
        <v>0</v>
      </c>
      <c r="BV687">
        <v>0</v>
      </c>
      <c r="BW687">
        <v>0</v>
      </c>
      <c r="BX687">
        <v>0</v>
      </c>
      <c r="BY687">
        <v>0</v>
      </c>
      <c r="BZ687">
        <v>0</v>
      </c>
      <c r="CA687">
        <v>82</v>
      </c>
      <c r="CB687">
        <v>0</v>
      </c>
      <c r="CC687">
        <v>0</v>
      </c>
      <c r="CD687">
        <v>110</v>
      </c>
      <c r="CE687">
        <v>539.33000000000004</v>
      </c>
      <c r="CF687">
        <v>37</v>
      </c>
      <c r="CG687">
        <v>90.81</v>
      </c>
      <c r="CH687">
        <v>0</v>
      </c>
      <c r="CI687">
        <v>11</v>
      </c>
      <c r="CJ687">
        <v>0</v>
      </c>
      <c r="CK687">
        <v>0</v>
      </c>
      <c r="CL687">
        <v>0</v>
      </c>
      <c r="CM687">
        <v>0</v>
      </c>
      <c r="CN687">
        <v>389.5</v>
      </c>
      <c r="CO687">
        <v>900</v>
      </c>
      <c r="CP687">
        <v>52.5</v>
      </c>
      <c r="CQ687">
        <v>0</v>
      </c>
      <c r="CR687">
        <v>0</v>
      </c>
      <c r="CS687">
        <v>1.01</v>
      </c>
      <c r="CT687">
        <v>191.75</v>
      </c>
      <c r="CU687">
        <v>3493</v>
      </c>
      <c r="CV687">
        <v>217.6</v>
      </c>
      <c r="CW687" t="s">
        <v>1594</v>
      </c>
      <c r="CX687">
        <v>9415.25</v>
      </c>
      <c r="CY687">
        <v>0.04</v>
      </c>
      <c r="CZ687">
        <v>0.52</v>
      </c>
      <c r="DA687">
        <v>0.02</v>
      </c>
      <c r="DB687">
        <v>0</v>
      </c>
      <c r="DC687">
        <v>0.03</v>
      </c>
      <c r="DD687">
        <v>0.17</v>
      </c>
      <c r="DE687">
        <v>0.1</v>
      </c>
      <c r="DF687">
        <v>0.01</v>
      </c>
      <c r="DG687">
        <v>0.04</v>
      </c>
      <c r="DH687">
        <v>0</v>
      </c>
      <c r="DI687">
        <v>0</v>
      </c>
      <c r="DJ687">
        <v>0</v>
      </c>
      <c r="DK687">
        <v>0.02</v>
      </c>
      <c r="DL687">
        <v>0</v>
      </c>
      <c r="DM687">
        <v>0</v>
      </c>
      <c r="DN687">
        <v>0</v>
      </c>
      <c r="DO687">
        <v>0</v>
      </c>
      <c r="DP687">
        <v>0.01</v>
      </c>
      <c r="DQ687">
        <v>0</v>
      </c>
      <c r="DR687">
        <v>0.01</v>
      </c>
      <c r="DS687">
        <v>0</v>
      </c>
      <c r="DT687">
        <v>0.01</v>
      </c>
      <c r="DU687">
        <v>0.02</v>
      </c>
      <c r="DV687">
        <v>0</v>
      </c>
      <c r="DW687">
        <v>0</v>
      </c>
      <c r="DX687">
        <v>0</v>
      </c>
      <c r="DY687" s="5" t="s">
        <v>1594</v>
      </c>
      <c r="DZ687" s="5" t="s">
        <v>2990</v>
      </c>
      <c r="EA687" s="5" t="s">
        <v>2987</v>
      </c>
      <c r="EB687" s="5" t="s">
        <v>2959</v>
      </c>
      <c r="EC687" s="5">
        <v>9415.2454478899999</v>
      </c>
      <c r="ED687" s="8">
        <v>396.02408777160002</v>
      </c>
      <c r="EE687" s="7">
        <v>0.04</v>
      </c>
    </row>
    <row r="688" spans="1:135">
      <c r="A688">
        <v>1</v>
      </c>
      <c r="B688" t="s">
        <v>2239</v>
      </c>
      <c r="C688" t="s">
        <v>1585</v>
      </c>
      <c r="D688" t="s">
        <v>1586</v>
      </c>
      <c r="E688" t="s">
        <v>1596</v>
      </c>
      <c r="F688" t="s">
        <v>119</v>
      </c>
      <c r="G688">
        <v>9854.0768515899999</v>
      </c>
      <c r="H688">
        <v>6836.75</v>
      </c>
      <c r="I688">
        <v>1868.5625</v>
      </c>
      <c r="J688">
        <v>819.125</v>
      </c>
      <c r="K688">
        <v>234.75</v>
      </c>
      <c r="L688">
        <v>88.4375</v>
      </c>
      <c r="M688">
        <v>7.3125</v>
      </c>
      <c r="N688">
        <v>230</v>
      </c>
      <c r="O688">
        <v>405.4422607421875</v>
      </c>
      <c r="P688">
        <v>281.21552057932564</v>
      </c>
      <c r="Q688">
        <v>850.625</v>
      </c>
      <c r="R688">
        <v>226.375</v>
      </c>
      <c r="S688">
        <v>7437.625</v>
      </c>
      <c r="T688">
        <v>128.0625</v>
      </c>
      <c r="U688">
        <v>1149.625</v>
      </c>
      <c r="V688">
        <v>62.625</v>
      </c>
      <c r="W688">
        <v>587.68453532400156</v>
      </c>
      <c r="X688">
        <v>15.924101250087208</v>
      </c>
      <c r="Y688">
        <v>38</v>
      </c>
      <c r="Z688">
        <v>3346403.6450999998</v>
      </c>
      <c r="AA688">
        <v>10175.300000000001</v>
      </c>
      <c r="AB688">
        <v>945.47</v>
      </c>
      <c r="AC688">
        <v>871.22</v>
      </c>
      <c r="AD688">
        <v>74.25</v>
      </c>
      <c r="AE688">
        <v>0.31</v>
      </c>
      <c r="AF688">
        <v>215.35</v>
      </c>
      <c r="AG688">
        <v>9014.17</v>
      </c>
      <c r="AH688">
        <v>3770</v>
      </c>
      <c r="AI688">
        <v>82.5</v>
      </c>
      <c r="AJ688">
        <v>43.3</v>
      </c>
      <c r="AK688">
        <v>104</v>
      </c>
      <c r="AL688">
        <v>132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0</v>
      </c>
      <c r="BI688">
        <v>0</v>
      </c>
      <c r="BJ688">
        <v>0</v>
      </c>
      <c r="BK688">
        <v>0</v>
      </c>
      <c r="BL688">
        <v>33.35</v>
      </c>
      <c r="BM688">
        <v>0</v>
      </c>
      <c r="BN688">
        <v>0</v>
      </c>
      <c r="BO688">
        <v>8284.09</v>
      </c>
      <c r="BP688">
        <v>0</v>
      </c>
      <c r="BQ688">
        <v>11.93</v>
      </c>
      <c r="BR688">
        <v>0</v>
      </c>
      <c r="BS688">
        <v>35.700000000000003</v>
      </c>
      <c r="BT688">
        <v>596.18000000000006</v>
      </c>
      <c r="BU688">
        <v>0</v>
      </c>
      <c r="BV688">
        <v>0</v>
      </c>
      <c r="BW688">
        <v>0</v>
      </c>
      <c r="BX688">
        <v>0</v>
      </c>
      <c r="BY688">
        <v>0</v>
      </c>
      <c r="BZ688">
        <v>0</v>
      </c>
      <c r="CA688">
        <v>0</v>
      </c>
      <c r="CB688">
        <v>0</v>
      </c>
      <c r="CC688">
        <v>0</v>
      </c>
      <c r="CD688">
        <v>0</v>
      </c>
      <c r="CE688">
        <v>0</v>
      </c>
      <c r="CF688">
        <v>0</v>
      </c>
      <c r="CG688">
        <v>0</v>
      </c>
      <c r="CH688">
        <v>0</v>
      </c>
      <c r="CI688">
        <v>0</v>
      </c>
      <c r="CJ688">
        <v>0</v>
      </c>
      <c r="CK688">
        <v>0</v>
      </c>
      <c r="CL688">
        <v>0</v>
      </c>
      <c r="CM688">
        <v>0</v>
      </c>
      <c r="CN688">
        <v>0</v>
      </c>
      <c r="CO688">
        <v>0</v>
      </c>
      <c r="CP688">
        <v>0</v>
      </c>
      <c r="CQ688">
        <v>112.8</v>
      </c>
      <c r="CR688">
        <v>0</v>
      </c>
      <c r="CS688">
        <v>967</v>
      </c>
      <c r="CT688">
        <v>2.25</v>
      </c>
      <c r="CU688" t="s">
        <v>2241</v>
      </c>
      <c r="CV688">
        <v>64.599999999999994</v>
      </c>
      <c r="CW688" t="s">
        <v>1596</v>
      </c>
      <c r="CX688">
        <v>9854.08</v>
      </c>
      <c r="CY688">
        <v>0.01</v>
      </c>
      <c r="CZ688">
        <v>7.0000000000000007E-2</v>
      </c>
      <c r="DA688">
        <v>0</v>
      </c>
      <c r="DB688">
        <v>0</v>
      </c>
      <c r="DC688">
        <v>0</v>
      </c>
      <c r="DD688">
        <v>0.02</v>
      </c>
      <c r="DE688">
        <v>0.4</v>
      </c>
      <c r="DF688">
        <v>0</v>
      </c>
      <c r="DG688">
        <v>0.37</v>
      </c>
      <c r="DH688">
        <v>0</v>
      </c>
      <c r="DI688">
        <v>0</v>
      </c>
      <c r="DJ688">
        <v>0</v>
      </c>
      <c r="DK688">
        <v>0.05</v>
      </c>
      <c r="DL688">
        <v>0</v>
      </c>
      <c r="DM688">
        <v>0</v>
      </c>
      <c r="DN688">
        <v>0</v>
      </c>
      <c r="DO688">
        <v>0</v>
      </c>
      <c r="DP688">
        <v>0</v>
      </c>
      <c r="DQ688">
        <v>0</v>
      </c>
      <c r="DR688">
        <v>0</v>
      </c>
      <c r="DS688">
        <v>0</v>
      </c>
      <c r="DT688">
        <v>0</v>
      </c>
      <c r="DU688">
        <v>0</v>
      </c>
      <c r="DV688">
        <v>0</v>
      </c>
      <c r="DW688">
        <v>0</v>
      </c>
      <c r="DX688">
        <v>7.0000000000000007E-2</v>
      </c>
      <c r="DY688" s="5" t="s">
        <v>1596</v>
      </c>
      <c r="DZ688" s="5" t="s">
        <v>2277</v>
      </c>
      <c r="EA688" s="5" t="s">
        <v>2987</v>
      </c>
      <c r="EB688" s="5" t="s">
        <v>2959</v>
      </c>
      <c r="EC688" s="5">
        <v>9854.0768515899999</v>
      </c>
      <c r="ED688" s="8">
        <v>114.272600884</v>
      </c>
      <c r="EE688" s="7">
        <v>0.01</v>
      </c>
    </row>
    <row r="689" spans="1:135">
      <c r="A689">
        <v>1</v>
      </c>
      <c r="B689" t="s">
        <v>2239</v>
      </c>
      <c r="C689" t="s">
        <v>1585</v>
      </c>
      <c r="D689" t="s">
        <v>1586</v>
      </c>
      <c r="E689" t="s">
        <v>1597</v>
      </c>
      <c r="F689" t="s">
        <v>1598</v>
      </c>
      <c r="G689">
        <v>4764.0479578499999</v>
      </c>
      <c r="H689">
        <v>2175.9375</v>
      </c>
      <c r="I689">
        <v>1195.5</v>
      </c>
      <c r="J689">
        <v>802.375</v>
      </c>
      <c r="K689">
        <v>332.9375</v>
      </c>
      <c r="L689">
        <v>225.6875</v>
      </c>
      <c r="M689">
        <v>31.8125</v>
      </c>
      <c r="N689">
        <v>232.37800598144531</v>
      </c>
      <c r="O689">
        <v>492.77828979492188</v>
      </c>
      <c r="P689">
        <v>375.95679241215851</v>
      </c>
      <c r="Q689">
        <v>0</v>
      </c>
      <c r="R689">
        <v>5.9375</v>
      </c>
      <c r="S689">
        <v>836.1875</v>
      </c>
      <c r="T689">
        <v>175.9375</v>
      </c>
      <c r="U689">
        <v>3373.75</v>
      </c>
      <c r="V689">
        <v>372.4375</v>
      </c>
      <c r="W689">
        <v>604.02828802351212</v>
      </c>
      <c r="X689">
        <v>15.627288758265982</v>
      </c>
      <c r="Y689">
        <v>150</v>
      </c>
      <c r="Z689">
        <v>1385532.0998</v>
      </c>
      <c r="AA689">
        <v>2079.81</v>
      </c>
      <c r="AB689">
        <v>461.25</v>
      </c>
      <c r="AC689">
        <v>330.38</v>
      </c>
      <c r="AD689">
        <v>130.87</v>
      </c>
      <c r="AE689">
        <v>4.38</v>
      </c>
      <c r="AF689">
        <v>875.39</v>
      </c>
      <c r="AG689">
        <v>738.79</v>
      </c>
      <c r="AH689">
        <v>544.29999999999995</v>
      </c>
      <c r="AI689">
        <v>78.900000000000006</v>
      </c>
      <c r="AJ689">
        <v>1.5</v>
      </c>
      <c r="AK689">
        <v>24</v>
      </c>
      <c r="AL689">
        <v>67.849999999999994</v>
      </c>
      <c r="AM689">
        <v>0</v>
      </c>
      <c r="AN689">
        <v>0</v>
      </c>
      <c r="AO689">
        <v>0</v>
      </c>
      <c r="AP689">
        <v>0</v>
      </c>
      <c r="AQ689">
        <v>15</v>
      </c>
      <c r="AR689">
        <v>0</v>
      </c>
      <c r="AS689">
        <v>35.21</v>
      </c>
      <c r="AT689">
        <v>16.080000000000002</v>
      </c>
      <c r="AU689">
        <v>0</v>
      </c>
      <c r="AV689">
        <v>0</v>
      </c>
      <c r="AW689">
        <v>10.79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3.2</v>
      </c>
      <c r="BF689">
        <v>0</v>
      </c>
      <c r="BG689">
        <v>6.2</v>
      </c>
      <c r="BH689">
        <v>31.52</v>
      </c>
      <c r="BI689">
        <v>0</v>
      </c>
      <c r="BJ689">
        <v>0</v>
      </c>
      <c r="BK689">
        <v>36.36</v>
      </c>
      <c r="BL689">
        <v>541.13</v>
      </c>
      <c r="BM689">
        <v>129.4</v>
      </c>
      <c r="BN689">
        <v>0</v>
      </c>
      <c r="BO689">
        <v>979.2</v>
      </c>
      <c r="BP689">
        <v>0</v>
      </c>
      <c r="BQ689">
        <v>49.62</v>
      </c>
      <c r="BR689">
        <v>0</v>
      </c>
      <c r="BS689">
        <v>0</v>
      </c>
      <c r="BT689">
        <v>27.26</v>
      </c>
      <c r="BU689">
        <v>0</v>
      </c>
      <c r="BV689">
        <v>0</v>
      </c>
      <c r="BW689">
        <v>0</v>
      </c>
      <c r="BX689">
        <v>0</v>
      </c>
      <c r="BY689">
        <v>0</v>
      </c>
      <c r="BZ689">
        <v>0</v>
      </c>
      <c r="CA689">
        <v>0</v>
      </c>
      <c r="CB689">
        <v>10</v>
      </c>
      <c r="CC689">
        <v>12.16</v>
      </c>
      <c r="CD689">
        <v>0</v>
      </c>
      <c r="CE689">
        <v>28.62</v>
      </c>
      <c r="CF689">
        <v>0</v>
      </c>
      <c r="CG689">
        <v>0</v>
      </c>
      <c r="CH689">
        <v>0</v>
      </c>
      <c r="CI689">
        <v>0</v>
      </c>
      <c r="CJ689">
        <v>0</v>
      </c>
      <c r="CK689">
        <v>2.2000000000000002</v>
      </c>
      <c r="CL689">
        <v>0</v>
      </c>
      <c r="CM689">
        <v>0</v>
      </c>
      <c r="CN689">
        <v>1</v>
      </c>
      <c r="CO689">
        <v>0</v>
      </c>
      <c r="CP689">
        <v>3</v>
      </c>
      <c r="CQ689">
        <v>53.49</v>
      </c>
      <c r="CR689">
        <v>0</v>
      </c>
      <c r="CS689">
        <v>17.47</v>
      </c>
      <c r="CT689">
        <v>3.05</v>
      </c>
      <c r="CU689">
        <v>290</v>
      </c>
      <c r="CV689">
        <v>120</v>
      </c>
      <c r="CW689" t="s">
        <v>1597</v>
      </c>
      <c r="CX689">
        <v>4764.05</v>
      </c>
      <c r="CY689">
        <v>0.03</v>
      </c>
      <c r="CZ689">
        <v>0.12</v>
      </c>
      <c r="DA689">
        <v>0</v>
      </c>
      <c r="DB689">
        <v>0.01</v>
      </c>
      <c r="DC689">
        <v>0</v>
      </c>
      <c r="DD689">
        <v>0.23</v>
      </c>
      <c r="DE689">
        <v>0.11</v>
      </c>
      <c r="DF689">
        <v>0.03</v>
      </c>
      <c r="DG689">
        <v>0.34</v>
      </c>
      <c r="DH689">
        <v>0</v>
      </c>
      <c r="DI689">
        <v>0</v>
      </c>
      <c r="DJ689">
        <v>0.01</v>
      </c>
      <c r="DK689">
        <v>0.08</v>
      </c>
      <c r="DL689">
        <v>0</v>
      </c>
      <c r="DM689">
        <v>0</v>
      </c>
      <c r="DN689">
        <v>0</v>
      </c>
      <c r="DO689">
        <v>0</v>
      </c>
      <c r="DP689">
        <v>0</v>
      </c>
      <c r="DQ689">
        <v>0</v>
      </c>
      <c r="DR689">
        <v>0</v>
      </c>
      <c r="DS689">
        <v>0</v>
      </c>
      <c r="DT689">
        <v>0.01</v>
      </c>
      <c r="DU689">
        <v>0.01</v>
      </c>
      <c r="DV689">
        <v>0</v>
      </c>
      <c r="DW689">
        <v>0</v>
      </c>
      <c r="DX689">
        <v>0</v>
      </c>
      <c r="DY689" s="5" t="s">
        <v>1597</v>
      </c>
      <c r="DZ689" s="5" t="s">
        <v>2991</v>
      </c>
      <c r="EA689" s="5" t="s">
        <v>2987</v>
      </c>
      <c r="EB689" s="5" t="s">
        <v>2959</v>
      </c>
      <c r="EC689" s="5">
        <v>4764.0479578499999</v>
      </c>
      <c r="ED689" s="8">
        <v>124.22517449668401</v>
      </c>
      <c r="EE689" s="7">
        <v>0.03</v>
      </c>
    </row>
    <row r="690" spans="1:135">
      <c r="A690">
        <v>1</v>
      </c>
      <c r="B690" t="s">
        <v>2239</v>
      </c>
      <c r="C690" t="s">
        <v>1585</v>
      </c>
      <c r="D690" t="s">
        <v>1586</v>
      </c>
      <c r="E690" t="s">
        <v>1599</v>
      </c>
      <c r="F690" t="s">
        <v>1600</v>
      </c>
      <c r="G690">
        <v>10156.777027599999</v>
      </c>
      <c r="H690">
        <v>5853.6875</v>
      </c>
      <c r="I690">
        <v>2196.6875</v>
      </c>
      <c r="J690">
        <v>1311.6875</v>
      </c>
      <c r="K690">
        <v>501.3125</v>
      </c>
      <c r="L690">
        <v>255.6875</v>
      </c>
      <c r="M690">
        <v>36.5625</v>
      </c>
      <c r="N690">
        <v>199.19981384277344</v>
      </c>
      <c r="O690">
        <v>461.39486694335938</v>
      </c>
      <c r="P690">
        <v>320.51508670017841</v>
      </c>
      <c r="Q690">
        <v>380.5</v>
      </c>
      <c r="R690">
        <v>293.625</v>
      </c>
      <c r="S690">
        <v>1800.3125</v>
      </c>
      <c r="T690">
        <v>1055.875</v>
      </c>
      <c r="U690">
        <v>6436.3125</v>
      </c>
      <c r="V690">
        <v>189</v>
      </c>
      <c r="W690">
        <v>586.42013760677446</v>
      </c>
      <c r="X690">
        <v>15.844693154124512</v>
      </c>
      <c r="Y690">
        <v>57</v>
      </c>
      <c r="Z690">
        <v>5152097.4973999998</v>
      </c>
      <c r="AA690">
        <v>8214.91</v>
      </c>
      <c r="AB690">
        <v>1262.33</v>
      </c>
      <c r="AC690">
        <v>1249.77</v>
      </c>
      <c r="AD690">
        <v>12.56</v>
      </c>
      <c r="AE690">
        <v>7</v>
      </c>
      <c r="AF690">
        <v>773.88</v>
      </c>
      <c r="AG690">
        <v>6171.7</v>
      </c>
      <c r="AH690">
        <v>3848.1</v>
      </c>
      <c r="AI690">
        <v>315.10000000000002</v>
      </c>
      <c r="AJ690">
        <v>0</v>
      </c>
      <c r="AK690">
        <v>185.6</v>
      </c>
      <c r="AL690">
        <v>134.05000000000001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142.97</v>
      </c>
      <c r="AT690">
        <v>0</v>
      </c>
      <c r="AU690">
        <v>0</v>
      </c>
      <c r="AV690">
        <v>0</v>
      </c>
      <c r="AW690">
        <v>31.88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0</v>
      </c>
      <c r="BI690">
        <v>0</v>
      </c>
      <c r="BJ690">
        <v>0</v>
      </c>
      <c r="BK690">
        <v>0</v>
      </c>
      <c r="BL690">
        <v>422.04</v>
      </c>
      <c r="BM690">
        <v>4.9800000000000004</v>
      </c>
      <c r="BN690">
        <v>0</v>
      </c>
      <c r="BO690">
        <v>6029.87</v>
      </c>
      <c r="BP690">
        <v>0</v>
      </c>
      <c r="BQ690">
        <v>94.97</v>
      </c>
      <c r="BR690">
        <v>818.51</v>
      </c>
      <c r="BS690">
        <v>0</v>
      </c>
      <c r="BT690">
        <v>2.1</v>
      </c>
      <c r="BU690">
        <v>0</v>
      </c>
      <c r="BV690">
        <v>0</v>
      </c>
      <c r="BW690">
        <v>0</v>
      </c>
      <c r="BX690">
        <v>0</v>
      </c>
      <c r="BY690">
        <v>0</v>
      </c>
      <c r="BZ690">
        <v>0</v>
      </c>
      <c r="CA690">
        <v>0</v>
      </c>
      <c r="CB690">
        <v>0</v>
      </c>
      <c r="CC690">
        <v>0</v>
      </c>
      <c r="CD690">
        <v>0</v>
      </c>
      <c r="CE690">
        <v>10.56</v>
      </c>
      <c r="CF690">
        <v>0</v>
      </c>
      <c r="CG690">
        <v>5.98</v>
      </c>
      <c r="CH690">
        <v>0</v>
      </c>
      <c r="CI690">
        <v>0</v>
      </c>
      <c r="CJ690">
        <v>0</v>
      </c>
      <c r="CK690">
        <v>0</v>
      </c>
      <c r="CL690">
        <v>0</v>
      </c>
      <c r="CM690">
        <v>0</v>
      </c>
      <c r="CN690">
        <v>18.02</v>
      </c>
      <c r="CO690">
        <v>475.3</v>
      </c>
      <c r="CP690">
        <v>0</v>
      </c>
      <c r="CQ690">
        <v>0</v>
      </c>
      <c r="CR690">
        <v>1</v>
      </c>
      <c r="CS690">
        <v>22.68</v>
      </c>
      <c r="CT690">
        <v>0</v>
      </c>
      <c r="CU690">
        <v>550</v>
      </c>
      <c r="CV690">
        <v>119.7</v>
      </c>
      <c r="CW690" t="s">
        <v>1599</v>
      </c>
      <c r="CX690">
        <v>10156.780000000001</v>
      </c>
      <c r="CY690">
        <v>0.01</v>
      </c>
      <c r="CZ690">
        <v>0.28999999999999998</v>
      </c>
      <c r="DA690">
        <v>0</v>
      </c>
      <c r="DB690">
        <v>0.01</v>
      </c>
      <c r="DC690">
        <v>0</v>
      </c>
      <c r="DD690">
        <v>0.08</v>
      </c>
      <c r="DE690">
        <v>0.17</v>
      </c>
      <c r="DF690">
        <v>0.01</v>
      </c>
      <c r="DG690">
        <v>0.31</v>
      </c>
      <c r="DH690">
        <v>0</v>
      </c>
      <c r="DI690">
        <v>0</v>
      </c>
      <c r="DJ690">
        <v>0.01</v>
      </c>
      <c r="DK690">
        <v>0.05</v>
      </c>
      <c r="DL690">
        <v>0</v>
      </c>
      <c r="DM690">
        <v>0</v>
      </c>
      <c r="DN690">
        <v>0</v>
      </c>
      <c r="DO690">
        <v>0</v>
      </c>
      <c r="DP690">
        <v>0</v>
      </c>
      <c r="DQ690">
        <v>0</v>
      </c>
      <c r="DR690">
        <v>0.01</v>
      </c>
      <c r="DS690">
        <v>0</v>
      </c>
      <c r="DT690">
        <v>0.01</v>
      </c>
      <c r="DU690">
        <v>0.01</v>
      </c>
      <c r="DV690">
        <v>0</v>
      </c>
      <c r="DW690">
        <v>0</v>
      </c>
      <c r="DX690">
        <v>0.04</v>
      </c>
      <c r="DY690" s="5" t="s">
        <v>1599</v>
      </c>
      <c r="DZ690" s="5" t="s">
        <v>2992</v>
      </c>
      <c r="EA690" s="5" t="s">
        <v>2987</v>
      </c>
      <c r="EB690" s="5" t="s">
        <v>2959</v>
      </c>
      <c r="EC690" s="5">
        <v>10156.777027599999</v>
      </c>
      <c r="ED690" s="8">
        <v>274.38229574299999</v>
      </c>
      <c r="EE690" s="7">
        <v>0.03</v>
      </c>
    </row>
    <row r="691" spans="1:135">
      <c r="A691">
        <v>1</v>
      </c>
      <c r="B691" t="s">
        <v>2239</v>
      </c>
      <c r="C691" t="s">
        <v>1585</v>
      </c>
      <c r="D691" t="s">
        <v>1586</v>
      </c>
      <c r="E691" t="s">
        <v>1601</v>
      </c>
      <c r="F691" t="s">
        <v>1523</v>
      </c>
      <c r="G691">
        <v>7272.7633759099999</v>
      </c>
      <c r="H691">
        <v>3187.5</v>
      </c>
      <c r="I691">
        <v>1718.4375</v>
      </c>
      <c r="J691">
        <v>1176.0625</v>
      </c>
      <c r="K691">
        <v>546.625</v>
      </c>
      <c r="L691">
        <v>497.6875</v>
      </c>
      <c r="M691">
        <v>146.4375</v>
      </c>
      <c r="N691">
        <v>223.22343444824219</v>
      </c>
      <c r="O691">
        <v>371.08059692382813</v>
      </c>
      <c r="P691">
        <v>307.57514861743738</v>
      </c>
      <c r="Q691">
        <v>18.9375</v>
      </c>
      <c r="R691">
        <v>2538.75</v>
      </c>
      <c r="S691">
        <v>68</v>
      </c>
      <c r="T691">
        <v>3370.4375</v>
      </c>
      <c r="U691">
        <v>1080.4375</v>
      </c>
      <c r="V691">
        <v>196.1875</v>
      </c>
      <c r="W691">
        <v>602.53891495248411</v>
      </c>
      <c r="X691">
        <v>15.809670739461428</v>
      </c>
      <c r="Y691">
        <v>76</v>
      </c>
      <c r="Z691">
        <v>2452592.5665000002</v>
      </c>
      <c r="AA691">
        <v>5342.57</v>
      </c>
      <c r="AB691">
        <v>1300.3900000000001</v>
      </c>
      <c r="AC691">
        <v>978.69</v>
      </c>
      <c r="AD691">
        <v>321.7</v>
      </c>
      <c r="AE691">
        <v>0.3</v>
      </c>
      <c r="AF691">
        <v>340.87</v>
      </c>
      <c r="AG691">
        <v>3701.01</v>
      </c>
      <c r="AH691">
        <v>1510.5</v>
      </c>
      <c r="AI691">
        <v>360.4</v>
      </c>
      <c r="AJ691">
        <v>3</v>
      </c>
      <c r="AK691">
        <v>19.2</v>
      </c>
      <c r="AL691">
        <v>20.400000000000002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225.82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253.39</v>
      </c>
      <c r="BD691">
        <v>0</v>
      </c>
      <c r="BE691">
        <v>0</v>
      </c>
      <c r="BF691">
        <v>0</v>
      </c>
      <c r="BG691">
        <v>0</v>
      </c>
      <c r="BH691">
        <v>0</v>
      </c>
      <c r="BI691">
        <v>0</v>
      </c>
      <c r="BJ691">
        <v>0</v>
      </c>
      <c r="BK691">
        <v>0</v>
      </c>
      <c r="BL691">
        <v>42.45</v>
      </c>
      <c r="BM691">
        <v>6.6</v>
      </c>
      <c r="BN691">
        <v>0</v>
      </c>
      <c r="BO691">
        <v>2883.5</v>
      </c>
      <c r="BP691">
        <v>0</v>
      </c>
      <c r="BQ691">
        <v>730.6</v>
      </c>
      <c r="BR691">
        <v>0</v>
      </c>
      <c r="BS691">
        <v>0</v>
      </c>
      <c r="BT691">
        <v>85</v>
      </c>
      <c r="BU691">
        <v>0</v>
      </c>
      <c r="BV691">
        <v>0</v>
      </c>
      <c r="BW691">
        <v>0</v>
      </c>
      <c r="BX691">
        <v>0</v>
      </c>
      <c r="BY691">
        <v>0</v>
      </c>
      <c r="BZ691">
        <v>0</v>
      </c>
      <c r="CA691">
        <v>0</v>
      </c>
      <c r="CB691">
        <v>0</v>
      </c>
      <c r="CC691">
        <v>0</v>
      </c>
      <c r="CD691">
        <v>0</v>
      </c>
      <c r="CE691">
        <v>56.05</v>
      </c>
      <c r="CF691">
        <v>0</v>
      </c>
      <c r="CG691">
        <v>458</v>
      </c>
      <c r="CH691">
        <v>0</v>
      </c>
      <c r="CI691">
        <v>0</v>
      </c>
      <c r="CJ691">
        <v>0</v>
      </c>
      <c r="CK691">
        <v>0</v>
      </c>
      <c r="CL691">
        <v>0</v>
      </c>
      <c r="CM691">
        <v>0</v>
      </c>
      <c r="CN691">
        <v>0</v>
      </c>
      <c r="CO691">
        <v>0</v>
      </c>
      <c r="CP691">
        <v>0</v>
      </c>
      <c r="CQ691">
        <v>344</v>
      </c>
      <c r="CR691">
        <v>0</v>
      </c>
      <c r="CS691">
        <v>236.76</v>
      </c>
      <c r="CT691">
        <v>0</v>
      </c>
      <c r="CU691">
        <v>273</v>
      </c>
      <c r="CV691">
        <v>83.600000000000009</v>
      </c>
      <c r="CW691" t="s">
        <v>1601</v>
      </c>
      <c r="CX691">
        <v>7272.76</v>
      </c>
      <c r="CY691">
        <v>0.01</v>
      </c>
      <c r="CZ691">
        <v>0.32</v>
      </c>
      <c r="DA691">
        <v>0</v>
      </c>
      <c r="DB691">
        <v>0.03</v>
      </c>
      <c r="DC691">
        <v>0</v>
      </c>
      <c r="DD691">
        <v>0.03</v>
      </c>
      <c r="DE691">
        <v>0.12</v>
      </c>
      <c r="DF691">
        <v>0</v>
      </c>
      <c r="DG691">
        <v>0.38</v>
      </c>
      <c r="DH691">
        <v>0</v>
      </c>
      <c r="DI691">
        <v>0</v>
      </c>
      <c r="DJ691">
        <v>0.04</v>
      </c>
      <c r="DK691">
        <v>0.05</v>
      </c>
      <c r="DL691">
        <v>0</v>
      </c>
      <c r="DM691">
        <v>0</v>
      </c>
      <c r="DN691">
        <v>0</v>
      </c>
      <c r="DO691">
        <v>0</v>
      </c>
      <c r="DP691">
        <v>0</v>
      </c>
      <c r="DQ691">
        <v>0</v>
      </c>
      <c r="DR691">
        <v>0</v>
      </c>
      <c r="DS691">
        <v>0</v>
      </c>
      <c r="DT691">
        <v>0.01</v>
      </c>
      <c r="DU691">
        <v>0.01</v>
      </c>
      <c r="DV691">
        <v>0</v>
      </c>
      <c r="DW691">
        <v>0</v>
      </c>
      <c r="DX691">
        <v>0</v>
      </c>
      <c r="DY691" s="5" t="s">
        <v>1601</v>
      </c>
      <c r="DZ691" s="5" t="s">
        <v>2957</v>
      </c>
      <c r="EA691" s="5" t="s">
        <v>2987</v>
      </c>
      <c r="EB691" s="5" t="s">
        <v>2959</v>
      </c>
      <c r="EC691" s="5">
        <v>7272.7633759099999</v>
      </c>
      <c r="ED691" s="8">
        <v>310.61936363082958</v>
      </c>
      <c r="EE691" s="7">
        <v>0.04</v>
      </c>
    </row>
    <row r="692" spans="1:135">
      <c r="A692">
        <v>1</v>
      </c>
      <c r="B692" t="s">
        <v>2239</v>
      </c>
      <c r="C692" t="s">
        <v>1585</v>
      </c>
      <c r="D692" t="s">
        <v>1586</v>
      </c>
      <c r="E692" t="s">
        <v>1602</v>
      </c>
      <c r="F692" t="s">
        <v>1603</v>
      </c>
      <c r="G692">
        <v>2550.1887177200001</v>
      </c>
      <c r="H692">
        <v>1048.4375</v>
      </c>
      <c r="I692">
        <v>770.625</v>
      </c>
      <c r="J692">
        <v>507.875</v>
      </c>
      <c r="K692">
        <v>138.125</v>
      </c>
      <c r="L692">
        <v>77.125</v>
      </c>
      <c r="M692">
        <v>7.5</v>
      </c>
      <c r="N692">
        <v>269.93099975585938</v>
      </c>
      <c r="O692">
        <v>495.3740234375</v>
      </c>
      <c r="P692">
        <v>387.29742687630704</v>
      </c>
      <c r="Q692">
        <v>22.5</v>
      </c>
      <c r="R692">
        <v>1059.6875</v>
      </c>
      <c r="S692">
        <v>25.9375</v>
      </c>
      <c r="T692">
        <v>307.25</v>
      </c>
      <c r="U692">
        <v>1048.5</v>
      </c>
      <c r="V692">
        <v>85.8125</v>
      </c>
      <c r="W692">
        <v>620.99539181802584</v>
      </c>
      <c r="X692">
        <v>15.517339020025981</v>
      </c>
      <c r="Y692">
        <v>120</v>
      </c>
      <c r="Z692">
        <v>1003921.8361</v>
      </c>
      <c r="AA692">
        <v>2594.44</v>
      </c>
      <c r="AB692">
        <v>573.22</v>
      </c>
      <c r="AC692">
        <v>373.26</v>
      </c>
      <c r="AD692">
        <v>199.96</v>
      </c>
      <c r="AE692">
        <v>0.94</v>
      </c>
      <c r="AF692">
        <v>605.30999999999995</v>
      </c>
      <c r="AG692">
        <v>1414.97</v>
      </c>
      <c r="AH692">
        <v>571.9</v>
      </c>
      <c r="AI692">
        <v>162.4</v>
      </c>
      <c r="AJ692">
        <v>1.4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25.75</v>
      </c>
      <c r="AT692">
        <v>0</v>
      </c>
      <c r="AU692">
        <v>0</v>
      </c>
      <c r="AV692">
        <v>0</v>
      </c>
      <c r="AW692">
        <v>5.98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0</v>
      </c>
      <c r="BI692">
        <v>0</v>
      </c>
      <c r="BJ692">
        <v>0</v>
      </c>
      <c r="BK692">
        <v>8</v>
      </c>
      <c r="BL692">
        <v>460.31</v>
      </c>
      <c r="BM692">
        <v>8</v>
      </c>
      <c r="BN692">
        <v>0</v>
      </c>
      <c r="BO692">
        <v>934.06</v>
      </c>
      <c r="BP692">
        <v>0</v>
      </c>
      <c r="BQ692">
        <v>103.78</v>
      </c>
      <c r="BR692">
        <v>0</v>
      </c>
      <c r="BS692">
        <v>0</v>
      </c>
      <c r="BT692">
        <v>0</v>
      </c>
      <c r="BU692">
        <v>0</v>
      </c>
      <c r="BV692">
        <v>0</v>
      </c>
      <c r="BW692">
        <v>0</v>
      </c>
      <c r="BX692">
        <v>0</v>
      </c>
      <c r="BY692">
        <v>0</v>
      </c>
      <c r="BZ692">
        <v>0</v>
      </c>
      <c r="CA692">
        <v>0</v>
      </c>
      <c r="CB692">
        <v>0</v>
      </c>
      <c r="CC692">
        <v>0</v>
      </c>
      <c r="CD692">
        <v>0</v>
      </c>
      <c r="CE692">
        <v>10.15</v>
      </c>
      <c r="CF692">
        <v>0</v>
      </c>
      <c r="CG692">
        <v>0</v>
      </c>
      <c r="CH692">
        <v>0</v>
      </c>
      <c r="CI692">
        <v>0</v>
      </c>
      <c r="CJ692">
        <v>0</v>
      </c>
      <c r="CK692">
        <v>0</v>
      </c>
      <c r="CL692">
        <v>0</v>
      </c>
      <c r="CM692">
        <v>0</v>
      </c>
      <c r="CN692">
        <v>0</v>
      </c>
      <c r="CO692">
        <v>0</v>
      </c>
      <c r="CP692">
        <v>0</v>
      </c>
      <c r="CQ692">
        <v>861.42</v>
      </c>
      <c r="CR692">
        <v>0</v>
      </c>
      <c r="CS692">
        <v>0</v>
      </c>
      <c r="CT692">
        <v>176.99</v>
      </c>
      <c r="CU692">
        <v>109</v>
      </c>
      <c r="CV692">
        <v>72</v>
      </c>
      <c r="CW692" t="s">
        <v>1602</v>
      </c>
      <c r="CX692">
        <v>2550.19</v>
      </c>
      <c r="CY692">
        <v>0.03</v>
      </c>
      <c r="CZ692">
        <v>0.14000000000000001</v>
      </c>
      <c r="DA692">
        <v>0</v>
      </c>
      <c r="DB692">
        <v>0</v>
      </c>
      <c r="DC692">
        <v>0</v>
      </c>
      <c r="DD692">
        <v>0.23</v>
      </c>
      <c r="DE692">
        <v>0.23</v>
      </c>
      <c r="DF692">
        <v>0.02</v>
      </c>
      <c r="DG692">
        <v>0.24</v>
      </c>
      <c r="DH692">
        <v>0</v>
      </c>
      <c r="DI692">
        <v>0</v>
      </c>
      <c r="DJ692">
        <v>0.03</v>
      </c>
      <c r="DK692">
        <v>0.02</v>
      </c>
      <c r="DL692">
        <v>0</v>
      </c>
      <c r="DM692">
        <v>0</v>
      </c>
      <c r="DN692">
        <v>0.06</v>
      </c>
      <c r="DO692">
        <v>0</v>
      </c>
      <c r="DP692">
        <v>0</v>
      </c>
      <c r="DQ692">
        <v>0</v>
      </c>
      <c r="DR692">
        <v>0</v>
      </c>
      <c r="DS692">
        <v>0</v>
      </c>
      <c r="DT692">
        <v>0.01</v>
      </c>
      <c r="DU692">
        <v>0</v>
      </c>
      <c r="DV692">
        <v>0</v>
      </c>
      <c r="DW692">
        <v>0</v>
      </c>
      <c r="DX692">
        <v>0</v>
      </c>
      <c r="DY692" s="5" t="s">
        <v>1602</v>
      </c>
      <c r="DZ692" s="5" t="s">
        <v>2993</v>
      </c>
      <c r="EA692" s="5" t="s">
        <v>2987</v>
      </c>
      <c r="EB692" s="5" t="s">
        <v>2959</v>
      </c>
      <c r="EC692" s="5">
        <v>2550.1887177200001</v>
      </c>
      <c r="ED692" s="8">
        <v>15.101646557</v>
      </c>
      <c r="EE692" s="7">
        <v>0.01</v>
      </c>
    </row>
    <row r="693" spans="1:135">
      <c r="A693">
        <v>1</v>
      </c>
      <c r="B693" t="s">
        <v>2239</v>
      </c>
      <c r="C693" t="s">
        <v>1585</v>
      </c>
      <c r="D693" t="s">
        <v>1586</v>
      </c>
      <c r="E693" t="s">
        <v>1604</v>
      </c>
      <c r="F693" t="s">
        <v>1310</v>
      </c>
      <c r="G693">
        <v>5142.1708133900001</v>
      </c>
      <c r="H693">
        <v>3354.375</v>
      </c>
      <c r="I693">
        <v>1281.0625</v>
      </c>
      <c r="J693">
        <v>372.375</v>
      </c>
      <c r="K693">
        <v>88.625</v>
      </c>
      <c r="L693">
        <v>44.125</v>
      </c>
      <c r="M693">
        <v>1.4375</v>
      </c>
      <c r="N693">
        <v>293.36526489257813</v>
      </c>
      <c r="O693">
        <v>476.69448852539063</v>
      </c>
      <c r="P693">
        <v>365.16679114731591</v>
      </c>
      <c r="Q693">
        <v>54.4375</v>
      </c>
      <c r="R693">
        <v>306.8125</v>
      </c>
      <c r="S693">
        <v>550.3125</v>
      </c>
      <c r="T693">
        <v>331</v>
      </c>
      <c r="U693">
        <v>3841.6875</v>
      </c>
      <c r="V693">
        <v>57.75</v>
      </c>
      <c r="W693">
        <v>618.09983348931053</v>
      </c>
      <c r="X693">
        <v>15.642752531084021</v>
      </c>
      <c r="Y693">
        <v>40</v>
      </c>
      <c r="Z693">
        <v>1444268.0386999999</v>
      </c>
      <c r="AA693">
        <v>3747.03</v>
      </c>
      <c r="AB693">
        <v>1156.95</v>
      </c>
      <c r="AC693">
        <v>978.75</v>
      </c>
      <c r="AD693">
        <v>178.2</v>
      </c>
      <c r="AE693">
        <v>2.06</v>
      </c>
      <c r="AF693">
        <v>444.22</v>
      </c>
      <c r="AG693">
        <v>2143.8000000000002</v>
      </c>
      <c r="AH693">
        <v>915.7</v>
      </c>
      <c r="AI693">
        <v>347.1</v>
      </c>
      <c r="AJ693">
        <v>0</v>
      </c>
      <c r="AK693">
        <v>13.6</v>
      </c>
      <c r="AL693">
        <v>466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605.02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0</v>
      </c>
      <c r="BI693">
        <v>0</v>
      </c>
      <c r="BJ693">
        <v>0</v>
      </c>
      <c r="BK693">
        <v>0</v>
      </c>
      <c r="BL693">
        <v>218.37</v>
      </c>
      <c r="BM693">
        <v>0</v>
      </c>
      <c r="BN693">
        <v>0</v>
      </c>
      <c r="BO693">
        <v>1592.45</v>
      </c>
      <c r="BP693">
        <v>0</v>
      </c>
      <c r="BQ693">
        <v>256.73</v>
      </c>
      <c r="BR693">
        <v>241.33</v>
      </c>
      <c r="BS693">
        <v>0</v>
      </c>
      <c r="BT693">
        <v>0</v>
      </c>
      <c r="BU693">
        <v>0</v>
      </c>
      <c r="BV693">
        <v>0</v>
      </c>
      <c r="BW693">
        <v>0</v>
      </c>
      <c r="BX693">
        <v>0</v>
      </c>
      <c r="BY693">
        <v>0</v>
      </c>
      <c r="BZ693">
        <v>0</v>
      </c>
      <c r="CA693">
        <v>0.55000000000000004</v>
      </c>
      <c r="CB693">
        <v>0</v>
      </c>
      <c r="CC693">
        <v>0</v>
      </c>
      <c r="CD693">
        <v>0</v>
      </c>
      <c r="CE693">
        <v>0</v>
      </c>
      <c r="CF693">
        <v>0</v>
      </c>
      <c r="CG693">
        <v>0</v>
      </c>
      <c r="CH693">
        <v>0</v>
      </c>
      <c r="CI693">
        <v>0</v>
      </c>
      <c r="CJ693">
        <v>0</v>
      </c>
      <c r="CK693">
        <v>0</v>
      </c>
      <c r="CL693">
        <v>0</v>
      </c>
      <c r="CM693">
        <v>0</v>
      </c>
      <c r="CN693">
        <v>0</v>
      </c>
      <c r="CO693">
        <v>0</v>
      </c>
      <c r="CP693">
        <v>0</v>
      </c>
      <c r="CQ693">
        <v>366</v>
      </c>
      <c r="CR693">
        <v>0</v>
      </c>
      <c r="CS693">
        <v>0.57999999999999996</v>
      </c>
      <c r="CT693">
        <v>0</v>
      </c>
      <c r="CU693">
        <v>227</v>
      </c>
      <c r="CV693">
        <v>56</v>
      </c>
      <c r="CW693" t="s">
        <v>1604</v>
      </c>
      <c r="CX693">
        <v>5142.17</v>
      </c>
      <c r="CY693">
        <v>0</v>
      </c>
      <c r="CZ693">
        <v>0.28999999999999998</v>
      </c>
      <c r="DA693">
        <v>0</v>
      </c>
      <c r="DB693">
        <v>0</v>
      </c>
      <c r="DC693">
        <v>0</v>
      </c>
      <c r="DD693">
        <v>0.09</v>
      </c>
      <c r="DE693">
        <v>0.32</v>
      </c>
      <c r="DF693">
        <v>0</v>
      </c>
      <c r="DG693">
        <v>0.24</v>
      </c>
      <c r="DH693">
        <v>0</v>
      </c>
      <c r="DI693">
        <v>0</v>
      </c>
      <c r="DJ693">
        <v>0</v>
      </c>
      <c r="DK693">
        <v>0.01</v>
      </c>
      <c r="DL693">
        <v>0</v>
      </c>
      <c r="DM693">
        <v>0</v>
      </c>
      <c r="DN693">
        <v>0.01</v>
      </c>
      <c r="DO693">
        <v>0</v>
      </c>
      <c r="DP693">
        <v>0</v>
      </c>
      <c r="DQ693">
        <v>0</v>
      </c>
      <c r="DR693">
        <v>0</v>
      </c>
      <c r="DS693">
        <v>0</v>
      </c>
      <c r="DT693">
        <v>0</v>
      </c>
      <c r="DU693">
        <v>0</v>
      </c>
      <c r="DV693">
        <v>0</v>
      </c>
      <c r="DW693">
        <v>0</v>
      </c>
      <c r="DX693">
        <v>0.01</v>
      </c>
      <c r="DY693" s="5" t="s">
        <v>1604</v>
      </c>
      <c r="DZ693" s="5" t="s">
        <v>2854</v>
      </c>
      <c r="EA693" s="5" t="s">
        <v>2987</v>
      </c>
      <c r="EB693" s="5" t="s">
        <v>2959</v>
      </c>
      <c r="EC693" s="5">
        <v>5142.1708133900001</v>
      </c>
      <c r="ED693" s="8">
        <v>106.079967665</v>
      </c>
      <c r="EE693" s="7">
        <v>0.02</v>
      </c>
    </row>
    <row r="694" spans="1:135">
      <c r="A694">
        <v>1</v>
      </c>
      <c r="B694" t="s">
        <v>2239</v>
      </c>
      <c r="C694" t="s">
        <v>1605</v>
      </c>
      <c r="D694" t="s">
        <v>1606</v>
      </c>
      <c r="E694" t="s">
        <v>1607</v>
      </c>
      <c r="F694" t="s">
        <v>1608</v>
      </c>
      <c r="G694">
        <v>6580.8154317799999</v>
      </c>
      <c r="H694">
        <v>3160.875</v>
      </c>
      <c r="I694">
        <v>1931.1875</v>
      </c>
      <c r="J694">
        <v>1035.6875</v>
      </c>
      <c r="K694">
        <v>289</v>
      </c>
      <c r="L694">
        <v>144.875</v>
      </c>
      <c r="M694">
        <v>19.1875</v>
      </c>
      <c r="N694">
        <v>184.02891540527344</v>
      </c>
      <c r="O694">
        <v>370.81423950195313</v>
      </c>
      <c r="P694">
        <v>247.37273478375985</v>
      </c>
      <c r="Q694">
        <v>62.25</v>
      </c>
      <c r="R694">
        <v>998.5625</v>
      </c>
      <c r="S694">
        <v>308.9375</v>
      </c>
      <c r="T694">
        <v>2233.875</v>
      </c>
      <c r="U694">
        <v>1838.875</v>
      </c>
      <c r="V694">
        <v>1138.3125</v>
      </c>
      <c r="W694">
        <v>641.01284048170805</v>
      </c>
      <c r="X694">
        <v>16.08356171409034</v>
      </c>
      <c r="Y694">
        <v>73</v>
      </c>
      <c r="Z694">
        <v>1633195.0851</v>
      </c>
      <c r="AA694">
        <v>4890.3900000000003</v>
      </c>
      <c r="AB694">
        <v>512.53</v>
      </c>
      <c r="AC694">
        <v>446.99</v>
      </c>
      <c r="AD694">
        <v>65.540000000000006</v>
      </c>
      <c r="AE694">
        <v>1.67</v>
      </c>
      <c r="AF694">
        <v>526.24</v>
      </c>
      <c r="AG694">
        <v>3849.95</v>
      </c>
      <c r="AH694">
        <v>845.3</v>
      </c>
      <c r="AI694">
        <v>629.30000000000007</v>
      </c>
      <c r="AJ694">
        <v>33.6</v>
      </c>
      <c r="AK694">
        <v>7.2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86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0</v>
      </c>
      <c r="BI694">
        <v>0</v>
      </c>
      <c r="BJ694">
        <v>0</v>
      </c>
      <c r="BK694">
        <v>0</v>
      </c>
      <c r="BL694">
        <v>659.96</v>
      </c>
      <c r="BM694">
        <v>0</v>
      </c>
      <c r="BN694">
        <v>10</v>
      </c>
      <c r="BO694">
        <v>2085</v>
      </c>
      <c r="BP694">
        <v>0</v>
      </c>
      <c r="BQ694">
        <v>680.11</v>
      </c>
      <c r="BR694">
        <v>248.85</v>
      </c>
      <c r="BS694">
        <v>11.06</v>
      </c>
      <c r="BT694">
        <v>27.11</v>
      </c>
      <c r="BU694">
        <v>0</v>
      </c>
      <c r="BV694">
        <v>0</v>
      </c>
      <c r="BW694">
        <v>0</v>
      </c>
      <c r="BX694">
        <v>0</v>
      </c>
      <c r="BY694">
        <v>0</v>
      </c>
      <c r="BZ694">
        <v>0</v>
      </c>
      <c r="CA694">
        <v>0</v>
      </c>
      <c r="CB694">
        <v>0</v>
      </c>
      <c r="CC694">
        <v>0</v>
      </c>
      <c r="CD694">
        <v>0</v>
      </c>
      <c r="CE694">
        <v>688</v>
      </c>
      <c r="CF694">
        <v>0</v>
      </c>
      <c r="CG694">
        <v>0</v>
      </c>
      <c r="CH694">
        <v>0</v>
      </c>
      <c r="CI694">
        <v>7.5</v>
      </c>
      <c r="CJ694">
        <v>0</v>
      </c>
      <c r="CK694">
        <v>0</v>
      </c>
      <c r="CL694">
        <v>0</v>
      </c>
      <c r="CM694">
        <v>0</v>
      </c>
      <c r="CN694">
        <v>0</v>
      </c>
      <c r="CO694">
        <v>0</v>
      </c>
      <c r="CP694">
        <v>0</v>
      </c>
      <c r="CQ694">
        <v>99.3</v>
      </c>
      <c r="CR694">
        <v>0</v>
      </c>
      <c r="CS694">
        <v>284</v>
      </c>
      <c r="CT694">
        <v>3.5</v>
      </c>
      <c r="CU694">
        <v>243</v>
      </c>
      <c r="CV694">
        <v>58.400000000000006</v>
      </c>
      <c r="CW694" t="s">
        <v>1607</v>
      </c>
      <c r="CX694">
        <v>6580.82</v>
      </c>
      <c r="CY694">
        <v>0.02</v>
      </c>
      <c r="CZ694">
        <v>0.3</v>
      </c>
      <c r="DA694">
        <v>0</v>
      </c>
      <c r="DB694">
        <v>0</v>
      </c>
      <c r="DC694">
        <v>0</v>
      </c>
      <c r="DD694">
        <v>0.08</v>
      </c>
      <c r="DE694">
        <v>0.27</v>
      </c>
      <c r="DF694">
        <v>0.01</v>
      </c>
      <c r="DG694">
        <v>0.14000000000000001</v>
      </c>
      <c r="DH694">
        <v>0</v>
      </c>
      <c r="DI694">
        <v>0</v>
      </c>
      <c r="DJ694">
        <v>0.03</v>
      </c>
      <c r="DK694">
        <v>0.04</v>
      </c>
      <c r="DL694">
        <v>0</v>
      </c>
      <c r="DM694">
        <v>0</v>
      </c>
      <c r="DN694">
        <v>0.05</v>
      </c>
      <c r="DO694">
        <v>0</v>
      </c>
      <c r="DP694">
        <v>0</v>
      </c>
      <c r="DQ694">
        <v>0</v>
      </c>
      <c r="DR694">
        <v>0.01</v>
      </c>
      <c r="DS694">
        <v>0</v>
      </c>
      <c r="DT694">
        <v>0.02</v>
      </c>
      <c r="DU694">
        <v>0.01</v>
      </c>
      <c r="DV694">
        <v>0</v>
      </c>
      <c r="DW694">
        <v>0</v>
      </c>
      <c r="DX694">
        <v>0.01</v>
      </c>
      <c r="DY694" s="5" t="s">
        <v>1607</v>
      </c>
      <c r="DZ694" s="5" t="s">
        <v>2994</v>
      </c>
      <c r="EA694" s="5" t="s">
        <v>2995</v>
      </c>
      <c r="EB694" s="5" t="s">
        <v>2959</v>
      </c>
      <c r="EC694" s="5">
        <v>6580.8154317799999</v>
      </c>
      <c r="ED694" s="8">
        <v>341.06036195500002</v>
      </c>
      <c r="EE694" s="7">
        <v>0.05</v>
      </c>
    </row>
    <row r="695" spans="1:135">
      <c r="A695">
        <v>1</v>
      </c>
      <c r="B695" t="s">
        <v>2239</v>
      </c>
      <c r="C695" t="s">
        <v>1605</v>
      </c>
      <c r="D695" t="s">
        <v>1606</v>
      </c>
      <c r="E695" t="s">
        <v>1609</v>
      </c>
      <c r="F695" t="s">
        <v>1606</v>
      </c>
      <c r="G695">
        <v>14143.371072100001</v>
      </c>
      <c r="H695">
        <v>6316.1875</v>
      </c>
      <c r="I695">
        <v>3086.5625</v>
      </c>
      <c r="J695">
        <v>2178.8125</v>
      </c>
      <c r="K695">
        <v>1135.25</v>
      </c>
      <c r="L695">
        <v>1047.8125</v>
      </c>
      <c r="M695">
        <v>379.625</v>
      </c>
      <c r="N695">
        <v>141.79475402832031</v>
      </c>
      <c r="O695">
        <v>258.6710205078125</v>
      </c>
      <c r="P695">
        <v>208.90936530717499</v>
      </c>
      <c r="Q695">
        <v>202.4375</v>
      </c>
      <c r="R695">
        <v>1429.9375</v>
      </c>
      <c r="S695">
        <v>572.1875</v>
      </c>
      <c r="T695">
        <v>4323.0625</v>
      </c>
      <c r="U695">
        <v>6858.8125</v>
      </c>
      <c r="V695">
        <v>757.8125</v>
      </c>
      <c r="W695">
        <v>636.54983209614704</v>
      </c>
      <c r="X695">
        <v>16.211797454931069</v>
      </c>
      <c r="Y695">
        <v>151</v>
      </c>
      <c r="Z695">
        <v>5924797.3865</v>
      </c>
      <c r="AA695">
        <v>12340.63</v>
      </c>
      <c r="AB695">
        <v>4360.41</v>
      </c>
      <c r="AC695">
        <v>3333.5</v>
      </c>
      <c r="AD695">
        <v>1026.9100000000001</v>
      </c>
      <c r="AE695">
        <v>3.05</v>
      </c>
      <c r="AF695">
        <v>1944.39</v>
      </c>
      <c r="AG695">
        <v>6032.78</v>
      </c>
      <c r="AH695">
        <v>2218.7000000000003</v>
      </c>
      <c r="AI695">
        <v>1352.8</v>
      </c>
      <c r="AJ695">
        <v>31.6</v>
      </c>
      <c r="AK695">
        <v>11.2</v>
      </c>
      <c r="AL695">
        <v>1633.32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792.95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0.7</v>
      </c>
      <c r="BE695">
        <v>0</v>
      </c>
      <c r="BF695">
        <v>0</v>
      </c>
      <c r="BG695">
        <v>0</v>
      </c>
      <c r="BH695">
        <v>0</v>
      </c>
      <c r="BI695">
        <v>31.1</v>
      </c>
      <c r="BJ695">
        <v>0</v>
      </c>
      <c r="BK695">
        <v>0</v>
      </c>
      <c r="BL695">
        <v>881.63</v>
      </c>
      <c r="BM695">
        <v>0</v>
      </c>
      <c r="BN695">
        <v>122</v>
      </c>
      <c r="BO695">
        <v>2557.8000000000002</v>
      </c>
      <c r="BP695">
        <v>0</v>
      </c>
      <c r="BQ695">
        <v>771.15</v>
      </c>
      <c r="BR695">
        <v>1363</v>
      </c>
      <c r="BS695">
        <v>70.45</v>
      </c>
      <c r="BT695">
        <v>7</v>
      </c>
      <c r="BU695">
        <v>0</v>
      </c>
      <c r="BV695">
        <v>0</v>
      </c>
      <c r="BW695">
        <v>0</v>
      </c>
      <c r="BX695">
        <v>0</v>
      </c>
      <c r="BY695">
        <v>0</v>
      </c>
      <c r="BZ695">
        <v>0</v>
      </c>
      <c r="CA695">
        <v>0</v>
      </c>
      <c r="CB695">
        <v>0</v>
      </c>
      <c r="CC695">
        <v>0</v>
      </c>
      <c r="CD695">
        <v>0</v>
      </c>
      <c r="CE695">
        <v>50.1</v>
      </c>
      <c r="CF695">
        <v>1318.02</v>
      </c>
      <c r="CG695">
        <v>173</v>
      </c>
      <c r="CH695">
        <v>0</v>
      </c>
      <c r="CI695">
        <v>2.0499999999999998</v>
      </c>
      <c r="CJ695">
        <v>0</v>
      </c>
      <c r="CK695">
        <v>5.25</v>
      </c>
      <c r="CL695">
        <v>0</v>
      </c>
      <c r="CM695">
        <v>0</v>
      </c>
      <c r="CN695">
        <v>671.23</v>
      </c>
      <c r="CO695">
        <v>523.71</v>
      </c>
      <c r="CP695">
        <v>0</v>
      </c>
      <c r="CQ695">
        <v>760.27</v>
      </c>
      <c r="CR695">
        <v>0</v>
      </c>
      <c r="CS695">
        <v>562.20000000000005</v>
      </c>
      <c r="CT695">
        <v>43.7</v>
      </c>
      <c r="CU695">
        <v>1761</v>
      </c>
      <c r="CV695">
        <v>166.10000000000002</v>
      </c>
      <c r="CW695" t="s">
        <v>1609</v>
      </c>
      <c r="CX695">
        <v>14143.37</v>
      </c>
      <c r="CY695">
        <v>0.01</v>
      </c>
      <c r="CZ695">
        <v>0.28000000000000003</v>
      </c>
      <c r="DA695">
        <v>0</v>
      </c>
      <c r="DB695">
        <v>0</v>
      </c>
      <c r="DC695">
        <v>0</v>
      </c>
      <c r="DD695">
        <v>0.16</v>
      </c>
      <c r="DE695">
        <v>0.13</v>
      </c>
      <c r="DF695">
        <v>0.01</v>
      </c>
      <c r="DG695">
        <v>0.27</v>
      </c>
      <c r="DH695">
        <v>0</v>
      </c>
      <c r="DI695">
        <v>0</v>
      </c>
      <c r="DJ695">
        <v>0.03</v>
      </c>
      <c r="DK695">
        <v>0.05</v>
      </c>
      <c r="DL695">
        <v>0</v>
      </c>
      <c r="DM695">
        <v>0</v>
      </c>
      <c r="DN695">
        <v>0.01</v>
      </c>
      <c r="DO695">
        <v>0</v>
      </c>
      <c r="DP695">
        <v>0.01</v>
      </c>
      <c r="DQ695">
        <v>0</v>
      </c>
      <c r="DR695">
        <v>0</v>
      </c>
      <c r="DS695">
        <v>0</v>
      </c>
      <c r="DT695">
        <v>0.01</v>
      </c>
      <c r="DU695">
        <v>0.01</v>
      </c>
      <c r="DV695">
        <v>0</v>
      </c>
      <c r="DW695">
        <v>0</v>
      </c>
      <c r="DX695">
        <v>0.02</v>
      </c>
      <c r="DY695" s="5" t="s">
        <v>1609</v>
      </c>
      <c r="DZ695" s="5" t="s">
        <v>2995</v>
      </c>
      <c r="EA695" s="5" t="s">
        <v>2995</v>
      </c>
      <c r="EB695" s="5" t="s">
        <v>2959</v>
      </c>
      <c r="EC695" s="5">
        <v>14143.371072100001</v>
      </c>
      <c r="ED695" s="8">
        <v>194.38683519200001</v>
      </c>
      <c r="EE695" s="7">
        <v>0.01</v>
      </c>
    </row>
    <row r="696" spans="1:135">
      <c r="A696">
        <v>1</v>
      </c>
      <c r="B696" t="s">
        <v>2239</v>
      </c>
      <c r="C696" t="s">
        <v>1605</v>
      </c>
      <c r="D696" t="s">
        <v>1606</v>
      </c>
      <c r="E696" t="s">
        <v>1610</v>
      </c>
      <c r="F696" t="s">
        <v>1611</v>
      </c>
      <c r="G696">
        <v>4137.9137845400001</v>
      </c>
      <c r="H696">
        <v>1849.5625</v>
      </c>
      <c r="I696">
        <v>1219.5625</v>
      </c>
      <c r="J696">
        <v>675.9375</v>
      </c>
      <c r="K696">
        <v>236.1875</v>
      </c>
      <c r="L696">
        <v>120.6875</v>
      </c>
      <c r="M696">
        <v>36.3125</v>
      </c>
      <c r="N696">
        <v>169.855224609375</v>
      </c>
      <c r="O696">
        <v>277.0380859375</v>
      </c>
      <c r="P696">
        <v>218.4358078903542</v>
      </c>
      <c r="Q696">
        <v>123.1875</v>
      </c>
      <c r="R696">
        <v>1028.0625</v>
      </c>
      <c r="S696">
        <v>323.5625</v>
      </c>
      <c r="T696">
        <v>1143.1875</v>
      </c>
      <c r="U696">
        <v>1362.6875</v>
      </c>
      <c r="V696">
        <v>157.5625</v>
      </c>
      <c r="W696">
        <v>617.96554224511681</v>
      </c>
      <c r="X696">
        <v>16.157365137392933</v>
      </c>
      <c r="Y696">
        <v>40</v>
      </c>
      <c r="Z696">
        <v>1602498.7808999999</v>
      </c>
      <c r="AA696">
        <v>4257.57</v>
      </c>
      <c r="AB696">
        <v>1544.91</v>
      </c>
      <c r="AC696">
        <v>1329.2</v>
      </c>
      <c r="AD696">
        <v>215.71</v>
      </c>
      <c r="AE696">
        <v>0.33</v>
      </c>
      <c r="AF696">
        <v>734.9</v>
      </c>
      <c r="AG696">
        <v>1977.43</v>
      </c>
      <c r="AH696">
        <v>582.6</v>
      </c>
      <c r="AI696">
        <v>267.8</v>
      </c>
      <c r="AJ696">
        <v>1.2</v>
      </c>
      <c r="AK696">
        <v>40.800000000000004</v>
      </c>
      <c r="AL696">
        <v>511.07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38.31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107</v>
      </c>
      <c r="BD696">
        <v>0</v>
      </c>
      <c r="BE696">
        <v>0</v>
      </c>
      <c r="BF696">
        <v>0</v>
      </c>
      <c r="BG696">
        <v>0</v>
      </c>
      <c r="BH696">
        <v>0</v>
      </c>
      <c r="BI696">
        <v>0</v>
      </c>
      <c r="BJ696">
        <v>0</v>
      </c>
      <c r="BK696">
        <v>0.75</v>
      </c>
      <c r="BL696">
        <v>495.43</v>
      </c>
      <c r="BM696">
        <v>0</v>
      </c>
      <c r="BN696">
        <v>0</v>
      </c>
      <c r="BO696">
        <v>1384.25</v>
      </c>
      <c r="BP696">
        <v>0</v>
      </c>
      <c r="BQ696">
        <v>1063.3700000000001</v>
      </c>
      <c r="BR696">
        <v>0</v>
      </c>
      <c r="BS696">
        <v>5.7</v>
      </c>
      <c r="BT696">
        <v>188</v>
      </c>
      <c r="BU696">
        <v>0</v>
      </c>
      <c r="BV696">
        <v>0</v>
      </c>
      <c r="BW696">
        <v>0</v>
      </c>
      <c r="BX696">
        <v>0</v>
      </c>
      <c r="BY696">
        <v>0</v>
      </c>
      <c r="BZ696">
        <v>0</v>
      </c>
      <c r="CA696">
        <v>0</v>
      </c>
      <c r="CB696">
        <v>0</v>
      </c>
      <c r="CC696">
        <v>0</v>
      </c>
      <c r="CD696">
        <v>0</v>
      </c>
      <c r="CE696">
        <v>54.62</v>
      </c>
      <c r="CF696">
        <v>0</v>
      </c>
      <c r="CG696">
        <v>5.7</v>
      </c>
      <c r="CH696">
        <v>0</v>
      </c>
      <c r="CI696">
        <v>0</v>
      </c>
      <c r="CJ696">
        <v>0</v>
      </c>
      <c r="CK696">
        <v>0</v>
      </c>
      <c r="CL696">
        <v>0</v>
      </c>
      <c r="CM696">
        <v>0</v>
      </c>
      <c r="CN696">
        <v>0</v>
      </c>
      <c r="CO696">
        <v>0</v>
      </c>
      <c r="CP696">
        <v>0</v>
      </c>
      <c r="CQ696">
        <v>6.8</v>
      </c>
      <c r="CR696">
        <v>0</v>
      </c>
      <c r="CS696">
        <v>395.07</v>
      </c>
      <c r="CT696">
        <v>1.5</v>
      </c>
      <c r="CU696">
        <v>432</v>
      </c>
      <c r="CV696">
        <v>68</v>
      </c>
      <c r="CW696" t="s">
        <v>1610</v>
      </c>
      <c r="CX696">
        <v>4137.91</v>
      </c>
      <c r="CY696">
        <v>0</v>
      </c>
      <c r="CZ696">
        <v>0.27</v>
      </c>
      <c r="DA696">
        <v>0</v>
      </c>
      <c r="DB696">
        <v>0.02</v>
      </c>
      <c r="DC696">
        <v>0</v>
      </c>
      <c r="DD696">
        <v>0.16</v>
      </c>
      <c r="DE696">
        <v>0.24</v>
      </c>
      <c r="DF696">
        <v>0</v>
      </c>
      <c r="DG696">
        <v>0.19</v>
      </c>
      <c r="DH696">
        <v>0</v>
      </c>
      <c r="DI696">
        <v>0</v>
      </c>
      <c r="DJ696">
        <v>0.01</v>
      </c>
      <c r="DK696">
        <v>0.03</v>
      </c>
      <c r="DL696">
        <v>0</v>
      </c>
      <c r="DM696">
        <v>0</v>
      </c>
      <c r="DN696">
        <v>0</v>
      </c>
      <c r="DO696">
        <v>0</v>
      </c>
      <c r="DP696">
        <v>0.01</v>
      </c>
      <c r="DQ696">
        <v>0</v>
      </c>
      <c r="DR696">
        <v>0.06</v>
      </c>
      <c r="DS696">
        <v>0</v>
      </c>
      <c r="DT696">
        <v>0</v>
      </c>
      <c r="DU696">
        <v>0</v>
      </c>
      <c r="DV696">
        <v>0</v>
      </c>
      <c r="DW696">
        <v>0</v>
      </c>
      <c r="DX696">
        <v>0.02</v>
      </c>
      <c r="DY696" s="5" t="s">
        <v>1610</v>
      </c>
      <c r="DZ696" s="5" t="s">
        <v>2996</v>
      </c>
      <c r="EA696" s="5" t="s">
        <v>2995</v>
      </c>
      <c r="EB696" s="5" t="s">
        <v>2959</v>
      </c>
      <c r="EC696" s="5">
        <v>4137.9137845400001</v>
      </c>
      <c r="ED696" s="8">
        <v>27.739587209</v>
      </c>
      <c r="EE696" s="7">
        <v>0.01</v>
      </c>
    </row>
    <row r="697" spans="1:135">
      <c r="A697">
        <v>1</v>
      </c>
      <c r="B697" t="s">
        <v>2239</v>
      </c>
      <c r="C697" t="s">
        <v>1612</v>
      </c>
      <c r="D697" t="s">
        <v>369</v>
      </c>
      <c r="E697" t="s">
        <v>1613</v>
      </c>
      <c r="F697" t="s">
        <v>1312</v>
      </c>
      <c r="G697">
        <v>1947.1192106599999</v>
      </c>
      <c r="H697">
        <v>329.3125</v>
      </c>
      <c r="I697">
        <v>157</v>
      </c>
      <c r="J697">
        <v>222.9375</v>
      </c>
      <c r="K697">
        <v>225.6875</v>
      </c>
      <c r="L697">
        <v>447.875</v>
      </c>
      <c r="M697">
        <v>564.5625</v>
      </c>
      <c r="N697">
        <v>48.253074645996094</v>
      </c>
      <c r="O697">
        <v>298.29428100585938</v>
      </c>
      <c r="P697">
        <v>220.47284870170967</v>
      </c>
      <c r="Q697">
        <v>23.25</v>
      </c>
      <c r="R697">
        <v>1181.5625</v>
      </c>
      <c r="S697">
        <v>315.6875</v>
      </c>
      <c r="T697">
        <v>65.3125</v>
      </c>
      <c r="U697">
        <v>320.5625</v>
      </c>
      <c r="V697">
        <v>41</v>
      </c>
      <c r="W697">
        <v>738.39653234869161</v>
      </c>
      <c r="X697">
        <v>15.863567185744101</v>
      </c>
      <c r="Y697">
        <v>34</v>
      </c>
      <c r="Z697">
        <v>90572.438699999999</v>
      </c>
      <c r="AA697">
        <v>124.37</v>
      </c>
      <c r="AB697">
        <v>31.7</v>
      </c>
      <c r="AC697">
        <v>17.7</v>
      </c>
      <c r="AD697">
        <v>14</v>
      </c>
      <c r="AE697">
        <v>2.2200000000000002</v>
      </c>
      <c r="AF697">
        <v>74.150000000000006</v>
      </c>
      <c r="AG697">
        <v>16.3</v>
      </c>
      <c r="AH697">
        <v>0</v>
      </c>
      <c r="AI697">
        <v>2.3000000000000003</v>
      </c>
      <c r="AJ697">
        <v>14.7</v>
      </c>
      <c r="AK697">
        <v>2.4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0</v>
      </c>
      <c r="BI697">
        <v>0</v>
      </c>
      <c r="BJ697">
        <v>0</v>
      </c>
      <c r="BK697">
        <v>0.79</v>
      </c>
      <c r="BL697">
        <v>35.67</v>
      </c>
      <c r="BM697">
        <v>3.54</v>
      </c>
      <c r="BN697">
        <v>0</v>
      </c>
      <c r="BO697">
        <v>0</v>
      </c>
      <c r="BP697">
        <v>0</v>
      </c>
      <c r="BQ697">
        <v>0</v>
      </c>
      <c r="BR697">
        <v>0</v>
      </c>
      <c r="BS697">
        <v>30.43</v>
      </c>
      <c r="BT697">
        <v>0</v>
      </c>
      <c r="BU697">
        <v>0</v>
      </c>
      <c r="BV697">
        <v>0</v>
      </c>
      <c r="BW697">
        <v>0</v>
      </c>
      <c r="BX697">
        <v>0</v>
      </c>
      <c r="BY697">
        <v>0</v>
      </c>
      <c r="BZ697">
        <v>0</v>
      </c>
      <c r="CA697">
        <v>3.54</v>
      </c>
      <c r="CB697">
        <v>0</v>
      </c>
      <c r="CC697">
        <v>0</v>
      </c>
      <c r="CD697">
        <v>0</v>
      </c>
      <c r="CE697">
        <v>10.1</v>
      </c>
      <c r="CF697">
        <v>0</v>
      </c>
      <c r="CG697">
        <v>2.96</v>
      </c>
      <c r="CH697">
        <v>0</v>
      </c>
      <c r="CI697">
        <v>0</v>
      </c>
      <c r="CJ697">
        <v>0</v>
      </c>
      <c r="CK697">
        <v>0</v>
      </c>
      <c r="CL697">
        <v>0</v>
      </c>
      <c r="CM697">
        <v>0</v>
      </c>
      <c r="CN697">
        <v>0</v>
      </c>
      <c r="CO697">
        <v>0</v>
      </c>
      <c r="CP697">
        <v>0</v>
      </c>
      <c r="CQ697">
        <v>18.47</v>
      </c>
      <c r="CR697">
        <v>0</v>
      </c>
      <c r="CS697">
        <v>4.87</v>
      </c>
      <c r="CT697">
        <v>14</v>
      </c>
      <c r="CU697">
        <v>7</v>
      </c>
      <c r="CV697">
        <v>13.600000000000001</v>
      </c>
      <c r="CW697" t="s">
        <v>1613</v>
      </c>
      <c r="CX697">
        <v>1947.12</v>
      </c>
      <c r="CY697">
        <v>0.01</v>
      </c>
      <c r="CZ697">
        <v>0.02</v>
      </c>
      <c r="DA697">
        <v>0</v>
      </c>
      <c r="DB697">
        <v>0</v>
      </c>
      <c r="DC697">
        <v>0</v>
      </c>
      <c r="DD697">
        <v>0.03</v>
      </c>
      <c r="DE697">
        <v>0.01</v>
      </c>
      <c r="DF697">
        <v>0</v>
      </c>
      <c r="DG697">
        <v>0</v>
      </c>
      <c r="DH697">
        <v>0</v>
      </c>
      <c r="DI697">
        <v>0</v>
      </c>
      <c r="DJ697">
        <v>0.11</v>
      </c>
      <c r="DK697">
        <v>0</v>
      </c>
      <c r="DL697">
        <v>0</v>
      </c>
      <c r="DM697">
        <v>0</v>
      </c>
      <c r="DN697">
        <v>0.44</v>
      </c>
      <c r="DO697">
        <v>0</v>
      </c>
      <c r="DP697">
        <v>0.01</v>
      </c>
      <c r="DQ697">
        <v>0.04</v>
      </c>
      <c r="DR697">
        <v>7.0000000000000007E-2</v>
      </c>
      <c r="DS697">
        <v>0</v>
      </c>
      <c r="DT697">
        <v>0.01</v>
      </c>
      <c r="DU697">
        <v>0.23</v>
      </c>
      <c r="DV697">
        <v>0.01</v>
      </c>
      <c r="DW697">
        <v>0</v>
      </c>
      <c r="DX697">
        <v>0.01</v>
      </c>
      <c r="DY697" s="5" t="s">
        <v>1613</v>
      </c>
      <c r="DZ697" s="5" t="s">
        <v>2856</v>
      </c>
      <c r="EA697" s="5" t="s">
        <v>2409</v>
      </c>
      <c r="EB697" s="5" t="s">
        <v>2959</v>
      </c>
      <c r="EC697" s="5">
        <v>1947.1192106599999</v>
      </c>
      <c r="ED697" s="8">
        <v>1715.9941339549998</v>
      </c>
      <c r="EE697" s="7">
        <v>0.88</v>
      </c>
    </row>
    <row r="698" spans="1:135">
      <c r="A698">
        <v>1</v>
      </c>
      <c r="B698" t="s">
        <v>2239</v>
      </c>
      <c r="C698" t="s">
        <v>1612</v>
      </c>
      <c r="D698" t="s">
        <v>369</v>
      </c>
      <c r="E698" t="s">
        <v>1614</v>
      </c>
      <c r="F698" t="s">
        <v>376</v>
      </c>
      <c r="G698">
        <v>6982.9125176699999</v>
      </c>
      <c r="H698">
        <v>819.875</v>
      </c>
      <c r="I698">
        <v>862.25</v>
      </c>
      <c r="J698">
        <v>1218.875</v>
      </c>
      <c r="K698">
        <v>995.875</v>
      </c>
      <c r="L698">
        <v>1462.6875</v>
      </c>
      <c r="M698">
        <v>1623.3125</v>
      </c>
      <c r="N698">
        <v>40.79266357421875</v>
      </c>
      <c r="O698">
        <v>311.466796875</v>
      </c>
      <c r="P698">
        <v>200.0363167766051</v>
      </c>
      <c r="Q698">
        <v>23.4375</v>
      </c>
      <c r="R698">
        <v>5365.9375</v>
      </c>
      <c r="S698">
        <v>300.5625</v>
      </c>
      <c r="T698">
        <v>1052.3125</v>
      </c>
      <c r="U698">
        <v>240.625</v>
      </c>
      <c r="V698">
        <v>0</v>
      </c>
      <c r="W698">
        <v>755.89886172459467</v>
      </c>
      <c r="X698">
        <v>15.855905609048932</v>
      </c>
      <c r="Y698">
        <v>239</v>
      </c>
      <c r="Z698">
        <v>498782.61459999997</v>
      </c>
      <c r="AA698">
        <v>604.78</v>
      </c>
      <c r="AB698">
        <v>86.65</v>
      </c>
      <c r="AC698">
        <v>56.65</v>
      </c>
      <c r="AD698">
        <v>30</v>
      </c>
      <c r="AE698">
        <v>11.16</v>
      </c>
      <c r="AF698">
        <v>376.65</v>
      </c>
      <c r="AG698">
        <v>130.32</v>
      </c>
      <c r="AH698">
        <v>0</v>
      </c>
      <c r="AI698">
        <v>22.1</v>
      </c>
      <c r="AJ698">
        <v>48.6</v>
      </c>
      <c r="AK698">
        <v>10.4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2.0499999999999998</v>
      </c>
      <c r="BB698">
        <v>0</v>
      </c>
      <c r="BC698">
        <v>35.72</v>
      </c>
      <c r="BD698">
        <v>17.8</v>
      </c>
      <c r="BE698">
        <v>0</v>
      </c>
      <c r="BF698">
        <v>0</v>
      </c>
      <c r="BG698">
        <v>0.83</v>
      </c>
      <c r="BH698">
        <v>0</v>
      </c>
      <c r="BI698">
        <v>0</v>
      </c>
      <c r="BJ698">
        <v>0</v>
      </c>
      <c r="BK698">
        <v>2.2400000000000002</v>
      </c>
      <c r="BL698">
        <v>143.63</v>
      </c>
      <c r="BM698">
        <v>125.21</v>
      </c>
      <c r="BN698">
        <v>0</v>
      </c>
      <c r="BO698">
        <v>0</v>
      </c>
      <c r="BP698">
        <v>0</v>
      </c>
      <c r="BQ698">
        <v>12.72</v>
      </c>
      <c r="BR698">
        <v>0</v>
      </c>
      <c r="BS698">
        <v>82.45</v>
      </c>
      <c r="BT698">
        <v>16.940000000000001</v>
      </c>
      <c r="BU698">
        <v>0</v>
      </c>
      <c r="BV698">
        <v>0</v>
      </c>
      <c r="BW698">
        <v>0</v>
      </c>
      <c r="BX698">
        <v>0</v>
      </c>
      <c r="BY698">
        <v>0</v>
      </c>
      <c r="BZ698">
        <v>0.67</v>
      </c>
      <c r="CA698">
        <v>0.63</v>
      </c>
      <c r="CB698">
        <v>0</v>
      </c>
      <c r="CC698">
        <v>0</v>
      </c>
      <c r="CD698">
        <v>0</v>
      </c>
      <c r="CE698">
        <v>4.75</v>
      </c>
      <c r="CF698">
        <v>4.6100000000000003</v>
      </c>
      <c r="CG698">
        <v>0</v>
      </c>
      <c r="CH698">
        <v>0</v>
      </c>
      <c r="CI698">
        <v>5.59</v>
      </c>
      <c r="CJ698">
        <v>0</v>
      </c>
      <c r="CK698">
        <v>0.89</v>
      </c>
      <c r="CL698">
        <v>0</v>
      </c>
      <c r="CM698">
        <v>0</v>
      </c>
      <c r="CN698">
        <v>0</v>
      </c>
      <c r="CO698">
        <v>0</v>
      </c>
      <c r="CP698">
        <v>0</v>
      </c>
      <c r="CQ698">
        <v>65.510000000000005</v>
      </c>
      <c r="CR698">
        <v>2.06</v>
      </c>
      <c r="CS698">
        <v>80.48</v>
      </c>
      <c r="CT698">
        <v>0</v>
      </c>
      <c r="CU698">
        <v>41</v>
      </c>
      <c r="CV698">
        <v>95.600000000000009</v>
      </c>
      <c r="CW698" t="s">
        <v>1614</v>
      </c>
      <c r="CX698">
        <v>6982.91</v>
      </c>
      <c r="CY698">
        <v>0.01</v>
      </c>
      <c r="CZ698">
        <v>0.02</v>
      </c>
      <c r="DA698">
        <v>0</v>
      </c>
      <c r="DB698">
        <v>0</v>
      </c>
      <c r="DC698">
        <v>0</v>
      </c>
      <c r="DD698">
        <v>7.0000000000000007E-2</v>
      </c>
      <c r="DE698">
        <v>0</v>
      </c>
      <c r="DF698">
        <v>0.04</v>
      </c>
      <c r="DG698">
        <v>0</v>
      </c>
      <c r="DH698">
        <v>0</v>
      </c>
      <c r="DI698">
        <v>0</v>
      </c>
      <c r="DJ698">
        <v>0</v>
      </c>
      <c r="DK698">
        <v>0</v>
      </c>
      <c r="DL698">
        <v>0</v>
      </c>
      <c r="DM698">
        <v>0</v>
      </c>
      <c r="DN698">
        <v>0.36</v>
      </c>
      <c r="DO698">
        <v>0</v>
      </c>
      <c r="DP698">
        <v>0</v>
      </c>
      <c r="DQ698">
        <v>0.14000000000000001</v>
      </c>
      <c r="DR698">
        <v>0</v>
      </c>
      <c r="DS698">
        <v>0</v>
      </c>
      <c r="DT698">
        <v>0.01</v>
      </c>
      <c r="DU698">
        <v>0.32</v>
      </c>
      <c r="DV698">
        <v>0</v>
      </c>
      <c r="DW698">
        <v>0</v>
      </c>
      <c r="DX698">
        <v>0.02</v>
      </c>
      <c r="DY698" s="5" t="s">
        <v>1614</v>
      </c>
      <c r="DZ698" s="5" t="s">
        <v>2416</v>
      </c>
      <c r="EA698" s="5" t="s">
        <v>2409</v>
      </c>
      <c r="EB698" s="5" t="s">
        <v>2959</v>
      </c>
      <c r="EC698" s="5">
        <v>6982.9125176699999</v>
      </c>
      <c r="ED698" s="8">
        <v>11918.861066676</v>
      </c>
      <c r="EE698" s="7">
        <v>1.71</v>
      </c>
    </row>
    <row r="699" spans="1:135">
      <c r="A699">
        <v>1</v>
      </c>
      <c r="B699" t="s">
        <v>2239</v>
      </c>
      <c r="C699" t="s">
        <v>1612</v>
      </c>
      <c r="D699" t="s">
        <v>369</v>
      </c>
      <c r="E699" t="s">
        <v>1615</v>
      </c>
      <c r="F699" t="s">
        <v>1616</v>
      </c>
      <c r="G699">
        <v>8998.8956200100001</v>
      </c>
      <c r="H699">
        <v>4374.4375</v>
      </c>
      <c r="I699">
        <v>1771.3125</v>
      </c>
      <c r="J699">
        <v>1466.1875</v>
      </c>
      <c r="K699">
        <v>766.25</v>
      </c>
      <c r="L699">
        <v>541.25</v>
      </c>
      <c r="M699">
        <v>78.375</v>
      </c>
      <c r="N699">
        <v>184.18643188476563</v>
      </c>
      <c r="O699">
        <v>289.050048828125</v>
      </c>
      <c r="P699">
        <v>249.96215444886829</v>
      </c>
      <c r="Q699">
        <v>86.9375</v>
      </c>
      <c r="R699">
        <v>865.125</v>
      </c>
      <c r="S699">
        <v>5380.125</v>
      </c>
      <c r="T699">
        <v>344.5</v>
      </c>
      <c r="U699">
        <v>1521.625</v>
      </c>
      <c r="V699">
        <v>799.5</v>
      </c>
      <c r="W699">
        <v>727.02010901642188</v>
      </c>
      <c r="X699">
        <v>15.843468735895566</v>
      </c>
      <c r="Y699">
        <v>81</v>
      </c>
      <c r="Z699">
        <v>1989899.4757999999</v>
      </c>
      <c r="AA699">
        <v>10495.2</v>
      </c>
      <c r="AB699">
        <v>458.54</v>
      </c>
      <c r="AC699">
        <v>368.19</v>
      </c>
      <c r="AD699">
        <v>90.35</v>
      </c>
      <c r="AE699">
        <v>1.38</v>
      </c>
      <c r="AF699">
        <v>420.27</v>
      </c>
      <c r="AG699">
        <v>9615.01</v>
      </c>
      <c r="AH699">
        <v>1096.8</v>
      </c>
      <c r="AI699">
        <v>88.2</v>
      </c>
      <c r="AJ699">
        <v>33.299999999999997</v>
      </c>
      <c r="AK699">
        <v>4.8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0.3</v>
      </c>
      <c r="AT699">
        <v>0</v>
      </c>
      <c r="AU699">
        <v>0</v>
      </c>
      <c r="AV699">
        <v>0</v>
      </c>
      <c r="AW699">
        <v>33.24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0</v>
      </c>
      <c r="BE699">
        <v>0.74</v>
      </c>
      <c r="BF699">
        <v>0</v>
      </c>
      <c r="BG699">
        <v>0</v>
      </c>
      <c r="BH699">
        <v>0</v>
      </c>
      <c r="BI699">
        <v>0</v>
      </c>
      <c r="BJ699">
        <v>0</v>
      </c>
      <c r="BK699">
        <v>0</v>
      </c>
      <c r="BL699">
        <v>62.7</v>
      </c>
      <c r="BM699">
        <v>5</v>
      </c>
      <c r="BN699">
        <v>0</v>
      </c>
      <c r="BO699">
        <v>7807.9</v>
      </c>
      <c r="BP699">
        <v>0</v>
      </c>
      <c r="BQ699">
        <v>40.200000000000003</v>
      </c>
      <c r="BR699">
        <v>0</v>
      </c>
      <c r="BS699">
        <v>42.7</v>
      </c>
      <c r="BT699">
        <v>365</v>
      </c>
      <c r="BU699">
        <v>0</v>
      </c>
      <c r="BV699">
        <v>0</v>
      </c>
      <c r="BW699">
        <v>0</v>
      </c>
      <c r="BX699">
        <v>0</v>
      </c>
      <c r="BY699">
        <v>0</v>
      </c>
      <c r="BZ699">
        <v>0</v>
      </c>
      <c r="CA699">
        <v>0</v>
      </c>
      <c r="CB699">
        <v>49.35</v>
      </c>
      <c r="CC699">
        <v>0</v>
      </c>
      <c r="CD699">
        <v>0</v>
      </c>
      <c r="CE699">
        <v>10.5</v>
      </c>
      <c r="CF699">
        <v>0</v>
      </c>
      <c r="CG699">
        <v>34.1</v>
      </c>
      <c r="CH699">
        <v>0</v>
      </c>
      <c r="CI699">
        <v>0</v>
      </c>
      <c r="CJ699">
        <v>0</v>
      </c>
      <c r="CK699">
        <v>0</v>
      </c>
      <c r="CL699">
        <v>0</v>
      </c>
      <c r="CM699">
        <v>0</v>
      </c>
      <c r="CN699">
        <v>246.12</v>
      </c>
      <c r="CO699">
        <v>0</v>
      </c>
      <c r="CP699">
        <v>0</v>
      </c>
      <c r="CQ699">
        <v>1658.5</v>
      </c>
      <c r="CR699">
        <v>0</v>
      </c>
      <c r="CS699">
        <v>138.85</v>
      </c>
      <c r="CT699">
        <v>0</v>
      </c>
      <c r="CU699">
        <v>285</v>
      </c>
      <c r="CV699">
        <v>48.6</v>
      </c>
      <c r="CW699" t="s">
        <v>1615</v>
      </c>
      <c r="CX699">
        <v>8998.9</v>
      </c>
      <c r="CY699">
        <v>0.01</v>
      </c>
      <c r="CZ699">
        <v>0.03</v>
      </c>
      <c r="DA699">
        <v>0</v>
      </c>
      <c r="DB699">
        <v>0</v>
      </c>
      <c r="DC699">
        <v>0</v>
      </c>
      <c r="DD699">
        <v>0.03</v>
      </c>
      <c r="DE699">
        <v>0.06</v>
      </c>
      <c r="DF699">
        <v>0.01</v>
      </c>
      <c r="DG699">
        <v>0.12</v>
      </c>
      <c r="DH699">
        <v>0</v>
      </c>
      <c r="DI699">
        <v>0</v>
      </c>
      <c r="DJ699">
        <v>0.59</v>
      </c>
      <c r="DK699">
        <v>0.01</v>
      </c>
      <c r="DL699">
        <v>0</v>
      </c>
      <c r="DM699">
        <v>0</v>
      </c>
      <c r="DN699">
        <v>0.08</v>
      </c>
      <c r="DO699">
        <v>0</v>
      </c>
      <c r="DP699">
        <v>0</v>
      </c>
      <c r="DQ699">
        <v>0.02</v>
      </c>
      <c r="DR699">
        <v>0</v>
      </c>
      <c r="DS699">
        <v>0</v>
      </c>
      <c r="DT699">
        <v>0.02</v>
      </c>
      <c r="DU699">
        <v>0.03</v>
      </c>
      <c r="DV699">
        <v>0</v>
      </c>
      <c r="DW699">
        <v>0</v>
      </c>
      <c r="DX699">
        <v>0</v>
      </c>
      <c r="DY699" s="5" t="s">
        <v>1615</v>
      </c>
      <c r="DZ699" s="5" t="s">
        <v>2997</v>
      </c>
      <c r="EA699" s="5" t="s">
        <v>2409</v>
      </c>
      <c r="EB699" s="5" t="s">
        <v>2959</v>
      </c>
      <c r="EC699" s="5">
        <v>8998.8956200100001</v>
      </c>
      <c r="ED699" s="8">
        <v>7779.7739288459998</v>
      </c>
      <c r="EE699" s="7">
        <v>0.86</v>
      </c>
    </row>
    <row r="700" spans="1:135">
      <c r="A700">
        <v>1</v>
      </c>
      <c r="B700" t="s">
        <v>2239</v>
      </c>
      <c r="C700" t="s">
        <v>1612</v>
      </c>
      <c r="D700" t="s">
        <v>369</v>
      </c>
      <c r="E700" t="s">
        <v>1617</v>
      </c>
      <c r="F700" t="s">
        <v>369</v>
      </c>
      <c r="G700">
        <v>5845.88364069</v>
      </c>
      <c r="H700">
        <v>1137.5625</v>
      </c>
      <c r="I700">
        <v>556.375</v>
      </c>
      <c r="J700">
        <v>746.5</v>
      </c>
      <c r="K700">
        <v>744.9375</v>
      </c>
      <c r="L700">
        <v>1492.0625</v>
      </c>
      <c r="M700">
        <v>1168.4375</v>
      </c>
      <c r="N700">
        <v>36.713687896728516</v>
      </c>
      <c r="O700">
        <v>298.67999267578125</v>
      </c>
      <c r="P700">
        <v>210.00377167936983</v>
      </c>
      <c r="Q700">
        <v>139.875</v>
      </c>
      <c r="R700">
        <v>920.625</v>
      </c>
      <c r="S700">
        <v>2961.625</v>
      </c>
      <c r="T700">
        <v>771.875</v>
      </c>
      <c r="U700">
        <v>697.375</v>
      </c>
      <c r="V700">
        <v>354.5</v>
      </c>
      <c r="W700">
        <v>743.71862804845455</v>
      </c>
      <c r="X700">
        <v>15.818309651345544</v>
      </c>
      <c r="Y700">
        <v>100</v>
      </c>
      <c r="Z700">
        <v>671540.51190000004</v>
      </c>
      <c r="AA700">
        <v>1823.87</v>
      </c>
      <c r="AB700">
        <v>34.270000000000003</v>
      </c>
      <c r="AC700">
        <v>25.5</v>
      </c>
      <c r="AD700">
        <v>8.77</v>
      </c>
      <c r="AE700">
        <v>5.85</v>
      </c>
      <c r="AF700">
        <v>287.11</v>
      </c>
      <c r="AG700">
        <v>1496.64</v>
      </c>
      <c r="AH700">
        <v>410.6</v>
      </c>
      <c r="AI700">
        <v>26.1</v>
      </c>
      <c r="AJ700">
        <v>26.3</v>
      </c>
      <c r="AK700">
        <v>19.2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10.33</v>
      </c>
      <c r="BD700">
        <v>14.58</v>
      </c>
      <c r="BE700">
        <v>13.3</v>
      </c>
      <c r="BF700">
        <v>0</v>
      </c>
      <c r="BG700">
        <v>0</v>
      </c>
      <c r="BH700">
        <v>0</v>
      </c>
      <c r="BI700">
        <v>0</v>
      </c>
      <c r="BJ700">
        <v>0</v>
      </c>
      <c r="BK700">
        <v>0</v>
      </c>
      <c r="BL700">
        <v>52.52</v>
      </c>
      <c r="BM700">
        <v>179.19</v>
      </c>
      <c r="BN700">
        <v>0</v>
      </c>
      <c r="BO700">
        <v>1429.4</v>
      </c>
      <c r="BP700">
        <v>0</v>
      </c>
      <c r="BQ700">
        <v>12.37</v>
      </c>
      <c r="BR700">
        <v>0</v>
      </c>
      <c r="BS700">
        <v>40.300000000000004</v>
      </c>
      <c r="BT700">
        <v>6.3</v>
      </c>
      <c r="BU700">
        <v>0</v>
      </c>
      <c r="BV700">
        <v>0</v>
      </c>
      <c r="BW700">
        <v>0</v>
      </c>
      <c r="BX700">
        <v>0</v>
      </c>
      <c r="BY700">
        <v>0</v>
      </c>
      <c r="BZ700">
        <v>0</v>
      </c>
      <c r="CA700">
        <v>0</v>
      </c>
      <c r="CB700">
        <v>0</v>
      </c>
      <c r="CC700">
        <v>0</v>
      </c>
      <c r="CD700">
        <v>0</v>
      </c>
      <c r="CE700">
        <v>0</v>
      </c>
      <c r="CF700">
        <v>0</v>
      </c>
      <c r="CG700">
        <v>0</v>
      </c>
      <c r="CH700">
        <v>0</v>
      </c>
      <c r="CI700">
        <v>0</v>
      </c>
      <c r="CJ700">
        <v>0</v>
      </c>
      <c r="CK700">
        <v>0</v>
      </c>
      <c r="CL700">
        <v>0</v>
      </c>
      <c r="CM700">
        <v>0</v>
      </c>
      <c r="CN700">
        <v>0</v>
      </c>
      <c r="CO700">
        <v>0</v>
      </c>
      <c r="CP700">
        <v>0</v>
      </c>
      <c r="CQ700">
        <v>53.24</v>
      </c>
      <c r="CR700">
        <v>0</v>
      </c>
      <c r="CS700">
        <v>3.57</v>
      </c>
      <c r="CT700">
        <v>8.77</v>
      </c>
      <c r="CU700">
        <v>43</v>
      </c>
      <c r="CV700">
        <v>50</v>
      </c>
      <c r="CW700" t="s">
        <v>1617</v>
      </c>
      <c r="CX700">
        <v>5845.88</v>
      </c>
      <c r="CY700">
        <v>0.02</v>
      </c>
      <c r="CZ700">
        <v>0.02</v>
      </c>
      <c r="DA700">
        <v>0</v>
      </c>
      <c r="DB700">
        <v>0</v>
      </c>
      <c r="DC700">
        <v>0</v>
      </c>
      <c r="DD700">
        <v>0.02</v>
      </c>
      <c r="DE700">
        <v>0.01</v>
      </c>
      <c r="DF700">
        <v>0.04</v>
      </c>
      <c r="DG700">
        <v>0.02</v>
      </c>
      <c r="DH700">
        <v>0</v>
      </c>
      <c r="DI700">
        <v>0</v>
      </c>
      <c r="DJ700">
        <v>0.16</v>
      </c>
      <c r="DK700">
        <v>0</v>
      </c>
      <c r="DL700">
        <v>0</v>
      </c>
      <c r="DM700">
        <v>0</v>
      </c>
      <c r="DN700">
        <v>0.32</v>
      </c>
      <c r="DO700">
        <v>0</v>
      </c>
      <c r="DP700">
        <v>0.01</v>
      </c>
      <c r="DQ700">
        <v>0.17</v>
      </c>
      <c r="DR700">
        <v>0</v>
      </c>
      <c r="DS700">
        <v>0</v>
      </c>
      <c r="DT700">
        <v>0.02</v>
      </c>
      <c r="DU700">
        <v>0.16</v>
      </c>
      <c r="DV700">
        <v>0</v>
      </c>
      <c r="DW700">
        <v>0</v>
      </c>
      <c r="DX700">
        <v>0.02</v>
      </c>
      <c r="DY700" s="5" t="s">
        <v>1617</v>
      </c>
      <c r="DZ700" s="5" t="s">
        <v>2409</v>
      </c>
      <c r="EA700" s="5" t="s">
        <v>2409</v>
      </c>
      <c r="EB700" s="5" t="s">
        <v>2959</v>
      </c>
      <c r="EC700" s="5">
        <v>5845.88364069</v>
      </c>
      <c r="ED700" s="8">
        <v>3092.5058541959997</v>
      </c>
      <c r="EE700" s="7">
        <v>0.53</v>
      </c>
    </row>
    <row r="701" spans="1:135">
      <c r="A701">
        <v>1</v>
      </c>
      <c r="B701" t="s">
        <v>2239</v>
      </c>
      <c r="C701" t="s">
        <v>1612</v>
      </c>
      <c r="D701" t="s">
        <v>369</v>
      </c>
      <c r="E701" t="s">
        <v>1618</v>
      </c>
      <c r="F701" t="s">
        <v>1619</v>
      </c>
      <c r="G701">
        <v>5684.5392221100001</v>
      </c>
      <c r="H701">
        <v>2198.3125</v>
      </c>
      <c r="I701">
        <v>953.375</v>
      </c>
      <c r="J701">
        <v>862</v>
      </c>
      <c r="K701">
        <v>648</v>
      </c>
      <c r="L701">
        <v>803.9375</v>
      </c>
      <c r="M701">
        <v>219.125</v>
      </c>
      <c r="N701">
        <v>147.84811401367188</v>
      </c>
      <c r="O701">
        <v>298.59765625</v>
      </c>
      <c r="P701">
        <v>242.12318647959978</v>
      </c>
      <c r="Q701">
        <v>64.4375</v>
      </c>
      <c r="R701">
        <v>86.1875</v>
      </c>
      <c r="S701">
        <v>4388.0625</v>
      </c>
      <c r="T701">
        <v>119.625</v>
      </c>
      <c r="U701">
        <v>520.25</v>
      </c>
      <c r="V701">
        <v>506.1875</v>
      </c>
      <c r="W701">
        <v>734.68586352889429</v>
      </c>
      <c r="X701">
        <v>15.761786550833012</v>
      </c>
      <c r="Y701">
        <v>82</v>
      </c>
      <c r="Z701">
        <v>464758.51160000003</v>
      </c>
      <c r="AA701">
        <v>1188.54</v>
      </c>
      <c r="AB701">
        <v>130.74</v>
      </c>
      <c r="AC701">
        <v>93.34</v>
      </c>
      <c r="AD701">
        <v>37.4</v>
      </c>
      <c r="AE701">
        <v>7.2</v>
      </c>
      <c r="AF701">
        <v>156.5</v>
      </c>
      <c r="AG701">
        <v>894.1</v>
      </c>
      <c r="AH701">
        <v>96.2</v>
      </c>
      <c r="AI701">
        <v>2.6</v>
      </c>
      <c r="AJ701">
        <v>50</v>
      </c>
      <c r="AK701">
        <v>1.6</v>
      </c>
      <c r="AL701">
        <v>31.4</v>
      </c>
      <c r="AM701">
        <v>0</v>
      </c>
      <c r="AN701">
        <v>0</v>
      </c>
      <c r="AO701">
        <v>2.8</v>
      </c>
      <c r="AP701">
        <v>0</v>
      </c>
      <c r="AQ701">
        <v>2.2000000000000002</v>
      </c>
      <c r="AR701">
        <v>0</v>
      </c>
      <c r="AS701">
        <v>288</v>
      </c>
      <c r="AT701">
        <v>0</v>
      </c>
      <c r="AU701">
        <v>0</v>
      </c>
      <c r="AV701">
        <v>0</v>
      </c>
      <c r="AW701">
        <v>24.65</v>
      </c>
      <c r="AX701">
        <v>0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0</v>
      </c>
      <c r="BI701">
        <v>0</v>
      </c>
      <c r="BJ701">
        <v>0</v>
      </c>
      <c r="BK701">
        <v>0</v>
      </c>
      <c r="BL701">
        <v>74.5</v>
      </c>
      <c r="BM701">
        <v>1.01</v>
      </c>
      <c r="BN701">
        <v>0</v>
      </c>
      <c r="BO701">
        <v>0</v>
      </c>
      <c r="BP701">
        <v>0</v>
      </c>
      <c r="BQ701">
        <v>0</v>
      </c>
      <c r="BR701">
        <v>0</v>
      </c>
      <c r="BS701">
        <v>12.45</v>
      </c>
      <c r="BT701">
        <v>674.7</v>
      </c>
      <c r="BU701">
        <v>0</v>
      </c>
      <c r="BV701">
        <v>0</v>
      </c>
      <c r="BW701">
        <v>0</v>
      </c>
      <c r="BX701">
        <v>0</v>
      </c>
      <c r="BY701">
        <v>0</v>
      </c>
      <c r="BZ701">
        <v>0</v>
      </c>
      <c r="CA701">
        <v>0</v>
      </c>
      <c r="CB701">
        <v>4.8</v>
      </c>
      <c r="CC701">
        <v>0</v>
      </c>
      <c r="CD701">
        <v>0</v>
      </c>
      <c r="CE701">
        <v>15.66</v>
      </c>
      <c r="CF701">
        <v>28.57</v>
      </c>
      <c r="CG701">
        <v>10.55</v>
      </c>
      <c r="CH701">
        <v>0</v>
      </c>
      <c r="CI701">
        <v>0</v>
      </c>
      <c r="CJ701">
        <v>0</v>
      </c>
      <c r="CK701">
        <v>0</v>
      </c>
      <c r="CL701">
        <v>0</v>
      </c>
      <c r="CM701">
        <v>0</v>
      </c>
      <c r="CN701">
        <v>0</v>
      </c>
      <c r="CO701">
        <v>4.4000000000000004</v>
      </c>
      <c r="CP701">
        <v>1.2</v>
      </c>
      <c r="CQ701">
        <v>2.5500000000000003</v>
      </c>
      <c r="CR701">
        <v>0</v>
      </c>
      <c r="CS701">
        <v>3.1</v>
      </c>
      <c r="CT701">
        <v>6</v>
      </c>
      <c r="CU701">
        <v>61</v>
      </c>
      <c r="CV701">
        <v>41</v>
      </c>
      <c r="CW701" t="s">
        <v>1618</v>
      </c>
      <c r="CX701">
        <v>5684.54</v>
      </c>
      <c r="CY701">
        <v>0.01</v>
      </c>
      <c r="CZ701">
        <v>0.02</v>
      </c>
      <c r="DA701">
        <v>0</v>
      </c>
      <c r="DB701">
        <v>0</v>
      </c>
      <c r="DC701">
        <v>0</v>
      </c>
      <c r="DD701">
        <v>0.02</v>
      </c>
      <c r="DE701">
        <v>0.03</v>
      </c>
      <c r="DF701">
        <v>0.04</v>
      </c>
      <c r="DG701">
        <v>0.01</v>
      </c>
      <c r="DH701">
        <v>0</v>
      </c>
      <c r="DI701">
        <v>0</v>
      </c>
      <c r="DJ701">
        <v>0.46</v>
      </c>
      <c r="DK701">
        <v>0</v>
      </c>
      <c r="DL701">
        <v>0</v>
      </c>
      <c r="DM701">
        <v>0</v>
      </c>
      <c r="DN701">
        <v>0.24</v>
      </c>
      <c r="DO701">
        <v>0</v>
      </c>
      <c r="DP701">
        <v>0.01</v>
      </c>
      <c r="DQ701">
        <v>0.1</v>
      </c>
      <c r="DR701">
        <v>0.01</v>
      </c>
      <c r="DS701">
        <v>0</v>
      </c>
      <c r="DT701">
        <v>0.01</v>
      </c>
      <c r="DU701">
        <v>0.05</v>
      </c>
      <c r="DV701">
        <v>0</v>
      </c>
      <c r="DW701">
        <v>0</v>
      </c>
      <c r="DX701">
        <v>0</v>
      </c>
      <c r="DY701" s="5" t="s">
        <v>1618</v>
      </c>
      <c r="DZ701" s="5" t="s">
        <v>2998</v>
      </c>
      <c r="EA701" s="5" t="s">
        <v>2409</v>
      </c>
      <c r="EB701" s="5" t="s">
        <v>2959</v>
      </c>
      <c r="EC701" s="5">
        <v>5684.5392221100001</v>
      </c>
      <c r="ED701" s="8">
        <v>3174.8047880559998</v>
      </c>
      <c r="EE701" s="7">
        <v>0.56000000000000005</v>
      </c>
    </row>
    <row r="702" spans="1:135">
      <c r="A702">
        <v>1</v>
      </c>
      <c r="B702" t="s">
        <v>2239</v>
      </c>
      <c r="C702" t="s">
        <v>1620</v>
      </c>
      <c r="D702" t="s">
        <v>1621</v>
      </c>
      <c r="E702" t="s">
        <v>1622</v>
      </c>
      <c r="F702" t="s">
        <v>1623</v>
      </c>
      <c r="G702">
        <v>4476.52843553</v>
      </c>
      <c r="H702">
        <v>925.625</v>
      </c>
      <c r="I702">
        <v>869.5625</v>
      </c>
      <c r="J702">
        <v>971.5625</v>
      </c>
      <c r="K702">
        <v>661.5</v>
      </c>
      <c r="L702">
        <v>742.875</v>
      </c>
      <c r="M702">
        <v>296.75</v>
      </c>
      <c r="N702">
        <v>199.2423095703125</v>
      </c>
      <c r="O702">
        <v>480</v>
      </c>
      <c r="P702">
        <v>380.87525032643055</v>
      </c>
      <c r="Q702">
        <v>24.75</v>
      </c>
      <c r="R702">
        <v>3527.0625</v>
      </c>
      <c r="S702">
        <v>720.5</v>
      </c>
      <c r="T702">
        <v>90.6875</v>
      </c>
      <c r="U702">
        <v>29.9375</v>
      </c>
      <c r="V702">
        <v>74.9375</v>
      </c>
      <c r="W702">
        <v>689.95782043307827</v>
      </c>
      <c r="X702">
        <v>15.530098361129996</v>
      </c>
      <c r="Y702">
        <v>77</v>
      </c>
      <c r="Z702">
        <v>1005667.2899</v>
      </c>
      <c r="AA702">
        <v>3558.88</v>
      </c>
      <c r="AB702">
        <v>61.17</v>
      </c>
      <c r="AC702">
        <v>52.23</v>
      </c>
      <c r="AD702">
        <v>8.94</v>
      </c>
      <c r="AE702">
        <v>1.27</v>
      </c>
      <c r="AF702">
        <v>452.76</v>
      </c>
      <c r="AG702">
        <v>3043.68</v>
      </c>
      <c r="AH702">
        <v>825.5</v>
      </c>
      <c r="AI702">
        <v>130.19999999999999</v>
      </c>
      <c r="AJ702">
        <v>26.6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151.95000000000002</v>
      </c>
      <c r="AT702">
        <v>0</v>
      </c>
      <c r="AU702">
        <v>0</v>
      </c>
      <c r="AV702">
        <v>0</v>
      </c>
      <c r="AW702">
        <v>24.68</v>
      </c>
      <c r="AX702">
        <v>0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0</v>
      </c>
      <c r="BI702">
        <v>23</v>
      </c>
      <c r="BJ702">
        <v>0</v>
      </c>
      <c r="BK702">
        <v>0</v>
      </c>
      <c r="BL702">
        <v>278.83</v>
      </c>
      <c r="BM702">
        <v>0</v>
      </c>
      <c r="BN702">
        <v>0</v>
      </c>
      <c r="BO702">
        <v>2420.5700000000002</v>
      </c>
      <c r="BP702">
        <v>0</v>
      </c>
      <c r="BQ702">
        <v>73.81</v>
      </c>
      <c r="BR702">
        <v>133.94999999999999</v>
      </c>
      <c r="BS702">
        <v>1.78</v>
      </c>
      <c r="BT702">
        <v>224.96</v>
      </c>
      <c r="BU702">
        <v>0</v>
      </c>
      <c r="BV702">
        <v>0</v>
      </c>
      <c r="BW702">
        <v>0</v>
      </c>
      <c r="BX702">
        <v>0</v>
      </c>
      <c r="BY702">
        <v>0</v>
      </c>
      <c r="BZ702">
        <v>0</v>
      </c>
      <c r="CA702">
        <v>0</v>
      </c>
      <c r="CB702">
        <v>0</v>
      </c>
      <c r="CC702">
        <v>0</v>
      </c>
      <c r="CD702">
        <v>0</v>
      </c>
      <c r="CE702">
        <v>11.83</v>
      </c>
      <c r="CF702">
        <v>0</v>
      </c>
      <c r="CG702">
        <v>41.96</v>
      </c>
      <c r="CH702">
        <v>0</v>
      </c>
      <c r="CI702">
        <v>0</v>
      </c>
      <c r="CJ702">
        <v>0</v>
      </c>
      <c r="CK702">
        <v>0</v>
      </c>
      <c r="CL702">
        <v>0</v>
      </c>
      <c r="CM702">
        <v>0</v>
      </c>
      <c r="CN702">
        <v>0</v>
      </c>
      <c r="CO702">
        <v>0</v>
      </c>
      <c r="CP702">
        <v>0</v>
      </c>
      <c r="CQ702">
        <v>20.010000000000002</v>
      </c>
      <c r="CR702">
        <v>0</v>
      </c>
      <c r="CS702">
        <v>151.55000000000001</v>
      </c>
      <c r="CT702">
        <v>0</v>
      </c>
      <c r="CU702">
        <v>101</v>
      </c>
      <c r="CV702">
        <v>30.8</v>
      </c>
      <c r="CW702" t="s">
        <v>1622</v>
      </c>
      <c r="CX702">
        <v>4476.53</v>
      </c>
      <c r="CY702">
        <v>0.01</v>
      </c>
      <c r="CZ702">
        <v>0.02</v>
      </c>
      <c r="DA702">
        <v>0</v>
      </c>
      <c r="DB702">
        <v>0</v>
      </c>
      <c r="DC702">
        <v>0</v>
      </c>
      <c r="DD702">
        <v>7.0000000000000007E-2</v>
      </c>
      <c r="DE702">
        <v>0.13</v>
      </c>
      <c r="DF702">
        <v>0.04</v>
      </c>
      <c r="DG702">
        <v>0.05</v>
      </c>
      <c r="DH702">
        <v>0</v>
      </c>
      <c r="DI702">
        <v>0</v>
      </c>
      <c r="DJ702">
        <v>0.41</v>
      </c>
      <c r="DK702">
        <v>0.03</v>
      </c>
      <c r="DL702">
        <v>0.03</v>
      </c>
      <c r="DM702">
        <v>0.01</v>
      </c>
      <c r="DN702">
        <v>0.01</v>
      </c>
      <c r="DO702">
        <v>0</v>
      </c>
      <c r="DP702">
        <v>0</v>
      </c>
      <c r="DQ702">
        <v>0</v>
      </c>
      <c r="DR702">
        <v>0</v>
      </c>
      <c r="DS702">
        <v>0</v>
      </c>
      <c r="DT702">
        <v>0.01</v>
      </c>
      <c r="DU702">
        <v>0.17</v>
      </c>
      <c r="DV702">
        <v>0</v>
      </c>
      <c r="DW702">
        <v>0</v>
      </c>
      <c r="DX702">
        <v>0</v>
      </c>
      <c r="DY702" s="5" t="s">
        <v>1622</v>
      </c>
      <c r="DZ702" s="5" t="s">
        <v>2999</v>
      </c>
      <c r="EA702" s="5" t="s">
        <v>3000</v>
      </c>
      <c r="EB702" s="5" t="s">
        <v>2959</v>
      </c>
      <c r="EC702" s="5">
        <v>4476.52843553</v>
      </c>
      <c r="ED702" s="8">
        <v>841.56975266799998</v>
      </c>
      <c r="EE702" s="7">
        <v>0.19</v>
      </c>
    </row>
    <row r="703" spans="1:135">
      <c r="A703">
        <v>1</v>
      </c>
      <c r="B703" t="s">
        <v>2239</v>
      </c>
      <c r="C703" t="s">
        <v>1620</v>
      </c>
      <c r="D703" t="s">
        <v>1621</v>
      </c>
      <c r="E703" t="s">
        <v>1624</v>
      </c>
      <c r="F703" t="s">
        <v>1625</v>
      </c>
      <c r="G703">
        <v>2334.0563988700001</v>
      </c>
      <c r="H703">
        <v>85.8125</v>
      </c>
      <c r="I703">
        <v>127.1875</v>
      </c>
      <c r="J703">
        <v>277.625</v>
      </c>
      <c r="K703">
        <v>323.3125</v>
      </c>
      <c r="L703">
        <v>657.375</v>
      </c>
      <c r="M703">
        <v>853.875</v>
      </c>
      <c r="N703">
        <v>395.419921875</v>
      </c>
      <c r="O703">
        <v>950.28302001953125</v>
      </c>
      <c r="P703">
        <v>597.73222777385479</v>
      </c>
      <c r="Q703">
        <v>17.3125</v>
      </c>
      <c r="R703">
        <v>963.125</v>
      </c>
      <c r="S703">
        <v>992.5625</v>
      </c>
      <c r="T703">
        <v>3.375</v>
      </c>
      <c r="U703">
        <v>332.25</v>
      </c>
      <c r="V703">
        <v>16.5625</v>
      </c>
      <c r="W703">
        <v>759.96169918361704</v>
      </c>
      <c r="X703">
        <v>14.318586135325861</v>
      </c>
      <c r="Y703">
        <v>105</v>
      </c>
      <c r="Z703">
        <v>545079.92689999996</v>
      </c>
      <c r="AA703">
        <v>1104.8900000000001</v>
      </c>
      <c r="AB703">
        <v>0</v>
      </c>
      <c r="AC703">
        <v>0</v>
      </c>
      <c r="AD703">
        <v>0</v>
      </c>
      <c r="AE703">
        <v>0.15</v>
      </c>
      <c r="AF703">
        <v>399.84</v>
      </c>
      <c r="AG703">
        <v>704.9</v>
      </c>
      <c r="AH703">
        <v>20.9</v>
      </c>
      <c r="AI703">
        <v>110.7</v>
      </c>
      <c r="AJ703">
        <v>57.1</v>
      </c>
      <c r="AK703">
        <v>3.2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70.600000000000009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3</v>
      </c>
      <c r="BD703">
        <v>27.9</v>
      </c>
      <c r="BE703">
        <v>0</v>
      </c>
      <c r="BF703">
        <v>0</v>
      </c>
      <c r="BG703">
        <v>0</v>
      </c>
      <c r="BH703">
        <v>0</v>
      </c>
      <c r="BI703">
        <v>163.09</v>
      </c>
      <c r="BJ703">
        <v>0</v>
      </c>
      <c r="BK703">
        <v>0</v>
      </c>
      <c r="BL703">
        <v>131.07</v>
      </c>
      <c r="BM703">
        <v>51.83</v>
      </c>
      <c r="BN703">
        <v>0</v>
      </c>
      <c r="BO703">
        <v>20.9</v>
      </c>
      <c r="BP703">
        <v>0</v>
      </c>
      <c r="BQ703">
        <v>213.3</v>
      </c>
      <c r="BR703">
        <v>10</v>
      </c>
      <c r="BS703">
        <v>85.81</v>
      </c>
      <c r="BT703">
        <v>104.67</v>
      </c>
      <c r="BU703">
        <v>0</v>
      </c>
      <c r="BV703">
        <v>0</v>
      </c>
      <c r="BW703">
        <v>0</v>
      </c>
      <c r="BX703">
        <v>0</v>
      </c>
      <c r="BY703">
        <v>0</v>
      </c>
      <c r="BZ703">
        <v>0</v>
      </c>
      <c r="CA703">
        <v>0</v>
      </c>
      <c r="CB703">
        <v>0</v>
      </c>
      <c r="CC703">
        <v>0</v>
      </c>
      <c r="CD703">
        <v>0</v>
      </c>
      <c r="CE703">
        <v>168.51</v>
      </c>
      <c r="CF703">
        <v>0</v>
      </c>
      <c r="CG703">
        <v>0</v>
      </c>
      <c r="CH703">
        <v>0</v>
      </c>
      <c r="CI703">
        <v>0</v>
      </c>
      <c r="CJ703">
        <v>0</v>
      </c>
      <c r="CK703">
        <v>0</v>
      </c>
      <c r="CL703">
        <v>0</v>
      </c>
      <c r="CM703">
        <v>0</v>
      </c>
      <c r="CN703">
        <v>0</v>
      </c>
      <c r="CO703">
        <v>0</v>
      </c>
      <c r="CP703">
        <v>0</v>
      </c>
      <c r="CQ703">
        <v>54.21</v>
      </c>
      <c r="CR703">
        <v>0</v>
      </c>
      <c r="CS703">
        <v>0</v>
      </c>
      <c r="CT703">
        <v>0</v>
      </c>
      <c r="CU703" t="s">
        <v>2241</v>
      </c>
      <c r="CV703">
        <v>21</v>
      </c>
      <c r="CW703" t="s">
        <v>1624</v>
      </c>
      <c r="CX703">
        <v>2334.06</v>
      </c>
      <c r="CY703">
        <v>0.01</v>
      </c>
      <c r="CZ703">
        <v>0.02</v>
      </c>
      <c r="DA703">
        <v>0</v>
      </c>
      <c r="DB703">
        <v>0</v>
      </c>
      <c r="DC703">
        <v>0</v>
      </c>
      <c r="DD703">
        <v>0.11</v>
      </c>
      <c r="DE703">
        <v>0</v>
      </c>
      <c r="DF703">
        <v>0.06</v>
      </c>
      <c r="DG703">
        <v>0.03</v>
      </c>
      <c r="DH703">
        <v>0</v>
      </c>
      <c r="DI703">
        <v>0.01</v>
      </c>
      <c r="DJ703">
        <v>0.18</v>
      </c>
      <c r="DK703">
        <v>0</v>
      </c>
      <c r="DL703">
        <v>0.1</v>
      </c>
      <c r="DM703">
        <v>0.1</v>
      </c>
      <c r="DN703">
        <v>0</v>
      </c>
      <c r="DO703">
        <v>0</v>
      </c>
      <c r="DP703">
        <v>0.01</v>
      </c>
      <c r="DQ703">
        <v>0.1</v>
      </c>
      <c r="DR703">
        <v>0</v>
      </c>
      <c r="DS703">
        <v>0</v>
      </c>
      <c r="DT703">
        <v>0.01</v>
      </c>
      <c r="DU703">
        <v>0.2</v>
      </c>
      <c r="DV703">
        <v>0.05</v>
      </c>
      <c r="DW703">
        <v>0</v>
      </c>
      <c r="DX703">
        <v>0</v>
      </c>
      <c r="DY703" s="5" t="s">
        <v>1624</v>
      </c>
      <c r="DZ703" s="5" t="s">
        <v>3001</v>
      </c>
      <c r="EA703" s="5" t="s">
        <v>3000</v>
      </c>
      <c r="EB703" s="5" t="s">
        <v>2959</v>
      </c>
      <c r="EC703" s="5">
        <v>2334.0563988700001</v>
      </c>
      <c r="ED703" s="8">
        <v>911.68609078779991</v>
      </c>
      <c r="EE703" s="7">
        <v>0.39</v>
      </c>
    </row>
    <row r="704" spans="1:135">
      <c r="A704">
        <v>1</v>
      </c>
      <c r="B704" t="s">
        <v>2239</v>
      </c>
      <c r="C704" t="s">
        <v>1620</v>
      </c>
      <c r="D704" t="s">
        <v>1621</v>
      </c>
      <c r="E704" t="s">
        <v>1626</v>
      </c>
      <c r="F704" t="s">
        <v>1627</v>
      </c>
      <c r="G704">
        <v>3599.08624487</v>
      </c>
      <c r="H704">
        <v>474.125</v>
      </c>
      <c r="I704">
        <v>605.875</v>
      </c>
      <c r="J704">
        <v>800.1875</v>
      </c>
      <c r="K704">
        <v>603.3125</v>
      </c>
      <c r="L704">
        <v>737.5</v>
      </c>
      <c r="M704">
        <v>369.625</v>
      </c>
      <c r="N704">
        <v>286.19647216796875</v>
      </c>
      <c r="O704">
        <v>651.80706787109375</v>
      </c>
      <c r="P704">
        <v>461.28592647371312</v>
      </c>
      <c r="Q704">
        <v>21.6875</v>
      </c>
      <c r="R704">
        <v>2651.4375</v>
      </c>
      <c r="S704">
        <v>845</v>
      </c>
      <c r="T704">
        <v>0</v>
      </c>
      <c r="U704">
        <v>0</v>
      </c>
      <c r="V704">
        <v>72.5</v>
      </c>
      <c r="W704">
        <v>705.88578730450115</v>
      </c>
      <c r="X704">
        <v>15.031977035077301</v>
      </c>
      <c r="Y704">
        <v>143</v>
      </c>
      <c r="Z704">
        <v>596354.58310000005</v>
      </c>
      <c r="AA704">
        <v>2105.79</v>
      </c>
      <c r="AB704">
        <v>0</v>
      </c>
      <c r="AC704">
        <v>0</v>
      </c>
      <c r="AD704">
        <v>0</v>
      </c>
      <c r="AE704">
        <v>0.52</v>
      </c>
      <c r="AF704">
        <v>417.86</v>
      </c>
      <c r="AG704">
        <v>1687.41</v>
      </c>
      <c r="AH704">
        <v>225.4</v>
      </c>
      <c r="AI704">
        <v>105.7</v>
      </c>
      <c r="AJ704">
        <v>35.800000000000004</v>
      </c>
      <c r="AK704">
        <v>8.8000000000000007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85.62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14</v>
      </c>
      <c r="BD704">
        <v>10</v>
      </c>
      <c r="BE704">
        <v>0</v>
      </c>
      <c r="BF704">
        <v>0</v>
      </c>
      <c r="BG704">
        <v>0</v>
      </c>
      <c r="BH704">
        <v>0</v>
      </c>
      <c r="BI704">
        <v>15.16</v>
      </c>
      <c r="BJ704">
        <v>0</v>
      </c>
      <c r="BK704">
        <v>3.61</v>
      </c>
      <c r="BL704">
        <v>259.51</v>
      </c>
      <c r="BM704">
        <v>138.39000000000001</v>
      </c>
      <c r="BN704">
        <v>0</v>
      </c>
      <c r="BO704">
        <v>720.12</v>
      </c>
      <c r="BP704">
        <v>0</v>
      </c>
      <c r="BQ704">
        <v>109.76</v>
      </c>
      <c r="BR704">
        <v>92.7</v>
      </c>
      <c r="BS704">
        <v>231.91</v>
      </c>
      <c r="BT704">
        <v>201.91</v>
      </c>
      <c r="BU704">
        <v>0</v>
      </c>
      <c r="BV704">
        <v>0</v>
      </c>
      <c r="BW704">
        <v>0</v>
      </c>
      <c r="BX704">
        <v>0</v>
      </c>
      <c r="BY704">
        <v>0</v>
      </c>
      <c r="BZ704">
        <v>0</v>
      </c>
      <c r="CA704">
        <v>0</v>
      </c>
      <c r="CB704">
        <v>0</v>
      </c>
      <c r="CC704">
        <v>0</v>
      </c>
      <c r="CD704">
        <v>0</v>
      </c>
      <c r="CE704">
        <v>71.460000000000008</v>
      </c>
      <c r="CF704">
        <v>0</v>
      </c>
      <c r="CG704">
        <v>0</v>
      </c>
      <c r="CH704">
        <v>0</v>
      </c>
      <c r="CI704">
        <v>0</v>
      </c>
      <c r="CJ704">
        <v>0</v>
      </c>
      <c r="CK704">
        <v>0</v>
      </c>
      <c r="CL704">
        <v>0</v>
      </c>
      <c r="CM704">
        <v>0</v>
      </c>
      <c r="CN704">
        <v>0</v>
      </c>
      <c r="CO704">
        <v>0</v>
      </c>
      <c r="CP704">
        <v>0</v>
      </c>
      <c r="CQ704">
        <v>151.64000000000001</v>
      </c>
      <c r="CR704">
        <v>0</v>
      </c>
      <c r="CS704">
        <v>0</v>
      </c>
      <c r="CT704">
        <v>0</v>
      </c>
      <c r="CU704" t="s">
        <v>2241</v>
      </c>
      <c r="CV704">
        <v>14.3</v>
      </c>
      <c r="CW704" t="s">
        <v>1626</v>
      </c>
      <c r="CX704">
        <v>3599.09</v>
      </c>
      <c r="CY704">
        <v>0.01</v>
      </c>
      <c r="CZ704">
        <v>0.01</v>
      </c>
      <c r="DA704">
        <v>0</v>
      </c>
      <c r="DB704">
        <v>0</v>
      </c>
      <c r="DC704">
        <v>0</v>
      </c>
      <c r="DD704">
        <v>0.04</v>
      </c>
      <c r="DE704">
        <v>0.08</v>
      </c>
      <c r="DF704">
        <v>7.0000000000000007E-2</v>
      </c>
      <c r="DG704">
        <v>0.03</v>
      </c>
      <c r="DH704">
        <v>0</v>
      </c>
      <c r="DI704">
        <v>0.01</v>
      </c>
      <c r="DJ704">
        <v>0.22</v>
      </c>
      <c r="DK704">
        <v>0</v>
      </c>
      <c r="DL704">
        <v>0.01</v>
      </c>
      <c r="DM704">
        <v>0.01</v>
      </c>
      <c r="DN704">
        <v>0</v>
      </c>
      <c r="DO704">
        <v>0</v>
      </c>
      <c r="DP704">
        <v>0</v>
      </c>
      <c r="DQ704">
        <v>0</v>
      </c>
      <c r="DR704">
        <v>0</v>
      </c>
      <c r="DS704">
        <v>0</v>
      </c>
      <c r="DT704">
        <v>0</v>
      </c>
      <c r="DU704">
        <v>0.32</v>
      </c>
      <c r="DV704">
        <v>0.18</v>
      </c>
      <c r="DW704">
        <v>0</v>
      </c>
      <c r="DX704">
        <v>0</v>
      </c>
      <c r="DY704" s="5" t="s">
        <v>1626</v>
      </c>
      <c r="DZ704" s="5" t="s">
        <v>3002</v>
      </c>
      <c r="EA704" s="5" t="s">
        <v>3000</v>
      </c>
      <c r="EB704" s="5" t="s">
        <v>2959</v>
      </c>
      <c r="EC704" s="5">
        <v>3599.08624487</v>
      </c>
      <c r="ED704" s="8">
        <v>2066.8891016699999</v>
      </c>
      <c r="EE704" s="7">
        <v>0.56999999999999995</v>
      </c>
    </row>
    <row r="705" spans="1:135">
      <c r="A705">
        <v>1</v>
      </c>
      <c r="B705" t="s">
        <v>2239</v>
      </c>
      <c r="C705" t="s">
        <v>1620</v>
      </c>
      <c r="D705" t="s">
        <v>1621</v>
      </c>
      <c r="E705" t="s">
        <v>1628</v>
      </c>
      <c r="F705" t="s">
        <v>1629</v>
      </c>
      <c r="G705">
        <v>5078.9132091299998</v>
      </c>
      <c r="H705">
        <v>741.25</v>
      </c>
      <c r="I705">
        <v>691.25</v>
      </c>
      <c r="J705">
        <v>579.8125</v>
      </c>
      <c r="K705">
        <v>487.6875</v>
      </c>
      <c r="L705">
        <v>1074.5625</v>
      </c>
      <c r="M705">
        <v>1505.375</v>
      </c>
      <c r="N705">
        <v>484.22784423828125</v>
      </c>
      <c r="O705">
        <v>1017.1464233398438</v>
      </c>
      <c r="P705">
        <v>641.20448566143386</v>
      </c>
      <c r="Q705">
        <v>30.0625</v>
      </c>
      <c r="R705">
        <v>718.3125</v>
      </c>
      <c r="S705">
        <v>2061.8125</v>
      </c>
      <c r="T705">
        <v>244.375</v>
      </c>
      <c r="U705">
        <v>1718.375</v>
      </c>
      <c r="V705">
        <v>307</v>
      </c>
      <c r="W705">
        <v>789.75551891319867</v>
      </c>
      <c r="X705">
        <v>14.117707651416335</v>
      </c>
      <c r="Y705">
        <v>252</v>
      </c>
      <c r="Z705">
        <v>1455145.588</v>
      </c>
      <c r="AA705">
        <v>1832.06</v>
      </c>
      <c r="AB705">
        <v>302.24</v>
      </c>
      <c r="AC705">
        <v>240.36</v>
      </c>
      <c r="AD705">
        <v>61.88</v>
      </c>
      <c r="AE705">
        <v>2.2799999999999998</v>
      </c>
      <c r="AF705">
        <v>669.08</v>
      </c>
      <c r="AG705">
        <v>858.46</v>
      </c>
      <c r="AH705">
        <v>283.5</v>
      </c>
      <c r="AI705">
        <v>338.7</v>
      </c>
      <c r="AJ705">
        <v>97.2</v>
      </c>
      <c r="AK705">
        <v>12</v>
      </c>
      <c r="AL705">
        <v>0</v>
      </c>
      <c r="AM705">
        <v>0</v>
      </c>
      <c r="AN705">
        <v>0</v>
      </c>
      <c r="AO705">
        <v>6.21</v>
      </c>
      <c r="AP705">
        <v>0</v>
      </c>
      <c r="AQ705">
        <v>1.75</v>
      </c>
      <c r="AR705">
        <v>0</v>
      </c>
      <c r="AS705">
        <v>32.17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43.47</v>
      </c>
      <c r="BD705">
        <v>0</v>
      </c>
      <c r="BE705">
        <v>0</v>
      </c>
      <c r="BF705">
        <v>0</v>
      </c>
      <c r="BG705">
        <v>16.600000000000001</v>
      </c>
      <c r="BH705">
        <v>0</v>
      </c>
      <c r="BI705">
        <v>184.48</v>
      </c>
      <c r="BJ705">
        <v>0</v>
      </c>
      <c r="BK705">
        <v>4.3500000000000005</v>
      </c>
      <c r="BL705">
        <v>94.95</v>
      </c>
      <c r="BM705">
        <v>127.52</v>
      </c>
      <c r="BN705">
        <v>0</v>
      </c>
      <c r="BO705">
        <v>302</v>
      </c>
      <c r="BP705">
        <v>0</v>
      </c>
      <c r="BQ705">
        <v>219.6</v>
      </c>
      <c r="BR705">
        <v>9</v>
      </c>
      <c r="BS705">
        <v>204.05</v>
      </c>
      <c r="BT705">
        <v>176.35</v>
      </c>
      <c r="BU705">
        <v>0</v>
      </c>
      <c r="BV705">
        <v>0</v>
      </c>
      <c r="BW705">
        <v>0</v>
      </c>
      <c r="BX705">
        <v>0</v>
      </c>
      <c r="BY705">
        <v>0</v>
      </c>
      <c r="BZ705">
        <v>0</v>
      </c>
      <c r="CA705">
        <v>0.68</v>
      </c>
      <c r="CB705">
        <v>0</v>
      </c>
      <c r="CC705">
        <v>0</v>
      </c>
      <c r="CD705">
        <v>0</v>
      </c>
      <c r="CE705">
        <v>33.22</v>
      </c>
      <c r="CF705">
        <v>0</v>
      </c>
      <c r="CG705">
        <v>9.4</v>
      </c>
      <c r="CH705">
        <v>0</v>
      </c>
      <c r="CI705">
        <v>6.8</v>
      </c>
      <c r="CJ705">
        <v>0</v>
      </c>
      <c r="CK705">
        <v>1.9</v>
      </c>
      <c r="CL705">
        <v>0</v>
      </c>
      <c r="CM705">
        <v>0</v>
      </c>
      <c r="CN705">
        <v>0</v>
      </c>
      <c r="CO705">
        <v>37.880000000000003</v>
      </c>
      <c r="CP705">
        <v>0</v>
      </c>
      <c r="CQ705">
        <v>294.93</v>
      </c>
      <c r="CR705">
        <v>0</v>
      </c>
      <c r="CS705">
        <v>1.05</v>
      </c>
      <c r="CT705">
        <v>23.7</v>
      </c>
      <c r="CU705">
        <v>54</v>
      </c>
      <c r="CV705">
        <v>100.80000000000001</v>
      </c>
      <c r="CW705" t="s">
        <v>1628</v>
      </c>
      <c r="CX705">
        <v>5078.91</v>
      </c>
      <c r="CY705">
        <v>0.02</v>
      </c>
      <c r="CZ705">
        <v>0.13</v>
      </c>
      <c r="DA705">
        <v>0</v>
      </c>
      <c r="DB705">
        <v>0.01</v>
      </c>
      <c r="DC705">
        <v>0</v>
      </c>
      <c r="DD705">
        <v>0.12</v>
      </c>
      <c r="DE705">
        <v>0.03</v>
      </c>
      <c r="DF705">
        <v>0.06</v>
      </c>
      <c r="DG705">
        <v>0.01</v>
      </c>
      <c r="DH705">
        <v>0</v>
      </c>
      <c r="DI705">
        <v>0.01</v>
      </c>
      <c r="DJ705">
        <v>0.05</v>
      </c>
      <c r="DK705">
        <v>0.01</v>
      </c>
      <c r="DL705">
        <v>0.03</v>
      </c>
      <c r="DM705">
        <v>0.06</v>
      </c>
      <c r="DN705">
        <v>0.05</v>
      </c>
      <c r="DO705">
        <v>0</v>
      </c>
      <c r="DP705">
        <v>0.02</v>
      </c>
      <c r="DQ705">
        <v>0.26</v>
      </c>
      <c r="DR705">
        <v>0</v>
      </c>
      <c r="DS705">
        <v>0</v>
      </c>
      <c r="DT705">
        <v>0.01</v>
      </c>
      <c r="DU705">
        <v>0.1</v>
      </c>
      <c r="DV705">
        <v>0</v>
      </c>
      <c r="DW705">
        <v>0</v>
      </c>
      <c r="DX705">
        <v>0.01</v>
      </c>
      <c r="DY705" s="5" t="s">
        <v>1628</v>
      </c>
      <c r="DZ705" s="5" t="s">
        <v>3003</v>
      </c>
      <c r="EA705" s="5" t="s">
        <v>3000</v>
      </c>
      <c r="EB705" s="5" t="s">
        <v>2959</v>
      </c>
      <c r="EC705" s="5">
        <v>5078.9132091299998</v>
      </c>
      <c r="ED705" s="8">
        <v>1057.4097368367659</v>
      </c>
      <c r="EE705" s="7">
        <v>0.21</v>
      </c>
    </row>
    <row r="706" spans="1:135">
      <c r="A706">
        <v>1</v>
      </c>
      <c r="B706" t="s">
        <v>2239</v>
      </c>
      <c r="C706" t="s">
        <v>1630</v>
      </c>
      <c r="D706" t="s">
        <v>1631</v>
      </c>
      <c r="E706" t="s">
        <v>1632</v>
      </c>
      <c r="F706" t="s">
        <v>1633</v>
      </c>
      <c r="G706">
        <v>6383.7597127199997</v>
      </c>
      <c r="H706">
        <v>3392.6875</v>
      </c>
      <c r="I706">
        <v>1842.875</v>
      </c>
      <c r="J706">
        <v>915.8125</v>
      </c>
      <c r="K706">
        <v>190.9375</v>
      </c>
      <c r="L706">
        <v>40.375</v>
      </c>
      <c r="M706">
        <v>0.375</v>
      </c>
      <c r="N706">
        <v>260.23922729492188</v>
      </c>
      <c r="O706">
        <v>385.23971557617188</v>
      </c>
      <c r="P706">
        <v>325.12064581193107</v>
      </c>
      <c r="Q706">
        <v>47.5625</v>
      </c>
      <c r="R706">
        <v>72.6875</v>
      </c>
      <c r="S706">
        <v>751.6875</v>
      </c>
      <c r="T706">
        <v>2951.8125</v>
      </c>
      <c r="U706">
        <v>2336.4375</v>
      </c>
      <c r="V706">
        <v>222.875</v>
      </c>
      <c r="W706">
        <v>642.5099997063229</v>
      </c>
      <c r="X706">
        <v>15.818527698648106</v>
      </c>
      <c r="Y706">
        <v>28</v>
      </c>
      <c r="Z706">
        <v>1709360.6462999999</v>
      </c>
      <c r="AA706">
        <v>5763.75</v>
      </c>
      <c r="AB706">
        <v>851</v>
      </c>
      <c r="AC706">
        <v>402</v>
      </c>
      <c r="AD706">
        <v>449</v>
      </c>
      <c r="AE706">
        <v>0.2</v>
      </c>
      <c r="AF706">
        <v>72.010000000000005</v>
      </c>
      <c r="AG706">
        <v>4840.54</v>
      </c>
      <c r="AH706">
        <v>2310.3000000000002</v>
      </c>
      <c r="AI706">
        <v>56.4</v>
      </c>
      <c r="AJ706">
        <v>0</v>
      </c>
      <c r="AK706">
        <v>1.6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106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0</v>
      </c>
      <c r="BI706">
        <v>0</v>
      </c>
      <c r="BJ706">
        <v>0</v>
      </c>
      <c r="BK706">
        <v>0</v>
      </c>
      <c r="BL706">
        <v>12.01</v>
      </c>
      <c r="BM706">
        <v>0</v>
      </c>
      <c r="BN706">
        <v>0</v>
      </c>
      <c r="BO706">
        <v>5621.24</v>
      </c>
      <c r="BP706">
        <v>0</v>
      </c>
      <c r="BQ706">
        <v>16.5</v>
      </c>
      <c r="BR706">
        <v>0</v>
      </c>
      <c r="BS706">
        <v>0</v>
      </c>
      <c r="BT706">
        <v>1</v>
      </c>
      <c r="BU706">
        <v>0</v>
      </c>
      <c r="BV706">
        <v>0</v>
      </c>
      <c r="BW706">
        <v>0</v>
      </c>
      <c r="BX706">
        <v>0</v>
      </c>
      <c r="BY706">
        <v>0</v>
      </c>
      <c r="BZ706">
        <v>0</v>
      </c>
      <c r="CA706">
        <v>0</v>
      </c>
      <c r="CB706">
        <v>0</v>
      </c>
      <c r="CC706">
        <v>0</v>
      </c>
      <c r="CD706">
        <v>0</v>
      </c>
      <c r="CE706">
        <v>0</v>
      </c>
      <c r="CF706">
        <v>0</v>
      </c>
      <c r="CG706">
        <v>0</v>
      </c>
      <c r="CH706">
        <v>0</v>
      </c>
      <c r="CI706">
        <v>0</v>
      </c>
      <c r="CJ706">
        <v>0</v>
      </c>
      <c r="CK706">
        <v>0</v>
      </c>
      <c r="CL706">
        <v>0</v>
      </c>
      <c r="CM706">
        <v>0</v>
      </c>
      <c r="CN706">
        <v>0</v>
      </c>
      <c r="CO706">
        <v>0</v>
      </c>
      <c r="CP706">
        <v>0</v>
      </c>
      <c r="CQ706">
        <v>7</v>
      </c>
      <c r="CR706">
        <v>0</v>
      </c>
      <c r="CS706">
        <v>0</v>
      </c>
      <c r="CT706">
        <v>0</v>
      </c>
      <c r="CU706">
        <v>15</v>
      </c>
      <c r="CV706">
        <v>42</v>
      </c>
      <c r="CW706" t="s">
        <v>1632</v>
      </c>
      <c r="CX706">
        <v>6383.76</v>
      </c>
      <c r="CY706">
        <v>0.01</v>
      </c>
      <c r="CZ706">
        <v>0.1</v>
      </c>
      <c r="DA706">
        <v>0</v>
      </c>
      <c r="DB706">
        <v>0</v>
      </c>
      <c r="DC706">
        <v>0</v>
      </c>
      <c r="DD706">
        <v>0.01</v>
      </c>
      <c r="DE706">
        <v>0.45</v>
      </c>
      <c r="DF706">
        <v>0</v>
      </c>
      <c r="DG706">
        <v>0.41</v>
      </c>
      <c r="DH706">
        <v>0</v>
      </c>
      <c r="DI706">
        <v>0</v>
      </c>
      <c r="DJ706">
        <v>0.01</v>
      </c>
      <c r="DK706">
        <v>0.01</v>
      </c>
      <c r="DL706">
        <v>0</v>
      </c>
      <c r="DM706">
        <v>0</v>
      </c>
      <c r="DN706">
        <v>0</v>
      </c>
      <c r="DO706">
        <v>0</v>
      </c>
      <c r="DP706">
        <v>0</v>
      </c>
      <c r="DQ706">
        <v>0</v>
      </c>
      <c r="DR706">
        <v>0</v>
      </c>
      <c r="DS706">
        <v>0</v>
      </c>
      <c r="DT706">
        <v>0</v>
      </c>
      <c r="DU706">
        <v>0</v>
      </c>
      <c r="DV706">
        <v>0</v>
      </c>
      <c r="DW706">
        <v>0</v>
      </c>
      <c r="DX706">
        <v>0</v>
      </c>
      <c r="DY706" s="5" t="s">
        <v>1632</v>
      </c>
      <c r="DZ706" s="5" t="s">
        <v>3004</v>
      </c>
      <c r="EA706" s="5" t="s">
        <v>3005</v>
      </c>
      <c r="EB706" s="5" t="s">
        <v>2959</v>
      </c>
      <c r="EC706" s="5">
        <v>6383.7597127199997</v>
      </c>
      <c r="ED706" s="8">
        <v>305.43637653899998</v>
      </c>
      <c r="EE706" s="7">
        <v>0.05</v>
      </c>
    </row>
    <row r="707" spans="1:135">
      <c r="A707">
        <v>1</v>
      </c>
      <c r="B707" t="s">
        <v>2239</v>
      </c>
      <c r="C707" t="s">
        <v>1630</v>
      </c>
      <c r="D707" t="s">
        <v>1631</v>
      </c>
      <c r="E707" t="s">
        <v>1634</v>
      </c>
      <c r="F707" t="s">
        <v>1631</v>
      </c>
      <c r="G707">
        <v>21472.810912600002</v>
      </c>
      <c r="H707">
        <v>10662.0625</v>
      </c>
      <c r="I707">
        <v>6195.75</v>
      </c>
      <c r="J707">
        <v>3258.25</v>
      </c>
      <c r="K707">
        <v>900.625</v>
      </c>
      <c r="L707">
        <v>413.1875</v>
      </c>
      <c r="M707">
        <v>43.25</v>
      </c>
      <c r="N707">
        <v>202.99128723144531</v>
      </c>
      <c r="O707">
        <v>384.90664672851563</v>
      </c>
      <c r="P707">
        <v>275.90414057835801</v>
      </c>
      <c r="Q707">
        <v>152.3125</v>
      </c>
      <c r="R707">
        <v>3563.5</v>
      </c>
      <c r="S707">
        <v>9895.5</v>
      </c>
      <c r="T707">
        <v>2135.625</v>
      </c>
      <c r="U707">
        <v>4593.5</v>
      </c>
      <c r="V707">
        <v>1132.6875</v>
      </c>
      <c r="W707">
        <v>611.81374540839795</v>
      </c>
      <c r="X707">
        <v>15.89555073029031</v>
      </c>
      <c r="Y707">
        <v>121</v>
      </c>
      <c r="Z707">
        <v>7976145.0849000001</v>
      </c>
      <c r="AA707">
        <v>21462.23</v>
      </c>
      <c r="AB707">
        <v>2685.61</v>
      </c>
      <c r="AC707">
        <v>2244.31</v>
      </c>
      <c r="AD707">
        <v>441.3</v>
      </c>
      <c r="AE707">
        <v>0.21</v>
      </c>
      <c r="AF707">
        <v>1215.83</v>
      </c>
      <c r="AG707">
        <v>17560.580000000002</v>
      </c>
      <c r="AH707">
        <v>8408.1</v>
      </c>
      <c r="AI707">
        <v>704.1</v>
      </c>
      <c r="AJ707">
        <v>1.1000000000000001</v>
      </c>
      <c r="AK707">
        <v>66.400000000000006</v>
      </c>
      <c r="AL707">
        <v>144.9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18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59.8</v>
      </c>
      <c r="BD707">
        <v>30.41</v>
      </c>
      <c r="BE707">
        <v>0</v>
      </c>
      <c r="BF707">
        <v>0</v>
      </c>
      <c r="BG707">
        <v>0</v>
      </c>
      <c r="BH707">
        <v>0</v>
      </c>
      <c r="BI707">
        <v>0</v>
      </c>
      <c r="BJ707">
        <v>0</v>
      </c>
      <c r="BK707">
        <v>0</v>
      </c>
      <c r="BL707">
        <v>145.71</v>
      </c>
      <c r="BM707">
        <v>0</v>
      </c>
      <c r="BN707">
        <v>0</v>
      </c>
      <c r="BO707">
        <v>13933.75</v>
      </c>
      <c r="BP707">
        <v>0</v>
      </c>
      <c r="BQ707">
        <v>1803.77</v>
      </c>
      <c r="BR707">
        <v>1089.5</v>
      </c>
      <c r="BS707">
        <v>21.3</v>
      </c>
      <c r="BT707">
        <v>4</v>
      </c>
      <c r="BU707">
        <v>0</v>
      </c>
      <c r="BV707">
        <v>0</v>
      </c>
      <c r="BW707">
        <v>118</v>
      </c>
      <c r="BX707">
        <v>0</v>
      </c>
      <c r="BY707">
        <v>0</v>
      </c>
      <c r="BZ707">
        <v>0</v>
      </c>
      <c r="CA707">
        <v>0</v>
      </c>
      <c r="CB707">
        <v>0</v>
      </c>
      <c r="CC707">
        <v>0</v>
      </c>
      <c r="CD707">
        <v>0</v>
      </c>
      <c r="CE707">
        <v>54</v>
      </c>
      <c r="CF707">
        <v>0</v>
      </c>
      <c r="CG707">
        <v>0</v>
      </c>
      <c r="CH707">
        <v>0</v>
      </c>
      <c r="CI707">
        <v>0</v>
      </c>
      <c r="CJ707">
        <v>0</v>
      </c>
      <c r="CK707">
        <v>137</v>
      </c>
      <c r="CL707">
        <v>0</v>
      </c>
      <c r="CM707">
        <v>0</v>
      </c>
      <c r="CN707">
        <v>0</v>
      </c>
      <c r="CO707">
        <v>1236.28</v>
      </c>
      <c r="CP707">
        <v>0</v>
      </c>
      <c r="CQ707">
        <v>2634.01</v>
      </c>
      <c r="CR707">
        <v>0</v>
      </c>
      <c r="CS707">
        <v>0</v>
      </c>
      <c r="CT707">
        <v>31.8</v>
      </c>
      <c r="CU707">
        <v>922</v>
      </c>
      <c r="CV707">
        <v>193.60000000000002</v>
      </c>
      <c r="CW707" t="s">
        <v>1634</v>
      </c>
      <c r="CX707">
        <v>21472.81</v>
      </c>
      <c r="CY707">
        <v>0.01</v>
      </c>
      <c r="CZ707">
        <v>0.13</v>
      </c>
      <c r="DA707">
        <v>0</v>
      </c>
      <c r="DB707">
        <v>0</v>
      </c>
      <c r="DC707">
        <v>0</v>
      </c>
      <c r="DD707">
        <v>0.04</v>
      </c>
      <c r="DE707">
        <v>0.42</v>
      </c>
      <c r="DF707">
        <v>0</v>
      </c>
      <c r="DG707">
        <v>0.33</v>
      </c>
      <c r="DH707">
        <v>0</v>
      </c>
      <c r="DI707">
        <v>0</v>
      </c>
      <c r="DJ707">
        <v>0</v>
      </c>
      <c r="DK707">
        <v>0.04</v>
      </c>
      <c r="DL707">
        <v>0</v>
      </c>
      <c r="DM707">
        <v>0</v>
      </c>
      <c r="DN707">
        <v>0.01</v>
      </c>
      <c r="DO707">
        <v>0</v>
      </c>
      <c r="DP707">
        <v>0</v>
      </c>
      <c r="DQ707">
        <v>0</v>
      </c>
      <c r="DR707">
        <v>0</v>
      </c>
      <c r="DS707">
        <v>0</v>
      </c>
      <c r="DT707">
        <v>0</v>
      </c>
      <c r="DU707">
        <v>0</v>
      </c>
      <c r="DV707">
        <v>0</v>
      </c>
      <c r="DW707">
        <v>0</v>
      </c>
      <c r="DX707">
        <v>0.01</v>
      </c>
      <c r="DY707" s="5" t="s">
        <v>1634</v>
      </c>
      <c r="DZ707" s="5" t="s">
        <v>3005</v>
      </c>
      <c r="EA707" s="5" t="s">
        <v>3005</v>
      </c>
      <c r="EB707" s="5" t="s">
        <v>2959</v>
      </c>
      <c r="EC707" s="5">
        <v>21472.810912600002</v>
      </c>
      <c r="ED707" s="8">
        <v>694.41397930300002</v>
      </c>
      <c r="EE707" s="7">
        <v>0.03</v>
      </c>
    </row>
    <row r="708" spans="1:135">
      <c r="A708">
        <v>1</v>
      </c>
      <c r="B708" t="s">
        <v>2239</v>
      </c>
      <c r="C708" t="s">
        <v>1630</v>
      </c>
      <c r="D708" t="s">
        <v>1631</v>
      </c>
      <c r="E708" t="s">
        <v>1635</v>
      </c>
      <c r="F708" t="s">
        <v>1636</v>
      </c>
      <c r="G708">
        <v>5849.5931624100003</v>
      </c>
      <c r="H708">
        <v>2955.25</v>
      </c>
      <c r="I708">
        <v>1569.375</v>
      </c>
      <c r="J708">
        <v>864.625</v>
      </c>
      <c r="K708">
        <v>292.625</v>
      </c>
      <c r="L708">
        <v>163</v>
      </c>
      <c r="M708">
        <v>4.125</v>
      </c>
      <c r="N708">
        <v>239.80560302734375</v>
      </c>
      <c r="O708">
        <v>403.11953735351563</v>
      </c>
      <c r="P708">
        <v>306.65798582503237</v>
      </c>
      <c r="Q708">
        <v>42</v>
      </c>
      <c r="R708">
        <v>397.4375</v>
      </c>
      <c r="S708">
        <v>479.8125</v>
      </c>
      <c r="T708">
        <v>2397.1875</v>
      </c>
      <c r="U708">
        <v>2289.25</v>
      </c>
      <c r="V708">
        <v>243.3125</v>
      </c>
      <c r="W708">
        <v>612.30687525378812</v>
      </c>
      <c r="X708">
        <v>15.790415250796093</v>
      </c>
      <c r="Y708">
        <v>57</v>
      </c>
      <c r="Z708">
        <v>2109979.1512000002</v>
      </c>
      <c r="AA708">
        <v>5098.1900000000005</v>
      </c>
      <c r="AB708">
        <v>1239.99</v>
      </c>
      <c r="AC708">
        <v>1167.9000000000001</v>
      </c>
      <c r="AD708">
        <v>72.09</v>
      </c>
      <c r="AE708">
        <v>3</v>
      </c>
      <c r="AF708">
        <v>519.08000000000004</v>
      </c>
      <c r="AG708">
        <v>3336.12</v>
      </c>
      <c r="AH708">
        <v>1850.9</v>
      </c>
      <c r="AI708">
        <v>116.3</v>
      </c>
      <c r="AJ708">
        <v>0</v>
      </c>
      <c r="AK708">
        <v>0.8</v>
      </c>
      <c r="AL708">
        <v>46.5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20.5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9</v>
      </c>
      <c r="BE708">
        <v>0</v>
      </c>
      <c r="BF708">
        <v>0</v>
      </c>
      <c r="BG708">
        <v>0</v>
      </c>
      <c r="BH708">
        <v>0</v>
      </c>
      <c r="BI708">
        <v>0</v>
      </c>
      <c r="BJ708">
        <v>0</v>
      </c>
      <c r="BK708">
        <v>0</v>
      </c>
      <c r="BL708">
        <v>398.57</v>
      </c>
      <c r="BM708">
        <v>0</v>
      </c>
      <c r="BN708">
        <v>0</v>
      </c>
      <c r="BO708">
        <v>3158.55</v>
      </c>
      <c r="BP708">
        <v>0</v>
      </c>
      <c r="BQ708">
        <v>74.100000000000009</v>
      </c>
      <c r="BR708">
        <v>0</v>
      </c>
      <c r="BS708">
        <v>0</v>
      </c>
      <c r="BT708">
        <v>2.5</v>
      </c>
      <c r="BU708">
        <v>0</v>
      </c>
      <c r="BV708">
        <v>0</v>
      </c>
      <c r="BW708">
        <v>0</v>
      </c>
      <c r="BX708">
        <v>0</v>
      </c>
      <c r="BY708">
        <v>0</v>
      </c>
      <c r="BZ708">
        <v>0</v>
      </c>
      <c r="CA708">
        <v>0</v>
      </c>
      <c r="CB708">
        <v>0</v>
      </c>
      <c r="CC708">
        <v>0</v>
      </c>
      <c r="CD708">
        <v>166</v>
      </c>
      <c r="CE708">
        <v>0</v>
      </c>
      <c r="CF708">
        <v>0</v>
      </c>
      <c r="CG708">
        <v>0</v>
      </c>
      <c r="CH708">
        <v>0</v>
      </c>
      <c r="CI708">
        <v>0</v>
      </c>
      <c r="CJ708">
        <v>0</v>
      </c>
      <c r="CK708">
        <v>0</v>
      </c>
      <c r="CL708">
        <v>0</v>
      </c>
      <c r="CM708">
        <v>0</v>
      </c>
      <c r="CN708">
        <v>0</v>
      </c>
      <c r="CO708">
        <v>0</v>
      </c>
      <c r="CP708">
        <v>0</v>
      </c>
      <c r="CQ708">
        <v>363</v>
      </c>
      <c r="CR708">
        <v>0</v>
      </c>
      <c r="CS708">
        <v>837.97</v>
      </c>
      <c r="CT708">
        <v>21.5</v>
      </c>
      <c r="CU708">
        <v>533</v>
      </c>
      <c r="CV708">
        <v>91.2</v>
      </c>
      <c r="CW708" t="s">
        <v>1635</v>
      </c>
      <c r="CX708">
        <v>5849.59</v>
      </c>
      <c r="CY708">
        <v>0.01</v>
      </c>
      <c r="CZ708">
        <v>0.35</v>
      </c>
      <c r="DA708">
        <v>0</v>
      </c>
      <c r="DB708">
        <v>0.02</v>
      </c>
      <c r="DC708">
        <v>0</v>
      </c>
      <c r="DD708">
        <v>0.11</v>
      </c>
      <c r="DE708">
        <v>0.18</v>
      </c>
      <c r="DF708">
        <v>0.01</v>
      </c>
      <c r="DG708">
        <v>0.18</v>
      </c>
      <c r="DH708">
        <v>0</v>
      </c>
      <c r="DI708">
        <v>0</v>
      </c>
      <c r="DJ708">
        <v>0.04</v>
      </c>
      <c r="DK708">
        <v>0.08</v>
      </c>
      <c r="DL708">
        <v>0</v>
      </c>
      <c r="DM708">
        <v>0</v>
      </c>
      <c r="DN708">
        <v>0</v>
      </c>
      <c r="DO708">
        <v>0</v>
      </c>
      <c r="DP708">
        <v>0</v>
      </c>
      <c r="DQ708">
        <v>0</v>
      </c>
      <c r="DR708">
        <v>0</v>
      </c>
      <c r="DS708">
        <v>0</v>
      </c>
      <c r="DT708">
        <v>0.01</v>
      </c>
      <c r="DU708">
        <v>0</v>
      </c>
      <c r="DV708">
        <v>0</v>
      </c>
      <c r="DW708">
        <v>0</v>
      </c>
      <c r="DX708">
        <v>0.02</v>
      </c>
      <c r="DY708" s="5" t="s">
        <v>1635</v>
      </c>
      <c r="DZ708" s="5" t="s">
        <v>3006</v>
      </c>
      <c r="EA708" s="5" t="s">
        <v>3005</v>
      </c>
      <c r="EB708" s="5" t="s">
        <v>2959</v>
      </c>
      <c r="EC708" s="5">
        <v>5849.5931624100003</v>
      </c>
      <c r="ED708" s="8">
        <v>240.92382601099999</v>
      </c>
      <c r="EE708" s="7">
        <v>0.04</v>
      </c>
    </row>
    <row r="709" spans="1:135">
      <c r="A709">
        <v>1</v>
      </c>
      <c r="B709" t="s">
        <v>2239</v>
      </c>
      <c r="C709" t="s">
        <v>1630</v>
      </c>
      <c r="D709" t="s">
        <v>1631</v>
      </c>
      <c r="E709" t="s">
        <v>1637</v>
      </c>
      <c r="F709" t="s">
        <v>1638</v>
      </c>
      <c r="G709">
        <v>8319.73417238</v>
      </c>
      <c r="H709">
        <v>3744.375</v>
      </c>
      <c r="I709">
        <v>2153.5</v>
      </c>
      <c r="J709">
        <v>1434.25</v>
      </c>
      <c r="K709">
        <v>580.125</v>
      </c>
      <c r="L709">
        <v>356.75</v>
      </c>
      <c r="M709">
        <v>50.5625</v>
      </c>
      <c r="N709">
        <v>203.01678466796875</v>
      </c>
      <c r="O709">
        <v>400.61126708984375</v>
      </c>
      <c r="P709">
        <v>301.49815772712844</v>
      </c>
      <c r="Q709">
        <v>48.0625</v>
      </c>
      <c r="R709">
        <v>1115.3125</v>
      </c>
      <c r="S709">
        <v>1314.375</v>
      </c>
      <c r="T709">
        <v>1279.25</v>
      </c>
      <c r="U709">
        <v>3375</v>
      </c>
      <c r="V709">
        <v>1187.5625</v>
      </c>
      <c r="W709">
        <v>642.64387997355448</v>
      </c>
      <c r="X709">
        <v>15.920208258204111</v>
      </c>
      <c r="Y709">
        <v>46</v>
      </c>
      <c r="Z709">
        <v>2371488.8996000001</v>
      </c>
      <c r="AA709">
        <v>6176.07</v>
      </c>
      <c r="AB709">
        <v>864.5</v>
      </c>
      <c r="AC709">
        <v>731</v>
      </c>
      <c r="AD709">
        <v>133.5</v>
      </c>
      <c r="AE709">
        <v>0.5</v>
      </c>
      <c r="AF709">
        <v>160.9</v>
      </c>
      <c r="AG709">
        <v>5150.17</v>
      </c>
      <c r="AH709">
        <v>3114.7</v>
      </c>
      <c r="AI709">
        <v>340.7</v>
      </c>
      <c r="AJ709">
        <v>31.3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300.5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0.5</v>
      </c>
      <c r="BI709">
        <v>0</v>
      </c>
      <c r="BJ709">
        <v>0</v>
      </c>
      <c r="BK709">
        <v>0</v>
      </c>
      <c r="BL709">
        <v>31</v>
      </c>
      <c r="BM709">
        <v>0</v>
      </c>
      <c r="BN709">
        <v>0</v>
      </c>
      <c r="BO709">
        <v>5313.17</v>
      </c>
      <c r="BP709">
        <v>0</v>
      </c>
      <c r="BQ709">
        <v>476.5</v>
      </c>
      <c r="BR709">
        <v>0</v>
      </c>
      <c r="BS709">
        <v>8.9</v>
      </c>
      <c r="BT709">
        <v>0</v>
      </c>
      <c r="BU709">
        <v>0</v>
      </c>
      <c r="BV709">
        <v>0</v>
      </c>
      <c r="BW709">
        <v>0</v>
      </c>
      <c r="BX709">
        <v>0</v>
      </c>
      <c r="BY709">
        <v>0</v>
      </c>
      <c r="BZ709">
        <v>0</v>
      </c>
      <c r="CA709">
        <v>0</v>
      </c>
      <c r="CB709">
        <v>0</v>
      </c>
      <c r="CC709">
        <v>0</v>
      </c>
      <c r="CD709">
        <v>0</v>
      </c>
      <c r="CE709">
        <v>0</v>
      </c>
      <c r="CF709">
        <v>0</v>
      </c>
      <c r="CG709">
        <v>0</v>
      </c>
      <c r="CH709">
        <v>0</v>
      </c>
      <c r="CI709">
        <v>0</v>
      </c>
      <c r="CJ709">
        <v>0</v>
      </c>
      <c r="CK709">
        <v>0</v>
      </c>
      <c r="CL709">
        <v>0</v>
      </c>
      <c r="CM709">
        <v>0</v>
      </c>
      <c r="CN709">
        <v>0</v>
      </c>
      <c r="CO709">
        <v>0</v>
      </c>
      <c r="CP709">
        <v>38</v>
      </c>
      <c r="CQ709">
        <v>0</v>
      </c>
      <c r="CR709">
        <v>0</v>
      </c>
      <c r="CS709">
        <v>0</v>
      </c>
      <c r="CT709">
        <v>7.5</v>
      </c>
      <c r="CU709">
        <v>241</v>
      </c>
      <c r="CV709">
        <v>59.800000000000004</v>
      </c>
      <c r="CW709" t="s">
        <v>1637</v>
      </c>
      <c r="CX709">
        <v>8319.73</v>
      </c>
      <c r="CY709">
        <v>0.01</v>
      </c>
      <c r="CZ709">
        <v>0.25</v>
      </c>
      <c r="DA709">
        <v>0</v>
      </c>
      <c r="DB709">
        <v>0</v>
      </c>
      <c r="DC709">
        <v>0</v>
      </c>
      <c r="DD709">
        <v>0.06</v>
      </c>
      <c r="DE709">
        <v>0.18</v>
      </c>
      <c r="DF709">
        <v>0.01</v>
      </c>
      <c r="DG709">
        <v>0.41</v>
      </c>
      <c r="DH709">
        <v>0</v>
      </c>
      <c r="DI709">
        <v>0</v>
      </c>
      <c r="DJ709">
        <v>0.03</v>
      </c>
      <c r="DK709">
        <v>0.04</v>
      </c>
      <c r="DL709">
        <v>0</v>
      </c>
      <c r="DM709">
        <v>0</v>
      </c>
      <c r="DN709">
        <v>0</v>
      </c>
      <c r="DO709">
        <v>0</v>
      </c>
      <c r="DP709">
        <v>0</v>
      </c>
      <c r="DQ709">
        <v>0</v>
      </c>
      <c r="DR709">
        <v>0</v>
      </c>
      <c r="DS709">
        <v>0</v>
      </c>
      <c r="DT709">
        <v>0.02</v>
      </c>
      <c r="DU709">
        <v>0.01</v>
      </c>
      <c r="DV709">
        <v>0</v>
      </c>
      <c r="DW709">
        <v>0</v>
      </c>
      <c r="DX709">
        <v>0</v>
      </c>
      <c r="DY709" s="5" t="s">
        <v>1637</v>
      </c>
      <c r="DZ709" s="5" t="s">
        <v>3007</v>
      </c>
      <c r="EA709" s="5" t="s">
        <v>3005</v>
      </c>
      <c r="EB709" s="5" t="s">
        <v>2959</v>
      </c>
      <c r="EC709" s="5">
        <v>8319.73417238</v>
      </c>
      <c r="ED709" s="8">
        <v>132.86885604899999</v>
      </c>
      <c r="EE709" s="7">
        <v>0.02</v>
      </c>
    </row>
    <row r="710" spans="1:135">
      <c r="A710">
        <v>1</v>
      </c>
      <c r="B710" t="s">
        <v>2239</v>
      </c>
      <c r="C710" t="s">
        <v>1639</v>
      </c>
      <c r="D710" t="s">
        <v>1640</v>
      </c>
      <c r="E710" t="s">
        <v>1641</v>
      </c>
      <c r="F710" t="s">
        <v>1642</v>
      </c>
      <c r="G710">
        <v>3422.4100427799999</v>
      </c>
      <c r="H710">
        <v>2834.8125</v>
      </c>
      <c r="I710">
        <v>493.6875</v>
      </c>
      <c r="J710">
        <v>86.375</v>
      </c>
      <c r="K710">
        <v>7.25</v>
      </c>
      <c r="L710">
        <v>1.25</v>
      </c>
      <c r="M710">
        <v>0</v>
      </c>
      <c r="N710">
        <v>276.58175659179688</v>
      </c>
      <c r="O710">
        <v>358.72576904296875</v>
      </c>
      <c r="P710">
        <v>318.62041437758643</v>
      </c>
      <c r="Q710">
        <v>39.75</v>
      </c>
      <c r="R710">
        <v>1365.375</v>
      </c>
      <c r="S710">
        <v>1874.5625</v>
      </c>
      <c r="T710">
        <v>0.375</v>
      </c>
      <c r="U710">
        <v>23.1875</v>
      </c>
      <c r="V710">
        <v>120.125</v>
      </c>
      <c r="W710">
        <v>720.29322278430152</v>
      </c>
      <c r="X710">
        <v>15.664452216155011</v>
      </c>
      <c r="Y710">
        <v>95</v>
      </c>
      <c r="Z710">
        <v>1066125.9750999999</v>
      </c>
      <c r="AA710">
        <v>2069.08</v>
      </c>
      <c r="AB710">
        <v>226.57</v>
      </c>
      <c r="AC710">
        <v>226.27</v>
      </c>
      <c r="AD710">
        <v>0.3</v>
      </c>
      <c r="AE710">
        <v>2.9</v>
      </c>
      <c r="AF710">
        <v>401.62</v>
      </c>
      <c r="AG710">
        <v>1437.99</v>
      </c>
      <c r="AH710">
        <v>729.9</v>
      </c>
      <c r="AI710">
        <v>411.3</v>
      </c>
      <c r="AJ710">
        <v>10.6</v>
      </c>
      <c r="AK710">
        <v>35.200000000000003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2.0499999999999998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0.6</v>
      </c>
      <c r="BE710">
        <v>0</v>
      </c>
      <c r="BF710">
        <v>0</v>
      </c>
      <c r="BG710">
        <v>0</v>
      </c>
      <c r="BH710">
        <v>0</v>
      </c>
      <c r="BI710">
        <v>10.3</v>
      </c>
      <c r="BJ710">
        <v>0</v>
      </c>
      <c r="BK710">
        <v>0</v>
      </c>
      <c r="BL710">
        <v>127.51</v>
      </c>
      <c r="BM710">
        <v>4.95</v>
      </c>
      <c r="BN710">
        <v>0</v>
      </c>
      <c r="BO710">
        <v>923.27</v>
      </c>
      <c r="BP710">
        <v>0</v>
      </c>
      <c r="BQ710">
        <v>377.8</v>
      </c>
      <c r="BR710">
        <v>89.67</v>
      </c>
      <c r="BS710">
        <v>0</v>
      </c>
      <c r="BT710">
        <v>161.82</v>
      </c>
      <c r="BU710">
        <v>0</v>
      </c>
      <c r="BV710">
        <v>0</v>
      </c>
      <c r="BW710">
        <v>0</v>
      </c>
      <c r="BX710">
        <v>0</v>
      </c>
      <c r="BY710">
        <v>0</v>
      </c>
      <c r="BZ710">
        <v>0</v>
      </c>
      <c r="CA710">
        <v>0</v>
      </c>
      <c r="CB710">
        <v>0</v>
      </c>
      <c r="CC710">
        <v>0</v>
      </c>
      <c r="CD710">
        <v>0</v>
      </c>
      <c r="CE710">
        <v>19.920000000000002</v>
      </c>
      <c r="CF710">
        <v>0</v>
      </c>
      <c r="CG710">
        <v>0</v>
      </c>
      <c r="CH710">
        <v>0</v>
      </c>
      <c r="CI710">
        <v>75.64</v>
      </c>
      <c r="CJ710">
        <v>0</v>
      </c>
      <c r="CK710">
        <v>2.99</v>
      </c>
      <c r="CL710">
        <v>0</v>
      </c>
      <c r="CM710">
        <v>0</v>
      </c>
      <c r="CN710">
        <v>0</v>
      </c>
      <c r="CO710">
        <v>0</v>
      </c>
      <c r="CP710">
        <v>0</v>
      </c>
      <c r="CQ710">
        <v>266.34000000000003</v>
      </c>
      <c r="CR710">
        <v>0</v>
      </c>
      <c r="CS710">
        <v>6.22</v>
      </c>
      <c r="CT710">
        <v>0</v>
      </c>
      <c r="CU710">
        <v>13</v>
      </c>
      <c r="CV710">
        <v>47.5</v>
      </c>
      <c r="CW710" t="s">
        <v>1641</v>
      </c>
      <c r="CX710">
        <v>3422.41</v>
      </c>
      <c r="CY710">
        <v>0.04</v>
      </c>
      <c r="CZ710">
        <v>7.0000000000000007E-2</v>
      </c>
      <c r="DA710">
        <v>0</v>
      </c>
      <c r="DB710">
        <v>0</v>
      </c>
      <c r="DC710">
        <v>0</v>
      </c>
      <c r="DD710">
        <v>0.14000000000000001</v>
      </c>
      <c r="DE710">
        <v>0.41</v>
      </c>
      <c r="DF710">
        <v>7.0000000000000007E-2</v>
      </c>
      <c r="DG710">
        <v>0.06</v>
      </c>
      <c r="DH710">
        <v>0</v>
      </c>
      <c r="DI710">
        <v>0</v>
      </c>
      <c r="DJ710">
        <v>0.02</v>
      </c>
      <c r="DK710">
        <v>0</v>
      </c>
      <c r="DL710">
        <v>0</v>
      </c>
      <c r="DM710">
        <v>0</v>
      </c>
      <c r="DN710">
        <v>0.09</v>
      </c>
      <c r="DO710">
        <v>0</v>
      </c>
      <c r="DP710">
        <v>0</v>
      </c>
      <c r="DQ710">
        <v>0</v>
      </c>
      <c r="DR710">
        <v>0.02</v>
      </c>
      <c r="DS710">
        <v>0</v>
      </c>
      <c r="DT710">
        <v>0</v>
      </c>
      <c r="DU710">
        <v>7.0000000000000007E-2</v>
      </c>
      <c r="DV710">
        <v>0.01</v>
      </c>
      <c r="DW710">
        <v>0</v>
      </c>
      <c r="DX710">
        <v>0</v>
      </c>
      <c r="DY710" s="5" t="s">
        <v>1641</v>
      </c>
      <c r="DZ710" s="5" t="s">
        <v>3008</v>
      </c>
      <c r="EA710" s="5" t="s">
        <v>3009</v>
      </c>
      <c r="EB710" s="5" t="s">
        <v>2959</v>
      </c>
      <c r="EC710" s="5">
        <v>3422.4100427799999</v>
      </c>
      <c r="ED710" s="8">
        <v>51.995385031600001</v>
      </c>
      <c r="EE710" s="7">
        <v>0.02</v>
      </c>
    </row>
    <row r="711" spans="1:135">
      <c r="A711">
        <v>1</v>
      </c>
      <c r="B711" t="s">
        <v>2239</v>
      </c>
      <c r="C711" t="s">
        <v>1639</v>
      </c>
      <c r="D711" t="s">
        <v>1640</v>
      </c>
      <c r="E711" t="s">
        <v>1643</v>
      </c>
      <c r="F711" t="s">
        <v>1644</v>
      </c>
      <c r="G711">
        <v>10250.3334166</v>
      </c>
      <c r="H711">
        <v>2855.8125</v>
      </c>
      <c r="I711">
        <v>1424.625</v>
      </c>
      <c r="J711">
        <v>1530.625</v>
      </c>
      <c r="K711">
        <v>1149.25</v>
      </c>
      <c r="L711">
        <v>1721.25</v>
      </c>
      <c r="M711">
        <v>1568.8125</v>
      </c>
      <c r="N711">
        <v>48.156467437744141</v>
      </c>
      <c r="O711">
        <v>322.68121337890625</v>
      </c>
      <c r="P711">
        <v>239.10610518192615</v>
      </c>
      <c r="Q711">
        <v>104.5</v>
      </c>
      <c r="R711">
        <v>2673.625</v>
      </c>
      <c r="S711">
        <v>5162.625</v>
      </c>
      <c r="T711">
        <v>647.4375</v>
      </c>
      <c r="U711">
        <v>1464.5</v>
      </c>
      <c r="V711">
        <v>197.6875</v>
      </c>
      <c r="W711">
        <v>739.72437781219139</v>
      </c>
      <c r="X711">
        <v>15.846777975588045</v>
      </c>
      <c r="Y711">
        <v>85</v>
      </c>
      <c r="Z711">
        <v>938992.24159999995</v>
      </c>
      <c r="AA711">
        <v>2601.46</v>
      </c>
      <c r="AB711">
        <v>228.67</v>
      </c>
      <c r="AC711">
        <v>228.42</v>
      </c>
      <c r="AD711">
        <v>0.25</v>
      </c>
      <c r="AE711">
        <v>2.44</v>
      </c>
      <c r="AF711">
        <v>550.6</v>
      </c>
      <c r="AG711">
        <v>1819.75</v>
      </c>
      <c r="AH711">
        <v>391.9</v>
      </c>
      <c r="AI711">
        <v>270.8</v>
      </c>
      <c r="AJ711">
        <v>67.599999999999994</v>
      </c>
      <c r="AK711">
        <v>10.4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3.03</v>
      </c>
      <c r="BE711">
        <v>0</v>
      </c>
      <c r="BF711">
        <v>0</v>
      </c>
      <c r="BG711">
        <v>0</v>
      </c>
      <c r="BH711">
        <v>0</v>
      </c>
      <c r="BI711">
        <v>0</v>
      </c>
      <c r="BJ711">
        <v>0</v>
      </c>
      <c r="BK711">
        <v>0</v>
      </c>
      <c r="BL711">
        <v>213.88</v>
      </c>
      <c r="BM711">
        <v>19.690000000000001</v>
      </c>
      <c r="BN711">
        <v>0</v>
      </c>
      <c r="BO711">
        <v>934.75</v>
      </c>
      <c r="BP711">
        <v>0</v>
      </c>
      <c r="BQ711">
        <v>691.47</v>
      </c>
      <c r="BR711">
        <v>0</v>
      </c>
      <c r="BS711">
        <v>121.03</v>
      </c>
      <c r="BT711">
        <v>59.27</v>
      </c>
      <c r="BU711">
        <v>0</v>
      </c>
      <c r="BV711">
        <v>0</v>
      </c>
      <c r="BW711">
        <v>0</v>
      </c>
      <c r="BX711">
        <v>0</v>
      </c>
      <c r="BY711">
        <v>0</v>
      </c>
      <c r="BZ711">
        <v>0</v>
      </c>
      <c r="CA711">
        <v>0</v>
      </c>
      <c r="CB711">
        <v>0</v>
      </c>
      <c r="CC711">
        <v>0</v>
      </c>
      <c r="CD711">
        <v>0</v>
      </c>
      <c r="CE711">
        <v>7.01</v>
      </c>
      <c r="CF711">
        <v>0</v>
      </c>
      <c r="CG711">
        <v>0</v>
      </c>
      <c r="CH711">
        <v>0</v>
      </c>
      <c r="CI711">
        <v>5.0200000000000005</v>
      </c>
      <c r="CJ711">
        <v>0</v>
      </c>
      <c r="CK711">
        <v>0</v>
      </c>
      <c r="CL711">
        <v>0</v>
      </c>
      <c r="CM711">
        <v>0</v>
      </c>
      <c r="CN711">
        <v>0</v>
      </c>
      <c r="CO711">
        <v>0</v>
      </c>
      <c r="CP711">
        <v>0</v>
      </c>
      <c r="CQ711">
        <v>544.35</v>
      </c>
      <c r="CR711">
        <v>0</v>
      </c>
      <c r="CS711">
        <v>1.96</v>
      </c>
      <c r="CT711">
        <v>0</v>
      </c>
      <c r="CU711">
        <v>21</v>
      </c>
      <c r="CV711">
        <v>34</v>
      </c>
      <c r="CW711" t="s">
        <v>1643</v>
      </c>
      <c r="CX711">
        <v>10250.33</v>
      </c>
      <c r="CY711">
        <v>0.01</v>
      </c>
      <c r="CZ711">
        <v>0.01</v>
      </c>
      <c r="DA711">
        <v>0</v>
      </c>
      <c r="DB711">
        <v>0</v>
      </c>
      <c r="DC711">
        <v>0</v>
      </c>
      <c r="DD711">
        <v>0.06</v>
      </c>
      <c r="DE711">
        <v>0.04</v>
      </c>
      <c r="DF711">
        <v>0.01</v>
      </c>
      <c r="DG711">
        <v>0.05</v>
      </c>
      <c r="DH711">
        <v>0</v>
      </c>
      <c r="DI711">
        <v>0</v>
      </c>
      <c r="DJ711">
        <v>0.11</v>
      </c>
      <c r="DK711">
        <v>0.02</v>
      </c>
      <c r="DL711">
        <v>0</v>
      </c>
      <c r="DM711">
        <v>0</v>
      </c>
      <c r="DN711">
        <v>0.53</v>
      </c>
      <c r="DO711">
        <v>0</v>
      </c>
      <c r="DP711">
        <v>0</v>
      </c>
      <c r="DQ711">
        <v>0</v>
      </c>
      <c r="DR711">
        <v>0</v>
      </c>
      <c r="DS711">
        <v>0</v>
      </c>
      <c r="DT711">
        <v>0.02</v>
      </c>
      <c r="DU711">
        <v>0.11</v>
      </c>
      <c r="DV711">
        <v>0.01</v>
      </c>
      <c r="DW711">
        <v>0</v>
      </c>
      <c r="DX711">
        <v>0.01</v>
      </c>
      <c r="DY711" s="5" t="s">
        <v>1643</v>
      </c>
      <c r="DZ711" s="5" t="s">
        <v>3010</v>
      </c>
      <c r="EA711" s="5" t="s">
        <v>3009</v>
      </c>
      <c r="EB711" s="5" t="s">
        <v>2959</v>
      </c>
      <c r="EC711" s="5">
        <v>10250.3334166</v>
      </c>
      <c r="ED711" s="8">
        <v>12050.708418631601</v>
      </c>
      <c r="EE711" s="7">
        <v>1.18</v>
      </c>
    </row>
    <row r="712" spans="1:135">
      <c r="A712">
        <v>1</v>
      </c>
      <c r="B712" t="s">
        <v>2239</v>
      </c>
      <c r="C712" t="s">
        <v>1639</v>
      </c>
      <c r="D712" t="s">
        <v>1640</v>
      </c>
      <c r="E712" t="s">
        <v>1645</v>
      </c>
      <c r="F712" t="s">
        <v>1646</v>
      </c>
      <c r="G712">
        <v>5574.93124102</v>
      </c>
      <c r="H712">
        <v>3335.9375</v>
      </c>
      <c r="I712">
        <v>1074.4375</v>
      </c>
      <c r="J712">
        <v>642.125</v>
      </c>
      <c r="K712">
        <v>281.9375</v>
      </c>
      <c r="L712">
        <v>200.4375</v>
      </c>
      <c r="M712">
        <v>40.8125</v>
      </c>
      <c r="N712">
        <v>198.21302795410156</v>
      </c>
      <c r="O712">
        <v>318.62631225585938</v>
      </c>
      <c r="P712">
        <v>280.01585062058643</v>
      </c>
      <c r="Q712">
        <v>22.375</v>
      </c>
      <c r="R712">
        <v>979.25</v>
      </c>
      <c r="S712">
        <v>4207.25</v>
      </c>
      <c r="T712">
        <v>11.9375</v>
      </c>
      <c r="U712">
        <v>259.0625</v>
      </c>
      <c r="V712">
        <v>95.8125</v>
      </c>
      <c r="W712">
        <v>743.50512978639904</v>
      </c>
      <c r="X712">
        <v>15.856313729887313</v>
      </c>
      <c r="Y712">
        <v>73</v>
      </c>
      <c r="Z712">
        <v>1151585.7104</v>
      </c>
      <c r="AA712">
        <v>3344.11</v>
      </c>
      <c r="AB712">
        <v>347.9</v>
      </c>
      <c r="AC712">
        <v>314.89999999999998</v>
      </c>
      <c r="AD712">
        <v>33</v>
      </c>
      <c r="AE712">
        <v>1.75</v>
      </c>
      <c r="AF712">
        <v>431.49</v>
      </c>
      <c r="AG712">
        <v>2562.9699999999998</v>
      </c>
      <c r="AH712">
        <v>593.30000000000007</v>
      </c>
      <c r="AI712">
        <v>187.4</v>
      </c>
      <c r="AJ712">
        <v>54</v>
      </c>
      <c r="AK712">
        <v>44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40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7.09</v>
      </c>
      <c r="BE712">
        <v>1.39</v>
      </c>
      <c r="BF712">
        <v>0</v>
      </c>
      <c r="BG712">
        <v>0</v>
      </c>
      <c r="BH712">
        <v>0</v>
      </c>
      <c r="BI712">
        <v>0</v>
      </c>
      <c r="BJ712">
        <v>0</v>
      </c>
      <c r="BK712">
        <v>0</v>
      </c>
      <c r="BL712">
        <v>87.98</v>
      </c>
      <c r="BM712">
        <v>16.420000000000002</v>
      </c>
      <c r="BN712">
        <v>0</v>
      </c>
      <c r="BO712">
        <v>1504.94</v>
      </c>
      <c r="BP712">
        <v>0</v>
      </c>
      <c r="BQ712">
        <v>11.45</v>
      </c>
      <c r="BR712">
        <v>602.54</v>
      </c>
      <c r="BS712">
        <v>200</v>
      </c>
      <c r="BT712">
        <v>518.73</v>
      </c>
      <c r="BU712">
        <v>0</v>
      </c>
      <c r="BV712">
        <v>0</v>
      </c>
      <c r="BW712">
        <v>0</v>
      </c>
      <c r="BX712">
        <v>0</v>
      </c>
      <c r="BY712">
        <v>0</v>
      </c>
      <c r="BZ712">
        <v>1</v>
      </c>
      <c r="CA712">
        <v>0</v>
      </c>
      <c r="CB712">
        <v>0</v>
      </c>
      <c r="CC712">
        <v>0</v>
      </c>
      <c r="CD712">
        <v>0</v>
      </c>
      <c r="CE712">
        <v>8.58</v>
      </c>
      <c r="CF712">
        <v>0</v>
      </c>
      <c r="CG712">
        <v>0</v>
      </c>
      <c r="CH712">
        <v>0</v>
      </c>
      <c r="CI712">
        <v>0</v>
      </c>
      <c r="CJ712">
        <v>0</v>
      </c>
      <c r="CK712">
        <v>0</v>
      </c>
      <c r="CL712">
        <v>0</v>
      </c>
      <c r="CM712">
        <v>0</v>
      </c>
      <c r="CN712">
        <v>0</v>
      </c>
      <c r="CO712">
        <v>0</v>
      </c>
      <c r="CP712">
        <v>0</v>
      </c>
      <c r="CQ712">
        <v>342.62</v>
      </c>
      <c r="CR712">
        <v>0</v>
      </c>
      <c r="CS712">
        <v>1.37</v>
      </c>
      <c r="CT712">
        <v>0</v>
      </c>
      <c r="CU712">
        <v>104</v>
      </c>
      <c r="CV712">
        <v>36.5</v>
      </c>
      <c r="CW712" t="s">
        <v>1645</v>
      </c>
      <c r="CX712">
        <v>5574.93</v>
      </c>
      <c r="CY712">
        <v>0.01</v>
      </c>
      <c r="CZ712">
        <v>0.02</v>
      </c>
      <c r="DA712">
        <v>0</v>
      </c>
      <c r="DB712">
        <v>0</v>
      </c>
      <c r="DC712">
        <v>0</v>
      </c>
      <c r="DD712">
        <v>0.08</v>
      </c>
      <c r="DE712">
        <v>0.19</v>
      </c>
      <c r="DF712">
        <v>0.02</v>
      </c>
      <c r="DG712">
        <v>0.28000000000000003</v>
      </c>
      <c r="DH712">
        <v>0</v>
      </c>
      <c r="DI712">
        <v>0.02</v>
      </c>
      <c r="DJ712">
        <v>0.1</v>
      </c>
      <c r="DK712">
        <v>0.01</v>
      </c>
      <c r="DL712">
        <v>0</v>
      </c>
      <c r="DM712">
        <v>0</v>
      </c>
      <c r="DN712">
        <v>0.16</v>
      </c>
      <c r="DO712">
        <v>0</v>
      </c>
      <c r="DP712">
        <v>0</v>
      </c>
      <c r="DQ712">
        <v>0</v>
      </c>
      <c r="DR712">
        <v>0</v>
      </c>
      <c r="DS712">
        <v>0</v>
      </c>
      <c r="DT712">
        <v>0.01</v>
      </c>
      <c r="DU712">
        <v>0.09</v>
      </c>
      <c r="DV712">
        <v>0.01</v>
      </c>
      <c r="DW712">
        <v>0</v>
      </c>
      <c r="DX712">
        <v>0</v>
      </c>
      <c r="DY712" s="5" t="s">
        <v>1645</v>
      </c>
      <c r="DZ712" s="5" t="s">
        <v>3011</v>
      </c>
      <c r="EA712" s="5" t="s">
        <v>3009</v>
      </c>
      <c r="EB712" s="5" t="s">
        <v>2959</v>
      </c>
      <c r="EC712" s="5">
        <v>5574.93124102</v>
      </c>
      <c r="ED712" s="8">
        <v>5319.8570160079998</v>
      </c>
      <c r="EE712" s="7">
        <v>0.95</v>
      </c>
    </row>
    <row r="713" spans="1:135">
      <c r="A713">
        <v>1</v>
      </c>
      <c r="B713" t="s">
        <v>2239</v>
      </c>
      <c r="C713" t="s">
        <v>1639</v>
      </c>
      <c r="D713" t="s">
        <v>1640</v>
      </c>
      <c r="E713" t="s">
        <v>1647</v>
      </c>
      <c r="F713" t="s">
        <v>248</v>
      </c>
      <c r="G713">
        <v>8807.8013605100004</v>
      </c>
      <c r="H713">
        <v>5361</v>
      </c>
      <c r="I713">
        <v>1753.125</v>
      </c>
      <c r="J713">
        <v>927.125</v>
      </c>
      <c r="K713">
        <v>401</v>
      </c>
      <c r="L713">
        <v>282.25</v>
      </c>
      <c r="M713">
        <v>82.3125</v>
      </c>
      <c r="N713">
        <v>199.33840942382813</v>
      </c>
      <c r="O713">
        <v>351.13552856445313</v>
      </c>
      <c r="P713">
        <v>300.78336530029918</v>
      </c>
      <c r="Q713">
        <v>92.5625</v>
      </c>
      <c r="R713">
        <v>5157.125</v>
      </c>
      <c r="S713">
        <v>2720.8125</v>
      </c>
      <c r="T713">
        <v>547.4375</v>
      </c>
      <c r="U713">
        <v>183.25</v>
      </c>
      <c r="V713">
        <v>105.625</v>
      </c>
      <c r="W713">
        <v>731.25124330460073</v>
      </c>
      <c r="X713">
        <v>15.840420134085345</v>
      </c>
      <c r="Y713">
        <v>247</v>
      </c>
      <c r="Z713">
        <v>2063056.7124000001</v>
      </c>
      <c r="AA713">
        <v>7340.59</v>
      </c>
      <c r="AB713">
        <v>20.71</v>
      </c>
      <c r="AC713">
        <v>19.41</v>
      </c>
      <c r="AD713">
        <v>1.3</v>
      </c>
      <c r="AE713">
        <v>0.95</v>
      </c>
      <c r="AF713">
        <v>794.22</v>
      </c>
      <c r="AG713">
        <v>6524.71</v>
      </c>
      <c r="AH713">
        <v>1541.3</v>
      </c>
      <c r="AI713">
        <v>343.8</v>
      </c>
      <c r="AJ713">
        <v>21.9</v>
      </c>
      <c r="AK713">
        <v>39.200000000000003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73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C713">
        <v>1</v>
      </c>
      <c r="BD713">
        <v>1.1100000000000001</v>
      </c>
      <c r="BE713">
        <v>0</v>
      </c>
      <c r="BF713">
        <v>0</v>
      </c>
      <c r="BG713">
        <v>0</v>
      </c>
      <c r="BH713">
        <v>0</v>
      </c>
      <c r="BI713">
        <v>265</v>
      </c>
      <c r="BJ713">
        <v>0</v>
      </c>
      <c r="BK713">
        <v>0</v>
      </c>
      <c r="BL713">
        <v>416.38</v>
      </c>
      <c r="BM713">
        <v>49.01</v>
      </c>
      <c r="BN713">
        <v>0</v>
      </c>
      <c r="BO713">
        <v>5696.53</v>
      </c>
      <c r="BP713">
        <v>0</v>
      </c>
      <c r="BQ713">
        <v>231.52</v>
      </c>
      <c r="BR713">
        <v>0</v>
      </c>
      <c r="BS713">
        <v>15.02</v>
      </c>
      <c r="BT713">
        <v>284.02</v>
      </c>
      <c r="BU713">
        <v>0</v>
      </c>
      <c r="BV713">
        <v>0</v>
      </c>
      <c r="BW713">
        <v>0</v>
      </c>
      <c r="BX713">
        <v>0</v>
      </c>
      <c r="BY713">
        <v>0</v>
      </c>
      <c r="BZ713">
        <v>0</v>
      </c>
      <c r="CA713">
        <v>0</v>
      </c>
      <c r="CB713">
        <v>0</v>
      </c>
      <c r="CC713">
        <v>0</v>
      </c>
      <c r="CD713">
        <v>0</v>
      </c>
      <c r="CE713">
        <v>13</v>
      </c>
      <c r="CF713">
        <v>0</v>
      </c>
      <c r="CG713">
        <v>0</v>
      </c>
      <c r="CH713">
        <v>0</v>
      </c>
      <c r="CI713">
        <v>0</v>
      </c>
      <c r="CJ713">
        <v>0</v>
      </c>
      <c r="CK713">
        <v>0</v>
      </c>
      <c r="CL713">
        <v>0</v>
      </c>
      <c r="CM713">
        <v>0</v>
      </c>
      <c r="CN713">
        <v>0</v>
      </c>
      <c r="CO713">
        <v>0</v>
      </c>
      <c r="CP713">
        <v>0</v>
      </c>
      <c r="CQ713">
        <v>293.7</v>
      </c>
      <c r="CR713">
        <v>0</v>
      </c>
      <c r="CS713">
        <v>0</v>
      </c>
      <c r="CT713">
        <v>1.3</v>
      </c>
      <c r="CU713" t="s">
        <v>2241</v>
      </c>
      <c r="CV713">
        <v>49.400000000000006</v>
      </c>
      <c r="CW713" t="s">
        <v>1647</v>
      </c>
      <c r="CX713">
        <v>8807.7999999999993</v>
      </c>
      <c r="CY713">
        <v>0.01</v>
      </c>
      <c r="CZ713">
        <v>0.04</v>
      </c>
      <c r="DA713">
        <v>0</v>
      </c>
      <c r="DB713">
        <v>0</v>
      </c>
      <c r="DC713">
        <v>0</v>
      </c>
      <c r="DD713">
        <v>0.08</v>
      </c>
      <c r="DE713">
        <v>0.37</v>
      </c>
      <c r="DF713">
        <v>0.01</v>
      </c>
      <c r="DG713">
        <v>0.16</v>
      </c>
      <c r="DH713">
        <v>0</v>
      </c>
      <c r="DI713">
        <v>0</v>
      </c>
      <c r="DJ713">
        <v>0.11</v>
      </c>
      <c r="DK713">
        <v>0.01</v>
      </c>
      <c r="DL713">
        <v>0.01</v>
      </c>
      <c r="DM713">
        <v>0</v>
      </c>
      <c r="DN713">
        <v>0.03</v>
      </c>
      <c r="DO713">
        <v>0</v>
      </c>
      <c r="DP713">
        <v>0</v>
      </c>
      <c r="DQ713">
        <v>0</v>
      </c>
      <c r="DR713">
        <v>0</v>
      </c>
      <c r="DS713">
        <v>0</v>
      </c>
      <c r="DT713">
        <v>0.02</v>
      </c>
      <c r="DU713">
        <v>0.12</v>
      </c>
      <c r="DV713">
        <v>0</v>
      </c>
      <c r="DW713">
        <v>0</v>
      </c>
      <c r="DX713">
        <v>0</v>
      </c>
      <c r="DY713" s="5" t="s">
        <v>1647</v>
      </c>
      <c r="DZ713" s="5" t="s">
        <v>2341</v>
      </c>
      <c r="EA713" s="5" t="s">
        <v>3009</v>
      </c>
      <c r="EB713" s="5" t="s">
        <v>2959</v>
      </c>
      <c r="EC713" s="5">
        <v>8807.8013605100004</v>
      </c>
      <c r="ED713" s="8">
        <v>1948.3228934619999</v>
      </c>
      <c r="EE713" s="7">
        <v>0.22</v>
      </c>
    </row>
    <row r="714" spans="1:135">
      <c r="A714">
        <v>1</v>
      </c>
      <c r="B714" t="s">
        <v>2239</v>
      </c>
      <c r="C714" t="s">
        <v>1639</v>
      </c>
      <c r="D714" t="s">
        <v>1640</v>
      </c>
      <c r="E714" t="s">
        <v>1648</v>
      </c>
      <c r="F714" t="s">
        <v>1649</v>
      </c>
      <c r="G714">
        <v>12417.820190500001</v>
      </c>
      <c r="H714">
        <v>1748.1875</v>
      </c>
      <c r="I714">
        <v>1832.5</v>
      </c>
      <c r="J714">
        <v>2193.125</v>
      </c>
      <c r="K714">
        <v>1657.125</v>
      </c>
      <c r="L714">
        <v>2440.625</v>
      </c>
      <c r="M714">
        <v>2533.5625</v>
      </c>
      <c r="N714">
        <v>77.800003051757813</v>
      </c>
      <c r="O714">
        <v>341.46490478515625</v>
      </c>
      <c r="P714">
        <v>248.27610419385724</v>
      </c>
      <c r="Q714">
        <v>135.375</v>
      </c>
      <c r="R714">
        <v>8027.0625</v>
      </c>
      <c r="S714">
        <v>203.25</v>
      </c>
      <c r="T714">
        <v>3018.125</v>
      </c>
      <c r="U714">
        <v>929.125</v>
      </c>
      <c r="V714">
        <v>92.1875</v>
      </c>
      <c r="W714">
        <v>722.07466278614208</v>
      </c>
      <c r="X714">
        <v>16.047697634542097</v>
      </c>
      <c r="Y714">
        <v>124</v>
      </c>
      <c r="Z714">
        <v>1513989.1603000001</v>
      </c>
      <c r="AA714">
        <v>6346.9</v>
      </c>
      <c r="AB714">
        <v>203.42</v>
      </c>
      <c r="AC714">
        <v>149.16</v>
      </c>
      <c r="AD714">
        <v>54.26</v>
      </c>
      <c r="AE714">
        <v>4.8499999999999996</v>
      </c>
      <c r="AF714">
        <v>542.95000000000005</v>
      </c>
      <c r="AG714">
        <v>5595.68</v>
      </c>
      <c r="AH714">
        <v>659.9</v>
      </c>
      <c r="AI714">
        <v>176</v>
      </c>
      <c r="AJ714">
        <v>56.6</v>
      </c>
      <c r="AK714">
        <v>24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101.69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0</v>
      </c>
      <c r="BI714">
        <v>0</v>
      </c>
      <c r="BJ714">
        <v>0</v>
      </c>
      <c r="BK714">
        <v>0</v>
      </c>
      <c r="BL714">
        <v>414.61</v>
      </c>
      <c r="BM714">
        <v>314.81</v>
      </c>
      <c r="BN714">
        <v>0</v>
      </c>
      <c r="BO714">
        <v>3930.69</v>
      </c>
      <c r="BP714">
        <v>0</v>
      </c>
      <c r="BQ714">
        <v>707.56</v>
      </c>
      <c r="BR714">
        <v>0</v>
      </c>
      <c r="BS714">
        <v>314.91000000000003</v>
      </c>
      <c r="BT714">
        <v>203.33</v>
      </c>
      <c r="BU714">
        <v>0</v>
      </c>
      <c r="BV714">
        <v>0</v>
      </c>
      <c r="BW714">
        <v>0</v>
      </c>
      <c r="BX714">
        <v>0</v>
      </c>
      <c r="BY714">
        <v>0</v>
      </c>
      <c r="BZ714">
        <v>0</v>
      </c>
      <c r="CA714">
        <v>0</v>
      </c>
      <c r="CB714">
        <v>0</v>
      </c>
      <c r="CC714">
        <v>0</v>
      </c>
      <c r="CD714">
        <v>0</v>
      </c>
      <c r="CE714">
        <v>4.51</v>
      </c>
      <c r="CF714">
        <v>0</v>
      </c>
      <c r="CG714">
        <v>2.52</v>
      </c>
      <c r="CH714">
        <v>0</v>
      </c>
      <c r="CI714">
        <v>8.89</v>
      </c>
      <c r="CJ714">
        <v>0</v>
      </c>
      <c r="CK714">
        <v>0</v>
      </c>
      <c r="CL714">
        <v>0</v>
      </c>
      <c r="CM714">
        <v>0</v>
      </c>
      <c r="CN714">
        <v>0</v>
      </c>
      <c r="CO714">
        <v>0</v>
      </c>
      <c r="CP714">
        <v>0</v>
      </c>
      <c r="CQ714">
        <v>334.95</v>
      </c>
      <c r="CR714">
        <v>6.43</v>
      </c>
      <c r="CS714">
        <v>0</v>
      </c>
      <c r="CT714">
        <v>2</v>
      </c>
      <c r="CU714">
        <v>15</v>
      </c>
      <c r="CV714">
        <v>49.6</v>
      </c>
      <c r="CW714" t="s">
        <v>1648</v>
      </c>
      <c r="CX714">
        <v>12417.82</v>
      </c>
      <c r="CY714">
        <v>0</v>
      </c>
      <c r="CZ714">
        <v>0</v>
      </c>
      <c r="DA714">
        <v>0</v>
      </c>
      <c r="DB714">
        <v>0</v>
      </c>
      <c r="DC714">
        <v>0</v>
      </c>
      <c r="DD714">
        <v>0.02</v>
      </c>
      <c r="DE714">
        <v>0.11</v>
      </c>
      <c r="DF714">
        <v>0</v>
      </c>
      <c r="DG714">
        <v>0.12</v>
      </c>
      <c r="DH714">
        <v>0</v>
      </c>
      <c r="DI714">
        <v>0</v>
      </c>
      <c r="DJ714">
        <v>0.16</v>
      </c>
      <c r="DK714">
        <v>0.09</v>
      </c>
      <c r="DL714">
        <v>0</v>
      </c>
      <c r="DM714">
        <v>0</v>
      </c>
      <c r="DN714">
        <v>0.2</v>
      </c>
      <c r="DO714">
        <v>0</v>
      </c>
      <c r="DP714">
        <v>0</v>
      </c>
      <c r="DQ714">
        <v>0.01</v>
      </c>
      <c r="DR714">
        <v>0</v>
      </c>
      <c r="DS714">
        <v>0</v>
      </c>
      <c r="DT714">
        <v>0.03</v>
      </c>
      <c r="DU714">
        <v>0.23</v>
      </c>
      <c r="DV714">
        <v>0</v>
      </c>
      <c r="DW714">
        <v>0</v>
      </c>
      <c r="DX714">
        <v>0.01</v>
      </c>
      <c r="DY714" s="5" t="s">
        <v>1648</v>
      </c>
      <c r="DZ714" s="5" t="s">
        <v>3012</v>
      </c>
      <c r="EA714" s="5" t="s">
        <v>3009</v>
      </c>
      <c r="EB714" s="5" t="s">
        <v>2959</v>
      </c>
      <c r="EC714" s="5">
        <v>12417.820190500001</v>
      </c>
      <c r="ED714" s="8">
        <v>11380.0733456504</v>
      </c>
      <c r="EE714" s="7">
        <v>0.92</v>
      </c>
    </row>
    <row r="715" spans="1:135">
      <c r="A715">
        <v>1</v>
      </c>
      <c r="B715" t="s">
        <v>2239</v>
      </c>
      <c r="C715" t="s">
        <v>1639</v>
      </c>
      <c r="D715" t="s">
        <v>1640</v>
      </c>
      <c r="E715" t="s">
        <v>1650</v>
      </c>
      <c r="F715" t="s">
        <v>1651</v>
      </c>
      <c r="G715">
        <v>3761.1068774599999</v>
      </c>
      <c r="H715">
        <v>1137.0625</v>
      </c>
      <c r="I715">
        <v>731.875</v>
      </c>
      <c r="J715">
        <v>610.5625</v>
      </c>
      <c r="K715">
        <v>337.3125</v>
      </c>
      <c r="L715">
        <v>435.8125</v>
      </c>
      <c r="M715">
        <v>508.875</v>
      </c>
      <c r="N715">
        <v>110.53683471679688</v>
      </c>
      <c r="O715">
        <v>311.18475341796875</v>
      </c>
      <c r="P715">
        <v>256.4788190932187</v>
      </c>
      <c r="Q715">
        <v>29.375</v>
      </c>
      <c r="R715">
        <v>1903.25</v>
      </c>
      <c r="S715">
        <v>383.375</v>
      </c>
      <c r="T715">
        <v>1031.625</v>
      </c>
      <c r="U715">
        <v>319.75</v>
      </c>
      <c r="V715">
        <v>94.125</v>
      </c>
      <c r="W715">
        <v>731.24392026578073</v>
      </c>
      <c r="X715">
        <v>15.965741029900332</v>
      </c>
      <c r="Y715">
        <v>108</v>
      </c>
      <c r="Z715">
        <v>598412.12230000005</v>
      </c>
      <c r="AA715">
        <v>1812.73</v>
      </c>
      <c r="AB715">
        <v>20</v>
      </c>
      <c r="AC715">
        <v>20</v>
      </c>
      <c r="AD715">
        <v>0</v>
      </c>
      <c r="AE715">
        <v>0.4</v>
      </c>
      <c r="AF715">
        <v>441.23</v>
      </c>
      <c r="AG715">
        <v>1351.1</v>
      </c>
      <c r="AH715">
        <v>131.4</v>
      </c>
      <c r="AI715">
        <v>124.5</v>
      </c>
      <c r="AJ715">
        <v>27.3</v>
      </c>
      <c r="AK715">
        <v>17.600000000000001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484.5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11</v>
      </c>
      <c r="BD715">
        <v>0</v>
      </c>
      <c r="BE715">
        <v>0</v>
      </c>
      <c r="BF715">
        <v>0</v>
      </c>
      <c r="BG715">
        <v>0</v>
      </c>
      <c r="BH715">
        <v>0</v>
      </c>
      <c r="BI715">
        <v>0</v>
      </c>
      <c r="BJ715">
        <v>0</v>
      </c>
      <c r="BK715">
        <v>0</v>
      </c>
      <c r="BL715">
        <v>307.90000000000003</v>
      </c>
      <c r="BM715">
        <v>7.85</v>
      </c>
      <c r="BN715">
        <v>0</v>
      </c>
      <c r="BO715">
        <v>538.02</v>
      </c>
      <c r="BP715">
        <v>0</v>
      </c>
      <c r="BQ715">
        <v>259.39999999999998</v>
      </c>
      <c r="BR715">
        <v>0</v>
      </c>
      <c r="BS715">
        <v>68.02</v>
      </c>
      <c r="BT715">
        <v>80.02</v>
      </c>
      <c r="BU715">
        <v>0</v>
      </c>
      <c r="BV715">
        <v>0</v>
      </c>
      <c r="BW715">
        <v>0</v>
      </c>
      <c r="BX715">
        <v>0</v>
      </c>
      <c r="BY715">
        <v>0</v>
      </c>
      <c r="BZ715">
        <v>0</v>
      </c>
      <c r="CA715">
        <v>0</v>
      </c>
      <c r="CB715">
        <v>0</v>
      </c>
      <c r="CC715">
        <v>0</v>
      </c>
      <c r="CD715">
        <v>0</v>
      </c>
      <c r="CE715">
        <v>8.92</v>
      </c>
      <c r="CF715">
        <v>0</v>
      </c>
      <c r="CG715">
        <v>0</v>
      </c>
      <c r="CH715">
        <v>0</v>
      </c>
      <c r="CI715">
        <v>0</v>
      </c>
      <c r="CJ715">
        <v>0</v>
      </c>
      <c r="CK715">
        <v>0</v>
      </c>
      <c r="CL715">
        <v>0</v>
      </c>
      <c r="CM715">
        <v>0</v>
      </c>
      <c r="CN715">
        <v>0</v>
      </c>
      <c r="CO715">
        <v>0</v>
      </c>
      <c r="CP715">
        <v>0</v>
      </c>
      <c r="CQ715">
        <v>47.1</v>
      </c>
      <c r="CR715">
        <v>0</v>
      </c>
      <c r="CS715">
        <v>0</v>
      </c>
      <c r="CT715">
        <v>0</v>
      </c>
      <c r="CU715" t="s">
        <v>2241</v>
      </c>
      <c r="CV715">
        <v>32.4</v>
      </c>
      <c r="CW715" t="s">
        <v>1650</v>
      </c>
      <c r="CX715">
        <v>3761.11</v>
      </c>
      <c r="CY715">
        <v>0.01</v>
      </c>
      <c r="CZ715">
        <v>0.05</v>
      </c>
      <c r="DA715">
        <v>0</v>
      </c>
      <c r="DB715">
        <v>0.01</v>
      </c>
      <c r="DC715">
        <v>0</v>
      </c>
      <c r="DD715">
        <v>0.13</v>
      </c>
      <c r="DE715">
        <v>0.12</v>
      </c>
      <c r="DF715">
        <v>0.03</v>
      </c>
      <c r="DG715">
        <v>0.04</v>
      </c>
      <c r="DH715">
        <v>0</v>
      </c>
      <c r="DI715">
        <v>0</v>
      </c>
      <c r="DJ715">
        <v>0.1</v>
      </c>
      <c r="DK715">
        <v>0.01</v>
      </c>
      <c r="DL715">
        <v>0</v>
      </c>
      <c r="DM715">
        <v>0</v>
      </c>
      <c r="DN715">
        <v>0.26</v>
      </c>
      <c r="DO715">
        <v>0</v>
      </c>
      <c r="DP715">
        <v>0.01</v>
      </c>
      <c r="DQ715">
        <v>0</v>
      </c>
      <c r="DR715">
        <v>0.01</v>
      </c>
      <c r="DS715">
        <v>0</v>
      </c>
      <c r="DT715">
        <v>0.02</v>
      </c>
      <c r="DU715">
        <v>0.18</v>
      </c>
      <c r="DV715">
        <v>0.01</v>
      </c>
      <c r="DW715">
        <v>0</v>
      </c>
      <c r="DX715">
        <v>0</v>
      </c>
      <c r="DY715" s="5" t="s">
        <v>1650</v>
      </c>
      <c r="DZ715" s="5" t="s">
        <v>3013</v>
      </c>
      <c r="EA715" s="5" t="s">
        <v>3009</v>
      </c>
      <c r="EB715" s="5" t="s">
        <v>2959</v>
      </c>
      <c r="EC715" s="5">
        <v>3761.1068774599999</v>
      </c>
      <c r="ED715" s="8">
        <v>1902.2000738638001</v>
      </c>
      <c r="EE715" s="7">
        <v>0.51</v>
      </c>
    </row>
    <row r="716" spans="1:135">
      <c r="A716">
        <v>1</v>
      </c>
      <c r="B716" t="s">
        <v>2239</v>
      </c>
      <c r="C716" t="s">
        <v>1639</v>
      </c>
      <c r="D716" t="s">
        <v>1640</v>
      </c>
      <c r="E716" t="s">
        <v>1652</v>
      </c>
      <c r="F716" t="s">
        <v>888</v>
      </c>
      <c r="G716">
        <v>2718.6903903299999</v>
      </c>
      <c r="H716">
        <v>278.375</v>
      </c>
      <c r="I716">
        <v>280.1875</v>
      </c>
      <c r="J716">
        <v>360.875</v>
      </c>
      <c r="K716">
        <v>320</v>
      </c>
      <c r="L716">
        <v>582.6875</v>
      </c>
      <c r="M716">
        <v>896.6875</v>
      </c>
      <c r="N716">
        <v>74.491584777832031</v>
      </c>
      <c r="O716">
        <v>331.67446899414063</v>
      </c>
      <c r="P716">
        <v>175.01268855634413</v>
      </c>
      <c r="Q716">
        <v>55.125</v>
      </c>
      <c r="R716">
        <v>1240.6875</v>
      </c>
      <c r="S716">
        <v>509.8125</v>
      </c>
      <c r="T716">
        <v>201</v>
      </c>
      <c r="U716">
        <v>656.25</v>
      </c>
      <c r="V716">
        <v>55.9375</v>
      </c>
      <c r="W716">
        <v>729.02462295383486</v>
      </c>
      <c r="X716">
        <v>16.205488090858932</v>
      </c>
      <c r="Y716">
        <v>76</v>
      </c>
      <c r="Z716">
        <v>299599.39549999998</v>
      </c>
      <c r="AA716">
        <v>534.31000000000006</v>
      </c>
      <c r="AB716">
        <v>59.67</v>
      </c>
      <c r="AC716">
        <v>59.67</v>
      </c>
      <c r="AD716">
        <v>0</v>
      </c>
      <c r="AE716">
        <v>2.4900000000000002</v>
      </c>
      <c r="AF716">
        <v>301.31</v>
      </c>
      <c r="AG716">
        <v>170.84</v>
      </c>
      <c r="AH716">
        <v>0</v>
      </c>
      <c r="AI716">
        <v>93.5</v>
      </c>
      <c r="AJ716">
        <v>4.0999999999999996</v>
      </c>
      <c r="AK716">
        <v>1.6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0.73</v>
      </c>
      <c r="BE716">
        <v>0</v>
      </c>
      <c r="BF716">
        <v>0</v>
      </c>
      <c r="BG716">
        <v>0</v>
      </c>
      <c r="BH716">
        <v>0</v>
      </c>
      <c r="BI716">
        <v>0</v>
      </c>
      <c r="BJ716">
        <v>0</v>
      </c>
      <c r="BK716">
        <v>0</v>
      </c>
      <c r="BL716">
        <v>245.39</v>
      </c>
      <c r="BM716">
        <v>1.04</v>
      </c>
      <c r="BN716">
        <v>0</v>
      </c>
      <c r="BO716">
        <v>0</v>
      </c>
      <c r="BP716">
        <v>0</v>
      </c>
      <c r="BQ716">
        <v>193.65</v>
      </c>
      <c r="BR716">
        <v>0</v>
      </c>
      <c r="BS716">
        <v>0</v>
      </c>
      <c r="BT716">
        <v>0</v>
      </c>
      <c r="BU716">
        <v>0</v>
      </c>
      <c r="BV716">
        <v>0</v>
      </c>
      <c r="BW716">
        <v>0</v>
      </c>
      <c r="BX716">
        <v>0</v>
      </c>
      <c r="BY716">
        <v>0</v>
      </c>
      <c r="BZ716">
        <v>0</v>
      </c>
      <c r="CA716">
        <v>0</v>
      </c>
      <c r="CB716">
        <v>0</v>
      </c>
      <c r="CC716">
        <v>0</v>
      </c>
      <c r="CD716">
        <v>0</v>
      </c>
      <c r="CE716">
        <v>0</v>
      </c>
      <c r="CF716">
        <v>0</v>
      </c>
      <c r="CG716">
        <v>0</v>
      </c>
      <c r="CH716">
        <v>0</v>
      </c>
      <c r="CI716">
        <v>0</v>
      </c>
      <c r="CJ716">
        <v>0</v>
      </c>
      <c r="CK716">
        <v>0</v>
      </c>
      <c r="CL716">
        <v>0</v>
      </c>
      <c r="CM716">
        <v>0</v>
      </c>
      <c r="CN716">
        <v>0</v>
      </c>
      <c r="CO716">
        <v>0</v>
      </c>
      <c r="CP716">
        <v>0</v>
      </c>
      <c r="CQ716">
        <v>72.48</v>
      </c>
      <c r="CR716">
        <v>0</v>
      </c>
      <c r="CS716">
        <v>21.02</v>
      </c>
      <c r="CT716">
        <v>0</v>
      </c>
      <c r="CU716">
        <v>39</v>
      </c>
      <c r="CV716">
        <v>30.400000000000002</v>
      </c>
      <c r="CW716" t="s">
        <v>1652</v>
      </c>
      <c r="CX716">
        <v>2718.69</v>
      </c>
      <c r="CY716">
        <v>0.01</v>
      </c>
      <c r="CZ716">
        <v>0.05</v>
      </c>
      <c r="DA716">
        <v>0</v>
      </c>
      <c r="DB716">
        <v>0</v>
      </c>
      <c r="DC716">
        <v>0</v>
      </c>
      <c r="DD716">
        <v>0.12</v>
      </c>
      <c r="DE716">
        <v>0.05</v>
      </c>
      <c r="DF716">
        <v>0.03</v>
      </c>
      <c r="DG716">
        <v>0.01</v>
      </c>
      <c r="DH716">
        <v>0</v>
      </c>
      <c r="DI716">
        <v>0</v>
      </c>
      <c r="DJ716">
        <v>0.05</v>
      </c>
      <c r="DK716">
        <v>0.03</v>
      </c>
      <c r="DL716">
        <v>0</v>
      </c>
      <c r="DM716">
        <v>0</v>
      </c>
      <c r="DN716">
        <v>0.16</v>
      </c>
      <c r="DO716">
        <v>0</v>
      </c>
      <c r="DP716">
        <v>0</v>
      </c>
      <c r="DQ716">
        <v>0.22</v>
      </c>
      <c r="DR716">
        <v>0</v>
      </c>
      <c r="DS716">
        <v>0</v>
      </c>
      <c r="DT716">
        <v>0.01</v>
      </c>
      <c r="DU716">
        <v>0.23</v>
      </c>
      <c r="DV716">
        <v>0</v>
      </c>
      <c r="DW716">
        <v>0</v>
      </c>
      <c r="DX716">
        <v>0.03</v>
      </c>
      <c r="DY716" s="5" t="s">
        <v>1652</v>
      </c>
      <c r="DZ716" s="5" t="s">
        <v>2659</v>
      </c>
      <c r="EA716" s="5" t="s">
        <v>3009</v>
      </c>
      <c r="EB716" s="5" t="s">
        <v>2959</v>
      </c>
      <c r="EC716" s="5">
        <v>2718.6903903299999</v>
      </c>
      <c r="ED716" s="8">
        <v>1020.1209786479479</v>
      </c>
      <c r="EE716" s="7">
        <v>0.38</v>
      </c>
    </row>
    <row r="717" spans="1:135">
      <c r="A717">
        <v>1</v>
      </c>
      <c r="B717" t="s">
        <v>2239</v>
      </c>
      <c r="C717" t="s">
        <v>1639</v>
      </c>
      <c r="D717" t="s">
        <v>1640</v>
      </c>
      <c r="E717" t="s">
        <v>1653</v>
      </c>
      <c r="F717" t="s">
        <v>203</v>
      </c>
      <c r="G717">
        <v>5469.4396195199997</v>
      </c>
      <c r="H717">
        <v>1141.8125</v>
      </c>
      <c r="I717">
        <v>894.0625</v>
      </c>
      <c r="J717">
        <v>948.9375</v>
      </c>
      <c r="K717">
        <v>707.75</v>
      </c>
      <c r="L717">
        <v>936.1875</v>
      </c>
      <c r="M717">
        <v>841.125</v>
      </c>
      <c r="N717">
        <v>73.699996948242188</v>
      </c>
      <c r="O717">
        <v>307.91665649414063</v>
      </c>
      <c r="P717">
        <v>230.3542677813233</v>
      </c>
      <c r="Q717">
        <v>67.4375</v>
      </c>
      <c r="R717">
        <v>3942.5</v>
      </c>
      <c r="S717">
        <v>507.75</v>
      </c>
      <c r="T717">
        <v>483</v>
      </c>
      <c r="U717">
        <v>396.75</v>
      </c>
      <c r="V717">
        <v>72.4375</v>
      </c>
      <c r="W717">
        <v>743.40474639792501</v>
      </c>
      <c r="X717">
        <v>16.067155246289378</v>
      </c>
      <c r="Y717">
        <v>82</v>
      </c>
      <c r="Z717">
        <v>619558.31709999999</v>
      </c>
      <c r="AA717">
        <v>1446.79</v>
      </c>
      <c r="AB717">
        <v>42.86</v>
      </c>
      <c r="AC717">
        <v>38.659999999999997</v>
      </c>
      <c r="AD717">
        <v>4.2</v>
      </c>
      <c r="AE717">
        <v>2.39</v>
      </c>
      <c r="AF717">
        <v>258.91000000000003</v>
      </c>
      <c r="AG717">
        <v>1142.6300000000001</v>
      </c>
      <c r="AH717">
        <v>173.3</v>
      </c>
      <c r="AI717">
        <v>141.6</v>
      </c>
      <c r="AJ717">
        <v>5.9</v>
      </c>
      <c r="AK717">
        <v>4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20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1.75</v>
      </c>
      <c r="BE717">
        <v>0</v>
      </c>
      <c r="BF717">
        <v>0</v>
      </c>
      <c r="BG717">
        <v>0</v>
      </c>
      <c r="BH717">
        <v>0</v>
      </c>
      <c r="BI717">
        <v>0</v>
      </c>
      <c r="BJ717">
        <v>0</v>
      </c>
      <c r="BK717">
        <v>0</v>
      </c>
      <c r="BL717">
        <v>209.86</v>
      </c>
      <c r="BM717">
        <v>27.63</v>
      </c>
      <c r="BN717">
        <v>0</v>
      </c>
      <c r="BO717">
        <v>436.64</v>
      </c>
      <c r="BP717">
        <v>0</v>
      </c>
      <c r="BQ717">
        <v>480.04</v>
      </c>
      <c r="BR717">
        <v>70.2</v>
      </c>
      <c r="BS717">
        <v>10</v>
      </c>
      <c r="BT717">
        <v>7.6</v>
      </c>
      <c r="BU717">
        <v>78.7</v>
      </c>
      <c r="BV717">
        <v>0</v>
      </c>
      <c r="BW717">
        <v>0</v>
      </c>
      <c r="BX717">
        <v>0</v>
      </c>
      <c r="BY717">
        <v>0</v>
      </c>
      <c r="BZ717">
        <v>0</v>
      </c>
      <c r="CA717">
        <v>0</v>
      </c>
      <c r="CB717">
        <v>0</v>
      </c>
      <c r="CC717">
        <v>0</v>
      </c>
      <c r="CD717">
        <v>0</v>
      </c>
      <c r="CE717">
        <v>49.3</v>
      </c>
      <c r="CF717">
        <v>0</v>
      </c>
      <c r="CG717">
        <v>12.02</v>
      </c>
      <c r="CH717">
        <v>0</v>
      </c>
      <c r="CI717">
        <v>8.1</v>
      </c>
      <c r="CJ717">
        <v>0</v>
      </c>
      <c r="CK717">
        <v>0</v>
      </c>
      <c r="CL717">
        <v>0</v>
      </c>
      <c r="CM717">
        <v>0</v>
      </c>
      <c r="CN717">
        <v>0</v>
      </c>
      <c r="CO717">
        <v>0</v>
      </c>
      <c r="CP717">
        <v>0</v>
      </c>
      <c r="CQ717">
        <v>26.89</v>
      </c>
      <c r="CR717">
        <v>1.96</v>
      </c>
      <c r="CS717">
        <v>6.1</v>
      </c>
      <c r="CT717">
        <v>0</v>
      </c>
      <c r="CU717">
        <v>6</v>
      </c>
      <c r="CV717">
        <v>32.800000000000004</v>
      </c>
      <c r="CW717" t="s">
        <v>1653</v>
      </c>
      <c r="CX717">
        <v>5469.44</v>
      </c>
      <c r="CY717">
        <v>0</v>
      </c>
      <c r="CZ717">
        <v>0.01</v>
      </c>
      <c r="DA717">
        <v>0</v>
      </c>
      <c r="DB717">
        <v>0</v>
      </c>
      <c r="DC717">
        <v>0</v>
      </c>
      <c r="DD717">
        <v>0.04</v>
      </c>
      <c r="DE717">
        <v>0.1</v>
      </c>
      <c r="DF717">
        <v>0.01</v>
      </c>
      <c r="DG717">
        <v>0.08</v>
      </c>
      <c r="DH717">
        <v>0</v>
      </c>
      <c r="DI717">
        <v>0</v>
      </c>
      <c r="DJ717">
        <v>0.05</v>
      </c>
      <c r="DK717">
        <v>0.01</v>
      </c>
      <c r="DL717">
        <v>0</v>
      </c>
      <c r="DM717">
        <v>0</v>
      </c>
      <c r="DN717">
        <v>0.46</v>
      </c>
      <c r="DO717">
        <v>0</v>
      </c>
      <c r="DP717">
        <v>0</v>
      </c>
      <c r="DQ717">
        <v>0.01</v>
      </c>
      <c r="DR717">
        <v>0</v>
      </c>
      <c r="DS717">
        <v>0</v>
      </c>
      <c r="DT717">
        <v>0.02</v>
      </c>
      <c r="DU717">
        <v>0.19</v>
      </c>
      <c r="DV717">
        <v>0</v>
      </c>
      <c r="DW717">
        <v>0</v>
      </c>
      <c r="DX717">
        <v>0.02</v>
      </c>
      <c r="DY717" s="5" t="s">
        <v>1653</v>
      </c>
      <c r="DZ717" s="5" t="s">
        <v>2320</v>
      </c>
      <c r="EA717" s="5" t="s">
        <v>3009</v>
      </c>
      <c r="EB717" s="5" t="s">
        <v>2959</v>
      </c>
      <c r="EC717" s="5">
        <v>5469.4396195199997</v>
      </c>
      <c r="ED717" s="8">
        <v>3659.0166906439999</v>
      </c>
      <c r="EE717" s="7">
        <v>0.67</v>
      </c>
    </row>
    <row r="718" spans="1:135">
      <c r="A718">
        <v>1</v>
      </c>
      <c r="B718" t="s">
        <v>2239</v>
      </c>
      <c r="C718" t="s">
        <v>1639</v>
      </c>
      <c r="D718" t="s">
        <v>1640</v>
      </c>
      <c r="E718" t="s">
        <v>1654</v>
      </c>
      <c r="F718" t="s">
        <v>1655</v>
      </c>
      <c r="G718">
        <v>2796.3714260000002</v>
      </c>
      <c r="H718">
        <v>237.75</v>
      </c>
      <c r="I718">
        <v>223.5</v>
      </c>
      <c r="J718">
        <v>298.0625</v>
      </c>
      <c r="K718">
        <v>282.625</v>
      </c>
      <c r="L718">
        <v>583.625</v>
      </c>
      <c r="M718">
        <v>1169.75</v>
      </c>
      <c r="N718">
        <v>76.120811462402344</v>
      </c>
      <c r="O718">
        <v>462.28665161132813</v>
      </c>
      <c r="P718">
        <v>236.65949709334143</v>
      </c>
      <c r="Q718">
        <v>54.25</v>
      </c>
      <c r="R718">
        <v>1536.1875</v>
      </c>
      <c r="S718">
        <v>493.8125</v>
      </c>
      <c r="T718">
        <v>388.5</v>
      </c>
      <c r="U718">
        <v>289.375</v>
      </c>
      <c r="V718">
        <v>33.1875</v>
      </c>
      <c r="W718">
        <v>730.50485241502679</v>
      </c>
      <c r="X718">
        <v>16.028561717352417</v>
      </c>
      <c r="Y718">
        <v>42</v>
      </c>
      <c r="Z718">
        <v>585823.17280000006</v>
      </c>
      <c r="AA718">
        <v>1239.6600000000001</v>
      </c>
      <c r="AB718">
        <v>158.97999999999999</v>
      </c>
      <c r="AC718">
        <v>147.97</v>
      </c>
      <c r="AD718">
        <v>11.01</v>
      </c>
      <c r="AE718">
        <v>1.91</v>
      </c>
      <c r="AF718">
        <v>160.13</v>
      </c>
      <c r="AG718">
        <v>918.64</v>
      </c>
      <c r="AH718">
        <v>108.8</v>
      </c>
      <c r="AI718">
        <v>97</v>
      </c>
      <c r="AJ718">
        <v>3.3</v>
      </c>
      <c r="AK718">
        <v>9.6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5.95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0</v>
      </c>
      <c r="BI718">
        <v>0</v>
      </c>
      <c r="BJ718">
        <v>0</v>
      </c>
      <c r="BK718">
        <v>0</v>
      </c>
      <c r="BL718">
        <v>130.07</v>
      </c>
      <c r="BM718">
        <v>3.5</v>
      </c>
      <c r="BN718">
        <v>0</v>
      </c>
      <c r="BO718">
        <v>0</v>
      </c>
      <c r="BP718">
        <v>902</v>
      </c>
      <c r="BQ718">
        <v>4.34</v>
      </c>
      <c r="BR718">
        <v>71.28</v>
      </c>
      <c r="BS718">
        <v>8.3000000000000007</v>
      </c>
      <c r="BT718">
        <v>77.3</v>
      </c>
      <c r="BU718">
        <v>0</v>
      </c>
      <c r="BV718">
        <v>0</v>
      </c>
      <c r="BW718">
        <v>0</v>
      </c>
      <c r="BX718">
        <v>0</v>
      </c>
      <c r="BY718">
        <v>0</v>
      </c>
      <c r="BZ718">
        <v>0</v>
      </c>
      <c r="CA718">
        <v>0</v>
      </c>
      <c r="CB718">
        <v>0</v>
      </c>
      <c r="CC718">
        <v>0</v>
      </c>
      <c r="CD718">
        <v>0</v>
      </c>
      <c r="CE718">
        <v>0</v>
      </c>
      <c r="CF718">
        <v>0</v>
      </c>
      <c r="CG718">
        <v>0</v>
      </c>
      <c r="CH718">
        <v>0</v>
      </c>
      <c r="CI718">
        <v>10.42</v>
      </c>
      <c r="CJ718">
        <v>0</v>
      </c>
      <c r="CK718">
        <v>5.3</v>
      </c>
      <c r="CL718">
        <v>0</v>
      </c>
      <c r="CM718">
        <v>0</v>
      </c>
      <c r="CN718">
        <v>0</v>
      </c>
      <c r="CO718">
        <v>0</v>
      </c>
      <c r="CP718">
        <v>0</v>
      </c>
      <c r="CQ718">
        <v>12.62</v>
      </c>
      <c r="CR718">
        <v>0</v>
      </c>
      <c r="CS718">
        <v>7.08</v>
      </c>
      <c r="CT718">
        <v>1.5</v>
      </c>
      <c r="CU718">
        <v>1</v>
      </c>
      <c r="CV718">
        <v>16.8</v>
      </c>
      <c r="CW718" t="s">
        <v>1654</v>
      </c>
      <c r="CX718">
        <v>2796.37</v>
      </c>
      <c r="CY718">
        <v>0</v>
      </c>
      <c r="CZ718">
        <v>0</v>
      </c>
      <c r="DA718">
        <v>0</v>
      </c>
      <c r="DB718">
        <v>0</v>
      </c>
      <c r="DC718">
        <v>0</v>
      </c>
      <c r="DD718">
        <v>0.04</v>
      </c>
      <c r="DE718">
        <v>0.14000000000000001</v>
      </c>
      <c r="DF718">
        <v>0.01</v>
      </c>
      <c r="DG718">
        <v>0.04</v>
      </c>
      <c r="DH718">
        <v>0</v>
      </c>
      <c r="DI718">
        <v>0</v>
      </c>
      <c r="DJ718">
        <v>0.08</v>
      </c>
      <c r="DK718">
        <v>0.05</v>
      </c>
      <c r="DL718">
        <v>0</v>
      </c>
      <c r="DM718">
        <v>0</v>
      </c>
      <c r="DN718">
        <v>0.21</v>
      </c>
      <c r="DO718">
        <v>0</v>
      </c>
      <c r="DP718">
        <v>0.01</v>
      </c>
      <c r="DQ718">
        <v>0.09</v>
      </c>
      <c r="DR718">
        <v>0</v>
      </c>
      <c r="DS718">
        <v>0</v>
      </c>
      <c r="DT718">
        <v>0.03</v>
      </c>
      <c r="DU718">
        <v>0.27</v>
      </c>
      <c r="DV718">
        <v>0</v>
      </c>
      <c r="DW718">
        <v>0</v>
      </c>
      <c r="DX718">
        <v>0.02</v>
      </c>
      <c r="DY718" s="5" t="s">
        <v>1654</v>
      </c>
      <c r="DZ718" s="5" t="s">
        <v>3014</v>
      </c>
      <c r="EA718" s="5" t="s">
        <v>3009</v>
      </c>
      <c r="EB718" s="5" t="s">
        <v>2959</v>
      </c>
      <c r="EC718" s="5">
        <v>2796.3714260000002</v>
      </c>
      <c r="ED718" s="8">
        <v>1619.4979197573</v>
      </c>
      <c r="EE718" s="7">
        <v>0.57999999999999996</v>
      </c>
    </row>
    <row r="719" spans="1:135">
      <c r="A719">
        <v>1</v>
      </c>
      <c r="B719" t="s">
        <v>2239</v>
      </c>
      <c r="C719" t="s">
        <v>1639</v>
      </c>
      <c r="D719" t="s">
        <v>1640</v>
      </c>
      <c r="E719" t="s">
        <v>1656</v>
      </c>
      <c r="F719" t="s">
        <v>1657</v>
      </c>
      <c r="G719">
        <v>2354.1796453500001</v>
      </c>
      <c r="H719">
        <v>1227.9375</v>
      </c>
      <c r="I719">
        <v>549.375</v>
      </c>
      <c r="J719">
        <v>370.375</v>
      </c>
      <c r="K719">
        <v>147.4375</v>
      </c>
      <c r="L719">
        <v>57.4375</v>
      </c>
      <c r="M719">
        <v>1.5625</v>
      </c>
      <c r="N719">
        <v>219.18843078613281</v>
      </c>
      <c r="O719">
        <v>300.86019897460938</v>
      </c>
      <c r="P719">
        <v>269.17043270778902</v>
      </c>
      <c r="Q719">
        <v>28.5625</v>
      </c>
      <c r="R719">
        <v>985.75</v>
      </c>
      <c r="S719">
        <v>1212.5625</v>
      </c>
      <c r="T719">
        <v>0</v>
      </c>
      <c r="U719">
        <v>0</v>
      </c>
      <c r="V719">
        <v>127.25</v>
      </c>
      <c r="W719">
        <v>722.00631819267835</v>
      </c>
      <c r="X719">
        <v>15.86520295202952</v>
      </c>
      <c r="Y719">
        <v>138</v>
      </c>
      <c r="Z719">
        <v>593411.47739999997</v>
      </c>
      <c r="AA719">
        <v>1189.1000000000001</v>
      </c>
      <c r="AB719">
        <v>129.44999999999999</v>
      </c>
      <c r="AC719">
        <v>129.44999999999999</v>
      </c>
      <c r="AD719">
        <v>0</v>
      </c>
      <c r="AE719">
        <v>3.93</v>
      </c>
      <c r="AF719">
        <v>468.37</v>
      </c>
      <c r="AG719">
        <v>587.35</v>
      </c>
      <c r="AH719">
        <v>122.8</v>
      </c>
      <c r="AI719">
        <v>230.1</v>
      </c>
      <c r="AJ719">
        <v>10</v>
      </c>
      <c r="AK719">
        <v>16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3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3.92</v>
      </c>
      <c r="BE719">
        <v>0</v>
      </c>
      <c r="BF719">
        <v>0</v>
      </c>
      <c r="BG719">
        <v>0.55000000000000004</v>
      </c>
      <c r="BH719">
        <v>0</v>
      </c>
      <c r="BI719">
        <v>0</v>
      </c>
      <c r="BJ719">
        <v>0</v>
      </c>
      <c r="BK719">
        <v>0</v>
      </c>
      <c r="BL719">
        <v>202.8</v>
      </c>
      <c r="BM719">
        <v>42.42</v>
      </c>
      <c r="BN719">
        <v>0</v>
      </c>
      <c r="BO719">
        <v>354.6</v>
      </c>
      <c r="BP719">
        <v>0</v>
      </c>
      <c r="BQ719">
        <v>392.38</v>
      </c>
      <c r="BR719">
        <v>0</v>
      </c>
      <c r="BS719">
        <v>0</v>
      </c>
      <c r="BT719">
        <v>2.68</v>
      </c>
      <c r="BU719">
        <v>0</v>
      </c>
      <c r="BV719">
        <v>0</v>
      </c>
      <c r="BW719">
        <v>0</v>
      </c>
      <c r="BX719">
        <v>0</v>
      </c>
      <c r="BY719">
        <v>0</v>
      </c>
      <c r="BZ719">
        <v>0</v>
      </c>
      <c r="CA719">
        <v>0</v>
      </c>
      <c r="CB719">
        <v>0</v>
      </c>
      <c r="CC719">
        <v>0</v>
      </c>
      <c r="CD719">
        <v>0</v>
      </c>
      <c r="CE719">
        <v>0</v>
      </c>
      <c r="CF719">
        <v>0</v>
      </c>
      <c r="CG719">
        <v>0</v>
      </c>
      <c r="CH719">
        <v>0</v>
      </c>
      <c r="CI719">
        <v>0</v>
      </c>
      <c r="CJ719">
        <v>0</v>
      </c>
      <c r="CK719">
        <v>0</v>
      </c>
      <c r="CL719">
        <v>0</v>
      </c>
      <c r="CM719">
        <v>0</v>
      </c>
      <c r="CN719">
        <v>0</v>
      </c>
      <c r="CO719">
        <v>0</v>
      </c>
      <c r="CP719">
        <v>0</v>
      </c>
      <c r="CQ719">
        <v>167.75</v>
      </c>
      <c r="CR719">
        <v>0</v>
      </c>
      <c r="CS719">
        <v>19</v>
      </c>
      <c r="CT719">
        <v>0</v>
      </c>
      <c r="CU719">
        <v>5</v>
      </c>
      <c r="CV719">
        <v>41.4</v>
      </c>
      <c r="CW719" t="s">
        <v>1656</v>
      </c>
      <c r="CX719">
        <v>2354.1799999999998</v>
      </c>
      <c r="CY719">
        <v>0.02</v>
      </c>
      <c r="CZ719">
        <v>0.08</v>
      </c>
      <c r="DA719">
        <v>0</v>
      </c>
      <c r="DB719">
        <v>0</v>
      </c>
      <c r="DC719">
        <v>0</v>
      </c>
      <c r="DD719">
        <v>0.25</v>
      </c>
      <c r="DE719">
        <v>0.16</v>
      </c>
      <c r="DF719">
        <v>0.12</v>
      </c>
      <c r="DG719">
        <v>0.08</v>
      </c>
      <c r="DH719">
        <v>0</v>
      </c>
      <c r="DI719">
        <v>0</v>
      </c>
      <c r="DJ719">
        <v>0.1</v>
      </c>
      <c r="DK719">
        <v>0</v>
      </c>
      <c r="DL719">
        <v>0</v>
      </c>
      <c r="DM719">
        <v>0</v>
      </c>
      <c r="DN719">
        <v>0.1</v>
      </c>
      <c r="DO719">
        <v>0</v>
      </c>
      <c r="DP719">
        <v>0</v>
      </c>
      <c r="DQ719">
        <v>0</v>
      </c>
      <c r="DR719">
        <v>0</v>
      </c>
      <c r="DS719">
        <v>0</v>
      </c>
      <c r="DT719">
        <v>0.01</v>
      </c>
      <c r="DU719">
        <v>0.06</v>
      </c>
      <c r="DV719">
        <v>0.01</v>
      </c>
      <c r="DW719">
        <v>0</v>
      </c>
      <c r="DX719">
        <v>0</v>
      </c>
      <c r="DY719" s="5" t="s">
        <v>1656</v>
      </c>
      <c r="DZ719" s="5" t="s">
        <v>3015</v>
      </c>
      <c r="EA719" s="5" t="s">
        <v>3009</v>
      </c>
      <c r="EB719" s="5" t="s">
        <v>2959</v>
      </c>
      <c r="EC719" s="5">
        <v>2354.1796453500001</v>
      </c>
      <c r="ED719" s="8">
        <v>1327.8834136139201</v>
      </c>
      <c r="EE719" s="7">
        <v>0.56000000000000005</v>
      </c>
    </row>
    <row r="720" spans="1:135">
      <c r="A720">
        <v>1</v>
      </c>
      <c r="B720" t="s">
        <v>2239</v>
      </c>
      <c r="C720" t="s">
        <v>1658</v>
      </c>
      <c r="D720" t="s">
        <v>1659</v>
      </c>
      <c r="E720" t="s">
        <v>1660</v>
      </c>
      <c r="F720" t="s">
        <v>1661</v>
      </c>
      <c r="G720">
        <v>7982.9290641099997</v>
      </c>
      <c r="H720">
        <v>2796.75</v>
      </c>
      <c r="I720">
        <v>1501.625</v>
      </c>
      <c r="J720">
        <v>1393.1875</v>
      </c>
      <c r="K720">
        <v>954.875</v>
      </c>
      <c r="L720">
        <v>1065.625</v>
      </c>
      <c r="M720">
        <v>271.6875</v>
      </c>
      <c r="N720">
        <v>82.021476745605469</v>
      </c>
      <c r="O720">
        <v>258.61166381835938</v>
      </c>
      <c r="P720">
        <v>173.58358141808176</v>
      </c>
      <c r="Q720">
        <v>43.625</v>
      </c>
      <c r="R720">
        <v>421.0625</v>
      </c>
      <c r="S720">
        <v>5084</v>
      </c>
      <c r="T720">
        <v>389.75</v>
      </c>
      <c r="U720">
        <v>1663.75</v>
      </c>
      <c r="V720">
        <v>381.5625</v>
      </c>
      <c r="W720">
        <v>684.13162551085918</v>
      </c>
      <c r="X720">
        <v>16.218000955169661</v>
      </c>
      <c r="Y720">
        <v>167</v>
      </c>
      <c r="Z720">
        <v>2954314.2067</v>
      </c>
      <c r="AA720">
        <v>10611.7</v>
      </c>
      <c r="AB720">
        <v>2174.65</v>
      </c>
      <c r="AC720">
        <v>565.77</v>
      </c>
      <c r="AD720">
        <v>1608.88</v>
      </c>
      <c r="AE720">
        <v>4.08</v>
      </c>
      <c r="AF720">
        <v>1019.02</v>
      </c>
      <c r="AG720">
        <v>7413.95</v>
      </c>
      <c r="AH720">
        <v>371.6</v>
      </c>
      <c r="AI720">
        <v>658.1</v>
      </c>
      <c r="AJ720">
        <v>10.4</v>
      </c>
      <c r="AK720">
        <v>5.6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587.13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2.1</v>
      </c>
      <c r="BH720">
        <v>20.47</v>
      </c>
      <c r="BI720">
        <v>1369.15</v>
      </c>
      <c r="BJ720">
        <v>0</v>
      </c>
      <c r="BK720">
        <v>5.05</v>
      </c>
      <c r="BL720">
        <v>383.17</v>
      </c>
      <c r="BM720">
        <v>117.81</v>
      </c>
      <c r="BN720">
        <v>0</v>
      </c>
      <c r="BO720">
        <v>406.5</v>
      </c>
      <c r="BP720">
        <v>0</v>
      </c>
      <c r="BQ720">
        <v>1385.01</v>
      </c>
      <c r="BR720">
        <v>4820</v>
      </c>
      <c r="BS720">
        <v>15.8</v>
      </c>
      <c r="BT720">
        <v>149.25</v>
      </c>
      <c r="BU720">
        <v>0</v>
      </c>
      <c r="BV720">
        <v>0</v>
      </c>
      <c r="BW720">
        <v>0</v>
      </c>
      <c r="BX720">
        <v>0</v>
      </c>
      <c r="BY720">
        <v>1</v>
      </c>
      <c r="BZ720">
        <v>0</v>
      </c>
      <c r="CA720">
        <v>1.1500000000000001</v>
      </c>
      <c r="CB720">
        <v>0</v>
      </c>
      <c r="CC720">
        <v>0</v>
      </c>
      <c r="CD720">
        <v>0</v>
      </c>
      <c r="CE720">
        <v>44.72</v>
      </c>
      <c r="CF720">
        <v>0</v>
      </c>
      <c r="CG720">
        <v>3.3</v>
      </c>
      <c r="CH720">
        <v>0</v>
      </c>
      <c r="CI720">
        <v>30.31</v>
      </c>
      <c r="CJ720">
        <v>0</v>
      </c>
      <c r="CK720">
        <v>1.1000000000000001</v>
      </c>
      <c r="CL720">
        <v>0</v>
      </c>
      <c r="CM720">
        <v>0</v>
      </c>
      <c r="CN720">
        <v>0</v>
      </c>
      <c r="CO720">
        <v>0</v>
      </c>
      <c r="CP720">
        <v>0</v>
      </c>
      <c r="CQ720">
        <v>249.87</v>
      </c>
      <c r="CR720">
        <v>1.05</v>
      </c>
      <c r="CS720">
        <v>1017.76</v>
      </c>
      <c r="CT720">
        <v>0</v>
      </c>
      <c r="CU720">
        <v>382</v>
      </c>
      <c r="CV720">
        <v>200.4</v>
      </c>
      <c r="CW720" t="s">
        <v>1660</v>
      </c>
      <c r="CX720">
        <v>7982.93</v>
      </c>
      <c r="CY720">
        <v>0.01</v>
      </c>
      <c r="CZ720">
        <v>0.03</v>
      </c>
      <c r="DA720">
        <v>0</v>
      </c>
      <c r="DB720">
        <v>0</v>
      </c>
      <c r="DC720">
        <v>0</v>
      </c>
      <c r="DD720">
        <v>0.06</v>
      </c>
      <c r="DE720">
        <v>0.08</v>
      </c>
      <c r="DF720">
        <v>0.02</v>
      </c>
      <c r="DG720">
        <v>0.12</v>
      </c>
      <c r="DH720">
        <v>0</v>
      </c>
      <c r="DI720">
        <v>0</v>
      </c>
      <c r="DJ720">
        <v>0.51</v>
      </c>
      <c r="DK720">
        <v>0.01</v>
      </c>
      <c r="DL720">
        <v>0</v>
      </c>
      <c r="DM720">
        <v>0</v>
      </c>
      <c r="DN720">
        <v>0.04</v>
      </c>
      <c r="DO720">
        <v>0</v>
      </c>
      <c r="DP720">
        <v>0.01</v>
      </c>
      <c r="DQ720">
        <v>0.04</v>
      </c>
      <c r="DR720">
        <v>7.0000000000000007E-2</v>
      </c>
      <c r="DS720">
        <v>0</v>
      </c>
      <c r="DT720">
        <v>0</v>
      </c>
      <c r="DU720">
        <v>0</v>
      </c>
      <c r="DV720">
        <v>0</v>
      </c>
      <c r="DW720">
        <v>0</v>
      </c>
      <c r="DX720">
        <v>0</v>
      </c>
      <c r="DY720" s="5" t="s">
        <v>1660</v>
      </c>
      <c r="DZ720" s="5" t="s">
        <v>3016</v>
      </c>
      <c r="EA720" s="5" t="s">
        <v>3017</v>
      </c>
      <c r="EB720" s="5" t="s">
        <v>2959</v>
      </c>
      <c r="EC720" s="5">
        <v>7982.9290641099997</v>
      </c>
      <c r="ED720" s="8">
        <v>774.73059650059997</v>
      </c>
      <c r="EE720" s="7">
        <v>0.1</v>
      </c>
    </row>
    <row r="721" spans="1:135">
      <c r="A721">
        <v>1</v>
      </c>
      <c r="B721" t="s">
        <v>2239</v>
      </c>
      <c r="C721" t="s">
        <v>1658</v>
      </c>
      <c r="D721" t="s">
        <v>1659</v>
      </c>
      <c r="E721" t="s">
        <v>1662</v>
      </c>
      <c r="F721" t="s">
        <v>1663</v>
      </c>
      <c r="G721">
        <v>29693.735600600001</v>
      </c>
      <c r="H721">
        <v>11133.5</v>
      </c>
      <c r="I721">
        <v>5517</v>
      </c>
      <c r="J721">
        <v>5235.875</v>
      </c>
      <c r="K721">
        <v>3385.625</v>
      </c>
      <c r="L721">
        <v>3411.8125</v>
      </c>
      <c r="M721">
        <v>1009.5</v>
      </c>
      <c r="N721">
        <v>34.679172515869141</v>
      </c>
      <c r="O721">
        <v>242.22636413574219</v>
      </c>
      <c r="P721">
        <v>128.12975582398187</v>
      </c>
      <c r="Q721">
        <v>1559.0625</v>
      </c>
      <c r="R721">
        <v>981</v>
      </c>
      <c r="S721">
        <v>21611.875</v>
      </c>
      <c r="T721">
        <v>1316.1875</v>
      </c>
      <c r="U721">
        <v>2490</v>
      </c>
      <c r="V721">
        <v>1735.1875</v>
      </c>
      <c r="W721">
        <v>682.57604591546806</v>
      </c>
      <c r="X721">
        <v>16.361067277862666</v>
      </c>
      <c r="Y721">
        <v>362</v>
      </c>
      <c r="Z721">
        <v>6561089.9177999999</v>
      </c>
      <c r="AA721">
        <v>21968.71</v>
      </c>
      <c r="AB721">
        <v>3471.05</v>
      </c>
      <c r="AC721">
        <v>2055.19</v>
      </c>
      <c r="AD721">
        <v>1415.86</v>
      </c>
      <c r="AE721">
        <v>1.6</v>
      </c>
      <c r="AF721">
        <v>1156.81</v>
      </c>
      <c r="AG721">
        <v>17339.25</v>
      </c>
      <c r="AH721">
        <v>2158.6999999999998</v>
      </c>
      <c r="AI721">
        <v>924</v>
      </c>
      <c r="AJ721">
        <v>109.3</v>
      </c>
      <c r="AK721">
        <v>129.6</v>
      </c>
      <c r="AL721">
        <v>142.6</v>
      </c>
      <c r="AM721">
        <v>0</v>
      </c>
      <c r="AN721">
        <v>0</v>
      </c>
      <c r="AO721">
        <v>0</v>
      </c>
      <c r="AP721">
        <v>0</v>
      </c>
      <c r="AQ721">
        <v>153</v>
      </c>
      <c r="AR721">
        <v>0</v>
      </c>
      <c r="AS721">
        <v>1536.55</v>
      </c>
      <c r="AT721">
        <v>0</v>
      </c>
      <c r="AU721">
        <v>0</v>
      </c>
      <c r="AV721">
        <v>0</v>
      </c>
      <c r="AW721">
        <v>132.32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8.25</v>
      </c>
      <c r="BH721">
        <v>0</v>
      </c>
      <c r="BI721">
        <v>569.20000000000005</v>
      </c>
      <c r="BJ721">
        <v>0</v>
      </c>
      <c r="BK721">
        <v>29.3</v>
      </c>
      <c r="BL721">
        <v>186.58</v>
      </c>
      <c r="BM721">
        <v>315.75</v>
      </c>
      <c r="BN721">
        <v>0</v>
      </c>
      <c r="BO721">
        <v>8046.8</v>
      </c>
      <c r="BP721">
        <v>152.20000000000002</v>
      </c>
      <c r="BQ721">
        <v>3885.15</v>
      </c>
      <c r="BR721">
        <v>0</v>
      </c>
      <c r="BS721">
        <v>856.5</v>
      </c>
      <c r="BT721">
        <v>732</v>
      </c>
      <c r="BU721">
        <v>0</v>
      </c>
      <c r="BV721">
        <v>0</v>
      </c>
      <c r="BW721">
        <v>0</v>
      </c>
      <c r="BX721">
        <v>0</v>
      </c>
      <c r="BY721">
        <v>0.5</v>
      </c>
      <c r="BZ721">
        <v>0</v>
      </c>
      <c r="CA721">
        <v>0.5</v>
      </c>
      <c r="CB721">
        <v>145.20000000000002</v>
      </c>
      <c r="CC721">
        <v>0</v>
      </c>
      <c r="CD721">
        <v>0</v>
      </c>
      <c r="CE721">
        <v>1627.81</v>
      </c>
      <c r="CF721">
        <v>500</v>
      </c>
      <c r="CG721">
        <v>77.59</v>
      </c>
      <c r="CH721">
        <v>0</v>
      </c>
      <c r="CI721">
        <v>867.95</v>
      </c>
      <c r="CJ721">
        <v>0</v>
      </c>
      <c r="CK721">
        <v>0</v>
      </c>
      <c r="CL721">
        <v>0</v>
      </c>
      <c r="CM721">
        <v>0</v>
      </c>
      <c r="CN721">
        <v>11.7</v>
      </c>
      <c r="CO721">
        <v>650</v>
      </c>
      <c r="CP721">
        <v>0</v>
      </c>
      <c r="CQ721">
        <v>920.1</v>
      </c>
      <c r="CR721">
        <v>1.52</v>
      </c>
      <c r="CS721">
        <v>352.64</v>
      </c>
      <c r="CT721">
        <v>67</v>
      </c>
      <c r="CU721">
        <v>1074</v>
      </c>
      <c r="CV721">
        <v>289.60000000000002</v>
      </c>
      <c r="CW721" t="s">
        <v>1662</v>
      </c>
      <c r="CX721">
        <v>29693.74</v>
      </c>
      <c r="CY721">
        <v>0.01</v>
      </c>
      <c r="CZ721">
        <v>0.04</v>
      </c>
      <c r="DA721">
        <v>0.01</v>
      </c>
      <c r="DB721">
        <v>0</v>
      </c>
      <c r="DC721">
        <v>0</v>
      </c>
      <c r="DD721">
        <v>0.03</v>
      </c>
      <c r="DE721">
        <v>0.04</v>
      </c>
      <c r="DF721">
        <v>0.01</v>
      </c>
      <c r="DG721">
        <v>0.09</v>
      </c>
      <c r="DH721">
        <v>0</v>
      </c>
      <c r="DI721">
        <v>0</v>
      </c>
      <c r="DJ721">
        <v>0.46</v>
      </c>
      <c r="DK721">
        <v>0</v>
      </c>
      <c r="DL721">
        <v>0</v>
      </c>
      <c r="DM721">
        <v>0</v>
      </c>
      <c r="DN721">
        <v>0.03</v>
      </c>
      <c r="DO721">
        <v>0</v>
      </c>
      <c r="DP721">
        <v>0.01</v>
      </c>
      <c r="DQ721">
        <v>0.06</v>
      </c>
      <c r="DR721">
        <v>0.14000000000000001</v>
      </c>
      <c r="DS721">
        <v>0</v>
      </c>
      <c r="DT721">
        <v>0.01</v>
      </c>
      <c r="DU721">
        <v>0.01</v>
      </c>
      <c r="DV721">
        <v>0</v>
      </c>
      <c r="DW721">
        <v>0</v>
      </c>
      <c r="DX721">
        <v>0.06</v>
      </c>
      <c r="DY721" s="5" t="s">
        <v>1662</v>
      </c>
      <c r="DZ721" s="5" t="s">
        <v>3018</v>
      </c>
      <c r="EA721" s="5" t="s">
        <v>3017</v>
      </c>
      <c r="EB721" s="5" t="s">
        <v>2959</v>
      </c>
      <c r="EC721" s="5">
        <v>29693.735600600001</v>
      </c>
      <c r="ED721" s="8">
        <v>867.9986518705</v>
      </c>
      <c r="EE721" s="7">
        <v>0.03</v>
      </c>
    </row>
    <row r="722" spans="1:135">
      <c r="A722">
        <v>1</v>
      </c>
      <c r="B722" t="s">
        <v>2239</v>
      </c>
      <c r="C722" t="s">
        <v>1658</v>
      </c>
      <c r="D722" t="s">
        <v>1659</v>
      </c>
      <c r="E722" t="s">
        <v>1664</v>
      </c>
      <c r="F722" t="s">
        <v>1659</v>
      </c>
      <c r="G722">
        <v>17357.0656796</v>
      </c>
      <c r="H722">
        <v>5937.625</v>
      </c>
      <c r="I722">
        <v>2849.8125</v>
      </c>
      <c r="J722">
        <v>3112.5625</v>
      </c>
      <c r="K722">
        <v>2235.0625</v>
      </c>
      <c r="L722">
        <v>2473.8125</v>
      </c>
      <c r="M722">
        <v>749.75</v>
      </c>
      <c r="N722">
        <v>85.287643432617188</v>
      </c>
      <c r="O722">
        <v>261.77908325195313</v>
      </c>
      <c r="P722">
        <v>177.62135567759287</v>
      </c>
      <c r="Q722">
        <v>303.125</v>
      </c>
      <c r="R722">
        <v>613.125</v>
      </c>
      <c r="S722">
        <v>13356.1875</v>
      </c>
      <c r="T722">
        <v>308.375</v>
      </c>
      <c r="U722">
        <v>2031.5625</v>
      </c>
      <c r="V722">
        <v>746.25</v>
      </c>
      <c r="W722">
        <v>701.58328591903319</v>
      </c>
      <c r="X722">
        <v>16.168011768349334</v>
      </c>
      <c r="Y722">
        <v>504</v>
      </c>
      <c r="Z722">
        <v>4689306.0930000003</v>
      </c>
      <c r="AA722">
        <v>11808.86</v>
      </c>
      <c r="AB722">
        <v>2338.9899999999998</v>
      </c>
      <c r="AC722">
        <v>1315.66</v>
      </c>
      <c r="AD722">
        <v>1023.33</v>
      </c>
      <c r="AE722">
        <v>2.84</v>
      </c>
      <c r="AF722">
        <v>1332.94</v>
      </c>
      <c r="AG722">
        <v>8134.09</v>
      </c>
      <c r="AH722">
        <v>700.7</v>
      </c>
      <c r="AI722">
        <v>827.2</v>
      </c>
      <c r="AJ722">
        <v>51.6</v>
      </c>
      <c r="AK722">
        <v>20</v>
      </c>
      <c r="AL722">
        <v>173.5</v>
      </c>
      <c r="AM722">
        <v>28</v>
      </c>
      <c r="AN722">
        <v>0</v>
      </c>
      <c r="AO722">
        <v>0</v>
      </c>
      <c r="AP722">
        <v>0</v>
      </c>
      <c r="AQ722">
        <v>2.2000000000000002</v>
      </c>
      <c r="AR722">
        <v>110</v>
      </c>
      <c r="AS722">
        <v>1085.1500000000001</v>
      </c>
      <c r="AT722">
        <v>0</v>
      </c>
      <c r="AU722">
        <v>0</v>
      </c>
      <c r="AV722">
        <v>0</v>
      </c>
      <c r="AW722">
        <v>190.24</v>
      </c>
      <c r="AX722">
        <v>0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36.6</v>
      </c>
      <c r="BE722">
        <v>0</v>
      </c>
      <c r="BF722">
        <v>0</v>
      </c>
      <c r="BG722">
        <v>3.4</v>
      </c>
      <c r="BH722">
        <v>0</v>
      </c>
      <c r="BI722">
        <v>28.85</v>
      </c>
      <c r="BJ722">
        <v>0</v>
      </c>
      <c r="BK722">
        <v>0</v>
      </c>
      <c r="BL722">
        <v>516.76</v>
      </c>
      <c r="BM722">
        <v>1302.95</v>
      </c>
      <c r="BN722">
        <v>0</v>
      </c>
      <c r="BO722">
        <v>103</v>
      </c>
      <c r="BP722">
        <v>152.20000000000002</v>
      </c>
      <c r="BQ722">
        <v>2408.3000000000002</v>
      </c>
      <c r="BR722">
        <v>260</v>
      </c>
      <c r="BS722">
        <v>86.2</v>
      </c>
      <c r="BT722">
        <v>5.6</v>
      </c>
      <c r="BU722">
        <v>0</v>
      </c>
      <c r="BV722">
        <v>0</v>
      </c>
      <c r="BW722">
        <v>0</v>
      </c>
      <c r="BX722">
        <v>1</v>
      </c>
      <c r="BY722">
        <v>0</v>
      </c>
      <c r="BZ722">
        <v>1</v>
      </c>
      <c r="CA722">
        <v>1.5</v>
      </c>
      <c r="CB722">
        <v>68.900000000000006</v>
      </c>
      <c r="CC722">
        <v>43.55</v>
      </c>
      <c r="CD722">
        <v>0</v>
      </c>
      <c r="CE722">
        <v>657.55</v>
      </c>
      <c r="CF722">
        <v>264.45</v>
      </c>
      <c r="CG722">
        <v>317.29000000000002</v>
      </c>
      <c r="CH722">
        <v>0</v>
      </c>
      <c r="CI722">
        <v>62.01</v>
      </c>
      <c r="CJ722">
        <v>0</v>
      </c>
      <c r="CK722">
        <v>0</v>
      </c>
      <c r="CL722">
        <v>0</v>
      </c>
      <c r="CM722">
        <v>0</v>
      </c>
      <c r="CN722">
        <v>436.2</v>
      </c>
      <c r="CO722">
        <v>0</v>
      </c>
      <c r="CP722">
        <v>49.4</v>
      </c>
      <c r="CQ722">
        <v>33.450000000000003</v>
      </c>
      <c r="CR722">
        <v>0</v>
      </c>
      <c r="CS722">
        <v>3372.63</v>
      </c>
      <c r="CT722">
        <v>6.98</v>
      </c>
      <c r="CU722">
        <v>1588</v>
      </c>
      <c r="CV722">
        <v>403.20000000000005</v>
      </c>
      <c r="CW722" t="s">
        <v>1664</v>
      </c>
      <c r="CX722">
        <v>17357.07</v>
      </c>
      <c r="CY722">
        <v>0.03</v>
      </c>
      <c r="CZ722">
        <v>0.05</v>
      </c>
      <c r="DA722">
        <v>0</v>
      </c>
      <c r="DB722">
        <v>0</v>
      </c>
      <c r="DC722">
        <v>0</v>
      </c>
      <c r="DD722">
        <v>0.04</v>
      </c>
      <c r="DE722">
        <v>0.02</v>
      </c>
      <c r="DF722">
        <v>0.02</v>
      </c>
      <c r="DG722">
        <v>0.08</v>
      </c>
      <c r="DH722">
        <v>0</v>
      </c>
      <c r="DI722">
        <v>0</v>
      </c>
      <c r="DJ722">
        <v>0.54</v>
      </c>
      <c r="DK722">
        <v>0</v>
      </c>
      <c r="DL722">
        <v>0</v>
      </c>
      <c r="DM722">
        <v>0</v>
      </c>
      <c r="DN722">
        <v>0.11</v>
      </c>
      <c r="DO722">
        <v>0</v>
      </c>
      <c r="DP722">
        <v>0.01</v>
      </c>
      <c r="DQ722">
        <v>0.05</v>
      </c>
      <c r="DR722">
        <v>0.02</v>
      </c>
      <c r="DS722">
        <v>0</v>
      </c>
      <c r="DT722">
        <v>0.02</v>
      </c>
      <c r="DU722">
        <v>0.01</v>
      </c>
      <c r="DV722">
        <v>0</v>
      </c>
      <c r="DW722">
        <v>0</v>
      </c>
      <c r="DX722">
        <v>0</v>
      </c>
      <c r="DY722" s="5" t="s">
        <v>1664</v>
      </c>
      <c r="DZ722" s="5" t="s">
        <v>3017</v>
      </c>
      <c r="EA722" s="5" t="s">
        <v>3017</v>
      </c>
      <c r="EB722" s="5" t="s">
        <v>2959</v>
      </c>
      <c r="EC722" s="5">
        <v>17357.0656796</v>
      </c>
      <c r="ED722" s="8">
        <v>4029.1678598206004</v>
      </c>
      <c r="EE722" s="7">
        <v>0.23</v>
      </c>
    </row>
    <row r="723" spans="1:135">
      <c r="A723">
        <v>1</v>
      </c>
      <c r="B723" t="s">
        <v>2239</v>
      </c>
      <c r="C723" t="s">
        <v>1658</v>
      </c>
      <c r="D723" t="s">
        <v>1659</v>
      </c>
      <c r="E723" t="s">
        <v>1665</v>
      </c>
      <c r="F723" t="s">
        <v>1666</v>
      </c>
      <c r="G723">
        <v>8426.3612647200007</v>
      </c>
      <c r="H723">
        <v>3350.3125</v>
      </c>
      <c r="I723">
        <v>2061.8125</v>
      </c>
      <c r="J723">
        <v>1768.8125</v>
      </c>
      <c r="K723">
        <v>792.75</v>
      </c>
      <c r="L723">
        <v>414.8125</v>
      </c>
      <c r="M723">
        <v>37.8125</v>
      </c>
      <c r="N723">
        <v>78.818122863769531</v>
      </c>
      <c r="O723">
        <v>202.12873840332031</v>
      </c>
      <c r="P723">
        <v>152.4369892260674</v>
      </c>
      <c r="Q723">
        <v>85.25</v>
      </c>
      <c r="R723">
        <v>0</v>
      </c>
      <c r="S723">
        <v>7545.875</v>
      </c>
      <c r="T723">
        <v>0</v>
      </c>
      <c r="U723">
        <v>752.875</v>
      </c>
      <c r="V723">
        <v>42.3125</v>
      </c>
      <c r="W723">
        <v>705.78816696214642</v>
      </c>
      <c r="X723">
        <v>16.256282295692426</v>
      </c>
      <c r="Y723">
        <v>101</v>
      </c>
      <c r="Z723">
        <v>2685611.1039</v>
      </c>
      <c r="AA723">
        <v>4770.6500000000005</v>
      </c>
      <c r="AB723">
        <v>1410.81</v>
      </c>
      <c r="AC723">
        <v>1024.03</v>
      </c>
      <c r="AD723">
        <v>386.78</v>
      </c>
      <c r="AE723">
        <v>1.17</v>
      </c>
      <c r="AF723">
        <v>357.12</v>
      </c>
      <c r="AG723">
        <v>3001.55</v>
      </c>
      <c r="AH723">
        <v>1178.7</v>
      </c>
      <c r="AI723">
        <v>330.1</v>
      </c>
      <c r="AJ723">
        <v>3.9</v>
      </c>
      <c r="AK723">
        <v>3.2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0</v>
      </c>
      <c r="AS723">
        <v>308</v>
      </c>
      <c r="AT723">
        <v>0</v>
      </c>
      <c r="AU723">
        <v>0</v>
      </c>
      <c r="AV723">
        <v>0</v>
      </c>
      <c r="AW723">
        <v>43.7</v>
      </c>
      <c r="AX723">
        <v>0</v>
      </c>
      <c r="AY723">
        <v>0</v>
      </c>
      <c r="AZ723">
        <v>0</v>
      </c>
      <c r="BA723">
        <v>0</v>
      </c>
      <c r="BB723">
        <v>0.4</v>
      </c>
      <c r="BC723">
        <v>0</v>
      </c>
      <c r="BD723">
        <v>0</v>
      </c>
      <c r="BE723">
        <v>0</v>
      </c>
      <c r="BF723">
        <v>0</v>
      </c>
      <c r="BG723">
        <v>169.35</v>
      </c>
      <c r="BH723">
        <v>0</v>
      </c>
      <c r="BI723">
        <v>208.13</v>
      </c>
      <c r="BJ723">
        <v>0</v>
      </c>
      <c r="BK723">
        <v>0</v>
      </c>
      <c r="BL723">
        <v>30.32</v>
      </c>
      <c r="BM723">
        <v>0</v>
      </c>
      <c r="BN723">
        <v>0</v>
      </c>
      <c r="BO723">
        <v>2295.1</v>
      </c>
      <c r="BP723">
        <v>0</v>
      </c>
      <c r="BQ723">
        <v>916</v>
      </c>
      <c r="BR723">
        <v>0</v>
      </c>
      <c r="BS723">
        <v>0</v>
      </c>
      <c r="BT723">
        <v>0</v>
      </c>
      <c r="BU723">
        <v>0</v>
      </c>
      <c r="BV723">
        <v>0</v>
      </c>
      <c r="BW723">
        <v>0</v>
      </c>
      <c r="BX723">
        <v>0</v>
      </c>
      <c r="BY723">
        <v>0.6</v>
      </c>
      <c r="BZ723">
        <v>0</v>
      </c>
      <c r="CA723">
        <v>0.54</v>
      </c>
      <c r="CB723">
        <v>0</v>
      </c>
      <c r="CC723">
        <v>0</v>
      </c>
      <c r="CD723">
        <v>0</v>
      </c>
      <c r="CE723">
        <v>51.4</v>
      </c>
      <c r="CF723">
        <v>0</v>
      </c>
      <c r="CG723">
        <v>3</v>
      </c>
      <c r="CH723">
        <v>0</v>
      </c>
      <c r="CI723">
        <v>0</v>
      </c>
      <c r="CJ723">
        <v>0</v>
      </c>
      <c r="CK723">
        <v>0</v>
      </c>
      <c r="CL723">
        <v>0</v>
      </c>
      <c r="CM723">
        <v>0</v>
      </c>
      <c r="CN723">
        <v>0</v>
      </c>
      <c r="CO723">
        <v>427</v>
      </c>
      <c r="CP723">
        <v>0</v>
      </c>
      <c r="CQ723">
        <v>307</v>
      </c>
      <c r="CR723">
        <v>2.0300000000000002</v>
      </c>
      <c r="CS723">
        <v>8.08</v>
      </c>
      <c r="CT723">
        <v>0</v>
      </c>
      <c r="CU723">
        <v>184</v>
      </c>
      <c r="CV723">
        <v>60.599999999999994</v>
      </c>
      <c r="CW723" t="s">
        <v>1665</v>
      </c>
      <c r="CX723">
        <v>8426.36</v>
      </c>
      <c r="CY723">
        <v>0</v>
      </c>
      <c r="CZ723">
        <v>0.08</v>
      </c>
      <c r="DA723">
        <v>0.01</v>
      </c>
      <c r="DB723">
        <v>0</v>
      </c>
      <c r="DC723">
        <v>0</v>
      </c>
      <c r="DD723">
        <v>0.03</v>
      </c>
      <c r="DE723">
        <v>0.05</v>
      </c>
      <c r="DF723">
        <v>0.01</v>
      </c>
      <c r="DG723">
        <v>0.23</v>
      </c>
      <c r="DH723">
        <v>0</v>
      </c>
      <c r="DI723">
        <v>0.01</v>
      </c>
      <c r="DJ723">
        <v>0.3</v>
      </c>
      <c r="DK723">
        <v>0</v>
      </c>
      <c r="DL723">
        <v>0</v>
      </c>
      <c r="DM723">
        <v>0</v>
      </c>
      <c r="DN723">
        <v>7.0000000000000007E-2</v>
      </c>
      <c r="DO723">
        <v>0</v>
      </c>
      <c r="DP723">
        <v>0.01</v>
      </c>
      <c r="DQ723">
        <v>0.03</v>
      </c>
      <c r="DR723">
        <v>0.13</v>
      </c>
      <c r="DS723">
        <v>0</v>
      </c>
      <c r="DT723">
        <v>0.01</v>
      </c>
      <c r="DU723">
        <v>0.01</v>
      </c>
      <c r="DV723">
        <v>0</v>
      </c>
      <c r="DW723">
        <v>0</v>
      </c>
      <c r="DX723">
        <v>0.01</v>
      </c>
      <c r="DY723" s="5" t="s">
        <v>1665</v>
      </c>
      <c r="DZ723" s="5" t="s">
        <v>3019</v>
      </c>
      <c r="EA723" s="5" t="s">
        <v>3017</v>
      </c>
      <c r="EB723" s="5" t="s">
        <v>2959</v>
      </c>
      <c r="EC723" s="5">
        <v>8426.3612647200007</v>
      </c>
      <c r="ED723" s="8">
        <v>52.701950800399999</v>
      </c>
      <c r="EE723" s="7">
        <v>0.01</v>
      </c>
    </row>
    <row r="724" spans="1:135">
      <c r="A724">
        <v>1</v>
      </c>
      <c r="B724" t="s">
        <v>2239</v>
      </c>
      <c r="C724" t="s">
        <v>1658</v>
      </c>
      <c r="D724" t="s">
        <v>1659</v>
      </c>
      <c r="E724" t="s">
        <v>1667</v>
      </c>
      <c r="F724" t="s">
        <v>1668</v>
      </c>
      <c r="G724">
        <v>4690.2977466900002</v>
      </c>
      <c r="H724">
        <v>1736.3125</v>
      </c>
      <c r="I724">
        <v>934.125</v>
      </c>
      <c r="J724">
        <v>855.0625</v>
      </c>
      <c r="K724">
        <v>505.125</v>
      </c>
      <c r="L724">
        <v>499.5</v>
      </c>
      <c r="M724">
        <v>160.25</v>
      </c>
      <c r="N724">
        <v>129.95050048828125</v>
      </c>
      <c r="O724">
        <v>283.7431640625</v>
      </c>
      <c r="P724">
        <v>207.3058797438141</v>
      </c>
      <c r="Q724">
        <v>70.3125</v>
      </c>
      <c r="R724">
        <v>3.3125</v>
      </c>
      <c r="S724">
        <v>3744.25</v>
      </c>
      <c r="T724">
        <v>145</v>
      </c>
      <c r="U724">
        <v>327.8125</v>
      </c>
      <c r="V724">
        <v>399.6875</v>
      </c>
      <c r="W724">
        <v>725.09881954807076</v>
      </c>
      <c r="X724">
        <v>15.943212001705394</v>
      </c>
      <c r="Y724">
        <v>157</v>
      </c>
      <c r="Z724">
        <v>1527940.0556999999</v>
      </c>
      <c r="AA724">
        <v>831.28</v>
      </c>
      <c r="AB724">
        <v>242.88</v>
      </c>
      <c r="AC724">
        <v>165.83</v>
      </c>
      <c r="AD724">
        <v>77.05</v>
      </c>
      <c r="AE724">
        <v>0.79</v>
      </c>
      <c r="AF724">
        <v>119.11</v>
      </c>
      <c r="AG724">
        <v>468.5</v>
      </c>
      <c r="AH724">
        <v>541.4</v>
      </c>
      <c r="AI724">
        <v>70.400000000000006</v>
      </c>
      <c r="AJ724">
        <v>17.5</v>
      </c>
      <c r="AK724">
        <v>8.8000000000000007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50.76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224.85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1.98</v>
      </c>
      <c r="BH724">
        <v>1</v>
      </c>
      <c r="BI724">
        <v>0</v>
      </c>
      <c r="BJ724">
        <v>0</v>
      </c>
      <c r="BK724">
        <v>0</v>
      </c>
      <c r="BL724">
        <v>26.55</v>
      </c>
      <c r="BM724">
        <v>4.5</v>
      </c>
      <c r="BN724">
        <v>0</v>
      </c>
      <c r="BO724">
        <v>10.45</v>
      </c>
      <c r="BP724">
        <v>0</v>
      </c>
      <c r="BQ724">
        <v>75</v>
      </c>
      <c r="BR724">
        <v>0</v>
      </c>
      <c r="BS724">
        <v>0</v>
      </c>
      <c r="BT724">
        <v>26</v>
      </c>
      <c r="BU724">
        <v>0</v>
      </c>
      <c r="BV724">
        <v>0</v>
      </c>
      <c r="BW724">
        <v>0</v>
      </c>
      <c r="BX724">
        <v>0</v>
      </c>
      <c r="BY724">
        <v>0</v>
      </c>
      <c r="BZ724">
        <v>0</v>
      </c>
      <c r="CA724">
        <v>0.75</v>
      </c>
      <c r="CB724">
        <v>57.46</v>
      </c>
      <c r="CC724">
        <v>121.13</v>
      </c>
      <c r="CD724">
        <v>0</v>
      </c>
      <c r="CE724">
        <v>2.75</v>
      </c>
      <c r="CF724">
        <v>0</v>
      </c>
      <c r="CG724">
        <v>143.83000000000001</v>
      </c>
      <c r="CH724">
        <v>0</v>
      </c>
      <c r="CI724">
        <v>13.72</v>
      </c>
      <c r="CJ724">
        <v>0</v>
      </c>
      <c r="CK724">
        <v>0</v>
      </c>
      <c r="CL724">
        <v>0</v>
      </c>
      <c r="CM724">
        <v>0</v>
      </c>
      <c r="CN724">
        <v>38.25</v>
      </c>
      <c r="CO724">
        <v>0</v>
      </c>
      <c r="CP724">
        <v>0</v>
      </c>
      <c r="CQ724">
        <v>5.5</v>
      </c>
      <c r="CR724">
        <v>0</v>
      </c>
      <c r="CS724">
        <v>26.8</v>
      </c>
      <c r="CT724">
        <v>0</v>
      </c>
      <c r="CU724">
        <v>137</v>
      </c>
      <c r="CV724">
        <v>78.5</v>
      </c>
      <c r="CW724" t="s">
        <v>1667</v>
      </c>
      <c r="CX724">
        <v>4690.3</v>
      </c>
      <c r="CY724">
        <v>0.02</v>
      </c>
      <c r="CZ724">
        <v>0.05</v>
      </c>
      <c r="DA724">
        <v>0</v>
      </c>
      <c r="DB724">
        <v>0</v>
      </c>
      <c r="DC724">
        <v>0</v>
      </c>
      <c r="DD724">
        <v>0.03</v>
      </c>
      <c r="DE724">
        <v>0.01</v>
      </c>
      <c r="DF724">
        <v>0.03</v>
      </c>
      <c r="DG724">
        <v>0.03</v>
      </c>
      <c r="DH724">
        <v>0</v>
      </c>
      <c r="DI724">
        <v>0</v>
      </c>
      <c r="DJ724">
        <v>0.36</v>
      </c>
      <c r="DK724">
        <v>0</v>
      </c>
      <c r="DL724">
        <v>0</v>
      </c>
      <c r="DM724">
        <v>0</v>
      </c>
      <c r="DN724">
        <v>0.27</v>
      </c>
      <c r="DO724">
        <v>0</v>
      </c>
      <c r="DP724">
        <v>0.01</v>
      </c>
      <c r="DQ724">
        <v>0.15</v>
      </c>
      <c r="DR724">
        <v>0.01</v>
      </c>
      <c r="DS724">
        <v>0</v>
      </c>
      <c r="DT724">
        <v>0</v>
      </c>
      <c r="DU724">
        <v>0.01</v>
      </c>
      <c r="DV724">
        <v>0</v>
      </c>
      <c r="DW724">
        <v>0</v>
      </c>
      <c r="DX724">
        <v>0</v>
      </c>
      <c r="DY724" s="5" t="s">
        <v>1667</v>
      </c>
      <c r="DZ724" s="5" t="s">
        <v>3020</v>
      </c>
      <c r="EA724" s="5" t="s">
        <v>3017</v>
      </c>
      <c r="EB724" s="5" t="s">
        <v>2959</v>
      </c>
      <c r="EC724" s="5">
        <v>4690.2977466900002</v>
      </c>
      <c r="ED724" s="8">
        <v>45.515232940200001</v>
      </c>
      <c r="EE724" s="7">
        <v>0.01</v>
      </c>
    </row>
    <row r="725" spans="1:135">
      <c r="A725">
        <v>1</v>
      </c>
      <c r="B725" t="s">
        <v>2239</v>
      </c>
      <c r="C725" t="s">
        <v>1658</v>
      </c>
      <c r="D725" t="s">
        <v>1659</v>
      </c>
      <c r="E725" t="s">
        <v>1669</v>
      </c>
      <c r="F725" t="s">
        <v>1670</v>
      </c>
      <c r="G725">
        <v>6591.7065898000001</v>
      </c>
      <c r="H725">
        <v>3056.5625</v>
      </c>
      <c r="I725">
        <v>1587.4375</v>
      </c>
      <c r="J725">
        <v>1169.8125</v>
      </c>
      <c r="K725">
        <v>517.4375</v>
      </c>
      <c r="L725">
        <v>244.875</v>
      </c>
      <c r="M725">
        <v>15.0625</v>
      </c>
      <c r="N725">
        <v>141.79322814941406</v>
      </c>
      <c r="O725">
        <v>259.94400024414063</v>
      </c>
      <c r="P725">
        <v>207.61745227954106</v>
      </c>
      <c r="Q725">
        <v>30.5</v>
      </c>
      <c r="R725">
        <v>118.25</v>
      </c>
      <c r="S725">
        <v>4151.0625</v>
      </c>
      <c r="T725">
        <v>27.1875</v>
      </c>
      <c r="U725">
        <v>2201.3125</v>
      </c>
      <c r="V725">
        <v>62.875</v>
      </c>
      <c r="W725">
        <v>697.32672140784712</v>
      </c>
      <c r="X725">
        <v>16.16038931978078</v>
      </c>
      <c r="Y725">
        <v>103</v>
      </c>
      <c r="Z725">
        <v>2294627.3498</v>
      </c>
      <c r="AA725">
        <v>3771.66</v>
      </c>
      <c r="AB725">
        <v>1057.72</v>
      </c>
      <c r="AC725">
        <v>386.13</v>
      </c>
      <c r="AD725">
        <v>671.59</v>
      </c>
      <c r="AE725">
        <v>0.35</v>
      </c>
      <c r="AF725">
        <v>289.95</v>
      </c>
      <c r="AG725">
        <v>2423.64</v>
      </c>
      <c r="AH725">
        <v>398.2</v>
      </c>
      <c r="AI725">
        <v>293</v>
      </c>
      <c r="AJ725">
        <v>4.3</v>
      </c>
      <c r="AK725">
        <v>0.8</v>
      </c>
      <c r="AL725">
        <v>100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57.7</v>
      </c>
      <c r="AT725">
        <v>0</v>
      </c>
      <c r="AU725">
        <v>0</v>
      </c>
      <c r="AV725">
        <v>0</v>
      </c>
      <c r="AW725">
        <v>46.23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0</v>
      </c>
      <c r="BI725">
        <v>219.5</v>
      </c>
      <c r="BJ725">
        <v>0</v>
      </c>
      <c r="BK725">
        <v>0</v>
      </c>
      <c r="BL725">
        <v>173.01</v>
      </c>
      <c r="BM725">
        <v>18.5</v>
      </c>
      <c r="BN725">
        <v>0</v>
      </c>
      <c r="BO725">
        <v>1007.4</v>
      </c>
      <c r="BP725">
        <v>0</v>
      </c>
      <c r="BQ725">
        <v>641</v>
      </c>
      <c r="BR725">
        <v>482.95</v>
      </c>
      <c r="BS725">
        <v>0</v>
      </c>
      <c r="BT725">
        <v>0</v>
      </c>
      <c r="BU725">
        <v>0</v>
      </c>
      <c r="BV725">
        <v>3</v>
      </c>
      <c r="BW725">
        <v>29</v>
      </c>
      <c r="BX725">
        <v>0</v>
      </c>
      <c r="BY725">
        <v>0.5</v>
      </c>
      <c r="BZ725">
        <v>1</v>
      </c>
      <c r="CA725">
        <v>0</v>
      </c>
      <c r="CB725">
        <v>15.85</v>
      </c>
      <c r="CC725">
        <v>43.95</v>
      </c>
      <c r="CD725">
        <v>0</v>
      </c>
      <c r="CE725">
        <v>739.35</v>
      </c>
      <c r="CF725">
        <v>45.6</v>
      </c>
      <c r="CG725">
        <v>16.600000000000001</v>
      </c>
      <c r="CH725">
        <v>0</v>
      </c>
      <c r="CI725">
        <v>0</v>
      </c>
      <c r="CJ725">
        <v>0</v>
      </c>
      <c r="CK725">
        <v>0</v>
      </c>
      <c r="CL725">
        <v>0</v>
      </c>
      <c r="CM725">
        <v>0</v>
      </c>
      <c r="CN725">
        <v>0</v>
      </c>
      <c r="CO725">
        <v>0</v>
      </c>
      <c r="CP725">
        <v>0</v>
      </c>
      <c r="CQ725">
        <v>0</v>
      </c>
      <c r="CR725">
        <v>0</v>
      </c>
      <c r="CS725">
        <v>130.52000000000001</v>
      </c>
      <c r="CT725">
        <v>0</v>
      </c>
      <c r="CU725">
        <v>320</v>
      </c>
      <c r="CV725">
        <v>82.4</v>
      </c>
      <c r="CW725" t="s">
        <v>1669</v>
      </c>
      <c r="CX725">
        <v>6591.71</v>
      </c>
      <c r="CY725">
        <v>0.01</v>
      </c>
      <c r="CZ725">
        <v>0.03</v>
      </c>
      <c r="DA725">
        <v>0</v>
      </c>
      <c r="DB725">
        <v>0</v>
      </c>
      <c r="DC725">
        <v>0</v>
      </c>
      <c r="DD725">
        <v>0.03</v>
      </c>
      <c r="DE725">
        <v>0.14000000000000001</v>
      </c>
      <c r="DF725">
        <v>0.01</v>
      </c>
      <c r="DG725">
        <v>0.13</v>
      </c>
      <c r="DH725">
        <v>0</v>
      </c>
      <c r="DI725">
        <v>0</v>
      </c>
      <c r="DJ725">
        <v>0.33</v>
      </c>
      <c r="DK725">
        <v>0.04</v>
      </c>
      <c r="DL725">
        <v>0</v>
      </c>
      <c r="DM725">
        <v>0</v>
      </c>
      <c r="DN725">
        <v>0.2</v>
      </c>
      <c r="DO725">
        <v>0</v>
      </c>
      <c r="DP725">
        <v>0.01</v>
      </c>
      <c r="DQ725">
        <v>0.02</v>
      </c>
      <c r="DR725">
        <v>0.03</v>
      </c>
      <c r="DS725">
        <v>0</v>
      </c>
      <c r="DT725">
        <v>0.01</v>
      </c>
      <c r="DU725">
        <v>0.01</v>
      </c>
      <c r="DV725">
        <v>0</v>
      </c>
      <c r="DW725">
        <v>0</v>
      </c>
      <c r="DX725">
        <v>0.01</v>
      </c>
      <c r="DY725" s="5" t="s">
        <v>1669</v>
      </c>
      <c r="DZ725" s="5" t="s">
        <v>3021</v>
      </c>
      <c r="EA725" s="5" t="s">
        <v>3017</v>
      </c>
      <c r="EB725" s="5" t="s">
        <v>2959</v>
      </c>
      <c r="EC725" s="5">
        <v>6591.7065898000001</v>
      </c>
      <c r="ED725" s="8">
        <v>1665.2704021172401</v>
      </c>
      <c r="EE725" s="7">
        <v>0.25</v>
      </c>
    </row>
    <row r="726" spans="1:135">
      <c r="A726">
        <v>1</v>
      </c>
      <c r="B726" t="s">
        <v>2239</v>
      </c>
      <c r="C726" t="s">
        <v>1658</v>
      </c>
      <c r="D726" t="s">
        <v>1659</v>
      </c>
      <c r="E726" t="s">
        <v>1671</v>
      </c>
      <c r="F726" t="s">
        <v>1672</v>
      </c>
      <c r="G726">
        <v>9228.3822607999991</v>
      </c>
      <c r="H726">
        <v>3898.125</v>
      </c>
      <c r="I726">
        <v>1710.3125</v>
      </c>
      <c r="J726">
        <v>1702.25</v>
      </c>
      <c r="K726">
        <v>1029.375</v>
      </c>
      <c r="L726">
        <v>827.75</v>
      </c>
      <c r="M726">
        <v>59.5</v>
      </c>
      <c r="N726">
        <v>83.637718200683594</v>
      </c>
      <c r="O726">
        <v>211.83819580078125</v>
      </c>
      <c r="P726">
        <v>160.09763633353734</v>
      </c>
      <c r="Q726">
        <v>74.75</v>
      </c>
      <c r="R726">
        <v>48.375</v>
      </c>
      <c r="S726">
        <v>7692.5625</v>
      </c>
      <c r="T726">
        <v>215.875</v>
      </c>
      <c r="U726">
        <v>1043.8125</v>
      </c>
      <c r="V726">
        <v>151.9375</v>
      </c>
      <c r="W726">
        <v>702.32990402915027</v>
      </c>
      <c r="X726">
        <v>16.246997541466587</v>
      </c>
      <c r="Y726">
        <v>160</v>
      </c>
      <c r="Z726">
        <v>1405035.757</v>
      </c>
      <c r="AA726">
        <v>2495.8200000000002</v>
      </c>
      <c r="AB726">
        <v>917.31</v>
      </c>
      <c r="AC726">
        <v>375.31</v>
      </c>
      <c r="AD726">
        <v>542</v>
      </c>
      <c r="AE726">
        <v>4.01</v>
      </c>
      <c r="AF726">
        <v>63.75</v>
      </c>
      <c r="AG726">
        <v>1510.75</v>
      </c>
      <c r="AH726">
        <v>147.70000000000002</v>
      </c>
      <c r="AI726">
        <v>195.6</v>
      </c>
      <c r="AJ726">
        <v>10.1</v>
      </c>
      <c r="AK726">
        <v>7.2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113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28.01</v>
      </c>
      <c r="AX726">
        <v>0</v>
      </c>
      <c r="AY726">
        <v>0</v>
      </c>
      <c r="AZ726">
        <v>0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0</v>
      </c>
      <c r="BI726">
        <v>0</v>
      </c>
      <c r="BJ726">
        <v>0</v>
      </c>
      <c r="BK726">
        <v>0</v>
      </c>
      <c r="BL726">
        <v>44.77</v>
      </c>
      <c r="BM726">
        <v>1.7</v>
      </c>
      <c r="BN726">
        <v>0</v>
      </c>
      <c r="BO726">
        <v>282.2</v>
      </c>
      <c r="BP726">
        <v>0</v>
      </c>
      <c r="BQ726">
        <v>131.80000000000001</v>
      </c>
      <c r="BR726">
        <v>0</v>
      </c>
      <c r="BS726">
        <v>1</v>
      </c>
      <c r="BT726">
        <v>1424</v>
      </c>
      <c r="BU726">
        <v>0</v>
      </c>
      <c r="BV726">
        <v>0</v>
      </c>
      <c r="BW726">
        <v>0.2</v>
      </c>
      <c r="BX726">
        <v>0</v>
      </c>
      <c r="BY726">
        <v>0</v>
      </c>
      <c r="BZ726">
        <v>0</v>
      </c>
      <c r="CA726">
        <v>1.3</v>
      </c>
      <c r="CB726">
        <v>0</v>
      </c>
      <c r="CC726">
        <v>0</v>
      </c>
      <c r="CD726">
        <v>0</v>
      </c>
      <c r="CE726">
        <v>0</v>
      </c>
      <c r="CF726">
        <v>0</v>
      </c>
      <c r="CG726">
        <v>8.1999999999999993</v>
      </c>
      <c r="CH726">
        <v>0</v>
      </c>
      <c r="CI726">
        <v>0.5</v>
      </c>
      <c r="CJ726">
        <v>0</v>
      </c>
      <c r="CK726">
        <v>0.5</v>
      </c>
      <c r="CL726">
        <v>0</v>
      </c>
      <c r="CM726">
        <v>0</v>
      </c>
      <c r="CN726">
        <v>336</v>
      </c>
      <c r="CO726">
        <v>0</v>
      </c>
      <c r="CP726">
        <v>0</v>
      </c>
      <c r="CQ726">
        <v>0</v>
      </c>
      <c r="CR726">
        <v>0.65</v>
      </c>
      <c r="CS726">
        <v>61.99</v>
      </c>
      <c r="CT726">
        <v>60</v>
      </c>
      <c r="CU726">
        <v>371</v>
      </c>
      <c r="CV726">
        <v>80</v>
      </c>
      <c r="CW726" t="s">
        <v>1671</v>
      </c>
      <c r="CX726">
        <v>9228.3799999999992</v>
      </c>
      <c r="CY726">
        <v>0.02</v>
      </c>
      <c r="CZ726">
        <v>0.06</v>
      </c>
      <c r="DA726">
        <v>0.01</v>
      </c>
      <c r="DB726">
        <v>0</v>
      </c>
      <c r="DC726">
        <v>0</v>
      </c>
      <c r="DD726">
        <v>0.03</v>
      </c>
      <c r="DE726">
        <v>0.04</v>
      </c>
      <c r="DF726">
        <v>0.01</v>
      </c>
      <c r="DG726">
        <v>0.05</v>
      </c>
      <c r="DH726">
        <v>0</v>
      </c>
      <c r="DI726">
        <v>0</v>
      </c>
      <c r="DJ726">
        <v>0.55000000000000004</v>
      </c>
      <c r="DK726">
        <v>0</v>
      </c>
      <c r="DL726">
        <v>0</v>
      </c>
      <c r="DM726">
        <v>0</v>
      </c>
      <c r="DN726">
        <v>0.11</v>
      </c>
      <c r="DO726">
        <v>0</v>
      </c>
      <c r="DP726">
        <v>0.01</v>
      </c>
      <c r="DQ726">
        <v>0.06</v>
      </c>
      <c r="DR726">
        <v>0.03</v>
      </c>
      <c r="DS726">
        <v>0</v>
      </c>
      <c r="DT726">
        <v>0.01</v>
      </c>
      <c r="DU726">
        <v>0.01</v>
      </c>
      <c r="DV726">
        <v>0</v>
      </c>
      <c r="DW726">
        <v>0</v>
      </c>
      <c r="DX726">
        <v>0.01</v>
      </c>
      <c r="DY726" s="5" t="s">
        <v>1671</v>
      </c>
      <c r="DZ726" s="5" t="s">
        <v>3022</v>
      </c>
      <c r="EA726" s="5" t="s">
        <v>3017</v>
      </c>
      <c r="EB726" s="5" t="s">
        <v>2959</v>
      </c>
      <c r="EC726" s="5">
        <v>9228.3822607999991</v>
      </c>
      <c r="ED726" s="8">
        <v>11.7058038466</v>
      </c>
      <c r="EE726" s="7">
        <v>0</v>
      </c>
    </row>
    <row r="727" spans="1:135">
      <c r="A727">
        <v>1</v>
      </c>
      <c r="B727" t="s">
        <v>2239</v>
      </c>
      <c r="C727" t="s">
        <v>1673</v>
      </c>
      <c r="D727" t="s">
        <v>1674</v>
      </c>
      <c r="E727" t="s">
        <v>1675</v>
      </c>
      <c r="F727" t="s">
        <v>1676</v>
      </c>
      <c r="G727">
        <v>1814.8033035200001</v>
      </c>
      <c r="H727">
        <v>640.8125</v>
      </c>
      <c r="I727">
        <v>537.75</v>
      </c>
      <c r="J727">
        <v>408.8125</v>
      </c>
      <c r="K727">
        <v>144.8125</v>
      </c>
      <c r="L727">
        <v>74.5625</v>
      </c>
      <c r="M727">
        <v>7.4375</v>
      </c>
      <c r="N727">
        <v>336.56515502929688</v>
      </c>
      <c r="O727">
        <v>442.50860595703125</v>
      </c>
      <c r="P727">
        <v>392.63131528829337</v>
      </c>
      <c r="Q727">
        <v>16.5625</v>
      </c>
      <c r="R727">
        <v>1123.6875</v>
      </c>
      <c r="S727">
        <v>629.375</v>
      </c>
      <c r="T727">
        <v>0</v>
      </c>
      <c r="U727">
        <v>0</v>
      </c>
      <c r="V727">
        <v>44.5625</v>
      </c>
      <c r="W727">
        <v>712.64851178172796</v>
      </c>
      <c r="X727">
        <v>15.512028386385559</v>
      </c>
      <c r="Y727">
        <v>63</v>
      </c>
      <c r="Z727">
        <v>763041.67169999995</v>
      </c>
      <c r="AA727">
        <v>1135.02</v>
      </c>
      <c r="AB727">
        <v>278.77999999999997</v>
      </c>
      <c r="AC727">
        <v>96.38</v>
      </c>
      <c r="AD727">
        <v>182.4</v>
      </c>
      <c r="AE727">
        <v>0.56999999999999995</v>
      </c>
      <c r="AF727">
        <v>109.57</v>
      </c>
      <c r="AG727">
        <v>746.1</v>
      </c>
      <c r="AH727">
        <v>545.6</v>
      </c>
      <c r="AI727">
        <v>75.600000000000009</v>
      </c>
      <c r="AJ727">
        <v>5.2</v>
      </c>
      <c r="AK727">
        <v>3.2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1.08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0.4</v>
      </c>
      <c r="BD727">
        <v>0</v>
      </c>
      <c r="BE727">
        <v>0</v>
      </c>
      <c r="BF727">
        <v>0</v>
      </c>
      <c r="BG727">
        <v>0</v>
      </c>
      <c r="BH727">
        <v>0</v>
      </c>
      <c r="BI727">
        <v>0</v>
      </c>
      <c r="BJ727">
        <v>0</v>
      </c>
      <c r="BK727">
        <v>0</v>
      </c>
      <c r="BL727">
        <v>39.96</v>
      </c>
      <c r="BM727">
        <v>0</v>
      </c>
      <c r="BN727">
        <v>103.5</v>
      </c>
      <c r="BO727">
        <v>583.35</v>
      </c>
      <c r="BP727">
        <v>0</v>
      </c>
      <c r="BQ727">
        <v>122.1</v>
      </c>
      <c r="BR727">
        <v>0</v>
      </c>
      <c r="BS727">
        <v>1.1000000000000001</v>
      </c>
      <c r="BT727">
        <v>76.45</v>
      </c>
      <c r="BU727">
        <v>3.9</v>
      </c>
      <c r="BV727">
        <v>0</v>
      </c>
      <c r="BW727">
        <v>0</v>
      </c>
      <c r="BX727">
        <v>0</v>
      </c>
      <c r="BY727">
        <v>0</v>
      </c>
      <c r="BZ727">
        <v>0</v>
      </c>
      <c r="CA727">
        <v>0</v>
      </c>
      <c r="CB727">
        <v>0</v>
      </c>
      <c r="CC727">
        <v>0</v>
      </c>
      <c r="CD727">
        <v>0</v>
      </c>
      <c r="CE727">
        <v>73.5</v>
      </c>
      <c r="CF727">
        <v>0</v>
      </c>
      <c r="CG727">
        <v>0</v>
      </c>
      <c r="CH727">
        <v>0</v>
      </c>
      <c r="CI727">
        <v>0</v>
      </c>
      <c r="CJ727">
        <v>0</v>
      </c>
      <c r="CK727">
        <v>0</v>
      </c>
      <c r="CL727">
        <v>0</v>
      </c>
      <c r="CM727">
        <v>0</v>
      </c>
      <c r="CN727">
        <v>0</v>
      </c>
      <c r="CO727">
        <v>0</v>
      </c>
      <c r="CP727">
        <v>0</v>
      </c>
      <c r="CQ727">
        <v>20.64</v>
      </c>
      <c r="CR727">
        <v>0</v>
      </c>
      <c r="CS727">
        <v>0</v>
      </c>
      <c r="CT727">
        <v>109.04</v>
      </c>
      <c r="CU727" t="s">
        <v>2241</v>
      </c>
      <c r="CV727">
        <v>31.5</v>
      </c>
      <c r="CW727" t="s">
        <v>1675</v>
      </c>
      <c r="CX727">
        <v>1814.8</v>
      </c>
      <c r="CY727">
        <v>0.01</v>
      </c>
      <c r="CZ727">
        <v>0.03</v>
      </c>
      <c r="DA727">
        <v>0</v>
      </c>
      <c r="DB727">
        <v>0</v>
      </c>
      <c r="DC727">
        <v>0</v>
      </c>
      <c r="DD727">
        <v>0.12</v>
      </c>
      <c r="DE727">
        <v>0.16</v>
      </c>
      <c r="DF727">
        <v>0.02</v>
      </c>
      <c r="DG727">
        <v>0.04</v>
      </c>
      <c r="DH727">
        <v>0</v>
      </c>
      <c r="DI727">
        <v>0.02</v>
      </c>
      <c r="DJ727">
        <v>0.12</v>
      </c>
      <c r="DK727">
        <v>0</v>
      </c>
      <c r="DL727">
        <v>0.02</v>
      </c>
      <c r="DM727">
        <v>0</v>
      </c>
      <c r="DN727">
        <v>0.06</v>
      </c>
      <c r="DO727">
        <v>0</v>
      </c>
      <c r="DP727">
        <v>0</v>
      </c>
      <c r="DQ727">
        <v>0</v>
      </c>
      <c r="DR727">
        <v>0</v>
      </c>
      <c r="DS727">
        <v>0</v>
      </c>
      <c r="DT727">
        <v>0.05</v>
      </c>
      <c r="DU727">
        <v>0.33</v>
      </c>
      <c r="DV727">
        <v>0.01</v>
      </c>
      <c r="DW727">
        <v>0</v>
      </c>
      <c r="DX727">
        <v>0</v>
      </c>
      <c r="DY727" s="5" t="s">
        <v>1675</v>
      </c>
      <c r="DZ727" s="5" t="s">
        <v>3023</v>
      </c>
      <c r="EA727" s="5" t="s">
        <v>2959</v>
      </c>
      <c r="EB727" s="5" t="s">
        <v>2959</v>
      </c>
      <c r="EC727" s="5">
        <v>1814.8033035200001</v>
      </c>
      <c r="ED727" s="8">
        <v>982.82474848058007</v>
      </c>
      <c r="EE727" s="7">
        <v>0.54</v>
      </c>
    </row>
    <row r="728" spans="1:135">
      <c r="A728">
        <v>1</v>
      </c>
      <c r="B728" t="s">
        <v>2239</v>
      </c>
      <c r="C728" t="s">
        <v>1673</v>
      </c>
      <c r="D728" t="s">
        <v>1674</v>
      </c>
      <c r="E728" t="s">
        <v>1677</v>
      </c>
      <c r="F728" t="s">
        <v>1678</v>
      </c>
      <c r="G728">
        <v>8691.9907067200002</v>
      </c>
      <c r="H728">
        <v>1096.5625</v>
      </c>
      <c r="I728">
        <v>1153.9375</v>
      </c>
      <c r="J728">
        <v>1310.6875</v>
      </c>
      <c r="K728">
        <v>1053.375</v>
      </c>
      <c r="L728">
        <v>1979.5</v>
      </c>
      <c r="M728">
        <v>2090.875</v>
      </c>
      <c r="N728">
        <v>326.42080688476563</v>
      </c>
      <c r="O728">
        <v>840.87115478515625</v>
      </c>
      <c r="P728">
        <v>488.69038183155078</v>
      </c>
      <c r="Q728">
        <v>16.9375</v>
      </c>
      <c r="R728">
        <v>992.8125</v>
      </c>
      <c r="S728">
        <v>2849.75</v>
      </c>
      <c r="T728">
        <v>1630.8125</v>
      </c>
      <c r="U728">
        <v>2685.375</v>
      </c>
      <c r="V728">
        <v>509.25</v>
      </c>
      <c r="W728">
        <v>688.38083739412923</v>
      </c>
      <c r="X728">
        <v>15.165904687318713</v>
      </c>
      <c r="Y728">
        <v>320</v>
      </c>
      <c r="Z728">
        <v>1993720.8526999999</v>
      </c>
      <c r="AA728">
        <v>3389.27</v>
      </c>
      <c r="AB728">
        <v>478.09</v>
      </c>
      <c r="AC728">
        <v>386.59</v>
      </c>
      <c r="AD728">
        <v>91.5</v>
      </c>
      <c r="AE728">
        <v>25.75</v>
      </c>
      <c r="AF728">
        <v>994.13</v>
      </c>
      <c r="AG728">
        <v>1891.3</v>
      </c>
      <c r="AH728">
        <v>450.3</v>
      </c>
      <c r="AI728">
        <v>457.1</v>
      </c>
      <c r="AJ728">
        <v>159.6</v>
      </c>
      <c r="AK728">
        <v>7.2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44.1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6.1</v>
      </c>
      <c r="BB728">
        <v>0</v>
      </c>
      <c r="BC728">
        <v>22.2</v>
      </c>
      <c r="BD728">
        <v>37.6</v>
      </c>
      <c r="BE728">
        <v>3.6</v>
      </c>
      <c r="BF728">
        <v>0</v>
      </c>
      <c r="BG728">
        <v>11.7</v>
      </c>
      <c r="BH728">
        <v>0</v>
      </c>
      <c r="BI728">
        <v>5.45</v>
      </c>
      <c r="BJ728">
        <v>0</v>
      </c>
      <c r="BK728">
        <v>0</v>
      </c>
      <c r="BL728">
        <v>610.54</v>
      </c>
      <c r="BM728">
        <v>51.57</v>
      </c>
      <c r="BN728">
        <v>40.6</v>
      </c>
      <c r="BO728">
        <v>563.20000000000005</v>
      </c>
      <c r="BP728">
        <v>0</v>
      </c>
      <c r="BQ728">
        <v>966.5</v>
      </c>
      <c r="BR728">
        <v>0</v>
      </c>
      <c r="BS728">
        <v>534.75</v>
      </c>
      <c r="BT728">
        <v>22.59</v>
      </c>
      <c r="BU728">
        <v>0</v>
      </c>
      <c r="BV728">
        <v>0</v>
      </c>
      <c r="BW728">
        <v>0</v>
      </c>
      <c r="BX728">
        <v>0</v>
      </c>
      <c r="BY728">
        <v>0</v>
      </c>
      <c r="BZ728">
        <v>0</v>
      </c>
      <c r="CA728">
        <v>0</v>
      </c>
      <c r="CB728">
        <v>0</v>
      </c>
      <c r="CC728">
        <v>0</v>
      </c>
      <c r="CD728">
        <v>0</v>
      </c>
      <c r="CE728">
        <v>16.899999999999999</v>
      </c>
      <c r="CF728">
        <v>0</v>
      </c>
      <c r="CG728">
        <v>1.8</v>
      </c>
      <c r="CH728">
        <v>0</v>
      </c>
      <c r="CI728">
        <v>30.65</v>
      </c>
      <c r="CJ728">
        <v>0</v>
      </c>
      <c r="CK728">
        <v>0</v>
      </c>
      <c r="CL728">
        <v>0</v>
      </c>
      <c r="CM728">
        <v>0</v>
      </c>
      <c r="CN728">
        <v>0</v>
      </c>
      <c r="CO728">
        <v>0</v>
      </c>
      <c r="CP728">
        <v>0</v>
      </c>
      <c r="CQ728">
        <v>393.34</v>
      </c>
      <c r="CR728">
        <v>0</v>
      </c>
      <c r="CS728">
        <v>6.38</v>
      </c>
      <c r="CT728">
        <v>19.7</v>
      </c>
      <c r="CU728">
        <v>118</v>
      </c>
      <c r="CV728">
        <v>128</v>
      </c>
      <c r="CW728" t="s">
        <v>1677</v>
      </c>
      <c r="CX728">
        <v>8691.99</v>
      </c>
      <c r="CY728">
        <v>0</v>
      </c>
      <c r="CZ728">
        <v>7.0000000000000007E-2</v>
      </c>
      <c r="DA728">
        <v>0</v>
      </c>
      <c r="DB728">
        <v>0.01</v>
      </c>
      <c r="DC728">
        <v>0</v>
      </c>
      <c r="DD728">
        <v>0.06</v>
      </c>
      <c r="DE728">
        <v>0.11</v>
      </c>
      <c r="DF728">
        <v>0.04</v>
      </c>
      <c r="DG728">
        <v>0.12</v>
      </c>
      <c r="DH728">
        <v>0</v>
      </c>
      <c r="DI728">
        <v>0.01</v>
      </c>
      <c r="DJ728">
        <v>0.09</v>
      </c>
      <c r="DK728">
        <v>0</v>
      </c>
      <c r="DL728">
        <v>0</v>
      </c>
      <c r="DM728">
        <v>0</v>
      </c>
      <c r="DN728">
        <v>0.13</v>
      </c>
      <c r="DO728">
        <v>0</v>
      </c>
      <c r="DP728">
        <v>0.01</v>
      </c>
      <c r="DQ728">
        <v>0.21</v>
      </c>
      <c r="DR728">
        <v>0</v>
      </c>
      <c r="DS728">
        <v>0.01</v>
      </c>
      <c r="DT728">
        <v>0.02</v>
      </c>
      <c r="DU728">
        <v>0.09</v>
      </c>
      <c r="DV728">
        <v>0</v>
      </c>
      <c r="DW728">
        <v>0</v>
      </c>
      <c r="DX728">
        <v>0</v>
      </c>
      <c r="DY728" s="5" t="s">
        <v>1677</v>
      </c>
      <c r="DZ728" s="5" t="s">
        <v>3024</v>
      </c>
      <c r="EA728" s="5" t="s">
        <v>2959</v>
      </c>
      <c r="EB728" s="5" t="s">
        <v>2959</v>
      </c>
      <c r="EC728" s="5">
        <v>8691.9907067200002</v>
      </c>
      <c r="ED728" s="8">
        <v>1136.0355770828801</v>
      </c>
      <c r="EE728" s="7">
        <v>0.13</v>
      </c>
    </row>
    <row r="729" spans="1:135">
      <c r="A729">
        <v>1</v>
      </c>
      <c r="B729" t="s">
        <v>2239</v>
      </c>
      <c r="C729" t="s">
        <v>1673</v>
      </c>
      <c r="D729" t="s">
        <v>1674</v>
      </c>
      <c r="E729" t="s">
        <v>1679</v>
      </c>
      <c r="F729" t="s">
        <v>1680</v>
      </c>
      <c r="G729">
        <v>3334.2199768599999</v>
      </c>
      <c r="H729">
        <v>569.125</v>
      </c>
      <c r="I729">
        <v>761.625</v>
      </c>
      <c r="J729">
        <v>780.625</v>
      </c>
      <c r="K729">
        <v>441.375</v>
      </c>
      <c r="L729">
        <v>453.8125</v>
      </c>
      <c r="M729">
        <v>326.9375</v>
      </c>
      <c r="N729">
        <v>337.69619750976563</v>
      </c>
      <c r="O729">
        <v>831.8782958984375</v>
      </c>
      <c r="P729">
        <v>488.41479261371711</v>
      </c>
      <c r="Q729">
        <v>8.5</v>
      </c>
      <c r="R729">
        <v>1395</v>
      </c>
      <c r="S729">
        <v>1845.75</v>
      </c>
      <c r="T729">
        <v>0</v>
      </c>
      <c r="U729">
        <v>34.375</v>
      </c>
      <c r="V729">
        <v>49.875</v>
      </c>
      <c r="W729">
        <v>745.23205310929416</v>
      </c>
      <c r="X729">
        <v>14.899143537619084</v>
      </c>
      <c r="Y729">
        <v>99</v>
      </c>
      <c r="Z729">
        <v>1470848.6217</v>
      </c>
      <c r="AA729">
        <v>1658.59</v>
      </c>
      <c r="AB729">
        <v>517.77</v>
      </c>
      <c r="AC729">
        <v>270.67</v>
      </c>
      <c r="AD729">
        <v>247.1</v>
      </c>
      <c r="AE729">
        <v>1.43</v>
      </c>
      <c r="AF729">
        <v>195.51</v>
      </c>
      <c r="AG729">
        <v>943.88</v>
      </c>
      <c r="AH729">
        <v>774</v>
      </c>
      <c r="AI729">
        <v>89.1</v>
      </c>
      <c r="AJ729">
        <v>76.2</v>
      </c>
      <c r="AK729">
        <v>4.8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40.5</v>
      </c>
      <c r="AT729">
        <v>1.54</v>
      </c>
      <c r="AU729">
        <v>0</v>
      </c>
      <c r="AV729">
        <v>0</v>
      </c>
      <c r="AW729">
        <v>20.9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24</v>
      </c>
      <c r="BD729">
        <v>1.28</v>
      </c>
      <c r="BE729">
        <v>0</v>
      </c>
      <c r="BF729">
        <v>0</v>
      </c>
      <c r="BG729">
        <v>0</v>
      </c>
      <c r="BH729">
        <v>1.25</v>
      </c>
      <c r="BI729">
        <v>19.97</v>
      </c>
      <c r="BJ729">
        <v>0</v>
      </c>
      <c r="BK729">
        <v>1.65</v>
      </c>
      <c r="BL729">
        <v>80.97</v>
      </c>
      <c r="BM729">
        <v>6</v>
      </c>
      <c r="BN729">
        <v>303.55</v>
      </c>
      <c r="BO729">
        <v>460.5</v>
      </c>
      <c r="BP729">
        <v>131.5</v>
      </c>
      <c r="BQ729">
        <v>113.96</v>
      </c>
      <c r="BR729">
        <v>141.5</v>
      </c>
      <c r="BS729">
        <v>59.33</v>
      </c>
      <c r="BT729">
        <v>101.73</v>
      </c>
      <c r="BU729">
        <v>0</v>
      </c>
      <c r="BV729">
        <v>0</v>
      </c>
      <c r="BW729">
        <v>0</v>
      </c>
      <c r="BX729">
        <v>0</v>
      </c>
      <c r="BY729">
        <v>0</v>
      </c>
      <c r="BZ729">
        <v>1.4</v>
      </c>
      <c r="CA729">
        <v>0</v>
      </c>
      <c r="CB729">
        <v>0</v>
      </c>
      <c r="CC729">
        <v>0</v>
      </c>
      <c r="CD729">
        <v>0</v>
      </c>
      <c r="CE729">
        <v>5.98</v>
      </c>
      <c r="CF729">
        <v>0</v>
      </c>
      <c r="CG729">
        <v>0</v>
      </c>
      <c r="CH729">
        <v>0</v>
      </c>
      <c r="CI729">
        <v>24.8</v>
      </c>
      <c r="CJ729">
        <v>0</v>
      </c>
      <c r="CK729">
        <v>0</v>
      </c>
      <c r="CL729">
        <v>0</v>
      </c>
      <c r="CM729">
        <v>0</v>
      </c>
      <c r="CN729">
        <v>0</v>
      </c>
      <c r="CO729">
        <v>4.1500000000000004</v>
      </c>
      <c r="CP729">
        <v>0</v>
      </c>
      <c r="CQ729">
        <v>42.35</v>
      </c>
      <c r="CR729">
        <v>0</v>
      </c>
      <c r="CS729">
        <v>2.38</v>
      </c>
      <c r="CT729">
        <v>67.400000000000006</v>
      </c>
      <c r="CU729">
        <v>14</v>
      </c>
      <c r="CV729">
        <v>49.5</v>
      </c>
      <c r="CW729" t="s">
        <v>1679</v>
      </c>
      <c r="CX729">
        <v>3334.22</v>
      </c>
      <c r="CY729">
        <v>0.01</v>
      </c>
      <c r="CZ729">
        <v>0.1</v>
      </c>
      <c r="DA729">
        <v>0</v>
      </c>
      <c r="DB729">
        <v>0.01</v>
      </c>
      <c r="DC729">
        <v>0</v>
      </c>
      <c r="DD729">
        <v>0.08</v>
      </c>
      <c r="DE729">
        <v>7.0000000000000007E-2</v>
      </c>
      <c r="DF729">
        <v>0.03</v>
      </c>
      <c r="DG729">
        <v>0.1</v>
      </c>
      <c r="DH729">
        <v>0</v>
      </c>
      <c r="DI729">
        <v>0.03</v>
      </c>
      <c r="DJ729">
        <v>0.22</v>
      </c>
      <c r="DK729">
        <v>0.03</v>
      </c>
      <c r="DL729">
        <v>0.12</v>
      </c>
      <c r="DM729">
        <v>0</v>
      </c>
      <c r="DN729">
        <v>0.04</v>
      </c>
      <c r="DO729">
        <v>0</v>
      </c>
      <c r="DP729">
        <v>0</v>
      </c>
      <c r="DQ729">
        <v>0</v>
      </c>
      <c r="DR729">
        <v>0</v>
      </c>
      <c r="DS729">
        <v>0</v>
      </c>
      <c r="DT729">
        <v>0.02</v>
      </c>
      <c r="DU729">
        <v>0.13</v>
      </c>
      <c r="DV729">
        <v>0.01</v>
      </c>
      <c r="DW729">
        <v>0</v>
      </c>
      <c r="DX729">
        <v>0</v>
      </c>
      <c r="DY729" s="5" t="s">
        <v>1679</v>
      </c>
      <c r="DZ729" s="5" t="s">
        <v>3025</v>
      </c>
      <c r="EA729" s="5" t="s">
        <v>2959</v>
      </c>
      <c r="EB729" s="5" t="s">
        <v>2959</v>
      </c>
      <c r="EC729" s="5">
        <v>3334.2199768599999</v>
      </c>
      <c r="ED729" s="8">
        <v>1788.8284641443593</v>
      </c>
      <c r="EE729" s="7">
        <v>0.54</v>
      </c>
    </row>
    <row r="730" spans="1:135">
      <c r="A730">
        <v>1</v>
      </c>
      <c r="B730" t="s">
        <v>2239</v>
      </c>
      <c r="C730" t="s">
        <v>1673</v>
      </c>
      <c r="D730" t="s">
        <v>1674</v>
      </c>
      <c r="E730" t="s">
        <v>1681</v>
      </c>
      <c r="F730" t="s">
        <v>1682</v>
      </c>
      <c r="G730">
        <v>6585.4342907299997</v>
      </c>
      <c r="H730">
        <v>2260.9375</v>
      </c>
      <c r="I730">
        <v>1582.625</v>
      </c>
      <c r="J730">
        <v>1322.625</v>
      </c>
      <c r="K730">
        <v>696.875</v>
      </c>
      <c r="L730">
        <v>547.9375</v>
      </c>
      <c r="M730">
        <v>175.125</v>
      </c>
      <c r="N730">
        <v>229.48735046386719</v>
      </c>
      <c r="O730">
        <v>587.6590576171875</v>
      </c>
      <c r="P730">
        <v>374.80435349747626</v>
      </c>
      <c r="Q730">
        <v>47.25</v>
      </c>
      <c r="R730">
        <v>1098.5</v>
      </c>
      <c r="S730">
        <v>5187.1875</v>
      </c>
      <c r="T730">
        <v>37.5</v>
      </c>
      <c r="U730">
        <v>118.9375</v>
      </c>
      <c r="V730">
        <v>96.75</v>
      </c>
      <c r="W730">
        <v>689.36220883343617</v>
      </c>
      <c r="X730">
        <v>15.621265050524219</v>
      </c>
      <c r="Y730">
        <v>127</v>
      </c>
      <c r="Z730">
        <v>1964906.7947</v>
      </c>
      <c r="AA730">
        <v>6103.92</v>
      </c>
      <c r="AB730">
        <v>238.55</v>
      </c>
      <c r="AC730">
        <v>235.05</v>
      </c>
      <c r="AD730">
        <v>3.5</v>
      </c>
      <c r="AE730">
        <v>7.32</v>
      </c>
      <c r="AF730">
        <v>482.44</v>
      </c>
      <c r="AG730">
        <v>5375.61</v>
      </c>
      <c r="AH730">
        <v>1759.1</v>
      </c>
      <c r="AI730">
        <v>227.9</v>
      </c>
      <c r="AJ730">
        <v>88.1</v>
      </c>
      <c r="AK730">
        <v>26.4</v>
      </c>
      <c r="AL730">
        <v>30</v>
      </c>
      <c r="AM730">
        <v>0</v>
      </c>
      <c r="AN730">
        <v>0</v>
      </c>
      <c r="AO730">
        <v>0</v>
      </c>
      <c r="AP730">
        <v>0</v>
      </c>
      <c r="AQ730">
        <v>27.3</v>
      </c>
      <c r="AR730">
        <v>0</v>
      </c>
      <c r="AS730">
        <v>30.4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0</v>
      </c>
      <c r="BI730">
        <v>0</v>
      </c>
      <c r="BJ730">
        <v>0</v>
      </c>
      <c r="BK730">
        <v>0.8</v>
      </c>
      <c r="BL730">
        <v>485.33</v>
      </c>
      <c r="BM730">
        <v>26.64</v>
      </c>
      <c r="BN730">
        <v>0</v>
      </c>
      <c r="BO730">
        <v>4003.9</v>
      </c>
      <c r="BP730">
        <v>0</v>
      </c>
      <c r="BQ730">
        <v>456.21</v>
      </c>
      <c r="BR730">
        <v>0</v>
      </c>
      <c r="BS730">
        <v>218.95</v>
      </c>
      <c r="BT730">
        <v>488</v>
      </c>
      <c r="BU730">
        <v>0</v>
      </c>
      <c r="BV730">
        <v>0</v>
      </c>
      <c r="BW730">
        <v>0</v>
      </c>
      <c r="BX730">
        <v>0</v>
      </c>
      <c r="BY730">
        <v>0</v>
      </c>
      <c r="BZ730">
        <v>0</v>
      </c>
      <c r="CA730">
        <v>0.8</v>
      </c>
      <c r="CB730">
        <v>0</v>
      </c>
      <c r="CC730">
        <v>0</v>
      </c>
      <c r="CD730">
        <v>0</v>
      </c>
      <c r="CE730">
        <v>10.1</v>
      </c>
      <c r="CF730">
        <v>0</v>
      </c>
      <c r="CG730">
        <v>0</v>
      </c>
      <c r="CH730">
        <v>0</v>
      </c>
      <c r="CI730">
        <v>48.4</v>
      </c>
      <c r="CJ730">
        <v>0</v>
      </c>
      <c r="CK730">
        <v>118.65</v>
      </c>
      <c r="CL730">
        <v>0</v>
      </c>
      <c r="CM730">
        <v>0</v>
      </c>
      <c r="CN730">
        <v>0</v>
      </c>
      <c r="CO730">
        <v>0</v>
      </c>
      <c r="CP730">
        <v>0</v>
      </c>
      <c r="CQ730">
        <v>119.45</v>
      </c>
      <c r="CR730">
        <v>1.75</v>
      </c>
      <c r="CS730">
        <v>7.24</v>
      </c>
      <c r="CT730">
        <v>30</v>
      </c>
      <c r="CU730">
        <v>48</v>
      </c>
      <c r="CV730">
        <v>76.2</v>
      </c>
      <c r="CW730" t="s">
        <v>1681</v>
      </c>
      <c r="CX730">
        <v>6585.43</v>
      </c>
      <c r="CY730">
        <v>0.01</v>
      </c>
      <c r="CZ730">
        <v>0.03</v>
      </c>
      <c r="DA730">
        <v>0</v>
      </c>
      <c r="DB730">
        <v>0</v>
      </c>
      <c r="DC730">
        <v>0</v>
      </c>
      <c r="DD730">
        <v>0.08</v>
      </c>
      <c r="DE730">
        <v>0.25</v>
      </c>
      <c r="DF730">
        <v>0.01</v>
      </c>
      <c r="DG730">
        <v>0.22</v>
      </c>
      <c r="DH730">
        <v>0</v>
      </c>
      <c r="DI730">
        <v>0.03</v>
      </c>
      <c r="DJ730">
        <v>0.16</v>
      </c>
      <c r="DK730">
        <v>0.08</v>
      </c>
      <c r="DL730">
        <v>0.01</v>
      </c>
      <c r="DM730">
        <v>0</v>
      </c>
      <c r="DN730">
        <v>0.03</v>
      </c>
      <c r="DO730">
        <v>0</v>
      </c>
      <c r="DP730">
        <v>0</v>
      </c>
      <c r="DQ730">
        <v>0.01</v>
      </c>
      <c r="DR730">
        <v>0</v>
      </c>
      <c r="DS730">
        <v>0</v>
      </c>
      <c r="DT730">
        <v>0.01</v>
      </c>
      <c r="DU730">
        <v>0.08</v>
      </c>
      <c r="DV730">
        <v>0</v>
      </c>
      <c r="DW730">
        <v>0</v>
      </c>
      <c r="DX730">
        <v>0</v>
      </c>
      <c r="DY730" s="5" t="s">
        <v>1681</v>
      </c>
      <c r="DZ730" s="5" t="s">
        <v>3026</v>
      </c>
      <c r="EA730" s="5" t="s">
        <v>2959</v>
      </c>
      <c r="EB730" s="5" t="s">
        <v>2959</v>
      </c>
      <c r="EC730" s="5">
        <v>6585.4342907299997</v>
      </c>
      <c r="ED730" s="8">
        <v>442.95970107207398</v>
      </c>
      <c r="EE730" s="7">
        <v>7.0000000000000007E-2</v>
      </c>
    </row>
    <row r="731" spans="1:135">
      <c r="A731">
        <v>1</v>
      </c>
      <c r="B731" t="s">
        <v>2239</v>
      </c>
      <c r="C731" t="s">
        <v>1673</v>
      </c>
      <c r="D731" t="s">
        <v>1674</v>
      </c>
      <c r="E731" t="s">
        <v>1683</v>
      </c>
      <c r="F731" t="s">
        <v>1684</v>
      </c>
      <c r="G731">
        <v>2874.97374476</v>
      </c>
      <c r="H731">
        <v>170.6875</v>
      </c>
      <c r="I731">
        <v>284.875</v>
      </c>
      <c r="J731">
        <v>415.4375</v>
      </c>
      <c r="K731">
        <v>340.25</v>
      </c>
      <c r="L731">
        <v>637.1875</v>
      </c>
      <c r="M731">
        <v>1026.375</v>
      </c>
      <c r="N731">
        <v>447.8358154296875</v>
      </c>
      <c r="O731">
        <v>1020</v>
      </c>
      <c r="P731">
        <v>671.05904325879203</v>
      </c>
      <c r="Q731">
        <v>6.5625</v>
      </c>
      <c r="R731">
        <v>250.0625</v>
      </c>
      <c r="S731">
        <v>1888.375</v>
      </c>
      <c r="T731">
        <v>120.625</v>
      </c>
      <c r="U731">
        <v>586.1875</v>
      </c>
      <c r="V731">
        <v>23</v>
      </c>
      <c r="W731">
        <v>791.49081421893686</v>
      </c>
      <c r="X731">
        <v>14.279173388411785</v>
      </c>
      <c r="Y731">
        <v>127</v>
      </c>
      <c r="Z731">
        <v>954252.28599999996</v>
      </c>
      <c r="AA731">
        <v>1200.24</v>
      </c>
      <c r="AB731">
        <v>242.46</v>
      </c>
      <c r="AC731">
        <v>150.81</v>
      </c>
      <c r="AD731">
        <v>91.65</v>
      </c>
      <c r="AE731">
        <v>16.55</v>
      </c>
      <c r="AF731">
        <v>290.74</v>
      </c>
      <c r="AG731">
        <v>650.49</v>
      </c>
      <c r="AH731">
        <v>136.19999999999999</v>
      </c>
      <c r="AI731">
        <v>131.5</v>
      </c>
      <c r="AJ731">
        <v>107.7</v>
      </c>
      <c r="AK731">
        <v>4.8</v>
      </c>
      <c r="AL731">
        <v>0</v>
      </c>
      <c r="AM731">
        <v>0</v>
      </c>
      <c r="AN731">
        <v>0</v>
      </c>
      <c r="AO731">
        <v>2</v>
      </c>
      <c r="AP731">
        <v>0</v>
      </c>
      <c r="AQ731">
        <v>0</v>
      </c>
      <c r="AR731">
        <v>0</v>
      </c>
      <c r="AS731">
        <v>6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150.30000000000001</v>
      </c>
      <c r="BD731">
        <v>25.65</v>
      </c>
      <c r="BE731">
        <v>3.98</v>
      </c>
      <c r="BF731">
        <v>0</v>
      </c>
      <c r="BG731">
        <v>11.78</v>
      </c>
      <c r="BH731">
        <v>3.13</v>
      </c>
      <c r="BI731">
        <v>12.97</v>
      </c>
      <c r="BJ731">
        <v>0</v>
      </c>
      <c r="BK731">
        <v>10.44</v>
      </c>
      <c r="BL731">
        <v>84.19</v>
      </c>
      <c r="BM731">
        <v>23.12</v>
      </c>
      <c r="BN731">
        <v>26.2</v>
      </c>
      <c r="BO731">
        <v>87.2</v>
      </c>
      <c r="BP731">
        <v>0</v>
      </c>
      <c r="BQ731">
        <v>37.76</v>
      </c>
      <c r="BR731">
        <v>0</v>
      </c>
      <c r="BS731">
        <v>271.68</v>
      </c>
      <c r="BT731">
        <v>348.7</v>
      </c>
      <c r="BU731">
        <v>0</v>
      </c>
      <c r="BV731">
        <v>0</v>
      </c>
      <c r="BW731">
        <v>0</v>
      </c>
      <c r="BX731">
        <v>1</v>
      </c>
      <c r="BY731">
        <v>0</v>
      </c>
      <c r="BZ731">
        <v>1.2</v>
      </c>
      <c r="CA731">
        <v>2.6</v>
      </c>
      <c r="CB731">
        <v>0</v>
      </c>
      <c r="CC731">
        <v>0</v>
      </c>
      <c r="CD731">
        <v>0</v>
      </c>
      <c r="CE731">
        <v>4</v>
      </c>
      <c r="CF731">
        <v>0</v>
      </c>
      <c r="CG731">
        <v>3</v>
      </c>
      <c r="CH731">
        <v>0</v>
      </c>
      <c r="CI731">
        <v>8.1</v>
      </c>
      <c r="CJ731">
        <v>0</v>
      </c>
      <c r="CK731">
        <v>1.5</v>
      </c>
      <c r="CL731">
        <v>0</v>
      </c>
      <c r="CM731">
        <v>0</v>
      </c>
      <c r="CN731">
        <v>26.2</v>
      </c>
      <c r="CO731">
        <v>0</v>
      </c>
      <c r="CP731">
        <v>2.5</v>
      </c>
      <c r="CQ731">
        <v>22.14</v>
      </c>
      <c r="CR731">
        <v>0</v>
      </c>
      <c r="CS731">
        <v>10</v>
      </c>
      <c r="CT731">
        <v>12.9</v>
      </c>
      <c r="CU731">
        <v>107</v>
      </c>
      <c r="CV731">
        <v>114.3</v>
      </c>
      <c r="CW731" t="s">
        <v>1683</v>
      </c>
      <c r="CX731">
        <v>2874.97</v>
      </c>
      <c r="CY731">
        <v>0.01</v>
      </c>
      <c r="CZ731">
        <v>0.03</v>
      </c>
      <c r="DA731">
        <v>0</v>
      </c>
      <c r="DB731">
        <v>0.04</v>
      </c>
      <c r="DC731">
        <v>0.01</v>
      </c>
      <c r="DD731">
        <v>0.04</v>
      </c>
      <c r="DE731">
        <v>0.06</v>
      </c>
      <c r="DF731">
        <v>0.09</v>
      </c>
      <c r="DG731">
        <v>0.03</v>
      </c>
      <c r="DH731">
        <v>0</v>
      </c>
      <c r="DI731">
        <v>0</v>
      </c>
      <c r="DJ731">
        <v>0.04</v>
      </c>
      <c r="DK731">
        <v>0</v>
      </c>
      <c r="DL731">
        <v>0</v>
      </c>
      <c r="DM731">
        <v>0.01</v>
      </c>
      <c r="DN731">
        <v>0.02</v>
      </c>
      <c r="DO731">
        <v>0</v>
      </c>
      <c r="DP731">
        <v>0.03</v>
      </c>
      <c r="DQ731">
        <v>0.52</v>
      </c>
      <c r="DR731">
        <v>0</v>
      </c>
      <c r="DS731">
        <v>0</v>
      </c>
      <c r="DT731">
        <v>0.01</v>
      </c>
      <c r="DU731">
        <v>0.05</v>
      </c>
      <c r="DV731">
        <v>0.01</v>
      </c>
      <c r="DW731">
        <v>0</v>
      </c>
      <c r="DX731">
        <v>0</v>
      </c>
      <c r="DY731" s="5" t="s">
        <v>1683</v>
      </c>
      <c r="DZ731" s="5" t="s">
        <v>3027</v>
      </c>
      <c r="EA731" s="5" t="s">
        <v>2959</v>
      </c>
      <c r="EB731" s="5" t="s">
        <v>2959</v>
      </c>
      <c r="EC731" s="5">
        <v>2874.97374476</v>
      </c>
      <c r="ED731" s="8">
        <v>218.744695796</v>
      </c>
      <c r="EE731" s="7">
        <v>0.08</v>
      </c>
    </row>
    <row r="732" spans="1:135">
      <c r="A732">
        <v>1</v>
      </c>
      <c r="B732" t="s">
        <v>2239</v>
      </c>
      <c r="C732" t="s">
        <v>1673</v>
      </c>
      <c r="D732" t="s">
        <v>1674</v>
      </c>
      <c r="E732" t="s">
        <v>1685</v>
      </c>
      <c r="F732" t="s">
        <v>1686</v>
      </c>
      <c r="G732">
        <v>1708.07644097</v>
      </c>
      <c r="H732">
        <v>235</v>
      </c>
      <c r="I732">
        <v>280</v>
      </c>
      <c r="J732">
        <v>258.25</v>
      </c>
      <c r="K732">
        <v>197.375</v>
      </c>
      <c r="L732">
        <v>354.25</v>
      </c>
      <c r="M732">
        <v>383.5</v>
      </c>
      <c r="N732">
        <v>414.23843383789063</v>
      </c>
      <c r="O732">
        <v>784.452392578125</v>
      </c>
      <c r="P732">
        <v>569.85447699234965</v>
      </c>
      <c r="Q732">
        <v>19.625</v>
      </c>
      <c r="R732">
        <v>389</v>
      </c>
      <c r="S732">
        <v>1259.125</v>
      </c>
      <c r="T732">
        <v>2.875</v>
      </c>
      <c r="U732">
        <v>7.8125</v>
      </c>
      <c r="V732">
        <v>29.9375</v>
      </c>
      <c r="W732">
        <v>767.29119572771503</v>
      </c>
      <c r="X732">
        <v>14.510851530780203</v>
      </c>
      <c r="Y732">
        <v>162</v>
      </c>
      <c r="Z732">
        <v>848460.50730000006</v>
      </c>
      <c r="AA732">
        <v>802.83</v>
      </c>
      <c r="AB732">
        <v>91.94</v>
      </c>
      <c r="AC732">
        <v>87.89</v>
      </c>
      <c r="AD732">
        <v>4.05</v>
      </c>
      <c r="AE732">
        <v>14.89</v>
      </c>
      <c r="AF732">
        <v>388.16</v>
      </c>
      <c r="AG732">
        <v>307.83999999999997</v>
      </c>
      <c r="AH732">
        <v>85.2</v>
      </c>
      <c r="AI732">
        <v>71.2</v>
      </c>
      <c r="AJ732">
        <v>88.2</v>
      </c>
      <c r="AK732">
        <v>15.2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16.48</v>
      </c>
      <c r="AT732">
        <v>0</v>
      </c>
      <c r="AU732">
        <v>0</v>
      </c>
      <c r="AV732">
        <v>0</v>
      </c>
      <c r="AW732">
        <v>22.92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28.93</v>
      </c>
      <c r="BD732">
        <v>5.03</v>
      </c>
      <c r="BE732">
        <v>0</v>
      </c>
      <c r="BF732">
        <v>0</v>
      </c>
      <c r="BG732">
        <v>8.08</v>
      </c>
      <c r="BH732">
        <v>1.49</v>
      </c>
      <c r="BI732">
        <v>1.19</v>
      </c>
      <c r="BJ732">
        <v>0</v>
      </c>
      <c r="BK732">
        <v>18.97</v>
      </c>
      <c r="BL732">
        <v>85</v>
      </c>
      <c r="BM732">
        <v>141.12</v>
      </c>
      <c r="BN732">
        <v>0</v>
      </c>
      <c r="BO732">
        <v>40.86</v>
      </c>
      <c r="BP732">
        <v>0</v>
      </c>
      <c r="BQ732">
        <v>46.84</v>
      </c>
      <c r="BR732">
        <v>0</v>
      </c>
      <c r="BS732">
        <v>195.08</v>
      </c>
      <c r="BT732">
        <v>3.99</v>
      </c>
      <c r="BU732">
        <v>0</v>
      </c>
      <c r="BV732">
        <v>0</v>
      </c>
      <c r="BW732">
        <v>0</v>
      </c>
      <c r="BX732">
        <v>0</v>
      </c>
      <c r="BY732">
        <v>0</v>
      </c>
      <c r="BZ732">
        <v>0</v>
      </c>
      <c r="CA732">
        <v>0</v>
      </c>
      <c r="CB732">
        <v>19.46</v>
      </c>
      <c r="CC732">
        <v>0</v>
      </c>
      <c r="CD732">
        <v>0</v>
      </c>
      <c r="CE732">
        <v>0</v>
      </c>
      <c r="CF732">
        <v>0</v>
      </c>
      <c r="CG732">
        <v>41.71</v>
      </c>
      <c r="CH732">
        <v>0</v>
      </c>
      <c r="CI732">
        <v>3.99</v>
      </c>
      <c r="CJ732">
        <v>0</v>
      </c>
      <c r="CK732">
        <v>0</v>
      </c>
      <c r="CL732">
        <v>0</v>
      </c>
      <c r="CM732">
        <v>0</v>
      </c>
      <c r="CN732">
        <v>0</v>
      </c>
      <c r="CO732">
        <v>0</v>
      </c>
      <c r="CP732">
        <v>0</v>
      </c>
      <c r="CQ732">
        <v>115.2</v>
      </c>
      <c r="CR732">
        <v>0</v>
      </c>
      <c r="CS732">
        <v>6.49</v>
      </c>
      <c r="CT732">
        <v>0</v>
      </c>
      <c r="CU732">
        <v>46</v>
      </c>
      <c r="CV732">
        <v>81</v>
      </c>
      <c r="CW732" t="s">
        <v>1685</v>
      </c>
      <c r="CX732">
        <v>1708.08</v>
      </c>
      <c r="CY732">
        <v>0.03</v>
      </c>
      <c r="CZ732">
        <v>7.0000000000000007E-2</v>
      </c>
      <c r="DA732">
        <v>0</v>
      </c>
      <c r="DB732">
        <v>0.01</v>
      </c>
      <c r="DC732">
        <v>0</v>
      </c>
      <c r="DD732">
        <v>0.21</v>
      </c>
      <c r="DE732">
        <v>0.01</v>
      </c>
      <c r="DF732">
        <v>0.08</v>
      </c>
      <c r="DG732">
        <v>0.02</v>
      </c>
      <c r="DH732">
        <v>0</v>
      </c>
      <c r="DI732">
        <v>0.02</v>
      </c>
      <c r="DJ732">
        <v>0.1</v>
      </c>
      <c r="DK732">
        <v>0</v>
      </c>
      <c r="DL732">
        <v>0.12</v>
      </c>
      <c r="DM732">
        <v>0.02</v>
      </c>
      <c r="DN732">
        <v>7.0000000000000007E-2</v>
      </c>
      <c r="DO732">
        <v>0</v>
      </c>
      <c r="DP732">
        <v>0</v>
      </c>
      <c r="DQ732">
        <v>0.13</v>
      </c>
      <c r="DR732">
        <v>0.01</v>
      </c>
      <c r="DS732">
        <v>0.03</v>
      </c>
      <c r="DT732">
        <v>0.01</v>
      </c>
      <c r="DU732">
        <v>0.06</v>
      </c>
      <c r="DV732">
        <v>0</v>
      </c>
      <c r="DW732">
        <v>0</v>
      </c>
      <c r="DX732">
        <v>0</v>
      </c>
      <c r="DY732" s="5" t="s">
        <v>1685</v>
      </c>
      <c r="DZ732" s="5" t="s">
        <v>3028</v>
      </c>
      <c r="EA732" s="5" t="s">
        <v>2959</v>
      </c>
      <c r="EB732" s="5" t="s">
        <v>2959</v>
      </c>
      <c r="EC732" s="5">
        <v>1708.07644097</v>
      </c>
      <c r="ED732" s="8">
        <v>189.33729990699999</v>
      </c>
      <c r="EE732" s="7">
        <v>0.11</v>
      </c>
    </row>
    <row r="733" spans="1:135">
      <c r="A733">
        <v>1</v>
      </c>
      <c r="B733" t="s">
        <v>2239</v>
      </c>
      <c r="C733" t="s">
        <v>1673</v>
      </c>
      <c r="D733" t="s">
        <v>1674</v>
      </c>
      <c r="E733" t="s">
        <v>1687</v>
      </c>
      <c r="F733" t="s">
        <v>1688</v>
      </c>
      <c r="G733">
        <v>4342.5498927099998</v>
      </c>
      <c r="H733">
        <v>122.1875</v>
      </c>
      <c r="I733">
        <v>151.125</v>
      </c>
      <c r="J733">
        <v>270.25</v>
      </c>
      <c r="K733">
        <v>355.5</v>
      </c>
      <c r="L733">
        <v>1000.6875</v>
      </c>
      <c r="M733">
        <v>2429.4375</v>
      </c>
      <c r="N733">
        <v>365.48709106445313</v>
      </c>
      <c r="O733">
        <v>990</v>
      </c>
      <c r="P733">
        <v>625.56320929042329</v>
      </c>
      <c r="Q733">
        <v>3.4375</v>
      </c>
      <c r="R733">
        <v>1013.375</v>
      </c>
      <c r="S733">
        <v>1471.9375</v>
      </c>
      <c r="T733">
        <v>104.1875</v>
      </c>
      <c r="U733">
        <v>1658.4375</v>
      </c>
      <c r="V733">
        <v>77.8125</v>
      </c>
      <c r="W733">
        <v>759.57502004692469</v>
      </c>
      <c r="X733">
        <v>14.258577559324046</v>
      </c>
      <c r="Y733">
        <v>142</v>
      </c>
      <c r="Z733">
        <v>1571860.4978</v>
      </c>
      <c r="AA733">
        <v>1060.99</v>
      </c>
      <c r="AB733">
        <v>159.53</v>
      </c>
      <c r="AC733">
        <v>141.83000000000001</v>
      </c>
      <c r="AD733">
        <v>17.7</v>
      </c>
      <c r="AE733">
        <v>12.99</v>
      </c>
      <c r="AF733">
        <v>608.64</v>
      </c>
      <c r="AG733">
        <v>279.83</v>
      </c>
      <c r="AH733">
        <v>174.7</v>
      </c>
      <c r="AI733">
        <v>44.4</v>
      </c>
      <c r="AJ733">
        <v>98.2</v>
      </c>
      <c r="AK733">
        <v>6.4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2</v>
      </c>
      <c r="AT733">
        <v>0</v>
      </c>
      <c r="AU733">
        <v>0</v>
      </c>
      <c r="AV733">
        <v>0</v>
      </c>
      <c r="AW733">
        <v>6.88</v>
      </c>
      <c r="AX733">
        <v>0</v>
      </c>
      <c r="AY733">
        <v>0</v>
      </c>
      <c r="AZ733">
        <v>0</v>
      </c>
      <c r="BA733">
        <v>0</v>
      </c>
      <c r="BB733">
        <v>42.98</v>
      </c>
      <c r="BC733">
        <v>21.34</v>
      </c>
      <c r="BD733">
        <v>0</v>
      </c>
      <c r="BE733">
        <v>0</v>
      </c>
      <c r="BF733">
        <v>0</v>
      </c>
      <c r="BG733">
        <v>117.45</v>
      </c>
      <c r="BH733">
        <v>0</v>
      </c>
      <c r="BI733">
        <v>6.46</v>
      </c>
      <c r="BJ733">
        <v>0</v>
      </c>
      <c r="BK733">
        <v>4.8100000000000005</v>
      </c>
      <c r="BL733">
        <v>190.07</v>
      </c>
      <c r="BM733">
        <v>135.99</v>
      </c>
      <c r="BN733">
        <v>136.97999999999999</v>
      </c>
      <c r="BO733">
        <v>44.97</v>
      </c>
      <c r="BP733">
        <v>0</v>
      </c>
      <c r="BQ733">
        <v>19.98</v>
      </c>
      <c r="BR733">
        <v>0</v>
      </c>
      <c r="BS733">
        <v>112.81</v>
      </c>
      <c r="BT733">
        <v>0</v>
      </c>
      <c r="BU733">
        <v>0</v>
      </c>
      <c r="BV733">
        <v>0</v>
      </c>
      <c r="BW733">
        <v>0</v>
      </c>
      <c r="BX733">
        <v>0</v>
      </c>
      <c r="BY733">
        <v>0</v>
      </c>
      <c r="BZ733">
        <v>0</v>
      </c>
      <c r="CA733">
        <v>0</v>
      </c>
      <c r="CB733">
        <v>31.29</v>
      </c>
      <c r="CC733">
        <v>0</v>
      </c>
      <c r="CD733">
        <v>0</v>
      </c>
      <c r="CE733">
        <v>0</v>
      </c>
      <c r="CF733">
        <v>0</v>
      </c>
      <c r="CG733">
        <v>31.41</v>
      </c>
      <c r="CH733">
        <v>0</v>
      </c>
      <c r="CI733">
        <v>0</v>
      </c>
      <c r="CJ733">
        <v>0</v>
      </c>
      <c r="CK733">
        <v>0</v>
      </c>
      <c r="CL733">
        <v>0</v>
      </c>
      <c r="CM733">
        <v>0</v>
      </c>
      <c r="CN733">
        <v>0</v>
      </c>
      <c r="CO733">
        <v>0</v>
      </c>
      <c r="CP733">
        <v>0</v>
      </c>
      <c r="CQ733">
        <v>128.32</v>
      </c>
      <c r="CR733">
        <v>1.3</v>
      </c>
      <c r="CS733">
        <v>25.95</v>
      </c>
      <c r="CT733">
        <v>0</v>
      </c>
      <c r="CU733">
        <v>122</v>
      </c>
      <c r="CV733">
        <v>71</v>
      </c>
      <c r="CW733" t="s">
        <v>1687</v>
      </c>
      <c r="CX733">
        <v>4342.55</v>
      </c>
      <c r="CY733">
        <v>0</v>
      </c>
      <c r="CZ733">
        <v>0.03</v>
      </c>
      <c r="DA733">
        <v>0</v>
      </c>
      <c r="DB733">
        <v>0.01</v>
      </c>
      <c r="DC733">
        <v>0.01</v>
      </c>
      <c r="DD733">
        <v>0.09</v>
      </c>
      <c r="DE733">
        <v>0.01</v>
      </c>
      <c r="DF733">
        <v>0.02</v>
      </c>
      <c r="DG733">
        <v>0.01</v>
      </c>
      <c r="DH733">
        <v>0</v>
      </c>
      <c r="DI733">
        <v>0</v>
      </c>
      <c r="DJ733">
        <v>0.02</v>
      </c>
      <c r="DK733">
        <v>0</v>
      </c>
      <c r="DL733">
        <v>0</v>
      </c>
      <c r="DM733">
        <v>0.01</v>
      </c>
      <c r="DN733">
        <v>7.0000000000000007E-2</v>
      </c>
      <c r="DO733">
        <v>0</v>
      </c>
      <c r="DP733">
        <v>0.02</v>
      </c>
      <c r="DQ733">
        <v>0.37</v>
      </c>
      <c r="DR733">
        <v>0</v>
      </c>
      <c r="DS733">
        <v>0</v>
      </c>
      <c r="DT733">
        <v>0.01</v>
      </c>
      <c r="DU733">
        <v>0.32</v>
      </c>
      <c r="DV733">
        <v>0</v>
      </c>
      <c r="DW733">
        <v>0</v>
      </c>
      <c r="DX733">
        <v>0</v>
      </c>
      <c r="DY733" s="5" t="s">
        <v>1687</v>
      </c>
      <c r="DZ733" s="5" t="s">
        <v>3029</v>
      </c>
      <c r="EA733" s="5" t="s">
        <v>2959</v>
      </c>
      <c r="EB733" s="5" t="s">
        <v>2959</v>
      </c>
      <c r="EC733" s="5">
        <v>4342.5498927099998</v>
      </c>
      <c r="ED733" s="8">
        <v>3697.5477063399999</v>
      </c>
      <c r="EE733" s="7">
        <v>0.85</v>
      </c>
    </row>
    <row r="734" spans="1:135">
      <c r="A734">
        <v>1</v>
      </c>
      <c r="B734" t="s">
        <v>2239</v>
      </c>
      <c r="C734" t="s">
        <v>1673</v>
      </c>
      <c r="D734" t="s">
        <v>1674</v>
      </c>
      <c r="E734" t="s">
        <v>1689</v>
      </c>
      <c r="F734" t="s">
        <v>1690</v>
      </c>
      <c r="G734">
        <v>1236.76865445</v>
      </c>
      <c r="H734">
        <v>149.25</v>
      </c>
      <c r="I734">
        <v>200.8125</v>
      </c>
      <c r="J734">
        <v>246.8125</v>
      </c>
      <c r="K734">
        <v>175.25</v>
      </c>
      <c r="L734">
        <v>226.0625</v>
      </c>
      <c r="M734">
        <v>239.1875</v>
      </c>
      <c r="N734">
        <v>333.73574829101563</v>
      </c>
      <c r="O734">
        <v>725.35479736328125</v>
      </c>
      <c r="P734">
        <v>476.46075389818515</v>
      </c>
      <c r="Q734">
        <v>78.125</v>
      </c>
      <c r="R734">
        <v>123.8125</v>
      </c>
      <c r="S734">
        <v>896.5</v>
      </c>
      <c r="T734">
        <v>45.4375</v>
      </c>
      <c r="U734">
        <v>51</v>
      </c>
      <c r="V734">
        <v>42.5</v>
      </c>
      <c r="W734">
        <v>720.28803112211392</v>
      </c>
      <c r="X734">
        <v>15.193312787349065</v>
      </c>
      <c r="Y734">
        <v>131</v>
      </c>
      <c r="Z734">
        <v>470848.96610000002</v>
      </c>
      <c r="AA734">
        <v>612.63</v>
      </c>
      <c r="AB734">
        <v>92.89</v>
      </c>
      <c r="AC734">
        <v>22.11</v>
      </c>
      <c r="AD734">
        <v>70.78</v>
      </c>
      <c r="AE734">
        <v>11.76</v>
      </c>
      <c r="AF734">
        <v>357.49</v>
      </c>
      <c r="AG734">
        <v>150.49</v>
      </c>
      <c r="AH734">
        <v>15</v>
      </c>
      <c r="AI734">
        <v>78.600000000000009</v>
      </c>
      <c r="AJ734">
        <v>10.1</v>
      </c>
      <c r="AK734">
        <v>4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11.3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101.98</v>
      </c>
      <c r="BD734">
        <v>31.05</v>
      </c>
      <c r="BE734">
        <v>1.2</v>
      </c>
      <c r="BF734">
        <v>0</v>
      </c>
      <c r="BG734">
        <v>1.5</v>
      </c>
      <c r="BH734">
        <v>0</v>
      </c>
      <c r="BI734">
        <v>0</v>
      </c>
      <c r="BJ734">
        <v>0</v>
      </c>
      <c r="BK734">
        <v>0</v>
      </c>
      <c r="BL734">
        <v>135.16</v>
      </c>
      <c r="BM734">
        <v>57.52</v>
      </c>
      <c r="BN734">
        <v>0</v>
      </c>
      <c r="BO734">
        <v>0</v>
      </c>
      <c r="BP734">
        <v>0</v>
      </c>
      <c r="BQ734">
        <v>75.150000000000006</v>
      </c>
      <c r="BR734">
        <v>0</v>
      </c>
      <c r="BS734">
        <v>6.6</v>
      </c>
      <c r="BT734">
        <v>0</v>
      </c>
      <c r="BU734">
        <v>0</v>
      </c>
      <c r="BV734">
        <v>0</v>
      </c>
      <c r="BW734">
        <v>0</v>
      </c>
      <c r="BX734">
        <v>0</v>
      </c>
      <c r="BY734">
        <v>0</v>
      </c>
      <c r="BZ734">
        <v>0.6</v>
      </c>
      <c r="CA734">
        <v>2.72</v>
      </c>
      <c r="CB734">
        <v>0</v>
      </c>
      <c r="CC734">
        <v>0</v>
      </c>
      <c r="CD734">
        <v>0</v>
      </c>
      <c r="CE734">
        <v>0</v>
      </c>
      <c r="CF734">
        <v>0</v>
      </c>
      <c r="CG734">
        <v>0</v>
      </c>
      <c r="CH734">
        <v>0</v>
      </c>
      <c r="CI734">
        <v>12.1</v>
      </c>
      <c r="CJ734">
        <v>0</v>
      </c>
      <c r="CK734">
        <v>0</v>
      </c>
      <c r="CL734">
        <v>0</v>
      </c>
      <c r="CM734">
        <v>0</v>
      </c>
      <c r="CN734">
        <v>0</v>
      </c>
      <c r="CO734">
        <v>0</v>
      </c>
      <c r="CP734">
        <v>0</v>
      </c>
      <c r="CQ734">
        <v>125.15</v>
      </c>
      <c r="CR734">
        <v>0</v>
      </c>
      <c r="CS734">
        <v>22.8</v>
      </c>
      <c r="CT734">
        <v>27.8</v>
      </c>
      <c r="CU734">
        <v>44</v>
      </c>
      <c r="CV734">
        <v>78.599999999999994</v>
      </c>
      <c r="CW734" t="s">
        <v>1689</v>
      </c>
      <c r="CX734">
        <v>1236.77</v>
      </c>
      <c r="CY734">
        <v>0.12</v>
      </c>
      <c r="CZ734">
        <v>0.03</v>
      </c>
      <c r="DA734">
        <v>0</v>
      </c>
      <c r="DB734">
        <v>0.04</v>
      </c>
      <c r="DC734">
        <v>0</v>
      </c>
      <c r="DD734">
        <v>0.35</v>
      </c>
      <c r="DE734">
        <v>0.03</v>
      </c>
      <c r="DF734">
        <v>0.05</v>
      </c>
      <c r="DG734">
        <v>0.02</v>
      </c>
      <c r="DH734">
        <v>0</v>
      </c>
      <c r="DI734">
        <v>0</v>
      </c>
      <c r="DJ734">
        <v>0.1</v>
      </c>
      <c r="DK734">
        <v>0.05</v>
      </c>
      <c r="DL734">
        <v>0.01</v>
      </c>
      <c r="DM734">
        <v>0.02</v>
      </c>
      <c r="DN734">
        <v>0.01</v>
      </c>
      <c r="DO734">
        <v>0</v>
      </c>
      <c r="DP734">
        <v>0.02</v>
      </c>
      <c r="DQ734">
        <v>0.08</v>
      </c>
      <c r="DR734">
        <v>0</v>
      </c>
      <c r="DS734">
        <v>0.01</v>
      </c>
      <c r="DT734">
        <v>0.01</v>
      </c>
      <c r="DU734">
        <v>0.05</v>
      </c>
      <c r="DV734">
        <v>0</v>
      </c>
      <c r="DW734">
        <v>0</v>
      </c>
      <c r="DX734">
        <v>0</v>
      </c>
      <c r="DY734" s="5" t="s">
        <v>1689</v>
      </c>
      <c r="DZ734" s="5" t="s">
        <v>3030</v>
      </c>
      <c r="EA734" s="5" t="s">
        <v>2959</v>
      </c>
      <c r="EB734" s="5" t="s">
        <v>2959</v>
      </c>
      <c r="EC734" s="5">
        <v>1236.76865445</v>
      </c>
      <c r="ED734" s="8">
        <v>78.251266392000005</v>
      </c>
      <c r="EE734" s="7">
        <v>0.06</v>
      </c>
    </row>
    <row r="735" spans="1:135">
      <c r="A735">
        <v>1</v>
      </c>
      <c r="B735" t="s">
        <v>2239</v>
      </c>
      <c r="C735" t="s">
        <v>1673</v>
      </c>
      <c r="D735" t="s">
        <v>1674</v>
      </c>
      <c r="E735" t="s">
        <v>1691</v>
      </c>
      <c r="F735" t="s">
        <v>1692</v>
      </c>
      <c r="G735">
        <v>1125.47158683</v>
      </c>
      <c r="H735">
        <v>214.6875</v>
      </c>
      <c r="I735">
        <v>214.8125</v>
      </c>
      <c r="J735">
        <v>224.1875</v>
      </c>
      <c r="K735">
        <v>152.8125</v>
      </c>
      <c r="L735">
        <v>197.125</v>
      </c>
      <c r="M735">
        <v>122.4375</v>
      </c>
      <c r="N735">
        <v>329.98971557617188</v>
      </c>
      <c r="O735">
        <v>740.476806640625</v>
      </c>
      <c r="P735">
        <v>479.90204478546138</v>
      </c>
      <c r="Q735">
        <v>43.5625</v>
      </c>
      <c r="R735">
        <v>19.625</v>
      </c>
      <c r="S735">
        <v>930.625</v>
      </c>
      <c r="T735">
        <v>61</v>
      </c>
      <c r="U735">
        <v>14.25</v>
      </c>
      <c r="V735">
        <v>57</v>
      </c>
      <c r="W735">
        <v>713.85039982230126</v>
      </c>
      <c r="X735">
        <v>15.273095846290538</v>
      </c>
      <c r="Y735">
        <v>137</v>
      </c>
      <c r="Z735">
        <v>466941.79180000001</v>
      </c>
      <c r="AA735">
        <v>529.83000000000004</v>
      </c>
      <c r="AB735">
        <v>9.1</v>
      </c>
      <c r="AC735">
        <v>7.1</v>
      </c>
      <c r="AD735">
        <v>2</v>
      </c>
      <c r="AE735">
        <v>4.3600000000000003</v>
      </c>
      <c r="AF735">
        <v>473.51</v>
      </c>
      <c r="AG735">
        <v>42.86</v>
      </c>
      <c r="AH735">
        <v>35.5</v>
      </c>
      <c r="AI735">
        <v>42.8</v>
      </c>
      <c r="AJ735">
        <v>10.7</v>
      </c>
      <c r="AK735">
        <v>0.8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29.89</v>
      </c>
      <c r="BD735">
        <v>23.54</v>
      </c>
      <c r="BE735">
        <v>0</v>
      </c>
      <c r="BF735">
        <v>0</v>
      </c>
      <c r="BG735">
        <v>0</v>
      </c>
      <c r="BH735">
        <v>3.06</v>
      </c>
      <c r="BI735">
        <v>29.98</v>
      </c>
      <c r="BJ735">
        <v>0</v>
      </c>
      <c r="BK735">
        <v>0</v>
      </c>
      <c r="BL735">
        <v>235.21</v>
      </c>
      <c r="BM735">
        <v>76.55</v>
      </c>
      <c r="BN735">
        <v>4.96</v>
      </c>
      <c r="BO735">
        <v>29.7</v>
      </c>
      <c r="BP735">
        <v>0</v>
      </c>
      <c r="BQ735">
        <v>16.12</v>
      </c>
      <c r="BR735">
        <v>0</v>
      </c>
      <c r="BS735">
        <v>2.99</v>
      </c>
      <c r="BT735">
        <v>7.98</v>
      </c>
      <c r="BU735">
        <v>0</v>
      </c>
      <c r="BV735">
        <v>0</v>
      </c>
      <c r="BW735">
        <v>0</v>
      </c>
      <c r="BX735">
        <v>0</v>
      </c>
      <c r="BY735">
        <v>0</v>
      </c>
      <c r="BZ735">
        <v>0</v>
      </c>
      <c r="CA735">
        <v>0</v>
      </c>
      <c r="CB735">
        <v>26.5</v>
      </c>
      <c r="CC735">
        <v>0</v>
      </c>
      <c r="CD735">
        <v>0</v>
      </c>
      <c r="CE735">
        <v>0</v>
      </c>
      <c r="CF735">
        <v>0</v>
      </c>
      <c r="CG735">
        <v>0</v>
      </c>
      <c r="CH735">
        <v>0</v>
      </c>
      <c r="CI735">
        <v>0</v>
      </c>
      <c r="CJ735">
        <v>0</v>
      </c>
      <c r="CK735">
        <v>0</v>
      </c>
      <c r="CL735">
        <v>0</v>
      </c>
      <c r="CM735">
        <v>0</v>
      </c>
      <c r="CN735">
        <v>0</v>
      </c>
      <c r="CO735">
        <v>0</v>
      </c>
      <c r="CP735">
        <v>0</v>
      </c>
      <c r="CQ735">
        <v>40.450000000000003</v>
      </c>
      <c r="CR735">
        <v>0</v>
      </c>
      <c r="CS735">
        <v>2.9</v>
      </c>
      <c r="CT735">
        <v>0</v>
      </c>
      <c r="CU735">
        <v>14</v>
      </c>
      <c r="CV735">
        <v>82.2</v>
      </c>
      <c r="CW735" t="s">
        <v>1691</v>
      </c>
      <c r="CX735">
        <v>1125.47</v>
      </c>
      <c r="CY735">
        <v>0.25</v>
      </c>
      <c r="CZ735">
        <v>0.01</v>
      </c>
      <c r="DA735">
        <v>0</v>
      </c>
      <c r="DB735">
        <v>0.02</v>
      </c>
      <c r="DC735">
        <v>0</v>
      </c>
      <c r="DD735">
        <v>0.34</v>
      </c>
      <c r="DE735">
        <v>0.06</v>
      </c>
      <c r="DF735">
        <v>0.06</v>
      </c>
      <c r="DG735">
        <v>0.03</v>
      </c>
      <c r="DH735">
        <v>0</v>
      </c>
      <c r="DI735">
        <v>0</v>
      </c>
      <c r="DJ735">
        <v>7.0000000000000007E-2</v>
      </c>
      <c r="DK735">
        <v>0</v>
      </c>
      <c r="DL735">
        <v>0</v>
      </c>
      <c r="DM735">
        <v>0</v>
      </c>
      <c r="DN735">
        <v>0</v>
      </c>
      <c r="DO735">
        <v>0</v>
      </c>
      <c r="DP735">
        <v>0.05</v>
      </c>
      <c r="DQ735">
        <v>0.04</v>
      </c>
      <c r="DR735">
        <v>0</v>
      </c>
      <c r="DS735">
        <v>0.01</v>
      </c>
      <c r="DT735">
        <v>0.02</v>
      </c>
      <c r="DU735">
        <v>0.05</v>
      </c>
      <c r="DV735">
        <v>0</v>
      </c>
      <c r="DW735">
        <v>0</v>
      </c>
      <c r="DX735">
        <v>0</v>
      </c>
      <c r="DY735" s="5" t="s">
        <v>1691</v>
      </c>
      <c r="DZ735" s="5" t="s">
        <v>3031</v>
      </c>
      <c r="EA735" s="5" t="s">
        <v>2959</v>
      </c>
      <c r="EB735" s="5" t="s">
        <v>2959</v>
      </c>
      <c r="EC735" s="5">
        <v>1125.47158683</v>
      </c>
      <c r="ED735" s="8">
        <v>0.28323399620400003</v>
      </c>
      <c r="EE735" s="7">
        <v>0</v>
      </c>
    </row>
    <row r="736" spans="1:135">
      <c r="A736">
        <v>1</v>
      </c>
      <c r="B736" t="s">
        <v>2239</v>
      </c>
      <c r="C736" t="s">
        <v>1673</v>
      </c>
      <c r="D736" t="s">
        <v>1674</v>
      </c>
      <c r="E736" t="s">
        <v>1693</v>
      </c>
      <c r="F736" t="s">
        <v>1694</v>
      </c>
      <c r="G736">
        <v>12995.2576838</v>
      </c>
      <c r="H736">
        <v>6633.9375</v>
      </c>
      <c r="I736">
        <v>3132.3125</v>
      </c>
      <c r="J736">
        <v>1738.3125</v>
      </c>
      <c r="K736">
        <v>694.8125</v>
      </c>
      <c r="L736">
        <v>582.0625</v>
      </c>
      <c r="M736">
        <v>213.5</v>
      </c>
      <c r="N736">
        <v>259.61199951171875</v>
      </c>
      <c r="O736">
        <v>541.215576171875</v>
      </c>
      <c r="P736">
        <v>356.87171887444867</v>
      </c>
      <c r="Q736">
        <v>81.9375</v>
      </c>
      <c r="R736">
        <v>628.1875</v>
      </c>
      <c r="S736">
        <v>4222.75</v>
      </c>
      <c r="T736">
        <v>3314.6875</v>
      </c>
      <c r="U736">
        <v>4162</v>
      </c>
      <c r="V736">
        <v>585.375</v>
      </c>
      <c r="W736">
        <v>660.04781393827761</v>
      </c>
      <c r="X736">
        <v>15.720570958635317</v>
      </c>
      <c r="Y736">
        <v>239</v>
      </c>
      <c r="Z736">
        <v>4198709.4079</v>
      </c>
      <c r="AA736">
        <v>11110.83</v>
      </c>
      <c r="AB736">
        <v>263</v>
      </c>
      <c r="AC736">
        <v>263</v>
      </c>
      <c r="AD736">
        <v>0</v>
      </c>
      <c r="AE736">
        <v>0.01</v>
      </c>
      <c r="AF736">
        <v>926.87</v>
      </c>
      <c r="AG736">
        <v>9920.9500000000007</v>
      </c>
      <c r="AH736">
        <v>3653.3</v>
      </c>
      <c r="AI736">
        <v>745.3</v>
      </c>
      <c r="AJ736">
        <v>145.6</v>
      </c>
      <c r="AK736">
        <v>16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154.20000000000002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128.14000000000001</v>
      </c>
      <c r="BD736">
        <v>95.75</v>
      </c>
      <c r="BE736">
        <v>0</v>
      </c>
      <c r="BF736">
        <v>0</v>
      </c>
      <c r="BG736">
        <v>0</v>
      </c>
      <c r="BH736">
        <v>0</v>
      </c>
      <c r="BI736">
        <v>0</v>
      </c>
      <c r="BJ736">
        <v>0</v>
      </c>
      <c r="BK736">
        <v>0</v>
      </c>
      <c r="BL736">
        <v>500.56</v>
      </c>
      <c r="BM736">
        <v>29.5</v>
      </c>
      <c r="BN736">
        <v>0</v>
      </c>
      <c r="BO736">
        <v>6584.3</v>
      </c>
      <c r="BP736">
        <v>0</v>
      </c>
      <c r="BQ736">
        <v>676.1</v>
      </c>
      <c r="BR736">
        <v>1562.5</v>
      </c>
      <c r="BS736">
        <v>399.84</v>
      </c>
      <c r="BT736">
        <v>615.05000000000007</v>
      </c>
      <c r="BU736">
        <v>0</v>
      </c>
      <c r="BV736">
        <v>112</v>
      </c>
      <c r="BW736">
        <v>0</v>
      </c>
      <c r="BX736">
        <v>0</v>
      </c>
      <c r="BY736">
        <v>0</v>
      </c>
      <c r="BZ736">
        <v>0</v>
      </c>
      <c r="CA736">
        <v>0</v>
      </c>
      <c r="CB736">
        <v>0</v>
      </c>
      <c r="CC736">
        <v>0</v>
      </c>
      <c r="CD736">
        <v>0</v>
      </c>
      <c r="CE736">
        <v>0</v>
      </c>
      <c r="CF736">
        <v>0</v>
      </c>
      <c r="CG736">
        <v>0</v>
      </c>
      <c r="CH736">
        <v>0</v>
      </c>
      <c r="CI736">
        <v>0</v>
      </c>
      <c r="CJ736">
        <v>0</v>
      </c>
      <c r="CK736">
        <v>0</v>
      </c>
      <c r="CL736">
        <v>0</v>
      </c>
      <c r="CM736">
        <v>0</v>
      </c>
      <c r="CN736">
        <v>0</v>
      </c>
      <c r="CO736">
        <v>0</v>
      </c>
      <c r="CP736">
        <v>0</v>
      </c>
      <c r="CQ736">
        <v>252.89</v>
      </c>
      <c r="CR736">
        <v>0</v>
      </c>
      <c r="CS736">
        <v>0</v>
      </c>
      <c r="CT736">
        <v>0</v>
      </c>
      <c r="CU736">
        <v>37</v>
      </c>
      <c r="CV736">
        <v>95.600000000000009</v>
      </c>
      <c r="CW736" t="s">
        <v>1693</v>
      </c>
      <c r="CX736">
        <v>12995.26</v>
      </c>
      <c r="CY736">
        <v>0.02</v>
      </c>
      <c r="CZ736">
        <v>0.04</v>
      </c>
      <c r="DA736">
        <v>0</v>
      </c>
      <c r="DB736">
        <v>0.01</v>
      </c>
      <c r="DC736">
        <v>0</v>
      </c>
      <c r="DD736">
        <v>0.04</v>
      </c>
      <c r="DE736">
        <v>0.32</v>
      </c>
      <c r="DF736">
        <v>0</v>
      </c>
      <c r="DG736">
        <v>0.44</v>
      </c>
      <c r="DH736">
        <v>0</v>
      </c>
      <c r="DI736">
        <v>0.04</v>
      </c>
      <c r="DJ736">
        <v>0.05</v>
      </c>
      <c r="DK736">
        <v>0.01</v>
      </c>
      <c r="DL736">
        <v>0.01</v>
      </c>
      <c r="DM736">
        <v>0</v>
      </c>
      <c r="DN736">
        <v>0</v>
      </c>
      <c r="DO736">
        <v>0</v>
      </c>
      <c r="DP736">
        <v>0</v>
      </c>
      <c r="DQ736">
        <v>0</v>
      </c>
      <c r="DR736">
        <v>0</v>
      </c>
      <c r="DS736">
        <v>0</v>
      </c>
      <c r="DT736">
        <v>0.01</v>
      </c>
      <c r="DU736">
        <v>0.01</v>
      </c>
      <c r="DV736">
        <v>0</v>
      </c>
      <c r="DW736">
        <v>0</v>
      </c>
      <c r="DX736">
        <v>0</v>
      </c>
      <c r="DY736" s="5" t="s">
        <v>1693</v>
      </c>
      <c r="DZ736" s="5" t="s">
        <v>3032</v>
      </c>
      <c r="EA736" s="5" t="s">
        <v>2959</v>
      </c>
      <c r="EB736" s="5" t="s">
        <v>2959</v>
      </c>
      <c r="EC736" s="5">
        <v>12995.2576838</v>
      </c>
      <c r="ED736" s="8">
        <v>25.319170428300001</v>
      </c>
      <c r="EE736" s="7">
        <v>0</v>
      </c>
    </row>
    <row r="737" spans="1:135">
      <c r="A737">
        <v>1</v>
      </c>
      <c r="B737" t="s">
        <v>2239</v>
      </c>
      <c r="C737" t="s">
        <v>1695</v>
      </c>
      <c r="D737" t="s">
        <v>1696</v>
      </c>
      <c r="E737" t="s">
        <v>1697</v>
      </c>
      <c r="F737" t="s">
        <v>1698</v>
      </c>
      <c r="G737">
        <v>4942.8390765300001</v>
      </c>
      <c r="H737">
        <v>4420.25</v>
      </c>
      <c r="I737">
        <v>327</v>
      </c>
      <c r="J737">
        <v>123.75</v>
      </c>
      <c r="K737">
        <v>42.8125</v>
      </c>
      <c r="L737">
        <v>25.875</v>
      </c>
      <c r="M737">
        <v>3</v>
      </c>
      <c r="N737">
        <v>170.56536865234375</v>
      </c>
      <c r="O737">
        <v>261.89352416992188</v>
      </c>
      <c r="P737">
        <v>229.27013642866649</v>
      </c>
      <c r="Q737">
        <v>90.0625</v>
      </c>
      <c r="R737">
        <v>0</v>
      </c>
      <c r="S737">
        <v>552.25</v>
      </c>
      <c r="T737">
        <v>1447.6875</v>
      </c>
      <c r="U737">
        <v>2639.3125</v>
      </c>
      <c r="V737">
        <v>213.375</v>
      </c>
      <c r="W737">
        <v>642.7760395588831</v>
      </c>
      <c r="X737">
        <v>16.12755842776204</v>
      </c>
      <c r="Y737">
        <v>101</v>
      </c>
      <c r="Z737">
        <v>2492631.6806999999</v>
      </c>
      <c r="AA737">
        <v>4340.55</v>
      </c>
      <c r="AB737">
        <v>1299.8399999999999</v>
      </c>
      <c r="AC737">
        <v>1001.28</v>
      </c>
      <c r="AD737">
        <v>298.56</v>
      </c>
      <c r="AE737">
        <v>0.39</v>
      </c>
      <c r="AF737">
        <v>1266.48</v>
      </c>
      <c r="AG737">
        <v>1773.84</v>
      </c>
      <c r="AH737">
        <v>295.90000000000003</v>
      </c>
      <c r="AI737">
        <v>606.70000000000005</v>
      </c>
      <c r="AJ737">
        <v>0.5</v>
      </c>
      <c r="AK737">
        <v>0.8</v>
      </c>
      <c r="AL737">
        <v>210.5</v>
      </c>
      <c r="AM737">
        <v>0</v>
      </c>
      <c r="AN737">
        <v>0</v>
      </c>
      <c r="AO737">
        <v>0</v>
      </c>
      <c r="AP737">
        <v>0</v>
      </c>
      <c r="AQ737">
        <v>473.88</v>
      </c>
      <c r="AR737">
        <v>0</v>
      </c>
      <c r="AS737">
        <v>61.42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12.48</v>
      </c>
      <c r="BH737">
        <v>0</v>
      </c>
      <c r="BI737">
        <v>0</v>
      </c>
      <c r="BJ737">
        <v>0</v>
      </c>
      <c r="BK737">
        <v>68.05</v>
      </c>
      <c r="BL737">
        <v>564.37</v>
      </c>
      <c r="BM737">
        <v>0</v>
      </c>
      <c r="BN737">
        <v>0</v>
      </c>
      <c r="BO737">
        <v>300.10000000000002</v>
      </c>
      <c r="BP737">
        <v>0</v>
      </c>
      <c r="BQ737">
        <v>82.83</v>
      </c>
      <c r="BR737">
        <v>0</v>
      </c>
      <c r="BS737">
        <v>0</v>
      </c>
      <c r="BT737">
        <v>0</v>
      </c>
      <c r="BU737">
        <v>0</v>
      </c>
      <c r="BV737">
        <v>0</v>
      </c>
      <c r="BW737">
        <v>0</v>
      </c>
      <c r="BX737">
        <v>0</v>
      </c>
      <c r="BY737">
        <v>0</v>
      </c>
      <c r="BZ737">
        <v>0</v>
      </c>
      <c r="CA737">
        <v>0</v>
      </c>
      <c r="CB737">
        <v>0</v>
      </c>
      <c r="CC737">
        <v>0</v>
      </c>
      <c r="CD737">
        <v>0</v>
      </c>
      <c r="CE737">
        <v>30.5</v>
      </c>
      <c r="CF737">
        <v>0</v>
      </c>
      <c r="CG737">
        <v>11.95</v>
      </c>
      <c r="CH737">
        <v>0</v>
      </c>
      <c r="CI737">
        <v>0</v>
      </c>
      <c r="CJ737">
        <v>0</v>
      </c>
      <c r="CK737">
        <v>330</v>
      </c>
      <c r="CL737">
        <v>0</v>
      </c>
      <c r="CM737">
        <v>0</v>
      </c>
      <c r="CN737">
        <v>10</v>
      </c>
      <c r="CO737">
        <v>645.45000000000005</v>
      </c>
      <c r="CP737">
        <v>0</v>
      </c>
      <c r="CQ737">
        <v>663.7</v>
      </c>
      <c r="CR737">
        <v>0</v>
      </c>
      <c r="CS737">
        <v>847.76</v>
      </c>
      <c r="CT737">
        <v>27.56</v>
      </c>
      <c r="CU737">
        <v>762</v>
      </c>
      <c r="CV737">
        <v>101</v>
      </c>
      <c r="CW737" t="s">
        <v>1697</v>
      </c>
      <c r="CX737">
        <v>4942.84</v>
      </c>
      <c r="CY737">
        <v>0.02</v>
      </c>
      <c r="CZ737">
        <v>0.3</v>
      </c>
      <c r="DA737">
        <v>0</v>
      </c>
      <c r="DB737">
        <v>0</v>
      </c>
      <c r="DC737">
        <v>0.02</v>
      </c>
      <c r="DD737">
        <v>0.28000000000000003</v>
      </c>
      <c r="DE737">
        <v>7.0000000000000007E-2</v>
      </c>
      <c r="DF737">
        <v>0.01</v>
      </c>
      <c r="DG737">
        <v>0.25</v>
      </c>
      <c r="DH737">
        <v>0</v>
      </c>
      <c r="DI737">
        <v>0</v>
      </c>
      <c r="DJ737">
        <v>0.01</v>
      </c>
      <c r="DK737">
        <v>0.01</v>
      </c>
      <c r="DL737">
        <v>0</v>
      </c>
      <c r="DM737">
        <v>0</v>
      </c>
      <c r="DN737">
        <v>0</v>
      </c>
      <c r="DO737">
        <v>0</v>
      </c>
      <c r="DP737">
        <v>0</v>
      </c>
      <c r="DQ737">
        <v>0</v>
      </c>
      <c r="DR737">
        <v>0</v>
      </c>
      <c r="DS737">
        <v>0</v>
      </c>
      <c r="DT737">
        <v>0.01</v>
      </c>
      <c r="DU737">
        <v>0.01</v>
      </c>
      <c r="DV737">
        <v>0</v>
      </c>
      <c r="DW737">
        <v>0</v>
      </c>
      <c r="DX737">
        <v>0.01</v>
      </c>
      <c r="DY737" s="5" t="s">
        <v>1697</v>
      </c>
      <c r="DZ737" s="5" t="s">
        <v>3033</v>
      </c>
      <c r="EA737" s="5" t="s">
        <v>3034</v>
      </c>
      <c r="EB737" s="5" t="s">
        <v>2959</v>
      </c>
      <c r="EC737" s="5">
        <v>4942.8390765300001</v>
      </c>
      <c r="ED737" s="8">
        <v>13.6883124298</v>
      </c>
      <c r="EE737" s="7">
        <v>0</v>
      </c>
    </row>
    <row r="738" spans="1:135">
      <c r="A738">
        <v>1</v>
      </c>
      <c r="B738" t="s">
        <v>2239</v>
      </c>
      <c r="C738" t="s">
        <v>1695</v>
      </c>
      <c r="D738" t="s">
        <v>1696</v>
      </c>
      <c r="E738" t="s">
        <v>1699</v>
      </c>
      <c r="F738" t="s">
        <v>1700</v>
      </c>
      <c r="G738">
        <v>10100.541676700001</v>
      </c>
      <c r="H738">
        <v>7182.375</v>
      </c>
      <c r="I738">
        <v>1431.0625</v>
      </c>
      <c r="J738">
        <v>830.75</v>
      </c>
      <c r="K738">
        <v>359.4375</v>
      </c>
      <c r="L738">
        <v>237.5625</v>
      </c>
      <c r="M738">
        <v>60.25</v>
      </c>
      <c r="N738">
        <v>136.41555786132813</v>
      </c>
      <c r="O738">
        <v>255.72975158691406</v>
      </c>
      <c r="P738">
        <v>210.92404332185762</v>
      </c>
      <c r="Q738">
        <v>61.4375</v>
      </c>
      <c r="R738">
        <v>413.875</v>
      </c>
      <c r="S738">
        <v>70.875</v>
      </c>
      <c r="T738">
        <v>2212.0625</v>
      </c>
      <c r="U738">
        <v>6803.3125</v>
      </c>
      <c r="V738">
        <v>539.875</v>
      </c>
      <c r="W738">
        <v>646.02383309409493</v>
      </c>
      <c r="X738">
        <v>16.186104848289858</v>
      </c>
      <c r="Y738">
        <v>137</v>
      </c>
      <c r="Z738">
        <v>4299879.9435999999</v>
      </c>
      <c r="AA738">
        <v>7528.58</v>
      </c>
      <c r="AB738">
        <v>2309</v>
      </c>
      <c r="AC738">
        <v>1543.72</v>
      </c>
      <c r="AD738">
        <v>765.28</v>
      </c>
      <c r="AE738">
        <v>0.9</v>
      </c>
      <c r="AF738">
        <v>2403.0700000000002</v>
      </c>
      <c r="AG738">
        <v>2815.61</v>
      </c>
      <c r="AH738">
        <v>1079.4000000000001</v>
      </c>
      <c r="AI738">
        <v>480.8</v>
      </c>
      <c r="AJ738">
        <v>0</v>
      </c>
      <c r="AK738">
        <v>4</v>
      </c>
      <c r="AL738">
        <v>2.37</v>
      </c>
      <c r="AM738">
        <v>0</v>
      </c>
      <c r="AN738">
        <v>0</v>
      </c>
      <c r="AO738">
        <v>0</v>
      </c>
      <c r="AP738">
        <v>0</v>
      </c>
      <c r="AQ738">
        <v>292.82</v>
      </c>
      <c r="AR738">
        <v>0</v>
      </c>
      <c r="AS738">
        <v>142.69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0</v>
      </c>
      <c r="BA738">
        <v>0</v>
      </c>
      <c r="BB738">
        <v>0</v>
      </c>
      <c r="BC738">
        <v>44.17</v>
      </c>
      <c r="BD738">
        <v>0</v>
      </c>
      <c r="BE738">
        <v>0</v>
      </c>
      <c r="BF738">
        <v>0</v>
      </c>
      <c r="BG738">
        <v>0</v>
      </c>
      <c r="BH738">
        <v>0</v>
      </c>
      <c r="BI738">
        <v>0</v>
      </c>
      <c r="BJ738">
        <v>0</v>
      </c>
      <c r="BK738">
        <v>0</v>
      </c>
      <c r="BL738">
        <v>1121.6000000000001</v>
      </c>
      <c r="BM738">
        <v>0</v>
      </c>
      <c r="BN738">
        <v>215</v>
      </c>
      <c r="BO738">
        <v>310.10000000000002</v>
      </c>
      <c r="BP738">
        <v>0</v>
      </c>
      <c r="BQ738">
        <v>475.3</v>
      </c>
      <c r="BR738">
        <v>0</v>
      </c>
      <c r="BS738">
        <v>0</v>
      </c>
      <c r="BT738">
        <v>1.3</v>
      </c>
      <c r="BU738">
        <v>0</v>
      </c>
      <c r="BV738">
        <v>0</v>
      </c>
      <c r="BW738">
        <v>0</v>
      </c>
      <c r="BX738">
        <v>0</v>
      </c>
      <c r="BY738">
        <v>0</v>
      </c>
      <c r="BZ738">
        <v>0</v>
      </c>
      <c r="CA738">
        <v>0</v>
      </c>
      <c r="CB738">
        <v>0</v>
      </c>
      <c r="CC738">
        <v>0</v>
      </c>
      <c r="CD738">
        <v>0</v>
      </c>
      <c r="CE738">
        <v>34.36</v>
      </c>
      <c r="CF738">
        <v>0</v>
      </c>
      <c r="CG738">
        <v>0</v>
      </c>
      <c r="CH738">
        <v>0</v>
      </c>
      <c r="CI738">
        <v>0</v>
      </c>
      <c r="CJ738">
        <v>0</v>
      </c>
      <c r="CK738">
        <v>0</v>
      </c>
      <c r="CL738">
        <v>0</v>
      </c>
      <c r="CM738">
        <v>0</v>
      </c>
      <c r="CN738">
        <v>0</v>
      </c>
      <c r="CO738">
        <v>0</v>
      </c>
      <c r="CP738">
        <v>784.46</v>
      </c>
      <c r="CQ738">
        <v>3464.8</v>
      </c>
      <c r="CR738">
        <v>0</v>
      </c>
      <c r="CS738">
        <v>490.5</v>
      </c>
      <c r="CT738">
        <v>149.11000000000001</v>
      </c>
      <c r="CU738">
        <v>1532</v>
      </c>
      <c r="CV738">
        <v>150.70000000000002</v>
      </c>
      <c r="CW738" t="s">
        <v>1699</v>
      </c>
      <c r="CX738">
        <v>10100.540000000001</v>
      </c>
      <c r="CY738">
        <v>0.01</v>
      </c>
      <c r="CZ738">
        <v>0.17</v>
      </c>
      <c r="DA738">
        <v>0</v>
      </c>
      <c r="DB738">
        <v>0.01</v>
      </c>
      <c r="DC738">
        <v>0</v>
      </c>
      <c r="DD738">
        <v>0.22</v>
      </c>
      <c r="DE738">
        <v>0.04</v>
      </c>
      <c r="DF738">
        <v>0</v>
      </c>
      <c r="DG738">
        <v>0.35</v>
      </c>
      <c r="DH738">
        <v>0</v>
      </c>
      <c r="DI738">
        <v>0</v>
      </c>
      <c r="DJ738">
        <v>0.14000000000000001</v>
      </c>
      <c r="DK738">
        <v>0.03</v>
      </c>
      <c r="DL738">
        <v>0</v>
      </c>
      <c r="DM738">
        <v>0</v>
      </c>
      <c r="DN738">
        <v>0</v>
      </c>
      <c r="DO738">
        <v>0</v>
      </c>
      <c r="DP738">
        <v>0</v>
      </c>
      <c r="DQ738">
        <v>0</v>
      </c>
      <c r="DR738">
        <v>0</v>
      </c>
      <c r="DS738">
        <v>0</v>
      </c>
      <c r="DT738">
        <v>0.01</v>
      </c>
      <c r="DU738">
        <v>0</v>
      </c>
      <c r="DV738">
        <v>0</v>
      </c>
      <c r="DW738">
        <v>0</v>
      </c>
      <c r="DX738">
        <v>0.01</v>
      </c>
      <c r="DY738" s="5" t="s">
        <v>1699</v>
      </c>
      <c r="DZ738" s="5" t="s">
        <v>3035</v>
      </c>
      <c r="EA738" s="5" t="s">
        <v>3034</v>
      </c>
      <c r="EB738" s="5" t="s">
        <v>2959</v>
      </c>
      <c r="EC738" s="5">
        <v>10100.541676700001</v>
      </c>
      <c r="ED738" s="8">
        <v>82.166162201600002</v>
      </c>
      <c r="EE738" s="7">
        <v>0.01</v>
      </c>
    </row>
    <row r="739" spans="1:135">
      <c r="A739">
        <v>1</v>
      </c>
      <c r="B739" t="s">
        <v>2239</v>
      </c>
      <c r="C739" t="s">
        <v>1695</v>
      </c>
      <c r="D739" t="s">
        <v>1696</v>
      </c>
      <c r="E739" t="s">
        <v>1701</v>
      </c>
      <c r="F739" t="s">
        <v>1317</v>
      </c>
      <c r="G739">
        <v>3965.4196210800001</v>
      </c>
      <c r="H739">
        <v>1965.0625</v>
      </c>
      <c r="I739">
        <v>1063.1875</v>
      </c>
      <c r="J739">
        <v>635.25</v>
      </c>
      <c r="K739">
        <v>204.8125</v>
      </c>
      <c r="L739">
        <v>86.25</v>
      </c>
      <c r="M739">
        <v>11.5</v>
      </c>
      <c r="N739">
        <v>199.68185424804688</v>
      </c>
      <c r="O739">
        <v>287.81210327148438</v>
      </c>
      <c r="P739">
        <v>245.87809183314386</v>
      </c>
      <c r="Q739">
        <v>44.75</v>
      </c>
      <c r="R739">
        <v>209.5625</v>
      </c>
      <c r="S739">
        <v>8.0625</v>
      </c>
      <c r="T739">
        <v>1702.25</v>
      </c>
      <c r="U739">
        <v>1758.5</v>
      </c>
      <c r="V739">
        <v>242.9375</v>
      </c>
      <c r="W739">
        <v>623.86892867273934</v>
      </c>
      <c r="X739">
        <v>16.070103224383018</v>
      </c>
      <c r="Y739">
        <v>39</v>
      </c>
      <c r="Z739">
        <v>1281581.1117</v>
      </c>
      <c r="AA739">
        <v>1967.31</v>
      </c>
      <c r="AB739">
        <v>899.84</v>
      </c>
      <c r="AC739">
        <v>730.04</v>
      </c>
      <c r="AD739">
        <v>169.8</v>
      </c>
      <c r="AE739">
        <v>0.03</v>
      </c>
      <c r="AF739">
        <v>273.55</v>
      </c>
      <c r="AG739">
        <v>793.89</v>
      </c>
      <c r="AH739">
        <v>505.2</v>
      </c>
      <c r="AI739">
        <v>270</v>
      </c>
      <c r="AJ739">
        <v>0.4</v>
      </c>
      <c r="AK739">
        <v>6.4</v>
      </c>
      <c r="AL739">
        <v>1.96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304.49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0</v>
      </c>
      <c r="BI739">
        <v>0</v>
      </c>
      <c r="BJ739">
        <v>0</v>
      </c>
      <c r="BK739">
        <v>0</v>
      </c>
      <c r="BL739">
        <v>134.74</v>
      </c>
      <c r="BM739">
        <v>0</v>
      </c>
      <c r="BN739">
        <v>93.43</v>
      </c>
      <c r="BO739">
        <v>600</v>
      </c>
      <c r="BP739">
        <v>0</v>
      </c>
      <c r="BQ739">
        <v>367.38</v>
      </c>
      <c r="BR739">
        <v>0</v>
      </c>
      <c r="BS739">
        <v>0</v>
      </c>
      <c r="BT739">
        <v>0</v>
      </c>
      <c r="BU739">
        <v>138.6</v>
      </c>
      <c r="BV739">
        <v>0</v>
      </c>
      <c r="BW739">
        <v>0</v>
      </c>
      <c r="BX739">
        <v>0</v>
      </c>
      <c r="BY739">
        <v>0</v>
      </c>
      <c r="BZ739">
        <v>0</v>
      </c>
      <c r="CA739">
        <v>0</v>
      </c>
      <c r="CB739">
        <v>0</v>
      </c>
      <c r="CC739">
        <v>0</v>
      </c>
      <c r="CD739">
        <v>0</v>
      </c>
      <c r="CE739">
        <v>151.94</v>
      </c>
      <c r="CF739">
        <v>0</v>
      </c>
      <c r="CG739">
        <v>0</v>
      </c>
      <c r="CH739">
        <v>0</v>
      </c>
      <c r="CI739">
        <v>0</v>
      </c>
      <c r="CJ739">
        <v>0</v>
      </c>
      <c r="CK739">
        <v>0</v>
      </c>
      <c r="CL739">
        <v>0</v>
      </c>
      <c r="CM739">
        <v>0</v>
      </c>
      <c r="CN739">
        <v>0</v>
      </c>
      <c r="CO739">
        <v>0</v>
      </c>
      <c r="CP739">
        <v>0</v>
      </c>
      <c r="CQ739">
        <v>29.77</v>
      </c>
      <c r="CR739">
        <v>0</v>
      </c>
      <c r="CS739">
        <v>145</v>
      </c>
      <c r="CT739">
        <v>0</v>
      </c>
      <c r="CU739">
        <v>143</v>
      </c>
      <c r="CV739">
        <v>31.200000000000003</v>
      </c>
      <c r="CW739" t="s">
        <v>1701</v>
      </c>
      <c r="CX739">
        <v>3965.42</v>
      </c>
      <c r="CY739">
        <v>0.01</v>
      </c>
      <c r="CZ739">
        <v>0.37</v>
      </c>
      <c r="DA739">
        <v>0</v>
      </c>
      <c r="DB739">
        <v>0</v>
      </c>
      <c r="DC739">
        <v>0</v>
      </c>
      <c r="DD739">
        <v>0.08</v>
      </c>
      <c r="DE739">
        <v>0.2</v>
      </c>
      <c r="DF739">
        <v>0.01</v>
      </c>
      <c r="DG739">
        <v>0.27</v>
      </c>
      <c r="DH739">
        <v>0</v>
      </c>
      <c r="DI739">
        <v>0</v>
      </c>
      <c r="DJ739">
        <v>0</v>
      </c>
      <c r="DK739">
        <v>0.03</v>
      </c>
      <c r="DL739">
        <v>0</v>
      </c>
      <c r="DM739">
        <v>0</v>
      </c>
      <c r="DN739">
        <v>0</v>
      </c>
      <c r="DO739">
        <v>0</v>
      </c>
      <c r="DP739">
        <v>0.01</v>
      </c>
      <c r="DQ739">
        <v>0</v>
      </c>
      <c r="DR739">
        <v>0.01</v>
      </c>
      <c r="DS739">
        <v>0</v>
      </c>
      <c r="DT739">
        <v>0</v>
      </c>
      <c r="DU739">
        <v>0</v>
      </c>
      <c r="DV739">
        <v>0</v>
      </c>
      <c r="DW739">
        <v>0</v>
      </c>
      <c r="DX739">
        <v>0.02</v>
      </c>
      <c r="DY739" s="5" t="s">
        <v>1701</v>
      </c>
      <c r="DZ739" s="5" t="s">
        <v>2861</v>
      </c>
      <c r="EA739" s="5" t="s">
        <v>3034</v>
      </c>
      <c r="EB739" s="5" t="s">
        <v>2959</v>
      </c>
      <c r="EC739" s="5">
        <v>3965.4196210800001</v>
      </c>
      <c r="ED739" s="8">
        <v>19.1136371196</v>
      </c>
      <c r="EE739" s="7">
        <v>0</v>
      </c>
    </row>
    <row r="740" spans="1:135">
      <c r="A740">
        <v>1</v>
      </c>
      <c r="B740" t="s">
        <v>2239</v>
      </c>
      <c r="C740" t="s">
        <v>1695</v>
      </c>
      <c r="D740" t="s">
        <v>1696</v>
      </c>
      <c r="E740" t="s">
        <v>1702</v>
      </c>
      <c r="F740" t="s">
        <v>1696</v>
      </c>
      <c r="G740">
        <v>8927.9087602</v>
      </c>
      <c r="H740">
        <v>4268.6875</v>
      </c>
      <c r="I740">
        <v>2050.375</v>
      </c>
      <c r="J740">
        <v>1370.8125</v>
      </c>
      <c r="K740">
        <v>569.625</v>
      </c>
      <c r="L740">
        <v>509.9375</v>
      </c>
      <c r="M740">
        <v>157.6875</v>
      </c>
      <c r="N740">
        <v>173.91114807128906</v>
      </c>
      <c r="O740">
        <v>453.09384155273438</v>
      </c>
      <c r="P740">
        <v>254.67712947651512</v>
      </c>
      <c r="Q740">
        <v>110.375</v>
      </c>
      <c r="R740">
        <v>598.25</v>
      </c>
      <c r="S740">
        <v>23.8125</v>
      </c>
      <c r="T740">
        <v>2831.875</v>
      </c>
      <c r="U740">
        <v>4761.125</v>
      </c>
      <c r="V740">
        <v>601.6875</v>
      </c>
      <c r="W740">
        <v>637.48054157361582</v>
      </c>
      <c r="X740">
        <v>16.043327079380859</v>
      </c>
      <c r="Y740">
        <v>178</v>
      </c>
      <c r="Z740">
        <v>4144515.0184999998</v>
      </c>
      <c r="AA740">
        <v>6813.87</v>
      </c>
      <c r="AB740">
        <v>2104.13</v>
      </c>
      <c r="AC740">
        <v>1299.27</v>
      </c>
      <c r="AD740">
        <v>804.86</v>
      </c>
      <c r="AE740">
        <v>2.74</v>
      </c>
      <c r="AF740">
        <v>1996.95</v>
      </c>
      <c r="AG740">
        <v>2710.05</v>
      </c>
      <c r="AH740">
        <v>1315.9</v>
      </c>
      <c r="AI740">
        <v>702.2</v>
      </c>
      <c r="AJ740">
        <v>3.9</v>
      </c>
      <c r="AK740">
        <v>21.6</v>
      </c>
      <c r="AL740">
        <v>205.8</v>
      </c>
      <c r="AM740">
        <v>0</v>
      </c>
      <c r="AN740">
        <v>0</v>
      </c>
      <c r="AO740">
        <v>0</v>
      </c>
      <c r="AP740">
        <v>0</v>
      </c>
      <c r="AQ740">
        <v>259</v>
      </c>
      <c r="AR740">
        <v>0</v>
      </c>
      <c r="AS740">
        <v>292.86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186.13</v>
      </c>
      <c r="BD740">
        <v>0</v>
      </c>
      <c r="BE740">
        <v>1.52</v>
      </c>
      <c r="BF740">
        <v>0</v>
      </c>
      <c r="BG740">
        <v>1.7</v>
      </c>
      <c r="BH740">
        <v>0</v>
      </c>
      <c r="BI740">
        <v>2</v>
      </c>
      <c r="BJ740">
        <v>0</v>
      </c>
      <c r="BK740">
        <v>2</v>
      </c>
      <c r="BL740">
        <v>847.52</v>
      </c>
      <c r="BM740">
        <v>97.12</v>
      </c>
      <c r="BN740">
        <v>88.83</v>
      </c>
      <c r="BO740">
        <v>1321.61</v>
      </c>
      <c r="BP740">
        <v>0</v>
      </c>
      <c r="BQ740">
        <v>907.73</v>
      </c>
      <c r="BR740">
        <v>233.37</v>
      </c>
      <c r="BS740">
        <v>2.31</v>
      </c>
      <c r="BT740">
        <v>2</v>
      </c>
      <c r="BU740">
        <v>0</v>
      </c>
      <c r="BV740">
        <v>0</v>
      </c>
      <c r="BW740">
        <v>0</v>
      </c>
      <c r="BX740">
        <v>0</v>
      </c>
      <c r="BY740">
        <v>0</v>
      </c>
      <c r="BZ740">
        <v>0</v>
      </c>
      <c r="CA740">
        <v>0</v>
      </c>
      <c r="CB740">
        <v>0</v>
      </c>
      <c r="CC740">
        <v>0</v>
      </c>
      <c r="CD740">
        <v>0</v>
      </c>
      <c r="CE740">
        <v>809.9</v>
      </c>
      <c r="CF740">
        <v>0</v>
      </c>
      <c r="CG740">
        <v>0</v>
      </c>
      <c r="CH740">
        <v>0</v>
      </c>
      <c r="CI740">
        <v>0</v>
      </c>
      <c r="CJ740">
        <v>0</v>
      </c>
      <c r="CK740">
        <v>0</v>
      </c>
      <c r="CL740">
        <v>0</v>
      </c>
      <c r="CM740">
        <v>0</v>
      </c>
      <c r="CN740">
        <v>3.7</v>
      </c>
      <c r="CO740">
        <v>7.73</v>
      </c>
      <c r="CP740">
        <v>0</v>
      </c>
      <c r="CQ740">
        <v>1077.71</v>
      </c>
      <c r="CR740">
        <v>0</v>
      </c>
      <c r="CS740">
        <v>403.3</v>
      </c>
      <c r="CT740">
        <v>60.03</v>
      </c>
      <c r="CU740">
        <v>832</v>
      </c>
      <c r="CV740">
        <v>160.20000000000002</v>
      </c>
      <c r="CW740" t="s">
        <v>1702</v>
      </c>
      <c r="CX740">
        <v>8927.91</v>
      </c>
      <c r="CY740">
        <v>0.02</v>
      </c>
      <c r="CZ740">
        <v>0.28000000000000003</v>
      </c>
      <c r="DA740">
        <v>0</v>
      </c>
      <c r="DB740">
        <v>0.02</v>
      </c>
      <c r="DC740">
        <v>0</v>
      </c>
      <c r="DD740">
        <v>0.24</v>
      </c>
      <c r="DE740">
        <v>0.09</v>
      </c>
      <c r="DF740">
        <v>0.01</v>
      </c>
      <c r="DG740">
        <v>0.24</v>
      </c>
      <c r="DH740">
        <v>0</v>
      </c>
      <c r="DI740">
        <v>0</v>
      </c>
      <c r="DJ740">
        <v>0.04</v>
      </c>
      <c r="DK740">
        <v>0.02</v>
      </c>
      <c r="DL740">
        <v>0</v>
      </c>
      <c r="DM740">
        <v>0</v>
      </c>
      <c r="DN740">
        <v>0</v>
      </c>
      <c r="DO740">
        <v>0</v>
      </c>
      <c r="DP740">
        <v>0</v>
      </c>
      <c r="DQ740">
        <v>0</v>
      </c>
      <c r="DR740">
        <v>0</v>
      </c>
      <c r="DS740">
        <v>0</v>
      </c>
      <c r="DT740">
        <v>0.01</v>
      </c>
      <c r="DU740">
        <v>0.02</v>
      </c>
      <c r="DV740">
        <v>0</v>
      </c>
      <c r="DW740">
        <v>0</v>
      </c>
      <c r="DX740">
        <v>0.01</v>
      </c>
      <c r="DY740" s="5" t="s">
        <v>1702</v>
      </c>
      <c r="DZ740" s="5" t="s">
        <v>3034</v>
      </c>
      <c r="EA740" s="5" t="s">
        <v>3034</v>
      </c>
      <c r="EB740" s="5" t="s">
        <v>2959</v>
      </c>
      <c r="EC740" s="5">
        <v>8927.9087602</v>
      </c>
      <c r="ED740" s="8">
        <v>99.619595605863381</v>
      </c>
      <c r="EE740" s="7">
        <v>0.01</v>
      </c>
    </row>
    <row r="741" spans="1:135">
      <c r="A741">
        <v>1</v>
      </c>
      <c r="B741" t="s">
        <v>2238</v>
      </c>
      <c r="C741" t="s">
        <v>1708</v>
      </c>
      <c r="D741" t="s">
        <v>1709</v>
      </c>
      <c r="E741" t="s">
        <v>1710</v>
      </c>
      <c r="F741" t="s">
        <v>1711</v>
      </c>
      <c r="G741">
        <v>3167.6348138200001</v>
      </c>
      <c r="H741">
        <v>438.625</v>
      </c>
      <c r="I741">
        <v>169.25</v>
      </c>
      <c r="J741">
        <v>304.1875</v>
      </c>
      <c r="K741">
        <v>353.75</v>
      </c>
      <c r="L741">
        <v>803.3125</v>
      </c>
      <c r="M741">
        <v>1098.6875</v>
      </c>
      <c r="N741">
        <v>95.508819580078125</v>
      </c>
      <c r="O741">
        <v>281.22244262695313</v>
      </c>
      <c r="P741">
        <v>186.4968719283728</v>
      </c>
      <c r="Q741">
        <v>295.6875</v>
      </c>
      <c r="R741">
        <v>1.125</v>
      </c>
      <c r="S741">
        <v>2361.5625</v>
      </c>
      <c r="T741">
        <v>0.875</v>
      </c>
      <c r="U741">
        <v>447.6875</v>
      </c>
      <c r="V741">
        <v>60.875</v>
      </c>
      <c r="W741">
        <v>785.06730598472745</v>
      </c>
      <c r="X741">
        <v>15.795948815091062</v>
      </c>
      <c r="Y741">
        <v>48</v>
      </c>
      <c r="Z741">
        <v>96770.635200000004</v>
      </c>
      <c r="AA741">
        <v>152.21</v>
      </c>
      <c r="AB741">
        <v>45.76</v>
      </c>
      <c r="AC741">
        <v>17.920000000000002</v>
      </c>
      <c r="AD741">
        <v>27.84</v>
      </c>
      <c r="AE741">
        <v>6.25</v>
      </c>
      <c r="AF741">
        <v>84.75</v>
      </c>
      <c r="AG741">
        <v>15.45</v>
      </c>
      <c r="AH741">
        <v>0</v>
      </c>
      <c r="AI741">
        <v>13.5</v>
      </c>
      <c r="AJ741">
        <v>2.6</v>
      </c>
      <c r="AK741">
        <v>0</v>
      </c>
      <c r="AL741">
        <v>1.9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6.63</v>
      </c>
      <c r="BE741">
        <v>0.41</v>
      </c>
      <c r="BF741">
        <v>0</v>
      </c>
      <c r="BG741">
        <v>18.64</v>
      </c>
      <c r="BH741">
        <v>11.29</v>
      </c>
      <c r="BI741">
        <v>1.75</v>
      </c>
      <c r="BJ741">
        <v>0</v>
      </c>
      <c r="BK741">
        <v>0</v>
      </c>
      <c r="BL741">
        <v>49.25</v>
      </c>
      <c r="BM741">
        <v>6.84</v>
      </c>
      <c r="BN741">
        <v>0</v>
      </c>
      <c r="BO741">
        <v>0</v>
      </c>
      <c r="BP741">
        <v>0</v>
      </c>
      <c r="BQ741">
        <v>13.53</v>
      </c>
      <c r="BR741">
        <v>0</v>
      </c>
      <c r="BS741">
        <v>0</v>
      </c>
      <c r="BT741">
        <v>0</v>
      </c>
      <c r="BU741">
        <v>0</v>
      </c>
      <c r="BV741">
        <v>0</v>
      </c>
      <c r="BW741">
        <v>0</v>
      </c>
      <c r="BX741">
        <v>0</v>
      </c>
      <c r="BY741">
        <v>0</v>
      </c>
      <c r="BZ741">
        <v>0</v>
      </c>
      <c r="CA741">
        <v>0</v>
      </c>
      <c r="CB741">
        <v>0</v>
      </c>
      <c r="CC741">
        <v>0</v>
      </c>
      <c r="CD741">
        <v>0</v>
      </c>
      <c r="CE741">
        <v>0</v>
      </c>
      <c r="CF741">
        <v>0</v>
      </c>
      <c r="CG741">
        <v>7.31</v>
      </c>
      <c r="CH741">
        <v>0</v>
      </c>
      <c r="CI741">
        <v>5.75</v>
      </c>
      <c r="CJ741">
        <v>0</v>
      </c>
      <c r="CK741">
        <v>0</v>
      </c>
      <c r="CL741">
        <v>0</v>
      </c>
      <c r="CM741">
        <v>0</v>
      </c>
      <c r="CN741">
        <v>0</v>
      </c>
      <c r="CO741">
        <v>0</v>
      </c>
      <c r="CP741">
        <v>0</v>
      </c>
      <c r="CQ741">
        <v>18.43</v>
      </c>
      <c r="CR741">
        <v>0</v>
      </c>
      <c r="CS741">
        <v>8.98</v>
      </c>
      <c r="CT741">
        <v>1.5</v>
      </c>
      <c r="CU741">
        <v>4</v>
      </c>
      <c r="CV741">
        <v>33.599999999999994</v>
      </c>
      <c r="CW741" t="s">
        <v>1710</v>
      </c>
      <c r="CX741">
        <v>3167.63</v>
      </c>
      <c r="CY741">
        <v>0.02</v>
      </c>
      <c r="CZ741">
        <v>0</v>
      </c>
      <c r="DA741">
        <v>0</v>
      </c>
      <c r="DB741">
        <v>0</v>
      </c>
      <c r="DC741">
        <v>0</v>
      </c>
      <c r="DD741">
        <v>0.02</v>
      </c>
      <c r="DE741">
        <v>0</v>
      </c>
      <c r="DF741">
        <v>0.06</v>
      </c>
      <c r="DG741">
        <v>0</v>
      </c>
      <c r="DH741">
        <v>0</v>
      </c>
      <c r="DI741">
        <v>0</v>
      </c>
      <c r="DJ741">
        <v>0</v>
      </c>
      <c r="DK741">
        <v>0</v>
      </c>
      <c r="DL741">
        <v>0</v>
      </c>
      <c r="DM741">
        <v>0</v>
      </c>
      <c r="DN741">
        <v>0.57999999999999996</v>
      </c>
      <c r="DO741">
        <v>0</v>
      </c>
      <c r="DP741">
        <v>0</v>
      </c>
      <c r="DQ741">
        <v>0.2</v>
      </c>
      <c r="DR741">
        <v>0</v>
      </c>
      <c r="DS741">
        <v>0</v>
      </c>
      <c r="DT741">
        <v>0</v>
      </c>
      <c r="DU741">
        <v>0.03</v>
      </c>
      <c r="DV741">
        <v>0</v>
      </c>
      <c r="DW741">
        <v>0</v>
      </c>
      <c r="DX741">
        <v>0.08</v>
      </c>
      <c r="DY741" s="5" t="s">
        <v>1710</v>
      </c>
      <c r="DZ741" s="5" t="s">
        <v>3040</v>
      </c>
      <c r="EA741" s="5" t="s">
        <v>3041</v>
      </c>
      <c r="EB741" s="5" t="s">
        <v>3042</v>
      </c>
      <c r="EC741" s="5">
        <v>3167.6348138200001</v>
      </c>
      <c r="ED741" s="8">
        <v>6103.4952832319996</v>
      </c>
      <c r="EE741" s="7">
        <v>1.93</v>
      </c>
    </row>
    <row r="742" spans="1:135">
      <c r="A742">
        <v>1</v>
      </c>
      <c r="B742" t="s">
        <v>2238</v>
      </c>
      <c r="C742" t="s">
        <v>1708</v>
      </c>
      <c r="D742" t="s">
        <v>1709</v>
      </c>
      <c r="E742" t="s">
        <v>1712</v>
      </c>
      <c r="F742" t="s">
        <v>1713</v>
      </c>
      <c r="G742">
        <v>2405.6071798200001</v>
      </c>
      <c r="H742">
        <v>808.6875</v>
      </c>
      <c r="I742">
        <v>408.6875</v>
      </c>
      <c r="J742">
        <v>415.875</v>
      </c>
      <c r="K742">
        <v>292.8125</v>
      </c>
      <c r="L742">
        <v>346.4375</v>
      </c>
      <c r="M742">
        <v>133.25</v>
      </c>
      <c r="N742">
        <v>21.11109733581543</v>
      </c>
      <c r="O742">
        <v>187.58949279785156</v>
      </c>
      <c r="P742">
        <v>82.83157213222556</v>
      </c>
      <c r="Q742">
        <v>174.0625</v>
      </c>
      <c r="R742">
        <v>0</v>
      </c>
      <c r="S742">
        <v>1103.75</v>
      </c>
      <c r="T742">
        <v>133.1875</v>
      </c>
      <c r="U742">
        <v>602.75</v>
      </c>
      <c r="V742">
        <v>392</v>
      </c>
      <c r="W742">
        <v>729.29696513017723</v>
      </c>
      <c r="X742">
        <v>16.191246946941746</v>
      </c>
      <c r="Y742">
        <v>69</v>
      </c>
      <c r="Z742">
        <v>447793.98580000002</v>
      </c>
      <c r="AA742">
        <v>889.51</v>
      </c>
      <c r="AB742">
        <v>298.2</v>
      </c>
      <c r="AC742">
        <v>111.68</v>
      </c>
      <c r="AD742">
        <v>186.52</v>
      </c>
      <c r="AE742">
        <v>5.51</v>
      </c>
      <c r="AF742">
        <v>526.71</v>
      </c>
      <c r="AG742">
        <v>59.09</v>
      </c>
      <c r="AH742">
        <v>11</v>
      </c>
      <c r="AI742">
        <v>9.4</v>
      </c>
      <c r="AJ742">
        <v>2.5</v>
      </c>
      <c r="AK742">
        <v>55.2</v>
      </c>
      <c r="AL742">
        <v>272.38</v>
      </c>
      <c r="AM742">
        <v>0</v>
      </c>
      <c r="AN742">
        <v>0</v>
      </c>
      <c r="AO742">
        <v>0</v>
      </c>
      <c r="AP742">
        <v>0</v>
      </c>
      <c r="AQ742">
        <v>7.68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2.02</v>
      </c>
      <c r="BE742">
        <v>0.98</v>
      </c>
      <c r="BF742">
        <v>0</v>
      </c>
      <c r="BG742">
        <v>0</v>
      </c>
      <c r="BH742">
        <v>3</v>
      </c>
      <c r="BI742">
        <v>0</v>
      </c>
      <c r="BJ742">
        <v>0</v>
      </c>
      <c r="BK742">
        <v>0</v>
      </c>
      <c r="BL742">
        <v>94.01</v>
      </c>
      <c r="BM742">
        <v>413.3</v>
      </c>
      <c r="BN742">
        <v>0</v>
      </c>
      <c r="BO742">
        <v>5</v>
      </c>
      <c r="BP742">
        <v>0</v>
      </c>
      <c r="BQ742">
        <v>4.07</v>
      </c>
      <c r="BR742">
        <v>0</v>
      </c>
      <c r="BS742">
        <v>1.1500000000000001</v>
      </c>
      <c r="BT742">
        <v>48</v>
      </c>
      <c r="BU742">
        <v>0</v>
      </c>
      <c r="BV742">
        <v>0</v>
      </c>
      <c r="BW742">
        <v>0</v>
      </c>
      <c r="BX742">
        <v>0</v>
      </c>
      <c r="BY742">
        <v>0.93</v>
      </c>
      <c r="BZ742">
        <v>0</v>
      </c>
      <c r="CA742">
        <v>0</v>
      </c>
      <c r="CB742">
        <v>0</v>
      </c>
      <c r="CC742">
        <v>0</v>
      </c>
      <c r="CD742">
        <v>0</v>
      </c>
      <c r="CE742">
        <v>0</v>
      </c>
      <c r="CF742">
        <v>0</v>
      </c>
      <c r="CG742">
        <v>2.0699999999999998</v>
      </c>
      <c r="CH742">
        <v>0</v>
      </c>
      <c r="CI742">
        <v>0</v>
      </c>
      <c r="CJ742">
        <v>0</v>
      </c>
      <c r="CK742">
        <v>0</v>
      </c>
      <c r="CL742">
        <v>0</v>
      </c>
      <c r="CM742">
        <v>0</v>
      </c>
      <c r="CN742">
        <v>0</v>
      </c>
      <c r="CO742">
        <v>24</v>
      </c>
      <c r="CP742">
        <v>0</v>
      </c>
      <c r="CQ742">
        <v>7.63</v>
      </c>
      <c r="CR742">
        <v>0</v>
      </c>
      <c r="CS742">
        <v>3.29</v>
      </c>
      <c r="CT742">
        <v>0</v>
      </c>
      <c r="CU742">
        <v>287</v>
      </c>
      <c r="CV742">
        <v>103.5</v>
      </c>
      <c r="CW742" t="s">
        <v>1712</v>
      </c>
      <c r="CX742">
        <v>2405.61</v>
      </c>
      <c r="CY742">
        <v>0.14000000000000001</v>
      </c>
      <c r="CZ742">
        <v>0.1</v>
      </c>
      <c r="DA742">
        <v>0</v>
      </c>
      <c r="DB742">
        <v>0.03</v>
      </c>
      <c r="DC742">
        <v>0</v>
      </c>
      <c r="DD742">
        <v>0.26</v>
      </c>
      <c r="DE742">
        <v>0</v>
      </c>
      <c r="DF742">
        <v>7.0000000000000007E-2</v>
      </c>
      <c r="DG742">
        <v>0</v>
      </c>
      <c r="DH742">
        <v>0</v>
      </c>
      <c r="DI742">
        <v>0</v>
      </c>
      <c r="DJ742">
        <v>0.01</v>
      </c>
      <c r="DK742">
        <v>0</v>
      </c>
      <c r="DL742">
        <v>0</v>
      </c>
      <c r="DM742">
        <v>0</v>
      </c>
      <c r="DN742">
        <v>0.09</v>
      </c>
      <c r="DO742">
        <v>0</v>
      </c>
      <c r="DP742">
        <v>0.03</v>
      </c>
      <c r="DQ742">
        <v>0.14000000000000001</v>
      </c>
      <c r="DR742">
        <v>0.04</v>
      </c>
      <c r="DS742">
        <v>0</v>
      </c>
      <c r="DT742">
        <v>0.02</v>
      </c>
      <c r="DU742">
        <v>0.03</v>
      </c>
      <c r="DV742">
        <v>0</v>
      </c>
      <c r="DW742">
        <v>0</v>
      </c>
      <c r="DX742">
        <v>0.03</v>
      </c>
      <c r="DY742" s="5" t="s">
        <v>1712</v>
      </c>
      <c r="DZ742" s="5" t="s">
        <v>3043</v>
      </c>
      <c r="EA742" s="5" t="s">
        <v>3041</v>
      </c>
      <c r="EB742" s="5" t="s">
        <v>3042</v>
      </c>
      <c r="EC742" s="5">
        <v>2405.6071798200001</v>
      </c>
      <c r="ED742" s="8">
        <v>148.39327340215999</v>
      </c>
      <c r="EE742" s="7">
        <v>0.06</v>
      </c>
    </row>
    <row r="743" spans="1:135">
      <c r="A743">
        <v>1</v>
      </c>
      <c r="B743" t="s">
        <v>2238</v>
      </c>
      <c r="C743" t="s">
        <v>1708</v>
      </c>
      <c r="D743" t="s">
        <v>1709</v>
      </c>
      <c r="E743" t="s">
        <v>1714</v>
      </c>
      <c r="F743" t="s">
        <v>1715</v>
      </c>
      <c r="G743">
        <v>5532.7099390100002</v>
      </c>
      <c r="H743">
        <v>1259.3125</v>
      </c>
      <c r="I743">
        <v>573.25</v>
      </c>
      <c r="J743">
        <v>719.375</v>
      </c>
      <c r="K743">
        <v>665.8125</v>
      </c>
      <c r="L743">
        <v>1335.1875</v>
      </c>
      <c r="M743">
        <v>979.0625</v>
      </c>
      <c r="N743">
        <v>29.441734313964844</v>
      </c>
      <c r="O743">
        <v>279.87704467773438</v>
      </c>
      <c r="P743">
        <v>162.96731860270901</v>
      </c>
      <c r="Q743">
        <v>105.625</v>
      </c>
      <c r="R743">
        <v>16.625</v>
      </c>
      <c r="S743">
        <v>3614.3125</v>
      </c>
      <c r="T743">
        <v>414.5</v>
      </c>
      <c r="U743">
        <v>577.5625</v>
      </c>
      <c r="V743">
        <v>803.375</v>
      </c>
      <c r="W743">
        <v>729.93351863150519</v>
      </c>
      <c r="X743">
        <v>15.979725894289652</v>
      </c>
      <c r="Y743">
        <v>138</v>
      </c>
      <c r="Z743">
        <v>688109.26820000005</v>
      </c>
      <c r="AA743">
        <v>731.34</v>
      </c>
      <c r="AB743">
        <v>387.76</v>
      </c>
      <c r="AC743">
        <v>262.83</v>
      </c>
      <c r="AD743">
        <v>124.93</v>
      </c>
      <c r="AE743">
        <v>6.57</v>
      </c>
      <c r="AF743">
        <v>281.16000000000003</v>
      </c>
      <c r="AG743">
        <v>55.85</v>
      </c>
      <c r="AH743">
        <v>0</v>
      </c>
      <c r="AI743">
        <v>85.3</v>
      </c>
      <c r="AJ743">
        <v>52.4</v>
      </c>
      <c r="AK743">
        <v>16</v>
      </c>
      <c r="AL743">
        <v>132.02000000000001</v>
      </c>
      <c r="AM743">
        <v>0</v>
      </c>
      <c r="AN743">
        <v>0</v>
      </c>
      <c r="AO743">
        <v>0</v>
      </c>
      <c r="AP743">
        <v>0</v>
      </c>
      <c r="AQ743">
        <v>5.64</v>
      </c>
      <c r="AR743">
        <v>0</v>
      </c>
      <c r="AS743">
        <v>17.21</v>
      </c>
      <c r="AT743">
        <v>0.7</v>
      </c>
      <c r="AU743">
        <v>0</v>
      </c>
      <c r="AV743">
        <v>0</v>
      </c>
      <c r="AW743">
        <v>11.66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37.35</v>
      </c>
      <c r="BH743">
        <v>11.41</v>
      </c>
      <c r="BI743">
        <v>0</v>
      </c>
      <c r="BJ743">
        <v>0</v>
      </c>
      <c r="BK743">
        <v>10.95</v>
      </c>
      <c r="BL743">
        <v>122.55</v>
      </c>
      <c r="BM743">
        <v>60.99</v>
      </c>
      <c r="BN743">
        <v>0</v>
      </c>
      <c r="BO743">
        <v>0</v>
      </c>
      <c r="BP743">
        <v>0</v>
      </c>
      <c r="BQ743">
        <v>40.25</v>
      </c>
      <c r="BR743">
        <v>0</v>
      </c>
      <c r="BS743">
        <v>12.3</v>
      </c>
      <c r="BT743">
        <v>24.92</v>
      </c>
      <c r="BU743">
        <v>0</v>
      </c>
      <c r="BV743">
        <v>0</v>
      </c>
      <c r="BW743">
        <v>0</v>
      </c>
      <c r="BX743">
        <v>0</v>
      </c>
      <c r="BY743">
        <v>0</v>
      </c>
      <c r="BZ743">
        <v>1.23</v>
      </c>
      <c r="CA743">
        <v>4.66</v>
      </c>
      <c r="CB743">
        <v>4.74</v>
      </c>
      <c r="CC743">
        <v>0</v>
      </c>
      <c r="CD743">
        <v>0</v>
      </c>
      <c r="CE743">
        <v>127.44</v>
      </c>
      <c r="CF743">
        <v>0</v>
      </c>
      <c r="CG743">
        <v>9.4600000000000009</v>
      </c>
      <c r="CH743">
        <v>0</v>
      </c>
      <c r="CI743">
        <v>13.55</v>
      </c>
      <c r="CJ743">
        <v>0</v>
      </c>
      <c r="CK743">
        <v>0</v>
      </c>
      <c r="CL743">
        <v>0</v>
      </c>
      <c r="CM743">
        <v>0</v>
      </c>
      <c r="CN743">
        <v>0</v>
      </c>
      <c r="CO743">
        <v>0</v>
      </c>
      <c r="CP743">
        <v>0</v>
      </c>
      <c r="CQ743">
        <v>8.86</v>
      </c>
      <c r="CR743">
        <v>1.77</v>
      </c>
      <c r="CS743">
        <v>66.010000000000005</v>
      </c>
      <c r="CT743">
        <v>5.67</v>
      </c>
      <c r="CU743">
        <v>171</v>
      </c>
      <c r="CV743">
        <v>151.80000000000001</v>
      </c>
      <c r="CW743" t="s">
        <v>1714</v>
      </c>
      <c r="CX743">
        <v>5532.71</v>
      </c>
      <c r="CY743">
        <v>0.02</v>
      </c>
      <c r="CZ743">
        <v>0.04</v>
      </c>
      <c r="DA743">
        <v>0</v>
      </c>
      <c r="DB743">
        <v>0</v>
      </c>
      <c r="DC743">
        <v>0</v>
      </c>
      <c r="DD743">
        <v>0.04</v>
      </c>
      <c r="DE743">
        <v>0.01</v>
      </c>
      <c r="DF743">
        <v>0.04</v>
      </c>
      <c r="DG743">
        <v>0.01</v>
      </c>
      <c r="DH743">
        <v>0</v>
      </c>
      <c r="DI743">
        <v>0</v>
      </c>
      <c r="DJ743">
        <v>0.13</v>
      </c>
      <c r="DK743">
        <v>0</v>
      </c>
      <c r="DL743">
        <v>0</v>
      </c>
      <c r="DM743">
        <v>0</v>
      </c>
      <c r="DN743">
        <v>0.46</v>
      </c>
      <c r="DO743">
        <v>0</v>
      </c>
      <c r="DP743">
        <v>0.03</v>
      </c>
      <c r="DQ743">
        <v>0.18</v>
      </c>
      <c r="DR743">
        <v>0</v>
      </c>
      <c r="DS743">
        <v>0</v>
      </c>
      <c r="DT743">
        <v>0.01</v>
      </c>
      <c r="DU743">
        <v>0.02</v>
      </c>
      <c r="DV743">
        <v>0</v>
      </c>
      <c r="DW743">
        <v>0</v>
      </c>
      <c r="DX743">
        <v>0.01</v>
      </c>
      <c r="DY743" s="5" t="s">
        <v>1714</v>
      </c>
      <c r="DZ743" s="5" t="s">
        <v>3044</v>
      </c>
      <c r="EA743" s="5" t="s">
        <v>3041</v>
      </c>
      <c r="EB743" s="5" t="s">
        <v>3042</v>
      </c>
      <c r="EC743" s="5">
        <v>5532.7099390100002</v>
      </c>
      <c r="ED743" s="8">
        <v>103.82020692985999</v>
      </c>
      <c r="EE743" s="7">
        <v>0.02</v>
      </c>
    </row>
    <row r="744" spans="1:135">
      <c r="A744">
        <v>1</v>
      </c>
      <c r="B744" t="s">
        <v>2238</v>
      </c>
      <c r="C744" t="s">
        <v>1708</v>
      </c>
      <c r="D744" t="s">
        <v>1709</v>
      </c>
      <c r="E744" t="s">
        <v>1716</v>
      </c>
      <c r="F744" t="s">
        <v>377</v>
      </c>
      <c r="G744">
        <v>18741.642834499999</v>
      </c>
      <c r="H744">
        <v>9041.125</v>
      </c>
      <c r="I744">
        <v>2453.875</v>
      </c>
      <c r="J744">
        <v>2137.125</v>
      </c>
      <c r="K744">
        <v>1577.9375</v>
      </c>
      <c r="L744">
        <v>2331.25</v>
      </c>
      <c r="M744">
        <v>1199.9375</v>
      </c>
      <c r="N744">
        <v>53.832668304443359</v>
      </c>
      <c r="O744">
        <v>220</v>
      </c>
      <c r="P744">
        <v>172.84840416135745</v>
      </c>
      <c r="Q744">
        <v>98.6875</v>
      </c>
      <c r="R744">
        <v>87.9375</v>
      </c>
      <c r="S744">
        <v>8123.625</v>
      </c>
      <c r="T744">
        <v>373.375</v>
      </c>
      <c r="U744">
        <v>9410</v>
      </c>
      <c r="V744">
        <v>647.625</v>
      </c>
      <c r="W744">
        <v>727.63203177366267</v>
      </c>
      <c r="X744">
        <v>16.069164173928122</v>
      </c>
      <c r="Y744">
        <v>88</v>
      </c>
      <c r="Z744">
        <v>3340871.1622000001</v>
      </c>
      <c r="AA744">
        <v>4448.57</v>
      </c>
      <c r="AB744">
        <v>871.02</v>
      </c>
      <c r="AC744">
        <v>718.33</v>
      </c>
      <c r="AD744">
        <v>152.69</v>
      </c>
      <c r="AE744">
        <v>3.83</v>
      </c>
      <c r="AF744">
        <v>721.05</v>
      </c>
      <c r="AG744">
        <v>2852.67</v>
      </c>
      <c r="AH744">
        <v>572</v>
      </c>
      <c r="AI744">
        <v>312.8</v>
      </c>
      <c r="AJ744">
        <v>42.3</v>
      </c>
      <c r="AK744">
        <v>14.4</v>
      </c>
      <c r="AL744">
        <v>49.55</v>
      </c>
      <c r="AM744">
        <v>0</v>
      </c>
      <c r="AN744">
        <v>0</v>
      </c>
      <c r="AO744">
        <v>0</v>
      </c>
      <c r="AP744">
        <v>0</v>
      </c>
      <c r="AQ744">
        <v>68.06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6.7</v>
      </c>
      <c r="AX744">
        <v>0</v>
      </c>
      <c r="AY744">
        <v>0</v>
      </c>
      <c r="AZ744">
        <v>0</v>
      </c>
      <c r="BA744">
        <v>0</v>
      </c>
      <c r="BB744">
        <v>0</v>
      </c>
      <c r="BC744">
        <v>68.900000000000006</v>
      </c>
      <c r="BD744">
        <v>0</v>
      </c>
      <c r="BE744">
        <v>0</v>
      </c>
      <c r="BF744">
        <v>0</v>
      </c>
      <c r="BG744">
        <v>0</v>
      </c>
      <c r="BH744">
        <v>25.68</v>
      </c>
      <c r="BI744">
        <v>17.100000000000001</v>
      </c>
      <c r="BJ744">
        <v>0</v>
      </c>
      <c r="BK744">
        <v>0</v>
      </c>
      <c r="BL744">
        <v>105.79</v>
      </c>
      <c r="BM744">
        <v>7.69</v>
      </c>
      <c r="BN744">
        <v>695.78</v>
      </c>
      <c r="BO744">
        <v>551.68000000000006</v>
      </c>
      <c r="BP744">
        <v>0</v>
      </c>
      <c r="BQ744">
        <v>1067.06</v>
      </c>
      <c r="BR744">
        <v>0</v>
      </c>
      <c r="BS744">
        <v>0</v>
      </c>
      <c r="BT744">
        <v>3.36</v>
      </c>
      <c r="BU744">
        <v>0</v>
      </c>
      <c r="BV744">
        <v>0</v>
      </c>
      <c r="BW744">
        <v>0</v>
      </c>
      <c r="BX744">
        <v>0</v>
      </c>
      <c r="BY744">
        <v>0</v>
      </c>
      <c r="BZ744">
        <v>0</v>
      </c>
      <c r="CA744">
        <v>1.1000000000000001</v>
      </c>
      <c r="CB744">
        <v>0</v>
      </c>
      <c r="CC744">
        <v>0</v>
      </c>
      <c r="CD744">
        <v>0</v>
      </c>
      <c r="CE744">
        <v>11.52</v>
      </c>
      <c r="CF744">
        <v>1.34</v>
      </c>
      <c r="CG744">
        <v>0</v>
      </c>
      <c r="CH744">
        <v>0</v>
      </c>
      <c r="CI744">
        <v>781.79</v>
      </c>
      <c r="CJ744">
        <v>0</v>
      </c>
      <c r="CK744">
        <v>0</v>
      </c>
      <c r="CL744">
        <v>0</v>
      </c>
      <c r="CM744">
        <v>0</v>
      </c>
      <c r="CN744">
        <v>0</v>
      </c>
      <c r="CO744">
        <v>12.75</v>
      </c>
      <c r="CP744">
        <v>0</v>
      </c>
      <c r="CQ744">
        <v>967.6</v>
      </c>
      <c r="CR744">
        <v>1.88</v>
      </c>
      <c r="CS744">
        <v>1.99</v>
      </c>
      <c r="CT744">
        <v>1.25</v>
      </c>
      <c r="CU744">
        <v>518</v>
      </c>
      <c r="CV744">
        <v>105.6</v>
      </c>
      <c r="CW744" t="s">
        <v>1716</v>
      </c>
      <c r="CX744">
        <v>18741.64</v>
      </c>
      <c r="CY744">
        <v>0.01</v>
      </c>
      <c r="CZ744">
        <v>0.05</v>
      </c>
      <c r="DA744">
        <v>0</v>
      </c>
      <c r="DB744">
        <v>0</v>
      </c>
      <c r="DC744">
        <v>0</v>
      </c>
      <c r="DD744">
        <v>0.02</v>
      </c>
      <c r="DE744">
        <v>0.01</v>
      </c>
      <c r="DF744">
        <v>0.01</v>
      </c>
      <c r="DG744">
        <v>0.04</v>
      </c>
      <c r="DH744">
        <v>0</v>
      </c>
      <c r="DI744">
        <v>0</v>
      </c>
      <c r="DJ744">
        <v>0.52</v>
      </c>
      <c r="DK744">
        <v>0</v>
      </c>
      <c r="DL744">
        <v>0</v>
      </c>
      <c r="DM744">
        <v>0</v>
      </c>
      <c r="DN744">
        <v>0.23</v>
      </c>
      <c r="DO744">
        <v>0</v>
      </c>
      <c r="DP744">
        <v>0.01</v>
      </c>
      <c r="DQ744">
        <v>0.06</v>
      </c>
      <c r="DR744">
        <v>0.01</v>
      </c>
      <c r="DS744">
        <v>0</v>
      </c>
      <c r="DT744">
        <v>0</v>
      </c>
      <c r="DU744">
        <v>0.01</v>
      </c>
      <c r="DV744">
        <v>0</v>
      </c>
      <c r="DW744">
        <v>0</v>
      </c>
      <c r="DX744">
        <v>0.01</v>
      </c>
      <c r="DY744" s="5" t="s">
        <v>1716</v>
      </c>
      <c r="DZ744" s="5" t="s">
        <v>2417</v>
      </c>
      <c r="EA744" s="5" t="s">
        <v>3041</v>
      </c>
      <c r="EB744" s="5" t="s">
        <v>3042</v>
      </c>
      <c r="EC744" s="5">
        <v>18741.642834499999</v>
      </c>
      <c r="ED744" s="8">
        <v>3212.6698339003997</v>
      </c>
      <c r="EE744" s="7">
        <v>0.17</v>
      </c>
    </row>
    <row r="745" spans="1:135">
      <c r="A745">
        <v>1</v>
      </c>
      <c r="B745" t="s">
        <v>2238</v>
      </c>
      <c r="C745" t="s">
        <v>1708</v>
      </c>
      <c r="D745" t="s">
        <v>1709</v>
      </c>
      <c r="E745" t="s">
        <v>1717</v>
      </c>
      <c r="F745" t="s">
        <v>1718</v>
      </c>
      <c r="G745">
        <v>1706.82849981</v>
      </c>
      <c r="H745">
        <v>189.9375</v>
      </c>
      <c r="I745">
        <v>129.1875</v>
      </c>
      <c r="J745">
        <v>200.5</v>
      </c>
      <c r="K745">
        <v>234.0625</v>
      </c>
      <c r="L745">
        <v>467.125</v>
      </c>
      <c r="M745">
        <v>485.375</v>
      </c>
      <c r="N745">
        <v>19.717168807983398</v>
      </c>
      <c r="O745">
        <v>282.7314453125</v>
      </c>
      <c r="P745">
        <v>146.55461824561672</v>
      </c>
      <c r="Q745">
        <v>77.6875</v>
      </c>
      <c r="R745">
        <v>26.375</v>
      </c>
      <c r="S745">
        <v>1339.5</v>
      </c>
      <c r="T745">
        <v>41.625</v>
      </c>
      <c r="U745">
        <v>182.1875</v>
      </c>
      <c r="V745">
        <v>38.8125</v>
      </c>
      <c r="W745">
        <v>768.88889295650904</v>
      </c>
      <c r="X745">
        <v>15.924121760140576</v>
      </c>
      <c r="Y745">
        <v>72</v>
      </c>
      <c r="Z745">
        <v>225926.32829999999</v>
      </c>
      <c r="AA745">
        <v>226.64</v>
      </c>
      <c r="AB745">
        <v>24.08</v>
      </c>
      <c r="AC745">
        <v>10</v>
      </c>
      <c r="AD745">
        <v>14.08</v>
      </c>
      <c r="AE745">
        <v>3.55</v>
      </c>
      <c r="AF745">
        <v>171.29</v>
      </c>
      <c r="AG745">
        <v>27.72</v>
      </c>
      <c r="AH745">
        <v>1.4</v>
      </c>
      <c r="AI745">
        <v>18.600000000000001</v>
      </c>
      <c r="AJ745">
        <v>6.7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85.13</v>
      </c>
      <c r="BE745">
        <v>0.96</v>
      </c>
      <c r="BF745">
        <v>0</v>
      </c>
      <c r="BG745">
        <v>4.74</v>
      </c>
      <c r="BH745">
        <v>12.17</v>
      </c>
      <c r="BI745">
        <v>0</v>
      </c>
      <c r="BJ745">
        <v>0</v>
      </c>
      <c r="BK745">
        <v>2.83</v>
      </c>
      <c r="BL745">
        <v>27.86</v>
      </c>
      <c r="BM745">
        <v>28.63</v>
      </c>
      <c r="BN745">
        <v>0</v>
      </c>
      <c r="BO745">
        <v>0</v>
      </c>
      <c r="BP745">
        <v>0</v>
      </c>
      <c r="BQ745">
        <v>25.7</v>
      </c>
      <c r="BR745">
        <v>0</v>
      </c>
      <c r="BS745">
        <v>3.25</v>
      </c>
      <c r="BT745">
        <v>1.2</v>
      </c>
      <c r="BU745">
        <v>0</v>
      </c>
      <c r="BV745">
        <v>0</v>
      </c>
      <c r="BW745">
        <v>0</v>
      </c>
      <c r="BX745">
        <v>0</v>
      </c>
      <c r="BY745">
        <v>1.17</v>
      </c>
      <c r="BZ745">
        <v>0</v>
      </c>
      <c r="CA745">
        <v>0</v>
      </c>
      <c r="CB745">
        <v>0</v>
      </c>
      <c r="CC745">
        <v>0</v>
      </c>
      <c r="CD745">
        <v>0</v>
      </c>
      <c r="CE745">
        <v>2.06</v>
      </c>
      <c r="CF745">
        <v>0</v>
      </c>
      <c r="CG745">
        <v>2.15</v>
      </c>
      <c r="CH745">
        <v>0</v>
      </c>
      <c r="CI745">
        <v>1</v>
      </c>
      <c r="CJ745">
        <v>0</v>
      </c>
      <c r="CK745">
        <v>1.97</v>
      </c>
      <c r="CL745">
        <v>0</v>
      </c>
      <c r="CM745">
        <v>0</v>
      </c>
      <c r="CN745">
        <v>0</v>
      </c>
      <c r="CO745">
        <v>0</v>
      </c>
      <c r="CP745">
        <v>1.68</v>
      </c>
      <c r="CQ745">
        <v>4.8600000000000003</v>
      </c>
      <c r="CR745">
        <v>0</v>
      </c>
      <c r="CS745">
        <v>19.28</v>
      </c>
      <c r="CT745">
        <v>0</v>
      </c>
      <c r="CU745">
        <v>15</v>
      </c>
      <c r="CV745">
        <v>72</v>
      </c>
      <c r="CW745" t="s">
        <v>1717</v>
      </c>
      <c r="CX745">
        <v>1706.83</v>
      </c>
      <c r="CY745">
        <v>0.03</v>
      </c>
      <c r="CZ745">
        <v>0.01</v>
      </c>
      <c r="DA745">
        <v>0</v>
      </c>
      <c r="DB745">
        <v>0</v>
      </c>
      <c r="DC745">
        <v>0</v>
      </c>
      <c r="DD745">
        <v>7.0000000000000007E-2</v>
      </c>
      <c r="DE745">
        <v>0</v>
      </c>
      <c r="DF745">
        <v>0.15</v>
      </c>
      <c r="DG745">
        <v>0</v>
      </c>
      <c r="DH745">
        <v>0</v>
      </c>
      <c r="DI745">
        <v>0</v>
      </c>
      <c r="DJ745">
        <v>0.01</v>
      </c>
      <c r="DK745">
        <v>0</v>
      </c>
      <c r="DL745">
        <v>0</v>
      </c>
      <c r="DM745">
        <v>0</v>
      </c>
      <c r="DN745">
        <v>0.36</v>
      </c>
      <c r="DO745">
        <v>0</v>
      </c>
      <c r="DP745">
        <v>0.01</v>
      </c>
      <c r="DQ745">
        <v>0.14000000000000001</v>
      </c>
      <c r="DR745">
        <v>0</v>
      </c>
      <c r="DS745">
        <v>0</v>
      </c>
      <c r="DT745">
        <v>0.01</v>
      </c>
      <c r="DU745">
        <v>0.16</v>
      </c>
      <c r="DV745">
        <v>0</v>
      </c>
      <c r="DW745">
        <v>0</v>
      </c>
      <c r="DX745">
        <v>0.03</v>
      </c>
      <c r="DY745" s="5" t="s">
        <v>1717</v>
      </c>
      <c r="DZ745" s="5" t="s">
        <v>3045</v>
      </c>
      <c r="EA745" s="5" t="s">
        <v>3041</v>
      </c>
      <c r="EB745" s="5" t="s">
        <v>3042</v>
      </c>
      <c r="EC745" s="5">
        <v>1706.82849981</v>
      </c>
      <c r="ED745" s="8">
        <v>2237.8007518981003</v>
      </c>
      <c r="EE745" s="7">
        <v>1.31</v>
      </c>
    </row>
    <row r="746" spans="1:135">
      <c r="A746">
        <v>1</v>
      </c>
      <c r="B746" t="s">
        <v>2238</v>
      </c>
      <c r="C746" t="s">
        <v>1708</v>
      </c>
      <c r="D746" t="s">
        <v>1709</v>
      </c>
      <c r="E746" t="s">
        <v>1719</v>
      </c>
      <c r="F746" t="s">
        <v>1720</v>
      </c>
      <c r="G746">
        <v>3502.14588486</v>
      </c>
      <c r="H746">
        <v>555.3125</v>
      </c>
      <c r="I746">
        <v>514.625</v>
      </c>
      <c r="J746">
        <v>716.6875</v>
      </c>
      <c r="K746">
        <v>518.8125</v>
      </c>
      <c r="L746">
        <v>652.5625</v>
      </c>
      <c r="M746">
        <v>543.8125</v>
      </c>
      <c r="N746">
        <v>25.275592803955078</v>
      </c>
      <c r="O746">
        <v>290.54031372070313</v>
      </c>
      <c r="P746">
        <v>142.38556895490677</v>
      </c>
      <c r="Q746">
        <v>105.4375</v>
      </c>
      <c r="R746">
        <v>383.1875</v>
      </c>
      <c r="S746">
        <v>241.625</v>
      </c>
      <c r="T746">
        <v>1451.8125</v>
      </c>
      <c r="U746">
        <v>1212.125</v>
      </c>
      <c r="V746">
        <v>107.625</v>
      </c>
      <c r="W746">
        <v>748.493584595892</v>
      </c>
      <c r="X746">
        <v>16.012363438442456</v>
      </c>
      <c r="Y746">
        <v>268</v>
      </c>
      <c r="Z746">
        <v>826143.18649999995</v>
      </c>
      <c r="AA746">
        <v>883.09</v>
      </c>
      <c r="AB746">
        <v>78.58</v>
      </c>
      <c r="AC746">
        <v>55.25</v>
      </c>
      <c r="AD746">
        <v>23.33</v>
      </c>
      <c r="AE746">
        <v>16.2</v>
      </c>
      <c r="AF746">
        <v>752.55</v>
      </c>
      <c r="AG746">
        <v>35.76</v>
      </c>
      <c r="AH746">
        <v>14.8</v>
      </c>
      <c r="AI746">
        <v>66.900000000000006</v>
      </c>
      <c r="AJ746">
        <v>18.900000000000002</v>
      </c>
      <c r="AK746">
        <v>76.8</v>
      </c>
      <c r="AL746">
        <v>2.1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0</v>
      </c>
      <c r="AV746">
        <v>0</v>
      </c>
      <c r="AW746">
        <v>1</v>
      </c>
      <c r="AX746">
        <v>0</v>
      </c>
      <c r="AY746">
        <v>0</v>
      </c>
      <c r="AZ746">
        <v>0</v>
      </c>
      <c r="BA746">
        <v>2.29</v>
      </c>
      <c r="BB746">
        <v>0</v>
      </c>
      <c r="BC746">
        <v>0</v>
      </c>
      <c r="BD746">
        <v>5.05</v>
      </c>
      <c r="BE746">
        <v>9.65</v>
      </c>
      <c r="BF746">
        <v>0</v>
      </c>
      <c r="BG746">
        <v>49.15</v>
      </c>
      <c r="BH746">
        <v>0</v>
      </c>
      <c r="BI746">
        <v>0</v>
      </c>
      <c r="BJ746">
        <v>0</v>
      </c>
      <c r="BK746">
        <v>2.5</v>
      </c>
      <c r="BL746">
        <v>462.46</v>
      </c>
      <c r="BM746">
        <v>89.77</v>
      </c>
      <c r="BN746">
        <v>4.0999999999999996</v>
      </c>
      <c r="BO746">
        <v>0</v>
      </c>
      <c r="BP746">
        <v>0</v>
      </c>
      <c r="BQ746">
        <v>83.47</v>
      </c>
      <c r="BR746">
        <v>0</v>
      </c>
      <c r="BS746">
        <v>2.69</v>
      </c>
      <c r="BT746">
        <v>9</v>
      </c>
      <c r="BU746">
        <v>0</v>
      </c>
      <c r="BV746">
        <v>0</v>
      </c>
      <c r="BW746">
        <v>0</v>
      </c>
      <c r="BX746">
        <v>0</v>
      </c>
      <c r="BY746">
        <v>0</v>
      </c>
      <c r="BZ746">
        <v>0</v>
      </c>
      <c r="CA746">
        <v>11.24</v>
      </c>
      <c r="CB746">
        <v>7</v>
      </c>
      <c r="CC746">
        <v>0</v>
      </c>
      <c r="CD746">
        <v>0</v>
      </c>
      <c r="CE746">
        <v>8.69</v>
      </c>
      <c r="CF746">
        <v>1.4</v>
      </c>
      <c r="CG746">
        <v>6.51</v>
      </c>
      <c r="CH746">
        <v>0</v>
      </c>
      <c r="CI746">
        <v>5.05</v>
      </c>
      <c r="CJ746">
        <v>0</v>
      </c>
      <c r="CK746">
        <v>1.86</v>
      </c>
      <c r="CL746">
        <v>0</v>
      </c>
      <c r="CM746">
        <v>0</v>
      </c>
      <c r="CN746">
        <v>0</v>
      </c>
      <c r="CO746">
        <v>0</v>
      </c>
      <c r="CP746">
        <v>0</v>
      </c>
      <c r="CQ746">
        <v>17.8</v>
      </c>
      <c r="CR746">
        <v>1.82</v>
      </c>
      <c r="CS746">
        <v>98.49</v>
      </c>
      <c r="CT746">
        <v>0</v>
      </c>
      <c r="CU746">
        <v>65</v>
      </c>
      <c r="CV746">
        <v>294.8</v>
      </c>
      <c r="CW746" t="s">
        <v>1719</v>
      </c>
      <c r="CX746">
        <v>3502.15</v>
      </c>
      <c r="CY746">
        <v>0.05</v>
      </c>
      <c r="CZ746">
        <v>0.03</v>
      </c>
      <c r="DA746">
        <v>0</v>
      </c>
      <c r="DB746">
        <v>0</v>
      </c>
      <c r="DC746">
        <v>0</v>
      </c>
      <c r="DD746">
        <v>0.27</v>
      </c>
      <c r="DE746">
        <v>0.01</v>
      </c>
      <c r="DF746">
        <v>0.09</v>
      </c>
      <c r="DG746">
        <v>0</v>
      </c>
      <c r="DH746">
        <v>0</v>
      </c>
      <c r="DI746">
        <v>0</v>
      </c>
      <c r="DJ746">
        <v>0.02</v>
      </c>
      <c r="DK746">
        <v>0</v>
      </c>
      <c r="DL746">
        <v>0</v>
      </c>
      <c r="DM746">
        <v>0</v>
      </c>
      <c r="DN746">
        <v>0.14000000000000001</v>
      </c>
      <c r="DO746">
        <v>0</v>
      </c>
      <c r="DP746">
        <v>0.03</v>
      </c>
      <c r="DQ746">
        <v>0.18</v>
      </c>
      <c r="DR746">
        <v>0</v>
      </c>
      <c r="DS746">
        <v>0</v>
      </c>
      <c r="DT746">
        <v>0.01</v>
      </c>
      <c r="DU746">
        <v>0.14000000000000001</v>
      </c>
      <c r="DV746">
        <v>0</v>
      </c>
      <c r="DW746">
        <v>0</v>
      </c>
      <c r="DX746">
        <v>0.02</v>
      </c>
      <c r="DY746" s="5" t="s">
        <v>1719</v>
      </c>
      <c r="DZ746" s="5" t="s">
        <v>3046</v>
      </c>
      <c r="EA746" s="5" t="s">
        <v>3041</v>
      </c>
      <c r="EB746" s="5" t="s">
        <v>3042</v>
      </c>
      <c r="EC746" s="5">
        <v>3502.14588486</v>
      </c>
      <c r="ED746" s="8">
        <v>4118.3171434010001</v>
      </c>
      <c r="EE746" s="7">
        <v>1.18</v>
      </c>
    </row>
    <row r="747" spans="1:135">
      <c r="A747">
        <v>1</v>
      </c>
      <c r="B747" t="s">
        <v>2238</v>
      </c>
      <c r="C747" t="s">
        <v>1708</v>
      </c>
      <c r="D747" t="s">
        <v>1709</v>
      </c>
      <c r="E747" t="s">
        <v>1721</v>
      </c>
      <c r="F747" t="s">
        <v>1722</v>
      </c>
      <c r="G747">
        <v>3603.7425413000001</v>
      </c>
      <c r="H747">
        <v>1627.25</v>
      </c>
      <c r="I747">
        <v>586.0625</v>
      </c>
      <c r="J747">
        <v>424.5</v>
      </c>
      <c r="K747">
        <v>290</v>
      </c>
      <c r="L747">
        <v>402.5625</v>
      </c>
      <c r="M747">
        <v>273.1875</v>
      </c>
      <c r="N747">
        <v>21.11109733581543</v>
      </c>
      <c r="O747">
        <v>170.04635620117188</v>
      </c>
      <c r="P747">
        <v>91.064374023738665</v>
      </c>
      <c r="Q747">
        <v>175.9375</v>
      </c>
      <c r="R747">
        <v>0</v>
      </c>
      <c r="S747">
        <v>1972</v>
      </c>
      <c r="T747">
        <v>214.4375</v>
      </c>
      <c r="U747">
        <v>688.0625</v>
      </c>
      <c r="V747">
        <v>553.125</v>
      </c>
      <c r="W747">
        <v>720.30116573569717</v>
      </c>
      <c r="X747">
        <v>16.222322277347949</v>
      </c>
      <c r="Y747">
        <v>114</v>
      </c>
      <c r="Z747">
        <v>729886.42669999995</v>
      </c>
      <c r="AA747">
        <v>739.08</v>
      </c>
      <c r="AB747">
        <v>244.45</v>
      </c>
      <c r="AC747">
        <v>182.13</v>
      </c>
      <c r="AD747">
        <v>62.32</v>
      </c>
      <c r="AE747">
        <v>2.75</v>
      </c>
      <c r="AF747">
        <v>306.14</v>
      </c>
      <c r="AG747">
        <v>185.74</v>
      </c>
      <c r="AH747">
        <v>0</v>
      </c>
      <c r="AI747">
        <v>169.9</v>
      </c>
      <c r="AJ747">
        <v>5.4</v>
      </c>
      <c r="AK747">
        <v>9.6</v>
      </c>
      <c r="AL747">
        <v>31.07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10.99</v>
      </c>
      <c r="BD747">
        <v>0</v>
      </c>
      <c r="BE747">
        <v>0</v>
      </c>
      <c r="BF747">
        <v>0</v>
      </c>
      <c r="BG747">
        <v>0</v>
      </c>
      <c r="BH747">
        <v>0</v>
      </c>
      <c r="BI747">
        <v>9.2000000000000011</v>
      </c>
      <c r="BJ747">
        <v>0</v>
      </c>
      <c r="BK747">
        <v>0</v>
      </c>
      <c r="BL747">
        <v>139.74</v>
      </c>
      <c r="BM747">
        <v>57.73</v>
      </c>
      <c r="BN747">
        <v>0</v>
      </c>
      <c r="BO747">
        <v>0</v>
      </c>
      <c r="BP747">
        <v>0</v>
      </c>
      <c r="BQ747">
        <v>181.83</v>
      </c>
      <c r="BR747">
        <v>0</v>
      </c>
      <c r="BS747">
        <v>0</v>
      </c>
      <c r="BT747">
        <v>0</v>
      </c>
      <c r="BU747">
        <v>0</v>
      </c>
      <c r="BV747">
        <v>0</v>
      </c>
      <c r="BW747">
        <v>0</v>
      </c>
      <c r="BX747">
        <v>0</v>
      </c>
      <c r="BY747">
        <v>0.81</v>
      </c>
      <c r="BZ747">
        <v>0</v>
      </c>
      <c r="CA747">
        <v>0</v>
      </c>
      <c r="CB747">
        <v>8.4499999999999993</v>
      </c>
      <c r="CC747">
        <v>0</v>
      </c>
      <c r="CD747">
        <v>0</v>
      </c>
      <c r="CE747">
        <v>69.37</v>
      </c>
      <c r="CF747">
        <v>0</v>
      </c>
      <c r="CG747">
        <v>0</v>
      </c>
      <c r="CH747">
        <v>0</v>
      </c>
      <c r="CI747">
        <v>10</v>
      </c>
      <c r="CJ747">
        <v>0</v>
      </c>
      <c r="CK747">
        <v>152.52000000000001</v>
      </c>
      <c r="CL747">
        <v>0</v>
      </c>
      <c r="CM747">
        <v>0</v>
      </c>
      <c r="CN747">
        <v>0</v>
      </c>
      <c r="CO747">
        <v>0</v>
      </c>
      <c r="CP747">
        <v>0</v>
      </c>
      <c r="CQ747">
        <v>24.86</v>
      </c>
      <c r="CR747">
        <v>0</v>
      </c>
      <c r="CS747">
        <v>30.51</v>
      </c>
      <c r="CT747">
        <v>12</v>
      </c>
      <c r="CU747">
        <v>129</v>
      </c>
      <c r="CV747">
        <v>91.2</v>
      </c>
      <c r="CW747" t="s">
        <v>1721</v>
      </c>
      <c r="CX747">
        <v>3603.74</v>
      </c>
      <c r="CY747">
        <v>7.0000000000000007E-2</v>
      </c>
      <c r="CZ747">
        <v>0.05</v>
      </c>
      <c r="DA747">
        <v>0</v>
      </c>
      <c r="DB747">
        <v>0</v>
      </c>
      <c r="DC747">
        <v>0</v>
      </c>
      <c r="DD747">
        <v>0.14000000000000001</v>
      </c>
      <c r="DE747">
        <v>0.02</v>
      </c>
      <c r="DF747">
        <v>0.04</v>
      </c>
      <c r="DG747">
        <v>0.01</v>
      </c>
      <c r="DH747">
        <v>0</v>
      </c>
      <c r="DI747">
        <v>0.02</v>
      </c>
      <c r="DJ747">
        <v>0.41</v>
      </c>
      <c r="DK747">
        <v>0</v>
      </c>
      <c r="DL747">
        <v>0</v>
      </c>
      <c r="DM747">
        <v>0</v>
      </c>
      <c r="DN747">
        <v>0.04</v>
      </c>
      <c r="DO747">
        <v>0</v>
      </c>
      <c r="DP747">
        <v>0.04</v>
      </c>
      <c r="DQ747">
        <v>0.05</v>
      </c>
      <c r="DR747">
        <v>0.02</v>
      </c>
      <c r="DS747">
        <v>0.01</v>
      </c>
      <c r="DT747">
        <v>0.01</v>
      </c>
      <c r="DU747">
        <v>0.02</v>
      </c>
      <c r="DV747">
        <v>0</v>
      </c>
      <c r="DW747">
        <v>0</v>
      </c>
      <c r="DX747">
        <v>0.03</v>
      </c>
      <c r="DY747" s="5" t="s">
        <v>1721</v>
      </c>
      <c r="DZ747" s="5" t="s">
        <v>3047</v>
      </c>
      <c r="EA747" s="5" t="s">
        <v>3041</v>
      </c>
      <c r="EB747" s="5" t="s">
        <v>3042</v>
      </c>
      <c r="EC747" s="5">
        <v>3603.7425413000001</v>
      </c>
      <c r="ED747" s="8">
        <v>1509.4051294680798</v>
      </c>
      <c r="EE747" s="7">
        <v>0.42</v>
      </c>
    </row>
    <row r="748" spans="1:135">
      <c r="A748">
        <v>1</v>
      </c>
      <c r="B748" t="s">
        <v>2238</v>
      </c>
      <c r="C748" t="s">
        <v>1708</v>
      </c>
      <c r="D748" t="s">
        <v>1709</v>
      </c>
      <c r="E748" t="s">
        <v>1723</v>
      </c>
      <c r="F748" t="s">
        <v>144</v>
      </c>
      <c r="G748">
        <v>2003.4855202700001</v>
      </c>
      <c r="H748">
        <v>451.3125</v>
      </c>
      <c r="I748">
        <v>135.5</v>
      </c>
      <c r="J748">
        <v>165.3125</v>
      </c>
      <c r="K748">
        <v>179.5625</v>
      </c>
      <c r="L748">
        <v>426.5625</v>
      </c>
      <c r="M748">
        <v>644.6875</v>
      </c>
      <c r="N748">
        <v>19.01963996887207</v>
      </c>
      <c r="O748">
        <v>240.92570495605469</v>
      </c>
      <c r="P748">
        <v>111.12708802627476</v>
      </c>
      <c r="Q748">
        <v>71.3125</v>
      </c>
      <c r="R748">
        <v>0</v>
      </c>
      <c r="S748">
        <v>1388.3125</v>
      </c>
      <c r="T748">
        <v>12.25</v>
      </c>
      <c r="U748">
        <v>66.5625</v>
      </c>
      <c r="V748">
        <v>464.5</v>
      </c>
      <c r="W748">
        <v>747.69080588822351</v>
      </c>
      <c r="X748">
        <v>16.074540294411175</v>
      </c>
      <c r="Y748">
        <v>19</v>
      </c>
      <c r="Z748">
        <v>674209.34239999996</v>
      </c>
      <c r="AA748">
        <v>393.17</v>
      </c>
      <c r="AB748">
        <v>273.76</v>
      </c>
      <c r="AC748">
        <v>265.45</v>
      </c>
      <c r="AD748">
        <v>8.31</v>
      </c>
      <c r="AE748">
        <v>0.83</v>
      </c>
      <c r="AF748">
        <v>7.85</v>
      </c>
      <c r="AG748">
        <v>110.73</v>
      </c>
      <c r="AH748">
        <v>0</v>
      </c>
      <c r="AI748">
        <v>6.9</v>
      </c>
      <c r="AJ748">
        <v>0.3</v>
      </c>
      <c r="AK748">
        <v>0</v>
      </c>
      <c r="AL748">
        <v>27.46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345.04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0</v>
      </c>
      <c r="BI748">
        <v>0</v>
      </c>
      <c r="BJ748">
        <v>0</v>
      </c>
      <c r="BK748">
        <v>0</v>
      </c>
      <c r="BL748">
        <v>1.93</v>
      </c>
      <c r="BM748">
        <v>0</v>
      </c>
      <c r="BN748">
        <v>0</v>
      </c>
      <c r="BO748">
        <v>0</v>
      </c>
      <c r="BP748">
        <v>0</v>
      </c>
      <c r="BQ748">
        <v>11.38</v>
      </c>
      <c r="BR748">
        <v>0</v>
      </c>
      <c r="BS748">
        <v>0</v>
      </c>
      <c r="BT748">
        <v>0</v>
      </c>
      <c r="BU748">
        <v>0</v>
      </c>
      <c r="BV748">
        <v>0</v>
      </c>
      <c r="BW748">
        <v>0</v>
      </c>
      <c r="BX748">
        <v>0</v>
      </c>
      <c r="BY748">
        <v>0</v>
      </c>
      <c r="BZ748">
        <v>0</v>
      </c>
      <c r="CA748">
        <v>0.1</v>
      </c>
      <c r="CB748">
        <v>0</v>
      </c>
      <c r="CC748">
        <v>0</v>
      </c>
      <c r="CD748">
        <v>0</v>
      </c>
      <c r="CE748">
        <v>0</v>
      </c>
      <c r="CF748">
        <v>0</v>
      </c>
      <c r="CG748">
        <v>0</v>
      </c>
      <c r="CH748">
        <v>0</v>
      </c>
      <c r="CI748">
        <v>1.52</v>
      </c>
      <c r="CJ748">
        <v>0</v>
      </c>
      <c r="CK748">
        <v>0</v>
      </c>
      <c r="CL748">
        <v>0</v>
      </c>
      <c r="CM748">
        <v>0</v>
      </c>
      <c r="CN748">
        <v>0</v>
      </c>
      <c r="CO748">
        <v>0</v>
      </c>
      <c r="CP748">
        <v>0</v>
      </c>
      <c r="CQ748">
        <v>0</v>
      </c>
      <c r="CR748">
        <v>0</v>
      </c>
      <c r="CS748">
        <v>5.74</v>
      </c>
      <c r="CT748">
        <v>0</v>
      </c>
      <c r="CU748">
        <v>244</v>
      </c>
      <c r="CV748">
        <v>22.8</v>
      </c>
      <c r="CW748" t="s">
        <v>1723</v>
      </c>
      <c r="CX748">
        <v>2003.49</v>
      </c>
      <c r="CY748">
        <v>0.04</v>
      </c>
      <c r="CZ748">
        <v>0.14000000000000001</v>
      </c>
      <c r="DA748">
        <v>0</v>
      </c>
      <c r="DB748">
        <v>0</v>
      </c>
      <c r="DC748">
        <v>0</v>
      </c>
      <c r="DD748">
        <v>0.03</v>
      </c>
      <c r="DE748">
        <v>0</v>
      </c>
      <c r="DF748">
        <v>7.0000000000000007E-2</v>
      </c>
      <c r="DG748">
        <v>0</v>
      </c>
      <c r="DH748">
        <v>0</v>
      </c>
      <c r="DI748">
        <v>0</v>
      </c>
      <c r="DJ748">
        <v>0.01</v>
      </c>
      <c r="DK748">
        <v>0</v>
      </c>
      <c r="DL748">
        <v>0</v>
      </c>
      <c r="DM748">
        <v>0</v>
      </c>
      <c r="DN748">
        <v>0.48</v>
      </c>
      <c r="DO748">
        <v>0.01</v>
      </c>
      <c r="DP748">
        <v>0.01</v>
      </c>
      <c r="DQ748">
        <v>0.13</v>
      </c>
      <c r="DR748">
        <v>0</v>
      </c>
      <c r="DS748">
        <v>0</v>
      </c>
      <c r="DT748">
        <v>0</v>
      </c>
      <c r="DU748">
        <v>0.06</v>
      </c>
      <c r="DV748">
        <v>0.01</v>
      </c>
      <c r="DW748">
        <v>0</v>
      </c>
      <c r="DX748">
        <v>0.01</v>
      </c>
      <c r="DY748" s="5" t="s">
        <v>1723</v>
      </c>
      <c r="DZ748" s="5" t="s">
        <v>2293</v>
      </c>
      <c r="EA748" s="5" t="s">
        <v>3041</v>
      </c>
      <c r="EB748" s="5" t="s">
        <v>3042</v>
      </c>
      <c r="EC748" s="5">
        <v>2003.4855202700001</v>
      </c>
      <c r="ED748" s="8">
        <v>2318.5093273189</v>
      </c>
      <c r="EE748" s="7">
        <v>1.1599999999999999</v>
      </c>
    </row>
    <row r="749" spans="1:135">
      <c r="A749">
        <v>1</v>
      </c>
      <c r="B749" t="s">
        <v>2238</v>
      </c>
      <c r="C749" t="s">
        <v>1708</v>
      </c>
      <c r="D749" t="s">
        <v>1709</v>
      </c>
      <c r="E749" t="s">
        <v>1724</v>
      </c>
      <c r="F749" t="s">
        <v>1725</v>
      </c>
      <c r="G749">
        <v>655.85100684700001</v>
      </c>
      <c r="H749">
        <v>493.8125</v>
      </c>
      <c r="I749">
        <v>80.3125</v>
      </c>
      <c r="J749">
        <v>44.0625</v>
      </c>
      <c r="K749">
        <v>18.0625</v>
      </c>
      <c r="L749">
        <v>16.9375</v>
      </c>
      <c r="M749">
        <v>2.4375</v>
      </c>
      <c r="N749">
        <v>21</v>
      </c>
      <c r="O749">
        <v>150.32894897460938</v>
      </c>
      <c r="P749">
        <v>55.606997471564831</v>
      </c>
      <c r="Q749">
        <v>60.375</v>
      </c>
      <c r="R749">
        <v>0</v>
      </c>
      <c r="S749">
        <v>63.5</v>
      </c>
      <c r="T749">
        <v>128.25</v>
      </c>
      <c r="U749">
        <v>17.25</v>
      </c>
      <c r="V749">
        <v>386.25</v>
      </c>
      <c r="W749">
        <v>706.21652530258268</v>
      </c>
      <c r="X749">
        <v>16.333434670732871</v>
      </c>
      <c r="Y749">
        <v>9</v>
      </c>
      <c r="Z749">
        <v>71902.3266</v>
      </c>
      <c r="AA749">
        <v>49.99</v>
      </c>
      <c r="AB749">
        <v>37.700000000000003</v>
      </c>
      <c r="AC749">
        <v>36.700000000000003</v>
      </c>
      <c r="AD749">
        <v>1</v>
      </c>
      <c r="AE749">
        <v>0.24</v>
      </c>
      <c r="AF749">
        <v>12.05</v>
      </c>
      <c r="AG749">
        <v>0</v>
      </c>
      <c r="AH749">
        <v>51.6</v>
      </c>
      <c r="AI749">
        <v>3.8</v>
      </c>
      <c r="AJ749">
        <v>0</v>
      </c>
      <c r="AK749">
        <v>0</v>
      </c>
      <c r="AL749">
        <v>5.44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1.1599999999999999</v>
      </c>
      <c r="BE749">
        <v>3</v>
      </c>
      <c r="BF749">
        <v>0</v>
      </c>
      <c r="BG749">
        <v>0</v>
      </c>
      <c r="BH749">
        <v>0</v>
      </c>
      <c r="BI749">
        <v>0</v>
      </c>
      <c r="BJ749">
        <v>0</v>
      </c>
      <c r="BK749">
        <v>0</v>
      </c>
      <c r="BL749">
        <v>2.9</v>
      </c>
      <c r="BM749">
        <v>3.06</v>
      </c>
      <c r="BN749">
        <v>0</v>
      </c>
      <c r="BO749">
        <v>30</v>
      </c>
      <c r="BP749">
        <v>0</v>
      </c>
      <c r="BQ749">
        <v>4.43</v>
      </c>
      <c r="BR749">
        <v>0</v>
      </c>
      <c r="BS749">
        <v>0</v>
      </c>
      <c r="BT749">
        <v>0</v>
      </c>
      <c r="BU749">
        <v>0</v>
      </c>
      <c r="BV749">
        <v>0</v>
      </c>
      <c r="BW749">
        <v>0</v>
      </c>
      <c r="BX749">
        <v>0</v>
      </c>
      <c r="BY749">
        <v>0</v>
      </c>
      <c r="BZ749">
        <v>0</v>
      </c>
      <c r="CA749">
        <v>0</v>
      </c>
      <c r="CB749">
        <v>0</v>
      </c>
      <c r="CC749">
        <v>0</v>
      </c>
      <c r="CD749">
        <v>0</v>
      </c>
      <c r="CE749">
        <v>0</v>
      </c>
      <c r="CF749">
        <v>0</v>
      </c>
      <c r="CG749">
        <v>0</v>
      </c>
      <c r="CH749">
        <v>0</v>
      </c>
      <c r="CI749">
        <v>0</v>
      </c>
      <c r="CJ749">
        <v>0</v>
      </c>
      <c r="CK749">
        <v>0</v>
      </c>
      <c r="CL749">
        <v>0</v>
      </c>
      <c r="CM749">
        <v>0</v>
      </c>
      <c r="CN749">
        <v>0</v>
      </c>
      <c r="CO749">
        <v>0</v>
      </c>
      <c r="CP749">
        <v>0</v>
      </c>
      <c r="CQ749">
        <v>0</v>
      </c>
      <c r="CR749">
        <v>0</v>
      </c>
      <c r="CS749">
        <v>0</v>
      </c>
      <c r="CT749">
        <v>0</v>
      </c>
      <c r="CU749">
        <v>35</v>
      </c>
      <c r="CV749">
        <v>10.799999999999999</v>
      </c>
      <c r="CW749" t="s">
        <v>1724</v>
      </c>
      <c r="CX749">
        <v>655.85</v>
      </c>
      <c r="CY749">
        <v>0.09</v>
      </c>
      <c r="CZ749">
        <v>0.14000000000000001</v>
      </c>
      <c r="DA749">
        <v>0</v>
      </c>
      <c r="DB749">
        <v>0.01</v>
      </c>
      <c r="DC749">
        <v>0</v>
      </c>
      <c r="DD749">
        <v>0.08</v>
      </c>
      <c r="DE749">
        <v>0</v>
      </c>
      <c r="DF749">
        <v>0.19</v>
      </c>
      <c r="DG749">
        <v>0.01</v>
      </c>
      <c r="DH749">
        <v>0</v>
      </c>
      <c r="DI749">
        <v>0</v>
      </c>
      <c r="DJ749">
        <v>0.03</v>
      </c>
      <c r="DK749">
        <v>0</v>
      </c>
      <c r="DL749">
        <v>0</v>
      </c>
      <c r="DM749">
        <v>0</v>
      </c>
      <c r="DN749">
        <v>0</v>
      </c>
      <c r="DO749">
        <v>0</v>
      </c>
      <c r="DP749">
        <v>0</v>
      </c>
      <c r="DQ749">
        <v>0.35</v>
      </c>
      <c r="DR749">
        <v>0.04</v>
      </c>
      <c r="DS749">
        <v>0</v>
      </c>
      <c r="DT749">
        <v>0</v>
      </c>
      <c r="DU749">
        <v>0</v>
      </c>
      <c r="DV749">
        <v>0</v>
      </c>
      <c r="DW749">
        <v>0</v>
      </c>
      <c r="DX749">
        <v>0.03</v>
      </c>
      <c r="DY749" s="5" t="s">
        <v>1724</v>
      </c>
      <c r="DZ749" s="5" t="s">
        <v>3048</v>
      </c>
      <c r="EA749" s="5" t="s">
        <v>3041</v>
      </c>
      <c r="EB749" s="5" t="s">
        <v>3042</v>
      </c>
      <c r="EC749" s="5">
        <v>655.85100684700001</v>
      </c>
      <c r="ED749" s="8">
        <v>26.737631332399999</v>
      </c>
      <c r="EE749" s="7">
        <v>0.04</v>
      </c>
    </row>
    <row r="750" spans="1:135">
      <c r="A750">
        <v>1</v>
      </c>
      <c r="B750" t="s">
        <v>2238</v>
      </c>
      <c r="C750" t="s">
        <v>1708</v>
      </c>
      <c r="D750" t="s">
        <v>1709</v>
      </c>
      <c r="E750" t="s">
        <v>1726</v>
      </c>
      <c r="F750" t="s">
        <v>1727</v>
      </c>
      <c r="G750">
        <v>8048.1877791999996</v>
      </c>
      <c r="H750">
        <v>2355.5625</v>
      </c>
      <c r="I750">
        <v>1160.125</v>
      </c>
      <c r="J750">
        <v>1145.375</v>
      </c>
      <c r="K750">
        <v>894.5</v>
      </c>
      <c r="L750">
        <v>1448.375</v>
      </c>
      <c r="M750">
        <v>1043.9375</v>
      </c>
      <c r="N750">
        <v>77.526130676269531</v>
      </c>
      <c r="O750">
        <v>285.911865234375</v>
      </c>
      <c r="P750">
        <v>178.005798972279</v>
      </c>
      <c r="Q750">
        <v>38.875</v>
      </c>
      <c r="R750">
        <v>124.75</v>
      </c>
      <c r="S750">
        <v>5552.1875</v>
      </c>
      <c r="T750">
        <v>966.375</v>
      </c>
      <c r="U750">
        <v>1027.4375</v>
      </c>
      <c r="V750">
        <v>338.25</v>
      </c>
      <c r="W750">
        <v>734.6640678992693</v>
      </c>
      <c r="X750">
        <v>15.960203294015328</v>
      </c>
      <c r="Y750">
        <v>124</v>
      </c>
      <c r="Z750">
        <v>670843.69799999997</v>
      </c>
      <c r="AA750">
        <v>1767.99</v>
      </c>
      <c r="AB750">
        <v>198.99</v>
      </c>
      <c r="AC750">
        <v>113.36</v>
      </c>
      <c r="AD750">
        <v>85.63</v>
      </c>
      <c r="AE750">
        <v>3.41</v>
      </c>
      <c r="AF750">
        <v>451.21</v>
      </c>
      <c r="AG750">
        <v>1114.3800000000001</v>
      </c>
      <c r="AH750">
        <v>186.7</v>
      </c>
      <c r="AI750">
        <v>121.5</v>
      </c>
      <c r="AJ750">
        <v>8.1999999999999993</v>
      </c>
      <c r="AK750">
        <v>14.4</v>
      </c>
      <c r="AL750">
        <v>1.5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4</v>
      </c>
      <c r="BF750">
        <v>0</v>
      </c>
      <c r="BG750">
        <v>12.64</v>
      </c>
      <c r="BH750">
        <v>0</v>
      </c>
      <c r="BI750">
        <v>0</v>
      </c>
      <c r="BJ750">
        <v>0</v>
      </c>
      <c r="BK750">
        <v>0</v>
      </c>
      <c r="BL750">
        <v>276.48</v>
      </c>
      <c r="BM750">
        <v>15.860000000000001</v>
      </c>
      <c r="BN750">
        <v>0</v>
      </c>
      <c r="BO750">
        <v>292.5</v>
      </c>
      <c r="BP750">
        <v>0</v>
      </c>
      <c r="BQ750">
        <v>1008.57</v>
      </c>
      <c r="BR750">
        <v>0</v>
      </c>
      <c r="BS750">
        <v>3.09</v>
      </c>
      <c r="BT750">
        <v>27.92</v>
      </c>
      <c r="BU750">
        <v>0</v>
      </c>
      <c r="BV750">
        <v>0</v>
      </c>
      <c r="BW750">
        <v>0</v>
      </c>
      <c r="BX750">
        <v>0</v>
      </c>
      <c r="BY750">
        <v>0</v>
      </c>
      <c r="BZ750">
        <v>0</v>
      </c>
      <c r="CA750">
        <v>0</v>
      </c>
      <c r="CB750">
        <v>0</v>
      </c>
      <c r="CC750">
        <v>0</v>
      </c>
      <c r="CD750">
        <v>0</v>
      </c>
      <c r="CE750">
        <v>86.22</v>
      </c>
      <c r="CF750">
        <v>0</v>
      </c>
      <c r="CG750">
        <v>5.72</v>
      </c>
      <c r="CH750">
        <v>0</v>
      </c>
      <c r="CI750">
        <v>0</v>
      </c>
      <c r="CJ750">
        <v>0</v>
      </c>
      <c r="CK750">
        <v>0</v>
      </c>
      <c r="CL750">
        <v>0</v>
      </c>
      <c r="CM750">
        <v>0</v>
      </c>
      <c r="CN750">
        <v>0</v>
      </c>
      <c r="CO750">
        <v>0</v>
      </c>
      <c r="CP750">
        <v>0</v>
      </c>
      <c r="CQ750">
        <v>16.07</v>
      </c>
      <c r="CR750">
        <v>0</v>
      </c>
      <c r="CS750">
        <v>14.56</v>
      </c>
      <c r="CT750">
        <v>2.86</v>
      </c>
      <c r="CU750">
        <v>400</v>
      </c>
      <c r="CV750">
        <v>111.60000000000001</v>
      </c>
      <c r="CW750" t="s">
        <v>1726</v>
      </c>
      <c r="CX750">
        <v>8048.19</v>
      </c>
      <c r="CY750">
        <v>0.01</v>
      </c>
      <c r="CZ750">
        <v>0.02</v>
      </c>
      <c r="DA750">
        <v>0</v>
      </c>
      <c r="DB750">
        <v>0</v>
      </c>
      <c r="DC750">
        <v>0</v>
      </c>
      <c r="DD750">
        <v>0.06</v>
      </c>
      <c r="DE750">
        <v>0.02</v>
      </c>
      <c r="DF750">
        <v>0.02</v>
      </c>
      <c r="DG750">
        <v>7.0000000000000007E-2</v>
      </c>
      <c r="DH750">
        <v>0</v>
      </c>
      <c r="DI750">
        <v>0</v>
      </c>
      <c r="DJ750">
        <v>0.39</v>
      </c>
      <c r="DK750">
        <v>0</v>
      </c>
      <c r="DL750">
        <v>0</v>
      </c>
      <c r="DM750">
        <v>0</v>
      </c>
      <c r="DN750">
        <v>0.28000000000000003</v>
      </c>
      <c r="DO750">
        <v>0</v>
      </c>
      <c r="DP750">
        <v>0.01</v>
      </c>
      <c r="DQ750">
        <v>0.08</v>
      </c>
      <c r="DR750">
        <v>0</v>
      </c>
      <c r="DS750">
        <v>0</v>
      </c>
      <c r="DT750">
        <v>0.01</v>
      </c>
      <c r="DU750">
        <v>0.02</v>
      </c>
      <c r="DV750">
        <v>0</v>
      </c>
      <c r="DW750">
        <v>0</v>
      </c>
      <c r="DX750">
        <v>0</v>
      </c>
      <c r="DY750" s="5" t="s">
        <v>1726</v>
      </c>
      <c r="DZ750" s="5" t="s">
        <v>3049</v>
      </c>
      <c r="EA750" s="5" t="s">
        <v>3041</v>
      </c>
      <c r="EB750" s="5" t="s">
        <v>3042</v>
      </c>
      <c r="EC750" s="5">
        <v>8048.1877791999996</v>
      </c>
      <c r="ED750" s="8">
        <v>1272.7985095338861</v>
      </c>
      <c r="EE750" s="7">
        <v>0.16</v>
      </c>
    </row>
    <row r="751" spans="1:135">
      <c r="A751">
        <v>1</v>
      </c>
      <c r="B751" t="s">
        <v>2238</v>
      </c>
      <c r="C751" t="s">
        <v>1708</v>
      </c>
      <c r="D751" t="s">
        <v>1709</v>
      </c>
      <c r="E751" t="s">
        <v>1728</v>
      </c>
      <c r="F751" t="s">
        <v>1729</v>
      </c>
      <c r="G751">
        <v>220.90315682299999</v>
      </c>
      <c r="H751">
        <v>39</v>
      </c>
      <c r="I751">
        <v>33.9375</v>
      </c>
      <c r="J751">
        <v>25.5625</v>
      </c>
      <c r="K751">
        <v>25.625</v>
      </c>
      <c r="L751">
        <v>43.8125</v>
      </c>
      <c r="M751">
        <v>53</v>
      </c>
      <c r="N751">
        <v>20.906927108764648</v>
      </c>
      <c r="O751">
        <v>195.2630615234375</v>
      </c>
      <c r="P751">
        <v>71.15404971445129</v>
      </c>
      <c r="Q751">
        <v>81.25</v>
      </c>
      <c r="R751">
        <v>0</v>
      </c>
      <c r="S751">
        <v>13.25</v>
      </c>
      <c r="T751">
        <v>94.6875</v>
      </c>
      <c r="U751">
        <v>0</v>
      </c>
      <c r="V751">
        <v>31.75</v>
      </c>
      <c r="W751">
        <v>708.08335696058975</v>
      </c>
      <c r="X751">
        <v>16.374550609583217</v>
      </c>
      <c r="Y751">
        <v>9</v>
      </c>
      <c r="Z751">
        <v>39548.712299999999</v>
      </c>
      <c r="AA751">
        <v>12.1</v>
      </c>
      <c r="AB751">
        <v>1.2</v>
      </c>
      <c r="AC751">
        <v>0</v>
      </c>
      <c r="AD751">
        <v>1.2</v>
      </c>
      <c r="AE751">
        <v>0.09</v>
      </c>
      <c r="AF751">
        <v>9.81</v>
      </c>
      <c r="AG751">
        <v>1</v>
      </c>
      <c r="AH751">
        <v>0</v>
      </c>
      <c r="AI751">
        <v>5.8</v>
      </c>
      <c r="AJ751">
        <v>0.8</v>
      </c>
      <c r="AK751">
        <v>0.8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2.74</v>
      </c>
      <c r="BH751">
        <v>1.87</v>
      </c>
      <c r="BI751">
        <v>0</v>
      </c>
      <c r="BJ751">
        <v>0</v>
      </c>
      <c r="BK751">
        <v>0</v>
      </c>
      <c r="BL751">
        <v>2.5</v>
      </c>
      <c r="BM751">
        <v>2.0100000000000002</v>
      </c>
      <c r="BN751">
        <v>0</v>
      </c>
      <c r="BO751">
        <v>0</v>
      </c>
      <c r="BP751">
        <v>0</v>
      </c>
      <c r="BQ751">
        <v>2.2000000000000002</v>
      </c>
      <c r="BR751">
        <v>0</v>
      </c>
      <c r="BS751">
        <v>0</v>
      </c>
      <c r="BT751">
        <v>0.78</v>
      </c>
      <c r="BU751">
        <v>0</v>
      </c>
      <c r="BV751">
        <v>0</v>
      </c>
      <c r="BW751">
        <v>0</v>
      </c>
      <c r="BX751">
        <v>0</v>
      </c>
      <c r="BY751">
        <v>0</v>
      </c>
      <c r="BZ751">
        <v>0</v>
      </c>
      <c r="CA751">
        <v>0</v>
      </c>
      <c r="CB751">
        <v>0</v>
      </c>
      <c r="CC751">
        <v>0</v>
      </c>
      <c r="CD751">
        <v>0</v>
      </c>
      <c r="CE751">
        <v>0</v>
      </c>
      <c r="CF751">
        <v>0</v>
      </c>
      <c r="CG751">
        <v>0</v>
      </c>
      <c r="CH751">
        <v>0</v>
      </c>
      <c r="CI751">
        <v>0</v>
      </c>
      <c r="CJ751">
        <v>0</v>
      </c>
      <c r="CK751">
        <v>0</v>
      </c>
      <c r="CL751">
        <v>0</v>
      </c>
      <c r="CM751">
        <v>0</v>
      </c>
      <c r="CN751">
        <v>0</v>
      </c>
      <c r="CO751">
        <v>0</v>
      </c>
      <c r="CP751">
        <v>0</v>
      </c>
      <c r="CQ751">
        <v>0</v>
      </c>
      <c r="CR751">
        <v>0</v>
      </c>
      <c r="CS751">
        <v>0</v>
      </c>
      <c r="CT751">
        <v>0</v>
      </c>
      <c r="CU751">
        <v>3</v>
      </c>
      <c r="CV751">
        <v>9</v>
      </c>
      <c r="CW751" t="s">
        <v>1728</v>
      </c>
      <c r="CX751">
        <v>220.9</v>
      </c>
      <c r="CY751">
        <v>0.4</v>
      </c>
      <c r="CZ751">
        <v>0.01</v>
      </c>
      <c r="DA751">
        <v>0</v>
      </c>
      <c r="DB751">
        <v>0</v>
      </c>
      <c r="DC751">
        <v>0</v>
      </c>
      <c r="DD751">
        <v>0.16</v>
      </c>
      <c r="DE751">
        <v>0</v>
      </c>
      <c r="DF751">
        <v>0.22</v>
      </c>
      <c r="DG751">
        <v>0</v>
      </c>
      <c r="DH751">
        <v>0</v>
      </c>
      <c r="DI751">
        <v>0</v>
      </c>
      <c r="DJ751">
        <v>0</v>
      </c>
      <c r="DK751">
        <v>0</v>
      </c>
      <c r="DL751">
        <v>0</v>
      </c>
      <c r="DM751">
        <v>0</v>
      </c>
      <c r="DN751">
        <v>0</v>
      </c>
      <c r="DO751">
        <v>0</v>
      </c>
      <c r="DP751">
        <v>0</v>
      </c>
      <c r="DQ751">
        <v>0</v>
      </c>
      <c r="DR751">
        <v>0</v>
      </c>
      <c r="DS751">
        <v>0</v>
      </c>
      <c r="DT751">
        <v>0</v>
      </c>
      <c r="DU751">
        <v>0.04</v>
      </c>
      <c r="DV751">
        <v>0</v>
      </c>
      <c r="DW751">
        <v>0</v>
      </c>
      <c r="DX751">
        <v>0.18</v>
      </c>
      <c r="DY751" s="5" t="s">
        <v>1728</v>
      </c>
      <c r="DZ751" s="5" t="s">
        <v>3050</v>
      </c>
      <c r="EA751" s="5" t="s">
        <v>3041</v>
      </c>
      <c r="EB751" s="5" t="s">
        <v>3042</v>
      </c>
      <c r="EC751" s="5">
        <v>220.90315682299999</v>
      </c>
      <c r="ED751" s="8">
        <v>29.660105426880001</v>
      </c>
      <c r="EE751" s="7">
        <v>0.13</v>
      </c>
    </row>
    <row r="752" spans="1:135">
      <c r="A752">
        <v>1</v>
      </c>
      <c r="B752" t="s">
        <v>2238</v>
      </c>
      <c r="C752" t="s">
        <v>1708</v>
      </c>
      <c r="D752" t="s">
        <v>1709</v>
      </c>
      <c r="E752" t="s">
        <v>1730</v>
      </c>
      <c r="F752" t="s">
        <v>1731</v>
      </c>
      <c r="G752">
        <v>5238.47342467</v>
      </c>
      <c r="H752">
        <v>2025.5</v>
      </c>
      <c r="I752">
        <v>661.5</v>
      </c>
      <c r="J752">
        <v>606.75</v>
      </c>
      <c r="K752">
        <v>481.5</v>
      </c>
      <c r="L752">
        <v>864.1875</v>
      </c>
      <c r="M752">
        <v>599</v>
      </c>
      <c r="N752">
        <v>20.085783004760742</v>
      </c>
      <c r="O752">
        <v>177.99855041503906</v>
      </c>
      <c r="P752">
        <v>121.17913869834918</v>
      </c>
      <c r="Q752">
        <v>145.875</v>
      </c>
      <c r="R752">
        <v>0</v>
      </c>
      <c r="S752">
        <v>1403</v>
      </c>
      <c r="T752">
        <v>130.9375</v>
      </c>
      <c r="U752">
        <v>2968.375</v>
      </c>
      <c r="V752">
        <v>590.25</v>
      </c>
      <c r="W752">
        <v>725.51786673029892</v>
      </c>
      <c r="X752">
        <v>16.142969277575613</v>
      </c>
      <c r="Y752">
        <v>103</v>
      </c>
      <c r="Z752">
        <v>337665.64929999999</v>
      </c>
      <c r="AA752">
        <v>519.4</v>
      </c>
      <c r="AB752">
        <v>82.64</v>
      </c>
      <c r="AC752">
        <v>67.95</v>
      </c>
      <c r="AD752">
        <v>14.69</v>
      </c>
      <c r="AE752">
        <v>3.54</v>
      </c>
      <c r="AF752">
        <v>258.33999999999997</v>
      </c>
      <c r="AG752">
        <v>174.88</v>
      </c>
      <c r="AH752">
        <v>30.6</v>
      </c>
      <c r="AI752">
        <v>38.4</v>
      </c>
      <c r="AJ752">
        <v>0</v>
      </c>
      <c r="AK752">
        <v>0</v>
      </c>
      <c r="AL752">
        <v>38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11.6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17.850000000000001</v>
      </c>
      <c r="BE752">
        <v>0</v>
      </c>
      <c r="BF752">
        <v>0</v>
      </c>
      <c r="BG752">
        <v>0</v>
      </c>
      <c r="BH752">
        <v>0</v>
      </c>
      <c r="BI752">
        <v>0</v>
      </c>
      <c r="BJ752">
        <v>0</v>
      </c>
      <c r="BK752">
        <v>0</v>
      </c>
      <c r="BL752">
        <v>229.73</v>
      </c>
      <c r="BM752">
        <v>9.8000000000000007</v>
      </c>
      <c r="BN752">
        <v>0</v>
      </c>
      <c r="BO752">
        <v>36.19</v>
      </c>
      <c r="BP752">
        <v>0</v>
      </c>
      <c r="BQ752">
        <v>174</v>
      </c>
      <c r="BR752">
        <v>0</v>
      </c>
      <c r="BS752">
        <v>0</v>
      </c>
      <c r="BT752">
        <v>0</v>
      </c>
      <c r="BU752">
        <v>0</v>
      </c>
      <c r="BV752">
        <v>0</v>
      </c>
      <c r="BW752">
        <v>0</v>
      </c>
      <c r="BX752">
        <v>0</v>
      </c>
      <c r="BY752">
        <v>0</v>
      </c>
      <c r="BZ752">
        <v>0</v>
      </c>
      <c r="CA752">
        <v>0</v>
      </c>
      <c r="CB752">
        <v>0</v>
      </c>
      <c r="CC752">
        <v>0</v>
      </c>
      <c r="CD752">
        <v>0</v>
      </c>
      <c r="CE752">
        <v>2.23</v>
      </c>
      <c r="CF752">
        <v>0</v>
      </c>
      <c r="CG752">
        <v>0</v>
      </c>
      <c r="CH752">
        <v>0</v>
      </c>
      <c r="CI752">
        <v>0</v>
      </c>
      <c r="CJ752">
        <v>0</v>
      </c>
      <c r="CK752">
        <v>0</v>
      </c>
      <c r="CL752">
        <v>0</v>
      </c>
      <c r="CM752">
        <v>0</v>
      </c>
      <c r="CN752">
        <v>0</v>
      </c>
      <c r="CO752">
        <v>0</v>
      </c>
      <c r="CP752">
        <v>0</v>
      </c>
      <c r="CQ752">
        <v>0</v>
      </c>
      <c r="CR752">
        <v>0</v>
      </c>
      <c r="CS752">
        <v>0</v>
      </c>
      <c r="CT752">
        <v>0</v>
      </c>
      <c r="CU752">
        <v>91</v>
      </c>
      <c r="CV752">
        <v>30.9</v>
      </c>
      <c r="CW752" t="s">
        <v>1730</v>
      </c>
      <c r="CX752">
        <v>5238.47</v>
      </c>
      <c r="CY752">
        <v>0.04</v>
      </c>
      <c r="CZ752">
        <v>0.06</v>
      </c>
      <c r="DA752">
        <v>0</v>
      </c>
      <c r="DB752">
        <v>0</v>
      </c>
      <c r="DC752">
        <v>0</v>
      </c>
      <c r="DD752">
        <v>0.06</v>
      </c>
      <c r="DE752">
        <v>0.01</v>
      </c>
      <c r="DF752">
        <v>0.04</v>
      </c>
      <c r="DG752">
        <v>0</v>
      </c>
      <c r="DH752">
        <v>0</v>
      </c>
      <c r="DI752">
        <v>0</v>
      </c>
      <c r="DJ752">
        <v>0.21</v>
      </c>
      <c r="DK752">
        <v>0</v>
      </c>
      <c r="DL752">
        <v>0</v>
      </c>
      <c r="DM752">
        <v>0</v>
      </c>
      <c r="DN752">
        <v>0.44</v>
      </c>
      <c r="DO752">
        <v>0</v>
      </c>
      <c r="DP752">
        <v>0.02</v>
      </c>
      <c r="DQ752">
        <v>0.05</v>
      </c>
      <c r="DR752">
        <v>0.02</v>
      </c>
      <c r="DS752">
        <v>0.01</v>
      </c>
      <c r="DT752">
        <v>0</v>
      </c>
      <c r="DU752">
        <v>0.03</v>
      </c>
      <c r="DV752">
        <v>0</v>
      </c>
      <c r="DW752">
        <v>0</v>
      </c>
      <c r="DX752">
        <v>0.01</v>
      </c>
      <c r="DY752" s="5" t="s">
        <v>1730</v>
      </c>
      <c r="DZ752" s="5" t="s">
        <v>3051</v>
      </c>
      <c r="EA752" s="5" t="s">
        <v>3041</v>
      </c>
      <c r="EB752" s="5" t="s">
        <v>3042</v>
      </c>
      <c r="EC752" s="5">
        <v>5238.47342467</v>
      </c>
      <c r="ED752" s="8">
        <v>3598.9979818459997</v>
      </c>
      <c r="EE752" s="7">
        <v>0.69</v>
      </c>
    </row>
    <row r="753" spans="1:135">
      <c r="A753">
        <v>1</v>
      </c>
      <c r="B753" t="s">
        <v>2238</v>
      </c>
      <c r="C753" t="s">
        <v>1708</v>
      </c>
      <c r="D753" t="s">
        <v>1709</v>
      </c>
      <c r="E753" t="s">
        <v>1732</v>
      </c>
      <c r="F753" t="s">
        <v>1733</v>
      </c>
      <c r="G753">
        <v>3819.9643651000001</v>
      </c>
      <c r="H753">
        <v>645.1875</v>
      </c>
      <c r="I753">
        <v>372.5625</v>
      </c>
      <c r="J753">
        <v>474.4375</v>
      </c>
      <c r="K753">
        <v>462.0625</v>
      </c>
      <c r="L753">
        <v>985.875</v>
      </c>
      <c r="M753">
        <v>880.1875</v>
      </c>
      <c r="N753">
        <v>19.08763313293457</v>
      </c>
      <c r="O753">
        <v>271.07058715820313</v>
      </c>
      <c r="P753">
        <v>150.22910143521861</v>
      </c>
      <c r="Q753">
        <v>140.6875</v>
      </c>
      <c r="R753">
        <v>0</v>
      </c>
      <c r="S753">
        <v>2555.6875</v>
      </c>
      <c r="T753">
        <v>162.125</v>
      </c>
      <c r="U753">
        <v>723</v>
      </c>
      <c r="V753">
        <v>238.8125</v>
      </c>
      <c r="W753">
        <v>760.50014726094639</v>
      </c>
      <c r="X753">
        <v>15.957988251848942</v>
      </c>
      <c r="Y753">
        <v>78</v>
      </c>
      <c r="Z753">
        <v>322977.88250000001</v>
      </c>
      <c r="AA753">
        <v>340.7</v>
      </c>
      <c r="AB753">
        <v>23.2</v>
      </c>
      <c r="AC753">
        <v>21.2</v>
      </c>
      <c r="AD753">
        <v>2</v>
      </c>
      <c r="AE753">
        <v>9.27</v>
      </c>
      <c r="AF753">
        <v>179.34</v>
      </c>
      <c r="AG753">
        <v>128.88999999999999</v>
      </c>
      <c r="AH753">
        <v>1.4</v>
      </c>
      <c r="AI753">
        <v>80.600000000000009</v>
      </c>
      <c r="AJ753">
        <v>2.9</v>
      </c>
      <c r="AK753">
        <v>33.6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8.7799999999999994</v>
      </c>
      <c r="AT753">
        <v>0</v>
      </c>
      <c r="AU753">
        <v>0</v>
      </c>
      <c r="AV753">
        <v>0</v>
      </c>
      <c r="AW753">
        <v>4.9000000000000004</v>
      </c>
      <c r="AX753">
        <v>0</v>
      </c>
      <c r="AY753">
        <v>0</v>
      </c>
      <c r="AZ753">
        <v>0</v>
      </c>
      <c r="BA753">
        <v>0</v>
      </c>
      <c r="BB753">
        <v>0</v>
      </c>
      <c r="BC753">
        <v>6.61</v>
      </c>
      <c r="BD753">
        <v>0.7</v>
      </c>
      <c r="BE753">
        <v>0</v>
      </c>
      <c r="BF753">
        <v>0</v>
      </c>
      <c r="BG753">
        <v>5.4</v>
      </c>
      <c r="BH753">
        <v>0</v>
      </c>
      <c r="BI753">
        <v>2.02</v>
      </c>
      <c r="BJ753">
        <v>0</v>
      </c>
      <c r="BK753">
        <v>0</v>
      </c>
      <c r="BL753">
        <v>60.31</v>
      </c>
      <c r="BM753">
        <v>12.55</v>
      </c>
      <c r="BN753">
        <v>0</v>
      </c>
      <c r="BO753">
        <v>0</v>
      </c>
      <c r="BP753">
        <v>0</v>
      </c>
      <c r="BQ753">
        <v>90.46</v>
      </c>
      <c r="BR753">
        <v>0</v>
      </c>
      <c r="BS753">
        <v>1.99</v>
      </c>
      <c r="BT753">
        <v>1.21</v>
      </c>
      <c r="BU753">
        <v>0</v>
      </c>
      <c r="BV753">
        <v>0</v>
      </c>
      <c r="BW753">
        <v>0</v>
      </c>
      <c r="BX753">
        <v>0</v>
      </c>
      <c r="BY753">
        <v>0</v>
      </c>
      <c r="BZ753">
        <v>0</v>
      </c>
      <c r="CA753">
        <v>0</v>
      </c>
      <c r="CB753">
        <v>0</v>
      </c>
      <c r="CC753">
        <v>0</v>
      </c>
      <c r="CD753">
        <v>0</v>
      </c>
      <c r="CE753">
        <v>8.0299999999999994</v>
      </c>
      <c r="CF753">
        <v>0</v>
      </c>
      <c r="CG753">
        <v>0</v>
      </c>
      <c r="CH753">
        <v>0</v>
      </c>
      <c r="CI753">
        <v>39.730000000000004</v>
      </c>
      <c r="CJ753">
        <v>0</v>
      </c>
      <c r="CK753">
        <v>4.93</v>
      </c>
      <c r="CL753">
        <v>0</v>
      </c>
      <c r="CM753">
        <v>0</v>
      </c>
      <c r="CN753">
        <v>0</v>
      </c>
      <c r="CO753">
        <v>1.37</v>
      </c>
      <c r="CP753">
        <v>0</v>
      </c>
      <c r="CQ753">
        <v>91.71</v>
      </c>
      <c r="CR753">
        <v>0</v>
      </c>
      <c r="CS753">
        <v>0</v>
      </c>
      <c r="CT753">
        <v>0</v>
      </c>
      <c r="CU753">
        <v>96</v>
      </c>
      <c r="CV753">
        <v>132.6</v>
      </c>
      <c r="CW753" t="s">
        <v>1732</v>
      </c>
      <c r="CX753">
        <v>3819.96</v>
      </c>
      <c r="CY753">
        <v>0.12</v>
      </c>
      <c r="CZ753">
        <v>0.01</v>
      </c>
      <c r="DA753">
        <v>0</v>
      </c>
      <c r="DB753">
        <v>0</v>
      </c>
      <c r="DC753">
        <v>0</v>
      </c>
      <c r="DD753">
        <v>0.1</v>
      </c>
      <c r="DE753">
        <v>0.01</v>
      </c>
      <c r="DF753">
        <v>0.03</v>
      </c>
      <c r="DG753">
        <v>0</v>
      </c>
      <c r="DH753">
        <v>0</v>
      </c>
      <c r="DI753">
        <v>0</v>
      </c>
      <c r="DJ753">
        <v>0.01</v>
      </c>
      <c r="DK753">
        <v>0</v>
      </c>
      <c r="DL753">
        <v>0</v>
      </c>
      <c r="DM753">
        <v>0</v>
      </c>
      <c r="DN753">
        <v>0.46</v>
      </c>
      <c r="DO753">
        <v>0</v>
      </c>
      <c r="DP753">
        <v>0.01</v>
      </c>
      <c r="DQ753">
        <v>0.18</v>
      </c>
      <c r="DR753">
        <v>0.01</v>
      </c>
      <c r="DS753">
        <v>0</v>
      </c>
      <c r="DT753">
        <v>0</v>
      </c>
      <c r="DU753">
        <v>0.05</v>
      </c>
      <c r="DV753">
        <v>0</v>
      </c>
      <c r="DW753">
        <v>0</v>
      </c>
      <c r="DX753">
        <v>0.01</v>
      </c>
      <c r="DY753" s="5" t="s">
        <v>1732</v>
      </c>
      <c r="DZ753" s="5" t="s">
        <v>3052</v>
      </c>
      <c r="EA753" s="5" t="s">
        <v>3041</v>
      </c>
      <c r="EB753" s="5" t="s">
        <v>3042</v>
      </c>
      <c r="EC753" s="5">
        <v>3819.9643651000001</v>
      </c>
      <c r="ED753" s="8">
        <v>4090.7469619120998</v>
      </c>
      <c r="EE753" s="7">
        <v>1.07</v>
      </c>
    </row>
    <row r="754" spans="1:135">
      <c r="A754">
        <v>1</v>
      </c>
      <c r="B754" t="s">
        <v>2238</v>
      </c>
      <c r="C754" t="s">
        <v>1708</v>
      </c>
      <c r="D754" t="s">
        <v>1709</v>
      </c>
      <c r="E754" t="s">
        <v>1734</v>
      </c>
      <c r="F754" t="s">
        <v>128</v>
      </c>
      <c r="G754">
        <v>1309.0628159299999</v>
      </c>
      <c r="H754">
        <v>230.375</v>
      </c>
      <c r="I754">
        <v>93.6875</v>
      </c>
      <c r="J754">
        <v>109.5625</v>
      </c>
      <c r="K754">
        <v>112.875</v>
      </c>
      <c r="L754">
        <v>261.8125</v>
      </c>
      <c r="M754">
        <v>500.875</v>
      </c>
      <c r="N754">
        <v>122.08641052246094</v>
      </c>
      <c r="O754">
        <v>277.56134033203125</v>
      </c>
      <c r="P754">
        <v>214.30516315397742</v>
      </c>
      <c r="Q754">
        <v>143</v>
      </c>
      <c r="R754">
        <v>0</v>
      </c>
      <c r="S754">
        <v>756.3125</v>
      </c>
      <c r="T754">
        <v>29.875</v>
      </c>
      <c r="U754">
        <v>364.5625</v>
      </c>
      <c r="V754">
        <v>15.4375</v>
      </c>
      <c r="W754">
        <v>807.94944624785182</v>
      </c>
      <c r="X754">
        <v>15.612685697918655</v>
      </c>
      <c r="Y754">
        <v>16</v>
      </c>
      <c r="Z754">
        <v>22164.742600000001</v>
      </c>
      <c r="AA754">
        <v>21.27</v>
      </c>
      <c r="AB754">
        <v>3.01</v>
      </c>
      <c r="AC754">
        <v>1.94</v>
      </c>
      <c r="AD754">
        <v>1.07</v>
      </c>
      <c r="AE754">
        <v>2.19</v>
      </c>
      <c r="AF754">
        <v>11.9</v>
      </c>
      <c r="AG754">
        <v>4.17</v>
      </c>
      <c r="AH754">
        <v>0</v>
      </c>
      <c r="AI754">
        <v>3.4</v>
      </c>
      <c r="AJ754">
        <v>0.6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1.25</v>
      </c>
      <c r="BE754">
        <v>0</v>
      </c>
      <c r="BF754">
        <v>0</v>
      </c>
      <c r="BG754">
        <v>1.99</v>
      </c>
      <c r="BH754">
        <v>0</v>
      </c>
      <c r="BI754">
        <v>0</v>
      </c>
      <c r="BJ754">
        <v>0</v>
      </c>
      <c r="BK754">
        <v>0</v>
      </c>
      <c r="BL754">
        <v>3.28</v>
      </c>
      <c r="BM754">
        <v>3.41</v>
      </c>
      <c r="BN754">
        <v>0</v>
      </c>
      <c r="BO754">
        <v>0</v>
      </c>
      <c r="BP754">
        <v>0</v>
      </c>
      <c r="BQ754">
        <v>7.68</v>
      </c>
      <c r="BR754">
        <v>0</v>
      </c>
      <c r="BS754">
        <v>1.59</v>
      </c>
      <c r="BT754">
        <v>0</v>
      </c>
      <c r="BU754">
        <v>0</v>
      </c>
      <c r="BV754">
        <v>0</v>
      </c>
      <c r="BW754">
        <v>0</v>
      </c>
      <c r="BX754">
        <v>0</v>
      </c>
      <c r="BY754">
        <v>0</v>
      </c>
      <c r="BZ754">
        <v>0</v>
      </c>
      <c r="CA754">
        <v>0</v>
      </c>
      <c r="CB754">
        <v>0</v>
      </c>
      <c r="CC754">
        <v>0</v>
      </c>
      <c r="CD754">
        <v>0</v>
      </c>
      <c r="CE754">
        <v>0</v>
      </c>
      <c r="CF754">
        <v>0</v>
      </c>
      <c r="CG754">
        <v>0</v>
      </c>
      <c r="CH754">
        <v>0</v>
      </c>
      <c r="CI754">
        <v>0.88</v>
      </c>
      <c r="CJ754">
        <v>0</v>
      </c>
      <c r="CK754">
        <v>0</v>
      </c>
      <c r="CL754">
        <v>0</v>
      </c>
      <c r="CM754">
        <v>0</v>
      </c>
      <c r="CN754">
        <v>0</v>
      </c>
      <c r="CO754">
        <v>0</v>
      </c>
      <c r="CP754">
        <v>0</v>
      </c>
      <c r="CQ754">
        <v>1.19</v>
      </c>
      <c r="CR754">
        <v>0</v>
      </c>
      <c r="CS754">
        <v>0</v>
      </c>
      <c r="CT754">
        <v>0</v>
      </c>
      <c r="CU754">
        <v>3</v>
      </c>
      <c r="CV754">
        <v>14.4</v>
      </c>
      <c r="CW754" t="s">
        <v>1734</v>
      </c>
      <c r="CX754">
        <v>1309.06</v>
      </c>
      <c r="CY754">
        <v>0.04</v>
      </c>
      <c r="CZ754">
        <v>0</v>
      </c>
      <c r="DA754">
        <v>0</v>
      </c>
      <c r="DB754">
        <v>0</v>
      </c>
      <c r="DC754">
        <v>0</v>
      </c>
      <c r="DD754">
        <v>0.03</v>
      </c>
      <c r="DE754">
        <v>0</v>
      </c>
      <c r="DF754">
        <v>0.03</v>
      </c>
      <c r="DG754">
        <v>0</v>
      </c>
      <c r="DH754">
        <v>0</v>
      </c>
      <c r="DI754">
        <v>0</v>
      </c>
      <c r="DJ754">
        <v>0</v>
      </c>
      <c r="DK754">
        <v>0</v>
      </c>
      <c r="DL754">
        <v>0</v>
      </c>
      <c r="DM754">
        <v>0</v>
      </c>
      <c r="DN754">
        <v>0.32</v>
      </c>
      <c r="DO754">
        <v>0</v>
      </c>
      <c r="DP754">
        <v>0.01</v>
      </c>
      <c r="DQ754">
        <v>0.44</v>
      </c>
      <c r="DR754">
        <v>0</v>
      </c>
      <c r="DS754">
        <v>0</v>
      </c>
      <c r="DT754">
        <v>0</v>
      </c>
      <c r="DU754">
        <v>0.03</v>
      </c>
      <c r="DV754">
        <v>0</v>
      </c>
      <c r="DW754">
        <v>0</v>
      </c>
      <c r="DX754">
        <v>0.09</v>
      </c>
      <c r="DY754" s="5" t="s">
        <v>1734</v>
      </c>
      <c r="DZ754" s="5" t="s">
        <v>2284</v>
      </c>
      <c r="EA754" s="5" t="s">
        <v>3041</v>
      </c>
      <c r="EB754" s="5" t="s">
        <v>3042</v>
      </c>
      <c r="EC754" s="5">
        <v>1309.0628159299999</v>
      </c>
      <c r="ED754" s="8">
        <v>1635.1558424765999</v>
      </c>
      <c r="EE754" s="7">
        <v>1.25</v>
      </c>
    </row>
    <row r="755" spans="1:135">
      <c r="A755">
        <v>1</v>
      </c>
      <c r="B755" t="s">
        <v>2238</v>
      </c>
      <c r="C755" t="s">
        <v>1708</v>
      </c>
      <c r="D755" t="s">
        <v>1709</v>
      </c>
      <c r="E755" t="s">
        <v>1735</v>
      </c>
      <c r="F755" t="s">
        <v>1736</v>
      </c>
      <c r="G755">
        <v>2409.01037202</v>
      </c>
      <c r="H755">
        <v>1224.375</v>
      </c>
      <c r="I755">
        <v>360.125</v>
      </c>
      <c r="J755">
        <v>263.875</v>
      </c>
      <c r="K755">
        <v>189.75</v>
      </c>
      <c r="L755">
        <v>225.25</v>
      </c>
      <c r="M755">
        <v>146.1875</v>
      </c>
      <c r="N755">
        <v>18.033401489257813</v>
      </c>
      <c r="O755">
        <v>189.69834899902344</v>
      </c>
      <c r="P755">
        <v>81.191810734413679</v>
      </c>
      <c r="Q755">
        <v>246.75</v>
      </c>
      <c r="R755">
        <v>0</v>
      </c>
      <c r="S755">
        <v>1088</v>
      </c>
      <c r="T755">
        <v>239.125</v>
      </c>
      <c r="U755">
        <v>228.25</v>
      </c>
      <c r="V755">
        <v>607.4375</v>
      </c>
      <c r="W755">
        <v>726.68963549098453</v>
      </c>
      <c r="X755">
        <v>16.221792450382669</v>
      </c>
      <c r="Y755">
        <v>74</v>
      </c>
      <c r="Z755">
        <v>828508.3051</v>
      </c>
      <c r="AA755">
        <v>1126.49</v>
      </c>
      <c r="AB755">
        <v>429.68</v>
      </c>
      <c r="AC755">
        <v>321.69</v>
      </c>
      <c r="AD755">
        <v>107.99</v>
      </c>
      <c r="AE755">
        <v>5.56</v>
      </c>
      <c r="AF755">
        <v>264.66000000000003</v>
      </c>
      <c r="AG755">
        <v>426.59</v>
      </c>
      <c r="AH755">
        <v>0</v>
      </c>
      <c r="AI755">
        <v>132.5</v>
      </c>
      <c r="AJ755">
        <v>48.9</v>
      </c>
      <c r="AK755">
        <v>11.2</v>
      </c>
      <c r="AL755">
        <v>184.91</v>
      </c>
      <c r="AM755">
        <v>0</v>
      </c>
      <c r="AN755">
        <v>0</v>
      </c>
      <c r="AO755">
        <v>0</v>
      </c>
      <c r="AP755">
        <v>2.3000000000000003</v>
      </c>
      <c r="AQ755">
        <v>0</v>
      </c>
      <c r="AR755">
        <v>0</v>
      </c>
      <c r="AS755">
        <v>9.14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6.83</v>
      </c>
      <c r="BE755">
        <v>0</v>
      </c>
      <c r="BF755">
        <v>0</v>
      </c>
      <c r="BG755">
        <v>6.61</v>
      </c>
      <c r="BH755">
        <v>15.02</v>
      </c>
      <c r="BI755">
        <v>0</v>
      </c>
      <c r="BJ755">
        <v>0</v>
      </c>
      <c r="BK755">
        <v>0.38</v>
      </c>
      <c r="BL755">
        <v>63.81</v>
      </c>
      <c r="BM755">
        <v>298.87</v>
      </c>
      <c r="BN755">
        <v>0</v>
      </c>
      <c r="BO755">
        <v>0</v>
      </c>
      <c r="BP755">
        <v>0</v>
      </c>
      <c r="BQ755">
        <v>153.31</v>
      </c>
      <c r="BR755">
        <v>0</v>
      </c>
      <c r="BS755">
        <v>99</v>
      </c>
      <c r="BT755">
        <v>6.9</v>
      </c>
      <c r="BU755">
        <v>0</v>
      </c>
      <c r="BV755">
        <v>0</v>
      </c>
      <c r="BW755">
        <v>5.5</v>
      </c>
      <c r="BX755">
        <v>0</v>
      </c>
      <c r="BY755">
        <v>0</v>
      </c>
      <c r="BZ755">
        <v>0</v>
      </c>
      <c r="CA755">
        <v>0</v>
      </c>
      <c r="CB755">
        <v>0</v>
      </c>
      <c r="CC755">
        <v>0</v>
      </c>
      <c r="CD755">
        <v>144.96</v>
      </c>
      <c r="CE755">
        <v>57.42</v>
      </c>
      <c r="CF755">
        <v>0</v>
      </c>
      <c r="CG755">
        <v>50.8</v>
      </c>
      <c r="CH755">
        <v>0</v>
      </c>
      <c r="CI755">
        <v>0</v>
      </c>
      <c r="CJ755">
        <v>0</v>
      </c>
      <c r="CK755">
        <v>0</v>
      </c>
      <c r="CL755">
        <v>0</v>
      </c>
      <c r="CM755">
        <v>0</v>
      </c>
      <c r="CN755">
        <v>12.8</v>
      </c>
      <c r="CO755">
        <v>0</v>
      </c>
      <c r="CP755">
        <v>0</v>
      </c>
      <c r="CQ755">
        <v>5.48</v>
      </c>
      <c r="CR755">
        <v>1.03</v>
      </c>
      <c r="CS755">
        <v>0</v>
      </c>
      <c r="CT755">
        <v>1.42</v>
      </c>
      <c r="CU755">
        <v>251</v>
      </c>
      <c r="CV755">
        <v>59.2</v>
      </c>
      <c r="CW755" t="s">
        <v>1735</v>
      </c>
      <c r="CX755">
        <v>2409.0100000000002</v>
      </c>
      <c r="CY755">
        <v>0.08</v>
      </c>
      <c r="CZ755">
        <v>0.16</v>
      </c>
      <c r="DA755">
        <v>0</v>
      </c>
      <c r="DB755">
        <v>0.03</v>
      </c>
      <c r="DC755">
        <v>0</v>
      </c>
      <c r="DD755">
        <v>0.09</v>
      </c>
      <c r="DE755">
        <v>0.01</v>
      </c>
      <c r="DF755">
        <v>0.12</v>
      </c>
      <c r="DG755">
        <v>0</v>
      </c>
      <c r="DH755">
        <v>0</v>
      </c>
      <c r="DI755">
        <v>0</v>
      </c>
      <c r="DJ755">
        <v>0.09</v>
      </c>
      <c r="DK755">
        <v>0</v>
      </c>
      <c r="DL755">
        <v>0</v>
      </c>
      <c r="DM755">
        <v>0</v>
      </c>
      <c r="DN755">
        <v>0.22</v>
      </c>
      <c r="DO755">
        <v>0</v>
      </c>
      <c r="DP755">
        <v>7.0000000000000007E-2</v>
      </c>
      <c r="DQ755">
        <v>0.04</v>
      </c>
      <c r="DR755">
        <v>0</v>
      </c>
      <c r="DS755">
        <v>0</v>
      </c>
      <c r="DT755">
        <v>0.01</v>
      </c>
      <c r="DU755">
        <v>0.01</v>
      </c>
      <c r="DV755">
        <v>0.02</v>
      </c>
      <c r="DW755">
        <v>0</v>
      </c>
      <c r="DX755">
        <v>0.05</v>
      </c>
      <c r="DY755" s="5" t="s">
        <v>1735</v>
      </c>
      <c r="DZ755" s="5" t="s">
        <v>3053</v>
      </c>
      <c r="EA755" s="5" t="s">
        <v>3041</v>
      </c>
      <c r="EB755" s="5" t="s">
        <v>3042</v>
      </c>
      <c r="EC755" s="5">
        <v>2409.01037202</v>
      </c>
      <c r="ED755" s="8">
        <v>1080.6516037571698</v>
      </c>
      <c r="EE755" s="7">
        <v>0.45</v>
      </c>
    </row>
    <row r="756" spans="1:135">
      <c r="A756">
        <v>1</v>
      </c>
      <c r="B756" t="s">
        <v>2238</v>
      </c>
      <c r="C756" t="s">
        <v>1708</v>
      </c>
      <c r="D756" t="s">
        <v>1709</v>
      </c>
      <c r="E756" t="s">
        <v>1737</v>
      </c>
      <c r="F756" t="s">
        <v>1738</v>
      </c>
      <c r="G756">
        <v>2449.9646628999999</v>
      </c>
      <c r="H756">
        <v>769.1875</v>
      </c>
      <c r="I756">
        <v>513.9375</v>
      </c>
      <c r="J756">
        <v>486.125</v>
      </c>
      <c r="K756">
        <v>287.1875</v>
      </c>
      <c r="L756">
        <v>306.4375</v>
      </c>
      <c r="M756">
        <v>87.5</v>
      </c>
      <c r="N756">
        <v>111.42644500732422</v>
      </c>
      <c r="O756">
        <v>272.74618530273438</v>
      </c>
      <c r="P756">
        <v>196.70190412037496</v>
      </c>
      <c r="Q756">
        <v>17.6875</v>
      </c>
      <c r="R756">
        <v>8.25</v>
      </c>
      <c r="S756">
        <v>2090.25</v>
      </c>
      <c r="T756">
        <v>92.125</v>
      </c>
      <c r="U756">
        <v>148.25</v>
      </c>
      <c r="V756">
        <v>93.8125</v>
      </c>
      <c r="W756">
        <v>733.11817973114307</v>
      </c>
      <c r="X756">
        <v>15.950184169578858</v>
      </c>
      <c r="Y756">
        <v>20</v>
      </c>
      <c r="Z756">
        <v>156089.90729999999</v>
      </c>
      <c r="AA756">
        <v>180.33</v>
      </c>
      <c r="AB756">
        <v>12.6</v>
      </c>
      <c r="AC756">
        <v>12.6</v>
      </c>
      <c r="AD756">
        <v>0</v>
      </c>
      <c r="AE756">
        <v>0.49</v>
      </c>
      <c r="AF756">
        <v>27.33</v>
      </c>
      <c r="AG756">
        <v>139.91</v>
      </c>
      <c r="AH756">
        <v>21.4</v>
      </c>
      <c r="AI756">
        <v>19.5</v>
      </c>
      <c r="AJ756">
        <v>1.1000000000000001</v>
      </c>
      <c r="AK756">
        <v>11.2</v>
      </c>
      <c r="AL756">
        <v>1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3.2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1.03</v>
      </c>
      <c r="BE756">
        <v>0</v>
      </c>
      <c r="BF756">
        <v>0</v>
      </c>
      <c r="BG756">
        <v>0</v>
      </c>
      <c r="BH756">
        <v>0</v>
      </c>
      <c r="BI756">
        <v>0</v>
      </c>
      <c r="BJ756">
        <v>0</v>
      </c>
      <c r="BK756">
        <v>0</v>
      </c>
      <c r="BL756">
        <v>12.2</v>
      </c>
      <c r="BM756">
        <v>0</v>
      </c>
      <c r="BN756">
        <v>18.760000000000002</v>
      </c>
      <c r="BO756">
        <v>0</v>
      </c>
      <c r="BP756">
        <v>0</v>
      </c>
      <c r="BQ756">
        <v>11.43</v>
      </c>
      <c r="BR756">
        <v>0</v>
      </c>
      <c r="BS756">
        <v>0</v>
      </c>
      <c r="BT756">
        <v>121.48</v>
      </c>
      <c r="BU756">
        <v>0</v>
      </c>
      <c r="BV756">
        <v>0</v>
      </c>
      <c r="BW756">
        <v>0</v>
      </c>
      <c r="BX756">
        <v>0</v>
      </c>
      <c r="BY756">
        <v>0</v>
      </c>
      <c r="BZ756">
        <v>0</v>
      </c>
      <c r="CA756">
        <v>0</v>
      </c>
      <c r="CB756">
        <v>0</v>
      </c>
      <c r="CC756">
        <v>0</v>
      </c>
      <c r="CD756">
        <v>0</v>
      </c>
      <c r="CE756">
        <v>3.03</v>
      </c>
      <c r="CF756">
        <v>0</v>
      </c>
      <c r="CG756">
        <v>0</v>
      </c>
      <c r="CH756">
        <v>0</v>
      </c>
      <c r="CI756">
        <v>0</v>
      </c>
      <c r="CJ756">
        <v>0</v>
      </c>
      <c r="CK756">
        <v>0</v>
      </c>
      <c r="CL756">
        <v>0</v>
      </c>
      <c r="CM756">
        <v>0</v>
      </c>
      <c r="CN756">
        <v>0</v>
      </c>
      <c r="CO756">
        <v>0</v>
      </c>
      <c r="CP756">
        <v>0</v>
      </c>
      <c r="CQ756">
        <v>7.18</v>
      </c>
      <c r="CR756">
        <v>0</v>
      </c>
      <c r="CS756">
        <v>1.02</v>
      </c>
      <c r="CT756">
        <v>0</v>
      </c>
      <c r="CU756">
        <v>13</v>
      </c>
      <c r="CV756">
        <v>20</v>
      </c>
      <c r="CW756" t="s">
        <v>1737</v>
      </c>
      <c r="CX756">
        <v>2449.96</v>
      </c>
      <c r="CY756">
        <v>0.01</v>
      </c>
      <c r="CZ756">
        <v>0.03</v>
      </c>
      <c r="DA756">
        <v>0</v>
      </c>
      <c r="DB756">
        <v>0</v>
      </c>
      <c r="DC756">
        <v>0</v>
      </c>
      <c r="DD756">
        <v>0.04</v>
      </c>
      <c r="DE756">
        <v>0.02</v>
      </c>
      <c r="DF756">
        <v>0.02</v>
      </c>
      <c r="DG756">
        <v>0.02</v>
      </c>
      <c r="DH756">
        <v>0</v>
      </c>
      <c r="DI756">
        <v>0</v>
      </c>
      <c r="DJ756">
        <v>0.45</v>
      </c>
      <c r="DK756">
        <v>0</v>
      </c>
      <c r="DL756">
        <v>0</v>
      </c>
      <c r="DM756">
        <v>0</v>
      </c>
      <c r="DN756">
        <v>0.33</v>
      </c>
      <c r="DO756">
        <v>0</v>
      </c>
      <c r="DP756">
        <v>0.01</v>
      </c>
      <c r="DQ756">
        <v>0.06</v>
      </c>
      <c r="DR756">
        <v>0</v>
      </c>
      <c r="DS756">
        <v>0</v>
      </c>
      <c r="DT756">
        <v>0</v>
      </c>
      <c r="DU756">
        <v>0</v>
      </c>
      <c r="DV756">
        <v>0</v>
      </c>
      <c r="DW756">
        <v>0</v>
      </c>
      <c r="DX756">
        <v>0</v>
      </c>
      <c r="DY756" s="5" t="s">
        <v>1737</v>
      </c>
      <c r="DZ756" s="5" t="s">
        <v>3054</v>
      </c>
      <c r="EA756" s="5" t="s">
        <v>3041</v>
      </c>
      <c r="EB756" s="5" t="s">
        <v>3042</v>
      </c>
      <c r="EC756" s="5">
        <v>2449.9646628999999</v>
      </c>
      <c r="ED756" s="8">
        <v>394.425263836</v>
      </c>
      <c r="EE756" s="7">
        <v>0.16</v>
      </c>
    </row>
    <row r="757" spans="1:135">
      <c r="A757">
        <v>1</v>
      </c>
      <c r="B757" t="s">
        <v>2238</v>
      </c>
      <c r="C757" t="s">
        <v>1708</v>
      </c>
      <c r="D757" t="s">
        <v>1709</v>
      </c>
      <c r="E757" t="s">
        <v>1739</v>
      </c>
      <c r="F757" t="s">
        <v>1740</v>
      </c>
      <c r="G757">
        <v>2053.7466169899999</v>
      </c>
      <c r="H757">
        <v>798.8125</v>
      </c>
      <c r="I757">
        <v>351.125</v>
      </c>
      <c r="J757">
        <v>314.625</v>
      </c>
      <c r="K757">
        <v>202.1875</v>
      </c>
      <c r="L757">
        <v>257.5</v>
      </c>
      <c r="M757">
        <v>130</v>
      </c>
      <c r="N757">
        <v>27.007123947143555</v>
      </c>
      <c r="O757">
        <v>182.74240112304688</v>
      </c>
      <c r="P757">
        <v>107.33970095331657</v>
      </c>
      <c r="Q757">
        <v>58.875</v>
      </c>
      <c r="R757">
        <v>16</v>
      </c>
      <c r="S757">
        <v>1140.5</v>
      </c>
      <c r="T757">
        <v>263.375</v>
      </c>
      <c r="U757">
        <v>519.625</v>
      </c>
      <c r="V757">
        <v>55.875</v>
      </c>
      <c r="W757">
        <v>723.81140857925163</v>
      </c>
      <c r="X757">
        <v>16.179679647094616</v>
      </c>
      <c r="Y757">
        <v>24</v>
      </c>
      <c r="Z757">
        <v>281940.0576</v>
      </c>
      <c r="AA757">
        <v>365.3</v>
      </c>
      <c r="AB757">
        <v>182.05</v>
      </c>
      <c r="AC757">
        <v>180</v>
      </c>
      <c r="AD757">
        <v>2.0499999999999998</v>
      </c>
      <c r="AE757">
        <v>0.79</v>
      </c>
      <c r="AF757">
        <v>107.33</v>
      </c>
      <c r="AG757">
        <v>75.13</v>
      </c>
      <c r="AH757">
        <v>193.3</v>
      </c>
      <c r="AI757">
        <v>34.300000000000004</v>
      </c>
      <c r="AJ757">
        <v>1.2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4.84</v>
      </c>
      <c r="BH757">
        <v>0</v>
      </c>
      <c r="BI757">
        <v>0</v>
      </c>
      <c r="BJ757">
        <v>0</v>
      </c>
      <c r="BK757">
        <v>0</v>
      </c>
      <c r="BL757">
        <v>112.3</v>
      </c>
      <c r="BM757">
        <v>3.84</v>
      </c>
      <c r="BN757">
        <v>0</v>
      </c>
      <c r="BO757">
        <v>135</v>
      </c>
      <c r="BP757">
        <v>0</v>
      </c>
      <c r="BQ757">
        <v>103.96</v>
      </c>
      <c r="BR757">
        <v>0</v>
      </c>
      <c r="BS757">
        <v>0</v>
      </c>
      <c r="BT757">
        <v>0</v>
      </c>
      <c r="BU757">
        <v>0</v>
      </c>
      <c r="BV757">
        <v>0</v>
      </c>
      <c r="BW757">
        <v>0</v>
      </c>
      <c r="BX757">
        <v>0</v>
      </c>
      <c r="BY757">
        <v>0.51</v>
      </c>
      <c r="BZ757">
        <v>0.52</v>
      </c>
      <c r="CA757">
        <v>0.74</v>
      </c>
      <c r="CB757">
        <v>0</v>
      </c>
      <c r="CC757">
        <v>0</v>
      </c>
      <c r="CD757">
        <v>0</v>
      </c>
      <c r="CE757">
        <v>0</v>
      </c>
      <c r="CF757">
        <v>0</v>
      </c>
      <c r="CG757">
        <v>0</v>
      </c>
      <c r="CH757">
        <v>0</v>
      </c>
      <c r="CI757">
        <v>0</v>
      </c>
      <c r="CJ757">
        <v>0</v>
      </c>
      <c r="CK757">
        <v>1.61</v>
      </c>
      <c r="CL757">
        <v>0</v>
      </c>
      <c r="CM757">
        <v>0</v>
      </c>
      <c r="CN757">
        <v>0</v>
      </c>
      <c r="CO757">
        <v>0</v>
      </c>
      <c r="CP757">
        <v>0</v>
      </c>
      <c r="CQ757">
        <v>0</v>
      </c>
      <c r="CR757">
        <v>0</v>
      </c>
      <c r="CS757">
        <v>1.98</v>
      </c>
      <c r="CT757">
        <v>0</v>
      </c>
      <c r="CU757">
        <v>47</v>
      </c>
      <c r="CV757">
        <v>24</v>
      </c>
      <c r="CW757" t="s">
        <v>1739</v>
      </c>
      <c r="CX757">
        <v>2053.75</v>
      </c>
      <c r="CY757">
        <v>7.0000000000000007E-2</v>
      </c>
      <c r="CZ757">
        <v>0.08</v>
      </c>
      <c r="DA757">
        <v>0</v>
      </c>
      <c r="DB757">
        <v>0</v>
      </c>
      <c r="DC757">
        <v>0</v>
      </c>
      <c r="DD757">
        <v>0.06</v>
      </c>
      <c r="DE757">
        <v>0.02</v>
      </c>
      <c r="DF757">
        <v>0.02</v>
      </c>
      <c r="DG757">
        <v>0.04</v>
      </c>
      <c r="DH757">
        <v>0</v>
      </c>
      <c r="DI757">
        <v>0</v>
      </c>
      <c r="DJ757">
        <v>0.16</v>
      </c>
      <c r="DK757">
        <v>0</v>
      </c>
      <c r="DL757">
        <v>0</v>
      </c>
      <c r="DM757">
        <v>0</v>
      </c>
      <c r="DN757">
        <v>0.37</v>
      </c>
      <c r="DO757">
        <v>0</v>
      </c>
      <c r="DP757">
        <v>0.03</v>
      </c>
      <c r="DQ757">
        <v>0.1</v>
      </c>
      <c r="DR757">
        <v>0</v>
      </c>
      <c r="DS757">
        <v>0</v>
      </c>
      <c r="DT757">
        <v>0.01</v>
      </c>
      <c r="DU757">
        <v>0.03</v>
      </c>
      <c r="DV757">
        <v>0</v>
      </c>
      <c r="DW757">
        <v>0</v>
      </c>
      <c r="DX757">
        <v>0.02</v>
      </c>
      <c r="DY757" s="5" t="s">
        <v>1739</v>
      </c>
      <c r="DZ757" s="5" t="s">
        <v>3055</v>
      </c>
      <c r="EA757" s="5" t="s">
        <v>3041</v>
      </c>
      <c r="EB757" s="5" t="s">
        <v>3042</v>
      </c>
      <c r="EC757" s="5">
        <v>2053.7466169899999</v>
      </c>
      <c r="ED757" s="8">
        <v>559.608464282</v>
      </c>
      <c r="EE757" s="7">
        <v>0.27</v>
      </c>
    </row>
    <row r="758" spans="1:135">
      <c r="A758">
        <v>1</v>
      </c>
      <c r="B758" t="s">
        <v>2238</v>
      </c>
      <c r="C758" t="s">
        <v>1708</v>
      </c>
      <c r="D758" t="s">
        <v>1709</v>
      </c>
      <c r="E758" t="s">
        <v>1741</v>
      </c>
      <c r="F758" t="s">
        <v>1742</v>
      </c>
      <c r="G758">
        <v>2848.5174060999998</v>
      </c>
      <c r="H758">
        <v>624.6875</v>
      </c>
      <c r="I758">
        <v>141.75</v>
      </c>
      <c r="J758">
        <v>179.4375</v>
      </c>
      <c r="K758">
        <v>196.75</v>
      </c>
      <c r="L758">
        <v>487.9375</v>
      </c>
      <c r="M758">
        <v>1217</v>
      </c>
      <c r="N758">
        <v>122.08641052246094</v>
      </c>
      <c r="O758">
        <v>302.9329833984375</v>
      </c>
      <c r="P758">
        <v>205.38469607779655</v>
      </c>
      <c r="Q758">
        <v>485.3125</v>
      </c>
      <c r="R758">
        <v>10.6875</v>
      </c>
      <c r="S758">
        <v>1388.75</v>
      </c>
      <c r="T758">
        <v>608.1875</v>
      </c>
      <c r="U758">
        <v>342.9375</v>
      </c>
      <c r="V758">
        <v>11.6875</v>
      </c>
      <c r="W758">
        <v>811.27007043026083</v>
      </c>
      <c r="X758">
        <v>15.678333589310398</v>
      </c>
      <c r="Y758">
        <v>34</v>
      </c>
      <c r="Z758">
        <v>62709.2958</v>
      </c>
      <c r="AA758">
        <v>50.36</v>
      </c>
      <c r="AB758">
        <v>0</v>
      </c>
      <c r="AC758">
        <v>0</v>
      </c>
      <c r="AD758">
        <v>0</v>
      </c>
      <c r="AE758">
        <v>3.06</v>
      </c>
      <c r="AF758">
        <v>46.94</v>
      </c>
      <c r="AG758">
        <v>0.36</v>
      </c>
      <c r="AH758">
        <v>0</v>
      </c>
      <c r="AI758">
        <v>3.4</v>
      </c>
      <c r="AJ758">
        <v>1.2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5.68</v>
      </c>
      <c r="BD758">
        <v>0</v>
      </c>
      <c r="BE758">
        <v>0</v>
      </c>
      <c r="BF758">
        <v>0</v>
      </c>
      <c r="BG758">
        <v>8.1999999999999993</v>
      </c>
      <c r="BH758">
        <v>0</v>
      </c>
      <c r="BI758">
        <v>0</v>
      </c>
      <c r="BJ758">
        <v>0</v>
      </c>
      <c r="BK758">
        <v>0</v>
      </c>
      <c r="BL758">
        <v>27.05</v>
      </c>
      <c r="BM758">
        <v>2.3000000000000003</v>
      </c>
      <c r="BN758">
        <v>0</v>
      </c>
      <c r="BO758">
        <v>0</v>
      </c>
      <c r="BP758">
        <v>0</v>
      </c>
      <c r="BQ758">
        <v>1.2</v>
      </c>
      <c r="BR758">
        <v>0</v>
      </c>
      <c r="BS758">
        <v>1.1100000000000001</v>
      </c>
      <c r="BT758">
        <v>1.72</v>
      </c>
      <c r="BU758">
        <v>0</v>
      </c>
      <c r="BV758">
        <v>0</v>
      </c>
      <c r="BW758">
        <v>0</v>
      </c>
      <c r="BX758">
        <v>0</v>
      </c>
      <c r="BY758">
        <v>0</v>
      </c>
      <c r="BZ758">
        <v>0</v>
      </c>
      <c r="CA758">
        <v>0</v>
      </c>
      <c r="CB758">
        <v>0</v>
      </c>
      <c r="CC758">
        <v>0</v>
      </c>
      <c r="CD758">
        <v>0</v>
      </c>
      <c r="CE758">
        <v>0</v>
      </c>
      <c r="CF758">
        <v>0</v>
      </c>
      <c r="CG758">
        <v>0</v>
      </c>
      <c r="CH758">
        <v>0</v>
      </c>
      <c r="CI758">
        <v>0</v>
      </c>
      <c r="CJ758">
        <v>0</v>
      </c>
      <c r="CK758">
        <v>0</v>
      </c>
      <c r="CL758">
        <v>0</v>
      </c>
      <c r="CM758">
        <v>0</v>
      </c>
      <c r="CN758">
        <v>0</v>
      </c>
      <c r="CO758">
        <v>0</v>
      </c>
      <c r="CP758">
        <v>0</v>
      </c>
      <c r="CQ758">
        <v>3.1</v>
      </c>
      <c r="CR758">
        <v>0</v>
      </c>
      <c r="CS758">
        <v>0</v>
      </c>
      <c r="CT758">
        <v>0</v>
      </c>
      <c r="CU758">
        <v>2</v>
      </c>
      <c r="CV758">
        <v>57.8</v>
      </c>
      <c r="CW758" t="s">
        <v>1741</v>
      </c>
      <c r="CX758">
        <v>2848.52</v>
      </c>
      <c r="CY758">
        <v>0.02</v>
      </c>
      <c r="CZ758">
        <v>0</v>
      </c>
      <c r="DA758">
        <v>0</v>
      </c>
      <c r="DB758">
        <v>0</v>
      </c>
      <c r="DC758">
        <v>0</v>
      </c>
      <c r="DD758">
        <v>0.04</v>
      </c>
      <c r="DE758">
        <v>0</v>
      </c>
      <c r="DF758">
        <v>0.02</v>
      </c>
      <c r="DG758">
        <v>0</v>
      </c>
      <c r="DH758">
        <v>0</v>
      </c>
      <c r="DI758">
        <v>0</v>
      </c>
      <c r="DJ758">
        <v>0</v>
      </c>
      <c r="DK758">
        <v>0</v>
      </c>
      <c r="DL758">
        <v>0</v>
      </c>
      <c r="DM758">
        <v>0</v>
      </c>
      <c r="DN758">
        <v>0.22</v>
      </c>
      <c r="DO758">
        <v>0</v>
      </c>
      <c r="DP758">
        <v>0.01</v>
      </c>
      <c r="DQ758">
        <v>0.44</v>
      </c>
      <c r="DR758">
        <v>0</v>
      </c>
      <c r="DS758">
        <v>0</v>
      </c>
      <c r="DT758">
        <v>0</v>
      </c>
      <c r="DU758">
        <v>7.0000000000000007E-2</v>
      </c>
      <c r="DV758">
        <v>0</v>
      </c>
      <c r="DW758">
        <v>0</v>
      </c>
      <c r="DX758">
        <v>0.16</v>
      </c>
      <c r="DY758" s="5" t="s">
        <v>1741</v>
      </c>
      <c r="DZ758" s="5" t="s">
        <v>3056</v>
      </c>
      <c r="EA758" s="5" t="s">
        <v>3041</v>
      </c>
      <c r="EB758" s="5" t="s">
        <v>3042</v>
      </c>
      <c r="EC758" s="5">
        <v>2848.5174060999998</v>
      </c>
      <c r="ED758" s="8">
        <v>2503.9968990511002</v>
      </c>
      <c r="EE758" s="7">
        <v>0.88</v>
      </c>
    </row>
    <row r="759" spans="1:135">
      <c r="A759">
        <v>1</v>
      </c>
      <c r="B759" t="s">
        <v>2238</v>
      </c>
      <c r="C759" t="s">
        <v>1708</v>
      </c>
      <c r="D759" t="s">
        <v>1709</v>
      </c>
      <c r="E759" t="s">
        <v>1743</v>
      </c>
      <c r="F759" t="s">
        <v>357</v>
      </c>
      <c r="G759">
        <v>1754.15840273</v>
      </c>
      <c r="H759">
        <v>244.4375</v>
      </c>
      <c r="I759">
        <v>171.6875</v>
      </c>
      <c r="J759">
        <v>220.3125</v>
      </c>
      <c r="K759">
        <v>190</v>
      </c>
      <c r="L759">
        <v>359.75</v>
      </c>
      <c r="M759">
        <v>568.1875</v>
      </c>
      <c r="N759">
        <v>127.57283782958984</v>
      </c>
      <c r="O759">
        <v>309.04046630859375</v>
      </c>
      <c r="P759">
        <v>247.76633985823145</v>
      </c>
      <c r="Q759">
        <v>67.25</v>
      </c>
      <c r="R759">
        <v>0.3125</v>
      </c>
      <c r="S759">
        <v>1434.75</v>
      </c>
      <c r="T759">
        <v>58.9375</v>
      </c>
      <c r="U759">
        <v>191.8125</v>
      </c>
      <c r="V759">
        <v>1.3125</v>
      </c>
      <c r="W759">
        <v>821.71858186353109</v>
      </c>
      <c r="X759">
        <v>15.478886157135221</v>
      </c>
      <c r="Y759">
        <v>14</v>
      </c>
      <c r="Z759">
        <v>17748.725600000002</v>
      </c>
      <c r="AA759">
        <v>17.2</v>
      </c>
      <c r="AB759">
        <v>4.0599999999999996</v>
      </c>
      <c r="AC759">
        <v>4</v>
      </c>
      <c r="AD759">
        <v>0.06</v>
      </c>
      <c r="AE759">
        <v>1.1200000000000001</v>
      </c>
      <c r="AF759">
        <v>10.86</v>
      </c>
      <c r="AG759">
        <v>1.1599999999999999</v>
      </c>
      <c r="AH759">
        <v>0</v>
      </c>
      <c r="AI759">
        <v>0.6</v>
      </c>
      <c r="AJ759">
        <v>0.1</v>
      </c>
      <c r="AK759">
        <v>0</v>
      </c>
      <c r="AL759">
        <v>3.2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2.4700000000000002</v>
      </c>
      <c r="BD759">
        <v>0</v>
      </c>
      <c r="BE759">
        <v>0</v>
      </c>
      <c r="BF759">
        <v>0</v>
      </c>
      <c r="BG759">
        <v>0</v>
      </c>
      <c r="BH759">
        <v>0.82</v>
      </c>
      <c r="BI759">
        <v>0</v>
      </c>
      <c r="BJ759">
        <v>0</v>
      </c>
      <c r="BK759">
        <v>0</v>
      </c>
      <c r="BL759">
        <v>0.75</v>
      </c>
      <c r="BM759">
        <v>2.4</v>
      </c>
      <c r="BN759">
        <v>0</v>
      </c>
      <c r="BO759">
        <v>0</v>
      </c>
      <c r="BP759">
        <v>0</v>
      </c>
      <c r="BQ759">
        <v>1.34</v>
      </c>
      <c r="BR759">
        <v>0</v>
      </c>
      <c r="BS759">
        <v>0</v>
      </c>
      <c r="BT759">
        <v>0</v>
      </c>
      <c r="BU759">
        <v>0</v>
      </c>
      <c r="BV759">
        <v>0</v>
      </c>
      <c r="BW759">
        <v>0</v>
      </c>
      <c r="BX759">
        <v>0</v>
      </c>
      <c r="BY759">
        <v>0</v>
      </c>
      <c r="BZ759">
        <v>0</v>
      </c>
      <c r="CA759">
        <v>0</v>
      </c>
      <c r="CB759">
        <v>0</v>
      </c>
      <c r="CC759">
        <v>0</v>
      </c>
      <c r="CD759">
        <v>0</v>
      </c>
      <c r="CE759">
        <v>4.2</v>
      </c>
      <c r="CF759">
        <v>0</v>
      </c>
      <c r="CG759">
        <v>0</v>
      </c>
      <c r="CH759">
        <v>0</v>
      </c>
      <c r="CI759">
        <v>0</v>
      </c>
      <c r="CJ759">
        <v>0</v>
      </c>
      <c r="CK759">
        <v>0</v>
      </c>
      <c r="CL759">
        <v>0</v>
      </c>
      <c r="CM759">
        <v>0</v>
      </c>
      <c r="CN759">
        <v>0</v>
      </c>
      <c r="CO759">
        <v>0</v>
      </c>
      <c r="CP759">
        <v>0</v>
      </c>
      <c r="CQ759">
        <v>0</v>
      </c>
      <c r="CR759">
        <v>0</v>
      </c>
      <c r="CS759">
        <v>2.02</v>
      </c>
      <c r="CT759">
        <v>0</v>
      </c>
      <c r="CU759">
        <v>4</v>
      </c>
      <c r="CV759">
        <v>9.7999999999999989</v>
      </c>
      <c r="CW759" t="s">
        <v>1743</v>
      </c>
      <c r="CX759">
        <v>1754.16</v>
      </c>
      <c r="CY759">
        <v>0.04</v>
      </c>
      <c r="CZ759">
        <v>0</v>
      </c>
      <c r="DA759">
        <v>0</v>
      </c>
      <c r="DB759">
        <v>0</v>
      </c>
      <c r="DC759">
        <v>0</v>
      </c>
      <c r="DD759">
        <v>0.01</v>
      </c>
      <c r="DE759">
        <v>0</v>
      </c>
      <c r="DF759">
        <v>0.06</v>
      </c>
      <c r="DG759">
        <v>0</v>
      </c>
      <c r="DH759">
        <v>0</v>
      </c>
      <c r="DI759">
        <v>0</v>
      </c>
      <c r="DJ759">
        <v>0</v>
      </c>
      <c r="DK759">
        <v>0</v>
      </c>
      <c r="DL759">
        <v>0</v>
      </c>
      <c r="DM759">
        <v>0</v>
      </c>
      <c r="DN759">
        <v>0.42</v>
      </c>
      <c r="DO759">
        <v>0</v>
      </c>
      <c r="DP759">
        <v>0.01</v>
      </c>
      <c r="DQ759">
        <v>0.38</v>
      </c>
      <c r="DR759">
        <v>0</v>
      </c>
      <c r="DS759">
        <v>0</v>
      </c>
      <c r="DT759">
        <v>0</v>
      </c>
      <c r="DU759">
        <v>0.08</v>
      </c>
      <c r="DV759">
        <v>0</v>
      </c>
      <c r="DW759">
        <v>0</v>
      </c>
      <c r="DX759">
        <v>0.01</v>
      </c>
      <c r="DY759" s="5" t="s">
        <v>1743</v>
      </c>
      <c r="DZ759" s="5" t="s">
        <v>2397</v>
      </c>
      <c r="EA759" s="5" t="s">
        <v>3041</v>
      </c>
      <c r="EB759" s="5" t="s">
        <v>3042</v>
      </c>
      <c r="EC759" s="5">
        <v>1754.15840273</v>
      </c>
      <c r="ED759" s="8">
        <v>2891.8707901534999</v>
      </c>
      <c r="EE759" s="7">
        <v>1.65</v>
      </c>
    </row>
    <row r="760" spans="1:135">
      <c r="A760">
        <v>1</v>
      </c>
      <c r="B760" t="s">
        <v>2238</v>
      </c>
      <c r="C760" t="s">
        <v>1744</v>
      </c>
      <c r="D760" t="s">
        <v>1745</v>
      </c>
      <c r="E760" t="s">
        <v>1746</v>
      </c>
      <c r="F760" t="s">
        <v>1745</v>
      </c>
      <c r="G760">
        <v>1036.03117038</v>
      </c>
      <c r="H760">
        <v>452.1875</v>
      </c>
      <c r="I760">
        <v>207.875</v>
      </c>
      <c r="J760">
        <v>149.0625</v>
      </c>
      <c r="K760">
        <v>79.75</v>
      </c>
      <c r="L760">
        <v>93.4375</v>
      </c>
      <c r="M760">
        <v>54.4375</v>
      </c>
      <c r="N760">
        <v>47.751533508300781</v>
      </c>
      <c r="O760">
        <v>114.17939758300781</v>
      </c>
      <c r="P760">
        <v>77.098351268386565</v>
      </c>
      <c r="Q760">
        <v>88.1875</v>
      </c>
      <c r="R760">
        <v>0</v>
      </c>
      <c r="S760">
        <v>53.75</v>
      </c>
      <c r="T760">
        <v>78.5</v>
      </c>
      <c r="U760">
        <v>636.75</v>
      </c>
      <c r="V760">
        <v>179.5625</v>
      </c>
      <c r="W760">
        <v>726.57203159862513</v>
      </c>
      <c r="X760">
        <v>16.161722848700478</v>
      </c>
      <c r="Y760">
        <v>74</v>
      </c>
      <c r="Z760">
        <v>278478.8884</v>
      </c>
      <c r="AA760">
        <v>266.91000000000003</v>
      </c>
      <c r="AB760">
        <v>132.46</v>
      </c>
      <c r="AC760">
        <v>64.08</v>
      </c>
      <c r="AD760">
        <v>68.38</v>
      </c>
      <c r="AE760">
        <v>2.66</v>
      </c>
      <c r="AF760">
        <v>116.35</v>
      </c>
      <c r="AG760">
        <v>15.44</v>
      </c>
      <c r="AH760">
        <v>21.6</v>
      </c>
      <c r="AI760">
        <v>48.6</v>
      </c>
      <c r="AJ760">
        <v>12.8</v>
      </c>
      <c r="AK760">
        <v>3.2</v>
      </c>
      <c r="AL760">
        <v>5.15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34.270000000000003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30</v>
      </c>
      <c r="BD760">
        <v>7.63</v>
      </c>
      <c r="BE760">
        <v>0</v>
      </c>
      <c r="BF760">
        <v>0</v>
      </c>
      <c r="BG760">
        <v>24.92</v>
      </c>
      <c r="BH760">
        <v>0</v>
      </c>
      <c r="BI760">
        <v>0</v>
      </c>
      <c r="BJ760">
        <v>0</v>
      </c>
      <c r="BK760">
        <v>0</v>
      </c>
      <c r="BL760">
        <v>36.230000000000004</v>
      </c>
      <c r="BM760">
        <v>7.98</v>
      </c>
      <c r="BN760">
        <v>0</v>
      </c>
      <c r="BO760">
        <v>0</v>
      </c>
      <c r="BP760">
        <v>0</v>
      </c>
      <c r="BQ760">
        <v>50.06</v>
      </c>
      <c r="BR760">
        <v>3.65</v>
      </c>
      <c r="BS760">
        <v>4.99</v>
      </c>
      <c r="BT760">
        <v>7.17</v>
      </c>
      <c r="BU760">
        <v>0</v>
      </c>
      <c r="BV760">
        <v>0</v>
      </c>
      <c r="BW760">
        <v>0</v>
      </c>
      <c r="BX760">
        <v>0</v>
      </c>
      <c r="BY760">
        <v>0.98</v>
      </c>
      <c r="BZ760">
        <v>0</v>
      </c>
      <c r="CA760">
        <v>0</v>
      </c>
      <c r="CB760">
        <v>0</v>
      </c>
      <c r="CC760">
        <v>0</v>
      </c>
      <c r="CD760">
        <v>0</v>
      </c>
      <c r="CE760">
        <v>8.57</v>
      </c>
      <c r="CF760">
        <v>0</v>
      </c>
      <c r="CG760">
        <v>0</v>
      </c>
      <c r="CH760">
        <v>0</v>
      </c>
      <c r="CI760">
        <v>4.9800000000000004</v>
      </c>
      <c r="CJ760">
        <v>0</v>
      </c>
      <c r="CK760">
        <v>3.26</v>
      </c>
      <c r="CL760">
        <v>0</v>
      </c>
      <c r="CM760">
        <v>0</v>
      </c>
      <c r="CN760">
        <v>0</v>
      </c>
      <c r="CO760">
        <v>0</v>
      </c>
      <c r="CP760">
        <v>0</v>
      </c>
      <c r="CQ760">
        <v>0</v>
      </c>
      <c r="CR760">
        <v>0</v>
      </c>
      <c r="CS760">
        <v>0</v>
      </c>
      <c r="CT760">
        <v>37.07</v>
      </c>
      <c r="CU760">
        <v>35</v>
      </c>
      <c r="CV760">
        <v>37</v>
      </c>
      <c r="CW760" t="s">
        <v>1746</v>
      </c>
      <c r="CX760">
        <v>1036.03</v>
      </c>
      <c r="CY760">
        <v>0.24</v>
      </c>
      <c r="CZ760">
        <v>0.21</v>
      </c>
      <c r="DA760">
        <v>0</v>
      </c>
      <c r="DB760">
        <v>0</v>
      </c>
      <c r="DC760">
        <v>0</v>
      </c>
      <c r="DD760">
        <v>0.33</v>
      </c>
      <c r="DE760">
        <v>0.03</v>
      </c>
      <c r="DF760">
        <v>0.09</v>
      </c>
      <c r="DG760">
        <v>0</v>
      </c>
      <c r="DH760">
        <v>0</v>
      </c>
      <c r="DI760">
        <v>0</v>
      </c>
      <c r="DJ760">
        <v>0</v>
      </c>
      <c r="DK760">
        <v>0</v>
      </c>
      <c r="DL760">
        <v>0</v>
      </c>
      <c r="DM760">
        <v>0</v>
      </c>
      <c r="DN760">
        <v>0</v>
      </c>
      <c r="DO760">
        <v>0</v>
      </c>
      <c r="DP760">
        <v>0.01</v>
      </c>
      <c r="DQ760">
        <v>0</v>
      </c>
      <c r="DR760">
        <v>0</v>
      </c>
      <c r="DS760">
        <v>0</v>
      </c>
      <c r="DT760">
        <v>0.03</v>
      </c>
      <c r="DU760">
        <v>0.06</v>
      </c>
      <c r="DV760">
        <v>0</v>
      </c>
      <c r="DW760">
        <v>0</v>
      </c>
      <c r="DX760">
        <v>0</v>
      </c>
      <c r="DY760" s="5" t="s">
        <v>1746</v>
      </c>
      <c r="DZ760" s="5" t="s">
        <v>3057</v>
      </c>
      <c r="EA760" s="5" t="s">
        <v>3057</v>
      </c>
      <c r="EB760" s="5" t="s">
        <v>3042</v>
      </c>
      <c r="EC760" s="5">
        <v>1036.03117038</v>
      </c>
      <c r="ED760" s="8">
        <v>107.49771573976</v>
      </c>
      <c r="EE760" s="7">
        <v>0.1</v>
      </c>
    </row>
    <row r="761" spans="1:135">
      <c r="A761">
        <v>1</v>
      </c>
      <c r="B761" t="s">
        <v>2238</v>
      </c>
      <c r="C761" t="s">
        <v>1744</v>
      </c>
      <c r="D761" t="s">
        <v>1745</v>
      </c>
      <c r="E761" t="s">
        <v>1747</v>
      </c>
      <c r="F761" t="s">
        <v>1748</v>
      </c>
      <c r="G761">
        <v>1646.17974441</v>
      </c>
      <c r="H761">
        <v>650.0625</v>
      </c>
      <c r="I761">
        <v>283.75</v>
      </c>
      <c r="J761">
        <v>243.5625</v>
      </c>
      <c r="K761">
        <v>161.75</v>
      </c>
      <c r="L761">
        <v>196.25</v>
      </c>
      <c r="M761">
        <v>110.1875</v>
      </c>
      <c r="N761">
        <v>42.302646636962891</v>
      </c>
      <c r="O761">
        <v>122.92630767822266</v>
      </c>
      <c r="P761">
        <v>95.495903553966869</v>
      </c>
      <c r="Q761">
        <v>25.375</v>
      </c>
      <c r="R761">
        <v>0</v>
      </c>
      <c r="S761">
        <v>18.6875</v>
      </c>
      <c r="T761">
        <v>798.375</v>
      </c>
      <c r="U761">
        <v>684</v>
      </c>
      <c r="V761">
        <v>119.125</v>
      </c>
      <c r="W761">
        <v>731.52012148823087</v>
      </c>
      <c r="X761">
        <v>16.164660212604403</v>
      </c>
      <c r="Y761">
        <v>158</v>
      </c>
      <c r="Z761">
        <v>666477.21750000003</v>
      </c>
      <c r="AA761">
        <v>811.51</v>
      </c>
      <c r="AB761">
        <v>380.2</v>
      </c>
      <c r="AC761">
        <v>190.93</v>
      </c>
      <c r="AD761">
        <v>189.27</v>
      </c>
      <c r="AE761">
        <v>5.59</v>
      </c>
      <c r="AF761">
        <v>352.39</v>
      </c>
      <c r="AG761">
        <v>73.33</v>
      </c>
      <c r="AH761">
        <v>66</v>
      </c>
      <c r="AI761">
        <v>44.2</v>
      </c>
      <c r="AJ761">
        <v>4.7</v>
      </c>
      <c r="AK761">
        <v>1.6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4.05</v>
      </c>
      <c r="AR761">
        <v>0</v>
      </c>
      <c r="AS761">
        <v>116.23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2.11</v>
      </c>
      <c r="BE761">
        <v>0</v>
      </c>
      <c r="BF761">
        <v>0</v>
      </c>
      <c r="BG761">
        <v>86.72</v>
      </c>
      <c r="BH761">
        <v>0</v>
      </c>
      <c r="BI761">
        <v>0</v>
      </c>
      <c r="BJ761">
        <v>0</v>
      </c>
      <c r="BK761">
        <v>1.04</v>
      </c>
      <c r="BL761">
        <v>177.63</v>
      </c>
      <c r="BM761">
        <v>39.54</v>
      </c>
      <c r="BN761">
        <v>6.62</v>
      </c>
      <c r="BO761">
        <v>110.69</v>
      </c>
      <c r="BP761">
        <v>0</v>
      </c>
      <c r="BQ761">
        <v>45.02</v>
      </c>
      <c r="BR761">
        <v>4.8500000000000005</v>
      </c>
      <c r="BS761">
        <v>0.12</v>
      </c>
      <c r="BT761">
        <v>0</v>
      </c>
      <c r="BU761">
        <v>0</v>
      </c>
      <c r="BV761">
        <v>0</v>
      </c>
      <c r="BW761">
        <v>0</v>
      </c>
      <c r="BX761">
        <v>0</v>
      </c>
      <c r="BY761">
        <v>0</v>
      </c>
      <c r="BZ761">
        <v>0</v>
      </c>
      <c r="CA761">
        <v>0</v>
      </c>
      <c r="CB761">
        <v>5.68</v>
      </c>
      <c r="CC761">
        <v>0</v>
      </c>
      <c r="CD761">
        <v>0</v>
      </c>
      <c r="CE761">
        <v>82.64</v>
      </c>
      <c r="CF761">
        <v>7.66</v>
      </c>
      <c r="CG761">
        <v>16.080000000000002</v>
      </c>
      <c r="CH761">
        <v>0</v>
      </c>
      <c r="CI761">
        <v>17.32</v>
      </c>
      <c r="CJ761">
        <v>0</v>
      </c>
      <c r="CK761">
        <v>2.69</v>
      </c>
      <c r="CL761">
        <v>0</v>
      </c>
      <c r="CM761">
        <v>0</v>
      </c>
      <c r="CN761">
        <v>0</v>
      </c>
      <c r="CO761">
        <v>0</v>
      </c>
      <c r="CP761">
        <v>0</v>
      </c>
      <c r="CQ761">
        <v>31.69</v>
      </c>
      <c r="CR761">
        <v>0</v>
      </c>
      <c r="CS761">
        <v>18.95</v>
      </c>
      <c r="CT761">
        <v>34.18</v>
      </c>
      <c r="CU761">
        <v>125</v>
      </c>
      <c r="CV761">
        <v>47.4</v>
      </c>
      <c r="CW761" t="s">
        <v>1747</v>
      </c>
      <c r="CX761">
        <v>1646.18</v>
      </c>
      <c r="CY761">
        <v>0.1</v>
      </c>
      <c r="CZ761">
        <v>0.17</v>
      </c>
      <c r="DA761">
        <v>0</v>
      </c>
      <c r="DB761">
        <v>0</v>
      </c>
      <c r="DC761">
        <v>0</v>
      </c>
      <c r="DD761">
        <v>0.4</v>
      </c>
      <c r="DE761">
        <v>0.02</v>
      </c>
      <c r="DF761">
        <v>0.08</v>
      </c>
      <c r="DG761">
        <v>0</v>
      </c>
      <c r="DH761">
        <v>0</v>
      </c>
      <c r="DI761">
        <v>0</v>
      </c>
      <c r="DJ761">
        <v>0</v>
      </c>
      <c r="DK761">
        <v>0</v>
      </c>
      <c r="DL761">
        <v>0</v>
      </c>
      <c r="DM761">
        <v>0</v>
      </c>
      <c r="DN761">
        <v>0</v>
      </c>
      <c r="DO761">
        <v>0</v>
      </c>
      <c r="DP761">
        <v>0.04</v>
      </c>
      <c r="DQ761">
        <v>0.05</v>
      </c>
      <c r="DR761">
        <v>0.01</v>
      </c>
      <c r="DS761">
        <v>0.01</v>
      </c>
      <c r="DT761">
        <v>0.02</v>
      </c>
      <c r="DU761">
        <v>0.09</v>
      </c>
      <c r="DV761">
        <v>0</v>
      </c>
      <c r="DW761">
        <v>0</v>
      </c>
      <c r="DX761">
        <v>0</v>
      </c>
      <c r="DY761" s="5" t="s">
        <v>1747</v>
      </c>
      <c r="DZ761" s="5" t="s">
        <v>3058</v>
      </c>
      <c r="EA761" s="5" t="s">
        <v>3057</v>
      </c>
      <c r="EB761" s="5" t="s">
        <v>3042</v>
      </c>
      <c r="EC761" s="5">
        <v>1646.17974441</v>
      </c>
      <c r="ED761" s="8">
        <v>316.90636715432004</v>
      </c>
      <c r="EE761" s="7">
        <v>0.19</v>
      </c>
    </row>
    <row r="762" spans="1:135">
      <c r="A762">
        <v>1</v>
      </c>
      <c r="B762" t="s">
        <v>2238</v>
      </c>
      <c r="C762" t="s">
        <v>1744</v>
      </c>
      <c r="D762" t="s">
        <v>1745</v>
      </c>
      <c r="E762" t="s">
        <v>1749</v>
      </c>
      <c r="F762" t="s">
        <v>1750</v>
      </c>
      <c r="G762">
        <v>987.56374861999996</v>
      </c>
      <c r="H762">
        <v>122.5</v>
      </c>
      <c r="I762">
        <v>129.5</v>
      </c>
      <c r="J762">
        <v>197.125</v>
      </c>
      <c r="K762">
        <v>182.0625</v>
      </c>
      <c r="L762">
        <v>243.125</v>
      </c>
      <c r="M762">
        <v>112.9375</v>
      </c>
      <c r="N762">
        <v>59.640403747558594</v>
      </c>
      <c r="O762">
        <v>205.56680297851563</v>
      </c>
      <c r="P762">
        <v>115.4175172923154</v>
      </c>
      <c r="Q762">
        <v>14.4375</v>
      </c>
      <c r="R762">
        <v>1.5</v>
      </c>
      <c r="S762">
        <v>520.9375</v>
      </c>
      <c r="T762">
        <v>187.4375</v>
      </c>
      <c r="U762">
        <v>127.9375</v>
      </c>
      <c r="V762">
        <v>135</v>
      </c>
      <c r="W762">
        <v>726.26726973684208</v>
      </c>
      <c r="X762">
        <v>16.030740764170041</v>
      </c>
      <c r="Y762">
        <v>67</v>
      </c>
      <c r="Z762">
        <v>77750.852199999994</v>
      </c>
      <c r="AA762">
        <v>110.05</v>
      </c>
      <c r="AB762">
        <v>20.92</v>
      </c>
      <c r="AC762">
        <v>2.5</v>
      </c>
      <c r="AD762">
        <v>18.420000000000002</v>
      </c>
      <c r="AE762">
        <v>2.36</v>
      </c>
      <c r="AF762">
        <v>86.77</v>
      </c>
      <c r="AG762">
        <v>0</v>
      </c>
      <c r="AH762">
        <v>0</v>
      </c>
      <c r="AI762">
        <v>13.2</v>
      </c>
      <c r="AJ762">
        <v>0.3</v>
      </c>
      <c r="AK762">
        <v>0.8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0</v>
      </c>
      <c r="AR762">
        <v>0</v>
      </c>
      <c r="AS762">
        <v>3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5.84</v>
      </c>
      <c r="BE762">
        <v>0</v>
      </c>
      <c r="BF762">
        <v>0</v>
      </c>
      <c r="BG762">
        <v>8.44</v>
      </c>
      <c r="BH762">
        <v>0</v>
      </c>
      <c r="BI762">
        <v>0</v>
      </c>
      <c r="BJ762">
        <v>0</v>
      </c>
      <c r="BK762">
        <v>0</v>
      </c>
      <c r="BL762">
        <v>49.69</v>
      </c>
      <c r="BM762">
        <v>30.26</v>
      </c>
      <c r="BN762">
        <v>0</v>
      </c>
      <c r="BO762">
        <v>0</v>
      </c>
      <c r="BP762">
        <v>0</v>
      </c>
      <c r="BQ762">
        <v>0.89</v>
      </c>
      <c r="BR762">
        <v>0</v>
      </c>
      <c r="BS762">
        <v>0</v>
      </c>
      <c r="BT762">
        <v>0</v>
      </c>
      <c r="BU762">
        <v>0</v>
      </c>
      <c r="BV762">
        <v>0</v>
      </c>
      <c r="BW762">
        <v>0</v>
      </c>
      <c r="BX762">
        <v>0</v>
      </c>
      <c r="BY762">
        <v>0</v>
      </c>
      <c r="BZ762">
        <v>0</v>
      </c>
      <c r="CA762">
        <v>2.52</v>
      </c>
      <c r="CB762">
        <v>0</v>
      </c>
      <c r="CC762">
        <v>0</v>
      </c>
      <c r="CD762">
        <v>0</v>
      </c>
      <c r="CE762">
        <v>0</v>
      </c>
      <c r="CF762">
        <v>0</v>
      </c>
      <c r="CG762">
        <v>2.25</v>
      </c>
      <c r="CH762">
        <v>0</v>
      </c>
      <c r="CI762">
        <v>2.57</v>
      </c>
      <c r="CJ762">
        <v>0</v>
      </c>
      <c r="CK762">
        <v>0</v>
      </c>
      <c r="CL762">
        <v>0</v>
      </c>
      <c r="CM762">
        <v>0</v>
      </c>
      <c r="CN762">
        <v>0</v>
      </c>
      <c r="CO762">
        <v>0</v>
      </c>
      <c r="CP762">
        <v>0</v>
      </c>
      <c r="CQ762">
        <v>4.59</v>
      </c>
      <c r="CR762">
        <v>0</v>
      </c>
      <c r="CS762">
        <v>0</v>
      </c>
      <c r="CT762">
        <v>0</v>
      </c>
      <c r="CU762" t="s">
        <v>2241</v>
      </c>
      <c r="CV762">
        <v>26.8</v>
      </c>
      <c r="CW762" t="s">
        <v>1749</v>
      </c>
      <c r="CX762">
        <v>987.56</v>
      </c>
      <c r="CY762">
        <v>0.03</v>
      </c>
      <c r="CZ762">
        <v>0.02</v>
      </c>
      <c r="DA762">
        <v>0</v>
      </c>
      <c r="DB762">
        <v>0</v>
      </c>
      <c r="DC762">
        <v>0</v>
      </c>
      <c r="DD762">
        <v>0.11</v>
      </c>
      <c r="DE762">
        <v>0.01</v>
      </c>
      <c r="DF762">
        <v>0.13</v>
      </c>
      <c r="DG762">
        <v>0</v>
      </c>
      <c r="DH762">
        <v>0</v>
      </c>
      <c r="DI762">
        <v>0</v>
      </c>
      <c r="DJ762">
        <v>0</v>
      </c>
      <c r="DK762">
        <v>0</v>
      </c>
      <c r="DL762">
        <v>0</v>
      </c>
      <c r="DM762">
        <v>0</v>
      </c>
      <c r="DN762">
        <v>0.48</v>
      </c>
      <c r="DO762">
        <v>0</v>
      </c>
      <c r="DP762">
        <v>0.01</v>
      </c>
      <c r="DQ762">
        <v>0.03</v>
      </c>
      <c r="DR762">
        <v>0</v>
      </c>
      <c r="DS762">
        <v>0</v>
      </c>
      <c r="DT762">
        <v>0.01</v>
      </c>
      <c r="DU762">
        <v>0.17</v>
      </c>
      <c r="DV762">
        <v>0</v>
      </c>
      <c r="DW762">
        <v>0</v>
      </c>
      <c r="DX762">
        <v>0</v>
      </c>
      <c r="DY762" s="5" t="s">
        <v>1749</v>
      </c>
      <c r="DZ762" s="5" t="s">
        <v>3059</v>
      </c>
      <c r="EA762" s="5" t="s">
        <v>3057</v>
      </c>
      <c r="EB762" s="5" t="s">
        <v>3042</v>
      </c>
      <c r="EC762" s="5">
        <v>987.56374861999996</v>
      </c>
      <c r="ED762" s="8">
        <v>936.78414601249995</v>
      </c>
      <c r="EE762" s="7">
        <v>0.95</v>
      </c>
    </row>
    <row r="763" spans="1:135">
      <c r="A763">
        <v>1</v>
      </c>
      <c r="B763" t="s">
        <v>2238</v>
      </c>
      <c r="C763" t="s">
        <v>1744</v>
      </c>
      <c r="D763" t="s">
        <v>1745</v>
      </c>
      <c r="E763" t="s">
        <v>1751</v>
      </c>
      <c r="F763" t="s">
        <v>1752</v>
      </c>
      <c r="G763">
        <v>1283.07019337</v>
      </c>
      <c r="H763">
        <v>271.9375</v>
      </c>
      <c r="I763">
        <v>181.4375</v>
      </c>
      <c r="J763">
        <v>214.25</v>
      </c>
      <c r="K763">
        <v>166.4375</v>
      </c>
      <c r="L763">
        <v>225.375</v>
      </c>
      <c r="M763">
        <v>223.0625</v>
      </c>
      <c r="N763">
        <v>38.958911895751953</v>
      </c>
      <c r="O763">
        <v>362.61517333984375</v>
      </c>
      <c r="P763">
        <v>141.5524952122575</v>
      </c>
      <c r="Q763">
        <v>19.1875</v>
      </c>
      <c r="R763">
        <v>96.875</v>
      </c>
      <c r="S763">
        <v>191.1875</v>
      </c>
      <c r="T763">
        <v>442.875</v>
      </c>
      <c r="U763">
        <v>345.5</v>
      </c>
      <c r="V763">
        <v>186.875</v>
      </c>
      <c r="W763">
        <v>746.99367119419696</v>
      </c>
      <c r="X763">
        <v>15.87443795336157</v>
      </c>
      <c r="Y763">
        <v>56</v>
      </c>
      <c r="Z763">
        <v>338814.34259999997</v>
      </c>
      <c r="AA763">
        <v>590.99</v>
      </c>
      <c r="AB763">
        <v>185.83</v>
      </c>
      <c r="AC763">
        <v>51.68</v>
      </c>
      <c r="AD763">
        <v>134.15</v>
      </c>
      <c r="AE763">
        <v>1.21</v>
      </c>
      <c r="AF763">
        <v>142.93</v>
      </c>
      <c r="AG763">
        <v>261.02</v>
      </c>
      <c r="AH763">
        <v>212</v>
      </c>
      <c r="AI763">
        <v>10.1</v>
      </c>
      <c r="AJ763">
        <v>15.8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12.23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2.13</v>
      </c>
      <c r="BH763">
        <v>0</v>
      </c>
      <c r="BI763">
        <v>0</v>
      </c>
      <c r="BJ763">
        <v>0</v>
      </c>
      <c r="BK763">
        <v>0</v>
      </c>
      <c r="BL763">
        <v>122.67</v>
      </c>
      <c r="BM763">
        <v>16.490000000000002</v>
      </c>
      <c r="BN763">
        <v>14.9</v>
      </c>
      <c r="BO763">
        <v>338.55</v>
      </c>
      <c r="BP763">
        <v>0</v>
      </c>
      <c r="BQ763">
        <v>16.53</v>
      </c>
      <c r="BR763">
        <v>0</v>
      </c>
      <c r="BS763">
        <v>4.5200000000000005</v>
      </c>
      <c r="BT763">
        <v>22.38</v>
      </c>
      <c r="BU763">
        <v>0</v>
      </c>
      <c r="BV763">
        <v>0</v>
      </c>
      <c r="BW763">
        <v>0</v>
      </c>
      <c r="BX763">
        <v>0</v>
      </c>
      <c r="BY763">
        <v>0</v>
      </c>
      <c r="BZ763">
        <v>0</v>
      </c>
      <c r="CA763">
        <v>0</v>
      </c>
      <c r="CB763">
        <v>0</v>
      </c>
      <c r="CC763">
        <v>0</v>
      </c>
      <c r="CD763">
        <v>0</v>
      </c>
      <c r="CE763">
        <v>7.1</v>
      </c>
      <c r="CF763">
        <v>0</v>
      </c>
      <c r="CG763">
        <v>3.18</v>
      </c>
      <c r="CH763">
        <v>0</v>
      </c>
      <c r="CI763">
        <v>0</v>
      </c>
      <c r="CJ763">
        <v>0</v>
      </c>
      <c r="CK763">
        <v>4.41</v>
      </c>
      <c r="CL763">
        <v>0</v>
      </c>
      <c r="CM763">
        <v>0</v>
      </c>
      <c r="CN763">
        <v>0</v>
      </c>
      <c r="CO763">
        <v>0</v>
      </c>
      <c r="CP763">
        <v>12.01</v>
      </c>
      <c r="CQ763">
        <v>0</v>
      </c>
      <c r="CR763">
        <v>0</v>
      </c>
      <c r="CS763">
        <v>2.2600000000000002</v>
      </c>
      <c r="CT763">
        <v>11.63</v>
      </c>
      <c r="CU763">
        <v>21</v>
      </c>
      <c r="CV763">
        <v>16.8</v>
      </c>
      <c r="CW763" t="s">
        <v>1751</v>
      </c>
      <c r="CX763">
        <v>1283.07</v>
      </c>
      <c r="CY763">
        <v>0.04</v>
      </c>
      <c r="CZ763">
        <v>0.08</v>
      </c>
      <c r="DA763">
        <v>0</v>
      </c>
      <c r="DB763">
        <v>0</v>
      </c>
      <c r="DC763">
        <v>0</v>
      </c>
      <c r="DD763">
        <v>0.25</v>
      </c>
      <c r="DE763">
        <v>0.01</v>
      </c>
      <c r="DF763">
        <v>0.05</v>
      </c>
      <c r="DG763">
        <v>0</v>
      </c>
      <c r="DH763">
        <v>0</v>
      </c>
      <c r="DI763">
        <v>0</v>
      </c>
      <c r="DJ763">
        <v>0.04</v>
      </c>
      <c r="DK763">
        <v>0</v>
      </c>
      <c r="DL763">
        <v>0</v>
      </c>
      <c r="DM763">
        <v>0</v>
      </c>
      <c r="DN763">
        <v>0.13</v>
      </c>
      <c r="DO763">
        <v>0</v>
      </c>
      <c r="DP763">
        <v>0.05</v>
      </c>
      <c r="DQ763">
        <v>0.06</v>
      </c>
      <c r="DR763">
        <v>0.01</v>
      </c>
      <c r="DS763">
        <v>0.05</v>
      </c>
      <c r="DT763">
        <v>0.01</v>
      </c>
      <c r="DU763">
        <v>0.2</v>
      </c>
      <c r="DV763">
        <v>0.02</v>
      </c>
      <c r="DW763">
        <v>0</v>
      </c>
      <c r="DX763">
        <v>0</v>
      </c>
      <c r="DY763" s="5" t="s">
        <v>1751</v>
      </c>
      <c r="DZ763" s="5" t="s">
        <v>3060</v>
      </c>
      <c r="EA763" s="5" t="s">
        <v>3057</v>
      </c>
      <c r="EB763" s="5" t="s">
        <v>3042</v>
      </c>
      <c r="EC763" s="5">
        <v>1283.07019337</v>
      </c>
      <c r="ED763" s="8">
        <v>497.32131688100003</v>
      </c>
      <c r="EE763" s="7">
        <v>0.39</v>
      </c>
    </row>
    <row r="764" spans="1:135">
      <c r="A764">
        <v>1</v>
      </c>
      <c r="B764" t="s">
        <v>2238</v>
      </c>
      <c r="C764" t="s">
        <v>1744</v>
      </c>
      <c r="D764" t="s">
        <v>1745</v>
      </c>
      <c r="E764" t="s">
        <v>1753</v>
      </c>
      <c r="F764" t="s">
        <v>1754</v>
      </c>
      <c r="G764">
        <v>1175.2841404599999</v>
      </c>
      <c r="H764">
        <v>506.25</v>
      </c>
      <c r="I764">
        <v>217.6875</v>
      </c>
      <c r="J764">
        <v>140.0625</v>
      </c>
      <c r="K764">
        <v>82.3125</v>
      </c>
      <c r="L764">
        <v>156.8125</v>
      </c>
      <c r="M764">
        <v>72.4375</v>
      </c>
      <c r="N764">
        <v>42.067710876464844</v>
      </c>
      <c r="O764">
        <v>180.5889892578125</v>
      </c>
      <c r="P764">
        <v>104.82524506398902</v>
      </c>
      <c r="Q764">
        <v>27.3125</v>
      </c>
      <c r="R764">
        <v>0</v>
      </c>
      <c r="S764">
        <v>28.75</v>
      </c>
      <c r="T764">
        <v>590.75</v>
      </c>
      <c r="U764">
        <v>389.25</v>
      </c>
      <c r="V764">
        <v>139.5</v>
      </c>
      <c r="W764">
        <v>728.50654324928189</v>
      </c>
      <c r="X764">
        <v>16.079773912118309</v>
      </c>
      <c r="Y764">
        <v>120</v>
      </c>
      <c r="Z764">
        <v>405106.79599999997</v>
      </c>
      <c r="AA764">
        <v>487.2</v>
      </c>
      <c r="AB764">
        <v>77.52</v>
      </c>
      <c r="AC764">
        <v>51.97</v>
      </c>
      <c r="AD764">
        <v>25.55</v>
      </c>
      <c r="AE764">
        <v>3.61</v>
      </c>
      <c r="AF764">
        <v>398.37</v>
      </c>
      <c r="AG764">
        <v>7.7</v>
      </c>
      <c r="AH764">
        <v>5</v>
      </c>
      <c r="AI764">
        <v>36.4</v>
      </c>
      <c r="AJ764">
        <v>6.3</v>
      </c>
      <c r="AK764">
        <v>4.8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15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2</v>
      </c>
      <c r="BD764">
        <v>0</v>
      </c>
      <c r="BE764">
        <v>0</v>
      </c>
      <c r="BF764">
        <v>0</v>
      </c>
      <c r="BG764">
        <v>8.3000000000000007</v>
      </c>
      <c r="BH764">
        <v>0</v>
      </c>
      <c r="BI764">
        <v>0</v>
      </c>
      <c r="BJ764">
        <v>0</v>
      </c>
      <c r="BK764">
        <v>0</v>
      </c>
      <c r="BL764">
        <v>266.79000000000002</v>
      </c>
      <c r="BM764">
        <v>57.18</v>
      </c>
      <c r="BN764">
        <v>0</v>
      </c>
      <c r="BO764">
        <v>35</v>
      </c>
      <c r="BP764">
        <v>0</v>
      </c>
      <c r="BQ764">
        <v>11.45</v>
      </c>
      <c r="BR764">
        <v>0</v>
      </c>
      <c r="BS764">
        <v>0</v>
      </c>
      <c r="BT764">
        <v>16.95</v>
      </c>
      <c r="BU764">
        <v>0</v>
      </c>
      <c r="BV764">
        <v>0</v>
      </c>
      <c r="BW764">
        <v>0</v>
      </c>
      <c r="BX764">
        <v>0</v>
      </c>
      <c r="BY764">
        <v>0</v>
      </c>
      <c r="BZ764">
        <v>0</v>
      </c>
      <c r="CA764">
        <v>0</v>
      </c>
      <c r="CB764">
        <v>0</v>
      </c>
      <c r="CC764">
        <v>0</v>
      </c>
      <c r="CD764">
        <v>0</v>
      </c>
      <c r="CE764">
        <v>8.2100000000000009</v>
      </c>
      <c r="CF764">
        <v>0</v>
      </c>
      <c r="CG764">
        <v>19.600000000000001</v>
      </c>
      <c r="CH764">
        <v>0</v>
      </c>
      <c r="CI764">
        <v>0</v>
      </c>
      <c r="CJ764">
        <v>0</v>
      </c>
      <c r="CK764">
        <v>0</v>
      </c>
      <c r="CL764">
        <v>0</v>
      </c>
      <c r="CM764">
        <v>0</v>
      </c>
      <c r="CN764">
        <v>0</v>
      </c>
      <c r="CO764">
        <v>0</v>
      </c>
      <c r="CP764">
        <v>0</v>
      </c>
      <c r="CQ764">
        <v>31.470000000000002</v>
      </c>
      <c r="CR764">
        <v>0</v>
      </c>
      <c r="CS764">
        <v>15.25</v>
      </c>
      <c r="CT764">
        <v>0</v>
      </c>
      <c r="CU764">
        <v>20</v>
      </c>
      <c r="CV764">
        <v>48</v>
      </c>
      <c r="CW764" t="s">
        <v>1753</v>
      </c>
      <c r="CX764">
        <v>1175.28</v>
      </c>
      <c r="CY764">
        <v>0.04</v>
      </c>
      <c r="CZ764">
        <v>7.0000000000000007E-2</v>
      </c>
      <c r="DA764">
        <v>0</v>
      </c>
      <c r="DB764">
        <v>0</v>
      </c>
      <c r="DC764">
        <v>0</v>
      </c>
      <c r="DD764">
        <v>0.45</v>
      </c>
      <c r="DE764">
        <v>0.01</v>
      </c>
      <c r="DF764">
        <v>0.08</v>
      </c>
      <c r="DG764">
        <v>0</v>
      </c>
      <c r="DH764">
        <v>0</v>
      </c>
      <c r="DI764">
        <v>0.01</v>
      </c>
      <c r="DJ764">
        <v>0.03</v>
      </c>
      <c r="DK764">
        <v>0</v>
      </c>
      <c r="DL764">
        <v>0</v>
      </c>
      <c r="DM764">
        <v>0</v>
      </c>
      <c r="DN764">
        <v>0.06</v>
      </c>
      <c r="DO764">
        <v>0</v>
      </c>
      <c r="DP764">
        <v>0.03</v>
      </c>
      <c r="DQ764">
        <v>0.09</v>
      </c>
      <c r="DR764">
        <v>0</v>
      </c>
      <c r="DS764">
        <v>0.01</v>
      </c>
      <c r="DT764">
        <v>0.02</v>
      </c>
      <c r="DU764">
        <v>0.1</v>
      </c>
      <c r="DV764">
        <v>0</v>
      </c>
      <c r="DW764">
        <v>0</v>
      </c>
      <c r="DX764">
        <v>0</v>
      </c>
      <c r="DY764" s="5" t="s">
        <v>1753</v>
      </c>
      <c r="DZ764" s="5" t="s">
        <v>3061</v>
      </c>
      <c r="EA764" s="5" t="s">
        <v>3057</v>
      </c>
      <c r="EB764" s="5" t="s">
        <v>3042</v>
      </c>
      <c r="EC764" s="5">
        <v>1175.2841404599999</v>
      </c>
      <c r="ED764" s="8">
        <v>468.32548689970372</v>
      </c>
      <c r="EE764" s="7">
        <v>0.4</v>
      </c>
    </row>
    <row r="765" spans="1:135">
      <c r="A765">
        <v>1</v>
      </c>
      <c r="B765" t="s">
        <v>2238</v>
      </c>
      <c r="C765" t="s">
        <v>1744</v>
      </c>
      <c r="D765" t="s">
        <v>1745</v>
      </c>
      <c r="E765" t="s">
        <v>1755</v>
      </c>
      <c r="F765" t="s">
        <v>1756</v>
      </c>
      <c r="G765">
        <v>2114.5522971800001</v>
      </c>
      <c r="H765">
        <v>477</v>
      </c>
      <c r="I765">
        <v>276.125</v>
      </c>
      <c r="J765">
        <v>403.875</v>
      </c>
      <c r="K765">
        <v>325.625</v>
      </c>
      <c r="L765">
        <v>352.0625</v>
      </c>
      <c r="M765">
        <v>280.5</v>
      </c>
      <c r="N765">
        <v>188.27471923828125</v>
      </c>
      <c r="O765">
        <v>677.81829833984375</v>
      </c>
      <c r="P765">
        <v>357.68738007312288</v>
      </c>
      <c r="Q765">
        <v>79.1875</v>
      </c>
      <c r="R765">
        <v>89</v>
      </c>
      <c r="S765">
        <v>0</v>
      </c>
      <c r="T765">
        <v>120.0625</v>
      </c>
      <c r="U765">
        <v>1488.9375</v>
      </c>
      <c r="V765">
        <v>338</v>
      </c>
      <c r="W765">
        <v>860.69864349676391</v>
      </c>
      <c r="X765">
        <v>14.63046251145196</v>
      </c>
      <c r="Y765">
        <v>47</v>
      </c>
      <c r="Z765">
        <v>138197.2629</v>
      </c>
      <c r="AA765">
        <v>89.67</v>
      </c>
      <c r="AB765">
        <v>26.06</v>
      </c>
      <c r="AC765">
        <v>14.86</v>
      </c>
      <c r="AD765">
        <v>11.2</v>
      </c>
      <c r="AE765">
        <v>4.2</v>
      </c>
      <c r="AF765">
        <v>52.33</v>
      </c>
      <c r="AG765">
        <v>7.08</v>
      </c>
      <c r="AH765">
        <v>20.400000000000002</v>
      </c>
      <c r="AI765">
        <v>30</v>
      </c>
      <c r="AJ765">
        <v>6.8</v>
      </c>
      <c r="AK765">
        <v>3.2</v>
      </c>
      <c r="AL765">
        <v>0</v>
      </c>
      <c r="AM765">
        <v>0</v>
      </c>
      <c r="AN765">
        <v>0</v>
      </c>
      <c r="AO765">
        <v>1.37</v>
      </c>
      <c r="AP765">
        <v>0</v>
      </c>
      <c r="AQ765">
        <v>0</v>
      </c>
      <c r="AR765">
        <v>0</v>
      </c>
      <c r="AS765">
        <v>1.06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0</v>
      </c>
      <c r="BI765">
        <v>0</v>
      </c>
      <c r="BJ765">
        <v>0</v>
      </c>
      <c r="BK765">
        <v>0</v>
      </c>
      <c r="BL765">
        <v>14.8</v>
      </c>
      <c r="BM765">
        <v>1.08</v>
      </c>
      <c r="BN765">
        <v>0</v>
      </c>
      <c r="BO765">
        <v>0</v>
      </c>
      <c r="BP765">
        <v>0</v>
      </c>
      <c r="BQ765">
        <v>5.26</v>
      </c>
      <c r="BR765">
        <v>21.07</v>
      </c>
      <c r="BS765">
        <v>0</v>
      </c>
      <c r="BT765">
        <v>6.17</v>
      </c>
      <c r="BU765">
        <v>0</v>
      </c>
      <c r="BV765">
        <v>0</v>
      </c>
      <c r="BW765">
        <v>5.78</v>
      </c>
      <c r="BX765">
        <v>0</v>
      </c>
      <c r="BY765">
        <v>0</v>
      </c>
      <c r="BZ765">
        <v>0</v>
      </c>
      <c r="CA765">
        <v>0</v>
      </c>
      <c r="CB765">
        <v>0</v>
      </c>
      <c r="CC765">
        <v>0</v>
      </c>
      <c r="CD765">
        <v>0</v>
      </c>
      <c r="CE765">
        <v>8.41</v>
      </c>
      <c r="CF765">
        <v>1</v>
      </c>
      <c r="CG765">
        <v>0</v>
      </c>
      <c r="CH765">
        <v>0</v>
      </c>
      <c r="CI765">
        <v>4.2700000000000005</v>
      </c>
      <c r="CJ765">
        <v>0</v>
      </c>
      <c r="CK765">
        <v>0</v>
      </c>
      <c r="CL765">
        <v>0</v>
      </c>
      <c r="CM765">
        <v>0</v>
      </c>
      <c r="CN765">
        <v>1.05</v>
      </c>
      <c r="CO765">
        <v>0</v>
      </c>
      <c r="CP765">
        <v>0</v>
      </c>
      <c r="CQ765">
        <v>14.51</v>
      </c>
      <c r="CR765">
        <v>0</v>
      </c>
      <c r="CS765">
        <v>3.84</v>
      </c>
      <c r="CT765">
        <v>0</v>
      </c>
      <c r="CU765">
        <v>1</v>
      </c>
      <c r="CV765">
        <v>18.8</v>
      </c>
      <c r="CW765" t="s">
        <v>1755</v>
      </c>
      <c r="CX765">
        <v>2114.5500000000002</v>
      </c>
      <c r="CY765">
        <v>0.1</v>
      </c>
      <c r="CZ765">
        <v>0.03</v>
      </c>
      <c r="DA765">
        <v>0</v>
      </c>
      <c r="DB765">
        <v>0</v>
      </c>
      <c r="DC765">
        <v>0</v>
      </c>
      <c r="DD765">
        <v>7.0000000000000007E-2</v>
      </c>
      <c r="DE765">
        <v>0.02</v>
      </c>
      <c r="DF765">
        <v>0.03</v>
      </c>
      <c r="DG765">
        <v>0</v>
      </c>
      <c r="DH765">
        <v>0</v>
      </c>
      <c r="DI765">
        <v>0</v>
      </c>
      <c r="DJ765">
        <v>0</v>
      </c>
      <c r="DK765">
        <v>0.01</v>
      </c>
      <c r="DL765">
        <v>0.01</v>
      </c>
      <c r="DM765">
        <v>0</v>
      </c>
      <c r="DN765">
        <v>0.18</v>
      </c>
      <c r="DO765">
        <v>0</v>
      </c>
      <c r="DP765">
        <v>0.01</v>
      </c>
      <c r="DQ765">
        <v>0.06</v>
      </c>
      <c r="DR765">
        <v>0.01</v>
      </c>
      <c r="DS765">
        <v>0</v>
      </c>
      <c r="DT765">
        <v>0.03</v>
      </c>
      <c r="DU765">
        <v>0.45</v>
      </c>
      <c r="DV765">
        <v>0</v>
      </c>
      <c r="DW765">
        <v>0</v>
      </c>
      <c r="DX765">
        <v>0</v>
      </c>
      <c r="DY765" s="5" t="s">
        <v>1755</v>
      </c>
      <c r="DZ765" s="5" t="s">
        <v>3062</v>
      </c>
      <c r="EA765" s="5" t="s">
        <v>3057</v>
      </c>
      <c r="EB765" s="5" t="s">
        <v>3042</v>
      </c>
      <c r="EC765" s="5">
        <v>2114.5522971800001</v>
      </c>
      <c r="ED765" s="8">
        <v>1793.920202194</v>
      </c>
      <c r="EE765" s="7">
        <v>0.85</v>
      </c>
    </row>
    <row r="766" spans="1:135">
      <c r="A766">
        <v>1</v>
      </c>
      <c r="B766" t="s">
        <v>2238</v>
      </c>
      <c r="C766" t="s">
        <v>1744</v>
      </c>
      <c r="D766" t="s">
        <v>1745</v>
      </c>
      <c r="E766" t="s">
        <v>1757</v>
      </c>
      <c r="F766" t="s">
        <v>1758</v>
      </c>
      <c r="G766">
        <v>675.11433112999998</v>
      </c>
      <c r="H766">
        <v>97.3125</v>
      </c>
      <c r="I766">
        <v>88.625</v>
      </c>
      <c r="J766">
        <v>100.9375</v>
      </c>
      <c r="K766">
        <v>72.25</v>
      </c>
      <c r="L766">
        <v>109.25</v>
      </c>
      <c r="M766">
        <v>206.1875</v>
      </c>
      <c r="N766">
        <v>83.969047546386719</v>
      </c>
      <c r="O766">
        <v>470.57415771484375</v>
      </c>
      <c r="P766">
        <v>196.02928198661795</v>
      </c>
      <c r="Q766">
        <v>26.5625</v>
      </c>
      <c r="R766">
        <v>45.0625</v>
      </c>
      <c r="S766">
        <v>52.25</v>
      </c>
      <c r="T766">
        <v>146.5</v>
      </c>
      <c r="U766">
        <v>386.3125</v>
      </c>
      <c r="V766">
        <v>17.875</v>
      </c>
      <c r="W766">
        <v>778.05520051866256</v>
      </c>
      <c r="X766">
        <v>15.593805686764842</v>
      </c>
      <c r="Y766">
        <v>26</v>
      </c>
      <c r="Z766">
        <v>197875.2029</v>
      </c>
      <c r="AA766">
        <v>289.63</v>
      </c>
      <c r="AB766">
        <v>65.569999999999993</v>
      </c>
      <c r="AC766">
        <v>31.77</v>
      </c>
      <c r="AD766">
        <v>33.799999999999997</v>
      </c>
      <c r="AE766">
        <v>0.71</v>
      </c>
      <c r="AF766">
        <v>28.11</v>
      </c>
      <c r="AG766">
        <v>195.24</v>
      </c>
      <c r="AH766">
        <v>38</v>
      </c>
      <c r="AI766">
        <v>31.2</v>
      </c>
      <c r="AJ766">
        <v>52.7</v>
      </c>
      <c r="AK766">
        <v>6.4</v>
      </c>
      <c r="AL766">
        <v>26.59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1.1599999999999999</v>
      </c>
      <c r="BH766">
        <v>0</v>
      </c>
      <c r="BI766">
        <v>0</v>
      </c>
      <c r="BJ766">
        <v>0</v>
      </c>
      <c r="BK766">
        <v>0</v>
      </c>
      <c r="BL766">
        <v>5.36</v>
      </c>
      <c r="BM766">
        <v>8.49</v>
      </c>
      <c r="BN766">
        <v>0</v>
      </c>
      <c r="BO766">
        <v>0</v>
      </c>
      <c r="BP766">
        <v>0</v>
      </c>
      <c r="BQ766">
        <v>10.96</v>
      </c>
      <c r="BR766">
        <v>0</v>
      </c>
      <c r="BS766">
        <v>180.67</v>
      </c>
      <c r="BT766">
        <v>32.43</v>
      </c>
      <c r="BU766">
        <v>0</v>
      </c>
      <c r="BV766">
        <v>0</v>
      </c>
      <c r="BW766">
        <v>0</v>
      </c>
      <c r="BX766">
        <v>0</v>
      </c>
      <c r="BY766">
        <v>0</v>
      </c>
      <c r="BZ766">
        <v>0</v>
      </c>
      <c r="CA766">
        <v>0</v>
      </c>
      <c r="CB766">
        <v>0</v>
      </c>
      <c r="CC766">
        <v>0</v>
      </c>
      <c r="CD766">
        <v>0</v>
      </c>
      <c r="CE766">
        <v>10.44</v>
      </c>
      <c r="CF766">
        <v>1.21</v>
      </c>
      <c r="CG766">
        <v>0</v>
      </c>
      <c r="CH766">
        <v>0</v>
      </c>
      <c r="CI766">
        <v>1.24</v>
      </c>
      <c r="CJ766">
        <v>0</v>
      </c>
      <c r="CK766">
        <v>2.02</v>
      </c>
      <c r="CL766">
        <v>0</v>
      </c>
      <c r="CM766">
        <v>0</v>
      </c>
      <c r="CN766">
        <v>0</v>
      </c>
      <c r="CO766">
        <v>0</v>
      </c>
      <c r="CP766">
        <v>0</v>
      </c>
      <c r="CQ766">
        <v>0</v>
      </c>
      <c r="CR766">
        <v>0</v>
      </c>
      <c r="CS766">
        <v>2.0499999999999998</v>
      </c>
      <c r="CT766">
        <v>7.01</v>
      </c>
      <c r="CU766">
        <v>6</v>
      </c>
      <c r="CV766">
        <v>13</v>
      </c>
      <c r="CW766" t="s">
        <v>1757</v>
      </c>
      <c r="CX766">
        <v>675.11</v>
      </c>
      <c r="CY766">
        <v>0.15</v>
      </c>
      <c r="CZ766">
        <v>0.04</v>
      </c>
      <c r="DA766">
        <v>0</v>
      </c>
      <c r="DB766">
        <v>0</v>
      </c>
      <c r="DC766">
        <v>0</v>
      </c>
      <c r="DD766">
        <v>0.22</v>
      </c>
      <c r="DE766">
        <v>0.04</v>
      </c>
      <c r="DF766">
        <v>0.05</v>
      </c>
      <c r="DG766">
        <v>0</v>
      </c>
      <c r="DH766">
        <v>0</v>
      </c>
      <c r="DI766">
        <v>0</v>
      </c>
      <c r="DJ766">
        <v>0.04</v>
      </c>
      <c r="DK766">
        <v>0</v>
      </c>
      <c r="DL766">
        <v>0.01</v>
      </c>
      <c r="DM766">
        <v>0</v>
      </c>
      <c r="DN766">
        <v>0.04</v>
      </c>
      <c r="DO766">
        <v>0</v>
      </c>
      <c r="DP766">
        <v>0.01</v>
      </c>
      <c r="DQ766">
        <v>0.18</v>
      </c>
      <c r="DR766">
        <v>0</v>
      </c>
      <c r="DS766">
        <v>0</v>
      </c>
      <c r="DT766">
        <v>0.02</v>
      </c>
      <c r="DU766">
        <v>0.21</v>
      </c>
      <c r="DV766">
        <v>0</v>
      </c>
      <c r="DW766">
        <v>0</v>
      </c>
      <c r="DX766">
        <v>0</v>
      </c>
      <c r="DY766" s="5" t="s">
        <v>1757</v>
      </c>
      <c r="DZ766" s="5" t="s">
        <v>3063</v>
      </c>
      <c r="EA766" s="5" t="s">
        <v>3057</v>
      </c>
      <c r="EB766" s="5" t="s">
        <v>3042</v>
      </c>
      <c r="EC766" s="5">
        <v>675.11433112999998</v>
      </c>
      <c r="ED766" s="8">
        <v>316.31048037600004</v>
      </c>
      <c r="EE766" s="7">
        <v>0.47</v>
      </c>
    </row>
    <row r="767" spans="1:135">
      <c r="A767">
        <v>1</v>
      </c>
      <c r="B767" t="s">
        <v>2238</v>
      </c>
      <c r="C767" t="s">
        <v>1744</v>
      </c>
      <c r="D767" t="s">
        <v>1745</v>
      </c>
      <c r="E767" t="s">
        <v>1759</v>
      </c>
      <c r="F767" t="s">
        <v>582</v>
      </c>
      <c r="G767">
        <v>1846.1535631900001</v>
      </c>
      <c r="H767">
        <v>354.4375</v>
      </c>
      <c r="I767">
        <v>345.75</v>
      </c>
      <c r="J767">
        <v>405.75</v>
      </c>
      <c r="K767">
        <v>255.5625</v>
      </c>
      <c r="L767">
        <v>270.3125</v>
      </c>
      <c r="M767">
        <v>214</v>
      </c>
      <c r="N767">
        <v>49.054996490478516</v>
      </c>
      <c r="O767">
        <v>483.94729614257813</v>
      </c>
      <c r="P767">
        <v>182.44199132520507</v>
      </c>
      <c r="Q767">
        <v>52.25</v>
      </c>
      <c r="R767">
        <v>13.4375</v>
      </c>
      <c r="S767">
        <v>112.625</v>
      </c>
      <c r="T767">
        <v>634.875</v>
      </c>
      <c r="U767">
        <v>894.375</v>
      </c>
      <c r="V767">
        <v>138.25</v>
      </c>
      <c r="W767">
        <v>766.73711828830653</v>
      </c>
      <c r="X767">
        <v>15.681538357370169</v>
      </c>
      <c r="Y767">
        <v>62</v>
      </c>
      <c r="Z767">
        <v>499186.56089999998</v>
      </c>
      <c r="AA767">
        <v>681.08</v>
      </c>
      <c r="AB767">
        <v>264.27</v>
      </c>
      <c r="AC767">
        <v>158.58000000000001</v>
      </c>
      <c r="AD767">
        <v>105.69</v>
      </c>
      <c r="AE767">
        <v>0.56999999999999995</v>
      </c>
      <c r="AF767">
        <v>386.26</v>
      </c>
      <c r="AG767">
        <v>29.98</v>
      </c>
      <c r="AH767">
        <v>156.20000000000002</v>
      </c>
      <c r="AI767">
        <v>11.5</v>
      </c>
      <c r="AJ767">
        <v>2.8</v>
      </c>
      <c r="AK767">
        <v>3.2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160.77000000000001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0.52</v>
      </c>
      <c r="BE767">
        <v>0</v>
      </c>
      <c r="BF767">
        <v>0</v>
      </c>
      <c r="BG767">
        <v>0</v>
      </c>
      <c r="BH767">
        <v>0</v>
      </c>
      <c r="BI767">
        <v>0</v>
      </c>
      <c r="BJ767">
        <v>0</v>
      </c>
      <c r="BK767">
        <v>0</v>
      </c>
      <c r="BL767">
        <v>154.97</v>
      </c>
      <c r="BM767">
        <v>6.93</v>
      </c>
      <c r="BN767">
        <v>0</v>
      </c>
      <c r="BO767">
        <v>83.69</v>
      </c>
      <c r="BP767">
        <v>0</v>
      </c>
      <c r="BQ767">
        <v>8.94</v>
      </c>
      <c r="BR767">
        <v>0</v>
      </c>
      <c r="BS767">
        <v>0</v>
      </c>
      <c r="BT767">
        <v>4.38</v>
      </c>
      <c r="BU767">
        <v>0</v>
      </c>
      <c r="BV767">
        <v>0</v>
      </c>
      <c r="BW767">
        <v>0</v>
      </c>
      <c r="BX767">
        <v>0</v>
      </c>
      <c r="BY767">
        <v>1</v>
      </c>
      <c r="BZ767">
        <v>0</v>
      </c>
      <c r="CA767">
        <v>0</v>
      </c>
      <c r="CB767">
        <v>0</v>
      </c>
      <c r="CC767">
        <v>0</v>
      </c>
      <c r="CD767">
        <v>0</v>
      </c>
      <c r="CE767">
        <v>0</v>
      </c>
      <c r="CF767">
        <v>0</v>
      </c>
      <c r="CG767">
        <v>0</v>
      </c>
      <c r="CH767">
        <v>0</v>
      </c>
      <c r="CI767">
        <v>0</v>
      </c>
      <c r="CJ767">
        <v>0</v>
      </c>
      <c r="CK767">
        <v>0</v>
      </c>
      <c r="CL767">
        <v>0</v>
      </c>
      <c r="CM767">
        <v>0</v>
      </c>
      <c r="CN767">
        <v>0</v>
      </c>
      <c r="CO767">
        <v>0</v>
      </c>
      <c r="CP767">
        <v>0</v>
      </c>
      <c r="CQ767">
        <v>217.03</v>
      </c>
      <c r="CR767">
        <v>0.5</v>
      </c>
      <c r="CS767">
        <v>40</v>
      </c>
      <c r="CT767">
        <v>2.35</v>
      </c>
      <c r="CU767">
        <v>46</v>
      </c>
      <c r="CV767">
        <v>31</v>
      </c>
      <c r="CW767" t="s">
        <v>1759</v>
      </c>
      <c r="CX767">
        <v>1846.15</v>
      </c>
      <c r="CY767">
        <v>0.03</v>
      </c>
      <c r="CZ767">
        <v>0.1</v>
      </c>
      <c r="DA767">
        <v>0</v>
      </c>
      <c r="DB767">
        <v>0</v>
      </c>
      <c r="DC767">
        <v>0</v>
      </c>
      <c r="DD767">
        <v>0.19</v>
      </c>
      <c r="DE767">
        <v>0.01</v>
      </c>
      <c r="DF767">
        <v>0.05</v>
      </c>
      <c r="DG767">
        <v>0</v>
      </c>
      <c r="DH767">
        <v>0</v>
      </c>
      <c r="DI767">
        <v>0</v>
      </c>
      <c r="DJ767">
        <v>0.04</v>
      </c>
      <c r="DK767">
        <v>0</v>
      </c>
      <c r="DL767">
        <v>0.01</v>
      </c>
      <c r="DM767">
        <v>0</v>
      </c>
      <c r="DN767">
        <v>0.05</v>
      </c>
      <c r="DO767">
        <v>0</v>
      </c>
      <c r="DP767">
        <v>0.04</v>
      </c>
      <c r="DQ767">
        <v>0.09</v>
      </c>
      <c r="DR767">
        <v>0</v>
      </c>
      <c r="DS767">
        <v>0</v>
      </c>
      <c r="DT767">
        <v>0.01</v>
      </c>
      <c r="DU767">
        <v>0.37</v>
      </c>
      <c r="DV767">
        <v>0</v>
      </c>
      <c r="DW767">
        <v>0</v>
      </c>
      <c r="DX767">
        <v>0</v>
      </c>
      <c r="DY767" s="5" t="s">
        <v>1759</v>
      </c>
      <c r="DZ767" s="5" t="s">
        <v>2515</v>
      </c>
      <c r="EA767" s="5" t="s">
        <v>3057</v>
      </c>
      <c r="EB767" s="5" t="s">
        <v>3042</v>
      </c>
      <c r="EC767" s="5">
        <v>1846.1535631900001</v>
      </c>
      <c r="ED767" s="8">
        <v>855.99726218187197</v>
      </c>
      <c r="EE767" s="7">
        <v>0.46</v>
      </c>
    </row>
    <row r="768" spans="1:135">
      <c r="A768">
        <v>1</v>
      </c>
      <c r="B768" t="s">
        <v>2238</v>
      </c>
      <c r="C768" t="s">
        <v>1744</v>
      </c>
      <c r="D768" t="s">
        <v>1745</v>
      </c>
      <c r="E768" t="s">
        <v>1760</v>
      </c>
      <c r="F768" t="s">
        <v>1761</v>
      </c>
      <c r="G768">
        <v>1462.13332868</v>
      </c>
      <c r="H768">
        <v>259.6875</v>
      </c>
      <c r="I768">
        <v>380</v>
      </c>
      <c r="J768">
        <v>406.9375</v>
      </c>
      <c r="K768">
        <v>221.9375</v>
      </c>
      <c r="L768">
        <v>143.6875</v>
      </c>
      <c r="M768">
        <v>49.8125</v>
      </c>
      <c r="N768">
        <v>228.46855163574219</v>
      </c>
      <c r="O768">
        <v>565.96258544921875</v>
      </c>
      <c r="P768">
        <v>363.40993146448329</v>
      </c>
      <c r="Q768">
        <v>36</v>
      </c>
      <c r="R768">
        <v>27.75</v>
      </c>
      <c r="S768">
        <v>0</v>
      </c>
      <c r="T768">
        <v>514.5625</v>
      </c>
      <c r="U768">
        <v>668.8125</v>
      </c>
      <c r="V768">
        <v>214.9375</v>
      </c>
      <c r="W768">
        <v>838.88121393460142</v>
      </c>
      <c r="X768">
        <v>14.888739474246634</v>
      </c>
      <c r="Y768">
        <v>100</v>
      </c>
      <c r="Z768">
        <v>1607523.4554999999</v>
      </c>
      <c r="AA768">
        <v>927.83</v>
      </c>
      <c r="AB768">
        <v>21</v>
      </c>
      <c r="AC768">
        <v>11.62</v>
      </c>
      <c r="AD768">
        <v>9.3800000000000008</v>
      </c>
      <c r="AE768">
        <v>1.67</v>
      </c>
      <c r="AF768">
        <v>791.41</v>
      </c>
      <c r="AG768">
        <v>113.75</v>
      </c>
      <c r="AH768">
        <v>907.1</v>
      </c>
      <c r="AI768">
        <v>51</v>
      </c>
      <c r="AJ768">
        <v>14.4</v>
      </c>
      <c r="AK768">
        <v>4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0</v>
      </c>
      <c r="BI768">
        <v>0</v>
      </c>
      <c r="BJ768">
        <v>0</v>
      </c>
      <c r="BK768">
        <v>0</v>
      </c>
      <c r="BL768">
        <v>267.16000000000003</v>
      </c>
      <c r="BM768">
        <v>0</v>
      </c>
      <c r="BN768">
        <v>259.5</v>
      </c>
      <c r="BO768">
        <v>186.32</v>
      </c>
      <c r="BP768">
        <v>35.33</v>
      </c>
      <c r="BQ768">
        <v>28.59</v>
      </c>
      <c r="BR768">
        <v>8.8800000000000008</v>
      </c>
      <c r="BS768">
        <v>2.33</v>
      </c>
      <c r="BT768">
        <v>19.09</v>
      </c>
      <c r="BU768">
        <v>0</v>
      </c>
      <c r="BV768">
        <v>0</v>
      </c>
      <c r="BW768">
        <v>0</v>
      </c>
      <c r="BX768">
        <v>0</v>
      </c>
      <c r="BY768">
        <v>0</v>
      </c>
      <c r="BZ768">
        <v>0</v>
      </c>
      <c r="CA768">
        <v>0</v>
      </c>
      <c r="CB768">
        <v>0</v>
      </c>
      <c r="CC768">
        <v>0</v>
      </c>
      <c r="CD768">
        <v>0</v>
      </c>
      <c r="CE768">
        <v>0</v>
      </c>
      <c r="CF768">
        <v>0</v>
      </c>
      <c r="CG768">
        <v>0</v>
      </c>
      <c r="CH768">
        <v>0</v>
      </c>
      <c r="CI768">
        <v>0</v>
      </c>
      <c r="CJ768">
        <v>0</v>
      </c>
      <c r="CK768">
        <v>0</v>
      </c>
      <c r="CL768">
        <v>0</v>
      </c>
      <c r="CM768">
        <v>0</v>
      </c>
      <c r="CN768">
        <v>0</v>
      </c>
      <c r="CO768">
        <v>0</v>
      </c>
      <c r="CP768">
        <v>0</v>
      </c>
      <c r="CQ768">
        <v>120.63</v>
      </c>
      <c r="CR768">
        <v>0</v>
      </c>
      <c r="CS768">
        <v>0</v>
      </c>
      <c r="CT768">
        <v>0</v>
      </c>
      <c r="CU768" t="s">
        <v>2241</v>
      </c>
      <c r="CV768">
        <v>70</v>
      </c>
      <c r="CW768" t="s">
        <v>1760</v>
      </c>
      <c r="CX768">
        <v>1462.13</v>
      </c>
      <c r="CY768">
        <v>0.06</v>
      </c>
      <c r="CZ768">
        <v>0.04</v>
      </c>
      <c r="DA768">
        <v>0</v>
      </c>
      <c r="DB768">
        <v>0</v>
      </c>
      <c r="DC768">
        <v>0</v>
      </c>
      <c r="DD768">
        <v>0.7</v>
      </c>
      <c r="DE768">
        <v>0</v>
      </c>
      <c r="DF768">
        <v>0.03</v>
      </c>
      <c r="DG768">
        <v>0</v>
      </c>
      <c r="DH768">
        <v>0</v>
      </c>
      <c r="DI768">
        <v>0</v>
      </c>
      <c r="DJ768">
        <v>0</v>
      </c>
      <c r="DK768">
        <v>0</v>
      </c>
      <c r="DL768">
        <v>0.01</v>
      </c>
      <c r="DM768">
        <v>0</v>
      </c>
      <c r="DN768">
        <v>0.03</v>
      </c>
      <c r="DO768">
        <v>0</v>
      </c>
      <c r="DP768">
        <v>0.01</v>
      </c>
      <c r="DQ768">
        <v>0.01</v>
      </c>
      <c r="DR768">
        <v>0</v>
      </c>
      <c r="DS768">
        <v>0</v>
      </c>
      <c r="DT768">
        <v>0.03</v>
      </c>
      <c r="DU768">
        <v>0.06</v>
      </c>
      <c r="DV768">
        <v>0</v>
      </c>
      <c r="DW768">
        <v>0</v>
      </c>
      <c r="DX768">
        <v>0</v>
      </c>
      <c r="DY768" s="5" t="s">
        <v>1760</v>
      </c>
      <c r="DZ768" s="5" t="s">
        <v>3064</v>
      </c>
      <c r="EA768" s="5" t="s">
        <v>3057</v>
      </c>
      <c r="EB768" s="5" t="s">
        <v>3042</v>
      </c>
      <c r="EC768" s="5">
        <v>1462.13332868</v>
      </c>
      <c r="ED768" s="8">
        <v>43.767712989320003</v>
      </c>
      <c r="EE768" s="7">
        <v>0.03</v>
      </c>
    </row>
    <row r="769" spans="1:135">
      <c r="A769">
        <v>1</v>
      </c>
      <c r="B769" t="s">
        <v>2238</v>
      </c>
      <c r="C769" t="s">
        <v>1744</v>
      </c>
      <c r="D769" t="s">
        <v>1745</v>
      </c>
      <c r="E769" t="s">
        <v>1762</v>
      </c>
      <c r="F769" t="s">
        <v>1763</v>
      </c>
      <c r="G769">
        <v>507.27686040200001</v>
      </c>
      <c r="H769">
        <v>153.4375</v>
      </c>
      <c r="I769">
        <v>106.5625</v>
      </c>
      <c r="J769">
        <v>87.9375</v>
      </c>
      <c r="K769">
        <v>50.0625</v>
      </c>
      <c r="L769">
        <v>56.25</v>
      </c>
      <c r="M769">
        <v>53.5</v>
      </c>
      <c r="N769">
        <v>63.467727661132813</v>
      </c>
      <c r="O769">
        <v>195.08042907714844</v>
      </c>
      <c r="P769">
        <v>106.87426426256894</v>
      </c>
      <c r="Q769">
        <v>46.375</v>
      </c>
      <c r="R769">
        <v>6.375</v>
      </c>
      <c r="S769">
        <v>60.4375</v>
      </c>
      <c r="T769">
        <v>196.5</v>
      </c>
      <c r="U769">
        <v>158.75</v>
      </c>
      <c r="V769">
        <v>39.3125</v>
      </c>
      <c r="W769">
        <v>736.73854115327742</v>
      </c>
      <c r="X769">
        <v>16.031807540660424</v>
      </c>
      <c r="Y769">
        <v>25</v>
      </c>
      <c r="Z769">
        <v>223826.86929999999</v>
      </c>
      <c r="AA769">
        <v>128.22999999999999</v>
      </c>
      <c r="AB769">
        <v>37.53</v>
      </c>
      <c r="AC769">
        <v>20.38</v>
      </c>
      <c r="AD769">
        <v>17.149999999999999</v>
      </c>
      <c r="AE769">
        <v>0.38</v>
      </c>
      <c r="AF769">
        <v>81.99</v>
      </c>
      <c r="AG769">
        <v>8.33</v>
      </c>
      <c r="AH769">
        <v>78.8</v>
      </c>
      <c r="AI769">
        <v>9.7000000000000011</v>
      </c>
      <c r="AJ769">
        <v>51.2</v>
      </c>
      <c r="AK769">
        <v>0.8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13.36</v>
      </c>
      <c r="AV769">
        <v>0</v>
      </c>
      <c r="AW769">
        <v>0</v>
      </c>
      <c r="AX769">
        <v>0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4.0600000000000005</v>
      </c>
      <c r="BH769">
        <v>0</v>
      </c>
      <c r="BI769">
        <v>0</v>
      </c>
      <c r="BJ769">
        <v>0</v>
      </c>
      <c r="BK769">
        <v>0</v>
      </c>
      <c r="BL769">
        <v>52.8</v>
      </c>
      <c r="BM769">
        <v>0</v>
      </c>
      <c r="BN769">
        <v>0</v>
      </c>
      <c r="BO769">
        <v>31.99</v>
      </c>
      <c r="BP769">
        <v>0</v>
      </c>
      <c r="BQ769">
        <v>1.44</v>
      </c>
      <c r="BR769">
        <v>0</v>
      </c>
      <c r="BS769">
        <v>1.72</v>
      </c>
      <c r="BT769">
        <v>1.1000000000000001</v>
      </c>
      <c r="BU769">
        <v>0</v>
      </c>
      <c r="BV769">
        <v>0</v>
      </c>
      <c r="BW769">
        <v>0</v>
      </c>
      <c r="BX769">
        <v>0</v>
      </c>
      <c r="BY769">
        <v>0</v>
      </c>
      <c r="BZ769">
        <v>0</v>
      </c>
      <c r="CA769">
        <v>0</v>
      </c>
      <c r="CB769">
        <v>0</v>
      </c>
      <c r="CC769">
        <v>0</v>
      </c>
      <c r="CD769">
        <v>0</v>
      </c>
      <c r="CE769">
        <v>2.2800000000000002</v>
      </c>
      <c r="CF769">
        <v>0</v>
      </c>
      <c r="CG769">
        <v>0</v>
      </c>
      <c r="CH769">
        <v>0</v>
      </c>
      <c r="CI769">
        <v>4.42</v>
      </c>
      <c r="CJ769">
        <v>0</v>
      </c>
      <c r="CK769">
        <v>0</v>
      </c>
      <c r="CL769">
        <v>0</v>
      </c>
      <c r="CM769">
        <v>0</v>
      </c>
      <c r="CN769">
        <v>0</v>
      </c>
      <c r="CO769">
        <v>0</v>
      </c>
      <c r="CP769">
        <v>0</v>
      </c>
      <c r="CQ769">
        <v>8.66</v>
      </c>
      <c r="CR769">
        <v>0</v>
      </c>
      <c r="CS769">
        <v>0</v>
      </c>
      <c r="CT769">
        <v>6.4</v>
      </c>
      <c r="CU769">
        <v>3</v>
      </c>
      <c r="CV769">
        <v>15</v>
      </c>
      <c r="CW769" t="s">
        <v>1762</v>
      </c>
      <c r="CX769">
        <v>507.28</v>
      </c>
      <c r="CY769">
        <v>0.16</v>
      </c>
      <c r="CZ769">
        <v>0.11</v>
      </c>
      <c r="DA769">
        <v>0</v>
      </c>
      <c r="DB769">
        <v>0</v>
      </c>
      <c r="DC769">
        <v>0</v>
      </c>
      <c r="DD769">
        <v>0.32</v>
      </c>
      <c r="DE769">
        <v>0.03</v>
      </c>
      <c r="DF769">
        <v>0.06</v>
      </c>
      <c r="DG769">
        <v>0</v>
      </c>
      <c r="DH769">
        <v>0</v>
      </c>
      <c r="DI769">
        <v>0</v>
      </c>
      <c r="DJ769">
        <v>0.04</v>
      </c>
      <c r="DK769">
        <v>0</v>
      </c>
      <c r="DL769">
        <v>0</v>
      </c>
      <c r="DM769">
        <v>0</v>
      </c>
      <c r="DN769">
        <v>0.03</v>
      </c>
      <c r="DO769">
        <v>0</v>
      </c>
      <c r="DP769">
        <v>0.03</v>
      </c>
      <c r="DQ769">
        <v>0.01</v>
      </c>
      <c r="DR769">
        <v>0.01</v>
      </c>
      <c r="DS769">
        <v>0</v>
      </c>
      <c r="DT769">
        <v>0.02</v>
      </c>
      <c r="DU769">
        <v>0.2</v>
      </c>
      <c r="DV769">
        <v>0</v>
      </c>
      <c r="DW769">
        <v>0</v>
      </c>
      <c r="DX769">
        <v>0</v>
      </c>
      <c r="DY769" s="5" t="s">
        <v>1762</v>
      </c>
      <c r="DZ769" s="5" t="s">
        <v>3065</v>
      </c>
      <c r="EA769" s="5" t="s">
        <v>3057</v>
      </c>
      <c r="EB769" s="5" t="s">
        <v>3042</v>
      </c>
      <c r="EC769" s="5">
        <v>507.27686040200001</v>
      </c>
      <c r="ED769" s="8">
        <v>120.8370338301183</v>
      </c>
      <c r="EE769" s="7">
        <v>0.24</v>
      </c>
    </row>
    <row r="770" spans="1:135">
      <c r="A770">
        <v>1</v>
      </c>
      <c r="B770" t="s">
        <v>2239</v>
      </c>
      <c r="C770" t="s">
        <v>1764</v>
      </c>
      <c r="D770" t="s">
        <v>1765</v>
      </c>
      <c r="E770" t="s">
        <v>1766</v>
      </c>
      <c r="F770" t="s">
        <v>1765</v>
      </c>
      <c r="G770">
        <v>6914.1377594699998</v>
      </c>
      <c r="H770">
        <v>6420.8125</v>
      </c>
      <c r="I770">
        <v>218.3125</v>
      </c>
      <c r="J770">
        <v>162.5625</v>
      </c>
      <c r="K770">
        <v>74.5</v>
      </c>
      <c r="L770">
        <v>36.375</v>
      </c>
      <c r="M770">
        <v>3.0625</v>
      </c>
      <c r="N770">
        <v>2.7016527652740479</v>
      </c>
      <c r="O770">
        <v>169.58753967285156</v>
      </c>
      <c r="P770">
        <v>29.571174153766641</v>
      </c>
      <c r="Q770">
        <v>439</v>
      </c>
      <c r="R770">
        <v>0</v>
      </c>
      <c r="S770">
        <v>429.3125</v>
      </c>
      <c r="T770">
        <v>62.75</v>
      </c>
      <c r="U770">
        <v>238.1875</v>
      </c>
      <c r="V770">
        <v>5746.375</v>
      </c>
      <c r="W770">
        <v>690.39548191137385</v>
      </c>
      <c r="X770">
        <v>16.545722912259766</v>
      </c>
      <c r="Y770">
        <v>323</v>
      </c>
      <c r="Z770">
        <v>14306619.427300001</v>
      </c>
      <c r="AA770">
        <v>4049.38</v>
      </c>
      <c r="AB770">
        <v>1948.08</v>
      </c>
      <c r="AC770">
        <v>1752.73</v>
      </c>
      <c r="AD770">
        <v>195.35</v>
      </c>
      <c r="AE770">
        <v>10.17</v>
      </c>
      <c r="AF770">
        <v>1713.37</v>
      </c>
      <c r="AG770">
        <v>377.76</v>
      </c>
      <c r="AH770">
        <v>145</v>
      </c>
      <c r="AI770">
        <v>4</v>
      </c>
      <c r="AJ770">
        <v>0</v>
      </c>
      <c r="AK770">
        <v>39.200000000000003</v>
      </c>
      <c r="AL770">
        <v>41.93</v>
      </c>
      <c r="AM770">
        <v>0</v>
      </c>
      <c r="AN770">
        <v>0</v>
      </c>
      <c r="AO770">
        <v>13.5</v>
      </c>
      <c r="AP770">
        <v>0</v>
      </c>
      <c r="AQ770">
        <v>891.95</v>
      </c>
      <c r="AR770">
        <v>0</v>
      </c>
      <c r="AS770">
        <v>734.81</v>
      </c>
      <c r="AT770">
        <v>0</v>
      </c>
      <c r="AU770">
        <v>0</v>
      </c>
      <c r="AV770">
        <v>0</v>
      </c>
      <c r="AW770">
        <v>28.18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863.9</v>
      </c>
      <c r="BD770">
        <v>296.10000000000002</v>
      </c>
      <c r="BE770">
        <v>16.600000000000001</v>
      </c>
      <c r="BF770">
        <v>29.49</v>
      </c>
      <c r="BG770">
        <v>3.71</v>
      </c>
      <c r="BH770">
        <v>36.14</v>
      </c>
      <c r="BI770">
        <v>0</v>
      </c>
      <c r="BJ770">
        <v>0</v>
      </c>
      <c r="BK770">
        <v>8.7900000000000009</v>
      </c>
      <c r="BL770">
        <v>1.5</v>
      </c>
      <c r="BM770">
        <v>123.79</v>
      </c>
      <c r="BN770">
        <v>0</v>
      </c>
      <c r="BO770">
        <v>0</v>
      </c>
      <c r="BP770">
        <v>0</v>
      </c>
      <c r="BQ770">
        <v>1.8</v>
      </c>
      <c r="BR770">
        <v>0</v>
      </c>
      <c r="BS770">
        <v>0</v>
      </c>
      <c r="BT770">
        <v>6.5</v>
      </c>
      <c r="BU770">
        <v>0</v>
      </c>
      <c r="BV770">
        <v>0</v>
      </c>
      <c r="BW770">
        <v>0</v>
      </c>
      <c r="BX770">
        <v>0</v>
      </c>
      <c r="BY770">
        <v>0</v>
      </c>
      <c r="BZ770">
        <v>1</v>
      </c>
      <c r="CA770">
        <v>0</v>
      </c>
      <c r="CB770">
        <v>0</v>
      </c>
      <c r="CC770">
        <v>51.6</v>
      </c>
      <c r="CD770">
        <v>839.71</v>
      </c>
      <c r="CE770">
        <v>9.35</v>
      </c>
      <c r="CF770">
        <v>0</v>
      </c>
      <c r="CG770">
        <v>0</v>
      </c>
      <c r="CH770">
        <v>0</v>
      </c>
      <c r="CI770">
        <v>0</v>
      </c>
      <c r="CJ770">
        <v>0</v>
      </c>
      <c r="CK770">
        <v>0</v>
      </c>
      <c r="CL770">
        <v>0</v>
      </c>
      <c r="CM770">
        <v>0</v>
      </c>
      <c r="CN770">
        <v>0</v>
      </c>
      <c r="CO770">
        <v>0</v>
      </c>
      <c r="CP770">
        <v>2</v>
      </c>
      <c r="CQ770">
        <v>2</v>
      </c>
      <c r="CR770">
        <v>2.94</v>
      </c>
      <c r="CS770">
        <v>0</v>
      </c>
      <c r="CT770">
        <v>42.09</v>
      </c>
      <c r="CU770">
        <v>2482</v>
      </c>
      <c r="CV770">
        <v>452.2</v>
      </c>
      <c r="CW770" t="s">
        <v>1766</v>
      </c>
      <c r="CX770">
        <v>6914.14</v>
      </c>
      <c r="CY770">
        <v>7.0000000000000007E-2</v>
      </c>
      <c r="CZ770">
        <v>0.42</v>
      </c>
      <c r="DA770">
        <v>0</v>
      </c>
      <c r="DB770">
        <v>0.24</v>
      </c>
      <c r="DC770">
        <v>0</v>
      </c>
      <c r="DD770">
        <v>0.01</v>
      </c>
      <c r="DE770">
        <v>0</v>
      </c>
      <c r="DF770">
        <v>0.04</v>
      </c>
      <c r="DG770">
        <v>0</v>
      </c>
      <c r="DH770">
        <v>0</v>
      </c>
      <c r="DI770">
        <v>0</v>
      </c>
      <c r="DJ770">
        <v>0.01</v>
      </c>
      <c r="DK770">
        <v>0</v>
      </c>
      <c r="DL770">
        <v>0</v>
      </c>
      <c r="DM770">
        <v>0</v>
      </c>
      <c r="DN770">
        <v>0.06</v>
      </c>
      <c r="DO770">
        <v>0</v>
      </c>
      <c r="DP770">
        <v>0.01</v>
      </c>
      <c r="DQ770">
        <v>0.04</v>
      </c>
      <c r="DR770">
        <v>0.01</v>
      </c>
      <c r="DS770">
        <v>0</v>
      </c>
      <c r="DT770">
        <v>0.05</v>
      </c>
      <c r="DU770">
        <v>0</v>
      </c>
      <c r="DV770">
        <v>0</v>
      </c>
      <c r="DW770">
        <v>0</v>
      </c>
      <c r="DX770">
        <v>0.03</v>
      </c>
      <c r="DY770" s="5" t="s">
        <v>1766</v>
      </c>
      <c r="DZ770" s="5" t="s">
        <v>3066</v>
      </c>
      <c r="EA770" s="5" t="s">
        <v>3066</v>
      </c>
      <c r="EB770" s="5" t="s">
        <v>3042</v>
      </c>
      <c r="EC770" s="5">
        <v>6914.1377594699998</v>
      </c>
      <c r="ED770" s="8">
        <v>278.44164222659998</v>
      </c>
      <c r="EE770" s="7">
        <v>0.04</v>
      </c>
    </row>
    <row r="771" spans="1:135">
      <c r="A771">
        <v>1</v>
      </c>
      <c r="B771" t="s">
        <v>2239</v>
      </c>
      <c r="C771" t="s">
        <v>1764</v>
      </c>
      <c r="D771" t="s">
        <v>1765</v>
      </c>
      <c r="E771" t="s">
        <v>1767</v>
      </c>
      <c r="F771" t="s">
        <v>1768</v>
      </c>
      <c r="G771">
        <v>2926.6797591700001</v>
      </c>
      <c r="H771">
        <v>2913.5625</v>
      </c>
      <c r="I771">
        <v>11.5625</v>
      </c>
      <c r="J771">
        <v>0.9375</v>
      </c>
      <c r="K771">
        <v>6.25E-2</v>
      </c>
      <c r="L771">
        <v>0.125</v>
      </c>
      <c r="M771">
        <v>0</v>
      </c>
      <c r="N771">
        <v>5.0274209976196289</v>
      </c>
      <c r="O771">
        <v>50.326187133789063</v>
      </c>
      <c r="P771">
        <v>20.428459432521269</v>
      </c>
      <c r="Q771">
        <v>187.3125</v>
      </c>
      <c r="R771">
        <v>0</v>
      </c>
      <c r="S771">
        <v>707.375</v>
      </c>
      <c r="T771">
        <v>21.5625</v>
      </c>
      <c r="U771">
        <v>373.5625</v>
      </c>
      <c r="V771">
        <v>1636.4375</v>
      </c>
      <c r="W771">
        <v>688.65374020371996</v>
      </c>
      <c r="X771">
        <v>16.576163061350872</v>
      </c>
      <c r="Y771">
        <v>209</v>
      </c>
      <c r="Z771">
        <v>10786051.2085</v>
      </c>
      <c r="AA771">
        <v>1856.08</v>
      </c>
      <c r="AB771">
        <v>1290.67</v>
      </c>
      <c r="AC771">
        <v>1163.25</v>
      </c>
      <c r="AD771">
        <v>127.42</v>
      </c>
      <c r="AE771">
        <v>4.04</v>
      </c>
      <c r="AF771">
        <v>548.87</v>
      </c>
      <c r="AG771">
        <v>12.5</v>
      </c>
      <c r="AH771">
        <v>0</v>
      </c>
      <c r="AI771">
        <v>9.4</v>
      </c>
      <c r="AJ771">
        <v>1.5</v>
      </c>
      <c r="AK771">
        <v>0</v>
      </c>
      <c r="AL771">
        <v>5.42</v>
      </c>
      <c r="AM771">
        <v>0</v>
      </c>
      <c r="AN771">
        <v>0</v>
      </c>
      <c r="AO771">
        <v>14</v>
      </c>
      <c r="AP771">
        <v>6.8</v>
      </c>
      <c r="AQ771">
        <v>975.92</v>
      </c>
      <c r="AR771">
        <v>0</v>
      </c>
      <c r="AS771">
        <v>110.52</v>
      </c>
      <c r="AT771">
        <v>0</v>
      </c>
      <c r="AU771">
        <v>4.8</v>
      </c>
      <c r="AV771">
        <v>0</v>
      </c>
      <c r="AW771">
        <v>99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435.11</v>
      </c>
      <c r="BD771">
        <v>83.72</v>
      </c>
      <c r="BE771">
        <v>1</v>
      </c>
      <c r="BF771">
        <v>0</v>
      </c>
      <c r="BG771">
        <v>7.5</v>
      </c>
      <c r="BH771">
        <v>4.95</v>
      </c>
      <c r="BI771">
        <v>0</v>
      </c>
      <c r="BJ771">
        <v>0</v>
      </c>
      <c r="BK771">
        <v>0.45</v>
      </c>
      <c r="BL771">
        <v>0</v>
      </c>
      <c r="BM771">
        <v>22.74</v>
      </c>
      <c r="BN771">
        <v>0</v>
      </c>
      <c r="BO771">
        <v>0</v>
      </c>
      <c r="BP771">
        <v>0</v>
      </c>
      <c r="BQ771">
        <v>5.8</v>
      </c>
      <c r="BR771">
        <v>0</v>
      </c>
      <c r="BS771">
        <v>0</v>
      </c>
      <c r="BT771">
        <v>4.4000000000000004</v>
      </c>
      <c r="BU771">
        <v>0</v>
      </c>
      <c r="BV771">
        <v>0</v>
      </c>
      <c r="BW771">
        <v>0</v>
      </c>
      <c r="BX771">
        <v>0</v>
      </c>
      <c r="BY771">
        <v>5.9</v>
      </c>
      <c r="BZ771">
        <v>0</v>
      </c>
      <c r="CA771">
        <v>0</v>
      </c>
      <c r="CB771">
        <v>0</v>
      </c>
      <c r="CC771">
        <v>0</v>
      </c>
      <c r="CD771">
        <v>6.6</v>
      </c>
      <c r="CE771">
        <v>20.48</v>
      </c>
      <c r="CF771">
        <v>0</v>
      </c>
      <c r="CG771">
        <v>3.1</v>
      </c>
      <c r="CH771">
        <v>0</v>
      </c>
      <c r="CI771">
        <v>0</v>
      </c>
      <c r="CJ771">
        <v>0</v>
      </c>
      <c r="CK771">
        <v>0</v>
      </c>
      <c r="CL771">
        <v>0</v>
      </c>
      <c r="CM771">
        <v>0</v>
      </c>
      <c r="CN771">
        <v>0</v>
      </c>
      <c r="CO771">
        <v>0</v>
      </c>
      <c r="CP771">
        <v>6.4</v>
      </c>
      <c r="CQ771">
        <v>0</v>
      </c>
      <c r="CR771">
        <v>0</v>
      </c>
      <c r="CS771">
        <v>8.2799999999999994</v>
      </c>
      <c r="CT771">
        <v>23.19</v>
      </c>
      <c r="CU771">
        <v>1237</v>
      </c>
      <c r="CV771">
        <v>376.2</v>
      </c>
      <c r="CW771" t="s">
        <v>1767</v>
      </c>
      <c r="CX771">
        <v>2926.68</v>
      </c>
      <c r="CY771">
        <v>0.04</v>
      </c>
      <c r="CZ771">
        <v>0.53</v>
      </c>
      <c r="DA771">
        <v>0</v>
      </c>
      <c r="DB771">
        <v>0.28000000000000003</v>
      </c>
      <c r="DC771">
        <v>0</v>
      </c>
      <c r="DD771">
        <v>0</v>
      </c>
      <c r="DE771">
        <v>0</v>
      </c>
      <c r="DF771">
        <v>0.05</v>
      </c>
      <c r="DG771">
        <v>0</v>
      </c>
      <c r="DH771">
        <v>0</v>
      </c>
      <c r="DI771">
        <v>0</v>
      </c>
      <c r="DJ771">
        <v>0</v>
      </c>
      <c r="DK771">
        <v>0</v>
      </c>
      <c r="DL771">
        <v>0</v>
      </c>
      <c r="DM771">
        <v>0</v>
      </c>
      <c r="DN771">
        <v>0</v>
      </c>
      <c r="DO771">
        <v>0</v>
      </c>
      <c r="DP771">
        <v>0.01</v>
      </c>
      <c r="DQ771">
        <v>0.01</v>
      </c>
      <c r="DR771">
        <v>0</v>
      </c>
      <c r="DS771">
        <v>0</v>
      </c>
      <c r="DT771">
        <v>0.03</v>
      </c>
      <c r="DU771">
        <v>0</v>
      </c>
      <c r="DV771">
        <v>0</v>
      </c>
      <c r="DW771">
        <v>0</v>
      </c>
      <c r="DX771">
        <v>0.04</v>
      </c>
      <c r="DY771" s="5" t="s">
        <v>1767</v>
      </c>
      <c r="DZ771" s="5" t="s">
        <v>3067</v>
      </c>
      <c r="EA771" s="5" t="s">
        <v>3066</v>
      </c>
      <c r="EB771" s="5" t="s">
        <v>3042</v>
      </c>
      <c r="EC771" s="5">
        <v>2926.6797591700001</v>
      </c>
      <c r="ED771" s="8">
        <v>0.32826066217400002</v>
      </c>
      <c r="EE771" s="7">
        <v>0</v>
      </c>
    </row>
    <row r="772" spans="1:135">
      <c r="A772">
        <v>1</v>
      </c>
      <c r="B772" t="s">
        <v>2239</v>
      </c>
      <c r="C772" t="s">
        <v>1764</v>
      </c>
      <c r="D772" t="s">
        <v>1765</v>
      </c>
      <c r="E772" t="s">
        <v>1769</v>
      </c>
      <c r="F772" t="s">
        <v>1770</v>
      </c>
      <c r="G772">
        <v>5828.6943833900004</v>
      </c>
      <c r="H772">
        <v>3038.6875</v>
      </c>
      <c r="I772">
        <v>1094.5</v>
      </c>
      <c r="J772">
        <v>867.875</v>
      </c>
      <c r="K772">
        <v>435.0625</v>
      </c>
      <c r="L772">
        <v>329.5</v>
      </c>
      <c r="M772">
        <v>63</v>
      </c>
      <c r="N772">
        <v>20.496797561645508</v>
      </c>
      <c r="O772">
        <v>160</v>
      </c>
      <c r="P772">
        <v>77.555155588527285</v>
      </c>
      <c r="Q772">
        <v>207.4375</v>
      </c>
      <c r="R772">
        <v>0</v>
      </c>
      <c r="S772">
        <v>3278.5</v>
      </c>
      <c r="T772">
        <v>662.125</v>
      </c>
      <c r="U772">
        <v>719.5</v>
      </c>
      <c r="V772">
        <v>961.0625</v>
      </c>
      <c r="W772">
        <v>701.937405513204</v>
      </c>
      <c r="X772">
        <v>16.409153398308082</v>
      </c>
      <c r="Y772">
        <v>500</v>
      </c>
      <c r="Z772">
        <v>7799554.034</v>
      </c>
      <c r="AA772">
        <v>2494.9</v>
      </c>
      <c r="AB772">
        <v>921.52</v>
      </c>
      <c r="AC772">
        <v>684.54</v>
      </c>
      <c r="AD772">
        <v>236.98</v>
      </c>
      <c r="AE772">
        <v>12.31</v>
      </c>
      <c r="AF772">
        <v>1436.86</v>
      </c>
      <c r="AG772">
        <v>124.21</v>
      </c>
      <c r="AH772">
        <v>41.5</v>
      </c>
      <c r="AI772">
        <v>45.8</v>
      </c>
      <c r="AJ772">
        <v>8.6</v>
      </c>
      <c r="AK772">
        <v>0</v>
      </c>
      <c r="AL772">
        <v>1.1500000000000001</v>
      </c>
      <c r="AM772">
        <v>51.65</v>
      </c>
      <c r="AN772">
        <v>0</v>
      </c>
      <c r="AO772">
        <v>17.5</v>
      </c>
      <c r="AP772">
        <v>0</v>
      </c>
      <c r="AQ772">
        <v>157.36000000000001</v>
      </c>
      <c r="AR772">
        <v>0</v>
      </c>
      <c r="AS772">
        <v>358.34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6.4</v>
      </c>
      <c r="BB772">
        <v>0</v>
      </c>
      <c r="BC772">
        <v>669.75</v>
      </c>
      <c r="BD772">
        <v>414.98</v>
      </c>
      <c r="BE772">
        <v>28.5</v>
      </c>
      <c r="BF772">
        <v>27.29</v>
      </c>
      <c r="BG772">
        <v>119.25</v>
      </c>
      <c r="BH772">
        <v>12.6</v>
      </c>
      <c r="BI772">
        <v>4.3</v>
      </c>
      <c r="BJ772">
        <v>0</v>
      </c>
      <c r="BK772">
        <v>18.940000000000001</v>
      </c>
      <c r="BL772">
        <v>0</v>
      </c>
      <c r="BM772">
        <v>152.87</v>
      </c>
      <c r="BN772">
        <v>0.75</v>
      </c>
      <c r="BO772">
        <v>134</v>
      </c>
      <c r="BP772">
        <v>0</v>
      </c>
      <c r="BQ772">
        <v>0.02</v>
      </c>
      <c r="BR772">
        <v>0</v>
      </c>
      <c r="BS772">
        <v>0</v>
      </c>
      <c r="BT772">
        <v>2.2000000000000002</v>
      </c>
      <c r="BU772">
        <v>0</v>
      </c>
      <c r="BV772">
        <v>0</v>
      </c>
      <c r="BW772">
        <v>0</v>
      </c>
      <c r="BX772">
        <v>0</v>
      </c>
      <c r="BY772">
        <v>0</v>
      </c>
      <c r="BZ772">
        <v>3.02</v>
      </c>
      <c r="CA772">
        <v>0.63</v>
      </c>
      <c r="CB772">
        <v>5.75</v>
      </c>
      <c r="CC772">
        <v>0</v>
      </c>
      <c r="CD772">
        <v>117.53</v>
      </c>
      <c r="CE772">
        <v>33.9</v>
      </c>
      <c r="CF772">
        <v>0</v>
      </c>
      <c r="CG772">
        <v>4.32</v>
      </c>
      <c r="CH772">
        <v>0</v>
      </c>
      <c r="CI772">
        <v>0.82</v>
      </c>
      <c r="CJ772">
        <v>0</v>
      </c>
      <c r="CK772">
        <v>0</v>
      </c>
      <c r="CL772">
        <v>0</v>
      </c>
      <c r="CM772">
        <v>0</v>
      </c>
      <c r="CN772">
        <v>0.7</v>
      </c>
      <c r="CO772">
        <v>12.4</v>
      </c>
      <c r="CP772">
        <v>2.21</v>
      </c>
      <c r="CQ772">
        <v>9.85</v>
      </c>
      <c r="CR772">
        <v>0</v>
      </c>
      <c r="CS772">
        <v>5.0200000000000005</v>
      </c>
      <c r="CT772">
        <v>120.9</v>
      </c>
      <c r="CU772">
        <v>941</v>
      </c>
      <c r="CV772">
        <v>550</v>
      </c>
      <c r="CW772" t="s">
        <v>1769</v>
      </c>
      <c r="CX772">
        <v>5828.69</v>
      </c>
      <c r="CY772">
        <v>0.04</v>
      </c>
      <c r="CZ772">
        <v>0.12</v>
      </c>
      <c r="DA772">
        <v>0.02</v>
      </c>
      <c r="DB772">
        <v>0.15</v>
      </c>
      <c r="DC772">
        <v>0.03</v>
      </c>
      <c r="DD772">
        <v>0.01</v>
      </c>
      <c r="DE772">
        <v>0</v>
      </c>
      <c r="DF772">
        <v>0.13</v>
      </c>
      <c r="DG772">
        <v>0.01</v>
      </c>
      <c r="DH772">
        <v>0</v>
      </c>
      <c r="DI772">
        <v>0</v>
      </c>
      <c r="DJ772">
        <v>0.11</v>
      </c>
      <c r="DK772">
        <v>0</v>
      </c>
      <c r="DL772">
        <v>0</v>
      </c>
      <c r="DM772">
        <v>0</v>
      </c>
      <c r="DN772">
        <v>0.24</v>
      </c>
      <c r="DO772">
        <v>0</v>
      </c>
      <c r="DP772">
        <v>0.01</v>
      </c>
      <c r="DQ772">
        <v>0.06</v>
      </c>
      <c r="DR772">
        <v>0.01</v>
      </c>
      <c r="DS772">
        <v>0</v>
      </c>
      <c r="DT772">
        <v>0.04</v>
      </c>
      <c r="DU772">
        <v>0.01</v>
      </c>
      <c r="DV772">
        <v>0</v>
      </c>
      <c r="DW772">
        <v>0</v>
      </c>
      <c r="DX772">
        <v>0</v>
      </c>
      <c r="DY772" s="5" t="s">
        <v>1769</v>
      </c>
      <c r="DZ772" s="5" t="s">
        <v>3068</v>
      </c>
      <c r="EA772" s="5" t="s">
        <v>3066</v>
      </c>
      <c r="EB772" s="5" t="s">
        <v>3042</v>
      </c>
      <c r="EC772" s="5">
        <v>5828.6943833900004</v>
      </c>
      <c r="ED772" s="8">
        <v>132.728194718</v>
      </c>
      <c r="EE772" s="7">
        <v>0.02</v>
      </c>
    </row>
    <row r="773" spans="1:135">
      <c r="A773">
        <v>1</v>
      </c>
      <c r="B773" t="s">
        <v>2239</v>
      </c>
      <c r="C773" t="s">
        <v>1764</v>
      </c>
      <c r="D773" t="s">
        <v>1765</v>
      </c>
      <c r="E773" t="s">
        <v>1771</v>
      </c>
      <c r="F773" t="s">
        <v>1772</v>
      </c>
      <c r="G773">
        <v>6539.3895585</v>
      </c>
      <c r="H773">
        <v>2019.375</v>
      </c>
      <c r="I773">
        <v>1395.9375</v>
      </c>
      <c r="J773">
        <v>1466.8125</v>
      </c>
      <c r="K773">
        <v>905.25</v>
      </c>
      <c r="L773">
        <v>680.8125</v>
      </c>
      <c r="M773">
        <v>71.4375</v>
      </c>
      <c r="N773">
        <v>8.3727426528930664</v>
      </c>
      <c r="O773">
        <v>160</v>
      </c>
      <c r="P773">
        <v>75.609111564491201</v>
      </c>
      <c r="Q773">
        <v>28.8125</v>
      </c>
      <c r="R773">
        <v>48.5625</v>
      </c>
      <c r="S773">
        <v>5477.5</v>
      </c>
      <c r="T773">
        <v>14.5625</v>
      </c>
      <c r="U773">
        <v>590.125</v>
      </c>
      <c r="V773">
        <v>380.0625</v>
      </c>
      <c r="W773">
        <v>695.38414045550553</v>
      </c>
      <c r="X773">
        <v>16.399906433083885</v>
      </c>
      <c r="Y773">
        <v>28</v>
      </c>
      <c r="Z773">
        <v>1564563.5042999999</v>
      </c>
      <c r="AA773">
        <v>1242.1100000000001</v>
      </c>
      <c r="AB773">
        <v>540.58000000000004</v>
      </c>
      <c r="AC773">
        <v>494.51</v>
      </c>
      <c r="AD773">
        <v>46.07</v>
      </c>
      <c r="AE773">
        <v>2.02</v>
      </c>
      <c r="AF773">
        <v>95.73</v>
      </c>
      <c r="AG773">
        <v>603.78</v>
      </c>
      <c r="AH773">
        <v>124.8</v>
      </c>
      <c r="AI773">
        <v>2.2000000000000002</v>
      </c>
      <c r="AJ773">
        <v>0</v>
      </c>
      <c r="AK773">
        <v>1.6</v>
      </c>
      <c r="AL773">
        <v>13.6</v>
      </c>
      <c r="AM773">
        <v>266.2</v>
      </c>
      <c r="AN773">
        <v>0</v>
      </c>
      <c r="AO773">
        <v>0</v>
      </c>
      <c r="AP773">
        <v>0</v>
      </c>
      <c r="AQ773">
        <v>45.8</v>
      </c>
      <c r="AR773">
        <v>0</v>
      </c>
      <c r="AS773">
        <v>88.68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73.260000000000005</v>
      </c>
      <c r="BD773">
        <v>0</v>
      </c>
      <c r="BE773">
        <v>0</v>
      </c>
      <c r="BF773">
        <v>0</v>
      </c>
      <c r="BG773">
        <v>0</v>
      </c>
      <c r="BH773">
        <v>0</v>
      </c>
      <c r="BI773">
        <v>0</v>
      </c>
      <c r="BJ773">
        <v>0</v>
      </c>
      <c r="BK773">
        <v>0</v>
      </c>
      <c r="BL773">
        <v>0</v>
      </c>
      <c r="BM773">
        <v>0</v>
      </c>
      <c r="BN773">
        <v>0</v>
      </c>
      <c r="BO773">
        <v>494.03</v>
      </c>
      <c r="BP773">
        <v>0</v>
      </c>
      <c r="BQ773">
        <v>0</v>
      </c>
      <c r="BR773">
        <v>0</v>
      </c>
      <c r="BS773">
        <v>0</v>
      </c>
      <c r="BT773">
        <v>0</v>
      </c>
      <c r="BU773">
        <v>0</v>
      </c>
      <c r="BV773">
        <v>0</v>
      </c>
      <c r="BW773">
        <v>0</v>
      </c>
      <c r="BX773">
        <v>0</v>
      </c>
      <c r="BY773">
        <v>0</v>
      </c>
      <c r="BZ773">
        <v>0</v>
      </c>
      <c r="CA773">
        <v>0</v>
      </c>
      <c r="CB773">
        <v>0</v>
      </c>
      <c r="CC773">
        <v>0</v>
      </c>
      <c r="CD773">
        <v>2.6</v>
      </c>
      <c r="CE773">
        <v>0</v>
      </c>
      <c r="CF773">
        <v>0</v>
      </c>
      <c r="CG773">
        <v>0</v>
      </c>
      <c r="CH773">
        <v>0</v>
      </c>
      <c r="CI773">
        <v>0</v>
      </c>
      <c r="CJ773">
        <v>0</v>
      </c>
      <c r="CK773">
        <v>0</v>
      </c>
      <c r="CL773">
        <v>0</v>
      </c>
      <c r="CM773">
        <v>0</v>
      </c>
      <c r="CN773">
        <v>252.05</v>
      </c>
      <c r="CO773">
        <v>0</v>
      </c>
      <c r="CP773">
        <v>0</v>
      </c>
      <c r="CQ773">
        <v>1.08</v>
      </c>
      <c r="CR773">
        <v>0</v>
      </c>
      <c r="CS773">
        <v>1.51</v>
      </c>
      <c r="CT773">
        <v>3.3</v>
      </c>
      <c r="CU773">
        <v>506</v>
      </c>
      <c r="CV773">
        <v>42</v>
      </c>
      <c r="CW773" t="s">
        <v>1771</v>
      </c>
      <c r="CX773">
        <v>6539.39</v>
      </c>
      <c r="CY773">
        <v>0.01</v>
      </c>
      <c r="CZ773">
        <v>7.0000000000000007E-2</v>
      </c>
      <c r="DA773">
        <v>0.01</v>
      </c>
      <c r="DB773">
        <v>0.01</v>
      </c>
      <c r="DC773">
        <v>0</v>
      </c>
      <c r="DD773">
        <v>0</v>
      </c>
      <c r="DE773">
        <v>0.03</v>
      </c>
      <c r="DF773">
        <v>0.01</v>
      </c>
      <c r="DG773">
        <v>0.11</v>
      </c>
      <c r="DH773">
        <v>0</v>
      </c>
      <c r="DI773">
        <v>0</v>
      </c>
      <c r="DJ773">
        <v>0.32</v>
      </c>
      <c r="DK773">
        <v>0</v>
      </c>
      <c r="DL773">
        <v>0</v>
      </c>
      <c r="DM773">
        <v>0</v>
      </c>
      <c r="DN773">
        <v>0.27</v>
      </c>
      <c r="DO773">
        <v>0</v>
      </c>
      <c r="DP773">
        <v>0.01</v>
      </c>
      <c r="DQ773">
        <v>0.13</v>
      </c>
      <c r="DR773">
        <v>0.01</v>
      </c>
      <c r="DS773">
        <v>0</v>
      </c>
      <c r="DT773">
        <v>0.01</v>
      </c>
      <c r="DU773">
        <v>0</v>
      </c>
      <c r="DV773">
        <v>0</v>
      </c>
      <c r="DW773">
        <v>0</v>
      </c>
      <c r="DX773">
        <v>0</v>
      </c>
      <c r="DY773" s="5" t="s">
        <v>1771</v>
      </c>
      <c r="DZ773" s="5" t="s">
        <v>3069</v>
      </c>
      <c r="EA773" s="5" t="s">
        <v>3066</v>
      </c>
      <c r="EB773" s="5" t="s">
        <v>3042</v>
      </c>
      <c r="EC773" s="5">
        <v>6539.3895585</v>
      </c>
      <c r="ED773" s="8">
        <v>638.84366022806057</v>
      </c>
      <c r="EE773" s="7">
        <v>0.1</v>
      </c>
    </row>
    <row r="774" spans="1:135">
      <c r="A774">
        <v>1</v>
      </c>
      <c r="B774" t="s">
        <v>2239</v>
      </c>
      <c r="C774" t="s">
        <v>1773</v>
      </c>
      <c r="D774" t="s">
        <v>1774</v>
      </c>
      <c r="E774" t="s">
        <v>1775</v>
      </c>
      <c r="F774" t="s">
        <v>1774</v>
      </c>
      <c r="G774">
        <v>9536.8280688899995</v>
      </c>
      <c r="H774">
        <v>7334.25</v>
      </c>
      <c r="I774">
        <v>835.5</v>
      </c>
      <c r="J774">
        <v>663.625</v>
      </c>
      <c r="K774">
        <v>344.875</v>
      </c>
      <c r="L774">
        <v>304.125</v>
      </c>
      <c r="M774">
        <v>53.9375</v>
      </c>
      <c r="N774">
        <v>7.2145800590515137</v>
      </c>
      <c r="O774">
        <v>131.45402526855469</v>
      </c>
      <c r="P774">
        <v>41.787829573304251</v>
      </c>
      <c r="Q774">
        <v>507</v>
      </c>
      <c r="R774">
        <v>0</v>
      </c>
      <c r="S774">
        <v>2110.75</v>
      </c>
      <c r="T774">
        <v>1053.6875</v>
      </c>
      <c r="U774">
        <v>1198.25</v>
      </c>
      <c r="V774">
        <v>4666.625</v>
      </c>
      <c r="W774">
        <v>696.72196989061263</v>
      </c>
      <c r="X774">
        <v>16.475152480386953</v>
      </c>
      <c r="Y774">
        <v>486</v>
      </c>
      <c r="Z774">
        <v>17726694.6208</v>
      </c>
      <c r="AA774">
        <v>4929.51</v>
      </c>
      <c r="AB774">
        <v>2992.32</v>
      </c>
      <c r="AC774">
        <v>2715.93</v>
      </c>
      <c r="AD774">
        <v>276.39</v>
      </c>
      <c r="AE774">
        <v>11.51</v>
      </c>
      <c r="AF774">
        <v>1499.32</v>
      </c>
      <c r="AG774">
        <v>426.36</v>
      </c>
      <c r="AH774">
        <v>279.90000000000003</v>
      </c>
      <c r="AI774">
        <v>50.8</v>
      </c>
      <c r="AJ774">
        <v>21.7</v>
      </c>
      <c r="AK774">
        <v>67.2</v>
      </c>
      <c r="AL774">
        <v>128.37</v>
      </c>
      <c r="AM774">
        <v>0</v>
      </c>
      <c r="AN774">
        <v>0</v>
      </c>
      <c r="AO774">
        <v>0</v>
      </c>
      <c r="AP774">
        <v>36.200000000000003</v>
      </c>
      <c r="AQ774">
        <v>1748.57</v>
      </c>
      <c r="AR774">
        <v>0</v>
      </c>
      <c r="AS774">
        <v>554.45000000000005</v>
      </c>
      <c r="AT774">
        <v>22</v>
      </c>
      <c r="AU774">
        <v>3.81</v>
      </c>
      <c r="AV774">
        <v>0</v>
      </c>
      <c r="AW774">
        <v>87.22</v>
      </c>
      <c r="AX774">
        <v>0</v>
      </c>
      <c r="AY774">
        <v>31</v>
      </c>
      <c r="AZ774">
        <v>0</v>
      </c>
      <c r="BA774">
        <v>0</v>
      </c>
      <c r="BB774">
        <v>0</v>
      </c>
      <c r="BC774">
        <v>1079.3900000000001</v>
      </c>
      <c r="BD774">
        <v>476.37</v>
      </c>
      <c r="BE774">
        <v>4.8</v>
      </c>
      <c r="BF774">
        <v>51.53</v>
      </c>
      <c r="BG774">
        <v>42.62</v>
      </c>
      <c r="BH774">
        <v>5.43</v>
      </c>
      <c r="BI774">
        <v>1</v>
      </c>
      <c r="BJ774">
        <v>0</v>
      </c>
      <c r="BK774">
        <v>5.1100000000000003</v>
      </c>
      <c r="BL774">
        <v>4.4000000000000004</v>
      </c>
      <c r="BM774">
        <v>61.91</v>
      </c>
      <c r="BN774">
        <v>0</v>
      </c>
      <c r="BO774">
        <v>36.1</v>
      </c>
      <c r="BP774">
        <v>0</v>
      </c>
      <c r="BQ774">
        <v>5.25</v>
      </c>
      <c r="BR774">
        <v>3.8</v>
      </c>
      <c r="BS774">
        <v>8.5</v>
      </c>
      <c r="BT774">
        <v>59</v>
      </c>
      <c r="BU774">
        <v>0</v>
      </c>
      <c r="BV774">
        <v>0</v>
      </c>
      <c r="BW774">
        <v>0</v>
      </c>
      <c r="BX774">
        <v>0</v>
      </c>
      <c r="BY774">
        <v>0</v>
      </c>
      <c r="BZ774">
        <v>1</v>
      </c>
      <c r="CA774">
        <v>2.4700000000000002</v>
      </c>
      <c r="CB774">
        <v>3.86</v>
      </c>
      <c r="CC774">
        <v>82.75</v>
      </c>
      <c r="CD774">
        <v>115.57</v>
      </c>
      <c r="CE774">
        <v>11.45</v>
      </c>
      <c r="CF774">
        <v>33.619999999999997</v>
      </c>
      <c r="CG774">
        <v>8.56</v>
      </c>
      <c r="CH774">
        <v>0</v>
      </c>
      <c r="CI774">
        <v>0</v>
      </c>
      <c r="CJ774">
        <v>0</v>
      </c>
      <c r="CK774">
        <v>0.52</v>
      </c>
      <c r="CL774">
        <v>0</v>
      </c>
      <c r="CM774">
        <v>0</v>
      </c>
      <c r="CN774">
        <v>0</v>
      </c>
      <c r="CO774">
        <v>154.5</v>
      </c>
      <c r="CP774">
        <v>0</v>
      </c>
      <c r="CQ774">
        <v>8.67</v>
      </c>
      <c r="CR774">
        <v>0</v>
      </c>
      <c r="CS774">
        <v>23</v>
      </c>
      <c r="CT774">
        <v>26.71</v>
      </c>
      <c r="CU774">
        <v>3162</v>
      </c>
      <c r="CV774">
        <v>777.6</v>
      </c>
      <c r="CW774" t="s">
        <v>1775</v>
      </c>
      <c r="CX774">
        <v>9536.83</v>
      </c>
      <c r="CY774">
        <v>0.05</v>
      </c>
      <c r="CZ774">
        <v>0.37</v>
      </c>
      <c r="DA774">
        <v>0</v>
      </c>
      <c r="DB774">
        <v>0.19</v>
      </c>
      <c r="DC774">
        <v>0.01</v>
      </c>
      <c r="DD774">
        <v>0.01</v>
      </c>
      <c r="DE774">
        <v>0.01</v>
      </c>
      <c r="DF774">
        <v>0.06</v>
      </c>
      <c r="DG774">
        <v>0.03</v>
      </c>
      <c r="DH774">
        <v>0</v>
      </c>
      <c r="DI774">
        <v>0</v>
      </c>
      <c r="DJ774">
        <v>0.08</v>
      </c>
      <c r="DK774">
        <v>0</v>
      </c>
      <c r="DL774">
        <v>0</v>
      </c>
      <c r="DM774">
        <v>0</v>
      </c>
      <c r="DN774">
        <v>0.09</v>
      </c>
      <c r="DO774">
        <v>0</v>
      </c>
      <c r="DP774">
        <v>0.02</v>
      </c>
      <c r="DQ774">
        <v>0.01</v>
      </c>
      <c r="DR774">
        <v>0</v>
      </c>
      <c r="DS774">
        <v>0</v>
      </c>
      <c r="DT774">
        <v>0.03</v>
      </c>
      <c r="DU774">
        <v>0.01</v>
      </c>
      <c r="DV774">
        <v>0</v>
      </c>
      <c r="DW774">
        <v>0</v>
      </c>
      <c r="DX774">
        <v>0.03</v>
      </c>
      <c r="DY774" s="5" t="s">
        <v>1775</v>
      </c>
      <c r="DZ774" s="5" t="s">
        <v>3070</v>
      </c>
      <c r="EA774" s="5" t="s">
        <v>3070</v>
      </c>
      <c r="EB774" s="5" t="s">
        <v>3042</v>
      </c>
      <c r="EC774" s="5">
        <v>9536.8280688899995</v>
      </c>
      <c r="ED774" s="8">
        <v>161.58510434600001</v>
      </c>
      <c r="EE774" s="7">
        <v>0.02</v>
      </c>
    </row>
    <row r="775" spans="1:135">
      <c r="A775">
        <v>1</v>
      </c>
      <c r="B775" t="s">
        <v>2239</v>
      </c>
      <c r="C775" t="s">
        <v>1776</v>
      </c>
      <c r="D775" t="s">
        <v>1777</v>
      </c>
      <c r="E775" t="s">
        <v>1778</v>
      </c>
      <c r="F775" t="s">
        <v>1777</v>
      </c>
      <c r="G775">
        <v>13041.6932428</v>
      </c>
      <c r="H775">
        <v>11880.8125</v>
      </c>
      <c r="I775">
        <v>692.875</v>
      </c>
      <c r="J775">
        <v>277.125</v>
      </c>
      <c r="K775">
        <v>99.125</v>
      </c>
      <c r="L775">
        <v>77.1875</v>
      </c>
      <c r="M775">
        <v>12.875</v>
      </c>
      <c r="N775">
        <v>1.4636660814285278</v>
      </c>
      <c r="O775">
        <v>77.969429016113281</v>
      </c>
      <c r="P775">
        <v>18.13917304644864</v>
      </c>
      <c r="Q775">
        <v>419.375</v>
      </c>
      <c r="R775">
        <v>34.9375</v>
      </c>
      <c r="S775">
        <v>6679.6875</v>
      </c>
      <c r="T775">
        <v>259.125</v>
      </c>
      <c r="U775">
        <v>3824.125</v>
      </c>
      <c r="V775">
        <v>1822.75</v>
      </c>
      <c r="W775">
        <v>686.39006344520908</v>
      </c>
      <c r="X775">
        <v>16.542927919725518</v>
      </c>
      <c r="Y775">
        <v>213</v>
      </c>
      <c r="Z775">
        <v>31738412.962400001</v>
      </c>
      <c r="AA775">
        <v>8914.59</v>
      </c>
      <c r="AB775">
        <v>5240.92</v>
      </c>
      <c r="AC775">
        <v>5080.26</v>
      </c>
      <c r="AD775">
        <v>160.66</v>
      </c>
      <c r="AE775">
        <v>9.4700000000000006</v>
      </c>
      <c r="AF775">
        <v>77.72</v>
      </c>
      <c r="AG775">
        <v>3586.48</v>
      </c>
      <c r="AH775">
        <v>3566.5</v>
      </c>
      <c r="AI775">
        <v>65.400000000000006</v>
      </c>
      <c r="AJ775">
        <v>206</v>
      </c>
      <c r="AK775">
        <v>198.4</v>
      </c>
      <c r="AL775">
        <v>158</v>
      </c>
      <c r="AM775">
        <v>1316.9</v>
      </c>
      <c r="AN775">
        <v>0</v>
      </c>
      <c r="AO775">
        <v>10</v>
      </c>
      <c r="AP775">
        <v>0</v>
      </c>
      <c r="AQ775">
        <v>1293.95</v>
      </c>
      <c r="AR775">
        <v>0</v>
      </c>
      <c r="AS775">
        <v>497.06</v>
      </c>
      <c r="AT775">
        <v>4.8</v>
      </c>
      <c r="AU775">
        <v>0</v>
      </c>
      <c r="AV775">
        <v>0</v>
      </c>
      <c r="AW775">
        <v>245.18</v>
      </c>
      <c r="AX775">
        <v>16</v>
      </c>
      <c r="AY775">
        <v>0</v>
      </c>
      <c r="AZ775">
        <v>0</v>
      </c>
      <c r="BA775">
        <v>0</v>
      </c>
      <c r="BB775">
        <v>0</v>
      </c>
      <c r="BC775">
        <v>17.2</v>
      </c>
      <c r="BD775">
        <v>15.85</v>
      </c>
      <c r="BE775">
        <v>0.57000000000000006</v>
      </c>
      <c r="BF775">
        <v>8</v>
      </c>
      <c r="BG775">
        <v>8.15</v>
      </c>
      <c r="BH775">
        <v>12.05</v>
      </c>
      <c r="BI775">
        <v>0</v>
      </c>
      <c r="BJ775">
        <v>0</v>
      </c>
      <c r="BK775">
        <v>9.7000000000000011</v>
      </c>
      <c r="BL775">
        <v>0</v>
      </c>
      <c r="BM775">
        <v>31.2</v>
      </c>
      <c r="BN775">
        <v>224.48</v>
      </c>
      <c r="BO775">
        <v>1707.79</v>
      </c>
      <c r="BP775">
        <v>70</v>
      </c>
      <c r="BQ775">
        <v>22.78</v>
      </c>
      <c r="BR775">
        <v>0</v>
      </c>
      <c r="BS775">
        <v>0.4</v>
      </c>
      <c r="BT775">
        <v>309.86</v>
      </c>
      <c r="BU775">
        <v>0</v>
      </c>
      <c r="BV775">
        <v>0</v>
      </c>
      <c r="BW775">
        <v>597.53</v>
      </c>
      <c r="BX775">
        <v>0</v>
      </c>
      <c r="BY775">
        <v>0</v>
      </c>
      <c r="BZ775">
        <v>0</v>
      </c>
      <c r="CA775">
        <v>0</v>
      </c>
      <c r="CB775">
        <v>0</v>
      </c>
      <c r="CC775">
        <v>184.3</v>
      </c>
      <c r="CD775">
        <v>2.75</v>
      </c>
      <c r="CE775">
        <v>3.7</v>
      </c>
      <c r="CF775">
        <v>8.1</v>
      </c>
      <c r="CG775">
        <v>10.25</v>
      </c>
      <c r="CH775">
        <v>0</v>
      </c>
      <c r="CI775">
        <v>0</v>
      </c>
      <c r="CJ775">
        <v>0</v>
      </c>
      <c r="CK775">
        <v>0</v>
      </c>
      <c r="CL775">
        <v>0</v>
      </c>
      <c r="CM775">
        <v>0</v>
      </c>
      <c r="CN775">
        <v>320.3</v>
      </c>
      <c r="CO775">
        <v>1740.9</v>
      </c>
      <c r="CP775">
        <v>7.7</v>
      </c>
      <c r="CQ775">
        <v>6.9</v>
      </c>
      <c r="CR775">
        <v>0</v>
      </c>
      <c r="CS775">
        <v>6.3</v>
      </c>
      <c r="CT775">
        <v>45.94</v>
      </c>
      <c r="CU775">
        <v>4677</v>
      </c>
      <c r="CV775">
        <v>468.6</v>
      </c>
      <c r="CW775" t="s">
        <v>1778</v>
      </c>
      <c r="CX775">
        <v>13041.69</v>
      </c>
      <c r="CY775">
        <v>0.06</v>
      </c>
      <c r="CZ775">
        <v>0.24</v>
      </c>
      <c r="DA775">
        <v>0.22</v>
      </c>
      <c r="DB775">
        <v>0.01</v>
      </c>
      <c r="DC775">
        <v>0</v>
      </c>
      <c r="DD775">
        <v>0</v>
      </c>
      <c r="DE775">
        <v>0.06</v>
      </c>
      <c r="DF775">
        <v>0.04</v>
      </c>
      <c r="DG775">
        <v>0.09</v>
      </c>
      <c r="DH775">
        <v>0</v>
      </c>
      <c r="DI775">
        <v>0.01</v>
      </c>
      <c r="DJ775">
        <v>0.08</v>
      </c>
      <c r="DK775">
        <v>0</v>
      </c>
      <c r="DL775">
        <v>0</v>
      </c>
      <c r="DM775">
        <v>0</v>
      </c>
      <c r="DN775">
        <v>0.05</v>
      </c>
      <c r="DO775">
        <v>0</v>
      </c>
      <c r="DP775">
        <v>0.01</v>
      </c>
      <c r="DQ775">
        <v>0.01</v>
      </c>
      <c r="DR775">
        <v>0.03</v>
      </c>
      <c r="DS775">
        <v>0</v>
      </c>
      <c r="DT775">
        <v>0.04</v>
      </c>
      <c r="DU775">
        <v>0.01</v>
      </c>
      <c r="DV775">
        <v>0</v>
      </c>
      <c r="DW775">
        <v>0</v>
      </c>
      <c r="DX775">
        <v>0.02</v>
      </c>
      <c r="DY775" s="5" t="s">
        <v>1778</v>
      </c>
      <c r="DZ775" s="5" t="s">
        <v>3071</v>
      </c>
      <c r="EA775" s="5" t="s">
        <v>3071</v>
      </c>
      <c r="EB775" s="5" t="s">
        <v>3042</v>
      </c>
      <c r="EC775" s="5">
        <v>13041.6932428</v>
      </c>
      <c r="ED775" s="8">
        <v>226.09728732119999</v>
      </c>
      <c r="EE775" s="7">
        <v>0.02</v>
      </c>
    </row>
    <row r="776" spans="1:135">
      <c r="A776">
        <v>1</v>
      </c>
      <c r="B776" t="s">
        <v>2239</v>
      </c>
      <c r="C776" t="s">
        <v>1776</v>
      </c>
      <c r="D776" t="s">
        <v>1777</v>
      </c>
      <c r="E776" t="s">
        <v>1779</v>
      </c>
      <c r="F776" t="s">
        <v>1780</v>
      </c>
      <c r="G776">
        <v>32141.037454000001</v>
      </c>
      <c r="H776">
        <v>30104.5625</v>
      </c>
      <c r="I776">
        <v>1247.25</v>
      </c>
      <c r="J776">
        <v>475.625</v>
      </c>
      <c r="K776">
        <v>184.4375</v>
      </c>
      <c r="L776">
        <v>119.375</v>
      </c>
      <c r="M776">
        <v>10.5</v>
      </c>
      <c r="N776">
        <v>0</v>
      </c>
      <c r="O776">
        <v>55.386764526367188</v>
      </c>
      <c r="P776">
        <v>20.619247942939857</v>
      </c>
      <c r="Q776">
        <v>2284.8125</v>
      </c>
      <c r="R776">
        <v>0</v>
      </c>
      <c r="S776">
        <v>15409.25</v>
      </c>
      <c r="T776">
        <v>4963.875</v>
      </c>
      <c r="U776">
        <v>9121.3125</v>
      </c>
      <c r="V776">
        <v>362.5</v>
      </c>
      <c r="W776">
        <v>692.85223117175576</v>
      </c>
      <c r="X776">
        <v>16.622923130734147</v>
      </c>
      <c r="Y776">
        <v>123</v>
      </c>
      <c r="Z776">
        <v>43443325.907899998</v>
      </c>
      <c r="AA776">
        <v>17583.77</v>
      </c>
      <c r="AB776">
        <v>5709.71</v>
      </c>
      <c r="AC776">
        <v>4907.47</v>
      </c>
      <c r="AD776">
        <v>802.24</v>
      </c>
      <c r="AE776">
        <v>7.97</v>
      </c>
      <c r="AF776">
        <v>1253.32</v>
      </c>
      <c r="AG776">
        <v>10612.77</v>
      </c>
      <c r="AH776">
        <v>8914.6</v>
      </c>
      <c r="AI776">
        <v>167.1</v>
      </c>
      <c r="AJ776">
        <v>0.9</v>
      </c>
      <c r="AK776">
        <v>448</v>
      </c>
      <c r="AL776">
        <v>251.91</v>
      </c>
      <c r="AM776">
        <v>534.58000000000004</v>
      </c>
      <c r="AN776">
        <v>391.68</v>
      </c>
      <c r="AO776">
        <v>197.27</v>
      </c>
      <c r="AP776">
        <v>0</v>
      </c>
      <c r="AQ776">
        <v>722.6</v>
      </c>
      <c r="AR776">
        <v>0</v>
      </c>
      <c r="AS776">
        <v>128.77000000000001</v>
      </c>
      <c r="AT776">
        <v>0</v>
      </c>
      <c r="AU776">
        <v>78.19</v>
      </c>
      <c r="AV776">
        <v>0</v>
      </c>
      <c r="AW776">
        <v>50.11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1.8</v>
      </c>
      <c r="BE776">
        <v>0</v>
      </c>
      <c r="BF776">
        <v>0</v>
      </c>
      <c r="BG776">
        <v>1.45</v>
      </c>
      <c r="BH776">
        <v>5.83</v>
      </c>
      <c r="BI776">
        <v>1085</v>
      </c>
      <c r="BJ776">
        <v>0</v>
      </c>
      <c r="BK776">
        <v>4.08</v>
      </c>
      <c r="BL776">
        <v>0</v>
      </c>
      <c r="BM776">
        <v>6.48</v>
      </c>
      <c r="BN776">
        <v>669.05</v>
      </c>
      <c r="BO776">
        <v>4352.3900000000003</v>
      </c>
      <c r="BP776">
        <v>105</v>
      </c>
      <c r="BQ776">
        <v>69.38</v>
      </c>
      <c r="BR776">
        <v>1.4</v>
      </c>
      <c r="BS776">
        <v>0</v>
      </c>
      <c r="BT776">
        <v>339.91</v>
      </c>
      <c r="BU776">
        <v>0</v>
      </c>
      <c r="BV776">
        <v>80</v>
      </c>
      <c r="BW776">
        <v>0</v>
      </c>
      <c r="BX776">
        <v>0</v>
      </c>
      <c r="BY776">
        <v>712.15</v>
      </c>
      <c r="BZ776">
        <v>0</v>
      </c>
      <c r="CA776">
        <v>0</v>
      </c>
      <c r="CB776">
        <v>0</v>
      </c>
      <c r="CC776">
        <v>20.86</v>
      </c>
      <c r="CD776">
        <v>0</v>
      </c>
      <c r="CE776">
        <v>5.53</v>
      </c>
      <c r="CF776">
        <v>1.19</v>
      </c>
      <c r="CG776">
        <v>689.6</v>
      </c>
      <c r="CH776">
        <v>1.22</v>
      </c>
      <c r="CI776">
        <v>2.4</v>
      </c>
      <c r="CJ776">
        <v>0</v>
      </c>
      <c r="CK776">
        <v>22.2</v>
      </c>
      <c r="CL776">
        <v>0</v>
      </c>
      <c r="CM776">
        <v>0</v>
      </c>
      <c r="CN776">
        <v>356</v>
      </c>
      <c r="CO776">
        <v>526.6</v>
      </c>
      <c r="CP776">
        <v>0</v>
      </c>
      <c r="CQ776">
        <v>92.94</v>
      </c>
      <c r="CR776">
        <v>0</v>
      </c>
      <c r="CS776">
        <v>6003.2</v>
      </c>
      <c r="CT776">
        <v>73</v>
      </c>
      <c r="CU776">
        <v>4409</v>
      </c>
      <c r="CV776">
        <v>602.70000000000005</v>
      </c>
      <c r="CW776" t="s">
        <v>1779</v>
      </c>
      <c r="CX776">
        <v>32141.040000000001</v>
      </c>
      <c r="CY776">
        <v>0.04</v>
      </c>
      <c r="CZ776">
        <v>0.16</v>
      </c>
      <c r="DA776">
        <v>0.04</v>
      </c>
      <c r="DB776">
        <v>0.01</v>
      </c>
      <c r="DC776">
        <v>0</v>
      </c>
      <c r="DD776">
        <v>0</v>
      </c>
      <c r="DE776">
        <v>7.0000000000000007E-2</v>
      </c>
      <c r="DF776">
        <v>0.02</v>
      </c>
      <c r="DG776">
        <v>0.1</v>
      </c>
      <c r="DH776">
        <v>0.01</v>
      </c>
      <c r="DI776">
        <v>0</v>
      </c>
      <c r="DJ776">
        <v>0.31</v>
      </c>
      <c r="DK776">
        <v>0</v>
      </c>
      <c r="DL776">
        <v>0</v>
      </c>
      <c r="DM776">
        <v>0</v>
      </c>
      <c r="DN776">
        <v>0.05</v>
      </c>
      <c r="DO776">
        <v>0</v>
      </c>
      <c r="DP776">
        <v>0.01</v>
      </c>
      <c r="DQ776">
        <v>0.05</v>
      </c>
      <c r="DR776">
        <v>0.05</v>
      </c>
      <c r="DS776">
        <v>0</v>
      </c>
      <c r="DT776">
        <v>0.02</v>
      </c>
      <c r="DU776">
        <v>0</v>
      </c>
      <c r="DV776">
        <v>0</v>
      </c>
      <c r="DW776">
        <v>0.02</v>
      </c>
      <c r="DX776">
        <v>0.04</v>
      </c>
      <c r="DY776" s="5" t="s">
        <v>1779</v>
      </c>
      <c r="DZ776" s="5" t="s">
        <v>3072</v>
      </c>
      <c r="EA776" s="5" t="s">
        <v>3071</v>
      </c>
      <c r="EB776" s="5" t="s">
        <v>3042</v>
      </c>
      <c r="EC776" s="5">
        <v>32141.037454000001</v>
      </c>
      <c r="ED776" s="8">
        <v>462.59599096102005</v>
      </c>
      <c r="EE776" s="7">
        <v>0.01</v>
      </c>
    </row>
    <row r="777" spans="1:135">
      <c r="A777">
        <v>1</v>
      </c>
      <c r="B777" t="s">
        <v>2239</v>
      </c>
      <c r="C777" t="s">
        <v>1776</v>
      </c>
      <c r="D777" t="s">
        <v>1777</v>
      </c>
      <c r="E777" t="s">
        <v>1781</v>
      </c>
      <c r="F777" t="s">
        <v>1171</v>
      </c>
      <c r="G777">
        <v>6241.5293780700003</v>
      </c>
      <c r="H777">
        <v>4858.625</v>
      </c>
      <c r="I777">
        <v>823.1875</v>
      </c>
      <c r="J777">
        <v>370</v>
      </c>
      <c r="K777">
        <v>118.375</v>
      </c>
      <c r="L777">
        <v>61.9375</v>
      </c>
      <c r="M777">
        <v>9.3125</v>
      </c>
      <c r="N777">
        <v>3.4409685134887695</v>
      </c>
      <c r="O777">
        <v>67.208610534667969</v>
      </c>
      <c r="P777">
        <v>39.65370678309344</v>
      </c>
      <c r="Q777">
        <v>39.8125</v>
      </c>
      <c r="R777">
        <v>95.5625</v>
      </c>
      <c r="S777">
        <v>4712.5625</v>
      </c>
      <c r="T777">
        <v>146.1875</v>
      </c>
      <c r="U777">
        <v>1157.75</v>
      </c>
      <c r="V777">
        <v>89.5625</v>
      </c>
      <c r="W777">
        <v>692.86264143386404</v>
      </c>
      <c r="X777">
        <v>16.562844998498047</v>
      </c>
      <c r="Y777">
        <v>72</v>
      </c>
      <c r="Z777">
        <v>2707197.6168</v>
      </c>
      <c r="AA777">
        <v>1893.79</v>
      </c>
      <c r="AB777">
        <v>1155.01</v>
      </c>
      <c r="AC777">
        <v>955.11</v>
      </c>
      <c r="AD777">
        <v>199.9</v>
      </c>
      <c r="AE777">
        <v>3.05</v>
      </c>
      <c r="AF777">
        <v>28.92</v>
      </c>
      <c r="AG777">
        <v>706.81</v>
      </c>
      <c r="AH777">
        <v>592.4</v>
      </c>
      <c r="AI777">
        <v>23.6</v>
      </c>
      <c r="AJ777">
        <v>7.7</v>
      </c>
      <c r="AK777">
        <v>36.800000000000004</v>
      </c>
      <c r="AL777">
        <v>11.65</v>
      </c>
      <c r="AM777">
        <v>927.81</v>
      </c>
      <c r="AN777">
        <v>0</v>
      </c>
      <c r="AO777">
        <v>0</v>
      </c>
      <c r="AP777">
        <v>0</v>
      </c>
      <c r="AQ777">
        <v>112</v>
      </c>
      <c r="AR777">
        <v>0</v>
      </c>
      <c r="AS777">
        <v>218.75</v>
      </c>
      <c r="AT777">
        <v>0</v>
      </c>
      <c r="AU777">
        <v>0</v>
      </c>
      <c r="AV777">
        <v>0</v>
      </c>
      <c r="AW777">
        <v>18</v>
      </c>
      <c r="AX777">
        <v>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20.96</v>
      </c>
      <c r="BE777">
        <v>1.53</v>
      </c>
      <c r="BF777">
        <v>0</v>
      </c>
      <c r="BG777">
        <v>1.47</v>
      </c>
      <c r="BH777">
        <v>49.47</v>
      </c>
      <c r="BI777">
        <v>0</v>
      </c>
      <c r="BJ777">
        <v>0</v>
      </c>
      <c r="BK777">
        <v>2.97</v>
      </c>
      <c r="BL777">
        <v>1</v>
      </c>
      <c r="BM777">
        <v>10.1</v>
      </c>
      <c r="BN777">
        <v>0</v>
      </c>
      <c r="BO777">
        <v>200</v>
      </c>
      <c r="BP777">
        <v>188.2</v>
      </c>
      <c r="BQ777">
        <v>0</v>
      </c>
      <c r="BR777">
        <v>0</v>
      </c>
      <c r="BS777">
        <v>13.58</v>
      </c>
      <c r="BT777">
        <v>58.24</v>
      </c>
      <c r="BU777">
        <v>0</v>
      </c>
      <c r="BV777">
        <v>0</v>
      </c>
      <c r="BW777">
        <v>0</v>
      </c>
      <c r="BX777">
        <v>0</v>
      </c>
      <c r="BY777">
        <v>0</v>
      </c>
      <c r="BZ777">
        <v>0</v>
      </c>
      <c r="CA777">
        <v>1</v>
      </c>
      <c r="CB777">
        <v>0</v>
      </c>
      <c r="CC777">
        <v>0</v>
      </c>
      <c r="CD777">
        <v>0</v>
      </c>
      <c r="CE777">
        <v>14.16</v>
      </c>
      <c r="CF777">
        <v>4.1399999999999997</v>
      </c>
      <c r="CG777">
        <v>9.9500000000000011</v>
      </c>
      <c r="CH777">
        <v>0</v>
      </c>
      <c r="CI777">
        <v>1</v>
      </c>
      <c r="CJ777">
        <v>0</v>
      </c>
      <c r="CK777">
        <v>1.85</v>
      </c>
      <c r="CL777">
        <v>0</v>
      </c>
      <c r="CM777">
        <v>0</v>
      </c>
      <c r="CN777">
        <v>0</v>
      </c>
      <c r="CO777">
        <v>0</v>
      </c>
      <c r="CP777">
        <v>0</v>
      </c>
      <c r="CQ777">
        <v>8.5400000000000009</v>
      </c>
      <c r="CR777">
        <v>0</v>
      </c>
      <c r="CS777">
        <v>10.08</v>
      </c>
      <c r="CT777">
        <v>7.34</v>
      </c>
      <c r="CU777">
        <v>870</v>
      </c>
      <c r="CV777">
        <v>122.39999999999999</v>
      </c>
      <c r="CW777" t="s">
        <v>1781</v>
      </c>
      <c r="CX777">
        <v>6241.53</v>
      </c>
      <c r="CY777">
        <v>7.0000000000000007E-2</v>
      </c>
      <c r="CZ777">
        <v>0.09</v>
      </c>
      <c r="DA777">
        <v>0.05</v>
      </c>
      <c r="DB777">
        <v>0.01</v>
      </c>
      <c r="DC777">
        <v>0</v>
      </c>
      <c r="DD777">
        <v>0.01</v>
      </c>
      <c r="DE777">
        <v>0.09</v>
      </c>
      <c r="DF777">
        <v>0.06</v>
      </c>
      <c r="DG777">
        <v>0.13</v>
      </c>
      <c r="DH777">
        <v>0</v>
      </c>
      <c r="DI777">
        <v>0.01</v>
      </c>
      <c r="DJ777">
        <v>0.16</v>
      </c>
      <c r="DK777">
        <v>0</v>
      </c>
      <c r="DL777">
        <v>0</v>
      </c>
      <c r="DM777">
        <v>0</v>
      </c>
      <c r="DN777">
        <v>0.06</v>
      </c>
      <c r="DO777">
        <v>0</v>
      </c>
      <c r="DP777">
        <v>0.01</v>
      </c>
      <c r="DQ777">
        <v>0.01</v>
      </c>
      <c r="DR777">
        <v>0.2</v>
      </c>
      <c r="DS777">
        <v>0</v>
      </c>
      <c r="DT777">
        <v>0.04</v>
      </c>
      <c r="DU777">
        <v>0</v>
      </c>
      <c r="DV777">
        <v>0</v>
      </c>
      <c r="DW777">
        <v>0</v>
      </c>
      <c r="DX777">
        <v>0.01</v>
      </c>
      <c r="DY777" s="5" t="s">
        <v>1781</v>
      </c>
      <c r="DZ777" s="5" t="s">
        <v>2789</v>
      </c>
      <c r="EA777" s="5" t="s">
        <v>3071</v>
      </c>
      <c r="EB777" s="5" t="s">
        <v>3042</v>
      </c>
      <c r="EC777" s="5">
        <v>6241.5293780700003</v>
      </c>
      <c r="ED777" s="8">
        <v>148.56182352423173</v>
      </c>
      <c r="EE777" s="7">
        <v>0.02</v>
      </c>
    </row>
    <row r="778" spans="1:135">
      <c r="A778">
        <v>1</v>
      </c>
      <c r="B778" t="s">
        <v>2239</v>
      </c>
      <c r="C778" t="s">
        <v>1776</v>
      </c>
      <c r="D778" t="s">
        <v>1777</v>
      </c>
      <c r="E778" t="s">
        <v>1782</v>
      </c>
      <c r="F778" t="s">
        <v>1783</v>
      </c>
      <c r="G778">
        <v>716.50388294599998</v>
      </c>
      <c r="H778">
        <v>606.0625</v>
      </c>
      <c r="I778">
        <v>66.375</v>
      </c>
      <c r="J778">
        <v>27.25</v>
      </c>
      <c r="K778">
        <v>11.0625</v>
      </c>
      <c r="L778">
        <v>6.125</v>
      </c>
      <c r="M778">
        <v>0.5625</v>
      </c>
      <c r="N778">
        <v>5.3613772392272949</v>
      </c>
      <c r="O778">
        <v>37.999931335449219</v>
      </c>
      <c r="P778">
        <v>16.660442338711356</v>
      </c>
      <c r="Q778">
        <v>43.375</v>
      </c>
      <c r="R778">
        <v>0</v>
      </c>
      <c r="S778">
        <v>341</v>
      </c>
      <c r="T778">
        <v>6.25E-2</v>
      </c>
      <c r="U778">
        <v>159.3125</v>
      </c>
      <c r="V778">
        <v>173.6875</v>
      </c>
      <c r="W778">
        <v>685.1390318360227</v>
      </c>
      <c r="X778">
        <v>16.636574792847799</v>
      </c>
      <c r="Y778">
        <v>19</v>
      </c>
      <c r="Z778">
        <v>621479.05949999997</v>
      </c>
      <c r="AA778">
        <v>399.9</v>
      </c>
      <c r="AB778">
        <v>348.4</v>
      </c>
      <c r="AC778">
        <v>273.60000000000002</v>
      </c>
      <c r="AD778">
        <v>74.8</v>
      </c>
      <c r="AE778">
        <v>0.9</v>
      </c>
      <c r="AF778">
        <v>11.1</v>
      </c>
      <c r="AG778">
        <v>39.5</v>
      </c>
      <c r="AH778">
        <v>314.8</v>
      </c>
      <c r="AI778">
        <v>5.7</v>
      </c>
      <c r="AJ778">
        <v>0</v>
      </c>
      <c r="AK778">
        <v>0.8</v>
      </c>
      <c r="AL778">
        <v>0</v>
      </c>
      <c r="AM778">
        <v>139</v>
      </c>
      <c r="AN778">
        <v>12.9</v>
      </c>
      <c r="AO778">
        <v>0</v>
      </c>
      <c r="AP778">
        <v>1.6</v>
      </c>
      <c r="AQ778">
        <v>42.3</v>
      </c>
      <c r="AR778">
        <v>0</v>
      </c>
      <c r="AS778">
        <v>9.1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0</v>
      </c>
      <c r="BI778">
        <v>0</v>
      </c>
      <c r="BJ778">
        <v>0</v>
      </c>
      <c r="BK778">
        <v>74.600000000000009</v>
      </c>
      <c r="BL778">
        <v>0</v>
      </c>
      <c r="BM778">
        <v>0</v>
      </c>
      <c r="BN778">
        <v>0</v>
      </c>
      <c r="BO778">
        <v>109.5</v>
      </c>
      <c r="BP778">
        <v>0</v>
      </c>
      <c r="BQ778">
        <v>6</v>
      </c>
      <c r="BR778">
        <v>0</v>
      </c>
      <c r="BS778">
        <v>0</v>
      </c>
      <c r="BT778">
        <v>0</v>
      </c>
      <c r="BU778">
        <v>0</v>
      </c>
      <c r="BV778">
        <v>0</v>
      </c>
      <c r="BW778">
        <v>0</v>
      </c>
      <c r="BX778">
        <v>0</v>
      </c>
      <c r="BY778">
        <v>0</v>
      </c>
      <c r="BZ778">
        <v>0</v>
      </c>
      <c r="CA778">
        <v>0</v>
      </c>
      <c r="CB778">
        <v>0</v>
      </c>
      <c r="CC778">
        <v>0</v>
      </c>
      <c r="CD778">
        <v>0</v>
      </c>
      <c r="CE778">
        <v>0</v>
      </c>
      <c r="CF778">
        <v>0</v>
      </c>
      <c r="CG778">
        <v>0</v>
      </c>
      <c r="CH778">
        <v>0</v>
      </c>
      <c r="CI778">
        <v>0</v>
      </c>
      <c r="CJ778">
        <v>0</v>
      </c>
      <c r="CK778">
        <v>0</v>
      </c>
      <c r="CL778">
        <v>0</v>
      </c>
      <c r="CM778">
        <v>0</v>
      </c>
      <c r="CN778">
        <v>0</v>
      </c>
      <c r="CO778">
        <v>0</v>
      </c>
      <c r="CP778">
        <v>0</v>
      </c>
      <c r="CQ778">
        <v>0.9</v>
      </c>
      <c r="CR778">
        <v>0</v>
      </c>
      <c r="CS778">
        <v>0</v>
      </c>
      <c r="CT778">
        <v>4</v>
      </c>
      <c r="CU778">
        <v>319</v>
      </c>
      <c r="CV778">
        <v>30.400000000000002</v>
      </c>
      <c r="CW778" t="s">
        <v>1782</v>
      </c>
      <c r="CX778">
        <v>716.5</v>
      </c>
      <c r="CY778">
        <v>7.0000000000000007E-2</v>
      </c>
      <c r="CZ778">
        <v>0.16</v>
      </c>
      <c r="DA778">
        <v>0.36</v>
      </c>
      <c r="DB778">
        <v>0</v>
      </c>
      <c r="DC778">
        <v>0</v>
      </c>
      <c r="DD778">
        <v>0</v>
      </c>
      <c r="DE778">
        <v>0.02</v>
      </c>
      <c r="DF778">
        <v>0.05</v>
      </c>
      <c r="DG778">
        <v>0</v>
      </c>
      <c r="DH778">
        <v>0</v>
      </c>
      <c r="DI778">
        <v>0</v>
      </c>
      <c r="DJ778">
        <v>0.09</v>
      </c>
      <c r="DK778">
        <v>0</v>
      </c>
      <c r="DL778">
        <v>0</v>
      </c>
      <c r="DM778">
        <v>0</v>
      </c>
      <c r="DN778">
        <v>0.05</v>
      </c>
      <c r="DO778">
        <v>0</v>
      </c>
      <c r="DP778">
        <v>0</v>
      </c>
      <c r="DQ778">
        <v>0</v>
      </c>
      <c r="DR778">
        <v>0.1</v>
      </c>
      <c r="DS778">
        <v>0</v>
      </c>
      <c r="DT778">
        <v>7.0000000000000007E-2</v>
      </c>
      <c r="DU778">
        <v>0</v>
      </c>
      <c r="DV778">
        <v>0</v>
      </c>
      <c r="DW778">
        <v>0</v>
      </c>
      <c r="DX778">
        <v>0.02</v>
      </c>
      <c r="DY778" s="5" t="s">
        <v>1782</v>
      </c>
      <c r="DZ778" s="5" t="s">
        <v>3073</v>
      </c>
      <c r="EA778" s="5" t="s">
        <v>3071</v>
      </c>
      <c r="EB778" s="5" t="s">
        <v>3042</v>
      </c>
      <c r="EC778" s="5">
        <v>716.50388294599998</v>
      </c>
      <c r="ED778" s="8">
        <v>0.104305915229</v>
      </c>
      <c r="EE778" s="7">
        <v>0</v>
      </c>
    </row>
    <row r="779" spans="1:135">
      <c r="A779">
        <v>1</v>
      </c>
      <c r="B779" t="s">
        <v>2239</v>
      </c>
      <c r="C779" t="s">
        <v>1784</v>
      </c>
      <c r="D779" t="s">
        <v>1785</v>
      </c>
      <c r="E779" t="s">
        <v>1786</v>
      </c>
      <c r="F779" t="s">
        <v>1785</v>
      </c>
      <c r="G779">
        <v>1905.81385211</v>
      </c>
      <c r="H779">
        <v>889.625</v>
      </c>
      <c r="I779">
        <v>494.1875</v>
      </c>
      <c r="J779">
        <v>329.75</v>
      </c>
      <c r="K779">
        <v>114.0625</v>
      </c>
      <c r="L779">
        <v>68.1875</v>
      </c>
      <c r="M779">
        <v>10.0625</v>
      </c>
      <c r="N779">
        <v>3.1019196510314941</v>
      </c>
      <c r="O779">
        <v>127.32919311523438</v>
      </c>
      <c r="P779">
        <v>50.200907122309331</v>
      </c>
      <c r="Q779">
        <v>166.75</v>
      </c>
      <c r="R779">
        <v>0</v>
      </c>
      <c r="S779">
        <v>854.75</v>
      </c>
      <c r="T779">
        <v>138.875</v>
      </c>
      <c r="U779">
        <v>532.6875</v>
      </c>
      <c r="V779">
        <v>212.8125</v>
      </c>
      <c r="W779">
        <v>692.97527058051821</v>
      </c>
      <c r="X779">
        <v>16.411835027877991</v>
      </c>
      <c r="Y779">
        <v>71</v>
      </c>
      <c r="Z779">
        <v>4805179.6920999996</v>
      </c>
      <c r="AA779">
        <v>489.7</v>
      </c>
      <c r="AB779">
        <v>270.8</v>
      </c>
      <c r="AC779">
        <v>140.51</v>
      </c>
      <c r="AD779">
        <v>130.29</v>
      </c>
      <c r="AE779">
        <v>2.92</v>
      </c>
      <c r="AF779">
        <v>180.66</v>
      </c>
      <c r="AG779">
        <v>35.32</v>
      </c>
      <c r="AH779">
        <v>31.9</v>
      </c>
      <c r="AI779">
        <v>10.3</v>
      </c>
      <c r="AJ779">
        <v>6.4</v>
      </c>
      <c r="AK779">
        <v>10.4</v>
      </c>
      <c r="AL779">
        <v>47.12</v>
      </c>
      <c r="AM779">
        <v>0</v>
      </c>
      <c r="AN779">
        <v>0</v>
      </c>
      <c r="AO779">
        <v>0</v>
      </c>
      <c r="AP779">
        <v>0</v>
      </c>
      <c r="AQ779">
        <v>77</v>
      </c>
      <c r="AR779">
        <v>0</v>
      </c>
      <c r="AS779">
        <v>46.02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106.19</v>
      </c>
      <c r="BD779">
        <v>13.82</v>
      </c>
      <c r="BE779">
        <v>0</v>
      </c>
      <c r="BF779">
        <v>0</v>
      </c>
      <c r="BG779">
        <v>2.69</v>
      </c>
      <c r="BH779">
        <v>0.6</v>
      </c>
      <c r="BI779">
        <v>0</v>
      </c>
      <c r="BJ779">
        <v>0</v>
      </c>
      <c r="BK779">
        <v>0</v>
      </c>
      <c r="BL779">
        <v>87.4</v>
      </c>
      <c r="BM779">
        <v>20.27</v>
      </c>
      <c r="BN779">
        <v>0</v>
      </c>
      <c r="BO779">
        <v>28.37</v>
      </c>
      <c r="BP779">
        <v>0</v>
      </c>
      <c r="BQ779">
        <v>2.7</v>
      </c>
      <c r="BR779">
        <v>0</v>
      </c>
      <c r="BS779">
        <v>0</v>
      </c>
      <c r="BT779">
        <v>9.8000000000000007</v>
      </c>
      <c r="BU779">
        <v>0</v>
      </c>
      <c r="BV779">
        <v>6.34</v>
      </c>
      <c r="BW779">
        <v>0</v>
      </c>
      <c r="BX779">
        <v>3</v>
      </c>
      <c r="BY779">
        <v>0</v>
      </c>
      <c r="BZ779">
        <v>0</v>
      </c>
      <c r="CA779">
        <v>0</v>
      </c>
      <c r="CB779">
        <v>0</v>
      </c>
      <c r="CC779">
        <v>8.39</v>
      </c>
      <c r="CD779">
        <v>0</v>
      </c>
      <c r="CE779">
        <v>1.1500000000000001</v>
      </c>
      <c r="CF779">
        <v>0</v>
      </c>
      <c r="CG779">
        <v>0</v>
      </c>
      <c r="CH779">
        <v>0</v>
      </c>
      <c r="CI779">
        <v>0</v>
      </c>
      <c r="CJ779">
        <v>0</v>
      </c>
      <c r="CK779">
        <v>0</v>
      </c>
      <c r="CL779">
        <v>0</v>
      </c>
      <c r="CM779">
        <v>0</v>
      </c>
      <c r="CN779">
        <v>0</v>
      </c>
      <c r="CO779">
        <v>0</v>
      </c>
      <c r="CP779">
        <v>0</v>
      </c>
      <c r="CQ779">
        <v>7.95</v>
      </c>
      <c r="CR779">
        <v>0</v>
      </c>
      <c r="CS779">
        <v>3.74</v>
      </c>
      <c r="CT779">
        <v>17.150000000000002</v>
      </c>
      <c r="CU779">
        <v>145</v>
      </c>
      <c r="CV779">
        <v>134.9</v>
      </c>
      <c r="CW779" t="s">
        <v>1786</v>
      </c>
      <c r="CX779">
        <v>1905.81</v>
      </c>
      <c r="CY779">
        <v>0.18</v>
      </c>
      <c r="CZ779">
        <v>0.11</v>
      </c>
      <c r="DA779">
        <v>0</v>
      </c>
      <c r="DB779">
        <v>0.04</v>
      </c>
      <c r="DC779">
        <v>0</v>
      </c>
      <c r="DD779">
        <v>0.04</v>
      </c>
      <c r="DE779">
        <v>0.05</v>
      </c>
      <c r="DF779">
        <v>0.22</v>
      </c>
      <c r="DG779">
        <v>0</v>
      </c>
      <c r="DH779">
        <v>0</v>
      </c>
      <c r="DI779">
        <v>0</v>
      </c>
      <c r="DJ779">
        <v>0.09</v>
      </c>
      <c r="DK779">
        <v>0</v>
      </c>
      <c r="DL779">
        <v>0</v>
      </c>
      <c r="DM779">
        <v>0</v>
      </c>
      <c r="DN779">
        <v>0.05</v>
      </c>
      <c r="DO779">
        <v>0</v>
      </c>
      <c r="DP779">
        <v>0.01</v>
      </c>
      <c r="DQ779">
        <v>0.02</v>
      </c>
      <c r="DR779">
        <v>0.01</v>
      </c>
      <c r="DS779">
        <v>0</v>
      </c>
      <c r="DT779">
        <v>0.12</v>
      </c>
      <c r="DU779">
        <v>0.05</v>
      </c>
      <c r="DV779">
        <v>0</v>
      </c>
      <c r="DW779">
        <v>0</v>
      </c>
      <c r="DX779">
        <v>0</v>
      </c>
      <c r="DY779" s="5" t="s">
        <v>1786</v>
      </c>
      <c r="DZ779" s="5" t="s">
        <v>3074</v>
      </c>
      <c r="EA779" s="5" t="s">
        <v>3074</v>
      </c>
      <c r="EB779" s="5" t="s">
        <v>3042</v>
      </c>
      <c r="EC779" s="5">
        <v>1905.81385211</v>
      </c>
      <c r="ED779" s="8">
        <v>0</v>
      </c>
      <c r="EE779" s="7">
        <v>0</v>
      </c>
    </row>
    <row r="780" spans="1:135">
      <c r="A780">
        <v>1</v>
      </c>
      <c r="B780" t="s">
        <v>2239</v>
      </c>
      <c r="C780" t="s">
        <v>1784</v>
      </c>
      <c r="D780" t="s">
        <v>1785</v>
      </c>
      <c r="E780" t="s">
        <v>1787</v>
      </c>
      <c r="F780" t="s">
        <v>962</v>
      </c>
      <c r="G780">
        <v>630.72716639700002</v>
      </c>
      <c r="H780">
        <v>350.3125</v>
      </c>
      <c r="I780">
        <v>187.125</v>
      </c>
      <c r="J780">
        <v>72.0625</v>
      </c>
      <c r="K780">
        <v>16.75</v>
      </c>
      <c r="L780">
        <v>4.1875</v>
      </c>
      <c r="M780">
        <v>0.3125</v>
      </c>
      <c r="N780">
        <v>56.188941955566406</v>
      </c>
      <c r="O780">
        <v>126.52622222900391</v>
      </c>
      <c r="P780">
        <v>92.546861181361209</v>
      </c>
      <c r="Q780">
        <v>45.875</v>
      </c>
      <c r="R780">
        <v>0</v>
      </c>
      <c r="S780">
        <v>60.625</v>
      </c>
      <c r="T780">
        <v>246.375</v>
      </c>
      <c r="U780">
        <v>271.1875</v>
      </c>
      <c r="V780">
        <v>6.6875</v>
      </c>
      <c r="W780">
        <v>706.11245417616169</v>
      </c>
      <c r="X780">
        <v>16.158593084315861</v>
      </c>
      <c r="Y780">
        <v>57</v>
      </c>
      <c r="Z780">
        <v>251820.36369999999</v>
      </c>
      <c r="AA780">
        <v>254.55</v>
      </c>
      <c r="AB780">
        <v>162.63</v>
      </c>
      <c r="AC780">
        <v>93.69</v>
      </c>
      <c r="AD780">
        <v>68.94</v>
      </c>
      <c r="AE780">
        <v>2.31</v>
      </c>
      <c r="AF780">
        <v>87.31</v>
      </c>
      <c r="AG780">
        <v>2.2999999999999998</v>
      </c>
      <c r="AH780">
        <v>3.6</v>
      </c>
      <c r="AI780">
        <v>21.1</v>
      </c>
      <c r="AJ780">
        <v>6.1</v>
      </c>
      <c r="AK780">
        <v>18.400000000000002</v>
      </c>
      <c r="AL780">
        <v>23.72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62.940000000000005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C780">
        <v>29.68</v>
      </c>
      <c r="BD780">
        <v>75.13</v>
      </c>
      <c r="BE780">
        <v>0</v>
      </c>
      <c r="BF780">
        <v>0</v>
      </c>
      <c r="BG780">
        <v>1.77</v>
      </c>
      <c r="BH780">
        <v>0</v>
      </c>
      <c r="BI780">
        <v>0</v>
      </c>
      <c r="BJ780">
        <v>0</v>
      </c>
      <c r="BK780">
        <v>0</v>
      </c>
      <c r="BL780">
        <v>2.2600000000000002</v>
      </c>
      <c r="BM780">
        <v>2.2000000000000002</v>
      </c>
      <c r="BN780">
        <v>0</v>
      </c>
      <c r="BO780">
        <v>0</v>
      </c>
      <c r="BP780">
        <v>0</v>
      </c>
      <c r="BQ780">
        <v>0</v>
      </c>
      <c r="BR780">
        <v>7.4</v>
      </c>
      <c r="BS780">
        <v>0</v>
      </c>
      <c r="BT780">
        <v>19.510000000000002</v>
      </c>
      <c r="BU780">
        <v>0</v>
      </c>
      <c r="BV780">
        <v>0</v>
      </c>
      <c r="BW780">
        <v>0</v>
      </c>
      <c r="BX780">
        <v>0</v>
      </c>
      <c r="BY780">
        <v>0</v>
      </c>
      <c r="BZ780">
        <v>0</v>
      </c>
      <c r="CA780">
        <v>2.1</v>
      </c>
      <c r="CB780">
        <v>0</v>
      </c>
      <c r="CC780">
        <v>0</v>
      </c>
      <c r="CD780">
        <v>4.82</v>
      </c>
      <c r="CE780">
        <v>1.68</v>
      </c>
      <c r="CF780">
        <v>0</v>
      </c>
      <c r="CG780">
        <v>3.88</v>
      </c>
      <c r="CH780">
        <v>0</v>
      </c>
      <c r="CI780">
        <v>0</v>
      </c>
      <c r="CJ780">
        <v>0</v>
      </c>
      <c r="CK780">
        <v>0</v>
      </c>
      <c r="CL780">
        <v>0</v>
      </c>
      <c r="CM780">
        <v>0</v>
      </c>
      <c r="CN780">
        <v>0</v>
      </c>
      <c r="CO780">
        <v>0</v>
      </c>
      <c r="CP780">
        <v>2.72</v>
      </c>
      <c r="CQ780">
        <v>3.4</v>
      </c>
      <c r="CR780">
        <v>0</v>
      </c>
      <c r="CS780">
        <v>3.45</v>
      </c>
      <c r="CT780">
        <v>7.89</v>
      </c>
      <c r="CU780">
        <v>15</v>
      </c>
      <c r="CV780">
        <v>39.9</v>
      </c>
      <c r="CW780" t="s">
        <v>1787</v>
      </c>
      <c r="CX780">
        <v>630.73</v>
      </c>
      <c r="CY780">
        <v>7.0000000000000007E-2</v>
      </c>
      <c r="CZ780">
        <v>0.4</v>
      </c>
      <c r="DA780">
        <v>0</v>
      </c>
      <c r="DB780">
        <v>0.15</v>
      </c>
      <c r="DC780">
        <v>0.01</v>
      </c>
      <c r="DD780">
        <v>0.02</v>
      </c>
      <c r="DE780">
        <v>0.01</v>
      </c>
      <c r="DF780">
        <v>0.09</v>
      </c>
      <c r="DG780">
        <v>0</v>
      </c>
      <c r="DH780">
        <v>0</v>
      </c>
      <c r="DI780">
        <v>0</v>
      </c>
      <c r="DJ780">
        <v>0</v>
      </c>
      <c r="DK780">
        <v>0</v>
      </c>
      <c r="DL780">
        <v>0</v>
      </c>
      <c r="DM780">
        <v>0</v>
      </c>
      <c r="DN780">
        <v>0.01</v>
      </c>
      <c r="DO780">
        <v>0</v>
      </c>
      <c r="DP780">
        <v>0.01</v>
      </c>
      <c r="DQ780">
        <v>0</v>
      </c>
      <c r="DR780">
        <v>0.01</v>
      </c>
      <c r="DS780">
        <v>0</v>
      </c>
      <c r="DT780">
        <v>0.22</v>
      </c>
      <c r="DU780">
        <v>0.01</v>
      </c>
      <c r="DV780">
        <v>0</v>
      </c>
      <c r="DW780">
        <v>0</v>
      </c>
      <c r="DX780">
        <v>0</v>
      </c>
      <c r="DY780" s="5" t="s">
        <v>1787</v>
      </c>
      <c r="DZ780" s="5" t="s">
        <v>2692</v>
      </c>
      <c r="EA780" s="5" t="s">
        <v>3074</v>
      </c>
      <c r="EB780" s="5" t="s">
        <v>3042</v>
      </c>
      <c r="EC780" s="5">
        <v>630.72716639700002</v>
      </c>
      <c r="ED780" s="8">
        <v>2.5576791355499999</v>
      </c>
      <c r="EE780" s="7">
        <v>0</v>
      </c>
    </row>
    <row r="781" spans="1:135">
      <c r="A781">
        <v>1</v>
      </c>
      <c r="B781" t="s">
        <v>2239</v>
      </c>
      <c r="C781" t="s">
        <v>1784</v>
      </c>
      <c r="D781" t="s">
        <v>1785</v>
      </c>
      <c r="E781" t="s">
        <v>1788</v>
      </c>
      <c r="F781" t="s">
        <v>1789</v>
      </c>
      <c r="G781">
        <v>631.328001406</v>
      </c>
      <c r="H781">
        <v>245.25</v>
      </c>
      <c r="I781">
        <v>157.375</v>
      </c>
      <c r="J781">
        <v>120.125</v>
      </c>
      <c r="K781">
        <v>65.625</v>
      </c>
      <c r="L781">
        <v>39.625</v>
      </c>
      <c r="M781">
        <v>2.875</v>
      </c>
      <c r="N781">
        <v>56.468067169189453</v>
      </c>
      <c r="O781">
        <v>130</v>
      </c>
      <c r="P781">
        <v>96.734313583525193</v>
      </c>
      <c r="Q781">
        <v>87.0625</v>
      </c>
      <c r="R781">
        <v>0</v>
      </c>
      <c r="S781">
        <v>136.3125</v>
      </c>
      <c r="T781">
        <v>115.3125</v>
      </c>
      <c r="U781">
        <v>275.5</v>
      </c>
      <c r="V781">
        <v>16.6875</v>
      </c>
      <c r="W781">
        <v>705.67531952838601</v>
      </c>
      <c r="X781">
        <v>16.185021301892402</v>
      </c>
      <c r="Y781">
        <v>54</v>
      </c>
      <c r="Z781">
        <v>823428.48230000003</v>
      </c>
      <c r="AA781">
        <v>268.02</v>
      </c>
      <c r="AB781">
        <v>97.72</v>
      </c>
      <c r="AC781">
        <v>55.58</v>
      </c>
      <c r="AD781">
        <v>42.14</v>
      </c>
      <c r="AE781">
        <v>4.8</v>
      </c>
      <c r="AF781">
        <v>144.77000000000001</v>
      </c>
      <c r="AG781">
        <v>20.73</v>
      </c>
      <c r="AH781">
        <v>8.3000000000000007</v>
      </c>
      <c r="AI781">
        <v>1.7</v>
      </c>
      <c r="AJ781">
        <v>0</v>
      </c>
      <c r="AK781">
        <v>11.2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24.77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43.12</v>
      </c>
      <c r="BD781">
        <v>116.24</v>
      </c>
      <c r="BE781">
        <v>0</v>
      </c>
      <c r="BF781">
        <v>2.6</v>
      </c>
      <c r="BG781">
        <v>0</v>
      </c>
      <c r="BH781">
        <v>0</v>
      </c>
      <c r="BI781">
        <v>8.35</v>
      </c>
      <c r="BJ781">
        <v>0</v>
      </c>
      <c r="BK781">
        <v>0</v>
      </c>
      <c r="BL781">
        <v>2.15</v>
      </c>
      <c r="BM781">
        <v>1.5</v>
      </c>
      <c r="BN781">
        <v>0</v>
      </c>
      <c r="BO781">
        <v>0</v>
      </c>
      <c r="BP781">
        <v>0</v>
      </c>
      <c r="BQ781">
        <v>0</v>
      </c>
      <c r="BR781">
        <v>0</v>
      </c>
      <c r="BS781">
        <v>0</v>
      </c>
      <c r="BT781">
        <v>0</v>
      </c>
      <c r="BU781">
        <v>0</v>
      </c>
      <c r="BV781">
        <v>12.4</v>
      </c>
      <c r="BW781">
        <v>0</v>
      </c>
      <c r="BX781">
        <v>0</v>
      </c>
      <c r="BY781">
        <v>0</v>
      </c>
      <c r="BZ781">
        <v>0</v>
      </c>
      <c r="CA781">
        <v>0</v>
      </c>
      <c r="CB781">
        <v>0</v>
      </c>
      <c r="CC781">
        <v>0</v>
      </c>
      <c r="CD781">
        <v>12.5</v>
      </c>
      <c r="CE781">
        <v>0</v>
      </c>
      <c r="CF781">
        <v>0</v>
      </c>
      <c r="CG781">
        <v>0</v>
      </c>
      <c r="CH781">
        <v>0</v>
      </c>
      <c r="CI781">
        <v>0</v>
      </c>
      <c r="CJ781">
        <v>0</v>
      </c>
      <c r="CK781">
        <v>0</v>
      </c>
      <c r="CL781">
        <v>0</v>
      </c>
      <c r="CM781">
        <v>0</v>
      </c>
      <c r="CN781">
        <v>0</v>
      </c>
      <c r="CO781">
        <v>0</v>
      </c>
      <c r="CP781">
        <v>0</v>
      </c>
      <c r="CQ781">
        <v>27.8</v>
      </c>
      <c r="CR781">
        <v>0</v>
      </c>
      <c r="CS781">
        <v>3.06</v>
      </c>
      <c r="CT781">
        <v>13.53</v>
      </c>
      <c r="CU781">
        <v>7</v>
      </c>
      <c r="CV781">
        <v>48.6</v>
      </c>
      <c r="CW781" t="s">
        <v>1788</v>
      </c>
      <c r="CX781">
        <v>631.33000000000004</v>
      </c>
      <c r="CY781">
        <v>0.12</v>
      </c>
      <c r="CZ781">
        <v>0.16</v>
      </c>
      <c r="DA781">
        <v>0</v>
      </c>
      <c r="DB781">
        <v>0.17</v>
      </c>
      <c r="DC781">
        <v>0</v>
      </c>
      <c r="DD781">
        <v>0</v>
      </c>
      <c r="DE781">
        <v>0.03</v>
      </c>
      <c r="DF781">
        <v>0.2</v>
      </c>
      <c r="DG781">
        <v>0</v>
      </c>
      <c r="DH781">
        <v>0</v>
      </c>
      <c r="DI781">
        <v>0</v>
      </c>
      <c r="DJ781">
        <v>0</v>
      </c>
      <c r="DK781">
        <v>0</v>
      </c>
      <c r="DL781">
        <v>0</v>
      </c>
      <c r="DM781">
        <v>0</v>
      </c>
      <c r="DN781">
        <v>0.09</v>
      </c>
      <c r="DO781">
        <v>0</v>
      </c>
      <c r="DP781">
        <v>0</v>
      </c>
      <c r="DQ781">
        <v>0.02</v>
      </c>
      <c r="DR781">
        <v>0</v>
      </c>
      <c r="DS781">
        <v>0</v>
      </c>
      <c r="DT781">
        <v>0.19</v>
      </c>
      <c r="DU781">
        <v>0</v>
      </c>
      <c r="DV781">
        <v>0</v>
      </c>
      <c r="DW781">
        <v>0</v>
      </c>
      <c r="DX781">
        <v>0</v>
      </c>
      <c r="DY781" s="5" t="s">
        <v>1788</v>
      </c>
      <c r="DZ781" s="5" t="s">
        <v>3075</v>
      </c>
      <c r="EA781" s="5" t="s">
        <v>3074</v>
      </c>
      <c r="EB781" s="5" t="s">
        <v>3042</v>
      </c>
      <c r="EC781" s="5">
        <v>631.328001406</v>
      </c>
      <c r="ED781" s="8">
        <v>7.8606368356800003</v>
      </c>
      <c r="EE781" s="7">
        <v>0.01</v>
      </c>
    </row>
    <row r="782" spans="1:135">
      <c r="A782">
        <v>1</v>
      </c>
      <c r="B782" t="s">
        <v>2239</v>
      </c>
      <c r="C782" t="s">
        <v>1784</v>
      </c>
      <c r="D782" t="s">
        <v>1785</v>
      </c>
      <c r="E782" t="s">
        <v>1790</v>
      </c>
      <c r="F782" t="s">
        <v>1791</v>
      </c>
      <c r="G782">
        <v>2784.5229641199999</v>
      </c>
      <c r="H782">
        <v>1110.6875</v>
      </c>
      <c r="I782">
        <v>800.375</v>
      </c>
      <c r="J782">
        <v>536.9375</v>
      </c>
      <c r="K782">
        <v>217.375</v>
      </c>
      <c r="L782">
        <v>103.75</v>
      </c>
      <c r="M782">
        <v>15.5</v>
      </c>
      <c r="N782">
        <v>11.815159797668457</v>
      </c>
      <c r="O782">
        <v>122.70660400390625</v>
      </c>
      <c r="P782">
        <v>68.239055270774529</v>
      </c>
      <c r="Q782">
        <v>88.9375</v>
      </c>
      <c r="R782">
        <v>0</v>
      </c>
      <c r="S782">
        <v>1184.25</v>
      </c>
      <c r="T782">
        <v>520</v>
      </c>
      <c r="U782">
        <v>747.5</v>
      </c>
      <c r="V782">
        <v>243.9375</v>
      </c>
      <c r="W782">
        <v>699.05951686049127</v>
      </c>
      <c r="X782">
        <v>16.33880876476135</v>
      </c>
      <c r="Y782">
        <v>166</v>
      </c>
      <c r="Z782">
        <v>2346740.9254999999</v>
      </c>
      <c r="AA782">
        <v>953.49</v>
      </c>
      <c r="AB782">
        <v>463.05</v>
      </c>
      <c r="AC782">
        <v>252.4</v>
      </c>
      <c r="AD782">
        <v>210.65</v>
      </c>
      <c r="AE782">
        <v>5.07</v>
      </c>
      <c r="AF782">
        <v>404.72</v>
      </c>
      <c r="AG782">
        <v>80.650000000000006</v>
      </c>
      <c r="AH782">
        <v>1303.2</v>
      </c>
      <c r="AI782">
        <v>20.2</v>
      </c>
      <c r="AJ782">
        <v>8.1</v>
      </c>
      <c r="AK782">
        <v>12.8</v>
      </c>
      <c r="AL782">
        <v>18.27</v>
      </c>
      <c r="AM782">
        <v>0</v>
      </c>
      <c r="AN782">
        <v>0</v>
      </c>
      <c r="AO782">
        <v>74.58</v>
      </c>
      <c r="AP782">
        <v>0</v>
      </c>
      <c r="AQ782">
        <v>9.31</v>
      </c>
      <c r="AR782">
        <v>0</v>
      </c>
      <c r="AS782">
        <v>10.6</v>
      </c>
      <c r="AT782">
        <v>0</v>
      </c>
      <c r="AU782">
        <v>0</v>
      </c>
      <c r="AV782">
        <v>0</v>
      </c>
      <c r="AW782">
        <v>6.11</v>
      </c>
      <c r="AX782">
        <v>0</v>
      </c>
      <c r="AY782">
        <v>0</v>
      </c>
      <c r="AZ782">
        <v>0</v>
      </c>
      <c r="BA782">
        <v>0</v>
      </c>
      <c r="BB782">
        <v>0.14000000000000001</v>
      </c>
      <c r="BC782">
        <v>277.55</v>
      </c>
      <c r="BD782">
        <v>144.61000000000001</v>
      </c>
      <c r="BE782">
        <v>2</v>
      </c>
      <c r="BF782">
        <v>0</v>
      </c>
      <c r="BG782">
        <v>47.46</v>
      </c>
      <c r="BH782">
        <v>17.66</v>
      </c>
      <c r="BI782">
        <v>5.62</v>
      </c>
      <c r="BJ782">
        <v>0</v>
      </c>
      <c r="BK782">
        <v>14.19</v>
      </c>
      <c r="BL782">
        <v>0.7</v>
      </c>
      <c r="BM782">
        <v>94.6</v>
      </c>
      <c r="BN782">
        <v>2.16</v>
      </c>
      <c r="BO782">
        <v>10</v>
      </c>
      <c r="BP782">
        <v>13.6</v>
      </c>
      <c r="BQ782">
        <v>31.28</v>
      </c>
      <c r="BR782">
        <v>0</v>
      </c>
      <c r="BS782">
        <v>0</v>
      </c>
      <c r="BT782">
        <v>4.92</v>
      </c>
      <c r="BU782">
        <v>0</v>
      </c>
      <c r="BV782">
        <v>0</v>
      </c>
      <c r="BW782">
        <v>0</v>
      </c>
      <c r="BX782">
        <v>0</v>
      </c>
      <c r="BY782">
        <v>1.31</v>
      </c>
      <c r="BZ782">
        <v>0</v>
      </c>
      <c r="CA782">
        <v>1.4</v>
      </c>
      <c r="CB782">
        <v>0</v>
      </c>
      <c r="CC782">
        <v>0</v>
      </c>
      <c r="CD782">
        <v>78.850000000000009</v>
      </c>
      <c r="CE782">
        <v>2.5</v>
      </c>
      <c r="CF782">
        <v>0</v>
      </c>
      <c r="CG782">
        <v>0</v>
      </c>
      <c r="CH782">
        <v>0</v>
      </c>
      <c r="CI782">
        <v>0</v>
      </c>
      <c r="CJ782">
        <v>0</v>
      </c>
      <c r="CK782">
        <v>4.53</v>
      </c>
      <c r="CL782">
        <v>0</v>
      </c>
      <c r="CM782">
        <v>0</v>
      </c>
      <c r="CN782">
        <v>0</v>
      </c>
      <c r="CO782">
        <v>1.65</v>
      </c>
      <c r="CP782">
        <v>1.8</v>
      </c>
      <c r="CQ782">
        <v>59.81</v>
      </c>
      <c r="CR782">
        <v>0</v>
      </c>
      <c r="CS782">
        <v>4.33</v>
      </c>
      <c r="CT782">
        <v>11.95</v>
      </c>
      <c r="CU782">
        <v>213</v>
      </c>
      <c r="CV782">
        <v>166</v>
      </c>
      <c r="CW782" t="s">
        <v>1790</v>
      </c>
      <c r="CX782">
        <v>2784.52</v>
      </c>
      <c r="CY782">
        <v>0.11</v>
      </c>
      <c r="CZ782">
        <v>0.23</v>
      </c>
      <c r="DA782">
        <v>0</v>
      </c>
      <c r="DB782">
        <v>0.08</v>
      </c>
      <c r="DC782">
        <v>0.01</v>
      </c>
      <c r="DD782">
        <v>0.01</v>
      </c>
      <c r="DE782">
        <v>0.05</v>
      </c>
      <c r="DF782">
        <v>0.2</v>
      </c>
      <c r="DG782">
        <v>0.01</v>
      </c>
      <c r="DH782">
        <v>0</v>
      </c>
      <c r="DI782">
        <v>0</v>
      </c>
      <c r="DJ782">
        <v>0.01</v>
      </c>
      <c r="DK782">
        <v>0</v>
      </c>
      <c r="DL782">
        <v>0</v>
      </c>
      <c r="DM782">
        <v>0</v>
      </c>
      <c r="DN782">
        <v>0.03</v>
      </c>
      <c r="DO782">
        <v>0</v>
      </c>
      <c r="DP782">
        <v>0.02</v>
      </c>
      <c r="DQ782">
        <v>0.08</v>
      </c>
      <c r="DR782">
        <v>0.01</v>
      </c>
      <c r="DS782">
        <v>0</v>
      </c>
      <c r="DT782">
        <v>0.11</v>
      </c>
      <c r="DU782">
        <v>0.02</v>
      </c>
      <c r="DV782">
        <v>0</v>
      </c>
      <c r="DW782">
        <v>0</v>
      </c>
      <c r="DX782">
        <v>0</v>
      </c>
      <c r="DY782" s="5" t="s">
        <v>1790</v>
      </c>
      <c r="DZ782" s="5" t="s">
        <v>3076</v>
      </c>
      <c r="EA782" s="5" t="s">
        <v>3074</v>
      </c>
      <c r="EB782" s="5" t="s">
        <v>3042</v>
      </c>
      <c r="EC782" s="5">
        <v>2784.5229641199999</v>
      </c>
      <c r="ED782" s="8">
        <v>122.80143694500001</v>
      </c>
      <c r="EE782" s="7">
        <v>0.04</v>
      </c>
    </row>
    <row r="783" spans="1:135">
      <c r="A783">
        <v>1</v>
      </c>
      <c r="B783" t="s">
        <v>2239</v>
      </c>
      <c r="C783" t="s">
        <v>1784</v>
      </c>
      <c r="D783" t="s">
        <v>1785</v>
      </c>
      <c r="E783" t="s">
        <v>1792</v>
      </c>
      <c r="F783" t="s">
        <v>1793</v>
      </c>
      <c r="G783">
        <v>4216.3647467199999</v>
      </c>
      <c r="H783">
        <v>4209.125</v>
      </c>
      <c r="I783">
        <v>7.4375</v>
      </c>
      <c r="J783">
        <v>6.25E-2</v>
      </c>
      <c r="K783">
        <v>0</v>
      </c>
      <c r="L783">
        <v>0</v>
      </c>
      <c r="M783">
        <v>0</v>
      </c>
      <c r="N783">
        <v>2.0157992839813232</v>
      </c>
      <c r="O783">
        <v>9.9903373718261719</v>
      </c>
      <c r="P783">
        <v>5.4579022264189394</v>
      </c>
      <c r="Q783">
        <v>441.0625</v>
      </c>
      <c r="R783">
        <v>0</v>
      </c>
      <c r="S783">
        <v>2.5625</v>
      </c>
      <c r="T783">
        <v>0</v>
      </c>
      <c r="U783">
        <v>1276.5625</v>
      </c>
      <c r="V783">
        <v>2496.4375</v>
      </c>
      <c r="W783">
        <v>678.69407299789486</v>
      </c>
      <c r="X783">
        <v>16.581958668129392</v>
      </c>
      <c r="Y783">
        <v>69</v>
      </c>
      <c r="Z783">
        <v>18537915.262699999</v>
      </c>
      <c r="AA783">
        <v>3097.88</v>
      </c>
      <c r="AB783">
        <v>2891.11</v>
      </c>
      <c r="AC783">
        <v>2817.5</v>
      </c>
      <c r="AD783">
        <v>73.61</v>
      </c>
      <c r="AE783">
        <v>1.04</v>
      </c>
      <c r="AF783">
        <v>141.57</v>
      </c>
      <c r="AG783">
        <v>64.16</v>
      </c>
      <c r="AH783">
        <v>15.4</v>
      </c>
      <c r="AI783">
        <v>2</v>
      </c>
      <c r="AJ783">
        <v>0.1</v>
      </c>
      <c r="AK783">
        <v>16.8</v>
      </c>
      <c r="AL783">
        <v>210.63</v>
      </c>
      <c r="AM783">
        <v>48.43</v>
      </c>
      <c r="AN783">
        <v>0</v>
      </c>
      <c r="AO783">
        <v>0</v>
      </c>
      <c r="AP783">
        <v>0</v>
      </c>
      <c r="AQ783">
        <v>2200.7200000000003</v>
      </c>
      <c r="AR783">
        <v>0</v>
      </c>
      <c r="AS783">
        <v>167.79</v>
      </c>
      <c r="AT783">
        <v>0</v>
      </c>
      <c r="AU783">
        <v>0</v>
      </c>
      <c r="AV783">
        <v>0</v>
      </c>
      <c r="AW783">
        <v>285.5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84.31</v>
      </c>
      <c r="BD783">
        <v>25.37</v>
      </c>
      <c r="BE783">
        <v>0</v>
      </c>
      <c r="BF783">
        <v>0</v>
      </c>
      <c r="BG783">
        <v>0</v>
      </c>
      <c r="BH783">
        <v>0.5</v>
      </c>
      <c r="BI783">
        <v>0</v>
      </c>
      <c r="BJ783">
        <v>0</v>
      </c>
      <c r="BK783">
        <v>0</v>
      </c>
      <c r="BL783">
        <v>0</v>
      </c>
      <c r="BM783">
        <v>0</v>
      </c>
      <c r="BN783">
        <v>0</v>
      </c>
      <c r="BO783">
        <v>0</v>
      </c>
      <c r="BP783">
        <v>0</v>
      </c>
      <c r="BQ783">
        <v>1.5</v>
      </c>
      <c r="BR783">
        <v>0</v>
      </c>
      <c r="BS783">
        <v>0</v>
      </c>
      <c r="BT783">
        <v>33.79</v>
      </c>
      <c r="BU783">
        <v>0</v>
      </c>
      <c r="BV783">
        <v>0</v>
      </c>
      <c r="BW783">
        <v>0</v>
      </c>
      <c r="BX783">
        <v>0</v>
      </c>
      <c r="BY783">
        <v>0</v>
      </c>
      <c r="BZ783">
        <v>0</v>
      </c>
      <c r="CA783">
        <v>0</v>
      </c>
      <c r="CB783">
        <v>0</v>
      </c>
      <c r="CC783">
        <v>0</v>
      </c>
      <c r="CD783">
        <v>0</v>
      </c>
      <c r="CE783">
        <v>18.84</v>
      </c>
      <c r="CF783">
        <v>0</v>
      </c>
      <c r="CG783">
        <v>0</v>
      </c>
      <c r="CH783">
        <v>0</v>
      </c>
      <c r="CI783">
        <v>0</v>
      </c>
      <c r="CJ783">
        <v>0</v>
      </c>
      <c r="CK783">
        <v>0</v>
      </c>
      <c r="CL783">
        <v>0</v>
      </c>
      <c r="CM783">
        <v>0</v>
      </c>
      <c r="CN783">
        <v>0</v>
      </c>
      <c r="CO783">
        <v>0</v>
      </c>
      <c r="CP783">
        <v>0</v>
      </c>
      <c r="CQ783">
        <v>2.5</v>
      </c>
      <c r="CR783">
        <v>0</v>
      </c>
      <c r="CS783">
        <v>0</v>
      </c>
      <c r="CT783">
        <v>18</v>
      </c>
      <c r="CU783">
        <v>2747</v>
      </c>
      <c r="CV783">
        <v>220.8</v>
      </c>
      <c r="CW783" t="s">
        <v>1792</v>
      </c>
      <c r="CX783">
        <v>4216.3599999999997</v>
      </c>
      <c r="CY783">
        <v>0.02</v>
      </c>
      <c r="CZ783">
        <v>0.78</v>
      </c>
      <c r="DA783">
        <v>0.01</v>
      </c>
      <c r="DB783">
        <v>0.04</v>
      </c>
      <c r="DC783">
        <v>0</v>
      </c>
      <c r="DD783">
        <v>0</v>
      </c>
      <c r="DE783">
        <v>0</v>
      </c>
      <c r="DF783">
        <v>0.01</v>
      </c>
      <c r="DG783">
        <v>0</v>
      </c>
      <c r="DH783">
        <v>0</v>
      </c>
      <c r="DI783">
        <v>0</v>
      </c>
      <c r="DJ783">
        <v>0</v>
      </c>
      <c r="DK783">
        <v>0</v>
      </c>
      <c r="DL783">
        <v>0</v>
      </c>
      <c r="DM783">
        <v>0</v>
      </c>
      <c r="DN783">
        <v>0</v>
      </c>
      <c r="DO783">
        <v>0</v>
      </c>
      <c r="DP783">
        <v>0.03</v>
      </c>
      <c r="DQ783">
        <v>0</v>
      </c>
      <c r="DR783">
        <v>0</v>
      </c>
      <c r="DS783">
        <v>0</v>
      </c>
      <c r="DT783">
        <v>0.01</v>
      </c>
      <c r="DU783">
        <v>0</v>
      </c>
      <c r="DV783">
        <v>0</v>
      </c>
      <c r="DW783">
        <v>0.01</v>
      </c>
      <c r="DX783">
        <v>0.09</v>
      </c>
      <c r="DY783" s="5" t="s">
        <v>1792</v>
      </c>
      <c r="DZ783" s="5" t="s">
        <v>3077</v>
      </c>
      <c r="EA783" s="5" t="s">
        <v>3074</v>
      </c>
      <c r="EB783" s="5" t="s">
        <v>3042</v>
      </c>
      <c r="EC783" s="5">
        <v>4216.3647467199999</v>
      </c>
      <c r="ED783" s="8">
        <v>9.1217548788099997E-2</v>
      </c>
      <c r="EE783" s="7">
        <v>0</v>
      </c>
    </row>
    <row r="784" spans="1:135">
      <c r="A784">
        <v>1</v>
      </c>
      <c r="B784" t="s">
        <v>2239</v>
      </c>
      <c r="C784" t="s">
        <v>1784</v>
      </c>
      <c r="D784" t="s">
        <v>1785</v>
      </c>
      <c r="E784" t="s">
        <v>1794</v>
      </c>
      <c r="F784" t="s">
        <v>1795</v>
      </c>
      <c r="G784">
        <v>917.61552986499998</v>
      </c>
      <c r="H784">
        <v>417.4375</v>
      </c>
      <c r="I784">
        <v>233.375</v>
      </c>
      <c r="J784">
        <v>128.375</v>
      </c>
      <c r="K784">
        <v>62.4375</v>
      </c>
      <c r="L784">
        <v>62.8125</v>
      </c>
      <c r="M784">
        <v>13.125</v>
      </c>
      <c r="N784">
        <v>38.255683898925781</v>
      </c>
      <c r="O784">
        <v>129.75387573242188</v>
      </c>
      <c r="P784">
        <v>84.866032876286951</v>
      </c>
      <c r="Q784">
        <v>20.1875</v>
      </c>
      <c r="R784">
        <v>0</v>
      </c>
      <c r="S784">
        <v>123</v>
      </c>
      <c r="T784">
        <v>394.5</v>
      </c>
      <c r="U784">
        <v>318.8125</v>
      </c>
      <c r="V784">
        <v>61.0625</v>
      </c>
      <c r="W784">
        <v>704.49580977038909</v>
      </c>
      <c r="X784">
        <v>16.264528854670573</v>
      </c>
      <c r="Y784">
        <v>29</v>
      </c>
      <c r="Z784">
        <v>658005.90269999998</v>
      </c>
      <c r="AA784">
        <v>139.27000000000001</v>
      </c>
      <c r="AB784">
        <v>64.86</v>
      </c>
      <c r="AC784">
        <v>33.78</v>
      </c>
      <c r="AD784">
        <v>31.08</v>
      </c>
      <c r="AE784">
        <v>1.7</v>
      </c>
      <c r="AF784">
        <v>56.86</v>
      </c>
      <c r="AG784">
        <v>15.85</v>
      </c>
      <c r="AH784">
        <v>8.9</v>
      </c>
      <c r="AI784">
        <v>18.2</v>
      </c>
      <c r="AJ784">
        <v>3</v>
      </c>
      <c r="AK784">
        <v>8.8000000000000007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2.8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27.24</v>
      </c>
      <c r="BD784">
        <v>26.3</v>
      </c>
      <c r="BE784">
        <v>0</v>
      </c>
      <c r="BF784">
        <v>0</v>
      </c>
      <c r="BG784">
        <v>6.24</v>
      </c>
      <c r="BH784">
        <v>0</v>
      </c>
      <c r="BI784">
        <v>0</v>
      </c>
      <c r="BJ784">
        <v>0</v>
      </c>
      <c r="BK784">
        <v>0</v>
      </c>
      <c r="BL784">
        <v>5.88</v>
      </c>
      <c r="BM784">
        <v>0</v>
      </c>
      <c r="BN784">
        <v>0</v>
      </c>
      <c r="BO784">
        <v>1.05</v>
      </c>
      <c r="BP784">
        <v>0</v>
      </c>
      <c r="BQ784">
        <v>0</v>
      </c>
      <c r="BR784">
        <v>9.98</v>
      </c>
      <c r="BS784">
        <v>0</v>
      </c>
      <c r="BT784">
        <v>33.5</v>
      </c>
      <c r="BU784">
        <v>0</v>
      </c>
      <c r="BV784">
        <v>7.2</v>
      </c>
      <c r="BW784">
        <v>0</v>
      </c>
      <c r="BX784">
        <v>0</v>
      </c>
      <c r="BY784">
        <v>0</v>
      </c>
      <c r="BZ784">
        <v>0</v>
      </c>
      <c r="CA784">
        <v>0</v>
      </c>
      <c r="CB784">
        <v>0</v>
      </c>
      <c r="CC784">
        <v>0</v>
      </c>
      <c r="CD784">
        <v>2.4900000000000002</v>
      </c>
      <c r="CE784">
        <v>5.1000000000000005</v>
      </c>
      <c r="CF784">
        <v>1.86</v>
      </c>
      <c r="CG784">
        <v>0</v>
      </c>
      <c r="CH784">
        <v>0</v>
      </c>
      <c r="CI784">
        <v>0</v>
      </c>
      <c r="CJ784">
        <v>0</v>
      </c>
      <c r="CK784">
        <v>0</v>
      </c>
      <c r="CL784">
        <v>0</v>
      </c>
      <c r="CM784">
        <v>0</v>
      </c>
      <c r="CN784">
        <v>0</v>
      </c>
      <c r="CO784">
        <v>0</v>
      </c>
      <c r="CP784">
        <v>1.1000000000000001</v>
      </c>
      <c r="CQ784">
        <v>1.5</v>
      </c>
      <c r="CR784">
        <v>0</v>
      </c>
      <c r="CS784">
        <v>5.03</v>
      </c>
      <c r="CT784">
        <v>2</v>
      </c>
      <c r="CU784">
        <v>12</v>
      </c>
      <c r="CV784">
        <v>40.599999999999994</v>
      </c>
      <c r="CW784" t="s">
        <v>1794</v>
      </c>
      <c r="CX784">
        <v>917.62</v>
      </c>
      <c r="CY784">
        <v>0.08</v>
      </c>
      <c r="CZ784">
        <v>0.12</v>
      </c>
      <c r="DA784">
        <v>0</v>
      </c>
      <c r="DB784">
        <v>0.1</v>
      </c>
      <c r="DC784">
        <v>0.04</v>
      </c>
      <c r="DD784">
        <v>0.06</v>
      </c>
      <c r="DE784">
        <v>0.08</v>
      </c>
      <c r="DF784">
        <v>0.25</v>
      </c>
      <c r="DG784">
        <v>0</v>
      </c>
      <c r="DH784">
        <v>0</v>
      </c>
      <c r="DI784">
        <v>0</v>
      </c>
      <c r="DJ784">
        <v>0.02</v>
      </c>
      <c r="DK784">
        <v>0</v>
      </c>
      <c r="DL784">
        <v>0</v>
      </c>
      <c r="DM784">
        <v>0</v>
      </c>
      <c r="DN784">
        <v>0</v>
      </c>
      <c r="DO784">
        <v>0</v>
      </c>
      <c r="DP784">
        <v>0</v>
      </c>
      <c r="DQ784">
        <v>0.01</v>
      </c>
      <c r="DR784">
        <v>0.02</v>
      </c>
      <c r="DS784">
        <v>0</v>
      </c>
      <c r="DT784">
        <v>0.16</v>
      </c>
      <c r="DU784">
        <v>0.05</v>
      </c>
      <c r="DV784">
        <v>0</v>
      </c>
      <c r="DW784">
        <v>0</v>
      </c>
      <c r="DX784">
        <v>0</v>
      </c>
      <c r="DY784" s="5" t="s">
        <v>1794</v>
      </c>
      <c r="DZ784" s="5" t="s">
        <v>3078</v>
      </c>
      <c r="EA784" s="5" t="s">
        <v>3074</v>
      </c>
      <c r="EB784" s="5" t="s">
        <v>3042</v>
      </c>
      <c r="EC784" s="5">
        <v>917.61552986499998</v>
      </c>
      <c r="ED784" s="8">
        <v>13.011354605899999</v>
      </c>
      <c r="EE784" s="7">
        <v>0.01</v>
      </c>
    </row>
    <row r="785" spans="1:135">
      <c r="A785">
        <v>1</v>
      </c>
      <c r="B785" t="s">
        <v>2239</v>
      </c>
      <c r="C785" t="s">
        <v>1784</v>
      </c>
      <c r="D785" t="s">
        <v>1785</v>
      </c>
      <c r="E785" t="s">
        <v>1796</v>
      </c>
      <c r="F785" t="s">
        <v>1797</v>
      </c>
      <c r="G785">
        <v>3321.4894788900001</v>
      </c>
      <c r="H785">
        <v>2644.6875</v>
      </c>
      <c r="I785">
        <v>317.375</v>
      </c>
      <c r="J785">
        <v>168</v>
      </c>
      <c r="K785">
        <v>67.5625</v>
      </c>
      <c r="L785">
        <v>69.0625</v>
      </c>
      <c r="M785">
        <v>54.5</v>
      </c>
      <c r="N785">
        <v>2.644040584564209</v>
      </c>
      <c r="O785">
        <v>76.746055603027344</v>
      </c>
      <c r="P785">
        <v>32.827449392421272</v>
      </c>
      <c r="Q785">
        <v>119</v>
      </c>
      <c r="R785">
        <v>0</v>
      </c>
      <c r="S785">
        <v>1073.625</v>
      </c>
      <c r="T785">
        <v>12.625</v>
      </c>
      <c r="U785">
        <v>659.75</v>
      </c>
      <c r="V785">
        <v>1456.1875</v>
      </c>
      <c r="W785">
        <v>687.51173072943129</v>
      </c>
      <c r="X785">
        <v>16.46616056141935</v>
      </c>
      <c r="Y785">
        <v>122</v>
      </c>
      <c r="Z785">
        <v>20955597.8083</v>
      </c>
      <c r="AA785">
        <v>1430.32</v>
      </c>
      <c r="AB785">
        <v>940.26</v>
      </c>
      <c r="AC785">
        <v>782.3</v>
      </c>
      <c r="AD785">
        <v>157.96</v>
      </c>
      <c r="AE785">
        <v>1.39</v>
      </c>
      <c r="AF785">
        <v>397.89</v>
      </c>
      <c r="AG785">
        <v>90.78</v>
      </c>
      <c r="AH785">
        <v>2</v>
      </c>
      <c r="AI785">
        <v>7.8</v>
      </c>
      <c r="AJ785">
        <v>0.6</v>
      </c>
      <c r="AK785">
        <v>17.600000000000001</v>
      </c>
      <c r="AL785">
        <v>190.44</v>
      </c>
      <c r="AM785">
        <v>0</v>
      </c>
      <c r="AN785">
        <v>0</v>
      </c>
      <c r="AO785">
        <v>0</v>
      </c>
      <c r="AP785">
        <v>0</v>
      </c>
      <c r="AQ785">
        <v>599.76</v>
      </c>
      <c r="AR785">
        <v>0</v>
      </c>
      <c r="AS785">
        <v>8.61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380.45</v>
      </c>
      <c r="BD785">
        <v>103.02</v>
      </c>
      <c r="BE785">
        <v>0</v>
      </c>
      <c r="BF785">
        <v>0</v>
      </c>
      <c r="BG785">
        <v>0</v>
      </c>
      <c r="BH785">
        <v>0</v>
      </c>
      <c r="BI785">
        <v>18.02</v>
      </c>
      <c r="BJ785">
        <v>0</v>
      </c>
      <c r="BK785">
        <v>0</v>
      </c>
      <c r="BL785">
        <v>7.85</v>
      </c>
      <c r="BM785">
        <v>0</v>
      </c>
      <c r="BN785">
        <v>0</v>
      </c>
      <c r="BO785">
        <v>4.2</v>
      </c>
      <c r="BP785">
        <v>0</v>
      </c>
      <c r="BQ785">
        <v>0.4</v>
      </c>
      <c r="BR785">
        <v>0</v>
      </c>
      <c r="BS785">
        <v>0</v>
      </c>
      <c r="BT785">
        <v>0</v>
      </c>
      <c r="BU785">
        <v>0</v>
      </c>
      <c r="BV785">
        <v>0</v>
      </c>
      <c r="BW785">
        <v>0</v>
      </c>
      <c r="BX785">
        <v>0</v>
      </c>
      <c r="BY785">
        <v>1</v>
      </c>
      <c r="BZ785">
        <v>0</v>
      </c>
      <c r="CA785">
        <v>0</v>
      </c>
      <c r="CB785">
        <v>0</v>
      </c>
      <c r="CC785">
        <v>0</v>
      </c>
      <c r="CD785">
        <v>93.54</v>
      </c>
      <c r="CE785">
        <v>0</v>
      </c>
      <c r="CF785">
        <v>0</v>
      </c>
      <c r="CG785">
        <v>0</v>
      </c>
      <c r="CH785">
        <v>0</v>
      </c>
      <c r="CI785">
        <v>0</v>
      </c>
      <c r="CJ785">
        <v>0</v>
      </c>
      <c r="CK785">
        <v>7.05</v>
      </c>
      <c r="CL785">
        <v>0</v>
      </c>
      <c r="CM785">
        <v>0</v>
      </c>
      <c r="CN785">
        <v>0</v>
      </c>
      <c r="CO785">
        <v>0</v>
      </c>
      <c r="CP785">
        <v>0</v>
      </c>
      <c r="CQ785">
        <v>0</v>
      </c>
      <c r="CR785">
        <v>0</v>
      </c>
      <c r="CS785">
        <v>1.7</v>
      </c>
      <c r="CT785">
        <v>14.28</v>
      </c>
      <c r="CU785">
        <v>955</v>
      </c>
      <c r="CV785">
        <v>256.2</v>
      </c>
      <c r="CW785" t="s">
        <v>1796</v>
      </c>
      <c r="CX785">
        <v>3321.49</v>
      </c>
      <c r="CY785">
        <v>0.06</v>
      </c>
      <c r="CZ785">
        <v>0.45</v>
      </c>
      <c r="DA785">
        <v>0</v>
      </c>
      <c r="DB785">
        <v>0.08</v>
      </c>
      <c r="DC785">
        <v>0</v>
      </c>
      <c r="DD785">
        <v>0</v>
      </c>
      <c r="DE785">
        <v>0.02</v>
      </c>
      <c r="DF785">
        <v>0.05</v>
      </c>
      <c r="DG785">
        <v>0.03</v>
      </c>
      <c r="DH785">
        <v>0</v>
      </c>
      <c r="DI785">
        <v>0</v>
      </c>
      <c r="DJ785">
        <v>0.06</v>
      </c>
      <c r="DK785">
        <v>0</v>
      </c>
      <c r="DL785">
        <v>0</v>
      </c>
      <c r="DM785">
        <v>0</v>
      </c>
      <c r="DN785">
        <v>0.14000000000000001</v>
      </c>
      <c r="DO785">
        <v>0</v>
      </c>
      <c r="DP785">
        <v>0.02</v>
      </c>
      <c r="DQ785">
        <v>0.01</v>
      </c>
      <c r="DR785">
        <v>0.01</v>
      </c>
      <c r="DS785">
        <v>0</v>
      </c>
      <c r="DT785">
        <v>0.05</v>
      </c>
      <c r="DU785">
        <v>0.01</v>
      </c>
      <c r="DV785">
        <v>0</v>
      </c>
      <c r="DW785">
        <v>0</v>
      </c>
      <c r="DX785">
        <v>0</v>
      </c>
      <c r="DY785" s="5" t="s">
        <v>1796</v>
      </c>
      <c r="DZ785" s="5" t="s">
        <v>3079</v>
      </c>
      <c r="EA785" s="5" t="s">
        <v>3074</v>
      </c>
      <c r="EB785" s="5" t="s">
        <v>3042</v>
      </c>
      <c r="EC785" s="5">
        <v>3321.4894788900001</v>
      </c>
      <c r="ED785" s="8">
        <v>97.590800947299996</v>
      </c>
      <c r="EE785" s="7">
        <v>0.03</v>
      </c>
    </row>
    <row r="786" spans="1:135">
      <c r="A786">
        <v>1</v>
      </c>
      <c r="B786" t="s">
        <v>2239</v>
      </c>
      <c r="C786" t="s">
        <v>1784</v>
      </c>
      <c r="D786" t="s">
        <v>1785</v>
      </c>
      <c r="E786" t="s">
        <v>1798</v>
      </c>
      <c r="F786" t="s">
        <v>1799</v>
      </c>
      <c r="G786">
        <v>1410.27322835</v>
      </c>
      <c r="H786">
        <v>816.375</v>
      </c>
      <c r="I786">
        <v>230.3125</v>
      </c>
      <c r="J786">
        <v>185.875</v>
      </c>
      <c r="K786">
        <v>102.0625</v>
      </c>
      <c r="L786">
        <v>65.3125</v>
      </c>
      <c r="M786">
        <v>9.5625</v>
      </c>
      <c r="N786">
        <v>3.390284538269043</v>
      </c>
      <c r="O786">
        <v>46.834220886230469</v>
      </c>
      <c r="P786">
        <v>25.640816391783009</v>
      </c>
      <c r="Q786">
        <v>10.375</v>
      </c>
      <c r="R786">
        <v>0</v>
      </c>
      <c r="S786">
        <v>1015.625</v>
      </c>
      <c r="T786">
        <v>221.875</v>
      </c>
      <c r="U786">
        <v>128.125</v>
      </c>
      <c r="V786">
        <v>33.5</v>
      </c>
      <c r="W786">
        <v>683.7987243090007</v>
      </c>
      <c r="X786">
        <v>16.537041105598867</v>
      </c>
      <c r="Y786">
        <v>38</v>
      </c>
      <c r="Z786">
        <v>296592.40899999999</v>
      </c>
      <c r="AA786">
        <v>344.6</v>
      </c>
      <c r="AB786">
        <v>101.88</v>
      </c>
      <c r="AC786">
        <v>95.42</v>
      </c>
      <c r="AD786">
        <v>6.46</v>
      </c>
      <c r="AE786">
        <v>2.1800000000000002</v>
      </c>
      <c r="AF786">
        <v>16.829999999999998</v>
      </c>
      <c r="AG786">
        <v>223.71</v>
      </c>
      <c r="AH786">
        <v>79.400000000000006</v>
      </c>
      <c r="AI786">
        <v>17.100000000000001</v>
      </c>
      <c r="AJ786">
        <v>1.1000000000000001</v>
      </c>
      <c r="AK786">
        <v>5.6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215.1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0.91</v>
      </c>
      <c r="BD786">
        <v>10.17</v>
      </c>
      <c r="BE786">
        <v>0</v>
      </c>
      <c r="BF786">
        <v>0</v>
      </c>
      <c r="BG786">
        <v>0.55000000000000004</v>
      </c>
      <c r="BH786">
        <v>0.92</v>
      </c>
      <c r="BI786">
        <v>0</v>
      </c>
      <c r="BJ786">
        <v>0</v>
      </c>
      <c r="BK786">
        <v>0</v>
      </c>
      <c r="BL786">
        <v>0</v>
      </c>
      <c r="BM786">
        <v>7.46</v>
      </c>
      <c r="BN786">
        <v>0</v>
      </c>
      <c r="BO786">
        <v>3.8</v>
      </c>
      <c r="BP786">
        <v>0</v>
      </c>
      <c r="BQ786">
        <v>11.34</v>
      </c>
      <c r="BR786">
        <v>0</v>
      </c>
      <c r="BS786">
        <v>0</v>
      </c>
      <c r="BT786">
        <v>3.77</v>
      </c>
      <c r="BU786">
        <v>0</v>
      </c>
      <c r="BV786">
        <v>0</v>
      </c>
      <c r="BW786">
        <v>0</v>
      </c>
      <c r="BX786">
        <v>0</v>
      </c>
      <c r="BY786">
        <v>0</v>
      </c>
      <c r="BZ786">
        <v>0</v>
      </c>
      <c r="CA786">
        <v>0</v>
      </c>
      <c r="CB786">
        <v>0</v>
      </c>
      <c r="CC786">
        <v>0</v>
      </c>
      <c r="CD786">
        <v>0</v>
      </c>
      <c r="CE786">
        <v>0.49</v>
      </c>
      <c r="CF786">
        <v>0</v>
      </c>
      <c r="CG786">
        <v>0</v>
      </c>
      <c r="CH786">
        <v>0</v>
      </c>
      <c r="CI786">
        <v>3.79</v>
      </c>
      <c r="CJ786">
        <v>0</v>
      </c>
      <c r="CK786">
        <v>0.28999999999999998</v>
      </c>
      <c r="CL786">
        <v>0</v>
      </c>
      <c r="CM786">
        <v>0</v>
      </c>
      <c r="CN786">
        <v>82</v>
      </c>
      <c r="CO786">
        <v>0</v>
      </c>
      <c r="CP786">
        <v>0</v>
      </c>
      <c r="CQ786">
        <v>1.7</v>
      </c>
      <c r="CR786">
        <v>0</v>
      </c>
      <c r="CS786">
        <v>2.31</v>
      </c>
      <c r="CT786">
        <v>0</v>
      </c>
      <c r="CU786">
        <v>103</v>
      </c>
      <c r="CV786">
        <v>30.400000000000002</v>
      </c>
      <c r="CW786" t="s">
        <v>1798</v>
      </c>
      <c r="CX786">
        <v>1410.27</v>
      </c>
      <c r="CY786">
        <v>0.08</v>
      </c>
      <c r="CZ786">
        <v>0.12</v>
      </c>
      <c r="DA786">
        <v>0.01</v>
      </c>
      <c r="DB786">
        <v>0.01</v>
      </c>
      <c r="DC786">
        <v>0</v>
      </c>
      <c r="DD786">
        <v>0</v>
      </c>
      <c r="DE786">
        <v>0.03</v>
      </c>
      <c r="DF786">
        <v>0.17</v>
      </c>
      <c r="DG786">
        <v>0.09</v>
      </c>
      <c r="DH786">
        <v>0</v>
      </c>
      <c r="DI786">
        <v>0</v>
      </c>
      <c r="DJ786">
        <v>0.06</v>
      </c>
      <c r="DK786">
        <v>0</v>
      </c>
      <c r="DL786">
        <v>0</v>
      </c>
      <c r="DM786">
        <v>0</v>
      </c>
      <c r="DN786">
        <v>0.19</v>
      </c>
      <c r="DO786">
        <v>0</v>
      </c>
      <c r="DP786">
        <v>0.02</v>
      </c>
      <c r="DQ786">
        <v>0.14000000000000001</v>
      </c>
      <c r="DR786">
        <v>0.03</v>
      </c>
      <c r="DS786">
        <v>0</v>
      </c>
      <c r="DT786">
        <v>0.03</v>
      </c>
      <c r="DU786">
        <v>0.01</v>
      </c>
      <c r="DV786">
        <v>0</v>
      </c>
      <c r="DW786">
        <v>0</v>
      </c>
      <c r="DX786">
        <v>0</v>
      </c>
      <c r="DY786" s="5" t="s">
        <v>1798</v>
      </c>
      <c r="DZ786" s="5" t="s">
        <v>3080</v>
      </c>
      <c r="EA786" s="5" t="s">
        <v>3074</v>
      </c>
      <c r="EB786" s="5" t="s">
        <v>3042</v>
      </c>
      <c r="EC786" s="5">
        <v>1410.27322835</v>
      </c>
      <c r="ED786" s="8">
        <v>0</v>
      </c>
      <c r="EE786" s="7">
        <v>0</v>
      </c>
    </row>
    <row r="787" spans="1:135">
      <c r="A787">
        <v>1</v>
      </c>
      <c r="B787" t="s">
        <v>2239</v>
      </c>
      <c r="C787" t="s">
        <v>1800</v>
      </c>
      <c r="D787" t="s">
        <v>1801</v>
      </c>
      <c r="E787" t="s">
        <v>1802</v>
      </c>
      <c r="F787" t="s">
        <v>1801</v>
      </c>
      <c r="G787">
        <v>3526.90343334</v>
      </c>
      <c r="H787">
        <v>2108.6875</v>
      </c>
      <c r="I787">
        <v>189.3125</v>
      </c>
      <c r="J787">
        <v>254.875</v>
      </c>
      <c r="K787">
        <v>245.375</v>
      </c>
      <c r="L787">
        <v>464.375</v>
      </c>
      <c r="M787">
        <v>263.125</v>
      </c>
      <c r="N787">
        <v>8.090240478515625</v>
      </c>
      <c r="O787">
        <v>191.81513977050781</v>
      </c>
      <c r="P787">
        <v>59.652216964855704</v>
      </c>
      <c r="Q787">
        <v>222.75</v>
      </c>
      <c r="R787">
        <v>0</v>
      </c>
      <c r="S787">
        <v>1128.375</v>
      </c>
      <c r="T787">
        <v>52.5</v>
      </c>
      <c r="U787">
        <v>459.75</v>
      </c>
      <c r="V787">
        <v>1662.375</v>
      </c>
      <c r="W787">
        <v>708.58353270597411</v>
      </c>
      <c r="X787">
        <v>16.348437095716591</v>
      </c>
      <c r="Y787">
        <v>108</v>
      </c>
      <c r="Z787">
        <v>3512311.7812000001</v>
      </c>
      <c r="AA787">
        <v>1317.9</v>
      </c>
      <c r="AB787">
        <v>1153.02</v>
      </c>
      <c r="AC787">
        <v>1100.43</v>
      </c>
      <c r="AD787">
        <v>52.59</v>
      </c>
      <c r="AE787">
        <v>3.16</v>
      </c>
      <c r="AF787">
        <v>131.19</v>
      </c>
      <c r="AG787">
        <v>30.53</v>
      </c>
      <c r="AH787">
        <v>174.8</v>
      </c>
      <c r="AI787">
        <v>26.1</v>
      </c>
      <c r="AJ787">
        <v>1.4</v>
      </c>
      <c r="AK787">
        <v>20.8</v>
      </c>
      <c r="AL787">
        <v>490.17</v>
      </c>
      <c r="AM787">
        <v>0</v>
      </c>
      <c r="AN787">
        <v>0</v>
      </c>
      <c r="AO787">
        <v>0</v>
      </c>
      <c r="AP787">
        <v>0</v>
      </c>
      <c r="AQ787">
        <v>425.44</v>
      </c>
      <c r="AR787">
        <v>0</v>
      </c>
      <c r="AS787">
        <v>27.44</v>
      </c>
      <c r="AT787">
        <v>0</v>
      </c>
      <c r="AU787">
        <v>0</v>
      </c>
      <c r="AV787">
        <v>0</v>
      </c>
      <c r="AW787">
        <v>14.3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78.3</v>
      </c>
      <c r="BD787">
        <v>2.95</v>
      </c>
      <c r="BE787">
        <v>0</v>
      </c>
      <c r="BF787">
        <v>0</v>
      </c>
      <c r="BG787">
        <v>0</v>
      </c>
      <c r="BH787">
        <v>32.11</v>
      </c>
      <c r="BI787">
        <v>0</v>
      </c>
      <c r="BJ787">
        <v>0</v>
      </c>
      <c r="BK787">
        <v>0</v>
      </c>
      <c r="BL787">
        <v>11.83</v>
      </c>
      <c r="BM787">
        <v>6.4</v>
      </c>
      <c r="BN787">
        <v>0</v>
      </c>
      <c r="BO787">
        <v>0</v>
      </c>
      <c r="BP787">
        <v>0</v>
      </c>
      <c r="BQ787">
        <v>25.59</v>
      </c>
      <c r="BR787">
        <v>0</v>
      </c>
      <c r="BS787">
        <v>0</v>
      </c>
      <c r="BT787">
        <v>2.1</v>
      </c>
      <c r="BU787">
        <v>0</v>
      </c>
      <c r="BV787">
        <v>0</v>
      </c>
      <c r="BW787">
        <v>0</v>
      </c>
      <c r="BX787">
        <v>0</v>
      </c>
      <c r="BY787">
        <v>0</v>
      </c>
      <c r="BZ787">
        <v>0</v>
      </c>
      <c r="CA787">
        <v>0.79</v>
      </c>
      <c r="CB787">
        <v>0</v>
      </c>
      <c r="CC787">
        <v>76.900000000000006</v>
      </c>
      <c r="CD787">
        <v>37.119999999999997</v>
      </c>
      <c r="CE787">
        <v>5.41</v>
      </c>
      <c r="CF787">
        <v>9</v>
      </c>
      <c r="CG787">
        <v>0</v>
      </c>
      <c r="CH787">
        <v>0</v>
      </c>
      <c r="CI787">
        <v>0</v>
      </c>
      <c r="CJ787">
        <v>0</v>
      </c>
      <c r="CK787">
        <v>0</v>
      </c>
      <c r="CL787">
        <v>0</v>
      </c>
      <c r="CM787">
        <v>0</v>
      </c>
      <c r="CN787">
        <v>0</v>
      </c>
      <c r="CO787">
        <v>58.9</v>
      </c>
      <c r="CP787">
        <v>0</v>
      </c>
      <c r="CQ787">
        <v>0</v>
      </c>
      <c r="CR787">
        <v>0</v>
      </c>
      <c r="CS787">
        <v>0</v>
      </c>
      <c r="CT787">
        <v>13.15</v>
      </c>
      <c r="CU787">
        <v>1065</v>
      </c>
      <c r="CV787">
        <v>108</v>
      </c>
      <c r="CW787" t="s">
        <v>1802</v>
      </c>
      <c r="CX787">
        <v>3526.9</v>
      </c>
      <c r="CY787">
        <v>0.05</v>
      </c>
      <c r="CZ787">
        <v>0.41</v>
      </c>
      <c r="DA787">
        <v>0</v>
      </c>
      <c r="DB787">
        <v>0.02</v>
      </c>
      <c r="DC787">
        <v>0.01</v>
      </c>
      <c r="DD787">
        <v>0.01</v>
      </c>
      <c r="DE787">
        <v>0.01</v>
      </c>
      <c r="DF787">
        <v>0.02</v>
      </c>
      <c r="DG787">
        <v>0.01</v>
      </c>
      <c r="DH787">
        <v>0</v>
      </c>
      <c r="DI787">
        <v>0</v>
      </c>
      <c r="DJ787">
        <v>0.13</v>
      </c>
      <c r="DK787">
        <v>0</v>
      </c>
      <c r="DL787">
        <v>0</v>
      </c>
      <c r="DM787">
        <v>0</v>
      </c>
      <c r="DN787">
        <v>0.2</v>
      </c>
      <c r="DO787">
        <v>0</v>
      </c>
      <c r="DP787">
        <v>0.01</v>
      </c>
      <c r="DQ787">
        <v>0.01</v>
      </c>
      <c r="DR787">
        <v>0</v>
      </c>
      <c r="DS787">
        <v>0</v>
      </c>
      <c r="DT787">
        <v>0.02</v>
      </c>
      <c r="DU787">
        <v>0.05</v>
      </c>
      <c r="DV787">
        <v>0</v>
      </c>
      <c r="DW787">
        <v>0</v>
      </c>
      <c r="DX787">
        <v>0.04</v>
      </c>
      <c r="DY787" s="5" t="s">
        <v>1802</v>
      </c>
      <c r="DZ787" s="5" t="s">
        <v>3081</v>
      </c>
      <c r="EA787" s="5" t="s">
        <v>3081</v>
      </c>
      <c r="EB787" s="5" t="s">
        <v>3042</v>
      </c>
      <c r="EC787" s="5">
        <v>3526.90343334</v>
      </c>
      <c r="ED787" s="8">
        <v>1528.0048003718</v>
      </c>
      <c r="EE787" s="7">
        <v>0.43</v>
      </c>
    </row>
    <row r="788" spans="1:135">
      <c r="A788">
        <v>1</v>
      </c>
      <c r="B788" t="s">
        <v>2239</v>
      </c>
      <c r="C788" t="s">
        <v>1800</v>
      </c>
      <c r="D788" t="s">
        <v>1801</v>
      </c>
      <c r="E788" t="s">
        <v>1803</v>
      </c>
      <c r="F788" t="s">
        <v>1804</v>
      </c>
      <c r="G788">
        <v>20534.730837700001</v>
      </c>
      <c r="H788">
        <v>7156</v>
      </c>
      <c r="I788">
        <v>3967</v>
      </c>
      <c r="J788">
        <v>4009</v>
      </c>
      <c r="K788">
        <v>2650.75</v>
      </c>
      <c r="L788">
        <v>2421.375</v>
      </c>
      <c r="M788">
        <v>331.5625</v>
      </c>
      <c r="N788">
        <v>68.671432495117188</v>
      </c>
      <c r="O788">
        <v>200</v>
      </c>
      <c r="P788">
        <v>147.08351991941493</v>
      </c>
      <c r="Q788">
        <v>133.8125</v>
      </c>
      <c r="R788">
        <v>0</v>
      </c>
      <c r="S788">
        <v>14422.25</v>
      </c>
      <c r="T788">
        <v>12.5</v>
      </c>
      <c r="U788">
        <v>5345.625</v>
      </c>
      <c r="V788">
        <v>621.5</v>
      </c>
      <c r="W788">
        <v>716.38380859333392</v>
      </c>
      <c r="X788">
        <v>16.152721354285561</v>
      </c>
      <c r="Y788">
        <v>62</v>
      </c>
      <c r="Z788">
        <v>3194056.8465999998</v>
      </c>
      <c r="AA788">
        <v>8623.8700000000008</v>
      </c>
      <c r="AB788">
        <v>1200.6300000000001</v>
      </c>
      <c r="AC788">
        <v>1117.83</v>
      </c>
      <c r="AD788">
        <v>82.8</v>
      </c>
      <c r="AE788">
        <v>1.69</v>
      </c>
      <c r="AF788">
        <v>421.56</v>
      </c>
      <c r="AG788">
        <v>6999.99</v>
      </c>
      <c r="AH788">
        <v>834.5</v>
      </c>
      <c r="AI788">
        <v>130.9</v>
      </c>
      <c r="AJ788">
        <v>16.3</v>
      </c>
      <c r="AK788">
        <v>56.8</v>
      </c>
      <c r="AL788">
        <v>39</v>
      </c>
      <c r="AM788">
        <v>0</v>
      </c>
      <c r="AN788">
        <v>153.72999999999999</v>
      </c>
      <c r="AO788">
        <v>0</v>
      </c>
      <c r="AP788">
        <v>0</v>
      </c>
      <c r="AQ788">
        <v>74</v>
      </c>
      <c r="AR788">
        <v>0</v>
      </c>
      <c r="AS788">
        <v>1368.66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175.25</v>
      </c>
      <c r="BD788">
        <v>0</v>
      </c>
      <c r="BE788">
        <v>0</v>
      </c>
      <c r="BF788">
        <v>0</v>
      </c>
      <c r="BG788">
        <v>0</v>
      </c>
      <c r="BH788">
        <v>1.04</v>
      </c>
      <c r="BI788">
        <v>33.56</v>
      </c>
      <c r="BJ788">
        <v>0</v>
      </c>
      <c r="BK788">
        <v>33.130000000000003</v>
      </c>
      <c r="BL788">
        <v>11.82</v>
      </c>
      <c r="BM788">
        <v>0</v>
      </c>
      <c r="BN788">
        <v>0</v>
      </c>
      <c r="BO788">
        <v>1956.9</v>
      </c>
      <c r="BP788">
        <v>0</v>
      </c>
      <c r="BQ788">
        <v>247.89</v>
      </c>
      <c r="BR788">
        <v>0</v>
      </c>
      <c r="BS788">
        <v>16.38</v>
      </c>
      <c r="BT788">
        <v>138.20000000000002</v>
      </c>
      <c r="BU788">
        <v>0</v>
      </c>
      <c r="BV788">
        <v>0</v>
      </c>
      <c r="BW788">
        <v>0</v>
      </c>
      <c r="BX788">
        <v>0</v>
      </c>
      <c r="BY788">
        <v>0</v>
      </c>
      <c r="BZ788">
        <v>0</v>
      </c>
      <c r="CA788">
        <v>0</v>
      </c>
      <c r="CB788">
        <v>0</v>
      </c>
      <c r="CC788">
        <v>0</v>
      </c>
      <c r="CD788">
        <v>0</v>
      </c>
      <c r="CE788">
        <v>517.9</v>
      </c>
      <c r="CF788">
        <v>1292.76</v>
      </c>
      <c r="CG788">
        <v>0</v>
      </c>
      <c r="CH788">
        <v>0</v>
      </c>
      <c r="CI788">
        <v>0</v>
      </c>
      <c r="CJ788">
        <v>0</v>
      </c>
      <c r="CK788">
        <v>0</v>
      </c>
      <c r="CL788">
        <v>0</v>
      </c>
      <c r="CM788">
        <v>0</v>
      </c>
      <c r="CN788">
        <v>1722.39</v>
      </c>
      <c r="CO788">
        <v>753.41</v>
      </c>
      <c r="CP788">
        <v>0.5</v>
      </c>
      <c r="CQ788">
        <v>0</v>
      </c>
      <c r="CR788">
        <v>0.57999999999999996</v>
      </c>
      <c r="CS788">
        <v>49.58</v>
      </c>
      <c r="CT788">
        <v>37.19</v>
      </c>
      <c r="CU788">
        <v>997</v>
      </c>
      <c r="CV788">
        <v>117.8</v>
      </c>
      <c r="CW788" t="s">
        <v>1803</v>
      </c>
      <c r="CX788">
        <v>20534.73</v>
      </c>
      <c r="CY788">
        <v>0</v>
      </c>
      <c r="CZ788">
        <v>0.04</v>
      </c>
      <c r="DA788">
        <v>0.01</v>
      </c>
      <c r="DB788">
        <v>0</v>
      </c>
      <c r="DC788">
        <v>0</v>
      </c>
      <c r="DD788">
        <v>0</v>
      </c>
      <c r="DE788">
        <v>0.04</v>
      </c>
      <c r="DF788">
        <v>0</v>
      </c>
      <c r="DG788">
        <v>0.05</v>
      </c>
      <c r="DH788">
        <v>0</v>
      </c>
      <c r="DI788">
        <v>0</v>
      </c>
      <c r="DJ788">
        <v>0.52</v>
      </c>
      <c r="DK788">
        <v>0</v>
      </c>
      <c r="DL788">
        <v>0</v>
      </c>
      <c r="DM788">
        <v>0</v>
      </c>
      <c r="DN788">
        <v>0.24</v>
      </c>
      <c r="DO788">
        <v>0</v>
      </c>
      <c r="DP788">
        <v>0.01</v>
      </c>
      <c r="DQ788">
        <v>0.02</v>
      </c>
      <c r="DR788">
        <v>0.03</v>
      </c>
      <c r="DS788">
        <v>0</v>
      </c>
      <c r="DT788">
        <v>0.01</v>
      </c>
      <c r="DU788">
        <v>0.01</v>
      </c>
      <c r="DV788">
        <v>0</v>
      </c>
      <c r="DW788">
        <v>0</v>
      </c>
      <c r="DX788">
        <v>0.01</v>
      </c>
      <c r="DY788" s="5" t="s">
        <v>1803</v>
      </c>
      <c r="DZ788" s="5" t="s">
        <v>3082</v>
      </c>
      <c r="EA788" s="5" t="s">
        <v>3081</v>
      </c>
      <c r="EB788" s="5" t="s">
        <v>3042</v>
      </c>
      <c r="EC788" s="5">
        <v>20534.730837700001</v>
      </c>
      <c r="ED788" s="8">
        <v>341.83600556728004</v>
      </c>
      <c r="EE788" s="7">
        <v>0.02</v>
      </c>
    </row>
    <row r="789" spans="1:135">
      <c r="A789">
        <v>1</v>
      </c>
      <c r="B789" t="s">
        <v>2239</v>
      </c>
      <c r="C789" t="s">
        <v>1800</v>
      </c>
      <c r="D789" t="s">
        <v>1801</v>
      </c>
      <c r="E789" t="s">
        <v>1805</v>
      </c>
      <c r="F789" t="s">
        <v>1806</v>
      </c>
      <c r="G789">
        <v>3182.1268111999998</v>
      </c>
      <c r="H789">
        <v>1041.375</v>
      </c>
      <c r="I789">
        <v>317.75</v>
      </c>
      <c r="J789">
        <v>390.0625</v>
      </c>
      <c r="K789">
        <v>349.125</v>
      </c>
      <c r="L789">
        <v>644.125</v>
      </c>
      <c r="M789">
        <v>440</v>
      </c>
      <c r="N789">
        <v>13.795315742492676</v>
      </c>
      <c r="O789">
        <v>194.54052734375</v>
      </c>
      <c r="P789">
        <v>98.806659683147075</v>
      </c>
      <c r="Q789">
        <v>114.8125</v>
      </c>
      <c r="R789">
        <v>0</v>
      </c>
      <c r="S789">
        <v>1921.4375</v>
      </c>
      <c r="T789">
        <v>140.3125</v>
      </c>
      <c r="U789">
        <v>271.1875</v>
      </c>
      <c r="V789">
        <v>734.6875</v>
      </c>
      <c r="W789">
        <v>725.97886632360451</v>
      </c>
      <c r="X789">
        <v>16.193782456691675</v>
      </c>
      <c r="Y789">
        <v>57</v>
      </c>
      <c r="Z789">
        <v>1765298.9816000001</v>
      </c>
      <c r="AA789">
        <v>820.09</v>
      </c>
      <c r="AB789">
        <v>518.24</v>
      </c>
      <c r="AC789">
        <v>485.33</v>
      </c>
      <c r="AD789">
        <v>32.909999999999997</v>
      </c>
      <c r="AE789">
        <v>0.39</v>
      </c>
      <c r="AF789">
        <v>48.31</v>
      </c>
      <c r="AG789">
        <v>253.15</v>
      </c>
      <c r="AH789">
        <v>103.4</v>
      </c>
      <c r="AI789">
        <v>14.6</v>
      </c>
      <c r="AJ789">
        <v>41.2</v>
      </c>
      <c r="AK789">
        <v>23.2</v>
      </c>
      <c r="AL789">
        <v>117.04</v>
      </c>
      <c r="AM789">
        <v>0</v>
      </c>
      <c r="AN789">
        <v>0</v>
      </c>
      <c r="AO789">
        <v>0</v>
      </c>
      <c r="AP789">
        <v>0</v>
      </c>
      <c r="AQ789">
        <v>106.5</v>
      </c>
      <c r="AR789">
        <v>0</v>
      </c>
      <c r="AS789">
        <v>111.78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3.48</v>
      </c>
      <c r="BE789">
        <v>0</v>
      </c>
      <c r="BF789">
        <v>0</v>
      </c>
      <c r="BG789">
        <v>2.9</v>
      </c>
      <c r="BH789">
        <v>12.05</v>
      </c>
      <c r="BI789">
        <v>0</v>
      </c>
      <c r="BJ789">
        <v>0</v>
      </c>
      <c r="BK789">
        <v>3.16</v>
      </c>
      <c r="BL789">
        <v>12.2</v>
      </c>
      <c r="BM789">
        <v>8.59</v>
      </c>
      <c r="BN789">
        <v>0</v>
      </c>
      <c r="BO789">
        <v>213.43</v>
      </c>
      <c r="BP789">
        <v>0</v>
      </c>
      <c r="BQ789">
        <v>0.69</v>
      </c>
      <c r="BR789">
        <v>0</v>
      </c>
      <c r="BS789">
        <v>30.9</v>
      </c>
      <c r="BT789">
        <v>17.400000000000002</v>
      </c>
      <c r="BU789">
        <v>0</v>
      </c>
      <c r="BV789">
        <v>0</v>
      </c>
      <c r="BW789">
        <v>0</v>
      </c>
      <c r="BX789">
        <v>0</v>
      </c>
      <c r="BY789">
        <v>0</v>
      </c>
      <c r="BZ789">
        <v>0</v>
      </c>
      <c r="CA789">
        <v>0</v>
      </c>
      <c r="CB789">
        <v>0</v>
      </c>
      <c r="CC789">
        <v>119.74</v>
      </c>
      <c r="CD789">
        <v>0</v>
      </c>
      <c r="CE789">
        <v>12.43</v>
      </c>
      <c r="CF789">
        <v>0</v>
      </c>
      <c r="CG789">
        <v>0</v>
      </c>
      <c r="CH789">
        <v>0</v>
      </c>
      <c r="CI789">
        <v>0</v>
      </c>
      <c r="CJ789">
        <v>0</v>
      </c>
      <c r="CK789">
        <v>0</v>
      </c>
      <c r="CL789">
        <v>0</v>
      </c>
      <c r="CM789">
        <v>0</v>
      </c>
      <c r="CN789">
        <v>0</v>
      </c>
      <c r="CO789">
        <v>42.58</v>
      </c>
      <c r="CP789">
        <v>0</v>
      </c>
      <c r="CQ789">
        <v>4</v>
      </c>
      <c r="CR789">
        <v>0</v>
      </c>
      <c r="CS789">
        <v>1.22</v>
      </c>
      <c r="CT789">
        <v>0</v>
      </c>
      <c r="CU789">
        <v>435</v>
      </c>
      <c r="CV789">
        <v>39.9</v>
      </c>
      <c r="CW789" t="s">
        <v>1805</v>
      </c>
      <c r="CX789">
        <v>3182.13</v>
      </c>
      <c r="CY789">
        <v>0.02</v>
      </c>
      <c r="CZ789">
        <v>0.15</v>
      </c>
      <c r="DA789">
        <v>0</v>
      </c>
      <c r="DB789">
        <v>0</v>
      </c>
      <c r="DC789">
        <v>0.01</v>
      </c>
      <c r="DD789">
        <v>0.02</v>
      </c>
      <c r="DE789">
        <v>0.01</v>
      </c>
      <c r="DF789">
        <v>0.03</v>
      </c>
      <c r="DG789">
        <v>0.02</v>
      </c>
      <c r="DH789">
        <v>0</v>
      </c>
      <c r="DI789">
        <v>0</v>
      </c>
      <c r="DJ789">
        <v>0.44</v>
      </c>
      <c r="DK789">
        <v>0</v>
      </c>
      <c r="DL789">
        <v>0</v>
      </c>
      <c r="DM789">
        <v>0</v>
      </c>
      <c r="DN789">
        <v>0.17</v>
      </c>
      <c r="DO789">
        <v>0</v>
      </c>
      <c r="DP789">
        <v>0.02</v>
      </c>
      <c r="DQ789">
        <v>0.05</v>
      </c>
      <c r="DR789">
        <v>0.01</v>
      </c>
      <c r="DS789">
        <v>0</v>
      </c>
      <c r="DT789">
        <v>0.01</v>
      </c>
      <c r="DU789">
        <v>0.01</v>
      </c>
      <c r="DV789">
        <v>0</v>
      </c>
      <c r="DW789">
        <v>0</v>
      </c>
      <c r="DX789">
        <v>0.03</v>
      </c>
      <c r="DY789" s="5" t="s">
        <v>1805</v>
      </c>
      <c r="DZ789" s="5" t="s">
        <v>3083</v>
      </c>
      <c r="EA789" s="5" t="s">
        <v>3081</v>
      </c>
      <c r="EB789" s="5" t="s">
        <v>3042</v>
      </c>
      <c r="EC789" s="5">
        <v>3182.1268111999998</v>
      </c>
      <c r="ED789" s="8">
        <v>2197.9427835544002</v>
      </c>
      <c r="EE789" s="7">
        <v>0.69</v>
      </c>
    </row>
    <row r="790" spans="1:135">
      <c r="A790">
        <v>1</v>
      </c>
      <c r="B790" t="s">
        <v>2239</v>
      </c>
      <c r="C790" t="s">
        <v>1800</v>
      </c>
      <c r="D790" t="s">
        <v>1801</v>
      </c>
      <c r="E790" t="s">
        <v>1807</v>
      </c>
      <c r="F790" t="s">
        <v>1808</v>
      </c>
      <c r="G790">
        <v>12179.0987516</v>
      </c>
      <c r="H790">
        <v>3144.5625</v>
      </c>
      <c r="I790">
        <v>1424.3125</v>
      </c>
      <c r="J790">
        <v>1664.125</v>
      </c>
      <c r="K790">
        <v>1484.25</v>
      </c>
      <c r="L790">
        <v>2576.375</v>
      </c>
      <c r="M790">
        <v>1886.125</v>
      </c>
      <c r="N790">
        <v>10.515387535095215</v>
      </c>
      <c r="O790">
        <v>197.51211547851563</v>
      </c>
      <c r="P790">
        <v>129.99838887067671</v>
      </c>
      <c r="Q790">
        <v>43.6875</v>
      </c>
      <c r="R790">
        <v>0</v>
      </c>
      <c r="S790">
        <v>5774.75</v>
      </c>
      <c r="T790">
        <v>13.5</v>
      </c>
      <c r="U790">
        <v>5655.4375</v>
      </c>
      <c r="V790">
        <v>692.375</v>
      </c>
      <c r="W790">
        <v>727.70549235135036</v>
      </c>
      <c r="X790">
        <v>16.118095047492957</v>
      </c>
      <c r="Y790">
        <v>45</v>
      </c>
      <c r="Z790">
        <v>1460739.3069</v>
      </c>
      <c r="AA790">
        <v>2061.2600000000002</v>
      </c>
      <c r="AB790">
        <v>1097.48</v>
      </c>
      <c r="AC790">
        <v>722.48</v>
      </c>
      <c r="AD790">
        <v>375</v>
      </c>
      <c r="AE790">
        <v>1.38</v>
      </c>
      <c r="AF790">
        <v>225.75</v>
      </c>
      <c r="AG790">
        <v>736.65</v>
      </c>
      <c r="AH790">
        <v>7</v>
      </c>
      <c r="AI790">
        <v>206.6</v>
      </c>
      <c r="AJ790">
        <v>1</v>
      </c>
      <c r="AK790">
        <v>18.400000000000002</v>
      </c>
      <c r="AL790">
        <v>129.5</v>
      </c>
      <c r="AM790">
        <v>408.08</v>
      </c>
      <c r="AN790">
        <v>0</v>
      </c>
      <c r="AO790">
        <v>0</v>
      </c>
      <c r="AP790">
        <v>0</v>
      </c>
      <c r="AQ790">
        <v>36.1</v>
      </c>
      <c r="AR790">
        <v>0</v>
      </c>
      <c r="AS790">
        <v>335.26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1.9</v>
      </c>
      <c r="BI790">
        <v>40.480000000000004</v>
      </c>
      <c r="BJ790">
        <v>0</v>
      </c>
      <c r="BK790">
        <v>0</v>
      </c>
      <c r="BL790">
        <v>5.98</v>
      </c>
      <c r="BM790">
        <v>159.1</v>
      </c>
      <c r="BN790">
        <v>0</v>
      </c>
      <c r="BO790">
        <v>155.80000000000001</v>
      </c>
      <c r="BP790">
        <v>0</v>
      </c>
      <c r="BQ790">
        <v>136.06</v>
      </c>
      <c r="BR790">
        <v>0</v>
      </c>
      <c r="BS790">
        <v>0</v>
      </c>
      <c r="BT790">
        <v>30</v>
      </c>
      <c r="BU790">
        <v>0</v>
      </c>
      <c r="BV790">
        <v>0</v>
      </c>
      <c r="BW790">
        <v>0</v>
      </c>
      <c r="BX790">
        <v>0</v>
      </c>
      <c r="BY790">
        <v>0</v>
      </c>
      <c r="BZ790">
        <v>0</v>
      </c>
      <c r="CA790">
        <v>12.73</v>
      </c>
      <c r="CB790">
        <v>0</v>
      </c>
      <c r="CC790">
        <v>0</v>
      </c>
      <c r="CD790">
        <v>0</v>
      </c>
      <c r="CE790">
        <v>0</v>
      </c>
      <c r="CF790">
        <v>0</v>
      </c>
      <c r="CG790">
        <v>0</v>
      </c>
      <c r="CH790">
        <v>0</v>
      </c>
      <c r="CI790">
        <v>0</v>
      </c>
      <c r="CJ790">
        <v>0</v>
      </c>
      <c r="CK790">
        <v>0</v>
      </c>
      <c r="CL790">
        <v>0</v>
      </c>
      <c r="CM790">
        <v>0</v>
      </c>
      <c r="CN790">
        <v>28.15</v>
      </c>
      <c r="CO790">
        <v>232</v>
      </c>
      <c r="CP790">
        <v>0</v>
      </c>
      <c r="CQ790">
        <v>0</v>
      </c>
      <c r="CR790">
        <v>0</v>
      </c>
      <c r="CS790">
        <v>0</v>
      </c>
      <c r="CT790">
        <v>350.12</v>
      </c>
      <c r="CU790">
        <v>574</v>
      </c>
      <c r="CV790">
        <v>94.5</v>
      </c>
      <c r="CW790" t="s">
        <v>1807</v>
      </c>
      <c r="CX790">
        <v>12179.1</v>
      </c>
      <c r="CY790">
        <v>0.01</v>
      </c>
      <c r="CZ790">
        <v>0.02</v>
      </c>
      <c r="DA790">
        <v>0.03</v>
      </c>
      <c r="DB790">
        <v>0</v>
      </c>
      <c r="DC790">
        <v>0</v>
      </c>
      <c r="DD790">
        <v>0.01</v>
      </c>
      <c r="DE790">
        <v>0.02</v>
      </c>
      <c r="DF790">
        <v>0.01</v>
      </c>
      <c r="DG790">
        <v>0.02</v>
      </c>
      <c r="DH790">
        <v>0</v>
      </c>
      <c r="DI790">
        <v>0</v>
      </c>
      <c r="DJ790">
        <v>0.4</v>
      </c>
      <c r="DK790">
        <v>0</v>
      </c>
      <c r="DL790">
        <v>0</v>
      </c>
      <c r="DM790">
        <v>0</v>
      </c>
      <c r="DN790">
        <v>0.42</v>
      </c>
      <c r="DO790">
        <v>0</v>
      </c>
      <c r="DP790">
        <v>0.01</v>
      </c>
      <c r="DQ790">
        <v>0.01</v>
      </c>
      <c r="DR790">
        <v>0.01</v>
      </c>
      <c r="DS790">
        <v>0</v>
      </c>
      <c r="DT790">
        <v>0.02</v>
      </c>
      <c r="DU790">
        <v>0.01</v>
      </c>
      <c r="DV790">
        <v>0</v>
      </c>
      <c r="DW790">
        <v>0</v>
      </c>
      <c r="DX790">
        <v>0</v>
      </c>
      <c r="DY790" s="5" t="s">
        <v>1807</v>
      </c>
      <c r="DZ790" s="5" t="s">
        <v>3084</v>
      </c>
      <c r="EA790" s="5" t="s">
        <v>3081</v>
      </c>
      <c r="EB790" s="5" t="s">
        <v>3042</v>
      </c>
      <c r="EC790" s="5">
        <v>12179.0987516</v>
      </c>
      <c r="ED790" s="8">
        <v>8119.9200827052</v>
      </c>
      <c r="EE790" s="7">
        <v>0.67</v>
      </c>
    </row>
    <row r="791" spans="1:135">
      <c r="A791">
        <v>1</v>
      </c>
      <c r="B791" t="s">
        <v>2239</v>
      </c>
      <c r="C791" t="s">
        <v>1800</v>
      </c>
      <c r="D791" t="s">
        <v>1801</v>
      </c>
      <c r="E791" t="s">
        <v>1809</v>
      </c>
      <c r="F791" t="s">
        <v>1810</v>
      </c>
      <c r="G791">
        <v>12007.1507616</v>
      </c>
      <c r="H791">
        <v>4752.4375</v>
      </c>
      <c r="I791">
        <v>1744.9375</v>
      </c>
      <c r="J791">
        <v>1819.8125</v>
      </c>
      <c r="K791">
        <v>1374.5</v>
      </c>
      <c r="L791">
        <v>1713.125</v>
      </c>
      <c r="M791">
        <v>602.0625</v>
      </c>
      <c r="N791">
        <v>9.3323841094970703</v>
      </c>
      <c r="O791">
        <v>172.99510192871094</v>
      </c>
      <c r="P791">
        <v>96.349826032777443</v>
      </c>
      <c r="Q791">
        <v>177</v>
      </c>
      <c r="R791">
        <v>0</v>
      </c>
      <c r="S791">
        <v>8415.6875</v>
      </c>
      <c r="T791">
        <v>334.375</v>
      </c>
      <c r="U791">
        <v>1037.9375</v>
      </c>
      <c r="V791">
        <v>2041.875</v>
      </c>
      <c r="W791">
        <v>711.68915978721407</v>
      </c>
      <c r="X791">
        <v>16.268158007058162</v>
      </c>
      <c r="Y791">
        <v>59</v>
      </c>
      <c r="Z791">
        <v>9236840.3012000006</v>
      </c>
      <c r="AA791">
        <v>6421.28</v>
      </c>
      <c r="AB791">
        <v>1680.84</v>
      </c>
      <c r="AC791">
        <v>1613.46</v>
      </c>
      <c r="AD791">
        <v>67.38</v>
      </c>
      <c r="AE791">
        <v>0.47</v>
      </c>
      <c r="AF791">
        <v>332.54</v>
      </c>
      <c r="AG791">
        <v>4407.43</v>
      </c>
      <c r="AH791">
        <v>2252.9</v>
      </c>
      <c r="AI791">
        <v>435</v>
      </c>
      <c r="AJ791">
        <v>0</v>
      </c>
      <c r="AK791">
        <v>16</v>
      </c>
      <c r="AL791">
        <v>410.06</v>
      </c>
      <c r="AM791">
        <v>0</v>
      </c>
      <c r="AN791">
        <v>0</v>
      </c>
      <c r="AO791">
        <v>0</v>
      </c>
      <c r="AP791">
        <v>0</v>
      </c>
      <c r="AQ791">
        <v>426.29</v>
      </c>
      <c r="AR791">
        <v>0</v>
      </c>
      <c r="AS791">
        <v>906.68</v>
      </c>
      <c r="AT791">
        <v>0</v>
      </c>
      <c r="AU791">
        <v>0</v>
      </c>
      <c r="AV791">
        <v>0</v>
      </c>
      <c r="AW791">
        <v>3.5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139.62</v>
      </c>
      <c r="BD791">
        <v>21.9</v>
      </c>
      <c r="BE791">
        <v>0</v>
      </c>
      <c r="BF791">
        <v>0</v>
      </c>
      <c r="BG791">
        <v>0</v>
      </c>
      <c r="BH791">
        <v>0</v>
      </c>
      <c r="BI791">
        <v>161</v>
      </c>
      <c r="BJ791">
        <v>0</v>
      </c>
      <c r="BK791">
        <v>0</v>
      </c>
      <c r="BL791">
        <v>0.52</v>
      </c>
      <c r="BM791">
        <v>0</v>
      </c>
      <c r="BN791">
        <v>524.70000000000005</v>
      </c>
      <c r="BO791">
        <v>754.63</v>
      </c>
      <c r="BP791">
        <v>0</v>
      </c>
      <c r="BQ791">
        <v>957.5</v>
      </c>
      <c r="BR791">
        <v>1893</v>
      </c>
      <c r="BS791">
        <v>0</v>
      </c>
      <c r="BT791">
        <v>0</v>
      </c>
      <c r="BU791">
        <v>0</v>
      </c>
      <c r="BV791">
        <v>0</v>
      </c>
      <c r="BW791">
        <v>0</v>
      </c>
      <c r="BX791">
        <v>0</v>
      </c>
      <c r="BY791">
        <v>0</v>
      </c>
      <c r="BZ791">
        <v>0</v>
      </c>
      <c r="CA791">
        <v>0</v>
      </c>
      <c r="CB791">
        <v>0</v>
      </c>
      <c r="CC791">
        <v>29</v>
      </c>
      <c r="CD791">
        <v>140.5</v>
      </c>
      <c r="CE791">
        <v>0</v>
      </c>
      <c r="CF791">
        <v>0</v>
      </c>
      <c r="CG791">
        <v>0</v>
      </c>
      <c r="CH791">
        <v>0</v>
      </c>
      <c r="CI791">
        <v>0</v>
      </c>
      <c r="CJ791">
        <v>0</v>
      </c>
      <c r="CK791">
        <v>0</v>
      </c>
      <c r="CL791">
        <v>0</v>
      </c>
      <c r="CM791">
        <v>0</v>
      </c>
      <c r="CN791">
        <v>47.34</v>
      </c>
      <c r="CO791">
        <v>0</v>
      </c>
      <c r="CP791">
        <v>0</v>
      </c>
      <c r="CQ791">
        <v>0</v>
      </c>
      <c r="CR791">
        <v>0</v>
      </c>
      <c r="CS791">
        <v>0</v>
      </c>
      <c r="CT791">
        <v>5.04</v>
      </c>
      <c r="CU791">
        <v>1371</v>
      </c>
      <c r="CV791">
        <v>212.4</v>
      </c>
      <c r="CW791" t="s">
        <v>1809</v>
      </c>
      <c r="CX791">
        <v>12007.15</v>
      </c>
      <c r="CY791">
        <v>0.01</v>
      </c>
      <c r="CZ791">
        <v>0.18</v>
      </c>
      <c r="DA791">
        <v>0</v>
      </c>
      <c r="DB791">
        <v>0.01</v>
      </c>
      <c r="DC791">
        <v>0</v>
      </c>
      <c r="DD791">
        <v>0</v>
      </c>
      <c r="DE791">
        <v>0.02</v>
      </c>
      <c r="DF791">
        <v>0.01</v>
      </c>
      <c r="DG791">
        <v>0.08</v>
      </c>
      <c r="DH791">
        <v>0</v>
      </c>
      <c r="DI791">
        <v>0</v>
      </c>
      <c r="DJ791">
        <v>0.31</v>
      </c>
      <c r="DK791">
        <v>0</v>
      </c>
      <c r="DL791">
        <v>0</v>
      </c>
      <c r="DM791">
        <v>0</v>
      </c>
      <c r="DN791">
        <v>0.28999999999999998</v>
      </c>
      <c r="DO791">
        <v>0</v>
      </c>
      <c r="DP791">
        <v>0.01</v>
      </c>
      <c r="DQ791">
        <v>0.03</v>
      </c>
      <c r="DR791">
        <v>0.02</v>
      </c>
      <c r="DS791">
        <v>0</v>
      </c>
      <c r="DT791">
        <v>0</v>
      </c>
      <c r="DU791">
        <v>0.01</v>
      </c>
      <c r="DV791">
        <v>0</v>
      </c>
      <c r="DW791">
        <v>0</v>
      </c>
      <c r="DX791">
        <v>0.01</v>
      </c>
      <c r="DY791" s="5" t="s">
        <v>1809</v>
      </c>
      <c r="DZ791" s="5" t="s">
        <v>3085</v>
      </c>
      <c r="EA791" s="5" t="s">
        <v>3081</v>
      </c>
      <c r="EB791" s="5" t="s">
        <v>3042</v>
      </c>
      <c r="EC791" s="5">
        <v>12007.1507616</v>
      </c>
      <c r="ED791" s="8">
        <v>6101.4305616729998</v>
      </c>
      <c r="EE791" s="7">
        <v>0.51</v>
      </c>
    </row>
    <row r="792" spans="1:135">
      <c r="A792">
        <v>1</v>
      </c>
      <c r="B792" t="s">
        <v>2239</v>
      </c>
      <c r="C792" t="s">
        <v>1800</v>
      </c>
      <c r="D792" t="s">
        <v>1801</v>
      </c>
      <c r="E792" t="s">
        <v>1811</v>
      </c>
      <c r="F792" t="s">
        <v>1812</v>
      </c>
      <c r="G792">
        <v>13308.3265909</v>
      </c>
      <c r="H792">
        <v>3871.4375</v>
      </c>
      <c r="I792">
        <v>3213.4375</v>
      </c>
      <c r="J792">
        <v>3184.4375</v>
      </c>
      <c r="K792">
        <v>1790.9375</v>
      </c>
      <c r="L792">
        <v>1158.125</v>
      </c>
      <c r="M792">
        <v>89.8125</v>
      </c>
      <c r="N792">
        <v>45.975963592529297</v>
      </c>
      <c r="O792">
        <v>175.18492126464844</v>
      </c>
      <c r="P792">
        <v>114.65626003017202</v>
      </c>
      <c r="Q792">
        <v>135.8125</v>
      </c>
      <c r="R792">
        <v>49.875</v>
      </c>
      <c r="S792">
        <v>11955.3125</v>
      </c>
      <c r="T792">
        <v>0</v>
      </c>
      <c r="U792">
        <v>1048.5625</v>
      </c>
      <c r="V792">
        <v>118.625</v>
      </c>
      <c r="W792">
        <v>703.58661356303162</v>
      </c>
      <c r="X792">
        <v>16.288452119840127</v>
      </c>
      <c r="Y792">
        <v>69</v>
      </c>
      <c r="Z792">
        <v>3413313.7407999998</v>
      </c>
      <c r="AA792">
        <v>7416.25</v>
      </c>
      <c r="AB792">
        <v>1051.8</v>
      </c>
      <c r="AC792">
        <v>1019.8</v>
      </c>
      <c r="AD792">
        <v>32</v>
      </c>
      <c r="AE792">
        <v>1.88</v>
      </c>
      <c r="AF792">
        <v>588.02</v>
      </c>
      <c r="AG792">
        <v>5774.55</v>
      </c>
      <c r="AH792">
        <v>871.9</v>
      </c>
      <c r="AI792">
        <v>246.2</v>
      </c>
      <c r="AJ792">
        <v>3.8</v>
      </c>
      <c r="AK792">
        <v>38.4</v>
      </c>
      <c r="AL792">
        <v>64.38</v>
      </c>
      <c r="AM792">
        <v>71</v>
      </c>
      <c r="AN792">
        <v>0</v>
      </c>
      <c r="AO792">
        <v>0</v>
      </c>
      <c r="AP792">
        <v>24.59</v>
      </c>
      <c r="AQ792">
        <v>29.64</v>
      </c>
      <c r="AR792">
        <v>0</v>
      </c>
      <c r="AS792">
        <v>292.15000000000003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0.97</v>
      </c>
      <c r="BE792">
        <v>0</v>
      </c>
      <c r="BF792">
        <v>0</v>
      </c>
      <c r="BG792">
        <v>6.63</v>
      </c>
      <c r="BH792">
        <v>0</v>
      </c>
      <c r="BI792">
        <v>32.11</v>
      </c>
      <c r="BJ792">
        <v>0</v>
      </c>
      <c r="BK792">
        <v>0</v>
      </c>
      <c r="BL792">
        <v>16.649999999999999</v>
      </c>
      <c r="BM792">
        <v>1.36</v>
      </c>
      <c r="BN792">
        <v>31</v>
      </c>
      <c r="BO792">
        <v>1114.28</v>
      </c>
      <c r="BP792">
        <v>0</v>
      </c>
      <c r="BQ792">
        <v>1462.68</v>
      </c>
      <c r="BR792">
        <v>0</v>
      </c>
      <c r="BS792">
        <v>27.91</v>
      </c>
      <c r="BT792">
        <v>58.06</v>
      </c>
      <c r="BU792">
        <v>0</v>
      </c>
      <c r="BV792">
        <v>0</v>
      </c>
      <c r="BW792">
        <v>0</v>
      </c>
      <c r="BX792">
        <v>0</v>
      </c>
      <c r="BY792">
        <v>4.7</v>
      </c>
      <c r="BZ792">
        <v>0</v>
      </c>
      <c r="CA792">
        <v>1</v>
      </c>
      <c r="CB792">
        <v>0</v>
      </c>
      <c r="CC792">
        <v>0</v>
      </c>
      <c r="CD792">
        <v>0</v>
      </c>
      <c r="CE792">
        <v>7.77</v>
      </c>
      <c r="CF792">
        <v>0</v>
      </c>
      <c r="CG792">
        <v>0</v>
      </c>
      <c r="CH792">
        <v>0</v>
      </c>
      <c r="CI792">
        <v>0</v>
      </c>
      <c r="CJ792">
        <v>0</v>
      </c>
      <c r="CK792">
        <v>0</v>
      </c>
      <c r="CL792">
        <v>0</v>
      </c>
      <c r="CM792">
        <v>0</v>
      </c>
      <c r="CN792">
        <v>0</v>
      </c>
      <c r="CO792">
        <v>0</v>
      </c>
      <c r="CP792">
        <v>0</v>
      </c>
      <c r="CQ792">
        <v>2898</v>
      </c>
      <c r="CR792">
        <v>0</v>
      </c>
      <c r="CS792">
        <v>1261.3500000000001</v>
      </c>
      <c r="CT792">
        <v>10.02</v>
      </c>
      <c r="CU792">
        <v>804</v>
      </c>
      <c r="CV792">
        <v>96.6</v>
      </c>
      <c r="CW792" t="s">
        <v>1811</v>
      </c>
      <c r="CX792">
        <v>13308.33</v>
      </c>
      <c r="CY792">
        <v>0.01</v>
      </c>
      <c r="CZ792">
        <v>0.04</v>
      </c>
      <c r="DA792">
        <v>0</v>
      </c>
      <c r="DB792">
        <v>0</v>
      </c>
      <c r="DC792">
        <v>0</v>
      </c>
      <c r="DD792">
        <v>0</v>
      </c>
      <c r="DE792">
        <v>0.04</v>
      </c>
      <c r="DF792">
        <v>0.01</v>
      </c>
      <c r="DG792">
        <v>0.09</v>
      </c>
      <c r="DH792">
        <v>0</v>
      </c>
      <c r="DI792">
        <v>0</v>
      </c>
      <c r="DJ792">
        <v>0.44</v>
      </c>
      <c r="DK792">
        <v>0</v>
      </c>
      <c r="DL792">
        <v>0</v>
      </c>
      <c r="DM792">
        <v>0</v>
      </c>
      <c r="DN792">
        <v>0.2</v>
      </c>
      <c r="DO792">
        <v>0</v>
      </c>
      <c r="DP792">
        <v>0.01</v>
      </c>
      <c r="DQ792">
        <v>7.0000000000000007E-2</v>
      </c>
      <c r="DR792">
        <v>0.06</v>
      </c>
      <c r="DS792">
        <v>0</v>
      </c>
      <c r="DT792">
        <v>0.01</v>
      </c>
      <c r="DU792">
        <v>0</v>
      </c>
      <c r="DV792">
        <v>0</v>
      </c>
      <c r="DW792">
        <v>0</v>
      </c>
      <c r="DX792">
        <v>0.01</v>
      </c>
      <c r="DY792" s="5" t="s">
        <v>1811</v>
      </c>
      <c r="DZ792" s="5" t="s">
        <v>3086</v>
      </c>
      <c r="EA792" s="5" t="s">
        <v>3081</v>
      </c>
      <c r="EB792" s="5" t="s">
        <v>3042</v>
      </c>
      <c r="EC792" s="5">
        <v>13308.3265909</v>
      </c>
      <c r="ED792" s="8">
        <v>249.603480281</v>
      </c>
      <c r="EE792" s="7">
        <v>0.02</v>
      </c>
    </row>
    <row r="793" spans="1:135">
      <c r="A793">
        <v>1</v>
      </c>
      <c r="B793" t="s">
        <v>2239</v>
      </c>
      <c r="C793" t="s">
        <v>1800</v>
      </c>
      <c r="D793" t="s">
        <v>1801</v>
      </c>
      <c r="E793" t="s">
        <v>1813</v>
      </c>
      <c r="F793" t="s">
        <v>1814</v>
      </c>
      <c r="G793">
        <v>9860.9993549400006</v>
      </c>
      <c r="H793">
        <v>4276.125</v>
      </c>
      <c r="I793">
        <v>1011.125</v>
      </c>
      <c r="J793">
        <v>1084.0625</v>
      </c>
      <c r="K793">
        <v>885.4375</v>
      </c>
      <c r="L793">
        <v>1480.5</v>
      </c>
      <c r="M793">
        <v>1124.75</v>
      </c>
      <c r="N793">
        <v>13.000520706176758</v>
      </c>
      <c r="O793">
        <v>188.55287170410156</v>
      </c>
      <c r="P793">
        <v>113.22190076770924</v>
      </c>
      <c r="Q793">
        <v>244.0625</v>
      </c>
      <c r="R793">
        <v>7.3125</v>
      </c>
      <c r="S793">
        <v>4055.125</v>
      </c>
      <c r="T793">
        <v>62.9375</v>
      </c>
      <c r="U793">
        <v>3842.4375</v>
      </c>
      <c r="V793">
        <v>1650.125</v>
      </c>
      <c r="W793">
        <v>733.04082033601833</v>
      </c>
      <c r="X793">
        <v>16.13563404293075</v>
      </c>
      <c r="Y793">
        <v>158</v>
      </c>
      <c r="Z793">
        <v>3029877.534</v>
      </c>
      <c r="AA793">
        <v>5578.63</v>
      </c>
      <c r="AB793">
        <v>2065.1999999999998</v>
      </c>
      <c r="AC793">
        <v>1085.6400000000001</v>
      </c>
      <c r="AD793">
        <v>979.56</v>
      </c>
      <c r="AE793">
        <v>2.13</v>
      </c>
      <c r="AF793">
        <v>235.72</v>
      </c>
      <c r="AG793">
        <v>3275.58</v>
      </c>
      <c r="AH793">
        <v>473.6</v>
      </c>
      <c r="AI793">
        <v>241.7</v>
      </c>
      <c r="AJ793">
        <v>3.1</v>
      </c>
      <c r="AK793">
        <v>9.6</v>
      </c>
      <c r="AL793">
        <v>112.63</v>
      </c>
      <c r="AM793">
        <v>0</v>
      </c>
      <c r="AN793">
        <v>0</v>
      </c>
      <c r="AO793">
        <v>0</v>
      </c>
      <c r="AP793">
        <v>17.690000000000001</v>
      </c>
      <c r="AQ793">
        <v>87.45</v>
      </c>
      <c r="AR793">
        <v>0</v>
      </c>
      <c r="AS793">
        <v>647.19000000000005</v>
      </c>
      <c r="AT793">
        <v>0</v>
      </c>
      <c r="AU793">
        <v>0</v>
      </c>
      <c r="AV793">
        <v>0</v>
      </c>
      <c r="AW793">
        <v>1.5</v>
      </c>
      <c r="AX793">
        <v>0</v>
      </c>
      <c r="AY793">
        <v>0</v>
      </c>
      <c r="AZ793">
        <v>0</v>
      </c>
      <c r="BA793">
        <v>0</v>
      </c>
      <c r="BB793">
        <v>0</v>
      </c>
      <c r="BC793">
        <v>9.52</v>
      </c>
      <c r="BD793">
        <v>1.33</v>
      </c>
      <c r="BE793">
        <v>0</v>
      </c>
      <c r="BF793">
        <v>0</v>
      </c>
      <c r="BG793">
        <v>2.66</v>
      </c>
      <c r="BH793">
        <v>114.05</v>
      </c>
      <c r="BI793">
        <v>0</v>
      </c>
      <c r="BJ793">
        <v>0</v>
      </c>
      <c r="BK793">
        <v>12.4</v>
      </c>
      <c r="BL793">
        <v>3.98</v>
      </c>
      <c r="BM793">
        <v>70.88</v>
      </c>
      <c r="BN793">
        <v>0</v>
      </c>
      <c r="BO793">
        <v>641.20000000000005</v>
      </c>
      <c r="BP793">
        <v>0</v>
      </c>
      <c r="BQ793">
        <v>3659.38</v>
      </c>
      <c r="BR793">
        <v>0</v>
      </c>
      <c r="BS793">
        <v>0.63</v>
      </c>
      <c r="BT793">
        <v>63.88</v>
      </c>
      <c r="BU793">
        <v>0</v>
      </c>
      <c r="BV793">
        <v>0</v>
      </c>
      <c r="BW793">
        <v>0</v>
      </c>
      <c r="BX793">
        <v>0</v>
      </c>
      <c r="BY793">
        <v>0</v>
      </c>
      <c r="BZ793">
        <v>0</v>
      </c>
      <c r="CA793">
        <v>0.87</v>
      </c>
      <c r="CB793">
        <v>0</v>
      </c>
      <c r="CC793">
        <v>26.9</v>
      </c>
      <c r="CD793">
        <v>1.48</v>
      </c>
      <c r="CE793">
        <v>12.07</v>
      </c>
      <c r="CF793">
        <v>14.39</v>
      </c>
      <c r="CG793">
        <v>13.36</v>
      </c>
      <c r="CH793">
        <v>0</v>
      </c>
      <c r="CI793">
        <v>1.8</v>
      </c>
      <c r="CJ793">
        <v>0</v>
      </c>
      <c r="CK793">
        <v>0</v>
      </c>
      <c r="CL793">
        <v>0</v>
      </c>
      <c r="CM793">
        <v>0</v>
      </c>
      <c r="CN793">
        <v>0</v>
      </c>
      <c r="CO793">
        <v>0</v>
      </c>
      <c r="CP793">
        <v>0</v>
      </c>
      <c r="CQ793">
        <v>5.17</v>
      </c>
      <c r="CR793">
        <v>2.3000000000000003</v>
      </c>
      <c r="CS793">
        <v>19.66</v>
      </c>
      <c r="CT793">
        <v>34.26</v>
      </c>
      <c r="CU793">
        <v>644</v>
      </c>
      <c r="CV793">
        <v>110.6</v>
      </c>
      <c r="CW793" t="s">
        <v>1813</v>
      </c>
      <c r="CX793">
        <v>9861</v>
      </c>
      <c r="CY793">
        <v>0.03</v>
      </c>
      <c r="CZ793">
        <v>0.1</v>
      </c>
      <c r="DA793">
        <v>0</v>
      </c>
      <c r="DB793">
        <v>0</v>
      </c>
      <c r="DC793">
        <v>0.01</v>
      </c>
      <c r="DD793">
        <v>0.01</v>
      </c>
      <c r="DE793">
        <v>0.03</v>
      </c>
      <c r="DF793">
        <v>0.02</v>
      </c>
      <c r="DG793">
        <v>0.03</v>
      </c>
      <c r="DH793">
        <v>0</v>
      </c>
      <c r="DI793">
        <v>0</v>
      </c>
      <c r="DJ793">
        <v>0.14000000000000001</v>
      </c>
      <c r="DK793">
        <v>0</v>
      </c>
      <c r="DL793">
        <v>0</v>
      </c>
      <c r="DM793">
        <v>0</v>
      </c>
      <c r="DN793">
        <v>0.48</v>
      </c>
      <c r="DO793">
        <v>0.01</v>
      </c>
      <c r="DP793">
        <v>0.02</v>
      </c>
      <c r="DQ793">
        <v>0.05</v>
      </c>
      <c r="DR793">
        <v>0</v>
      </c>
      <c r="DS793">
        <v>0</v>
      </c>
      <c r="DT793">
        <v>0.02</v>
      </c>
      <c r="DU793">
        <v>0.02</v>
      </c>
      <c r="DV793">
        <v>0.01</v>
      </c>
      <c r="DW793">
        <v>0</v>
      </c>
      <c r="DX793">
        <v>0.01</v>
      </c>
      <c r="DY793" s="5" t="s">
        <v>1813</v>
      </c>
      <c r="DZ793" s="5" t="s">
        <v>3087</v>
      </c>
      <c r="EA793" s="5" t="s">
        <v>3081</v>
      </c>
      <c r="EB793" s="5" t="s">
        <v>3042</v>
      </c>
      <c r="EC793" s="5">
        <v>9860.9993549400006</v>
      </c>
      <c r="ED793" s="8">
        <v>2756.6568129124803</v>
      </c>
      <c r="EE793" s="7">
        <v>0.28000000000000003</v>
      </c>
    </row>
    <row r="794" spans="1:135">
      <c r="A794">
        <v>1</v>
      </c>
      <c r="B794" t="s">
        <v>2238</v>
      </c>
      <c r="C794" t="s">
        <v>1815</v>
      </c>
      <c r="D794" t="s">
        <v>1816</v>
      </c>
      <c r="E794" t="s">
        <v>1817</v>
      </c>
      <c r="F794" t="s">
        <v>1816</v>
      </c>
      <c r="G794">
        <v>884.10703749799995</v>
      </c>
      <c r="H794">
        <v>254.6875</v>
      </c>
      <c r="I794">
        <v>130.75</v>
      </c>
      <c r="J794">
        <v>112.25</v>
      </c>
      <c r="K794">
        <v>89.5625</v>
      </c>
      <c r="L794">
        <v>140.25</v>
      </c>
      <c r="M794">
        <v>156.6875</v>
      </c>
      <c r="N794">
        <v>18.094242095947266</v>
      </c>
      <c r="O794">
        <v>185.6898193359375</v>
      </c>
      <c r="P794">
        <v>67.44628900560447</v>
      </c>
      <c r="Q794">
        <v>113.3125</v>
      </c>
      <c r="R794">
        <v>0</v>
      </c>
      <c r="S794">
        <v>565.625</v>
      </c>
      <c r="T794">
        <v>0</v>
      </c>
      <c r="U794">
        <v>13.875</v>
      </c>
      <c r="V794">
        <v>191.375</v>
      </c>
      <c r="W794">
        <v>729.82754965015192</v>
      </c>
      <c r="X794">
        <v>16.226330482719629</v>
      </c>
      <c r="Y794">
        <v>15</v>
      </c>
      <c r="Z794">
        <v>135557.55739999999</v>
      </c>
      <c r="AA794">
        <v>39.86</v>
      </c>
      <c r="AB794">
        <v>3.56</v>
      </c>
      <c r="AC794">
        <v>0</v>
      </c>
      <c r="AD794">
        <v>3.56</v>
      </c>
      <c r="AE794">
        <v>1.1200000000000001</v>
      </c>
      <c r="AF794">
        <v>21.25</v>
      </c>
      <c r="AG794">
        <v>13.93</v>
      </c>
      <c r="AH794">
        <v>0</v>
      </c>
      <c r="AI794">
        <v>0</v>
      </c>
      <c r="AJ794">
        <v>0</v>
      </c>
      <c r="AK794">
        <v>8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2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0.67</v>
      </c>
      <c r="BH794">
        <v>4.78</v>
      </c>
      <c r="BI794">
        <v>1</v>
      </c>
      <c r="BJ794">
        <v>0</v>
      </c>
      <c r="BK794">
        <v>1.47</v>
      </c>
      <c r="BL794">
        <v>7.75</v>
      </c>
      <c r="BM794">
        <v>0</v>
      </c>
      <c r="BN794">
        <v>0</v>
      </c>
      <c r="BO794">
        <v>0</v>
      </c>
      <c r="BP794">
        <v>0</v>
      </c>
      <c r="BQ794">
        <v>0</v>
      </c>
      <c r="BR794">
        <v>0</v>
      </c>
      <c r="BS794">
        <v>0</v>
      </c>
      <c r="BT794">
        <v>21.15</v>
      </c>
      <c r="BU794">
        <v>0</v>
      </c>
      <c r="BV794">
        <v>0</v>
      </c>
      <c r="BW794">
        <v>0</v>
      </c>
      <c r="BX794">
        <v>0</v>
      </c>
      <c r="BY794">
        <v>1.03</v>
      </c>
      <c r="BZ794">
        <v>0</v>
      </c>
      <c r="CA794">
        <v>0</v>
      </c>
      <c r="CB794">
        <v>0</v>
      </c>
      <c r="CC794">
        <v>0</v>
      </c>
      <c r="CD794">
        <v>0</v>
      </c>
      <c r="CE794">
        <v>0</v>
      </c>
      <c r="CF794">
        <v>0</v>
      </c>
      <c r="CG794">
        <v>0</v>
      </c>
      <c r="CH794">
        <v>0</v>
      </c>
      <c r="CI794">
        <v>0</v>
      </c>
      <c r="CJ794">
        <v>0</v>
      </c>
      <c r="CK794">
        <v>0</v>
      </c>
      <c r="CL794">
        <v>0</v>
      </c>
      <c r="CM794">
        <v>0</v>
      </c>
      <c r="CN794">
        <v>0</v>
      </c>
      <c r="CO794">
        <v>0</v>
      </c>
      <c r="CP794">
        <v>0</v>
      </c>
      <c r="CQ794">
        <v>0</v>
      </c>
      <c r="CR794">
        <v>0.01</v>
      </c>
      <c r="CS794">
        <v>0</v>
      </c>
      <c r="CT794">
        <v>0</v>
      </c>
      <c r="CU794">
        <v>4</v>
      </c>
      <c r="CV794">
        <v>27</v>
      </c>
      <c r="CW794" t="s">
        <v>1817</v>
      </c>
      <c r="CX794">
        <v>884.11</v>
      </c>
      <c r="CY794">
        <v>0.12</v>
      </c>
      <c r="CZ794">
        <v>0.05</v>
      </c>
      <c r="DA794">
        <v>0</v>
      </c>
      <c r="DB794">
        <v>0</v>
      </c>
      <c r="DC794">
        <v>0.01</v>
      </c>
      <c r="DD794">
        <v>0.06</v>
      </c>
      <c r="DE794">
        <v>0.01</v>
      </c>
      <c r="DF794">
        <v>7.0000000000000007E-2</v>
      </c>
      <c r="DG794">
        <v>0.01</v>
      </c>
      <c r="DH794">
        <v>0</v>
      </c>
      <c r="DI794">
        <v>0</v>
      </c>
      <c r="DJ794">
        <v>7.0000000000000007E-2</v>
      </c>
      <c r="DK794">
        <v>0</v>
      </c>
      <c r="DL794">
        <v>0</v>
      </c>
      <c r="DM794">
        <v>0</v>
      </c>
      <c r="DN794">
        <v>0.33</v>
      </c>
      <c r="DO794">
        <v>0</v>
      </c>
      <c r="DP794">
        <v>0.05</v>
      </c>
      <c r="DQ794">
        <v>0.05</v>
      </c>
      <c r="DR794">
        <v>0.03</v>
      </c>
      <c r="DS794">
        <v>0</v>
      </c>
      <c r="DT794">
        <v>0.03</v>
      </c>
      <c r="DU794">
        <v>0.02</v>
      </c>
      <c r="DV794">
        <v>0.02</v>
      </c>
      <c r="DW794">
        <v>0</v>
      </c>
      <c r="DX794">
        <v>7.0000000000000007E-2</v>
      </c>
      <c r="DY794" s="5" t="s">
        <v>1817</v>
      </c>
      <c r="DZ794" s="5" t="s">
        <v>3088</v>
      </c>
      <c r="EA794" s="5" t="s">
        <v>3088</v>
      </c>
      <c r="EB794" s="5" t="s">
        <v>3042</v>
      </c>
      <c r="EC794" s="5">
        <v>884.10703749799995</v>
      </c>
      <c r="ED794" s="8">
        <v>798.96034053580001</v>
      </c>
      <c r="EE794" s="7">
        <v>0.9</v>
      </c>
    </row>
    <row r="795" spans="1:135">
      <c r="A795">
        <v>1</v>
      </c>
      <c r="B795" t="s">
        <v>2238</v>
      </c>
      <c r="C795" t="s">
        <v>1815</v>
      </c>
      <c r="D795" t="s">
        <v>1816</v>
      </c>
      <c r="E795" t="s">
        <v>1818</v>
      </c>
      <c r="F795" t="s">
        <v>1819</v>
      </c>
      <c r="G795">
        <v>1281.22393934</v>
      </c>
      <c r="H795">
        <v>679.4375</v>
      </c>
      <c r="I795">
        <v>160.4375</v>
      </c>
      <c r="J795">
        <v>109.375</v>
      </c>
      <c r="K795">
        <v>73.4375</v>
      </c>
      <c r="L795">
        <v>123.8125</v>
      </c>
      <c r="M795">
        <v>134.75</v>
      </c>
      <c r="N795">
        <v>18.414133071899414</v>
      </c>
      <c r="O795">
        <v>230.52732849121094</v>
      </c>
      <c r="P795">
        <v>79.071606010250932</v>
      </c>
      <c r="Q795">
        <v>76.1875</v>
      </c>
      <c r="R795">
        <v>0</v>
      </c>
      <c r="S795">
        <v>665.25</v>
      </c>
      <c r="T795">
        <v>0</v>
      </c>
      <c r="U795">
        <v>68.9375</v>
      </c>
      <c r="V795">
        <v>470.875</v>
      </c>
      <c r="W795">
        <v>733.87829861957948</v>
      </c>
      <c r="X795">
        <v>16.209126871859908</v>
      </c>
      <c r="Y795">
        <v>21</v>
      </c>
      <c r="Z795">
        <v>69404.684099999999</v>
      </c>
      <c r="AA795">
        <v>82.06</v>
      </c>
      <c r="AB795">
        <v>32</v>
      </c>
      <c r="AC795">
        <v>21.15</v>
      </c>
      <c r="AD795">
        <v>10.85</v>
      </c>
      <c r="AE795">
        <v>2.36</v>
      </c>
      <c r="AF795">
        <v>25.9</v>
      </c>
      <c r="AG795">
        <v>21.8</v>
      </c>
      <c r="AH795">
        <v>0</v>
      </c>
      <c r="AI795">
        <v>4.7</v>
      </c>
      <c r="AJ795">
        <v>0</v>
      </c>
      <c r="AK795">
        <v>3.2</v>
      </c>
      <c r="AL795">
        <v>17.100000000000001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1.67</v>
      </c>
      <c r="BI795">
        <v>0</v>
      </c>
      <c r="BJ795">
        <v>0</v>
      </c>
      <c r="BK795">
        <v>5.6</v>
      </c>
      <c r="BL795">
        <v>23.8</v>
      </c>
      <c r="BM795">
        <v>3.64</v>
      </c>
      <c r="BN795">
        <v>0</v>
      </c>
      <c r="BO795">
        <v>0</v>
      </c>
      <c r="BP795">
        <v>0</v>
      </c>
      <c r="BQ795">
        <v>21.47</v>
      </c>
      <c r="BR795">
        <v>0</v>
      </c>
      <c r="BS795">
        <v>0</v>
      </c>
      <c r="BT795">
        <v>5.8</v>
      </c>
      <c r="BU795">
        <v>0</v>
      </c>
      <c r="BV795">
        <v>0</v>
      </c>
      <c r="BW795">
        <v>0</v>
      </c>
      <c r="BX795">
        <v>0</v>
      </c>
      <c r="BY795">
        <v>0</v>
      </c>
      <c r="BZ795">
        <v>0</v>
      </c>
      <c r="CA795">
        <v>0</v>
      </c>
      <c r="CB795">
        <v>0</v>
      </c>
      <c r="CC795">
        <v>0</v>
      </c>
      <c r="CD795">
        <v>0</v>
      </c>
      <c r="CE795">
        <v>1.24</v>
      </c>
      <c r="CF795">
        <v>0</v>
      </c>
      <c r="CG795">
        <v>0</v>
      </c>
      <c r="CH795">
        <v>0</v>
      </c>
      <c r="CI795">
        <v>0</v>
      </c>
      <c r="CJ795">
        <v>0</v>
      </c>
      <c r="CK795">
        <v>0</v>
      </c>
      <c r="CL795">
        <v>0</v>
      </c>
      <c r="CM795">
        <v>0</v>
      </c>
      <c r="CN795">
        <v>0</v>
      </c>
      <c r="CO795">
        <v>0</v>
      </c>
      <c r="CP795">
        <v>0</v>
      </c>
      <c r="CQ795">
        <v>0.24</v>
      </c>
      <c r="CR795">
        <v>0</v>
      </c>
      <c r="CS795">
        <v>0</v>
      </c>
      <c r="CT795">
        <v>1.5</v>
      </c>
      <c r="CU795">
        <v>26</v>
      </c>
      <c r="CV795">
        <v>23.1</v>
      </c>
      <c r="CW795" t="s">
        <v>1818</v>
      </c>
      <c r="CX795">
        <v>1281.22</v>
      </c>
      <c r="CY795">
        <v>0.08</v>
      </c>
      <c r="CZ795">
        <v>0.19</v>
      </c>
      <c r="DA795">
        <v>0</v>
      </c>
      <c r="DB795">
        <v>0</v>
      </c>
      <c r="DC795">
        <v>0</v>
      </c>
      <c r="DD795">
        <v>0.13</v>
      </c>
      <c r="DE795">
        <v>0</v>
      </c>
      <c r="DF795">
        <v>0.05</v>
      </c>
      <c r="DG795">
        <v>0</v>
      </c>
      <c r="DH795">
        <v>0</v>
      </c>
      <c r="DI795">
        <v>0</v>
      </c>
      <c r="DJ795">
        <v>0</v>
      </c>
      <c r="DK795">
        <v>0</v>
      </c>
      <c r="DL795">
        <v>0</v>
      </c>
      <c r="DM795">
        <v>0</v>
      </c>
      <c r="DN795">
        <v>0.36</v>
      </c>
      <c r="DO795">
        <v>0</v>
      </c>
      <c r="DP795">
        <v>0.01</v>
      </c>
      <c r="DQ795">
        <v>0.03</v>
      </c>
      <c r="DR795">
        <v>0.02</v>
      </c>
      <c r="DS795">
        <v>0</v>
      </c>
      <c r="DT795">
        <v>0.03</v>
      </c>
      <c r="DU795">
        <v>0.03</v>
      </c>
      <c r="DV795">
        <v>0.02</v>
      </c>
      <c r="DW795">
        <v>0</v>
      </c>
      <c r="DX795">
        <v>0.05</v>
      </c>
      <c r="DY795" s="5" t="s">
        <v>1818</v>
      </c>
      <c r="DZ795" s="5" t="s">
        <v>3089</v>
      </c>
      <c r="EA795" s="5" t="s">
        <v>3088</v>
      </c>
      <c r="EB795" s="5" t="s">
        <v>3042</v>
      </c>
      <c r="EC795" s="5">
        <v>1281.22393934</v>
      </c>
      <c r="ED795" s="8">
        <v>730.48314807973497</v>
      </c>
      <c r="EE795" s="7">
        <v>0.56999999999999995</v>
      </c>
    </row>
    <row r="796" spans="1:135">
      <c r="A796">
        <v>1</v>
      </c>
      <c r="B796" t="s">
        <v>2238</v>
      </c>
      <c r="C796" t="s">
        <v>1815</v>
      </c>
      <c r="D796" t="s">
        <v>1816</v>
      </c>
      <c r="E796" t="s">
        <v>1820</v>
      </c>
      <c r="F796" t="s">
        <v>1821</v>
      </c>
      <c r="G796">
        <v>5871.8822223400002</v>
      </c>
      <c r="H796">
        <v>2877.875</v>
      </c>
      <c r="I796">
        <v>677.875</v>
      </c>
      <c r="J796">
        <v>583.6875</v>
      </c>
      <c r="K796">
        <v>435.5</v>
      </c>
      <c r="L796">
        <v>704.1875</v>
      </c>
      <c r="M796">
        <v>592.25</v>
      </c>
      <c r="N796">
        <v>18.069421768188477</v>
      </c>
      <c r="O796">
        <v>190.95932006835938</v>
      </c>
      <c r="P796">
        <v>133.41449361000662</v>
      </c>
      <c r="Q796">
        <v>311.75</v>
      </c>
      <c r="R796">
        <v>0</v>
      </c>
      <c r="S796">
        <v>2428.9375</v>
      </c>
      <c r="T796">
        <v>0</v>
      </c>
      <c r="U796">
        <v>2551.5625</v>
      </c>
      <c r="V796">
        <v>579.125</v>
      </c>
      <c r="W796">
        <v>734.53407421600559</v>
      </c>
      <c r="X796">
        <v>16.095659555896191</v>
      </c>
      <c r="Y796">
        <v>56</v>
      </c>
      <c r="Z796">
        <v>415428.19939999998</v>
      </c>
      <c r="AA796">
        <v>434.56</v>
      </c>
      <c r="AB796">
        <v>254.66</v>
      </c>
      <c r="AC796">
        <v>231.18</v>
      </c>
      <c r="AD796">
        <v>23.48</v>
      </c>
      <c r="AE796">
        <v>3.76</v>
      </c>
      <c r="AF796">
        <v>125.12</v>
      </c>
      <c r="AG796">
        <v>51.02</v>
      </c>
      <c r="AH796">
        <v>0</v>
      </c>
      <c r="AI796">
        <v>6.6</v>
      </c>
      <c r="AJ796">
        <v>2.3000000000000003</v>
      </c>
      <c r="AK796">
        <v>8</v>
      </c>
      <c r="AL796">
        <v>195.41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1.61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0.84</v>
      </c>
      <c r="BE796">
        <v>0</v>
      </c>
      <c r="BF796">
        <v>0</v>
      </c>
      <c r="BG796">
        <v>0</v>
      </c>
      <c r="BH796">
        <v>3.36</v>
      </c>
      <c r="BI796">
        <v>0</v>
      </c>
      <c r="BJ796">
        <v>0</v>
      </c>
      <c r="BK796">
        <v>0</v>
      </c>
      <c r="BL796">
        <v>44.92</v>
      </c>
      <c r="BM796">
        <v>25.51</v>
      </c>
      <c r="BN796">
        <v>0</v>
      </c>
      <c r="BO796">
        <v>0</v>
      </c>
      <c r="BP796">
        <v>0</v>
      </c>
      <c r="BQ796">
        <v>1.57</v>
      </c>
      <c r="BR796">
        <v>0</v>
      </c>
      <c r="BS796">
        <v>1.43</v>
      </c>
      <c r="BT796">
        <v>0</v>
      </c>
      <c r="BU796">
        <v>0</v>
      </c>
      <c r="BV796">
        <v>0</v>
      </c>
      <c r="BW796">
        <v>0</v>
      </c>
      <c r="BX796">
        <v>0</v>
      </c>
      <c r="BY796">
        <v>0</v>
      </c>
      <c r="BZ796">
        <v>0</v>
      </c>
      <c r="CA796">
        <v>0</v>
      </c>
      <c r="CB796">
        <v>0</v>
      </c>
      <c r="CC796">
        <v>0</v>
      </c>
      <c r="CD796">
        <v>0</v>
      </c>
      <c r="CE796">
        <v>138.1</v>
      </c>
      <c r="CF796">
        <v>0</v>
      </c>
      <c r="CG796">
        <v>0</v>
      </c>
      <c r="CH796">
        <v>0</v>
      </c>
      <c r="CI796">
        <v>11.7</v>
      </c>
      <c r="CJ796">
        <v>0</v>
      </c>
      <c r="CK796">
        <v>1.83</v>
      </c>
      <c r="CL796">
        <v>0</v>
      </c>
      <c r="CM796">
        <v>0</v>
      </c>
      <c r="CN796">
        <v>2</v>
      </c>
      <c r="CO796">
        <v>0</v>
      </c>
      <c r="CP796">
        <v>0</v>
      </c>
      <c r="CQ796">
        <v>0</v>
      </c>
      <c r="CR796">
        <v>0</v>
      </c>
      <c r="CS796">
        <v>3.25</v>
      </c>
      <c r="CT796">
        <v>3.03</v>
      </c>
      <c r="CU796">
        <v>234</v>
      </c>
      <c r="CV796">
        <v>44.800000000000004</v>
      </c>
      <c r="CW796" t="s">
        <v>1820</v>
      </c>
      <c r="CX796">
        <v>5871.88</v>
      </c>
      <c r="CY796">
        <v>0.05</v>
      </c>
      <c r="CZ796">
        <v>0.06</v>
      </c>
      <c r="DA796">
        <v>0</v>
      </c>
      <c r="DB796">
        <v>0</v>
      </c>
      <c r="DC796">
        <v>0</v>
      </c>
      <c r="DD796">
        <v>0.03</v>
      </c>
      <c r="DE796">
        <v>0</v>
      </c>
      <c r="DF796">
        <v>0.01</v>
      </c>
      <c r="DG796">
        <v>0.02</v>
      </c>
      <c r="DH796">
        <v>0</v>
      </c>
      <c r="DI796">
        <v>0</v>
      </c>
      <c r="DJ796">
        <v>0.27</v>
      </c>
      <c r="DK796">
        <v>0</v>
      </c>
      <c r="DL796">
        <v>0</v>
      </c>
      <c r="DM796">
        <v>0</v>
      </c>
      <c r="DN796">
        <v>0.25</v>
      </c>
      <c r="DO796">
        <v>0</v>
      </c>
      <c r="DP796">
        <v>0.06</v>
      </c>
      <c r="DQ796">
        <v>0.09</v>
      </c>
      <c r="DR796">
        <v>0.03</v>
      </c>
      <c r="DS796">
        <v>0</v>
      </c>
      <c r="DT796">
        <v>0.05</v>
      </c>
      <c r="DU796">
        <v>0.04</v>
      </c>
      <c r="DV796">
        <v>0</v>
      </c>
      <c r="DW796">
        <v>0</v>
      </c>
      <c r="DX796">
        <v>0.01</v>
      </c>
      <c r="DY796" s="5" t="s">
        <v>1820</v>
      </c>
      <c r="DZ796" s="5" t="s">
        <v>3090</v>
      </c>
      <c r="EA796" s="5" t="s">
        <v>3088</v>
      </c>
      <c r="EB796" s="5" t="s">
        <v>3042</v>
      </c>
      <c r="EC796" s="5">
        <v>5871.8822223400002</v>
      </c>
      <c r="ED796" s="8">
        <v>1285.8048207086199</v>
      </c>
      <c r="EE796" s="7">
        <v>0.22</v>
      </c>
    </row>
    <row r="797" spans="1:135">
      <c r="A797">
        <v>1</v>
      </c>
      <c r="B797" t="s">
        <v>2239</v>
      </c>
      <c r="C797" t="s">
        <v>1822</v>
      </c>
      <c r="D797" t="s">
        <v>1308</v>
      </c>
      <c r="E797" t="s">
        <v>1823</v>
      </c>
      <c r="F797" t="s">
        <v>1308</v>
      </c>
      <c r="G797">
        <v>24267.524559199999</v>
      </c>
      <c r="H797">
        <v>18184.875</v>
      </c>
      <c r="I797">
        <v>3537.0625</v>
      </c>
      <c r="J797">
        <v>1609.375</v>
      </c>
      <c r="K797">
        <v>537.6875</v>
      </c>
      <c r="L797">
        <v>331.9375</v>
      </c>
      <c r="M797">
        <v>67.25</v>
      </c>
      <c r="N797">
        <v>14.305980682373047</v>
      </c>
      <c r="O797">
        <v>130.74351501464844</v>
      </c>
      <c r="P797">
        <v>61.598692763775233</v>
      </c>
      <c r="Q797">
        <v>556.75</v>
      </c>
      <c r="R797">
        <v>114.9375</v>
      </c>
      <c r="S797">
        <v>19514.25</v>
      </c>
      <c r="T797">
        <v>312.75</v>
      </c>
      <c r="U797">
        <v>2106.75</v>
      </c>
      <c r="V797">
        <v>1662.75</v>
      </c>
      <c r="W797">
        <v>680.75522728618921</v>
      </c>
      <c r="X797">
        <v>16.49515546009647</v>
      </c>
      <c r="Y797">
        <v>178</v>
      </c>
      <c r="Z797">
        <v>19129651.248799998</v>
      </c>
      <c r="AA797">
        <v>11730.69</v>
      </c>
      <c r="AB797">
        <v>4131.58</v>
      </c>
      <c r="AC797">
        <v>3706.81</v>
      </c>
      <c r="AD797">
        <v>424.77</v>
      </c>
      <c r="AE797">
        <v>8.15</v>
      </c>
      <c r="AF797">
        <v>910.3</v>
      </c>
      <c r="AG797">
        <v>6680.66</v>
      </c>
      <c r="AH797">
        <v>3317.2</v>
      </c>
      <c r="AI797">
        <v>251.4</v>
      </c>
      <c r="AJ797">
        <v>168.4</v>
      </c>
      <c r="AK797">
        <v>106.4</v>
      </c>
      <c r="AL797">
        <v>736.32</v>
      </c>
      <c r="AM797">
        <v>553.82000000000005</v>
      </c>
      <c r="AN797">
        <v>382.5</v>
      </c>
      <c r="AO797">
        <v>0</v>
      </c>
      <c r="AP797">
        <v>0</v>
      </c>
      <c r="AQ797">
        <v>355.36</v>
      </c>
      <c r="AR797">
        <v>0</v>
      </c>
      <c r="AS797">
        <v>1646.8</v>
      </c>
      <c r="AT797">
        <v>0</v>
      </c>
      <c r="AU797">
        <v>0</v>
      </c>
      <c r="AV797">
        <v>0</v>
      </c>
      <c r="AW797">
        <v>269.35000000000002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15.66</v>
      </c>
      <c r="BE797">
        <v>0.8</v>
      </c>
      <c r="BF797">
        <v>0</v>
      </c>
      <c r="BG797">
        <v>6.25</v>
      </c>
      <c r="BH797">
        <v>1.2</v>
      </c>
      <c r="BI797">
        <v>42.63</v>
      </c>
      <c r="BJ797">
        <v>0</v>
      </c>
      <c r="BK797">
        <v>0</v>
      </c>
      <c r="BL797">
        <v>0</v>
      </c>
      <c r="BM797">
        <v>24.36</v>
      </c>
      <c r="BN797">
        <v>44.32</v>
      </c>
      <c r="BO797">
        <v>4312.8900000000003</v>
      </c>
      <c r="BP797">
        <v>0</v>
      </c>
      <c r="BQ797">
        <v>114.62</v>
      </c>
      <c r="BR797">
        <v>0</v>
      </c>
      <c r="BS797">
        <v>35</v>
      </c>
      <c r="BT797">
        <v>48.04</v>
      </c>
      <c r="BU797">
        <v>0</v>
      </c>
      <c r="BV797">
        <v>0</v>
      </c>
      <c r="BW797">
        <v>0</v>
      </c>
      <c r="BX797">
        <v>2.99</v>
      </c>
      <c r="BY797">
        <v>0</v>
      </c>
      <c r="BZ797">
        <v>0</v>
      </c>
      <c r="CA797">
        <v>2.0300000000000002</v>
      </c>
      <c r="CB797">
        <v>0</v>
      </c>
      <c r="CC797">
        <v>531.56000000000006</v>
      </c>
      <c r="CD797">
        <v>3.25</v>
      </c>
      <c r="CE797">
        <v>12.06</v>
      </c>
      <c r="CF797">
        <v>0</v>
      </c>
      <c r="CG797">
        <v>182.37</v>
      </c>
      <c r="CH797">
        <v>0</v>
      </c>
      <c r="CI797">
        <v>2</v>
      </c>
      <c r="CJ797">
        <v>0</v>
      </c>
      <c r="CK797">
        <v>52.5</v>
      </c>
      <c r="CL797">
        <v>0</v>
      </c>
      <c r="CM797">
        <v>0</v>
      </c>
      <c r="CN797">
        <v>303.79000000000002</v>
      </c>
      <c r="CO797">
        <v>609.59</v>
      </c>
      <c r="CP797">
        <v>3.15</v>
      </c>
      <c r="CQ797">
        <v>1240.3900000000001</v>
      </c>
      <c r="CR797">
        <v>0</v>
      </c>
      <c r="CS797">
        <v>15.65</v>
      </c>
      <c r="CT797">
        <v>179.44</v>
      </c>
      <c r="CU797">
        <v>3664</v>
      </c>
      <c r="CV797">
        <v>267</v>
      </c>
      <c r="CW797" t="s">
        <v>1823</v>
      </c>
      <c r="CX797">
        <v>24267.52</v>
      </c>
      <c r="CY797">
        <v>0.02</v>
      </c>
      <c r="CZ797">
        <v>0.16</v>
      </c>
      <c r="DA797">
        <v>0.03</v>
      </c>
      <c r="DB797">
        <v>0</v>
      </c>
      <c r="DC797">
        <v>0</v>
      </c>
      <c r="DD797">
        <v>0</v>
      </c>
      <c r="DE797">
        <v>0.03</v>
      </c>
      <c r="DF797">
        <v>0.03</v>
      </c>
      <c r="DG797">
        <v>0.09</v>
      </c>
      <c r="DH797">
        <v>0.01</v>
      </c>
      <c r="DI797">
        <v>0.01</v>
      </c>
      <c r="DJ797">
        <v>0.22</v>
      </c>
      <c r="DK797">
        <v>0</v>
      </c>
      <c r="DL797">
        <v>0</v>
      </c>
      <c r="DM797">
        <v>0</v>
      </c>
      <c r="DN797">
        <v>0.14000000000000001</v>
      </c>
      <c r="DO797">
        <v>0</v>
      </c>
      <c r="DP797">
        <v>0.01</v>
      </c>
      <c r="DQ797">
        <v>0.06</v>
      </c>
      <c r="DR797">
        <v>0.15</v>
      </c>
      <c r="DS797">
        <v>0</v>
      </c>
      <c r="DT797">
        <v>0.01</v>
      </c>
      <c r="DU797">
        <v>0</v>
      </c>
      <c r="DV797">
        <v>0</v>
      </c>
      <c r="DW797">
        <v>0</v>
      </c>
      <c r="DX797">
        <v>0.02</v>
      </c>
      <c r="DY797" s="5" t="s">
        <v>1823</v>
      </c>
      <c r="DZ797" s="5" t="s">
        <v>2852</v>
      </c>
      <c r="EA797" s="5" t="s">
        <v>2852</v>
      </c>
      <c r="EB797" s="5" t="s">
        <v>3042</v>
      </c>
      <c r="EC797" s="5">
        <v>24267.524559199999</v>
      </c>
      <c r="ED797" s="8">
        <v>3186.8797019929902</v>
      </c>
      <c r="EE797" s="7">
        <v>0.13</v>
      </c>
    </row>
    <row r="798" spans="1:135">
      <c r="A798">
        <v>1</v>
      </c>
      <c r="B798" t="s">
        <v>2239</v>
      </c>
      <c r="C798" t="s">
        <v>1822</v>
      </c>
      <c r="D798" t="s">
        <v>1308</v>
      </c>
      <c r="E798" t="s">
        <v>1824</v>
      </c>
      <c r="F798" t="s">
        <v>1825</v>
      </c>
      <c r="G798">
        <v>34661.0268583</v>
      </c>
      <c r="H798">
        <v>14571.5625</v>
      </c>
      <c r="I798">
        <v>7411.4375</v>
      </c>
      <c r="J798">
        <v>6372.6875</v>
      </c>
      <c r="K798">
        <v>3448.875</v>
      </c>
      <c r="L798">
        <v>2499</v>
      </c>
      <c r="M798">
        <v>355.875</v>
      </c>
      <c r="N798">
        <v>19.051849365234375</v>
      </c>
      <c r="O798">
        <v>262.70037841796875</v>
      </c>
      <c r="P798">
        <v>95.997196260018271</v>
      </c>
      <c r="Q798">
        <v>524.75</v>
      </c>
      <c r="R798">
        <v>32.75</v>
      </c>
      <c r="S798">
        <v>27077.375</v>
      </c>
      <c r="T798">
        <v>1633.6875</v>
      </c>
      <c r="U798">
        <v>3599.125</v>
      </c>
      <c r="V798">
        <v>1791.75</v>
      </c>
      <c r="W798">
        <v>669.57148730080314</v>
      </c>
      <c r="X798">
        <v>16.427286252123146</v>
      </c>
      <c r="Y798">
        <v>141</v>
      </c>
      <c r="Z798">
        <v>13002397.5688</v>
      </c>
      <c r="AA798">
        <v>14316.26</v>
      </c>
      <c r="AB798">
        <v>3806.61</v>
      </c>
      <c r="AC798">
        <v>3312.78</v>
      </c>
      <c r="AD798">
        <v>493.83</v>
      </c>
      <c r="AE798">
        <v>6.41</v>
      </c>
      <c r="AF798">
        <v>1074.06</v>
      </c>
      <c r="AG798">
        <v>9429.18</v>
      </c>
      <c r="AH798">
        <v>2818.9</v>
      </c>
      <c r="AI798">
        <v>278.8</v>
      </c>
      <c r="AJ798">
        <v>27.4</v>
      </c>
      <c r="AK798">
        <v>123.2</v>
      </c>
      <c r="AL798">
        <v>590.14</v>
      </c>
      <c r="AM798">
        <v>46</v>
      </c>
      <c r="AN798">
        <v>0</v>
      </c>
      <c r="AO798">
        <v>0</v>
      </c>
      <c r="AP798">
        <v>0</v>
      </c>
      <c r="AQ798">
        <v>862.74</v>
      </c>
      <c r="AR798">
        <v>0</v>
      </c>
      <c r="AS798">
        <v>983.9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10.5</v>
      </c>
      <c r="BD798">
        <v>0.7</v>
      </c>
      <c r="BE798">
        <v>0</v>
      </c>
      <c r="BF798">
        <v>0</v>
      </c>
      <c r="BG798">
        <v>0</v>
      </c>
      <c r="BH798">
        <v>1</v>
      </c>
      <c r="BI798">
        <v>1893.67</v>
      </c>
      <c r="BJ798">
        <v>0</v>
      </c>
      <c r="BK798">
        <v>0</v>
      </c>
      <c r="BL798">
        <v>14.14</v>
      </c>
      <c r="BM798">
        <v>6.4</v>
      </c>
      <c r="BN798">
        <v>965.38</v>
      </c>
      <c r="BO798">
        <v>4796.68</v>
      </c>
      <c r="BP798">
        <v>0</v>
      </c>
      <c r="BQ798">
        <v>961.65</v>
      </c>
      <c r="BR798">
        <v>39</v>
      </c>
      <c r="BS798">
        <v>89.5</v>
      </c>
      <c r="BT798">
        <v>350.02</v>
      </c>
      <c r="BU798">
        <v>0</v>
      </c>
      <c r="BV798">
        <v>0</v>
      </c>
      <c r="BW798">
        <v>0</v>
      </c>
      <c r="BX798">
        <v>0</v>
      </c>
      <c r="BY798">
        <v>0</v>
      </c>
      <c r="BZ798">
        <v>4</v>
      </c>
      <c r="CA798">
        <v>4</v>
      </c>
      <c r="CB798">
        <v>0</v>
      </c>
      <c r="CC798">
        <v>100.5</v>
      </c>
      <c r="CD798">
        <v>0</v>
      </c>
      <c r="CE798">
        <v>37</v>
      </c>
      <c r="CF798">
        <v>439</v>
      </c>
      <c r="CG798">
        <v>1.84</v>
      </c>
      <c r="CH798">
        <v>0</v>
      </c>
      <c r="CI798">
        <v>670.55</v>
      </c>
      <c r="CJ798">
        <v>0</v>
      </c>
      <c r="CK798">
        <v>0</v>
      </c>
      <c r="CL798">
        <v>162</v>
      </c>
      <c r="CM798">
        <v>0</v>
      </c>
      <c r="CN798">
        <v>783.2</v>
      </c>
      <c r="CO798">
        <v>3.8</v>
      </c>
      <c r="CP798">
        <v>31.2</v>
      </c>
      <c r="CQ798">
        <v>73.5</v>
      </c>
      <c r="CR798">
        <v>0</v>
      </c>
      <c r="CS798">
        <v>169.5</v>
      </c>
      <c r="CT798">
        <v>224.75</v>
      </c>
      <c r="CU798">
        <v>2489</v>
      </c>
      <c r="CV798">
        <v>211.5</v>
      </c>
      <c r="CW798" t="s">
        <v>1824</v>
      </c>
      <c r="CX798">
        <v>34661.03</v>
      </c>
      <c r="CY798">
        <v>0.01</v>
      </c>
      <c r="CZ798">
        <v>0.08</v>
      </c>
      <c r="DA798">
        <v>0.01</v>
      </c>
      <c r="DB798">
        <v>0</v>
      </c>
      <c r="DC798">
        <v>0</v>
      </c>
      <c r="DD798">
        <v>0</v>
      </c>
      <c r="DE798">
        <v>0.03</v>
      </c>
      <c r="DF798">
        <v>0.01</v>
      </c>
      <c r="DG798">
        <v>0.15</v>
      </c>
      <c r="DH798">
        <v>0.01</v>
      </c>
      <c r="DI798">
        <v>0.01</v>
      </c>
      <c r="DJ798">
        <v>0.44</v>
      </c>
      <c r="DK798">
        <v>0.01</v>
      </c>
      <c r="DL798">
        <v>0</v>
      </c>
      <c r="DM798">
        <v>0</v>
      </c>
      <c r="DN798">
        <v>0.03</v>
      </c>
      <c r="DO798">
        <v>0</v>
      </c>
      <c r="DP798">
        <v>0.01</v>
      </c>
      <c r="DQ798">
        <v>0.03</v>
      </c>
      <c r="DR798">
        <v>0.15</v>
      </c>
      <c r="DS798">
        <v>0</v>
      </c>
      <c r="DT798">
        <v>0.01</v>
      </c>
      <c r="DU798">
        <v>0</v>
      </c>
      <c r="DV798">
        <v>0</v>
      </c>
      <c r="DW798">
        <v>0</v>
      </c>
      <c r="DX798">
        <v>0.01</v>
      </c>
      <c r="DY798" s="5" t="s">
        <v>1824</v>
      </c>
      <c r="DZ798" s="5" t="s">
        <v>3091</v>
      </c>
      <c r="EA798" s="5" t="s">
        <v>2852</v>
      </c>
      <c r="EB798" s="5" t="s">
        <v>3042</v>
      </c>
      <c r="EC798" s="5">
        <v>34661.0268583</v>
      </c>
      <c r="ED798" s="8">
        <v>807.7447968939</v>
      </c>
      <c r="EE798" s="7">
        <v>0.02</v>
      </c>
    </row>
    <row r="799" spans="1:135">
      <c r="A799">
        <v>1</v>
      </c>
      <c r="B799" t="s">
        <v>2239</v>
      </c>
      <c r="C799" t="s">
        <v>1822</v>
      </c>
      <c r="D799" t="s">
        <v>1308</v>
      </c>
      <c r="E799" t="s">
        <v>1826</v>
      </c>
      <c r="F799" t="s">
        <v>1827</v>
      </c>
      <c r="G799">
        <v>11089.425160700001</v>
      </c>
      <c r="H799">
        <v>5141.1875</v>
      </c>
      <c r="I799">
        <v>2919.75</v>
      </c>
      <c r="J799">
        <v>1917.25</v>
      </c>
      <c r="K799">
        <v>719.75</v>
      </c>
      <c r="L799">
        <v>366</v>
      </c>
      <c r="M799">
        <v>24.5</v>
      </c>
      <c r="N799">
        <v>24.158197402954102</v>
      </c>
      <c r="O799">
        <v>167.36418151855469</v>
      </c>
      <c r="P799">
        <v>94.806686279249135</v>
      </c>
      <c r="Q799">
        <v>35.6875</v>
      </c>
      <c r="R799">
        <v>149.75</v>
      </c>
      <c r="S799">
        <v>10041.75</v>
      </c>
      <c r="T799">
        <v>6.3125</v>
      </c>
      <c r="U799">
        <v>407.75</v>
      </c>
      <c r="V799">
        <v>447.1875</v>
      </c>
      <c r="W799">
        <v>697.42695869287093</v>
      </c>
      <c r="X799">
        <v>16.346052630095759</v>
      </c>
      <c r="Y799">
        <v>224</v>
      </c>
      <c r="Z799">
        <v>5666170.7137000002</v>
      </c>
      <c r="AA799">
        <v>4892.58</v>
      </c>
      <c r="AB799">
        <v>1311.1</v>
      </c>
      <c r="AC799">
        <v>762.51</v>
      </c>
      <c r="AD799">
        <v>548.59</v>
      </c>
      <c r="AE799">
        <v>19.489999999999998</v>
      </c>
      <c r="AF799">
        <v>657.41</v>
      </c>
      <c r="AG799">
        <v>2904.58</v>
      </c>
      <c r="AH799">
        <v>1483.4</v>
      </c>
      <c r="AI799">
        <v>169.7</v>
      </c>
      <c r="AJ799">
        <v>22.5</v>
      </c>
      <c r="AK799">
        <v>23.2</v>
      </c>
      <c r="AL799">
        <v>12.7</v>
      </c>
      <c r="AM799">
        <v>53.6</v>
      </c>
      <c r="AN799">
        <v>0</v>
      </c>
      <c r="AO799">
        <v>0</v>
      </c>
      <c r="AP799">
        <v>0</v>
      </c>
      <c r="AQ799">
        <v>110.7</v>
      </c>
      <c r="AR799">
        <v>0</v>
      </c>
      <c r="AS799">
        <v>68.59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0</v>
      </c>
      <c r="BC799">
        <v>23.35</v>
      </c>
      <c r="BD799">
        <v>36.89</v>
      </c>
      <c r="BE799">
        <v>0.6</v>
      </c>
      <c r="BF799">
        <v>0</v>
      </c>
      <c r="BG799">
        <v>39.32</v>
      </c>
      <c r="BH799">
        <v>43.95</v>
      </c>
      <c r="BI799">
        <v>397.23</v>
      </c>
      <c r="BJ799">
        <v>0</v>
      </c>
      <c r="BK799">
        <v>49.17</v>
      </c>
      <c r="BL799">
        <v>12.21</v>
      </c>
      <c r="BM799">
        <v>149.09</v>
      </c>
      <c r="BN799">
        <v>173</v>
      </c>
      <c r="BO799">
        <v>518.35</v>
      </c>
      <c r="BP799">
        <v>0</v>
      </c>
      <c r="BQ799">
        <v>219.82</v>
      </c>
      <c r="BR799">
        <v>0</v>
      </c>
      <c r="BS799">
        <v>35.83</v>
      </c>
      <c r="BT799">
        <v>13.8</v>
      </c>
      <c r="BU799">
        <v>0</v>
      </c>
      <c r="BV799">
        <v>0</v>
      </c>
      <c r="BW799">
        <v>0</v>
      </c>
      <c r="BX799">
        <v>0.15</v>
      </c>
      <c r="BY799">
        <v>0</v>
      </c>
      <c r="BZ799">
        <v>4.8500000000000005</v>
      </c>
      <c r="CA799">
        <v>10.220000000000001</v>
      </c>
      <c r="CB799">
        <v>0</v>
      </c>
      <c r="CC799">
        <v>10.3</v>
      </c>
      <c r="CD799">
        <v>12.95</v>
      </c>
      <c r="CE799">
        <v>76.350000000000009</v>
      </c>
      <c r="CF799">
        <v>4.84</v>
      </c>
      <c r="CG799">
        <v>49.2</v>
      </c>
      <c r="CH799">
        <v>0</v>
      </c>
      <c r="CI799">
        <v>9.48</v>
      </c>
      <c r="CJ799">
        <v>0</v>
      </c>
      <c r="CK799">
        <v>1.95</v>
      </c>
      <c r="CL799">
        <v>0</v>
      </c>
      <c r="CM799">
        <v>0</v>
      </c>
      <c r="CN799">
        <v>0</v>
      </c>
      <c r="CO799">
        <v>1527.2</v>
      </c>
      <c r="CP799">
        <v>34.85</v>
      </c>
      <c r="CQ799">
        <v>110.88</v>
      </c>
      <c r="CR799">
        <v>0</v>
      </c>
      <c r="CS799">
        <v>1047.33</v>
      </c>
      <c r="CT799">
        <v>33.83</v>
      </c>
      <c r="CU799">
        <v>746</v>
      </c>
      <c r="CV799">
        <v>246.40000000000003</v>
      </c>
      <c r="CW799" t="s">
        <v>1826</v>
      </c>
      <c r="CX799">
        <v>11089.43</v>
      </c>
      <c r="CY799">
        <v>0.01</v>
      </c>
      <c r="CZ799">
        <v>0.05</v>
      </c>
      <c r="DA799">
        <v>0</v>
      </c>
      <c r="DB799">
        <v>0</v>
      </c>
      <c r="DC799">
        <v>0.01</v>
      </c>
      <c r="DD799">
        <v>0.01</v>
      </c>
      <c r="DE799">
        <v>7.0000000000000007E-2</v>
      </c>
      <c r="DF799">
        <v>0.06</v>
      </c>
      <c r="DG799">
        <v>0.14000000000000001</v>
      </c>
      <c r="DH799">
        <v>0</v>
      </c>
      <c r="DI799">
        <v>0</v>
      </c>
      <c r="DJ799">
        <v>0.33</v>
      </c>
      <c r="DK799">
        <v>0</v>
      </c>
      <c r="DL799">
        <v>0</v>
      </c>
      <c r="DM799">
        <v>0</v>
      </c>
      <c r="DN799">
        <v>0.15</v>
      </c>
      <c r="DO799">
        <v>0</v>
      </c>
      <c r="DP799">
        <v>0.01</v>
      </c>
      <c r="DQ799">
        <v>0.08</v>
      </c>
      <c r="DR799">
        <v>0.05</v>
      </c>
      <c r="DS799">
        <v>0</v>
      </c>
      <c r="DT799">
        <v>0.02</v>
      </c>
      <c r="DU799">
        <v>0.01</v>
      </c>
      <c r="DV799">
        <v>0</v>
      </c>
      <c r="DW799">
        <v>0</v>
      </c>
      <c r="DX799">
        <v>0</v>
      </c>
      <c r="DY799" s="5" t="s">
        <v>1826</v>
      </c>
      <c r="DZ799" s="5" t="s">
        <v>3092</v>
      </c>
      <c r="EA799" s="5" t="s">
        <v>2852</v>
      </c>
      <c r="EB799" s="5" t="s">
        <v>3042</v>
      </c>
      <c r="EC799" s="5">
        <v>11089.425160700001</v>
      </c>
      <c r="ED799" s="8">
        <v>639.89274264000005</v>
      </c>
      <c r="EE799" s="7">
        <v>0.06</v>
      </c>
    </row>
    <row r="800" spans="1:135">
      <c r="A800">
        <v>1</v>
      </c>
      <c r="B800" t="s">
        <v>2239</v>
      </c>
      <c r="C800" t="s">
        <v>1822</v>
      </c>
      <c r="D800" t="s">
        <v>1308</v>
      </c>
      <c r="E800" t="s">
        <v>1828</v>
      </c>
      <c r="F800" t="s">
        <v>1829</v>
      </c>
      <c r="G800">
        <v>4990.1697847599999</v>
      </c>
      <c r="H800">
        <v>3388</v>
      </c>
      <c r="I800">
        <v>731.25</v>
      </c>
      <c r="J800">
        <v>414.3125</v>
      </c>
      <c r="K800">
        <v>186.125</v>
      </c>
      <c r="L800">
        <v>203.5</v>
      </c>
      <c r="M800">
        <v>67.5</v>
      </c>
      <c r="N800">
        <v>5.3462724685668945</v>
      </c>
      <c r="O800">
        <v>82.787567138671875</v>
      </c>
      <c r="P800">
        <v>42.657109209716992</v>
      </c>
      <c r="Q800">
        <v>90.75</v>
      </c>
      <c r="R800">
        <v>0</v>
      </c>
      <c r="S800">
        <v>3382.5</v>
      </c>
      <c r="T800">
        <v>353.375</v>
      </c>
      <c r="U800">
        <v>918.1875</v>
      </c>
      <c r="V800">
        <v>245.875</v>
      </c>
      <c r="W800">
        <v>685.21842392053213</v>
      </c>
      <c r="X800">
        <v>16.537373827209979</v>
      </c>
      <c r="Y800">
        <v>99</v>
      </c>
      <c r="Z800">
        <v>5924467.4293999998</v>
      </c>
      <c r="AA800">
        <v>2719.49</v>
      </c>
      <c r="AB800">
        <v>1469.29</v>
      </c>
      <c r="AC800">
        <v>1353.25</v>
      </c>
      <c r="AD800">
        <v>116.04</v>
      </c>
      <c r="AE800">
        <v>4.6900000000000004</v>
      </c>
      <c r="AF800">
        <v>114.37</v>
      </c>
      <c r="AG800">
        <v>1131.1400000000001</v>
      </c>
      <c r="AH800">
        <v>989.7</v>
      </c>
      <c r="AI800">
        <v>95.8</v>
      </c>
      <c r="AJ800">
        <v>1</v>
      </c>
      <c r="AK800">
        <v>4</v>
      </c>
      <c r="AL800">
        <v>6.47</v>
      </c>
      <c r="AM800">
        <v>517</v>
      </c>
      <c r="AN800">
        <v>79</v>
      </c>
      <c r="AO800">
        <v>1.28</v>
      </c>
      <c r="AP800">
        <v>0</v>
      </c>
      <c r="AQ800">
        <v>175.27</v>
      </c>
      <c r="AR800">
        <v>0</v>
      </c>
      <c r="AS800">
        <v>293.55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0</v>
      </c>
      <c r="BD800">
        <v>17.64</v>
      </c>
      <c r="BE800">
        <v>0.46</v>
      </c>
      <c r="BF800">
        <v>0</v>
      </c>
      <c r="BG800">
        <v>16.05</v>
      </c>
      <c r="BH800">
        <v>0.3</v>
      </c>
      <c r="BI800">
        <v>0</v>
      </c>
      <c r="BJ800">
        <v>0</v>
      </c>
      <c r="BK800">
        <v>3.25</v>
      </c>
      <c r="BL800">
        <v>0</v>
      </c>
      <c r="BM800">
        <v>15.37</v>
      </c>
      <c r="BN800">
        <v>0</v>
      </c>
      <c r="BO800">
        <v>793.5</v>
      </c>
      <c r="BP800">
        <v>0</v>
      </c>
      <c r="BQ800">
        <v>186.15</v>
      </c>
      <c r="BR800">
        <v>85.25</v>
      </c>
      <c r="BS800">
        <v>0</v>
      </c>
      <c r="BT800">
        <v>47.75</v>
      </c>
      <c r="BU800">
        <v>0</v>
      </c>
      <c r="BV800">
        <v>0</v>
      </c>
      <c r="BW800">
        <v>102.58</v>
      </c>
      <c r="BX800">
        <v>0</v>
      </c>
      <c r="BY800">
        <v>1.1000000000000001</v>
      </c>
      <c r="BZ800">
        <v>0</v>
      </c>
      <c r="CA800">
        <v>3.18</v>
      </c>
      <c r="CB800">
        <v>0</v>
      </c>
      <c r="CC800">
        <v>35</v>
      </c>
      <c r="CD800">
        <v>1.98</v>
      </c>
      <c r="CE800">
        <v>1.1599999999999999</v>
      </c>
      <c r="CF800">
        <v>0.92</v>
      </c>
      <c r="CG800">
        <v>6.47</v>
      </c>
      <c r="CH800">
        <v>0</v>
      </c>
      <c r="CI800">
        <v>4.3100000000000005</v>
      </c>
      <c r="CJ800">
        <v>0</v>
      </c>
      <c r="CK800">
        <v>0</v>
      </c>
      <c r="CL800">
        <v>0</v>
      </c>
      <c r="CM800">
        <v>0</v>
      </c>
      <c r="CN800">
        <v>161</v>
      </c>
      <c r="CO800">
        <v>0</v>
      </c>
      <c r="CP800">
        <v>3.12</v>
      </c>
      <c r="CQ800">
        <v>1.2</v>
      </c>
      <c r="CR800">
        <v>0</v>
      </c>
      <c r="CS800">
        <v>122.53</v>
      </c>
      <c r="CT800">
        <v>36.65</v>
      </c>
      <c r="CU800">
        <v>1379</v>
      </c>
      <c r="CV800">
        <v>128.70000000000002</v>
      </c>
      <c r="CW800" t="s">
        <v>1828</v>
      </c>
      <c r="CX800">
        <v>4990.17</v>
      </c>
      <c r="CY800">
        <v>0.02</v>
      </c>
      <c r="CZ800">
        <v>0.05</v>
      </c>
      <c r="DA800">
        <v>0.19</v>
      </c>
      <c r="DB800">
        <v>0</v>
      </c>
      <c r="DC800">
        <v>0</v>
      </c>
      <c r="DD800">
        <v>0</v>
      </c>
      <c r="DE800">
        <v>0.03</v>
      </c>
      <c r="DF800">
        <v>0.09</v>
      </c>
      <c r="DG800">
        <v>0.06</v>
      </c>
      <c r="DH800">
        <v>0.01</v>
      </c>
      <c r="DI800">
        <v>0</v>
      </c>
      <c r="DJ800">
        <v>0.31</v>
      </c>
      <c r="DK800">
        <v>0</v>
      </c>
      <c r="DL800">
        <v>0</v>
      </c>
      <c r="DM800">
        <v>0</v>
      </c>
      <c r="DN800">
        <v>0.06</v>
      </c>
      <c r="DO800">
        <v>0</v>
      </c>
      <c r="DP800">
        <v>0.01</v>
      </c>
      <c r="DQ800">
        <v>0.08</v>
      </c>
      <c r="DR800">
        <v>0.06</v>
      </c>
      <c r="DS800">
        <v>0.01</v>
      </c>
      <c r="DT800">
        <v>0.02</v>
      </c>
      <c r="DU800">
        <v>0.01</v>
      </c>
      <c r="DV800">
        <v>0.01</v>
      </c>
      <c r="DW800">
        <v>0</v>
      </c>
      <c r="DX800">
        <v>0.01</v>
      </c>
      <c r="DY800" s="5" t="s">
        <v>1828</v>
      </c>
      <c r="DZ800" s="5" t="s">
        <v>3093</v>
      </c>
      <c r="EA800" s="5" t="s">
        <v>2852</v>
      </c>
      <c r="EB800" s="5" t="s">
        <v>3042</v>
      </c>
      <c r="EC800" s="5">
        <v>4990.1697847599999</v>
      </c>
      <c r="ED800" s="8">
        <v>452.98654988362722</v>
      </c>
      <c r="EE800" s="7">
        <v>0.09</v>
      </c>
    </row>
    <row r="801" spans="1:135">
      <c r="A801">
        <v>1</v>
      </c>
      <c r="B801" t="s">
        <v>2239</v>
      </c>
      <c r="C801" t="s">
        <v>1822</v>
      </c>
      <c r="D801" t="s">
        <v>1308</v>
      </c>
      <c r="E801" t="s">
        <v>1830</v>
      </c>
      <c r="F801" t="s">
        <v>100</v>
      </c>
      <c r="G801">
        <v>11732.0255817</v>
      </c>
      <c r="H801">
        <v>7583.625</v>
      </c>
      <c r="I801">
        <v>2306.5625</v>
      </c>
      <c r="J801">
        <v>1219.125</v>
      </c>
      <c r="K801">
        <v>417.5625</v>
      </c>
      <c r="L801">
        <v>194.25</v>
      </c>
      <c r="M801">
        <v>10.6875</v>
      </c>
      <c r="N801">
        <v>21.088556289672852</v>
      </c>
      <c r="O801">
        <v>134.82391357421875</v>
      </c>
      <c r="P801">
        <v>73.790501228623413</v>
      </c>
      <c r="Q801">
        <v>130</v>
      </c>
      <c r="R801">
        <v>175.375</v>
      </c>
      <c r="S801">
        <v>9719.375</v>
      </c>
      <c r="T801">
        <v>491.9375</v>
      </c>
      <c r="U801">
        <v>922.0625</v>
      </c>
      <c r="V801">
        <v>293.0625</v>
      </c>
      <c r="W801">
        <v>690.40309916474905</v>
      </c>
      <c r="X801">
        <v>16.458171396914686</v>
      </c>
      <c r="Y801">
        <v>148</v>
      </c>
      <c r="Z801">
        <v>5010195.4698999999</v>
      </c>
      <c r="AA801">
        <v>5513.5</v>
      </c>
      <c r="AB801">
        <v>1968.39</v>
      </c>
      <c r="AC801">
        <v>672.6</v>
      </c>
      <c r="AD801">
        <v>1295.79</v>
      </c>
      <c r="AE801">
        <v>7.18</v>
      </c>
      <c r="AF801">
        <v>1710.9</v>
      </c>
      <c r="AG801">
        <v>1827.03</v>
      </c>
      <c r="AH801">
        <v>351.5</v>
      </c>
      <c r="AI801">
        <v>48.9</v>
      </c>
      <c r="AJ801">
        <v>14.3</v>
      </c>
      <c r="AK801">
        <v>81.600000000000009</v>
      </c>
      <c r="AL801">
        <v>242.46</v>
      </c>
      <c r="AM801">
        <v>82.25</v>
      </c>
      <c r="AN801">
        <v>91</v>
      </c>
      <c r="AO801">
        <v>0</v>
      </c>
      <c r="AP801">
        <v>0</v>
      </c>
      <c r="AQ801">
        <v>35.800000000000004</v>
      </c>
      <c r="AR801">
        <v>0</v>
      </c>
      <c r="AS801">
        <v>129.86000000000001</v>
      </c>
      <c r="AT801">
        <v>1.3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52.55</v>
      </c>
      <c r="BE801">
        <v>0</v>
      </c>
      <c r="BF801">
        <v>0</v>
      </c>
      <c r="BG801">
        <v>34.24</v>
      </c>
      <c r="BH801">
        <v>5.7</v>
      </c>
      <c r="BI801">
        <v>2282.5300000000002</v>
      </c>
      <c r="BJ801">
        <v>0</v>
      </c>
      <c r="BK801">
        <v>12.61</v>
      </c>
      <c r="BL801">
        <v>7.82</v>
      </c>
      <c r="BM801">
        <v>39.1</v>
      </c>
      <c r="BN801">
        <v>0</v>
      </c>
      <c r="BO801">
        <v>497</v>
      </c>
      <c r="BP801">
        <v>0</v>
      </c>
      <c r="BQ801">
        <v>11.15</v>
      </c>
      <c r="BR801">
        <v>0</v>
      </c>
      <c r="BS801">
        <v>1.65</v>
      </c>
      <c r="BT801">
        <v>9.77</v>
      </c>
      <c r="BU801">
        <v>2.5500000000000003</v>
      </c>
      <c r="BV801">
        <v>305.62</v>
      </c>
      <c r="BW801">
        <v>1.72</v>
      </c>
      <c r="BX801">
        <v>0</v>
      </c>
      <c r="BY801">
        <v>7</v>
      </c>
      <c r="BZ801">
        <v>0</v>
      </c>
      <c r="CA801">
        <v>1.35</v>
      </c>
      <c r="CB801">
        <v>0</v>
      </c>
      <c r="CC801">
        <v>0</v>
      </c>
      <c r="CD801">
        <v>23.4</v>
      </c>
      <c r="CE801">
        <v>58.8</v>
      </c>
      <c r="CF801">
        <v>2.85</v>
      </c>
      <c r="CG801">
        <v>8.4</v>
      </c>
      <c r="CH801">
        <v>0</v>
      </c>
      <c r="CI801">
        <v>2.3000000000000003</v>
      </c>
      <c r="CJ801">
        <v>0</v>
      </c>
      <c r="CK801">
        <v>2.6</v>
      </c>
      <c r="CL801">
        <v>0</v>
      </c>
      <c r="CM801">
        <v>0</v>
      </c>
      <c r="CN801">
        <v>241.05</v>
      </c>
      <c r="CO801">
        <v>0</v>
      </c>
      <c r="CP801">
        <v>13.25</v>
      </c>
      <c r="CQ801">
        <v>1212.3800000000001</v>
      </c>
      <c r="CR801">
        <v>0</v>
      </c>
      <c r="CS801">
        <v>81.09</v>
      </c>
      <c r="CT801">
        <v>12.35</v>
      </c>
      <c r="CU801">
        <v>594</v>
      </c>
      <c r="CV801">
        <v>162.80000000000001</v>
      </c>
      <c r="CW801" t="s">
        <v>1830</v>
      </c>
      <c r="CX801">
        <v>11732.03</v>
      </c>
      <c r="CY801">
        <v>0.01</v>
      </c>
      <c r="CZ801">
        <v>0.08</v>
      </c>
      <c r="DA801">
        <v>0.01</v>
      </c>
      <c r="DB801">
        <v>0.01</v>
      </c>
      <c r="DC801">
        <v>0</v>
      </c>
      <c r="DD801">
        <v>0</v>
      </c>
      <c r="DE801">
        <v>0.03</v>
      </c>
      <c r="DF801">
        <v>0.04</v>
      </c>
      <c r="DG801">
        <v>0.06</v>
      </c>
      <c r="DH801">
        <v>0</v>
      </c>
      <c r="DI801">
        <v>0.01</v>
      </c>
      <c r="DJ801">
        <v>0.3</v>
      </c>
      <c r="DK801">
        <v>0</v>
      </c>
      <c r="DL801">
        <v>0</v>
      </c>
      <c r="DM801">
        <v>0</v>
      </c>
      <c r="DN801">
        <v>0.14000000000000001</v>
      </c>
      <c r="DO801">
        <v>0</v>
      </c>
      <c r="DP801">
        <v>0.01</v>
      </c>
      <c r="DQ801">
        <v>0.02</v>
      </c>
      <c r="DR801">
        <v>0.25</v>
      </c>
      <c r="DS801">
        <v>0</v>
      </c>
      <c r="DT801">
        <v>0.01</v>
      </c>
      <c r="DU801">
        <v>0</v>
      </c>
      <c r="DV801">
        <v>0</v>
      </c>
      <c r="DW801">
        <v>0</v>
      </c>
      <c r="DX801">
        <v>0.01</v>
      </c>
      <c r="DY801" s="5" t="s">
        <v>1830</v>
      </c>
      <c r="DZ801" s="5" t="s">
        <v>2274</v>
      </c>
      <c r="EA801" s="5" t="s">
        <v>2852</v>
      </c>
      <c r="EB801" s="5" t="s">
        <v>3042</v>
      </c>
      <c r="EC801" s="5">
        <v>11732.0255817</v>
      </c>
      <c r="ED801" s="8">
        <v>46.58811437168</v>
      </c>
      <c r="EE801" s="7">
        <v>0</v>
      </c>
    </row>
    <row r="802" spans="1:135">
      <c r="A802">
        <v>1</v>
      </c>
      <c r="B802" t="s">
        <v>2239</v>
      </c>
      <c r="C802" t="s">
        <v>1822</v>
      </c>
      <c r="D802" t="s">
        <v>1308</v>
      </c>
      <c r="E802" t="s">
        <v>1831</v>
      </c>
      <c r="F802" t="s">
        <v>1832</v>
      </c>
      <c r="G802">
        <v>6384.2976271799998</v>
      </c>
      <c r="H802">
        <v>1918.75</v>
      </c>
      <c r="I802">
        <v>1139.5625</v>
      </c>
      <c r="J802">
        <v>1243.6875</v>
      </c>
      <c r="K802">
        <v>844.4375</v>
      </c>
      <c r="L802">
        <v>961.6875</v>
      </c>
      <c r="M802">
        <v>276.1875</v>
      </c>
      <c r="N802">
        <v>15.081719398498535</v>
      </c>
      <c r="O802">
        <v>164.080322265625</v>
      </c>
      <c r="P802">
        <v>83.46437643826026</v>
      </c>
      <c r="Q802">
        <v>70.125</v>
      </c>
      <c r="R802">
        <v>47.625</v>
      </c>
      <c r="S802">
        <v>5078.0625</v>
      </c>
      <c r="T802">
        <v>0</v>
      </c>
      <c r="U802">
        <v>904.5625</v>
      </c>
      <c r="V802">
        <v>283.9375</v>
      </c>
      <c r="W802">
        <v>685.04982669825915</v>
      </c>
      <c r="X802">
        <v>16.442526778545833</v>
      </c>
      <c r="Y802">
        <v>119</v>
      </c>
      <c r="Z802">
        <v>1691325.6248000001</v>
      </c>
      <c r="AA802">
        <v>2631.84</v>
      </c>
      <c r="AB802">
        <v>417.19</v>
      </c>
      <c r="AC802">
        <v>276.54000000000002</v>
      </c>
      <c r="AD802">
        <v>140.65</v>
      </c>
      <c r="AE802">
        <v>8.1999999999999993</v>
      </c>
      <c r="AF802">
        <v>617.73</v>
      </c>
      <c r="AG802">
        <v>1588.72</v>
      </c>
      <c r="AH802">
        <v>155.1</v>
      </c>
      <c r="AI802">
        <v>23.5</v>
      </c>
      <c r="AJ802">
        <v>3</v>
      </c>
      <c r="AK802">
        <v>14.4</v>
      </c>
      <c r="AL802">
        <v>15.16</v>
      </c>
      <c r="AM802">
        <v>34.840000000000003</v>
      </c>
      <c r="AN802">
        <v>0</v>
      </c>
      <c r="AO802">
        <v>0</v>
      </c>
      <c r="AP802">
        <v>0</v>
      </c>
      <c r="AQ802">
        <v>15.36</v>
      </c>
      <c r="AR802">
        <v>0</v>
      </c>
      <c r="AS802">
        <v>428.25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5.3</v>
      </c>
      <c r="BD802">
        <v>25.88</v>
      </c>
      <c r="BE802">
        <v>0</v>
      </c>
      <c r="BF802">
        <v>0</v>
      </c>
      <c r="BG802">
        <v>0.4</v>
      </c>
      <c r="BH802">
        <v>73.47</v>
      </c>
      <c r="BI802">
        <v>1239.6000000000001</v>
      </c>
      <c r="BJ802">
        <v>0</v>
      </c>
      <c r="BK802">
        <v>61.91</v>
      </c>
      <c r="BL802">
        <v>0</v>
      </c>
      <c r="BM802">
        <v>30.9</v>
      </c>
      <c r="BN802">
        <v>0</v>
      </c>
      <c r="BO802">
        <v>89.79</v>
      </c>
      <c r="BP802">
        <v>0</v>
      </c>
      <c r="BQ802">
        <v>138.77000000000001</v>
      </c>
      <c r="BR802">
        <v>0</v>
      </c>
      <c r="BS802">
        <v>8.1</v>
      </c>
      <c r="BT802">
        <v>1.31</v>
      </c>
      <c r="BU802">
        <v>0</v>
      </c>
      <c r="BV802">
        <v>0</v>
      </c>
      <c r="BW802">
        <v>0</v>
      </c>
      <c r="BX802">
        <v>0</v>
      </c>
      <c r="BY802">
        <v>2.6</v>
      </c>
      <c r="BZ802">
        <v>0</v>
      </c>
      <c r="CA802">
        <v>1.55</v>
      </c>
      <c r="CB802">
        <v>0</v>
      </c>
      <c r="CC802">
        <v>0</v>
      </c>
      <c r="CD802">
        <v>0</v>
      </c>
      <c r="CE802">
        <v>0</v>
      </c>
      <c r="CF802">
        <v>63.55</v>
      </c>
      <c r="CG802">
        <v>4.2</v>
      </c>
      <c r="CH802">
        <v>0</v>
      </c>
      <c r="CI802">
        <v>0</v>
      </c>
      <c r="CJ802">
        <v>0</v>
      </c>
      <c r="CK802">
        <v>0</v>
      </c>
      <c r="CL802">
        <v>0</v>
      </c>
      <c r="CM802">
        <v>0</v>
      </c>
      <c r="CN802">
        <v>0</v>
      </c>
      <c r="CO802">
        <v>353.77</v>
      </c>
      <c r="CP802">
        <v>1.5</v>
      </c>
      <c r="CQ802">
        <v>3.3</v>
      </c>
      <c r="CR802">
        <v>0</v>
      </c>
      <c r="CS802">
        <v>25.69</v>
      </c>
      <c r="CT802">
        <v>6.64</v>
      </c>
      <c r="CU802">
        <v>343</v>
      </c>
      <c r="CV802">
        <v>95.2</v>
      </c>
      <c r="CW802" t="s">
        <v>1831</v>
      </c>
      <c r="CX802">
        <v>6384.3</v>
      </c>
      <c r="CY802">
        <v>0.01</v>
      </c>
      <c r="CZ802">
        <v>7.0000000000000007E-2</v>
      </c>
      <c r="DA802">
        <v>0.04</v>
      </c>
      <c r="DB802">
        <v>0</v>
      </c>
      <c r="DC802">
        <v>0.02</v>
      </c>
      <c r="DD802">
        <v>0</v>
      </c>
      <c r="DE802">
        <v>0.02</v>
      </c>
      <c r="DF802">
        <v>0.05</v>
      </c>
      <c r="DG802">
        <v>0.03</v>
      </c>
      <c r="DH802">
        <v>0</v>
      </c>
      <c r="DI802">
        <v>0</v>
      </c>
      <c r="DJ802">
        <v>0.27</v>
      </c>
      <c r="DK802">
        <v>0</v>
      </c>
      <c r="DL802">
        <v>0</v>
      </c>
      <c r="DM802">
        <v>0</v>
      </c>
      <c r="DN802">
        <v>7.0000000000000007E-2</v>
      </c>
      <c r="DO802">
        <v>0</v>
      </c>
      <c r="DP802">
        <v>0.03</v>
      </c>
      <c r="DQ802">
        <v>0.14000000000000001</v>
      </c>
      <c r="DR802">
        <v>0.22</v>
      </c>
      <c r="DS802">
        <v>0</v>
      </c>
      <c r="DT802">
        <v>0.02</v>
      </c>
      <c r="DU802">
        <v>0.01</v>
      </c>
      <c r="DV802">
        <v>0</v>
      </c>
      <c r="DW802">
        <v>0</v>
      </c>
      <c r="DX802">
        <v>0</v>
      </c>
      <c r="DY802" s="5" t="s">
        <v>1831</v>
      </c>
      <c r="DZ802" s="5" t="s">
        <v>3094</v>
      </c>
      <c r="EA802" s="5" t="s">
        <v>2852</v>
      </c>
      <c r="EB802" s="5" t="s">
        <v>3042</v>
      </c>
      <c r="EC802" s="5">
        <v>6384.2976271799998</v>
      </c>
      <c r="ED802" s="8">
        <v>461.55436025341584</v>
      </c>
      <c r="EE802" s="7">
        <v>7.0000000000000007E-2</v>
      </c>
    </row>
    <row r="803" spans="1:135">
      <c r="A803">
        <v>1</v>
      </c>
      <c r="B803" t="s">
        <v>2239</v>
      </c>
      <c r="C803" t="s">
        <v>1822</v>
      </c>
      <c r="D803" t="s">
        <v>1308</v>
      </c>
      <c r="E803" t="s">
        <v>1833</v>
      </c>
      <c r="F803" t="s">
        <v>1834</v>
      </c>
      <c r="G803">
        <v>8140.2001764799998</v>
      </c>
      <c r="H803">
        <v>5256.5625</v>
      </c>
      <c r="I803">
        <v>1464.8125</v>
      </c>
      <c r="J803">
        <v>908.6875</v>
      </c>
      <c r="K803">
        <v>321.9375</v>
      </c>
      <c r="L803">
        <v>165.25</v>
      </c>
      <c r="M803">
        <v>22.9375</v>
      </c>
      <c r="N803">
        <v>5.7419438362121582</v>
      </c>
      <c r="O803">
        <v>96.868110656738281</v>
      </c>
      <c r="P803">
        <v>46.380233238374977</v>
      </c>
      <c r="Q803">
        <v>107.5</v>
      </c>
      <c r="R803">
        <v>10.1875</v>
      </c>
      <c r="S803">
        <v>6078.6875</v>
      </c>
      <c r="T803">
        <v>162.375</v>
      </c>
      <c r="U803">
        <v>1341.3125</v>
      </c>
      <c r="V803">
        <v>440.125</v>
      </c>
      <c r="W803">
        <v>684.06083711501697</v>
      </c>
      <c r="X803">
        <v>16.528963242803282</v>
      </c>
      <c r="Y803">
        <v>65</v>
      </c>
      <c r="Z803">
        <v>5496153.7916999999</v>
      </c>
      <c r="AA803">
        <v>6417.14</v>
      </c>
      <c r="AB803">
        <v>1364.76</v>
      </c>
      <c r="AC803">
        <v>1189.06</v>
      </c>
      <c r="AD803">
        <v>175.7</v>
      </c>
      <c r="AE803">
        <v>3.19</v>
      </c>
      <c r="AF803">
        <v>432.91</v>
      </c>
      <c r="AG803">
        <v>4616.28</v>
      </c>
      <c r="AH803">
        <v>1544.6</v>
      </c>
      <c r="AI803">
        <v>0.9</v>
      </c>
      <c r="AJ803">
        <v>0</v>
      </c>
      <c r="AK803">
        <v>40.800000000000004</v>
      </c>
      <c r="AL803">
        <v>5.32</v>
      </c>
      <c r="AM803">
        <v>490.91</v>
      </c>
      <c r="AN803">
        <v>348.5</v>
      </c>
      <c r="AO803">
        <v>0</v>
      </c>
      <c r="AP803">
        <v>0</v>
      </c>
      <c r="AQ803">
        <v>64.3</v>
      </c>
      <c r="AR803">
        <v>0</v>
      </c>
      <c r="AS803">
        <v>276.89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7.97</v>
      </c>
      <c r="BD803">
        <v>4</v>
      </c>
      <c r="BE803">
        <v>0</v>
      </c>
      <c r="BF803">
        <v>0</v>
      </c>
      <c r="BG803">
        <v>0</v>
      </c>
      <c r="BH803">
        <v>4.3500000000000005</v>
      </c>
      <c r="BI803">
        <v>4</v>
      </c>
      <c r="BJ803">
        <v>0</v>
      </c>
      <c r="BK803">
        <v>1.47</v>
      </c>
      <c r="BL803">
        <v>0</v>
      </c>
      <c r="BM803">
        <v>13.13</v>
      </c>
      <c r="BN803">
        <v>10.5</v>
      </c>
      <c r="BO803">
        <v>3426.11</v>
      </c>
      <c r="BP803">
        <v>0</v>
      </c>
      <c r="BQ803">
        <v>0</v>
      </c>
      <c r="BR803">
        <v>0</v>
      </c>
      <c r="BS803">
        <v>0</v>
      </c>
      <c r="BT803">
        <v>4</v>
      </c>
      <c r="BU803">
        <v>0</v>
      </c>
      <c r="BV803">
        <v>0</v>
      </c>
      <c r="BW803">
        <v>0</v>
      </c>
      <c r="BX803">
        <v>0</v>
      </c>
      <c r="BY803">
        <v>0</v>
      </c>
      <c r="BZ803">
        <v>0</v>
      </c>
      <c r="CA803">
        <v>0</v>
      </c>
      <c r="CB803">
        <v>0</v>
      </c>
      <c r="CC803">
        <v>0</v>
      </c>
      <c r="CD803">
        <v>2.9</v>
      </c>
      <c r="CE803">
        <v>0</v>
      </c>
      <c r="CF803">
        <v>15.79</v>
      </c>
      <c r="CG803">
        <v>5.98</v>
      </c>
      <c r="CH803">
        <v>0</v>
      </c>
      <c r="CI803">
        <v>0</v>
      </c>
      <c r="CJ803">
        <v>0</v>
      </c>
      <c r="CK803">
        <v>0</v>
      </c>
      <c r="CL803">
        <v>0</v>
      </c>
      <c r="CM803">
        <v>0</v>
      </c>
      <c r="CN803">
        <v>463.96</v>
      </c>
      <c r="CO803">
        <v>0</v>
      </c>
      <c r="CP803">
        <v>2.2000000000000002</v>
      </c>
      <c r="CQ803">
        <v>1235.1300000000001</v>
      </c>
      <c r="CR803">
        <v>0</v>
      </c>
      <c r="CS803">
        <v>0</v>
      </c>
      <c r="CT803">
        <v>29.73</v>
      </c>
      <c r="CU803">
        <v>1375</v>
      </c>
      <c r="CV803">
        <v>104</v>
      </c>
      <c r="CW803" t="s">
        <v>1833</v>
      </c>
      <c r="CX803">
        <v>8140.2</v>
      </c>
      <c r="CY803">
        <v>0.01</v>
      </c>
      <c r="CZ803">
        <v>0.09</v>
      </c>
      <c r="DA803">
        <v>0.13</v>
      </c>
      <c r="DB803">
        <v>0</v>
      </c>
      <c r="DC803">
        <v>0</v>
      </c>
      <c r="DD803">
        <v>0</v>
      </c>
      <c r="DE803">
        <v>0.05</v>
      </c>
      <c r="DF803">
        <v>0.03</v>
      </c>
      <c r="DG803">
        <v>0.11</v>
      </c>
      <c r="DH803">
        <v>0</v>
      </c>
      <c r="DI803">
        <v>0.01</v>
      </c>
      <c r="DJ803">
        <v>0.23</v>
      </c>
      <c r="DK803">
        <v>0</v>
      </c>
      <c r="DL803">
        <v>0</v>
      </c>
      <c r="DM803">
        <v>0</v>
      </c>
      <c r="DN803">
        <v>0.11</v>
      </c>
      <c r="DO803">
        <v>0</v>
      </c>
      <c r="DP803">
        <v>0.01</v>
      </c>
      <c r="DQ803">
        <v>0.01</v>
      </c>
      <c r="DR803">
        <v>0.13</v>
      </c>
      <c r="DS803">
        <v>0.02</v>
      </c>
      <c r="DT803">
        <v>0.02</v>
      </c>
      <c r="DU803">
        <v>0</v>
      </c>
      <c r="DV803">
        <v>0</v>
      </c>
      <c r="DW803">
        <v>0</v>
      </c>
      <c r="DX803">
        <v>0.02</v>
      </c>
      <c r="DY803" s="5" t="s">
        <v>1833</v>
      </c>
      <c r="DZ803" s="5" t="s">
        <v>3095</v>
      </c>
      <c r="EA803" s="5" t="s">
        <v>2852</v>
      </c>
      <c r="EB803" s="5" t="s">
        <v>3042</v>
      </c>
      <c r="EC803" s="5">
        <v>8140.2001764799998</v>
      </c>
      <c r="ED803" s="8">
        <v>23.6373481607</v>
      </c>
      <c r="EE803" s="7">
        <v>0</v>
      </c>
    </row>
    <row r="804" spans="1:135">
      <c r="A804">
        <v>1</v>
      </c>
      <c r="B804" t="s">
        <v>2239</v>
      </c>
      <c r="C804" t="s">
        <v>1822</v>
      </c>
      <c r="D804" t="s">
        <v>1308</v>
      </c>
      <c r="E804" t="s">
        <v>1835</v>
      </c>
      <c r="F804" t="s">
        <v>1836</v>
      </c>
      <c r="G804">
        <v>10307.527265000001</v>
      </c>
      <c r="H804">
        <v>4058.5</v>
      </c>
      <c r="I804">
        <v>2838.4375</v>
      </c>
      <c r="J804">
        <v>2154.0625</v>
      </c>
      <c r="K804">
        <v>857.6875</v>
      </c>
      <c r="L804">
        <v>382.9375</v>
      </c>
      <c r="M804">
        <v>14.6875</v>
      </c>
      <c r="N804">
        <v>41.783985137939453</v>
      </c>
      <c r="O804">
        <v>156.81063842773438</v>
      </c>
      <c r="P804">
        <v>100.22126400185833</v>
      </c>
      <c r="Q804">
        <v>46.5</v>
      </c>
      <c r="R804">
        <v>5.5</v>
      </c>
      <c r="S804">
        <v>9178.4375</v>
      </c>
      <c r="T804">
        <v>4.3125</v>
      </c>
      <c r="U804">
        <v>768.9375</v>
      </c>
      <c r="V804">
        <v>302.625</v>
      </c>
      <c r="W804">
        <v>677.59266041694457</v>
      </c>
      <c r="X804">
        <v>16.394117661326508</v>
      </c>
      <c r="Y804">
        <v>63</v>
      </c>
      <c r="Z804">
        <v>4641584.7107999995</v>
      </c>
      <c r="AA804">
        <v>7613.73</v>
      </c>
      <c r="AB804">
        <v>1103.33</v>
      </c>
      <c r="AC804">
        <v>966.76</v>
      </c>
      <c r="AD804">
        <v>136.57</v>
      </c>
      <c r="AE804">
        <v>5.2</v>
      </c>
      <c r="AF804">
        <v>1364.66</v>
      </c>
      <c r="AG804">
        <v>5140.54</v>
      </c>
      <c r="AH804">
        <v>500.6</v>
      </c>
      <c r="AI804">
        <v>124.8</v>
      </c>
      <c r="AJ804">
        <v>18.900000000000002</v>
      </c>
      <c r="AK804">
        <v>29.6</v>
      </c>
      <c r="AL804">
        <v>7.2</v>
      </c>
      <c r="AM804">
        <v>0</v>
      </c>
      <c r="AN804">
        <v>0</v>
      </c>
      <c r="AO804">
        <v>0</v>
      </c>
      <c r="AP804">
        <v>0</v>
      </c>
      <c r="AQ804">
        <v>0</v>
      </c>
      <c r="AR804">
        <v>0</v>
      </c>
      <c r="AS804">
        <v>335.84</v>
      </c>
      <c r="AT804">
        <v>0</v>
      </c>
      <c r="AU804">
        <v>618.71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4.8</v>
      </c>
      <c r="BE804">
        <v>0</v>
      </c>
      <c r="BF804">
        <v>0</v>
      </c>
      <c r="BG804">
        <v>1.08</v>
      </c>
      <c r="BH804">
        <v>0.45</v>
      </c>
      <c r="BI804">
        <v>2110.2400000000002</v>
      </c>
      <c r="BJ804">
        <v>0</v>
      </c>
      <c r="BK804">
        <v>38</v>
      </c>
      <c r="BL804">
        <v>17.11</v>
      </c>
      <c r="BM804">
        <v>394.04</v>
      </c>
      <c r="BN804">
        <v>0</v>
      </c>
      <c r="BO804">
        <v>278.3</v>
      </c>
      <c r="BP804">
        <v>0</v>
      </c>
      <c r="BQ804">
        <v>114.68</v>
      </c>
      <c r="BR804">
        <v>28.23</v>
      </c>
      <c r="BS804">
        <v>0</v>
      </c>
      <c r="BT804">
        <v>10.68</v>
      </c>
      <c r="BU804">
        <v>0</v>
      </c>
      <c r="BV804">
        <v>0</v>
      </c>
      <c r="BW804">
        <v>0</v>
      </c>
      <c r="BX804">
        <v>0</v>
      </c>
      <c r="BY804">
        <v>0</v>
      </c>
      <c r="BZ804">
        <v>1.35</v>
      </c>
      <c r="CA804">
        <v>0</v>
      </c>
      <c r="CB804">
        <v>8.4</v>
      </c>
      <c r="CC804">
        <v>0</v>
      </c>
      <c r="CD804">
        <v>0</v>
      </c>
      <c r="CE804">
        <v>15.65</v>
      </c>
      <c r="CF804">
        <v>98.05</v>
      </c>
      <c r="CG804">
        <v>511</v>
      </c>
      <c r="CH804">
        <v>0</v>
      </c>
      <c r="CI804">
        <v>12.04</v>
      </c>
      <c r="CJ804">
        <v>0</v>
      </c>
      <c r="CK804">
        <v>0.49</v>
      </c>
      <c r="CL804">
        <v>0</v>
      </c>
      <c r="CM804">
        <v>0</v>
      </c>
      <c r="CN804">
        <v>0</v>
      </c>
      <c r="CO804">
        <v>0</v>
      </c>
      <c r="CP804">
        <v>1.35</v>
      </c>
      <c r="CQ804">
        <v>2974.9</v>
      </c>
      <c r="CR804">
        <v>0</v>
      </c>
      <c r="CS804">
        <v>2.09</v>
      </c>
      <c r="CT804">
        <v>29.05</v>
      </c>
      <c r="CU804">
        <v>355</v>
      </c>
      <c r="CV804">
        <v>69.300000000000011</v>
      </c>
      <c r="CW804" t="s">
        <v>1835</v>
      </c>
      <c r="CX804">
        <v>10307.530000000001</v>
      </c>
      <c r="CY804">
        <v>0</v>
      </c>
      <c r="CZ804">
        <v>0.04</v>
      </c>
      <c r="DA804">
        <v>0</v>
      </c>
      <c r="DB804">
        <v>0</v>
      </c>
      <c r="DC804">
        <v>0</v>
      </c>
      <c r="DD804">
        <v>0</v>
      </c>
      <c r="DE804">
        <v>0.02</v>
      </c>
      <c r="DF804">
        <v>0.02</v>
      </c>
      <c r="DG804">
        <v>0.1</v>
      </c>
      <c r="DH804">
        <v>0.01</v>
      </c>
      <c r="DI804">
        <v>0.02</v>
      </c>
      <c r="DJ804">
        <v>0.49</v>
      </c>
      <c r="DK804">
        <v>0</v>
      </c>
      <c r="DL804">
        <v>0</v>
      </c>
      <c r="DM804">
        <v>0</v>
      </c>
      <c r="DN804">
        <v>0.04</v>
      </c>
      <c r="DO804">
        <v>0</v>
      </c>
      <c r="DP804">
        <v>0.01</v>
      </c>
      <c r="DQ804">
        <v>0.09</v>
      </c>
      <c r="DR804">
        <v>0.13</v>
      </c>
      <c r="DS804">
        <v>0</v>
      </c>
      <c r="DT804">
        <v>0.02</v>
      </c>
      <c r="DU804">
        <v>0</v>
      </c>
      <c r="DV804">
        <v>0</v>
      </c>
      <c r="DW804">
        <v>0</v>
      </c>
      <c r="DX804">
        <v>0</v>
      </c>
      <c r="DY804" s="5" t="s">
        <v>1835</v>
      </c>
      <c r="DZ804" s="5" t="s">
        <v>3096</v>
      </c>
      <c r="EA804" s="5" t="s">
        <v>2852</v>
      </c>
      <c r="EB804" s="5" t="s">
        <v>3042</v>
      </c>
      <c r="EC804" s="5">
        <v>10307.527265000001</v>
      </c>
      <c r="ED804" s="8">
        <v>55.325120931199997</v>
      </c>
      <c r="EE804" s="7">
        <v>0.01</v>
      </c>
    </row>
    <row r="805" spans="1:135">
      <c r="A805">
        <v>1</v>
      </c>
      <c r="B805" t="s">
        <v>2238</v>
      </c>
      <c r="C805" t="s">
        <v>1837</v>
      </c>
      <c r="D805" t="s">
        <v>1838</v>
      </c>
      <c r="E805" t="s">
        <v>1839</v>
      </c>
      <c r="F805" t="s">
        <v>1562</v>
      </c>
      <c r="G805">
        <v>456.16245633599999</v>
      </c>
      <c r="H805">
        <v>427.625</v>
      </c>
      <c r="I805">
        <v>19.5</v>
      </c>
      <c r="J805">
        <v>7.5</v>
      </c>
      <c r="K805">
        <v>1</v>
      </c>
      <c r="L805">
        <v>0</v>
      </c>
      <c r="M805">
        <v>0</v>
      </c>
      <c r="N805">
        <v>19.893402099609375</v>
      </c>
      <c r="O805">
        <v>39.266212463378906</v>
      </c>
      <c r="P805">
        <v>30.390660793791092</v>
      </c>
      <c r="Q805">
        <v>108.5</v>
      </c>
      <c r="R805">
        <v>0</v>
      </c>
      <c r="S805">
        <v>70.625</v>
      </c>
      <c r="T805">
        <v>0</v>
      </c>
      <c r="U805">
        <v>0</v>
      </c>
      <c r="V805">
        <v>276.5</v>
      </c>
      <c r="W805">
        <v>714.69791666666663</v>
      </c>
      <c r="X805">
        <v>16.426199287280703</v>
      </c>
      <c r="Y805">
        <v>29</v>
      </c>
      <c r="Z805">
        <v>1638981.8248000001</v>
      </c>
      <c r="AA805">
        <v>484.48</v>
      </c>
      <c r="AB805">
        <v>389</v>
      </c>
      <c r="AC805">
        <v>374.72</v>
      </c>
      <c r="AD805">
        <v>14.28</v>
      </c>
      <c r="AE805">
        <v>2.98</v>
      </c>
      <c r="AF805">
        <v>30.4</v>
      </c>
      <c r="AG805">
        <v>62.1</v>
      </c>
      <c r="AH805">
        <v>0</v>
      </c>
      <c r="AI805">
        <v>48.9</v>
      </c>
      <c r="AJ805">
        <v>1.2</v>
      </c>
      <c r="AK805">
        <v>16</v>
      </c>
      <c r="AL805">
        <v>4.18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39.800000000000004</v>
      </c>
      <c r="BC805">
        <v>0</v>
      </c>
      <c r="BD805">
        <v>6.31</v>
      </c>
      <c r="BE805">
        <v>0</v>
      </c>
      <c r="BF805">
        <v>0</v>
      </c>
      <c r="BG805">
        <v>3.99</v>
      </c>
      <c r="BH805">
        <v>0</v>
      </c>
      <c r="BI805">
        <v>0</v>
      </c>
      <c r="BJ805">
        <v>0</v>
      </c>
      <c r="BK805">
        <v>0.45</v>
      </c>
      <c r="BL805">
        <v>4.26</v>
      </c>
      <c r="BM805">
        <v>5.54</v>
      </c>
      <c r="BN805">
        <v>0</v>
      </c>
      <c r="BO805">
        <v>0</v>
      </c>
      <c r="BP805">
        <v>0</v>
      </c>
      <c r="BQ805">
        <v>318.99</v>
      </c>
      <c r="BR805">
        <v>0</v>
      </c>
      <c r="BS805">
        <v>0</v>
      </c>
      <c r="BT805">
        <v>0</v>
      </c>
      <c r="BU805">
        <v>0</v>
      </c>
      <c r="BV805">
        <v>0</v>
      </c>
      <c r="BW805">
        <v>0</v>
      </c>
      <c r="BX805">
        <v>0</v>
      </c>
      <c r="BY805">
        <v>0</v>
      </c>
      <c r="BZ805">
        <v>0</v>
      </c>
      <c r="CA805">
        <v>0</v>
      </c>
      <c r="CB805">
        <v>0</v>
      </c>
      <c r="CC805">
        <v>29.75</v>
      </c>
      <c r="CD805">
        <v>1.0900000000000001</v>
      </c>
      <c r="CE805">
        <v>1.87</v>
      </c>
      <c r="CF805">
        <v>58.58</v>
      </c>
      <c r="CG805">
        <v>0</v>
      </c>
      <c r="CH805">
        <v>0</v>
      </c>
      <c r="CI805">
        <v>0</v>
      </c>
      <c r="CJ805">
        <v>0</v>
      </c>
      <c r="CK805">
        <v>0</v>
      </c>
      <c r="CL805">
        <v>0</v>
      </c>
      <c r="CM805">
        <v>0</v>
      </c>
      <c r="CN805">
        <v>0</v>
      </c>
      <c r="CO805">
        <v>0</v>
      </c>
      <c r="CP805">
        <v>1</v>
      </c>
      <c r="CQ805">
        <v>3.65</v>
      </c>
      <c r="CR805">
        <v>0</v>
      </c>
      <c r="CS805">
        <v>1.27</v>
      </c>
      <c r="CT805">
        <v>3.75</v>
      </c>
      <c r="CU805">
        <v>132</v>
      </c>
      <c r="CV805">
        <v>31.900000000000002</v>
      </c>
      <c r="CW805" t="s">
        <v>1839</v>
      </c>
      <c r="CX805">
        <v>456.16</v>
      </c>
      <c r="CY805">
        <v>0.4</v>
      </c>
      <c r="CZ805">
        <v>0.32</v>
      </c>
      <c r="DA805">
        <v>0</v>
      </c>
      <c r="DB805">
        <v>0</v>
      </c>
      <c r="DC805">
        <v>0.01</v>
      </c>
      <c r="DD805">
        <v>0.1</v>
      </c>
      <c r="DE805">
        <v>0</v>
      </c>
      <c r="DF805">
        <v>0.04</v>
      </c>
      <c r="DG805">
        <v>0</v>
      </c>
      <c r="DH805">
        <v>0</v>
      </c>
      <c r="DI805">
        <v>0</v>
      </c>
      <c r="DJ805">
        <v>0</v>
      </c>
      <c r="DK805">
        <v>0</v>
      </c>
      <c r="DL805">
        <v>0</v>
      </c>
      <c r="DM805">
        <v>0</v>
      </c>
      <c r="DN805">
        <v>0.01</v>
      </c>
      <c r="DO805">
        <v>0</v>
      </c>
      <c r="DP805">
        <v>0.02</v>
      </c>
      <c r="DQ805">
        <v>0</v>
      </c>
      <c r="DR805">
        <v>0</v>
      </c>
      <c r="DS805">
        <v>0</v>
      </c>
      <c r="DT805">
        <v>0.05</v>
      </c>
      <c r="DU805">
        <v>0.04</v>
      </c>
      <c r="DV805">
        <v>0</v>
      </c>
      <c r="DW805">
        <v>0</v>
      </c>
      <c r="DX805">
        <v>0</v>
      </c>
      <c r="DY805" s="5" t="s">
        <v>1839</v>
      </c>
      <c r="DZ805" s="5" t="s">
        <v>2975</v>
      </c>
      <c r="EA805" s="5" t="s">
        <v>3097</v>
      </c>
      <c r="EB805" s="5" t="s">
        <v>3042</v>
      </c>
      <c r="EC805" s="5">
        <v>456.16245633599999</v>
      </c>
      <c r="ED805" s="8">
        <v>0.203768581812</v>
      </c>
      <c r="EE805" s="7">
        <v>0</v>
      </c>
    </row>
    <row r="806" spans="1:135">
      <c r="A806">
        <v>1</v>
      </c>
      <c r="B806" t="s">
        <v>2238</v>
      </c>
      <c r="C806" t="s">
        <v>1837</v>
      </c>
      <c r="D806" t="s">
        <v>1838</v>
      </c>
      <c r="E806" t="s">
        <v>1840</v>
      </c>
      <c r="F806" t="s">
        <v>122</v>
      </c>
      <c r="G806">
        <v>916.77597547599999</v>
      </c>
      <c r="H806">
        <v>745.5625</v>
      </c>
      <c r="I806">
        <v>119.1875</v>
      </c>
      <c r="J806">
        <v>34.25</v>
      </c>
      <c r="K806">
        <v>11.4375</v>
      </c>
      <c r="L806">
        <v>6.4375</v>
      </c>
      <c r="M806">
        <v>0.1875</v>
      </c>
      <c r="N806">
        <v>28.643306732177734</v>
      </c>
      <c r="O806">
        <v>90.016197204589844</v>
      </c>
      <c r="P806">
        <v>43.647371665706565</v>
      </c>
      <c r="Q806">
        <v>137.4375</v>
      </c>
      <c r="R806">
        <v>0</v>
      </c>
      <c r="S806">
        <v>435.75</v>
      </c>
      <c r="T806">
        <v>0.125</v>
      </c>
      <c r="U806">
        <v>218.5625</v>
      </c>
      <c r="V806">
        <v>125.1875</v>
      </c>
      <c r="W806">
        <v>721.45470656396969</v>
      </c>
      <c r="X806">
        <v>16.360383750255604</v>
      </c>
      <c r="Y806">
        <v>10</v>
      </c>
      <c r="Z806">
        <v>50230.421600000001</v>
      </c>
      <c r="AA806">
        <v>26.09</v>
      </c>
      <c r="AB806">
        <v>10.15</v>
      </c>
      <c r="AC806">
        <v>9.4499999999999993</v>
      </c>
      <c r="AD806">
        <v>0.7</v>
      </c>
      <c r="AE806">
        <v>1.32</v>
      </c>
      <c r="AF806">
        <v>13.12</v>
      </c>
      <c r="AG806">
        <v>1.5</v>
      </c>
      <c r="AH806">
        <v>30</v>
      </c>
      <c r="AI806">
        <v>1.9</v>
      </c>
      <c r="AJ806">
        <v>1.2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9.0400000000000009</v>
      </c>
      <c r="BH806">
        <v>0.5</v>
      </c>
      <c r="BI806">
        <v>0</v>
      </c>
      <c r="BJ806">
        <v>0</v>
      </c>
      <c r="BK806">
        <v>0</v>
      </c>
      <c r="BL806">
        <v>2.58</v>
      </c>
      <c r="BM806">
        <v>1</v>
      </c>
      <c r="BN806">
        <v>0</v>
      </c>
      <c r="BO806">
        <v>8.51</v>
      </c>
      <c r="BP806">
        <v>0</v>
      </c>
      <c r="BQ806">
        <v>1.98</v>
      </c>
      <c r="BR806">
        <v>0</v>
      </c>
      <c r="BS806">
        <v>0</v>
      </c>
      <c r="BT806">
        <v>0</v>
      </c>
      <c r="BU806">
        <v>0</v>
      </c>
      <c r="BV806">
        <v>0</v>
      </c>
      <c r="BW806">
        <v>0</v>
      </c>
      <c r="BX806">
        <v>0</v>
      </c>
      <c r="BY806">
        <v>0</v>
      </c>
      <c r="BZ806">
        <v>0</v>
      </c>
      <c r="CA806">
        <v>0</v>
      </c>
      <c r="CB806">
        <v>0</v>
      </c>
      <c r="CC806">
        <v>0</v>
      </c>
      <c r="CD806">
        <v>1.25</v>
      </c>
      <c r="CE806">
        <v>0</v>
      </c>
      <c r="CF806">
        <v>0</v>
      </c>
      <c r="CG806">
        <v>0</v>
      </c>
      <c r="CH806">
        <v>0</v>
      </c>
      <c r="CI806">
        <v>0</v>
      </c>
      <c r="CJ806">
        <v>0</v>
      </c>
      <c r="CK806">
        <v>0</v>
      </c>
      <c r="CL806">
        <v>0</v>
      </c>
      <c r="CM806">
        <v>0</v>
      </c>
      <c r="CN806">
        <v>0</v>
      </c>
      <c r="CO806">
        <v>0</v>
      </c>
      <c r="CP806">
        <v>0</v>
      </c>
      <c r="CQ806">
        <v>0</v>
      </c>
      <c r="CR806">
        <v>0</v>
      </c>
      <c r="CS806">
        <v>1.23</v>
      </c>
      <c r="CT806">
        <v>0</v>
      </c>
      <c r="CU806">
        <v>6</v>
      </c>
      <c r="CV806">
        <v>7</v>
      </c>
      <c r="CW806" t="s">
        <v>1840</v>
      </c>
      <c r="CX806">
        <v>916.78</v>
      </c>
      <c r="CY806">
        <v>0.51</v>
      </c>
      <c r="CZ806">
        <v>0.04</v>
      </c>
      <c r="DA806">
        <v>0</v>
      </c>
      <c r="DB806">
        <v>0</v>
      </c>
      <c r="DC806">
        <v>0</v>
      </c>
      <c r="DD806">
        <v>0.03</v>
      </c>
      <c r="DE806">
        <v>0.05</v>
      </c>
      <c r="DF806">
        <v>0.08</v>
      </c>
      <c r="DG806">
        <v>0</v>
      </c>
      <c r="DH806">
        <v>0</v>
      </c>
      <c r="DI806">
        <v>0</v>
      </c>
      <c r="DJ806">
        <v>0.01</v>
      </c>
      <c r="DK806">
        <v>0</v>
      </c>
      <c r="DL806">
        <v>0</v>
      </c>
      <c r="DM806">
        <v>0</v>
      </c>
      <c r="DN806">
        <v>0.12</v>
      </c>
      <c r="DO806">
        <v>0</v>
      </c>
      <c r="DP806">
        <v>0.02</v>
      </c>
      <c r="DQ806">
        <v>0.01</v>
      </c>
      <c r="DR806">
        <v>0.03</v>
      </c>
      <c r="DS806">
        <v>0</v>
      </c>
      <c r="DT806">
        <v>0.06</v>
      </c>
      <c r="DU806">
        <v>0.03</v>
      </c>
      <c r="DV806">
        <v>0</v>
      </c>
      <c r="DW806">
        <v>0</v>
      </c>
      <c r="DX806">
        <v>0</v>
      </c>
      <c r="DY806" s="5" t="s">
        <v>1840</v>
      </c>
      <c r="DZ806" s="5" t="s">
        <v>2280</v>
      </c>
      <c r="EA806" s="5" t="s">
        <v>3097</v>
      </c>
      <c r="EB806" s="5" t="s">
        <v>3042</v>
      </c>
      <c r="EC806" s="5">
        <v>916.77597547599999</v>
      </c>
      <c r="ED806" s="8">
        <v>16.874473001399998</v>
      </c>
      <c r="EE806" s="7">
        <v>0.02</v>
      </c>
    </row>
    <row r="807" spans="1:135">
      <c r="A807">
        <v>1</v>
      </c>
      <c r="B807" t="s">
        <v>2238</v>
      </c>
      <c r="C807" t="s">
        <v>1841</v>
      </c>
      <c r="D807" t="s">
        <v>1842</v>
      </c>
      <c r="E807" t="s">
        <v>1843</v>
      </c>
      <c r="F807" t="s">
        <v>1314</v>
      </c>
      <c r="G807">
        <v>1894.3418236499999</v>
      </c>
      <c r="H807">
        <v>344.8125</v>
      </c>
      <c r="I807">
        <v>240.75</v>
      </c>
      <c r="J807">
        <v>240.3125</v>
      </c>
      <c r="K807">
        <v>185.25</v>
      </c>
      <c r="L807">
        <v>273.625</v>
      </c>
      <c r="M807">
        <v>608.25</v>
      </c>
      <c r="N807">
        <v>124.75704193115234</v>
      </c>
      <c r="O807">
        <v>410.59088134765625</v>
      </c>
      <c r="P807">
        <v>290.44435761709155</v>
      </c>
      <c r="Q807">
        <v>91.3125</v>
      </c>
      <c r="R807">
        <v>667</v>
      </c>
      <c r="S807">
        <v>0</v>
      </c>
      <c r="T807">
        <v>544.5</v>
      </c>
      <c r="U807">
        <v>579.6875</v>
      </c>
      <c r="V807">
        <v>10.5</v>
      </c>
      <c r="W807">
        <v>884.2632412632413</v>
      </c>
      <c r="X807">
        <v>15.196972246972248</v>
      </c>
      <c r="Y807">
        <v>98</v>
      </c>
      <c r="Z807">
        <v>3999175.8489999999</v>
      </c>
      <c r="AA807">
        <v>253.88</v>
      </c>
      <c r="AB807">
        <v>32.380000000000003</v>
      </c>
      <c r="AC807">
        <v>15.67</v>
      </c>
      <c r="AD807">
        <v>16.71</v>
      </c>
      <c r="AE807">
        <v>12.39</v>
      </c>
      <c r="AF807">
        <v>140.58000000000001</v>
      </c>
      <c r="AG807">
        <v>68.53</v>
      </c>
      <c r="AH807">
        <v>36.4</v>
      </c>
      <c r="AI807">
        <v>32.1</v>
      </c>
      <c r="AJ807">
        <v>7.5</v>
      </c>
      <c r="AK807">
        <v>16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4.2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0</v>
      </c>
      <c r="BA807">
        <v>0</v>
      </c>
      <c r="BB807">
        <v>0</v>
      </c>
      <c r="BC807">
        <v>0</v>
      </c>
      <c r="BD807">
        <v>16.28</v>
      </c>
      <c r="BE807">
        <v>0</v>
      </c>
      <c r="BF807">
        <v>0</v>
      </c>
      <c r="BG807">
        <v>28.07</v>
      </c>
      <c r="BH807">
        <v>0</v>
      </c>
      <c r="BI807">
        <v>2.5</v>
      </c>
      <c r="BJ807">
        <v>0</v>
      </c>
      <c r="BK807">
        <v>0</v>
      </c>
      <c r="BL807">
        <v>31.21</v>
      </c>
      <c r="BM807">
        <v>28.77</v>
      </c>
      <c r="BN807">
        <v>0</v>
      </c>
      <c r="BO807">
        <v>0</v>
      </c>
      <c r="BP807">
        <v>0</v>
      </c>
      <c r="BQ807">
        <v>17.440000000000001</v>
      </c>
      <c r="BR807">
        <v>0</v>
      </c>
      <c r="BS807">
        <v>1.1400000000000001</v>
      </c>
      <c r="BT807">
        <v>10.18</v>
      </c>
      <c r="BU807">
        <v>0</v>
      </c>
      <c r="BV807">
        <v>0</v>
      </c>
      <c r="BW807">
        <v>0</v>
      </c>
      <c r="BX807">
        <v>0</v>
      </c>
      <c r="BY807">
        <v>0</v>
      </c>
      <c r="BZ807">
        <v>0</v>
      </c>
      <c r="CA807">
        <v>75.22</v>
      </c>
      <c r="CB807">
        <v>0</v>
      </c>
      <c r="CC807">
        <v>0</v>
      </c>
      <c r="CD807">
        <v>0</v>
      </c>
      <c r="CE807">
        <v>1.95</v>
      </c>
      <c r="CF807">
        <v>3.98</v>
      </c>
      <c r="CG807">
        <v>0</v>
      </c>
      <c r="CH807">
        <v>0</v>
      </c>
      <c r="CI807">
        <v>7.46</v>
      </c>
      <c r="CJ807">
        <v>0</v>
      </c>
      <c r="CK807">
        <v>2.71</v>
      </c>
      <c r="CL807">
        <v>0</v>
      </c>
      <c r="CM807">
        <v>0</v>
      </c>
      <c r="CN807">
        <v>0</v>
      </c>
      <c r="CO807">
        <v>0</v>
      </c>
      <c r="CP807">
        <v>0</v>
      </c>
      <c r="CQ807">
        <v>7.16</v>
      </c>
      <c r="CR807">
        <v>0</v>
      </c>
      <c r="CS807">
        <v>15.610000000000001</v>
      </c>
      <c r="CT807">
        <v>0</v>
      </c>
      <c r="CU807">
        <v>27</v>
      </c>
      <c r="CV807">
        <v>107.80000000000001</v>
      </c>
      <c r="CW807" t="s">
        <v>1843</v>
      </c>
      <c r="CX807">
        <v>1894.34</v>
      </c>
      <c r="CY807">
        <v>0.09</v>
      </c>
      <c r="CZ807">
        <v>0.03</v>
      </c>
      <c r="DA807">
        <v>0</v>
      </c>
      <c r="DB807">
        <v>0</v>
      </c>
      <c r="DC807">
        <v>0.01</v>
      </c>
      <c r="DD807">
        <v>7.0000000000000007E-2</v>
      </c>
      <c r="DE807">
        <v>0.01</v>
      </c>
      <c r="DF807">
        <v>0.09</v>
      </c>
      <c r="DG807">
        <v>0</v>
      </c>
      <c r="DH807">
        <v>0</v>
      </c>
      <c r="DI807">
        <v>0</v>
      </c>
      <c r="DJ807">
        <v>0</v>
      </c>
      <c r="DK807">
        <v>0</v>
      </c>
      <c r="DL807">
        <v>0.01</v>
      </c>
      <c r="DM807">
        <v>0</v>
      </c>
      <c r="DN807">
        <v>0.45</v>
      </c>
      <c r="DO807">
        <v>0</v>
      </c>
      <c r="DP807">
        <v>0.03</v>
      </c>
      <c r="DQ807">
        <v>0.13</v>
      </c>
      <c r="DR807">
        <v>0</v>
      </c>
      <c r="DS807">
        <v>0</v>
      </c>
      <c r="DT807">
        <v>0.01</v>
      </c>
      <c r="DU807">
        <v>0.05</v>
      </c>
      <c r="DV807">
        <v>0</v>
      </c>
      <c r="DW807">
        <v>0</v>
      </c>
      <c r="DX807">
        <v>0.03</v>
      </c>
      <c r="DY807" s="5" t="s">
        <v>1843</v>
      </c>
      <c r="DZ807" s="5" t="s">
        <v>2858</v>
      </c>
      <c r="EA807" s="5" t="s">
        <v>3098</v>
      </c>
      <c r="EB807" s="5" t="s">
        <v>3042</v>
      </c>
      <c r="EC807" s="5">
        <v>1894.3418236499999</v>
      </c>
      <c r="ED807" s="8">
        <v>1463.9089829580003</v>
      </c>
      <c r="EE807" s="7">
        <v>0.77</v>
      </c>
    </row>
    <row r="808" spans="1:135">
      <c r="A808">
        <v>1</v>
      </c>
      <c r="B808" t="s">
        <v>2238</v>
      </c>
      <c r="C808" t="s">
        <v>1841</v>
      </c>
      <c r="D808" t="s">
        <v>1842</v>
      </c>
      <c r="E808" t="s">
        <v>1844</v>
      </c>
      <c r="F808" t="s">
        <v>354</v>
      </c>
      <c r="G808">
        <v>4033.2409437800002</v>
      </c>
      <c r="H808">
        <v>1001.5625</v>
      </c>
      <c r="I808">
        <v>745.1875</v>
      </c>
      <c r="J808">
        <v>678.5</v>
      </c>
      <c r="K808">
        <v>484.5625</v>
      </c>
      <c r="L808">
        <v>668.0625</v>
      </c>
      <c r="M808">
        <v>456.375</v>
      </c>
      <c r="N808">
        <v>128.84933471679688</v>
      </c>
      <c r="O808">
        <v>420.552490234375</v>
      </c>
      <c r="P808">
        <v>233.1036363324985</v>
      </c>
      <c r="Q808">
        <v>145</v>
      </c>
      <c r="R808">
        <v>0</v>
      </c>
      <c r="S808">
        <v>497</v>
      </c>
      <c r="T808">
        <v>1666.375</v>
      </c>
      <c r="U808">
        <v>1480.625</v>
      </c>
      <c r="V808">
        <v>245.25</v>
      </c>
      <c r="W808">
        <v>863.2521543707378</v>
      </c>
      <c r="X808">
        <v>15.366671574705517</v>
      </c>
      <c r="Y808">
        <v>252</v>
      </c>
      <c r="Z808">
        <v>515122.46879999997</v>
      </c>
      <c r="AA808">
        <v>576.5</v>
      </c>
      <c r="AB808">
        <v>100.07</v>
      </c>
      <c r="AC808">
        <v>21.12</v>
      </c>
      <c r="AD808">
        <v>78.95</v>
      </c>
      <c r="AE808">
        <v>8.81</v>
      </c>
      <c r="AF808">
        <v>448.72</v>
      </c>
      <c r="AG808">
        <v>18.899999999999999</v>
      </c>
      <c r="AH808">
        <v>17.600000000000001</v>
      </c>
      <c r="AI808">
        <v>36.1</v>
      </c>
      <c r="AJ808">
        <v>17.8</v>
      </c>
      <c r="AK808">
        <v>8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6.26</v>
      </c>
      <c r="AU808">
        <v>0</v>
      </c>
      <c r="AV808">
        <v>0</v>
      </c>
      <c r="AW808">
        <v>1.85</v>
      </c>
      <c r="AX808">
        <v>0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10.4</v>
      </c>
      <c r="BE808">
        <v>0</v>
      </c>
      <c r="BF808">
        <v>0</v>
      </c>
      <c r="BG808">
        <v>15.19</v>
      </c>
      <c r="BH808">
        <v>0</v>
      </c>
      <c r="BI808">
        <v>12.24</v>
      </c>
      <c r="BJ808">
        <v>0</v>
      </c>
      <c r="BK808">
        <v>0</v>
      </c>
      <c r="BL808">
        <v>142.19</v>
      </c>
      <c r="BM808">
        <v>157.45000000000002</v>
      </c>
      <c r="BN808">
        <v>0</v>
      </c>
      <c r="BO808">
        <v>0</v>
      </c>
      <c r="BP808">
        <v>0</v>
      </c>
      <c r="BQ808">
        <v>2.84</v>
      </c>
      <c r="BR808">
        <v>0</v>
      </c>
      <c r="BS808">
        <v>0.12</v>
      </c>
      <c r="BT808">
        <v>14.56</v>
      </c>
      <c r="BU808">
        <v>0</v>
      </c>
      <c r="BV808">
        <v>0</v>
      </c>
      <c r="BW808">
        <v>0</v>
      </c>
      <c r="BX808">
        <v>0</v>
      </c>
      <c r="BY808">
        <v>0</v>
      </c>
      <c r="BZ808">
        <v>0</v>
      </c>
      <c r="CA808">
        <v>4.33</v>
      </c>
      <c r="CB808">
        <v>0</v>
      </c>
      <c r="CC808">
        <v>4.3</v>
      </c>
      <c r="CD808">
        <v>0.95</v>
      </c>
      <c r="CE808">
        <v>3.26</v>
      </c>
      <c r="CF808">
        <v>0</v>
      </c>
      <c r="CG808">
        <v>5.0200000000000005</v>
      </c>
      <c r="CH808">
        <v>0</v>
      </c>
      <c r="CI808">
        <v>7.84</v>
      </c>
      <c r="CJ808">
        <v>0</v>
      </c>
      <c r="CK808">
        <v>10.96</v>
      </c>
      <c r="CL808">
        <v>0</v>
      </c>
      <c r="CM808">
        <v>0</v>
      </c>
      <c r="CN808">
        <v>0</v>
      </c>
      <c r="CO808">
        <v>0</v>
      </c>
      <c r="CP808">
        <v>0</v>
      </c>
      <c r="CQ808">
        <v>71.47</v>
      </c>
      <c r="CR808">
        <v>0.15</v>
      </c>
      <c r="CS808">
        <v>105.12</v>
      </c>
      <c r="CT808">
        <v>0</v>
      </c>
      <c r="CU808">
        <v>41</v>
      </c>
      <c r="CV808">
        <v>252</v>
      </c>
      <c r="CW808" t="s">
        <v>1844</v>
      </c>
      <c r="CX808">
        <v>4033.24</v>
      </c>
      <c r="CY808">
        <v>0.04</v>
      </c>
      <c r="CZ808">
        <v>0.02</v>
      </c>
      <c r="DA808">
        <v>0</v>
      </c>
      <c r="DB808">
        <v>0.01</v>
      </c>
      <c r="DC808">
        <v>0.01</v>
      </c>
      <c r="DD808">
        <v>0.13</v>
      </c>
      <c r="DE808">
        <v>0</v>
      </c>
      <c r="DF808">
        <v>0.16</v>
      </c>
      <c r="DG808">
        <v>0</v>
      </c>
      <c r="DH808">
        <v>0</v>
      </c>
      <c r="DI808">
        <v>0</v>
      </c>
      <c r="DJ808">
        <v>0.02</v>
      </c>
      <c r="DK808">
        <v>0</v>
      </c>
      <c r="DL808">
        <v>0.24</v>
      </c>
      <c r="DM808">
        <v>0</v>
      </c>
      <c r="DN808">
        <v>0.19</v>
      </c>
      <c r="DO808">
        <v>0</v>
      </c>
      <c r="DP808">
        <v>0.02</v>
      </c>
      <c r="DQ808">
        <v>0.08</v>
      </c>
      <c r="DR808">
        <v>0</v>
      </c>
      <c r="DS808">
        <v>0</v>
      </c>
      <c r="DT808">
        <v>0.01</v>
      </c>
      <c r="DU808">
        <v>7.0000000000000007E-2</v>
      </c>
      <c r="DV808">
        <v>0</v>
      </c>
      <c r="DW808">
        <v>0</v>
      </c>
      <c r="DX808">
        <v>0</v>
      </c>
      <c r="DY808" s="5" t="s">
        <v>1844</v>
      </c>
      <c r="DZ808" s="5" t="s">
        <v>2394</v>
      </c>
      <c r="EA808" s="5" t="s">
        <v>3098</v>
      </c>
      <c r="EB808" s="5" t="s">
        <v>3042</v>
      </c>
      <c r="EC808" s="5">
        <v>4033.2409437800002</v>
      </c>
      <c r="ED808" s="8">
        <v>497.71648859599998</v>
      </c>
      <c r="EE808" s="7">
        <v>0.12</v>
      </c>
    </row>
    <row r="809" spans="1:135">
      <c r="A809">
        <v>1</v>
      </c>
      <c r="B809" t="s">
        <v>2238</v>
      </c>
      <c r="C809" t="s">
        <v>1841</v>
      </c>
      <c r="D809" t="s">
        <v>1842</v>
      </c>
      <c r="E809" t="s">
        <v>1845</v>
      </c>
      <c r="F809" t="s">
        <v>1846</v>
      </c>
      <c r="G809">
        <v>1621.7358657899999</v>
      </c>
      <c r="H809">
        <v>171.9375</v>
      </c>
      <c r="I809">
        <v>174.0625</v>
      </c>
      <c r="J809">
        <v>270.25</v>
      </c>
      <c r="K809">
        <v>213.0625</v>
      </c>
      <c r="L809">
        <v>289.25</v>
      </c>
      <c r="M809">
        <v>502.8125</v>
      </c>
      <c r="N809">
        <v>127.81229400634766</v>
      </c>
      <c r="O809">
        <v>400.77362060546875</v>
      </c>
      <c r="P809">
        <v>286.48341649724324</v>
      </c>
      <c r="Q809">
        <v>107.5625</v>
      </c>
      <c r="R809">
        <v>368.5</v>
      </c>
      <c r="S809">
        <v>228.4375</v>
      </c>
      <c r="T809">
        <v>0</v>
      </c>
      <c r="U809">
        <v>891.4375</v>
      </c>
      <c r="V809">
        <v>25.4375</v>
      </c>
      <c r="W809">
        <v>895.48824119053131</v>
      </c>
      <c r="X809">
        <v>15.199622175958055</v>
      </c>
      <c r="Y809">
        <v>87</v>
      </c>
      <c r="Z809">
        <v>449133.06229999999</v>
      </c>
      <c r="AA809">
        <v>171.96</v>
      </c>
      <c r="AB809">
        <v>31.89</v>
      </c>
      <c r="AC809">
        <v>14.07</v>
      </c>
      <c r="AD809">
        <v>17.82</v>
      </c>
      <c r="AE809">
        <v>7.15</v>
      </c>
      <c r="AF809">
        <v>120.3</v>
      </c>
      <c r="AG809">
        <v>12.62</v>
      </c>
      <c r="AH809">
        <v>0</v>
      </c>
      <c r="AI809">
        <v>14.2</v>
      </c>
      <c r="AJ809">
        <v>7.9</v>
      </c>
      <c r="AK809">
        <v>1.6</v>
      </c>
      <c r="AL809">
        <v>4.2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1.25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17.150000000000002</v>
      </c>
      <c r="BE809">
        <v>0</v>
      </c>
      <c r="BF809">
        <v>0</v>
      </c>
      <c r="BG809">
        <v>57.95</v>
      </c>
      <c r="BH809">
        <v>0</v>
      </c>
      <c r="BI809">
        <v>0</v>
      </c>
      <c r="BJ809">
        <v>0</v>
      </c>
      <c r="BK809">
        <v>0</v>
      </c>
      <c r="BL809">
        <v>20.11</v>
      </c>
      <c r="BM809">
        <v>25.33</v>
      </c>
      <c r="BN809">
        <v>0</v>
      </c>
      <c r="BO809">
        <v>0</v>
      </c>
      <c r="BP809">
        <v>0</v>
      </c>
      <c r="BQ809">
        <v>11.1</v>
      </c>
      <c r="BR809">
        <v>0</v>
      </c>
      <c r="BS809">
        <v>1.83</v>
      </c>
      <c r="BT809">
        <v>4.91</v>
      </c>
      <c r="BU809">
        <v>0</v>
      </c>
      <c r="BV809">
        <v>0</v>
      </c>
      <c r="BW809">
        <v>0</v>
      </c>
      <c r="BX809">
        <v>0</v>
      </c>
      <c r="BY809">
        <v>0</v>
      </c>
      <c r="BZ809">
        <v>0</v>
      </c>
      <c r="CA809">
        <v>0</v>
      </c>
      <c r="CB809">
        <v>0</v>
      </c>
      <c r="CC809">
        <v>0</v>
      </c>
      <c r="CD809">
        <v>0</v>
      </c>
      <c r="CE809">
        <v>0</v>
      </c>
      <c r="CF809">
        <v>0</v>
      </c>
      <c r="CG809">
        <v>1.05</v>
      </c>
      <c r="CH809">
        <v>0</v>
      </c>
      <c r="CI809">
        <v>2.15</v>
      </c>
      <c r="CJ809">
        <v>0</v>
      </c>
      <c r="CK809">
        <v>0</v>
      </c>
      <c r="CL809">
        <v>0</v>
      </c>
      <c r="CM809">
        <v>0</v>
      </c>
      <c r="CN809">
        <v>0</v>
      </c>
      <c r="CO809">
        <v>0</v>
      </c>
      <c r="CP809">
        <v>0</v>
      </c>
      <c r="CQ809">
        <v>22.72</v>
      </c>
      <c r="CR809">
        <v>0</v>
      </c>
      <c r="CS809">
        <v>2.21</v>
      </c>
      <c r="CT809">
        <v>0</v>
      </c>
      <c r="CU809">
        <v>36</v>
      </c>
      <c r="CV809">
        <v>87</v>
      </c>
      <c r="CW809" t="s">
        <v>1845</v>
      </c>
      <c r="CX809">
        <v>1621.74</v>
      </c>
      <c r="CY809">
        <v>7.0000000000000007E-2</v>
      </c>
      <c r="CZ809">
        <v>0.03</v>
      </c>
      <c r="DA809">
        <v>0</v>
      </c>
      <c r="DB809">
        <v>0.01</v>
      </c>
      <c r="DC809">
        <v>0.02</v>
      </c>
      <c r="DD809">
        <v>0.04</v>
      </c>
      <c r="DE809">
        <v>0</v>
      </c>
      <c r="DF809">
        <v>0.13</v>
      </c>
      <c r="DG809">
        <v>0</v>
      </c>
      <c r="DH809">
        <v>0</v>
      </c>
      <c r="DI809">
        <v>0</v>
      </c>
      <c r="DJ809">
        <v>0</v>
      </c>
      <c r="DK809">
        <v>0</v>
      </c>
      <c r="DL809">
        <v>0.01</v>
      </c>
      <c r="DM809">
        <v>0</v>
      </c>
      <c r="DN809">
        <v>0.45</v>
      </c>
      <c r="DO809">
        <v>0</v>
      </c>
      <c r="DP809">
        <v>0.03</v>
      </c>
      <c r="DQ809">
        <v>0.1</v>
      </c>
      <c r="DR809">
        <v>0</v>
      </c>
      <c r="DS809">
        <v>0</v>
      </c>
      <c r="DT809">
        <v>0.01</v>
      </c>
      <c r="DU809">
        <v>0.04</v>
      </c>
      <c r="DV809">
        <v>0</v>
      </c>
      <c r="DW809">
        <v>0</v>
      </c>
      <c r="DX809">
        <v>0.03</v>
      </c>
      <c r="DY809" s="5" t="s">
        <v>1845</v>
      </c>
      <c r="DZ809" s="5" t="s">
        <v>3099</v>
      </c>
      <c r="EA809" s="5" t="s">
        <v>3098</v>
      </c>
      <c r="EB809" s="5" t="s">
        <v>3042</v>
      </c>
      <c r="EC809" s="5">
        <v>1621.7358657899999</v>
      </c>
      <c r="ED809" s="8">
        <v>1570.354651307</v>
      </c>
      <c r="EE809" s="7">
        <v>0.97</v>
      </c>
    </row>
    <row r="810" spans="1:135">
      <c r="A810">
        <v>1</v>
      </c>
      <c r="B810" t="s">
        <v>2238</v>
      </c>
      <c r="C810" t="s">
        <v>1841</v>
      </c>
      <c r="D810" t="s">
        <v>1842</v>
      </c>
      <c r="E810" t="s">
        <v>1847</v>
      </c>
      <c r="F810" t="s">
        <v>1848</v>
      </c>
      <c r="G810">
        <v>2333.3693777499998</v>
      </c>
      <c r="H810">
        <v>348.75</v>
      </c>
      <c r="I810">
        <v>325.875</v>
      </c>
      <c r="J810">
        <v>459.5</v>
      </c>
      <c r="K810">
        <v>387.25</v>
      </c>
      <c r="L810">
        <v>523.5</v>
      </c>
      <c r="M810">
        <v>288.3125</v>
      </c>
      <c r="N810">
        <v>109.78534698486328</v>
      </c>
      <c r="O810">
        <v>275.3968505859375</v>
      </c>
      <c r="P810">
        <v>192.40987065137878</v>
      </c>
      <c r="Q810">
        <v>55.75</v>
      </c>
      <c r="R810">
        <v>14.625</v>
      </c>
      <c r="S810">
        <v>328.25</v>
      </c>
      <c r="T810">
        <v>1236</v>
      </c>
      <c r="U810">
        <v>617.1875</v>
      </c>
      <c r="V810">
        <v>81.375</v>
      </c>
      <c r="W810">
        <v>832.50324049276912</v>
      </c>
      <c r="X810">
        <v>15.549332886984466</v>
      </c>
      <c r="Y810">
        <v>139</v>
      </c>
      <c r="Z810">
        <v>208621.82329999999</v>
      </c>
      <c r="AA810">
        <v>336.51</v>
      </c>
      <c r="AB810">
        <v>44.02</v>
      </c>
      <c r="AC810">
        <v>2.77</v>
      </c>
      <c r="AD810">
        <v>41.25</v>
      </c>
      <c r="AE810">
        <v>4.53</v>
      </c>
      <c r="AF810">
        <v>285.57</v>
      </c>
      <c r="AG810">
        <v>2.39</v>
      </c>
      <c r="AH810">
        <v>0</v>
      </c>
      <c r="AI810">
        <v>9.4</v>
      </c>
      <c r="AJ810">
        <v>27.6</v>
      </c>
      <c r="AK810">
        <v>1.6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0</v>
      </c>
      <c r="BA810">
        <v>0</v>
      </c>
      <c r="BB810">
        <v>0</v>
      </c>
      <c r="BC810">
        <v>0</v>
      </c>
      <c r="BD810">
        <v>6.3</v>
      </c>
      <c r="BE810">
        <v>0</v>
      </c>
      <c r="BF810">
        <v>0</v>
      </c>
      <c r="BG810">
        <v>2.46</v>
      </c>
      <c r="BH810">
        <v>0</v>
      </c>
      <c r="BI810">
        <v>0</v>
      </c>
      <c r="BJ810">
        <v>0</v>
      </c>
      <c r="BK810">
        <v>0</v>
      </c>
      <c r="BL810">
        <v>106.61</v>
      </c>
      <c r="BM810">
        <v>97.08</v>
      </c>
      <c r="BN810">
        <v>0</v>
      </c>
      <c r="BO810">
        <v>0</v>
      </c>
      <c r="BP810">
        <v>0</v>
      </c>
      <c r="BQ810">
        <v>0</v>
      </c>
      <c r="BR810">
        <v>0</v>
      </c>
      <c r="BS810">
        <v>6</v>
      </c>
      <c r="BT810">
        <v>0</v>
      </c>
      <c r="BU810">
        <v>0</v>
      </c>
      <c r="BV810">
        <v>0</v>
      </c>
      <c r="BW810">
        <v>0</v>
      </c>
      <c r="BX810">
        <v>0</v>
      </c>
      <c r="BY810">
        <v>0</v>
      </c>
      <c r="BZ810">
        <v>0</v>
      </c>
      <c r="CA810">
        <v>0</v>
      </c>
      <c r="CB810">
        <v>0</v>
      </c>
      <c r="CC810">
        <v>0</v>
      </c>
      <c r="CD810">
        <v>0</v>
      </c>
      <c r="CE810">
        <v>0</v>
      </c>
      <c r="CF810">
        <v>0</v>
      </c>
      <c r="CG810">
        <v>6.17</v>
      </c>
      <c r="CH810">
        <v>0</v>
      </c>
      <c r="CI810">
        <v>9.58</v>
      </c>
      <c r="CJ810">
        <v>0</v>
      </c>
      <c r="CK810">
        <v>0</v>
      </c>
      <c r="CL810">
        <v>0</v>
      </c>
      <c r="CM810">
        <v>0</v>
      </c>
      <c r="CN810">
        <v>0</v>
      </c>
      <c r="CO810">
        <v>0</v>
      </c>
      <c r="CP810">
        <v>0</v>
      </c>
      <c r="CQ810">
        <v>54.8</v>
      </c>
      <c r="CR810">
        <v>0</v>
      </c>
      <c r="CS810">
        <v>40.07</v>
      </c>
      <c r="CT810">
        <v>7.44</v>
      </c>
      <c r="CU810">
        <v>2</v>
      </c>
      <c r="CV810">
        <v>125.10000000000001</v>
      </c>
      <c r="CW810" t="s">
        <v>1847</v>
      </c>
      <c r="CX810">
        <v>2333.37</v>
      </c>
      <c r="CY810">
        <v>0.03</v>
      </c>
      <c r="CZ810">
        <v>0</v>
      </c>
      <c r="DA810">
        <v>0</v>
      </c>
      <c r="DB810">
        <v>0.02</v>
      </c>
      <c r="DC810">
        <v>0</v>
      </c>
      <c r="DD810">
        <v>0.15</v>
      </c>
      <c r="DE810">
        <v>0</v>
      </c>
      <c r="DF810">
        <v>0.19</v>
      </c>
      <c r="DG810">
        <v>0</v>
      </c>
      <c r="DH810">
        <v>0</v>
      </c>
      <c r="DI810">
        <v>0</v>
      </c>
      <c r="DJ810">
        <v>0</v>
      </c>
      <c r="DK810">
        <v>0</v>
      </c>
      <c r="DL810">
        <v>0.25</v>
      </c>
      <c r="DM810">
        <v>0</v>
      </c>
      <c r="DN810">
        <v>0.04</v>
      </c>
      <c r="DO810">
        <v>0</v>
      </c>
      <c r="DP810">
        <v>0</v>
      </c>
      <c r="DQ810">
        <v>0.04</v>
      </c>
      <c r="DR810">
        <v>0</v>
      </c>
      <c r="DS810">
        <v>0</v>
      </c>
      <c r="DT810">
        <v>0.02</v>
      </c>
      <c r="DU810">
        <v>0.26</v>
      </c>
      <c r="DV810">
        <v>0</v>
      </c>
      <c r="DW810">
        <v>0</v>
      </c>
      <c r="DX810">
        <v>0</v>
      </c>
      <c r="DY810" s="5" t="s">
        <v>1847</v>
      </c>
      <c r="DZ810" s="5" t="s">
        <v>3100</v>
      </c>
      <c r="EA810" s="5" t="s">
        <v>3098</v>
      </c>
      <c r="EB810" s="5" t="s">
        <v>3042</v>
      </c>
      <c r="EC810" s="5">
        <v>2333.3693777499998</v>
      </c>
      <c r="ED810" s="8">
        <v>1022.5140556048</v>
      </c>
      <c r="EE810" s="7">
        <v>0.44</v>
      </c>
    </row>
    <row r="811" spans="1:135">
      <c r="A811">
        <v>1</v>
      </c>
      <c r="B811" t="s">
        <v>2238</v>
      </c>
      <c r="C811" t="s">
        <v>1841</v>
      </c>
      <c r="D811" t="s">
        <v>1842</v>
      </c>
      <c r="E811" t="s">
        <v>1849</v>
      </c>
      <c r="F811" t="s">
        <v>1850</v>
      </c>
      <c r="G811">
        <v>2190.5716247400001</v>
      </c>
      <c r="H811">
        <v>350.6875</v>
      </c>
      <c r="I811">
        <v>181.3125</v>
      </c>
      <c r="J811">
        <v>208.5625</v>
      </c>
      <c r="K811">
        <v>151.0625</v>
      </c>
      <c r="L811">
        <v>334.875</v>
      </c>
      <c r="M811">
        <v>963.6875</v>
      </c>
      <c r="N811">
        <v>124.88218688964844</v>
      </c>
      <c r="O811">
        <v>450.26739501953125</v>
      </c>
      <c r="P811">
        <v>230.09420539928456</v>
      </c>
      <c r="Q811">
        <v>262.4375</v>
      </c>
      <c r="R811">
        <v>1124.375</v>
      </c>
      <c r="S811">
        <v>128.1875</v>
      </c>
      <c r="T811">
        <v>46.8125</v>
      </c>
      <c r="U811">
        <v>604.4375</v>
      </c>
      <c r="V811">
        <v>23.9375</v>
      </c>
      <c r="W811">
        <v>861.28051007017746</v>
      </c>
      <c r="X811">
        <v>15.453646374165574</v>
      </c>
      <c r="Y811">
        <v>93</v>
      </c>
      <c r="Z811">
        <v>779348.9497</v>
      </c>
      <c r="AA811">
        <v>206.34</v>
      </c>
      <c r="AB811">
        <v>30.11</v>
      </c>
      <c r="AC811">
        <v>7.14</v>
      </c>
      <c r="AD811">
        <v>22.97</v>
      </c>
      <c r="AE811">
        <v>10.48</v>
      </c>
      <c r="AF811">
        <v>141.41999999999999</v>
      </c>
      <c r="AG811">
        <v>24.33</v>
      </c>
      <c r="AH811">
        <v>8.1999999999999993</v>
      </c>
      <c r="AI811">
        <v>41</v>
      </c>
      <c r="AJ811">
        <v>19.600000000000001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21.73</v>
      </c>
      <c r="BE811">
        <v>6.33</v>
      </c>
      <c r="BF811">
        <v>0</v>
      </c>
      <c r="BG811">
        <v>62.45</v>
      </c>
      <c r="BH811">
        <v>0</v>
      </c>
      <c r="BI811">
        <v>0</v>
      </c>
      <c r="BJ811">
        <v>0</v>
      </c>
      <c r="BK811">
        <v>0</v>
      </c>
      <c r="BL811">
        <v>18.39</v>
      </c>
      <c r="BM811">
        <v>27.8</v>
      </c>
      <c r="BN811">
        <v>0</v>
      </c>
      <c r="BO811">
        <v>8.14</v>
      </c>
      <c r="BP811">
        <v>0</v>
      </c>
      <c r="BQ811">
        <v>9.8800000000000008</v>
      </c>
      <c r="BR811">
        <v>0</v>
      </c>
      <c r="BS811">
        <v>0.8</v>
      </c>
      <c r="BT811">
        <v>4.21</v>
      </c>
      <c r="BU811">
        <v>3.45</v>
      </c>
      <c r="BV811">
        <v>0</v>
      </c>
      <c r="BW811">
        <v>0</v>
      </c>
      <c r="BX811">
        <v>0</v>
      </c>
      <c r="BY811">
        <v>0</v>
      </c>
      <c r="BZ811">
        <v>0</v>
      </c>
      <c r="CA811">
        <v>0</v>
      </c>
      <c r="CB811">
        <v>14.3</v>
      </c>
      <c r="CC811">
        <v>0</v>
      </c>
      <c r="CD811">
        <v>0</v>
      </c>
      <c r="CE811">
        <v>0</v>
      </c>
      <c r="CF811">
        <v>0</v>
      </c>
      <c r="CG811">
        <v>0</v>
      </c>
      <c r="CH811">
        <v>0</v>
      </c>
      <c r="CI811">
        <v>1.65</v>
      </c>
      <c r="CJ811">
        <v>0</v>
      </c>
      <c r="CK811">
        <v>0.55000000000000004</v>
      </c>
      <c r="CL811">
        <v>0</v>
      </c>
      <c r="CM811">
        <v>0</v>
      </c>
      <c r="CN811">
        <v>0</v>
      </c>
      <c r="CO811">
        <v>0</v>
      </c>
      <c r="CP811">
        <v>0</v>
      </c>
      <c r="CQ811">
        <v>16.899999999999999</v>
      </c>
      <c r="CR811">
        <v>0</v>
      </c>
      <c r="CS811">
        <v>9.76</v>
      </c>
      <c r="CT811">
        <v>0</v>
      </c>
      <c r="CU811">
        <v>54</v>
      </c>
      <c r="CV811">
        <v>83.7</v>
      </c>
      <c r="CW811" t="s">
        <v>1849</v>
      </c>
      <c r="CX811">
        <v>2190.5700000000002</v>
      </c>
      <c r="CY811">
        <v>0.04</v>
      </c>
      <c r="CZ811">
        <v>0.02</v>
      </c>
      <c r="DA811">
        <v>0</v>
      </c>
      <c r="DB811">
        <v>0.01</v>
      </c>
      <c r="DC811">
        <v>0.02</v>
      </c>
      <c r="DD811">
        <v>0.02</v>
      </c>
      <c r="DE811">
        <v>0</v>
      </c>
      <c r="DF811">
        <v>7.0000000000000007E-2</v>
      </c>
      <c r="DG811">
        <v>0</v>
      </c>
      <c r="DH811">
        <v>0</v>
      </c>
      <c r="DI811">
        <v>0</v>
      </c>
      <c r="DJ811">
        <v>0.01</v>
      </c>
      <c r="DK811">
        <v>0</v>
      </c>
      <c r="DL811">
        <v>0</v>
      </c>
      <c r="DM811">
        <v>0</v>
      </c>
      <c r="DN811">
        <v>0.49</v>
      </c>
      <c r="DO811">
        <v>0</v>
      </c>
      <c r="DP811">
        <v>0.02</v>
      </c>
      <c r="DQ811">
        <v>0.15</v>
      </c>
      <c r="DR811">
        <v>0</v>
      </c>
      <c r="DS811">
        <v>0</v>
      </c>
      <c r="DT811">
        <v>0</v>
      </c>
      <c r="DU811">
        <v>0.05</v>
      </c>
      <c r="DV811">
        <v>0</v>
      </c>
      <c r="DW811">
        <v>0</v>
      </c>
      <c r="DX811">
        <v>0.1</v>
      </c>
      <c r="DY811" s="5" t="s">
        <v>1849</v>
      </c>
      <c r="DZ811" s="5" t="s">
        <v>3101</v>
      </c>
      <c r="EA811" s="5" t="s">
        <v>3098</v>
      </c>
      <c r="EB811" s="5" t="s">
        <v>3042</v>
      </c>
      <c r="EC811" s="5">
        <v>2190.5716247400001</v>
      </c>
      <c r="ED811" s="8">
        <v>3071.3682494900004</v>
      </c>
      <c r="EE811" s="7">
        <v>1.4</v>
      </c>
    </row>
    <row r="812" spans="1:135">
      <c r="A812">
        <v>1</v>
      </c>
      <c r="B812" t="s">
        <v>2238</v>
      </c>
      <c r="C812" t="s">
        <v>1841</v>
      </c>
      <c r="D812" t="s">
        <v>1842</v>
      </c>
      <c r="E812" t="s">
        <v>1851</v>
      </c>
      <c r="F812" t="s">
        <v>1842</v>
      </c>
      <c r="G812">
        <v>3793.34047556</v>
      </c>
      <c r="H812">
        <v>539.375</v>
      </c>
      <c r="I812">
        <v>313.1875</v>
      </c>
      <c r="J812">
        <v>352.75</v>
      </c>
      <c r="K812">
        <v>314.375</v>
      </c>
      <c r="L812">
        <v>633.8125</v>
      </c>
      <c r="M812">
        <v>1640.3125</v>
      </c>
      <c r="N812">
        <v>120.37345123291016</v>
      </c>
      <c r="O812">
        <v>427.87039184570313</v>
      </c>
      <c r="P812">
        <v>255.05012472049677</v>
      </c>
      <c r="Q812">
        <v>334.8125</v>
      </c>
      <c r="R812">
        <v>1335.4375</v>
      </c>
      <c r="S812">
        <v>0</v>
      </c>
      <c r="T812">
        <v>1184</v>
      </c>
      <c r="U812">
        <v>916.5625</v>
      </c>
      <c r="V812">
        <v>23</v>
      </c>
      <c r="W812">
        <v>852.05320305806367</v>
      </c>
      <c r="X812">
        <v>15.437888519079944</v>
      </c>
      <c r="Y812">
        <v>84</v>
      </c>
      <c r="Z812">
        <v>14470283.782400001</v>
      </c>
      <c r="AA812">
        <v>229.96</v>
      </c>
      <c r="AB812">
        <v>27.17</v>
      </c>
      <c r="AC812">
        <v>3.35</v>
      </c>
      <c r="AD812">
        <v>23.82</v>
      </c>
      <c r="AE812">
        <v>8.86</v>
      </c>
      <c r="AF812">
        <v>137.49</v>
      </c>
      <c r="AG812">
        <v>56.44</v>
      </c>
      <c r="AH812">
        <v>56.5</v>
      </c>
      <c r="AI812">
        <v>19.3</v>
      </c>
      <c r="AJ812">
        <v>16.2</v>
      </c>
      <c r="AK812">
        <v>7.2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4.55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16.66</v>
      </c>
      <c r="BE812">
        <v>0</v>
      </c>
      <c r="BF812">
        <v>5.15</v>
      </c>
      <c r="BG812">
        <v>3.47</v>
      </c>
      <c r="BH812">
        <v>5.25</v>
      </c>
      <c r="BI812">
        <v>0</v>
      </c>
      <c r="BJ812">
        <v>0</v>
      </c>
      <c r="BK812">
        <v>0</v>
      </c>
      <c r="BL812">
        <v>39.96</v>
      </c>
      <c r="BM812">
        <v>35.119999999999997</v>
      </c>
      <c r="BN812">
        <v>0</v>
      </c>
      <c r="BO812">
        <v>5.16</v>
      </c>
      <c r="BP812">
        <v>0</v>
      </c>
      <c r="BQ812">
        <v>11.67</v>
      </c>
      <c r="BR812">
        <v>0</v>
      </c>
      <c r="BS812">
        <v>4.08</v>
      </c>
      <c r="BT812">
        <v>0</v>
      </c>
      <c r="BU812">
        <v>0</v>
      </c>
      <c r="BV812">
        <v>0</v>
      </c>
      <c r="BW812">
        <v>2</v>
      </c>
      <c r="BX812">
        <v>31.720000000000002</v>
      </c>
      <c r="BY812">
        <v>0</v>
      </c>
      <c r="BZ812">
        <v>1.51</v>
      </c>
      <c r="CA812">
        <v>1.02</v>
      </c>
      <c r="CB812">
        <v>0</v>
      </c>
      <c r="CC812">
        <v>0</v>
      </c>
      <c r="CD812">
        <v>0</v>
      </c>
      <c r="CE812">
        <v>0</v>
      </c>
      <c r="CF812">
        <v>0</v>
      </c>
      <c r="CG812">
        <v>1</v>
      </c>
      <c r="CH812">
        <v>0</v>
      </c>
      <c r="CI812">
        <v>1.96</v>
      </c>
      <c r="CJ812">
        <v>0</v>
      </c>
      <c r="CK812">
        <v>5.25</v>
      </c>
      <c r="CL812">
        <v>0</v>
      </c>
      <c r="CM812">
        <v>0</v>
      </c>
      <c r="CN812">
        <v>2.46</v>
      </c>
      <c r="CO812">
        <v>0</v>
      </c>
      <c r="CP812">
        <v>0</v>
      </c>
      <c r="CQ812">
        <v>33.03</v>
      </c>
      <c r="CR812">
        <v>0</v>
      </c>
      <c r="CS812">
        <v>17.38</v>
      </c>
      <c r="CT812">
        <v>1.56</v>
      </c>
      <c r="CU812">
        <v>20</v>
      </c>
      <c r="CV812">
        <v>159.6</v>
      </c>
      <c r="CW812" t="s">
        <v>1851</v>
      </c>
      <c r="CX812">
        <v>3793.34</v>
      </c>
      <c r="CY812">
        <v>0.06</v>
      </c>
      <c r="CZ812">
        <v>0.01</v>
      </c>
      <c r="DA812">
        <v>0</v>
      </c>
      <c r="DB812">
        <v>0</v>
      </c>
      <c r="DC812">
        <v>0</v>
      </c>
      <c r="DD812">
        <v>0.03</v>
      </c>
      <c r="DE812">
        <v>0</v>
      </c>
      <c r="DF812">
        <v>0.06</v>
      </c>
      <c r="DG812">
        <v>0</v>
      </c>
      <c r="DH812">
        <v>0</v>
      </c>
      <c r="DI812">
        <v>0</v>
      </c>
      <c r="DJ812">
        <v>0</v>
      </c>
      <c r="DK812">
        <v>0</v>
      </c>
      <c r="DL812">
        <v>0</v>
      </c>
      <c r="DM812">
        <v>0</v>
      </c>
      <c r="DN812">
        <v>0.44</v>
      </c>
      <c r="DO812">
        <v>0</v>
      </c>
      <c r="DP812">
        <v>0.02</v>
      </c>
      <c r="DQ812">
        <v>0.28000000000000003</v>
      </c>
      <c r="DR812">
        <v>0.01</v>
      </c>
      <c r="DS812">
        <v>0</v>
      </c>
      <c r="DT812">
        <v>0</v>
      </c>
      <c r="DU812">
        <v>0.02</v>
      </c>
      <c r="DV812">
        <v>0</v>
      </c>
      <c r="DW812">
        <v>0</v>
      </c>
      <c r="DX812">
        <v>7.0000000000000007E-2</v>
      </c>
      <c r="DY812" s="5" t="s">
        <v>1851</v>
      </c>
      <c r="DZ812" s="5" t="s">
        <v>3098</v>
      </c>
      <c r="EA812" s="5" t="s">
        <v>3098</v>
      </c>
      <c r="EB812" s="5" t="s">
        <v>3042</v>
      </c>
      <c r="EC812" s="5">
        <v>3793.34047556</v>
      </c>
      <c r="ED812" s="8">
        <v>2513.1734603110699</v>
      </c>
      <c r="EE812" s="7">
        <v>0.66</v>
      </c>
    </row>
    <row r="813" spans="1:135">
      <c r="A813">
        <v>1</v>
      </c>
      <c r="B813" t="s">
        <v>2238</v>
      </c>
      <c r="C813" t="s">
        <v>1841</v>
      </c>
      <c r="D813" t="s">
        <v>1842</v>
      </c>
      <c r="E813" t="s">
        <v>1852</v>
      </c>
      <c r="F813" t="s">
        <v>1853</v>
      </c>
      <c r="G813">
        <v>1314.4772452</v>
      </c>
      <c r="H813">
        <v>137.0625</v>
      </c>
      <c r="I813">
        <v>181.25</v>
      </c>
      <c r="J813">
        <v>287.875</v>
      </c>
      <c r="K813">
        <v>225.125</v>
      </c>
      <c r="L813">
        <v>291.8125</v>
      </c>
      <c r="M813">
        <v>191.875</v>
      </c>
      <c r="N813">
        <v>148.67037963867188</v>
      </c>
      <c r="O813">
        <v>445.32693481445313</v>
      </c>
      <c r="P813">
        <v>298.40326505305649</v>
      </c>
      <c r="Q813">
        <v>44.875</v>
      </c>
      <c r="R813">
        <v>0</v>
      </c>
      <c r="S813">
        <v>189.875</v>
      </c>
      <c r="T813">
        <v>593.5625</v>
      </c>
      <c r="U813">
        <v>483.375</v>
      </c>
      <c r="V813">
        <v>3.3125</v>
      </c>
      <c r="W813">
        <v>873.46630843121409</v>
      </c>
      <c r="X813">
        <v>15.22378762661087</v>
      </c>
      <c r="Y813">
        <v>78</v>
      </c>
      <c r="Z813">
        <v>426558.62680000003</v>
      </c>
      <c r="AA813">
        <v>111.32</v>
      </c>
      <c r="AB813">
        <v>15.08</v>
      </c>
      <c r="AC813">
        <v>3.83</v>
      </c>
      <c r="AD813">
        <v>11.25</v>
      </c>
      <c r="AE813">
        <v>5.39</v>
      </c>
      <c r="AF813">
        <v>81.63</v>
      </c>
      <c r="AG813">
        <v>9.2200000000000006</v>
      </c>
      <c r="AH813">
        <v>11.2</v>
      </c>
      <c r="AI813">
        <v>7.5</v>
      </c>
      <c r="AJ813">
        <v>4</v>
      </c>
      <c r="AK813">
        <v>0.8</v>
      </c>
      <c r="AL813">
        <v>1.36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28.99</v>
      </c>
      <c r="BE813">
        <v>1.75</v>
      </c>
      <c r="BF813">
        <v>0</v>
      </c>
      <c r="BG813">
        <v>0</v>
      </c>
      <c r="BH813">
        <v>0</v>
      </c>
      <c r="BI813">
        <v>0</v>
      </c>
      <c r="BJ813">
        <v>0</v>
      </c>
      <c r="BK813">
        <v>0</v>
      </c>
      <c r="BL813">
        <v>6.17</v>
      </c>
      <c r="BM813">
        <v>21.53</v>
      </c>
      <c r="BN813">
        <v>0</v>
      </c>
      <c r="BO813">
        <v>5.1000000000000005</v>
      </c>
      <c r="BP813">
        <v>0</v>
      </c>
      <c r="BQ813">
        <v>0.75</v>
      </c>
      <c r="BR813">
        <v>0</v>
      </c>
      <c r="BS813">
        <v>0</v>
      </c>
      <c r="BT813">
        <v>0</v>
      </c>
      <c r="BU813">
        <v>0.57999999999999996</v>
      </c>
      <c r="BV813">
        <v>0</v>
      </c>
      <c r="BW813">
        <v>1.5</v>
      </c>
      <c r="BX813">
        <v>0.65</v>
      </c>
      <c r="BY813">
        <v>0</v>
      </c>
      <c r="BZ813">
        <v>0</v>
      </c>
      <c r="CA813">
        <v>1.77</v>
      </c>
      <c r="CB813">
        <v>0</v>
      </c>
      <c r="CC813">
        <v>0</v>
      </c>
      <c r="CD813">
        <v>3.45</v>
      </c>
      <c r="CE813">
        <v>0</v>
      </c>
      <c r="CF813">
        <v>0</v>
      </c>
      <c r="CG813">
        <v>0</v>
      </c>
      <c r="CH813">
        <v>0</v>
      </c>
      <c r="CI813">
        <v>5.78</v>
      </c>
      <c r="CJ813">
        <v>0</v>
      </c>
      <c r="CK813">
        <v>7.04</v>
      </c>
      <c r="CL813">
        <v>0</v>
      </c>
      <c r="CM813">
        <v>0</v>
      </c>
      <c r="CN813">
        <v>0</v>
      </c>
      <c r="CO813">
        <v>0</v>
      </c>
      <c r="CP813">
        <v>0</v>
      </c>
      <c r="CQ813">
        <v>6.45</v>
      </c>
      <c r="CR813">
        <v>0</v>
      </c>
      <c r="CS813">
        <v>18.45</v>
      </c>
      <c r="CT813">
        <v>0</v>
      </c>
      <c r="CU813">
        <v>6</v>
      </c>
      <c r="CV813">
        <v>62.400000000000006</v>
      </c>
      <c r="CW813" t="s">
        <v>1852</v>
      </c>
      <c r="CX813">
        <v>1314.48</v>
      </c>
      <c r="CY813">
        <v>0.08</v>
      </c>
      <c r="CZ813">
        <v>0</v>
      </c>
      <c r="DA813">
        <v>0</v>
      </c>
      <c r="DB813">
        <v>0.02</v>
      </c>
      <c r="DC813">
        <v>0</v>
      </c>
      <c r="DD813">
        <v>0.08</v>
      </c>
      <c r="DE813">
        <v>0</v>
      </c>
      <c r="DF813">
        <v>0.15</v>
      </c>
      <c r="DG813">
        <v>0</v>
      </c>
      <c r="DH813">
        <v>0</v>
      </c>
      <c r="DI813">
        <v>0</v>
      </c>
      <c r="DJ813">
        <v>0</v>
      </c>
      <c r="DK813">
        <v>0</v>
      </c>
      <c r="DL813">
        <v>0.01</v>
      </c>
      <c r="DM813">
        <v>0</v>
      </c>
      <c r="DN813">
        <v>0.52</v>
      </c>
      <c r="DO813">
        <v>0</v>
      </c>
      <c r="DP813">
        <v>0.01</v>
      </c>
      <c r="DQ813">
        <v>0.12</v>
      </c>
      <c r="DR813">
        <v>0</v>
      </c>
      <c r="DS813">
        <v>0</v>
      </c>
      <c r="DT813">
        <v>0</v>
      </c>
      <c r="DU813">
        <v>0.01</v>
      </c>
      <c r="DV813">
        <v>0</v>
      </c>
      <c r="DW813">
        <v>0</v>
      </c>
      <c r="DX813">
        <v>0</v>
      </c>
      <c r="DY813" s="5" t="s">
        <v>1852</v>
      </c>
      <c r="DZ813" s="5" t="s">
        <v>3102</v>
      </c>
      <c r="EA813" s="5" t="s">
        <v>3098</v>
      </c>
      <c r="EB813" s="5" t="s">
        <v>3042</v>
      </c>
      <c r="EC813" s="5">
        <v>1314.4772452</v>
      </c>
      <c r="ED813" s="8">
        <v>1590.543108672</v>
      </c>
      <c r="EE813" s="7">
        <v>1.21</v>
      </c>
    </row>
    <row r="814" spans="1:135">
      <c r="A814">
        <v>1</v>
      </c>
      <c r="B814" t="s">
        <v>2238</v>
      </c>
      <c r="C814" t="s">
        <v>1841</v>
      </c>
      <c r="D814" t="s">
        <v>1842</v>
      </c>
      <c r="E814" t="s">
        <v>1854</v>
      </c>
      <c r="F814" t="s">
        <v>1855</v>
      </c>
      <c r="G814">
        <v>857.77208010000004</v>
      </c>
      <c r="H814">
        <v>180.125</v>
      </c>
      <c r="I814">
        <v>211.0625</v>
      </c>
      <c r="J814">
        <v>177.4375</v>
      </c>
      <c r="K814">
        <v>92.375</v>
      </c>
      <c r="L814">
        <v>115.8125</v>
      </c>
      <c r="M814">
        <v>81.375</v>
      </c>
      <c r="N814">
        <v>194.1739501953125</v>
      </c>
      <c r="O814">
        <v>376.86505126953125</v>
      </c>
      <c r="P814">
        <v>303.45019413678091</v>
      </c>
      <c r="Q814">
        <v>14.25</v>
      </c>
      <c r="R814">
        <v>85.75</v>
      </c>
      <c r="S814">
        <v>0</v>
      </c>
      <c r="T814">
        <v>113</v>
      </c>
      <c r="U814">
        <v>643.8125</v>
      </c>
      <c r="V814">
        <v>1.375</v>
      </c>
      <c r="W814">
        <v>901.18179830953079</v>
      </c>
      <c r="X814">
        <v>15.084299038181289</v>
      </c>
      <c r="Y814">
        <v>67</v>
      </c>
      <c r="Z814">
        <v>7974305.6777999997</v>
      </c>
      <c r="AA814">
        <v>171.1</v>
      </c>
      <c r="AB814">
        <v>32.67</v>
      </c>
      <c r="AC814">
        <v>20.39</v>
      </c>
      <c r="AD814">
        <v>12.28</v>
      </c>
      <c r="AE814">
        <v>4.17</v>
      </c>
      <c r="AF814">
        <v>105.42</v>
      </c>
      <c r="AG814">
        <v>28.84</v>
      </c>
      <c r="AH814">
        <v>31.7</v>
      </c>
      <c r="AI814">
        <v>30.7</v>
      </c>
      <c r="AJ814">
        <v>8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5.1000000000000005</v>
      </c>
      <c r="BE814">
        <v>0</v>
      </c>
      <c r="BF814">
        <v>0</v>
      </c>
      <c r="BG814">
        <v>18.5</v>
      </c>
      <c r="BH814">
        <v>0</v>
      </c>
      <c r="BI814">
        <v>10.71</v>
      </c>
      <c r="BJ814">
        <v>0</v>
      </c>
      <c r="BK814">
        <v>3.13</v>
      </c>
      <c r="BL814">
        <v>22.13</v>
      </c>
      <c r="BM814">
        <v>38.39</v>
      </c>
      <c r="BN814">
        <v>0</v>
      </c>
      <c r="BO814">
        <v>14.65</v>
      </c>
      <c r="BP814">
        <v>0</v>
      </c>
      <c r="BQ814">
        <v>21.08</v>
      </c>
      <c r="BR814">
        <v>1.7</v>
      </c>
      <c r="BS814">
        <v>1.98</v>
      </c>
      <c r="BT814">
        <v>6.1</v>
      </c>
      <c r="BU814">
        <v>0</v>
      </c>
      <c r="BV814">
        <v>0</v>
      </c>
      <c r="BW814">
        <v>0</v>
      </c>
      <c r="BX814">
        <v>0</v>
      </c>
      <c r="BY814">
        <v>0</v>
      </c>
      <c r="BZ814">
        <v>0</v>
      </c>
      <c r="CA814">
        <v>1</v>
      </c>
      <c r="CB814">
        <v>0</v>
      </c>
      <c r="CC814">
        <v>0</v>
      </c>
      <c r="CD814">
        <v>0</v>
      </c>
      <c r="CE814">
        <v>2.04</v>
      </c>
      <c r="CF814">
        <v>0</v>
      </c>
      <c r="CG814">
        <v>0</v>
      </c>
      <c r="CH814">
        <v>0</v>
      </c>
      <c r="CI814">
        <v>3.79</v>
      </c>
      <c r="CJ814">
        <v>0</v>
      </c>
      <c r="CK814">
        <v>0.9</v>
      </c>
      <c r="CL814">
        <v>0</v>
      </c>
      <c r="CM814">
        <v>0</v>
      </c>
      <c r="CN814">
        <v>0</v>
      </c>
      <c r="CO814">
        <v>0</v>
      </c>
      <c r="CP814">
        <v>0</v>
      </c>
      <c r="CQ814">
        <v>7.97</v>
      </c>
      <c r="CR814">
        <v>0</v>
      </c>
      <c r="CS814">
        <v>11.93</v>
      </c>
      <c r="CT814">
        <v>0</v>
      </c>
      <c r="CU814">
        <v>20</v>
      </c>
      <c r="CV814">
        <v>160.79999999999998</v>
      </c>
      <c r="CW814" t="s">
        <v>1854</v>
      </c>
      <c r="CX814">
        <v>857.77</v>
      </c>
      <c r="CY814">
        <v>7.0000000000000007E-2</v>
      </c>
      <c r="CZ814">
        <v>0.06</v>
      </c>
      <c r="DA814">
        <v>0</v>
      </c>
      <c r="DB814">
        <v>0.02</v>
      </c>
      <c r="DC814">
        <v>0.03</v>
      </c>
      <c r="DD814">
        <v>0.05</v>
      </c>
      <c r="DE814">
        <v>0</v>
      </c>
      <c r="DF814">
        <v>0.17</v>
      </c>
      <c r="DG814">
        <v>0</v>
      </c>
      <c r="DH814">
        <v>0</v>
      </c>
      <c r="DI814">
        <v>0</v>
      </c>
      <c r="DJ814">
        <v>0</v>
      </c>
      <c r="DK814">
        <v>0</v>
      </c>
      <c r="DL814">
        <v>0</v>
      </c>
      <c r="DM814">
        <v>0</v>
      </c>
      <c r="DN814">
        <v>0.4</v>
      </c>
      <c r="DO814">
        <v>0</v>
      </c>
      <c r="DP814">
        <v>0.04</v>
      </c>
      <c r="DQ814">
        <v>0.13</v>
      </c>
      <c r="DR814">
        <v>0.01</v>
      </c>
      <c r="DS814">
        <v>0</v>
      </c>
      <c r="DT814">
        <v>0.01</v>
      </c>
      <c r="DU814">
        <v>0</v>
      </c>
      <c r="DV814">
        <v>0</v>
      </c>
      <c r="DW814">
        <v>0</v>
      </c>
      <c r="DX814">
        <v>0</v>
      </c>
      <c r="DY814" s="5" t="s">
        <v>1854</v>
      </c>
      <c r="DZ814" s="5" t="s">
        <v>3103</v>
      </c>
      <c r="EA814" s="5" t="s">
        <v>3098</v>
      </c>
      <c r="EB814" s="5" t="s">
        <v>3042</v>
      </c>
      <c r="EC814" s="5">
        <v>857.77208010000004</v>
      </c>
      <c r="ED814" s="8">
        <v>236.83974272197159</v>
      </c>
      <c r="EE814" s="7">
        <v>0.28000000000000003</v>
      </c>
    </row>
    <row r="815" spans="1:135">
      <c r="A815">
        <v>1</v>
      </c>
      <c r="B815" t="s">
        <v>2238</v>
      </c>
      <c r="C815" t="s">
        <v>1841</v>
      </c>
      <c r="D815" t="s">
        <v>1842</v>
      </c>
      <c r="E815" t="s">
        <v>1856</v>
      </c>
      <c r="F815" t="s">
        <v>334</v>
      </c>
      <c r="G815">
        <v>999.72727962099998</v>
      </c>
      <c r="H815">
        <v>156.5</v>
      </c>
      <c r="I815">
        <v>130.6875</v>
      </c>
      <c r="J815">
        <v>177.8125</v>
      </c>
      <c r="K815">
        <v>157.625</v>
      </c>
      <c r="L815">
        <v>218.75</v>
      </c>
      <c r="M815">
        <v>157.9375</v>
      </c>
      <c r="N815">
        <v>158.20562744140625</v>
      </c>
      <c r="O815">
        <v>450.4881591796875</v>
      </c>
      <c r="P815">
        <v>266.72608259681675</v>
      </c>
      <c r="Q815">
        <v>11.625</v>
      </c>
      <c r="R815">
        <v>0</v>
      </c>
      <c r="S815">
        <v>140.9375</v>
      </c>
      <c r="T815">
        <v>336.125</v>
      </c>
      <c r="U815">
        <v>425.1875</v>
      </c>
      <c r="V815">
        <v>85.4375</v>
      </c>
      <c r="W815">
        <v>873.98269290846611</v>
      </c>
      <c r="X815">
        <v>15.242731646360513</v>
      </c>
      <c r="Y815">
        <v>85</v>
      </c>
      <c r="Z815">
        <v>327845.51140000002</v>
      </c>
      <c r="AA815">
        <v>205.34</v>
      </c>
      <c r="AB815">
        <v>26.14</v>
      </c>
      <c r="AC815">
        <v>11.18</v>
      </c>
      <c r="AD815">
        <v>14.96</v>
      </c>
      <c r="AE815">
        <v>6.96</v>
      </c>
      <c r="AF815">
        <v>148.88999999999999</v>
      </c>
      <c r="AG815">
        <v>23.35</v>
      </c>
      <c r="AH815">
        <v>6.7</v>
      </c>
      <c r="AI815">
        <v>30.8</v>
      </c>
      <c r="AJ815">
        <v>9.3000000000000007</v>
      </c>
      <c r="AK815">
        <v>0.8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0</v>
      </c>
      <c r="BI815">
        <v>8</v>
      </c>
      <c r="BJ815">
        <v>0</v>
      </c>
      <c r="BK815">
        <v>0</v>
      </c>
      <c r="BL815">
        <v>54.74</v>
      </c>
      <c r="BM815">
        <v>44.87</v>
      </c>
      <c r="BN815">
        <v>0</v>
      </c>
      <c r="BO815">
        <v>0</v>
      </c>
      <c r="BP815">
        <v>0</v>
      </c>
      <c r="BQ815">
        <v>4</v>
      </c>
      <c r="BR815">
        <v>12.75</v>
      </c>
      <c r="BS815">
        <v>0</v>
      </c>
      <c r="BT815">
        <v>1.35</v>
      </c>
      <c r="BU815">
        <v>0</v>
      </c>
      <c r="BV815">
        <v>0</v>
      </c>
      <c r="BW815">
        <v>0</v>
      </c>
      <c r="BX815">
        <v>0</v>
      </c>
      <c r="BY815">
        <v>0</v>
      </c>
      <c r="BZ815">
        <v>0</v>
      </c>
      <c r="CA815">
        <v>2</v>
      </c>
      <c r="CB815">
        <v>0</v>
      </c>
      <c r="CC815">
        <v>0</v>
      </c>
      <c r="CD815">
        <v>0</v>
      </c>
      <c r="CE815">
        <v>1.49</v>
      </c>
      <c r="CF815">
        <v>4.51</v>
      </c>
      <c r="CG815">
        <v>0</v>
      </c>
      <c r="CH815">
        <v>0</v>
      </c>
      <c r="CI815">
        <v>7.54</v>
      </c>
      <c r="CJ815">
        <v>0</v>
      </c>
      <c r="CK815">
        <v>2.89</v>
      </c>
      <c r="CL815">
        <v>0</v>
      </c>
      <c r="CM815">
        <v>0</v>
      </c>
      <c r="CN815">
        <v>0</v>
      </c>
      <c r="CO815">
        <v>0</v>
      </c>
      <c r="CP815">
        <v>0</v>
      </c>
      <c r="CQ815">
        <v>18.95</v>
      </c>
      <c r="CR815">
        <v>0</v>
      </c>
      <c r="CS815">
        <v>41.25</v>
      </c>
      <c r="CT815">
        <v>1</v>
      </c>
      <c r="CU815">
        <v>22</v>
      </c>
      <c r="CV815">
        <v>85</v>
      </c>
      <c r="CW815" t="s">
        <v>1856</v>
      </c>
      <c r="CX815">
        <v>999.73</v>
      </c>
      <c r="CY815">
        <v>7.0000000000000007E-2</v>
      </c>
      <c r="CZ815">
        <v>0.04</v>
      </c>
      <c r="DA815">
        <v>0</v>
      </c>
      <c r="DB815">
        <v>0.01</v>
      </c>
      <c r="DC815">
        <v>0.01</v>
      </c>
      <c r="DD815">
        <v>0.11</v>
      </c>
      <c r="DE815">
        <v>0.01</v>
      </c>
      <c r="DF815">
        <v>0.17</v>
      </c>
      <c r="DG815">
        <v>0</v>
      </c>
      <c r="DH815">
        <v>0</v>
      </c>
      <c r="DI815">
        <v>0</v>
      </c>
      <c r="DJ815">
        <v>0</v>
      </c>
      <c r="DK815">
        <v>0</v>
      </c>
      <c r="DL815">
        <v>0.1</v>
      </c>
      <c r="DM815">
        <v>0</v>
      </c>
      <c r="DN815">
        <v>0.35</v>
      </c>
      <c r="DO815">
        <v>0</v>
      </c>
      <c r="DP815">
        <v>0.02</v>
      </c>
      <c r="DQ815">
        <v>0.09</v>
      </c>
      <c r="DR815">
        <v>0</v>
      </c>
      <c r="DS815">
        <v>0</v>
      </c>
      <c r="DT815">
        <v>0.01</v>
      </c>
      <c r="DU815">
        <v>0.03</v>
      </c>
      <c r="DV815">
        <v>0</v>
      </c>
      <c r="DW815">
        <v>0</v>
      </c>
      <c r="DX815">
        <v>0</v>
      </c>
      <c r="DY815" s="5" t="s">
        <v>1856</v>
      </c>
      <c r="DZ815" s="5" t="s">
        <v>2383</v>
      </c>
      <c r="EA815" s="5" t="s">
        <v>3098</v>
      </c>
      <c r="EB815" s="5" t="s">
        <v>3042</v>
      </c>
      <c r="EC815" s="5">
        <v>999.72727962099998</v>
      </c>
      <c r="ED815" s="8">
        <v>234.34348083372001</v>
      </c>
      <c r="EE815" s="7">
        <v>0.23</v>
      </c>
    </row>
    <row r="816" spans="1:135">
      <c r="A816">
        <v>1</v>
      </c>
      <c r="B816" t="s">
        <v>2239</v>
      </c>
      <c r="C816" t="s">
        <v>1857</v>
      </c>
      <c r="D816" t="s">
        <v>1858</v>
      </c>
      <c r="E816" t="s">
        <v>1859</v>
      </c>
      <c r="F816" t="s">
        <v>1860</v>
      </c>
      <c r="G816">
        <v>3821.7167608300001</v>
      </c>
      <c r="H816">
        <v>3525.5625</v>
      </c>
      <c r="I816">
        <v>103.9375</v>
      </c>
      <c r="J816">
        <v>75.1875</v>
      </c>
      <c r="K816">
        <v>47</v>
      </c>
      <c r="L816">
        <v>49.4375</v>
      </c>
      <c r="M816">
        <v>19.9375</v>
      </c>
      <c r="N816">
        <v>11.038739204406738</v>
      </c>
      <c r="O816">
        <v>95.430648803710938</v>
      </c>
      <c r="P816">
        <v>18.107702972146551</v>
      </c>
      <c r="Q816">
        <v>245.375</v>
      </c>
      <c r="R816">
        <v>0</v>
      </c>
      <c r="S816">
        <v>356.5</v>
      </c>
      <c r="T816">
        <v>18.5</v>
      </c>
      <c r="U816">
        <v>432.3125</v>
      </c>
      <c r="V816">
        <v>2768.375</v>
      </c>
      <c r="W816">
        <v>697.20226336102576</v>
      </c>
      <c r="X816">
        <v>16.440651697520767</v>
      </c>
      <c r="Y816">
        <v>87</v>
      </c>
      <c r="Z816">
        <v>4595511.9289999995</v>
      </c>
      <c r="AA816">
        <v>2733.38</v>
      </c>
      <c r="AB816">
        <v>2577.7600000000002</v>
      </c>
      <c r="AC816">
        <v>2354.4699999999998</v>
      </c>
      <c r="AD816">
        <v>223.29</v>
      </c>
      <c r="AE816">
        <v>0.39</v>
      </c>
      <c r="AF816">
        <v>137.05000000000001</v>
      </c>
      <c r="AG816">
        <v>18.18</v>
      </c>
      <c r="AH816">
        <v>1.6</v>
      </c>
      <c r="AI816">
        <v>13</v>
      </c>
      <c r="AJ816">
        <v>0.3</v>
      </c>
      <c r="AK816">
        <v>29.6</v>
      </c>
      <c r="AL816">
        <v>2250.3000000000002</v>
      </c>
      <c r="AM816">
        <v>0</v>
      </c>
      <c r="AN816">
        <v>0</v>
      </c>
      <c r="AO816">
        <v>0</v>
      </c>
      <c r="AP816">
        <v>0</v>
      </c>
      <c r="AQ816">
        <v>207</v>
      </c>
      <c r="AR816">
        <v>0</v>
      </c>
      <c r="AS816">
        <v>154.47</v>
      </c>
      <c r="AT816">
        <v>0</v>
      </c>
      <c r="AU816">
        <v>0</v>
      </c>
      <c r="AV816">
        <v>0</v>
      </c>
      <c r="AW816">
        <v>20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0</v>
      </c>
      <c r="BI816">
        <v>0</v>
      </c>
      <c r="BJ816">
        <v>0</v>
      </c>
      <c r="BK816">
        <v>0</v>
      </c>
      <c r="BL816">
        <v>0</v>
      </c>
      <c r="BM816">
        <v>0</v>
      </c>
      <c r="BN816">
        <v>0</v>
      </c>
      <c r="BO816">
        <v>0</v>
      </c>
      <c r="BP816">
        <v>0</v>
      </c>
      <c r="BQ816">
        <v>0</v>
      </c>
      <c r="BR816">
        <v>0</v>
      </c>
      <c r="BS816">
        <v>0</v>
      </c>
      <c r="BT816">
        <v>8.98</v>
      </c>
      <c r="BU816">
        <v>0</v>
      </c>
      <c r="BV816">
        <v>0</v>
      </c>
      <c r="BW816">
        <v>1.1000000000000001</v>
      </c>
      <c r="BX816">
        <v>0</v>
      </c>
      <c r="BY816">
        <v>0</v>
      </c>
      <c r="BZ816">
        <v>0</v>
      </c>
      <c r="CA816">
        <v>0</v>
      </c>
      <c r="CB816">
        <v>0</v>
      </c>
      <c r="CC816">
        <v>52.5</v>
      </c>
      <c r="CD816">
        <v>0</v>
      </c>
      <c r="CE816">
        <v>0</v>
      </c>
      <c r="CF816">
        <v>0</v>
      </c>
      <c r="CG816">
        <v>0</v>
      </c>
      <c r="CH816">
        <v>0</v>
      </c>
      <c r="CI816">
        <v>0</v>
      </c>
      <c r="CJ816">
        <v>0</v>
      </c>
      <c r="CK816">
        <v>0</v>
      </c>
      <c r="CL816">
        <v>0</v>
      </c>
      <c r="CM816">
        <v>0</v>
      </c>
      <c r="CN816">
        <v>0</v>
      </c>
      <c r="CO816">
        <v>0</v>
      </c>
      <c r="CP816">
        <v>2.8</v>
      </c>
      <c r="CQ816">
        <v>0</v>
      </c>
      <c r="CR816">
        <v>0</v>
      </c>
      <c r="CS816">
        <v>8.1999999999999993</v>
      </c>
      <c r="CT816">
        <v>28.03</v>
      </c>
      <c r="CU816">
        <v>2236</v>
      </c>
      <c r="CV816">
        <v>121.8</v>
      </c>
      <c r="CW816" t="s">
        <v>1859</v>
      </c>
      <c r="CX816">
        <v>3821.72</v>
      </c>
      <c r="CY816">
        <v>0.02</v>
      </c>
      <c r="CZ816">
        <v>0.73</v>
      </c>
      <c r="DA816">
        <v>0</v>
      </c>
      <c r="DB816">
        <v>0</v>
      </c>
      <c r="DC816">
        <v>0</v>
      </c>
      <c r="DD816">
        <v>0.01</v>
      </c>
      <c r="DE816">
        <v>0.01</v>
      </c>
      <c r="DF816">
        <v>0.01</v>
      </c>
      <c r="DG816">
        <v>0.02</v>
      </c>
      <c r="DH816">
        <v>0</v>
      </c>
      <c r="DI816">
        <v>0</v>
      </c>
      <c r="DJ816">
        <v>0.03</v>
      </c>
      <c r="DK816">
        <v>0</v>
      </c>
      <c r="DL816">
        <v>0</v>
      </c>
      <c r="DM816">
        <v>0</v>
      </c>
      <c r="DN816">
        <v>0.04</v>
      </c>
      <c r="DO816">
        <v>0</v>
      </c>
      <c r="DP816">
        <v>0.02</v>
      </c>
      <c r="DQ816">
        <v>0</v>
      </c>
      <c r="DR816">
        <v>0.01</v>
      </c>
      <c r="DS816">
        <v>0</v>
      </c>
      <c r="DT816">
        <v>0</v>
      </c>
      <c r="DU816">
        <v>0</v>
      </c>
      <c r="DV816">
        <v>0</v>
      </c>
      <c r="DW816">
        <v>0.06</v>
      </c>
      <c r="DX816">
        <v>0.04</v>
      </c>
      <c r="DY816" s="5" t="s">
        <v>1859</v>
      </c>
      <c r="DZ816" s="5" t="s">
        <v>3104</v>
      </c>
      <c r="EA816" s="5" t="s">
        <v>3105</v>
      </c>
      <c r="EB816" s="5" t="s">
        <v>3042</v>
      </c>
      <c r="EC816" s="5">
        <v>3821.7167608300001</v>
      </c>
      <c r="ED816" s="8">
        <v>25.329890197400001</v>
      </c>
      <c r="EE816" s="7">
        <v>0.01</v>
      </c>
    </row>
    <row r="817" spans="1:135">
      <c r="A817">
        <v>1</v>
      </c>
      <c r="B817" t="s">
        <v>2239</v>
      </c>
      <c r="C817" t="s">
        <v>1857</v>
      </c>
      <c r="D817" t="s">
        <v>1858</v>
      </c>
      <c r="E817" t="s">
        <v>1861</v>
      </c>
      <c r="F817" t="s">
        <v>1858</v>
      </c>
      <c r="G817">
        <v>3840.1967102200001</v>
      </c>
      <c r="H817">
        <v>3834.3125</v>
      </c>
      <c r="I817">
        <v>5.5625</v>
      </c>
      <c r="J817">
        <v>1.5</v>
      </c>
      <c r="K817">
        <v>0</v>
      </c>
      <c r="L817">
        <v>0</v>
      </c>
      <c r="M817">
        <v>0</v>
      </c>
      <c r="N817">
        <v>13.39675235748291</v>
      </c>
      <c r="O817">
        <v>30</v>
      </c>
      <c r="P817">
        <v>19.503952503762939</v>
      </c>
      <c r="Q817">
        <v>464.0625</v>
      </c>
      <c r="R817">
        <v>0</v>
      </c>
      <c r="S817">
        <v>4.25</v>
      </c>
      <c r="T817">
        <v>0</v>
      </c>
      <c r="U817">
        <v>336.5</v>
      </c>
      <c r="V817">
        <v>3036.5625</v>
      </c>
      <c r="W817">
        <v>703.08469225010583</v>
      </c>
      <c r="X817">
        <v>16.4669779969404</v>
      </c>
      <c r="Y817">
        <v>131</v>
      </c>
      <c r="Z817">
        <v>7700756.8979000002</v>
      </c>
      <c r="AA817">
        <v>3089.51</v>
      </c>
      <c r="AB817">
        <v>2765.22</v>
      </c>
      <c r="AC817">
        <v>2688.56</v>
      </c>
      <c r="AD817">
        <v>76.66</v>
      </c>
      <c r="AE817">
        <v>6.92</v>
      </c>
      <c r="AF817">
        <v>204.72</v>
      </c>
      <c r="AG817">
        <v>112.65</v>
      </c>
      <c r="AH817">
        <v>106.5</v>
      </c>
      <c r="AI817">
        <v>28.1</v>
      </c>
      <c r="AJ817">
        <v>0</v>
      </c>
      <c r="AK817">
        <v>37.6</v>
      </c>
      <c r="AL817">
        <v>1190.6300000000001</v>
      </c>
      <c r="AM817">
        <v>0</v>
      </c>
      <c r="AN817">
        <v>0</v>
      </c>
      <c r="AO817">
        <v>0</v>
      </c>
      <c r="AP817">
        <v>158.04</v>
      </c>
      <c r="AQ817">
        <v>64.320000000000007</v>
      </c>
      <c r="AR817">
        <v>0</v>
      </c>
      <c r="AS817">
        <v>470.89</v>
      </c>
      <c r="AT817">
        <v>0</v>
      </c>
      <c r="AU817">
        <v>0</v>
      </c>
      <c r="AV817">
        <v>0</v>
      </c>
      <c r="AW817">
        <v>317.97000000000003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6.52</v>
      </c>
      <c r="BD817">
        <v>1.4</v>
      </c>
      <c r="BE817">
        <v>2.1800000000000002</v>
      </c>
      <c r="BF817">
        <v>0</v>
      </c>
      <c r="BG817">
        <v>0</v>
      </c>
      <c r="BH817">
        <v>10.7</v>
      </c>
      <c r="BI817">
        <v>0</v>
      </c>
      <c r="BJ817">
        <v>0</v>
      </c>
      <c r="BK817">
        <v>4.17</v>
      </c>
      <c r="BL817">
        <v>8.52</v>
      </c>
      <c r="BM817">
        <v>3.11</v>
      </c>
      <c r="BN817">
        <v>0</v>
      </c>
      <c r="BO817">
        <v>0</v>
      </c>
      <c r="BP817">
        <v>0</v>
      </c>
      <c r="BQ817">
        <v>2.1800000000000002</v>
      </c>
      <c r="BR817">
        <v>0</v>
      </c>
      <c r="BS817">
        <v>0</v>
      </c>
      <c r="BT817">
        <v>1.61</v>
      </c>
      <c r="BU817">
        <v>0</v>
      </c>
      <c r="BV817">
        <v>0</v>
      </c>
      <c r="BW817">
        <v>0</v>
      </c>
      <c r="BX817">
        <v>0</v>
      </c>
      <c r="BY817">
        <v>0</v>
      </c>
      <c r="BZ817">
        <v>0</v>
      </c>
      <c r="CA817">
        <v>0</v>
      </c>
      <c r="CB817">
        <v>0</v>
      </c>
      <c r="CC817">
        <v>196.97</v>
      </c>
      <c r="CD817">
        <v>0</v>
      </c>
      <c r="CE817">
        <v>64.430000000000007</v>
      </c>
      <c r="CF817">
        <v>311.70999999999998</v>
      </c>
      <c r="CG817">
        <v>2.7</v>
      </c>
      <c r="CH817">
        <v>0</v>
      </c>
      <c r="CI817">
        <v>0</v>
      </c>
      <c r="CJ817">
        <v>0</v>
      </c>
      <c r="CK817">
        <v>0</v>
      </c>
      <c r="CL817">
        <v>255.6</v>
      </c>
      <c r="CM817">
        <v>0</v>
      </c>
      <c r="CN817">
        <v>0</v>
      </c>
      <c r="CO817">
        <v>0</v>
      </c>
      <c r="CP817">
        <v>2.3000000000000003</v>
      </c>
      <c r="CQ817">
        <v>6.99</v>
      </c>
      <c r="CR817">
        <v>0</v>
      </c>
      <c r="CS817">
        <v>2.15</v>
      </c>
      <c r="CT817">
        <v>4.42</v>
      </c>
      <c r="CU817">
        <v>2692</v>
      </c>
      <c r="CV817">
        <v>209.60000000000002</v>
      </c>
      <c r="CW817" t="s">
        <v>1861</v>
      </c>
      <c r="CX817">
        <v>3840.2</v>
      </c>
      <c r="CY817">
        <v>0.05</v>
      </c>
      <c r="CZ817">
        <v>0.78</v>
      </c>
      <c r="DA817">
        <v>0</v>
      </c>
      <c r="DB817">
        <v>0</v>
      </c>
      <c r="DC817">
        <v>0</v>
      </c>
      <c r="DD817">
        <v>0.03</v>
      </c>
      <c r="DE817">
        <v>0.01</v>
      </c>
      <c r="DF817">
        <v>0.02</v>
      </c>
      <c r="DG817">
        <v>0</v>
      </c>
      <c r="DH817">
        <v>0</v>
      </c>
      <c r="DI817">
        <v>0</v>
      </c>
      <c r="DJ817">
        <v>0</v>
      </c>
      <c r="DK817">
        <v>0</v>
      </c>
      <c r="DL817">
        <v>0</v>
      </c>
      <c r="DM817">
        <v>0</v>
      </c>
      <c r="DN817">
        <v>0</v>
      </c>
      <c r="DO817">
        <v>0</v>
      </c>
      <c r="DP817">
        <v>0.02</v>
      </c>
      <c r="DQ817">
        <v>0</v>
      </c>
      <c r="DR817">
        <v>0</v>
      </c>
      <c r="DS817">
        <v>0</v>
      </c>
      <c r="DT817">
        <v>0.01</v>
      </c>
      <c r="DU817">
        <v>0</v>
      </c>
      <c r="DV817">
        <v>0.01</v>
      </c>
      <c r="DW817">
        <v>0</v>
      </c>
      <c r="DX817">
        <v>0.06</v>
      </c>
      <c r="DY817" s="5" t="s">
        <v>1861</v>
      </c>
      <c r="DZ817" s="5" t="s">
        <v>3105</v>
      </c>
      <c r="EA817" s="5" t="s">
        <v>3105</v>
      </c>
      <c r="EB817" s="5" t="s">
        <v>3042</v>
      </c>
      <c r="EC817" s="5">
        <v>3840.1967102200001</v>
      </c>
      <c r="ED817" s="8">
        <v>68.397082823100007</v>
      </c>
      <c r="EE817" s="7">
        <v>0.02</v>
      </c>
    </row>
    <row r="818" spans="1:135">
      <c r="A818">
        <v>1</v>
      </c>
      <c r="B818" t="s">
        <v>2238</v>
      </c>
      <c r="C818" t="s">
        <v>1862</v>
      </c>
      <c r="D818" t="s">
        <v>1863</v>
      </c>
      <c r="E818" t="s">
        <v>1864</v>
      </c>
      <c r="F818" t="s">
        <v>1865</v>
      </c>
      <c r="G818">
        <v>2723.7001140000002</v>
      </c>
      <c r="H818">
        <v>208.0625</v>
      </c>
      <c r="I818">
        <v>194.75</v>
      </c>
      <c r="J818">
        <v>277.5625</v>
      </c>
      <c r="K818">
        <v>273.75</v>
      </c>
      <c r="L818">
        <v>604.3125</v>
      </c>
      <c r="M818">
        <v>1164.1875</v>
      </c>
      <c r="N818">
        <v>186.50997924804688</v>
      </c>
      <c r="O818">
        <v>620.703125</v>
      </c>
      <c r="P818">
        <v>350.9539312719341</v>
      </c>
      <c r="Q818">
        <v>27.1875</v>
      </c>
      <c r="R818">
        <v>2163.8125</v>
      </c>
      <c r="S818">
        <v>299.4375</v>
      </c>
      <c r="T818">
        <v>232.1875</v>
      </c>
      <c r="U818">
        <v>0</v>
      </c>
      <c r="V818">
        <v>0</v>
      </c>
      <c r="W818">
        <v>854.32997590914306</v>
      </c>
      <c r="X818">
        <v>15.146257886887691</v>
      </c>
      <c r="Y818">
        <v>36</v>
      </c>
      <c r="Z818">
        <v>71453.080100000006</v>
      </c>
      <c r="AA818">
        <v>46.88</v>
      </c>
      <c r="AB818">
        <v>7.66</v>
      </c>
      <c r="AC818">
        <v>6.85</v>
      </c>
      <c r="AD818">
        <v>0.81</v>
      </c>
      <c r="AE818">
        <v>2.87</v>
      </c>
      <c r="AF818">
        <v>35.14</v>
      </c>
      <c r="AG818">
        <v>1.21</v>
      </c>
      <c r="AH818">
        <v>0</v>
      </c>
      <c r="AI818">
        <v>2</v>
      </c>
      <c r="AJ818">
        <v>6.1</v>
      </c>
      <c r="AK818">
        <v>4.8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0</v>
      </c>
      <c r="BI818">
        <v>0</v>
      </c>
      <c r="BJ818">
        <v>0</v>
      </c>
      <c r="BK818">
        <v>0</v>
      </c>
      <c r="BL818">
        <v>7.85</v>
      </c>
      <c r="BM818">
        <v>0.97</v>
      </c>
      <c r="BN818">
        <v>0</v>
      </c>
      <c r="BO818">
        <v>0</v>
      </c>
      <c r="BP818">
        <v>0</v>
      </c>
      <c r="BQ818">
        <v>0</v>
      </c>
      <c r="BR818">
        <v>0</v>
      </c>
      <c r="BS818">
        <v>0</v>
      </c>
      <c r="BT818">
        <v>2.37</v>
      </c>
      <c r="BU818">
        <v>0.7</v>
      </c>
      <c r="BV818">
        <v>0</v>
      </c>
      <c r="BW818">
        <v>0</v>
      </c>
      <c r="BX818">
        <v>0</v>
      </c>
      <c r="BY818">
        <v>0</v>
      </c>
      <c r="BZ818">
        <v>0.96</v>
      </c>
      <c r="CA818">
        <v>1.47</v>
      </c>
      <c r="CB818">
        <v>0</v>
      </c>
      <c r="CC818">
        <v>0</v>
      </c>
      <c r="CD818">
        <v>0</v>
      </c>
      <c r="CE818">
        <v>0</v>
      </c>
      <c r="CF818">
        <v>0</v>
      </c>
      <c r="CG818">
        <v>0</v>
      </c>
      <c r="CH818">
        <v>0</v>
      </c>
      <c r="CI818">
        <v>13.89</v>
      </c>
      <c r="CJ818">
        <v>0</v>
      </c>
      <c r="CK818">
        <v>4.38</v>
      </c>
      <c r="CL818">
        <v>0</v>
      </c>
      <c r="CM818">
        <v>0</v>
      </c>
      <c r="CN818">
        <v>0</v>
      </c>
      <c r="CO818">
        <v>0</v>
      </c>
      <c r="CP818">
        <v>0</v>
      </c>
      <c r="CQ818">
        <v>6.16</v>
      </c>
      <c r="CR818">
        <v>0</v>
      </c>
      <c r="CS818">
        <v>8.1300000000000008</v>
      </c>
      <c r="CT818">
        <v>0</v>
      </c>
      <c r="CU818">
        <v>3</v>
      </c>
      <c r="CV818">
        <v>43.199999999999996</v>
      </c>
      <c r="CW818" t="s">
        <v>1864</v>
      </c>
      <c r="CX818">
        <v>2723.7</v>
      </c>
      <c r="CY818">
        <v>0.02</v>
      </c>
      <c r="CZ818">
        <v>0.01</v>
      </c>
      <c r="DA818">
        <v>0</v>
      </c>
      <c r="DB818">
        <v>0</v>
      </c>
      <c r="DC818">
        <v>0</v>
      </c>
      <c r="DD818">
        <v>0.01</v>
      </c>
      <c r="DE818">
        <v>0</v>
      </c>
      <c r="DF818">
        <v>0.05</v>
      </c>
      <c r="DG818">
        <v>0</v>
      </c>
      <c r="DH818">
        <v>0</v>
      </c>
      <c r="DI818">
        <v>0</v>
      </c>
      <c r="DJ818">
        <v>0</v>
      </c>
      <c r="DK818">
        <v>0</v>
      </c>
      <c r="DL818">
        <v>0</v>
      </c>
      <c r="DM818">
        <v>0</v>
      </c>
      <c r="DN818">
        <v>0.45</v>
      </c>
      <c r="DO818">
        <v>0</v>
      </c>
      <c r="DP818">
        <v>0</v>
      </c>
      <c r="DQ818">
        <v>0.33</v>
      </c>
      <c r="DR818">
        <v>0</v>
      </c>
      <c r="DS818">
        <v>0</v>
      </c>
      <c r="DT818">
        <v>0</v>
      </c>
      <c r="DU818">
        <v>0.14000000000000001</v>
      </c>
      <c r="DV818">
        <v>0</v>
      </c>
      <c r="DW818">
        <v>0</v>
      </c>
      <c r="DX818">
        <v>0</v>
      </c>
      <c r="DY818" s="5" t="s">
        <v>1864</v>
      </c>
      <c r="DZ818" s="5" t="s">
        <v>3106</v>
      </c>
      <c r="EA818" s="5" t="s">
        <v>3107</v>
      </c>
      <c r="EB818" s="5" t="s">
        <v>3042</v>
      </c>
      <c r="EC818" s="5">
        <v>2723.7001140000002</v>
      </c>
      <c r="ED818" s="8">
        <v>5534.4409297857346</v>
      </c>
      <c r="EE818" s="7">
        <v>2.0299999999999998</v>
      </c>
    </row>
    <row r="819" spans="1:135">
      <c r="A819">
        <v>1</v>
      </c>
      <c r="B819" t="s">
        <v>2238</v>
      </c>
      <c r="C819" t="s">
        <v>1862</v>
      </c>
      <c r="D819" t="s">
        <v>1863</v>
      </c>
      <c r="E819" t="s">
        <v>1866</v>
      </c>
      <c r="F819" t="s">
        <v>1867</v>
      </c>
      <c r="G819">
        <v>3760.8440951799998</v>
      </c>
      <c r="H819">
        <v>213.5</v>
      </c>
      <c r="I819">
        <v>279.75</v>
      </c>
      <c r="J819">
        <v>467</v>
      </c>
      <c r="K819">
        <v>496.375</v>
      </c>
      <c r="L819">
        <v>1025.25</v>
      </c>
      <c r="M819">
        <v>1280</v>
      </c>
      <c r="N819">
        <v>271.18585205078125</v>
      </c>
      <c r="O819">
        <v>618.90484619140625</v>
      </c>
      <c r="P819">
        <v>378.24235987183977</v>
      </c>
      <c r="Q819">
        <v>0</v>
      </c>
      <c r="R819">
        <v>2623.25</v>
      </c>
      <c r="S819">
        <v>0</v>
      </c>
      <c r="T819">
        <v>1138.625</v>
      </c>
      <c r="U819">
        <v>0</v>
      </c>
      <c r="V819">
        <v>0</v>
      </c>
      <c r="W819">
        <v>883.61407299075984</v>
      </c>
      <c r="X819">
        <v>14.933743601675198</v>
      </c>
      <c r="Y819">
        <v>34</v>
      </c>
      <c r="Z819">
        <v>177615.76759999999</v>
      </c>
      <c r="AA819">
        <v>72.33</v>
      </c>
      <c r="AB819">
        <v>17.559999999999999</v>
      </c>
      <c r="AC819">
        <v>13.15</v>
      </c>
      <c r="AD819">
        <v>4.41</v>
      </c>
      <c r="AE819">
        <v>2.68</v>
      </c>
      <c r="AF819">
        <v>52.09</v>
      </c>
      <c r="AG819">
        <v>0</v>
      </c>
      <c r="AH819">
        <v>0</v>
      </c>
      <c r="AI819">
        <v>13.5</v>
      </c>
      <c r="AJ819">
        <v>8</v>
      </c>
      <c r="AK819">
        <v>5.6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20.2</v>
      </c>
      <c r="BH819">
        <v>0</v>
      </c>
      <c r="BI819">
        <v>0</v>
      </c>
      <c r="BJ819">
        <v>0</v>
      </c>
      <c r="BK819">
        <v>0</v>
      </c>
      <c r="BL819">
        <v>18.89</v>
      </c>
      <c r="BM819">
        <v>0.72</v>
      </c>
      <c r="BN819">
        <v>0</v>
      </c>
      <c r="BO819">
        <v>0</v>
      </c>
      <c r="BP819">
        <v>0</v>
      </c>
      <c r="BQ819">
        <v>4.18</v>
      </c>
      <c r="BR819">
        <v>0</v>
      </c>
      <c r="BS819">
        <v>4.1900000000000004</v>
      </c>
      <c r="BT819">
        <v>5.4</v>
      </c>
      <c r="BU819">
        <v>0</v>
      </c>
      <c r="BV819">
        <v>0</v>
      </c>
      <c r="BW819">
        <v>0</v>
      </c>
      <c r="BX819">
        <v>0</v>
      </c>
      <c r="BY819">
        <v>0</v>
      </c>
      <c r="BZ819">
        <v>0</v>
      </c>
      <c r="CA819">
        <v>5.1000000000000005</v>
      </c>
      <c r="CB819">
        <v>0</v>
      </c>
      <c r="CC819">
        <v>0</v>
      </c>
      <c r="CD819">
        <v>0</v>
      </c>
      <c r="CE819">
        <v>0</v>
      </c>
      <c r="CF819">
        <v>0</v>
      </c>
      <c r="CG819">
        <v>0</v>
      </c>
      <c r="CH819">
        <v>0</v>
      </c>
      <c r="CI819">
        <v>1.39</v>
      </c>
      <c r="CJ819">
        <v>0</v>
      </c>
      <c r="CK819">
        <v>0</v>
      </c>
      <c r="CL819">
        <v>0</v>
      </c>
      <c r="CM819">
        <v>0</v>
      </c>
      <c r="CN819">
        <v>0</v>
      </c>
      <c r="CO819">
        <v>0</v>
      </c>
      <c r="CP819">
        <v>1.31</v>
      </c>
      <c r="CQ819">
        <v>0</v>
      </c>
      <c r="CR819">
        <v>0</v>
      </c>
      <c r="CS819">
        <v>10.95</v>
      </c>
      <c r="CT819">
        <v>0</v>
      </c>
      <c r="CU819">
        <v>6</v>
      </c>
      <c r="CV819">
        <v>34</v>
      </c>
      <c r="CW819" t="s">
        <v>1866</v>
      </c>
      <c r="CX819">
        <v>3760.84</v>
      </c>
      <c r="CY819">
        <v>0.02</v>
      </c>
      <c r="CZ819">
        <v>0.01</v>
      </c>
      <c r="DA819">
        <v>0</v>
      </c>
      <c r="DB819">
        <v>0</v>
      </c>
      <c r="DC819">
        <v>0</v>
      </c>
      <c r="DD819">
        <v>0.02</v>
      </c>
      <c r="DE819">
        <v>0</v>
      </c>
      <c r="DF819">
        <v>0.05</v>
      </c>
      <c r="DG819">
        <v>0</v>
      </c>
      <c r="DH819">
        <v>0</v>
      </c>
      <c r="DI819">
        <v>0</v>
      </c>
      <c r="DJ819">
        <v>0</v>
      </c>
      <c r="DK819">
        <v>0</v>
      </c>
      <c r="DL819">
        <v>0</v>
      </c>
      <c r="DM819">
        <v>0</v>
      </c>
      <c r="DN819">
        <v>0.28999999999999998</v>
      </c>
      <c r="DO819">
        <v>0</v>
      </c>
      <c r="DP819">
        <v>0</v>
      </c>
      <c r="DQ819">
        <v>0.32</v>
      </c>
      <c r="DR819">
        <v>0</v>
      </c>
      <c r="DS819">
        <v>0</v>
      </c>
      <c r="DT819">
        <v>0.01</v>
      </c>
      <c r="DU819">
        <v>0.28999999999999998</v>
      </c>
      <c r="DV819">
        <v>0</v>
      </c>
      <c r="DW819">
        <v>0</v>
      </c>
      <c r="DX819">
        <v>0</v>
      </c>
      <c r="DY819" s="5" t="s">
        <v>1866</v>
      </c>
      <c r="DZ819" s="5" t="s">
        <v>3108</v>
      </c>
      <c r="EA819" s="5" t="s">
        <v>3107</v>
      </c>
      <c r="EB819" s="5" t="s">
        <v>3042</v>
      </c>
      <c r="EC819" s="5">
        <v>3760.8440951799998</v>
      </c>
      <c r="ED819" s="8">
        <v>7480.4929252479997</v>
      </c>
      <c r="EE819" s="7">
        <v>1.99</v>
      </c>
    </row>
    <row r="820" spans="1:135">
      <c r="A820">
        <v>1</v>
      </c>
      <c r="B820" t="s">
        <v>2238</v>
      </c>
      <c r="C820" t="s">
        <v>1862</v>
      </c>
      <c r="D820" t="s">
        <v>1863</v>
      </c>
      <c r="E820" t="s">
        <v>1868</v>
      </c>
      <c r="F820" t="s">
        <v>1869</v>
      </c>
      <c r="G820">
        <v>7093.1904454300002</v>
      </c>
      <c r="H820">
        <v>333</v>
      </c>
      <c r="I820">
        <v>419</v>
      </c>
      <c r="J820">
        <v>907.5</v>
      </c>
      <c r="K820">
        <v>1133.125</v>
      </c>
      <c r="L820">
        <v>2241.125</v>
      </c>
      <c r="M820">
        <v>2058.3125</v>
      </c>
      <c r="N820">
        <v>215.86891174316406</v>
      </c>
      <c r="O820">
        <v>561.72161865234375</v>
      </c>
      <c r="P820">
        <v>362.85459771348394</v>
      </c>
      <c r="Q820">
        <v>23.875</v>
      </c>
      <c r="R820">
        <v>7005</v>
      </c>
      <c r="S820">
        <v>0</v>
      </c>
      <c r="T820">
        <v>63.1875</v>
      </c>
      <c r="U820">
        <v>0</v>
      </c>
      <c r="V820">
        <v>0</v>
      </c>
      <c r="W820">
        <v>892.9008422462249</v>
      </c>
      <c r="X820">
        <v>14.918637340757316</v>
      </c>
      <c r="Y820">
        <v>187</v>
      </c>
      <c r="Z820">
        <v>472921.92300000001</v>
      </c>
      <c r="AA820">
        <v>239.74</v>
      </c>
      <c r="AB820">
        <v>31.82</v>
      </c>
      <c r="AC820">
        <v>31.42</v>
      </c>
      <c r="AD820">
        <v>0.4</v>
      </c>
      <c r="AE820">
        <v>9.8000000000000007</v>
      </c>
      <c r="AF820">
        <v>192.11</v>
      </c>
      <c r="AG820">
        <v>6.01</v>
      </c>
      <c r="AH820">
        <v>21.8</v>
      </c>
      <c r="AI820">
        <v>27.1</v>
      </c>
      <c r="AJ820">
        <v>29.8</v>
      </c>
      <c r="AK820">
        <v>16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0.63</v>
      </c>
      <c r="BD820">
        <v>0</v>
      </c>
      <c r="BE820">
        <v>0</v>
      </c>
      <c r="BF820">
        <v>0</v>
      </c>
      <c r="BG820">
        <v>8.6</v>
      </c>
      <c r="BH820">
        <v>0</v>
      </c>
      <c r="BI820">
        <v>0</v>
      </c>
      <c r="BJ820">
        <v>0</v>
      </c>
      <c r="BK820">
        <v>2.6</v>
      </c>
      <c r="BL820">
        <v>64.41</v>
      </c>
      <c r="BM820">
        <v>21</v>
      </c>
      <c r="BN820">
        <v>0</v>
      </c>
      <c r="BO820">
        <v>6.81</v>
      </c>
      <c r="BP820">
        <v>0</v>
      </c>
      <c r="BQ820">
        <v>25.83</v>
      </c>
      <c r="BR820">
        <v>0</v>
      </c>
      <c r="BS820">
        <v>7.81</v>
      </c>
      <c r="BT820">
        <v>3.3</v>
      </c>
      <c r="BU820">
        <v>2.4900000000000002</v>
      </c>
      <c r="BV820">
        <v>0</v>
      </c>
      <c r="BW820">
        <v>1.98</v>
      </c>
      <c r="BX820">
        <v>0</v>
      </c>
      <c r="BY820">
        <v>0.63</v>
      </c>
      <c r="BZ820">
        <v>0</v>
      </c>
      <c r="CA820">
        <v>1.35</v>
      </c>
      <c r="CB820">
        <v>0</v>
      </c>
      <c r="CC820">
        <v>0</v>
      </c>
      <c r="CD820">
        <v>0</v>
      </c>
      <c r="CE820">
        <v>0</v>
      </c>
      <c r="CF820">
        <v>0</v>
      </c>
      <c r="CG820">
        <v>1.91</v>
      </c>
      <c r="CH820">
        <v>0</v>
      </c>
      <c r="CI820">
        <v>13.78</v>
      </c>
      <c r="CJ820">
        <v>0</v>
      </c>
      <c r="CK820">
        <v>4.24</v>
      </c>
      <c r="CL820">
        <v>0</v>
      </c>
      <c r="CM820">
        <v>0</v>
      </c>
      <c r="CN820">
        <v>0</v>
      </c>
      <c r="CO820">
        <v>0</v>
      </c>
      <c r="CP820">
        <v>0</v>
      </c>
      <c r="CQ820">
        <v>12.13</v>
      </c>
      <c r="CR820">
        <v>7.63</v>
      </c>
      <c r="CS820">
        <v>52.61</v>
      </c>
      <c r="CT820">
        <v>0</v>
      </c>
      <c r="CU820">
        <v>5</v>
      </c>
      <c r="CV820">
        <v>112.2</v>
      </c>
      <c r="CW820" t="s">
        <v>1868</v>
      </c>
      <c r="CX820">
        <v>7093.19</v>
      </c>
      <c r="CY820">
        <v>0.02</v>
      </c>
      <c r="CZ820">
        <v>0.01</v>
      </c>
      <c r="DA820">
        <v>0</v>
      </c>
      <c r="DB820">
        <v>0</v>
      </c>
      <c r="DC820">
        <v>0</v>
      </c>
      <c r="DD820">
        <v>0.02</v>
      </c>
      <c r="DE820">
        <v>0.01</v>
      </c>
      <c r="DF820">
        <v>7.0000000000000007E-2</v>
      </c>
      <c r="DG820">
        <v>0</v>
      </c>
      <c r="DH820">
        <v>0</v>
      </c>
      <c r="DI820">
        <v>0</v>
      </c>
      <c r="DJ820">
        <v>0</v>
      </c>
      <c r="DK820">
        <v>0</v>
      </c>
      <c r="DL820">
        <v>0</v>
      </c>
      <c r="DM820">
        <v>0</v>
      </c>
      <c r="DN820">
        <v>0.27</v>
      </c>
      <c r="DO820">
        <v>0</v>
      </c>
      <c r="DP820">
        <v>0</v>
      </c>
      <c r="DQ820">
        <v>0.53</v>
      </c>
      <c r="DR820">
        <v>0</v>
      </c>
      <c r="DS820">
        <v>0</v>
      </c>
      <c r="DT820">
        <v>0</v>
      </c>
      <c r="DU820">
        <v>7.0000000000000007E-2</v>
      </c>
      <c r="DV820">
        <v>0</v>
      </c>
      <c r="DW820">
        <v>0</v>
      </c>
      <c r="DX820">
        <v>0</v>
      </c>
      <c r="DY820" s="5" t="s">
        <v>1868</v>
      </c>
      <c r="DZ820" s="5" t="s">
        <v>3109</v>
      </c>
      <c r="EA820" s="5" t="s">
        <v>3107</v>
      </c>
      <c r="EB820" s="5" t="s">
        <v>3042</v>
      </c>
      <c r="EC820" s="5">
        <v>7093.1904454300002</v>
      </c>
      <c r="ED820" s="8">
        <v>8149.6852301244053</v>
      </c>
      <c r="EE820" s="7">
        <v>1.1499999999999999</v>
      </c>
    </row>
    <row r="821" spans="1:135">
      <c r="A821">
        <v>1</v>
      </c>
      <c r="B821" t="s">
        <v>2238</v>
      </c>
      <c r="C821" t="s">
        <v>1862</v>
      </c>
      <c r="D821" t="s">
        <v>1863</v>
      </c>
      <c r="E821" t="s">
        <v>1870</v>
      </c>
      <c r="F821" t="s">
        <v>1307</v>
      </c>
      <c r="G821">
        <v>4891.7318020900002</v>
      </c>
      <c r="H821">
        <v>331.25</v>
      </c>
      <c r="I821">
        <v>389.6875</v>
      </c>
      <c r="J821">
        <v>635.3125</v>
      </c>
      <c r="K821">
        <v>663.375</v>
      </c>
      <c r="L821">
        <v>1318.0625</v>
      </c>
      <c r="M821">
        <v>1553.75</v>
      </c>
      <c r="N821">
        <v>154.69807434082031</v>
      </c>
      <c r="O821">
        <v>620.105712890625</v>
      </c>
      <c r="P821">
        <v>331.68086007037323</v>
      </c>
      <c r="Q821">
        <v>0</v>
      </c>
      <c r="R821">
        <v>3929.875</v>
      </c>
      <c r="S821">
        <v>0</v>
      </c>
      <c r="T821">
        <v>783.375</v>
      </c>
      <c r="U821">
        <v>178.1875</v>
      </c>
      <c r="V821">
        <v>0</v>
      </c>
      <c r="W821">
        <v>840.43910260505163</v>
      </c>
      <c r="X821">
        <v>15.159666032119176</v>
      </c>
      <c r="Y821">
        <v>62</v>
      </c>
      <c r="Z821">
        <v>179179.99470000001</v>
      </c>
      <c r="AA821">
        <v>162.83000000000001</v>
      </c>
      <c r="AB821">
        <v>51.33</v>
      </c>
      <c r="AC821">
        <v>51.02</v>
      </c>
      <c r="AD821">
        <v>0.31</v>
      </c>
      <c r="AE821">
        <v>5.62</v>
      </c>
      <c r="AF821">
        <v>95.75</v>
      </c>
      <c r="AG821">
        <v>10.130000000000001</v>
      </c>
      <c r="AH821">
        <v>1.8</v>
      </c>
      <c r="AI821">
        <v>9.5</v>
      </c>
      <c r="AJ821">
        <v>38.800000000000004</v>
      </c>
      <c r="AK821">
        <v>8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1.08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1.22</v>
      </c>
      <c r="BH821">
        <v>0</v>
      </c>
      <c r="BI821">
        <v>0</v>
      </c>
      <c r="BJ821">
        <v>0</v>
      </c>
      <c r="BK821">
        <v>0</v>
      </c>
      <c r="BL821">
        <v>16.59</v>
      </c>
      <c r="BM821">
        <v>5.9</v>
      </c>
      <c r="BN821">
        <v>0</v>
      </c>
      <c r="BO821">
        <v>0</v>
      </c>
      <c r="BP821">
        <v>0</v>
      </c>
      <c r="BQ821">
        <v>2.37</v>
      </c>
      <c r="BR821">
        <v>0</v>
      </c>
      <c r="BS821">
        <v>37.31</v>
      </c>
      <c r="BT821">
        <v>5.92</v>
      </c>
      <c r="BU821">
        <v>0</v>
      </c>
      <c r="BV821">
        <v>0</v>
      </c>
      <c r="BW821">
        <v>0</v>
      </c>
      <c r="BX821">
        <v>0</v>
      </c>
      <c r="BY821">
        <v>0</v>
      </c>
      <c r="BZ821">
        <v>0</v>
      </c>
      <c r="CA821">
        <v>0.81</v>
      </c>
      <c r="CB821">
        <v>0</v>
      </c>
      <c r="CC821">
        <v>0</v>
      </c>
      <c r="CD821">
        <v>0</v>
      </c>
      <c r="CE821">
        <v>0</v>
      </c>
      <c r="CF821">
        <v>0</v>
      </c>
      <c r="CG821">
        <v>0</v>
      </c>
      <c r="CH821">
        <v>0</v>
      </c>
      <c r="CI821">
        <v>22.57</v>
      </c>
      <c r="CJ821">
        <v>0</v>
      </c>
      <c r="CK821">
        <v>2.4900000000000002</v>
      </c>
      <c r="CL821">
        <v>0</v>
      </c>
      <c r="CM821">
        <v>0</v>
      </c>
      <c r="CN821">
        <v>0</v>
      </c>
      <c r="CO821">
        <v>0</v>
      </c>
      <c r="CP821">
        <v>0</v>
      </c>
      <c r="CQ821">
        <v>24.89</v>
      </c>
      <c r="CR821">
        <v>1.89</v>
      </c>
      <c r="CS821">
        <v>39.79</v>
      </c>
      <c r="CT821">
        <v>0</v>
      </c>
      <c r="CU821">
        <v>8</v>
      </c>
      <c r="CV821">
        <v>43.4</v>
      </c>
      <c r="CW821" t="s">
        <v>1870</v>
      </c>
      <c r="CX821">
        <v>4891.7299999999996</v>
      </c>
      <c r="CY821">
        <v>0.01</v>
      </c>
      <c r="CZ821">
        <v>0.01</v>
      </c>
      <c r="DA821">
        <v>0</v>
      </c>
      <c r="DB821">
        <v>0</v>
      </c>
      <c r="DC821">
        <v>0</v>
      </c>
      <c r="DD821">
        <v>0.04</v>
      </c>
      <c r="DE821">
        <v>0</v>
      </c>
      <c r="DF821">
        <v>0.04</v>
      </c>
      <c r="DG821">
        <v>0</v>
      </c>
      <c r="DH821">
        <v>0</v>
      </c>
      <c r="DI821">
        <v>0</v>
      </c>
      <c r="DJ821">
        <v>0</v>
      </c>
      <c r="DK821">
        <v>0</v>
      </c>
      <c r="DL821">
        <v>0</v>
      </c>
      <c r="DM821">
        <v>0</v>
      </c>
      <c r="DN821">
        <v>0.13</v>
      </c>
      <c r="DO821">
        <v>0</v>
      </c>
      <c r="DP821">
        <v>0</v>
      </c>
      <c r="DQ821">
        <v>0.72</v>
      </c>
      <c r="DR821">
        <v>0</v>
      </c>
      <c r="DS821">
        <v>0</v>
      </c>
      <c r="DT821">
        <v>0</v>
      </c>
      <c r="DU821">
        <v>0.03</v>
      </c>
      <c r="DV821">
        <v>0</v>
      </c>
      <c r="DW821">
        <v>0</v>
      </c>
      <c r="DX821">
        <v>0</v>
      </c>
      <c r="DY821" s="5" t="s">
        <v>1870</v>
      </c>
      <c r="DZ821" s="5" t="s">
        <v>2851</v>
      </c>
      <c r="EA821" s="5" t="s">
        <v>3107</v>
      </c>
      <c r="EB821" s="5" t="s">
        <v>3042</v>
      </c>
      <c r="EC821" s="5">
        <v>4891.7318020900002</v>
      </c>
      <c r="ED821" s="8">
        <v>6570.5397748099995</v>
      </c>
      <c r="EE821" s="7">
        <v>1.34</v>
      </c>
    </row>
    <row r="822" spans="1:135">
      <c r="A822">
        <v>1</v>
      </c>
      <c r="B822" t="s">
        <v>2238</v>
      </c>
      <c r="C822" t="s">
        <v>1862</v>
      </c>
      <c r="D822" t="s">
        <v>1863</v>
      </c>
      <c r="E822" t="s">
        <v>1871</v>
      </c>
      <c r="F822" t="s">
        <v>1872</v>
      </c>
      <c r="G822">
        <v>9206.8213281200005</v>
      </c>
      <c r="H822">
        <v>881.6875</v>
      </c>
      <c r="I822">
        <v>739.25</v>
      </c>
      <c r="J822">
        <v>1072.3125</v>
      </c>
      <c r="K822">
        <v>1076.875</v>
      </c>
      <c r="L822">
        <v>2163.875</v>
      </c>
      <c r="M822">
        <v>3273.8125</v>
      </c>
      <c r="N822">
        <v>48.253074645996094</v>
      </c>
      <c r="O822">
        <v>432.3155517578125</v>
      </c>
      <c r="P822">
        <v>258.54485658297045</v>
      </c>
      <c r="Q822">
        <v>103.125</v>
      </c>
      <c r="R822">
        <v>6589.5625</v>
      </c>
      <c r="S822">
        <v>0</v>
      </c>
      <c r="T822">
        <v>2063.6875</v>
      </c>
      <c r="U822">
        <v>451.4375</v>
      </c>
      <c r="V822">
        <v>0</v>
      </c>
      <c r="W822">
        <v>785.22824264231645</v>
      </c>
      <c r="X822">
        <v>15.637301809294275</v>
      </c>
      <c r="Y822">
        <v>148</v>
      </c>
      <c r="Z822">
        <v>567867.58600000001</v>
      </c>
      <c r="AA822">
        <v>458.81</v>
      </c>
      <c r="AB822">
        <v>111.37</v>
      </c>
      <c r="AC822">
        <v>110.23</v>
      </c>
      <c r="AD822">
        <v>1.1399999999999999</v>
      </c>
      <c r="AE822">
        <v>9.7799999999999994</v>
      </c>
      <c r="AF822">
        <v>309.52</v>
      </c>
      <c r="AG822">
        <v>28.14</v>
      </c>
      <c r="AH822">
        <v>194.8</v>
      </c>
      <c r="AI822">
        <v>38.4</v>
      </c>
      <c r="AJ822">
        <v>37</v>
      </c>
      <c r="AK822">
        <v>12.8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6.25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10.210000000000001</v>
      </c>
      <c r="BD822">
        <v>3.48</v>
      </c>
      <c r="BE822">
        <v>0</v>
      </c>
      <c r="BF822">
        <v>0</v>
      </c>
      <c r="BG822">
        <v>1.48</v>
      </c>
      <c r="BH822">
        <v>0</v>
      </c>
      <c r="BI822">
        <v>0</v>
      </c>
      <c r="BJ822">
        <v>0</v>
      </c>
      <c r="BK822">
        <v>0</v>
      </c>
      <c r="BL822">
        <v>71.239999999999995</v>
      </c>
      <c r="BM822">
        <v>51.13</v>
      </c>
      <c r="BN822">
        <v>0</v>
      </c>
      <c r="BO822">
        <v>7.9</v>
      </c>
      <c r="BP822">
        <v>0</v>
      </c>
      <c r="BQ822">
        <v>33.840000000000003</v>
      </c>
      <c r="BR822">
        <v>13.69</v>
      </c>
      <c r="BS822">
        <v>28.93</v>
      </c>
      <c r="BT822">
        <v>15.26</v>
      </c>
      <c r="BU822">
        <v>0</v>
      </c>
      <c r="BV822">
        <v>0</v>
      </c>
      <c r="BW822">
        <v>0</v>
      </c>
      <c r="BX822">
        <v>0</v>
      </c>
      <c r="BY822">
        <v>0</v>
      </c>
      <c r="BZ822">
        <v>0</v>
      </c>
      <c r="CA822">
        <v>1.77</v>
      </c>
      <c r="CB822">
        <v>0</v>
      </c>
      <c r="CC822">
        <v>0</v>
      </c>
      <c r="CD822">
        <v>5.1000000000000005</v>
      </c>
      <c r="CE822">
        <v>0</v>
      </c>
      <c r="CF822">
        <v>0</v>
      </c>
      <c r="CG822">
        <v>1.46</v>
      </c>
      <c r="CH822">
        <v>0</v>
      </c>
      <c r="CI822">
        <v>17.84</v>
      </c>
      <c r="CJ822">
        <v>0</v>
      </c>
      <c r="CK822">
        <v>2.86</v>
      </c>
      <c r="CL822">
        <v>0</v>
      </c>
      <c r="CM822">
        <v>0</v>
      </c>
      <c r="CN822">
        <v>0</v>
      </c>
      <c r="CO822">
        <v>0</v>
      </c>
      <c r="CP822">
        <v>0</v>
      </c>
      <c r="CQ822">
        <v>61.51</v>
      </c>
      <c r="CR822">
        <v>4.7</v>
      </c>
      <c r="CS822">
        <v>120.16</v>
      </c>
      <c r="CT822">
        <v>0</v>
      </c>
      <c r="CU822">
        <v>54</v>
      </c>
      <c r="CV822">
        <v>118.4</v>
      </c>
      <c r="CW822" t="s">
        <v>1871</v>
      </c>
      <c r="CX822">
        <v>9206.82</v>
      </c>
      <c r="CY822">
        <v>0.02</v>
      </c>
      <c r="CZ822">
        <v>0.02</v>
      </c>
      <c r="DA822">
        <v>0</v>
      </c>
      <c r="DB822">
        <v>0.01</v>
      </c>
      <c r="DC822">
        <v>0</v>
      </c>
      <c r="DD822">
        <v>0.05</v>
      </c>
      <c r="DE822">
        <v>0.01</v>
      </c>
      <c r="DF822">
        <v>0.03</v>
      </c>
      <c r="DG822">
        <v>0</v>
      </c>
      <c r="DH822">
        <v>0</v>
      </c>
      <c r="DI822">
        <v>0</v>
      </c>
      <c r="DJ822">
        <v>0</v>
      </c>
      <c r="DK822">
        <v>0</v>
      </c>
      <c r="DL822">
        <v>0</v>
      </c>
      <c r="DM822">
        <v>0</v>
      </c>
      <c r="DN822">
        <v>0.23</v>
      </c>
      <c r="DO822">
        <v>0</v>
      </c>
      <c r="DP822">
        <v>0</v>
      </c>
      <c r="DQ822">
        <v>0.39</v>
      </c>
      <c r="DR822">
        <v>0</v>
      </c>
      <c r="DS822">
        <v>0</v>
      </c>
      <c r="DT822">
        <v>0.01</v>
      </c>
      <c r="DU822">
        <v>0.21</v>
      </c>
      <c r="DV822">
        <v>0.01</v>
      </c>
      <c r="DW822">
        <v>0</v>
      </c>
      <c r="DX822">
        <v>0.01</v>
      </c>
      <c r="DY822" s="5" t="s">
        <v>1871</v>
      </c>
      <c r="DZ822" s="5" t="s">
        <v>3110</v>
      </c>
      <c r="EA822" s="5" t="s">
        <v>3107</v>
      </c>
      <c r="EB822" s="5" t="s">
        <v>3042</v>
      </c>
      <c r="EC822" s="5">
        <v>9206.8213281200005</v>
      </c>
      <c r="ED822" s="8">
        <v>18456.156253699999</v>
      </c>
      <c r="EE822" s="7">
        <v>2</v>
      </c>
    </row>
    <row r="823" spans="1:135">
      <c r="A823">
        <v>1</v>
      </c>
      <c r="B823" t="s">
        <v>2238</v>
      </c>
      <c r="C823" t="s">
        <v>1862</v>
      </c>
      <c r="D823" t="s">
        <v>1863</v>
      </c>
      <c r="E823" t="s">
        <v>1873</v>
      </c>
      <c r="F823" t="s">
        <v>1863</v>
      </c>
      <c r="G823">
        <v>6727.6429859199998</v>
      </c>
      <c r="H823">
        <v>526.625</v>
      </c>
      <c r="I823">
        <v>558.3125</v>
      </c>
      <c r="J823">
        <v>818.25</v>
      </c>
      <c r="K823">
        <v>821.625</v>
      </c>
      <c r="L823">
        <v>1659.8125</v>
      </c>
      <c r="M823">
        <v>2343.4375</v>
      </c>
      <c r="N823">
        <v>80.890846252441406</v>
      </c>
      <c r="O823">
        <v>641.276611328125</v>
      </c>
      <c r="P823">
        <v>294.39206234734093</v>
      </c>
      <c r="Q823">
        <v>71.625</v>
      </c>
      <c r="R823">
        <v>4725.375</v>
      </c>
      <c r="S823">
        <v>655.9375</v>
      </c>
      <c r="T823">
        <v>1174.5625</v>
      </c>
      <c r="U823">
        <v>100.5625</v>
      </c>
      <c r="V823">
        <v>0</v>
      </c>
      <c r="W823">
        <v>815.20032145080222</v>
      </c>
      <c r="X823">
        <v>15.448542415712071</v>
      </c>
      <c r="Y823">
        <v>139</v>
      </c>
      <c r="Z823">
        <v>287910.23019999999</v>
      </c>
      <c r="AA823">
        <v>223.19</v>
      </c>
      <c r="AB823">
        <v>30.36</v>
      </c>
      <c r="AC823">
        <v>30.21</v>
      </c>
      <c r="AD823">
        <v>0.15</v>
      </c>
      <c r="AE823">
        <v>7.19</v>
      </c>
      <c r="AF823">
        <v>161.9</v>
      </c>
      <c r="AG823">
        <v>23.74</v>
      </c>
      <c r="AH823">
        <v>8.6</v>
      </c>
      <c r="AI823">
        <v>28.6</v>
      </c>
      <c r="AJ823">
        <v>27.5</v>
      </c>
      <c r="AK823">
        <v>4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0</v>
      </c>
      <c r="BA823">
        <v>0</v>
      </c>
      <c r="BB823">
        <v>0</v>
      </c>
      <c r="BC823">
        <v>0</v>
      </c>
      <c r="BD823">
        <v>0.54</v>
      </c>
      <c r="BE823">
        <v>0</v>
      </c>
      <c r="BF823">
        <v>0</v>
      </c>
      <c r="BG823">
        <v>4.37</v>
      </c>
      <c r="BH823">
        <v>3.48</v>
      </c>
      <c r="BI823">
        <v>0</v>
      </c>
      <c r="BJ823">
        <v>0</v>
      </c>
      <c r="BK823">
        <v>3.68</v>
      </c>
      <c r="BL823">
        <v>40.9</v>
      </c>
      <c r="BM823">
        <v>55.92</v>
      </c>
      <c r="BN823">
        <v>0</v>
      </c>
      <c r="BO823">
        <v>4.82</v>
      </c>
      <c r="BP823">
        <v>0</v>
      </c>
      <c r="BQ823">
        <v>20.010000000000002</v>
      </c>
      <c r="BR823">
        <v>0</v>
      </c>
      <c r="BS823">
        <v>24.92</v>
      </c>
      <c r="BT823">
        <v>2.11</v>
      </c>
      <c r="BU823">
        <v>0</v>
      </c>
      <c r="BV823">
        <v>0</v>
      </c>
      <c r="BW823">
        <v>0</v>
      </c>
      <c r="BX823">
        <v>0</v>
      </c>
      <c r="BY823">
        <v>0</v>
      </c>
      <c r="BZ823">
        <v>0</v>
      </c>
      <c r="CA823">
        <v>3.5</v>
      </c>
      <c r="CB823">
        <v>0</v>
      </c>
      <c r="CC823">
        <v>0</v>
      </c>
      <c r="CD823">
        <v>0</v>
      </c>
      <c r="CE823">
        <v>0</v>
      </c>
      <c r="CF823">
        <v>0</v>
      </c>
      <c r="CG823">
        <v>0</v>
      </c>
      <c r="CH823">
        <v>0</v>
      </c>
      <c r="CI823">
        <v>7.53</v>
      </c>
      <c r="CJ823">
        <v>0</v>
      </c>
      <c r="CK823">
        <v>2.78</v>
      </c>
      <c r="CL823">
        <v>0</v>
      </c>
      <c r="CM823">
        <v>0</v>
      </c>
      <c r="CN823">
        <v>0</v>
      </c>
      <c r="CO823">
        <v>0</v>
      </c>
      <c r="CP823">
        <v>0</v>
      </c>
      <c r="CQ823">
        <v>6.35</v>
      </c>
      <c r="CR823">
        <v>2.66</v>
      </c>
      <c r="CS823">
        <v>39.619999999999997</v>
      </c>
      <c r="CT823">
        <v>0</v>
      </c>
      <c r="CU823">
        <v>18</v>
      </c>
      <c r="CV823">
        <v>97.3</v>
      </c>
      <c r="CW823" t="s">
        <v>1873</v>
      </c>
      <c r="CX823">
        <v>6727.64</v>
      </c>
      <c r="CY823">
        <v>0.03</v>
      </c>
      <c r="CZ823">
        <v>0</v>
      </c>
      <c r="DA823">
        <v>0</v>
      </c>
      <c r="DB823">
        <v>0</v>
      </c>
      <c r="DC823">
        <v>0</v>
      </c>
      <c r="DD823">
        <v>0.06</v>
      </c>
      <c r="DE823">
        <v>0</v>
      </c>
      <c r="DF823">
        <v>0.03</v>
      </c>
      <c r="DG823">
        <v>0</v>
      </c>
      <c r="DH823">
        <v>0</v>
      </c>
      <c r="DI823">
        <v>0</v>
      </c>
      <c r="DJ823">
        <v>0</v>
      </c>
      <c r="DK823">
        <v>0</v>
      </c>
      <c r="DL823">
        <v>0</v>
      </c>
      <c r="DM823">
        <v>0</v>
      </c>
      <c r="DN823">
        <v>0.17</v>
      </c>
      <c r="DO823">
        <v>0</v>
      </c>
      <c r="DP823">
        <v>0.01</v>
      </c>
      <c r="DQ823">
        <v>0.54</v>
      </c>
      <c r="DR823">
        <v>0</v>
      </c>
      <c r="DS823">
        <v>0</v>
      </c>
      <c r="DT823">
        <v>0</v>
      </c>
      <c r="DU823">
        <v>0.14000000000000001</v>
      </c>
      <c r="DV823">
        <v>0.01</v>
      </c>
      <c r="DW823">
        <v>0</v>
      </c>
      <c r="DX823">
        <v>0</v>
      </c>
      <c r="DY823" s="5" t="s">
        <v>1873</v>
      </c>
      <c r="DZ823" s="5" t="s">
        <v>3107</v>
      </c>
      <c r="EA823" s="5" t="s">
        <v>3107</v>
      </c>
      <c r="EB823" s="5" t="s">
        <v>3042</v>
      </c>
      <c r="EC823" s="5">
        <v>6727.6429859199998</v>
      </c>
      <c r="ED823" s="8">
        <v>13290.141421996472</v>
      </c>
      <c r="EE823" s="7">
        <v>1.98</v>
      </c>
    </row>
    <row r="824" spans="1:135">
      <c r="A824">
        <v>1</v>
      </c>
      <c r="B824" t="s">
        <v>2238</v>
      </c>
      <c r="C824" t="s">
        <v>1862</v>
      </c>
      <c r="D824" t="s">
        <v>1863</v>
      </c>
      <c r="E824" t="s">
        <v>1874</v>
      </c>
      <c r="F824" t="s">
        <v>1875</v>
      </c>
      <c r="G824">
        <v>1636.87475236</v>
      </c>
      <c r="H824">
        <v>326.5625</v>
      </c>
      <c r="I824">
        <v>193.625</v>
      </c>
      <c r="J824">
        <v>211.9375</v>
      </c>
      <c r="K824">
        <v>180.9375</v>
      </c>
      <c r="L824">
        <v>344.375</v>
      </c>
      <c r="M824">
        <v>379.25</v>
      </c>
      <c r="N824">
        <v>28.957576751708984</v>
      </c>
      <c r="O824">
        <v>250.91291809082031</v>
      </c>
      <c r="P824">
        <v>110.64160129009446</v>
      </c>
      <c r="Q824">
        <v>26.4375</v>
      </c>
      <c r="R824">
        <v>681.875</v>
      </c>
      <c r="S824">
        <v>267.1875</v>
      </c>
      <c r="T824">
        <v>205.875</v>
      </c>
      <c r="U824">
        <v>455.3125</v>
      </c>
      <c r="V824">
        <v>0</v>
      </c>
      <c r="W824">
        <v>726.26039161800065</v>
      </c>
      <c r="X824">
        <v>16.12435207450666</v>
      </c>
      <c r="Y824">
        <v>73</v>
      </c>
      <c r="Z824">
        <v>148913.5667</v>
      </c>
      <c r="AA824">
        <v>175.64</v>
      </c>
      <c r="AB824">
        <v>3.23</v>
      </c>
      <c r="AC824">
        <v>2.93</v>
      </c>
      <c r="AD824">
        <v>0.3</v>
      </c>
      <c r="AE824">
        <v>3.46</v>
      </c>
      <c r="AF824">
        <v>167.99</v>
      </c>
      <c r="AG824">
        <v>0.96</v>
      </c>
      <c r="AH824">
        <v>4.7</v>
      </c>
      <c r="AI824">
        <v>0.7</v>
      </c>
      <c r="AJ824">
        <v>9.7000000000000011</v>
      </c>
      <c r="AK824">
        <v>0.8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8.73</v>
      </c>
      <c r="BI824">
        <v>0</v>
      </c>
      <c r="BJ824">
        <v>0</v>
      </c>
      <c r="BK824">
        <v>0</v>
      </c>
      <c r="BL824">
        <v>74.17</v>
      </c>
      <c r="BM824">
        <v>50.54</v>
      </c>
      <c r="BN824">
        <v>0</v>
      </c>
      <c r="BO824">
        <v>0</v>
      </c>
      <c r="BP824">
        <v>0</v>
      </c>
      <c r="BQ824">
        <v>0</v>
      </c>
      <c r="BR824">
        <v>0</v>
      </c>
      <c r="BS824">
        <v>3.14</v>
      </c>
      <c r="BT824">
        <v>0</v>
      </c>
      <c r="BU824">
        <v>0</v>
      </c>
      <c r="BV824">
        <v>0</v>
      </c>
      <c r="BW824">
        <v>0</v>
      </c>
      <c r="BX824">
        <v>0</v>
      </c>
      <c r="BY824">
        <v>0</v>
      </c>
      <c r="BZ824">
        <v>0</v>
      </c>
      <c r="CA824">
        <v>7.49</v>
      </c>
      <c r="CB824">
        <v>0</v>
      </c>
      <c r="CC824">
        <v>0</v>
      </c>
      <c r="CD824">
        <v>0</v>
      </c>
      <c r="CE824">
        <v>0</v>
      </c>
      <c r="CF824">
        <v>0</v>
      </c>
      <c r="CG824">
        <v>0</v>
      </c>
      <c r="CH824">
        <v>0</v>
      </c>
      <c r="CI824">
        <v>2.71</v>
      </c>
      <c r="CJ824">
        <v>0</v>
      </c>
      <c r="CK824">
        <v>2.94</v>
      </c>
      <c r="CL824">
        <v>0</v>
      </c>
      <c r="CM824">
        <v>0</v>
      </c>
      <c r="CN824">
        <v>0</v>
      </c>
      <c r="CO824">
        <v>0</v>
      </c>
      <c r="CP824">
        <v>0</v>
      </c>
      <c r="CQ824">
        <v>5.78</v>
      </c>
      <c r="CR824">
        <v>0</v>
      </c>
      <c r="CS824">
        <v>20.14</v>
      </c>
      <c r="CT824">
        <v>0</v>
      </c>
      <c r="CU824">
        <v>25</v>
      </c>
      <c r="CV824">
        <v>51.099999999999994</v>
      </c>
      <c r="CW824" t="s">
        <v>1874</v>
      </c>
      <c r="CX824">
        <v>1636.87</v>
      </c>
      <c r="CY824">
        <v>0.04</v>
      </c>
      <c r="CZ824">
        <v>0.01</v>
      </c>
      <c r="DA824">
        <v>0</v>
      </c>
      <c r="DB824">
        <v>0</v>
      </c>
      <c r="DC824">
        <v>0</v>
      </c>
      <c r="DD824">
        <v>0.16</v>
      </c>
      <c r="DE824">
        <v>0</v>
      </c>
      <c r="DF824">
        <v>0.08</v>
      </c>
      <c r="DG824">
        <v>0</v>
      </c>
      <c r="DH824">
        <v>0</v>
      </c>
      <c r="DI824">
        <v>0</v>
      </c>
      <c r="DJ824">
        <v>0</v>
      </c>
      <c r="DK824">
        <v>0</v>
      </c>
      <c r="DL824">
        <v>0</v>
      </c>
      <c r="DM824">
        <v>0</v>
      </c>
      <c r="DN824">
        <v>0.12</v>
      </c>
      <c r="DO824">
        <v>0</v>
      </c>
      <c r="DP824">
        <v>0.02</v>
      </c>
      <c r="DQ824">
        <v>0.22</v>
      </c>
      <c r="DR824">
        <v>0</v>
      </c>
      <c r="DS824">
        <v>0.01</v>
      </c>
      <c r="DT824">
        <v>0.02</v>
      </c>
      <c r="DU824">
        <v>0.28000000000000003</v>
      </c>
      <c r="DV824">
        <v>0</v>
      </c>
      <c r="DW824">
        <v>0</v>
      </c>
      <c r="DX824">
        <v>0.03</v>
      </c>
      <c r="DY824" s="5" t="s">
        <v>1874</v>
      </c>
      <c r="DZ824" s="5" t="s">
        <v>3111</v>
      </c>
      <c r="EA824" s="5" t="s">
        <v>3107</v>
      </c>
      <c r="EB824" s="5" t="s">
        <v>3042</v>
      </c>
      <c r="EC824" s="5">
        <v>1636.87475236</v>
      </c>
      <c r="ED824" s="8">
        <v>2921.164689794</v>
      </c>
      <c r="EE824" s="7">
        <v>1.78</v>
      </c>
    </row>
    <row r="825" spans="1:135">
      <c r="A825">
        <v>1</v>
      </c>
      <c r="B825" t="s">
        <v>2238</v>
      </c>
      <c r="C825" t="s">
        <v>1862</v>
      </c>
      <c r="D825" t="s">
        <v>1863</v>
      </c>
      <c r="E825" t="s">
        <v>1876</v>
      </c>
      <c r="F825" t="s">
        <v>1877</v>
      </c>
      <c r="G825">
        <v>3959.9129278400001</v>
      </c>
      <c r="H825">
        <v>417.125</v>
      </c>
      <c r="I825">
        <v>419.5</v>
      </c>
      <c r="J825">
        <v>580.5</v>
      </c>
      <c r="K825">
        <v>540</v>
      </c>
      <c r="L825">
        <v>999.5625</v>
      </c>
      <c r="M825">
        <v>1003.625</v>
      </c>
      <c r="N825">
        <v>61.879344940185547</v>
      </c>
      <c r="O825">
        <v>433.47134399414063</v>
      </c>
      <c r="P825">
        <v>222.83019566860665</v>
      </c>
      <c r="Q825">
        <v>58.1875</v>
      </c>
      <c r="R825">
        <v>1824.375</v>
      </c>
      <c r="S825">
        <v>795</v>
      </c>
      <c r="T825">
        <v>429.625</v>
      </c>
      <c r="U825">
        <v>853.125</v>
      </c>
      <c r="V825">
        <v>0</v>
      </c>
      <c r="W825">
        <v>784.34967959847222</v>
      </c>
      <c r="X825">
        <v>15.678183181287288</v>
      </c>
      <c r="Y825">
        <v>129</v>
      </c>
      <c r="Z825">
        <v>262747.3603</v>
      </c>
      <c r="AA825">
        <v>238.48</v>
      </c>
      <c r="AB825">
        <v>49.45</v>
      </c>
      <c r="AC825">
        <v>38.880000000000003</v>
      </c>
      <c r="AD825">
        <v>10.57</v>
      </c>
      <c r="AE825">
        <v>6.97</v>
      </c>
      <c r="AF825">
        <v>161.26</v>
      </c>
      <c r="AG825">
        <v>20.8</v>
      </c>
      <c r="AH825">
        <v>15.3</v>
      </c>
      <c r="AI825">
        <v>12.6</v>
      </c>
      <c r="AJ825">
        <v>19.3</v>
      </c>
      <c r="AK825">
        <v>5.6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0</v>
      </c>
      <c r="BA825">
        <v>0</v>
      </c>
      <c r="BB825">
        <v>0</v>
      </c>
      <c r="BC825">
        <v>1.45</v>
      </c>
      <c r="BD825">
        <v>1.01</v>
      </c>
      <c r="BE825">
        <v>0</v>
      </c>
      <c r="BF825">
        <v>0</v>
      </c>
      <c r="BG825">
        <v>4.12</v>
      </c>
      <c r="BH825">
        <v>2.39</v>
      </c>
      <c r="BI825">
        <v>7.37</v>
      </c>
      <c r="BJ825">
        <v>0</v>
      </c>
      <c r="BK825">
        <v>1</v>
      </c>
      <c r="BL825">
        <v>47.03</v>
      </c>
      <c r="BM825">
        <v>14.01</v>
      </c>
      <c r="BN825">
        <v>0</v>
      </c>
      <c r="BO825">
        <v>0</v>
      </c>
      <c r="BP825">
        <v>0</v>
      </c>
      <c r="BQ825">
        <v>3.69</v>
      </c>
      <c r="BR825">
        <v>0</v>
      </c>
      <c r="BS825">
        <v>1.1100000000000001</v>
      </c>
      <c r="BT825">
        <v>30.9</v>
      </c>
      <c r="BU825">
        <v>0</v>
      </c>
      <c r="BV825">
        <v>0</v>
      </c>
      <c r="BW825">
        <v>0</v>
      </c>
      <c r="BX825">
        <v>0</v>
      </c>
      <c r="BY825">
        <v>0</v>
      </c>
      <c r="BZ825">
        <v>0</v>
      </c>
      <c r="CA825">
        <v>4.2300000000000004</v>
      </c>
      <c r="CB825">
        <v>0</v>
      </c>
      <c r="CC825">
        <v>0</v>
      </c>
      <c r="CD825">
        <v>0</v>
      </c>
      <c r="CE825">
        <v>0</v>
      </c>
      <c r="CF825">
        <v>0</v>
      </c>
      <c r="CG825">
        <v>1.53</v>
      </c>
      <c r="CH825">
        <v>0</v>
      </c>
      <c r="CI825">
        <v>11.67</v>
      </c>
      <c r="CJ825">
        <v>0</v>
      </c>
      <c r="CK825">
        <v>5.57</v>
      </c>
      <c r="CL825">
        <v>0</v>
      </c>
      <c r="CM825">
        <v>0</v>
      </c>
      <c r="CN825">
        <v>0</v>
      </c>
      <c r="CO825">
        <v>4.92</v>
      </c>
      <c r="CP825">
        <v>0</v>
      </c>
      <c r="CQ825">
        <v>33.17</v>
      </c>
      <c r="CR825">
        <v>6.14</v>
      </c>
      <c r="CS825">
        <v>56.07</v>
      </c>
      <c r="CT825">
        <v>1.1000000000000001</v>
      </c>
      <c r="CU825">
        <v>51</v>
      </c>
      <c r="CV825">
        <v>103.2</v>
      </c>
      <c r="CW825" t="s">
        <v>1876</v>
      </c>
      <c r="CX825">
        <v>3959.91</v>
      </c>
      <c r="CY825">
        <v>0.02</v>
      </c>
      <c r="CZ825">
        <v>0.01</v>
      </c>
      <c r="DA825">
        <v>0</v>
      </c>
      <c r="DB825">
        <v>0</v>
      </c>
      <c r="DC825">
        <v>0</v>
      </c>
      <c r="DD825">
        <v>0.04</v>
      </c>
      <c r="DE825">
        <v>0</v>
      </c>
      <c r="DF825">
        <v>0.08</v>
      </c>
      <c r="DG825">
        <v>0</v>
      </c>
      <c r="DH825">
        <v>0</v>
      </c>
      <c r="DI825">
        <v>0</v>
      </c>
      <c r="DJ825">
        <v>0</v>
      </c>
      <c r="DK825">
        <v>0</v>
      </c>
      <c r="DL825">
        <v>0</v>
      </c>
      <c r="DM825">
        <v>0</v>
      </c>
      <c r="DN825">
        <v>0.28000000000000003</v>
      </c>
      <c r="DO825">
        <v>0</v>
      </c>
      <c r="DP825">
        <v>0.01</v>
      </c>
      <c r="DQ825">
        <v>0.3</v>
      </c>
      <c r="DR825">
        <v>0</v>
      </c>
      <c r="DS825">
        <v>0</v>
      </c>
      <c r="DT825">
        <v>0</v>
      </c>
      <c r="DU825">
        <v>0.25</v>
      </c>
      <c r="DV825">
        <v>0</v>
      </c>
      <c r="DW825">
        <v>0</v>
      </c>
      <c r="DX825">
        <v>0</v>
      </c>
      <c r="DY825" s="5" t="s">
        <v>1876</v>
      </c>
      <c r="DZ825" s="5" t="s">
        <v>3112</v>
      </c>
      <c r="EA825" s="5" t="s">
        <v>3107</v>
      </c>
      <c r="EB825" s="5" t="s">
        <v>3042</v>
      </c>
      <c r="EC825" s="5">
        <v>3959.9129278400001</v>
      </c>
      <c r="ED825" s="8">
        <v>8705.5095728870001</v>
      </c>
      <c r="EE825" s="7">
        <v>2.2000000000000002</v>
      </c>
    </row>
    <row r="826" spans="1:135">
      <c r="A826">
        <v>1</v>
      </c>
      <c r="B826" t="s">
        <v>2239</v>
      </c>
      <c r="C826" t="s">
        <v>1878</v>
      </c>
      <c r="D826" t="s">
        <v>1879</v>
      </c>
      <c r="E826" t="s">
        <v>1880</v>
      </c>
      <c r="F826" t="s">
        <v>1881</v>
      </c>
      <c r="G826">
        <v>3203.0776952199999</v>
      </c>
      <c r="H826">
        <v>308.75</v>
      </c>
      <c r="I826">
        <v>381.625</v>
      </c>
      <c r="J826">
        <v>545</v>
      </c>
      <c r="K826">
        <v>530.9375</v>
      </c>
      <c r="L826">
        <v>806.9375</v>
      </c>
      <c r="M826">
        <v>629.5</v>
      </c>
      <c r="N826">
        <v>89.415885925292969</v>
      </c>
      <c r="O826">
        <v>489.1741943359375</v>
      </c>
      <c r="P826">
        <v>263.58671893973735</v>
      </c>
      <c r="Q826">
        <v>36.75</v>
      </c>
      <c r="R826">
        <v>77.1875</v>
      </c>
      <c r="S826">
        <v>361.9375</v>
      </c>
      <c r="T826">
        <v>67.8125</v>
      </c>
      <c r="U826">
        <v>1365.75</v>
      </c>
      <c r="V826">
        <v>1293.3125</v>
      </c>
      <c r="W826">
        <v>775.60654905940203</v>
      </c>
      <c r="X826">
        <v>15.181275661540862</v>
      </c>
      <c r="Y826">
        <v>262</v>
      </c>
      <c r="Z826">
        <v>4542114.4989</v>
      </c>
      <c r="AA826">
        <v>1745.49</v>
      </c>
      <c r="AB826">
        <v>180.83</v>
      </c>
      <c r="AC826">
        <v>84.95</v>
      </c>
      <c r="AD826">
        <v>95.88</v>
      </c>
      <c r="AE826">
        <v>6.14</v>
      </c>
      <c r="AF826">
        <v>323.69</v>
      </c>
      <c r="AG826">
        <v>1234.83</v>
      </c>
      <c r="AH826">
        <v>6</v>
      </c>
      <c r="AI826">
        <v>35.700000000000003</v>
      </c>
      <c r="AJ826">
        <v>82.4</v>
      </c>
      <c r="AK826">
        <v>0</v>
      </c>
      <c r="AL826">
        <v>8.57</v>
      </c>
      <c r="AM826">
        <v>0</v>
      </c>
      <c r="AN826">
        <v>0</v>
      </c>
      <c r="AO826">
        <v>0</v>
      </c>
      <c r="AP826">
        <v>0</v>
      </c>
      <c r="AQ826">
        <v>6.34</v>
      </c>
      <c r="AR826">
        <v>0</v>
      </c>
      <c r="AS826">
        <v>1205.82</v>
      </c>
      <c r="AT826">
        <v>0</v>
      </c>
      <c r="AU826">
        <v>0</v>
      </c>
      <c r="AV826">
        <v>0</v>
      </c>
      <c r="AW826">
        <v>3.63</v>
      </c>
      <c r="AX826">
        <v>0</v>
      </c>
      <c r="AY826">
        <v>0</v>
      </c>
      <c r="AZ826">
        <v>0</v>
      </c>
      <c r="BA826">
        <v>2.04</v>
      </c>
      <c r="BB826">
        <v>0</v>
      </c>
      <c r="BC826">
        <v>14.69</v>
      </c>
      <c r="BD826">
        <v>0</v>
      </c>
      <c r="BE826">
        <v>0</v>
      </c>
      <c r="BF826">
        <v>0</v>
      </c>
      <c r="BG826">
        <v>0</v>
      </c>
      <c r="BH826">
        <v>2.65</v>
      </c>
      <c r="BI826">
        <v>0</v>
      </c>
      <c r="BJ826">
        <v>0</v>
      </c>
      <c r="BK826">
        <v>0</v>
      </c>
      <c r="BL826">
        <v>213.34</v>
      </c>
      <c r="BM826">
        <v>32.630000000000003</v>
      </c>
      <c r="BN826">
        <v>0</v>
      </c>
      <c r="BO826">
        <v>0</v>
      </c>
      <c r="BP826">
        <v>0</v>
      </c>
      <c r="BQ826">
        <v>6.78</v>
      </c>
      <c r="BR826">
        <v>0</v>
      </c>
      <c r="BS826">
        <v>58.03</v>
      </c>
      <c r="BT826">
        <v>1.22</v>
      </c>
      <c r="BU826">
        <v>1.64</v>
      </c>
      <c r="BV826">
        <v>13.2</v>
      </c>
      <c r="BW826">
        <v>50.3</v>
      </c>
      <c r="BX826">
        <v>0</v>
      </c>
      <c r="BY826">
        <v>31.41</v>
      </c>
      <c r="BZ826">
        <v>0</v>
      </c>
      <c r="CA826">
        <v>0</v>
      </c>
      <c r="CB826">
        <v>0</v>
      </c>
      <c r="CC826">
        <v>0</v>
      </c>
      <c r="CD826">
        <v>0</v>
      </c>
      <c r="CE826">
        <v>34.660000000000004</v>
      </c>
      <c r="CF826">
        <v>0</v>
      </c>
      <c r="CG826">
        <v>0</v>
      </c>
      <c r="CH826">
        <v>0</v>
      </c>
      <c r="CI826">
        <v>6.02</v>
      </c>
      <c r="CJ826">
        <v>0</v>
      </c>
      <c r="CK826">
        <v>0.6</v>
      </c>
      <c r="CL826">
        <v>0</v>
      </c>
      <c r="CM826">
        <v>0</v>
      </c>
      <c r="CN826">
        <v>0.52</v>
      </c>
      <c r="CO826">
        <v>2.82</v>
      </c>
      <c r="CP826">
        <v>0</v>
      </c>
      <c r="CQ826">
        <v>34.53</v>
      </c>
      <c r="CR826">
        <v>1</v>
      </c>
      <c r="CS826">
        <v>5.0200000000000005</v>
      </c>
      <c r="CT826">
        <v>8.0299999999999994</v>
      </c>
      <c r="CU826">
        <v>51</v>
      </c>
      <c r="CV826">
        <v>183.39999999999998</v>
      </c>
      <c r="CW826" t="s">
        <v>1880</v>
      </c>
      <c r="CX826">
        <v>3203.08</v>
      </c>
      <c r="CY826">
        <v>0.08</v>
      </c>
      <c r="CZ826">
        <v>0.05</v>
      </c>
      <c r="DA826">
        <v>0</v>
      </c>
      <c r="DB826">
        <v>0</v>
      </c>
      <c r="DC826">
        <v>0</v>
      </c>
      <c r="DD826">
        <v>0.06</v>
      </c>
      <c r="DE826">
        <v>0</v>
      </c>
      <c r="DF826">
        <v>0.11</v>
      </c>
      <c r="DG826">
        <v>0</v>
      </c>
      <c r="DH826">
        <v>0</v>
      </c>
      <c r="DI826">
        <v>0</v>
      </c>
      <c r="DJ826">
        <v>0</v>
      </c>
      <c r="DK826">
        <v>0</v>
      </c>
      <c r="DL826">
        <v>0.01</v>
      </c>
      <c r="DM826">
        <v>0</v>
      </c>
      <c r="DN826">
        <v>0.2</v>
      </c>
      <c r="DO826">
        <v>0</v>
      </c>
      <c r="DP826">
        <v>0.01</v>
      </c>
      <c r="DQ826">
        <v>0.11</v>
      </c>
      <c r="DR826">
        <v>0.01</v>
      </c>
      <c r="DS826">
        <v>0</v>
      </c>
      <c r="DT826">
        <v>0</v>
      </c>
      <c r="DU826">
        <v>0.34</v>
      </c>
      <c r="DV826">
        <v>0</v>
      </c>
      <c r="DW826">
        <v>0</v>
      </c>
      <c r="DX826">
        <v>0</v>
      </c>
      <c r="DY826" s="5" t="s">
        <v>1880</v>
      </c>
      <c r="DZ826" s="5" t="s">
        <v>3113</v>
      </c>
      <c r="EA826" s="5" t="s">
        <v>3114</v>
      </c>
      <c r="EB826" s="5" t="s">
        <v>3042</v>
      </c>
      <c r="EC826" s="5">
        <v>3203.0776952199999</v>
      </c>
      <c r="ED826" s="8">
        <v>77.964432786800003</v>
      </c>
      <c r="EE826" s="7">
        <v>0.02</v>
      </c>
    </row>
    <row r="827" spans="1:135">
      <c r="A827">
        <v>1</v>
      </c>
      <c r="B827" t="s">
        <v>2239</v>
      </c>
      <c r="C827" t="s">
        <v>1878</v>
      </c>
      <c r="D827" t="s">
        <v>1879</v>
      </c>
      <c r="E827" t="s">
        <v>1882</v>
      </c>
      <c r="F827" t="s">
        <v>1883</v>
      </c>
      <c r="G827">
        <v>2785.88690004</v>
      </c>
      <c r="H827">
        <v>755.75</v>
      </c>
      <c r="I827">
        <v>567.25</v>
      </c>
      <c r="J827">
        <v>633.8125</v>
      </c>
      <c r="K827">
        <v>414.5</v>
      </c>
      <c r="L827">
        <v>354</v>
      </c>
      <c r="M827">
        <v>60.3125</v>
      </c>
      <c r="N827">
        <v>25.242326736450195</v>
      </c>
      <c r="O827">
        <v>164.43907165527344</v>
      </c>
      <c r="P827">
        <v>73.420523644691897</v>
      </c>
      <c r="Q827">
        <v>39.375</v>
      </c>
      <c r="R827">
        <v>8.25</v>
      </c>
      <c r="S827">
        <v>1660.4375</v>
      </c>
      <c r="T827">
        <v>47.3125</v>
      </c>
      <c r="U827">
        <v>512.125</v>
      </c>
      <c r="V827">
        <v>518.125</v>
      </c>
      <c r="W827">
        <v>691.0309535024561</v>
      </c>
      <c r="X827">
        <v>15.950343180135926</v>
      </c>
      <c r="Y827">
        <v>65</v>
      </c>
      <c r="Z827">
        <v>5599760.5961999996</v>
      </c>
      <c r="AA827">
        <v>1746.82</v>
      </c>
      <c r="AB827">
        <v>327.64999999999998</v>
      </c>
      <c r="AC827">
        <v>237.85</v>
      </c>
      <c r="AD827">
        <v>89.8</v>
      </c>
      <c r="AE827">
        <v>4.4000000000000004</v>
      </c>
      <c r="AF827">
        <v>490.21</v>
      </c>
      <c r="AG827">
        <v>924.56</v>
      </c>
      <c r="AH827">
        <v>296.40000000000003</v>
      </c>
      <c r="AI827">
        <v>16.5</v>
      </c>
      <c r="AJ827">
        <v>0.8</v>
      </c>
      <c r="AK827">
        <v>84.8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53.78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60.89</v>
      </c>
      <c r="BE827">
        <v>0</v>
      </c>
      <c r="BF827">
        <v>0</v>
      </c>
      <c r="BG827">
        <v>0.75</v>
      </c>
      <c r="BH827">
        <v>0</v>
      </c>
      <c r="BI827">
        <v>387.2</v>
      </c>
      <c r="BJ827">
        <v>0</v>
      </c>
      <c r="BK827">
        <v>0</v>
      </c>
      <c r="BL827">
        <v>12.38</v>
      </c>
      <c r="BM827">
        <v>20.49</v>
      </c>
      <c r="BN827">
        <v>0</v>
      </c>
      <c r="BO827">
        <v>1109.3600000000001</v>
      </c>
      <c r="BP827">
        <v>0</v>
      </c>
      <c r="BQ827">
        <v>7.35</v>
      </c>
      <c r="BR827">
        <v>0</v>
      </c>
      <c r="BS827">
        <v>0</v>
      </c>
      <c r="BT827">
        <v>0</v>
      </c>
      <c r="BU827">
        <v>0</v>
      </c>
      <c r="BV827">
        <v>0</v>
      </c>
      <c r="BW827">
        <v>0</v>
      </c>
      <c r="BX827">
        <v>0</v>
      </c>
      <c r="BY827">
        <v>0.73</v>
      </c>
      <c r="BZ827">
        <v>0</v>
      </c>
      <c r="CA827">
        <v>86.86</v>
      </c>
      <c r="CB827">
        <v>0</v>
      </c>
      <c r="CC827">
        <v>0</v>
      </c>
      <c r="CD827">
        <v>0</v>
      </c>
      <c r="CE827">
        <v>0</v>
      </c>
      <c r="CF827">
        <v>0</v>
      </c>
      <c r="CG827">
        <v>0</v>
      </c>
      <c r="CH827">
        <v>0</v>
      </c>
      <c r="CI827">
        <v>0</v>
      </c>
      <c r="CJ827">
        <v>0</v>
      </c>
      <c r="CK827">
        <v>0</v>
      </c>
      <c r="CL827">
        <v>0</v>
      </c>
      <c r="CM827">
        <v>0</v>
      </c>
      <c r="CN827">
        <v>0</v>
      </c>
      <c r="CO827">
        <v>0</v>
      </c>
      <c r="CP827">
        <v>0</v>
      </c>
      <c r="CQ827">
        <v>6.02</v>
      </c>
      <c r="CR827">
        <v>0</v>
      </c>
      <c r="CS827">
        <v>0</v>
      </c>
      <c r="CT827">
        <v>1.01</v>
      </c>
      <c r="CU827">
        <v>116</v>
      </c>
      <c r="CV827">
        <v>52</v>
      </c>
      <c r="CW827" t="s">
        <v>1882</v>
      </c>
      <c r="CX827">
        <v>2785.89</v>
      </c>
      <c r="CY827">
        <v>7.0000000000000007E-2</v>
      </c>
      <c r="CZ827">
        <v>0.03</v>
      </c>
      <c r="DA827">
        <v>0</v>
      </c>
      <c r="DB827">
        <v>0.02</v>
      </c>
      <c r="DC827">
        <v>0</v>
      </c>
      <c r="DD827">
        <v>0.02</v>
      </c>
      <c r="DE827">
        <v>0.01</v>
      </c>
      <c r="DF827">
        <v>0.03</v>
      </c>
      <c r="DG827">
        <v>0</v>
      </c>
      <c r="DH827">
        <v>0.02</v>
      </c>
      <c r="DI827">
        <v>0</v>
      </c>
      <c r="DJ827">
        <v>0</v>
      </c>
      <c r="DK827">
        <v>0</v>
      </c>
      <c r="DL827">
        <v>0</v>
      </c>
      <c r="DM827">
        <v>0</v>
      </c>
      <c r="DN827">
        <v>0.43</v>
      </c>
      <c r="DO827">
        <v>0</v>
      </c>
      <c r="DP827">
        <v>0.02</v>
      </c>
      <c r="DQ827">
        <v>7.0000000000000007E-2</v>
      </c>
      <c r="DR827">
        <v>0.13</v>
      </c>
      <c r="DS827">
        <v>0.02</v>
      </c>
      <c r="DT827">
        <v>0.08</v>
      </c>
      <c r="DU827">
        <v>0.04</v>
      </c>
      <c r="DV827">
        <v>0</v>
      </c>
      <c r="DW827">
        <v>0</v>
      </c>
      <c r="DX827">
        <v>0</v>
      </c>
      <c r="DY827" s="5" t="s">
        <v>1882</v>
      </c>
      <c r="DZ827" s="5" t="s">
        <v>3115</v>
      </c>
      <c r="EA827" s="5" t="s">
        <v>3114</v>
      </c>
      <c r="EB827" s="5" t="s">
        <v>3042</v>
      </c>
      <c r="EC827" s="5">
        <v>2785.88690004</v>
      </c>
      <c r="ED827" s="8">
        <v>906.51574677259998</v>
      </c>
      <c r="EE827" s="7">
        <v>0.33</v>
      </c>
    </row>
    <row r="828" spans="1:135">
      <c r="A828">
        <v>1</v>
      </c>
      <c r="B828" t="s">
        <v>2239</v>
      </c>
      <c r="C828" t="s">
        <v>1878</v>
      </c>
      <c r="D828" t="s">
        <v>1879</v>
      </c>
      <c r="E828" t="s">
        <v>1884</v>
      </c>
      <c r="F828" t="s">
        <v>1885</v>
      </c>
      <c r="G828">
        <v>995.899244017</v>
      </c>
      <c r="H828">
        <v>249.0625</v>
      </c>
      <c r="I828">
        <v>132.75</v>
      </c>
      <c r="J828">
        <v>156.375</v>
      </c>
      <c r="K828">
        <v>125.9375</v>
      </c>
      <c r="L828">
        <v>169.625</v>
      </c>
      <c r="M828">
        <v>162.375</v>
      </c>
      <c r="N828">
        <v>18.103946685791016</v>
      </c>
      <c r="O828">
        <v>151.13516235351563</v>
      </c>
      <c r="P828">
        <v>65.54659132431496</v>
      </c>
      <c r="Q828">
        <v>11.875</v>
      </c>
      <c r="R828">
        <v>0</v>
      </c>
      <c r="S828">
        <v>467.8125</v>
      </c>
      <c r="T828">
        <v>240.5</v>
      </c>
      <c r="U828">
        <v>101.125</v>
      </c>
      <c r="V828">
        <v>174.8125</v>
      </c>
      <c r="W828">
        <v>699.23687017631926</v>
      </c>
      <c r="X828">
        <v>16.145491623266611</v>
      </c>
      <c r="Y828">
        <v>37</v>
      </c>
      <c r="Z828">
        <v>988816.1274</v>
      </c>
      <c r="AA828">
        <v>258.74</v>
      </c>
      <c r="AB828">
        <v>133.44</v>
      </c>
      <c r="AC828">
        <v>110.64</v>
      </c>
      <c r="AD828">
        <v>22.8</v>
      </c>
      <c r="AE828">
        <v>1.95</v>
      </c>
      <c r="AF828">
        <v>52.1</v>
      </c>
      <c r="AG828">
        <v>71.25</v>
      </c>
      <c r="AH828">
        <v>15.9</v>
      </c>
      <c r="AI828">
        <v>5.6</v>
      </c>
      <c r="AJ828">
        <v>15.7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7</v>
      </c>
      <c r="AR828">
        <v>0</v>
      </c>
      <c r="AS828">
        <v>73.72</v>
      </c>
      <c r="AT828">
        <v>0</v>
      </c>
      <c r="AU828">
        <v>0</v>
      </c>
      <c r="AV828">
        <v>0</v>
      </c>
      <c r="AW828">
        <v>31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2</v>
      </c>
      <c r="BD828">
        <v>10.15</v>
      </c>
      <c r="BE828">
        <v>0</v>
      </c>
      <c r="BF828">
        <v>0</v>
      </c>
      <c r="BG828">
        <v>1.3</v>
      </c>
      <c r="BH828">
        <v>0</v>
      </c>
      <c r="BI828">
        <v>0</v>
      </c>
      <c r="BJ828">
        <v>0</v>
      </c>
      <c r="BK828">
        <v>0</v>
      </c>
      <c r="BL828">
        <v>14.64</v>
      </c>
      <c r="BM828">
        <v>39.53</v>
      </c>
      <c r="BN828">
        <v>0</v>
      </c>
      <c r="BO828">
        <v>9.7000000000000011</v>
      </c>
      <c r="BP828">
        <v>0</v>
      </c>
      <c r="BQ828">
        <v>10.8</v>
      </c>
      <c r="BR828">
        <v>0</v>
      </c>
      <c r="BS828">
        <v>53.4</v>
      </c>
      <c r="BT828">
        <v>0</v>
      </c>
      <c r="BU828">
        <v>0</v>
      </c>
      <c r="BV828">
        <v>0</v>
      </c>
      <c r="BW828">
        <v>0</v>
      </c>
      <c r="BX828">
        <v>0</v>
      </c>
      <c r="BY828">
        <v>0</v>
      </c>
      <c r="BZ828">
        <v>0</v>
      </c>
      <c r="CA828">
        <v>0</v>
      </c>
      <c r="CB828">
        <v>0</v>
      </c>
      <c r="CC828">
        <v>0</v>
      </c>
      <c r="CD828">
        <v>0</v>
      </c>
      <c r="CE828">
        <v>5.5</v>
      </c>
      <c r="CF828">
        <v>0</v>
      </c>
      <c r="CG828">
        <v>0</v>
      </c>
      <c r="CH828">
        <v>0</v>
      </c>
      <c r="CI828">
        <v>0</v>
      </c>
      <c r="CJ828">
        <v>0</v>
      </c>
      <c r="CK828">
        <v>0</v>
      </c>
      <c r="CL828">
        <v>0</v>
      </c>
      <c r="CM828">
        <v>0</v>
      </c>
      <c r="CN828">
        <v>0</v>
      </c>
      <c r="CO828">
        <v>0</v>
      </c>
      <c r="CP828">
        <v>0</v>
      </c>
      <c r="CQ828">
        <v>0</v>
      </c>
      <c r="CR828">
        <v>0</v>
      </c>
      <c r="CS828">
        <v>0</v>
      </c>
      <c r="CT828">
        <v>0</v>
      </c>
      <c r="CU828">
        <v>91</v>
      </c>
      <c r="CV828">
        <v>29.6</v>
      </c>
      <c r="CW828" t="s">
        <v>1884</v>
      </c>
      <c r="CX828">
        <v>995.9</v>
      </c>
      <c r="CY828">
        <v>0.03</v>
      </c>
      <c r="CZ828">
        <v>0.1</v>
      </c>
      <c r="DA828">
        <v>0</v>
      </c>
      <c r="DB828">
        <v>0</v>
      </c>
      <c r="DC828">
        <v>0.05</v>
      </c>
      <c r="DD828">
        <v>0.04</v>
      </c>
      <c r="DE828">
        <v>0.02</v>
      </c>
      <c r="DF828">
        <v>0.11</v>
      </c>
      <c r="DG828">
        <v>0</v>
      </c>
      <c r="DH828">
        <v>0</v>
      </c>
      <c r="DI828">
        <v>0</v>
      </c>
      <c r="DJ828">
        <v>0</v>
      </c>
      <c r="DK828">
        <v>0</v>
      </c>
      <c r="DL828">
        <v>0</v>
      </c>
      <c r="DM828">
        <v>0</v>
      </c>
      <c r="DN828">
        <v>0.34</v>
      </c>
      <c r="DO828">
        <v>0</v>
      </c>
      <c r="DP828">
        <v>0.03</v>
      </c>
      <c r="DQ828">
        <v>0.15</v>
      </c>
      <c r="DR828">
        <v>0.02</v>
      </c>
      <c r="DS828">
        <v>0</v>
      </c>
      <c r="DT828">
        <v>0.01</v>
      </c>
      <c r="DU828">
        <v>0.1</v>
      </c>
      <c r="DV828">
        <v>0</v>
      </c>
      <c r="DW828">
        <v>0</v>
      </c>
      <c r="DX828">
        <v>0</v>
      </c>
      <c r="DY828" s="5" t="s">
        <v>1884</v>
      </c>
      <c r="DZ828" s="5" t="s">
        <v>3116</v>
      </c>
      <c r="EA828" s="5" t="s">
        <v>3114</v>
      </c>
      <c r="EB828" s="5" t="s">
        <v>3042</v>
      </c>
      <c r="EC828" s="5">
        <v>995.899244017</v>
      </c>
      <c r="ED828" s="8">
        <v>44.506974481500002</v>
      </c>
      <c r="EE828" s="7">
        <v>0.04</v>
      </c>
    </row>
    <row r="829" spans="1:135">
      <c r="A829">
        <v>1</v>
      </c>
      <c r="B829" t="s">
        <v>2239</v>
      </c>
      <c r="C829" t="s">
        <v>1878</v>
      </c>
      <c r="D829" t="s">
        <v>1879</v>
      </c>
      <c r="E829" t="s">
        <v>1886</v>
      </c>
      <c r="F829" t="s">
        <v>1887</v>
      </c>
      <c r="G829">
        <v>889.11590956600003</v>
      </c>
      <c r="H829">
        <v>171.6875</v>
      </c>
      <c r="I829">
        <v>105.9375</v>
      </c>
      <c r="J829">
        <v>140.6875</v>
      </c>
      <c r="K829">
        <v>160.375</v>
      </c>
      <c r="L829">
        <v>237.1875</v>
      </c>
      <c r="M829">
        <v>73.1875</v>
      </c>
      <c r="N829">
        <v>6.4371843338012695</v>
      </c>
      <c r="O829">
        <v>129.26649475097656</v>
      </c>
      <c r="P829">
        <v>60.311803568050607</v>
      </c>
      <c r="Q829">
        <v>18.6875</v>
      </c>
      <c r="R829">
        <v>0</v>
      </c>
      <c r="S829">
        <v>2.8125</v>
      </c>
      <c r="T829">
        <v>624.6875</v>
      </c>
      <c r="U829">
        <v>79.8125</v>
      </c>
      <c r="V829">
        <v>163.0625</v>
      </c>
      <c r="W829">
        <v>694.89444834855942</v>
      </c>
      <c r="X829">
        <v>16.274553056921995</v>
      </c>
      <c r="Y829">
        <v>63</v>
      </c>
      <c r="Z829">
        <v>1387276.3206</v>
      </c>
      <c r="AA829">
        <v>526.74</v>
      </c>
      <c r="AB829">
        <v>358.91</v>
      </c>
      <c r="AC829">
        <v>197.72</v>
      </c>
      <c r="AD829">
        <v>161.19</v>
      </c>
      <c r="AE829">
        <v>2.73</v>
      </c>
      <c r="AF829">
        <v>122.08</v>
      </c>
      <c r="AG829">
        <v>43.02</v>
      </c>
      <c r="AH829">
        <v>255.4</v>
      </c>
      <c r="AI829">
        <v>10.9</v>
      </c>
      <c r="AJ829">
        <v>4.7</v>
      </c>
      <c r="AK829">
        <v>1.6</v>
      </c>
      <c r="AL829">
        <v>54.75</v>
      </c>
      <c r="AM829">
        <v>0</v>
      </c>
      <c r="AN829">
        <v>0</v>
      </c>
      <c r="AO829">
        <v>0</v>
      </c>
      <c r="AP829">
        <v>0</v>
      </c>
      <c r="AQ829">
        <v>23.53</v>
      </c>
      <c r="AR829">
        <v>0</v>
      </c>
      <c r="AS829">
        <v>7.5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43.79</v>
      </c>
      <c r="BD829">
        <v>32.07</v>
      </c>
      <c r="BE829">
        <v>0</v>
      </c>
      <c r="BF829">
        <v>0</v>
      </c>
      <c r="BG829">
        <v>0</v>
      </c>
      <c r="BH829">
        <v>0</v>
      </c>
      <c r="BI829">
        <v>9.02</v>
      </c>
      <c r="BJ829">
        <v>0</v>
      </c>
      <c r="BK829">
        <v>0</v>
      </c>
      <c r="BL829">
        <v>58.96</v>
      </c>
      <c r="BM829">
        <v>8.89</v>
      </c>
      <c r="BN829">
        <v>87</v>
      </c>
      <c r="BO829">
        <v>22.7</v>
      </c>
      <c r="BP829">
        <v>0</v>
      </c>
      <c r="BQ829">
        <v>0.51</v>
      </c>
      <c r="BR829">
        <v>0</v>
      </c>
      <c r="BS829">
        <v>0</v>
      </c>
      <c r="BT829">
        <v>0</v>
      </c>
      <c r="BU829">
        <v>0</v>
      </c>
      <c r="BV829">
        <v>0</v>
      </c>
      <c r="BW829">
        <v>0</v>
      </c>
      <c r="BX829">
        <v>0</v>
      </c>
      <c r="BY829">
        <v>4.9000000000000004</v>
      </c>
      <c r="BZ829">
        <v>0</v>
      </c>
      <c r="CA829">
        <v>1</v>
      </c>
      <c r="CB829">
        <v>0</v>
      </c>
      <c r="CC829">
        <v>0</v>
      </c>
      <c r="CD829">
        <v>58.65</v>
      </c>
      <c r="CE829">
        <v>22.57</v>
      </c>
      <c r="CF829">
        <v>0</v>
      </c>
      <c r="CG829">
        <v>0</v>
      </c>
      <c r="CH829">
        <v>0</v>
      </c>
      <c r="CI829">
        <v>2.2200000000000002</v>
      </c>
      <c r="CJ829">
        <v>0</v>
      </c>
      <c r="CK829">
        <v>0</v>
      </c>
      <c r="CL829">
        <v>0</v>
      </c>
      <c r="CM829">
        <v>0</v>
      </c>
      <c r="CN829">
        <v>0</v>
      </c>
      <c r="CO829">
        <v>0</v>
      </c>
      <c r="CP829">
        <v>21.48</v>
      </c>
      <c r="CQ829">
        <v>7.8</v>
      </c>
      <c r="CR829">
        <v>0</v>
      </c>
      <c r="CS829">
        <v>54.8</v>
      </c>
      <c r="CT829">
        <v>4.6000000000000005</v>
      </c>
      <c r="CU829">
        <v>198</v>
      </c>
      <c r="CV829">
        <v>44.099999999999994</v>
      </c>
      <c r="CW829" t="s">
        <v>1886</v>
      </c>
      <c r="CX829">
        <v>889.12</v>
      </c>
      <c r="CY829">
        <v>0.06</v>
      </c>
      <c r="CZ829">
        <v>0.34</v>
      </c>
      <c r="DA829">
        <v>0</v>
      </c>
      <c r="DB829">
        <v>0.03</v>
      </c>
      <c r="DC829">
        <v>0</v>
      </c>
      <c r="DD829">
        <v>0.06</v>
      </c>
      <c r="DE829">
        <v>0.01</v>
      </c>
      <c r="DF829">
        <v>0.24</v>
      </c>
      <c r="DG829">
        <v>0</v>
      </c>
      <c r="DH829">
        <v>0</v>
      </c>
      <c r="DI829">
        <v>0</v>
      </c>
      <c r="DJ829">
        <v>0</v>
      </c>
      <c r="DK829">
        <v>0</v>
      </c>
      <c r="DL829">
        <v>0</v>
      </c>
      <c r="DM829">
        <v>0</v>
      </c>
      <c r="DN829">
        <v>0.01</v>
      </c>
      <c r="DO829">
        <v>0</v>
      </c>
      <c r="DP829">
        <v>0.03</v>
      </c>
      <c r="DQ829">
        <v>0.06</v>
      </c>
      <c r="DR829">
        <v>0</v>
      </c>
      <c r="DS829">
        <v>0</v>
      </c>
      <c r="DT829">
        <v>0.05</v>
      </c>
      <c r="DU829">
        <v>0.13</v>
      </c>
      <c r="DV829">
        <v>0</v>
      </c>
      <c r="DW829">
        <v>0</v>
      </c>
      <c r="DX829">
        <v>0</v>
      </c>
      <c r="DY829" s="5" t="s">
        <v>1886</v>
      </c>
      <c r="DZ829" s="5" t="s">
        <v>3117</v>
      </c>
      <c r="EA829" s="5" t="s">
        <v>3114</v>
      </c>
      <c r="EB829" s="5" t="s">
        <v>3042</v>
      </c>
      <c r="EC829" s="5">
        <v>889.11590956600003</v>
      </c>
      <c r="ED829" s="8">
        <v>11.1990499803</v>
      </c>
      <c r="EE829" s="7">
        <v>0.01</v>
      </c>
    </row>
    <row r="830" spans="1:135">
      <c r="A830">
        <v>1</v>
      </c>
      <c r="B830" t="s">
        <v>2239</v>
      </c>
      <c r="C830" t="s">
        <v>1878</v>
      </c>
      <c r="D830" t="s">
        <v>1879</v>
      </c>
      <c r="E830" t="s">
        <v>1888</v>
      </c>
      <c r="F830" t="s">
        <v>1889</v>
      </c>
      <c r="G830">
        <v>1612.3839029200001</v>
      </c>
      <c r="H830">
        <v>310.875</v>
      </c>
      <c r="I830">
        <v>256.8125</v>
      </c>
      <c r="J830">
        <v>361.375</v>
      </c>
      <c r="K830">
        <v>300.25</v>
      </c>
      <c r="L830">
        <v>320.4375</v>
      </c>
      <c r="M830">
        <v>63</v>
      </c>
      <c r="N830">
        <v>29.418878555297852</v>
      </c>
      <c r="O830">
        <v>194.19146728515625</v>
      </c>
      <c r="P830">
        <v>77.835122565930433</v>
      </c>
      <c r="Q830">
        <v>19.1875</v>
      </c>
      <c r="R830">
        <v>282.75</v>
      </c>
      <c r="S830">
        <v>641.1875</v>
      </c>
      <c r="T830">
        <v>74.6875</v>
      </c>
      <c r="U830">
        <v>332.3125</v>
      </c>
      <c r="V830">
        <v>262.625</v>
      </c>
      <c r="W830">
        <v>700.87609967833203</v>
      </c>
      <c r="X830">
        <v>16.046112855094368</v>
      </c>
      <c r="Y830">
        <v>128</v>
      </c>
      <c r="Z830">
        <v>4187020.4764999999</v>
      </c>
      <c r="AA830">
        <v>500.03</v>
      </c>
      <c r="AB830">
        <v>247.09</v>
      </c>
      <c r="AC830">
        <v>147.54</v>
      </c>
      <c r="AD830">
        <v>99.55</v>
      </c>
      <c r="AE830">
        <v>3.88</v>
      </c>
      <c r="AF830">
        <v>229.78</v>
      </c>
      <c r="AG830">
        <v>19.28</v>
      </c>
      <c r="AH830">
        <v>15.2</v>
      </c>
      <c r="AI830">
        <v>36</v>
      </c>
      <c r="AJ830">
        <v>30.9</v>
      </c>
      <c r="AK830">
        <v>3.2</v>
      </c>
      <c r="AL830">
        <v>29.2</v>
      </c>
      <c r="AM830">
        <v>0</v>
      </c>
      <c r="AN830">
        <v>0</v>
      </c>
      <c r="AO830">
        <v>1.5</v>
      </c>
      <c r="AP830">
        <v>0</v>
      </c>
      <c r="AQ830">
        <v>31.970000000000002</v>
      </c>
      <c r="AR830">
        <v>0</v>
      </c>
      <c r="AS830">
        <v>14.51</v>
      </c>
      <c r="AT830">
        <v>0</v>
      </c>
      <c r="AU830">
        <v>0</v>
      </c>
      <c r="AV830">
        <v>0</v>
      </c>
      <c r="AW830">
        <v>15.55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8.9</v>
      </c>
      <c r="BD830">
        <v>19.53</v>
      </c>
      <c r="BE830">
        <v>0</v>
      </c>
      <c r="BF830">
        <v>0</v>
      </c>
      <c r="BG830">
        <v>119.35</v>
      </c>
      <c r="BH830">
        <v>0</v>
      </c>
      <c r="BI830">
        <v>0</v>
      </c>
      <c r="BJ830">
        <v>0</v>
      </c>
      <c r="BK830">
        <v>0</v>
      </c>
      <c r="BL830">
        <v>59.35</v>
      </c>
      <c r="BM830">
        <v>19.150000000000002</v>
      </c>
      <c r="BN830">
        <v>0</v>
      </c>
      <c r="BO830">
        <v>6.9</v>
      </c>
      <c r="BP830">
        <v>0</v>
      </c>
      <c r="BQ830">
        <v>20.41</v>
      </c>
      <c r="BR830">
        <v>0</v>
      </c>
      <c r="BS830">
        <v>6.67</v>
      </c>
      <c r="BT830">
        <v>8.06</v>
      </c>
      <c r="BU830">
        <v>1.0900000000000001</v>
      </c>
      <c r="BV830">
        <v>8.620000000000001</v>
      </c>
      <c r="BW830">
        <v>25.71</v>
      </c>
      <c r="BX830">
        <v>0</v>
      </c>
      <c r="BY830">
        <v>14.33</v>
      </c>
      <c r="BZ830">
        <v>0</v>
      </c>
      <c r="CA830">
        <v>10.58</v>
      </c>
      <c r="CB830">
        <v>0</v>
      </c>
      <c r="CC830">
        <v>0</v>
      </c>
      <c r="CD830">
        <v>3.17</v>
      </c>
      <c r="CE830">
        <v>33.840000000000003</v>
      </c>
      <c r="CF830">
        <v>1.1500000000000001</v>
      </c>
      <c r="CG830">
        <v>0.34</v>
      </c>
      <c r="CH830">
        <v>0</v>
      </c>
      <c r="CI830">
        <v>2.4300000000000002</v>
      </c>
      <c r="CJ830">
        <v>0</v>
      </c>
      <c r="CK830">
        <v>0</v>
      </c>
      <c r="CL830">
        <v>0</v>
      </c>
      <c r="CM830">
        <v>0</v>
      </c>
      <c r="CN830">
        <v>1.02</v>
      </c>
      <c r="CO830">
        <v>0</v>
      </c>
      <c r="CP830">
        <v>0</v>
      </c>
      <c r="CQ830">
        <v>17.990000000000002</v>
      </c>
      <c r="CR830">
        <v>0</v>
      </c>
      <c r="CS830">
        <v>3.61</v>
      </c>
      <c r="CT830">
        <v>15.1</v>
      </c>
      <c r="CU830">
        <v>186</v>
      </c>
      <c r="CV830">
        <v>115.2</v>
      </c>
      <c r="CW830" t="s">
        <v>1888</v>
      </c>
      <c r="CX830">
        <v>1612.38</v>
      </c>
      <c r="CY830">
        <v>0.05</v>
      </c>
      <c r="CZ830">
        <v>0.12</v>
      </c>
      <c r="DA830">
        <v>0</v>
      </c>
      <c r="DB830">
        <v>0.01</v>
      </c>
      <c r="DC830">
        <v>0</v>
      </c>
      <c r="DD830">
        <v>0.06</v>
      </c>
      <c r="DE830">
        <v>0.02</v>
      </c>
      <c r="DF830">
        <v>0.08</v>
      </c>
      <c r="DG830">
        <v>0</v>
      </c>
      <c r="DH830">
        <v>0</v>
      </c>
      <c r="DI830">
        <v>0</v>
      </c>
      <c r="DJ830">
        <v>0</v>
      </c>
      <c r="DK830">
        <v>0</v>
      </c>
      <c r="DL830">
        <v>0</v>
      </c>
      <c r="DM830">
        <v>0</v>
      </c>
      <c r="DN830">
        <v>0.6</v>
      </c>
      <c r="DO830">
        <v>0</v>
      </c>
      <c r="DP830">
        <v>0.02</v>
      </c>
      <c r="DQ830">
        <v>0.01</v>
      </c>
      <c r="DR830">
        <v>0</v>
      </c>
      <c r="DS830">
        <v>0</v>
      </c>
      <c r="DT830">
        <v>0.01</v>
      </c>
      <c r="DU830">
        <v>0.03</v>
      </c>
      <c r="DV830">
        <v>0</v>
      </c>
      <c r="DW830">
        <v>0</v>
      </c>
      <c r="DX830">
        <v>0</v>
      </c>
      <c r="DY830" s="5" t="s">
        <v>1888</v>
      </c>
      <c r="DZ830" s="5" t="s">
        <v>3118</v>
      </c>
      <c r="EA830" s="5" t="s">
        <v>3114</v>
      </c>
      <c r="EB830" s="5" t="s">
        <v>3042</v>
      </c>
      <c r="EC830" s="5">
        <v>1612.3839029200001</v>
      </c>
      <c r="ED830" s="8">
        <v>246.152767138</v>
      </c>
      <c r="EE830" s="7">
        <v>0.15</v>
      </c>
    </row>
    <row r="831" spans="1:135">
      <c r="A831">
        <v>1</v>
      </c>
      <c r="B831" t="s">
        <v>2239</v>
      </c>
      <c r="C831" t="s">
        <v>1878</v>
      </c>
      <c r="D831" t="s">
        <v>1879</v>
      </c>
      <c r="E831" t="s">
        <v>1890</v>
      </c>
      <c r="F831" t="s">
        <v>1891</v>
      </c>
      <c r="G831">
        <v>885.37186638699995</v>
      </c>
      <c r="H831">
        <v>451.125</v>
      </c>
      <c r="I831">
        <v>143.3125</v>
      </c>
      <c r="J831">
        <v>79.875</v>
      </c>
      <c r="K831">
        <v>54.875</v>
      </c>
      <c r="L831">
        <v>104.3125</v>
      </c>
      <c r="M831">
        <v>52.3125</v>
      </c>
      <c r="N831">
        <v>11.519512176513672</v>
      </c>
      <c r="O831">
        <v>105.94084167480469</v>
      </c>
      <c r="P831">
        <v>65.313839786451211</v>
      </c>
      <c r="Q831">
        <v>30.75</v>
      </c>
      <c r="R831">
        <v>0</v>
      </c>
      <c r="S831">
        <v>63.875</v>
      </c>
      <c r="T831">
        <v>363.5</v>
      </c>
      <c r="U831">
        <v>306.25</v>
      </c>
      <c r="V831">
        <v>121.4375</v>
      </c>
      <c r="W831">
        <v>694.25289548022602</v>
      </c>
      <c r="X831">
        <v>16.206728813559323</v>
      </c>
      <c r="Y831">
        <v>25</v>
      </c>
      <c r="Z831">
        <v>1430627.4924000001</v>
      </c>
      <c r="AA831">
        <v>174.01</v>
      </c>
      <c r="AB831">
        <v>121.89</v>
      </c>
      <c r="AC831">
        <v>75.08</v>
      </c>
      <c r="AD831">
        <v>46.81</v>
      </c>
      <c r="AE831">
        <v>0.55000000000000004</v>
      </c>
      <c r="AF831">
        <v>48.67</v>
      </c>
      <c r="AG831">
        <v>2.9</v>
      </c>
      <c r="AH831">
        <v>218.1</v>
      </c>
      <c r="AI831">
        <v>34.300000000000004</v>
      </c>
      <c r="AJ831">
        <v>8.3000000000000007</v>
      </c>
      <c r="AK831">
        <v>2.4</v>
      </c>
      <c r="AL831">
        <v>3.78</v>
      </c>
      <c r="AM831">
        <v>0</v>
      </c>
      <c r="AN831">
        <v>0</v>
      </c>
      <c r="AO831">
        <v>0</v>
      </c>
      <c r="AP831">
        <v>0</v>
      </c>
      <c r="AQ831">
        <v>16</v>
      </c>
      <c r="AR831">
        <v>0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0</v>
      </c>
      <c r="AY831">
        <v>0</v>
      </c>
      <c r="AZ831">
        <v>0</v>
      </c>
      <c r="BA831">
        <v>0</v>
      </c>
      <c r="BB831">
        <v>0</v>
      </c>
      <c r="BC831">
        <v>27</v>
      </c>
      <c r="BD831">
        <v>28.46</v>
      </c>
      <c r="BE831">
        <v>0</v>
      </c>
      <c r="BF831">
        <v>0</v>
      </c>
      <c r="BG831">
        <v>0</v>
      </c>
      <c r="BH831">
        <v>0</v>
      </c>
      <c r="BI831">
        <v>10.76</v>
      </c>
      <c r="BJ831">
        <v>0</v>
      </c>
      <c r="BK831">
        <v>0</v>
      </c>
      <c r="BL831">
        <v>5.57</v>
      </c>
      <c r="BM831">
        <v>4.0999999999999996</v>
      </c>
      <c r="BN831">
        <v>0</v>
      </c>
      <c r="BO831">
        <v>38</v>
      </c>
      <c r="BP831">
        <v>0</v>
      </c>
      <c r="BQ831">
        <v>13</v>
      </c>
      <c r="BR831">
        <v>0</v>
      </c>
      <c r="BS831">
        <v>1.43</v>
      </c>
      <c r="BT831">
        <v>5</v>
      </c>
      <c r="BU831">
        <v>0</v>
      </c>
      <c r="BV831">
        <v>13.43</v>
      </c>
      <c r="BW831">
        <v>0</v>
      </c>
      <c r="BX831">
        <v>0</v>
      </c>
      <c r="BY831">
        <v>0</v>
      </c>
      <c r="BZ831">
        <v>0</v>
      </c>
      <c r="CA831">
        <v>0</v>
      </c>
      <c r="CB831">
        <v>0</v>
      </c>
      <c r="CC831">
        <v>0</v>
      </c>
      <c r="CD831">
        <v>0</v>
      </c>
      <c r="CE831">
        <v>2.98</v>
      </c>
      <c r="CF831">
        <v>0</v>
      </c>
      <c r="CG831">
        <v>0</v>
      </c>
      <c r="CH831">
        <v>0</v>
      </c>
      <c r="CI831">
        <v>4.5</v>
      </c>
      <c r="CJ831">
        <v>0</v>
      </c>
      <c r="CK831">
        <v>0</v>
      </c>
      <c r="CL831">
        <v>0</v>
      </c>
      <c r="CM831">
        <v>0</v>
      </c>
      <c r="CN831">
        <v>0</v>
      </c>
      <c r="CO831">
        <v>0</v>
      </c>
      <c r="CP831">
        <v>0</v>
      </c>
      <c r="CQ831">
        <v>0</v>
      </c>
      <c r="CR831">
        <v>0</v>
      </c>
      <c r="CS831">
        <v>0</v>
      </c>
      <c r="CT831">
        <v>0</v>
      </c>
      <c r="CU831">
        <v>18</v>
      </c>
      <c r="CV831">
        <v>20</v>
      </c>
      <c r="CW831" t="s">
        <v>1890</v>
      </c>
      <c r="CX831">
        <v>885.37</v>
      </c>
      <c r="CY831">
        <v>0.04</v>
      </c>
      <c r="CZ831">
        <v>0.31</v>
      </c>
      <c r="DA831">
        <v>0</v>
      </c>
      <c r="DB831">
        <v>0.03</v>
      </c>
      <c r="DC831">
        <v>0</v>
      </c>
      <c r="DD831">
        <v>0.08</v>
      </c>
      <c r="DE831">
        <v>0.02</v>
      </c>
      <c r="DF831">
        <v>0.13</v>
      </c>
      <c r="DG831">
        <v>0</v>
      </c>
      <c r="DH831">
        <v>0</v>
      </c>
      <c r="DI831">
        <v>0</v>
      </c>
      <c r="DJ831">
        <v>0</v>
      </c>
      <c r="DK831">
        <v>0</v>
      </c>
      <c r="DL831">
        <v>0</v>
      </c>
      <c r="DM831">
        <v>0</v>
      </c>
      <c r="DN831">
        <v>7.0000000000000007E-2</v>
      </c>
      <c r="DO831">
        <v>0</v>
      </c>
      <c r="DP831">
        <v>0.03</v>
      </c>
      <c r="DQ831">
        <v>0.02</v>
      </c>
      <c r="DR831">
        <v>0.03</v>
      </c>
      <c r="DS831">
        <v>0</v>
      </c>
      <c r="DT831">
        <v>0.08</v>
      </c>
      <c r="DU831">
        <v>0.16</v>
      </c>
      <c r="DV831">
        <v>0</v>
      </c>
      <c r="DW831">
        <v>0</v>
      </c>
      <c r="DX831">
        <v>0</v>
      </c>
      <c r="DY831" s="5" t="s">
        <v>1890</v>
      </c>
      <c r="DZ831" s="5" t="s">
        <v>3119</v>
      </c>
      <c r="EA831" s="5" t="s">
        <v>3114</v>
      </c>
      <c r="EB831" s="5" t="s">
        <v>3042</v>
      </c>
      <c r="EC831" s="5">
        <v>885.37186638699995</v>
      </c>
      <c r="ED831" s="8">
        <v>27.719686318699999</v>
      </c>
      <c r="EE831" s="7">
        <v>0.03</v>
      </c>
    </row>
    <row r="832" spans="1:135">
      <c r="A832">
        <v>1</v>
      </c>
      <c r="B832" t="s">
        <v>2239</v>
      </c>
      <c r="C832" t="s">
        <v>1878</v>
      </c>
      <c r="D832" t="s">
        <v>1879</v>
      </c>
      <c r="E832" t="s">
        <v>1892</v>
      </c>
      <c r="F832" t="s">
        <v>1893</v>
      </c>
      <c r="G832">
        <v>1452.30335502</v>
      </c>
      <c r="H832">
        <v>488.6875</v>
      </c>
      <c r="I832">
        <v>255.375</v>
      </c>
      <c r="J832">
        <v>281.4375</v>
      </c>
      <c r="K832">
        <v>198.6875</v>
      </c>
      <c r="L832">
        <v>184.75</v>
      </c>
      <c r="M832">
        <v>43.25</v>
      </c>
      <c r="N832">
        <v>18.963104248046875</v>
      </c>
      <c r="O832">
        <v>120</v>
      </c>
      <c r="P832">
        <v>50.210890870559133</v>
      </c>
      <c r="Q832">
        <v>30.5625</v>
      </c>
      <c r="R832">
        <v>137.0625</v>
      </c>
      <c r="S832">
        <v>788.3125</v>
      </c>
      <c r="T832">
        <v>49.6875</v>
      </c>
      <c r="U832">
        <v>150</v>
      </c>
      <c r="V832">
        <v>296.5625</v>
      </c>
      <c r="W832">
        <v>694.29635847107443</v>
      </c>
      <c r="X832">
        <v>16.214489497245179</v>
      </c>
      <c r="Y832">
        <v>67</v>
      </c>
      <c r="Z832">
        <v>1446053.5862</v>
      </c>
      <c r="AA832">
        <v>753.43</v>
      </c>
      <c r="AB832">
        <v>377.97</v>
      </c>
      <c r="AC832">
        <v>227.6</v>
      </c>
      <c r="AD832">
        <v>150.37</v>
      </c>
      <c r="AE832">
        <v>3.04</v>
      </c>
      <c r="AF832">
        <v>159.54</v>
      </c>
      <c r="AG832">
        <v>212.88</v>
      </c>
      <c r="AH832">
        <v>111.6</v>
      </c>
      <c r="AI832">
        <v>18.100000000000001</v>
      </c>
      <c r="AJ832">
        <v>0</v>
      </c>
      <c r="AK832">
        <v>5.6</v>
      </c>
      <c r="AL832">
        <v>1.1300000000000001</v>
      </c>
      <c r="AM832">
        <v>0</v>
      </c>
      <c r="AN832">
        <v>0</v>
      </c>
      <c r="AO832">
        <v>0</v>
      </c>
      <c r="AP832">
        <v>0</v>
      </c>
      <c r="AQ832">
        <v>48</v>
      </c>
      <c r="AR832">
        <v>0</v>
      </c>
      <c r="AS832">
        <v>45.75</v>
      </c>
      <c r="AT832">
        <v>0</v>
      </c>
      <c r="AU832">
        <v>0.61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6.66</v>
      </c>
      <c r="BD832">
        <v>16.96</v>
      </c>
      <c r="BE832">
        <v>0</v>
      </c>
      <c r="BF832">
        <v>0</v>
      </c>
      <c r="BG832">
        <v>1.01</v>
      </c>
      <c r="BH832">
        <v>0</v>
      </c>
      <c r="BI832">
        <v>0</v>
      </c>
      <c r="BJ832">
        <v>0</v>
      </c>
      <c r="BK832">
        <v>0</v>
      </c>
      <c r="BL832">
        <v>28.97</v>
      </c>
      <c r="BM832">
        <v>97.53</v>
      </c>
      <c r="BN832">
        <v>0</v>
      </c>
      <c r="BO832">
        <v>365.1</v>
      </c>
      <c r="BP832">
        <v>0</v>
      </c>
      <c r="BQ832">
        <v>3.72</v>
      </c>
      <c r="BR832">
        <v>0</v>
      </c>
      <c r="BS832">
        <v>0</v>
      </c>
      <c r="BT832">
        <v>1.52</v>
      </c>
      <c r="BU832">
        <v>0</v>
      </c>
      <c r="BV832">
        <v>1.49</v>
      </c>
      <c r="BW832">
        <v>97.27</v>
      </c>
      <c r="BX832">
        <v>0</v>
      </c>
      <c r="BY832">
        <v>0</v>
      </c>
      <c r="BZ832">
        <v>0</v>
      </c>
      <c r="CA832">
        <v>0.65</v>
      </c>
      <c r="CB832">
        <v>0</v>
      </c>
      <c r="CC832">
        <v>0</v>
      </c>
      <c r="CD832">
        <v>1.62</v>
      </c>
      <c r="CE832">
        <v>10.24</v>
      </c>
      <c r="CF832">
        <v>0</v>
      </c>
      <c r="CG832">
        <v>3.32</v>
      </c>
      <c r="CH832">
        <v>0</v>
      </c>
      <c r="CI832">
        <v>2</v>
      </c>
      <c r="CJ832">
        <v>0</v>
      </c>
      <c r="CK832">
        <v>0</v>
      </c>
      <c r="CL832">
        <v>0</v>
      </c>
      <c r="CM832">
        <v>0</v>
      </c>
      <c r="CN832">
        <v>1.74</v>
      </c>
      <c r="CO832">
        <v>0</v>
      </c>
      <c r="CP832">
        <v>1.3</v>
      </c>
      <c r="CQ832">
        <v>8.42</v>
      </c>
      <c r="CR832">
        <v>0</v>
      </c>
      <c r="CS832">
        <v>1.42</v>
      </c>
      <c r="CT832">
        <v>7</v>
      </c>
      <c r="CU832">
        <v>172</v>
      </c>
      <c r="CV832">
        <v>73.7</v>
      </c>
      <c r="CW832" t="s">
        <v>1892</v>
      </c>
      <c r="CX832">
        <v>1452.3</v>
      </c>
      <c r="CY832">
        <v>0.05</v>
      </c>
      <c r="CZ832">
        <v>0.17</v>
      </c>
      <c r="DA832">
        <v>0</v>
      </c>
      <c r="DB832">
        <v>0.04</v>
      </c>
      <c r="DC832">
        <v>0</v>
      </c>
      <c r="DD832">
        <v>0.04</v>
      </c>
      <c r="DE832">
        <v>0.01</v>
      </c>
      <c r="DF832">
        <v>7.0000000000000007E-2</v>
      </c>
      <c r="DG832">
        <v>0</v>
      </c>
      <c r="DH832">
        <v>0</v>
      </c>
      <c r="DI832">
        <v>0</v>
      </c>
      <c r="DJ832">
        <v>0</v>
      </c>
      <c r="DK832">
        <v>0</v>
      </c>
      <c r="DL832">
        <v>0</v>
      </c>
      <c r="DM832">
        <v>0</v>
      </c>
      <c r="DN832">
        <v>0.54</v>
      </c>
      <c r="DO832">
        <v>0</v>
      </c>
      <c r="DP832">
        <v>0.02</v>
      </c>
      <c r="DQ832">
        <v>0.02</v>
      </c>
      <c r="DR832">
        <v>0.01</v>
      </c>
      <c r="DS832">
        <v>0.01</v>
      </c>
      <c r="DT832">
        <v>0</v>
      </c>
      <c r="DU832">
        <v>0.02</v>
      </c>
      <c r="DV832">
        <v>0</v>
      </c>
      <c r="DW832">
        <v>0</v>
      </c>
      <c r="DX832">
        <v>0</v>
      </c>
      <c r="DY832" s="5" t="s">
        <v>1892</v>
      </c>
      <c r="DZ832" s="5" t="s">
        <v>3120</v>
      </c>
      <c r="EA832" s="5" t="s">
        <v>3114</v>
      </c>
      <c r="EB832" s="5" t="s">
        <v>3042</v>
      </c>
      <c r="EC832" s="5">
        <v>1452.30335502</v>
      </c>
      <c r="ED832" s="8">
        <v>260.00586379098002</v>
      </c>
      <c r="EE832" s="7">
        <v>0.18</v>
      </c>
    </row>
    <row r="833" spans="1:135">
      <c r="A833">
        <v>1</v>
      </c>
      <c r="B833" t="s">
        <v>2239</v>
      </c>
      <c r="C833" t="s">
        <v>1878</v>
      </c>
      <c r="D833" t="s">
        <v>1879</v>
      </c>
      <c r="E833" t="s">
        <v>1894</v>
      </c>
      <c r="F833" t="s">
        <v>1879</v>
      </c>
      <c r="G833">
        <v>9101.2897960499995</v>
      </c>
      <c r="H833">
        <v>1973.1875</v>
      </c>
      <c r="I833">
        <v>1590.1875</v>
      </c>
      <c r="J833">
        <v>1906.125</v>
      </c>
      <c r="K833">
        <v>1352.5625</v>
      </c>
      <c r="L833">
        <v>1531.625</v>
      </c>
      <c r="M833">
        <v>748.1875</v>
      </c>
      <c r="N833">
        <v>28.908473968505859</v>
      </c>
      <c r="O833">
        <v>350.96484375</v>
      </c>
      <c r="P833">
        <v>122.53991288809399</v>
      </c>
      <c r="Q833">
        <v>261.8125</v>
      </c>
      <c r="R833">
        <v>28.6875</v>
      </c>
      <c r="S833">
        <v>3205.9375</v>
      </c>
      <c r="T833">
        <v>2025.9375</v>
      </c>
      <c r="U833">
        <v>2084.8125</v>
      </c>
      <c r="V833">
        <v>1494.6875</v>
      </c>
      <c r="W833">
        <v>713.33014643259435</v>
      </c>
      <c r="X833">
        <v>15.621344130333251</v>
      </c>
      <c r="Y833">
        <v>316</v>
      </c>
      <c r="Z833">
        <v>9422367.7075999994</v>
      </c>
      <c r="AA833">
        <v>1260.3399999999999</v>
      </c>
      <c r="AB833">
        <v>610.54999999999995</v>
      </c>
      <c r="AC833">
        <v>421.35</v>
      </c>
      <c r="AD833">
        <v>189.2</v>
      </c>
      <c r="AE833">
        <v>34.19</v>
      </c>
      <c r="AF833">
        <v>440.26</v>
      </c>
      <c r="AG833">
        <v>175.34</v>
      </c>
      <c r="AH833">
        <v>252.1</v>
      </c>
      <c r="AI833">
        <v>198.5</v>
      </c>
      <c r="AJ833">
        <v>78.3</v>
      </c>
      <c r="AK833">
        <v>44.8</v>
      </c>
      <c r="AL833">
        <v>14.95</v>
      </c>
      <c r="AM833">
        <v>0</v>
      </c>
      <c r="AN833">
        <v>0</v>
      </c>
      <c r="AO833">
        <v>1.93</v>
      </c>
      <c r="AP833">
        <v>0</v>
      </c>
      <c r="AQ833">
        <v>138.91</v>
      </c>
      <c r="AR833">
        <v>0</v>
      </c>
      <c r="AS833">
        <v>31.24</v>
      </c>
      <c r="AT833">
        <v>0</v>
      </c>
      <c r="AU833">
        <v>0</v>
      </c>
      <c r="AV833">
        <v>0</v>
      </c>
      <c r="AW833">
        <v>4.7700000000000005</v>
      </c>
      <c r="AX833">
        <v>0</v>
      </c>
      <c r="AY833">
        <v>0</v>
      </c>
      <c r="AZ833">
        <v>0</v>
      </c>
      <c r="BA833">
        <v>18.98</v>
      </c>
      <c r="BB833">
        <v>1.4</v>
      </c>
      <c r="BC833">
        <v>168.34</v>
      </c>
      <c r="BD833">
        <v>53.05</v>
      </c>
      <c r="BE833">
        <v>1.75</v>
      </c>
      <c r="BF833">
        <v>0</v>
      </c>
      <c r="BG833">
        <v>31.52</v>
      </c>
      <c r="BH833">
        <v>2.9</v>
      </c>
      <c r="BI833">
        <v>59.45</v>
      </c>
      <c r="BJ833">
        <v>0</v>
      </c>
      <c r="BK833">
        <v>4.8500000000000005</v>
      </c>
      <c r="BL833">
        <v>55.49</v>
      </c>
      <c r="BM833">
        <v>23.41</v>
      </c>
      <c r="BN833">
        <v>0</v>
      </c>
      <c r="BO833">
        <v>31.27</v>
      </c>
      <c r="BP833">
        <v>0</v>
      </c>
      <c r="BQ833">
        <v>56.39</v>
      </c>
      <c r="BR833">
        <v>0.64</v>
      </c>
      <c r="BS833">
        <v>57.12</v>
      </c>
      <c r="BT833">
        <v>26.05</v>
      </c>
      <c r="BU833">
        <v>2.68</v>
      </c>
      <c r="BV833">
        <v>53.49</v>
      </c>
      <c r="BW833">
        <v>57.87</v>
      </c>
      <c r="BX833">
        <v>0</v>
      </c>
      <c r="BY833">
        <v>67.210000000000008</v>
      </c>
      <c r="BZ833">
        <v>0</v>
      </c>
      <c r="CA833">
        <v>4.07</v>
      </c>
      <c r="CB833">
        <v>0</v>
      </c>
      <c r="CC833">
        <v>31.5</v>
      </c>
      <c r="CD833">
        <v>9.120000000000001</v>
      </c>
      <c r="CE833">
        <v>19.39</v>
      </c>
      <c r="CF833">
        <v>1.4</v>
      </c>
      <c r="CG833">
        <v>87.22</v>
      </c>
      <c r="CH833">
        <v>0</v>
      </c>
      <c r="CI833">
        <v>1.5</v>
      </c>
      <c r="CJ833">
        <v>0</v>
      </c>
      <c r="CK833">
        <v>4.7</v>
      </c>
      <c r="CL833">
        <v>0</v>
      </c>
      <c r="CM833">
        <v>0</v>
      </c>
      <c r="CN833">
        <v>15.54</v>
      </c>
      <c r="CO833">
        <v>0</v>
      </c>
      <c r="CP833">
        <v>16.71</v>
      </c>
      <c r="CQ833">
        <v>15.99</v>
      </c>
      <c r="CR833">
        <v>0</v>
      </c>
      <c r="CS833">
        <v>30.13</v>
      </c>
      <c r="CT833">
        <v>57.41</v>
      </c>
      <c r="CU833">
        <v>237</v>
      </c>
      <c r="CV833">
        <v>347.6</v>
      </c>
      <c r="CW833" t="s">
        <v>1894</v>
      </c>
      <c r="CX833">
        <v>9101.2900000000009</v>
      </c>
      <c r="CY833">
        <v>0.12</v>
      </c>
      <c r="CZ833">
        <v>0.05</v>
      </c>
      <c r="DA833">
        <v>0</v>
      </c>
      <c r="DB833">
        <v>0.02</v>
      </c>
      <c r="DC833">
        <v>0.01</v>
      </c>
      <c r="DD833">
        <v>0.01</v>
      </c>
      <c r="DE833">
        <v>0</v>
      </c>
      <c r="DF833">
        <v>7.0000000000000007E-2</v>
      </c>
      <c r="DG833">
        <v>0</v>
      </c>
      <c r="DH833">
        <v>0</v>
      </c>
      <c r="DI833">
        <v>0</v>
      </c>
      <c r="DJ833">
        <v>0</v>
      </c>
      <c r="DK833">
        <v>0</v>
      </c>
      <c r="DL833">
        <v>0.01</v>
      </c>
      <c r="DM833">
        <v>0</v>
      </c>
      <c r="DN833">
        <v>0.55000000000000004</v>
      </c>
      <c r="DO833">
        <v>0</v>
      </c>
      <c r="DP833">
        <v>0.01</v>
      </c>
      <c r="DQ833">
        <v>0.05</v>
      </c>
      <c r="DR833">
        <v>0.01</v>
      </c>
      <c r="DS833">
        <v>0</v>
      </c>
      <c r="DT833">
        <v>0.02</v>
      </c>
      <c r="DU833">
        <v>7.0000000000000007E-2</v>
      </c>
      <c r="DV833">
        <v>0</v>
      </c>
      <c r="DW833">
        <v>0</v>
      </c>
      <c r="DX833">
        <v>0</v>
      </c>
      <c r="DY833" s="5" t="s">
        <v>1894</v>
      </c>
      <c r="DZ833" s="5" t="s">
        <v>3114</v>
      </c>
      <c r="EA833" s="5" t="s">
        <v>3114</v>
      </c>
      <c r="EB833" s="5" t="s">
        <v>3042</v>
      </c>
      <c r="EC833" s="5">
        <v>9101.2897960499995</v>
      </c>
      <c r="ED833" s="8">
        <v>817.15485181150007</v>
      </c>
      <c r="EE833" s="7">
        <v>0.09</v>
      </c>
    </row>
    <row r="834" spans="1:135">
      <c r="A834">
        <v>1</v>
      </c>
      <c r="B834" t="s">
        <v>2239</v>
      </c>
      <c r="C834" t="s">
        <v>1878</v>
      </c>
      <c r="D834" t="s">
        <v>1879</v>
      </c>
      <c r="E834" t="s">
        <v>1895</v>
      </c>
      <c r="F834" t="s">
        <v>1896</v>
      </c>
      <c r="G834">
        <v>1227.7310868</v>
      </c>
      <c r="H834">
        <v>261.8125</v>
      </c>
      <c r="I834">
        <v>197.8125</v>
      </c>
      <c r="J834">
        <v>261.875</v>
      </c>
      <c r="K834">
        <v>171.6875</v>
      </c>
      <c r="L834">
        <v>183.9375</v>
      </c>
      <c r="M834">
        <v>151.375</v>
      </c>
      <c r="N834">
        <v>12.461540222167969</v>
      </c>
      <c r="O834">
        <v>128.54649353027344</v>
      </c>
      <c r="P834">
        <v>58.051551135856542</v>
      </c>
      <c r="Q834">
        <v>16.1875</v>
      </c>
      <c r="R834">
        <v>3.0625</v>
      </c>
      <c r="S834">
        <v>562.4375</v>
      </c>
      <c r="T834">
        <v>304.4375</v>
      </c>
      <c r="U834">
        <v>130.9375</v>
      </c>
      <c r="V834">
        <v>211.4375</v>
      </c>
      <c r="W834">
        <v>692.88740778427882</v>
      </c>
      <c r="X834">
        <v>16.167085728822183</v>
      </c>
      <c r="Y834">
        <v>75</v>
      </c>
      <c r="Z834">
        <v>2885987.727</v>
      </c>
      <c r="AA834">
        <v>617.20000000000005</v>
      </c>
      <c r="AB834">
        <v>498.34</v>
      </c>
      <c r="AC834">
        <v>419.32</v>
      </c>
      <c r="AD834">
        <v>79.02</v>
      </c>
      <c r="AE834">
        <v>4</v>
      </c>
      <c r="AF834">
        <v>112.86</v>
      </c>
      <c r="AG834">
        <v>2</v>
      </c>
      <c r="AH834">
        <v>314</v>
      </c>
      <c r="AI834">
        <v>38.700000000000003</v>
      </c>
      <c r="AJ834">
        <v>30.8</v>
      </c>
      <c r="AK834">
        <v>5.6</v>
      </c>
      <c r="AL834">
        <v>99.3</v>
      </c>
      <c r="AM834">
        <v>0</v>
      </c>
      <c r="AN834">
        <v>0</v>
      </c>
      <c r="AO834">
        <v>0</v>
      </c>
      <c r="AP834">
        <v>0</v>
      </c>
      <c r="AQ834">
        <v>112.08</v>
      </c>
      <c r="AR834">
        <v>0</v>
      </c>
      <c r="AS834">
        <v>3.84</v>
      </c>
      <c r="AT834">
        <v>0</v>
      </c>
      <c r="AU834">
        <v>0</v>
      </c>
      <c r="AV834">
        <v>0</v>
      </c>
      <c r="AW834">
        <v>8.3000000000000007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7.28</v>
      </c>
      <c r="BE834">
        <v>0</v>
      </c>
      <c r="BF834">
        <v>0</v>
      </c>
      <c r="BG834">
        <v>0</v>
      </c>
      <c r="BH834">
        <v>0</v>
      </c>
      <c r="BI834">
        <v>11.8</v>
      </c>
      <c r="BJ834">
        <v>0</v>
      </c>
      <c r="BK834">
        <v>0</v>
      </c>
      <c r="BL834">
        <v>17.79</v>
      </c>
      <c r="BM834">
        <v>26.77</v>
      </c>
      <c r="BN834">
        <v>140</v>
      </c>
      <c r="BO834">
        <v>36.4</v>
      </c>
      <c r="BP834">
        <v>0</v>
      </c>
      <c r="BQ834">
        <v>14</v>
      </c>
      <c r="BR834">
        <v>0</v>
      </c>
      <c r="BS834">
        <v>21.19</v>
      </c>
      <c r="BT834">
        <v>13.74</v>
      </c>
      <c r="BU834">
        <v>0</v>
      </c>
      <c r="BV834">
        <v>11.52</v>
      </c>
      <c r="BW834">
        <v>3.8</v>
      </c>
      <c r="BX834">
        <v>0</v>
      </c>
      <c r="BY834">
        <v>34</v>
      </c>
      <c r="BZ834">
        <v>0</v>
      </c>
      <c r="CA834">
        <v>4.8</v>
      </c>
      <c r="CB834">
        <v>0</v>
      </c>
      <c r="CC834">
        <v>0</v>
      </c>
      <c r="CD834">
        <v>1.23</v>
      </c>
      <c r="CE834">
        <v>0</v>
      </c>
      <c r="CF834">
        <v>0</v>
      </c>
      <c r="CG834">
        <v>0</v>
      </c>
      <c r="CH834">
        <v>0</v>
      </c>
      <c r="CI834">
        <v>3.53</v>
      </c>
      <c r="CJ834">
        <v>0</v>
      </c>
      <c r="CK834">
        <v>0</v>
      </c>
      <c r="CL834">
        <v>0</v>
      </c>
      <c r="CM834">
        <v>0</v>
      </c>
      <c r="CN834">
        <v>0</v>
      </c>
      <c r="CO834">
        <v>0</v>
      </c>
      <c r="CP834">
        <v>0</v>
      </c>
      <c r="CQ834">
        <v>22.7</v>
      </c>
      <c r="CR834">
        <v>0</v>
      </c>
      <c r="CS834">
        <v>0</v>
      </c>
      <c r="CT834">
        <v>23.13</v>
      </c>
      <c r="CU834">
        <v>290</v>
      </c>
      <c r="CV834">
        <v>67.5</v>
      </c>
      <c r="CW834" t="s">
        <v>1895</v>
      </c>
      <c r="CX834">
        <v>1227.73</v>
      </c>
      <c r="CY834">
        <v>7.0000000000000007E-2</v>
      </c>
      <c r="CZ834">
        <v>0.24</v>
      </c>
      <c r="DA834">
        <v>0</v>
      </c>
      <c r="DB834">
        <v>0.01</v>
      </c>
      <c r="DC834">
        <v>0</v>
      </c>
      <c r="DD834">
        <v>0.04</v>
      </c>
      <c r="DE834">
        <v>0.06</v>
      </c>
      <c r="DF834">
        <v>0.14000000000000001</v>
      </c>
      <c r="DG834">
        <v>0</v>
      </c>
      <c r="DH834">
        <v>0</v>
      </c>
      <c r="DI834">
        <v>0</v>
      </c>
      <c r="DJ834">
        <v>0</v>
      </c>
      <c r="DK834">
        <v>0</v>
      </c>
      <c r="DL834">
        <v>0</v>
      </c>
      <c r="DM834">
        <v>0</v>
      </c>
      <c r="DN834">
        <v>0.26</v>
      </c>
      <c r="DO834">
        <v>0</v>
      </c>
      <c r="DP834">
        <v>0.01</v>
      </c>
      <c r="DQ834">
        <v>0.06</v>
      </c>
      <c r="DR834">
        <v>0.03</v>
      </c>
      <c r="DS834">
        <v>0.02</v>
      </c>
      <c r="DT834">
        <v>0.02</v>
      </c>
      <c r="DU834">
        <v>0.05</v>
      </c>
      <c r="DV834">
        <v>0</v>
      </c>
      <c r="DW834">
        <v>0</v>
      </c>
      <c r="DX834">
        <v>0</v>
      </c>
      <c r="DY834" s="5" t="s">
        <v>1895</v>
      </c>
      <c r="DZ834" s="5" t="s">
        <v>3121</v>
      </c>
      <c r="EA834" s="5" t="s">
        <v>3114</v>
      </c>
      <c r="EB834" s="5" t="s">
        <v>3042</v>
      </c>
      <c r="EC834" s="5">
        <v>1227.7310868</v>
      </c>
      <c r="ED834" s="8">
        <v>6.9056942301199999</v>
      </c>
      <c r="EE834" s="7">
        <v>0.01</v>
      </c>
    </row>
    <row r="835" spans="1:135">
      <c r="A835">
        <v>1</v>
      </c>
      <c r="B835" t="s">
        <v>2239</v>
      </c>
      <c r="C835" t="s">
        <v>1878</v>
      </c>
      <c r="D835" t="s">
        <v>1879</v>
      </c>
      <c r="E835" t="s">
        <v>1897</v>
      </c>
      <c r="F835" t="s">
        <v>1898</v>
      </c>
      <c r="G835">
        <v>1670.5980046</v>
      </c>
      <c r="H835">
        <v>379.3125</v>
      </c>
      <c r="I835">
        <v>375</v>
      </c>
      <c r="J835">
        <v>408.625</v>
      </c>
      <c r="K835">
        <v>256</v>
      </c>
      <c r="L835">
        <v>226.625</v>
      </c>
      <c r="M835">
        <v>25</v>
      </c>
      <c r="N835">
        <v>41.215366363525391</v>
      </c>
      <c r="O835">
        <v>195.51956176757813</v>
      </c>
      <c r="P835">
        <v>93.751621607127845</v>
      </c>
      <c r="Q835">
        <v>32.6875</v>
      </c>
      <c r="R835">
        <v>0</v>
      </c>
      <c r="S835">
        <v>1169.25</v>
      </c>
      <c r="T835">
        <v>102.5625</v>
      </c>
      <c r="U835">
        <v>173.4375</v>
      </c>
      <c r="V835">
        <v>192.625</v>
      </c>
      <c r="W835">
        <v>699.21953317872374</v>
      </c>
      <c r="X835">
        <v>15.771362310166829</v>
      </c>
      <c r="Y835">
        <v>37</v>
      </c>
      <c r="Z835">
        <v>1140501.0978999999</v>
      </c>
      <c r="AA835">
        <v>770.48</v>
      </c>
      <c r="AB835">
        <v>35.4</v>
      </c>
      <c r="AC835">
        <v>28.6</v>
      </c>
      <c r="AD835">
        <v>6.8</v>
      </c>
      <c r="AE835">
        <v>4.53</v>
      </c>
      <c r="AF835">
        <v>292.55</v>
      </c>
      <c r="AG835">
        <v>438</v>
      </c>
      <c r="AH835">
        <v>79.2</v>
      </c>
      <c r="AI835">
        <v>5.9</v>
      </c>
      <c r="AJ835">
        <v>0.7</v>
      </c>
      <c r="AK835">
        <v>8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10.8</v>
      </c>
      <c r="AT835">
        <v>0</v>
      </c>
      <c r="AU835">
        <v>0</v>
      </c>
      <c r="AV835">
        <v>0</v>
      </c>
      <c r="AW835">
        <v>3.7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1</v>
      </c>
      <c r="BD835">
        <v>0</v>
      </c>
      <c r="BE835">
        <v>0</v>
      </c>
      <c r="BF835">
        <v>0</v>
      </c>
      <c r="BG835">
        <v>0</v>
      </c>
      <c r="BH835">
        <v>0</v>
      </c>
      <c r="BI835">
        <v>3.23</v>
      </c>
      <c r="BJ835">
        <v>0</v>
      </c>
      <c r="BK835">
        <v>2.35</v>
      </c>
      <c r="BL835">
        <v>7.8</v>
      </c>
      <c r="BM835">
        <v>702.69</v>
      </c>
      <c r="BN835">
        <v>0</v>
      </c>
      <c r="BO835">
        <v>0</v>
      </c>
      <c r="BP835">
        <v>0</v>
      </c>
      <c r="BQ835">
        <v>2.4500000000000002</v>
      </c>
      <c r="BR835">
        <v>0</v>
      </c>
      <c r="BS835">
        <v>0</v>
      </c>
      <c r="BT835">
        <v>0</v>
      </c>
      <c r="BU835">
        <v>3.73</v>
      </c>
      <c r="BV835">
        <v>20.45</v>
      </c>
      <c r="BW835">
        <v>1</v>
      </c>
      <c r="BX835">
        <v>0</v>
      </c>
      <c r="BY835">
        <v>2.7</v>
      </c>
      <c r="BZ835">
        <v>0</v>
      </c>
      <c r="CA835">
        <v>1.8</v>
      </c>
      <c r="CB835">
        <v>0</v>
      </c>
      <c r="CC835">
        <v>0</v>
      </c>
      <c r="CD835">
        <v>0</v>
      </c>
      <c r="CE835">
        <v>0</v>
      </c>
      <c r="CF835">
        <v>0</v>
      </c>
      <c r="CG835">
        <v>0</v>
      </c>
      <c r="CH835">
        <v>0</v>
      </c>
      <c r="CI835">
        <v>0</v>
      </c>
      <c r="CJ835">
        <v>0</v>
      </c>
      <c r="CK835">
        <v>0</v>
      </c>
      <c r="CL835">
        <v>0</v>
      </c>
      <c r="CM835">
        <v>0</v>
      </c>
      <c r="CN835">
        <v>0</v>
      </c>
      <c r="CO835">
        <v>0</v>
      </c>
      <c r="CP835">
        <v>0</v>
      </c>
      <c r="CQ835">
        <v>3.4</v>
      </c>
      <c r="CR835">
        <v>0</v>
      </c>
      <c r="CS835">
        <v>1.78</v>
      </c>
      <c r="CT835">
        <v>1.6</v>
      </c>
      <c r="CU835">
        <v>155</v>
      </c>
      <c r="CV835">
        <v>48.1</v>
      </c>
      <c r="CW835" t="s">
        <v>1897</v>
      </c>
      <c r="CX835">
        <v>1670.6</v>
      </c>
      <c r="CY835">
        <v>7.0000000000000007E-2</v>
      </c>
      <c r="CZ835">
        <v>0.02</v>
      </c>
      <c r="DA835">
        <v>0</v>
      </c>
      <c r="DB835">
        <v>0</v>
      </c>
      <c r="DC835">
        <v>0.01</v>
      </c>
      <c r="DD835">
        <v>0.01</v>
      </c>
      <c r="DE835">
        <v>0.02</v>
      </c>
      <c r="DF835">
        <v>7.0000000000000007E-2</v>
      </c>
      <c r="DG835">
        <v>0</v>
      </c>
      <c r="DH835">
        <v>0</v>
      </c>
      <c r="DI835">
        <v>0</v>
      </c>
      <c r="DJ835">
        <v>0</v>
      </c>
      <c r="DK835">
        <v>0</v>
      </c>
      <c r="DL835">
        <v>0</v>
      </c>
      <c r="DM835">
        <v>0</v>
      </c>
      <c r="DN835">
        <v>0.66</v>
      </c>
      <c r="DO835">
        <v>0</v>
      </c>
      <c r="DP835">
        <v>0.01</v>
      </c>
      <c r="DQ835">
        <v>0.05</v>
      </c>
      <c r="DR835">
        <v>0.02</v>
      </c>
      <c r="DS835">
        <v>0</v>
      </c>
      <c r="DT835">
        <v>0.04</v>
      </c>
      <c r="DU835">
        <v>0.01</v>
      </c>
      <c r="DV835">
        <v>0</v>
      </c>
      <c r="DW835">
        <v>0</v>
      </c>
      <c r="DX835">
        <v>0</v>
      </c>
      <c r="DY835" s="5" t="s">
        <v>1897</v>
      </c>
      <c r="DZ835" s="5" t="s">
        <v>3122</v>
      </c>
      <c r="EA835" s="5" t="s">
        <v>3114</v>
      </c>
      <c r="EB835" s="5" t="s">
        <v>3042</v>
      </c>
      <c r="EC835" s="5">
        <v>1670.5980046</v>
      </c>
      <c r="ED835" s="8">
        <v>278.82442059143636</v>
      </c>
      <c r="EE835" s="7">
        <v>0.17</v>
      </c>
    </row>
    <row r="836" spans="1:135">
      <c r="A836">
        <v>1</v>
      </c>
      <c r="B836" t="s">
        <v>2239</v>
      </c>
      <c r="C836" t="s">
        <v>1878</v>
      </c>
      <c r="D836" t="s">
        <v>1879</v>
      </c>
      <c r="E836" t="s">
        <v>1899</v>
      </c>
      <c r="F836" t="s">
        <v>1900</v>
      </c>
      <c r="G836">
        <v>1540.35892689</v>
      </c>
      <c r="H836">
        <v>329</v>
      </c>
      <c r="I836">
        <v>334.875</v>
      </c>
      <c r="J836">
        <v>425.1875</v>
      </c>
      <c r="K836">
        <v>258.1875</v>
      </c>
      <c r="L836">
        <v>168.0625</v>
      </c>
      <c r="M836">
        <v>24.5</v>
      </c>
      <c r="N836">
        <v>48.618850708007813</v>
      </c>
      <c r="O836">
        <v>187.27545166015625</v>
      </c>
      <c r="P836">
        <v>103.31191182003957</v>
      </c>
      <c r="Q836">
        <v>11.4375</v>
      </c>
      <c r="R836">
        <v>0.5625</v>
      </c>
      <c r="S836">
        <v>875.5625</v>
      </c>
      <c r="T836">
        <v>147.875</v>
      </c>
      <c r="U836">
        <v>283.25</v>
      </c>
      <c r="V836">
        <v>221.125</v>
      </c>
      <c r="W836">
        <v>707.36973630831642</v>
      </c>
      <c r="X836">
        <v>15.914648275862069</v>
      </c>
      <c r="Y836">
        <v>49</v>
      </c>
      <c r="Z836">
        <v>805904.49380000005</v>
      </c>
      <c r="AA836">
        <v>196.38</v>
      </c>
      <c r="AB836">
        <v>63.29</v>
      </c>
      <c r="AC836">
        <v>18.850000000000001</v>
      </c>
      <c r="AD836">
        <v>44.44</v>
      </c>
      <c r="AE836">
        <v>1.23</v>
      </c>
      <c r="AF836">
        <v>76.83</v>
      </c>
      <c r="AG836">
        <v>55.03</v>
      </c>
      <c r="AH836">
        <v>0</v>
      </c>
      <c r="AI836">
        <v>10.3</v>
      </c>
      <c r="AJ836">
        <v>4.6000000000000005</v>
      </c>
      <c r="AK836">
        <v>3.2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11.5</v>
      </c>
      <c r="AR836">
        <v>0</v>
      </c>
      <c r="AS836">
        <v>13.5</v>
      </c>
      <c r="AT836">
        <v>0</v>
      </c>
      <c r="AU836">
        <v>0</v>
      </c>
      <c r="AV836">
        <v>0</v>
      </c>
      <c r="AW836">
        <v>1.46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13.66</v>
      </c>
      <c r="BD836">
        <v>0</v>
      </c>
      <c r="BE836">
        <v>0</v>
      </c>
      <c r="BF836">
        <v>0</v>
      </c>
      <c r="BG836">
        <v>0</v>
      </c>
      <c r="BH836">
        <v>0</v>
      </c>
      <c r="BI836">
        <v>0</v>
      </c>
      <c r="BJ836">
        <v>0</v>
      </c>
      <c r="BK836">
        <v>0</v>
      </c>
      <c r="BL836">
        <v>34.54</v>
      </c>
      <c r="BM836">
        <v>3.68</v>
      </c>
      <c r="BN836">
        <v>0</v>
      </c>
      <c r="BO836">
        <v>0</v>
      </c>
      <c r="BP836">
        <v>0</v>
      </c>
      <c r="BQ836">
        <v>1.06</v>
      </c>
      <c r="BR836">
        <v>0</v>
      </c>
      <c r="BS836">
        <v>5.53</v>
      </c>
      <c r="BT836">
        <v>0</v>
      </c>
      <c r="BU836">
        <v>0</v>
      </c>
      <c r="BV836">
        <v>0</v>
      </c>
      <c r="BW836">
        <v>0</v>
      </c>
      <c r="BX836">
        <v>0</v>
      </c>
      <c r="BY836">
        <v>0</v>
      </c>
      <c r="BZ836">
        <v>0</v>
      </c>
      <c r="CA836">
        <v>3.86</v>
      </c>
      <c r="CB836">
        <v>8.5</v>
      </c>
      <c r="CC836">
        <v>0</v>
      </c>
      <c r="CD836">
        <v>4.95</v>
      </c>
      <c r="CE836">
        <v>2.4</v>
      </c>
      <c r="CF836">
        <v>70</v>
      </c>
      <c r="CG836">
        <v>0</v>
      </c>
      <c r="CH836">
        <v>0</v>
      </c>
      <c r="CI836">
        <v>0</v>
      </c>
      <c r="CJ836">
        <v>0</v>
      </c>
      <c r="CK836">
        <v>0</v>
      </c>
      <c r="CL836">
        <v>0</v>
      </c>
      <c r="CM836">
        <v>0</v>
      </c>
      <c r="CN836">
        <v>0</v>
      </c>
      <c r="CO836">
        <v>0</v>
      </c>
      <c r="CP836">
        <v>0</v>
      </c>
      <c r="CQ836">
        <v>7.63</v>
      </c>
      <c r="CR836">
        <v>0</v>
      </c>
      <c r="CS836">
        <v>11.06</v>
      </c>
      <c r="CT836">
        <v>3.05</v>
      </c>
      <c r="CU836">
        <v>13</v>
      </c>
      <c r="CV836">
        <v>29.4</v>
      </c>
      <c r="CW836" t="s">
        <v>1899</v>
      </c>
      <c r="CX836">
        <v>1540.36</v>
      </c>
      <c r="CY836">
        <v>0.04</v>
      </c>
      <c r="CZ836">
        <v>7.0000000000000007E-2</v>
      </c>
      <c r="DA836">
        <v>0</v>
      </c>
      <c r="DB836">
        <v>0.01</v>
      </c>
      <c r="DC836">
        <v>0.04</v>
      </c>
      <c r="DD836">
        <v>0.03</v>
      </c>
      <c r="DE836">
        <v>0.01</v>
      </c>
      <c r="DF836">
        <v>0.12</v>
      </c>
      <c r="DG836">
        <v>0</v>
      </c>
      <c r="DH836">
        <v>0</v>
      </c>
      <c r="DI836">
        <v>0</v>
      </c>
      <c r="DJ836">
        <v>0</v>
      </c>
      <c r="DK836">
        <v>0</v>
      </c>
      <c r="DL836">
        <v>0</v>
      </c>
      <c r="DM836">
        <v>0</v>
      </c>
      <c r="DN836">
        <v>0.63</v>
      </c>
      <c r="DO836">
        <v>0</v>
      </c>
      <c r="DP836">
        <v>0.01</v>
      </c>
      <c r="DQ836">
        <v>0.02</v>
      </c>
      <c r="DR836">
        <v>0</v>
      </c>
      <c r="DS836">
        <v>0</v>
      </c>
      <c r="DT836">
        <v>0.02</v>
      </c>
      <c r="DU836">
        <v>0.01</v>
      </c>
      <c r="DV836">
        <v>0</v>
      </c>
      <c r="DW836">
        <v>0</v>
      </c>
      <c r="DX836">
        <v>0</v>
      </c>
      <c r="DY836" s="5" t="s">
        <v>1899</v>
      </c>
      <c r="DZ836" s="5" t="s">
        <v>3123</v>
      </c>
      <c r="EA836" s="5" t="s">
        <v>3114</v>
      </c>
      <c r="EB836" s="5" t="s">
        <v>3042</v>
      </c>
      <c r="EC836" s="5">
        <v>1540.35892689</v>
      </c>
      <c r="ED836" s="8">
        <v>4.6957999474200003</v>
      </c>
      <c r="EE836" s="7">
        <v>0</v>
      </c>
    </row>
    <row r="837" spans="1:135">
      <c r="A837">
        <v>1</v>
      </c>
      <c r="B837" t="s">
        <v>2239</v>
      </c>
      <c r="C837" t="s">
        <v>1878</v>
      </c>
      <c r="D837" t="s">
        <v>1879</v>
      </c>
      <c r="E837" t="s">
        <v>1901</v>
      </c>
      <c r="F837" t="s">
        <v>1902</v>
      </c>
      <c r="G837">
        <v>789.345559858</v>
      </c>
      <c r="H837">
        <v>239.4375</v>
      </c>
      <c r="I837">
        <v>154.9375</v>
      </c>
      <c r="J837">
        <v>174.75</v>
      </c>
      <c r="K837">
        <v>107.875</v>
      </c>
      <c r="L837">
        <v>99.0625</v>
      </c>
      <c r="M837">
        <v>13</v>
      </c>
      <c r="N837">
        <v>20</v>
      </c>
      <c r="O837">
        <v>101.80384063720703</v>
      </c>
      <c r="P837">
        <v>46.842876406376902</v>
      </c>
      <c r="Q837">
        <v>26.25</v>
      </c>
      <c r="R837">
        <v>0</v>
      </c>
      <c r="S837">
        <v>269.3125</v>
      </c>
      <c r="T837">
        <v>46.5</v>
      </c>
      <c r="U837">
        <v>251.4375</v>
      </c>
      <c r="V837">
        <v>195.5625</v>
      </c>
      <c r="W837">
        <v>686.73342836778329</v>
      </c>
      <c r="X837">
        <v>16.129680050685039</v>
      </c>
      <c r="Y837">
        <v>27</v>
      </c>
      <c r="Z837">
        <v>814253.82290000003</v>
      </c>
      <c r="AA837">
        <v>193.91</v>
      </c>
      <c r="AB837">
        <v>25.27</v>
      </c>
      <c r="AC837">
        <v>11.91</v>
      </c>
      <c r="AD837">
        <v>13.36</v>
      </c>
      <c r="AE837">
        <v>1.69</v>
      </c>
      <c r="AF837">
        <v>143.4</v>
      </c>
      <c r="AG837">
        <v>23.55</v>
      </c>
      <c r="AH837">
        <v>0.8</v>
      </c>
      <c r="AI837">
        <v>4.3</v>
      </c>
      <c r="AJ837">
        <v>2.3000000000000003</v>
      </c>
      <c r="AK837">
        <v>56.8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6.17</v>
      </c>
      <c r="BE837">
        <v>0</v>
      </c>
      <c r="BF837">
        <v>0</v>
      </c>
      <c r="BG837">
        <v>1</v>
      </c>
      <c r="BH837">
        <v>0</v>
      </c>
      <c r="BI837">
        <v>66</v>
      </c>
      <c r="BJ837">
        <v>0</v>
      </c>
      <c r="BK837">
        <v>0</v>
      </c>
      <c r="BL837">
        <v>5.43</v>
      </c>
      <c r="BM837">
        <v>11.43</v>
      </c>
      <c r="BN837">
        <v>0</v>
      </c>
      <c r="BO837">
        <v>0</v>
      </c>
      <c r="BP837">
        <v>0</v>
      </c>
      <c r="BQ837">
        <v>2.3000000000000003</v>
      </c>
      <c r="BR837">
        <v>0</v>
      </c>
      <c r="BS837">
        <v>0.5</v>
      </c>
      <c r="BT837">
        <v>0</v>
      </c>
      <c r="BU837">
        <v>0</v>
      </c>
      <c r="BV837">
        <v>0</v>
      </c>
      <c r="BW837">
        <v>0</v>
      </c>
      <c r="BX837">
        <v>0</v>
      </c>
      <c r="BY837">
        <v>16.899999999999999</v>
      </c>
      <c r="BZ837">
        <v>0</v>
      </c>
      <c r="CA837">
        <v>0</v>
      </c>
      <c r="CB837">
        <v>0</v>
      </c>
      <c r="CC837">
        <v>0</v>
      </c>
      <c r="CD837">
        <v>0</v>
      </c>
      <c r="CE837">
        <v>0</v>
      </c>
      <c r="CF837">
        <v>0</v>
      </c>
      <c r="CG837">
        <v>1.17</v>
      </c>
      <c r="CH837">
        <v>0</v>
      </c>
      <c r="CI837">
        <v>0</v>
      </c>
      <c r="CJ837">
        <v>0</v>
      </c>
      <c r="CK837">
        <v>0</v>
      </c>
      <c r="CL837">
        <v>0</v>
      </c>
      <c r="CM837">
        <v>0</v>
      </c>
      <c r="CN837">
        <v>0</v>
      </c>
      <c r="CO837">
        <v>0</v>
      </c>
      <c r="CP837">
        <v>0</v>
      </c>
      <c r="CQ837">
        <v>78.37</v>
      </c>
      <c r="CR837">
        <v>0</v>
      </c>
      <c r="CS837">
        <v>3</v>
      </c>
      <c r="CT837">
        <v>1.64</v>
      </c>
      <c r="CU837">
        <v>3</v>
      </c>
      <c r="CV837">
        <v>21.6</v>
      </c>
      <c r="CW837" t="s">
        <v>1901</v>
      </c>
      <c r="CX837">
        <v>789.35</v>
      </c>
      <c r="CY837">
        <v>7.0000000000000007E-2</v>
      </c>
      <c r="CZ837">
        <v>0.22</v>
      </c>
      <c r="DA837">
        <v>0</v>
      </c>
      <c r="DB837">
        <v>0.01</v>
      </c>
      <c r="DC837">
        <v>0.01</v>
      </c>
      <c r="DD837">
        <v>0.01</v>
      </c>
      <c r="DE837">
        <v>0.04</v>
      </c>
      <c r="DF837">
        <v>0.1</v>
      </c>
      <c r="DG837">
        <v>0.01</v>
      </c>
      <c r="DH837">
        <v>0</v>
      </c>
      <c r="DI837">
        <v>0</v>
      </c>
      <c r="DJ837">
        <v>0</v>
      </c>
      <c r="DK837">
        <v>0</v>
      </c>
      <c r="DL837">
        <v>0</v>
      </c>
      <c r="DM837">
        <v>0</v>
      </c>
      <c r="DN837">
        <v>0.32</v>
      </c>
      <c r="DO837">
        <v>0.01</v>
      </c>
      <c r="DP837">
        <v>0.02</v>
      </c>
      <c r="DQ837">
        <v>0.06</v>
      </c>
      <c r="DR837">
        <v>0.05</v>
      </c>
      <c r="DS837">
        <v>0</v>
      </c>
      <c r="DT837">
        <v>0.09</v>
      </c>
      <c r="DU837">
        <v>0</v>
      </c>
      <c r="DV837">
        <v>0</v>
      </c>
      <c r="DW837">
        <v>0</v>
      </c>
      <c r="DX837">
        <v>0</v>
      </c>
      <c r="DY837" s="5" t="s">
        <v>1901</v>
      </c>
      <c r="DZ837" s="5" t="s">
        <v>3124</v>
      </c>
      <c r="EA837" s="5" t="s">
        <v>3114</v>
      </c>
      <c r="EB837" s="5" t="s">
        <v>3042</v>
      </c>
      <c r="EC837" s="5">
        <v>789.345559858</v>
      </c>
      <c r="ED837" s="8">
        <v>105.83480490700001</v>
      </c>
      <c r="EE837" s="7">
        <v>0.13</v>
      </c>
    </row>
    <row r="838" spans="1:135">
      <c r="A838">
        <v>1</v>
      </c>
      <c r="B838" t="s">
        <v>2239</v>
      </c>
      <c r="C838" t="s">
        <v>1878</v>
      </c>
      <c r="D838" t="s">
        <v>1879</v>
      </c>
      <c r="E838" t="s">
        <v>1903</v>
      </c>
      <c r="F838" t="s">
        <v>1904</v>
      </c>
      <c r="G838">
        <v>595.06745085900002</v>
      </c>
      <c r="H838">
        <v>158</v>
      </c>
      <c r="I838">
        <v>154.0625</v>
      </c>
      <c r="J838">
        <v>126.875</v>
      </c>
      <c r="K838">
        <v>60.375</v>
      </c>
      <c r="L838">
        <v>64</v>
      </c>
      <c r="M838">
        <v>31.4375</v>
      </c>
      <c r="N838">
        <v>57.747627258300781</v>
      </c>
      <c r="O838">
        <v>141.55253601074219</v>
      </c>
      <c r="P838">
        <v>113.29195760668401</v>
      </c>
      <c r="Q838">
        <v>13.75</v>
      </c>
      <c r="R838">
        <v>0</v>
      </c>
      <c r="S838">
        <v>7.8125</v>
      </c>
      <c r="T838">
        <v>417.8125</v>
      </c>
      <c r="U838">
        <v>60.4375</v>
      </c>
      <c r="V838">
        <v>94.9375</v>
      </c>
      <c r="W838">
        <v>713.01398233809925</v>
      </c>
      <c r="X838">
        <v>16.078725820016821</v>
      </c>
      <c r="Y838">
        <v>49</v>
      </c>
      <c r="Z838">
        <v>2004272.6698</v>
      </c>
      <c r="AA838">
        <v>228.13</v>
      </c>
      <c r="AB838">
        <v>146.66999999999999</v>
      </c>
      <c r="AC838">
        <v>97.25</v>
      </c>
      <c r="AD838">
        <v>49.42</v>
      </c>
      <c r="AE838">
        <v>3.64</v>
      </c>
      <c r="AF838">
        <v>51.87</v>
      </c>
      <c r="AG838">
        <v>25.95</v>
      </c>
      <c r="AH838">
        <v>0.7</v>
      </c>
      <c r="AI838">
        <v>13.9</v>
      </c>
      <c r="AJ838">
        <v>12.1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59.2</v>
      </c>
      <c r="AR838">
        <v>0</v>
      </c>
      <c r="AS838">
        <v>3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0</v>
      </c>
      <c r="BI838">
        <v>4.4000000000000004</v>
      </c>
      <c r="BJ838">
        <v>0</v>
      </c>
      <c r="BK838">
        <v>0</v>
      </c>
      <c r="BL838">
        <v>46.03</v>
      </c>
      <c r="BM838">
        <v>3.62</v>
      </c>
      <c r="BN838">
        <v>0</v>
      </c>
      <c r="BO838">
        <v>0</v>
      </c>
      <c r="BP838">
        <v>0</v>
      </c>
      <c r="BQ838">
        <v>8.4</v>
      </c>
      <c r="BR838">
        <v>0</v>
      </c>
      <c r="BS838">
        <v>4.5</v>
      </c>
      <c r="BT838">
        <v>0</v>
      </c>
      <c r="BU838">
        <v>1.05</v>
      </c>
      <c r="BV838">
        <v>12.28</v>
      </c>
      <c r="BW838">
        <v>18.55</v>
      </c>
      <c r="BX838">
        <v>0</v>
      </c>
      <c r="BY838">
        <v>23.85</v>
      </c>
      <c r="BZ838">
        <v>0</v>
      </c>
      <c r="CA838">
        <v>0</v>
      </c>
      <c r="CB838">
        <v>0</v>
      </c>
      <c r="CC838">
        <v>15</v>
      </c>
      <c r="CD838">
        <v>0</v>
      </c>
      <c r="CE838">
        <v>13.6</v>
      </c>
      <c r="CF838">
        <v>0</v>
      </c>
      <c r="CG838">
        <v>0</v>
      </c>
      <c r="CH838">
        <v>0</v>
      </c>
      <c r="CI838">
        <v>0</v>
      </c>
      <c r="CJ838">
        <v>0</v>
      </c>
      <c r="CK838">
        <v>0</v>
      </c>
      <c r="CL838">
        <v>0</v>
      </c>
      <c r="CM838">
        <v>0</v>
      </c>
      <c r="CN838">
        <v>0</v>
      </c>
      <c r="CO838">
        <v>0</v>
      </c>
      <c r="CP838">
        <v>0</v>
      </c>
      <c r="CQ838">
        <v>8.35</v>
      </c>
      <c r="CR838">
        <v>0</v>
      </c>
      <c r="CS838">
        <v>3</v>
      </c>
      <c r="CT838">
        <v>3.3</v>
      </c>
      <c r="CU838">
        <v>67</v>
      </c>
      <c r="CV838">
        <v>49</v>
      </c>
      <c r="CW838" t="s">
        <v>1903</v>
      </c>
      <c r="CX838">
        <v>595.07000000000005</v>
      </c>
      <c r="CY838">
        <v>0.12</v>
      </c>
      <c r="CZ838">
        <v>0.27</v>
      </c>
      <c r="DA838">
        <v>0</v>
      </c>
      <c r="DB838">
        <v>0</v>
      </c>
      <c r="DC838">
        <v>0</v>
      </c>
      <c r="DD838">
        <v>0.09</v>
      </c>
      <c r="DE838">
        <v>0.08</v>
      </c>
      <c r="DF838">
        <v>0.18</v>
      </c>
      <c r="DG838">
        <v>0</v>
      </c>
      <c r="DH838">
        <v>0</v>
      </c>
      <c r="DI838">
        <v>0</v>
      </c>
      <c r="DJ838">
        <v>0</v>
      </c>
      <c r="DK838">
        <v>0</v>
      </c>
      <c r="DL838">
        <v>0</v>
      </c>
      <c r="DM838">
        <v>0</v>
      </c>
      <c r="DN838">
        <v>0.03</v>
      </c>
      <c r="DO838">
        <v>0</v>
      </c>
      <c r="DP838">
        <v>0</v>
      </c>
      <c r="DQ838">
        <v>0.04</v>
      </c>
      <c r="DR838">
        <v>0.02</v>
      </c>
      <c r="DS838">
        <v>0</v>
      </c>
      <c r="DT838">
        <v>0.04</v>
      </c>
      <c r="DU838">
        <v>0.13</v>
      </c>
      <c r="DV838">
        <v>0</v>
      </c>
      <c r="DW838">
        <v>0</v>
      </c>
      <c r="DX838">
        <v>0</v>
      </c>
      <c r="DY838" s="5" t="s">
        <v>1903</v>
      </c>
      <c r="DZ838" s="5" t="s">
        <v>3125</v>
      </c>
      <c r="EA838" s="5" t="s">
        <v>3114</v>
      </c>
      <c r="EB838" s="5" t="s">
        <v>3042</v>
      </c>
      <c r="EC838" s="5">
        <v>595.06745085900002</v>
      </c>
      <c r="ED838" s="8">
        <v>0</v>
      </c>
      <c r="EE838" s="7">
        <v>0</v>
      </c>
    </row>
    <row r="839" spans="1:135">
      <c r="A839">
        <v>1</v>
      </c>
      <c r="B839" t="s">
        <v>2239</v>
      </c>
      <c r="C839" t="s">
        <v>1878</v>
      </c>
      <c r="D839" t="s">
        <v>1879</v>
      </c>
      <c r="E839" t="s">
        <v>1905</v>
      </c>
      <c r="F839" t="s">
        <v>1906</v>
      </c>
      <c r="G839">
        <v>530.26125406200003</v>
      </c>
      <c r="H839">
        <v>242.375</v>
      </c>
      <c r="I839">
        <v>78</v>
      </c>
      <c r="J839">
        <v>60.375</v>
      </c>
      <c r="K839">
        <v>39.125</v>
      </c>
      <c r="L839">
        <v>65.6875</v>
      </c>
      <c r="M839">
        <v>44.8125</v>
      </c>
      <c r="N839">
        <v>17.730146408081055</v>
      </c>
      <c r="O839">
        <v>127.60153961181641</v>
      </c>
      <c r="P839">
        <v>79.788265476186353</v>
      </c>
      <c r="Q839">
        <v>18.0625</v>
      </c>
      <c r="R839">
        <v>0</v>
      </c>
      <c r="S839">
        <v>135.75</v>
      </c>
      <c r="T839">
        <v>200.5</v>
      </c>
      <c r="U839">
        <v>118.25</v>
      </c>
      <c r="V839">
        <v>57.8125</v>
      </c>
      <c r="W839">
        <v>698.37089367714589</v>
      </c>
      <c r="X839">
        <v>16.109559637348404</v>
      </c>
      <c r="Y839">
        <v>41</v>
      </c>
      <c r="Z839">
        <v>1345005.8470000001</v>
      </c>
      <c r="AA839">
        <v>253.89</v>
      </c>
      <c r="AB839">
        <v>162.47999999999999</v>
      </c>
      <c r="AC839">
        <v>137.80000000000001</v>
      </c>
      <c r="AD839">
        <v>24.68</v>
      </c>
      <c r="AE839">
        <v>3.42</v>
      </c>
      <c r="AF839">
        <v>44.99</v>
      </c>
      <c r="AG839">
        <v>43</v>
      </c>
      <c r="AH839">
        <v>7.6</v>
      </c>
      <c r="AI839">
        <v>12.7</v>
      </c>
      <c r="AJ839">
        <v>0.2</v>
      </c>
      <c r="AK839">
        <v>3.2</v>
      </c>
      <c r="AL839">
        <v>1</v>
      </c>
      <c r="AM839">
        <v>0</v>
      </c>
      <c r="AN839">
        <v>0</v>
      </c>
      <c r="AO839">
        <v>0</v>
      </c>
      <c r="AP839">
        <v>0</v>
      </c>
      <c r="AQ839">
        <v>72.95</v>
      </c>
      <c r="AR839">
        <v>0</v>
      </c>
      <c r="AS839">
        <v>18.71</v>
      </c>
      <c r="AT839">
        <v>0</v>
      </c>
      <c r="AU839">
        <v>0</v>
      </c>
      <c r="AV839">
        <v>0</v>
      </c>
      <c r="AW839">
        <v>3.45</v>
      </c>
      <c r="AX839">
        <v>0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18.490000000000002</v>
      </c>
      <c r="BE839">
        <v>0</v>
      </c>
      <c r="BF839">
        <v>0</v>
      </c>
      <c r="BG839">
        <v>0</v>
      </c>
      <c r="BH839">
        <v>0</v>
      </c>
      <c r="BI839">
        <v>0</v>
      </c>
      <c r="BJ839">
        <v>0</v>
      </c>
      <c r="BK839">
        <v>0</v>
      </c>
      <c r="BL839">
        <v>9.43</v>
      </c>
      <c r="BM839">
        <v>0.98</v>
      </c>
      <c r="BN839">
        <v>65</v>
      </c>
      <c r="BO839">
        <v>0</v>
      </c>
      <c r="BP839">
        <v>0</v>
      </c>
      <c r="BQ839">
        <v>3.57</v>
      </c>
      <c r="BR839">
        <v>0</v>
      </c>
      <c r="BS839">
        <v>0</v>
      </c>
      <c r="BT839">
        <v>1.3</v>
      </c>
      <c r="BU839">
        <v>5.39</v>
      </c>
      <c r="BV839">
        <v>8</v>
      </c>
      <c r="BW839">
        <v>0</v>
      </c>
      <c r="BX839">
        <v>0</v>
      </c>
      <c r="BY839">
        <v>0</v>
      </c>
      <c r="BZ839">
        <v>0</v>
      </c>
      <c r="CA839">
        <v>1.63</v>
      </c>
      <c r="CB839">
        <v>0</v>
      </c>
      <c r="CC839">
        <v>0</v>
      </c>
      <c r="CD839">
        <v>12.94</v>
      </c>
      <c r="CE839">
        <v>7.57</v>
      </c>
      <c r="CF839">
        <v>9.93</v>
      </c>
      <c r="CG839">
        <v>0</v>
      </c>
      <c r="CH839">
        <v>0</v>
      </c>
      <c r="CI839">
        <v>0</v>
      </c>
      <c r="CJ839">
        <v>0</v>
      </c>
      <c r="CK839">
        <v>0</v>
      </c>
      <c r="CL839">
        <v>0</v>
      </c>
      <c r="CM839">
        <v>0</v>
      </c>
      <c r="CN839">
        <v>0</v>
      </c>
      <c r="CO839">
        <v>0</v>
      </c>
      <c r="CP839">
        <v>0</v>
      </c>
      <c r="CQ839">
        <v>10.16</v>
      </c>
      <c r="CR839">
        <v>0</v>
      </c>
      <c r="CS839">
        <v>0</v>
      </c>
      <c r="CT839">
        <v>3.39</v>
      </c>
      <c r="CU839">
        <v>19</v>
      </c>
      <c r="CV839">
        <v>28.7</v>
      </c>
      <c r="CW839" t="s">
        <v>1905</v>
      </c>
      <c r="CX839">
        <v>530.26</v>
      </c>
      <c r="CY839">
        <v>0.09</v>
      </c>
      <c r="CZ839">
        <v>0.22</v>
      </c>
      <c r="DA839">
        <v>0</v>
      </c>
      <c r="DB839">
        <v>0.06</v>
      </c>
      <c r="DC839">
        <v>0</v>
      </c>
      <c r="DD839">
        <v>0.05</v>
      </c>
      <c r="DE839">
        <v>0.03</v>
      </c>
      <c r="DF839">
        <v>0.12</v>
      </c>
      <c r="DG839">
        <v>0</v>
      </c>
      <c r="DH839">
        <v>0</v>
      </c>
      <c r="DI839">
        <v>0</v>
      </c>
      <c r="DJ839">
        <v>0</v>
      </c>
      <c r="DK839">
        <v>0</v>
      </c>
      <c r="DL839">
        <v>0</v>
      </c>
      <c r="DM839">
        <v>0</v>
      </c>
      <c r="DN839">
        <v>0.14000000000000001</v>
      </c>
      <c r="DO839">
        <v>0</v>
      </c>
      <c r="DP839">
        <v>0.02</v>
      </c>
      <c r="DQ839">
        <v>0.03</v>
      </c>
      <c r="DR839">
        <v>0.05</v>
      </c>
      <c r="DS839">
        <v>0</v>
      </c>
      <c r="DT839">
        <v>0.04</v>
      </c>
      <c r="DU839">
        <v>0.13</v>
      </c>
      <c r="DV839">
        <v>0</v>
      </c>
      <c r="DW839">
        <v>0</v>
      </c>
      <c r="DX839">
        <v>0</v>
      </c>
      <c r="DY839" s="5" t="s">
        <v>1905</v>
      </c>
      <c r="DZ839" s="5" t="s">
        <v>3126</v>
      </c>
      <c r="EA839" s="5" t="s">
        <v>3114</v>
      </c>
      <c r="EB839" s="5" t="s">
        <v>3042</v>
      </c>
      <c r="EC839" s="5">
        <v>530.26125406200003</v>
      </c>
      <c r="ED839" s="8">
        <v>204.86761724369998</v>
      </c>
      <c r="EE839" s="7">
        <v>0.39</v>
      </c>
    </row>
    <row r="840" spans="1:135">
      <c r="A840">
        <v>1</v>
      </c>
      <c r="B840" t="s">
        <v>2239</v>
      </c>
      <c r="C840" t="s">
        <v>1907</v>
      </c>
      <c r="D840" t="s">
        <v>1908</v>
      </c>
      <c r="E840" t="s">
        <v>1909</v>
      </c>
      <c r="F840" t="s">
        <v>1910</v>
      </c>
      <c r="G840">
        <v>5354.4911036699996</v>
      </c>
      <c r="H840">
        <v>4151.0625</v>
      </c>
      <c r="I840">
        <v>561</v>
      </c>
      <c r="J840">
        <v>337.375</v>
      </c>
      <c r="K840">
        <v>165.75</v>
      </c>
      <c r="L840">
        <v>119.3125</v>
      </c>
      <c r="M840">
        <v>20.625</v>
      </c>
      <c r="N840">
        <v>18.105184555053711</v>
      </c>
      <c r="O840">
        <v>104.37326812744141</v>
      </c>
      <c r="P840">
        <v>63.957179346020261</v>
      </c>
      <c r="Q840">
        <v>235.0625</v>
      </c>
      <c r="R840">
        <v>0</v>
      </c>
      <c r="S840">
        <v>4358.5</v>
      </c>
      <c r="T840">
        <v>141.5625</v>
      </c>
      <c r="U840">
        <v>556.5625</v>
      </c>
      <c r="V840">
        <v>63.4375</v>
      </c>
      <c r="W840">
        <v>691.53770369332779</v>
      </c>
      <c r="X840">
        <v>16.410258673016763</v>
      </c>
      <c r="Y840">
        <v>128</v>
      </c>
      <c r="Z840">
        <v>938582.82120000001</v>
      </c>
      <c r="AA840">
        <v>543.20000000000005</v>
      </c>
      <c r="AB840">
        <v>174.75</v>
      </c>
      <c r="AC840">
        <v>42.9</v>
      </c>
      <c r="AD840">
        <v>131.85</v>
      </c>
      <c r="AE840">
        <v>9.9</v>
      </c>
      <c r="AF840">
        <v>30.55</v>
      </c>
      <c r="AG840">
        <v>328</v>
      </c>
      <c r="AH840">
        <v>172.3</v>
      </c>
      <c r="AI840">
        <v>2.9</v>
      </c>
      <c r="AJ840">
        <v>4.2</v>
      </c>
      <c r="AK840">
        <v>1.6</v>
      </c>
      <c r="AL840">
        <v>23.05</v>
      </c>
      <c r="AM840">
        <v>0</v>
      </c>
      <c r="AN840">
        <v>0</v>
      </c>
      <c r="AO840">
        <v>0</v>
      </c>
      <c r="AP840">
        <v>0</v>
      </c>
      <c r="AQ840">
        <v>15.1</v>
      </c>
      <c r="AR840">
        <v>0</v>
      </c>
      <c r="AS840">
        <v>5.2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11.85</v>
      </c>
      <c r="BD840">
        <v>17.600000000000001</v>
      </c>
      <c r="BE840">
        <v>0</v>
      </c>
      <c r="BF840">
        <v>0</v>
      </c>
      <c r="BG840">
        <v>0</v>
      </c>
      <c r="BH840">
        <v>2.2000000000000002</v>
      </c>
      <c r="BI840">
        <v>0</v>
      </c>
      <c r="BJ840">
        <v>0</v>
      </c>
      <c r="BK840">
        <v>1.8</v>
      </c>
      <c r="BL840">
        <v>6</v>
      </c>
      <c r="BM840">
        <v>9</v>
      </c>
      <c r="BN840">
        <v>0</v>
      </c>
      <c r="BO840">
        <v>0</v>
      </c>
      <c r="BP840">
        <v>0</v>
      </c>
      <c r="BQ840">
        <v>0</v>
      </c>
      <c r="BR840">
        <v>0</v>
      </c>
      <c r="BS840">
        <v>2</v>
      </c>
      <c r="BT840">
        <v>0</v>
      </c>
      <c r="BU840">
        <v>0</v>
      </c>
      <c r="BV840">
        <v>0</v>
      </c>
      <c r="BW840">
        <v>328</v>
      </c>
      <c r="BX840">
        <v>0</v>
      </c>
      <c r="BY840">
        <v>0</v>
      </c>
      <c r="BZ840">
        <v>1</v>
      </c>
      <c r="CA840">
        <v>0</v>
      </c>
      <c r="CB840">
        <v>0</v>
      </c>
      <c r="CC840">
        <v>0</v>
      </c>
      <c r="CD840">
        <v>4.8</v>
      </c>
      <c r="CE840">
        <v>0</v>
      </c>
      <c r="CF840">
        <v>1.25</v>
      </c>
      <c r="CG840">
        <v>0</v>
      </c>
      <c r="CH840">
        <v>0</v>
      </c>
      <c r="CI840">
        <v>0</v>
      </c>
      <c r="CJ840">
        <v>0</v>
      </c>
      <c r="CK840">
        <v>2</v>
      </c>
      <c r="CL840">
        <v>0</v>
      </c>
      <c r="CM840">
        <v>0</v>
      </c>
      <c r="CN840">
        <v>1.2</v>
      </c>
      <c r="CO840">
        <v>3.1</v>
      </c>
      <c r="CP840">
        <v>1</v>
      </c>
      <c r="CQ840">
        <v>0.6</v>
      </c>
      <c r="CR840">
        <v>0</v>
      </c>
      <c r="CS840">
        <v>1.65</v>
      </c>
      <c r="CT840">
        <v>104.8</v>
      </c>
      <c r="CU840">
        <v>35</v>
      </c>
      <c r="CV840">
        <v>51.2</v>
      </c>
      <c r="CW840" t="s">
        <v>1909</v>
      </c>
      <c r="CX840">
        <v>5354.49</v>
      </c>
      <c r="CY840">
        <v>0.03</v>
      </c>
      <c r="CZ840">
        <v>0.03</v>
      </c>
      <c r="DA840">
        <v>0</v>
      </c>
      <c r="DB840">
        <v>0</v>
      </c>
      <c r="DC840">
        <v>0</v>
      </c>
      <c r="DD840">
        <v>0</v>
      </c>
      <c r="DE840">
        <v>0.03</v>
      </c>
      <c r="DF840">
        <v>0.12</v>
      </c>
      <c r="DG840">
        <v>7.0000000000000007E-2</v>
      </c>
      <c r="DH840">
        <v>0</v>
      </c>
      <c r="DI840">
        <v>0</v>
      </c>
      <c r="DJ840">
        <v>0.08</v>
      </c>
      <c r="DK840">
        <v>0</v>
      </c>
      <c r="DL840">
        <v>0</v>
      </c>
      <c r="DM840">
        <v>0</v>
      </c>
      <c r="DN840">
        <v>0.46</v>
      </c>
      <c r="DO840">
        <v>0</v>
      </c>
      <c r="DP840">
        <v>0.01</v>
      </c>
      <c r="DQ840">
        <v>0.08</v>
      </c>
      <c r="DR840">
        <v>0.03</v>
      </c>
      <c r="DS840">
        <v>0</v>
      </c>
      <c r="DT840">
        <v>0.05</v>
      </c>
      <c r="DU840">
        <v>0.01</v>
      </c>
      <c r="DV840">
        <v>0</v>
      </c>
      <c r="DW840">
        <v>0</v>
      </c>
      <c r="DX840">
        <v>0</v>
      </c>
      <c r="DY840" s="5" t="s">
        <v>1909</v>
      </c>
      <c r="DZ840" s="5" t="s">
        <v>3127</v>
      </c>
      <c r="EA840" s="5" t="s">
        <v>3128</v>
      </c>
      <c r="EB840" s="5" t="s">
        <v>3042</v>
      </c>
      <c r="EC840" s="5">
        <v>5354.4911036699996</v>
      </c>
      <c r="ED840" s="8">
        <v>1907.7272504257</v>
      </c>
      <c r="EE840" s="7">
        <v>0.36</v>
      </c>
    </row>
    <row r="841" spans="1:135">
      <c r="A841">
        <v>1</v>
      </c>
      <c r="B841" t="s">
        <v>2239</v>
      </c>
      <c r="C841" t="s">
        <v>1907</v>
      </c>
      <c r="D841" t="s">
        <v>1908</v>
      </c>
      <c r="E841" t="s">
        <v>1911</v>
      </c>
      <c r="F841" t="s">
        <v>1912</v>
      </c>
      <c r="G841">
        <v>3787.7961116800002</v>
      </c>
      <c r="H841">
        <v>3560.375</v>
      </c>
      <c r="I841">
        <v>163</v>
      </c>
      <c r="J841">
        <v>48.1875</v>
      </c>
      <c r="K841">
        <v>11.6875</v>
      </c>
      <c r="L841">
        <v>3.8125</v>
      </c>
      <c r="M841">
        <v>0</v>
      </c>
      <c r="N841">
        <v>8.3598527908325195</v>
      </c>
      <c r="O841">
        <v>52.779281616210938</v>
      </c>
      <c r="P841">
        <v>31.339274854837729</v>
      </c>
      <c r="Q841">
        <v>4.9375</v>
      </c>
      <c r="R841">
        <v>0</v>
      </c>
      <c r="S841">
        <v>3208.9375</v>
      </c>
      <c r="T841">
        <v>221.4375</v>
      </c>
      <c r="U841">
        <v>341.6875</v>
      </c>
      <c r="V841">
        <v>10.0625</v>
      </c>
      <c r="W841">
        <v>684.98589132192535</v>
      </c>
      <c r="X841">
        <v>16.50126928598538</v>
      </c>
      <c r="Y841">
        <v>135</v>
      </c>
      <c r="Z841">
        <v>4721563.4466000004</v>
      </c>
      <c r="AA841">
        <v>803.67</v>
      </c>
      <c r="AB841">
        <v>680.77</v>
      </c>
      <c r="AC841">
        <v>335.13</v>
      </c>
      <c r="AD841">
        <v>345.64</v>
      </c>
      <c r="AE841">
        <v>10.41</v>
      </c>
      <c r="AF841">
        <v>40.99</v>
      </c>
      <c r="AG841">
        <v>71.5</v>
      </c>
      <c r="AH841">
        <v>484.7</v>
      </c>
      <c r="AI841">
        <v>18.8</v>
      </c>
      <c r="AJ841">
        <v>3.6</v>
      </c>
      <c r="AK841">
        <v>25.6</v>
      </c>
      <c r="AL841">
        <v>11.49</v>
      </c>
      <c r="AM841">
        <v>0</v>
      </c>
      <c r="AN841">
        <v>0</v>
      </c>
      <c r="AO841">
        <v>16.07</v>
      </c>
      <c r="AP841">
        <v>0</v>
      </c>
      <c r="AQ841">
        <v>319.40000000000003</v>
      </c>
      <c r="AR841">
        <v>0</v>
      </c>
      <c r="AS841">
        <v>46.14</v>
      </c>
      <c r="AT841">
        <v>0</v>
      </c>
      <c r="AU841">
        <v>3.77</v>
      </c>
      <c r="AV841">
        <v>0</v>
      </c>
      <c r="AW841">
        <v>11.27</v>
      </c>
      <c r="AX841">
        <v>0</v>
      </c>
      <c r="AY841">
        <v>0</v>
      </c>
      <c r="AZ841">
        <v>0</v>
      </c>
      <c r="BA841">
        <v>0</v>
      </c>
      <c r="BB841">
        <v>5</v>
      </c>
      <c r="BC841">
        <v>7.13</v>
      </c>
      <c r="BD841">
        <v>20.78</v>
      </c>
      <c r="BE841">
        <v>10.220000000000001</v>
      </c>
      <c r="BF841">
        <v>0</v>
      </c>
      <c r="BG841">
        <v>0</v>
      </c>
      <c r="BH841">
        <v>22.9</v>
      </c>
      <c r="BI841">
        <v>0</v>
      </c>
      <c r="BJ841">
        <v>0</v>
      </c>
      <c r="BK841">
        <v>0.8</v>
      </c>
      <c r="BL841">
        <v>0</v>
      </c>
      <c r="BM841">
        <v>7.27</v>
      </c>
      <c r="BN841">
        <v>70.5</v>
      </c>
      <c r="BO841">
        <v>3.91</v>
      </c>
      <c r="BP841">
        <v>0</v>
      </c>
      <c r="BQ841">
        <v>1.87</v>
      </c>
      <c r="BR841">
        <v>0</v>
      </c>
      <c r="BS841">
        <v>0.4</v>
      </c>
      <c r="BT841">
        <v>0.5</v>
      </c>
      <c r="BU841">
        <v>0</v>
      </c>
      <c r="BV841">
        <v>0</v>
      </c>
      <c r="BW841">
        <v>0</v>
      </c>
      <c r="BX841">
        <v>0</v>
      </c>
      <c r="BY841">
        <v>0</v>
      </c>
      <c r="BZ841">
        <v>1.6</v>
      </c>
      <c r="CA841">
        <v>0</v>
      </c>
      <c r="CB841">
        <v>3.25</v>
      </c>
      <c r="CC841">
        <v>172</v>
      </c>
      <c r="CD841">
        <v>1.1000000000000001</v>
      </c>
      <c r="CE841">
        <v>0</v>
      </c>
      <c r="CF841">
        <v>1.5</v>
      </c>
      <c r="CG841">
        <v>6.25</v>
      </c>
      <c r="CH841">
        <v>0</v>
      </c>
      <c r="CI841">
        <v>3.9</v>
      </c>
      <c r="CJ841">
        <v>0</v>
      </c>
      <c r="CK841">
        <v>1.45</v>
      </c>
      <c r="CL841">
        <v>0</v>
      </c>
      <c r="CM841">
        <v>0</v>
      </c>
      <c r="CN841">
        <v>1.5</v>
      </c>
      <c r="CO841">
        <v>0</v>
      </c>
      <c r="CP841">
        <v>4.1399999999999997</v>
      </c>
      <c r="CQ841">
        <v>2.57</v>
      </c>
      <c r="CR841">
        <v>0</v>
      </c>
      <c r="CS841">
        <v>10.39</v>
      </c>
      <c r="CT841">
        <v>34.6</v>
      </c>
      <c r="CU841">
        <v>316</v>
      </c>
      <c r="CV841">
        <v>148.5</v>
      </c>
      <c r="CW841" t="s">
        <v>1911</v>
      </c>
      <c r="CX841">
        <v>3787.8</v>
      </c>
      <c r="CY841">
        <v>0.12</v>
      </c>
      <c r="CZ841">
        <v>0.18</v>
      </c>
      <c r="DA841">
        <v>0</v>
      </c>
      <c r="DB841">
        <v>0</v>
      </c>
      <c r="DC841">
        <v>0</v>
      </c>
      <c r="DD841">
        <v>0</v>
      </c>
      <c r="DE841">
        <v>0.01</v>
      </c>
      <c r="DF841">
        <v>0.2</v>
      </c>
      <c r="DG841">
        <v>0.02</v>
      </c>
      <c r="DH841">
        <v>0</v>
      </c>
      <c r="DI841">
        <v>0</v>
      </c>
      <c r="DJ841">
        <v>0.06</v>
      </c>
      <c r="DK841">
        <v>0</v>
      </c>
      <c r="DL841">
        <v>0</v>
      </c>
      <c r="DM841">
        <v>0</v>
      </c>
      <c r="DN841">
        <v>0.22</v>
      </c>
      <c r="DO841">
        <v>0</v>
      </c>
      <c r="DP841">
        <v>0</v>
      </c>
      <c r="DQ841">
        <v>0.15</v>
      </c>
      <c r="DR841">
        <v>0.01</v>
      </c>
      <c r="DS841">
        <v>0</v>
      </c>
      <c r="DT841">
        <v>0.02</v>
      </c>
      <c r="DU841">
        <v>0</v>
      </c>
      <c r="DV841">
        <v>0</v>
      </c>
      <c r="DW841">
        <v>0</v>
      </c>
      <c r="DX841">
        <v>0</v>
      </c>
      <c r="DY841" s="5" t="s">
        <v>1911</v>
      </c>
      <c r="DZ841" s="5" t="s">
        <v>3129</v>
      </c>
      <c r="EA841" s="5" t="s">
        <v>3128</v>
      </c>
      <c r="EB841" s="5" t="s">
        <v>3042</v>
      </c>
      <c r="EC841" s="5">
        <v>3787.7961116800002</v>
      </c>
      <c r="ED841" s="8">
        <v>326.63550648356676</v>
      </c>
      <c r="EE841" s="7">
        <v>0.09</v>
      </c>
    </row>
    <row r="842" spans="1:135">
      <c r="A842">
        <v>1</v>
      </c>
      <c r="B842" t="s">
        <v>2239</v>
      </c>
      <c r="C842" t="s">
        <v>1907</v>
      </c>
      <c r="D842" t="s">
        <v>1908</v>
      </c>
      <c r="E842" t="s">
        <v>1913</v>
      </c>
      <c r="F842" t="s">
        <v>1914</v>
      </c>
      <c r="G842">
        <v>4960.97855239</v>
      </c>
      <c r="H842">
        <v>4547.75</v>
      </c>
      <c r="I842">
        <v>231.375</v>
      </c>
      <c r="J842">
        <v>97.25</v>
      </c>
      <c r="K842">
        <v>43.25</v>
      </c>
      <c r="L842">
        <v>38.375</v>
      </c>
      <c r="M842">
        <v>3.4375</v>
      </c>
      <c r="N842">
        <v>1.0553364753723145</v>
      </c>
      <c r="O842">
        <v>60.920330047607422</v>
      </c>
      <c r="P842">
        <v>16.952247699606335</v>
      </c>
      <c r="Q842">
        <v>295.125</v>
      </c>
      <c r="R842">
        <v>0</v>
      </c>
      <c r="S842">
        <v>3093.625</v>
      </c>
      <c r="T842">
        <v>1.6875</v>
      </c>
      <c r="U842">
        <v>910.625</v>
      </c>
      <c r="V842">
        <v>660.375</v>
      </c>
      <c r="W842">
        <v>680.52018846769215</v>
      </c>
      <c r="X842">
        <v>16.551435932322967</v>
      </c>
      <c r="Y842">
        <v>32</v>
      </c>
      <c r="Z842">
        <v>7063834.9790000003</v>
      </c>
      <c r="AA842">
        <v>1863.89</v>
      </c>
      <c r="AB842">
        <v>1007.5</v>
      </c>
      <c r="AC842">
        <v>992.5</v>
      </c>
      <c r="AD842">
        <v>15</v>
      </c>
      <c r="AE842">
        <v>0.28999999999999998</v>
      </c>
      <c r="AF842">
        <v>106.1</v>
      </c>
      <c r="AG842">
        <v>750</v>
      </c>
      <c r="AH842">
        <v>907.9</v>
      </c>
      <c r="AI842">
        <v>0</v>
      </c>
      <c r="AJ842">
        <v>0</v>
      </c>
      <c r="AK842">
        <v>56</v>
      </c>
      <c r="AL842">
        <v>97.4</v>
      </c>
      <c r="AM842">
        <v>28</v>
      </c>
      <c r="AN842">
        <v>0</v>
      </c>
      <c r="AO842">
        <v>0</v>
      </c>
      <c r="AP842">
        <v>0</v>
      </c>
      <c r="AQ842">
        <v>175</v>
      </c>
      <c r="AR842">
        <v>0</v>
      </c>
      <c r="AS842">
        <v>425.1</v>
      </c>
      <c r="AT842">
        <v>0</v>
      </c>
      <c r="AU842">
        <v>0</v>
      </c>
      <c r="AV842">
        <v>0</v>
      </c>
      <c r="AW842">
        <v>98</v>
      </c>
      <c r="AX842">
        <v>32</v>
      </c>
      <c r="AY842">
        <v>0</v>
      </c>
      <c r="AZ842">
        <v>0</v>
      </c>
      <c r="BA842">
        <v>0</v>
      </c>
      <c r="BB842">
        <v>0</v>
      </c>
      <c r="BC842">
        <v>24.89</v>
      </c>
      <c r="BD842">
        <v>0</v>
      </c>
      <c r="BE842">
        <v>0</v>
      </c>
      <c r="BF842">
        <v>0</v>
      </c>
      <c r="BG842">
        <v>7.5</v>
      </c>
      <c r="BH842">
        <v>0</v>
      </c>
      <c r="BI842">
        <v>0</v>
      </c>
      <c r="BJ842">
        <v>0</v>
      </c>
      <c r="BK842">
        <v>0</v>
      </c>
      <c r="BL842">
        <v>0</v>
      </c>
      <c r="BM842">
        <v>0</v>
      </c>
      <c r="BN842">
        <v>13</v>
      </c>
      <c r="BO842">
        <v>887</v>
      </c>
      <c r="BP842">
        <v>0</v>
      </c>
      <c r="BQ842">
        <v>0</v>
      </c>
      <c r="BR842">
        <v>0</v>
      </c>
      <c r="BS842">
        <v>0</v>
      </c>
      <c r="BT842">
        <v>0</v>
      </c>
      <c r="BU842">
        <v>0</v>
      </c>
      <c r="BV842">
        <v>0</v>
      </c>
      <c r="BW842">
        <v>0</v>
      </c>
      <c r="BX842">
        <v>0</v>
      </c>
      <c r="BY842">
        <v>0</v>
      </c>
      <c r="BZ842">
        <v>0</v>
      </c>
      <c r="CA842">
        <v>0</v>
      </c>
      <c r="CB842">
        <v>0</v>
      </c>
      <c r="CC842">
        <v>0</v>
      </c>
      <c r="CD842">
        <v>72</v>
      </c>
      <c r="CE842">
        <v>0</v>
      </c>
      <c r="CF842">
        <v>0</v>
      </c>
      <c r="CG842">
        <v>0</v>
      </c>
      <c r="CH842">
        <v>0</v>
      </c>
      <c r="CI842">
        <v>0</v>
      </c>
      <c r="CJ842">
        <v>0</v>
      </c>
      <c r="CK842">
        <v>0</v>
      </c>
      <c r="CL842">
        <v>0</v>
      </c>
      <c r="CM842">
        <v>0</v>
      </c>
      <c r="CN842">
        <v>0</v>
      </c>
      <c r="CO842">
        <v>0</v>
      </c>
      <c r="CP842">
        <v>0</v>
      </c>
      <c r="CQ842">
        <v>0</v>
      </c>
      <c r="CR842">
        <v>0</v>
      </c>
      <c r="CS842">
        <v>0</v>
      </c>
      <c r="CT842">
        <v>4</v>
      </c>
      <c r="CU842">
        <v>1385</v>
      </c>
      <c r="CV842">
        <v>147.19999999999999</v>
      </c>
      <c r="CW842" t="s">
        <v>1913</v>
      </c>
      <c r="CX842">
        <v>4960.9799999999996</v>
      </c>
      <c r="CY842">
        <v>0.04</v>
      </c>
      <c r="CZ842">
        <v>0.34</v>
      </c>
      <c r="DA842">
        <v>0.08</v>
      </c>
      <c r="DB842">
        <v>0.03</v>
      </c>
      <c r="DC842">
        <v>0</v>
      </c>
      <c r="DD842">
        <v>0.01</v>
      </c>
      <c r="DE842">
        <v>0.02</v>
      </c>
      <c r="DF842">
        <v>0.01</v>
      </c>
      <c r="DG842">
        <v>0.08</v>
      </c>
      <c r="DH842">
        <v>0</v>
      </c>
      <c r="DI842">
        <v>0</v>
      </c>
      <c r="DJ842">
        <v>7.0000000000000007E-2</v>
      </c>
      <c r="DK842">
        <v>0</v>
      </c>
      <c r="DL842">
        <v>0</v>
      </c>
      <c r="DM842">
        <v>0</v>
      </c>
      <c r="DN842">
        <v>0.04</v>
      </c>
      <c r="DO842">
        <v>0</v>
      </c>
      <c r="DP842">
        <v>0.04</v>
      </c>
      <c r="DQ842">
        <v>0.1</v>
      </c>
      <c r="DR842">
        <v>0.05</v>
      </c>
      <c r="DS842">
        <v>0</v>
      </c>
      <c r="DT842">
        <v>0.02</v>
      </c>
      <c r="DU842">
        <v>0.01</v>
      </c>
      <c r="DV842">
        <v>0</v>
      </c>
      <c r="DW842">
        <v>0.01</v>
      </c>
      <c r="DX842">
        <v>0.06</v>
      </c>
      <c r="DY842" s="5" t="s">
        <v>1913</v>
      </c>
      <c r="DZ842" s="5" t="s">
        <v>3130</v>
      </c>
      <c r="EA842" s="5" t="s">
        <v>3128</v>
      </c>
      <c r="EB842" s="5" t="s">
        <v>3042</v>
      </c>
      <c r="EC842" s="5">
        <v>4960.97855239</v>
      </c>
      <c r="ED842" s="8">
        <v>71.827835787200002</v>
      </c>
      <c r="EE842" s="7">
        <v>0.01</v>
      </c>
    </row>
    <row r="843" spans="1:135">
      <c r="A843">
        <v>1</v>
      </c>
      <c r="B843" t="s">
        <v>2239</v>
      </c>
      <c r="C843" t="s">
        <v>1907</v>
      </c>
      <c r="D843" t="s">
        <v>1908</v>
      </c>
      <c r="E843" t="s">
        <v>1915</v>
      </c>
      <c r="F843" t="s">
        <v>1908</v>
      </c>
      <c r="G843">
        <v>3336.0655306799999</v>
      </c>
      <c r="H843">
        <v>3291.625</v>
      </c>
      <c r="I843">
        <v>33.5625</v>
      </c>
      <c r="J843">
        <v>9</v>
      </c>
      <c r="K843">
        <v>1.5</v>
      </c>
      <c r="L843">
        <v>6.25E-2</v>
      </c>
      <c r="M843">
        <v>0</v>
      </c>
      <c r="N843">
        <v>1.0499961376190186</v>
      </c>
      <c r="O843">
        <v>24.845279693603516</v>
      </c>
      <c r="P843">
        <v>9.6266064907486335</v>
      </c>
      <c r="Q843">
        <v>286.4375</v>
      </c>
      <c r="R843">
        <v>0</v>
      </c>
      <c r="S843">
        <v>1319.375</v>
      </c>
      <c r="T843">
        <v>320.8125</v>
      </c>
      <c r="U843">
        <v>832.25</v>
      </c>
      <c r="V843">
        <v>576.875</v>
      </c>
      <c r="W843">
        <v>681.30173334582594</v>
      </c>
      <c r="X843">
        <v>16.544973859271057</v>
      </c>
      <c r="Y843">
        <v>75</v>
      </c>
      <c r="Z843">
        <v>9094563.5921</v>
      </c>
      <c r="AA843">
        <v>2437.12</v>
      </c>
      <c r="AB843">
        <v>1762.24</v>
      </c>
      <c r="AC843">
        <v>1671.84</v>
      </c>
      <c r="AD843">
        <v>90.4</v>
      </c>
      <c r="AE843">
        <v>2.41</v>
      </c>
      <c r="AF843">
        <v>20.12</v>
      </c>
      <c r="AG843">
        <v>652.35</v>
      </c>
      <c r="AH843">
        <v>506.5</v>
      </c>
      <c r="AI843">
        <v>25.2</v>
      </c>
      <c r="AJ843">
        <v>1.3</v>
      </c>
      <c r="AK843">
        <v>44</v>
      </c>
      <c r="AL843">
        <v>267.81</v>
      </c>
      <c r="AM843">
        <v>442.86</v>
      </c>
      <c r="AN843">
        <v>0</v>
      </c>
      <c r="AO843">
        <v>11.21</v>
      </c>
      <c r="AP843">
        <v>0</v>
      </c>
      <c r="AQ843">
        <v>909.3</v>
      </c>
      <c r="AR843">
        <v>0</v>
      </c>
      <c r="AS843">
        <v>115.01</v>
      </c>
      <c r="AT843">
        <v>0</v>
      </c>
      <c r="AU843">
        <v>1</v>
      </c>
      <c r="AV843">
        <v>0</v>
      </c>
      <c r="AW843">
        <v>30.7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2</v>
      </c>
      <c r="BD843">
        <v>0</v>
      </c>
      <c r="BE843">
        <v>0</v>
      </c>
      <c r="BF843">
        <v>0</v>
      </c>
      <c r="BG843">
        <v>0</v>
      </c>
      <c r="BH843">
        <v>1</v>
      </c>
      <c r="BI843">
        <v>0</v>
      </c>
      <c r="BJ843">
        <v>0</v>
      </c>
      <c r="BK843">
        <v>2</v>
      </c>
      <c r="BL843">
        <v>0</v>
      </c>
      <c r="BM843">
        <v>1</v>
      </c>
      <c r="BN843">
        <v>0</v>
      </c>
      <c r="BO843">
        <v>481.45</v>
      </c>
      <c r="BP843">
        <v>0</v>
      </c>
      <c r="BQ843">
        <v>1.71</v>
      </c>
      <c r="BR843">
        <v>0</v>
      </c>
      <c r="BS843">
        <v>0</v>
      </c>
      <c r="BT843">
        <v>11.07</v>
      </c>
      <c r="BU843">
        <v>0</v>
      </c>
      <c r="BV843">
        <v>1</v>
      </c>
      <c r="BW843">
        <v>0</v>
      </c>
      <c r="BX843">
        <v>1.5</v>
      </c>
      <c r="BY843">
        <v>0</v>
      </c>
      <c r="BZ843">
        <v>0</v>
      </c>
      <c r="CA843">
        <v>0</v>
      </c>
      <c r="CB843">
        <v>0.5</v>
      </c>
      <c r="CC843">
        <v>124.5</v>
      </c>
      <c r="CD843">
        <v>0</v>
      </c>
      <c r="CE843">
        <v>3.1</v>
      </c>
      <c r="CF843">
        <v>0</v>
      </c>
      <c r="CG843">
        <v>0</v>
      </c>
      <c r="CH843">
        <v>0</v>
      </c>
      <c r="CI843">
        <v>1.2</v>
      </c>
      <c r="CJ843">
        <v>0</v>
      </c>
      <c r="CK843">
        <v>0.3</v>
      </c>
      <c r="CL843">
        <v>0</v>
      </c>
      <c r="CM843">
        <v>0</v>
      </c>
      <c r="CN843">
        <v>0</v>
      </c>
      <c r="CO843">
        <v>0</v>
      </c>
      <c r="CP843">
        <v>0</v>
      </c>
      <c r="CQ843">
        <v>16.7</v>
      </c>
      <c r="CR843">
        <v>0</v>
      </c>
      <c r="CS843">
        <v>1.3</v>
      </c>
      <c r="CT843">
        <v>8.9</v>
      </c>
      <c r="CU843">
        <v>1642</v>
      </c>
      <c r="CV843">
        <v>165</v>
      </c>
      <c r="CW843" t="s">
        <v>1915</v>
      </c>
      <c r="CX843">
        <v>3336.07</v>
      </c>
      <c r="CY843">
        <v>0.09</v>
      </c>
      <c r="CZ843">
        <v>0.52</v>
      </c>
      <c r="DA843">
        <v>0.1</v>
      </c>
      <c r="DB843">
        <v>0.01</v>
      </c>
      <c r="DC843">
        <v>0</v>
      </c>
      <c r="DD843">
        <v>0</v>
      </c>
      <c r="DE843">
        <v>0.02</v>
      </c>
      <c r="DF843">
        <v>0.05</v>
      </c>
      <c r="DG843">
        <v>0</v>
      </c>
      <c r="DH843">
        <v>0</v>
      </c>
      <c r="DI843">
        <v>0</v>
      </c>
      <c r="DJ843">
        <v>0</v>
      </c>
      <c r="DK843">
        <v>0</v>
      </c>
      <c r="DL843">
        <v>0</v>
      </c>
      <c r="DM843">
        <v>0</v>
      </c>
      <c r="DN843">
        <v>0.01</v>
      </c>
      <c r="DO843">
        <v>0</v>
      </c>
      <c r="DP843">
        <v>0.02</v>
      </c>
      <c r="DQ843">
        <v>0.08</v>
      </c>
      <c r="DR843">
        <v>0</v>
      </c>
      <c r="DS843">
        <v>0</v>
      </c>
      <c r="DT843">
        <v>0.03</v>
      </c>
      <c r="DU843">
        <v>0</v>
      </c>
      <c r="DV843">
        <v>0</v>
      </c>
      <c r="DW843">
        <v>0.01</v>
      </c>
      <c r="DX843">
        <v>0.05</v>
      </c>
      <c r="DY843" s="5" t="s">
        <v>1915</v>
      </c>
      <c r="DZ843" s="5" t="s">
        <v>3128</v>
      </c>
      <c r="EA843" s="5" t="s">
        <v>3128</v>
      </c>
      <c r="EB843" s="5" t="s">
        <v>3042</v>
      </c>
      <c r="EC843" s="5">
        <v>3336.0655306799999</v>
      </c>
      <c r="ED843" s="8">
        <v>3.69877895097</v>
      </c>
      <c r="EE843" s="7">
        <v>0</v>
      </c>
    </row>
    <row r="844" spans="1:135">
      <c r="A844">
        <v>1</v>
      </c>
      <c r="B844" t="s">
        <v>2239</v>
      </c>
      <c r="C844" t="s">
        <v>1907</v>
      </c>
      <c r="D844" t="s">
        <v>1908</v>
      </c>
      <c r="E844" t="s">
        <v>1916</v>
      </c>
      <c r="F844" t="s">
        <v>1917</v>
      </c>
      <c r="G844">
        <v>3843.3472885699998</v>
      </c>
      <c r="H844">
        <v>3485.75</v>
      </c>
      <c r="I844">
        <v>192.1875</v>
      </c>
      <c r="J844">
        <v>93.375</v>
      </c>
      <c r="K844">
        <v>33.625</v>
      </c>
      <c r="L844">
        <v>28.9375</v>
      </c>
      <c r="M844">
        <v>9.25</v>
      </c>
      <c r="N844">
        <v>1.0040024518966675</v>
      </c>
      <c r="O844">
        <v>71.571662902832031</v>
      </c>
      <c r="P844">
        <v>27.771371408033456</v>
      </c>
      <c r="Q844">
        <v>87.5625</v>
      </c>
      <c r="R844">
        <v>0</v>
      </c>
      <c r="S844">
        <v>1925.125</v>
      </c>
      <c r="T844">
        <v>1208</v>
      </c>
      <c r="U844">
        <v>616.375</v>
      </c>
      <c r="V844">
        <v>6.0625</v>
      </c>
      <c r="W844">
        <v>688.12152343178525</v>
      </c>
      <c r="X844">
        <v>16.575271379573788</v>
      </c>
      <c r="Y844">
        <v>172</v>
      </c>
      <c r="Z844">
        <v>5684805.2790999999</v>
      </c>
      <c r="AA844">
        <v>2408</v>
      </c>
      <c r="AB844">
        <v>1638.63</v>
      </c>
      <c r="AC844">
        <v>1366.6</v>
      </c>
      <c r="AD844">
        <v>272.02999999999997</v>
      </c>
      <c r="AE844">
        <v>9.33</v>
      </c>
      <c r="AF844">
        <v>118.59</v>
      </c>
      <c r="AG844">
        <v>641.45000000000005</v>
      </c>
      <c r="AH844">
        <v>201.5</v>
      </c>
      <c r="AI844">
        <v>18.3</v>
      </c>
      <c r="AJ844">
        <v>2.8</v>
      </c>
      <c r="AK844">
        <v>57.6</v>
      </c>
      <c r="AL844">
        <v>402.96</v>
      </c>
      <c r="AM844">
        <v>28.2</v>
      </c>
      <c r="AN844">
        <v>0</v>
      </c>
      <c r="AO844">
        <v>56.12</v>
      </c>
      <c r="AP844">
        <v>0</v>
      </c>
      <c r="AQ844">
        <v>403.22</v>
      </c>
      <c r="AR844">
        <v>0</v>
      </c>
      <c r="AS844">
        <v>217.92</v>
      </c>
      <c r="AT844">
        <v>0</v>
      </c>
      <c r="AU844">
        <v>0</v>
      </c>
      <c r="AV844">
        <v>0</v>
      </c>
      <c r="AW844">
        <v>93.23</v>
      </c>
      <c r="AX844">
        <v>0</v>
      </c>
      <c r="AY844">
        <v>0</v>
      </c>
      <c r="AZ844">
        <v>0</v>
      </c>
      <c r="BA844">
        <v>0</v>
      </c>
      <c r="BB844">
        <v>1.75</v>
      </c>
      <c r="BC844">
        <v>4.6500000000000004</v>
      </c>
      <c r="BD844">
        <v>5.72</v>
      </c>
      <c r="BE844">
        <v>6.37</v>
      </c>
      <c r="BF844">
        <v>0</v>
      </c>
      <c r="BG844">
        <v>0</v>
      </c>
      <c r="BH844">
        <v>0</v>
      </c>
      <c r="BI844">
        <v>0</v>
      </c>
      <c r="BJ844">
        <v>0</v>
      </c>
      <c r="BK844">
        <v>3.35</v>
      </c>
      <c r="BL844">
        <v>0</v>
      </c>
      <c r="BM844">
        <v>0</v>
      </c>
      <c r="BN844">
        <v>0</v>
      </c>
      <c r="BO844">
        <v>28.38</v>
      </c>
      <c r="BP844">
        <v>0</v>
      </c>
      <c r="BQ844">
        <v>9.06</v>
      </c>
      <c r="BR844">
        <v>0</v>
      </c>
      <c r="BS844">
        <v>0</v>
      </c>
      <c r="BT844">
        <v>8.61</v>
      </c>
      <c r="BU844">
        <v>0</v>
      </c>
      <c r="BV844">
        <v>3</v>
      </c>
      <c r="BW844">
        <v>0</v>
      </c>
      <c r="BX844">
        <v>1.2</v>
      </c>
      <c r="BY844">
        <v>0</v>
      </c>
      <c r="BZ844">
        <v>2.2200000000000002</v>
      </c>
      <c r="CA844">
        <v>2.8</v>
      </c>
      <c r="CB844">
        <v>0</v>
      </c>
      <c r="CC844">
        <v>36.15</v>
      </c>
      <c r="CD844">
        <v>4.8500000000000005</v>
      </c>
      <c r="CE844">
        <v>5.16</v>
      </c>
      <c r="CF844">
        <v>572</v>
      </c>
      <c r="CG844">
        <v>1.6</v>
      </c>
      <c r="CH844">
        <v>0</v>
      </c>
      <c r="CI844">
        <v>2.7</v>
      </c>
      <c r="CJ844">
        <v>0</v>
      </c>
      <c r="CK844">
        <v>0</v>
      </c>
      <c r="CL844">
        <v>0</v>
      </c>
      <c r="CM844">
        <v>0</v>
      </c>
      <c r="CN844">
        <v>0.57000000000000006</v>
      </c>
      <c r="CO844">
        <v>227.2</v>
      </c>
      <c r="CP844">
        <v>4.8600000000000003</v>
      </c>
      <c r="CQ844">
        <v>226.65</v>
      </c>
      <c r="CR844">
        <v>0</v>
      </c>
      <c r="CS844">
        <v>4.18</v>
      </c>
      <c r="CT844">
        <v>43.32</v>
      </c>
      <c r="CU844">
        <v>1423</v>
      </c>
      <c r="CV844">
        <v>189.20000000000002</v>
      </c>
      <c r="CW844" t="s">
        <v>1916</v>
      </c>
      <c r="CX844">
        <v>3843.35</v>
      </c>
      <c r="CY844">
        <v>0.11</v>
      </c>
      <c r="CZ844">
        <v>0.36</v>
      </c>
      <c r="DA844">
        <v>0.04</v>
      </c>
      <c r="DB844">
        <v>0</v>
      </c>
      <c r="DC844">
        <v>0</v>
      </c>
      <c r="DD844">
        <v>0</v>
      </c>
      <c r="DE844">
        <v>0.02</v>
      </c>
      <c r="DF844">
        <v>0.14000000000000001</v>
      </c>
      <c r="DG844">
        <v>0.03</v>
      </c>
      <c r="DH844">
        <v>0</v>
      </c>
      <c r="DI844">
        <v>0.01</v>
      </c>
      <c r="DJ844">
        <v>0.05</v>
      </c>
      <c r="DK844">
        <v>0</v>
      </c>
      <c r="DL844">
        <v>0</v>
      </c>
      <c r="DM844">
        <v>0</v>
      </c>
      <c r="DN844">
        <v>0.02</v>
      </c>
      <c r="DO844">
        <v>0</v>
      </c>
      <c r="DP844">
        <v>0</v>
      </c>
      <c r="DQ844">
        <v>0.14000000000000001</v>
      </c>
      <c r="DR844">
        <v>0.01</v>
      </c>
      <c r="DS844">
        <v>0</v>
      </c>
      <c r="DT844">
        <v>0.03</v>
      </c>
      <c r="DU844">
        <v>0.01</v>
      </c>
      <c r="DV844">
        <v>0</v>
      </c>
      <c r="DW844">
        <v>0</v>
      </c>
      <c r="DX844">
        <v>0.02</v>
      </c>
      <c r="DY844" s="5" t="s">
        <v>1916</v>
      </c>
      <c r="DZ844" s="5" t="s">
        <v>3131</v>
      </c>
      <c r="EA844" s="5" t="s">
        <v>3128</v>
      </c>
      <c r="EB844" s="5" t="s">
        <v>3042</v>
      </c>
      <c r="EC844" s="5">
        <v>3843.3472885699998</v>
      </c>
      <c r="ED844" s="8">
        <v>105.79566360182474</v>
      </c>
      <c r="EE844" s="7">
        <v>0.03</v>
      </c>
    </row>
    <row r="845" spans="1:135">
      <c r="A845">
        <v>1</v>
      </c>
      <c r="B845" t="s">
        <v>2239</v>
      </c>
      <c r="C845" t="s">
        <v>1907</v>
      </c>
      <c r="D845" t="s">
        <v>1908</v>
      </c>
      <c r="E845" t="s">
        <v>1918</v>
      </c>
      <c r="F845" t="s">
        <v>1919</v>
      </c>
      <c r="G845">
        <v>3110.3506841600001</v>
      </c>
      <c r="H845">
        <v>1768.375</v>
      </c>
      <c r="I845">
        <v>370.6875</v>
      </c>
      <c r="J845">
        <v>347.625</v>
      </c>
      <c r="K845">
        <v>235.75</v>
      </c>
      <c r="L845">
        <v>277.625</v>
      </c>
      <c r="M845">
        <v>110.625</v>
      </c>
      <c r="N845">
        <v>4.253511905670166</v>
      </c>
      <c r="O845">
        <v>93.917343139648438</v>
      </c>
      <c r="P845">
        <v>43.465459943356599</v>
      </c>
      <c r="Q845">
        <v>1.4375</v>
      </c>
      <c r="R845">
        <v>63.375</v>
      </c>
      <c r="S845">
        <v>2689.8125</v>
      </c>
      <c r="T845">
        <v>4.625</v>
      </c>
      <c r="U845">
        <v>213.8125</v>
      </c>
      <c r="V845">
        <v>137.625</v>
      </c>
      <c r="W845">
        <v>683.92032464792976</v>
      </c>
      <c r="X845">
        <v>16.475038471583261</v>
      </c>
      <c r="Y845">
        <v>56</v>
      </c>
      <c r="Z845">
        <v>295143.08159999998</v>
      </c>
      <c r="AA845">
        <v>153.70000000000002</v>
      </c>
      <c r="AB845">
        <v>140.5</v>
      </c>
      <c r="AC845">
        <v>60.5</v>
      </c>
      <c r="AD845">
        <v>80</v>
      </c>
      <c r="AE845">
        <v>4</v>
      </c>
      <c r="AF845">
        <v>7.6</v>
      </c>
      <c r="AG845">
        <v>1.6</v>
      </c>
      <c r="AH845">
        <v>0</v>
      </c>
      <c r="AI845">
        <v>38.200000000000003</v>
      </c>
      <c r="AJ845">
        <v>7.3</v>
      </c>
      <c r="AK845">
        <v>0</v>
      </c>
      <c r="AL845">
        <v>7.6</v>
      </c>
      <c r="AM845">
        <v>15.7</v>
      </c>
      <c r="AN845">
        <v>0</v>
      </c>
      <c r="AO845">
        <v>0</v>
      </c>
      <c r="AP845">
        <v>0</v>
      </c>
      <c r="AQ845">
        <v>35.15</v>
      </c>
      <c r="AR845">
        <v>0</v>
      </c>
      <c r="AS845">
        <v>1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9.2000000000000011</v>
      </c>
      <c r="BD845">
        <v>10.95</v>
      </c>
      <c r="BE845">
        <v>1.4</v>
      </c>
      <c r="BF845">
        <v>0</v>
      </c>
      <c r="BG845">
        <v>0</v>
      </c>
      <c r="BH845">
        <v>2.9</v>
      </c>
      <c r="BI845">
        <v>0</v>
      </c>
      <c r="BJ845">
        <v>0</v>
      </c>
      <c r="BK845">
        <v>0</v>
      </c>
      <c r="BL845">
        <v>0</v>
      </c>
      <c r="BM845">
        <v>0</v>
      </c>
      <c r="BN845">
        <v>0</v>
      </c>
      <c r="BO845">
        <v>0</v>
      </c>
      <c r="BP845">
        <v>0</v>
      </c>
      <c r="BQ845">
        <v>6.4</v>
      </c>
      <c r="BR845">
        <v>0</v>
      </c>
      <c r="BS845">
        <v>0</v>
      </c>
      <c r="BT845">
        <v>7</v>
      </c>
      <c r="BU845">
        <v>0</v>
      </c>
      <c r="BV845">
        <v>0</v>
      </c>
      <c r="BW845">
        <v>0</v>
      </c>
      <c r="BX845">
        <v>0</v>
      </c>
      <c r="BY845">
        <v>0</v>
      </c>
      <c r="BZ845">
        <v>1.1000000000000001</v>
      </c>
      <c r="CA845">
        <v>0</v>
      </c>
      <c r="CB845">
        <v>0</v>
      </c>
      <c r="CC845">
        <v>0</v>
      </c>
      <c r="CD845">
        <v>1.95</v>
      </c>
      <c r="CE845">
        <v>0</v>
      </c>
      <c r="CF845">
        <v>0</v>
      </c>
      <c r="CG845">
        <v>0</v>
      </c>
      <c r="CH845">
        <v>0</v>
      </c>
      <c r="CI845">
        <v>0</v>
      </c>
      <c r="CJ845">
        <v>0</v>
      </c>
      <c r="CK845">
        <v>0</v>
      </c>
      <c r="CL845">
        <v>0</v>
      </c>
      <c r="CM845">
        <v>0</v>
      </c>
      <c r="CN845">
        <v>0</v>
      </c>
      <c r="CO845">
        <v>0</v>
      </c>
      <c r="CP845">
        <v>0</v>
      </c>
      <c r="CQ845">
        <v>2.2000000000000002</v>
      </c>
      <c r="CR845">
        <v>0</v>
      </c>
      <c r="CS845">
        <v>0</v>
      </c>
      <c r="CT845">
        <v>51.15</v>
      </c>
      <c r="CU845">
        <v>53</v>
      </c>
      <c r="CV845">
        <v>33.6</v>
      </c>
      <c r="CW845" t="s">
        <v>1918</v>
      </c>
      <c r="CX845">
        <v>3110.35</v>
      </c>
      <c r="CY845">
        <v>0.02</v>
      </c>
      <c r="CZ845">
        <v>0.1</v>
      </c>
      <c r="DA845">
        <v>0</v>
      </c>
      <c r="DB845">
        <v>0</v>
      </c>
      <c r="DC845">
        <v>0</v>
      </c>
      <c r="DD845">
        <v>0</v>
      </c>
      <c r="DE845">
        <v>0.04</v>
      </c>
      <c r="DF845">
        <v>0.09</v>
      </c>
      <c r="DG845">
        <v>0.12</v>
      </c>
      <c r="DH845">
        <v>0</v>
      </c>
      <c r="DI845">
        <v>0.01</v>
      </c>
      <c r="DJ845">
        <v>0.36</v>
      </c>
      <c r="DK845">
        <v>0</v>
      </c>
      <c r="DL845">
        <v>0</v>
      </c>
      <c r="DM845">
        <v>0</v>
      </c>
      <c r="DN845">
        <v>0.11</v>
      </c>
      <c r="DO845">
        <v>0</v>
      </c>
      <c r="DP845">
        <v>0.02</v>
      </c>
      <c r="DQ845">
        <v>0.09</v>
      </c>
      <c r="DR845">
        <v>0</v>
      </c>
      <c r="DS845">
        <v>0</v>
      </c>
      <c r="DT845">
        <v>0.02</v>
      </c>
      <c r="DU845">
        <v>0.01</v>
      </c>
      <c r="DV845">
        <v>0</v>
      </c>
      <c r="DW845">
        <v>0</v>
      </c>
      <c r="DX845">
        <v>0</v>
      </c>
      <c r="DY845" s="5" t="s">
        <v>1918</v>
      </c>
      <c r="DZ845" s="5" t="s">
        <v>3132</v>
      </c>
      <c r="EA845" s="5" t="s">
        <v>3128</v>
      </c>
      <c r="EB845" s="5" t="s">
        <v>3042</v>
      </c>
      <c r="EC845" s="5">
        <v>3110.3506841600001</v>
      </c>
      <c r="ED845" s="8">
        <v>1211.6672866264</v>
      </c>
      <c r="EE845" s="7">
        <v>0.39</v>
      </c>
    </row>
    <row r="846" spans="1:135">
      <c r="A846">
        <v>1</v>
      </c>
      <c r="B846" t="s">
        <v>2239</v>
      </c>
      <c r="C846" t="s">
        <v>1920</v>
      </c>
      <c r="D846" t="s">
        <v>1921</v>
      </c>
      <c r="E846" t="s">
        <v>1922</v>
      </c>
      <c r="F846" t="s">
        <v>1923</v>
      </c>
      <c r="G846">
        <v>2368.8973118899999</v>
      </c>
      <c r="H846">
        <v>499</v>
      </c>
      <c r="I846">
        <v>289.8125</v>
      </c>
      <c r="J846">
        <v>378.625</v>
      </c>
      <c r="K846">
        <v>335.6875</v>
      </c>
      <c r="L846">
        <v>467.8125</v>
      </c>
      <c r="M846">
        <v>397.3125</v>
      </c>
      <c r="N846">
        <v>12.73090934753418</v>
      </c>
      <c r="O846">
        <v>159.45639038085938</v>
      </c>
      <c r="P846">
        <v>102.17678175553417</v>
      </c>
      <c r="Q846">
        <v>46.8125</v>
      </c>
      <c r="R846">
        <v>0</v>
      </c>
      <c r="S846">
        <v>56.125</v>
      </c>
      <c r="T846">
        <v>1813.875</v>
      </c>
      <c r="U846">
        <v>247.9375</v>
      </c>
      <c r="V846">
        <v>203.5</v>
      </c>
      <c r="W846">
        <v>715.17342443348196</v>
      </c>
      <c r="X846">
        <v>16.145410082570503</v>
      </c>
      <c r="Y846">
        <v>176</v>
      </c>
      <c r="Z846">
        <v>2387811.7003000001</v>
      </c>
      <c r="AA846">
        <v>1887.68</v>
      </c>
      <c r="AB846">
        <v>924.23</v>
      </c>
      <c r="AC846">
        <v>786.16</v>
      </c>
      <c r="AD846">
        <v>138.07</v>
      </c>
      <c r="AE846">
        <v>6.62</v>
      </c>
      <c r="AF846">
        <v>507.73</v>
      </c>
      <c r="AG846">
        <v>449.1</v>
      </c>
      <c r="AH846">
        <v>235.7</v>
      </c>
      <c r="AI846">
        <v>59.9</v>
      </c>
      <c r="AJ846">
        <v>169.4</v>
      </c>
      <c r="AK846">
        <v>10.4</v>
      </c>
      <c r="AL846">
        <v>353.24</v>
      </c>
      <c r="AM846">
        <v>0</v>
      </c>
      <c r="AN846">
        <v>0</v>
      </c>
      <c r="AO846">
        <v>0</v>
      </c>
      <c r="AP846">
        <v>0</v>
      </c>
      <c r="AQ846">
        <v>78.31</v>
      </c>
      <c r="AR846">
        <v>0</v>
      </c>
      <c r="AS846">
        <v>76.850000000000009</v>
      </c>
      <c r="AT846">
        <v>0</v>
      </c>
      <c r="AU846">
        <v>0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0</v>
      </c>
      <c r="BB846">
        <v>0</v>
      </c>
      <c r="BC846">
        <v>48.23</v>
      </c>
      <c r="BD846">
        <v>0</v>
      </c>
      <c r="BE846">
        <v>0</v>
      </c>
      <c r="BF846">
        <v>0</v>
      </c>
      <c r="BG846">
        <v>0</v>
      </c>
      <c r="BH846">
        <v>0</v>
      </c>
      <c r="BI846">
        <v>20</v>
      </c>
      <c r="BJ846">
        <v>0</v>
      </c>
      <c r="BK846">
        <v>0</v>
      </c>
      <c r="BL846">
        <v>292.55</v>
      </c>
      <c r="BM846">
        <v>152.63</v>
      </c>
      <c r="BN846">
        <v>87.75</v>
      </c>
      <c r="BO846">
        <v>49.45</v>
      </c>
      <c r="BP846">
        <v>0</v>
      </c>
      <c r="BQ846">
        <v>76.14</v>
      </c>
      <c r="BR846">
        <v>0</v>
      </c>
      <c r="BS846">
        <v>412.5</v>
      </c>
      <c r="BT846">
        <v>5.04</v>
      </c>
      <c r="BU846">
        <v>0</v>
      </c>
      <c r="BV846">
        <v>0</v>
      </c>
      <c r="BW846">
        <v>0</v>
      </c>
      <c r="BX846">
        <v>0</v>
      </c>
      <c r="BY846">
        <v>20</v>
      </c>
      <c r="BZ846">
        <v>0</v>
      </c>
      <c r="CA846">
        <v>0</v>
      </c>
      <c r="CB846">
        <v>0</v>
      </c>
      <c r="CC846">
        <v>0</v>
      </c>
      <c r="CD846">
        <v>19.559999999999999</v>
      </c>
      <c r="CE846">
        <v>119.45</v>
      </c>
      <c r="CF846">
        <v>0</v>
      </c>
      <c r="CG846">
        <v>7.64</v>
      </c>
      <c r="CH846">
        <v>0</v>
      </c>
      <c r="CI846">
        <v>0</v>
      </c>
      <c r="CJ846">
        <v>0</v>
      </c>
      <c r="CK846">
        <v>0</v>
      </c>
      <c r="CL846">
        <v>0</v>
      </c>
      <c r="CM846">
        <v>0</v>
      </c>
      <c r="CN846">
        <v>0</v>
      </c>
      <c r="CO846">
        <v>13.05</v>
      </c>
      <c r="CP846">
        <v>1</v>
      </c>
      <c r="CQ846">
        <v>43.91</v>
      </c>
      <c r="CR846">
        <v>0</v>
      </c>
      <c r="CS846">
        <v>0</v>
      </c>
      <c r="CT846">
        <v>10.38</v>
      </c>
      <c r="CU846">
        <v>129</v>
      </c>
      <c r="CV846">
        <v>193.60000000000002</v>
      </c>
      <c r="CW846" t="s">
        <v>1922</v>
      </c>
      <c r="CX846">
        <v>2368.9</v>
      </c>
      <c r="CY846">
        <v>0.04</v>
      </c>
      <c r="CZ846">
        <v>0.36</v>
      </c>
      <c r="DA846">
        <v>0</v>
      </c>
      <c r="DB846">
        <v>0.02</v>
      </c>
      <c r="DC846">
        <v>0</v>
      </c>
      <c r="DD846">
        <v>0.15</v>
      </c>
      <c r="DE846">
        <v>0.02</v>
      </c>
      <c r="DF846">
        <v>0.15</v>
      </c>
      <c r="DG846">
        <v>0</v>
      </c>
      <c r="DH846">
        <v>0</v>
      </c>
      <c r="DI846">
        <v>0</v>
      </c>
      <c r="DJ846">
        <v>0</v>
      </c>
      <c r="DK846">
        <v>0</v>
      </c>
      <c r="DL846">
        <v>0</v>
      </c>
      <c r="DM846">
        <v>0</v>
      </c>
      <c r="DN846">
        <v>0</v>
      </c>
      <c r="DO846">
        <v>0</v>
      </c>
      <c r="DP846">
        <v>0.05</v>
      </c>
      <c r="DQ846">
        <v>0.04</v>
      </c>
      <c r="DR846">
        <v>0.03</v>
      </c>
      <c r="DS846">
        <v>0</v>
      </c>
      <c r="DT846">
        <v>0.03</v>
      </c>
      <c r="DU846">
        <v>0.11</v>
      </c>
      <c r="DV846">
        <v>0</v>
      </c>
      <c r="DW846">
        <v>0</v>
      </c>
      <c r="DX846">
        <v>0</v>
      </c>
      <c r="DY846" s="5" t="s">
        <v>1922</v>
      </c>
      <c r="DZ846" s="5" t="s">
        <v>3133</v>
      </c>
      <c r="EA846" s="5" t="s">
        <v>3042</v>
      </c>
      <c r="EB846" s="5" t="s">
        <v>3042</v>
      </c>
      <c r="EC846" s="5">
        <v>2368.8973118899999</v>
      </c>
      <c r="ED846" s="8">
        <v>51.230736932699998</v>
      </c>
      <c r="EE846" s="7">
        <v>0.02</v>
      </c>
    </row>
    <row r="847" spans="1:135">
      <c r="A847">
        <v>1</v>
      </c>
      <c r="B847" t="s">
        <v>2239</v>
      </c>
      <c r="C847" t="s">
        <v>1920</v>
      </c>
      <c r="D847" t="s">
        <v>1921</v>
      </c>
      <c r="E847" t="s">
        <v>1924</v>
      </c>
      <c r="F847" t="s">
        <v>1925</v>
      </c>
      <c r="G847">
        <v>2243.94426415</v>
      </c>
      <c r="H847">
        <v>495.75</v>
      </c>
      <c r="I847">
        <v>356.5</v>
      </c>
      <c r="J847">
        <v>490.875</v>
      </c>
      <c r="K847">
        <v>355.375</v>
      </c>
      <c r="L847">
        <v>378.6875</v>
      </c>
      <c r="M847">
        <v>165.75</v>
      </c>
      <c r="N847">
        <v>97.888870239257813</v>
      </c>
      <c r="O847">
        <v>381.1956787109375</v>
      </c>
      <c r="P847">
        <v>177.87750445106619</v>
      </c>
      <c r="Q847">
        <v>58.875</v>
      </c>
      <c r="R847">
        <v>124.8125</v>
      </c>
      <c r="S847">
        <v>761.0625</v>
      </c>
      <c r="T847">
        <v>177.6875</v>
      </c>
      <c r="U847">
        <v>837.0625</v>
      </c>
      <c r="V847">
        <v>283.4375</v>
      </c>
      <c r="W847">
        <v>755.39301930415888</v>
      </c>
      <c r="X847">
        <v>15.668253711802556</v>
      </c>
      <c r="Y847">
        <v>114</v>
      </c>
      <c r="Z847">
        <v>304646.66220000002</v>
      </c>
      <c r="AA847">
        <v>424.34</v>
      </c>
      <c r="AB847">
        <v>69.55</v>
      </c>
      <c r="AC847">
        <v>9.26</v>
      </c>
      <c r="AD847">
        <v>60.29</v>
      </c>
      <c r="AE847">
        <v>1.0900000000000001</v>
      </c>
      <c r="AF847">
        <v>307.39999999999998</v>
      </c>
      <c r="AG847">
        <v>46.3</v>
      </c>
      <c r="AH847">
        <v>26</v>
      </c>
      <c r="AI847">
        <v>31.4</v>
      </c>
      <c r="AJ847">
        <v>15.9</v>
      </c>
      <c r="AK847">
        <v>7.2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2.2200000000000002</v>
      </c>
      <c r="BH847">
        <v>0</v>
      </c>
      <c r="BI847">
        <v>0</v>
      </c>
      <c r="BJ847">
        <v>0</v>
      </c>
      <c r="BK847">
        <v>0</v>
      </c>
      <c r="BL847">
        <v>225.26</v>
      </c>
      <c r="BM847">
        <v>32.07</v>
      </c>
      <c r="BN847">
        <v>6.04</v>
      </c>
      <c r="BO847">
        <v>0</v>
      </c>
      <c r="BP847">
        <v>0</v>
      </c>
      <c r="BQ847">
        <v>7.54</v>
      </c>
      <c r="BR847">
        <v>0</v>
      </c>
      <c r="BS847">
        <v>14.94</v>
      </c>
      <c r="BT847">
        <v>6.45</v>
      </c>
      <c r="BU847">
        <v>0</v>
      </c>
      <c r="BV847">
        <v>0</v>
      </c>
      <c r="BW847">
        <v>0</v>
      </c>
      <c r="BX847">
        <v>0</v>
      </c>
      <c r="BY847">
        <v>0</v>
      </c>
      <c r="BZ847">
        <v>0</v>
      </c>
      <c r="CA847">
        <v>1.4</v>
      </c>
      <c r="CB847">
        <v>0</v>
      </c>
      <c r="CC847">
        <v>0</v>
      </c>
      <c r="CD847">
        <v>0</v>
      </c>
      <c r="CE847">
        <v>3.84</v>
      </c>
      <c r="CF847">
        <v>0</v>
      </c>
      <c r="CG847">
        <v>6</v>
      </c>
      <c r="CH847">
        <v>0</v>
      </c>
      <c r="CI847">
        <v>0</v>
      </c>
      <c r="CJ847">
        <v>0</v>
      </c>
      <c r="CK847">
        <v>1.33</v>
      </c>
      <c r="CL847">
        <v>0</v>
      </c>
      <c r="CM847">
        <v>0</v>
      </c>
      <c r="CN847">
        <v>0</v>
      </c>
      <c r="CO847">
        <v>0</v>
      </c>
      <c r="CP847">
        <v>0</v>
      </c>
      <c r="CQ847">
        <v>30.31</v>
      </c>
      <c r="CR847">
        <v>0</v>
      </c>
      <c r="CS847">
        <v>86.94</v>
      </c>
      <c r="CT847">
        <v>0</v>
      </c>
      <c r="CU847">
        <v>3</v>
      </c>
      <c r="CV847">
        <v>79.8</v>
      </c>
      <c r="CW847" t="s">
        <v>1924</v>
      </c>
      <c r="CX847">
        <v>2243.94</v>
      </c>
      <c r="CY847">
        <v>0.06</v>
      </c>
      <c r="CZ847">
        <v>0.03</v>
      </c>
      <c r="DA847">
        <v>0</v>
      </c>
      <c r="DB847">
        <v>0</v>
      </c>
      <c r="DC847">
        <v>0</v>
      </c>
      <c r="DD847">
        <v>0.21</v>
      </c>
      <c r="DE847">
        <v>0</v>
      </c>
      <c r="DF847">
        <v>0.09</v>
      </c>
      <c r="DG847">
        <v>0</v>
      </c>
      <c r="DH847">
        <v>0</v>
      </c>
      <c r="DI847">
        <v>0</v>
      </c>
      <c r="DJ847">
        <v>0.01</v>
      </c>
      <c r="DK847">
        <v>0</v>
      </c>
      <c r="DL847">
        <v>0</v>
      </c>
      <c r="DM847">
        <v>0</v>
      </c>
      <c r="DN847">
        <v>0.28999999999999998</v>
      </c>
      <c r="DO847">
        <v>0</v>
      </c>
      <c r="DP847">
        <v>0.01</v>
      </c>
      <c r="DQ847">
        <v>0.04</v>
      </c>
      <c r="DR847">
        <v>0</v>
      </c>
      <c r="DS847">
        <v>0</v>
      </c>
      <c r="DT847">
        <v>0.01</v>
      </c>
      <c r="DU847">
        <v>0.23</v>
      </c>
      <c r="DV847">
        <v>0</v>
      </c>
      <c r="DW847">
        <v>0</v>
      </c>
      <c r="DX847">
        <v>0</v>
      </c>
      <c r="DY847" s="5" t="s">
        <v>1924</v>
      </c>
      <c r="DZ847" s="5" t="s">
        <v>3134</v>
      </c>
      <c r="EA847" s="5" t="s">
        <v>3042</v>
      </c>
      <c r="EB847" s="5" t="s">
        <v>3042</v>
      </c>
      <c r="EC847" s="5">
        <v>2243.94426415</v>
      </c>
      <c r="ED847" s="8">
        <v>1859.3628451995</v>
      </c>
      <c r="EE847" s="7">
        <v>0.83</v>
      </c>
    </row>
    <row r="848" spans="1:135">
      <c r="A848">
        <v>1</v>
      </c>
      <c r="B848" t="s">
        <v>2239</v>
      </c>
      <c r="C848" t="s">
        <v>1920</v>
      </c>
      <c r="D848" t="s">
        <v>1921</v>
      </c>
      <c r="E848" t="s">
        <v>1926</v>
      </c>
      <c r="F848" t="s">
        <v>1927</v>
      </c>
      <c r="G848">
        <v>3170.4096482099999</v>
      </c>
      <c r="H848">
        <v>859.9375</v>
      </c>
      <c r="I848">
        <v>678.9375</v>
      </c>
      <c r="J848">
        <v>651.25</v>
      </c>
      <c r="K848">
        <v>405.75</v>
      </c>
      <c r="L848">
        <v>413.5</v>
      </c>
      <c r="M848">
        <v>161.0625</v>
      </c>
      <c r="N848">
        <v>26.819793701171875</v>
      </c>
      <c r="O848">
        <v>161.95014953613281</v>
      </c>
      <c r="P848">
        <v>94.686140607395856</v>
      </c>
      <c r="Q848">
        <v>86</v>
      </c>
      <c r="R848">
        <v>6.3125</v>
      </c>
      <c r="S848">
        <v>30.75</v>
      </c>
      <c r="T848">
        <v>1654.6875</v>
      </c>
      <c r="U848">
        <v>1126.25</v>
      </c>
      <c r="V848">
        <v>266.4375</v>
      </c>
      <c r="W848">
        <v>719.96643607481428</v>
      </c>
      <c r="X848">
        <v>16.208994658940853</v>
      </c>
      <c r="Y848">
        <v>268</v>
      </c>
      <c r="Z848">
        <v>2809522.6197000002</v>
      </c>
      <c r="AA848">
        <v>2165.2400000000002</v>
      </c>
      <c r="AB848">
        <v>1071.79</v>
      </c>
      <c r="AC848">
        <v>737.51</v>
      </c>
      <c r="AD848">
        <v>334.28</v>
      </c>
      <c r="AE848">
        <v>9.77</v>
      </c>
      <c r="AF848">
        <v>889.81</v>
      </c>
      <c r="AG848">
        <v>193.87</v>
      </c>
      <c r="AH848">
        <v>70.5</v>
      </c>
      <c r="AI848">
        <v>42.6</v>
      </c>
      <c r="AJ848">
        <v>1.5</v>
      </c>
      <c r="AK848">
        <v>13.6</v>
      </c>
      <c r="AL848">
        <v>278.14</v>
      </c>
      <c r="AM848">
        <v>0</v>
      </c>
      <c r="AN848">
        <v>0</v>
      </c>
      <c r="AO848">
        <v>0</v>
      </c>
      <c r="AP848">
        <v>0</v>
      </c>
      <c r="AQ848">
        <v>289.34000000000003</v>
      </c>
      <c r="AR848">
        <v>0</v>
      </c>
      <c r="AS848">
        <v>94.96</v>
      </c>
      <c r="AT848">
        <v>0</v>
      </c>
      <c r="AU848">
        <v>0</v>
      </c>
      <c r="AV848">
        <v>0</v>
      </c>
      <c r="AW848">
        <v>7.6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8.49</v>
      </c>
      <c r="BD848">
        <v>10.97</v>
      </c>
      <c r="BE848">
        <v>8.81</v>
      </c>
      <c r="BF848">
        <v>11.4</v>
      </c>
      <c r="BG848">
        <v>3.83</v>
      </c>
      <c r="BH848">
        <v>0</v>
      </c>
      <c r="BI848">
        <v>5</v>
      </c>
      <c r="BJ848">
        <v>0</v>
      </c>
      <c r="BK848">
        <v>3.55</v>
      </c>
      <c r="BL848">
        <v>812.55</v>
      </c>
      <c r="BM848">
        <v>55.28</v>
      </c>
      <c r="BN848">
        <v>1.41</v>
      </c>
      <c r="BO848">
        <v>121.35</v>
      </c>
      <c r="BP848">
        <v>0</v>
      </c>
      <c r="BQ848">
        <v>6.75</v>
      </c>
      <c r="BR848">
        <v>0</v>
      </c>
      <c r="BS848">
        <v>0</v>
      </c>
      <c r="BT848">
        <v>45.68</v>
      </c>
      <c r="BU848">
        <v>0</v>
      </c>
      <c r="BV848">
        <v>0</v>
      </c>
      <c r="BW848">
        <v>0</v>
      </c>
      <c r="BX848">
        <v>0</v>
      </c>
      <c r="BY848">
        <v>30.52</v>
      </c>
      <c r="BZ848">
        <v>0</v>
      </c>
      <c r="CA848">
        <v>9.27</v>
      </c>
      <c r="CB848">
        <v>0</v>
      </c>
      <c r="CC848">
        <v>77.5</v>
      </c>
      <c r="CD848">
        <v>2.9</v>
      </c>
      <c r="CE848">
        <v>112.53</v>
      </c>
      <c r="CF848">
        <v>7.17</v>
      </c>
      <c r="CG848">
        <v>20.190000000000001</v>
      </c>
      <c r="CH848">
        <v>0</v>
      </c>
      <c r="CI848">
        <v>0</v>
      </c>
      <c r="CJ848">
        <v>0</v>
      </c>
      <c r="CK848">
        <v>0</v>
      </c>
      <c r="CL848">
        <v>0</v>
      </c>
      <c r="CM848">
        <v>0</v>
      </c>
      <c r="CN848">
        <v>15</v>
      </c>
      <c r="CO848">
        <v>2.2000000000000002</v>
      </c>
      <c r="CP848">
        <v>0</v>
      </c>
      <c r="CQ848">
        <v>58.28</v>
      </c>
      <c r="CR848">
        <v>0</v>
      </c>
      <c r="CS848">
        <v>19.05</v>
      </c>
      <c r="CT848">
        <v>45.52</v>
      </c>
      <c r="CU848">
        <v>354</v>
      </c>
      <c r="CV848">
        <v>241.20000000000002</v>
      </c>
      <c r="CW848" t="s">
        <v>1926</v>
      </c>
      <c r="CX848">
        <v>3170.41</v>
      </c>
      <c r="CY848">
        <v>0.05</v>
      </c>
      <c r="CZ848">
        <v>0.44</v>
      </c>
      <c r="DA848">
        <v>0</v>
      </c>
      <c r="DB848">
        <v>0.01</v>
      </c>
      <c r="DC848">
        <v>0.01</v>
      </c>
      <c r="DD848">
        <v>0.2</v>
      </c>
      <c r="DE848">
        <v>0.02</v>
      </c>
      <c r="DF848">
        <v>0.14000000000000001</v>
      </c>
      <c r="DG848">
        <v>0</v>
      </c>
      <c r="DH848">
        <v>0</v>
      </c>
      <c r="DI848">
        <v>0</v>
      </c>
      <c r="DJ848">
        <v>0.01</v>
      </c>
      <c r="DK848">
        <v>0</v>
      </c>
      <c r="DL848">
        <v>0</v>
      </c>
      <c r="DM848">
        <v>0</v>
      </c>
      <c r="DN848">
        <v>0</v>
      </c>
      <c r="DO848">
        <v>0</v>
      </c>
      <c r="DP848">
        <v>0.01</v>
      </c>
      <c r="DQ848">
        <v>0.02</v>
      </c>
      <c r="DR848">
        <v>0</v>
      </c>
      <c r="DS848">
        <v>0</v>
      </c>
      <c r="DT848">
        <v>0.02</v>
      </c>
      <c r="DU848">
        <v>0.06</v>
      </c>
      <c r="DV848">
        <v>0</v>
      </c>
      <c r="DW848">
        <v>0</v>
      </c>
      <c r="DX848">
        <v>0</v>
      </c>
      <c r="DY848" s="5" t="s">
        <v>1926</v>
      </c>
      <c r="DZ848" s="5" t="s">
        <v>3135</v>
      </c>
      <c r="EA848" s="5" t="s">
        <v>3042</v>
      </c>
      <c r="EB848" s="5" t="s">
        <v>3042</v>
      </c>
      <c r="EC848" s="5">
        <v>3170.4096482099999</v>
      </c>
      <c r="ED848" s="8">
        <v>132.27137971600001</v>
      </c>
      <c r="EE848" s="7">
        <v>0.04</v>
      </c>
    </row>
    <row r="849" spans="1:135">
      <c r="A849">
        <v>1</v>
      </c>
      <c r="B849" t="s">
        <v>2239</v>
      </c>
      <c r="C849" t="s">
        <v>1920</v>
      </c>
      <c r="D849" t="s">
        <v>1921</v>
      </c>
      <c r="E849" t="s">
        <v>1928</v>
      </c>
      <c r="F849" t="s">
        <v>1929</v>
      </c>
      <c r="G849">
        <v>10583.584079</v>
      </c>
      <c r="H849">
        <v>2348.5625</v>
      </c>
      <c r="I849">
        <v>1873</v>
      </c>
      <c r="J849">
        <v>2245.0625</v>
      </c>
      <c r="K849">
        <v>1700.375</v>
      </c>
      <c r="L849">
        <v>1726.875</v>
      </c>
      <c r="M849">
        <v>689.5625</v>
      </c>
      <c r="N849">
        <v>31.07105827331543</v>
      </c>
      <c r="O849">
        <v>526.18701171875</v>
      </c>
      <c r="P849">
        <v>178.64185759638173</v>
      </c>
      <c r="Q849">
        <v>181.875</v>
      </c>
      <c r="R849">
        <v>607.875</v>
      </c>
      <c r="S849">
        <v>3631.1875</v>
      </c>
      <c r="T849">
        <v>1078.1875</v>
      </c>
      <c r="U849">
        <v>3593.125</v>
      </c>
      <c r="V849">
        <v>1491.1875</v>
      </c>
      <c r="W849">
        <v>751.31674029103283</v>
      </c>
      <c r="X849">
        <v>15.584293973825947</v>
      </c>
      <c r="Y849">
        <v>478</v>
      </c>
      <c r="Z849">
        <v>6921914.1747000003</v>
      </c>
      <c r="AA849">
        <v>1697.43</v>
      </c>
      <c r="AB849">
        <v>557.27</v>
      </c>
      <c r="AC849">
        <v>428.25</v>
      </c>
      <c r="AD849">
        <v>129.02000000000001</v>
      </c>
      <c r="AE849">
        <v>24.78</v>
      </c>
      <c r="AF849">
        <v>914.48</v>
      </c>
      <c r="AG849">
        <v>200.9</v>
      </c>
      <c r="AH849">
        <v>628.20000000000005</v>
      </c>
      <c r="AI849">
        <v>129.30000000000001</v>
      </c>
      <c r="AJ849">
        <v>78.7</v>
      </c>
      <c r="AK849">
        <v>4</v>
      </c>
      <c r="AL849">
        <v>28.08</v>
      </c>
      <c r="AM849">
        <v>0</v>
      </c>
      <c r="AN849">
        <v>0</v>
      </c>
      <c r="AO849">
        <v>0</v>
      </c>
      <c r="AP849">
        <v>0</v>
      </c>
      <c r="AQ849">
        <v>67.78</v>
      </c>
      <c r="AR849">
        <v>0</v>
      </c>
      <c r="AS849">
        <v>87.13</v>
      </c>
      <c r="AT849">
        <v>1.75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18.04</v>
      </c>
      <c r="BD849">
        <v>28.73</v>
      </c>
      <c r="BE849">
        <v>0</v>
      </c>
      <c r="BF849">
        <v>0</v>
      </c>
      <c r="BG849">
        <v>0.53</v>
      </c>
      <c r="BH849">
        <v>1</v>
      </c>
      <c r="BI849">
        <v>9.84</v>
      </c>
      <c r="BJ849">
        <v>0</v>
      </c>
      <c r="BK849">
        <v>8.15</v>
      </c>
      <c r="BL849">
        <v>577.88</v>
      </c>
      <c r="BM849">
        <v>117.25</v>
      </c>
      <c r="BN849">
        <v>75.710000000000008</v>
      </c>
      <c r="BO849">
        <v>36.28</v>
      </c>
      <c r="BP849">
        <v>1.9</v>
      </c>
      <c r="BQ849">
        <v>102.35</v>
      </c>
      <c r="BR849">
        <v>0</v>
      </c>
      <c r="BS849">
        <v>56.92</v>
      </c>
      <c r="BT849">
        <v>81.820000000000007</v>
      </c>
      <c r="BU849">
        <v>1.2</v>
      </c>
      <c r="BV849">
        <v>19.150000000000002</v>
      </c>
      <c r="BW849">
        <v>0</v>
      </c>
      <c r="BX849">
        <v>0</v>
      </c>
      <c r="BY849">
        <v>38.75</v>
      </c>
      <c r="BZ849">
        <v>0</v>
      </c>
      <c r="CA849">
        <v>9.64</v>
      </c>
      <c r="CB849">
        <v>0</v>
      </c>
      <c r="CC849">
        <v>3.82</v>
      </c>
      <c r="CD849">
        <v>11.45</v>
      </c>
      <c r="CE849">
        <v>47.26</v>
      </c>
      <c r="CF849">
        <v>4.95</v>
      </c>
      <c r="CG849">
        <v>3.44</v>
      </c>
      <c r="CH849">
        <v>0</v>
      </c>
      <c r="CI849">
        <v>4.4400000000000004</v>
      </c>
      <c r="CJ849">
        <v>0</v>
      </c>
      <c r="CK849">
        <v>8.74</v>
      </c>
      <c r="CL849">
        <v>0</v>
      </c>
      <c r="CM849">
        <v>0</v>
      </c>
      <c r="CN849">
        <v>13.28</v>
      </c>
      <c r="CO849">
        <v>0</v>
      </c>
      <c r="CP849">
        <v>3.03</v>
      </c>
      <c r="CQ849">
        <v>163.6</v>
      </c>
      <c r="CR849">
        <v>0</v>
      </c>
      <c r="CS849">
        <v>55.15</v>
      </c>
      <c r="CT849">
        <v>8.39</v>
      </c>
      <c r="CU849">
        <v>118</v>
      </c>
      <c r="CV849">
        <v>334.59999999999997</v>
      </c>
      <c r="CW849" t="s">
        <v>1928</v>
      </c>
      <c r="CX849">
        <v>10583.58</v>
      </c>
      <c r="CY849">
        <v>0.08</v>
      </c>
      <c r="CZ849">
        <v>0.08</v>
      </c>
      <c r="DA849">
        <v>0</v>
      </c>
      <c r="DB849">
        <v>0</v>
      </c>
      <c r="DC849">
        <v>0</v>
      </c>
      <c r="DD849">
        <v>0.1</v>
      </c>
      <c r="DE849">
        <v>0</v>
      </c>
      <c r="DF849">
        <v>0.06</v>
      </c>
      <c r="DG849">
        <v>0</v>
      </c>
      <c r="DH849">
        <v>0</v>
      </c>
      <c r="DI849">
        <v>0</v>
      </c>
      <c r="DJ849">
        <v>0</v>
      </c>
      <c r="DK849">
        <v>0</v>
      </c>
      <c r="DL849">
        <v>0.01</v>
      </c>
      <c r="DM849">
        <v>0</v>
      </c>
      <c r="DN849">
        <v>0.34</v>
      </c>
      <c r="DO849">
        <v>0</v>
      </c>
      <c r="DP849">
        <v>0.04</v>
      </c>
      <c r="DQ849">
        <v>0.05</v>
      </c>
      <c r="DR849">
        <v>0.01</v>
      </c>
      <c r="DS849">
        <v>0</v>
      </c>
      <c r="DT849">
        <v>0.01</v>
      </c>
      <c r="DU849">
        <v>0.21</v>
      </c>
      <c r="DV849">
        <v>0</v>
      </c>
      <c r="DW849">
        <v>0</v>
      </c>
      <c r="DX849">
        <v>0</v>
      </c>
      <c r="DY849" s="5" t="s">
        <v>1928</v>
      </c>
      <c r="DZ849" s="5" t="s">
        <v>3136</v>
      </c>
      <c r="EA849" s="5" t="s">
        <v>3042</v>
      </c>
      <c r="EB849" s="5" t="s">
        <v>3042</v>
      </c>
      <c r="EC849" s="5">
        <v>10583.584079</v>
      </c>
      <c r="ED849" s="8">
        <v>2491.3476135988003</v>
      </c>
      <c r="EE849" s="7">
        <v>0.24</v>
      </c>
    </row>
    <row r="850" spans="1:135">
      <c r="A850">
        <v>1</v>
      </c>
      <c r="B850" t="s">
        <v>2239</v>
      </c>
      <c r="C850" t="s">
        <v>1920</v>
      </c>
      <c r="D850" t="s">
        <v>1921</v>
      </c>
      <c r="E850" t="s">
        <v>1930</v>
      </c>
      <c r="F850" t="s">
        <v>1931</v>
      </c>
      <c r="G850">
        <v>1145.52324385</v>
      </c>
      <c r="H850">
        <v>573.5</v>
      </c>
      <c r="I850">
        <v>280.0625</v>
      </c>
      <c r="J850">
        <v>181.875</v>
      </c>
      <c r="K850">
        <v>69.125</v>
      </c>
      <c r="L850">
        <v>37.0625</v>
      </c>
      <c r="M850">
        <v>3.8125</v>
      </c>
      <c r="N850">
        <v>8.8612680435180664</v>
      </c>
      <c r="O850">
        <v>75.881851196289063</v>
      </c>
      <c r="P850">
        <v>33.484729818934312</v>
      </c>
      <c r="Q850">
        <v>48.4375</v>
      </c>
      <c r="R850">
        <v>0</v>
      </c>
      <c r="S850">
        <v>29.375</v>
      </c>
      <c r="T850">
        <v>136.25</v>
      </c>
      <c r="U850">
        <v>620.125</v>
      </c>
      <c r="V850">
        <v>311.25</v>
      </c>
      <c r="W850">
        <v>693.54720069846121</v>
      </c>
      <c r="X850">
        <v>16.440811415475281</v>
      </c>
      <c r="Y850">
        <v>73</v>
      </c>
      <c r="Z850">
        <v>3741391.4358000001</v>
      </c>
      <c r="AA850">
        <v>769.93</v>
      </c>
      <c r="AB850">
        <v>139.96</v>
      </c>
      <c r="AC850">
        <v>73.87</v>
      </c>
      <c r="AD850">
        <v>66.09</v>
      </c>
      <c r="AE850">
        <v>1.88</v>
      </c>
      <c r="AF850">
        <v>461.17</v>
      </c>
      <c r="AG850">
        <v>166.92</v>
      </c>
      <c r="AH850">
        <v>601.9</v>
      </c>
      <c r="AI850">
        <v>40.4</v>
      </c>
      <c r="AJ850">
        <v>0.7</v>
      </c>
      <c r="AK850">
        <v>12</v>
      </c>
      <c r="AL850">
        <v>85.2</v>
      </c>
      <c r="AM850">
        <v>0</v>
      </c>
      <c r="AN850">
        <v>0</v>
      </c>
      <c r="AO850">
        <v>0</v>
      </c>
      <c r="AP850">
        <v>0</v>
      </c>
      <c r="AQ850">
        <v>0.92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29.94</v>
      </c>
      <c r="BD850">
        <v>1</v>
      </c>
      <c r="BE850">
        <v>323.7</v>
      </c>
      <c r="BF850">
        <v>5.47</v>
      </c>
      <c r="BG850">
        <v>2.5500000000000003</v>
      </c>
      <c r="BH850">
        <v>1.77</v>
      </c>
      <c r="BI850">
        <v>0</v>
      </c>
      <c r="BJ850">
        <v>0</v>
      </c>
      <c r="BK850">
        <v>1.61</v>
      </c>
      <c r="BL850">
        <v>32.69</v>
      </c>
      <c r="BM850">
        <v>31.11</v>
      </c>
      <c r="BN850">
        <v>118</v>
      </c>
      <c r="BO850">
        <v>0.3</v>
      </c>
      <c r="BP850">
        <v>0</v>
      </c>
      <c r="BQ850">
        <v>0.28000000000000003</v>
      </c>
      <c r="BR850">
        <v>0</v>
      </c>
      <c r="BS850">
        <v>0</v>
      </c>
      <c r="BT850">
        <v>2.8</v>
      </c>
      <c r="BU850">
        <v>0</v>
      </c>
      <c r="BV850">
        <v>0</v>
      </c>
      <c r="BW850">
        <v>12</v>
      </c>
      <c r="BX850">
        <v>0</v>
      </c>
      <c r="BY850">
        <v>0</v>
      </c>
      <c r="BZ850">
        <v>0</v>
      </c>
      <c r="CA850">
        <v>0</v>
      </c>
      <c r="CB850">
        <v>0</v>
      </c>
      <c r="CC850">
        <v>0</v>
      </c>
      <c r="CD850">
        <v>0</v>
      </c>
      <c r="CE850">
        <v>108</v>
      </c>
      <c r="CF850">
        <v>0</v>
      </c>
      <c r="CG850">
        <v>0</v>
      </c>
      <c r="CH850">
        <v>0</v>
      </c>
      <c r="CI850">
        <v>0.79</v>
      </c>
      <c r="CJ850">
        <v>0</v>
      </c>
      <c r="CK850">
        <v>0</v>
      </c>
      <c r="CL850">
        <v>0</v>
      </c>
      <c r="CM850">
        <v>0</v>
      </c>
      <c r="CN850">
        <v>0</v>
      </c>
      <c r="CO850">
        <v>0</v>
      </c>
      <c r="CP850">
        <v>1</v>
      </c>
      <c r="CQ850">
        <v>0</v>
      </c>
      <c r="CR850">
        <v>0</v>
      </c>
      <c r="CS850">
        <v>9.35</v>
      </c>
      <c r="CT850">
        <v>1.45</v>
      </c>
      <c r="CU850">
        <v>151</v>
      </c>
      <c r="CV850">
        <v>80.300000000000011</v>
      </c>
      <c r="CW850" t="s">
        <v>1930</v>
      </c>
      <c r="CX850">
        <v>1145.52</v>
      </c>
      <c r="CY850">
        <v>0.08</v>
      </c>
      <c r="CZ850">
        <v>0.34</v>
      </c>
      <c r="DA850">
        <v>0</v>
      </c>
      <c r="DB850">
        <v>0.11</v>
      </c>
      <c r="DC850">
        <v>0</v>
      </c>
      <c r="DD850">
        <v>0.12</v>
      </c>
      <c r="DE850">
        <v>0.06</v>
      </c>
      <c r="DF850">
        <v>0.15</v>
      </c>
      <c r="DG850">
        <v>0</v>
      </c>
      <c r="DH850">
        <v>0</v>
      </c>
      <c r="DI850">
        <v>0</v>
      </c>
      <c r="DJ850">
        <v>0</v>
      </c>
      <c r="DK850">
        <v>0</v>
      </c>
      <c r="DL850">
        <v>0</v>
      </c>
      <c r="DM850">
        <v>0</v>
      </c>
      <c r="DN850">
        <v>0</v>
      </c>
      <c r="DO850">
        <v>0</v>
      </c>
      <c r="DP850">
        <v>0.04</v>
      </c>
      <c r="DQ850">
        <v>0</v>
      </c>
      <c r="DR850">
        <v>0.01</v>
      </c>
      <c r="DS850">
        <v>0</v>
      </c>
      <c r="DT850">
        <v>0.06</v>
      </c>
      <c r="DU850">
        <v>0.01</v>
      </c>
      <c r="DV850">
        <v>0</v>
      </c>
      <c r="DW850">
        <v>0</v>
      </c>
      <c r="DX850">
        <v>0</v>
      </c>
      <c r="DY850" s="5" t="s">
        <v>1930</v>
      </c>
      <c r="DZ850" s="5" t="s">
        <v>3137</v>
      </c>
      <c r="EA850" s="5" t="s">
        <v>3042</v>
      </c>
      <c r="EB850" s="5" t="s">
        <v>3042</v>
      </c>
      <c r="EC850" s="5">
        <v>1145.52324385</v>
      </c>
      <c r="ED850" s="8">
        <v>0</v>
      </c>
      <c r="EE850" s="7">
        <v>0</v>
      </c>
    </row>
    <row r="851" spans="1:135">
      <c r="A851">
        <v>1</v>
      </c>
      <c r="B851" t="s">
        <v>2239</v>
      </c>
      <c r="C851" t="s">
        <v>1920</v>
      </c>
      <c r="D851" t="s">
        <v>1921</v>
      </c>
      <c r="E851" t="s">
        <v>1932</v>
      </c>
      <c r="F851" t="s">
        <v>1321</v>
      </c>
      <c r="G851">
        <v>4081.95848475</v>
      </c>
      <c r="H851">
        <v>1870.8125</v>
      </c>
      <c r="I851">
        <v>806</v>
      </c>
      <c r="J851">
        <v>535.0625</v>
      </c>
      <c r="K851">
        <v>243.25</v>
      </c>
      <c r="L851">
        <v>327.5625</v>
      </c>
      <c r="M851">
        <v>299.4375</v>
      </c>
      <c r="N851">
        <v>4.0332708358764648</v>
      </c>
      <c r="O851">
        <v>125.49850463867188</v>
      </c>
      <c r="P851">
        <v>65.197987874482806</v>
      </c>
      <c r="Q851">
        <v>94.75</v>
      </c>
      <c r="R851">
        <v>35.25</v>
      </c>
      <c r="S851">
        <v>64.125</v>
      </c>
      <c r="T851">
        <v>1881.8125</v>
      </c>
      <c r="U851">
        <v>1600.4375</v>
      </c>
      <c r="V851">
        <v>405.75</v>
      </c>
      <c r="W851">
        <v>695.63319552901544</v>
      </c>
      <c r="X851">
        <v>16.239512019598834</v>
      </c>
      <c r="Y851">
        <v>230</v>
      </c>
      <c r="Z851">
        <v>8699281.7803000007</v>
      </c>
      <c r="AA851">
        <v>865.62</v>
      </c>
      <c r="AB851">
        <v>400.83</v>
      </c>
      <c r="AC851">
        <v>157.16</v>
      </c>
      <c r="AD851">
        <v>243.67</v>
      </c>
      <c r="AE851">
        <v>3.98</v>
      </c>
      <c r="AF851">
        <v>372.1</v>
      </c>
      <c r="AG851">
        <v>88.71</v>
      </c>
      <c r="AH851">
        <v>175.6</v>
      </c>
      <c r="AI851">
        <v>14.2</v>
      </c>
      <c r="AJ851">
        <v>21</v>
      </c>
      <c r="AK851">
        <v>16</v>
      </c>
      <c r="AL851">
        <v>1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113.14</v>
      </c>
      <c r="AT851">
        <v>10.8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43.57</v>
      </c>
      <c r="BD851">
        <v>237.61</v>
      </c>
      <c r="BE851">
        <v>0</v>
      </c>
      <c r="BF851">
        <v>0</v>
      </c>
      <c r="BG851">
        <v>19.150000000000002</v>
      </c>
      <c r="BH851">
        <v>0</v>
      </c>
      <c r="BI851">
        <v>8.1</v>
      </c>
      <c r="BJ851">
        <v>0</v>
      </c>
      <c r="BK851">
        <v>2.35</v>
      </c>
      <c r="BL851">
        <v>149.44</v>
      </c>
      <c r="BM851">
        <v>57.22</v>
      </c>
      <c r="BN851">
        <v>0</v>
      </c>
      <c r="BO851">
        <v>65.599999999999994</v>
      </c>
      <c r="BP851">
        <v>0</v>
      </c>
      <c r="BQ851">
        <v>0.83</v>
      </c>
      <c r="BR851">
        <v>0</v>
      </c>
      <c r="BS851">
        <v>29.2</v>
      </c>
      <c r="BT851">
        <v>7.33</v>
      </c>
      <c r="BU851">
        <v>1.53</v>
      </c>
      <c r="BV851">
        <v>0</v>
      </c>
      <c r="BW851">
        <v>63.5</v>
      </c>
      <c r="BX851">
        <v>0</v>
      </c>
      <c r="BY851">
        <v>8.3000000000000007</v>
      </c>
      <c r="BZ851">
        <v>0</v>
      </c>
      <c r="CA851">
        <v>0</v>
      </c>
      <c r="CB851">
        <v>0</v>
      </c>
      <c r="CC851">
        <v>0</v>
      </c>
      <c r="CD851">
        <v>0</v>
      </c>
      <c r="CE851">
        <v>11.95</v>
      </c>
      <c r="CF851">
        <v>0</v>
      </c>
      <c r="CG851">
        <v>0</v>
      </c>
      <c r="CH851">
        <v>0</v>
      </c>
      <c r="CI851">
        <v>0</v>
      </c>
      <c r="CJ851">
        <v>0</v>
      </c>
      <c r="CK851">
        <v>0</v>
      </c>
      <c r="CL851">
        <v>0</v>
      </c>
      <c r="CM851">
        <v>0</v>
      </c>
      <c r="CN851">
        <v>0</v>
      </c>
      <c r="CO851">
        <v>0</v>
      </c>
      <c r="CP851">
        <v>0</v>
      </c>
      <c r="CQ851">
        <v>5.42</v>
      </c>
      <c r="CR851">
        <v>0</v>
      </c>
      <c r="CS851">
        <v>0</v>
      </c>
      <c r="CT851">
        <v>29.58</v>
      </c>
      <c r="CU851">
        <v>245</v>
      </c>
      <c r="CV851">
        <v>161</v>
      </c>
      <c r="CW851" t="s">
        <v>1932</v>
      </c>
      <c r="CX851">
        <v>4081.96</v>
      </c>
      <c r="CY851">
        <v>0.06</v>
      </c>
      <c r="CZ851">
        <v>0.14000000000000001</v>
      </c>
      <c r="DA851">
        <v>0</v>
      </c>
      <c r="DB851">
        <v>0.04</v>
      </c>
      <c r="DC851">
        <v>0</v>
      </c>
      <c r="DD851">
        <v>0.03</v>
      </c>
      <c r="DE851">
        <v>0.1</v>
      </c>
      <c r="DF851">
        <v>0.14000000000000001</v>
      </c>
      <c r="DG851">
        <v>0</v>
      </c>
      <c r="DH851">
        <v>0</v>
      </c>
      <c r="DI851">
        <v>0</v>
      </c>
      <c r="DJ851">
        <v>0.02</v>
      </c>
      <c r="DK851">
        <v>0</v>
      </c>
      <c r="DL851">
        <v>0</v>
      </c>
      <c r="DM851">
        <v>0</v>
      </c>
      <c r="DN851">
        <v>0.1</v>
      </c>
      <c r="DO851">
        <v>0</v>
      </c>
      <c r="DP851">
        <v>7.0000000000000007E-2</v>
      </c>
      <c r="DQ851">
        <v>0.03</v>
      </c>
      <c r="DR851">
        <v>0.01</v>
      </c>
      <c r="DS851">
        <v>0</v>
      </c>
      <c r="DT851">
        <v>0.05</v>
      </c>
      <c r="DU851">
        <v>0.18</v>
      </c>
      <c r="DV851">
        <v>0</v>
      </c>
      <c r="DW851">
        <v>0</v>
      </c>
      <c r="DX851">
        <v>0</v>
      </c>
      <c r="DY851" s="5" t="s">
        <v>1932</v>
      </c>
      <c r="DZ851" s="5" t="s">
        <v>2863</v>
      </c>
      <c r="EA851" s="5" t="s">
        <v>3042</v>
      </c>
      <c r="EB851" s="5" t="s">
        <v>3042</v>
      </c>
      <c r="EC851" s="5">
        <v>4081.95848475</v>
      </c>
      <c r="ED851" s="8">
        <v>289.46603038699999</v>
      </c>
      <c r="EE851" s="7">
        <v>7.0000000000000007E-2</v>
      </c>
    </row>
    <row r="852" spans="1:135" s="9" customFormat="1">
      <c r="A852" s="9">
        <v>1</v>
      </c>
      <c r="B852" s="9" t="s">
        <v>2239</v>
      </c>
      <c r="C852" s="9" t="s">
        <v>1920</v>
      </c>
      <c r="D852" s="9" t="s">
        <v>1921</v>
      </c>
      <c r="E852" s="9" t="s">
        <v>1933</v>
      </c>
      <c r="F852" s="9" t="s">
        <v>1934</v>
      </c>
      <c r="G852" s="9">
        <v>630.24254007399998</v>
      </c>
      <c r="H852" s="9">
        <v>67.125</v>
      </c>
      <c r="I852" s="9">
        <v>72.3125</v>
      </c>
      <c r="J852" s="9">
        <v>130.375</v>
      </c>
      <c r="K852" s="9">
        <v>123.375</v>
      </c>
      <c r="L852" s="9">
        <v>168.125</v>
      </c>
      <c r="M852" s="9">
        <v>69.6875</v>
      </c>
      <c r="N852" s="9">
        <v>80</v>
      </c>
      <c r="O852" s="9">
        <v>192.98458862304688</v>
      </c>
      <c r="P852" s="9">
        <v>133.42477385404558</v>
      </c>
      <c r="Q852" s="9">
        <v>40.5625</v>
      </c>
      <c r="R852" s="9">
        <v>0</v>
      </c>
      <c r="S852" s="9">
        <v>338.125</v>
      </c>
      <c r="T852" s="9">
        <v>78.4375</v>
      </c>
      <c r="U852" s="9">
        <v>83.6875</v>
      </c>
      <c r="V852" s="9">
        <v>90.1875</v>
      </c>
      <c r="W852" s="9">
        <v>737.91154303847679</v>
      </c>
      <c r="X852" s="9">
        <v>15.911019436731456</v>
      </c>
      <c r="Y852" s="9">
        <v>60</v>
      </c>
      <c r="Z852" s="9">
        <v>55409.065000000002</v>
      </c>
      <c r="AA852" s="9">
        <v>89.79</v>
      </c>
      <c r="AB852" s="9">
        <v>18.37</v>
      </c>
      <c r="AC852" s="9">
        <v>0</v>
      </c>
      <c r="AD852" s="9">
        <v>18.37</v>
      </c>
      <c r="AE852" s="9">
        <v>1.83</v>
      </c>
      <c r="AF852" s="9">
        <v>69.59</v>
      </c>
      <c r="AG852" s="9">
        <v>0</v>
      </c>
      <c r="AH852" s="11">
        <v>1</v>
      </c>
      <c r="AI852" s="9">
        <v>0</v>
      </c>
      <c r="AJ852" s="9">
        <v>0</v>
      </c>
      <c r="AK852" s="9">
        <v>0</v>
      </c>
      <c r="AL852" s="9">
        <v>0</v>
      </c>
      <c r="AM852" s="9">
        <v>0</v>
      </c>
      <c r="AN852" s="9">
        <v>0</v>
      </c>
      <c r="AO852" s="9">
        <v>0</v>
      </c>
      <c r="AP852" s="9">
        <v>0</v>
      </c>
      <c r="AQ852" s="9">
        <v>0</v>
      </c>
      <c r="AR852" s="9">
        <v>0</v>
      </c>
      <c r="AS852" s="9">
        <v>0</v>
      </c>
      <c r="AT852" s="9">
        <v>0</v>
      </c>
      <c r="AU852" s="9">
        <v>0</v>
      </c>
      <c r="AV852" s="9">
        <v>0</v>
      </c>
      <c r="AW852" s="9">
        <v>0</v>
      </c>
      <c r="AX852" s="9">
        <v>0</v>
      </c>
      <c r="AY852" s="9">
        <v>0</v>
      </c>
      <c r="AZ852" s="9">
        <v>0</v>
      </c>
      <c r="BA852" s="9">
        <v>0</v>
      </c>
      <c r="BB852" s="9">
        <v>0</v>
      </c>
      <c r="BC852" s="9">
        <v>0</v>
      </c>
      <c r="BD852" s="9">
        <v>26.87</v>
      </c>
      <c r="BE852" s="9">
        <v>0</v>
      </c>
      <c r="BF852" s="9">
        <v>0</v>
      </c>
      <c r="BG852" s="9">
        <v>1.23</v>
      </c>
      <c r="BH852" s="9">
        <v>0</v>
      </c>
      <c r="BI852" s="9">
        <v>0</v>
      </c>
      <c r="BJ852" s="9">
        <v>0</v>
      </c>
      <c r="BK852" s="9">
        <v>0</v>
      </c>
      <c r="BL852" s="9">
        <v>36.57</v>
      </c>
      <c r="BM852" s="9">
        <v>23.95</v>
      </c>
      <c r="BN852" s="9">
        <v>0</v>
      </c>
      <c r="BO852" s="9">
        <v>0</v>
      </c>
      <c r="BP852" s="9">
        <v>0</v>
      </c>
      <c r="BQ852" s="9">
        <v>0</v>
      </c>
      <c r="BR852" s="9">
        <v>0</v>
      </c>
      <c r="BS852" s="9">
        <v>0</v>
      </c>
      <c r="BT852" s="9">
        <v>0</v>
      </c>
      <c r="BU852" s="9">
        <v>0</v>
      </c>
      <c r="BV852" s="9">
        <v>0</v>
      </c>
      <c r="BW852" s="9">
        <v>0</v>
      </c>
      <c r="BX852" s="9">
        <v>0</v>
      </c>
      <c r="BY852" s="9">
        <v>0</v>
      </c>
      <c r="BZ852" s="9">
        <v>0</v>
      </c>
      <c r="CA852" s="9">
        <v>0</v>
      </c>
      <c r="CB852" s="9">
        <v>0</v>
      </c>
      <c r="CC852" s="9">
        <v>0</v>
      </c>
      <c r="CD852" s="9">
        <v>0</v>
      </c>
      <c r="CE852" s="9">
        <v>0</v>
      </c>
      <c r="CF852" s="9">
        <v>0</v>
      </c>
      <c r="CG852" s="9">
        <v>0</v>
      </c>
      <c r="CH852" s="9">
        <v>0</v>
      </c>
      <c r="CI852" s="9">
        <v>0</v>
      </c>
      <c r="CJ852" s="9">
        <v>0</v>
      </c>
      <c r="CK852" s="9">
        <v>0</v>
      </c>
      <c r="CL852" s="9">
        <v>0</v>
      </c>
      <c r="CM852" s="9">
        <v>0</v>
      </c>
      <c r="CN852" s="9">
        <v>0</v>
      </c>
      <c r="CO852" s="9">
        <v>0</v>
      </c>
      <c r="CP852" s="9">
        <v>0</v>
      </c>
      <c r="CQ852" s="9">
        <v>0</v>
      </c>
      <c r="CR852" s="9">
        <v>0</v>
      </c>
      <c r="CS852" s="9">
        <v>1.17</v>
      </c>
      <c r="CT852" s="9">
        <v>0</v>
      </c>
      <c r="CU852" s="9" t="s">
        <v>2241</v>
      </c>
      <c r="CV852" s="9">
        <v>24</v>
      </c>
      <c r="CW852" s="9" t="s">
        <v>1933</v>
      </c>
      <c r="CX852" s="9">
        <v>630.24</v>
      </c>
      <c r="CY852" s="9">
        <v>0.11</v>
      </c>
      <c r="CZ852" s="9">
        <v>0.01</v>
      </c>
      <c r="DA852" s="9">
        <v>0</v>
      </c>
      <c r="DB852" s="9">
        <v>0</v>
      </c>
      <c r="DC852" s="9">
        <v>0</v>
      </c>
      <c r="DD852" s="9">
        <v>0.06</v>
      </c>
      <c r="DE852" s="9">
        <v>0</v>
      </c>
      <c r="DF852" s="9">
        <v>0.17</v>
      </c>
      <c r="DG852" s="9">
        <v>0</v>
      </c>
      <c r="DH852" s="9">
        <v>0</v>
      </c>
      <c r="DI852" s="9">
        <v>0</v>
      </c>
      <c r="DJ852" s="9">
        <v>0.02</v>
      </c>
      <c r="DK852" s="9">
        <v>0</v>
      </c>
      <c r="DL852" s="9">
        <v>0</v>
      </c>
      <c r="DM852" s="9">
        <v>0</v>
      </c>
      <c r="DN852" s="9">
        <v>0.33</v>
      </c>
      <c r="DO852" s="9">
        <v>0</v>
      </c>
      <c r="DP852" s="9">
        <v>0</v>
      </c>
      <c r="DQ852" s="9">
        <v>0.1</v>
      </c>
      <c r="DR852" s="9">
        <v>0</v>
      </c>
      <c r="DS852" s="9">
        <v>0</v>
      </c>
      <c r="DT852" s="9">
        <v>0.02</v>
      </c>
      <c r="DU852" s="9">
        <v>0.17</v>
      </c>
      <c r="DV852" s="9">
        <v>0</v>
      </c>
      <c r="DW852" s="9">
        <v>0</v>
      </c>
      <c r="DX852" s="9">
        <v>0</v>
      </c>
      <c r="DY852" s="96" t="s">
        <v>1933</v>
      </c>
      <c r="DZ852" s="96" t="s">
        <v>3138</v>
      </c>
      <c r="EA852" s="96" t="s">
        <v>3042</v>
      </c>
      <c r="EB852" s="96" t="s">
        <v>3042</v>
      </c>
      <c r="EC852" s="96">
        <v>630.24254007399998</v>
      </c>
      <c r="ED852" s="97">
        <v>450.16458972578999</v>
      </c>
      <c r="EE852" s="98">
        <v>0.71</v>
      </c>
    </row>
    <row r="853" spans="1:135">
      <c r="A853">
        <v>1</v>
      </c>
      <c r="B853" t="s">
        <v>2239</v>
      </c>
      <c r="C853" t="s">
        <v>1920</v>
      </c>
      <c r="D853" t="s">
        <v>1921</v>
      </c>
      <c r="E853" t="s">
        <v>1935</v>
      </c>
      <c r="F853" t="s">
        <v>1936</v>
      </c>
      <c r="G853">
        <v>1202.1845552499999</v>
      </c>
      <c r="H853">
        <v>338.3125</v>
      </c>
      <c r="I853">
        <v>266.625</v>
      </c>
      <c r="J853">
        <v>243.5625</v>
      </c>
      <c r="K853">
        <v>147.75</v>
      </c>
      <c r="L853">
        <v>138.375</v>
      </c>
      <c r="M853">
        <v>67.4375</v>
      </c>
      <c r="N853">
        <v>40.693866729736328</v>
      </c>
      <c r="O853">
        <v>153.97785949707031</v>
      </c>
      <c r="P853">
        <v>91.621967553088311</v>
      </c>
      <c r="Q853">
        <v>47.1875</v>
      </c>
      <c r="R853">
        <v>3.1875</v>
      </c>
      <c r="S853">
        <v>633.625</v>
      </c>
      <c r="T853">
        <v>86.9375</v>
      </c>
      <c r="U853">
        <v>194.8125</v>
      </c>
      <c r="V853">
        <v>236.3125</v>
      </c>
      <c r="W853">
        <v>720.83570053587221</v>
      </c>
      <c r="X853">
        <v>16.13321315228136</v>
      </c>
      <c r="Y853">
        <v>59</v>
      </c>
      <c r="Z853">
        <v>137914.6808</v>
      </c>
      <c r="AA853">
        <v>183.04</v>
      </c>
      <c r="AB853">
        <v>82.73</v>
      </c>
      <c r="AC853">
        <v>40.619999999999997</v>
      </c>
      <c r="AD853">
        <v>42.11</v>
      </c>
      <c r="AE853">
        <v>7.65</v>
      </c>
      <c r="AF853">
        <v>92.66</v>
      </c>
      <c r="AG853">
        <v>0</v>
      </c>
      <c r="AH853">
        <v>0</v>
      </c>
      <c r="AI853">
        <v>18.5</v>
      </c>
      <c r="AJ853">
        <v>0.2</v>
      </c>
      <c r="AK853">
        <v>0.8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7.78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1.0900000000000001</v>
      </c>
      <c r="BE853">
        <v>0</v>
      </c>
      <c r="BF853">
        <v>0</v>
      </c>
      <c r="BG853">
        <v>0</v>
      </c>
      <c r="BH853">
        <v>0</v>
      </c>
      <c r="BI853">
        <v>4.54</v>
      </c>
      <c r="BJ853">
        <v>0</v>
      </c>
      <c r="BK853">
        <v>0</v>
      </c>
      <c r="BL853">
        <v>55.21</v>
      </c>
      <c r="BM853">
        <v>32.69</v>
      </c>
      <c r="BN853">
        <v>0</v>
      </c>
      <c r="BO853">
        <v>0</v>
      </c>
      <c r="BP853">
        <v>0</v>
      </c>
      <c r="BQ853">
        <v>3.03</v>
      </c>
      <c r="BR853">
        <v>0</v>
      </c>
      <c r="BS853">
        <v>0</v>
      </c>
      <c r="BT853">
        <v>0</v>
      </c>
      <c r="BU853">
        <v>0</v>
      </c>
      <c r="BV853">
        <v>15.35</v>
      </c>
      <c r="BW853">
        <v>0</v>
      </c>
      <c r="BX853">
        <v>0</v>
      </c>
      <c r="BY853">
        <v>0</v>
      </c>
      <c r="BZ853">
        <v>0</v>
      </c>
      <c r="CA853">
        <v>0</v>
      </c>
      <c r="CB853">
        <v>0</v>
      </c>
      <c r="CC853">
        <v>0</v>
      </c>
      <c r="CD853">
        <v>0</v>
      </c>
      <c r="CE853">
        <v>8.85</v>
      </c>
      <c r="CF853">
        <v>6.51</v>
      </c>
      <c r="CG853">
        <v>5.37</v>
      </c>
      <c r="CH853">
        <v>0</v>
      </c>
      <c r="CI853">
        <v>7.04</v>
      </c>
      <c r="CJ853">
        <v>0</v>
      </c>
      <c r="CK853">
        <v>2.2800000000000002</v>
      </c>
      <c r="CL853">
        <v>0</v>
      </c>
      <c r="CM853">
        <v>0</v>
      </c>
      <c r="CN853">
        <v>0</v>
      </c>
      <c r="CO853">
        <v>0</v>
      </c>
      <c r="CP853">
        <v>0</v>
      </c>
      <c r="CQ853">
        <v>24.73</v>
      </c>
      <c r="CR853">
        <v>0</v>
      </c>
      <c r="CS853">
        <v>7.07</v>
      </c>
      <c r="CT853">
        <v>1.5</v>
      </c>
      <c r="CU853">
        <v>2</v>
      </c>
      <c r="CV853">
        <v>53.1</v>
      </c>
      <c r="CW853" t="s">
        <v>1935</v>
      </c>
      <c r="CX853">
        <v>1202.18</v>
      </c>
      <c r="CY853">
        <v>0.04</v>
      </c>
      <c r="CZ853">
        <v>0.06</v>
      </c>
      <c r="DA853">
        <v>0</v>
      </c>
      <c r="DB853">
        <v>0</v>
      </c>
      <c r="DC853">
        <v>0</v>
      </c>
      <c r="DD853">
        <v>0.1</v>
      </c>
      <c r="DE853">
        <v>0</v>
      </c>
      <c r="DF853">
        <v>0.14000000000000001</v>
      </c>
      <c r="DG853">
        <v>0</v>
      </c>
      <c r="DH853">
        <v>0</v>
      </c>
      <c r="DI853">
        <v>0</v>
      </c>
      <c r="DJ853">
        <v>0</v>
      </c>
      <c r="DK853">
        <v>0</v>
      </c>
      <c r="DL853">
        <v>0</v>
      </c>
      <c r="DM853">
        <v>0</v>
      </c>
      <c r="DN853">
        <v>0.5</v>
      </c>
      <c r="DO853">
        <v>0</v>
      </c>
      <c r="DP853">
        <v>0.01</v>
      </c>
      <c r="DQ853">
        <v>0.05</v>
      </c>
      <c r="DR853">
        <v>0</v>
      </c>
      <c r="DS853">
        <v>0.01</v>
      </c>
      <c r="DT853">
        <v>0.01</v>
      </c>
      <c r="DU853">
        <v>0.06</v>
      </c>
      <c r="DV853">
        <v>0</v>
      </c>
      <c r="DW853">
        <v>0</v>
      </c>
      <c r="DX853">
        <v>0</v>
      </c>
      <c r="DY853" s="5" t="s">
        <v>1935</v>
      </c>
      <c r="DZ853" s="5" t="s">
        <v>3139</v>
      </c>
      <c r="EA853" s="5" t="s">
        <v>3042</v>
      </c>
      <c r="EB853" s="5" t="s">
        <v>3042</v>
      </c>
      <c r="EC853" s="5">
        <v>1202.1845552499999</v>
      </c>
      <c r="ED853" s="8">
        <v>823.3225379503001</v>
      </c>
      <c r="EE853" s="7">
        <v>0.68</v>
      </c>
    </row>
    <row r="854" spans="1:135">
      <c r="A854">
        <v>1</v>
      </c>
      <c r="B854" t="s">
        <v>2239</v>
      </c>
      <c r="C854" t="s">
        <v>1920</v>
      </c>
      <c r="D854" t="s">
        <v>1921</v>
      </c>
      <c r="E854" t="s">
        <v>1937</v>
      </c>
      <c r="F854" t="s">
        <v>1938</v>
      </c>
      <c r="G854">
        <v>445.23259186799999</v>
      </c>
      <c r="H854">
        <v>163.4375</v>
      </c>
      <c r="I854">
        <v>132.25</v>
      </c>
      <c r="J854">
        <v>86.4375</v>
      </c>
      <c r="K854">
        <v>29.6875</v>
      </c>
      <c r="L854">
        <v>19.1875</v>
      </c>
      <c r="M854">
        <v>13.3125</v>
      </c>
      <c r="N854">
        <v>18.912866592407227</v>
      </c>
      <c r="O854">
        <v>85.292076110839844</v>
      </c>
      <c r="P854">
        <v>54.811266501085015</v>
      </c>
      <c r="Q854">
        <v>15.5625</v>
      </c>
      <c r="R854">
        <v>0</v>
      </c>
      <c r="S854">
        <v>0</v>
      </c>
      <c r="T854">
        <v>219.8125</v>
      </c>
      <c r="U854">
        <v>146.875</v>
      </c>
      <c r="V854">
        <v>62.0625</v>
      </c>
      <c r="W854">
        <v>700.38373071528747</v>
      </c>
      <c r="X854">
        <v>16.352450210378681</v>
      </c>
      <c r="Y854">
        <v>27</v>
      </c>
      <c r="Z854">
        <v>179397.7788</v>
      </c>
      <c r="AA854">
        <v>340.38</v>
      </c>
      <c r="AB854">
        <v>260.99</v>
      </c>
      <c r="AC854">
        <v>232.74</v>
      </c>
      <c r="AD854">
        <v>28.25</v>
      </c>
      <c r="AE854">
        <v>0.32</v>
      </c>
      <c r="AF854">
        <v>77.69</v>
      </c>
      <c r="AG854">
        <v>1.38</v>
      </c>
      <c r="AH854">
        <v>0</v>
      </c>
      <c r="AI854">
        <v>1.6</v>
      </c>
      <c r="AJ854">
        <v>0</v>
      </c>
      <c r="AK854">
        <v>4.8</v>
      </c>
      <c r="AL854">
        <v>76.73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132.19999999999999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0</v>
      </c>
      <c r="BI854">
        <v>0</v>
      </c>
      <c r="BJ854">
        <v>0</v>
      </c>
      <c r="BK854">
        <v>0</v>
      </c>
      <c r="BL854">
        <v>56.93</v>
      </c>
      <c r="BM854">
        <v>5.25</v>
      </c>
      <c r="BN854">
        <v>0</v>
      </c>
      <c r="BO854">
        <v>0</v>
      </c>
      <c r="BP854">
        <v>0</v>
      </c>
      <c r="BQ854">
        <v>14.5</v>
      </c>
      <c r="BR854">
        <v>0</v>
      </c>
      <c r="BS854">
        <v>0</v>
      </c>
      <c r="BT854">
        <v>8</v>
      </c>
      <c r="BU854">
        <v>0</v>
      </c>
      <c r="BV854">
        <v>0</v>
      </c>
      <c r="BW854">
        <v>0</v>
      </c>
      <c r="BX854">
        <v>0</v>
      </c>
      <c r="BY854">
        <v>0</v>
      </c>
      <c r="BZ854">
        <v>0</v>
      </c>
      <c r="CA854">
        <v>0</v>
      </c>
      <c r="CB854">
        <v>0</v>
      </c>
      <c r="CC854">
        <v>0</v>
      </c>
      <c r="CD854">
        <v>6.9</v>
      </c>
      <c r="CE854">
        <v>34.090000000000003</v>
      </c>
      <c r="CF854">
        <v>0</v>
      </c>
      <c r="CG854">
        <v>4.78</v>
      </c>
      <c r="CH854">
        <v>0</v>
      </c>
      <c r="CI854">
        <v>0</v>
      </c>
      <c r="CJ854">
        <v>0</v>
      </c>
      <c r="CK854">
        <v>0</v>
      </c>
      <c r="CL854">
        <v>0</v>
      </c>
      <c r="CM854">
        <v>0</v>
      </c>
      <c r="CN854">
        <v>0</v>
      </c>
      <c r="CO854">
        <v>0</v>
      </c>
      <c r="CP854">
        <v>0</v>
      </c>
      <c r="CQ854">
        <v>0</v>
      </c>
      <c r="CR854">
        <v>0</v>
      </c>
      <c r="CS854">
        <v>0</v>
      </c>
      <c r="CT854">
        <v>1</v>
      </c>
      <c r="CU854">
        <v>53</v>
      </c>
      <c r="CV854">
        <v>13.5</v>
      </c>
      <c r="CW854" t="s">
        <v>1937</v>
      </c>
      <c r="CX854">
        <v>445.23</v>
      </c>
      <c r="CY854">
        <v>0.04</v>
      </c>
      <c r="CZ854">
        <v>0.45</v>
      </c>
      <c r="DA854">
        <v>0</v>
      </c>
      <c r="DB854">
        <v>0</v>
      </c>
      <c r="DC854">
        <v>0</v>
      </c>
      <c r="DD854">
        <v>0.15</v>
      </c>
      <c r="DE854">
        <v>0.03</v>
      </c>
      <c r="DF854">
        <v>0.18</v>
      </c>
      <c r="DG854">
        <v>0</v>
      </c>
      <c r="DH854">
        <v>0</v>
      </c>
      <c r="DI854">
        <v>0</v>
      </c>
      <c r="DJ854">
        <v>0</v>
      </c>
      <c r="DK854">
        <v>0</v>
      </c>
      <c r="DL854">
        <v>0</v>
      </c>
      <c r="DM854">
        <v>0</v>
      </c>
      <c r="DN854">
        <v>0</v>
      </c>
      <c r="DO854">
        <v>0</v>
      </c>
      <c r="DP854">
        <v>0.01</v>
      </c>
      <c r="DQ854">
        <v>0.04</v>
      </c>
      <c r="DR854">
        <v>0.01</v>
      </c>
      <c r="DS854">
        <v>0</v>
      </c>
      <c r="DT854">
        <v>0</v>
      </c>
      <c r="DU854">
        <v>0.1</v>
      </c>
      <c r="DV854">
        <v>0</v>
      </c>
      <c r="DW854">
        <v>0</v>
      </c>
      <c r="DX854">
        <v>0</v>
      </c>
      <c r="DY854" s="5" t="s">
        <v>1937</v>
      </c>
      <c r="DZ854" s="5" t="s">
        <v>3140</v>
      </c>
      <c r="EA854" s="5" t="s">
        <v>3042</v>
      </c>
      <c r="EB854" s="5" t="s">
        <v>3042</v>
      </c>
      <c r="EC854" s="5">
        <v>445.23259186799999</v>
      </c>
      <c r="ED854" s="8">
        <v>0</v>
      </c>
      <c r="EE854" s="7">
        <v>0</v>
      </c>
    </row>
    <row r="855" spans="1:135">
      <c r="A855">
        <v>1</v>
      </c>
      <c r="B855" t="s">
        <v>2239</v>
      </c>
      <c r="C855" t="s">
        <v>1920</v>
      </c>
      <c r="D855" t="s">
        <v>1921</v>
      </c>
      <c r="E855" t="s">
        <v>1939</v>
      </c>
      <c r="F855" t="s">
        <v>1940</v>
      </c>
      <c r="G855">
        <v>842.17301522699995</v>
      </c>
      <c r="H855">
        <v>134.9375</v>
      </c>
      <c r="I855">
        <v>90.625</v>
      </c>
      <c r="J855">
        <v>120.5</v>
      </c>
      <c r="K855">
        <v>113.375</v>
      </c>
      <c r="L855">
        <v>181.375</v>
      </c>
      <c r="M855">
        <v>201.3125</v>
      </c>
      <c r="N855">
        <v>49.172836303710938</v>
      </c>
      <c r="O855">
        <v>167.65283203125</v>
      </c>
      <c r="P855">
        <v>111.16978550764155</v>
      </c>
      <c r="Q855">
        <v>19.6875</v>
      </c>
      <c r="R855">
        <v>0</v>
      </c>
      <c r="S855">
        <v>8.75</v>
      </c>
      <c r="T855">
        <v>618.25</v>
      </c>
      <c r="U855">
        <v>68.25</v>
      </c>
      <c r="V855">
        <v>127.1875</v>
      </c>
      <c r="W855">
        <v>724.65330363771341</v>
      </c>
      <c r="X855">
        <v>16.131527839643653</v>
      </c>
      <c r="Y855">
        <v>72</v>
      </c>
      <c r="Z855">
        <v>634562.54570000002</v>
      </c>
      <c r="AA855">
        <v>396.95</v>
      </c>
      <c r="AB855">
        <v>206.88</v>
      </c>
      <c r="AC855">
        <v>114.87</v>
      </c>
      <c r="AD855">
        <v>92.01</v>
      </c>
      <c r="AE855">
        <v>4.84</v>
      </c>
      <c r="AF855">
        <v>169.73</v>
      </c>
      <c r="AG855">
        <v>15.5</v>
      </c>
      <c r="AH855">
        <v>83.1</v>
      </c>
      <c r="AI855">
        <v>27.1</v>
      </c>
      <c r="AJ855">
        <v>3.1</v>
      </c>
      <c r="AK855">
        <v>0.8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28.3</v>
      </c>
      <c r="AR855">
        <v>0</v>
      </c>
      <c r="AS855">
        <v>56.6</v>
      </c>
      <c r="AT855">
        <v>0</v>
      </c>
      <c r="AU855">
        <v>0</v>
      </c>
      <c r="AV855">
        <v>0</v>
      </c>
      <c r="AW855">
        <v>0</v>
      </c>
      <c r="AX855">
        <v>0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7</v>
      </c>
      <c r="BE855">
        <v>0</v>
      </c>
      <c r="BF855">
        <v>0</v>
      </c>
      <c r="BG855">
        <v>10</v>
      </c>
      <c r="BH855">
        <v>0</v>
      </c>
      <c r="BI855">
        <v>0</v>
      </c>
      <c r="BJ855">
        <v>0</v>
      </c>
      <c r="BK855">
        <v>0</v>
      </c>
      <c r="BL855">
        <v>118.97</v>
      </c>
      <c r="BM855">
        <v>27.99</v>
      </c>
      <c r="BN855">
        <v>30.94</v>
      </c>
      <c r="BO855">
        <v>0</v>
      </c>
      <c r="BP855">
        <v>0</v>
      </c>
      <c r="BQ855">
        <v>22.93</v>
      </c>
      <c r="BR855">
        <v>0</v>
      </c>
      <c r="BS855">
        <v>0.03</v>
      </c>
      <c r="BT855">
        <v>11.02</v>
      </c>
      <c r="BU855">
        <v>0</v>
      </c>
      <c r="BV855">
        <v>0</v>
      </c>
      <c r="BW855">
        <v>0</v>
      </c>
      <c r="BX855">
        <v>0</v>
      </c>
      <c r="BY855">
        <v>2.5</v>
      </c>
      <c r="BZ855">
        <v>0</v>
      </c>
      <c r="CA855">
        <v>0</v>
      </c>
      <c r="CB855">
        <v>0</v>
      </c>
      <c r="CC855">
        <v>0</v>
      </c>
      <c r="CD855">
        <v>5</v>
      </c>
      <c r="CE855">
        <v>21.05</v>
      </c>
      <c r="CF855">
        <v>0</v>
      </c>
      <c r="CG855">
        <v>0</v>
      </c>
      <c r="CH855">
        <v>0</v>
      </c>
      <c r="CI855">
        <v>0</v>
      </c>
      <c r="CJ855">
        <v>0</v>
      </c>
      <c r="CK855">
        <v>0</v>
      </c>
      <c r="CL855">
        <v>0</v>
      </c>
      <c r="CM855">
        <v>0</v>
      </c>
      <c r="CN855">
        <v>0</v>
      </c>
      <c r="CO855">
        <v>0</v>
      </c>
      <c r="CP855">
        <v>1.28</v>
      </c>
      <c r="CQ855">
        <v>32.67</v>
      </c>
      <c r="CR855">
        <v>0</v>
      </c>
      <c r="CS855">
        <v>7.4</v>
      </c>
      <c r="CT855">
        <v>13.27</v>
      </c>
      <c r="CU855">
        <v>29</v>
      </c>
      <c r="CV855">
        <v>151.20000000000002</v>
      </c>
      <c r="CW855" t="s">
        <v>1939</v>
      </c>
      <c r="CX855">
        <v>842.17</v>
      </c>
      <c r="CY855">
        <v>0.05</v>
      </c>
      <c r="CZ855">
        <v>0.24</v>
      </c>
      <c r="DA855">
        <v>0</v>
      </c>
      <c r="DB855">
        <v>0</v>
      </c>
      <c r="DC855">
        <v>0</v>
      </c>
      <c r="DD855">
        <v>0.13</v>
      </c>
      <c r="DE855">
        <v>0.04</v>
      </c>
      <c r="DF855">
        <v>0.19</v>
      </c>
      <c r="DG855">
        <v>0</v>
      </c>
      <c r="DH855">
        <v>0</v>
      </c>
      <c r="DI855">
        <v>0</v>
      </c>
      <c r="DJ855">
        <v>0</v>
      </c>
      <c r="DK855">
        <v>0</v>
      </c>
      <c r="DL855">
        <v>0</v>
      </c>
      <c r="DM855">
        <v>0</v>
      </c>
      <c r="DN855">
        <v>0.01</v>
      </c>
      <c r="DO855">
        <v>0</v>
      </c>
      <c r="DP855">
        <v>0</v>
      </c>
      <c r="DQ855">
        <v>0.04</v>
      </c>
      <c r="DR855">
        <v>0</v>
      </c>
      <c r="DS855">
        <v>0</v>
      </c>
      <c r="DT855">
        <v>0.02</v>
      </c>
      <c r="DU855">
        <v>0.28000000000000003</v>
      </c>
      <c r="DV855">
        <v>0</v>
      </c>
      <c r="DW855">
        <v>0</v>
      </c>
      <c r="DX855">
        <v>0</v>
      </c>
      <c r="DY855" s="5" t="s">
        <v>1939</v>
      </c>
      <c r="DZ855" s="5" t="s">
        <v>3141</v>
      </c>
      <c r="EA855" s="5" t="s">
        <v>3042</v>
      </c>
      <c r="EB855" s="5" t="s">
        <v>3042</v>
      </c>
      <c r="EC855" s="5">
        <v>842.17301522699995</v>
      </c>
      <c r="ED855" s="8">
        <v>0.59890487758400002</v>
      </c>
      <c r="EE855" s="7">
        <v>0</v>
      </c>
    </row>
    <row r="856" spans="1:135">
      <c r="A856">
        <v>1</v>
      </c>
      <c r="B856" t="s">
        <v>2239</v>
      </c>
      <c r="C856" t="s">
        <v>1920</v>
      </c>
      <c r="D856" t="s">
        <v>1921</v>
      </c>
      <c r="E856" t="s">
        <v>1941</v>
      </c>
      <c r="F856" t="s">
        <v>211</v>
      </c>
      <c r="G856">
        <v>3323.3350364600001</v>
      </c>
      <c r="H856">
        <v>1505.3125</v>
      </c>
      <c r="I856">
        <v>739.5625</v>
      </c>
      <c r="J856">
        <v>551.8125</v>
      </c>
      <c r="K856">
        <v>265.375</v>
      </c>
      <c r="L856">
        <v>215.3125</v>
      </c>
      <c r="M856">
        <v>47</v>
      </c>
      <c r="N856">
        <v>16.596153259277344</v>
      </c>
      <c r="O856">
        <v>117.77383422851563</v>
      </c>
      <c r="P856">
        <v>63.387678381956974</v>
      </c>
      <c r="Q856">
        <v>10.6875</v>
      </c>
      <c r="R856">
        <v>44.0625</v>
      </c>
      <c r="S856">
        <v>257.625</v>
      </c>
      <c r="T856">
        <v>782.0625</v>
      </c>
      <c r="U856">
        <v>1847.3125</v>
      </c>
      <c r="V856">
        <v>382.625</v>
      </c>
      <c r="W856">
        <v>714.44546617022081</v>
      </c>
      <c r="X856">
        <v>16.292461732295308</v>
      </c>
      <c r="Y856">
        <v>202</v>
      </c>
      <c r="Z856">
        <v>1301507.9086</v>
      </c>
      <c r="AA856">
        <v>2024.66</v>
      </c>
      <c r="AB856">
        <v>1013.55</v>
      </c>
      <c r="AC856">
        <v>624.14</v>
      </c>
      <c r="AD856">
        <v>389.41</v>
      </c>
      <c r="AE856">
        <v>5.09</v>
      </c>
      <c r="AF856">
        <v>510.44</v>
      </c>
      <c r="AG856">
        <v>495.58</v>
      </c>
      <c r="AH856">
        <v>17.100000000000001</v>
      </c>
      <c r="AI856">
        <v>102.5</v>
      </c>
      <c r="AJ856">
        <v>44.5</v>
      </c>
      <c r="AK856">
        <v>9.6</v>
      </c>
      <c r="AL856">
        <v>408.03</v>
      </c>
      <c r="AM856">
        <v>0</v>
      </c>
      <c r="AN856">
        <v>0</v>
      </c>
      <c r="AO856">
        <v>0</v>
      </c>
      <c r="AP856">
        <v>0</v>
      </c>
      <c r="AQ856">
        <v>7.34</v>
      </c>
      <c r="AR856">
        <v>0</v>
      </c>
      <c r="AS856">
        <v>209.04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41.7</v>
      </c>
      <c r="BD856">
        <v>18.990000000000002</v>
      </c>
      <c r="BE856">
        <v>0</v>
      </c>
      <c r="BF856">
        <v>0</v>
      </c>
      <c r="BG856">
        <v>110.49</v>
      </c>
      <c r="BH856">
        <v>1.8</v>
      </c>
      <c r="BI856">
        <v>6.85</v>
      </c>
      <c r="BJ856">
        <v>0</v>
      </c>
      <c r="BK856">
        <v>0</v>
      </c>
      <c r="BL856">
        <v>178.79</v>
      </c>
      <c r="BM856">
        <v>193.98</v>
      </c>
      <c r="BN856">
        <v>0</v>
      </c>
      <c r="BO856">
        <v>6.52</v>
      </c>
      <c r="BP856">
        <v>0</v>
      </c>
      <c r="BQ856">
        <v>436.45</v>
      </c>
      <c r="BR856">
        <v>0</v>
      </c>
      <c r="BS856">
        <v>71.16</v>
      </c>
      <c r="BT856">
        <v>3.84</v>
      </c>
      <c r="BU856">
        <v>0</v>
      </c>
      <c r="BV856">
        <v>0</v>
      </c>
      <c r="BW856">
        <v>0</v>
      </c>
      <c r="BX856">
        <v>0</v>
      </c>
      <c r="BY856">
        <v>0</v>
      </c>
      <c r="BZ856">
        <v>0</v>
      </c>
      <c r="CA856">
        <v>0</v>
      </c>
      <c r="CB856">
        <v>3</v>
      </c>
      <c r="CC856">
        <v>0</v>
      </c>
      <c r="CD856">
        <v>133</v>
      </c>
      <c r="CE856">
        <v>80.37</v>
      </c>
      <c r="CF856">
        <v>32.5</v>
      </c>
      <c r="CG856">
        <v>18.920000000000002</v>
      </c>
      <c r="CH856">
        <v>0</v>
      </c>
      <c r="CI856">
        <v>11.56</v>
      </c>
      <c r="CJ856">
        <v>0</v>
      </c>
      <c r="CK856">
        <v>2.97</v>
      </c>
      <c r="CL856">
        <v>0</v>
      </c>
      <c r="CM856">
        <v>0</v>
      </c>
      <c r="CN856">
        <v>0</v>
      </c>
      <c r="CO856">
        <v>0</v>
      </c>
      <c r="CP856">
        <v>0</v>
      </c>
      <c r="CQ856">
        <v>24.46</v>
      </c>
      <c r="CR856">
        <v>0</v>
      </c>
      <c r="CS856">
        <v>6.06</v>
      </c>
      <c r="CT856">
        <v>16.84</v>
      </c>
      <c r="CU856">
        <v>211</v>
      </c>
      <c r="CV856">
        <v>80.800000000000011</v>
      </c>
      <c r="CW856" t="s">
        <v>1941</v>
      </c>
      <c r="CX856">
        <v>3323.34</v>
      </c>
      <c r="CY856">
        <v>0.03</v>
      </c>
      <c r="CZ856">
        <v>0.35</v>
      </c>
      <c r="DA856">
        <v>0</v>
      </c>
      <c r="DB856">
        <v>0.04</v>
      </c>
      <c r="DC856">
        <v>0.01</v>
      </c>
      <c r="DD856">
        <v>0.28999999999999998</v>
      </c>
      <c r="DE856">
        <v>0.02</v>
      </c>
      <c r="DF856">
        <v>0.09</v>
      </c>
      <c r="DG856">
        <v>0.02</v>
      </c>
      <c r="DH856">
        <v>0</v>
      </c>
      <c r="DI856">
        <v>0</v>
      </c>
      <c r="DJ856">
        <v>0.03</v>
      </c>
      <c r="DK856">
        <v>0</v>
      </c>
      <c r="DL856">
        <v>0</v>
      </c>
      <c r="DM856">
        <v>0</v>
      </c>
      <c r="DN856">
        <v>0.04</v>
      </c>
      <c r="DO856">
        <v>0</v>
      </c>
      <c r="DP856">
        <v>0.02</v>
      </c>
      <c r="DQ856">
        <v>0.02</v>
      </c>
      <c r="DR856">
        <v>0.01</v>
      </c>
      <c r="DS856">
        <v>0</v>
      </c>
      <c r="DT856">
        <v>0.01</v>
      </c>
      <c r="DU856">
        <v>0.02</v>
      </c>
      <c r="DV856">
        <v>0</v>
      </c>
      <c r="DW856">
        <v>0</v>
      </c>
      <c r="DX856">
        <v>0</v>
      </c>
      <c r="DY856" s="5" t="s">
        <v>1941</v>
      </c>
      <c r="DZ856" s="5" t="s">
        <v>2323</v>
      </c>
      <c r="EA856" s="5" t="s">
        <v>3042</v>
      </c>
      <c r="EB856" s="5" t="s">
        <v>3042</v>
      </c>
      <c r="EC856" s="5">
        <v>3323.3350364600001</v>
      </c>
      <c r="ED856" s="8">
        <v>27.542030696499999</v>
      </c>
      <c r="EE856" s="7">
        <v>0.01</v>
      </c>
    </row>
    <row r="857" spans="1:135">
      <c r="A857">
        <v>1</v>
      </c>
      <c r="B857" t="s">
        <v>2239</v>
      </c>
      <c r="C857" t="s">
        <v>1920</v>
      </c>
      <c r="D857" t="s">
        <v>1921</v>
      </c>
      <c r="E857" t="s">
        <v>1942</v>
      </c>
      <c r="F857" t="s">
        <v>1943</v>
      </c>
      <c r="G857">
        <v>1422.4791781500001</v>
      </c>
      <c r="H857">
        <v>968.4375</v>
      </c>
      <c r="I857">
        <v>74.0625</v>
      </c>
      <c r="J857">
        <v>90.375</v>
      </c>
      <c r="K857">
        <v>63.625</v>
      </c>
      <c r="L857">
        <v>92.375</v>
      </c>
      <c r="M857">
        <v>133</v>
      </c>
      <c r="N857">
        <v>2.644040584564209</v>
      </c>
      <c r="O857">
        <v>107.48910522460938</v>
      </c>
      <c r="P857">
        <v>25.787990447767488</v>
      </c>
      <c r="Q857">
        <v>195.25</v>
      </c>
      <c r="R857">
        <v>0</v>
      </c>
      <c r="S857">
        <v>12.4375</v>
      </c>
      <c r="T857">
        <v>233.5</v>
      </c>
      <c r="U857">
        <v>130.3125</v>
      </c>
      <c r="V857">
        <v>850.375</v>
      </c>
      <c r="W857">
        <v>684.66783831282953</v>
      </c>
      <c r="X857">
        <v>16.552528119507908</v>
      </c>
      <c r="Y857">
        <v>79</v>
      </c>
      <c r="Z857">
        <v>1789875.7385</v>
      </c>
      <c r="AA857">
        <v>575.84</v>
      </c>
      <c r="AB857">
        <v>371.08</v>
      </c>
      <c r="AC857">
        <v>287.81</v>
      </c>
      <c r="AD857">
        <v>83.27</v>
      </c>
      <c r="AE857">
        <v>2.81</v>
      </c>
      <c r="AF857">
        <v>182.35</v>
      </c>
      <c r="AG857">
        <v>19.600000000000001</v>
      </c>
      <c r="AH857">
        <v>16.2</v>
      </c>
      <c r="AI857">
        <v>12.9</v>
      </c>
      <c r="AJ857">
        <v>0.5</v>
      </c>
      <c r="AK857">
        <v>24.8</v>
      </c>
      <c r="AL857">
        <v>42.01</v>
      </c>
      <c r="AM857">
        <v>0</v>
      </c>
      <c r="AN857">
        <v>0</v>
      </c>
      <c r="AO857">
        <v>0</v>
      </c>
      <c r="AP857">
        <v>0</v>
      </c>
      <c r="AQ857">
        <v>287.66000000000003</v>
      </c>
      <c r="AR857">
        <v>0</v>
      </c>
      <c r="AS857">
        <v>18.2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96.34</v>
      </c>
      <c r="BD857">
        <v>7.37</v>
      </c>
      <c r="BE857">
        <v>0</v>
      </c>
      <c r="BF857">
        <v>0</v>
      </c>
      <c r="BG857">
        <v>0</v>
      </c>
      <c r="BH857">
        <v>0</v>
      </c>
      <c r="BI857">
        <v>0</v>
      </c>
      <c r="BJ857">
        <v>0</v>
      </c>
      <c r="BK857">
        <v>0</v>
      </c>
      <c r="BL857">
        <v>57.83</v>
      </c>
      <c r="BM857">
        <v>0</v>
      </c>
      <c r="BN857">
        <v>0</v>
      </c>
      <c r="BO857">
        <v>5</v>
      </c>
      <c r="BP857">
        <v>0</v>
      </c>
      <c r="BQ857">
        <v>0.36</v>
      </c>
      <c r="BR857">
        <v>0</v>
      </c>
      <c r="BS857">
        <v>0</v>
      </c>
      <c r="BT857">
        <v>15.07</v>
      </c>
      <c r="BU857">
        <v>0</v>
      </c>
      <c r="BV857">
        <v>0</v>
      </c>
      <c r="BW857">
        <v>0</v>
      </c>
      <c r="BX857">
        <v>0</v>
      </c>
      <c r="BY857">
        <v>2.4</v>
      </c>
      <c r="BZ857">
        <v>0</v>
      </c>
      <c r="CA857">
        <v>0</v>
      </c>
      <c r="CB857">
        <v>0</v>
      </c>
      <c r="CC857">
        <v>0</v>
      </c>
      <c r="CD857">
        <v>12.45</v>
      </c>
      <c r="CE857">
        <v>0</v>
      </c>
      <c r="CF857">
        <v>0</v>
      </c>
      <c r="CG857">
        <v>0</v>
      </c>
      <c r="CH857">
        <v>0</v>
      </c>
      <c r="CI857">
        <v>0</v>
      </c>
      <c r="CJ857">
        <v>0</v>
      </c>
      <c r="CK857">
        <v>0</v>
      </c>
      <c r="CL857">
        <v>0</v>
      </c>
      <c r="CM857">
        <v>0</v>
      </c>
      <c r="CN857">
        <v>0</v>
      </c>
      <c r="CO857">
        <v>0</v>
      </c>
      <c r="CP857">
        <v>0</v>
      </c>
      <c r="CQ857">
        <v>2.74</v>
      </c>
      <c r="CR857">
        <v>0</v>
      </c>
      <c r="CS857">
        <v>0</v>
      </c>
      <c r="CT857">
        <v>28.41</v>
      </c>
      <c r="CU857">
        <v>264</v>
      </c>
      <c r="CV857">
        <v>102.7</v>
      </c>
      <c r="CW857" t="s">
        <v>1942</v>
      </c>
      <c r="CX857">
        <v>1422.48</v>
      </c>
      <c r="CY857">
        <v>0.17</v>
      </c>
      <c r="CZ857">
        <v>0.36</v>
      </c>
      <c r="DA857">
        <v>0</v>
      </c>
      <c r="DB857">
        <v>0.11</v>
      </c>
      <c r="DC857">
        <v>0</v>
      </c>
      <c r="DD857">
        <v>0.04</v>
      </c>
      <c r="DE857">
        <v>0.01</v>
      </c>
      <c r="DF857">
        <v>0.05</v>
      </c>
      <c r="DG857">
        <v>0</v>
      </c>
      <c r="DH857">
        <v>0</v>
      </c>
      <c r="DI857">
        <v>0</v>
      </c>
      <c r="DJ857">
        <v>0.01</v>
      </c>
      <c r="DK857">
        <v>0.01</v>
      </c>
      <c r="DL857">
        <v>0</v>
      </c>
      <c r="DM857">
        <v>0</v>
      </c>
      <c r="DN857">
        <v>0</v>
      </c>
      <c r="DO857">
        <v>0.02</v>
      </c>
      <c r="DP857">
        <v>0.05</v>
      </c>
      <c r="DQ857">
        <v>0</v>
      </c>
      <c r="DR857">
        <v>0</v>
      </c>
      <c r="DS857">
        <v>0</v>
      </c>
      <c r="DT857">
        <v>0.05</v>
      </c>
      <c r="DU857">
        <v>0.05</v>
      </c>
      <c r="DV857">
        <v>0</v>
      </c>
      <c r="DW857">
        <v>0</v>
      </c>
      <c r="DX857">
        <v>0.06</v>
      </c>
      <c r="DY857" s="5" t="s">
        <v>1942</v>
      </c>
      <c r="DZ857" s="5" t="s">
        <v>3142</v>
      </c>
      <c r="EA857" s="5" t="s">
        <v>3042</v>
      </c>
      <c r="EB857" s="5" t="s">
        <v>3042</v>
      </c>
      <c r="EC857" s="5">
        <v>1422.4791781500001</v>
      </c>
      <c r="ED857" s="8">
        <v>6.5741710772799999E-2</v>
      </c>
      <c r="EE857" s="7">
        <v>0</v>
      </c>
    </row>
    <row r="858" spans="1:135">
      <c r="A858">
        <v>1</v>
      </c>
      <c r="B858" t="s">
        <v>2239</v>
      </c>
      <c r="C858" t="s">
        <v>1920</v>
      </c>
      <c r="D858" t="s">
        <v>1921</v>
      </c>
      <c r="E858" t="s">
        <v>1944</v>
      </c>
      <c r="F858" t="s">
        <v>1945</v>
      </c>
      <c r="G858">
        <v>1211.97615894</v>
      </c>
      <c r="H858">
        <v>250.3125</v>
      </c>
      <c r="I858">
        <v>127.25</v>
      </c>
      <c r="J858">
        <v>206.5625</v>
      </c>
      <c r="K858">
        <v>198.4375</v>
      </c>
      <c r="L858">
        <v>292.875</v>
      </c>
      <c r="M858">
        <v>136.9375</v>
      </c>
      <c r="N858">
        <v>4.4773364067077637</v>
      </c>
      <c r="O858">
        <v>122.62399291992188</v>
      </c>
      <c r="P858">
        <v>56.233048766774608</v>
      </c>
      <c r="Q858">
        <v>48.1875</v>
      </c>
      <c r="R858">
        <v>0</v>
      </c>
      <c r="S858">
        <v>5.4375</v>
      </c>
      <c r="T858">
        <v>543.5</v>
      </c>
      <c r="U858">
        <v>386.1875</v>
      </c>
      <c r="V858">
        <v>229.0625</v>
      </c>
      <c r="W858">
        <v>696.01516245487369</v>
      </c>
      <c r="X858">
        <v>16.323021660649818</v>
      </c>
      <c r="Y858">
        <v>121</v>
      </c>
      <c r="Z858">
        <v>630558.67480000004</v>
      </c>
      <c r="AA858">
        <v>609.19000000000005</v>
      </c>
      <c r="AB858">
        <v>316.23</v>
      </c>
      <c r="AC858">
        <v>232.82</v>
      </c>
      <c r="AD858">
        <v>83.41</v>
      </c>
      <c r="AE858">
        <v>1.74</v>
      </c>
      <c r="AF858">
        <v>276.62</v>
      </c>
      <c r="AG858">
        <v>14.6</v>
      </c>
      <c r="AH858">
        <v>31.9</v>
      </c>
      <c r="AI858">
        <v>16.7</v>
      </c>
      <c r="AJ858">
        <v>0</v>
      </c>
      <c r="AK858">
        <v>0</v>
      </c>
      <c r="AL858">
        <v>87.37</v>
      </c>
      <c r="AM858">
        <v>0</v>
      </c>
      <c r="AN858">
        <v>0</v>
      </c>
      <c r="AO858">
        <v>0</v>
      </c>
      <c r="AP858">
        <v>0</v>
      </c>
      <c r="AQ858">
        <v>81.95</v>
      </c>
      <c r="AR858">
        <v>0</v>
      </c>
      <c r="AS858">
        <v>34.550000000000004</v>
      </c>
      <c r="AT858">
        <v>0</v>
      </c>
      <c r="AU858">
        <v>0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5</v>
      </c>
      <c r="BE858">
        <v>0</v>
      </c>
      <c r="BF858">
        <v>0</v>
      </c>
      <c r="BG858">
        <v>9.6300000000000008</v>
      </c>
      <c r="BH858">
        <v>0</v>
      </c>
      <c r="BI858">
        <v>2</v>
      </c>
      <c r="BJ858">
        <v>0</v>
      </c>
      <c r="BK858">
        <v>0</v>
      </c>
      <c r="BL858">
        <v>183.78</v>
      </c>
      <c r="BM858">
        <v>73.59</v>
      </c>
      <c r="BN858">
        <v>0</v>
      </c>
      <c r="BO858">
        <v>1.6</v>
      </c>
      <c r="BP858">
        <v>0</v>
      </c>
      <c r="BQ858">
        <v>33.35</v>
      </c>
      <c r="BR858">
        <v>0</v>
      </c>
      <c r="BS858">
        <v>0</v>
      </c>
      <c r="BT858">
        <v>0</v>
      </c>
      <c r="BU858">
        <v>0</v>
      </c>
      <c r="BV858">
        <v>3</v>
      </c>
      <c r="BW858">
        <v>0</v>
      </c>
      <c r="BX858">
        <v>0</v>
      </c>
      <c r="BY858">
        <v>0</v>
      </c>
      <c r="BZ858">
        <v>0</v>
      </c>
      <c r="CA858">
        <v>0</v>
      </c>
      <c r="CB858">
        <v>0</v>
      </c>
      <c r="CC858">
        <v>0</v>
      </c>
      <c r="CD858">
        <v>0</v>
      </c>
      <c r="CE858">
        <v>13.43</v>
      </c>
      <c r="CF858">
        <v>0</v>
      </c>
      <c r="CG858">
        <v>6.97</v>
      </c>
      <c r="CH858">
        <v>0</v>
      </c>
      <c r="CI858">
        <v>0</v>
      </c>
      <c r="CJ858">
        <v>0</v>
      </c>
      <c r="CK858">
        <v>0</v>
      </c>
      <c r="CL858">
        <v>0</v>
      </c>
      <c r="CM858">
        <v>0</v>
      </c>
      <c r="CN858">
        <v>0</v>
      </c>
      <c r="CO858">
        <v>0</v>
      </c>
      <c r="CP858">
        <v>1.68</v>
      </c>
      <c r="CQ858">
        <v>7.46</v>
      </c>
      <c r="CR858">
        <v>0</v>
      </c>
      <c r="CS858">
        <v>56.34</v>
      </c>
      <c r="CT858">
        <v>7.49</v>
      </c>
      <c r="CU858">
        <v>138</v>
      </c>
      <c r="CV858">
        <v>60.5</v>
      </c>
      <c r="CW858" t="s">
        <v>1944</v>
      </c>
      <c r="CX858">
        <v>1211.98</v>
      </c>
      <c r="CY858">
        <v>0.09</v>
      </c>
      <c r="CZ858">
        <v>0.28000000000000003</v>
      </c>
      <c r="DA858">
        <v>0</v>
      </c>
      <c r="DB858">
        <v>0</v>
      </c>
      <c r="DC858">
        <v>0.03</v>
      </c>
      <c r="DD858">
        <v>0.12</v>
      </c>
      <c r="DE858">
        <v>0.04</v>
      </c>
      <c r="DF858">
        <v>0.31</v>
      </c>
      <c r="DG858">
        <v>0</v>
      </c>
      <c r="DH858">
        <v>0</v>
      </c>
      <c r="DI858">
        <v>0</v>
      </c>
      <c r="DJ858">
        <v>0.01</v>
      </c>
      <c r="DK858">
        <v>0</v>
      </c>
      <c r="DL858">
        <v>0</v>
      </c>
      <c r="DM858">
        <v>0</v>
      </c>
      <c r="DN858">
        <v>0</v>
      </c>
      <c r="DO858">
        <v>0</v>
      </c>
      <c r="DP858">
        <v>0.01</v>
      </c>
      <c r="DQ858">
        <v>0.01</v>
      </c>
      <c r="DR858">
        <v>0</v>
      </c>
      <c r="DS858">
        <v>0</v>
      </c>
      <c r="DT858">
        <v>0.02</v>
      </c>
      <c r="DU858">
        <v>0.08</v>
      </c>
      <c r="DV858">
        <v>0</v>
      </c>
      <c r="DW858">
        <v>0</v>
      </c>
      <c r="DX858">
        <v>0</v>
      </c>
      <c r="DY858" s="5" t="s">
        <v>1944</v>
      </c>
      <c r="DZ858" s="5" t="s">
        <v>3143</v>
      </c>
      <c r="EA858" s="5" t="s">
        <v>3042</v>
      </c>
      <c r="EB858" s="5" t="s">
        <v>3042</v>
      </c>
      <c r="EC858" s="5">
        <v>1211.97615894</v>
      </c>
      <c r="ED858" s="8">
        <v>0</v>
      </c>
      <c r="EE858" s="7">
        <v>0</v>
      </c>
    </row>
    <row r="859" spans="1:135">
      <c r="A859">
        <v>1</v>
      </c>
      <c r="B859" t="s">
        <v>2239</v>
      </c>
      <c r="C859" t="s">
        <v>1920</v>
      </c>
      <c r="D859" t="s">
        <v>1921</v>
      </c>
      <c r="E859" t="s">
        <v>1946</v>
      </c>
      <c r="F859" t="s">
        <v>1947</v>
      </c>
      <c r="G859">
        <v>1405.86776194</v>
      </c>
      <c r="H859">
        <v>196.625</v>
      </c>
      <c r="I859">
        <v>160.125</v>
      </c>
      <c r="J859">
        <v>212.875</v>
      </c>
      <c r="K859">
        <v>182.5</v>
      </c>
      <c r="L859">
        <v>320.9375</v>
      </c>
      <c r="M859">
        <v>332.5</v>
      </c>
      <c r="N859">
        <v>19.768508911132813</v>
      </c>
      <c r="O859">
        <v>144.20724487304688</v>
      </c>
      <c r="P859">
        <v>81.715832024853782</v>
      </c>
      <c r="Q859">
        <v>47.8125</v>
      </c>
      <c r="R859">
        <v>10.875</v>
      </c>
      <c r="S859">
        <v>0</v>
      </c>
      <c r="T859">
        <v>490.25</v>
      </c>
      <c r="U859">
        <v>700.25</v>
      </c>
      <c r="V859">
        <v>156.375</v>
      </c>
      <c r="W859">
        <v>719.92276242111814</v>
      </c>
      <c r="X859">
        <v>16.204459603590792</v>
      </c>
      <c r="Y859">
        <v>111</v>
      </c>
      <c r="Z859">
        <v>3315415.8114</v>
      </c>
      <c r="AA859">
        <v>748.47</v>
      </c>
      <c r="AB859">
        <v>258.62</v>
      </c>
      <c r="AC859">
        <v>224.24</v>
      </c>
      <c r="AD859">
        <v>34.380000000000003</v>
      </c>
      <c r="AE859">
        <v>2.08</v>
      </c>
      <c r="AF859">
        <v>350.49</v>
      </c>
      <c r="AG859">
        <v>137.28</v>
      </c>
      <c r="AH859">
        <v>75.900000000000006</v>
      </c>
      <c r="AI859">
        <v>145</v>
      </c>
      <c r="AJ859">
        <v>45.2</v>
      </c>
      <c r="AK859">
        <v>6.4</v>
      </c>
      <c r="AL859">
        <v>66.47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116.8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47</v>
      </c>
      <c r="BD859">
        <v>0</v>
      </c>
      <c r="BE859">
        <v>0</v>
      </c>
      <c r="BF859">
        <v>0</v>
      </c>
      <c r="BG859">
        <v>17.86</v>
      </c>
      <c r="BH859">
        <v>0</v>
      </c>
      <c r="BI859">
        <v>0</v>
      </c>
      <c r="BJ859">
        <v>0</v>
      </c>
      <c r="BK859">
        <v>12.25</v>
      </c>
      <c r="BL859">
        <v>203.96</v>
      </c>
      <c r="BM859">
        <v>6.56</v>
      </c>
      <c r="BN859">
        <v>0</v>
      </c>
      <c r="BO859">
        <v>29.06</v>
      </c>
      <c r="BP859">
        <v>0</v>
      </c>
      <c r="BQ859">
        <v>69.97</v>
      </c>
      <c r="BR859">
        <v>0</v>
      </c>
      <c r="BS859">
        <v>21.04</v>
      </c>
      <c r="BT859">
        <v>1.5</v>
      </c>
      <c r="BU859">
        <v>0</v>
      </c>
      <c r="BV859">
        <v>0</v>
      </c>
      <c r="BW859">
        <v>0</v>
      </c>
      <c r="BX859">
        <v>52.74</v>
      </c>
      <c r="BY859">
        <v>46.75</v>
      </c>
      <c r="BZ859">
        <v>0</v>
      </c>
      <c r="CA859">
        <v>0</v>
      </c>
      <c r="CB859">
        <v>0</v>
      </c>
      <c r="CC859">
        <v>0</v>
      </c>
      <c r="CD859">
        <v>0</v>
      </c>
      <c r="CE859">
        <v>3.91</v>
      </c>
      <c r="CF859">
        <v>0</v>
      </c>
      <c r="CG859">
        <v>0</v>
      </c>
      <c r="CH859">
        <v>0</v>
      </c>
      <c r="CI859">
        <v>11.8</v>
      </c>
      <c r="CJ859">
        <v>0</v>
      </c>
      <c r="CK859">
        <v>0</v>
      </c>
      <c r="CL859">
        <v>0</v>
      </c>
      <c r="CM859">
        <v>0</v>
      </c>
      <c r="CN859">
        <v>0</v>
      </c>
      <c r="CO859">
        <v>0</v>
      </c>
      <c r="CP859">
        <v>0</v>
      </c>
      <c r="CQ859">
        <v>18.48</v>
      </c>
      <c r="CR859">
        <v>5.99</v>
      </c>
      <c r="CS859">
        <v>12.6</v>
      </c>
      <c r="CT859">
        <v>3.73</v>
      </c>
      <c r="CU859">
        <v>47</v>
      </c>
      <c r="CV859">
        <v>99.9</v>
      </c>
      <c r="CW859" t="s">
        <v>1946</v>
      </c>
      <c r="CX859">
        <v>1405.87</v>
      </c>
      <c r="CY859">
        <v>0.06</v>
      </c>
      <c r="CZ859">
        <v>0.15</v>
      </c>
      <c r="DA859">
        <v>0</v>
      </c>
      <c r="DB859">
        <v>0</v>
      </c>
      <c r="DC859">
        <v>0</v>
      </c>
      <c r="DD859">
        <v>0.42</v>
      </c>
      <c r="DE859">
        <v>0.03</v>
      </c>
      <c r="DF859">
        <v>0.03</v>
      </c>
      <c r="DG859">
        <v>0</v>
      </c>
      <c r="DH859">
        <v>0</v>
      </c>
      <c r="DI859">
        <v>0</v>
      </c>
      <c r="DJ859">
        <v>0</v>
      </c>
      <c r="DK859">
        <v>0</v>
      </c>
      <c r="DL859">
        <v>0</v>
      </c>
      <c r="DM859">
        <v>0</v>
      </c>
      <c r="DN859">
        <v>0</v>
      </c>
      <c r="DO859">
        <v>0</v>
      </c>
      <c r="DP859">
        <v>0.09</v>
      </c>
      <c r="DQ859">
        <v>0.03</v>
      </c>
      <c r="DR859">
        <v>0.02</v>
      </c>
      <c r="DS859">
        <v>0.01</v>
      </c>
      <c r="DT859">
        <v>0.01</v>
      </c>
      <c r="DU859">
        <v>0.15</v>
      </c>
      <c r="DV859">
        <v>0</v>
      </c>
      <c r="DW859">
        <v>0</v>
      </c>
      <c r="DX859">
        <v>0</v>
      </c>
      <c r="DY859" s="5" t="s">
        <v>1946</v>
      </c>
      <c r="DZ859" s="5" t="s">
        <v>3144</v>
      </c>
      <c r="EA859" s="5" t="s">
        <v>3042</v>
      </c>
      <c r="EB859" s="5" t="s">
        <v>3042</v>
      </c>
      <c r="EC859" s="5">
        <v>1405.86776194</v>
      </c>
      <c r="ED859" s="8">
        <v>86.380160347</v>
      </c>
      <c r="EE859" s="7">
        <v>0.06</v>
      </c>
    </row>
    <row r="860" spans="1:135">
      <c r="A860">
        <v>1</v>
      </c>
      <c r="B860" t="s">
        <v>2239</v>
      </c>
      <c r="C860" t="s">
        <v>1920</v>
      </c>
      <c r="D860" t="s">
        <v>1921</v>
      </c>
      <c r="E860" t="s">
        <v>1948</v>
      </c>
      <c r="F860" t="s">
        <v>1075</v>
      </c>
      <c r="G860">
        <v>769.57011176900005</v>
      </c>
      <c r="H860">
        <v>769.25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9.8239965438842773</v>
      </c>
      <c r="O860">
        <v>17.12504768371582</v>
      </c>
      <c r="P860">
        <v>13.342995319964633</v>
      </c>
      <c r="Q860">
        <v>56.5</v>
      </c>
      <c r="R860">
        <v>0</v>
      </c>
      <c r="S860">
        <v>0</v>
      </c>
      <c r="T860">
        <v>0</v>
      </c>
      <c r="U860">
        <v>0.1875</v>
      </c>
      <c r="V860">
        <v>712.5625</v>
      </c>
      <c r="W860">
        <v>693.38722781930448</v>
      </c>
      <c r="X860">
        <v>16.425190120246995</v>
      </c>
      <c r="Y860">
        <v>32</v>
      </c>
      <c r="Z860">
        <v>1798398.5349999999</v>
      </c>
      <c r="AA860">
        <v>561.41</v>
      </c>
      <c r="AB860">
        <v>555.75</v>
      </c>
      <c r="AC860">
        <v>553.23</v>
      </c>
      <c r="AD860">
        <v>2.52</v>
      </c>
      <c r="AE860">
        <v>0.86</v>
      </c>
      <c r="AF860">
        <v>4.8</v>
      </c>
      <c r="AG860">
        <v>0</v>
      </c>
      <c r="AH860">
        <v>0</v>
      </c>
      <c r="AI860">
        <v>1.2</v>
      </c>
      <c r="AJ860">
        <v>3.8</v>
      </c>
      <c r="AK860">
        <v>0</v>
      </c>
      <c r="AL860">
        <v>272.98</v>
      </c>
      <c r="AM860">
        <v>0</v>
      </c>
      <c r="AN860">
        <v>0</v>
      </c>
      <c r="AO860">
        <v>0</v>
      </c>
      <c r="AP860">
        <v>0</v>
      </c>
      <c r="AQ860">
        <v>263.05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v>0</v>
      </c>
      <c r="BI860">
        <v>0</v>
      </c>
      <c r="BJ860">
        <v>0</v>
      </c>
      <c r="BK860">
        <v>0</v>
      </c>
      <c r="BL860">
        <v>0</v>
      </c>
      <c r="BM860">
        <v>0</v>
      </c>
      <c r="BN860">
        <v>0</v>
      </c>
      <c r="BO860">
        <v>0</v>
      </c>
      <c r="BP860">
        <v>0</v>
      </c>
      <c r="BQ860">
        <v>0</v>
      </c>
      <c r="BR860">
        <v>0</v>
      </c>
      <c r="BS860">
        <v>4</v>
      </c>
      <c r="BT860">
        <v>0</v>
      </c>
      <c r="BU860">
        <v>0</v>
      </c>
      <c r="BV860">
        <v>0</v>
      </c>
      <c r="BW860">
        <v>0</v>
      </c>
      <c r="BX860">
        <v>0</v>
      </c>
      <c r="BY860">
        <v>0</v>
      </c>
      <c r="BZ860">
        <v>0</v>
      </c>
      <c r="CA860">
        <v>0</v>
      </c>
      <c r="CB860">
        <v>0</v>
      </c>
      <c r="CC860">
        <v>15.78</v>
      </c>
      <c r="CD860">
        <v>3.3</v>
      </c>
      <c r="CE860">
        <v>0</v>
      </c>
      <c r="CF860">
        <v>0</v>
      </c>
      <c r="CG860">
        <v>0</v>
      </c>
      <c r="CH860">
        <v>0</v>
      </c>
      <c r="CI860">
        <v>0</v>
      </c>
      <c r="CJ860">
        <v>0</v>
      </c>
      <c r="CK860">
        <v>0</v>
      </c>
      <c r="CL860">
        <v>0</v>
      </c>
      <c r="CM860">
        <v>0</v>
      </c>
      <c r="CN860">
        <v>0</v>
      </c>
      <c r="CO860">
        <v>0</v>
      </c>
      <c r="CP860">
        <v>1.1000000000000001</v>
      </c>
      <c r="CQ860">
        <v>0</v>
      </c>
      <c r="CR860">
        <v>0</v>
      </c>
      <c r="CS860">
        <v>0</v>
      </c>
      <c r="CT860">
        <v>1.2</v>
      </c>
      <c r="CU860">
        <v>558</v>
      </c>
      <c r="CV860">
        <v>44.8</v>
      </c>
      <c r="CW860" t="s">
        <v>1948</v>
      </c>
      <c r="CX860">
        <v>769.57</v>
      </c>
      <c r="CY860">
        <v>0.04</v>
      </c>
      <c r="CZ860">
        <v>0.89</v>
      </c>
      <c r="DA860">
        <v>0</v>
      </c>
      <c r="DB860">
        <v>0</v>
      </c>
      <c r="DC860">
        <v>0</v>
      </c>
      <c r="DD860">
        <v>0</v>
      </c>
      <c r="DE860">
        <v>0</v>
      </c>
      <c r="DF860">
        <v>0.01</v>
      </c>
      <c r="DG860">
        <v>0</v>
      </c>
      <c r="DH860">
        <v>0</v>
      </c>
      <c r="DI860">
        <v>0</v>
      </c>
      <c r="DJ860">
        <v>0</v>
      </c>
      <c r="DK860">
        <v>0</v>
      </c>
      <c r="DL860">
        <v>0</v>
      </c>
      <c r="DM860">
        <v>0</v>
      </c>
      <c r="DN860">
        <v>0</v>
      </c>
      <c r="DO860">
        <v>0</v>
      </c>
      <c r="DP860">
        <v>0.02</v>
      </c>
      <c r="DQ860">
        <v>0</v>
      </c>
      <c r="DR860">
        <v>0</v>
      </c>
      <c r="DS860">
        <v>0</v>
      </c>
      <c r="DT860">
        <v>0</v>
      </c>
      <c r="DU860">
        <v>0</v>
      </c>
      <c r="DV860">
        <v>0</v>
      </c>
      <c r="DW860">
        <v>0</v>
      </c>
      <c r="DX860">
        <v>0.02</v>
      </c>
      <c r="DY860" s="5" t="s">
        <v>1948</v>
      </c>
      <c r="DZ860" s="5" t="s">
        <v>2745</v>
      </c>
      <c r="EA860" s="5" t="s">
        <v>3042</v>
      </c>
      <c r="EB860" s="5" t="s">
        <v>3042</v>
      </c>
      <c r="EC860" s="5">
        <v>769.57011176900005</v>
      </c>
      <c r="ED860" s="8">
        <v>0.248086665687</v>
      </c>
      <c r="EE860" s="7">
        <v>0</v>
      </c>
    </row>
    <row r="861" spans="1:135">
      <c r="A861">
        <v>1</v>
      </c>
      <c r="B861" t="s">
        <v>2239</v>
      </c>
      <c r="C861" t="s">
        <v>1920</v>
      </c>
      <c r="D861" t="s">
        <v>1921</v>
      </c>
      <c r="E861" t="s">
        <v>1949</v>
      </c>
      <c r="F861" t="s">
        <v>1950</v>
      </c>
      <c r="G861">
        <v>1390.46591283</v>
      </c>
      <c r="H861">
        <v>724.1875</v>
      </c>
      <c r="I861">
        <v>222.1875</v>
      </c>
      <c r="J861">
        <v>156.8125</v>
      </c>
      <c r="K861">
        <v>89.875</v>
      </c>
      <c r="L861">
        <v>109.1875</v>
      </c>
      <c r="M861">
        <v>88.0625</v>
      </c>
      <c r="N861">
        <v>2.1365370750427246</v>
      </c>
      <c r="O861">
        <v>102.02407836914063</v>
      </c>
      <c r="P861">
        <v>58.522618016062708</v>
      </c>
      <c r="Q861">
        <v>55.125</v>
      </c>
      <c r="R861">
        <v>0</v>
      </c>
      <c r="S861">
        <v>379.8125</v>
      </c>
      <c r="T861">
        <v>297.9375</v>
      </c>
      <c r="U861">
        <v>508.4375</v>
      </c>
      <c r="V861">
        <v>149</v>
      </c>
      <c r="W861">
        <v>694.89784825479535</v>
      </c>
      <c r="X861">
        <v>16.329878711648174</v>
      </c>
      <c r="Y861">
        <v>93</v>
      </c>
      <c r="Z861">
        <v>2691834.085</v>
      </c>
      <c r="AA861">
        <v>662.45</v>
      </c>
      <c r="AB861">
        <v>420.61</v>
      </c>
      <c r="AC861">
        <v>335.22</v>
      </c>
      <c r="AD861">
        <v>85.39</v>
      </c>
      <c r="AE861">
        <v>0.89</v>
      </c>
      <c r="AF861">
        <v>185.42</v>
      </c>
      <c r="AG861">
        <v>55.53</v>
      </c>
      <c r="AH861">
        <v>295.7</v>
      </c>
      <c r="AI861">
        <v>18.900000000000002</v>
      </c>
      <c r="AJ861">
        <v>8.1</v>
      </c>
      <c r="AK861">
        <v>8.8000000000000007</v>
      </c>
      <c r="AL861">
        <v>22.97</v>
      </c>
      <c r="AM861">
        <v>0</v>
      </c>
      <c r="AN861">
        <v>0</v>
      </c>
      <c r="AO861">
        <v>0</v>
      </c>
      <c r="AP861">
        <v>0</v>
      </c>
      <c r="AQ861">
        <v>195.09</v>
      </c>
      <c r="AR861">
        <v>0</v>
      </c>
      <c r="AS861">
        <v>20.89</v>
      </c>
      <c r="AT861">
        <v>1.33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37.56</v>
      </c>
      <c r="BD861">
        <v>17.559999999999999</v>
      </c>
      <c r="BE861">
        <v>0</v>
      </c>
      <c r="BF861">
        <v>0</v>
      </c>
      <c r="BG861">
        <v>1.38</v>
      </c>
      <c r="BH861">
        <v>0.22</v>
      </c>
      <c r="BI861">
        <v>0</v>
      </c>
      <c r="BJ861">
        <v>0</v>
      </c>
      <c r="BK861">
        <v>0</v>
      </c>
      <c r="BL861">
        <v>59.09</v>
      </c>
      <c r="BM861">
        <v>19.600000000000001</v>
      </c>
      <c r="BN861">
        <v>93</v>
      </c>
      <c r="BO861">
        <v>5.32</v>
      </c>
      <c r="BP861">
        <v>0</v>
      </c>
      <c r="BQ861">
        <v>4.67</v>
      </c>
      <c r="BR861">
        <v>0</v>
      </c>
      <c r="BS861">
        <v>0.22</v>
      </c>
      <c r="BT861">
        <v>3.78</v>
      </c>
      <c r="BU861">
        <v>0</v>
      </c>
      <c r="BV861">
        <v>12.91</v>
      </c>
      <c r="BW861">
        <v>0</v>
      </c>
      <c r="BX861">
        <v>0</v>
      </c>
      <c r="BY861">
        <v>5.3</v>
      </c>
      <c r="BZ861">
        <v>0</v>
      </c>
      <c r="CA861">
        <v>0</v>
      </c>
      <c r="CB861">
        <v>0</v>
      </c>
      <c r="CC861">
        <v>36.68</v>
      </c>
      <c r="CD861">
        <v>0</v>
      </c>
      <c r="CE861">
        <v>16.96</v>
      </c>
      <c r="CF861">
        <v>0</v>
      </c>
      <c r="CG861">
        <v>4.12</v>
      </c>
      <c r="CH861">
        <v>0</v>
      </c>
      <c r="CI861">
        <v>9.1300000000000008</v>
      </c>
      <c r="CJ861">
        <v>0</v>
      </c>
      <c r="CK861">
        <v>1.2</v>
      </c>
      <c r="CL861">
        <v>0</v>
      </c>
      <c r="CM861">
        <v>0</v>
      </c>
      <c r="CN861">
        <v>0</v>
      </c>
      <c r="CO861">
        <v>0</v>
      </c>
      <c r="CP861">
        <v>6</v>
      </c>
      <c r="CQ861">
        <v>72.739999999999995</v>
      </c>
      <c r="CR861">
        <v>0</v>
      </c>
      <c r="CS861">
        <v>1.74</v>
      </c>
      <c r="CT861">
        <v>12.99</v>
      </c>
      <c r="CU861">
        <v>272</v>
      </c>
      <c r="CV861">
        <v>74.400000000000006</v>
      </c>
      <c r="CW861" t="s">
        <v>1949</v>
      </c>
      <c r="CX861">
        <v>1390.47</v>
      </c>
      <c r="CY861">
        <v>0.08</v>
      </c>
      <c r="CZ861">
        <v>0.18</v>
      </c>
      <c r="DA861">
        <v>0</v>
      </c>
      <c r="DB861">
        <v>0.02</v>
      </c>
      <c r="DC861">
        <v>0</v>
      </c>
      <c r="DD861">
        <v>0.04</v>
      </c>
      <c r="DE861">
        <v>0.08</v>
      </c>
      <c r="DF861">
        <v>0.2</v>
      </c>
      <c r="DG861">
        <v>0</v>
      </c>
      <c r="DH861">
        <v>0</v>
      </c>
      <c r="DI861">
        <v>0</v>
      </c>
      <c r="DJ861">
        <v>0.02</v>
      </c>
      <c r="DK861">
        <v>0</v>
      </c>
      <c r="DL861">
        <v>0</v>
      </c>
      <c r="DM861">
        <v>0</v>
      </c>
      <c r="DN861">
        <v>0.09</v>
      </c>
      <c r="DO861">
        <v>0</v>
      </c>
      <c r="DP861">
        <v>0.06</v>
      </c>
      <c r="DQ861">
        <v>7.0000000000000007E-2</v>
      </c>
      <c r="DR861">
        <v>0.03</v>
      </c>
      <c r="DS861">
        <v>0</v>
      </c>
      <c r="DT861">
        <v>0.04</v>
      </c>
      <c r="DU861">
        <v>7.0000000000000007E-2</v>
      </c>
      <c r="DV861">
        <v>0</v>
      </c>
      <c r="DW861">
        <v>0</v>
      </c>
      <c r="DX861">
        <v>0</v>
      </c>
      <c r="DY861" s="5" t="s">
        <v>1949</v>
      </c>
      <c r="DZ861" s="5" t="s">
        <v>3145</v>
      </c>
      <c r="EA861" s="5" t="s">
        <v>3042</v>
      </c>
      <c r="EB861" s="5" t="s">
        <v>3042</v>
      </c>
      <c r="EC861" s="5">
        <v>1390.46591283</v>
      </c>
      <c r="ED861" s="8">
        <v>44.416927851099999</v>
      </c>
      <c r="EE861" s="7">
        <v>0.03</v>
      </c>
    </row>
    <row r="862" spans="1:135">
      <c r="A862">
        <v>1</v>
      </c>
      <c r="B862" t="s">
        <v>2239</v>
      </c>
      <c r="C862" t="s">
        <v>1920</v>
      </c>
      <c r="D862" t="s">
        <v>1921</v>
      </c>
      <c r="E862" t="s">
        <v>1951</v>
      </c>
      <c r="F862" t="s">
        <v>1952</v>
      </c>
      <c r="G862">
        <v>809.71072764999997</v>
      </c>
      <c r="H862">
        <v>337.6875</v>
      </c>
      <c r="I862">
        <v>218</v>
      </c>
      <c r="J862">
        <v>159.0625</v>
      </c>
      <c r="K862">
        <v>43.9375</v>
      </c>
      <c r="L862">
        <v>33.6875</v>
      </c>
      <c r="M862">
        <v>17.9375</v>
      </c>
      <c r="N862">
        <v>15.472522735595703</v>
      </c>
      <c r="O862">
        <v>87.575950622558594</v>
      </c>
      <c r="P862">
        <v>58.562548979432989</v>
      </c>
      <c r="Q862">
        <v>37.3125</v>
      </c>
      <c r="R862">
        <v>0</v>
      </c>
      <c r="S862">
        <v>1.5625</v>
      </c>
      <c r="T862">
        <v>433.4375</v>
      </c>
      <c r="U862">
        <v>263</v>
      </c>
      <c r="V862">
        <v>75</v>
      </c>
      <c r="W862">
        <v>701.48030583873958</v>
      </c>
      <c r="X862">
        <v>16.357510040160641</v>
      </c>
      <c r="Y862">
        <v>29</v>
      </c>
      <c r="Z862">
        <v>338365.7721</v>
      </c>
      <c r="AA862">
        <v>429.02</v>
      </c>
      <c r="AB862">
        <v>176.64</v>
      </c>
      <c r="AC862">
        <v>126.27</v>
      </c>
      <c r="AD862">
        <v>50.37</v>
      </c>
      <c r="AE862">
        <v>0.32</v>
      </c>
      <c r="AF862">
        <v>215.16</v>
      </c>
      <c r="AG862">
        <v>36.9</v>
      </c>
      <c r="AH862">
        <v>0</v>
      </c>
      <c r="AI862">
        <v>2.4</v>
      </c>
      <c r="AJ862">
        <v>0</v>
      </c>
      <c r="AK862">
        <v>0.8</v>
      </c>
      <c r="AL862">
        <v>59.74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11.38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52.38</v>
      </c>
      <c r="BD862">
        <v>1.8</v>
      </c>
      <c r="BE862">
        <v>0</v>
      </c>
      <c r="BF862">
        <v>0</v>
      </c>
      <c r="BG862">
        <v>0</v>
      </c>
      <c r="BH862">
        <v>0</v>
      </c>
      <c r="BI862">
        <v>0</v>
      </c>
      <c r="BJ862">
        <v>0</v>
      </c>
      <c r="BK862">
        <v>0</v>
      </c>
      <c r="BL862">
        <v>17.71</v>
      </c>
      <c r="BM862">
        <v>74.61</v>
      </c>
      <c r="BN862">
        <v>0</v>
      </c>
      <c r="BO862">
        <v>0</v>
      </c>
      <c r="BP862">
        <v>0</v>
      </c>
      <c r="BQ862">
        <v>0</v>
      </c>
      <c r="BR862">
        <v>0</v>
      </c>
      <c r="BS862">
        <v>0</v>
      </c>
      <c r="BT862">
        <v>0</v>
      </c>
      <c r="BU862">
        <v>0</v>
      </c>
      <c r="BV862">
        <v>0</v>
      </c>
      <c r="BW862">
        <v>0</v>
      </c>
      <c r="BX862">
        <v>0</v>
      </c>
      <c r="BY862">
        <v>2.93</v>
      </c>
      <c r="BZ862">
        <v>0</v>
      </c>
      <c r="CA862">
        <v>0</v>
      </c>
      <c r="CB862">
        <v>0</v>
      </c>
      <c r="CC862">
        <v>0</v>
      </c>
      <c r="CD862">
        <v>0</v>
      </c>
      <c r="CE862">
        <v>189.9</v>
      </c>
      <c r="CF862">
        <v>0</v>
      </c>
      <c r="CG862">
        <v>7.89</v>
      </c>
      <c r="CH862">
        <v>0</v>
      </c>
      <c r="CI862">
        <v>0</v>
      </c>
      <c r="CJ862">
        <v>0</v>
      </c>
      <c r="CK862">
        <v>0</v>
      </c>
      <c r="CL862">
        <v>0</v>
      </c>
      <c r="CM862">
        <v>0</v>
      </c>
      <c r="CN862">
        <v>0</v>
      </c>
      <c r="CO862">
        <v>0</v>
      </c>
      <c r="CP862">
        <v>2</v>
      </c>
      <c r="CQ862">
        <v>0</v>
      </c>
      <c r="CR862">
        <v>0</v>
      </c>
      <c r="CS862">
        <v>1.05</v>
      </c>
      <c r="CT862">
        <v>7.63</v>
      </c>
      <c r="CU862">
        <v>104</v>
      </c>
      <c r="CV862">
        <v>20.299999999999997</v>
      </c>
      <c r="CW862" t="s">
        <v>1951</v>
      </c>
      <c r="CX862">
        <v>809.71</v>
      </c>
      <c r="CY862">
        <v>0.08</v>
      </c>
      <c r="CZ862">
        <v>0.31</v>
      </c>
      <c r="DA862">
        <v>0</v>
      </c>
      <c r="DB862">
        <v>0.09</v>
      </c>
      <c r="DC862">
        <v>0.01</v>
      </c>
      <c r="DD862">
        <v>0.27</v>
      </c>
      <c r="DE862">
        <v>0.05</v>
      </c>
      <c r="DF862">
        <v>0.05</v>
      </c>
      <c r="DG862">
        <v>0</v>
      </c>
      <c r="DH862">
        <v>0</v>
      </c>
      <c r="DI862">
        <v>0</v>
      </c>
      <c r="DJ862">
        <v>0</v>
      </c>
      <c r="DK862">
        <v>0</v>
      </c>
      <c r="DL862">
        <v>0</v>
      </c>
      <c r="DM862">
        <v>0</v>
      </c>
      <c r="DN862">
        <v>0</v>
      </c>
      <c r="DO862">
        <v>0</v>
      </c>
      <c r="DP862">
        <v>0.03</v>
      </c>
      <c r="DQ862">
        <v>0</v>
      </c>
      <c r="DR862">
        <v>0.06</v>
      </c>
      <c r="DS862">
        <v>0.01</v>
      </c>
      <c r="DT862">
        <v>0.02</v>
      </c>
      <c r="DU862">
        <v>0.01</v>
      </c>
      <c r="DV862">
        <v>0</v>
      </c>
      <c r="DW862">
        <v>0</v>
      </c>
      <c r="DX862">
        <v>0</v>
      </c>
      <c r="DY862" s="5" t="s">
        <v>1951</v>
      </c>
      <c r="DZ862" s="5" t="s">
        <v>3146</v>
      </c>
      <c r="EA862" s="5" t="s">
        <v>3042</v>
      </c>
      <c r="EB862" s="5" t="s">
        <v>3042</v>
      </c>
      <c r="EC862" s="5">
        <v>809.71072764999997</v>
      </c>
      <c r="ED862" s="8">
        <v>0.60719546612499997</v>
      </c>
      <c r="EE862" s="7">
        <v>0</v>
      </c>
    </row>
    <row r="863" spans="1:135">
      <c r="A863">
        <v>1</v>
      </c>
      <c r="B863" t="s">
        <v>2239</v>
      </c>
      <c r="C863" t="s">
        <v>1920</v>
      </c>
      <c r="D863" t="s">
        <v>1921</v>
      </c>
      <c r="E863" t="s">
        <v>1953</v>
      </c>
      <c r="F863" t="s">
        <v>1954</v>
      </c>
      <c r="G863">
        <v>1114.149883</v>
      </c>
      <c r="H863">
        <v>306.25</v>
      </c>
      <c r="I863">
        <v>250.1875</v>
      </c>
      <c r="J863">
        <v>242</v>
      </c>
      <c r="K863">
        <v>131.8125</v>
      </c>
      <c r="L863">
        <v>128.3125</v>
      </c>
      <c r="M863">
        <v>55.5625</v>
      </c>
      <c r="N863">
        <v>25.872337341308594</v>
      </c>
      <c r="O863">
        <v>154.57484436035156</v>
      </c>
      <c r="P863">
        <v>87.626274363114277</v>
      </c>
      <c r="Q863">
        <v>24.5625</v>
      </c>
      <c r="R863">
        <v>0</v>
      </c>
      <c r="S863">
        <v>53.125</v>
      </c>
      <c r="T863">
        <v>746.3125</v>
      </c>
      <c r="U863">
        <v>180.8125</v>
      </c>
      <c r="V863">
        <v>109.3125</v>
      </c>
      <c r="W863">
        <v>711.2685294282669</v>
      </c>
      <c r="X863">
        <v>16.239418728609099</v>
      </c>
      <c r="Y863">
        <v>66</v>
      </c>
      <c r="Z863">
        <v>182009.0655</v>
      </c>
      <c r="AA863">
        <v>326.42</v>
      </c>
      <c r="AB863">
        <v>200.15</v>
      </c>
      <c r="AC863">
        <v>136.35</v>
      </c>
      <c r="AD863">
        <v>63.8</v>
      </c>
      <c r="AE863">
        <v>1.1399999999999999</v>
      </c>
      <c r="AF863">
        <v>108.53</v>
      </c>
      <c r="AG863">
        <v>16.600000000000001</v>
      </c>
      <c r="AH863">
        <v>4.8</v>
      </c>
      <c r="AI863">
        <v>9.7000000000000011</v>
      </c>
      <c r="AJ863">
        <v>1.4</v>
      </c>
      <c r="AK863">
        <v>0.8</v>
      </c>
      <c r="AL863">
        <v>54.76</v>
      </c>
      <c r="AM863">
        <v>0</v>
      </c>
      <c r="AN863">
        <v>0</v>
      </c>
      <c r="AO863">
        <v>0</v>
      </c>
      <c r="AP863">
        <v>0</v>
      </c>
      <c r="AQ863">
        <v>10</v>
      </c>
      <c r="AR863">
        <v>0</v>
      </c>
      <c r="AS863">
        <v>59.78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0</v>
      </c>
      <c r="BC863">
        <v>2.0499999999999998</v>
      </c>
      <c r="BD863">
        <v>0</v>
      </c>
      <c r="BE863">
        <v>0</v>
      </c>
      <c r="BF863">
        <v>0</v>
      </c>
      <c r="BG863">
        <v>10.65</v>
      </c>
      <c r="BH863">
        <v>0</v>
      </c>
      <c r="BI863">
        <v>1.53</v>
      </c>
      <c r="BJ863">
        <v>0</v>
      </c>
      <c r="BK863">
        <v>2.17</v>
      </c>
      <c r="BL863">
        <v>39.43</v>
      </c>
      <c r="BM863">
        <v>29.35</v>
      </c>
      <c r="BN863">
        <v>0</v>
      </c>
      <c r="BO863">
        <v>0</v>
      </c>
      <c r="BP863">
        <v>0</v>
      </c>
      <c r="BQ863">
        <v>1.01</v>
      </c>
      <c r="BR863">
        <v>0</v>
      </c>
      <c r="BS863">
        <v>0</v>
      </c>
      <c r="BT863">
        <v>2.4900000000000002</v>
      </c>
      <c r="BU863">
        <v>0</v>
      </c>
      <c r="BV863">
        <v>0</v>
      </c>
      <c r="BW863">
        <v>0</v>
      </c>
      <c r="BX863">
        <v>0</v>
      </c>
      <c r="BY863">
        <v>0</v>
      </c>
      <c r="BZ863">
        <v>0</v>
      </c>
      <c r="CA863">
        <v>3.47</v>
      </c>
      <c r="CB863">
        <v>0</v>
      </c>
      <c r="CC863">
        <v>0</v>
      </c>
      <c r="CD863">
        <v>1.95</v>
      </c>
      <c r="CE863">
        <v>68.290000000000006</v>
      </c>
      <c r="CF863">
        <v>2.78</v>
      </c>
      <c r="CG863">
        <v>12.54</v>
      </c>
      <c r="CH863">
        <v>0</v>
      </c>
      <c r="CI863">
        <v>1.98</v>
      </c>
      <c r="CJ863">
        <v>0</v>
      </c>
      <c r="CK863">
        <v>0</v>
      </c>
      <c r="CL863">
        <v>0</v>
      </c>
      <c r="CM863">
        <v>0</v>
      </c>
      <c r="CN863">
        <v>0</v>
      </c>
      <c r="CO863">
        <v>0</v>
      </c>
      <c r="CP863">
        <v>0</v>
      </c>
      <c r="CQ863">
        <v>15.66</v>
      </c>
      <c r="CR863">
        <v>0</v>
      </c>
      <c r="CS863">
        <v>3.02</v>
      </c>
      <c r="CT863">
        <v>3.51</v>
      </c>
      <c r="CU863">
        <v>40</v>
      </c>
      <c r="CV863">
        <v>39.6</v>
      </c>
      <c r="CW863" t="s">
        <v>1953</v>
      </c>
      <c r="CX863">
        <v>1114.1500000000001</v>
      </c>
      <c r="CY863">
        <v>0.05</v>
      </c>
      <c r="CZ863">
        <v>0.3</v>
      </c>
      <c r="DA863">
        <v>0</v>
      </c>
      <c r="DB863">
        <v>0.05</v>
      </c>
      <c r="DC863">
        <v>0</v>
      </c>
      <c r="DD863">
        <v>0.18</v>
      </c>
      <c r="DE863">
        <v>0.03</v>
      </c>
      <c r="DF863">
        <v>0.17</v>
      </c>
      <c r="DG863">
        <v>0</v>
      </c>
      <c r="DH863">
        <v>0</v>
      </c>
      <c r="DI863">
        <v>0</v>
      </c>
      <c r="DJ863">
        <v>0.04</v>
      </c>
      <c r="DK863">
        <v>0</v>
      </c>
      <c r="DL863">
        <v>0</v>
      </c>
      <c r="DM863">
        <v>0</v>
      </c>
      <c r="DN863">
        <v>0</v>
      </c>
      <c r="DO863">
        <v>0</v>
      </c>
      <c r="DP863">
        <v>0.01</v>
      </c>
      <c r="DQ863">
        <v>0.01</v>
      </c>
      <c r="DR863">
        <v>0.01</v>
      </c>
      <c r="DS863">
        <v>0</v>
      </c>
      <c r="DT863">
        <v>0.02</v>
      </c>
      <c r="DU863">
        <v>0.13</v>
      </c>
      <c r="DV863">
        <v>0</v>
      </c>
      <c r="DW863">
        <v>0</v>
      </c>
      <c r="DX863">
        <v>0</v>
      </c>
      <c r="DY863" s="5" t="s">
        <v>1953</v>
      </c>
      <c r="DZ863" s="5" t="s">
        <v>3147</v>
      </c>
      <c r="EA863" s="5" t="s">
        <v>3042</v>
      </c>
      <c r="EB863" s="5" t="s">
        <v>3042</v>
      </c>
      <c r="EC863" s="5">
        <v>1114.149883</v>
      </c>
      <c r="ED863" s="8">
        <v>0</v>
      </c>
      <c r="EE863" s="7">
        <v>0</v>
      </c>
    </row>
    <row r="864" spans="1:135">
      <c r="A864">
        <v>1</v>
      </c>
      <c r="B864" t="s">
        <v>2239</v>
      </c>
      <c r="C864" t="s">
        <v>1920</v>
      </c>
      <c r="D864" t="s">
        <v>1921</v>
      </c>
      <c r="E864" t="s">
        <v>1955</v>
      </c>
      <c r="F864" t="s">
        <v>1956</v>
      </c>
      <c r="G864">
        <v>1456.6075137600001</v>
      </c>
      <c r="H864">
        <v>1271.1875</v>
      </c>
      <c r="I864">
        <v>20.25</v>
      </c>
      <c r="J864">
        <v>25.0625</v>
      </c>
      <c r="K864">
        <v>20.125</v>
      </c>
      <c r="L864">
        <v>52.0625</v>
      </c>
      <c r="M864">
        <v>68.0625</v>
      </c>
      <c r="N864">
        <v>7.0117974281311035</v>
      </c>
      <c r="O864">
        <v>113.70921325683594</v>
      </c>
      <c r="P864">
        <v>13.737370633559344</v>
      </c>
      <c r="Q864">
        <v>201</v>
      </c>
      <c r="R864">
        <v>0</v>
      </c>
      <c r="S864">
        <v>58.9375</v>
      </c>
      <c r="T864">
        <v>64.3125</v>
      </c>
      <c r="U864">
        <v>5.9375</v>
      </c>
      <c r="V864">
        <v>1126.5625</v>
      </c>
      <c r="W864">
        <v>683.77320118419357</v>
      </c>
      <c r="X864">
        <v>16.534715750632856</v>
      </c>
      <c r="Y864">
        <v>50</v>
      </c>
      <c r="Z864">
        <v>2862321.2135999999</v>
      </c>
      <c r="AA864">
        <v>700.06</v>
      </c>
      <c r="AB864">
        <v>470.28</v>
      </c>
      <c r="AC864">
        <v>403.13</v>
      </c>
      <c r="AD864">
        <v>67.150000000000006</v>
      </c>
      <c r="AE864">
        <v>1.22</v>
      </c>
      <c r="AF864">
        <v>223.06</v>
      </c>
      <c r="AG864">
        <v>5.5</v>
      </c>
      <c r="AH864">
        <v>0</v>
      </c>
      <c r="AI864">
        <v>12.5</v>
      </c>
      <c r="AJ864">
        <v>1.7</v>
      </c>
      <c r="AK864">
        <v>0</v>
      </c>
      <c r="AL864">
        <v>50.22</v>
      </c>
      <c r="AM864">
        <v>0</v>
      </c>
      <c r="AN864">
        <v>0</v>
      </c>
      <c r="AO864">
        <v>0</v>
      </c>
      <c r="AP864">
        <v>0</v>
      </c>
      <c r="AQ864">
        <v>149.19</v>
      </c>
      <c r="AR864">
        <v>0</v>
      </c>
      <c r="AS864">
        <v>136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139.69</v>
      </c>
      <c r="BD864">
        <v>5.99</v>
      </c>
      <c r="BE864">
        <v>18</v>
      </c>
      <c r="BF864">
        <v>0</v>
      </c>
      <c r="BG864">
        <v>0</v>
      </c>
      <c r="BH864">
        <v>0</v>
      </c>
      <c r="BI864">
        <v>0</v>
      </c>
      <c r="BJ864">
        <v>0</v>
      </c>
      <c r="BK864">
        <v>0</v>
      </c>
      <c r="BL864">
        <v>0</v>
      </c>
      <c r="BM864">
        <v>0</v>
      </c>
      <c r="BN864">
        <v>0</v>
      </c>
      <c r="BO864">
        <v>0</v>
      </c>
      <c r="BP864">
        <v>0</v>
      </c>
      <c r="BQ864">
        <v>0</v>
      </c>
      <c r="BR864">
        <v>0</v>
      </c>
      <c r="BS864">
        <v>0</v>
      </c>
      <c r="BT864">
        <v>0</v>
      </c>
      <c r="BU864">
        <v>0</v>
      </c>
      <c r="BV864">
        <v>0</v>
      </c>
      <c r="BW864">
        <v>0</v>
      </c>
      <c r="BX864">
        <v>0</v>
      </c>
      <c r="BY864">
        <v>0</v>
      </c>
      <c r="BZ864">
        <v>0</v>
      </c>
      <c r="CA864">
        <v>0</v>
      </c>
      <c r="CB864">
        <v>0</v>
      </c>
      <c r="CC864">
        <v>0</v>
      </c>
      <c r="CD864">
        <v>29.65</v>
      </c>
      <c r="CE864">
        <v>29.12</v>
      </c>
      <c r="CF864">
        <v>132.6</v>
      </c>
      <c r="CG864">
        <v>0</v>
      </c>
      <c r="CH864">
        <v>0</v>
      </c>
      <c r="CI864">
        <v>0</v>
      </c>
      <c r="CJ864">
        <v>0</v>
      </c>
      <c r="CK864">
        <v>0</v>
      </c>
      <c r="CL864">
        <v>0</v>
      </c>
      <c r="CM864">
        <v>0</v>
      </c>
      <c r="CN864">
        <v>0</v>
      </c>
      <c r="CO864">
        <v>0</v>
      </c>
      <c r="CP864">
        <v>0</v>
      </c>
      <c r="CQ864">
        <v>7</v>
      </c>
      <c r="CR864">
        <v>0</v>
      </c>
      <c r="CS864">
        <v>0</v>
      </c>
      <c r="CT864">
        <v>2.6</v>
      </c>
      <c r="CU864">
        <v>499</v>
      </c>
      <c r="CV864">
        <v>85</v>
      </c>
      <c r="CW864" t="s">
        <v>1955</v>
      </c>
      <c r="CX864">
        <v>1456.61</v>
      </c>
      <c r="CY864">
        <v>0.02</v>
      </c>
      <c r="CZ864">
        <v>0.39</v>
      </c>
      <c r="DA864">
        <v>0</v>
      </c>
      <c r="DB864">
        <v>0.32</v>
      </c>
      <c r="DC864">
        <v>0</v>
      </c>
      <c r="DD864">
        <v>0</v>
      </c>
      <c r="DE864">
        <v>0.01</v>
      </c>
      <c r="DF864">
        <v>0.03</v>
      </c>
      <c r="DG864">
        <v>0</v>
      </c>
      <c r="DH864">
        <v>0</v>
      </c>
      <c r="DI864">
        <v>0</v>
      </c>
      <c r="DJ864">
        <v>0.01</v>
      </c>
      <c r="DK864">
        <v>0.01</v>
      </c>
      <c r="DL864">
        <v>0</v>
      </c>
      <c r="DM864">
        <v>0</v>
      </c>
      <c r="DN864">
        <v>0.01</v>
      </c>
      <c r="DO864">
        <v>0</v>
      </c>
      <c r="DP864">
        <v>0.03</v>
      </c>
      <c r="DQ864">
        <v>0</v>
      </c>
      <c r="DR864">
        <v>0</v>
      </c>
      <c r="DS864">
        <v>0</v>
      </c>
      <c r="DT864">
        <v>0.03</v>
      </c>
      <c r="DU864">
        <v>0.05</v>
      </c>
      <c r="DV864">
        <v>0</v>
      </c>
      <c r="DW864">
        <v>0</v>
      </c>
      <c r="DX864">
        <v>0.11</v>
      </c>
      <c r="DY864" s="5" t="s">
        <v>1955</v>
      </c>
      <c r="DZ864" s="5" t="s">
        <v>3148</v>
      </c>
      <c r="EA864" s="5" t="s">
        <v>3042</v>
      </c>
      <c r="EB864" s="5" t="s">
        <v>3042</v>
      </c>
      <c r="EC864" s="5">
        <v>1456.6075137600001</v>
      </c>
      <c r="ED864" s="8">
        <v>19.817979490199999</v>
      </c>
      <c r="EE864" s="7">
        <v>0.01</v>
      </c>
    </row>
    <row r="865" spans="1:135">
      <c r="A865">
        <v>1</v>
      </c>
      <c r="B865" t="s">
        <v>2239</v>
      </c>
      <c r="C865" t="s">
        <v>1920</v>
      </c>
      <c r="D865" t="s">
        <v>1921</v>
      </c>
      <c r="E865" t="s">
        <v>1957</v>
      </c>
      <c r="F865" t="s">
        <v>1958</v>
      </c>
      <c r="G865">
        <v>1485.2677482500001</v>
      </c>
      <c r="H865">
        <v>568.0625</v>
      </c>
      <c r="I865">
        <v>257.625</v>
      </c>
      <c r="J865">
        <v>285.875</v>
      </c>
      <c r="K865">
        <v>163.8125</v>
      </c>
      <c r="L865">
        <v>149.875</v>
      </c>
      <c r="M865">
        <v>60.25</v>
      </c>
      <c r="N865">
        <v>2.5762801170349121</v>
      </c>
      <c r="O865">
        <v>109.5296630859375</v>
      </c>
      <c r="P865">
        <v>29.713584068807759</v>
      </c>
      <c r="Q865">
        <v>39.4375</v>
      </c>
      <c r="R865">
        <v>0</v>
      </c>
      <c r="S865">
        <v>352.4375</v>
      </c>
      <c r="T865">
        <v>170.5625</v>
      </c>
      <c r="U865">
        <v>518.9375</v>
      </c>
      <c r="V865">
        <v>404.125</v>
      </c>
      <c r="W865">
        <v>688.99225556631177</v>
      </c>
      <c r="X865">
        <v>16.453518666610549</v>
      </c>
      <c r="Y865">
        <v>41</v>
      </c>
      <c r="Z865">
        <v>1934444.7952000001</v>
      </c>
      <c r="AA865">
        <v>598.41999999999996</v>
      </c>
      <c r="AB865">
        <v>487.05</v>
      </c>
      <c r="AC865">
        <v>440.3</v>
      </c>
      <c r="AD865">
        <v>46.75</v>
      </c>
      <c r="AE865">
        <v>1.1399999999999999</v>
      </c>
      <c r="AF865">
        <v>48.63</v>
      </c>
      <c r="AG865">
        <v>61.6</v>
      </c>
      <c r="AH865">
        <v>2</v>
      </c>
      <c r="AI865">
        <v>21.3</v>
      </c>
      <c r="AJ865">
        <v>17</v>
      </c>
      <c r="AK865">
        <v>0</v>
      </c>
      <c r="AL865">
        <v>80.5</v>
      </c>
      <c r="AM865">
        <v>0</v>
      </c>
      <c r="AN865">
        <v>0</v>
      </c>
      <c r="AO865">
        <v>0</v>
      </c>
      <c r="AP865">
        <v>0</v>
      </c>
      <c r="AQ865">
        <v>50.84</v>
      </c>
      <c r="AR865">
        <v>0</v>
      </c>
      <c r="AS865">
        <v>302.05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4.3899999999999997</v>
      </c>
      <c r="BD865">
        <v>24.04</v>
      </c>
      <c r="BE865">
        <v>0</v>
      </c>
      <c r="BF865">
        <v>0</v>
      </c>
      <c r="BG865">
        <v>1.8</v>
      </c>
      <c r="BH865">
        <v>5.54</v>
      </c>
      <c r="BI865">
        <v>0.37</v>
      </c>
      <c r="BJ865">
        <v>0</v>
      </c>
      <c r="BK865">
        <v>0</v>
      </c>
      <c r="BL865">
        <v>12.97</v>
      </c>
      <c r="BM865">
        <v>1.82</v>
      </c>
      <c r="BN865">
        <v>61.48</v>
      </c>
      <c r="BO865">
        <v>0</v>
      </c>
      <c r="BP865">
        <v>0</v>
      </c>
      <c r="BQ865">
        <v>26.06</v>
      </c>
      <c r="BR865">
        <v>0</v>
      </c>
      <c r="BS865">
        <v>3.21</v>
      </c>
      <c r="BT865">
        <v>0</v>
      </c>
      <c r="BU865">
        <v>0</v>
      </c>
      <c r="BV865">
        <v>0</v>
      </c>
      <c r="BW865">
        <v>0</v>
      </c>
      <c r="BX865">
        <v>0</v>
      </c>
      <c r="BY865">
        <v>0</v>
      </c>
      <c r="BZ865">
        <v>0</v>
      </c>
      <c r="CA865">
        <v>0</v>
      </c>
      <c r="CB865">
        <v>0</v>
      </c>
      <c r="CC865">
        <v>0</v>
      </c>
      <c r="CD865">
        <v>0</v>
      </c>
      <c r="CE865">
        <v>0</v>
      </c>
      <c r="CF865">
        <v>0</v>
      </c>
      <c r="CG865">
        <v>0</v>
      </c>
      <c r="CH865">
        <v>0</v>
      </c>
      <c r="CI865">
        <v>0</v>
      </c>
      <c r="CJ865">
        <v>0</v>
      </c>
      <c r="CK865">
        <v>0</v>
      </c>
      <c r="CL865">
        <v>0</v>
      </c>
      <c r="CM865">
        <v>0</v>
      </c>
      <c r="CN865">
        <v>0</v>
      </c>
      <c r="CO865">
        <v>4.55</v>
      </c>
      <c r="CP865">
        <v>0</v>
      </c>
      <c r="CQ865">
        <v>8.7000000000000011</v>
      </c>
      <c r="CR865">
        <v>0</v>
      </c>
      <c r="CS865">
        <v>0</v>
      </c>
      <c r="CT865">
        <v>10.1</v>
      </c>
      <c r="CU865">
        <v>366</v>
      </c>
      <c r="CV865">
        <v>65.600000000000009</v>
      </c>
      <c r="CW865" t="s">
        <v>1957</v>
      </c>
      <c r="CX865">
        <v>1485.27</v>
      </c>
      <c r="CY865">
        <v>0.18</v>
      </c>
      <c r="CZ865">
        <v>0.27</v>
      </c>
      <c r="DA865">
        <v>0.02</v>
      </c>
      <c r="DB865">
        <v>0</v>
      </c>
      <c r="DC865">
        <v>0</v>
      </c>
      <c r="DD865">
        <v>0.02</v>
      </c>
      <c r="DE865">
        <v>0.08</v>
      </c>
      <c r="DF865">
        <v>0.11</v>
      </c>
      <c r="DG865">
        <v>0.02</v>
      </c>
      <c r="DH865">
        <v>0</v>
      </c>
      <c r="DI865">
        <v>0</v>
      </c>
      <c r="DJ865">
        <v>0.06</v>
      </c>
      <c r="DK865">
        <v>0.01</v>
      </c>
      <c r="DL865">
        <v>0</v>
      </c>
      <c r="DM865">
        <v>0</v>
      </c>
      <c r="DN865">
        <v>0.05</v>
      </c>
      <c r="DO865">
        <v>0</v>
      </c>
      <c r="DP865">
        <v>0.03</v>
      </c>
      <c r="DQ865">
        <v>0.04</v>
      </c>
      <c r="DR865">
        <v>0</v>
      </c>
      <c r="DS865">
        <v>0</v>
      </c>
      <c r="DT865">
        <v>0.06</v>
      </c>
      <c r="DU865">
        <v>0.03</v>
      </c>
      <c r="DV865">
        <v>0</v>
      </c>
      <c r="DW865">
        <v>0.01</v>
      </c>
      <c r="DX865">
        <v>0</v>
      </c>
      <c r="DY865" s="5" t="s">
        <v>1957</v>
      </c>
      <c r="DZ865" s="5" t="s">
        <v>3149</v>
      </c>
      <c r="EA865" s="5" t="s">
        <v>3042</v>
      </c>
      <c r="EB865" s="5" t="s">
        <v>3042</v>
      </c>
      <c r="EC865" s="5">
        <v>1485.2677482500001</v>
      </c>
      <c r="ED865" s="8">
        <v>40.187308311099997</v>
      </c>
      <c r="EE865" s="7">
        <v>0.03</v>
      </c>
    </row>
    <row r="866" spans="1:135">
      <c r="A866">
        <v>1</v>
      </c>
      <c r="B866" t="s">
        <v>2239</v>
      </c>
      <c r="C866" t="s">
        <v>1920</v>
      </c>
      <c r="D866" t="s">
        <v>1921</v>
      </c>
      <c r="E866" t="s">
        <v>1959</v>
      </c>
      <c r="F866" t="s">
        <v>1960</v>
      </c>
      <c r="G866">
        <v>1187.42862369</v>
      </c>
      <c r="H866">
        <v>406.1875</v>
      </c>
      <c r="I866">
        <v>256.1875</v>
      </c>
      <c r="J866">
        <v>214.1875</v>
      </c>
      <c r="K866">
        <v>113.0625</v>
      </c>
      <c r="L866">
        <v>119.0625</v>
      </c>
      <c r="M866">
        <v>78.875</v>
      </c>
      <c r="N866">
        <v>7.082796573638916</v>
      </c>
      <c r="O866">
        <v>112.62358093261719</v>
      </c>
      <c r="P866">
        <v>51.272416023234115</v>
      </c>
      <c r="Q866">
        <v>165.375</v>
      </c>
      <c r="R866">
        <v>0</v>
      </c>
      <c r="S866">
        <v>293.5625</v>
      </c>
      <c r="T866">
        <v>278.0625</v>
      </c>
      <c r="U866">
        <v>292.125</v>
      </c>
      <c r="V866">
        <v>158.4375</v>
      </c>
      <c r="W866">
        <v>696.60964958434181</v>
      </c>
      <c r="X866">
        <v>16.406955172050932</v>
      </c>
      <c r="Y866">
        <v>42</v>
      </c>
      <c r="Z866">
        <v>678324.95319999999</v>
      </c>
      <c r="AA866">
        <v>525.81000000000006</v>
      </c>
      <c r="AB866">
        <v>274.26</v>
      </c>
      <c r="AC866">
        <v>137.56</v>
      </c>
      <c r="AD866">
        <v>136.69999999999999</v>
      </c>
      <c r="AE866">
        <v>0.7</v>
      </c>
      <c r="AF866">
        <v>229.59</v>
      </c>
      <c r="AG866">
        <v>21.26</v>
      </c>
      <c r="AH866">
        <v>17.100000000000001</v>
      </c>
      <c r="AI866">
        <v>5.2</v>
      </c>
      <c r="AJ866">
        <v>29.4</v>
      </c>
      <c r="AK866">
        <v>8.8000000000000007</v>
      </c>
      <c r="AL866">
        <v>21.4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10.95</v>
      </c>
      <c r="AT866">
        <v>6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20.75</v>
      </c>
      <c r="BD866">
        <v>0</v>
      </c>
      <c r="BE866">
        <v>0</v>
      </c>
      <c r="BF866">
        <v>113.5</v>
      </c>
      <c r="BG866">
        <v>0</v>
      </c>
      <c r="BH866">
        <v>14.86</v>
      </c>
      <c r="BI866">
        <v>29.23</v>
      </c>
      <c r="BJ866">
        <v>0</v>
      </c>
      <c r="BK866">
        <v>0</v>
      </c>
      <c r="BL866">
        <v>37.130000000000003</v>
      </c>
      <c r="BM866">
        <v>61.07</v>
      </c>
      <c r="BN866">
        <v>0</v>
      </c>
      <c r="BO866">
        <v>0</v>
      </c>
      <c r="BP866">
        <v>0</v>
      </c>
      <c r="BQ866">
        <v>0</v>
      </c>
      <c r="BR866">
        <v>0</v>
      </c>
      <c r="BS866">
        <v>0</v>
      </c>
      <c r="BT866">
        <v>1.1500000000000001</v>
      </c>
      <c r="BU866">
        <v>0</v>
      </c>
      <c r="BV866">
        <v>0</v>
      </c>
      <c r="BW866">
        <v>0</v>
      </c>
      <c r="BX866">
        <v>0</v>
      </c>
      <c r="BY866">
        <v>0</v>
      </c>
      <c r="BZ866">
        <v>0</v>
      </c>
      <c r="CA866">
        <v>0</v>
      </c>
      <c r="CB866">
        <v>0</v>
      </c>
      <c r="CC866">
        <v>0</v>
      </c>
      <c r="CD866">
        <v>0</v>
      </c>
      <c r="CE866">
        <v>0</v>
      </c>
      <c r="CF866">
        <v>0</v>
      </c>
      <c r="CG866">
        <v>0</v>
      </c>
      <c r="CH866">
        <v>0</v>
      </c>
      <c r="CI866">
        <v>0</v>
      </c>
      <c r="CJ866">
        <v>0</v>
      </c>
      <c r="CK866">
        <v>0</v>
      </c>
      <c r="CL866">
        <v>0</v>
      </c>
      <c r="CM866">
        <v>0</v>
      </c>
      <c r="CN866">
        <v>0</v>
      </c>
      <c r="CO866">
        <v>0</v>
      </c>
      <c r="CP866">
        <v>0</v>
      </c>
      <c r="CQ866">
        <v>193.91</v>
      </c>
      <c r="CR866">
        <v>0.89</v>
      </c>
      <c r="CS866">
        <v>2.39</v>
      </c>
      <c r="CT866">
        <v>12.58</v>
      </c>
      <c r="CU866">
        <v>132</v>
      </c>
      <c r="CV866">
        <v>42</v>
      </c>
      <c r="CW866" t="s">
        <v>1959</v>
      </c>
      <c r="CX866">
        <v>1187.43</v>
      </c>
      <c r="CY866">
        <v>0.32</v>
      </c>
      <c r="CZ866">
        <v>0.15</v>
      </c>
      <c r="DA866">
        <v>0</v>
      </c>
      <c r="DB866">
        <v>0.01</v>
      </c>
      <c r="DC866">
        <v>0.01</v>
      </c>
      <c r="DD866">
        <v>0.05</v>
      </c>
      <c r="DE866">
        <v>0.03</v>
      </c>
      <c r="DF866">
        <v>0.11</v>
      </c>
      <c r="DG866">
        <v>0</v>
      </c>
      <c r="DH866">
        <v>0</v>
      </c>
      <c r="DI866">
        <v>0</v>
      </c>
      <c r="DJ866">
        <v>0.04</v>
      </c>
      <c r="DK866">
        <v>0</v>
      </c>
      <c r="DL866">
        <v>0</v>
      </c>
      <c r="DM866">
        <v>0</v>
      </c>
      <c r="DN866">
        <v>0.03</v>
      </c>
      <c r="DO866">
        <v>0</v>
      </c>
      <c r="DP866">
        <v>0.03</v>
      </c>
      <c r="DQ866">
        <v>0.01</v>
      </c>
      <c r="DR866">
        <v>0.04</v>
      </c>
      <c r="DS866">
        <v>0.01</v>
      </c>
      <c r="DT866">
        <v>0.12</v>
      </c>
      <c r="DU866">
        <v>0.03</v>
      </c>
      <c r="DV866">
        <v>0</v>
      </c>
      <c r="DW866">
        <v>0</v>
      </c>
      <c r="DX866">
        <v>0</v>
      </c>
      <c r="DY866" s="5" t="s">
        <v>1959</v>
      </c>
      <c r="DZ866" s="5" t="s">
        <v>3150</v>
      </c>
      <c r="EA866" s="5" t="s">
        <v>3042</v>
      </c>
      <c r="EB866" s="5" t="s">
        <v>3042</v>
      </c>
      <c r="EC866" s="5">
        <v>1187.42862369</v>
      </c>
      <c r="ED866" s="8">
        <v>7.6163546815399998</v>
      </c>
      <c r="EE866" s="7">
        <v>0.01</v>
      </c>
    </row>
    <row r="867" spans="1:135">
      <c r="A867">
        <v>1</v>
      </c>
      <c r="B867" t="s">
        <v>2239</v>
      </c>
      <c r="C867" t="s">
        <v>1920</v>
      </c>
      <c r="D867" t="s">
        <v>1921</v>
      </c>
      <c r="E867" t="s">
        <v>1961</v>
      </c>
      <c r="F867" t="s">
        <v>1962</v>
      </c>
      <c r="G867">
        <v>5027.9025179800001</v>
      </c>
      <c r="H867">
        <v>2342.125</v>
      </c>
      <c r="I867">
        <v>892.125</v>
      </c>
      <c r="J867">
        <v>631.625</v>
      </c>
      <c r="K867">
        <v>378.4375</v>
      </c>
      <c r="L867">
        <v>456.0625</v>
      </c>
      <c r="M867">
        <v>327.875</v>
      </c>
      <c r="N867">
        <v>9.698817253112793</v>
      </c>
      <c r="O867">
        <v>133.62924194335938</v>
      </c>
      <c r="P867">
        <v>40.096780161164624</v>
      </c>
      <c r="Q867">
        <v>82.8125</v>
      </c>
      <c r="R867">
        <v>6.25E-2</v>
      </c>
      <c r="S867">
        <v>356.25</v>
      </c>
      <c r="T867">
        <v>1238.9375</v>
      </c>
      <c r="U867">
        <v>2130.875</v>
      </c>
      <c r="V867">
        <v>1219.3125</v>
      </c>
      <c r="W867">
        <v>701.09428919496793</v>
      </c>
      <c r="X867">
        <v>16.380153150017403</v>
      </c>
      <c r="Y867">
        <v>228</v>
      </c>
      <c r="Z867">
        <v>7827329.5662000002</v>
      </c>
      <c r="AA867">
        <v>2574.8200000000002</v>
      </c>
      <c r="AB867">
        <v>1755.68</v>
      </c>
      <c r="AC867">
        <v>1415.11</v>
      </c>
      <c r="AD867">
        <v>340.57</v>
      </c>
      <c r="AE867">
        <v>6.17</v>
      </c>
      <c r="AF867">
        <v>516.04999999999995</v>
      </c>
      <c r="AG867">
        <v>296.92</v>
      </c>
      <c r="AH867">
        <v>2401.3000000000002</v>
      </c>
      <c r="AI867">
        <v>79.600000000000009</v>
      </c>
      <c r="AJ867">
        <v>8.1</v>
      </c>
      <c r="AK867">
        <v>28.8</v>
      </c>
      <c r="AL867">
        <v>762.38</v>
      </c>
      <c r="AM867">
        <v>0</v>
      </c>
      <c r="AN867">
        <v>0</v>
      </c>
      <c r="AO867">
        <v>0</v>
      </c>
      <c r="AP867">
        <v>0</v>
      </c>
      <c r="AQ867">
        <v>99.08</v>
      </c>
      <c r="AR867">
        <v>0</v>
      </c>
      <c r="AS867">
        <v>189.1</v>
      </c>
      <c r="AT867">
        <v>0</v>
      </c>
      <c r="AU867">
        <v>21.9</v>
      </c>
      <c r="AV867">
        <v>0</v>
      </c>
      <c r="AW867">
        <v>50.4</v>
      </c>
      <c r="AX867">
        <v>0</v>
      </c>
      <c r="AY867">
        <v>0</v>
      </c>
      <c r="AZ867">
        <v>0</v>
      </c>
      <c r="BA867">
        <v>6.5</v>
      </c>
      <c r="BB867">
        <v>0</v>
      </c>
      <c r="BC867">
        <v>33.19</v>
      </c>
      <c r="BD867">
        <v>13.67</v>
      </c>
      <c r="BE867">
        <v>23.19</v>
      </c>
      <c r="BF867">
        <v>0</v>
      </c>
      <c r="BG867">
        <v>3.21</v>
      </c>
      <c r="BH867">
        <v>0</v>
      </c>
      <c r="BI867">
        <v>0</v>
      </c>
      <c r="BJ867">
        <v>0</v>
      </c>
      <c r="BK867">
        <v>0</v>
      </c>
      <c r="BL867">
        <v>252.47</v>
      </c>
      <c r="BM867">
        <v>26.12</v>
      </c>
      <c r="BN867">
        <v>34.07</v>
      </c>
      <c r="BO867">
        <v>267</v>
      </c>
      <c r="BP867">
        <v>26.23</v>
      </c>
      <c r="BQ867">
        <v>8.73</v>
      </c>
      <c r="BR867">
        <v>0</v>
      </c>
      <c r="BS867">
        <v>7</v>
      </c>
      <c r="BT867">
        <v>44.1</v>
      </c>
      <c r="BU867">
        <v>0</v>
      </c>
      <c r="BV867">
        <v>0</v>
      </c>
      <c r="BW867">
        <v>198</v>
      </c>
      <c r="BX867">
        <v>7.62</v>
      </c>
      <c r="BY867">
        <v>4.62</v>
      </c>
      <c r="BZ867">
        <v>0</v>
      </c>
      <c r="CA867">
        <v>0</v>
      </c>
      <c r="CB867">
        <v>0</v>
      </c>
      <c r="CC867">
        <v>0</v>
      </c>
      <c r="CD867">
        <v>34.630000000000003</v>
      </c>
      <c r="CE867">
        <v>16.920000000000002</v>
      </c>
      <c r="CF867">
        <v>17.61</v>
      </c>
      <c r="CG867">
        <v>15.94</v>
      </c>
      <c r="CH867">
        <v>0</v>
      </c>
      <c r="CI867">
        <v>12.65</v>
      </c>
      <c r="CJ867">
        <v>0</v>
      </c>
      <c r="CK867">
        <v>1.76</v>
      </c>
      <c r="CL867">
        <v>0</v>
      </c>
      <c r="CM867">
        <v>0</v>
      </c>
      <c r="CN867">
        <v>0</v>
      </c>
      <c r="CO867">
        <v>0</v>
      </c>
      <c r="CP867">
        <v>0</v>
      </c>
      <c r="CQ867">
        <v>205.66</v>
      </c>
      <c r="CR867">
        <v>0</v>
      </c>
      <c r="CS867">
        <v>124.59</v>
      </c>
      <c r="CT867">
        <v>66.48</v>
      </c>
      <c r="CU867">
        <v>1338</v>
      </c>
      <c r="CV867">
        <v>250.8</v>
      </c>
      <c r="CW867" t="s">
        <v>1961</v>
      </c>
      <c r="CX867">
        <v>5027.8999999999996</v>
      </c>
      <c r="CY867">
        <v>0.04</v>
      </c>
      <c r="CZ867">
        <v>0.49</v>
      </c>
      <c r="DA867">
        <v>0</v>
      </c>
      <c r="DB867">
        <v>0.02</v>
      </c>
      <c r="DC867">
        <v>0</v>
      </c>
      <c r="DD867">
        <v>0.19</v>
      </c>
      <c r="DE867">
        <v>0.02</v>
      </c>
      <c r="DF867">
        <v>0.06</v>
      </c>
      <c r="DG867">
        <v>0.04</v>
      </c>
      <c r="DH867">
        <v>0</v>
      </c>
      <c r="DI867">
        <v>0</v>
      </c>
      <c r="DJ867">
        <v>0.06</v>
      </c>
      <c r="DK867">
        <v>0</v>
      </c>
      <c r="DL867">
        <v>0</v>
      </c>
      <c r="DM867">
        <v>0</v>
      </c>
      <c r="DN867">
        <v>0.01</v>
      </c>
      <c r="DO867">
        <v>0</v>
      </c>
      <c r="DP867">
        <v>0.02</v>
      </c>
      <c r="DQ867">
        <v>0</v>
      </c>
      <c r="DR867">
        <v>0</v>
      </c>
      <c r="DS867">
        <v>0</v>
      </c>
      <c r="DT867">
        <v>0</v>
      </c>
      <c r="DU867">
        <v>0.03</v>
      </c>
      <c r="DV867">
        <v>0</v>
      </c>
      <c r="DW867">
        <v>0</v>
      </c>
      <c r="DX867">
        <v>0.01</v>
      </c>
      <c r="DY867" s="5" t="s">
        <v>1961</v>
      </c>
      <c r="DZ867" s="5" t="s">
        <v>3151</v>
      </c>
      <c r="EA867" s="5" t="s">
        <v>3042</v>
      </c>
      <c r="EB867" s="5" t="s">
        <v>3042</v>
      </c>
      <c r="EC867" s="5">
        <v>5027.9025179800001</v>
      </c>
      <c r="ED867" s="8">
        <v>0</v>
      </c>
      <c r="EE867" s="7">
        <v>0</v>
      </c>
    </row>
    <row r="868" spans="1:135">
      <c r="A868">
        <v>1</v>
      </c>
      <c r="B868" t="s">
        <v>2239</v>
      </c>
      <c r="C868" t="s">
        <v>1920</v>
      </c>
      <c r="D868" t="s">
        <v>1921</v>
      </c>
      <c r="E868" t="s">
        <v>1963</v>
      </c>
      <c r="F868" t="s">
        <v>1964</v>
      </c>
      <c r="G868">
        <v>2487.3202347400002</v>
      </c>
      <c r="H868">
        <v>667.25</v>
      </c>
      <c r="I868">
        <v>517.875</v>
      </c>
      <c r="J868">
        <v>480.3125</v>
      </c>
      <c r="K868">
        <v>318.375</v>
      </c>
      <c r="L868">
        <v>319.75</v>
      </c>
      <c r="M868">
        <v>185.1875</v>
      </c>
      <c r="N868">
        <v>38.259876251220703</v>
      </c>
      <c r="O868">
        <v>170</v>
      </c>
      <c r="P868">
        <v>116.52375335080249</v>
      </c>
      <c r="Q868">
        <v>69.8125</v>
      </c>
      <c r="R868">
        <v>45.6875</v>
      </c>
      <c r="S868">
        <v>595.375</v>
      </c>
      <c r="T868">
        <v>964.6875</v>
      </c>
      <c r="U868">
        <v>473.125</v>
      </c>
      <c r="V868">
        <v>340.0625</v>
      </c>
      <c r="W868">
        <v>726.44840751532206</v>
      </c>
      <c r="X868">
        <v>16.085336833115644</v>
      </c>
      <c r="Y868">
        <v>175</v>
      </c>
      <c r="Z868">
        <v>579100.65049999999</v>
      </c>
      <c r="AA868">
        <v>1083.4000000000001</v>
      </c>
      <c r="AB868">
        <v>543.23</v>
      </c>
      <c r="AC868">
        <v>266.8</v>
      </c>
      <c r="AD868">
        <v>276.43</v>
      </c>
      <c r="AE868">
        <v>6.43</v>
      </c>
      <c r="AF868">
        <v>452.7</v>
      </c>
      <c r="AG868">
        <v>81.040000000000006</v>
      </c>
      <c r="AH868">
        <v>7.6</v>
      </c>
      <c r="AI868">
        <v>74.2</v>
      </c>
      <c r="AJ868">
        <v>15.1</v>
      </c>
      <c r="AK868">
        <v>1.6</v>
      </c>
      <c r="AL868">
        <v>70.900000000000006</v>
      </c>
      <c r="AM868">
        <v>0</v>
      </c>
      <c r="AN868">
        <v>0</v>
      </c>
      <c r="AO868">
        <v>0</v>
      </c>
      <c r="AP868">
        <v>0</v>
      </c>
      <c r="AQ868">
        <v>14</v>
      </c>
      <c r="AR868">
        <v>0</v>
      </c>
      <c r="AS868">
        <v>119.07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1.0900000000000001</v>
      </c>
      <c r="BD868">
        <v>21.22</v>
      </c>
      <c r="BE868">
        <v>0</v>
      </c>
      <c r="BF868">
        <v>0</v>
      </c>
      <c r="BG868">
        <v>0</v>
      </c>
      <c r="BH868">
        <v>0</v>
      </c>
      <c r="BI868">
        <v>14.14</v>
      </c>
      <c r="BJ868">
        <v>0</v>
      </c>
      <c r="BK868">
        <v>0</v>
      </c>
      <c r="BL868">
        <v>265.72000000000003</v>
      </c>
      <c r="BM868">
        <v>47.92</v>
      </c>
      <c r="BN868">
        <v>0</v>
      </c>
      <c r="BO868">
        <v>0</v>
      </c>
      <c r="BP868">
        <v>0</v>
      </c>
      <c r="BQ868">
        <v>32.44</v>
      </c>
      <c r="BR868">
        <v>0</v>
      </c>
      <c r="BS868">
        <v>3.9</v>
      </c>
      <c r="BT868">
        <v>23.93</v>
      </c>
      <c r="BU868">
        <v>0</v>
      </c>
      <c r="BV868">
        <v>2.37</v>
      </c>
      <c r="BW868">
        <v>0</v>
      </c>
      <c r="BX868">
        <v>0</v>
      </c>
      <c r="BY868">
        <v>1.47</v>
      </c>
      <c r="BZ868">
        <v>5.44</v>
      </c>
      <c r="CA868">
        <v>2.63</v>
      </c>
      <c r="CB868">
        <v>0</v>
      </c>
      <c r="CC868">
        <v>0</v>
      </c>
      <c r="CD868">
        <v>12.9</v>
      </c>
      <c r="CE868">
        <v>96.41</v>
      </c>
      <c r="CF868">
        <v>24.96</v>
      </c>
      <c r="CG868">
        <v>2.2400000000000002</v>
      </c>
      <c r="CH868">
        <v>0</v>
      </c>
      <c r="CI868">
        <v>1.73</v>
      </c>
      <c r="CJ868">
        <v>0</v>
      </c>
      <c r="CK868">
        <v>2.3000000000000003</v>
      </c>
      <c r="CL868">
        <v>0</v>
      </c>
      <c r="CM868">
        <v>0</v>
      </c>
      <c r="CN868">
        <v>0</v>
      </c>
      <c r="CO868">
        <v>2.96</v>
      </c>
      <c r="CP868">
        <v>0</v>
      </c>
      <c r="CQ868">
        <v>223.77</v>
      </c>
      <c r="CR868">
        <v>0</v>
      </c>
      <c r="CS868">
        <v>45.55</v>
      </c>
      <c r="CT868">
        <v>44.34</v>
      </c>
      <c r="CU868">
        <v>44</v>
      </c>
      <c r="CV868">
        <v>52.5</v>
      </c>
      <c r="CW868" t="s">
        <v>1963</v>
      </c>
      <c r="CX868">
        <v>2487.3200000000002</v>
      </c>
      <c r="CY868">
        <v>0.06</v>
      </c>
      <c r="CZ868">
        <v>0.18</v>
      </c>
      <c r="DA868">
        <v>0</v>
      </c>
      <c r="DB868">
        <v>0.01</v>
      </c>
      <c r="DC868">
        <v>0</v>
      </c>
      <c r="DD868">
        <v>0.12</v>
      </c>
      <c r="DE868">
        <v>0.03</v>
      </c>
      <c r="DF868">
        <v>0.21</v>
      </c>
      <c r="DG868">
        <v>0</v>
      </c>
      <c r="DH868">
        <v>0</v>
      </c>
      <c r="DI868">
        <v>0</v>
      </c>
      <c r="DJ868">
        <v>0</v>
      </c>
      <c r="DK868">
        <v>0</v>
      </c>
      <c r="DL868">
        <v>0</v>
      </c>
      <c r="DM868">
        <v>0</v>
      </c>
      <c r="DN868">
        <v>0.26</v>
      </c>
      <c r="DO868">
        <v>0</v>
      </c>
      <c r="DP868">
        <v>0.01</v>
      </c>
      <c r="DQ868">
        <v>0.01</v>
      </c>
      <c r="DR868">
        <v>0.01</v>
      </c>
      <c r="DS868">
        <v>0</v>
      </c>
      <c r="DT868">
        <v>0.03</v>
      </c>
      <c r="DU868">
        <v>7.0000000000000007E-2</v>
      </c>
      <c r="DV868">
        <v>0</v>
      </c>
      <c r="DW868">
        <v>0</v>
      </c>
      <c r="DX868">
        <v>0</v>
      </c>
      <c r="DY868" s="5" t="s">
        <v>1963</v>
      </c>
      <c r="DZ868" s="5" t="s">
        <v>3152</v>
      </c>
      <c r="EA868" s="5" t="s">
        <v>3042</v>
      </c>
      <c r="EB868" s="5" t="s">
        <v>3042</v>
      </c>
      <c r="EC868" s="5">
        <v>2487.3202347400002</v>
      </c>
      <c r="ED868" s="8">
        <v>624.63825551980005</v>
      </c>
      <c r="EE868" s="7">
        <v>0.25</v>
      </c>
    </row>
    <row r="869" spans="1:135">
      <c r="A869">
        <v>1</v>
      </c>
      <c r="B869" t="s">
        <v>2239</v>
      </c>
      <c r="C869" t="s">
        <v>1920</v>
      </c>
      <c r="D869" t="s">
        <v>1921</v>
      </c>
      <c r="E869" t="s">
        <v>1965</v>
      </c>
      <c r="F869" t="s">
        <v>1966</v>
      </c>
      <c r="G869">
        <v>2154.3663213300001</v>
      </c>
      <c r="H869">
        <v>1231.375</v>
      </c>
      <c r="I869">
        <v>377.75</v>
      </c>
      <c r="J869">
        <v>246.375</v>
      </c>
      <c r="K869">
        <v>123.6875</v>
      </c>
      <c r="L869">
        <v>120.125</v>
      </c>
      <c r="M869">
        <v>54.875</v>
      </c>
      <c r="N869">
        <v>8.0653543472290039</v>
      </c>
      <c r="O869">
        <v>77.544792175292969</v>
      </c>
      <c r="P869">
        <v>31.298325340413104</v>
      </c>
      <c r="Q869">
        <v>228.75</v>
      </c>
      <c r="R869">
        <v>0</v>
      </c>
      <c r="S869">
        <v>163.375</v>
      </c>
      <c r="T869">
        <v>165.625</v>
      </c>
      <c r="U869">
        <v>943.5</v>
      </c>
      <c r="V869">
        <v>652.9375</v>
      </c>
      <c r="W869">
        <v>692.98647942900254</v>
      </c>
      <c r="X869">
        <v>16.439803284396216</v>
      </c>
      <c r="Y869">
        <v>72</v>
      </c>
      <c r="Z869">
        <v>1906821.6747999999</v>
      </c>
      <c r="AA869">
        <v>938.27</v>
      </c>
      <c r="AB869">
        <v>442.36</v>
      </c>
      <c r="AC869">
        <v>415.14</v>
      </c>
      <c r="AD869">
        <v>27.22</v>
      </c>
      <c r="AE869">
        <v>3.11</v>
      </c>
      <c r="AF869">
        <v>432.41</v>
      </c>
      <c r="AG869">
        <v>60.39</v>
      </c>
      <c r="AH869">
        <v>0</v>
      </c>
      <c r="AI869">
        <v>18.8</v>
      </c>
      <c r="AJ869">
        <v>1.1000000000000001</v>
      </c>
      <c r="AK869">
        <v>24</v>
      </c>
      <c r="AL869">
        <v>152.9</v>
      </c>
      <c r="AM869">
        <v>0</v>
      </c>
      <c r="AN869">
        <v>0</v>
      </c>
      <c r="AO869">
        <v>0</v>
      </c>
      <c r="AP869">
        <v>0</v>
      </c>
      <c r="AQ869">
        <v>89.5</v>
      </c>
      <c r="AR869">
        <v>0</v>
      </c>
      <c r="AS869">
        <v>27.7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107.08</v>
      </c>
      <c r="BD869">
        <v>122.9</v>
      </c>
      <c r="BE869">
        <v>167.24</v>
      </c>
      <c r="BF869">
        <v>11.4</v>
      </c>
      <c r="BG869">
        <v>0</v>
      </c>
      <c r="BH869">
        <v>0</v>
      </c>
      <c r="BI869">
        <v>0</v>
      </c>
      <c r="BJ869">
        <v>0</v>
      </c>
      <c r="BK869">
        <v>0</v>
      </c>
      <c r="BL869">
        <v>25.47</v>
      </c>
      <c r="BM869">
        <v>26.85</v>
      </c>
      <c r="BN869">
        <v>0</v>
      </c>
      <c r="BO869">
        <v>0</v>
      </c>
      <c r="BP869">
        <v>0</v>
      </c>
      <c r="BQ869">
        <v>31.14</v>
      </c>
      <c r="BR869">
        <v>0</v>
      </c>
      <c r="BS869">
        <v>0</v>
      </c>
      <c r="BT869">
        <v>108.14</v>
      </c>
      <c r="BU869">
        <v>0</v>
      </c>
      <c r="BV869">
        <v>0</v>
      </c>
      <c r="BW869">
        <v>0</v>
      </c>
      <c r="BX869">
        <v>0</v>
      </c>
      <c r="BY869">
        <v>0</v>
      </c>
      <c r="BZ869">
        <v>0</v>
      </c>
      <c r="CA869">
        <v>1.9</v>
      </c>
      <c r="CB869">
        <v>0</v>
      </c>
      <c r="CC869">
        <v>0</v>
      </c>
      <c r="CD869">
        <v>60.08</v>
      </c>
      <c r="CE869">
        <v>0</v>
      </c>
      <c r="CF869">
        <v>0</v>
      </c>
      <c r="CG869">
        <v>1</v>
      </c>
      <c r="CH869">
        <v>0</v>
      </c>
      <c r="CI869">
        <v>0.61</v>
      </c>
      <c r="CJ869">
        <v>0</v>
      </c>
      <c r="CK869">
        <v>0.84</v>
      </c>
      <c r="CL869">
        <v>0</v>
      </c>
      <c r="CM869">
        <v>0</v>
      </c>
      <c r="CN869">
        <v>0</v>
      </c>
      <c r="CO869">
        <v>0</v>
      </c>
      <c r="CP869">
        <v>0</v>
      </c>
      <c r="CQ869">
        <v>1.46</v>
      </c>
      <c r="CR869">
        <v>0</v>
      </c>
      <c r="CS869">
        <v>2.06</v>
      </c>
      <c r="CT869">
        <v>0</v>
      </c>
      <c r="CU869">
        <v>438</v>
      </c>
      <c r="CV869">
        <v>108</v>
      </c>
      <c r="CW869" t="s">
        <v>1965</v>
      </c>
      <c r="CX869">
        <v>2154.37</v>
      </c>
      <c r="CY869">
        <v>0.03</v>
      </c>
      <c r="CZ869">
        <v>0.44</v>
      </c>
      <c r="DA869">
        <v>0</v>
      </c>
      <c r="DB869">
        <v>0.14000000000000001</v>
      </c>
      <c r="DC869">
        <v>0</v>
      </c>
      <c r="DD869">
        <v>0.05</v>
      </c>
      <c r="DE869">
        <v>0.01</v>
      </c>
      <c r="DF869">
        <v>0.08</v>
      </c>
      <c r="DG869">
        <v>0.01</v>
      </c>
      <c r="DH869">
        <v>0</v>
      </c>
      <c r="DI869">
        <v>0</v>
      </c>
      <c r="DJ869">
        <v>0.05</v>
      </c>
      <c r="DK869">
        <v>0</v>
      </c>
      <c r="DL869">
        <v>0</v>
      </c>
      <c r="DM869">
        <v>0</v>
      </c>
      <c r="DN869">
        <v>0.04</v>
      </c>
      <c r="DO869">
        <v>0</v>
      </c>
      <c r="DP869">
        <v>0.03</v>
      </c>
      <c r="DQ869">
        <v>0</v>
      </c>
      <c r="DR869">
        <v>0</v>
      </c>
      <c r="DS869">
        <v>0</v>
      </c>
      <c r="DT869">
        <v>0.01</v>
      </c>
      <c r="DU869">
        <v>0.02</v>
      </c>
      <c r="DV869">
        <v>0</v>
      </c>
      <c r="DW869">
        <v>0</v>
      </c>
      <c r="DX869">
        <v>7.0000000000000007E-2</v>
      </c>
      <c r="DY869" s="5" t="s">
        <v>1965</v>
      </c>
      <c r="DZ869" s="5" t="s">
        <v>3153</v>
      </c>
      <c r="EA869" s="5" t="s">
        <v>3042</v>
      </c>
      <c r="EB869" s="5" t="s">
        <v>3042</v>
      </c>
      <c r="EC869" s="5">
        <v>2154.3663213300001</v>
      </c>
      <c r="ED869" s="8">
        <v>0</v>
      </c>
      <c r="EE869" s="7">
        <v>0</v>
      </c>
    </row>
    <row r="870" spans="1:135">
      <c r="A870">
        <v>1</v>
      </c>
      <c r="B870" t="s">
        <v>2239</v>
      </c>
      <c r="C870" t="s">
        <v>1920</v>
      </c>
      <c r="D870" t="s">
        <v>1921</v>
      </c>
      <c r="E870" t="s">
        <v>1967</v>
      </c>
      <c r="F870" t="s">
        <v>1968</v>
      </c>
      <c r="G870">
        <v>1019.7151830400001</v>
      </c>
      <c r="H870">
        <v>488.5</v>
      </c>
      <c r="I870">
        <v>145.9375</v>
      </c>
      <c r="J870">
        <v>120.5</v>
      </c>
      <c r="K870">
        <v>88.1875</v>
      </c>
      <c r="L870">
        <v>107.75</v>
      </c>
      <c r="M870">
        <v>68.8125</v>
      </c>
      <c r="N870">
        <v>2.644040584564209</v>
      </c>
      <c r="O870">
        <v>88.585372924804688</v>
      </c>
      <c r="P870">
        <v>51.032949395856349</v>
      </c>
      <c r="Q870">
        <v>87.25</v>
      </c>
      <c r="R870">
        <v>0</v>
      </c>
      <c r="S870">
        <v>455.625</v>
      </c>
      <c r="T870">
        <v>115.5</v>
      </c>
      <c r="U870">
        <v>200.375</v>
      </c>
      <c r="V870">
        <v>160.9375</v>
      </c>
      <c r="W870">
        <v>692.7263809698976</v>
      </c>
      <c r="X870">
        <v>16.39802096744528</v>
      </c>
      <c r="Y870">
        <v>106</v>
      </c>
      <c r="Z870">
        <v>1385570.2402999999</v>
      </c>
      <c r="AA870">
        <v>588.89</v>
      </c>
      <c r="AB870">
        <v>407.47</v>
      </c>
      <c r="AC870">
        <v>279.35000000000002</v>
      </c>
      <c r="AD870">
        <v>128.12</v>
      </c>
      <c r="AE870">
        <v>1.75</v>
      </c>
      <c r="AF870">
        <v>105.74</v>
      </c>
      <c r="AG870">
        <v>73.930000000000007</v>
      </c>
      <c r="AH870">
        <v>205.2</v>
      </c>
      <c r="AI870">
        <v>28</v>
      </c>
      <c r="AJ870">
        <v>5.4</v>
      </c>
      <c r="AK870">
        <v>4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10</v>
      </c>
      <c r="AR870">
        <v>0</v>
      </c>
      <c r="AS870">
        <v>432.82</v>
      </c>
      <c r="AT870">
        <v>0</v>
      </c>
      <c r="AU870">
        <v>0</v>
      </c>
      <c r="AV870">
        <v>0</v>
      </c>
      <c r="AW870">
        <v>0</v>
      </c>
      <c r="AX870">
        <v>0</v>
      </c>
      <c r="AY870">
        <v>0</v>
      </c>
      <c r="AZ870">
        <v>0</v>
      </c>
      <c r="BA870">
        <v>0</v>
      </c>
      <c r="BB870">
        <v>0</v>
      </c>
      <c r="BC870">
        <v>6.55</v>
      </c>
      <c r="BD870">
        <v>99.67</v>
      </c>
      <c r="BE870">
        <v>0</v>
      </c>
      <c r="BF870">
        <v>0</v>
      </c>
      <c r="BG870">
        <v>0</v>
      </c>
      <c r="BH870">
        <v>0.9</v>
      </c>
      <c r="BI870">
        <v>0</v>
      </c>
      <c r="BJ870">
        <v>0</v>
      </c>
      <c r="BK870">
        <v>0</v>
      </c>
      <c r="BL870">
        <v>6.25</v>
      </c>
      <c r="BM870">
        <v>9.25</v>
      </c>
      <c r="BN870">
        <v>0</v>
      </c>
      <c r="BO870">
        <v>0</v>
      </c>
      <c r="BP870">
        <v>0</v>
      </c>
      <c r="BQ870">
        <v>0</v>
      </c>
      <c r="BR870">
        <v>0</v>
      </c>
      <c r="BS870">
        <v>0</v>
      </c>
      <c r="BT870">
        <v>2.8</v>
      </c>
      <c r="BU870">
        <v>0</v>
      </c>
      <c r="BV870">
        <v>0</v>
      </c>
      <c r="BW870">
        <v>0</v>
      </c>
      <c r="BX870">
        <v>0</v>
      </c>
      <c r="BY870">
        <v>1.6</v>
      </c>
      <c r="BZ870">
        <v>0</v>
      </c>
      <c r="CA870">
        <v>0</v>
      </c>
      <c r="CB870">
        <v>0</v>
      </c>
      <c r="CC870">
        <v>0</v>
      </c>
      <c r="CD870">
        <v>0</v>
      </c>
      <c r="CE870">
        <v>0</v>
      </c>
      <c r="CF870">
        <v>0</v>
      </c>
      <c r="CG870">
        <v>0</v>
      </c>
      <c r="CH870">
        <v>0</v>
      </c>
      <c r="CI870">
        <v>0</v>
      </c>
      <c r="CJ870">
        <v>0</v>
      </c>
      <c r="CK870">
        <v>0</v>
      </c>
      <c r="CL870">
        <v>0</v>
      </c>
      <c r="CM870">
        <v>0</v>
      </c>
      <c r="CN870">
        <v>0</v>
      </c>
      <c r="CO870">
        <v>0</v>
      </c>
      <c r="CP870">
        <v>0</v>
      </c>
      <c r="CQ870">
        <v>0</v>
      </c>
      <c r="CR870">
        <v>0</v>
      </c>
      <c r="CS870">
        <v>0</v>
      </c>
      <c r="CT870">
        <v>19.05</v>
      </c>
      <c r="CU870">
        <v>192</v>
      </c>
      <c r="CV870">
        <v>53</v>
      </c>
      <c r="CW870" t="s">
        <v>1967</v>
      </c>
      <c r="CX870">
        <v>1019.72</v>
      </c>
      <c r="CY870">
        <v>0.13</v>
      </c>
      <c r="CZ870">
        <v>0.09</v>
      </c>
      <c r="DA870">
        <v>0</v>
      </c>
      <c r="DB870">
        <v>0.05</v>
      </c>
      <c r="DC870">
        <v>0.01</v>
      </c>
      <c r="DD870">
        <v>0.02</v>
      </c>
      <c r="DE870">
        <v>0.03</v>
      </c>
      <c r="DF870">
        <v>0.2</v>
      </c>
      <c r="DG870">
        <v>0</v>
      </c>
      <c r="DH870">
        <v>0</v>
      </c>
      <c r="DI870">
        <v>0</v>
      </c>
      <c r="DJ870">
        <v>0.01</v>
      </c>
      <c r="DK870">
        <v>0.03</v>
      </c>
      <c r="DL870">
        <v>0</v>
      </c>
      <c r="DM870">
        <v>0</v>
      </c>
      <c r="DN870">
        <v>0.09</v>
      </c>
      <c r="DO870">
        <v>0</v>
      </c>
      <c r="DP870">
        <v>0.05</v>
      </c>
      <c r="DQ870">
        <v>0.04</v>
      </c>
      <c r="DR870">
        <v>0.02</v>
      </c>
      <c r="DS870">
        <v>0.01</v>
      </c>
      <c r="DT870">
        <v>0.14000000000000001</v>
      </c>
      <c r="DU870">
        <v>7.0000000000000007E-2</v>
      </c>
      <c r="DV870">
        <v>0</v>
      </c>
      <c r="DW870">
        <v>0</v>
      </c>
      <c r="DX870">
        <v>0</v>
      </c>
      <c r="DY870" s="5" t="s">
        <v>1967</v>
      </c>
      <c r="DZ870" s="5" t="s">
        <v>3154</v>
      </c>
      <c r="EA870" s="5" t="s">
        <v>3042</v>
      </c>
      <c r="EB870" s="5" t="s">
        <v>3042</v>
      </c>
      <c r="EC870" s="5">
        <v>1019.7151830400001</v>
      </c>
      <c r="ED870" s="8">
        <v>30.307554704499999</v>
      </c>
      <c r="EE870" s="7">
        <v>0.03</v>
      </c>
    </row>
    <row r="871" spans="1:135">
      <c r="A871">
        <v>1</v>
      </c>
      <c r="B871" t="s">
        <v>2239</v>
      </c>
      <c r="C871" t="s">
        <v>1920</v>
      </c>
      <c r="D871" t="s">
        <v>1921</v>
      </c>
      <c r="E871" t="s">
        <v>1969</v>
      </c>
      <c r="F871" t="s">
        <v>1306</v>
      </c>
      <c r="G871">
        <v>354.52831992900002</v>
      </c>
      <c r="H871">
        <v>94.125</v>
      </c>
      <c r="I871">
        <v>57.3125</v>
      </c>
      <c r="J871">
        <v>62</v>
      </c>
      <c r="K871">
        <v>43.875</v>
      </c>
      <c r="L871">
        <v>57.6875</v>
      </c>
      <c r="M871">
        <v>39.75</v>
      </c>
      <c r="N871">
        <v>36.124046325683594</v>
      </c>
      <c r="O871">
        <v>114.28329467773438</v>
      </c>
      <c r="P871">
        <v>83.229680025720356</v>
      </c>
      <c r="Q871">
        <v>16.25</v>
      </c>
      <c r="R871">
        <v>3.4375</v>
      </c>
      <c r="S871">
        <v>0</v>
      </c>
      <c r="T871">
        <v>143.125</v>
      </c>
      <c r="U871">
        <v>148.375</v>
      </c>
      <c r="V871">
        <v>43.5625</v>
      </c>
      <c r="W871">
        <v>720.98166754803458</v>
      </c>
      <c r="X871">
        <v>16.195887537458134</v>
      </c>
      <c r="Y871">
        <v>42</v>
      </c>
      <c r="Z871">
        <v>548030.49129999999</v>
      </c>
      <c r="AA871">
        <v>167.25</v>
      </c>
      <c r="AB871">
        <v>48.24</v>
      </c>
      <c r="AC871">
        <v>15.39</v>
      </c>
      <c r="AD871">
        <v>32.85</v>
      </c>
      <c r="AE871">
        <v>0.33</v>
      </c>
      <c r="AF871">
        <v>117.25</v>
      </c>
      <c r="AG871">
        <v>1.43</v>
      </c>
      <c r="AH871">
        <v>0</v>
      </c>
      <c r="AI871">
        <v>11.1</v>
      </c>
      <c r="AJ871">
        <v>0.4</v>
      </c>
      <c r="AK871">
        <v>1.6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0</v>
      </c>
      <c r="BD871">
        <v>3.3</v>
      </c>
      <c r="BE871">
        <v>0</v>
      </c>
      <c r="BF871">
        <v>0</v>
      </c>
      <c r="BG871">
        <v>9.08</v>
      </c>
      <c r="BH871">
        <v>0</v>
      </c>
      <c r="BI871">
        <v>0</v>
      </c>
      <c r="BJ871">
        <v>0</v>
      </c>
      <c r="BK871">
        <v>0</v>
      </c>
      <c r="BL871">
        <v>63.99</v>
      </c>
      <c r="BM871">
        <v>37.86</v>
      </c>
      <c r="BN871">
        <v>0</v>
      </c>
      <c r="BO871">
        <v>0</v>
      </c>
      <c r="BP871">
        <v>0</v>
      </c>
      <c r="BQ871">
        <v>8.7799999999999994</v>
      </c>
      <c r="BR871">
        <v>0</v>
      </c>
      <c r="BS871">
        <v>0</v>
      </c>
      <c r="BT871">
        <v>0</v>
      </c>
      <c r="BU871">
        <v>0</v>
      </c>
      <c r="BV871">
        <v>0</v>
      </c>
      <c r="BW871">
        <v>0</v>
      </c>
      <c r="BX871">
        <v>0</v>
      </c>
      <c r="BY871">
        <v>15.3</v>
      </c>
      <c r="BZ871">
        <v>0</v>
      </c>
      <c r="CA871">
        <v>0</v>
      </c>
      <c r="CB871">
        <v>0</v>
      </c>
      <c r="CC871">
        <v>0</v>
      </c>
      <c r="CD871">
        <v>0</v>
      </c>
      <c r="CE871">
        <v>16.330000000000002</v>
      </c>
      <c r="CF871">
        <v>0</v>
      </c>
      <c r="CG871">
        <v>0</v>
      </c>
      <c r="CH871">
        <v>0</v>
      </c>
      <c r="CI871">
        <v>0</v>
      </c>
      <c r="CJ871">
        <v>0</v>
      </c>
      <c r="CK871">
        <v>0</v>
      </c>
      <c r="CL871">
        <v>0</v>
      </c>
      <c r="CM871">
        <v>0</v>
      </c>
      <c r="CN871">
        <v>0</v>
      </c>
      <c r="CO871">
        <v>0</v>
      </c>
      <c r="CP871">
        <v>0</v>
      </c>
      <c r="CQ871">
        <v>10.31</v>
      </c>
      <c r="CR871">
        <v>0</v>
      </c>
      <c r="CS871">
        <v>0</v>
      </c>
      <c r="CT871">
        <v>2.3000000000000003</v>
      </c>
      <c r="CU871">
        <v>4</v>
      </c>
      <c r="CV871">
        <v>16.8</v>
      </c>
      <c r="CW871" t="s">
        <v>1969</v>
      </c>
      <c r="CX871">
        <v>354.53</v>
      </c>
      <c r="CY871">
        <v>0.05</v>
      </c>
      <c r="CZ871">
        <v>0.16</v>
      </c>
      <c r="DA871">
        <v>0</v>
      </c>
      <c r="DB871">
        <v>0</v>
      </c>
      <c r="DC871">
        <v>0.01</v>
      </c>
      <c r="DD871">
        <v>0.52</v>
      </c>
      <c r="DE871">
        <v>0.02</v>
      </c>
      <c r="DF871">
        <v>0.06</v>
      </c>
      <c r="DG871">
        <v>0</v>
      </c>
      <c r="DH871">
        <v>0</v>
      </c>
      <c r="DI871">
        <v>0</v>
      </c>
      <c r="DJ871">
        <v>0</v>
      </c>
      <c r="DK871">
        <v>0</v>
      </c>
      <c r="DL871">
        <v>0</v>
      </c>
      <c r="DM871">
        <v>0</v>
      </c>
      <c r="DN871">
        <v>0</v>
      </c>
      <c r="DO871">
        <v>0</v>
      </c>
      <c r="DP871">
        <v>7.0000000000000007E-2</v>
      </c>
      <c r="DQ871">
        <v>0</v>
      </c>
      <c r="DR871">
        <v>0</v>
      </c>
      <c r="DS871">
        <v>0.02</v>
      </c>
      <c r="DT871">
        <v>0.01</v>
      </c>
      <c r="DU871">
        <v>7.0000000000000007E-2</v>
      </c>
      <c r="DV871">
        <v>0</v>
      </c>
      <c r="DW871">
        <v>0</v>
      </c>
      <c r="DX871">
        <v>0</v>
      </c>
      <c r="DY871" s="5" t="s">
        <v>1969</v>
      </c>
      <c r="DZ871" s="5" t="s">
        <v>2850</v>
      </c>
      <c r="EA871" s="5" t="s">
        <v>3042</v>
      </c>
      <c r="EB871" s="5" t="s">
        <v>3042</v>
      </c>
      <c r="EC871" s="5">
        <v>354.52831992900002</v>
      </c>
      <c r="ED871" s="8">
        <v>0</v>
      </c>
      <c r="EE871" s="7">
        <v>0</v>
      </c>
    </row>
    <row r="872" spans="1:135">
      <c r="A872">
        <v>1</v>
      </c>
      <c r="B872" t="s">
        <v>2239</v>
      </c>
      <c r="C872" t="s">
        <v>1920</v>
      </c>
      <c r="D872" t="s">
        <v>1921</v>
      </c>
      <c r="E872" t="s">
        <v>1970</v>
      </c>
      <c r="F872" t="s">
        <v>120</v>
      </c>
      <c r="G872">
        <v>2130.0010995600001</v>
      </c>
      <c r="H872">
        <v>915.25</v>
      </c>
      <c r="I872">
        <v>507.0625</v>
      </c>
      <c r="J872">
        <v>400.6875</v>
      </c>
      <c r="K872">
        <v>185.75</v>
      </c>
      <c r="L872">
        <v>111.75</v>
      </c>
      <c r="M872">
        <v>9.5625</v>
      </c>
      <c r="N872">
        <v>5.5388107299804688</v>
      </c>
      <c r="O872">
        <v>146.89691162109375</v>
      </c>
      <c r="P872">
        <v>52.995785423450172</v>
      </c>
      <c r="Q872">
        <v>83.9375</v>
      </c>
      <c r="R872">
        <v>0</v>
      </c>
      <c r="S872">
        <v>78.0625</v>
      </c>
      <c r="T872">
        <v>640.5625</v>
      </c>
      <c r="U872">
        <v>1029.5625</v>
      </c>
      <c r="V872">
        <v>297.9375</v>
      </c>
      <c r="W872">
        <v>697.6068672046955</v>
      </c>
      <c r="X872">
        <v>16.359424504768892</v>
      </c>
      <c r="Y872">
        <v>126</v>
      </c>
      <c r="Z872">
        <v>2924049.9684000001</v>
      </c>
      <c r="AA872">
        <v>1029.78</v>
      </c>
      <c r="AB872">
        <v>765.77</v>
      </c>
      <c r="AC872">
        <v>601.70000000000005</v>
      </c>
      <c r="AD872">
        <v>164.07</v>
      </c>
      <c r="AE872">
        <v>4.67</v>
      </c>
      <c r="AF872">
        <v>241.04</v>
      </c>
      <c r="AG872">
        <v>18.3</v>
      </c>
      <c r="AH872">
        <v>193.2</v>
      </c>
      <c r="AI872">
        <v>67.8</v>
      </c>
      <c r="AJ872">
        <v>0.2</v>
      </c>
      <c r="AK872">
        <v>0.8</v>
      </c>
      <c r="AL872">
        <v>279.5</v>
      </c>
      <c r="AM872">
        <v>0</v>
      </c>
      <c r="AN872">
        <v>0</v>
      </c>
      <c r="AO872">
        <v>0</v>
      </c>
      <c r="AP872">
        <v>0</v>
      </c>
      <c r="AQ872">
        <v>146.5</v>
      </c>
      <c r="AR872">
        <v>0</v>
      </c>
      <c r="AS872">
        <v>100.61</v>
      </c>
      <c r="AT872">
        <v>1.7</v>
      </c>
      <c r="AU872">
        <v>0</v>
      </c>
      <c r="AV872">
        <v>0</v>
      </c>
      <c r="AW872">
        <v>19.95</v>
      </c>
      <c r="AX872">
        <v>0</v>
      </c>
      <c r="AY872">
        <v>0</v>
      </c>
      <c r="AZ872">
        <v>0</v>
      </c>
      <c r="BA872">
        <v>0</v>
      </c>
      <c r="BB872">
        <v>0</v>
      </c>
      <c r="BC872">
        <v>122.5</v>
      </c>
      <c r="BD872">
        <v>1.82</v>
      </c>
      <c r="BE872">
        <v>1.98</v>
      </c>
      <c r="BF872">
        <v>0</v>
      </c>
      <c r="BG872">
        <v>1</v>
      </c>
      <c r="BH872">
        <v>2.33</v>
      </c>
      <c r="BI872">
        <v>2</v>
      </c>
      <c r="BJ872">
        <v>0</v>
      </c>
      <c r="BK872">
        <v>0</v>
      </c>
      <c r="BL872">
        <v>43.17</v>
      </c>
      <c r="BM872">
        <v>27.74</v>
      </c>
      <c r="BN872">
        <v>0</v>
      </c>
      <c r="BO872">
        <v>1.5</v>
      </c>
      <c r="BP872">
        <v>0</v>
      </c>
      <c r="BQ872">
        <v>28.31</v>
      </c>
      <c r="BR872">
        <v>0</v>
      </c>
      <c r="BS872">
        <v>0</v>
      </c>
      <c r="BT872">
        <v>13.62</v>
      </c>
      <c r="BU872">
        <v>0</v>
      </c>
      <c r="BV872">
        <v>0</v>
      </c>
      <c r="BW872">
        <v>0</v>
      </c>
      <c r="BX872">
        <v>2.93</v>
      </c>
      <c r="BY872">
        <v>24.04</v>
      </c>
      <c r="BZ872">
        <v>3.63</v>
      </c>
      <c r="CA872">
        <v>2.87</v>
      </c>
      <c r="CB872">
        <v>0</v>
      </c>
      <c r="CC872">
        <v>24.2</v>
      </c>
      <c r="CD872">
        <v>2.38</v>
      </c>
      <c r="CE872">
        <v>24.88</v>
      </c>
      <c r="CF872">
        <v>0</v>
      </c>
      <c r="CG872">
        <v>0</v>
      </c>
      <c r="CH872">
        <v>0</v>
      </c>
      <c r="CI872">
        <v>17.86</v>
      </c>
      <c r="CJ872">
        <v>0</v>
      </c>
      <c r="CK872">
        <v>1.53</v>
      </c>
      <c r="CL872">
        <v>0</v>
      </c>
      <c r="CM872">
        <v>0</v>
      </c>
      <c r="CN872">
        <v>34.42</v>
      </c>
      <c r="CO872">
        <v>0</v>
      </c>
      <c r="CP872">
        <v>9.58</v>
      </c>
      <c r="CQ872">
        <v>9.81</v>
      </c>
      <c r="CR872">
        <v>0</v>
      </c>
      <c r="CS872">
        <v>42.88</v>
      </c>
      <c r="CT872">
        <v>34.54</v>
      </c>
      <c r="CU872">
        <v>128</v>
      </c>
      <c r="CV872">
        <v>88.199999999999989</v>
      </c>
      <c r="CW872" t="s">
        <v>1970</v>
      </c>
      <c r="CX872">
        <v>2130</v>
      </c>
      <c r="CY872">
        <v>0.15</v>
      </c>
      <c r="CZ872">
        <v>0.47</v>
      </c>
      <c r="DA872">
        <v>0</v>
      </c>
      <c r="DB872">
        <v>0.02</v>
      </c>
      <c r="DC872">
        <v>0</v>
      </c>
      <c r="DD872">
        <v>0.09</v>
      </c>
      <c r="DE872">
        <v>0.04</v>
      </c>
      <c r="DF872">
        <v>0.18</v>
      </c>
      <c r="DG872">
        <v>0</v>
      </c>
      <c r="DH872">
        <v>0</v>
      </c>
      <c r="DI872">
        <v>0</v>
      </c>
      <c r="DJ872">
        <v>0</v>
      </c>
      <c r="DK872">
        <v>0</v>
      </c>
      <c r="DL872">
        <v>0</v>
      </c>
      <c r="DM872">
        <v>0</v>
      </c>
      <c r="DN872">
        <v>0</v>
      </c>
      <c r="DO872">
        <v>0</v>
      </c>
      <c r="DP872">
        <v>0</v>
      </c>
      <c r="DQ872">
        <v>0</v>
      </c>
      <c r="DR872">
        <v>0</v>
      </c>
      <c r="DS872">
        <v>0</v>
      </c>
      <c r="DT872">
        <v>0.02</v>
      </c>
      <c r="DU872">
        <v>0</v>
      </c>
      <c r="DV872">
        <v>0</v>
      </c>
      <c r="DW872">
        <v>0</v>
      </c>
      <c r="DX872">
        <v>0</v>
      </c>
      <c r="DY872" s="5" t="s">
        <v>1970</v>
      </c>
      <c r="DZ872" s="5" t="s">
        <v>2278</v>
      </c>
      <c r="EA872" s="5" t="s">
        <v>3042</v>
      </c>
      <c r="EB872" s="5" t="s">
        <v>3042</v>
      </c>
      <c r="EC872" s="5">
        <v>2130.0010995600001</v>
      </c>
      <c r="ED872" s="8">
        <v>0</v>
      </c>
      <c r="EE872" s="7">
        <v>0</v>
      </c>
    </row>
    <row r="873" spans="1:135">
      <c r="A873">
        <v>1</v>
      </c>
      <c r="B873" t="s">
        <v>2239</v>
      </c>
      <c r="C873" t="s">
        <v>1920</v>
      </c>
      <c r="D873" t="s">
        <v>1921</v>
      </c>
      <c r="E873" t="s">
        <v>1971</v>
      </c>
      <c r="F873" t="s">
        <v>1972</v>
      </c>
      <c r="G873">
        <v>558.87547887100004</v>
      </c>
      <c r="H873">
        <v>81.25</v>
      </c>
      <c r="I873">
        <v>108.9375</v>
      </c>
      <c r="J873">
        <v>139.125</v>
      </c>
      <c r="K873">
        <v>107.1875</v>
      </c>
      <c r="L873">
        <v>80.375</v>
      </c>
      <c r="M873">
        <v>41.5</v>
      </c>
      <c r="N873">
        <v>51.832744598388672</v>
      </c>
      <c r="O873">
        <v>192.6378173828125</v>
      </c>
      <c r="P873">
        <v>107.98145825702231</v>
      </c>
      <c r="Q873">
        <v>15.3125</v>
      </c>
      <c r="R873">
        <v>0</v>
      </c>
      <c r="S873">
        <v>280.4375</v>
      </c>
      <c r="T873">
        <v>24.625</v>
      </c>
      <c r="U873">
        <v>139.4375</v>
      </c>
      <c r="V873">
        <v>98.5625</v>
      </c>
      <c r="W873">
        <v>717.26945438282644</v>
      </c>
      <c r="X873">
        <v>15.939392889087655</v>
      </c>
      <c r="Y873">
        <v>57</v>
      </c>
      <c r="Z873">
        <v>355154.27759999997</v>
      </c>
      <c r="AA873">
        <v>108.79</v>
      </c>
      <c r="AB873">
        <v>56.79</v>
      </c>
      <c r="AC873">
        <v>42.06</v>
      </c>
      <c r="AD873">
        <v>14.73</v>
      </c>
      <c r="AE873">
        <v>0.96</v>
      </c>
      <c r="AF873">
        <v>48.29</v>
      </c>
      <c r="AG873">
        <v>2.75</v>
      </c>
      <c r="AH873">
        <v>71.600000000000009</v>
      </c>
      <c r="AI873">
        <v>7</v>
      </c>
      <c r="AJ873">
        <v>7</v>
      </c>
      <c r="AK873">
        <v>0.8</v>
      </c>
      <c r="AL873">
        <v>9.0299999999999994</v>
      </c>
      <c r="AM873">
        <v>0</v>
      </c>
      <c r="AN873">
        <v>0</v>
      </c>
      <c r="AO873">
        <v>0</v>
      </c>
      <c r="AP873">
        <v>0</v>
      </c>
      <c r="AQ873">
        <v>3.6</v>
      </c>
      <c r="AR873">
        <v>0</v>
      </c>
      <c r="AS873">
        <v>8.9600000000000009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2.5500000000000003</v>
      </c>
      <c r="BD873">
        <v>0</v>
      </c>
      <c r="BE873">
        <v>0</v>
      </c>
      <c r="BF873">
        <v>0</v>
      </c>
      <c r="BG873">
        <v>0</v>
      </c>
      <c r="BH873">
        <v>0</v>
      </c>
      <c r="BI873">
        <v>0</v>
      </c>
      <c r="BJ873">
        <v>0</v>
      </c>
      <c r="BK873">
        <v>0</v>
      </c>
      <c r="BL873">
        <v>33.86</v>
      </c>
      <c r="BM873">
        <v>2.67</v>
      </c>
      <c r="BN873">
        <v>1.17</v>
      </c>
      <c r="BO873">
        <v>3.62</v>
      </c>
      <c r="BP873">
        <v>8</v>
      </c>
      <c r="BQ873">
        <v>3.35</v>
      </c>
      <c r="BR873">
        <v>0</v>
      </c>
      <c r="BS873">
        <v>1.83</v>
      </c>
      <c r="BT873">
        <v>0</v>
      </c>
      <c r="BU873">
        <v>0</v>
      </c>
      <c r="BV873">
        <v>5.85</v>
      </c>
      <c r="BW873">
        <v>1.87</v>
      </c>
      <c r="BX873">
        <v>0</v>
      </c>
      <c r="BY873">
        <v>0.02</v>
      </c>
      <c r="BZ873">
        <v>0</v>
      </c>
      <c r="CA873">
        <v>0</v>
      </c>
      <c r="CB873">
        <v>0</v>
      </c>
      <c r="CC873">
        <v>0</v>
      </c>
      <c r="CD873">
        <v>0</v>
      </c>
      <c r="CE873">
        <v>17.78</v>
      </c>
      <c r="CF873">
        <v>0</v>
      </c>
      <c r="CG873">
        <v>0</v>
      </c>
      <c r="CH873">
        <v>0</v>
      </c>
      <c r="CI873">
        <v>0</v>
      </c>
      <c r="CJ873">
        <v>0</v>
      </c>
      <c r="CK873">
        <v>0</v>
      </c>
      <c r="CL873">
        <v>0</v>
      </c>
      <c r="CM873">
        <v>0</v>
      </c>
      <c r="CN873">
        <v>0</v>
      </c>
      <c r="CO873">
        <v>0</v>
      </c>
      <c r="CP873">
        <v>0</v>
      </c>
      <c r="CQ873">
        <v>1.92</v>
      </c>
      <c r="CR873">
        <v>0</v>
      </c>
      <c r="CS873">
        <v>0</v>
      </c>
      <c r="CT873">
        <v>2.71</v>
      </c>
      <c r="CU873">
        <v>10</v>
      </c>
      <c r="CV873">
        <v>28.5</v>
      </c>
      <c r="CW873" t="s">
        <v>1971</v>
      </c>
      <c r="CX873">
        <v>558.88</v>
      </c>
      <c r="CY873">
        <v>0.06</v>
      </c>
      <c r="CZ873">
        <v>0.09</v>
      </c>
      <c r="DA873">
        <v>0</v>
      </c>
      <c r="DB873">
        <v>0</v>
      </c>
      <c r="DC873">
        <v>0</v>
      </c>
      <c r="DD873">
        <v>0.06</v>
      </c>
      <c r="DE873">
        <v>0.01</v>
      </c>
      <c r="DF873">
        <v>0.11</v>
      </c>
      <c r="DG873">
        <v>0</v>
      </c>
      <c r="DH873">
        <v>0</v>
      </c>
      <c r="DI873">
        <v>0</v>
      </c>
      <c r="DJ873">
        <v>0</v>
      </c>
      <c r="DK873">
        <v>0</v>
      </c>
      <c r="DL873">
        <v>0</v>
      </c>
      <c r="DM873">
        <v>0</v>
      </c>
      <c r="DN873">
        <v>0.53</v>
      </c>
      <c r="DO873">
        <v>0</v>
      </c>
      <c r="DP873">
        <v>0.01</v>
      </c>
      <c r="DQ873">
        <v>0.08</v>
      </c>
      <c r="DR873">
        <v>0</v>
      </c>
      <c r="DS873">
        <v>0</v>
      </c>
      <c r="DT873">
        <v>0.01</v>
      </c>
      <c r="DU873">
        <v>0.04</v>
      </c>
      <c r="DV873">
        <v>0</v>
      </c>
      <c r="DW873">
        <v>0</v>
      </c>
      <c r="DX873">
        <v>0</v>
      </c>
      <c r="DY873" s="5" t="s">
        <v>1971</v>
      </c>
      <c r="DZ873" s="5" t="s">
        <v>3155</v>
      </c>
      <c r="EA873" s="5" t="s">
        <v>3042</v>
      </c>
      <c r="EB873" s="5" t="s">
        <v>3042</v>
      </c>
      <c r="EC873" s="5">
        <v>558.87547887100004</v>
      </c>
      <c r="ED873" s="8">
        <v>132.664714094</v>
      </c>
      <c r="EE873" s="7">
        <v>0.24</v>
      </c>
    </row>
    <row r="874" spans="1:135">
      <c r="A874">
        <v>1</v>
      </c>
      <c r="B874" t="s">
        <v>2238</v>
      </c>
      <c r="C874" t="s">
        <v>1973</v>
      </c>
      <c r="D874" t="s">
        <v>1974</v>
      </c>
      <c r="E874" t="s">
        <v>1975</v>
      </c>
      <c r="F874" t="s">
        <v>1976</v>
      </c>
      <c r="G874">
        <v>3677.1745698499999</v>
      </c>
      <c r="H874">
        <v>383.5</v>
      </c>
      <c r="I874">
        <v>391</v>
      </c>
      <c r="J874">
        <v>540</v>
      </c>
      <c r="K874">
        <v>480.25</v>
      </c>
      <c r="L874">
        <v>853.5</v>
      </c>
      <c r="M874">
        <v>1027.75</v>
      </c>
      <c r="N874">
        <v>150.49725341796875</v>
      </c>
      <c r="O874">
        <v>451.95697021484375</v>
      </c>
      <c r="P874">
        <v>282.0476183237526</v>
      </c>
      <c r="Q874">
        <v>13.4375</v>
      </c>
      <c r="R874">
        <v>268.125</v>
      </c>
      <c r="S874">
        <v>1525.25</v>
      </c>
      <c r="T874">
        <v>508.125</v>
      </c>
      <c r="U874">
        <v>1045.8125</v>
      </c>
      <c r="V874">
        <v>315.25</v>
      </c>
      <c r="W874">
        <v>825.51943414833204</v>
      </c>
      <c r="X874">
        <v>15.388183085659877</v>
      </c>
      <c r="Y874">
        <v>84</v>
      </c>
      <c r="Z874">
        <v>119609.79519999999</v>
      </c>
      <c r="AA874">
        <v>234.41</v>
      </c>
      <c r="AB874">
        <v>13.07</v>
      </c>
      <c r="AC874">
        <v>3.9</v>
      </c>
      <c r="AD874">
        <v>9.17</v>
      </c>
      <c r="AE874">
        <v>15.51</v>
      </c>
      <c r="AF874">
        <v>204.57</v>
      </c>
      <c r="AG874">
        <v>1.26</v>
      </c>
      <c r="AH874">
        <v>0</v>
      </c>
      <c r="AI874">
        <v>6.1</v>
      </c>
      <c r="AJ874">
        <v>12.7</v>
      </c>
      <c r="AK874">
        <v>3.2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1.9</v>
      </c>
      <c r="BH874">
        <v>3.11</v>
      </c>
      <c r="BI874">
        <v>0</v>
      </c>
      <c r="BJ874">
        <v>0</v>
      </c>
      <c r="BK874">
        <v>0</v>
      </c>
      <c r="BL874">
        <v>144.87</v>
      </c>
      <c r="BM874">
        <v>13.35</v>
      </c>
      <c r="BN874">
        <v>0</v>
      </c>
      <c r="BO874">
        <v>0</v>
      </c>
      <c r="BP874">
        <v>0</v>
      </c>
      <c r="BQ874">
        <v>3.86</v>
      </c>
      <c r="BR874">
        <v>0</v>
      </c>
      <c r="BS874">
        <v>7.45</v>
      </c>
      <c r="BT874">
        <v>4.4000000000000004</v>
      </c>
      <c r="BU874">
        <v>0</v>
      </c>
      <c r="BV874">
        <v>0</v>
      </c>
      <c r="BW874">
        <v>0</v>
      </c>
      <c r="BX874">
        <v>0</v>
      </c>
      <c r="BY874">
        <v>0</v>
      </c>
      <c r="BZ874">
        <v>0</v>
      </c>
      <c r="CA874">
        <v>0</v>
      </c>
      <c r="CB874">
        <v>17.5</v>
      </c>
      <c r="CC874">
        <v>0</v>
      </c>
      <c r="CD874">
        <v>0</v>
      </c>
      <c r="CE874">
        <v>0</v>
      </c>
      <c r="CF874">
        <v>0</v>
      </c>
      <c r="CG874">
        <v>0</v>
      </c>
      <c r="CH874">
        <v>0</v>
      </c>
      <c r="CI874">
        <v>2.2000000000000002</v>
      </c>
      <c r="CJ874">
        <v>0</v>
      </c>
      <c r="CK874">
        <v>1.2</v>
      </c>
      <c r="CL874">
        <v>0</v>
      </c>
      <c r="CM874">
        <v>0</v>
      </c>
      <c r="CN874">
        <v>0</v>
      </c>
      <c r="CO874">
        <v>0</v>
      </c>
      <c r="CP874">
        <v>0</v>
      </c>
      <c r="CQ874">
        <v>28.92</v>
      </c>
      <c r="CR874">
        <v>0</v>
      </c>
      <c r="CS874">
        <v>3.95</v>
      </c>
      <c r="CT874">
        <v>1.7</v>
      </c>
      <c r="CU874">
        <v>2</v>
      </c>
      <c r="CV874">
        <v>58.8</v>
      </c>
      <c r="CW874" t="s">
        <v>1975</v>
      </c>
      <c r="CX874">
        <v>3677.17</v>
      </c>
      <c r="CY874">
        <v>0.02</v>
      </c>
      <c r="CZ874">
        <v>0</v>
      </c>
      <c r="DA874">
        <v>0</v>
      </c>
      <c r="DB874">
        <v>0</v>
      </c>
      <c r="DC874">
        <v>0</v>
      </c>
      <c r="DD874">
        <v>0.05</v>
      </c>
      <c r="DE874">
        <v>0</v>
      </c>
      <c r="DF874">
        <v>0.03</v>
      </c>
      <c r="DG874">
        <v>0</v>
      </c>
      <c r="DH874">
        <v>0</v>
      </c>
      <c r="DI874">
        <v>0</v>
      </c>
      <c r="DJ874">
        <v>0</v>
      </c>
      <c r="DK874">
        <v>0</v>
      </c>
      <c r="DL874">
        <v>0</v>
      </c>
      <c r="DM874">
        <v>0</v>
      </c>
      <c r="DN874">
        <v>0.28999999999999998</v>
      </c>
      <c r="DO874">
        <v>0</v>
      </c>
      <c r="DP874">
        <v>0</v>
      </c>
      <c r="DQ874">
        <v>0.51</v>
      </c>
      <c r="DR874">
        <v>0</v>
      </c>
      <c r="DS874">
        <v>0</v>
      </c>
      <c r="DT874">
        <v>0</v>
      </c>
      <c r="DU874">
        <v>0.08</v>
      </c>
      <c r="DV874">
        <v>0</v>
      </c>
      <c r="DW874">
        <v>0</v>
      </c>
      <c r="DX874">
        <v>0</v>
      </c>
      <c r="DY874" s="5" t="s">
        <v>1975</v>
      </c>
      <c r="DZ874" s="5" t="s">
        <v>3156</v>
      </c>
      <c r="EA874" s="5" t="s">
        <v>3157</v>
      </c>
      <c r="EB874" s="5" t="s">
        <v>3042</v>
      </c>
      <c r="EC874" s="5">
        <v>3677.1745698499999</v>
      </c>
      <c r="ED874" s="8">
        <v>5449.8998919320002</v>
      </c>
      <c r="EE874" s="7">
        <v>1.48</v>
      </c>
    </row>
    <row r="875" spans="1:135">
      <c r="A875">
        <v>1</v>
      </c>
      <c r="B875" t="s">
        <v>2238</v>
      </c>
      <c r="C875" t="s">
        <v>1973</v>
      </c>
      <c r="D875" t="s">
        <v>1974</v>
      </c>
      <c r="E875" t="s">
        <v>1977</v>
      </c>
      <c r="F875" t="s">
        <v>1978</v>
      </c>
      <c r="G875">
        <v>1699.6163571</v>
      </c>
      <c r="H875">
        <v>121.125</v>
      </c>
      <c r="I875">
        <v>115.3125</v>
      </c>
      <c r="J875">
        <v>214.25</v>
      </c>
      <c r="K875">
        <v>206.6875</v>
      </c>
      <c r="L875">
        <v>438.8125</v>
      </c>
      <c r="M875">
        <v>604.125</v>
      </c>
      <c r="N875">
        <v>129.25787353515625</v>
      </c>
      <c r="O875">
        <v>380</v>
      </c>
      <c r="P875">
        <v>265.54098876437115</v>
      </c>
      <c r="Q875">
        <v>28.4375</v>
      </c>
      <c r="R875">
        <v>96.3125</v>
      </c>
      <c r="S875">
        <v>488.875</v>
      </c>
      <c r="T875">
        <v>1.4375</v>
      </c>
      <c r="U875">
        <v>1070.75</v>
      </c>
      <c r="V875">
        <v>14.5</v>
      </c>
      <c r="W875">
        <v>826.46031395904561</v>
      </c>
      <c r="X875">
        <v>15.413484063085916</v>
      </c>
      <c r="Y875">
        <v>39</v>
      </c>
      <c r="Z875">
        <v>43066.636599999998</v>
      </c>
      <c r="AA875">
        <v>73.34</v>
      </c>
      <c r="AB875">
        <v>2.0099999999999998</v>
      </c>
      <c r="AC875">
        <v>1.65</v>
      </c>
      <c r="AD875">
        <v>0.36</v>
      </c>
      <c r="AE875">
        <v>5.19</v>
      </c>
      <c r="AF875">
        <v>63.32</v>
      </c>
      <c r="AG875">
        <v>2.82</v>
      </c>
      <c r="AH875">
        <v>0</v>
      </c>
      <c r="AI875">
        <v>2.6</v>
      </c>
      <c r="AJ875">
        <v>3.7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3.63</v>
      </c>
      <c r="BH875">
        <v>2.4900000000000002</v>
      </c>
      <c r="BI875">
        <v>0</v>
      </c>
      <c r="BJ875">
        <v>0</v>
      </c>
      <c r="BK875">
        <v>0</v>
      </c>
      <c r="BL875">
        <v>45.23</v>
      </c>
      <c r="BM875">
        <v>5.91</v>
      </c>
      <c r="BN875">
        <v>0</v>
      </c>
      <c r="BO875">
        <v>0</v>
      </c>
      <c r="BP875">
        <v>0</v>
      </c>
      <c r="BQ875">
        <v>4.09</v>
      </c>
      <c r="BR875">
        <v>0</v>
      </c>
      <c r="BS875">
        <v>1.3</v>
      </c>
      <c r="BT875">
        <v>0</v>
      </c>
      <c r="BU875">
        <v>0</v>
      </c>
      <c r="BV875">
        <v>0</v>
      </c>
      <c r="BW875">
        <v>0</v>
      </c>
      <c r="BX875">
        <v>0</v>
      </c>
      <c r="BY875">
        <v>0</v>
      </c>
      <c r="BZ875">
        <v>0</v>
      </c>
      <c r="CA875">
        <v>0</v>
      </c>
      <c r="CB875">
        <v>0</v>
      </c>
      <c r="CC875">
        <v>0</v>
      </c>
      <c r="CD875">
        <v>0</v>
      </c>
      <c r="CE875">
        <v>0</v>
      </c>
      <c r="CF875">
        <v>0</v>
      </c>
      <c r="CG875">
        <v>0</v>
      </c>
      <c r="CH875">
        <v>0</v>
      </c>
      <c r="CI875">
        <v>3.6</v>
      </c>
      <c r="CJ875">
        <v>0</v>
      </c>
      <c r="CK875">
        <v>1.62</v>
      </c>
      <c r="CL875">
        <v>0</v>
      </c>
      <c r="CM875">
        <v>0</v>
      </c>
      <c r="CN875">
        <v>0</v>
      </c>
      <c r="CO875">
        <v>0</v>
      </c>
      <c r="CP875">
        <v>0</v>
      </c>
      <c r="CQ875">
        <v>3.12</v>
      </c>
      <c r="CR875">
        <v>0</v>
      </c>
      <c r="CS875">
        <v>2.35</v>
      </c>
      <c r="CT875">
        <v>0</v>
      </c>
      <c r="CU875">
        <v>3</v>
      </c>
      <c r="CV875">
        <v>74.099999999999994</v>
      </c>
      <c r="CW875" t="s">
        <v>1977</v>
      </c>
      <c r="CX875">
        <v>1699.62</v>
      </c>
      <c r="CY875">
        <v>0.04</v>
      </c>
      <c r="CZ875">
        <v>0</v>
      </c>
      <c r="DA875">
        <v>0</v>
      </c>
      <c r="DB875">
        <v>0</v>
      </c>
      <c r="DC875">
        <v>0</v>
      </c>
      <c r="DD875">
        <v>0.02</v>
      </c>
      <c r="DE875">
        <v>0</v>
      </c>
      <c r="DF875">
        <v>0.03</v>
      </c>
      <c r="DG875">
        <v>0</v>
      </c>
      <c r="DH875">
        <v>0</v>
      </c>
      <c r="DI875">
        <v>0</v>
      </c>
      <c r="DJ875">
        <v>0</v>
      </c>
      <c r="DK875">
        <v>0</v>
      </c>
      <c r="DL875">
        <v>0</v>
      </c>
      <c r="DM875">
        <v>0</v>
      </c>
      <c r="DN875">
        <v>0.25</v>
      </c>
      <c r="DO875">
        <v>0</v>
      </c>
      <c r="DP875">
        <v>0.01</v>
      </c>
      <c r="DQ875">
        <v>0.53</v>
      </c>
      <c r="DR875">
        <v>0</v>
      </c>
      <c r="DS875">
        <v>0</v>
      </c>
      <c r="DT875">
        <v>0</v>
      </c>
      <c r="DU875">
        <v>0.12</v>
      </c>
      <c r="DV875">
        <v>0</v>
      </c>
      <c r="DW875">
        <v>0</v>
      </c>
      <c r="DX875">
        <v>0</v>
      </c>
      <c r="DY875" s="5" t="s">
        <v>1977</v>
      </c>
      <c r="DZ875" s="5" t="s">
        <v>3158</v>
      </c>
      <c r="EA875" s="5" t="s">
        <v>3157</v>
      </c>
      <c r="EB875" s="5" t="s">
        <v>3042</v>
      </c>
      <c r="EC875" s="5">
        <v>1699.6163571</v>
      </c>
      <c r="ED875" s="8">
        <v>2499.2658817211</v>
      </c>
      <c r="EE875" s="7">
        <v>1.47</v>
      </c>
    </row>
    <row r="876" spans="1:135">
      <c r="A876">
        <v>1</v>
      </c>
      <c r="B876" t="s">
        <v>2238</v>
      </c>
      <c r="C876" t="s">
        <v>1973</v>
      </c>
      <c r="D876" t="s">
        <v>1974</v>
      </c>
      <c r="E876" t="s">
        <v>1979</v>
      </c>
      <c r="F876" t="s">
        <v>1974</v>
      </c>
      <c r="G876">
        <v>3000.9632832100001</v>
      </c>
      <c r="H876">
        <v>315.75</v>
      </c>
      <c r="I876">
        <v>356.1875</v>
      </c>
      <c r="J876">
        <v>526.1875</v>
      </c>
      <c r="K876">
        <v>428</v>
      </c>
      <c r="L876">
        <v>720</v>
      </c>
      <c r="M876">
        <v>656.5625</v>
      </c>
      <c r="N876">
        <v>63.648326873779297</v>
      </c>
      <c r="O876">
        <v>334.43856811523438</v>
      </c>
      <c r="P876">
        <v>207.40787950538814</v>
      </c>
      <c r="Q876">
        <v>41.5625</v>
      </c>
      <c r="R876">
        <v>0</v>
      </c>
      <c r="S876">
        <v>1005.5</v>
      </c>
      <c r="T876">
        <v>376.5625</v>
      </c>
      <c r="U876">
        <v>1406.625</v>
      </c>
      <c r="V876">
        <v>172.4375</v>
      </c>
      <c r="W876">
        <v>788.26395368210592</v>
      </c>
      <c r="X876">
        <v>15.712238837054315</v>
      </c>
      <c r="Y876">
        <v>221</v>
      </c>
      <c r="Z876">
        <v>975080.69339999999</v>
      </c>
      <c r="AA876">
        <v>710.62</v>
      </c>
      <c r="AB876">
        <v>135.04</v>
      </c>
      <c r="AC876">
        <v>90.7</v>
      </c>
      <c r="AD876">
        <v>44.34</v>
      </c>
      <c r="AE876">
        <v>23.37</v>
      </c>
      <c r="AF876">
        <v>484.37</v>
      </c>
      <c r="AG876">
        <v>67.84</v>
      </c>
      <c r="AH876">
        <v>194.9</v>
      </c>
      <c r="AI876">
        <v>48.8</v>
      </c>
      <c r="AJ876">
        <v>13.4</v>
      </c>
      <c r="AK876">
        <v>10.4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4.05</v>
      </c>
      <c r="BB876">
        <v>0</v>
      </c>
      <c r="BC876">
        <v>70.900000000000006</v>
      </c>
      <c r="BD876">
        <v>2.99</v>
      </c>
      <c r="BE876">
        <v>1.1200000000000001</v>
      </c>
      <c r="BF876">
        <v>0</v>
      </c>
      <c r="BG876">
        <v>33.06</v>
      </c>
      <c r="BH876">
        <v>6.36</v>
      </c>
      <c r="BI876">
        <v>0</v>
      </c>
      <c r="BJ876">
        <v>0</v>
      </c>
      <c r="BK876">
        <v>25.77</v>
      </c>
      <c r="BL876">
        <v>173.42</v>
      </c>
      <c r="BM876">
        <v>113.65</v>
      </c>
      <c r="BN876">
        <v>0</v>
      </c>
      <c r="BO876">
        <v>73.210000000000008</v>
      </c>
      <c r="BP876">
        <v>0</v>
      </c>
      <c r="BQ876">
        <v>66.400000000000006</v>
      </c>
      <c r="BR876">
        <v>0</v>
      </c>
      <c r="BS876">
        <v>0</v>
      </c>
      <c r="BT876">
        <v>18.02</v>
      </c>
      <c r="BU876">
        <v>0</v>
      </c>
      <c r="BV876">
        <v>0</v>
      </c>
      <c r="BW876">
        <v>0</v>
      </c>
      <c r="BX876">
        <v>0</v>
      </c>
      <c r="BY876">
        <v>0</v>
      </c>
      <c r="BZ876">
        <v>0</v>
      </c>
      <c r="CA876">
        <v>2.93</v>
      </c>
      <c r="CB876">
        <v>0</v>
      </c>
      <c r="CC876">
        <v>0</v>
      </c>
      <c r="CD876">
        <v>0</v>
      </c>
      <c r="CE876">
        <v>21.91</v>
      </c>
      <c r="CF876">
        <v>0</v>
      </c>
      <c r="CG876">
        <v>2.48</v>
      </c>
      <c r="CH876">
        <v>0</v>
      </c>
      <c r="CI876">
        <v>23.65</v>
      </c>
      <c r="CJ876">
        <v>0</v>
      </c>
      <c r="CK876">
        <v>12.71</v>
      </c>
      <c r="CL876">
        <v>0</v>
      </c>
      <c r="CM876">
        <v>0</v>
      </c>
      <c r="CN876">
        <v>0</v>
      </c>
      <c r="CO876">
        <v>0</v>
      </c>
      <c r="CP876">
        <v>0</v>
      </c>
      <c r="CQ876">
        <v>37.18</v>
      </c>
      <c r="CR876">
        <v>0</v>
      </c>
      <c r="CS876">
        <v>19.39</v>
      </c>
      <c r="CT876">
        <v>1.42</v>
      </c>
      <c r="CU876">
        <v>68</v>
      </c>
      <c r="CV876">
        <v>331.5</v>
      </c>
      <c r="CW876" t="s">
        <v>1979</v>
      </c>
      <c r="CX876">
        <v>3000.96</v>
      </c>
      <c r="CY876">
        <v>0.05</v>
      </c>
      <c r="CZ876">
        <v>0.01</v>
      </c>
      <c r="DA876">
        <v>0</v>
      </c>
      <c r="DB876">
        <v>0.02</v>
      </c>
      <c r="DC876">
        <v>0</v>
      </c>
      <c r="DD876">
        <v>0.21</v>
      </c>
      <c r="DE876">
        <v>0</v>
      </c>
      <c r="DF876">
        <v>0.06</v>
      </c>
      <c r="DG876">
        <v>0</v>
      </c>
      <c r="DH876">
        <v>0</v>
      </c>
      <c r="DI876">
        <v>0</v>
      </c>
      <c r="DJ876">
        <v>0.03</v>
      </c>
      <c r="DK876">
        <v>0</v>
      </c>
      <c r="DL876">
        <v>0</v>
      </c>
      <c r="DM876">
        <v>0</v>
      </c>
      <c r="DN876">
        <v>0.27</v>
      </c>
      <c r="DO876">
        <v>0</v>
      </c>
      <c r="DP876">
        <v>0.01</v>
      </c>
      <c r="DQ876">
        <v>0.3</v>
      </c>
      <c r="DR876">
        <v>0</v>
      </c>
      <c r="DS876">
        <v>0</v>
      </c>
      <c r="DT876">
        <v>0</v>
      </c>
      <c r="DU876">
        <v>0.03</v>
      </c>
      <c r="DV876">
        <v>0</v>
      </c>
      <c r="DW876">
        <v>0</v>
      </c>
      <c r="DX876">
        <v>0</v>
      </c>
      <c r="DY876" s="5" t="s">
        <v>1979</v>
      </c>
      <c r="DZ876" s="5" t="s">
        <v>3157</v>
      </c>
      <c r="EA876" s="5" t="s">
        <v>3157</v>
      </c>
      <c r="EB876" s="5" t="s">
        <v>3042</v>
      </c>
      <c r="EC876" s="5">
        <v>3000.9632832100001</v>
      </c>
      <c r="ED876" s="8">
        <v>2213.6433878794001</v>
      </c>
      <c r="EE876" s="7">
        <v>0.74</v>
      </c>
    </row>
    <row r="877" spans="1:135">
      <c r="A877">
        <v>1</v>
      </c>
      <c r="B877" t="s">
        <v>2238</v>
      </c>
      <c r="C877" t="s">
        <v>1973</v>
      </c>
      <c r="D877" t="s">
        <v>1974</v>
      </c>
      <c r="E877" t="s">
        <v>1980</v>
      </c>
      <c r="F877" t="s">
        <v>1981</v>
      </c>
      <c r="G877">
        <v>836.928069392</v>
      </c>
      <c r="H877">
        <v>111.9375</v>
      </c>
      <c r="I877">
        <v>148.4375</v>
      </c>
      <c r="J877">
        <v>213.6875</v>
      </c>
      <c r="K877">
        <v>131.125</v>
      </c>
      <c r="L877">
        <v>144.25</v>
      </c>
      <c r="M877">
        <v>87.25</v>
      </c>
      <c r="N877">
        <v>53.305366516113281</v>
      </c>
      <c r="O877">
        <v>237.9769287109375</v>
      </c>
      <c r="P877">
        <v>154.19667417994</v>
      </c>
      <c r="Q877">
        <v>26.6875</v>
      </c>
      <c r="R877">
        <v>0</v>
      </c>
      <c r="S877">
        <v>227.0625</v>
      </c>
      <c r="T877">
        <v>135.5</v>
      </c>
      <c r="U877">
        <v>437.4375</v>
      </c>
      <c r="V877">
        <v>10</v>
      </c>
      <c r="W877">
        <v>758.52507462686572</v>
      </c>
      <c r="X877">
        <v>15.939288805970151</v>
      </c>
      <c r="Y877">
        <v>77</v>
      </c>
      <c r="Z877">
        <v>154937.63010000001</v>
      </c>
      <c r="AA877">
        <v>283.99</v>
      </c>
      <c r="AB877">
        <v>21.85</v>
      </c>
      <c r="AC877">
        <v>16.170000000000002</v>
      </c>
      <c r="AD877">
        <v>5.68</v>
      </c>
      <c r="AE877">
        <v>8.34</v>
      </c>
      <c r="AF877">
        <v>243.67</v>
      </c>
      <c r="AG877">
        <v>10.130000000000001</v>
      </c>
      <c r="AH877">
        <v>0</v>
      </c>
      <c r="AI877">
        <v>14.2</v>
      </c>
      <c r="AJ877">
        <v>2.5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1.25</v>
      </c>
      <c r="AX877">
        <v>0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0.79</v>
      </c>
      <c r="BI877">
        <v>10.18</v>
      </c>
      <c r="BJ877">
        <v>0</v>
      </c>
      <c r="BK877">
        <v>0</v>
      </c>
      <c r="BL877">
        <v>181.65</v>
      </c>
      <c r="BM877">
        <v>51.98</v>
      </c>
      <c r="BN877">
        <v>0</v>
      </c>
      <c r="BO877">
        <v>0</v>
      </c>
      <c r="BP877">
        <v>0</v>
      </c>
      <c r="BQ877">
        <v>20.16</v>
      </c>
      <c r="BR877">
        <v>0</v>
      </c>
      <c r="BS877">
        <v>0</v>
      </c>
      <c r="BT877">
        <v>0</v>
      </c>
      <c r="BU877">
        <v>0</v>
      </c>
      <c r="BV877">
        <v>0</v>
      </c>
      <c r="BW877">
        <v>0</v>
      </c>
      <c r="BX877">
        <v>0</v>
      </c>
      <c r="BY877">
        <v>0</v>
      </c>
      <c r="BZ877">
        <v>0</v>
      </c>
      <c r="CA877">
        <v>0</v>
      </c>
      <c r="CB877">
        <v>0</v>
      </c>
      <c r="CC877">
        <v>0</v>
      </c>
      <c r="CD877">
        <v>0</v>
      </c>
      <c r="CE877">
        <v>0</v>
      </c>
      <c r="CF877">
        <v>0</v>
      </c>
      <c r="CG877">
        <v>0</v>
      </c>
      <c r="CH877">
        <v>0</v>
      </c>
      <c r="CI877">
        <v>0</v>
      </c>
      <c r="CJ877">
        <v>0</v>
      </c>
      <c r="CK877">
        <v>0.55000000000000004</v>
      </c>
      <c r="CL877">
        <v>0</v>
      </c>
      <c r="CM877">
        <v>0</v>
      </c>
      <c r="CN877">
        <v>0</v>
      </c>
      <c r="CO877">
        <v>0</v>
      </c>
      <c r="CP877">
        <v>0</v>
      </c>
      <c r="CQ877">
        <v>12.59</v>
      </c>
      <c r="CR877">
        <v>0</v>
      </c>
      <c r="CS877">
        <v>4.84</v>
      </c>
      <c r="CT877">
        <v>0</v>
      </c>
      <c r="CU877">
        <v>23</v>
      </c>
      <c r="CV877">
        <v>115.5</v>
      </c>
      <c r="CW877" t="s">
        <v>1980</v>
      </c>
      <c r="CX877">
        <v>836.93</v>
      </c>
      <c r="CY877">
        <v>0.06</v>
      </c>
      <c r="CZ877">
        <v>0.01</v>
      </c>
      <c r="DA877">
        <v>0</v>
      </c>
      <c r="DB877">
        <v>0.01</v>
      </c>
      <c r="DC877">
        <v>0</v>
      </c>
      <c r="DD877">
        <v>0.48</v>
      </c>
      <c r="DE877">
        <v>0.01</v>
      </c>
      <c r="DF877">
        <v>0.03</v>
      </c>
      <c r="DG877">
        <v>0</v>
      </c>
      <c r="DH877">
        <v>0</v>
      </c>
      <c r="DI877">
        <v>0</v>
      </c>
      <c r="DJ877">
        <v>0.01</v>
      </c>
      <c r="DK877">
        <v>0</v>
      </c>
      <c r="DL877">
        <v>0</v>
      </c>
      <c r="DM877">
        <v>0</v>
      </c>
      <c r="DN877">
        <v>0.03</v>
      </c>
      <c r="DO877">
        <v>0</v>
      </c>
      <c r="DP877">
        <v>0.05</v>
      </c>
      <c r="DQ877">
        <v>0.22</v>
      </c>
      <c r="DR877">
        <v>0.01</v>
      </c>
      <c r="DS877">
        <v>0</v>
      </c>
      <c r="DT877">
        <v>0.01</v>
      </c>
      <c r="DU877">
        <v>7.0000000000000007E-2</v>
      </c>
      <c r="DV877">
        <v>0</v>
      </c>
      <c r="DW877">
        <v>0</v>
      </c>
      <c r="DX877">
        <v>0</v>
      </c>
      <c r="DY877" s="5" t="s">
        <v>1980</v>
      </c>
      <c r="DZ877" s="5" t="s">
        <v>3159</v>
      </c>
      <c r="EA877" s="5" t="s">
        <v>3157</v>
      </c>
      <c r="EB877" s="5" t="s">
        <v>3042</v>
      </c>
      <c r="EC877" s="5">
        <v>836.928069392</v>
      </c>
      <c r="ED877" s="8">
        <v>122.4758707</v>
      </c>
      <c r="EE877" s="7">
        <v>0.15</v>
      </c>
    </row>
    <row r="878" spans="1:135">
      <c r="A878">
        <v>1</v>
      </c>
      <c r="B878" t="s">
        <v>2238</v>
      </c>
      <c r="C878" t="s">
        <v>1982</v>
      </c>
      <c r="D878" t="s">
        <v>1983</v>
      </c>
      <c r="E878" t="s">
        <v>1984</v>
      </c>
      <c r="F878" t="s">
        <v>1985</v>
      </c>
      <c r="G878">
        <v>861.07417199099996</v>
      </c>
      <c r="H878">
        <v>144.4375</v>
      </c>
      <c r="I878">
        <v>139.125</v>
      </c>
      <c r="J878">
        <v>164</v>
      </c>
      <c r="K878">
        <v>145.875</v>
      </c>
      <c r="L878">
        <v>182.0625</v>
      </c>
      <c r="M878">
        <v>84.875</v>
      </c>
      <c r="N878">
        <v>137.83808898925781</v>
      </c>
      <c r="O878">
        <v>355.51437377929688</v>
      </c>
      <c r="P878">
        <v>225.50734606056596</v>
      </c>
      <c r="Q878">
        <v>33.4375</v>
      </c>
      <c r="R878">
        <v>24.5625</v>
      </c>
      <c r="S878">
        <v>202.8125</v>
      </c>
      <c r="T878">
        <v>194.375</v>
      </c>
      <c r="U878">
        <v>350.5625</v>
      </c>
      <c r="V878">
        <v>54.625</v>
      </c>
      <c r="W878">
        <v>846.20174228675137</v>
      </c>
      <c r="X878">
        <v>15.444216333938293</v>
      </c>
      <c r="Y878">
        <v>86</v>
      </c>
      <c r="Z878">
        <v>111297.47719999999</v>
      </c>
      <c r="AA878">
        <v>127.73</v>
      </c>
      <c r="AB878">
        <v>11.39</v>
      </c>
      <c r="AC878">
        <v>1.87</v>
      </c>
      <c r="AD878">
        <v>9.52</v>
      </c>
      <c r="AE878">
        <v>5.89</v>
      </c>
      <c r="AF878">
        <v>107.6</v>
      </c>
      <c r="AG878">
        <v>2.85</v>
      </c>
      <c r="AH878">
        <v>3.9</v>
      </c>
      <c r="AI878">
        <v>8.3000000000000007</v>
      </c>
      <c r="AJ878">
        <v>7.2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13.24</v>
      </c>
      <c r="BE878">
        <v>0</v>
      </c>
      <c r="BF878">
        <v>0</v>
      </c>
      <c r="BG878">
        <v>0</v>
      </c>
      <c r="BH878">
        <v>0</v>
      </c>
      <c r="BI878">
        <v>0</v>
      </c>
      <c r="BJ878">
        <v>0</v>
      </c>
      <c r="BK878">
        <v>3.7</v>
      </c>
      <c r="BL878">
        <v>29.41</v>
      </c>
      <c r="BM878">
        <v>37.29</v>
      </c>
      <c r="BN878">
        <v>0</v>
      </c>
      <c r="BO878">
        <v>0</v>
      </c>
      <c r="BP878">
        <v>0</v>
      </c>
      <c r="BQ878">
        <v>0</v>
      </c>
      <c r="BR878">
        <v>3.5</v>
      </c>
      <c r="BS878">
        <v>1.93</v>
      </c>
      <c r="BT878">
        <v>0</v>
      </c>
      <c r="BU878">
        <v>0</v>
      </c>
      <c r="BV878">
        <v>0</v>
      </c>
      <c r="BW878">
        <v>0</v>
      </c>
      <c r="BX878">
        <v>0</v>
      </c>
      <c r="BY878">
        <v>0</v>
      </c>
      <c r="BZ878">
        <v>0</v>
      </c>
      <c r="CA878">
        <v>0.85</v>
      </c>
      <c r="CB878">
        <v>0</v>
      </c>
      <c r="CC878">
        <v>0</v>
      </c>
      <c r="CD878">
        <v>0</v>
      </c>
      <c r="CE878">
        <v>0</v>
      </c>
      <c r="CF878">
        <v>2.12</v>
      </c>
      <c r="CG878">
        <v>0</v>
      </c>
      <c r="CH878">
        <v>0</v>
      </c>
      <c r="CI878">
        <v>2.3000000000000003</v>
      </c>
      <c r="CJ878">
        <v>0</v>
      </c>
      <c r="CK878">
        <v>2.33</v>
      </c>
      <c r="CL878">
        <v>0</v>
      </c>
      <c r="CM878">
        <v>0</v>
      </c>
      <c r="CN878">
        <v>0</v>
      </c>
      <c r="CO878">
        <v>0</v>
      </c>
      <c r="CP878">
        <v>0</v>
      </c>
      <c r="CQ878">
        <v>9.26</v>
      </c>
      <c r="CR878">
        <v>0</v>
      </c>
      <c r="CS878">
        <v>21.8</v>
      </c>
      <c r="CT878">
        <v>0</v>
      </c>
      <c r="CU878">
        <v>4</v>
      </c>
      <c r="CV878">
        <v>77.400000000000006</v>
      </c>
      <c r="CW878" t="s">
        <v>1984</v>
      </c>
      <c r="CX878">
        <v>861.07</v>
      </c>
      <c r="CY878">
        <v>0.1</v>
      </c>
      <c r="CZ878">
        <v>0.02</v>
      </c>
      <c r="DA878">
        <v>0</v>
      </c>
      <c r="DB878">
        <v>0.02</v>
      </c>
      <c r="DC878">
        <v>0</v>
      </c>
      <c r="DD878">
        <v>0.13</v>
      </c>
      <c r="DE878">
        <v>0</v>
      </c>
      <c r="DF878">
        <v>0.2</v>
      </c>
      <c r="DG878">
        <v>0</v>
      </c>
      <c r="DH878">
        <v>0</v>
      </c>
      <c r="DI878">
        <v>0</v>
      </c>
      <c r="DJ878">
        <v>0</v>
      </c>
      <c r="DK878">
        <v>0</v>
      </c>
      <c r="DL878">
        <v>0.19</v>
      </c>
      <c r="DM878">
        <v>0</v>
      </c>
      <c r="DN878">
        <v>0.2</v>
      </c>
      <c r="DO878">
        <v>0</v>
      </c>
      <c r="DP878">
        <v>0.01</v>
      </c>
      <c r="DQ878">
        <v>7.0000000000000007E-2</v>
      </c>
      <c r="DR878">
        <v>0</v>
      </c>
      <c r="DS878">
        <v>0</v>
      </c>
      <c r="DT878">
        <v>0</v>
      </c>
      <c r="DU878">
        <v>0.05</v>
      </c>
      <c r="DV878">
        <v>0</v>
      </c>
      <c r="DW878">
        <v>0</v>
      </c>
      <c r="DX878">
        <v>0</v>
      </c>
      <c r="DY878" s="5" t="s">
        <v>1984</v>
      </c>
      <c r="DZ878" s="5" t="s">
        <v>3160</v>
      </c>
      <c r="EA878" s="5" t="s">
        <v>3161</v>
      </c>
      <c r="EB878" s="5" t="s">
        <v>3042</v>
      </c>
      <c r="EC878" s="5">
        <v>861.07417199099996</v>
      </c>
      <c r="ED878" s="8">
        <v>696.32776051133192</v>
      </c>
      <c r="EE878" s="7">
        <v>0.81</v>
      </c>
    </row>
    <row r="879" spans="1:135">
      <c r="A879">
        <v>1</v>
      </c>
      <c r="B879" t="s">
        <v>2238</v>
      </c>
      <c r="C879" t="s">
        <v>1982</v>
      </c>
      <c r="D879" t="s">
        <v>1983</v>
      </c>
      <c r="E879" t="s">
        <v>1986</v>
      </c>
      <c r="F879" t="s">
        <v>1898</v>
      </c>
      <c r="G879">
        <v>2907.8625618000001</v>
      </c>
      <c r="H879">
        <v>679.5625</v>
      </c>
      <c r="I879">
        <v>521.375</v>
      </c>
      <c r="J879">
        <v>547.625</v>
      </c>
      <c r="K879">
        <v>418.875</v>
      </c>
      <c r="L879">
        <v>530.6875</v>
      </c>
      <c r="M879">
        <v>209.8125</v>
      </c>
      <c r="N879">
        <v>23.935672760009766</v>
      </c>
      <c r="O879">
        <v>208.32051086425781</v>
      </c>
      <c r="P879">
        <v>99.173380096033469</v>
      </c>
      <c r="Q879">
        <v>144.0625</v>
      </c>
      <c r="R879">
        <v>0</v>
      </c>
      <c r="S879">
        <v>1946.8125</v>
      </c>
      <c r="T879">
        <v>11.9375</v>
      </c>
      <c r="U879">
        <v>604.5625</v>
      </c>
      <c r="V879">
        <v>200.5625</v>
      </c>
      <c r="W879">
        <v>750.48934981192906</v>
      </c>
      <c r="X879">
        <v>16.04689715206878</v>
      </c>
      <c r="Y879">
        <v>92</v>
      </c>
      <c r="Z879">
        <v>4309466.2703</v>
      </c>
      <c r="AA879">
        <v>351.34</v>
      </c>
      <c r="AB879">
        <v>89.25</v>
      </c>
      <c r="AC879">
        <v>27.41</v>
      </c>
      <c r="AD879">
        <v>61.84</v>
      </c>
      <c r="AE879">
        <v>7.06</v>
      </c>
      <c r="AF879">
        <v>242.84</v>
      </c>
      <c r="AG879">
        <v>12.19</v>
      </c>
      <c r="AH879">
        <v>5.8</v>
      </c>
      <c r="AI879">
        <v>14</v>
      </c>
      <c r="AJ879">
        <v>0.9</v>
      </c>
      <c r="AK879">
        <v>5.6</v>
      </c>
      <c r="AL879">
        <v>9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3.07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7.51</v>
      </c>
      <c r="BE879">
        <v>0</v>
      </c>
      <c r="BF879">
        <v>0</v>
      </c>
      <c r="BG879">
        <v>0</v>
      </c>
      <c r="BH879">
        <v>0</v>
      </c>
      <c r="BI879">
        <v>6.03</v>
      </c>
      <c r="BJ879">
        <v>0</v>
      </c>
      <c r="BK879">
        <v>3.78</v>
      </c>
      <c r="BL879">
        <v>36.880000000000003</v>
      </c>
      <c r="BM879">
        <v>15.7</v>
      </c>
      <c r="BN879">
        <v>0</v>
      </c>
      <c r="BO879">
        <v>5.85</v>
      </c>
      <c r="BP879">
        <v>0</v>
      </c>
      <c r="BQ879">
        <v>13.04</v>
      </c>
      <c r="BR879">
        <v>0</v>
      </c>
      <c r="BS879">
        <v>1</v>
      </c>
      <c r="BT879">
        <v>0</v>
      </c>
      <c r="BU879">
        <v>0</v>
      </c>
      <c r="BV879">
        <v>0</v>
      </c>
      <c r="BW879">
        <v>0</v>
      </c>
      <c r="BX879">
        <v>150</v>
      </c>
      <c r="BY879">
        <v>1.81</v>
      </c>
      <c r="BZ879">
        <v>2.37</v>
      </c>
      <c r="CA879">
        <v>7.23</v>
      </c>
      <c r="CB879">
        <v>0</v>
      </c>
      <c r="CC879">
        <v>0</v>
      </c>
      <c r="CD879">
        <v>0</v>
      </c>
      <c r="CE879">
        <v>1.9</v>
      </c>
      <c r="CF879">
        <v>0</v>
      </c>
      <c r="CG879">
        <v>39.99</v>
      </c>
      <c r="CH879">
        <v>0</v>
      </c>
      <c r="CI879">
        <v>16.23</v>
      </c>
      <c r="CJ879">
        <v>0</v>
      </c>
      <c r="CK879">
        <v>0.53</v>
      </c>
      <c r="CL879">
        <v>0</v>
      </c>
      <c r="CM879">
        <v>0</v>
      </c>
      <c r="CN879">
        <v>0</v>
      </c>
      <c r="CO879">
        <v>0</v>
      </c>
      <c r="CP879">
        <v>0</v>
      </c>
      <c r="CQ879">
        <v>7.61</v>
      </c>
      <c r="CR879">
        <v>0.02</v>
      </c>
      <c r="CS879">
        <v>17.850000000000001</v>
      </c>
      <c r="CT879">
        <v>3.94</v>
      </c>
      <c r="CU879">
        <v>77</v>
      </c>
      <c r="CV879">
        <v>82.8</v>
      </c>
      <c r="CW879" t="s">
        <v>1986</v>
      </c>
      <c r="CX879">
        <v>2907.86</v>
      </c>
      <c r="CY879">
        <v>0.11</v>
      </c>
      <c r="CZ879">
        <v>0.05</v>
      </c>
      <c r="DA879">
        <v>0</v>
      </c>
      <c r="DB879">
        <v>0</v>
      </c>
      <c r="DC879">
        <v>0</v>
      </c>
      <c r="DD879">
        <v>0.04</v>
      </c>
      <c r="DE879">
        <v>0.01</v>
      </c>
      <c r="DF879">
        <v>0.08</v>
      </c>
      <c r="DG879">
        <v>0</v>
      </c>
      <c r="DH879">
        <v>0.01</v>
      </c>
      <c r="DI879">
        <v>0</v>
      </c>
      <c r="DJ879">
        <v>0.01</v>
      </c>
      <c r="DK879">
        <v>0</v>
      </c>
      <c r="DL879">
        <v>0</v>
      </c>
      <c r="DM879">
        <v>0</v>
      </c>
      <c r="DN879">
        <v>0.4</v>
      </c>
      <c r="DO879">
        <v>0</v>
      </c>
      <c r="DP879">
        <v>0.01</v>
      </c>
      <c r="DQ879">
        <v>0.18</v>
      </c>
      <c r="DR879">
        <v>0.01</v>
      </c>
      <c r="DS879">
        <v>0</v>
      </c>
      <c r="DT879">
        <v>0.01</v>
      </c>
      <c r="DU879">
        <v>0.05</v>
      </c>
      <c r="DV879">
        <v>0</v>
      </c>
      <c r="DW879">
        <v>0</v>
      </c>
      <c r="DX879">
        <v>0</v>
      </c>
      <c r="DY879" s="5" t="s">
        <v>1986</v>
      </c>
      <c r="DZ879" s="5" t="s">
        <v>3122</v>
      </c>
      <c r="EA879" s="5" t="s">
        <v>3161</v>
      </c>
      <c r="EB879" s="5" t="s">
        <v>3042</v>
      </c>
      <c r="EC879" s="5">
        <v>2907.8625618000001</v>
      </c>
      <c r="ED879" s="8">
        <v>1671.611859715616</v>
      </c>
      <c r="EE879" s="7">
        <v>0.56999999999999995</v>
      </c>
    </row>
    <row r="880" spans="1:135">
      <c r="A880">
        <v>1</v>
      </c>
      <c r="B880" t="s">
        <v>2238</v>
      </c>
      <c r="C880" t="s">
        <v>1982</v>
      </c>
      <c r="D880" t="s">
        <v>1983</v>
      </c>
      <c r="E880" t="s">
        <v>1987</v>
      </c>
      <c r="F880" t="s">
        <v>1988</v>
      </c>
      <c r="G880">
        <v>1380.76946942</v>
      </c>
      <c r="H880">
        <v>132.9375</v>
      </c>
      <c r="I880">
        <v>153.875</v>
      </c>
      <c r="J880">
        <v>263.5</v>
      </c>
      <c r="K880">
        <v>272.8125</v>
      </c>
      <c r="L880">
        <v>370.3125</v>
      </c>
      <c r="M880">
        <v>187.5</v>
      </c>
      <c r="N880">
        <v>74.016937255859375</v>
      </c>
      <c r="O880">
        <v>233.75741577148438</v>
      </c>
      <c r="P880">
        <v>145.49437527679214</v>
      </c>
      <c r="Q880">
        <v>38.1875</v>
      </c>
      <c r="R880">
        <v>0</v>
      </c>
      <c r="S880">
        <v>421.5</v>
      </c>
      <c r="T880">
        <v>571.875</v>
      </c>
      <c r="U880">
        <v>231.75</v>
      </c>
      <c r="V880">
        <v>117.625</v>
      </c>
      <c r="W880">
        <v>788.34725364220435</v>
      </c>
      <c r="X880">
        <v>15.794765632069495</v>
      </c>
      <c r="Y880">
        <v>98</v>
      </c>
      <c r="Z880">
        <v>277968.68719999999</v>
      </c>
      <c r="AA880">
        <v>258.64999999999998</v>
      </c>
      <c r="AB880">
        <v>46.8</v>
      </c>
      <c r="AC880">
        <v>26.56</v>
      </c>
      <c r="AD880">
        <v>20.239999999999998</v>
      </c>
      <c r="AE880">
        <v>12.87</v>
      </c>
      <c r="AF880">
        <v>185.63</v>
      </c>
      <c r="AG880">
        <v>13.35</v>
      </c>
      <c r="AH880">
        <v>3.9</v>
      </c>
      <c r="AI880">
        <v>28.3</v>
      </c>
      <c r="AJ880">
        <v>9.6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12.07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5.61</v>
      </c>
      <c r="BE880">
        <v>0</v>
      </c>
      <c r="BF880">
        <v>0</v>
      </c>
      <c r="BG880">
        <v>24.31</v>
      </c>
      <c r="BH880">
        <v>0</v>
      </c>
      <c r="BI880">
        <v>0</v>
      </c>
      <c r="BJ880">
        <v>0</v>
      </c>
      <c r="BK880">
        <v>0</v>
      </c>
      <c r="BL880">
        <v>56.52</v>
      </c>
      <c r="BM880">
        <v>56.13</v>
      </c>
      <c r="BN880">
        <v>0</v>
      </c>
      <c r="BO880">
        <v>9.9600000000000009</v>
      </c>
      <c r="BP880">
        <v>0</v>
      </c>
      <c r="BQ880">
        <v>8.39</v>
      </c>
      <c r="BR880">
        <v>0</v>
      </c>
      <c r="BS880">
        <v>7.9300000000000006</v>
      </c>
      <c r="BT880">
        <v>0</v>
      </c>
      <c r="BU880">
        <v>7.53</v>
      </c>
      <c r="BV880">
        <v>0</v>
      </c>
      <c r="BW880">
        <v>0</v>
      </c>
      <c r="BX880">
        <v>0</v>
      </c>
      <c r="BY880">
        <v>0</v>
      </c>
      <c r="BZ880">
        <v>0</v>
      </c>
      <c r="CA880">
        <v>3.11</v>
      </c>
      <c r="CB880">
        <v>4.8</v>
      </c>
      <c r="CC880">
        <v>0</v>
      </c>
      <c r="CD880">
        <v>0</v>
      </c>
      <c r="CE880">
        <v>0</v>
      </c>
      <c r="CF880">
        <v>0</v>
      </c>
      <c r="CG880">
        <v>9.2100000000000009</v>
      </c>
      <c r="CH880">
        <v>0</v>
      </c>
      <c r="CI880">
        <v>4.67</v>
      </c>
      <c r="CJ880">
        <v>0</v>
      </c>
      <c r="CK880">
        <v>3.3</v>
      </c>
      <c r="CL880">
        <v>0</v>
      </c>
      <c r="CM880">
        <v>0</v>
      </c>
      <c r="CN880">
        <v>0</v>
      </c>
      <c r="CO880">
        <v>0</v>
      </c>
      <c r="CP880">
        <v>0</v>
      </c>
      <c r="CQ880">
        <v>8.4600000000000009</v>
      </c>
      <c r="CR880">
        <v>0</v>
      </c>
      <c r="CS880">
        <v>36.65</v>
      </c>
      <c r="CT880">
        <v>0</v>
      </c>
      <c r="CU880">
        <v>2</v>
      </c>
      <c r="CV880">
        <v>98</v>
      </c>
      <c r="CW880" t="s">
        <v>1987</v>
      </c>
      <c r="CX880">
        <v>1380.77</v>
      </c>
      <c r="CY880">
        <v>0.09</v>
      </c>
      <c r="CZ880">
        <v>0.03</v>
      </c>
      <c r="DA880">
        <v>0</v>
      </c>
      <c r="DB880">
        <v>0.01</v>
      </c>
      <c r="DC880">
        <v>0</v>
      </c>
      <c r="DD880">
        <v>0.28000000000000003</v>
      </c>
      <c r="DE880">
        <v>0</v>
      </c>
      <c r="DF880">
        <v>0.05</v>
      </c>
      <c r="DG880">
        <v>0</v>
      </c>
      <c r="DH880">
        <v>0</v>
      </c>
      <c r="DI880">
        <v>0</v>
      </c>
      <c r="DJ880">
        <v>0</v>
      </c>
      <c r="DK880">
        <v>0</v>
      </c>
      <c r="DL880">
        <v>0</v>
      </c>
      <c r="DM880">
        <v>0</v>
      </c>
      <c r="DN880">
        <v>7.0000000000000007E-2</v>
      </c>
      <c r="DO880">
        <v>0</v>
      </c>
      <c r="DP880">
        <v>0.01</v>
      </c>
      <c r="DQ880">
        <v>0.23</v>
      </c>
      <c r="DR880">
        <v>0.01</v>
      </c>
      <c r="DS880">
        <v>0</v>
      </c>
      <c r="DT880">
        <v>0.01</v>
      </c>
      <c r="DU880">
        <v>0.22</v>
      </c>
      <c r="DV880">
        <v>0</v>
      </c>
      <c r="DW880">
        <v>0</v>
      </c>
      <c r="DX880">
        <v>0</v>
      </c>
      <c r="DY880" s="5" t="s">
        <v>1987</v>
      </c>
      <c r="DZ880" s="5" t="s">
        <v>3162</v>
      </c>
      <c r="EA880" s="5" t="s">
        <v>3161</v>
      </c>
      <c r="EB880" s="5" t="s">
        <v>3042</v>
      </c>
      <c r="EC880" s="5">
        <v>1380.76946942</v>
      </c>
      <c r="ED880" s="8">
        <v>366.02401722804001</v>
      </c>
      <c r="EE880" s="7">
        <v>0.27</v>
      </c>
    </row>
    <row r="881" spans="1:135">
      <c r="A881">
        <v>1</v>
      </c>
      <c r="B881" t="s">
        <v>2238</v>
      </c>
      <c r="C881" t="s">
        <v>1982</v>
      </c>
      <c r="D881" t="s">
        <v>1983</v>
      </c>
      <c r="E881" t="s">
        <v>1989</v>
      </c>
      <c r="F881" t="s">
        <v>1990</v>
      </c>
      <c r="G881">
        <v>1234.6986513899999</v>
      </c>
      <c r="H881">
        <v>95.9375</v>
      </c>
      <c r="I881">
        <v>126.3125</v>
      </c>
      <c r="J881">
        <v>243.5</v>
      </c>
      <c r="K881">
        <v>277.375</v>
      </c>
      <c r="L881">
        <v>384.125</v>
      </c>
      <c r="M881">
        <v>107.5</v>
      </c>
      <c r="N881">
        <v>87.009986877441406</v>
      </c>
      <c r="O881">
        <v>234.01654052734375</v>
      </c>
      <c r="P881">
        <v>158.10359259553465</v>
      </c>
      <c r="Q881">
        <v>14.1875</v>
      </c>
      <c r="R881">
        <v>0</v>
      </c>
      <c r="S881">
        <v>462.1875</v>
      </c>
      <c r="T881">
        <v>459.8125</v>
      </c>
      <c r="U881">
        <v>236.3125</v>
      </c>
      <c r="V881">
        <v>62.25</v>
      </c>
      <c r="W881">
        <v>796.39162574046884</v>
      </c>
      <c r="X881">
        <v>15.775658953977013</v>
      </c>
      <c r="Y881">
        <v>43</v>
      </c>
      <c r="Z881">
        <v>201047.9529</v>
      </c>
      <c r="AA881">
        <v>104.57</v>
      </c>
      <c r="AB881">
        <v>24.07</v>
      </c>
      <c r="AC881">
        <v>15.2</v>
      </c>
      <c r="AD881">
        <v>8.8699999999999992</v>
      </c>
      <c r="AE881">
        <v>4.42</v>
      </c>
      <c r="AF881">
        <v>69.489999999999995</v>
      </c>
      <c r="AG881">
        <v>6.59</v>
      </c>
      <c r="AH881">
        <v>53.1</v>
      </c>
      <c r="AI881">
        <v>7.8</v>
      </c>
      <c r="AJ881">
        <v>1.7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1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0.6</v>
      </c>
      <c r="BE881">
        <v>0</v>
      </c>
      <c r="BF881">
        <v>13.1</v>
      </c>
      <c r="BG881">
        <v>9.01</v>
      </c>
      <c r="BH881">
        <v>0</v>
      </c>
      <c r="BI881">
        <v>0</v>
      </c>
      <c r="BJ881">
        <v>0</v>
      </c>
      <c r="BK881">
        <v>3.99</v>
      </c>
      <c r="BL881">
        <v>8.09</v>
      </c>
      <c r="BM881">
        <v>18.400000000000002</v>
      </c>
      <c r="BN881">
        <v>16.47</v>
      </c>
      <c r="BO881">
        <v>10.86</v>
      </c>
      <c r="BP881">
        <v>0</v>
      </c>
      <c r="BQ881">
        <v>1.71</v>
      </c>
      <c r="BR881">
        <v>0</v>
      </c>
      <c r="BS881">
        <v>0.3</v>
      </c>
      <c r="BT881">
        <v>0</v>
      </c>
      <c r="BU881">
        <v>0</v>
      </c>
      <c r="BV881">
        <v>0</v>
      </c>
      <c r="BW881">
        <v>1.1000000000000001</v>
      </c>
      <c r="BX881">
        <v>0</v>
      </c>
      <c r="BY881">
        <v>0</v>
      </c>
      <c r="BZ881">
        <v>0</v>
      </c>
      <c r="CA881">
        <v>2.75</v>
      </c>
      <c r="CB881">
        <v>0</v>
      </c>
      <c r="CC881">
        <v>0</v>
      </c>
      <c r="CD881">
        <v>1.31</v>
      </c>
      <c r="CE881">
        <v>0</v>
      </c>
      <c r="CF881">
        <v>0</v>
      </c>
      <c r="CG881">
        <v>1.65</v>
      </c>
      <c r="CH881">
        <v>0</v>
      </c>
      <c r="CI881">
        <v>6.34</v>
      </c>
      <c r="CJ881">
        <v>0</v>
      </c>
      <c r="CK881">
        <v>0</v>
      </c>
      <c r="CL881">
        <v>0</v>
      </c>
      <c r="CM881">
        <v>0</v>
      </c>
      <c r="CN881">
        <v>0</v>
      </c>
      <c r="CO881">
        <v>0</v>
      </c>
      <c r="CP881">
        <v>0</v>
      </c>
      <c r="CQ881">
        <v>0</v>
      </c>
      <c r="CR881">
        <v>0</v>
      </c>
      <c r="CS881">
        <v>7.89</v>
      </c>
      <c r="CT881">
        <v>0</v>
      </c>
      <c r="CU881">
        <v>3</v>
      </c>
      <c r="CV881">
        <v>51.6</v>
      </c>
      <c r="CW881" t="s">
        <v>1989</v>
      </c>
      <c r="CX881">
        <v>1234.7</v>
      </c>
      <c r="CY881">
        <v>0.11</v>
      </c>
      <c r="CZ881">
        <v>0.03</v>
      </c>
      <c r="DA881">
        <v>0</v>
      </c>
      <c r="DB881">
        <v>0.01</v>
      </c>
      <c r="DC881">
        <v>0</v>
      </c>
      <c r="DD881">
        <v>0.2</v>
      </c>
      <c r="DE881">
        <v>0.01</v>
      </c>
      <c r="DF881">
        <v>0.1</v>
      </c>
      <c r="DG881">
        <v>0</v>
      </c>
      <c r="DH881">
        <v>0</v>
      </c>
      <c r="DI881">
        <v>0</v>
      </c>
      <c r="DJ881">
        <v>0</v>
      </c>
      <c r="DK881">
        <v>0.02</v>
      </c>
      <c r="DL881">
        <v>0</v>
      </c>
      <c r="DM881">
        <v>0</v>
      </c>
      <c r="DN881">
        <v>0.1</v>
      </c>
      <c r="DO881">
        <v>0</v>
      </c>
      <c r="DP881">
        <v>0.01</v>
      </c>
      <c r="DQ881">
        <v>0.25</v>
      </c>
      <c r="DR881">
        <v>0.06</v>
      </c>
      <c r="DS881">
        <v>0.01</v>
      </c>
      <c r="DT881">
        <v>0.02</v>
      </c>
      <c r="DU881">
        <v>0.09</v>
      </c>
      <c r="DV881">
        <v>0</v>
      </c>
      <c r="DW881">
        <v>0</v>
      </c>
      <c r="DX881">
        <v>0</v>
      </c>
      <c r="DY881" s="5" t="s">
        <v>1989</v>
      </c>
      <c r="DZ881" s="5" t="s">
        <v>3163</v>
      </c>
      <c r="EA881" s="5" t="s">
        <v>3161</v>
      </c>
      <c r="EB881" s="5" t="s">
        <v>3042</v>
      </c>
      <c r="EC881" s="5">
        <v>1234.6986513899999</v>
      </c>
      <c r="ED881" s="8">
        <v>588.3288398694001</v>
      </c>
      <c r="EE881" s="7">
        <v>0.48</v>
      </c>
    </row>
    <row r="882" spans="1:135">
      <c r="A882">
        <v>1</v>
      </c>
      <c r="B882" t="s">
        <v>2238</v>
      </c>
      <c r="C882" t="s">
        <v>1982</v>
      </c>
      <c r="D882" t="s">
        <v>1983</v>
      </c>
      <c r="E882" t="s">
        <v>1991</v>
      </c>
      <c r="F882" t="s">
        <v>1705</v>
      </c>
      <c r="G882">
        <v>2735.01735719</v>
      </c>
      <c r="H882">
        <v>483.375</v>
      </c>
      <c r="I882">
        <v>403.625</v>
      </c>
      <c r="J882">
        <v>536.0625</v>
      </c>
      <c r="K882">
        <v>436.5625</v>
      </c>
      <c r="L882">
        <v>533.625</v>
      </c>
      <c r="M882">
        <v>341.9375</v>
      </c>
      <c r="N882">
        <v>51.496242523193359</v>
      </c>
      <c r="O882">
        <v>261.4061279296875</v>
      </c>
      <c r="P882">
        <v>155.68592679960113</v>
      </c>
      <c r="Q882">
        <v>41.8125</v>
      </c>
      <c r="R882">
        <v>0</v>
      </c>
      <c r="S882">
        <v>844.0625</v>
      </c>
      <c r="T882">
        <v>706.4375</v>
      </c>
      <c r="U882">
        <v>1029.625</v>
      </c>
      <c r="V882">
        <v>113.25</v>
      </c>
      <c r="W882">
        <v>806.12379733528348</v>
      </c>
      <c r="X882">
        <v>15.736096167470349</v>
      </c>
      <c r="Y882">
        <v>257</v>
      </c>
      <c r="Z882">
        <v>1090517.8855000001</v>
      </c>
      <c r="AA882">
        <v>617.94000000000005</v>
      </c>
      <c r="AB882">
        <v>73.34</v>
      </c>
      <c r="AC882">
        <v>29.54</v>
      </c>
      <c r="AD882">
        <v>43.8</v>
      </c>
      <c r="AE882">
        <v>16.04</v>
      </c>
      <c r="AF882">
        <v>431.14</v>
      </c>
      <c r="AG882">
        <v>97.42</v>
      </c>
      <c r="AH882">
        <v>66.400000000000006</v>
      </c>
      <c r="AI882">
        <v>33.4</v>
      </c>
      <c r="AJ882">
        <v>17.600000000000001</v>
      </c>
      <c r="AK882">
        <v>47.2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0.92</v>
      </c>
      <c r="AR882">
        <v>0</v>
      </c>
      <c r="AS882">
        <v>0</v>
      </c>
      <c r="AT882">
        <v>0</v>
      </c>
      <c r="AU882">
        <v>0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5.97</v>
      </c>
      <c r="BE882">
        <v>0</v>
      </c>
      <c r="BF882">
        <v>0</v>
      </c>
      <c r="BG882">
        <v>43.68</v>
      </c>
      <c r="BH882">
        <v>13.49</v>
      </c>
      <c r="BI882">
        <v>7.17</v>
      </c>
      <c r="BJ882">
        <v>0</v>
      </c>
      <c r="BK882">
        <v>41.79</v>
      </c>
      <c r="BL882">
        <v>64.75</v>
      </c>
      <c r="BM882">
        <v>192.64</v>
      </c>
      <c r="BN882">
        <v>0</v>
      </c>
      <c r="BO882">
        <v>74.61</v>
      </c>
      <c r="BP882">
        <v>0</v>
      </c>
      <c r="BQ882">
        <v>6.52</v>
      </c>
      <c r="BR882">
        <v>0</v>
      </c>
      <c r="BS882">
        <v>6.46</v>
      </c>
      <c r="BT882">
        <v>11.01</v>
      </c>
      <c r="BU882">
        <v>0</v>
      </c>
      <c r="BV882">
        <v>0</v>
      </c>
      <c r="BW882">
        <v>0</v>
      </c>
      <c r="BX882">
        <v>0</v>
      </c>
      <c r="BY882">
        <v>44.7</v>
      </c>
      <c r="BZ882">
        <v>0</v>
      </c>
      <c r="CA882">
        <v>0</v>
      </c>
      <c r="CB882">
        <v>0</v>
      </c>
      <c r="CC882">
        <v>0</v>
      </c>
      <c r="CD882">
        <v>0</v>
      </c>
      <c r="CE882">
        <v>6.22</v>
      </c>
      <c r="CF882">
        <v>0</v>
      </c>
      <c r="CG882">
        <v>19.62</v>
      </c>
      <c r="CH882">
        <v>0</v>
      </c>
      <c r="CI882">
        <v>5.27</v>
      </c>
      <c r="CJ882">
        <v>0</v>
      </c>
      <c r="CK882">
        <v>3.2</v>
      </c>
      <c r="CL882">
        <v>0</v>
      </c>
      <c r="CM882">
        <v>0</v>
      </c>
      <c r="CN882">
        <v>0</v>
      </c>
      <c r="CO882">
        <v>0</v>
      </c>
      <c r="CP882">
        <v>0</v>
      </c>
      <c r="CQ882">
        <v>33.270000000000003</v>
      </c>
      <c r="CR882">
        <v>2.6</v>
      </c>
      <c r="CS882">
        <v>34.049999999999997</v>
      </c>
      <c r="CT882">
        <v>0</v>
      </c>
      <c r="CU882">
        <v>85</v>
      </c>
      <c r="CV882">
        <v>205.60000000000002</v>
      </c>
      <c r="CW882" t="s">
        <v>1991</v>
      </c>
      <c r="CX882">
        <v>2735.02</v>
      </c>
      <c r="CY882">
        <v>0.1</v>
      </c>
      <c r="CZ882">
        <v>0.05</v>
      </c>
      <c r="DA882">
        <v>0</v>
      </c>
      <c r="DB882">
        <v>0.01</v>
      </c>
      <c r="DC882">
        <v>0</v>
      </c>
      <c r="DD882">
        <v>0.17</v>
      </c>
      <c r="DE882">
        <v>0.01</v>
      </c>
      <c r="DF882">
        <v>0.12</v>
      </c>
      <c r="DG882">
        <v>0</v>
      </c>
      <c r="DH882">
        <v>0</v>
      </c>
      <c r="DI882">
        <v>0</v>
      </c>
      <c r="DJ882">
        <v>0</v>
      </c>
      <c r="DK882">
        <v>0</v>
      </c>
      <c r="DL882">
        <v>0.05</v>
      </c>
      <c r="DM882">
        <v>0</v>
      </c>
      <c r="DN882">
        <v>0.2</v>
      </c>
      <c r="DO882">
        <v>0</v>
      </c>
      <c r="DP882">
        <v>0.02</v>
      </c>
      <c r="DQ882">
        <v>0.17</v>
      </c>
      <c r="DR882">
        <v>0.01</v>
      </c>
      <c r="DS882">
        <v>0</v>
      </c>
      <c r="DT882">
        <v>0.02</v>
      </c>
      <c r="DU882">
        <v>0.08</v>
      </c>
      <c r="DV882">
        <v>0</v>
      </c>
      <c r="DW882">
        <v>0</v>
      </c>
      <c r="DX882">
        <v>0</v>
      </c>
      <c r="DY882" s="5" t="s">
        <v>1991</v>
      </c>
      <c r="DZ882" s="5" t="s">
        <v>3038</v>
      </c>
      <c r="EA882" s="5" t="s">
        <v>3161</v>
      </c>
      <c r="EB882" s="5" t="s">
        <v>3042</v>
      </c>
      <c r="EC882" s="5">
        <v>2735.01735719</v>
      </c>
      <c r="ED882" s="8">
        <v>1602.9756314285501</v>
      </c>
      <c r="EE882" s="7">
        <v>0.59</v>
      </c>
    </row>
    <row r="883" spans="1:135">
      <c r="A883">
        <v>1</v>
      </c>
      <c r="B883" t="s">
        <v>2238</v>
      </c>
      <c r="C883" t="s">
        <v>1982</v>
      </c>
      <c r="D883" t="s">
        <v>1983</v>
      </c>
      <c r="E883" t="s">
        <v>1992</v>
      </c>
      <c r="F883" t="s">
        <v>1993</v>
      </c>
      <c r="G883">
        <v>1305.6782103099999</v>
      </c>
      <c r="H883">
        <v>169.75</v>
      </c>
      <c r="I883">
        <v>172.375</v>
      </c>
      <c r="J883">
        <v>272.3125</v>
      </c>
      <c r="K883">
        <v>237.5</v>
      </c>
      <c r="L883">
        <v>296.75</v>
      </c>
      <c r="M883">
        <v>157.0625</v>
      </c>
      <c r="N883">
        <v>58.948814392089844</v>
      </c>
      <c r="O883">
        <v>300.47494506835938</v>
      </c>
      <c r="P883">
        <v>180.67201281315107</v>
      </c>
      <c r="Q883">
        <v>30.625</v>
      </c>
      <c r="R883">
        <v>0</v>
      </c>
      <c r="S883">
        <v>829.75</v>
      </c>
      <c r="T883">
        <v>211.375</v>
      </c>
      <c r="U883">
        <v>123.625</v>
      </c>
      <c r="V883">
        <v>110.375</v>
      </c>
      <c r="W883">
        <v>805.5871458652374</v>
      </c>
      <c r="X883">
        <v>15.701071975497703</v>
      </c>
      <c r="Y883">
        <v>77</v>
      </c>
      <c r="Z883">
        <v>246691.39199999999</v>
      </c>
      <c r="AA883">
        <v>181.15</v>
      </c>
      <c r="AB883">
        <v>17.54</v>
      </c>
      <c r="AC883">
        <v>6.62</v>
      </c>
      <c r="AD883">
        <v>10.92</v>
      </c>
      <c r="AE883">
        <v>2.98</v>
      </c>
      <c r="AF883">
        <v>133.13999999999999</v>
      </c>
      <c r="AG883">
        <v>27.49</v>
      </c>
      <c r="AH883">
        <v>8.6</v>
      </c>
      <c r="AI883">
        <v>19.8</v>
      </c>
      <c r="AJ883">
        <v>1.4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47.53</v>
      </c>
      <c r="BD883">
        <v>4.18</v>
      </c>
      <c r="BE883">
        <v>0</v>
      </c>
      <c r="BF883">
        <v>0</v>
      </c>
      <c r="BG883">
        <v>16.2</v>
      </c>
      <c r="BH883">
        <v>3.01</v>
      </c>
      <c r="BI883">
        <v>0</v>
      </c>
      <c r="BJ883">
        <v>0</v>
      </c>
      <c r="BK883">
        <v>7.02</v>
      </c>
      <c r="BL883">
        <v>9.76</v>
      </c>
      <c r="BM883">
        <v>45.15</v>
      </c>
      <c r="BN883">
        <v>0</v>
      </c>
      <c r="BO883">
        <v>12.93</v>
      </c>
      <c r="BP883">
        <v>0</v>
      </c>
      <c r="BQ883">
        <v>22.57</v>
      </c>
      <c r="BR883">
        <v>0</v>
      </c>
      <c r="BS883">
        <v>0</v>
      </c>
      <c r="BT883">
        <v>3.53</v>
      </c>
      <c r="BU883">
        <v>0</v>
      </c>
      <c r="BV883">
        <v>0</v>
      </c>
      <c r="BW883">
        <v>0</v>
      </c>
      <c r="BX883">
        <v>0</v>
      </c>
      <c r="BY883">
        <v>0</v>
      </c>
      <c r="BZ883">
        <v>0</v>
      </c>
      <c r="CA883">
        <v>0</v>
      </c>
      <c r="CB883">
        <v>0</v>
      </c>
      <c r="CC883">
        <v>0</v>
      </c>
      <c r="CD883">
        <v>0</v>
      </c>
      <c r="CE883">
        <v>0</v>
      </c>
      <c r="CF883">
        <v>0</v>
      </c>
      <c r="CG883">
        <v>1.1500000000000001</v>
      </c>
      <c r="CH883">
        <v>0</v>
      </c>
      <c r="CI883">
        <v>0</v>
      </c>
      <c r="CJ883">
        <v>0</v>
      </c>
      <c r="CK883">
        <v>0</v>
      </c>
      <c r="CL883">
        <v>0</v>
      </c>
      <c r="CM883">
        <v>0</v>
      </c>
      <c r="CN883">
        <v>0</v>
      </c>
      <c r="CO883">
        <v>0</v>
      </c>
      <c r="CP883">
        <v>0</v>
      </c>
      <c r="CQ883">
        <v>1.86</v>
      </c>
      <c r="CR883">
        <v>0</v>
      </c>
      <c r="CS883">
        <v>6.26</v>
      </c>
      <c r="CT883">
        <v>0</v>
      </c>
      <c r="CU883">
        <v>36</v>
      </c>
      <c r="CV883">
        <v>53.9</v>
      </c>
      <c r="CW883" t="s">
        <v>1992</v>
      </c>
      <c r="CX883">
        <v>1305.68</v>
      </c>
      <c r="CY883">
        <v>0.06</v>
      </c>
      <c r="CZ883">
        <v>0.04</v>
      </c>
      <c r="DA883">
        <v>0</v>
      </c>
      <c r="DB883">
        <v>0.04</v>
      </c>
      <c r="DC883">
        <v>0</v>
      </c>
      <c r="DD883">
        <v>0.14000000000000001</v>
      </c>
      <c r="DE883">
        <v>0</v>
      </c>
      <c r="DF883">
        <v>0.11</v>
      </c>
      <c r="DG883">
        <v>0</v>
      </c>
      <c r="DH883">
        <v>0</v>
      </c>
      <c r="DI883">
        <v>0</v>
      </c>
      <c r="DJ883">
        <v>0</v>
      </c>
      <c r="DK883">
        <v>0</v>
      </c>
      <c r="DL883">
        <v>0</v>
      </c>
      <c r="DM883">
        <v>0</v>
      </c>
      <c r="DN883">
        <v>0.48</v>
      </c>
      <c r="DO883">
        <v>0</v>
      </c>
      <c r="DP883">
        <v>0</v>
      </c>
      <c r="DQ883">
        <v>0.09</v>
      </c>
      <c r="DR883">
        <v>0.01</v>
      </c>
      <c r="DS883">
        <v>0</v>
      </c>
      <c r="DT883">
        <v>0.01</v>
      </c>
      <c r="DU883">
        <v>0.02</v>
      </c>
      <c r="DV883">
        <v>0</v>
      </c>
      <c r="DW883">
        <v>0</v>
      </c>
      <c r="DX883">
        <v>0.01</v>
      </c>
      <c r="DY883" s="5" t="s">
        <v>1992</v>
      </c>
      <c r="DZ883" s="5" t="s">
        <v>3164</v>
      </c>
      <c r="EA883" s="5" t="s">
        <v>3161</v>
      </c>
      <c r="EB883" s="5" t="s">
        <v>3042</v>
      </c>
      <c r="EC883" s="5">
        <v>1305.6782103099999</v>
      </c>
      <c r="ED883" s="8">
        <v>1109.670299931799</v>
      </c>
      <c r="EE883" s="7">
        <v>0.85</v>
      </c>
    </row>
    <row r="884" spans="1:135">
      <c r="A884">
        <v>1</v>
      </c>
      <c r="B884" t="s">
        <v>2238</v>
      </c>
      <c r="C884" t="s">
        <v>1982</v>
      </c>
      <c r="D884" t="s">
        <v>1983</v>
      </c>
      <c r="E884" t="s">
        <v>1994</v>
      </c>
      <c r="F884" t="s">
        <v>1703</v>
      </c>
      <c r="G884">
        <v>3063.2690907400001</v>
      </c>
      <c r="H884">
        <v>1178.1875</v>
      </c>
      <c r="I884">
        <v>583.25</v>
      </c>
      <c r="J884">
        <v>491.875</v>
      </c>
      <c r="K884">
        <v>316.8125</v>
      </c>
      <c r="L884">
        <v>375.25</v>
      </c>
      <c r="M884">
        <v>118.375</v>
      </c>
      <c r="N884">
        <v>36.274147033691406</v>
      </c>
      <c r="O884">
        <v>180.615966796875</v>
      </c>
      <c r="P884">
        <v>83.005857775893219</v>
      </c>
      <c r="Q884">
        <v>60.25</v>
      </c>
      <c r="R884">
        <v>0</v>
      </c>
      <c r="S884">
        <v>607.5625</v>
      </c>
      <c r="T884">
        <v>1029.6875</v>
      </c>
      <c r="U884">
        <v>643.4375</v>
      </c>
      <c r="V884">
        <v>722.8125</v>
      </c>
      <c r="W884">
        <v>758.45849060453349</v>
      </c>
      <c r="X884">
        <v>16.082167996245893</v>
      </c>
      <c r="Y884">
        <v>204</v>
      </c>
      <c r="Z884">
        <v>5292817.2099000001</v>
      </c>
      <c r="AA884">
        <v>1522.65</v>
      </c>
      <c r="AB884">
        <v>782.6</v>
      </c>
      <c r="AC884">
        <v>582.51</v>
      </c>
      <c r="AD884">
        <v>200.09</v>
      </c>
      <c r="AE884">
        <v>17.13</v>
      </c>
      <c r="AF884">
        <v>623.29999999999995</v>
      </c>
      <c r="AG884">
        <v>99.62</v>
      </c>
      <c r="AH884">
        <v>116.5</v>
      </c>
      <c r="AI884">
        <v>62.5</v>
      </c>
      <c r="AJ884">
        <v>28.3</v>
      </c>
      <c r="AK884">
        <v>8</v>
      </c>
      <c r="AL884">
        <v>176.49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4.76</v>
      </c>
      <c r="AT884">
        <v>0</v>
      </c>
      <c r="AU884">
        <v>0</v>
      </c>
      <c r="AV884">
        <v>0</v>
      </c>
      <c r="AW884">
        <v>9.7100000000000009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36.42</v>
      </c>
      <c r="BD884">
        <v>348.03</v>
      </c>
      <c r="BE884">
        <v>3</v>
      </c>
      <c r="BF884">
        <v>3.99</v>
      </c>
      <c r="BG884">
        <v>69.03</v>
      </c>
      <c r="BH884">
        <v>0</v>
      </c>
      <c r="BI884">
        <v>6.95</v>
      </c>
      <c r="BJ884">
        <v>0</v>
      </c>
      <c r="BK884">
        <v>15.96</v>
      </c>
      <c r="BL884">
        <v>36.96</v>
      </c>
      <c r="BM884">
        <v>150.31</v>
      </c>
      <c r="BN884">
        <v>11.49</v>
      </c>
      <c r="BO884">
        <v>0</v>
      </c>
      <c r="BP884">
        <v>0</v>
      </c>
      <c r="BQ884">
        <v>33.340000000000003</v>
      </c>
      <c r="BR884">
        <v>175</v>
      </c>
      <c r="BS884">
        <v>2.9</v>
      </c>
      <c r="BT884">
        <v>25.68</v>
      </c>
      <c r="BU884">
        <v>0</v>
      </c>
      <c r="BV884">
        <v>2</v>
      </c>
      <c r="BW884">
        <v>0</v>
      </c>
      <c r="BX884">
        <v>0</v>
      </c>
      <c r="BY884">
        <v>18.809999999999999</v>
      </c>
      <c r="BZ884">
        <v>0</v>
      </c>
      <c r="CA884">
        <v>7.21</v>
      </c>
      <c r="CB884">
        <v>9.64</v>
      </c>
      <c r="CC884">
        <v>52.79</v>
      </c>
      <c r="CD884">
        <v>12.35</v>
      </c>
      <c r="CE884">
        <v>8.09</v>
      </c>
      <c r="CF884">
        <v>31.57</v>
      </c>
      <c r="CG884">
        <v>119</v>
      </c>
      <c r="CH884">
        <v>0</v>
      </c>
      <c r="CI884">
        <v>24.83</v>
      </c>
      <c r="CJ884">
        <v>0</v>
      </c>
      <c r="CK884">
        <v>17.02</v>
      </c>
      <c r="CL884">
        <v>0</v>
      </c>
      <c r="CM884">
        <v>0</v>
      </c>
      <c r="CN884">
        <v>0</v>
      </c>
      <c r="CO884">
        <v>4.66</v>
      </c>
      <c r="CP884">
        <v>8.2200000000000006</v>
      </c>
      <c r="CQ884">
        <v>38.81</v>
      </c>
      <c r="CR884">
        <v>0</v>
      </c>
      <c r="CS884">
        <v>49.63</v>
      </c>
      <c r="CT884">
        <v>8</v>
      </c>
      <c r="CU884">
        <v>281</v>
      </c>
      <c r="CV884">
        <v>265.2</v>
      </c>
      <c r="CW884" t="s">
        <v>1994</v>
      </c>
      <c r="CX884">
        <v>3063.27</v>
      </c>
      <c r="CY884">
        <v>0.11</v>
      </c>
      <c r="CZ884">
        <v>0.2</v>
      </c>
      <c r="DA884">
        <v>0</v>
      </c>
      <c r="DB884">
        <v>0.04</v>
      </c>
      <c r="DC884">
        <v>0</v>
      </c>
      <c r="DD884">
        <v>0.16</v>
      </c>
      <c r="DE884">
        <v>0.01</v>
      </c>
      <c r="DF884">
        <v>0.13</v>
      </c>
      <c r="DG884">
        <v>0</v>
      </c>
      <c r="DH884">
        <v>0.01</v>
      </c>
      <c r="DI884">
        <v>0</v>
      </c>
      <c r="DJ884">
        <v>0.01</v>
      </c>
      <c r="DK884">
        <v>0</v>
      </c>
      <c r="DL884">
        <v>0</v>
      </c>
      <c r="DM884">
        <v>0</v>
      </c>
      <c r="DN884">
        <v>0.06</v>
      </c>
      <c r="DO884">
        <v>0</v>
      </c>
      <c r="DP884">
        <v>0.02</v>
      </c>
      <c r="DQ884">
        <v>0.12</v>
      </c>
      <c r="DR884">
        <v>0.09</v>
      </c>
      <c r="DS884">
        <v>0.01</v>
      </c>
      <c r="DT884">
        <v>0.03</v>
      </c>
      <c r="DU884">
        <v>0.02</v>
      </c>
      <c r="DV884">
        <v>0</v>
      </c>
      <c r="DW884">
        <v>0</v>
      </c>
      <c r="DX884">
        <v>0</v>
      </c>
      <c r="DY884" s="5" t="s">
        <v>1994</v>
      </c>
      <c r="DZ884" s="5" t="s">
        <v>3036</v>
      </c>
      <c r="EA884" s="5" t="s">
        <v>3161</v>
      </c>
      <c r="EB884" s="5" t="s">
        <v>3042</v>
      </c>
      <c r="EC884" s="5">
        <v>3063.2690907400001</v>
      </c>
      <c r="ED884" s="8">
        <v>41.236526251211316</v>
      </c>
      <c r="EE884" s="7">
        <v>0.01</v>
      </c>
    </row>
    <row r="885" spans="1:135">
      <c r="A885">
        <v>1</v>
      </c>
      <c r="B885" t="s">
        <v>2238</v>
      </c>
      <c r="C885" t="s">
        <v>1982</v>
      </c>
      <c r="D885" t="s">
        <v>1983</v>
      </c>
      <c r="E885" t="s">
        <v>1995</v>
      </c>
      <c r="F885" t="s">
        <v>1996</v>
      </c>
      <c r="G885">
        <v>3471.6078153799999</v>
      </c>
      <c r="H885">
        <v>545.9375</v>
      </c>
      <c r="I885">
        <v>352.375</v>
      </c>
      <c r="J885">
        <v>501.125</v>
      </c>
      <c r="K885">
        <v>491.5</v>
      </c>
      <c r="L885">
        <v>810.75</v>
      </c>
      <c r="M885">
        <v>770.625</v>
      </c>
      <c r="N885">
        <v>86.646995544433594</v>
      </c>
      <c r="O885">
        <v>312.0491943359375</v>
      </c>
      <c r="P885">
        <v>216.40983395425675</v>
      </c>
      <c r="Q885">
        <v>284.1875</v>
      </c>
      <c r="R885">
        <v>0</v>
      </c>
      <c r="S885">
        <v>191.9375</v>
      </c>
      <c r="T885">
        <v>1787.5625</v>
      </c>
      <c r="U885">
        <v>1187.875</v>
      </c>
      <c r="V885">
        <v>20.75</v>
      </c>
      <c r="W885">
        <v>827.64556027653748</v>
      </c>
      <c r="X885">
        <v>15.579616520236209</v>
      </c>
      <c r="Y885">
        <v>155</v>
      </c>
      <c r="Z885">
        <v>1501220.9849</v>
      </c>
      <c r="AA885">
        <v>316.69</v>
      </c>
      <c r="AB885">
        <v>21.34</v>
      </c>
      <c r="AC885">
        <v>8.5399999999999991</v>
      </c>
      <c r="AD885">
        <v>12.8</v>
      </c>
      <c r="AE885">
        <v>8.1999999999999993</v>
      </c>
      <c r="AF885">
        <v>232.34</v>
      </c>
      <c r="AG885">
        <v>54.81</v>
      </c>
      <c r="AH885">
        <v>66.400000000000006</v>
      </c>
      <c r="AI885">
        <v>28.9</v>
      </c>
      <c r="AJ885">
        <v>8.9</v>
      </c>
      <c r="AK885">
        <v>23.2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29.86</v>
      </c>
      <c r="BE885">
        <v>0</v>
      </c>
      <c r="BF885">
        <v>0</v>
      </c>
      <c r="BG885">
        <v>2.13</v>
      </c>
      <c r="BH885">
        <v>0</v>
      </c>
      <c r="BI885">
        <v>2.65</v>
      </c>
      <c r="BJ885">
        <v>0</v>
      </c>
      <c r="BK885">
        <v>4.57</v>
      </c>
      <c r="BL885">
        <v>41.72</v>
      </c>
      <c r="BM885">
        <v>94.48</v>
      </c>
      <c r="BN885">
        <v>1.41</v>
      </c>
      <c r="BO885">
        <v>17.080000000000002</v>
      </c>
      <c r="BP885">
        <v>0</v>
      </c>
      <c r="BQ885">
        <v>5.14</v>
      </c>
      <c r="BR885">
        <v>0.44</v>
      </c>
      <c r="BS885">
        <v>4.6900000000000004</v>
      </c>
      <c r="BT885">
        <v>26.01</v>
      </c>
      <c r="BU885">
        <v>0</v>
      </c>
      <c r="BV885">
        <v>3</v>
      </c>
      <c r="BW885">
        <v>0</v>
      </c>
      <c r="BX885">
        <v>0</v>
      </c>
      <c r="BY885">
        <v>0</v>
      </c>
      <c r="BZ885">
        <v>0</v>
      </c>
      <c r="CA885">
        <v>2.79</v>
      </c>
      <c r="CB885">
        <v>0</v>
      </c>
      <c r="CC885">
        <v>0</v>
      </c>
      <c r="CD885">
        <v>0</v>
      </c>
      <c r="CE885">
        <v>0</v>
      </c>
      <c r="CF885">
        <v>0</v>
      </c>
      <c r="CG885">
        <v>2.5300000000000002</v>
      </c>
      <c r="CH885">
        <v>0</v>
      </c>
      <c r="CI885">
        <v>6.14</v>
      </c>
      <c r="CJ885">
        <v>0</v>
      </c>
      <c r="CK885">
        <v>1.29</v>
      </c>
      <c r="CL885">
        <v>0</v>
      </c>
      <c r="CM885">
        <v>0</v>
      </c>
      <c r="CN885">
        <v>0</v>
      </c>
      <c r="CO885">
        <v>0</v>
      </c>
      <c r="CP885">
        <v>0</v>
      </c>
      <c r="CQ885">
        <v>52.14</v>
      </c>
      <c r="CR885">
        <v>0</v>
      </c>
      <c r="CS885">
        <v>17.54</v>
      </c>
      <c r="CT885">
        <v>1.08</v>
      </c>
      <c r="CU885">
        <v>36</v>
      </c>
      <c r="CV885">
        <v>93</v>
      </c>
      <c r="CW885" t="s">
        <v>1995</v>
      </c>
      <c r="CX885">
        <v>3471.61</v>
      </c>
      <c r="CY885">
        <v>0.05</v>
      </c>
      <c r="CZ885">
        <v>0.02</v>
      </c>
      <c r="DA885">
        <v>0</v>
      </c>
      <c r="DB885">
        <v>0.02</v>
      </c>
      <c r="DC885">
        <v>0</v>
      </c>
      <c r="DD885">
        <v>0.1</v>
      </c>
      <c r="DE885">
        <v>0</v>
      </c>
      <c r="DF885">
        <v>7.0000000000000007E-2</v>
      </c>
      <c r="DG885">
        <v>0</v>
      </c>
      <c r="DH885">
        <v>0</v>
      </c>
      <c r="DI885">
        <v>0</v>
      </c>
      <c r="DJ885">
        <v>0.02</v>
      </c>
      <c r="DK885">
        <v>0</v>
      </c>
      <c r="DL885">
        <v>0</v>
      </c>
      <c r="DM885">
        <v>0</v>
      </c>
      <c r="DN885">
        <v>0.41</v>
      </c>
      <c r="DO885">
        <v>0</v>
      </c>
      <c r="DP885">
        <v>0.01</v>
      </c>
      <c r="DQ885">
        <v>0.19</v>
      </c>
      <c r="DR885">
        <v>0</v>
      </c>
      <c r="DS885">
        <v>0</v>
      </c>
      <c r="DT885">
        <v>0.01</v>
      </c>
      <c r="DU885">
        <v>0.03</v>
      </c>
      <c r="DV885">
        <v>0</v>
      </c>
      <c r="DW885">
        <v>0</v>
      </c>
      <c r="DX885">
        <v>0.06</v>
      </c>
      <c r="DY885" s="5" t="s">
        <v>1995</v>
      </c>
      <c r="DZ885" s="5" t="s">
        <v>3165</v>
      </c>
      <c r="EA885" s="5" t="s">
        <v>3161</v>
      </c>
      <c r="EB885" s="5" t="s">
        <v>3042</v>
      </c>
      <c r="EC885" s="5">
        <v>3471.6078153799999</v>
      </c>
      <c r="ED885" s="8">
        <v>2858.729847196521</v>
      </c>
      <c r="EE885" s="7">
        <v>0.82</v>
      </c>
    </row>
    <row r="886" spans="1:135">
      <c r="A886">
        <v>1</v>
      </c>
      <c r="B886" t="s">
        <v>2238</v>
      </c>
      <c r="C886" t="s">
        <v>1982</v>
      </c>
      <c r="D886" t="s">
        <v>1983</v>
      </c>
      <c r="E886" t="s">
        <v>1997</v>
      </c>
      <c r="F886" t="s">
        <v>1998</v>
      </c>
      <c r="G886">
        <v>2230.2314368000002</v>
      </c>
      <c r="H886">
        <v>1334.1875</v>
      </c>
      <c r="I886">
        <v>519.3125</v>
      </c>
      <c r="J886">
        <v>237.125</v>
      </c>
      <c r="K886">
        <v>79.8125</v>
      </c>
      <c r="L886">
        <v>48.6875</v>
      </c>
      <c r="M886">
        <v>10.9375</v>
      </c>
      <c r="N886">
        <v>45.916400909423828</v>
      </c>
      <c r="O886">
        <v>125.79642486572266</v>
      </c>
      <c r="P886">
        <v>86.174341509953663</v>
      </c>
      <c r="Q886">
        <v>60.5</v>
      </c>
      <c r="R886">
        <v>0</v>
      </c>
      <c r="S886">
        <v>341.125</v>
      </c>
      <c r="T886">
        <v>324</v>
      </c>
      <c r="U886">
        <v>1309.125</v>
      </c>
      <c r="V886">
        <v>195.3125</v>
      </c>
      <c r="W886">
        <v>748.57412648154889</v>
      </c>
      <c r="X886">
        <v>16.110039507971646</v>
      </c>
      <c r="Y886">
        <v>202</v>
      </c>
      <c r="Z886">
        <v>2954238.3895999999</v>
      </c>
      <c r="AA886">
        <v>1109.7</v>
      </c>
      <c r="AB886">
        <v>364.4</v>
      </c>
      <c r="AC886">
        <v>268.99</v>
      </c>
      <c r="AD886">
        <v>95.41</v>
      </c>
      <c r="AE886">
        <v>18.16</v>
      </c>
      <c r="AF886">
        <v>585.92999999999995</v>
      </c>
      <c r="AG886">
        <v>141.21</v>
      </c>
      <c r="AH886">
        <v>208.2</v>
      </c>
      <c r="AI886">
        <v>150.5</v>
      </c>
      <c r="AJ886">
        <v>20.400000000000002</v>
      </c>
      <c r="AK886">
        <v>12</v>
      </c>
      <c r="AL886">
        <v>116.39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3.95</v>
      </c>
      <c r="AT886">
        <v>2.54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34.74</v>
      </c>
      <c r="BE886">
        <v>2.3000000000000003</v>
      </c>
      <c r="BF886">
        <v>0</v>
      </c>
      <c r="BG886">
        <v>22.88</v>
      </c>
      <c r="BH886">
        <v>0</v>
      </c>
      <c r="BI886">
        <v>6.85</v>
      </c>
      <c r="BJ886">
        <v>0</v>
      </c>
      <c r="BK886">
        <v>4.58</v>
      </c>
      <c r="BL886">
        <v>290.68</v>
      </c>
      <c r="BM886">
        <v>164.86</v>
      </c>
      <c r="BN886">
        <v>10.7</v>
      </c>
      <c r="BO886">
        <v>14</v>
      </c>
      <c r="BP886">
        <v>0</v>
      </c>
      <c r="BQ886">
        <v>92.34</v>
      </c>
      <c r="BR886">
        <v>0</v>
      </c>
      <c r="BS886">
        <v>9.5</v>
      </c>
      <c r="BT886">
        <v>0</v>
      </c>
      <c r="BU886">
        <v>0</v>
      </c>
      <c r="BV886">
        <v>0</v>
      </c>
      <c r="BW886">
        <v>0</v>
      </c>
      <c r="BX886">
        <v>131.28</v>
      </c>
      <c r="BY886">
        <v>20.68</v>
      </c>
      <c r="BZ886">
        <v>0</v>
      </c>
      <c r="CA886">
        <v>5.49</v>
      </c>
      <c r="CB886">
        <v>0</v>
      </c>
      <c r="CC886">
        <v>0</v>
      </c>
      <c r="CD886">
        <v>0</v>
      </c>
      <c r="CE886">
        <v>58.63</v>
      </c>
      <c r="CF886">
        <v>1.19</v>
      </c>
      <c r="CG886">
        <v>0</v>
      </c>
      <c r="CH886">
        <v>0</v>
      </c>
      <c r="CI886">
        <v>10.18</v>
      </c>
      <c r="CJ886">
        <v>0</v>
      </c>
      <c r="CK886">
        <v>2.8</v>
      </c>
      <c r="CL886">
        <v>0</v>
      </c>
      <c r="CM886">
        <v>0</v>
      </c>
      <c r="CN886">
        <v>15.5</v>
      </c>
      <c r="CO886">
        <v>10.95</v>
      </c>
      <c r="CP886">
        <v>12.13</v>
      </c>
      <c r="CQ886">
        <v>32.78</v>
      </c>
      <c r="CR886">
        <v>0</v>
      </c>
      <c r="CS886">
        <v>31.78</v>
      </c>
      <c r="CT886">
        <v>0</v>
      </c>
      <c r="CU886">
        <v>123</v>
      </c>
      <c r="CV886">
        <v>222.20000000000002</v>
      </c>
      <c r="CW886" t="s">
        <v>1997</v>
      </c>
      <c r="CX886">
        <v>2230.23</v>
      </c>
      <c r="CY886">
        <v>0.1</v>
      </c>
      <c r="CZ886">
        <v>0.15</v>
      </c>
      <c r="DA886">
        <v>0</v>
      </c>
      <c r="DB886">
        <v>0.01</v>
      </c>
      <c r="DC886">
        <v>0</v>
      </c>
      <c r="DD886">
        <v>0.28999999999999998</v>
      </c>
      <c r="DE886">
        <v>0.02</v>
      </c>
      <c r="DF886">
        <v>0.21</v>
      </c>
      <c r="DG886">
        <v>0</v>
      </c>
      <c r="DH886">
        <v>0</v>
      </c>
      <c r="DI886">
        <v>0</v>
      </c>
      <c r="DJ886">
        <v>0</v>
      </c>
      <c r="DK886">
        <v>0</v>
      </c>
      <c r="DL886">
        <v>0</v>
      </c>
      <c r="DM886">
        <v>0</v>
      </c>
      <c r="DN886">
        <v>0.06</v>
      </c>
      <c r="DO886">
        <v>0</v>
      </c>
      <c r="DP886">
        <v>0.02</v>
      </c>
      <c r="DQ886">
        <v>0.05</v>
      </c>
      <c r="DR886">
        <v>0.02</v>
      </c>
      <c r="DS886">
        <v>0.01</v>
      </c>
      <c r="DT886">
        <v>0.02</v>
      </c>
      <c r="DU886">
        <v>0.01</v>
      </c>
      <c r="DV886">
        <v>0</v>
      </c>
      <c r="DW886">
        <v>0</v>
      </c>
      <c r="DX886">
        <v>0</v>
      </c>
      <c r="DY886" s="5" t="s">
        <v>1997</v>
      </c>
      <c r="DZ886" s="5" t="s">
        <v>3166</v>
      </c>
      <c r="EA886" s="5" t="s">
        <v>3161</v>
      </c>
      <c r="EB886" s="5" t="s">
        <v>3042</v>
      </c>
      <c r="EC886" s="5">
        <v>2230.2314368000002</v>
      </c>
      <c r="ED886" s="8">
        <v>231.23182359200001</v>
      </c>
      <c r="EE886" s="7">
        <v>0.1</v>
      </c>
    </row>
    <row r="887" spans="1:135">
      <c r="A887">
        <v>1</v>
      </c>
      <c r="B887" t="s">
        <v>2238</v>
      </c>
      <c r="C887" t="s">
        <v>1982</v>
      </c>
      <c r="D887" t="s">
        <v>1983</v>
      </c>
      <c r="E887" t="s">
        <v>1999</v>
      </c>
      <c r="F887" t="s">
        <v>1704</v>
      </c>
      <c r="G887">
        <v>1206.79255887</v>
      </c>
      <c r="H887">
        <v>82.1875</v>
      </c>
      <c r="I887">
        <v>103.1875</v>
      </c>
      <c r="J887">
        <v>206.5</v>
      </c>
      <c r="K887">
        <v>217.375</v>
      </c>
      <c r="L887">
        <v>358.3125</v>
      </c>
      <c r="M887">
        <v>238.625</v>
      </c>
      <c r="N887">
        <v>49.3084716796875</v>
      </c>
      <c r="O887">
        <v>182.54425048828125</v>
      </c>
      <c r="P887">
        <v>118.93765570977925</v>
      </c>
      <c r="Q887">
        <v>29</v>
      </c>
      <c r="R887">
        <v>0</v>
      </c>
      <c r="S887">
        <v>366.875</v>
      </c>
      <c r="T887">
        <v>555.3125</v>
      </c>
      <c r="U887">
        <v>197.5</v>
      </c>
      <c r="V887">
        <v>57.5</v>
      </c>
      <c r="W887">
        <v>782.7447833065811</v>
      </c>
      <c r="X887">
        <v>15.894146947651841</v>
      </c>
      <c r="Y887">
        <v>23</v>
      </c>
      <c r="Z887">
        <v>122555.2163</v>
      </c>
      <c r="AA887">
        <v>186.68</v>
      </c>
      <c r="AB887">
        <v>56.74</v>
      </c>
      <c r="AC887">
        <v>49.01</v>
      </c>
      <c r="AD887">
        <v>7.73</v>
      </c>
      <c r="AE887">
        <v>1.79</v>
      </c>
      <c r="AF887">
        <v>46.36</v>
      </c>
      <c r="AG887">
        <v>81.790000000000006</v>
      </c>
      <c r="AH887">
        <v>22.7</v>
      </c>
      <c r="AI887">
        <v>25.9</v>
      </c>
      <c r="AJ887">
        <v>1.7</v>
      </c>
      <c r="AK887">
        <v>25.6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0</v>
      </c>
      <c r="BI887">
        <v>0</v>
      </c>
      <c r="BJ887">
        <v>0</v>
      </c>
      <c r="BK887">
        <v>0</v>
      </c>
      <c r="BL887">
        <v>13.24</v>
      </c>
      <c r="BM887">
        <v>6.69</v>
      </c>
      <c r="BN887">
        <v>0</v>
      </c>
      <c r="BO887">
        <v>0</v>
      </c>
      <c r="BP887">
        <v>0</v>
      </c>
      <c r="BQ887">
        <v>1.43</v>
      </c>
      <c r="BR887">
        <v>0</v>
      </c>
      <c r="BS887">
        <v>0</v>
      </c>
      <c r="BT887">
        <v>30.04</v>
      </c>
      <c r="BU887">
        <v>0</v>
      </c>
      <c r="BV887">
        <v>0</v>
      </c>
      <c r="BW887">
        <v>0</v>
      </c>
      <c r="BX887">
        <v>0</v>
      </c>
      <c r="BY887">
        <v>0</v>
      </c>
      <c r="BZ887">
        <v>0</v>
      </c>
      <c r="CA887">
        <v>0</v>
      </c>
      <c r="CB887">
        <v>0</v>
      </c>
      <c r="CC887">
        <v>0</v>
      </c>
      <c r="CD887">
        <v>0</v>
      </c>
      <c r="CE887">
        <v>1.34</v>
      </c>
      <c r="CF887">
        <v>0</v>
      </c>
      <c r="CG887">
        <v>1.85</v>
      </c>
      <c r="CH887">
        <v>0</v>
      </c>
      <c r="CI887">
        <v>1.3</v>
      </c>
      <c r="CJ887">
        <v>0</v>
      </c>
      <c r="CK887">
        <v>0</v>
      </c>
      <c r="CL887">
        <v>0</v>
      </c>
      <c r="CM887">
        <v>0</v>
      </c>
      <c r="CN887">
        <v>0</v>
      </c>
      <c r="CO887">
        <v>0</v>
      </c>
      <c r="CP887">
        <v>0</v>
      </c>
      <c r="CQ887">
        <v>0</v>
      </c>
      <c r="CR887">
        <v>0</v>
      </c>
      <c r="CS887">
        <v>130.79</v>
      </c>
      <c r="CT887">
        <v>0</v>
      </c>
      <c r="CU887">
        <v>39</v>
      </c>
      <c r="CV887">
        <v>13.799999999999999</v>
      </c>
      <c r="CW887" t="s">
        <v>1999</v>
      </c>
      <c r="CX887">
        <v>1206.79</v>
      </c>
      <c r="CY887">
        <v>0.05</v>
      </c>
      <c r="CZ887">
        <v>0.05</v>
      </c>
      <c r="DA887">
        <v>0</v>
      </c>
      <c r="DB887">
        <v>0</v>
      </c>
      <c r="DC887">
        <v>0</v>
      </c>
      <c r="DD887">
        <v>0.04</v>
      </c>
      <c r="DE887">
        <v>0</v>
      </c>
      <c r="DF887">
        <v>0.03</v>
      </c>
      <c r="DG887">
        <v>0</v>
      </c>
      <c r="DH887">
        <v>0</v>
      </c>
      <c r="DI887">
        <v>0</v>
      </c>
      <c r="DJ887">
        <v>0</v>
      </c>
      <c r="DK887">
        <v>0.04</v>
      </c>
      <c r="DL887">
        <v>0</v>
      </c>
      <c r="DM887">
        <v>0</v>
      </c>
      <c r="DN887">
        <v>0.36</v>
      </c>
      <c r="DO887">
        <v>0</v>
      </c>
      <c r="DP887">
        <v>0.02</v>
      </c>
      <c r="DQ887">
        <v>0.32</v>
      </c>
      <c r="DR887">
        <v>0</v>
      </c>
      <c r="DS887">
        <v>0</v>
      </c>
      <c r="DT887">
        <v>0</v>
      </c>
      <c r="DU887">
        <v>0.06</v>
      </c>
      <c r="DV887">
        <v>0</v>
      </c>
      <c r="DW887">
        <v>0</v>
      </c>
      <c r="DX887">
        <v>0.01</v>
      </c>
      <c r="DY887" s="5" t="s">
        <v>1999</v>
      </c>
      <c r="DZ887" s="5" t="s">
        <v>3037</v>
      </c>
      <c r="EA887" s="5" t="s">
        <v>3161</v>
      </c>
      <c r="EB887" s="5" t="s">
        <v>3042</v>
      </c>
      <c r="EC887" s="5">
        <v>1206.79255887</v>
      </c>
      <c r="ED887" s="8">
        <v>531.60112494075997</v>
      </c>
      <c r="EE887" s="7">
        <v>0.44</v>
      </c>
    </row>
    <row r="888" spans="1:135">
      <c r="A888">
        <v>1</v>
      </c>
      <c r="B888" t="s">
        <v>2238</v>
      </c>
      <c r="C888" t="s">
        <v>1982</v>
      </c>
      <c r="D888" t="s">
        <v>1983</v>
      </c>
      <c r="E888" t="s">
        <v>2000</v>
      </c>
      <c r="F888" t="s">
        <v>2001</v>
      </c>
      <c r="G888">
        <v>1727.1650037899999</v>
      </c>
      <c r="H888">
        <v>704.75</v>
      </c>
      <c r="I888">
        <v>369.375</v>
      </c>
      <c r="J888">
        <v>302.1875</v>
      </c>
      <c r="K888">
        <v>157.875</v>
      </c>
      <c r="L888">
        <v>143.0625</v>
      </c>
      <c r="M888">
        <v>49.75</v>
      </c>
      <c r="N888">
        <v>42.347614288330078</v>
      </c>
      <c r="O888">
        <v>141.15261840820313</v>
      </c>
      <c r="P888">
        <v>82.205059040745496</v>
      </c>
      <c r="Q888">
        <v>183.625</v>
      </c>
      <c r="R888">
        <v>0</v>
      </c>
      <c r="S888">
        <v>167.6875</v>
      </c>
      <c r="T888">
        <v>477.6875</v>
      </c>
      <c r="U888">
        <v>448.5625</v>
      </c>
      <c r="V888">
        <v>449.4375</v>
      </c>
      <c r="W888">
        <v>762.34128075253261</v>
      </c>
      <c r="X888">
        <v>16.06956078147612</v>
      </c>
      <c r="Y888">
        <v>118</v>
      </c>
      <c r="Z888">
        <v>322068.1557</v>
      </c>
      <c r="AA888">
        <v>314.83</v>
      </c>
      <c r="AB888">
        <v>78.010000000000005</v>
      </c>
      <c r="AC888">
        <v>57.78</v>
      </c>
      <c r="AD888">
        <v>20.23</v>
      </c>
      <c r="AE888">
        <v>11.66</v>
      </c>
      <c r="AF888">
        <v>153.55000000000001</v>
      </c>
      <c r="AG888">
        <v>71.61</v>
      </c>
      <c r="AH888">
        <v>6.1</v>
      </c>
      <c r="AI888">
        <v>34.800000000000004</v>
      </c>
      <c r="AJ888">
        <v>34.9</v>
      </c>
      <c r="AK888">
        <v>4.8</v>
      </c>
      <c r="AL888">
        <v>11.34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0.93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35</v>
      </c>
      <c r="BD888">
        <v>10.62</v>
      </c>
      <c r="BE888">
        <v>0.35</v>
      </c>
      <c r="BF888">
        <v>0</v>
      </c>
      <c r="BG888">
        <v>1.4</v>
      </c>
      <c r="BH888">
        <v>0</v>
      </c>
      <c r="BI888">
        <v>7</v>
      </c>
      <c r="BJ888">
        <v>0</v>
      </c>
      <c r="BK888">
        <v>6.4</v>
      </c>
      <c r="BL888">
        <v>31.98</v>
      </c>
      <c r="BM888">
        <v>38.75</v>
      </c>
      <c r="BN888">
        <v>0</v>
      </c>
      <c r="BO888">
        <v>2</v>
      </c>
      <c r="BP888">
        <v>0</v>
      </c>
      <c r="BQ888">
        <v>45.45</v>
      </c>
      <c r="BR888">
        <v>0</v>
      </c>
      <c r="BS888">
        <v>14.45</v>
      </c>
      <c r="BT888">
        <v>45.45</v>
      </c>
      <c r="BU888">
        <v>0</v>
      </c>
      <c r="BV888">
        <v>0</v>
      </c>
      <c r="BW888">
        <v>0</v>
      </c>
      <c r="BX888">
        <v>0</v>
      </c>
      <c r="BY888">
        <v>0</v>
      </c>
      <c r="BZ888">
        <v>0</v>
      </c>
      <c r="CA888">
        <v>2.35</v>
      </c>
      <c r="CB888">
        <v>0</v>
      </c>
      <c r="CC888">
        <v>0</v>
      </c>
      <c r="CD888">
        <v>0</v>
      </c>
      <c r="CE888">
        <v>3.65</v>
      </c>
      <c r="CF888">
        <v>0</v>
      </c>
      <c r="CG888">
        <v>2.62</v>
      </c>
      <c r="CH888">
        <v>0</v>
      </c>
      <c r="CI888">
        <v>9.0299999999999994</v>
      </c>
      <c r="CJ888">
        <v>0</v>
      </c>
      <c r="CK888">
        <v>1.29</v>
      </c>
      <c r="CL888">
        <v>0</v>
      </c>
      <c r="CM888">
        <v>0</v>
      </c>
      <c r="CN888">
        <v>0</v>
      </c>
      <c r="CO888">
        <v>0</v>
      </c>
      <c r="CP888">
        <v>3.2</v>
      </c>
      <c r="CQ888">
        <v>3.95</v>
      </c>
      <c r="CR888">
        <v>0</v>
      </c>
      <c r="CS888">
        <v>37.619999999999997</v>
      </c>
      <c r="CT888">
        <v>0</v>
      </c>
      <c r="CU888">
        <v>46</v>
      </c>
      <c r="CV888">
        <v>82.6</v>
      </c>
      <c r="CW888" t="s">
        <v>2000</v>
      </c>
      <c r="CX888">
        <v>1727.17</v>
      </c>
      <c r="CY888">
        <v>0.28000000000000003</v>
      </c>
      <c r="CZ888">
        <v>0.11</v>
      </c>
      <c r="DA888">
        <v>0</v>
      </c>
      <c r="DB888">
        <v>0.02</v>
      </c>
      <c r="DC888">
        <v>0</v>
      </c>
      <c r="DD888">
        <v>0.17</v>
      </c>
      <c r="DE888">
        <v>0</v>
      </c>
      <c r="DF888">
        <v>0.14000000000000001</v>
      </c>
      <c r="DG888">
        <v>0</v>
      </c>
      <c r="DH888">
        <v>0</v>
      </c>
      <c r="DI888">
        <v>0</v>
      </c>
      <c r="DJ888">
        <v>0</v>
      </c>
      <c r="DK888">
        <v>0</v>
      </c>
      <c r="DL888">
        <v>0</v>
      </c>
      <c r="DM888">
        <v>0</v>
      </c>
      <c r="DN888">
        <v>0.08</v>
      </c>
      <c r="DO888">
        <v>0</v>
      </c>
      <c r="DP888">
        <v>0.02</v>
      </c>
      <c r="DQ888">
        <v>7.0000000000000007E-2</v>
      </c>
      <c r="DR888">
        <v>0.01</v>
      </c>
      <c r="DS888">
        <v>0</v>
      </c>
      <c r="DT888">
        <v>0.06</v>
      </c>
      <c r="DU888">
        <v>0.03</v>
      </c>
      <c r="DV888">
        <v>0</v>
      </c>
      <c r="DW888">
        <v>0</v>
      </c>
      <c r="DX888">
        <v>0.01</v>
      </c>
      <c r="DY888" s="5" t="s">
        <v>2000</v>
      </c>
      <c r="DZ888" s="5" t="s">
        <v>3167</v>
      </c>
      <c r="EA888" s="5" t="s">
        <v>3161</v>
      </c>
      <c r="EB888" s="5" t="s">
        <v>3042</v>
      </c>
      <c r="EC888" s="5">
        <v>1727.1650037899999</v>
      </c>
      <c r="ED888" s="8">
        <v>85.572446333284006</v>
      </c>
      <c r="EE888" s="7">
        <v>0.05</v>
      </c>
    </row>
    <row r="889" spans="1:135">
      <c r="A889">
        <v>1</v>
      </c>
      <c r="B889" t="s">
        <v>2238</v>
      </c>
      <c r="C889" t="s">
        <v>1982</v>
      </c>
      <c r="D889" t="s">
        <v>1983</v>
      </c>
      <c r="E889" t="s">
        <v>2002</v>
      </c>
      <c r="F889" t="s">
        <v>2003</v>
      </c>
      <c r="G889">
        <v>1310.8596681500001</v>
      </c>
      <c r="H889">
        <v>413.6875</v>
      </c>
      <c r="I889">
        <v>238.25</v>
      </c>
      <c r="J889">
        <v>244.5625</v>
      </c>
      <c r="K889">
        <v>156.875</v>
      </c>
      <c r="L889">
        <v>168.4375</v>
      </c>
      <c r="M889">
        <v>88.875</v>
      </c>
      <c r="N889">
        <v>41.871742248535156</v>
      </c>
      <c r="O889">
        <v>158.58303833007813</v>
      </c>
      <c r="P889">
        <v>89.027075290702669</v>
      </c>
      <c r="Q889">
        <v>144.25</v>
      </c>
      <c r="R889">
        <v>0</v>
      </c>
      <c r="S889">
        <v>108.625</v>
      </c>
      <c r="T889">
        <v>748.625</v>
      </c>
      <c r="U889">
        <v>94.25</v>
      </c>
      <c r="V889">
        <v>214.9375</v>
      </c>
      <c r="W889">
        <v>762.82691849096204</v>
      </c>
      <c r="X889">
        <v>16.073391520007632</v>
      </c>
      <c r="Y889">
        <v>105</v>
      </c>
      <c r="Z889">
        <v>501175.98680000001</v>
      </c>
      <c r="AA889">
        <v>452.59</v>
      </c>
      <c r="AB889">
        <v>227.3</v>
      </c>
      <c r="AC889">
        <v>190.44</v>
      </c>
      <c r="AD889">
        <v>36.86</v>
      </c>
      <c r="AE889">
        <v>12.21</v>
      </c>
      <c r="AF889">
        <v>131.68</v>
      </c>
      <c r="AG889">
        <v>81.400000000000006</v>
      </c>
      <c r="AH889">
        <v>79.900000000000006</v>
      </c>
      <c r="AI889">
        <v>37.6</v>
      </c>
      <c r="AJ889">
        <v>5.2</v>
      </c>
      <c r="AK889">
        <v>16</v>
      </c>
      <c r="AL889">
        <v>149.12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0.22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31.31</v>
      </c>
      <c r="BE889">
        <v>0</v>
      </c>
      <c r="BF889">
        <v>0</v>
      </c>
      <c r="BG889">
        <v>4.25</v>
      </c>
      <c r="BH889">
        <v>1.37</v>
      </c>
      <c r="BI889">
        <v>0</v>
      </c>
      <c r="BJ889">
        <v>0</v>
      </c>
      <c r="BK889">
        <v>1.1000000000000001</v>
      </c>
      <c r="BL889">
        <v>55.62</v>
      </c>
      <c r="BM889">
        <v>24.07</v>
      </c>
      <c r="BN889">
        <v>6.28</v>
      </c>
      <c r="BO889">
        <v>0</v>
      </c>
      <c r="BP889">
        <v>0</v>
      </c>
      <c r="BQ889">
        <v>41.77</v>
      </c>
      <c r="BR889">
        <v>0</v>
      </c>
      <c r="BS889">
        <v>0.27</v>
      </c>
      <c r="BT889">
        <v>62.43</v>
      </c>
      <c r="BU889">
        <v>0</v>
      </c>
      <c r="BV889">
        <v>0</v>
      </c>
      <c r="BW889">
        <v>0.2</v>
      </c>
      <c r="BX889">
        <v>1.1000000000000001</v>
      </c>
      <c r="BY889">
        <v>0.4</v>
      </c>
      <c r="BZ889">
        <v>0</v>
      </c>
      <c r="CA889">
        <v>0</v>
      </c>
      <c r="CB889">
        <v>0</v>
      </c>
      <c r="CC889">
        <v>0</v>
      </c>
      <c r="CD889">
        <v>2.31</v>
      </c>
      <c r="CE889">
        <v>6.2</v>
      </c>
      <c r="CF889">
        <v>0</v>
      </c>
      <c r="CG889">
        <v>8.65</v>
      </c>
      <c r="CH889">
        <v>0</v>
      </c>
      <c r="CI889">
        <v>10.51</v>
      </c>
      <c r="CJ889">
        <v>0</v>
      </c>
      <c r="CK889">
        <v>1.6</v>
      </c>
      <c r="CL889">
        <v>0</v>
      </c>
      <c r="CM889">
        <v>0</v>
      </c>
      <c r="CN889">
        <v>2.08</v>
      </c>
      <c r="CO889">
        <v>0</v>
      </c>
      <c r="CP889">
        <v>0</v>
      </c>
      <c r="CQ889">
        <v>26.82</v>
      </c>
      <c r="CR889">
        <v>0</v>
      </c>
      <c r="CS889">
        <v>14.91</v>
      </c>
      <c r="CT889">
        <v>0</v>
      </c>
      <c r="CU889">
        <v>117</v>
      </c>
      <c r="CV889">
        <v>84</v>
      </c>
      <c r="CW889" t="s">
        <v>2002</v>
      </c>
      <c r="CX889">
        <v>1310.86</v>
      </c>
      <c r="CY889">
        <v>0.2</v>
      </c>
      <c r="CZ889">
        <v>0.16</v>
      </c>
      <c r="DA889">
        <v>0</v>
      </c>
      <c r="DB889">
        <v>0.01</v>
      </c>
      <c r="DC889">
        <v>0</v>
      </c>
      <c r="DD889">
        <v>0.24</v>
      </c>
      <c r="DE889">
        <v>0</v>
      </c>
      <c r="DF889">
        <v>0.16</v>
      </c>
      <c r="DG889">
        <v>0</v>
      </c>
      <c r="DH889">
        <v>0</v>
      </c>
      <c r="DI889">
        <v>0</v>
      </c>
      <c r="DJ889">
        <v>0</v>
      </c>
      <c r="DK889">
        <v>0.03</v>
      </c>
      <c r="DL889">
        <v>0</v>
      </c>
      <c r="DM889">
        <v>0</v>
      </c>
      <c r="DN889">
        <v>0</v>
      </c>
      <c r="DO889">
        <v>0</v>
      </c>
      <c r="DP889">
        <v>0.02</v>
      </c>
      <c r="DQ889">
        <v>0.05</v>
      </c>
      <c r="DR889">
        <v>0.05</v>
      </c>
      <c r="DS889">
        <v>0</v>
      </c>
      <c r="DT889">
        <v>0.03</v>
      </c>
      <c r="DU889">
        <v>0.04</v>
      </c>
      <c r="DV889">
        <v>0</v>
      </c>
      <c r="DW889">
        <v>0</v>
      </c>
      <c r="DX889">
        <v>0</v>
      </c>
      <c r="DY889" s="5" t="s">
        <v>2002</v>
      </c>
      <c r="DZ889" s="5" t="s">
        <v>3168</v>
      </c>
      <c r="EA889" s="5" t="s">
        <v>3161</v>
      </c>
      <c r="EB889" s="5" t="s">
        <v>3042</v>
      </c>
      <c r="EC889" s="5">
        <v>1310.8596681500001</v>
      </c>
      <c r="ED889" s="8">
        <v>218.20951534778001</v>
      </c>
      <c r="EE889" s="7">
        <v>0.17</v>
      </c>
    </row>
    <row r="890" spans="1:135">
      <c r="A890">
        <v>1</v>
      </c>
      <c r="B890" t="s">
        <v>2238</v>
      </c>
      <c r="C890" t="s">
        <v>1982</v>
      </c>
      <c r="D890" t="s">
        <v>1983</v>
      </c>
      <c r="E890" t="s">
        <v>2004</v>
      </c>
      <c r="F890" t="s">
        <v>2005</v>
      </c>
      <c r="G890">
        <v>3665.5750712200002</v>
      </c>
      <c r="H890">
        <v>947.875</v>
      </c>
      <c r="I890">
        <v>469.5</v>
      </c>
      <c r="J890">
        <v>591.1875</v>
      </c>
      <c r="K890">
        <v>487.625</v>
      </c>
      <c r="L890">
        <v>718.5</v>
      </c>
      <c r="M890">
        <v>451.4375</v>
      </c>
      <c r="N890">
        <v>22.182771682739258</v>
      </c>
      <c r="O890">
        <v>255.21316528320313</v>
      </c>
      <c r="P890">
        <v>109.37032013819999</v>
      </c>
      <c r="Q890">
        <v>187.5625</v>
      </c>
      <c r="R890">
        <v>4</v>
      </c>
      <c r="S890">
        <v>2191.875</v>
      </c>
      <c r="T890">
        <v>28.5</v>
      </c>
      <c r="U890">
        <v>773.375</v>
      </c>
      <c r="V890">
        <v>480.8125</v>
      </c>
      <c r="W890">
        <v>761.60929026977249</v>
      </c>
      <c r="X890">
        <v>16.023661368984687</v>
      </c>
      <c r="Y890">
        <v>153</v>
      </c>
      <c r="Z890">
        <v>892546.62430000002</v>
      </c>
      <c r="AA890">
        <v>501.12</v>
      </c>
      <c r="AB890">
        <v>217.85</v>
      </c>
      <c r="AC890">
        <v>155.66999999999999</v>
      </c>
      <c r="AD890">
        <v>62.18</v>
      </c>
      <c r="AE890">
        <v>18.52</v>
      </c>
      <c r="AF890">
        <v>160.6</v>
      </c>
      <c r="AG890">
        <v>104.15</v>
      </c>
      <c r="AH890">
        <v>158</v>
      </c>
      <c r="AI890">
        <v>44.6</v>
      </c>
      <c r="AJ890">
        <v>9.6</v>
      </c>
      <c r="AK890">
        <v>47.2</v>
      </c>
      <c r="AL890">
        <v>43.93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24.5</v>
      </c>
      <c r="AT890">
        <v>0</v>
      </c>
      <c r="AU890">
        <v>0</v>
      </c>
      <c r="AV890">
        <v>0</v>
      </c>
      <c r="AW890">
        <v>0</v>
      </c>
      <c r="AX890">
        <v>0.89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21.43</v>
      </c>
      <c r="BE890">
        <v>0</v>
      </c>
      <c r="BF890">
        <v>0</v>
      </c>
      <c r="BG890">
        <v>6.23</v>
      </c>
      <c r="BH890">
        <v>2.3199999999999998</v>
      </c>
      <c r="BI890">
        <v>1.88</v>
      </c>
      <c r="BJ890">
        <v>0</v>
      </c>
      <c r="BK890">
        <v>0</v>
      </c>
      <c r="BL890">
        <v>35.380000000000003</v>
      </c>
      <c r="BM890">
        <v>52.89</v>
      </c>
      <c r="BN890">
        <v>0</v>
      </c>
      <c r="BO890">
        <v>108.1</v>
      </c>
      <c r="BP890">
        <v>0</v>
      </c>
      <c r="BQ890">
        <v>46.72</v>
      </c>
      <c r="BR890">
        <v>0</v>
      </c>
      <c r="BS890">
        <v>1.08</v>
      </c>
      <c r="BT890">
        <v>4.57</v>
      </c>
      <c r="BU890">
        <v>0</v>
      </c>
      <c r="BV890">
        <v>0</v>
      </c>
      <c r="BW890">
        <v>0</v>
      </c>
      <c r="BX890">
        <v>0</v>
      </c>
      <c r="BY890">
        <v>10.09</v>
      </c>
      <c r="BZ890">
        <v>1.48</v>
      </c>
      <c r="CA890">
        <v>2.2800000000000002</v>
      </c>
      <c r="CB890">
        <v>0</v>
      </c>
      <c r="CC890">
        <v>0</v>
      </c>
      <c r="CD890">
        <v>0</v>
      </c>
      <c r="CE890">
        <v>5.16</v>
      </c>
      <c r="CF890">
        <v>7.28</v>
      </c>
      <c r="CG890">
        <v>13.43</v>
      </c>
      <c r="CH890">
        <v>0</v>
      </c>
      <c r="CI890">
        <v>16.97</v>
      </c>
      <c r="CJ890">
        <v>0</v>
      </c>
      <c r="CK890">
        <v>2.4300000000000002</v>
      </c>
      <c r="CL890">
        <v>0</v>
      </c>
      <c r="CM890">
        <v>0</v>
      </c>
      <c r="CN890">
        <v>3.22</v>
      </c>
      <c r="CO890">
        <v>0</v>
      </c>
      <c r="CP890">
        <v>0</v>
      </c>
      <c r="CQ890">
        <v>8.69</v>
      </c>
      <c r="CR890">
        <v>0.79</v>
      </c>
      <c r="CS890">
        <v>79.38</v>
      </c>
      <c r="CT890">
        <v>0</v>
      </c>
      <c r="CU890">
        <v>241</v>
      </c>
      <c r="CV890">
        <v>137.70000000000002</v>
      </c>
      <c r="CW890" t="s">
        <v>2004</v>
      </c>
      <c r="CX890">
        <v>3665.58</v>
      </c>
      <c r="CY890">
        <v>0.09</v>
      </c>
      <c r="CZ890">
        <v>0.1</v>
      </c>
      <c r="DA890">
        <v>0</v>
      </c>
      <c r="DB890">
        <v>0.01</v>
      </c>
      <c r="DC890">
        <v>0</v>
      </c>
      <c r="DD890">
        <v>0.09</v>
      </c>
      <c r="DE890">
        <v>0.01</v>
      </c>
      <c r="DF890">
        <v>0.13</v>
      </c>
      <c r="DG890">
        <v>0</v>
      </c>
      <c r="DH890">
        <v>0</v>
      </c>
      <c r="DI890">
        <v>0</v>
      </c>
      <c r="DJ890">
        <v>0.01</v>
      </c>
      <c r="DK890">
        <v>0</v>
      </c>
      <c r="DL890">
        <v>0</v>
      </c>
      <c r="DM890">
        <v>0</v>
      </c>
      <c r="DN890">
        <v>0.26</v>
      </c>
      <c r="DO890">
        <v>0</v>
      </c>
      <c r="DP890">
        <v>0.02</v>
      </c>
      <c r="DQ890">
        <v>0.12</v>
      </c>
      <c r="DR890">
        <v>0.01</v>
      </c>
      <c r="DS890">
        <v>0</v>
      </c>
      <c r="DT890">
        <v>0.03</v>
      </c>
      <c r="DU890">
        <v>0.1</v>
      </c>
      <c r="DV890">
        <v>0</v>
      </c>
      <c r="DW890">
        <v>0</v>
      </c>
      <c r="DX890">
        <v>0.02</v>
      </c>
      <c r="DY890" s="5" t="s">
        <v>2004</v>
      </c>
      <c r="DZ890" s="5" t="s">
        <v>3169</v>
      </c>
      <c r="EA890" s="5" t="s">
        <v>3161</v>
      </c>
      <c r="EB890" s="5" t="s">
        <v>3042</v>
      </c>
      <c r="EC890" s="5">
        <v>3665.5750712200002</v>
      </c>
      <c r="ED890" s="8">
        <v>2861.2141245430003</v>
      </c>
      <c r="EE890" s="7">
        <v>0.78</v>
      </c>
    </row>
    <row r="891" spans="1:135">
      <c r="A891">
        <v>1</v>
      </c>
      <c r="B891" t="s">
        <v>2238</v>
      </c>
      <c r="C891" t="s">
        <v>1982</v>
      </c>
      <c r="D891" t="s">
        <v>1983</v>
      </c>
      <c r="E891" t="s">
        <v>2006</v>
      </c>
      <c r="F891" t="s">
        <v>2007</v>
      </c>
      <c r="G891">
        <v>3425.6472069800002</v>
      </c>
      <c r="H891">
        <v>331.8125</v>
      </c>
      <c r="I891">
        <v>341.625</v>
      </c>
      <c r="J891">
        <v>554.125</v>
      </c>
      <c r="K891">
        <v>569</v>
      </c>
      <c r="L891">
        <v>1010.4375</v>
      </c>
      <c r="M891">
        <v>618.0625</v>
      </c>
      <c r="N891">
        <v>77.433456420898438</v>
      </c>
      <c r="O891">
        <v>231.05134582519531</v>
      </c>
      <c r="P891">
        <v>154.52065038922055</v>
      </c>
      <c r="Q891">
        <v>67.4375</v>
      </c>
      <c r="R891">
        <v>42.5</v>
      </c>
      <c r="S891">
        <v>1580.5625</v>
      </c>
      <c r="T891">
        <v>1005.6875</v>
      </c>
      <c r="U891">
        <v>437.375</v>
      </c>
      <c r="V891">
        <v>291.5</v>
      </c>
      <c r="W891">
        <v>802.5557278931426</v>
      </c>
      <c r="X891">
        <v>15.682557570891575</v>
      </c>
      <c r="Y891">
        <v>130</v>
      </c>
      <c r="Z891">
        <v>409068.31589999999</v>
      </c>
      <c r="AA891">
        <v>246.81</v>
      </c>
      <c r="AB891">
        <v>48.42</v>
      </c>
      <c r="AC891">
        <v>18.39</v>
      </c>
      <c r="AD891">
        <v>30.03</v>
      </c>
      <c r="AE891">
        <v>13.54</v>
      </c>
      <c r="AF891">
        <v>181.94</v>
      </c>
      <c r="AG891">
        <v>2.91</v>
      </c>
      <c r="AH891">
        <v>7.5</v>
      </c>
      <c r="AI891">
        <v>15</v>
      </c>
      <c r="AJ891">
        <v>24.9</v>
      </c>
      <c r="AK891">
        <v>2.4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12.25</v>
      </c>
      <c r="BE891">
        <v>0</v>
      </c>
      <c r="BF891">
        <v>0</v>
      </c>
      <c r="BG891">
        <v>0.96</v>
      </c>
      <c r="BH891">
        <v>0</v>
      </c>
      <c r="BI891">
        <v>0</v>
      </c>
      <c r="BJ891">
        <v>0</v>
      </c>
      <c r="BK891">
        <v>0</v>
      </c>
      <c r="BL891">
        <v>44.15</v>
      </c>
      <c r="BM891">
        <v>71.400000000000006</v>
      </c>
      <c r="BN891">
        <v>0</v>
      </c>
      <c r="BO891">
        <v>0</v>
      </c>
      <c r="BP891">
        <v>0</v>
      </c>
      <c r="BQ891">
        <v>3.52</v>
      </c>
      <c r="BR891">
        <v>0</v>
      </c>
      <c r="BS891">
        <v>2.66</v>
      </c>
      <c r="BT891">
        <v>3.99</v>
      </c>
      <c r="BU891">
        <v>0</v>
      </c>
      <c r="BV891">
        <v>0</v>
      </c>
      <c r="BW891">
        <v>0</v>
      </c>
      <c r="BX891">
        <v>0</v>
      </c>
      <c r="BY891">
        <v>0</v>
      </c>
      <c r="BZ891">
        <v>0</v>
      </c>
      <c r="CA891">
        <v>1.07</v>
      </c>
      <c r="CB891">
        <v>0</v>
      </c>
      <c r="CC891">
        <v>0</v>
      </c>
      <c r="CD891">
        <v>0</v>
      </c>
      <c r="CE891">
        <v>1.24</v>
      </c>
      <c r="CF891">
        <v>0</v>
      </c>
      <c r="CG891">
        <v>8.5299999999999994</v>
      </c>
      <c r="CH891">
        <v>0</v>
      </c>
      <c r="CI891">
        <v>26.89</v>
      </c>
      <c r="CJ891">
        <v>0</v>
      </c>
      <c r="CK891">
        <v>0</v>
      </c>
      <c r="CL891">
        <v>0</v>
      </c>
      <c r="CM891">
        <v>0</v>
      </c>
      <c r="CN891">
        <v>0</v>
      </c>
      <c r="CO891">
        <v>0</v>
      </c>
      <c r="CP891">
        <v>0</v>
      </c>
      <c r="CQ891">
        <v>9.4700000000000006</v>
      </c>
      <c r="CR891">
        <v>0</v>
      </c>
      <c r="CS891">
        <v>60.68</v>
      </c>
      <c r="CT891">
        <v>0</v>
      </c>
      <c r="CU891">
        <v>6</v>
      </c>
      <c r="CV891">
        <v>104</v>
      </c>
      <c r="CW891" t="s">
        <v>2006</v>
      </c>
      <c r="CX891">
        <v>3425.65</v>
      </c>
      <c r="CY891">
        <v>0.06</v>
      </c>
      <c r="CZ891">
        <v>0.02</v>
      </c>
      <c r="DA891">
        <v>0</v>
      </c>
      <c r="DB891">
        <v>0</v>
      </c>
      <c r="DC891">
        <v>0</v>
      </c>
      <c r="DD891">
        <v>0.1</v>
      </c>
      <c r="DE891">
        <v>0</v>
      </c>
      <c r="DF891">
        <v>0.06</v>
      </c>
      <c r="DG891">
        <v>0</v>
      </c>
      <c r="DH891">
        <v>0</v>
      </c>
      <c r="DI891">
        <v>0</v>
      </c>
      <c r="DJ891">
        <v>0</v>
      </c>
      <c r="DK891">
        <v>0</v>
      </c>
      <c r="DL891">
        <v>0.02</v>
      </c>
      <c r="DM891">
        <v>0</v>
      </c>
      <c r="DN891">
        <v>0.2</v>
      </c>
      <c r="DO891">
        <v>0</v>
      </c>
      <c r="DP891">
        <v>0.01</v>
      </c>
      <c r="DQ891">
        <v>0.23</v>
      </c>
      <c r="DR891">
        <v>0</v>
      </c>
      <c r="DS891">
        <v>0</v>
      </c>
      <c r="DT891">
        <v>0</v>
      </c>
      <c r="DU891">
        <v>0.31</v>
      </c>
      <c r="DV891">
        <v>0</v>
      </c>
      <c r="DW891">
        <v>0</v>
      </c>
      <c r="DX891">
        <v>0</v>
      </c>
      <c r="DY891" s="5" t="s">
        <v>2006</v>
      </c>
      <c r="DZ891" s="5" t="s">
        <v>3170</v>
      </c>
      <c r="EA891" s="5" t="s">
        <v>3161</v>
      </c>
      <c r="EB891" s="5" t="s">
        <v>3042</v>
      </c>
      <c r="EC891" s="5">
        <v>3425.6472069800002</v>
      </c>
      <c r="ED891" s="8">
        <v>3204.3836284317003</v>
      </c>
      <c r="EE891" s="7">
        <v>0.94</v>
      </c>
    </row>
    <row r="892" spans="1:135">
      <c r="A892">
        <v>1</v>
      </c>
      <c r="B892" t="s">
        <v>2238</v>
      </c>
      <c r="C892" t="s">
        <v>1982</v>
      </c>
      <c r="D892" t="s">
        <v>1983</v>
      </c>
      <c r="E892" t="s">
        <v>2008</v>
      </c>
      <c r="F892" t="s">
        <v>2009</v>
      </c>
      <c r="G892">
        <v>3350.88341356</v>
      </c>
      <c r="H892">
        <v>705.875</v>
      </c>
      <c r="I892">
        <v>238.25</v>
      </c>
      <c r="J892">
        <v>416.9375</v>
      </c>
      <c r="K892">
        <v>431.375</v>
      </c>
      <c r="L892">
        <v>760.875</v>
      </c>
      <c r="M892">
        <v>797.1875</v>
      </c>
      <c r="N892">
        <v>122.08641052246094</v>
      </c>
      <c r="O892">
        <v>333.98614501953125</v>
      </c>
      <c r="P892">
        <v>199.37018279690579</v>
      </c>
      <c r="Q892">
        <v>548.125</v>
      </c>
      <c r="R892">
        <v>34.1875</v>
      </c>
      <c r="S892">
        <v>305.0625</v>
      </c>
      <c r="T892">
        <v>1415.6875</v>
      </c>
      <c r="U892">
        <v>1045.125</v>
      </c>
      <c r="V892">
        <v>2.3125</v>
      </c>
      <c r="W892">
        <v>800.71522635280076</v>
      </c>
      <c r="X892">
        <v>15.755164984797895</v>
      </c>
      <c r="Y892">
        <v>86</v>
      </c>
      <c r="Z892">
        <v>382190.76549999998</v>
      </c>
      <c r="AA892">
        <v>311.40000000000003</v>
      </c>
      <c r="AB892">
        <v>41.87</v>
      </c>
      <c r="AC892">
        <v>33.15</v>
      </c>
      <c r="AD892">
        <v>8.7200000000000006</v>
      </c>
      <c r="AE892">
        <v>5.82</v>
      </c>
      <c r="AF892">
        <v>228.5</v>
      </c>
      <c r="AG892">
        <v>35.21</v>
      </c>
      <c r="AH892">
        <v>0</v>
      </c>
      <c r="AI892">
        <v>27.8</v>
      </c>
      <c r="AJ892">
        <v>14.6</v>
      </c>
      <c r="AK892">
        <v>44.8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19.53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3.92</v>
      </c>
      <c r="BD892">
        <v>62.14</v>
      </c>
      <c r="BE892">
        <v>0</v>
      </c>
      <c r="BF892">
        <v>0</v>
      </c>
      <c r="BG892">
        <v>8.43</v>
      </c>
      <c r="BH892">
        <v>0.33</v>
      </c>
      <c r="BI892">
        <v>0</v>
      </c>
      <c r="BJ892">
        <v>0</v>
      </c>
      <c r="BK892">
        <v>3.58</v>
      </c>
      <c r="BL892">
        <v>23.64</v>
      </c>
      <c r="BM892">
        <v>54.6</v>
      </c>
      <c r="BN892">
        <v>0</v>
      </c>
      <c r="BO892">
        <v>0</v>
      </c>
      <c r="BP892">
        <v>0</v>
      </c>
      <c r="BQ892">
        <v>15.37</v>
      </c>
      <c r="BR892">
        <v>0</v>
      </c>
      <c r="BS892">
        <v>17.55</v>
      </c>
      <c r="BT892">
        <v>16.420000000000002</v>
      </c>
      <c r="BU892">
        <v>0</v>
      </c>
      <c r="BV892">
        <v>0</v>
      </c>
      <c r="BW892">
        <v>0</v>
      </c>
      <c r="BX892">
        <v>0</v>
      </c>
      <c r="BY892">
        <v>0</v>
      </c>
      <c r="BZ892">
        <v>0</v>
      </c>
      <c r="CA892">
        <v>1.56</v>
      </c>
      <c r="CB892">
        <v>0</v>
      </c>
      <c r="CC892">
        <v>0</v>
      </c>
      <c r="CD892">
        <v>0</v>
      </c>
      <c r="CE892">
        <v>0</v>
      </c>
      <c r="CF892">
        <v>0</v>
      </c>
      <c r="CG892">
        <v>0</v>
      </c>
      <c r="CH892">
        <v>0</v>
      </c>
      <c r="CI892">
        <v>10.83</v>
      </c>
      <c r="CJ892">
        <v>0</v>
      </c>
      <c r="CK892">
        <v>0</v>
      </c>
      <c r="CL892">
        <v>0</v>
      </c>
      <c r="CM892">
        <v>0</v>
      </c>
      <c r="CN892">
        <v>0</v>
      </c>
      <c r="CO892">
        <v>0</v>
      </c>
      <c r="CP892">
        <v>0</v>
      </c>
      <c r="CQ892">
        <v>48.09</v>
      </c>
      <c r="CR892">
        <v>0</v>
      </c>
      <c r="CS892">
        <v>25.41</v>
      </c>
      <c r="CT892">
        <v>0</v>
      </c>
      <c r="CU892">
        <v>38</v>
      </c>
      <c r="CV892">
        <v>60.199999999999996</v>
      </c>
      <c r="CW892" t="s">
        <v>2008</v>
      </c>
      <c r="CX892">
        <v>3350.88</v>
      </c>
      <c r="CY892">
        <v>0.06</v>
      </c>
      <c r="CZ892">
        <v>0.01</v>
      </c>
      <c r="DA892">
        <v>0</v>
      </c>
      <c r="DB892">
        <v>0.02</v>
      </c>
      <c r="DC892">
        <v>0</v>
      </c>
      <c r="DD892">
        <v>0.12</v>
      </c>
      <c r="DE892">
        <v>0</v>
      </c>
      <c r="DF892">
        <v>7.0000000000000007E-2</v>
      </c>
      <c r="DG892">
        <v>0</v>
      </c>
      <c r="DH892">
        <v>0</v>
      </c>
      <c r="DI892">
        <v>0</v>
      </c>
      <c r="DJ892">
        <v>0.02</v>
      </c>
      <c r="DK892">
        <v>0</v>
      </c>
      <c r="DL892">
        <v>0</v>
      </c>
      <c r="DM892">
        <v>0</v>
      </c>
      <c r="DN892">
        <v>0.2</v>
      </c>
      <c r="DO892">
        <v>0</v>
      </c>
      <c r="DP892">
        <v>0.01</v>
      </c>
      <c r="DQ892">
        <v>0.25</v>
      </c>
      <c r="DR892">
        <v>0</v>
      </c>
      <c r="DS892">
        <v>0</v>
      </c>
      <c r="DT892">
        <v>0</v>
      </c>
      <c r="DU892">
        <v>0.06</v>
      </c>
      <c r="DV892">
        <v>0</v>
      </c>
      <c r="DW892">
        <v>0</v>
      </c>
      <c r="DX892">
        <v>0.15</v>
      </c>
      <c r="DY892" s="5" t="s">
        <v>2008</v>
      </c>
      <c r="DZ892" s="5" t="s">
        <v>3171</v>
      </c>
      <c r="EA892" s="5" t="s">
        <v>3161</v>
      </c>
      <c r="EB892" s="5" t="s">
        <v>3042</v>
      </c>
      <c r="EC892" s="5">
        <v>3350.88341356</v>
      </c>
      <c r="ED892" s="8">
        <v>2861.2455915113851</v>
      </c>
      <c r="EE892" s="7">
        <v>0.85</v>
      </c>
    </row>
    <row r="893" spans="1:135">
      <c r="A893">
        <v>1</v>
      </c>
      <c r="B893" t="s">
        <v>2238</v>
      </c>
      <c r="C893" t="s">
        <v>1982</v>
      </c>
      <c r="D893" t="s">
        <v>1983</v>
      </c>
      <c r="E893" t="s">
        <v>2010</v>
      </c>
      <c r="F893" t="s">
        <v>2011</v>
      </c>
      <c r="G893">
        <v>1243.50704234</v>
      </c>
      <c r="H893">
        <v>88.25</v>
      </c>
      <c r="I893">
        <v>105.875</v>
      </c>
      <c r="J893">
        <v>160.375</v>
      </c>
      <c r="K893">
        <v>185.625</v>
      </c>
      <c r="L893">
        <v>385</v>
      </c>
      <c r="M893">
        <v>318.875</v>
      </c>
      <c r="N893">
        <v>58.990264892578125</v>
      </c>
      <c r="O893">
        <v>223.81201171875</v>
      </c>
      <c r="P893">
        <v>140.44504643310688</v>
      </c>
      <c r="Q893">
        <v>33.9375</v>
      </c>
      <c r="R893">
        <v>16.625</v>
      </c>
      <c r="S893">
        <v>615.5625</v>
      </c>
      <c r="T893">
        <v>116.125</v>
      </c>
      <c r="U893">
        <v>369.5625</v>
      </c>
      <c r="V893">
        <v>92.1875</v>
      </c>
      <c r="W893">
        <v>798.61064482082725</v>
      </c>
      <c r="X893">
        <v>15.769280293511585</v>
      </c>
      <c r="Y893">
        <v>76</v>
      </c>
      <c r="Z893">
        <v>117242.133</v>
      </c>
      <c r="AA893">
        <v>164.04</v>
      </c>
      <c r="AB893">
        <v>27.03</v>
      </c>
      <c r="AC893">
        <v>10.82</v>
      </c>
      <c r="AD893">
        <v>16.21</v>
      </c>
      <c r="AE893">
        <v>7.49</v>
      </c>
      <c r="AF893">
        <v>127.02</v>
      </c>
      <c r="AG893">
        <v>2.5</v>
      </c>
      <c r="AH893">
        <v>1.6</v>
      </c>
      <c r="AI893">
        <v>9.4</v>
      </c>
      <c r="AJ893">
        <v>10.1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1.98</v>
      </c>
      <c r="BE893">
        <v>0</v>
      </c>
      <c r="BF893">
        <v>0</v>
      </c>
      <c r="BG893">
        <v>0</v>
      </c>
      <c r="BH893">
        <v>0</v>
      </c>
      <c r="BI893">
        <v>0</v>
      </c>
      <c r="BJ893">
        <v>0</v>
      </c>
      <c r="BK893">
        <v>2.74</v>
      </c>
      <c r="BL893">
        <v>36.64</v>
      </c>
      <c r="BM893">
        <v>52.47</v>
      </c>
      <c r="BN893">
        <v>0</v>
      </c>
      <c r="BO893">
        <v>1.7</v>
      </c>
      <c r="BP893">
        <v>0</v>
      </c>
      <c r="BQ893">
        <v>0.47</v>
      </c>
      <c r="BR893">
        <v>0</v>
      </c>
      <c r="BS893">
        <v>0</v>
      </c>
      <c r="BT893">
        <v>5.45</v>
      </c>
      <c r="BU893">
        <v>0</v>
      </c>
      <c r="BV893">
        <v>0</v>
      </c>
      <c r="BW893">
        <v>0</v>
      </c>
      <c r="BX893">
        <v>0</v>
      </c>
      <c r="BY893">
        <v>0</v>
      </c>
      <c r="BZ893">
        <v>0</v>
      </c>
      <c r="CA893">
        <v>0.92</v>
      </c>
      <c r="CB893">
        <v>0</v>
      </c>
      <c r="CC893">
        <v>0</v>
      </c>
      <c r="CD893">
        <v>0</v>
      </c>
      <c r="CE893">
        <v>3.23</v>
      </c>
      <c r="CF893">
        <v>0</v>
      </c>
      <c r="CG893">
        <v>1.05</v>
      </c>
      <c r="CH893">
        <v>0</v>
      </c>
      <c r="CI893">
        <v>6.68</v>
      </c>
      <c r="CJ893">
        <v>0</v>
      </c>
      <c r="CK893">
        <v>0</v>
      </c>
      <c r="CL893">
        <v>0</v>
      </c>
      <c r="CM893">
        <v>0</v>
      </c>
      <c r="CN893">
        <v>0</v>
      </c>
      <c r="CO893">
        <v>0</v>
      </c>
      <c r="CP893">
        <v>0</v>
      </c>
      <c r="CQ893">
        <v>16.8</v>
      </c>
      <c r="CR893">
        <v>0</v>
      </c>
      <c r="CS893">
        <v>33.910000000000004</v>
      </c>
      <c r="CT893">
        <v>0</v>
      </c>
      <c r="CU893">
        <v>5</v>
      </c>
      <c r="CV893">
        <v>68.400000000000006</v>
      </c>
      <c r="CW893" t="s">
        <v>2010</v>
      </c>
      <c r="CX893">
        <v>1243.51</v>
      </c>
      <c r="CY893">
        <v>0.06</v>
      </c>
      <c r="CZ893">
        <v>0.03</v>
      </c>
      <c r="DA893">
        <v>0</v>
      </c>
      <c r="DB893">
        <v>0.03</v>
      </c>
      <c r="DC893">
        <v>0</v>
      </c>
      <c r="DD893">
        <v>0.11</v>
      </c>
      <c r="DE893">
        <v>0</v>
      </c>
      <c r="DF893">
        <v>0.16</v>
      </c>
      <c r="DG893">
        <v>0</v>
      </c>
      <c r="DH893">
        <v>0</v>
      </c>
      <c r="DI893">
        <v>0</v>
      </c>
      <c r="DJ893">
        <v>0.01</v>
      </c>
      <c r="DK893">
        <v>0</v>
      </c>
      <c r="DL893">
        <v>0.15</v>
      </c>
      <c r="DM893">
        <v>0</v>
      </c>
      <c r="DN893">
        <v>0.12</v>
      </c>
      <c r="DO893">
        <v>0</v>
      </c>
      <c r="DP893">
        <v>0.02</v>
      </c>
      <c r="DQ893">
        <v>0.12</v>
      </c>
      <c r="DR893">
        <v>0</v>
      </c>
      <c r="DS893">
        <v>0</v>
      </c>
      <c r="DT893">
        <v>0.01</v>
      </c>
      <c r="DU893">
        <v>0.2</v>
      </c>
      <c r="DV893">
        <v>0</v>
      </c>
      <c r="DW893">
        <v>0</v>
      </c>
      <c r="DX893">
        <v>0</v>
      </c>
      <c r="DY893" s="5" t="s">
        <v>2010</v>
      </c>
      <c r="DZ893" s="5" t="s">
        <v>3172</v>
      </c>
      <c r="EA893" s="5" t="s">
        <v>3161</v>
      </c>
      <c r="EB893" s="5" t="s">
        <v>3042</v>
      </c>
      <c r="EC893" s="5">
        <v>1243.50704234</v>
      </c>
      <c r="ED893" s="8">
        <v>322.27779607927158</v>
      </c>
      <c r="EE893" s="7">
        <v>0.26</v>
      </c>
    </row>
    <row r="894" spans="1:135">
      <c r="A894">
        <v>1</v>
      </c>
      <c r="B894" t="s">
        <v>2238</v>
      </c>
      <c r="C894" t="s">
        <v>2012</v>
      </c>
      <c r="D894" t="s">
        <v>2013</v>
      </c>
      <c r="E894" t="s">
        <v>2014</v>
      </c>
      <c r="F894" t="s">
        <v>2015</v>
      </c>
      <c r="G894">
        <v>859.21862867899995</v>
      </c>
      <c r="H894">
        <v>258.125</v>
      </c>
      <c r="I894">
        <v>146.625</v>
      </c>
      <c r="J894">
        <v>150.1875</v>
      </c>
      <c r="K894">
        <v>106.375</v>
      </c>
      <c r="L894">
        <v>149.1875</v>
      </c>
      <c r="M894">
        <v>48.75</v>
      </c>
      <c r="N894">
        <v>29.727886199951172</v>
      </c>
      <c r="O894">
        <v>114.74678039550781</v>
      </c>
      <c r="P894">
        <v>71.398002888804641</v>
      </c>
      <c r="Q894">
        <v>22.375</v>
      </c>
      <c r="R894">
        <v>0</v>
      </c>
      <c r="S894">
        <v>125.6875</v>
      </c>
      <c r="T894">
        <v>280.0625</v>
      </c>
      <c r="U894">
        <v>348.125</v>
      </c>
      <c r="V894">
        <v>83</v>
      </c>
      <c r="W894">
        <v>719.89469470926429</v>
      </c>
      <c r="X894">
        <v>16.268907648642749</v>
      </c>
      <c r="Y894">
        <v>104</v>
      </c>
      <c r="Z894">
        <v>302942.0491</v>
      </c>
      <c r="AA894">
        <v>422.8</v>
      </c>
      <c r="AB894">
        <v>266.76</v>
      </c>
      <c r="AC894">
        <v>102.6</v>
      </c>
      <c r="AD894">
        <v>164.16</v>
      </c>
      <c r="AE894">
        <v>5.56</v>
      </c>
      <c r="AF894">
        <v>147.29</v>
      </c>
      <c r="AG894">
        <v>3.19</v>
      </c>
      <c r="AH894">
        <v>1.4</v>
      </c>
      <c r="AI894">
        <v>15.4</v>
      </c>
      <c r="AJ894">
        <v>0.6</v>
      </c>
      <c r="AK894">
        <v>7.2</v>
      </c>
      <c r="AL894">
        <v>84.71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16.14</v>
      </c>
      <c r="BE894">
        <v>1</v>
      </c>
      <c r="BF894">
        <v>0</v>
      </c>
      <c r="BG894">
        <v>57.04</v>
      </c>
      <c r="BH894">
        <v>4.7</v>
      </c>
      <c r="BI894">
        <v>0</v>
      </c>
      <c r="BJ894">
        <v>0</v>
      </c>
      <c r="BK894">
        <v>9.0500000000000007</v>
      </c>
      <c r="BL894">
        <v>54.65</v>
      </c>
      <c r="BM894">
        <v>31.66</v>
      </c>
      <c r="BN894">
        <v>0</v>
      </c>
      <c r="BO894">
        <v>0</v>
      </c>
      <c r="BP894">
        <v>0</v>
      </c>
      <c r="BQ894">
        <v>16.990000000000002</v>
      </c>
      <c r="BR894">
        <v>0</v>
      </c>
      <c r="BS894">
        <v>0</v>
      </c>
      <c r="BT894">
        <v>17.3</v>
      </c>
      <c r="BU894">
        <v>0</v>
      </c>
      <c r="BV894">
        <v>0</v>
      </c>
      <c r="BW894">
        <v>0</v>
      </c>
      <c r="BX894">
        <v>0</v>
      </c>
      <c r="BY894">
        <v>3.37</v>
      </c>
      <c r="BZ894">
        <v>4.82</v>
      </c>
      <c r="CA894">
        <v>3.14</v>
      </c>
      <c r="CB894">
        <v>0</v>
      </c>
      <c r="CC894">
        <v>37.5</v>
      </c>
      <c r="CD894">
        <v>0</v>
      </c>
      <c r="CE894">
        <v>14.08</v>
      </c>
      <c r="CF894">
        <v>0</v>
      </c>
      <c r="CG894">
        <v>0</v>
      </c>
      <c r="CH894">
        <v>0</v>
      </c>
      <c r="CI894">
        <v>1.61</v>
      </c>
      <c r="CJ894">
        <v>0</v>
      </c>
      <c r="CK894">
        <v>0</v>
      </c>
      <c r="CL894">
        <v>0</v>
      </c>
      <c r="CM894">
        <v>0</v>
      </c>
      <c r="CN894">
        <v>0</v>
      </c>
      <c r="CO894">
        <v>0</v>
      </c>
      <c r="CP894">
        <v>0</v>
      </c>
      <c r="CQ894">
        <v>21.55</v>
      </c>
      <c r="CR894">
        <v>0</v>
      </c>
      <c r="CS894">
        <v>11.06</v>
      </c>
      <c r="CT894">
        <v>32.43</v>
      </c>
      <c r="CU894">
        <v>94</v>
      </c>
      <c r="CV894">
        <v>52</v>
      </c>
      <c r="CW894" t="s">
        <v>2014</v>
      </c>
      <c r="CX894">
        <v>859.22</v>
      </c>
      <c r="CY894">
        <v>0.05</v>
      </c>
      <c r="CZ894">
        <v>0.27</v>
      </c>
      <c r="DA894">
        <v>0</v>
      </c>
      <c r="DB894">
        <v>0.02</v>
      </c>
      <c r="DC894">
        <v>0.01</v>
      </c>
      <c r="DD894">
        <v>0.31</v>
      </c>
      <c r="DE894">
        <v>0.01</v>
      </c>
      <c r="DF894">
        <v>0.16</v>
      </c>
      <c r="DG894">
        <v>0</v>
      </c>
      <c r="DH894">
        <v>0</v>
      </c>
      <c r="DI894">
        <v>0</v>
      </c>
      <c r="DJ894">
        <v>0</v>
      </c>
      <c r="DK894">
        <v>0</v>
      </c>
      <c r="DL894">
        <v>0</v>
      </c>
      <c r="DM894">
        <v>0</v>
      </c>
      <c r="DN894">
        <v>0.03</v>
      </c>
      <c r="DO894">
        <v>0</v>
      </c>
      <c r="DP894">
        <v>0.05</v>
      </c>
      <c r="DQ894">
        <v>0.01</v>
      </c>
      <c r="DR894">
        <v>0.02</v>
      </c>
      <c r="DS894">
        <v>0.01</v>
      </c>
      <c r="DT894">
        <v>0</v>
      </c>
      <c r="DU894">
        <v>0.05</v>
      </c>
      <c r="DV894">
        <v>0</v>
      </c>
      <c r="DW894">
        <v>0</v>
      </c>
      <c r="DX894">
        <v>0</v>
      </c>
      <c r="DY894" s="5" t="s">
        <v>2014</v>
      </c>
      <c r="DZ894" s="5" t="s">
        <v>3173</v>
      </c>
      <c r="EA894" s="5" t="s">
        <v>3174</v>
      </c>
      <c r="EB894" s="5" t="s">
        <v>3042</v>
      </c>
      <c r="EC894" s="5">
        <v>859.21862867899995</v>
      </c>
      <c r="ED894" s="8">
        <v>0.65397688156900002</v>
      </c>
      <c r="EE894" s="7">
        <v>0</v>
      </c>
    </row>
    <row r="895" spans="1:135">
      <c r="A895">
        <v>1</v>
      </c>
      <c r="B895" t="s">
        <v>2238</v>
      </c>
      <c r="C895" t="s">
        <v>2012</v>
      </c>
      <c r="D895" t="s">
        <v>2013</v>
      </c>
      <c r="E895" t="s">
        <v>2016</v>
      </c>
      <c r="F895" t="s">
        <v>1906</v>
      </c>
      <c r="G895">
        <v>3282.2584793000001</v>
      </c>
      <c r="H895">
        <v>499.375</v>
      </c>
      <c r="I895">
        <v>524.125</v>
      </c>
      <c r="J895">
        <v>740.8125</v>
      </c>
      <c r="K895">
        <v>601.1875</v>
      </c>
      <c r="L895">
        <v>651.5</v>
      </c>
      <c r="M895">
        <v>264.875</v>
      </c>
      <c r="N895">
        <v>65.745216369628906</v>
      </c>
      <c r="O895">
        <v>252.32450866699219</v>
      </c>
      <c r="P895">
        <v>128.52443179768213</v>
      </c>
      <c r="Q895">
        <v>97.3125</v>
      </c>
      <c r="R895">
        <v>39.9375</v>
      </c>
      <c r="S895">
        <v>465.1875</v>
      </c>
      <c r="T895">
        <v>1432.125</v>
      </c>
      <c r="U895">
        <v>770.9375</v>
      </c>
      <c r="V895">
        <v>476.375</v>
      </c>
      <c r="W895">
        <v>772.7820879037173</v>
      </c>
      <c r="X895">
        <v>15.910654326630103</v>
      </c>
      <c r="Y895">
        <v>225</v>
      </c>
      <c r="Z895">
        <v>866580.40780000004</v>
      </c>
      <c r="AA895">
        <v>722.01</v>
      </c>
      <c r="AB895">
        <v>269.48</v>
      </c>
      <c r="AC895">
        <v>114.23</v>
      </c>
      <c r="AD895">
        <v>155.25</v>
      </c>
      <c r="AE895">
        <v>19.87</v>
      </c>
      <c r="AF895">
        <v>425.38</v>
      </c>
      <c r="AG895">
        <v>7.28</v>
      </c>
      <c r="AH895">
        <v>38.4</v>
      </c>
      <c r="AI895">
        <v>68.099999999999994</v>
      </c>
      <c r="AJ895">
        <v>28.6</v>
      </c>
      <c r="AK895">
        <v>4.8</v>
      </c>
      <c r="AL895">
        <v>4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26.59</v>
      </c>
      <c r="AX895">
        <v>4.0600000000000005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19.89</v>
      </c>
      <c r="BE895">
        <v>0</v>
      </c>
      <c r="BF895">
        <v>0</v>
      </c>
      <c r="BG895">
        <v>58.28</v>
      </c>
      <c r="BH895">
        <v>3.84</v>
      </c>
      <c r="BI895">
        <v>17.559999999999999</v>
      </c>
      <c r="BJ895">
        <v>0</v>
      </c>
      <c r="BK895">
        <v>0</v>
      </c>
      <c r="BL895">
        <v>150.46</v>
      </c>
      <c r="BM895">
        <v>135.37</v>
      </c>
      <c r="BN895">
        <v>0</v>
      </c>
      <c r="BO895">
        <v>9.69</v>
      </c>
      <c r="BP895">
        <v>0</v>
      </c>
      <c r="BQ895">
        <v>59.97</v>
      </c>
      <c r="BR895">
        <v>0</v>
      </c>
      <c r="BS895">
        <v>6.63</v>
      </c>
      <c r="BT895">
        <v>18.97</v>
      </c>
      <c r="BU895">
        <v>0</v>
      </c>
      <c r="BV895">
        <v>0</v>
      </c>
      <c r="BW895">
        <v>0</v>
      </c>
      <c r="BX895">
        <v>1.8</v>
      </c>
      <c r="BY895">
        <v>7.65</v>
      </c>
      <c r="BZ895">
        <v>0</v>
      </c>
      <c r="CA895">
        <v>1.9</v>
      </c>
      <c r="CB895">
        <v>0</v>
      </c>
      <c r="CC895">
        <v>1.84</v>
      </c>
      <c r="CD895">
        <v>5.95</v>
      </c>
      <c r="CE895">
        <v>18.59</v>
      </c>
      <c r="CF895">
        <v>0</v>
      </c>
      <c r="CG895">
        <v>9.41</v>
      </c>
      <c r="CH895">
        <v>0</v>
      </c>
      <c r="CI895">
        <v>3.05</v>
      </c>
      <c r="CJ895">
        <v>0</v>
      </c>
      <c r="CK895">
        <v>0</v>
      </c>
      <c r="CL895">
        <v>0</v>
      </c>
      <c r="CM895">
        <v>0</v>
      </c>
      <c r="CN895">
        <v>0</v>
      </c>
      <c r="CO895">
        <v>0</v>
      </c>
      <c r="CP895">
        <v>0</v>
      </c>
      <c r="CQ895">
        <v>104.39</v>
      </c>
      <c r="CR895">
        <v>0</v>
      </c>
      <c r="CS895">
        <v>34.57</v>
      </c>
      <c r="CT895">
        <v>17.55</v>
      </c>
      <c r="CU895">
        <v>22</v>
      </c>
      <c r="CV895">
        <v>135</v>
      </c>
      <c r="CW895" t="s">
        <v>2016</v>
      </c>
      <c r="CX895">
        <v>3282.26</v>
      </c>
      <c r="CY895">
        <v>0.08</v>
      </c>
      <c r="CZ895">
        <v>0.03</v>
      </c>
      <c r="DA895">
        <v>0</v>
      </c>
      <c r="DB895">
        <v>0.01</v>
      </c>
      <c r="DC895">
        <v>0</v>
      </c>
      <c r="DD895">
        <v>0.31</v>
      </c>
      <c r="DE895">
        <v>0.01</v>
      </c>
      <c r="DF895">
        <v>0.11</v>
      </c>
      <c r="DG895">
        <v>0</v>
      </c>
      <c r="DH895">
        <v>0</v>
      </c>
      <c r="DI895">
        <v>0</v>
      </c>
      <c r="DJ895">
        <v>0</v>
      </c>
      <c r="DK895">
        <v>0</v>
      </c>
      <c r="DL895">
        <v>0.01</v>
      </c>
      <c r="DM895">
        <v>0</v>
      </c>
      <c r="DN895">
        <v>0.03</v>
      </c>
      <c r="DO895">
        <v>0</v>
      </c>
      <c r="DP895">
        <v>0.01</v>
      </c>
      <c r="DQ895">
        <v>0.11</v>
      </c>
      <c r="DR895">
        <v>0.06</v>
      </c>
      <c r="DS895">
        <v>0.01</v>
      </c>
      <c r="DT895">
        <v>0</v>
      </c>
      <c r="DU895">
        <v>0.22</v>
      </c>
      <c r="DV895">
        <v>0</v>
      </c>
      <c r="DW895">
        <v>0</v>
      </c>
      <c r="DX895">
        <v>0</v>
      </c>
      <c r="DY895" s="5" t="s">
        <v>2016</v>
      </c>
      <c r="DZ895" s="5" t="s">
        <v>3126</v>
      </c>
      <c r="EA895" s="5" t="s">
        <v>3174</v>
      </c>
      <c r="EB895" s="5" t="s">
        <v>3042</v>
      </c>
      <c r="EC895" s="5">
        <v>3282.2584793000001</v>
      </c>
      <c r="ED895" s="8">
        <v>824.37341409999999</v>
      </c>
      <c r="EE895" s="7">
        <v>0.25</v>
      </c>
    </row>
    <row r="896" spans="1:135">
      <c r="A896">
        <v>1</v>
      </c>
      <c r="B896" t="s">
        <v>2238</v>
      </c>
      <c r="C896" t="s">
        <v>2012</v>
      </c>
      <c r="D896" t="s">
        <v>2013</v>
      </c>
      <c r="E896" t="s">
        <v>2017</v>
      </c>
      <c r="F896" t="s">
        <v>2018</v>
      </c>
      <c r="G896">
        <v>2110.3776765399998</v>
      </c>
      <c r="H896">
        <v>842.3125</v>
      </c>
      <c r="I896">
        <v>384.6875</v>
      </c>
      <c r="J896">
        <v>355.1875</v>
      </c>
      <c r="K896">
        <v>215.625</v>
      </c>
      <c r="L896">
        <v>232.125</v>
      </c>
      <c r="M896">
        <v>78.9375</v>
      </c>
      <c r="N896">
        <v>12.96372127532959</v>
      </c>
      <c r="O896">
        <v>122.19438171386719</v>
      </c>
      <c r="P896">
        <v>59.37173481517776</v>
      </c>
      <c r="Q896">
        <v>40.625</v>
      </c>
      <c r="R896">
        <v>0</v>
      </c>
      <c r="S896">
        <v>505.4375</v>
      </c>
      <c r="T896">
        <v>452.875</v>
      </c>
      <c r="U896">
        <v>813.375</v>
      </c>
      <c r="V896">
        <v>296.5625</v>
      </c>
      <c r="W896">
        <v>717.37749207571767</v>
      </c>
      <c r="X896">
        <v>16.32550226619664</v>
      </c>
      <c r="Y896">
        <v>150</v>
      </c>
      <c r="Z896">
        <v>1285089.1329000001</v>
      </c>
      <c r="AA896">
        <v>1045.6200000000001</v>
      </c>
      <c r="AB896">
        <v>354.27</v>
      </c>
      <c r="AC896">
        <v>250.38</v>
      </c>
      <c r="AD896">
        <v>103.89</v>
      </c>
      <c r="AE896">
        <v>7.12</v>
      </c>
      <c r="AF896">
        <v>631.72</v>
      </c>
      <c r="AG896">
        <v>52.51</v>
      </c>
      <c r="AH896">
        <v>1.4</v>
      </c>
      <c r="AI896">
        <v>107.5</v>
      </c>
      <c r="AJ896">
        <v>7.5</v>
      </c>
      <c r="AK896">
        <v>12</v>
      </c>
      <c r="AL896">
        <v>17.2</v>
      </c>
      <c r="AM896">
        <v>0</v>
      </c>
      <c r="AN896">
        <v>0</v>
      </c>
      <c r="AO896">
        <v>0</v>
      </c>
      <c r="AP896">
        <v>0</v>
      </c>
      <c r="AQ896">
        <v>28.44</v>
      </c>
      <c r="AR896">
        <v>0</v>
      </c>
      <c r="AS896">
        <v>119.5</v>
      </c>
      <c r="AT896">
        <v>0</v>
      </c>
      <c r="AU896">
        <v>0</v>
      </c>
      <c r="AV896">
        <v>0</v>
      </c>
      <c r="AW896">
        <v>1.2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367.73</v>
      </c>
      <c r="BD896">
        <v>61.95</v>
      </c>
      <c r="BE896">
        <v>0</v>
      </c>
      <c r="BF896">
        <v>0</v>
      </c>
      <c r="BG896">
        <v>75.2</v>
      </c>
      <c r="BH896">
        <v>6.13</v>
      </c>
      <c r="BI896">
        <v>0</v>
      </c>
      <c r="BJ896">
        <v>0</v>
      </c>
      <c r="BK896">
        <v>0</v>
      </c>
      <c r="BL896">
        <v>142.67000000000002</v>
      </c>
      <c r="BM896">
        <v>50.35</v>
      </c>
      <c r="BN896">
        <v>0</v>
      </c>
      <c r="BO896">
        <v>0</v>
      </c>
      <c r="BP896">
        <v>0</v>
      </c>
      <c r="BQ896">
        <v>74.5</v>
      </c>
      <c r="BR896">
        <v>0</v>
      </c>
      <c r="BS896">
        <v>2.95</v>
      </c>
      <c r="BT896">
        <v>3.95</v>
      </c>
      <c r="BU896">
        <v>0</v>
      </c>
      <c r="BV896">
        <v>0</v>
      </c>
      <c r="BW896">
        <v>0</v>
      </c>
      <c r="BX896">
        <v>0</v>
      </c>
      <c r="BY896">
        <v>0</v>
      </c>
      <c r="BZ896">
        <v>0</v>
      </c>
      <c r="CA896">
        <v>0</v>
      </c>
      <c r="CB896">
        <v>0</v>
      </c>
      <c r="CC896">
        <v>13.08</v>
      </c>
      <c r="CD896">
        <v>0</v>
      </c>
      <c r="CE896">
        <v>3.31</v>
      </c>
      <c r="CF896">
        <v>4.9800000000000004</v>
      </c>
      <c r="CG896">
        <v>3.8</v>
      </c>
      <c r="CH896">
        <v>0</v>
      </c>
      <c r="CI896">
        <v>3.6</v>
      </c>
      <c r="CJ896">
        <v>0</v>
      </c>
      <c r="CK896">
        <v>0</v>
      </c>
      <c r="CL896">
        <v>0</v>
      </c>
      <c r="CM896">
        <v>0</v>
      </c>
      <c r="CN896">
        <v>7.45</v>
      </c>
      <c r="CO896">
        <v>3</v>
      </c>
      <c r="CP896">
        <v>4.25</v>
      </c>
      <c r="CQ896">
        <v>38.11</v>
      </c>
      <c r="CR896">
        <v>0</v>
      </c>
      <c r="CS896">
        <v>8.57</v>
      </c>
      <c r="CT896">
        <v>3.7</v>
      </c>
      <c r="CU896">
        <v>443</v>
      </c>
      <c r="CV896">
        <v>135</v>
      </c>
      <c r="CW896" t="s">
        <v>2017</v>
      </c>
      <c r="CX896">
        <v>2110.38</v>
      </c>
      <c r="CY896">
        <v>0.03</v>
      </c>
      <c r="CZ896">
        <v>0.2</v>
      </c>
      <c r="DA896">
        <v>0</v>
      </c>
      <c r="DB896">
        <v>7.0000000000000007E-2</v>
      </c>
      <c r="DC896">
        <v>0.01</v>
      </c>
      <c r="DD896">
        <v>0.19</v>
      </c>
      <c r="DE896">
        <v>0.03</v>
      </c>
      <c r="DF896">
        <v>0.11</v>
      </c>
      <c r="DG896">
        <v>0</v>
      </c>
      <c r="DH896">
        <v>0</v>
      </c>
      <c r="DI896">
        <v>0</v>
      </c>
      <c r="DJ896">
        <v>0.03</v>
      </c>
      <c r="DK896">
        <v>0</v>
      </c>
      <c r="DL896">
        <v>0</v>
      </c>
      <c r="DM896">
        <v>0</v>
      </c>
      <c r="DN896">
        <v>0.15</v>
      </c>
      <c r="DO896">
        <v>0</v>
      </c>
      <c r="DP896">
        <v>0.04</v>
      </c>
      <c r="DQ896">
        <v>0.01</v>
      </c>
      <c r="DR896">
        <v>0.02</v>
      </c>
      <c r="DS896">
        <v>0</v>
      </c>
      <c r="DT896">
        <v>0.06</v>
      </c>
      <c r="DU896">
        <v>0.03</v>
      </c>
      <c r="DV896">
        <v>0</v>
      </c>
      <c r="DW896">
        <v>0.02</v>
      </c>
      <c r="DX896">
        <v>0</v>
      </c>
      <c r="DY896" s="5" t="s">
        <v>2017</v>
      </c>
      <c r="DZ896" s="5" t="s">
        <v>3175</v>
      </c>
      <c r="EA896" s="5" t="s">
        <v>3174</v>
      </c>
      <c r="EB896" s="5" t="s">
        <v>3042</v>
      </c>
      <c r="EC896" s="5">
        <v>2110.3776765399998</v>
      </c>
      <c r="ED896" s="8">
        <v>112.67227522329999</v>
      </c>
      <c r="EE896" s="7">
        <v>0.05</v>
      </c>
    </row>
    <row r="897" spans="1:135">
      <c r="A897">
        <v>1</v>
      </c>
      <c r="B897" t="s">
        <v>2238</v>
      </c>
      <c r="C897" t="s">
        <v>2012</v>
      </c>
      <c r="D897" t="s">
        <v>2013</v>
      </c>
      <c r="E897" t="s">
        <v>2019</v>
      </c>
      <c r="F897" t="s">
        <v>1528</v>
      </c>
      <c r="G897">
        <v>3537.1141552200002</v>
      </c>
      <c r="H897">
        <v>766.6875</v>
      </c>
      <c r="I897">
        <v>619.5</v>
      </c>
      <c r="J897">
        <v>667.625</v>
      </c>
      <c r="K897">
        <v>482.5</v>
      </c>
      <c r="L897">
        <v>651.8125</v>
      </c>
      <c r="M897">
        <v>348.5625</v>
      </c>
      <c r="N897">
        <v>47.884895324707031</v>
      </c>
      <c r="O897">
        <v>546.36578369140625</v>
      </c>
      <c r="P897">
        <v>149.5685994417249</v>
      </c>
      <c r="Q897">
        <v>66.125</v>
      </c>
      <c r="R897">
        <v>495.25</v>
      </c>
      <c r="S897">
        <v>287.8125</v>
      </c>
      <c r="T897">
        <v>945</v>
      </c>
      <c r="U897">
        <v>1104.6875</v>
      </c>
      <c r="V897">
        <v>637.8125</v>
      </c>
      <c r="W897">
        <v>771.26088493073223</v>
      </c>
      <c r="X897">
        <v>15.827436386768447</v>
      </c>
      <c r="Y897">
        <v>253</v>
      </c>
      <c r="Z897">
        <v>1655376.6094</v>
      </c>
      <c r="AA897">
        <v>908.83</v>
      </c>
      <c r="AB897">
        <v>245.18</v>
      </c>
      <c r="AC897">
        <v>88.31</v>
      </c>
      <c r="AD897">
        <v>156.87</v>
      </c>
      <c r="AE897">
        <v>11.1</v>
      </c>
      <c r="AF897">
        <v>627.97</v>
      </c>
      <c r="AG897">
        <v>24.58</v>
      </c>
      <c r="AH897">
        <v>191.7</v>
      </c>
      <c r="AI897">
        <v>44.5</v>
      </c>
      <c r="AJ897">
        <v>18.3</v>
      </c>
      <c r="AK897">
        <v>18.400000000000002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1.1100000000000001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9.1</v>
      </c>
      <c r="AX897">
        <v>0</v>
      </c>
      <c r="AY897">
        <v>0</v>
      </c>
      <c r="AZ897">
        <v>0</v>
      </c>
      <c r="BA897">
        <v>0</v>
      </c>
      <c r="BB897">
        <v>1.42</v>
      </c>
      <c r="BC897">
        <v>9</v>
      </c>
      <c r="BD897">
        <v>21.69</v>
      </c>
      <c r="BE897">
        <v>0</v>
      </c>
      <c r="BF897">
        <v>0</v>
      </c>
      <c r="BG897">
        <v>152.63</v>
      </c>
      <c r="BH897">
        <v>91.33</v>
      </c>
      <c r="BI897">
        <v>0</v>
      </c>
      <c r="BJ897">
        <v>0</v>
      </c>
      <c r="BK897">
        <v>65.05</v>
      </c>
      <c r="BL897">
        <v>119.92</v>
      </c>
      <c r="BM897">
        <v>259.84000000000003</v>
      </c>
      <c r="BN897">
        <v>0</v>
      </c>
      <c r="BO897">
        <v>9.65</v>
      </c>
      <c r="BP897">
        <v>0</v>
      </c>
      <c r="BQ897">
        <v>14.24</v>
      </c>
      <c r="BR897">
        <v>0</v>
      </c>
      <c r="BS897">
        <v>0.28999999999999998</v>
      </c>
      <c r="BT897">
        <v>0</v>
      </c>
      <c r="BU897">
        <v>0</v>
      </c>
      <c r="BV897">
        <v>0</v>
      </c>
      <c r="BW897">
        <v>0</v>
      </c>
      <c r="BX897">
        <v>0</v>
      </c>
      <c r="BY897">
        <v>1.98</v>
      </c>
      <c r="BZ897">
        <v>1.38</v>
      </c>
      <c r="CA897">
        <v>1.26</v>
      </c>
      <c r="CB897">
        <v>0</v>
      </c>
      <c r="CC897">
        <v>0</v>
      </c>
      <c r="CD897">
        <v>0</v>
      </c>
      <c r="CE897">
        <v>0</v>
      </c>
      <c r="CF897">
        <v>0</v>
      </c>
      <c r="CG897">
        <v>9.4500000000000011</v>
      </c>
      <c r="CH897">
        <v>0</v>
      </c>
      <c r="CI897">
        <v>0</v>
      </c>
      <c r="CJ897">
        <v>0</v>
      </c>
      <c r="CK897">
        <v>2.3199999999999998</v>
      </c>
      <c r="CL897">
        <v>0</v>
      </c>
      <c r="CM897">
        <v>0</v>
      </c>
      <c r="CN897">
        <v>1.92</v>
      </c>
      <c r="CO897">
        <v>0</v>
      </c>
      <c r="CP897">
        <v>0</v>
      </c>
      <c r="CQ897">
        <v>101.77</v>
      </c>
      <c r="CR897">
        <v>0</v>
      </c>
      <c r="CS897">
        <v>28.11</v>
      </c>
      <c r="CT897">
        <v>5.37</v>
      </c>
      <c r="CU897">
        <v>103</v>
      </c>
      <c r="CV897">
        <v>177.1</v>
      </c>
      <c r="CW897" t="s">
        <v>2019</v>
      </c>
      <c r="CX897">
        <v>3537.11</v>
      </c>
      <c r="CY897">
        <v>0.04</v>
      </c>
      <c r="CZ897">
        <v>0.03</v>
      </c>
      <c r="DA897">
        <v>0</v>
      </c>
      <c r="DB897">
        <v>0.03</v>
      </c>
      <c r="DC897">
        <v>0.04</v>
      </c>
      <c r="DD897">
        <v>0.28000000000000003</v>
      </c>
      <c r="DE897">
        <v>0.01</v>
      </c>
      <c r="DF897">
        <v>0.08</v>
      </c>
      <c r="DG897">
        <v>0</v>
      </c>
      <c r="DH897">
        <v>0</v>
      </c>
      <c r="DI897">
        <v>0</v>
      </c>
      <c r="DJ897">
        <v>0</v>
      </c>
      <c r="DK897">
        <v>0</v>
      </c>
      <c r="DL897">
        <v>0</v>
      </c>
      <c r="DM897">
        <v>0</v>
      </c>
      <c r="DN897">
        <v>0.06</v>
      </c>
      <c r="DO897">
        <v>0</v>
      </c>
      <c r="DP897">
        <v>0.01</v>
      </c>
      <c r="DQ897">
        <v>7.0000000000000007E-2</v>
      </c>
      <c r="DR897">
        <v>0.01</v>
      </c>
      <c r="DS897">
        <v>0</v>
      </c>
      <c r="DT897">
        <v>0.02</v>
      </c>
      <c r="DU897">
        <v>0.31</v>
      </c>
      <c r="DV897">
        <v>0</v>
      </c>
      <c r="DW897">
        <v>0</v>
      </c>
      <c r="DX897">
        <v>0</v>
      </c>
      <c r="DY897" s="5" t="s">
        <v>2019</v>
      </c>
      <c r="DZ897" s="5" t="s">
        <v>2960</v>
      </c>
      <c r="EA897" s="5" t="s">
        <v>3174</v>
      </c>
      <c r="EB897" s="5" t="s">
        <v>3042</v>
      </c>
      <c r="EC897" s="5">
        <v>3537.1141552200002</v>
      </c>
      <c r="ED897" s="8">
        <v>1188.907965486</v>
      </c>
      <c r="EE897" s="7">
        <v>0.34</v>
      </c>
    </row>
    <row r="898" spans="1:135">
      <c r="A898">
        <v>1</v>
      </c>
      <c r="B898" t="s">
        <v>2238</v>
      </c>
      <c r="C898" t="s">
        <v>2012</v>
      </c>
      <c r="D898" t="s">
        <v>2013</v>
      </c>
      <c r="E898" t="s">
        <v>2020</v>
      </c>
      <c r="F898" t="s">
        <v>2021</v>
      </c>
      <c r="G898">
        <v>496.19507607499997</v>
      </c>
      <c r="H898">
        <v>59.125</v>
      </c>
      <c r="I898">
        <v>62.4375</v>
      </c>
      <c r="J898">
        <v>71.375</v>
      </c>
      <c r="K898">
        <v>79.5</v>
      </c>
      <c r="L898">
        <v>134</v>
      </c>
      <c r="M898">
        <v>89.5</v>
      </c>
      <c r="N898">
        <v>33.854461669921875</v>
      </c>
      <c r="O898">
        <v>136.47825622558594</v>
      </c>
      <c r="P898">
        <v>79.527988354515259</v>
      </c>
      <c r="Q898">
        <v>11.625</v>
      </c>
      <c r="R898">
        <v>0</v>
      </c>
      <c r="S898">
        <v>0</v>
      </c>
      <c r="T898">
        <v>150.9375</v>
      </c>
      <c r="U898">
        <v>241.75</v>
      </c>
      <c r="V898">
        <v>91.625</v>
      </c>
      <c r="W898">
        <v>735.03122246002772</v>
      </c>
      <c r="X898">
        <v>16.238961349616012</v>
      </c>
      <c r="Y898">
        <v>34</v>
      </c>
      <c r="Z898">
        <v>372439.82569999999</v>
      </c>
      <c r="AA898">
        <v>197.46</v>
      </c>
      <c r="AB898">
        <v>73.709999999999994</v>
      </c>
      <c r="AC898">
        <v>35.06</v>
      </c>
      <c r="AD898">
        <v>38.65</v>
      </c>
      <c r="AE898">
        <v>0.72</v>
      </c>
      <c r="AF898">
        <v>116.91</v>
      </c>
      <c r="AG898">
        <v>6.12</v>
      </c>
      <c r="AH898">
        <v>2</v>
      </c>
      <c r="AI898">
        <v>34.6</v>
      </c>
      <c r="AJ898">
        <v>39.5</v>
      </c>
      <c r="AK898">
        <v>0</v>
      </c>
      <c r="AL898">
        <v>1.58</v>
      </c>
      <c r="AM898">
        <v>0</v>
      </c>
      <c r="AN898">
        <v>0</v>
      </c>
      <c r="AO898">
        <v>0</v>
      </c>
      <c r="AP898">
        <v>0</v>
      </c>
      <c r="AQ898">
        <v>0</v>
      </c>
      <c r="AR898">
        <v>0</v>
      </c>
      <c r="AS898">
        <v>8.61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68.820000000000007</v>
      </c>
      <c r="BH898">
        <v>0.78</v>
      </c>
      <c r="BI898">
        <v>7</v>
      </c>
      <c r="BJ898">
        <v>0</v>
      </c>
      <c r="BK898">
        <v>0</v>
      </c>
      <c r="BL898">
        <v>16.760000000000002</v>
      </c>
      <c r="BM898">
        <v>7.1</v>
      </c>
      <c r="BN898">
        <v>0</v>
      </c>
      <c r="BO898">
        <v>0</v>
      </c>
      <c r="BP898">
        <v>0</v>
      </c>
      <c r="BQ898">
        <v>9.84</v>
      </c>
      <c r="BR898">
        <v>0</v>
      </c>
      <c r="BS898">
        <v>5</v>
      </c>
      <c r="BT898">
        <v>0</v>
      </c>
      <c r="BU898">
        <v>0</v>
      </c>
      <c r="BV898">
        <v>0</v>
      </c>
      <c r="BW898">
        <v>0</v>
      </c>
      <c r="BX898">
        <v>0</v>
      </c>
      <c r="BY898">
        <v>0</v>
      </c>
      <c r="BZ898">
        <v>0</v>
      </c>
      <c r="CA898">
        <v>0</v>
      </c>
      <c r="CB898">
        <v>0</v>
      </c>
      <c r="CC898">
        <v>0</v>
      </c>
      <c r="CD898">
        <v>0</v>
      </c>
      <c r="CE898">
        <v>0</v>
      </c>
      <c r="CF898">
        <v>0</v>
      </c>
      <c r="CG898">
        <v>0</v>
      </c>
      <c r="CH898">
        <v>0</v>
      </c>
      <c r="CI898">
        <v>1.38</v>
      </c>
      <c r="CJ898">
        <v>0</v>
      </c>
      <c r="CK898">
        <v>0</v>
      </c>
      <c r="CL898">
        <v>0</v>
      </c>
      <c r="CM898">
        <v>0</v>
      </c>
      <c r="CN898">
        <v>0</v>
      </c>
      <c r="CO898">
        <v>0</v>
      </c>
      <c r="CP898">
        <v>0</v>
      </c>
      <c r="CQ898">
        <v>65.19</v>
      </c>
      <c r="CR898">
        <v>0</v>
      </c>
      <c r="CS898">
        <v>0</v>
      </c>
      <c r="CT898">
        <v>5.4</v>
      </c>
      <c r="CU898">
        <v>25</v>
      </c>
      <c r="CV898">
        <v>20.399999999999999</v>
      </c>
      <c r="CW898" t="s">
        <v>2020</v>
      </c>
      <c r="CX898">
        <v>496.2</v>
      </c>
      <c r="CY898">
        <v>0.13</v>
      </c>
      <c r="CZ898">
        <v>0.12</v>
      </c>
      <c r="DA898">
        <v>0</v>
      </c>
      <c r="DB898">
        <v>0</v>
      </c>
      <c r="DC898">
        <v>0</v>
      </c>
      <c r="DD898">
        <v>0.46</v>
      </c>
      <c r="DE898">
        <v>0.01</v>
      </c>
      <c r="DF898">
        <v>0.08</v>
      </c>
      <c r="DG898">
        <v>0</v>
      </c>
      <c r="DH898">
        <v>0</v>
      </c>
      <c r="DI898">
        <v>0</v>
      </c>
      <c r="DJ898">
        <v>0</v>
      </c>
      <c r="DK898">
        <v>0</v>
      </c>
      <c r="DL898">
        <v>0</v>
      </c>
      <c r="DM898">
        <v>0</v>
      </c>
      <c r="DN898">
        <v>0</v>
      </c>
      <c r="DO898">
        <v>0</v>
      </c>
      <c r="DP898">
        <v>0.02</v>
      </c>
      <c r="DQ898">
        <v>0</v>
      </c>
      <c r="DR898">
        <v>0.02</v>
      </c>
      <c r="DS898">
        <v>0</v>
      </c>
      <c r="DT898">
        <v>0.03</v>
      </c>
      <c r="DU898">
        <v>0.11</v>
      </c>
      <c r="DV898">
        <v>0</v>
      </c>
      <c r="DW898">
        <v>0</v>
      </c>
      <c r="DX898">
        <v>0</v>
      </c>
      <c r="DY898" s="5" t="s">
        <v>2020</v>
      </c>
      <c r="DZ898" s="5" t="s">
        <v>3176</v>
      </c>
      <c r="EA898" s="5" t="s">
        <v>3174</v>
      </c>
      <c r="EB898" s="5" t="s">
        <v>3042</v>
      </c>
      <c r="EC898" s="5">
        <v>496.19507607499997</v>
      </c>
      <c r="ED898" s="8">
        <v>0.12679484128099999</v>
      </c>
      <c r="EE898" s="7">
        <v>0</v>
      </c>
    </row>
    <row r="899" spans="1:135">
      <c r="A899">
        <v>1</v>
      </c>
      <c r="B899" t="s">
        <v>2238</v>
      </c>
      <c r="C899" t="s">
        <v>2012</v>
      </c>
      <c r="D899" t="s">
        <v>2013</v>
      </c>
      <c r="E899" t="s">
        <v>2022</v>
      </c>
      <c r="F899" t="s">
        <v>2023</v>
      </c>
      <c r="G899">
        <v>2197.79976227</v>
      </c>
      <c r="H899">
        <v>846.125</v>
      </c>
      <c r="I899">
        <v>529</v>
      </c>
      <c r="J899">
        <v>418.6875</v>
      </c>
      <c r="K899">
        <v>228.1875</v>
      </c>
      <c r="L899">
        <v>163.6875</v>
      </c>
      <c r="M899">
        <v>12</v>
      </c>
      <c r="N899">
        <v>38.549995422363281</v>
      </c>
      <c r="O899">
        <v>160.21603393554688</v>
      </c>
      <c r="P899">
        <v>86.545326094047923</v>
      </c>
      <c r="Q899">
        <v>51.375</v>
      </c>
      <c r="R899">
        <v>0</v>
      </c>
      <c r="S899">
        <v>535.1875</v>
      </c>
      <c r="T899">
        <v>383.625</v>
      </c>
      <c r="U899">
        <v>865.0625</v>
      </c>
      <c r="V899">
        <v>362.4375</v>
      </c>
      <c r="W899">
        <v>741.38388032535124</v>
      </c>
      <c r="X899">
        <v>16.159621466355723</v>
      </c>
      <c r="Y899">
        <v>130</v>
      </c>
      <c r="Z899">
        <v>2297299.9109</v>
      </c>
      <c r="AA899">
        <v>1096.69</v>
      </c>
      <c r="AB899">
        <v>633.61</v>
      </c>
      <c r="AC899">
        <v>343.16</v>
      </c>
      <c r="AD899">
        <v>290.45</v>
      </c>
      <c r="AE899">
        <v>9.3000000000000007</v>
      </c>
      <c r="AF899">
        <v>453.78</v>
      </c>
      <c r="AG899">
        <v>0</v>
      </c>
      <c r="AH899">
        <v>114</v>
      </c>
      <c r="AI899">
        <v>23.9</v>
      </c>
      <c r="AJ899">
        <v>1.3</v>
      </c>
      <c r="AK899">
        <v>1.6</v>
      </c>
      <c r="AL899">
        <v>108.48</v>
      </c>
      <c r="AM899">
        <v>0</v>
      </c>
      <c r="AN899">
        <v>0</v>
      </c>
      <c r="AO899">
        <v>0</v>
      </c>
      <c r="AP899">
        <v>0</v>
      </c>
      <c r="AQ899">
        <v>34</v>
      </c>
      <c r="AR899">
        <v>0</v>
      </c>
      <c r="AS899">
        <v>111.33</v>
      </c>
      <c r="AT899">
        <v>0</v>
      </c>
      <c r="AU899">
        <v>0</v>
      </c>
      <c r="AV899">
        <v>0</v>
      </c>
      <c r="AW899">
        <v>4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22</v>
      </c>
      <c r="BD899">
        <v>14.42</v>
      </c>
      <c r="BE899">
        <v>0</v>
      </c>
      <c r="BF899">
        <v>0</v>
      </c>
      <c r="BG899">
        <v>58.23</v>
      </c>
      <c r="BH899">
        <v>0.8</v>
      </c>
      <c r="BI899">
        <v>1.5</v>
      </c>
      <c r="BJ899">
        <v>0</v>
      </c>
      <c r="BK899">
        <v>0</v>
      </c>
      <c r="BL899">
        <v>170.9</v>
      </c>
      <c r="BM899">
        <v>148.85</v>
      </c>
      <c r="BN899">
        <v>0</v>
      </c>
      <c r="BO899">
        <v>42.79</v>
      </c>
      <c r="BP899">
        <v>0</v>
      </c>
      <c r="BQ899">
        <v>53.12</v>
      </c>
      <c r="BR899">
        <v>0</v>
      </c>
      <c r="BS899">
        <v>0</v>
      </c>
      <c r="BT899">
        <v>2.68</v>
      </c>
      <c r="BU899">
        <v>0</v>
      </c>
      <c r="BV899">
        <v>0</v>
      </c>
      <c r="BW899">
        <v>80</v>
      </c>
      <c r="BX899">
        <v>0</v>
      </c>
      <c r="BY899">
        <v>0</v>
      </c>
      <c r="BZ899">
        <v>0</v>
      </c>
      <c r="CA899">
        <v>0</v>
      </c>
      <c r="CB899">
        <v>48.49</v>
      </c>
      <c r="CC899">
        <v>0</v>
      </c>
      <c r="CD899">
        <v>0</v>
      </c>
      <c r="CE899">
        <v>6.48</v>
      </c>
      <c r="CF899">
        <v>0</v>
      </c>
      <c r="CG899">
        <v>0</v>
      </c>
      <c r="CH899">
        <v>0</v>
      </c>
      <c r="CI899">
        <v>0</v>
      </c>
      <c r="CJ899">
        <v>0</v>
      </c>
      <c r="CK899">
        <v>0</v>
      </c>
      <c r="CL899">
        <v>0</v>
      </c>
      <c r="CM899">
        <v>0</v>
      </c>
      <c r="CN899">
        <v>0</v>
      </c>
      <c r="CO899">
        <v>1.25</v>
      </c>
      <c r="CP899">
        <v>0</v>
      </c>
      <c r="CQ899">
        <v>18.37</v>
      </c>
      <c r="CR899">
        <v>0</v>
      </c>
      <c r="CS899">
        <v>10.69</v>
      </c>
      <c r="CT899">
        <v>158.31</v>
      </c>
      <c r="CU899">
        <v>256</v>
      </c>
      <c r="CV899">
        <v>130</v>
      </c>
      <c r="CW899" t="s">
        <v>2022</v>
      </c>
      <c r="CX899">
        <v>2197.8000000000002</v>
      </c>
      <c r="CY899">
        <v>0.06</v>
      </c>
      <c r="CZ899">
        <v>0.13</v>
      </c>
      <c r="DA899">
        <v>0</v>
      </c>
      <c r="DB899">
        <v>0.03</v>
      </c>
      <c r="DC899">
        <v>0</v>
      </c>
      <c r="DD899">
        <v>0.3</v>
      </c>
      <c r="DE899">
        <v>0.02</v>
      </c>
      <c r="DF899">
        <v>0.12</v>
      </c>
      <c r="DG899">
        <v>0</v>
      </c>
      <c r="DH899">
        <v>0</v>
      </c>
      <c r="DI899">
        <v>0</v>
      </c>
      <c r="DJ899">
        <v>0</v>
      </c>
      <c r="DK899">
        <v>0</v>
      </c>
      <c r="DL899">
        <v>0</v>
      </c>
      <c r="DM899">
        <v>0</v>
      </c>
      <c r="DN899">
        <v>0.08</v>
      </c>
      <c r="DO899">
        <v>0</v>
      </c>
      <c r="DP899">
        <v>0.02</v>
      </c>
      <c r="DQ899">
        <v>7.0000000000000007E-2</v>
      </c>
      <c r="DR899">
        <v>0.06</v>
      </c>
      <c r="DS899">
        <v>0.02</v>
      </c>
      <c r="DT899">
        <v>0.03</v>
      </c>
      <c r="DU899">
        <v>0.04</v>
      </c>
      <c r="DV899">
        <v>0</v>
      </c>
      <c r="DW899">
        <v>0</v>
      </c>
      <c r="DX899">
        <v>0</v>
      </c>
      <c r="DY899" s="5" t="s">
        <v>2022</v>
      </c>
      <c r="DZ899" s="5" t="s">
        <v>3177</v>
      </c>
      <c r="EA899" s="5" t="s">
        <v>3174</v>
      </c>
      <c r="EB899" s="5" t="s">
        <v>3042</v>
      </c>
      <c r="EC899" s="5">
        <v>2197.79976227</v>
      </c>
      <c r="ED899" s="8">
        <v>100.72388438999999</v>
      </c>
      <c r="EE899" s="7">
        <v>0.05</v>
      </c>
    </row>
    <row r="900" spans="1:135">
      <c r="A900">
        <v>1</v>
      </c>
      <c r="B900" t="s">
        <v>2238</v>
      </c>
      <c r="C900" t="s">
        <v>2012</v>
      </c>
      <c r="D900" t="s">
        <v>2013</v>
      </c>
      <c r="E900" t="s">
        <v>2024</v>
      </c>
      <c r="F900" t="s">
        <v>2025</v>
      </c>
      <c r="G900">
        <v>760.35680184</v>
      </c>
      <c r="H900">
        <v>259.125</v>
      </c>
      <c r="I900">
        <v>209.0625</v>
      </c>
      <c r="J900">
        <v>148.1875</v>
      </c>
      <c r="K900">
        <v>75.75</v>
      </c>
      <c r="L900">
        <v>59.5</v>
      </c>
      <c r="M900">
        <v>9.1875</v>
      </c>
      <c r="N900">
        <v>74.132118225097656</v>
      </c>
      <c r="O900">
        <v>163.04853820800781</v>
      </c>
      <c r="P900">
        <v>115.02123386223549</v>
      </c>
      <c r="Q900">
        <v>33</v>
      </c>
      <c r="R900">
        <v>0</v>
      </c>
      <c r="S900">
        <v>171.8125</v>
      </c>
      <c r="T900">
        <v>271.5</v>
      </c>
      <c r="U900">
        <v>242</v>
      </c>
      <c r="V900">
        <v>42.5</v>
      </c>
      <c r="W900">
        <v>761.60716928389377</v>
      </c>
      <c r="X900">
        <v>16.023076543615886</v>
      </c>
      <c r="Y900">
        <v>66</v>
      </c>
      <c r="Z900">
        <v>250368.7568</v>
      </c>
      <c r="AA900">
        <v>289.67</v>
      </c>
      <c r="AB900">
        <v>111.34</v>
      </c>
      <c r="AC900">
        <v>23.11</v>
      </c>
      <c r="AD900">
        <v>88.23</v>
      </c>
      <c r="AE900">
        <v>4.51</v>
      </c>
      <c r="AF900">
        <v>137.82</v>
      </c>
      <c r="AG900">
        <v>36</v>
      </c>
      <c r="AH900">
        <v>0</v>
      </c>
      <c r="AI900">
        <v>35.9</v>
      </c>
      <c r="AJ900">
        <v>2.1</v>
      </c>
      <c r="AK900">
        <v>2.4</v>
      </c>
      <c r="AL900">
        <v>13.4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10.7</v>
      </c>
      <c r="BE900">
        <v>0</v>
      </c>
      <c r="BF900">
        <v>0</v>
      </c>
      <c r="BG900">
        <v>45.31</v>
      </c>
      <c r="BH900">
        <v>0</v>
      </c>
      <c r="BI900">
        <v>0</v>
      </c>
      <c r="BJ900">
        <v>0</v>
      </c>
      <c r="BK900">
        <v>0</v>
      </c>
      <c r="BL900">
        <v>27.35</v>
      </c>
      <c r="BM900">
        <v>60.71</v>
      </c>
      <c r="BN900">
        <v>0</v>
      </c>
      <c r="BO900">
        <v>0</v>
      </c>
      <c r="BP900">
        <v>0</v>
      </c>
      <c r="BQ900">
        <v>41.45</v>
      </c>
      <c r="BR900">
        <v>0</v>
      </c>
      <c r="BS900">
        <v>0</v>
      </c>
      <c r="BT900">
        <v>0</v>
      </c>
      <c r="BU900">
        <v>0</v>
      </c>
      <c r="BV900">
        <v>0</v>
      </c>
      <c r="BW900">
        <v>0</v>
      </c>
      <c r="BX900">
        <v>0</v>
      </c>
      <c r="BY900">
        <v>0</v>
      </c>
      <c r="BZ900">
        <v>0</v>
      </c>
      <c r="CA900">
        <v>0</v>
      </c>
      <c r="CB900">
        <v>0</v>
      </c>
      <c r="CC900">
        <v>0</v>
      </c>
      <c r="CD900">
        <v>0</v>
      </c>
      <c r="CE900">
        <v>37.67</v>
      </c>
      <c r="CF900">
        <v>0</v>
      </c>
      <c r="CG900">
        <v>0</v>
      </c>
      <c r="CH900">
        <v>0</v>
      </c>
      <c r="CI900">
        <v>5.1000000000000005</v>
      </c>
      <c r="CJ900">
        <v>0</v>
      </c>
      <c r="CK900">
        <v>6.84</v>
      </c>
      <c r="CL900">
        <v>0</v>
      </c>
      <c r="CM900">
        <v>0</v>
      </c>
      <c r="CN900">
        <v>0</v>
      </c>
      <c r="CO900">
        <v>0</v>
      </c>
      <c r="CP900">
        <v>2</v>
      </c>
      <c r="CQ900">
        <v>25.44</v>
      </c>
      <c r="CR900">
        <v>0</v>
      </c>
      <c r="CS900">
        <v>13.7</v>
      </c>
      <c r="CT900">
        <v>0</v>
      </c>
      <c r="CU900">
        <v>7</v>
      </c>
      <c r="CV900">
        <v>39.6</v>
      </c>
      <c r="CW900" t="s">
        <v>2024</v>
      </c>
      <c r="CX900">
        <v>760.36</v>
      </c>
      <c r="CY900">
        <v>7.0000000000000007E-2</v>
      </c>
      <c r="CZ900">
        <v>7.0000000000000007E-2</v>
      </c>
      <c r="DA900">
        <v>0</v>
      </c>
      <c r="DB900">
        <v>0.02</v>
      </c>
      <c r="DC900">
        <v>0</v>
      </c>
      <c r="DD900">
        <v>0.38</v>
      </c>
      <c r="DE900">
        <v>0.03</v>
      </c>
      <c r="DF900">
        <v>0.24</v>
      </c>
      <c r="DG900">
        <v>0</v>
      </c>
      <c r="DH900">
        <v>0</v>
      </c>
      <c r="DI900">
        <v>0</v>
      </c>
      <c r="DJ900">
        <v>0.01</v>
      </c>
      <c r="DK900">
        <v>0</v>
      </c>
      <c r="DL900">
        <v>0.01</v>
      </c>
      <c r="DM900">
        <v>0</v>
      </c>
      <c r="DN900">
        <v>0</v>
      </c>
      <c r="DO900">
        <v>0</v>
      </c>
      <c r="DP900">
        <v>0.02</v>
      </c>
      <c r="DQ900">
        <v>0.08</v>
      </c>
      <c r="DR900">
        <v>0.04</v>
      </c>
      <c r="DS900">
        <v>0</v>
      </c>
      <c r="DT900">
        <v>0.02</v>
      </c>
      <c r="DU900">
        <v>0.01</v>
      </c>
      <c r="DV900">
        <v>0</v>
      </c>
      <c r="DW900">
        <v>0</v>
      </c>
      <c r="DX900">
        <v>0</v>
      </c>
      <c r="DY900" s="5" t="s">
        <v>2024</v>
      </c>
      <c r="DZ900" s="5" t="s">
        <v>3178</v>
      </c>
      <c r="EA900" s="5" t="s">
        <v>3174</v>
      </c>
      <c r="EB900" s="5" t="s">
        <v>3042</v>
      </c>
      <c r="EC900" s="5">
        <v>760.35680184</v>
      </c>
      <c r="ED900" s="8">
        <v>0.18692579563699999</v>
      </c>
      <c r="EE900" s="7">
        <v>0</v>
      </c>
    </row>
    <row r="901" spans="1:135">
      <c r="A901">
        <v>1</v>
      </c>
      <c r="B901" t="s">
        <v>2238</v>
      </c>
      <c r="C901" t="s">
        <v>2012</v>
      </c>
      <c r="D901" t="s">
        <v>2013</v>
      </c>
      <c r="E901" t="s">
        <v>2026</v>
      </c>
      <c r="F901" t="s">
        <v>2027</v>
      </c>
      <c r="G901">
        <v>1238.6679547399999</v>
      </c>
      <c r="H901">
        <v>530.5625</v>
      </c>
      <c r="I901">
        <v>181.375</v>
      </c>
      <c r="J901">
        <v>150.375</v>
      </c>
      <c r="K901">
        <v>129.1875</v>
      </c>
      <c r="L901">
        <v>188.3125</v>
      </c>
      <c r="M901">
        <v>59.125</v>
      </c>
      <c r="N901">
        <v>43.092060089111328</v>
      </c>
      <c r="O901">
        <v>121.32321929931641</v>
      </c>
      <c r="P901">
        <v>96.55070215223391</v>
      </c>
      <c r="Q901">
        <v>55.8125</v>
      </c>
      <c r="R901">
        <v>0</v>
      </c>
      <c r="S901">
        <v>1.875</v>
      </c>
      <c r="T901">
        <v>671.8125</v>
      </c>
      <c r="U901">
        <v>352.875</v>
      </c>
      <c r="V901">
        <v>156.5625</v>
      </c>
      <c r="W901">
        <v>733.46134059615679</v>
      </c>
      <c r="X901">
        <v>16.186552176325211</v>
      </c>
      <c r="Y901">
        <v>138</v>
      </c>
      <c r="Z901">
        <v>1350859.2816999999</v>
      </c>
      <c r="AA901">
        <v>557.82000000000005</v>
      </c>
      <c r="AB901">
        <v>162.1</v>
      </c>
      <c r="AC901">
        <v>32.340000000000003</v>
      </c>
      <c r="AD901">
        <v>129.76</v>
      </c>
      <c r="AE901">
        <v>5.0199999999999996</v>
      </c>
      <c r="AF901">
        <v>386.72</v>
      </c>
      <c r="AG901">
        <v>3.98</v>
      </c>
      <c r="AH901">
        <v>5.8</v>
      </c>
      <c r="AI901">
        <v>34.200000000000003</v>
      </c>
      <c r="AJ901">
        <v>8.4</v>
      </c>
      <c r="AK901">
        <v>2.4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8.44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9.42</v>
      </c>
      <c r="BF901">
        <v>0</v>
      </c>
      <c r="BG901">
        <v>91.86</v>
      </c>
      <c r="BH901">
        <v>0</v>
      </c>
      <c r="BI901">
        <v>0</v>
      </c>
      <c r="BJ901">
        <v>0</v>
      </c>
      <c r="BK901">
        <v>1.1599999999999999</v>
      </c>
      <c r="BL901">
        <v>185.23</v>
      </c>
      <c r="BM901">
        <v>60.87</v>
      </c>
      <c r="BN901">
        <v>0</v>
      </c>
      <c r="BO901">
        <v>6.8</v>
      </c>
      <c r="BP901">
        <v>0</v>
      </c>
      <c r="BQ901">
        <v>26.06</v>
      </c>
      <c r="BR901">
        <v>0</v>
      </c>
      <c r="BS901">
        <v>1.31</v>
      </c>
      <c r="BT901">
        <v>9.620000000000001</v>
      </c>
      <c r="BU901">
        <v>0</v>
      </c>
      <c r="BV901">
        <v>0</v>
      </c>
      <c r="BW901">
        <v>0</v>
      </c>
      <c r="BX901">
        <v>0</v>
      </c>
      <c r="BY901">
        <v>29</v>
      </c>
      <c r="BZ901">
        <v>0</v>
      </c>
      <c r="CA901">
        <v>1.01</v>
      </c>
      <c r="CB901">
        <v>0</v>
      </c>
      <c r="CC901">
        <v>0</v>
      </c>
      <c r="CD901">
        <v>0</v>
      </c>
      <c r="CE901">
        <v>8.48</v>
      </c>
      <c r="CF901">
        <v>0</v>
      </c>
      <c r="CG901">
        <v>0</v>
      </c>
      <c r="CH901">
        <v>0</v>
      </c>
      <c r="CI901">
        <v>2.78</v>
      </c>
      <c r="CJ901">
        <v>0</v>
      </c>
      <c r="CK901">
        <v>2.02</v>
      </c>
      <c r="CL901">
        <v>0</v>
      </c>
      <c r="CM901">
        <v>0</v>
      </c>
      <c r="CN901">
        <v>0</v>
      </c>
      <c r="CO901">
        <v>0</v>
      </c>
      <c r="CP901">
        <v>0</v>
      </c>
      <c r="CQ901">
        <v>61.1</v>
      </c>
      <c r="CR901">
        <v>0</v>
      </c>
      <c r="CS901">
        <v>50.76</v>
      </c>
      <c r="CT901">
        <v>1.9</v>
      </c>
      <c r="CU901">
        <v>31</v>
      </c>
      <c r="CV901">
        <v>110.4</v>
      </c>
      <c r="CW901" t="s">
        <v>2026</v>
      </c>
      <c r="CX901">
        <v>1238.67</v>
      </c>
      <c r="CY901">
        <v>0.08</v>
      </c>
      <c r="CZ901">
        <v>7.0000000000000007E-2</v>
      </c>
      <c r="DA901">
        <v>0</v>
      </c>
      <c r="DB901">
        <v>0.01</v>
      </c>
      <c r="DC901">
        <v>0</v>
      </c>
      <c r="DD901">
        <v>0.47</v>
      </c>
      <c r="DE901">
        <v>0.01</v>
      </c>
      <c r="DF901">
        <v>0.15</v>
      </c>
      <c r="DG901">
        <v>0</v>
      </c>
      <c r="DH901">
        <v>0</v>
      </c>
      <c r="DI901">
        <v>0</v>
      </c>
      <c r="DJ901">
        <v>0</v>
      </c>
      <c r="DK901">
        <v>0</v>
      </c>
      <c r="DL901">
        <v>0</v>
      </c>
      <c r="DM901">
        <v>0</v>
      </c>
      <c r="DN901">
        <v>0</v>
      </c>
      <c r="DO901">
        <v>0</v>
      </c>
      <c r="DP901">
        <v>0.04</v>
      </c>
      <c r="DQ901">
        <v>0.06</v>
      </c>
      <c r="DR901">
        <v>0</v>
      </c>
      <c r="DS901">
        <v>0.01</v>
      </c>
      <c r="DT901">
        <v>0.01</v>
      </c>
      <c r="DU901">
        <v>0.08</v>
      </c>
      <c r="DV901">
        <v>0</v>
      </c>
      <c r="DW901">
        <v>0</v>
      </c>
      <c r="DX901">
        <v>0</v>
      </c>
      <c r="DY901" s="5" t="s">
        <v>2026</v>
      </c>
      <c r="DZ901" s="5" t="s">
        <v>3179</v>
      </c>
      <c r="EA901" s="5" t="s">
        <v>3174</v>
      </c>
      <c r="EB901" s="5" t="s">
        <v>3042</v>
      </c>
      <c r="EC901" s="5">
        <v>1238.6679547399999</v>
      </c>
      <c r="ED901" s="8">
        <v>334.70019050399998</v>
      </c>
      <c r="EE901" s="7">
        <v>0.27</v>
      </c>
    </row>
    <row r="902" spans="1:135">
      <c r="A902">
        <v>1</v>
      </c>
      <c r="B902" t="s">
        <v>2238</v>
      </c>
      <c r="C902" t="s">
        <v>2012</v>
      </c>
      <c r="D902" t="s">
        <v>2013</v>
      </c>
      <c r="E902" t="s">
        <v>2028</v>
      </c>
      <c r="F902" t="s">
        <v>346</v>
      </c>
      <c r="G902">
        <v>3933.84622429</v>
      </c>
      <c r="H902">
        <v>624.125</v>
      </c>
      <c r="I902">
        <v>551.1875</v>
      </c>
      <c r="J902">
        <v>668.875</v>
      </c>
      <c r="K902">
        <v>502.9375</v>
      </c>
      <c r="L902">
        <v>746.5625</v>
      </c>
      <c r="M902">
        <v>840.6875</v>
      </c>
      <c r="N902">
        <v>44.476509094238281</v>
      </c>
      <c r="O902">
        <v>676.8853759765625</v>
      </c>
      <c r="P902">
        <v>231.83729150555453</v>
      </c>
      <c r="Q902">
        <v>58.6875</v>
      </c>
      <c r="R902">
        <v>32.0625</v>
      </c>
      <c r="S902">
        <v>207.8125</v>
      </c>
      <c r="T902">
        <v>256.3125</v>
      </c>
      <c r="U902">
        <v>2410.5625</v>
      </c>
      <c r="V902">
        <v>968.9375</v>
      </c>
      <c r="W902">
        <v>789.14455458126827</v>
      </c>
      <c r="X902">
        <v>15.548352395475918</v>
      </c>
      <c r="Y902">
        <v>240</v>
      </c>
      <c r="Z902">
        <v>1103802.9628999999</v>
      </c>
      <c r="AA902">
        <v>751.21</v>
      </c>
      <c r="AB902">
        <v>170.28</v>
      </c>
      <c r="AC902">
        <v>41.25</v>
      </c>
      <c r="AD902">
        <v>129.03</v>
      </c>
      <c r="AE902">
        <v>3.73</v>
      </c>
      <c r="AF902">
        <v>567.91</v>
      </c>
      <c r="AG902">
        <v>9.2899999999999991</v>
      </c>
      <c r="AH902">
        <v>41.5</v>
      </c>
      <c r="AI902">
        <v>43.2</v>
      </c>
      <c r="AJ902">
        <v>27</v>
      </c>
      <c r="AK902">
        <v>7.2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15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5.6</v>
      </c>
      <c r="BE902">
        <v>0</v>
      </c>
      <c r="BF902">
        <v>0</v>
      </c>
      <c r="BG902">
        <v>252.29</v>
      </c>
      <c r="BH902">
        <v>0</v>
      </c>
      <c r="BI902">
        <v>0</v>
      </c>
      <c r="BJ902">
        <v>0</v>
      </c>
      <c r="BK902">
        <v>22.15</v>
      </c>
      <c r="BL902">
        <v>112.39</v>
      </c>
      <c r="BM902">
        <v>171.47</v>
      </c>
      <c r="BN902">
        <v>0</v>
      </c>
      <c r="BO902">
        <v>18.37</v>
      </c>
      <c r="BP902">
        <v>0</v>
      </c>
      <c r="BQ902">
        <v>12.96</v>
      </c>
      <c r="BR902">
        <v>0</v>
      </c>
      <c r="BS902">
        <v>5.59</v>
      </c>
      <c r="BT902">
        <v>4.88</v>
      </c>
      <c r="BU902">
        <v>0</v>
      </c>
      <c r="BV902">
        <v>0</v>
      </c>
      <c r="BW902">
        <v>0</v>
      </c>
      <c r="BX902">
        <v>0</v>
      </c>
      <c r="BY902">
        <v>0</v>
      </c>
      <c r="BZ902">
        <v>0</v>
      </c>
      <c r="CA902">
        <v>0</v>
      </c>
      <c r="CB902">
        <v>6.75</v>
      </c>
      <c r="CC902">
        <v>0</v>
      </c>
      <c r="CD902">
        <v>0</v>
      </c>
      <c r="CE902">
        <v>0.67</v>
      </c>
      <c r="CF902">
        <v>0</v>
      </c>
      <c r="CG902">
        <v>8.9500000000000011</v>
      </c>
      <c r="CH902">
        <v>0</v>
      </c>
      <c r="CI902">
        <v>6.98</v>
      </c>
      <c r="CJ902">
        <v>0</v>
      </c>
      <c r="CK902">
        <v>5.17</v>
      </c>
      <c r="CL902">
        <v>0</v>
      </c>
      <c r="CM902">
        <v>0</v>
      </c>
      <c r="CN902">
        <v>0</v>
      </c>
      <c r="CO902">
        <v>0</v>
      </c>
      <c r="CP902">
        <v>0</v>
      </c>
      <c r="CQ902">
        <v>68.75</v>
      </c>
      <c r="CR902">
        <v>0</v>
      </c>
      <c r="CS902">
        <v>33.24</v>
      </c>
      <c r="CT902">
        <v>0</v>
      </c>
      <c r="CU902">
        <v>47</v>
      </c>
      <c r="CV902">
        <v>120</v>
      </c>
      <c r="CW902" t="s">
        <v>2028</v>
      </c>
      <c r="CX902">
        <v>3933.85</v>
      </c>
      <c r="CY902">
        <v>0.03</v>
      </c>
      <c r="CZ902">
        <v>0.03</v>
      </c>
      <c r="DA902">
        <v>0</v>
      </c>
      <c r="DB902">
        <v>0.01</v>
      </c>
      <c r="DC902">
        <v>0</v>
      </c>
      <c r="DD902">
        <v>0.23</v>
      </c>
      <c r="DE902">
        <v>0</v>
      </c>
      <c r="DF902">
        <v>0.05</v>
      </c>
      <c r="DG902">
        <v>0</v>
      </c>
      <c r="DH902">
        <v>0</v>
      </c>
      <c r="DI902">
        <v>0</v>
      </c>
      <c r="DJ902">
        <v>0</v>
      </c>
      <c r="DK902">
        <v>0</v>
      </c>
      <c r="DL902">
        <v>0</v>
      </c>
      <c r="DM902">
        <v>0</v>
      </c>
      <c r="DN902">
        <v>0.03</v>
      </c>
      <c r="DO902">
        <v>0</v>
      </c>
      <c r="DP902">
        <v>0</v>
      </c>
      <c r="DQ902">
        <v>0.11</v>
      </c>
      <c r="DR902">
        <v>0</v>
      </c>
      <c r="DS902">
        <v>0</v>
      </c>
      <c r="DT902">
        <v>0</v>
      </c>
      <c r="DU902">
        <v>0.48</v>
      </c>
      <c r="DV902">
        <v>0</v>
      </c>
      <c r="DW902">
        <v>0</v>
      </c>
      <c r="DX902">
        <v>0</v>
      </c>
      <c r="DY902" s="5" t="s">
        <v>2028</v>
      </c>
      <c r="DZ902" s="5" t="s">
        <v>2388</v>
      </c>
      <c r="EA902" s="5" t="s">
        <v>3174</v>
      </c>
      <c r="EB902" s="5" t="s">
        <v>3042</v>
      </c>
      <c r="EC902" s="5">
        <v>3933.84622429</v>
      </c>
      <c r="ED902" s="8">
        <v>2137.3596353359999</v>
      </c>
      <c r="EE902" s="7">
        <v>0.54</v>
      </c>
    </row>
    <row r="903" spans="1:135">
      <c r="A903">
        <v>1</v>
      </c>
      <c r="B903" t="s">
        <v>2238</v>
      </c>
      <c r="C903" t="s">
        <v>2012</v>
      </c>
      <c r="D903" t="s">
        <v>2013</v>
      </c>
      <c r="E903" t="s">
        <v>2029</v>
      </c>
      <c r="F903" t="s">
        <v>2030</v>
      </c>
      <c r="G903">
        <v>1456.72472967</v>
      </c>
      <c r="H903">
        <v>1241.9375</v>
      </c>
      <c r="I903">
        <v>119.75</v>
      </c>
      <c r="J903">
        <v>47.8125</v>
      </c>
      <c r="K903">
        <v>22.125</v>
      </c>
      <c r="L903">
        <v>21.3125</v>
      </c>
      <c r="M903">
        <v>4.1875</v>
      </c>
      <c r="N903">
        <v>13</v>
      </c>
      <c r="O903">
        <v>61.435310363769531</v>
      </c>
      <c r="P903">
        <v>27.147297238775906</v>
      </c>
      <c r="Q903">
        <v>144.5625</v>
      </c>
      <c r="R903">
        <v>0</v>
      </c>
      <c r="S903">
        <v>263.625</v>
      </c>
      <c r="T903">
        <v>3.375</v>
      </c>
      <c r="U903">
        <v>401.6875</v>
      </c>
      <c r="V903">
        <v>643.875</v>
      </c>
      <c r="W903">
        <v>709.24912024718913</v>
      </c>
      <c r="X903">
        <v>16.43100678053386</v>
      </c>
      <c r="Y903">
        <v>52</v>
      </c>
      <c r="Z903">
        <v>1459772.2264</v>
      </c>
      <c r="AA903">
        <v>837.66</v>
      </c>
      <c r="AB903">
        <v>721.69</v>
      </c>
      <c r="AC903">
        <v>663.93</v>
      </c>
      <c r="AD903">
        <v>57.76</v>
      </c>
      <c r="AE903">
        <v>5.27</v>
      </c>
      <c r="AF903">
        <v>46.5</v>
      </c>
      <c r="AG903">
        <v>64.2</v>
      </c>
      <c r="AH903">
        <v>71.600000000000009</v>
      </c>
      <c r="AI903">
        <v>25.2</v>
      </c>
      <c r="AJ903">
        <v>1.2</v>
      </c>
      <c r="AK903">
        <v>13.6</v>
      </c>
      <c r="AL903">
        <v>382.37</v>
      </c>
      <c r="AM903">
        <v>0</v>
      </c>
      <c r="AN903">
        <v>0</v>
      </c>
      <c r="AO903">
        <v>0</v>
      </c>
      <c r="AP903">
        <v>0</v>
      </c>
      <c r="AQ903">
        <v>43.63</v>
      </c>
      <c r="AR903">
        <v>0</v>
      </c>
      <c r="AS903">
        <v>165.51</v>
      </c>
      <c r="AT903">
        <v>0</v>
      </c>
      <c r="AU903">
        <v>0</v>
      </c>
      <c r="AV903">
        <v>0</v>
      </c>
      <c r="AW903">
        <v>27.06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0.7</v>
      </c>
      <c r="BH903">
        <v>11.77</v>
      </c>
      <c r="BI903">
        <v>0</v>
      </c>
      <c r="BJ903">
        <v>0</v>
      </c>
      <c r="BK903">
        <v>0</v>
      </c>
      <c r="BL903">
        <v>8.4700000000000006</v>
      </c>
      <c r="BM903">
        <v>4.1900000000000004</v>
      </c>
      <c r="BN903">
        <v>0</v>
      </c>
      <c r="BO903">
        <v>68.94</v>
      </c>
      <c r="BP903">
        <v>0</v>
      </c>
      <c r="BQ903">
        <v>9</v>
      </c>
      <c r="BR903">
        <v>0</v>
      </c>
      <c r="BS903">
        <v>0</v>
      </c>
      <c r="BT903">
        <v>21</v>
      </c>
      <c r="BU903">
        <v>0</v>
      </c>
      <c r="BV903">
        <v>0</v>
      </c>
      <c r="BW903">
        <v>0</v>
      </c>
      <c r="BX903">
        <v>0</v>
      </c>
      <c r="BY903">
        <v>0</v>
      </c>
      <c r="BZ903">
        <v>0</v>
      </c>
      <c r="CA903">
        <v>0</v>
      </c>
      <c r="CB903">
        <v>0.3</v>
      </c>
      <c r="CC903">
        <v>15.82</v>
      </c>
      <c r="CD903">
        <v>0</v>
      </c>
      <c r="CE903">
        <v>2.4</v>
      </c>
      <c r="CF903">
        <v>14.24</v>
      </c>
      <c r="CG903">
        <v>49.8</v>
      </c>
      <c r="CH903">
        <v>0</v>
      </c>
      <c r="CI903">
        <v>0</v>
      </c>
      <c r="CJ903">
        <v>0</v>
      </c>
      <c r="CK903">
        <v>0</v>
      </c>
      <c r="CL903">
        <v>0</v>
      </c>
      <c r="CM903">
        <v>0</v>
      </c>
      <c r="CN903">
        <v>0</v>
      </c>
      <c r="CO903">
        <v>0</v>
      </c>
      <c r="CP903">
        <v>1.23</v>
      </c>
      <c r="CQ903">
        <v>0</v>
      </c>
      <c r="CR903">
        <v>0</v>
      </c>
      <c r="CS903">
        <v>7.9300000000000006</v>
      </c>
      <c r="CT903">
        <v>3.3</v>
      </c>
      <c r="CU903">
        <v>608</v>
      </c>
      <c r="CV903">
        <v>57.2</v>
      </c>
      <c r="CW903" t="s">
        <v>2029</v>
      </c>
      <c r="CX903">
        <v>1456.72</v>
      </c>
      <c r="CY903">
        <v>0.19</v>
      </c>
      <c r="CZ903">
        <v>0.57999999999999996</v>
      </c>
      <c r="DA903">
        <v>0</v>
      </c>
      <c r="DB903">
        <v>0.01</v>
      </c>
      <c r="DC903">
        <v>0.01</v>
      </c>
      <c r="DD903">
        <v>0.03</v>
      </c>
      <c r="DE903">
        <v>0.01</v>
      </c>
      <c r="DF903">
        <v>0.08</v>
      </c>
      <c r="DG903">
        <v>0</v>
      </c>
      <c r="DH903">
        <v>0</v>
      </c>
      <c r="DI903">
        <v>0</v>
      </c>
      <c r="DJ903">
        <v>0</v>
      </c>
      <c r="DK903">
        <v>0</v>
      </c>
      <c r="DL903">
        <v>0</v>
      </c>
      <c r="DM903">
        <v>0</v>
      </c>
      <c r="DN903">
        <v>0.03</v>
      </c>
      <c r="DO903">
        <v>0</v>
      </c>
      <c r="DP903">
        <v>0.02</v>
      </c>
      <c r="DQ903">
        <v>0</v>
      </c>
      <c r="DR903">
        <v>0</v>
      </c>
      <c r="DS903">
        <v>0</v>
      </c>
      <c r="DT903">
        <v>0.02</v>
      </c>
      <c r="DU903">
        <v>0.02</v>
      </c>
      <c r="DV903">
        <v>0</v>
      </c>
      <c r="DW903">
        <v>0</v>
      </c>
      <c r="DX903">
        <v>0</v>
      </c>
      <c r="DY903" s="5" t="s">
        <v>2029</v>
      </c>
      <c r="DZ903" s="5" t="s">
        <v>3180</v>
      </c>
      <c r="EA903" s="5" t="s">
        <v>3174</v>
      </c>
      <c r="EB903" s="5" t="s">
        <v>3042</v>
      </c>
      <c r="EC903" s="5">
        <v>1456.72472967</v>
      </c>
      <c r="ED903" s="8">
        <v>1.4767112443699999</v>
      </c>
      <c r="EE903" s="7">
        <v>0</v>
      </c>
    </row>
    <row r="904" spans="1:135">
      <c r="A904">
        <v>1</v>
      </c>
      <c r="B904" t="s">
        <v>2238</v>
      </c>
      <c r="C904" t="s">
        <v>2012</v>
      </c>
      <c r="D904" t="s">
        <v>2013</v>
      </c>
      <c r="E904" t="s">
        <v>2031</v>
      </c>
      <c r="F904" t="s">
        <v>2032</v>
      </c>
      <c r="G904">
        <v>773.50452004900001</v>
      </c>
      <c r="H904">
        <v>124.125</v>
      </c>
      <c r="I904">
        <v>106.125</v>
      </c>
      <c r="J904">
        <v>137.4375</v>
      </c>
      <c r="K904">
        <v>124.9375</v>
      </c>
      <c r="L904">
        <v>192.125</v>
      </c>
      <c r="M904">
        <v>88.5625</v>
      </c>
      <c r="N904">
        <v>50.467536926269531</v>
      </c>
      <c r="O904">
        <v>128.75309753417969</v>
      </c>
      <c r="P904">
        <v>86.295147922867031</v>
      </c>
      <c r="Q904">
        <v>27.4375</v>
      </c>
      <c r="R904">
        <v>0</v>
      </c>
      <c r="S904">
        <v>4.6875</v>
      </c>
      <c r="T904">
        <v>266.75</v>
      </c>
      <c r="U904">
        <v>305.875</v>
      </c>
      <c r="V904">
        <v>168.5625</v>
      </c>
      <c r="W904">
        <v>736.5025454545455</v>
      </c>
      <c r="X904">
        <v>16.180614949494949</v>
      </c>
      <c r="Y904">
        <v>50</v>
      </c>
      <c r="Z904">
        <v>312445.1557</v>
      </c>
      <c r="AA904">
        <v>256.26</v>
      </c>
      <c r="AB904">
        <v>67.290000000000006</v>
      </c>
      <c r="AC904">
        <v>31.75</v>
      </c>
      <c r="AD904">
        <v>35.54</v>
      </c>
      <c r="AE904">
        <v>2.82</v>
      </c>
      <c r="AF904">
        <v>185.95</v>
      </c>
      <c r="AG904">
        <v>0.2</v>
      </c>
      <c r="AH904">
        <v>2.6</v>
      </c>
      <c r="AI904">
        <v>14.8</v>
      </c>
      <c r="AJ904">
        <v>6</v>
      </c>
      <c r="AK904">
        <v>7.2</v>
      </c>
      <c r="AL904">
        <v>9.7799999999999994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0.79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21.5</v>
      </c>
      <c r="BH904">
        <v>0</v>
      </c>
      <c r="BI904">
        <v>0</v>
      </c>
      <c r="BJ904">
        <v>0</v>
      </c>
      <c r="BK904">
        <v>0</v>
      </c>
      <c r="BL904">
        <v>34.81</v>
      </c>
      <c r="BM904">
        <v>77.97</v>
      </c>
      <c r="BN904">
        <v>0</v>
      </c>
      <c r="BO904">
        <v>0</v>
      </c>
      <c r="BP904">
        <v>0</v>
      </c>
      <c r="BQ904">
        <v>3.19</v>
      </c>
      <c r="BR904">
        <v>0</v>
      </c>
      <c r="BS904">
        <v>0</v>
      </c>
      <c r="BT904">
        <v>0</v>
      </c>
      <c r="BU904">
        <v>0</v>
      </c>
      <c r="BV904">
        <v>0</v>
      </c>
      <c r="BW904">
        <v>0</v>
      </c>
      <c r="BX904">
        <v>0</v>
      </c>
      <c r="BY904">
        <v>0</v>
      </c>
      <c r="BZ904">
        <v>0</v>
      </c>
      <c r="CA904">
        <v>0</v>
      </c>
      <c r="CB904">
        <v>5.92</v>
      </c>
      <c r="CC904">
        <v>0</v>
      </c>
      <c r="CD904">
        <v>0</v>
      </c>
      <c r="CE904">
        <v>0</v>
      </c>
      <c r="CF904">
        <v>0</v>
      </c>
      <c r="CG904">
        <v>44.27</v>
      </c>
      <c r="CH904">
        <v>0</v>
      </c>
      <c r="CI904">
        <v>4.3100000000000005</v>
      </c>
      <c r="CJ904">
        <v>0</v>
      </c>
      <c r="CK904">
        <v>0.87</v>
      </c>
      <c r="CL904">
        <v>0</v>
      </c>
      <c r="CM904">
        <v>0</v>
      </c>
      <c r="CN904">
        <v>11.55</v>
      </c>
      <c r="CO904">
        <v>0</v>
      </c>
      <c r="CP904">
        <v>0</v>
      </c>
      <c r="CQ904">
        <v>33.64</v>
      </c>
      <c r="CR904">
        <v>0</v>
      </c>
      <c r="CS904">
        <v>7.66</v>
      </c>
      <c r="CT904">
        <v>0</v>
      </c>
      <c r="CU904">
        <v>16</v>
      </c>
      <c r="CV904">
        <v>40</v>
      </c>
      <c r="CW904" t="s">
        <v>2031</v>
      </c>
      <c r="CX904">
        <v>773.5</v>
      </c>
      <c r="CY904">
        <v>0.05</v>
      </c>
      <c r="CZ904">
        <v>0.15</v>
      </c>
      <c r="DA904">
        <v>0</v>
      </c>
      <c r="DB904">
        <v>0</v>
      </c>
      <c r="DC904">
        <v>0</v>
      </c>
      <c r="DD904">
        <v>0.52</v>
      </c>
      <c r="DE904">
        <v>0.01</v>
      </c>
      <c r="DF904">
        <v>0.09</v>
      </c>
      <c r="DG904">
        <v>0</v>
      </c>
      <c r="DH904">
        <v>0</v>
      </c>
      <c r="DI904">
        <v>0</v>
      </c>
      <c r="DJ904">
        <v>0</v>
      </c>
      <c r="DK904">
        <v>0</v>
      </c>
      <c r="DL904">
        <v>0</v>
      </c>
      <c r="DM904">
        <v>0</v>
      </c>
      <c r="DN904">
        <v>0</v>
      </c>
      <c r="DO904">
        <v>0</v>
      </c>
      <c r="DP904">
        <v>0.03</v>
      </c>
      <c r="DQ904">
        <v>0.01</v>
      </c>
      <c r="DR904">
        <v>0</v>
      </c>
      <c r="DS904">
        <v>0</v>
      </c>
      <c r="DT904">
        <v>0</v>
      </c>
      <c r="DU904">
        <v>0.14000000000000001</v>
      </c>
      <c r="DV904">
        <v>0</v>
      </c>
      <c r="DW904">
        <v>0</v>
      </c>
      <c r="DX904">
        <v>0</v>
      </c>
      <c r="DY904" s="5" t="s">
        <v>2031</v>
      </c>
      <c r="DZ904" s="5" t="s">
        <v>3181</v>
      </c>
      <c r="EA904" s="5" t="s">
        <v>3174</v>
      </c>
      <c r="EB904" s="5" t="s">
        <v>3042</v>
      </c>
      <c r="EC904" s="5">
        <v>773.50452004900001</v>
      </c>
      <c r="ED904" s="8">
        <v>75.195652497400005</v>
      </c>
      <c r="EE904" s="7">
        <v>0.1</v>
      </c>
    </row>
    <row r="905" spans="1:135">
      <c r="A905">
        <v>1</v>
      </c>
      <c r="B905" t="s">
        <v>2238</v>
      </c>
      <c r="C905" t="s">
        <v>2012</v>
      </c>
      <c r="D905" t="s">
        <v>2013</v>
      </c>
      <c r="E905" t="s">
        <v>2033</v>
      </c>
      <c r="F905" t="s">
        <v>2034</v>
      </c>
      <c r="G905">
        <v>1192.0818127099999</v>
      </c>
      <c r="H905">
        <v>273</v>
      </c>
      <c r="I905">
        <v>207.4375</v>
      </c>
      <c r="J905">
        <v>262</v>
      </c>
      <c r="K905">
        <v>200.75</v>
      </c>
      <c r="L905">
        <v>196.0625</v>
      </c>
      <c r="M905">
        <v>52.375</v>
      </c>
      <c r="N905">
        <v>24.966680526733398</v>
      </c>
      <c r="O905">
        <v>160.71830749511719</v>
      </c>
      <c r="P905">
        <v>82.132029746769987</v>
      </c>
      <c r="Q905">
        <v>53.375</v>
      </c>
      <c r="R905">
        <v>0</v>
      </c>
      <c r="S905">
        <v>126.375</v>
      </c>
      <c r="T905">
        <v>176.4375</v>
      </c>
      <c r="U905">
        <v>633.9375</v>
      </c>
      <c r="V905">
        <v>201.5</v>
      </c>
      <c r="W905">
        <v>736.90060841288152</v>
      </c>
      <c r="X905">
        <v>16.206107731039548</v>
      </c>
      <c r="Y905">
        <v>89</v>
      </c>
      <c r="Z905">
        <v>639798.03469999996</v>
      </c>
      <c r="AA905">
        <v>494.12</v>
      </c>
      <c r="AB905">
        <v>280.36</v>
      </c>
      <c r="AC905">
        <v>68.430000000000007</v>
      </c>
      <c r="AD905">
        <v>211.93</v>
      </c>
      <c r="AE905">
        <v>6.83</v>
      </c>
      <c r="AF905">
        <v>196.43</v>
      </c>
      <c r="AG905">
        <v>10.5</v>
      </c>
      <c r="AH905">
        <v>4.9000000000000004</v>
      </c>
      <c r="AI905">
        <v>17.3</v>
      </c>
      <c r="AJ905">
        <v>3.6</v>
      </c>
      <c r="AK905">
        <v>3.2</v>
      </c>
      <c r="AL905">
        <v>39.5</v>
      </c>
      <c r="AM905">
        <v>0</v>
      </c>
      <c r="AN905">
        <v>0</v>
      </c>
      <c r="AO905">
        <v>0</v>
      </c>
      <c r="AP905">
        <v>0</v>
      </c>
      <c r="AQ905">
        <v>14.8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5.58</v>
      </c>
      <c r="BE905">
        <v>0</v>
      </c>
      <c r="BF905">
        <v>0</v>
      </c>
      <c r="BG905">
        <v>144.70000000000002</v>
      </c>
      <c r="BH905">
        <v>0</v>
      </c>
      <c r="BI905">
        <v>0</v>
      </c>
      <c r="BJ905">
        <v>0</v>
      </c>
      <c r="BK905">
        <v>3.17</v>
      </c>
      <c r="BL905">
        <v>38.340000000000003</v>
      </c>
      <c r="BM905">
        <v>71.92</v>
      </c>
      <c r="BN905">
        <v>0</v>
      </c>
      <c r="BO905">
        <v>8.9700000000000006</v>
      </c>
      <c r="BP905">
        <v>0</v>
      </c>
      <c r="BQ905">
        <v>6.15</v>
      </c>
      <c r="BR905">
        <v>0</v>
      </c>
      <c r="BS905">
        <v>0</v>
      </c>
      <c r="BT905">
        <v>0</v>
      </c>
      <c r="BU905">
        <v>0</v>
      </c>
      <c r="BV905">
        <v>0</v>
      </c>
      <c r="BW905">
        <v>0</v>
      </c>
      <c r="BX905">
        <v>0</v>
      </c>
      <c r="BY905">
        <v>4.08</v>
      </c>
      <c r="BZ905">
        <v>0</v>
      </c>
      <c r="CA905">
        <v>1.4</v>
      </c>
      <c r="CB905">
        <v>0</v>
      </c>
      <c r="CC905">
        <v>0</v>
      </c>
      <c r="CD905">
        <v>0</v>
      </c>
      <c r="CE905">
        <v>28.18</v>
      </c>
      <c r="CF905">
        <v>8.2200000000000006</v>
      </c>
      <c r="CG905">
        <v>83.2</v>
      </c>
      <c r="CH905">
        <v>0</v>
      </c>
      <c r="CI905">
        <v>0</v>
      </c>
      <c r="CJ905">
        <v>0</v>
      </c>
      <c r="CK905">
        <v>0.9</v>
      </c>
      <c r="CL905">
        <v>0</v>
      </c>
      <c r="CM905">
        <v>0</v>
      </c>
      <c r="CN905">
        <v>0</v>
      </c>
      <c r="CO905">
        <v>0</v>
      </c>
      <c r="CP905">
        <v>0</v>
      </c>
      <c r="CQ905">
        <v>1.7</v>
      </c>
      <c r="CR905">
        <v>0</v>
      </c>
      <c r="CS905">
        <v>22.93</v>
      </c>
      <c r="CT905">
        <v>10.38</v>
      </c>
      <c r="CU905">
        <v>47</v>
      </c>
      <c r="CV905">
        <v>62.3</v>
      </c>
      <c r="CW905" t="s">
        <v>2033</v>
      </c>
      <c r="CX905">
        <v>1192.08</v>
      </c>
      <c r="CY905">
        <v>0.1</v>
      </c>
      <c r="CZ905">
        <v>0.12</v>
      </c>
      <c r="DA905">
        <v>0</v>
      </c>
      <c r="DB905">
        <v>0.01</v>
      </c>
      <c r="DC905">
        <v>0.01</v>
      </c>
      <c r="DD905">
        <v>0.35</v>
      </c>
      <c r="DE905">
        <v>0.02</v>
      </c>
      <c r="DF905">
        <v>0.15</v>
      </c>
      <c r="DG905">
        <v>0</v>
      </c>
      <c r="DH905">
        <v>0</v>
      </c>
      <c r="DI905">
        <v>0</v>
      </c>
      <c r="DJ905">
        <v>0</v>
      </c>
      <c r="DK905">
        <v>0</v>
      </c>
      <c r="DL905">
        <v>0</v>
      </c>
      <c r="DM905">
        <v>0</v>
      </c>
      <c r="DN905">
        <v>0.04</v>
      </c>
      <c r="DO905">
        <v>0</v>
      </c>
      <c r="DP905">
        <v>0.03</v>
      </c>
      <c r="DQ905">
        <v>0.05</v>
      </c>
      <c r="DR905">
        <v>0.06</v>
      </c>
      <c r="DS905">
        <v>0.03</v>
      </c>
      <c r="DT905">
        <v>0.01</v>
      </c>
      <c r="DU905">
        <v>0.02</v>
      </c>
      <c r="DV905">
        <v>0</v>
      </c>
      <c r="DW905">
        <v>0</v>
      </c>
      <c r="DX905">
        <v>0</v>
      </c>
      <c r="DY905" s="5" t="s">
        <v>2033</v>
      </c>
      <c r="DZ905" s="5" t="s">
        <v>3182</v>
      </c>
      <c r="EA905" s="5" t="s">
        <v>3174</v>
      </c>
      <c r="EB905" s="5" t="s">
        <v>3042</v>
      </c>
      <c r="EC905" s="5">
        <v>1192.0818127099999</v>
      </c>
      <c r="ED905" s="8">
        <v>25.65936172</v>
      </c>
      <c r="EE905" s="7">
        <v>0.02</v>
      </c>
    </row>
    <row r="906" spans="1:135">
      <c r="A906">
        <v>1</v>
      </c>
      <c r="B906" t="s">
        <v>2238</v>
      </c>
      <c r="C906" t="s">
        <v>2012</v>
      </c>
      <c r="D906" t="s">
        <v>2013</v>
      </c>
      <c r="E906" t="s">
        <v>2035</v>
      </c>
      <c r="F906" t="s">
        <v>2036</v>
      </c>
      <c r="G906">
        <v>2198.7568746299999</v>
      </c>
      <c r="H906">
        <v>826.6875</v>
      </c>
      <c r="I906">
        <v>494.75</v>
      </c>
      <c r="J906">
        <v>449.125</v>
      </c>
      <c r="K906">
        <v>235.5625</v>
      </c>
      <c r="L906">
        <v>176.625</v>
      </c>
      <c r="M906">
        <v>17</v>
      </c>
      <c r="N906">
        <v>17.461219787597656</v>
      </c>
      <c r="O906">
        <v>130.83512878417969</v>
      </c>
      <c r="P906">
        <v>73.080879697042079</v>
      </c>
      <c r="Q906">
        <v>96</v>
      </c>
      <c r="R906">
        <v>0</v>
      </c>
      <c r="S906">
        <v>300.625</v>
      </c>
      <c r="T906">
        <v>972.5</v>
      </c>
      <c r="U906">
        <v>416.3125</v>
      </c>
      <c r="V906">
        <v>414.3125</v>
      </c>
      <c r="W906">
        <v>728.62807874776286</v>
      </c>
      <c r="X906">
        <v>16.280629811653078</v>
      </c>
      <c r="Y906">
        <v>141</v>
      </c>
      <c r="Z906">
        <v>1851837.1683</v>
      </c>
      <c r="AA906">
        <v>1103.47</v>
      </c>
      <c r="AB906">
        <v>714.57</v>
      </c>
      <c r="AC906">
        <v>438.2</v>
      </c>
      <c r="AD906">
        <v>276.37</v>
      </c>
      <c r="AE906">
        <v>16.649999999999999</v>
      </c>
      <c r="AF906">
        <v>346.62</v>
      </c>
      <c r="AG906">
        <v>25.63</v>
      </c>
      <c r="AH906">
        <v>146.70000000000002</v>
      </c>
      <c r="AI906">
        <v>59.7</v>
      </c>
      <c r="AJ906">
        <v>35.4</v>
      </c>
      <c r="AK906">
        <v>3.2</v>
      </c>
      <c r="AL906">
        <v>180.38</v>
      </c>
      <c r="AM906">
        <v>0</v>
      </c>
      <c r="AN906">
        <v>0</v>
      </c>
      <c r="AO906">
        <v>0</v>
      </c>
      <c r="AP906">
        <v>0</v>
      </c>
      <c r="AQ906">
        <v>45</v>
      </c>
      <c r="AR906">
        <v>0</v>
      </c>
      <c r="AS906">
        <v>130.19999999999999</v>
      </c>
      <c r="AT906">
        <v>2.54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10.120000000000001</v>
      </c>
      <c r="BE906">
        <v>0</v>
      </c>
      <c r="BF906">
        <v>0</v>
      </c>
      <c r="BG906">
        <v>175.9</v>
      </c>
      <c r="BH906">
        <v>0</v>
      </c>
      <c r="BI906">
        <v>0</v>
      </c>
      <c r="BJ906">
        <v>0</v>
      </c>
      <c r="BK906">
        <v>9.5299999999999994</v>
      </c>
      <c r="BL906">
        <v>75.47</v>
      </c>
      <c r="BM906">
        <v>75.239999999999995</v>
      </c>
      <c r="BN906">
        <v>60.7</v>
      </c>
      <c r="BO906">
        <v>70</v>
      </c>
      <c r="BP906">
        <v>0</v>
      </c>
      <c r="BQ906">
        <v>34.300000000000004</v>
      </c>
      <c r="BR906">
        <v>12.41</v>
      </c>
      <c r="BS906">
        <v>30.1</v>
      </c>
      <c r="BT906">
        <v>5.6</v>
      </c>
      <c r="BU906">
        <v>0</v>
      </c>
      <c r="BV906">
        <v>0</v>
      </c>
      <c r="BW906">
        <v>0</v>
      </c>
      <c r="BX906">
        <v>2.4</v>
      </c>
      <c r="BY906">
        <v>0</v>
      </c>
      <c r="BZ906">
        <v>0</v>
      </c>
      <c r="CA906">
        <v>31.01</v>
      </c>
      <c r="CB906">
        <v>0</v>
      </c>
      <c r="CC906">
        <v>0</v>
      </c>
      <c r="CD906">
        <v>0</v>
      </c>
      <c r="CE906">
        <v>8.73</v>
      </c>
      <c r="CF906">
        <v>7.75</v>
      </c>
      <c r="CG906">
        <v>11.39</v>
      </c>
      <c r="CH906">
        <v>0</v>
      </c>
      <c r="CI906">
        <v>16.52</v>
      </c>
      <c r="CJ906">
        <v>0</v>
      </c>
      <c r="CK906">
        <v>0</v>
      </c>
      <c r="CL906">
        <v>0</v>
      </c>
      <c r="CM906">
        <v>0</v>
      </c>
      <c r="CN906">
        <v>0</v>
      </c>
      <c r="CO906">
        <v>0</v>
      </c>
      <c r="CP906">
        <v>0</v>
      </c>
      <c r="CQ906">
        <v>21.33</v>
      </c>
      <c r="CR906">
        <v>0</v>
      </c>
      <c r="CS906">
        <v>83.35</v>
      </c>
      <c r="CT906">
        <v>3.5</v>
      </c>
      <c r="CU906">
        <v>260</v>
      </c>
      <c r="CV906">
        <v>141</v>
      </c>
      <c r="CW906" t="s">
        <v>2035</v>
      </c>
      <c r="CX906">
        <v>2198.7600000000002</v>
      </c>
      <c r="CY906">
        <v>0.16</v>
      </c>
      <c r="CZ906">
        <v>0.32</v>
      </c>
      <c r="DA906">
        <v>0</v>
      </c>
      <c r="DB906">
        <v>0</v>
      </c>
      <c r="DC906">
        <v>0.03</v>
      </c>
      <c r="DD906">
        <v>0.22</v>
      </c>
      <c r="DE906">
        <v>0.04</v>
      </c>
      <c r="DF906">
        <v>0.11</v>
      </c>
      <c r="DG906">
        <v>0</v>
      </c>
      <c r="DH906">
        <v>0</v>
      </c>
      <c r="DI906">
        <v>0</v>
      </c>
      <c r="DJ906">
        <v>0</v>
      </c>
      <c r="DK906">
        <v>0</v>
      </c>
      <c r="DL906">
        <v>0</v>
      </c>
      <c r="DM906">
        <v>0</v>
      </c>
      <c r="DN906">
        <v>0.01</v>
      </c>
      <c r="DO906">
        <v>0</v>
      </c>
      <c r="DP906">
        <v>0.02</v>
      </c>
      <c r="DQ906">
        <v>0.02</v>
      </c>
      <c r="DR906">
        <v>0.02</v>
      </c>
      <c r="DS906">
        <v>0</v>
      </c>
      <c r="DT906">
        <v>0.03</v>
      </c>
      <c r="DU906">
        <v>0.02</v>
      </c>
      <c r="DV906">
        <v>0</v>
      </c>
      <c r="DW906">
        <v>0</v>
      </c>
      <c r="DX906">
        <v>0</v>
      </c>
      <c r="DY906" s="5" t="s">
        <v>2035</v>
      </c>
      <c r="DZ906" s="5" t="s">
        <v>3183</v>
      </c>
      <c r="EA906" s="5" t="s">
        <v>3174</v>
      </c>
      <c r="EB906" s="5" t="s">
        <v>3042</v>
      </c>
      <c r="EC906" s="5">
        <v>2198.7568746299999</v>
      </c>
      <c r="ED906" s="8">
        <v>121.200010874</v>
      </c>
      <c r="EE906" s="7">
        <v>0.06</v>
      </c>
    </row>
    <row r="907" spans="1:135">
      <c r="A907">
        <v>1</v>
      </c>
      <c r="B907" t="s">
        <v>2238</v>
      </c>
      <c r="C907" t="s">
        <v>2012</v>
      </c>
      <c r="D907" t="s">
        <v>2013</v>
      </c>
      <c r="E907" t="s">
        <v>2037</v>
      </c>
      <c r="F907" t="s">
        <v>2038</v>
      </c>
      <c r="G907">
        <v>574.05246473299997</v>
      </c>
      <c r="H907">
        <v>142.9375</v>
      </c>
      <c r="I907">
        <v>127.5625</v>
      </c>
      <c r="J907">
        <v>133.5625</v>
      </c>
      <c r="K907">
        <v>75.625</v>
      </c>
      <c r="L907">
        <v>80.5</v>
      </c>
      <c r="M907">
        <v>13.8125</v>
      </c>
      <c r="N907">
        <v>33.525180816650391</v>
      </c>
      <c r="O907">
        <v>150.51649475097656</v>
      </c>
      <c r="P907">
        <v>85.716619461670987</v>
      </c>
      <c r="Q907">
        <v>9.125</v>
      </c>
      <c r="R907">
        <v>0</v>
      </c>
      <c r="S907">
        <v>103.5</v>
      </c>
      <c r="T907">
        <v>45.5</v>
      </c>
      <c r="U907">
        <v>379.6875</v>
      </c>
      <c r="V907">
        <v>36.1875</v>
      </c>
      <c r="W907">
        <v>740.66176950701924</v>
      </c>
      <c r="X907">
        <v>16.183155947328327</v>
      </c>
      <c r="Y907">
        <v>36</v>
      </c>
      <c r="Z907">
        <v>344041.91820000001</v>
      </c>
      <c r="AA907">
        <v>358.24</v>
      </c>
      <c r="AB907">
        <v>182.45</v>
      </c>
      <c r="AC907">
        <v>35.979999999999997</v>
      </c>
      <c r="AD907">
        <v>146.47</v>
      </c>
      <c r="AE907">
        <v>2.0499999999999998</v>
      </c>
      <c r="AF907">
        <v>156.38999999999999</v>
      </c>
      <c r="AG907">
        <v>17.350000000000001</v>
      </c>
      <c r="AH907">
        <v>3.2</v>
      </c>
      <c r="AI907">
        <v>12.9</v>
      </c>
      <c r="AJ907">
        <v>1.2</v>
      </c>
      <c r="AK907">
        <v>7.2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77.92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108.22</v>
      </c>
      <c r="BH907">
        <v>0</v>
      </c>
      <c r="BI907">
        <v>0</v>
      </c>
      <c r="BJ907">
        <v>0</v>
      </c>
      <c r="BK907">
        <v>0</v>
      </c>
      <c r="BL907">
        <v>40.050000000000004</v>
      </c>
      <c r="BM907">
        <v>87.08</v>
      </c>
      <c r="BN907">
        <v>0</v>
      </c>
      <c r="BO907">
        <v>0</v>
      </c>
      <c r="BP907">
        <v>0</v>
      </c>
      <c r="BQ907">
        <v>0</v>
      </c>
      <c r="BR907">
        <v>23.52</v>
      </c>
      <c r="BS907">
        <v>0</v>
      </c>
      <c r="BT907">
        <v>0</v>
      </c>
      <c r="BU907">
        <v>0</v>
      </c>
      <c r="BV907">
        <v>0</v>
      </c>
      <c r="BW907">
        <v>0</v>
      </c>
      <c r="BX907">
        <v>0</v>
      </c>
      <c r="BY907">
        <v>0</v>
      </c>
      <c r="BZ907">
        <v>0</v>
      </c>
      <c r="CA907">
        <v>1.9</v>
      </c>
      <c r="CB907">
        <v>0</v>
      </c>
      <c r="CC907">
        <v>0</v>
      </c>
      <c r="CD907">
        <v>0</v>
      </c>
      <c r="CE907">
        <v>6.25</v>
      </c>
      <c r="CF907">
        <v>0</v>
      </c>
      <c r="CG907">
        <v>0</v>
      </c>
      <c r="CH907">
        <v>0</v>
      </c>
      <c r="CI907">
        <v>1.2</v>
      </c>
      <c r="CJ907">
        <v>0</v>
      </c>
      <c r="CK907">
        <v>0</v>
      </c>
      <c r="CL907">
        <v>0</v>
      </c>
      <c r="CM907">
        <v>0</v>
      </c>
      <c r="CN907">
        <v>0</v>
      </c>
      <c r="CO907">
        <v>0</v>
      </c>
      <c r="CP907">
        <v>3.1</v>
      </c>
      <c r="CQ907">
        <v>2.23</v>
      </c>
      <c r="CR907">
        <v>0</v>
      </c>
      <c r="CS907">
        <v>4.87</v>
      </c>
      <c r="CT907">
        <v>1.9</v>
      </c>
      <c r="CU907">
        <v>52</v>
      </c>
      <c r="CV907">
        <v>25.2</v>
      </c>
      <c r="CW907" t="s">
        <v>2037</v>
      </c>
      <c r="CX907">
        <v>574.04999999999995</v>
      </c>
      <c r="CY907">
        <v>0.08</v>
      </c>
      <c r="CZ907">
        <v>7.0000000000000007E-2</v>
      </c>
      <c r="DA907">
        <v>0</v>
      </c>
      <c r="DB907">
        <v>0.03</v>
      </c>
      <c r="DC907">
        <v>0.01</v>
      </c>
      <c r="DD907">
        <v>0.3</v>
      </c>
      <c r="DE907">
        <v>0.02</v>
      </c>
      <c r="DF907">
        <v>0.16</v>
      </c>
      <c r="DG907">
        <v>0</v>
      </c>
      <c r="DH907">
        <v>0</v>
      </c>
      <c r="DI907">
        <v>0</v>
      </c>
      <c r="DJ907">
        <v>0.03</v>
      </c>
      <c r="DK907">
        <v>0</v>
      </c>
      <c r="DL907">
        <v>0</v>
      </c>
      <c r="DM907">
        <v>0</v>
      </c>
      <c r="DN907">
        <v>0.09</v>
      </c>
      <c r="DO907">
        <v>0</v>
      </c>
      <c r="DP907">
        <v>0.01</v>
      </c>
      <c r="DQ907">
        <v>0.05</v>
      </c>
      <c r="DR907">
        <v>0.09</v>
      </c>
      <c r="DS907">
        <v>0.01</v>
      </c>
      <c r="DT907">
        <v>0.02</v>
      </c>
      <c r="DU907">
        <v>0.02</v>
      </c>
      <c r="DV907">
        <v>0</v>
      </c>
      <c r="DW907">
        <v>0</v>
      </c>
      <c r="DX907">
        <v>0</v>
      </c>
      <c r="DY907" s="5" t="s">
        <v>2037</v>
      </c>
      <c r="DZ907" s="5" t="s">
        <v>3184</v>
      </c>
      <c r="EA907" s="5" t="s">
        <v>3174</v>
      </c>
      <c r="EB907" s="5" t="s">
        <v>3042</v>
      </c>
      <c r="EC907" s="5">
        <v>574.05246473299997</v>
      </c>
      <c r="ED907" s="8">
        <v>0.37108569619300003</v>
      </c>
      <c r="EE907" s="7">
        <v>0</v>
      </c>
    </row>
    <row r="908" spans="1:135">
      <c r="A908">
        <v>1</v>
      </c>
      <c r="B908" t="s">
        <v>2238</v>
      </c>
      <c r="C908" t="s">
        <v>2012</v>
      </c>
      <c r="D908" t="s">
        <v>2013</v>
      </c>
      <c r="E908" t="s">
        <v>2039</v>
      </c>
      <c r="F908" t="s">
        <v>2040</v>
      </c>
      <c r="G908">
        <v>929.67808855800001</v>
      </c>
      <c r="H908">
        <v>152.5</v>
      </c>
      <c r="I908">
        <v>135.9375</v>
      </c>
      <c r="J908">
        <v>177.9375</v>
      </c>
      <c r="K908">
        <v>147.8125</v>
      </c>
      <c r="L908">
        <v>199.8125</v>
      </c>
      <c r="M908">
        <v>115.8125</v>
      </c>
      <c r="N908">
        <v>31.56895637512207</v>
      </c>
      <c r="O908">
        <v>146.87629699707031</v>
      </c>
      <c r="P908">
        <v>85.060888647207804</v>
      </c>
      <c r="Q908">
        <v>80</v>
      </c>
      <c r="R908">
        <v>0</v>
      </c>
      <c r="S908">
        <v>9.5625</v>
      </c>
      <c r="T908">
        <v>294.75</v>
      </c>
      <c r="U908">
        <v>432.0625</v>
      </c>
      <c r="V908">
        <v>113.4375</v>
      </c>
      <c r="W908">
        <v>736.88828356201236</v>
      </c>
      <c r="X908">
        <v>16.215779526499865</v>
      </c>
      <c r="Y908">
        <v>72</v>
      </c>
      <c r="Z908">
        <v>557838.90630000003</v>
      </c>
      <c r="AA908">
        <v>445.28</v>
      </c>
      <c r="AB908">
        <v>245.64</v>
      </c>
      <c r="AC908">
        <v>74.260000000000005</v>
      </c>
      <c r="AD908">
        <v>171.38</v>
      </c>
      <c r="AE908">
        <v>2.66</v>
      </c>
      <c r="AF908">
        <v>180.75</v>
      </c>
      <c r="AG908">
        <v>16.23</v>
      </c>
      <c r="AH908">
        <v>13</v>
      </c>
      <c r="AI908">
        <v>12.3</v>
      </c>
      <c r="AJ908">
        <v>33</v>
      </c>
      <c r="AK908">
        <v>4.8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12.1</v>
      </c>
      <c r="BE908">
        <v>0</v>
      </c>
      <c r="BF908">
        <v>0</v>
      </c>
      <c r="BG908">
        <v>138.75</v>
      </c>
      <c r="BH908">
        <v>0</v>
      </c>
      <c r="BI908">
        <v>3.44</v>
      </c>
      <c r="BJ908">
        <v>0</v>
      </c>
      <c r="BK908">
        <v>1.32</v>
      </c>
      <c r="BL908">
        <v>15.13</v>
      </c>
      <c r="BM908">
        <v>134.68</v>
      </c>
      <c r="BN908">
        <v>11.95</v>
      </c>
      <c r="BO908">
        <v>17</v>
      </c>
      <c r="BP908">
        <v>0</v>
      </c>
      <c r="BQ908">
        <v>0</v>
      </c>
      <c r="BR908">
        <v>0</v>
      </c>
      <c r="BS908">
        <v>32.78</v>
      </c>
      <c r="BT908">
        <v>18.8</v>
      </c>
      <c r="BU908">
        <v>0</v>
      </c>
      <c r="BV908">
        <v>0</v>
      </c>
      <c r="BW908">
        <v>0</v>
      </c>
      <c r="BX908">
        <v>0</v>
      </c>
      <c r="BY908">
        <v>3.5</v>
      </c>
      <c r="BZ908">
        <v>0</v>
      </c>
      <c r="CA908">
        <v>0.55000000000000004</v>
      </c>
      <c r="CB908">
        <v>0</v>
      </c>
      <c r="CC908">
        <v>0</v>
      </c>
      <c r="CD908">
        <v>0</v>
      </c>
      <c r="CE908">
        <v>28.05</v>
      </c>
      <c r="CF908">
        <v>0</v>
      </c>
      <c r="CG908">
        <v>8.3000000000000007</v>
      </c>
      <c r="CH908">
        <v>0</v>
      </c>
      <c r="CI908">
        <v>2.5500000000000003</v>
      </c>
      <c r="CJ908">
        <v>0</v>
      </c>
      <c r="CK908">
        <v>0</v>
      </c>
      <c r="CL908">
        <v>0</v>
      </c>
      <c r="CM908">
        <v>0</v>
      </c>
      <c r="CN908">
        <v>0</v>
      </c>
      <c r="CO908">
        <v>0</v>
      </c>
      <c r="CP908">
        <v>0</v>
      </c>
      <c r="CQ908">
        <v>11.05</v>
      </c>
      <c r="CR908">
        <v>0.35</v>
      </c>
      <c r="CS908">
        <v>4.9800000000000004</v>
      </c>
      <c r="CT908">
        <v>0</v>
      </c>
      <c r="CU908">
        <v>43</v>
      </c>
      <c r="CV908">
        <v>57.6</v>
      </c>
      <c r="CW908" t="s">
        <v>2039</v>
      </c>
      <c r="CX908">
        <v>929.68</v>
      </c>
      <c r="CY908">
        <v>0.14000000000000001</v>
      </c>
      <c r="CZ908">
        <v>0.14000000000000001</v>
      </c>
      <c r="DA908">
        <v>0</v>
      </c>
      <c r="DB908">
        <v>0.01</v>
      </c>
      <c r="DC908">
        <v>0.02</v>
      </c>
      <c r="DD908">
        <v>0.4</v>
      </c>
      <c r="DE908">
        <v>0.03</v>
      </c>
      <c r="DF908">
        <v>0.14000000000000001</v>
      </c>
      <c r="DG908">
        <v>0</v>
      </c>
      <c r="DH908">
        <v>0</v>
      </c>
      <c r="DI908">
        <v>0</v>
      </c>
      <c r="DJ908">
        <v>0</v>
      </c>
      <c r="DK908">
        <v>0</v>
      </c>
      <c r="DL908">
        <v>0</v>
      </c>
      <c r="DM908">
        <v>0</v>
      </c>
      <c r="DN908">
        <v>0</v>
      </c>
      <c r="DO908">
        <v>0</v>
      </c>
      <c r="DP908">
        <v>0.02</v>
      </c>
      <c r="DQ908">
        <v>0.02</v>
      </c>
      <c r="DR908">
        <v>0.01</v>
      </c>
      <c r="DS908">
        <v>0</v>
      </c>
      <c r="DT908">
        <v>0.01</v>
      </c>
      <c r="DU908">
        <v>0.05</v>
      </c>
      <c r="DV908">
        <v>0</v>
      </c>
      <c r="DW908">
        <v>0</v>
      </c>
      <c r="DX908">
        <v>0</v>
      </c>
      <c r="DY908" s="5" t="s">
        <v>2039</v>
      </c>
      <c r="DZ908" s="5" t="s">
        <v>3185</v>
      </c>
      <c r="EA908" s="5" t="s">
        <v>3174</v>
      </c>
      <c r="EB908" s="5" t="s">
        <v>3042</v>
      </c>
      <c r="EC908" s="5">
        <v>929.67808855800001</v>
      </c>
      <c r="ED908" s="8">
        <v>16.948816707799999</v>
      </c>
      <c r="EE908" s="7">
        <v>0.02</v>
      </c>
    </row>
    <row r="909" spans="1:135">
      <c r="A909">
        <v>1</v>
      </c>
      <c r="B909" t="s">
        <v>2238</v>
      </c>
      <c r="C909" t="s">
        <v>2012</v>
      </c>
      <c r="D909" t="s">
        <v>2013</v>
      </c>
      <c r="E909" t="s">
        <v>2041</v>
      </c>
      <c r="F909" t="s">
        <v>2042</v>
      </c>
      <c r="G909">
        <v>1050.0891342800001</v>
      </c>
      <c r="H909">
        <v>540.625</v>
      </c>
      <c r="I909">
        <v>177.0625</v>
      </c>
      <c r="J909">
        <v>98.4375</v>
      </c>
      <c r="K909">
        <v>63.6875</v>
      </c>
      <c r="L909">
        <v>77.8125</v>
      </c>
      <c r="M909">
        <v>92.375</v>
      </c>
      <c r="N909">
        <v>59.23858642578125</v>
      </c>
      <c r="O909">
        <v>209.88735961914063</v>
      </c>
      <c r="P909">
        <v>103.63397836480821</v>
      </c>
      <c r="Q909">
        <v>24.5625</v>
      </c>
      <c r="R909">
        <v>0</v>
      </c>
      <c r="S909">
        <v>14.25</v>
      </c>
      <c r="T909">
        <v>338.1875</v>
      </c>
      <c r="U909">
        <v>552.8125</v>
      </c>
      <c r="V909">
        <v>120.1875</v>
      </c>
      <c r="W909">
        <v>742.39428571428573</v>
      </c>
      <c r="X909">
        <v>16.075019047619048</v>
      </c>
      <c r="Y909">
        <v>48</v>
      </c>
      <c r="Z909">
        <v>222734.52</v>
      </c>
      <c r="AA909">
        <v>390.73</v>
      </c>
      <c r="AB909">
        <v>252.68</v>
      </c>
      <c r="AC909">
        <v>74.53</v>
      </c>
      <c r="AD909">
        <v>178.15</v>
      </c>
      <c r="AE909">
        <v>1.38</v>
      </c>
      <c r="AF909">
        <v>135.08000000000001</v>
      </c>
      <c r="AG909">
        <v>1.59</v>
      </c>
      <c r="AH909">
        <v>18.2</v>
      </c>
      <c r="AI909">
        <v>16.2</v>
      </c>
      <c r="AJ909">
        <v>3.3</v>
      </c>
      <c r="AK909">
        <v>1.6</v>
      </c>
      <c r="AL909">
        <v>71.98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91.88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2.6</v>
      </c>
      <c r="BE909">
        <v>0</v>
      </c>
      <c r="BF909">
        <v>0</v>
      </c>
      <c r="BG909">
        <v>37.78</v>
      </c>
      <c r="BH909">
        <v>0</v>
      </c>
      <c r="BI909">
        <v>6.12</v>
      </c>
      <c r="BJ909">
        <v>0</v>
      </c>
      <c r="BK909">
        <v>7.95</v>
      </c>
      <c r="BL909">
        <v>43.3</v>
      </c>
      <c r="BM909">
        <v>44.16</v>
      </c>
      <c r="BN909">
        <v>0</v>
      </c>
      <c r="BO909">
        <v>33.46</v>
      </c>
      <c r="BP909">
        <v>0</v>
      </c>
      <c r="BQ909">
        <v>0.65</v>
      </c>
      <c r="BR909">
        <v>0</v>
      </c>
      <c r="BS909">
        <v>0</v>
      </c>
      <c r="BT909">
        <v>2.12</v>
      </c>
      <c r="BU909">
        <v>0</v>
      </c>
      <c r="BV909">
        <v>0</v>
      </c>
      <c r="BW909">
        <v>0</v>
      </c>
      <c r="BX909">
        <v>0</v>
      </c>
      <c r="BY909">
        <v>0</v>
      </c>
      <c r="BZ909">
        <v>0</v>
      </c>
      <c r="CA909">
        <v>0</v>
      </c>
      <c r="CB909">
        <v>0</v>
      </c>
      <c r="CC909">
        <v>0</v>
      </c>
      <c r="CD909">
        <v>0</v>
      </c>
      <c r="CE909">
        <v>2.0100000000000002</v>
      </c>
      <c r="CF909">
        <v>0</v>
      </c>
      <c r="CG909">
        <v>0</v>
      </c>
      <c r="CH909">
        <v>0</v>
      </c>
      <c r="CI909">
        <v>5.21</v>
      </c>
      <c r="CJ909">
        <v>0</v>
      </c>
      <c r="CK909">
        <v>3.61</v>
      </c>
      <c r="CL909">
        <v>0</v>
      </c>
      <c r="CM909">
        <v>0</v>
      </c>
      <c r="CN909">
        <v>0</v>
      </c>
      <c r="CO909">
        <v>0</v>
      </c>
      <c r="CP909">
        <v>0</v>
      </c>
      <c r="CQ909">
        <v>30.970000000000002</v>
      </c>
      <c r="CR909">
        <v>0</v>
      </c>
      <c r="CS909">
        <v>6.93</v>
      </c>
      <c r="CT909">
        <v>0</v>
      </c>
      <c r="CU909">
        <v>16</v>
      </c>
      <c r="CV909">
        <v>24</v>
      </c>
      <c r="CW909" t="s">
        <v>2041</v>
      </c>
      <c r="CX909">
        <v>1050.0899999999999</v>
      </c>
      <c r="CY909">
        <v>0.14000000000000001</v>
      </c>
      <c r="CZ909">
        <v>0.14000000000000001</v>
      </c>
      <c r="DA909">
        <v>0</v>
      </c>
      <c r="DB909">
        <v>0.01</v>
      </c>
      <c r="DC909">
        <v>0.01</v>
      </c>
      <c r="DD909">
        <v>0.4</v>
      </c>
      <c r="DE909">
        <v>0.04</v>
      </c>
      <c r="DF909">
        <v>0.08</v>
      </c>
      <c r="DG909">
        <v>0</v>
      </c>
      <c r="DH909">
        <v>0</v>
      </c>
      <c r="DI909">
        <v>0</v>
      </c>
      <c r="DJ909">
        <v>0</v>
      </c>
      <c r="DK909">
        <v>0</v>
      </c>
      <c r="DL909">
        <v>0</v>
      </c>
      <c r="DM909">
        <v>0</v>
      </c>
      <c r="DN909">
        <v>0</v>
      </c>
      <c r="DO909">
        <v>0</v>
      </c>
      <c r="DP909">
        <v>0.03</v>
      </c>
      <c r="DQ909">
        <v>0.01</v>
      </c>
      <c r="DR909">
        <v>0.01</v>
      </c>
      <c r="DS909">
        <v>0</v>
      </c>
      <c r="DT909">
        <v>0.05</v>
      </c>
      <c r="DU909">
        <v>0.09</v>
      </c>
      <c r="DV909">
        <v>0</v>
      </c>
      <c r="DW909">
        <v>0</v>
      </c>
      <c r="DX909">
        <v>0</v>
      </c>
      <c r="DY909" s="5" t="s">
        <v>2041</v>
      </c>
      <c r="DZ909" s="5" t="s">
        <v>3186</v>
      </c>
      <c r="EA909" s="5" t="s">
        <v>3174</v>
      </c>
      <c r="EB909" s="5" t="s">
        <v>3042</v>
      </c>
      <c r="EC909" s="5">
        <v>1050.0891342800001</v>
      </c>
      <c r="ED909" s="8">
        <v>500.42021849385202</v>
      </c>
      <c r="EE909" s="7">
        <v>0.48</v>
      </c>
    </row>
    <row r="910" spans="1:135">
      <c r="A910">
        <v>1</v>
      </c>
      <c r="B910" t="s">
        <v>2238</v>
      </c>
      <c r="C910" t="s">
        <v>2012</v>
      </c>
      <c r="D910" t="s">
        <v>2013</v>
      </c>
      <c r="E910" t="s">
        <v>2043</v>
      </c>
      <c r="F910" t="s">
        <v>2044</v>
      </c>
      <c r="G910">
        <v>408.93171393900002</v>
      </c>
      <c r="H910">
        <v>97.1875</v>
      </c>
      <c r="I910">
        <v>93.25</v>
      </c>
      <c r="J910">
        <v>95.25</v>
      </c>
      <c r="K910">
        <v>59.125</v>
      </c>
      <c r="L910">
        <v>54.375</v>
      </c>
      <c r="M910">
        <v>9.4375</v>
      </c>
      <c r="N910">
        <v>32.020313262939453</v>
      </c>
      <c r="O910">
        <v>117.49618530273438</v>
      </c>
      <c r="P910">
        <v>69.685879031391678</v>
      </c>
      <c r="Q910">
        <v>25.6875</v>
      </c>
      <c r="R910">
        <v>0</v>
      </c>
      <c r="S910">
        <v>167.625</v>
      </c>
      <c r="T910">
        <v>29.4375</v>
      </c>
      <c r="U910">
        <v>179.375</v>
      </c>
      <c r="V910">
        <v>6.5</v>
      </c>
      <c r="W910">
        <v>730.6580033634001</v>
      </c>
      <c r="X910">
        <v>16.274412169393059</v>
      </c>
      <c r="Y910">
        <v>6</v>
      </c>
      <c r="Z910">
        <v>16216.8717</v>
      </c>
      <c r="AA910">
        <v>17.88</v>
      </c>
      <c r="AB910">
        <v>10.55</v>
      </c>
      <c r="AC910">
        <v>5.2</v>
      </c>
      <c r="AD910">
        <v>5.35</v>
      </c>
      <c r="AE910">
        <v>0.57999999999999996</v>
      </c>
      <c r="AF910">
        <v>6.75</v>
      </c>
      <c r="AG910">
        <v>0</v>
      </c>
      <c r="AH910">
        <v>0</v>
      </c>
      <c r="AI910">
        <v>1</v>
      </c>
      <c r="AJ910">
        <v>0.5</v>
      </c>
      <c r="AK910">
        <v>7.2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3.8</v>
      </c>
      <c r="BE910">
        <v>0</v>
      </c>
      <c r="BF910">
        <v>0</v>
      </c>
      <c r="BG910">
        <v>1.9</v>
      </c>
      <c r="BH910">
        <v>0</v>
      </c>
      <c r="BI910">
        <v>0</v>
      </c>
      <c r="BJ910">
        <v>0</v>
      </c>
      <c r="BK910">
        <v>0</v>
      </c>
      <c r="BL910">
        <v>0</v>
      </c>
      <c r="BM910">
        <v>1.9</v>
      </c>
      <c r="BN910">
        <v>0</v>
      </c>
      <c r="BO910">
        <v>0</v>
      </c>
      <c r="BP910">
        <v>0</v>
      </c>
      <c r="BQ910">
        <v>0</v>
      </c>
      <c r="BR910">
        <v>0</v>
      </c>
      <c r="BS910">
        <v>0</v>
      </c>
      <c r="BT910">
        <v>8.1999999999999993</v>
      </c>
      <c r="BU910">
        <v>0</v>
      </c>
      <c r="BV910">
        <v>0</v>
      </c>
      <c r="BW910">
        <v>0</v>
      </c>
      <c r="BX910">
        <v>0</v>
      </c>
      <c r="BY910">
        <v>0</v>
      </c>
      <c r="BZ910">
        <v>0</v>
      </c>
      <c r="CA910">
        <v>0</v>
      </c>
      <c r="CB910">
        <v>0</v>
      </c>
      <c r="CC910">
        <v>0</v>
      </c>
      <c r="CD910">
        <v>0</v>
      </c>
      <c r="CE910">
        <v>0</v>
      </c>
      <c r="CF910">
        <v>0</v>
      </c>
      <c r="CG910">
        <v>0</v>
      </c>
      <c r="CH910">
        <v>0</v>
      </c>
      <c r="CI910">
        <v>0</v>
      </c>
      <c r="CJ910">
        <v>0</v>
      </c>
      <c r="CK910">
        <v>0</v>
      </c>
      <c r="CL910">
        <v>0</v>
      </c>
      <c r="CM910">
        <v>0</v>
      </c>
      <c r="CN910">
        <v>0</v>
      </c>
      <c r="CO910">
        <v>0</v>
      </c>
      <c r="CP910">
        <v>0</v>
      </c>
      <c r="CQ910">
        <v>0</v>
      </c>
      <c r="CR910">
        <v>0</v>
      </c>
      <c r="CS910">
        <v>2.08</v>
      </c>
      <c r="CT910">
        <v>0</v>
      </c>
      <c r="CU910">
        <v>7</v>
      </c>
      <c r="CV910">
        <v>6</v>
      </c>
      <c r="CW910" t="s">
        <v>2043</v>
      </c>
      <c r="CX910">
        <v>408.93</v>
      </c>
      <c r="CY910">
        <v>0.22</v>
      </c>
      <c r="CZ910">
        <v>0.03</v>
      </c>
      <c r="DA910">
        <v>0</v>
      </c>
      <c r="DB910">
        <v>0</v>
      </c>
      <c r="DC910">
        <v>0</v>
      </c>
      <c r="DD910">
        <v>0.11</v>
      </c>
      <c r="DE910">
        <v>0.01</v>
      </c>
      <c r="DF910">
        <v>0.14000000000000001</v>
      </c>
      <c r="DG910">
        <v>0</v>
      </c>
      <c r="DH910">
        <v>0.01</v>
      </c>
      <c r="DI910">
        <v>0</v>
      </c>
      <c r="DJ910">
        <v>0.03</v>
      </c>
      <c r="DK910">
        <v>0</v>
      </c>
      <c r="DL910">
        <v>0</v>
      </c>
      <c r="DM910">
        <v>0</v>
      </c>
      <c r="DN910">
        <v>0.28000000000000003</v>
      </c>
      <c r="DO910">
        <v>0</v>
      </c>
      <c r="DP910">
        <v>0</v>
      </c>
      <c r="DQ910">
        <v>0.06</v>
      </c>
      <c r="DR910">
        <v>0.02</v>
      </c>
      <c r="DS910">
        <v>0.03</v>
      </c>
      <c r="DT910">
        <v>0.04</v>
      </c>
      <c r="DU910">
        <v>0.04</v>
      </c>
      <c r="DV910">
        <v>0</v>
      </c>
      <c r="DW910">
        <v>0</v>
      </c>
      <c r="DX910">
        <v>0</v>
      </c>
      <c r="DY910" s="5" t="s">
        <v>2043</v>
      </c>
      <c r="DZ910" s="5" t="s">
        <v>3187</v>
      </c>
      <c r="EA910" s="5" t="s">
        <v>3174</v>
      </c>
      <c r="EB910" s="5" t="s">
        <v>3042</v>
      </c>
      <c r="EC910" s="5">
        <v>408.93171393900002</v>
      </c>
      <c r="ED910" s="8">
        <v>6.9054178327600004</v>
      </c>
      <c r="EE910" s="7">
        <v>0.02</v>
      </c>
    </row>
    <row r="911" spans="1:135">
      <c r="A911">
        <v>1</v>
      </c>
      <c r="B911" t="s">
        <v>2238</v>
      </c>
      <c r="C911" t="s">
        <v>2045</v>
      </c>
      <c r="D911" t="s">
        <v>2046</v>
      </c>
      <c r="E911" t="s">
        <v>2047</v>
      </c>
      <c r="F911" t="s">
        <v>1312</v>
      </c>
      <c r="G911">
        <v>1439.8838649500001</v>
      </c>
      <c r="H911">
        <v>488.5</v>
      </c>
      <c r="I911">
        <v>324.6875</v>
      </c>
      <c r="J911">
        <v>271.75</v>
      </c>
      <c r="K911">
        <v>147.875</v>
      </c>
      <c r="L911">
        <v>170.125</v>
      </c>
      <c r="M911">
        <v>37.75</v>
      </c>
      <c r="N911">
        <v>20</v>
      </c>
      <c r="O911">
        <v>142.63356018066406</v>
      </c>
      <c r="P911">
        <v>81.119034057573501</v>
      </c>
      <c r="Q911">
        <v>27</v>
      </c>
      <c r="R911">
        <v>0</v>
      </c>
      <c r="S911">
        <v>819.625</v>
      </c>
      <c r="T911">
        <v>0</v>
      </c>
      <c r="U911">
        <v>469.375</v>
      </c>
      <c r="V911">
        <v>124.6875</v>
      </c>
      <c r="W911">
        <v>740.37325227963527</v>
      </c>
      <c r="X911">
        <v>16.148510204081632</v>
      </c>
      <c r="Y911">
        <v>10</v>
      </c>
      <c r="Z911">
        <v>69914.940600000002</v>
      </c>
      <c r="AA911">
        <v>112.54</v>
      </c>
      <c r="AB911">
        <v>66.36</v>
      </c>
      <c r="AC911">
        <v>22.92</v>
      </c>
      <c r="AD911">
        <v>43.44</v>
      </c>
      <c r="AE911">
        <v>1.96</v>
      </c>
      <c r="AF911">
        <v>22.27</v>
      </c>
      <c r="AG911">
        <v>21.95</v>
      </c>
      <c r="AH911">
        <v>0</v>
      </c>
      <c r="AI911">
        <v>9.8000000000000007</v>
      </c>
      <c r="AJ911">
        <v>5.1000000000000005</v>
      </c>
      <c r="AK911">
        <v>0.8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0.42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2.4500000000000002</v>
      </c>
      <c r="BI911">
        <v>0</v>
      </c>
      <c r="BJ911">
        <v>0</v>
      </c>
      <c r="BK911">
        <v>0</v>
      </c>
      <c r="BL911">
        <v>4.67</v>
      </c>
      <c r="BM911">
        <v>0</v>
      </c>
      <c r="BN911">
        <v>0</v>
      </c>
      <c r="BO911">
        <v>0</v>
      </c>
      <c r="BP911">
        <v>0</v>
      </c>
      <c r="BQ911">
        <v>21.88</v>
      </c>
      <c r="BR911">
        <v>0</v>
      </c>
      <c r="BS911">
        <v>4.4800000000000004</v>
      </c>
      <c r="BT911">
        <v>0</v>
      </c>
      <c r="BU911">
        <v>0</v>
      </c>
      <c r="BV911">
        <v>0</v>
      </c>
      <c r="BW911">
        <v>0</v>
      </c>
      <c r="BX911">
        <v>0</v>
      </c>
      <c r="BY911">
        <v>0</v>
      </c>
      <c r="BZ911">
        <v>0</v>
      </c>
      <c r="CA911">
        <v>0</v>
      </c>
      <c r="CB911">
        <v>0</v>
      </c>
      <c r="CC911">
        <v>0</v>
      </c>
      <c r="CD911">
        <v>0</v>
      </c>
      <c r="CE911">
        <v>0</v>
      </c>
      <c r="CF911">
        <v>52.85</v>
      </c>
      <c r="CG911">
        <v>0</v>
      </c>
      <c r="CH911">
        <v>0</v>
      </c>
      <c r="CI911">
        <v>0</v>
      </c>
      <c r="CJ911">
        <v>0</v>
      </c>
      <c r="CK911">
        <v>2.79</v>
      </c>
      <c r="CL911">
        <v>0</v>
      </c>
      <c r="CM911">
        <v>0</v>
      </c>
      <c r="CN911">
        <v>0</v>
      </c>
      <c r="CO911">
        <v>0</v>
      </c>
      <c r="CP911">
        <v>0</v>
      </c>
      <c r="CQ911">
        <v>0</v>
      </c>
      <c r="CR911">
        <v>0</v>
      </c>
      <c r="CS911">
        <v>23</v>
      </c>
      <c r="CT911">
        <v>0</v>
      </c>
      <c r="CU911">
        <v>30</v>
      </c>
      <c r="CV911">
        <v>15</v>
      </c>
      <c r="CW911" t="s">
        <v>2047</v>
      </c>
      <c r="CX911">
        <v>1439.88</v>
      </c>
      <c r="CY911">
        <v>0.13</v>
      </c>
      <c r="CZ911">
        <v>0.03</v>
      </c>
      <c r="DA911">
        <v>0</v>
      </c>
      <c r="DB911">
        <v>0</v>
      </c>
      <c r="DC911">
        <v>0</v>
      </c>
      <c r="DD911">
        <v>0.04</v>
      </c>
      <c r="DE911">
        <v>0</v>
      </c>
      <c r="DF911">
        <v>0.04</v>
      </c>
      <c r="DG911">
        <v>0</v>
      </c>
      <c r="DH911">
        <v>0</v>
      </c>
      <c r="DI911">
        <v>0</v>
      </c>
      <c r="DJ911">
        <v>0.01</v>
      </c>
      <c r="DK911">
        <v>0</v>
      </c>
      <c r="DL911">
        <v>0</v>
      </c>
      <c r="DM911">
        <v>0</v>
      </c>
      <c r="DN911">
        <v>0.49</v>
      </c>
      <c r="DO911">
        <v>0</v>
      </c>
      <c r="DP911">
        <v>0.03</v>
      </c>
      <c r="DQ911">
        <v>0.12</v>
      </c>
      <c r="DR911">
        <v>0.01</v>
      </c>
      <c r="DS911">
        <v>0</v>
      </c>
      <c r="DT911">
        <v>0.04</v>
      </c>
      <c r="DU911">
        <v>0.04</v>
      </c>
      <c r="DV911">
        <v>0.01</v>
      </c>
      <c r="DW911">
        <v>0</v>
      </c>
      <c r="DX911">
        <v>0</v>
      </c>
      <c r="DY911" s="5" t="s">
        <v>2047</v>
      </c>
      <c r="DZ911" s="5" t="s">
        <v>2856</v>
      </c>
      <c r="EA911" s="5" t="s">
        <v>3188</v>
      </c>
      <c r="EB911" s="5" t="s">
        <v>3042</v>
      </c>
      <c r="EC911" s="5">
        <v>1439.8838649500001</v>
      </c>
      <c r="ED911" s="8">
        <v>442.57085694479997</v>
      </c>
      <c r="EE911" s="7">
        <v>0.31</v>
      </c>
    </row>
    <row r="912" spans="1:135">
      <c r="A912">
        <v>1</v>
      </c>
      <c r="B912" t="s">
        <v>2238</v>
      </c>
      <c r="C912" t="s">
        <v>2045</v>
      </c>
      <c r="D912" t="s">
        <v>2046</v>
      </c>
      <c r="E912" t="s">
        <v>2048</v>
      </c>
      <c r="F912" t="s">
        <v>2049</v>
      </c>
      <c r="G912">
        <v>2028.48330975</v>
      </c>
      <c r="H912">
        <v>688.75</v>
      </c>
      <c r="I912">
        <v>216.3125</v>
      </c>
      <c r="J912">
        <v>242.875</v>
      </c>
      <c r="K912">
        <v>199.1875</v>
      </c>
      <c r="L912">
        <v>351.625</v>
      </c>
      <c r="M912">
        <v>329.1875</v>
      </c>
      <c r="N912">
        <v>18.103326797485352</v>
      </c>
      <c r="O912">
        <v>204.26348876953125</v>
      </c>
      <c r="P912">
        <v>85.926025630755646</v>
      </c>
      <c r="Q912">
        <v>444.125</v>
      </c>
      <c r="R912">
        <v>0</v>
      </c>
      <c r="S912">
        <v>1282.0625</v>
      </c>
      <c r="T912">
        <v>11.8125</v>
      </c>
      <c r="U912">
        <v>244.3125</v>
      </c>
      <c r="V912">
        <v>45.625</v>
      </c>
      <c r="W912">
        <v>736.47636072243108</v>
      </c>
      <c r="X912">
        <v>16.15993096221414</v>
      </c>
      <c r="Y912">
        <v>24</v>
      </c>
      <c r="Z912">
        <v>42399.356399999997</v>
      </c>
      <c r="AA912">
        <v>75.510000000000005</v>
      </c>
      <c r="AB912">
        <v>9.52</v>
      </c>
      <c r="AC912">
        <v>1.86</v>
      </c>
      <c r="AD912">
        <v>7.66</v>
      </c>
      <c r="AE912">
        <v>1.26</v>
      </c>
      <c r="AF912">
        <v>37.92</v>
      </c>
      <c r="AG912">
        <v>26.81</v>
      </c>
      <c r="AH912">
        <v>0</v>
      </c>
      <c r="AI912">
        <v>7.8</v>
      </c>
      <c r="AJ912">
        <v>2</v>
      </c>
      <c r="AK912">
        <v>8.8000000000000007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4.8600000000000003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0.89</v>
      </c>
      <c r="BE912">
        <v>0</v>
      </c>
      <c r="BF912">
        <v>0</v>
      </c>
      <c r="BG912">
        <v>0</v>
      </c>
      <c r="BH912">
        <v>0.9</v>
      </c>
      <c r="BI912">
        <v>0</v>
      </c>
      <c r="BJ912">
        <v>0</v>
      </c>
      <c r="BK912">
        <v>0</v>
      </c>
      <c r="BL912">
        <v>13.7</v>
      </c>
      <c r="BM912">
        <v>4.67</v>
      </c>
      <c r="BN912">
        <v>0</v>
      </c>
      <c r="BO912">
        <v>0</v>
      </c>
      <c r="BP912">
        <v>0</v>
      </c>
      <c r="BQ912">
        <v>27.56</v>
      </c>
      <c r="BR912">
        <v>0</v>
      </c>
      <c r="BS912">
        <v>0</v>
      </c>
      <c r="BT912">
        <v>0</v>
      </c>
      <c r="BU912">
        <v>0</v>
      </c>
      <c r="BV912">
        <v>0</v>
      </c>
      <c r="BW912">
        <v>0</v>
      </c>
      <c r="BX912">
        <v>0</v>
      </c>
      <c r="BY912">
        <v>0</v>
      </c>
      <c r="BZ912">
        <v>0</v>
      </c>
      <c r="CA912">
        <v>0</v>
      </c>
      <c r="CB912">
        <v>0</v>
      </c>
      <c r="CC912">
        <v>0</v>
      </c>
      <c r="CD912">
        <v>0</v>
      </c>
      <c r="CE912">
        <v>0</v>
      </c>
      <c r="CF912">
        <v>0</v>
      </c>
      <c r="CG912">
        <v>3.5</v>
      </c>
      <c r="CH912">
        <v>0</v>
      </c>
      <c r="CI912">
        <v>0</v>
      </c>
      <c r="CJ912">
        <v>0</v>
      </c>
      <c r="CK912">
        <v>0</v>
      </c>
      <c r="CL912">
        <v>0</v>
      </c>
      <c r="CM912">
        <v>0</v>
      </c>
      <c r="CN912">
        <v>0</v>
      </c>
      <c r="CO912">
        <v>0</v>
      </c>
      <c r="CP912">
        <v>0</v>
      </c>
      <c r="CQ912">
        <v>17.850000000000001</v>
      </c>
      <c r="CR912">
        <v>0</v>
      </c>
      <c r="CS912">
        <v>1.58</v>
      </c>
      <c r="CT912">
        <v>0</v>
      </c>
      <c r="CU912">
        <v>14</v>
      </c>
      <c r="CV912">
        <v>19.200000000000003</v>
      </c>
      <c r="CW912" t="s">
        <v>2048</v>
      </c>
      <c r="CX912">
        <v>2028.48</v>
      </c>
      <c r="CY912">
        <v>0.19</v>
      </c>
      <c r="CZ912">
        <v>0</v>
      </c>
      <c r="DA912">
        <v>0</v>
      </c>
      <c r="DB912">
        <v>0</v>
      </c>
      <c r="DC912">
        <v>0</v>
      </c>
      <c r="DD912">
        <v>0.06</v>
      </c>
      <c r="DE912">
        <v>0</v>
      </c>
      <c r="DF912">
        <v>7.0000000000000007E-2</v>
      </c>
      <c r="DG912">
        <v>0</v>
      </c>
      <c r="DH912">
        <v>0</v>
      </c>
      <c r="DI912">
        <v>0</v>
      </c>
      <c r="DJ912">
        <v>0.02</v>
      </c>
      <c r="DK912">
        <v>0</v>
      </c>
      <c r="DL912">
        <v>0</v>
      </c>
      <c r="DM912">
        <v>0</v>
      </c>
      <c r="DN912">
        <v>0.35</v>
      </c>
      <c r="DO912">
        <v>0.01</v>
      </c>
      <c r="DP912">
        <v>0.03</v>
      </c>
      <c r="DQ912">
        <v>0.1</v>
      </c>
      <c r="DR912">
        <v>0.02</v>
      </c>
      <c r="DS912">
        <v>0</v>
      </c>
      <c r="DT912">
        <v>0.02</v>
      </c>
      <c r="DU912">
        <v>7.0000000000000007E-2</v>
      </c>
      <c r="DV912">
        <v>0</v>
      </c>
      <c r="DW912">
        <v>0</v>
      </c>
      <c r="DX912">
        <v>0.05</v>
      </c>
      <c r="DY912" s="5" t="s">
        <v>2048</v>
      </c>
      <c r="DZ912" s="5" t="s">
        <v>3189</v>
      </c>
      <c r="EA912" s="5" t="s">
        <v>3188</v>
      </c>
      <c r="EB912" s="5" t="s">
        <v>3042</v>
      </c>
      <c r="EC912" s="5">
        <v>2028.48330975</v>
      </c>
      <c r="ED912" s="8">
        <v>2024.9242229259999</v>
      </c>
      <c r="EE912" s="7">
        <v>1</v>
      </c>
    </row>
    <row r="913" spans="1:135">
      <c r="A913">
        <v>1</v>
      </c>
      <c r="B913" t="s">
        <v>2238</v>
      </c>
      <c r="C913" t="s">
        <v>2045</v>
      </c>
      <c r="D913" t="s">
        <v>2046</v>
      </c>
      <c r="E913" t="s">
        <v>2050</v>
      </c>
      <c r="F913" t="s">
        <v>2051</v>
      </c>
      <c r="G913">
        <v>204.42501664599999</v>
      </c>
      <c r="H913">
        <v>48.75</v>
      </c>
      <c r="I913">
        <v>30.0625</v>
      </c>
      <c r="J913">
        <v>37</v>
      </c>
      <c r="K913">
        <v>35.75</v>
      </c>
      <c r="L913">
        <v>37.3125</v>
      </c>
      <c r="M913">
        <v>15.6875</v>
      </c>
      <c r="N913">
        <v>17.73954963684082</v>
      </c>
      <c r="O913">
        <v>103.83160400390625</v>
      </c>
      <c r="P913">
        <v>59.533670997677902</v>
      </c>
      <c r="Q913">
        <v>45.0625</v>
      </c>
      <c r="R913">
        <v>110.3125</v>
      </c>
      <c r="S913">
        <v>43.1875</v>
      </c>
      <c r="T913">
        <v>0</v>
      </c>
      <c r="U913">
        <v>3.125</v>
      </c>
      <c r="V913">
        <v>2.875</v>
      </c>
      <c r="W913">
        <v>723.06440781440779</v>
      </c>
      <c r="X913">
        <v>16.290561660561661</v>
      </c>
      <c r="Y913">
        <v>4</v>
      </c>
      <c r="Z913">
        <v>28648.8881</v>
      </c>
      <c r="AA913">
        <v>26.8</v>
      </c>
      <c r="AB913">
        <v>12.97</v>
      </c>
      <c r="AC913">
        <v>8.9700000000000006</v>
      </c>
      <c r="AD913">
        <v>4</v>
      </c>
      <c r="AE913">
        <v>0.08</v>
      </c>
      <c r="AF913">
        <v>13.75</v>
      </c>
      <c r="AG913">
        <v>0</v>
      </c>
      <c r="AH913">
        <v>0</v>
      </c>
      <c r="AI913">
        <v>7</v>
      </c>
      <c r="AJ913">
        <v>0.7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0</v>
      </c>
      <c r="BI913">
        <v>0</v>
      </c>
      <c r="BJ913">
        <v>0</v>
      </c>
      <c r="BK913">
        <v>3.93</v>
      </c>
      <c r="BL913">
        <v>1.5</v>
      </c>
      <c r="BM913">
        <v>4.4000000000000004</v>
      </c>
      <c r="BN913">
        <v>0</v>
      </c>
      <c r="BO913">
        <v>0</v>
      </c>
      <c r="BP913">
        <v>0</v>
      </c>
      <c r="BQ913">
        <v>16.97</v>
      </c>
      <c r="BR913">
        <v>0</v>
      </c>
      <c r="BS913">
        <v>0</v>
      </c>
      <c r="BT913">
        <v>0</v>
      </c>
      <c r="BU913">
        <v>0</v>
      </c>
      <c r="BV913">
        <v>0</v>
      </c>
      <c r="BW913">
        <v>0</v>
      </c>
      <c r="BX913">
        <v>0</v>
      </c>
      <c r="BY913">
        <v>0</v>
      </c>
      <c r="BZ913">
        <v>0</v>
      </c>
      <c r="CA913">
        <v>0</v>
      </c>
      <c r="CB913">
        <v>0</v>
      </c>
      <c r="CC913">
        <v>0</v>
      </c>
      <c r="CD913">
        <v>0</v>
      </c>
      <c r="CE913">
        <v>0</v>
      </c>
      <c r="CF913">
        <v>0</v>
      </c>
      <c r="CG913">
        <v>0</v>
      </c>
      <c r="CH913">
        <v>0</v>
      </c>
      <c r="CI913">
        <v>0</v>
      </c>
      <c r="CJ913">
        <v>0</v>
      </c>
      <c r="CK913">
        <v>0</v>
      </c>
      <c r="CL913">
        <v>0</v>
      </c>
      <c r="CM913">
        <v>0</v>
      </c>
      <c r="CN913">
        <v>0</v>
      </c>
      <c r="CO913">
        <v>0</v>
      </c>
      <c r="CP913">
        <v>0</v>
      </c>
      <c r="CQ913">
        <v>0</v>
      </c>
      <c r="CR913">
        <v>0</v>
      </c>
      <c r="CS913">
        <v>0</v>
      </c>
      <c r="CT913">
        <v>0</v>
      </c>
      <c r="CU913">
        <v>1</v>
      </c>
      <c r="CV913">
        <v>3.2</v>
      </c>
      <c r="CW913" t="s">
        <v>2050</v>
      </c>
      <c r="CX913">
        <v>204.43</v>
      </c>
      <c r="CY913">
        <v>0.17</v>
      </c>
      <c r="CZ913">
        <v>0</v>
      </c>
      <c r="DA913">
        <v>0</v>
      </c>
      <c r="DB913">
        <v>0</v>
      </c>
      <c r="DC913">
        <v>0</v>
      </c>
      <c r="DD913">
        <v>0.12</v>
      </c>
      <c r="DE913">
        <v>0</v>
      </c>
      <c r="DF913">
        <v>0.05</v>
      </c>
      <c r="DG913">
        <v>0</v>
      </c>
      <c r="DH913">
        <v>0</v>
      </c>
      <c r="DI913">
        <v>0</v>
      </c>
      <c r="DJ913">
        <v>0.01</v>
      </c>
      <c r="DK913">
        <v>0</v>
      </c>
      <c r="DL913">
        <v>0</v>
      </c>
      <c r="DM913">
        <v>0</v>
      </c>
      <c r="DN913">
        <v>0.34</v>
      </c>
      <c r="DO913">
        <v>0.05</v>
      </c>
      <c r="DP913">
        <v>0.02</v>
      </c>
      <c r="DQ913">
        <v>0.03</v>
      </c>
      <c r="DR913">
        <v>0.01</v>
      </c>
      <c r="DS913">
        <v>0.01</v>
      </c>
      <c r="DT913">
        <v>0.03</v>
      </c>
      <c r="DU913">
        <v>0.1</v>
      </c>
      <c r="DV913">
        <v>0.02</v>
      </c>
      <c r="DW913">
        <v>0</v>
      </c>
      <c r="DX913">
        <v>0.04</v>
      </c>
      <c r="DY913" s="5" t="s">
        <v>2050</v>
      </c>
      <c r="DZ913" s="5" t="s">
        <v>3190</v>
      </c>
      <c r="EA913" s="5" t="s">
        <v>3188</v>
      </c>
      <c r="EB913" s="5" t="s">
        <v>3042</v>
      </c>
      <c r="EC913" s="5">
        <v>204.42501664599999</v>
      </c>
      <c r="ED913" s="8">
        <v>109.9038586346</v>
      </c>
      <c r="EE913" s="7">
        <v>0.54</v>
      </c>
    </row>
    <row r="914" spans="1:135">
      <c r="A914">
        <v>1</v>
      </c>
      <c r="B914" t="s">
        <v>2238</v>
      </c>
      <c r="C914" t="s">
        <v>2045</v>
      </c>
      <c r="D914" t="s">
        <v>2046</v>
      </c>
      <c r="E914" t="s">
        <v>2052</v>
      </c>
      <c r="F914" t="s">
        <v>2046</v>
      </c>
      <c r="G914">
        <v>602.476502676</v>
      </c>
      <c r="H914">
        <v>205.5625</v>
      </c>
      <c r="I914">
        <v>83</v>
      </c>
      <c r="J914">
        <v>82.875</v>
      </c>
      <c r="K914">
        <v>59</v>
      </c>
      <c r="L914">
        <v>98.625</v>
      </c>
      <c r="M914">
        <v>73.1875</v>
      </c>
      <c r="N914">
        <v>16.336891174316406</v>
      </c>
      <c r="O914">
        <v>148.16156005859375</v>
      </c>
      <c r="P914">
        <v>71.558305794789916</v>
      </c>
      <c r="Q914">
        <v>77.75</v>
      </c>
      <c r="R914">
        <v>152.875</v>
      </c>
      <c r="S914">
        <v>147</v>
      </c>
      <c r="T914">
        <v>0</v>
      </c>
      <c r="U914">
        <v>144.625</v>
      </c>
      <c r="V914">
        <v>80</v>
      </c>
      <c r="W914">
        <v>728.1139004149378</v>
      </c>
      <c r="X914">
        <v>16.258554979253113</v>
      </c>
      <c r="Y914">
        <v>9</v>
      </c>
      <c r="Z914">
        <v>503915.23129999998</v>
      </c>
      <c r="AA914">
        <v>118.4</v>
      </c>
      <c r="AB914">
        <v>113.22</v>
      </c>
      <c r="AC914">
        <v>99.27</v>
      </c>
      <c r="AD914">
        <v>13.95</v>
      </c>
      <c r="AE914">
        <v>0.6</v>
      </c>
      <c r="AF914">
        <v>3.34</v>
      </c>
      <c r="AG914">
        <v>1.24</v>
      </c>
      <c r="AH914">
        <v>0</v>
      </c>
      <c r="AI914">
        <v>6.8</v>
      </c>
      <c r="AJ914">
        <v>0.6</v>
      </c>
      <c r="AK914">
        <v>0.8</v>
      </c>
      <c r="AL914">
        <v>16.82</v>
      </c>
      <c r="AM914">
        <v>0</v>
      </c>
      <c r="AN914">
        <v>0</v>
      </c>
      <c r="AO914">
        <v>0</v>
      </c>
      <c r="AP914">
        <v>0</v>
      </c>
      <c r="AQ914">
        <v>78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0</v>
      </c>
      <c r="BI914">
        <v>0</v>
      </c>
      <c r="BJ914">
        <v>0</v>
      </c>
      <c r="BK914">
        <v>2.2000000000000002</v>
      </c>
      <c r="BL914">
        <v>0.91</v>
      </c>
      <c r="BM914">
        <v>0</v>
      </c>
      <c r="BN914">
        <v>0</v>
      </c>
      <c r="BO914">
        <v>0</v>
      </c>
      <c r="BP914">
        <v>0</v>
      </c>
      <c r="BQ914">
        <v>15.57</v>
      </c>
      <c r="BR914">
        <v>0</v>
      </c>
      <c r="BS914">
        <v>0</v>
      </c>
      <c r="BT914">
        <v>0</v>
      </c>
      <c r="BU914">
        <v>0</v>
      </c>
      <c r="BV914">
        <v>0</v>
      </c>
      <c r="BW914">
        <v>0</v>
      </c>
      <c r="BX914">
        <v>0</v>
      </c>
      <c r="BY914">
        <v>0</v>
      </c>
      <c r="BZ914">
        <v>0</v>
      </c>
      <c r="CA914">
        <v>0</v>
      </c>
      <c r="CB914">
        <v>0</v>
      </c>
      <c r="CC914">
        <v>0</v>
      </c>
      <c r="CD914">
        <v>0</v>
      </c>
      <c r="CE914">
        <v>0</v>
      </c>
      <c r="CF914">
        <v>0</v>
      </c>
      <c r="CG914">
        <v>0</v>
      </c>
      <c r="CH914">
        <v>0</v>
      </c>
      <c r="CI914">
        <v>0.95</v>
      </c>
      <c r="CJ914">
        <v>0</v>
      </c>
      <c r="CK914">
        <v>0</v>
      </c>
      <c r="CL914">
        <v>0</v>
      </c>
      <c r="CM914">
        <v>0</v>
      </c>
      <c r="CN914">
        <v>0</v>
      </c>
      <c r="CO914">
        <v>0</v>
      </c>
      <c r="CP914">
        <v>0</v>
      </c>
      <c r="CQ914">
        <v>0</v>
      </c>
      <c r="CR914">
        <v>0</v>
      </c>
      <c r="CS914">
        <v>0</v>
      </c>
      <c r="CT914">
        <v>3.95</v>
      </c>
      <c r="CU914">
        <v>97</v>
      </c>
      <c r="CV914">
        <v>10.799999999999999</v>
      </c>
      <c r="CW914" t="s">
        <v>2052</v>
      </c>
      <c r="CX914">
        <v>602.48</v>
      </c>
      <c r="CY914">
        <v>0.12</v>
      </c>
      <c r="CZ914">
        <v>0.05</v>
      </c>
      <c r="DA914">
        <v>0</v>
      </c>
      <c r="DB914">
        <v>0</v>
      </c>
      <c r="DC914">
        <v>0</v>
      </c>
      <c r="DD914">
        <v>0.03</v>
      </c>
      <c r="DE914">
        <v>0.01</v>
      </c>
      <c r="DF914">
        <v>0.03</v>
      </c>
      <c r="DG914">
        <v>0</v>
      </c>
      <c r="DH914">
        <v>0</v>
      </c>
      <c r="DI914">
        <v>0</v>
      </c>
      <c r="DJ914">
        <v>0.01</v>
      </c>
      <c r="DK914">
        <v>0</v>
      </c>
      <c r="DL914">
        <v>0</v>
      </c>
      <c r="DM914">
        <v>0</v>
      </c>
      <c r="DN914">
        <v>0.59</v>
      </c>
      <c r="DO914">
        <v>0.01</v>
      </c>
      <c r="DP914">
        <v>0.02</v>
      </c>
      <c r="DQ914">
        <v>0.02</v>
      </c>
      <c r="DR914">
        <v>0</v>
      </c>
      <c r="DS914">
        <v>0</v>
      </c>
      <c r="DT914">
        <v>0</v>
      </c>
      <c r="DU914">
        <v>0.04</v>
      </c>
      <c r="DV914">
        <v>0.02</v>
      </c>
      <c r="DW914">
        <v>0</v>
      </c>
      <c r="DX914">
        <v>0.06</v>
      </c>
      <c r="DY914" s="5" t="s">
        <v>2052</v>
      </c>
      <c r="DZ914" s="5" t="s">
        <v>3188</v>
      </c>
      <c r="EA914" s="5" t="s">
        <v>3188</v>
      </c>
      <c r="EB914" s="5" t="s">
        <v>3042</v>
      </c>
      <c r="EC914" s="5">
        <v>602.476502676</v>
      </c>
      <c r="ED914" s="8">
        <v>127.4353420548</v>
      </c>
      <c r="EE914" s="7">
        <v>0.21</v>
      </c>
    </row>
    <row r="915" spans="1:135">
      <c r="A915">
        <v>1</v>
      </c>
      <c r="B915" t="s">
        <v>2238</v>
      </c>
      <c r="C915" t="s">
        <v>2045</v>
      </c>
      <c r="D915" t="s">
        <v>2046</v>
      </c>
      <c r="E915" t="s">
        <v>2053</v>
      </c>
      <c r="F915" t="s">
        <v>2054</v>
      </c>
      <c r="G915">
        <v>680.62110236800004</v>
      </c>
      <c r="H915">
        <v>311.8125</v>
      </c>
      <c r="I915">
        <v>85.25</v>
      </c>
      <c r="J915">
        <v>77.625</v>
      </c>
      <c r="K915">
        <v>63.4375</v>
      </c>
      <c r="L915">
        <v>98.3125</v>
      </c>
      <c r="M915">
        <v>44.3125</v>
      </c>
      <c r="N915">
        <v>17.598743438720703</v>
      </c>
      <c r="O915">
        <v>143.43348693847656</v>
      </c>
      <c r="P915">
        <v>68.784996349322114</v>
      </c>
      <c r="Q915">
        <v>34.3125</v>
      </c>
      <c r="R915">
        <v>0</v>
      </c>
      <c r="S915">
        <v>101</v>
      </c>
      <c r="T915">
        <v>0</v>
      </c>
      <c r="U915">
        <v>331.3125</v>
      </c>
      <c r="V915">
        <v>214.125</v>
      </c>
      <c r="W915">
        <v>731.93321713604257</v>
      </c>
      <c r="X915">
        <v>16.24703054765618</v>
      </c>
      <c r="Y915">
        <v>13</v>
      </c>
      <c r="Z915">
        <v>258208.85219999999</v>
      </c>
      <c r="AA915">
        <v>79.25</v>
      </c>
      <c r="AB915">
        <v>44.95</v>
      </c>
      <c r="AC915">
        <v>39.950000000000003</v>
      </c>
      <c r="AD915">
        <v>5</v>
      </c>
      <c r="AE915">
        <v>1.04</v>
      </c>
      <c r="AF915">
        <v>28.08</v>
      </c>
      <c r="AG915">
        <v>5.18</v>
      </c>
      <c r="AH915">
        <v>0</v>
      </c>
      <c r="AI915">
        <v>8.8000000000000007</v>
      </c>
      <c r="AJ915">
        <v>0.6</v>
      </c>
      <c r="AK915">
        <v>0</v>
      </c>
      <c r="AL915">
        <v>7</v>
      </c>
      <c r="AM915">
        <v>0</v>
      </c>
      <c r="AN915">
        <v>0</v>
      </c>
      <c r="AO915">
        <v>0</v>
      </c>
      <c r="AP915">
        <v>0</v>
      </c>
      <c r="AQ915">
        <v>34.730000000000004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0.98</v>
      </c>
      <c r="BH915">
        <v>0</v>
      </c>
      <c r="BI915">
        <v>0</v>
      </c>
      <c r="BJ915">
        <v>0</v>
      </c>
      <c r="BK915">
        <v>0</v>
      </c>
      <c r="BL915">
        <v>15.22</v>
      </c>
      <c r="BM915">
        <v>0</v>
      </c>
      <c r="BN915">
        <v>0</v>
      </c>
      <c r="BO915">
        <v>0</v>
      </c>
      <c r="BP915">
        <v>0</v>
      </c>
      <c r="BQ915">
        <v>8.39</v>
      </c>
      <c r="BR915">
        <v>0</v>
      </c>
      <c r="BS915">
        <v>0</v>
      </c>
      <c r="BT915">
        <v>0</v>
      </c>
      <c r="BU915">
        <v>0</v>
      </c>
      <c r="BV915">
        <v>0</v>
      </c>
      <c r="BW915">
        <v>0</v>
      </c>
      <c r="BX915">
        <v>0</v>
      </c>
      <c r="BY915">
        <v>0</v>
      </c>
      <c r="BZ915">
        <v>0</v>
      </c>
      <c r="CA915">
        <v>0</v>
      </c>
      <c r="CB915">
        <v>0</v>
      </c>
      <c r="CC915">
        <v>0</v>
      </c>
      <c r="CD915">
        <v>0</v>
      </c>
      <c r="CE915">
        <v>3</v>
      </c>
      <c r="CF915">
        <v>0</v>
      </c>
      <c r="CG915">
        <v>0</v>
      </c>
      <c r="CH915">
        <v>0</v>
      </c>
      <c r="CI915">
        <v>0</v>
      </c>
      <c r="CJ915">
        <v>0</v>
      </c>
      <c r="CK915">
        <v>0</v>
      </c>
      <c r="CL915">
        <v>0</v>
      </c>
      <c r="CM915">
        <v>0</v>
      </c>
      <c r="CN915">
        <v>0</v>
      </c>
      <c r="CO915">
        <v>0</v>
      </c>
      <c r="CP915">
        <v>0</v>
      </c>
      <c r="CQ915">
        <v>6.5</v>
      </c>
      <c r="CR915">
        <v>0</v>
      </c>
      <c r="CS915">
        <v>3.43</v>
      </c>
      <c r="CT915">
        <v>0</v>
      </c>
      <c r="CU915">
        <v>57</v>
      </c>
      <c r="CV915">
        <v>15.6</v>
      </c>
      <c r="CW915" t="s">
        <v>2053</v>
      </c>
      <c r="CX915">
        <v>680.62</v>
      </c>
      <c r="CY915">
        <v>0.14000000000000001</v>
      </c>
      <c r="CZ915">
        <v>0.11</v>
      </c>
      <c r="DA915">
        <v>0</v>
      </c>
      <c r="DB915">
        <v>0</v>
      </c>
      <c r="DC915">
        <v>0</v>
      </c>
      <c r="DD915">
        <v>0.09</v>
      </c>
      <c r="DE915">
        <v>0</v>
      </c>
      <c r="DF915">
        <v>0.06</v>
      </c>
      <c r="DG915">
        <v>0</v>
      </c>
      <c r="DH915">
        <v>0</v>
      </c>
      <c r="DI915">
        <v>0</v>
      </c>
      <c r="DJ915">
        <v>0</v>
      </c>
      <c r="DK915">
        <v>0</v>
      </c>
      <c r="DL915">
        <v>0</v>
      </c>
      <c r="DM915">
        <v>0</v>
      </c>
      <c r="DN915">
        <v>0.44</v>
      </c>
      <c r="DO915">
        <v>0.01</v>
      </c>
      <c r="DP915">
        <v>0.01</v>
      </c>
      <c r="DQ915">
        <v>0.08</v>
      </c>
      <c r="DR915">
        <v>0</v>
      </c>
      <c r="DS915">
        <v>0</v>
      </c>
      <c r="DT915">
        <v>0.03</v>
      </c>
      <c r="DU915">
        <v>0.02</v>
      </c>
      <c r="DV915">
        <v>0</v>
      </c>
      <c r="DW915">
        <v>0</v>
      </c>
      <c r="DX915">
        <v>0</v>
      </c>
      <c r="DY915" s="5" t="s">
        <v>2053</v>
      </c>
      <c r="DZ915" s="5" t="s">
        <v>3191</v>
      </c>
      <c r="EA915" s="5" t="s">
        <v>3188</v>
      </c>
      <c r="EB915" s="5" t="s">
        <v>3042</v>
      </c>
      <c r="EC915" s="5">
        <v>680.62110236800004</v>
      </c>
      <c r="ED915" s="8">
        <v>48.367025966728001</v>
      </c>
      <c r="EE915" s="7">
        <v>7.0000000000000007E-2</v>
      </c>
    </row>
    <row r="916" spans="1:135">
      <c r="A916">
        <v>1</v>
      </c>
      <c r="B916" t="s">
        <v>2238</v>
      </c>
      <c r="C916" t="s">
        <v>2055</v>
      </c>
      <c r="D916" t="s">
        <v>2056</v>
      </c>
      <c r="E916" t="s">
        <v>2057</v>
      </c>
      <c r="F916" t="s">
        <v>2058</v>
      </c>
      <c r="G916">
        <v>1119.34661983</v>
      </c>
      <c r="H916">
        <v>155.25</v>
      </c>
      <c r="I916">
        <v>156.0625</v>
      </c>
      <c r="J916">
        <v>256.6875</v>
      </c>
      <c r="K916">
        <v>210.125</v>
      </c>
      <c r="L916">
        <v>232.375</v>
      </c>
      <c r="M916">
        <v>109.9375</v>
      </c>
      <c r="N916">
        <v>136.53094482421875</v>
      </c>
      <c r="O916">
        <v>267.50039672851563</v>
      </c>
      <c r="P916">
        <v>208.41097800392657</v>
      </c>
      <c r="Q916">
        <v>32.1875</v>
      </c>
      <c r="R916">
        <v>0</v>
      </c>
      <c r="S916">
        <v>360.4375</v>
      </c>
      <c r="T916">
        <v>166.625</v>
      </c>
      <c r="U916">
        <v>456.0625</v>
      </c>
      <c r="V916">
        <v>105.125</v>
      </c>
      <c r="W916">
        <v>816.81914655942808</v>
      </c>
      <c r="X916">
        <v>15.47506646559428</v>
      </c>
      <c r="Y916">
        <v>126</v>
      </c>
      <c r="Z916">
        <v>275616.92820000002</v>
      </c>
      <c r="AA916">
        <v>194.91</v>
      </c>
      <c r="AB916">
        <v>18.600000000000001</v>
      </c>
      <c r="AC916">
        <v>4.0999999999999996</v>
      </c>
      <c r="AD916">
        <v>14.5</v>
      </c>
      <c r="AE916">
        <v>9</v>
      </c>
      <c r="AF916">
        <v>167.21</v>
      </c>
      <c r="AG916">
        <v>0.1</v>
      </c>
      <c r="AH916">
        <v>0.4</v>
      </c>
      <c r="AI916">
        <v>8.9</v>
      </c>
      <c r="AJ916">
        <v>3.7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2.5300000000000002</v>
      </c>
      <c r="BD916">
        <v>58.7</v>
      </c>
      <c r="BE916">
        <v>5.98</v>
      </c>
      <c r="BF916">
        <v>0</v>
      </c>
      <c r="BG916">
        <v>0</v>
      </c>
      <c r="BH916">
        <v>0</v>
      </c>
      <c r="BI916">
        <v>0</v>
      </c>
      <c r="BJ916">
        <v>0</v>
      </c>
      <c r="BK916">
        <v>0</v>
      </c>
      <c r="BL916">
        <v>46.43</v>
      </c>
      <c r="BM916">
        <v>44.38</v>
      </c>
      <c r="BN916">
        <v>0</v>
      </c>
      <c r="BO916">
        <v>0</v>
      </c>
      <c r="BP916">
        <v>0</v>
      </c>
      <c r="BQ916">
        <v>1.6</v>
      </c>
      <c r="BR916">
        <v>0</v>
      </c>
      <c r="BS916">
        <v>0</v>
      </c>
      <c r="BT916">
        <v>1.52</v>
      </c>
      <c r="BU916">
        <v>0</v>
      </c>
      <c r="BV916">
        <v>0</v>
      </c>
      <c r="BW916">
        <v>0</v>
      </c>
      <c r="BX916">
        <v>0</v>
      </c>
      <c r="BY916">
        <v>0</v>
      </c>
      <c r="BZ916">
        <v>0</v>
      </c>
      <c r="CA916">
        <v>1.8</v>
      </c>
      <c r="CB916">
        <v>0</v>
      </c>
      <c r="CC916">
        <v>0</v>
      </c>
      <c r="CD916">
        <v>0</v>
      </c>
      <c r="CE916">
        <v>0</v>
      </c>
      <c r="CF916">
        <v>0</v>
      </c>
      <c r="CG916">
        <v>0</v>
      </c>
      <c r="CH916">
        <v>0</v>
      </c>
      <c r="CI916">
        <v>2.1</v>
      </c>
      <c r="CJ916">
        <v>0</v>
      </c>
      <c r="CK916">
        <v>3.19</v>
      </c>
      <c r="CL916">
        <v>0</v>
      </c>
      <c r="CM916">
        <v>0</v>
      </c>
      <c r="CN916">
        <v>0</v>
      </c>
      <c r="CO916">
        <v>0</v>
      </c>
      <c r="CP916">
        <v>0</v>
      </c>
      <c r="CQ916">
        <v>13.44</v>
      </c>
      <c r="CR916">
        <v>0</v>
      </c>
      <c r="CS916">
        <v>13.24</v>
      </c>
      <c r="CT916">
        <v>0</v>
      </c>
      <c r="CU916">
        <v>2</v>
      </c>
      <c r="CV916">
        <v>75.599999999999994</v>
      </c>
      <c r="CW916" t="s">
        <v>2057</v>
      </c>
      <c r="CX916">
        <v>1119.3499999999999</v>
      </c>
      <c r="CY916">
        <v>0.09</v>
      </c>
      <c r="CZ916">
        <v>0.01</v>
      </c>
      <c r="DA916">
        <v>0</v>
      </c>
      <c r="DB916">
        <v>0.05</v>
      </c>
      <c r="DC916">
        <v>0</v>
      </c>
      <c r="DD916">
        <v>0.16</v>
      </c>
      <c r="DE916">
        <v>0</v>
      </c>
      <c r="DF916">
        <v>0.12</v>
      </c>
      <c r="DG916">
        <v>0</v>
      </c>
      <c r="DH916">
        <v>0</v>
      </c>
      <c r="DI916">
        <v>0</v>
      </c>
      <c r="DJ916">
        <v>0</v>
      </c>
      <c r="DK916">
        <v>0</v>
      </c>
      <c r="DL916">
        <v>0</v>
      </c>
      <c r="DM916">
        <v>0</v>
      </c>
      <c r="DN916">
        <v>0.1</v>
      </c>
      <c r="DO916">
        <v>0</v>
      </c>
      <c r="DP916">
        <v>0</v>
      </c>
      <c r="DQ916">
        <v>0.17</v>
      </c>
      <c r="DR916">
        <v>0</v>
      </c>
      <c r="DS916">
        <v>0</v>
      </c>
      <c r="DT916">
        <v>0</v>
      </c>
      <c r="DU916">
        <v>0.28000000000000003</v>
      </c>
      <c r="DV916">
        <v>0</v>
      </c>
      <c r="DW916">
        <v>0</v>
      </c>
      <c r="DX916">
        <v>0</v>
      </c>
      <c r="DY916" s="5" t="s">
        <v>2057</v>
      </c>
      <c r="DZ916" s="5" t="s">
        <v>3192</v>
      </c>
      <c r="EA916" s="5" t="s">
        <v>3193</v>
      </c>
      <c r="EB916" s="5" t="s">
        <v>3042</v>
      </c>
      <c r="EC916" s="5">
        <v>1119.34661983</v>
      </c>
      <c r="ED916" s="8">
        <v>213.79404617778664</v>
      </c>
      <c r="EE916" s="7">
        <v>0.19</v>
      </c>
    </row>
    <row r="917" spans="1:135">
      <c r="A917">
        <v>1</v>
      </c>
      <c r="B917" t="s">
        <v>2238</v>
      </c>
      <c r="C917" t="s">
        <v>2055</v>
      </c>
      <c r="D917" t="s">
        <v>2056</v>
      </c>
      <c r="E917" t="s">
        <v>2059</v>
      </c>
      <c r="F917" t="s">
        <v>2060</v>
      </c>
      <c r="G917">
        <v>1961.2415424799999</v>
      </c>
      <c r="H917">
        <v>246.625</v>
      </c>
      <c r="I917">
        <v>223.8125</v>
      </c>
      <c r="J917">
        <v>349.25</v>
      </c>
      <c r="K917">
        <v>321.9375</v>
      </c>
      <c r="L917">
        <v>502.125</v>
      </c>
      <c r="M917">
        <v>317.8125</v>
      </c>
      <c r="N917">
        <v>153.12744140625</v>
      </c>
      <c r="O917">
        <v>348.647705078125</v>
      </c>
      <c r="P917">
        <v>228.90131013173482</v>
      </c>
      <c r="Q917">
        <v>32.8125</v>
      </c>
      <c r="R917">
        <v>0</v>
      </c>
      <c r="S917">
        <v>846.625</v>
      </c>
      <c r="T917">
        <v>92</v>
      </c>
      <c r="U917">
        <v>703.5625</v>
      </c>
      <c r="V917">
        <v>286.5625</v>
      </c>
      <c r="W917">
        <v>820.37021818760945</v>
      </c>
      <c r="X917">
        <v>15.279260073260073</v>
      </c>
      <c r="Y917">
        <v>101</v>
      </c>
      <c r="Z917">
        <v>314608.76520000002</v>
      </c>
      <c r="AA917">
        <v>242.62</v>
      </c>
      <c r="AB917">
        <v>48.4</v>
      </c>
      <c r="AC917">
        <v>20.37</v>
      </c>
      <c r="AD917">
        <v>28.03</v>
      </c>
      <c r="AE917">
        <v>10.15</v>
      </c>
      <c r="AF917">
        <v>178.61</v>
      </c>
      <c r="AG917">
        <v>5.46</v>
      </c>
      <c r="AH917">
        <v>59.6</v>
      </c>
      <c r="AI917">
        <v>26.4</v>
      </c>
      <c r="AJ917">
        <v>8.6</v>
      </c>
      <c r="AK917">
        <v>1.6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5.0600000000000005</v>
      </c>
      <c r="BD917">
        <v>11.4</v>
      </c>
      <c r="BE917">
        <v>0</v>
      </c>
      <c r="BF917">
        <v>0</v>
      </c>
      <c r="BG917">
        <v>0</v>
      </c>
      <c r="BH917">
        <v>0</v>
      </c>
      <c r="BI917">
        <v>0</v>
      </c>
      <c r="BJ917">
        <v>0</v>
      </c>
      <c r="BK917">
        <v>0</v>
      </c>
      <c r="BL917">
        <v>41.2</v>
      </c>
      <c r="BM917">
        <v>38.42</v>
      </c>
      <c r="BN917">
        <v>0</v>
      </c>
      <c r="BO917">
        <v>3.76</v>
      </c>
      <c r="BP917">
        <v>0</v>
      </c>
      <c r="BQ917">
        <v>2.62</v>
      </c>
      <c r="BR917">
        <v>0</v>
      </c>
      <c r="BS917">
        <v>6.19</v>
      </c>
      <c r="BT917">
        <v>0.98</v>
      </c>
      <c r="BU917">
        <v>0</v>
      </c>
      <c r="BV917">
        <v>0</v>
      </c>
      <c r="BW917">
        <v>0</v>
      </c>
      <c r="BX917">
        <v>0</v>
      </c>
      <c r="BY917">
        <v>0</v>
      </c>
      <c r="BZ917">
        <v>0</v>
      </c>
      <c r="CA917">
        <v>12.11</v>
      </c>
      <c r="CB917">
        <v>0</v>
      </c>
      <c r="CC917">
        <v>0</v>
      </c>
      <c r="CD917">
        <v>3.49</v>
      </c>
      <c r="CE917">
        <v>10.06</v>
      </c>
      <c r="CF917">
        <v>1.67</v>
      </c>
      <c r="CG917">
        <v>9.83</v>
      </c>
      <c r="CH917">
        <v>0</v>
      </c>
      <c r="CI917">
        <v>6.16</v>
      </c>
      <c r="CJ917">
        <v>0</v>
      </c>
      <c r="CK917">
        <v>3.64</v>
      </c>
      <c r="CL917">
        <v>0</v>
      </c>
      <c r="CM917">
        <v>0</v>
      </c>
      <c r="CN917">
        <v>1.5</v>
      </c>
      <c r="CO917">
        <v>0</v>
      </c>
      <c r="CP917">
        <v>0</v>
      </c>
      <c r="CQ917">
        <v>31.720000000000002</v>
      </c>
      <c r="CR917">
        <v>0.55000000000000004</v>
      </c>
      <c r="CS917">
        <v>52.26</v>
      </c>
      <c r="CT917">
        <v>0</v>
      </c>
      <c r="CU917">
        <v>11</v>
      </c>
      <c r="CV917">
        <v>70.699999999999989</v>
      </c>
      <c r="CW917" t="s">
        <v>2059</v>
      </c>
      <c r="CX917">
        <v>1961.24</v>
      </c>
      <c r="CY917">
        <v>0.1</v>
      </c>
      <c r="CZ917">
        <v>0.04</v>
      </c>
      <c r="DA917">
        <v>0</v>
      </c>
      <c r="DB917">
        <v>0.01</v>
      </c>
      <c r="DC917">
        <v>0</v>
      </c>
      <c r="DD917">
        <v>0.15</v>
      </c>
      <c r="DE917">
        <v>0</v>
      </c>
      <c r="DF917">
        <v>0.12</v>
      </c>
      <c r="DG917">
        <v>0</v>
      </c>
      <c r="DH917">
        <v>0</v>
      </c>
      <c r="DI917">
        <v>0</v>
      </c>
      <c r="DJ917">
        <v>0</v>
      </c>
      <c r="DK917">
        <v>0.01</v>
      </c>
      <c r="DL917">
        <v>0</v>
      </c>
      <c r="DM917">
        <v>0</v>
      </c>
      <c r="DN917">
        <v>0.18</v>
      </c>
      <c r="DO917">
        <v>0</v>
      </c>
      <c r="DP917">
        <v>0.01</v>
      </c>
      <c r="DQ917">
        <v>0.13</v>
      </c>
      <c r="DR917">
        <v>0</v>
      </c>
      <c r="DS917">
        <v>0</v>
      </c>
      <c r="DT917">
        <v>0</v>
      </c>
      <c r="DU917">
        <v>0.23</v>
      </c>
      <c r="DV917">
        <v>0</v>
      </c>
      <c r="DW917">
        <v>0</v>
      </c>
      <c r="DX917">
        <v>0</v>
      </c>
      <c r="DY917" s="5" t="s">
        <v>2059</v>
      </c>
      <c r="DZ917" s="5" t="s">
        <v>3194</v>
      </c>
      <c r="EA917" s="5" t="s">
        <v>3193</v>
      </c>
      <c r="EB917" s="5" t="s">
        <v>3042</v>
      </c>
      <c r="EC917" s="5">
        <v>1961.2415424799999</v>
      </c>
      <c r="ED917" s="8">
        <v>989.3598612369999</v>
      </c>
      <c r="EE917" s="7">
        <v>0.5</v>
      </c>
    </row>
    <row r="918" spans="1:135">
      <c r="A918">
        <v>1</v>
      </c>
      <c r="B918" t="s">
        <v>2238</v>
      </c>
      <c r="C918" t="s">
        <v>2055</v>
      </c>
      <c r="D918" t="s">
        <v>2056</v>
      </c>
      <c r="E918" t="s">
        <v>2061</v>
      </c>
      <c r="F918" t="s">
        <v>2062</v>
      </c>
      <c r="G918">
        <v>2320.97522742</v>
      </c>
      <c r="H918">
        <v>445</v>
      </c>
      <c r="I918">
        <v>399.6875</v>
      </c>
      <c r="J918">
        <v>518.9375</v>
      </c>
      <c r="K918">
        <v>413.6875</v>
      </c>
      <c r="L918">
        <v>458.4375</v>
      </c>
      <c r="M918">
        <v>85</v>
      </c>
      <c r="N918">
        <v>132.00439453125</v>
      </c>
      <c r="O918">
        <v>310.5343017578125</v>
      </c>
      <c r="P918">
        <v>221.78165692049254</v>
      </c>
      <c r="Q918">
        <v>5.3125</v>
      </c>
      <c r="R918">
        <v>0</v>
      </c>
      <c r="S918">
        <v>1949.5625</v>
      </c>
      <c r="T918">
        <v>0</v>
      </c>
      <c r="U918">
        <v>91.625</v>
      </c>
      <c r="V918">
        <v>274.25</v>
      </c>
      <c r="W918">
        <v>853.55590262817748</v>
      </c>
      <c r="X918">
        <v>15.232818828091339</v>
      </c>
      <c r="Y918">
        <v>73</v>
      </c>
      <c r="Z918">
        <v>272841.1495</v>
      </c>
      <c r="AA918">
        <v>104.51</v>
      </c>
      <c r="AB918">
        <v>44.72</v>
      </c>
      <c r="AC918">
        <v>38.799999999999997</v>
      </c>
      <c r="AD918">
        <v>5.92</v>
      </c>
      <c r="AE918">
        <v>3.95</v>
      </c>
      <c r="AF918">
        <v>46.74</v>
      </c>
      <c r="AG918">
        <v>9.1</v>
      </c>
      <c r="AH918">
        <v>50.8</v>
      </c>
      <c r="AI918">
        <v>26.3</v>
      </c>
      <c r="AJ918">
        <v>9.9</v>
      </c>
      <c r="AK918">
        <v>1.6</v>
      </c>
      <c r="AL918">
        <v>1.1500000000000001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1.0900000000000001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0.4</v>
      </c>
      <c r="BE918">
        <v>0.78</v>
      </c>
      <c r="BF918">
        <v>0</v>
      </c>
      <c r="BG918">
        <v>0</v>
      </c>
      <c r="BH918">
        <v>0</v>
      </c>
      <c r="BI918">
        <v>0</v>
      </c>
      <c r="BJ918">
        <v>0</v>
      </c>
      <c r="BK918">
        <v>0</v>
      </c>
      <c r="BL918">
        <v>0</v>
      </c>
      <c r="BM918">
        <v>1.4</v>
      </c>
      <c r="BN918">
        <v>9.3000000000000007</v>
      </c>
      <c r="BO918">
        <v>2</v>
      </c>
      <c r="BP918">
        <v>0</v>
      </c>
      <c r="BQ918">
        <v>3.27</v>
      </c>
      <c r="BR918">
        <v>5.99</v>
      </c>
      <c r="BS918">
        <v>0</v>
      </c>
      <c r="BT918">
        <v>0</v>
      </c>
      <c r="BU918">
        <v>0.85</v>
      </c>
      <c r="BV918">
        <v>0</v>
      </c>
      <c r="BW918">
        <v>1.27</v>
      </c>
      <c r="BX918">
        <v>0</v>
      </c>
      <c r="BY918">
        <v>0</v>
      </c>
      <c r="BZ918">
        <v>0</v>
      </c>
      <c r="CA918">
        <v>0.91</v>
      </c>
      <c r="CB918">
        <v>0</v>
      </c>
      <c r="CC918">
        <v>0</v>
      </c>
      <c r="CD918">
        <v>2.74</v>
      </c>
      <c r="CE918">
        <v>0.7</v>
      </c>
      <c r="CF918">
        <v>4.2300000000000004</v>
      </c>
      <c r="CG918">
        <v>16.37</v>
      </c>
      <c r="CH918">
        <v>0</v>
      </c>
      <c r="CI918">
        <v>8.33</v>
      </c>
      <c r="CJ918">
        <v>0</v>
      </c>
      <c r="CK918">
        <v>2.11</v>
      </c>
      <c r="CL918">
        <v>0</v>
      </c>
      <c r="CM918">
        <v>0</v>
      </c>
      <c r="CN918">
        <v>1.21</v>
      </c>
      <c r="CO918">
        <v>0</v>
      </c>
      <c r="CP918">
        <v>1.2</v>
      </c>
      <c r="CQ918">
        <v>2.5300000000000002</v>
      </c>
      <c r="CR918">
        <v>0.35</v>
      </c>
      <c r="CS918">
        <v>36.33</v>
      </c>
      <c r="CT918">
        <v>0</v>
      </c>
      <c r="CU918">
        <v>36</v>
      </c>
      <c r="CV918">
        <v>87.6</v>
      </c>
      <c r="CW918" t="s">
        <v>2061</v>
      </c>
      <c r="CX918">
        <v>2320.98</v>
      </c>
      <c r="CY918">
        <v>0.04</v>
      </c>
      <c r="CZ918">
        <v>0.06</v>
      </c>
      <c r="DA918">
        <v>0</v>
      </c>
      <c r="DB918">
        <v>0.02</v>
      </c>
      <c r="DC918">
        <v>0</v>
      </c>
      <c r="DD918">
        <v>0.01</v>
      </c>
      <c r="DE918">
        <v>0</v>
      </c>
      <c r="DF918">
        <v>0.06</v>
      </c>
      <c r="DG918">
        <v>0</v>
      </c>
      <c r="DH918">
        <v>0</v>
      </c>
      <c r="DI918">
        <v>0</v>
      </c>
      <c r="DJ918">
        <v>0</v>
      </c>
      <c r="DK918">
        <v>0</v>
      </c>
      <c r="DL918">
        <v>0</v>
      </c>
      <c r="DM918">
        <v>0</v>
      </c>
      <c r="DN918">
        <v>0.46</v>
      </c>
      <c r="DO918">
        <v>0</v>
      </c>
      <c r="DP918">
        <v>0.01</v>
      </c>
      <c r="DQ918">
        <v>0.32</v>
      </c>
      <c r="DR918">
        <v>0</v>
      </c>
      <c r="DS918">
        <v>0</v>
      </c>
      <c r="DT918">
        <v>0</v>
      </c>
      <c r="DU918">
        <v>0.02</v>
      </c>
      <c r="DV918">
        <v>0</v>
      </c>
      <c r="DW918">
        <v>0</v>
      </c>
      <c r="DX918">
        <v>0</v>
      </c>
      <c r="DY918" s="5" t="s">
        <v>2061</v>
      </c>
      <c r="DZ918" s="5" t="s">
        <v>3195</v>
      </c>
      <c r="EA918" s="5" t="s">
        <v>3193</v>
      </c>
      <c r="EB918" s="5" t="s">
        <v>3042</v>
      </c>
      <c r="EC918" s="5">
        <v>2320.97522742</v>
      </c>
      <c r="ED918" s="8">
        <v>3047.8514832612159</v>
      </c>
      <c r="EE918" s="7">
        <v>1.31</v>
      </c>
    </row>
    <row r="919" spans="1:135">
      <c r="A919">
        <v>1</v>
      </c>
      <c r="B919" t="s">
        <v>2238</v>
      </c>
      <c r="C919" t="s">
        <v>2055</v>
      </c>
      <c r="D919" t="s">
        <v>2056</v>
      </c>
      <c r="E919" t="s">
        <v>2063</v>
      </c>
      <c r="F919" t="s">
        <v>2064</v>
      </c>
      <c r="G919">
        <v>1803.2821523600001</v>
      </c>
      <c r="H919">
        <v>465.1875</v>
      </c>
      <c r="I919">
        <v>282.6875</v>
      </c>
      <c r="J919">
        <v>336.75</v>
      </c>
      <c r="K919">
        <v>279.4375</v>
      </c>
      <c r="L919">
        <v>324.1875</v>
      </c>
      <c r="M919">
        <v>114.6875</v>
      </c>
      <c r="N919">
        <v>97.778839111328125</v>
      </c>
      <c r="O919">
        <v>275.46026611328125</v>
      </c>
      <c r="P919">
        <v>156.78507328221889</v>
      </c>
      <c r="Q919">
        <v>59.9375</v>
      </c>
      <c r="R919">
        <v>0</v>
      </c>
      <c r="S919">
        <v>1162.75</v>
      </c>
      <c r="T919">
        <v>0</v>
      </c>
      <c r="U919">
        <v>152.875</v>
      </c>
      <c r="V919">
        <v>427.375</v>
      </c>
      <c r="W919">
        <v>813.02586864553712</v>
      </c>
      <c r="X919">
        <v>15.611845481656148</v>
      </c>
      <c r="Y919">
        <v>126</v>
      </c>
      <c r="Z919">
        <v>221703.6476</v>
      </c>
      <c r="AA919">
        <v>196.02</v>
      </c>
      <c r="AB919">
        <v>75.8</v>
      </c>
      <c r="AC919">
        <v>44.83</v>
      </c>
      <c r="AD919">
        <v>30.97</v>
      </c>
      <c r="AE919">
        <v>10.54</v>
      </c>
      <c r="AF919">
        <v>106.74</v>
      </c>
      <c r="AG919">
        <v>2.94</v>
      </c>
      <c r="AH919">
        <v>2.8</v>
      </c>
      <c r="AI919">
        <v>17.400000000000002</v>
      </c>
      <c r="AJ919">
        <v>9.3000000000000007</v>
      </c>
      <c r="AK919">
        <v>1.6</v>
      </c>
      <c r="AL919">
        <v>11.06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1.6</v>
      </c>
      <c r="BB919">
        <v>0</v>
      </c>
      <c r="BC919">
        <v>0</v>
      </c>
      <c r="BD919">
        <v>15.69</v>
      </c>
      <c r="BE919">
        <v>3.55</v>
      </c>
      <c r="BF919">
        <v>0</v>
      </c>
      <c r="BG919">
        <v>2.44</v>
      </c>
      <c r="BH919">
        <v>0</v>
      </c>
      <c r="BI919">
        <v>0</v>
      </c>
      <c r="BJ919">
        <v>0</v>
      </c>
      <c r="BK919">
        <v>0</v>
      </c>
      <c r="BL919">
        <v>6.73</v>
      </c>
      <c r="BM919">
        <v>22.32</v>
      </c>
      <c r="BN919">
        <v>0</v>
      </c>
      <c r="BO919">
        <v>0</v>
      </c>
      <c r="BP919">
        <v>0</v>
      </c>
      <c r="BQ919">
        <v>5.7</v>
      </c>
      <c r="BR919">
        <v>0</v>
      </c>
      <c r="BS919">
        <v>0</v>
      </c>
      <c r="BT919">
        <v>0.82</v>
      </c>
      <c r="BU919">
        <v>0</v>
      </c>
      <c r="BV919">
        <v>0</v>
      </c>
      <c r="BW919">
        <v>0</v>
      </c>
      <c r="BX919">
        <v>0</v>
      </c>
      <c r="BY919">
        <v>1.6</v>
      </c>
      <c r="BZ919">
        <v>0</v>
      </c>
      <c r="CA919">
        <v>1.33</v>
      </c>
      <c r="CB919">
        <v>0</v>
      </c>
      <c r="CC919">
        <v>0</v>
      </c>
      <c r="CD919">
        <v>3.36</v>
      </c>
      <c r="CE919">
        <v>30.34</v>
      </c>
      <c r="CF919">
        <v>2.75</v>
      </c>
      <c r="CG919">
        <v>23.08</v>
      </c>
      <c r="CH919">
        <v>0</v>
      </c>
      <c r="CI919">
        <v>2.76</v>
      </c>
      <c r="CJ919">
        <v>0</v>
      </c>
      <c r="CK919">
        <v>0.93</v>
      </c>
      <c r="CL919">
        <v>0</v>
      </c>
      <c r="CM919">
        <v>3.1</v>
      </c>
      <c r="CN919">
        <v>12.8</v>
      </c>
      <c r="CO919">
        <v>8.31</v>
      </c>
      <c r="CP919">
        <v>0</v>
      </c>
      <c r="CQ919">
        <v>6.6</v>
      </c>
      <c r="CR919">
        <v>0</v>
      </c>
      <c r="CS919">
        <v>29.15</v>
      </c>
      <c r="CT919">
        <v>0</v>
      </c>
      <c r="CU919">
        <v>46</v>
      </c>
      <c r="CV919">
        <v>189</v>
      </c>
      <c r="CW919" t="s">
        <v>2063</v>
      </c>
      <c r="CX919">
        <v>1803.28</v>
      </c>
      <c r="CY919">
        <v>0.12</v>
      </c>
      <c r="CZ919">
        <v>0.1</v>
      </c>
      <c r="DA919">
        <v>0</v>
      </c>
      <c r="DB919">
        <v>0.01</v>
      </c>
      <c r="DC919">
        <v>0</v>
      </c>
      <c r="DD919">
        <v>0.1</v>
      </c>
      <c r="DE919">
        <v>0</v>
      </c>
      <c r="DF919">
        <v>7.0000000000000007E-2</v>
      </c>
      <c r="DG919">
        <v>0</v>
      </c>
      <c r="DH919">
        <v>0</v>
      </c>
      <c r="DI919">
        <v>0</v>
      </c>
      <c r="DJ919">
        <v>0</v>
      </c>
      <c r="DK919">
        <v>0</v>
      </c>
      <c r="DL919">
        <v>0.01</v>
      </c>
      <c r="DM919">
        <v>0</v>
      </c>
      <c r="DN919">
        <v>7.0000000000000007E-2</v>
      </c>
      <c r="DO919">
        <v>0</v>
      </c>
      <c r="DP919">
        <v>0.02</v>
      </c>
      <c r="DQ919">
        <v>0.43</v>
      </c>
      <c r="DR919">
        <v>0</v>
      </c>
      <c r="DS919">
        <v>0</v>
      </c>
      <c r="DT919">
        <v>0</v>
      </c>
      <c r="DU919">
        <v>0.06</v>
      </c>
      <c r="DV919">
        <v>0</v>
      </c>
      <c r="DW919">
        <v>0</v>
      </c>
      <c r="DX919">
        <v>0</v>
      </c>
      <c r="DY919" s="5" t="s">
        <v>2063</v>
      </c>
      <c r="DZ919" s="5" t="s">
        <v>3196</v>
      </c>
      <c r="EA919" s="5" t="s">
        <v>3193</v>
      </c>
      <c r="EB919" s="5" t="s">
        <v>3042</v>
      </c>
      <c r="EC919" s="5">
        <v>1803.2821523600001</v>
      </c>
      <c r="ED919" s="8">
        <v>555.15318966303994</v>
      </c>
      <c r="EE919" s="7">
        <v>0.31</v>
      </c>
    </row>
    <row r="920" spans="1:135">
      <c r="A920">
        <v>1</v>
      </c>
      <c r="B920" t="s">
        <v>2238</v>
      </c>
      <c r="C920" t="s">
        <v>2055</v>
      </c>
      <c r="D920" t="s">
        <v>2056</v>
      </c>
      <c r="E920" t="s">
        <v>2065</v>
      </c>
      <c r="F920" t="s">
        <v>2066</v>
      </c>
      <c r="G920">
        <v>1978.6228681600001</v>
      </c>
      <c r="H920">
        <v>125.9375</v>
      </c>
      <c r="I920">
        <v>147.375</v>
      </c>
      <c r="J920">
        <v>257.875</v>
      </c>
      <c r="K920">
        <v>332</v>
      </c>
      <c r="L920">
        <v>724.3125</v>
      </c>
      <c r="M920">
        <v>390.25</v>
      </c>
      <c r="N920">
        <v>141.33425903320313</v>
      </c>
      <c r="O920">
        <v>348.30831909179688</v>
      </c>
      <c r="P920">
        <v>255.39792040816573</v>
      </c>
      <c r="Q920">
        <v>14.0625</v>
      </c>
      <c r="R920">
        <v>0</v>
      </c>
      <c r="S920">
        <v>1187.1875</v>
      </c>
      <c r="T920">
        <v>627.4375</v>
      </c>
      <c r="U920">
        <v>26.625</v>
      </c>
      <c r="V920">
        <v>122.4375</v>
      </c>
      <c r="W920">
        <v>868.66945699213443</v>
      </c>
      <c r="X920">
        <v>14.910294721546578</v>
      </c>
      <c r="Y920">
        <v>41</v>
      </c>
      <c r="Z920">
        <v>186101.20939999999</v>
      </c>
      <c r="AA920">
        <v>54</v>
      </c>
      <c r="AB920">
        <v>10.46</v>
      </c>
      <c r="AC920">
        <v>9.8699999999999992</v>
      </c>
      <c r="AD920">
        <v>0.59</v>
      </c>
      <c r="AE920">
        <v>3</v>
      </c>
      <c r="AF920">
        <v>38.840000000000003</v>
      </c>
      <c r="AG920">
        <v>1.7</v>
      </c>
      <c r="AH920">
        <v>2.7</v>
      </c>
      <c r="AI920">
        <v>11.7</v>
      </c>
      <c r="AJ920">
        <v>0.6</v>
      </c>
      <c r="AK920">
        <v>0.8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2.44</v>
      </c>
      <c r="BB920">
        <v>0</v>
      </c>
      <c r="BC920">
        <v>1.1000000000000001</v>
      </c>
      <c r="BD920">
        <v>13.51</v>
      </c>
      <c r="BE920">
        <v>0</v>
      </c>
      <c r="BF920">
        <v>0</v>
      </c>
      <c r="BG920">
        <v>0</v>
      </c>
      <c r="BH920">
        <v>0</v>
      </c>
      <c r="BI920">
        <v>0</v>
      </c>
      <c r="BJ920">
        <v>0</v>
      </c>
      <c r="BK920">
        <v>0</v>
      </c>
      <c r="BL920">
        <v>1.36</v>
      </c>
      <c r="BM920">
        <v>9.4500000000000011</v>
      </c>
      <c r="BN920">
        <v>0</v>
      </c>
      <c r="BO920">
        <v>0</v>
      </c>
      <c r="BP920">
        <v>0</v>
      </c>
      <c r="BQ920">
        <v>2.95</v>
      </c>
      <c r="BR920">
        <v>0</v>
      </c>
      <c r="BS920">
        <v>0</v>
      </c>
      <c r="BT920">
        <v>0</v>
      </c>
      <c r="BU920">
        <v>0</v>
      </c>
      <c r="BV920">
        <v>0</v>
      </c>
      <c r="BW920">
        <v>0</v>
      </c>
      <c r="BX920">
        <v>0</v>
      </c>
      <c r="BY920">
        <v>0</v>
      </c>
      <c r="BZ920">
        <v>0</v>
      </c>
      <c r="CA920">
        <v>0</v>
      </c>
      <c r="CB920">
        <v>0</v>
      </c>
      <c r="CC920">
        <v>0</v>
      </c>
      <c r="CD920">
        <v>0</v>
      </c>
      <c r="CE920">
        <v>1.18</v>
      </c>
      <c r="CF920">
        <v>1.67</v>
      </c>
      <c r="CG920">
        <v>0</v>
      </c>
      <c r="CH920">
        <v>0</v>
      </c>
      <c r="CI920">
        <v>1.1500000000000001</v>
      </c>
      <c r="CJ920">
        <v>0</v>
      </c>
      <c r="CK920">
        <v>0</v>
      </c>
      <c r="CL920">
        <v>0</v>
      </c>
      <c r="CM920">
        <v>0</v>
      </c>
      <c r="CN920">
        <v>1.26</v>
      </c>
      <c r="CO920">
        <v>0</v>
      </c>
      <c r="CP920">
        <v>0</v>
      </c>
      <c r="CQ920">
        <v>8.93</v>
      </c>
      <c r="CR920">
        <v>0</v>
      </c>
      <c r="CS920">
        <v>9</v>
      </c>
      <c r="CT920">
        <v>0</v>
      </c>
      <c r="CU920">
        <v>7</v>
      </c>
      <c r="CV920">
        <v>28.7</v>
      </c>
      <c r="CW920" t="s">
        <v>2065</v>
      </c>
      <c r="CX920">
        <v>1978.62</v>
      </c>
      <c r="CY920">
        <v>0.05</v>
      </c>
      <c r="CZ920">
        <v>0.03</v>
      </c>
      <c r="DA920">
        <v>0</v>
      </c>
      <c r="DB920">
        <v>0.02</v>
      </c>
      <c r="DC920">
        <v>0</v>
      </c>
      <c r="DD920">
        <v>0.02</v>
      </c>
      <c r="DE920">
        <v>0</v>
      </c>
      <c r="DF920">
        <v>0.19</v>
      </c>
      <c r="DG920">
        <v>0</v>
      </c>
      <c r="DH920">
        <v>0</v>
      </c>
      <c r="DI920">
        <v>0</v>
      </c>
      <c r="DJ920">
        <v>0</v>
      </c>
      <c r="DK920">
        <v>0</v>
      </c>
      <c r="DL920">
        <v>0</v>
      </c>
      <c r="DM920">
        <v>0</v>
      </c>
      <c r="DN920">
        <v>0.37</v>
      </c>
      <c r="DO920">
        <v>0</v>
      </c>
      <c r="DP920">
        <v>0.02</v>
      </c>
      <c r="DQ920">
        <v>0.16</v>
      </c>
      <c r="DR920">
        <v>0</v>
      </c>
      <c r="DS920">
        <v>0</v>
      </c>
      <c r="DT920">
        <v>0.04</v>
      </c>
      <c r="DU920">
        <v>0.1</v>
      </c>
      <c r="DV920">
        <v>0</v>
      </c>
      <c r="DW920">
        <v>0</v>
      </c>
      <c r="DX920">
        <v>0</v>
      </c>
      <c r="DY920" s="5" t="s">
        <v>2065</v>
      </c>
      <c r="DZ920" s="5" t="s">
        <v>3197</v>
      </c>
      <c r="EA920" s="5" t="s">
        <v>3193</v>
      </c>
      <c r="EB920" s="5" t="s">
        <v>3042</v>
      </c>
      <c r="EC920" s="5">
        <v>1978.6228681600001</v>
      </c>
      <c r="ED920" s="8">
        <v>2233.2785753280746</v>
      </c>
      <c r="EE920" s="7">
        <v>1.1299999999999999</v>
      </c>
    </row>
    <row r="921" spans="1:135">
      <c r="A921">
        <v>1</v>
      </c>
      <c r="B921" t="s">
        <v>2238</v>
      </c>
      <c r="C921" t="s">
        <v>2055</v>
      </c>
      <c r="D921" t="s">
        <v>2056</v>
      </c>
      <c r="E921" t="s">
        <v>2067</v>
      </c>
      <c r="F921" t="s">
        <v>2068</v>
      </c>
      <c r="G921">
        <v>7183.8561362399996</v>
      </c>
      <c r="H921">
        <v>2082.25</v>
      </c>
      <c r="I921">
        <v>1391.875</v>
      </c>
      <c r="J921">
        <v>1417.25</v>
      </c>
      <c r="K921">
        <v>828</v>
      </c>
      <c r="L921">
        <v>785.4375</v>
      </c>
      <c r="M921">
        <v>679.3125</v>
      </c>
      <c r="N921">
        <v>209.45916748046875</v>
      </c>
      <c r="O921">
        <v>674.89154052734375</v>
      </c>
      <c r="P921">
        <v>354.85785373632456</v>
      </c>
      <c r="Q921">
        <v>244.125</v>
      </c>
      <c r="R921">
        <v>1018.4375</v>
      </c>
      <c r="S921">
        <v>335.5625</v>
      </c>
      <c r="T921">
        <v>1164.3125</v>
      </c>
      <c r="U921">
        <v>3398.4375</v>
      </c>
      <c r="V921">
        <v>1023.25</v>
      </c>
      <c r="W921">
        <v>865.06281487926913</v>
      </c>
      <c r="X921">
        <v>14.674453426147489</v>
      </c>
      <c r="Y921">
        <v>205</v>
      </c>
      <c r="Z921">
        <v>993369.95660000003</v>
      </c>
      <c r="AA921">
        <v>465.79</v>
      </c>
      <c r="AB921">
        <v>97.69</v>
      </c>
      <c r="AC921">
        <v>71.760000000000005</v>
      </c>
      <c r="AD921">
        <v>25.93</v>
      </c>
      <c r="AE921">
        <v>10.36</v>
      </c>
      <c r="AF921">
        <v>341.05</v>
      </c>
      <c r="AG921">
        <v>16.690000000000001</v>
      </c>
      <c r="AH921">
        <v>36.200000000000003</v>
      </c>
      <c r="AI921">
        <v>37.1</v>
      </c>
      <c r="AJ921">
        <v>33.700000000000003</v>
      </c>
      <c r="AK921">
        <v>0</v>
      </c>
      <c r="AL921">
        <v>7.14</v>
      </c>
      <c r="AM921">
        <v>0</v>
      </c>
      <c r="AN921">
        <v>0</v>
      </c>
      <c r="AO921">
        <v>0.52</v>
      </c>
      <c r="AP921">
        <v>0</v>
      </c>
      <c r="AQ921">
        <v>1.08</v>
      </c>
      <c r="AR921">
        <v>0</v>
      </c>
      <c r="AS921">
        <v>17.23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6.04</v>
      </c>
      <c r="BE921">
        <v>0</v>
      </c>
      <c r="BF921">
        <v>0</v>
      </c>
      <c r="BG921">
        <v>6.47</v>
      </c>
      <c r="BH921">
        <v>6.77</v>
      </c>
      <c r="BI921">
        <v>0</v>
      </c>
      <c r="BJ921">
        <v>0</v>
      </c>
      <c r="BK921">
        <v>0</v>
      </c>
      <c r="BL921">
        <v>196.04</v>
      </c>
      <c r="BM921">
        <v>32.81</v>
      </c>
      <c r="BN921">
        <v>0</v>
      </c>
      <c r="BO921">
        <v>14.15</v>
      </c>
      <c r="BP921">
        <v>8.44</v>
      </c>
      <c r="BQ921">
        <v>11.93</v>
      </c>
      <c r="BR921">
        <v>0.48</v>
      </c>
      <c r="BS921">
        <v>17.490000000000002</v>
      </c>
      <c r="BT921">
        <v>0.54</v>
      </c>
      <c r="BU921">
        <v>0</v>
      </c>
      <c r="BV921">
        <v>0</v>
      </c>
      <c r="BW921">
        <v>0</v>
      </c>
      <c r="BX921">
        <v>0</v>
      </c>
      <c r="BY921">
        <v>2.15</v>
      </c>
      <c r="BZ921">
        <v>0</v>
      </c>
      <c r="CA921">
        <v>0.75</v>
      </c>
      <c r="CB921">
        <v>0</v>
      </c>
      <c r="CC921">
        <v>0</v>
      </c>
      <c r="CD921">
        <v>0</v>
      </c>
      <c r="CE921">
        <v>20.81</v>
      </c>
      <c r="CF921">
        <v>2.75</v>
      </c>
      <c r="CG921">
        <v>3.52</v>
      </c>
      <c r="CH921">
        <v>0</v>
      </c>
      <c r="CI921">
        <v>2.5100000000000002</v>
      </c>
      <c r="CJ921">
        <v>0</v>
      </c>
      <c r="CK921">
        <v>13.15</v>
      </c>
      <c r="CL921">
        <v>0</v>
      </c>
      <c r="CM921">
        <v>0</v>
      </c>
      <c r="CN921">
        <v>2.4300000000000002</v>
      </c>
      <c r="CO921">
        <v>8.23</v>
      </c>
      <c r="CP921">
        <v>1.3</v>
      </c>
      <c r="CQ921">
        <v>28.43</v>
      </c>
      <c r="CR921">
        <v>0</v>
      </c>
      <c r="CS921">
        <v>51.21</v>
      </c>
      <c r="CT921">
        <v>1.42</v>
      </c>
      <c r="CU921" t="s">
        <v>2241</v>
      </c>
      <c r="CV921">
        <v>143.5</v>
      </c>
      <c r="CW921" t="s">
        <v>2067</v>
      </c>
      <c r="CX921">
        <v>7183.86</v>
      </c>
      <c r="CY921">
        <v>0.15</v>
      </c>
      <c r="CZ921">
        <v>0.04</v>
      </c>
      <c r="DA921">
        <v>0</v>
      </c>
      <c r="DB921">
        <v>0</v>
      </c>
      <c r="DC921">
        <v>0</v>
      </c>
      <c r="DD921">
        <v>7.0000000000000007E-2</v>
      </c>
      <c r="DE921">
        <v>0</v>
      </c>
      <c r="DF921">
        <v>0.05</v>
      </c>
      <c r="DG921">
        <v>0</v>
      </c>
      <c r="DH921">
        <v>0</v>
      </c>
      <c r="DI921">
        <v>0</v>
      </c>
      <c r="DJ921">
        <v>0</v>
      </c>
      <c r="DK921">
        <v>0</v>
      </c>
      <c r="DL921">
        <v>0</v>
      </c>
      <c r="DM921">
        <v>0</v>
      </c>
      <c r="DN921">
        <v>0.15</v>
      </c>
      <c r="DO921">
        <v>0</v>
      </c>
      <c r="DP921">
        <v>0.01</v>
      </c>
      <c r="DQ921">
        <v>0.18</v>
      </c>
      <c r="DR921">
        <v>0</v>
      </c>
      <c r="DS921">
        <v>0</v>
      </c>
      <c r="DT921">
        <v>0</v>
      </c>
      <c r="DU921">
        <v>0.34</v>
      </c>
      <c r="DV921">
        <v>0</v>
      </c>
      <c r="DW921">
        <v>0</v>
      </c>
      <c r="DX921">
        <v>0</v>
      </c>
      <c r="DY921" s="5" t="s">
        <v>2067</v>
      </c>
      <c r="DZ921" s="5" t="s">
        <v>3198</v>
      </c>
      <c r="EA921" s="5" t="s">
        <v>3193</v>
      </c>
      <c r="EB921" s="5" t="s">
        <v>3042</v>
      </c>
      <c r="EC921" s="5">
        <v>7183.8561362399996</v>
      </c>
      <c r="ED921" s="8">
        <v>2979.2630314040002</v>
      </c>
      <c r="EE921" s="7">
        <v>0.41</v>
      </c>
    </row>
    <row r="922" spans="1:135">
      <c r="A922">
        <v>1</v>
      </c>
      <c r="B922" t="s">
        <v>2238</v>
      </c>
      <c r="C922" t="s">
        <v>2055</v>
      </c>
      <c r="D922" t="s">
        <v>2056</v>
      </c>
      <c r="E922" t="s">
        <v>2069</v>
      </c>
      <c r="F922" t="s">
        <v>2070</v>
      </c>
      <c r="G922">
        <v>1299.4962507400001</v>
      </c>
      <c r="H922">
        <v>126</v>
      </c>
      <c r="I922">
        <v>116.8125</v>
      </c>
      <c r="J922">
        <v>199.6875</v>
      </c>
      <c r="K922">
        <v>202</v>
      </c>
      <c r="L922">
        <v>373.625</v>
      </c>
      <c r="M922">
        <v>281.5625</v>
      </c>
      <c r="N922">
        <v>80</v>
      </c>
      <c r="O922">
        <v>230.25987243652344</v>
      </c>
      <c r="P922">
        <v>144.53758056523222</v>
      </c>
      <c r="Q922">
        <v>33.375</v>
      </c>
      <c r="R922">
        <v>1.6875</v>
      </c>
      <c r="S922">
        <v>389.8125</v>
      </c>
      <c r="T922">
        <v>731.0625</v>
      </c>
      <c r="U922">
        <v>26.6875</v>
      </c>
      <c r="V922">
        <v>117.0625</v>
      </c>
      <c r="W922">
        <v>815.98071929993273</v>
      </c>
      <c r="X922">
        <v>15.650070679873066</v>
      </c>
      <c r="Y922">
        <v>34</v>
      </c>
      <c r="Z922">
        <v>100813.2798</v>
      </c>
      <c r="AA922">
        <v>53.33</v>
      </c>
      <c r="AB922">
        <v>7.72</v>
      </c>
      <c r="AC922">
        <v>4.71</v>
      </c>
      <c r="AD922">
        <v>3.01</v>
      </c>
      <c r="AE922">
        <v>2.14</v>
      </c>
      <c r="AF922">
        <v>43.47</v>
      </c>
      <c r="AG922">
        <v>0</v>
      </c>
      <c r="AH922">
        <v>0</v>
      </c>
      <c r="AI922">
        <v>3.2</v>
      </c>
      <c r="AJ922">
        <v>10.6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8.44</v>
      </c>
      <c r="BE922">
        <v>0.59</v>
      </c>
      <c r="BF922">
        <v>0</v>
      </c>
      <c r="BG922">
        <v>0</v>
      </c>
      <c r="BH922">
        <v>0</v>
      </c>
      <c r="BI922">
        <v>0</v>
      </c>
      <c r="BJ922">
        <v>0</v>
      </c>
      <c r="BK922">
        <v>0</v>
      </c>
      <c r="BL922">
        <v>3.7</v>
      </c>
      <c r="BM922">
        <v>10.27</v>
      </c>
      <c r="BN922">
        <v>0</v>
      </c>
      <c r="BO922">
        <v>0</v>
      </c>
      <c r="BP922">
        <v>0</v>
      </c>
      <c r="BQ922">
        <v>0.99</v>
      </c>
      <c r="BR922">
        <v>0</v>
      </c>
      <c r="BS922">
        <v>2.74</v>
      </c>
      <c r="BT922">
        <v>0</v>
      </c>
      <c r="BU922">
        <v>0</v>
      </c>
      <c r="BV922">
        <v>0</v>
      </c>
      <c r="BW922">
        <v>0</v>
      </c>
      <c r="BX922">
        <v>1.95</v>
      </c>
      <c r="BY922">
        <v>0</v>
      </c>
      <c r="BZ922">
        <v>0</v>
      </c>
      <c r="CA922">
        <v>0</v>
      </c>
      <c r="CB922">
        <v>0</v>
      </c>
      <c r="CC922">
        <v>0</v>
      </c>
      <c r="CD922">
        <v>0</v>
      </c>
      <c r="CE922">
        <v>0</v>
      </c>
      <c r="CF922">
        <v>0</v>
      </c>
      <c r="CG922">
        <v>0</v>
      </c>
      <c r="CH922">
        <v>0</v>
      </c>
      <c r="CI922">
        <v>1.1000000000000001</v>
      </c>
      <c r="CJ922">
        <v>0</v>
      </c>
      <c r="CK922">
        <v>0</v>
      </c>
      <c r="CL922">
        <v>0</v>
      </c>
      <c r="CM922">
        <v>0</v>
      </c>
      <c r="CN922">
        <v>0</v>
      </c>
      <c r="CO922">
        <v>0</v>
      </c>
      <c r="CP922">
        <v>0</v>
      </c>
      <c r="CQ922">
        <v>20.43</v>
      </c>
      <c r="CR922">
        <v>0</v>
      </c>
      <c r="CS922">
        <v>3.12</v>
      </c>
      <c r="CT922">
        <v>0</v>
      </c>
      <c r="CU922">
        <v>2</v>
      </c>
      <c r="CV922">
        <v>23.799999999999997</v>
      </c>
      <c r="CW922" t="s">
        <v>2069</v>
      </c>
      <c r="CX922">
        <v>1299.5</v>
      </c>
      <c r="CY922">
        <v>0.04</v>
      </c>
      <c r="CZ922">
        <v>0.01</v>
      </c>
      <c r="DA922">
        <v>0</v>
      </c>
      <c r="DB922">
        <v>0</v>
      </c>
      <c r="DC922">
        <v>0</v>
      </c>
      <c r="DD922">
        <v>7.0000000000000007E-2</v>
      </c>
      <c r="DE922">
        <v>0</v>
      </c>
      <c r="DF922">
        <v>0.06</v>
      </c>
      <c r="DG922">
        <v>0</v>
      </c>
      <c r="DH922">
        <v>0</v>
      </c>
      <c r="DI922">
        <v>0</v>
      </c>
      <c r="DJ922">
        <v>0</v>
      </c>
      <c r="DK922">
        <v>0</v>
      </c>
      <c r="DL922">
        <v>0.1</v>
      </c>
      <c r="DM922">
        <v>0</v>
      </c>
      <c r="DN922">
        <v>0.01</v>
      </c>
      <c r="DO922">
        <v>0</v>
      </c>
      <c r="DP922">
        <v>0.02</v>
      </c>
      <c r="DQ922">
        <v>0.2</v>
      </c>
      <c r="DR922">
        <v>0</v>
      </c>
      <c r="DS922">
        <v>0</v>
      </c>
      <c r="DT922">
        <v>0</v>
      </c>
      <c r="DU922">
        <v>0.48</v>
      </c>
      <c r="DV922">
        <v>0</v>
      </c>
      <c r="DW922">
        <v>0</v>
      </c>
      <c r="DX922">
        <v>0</v>
      </c>
      <c r="DY922" s="5" t="s">
        <v>2069</v>
      </c>
      <c r="DZ922" s="5" t="s">
        <v>3199</v>
      </c>
      <c r="EA922" s="5" t="s">
        <v>3193</v>
      </c>
      <c r="EB922" s="5" t="s">
        <v>3042</v>
      </c>
      <c r="EC922" s="5">
        <v>1299.4962507400001</v>
      </c>
      <c r="ED922" s="8">
        <v>762.84115614376901</v>
      </c>
      <c r="EE922" s="7">
        <v>0.59</v>
      </c>
    </row>
    <row r="923" spans="1:135">
      <c r="A923">
        <v>1</v>
      </c>
      <c r="B923" t="s">
        <v>2238</v>
      </c>
      <c r="C923" t="s">
        <v>2055</v>
      </c>
      <c r="D923" t="s">
        <v>2056</v>
      </c>
      <c r="E923" t="s">
        <v>2071</v>
      </c>
      <c r="F923" t="s">
        <v>2072</v>
      </c>
      <c r="G923">
        <v>3129.9121252300001</v>
      </c>
      <c r="H923">
        <v>902.75</v>
      </c>
      <c r="I923">
        <v>463</v>
      </c>
      <c r="J923">
        <v>481.9375</v>
      </c>
      <c r="K923">
        <v>382.875</v>
      </c>
      <c r="L923">
        <v>631.375</v>
      </c>
      <c r="M923">
        <v>268.375</v>
      </c>
      <c r="N923">
        <v>88.459747314453125</v>
      </c>
      <c r="O923">
        <v>277.88241577148438</v>
      </c>
      <c r="P923">
        <v>155.69045250759257</v>
      </c>
      <c r="Q923">
        <v>93.375</v>
      </c>
      <c r="R923">
        <v>0</v>
      </c>
      <c r="S923">
        <v>1967.4375</v>
      </c>
      <c r="T923">
        <v>281.375</v>
      </c>
      <c r="U923">
        <v>0</v>
      </c>
      <c r="V923">
        <v>788.125</v>
      </c>
      <c r="W923">
        <v>830.6081749960083</v>
      </c>
      <c r="X923">
        <v>15.609419607216989</v>
      </c>
      <c r="Y923">
        <v>167</v>
      </c>
      <c r="Z923">
        <v>927819.24129999999</v>
      </c>
      <c r="AA923">
        <v>326.55</v>
      </c>
      <c r="AB923">
        <v>88.9</v>
      </c>
      <c r="AC923">
        <v>64.239999999999995</v>
      </c>
      <c r="AD923">
        <v>24.66</v>
      </c>
      <c r="AE923">
        <v>6.6</v>
      </c>
      <c r="AF923">
        <v>215.52</v>
      </c>
      <c r="AG923">
        <v>15.53</v>
      </c>
      <c r="AH923">
        <v>22.3</v>
      </c>
      <c r="AI923">
        <v>36.5</v>
      </c>
      <c r="AJ923">
        <v>24.8</v>
      </c>
      <c r="AK923">
        <v>11.2</v>
      </c>
      <c r="AL923">
        <v>1.34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3.01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2.85</v>
      </c>
      <c r="BC923">
        <v>1.1200000000000001</v>
      </c>
      <c r="BD923">
        <v>24.2</v>
      </c>
      <c r="BE923">
        <v>0</v>
      </c>
      <c r="BF923">
        <v>0</v>
      </c>
      <c r="BG923">
        <v>0</v>
      </c>
      <c r="BH923">
        <v>0</v>
      </c>
      <c r="BI923">
        <v>0</v>
      </c>
      <c r="BJ923">
        <v>0</v>
      </c>
      <c r="BK923">
        <v>0</v>
      </c>
      <c r="BL923">
        <v>30.89</v>
      </c>
      <c r="BM923">
        <v>40.89</v>
      </c>
      <c r="BN923">
        <v>0</v>
      </c>
      <c r="BO923">
        <v>10.14</v>
      </c>
      <c r="BP923">
        <v>0</v>
      </c>
      <c r="BQ923">
        <v>7.5</v>
      </c>
      <c r="BR923">
        <v>0</v>
      </c>
      <c r="BS923">
        <v>3.8</v>
      </c>
      <c r="BT923">
        <v>11.43</v>
      </c>
      <c r="BU923">
        <v>2.72</v>
      </c>
      <c r="BV923">
        <v>0</v>
      </c>
      <c r="BW923">
        <v>0</v>
      </c>
      <c r="BX923">
        <v>0</v>
      </c>
      <c r="BY923">
        <v>0.65</v>
      </c>
      <c r="BZ923">
        <v>0</v>
      </c>
      <c r="CA923">
        <v>1.58</v>
      </c>
      <c r="CB923">
        <v>0</v>
      </c>
      <c r="CC923">
        <v>0</v>
      </c>
      <c r="CD923">
        <v>2.78</v>
      </c>
      <c r="CE923">
        <v>3.64</v>
      </c>
      <c r="CF923">
        <v>1.44</v>
      </c>
      <c r="CG923">
        <v>21.58</v>
      </c>
      <c r="CH923">
        <v>0</v>
      </c>
      <c r="CI923">
        <v>38.25</v>
      </c>
      <c r="CJ923">
        <v>0</v>
      </c>
      <c r="CK923">
        <v>15.56</v>
      </c>
      <c r="CL923">
        <v>0</v>
      </c>
      <c r="CM923">
        <v>0</v>
      </c>
      <c r="CN923">
        <v>3.01</v>
      </c>
      <c r="CO923">
        <v>0</v>
      </c>
      <c r="CP923">
        <v>0</v>
      </c>
      <c r="CQ923">
        <v>21.49</v>
      </c>
      <c r="CR923">
        <v>0</v>
      </c>
      <c r="CS923">
        <v>76.680000000000007</v>
      </c>
      <c r="CT923">
        <v>0</v>
      </c>
      <c r="CU923">
        <v>45</v>
      </c>
      <c r="CV923">
        <v>200.4</v>
      </c>
      <c r="CW923" t="s">
        <v>2071</v>
      </c>
      <c r="CX923">
        <v>3129.91</v>
      </c>
      <c r="CY923">
        <v>7.0000000000000007E-2</v>
      </c>
      <c r="CZ923">
        <v>0.05</v>
      </c>
      <c r="DA923">
        <v>0</v>
      </c>
      <c r="DB923">
        <v>0.03</v>
      </c>
      <c r="DC923">
        <v>0</v>
      </c>
      <c r="DD923">
        <v>0.13</v>
      </c>
      <c r="DE923">
        <v>0</v>
      </c>
      <c r="DF923">
        <v>0.1</v>
      </c>
      <c r="DG923">
        <v>0</v>
      </c>
      <c r="DH923">
        <v>0</v>
      </c>
      <c r="DI923">
        <v>0</v>
      </c>
      <c r="DJ923">
        <v>0</v>
      </c>
      <c r="DK923">
        <v>0</v>
      </c>
      <c r="DL923">
        <v>0.02</v>
      </c>
      <c r="DM923">
        <v>0</v>
      </c>
      <c r="DN923">
        <v>0.09</v>
      </c>
      <c r="DO923">
        <v>0</v>
      </c>
      <c r="DP923">
        <v>0.02</v>
      </c>
      <c r="DQ923">
        <v>0.39</v>
      </c>
      <c r="DR923">
        <v>0</v>
      </c>
      <c r="DS923">
        <v>0</v>
      </c>
      <c r="DT923">
        <v>0.01</v>
      </c>
      <c r="DU923">
        <v>0.09</v>
      </c>
      <c r="DV923">
        <v>0</v>
      </c>
      <c r="DW923">
        <v>0</v>
      </c>
      <c r="DX923">
        <v>0</v>
      </c>
      <c r="DY923" s="5" t="s">
        <v>2071</v>
      </c>
      <c r="DZ923" s="5" t="s">
        <v>3200</v>
      </c>
      <c r="EA923" s="5" t="s">
        <v>3193</v>
      </c>
      <c r="EB923" s="5" t="s">
        <v>3042</v>
      </c>
      <c r="EC923" s="5">
        <v>3129.9121252300001</v>
      </c>
      <c r="ED923" s="8">
        <v>2281.282081161</v>
      </c>
      <c r="EE923" s="7">
        <v>0.73</v>
      </c>
    </row>
    <row r="924" spans="1:135">
      <c r="A924">
        <v>1</v>
      </c>
      <c r="B924" t="s">
        <v>2238</v>
      </c>
      <c r="C924" t="s">
        <v>2055</v>
      </c>
      <c r="D924" t="s">
        <v>2056</v>
      </c>
      <c r="E924" t="s">
        <v>2073</v>
      </c>
      <c r="F924" t="s">
        <v>2074</v>
      </c>
      <c r="G924">
        <v>892.20605682099995</v>
      </c>
      <c r="H924">
        <v>137.875</v>
      </c>
      <c r="I924">
        <v>133.8125</v>
      </c>
      <c r="J924">
        <v>178.4375</v>
      </c>
      <c r="K924">
        <v>132.625</v>
      </c>
      <c r="L924">
        <v>152.125</v>
      </c>
      <c r="M924">
        <v>157.6875</v>
      </c>
      <c r="N924">
        <v>176.57643127441406</v>
      </c>
      <c r="O924">
        <v>355.78448486328125</v>
      </c>
      <c r="P924">
        <v>241.49425052439545</v>
      </c>
      <c r="Q924">
        <v>29.6875</v>
      </c>
      <c r="R924">
        <v>0</v>
      </c>
      <c r="S924">
        <v>405.4375</v>
      </c>
      <c r="T924">
        <v>167.8125</v>
      </c>
      <c r="U924">
        <v>96.8125</v>
      </c>
      <c r="V924">
        <v>192.8125</v>
      </c>
      <c r="W924">
        <v>838.6973094170404</v>
      </c>
      <c r="X924">
        <v>15.163937780269059</v>
      </c>
      <c r="Y924">
        <v>78</v>
      </c>
      <c r="Z924">
        <v>130819.711</v>
      </c>
      <c r="AA924">
        <v>123.8</v>
      </c>
      <c r="AB924">
        <v>31.44</v>
      </c>
      <c r="AC924">
        <v>25.67</v>
      </c>
      <c r="AD924">
        <v>5.77</v>
      </c>
      <c r="AE924">
        <v>5.81</v>
      </c>
      <c r="AF924">
        <v>83.34</v>
      </c>
      <c r="AG924">
        <v>3.21</v>
      </c>
      <c r="AH924">
        <v>13.3</v>
      </c>
      <c r="AI924">
        <v>13.3</v>
      </c>
      <c r="AJ924">
        <v>5.7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7.29</v>
      </c>
      <c r="BE924">
        <v>0</v>
      </c>
      <c r="BF924">
        <v>0</v>
      </c>
      <c r="BG924">
        <v>0</v>
      </c>
      <c r="BH924">
        <v>0</v>
      </c>
      <c r="BI924">
        <v>0</v>
      </c>
      <c r="BJ924">
        <v>0</v>
      </c>
      <c r="BK924">
        <v>0</v>
      </c>
      <c r="BL924">
        <v>3.47</v>
      </c>
      <c r="BM924">
        <v>26.56</v>
      </c>
      <c r="BN924">
        <v>0</v>
      </c>
      <c r="BO924">
        <v>2.5500000000000003</v>
      </c>
      <c r="BP924">
        <v>0</v>
      </c>
      <c r="BQ924">
        <v>14.17</v>
      </c>
      <c r="BR924">
        <v>0</v>
      </c>
      <c r="BS924">
        <v>4.8899999999999997</v>
      </c>
      <c r="BT924">
        <v>0</v>
      </c>
      <c r="BU924">
        <v>0</v>
      </c>
      <c r="BV924">
        <v>0</v>
      </c>
      <c r="BW924">
        <v>0</v>
      </c>
      <c r="BX924">
        <v>0</v>
      </c>
      <c r="BY924">
        <v>0</v>
      </c>
      <c r="BZ924">
        <v>0</v>
      </c>
      <c r="CA924">
        <v>0.83</v>
      </c>
      <c r="CB924">
        <v>0</v>
      </c>
      <c r="CC924">
        <v>0</v>
      </c>
      <c r="CD924">
        <v>0.55000000000000004</v>
      </c>
      <c r="CE924">
        <v>0</v>
      </c>
      <c r="CF924">
        <v>0</v>
      </c>
      <c r="CG924">
        <v>10.64</v>
      </c>
      <c r="CH924">
        <v>0</v>
      </c>
      <c r="CI924">
        <v>10.07</v>
      </c>
      <c r="CJ924">
        <v>0</v>
      </c>
      <c r="CK924">
        <v>0.32</v>
      </c>
      <c r="CL924">
        <v>0</v>
      </c>
      <c r="CM924">
        <v>0</v>
      </c>
      <c r="CN924">
        <v>0</v>
      </c>
      <c r="CO924">
        <v>0</v>
      </c>
      <c r="CP924">
        <v>0</v>
      </c>
      <c r="CQ924">
        <v>9.4</v>
      </c>
      <c r="CR924">
        <v>0</v>
      </c>
      <c r="CS924">
        <v>33.06</v>
      </c>
      <c r="CT924">
        <v>0</v>
      </c>
      <c r="CU924">
        <v>5</v>
      </c>
      <c r="CV924">
        <v>78</v>
      </c>
      <c r="CW924" t="s">
        <v>2073</v>
      </c>
      <c r="CX924">
        <v>892.21</v>
      </c>
      <c r="CY924">
        <v>0.19</v>
      </c>
      <c r="CZ924">
        <v>0.03</v>
      </c>
      <c r="DA924">
        <v>0</v>
      </c>
      <c r="DB924">
        <v>0.06</v>
      </c>
      <c r="DC924">
        <v>0</v>
      </c>
      <c r="DD924">
        <v>0.1</v>
      </c>
      <c r="DE924">
        <v>0</v>
      </c>
      <c r="DF924">
        <v>0.1</v>
      </c>
      <c r="DG924">
        <v>0</v>
      </c>
      <c r="DH924">
        <v>0</v>
      </c>
      <c r="DI924">
        <v>0</v>
      </c>
      <c r="DJ924">
        <v>0</v>
      </c>
      <c r="DK924">
        <v>0</v>
      </c>
      <c r="DL924">
        <v>0</v>
      </c>
      <c r="DM924">
        <v>0</v>
      </c>
      <c r="DN924">
        <v>0.19</v>
      </c>
      <c r="DO924">
        <v>0</v>
      </c>
      <c r="DP924">
        <v>0.03</v>
      </c>
      <c r="DQ924">
        <v>0.25</v>
      </c>
      <c r="DR924">
        <v>0.02</v>
      </c>
      <c r="DS924">
        <v>0</v>
      </c>
      <c r="DT924">
        <v>0.01</v>
      </c>
      <c r="DU924">
        <v>0.02</v>
      </c>
      <c r="DV924">
        <v>0</v>
      </c>
      <c r="DW924">
        <v>0</v>
      </c>
      <c r="DX924">
        <v>0</v>
      </c>
      <c r="DY924" s="5" t="s">
        <v>2073</v>
      </c>
      <c r="DZ924" s="5" t="s">
        <v>3201</v>
      </c>
      <c r="EA924" s="5" t="s">
        <v>3193</v>
      </c>
      <c r="EB924" s="5" t="s">
        <v>3042</v>
      </c>
      <c r="EC924" s="5">
        <v>892.20605682099995</v>
      </c>
      <c r="ED924" s="8">
        <v>266.14831973536036</v>
      </c>
      <c r="EE924" s="7">
        <v>0.3</v>
      </c>
    </row>
    <row r="925" spans="1:135">
      <c r="A925">
        <v>1</v>
      </c>
      <c r="B925" t="s">
        <v>2238</v>
      </c>
      <c r="C925" t="s">
        <v>2055</v>
      </c>
      <c r="D925" t="s">
        <v>2056</v>
      </c>
      <c r="E925" t="s">
        <v>2075</v>
      </c>
      <c r="F925" t="s">
        <v>1707</v>
      </c>
      <c r="G925">
        <v>2118.6711285699998</v>
      </c>
      <c r="H925">
        <v>254.4375</v>
      </c>
      <c r="I925">
        <v>231.875</v>
      </c>
      <c r="J925">
        <v>387.8125</v>
      </c>
      <c r="K925">
        <v>417.875</v>
      </c>
      <c r="L925">
        <v>493</v>
      </c>
      <c r="M925">
        <v>333.8125</v>
      </c>
      <c r="N925">
        <v>135.49114990234375</v>
      </c>
      <c r="O925">
        <v>371.72653198242188</v>
      </c>
      <c r="P925">
        <v>217.5316047905884</v>
      </c>
      <c r="Q925">
        <v>83.3125</v>
      </c>
      <c r="R925">
        <v>4.9375</v>
      </c>
      <c r="S925">
        <v>789.9375</v>
      </c>
      <c r="T925">
        <v>48.9375</v>
      </c>
      <c r="U925">
        <v>839.4375</v>
      </c>
      <c r="V925">
        <v>352.25</v>
      </c>
      <c r="W925">
        <v>835.49951320253729</v>
      </c>
      <c r="X925">
        <v>15.280624280867384</v>
      </c>
      <c r="Y925">
        <v>142</v>
      </c>
      <c r="Z925">
        <v>975526.70140000002</v>
      </c>
      <c r="AA925">
        <v>292.01</v>
      </c>
      <c r="AB925">
        <v>98.53</v>
      </c>
      <c r="AC925">
        <v>75.87</v>
      </c>
      <c r="AD925">
        <v>22.66</v>
      </c>
      <c r="AE925">
        <v>9.4</v>
      </c>
      <c r="AF925">
        <v>176.63</v>
      </c>
      <c r="AG925">
        <v>7.45</v>
      </c>
      <c r="AH925">
        <v>7.8</v>
      </c>
      <c r="AI925">
        <v>37.200000000000003</v>
      </c>
      <c r="AJ925">
        <v>9.8000000000000007</v>
      </c>
      <c r="AK925">
        <v>1.6</v>
      </c>
      <c r="AL925">
        <v>3.8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25.73</v>
      </c>
      <c r="AT925">
        <v>0</v>
      </c>
      <c r="AU925">
        <v>0</v>
      </c>
      <c r="AV925">
        <v>0</v>
      </c>
      <c r="AW925">
        <v>0</v>
      </c>
      <c r="AX925">
        <v>1.06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23.93</v>
      </c>
      <c r="BE925">
        <v>0</v>
      </c>
      <c r="BF925">
        <v>0</v>
      </c>
      <c r="BG925">
        <v>2.93</v>
      </c>
      <c r="BH925">
        <v>0</v>
      </c>
      <c r="BI925">
        <v>0</v>
      </c>
      <c r="BJ925">
        <v>0</v>
      </c>
      <c r="BK925">
        <v>0</v>
      </c>
      <c r="BL925">
        <v>22.02</v>
      </c>
      <c r="BM925">
        <v>29</v>
      </c>
      <c r="BN925">
        <v>0</v>
      </c>
      <c r="BO925">
        <v>8.14</v>
      </c>
      <c r="BP925">
        <v>0</v>
      </c>
      <c r="BQ925">
        <v>6.58</v>
      </c>
      <c r="BR925">
        <v>0.81</v>
      </c>
      <c r="BS925">
        <v>1.1599999999999999</v>
      </c>
      <c r="BT925">
        <v>12.48</v>
      </c>
      <c r="BU925">
        <v>0</v>
      </c>
      <c r="BV925">
        <v>0</v>
      </c>
      <c r="BW925">
        <v>0</v>
      </c>
      <c r="BX925">
        <v>0</v>
      </c>
      <c r="BY925">
        <v>2</v>
      </c>
      <c r="BZ925">
        <v>0</v>
      </c>
      <c r="CA925">
        <v>0.3</v>
      </c>
      <c r="CB925">
        <v>22.08</v>
      </c>
      <c r="CC925">
        <v>0</v>
      </c>
      <c r="CD925">
        <v>3.18</v>
      </c>
      <c r="CE925">
        <v>21.79</v>
      </c>
      <c r="CF925">
        <v>5.39</v>
      </c>
      <c r="CG925">
        <v>7.32</v>
      </c>
      <c r="CH925">
        <v>0</v>
      </c>
      <c r="CI925">
        <v>10.35</v>
      </c>
      <c r="CJ925">
        <v>0</v>
      </c>
      <c r="CK925">
        <v>0</v>
      </c>
      <c r="CL925">
        <v>0</v>
      </c>
      <c r="CM925">
        <v>0</v>
      </c>
      <c r="CN925">
        <v>0</v>
      </c>
      <c r="CO925">
        <v>3.89</v>
      </c>
      <c r="CP925">
        <v>0</v>
      </c>
      <c r="CQ925">
        <v>46.37</v>
      </c>
      <c r="CR925">
        <v>0</v>
      </c>
      <c r="CS925">
        <v>31.7</v>
      </c>
      <c r="CT925">
        <v>0</v>
      </c>
      <c r="CU925">
        <v>65</v>
      </c>
      <c r="CV925">
        <v>85.2</v>
      </c>
      <c r="CW925" t="s">
        <v>2075</v>
      </c>
      <c r="CX925">
        <v>2118.67</v>
      </c>
      <c r="CY925">
        <v>0.1</v>
      </c>
      <c r="CZ925">
        <v>0.06</v>
      </c>
      <c r="DA925">
        <v>0</v>
      </c>
      <c r="DB925">
        <v>0.04</v>
      </c>
      <c r="DC925">
        <v>0</v>
      </c>
      <c r="DD925">
        <v>0.15</v>
      </c>
      <c r="DE925">
        <v>0</v>
      </c>
      <c r="DF925">
        <v>0.13</v>
      </c>
      <c r="DG925">
        <v>0</v>
      </c>
      <c r="DH925">
        <v>0</v>
      </c>
      <c r="DI925">
        <v>0</v>
      </c>
      <c r="DJ925">
        <v>0</v>
      </c>
      <c r="DK925">
        <v>0</v>
      </c>
      <c r="DL925">
        <v>0.01</v>
      </c>
      <c r="DM925">
        <v>0</v>
      </c>
      <c r="DN925">
        <v>0.2</v>
      </c>
      <c r="DO925">
        <v>0</v>
      </c>
      <c r="DP925">
        <v>0.05</v>
      </c>
      <c r="DQ925">
        <v>0.25</v>
      </c>
      <c r="DR925">
        <v>0</v>
      </c>
      <c r="DS925">
        <v>0</v>
      </c>
      <c r="DT925">
        <v>0</v>
      </c>
      <c r="DU925">
        <v>0.01</v>
      </c>
      <c r="DV925">
        <v>0</v>
      </c>
      <c r="DW925">
        <v>0</v>
      </c>
      <c r="DX925">
        <v>0</v>
      </c>
      <c r="DY925" s="5" t="s">
        <v>2075</v>
      </c>
      <c r="DZ925" s="5" t="s">
        <v>2249</v>
      </c>
      <c r="EA925" s="5" t="s">
        <v>3193</v>
      </c>
      <c r="EB925" s="5" t="s">
        <v>3042</v>
      </c>
      <c r="EC925" s="5">
        <v>2118.6711285699998</v>
      </c>
      <c r="ED925" s="8">
        <v>652.76164795429088</v>
      </c>
      <c r="EE925" s="7">
        <v>0.31</v>
      </c>
    </row>
    <row r="926" spans="1:135">
      <c r="A926">
        <v>1</v>
      </c>
      <c r="B926" t="s">
        <v>2238</v>
      </c>
      <c r="C926" t="s">
        <v>2055</v>
      </c>
      <c r="D926" t="s">
        <v>2056</v>
      </c>
      <c r="E926" t="s">
        <v>2076</v>
      </c>
      <c r="F926" t="s">
        <v>2077</v>
      </c>
      <c r="G926">
        <v>4067.4353832299998</v>
      </c>
      <c r="H926">
        <v>983.6875</v>
      </c>
      <c r="I926">
        <v>648.875</v>
      </c>
      <c r="J926">
        <v>794.875</v>
      </c>
      <c r="K926">
        <v>613.9375</v>
      </c>
      <c r="L926">
        <v>738.75</v>
      </c>
      <c r="M926">
        <v>285.5625</v>
      </c>
      <c r="N926">
        <v>134.31651306152344</v>
      </c>
      <c r="O926">
        <v>460.82412719726563</v>
      </c>
      <c r="P926">
        <v>224.23536767300024</v>
      </c>
      <c r="Q926">
        <v>92.6875</v>
      </c>
      <c r="R926">
        <v>35.5</v>
      </c>
      <c r="S926">
        <v>1071.125</v>
      </c>
      <c r="T926">
        <v>742.25</v>
      </c>
      <c r="U926">
        <v>1149.9375</v>
      </c>
      <c r="V926">
        <v>974.1875</v>
      </c>
      <c r="W926">
        <v>815.55373882041988</v>
      </c>
      <c r="X926">
        <v>15.402020007990902</v>
      </c>
      <c r="Y926">
        <v>286</v>
      </c>
      <c r="Z926">
        <v>2059969.7008</v>
      </c>
      <c r="AA926">
        <v>724.66</v>
      </c>
      <c r="AB926">
        <v>180.25</v>
      </c>
      <c r="AC926">
        <v>95.81</v>
      </c>
      <c r="AD926">
        <v>84.44</v>
      </c>
      <c r="AE926">
        <v>20.63</v>
      </c>
      <c r="AF926">
        <v>496.46</v>
      </c>
      <c r="AG926">
        <v>27.32</v>
      </c>
      <c r="AH926">
        <v>391.3</v>
      </c>
      <c r="AI926">
        <v>89.5</v>
      </c>
      <c r="AJ926">
        <v>39.200000000000003</v>
      </c>
      <c r="AK926">
        <v>4.8</v>
      </c>
      <c r="AL926">
        <v>1.33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1.1300000000000001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11.34</v>
      </c>
      <c r="BD926">
        <v>22.14</v>
      </c>
      <c r="BE926">
        <v>0</v>
      </c>
      <c r="BF926">
        <v>0</v>
      </c>
      <c r="BG926">
        <v>0.83</v>
      </c>
      <c r="BH926">
        <v>0</v>
      </c>
      <c r="BI926">
        <v>0</v>
      </c>
      <c r="BJ926">
        <v>0</v>
      </c>
      <c r="BK926">
        <v>0</v>
      </c>
      <c r="BL926">
        <v>142.27000000000001</v>
      </c>
      <c r="BM926">
        <v>155.16</v>
      </c>
      <c r="BN926">
        <v>0</v>
      </c>
      <c r="BO926">
        <v>0</v>
      </c>
      <c r="BP926">
        <v>0</v>
      </c>
      <c r="BQ926">
        <v>58.23</v>
      </c>
      <c r="BR926">
        <v>1.71</v>
      </c>
      <c r="BS926">
        <v>7.84</v>
      </c>
      <c r="BT926">
        <v>3.83</v>
      </c>
      <c r="BU926">
        <v>0</v>
      </c>
      <c r="BV926">
        <v>0.6</v>
      </c>
      <c r="BW926">
        <v>1.04</v>
      </c>
      <c r="BX926">
        <v>1.25</v>
      </c>
      <c r="BY926">
        <v>4.5200000000000005</v>
      </c>
      <c r="BZ926">
        <v>0</v>
      </c>
      <c r="CA926">
        <v>5.86</v>
      </c>
      <c r="CB926">
        <v>0</v>
      </c>
      <c r="CC926">
        <v>0</v>
      </c>
      <c r="CD926">
        <v>0</v>
      </c>
      <c r="CE926">
        <v>28.1</v>
      </c>
      <c r="CF926">
        <v>9.2100000000000009</v>
      </c>
      <c r="CG926">
        <v>14.69</v>
      </c>
      <c r="CH926">
        <v>0</v>
      </c>
      <c r="CI926">
        <v>25.57</v>
      </c>
      <c r="CJ926">
        <v>0</v>
      </c>
      <c r="CK926">
        <v>12.96</v>
      </c>
      <c r="CL926">
        <v>0</v>
      </c>
      <c r="CM926">
        <v>0</v>
      </c>
      <c r="CN926">
        <v>10.63</v>
      </c>
      <c r="CO926">
        <v>5.21</v>
      </c>
      <c r="CP926">
        <v>0</v>
      </c>
      <c r="CQ926">
        <v>83.66</v>
      </c>
      <c r="CR926">
        <v>7.66</v>
      </c>
      <c r="CS926">
        <v>107.89</v>
      </c>
      <c r="CT926">
        <v>0</v>
      </c>
      <c r="CU926">
        <v>23</v>
      </c>
      <c r="CV926">
        <v>200.2</v>
      </c>
      <c r="CW926" t="s">
        <v>2076</v>
      </c>
      <c r="CX926">
        <v>4067.44</v>
      </c>
      <c r="CY926">
        <v>0.12</v>
      </c>
      <c r="CZ926">
        <v>0.06</v>
      </c>
      <c r="DA926">
        <v>0</v>
      </c>
      <c r="DB926">
        <v>0.03</v>
      </c>
      <c r="DC926">
        <v>0</v>
      </c>
      <c r="DD926">
        <v>0.17</v>
      </c>
      <c r="DE926">
        <v>0</v>
      </c>
      <c r="DF926">
        <v>0.13</v>
      </c>
      <c r="DG926">
        <v>0</v>
      </c>
      <c r="DH926">
        <v>0</v>
      </c>
      <c r="DI926">
        <v>0</v>
      </c>
      <c r="DJ926">
        <v>0</v>
      </c>
      <c r="DK926">
        <v>0.01</v>
      </c>
      <c r="DL926">
        <v>0</v>
      </c>
      <c r="DM926">
        <v>0</v>
      </c>
      <c r="DN926">
        <v>0.11</v>
      </c>
      <c r="DO926">
        <v>0</v>
      </c>
      <c r="DP926">
        <v>0.01</v>
      </c>
      <c r="DQ926">
        <v>0.15</v>
      </c>
      <c r="DR926">
        <v>0</v>
      </c>
      <c r="DS926">
        <v>0</v>
      </c>
      <c r="DT926">
        <v>0</v>
      </c>
      <c r="DU926">
        <v>0.2</v>
      </c>
      <c r="DV926">
        <v>0</v>
      </c>
      <c r="DW926">
        <v>0</v>
      </c>
      <c r="DX926">
        <v>0</v>
      </c>
      <c r="DY926" s="5" t="s">
        <v>2076</v>
      </c>
      <c r="DZ926" s="5" t="s">
        <v>3202</v>
      </c>
      <c r="EA926" s="5" t="s">
        <v>3193</v>
      </c>
      <c r="EB926" s="5" t="s">
        <v>3042</v>
      </c>
      <c r="EC926" s="5">
        <v>4067.4353832299998</v>
      </c>
      <c r="ED926" s="8">
        <v>626.97490109479997</v>
      </c>
      <c r="EE926" s="7">
        <v>0.15</v>
      </c>
    </row>
    <row r="927" spans="1:135">
      <c r="A927">
        <v>1</v>
      </c>
      <c r="B927" t="s">
        <v>2238</v>
      </c>
      <c r="C927" t="s">
        <v>2055</v>
      </c>
      <c r="D927" t="s">
        <v>2056</v>
      </c>
      <c r="E927" t="s">
        <v>2078</v>
      </c>
      <c r="F927" t="s">
        <v>2079</v>
      </c>
      <c r="G927">
        <v>2091.2771957</v>
      </c>
      <c r="H927">
        <v>728.5625</v>
      </c>
      <c r="I927">
        <v>384.375</v>
      </c>
      <c r="J927">
        <v>371.1875</v>
      </c>
      <c r="K927">
        <v>240.25</v>
      </c>
      <c r="L927">
        <v>274.9375</v>
      </c>
      <c r="M927">
        <v>91.5</v>
      </c>
      <c r="N927">
        <v>86.778724670410156</v>
      </c>
      <c r="O927">
        <v>224.21632385253906</v>
      </c>
      <c r="P927">
        <v>142.3415036832499</v>
      </c>
      <c r="Q927">
        <v>112.1875</v>
      </c>
      <c r="R927">
        <v>53.375</v>
      </c>
      <c r="S927">
        <v>1426.5</v>
      </c>
      <c r="T927">
        <v>0</v>
      </c>
      <c r="U927">
        <v>6.5625</v>
      </c>
      <c r="V927">
        <v>492.1875</v>
      </c>
      <c r="W927">
        <v>810.72091702534669</v>
      </c>
      <c r="X927">
        <v>15.665697632711622</v>
      </c>
      <c r="Y927">
        <v>202</v>
      </c>
      <c r="Z927">
        <v>947231.84600000002</v>
      </c>
      <c r="AA927">
        <v>282.07</v>
      </c>
      <c r="AB927">
        <v>116.15</v>
      </c>
      <c r="AC927">
        <v>87.88</v>
      </c>
      <c r="AD927">
        <v>28.27</v>
      </c>
      <c r="AE927">
        <v>14.36</v>
      </c>
      <c r="AF927">
        <v>139.94999999999999</v>
      </c>
      <c r="AG927">
        <v>11.61</v>
      </c>
      <c r="AH927">
        <v>109.3</v>
      </c>
      <c r="AI927">
        <v>47.1</v>
      </c>
      <c r="AJ927">
        <v>29.3</v>
      </c>
      <c r="AK927">
        <v>8</v>
      </c>
      <c r="AL927">
        <v>5.4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9.0500000000000007</v>
      </c>
      <c r="BE927">
        <v>0</v>
      </c>
      <c r="BF927">
        <v>0</v>
      </c>
      <c r="BG927">
        <v>4.91</v>
      </c>
      <c r="BH927">
        <v>0</v>
      </c>
      <c r="BI927">
        <v>0</v>
      </c>
      <c r="BJ927">
        <v>0</v>
      </c>
      <c r="BK927">
        <v>4.17</v>
      </c>
      <c r="BL927">
        <v>4.82</v>
      </c>
      <c r="BM927">
        <v>17.740000000000002</v>
      </c>
      <c r="BN927">
        <v>4.1500000000000004</v>
      </c>
      <c r="BO927">
        <v>3.96</v>
      </c>
      <c r="BP927">
        <v>0</v>
      </c>
      <c r="BQ927">
        <v>5.4</v>
      </c>
      <c r="BR927">
        <v>3.16</v>
      </c>
      <c r="BS927">
        <v>1.82</v>
      </c>
      <c r="BT927">
        <v>2.98</v>
      </c>
      <c r="BU927">
        <v>0</v>
      </c>
      <c r="BV927">
        <v>0</v>
      </c>
      <c r="BW927">
        <v>0</v>
      </c>
      <c r="BX927">
        <v>1.21</v>
      </c>
      <c r="BY927">
        <v>1.92</v>
      </c>
      <c r="BZ927">
        <v>1.49</v>
      </c>
      <c r="CA927">
        <v>2.85</v>
      </c>
      <c r="CB927">
        <v>0</v>
      </c>
      <c r="CC927">
        <v>0</v>
      </c>
      <c r="CD927">
        <v>7.03</v>
      </c>
      <c r="CE927">
        <v>12.89</v>
      </c>
      <c r="CF927">
        <v>14.86</v>
      </c>
      <c r="CG927">
        <v>16.25</v>
      </c>
      <c r="CH927">
        <v>0</v>
      </c>
      <c r="CI927">
        <v>15.75</v>
      </c>
      <c r="CJ927">
        <v>0</v>
      </c>
      <c r="CK927">
        <v>10.38</v>
      </c>
      <c r="CL927">
        <v>0</v>
      </c>
      <c r="CM927">
        <v>0</v>
      </c>
      <c r="CN927">
        <v>4.9800000000000004</v>
      </c>
      <c r="CO927">
        <v>2.44</v>
      </c>
      <c r="CP927">
        <v>0.77</v>
      </c>
      <c r="CQ927">
        <v>14.93</v>
      </c>
      <c r="CR927">
        <v>0</v>
      </c>
      <c r="CS927">
        <v>106.76</v>
      </c>
      <c r="CT927">
        <v>0</v>
      </c>
      <c r="CU927">
        <v>71</v>
      </c>
      <c r="CV927">
        <v>161.60000000000002</v>
      </c>
      <c r="CW927" t="s">
        <v>2078</v>
      </c>
      <c r="CX927">
        <v>2091.2800000000002</v>
      </c>
      <c r="CY927">
        <v>0.1</v>
      </c>
      <c r="CZ927">
        <v>0.1</v>
      </c>
      <c r="DA927">
        <v>0</v>
      </c>
      <c r="DB927">
        <v>0.02</v>
      </c>
      <c r="DC927">
        <v>0</v>
      </c>
      <c r="DD927">
        <v>0.04</v>
      </c>
      <c r="DE927">
        <v>0</v>
      </c>
      <c r="DF927">
        <v>0.12</v>
      </c>
      <c r="DG927">
        <v>0</v>
      </c>
      <c r="DH927">
        <v>0</v>
      </c>
      <c r="DI927">
        <v>0</v>
      </c>
      <c r="DJ927">
        <v>0</v>
      </c>
      <c r="DK927">
        <v>0</v>
      </c>
      <c r="DL927">
        <v>0</v>
      </c>
      <c r="DM927">
        <v>0</v>
      </c>
      <c r="DN927">
        <v>0.06</v>
      </c>
      <c r="DO927">
        <v>0</v>
      </c>
      <c r="DP927">
        <v>0.02</v>
      </c>
      <c r="DQ927">
        <v>0.53</v>
      </c>
      <c r="DR927">
        <v>0</v>
      </c>
      <c r="DS927">
        <v>0</v>
      </c>
      <c r="DT927">
        <v>0.02</v>
      </c>
      <c r="DU927">
        <v>0.01</v>
      </c>
      <c r="DV927">
        <v>0</v>
      </c>
      <c r="DW927">
        <v>0</v>
      </c>
      <c r="DX927">
        <v>0</v>
      </c>
      <c r="DY927" s="5" t="s">
        <v>2078</v>
      </c>
      <c r="DZ927" s="5" t="s">
        <v>3203</v>
      </c>
      <c r="EA927" s="5" t="s">
        <v>3193</v>
      </c>
      <c r="EB927" s="5" t="s">
        <v>3042</v>
      </c>
      <c r="EC927" s="5">
        <v>2091.2771957</v>
      </c>
      <c r="ED927" s="8">
        <v>488.42576406566809</v>
      </c>
      <c r="EE927" s="7">
        <v>0.23</v>
      </c>
    </row>
    <row r="928" spans="1:135">
      <c r="A928">
        <v>1</v>
      </c>
      <c r="B928" t="s">
        <v>2238</v>
      </c>
      <c r="C928" t="s">
        <v>2055</v>
      </c>
      <c r="D928" t="s">
        <v>2056</v>
      </c>
      <c r="E928" t="s">
        <v>2080</v>
      </c>
      <c r="F928" t="s">
        <v>2081</v>
      </c>
      <c r="G928">
        <v>2487.9478836200001</v>
      </c>
      <c r="H928">
        <v>468.0625</v>
      </c>
      <c r="I928">
        <v>297.625</v>
      </c>
      <c r="J928">
        <v>500.5</v>
      </c>
      <c r="K928">
        <v>466.75</v>
      </c>
      <c r="L928">
        <v>503.75</v>
      </c>
      <c r="M928">
        <v>250.5</v>
      </c>
      <c r="N928">
        <v>99.278648376464844</v>
      </c>
      <c r="O928">
        <v>242.4774169921875</v>
      </c>
      <c r="P928">
        <v>156.59658484872912</v>
      </c>
      <c r="Q928">
        <v>116.375</v>
      </c>
      <c r="R928">
        <v>0</v>
      </c>
      <c r="S928">
        <v>1349.625</v>
      </c>
      <c r="T928">
        <v>78.6875</v>
      </c>
      <c r="U928">
        <v>488.6875</v>
      </c>
      <c r="V928">
        <v>453.8125</v>
      </c>
      <c r="W928">
        <v>804.73288290551068</v>
      </c>
      <c r="X928">
        <v>15.605553071783795</v>
      </c>
      <c r="Y928">
        <v>202</v>
      </c>
      <c r="Z928">
        <v>658126.76969999995</v>
      </c>
      <c r="AA928">
        <v>510.92</v>
      </c>
      <c r="AB928">
        <v>146.18</v>
      </c>
      <c r="AC928">
        <v>64.989999999999995</v>
      </c>
      <c r="AD928">
        <v>81.19</v>
      </c>
      <c r="AE928">
        <v>20.48</v>
      </c>
      <c r="AF928">
        <v>316.64999999999998</v>
      </c>
      <c r="AG928">
        <v>27.61</v>
      </c>
      <c r="AH928">
        <v>10.7</v>
      </c>
      <c r="AI928">
        <v>36.6</v>
      </c>
      <c r="AJ928">
        <v>15.2</v>
      </c>
      <c r="AK928">
        <v>3.2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6.09</v>
      </c>
      <c r="AT928">
        <v>0</v>
      </c>
      <c r="AU928">
        <v>1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2</v>
      </c>
      <c r="BD928">
        <v>29.94</v>
      </c>
      <c r="BE928">
        <v>0</v>
      </c>
      <c r="BF928">
        <v>0</v>
      </c>
      <c r="BG928">
        <v>7.08</v>
      </c>
      <c r="BH928">
        <v>0</v>
      </c>
      <c r="BI928">
        <v>0</v>
      </c>
      <c r="BJ928">
        <v>0</v>
      </c>
      <c r="BK928">
        <v>0</v>
      </c>
      <c r="BL928">
        <v>48.63</v>
      </c>
      <c r="BM928">
        <v>145.49</v>
      </c>
      <c r="BN928">
        <v>0</v>
      </c>
      <c r="BO928">
        <v>7.95</v>
      </c>
      <c r="BP928">
        <v>0</v>
      </c>
      <c r="BQ928">
        <v>12.79</v>
      </c>
      <c r="BR928">
        <v>0</v>
      </c>
      <c r="BS928">
        <v>7.01</v>
      </c>
      <c r="BT928">
        <v>2.68</v>
      </c>
      <c r="BU928">
        <v>1.5</v>
      </c>
      <c r="BV928">
        <v>0</v>
      </c>
      <c r="BW928">
        <v>0</v>
      </c>
      <c r="BX928">
        <v>0</v>
      </c>
      <c r="BY928">
        <v>1.02</v>
      </c>
      <c r="BZ928">
        <v>0</v>
      </c>
      <c r="CA928">
        <v>3.7</v>
      </c>
      <c r="CB928">
        <v>0</v>
      </c>
      <c r="CC928">
        <v>0</v>
      </c>
      <c r="CD928">
        <v>2.2600000000000002</v>
      </c>
      <c r="CE928">
        <v>19.71</v>
      </c>
      <c r="CF928">
        <v>15.19</v>
      </c>
      <c r="CG928">
        <v>20.83</v>
      </c>
      <c r="CH928">
        <v>0</v>
      </c>
      <c r="CI928">
        <v>16.850000000000001</v>
      </c>
      <c r="CJ928">
        <v>0</v>
      </c>
      <c r="CK928">
        <v>4.0999999999999996</v>
      </c>
      <c r="CL928">
        <v>0</v>
      </c>
      <c r="CM928">
        <v>0</v>
      </c>
      <c r="CN928">
        <v>0</v>
      </c>
      <c r="CO928">
        <v>0</v>
      </c>
      <c r="CP928">
        <v>1.58</v>
      </c>
      <c r="CQ928">
        <v>62.24</v>
      </c>
      <c r="CR928">
        <v>0</v>
      </c>
      <c r="CS928">
        <v>91.28</v>
      </c>
      <c r="CT928">
        <v>0</v>
      </c>
      <c r="CU928">
        <v>52</v>
      </c>
      <c r="CV928">
        <v>121.19999999999999</v>
      </c>
      <c r="CW928" t="s">
        <v>2080</v>
      </c>
      <c r="CX928">
        <v>2487.9499999999998</v>
      </c>
      <c r="CY928">
        <v>0.1</v>
      </c>
      <c r="CZ928">
        <v>0.05</v>
      </c>
      <c r="DA928">
        <v>0</v>
      </c>
      <c r="DB928">
        <v>0.02</v>
      </c>
      <c r="DC928">
        <v>0.01</v>
      </c>
      <c r="DD928">
        <v>0.2</v>
      </c>
      <c r="DE928">
        <v>0</v>
      </c>
      <c r="DF928">
        <v>0.06</v>
      </c>
      <c r="DG928">
        <v>0</v>
      </c>
      <c r="DH928">
        <v>0</v>
      </c>
      <c r="DI928">
        <v>0</v>
      </c>
      <c r="DJ928">
        <v>0</v>
      </c>
      <c r="DK928">
        <v>0</v>
      </c>
      <c r="DL928">
        <v>0.02</v>
      </c>
      <c r="DM928">
        <v>0</v>
      </c>
      <c r="DN928">
        <v>0.11</v>
      </c>
      <c r="DO928">
        <v>0</v>
      </c>
      <c r="DP928">
        <v>0.04</v>
      </c>
      <c r="DQ928">
        <v>0.33</v>
      </c>
      <c r="DR928">
        <v>0.01</v>
      </c>
      <c r="DS928">
        <v>0</v>
      </c>
      <c r="DT928">
        <v>0.01</v>
      </c>
      <c r="DU928">
        <v>0.04</v>
      </c>
      <c r="DV928">
        <v>0</v>
      </c>
      <c r="DW928">
        <v>0</v>
      </c>
      <c r="DX928">
        <v>0</v>
      </c>
      <c r="DY928" s="5" t="s">
        <v>2080</v>
      </c>
      <c r="DZ928" s="5" t="s">
        <v>3204</v>
      </c>
      <c r="EA928" s="5" t="s">
        <v>3193</v>
      </c>
      <c r="EB928" s="5" t="s">
        <v>3042</v>
      </c>
      <c r="EC928" s="5">
        <v>2487.9478836200001</v>
      </c>
      <c r="ED928" s="8">
        <v>549.66691586867296</v>
      </c>
      <c r="EE928" s="7">
        <v>0.22</v>
      </c>
    </row>
    <row r="929" spans="1:135">
      <c r="A929">
        <v>1</v>
      </c>
      <c r="B929" t="s">
        <v>2238</v>
      </c>
      <c r="C929" t="s">
        <v>2055</v>
      </c>
      <c r="D929" t="s">
        <v>2056</v>
      </c>
      <c r="E929" t="s">
        <v>2082</v>
      </c>
      <c r="F929" t="s">
        <v>2083</v>
      </c>
      <c r="G929">
        <v>3104.0280555999998</v>
      </c>
      <c r="H929">
        <v>466.3125</v>
      </c>
      <c r="I929">
        <v>415.4375</v>
      </c>
      <c r="J929">
        <v>586.125</v>
      </c>
      <c r="K929">
        <v>523</v>
      </c>
      <c r="L929">
        <v>779.5</v>
      </c>
      <c r="M929">
        <v>334.9375</v>
      </c>
      <c r="N929">
        <v>137.65591430664063</v>
      </c>
      <c r="O929">
        <v>328.88479614257813</v>
      </c>
      <c r="P929">
        <v>237.62145870884768</v>
      </c>
      <c r="Q929">
        <v>28.25</v>
      </c>
      <c r="R929">
        <v>2</v>
      </c>
      <c r="S929">
        <v>2536.1875</v>
      </c>
      <c r="T929">
        <v>44.3125</v>
      </c>
      <c r="U929">
        <v>3.875</v>
      </c>
      <c r="V929">
        <v>490.6875</v>
      </c>
      <c r="W929">
        <v>853.95224866127148</v>
      </c>
      <c r="X929">
        <v>15.172164915247413</v>
      </c>
      <c r="Y929">
        <v>79</v>
      </c>
      <c r="Z929">
        <v>15174216.3511</v>
      </c>
      <c r="AA929">
        <v>132.06</v>
      </c>
      <c r="AB929">
        <v>58.23</v>
      </c>
      <c r="AC929">
        <v>43.05</v>
      </c>
      <c r="AD929">
        <v>15.18</v>
      </c>
      <c r="AE929">
        <v>8.08</v>
      </c>
      <c r="AF929">
        <v>63.87</v>
      </c>
      <c r="AG929">
        <v>1.88</v>
      </c>
      <c r="AH929">
        <v>11</v>
      </c>
      <c r="AI929">
        <v>14.8</v>
      </c>
      <c r="AJ929">
        <v>13.3</v>
      </c>
      <c r="AK929">
        <v>0.8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1.51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4.1900000000000004</v>
      </c>
      <c r="BE929">
        <v>0</v>
      </c>
      <c r="BF929">
        <v>0</v>
      </c>
      <c r="BG929">
        <v>6.07</v>
      </c>
      <c r="BH929">
        <v>0</v>
      </c>
      <c r="BI929">
        <v>0</v>
      </c>
      <c r="BJ929">
        <v>0</v>
      </c>
      <c r="BK929">
        <v>0</v>
      </c>
      <c r="BL929">
        <v>2.92</v>
      </c>
      <c r="BM929">
        <v>11.6</v>
      </c>
      <c r="BN929">
        <v>4.96</v>
      </c>
      <c r="BO929">
        <v>0</v>
      </c>
      <c r="BP929">
        <v>0</v>
      </c>
      <c r="BQ929">
        <v>5.59</v>
      </c>
      <c r="BR929">
        <v>0</v>
      </c>
      <c r="BS929">
        <v>0.15</v>
      </c>
      <c r="BT929">
        <v>14.11</v>
      </c>
      <c r="BU929">
        <v>0</v>
      </c>
      <c r="BV929">
        <v>0</v>
      </c>
      <c r="BW929">
        <v>1.04</v>
      </c>
      <c r="BX929">
        <v>0</v>
      </c>
      <c r="BY929">
        <v>3.38</v>
      </c>
      <c r="BZ929">
        <v>0</v>
      </c>
      <c r="CA929">
        <v>5.81</v>
      </c>
      <c r="CB929">
        <v>0</v>
      </c>
      <c r="CC929">
        <v>0</v>
      </c>
      <c r="CD929">
        <v>0</v>
      </c>
      <c r="CE929">
        <v>6.11</v>
      </c>
      <c r="CF929">
        <v>0</v>
      </c>
      <c r="CG929">
        <v>0</v>
      </c>
      <c r="CH929">
        <v>0</v>
      </c>
      <c r="CI929">
        <v>9.35</v>
      </c>
      <c r="CJ929">
        <v>0</v>
      </c>
      <c r="CK929">
        <v>9.5</v>
      </c>
      <c r="CL929">
        <v>0</v>
      </c>
      <c r="CM929">
        <v>0</v>
      </c>
      <c r="CN929">
        <v>1.03</v>
      </c>
      <c r="CO929">
        <v>0</v>
      </c>
      <c r="CP929">
        <v>0</v>
      </c>
      <c r="CQ929">
        <v>7.38</v>
      </c>
      <c r="CR929">
        <v>0</v>
      </c>
      <c r="CS929">
        <v>37.36</v>
      </c>
      <c r="CT929">
        <v>0</v>
      </c>
      <c r="CU929">
        <v>33</v>
      </c>
      <c r="CV929">
        <v>94.8</v>
      </c>
      <c r="CW929" t="s">
        <v>2082</v>
      </c>
      <c r="CX929">
        <v>3104.03</v>
      </c>
      <c r="CY929">
        <v>0.08</v>
      </c>
      <c r="CZ929">
        <v>0.03</v>
      </c>
      <c r="DA929">
        <v>0</v>
      </c>
      <c r="DB929">
        <v>0.01</v>
      </c>
      <c r="DC929">
        <v>0</v>
      </c>
      <c r="DD929">
        <v>0.02</v>
      </c>
      <c r="DE929">
        <v>0</v>
      </c>
      <c r="DF929">
        <v>0.08</v>
      </c>
      <c r="DG929">
        <v>0</v>
      </c>
      <c r="DH929">
        <v>0</v>
      </c>
      <c r="DI929">
        <v>0</v>
      </c>
      <c r="DJ929">
        <v>0</v>
      </c>
      <c r="DK929">
        <v>0</v>
      </c>
      <c r="DL929">
        <v>0</v>
      </c>
      <c r="DM929">
        <v>0</v>
      </c>
      <c r="DN929">
        <v>0.64</v>
      </c>
      <c r="DO929">
        <v>0</v>
      </c>
      <c r="DP929">
        <v>0.01</v>
      </c>
      <c r="DQ929">
        <v>0.12</v>
      </c>
      <c r="DR929">
        <v>0</v>
      </c>
      <c r="DS929">
        <v>0</v>
      </c>
      <c r="DT929">
        <v>0</v>
      </c>
      <c r="DU929">
        <v>0.01</v>
      </c>
      <c r="DV929">
        <v>0</v>
      </c>
      <c r="DW929">
        <v>0</v>
      </c>
      <c r="DX929">
        <v>0</v>
      </c>
      <c r="DY929" s="5" t="s">
        <v>2082</v>
      </c>
      <c r="DZ929" s="5" t="s">
        <v>3205</v>
      </c>
      <c r="EA929" s="5" t="s">
        <v>3193</v>
      </c>
      <c r="EB929" s="5" t="s">
        <v>3042</v>
      </c>
      <c r="EC929" s="5">
        <v>3104.0280555999998</v>
      </c>
      <c r="ED929" s="8">
        <v>4806.9345731429803</v>
      </c>
      <c r="EE929" s="7">
        <v>1.55</v>
      </c>
    </row>
    <row r="930" spans="1:135">
      <c r="A930">
        <v>1</v>
      </c>
      <c r="B930" t="s">
        <v>2238</v>
      </c>
      <c r="C930" t="s">
        <v>2055</v>
      </c>
      <c r="D930" t="s">
        <v>2056</v>
      </c>
      <c r="E930" t="s">
        <v>2084</v>
      </c>
      <c r="F930" t="s">
        <v>2085</v>
      </c>
      <c r="G930">
        <v>2042.2391272699999</v>
      </c>
      <c r="H930">
        <v>421.5</v>
      </c>
      <c r="I930">
        <v>302.25</v>
      </c>
      <c r="J930">
        <v>367.625</v>
      </c>
      <c r="K930">
        <v>362.8125</v>
      </c>
      <c r="L930">
        <v>372.125</v>
      </c>
      <c r="M930">
        <v>215.9375</v>
      </c>
      <c r="N930">
        <v>120.04692077636719</v>
      </c>
      <c r="O930">
        <v>300.23318481445313</v>
      </c>
      <c r="P930">
        <v>198.33444533813304</v>
      </c>
      <c r="Q930">
        <v>100.4375</v>
      </c>
      <c r="R930">
        <v>0</v>
      </c>
      <c r="S930">
        <v>883.5</v>
      </c>
      <c r="T930">
        <v>266.8125</v>
      </c>
      <c r="U930">
        <v>416.6875</v>
      </c>
      <c r="V930">
        <v>374.8125</v>
      </c>
      <c r="W930">
        <v>816.56184589020131</v>
      </c>
      <c r="X930">
        <v>15.460446477752617</v>
      </c>
      <c r="Y930">
        <v>170</v>
      </c>
      <c r="Z930">
        <v>877478.16729999997</v>
      </c>
      <c r="AA930">
        <v>352.2</v>
      </c>
      <c r="AB930">
        <v>59.74</v>
      </c>
      <c r="AC930">
        <v>56.53</v>
      </c>
      <c r="AD930">
        <v>3.21</v>
      </c>
      <c r="AE930">
        <v>12.98</v>
      </c>
      <c r="AF930">
        <v>268.11</v>
      </c>
      <c r="AG930">
        <v>11.37</v>
      </c>
      <c r="AH930">
        <v>175.8</v>
      </c>
      <c r="AI930">
        <v>27.7</v>
      </c>
      <c r="AJ930">
        <v>8.7000000000000011</v>
      </c>
      <c r="AK930">
        <v>8</v>
      </c>
      <c r="AL930">
        <v>4.84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2.23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3.52</v>
      </c>
      <c r="BD930">
        <v>60.98</v>
      </c>
      <c r="BE930">
        <v>0</v>
      </c>
      <c r="BF930">
        <v>0</v>
      </c>
      <c r="BG930">
        <v>32.19</v>
      </c>
      <c r="BH930">
        <v>0</v>
      </c>
      <c r="BI930">
        <v>0</v>
      </c>
      <c r="BJ930">
        <v>0</v>
      </c>
      <c r="BK930">
        <v>3.6</v>
      </c>
      <c r="BL930">
        <v>21.93</v>
      </c>
      <c r="BM930">
        <v>87.25</v>
      </c>
      <c r="BN930">
        <v>0</v>
      </c>
      <c r="BO930">
        <v>6.9</v>
      </c>
      <c r="BP930">
        <v>4.01</v>
      </c>
      <c r="BQ930">
        <v>4.93</v>
      </c>
      <c r="BR930">
        <v>1.49</v>
      </c>
      <c r="BS930">
        <v>1.55</v>
      </c>
      <c r="BT930">
        <v>15.8</v>
      </c>
      <c r="BU930">
        <v>0</v>
      </c>
      <c r="BV930">
        <v>0</v>
      </c>
      <c r="BW930">
        <v>0.42</v>
      </c>
      <c r="BX930">
        <v>0</v>
      </c>
      <c r="BY930">
        <v>0</v>
      </c>
      <c r="BZ930">
        <v>0</v>
      </c>
      <c r="CA930">
        <v>0</v>
      </c>
      <c r="CB930">
        <v>0</v>
      </c>
      <c r="CC930">
        <v>0</v>
      </c>
      <c r="CD930">
        <v>5.18</v>
      </c>
      <c r="CE930">
        <v>9.86</v>
      </c>
      <c r="CF930">
        <v>1.1500000000000001</v>
      </c>
      <c r="CG930">
        <v>12.22</v>
      </c>
      <c r="CH930">
        <v>0</v>
      </c>
      <c r="CI930">
        <v>0</v>
      </c>
      <c r="CJ930">
        <v>0</v>
      </c>
      <c r="CK930">
        <v>2.5500000000000003</v>
      </c>
      <c r="CL930">
        <v>0</v>
      </c>
      <c r="CM930">
        <v>0</v>
      </c>
      <c r="CN930">
        <v>3.55</v>
      </c>
      <c r="CO930">
        <v>1.95</v>
      </c>
      <c r="CP930">
        <v>0</v>
      </c>
      <c r="CQ930">
        <v>45.57</v>
      </c>
      <c r="CR930">
        <v>0</v>
      </c>
      <c r="CS930">
        <v>18.53</v>
      </c>
      <c r="CT930">
        <v>0</v>
      </c>
      <c r="CU930">
        <v>38</v>
      </c>
      <c r="CV930">
        <v>136</v>
      </c>
      <c r="CW930" t="s">
        <v>2084</v>
      </c>
      <c r="CX930">
        <v>2042.24</v>
      </c>
      <c r="CY930">
        <v>0.21</v>
      </c>
      <c r="CZ930">
        <v>0.04</v>
      </c>
      <c r="DA930">
        <v>0</v>
      </c>
      <c r="DB930">
        <v>0.04</v>
      </c>
      <c r="DC930">
        <v>0.01</v>
      </c>
      <c r="DD930">
        <v>0.2</v>
      </c>
      <c r="DE930">
        <v>0.01</v>
      </c>
      <c r="DF930">
        <v>0.09</v>
      </c>
      <c r="DG930">
        <v>0</v>
      </c>
      <c r="DH930">
        <v>0</v>
      </c>
      <c r="DI930">
        <v>0</v>
      </c>
      <c r="DJ930">
        <v>0</v>
      </c>
      <c r="DK930">
        <v>0.01</v>
      </c>
      <c r="DL930">
        <v>0.01</v>
      </c>
      <c r="DM930">
        <v>0</v>
      </c>
      <c r="DN930">
        <v>0.03</v>
      </c>
      <c r="DO930">
        <v>0</v>
      </c>
      <c r="DP930">
        <v>7.0000000000000007E-2</v>
      </c>
      <c r="DQ930">
        <v>0.21</v>
      </c>
      <c r="DR930">
        <v>0.03</v>
      </c>
      <c r="DS930">
        <v>0</v>
      </c>
      <c r="DT930">
        <v>0.01</v>
      </c>
      <c r="DU930">
        <v>0.02</v>
      </c>
      <c r="DV930">
        <v>0</v>
      </c>
      <c r="DW930">
        <v>0</v>
      </c>
      <c r="DX930">
        <v>0</v>
      </c>
      <c r="DY930" s="5" t="s">
        <v>2084</v>
      </c>
      <c r="DZ930" s="5" t="s">
        <v>3206</v>
      </c>
      <c r="EA930" s="5" t="s">
        <v>3193</v>
      </c>
      <c r="EB930" s="5" t="s">
        <v>3042</v>
      </c>
      <c r="EC930" s="5">
        <v>2042.2391272699999</v>
      </c>
      <c r="ED930" s="8">
        <v>122.66310185979999</v>
      </c>
      <c r="EE930" s="7">
        <v>0.06</v>
      </c>
    </row>
    <row r="931" spans="1:135">
      <c r="A931">
        <v>1</v>
      </c>
      <c r="B931" t="s">
        <v>2238</v>
      </c>
      <c r="C931" t="s">
        <v>2055</v>
      </c>
      <c r="D931" t="s">
        <v>2056</v>
      </c>
      <c r="E931" t="s">
        <v>2086</v>
      </c>
      <c r="F931" t="s">
        <v>2087</v>
      </c>
      <c r="G931">
        <v>1298.2349899999999</v>
      </c>
      <c r="H931">
        <v>97.4375</v>
      </c>
      <c r="I931">
        <v>126.25</v>
      </c>
      <c r="J931">
        <v>220.25</v>
      </c>
      <c r="K931">
        <v>217.0625</v>
      </c>
      <c r="L931">
        <v>391</v>
      </c>
      <c r="M931">
        <v>246.625</v>
      </c>
      <c r="N931">
        <v>124.7640380859375</v>
      </c>
      <c r="O931">
        <v>372.76278686523438</v>
      </c>
      <c r="P931">
        <v>218.90872725941057</v>
      </c>
      <c r="Q931">
        <v>19.25</v>
      </c>
      <c r="R931">
        <v>0</v>
      </c>
      <c r="S931">
        <v>1019.125</v>
      </c>
      <c r="T931">
        <v>138.3125</v>
      </c>
      <c r="U931">
        <v>21.375</v>
      </c>
      <c r="V931">
        <v>100.5625</v>
      </c>
      <c r="W931">
        <v>842.69715936446801</v>
      </c>
      <c r="X931">
        <v>15.025011555127588</v>
      </c>
      <c r="Y931">
        <v>87</v>
      </c>
      <c r="Z931">
        <v>196312.2458</v>
      </c>
      <c r="AA931">
        <v>133.69</v>
      </c>
      <c r="AB931">
        <v>58.59</v>
      </c>
      <c r="AC931">
        <v>50.79</v>
      </c>
      <c r="AD931">
        <v>7.8</v>
      </c>
      <c r="AE931">
        <v>10.119999999999999</v>
      </c>
      <c r="AF931">
        <v>63.65</v>
      </c>
      <c r="AG931">
        <v>1.33</v>
      </c>
      <c r="AH931">
        <v>16.7</v>
      </c>
      <c r="AI931">
        <v>18</v>
      </c>
      <c r="AJ931">
        <v>5.7</v>
      </c>
      <c r="AK931">
        <v>5.6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0.79</v>
      </c>
      <c r="BE931">
        <v>0</v>
      </c>
      <c r="BF931">
        <v>0</v>
      </c>
      <c r="BG931">
        <v>0</v>
      </c>
      <c r="BH931">
        <v>0</v>
      </c>
      <c r="BI931">
        <v>0</v>
      </c>
      <c r="BJ931">
        <v>0</v>
      </c>
      <c r="BK931">
        <v>0</v>
      </c>
      <c r="BL931">
        <v>0.82</v>
      </c>
      <c r="BM931">
        <v>2.86</v>
      </c>
      <c r="BN931">
        <v>2.0300000000000002</v>
      </c>
      <c r="BO931">
        <v>0.1</v>
      </c>
      <c r="BP931">
        <v>1.18</v>
      </c>
      <c r="BQ931">
        <v>0</v>
      </c>
      <c r="BR931">
        <v>0.63</v>
      </c>
      <c r="BS931">
        <v>0</v>
      </c>
      <c r="BT931">
        <v>1.18</v>
      </c>
      <c r="BU931">
        <v>0</v>
      </c>
      <c r="BV931">
        <v>0</v>
      </c>
      <c r="BW931">
        <v>0</v>
      </c>
      <c r="BX931">
        <v>0</v>
      </c>
      <c r="BY931">
        <v>0</v>
      </c>
      <c r="BZ931">
        <v>0</v>
      </c>
      <c r="CA931">
        <v>1.37</v>
      </c>
      <c r="CB931">
        <v>0</v>
      </c>
      <c r="CC931">
        <v>0</v>
      </c>
      <c r="CD931">
        <v>1.78</v>
      </c>
      <c r="CE931">
        <v>3.26</v>
      </c>
      <c r="CF931">
        <v>1.26</v>
      </c>
      <c r="CG931">
        <v>9.31</v>
      </c>
      <c r="CH931">
        <v>6.76</v>
      </c>
      <c r="CI931">
        <v>15.08</v>
      </c>
      <c r="CJ931">
        <v>0</v>
      </c>
      <c r="CK931">
        <v>8.3800000000000008</v>
      </c>
      <c r="CL931">
        <v>0</v>
      </c>
      <c r="CM931">
        <v>0</v>
      </c>
      <c r="CN931">
        <v>1.43</v>
      </c>
      <c r="CO931">
        <v>0</v>
      </c>
      <c r="CP931">
        <v>1</v>
      </c>
      <c r="CQ931">
        <v>14.07</v>
      </c>
      <c r="CR931">
        <v>0</v>
      </c>
      <c r="CS931">
        <v>60.4</v>
      </c>
      <c r="CT931">
        <v>0</v>
      </c>
      <c r="CU931">
        <v>22</v>
      </c>
      <c r="CV931">
        <v>113.10000000000001</v>
      </c>
      <c r="CW931" t="s">
        <v>2086</v>
      </c>
      <c r="CX931">
        <v>1298.23</v>
      </c>
      <c r="CY931">
        <v>7.0000000000000007E-2</v>
      </c>
      <c r="CZ931">
        <v>0.02</v>
      </c>
      <c r="DA931">
        <v>0</v>
      </c>
      <c r="DB931">
        <v>0.02</v>
      </c>
      <c r="DC931">
        <v>0</v>
      </c>
      <c r="DD931">
        <v>0.02</v>
      </c>
      <c r="DE931">
        <v>0</v>
      </c>
      <c r="DF931">
        <v>0.16</v>
      </c>
      <c r="DG931">
        <v>0</v>
      </c>
      <c r="DH931">
        <v>0</v>
      </c>
      <c r="DI931">
        <v>0</v>
      </c>
      <c r="DJ931">
        <v>0</v>
      </c>
      <c r="DK931">
        <v>0</v>
      </c>
      <c r="DL931">
        <v>0</v>
      </c>
      <c r="DM931">
        <v>0</v>
      </c>
      <c r="DN931">
        <v>0.22</v>
      </c>
      <c r="DO931">
        <v>0</v>
      </c>
      <c r="DP931">
        <v>0.01</v>
      </c>
      <c r="DQ931">
        <v>0.47</v>
      </c>
      <c r="DR931">
        <v>0</v>
      </c>
      <c r="DS931">
        <v>0</v>
      </c>
      <c r="DT931">
        <v>0.01</v>
      </c>
      <c r="DU931">
        <v>0.02</v>
      </c>
      <c r="DV931">
        <v>0</v>
      </c>
      <c r="DW931">
        <v>0</v>
      </c>
      <c r="DX931">
        <v>0</v>
      </c>
      <c r="DY931" s="5" t="s">
        <v>2086</v>
      </c>
      <c r="DZ931" s="5" t="s">
        <v>3207</v>
      </c>
      <c r="EA931" s="5" t="s">
        <v>3193</v>
      </c>
      <c r="EB931" s="5" t="s">
        <v>3042</v>
      </c>
      <c r="EC931" s="5">
        <v>1298.2349899999999</v>
      </c>
      <c r="ED931" s="8">
        <v>760.54423200321958</v>
      </c>
      <c r="EE931" s="7">
        <v>0.59</v>
      </c>
    </row>
    <row r="932" spans="1:135">
      <c r="A932">
        <v>1</v>
      </c>
      <c r="B932" t="s">
        <v>2238</v>
      </c>
      <c r="C932" t="s">
        <v>2055</v>
      </c>
      <c r="D932" t="s">
        <v>2056</v>
      </c>
      <c r="E932" t="s">
        <v>2088</v>
      </c>
      <c r="F932" t="s">
        <v>1522</v>
      </c>
      <c r="G932">
        <v>776.28900129900001</v>
      </c>
      <c r="H932">
        <v>64.8125</v>
      </c>
      <c r="I932">
        <v>85.75</v>
      </c>
      <c r="J932">
        <v>166.4375</v>
      </c>
      <c r="K932">
        <v>165.6875</v>
      </c>
      <c r="L932">
        <v>217.625</v>
      </c>
      <c r="M932">
        <v>76.1875</v>
      </c>
      <c r="N932">
        <v>141.36929321289063</v>
      </c>
      <c r="O932">
        <v>361.49960327148438</v>
      </c>
      <c r="P932">
        <v>218.22076561308182</v>
      </c>
      <c r="Q932">
        <v>13.625</v>
      </c>
      <c r="R932">
        <v>0</v>
      </c>
      <c r="S932">
        <v>576.5625</v>
      </c>
      <c r="T932">
        <v>45.1875</v>
      </c>
      <c r="U932">
        <v>39.75</v>
      </c>
      <c r="V932">
        <v>101.375</v>
      </c>
      <c r="W932">
        <v>837.68225352112677</v>
      </c>
      <c r="X932">
        <v>15.042162575452716</v>
      </c>
      <c r="Y932">
        <v>39</v>
      </c>
      <c r="Z932">
        <v>69610.684200000003</v>
      </c>
      <c r="AA932">
        <v>54</v>
      </c>
      <c r="AB932">
        <v>24.28</v>
      </c>
      <c r="AC932">
        <v>17.190000000000001</v>
      </c>
      <c r="AD932">
        <v>7.09</v>
      </c>
      <c r="AE932">
        <v>3.79</v>
      </c>
      <c r="AF932">
        <v>24.75</v>
      </c>
      <c r="AG932">
        <v>1.18</v>
      </c>
      <c r="AH932">
        <v>2.1</v>
      </c>
      <c r="AI932">
        <v>12.4</v>
      </c>
      <c r="AJ932">
        <v>3.5</v>
      </c>
      <c r="AK932">
        <v>0</v>
      </c>
      <c r="AL932">
        <v>0.9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0</v>
      </c>
      <c r="BI932">
        <v>0</v>
      </c>
      <c r="BJ932">
        <v>0</v>
      </c>
      <c r="BK932">
        <v>0</v>
      </c>
      <c r="BL932">
        <v>0.82</v>
      </c>
      <c r="BM932">
        <v>1.77</v>
      </c>
      <c r="BN932">
        <v>0</v>
      </c>
      <c r="BO932">
        <v>0.24</v>
      </c>
      <c r="BP932">
        <v>0</v>
      </c>
      <c r="BQ932">
        <v>3.99</v>
      </c>
      <c r="BR932">
        <v>0</v>
      </c>
      <c r="BS932">
        <v>0</v>
      </c>
      <c r="BT932">
        <v>0</v>
      </c>
      <c r="BU932">
        <v>0</v>
      </c>
      <c r="BV932">
        <v>0</v>
      </c>
      <c r="BW932">
        <v>0</v>
      </c>
      <c r="BX932">
        <v>0</v>
      </c>
      <c r="BY932">
        <v>0</v>
      </c>
      <c r="BZ932">
        <v>0</v>
      </c>
      <c r="CA932">
        <v>0.73</v>
      </c>
      <c r="CB932">
        <v>0</v>
      </c>
      <c r="CC932">
        <v>0</v>
      </c>
      <c r="CD932">
        <v>0</v>
      </c>
      <c r="CE932">
        <v>2.1</v>
      </c>
      <c r="CF932">
        <v>1.5</v>
      </c>
      <c r="CG932">
        <v>3.17</v>
      </c>
      <c r="CH932">
        <v>0</v>
      </c>
      <c r="CI932">
        <v>11.56</v>
      </c>
      <c r="CJ932">
        <v>0</v>
      </c>
      <c r="CK932">
        <v>0</v>
      </c>
      <c r="CL932">
        <v>0</v>
      </c>
      <c r="CM932">
        <v>0</v>
      </c>
      <c r="CN932">
        <v>0</v>
      </c>
      <c r="CO932">
        <v>0</v>
      </c>
      <c r="CP932">
        <v>0</v>
      </c>
      <c r="CQ932">
        <v>4.5600000000000005</v>
      </c>
      <c r="CR932">
        <v>0</v>
      </c>
      <c r="CS932">
        <v>22.66</v>
      </c>
      <c r="CT932">
        <v>0</v>
      </c>
      <c r="CU932">
        <v>9</v>
      </c>
      <c r="CV932">
        <v>42.900000000000006</v>
      </c>
      <c r="CW932" t="s">
        <v>2088</v>
      </c>
      <c r="CX932">
        <v>776.29</v>
      </c>
      <c r="CY932">
        <v>0.09</v>
      </c>
      <c r="CZ932">
        <v>0.01</v>
      </c>
      <c r="DA932">
        <v>0</v>
      </c>
      <c r="DB932">
        <v>0</v>
      </c>
      <c r="DC932">
        <v>0</v>
      </c>
      <c r="DD932">
        <v>0.02</v>
      </c>
      <c r="DE932">
        <v>0</v>
      </c>
      <c r="DF932">
        <v>0.15</v>
      </c>
      <c r="DG932">
        <v>0</v>
      </c>
      <c r="DH932">
        <v>0</v>
      </c>
      <c r="DI932">
        <v>0</v>
      </c>
      <c r="DJ932">
        <v>0</v>
      </c>
      <c r="DK932">
        <v>0</v>
      </c>
      <c r="DL932">
        <v>0.01</v>
      </c>
      <c r="DM932">
        <v>0</v>
      </c>
      <c r="DN932">
        <v>0.2</v>
      </c>
      <c r="DO932">
        <v>0</v>
      </c>
      <c r="DP932">
        <v>0.01</v>
      </c>
      <c r="DQ932">
        <v>0.5</v>
      </c>
      <c r="DR932">
        <v>0</v>
      </c>
      <c r="DS932">
        <v>0</v>
      </c>
      <c r="DT932">
        <v>0</v>
      </c>
      <c r="DU932">
        <v>0</v>
      </c>
      <c r="DV932">
        <v>0</v>
      </c>
      <c r="DW932">
        <v>0</v>
      </c>
      <c r="DX932">
        <v>0</v>
      </c>
      <c r="DY932" s="5" t="s">
        <v>2088</v>
      </c>
      <c r="DZ932" s="5" t="s">
        <v>2956</v>
      </c>
      <c r="EA932" s="5" t="s">
        <v>3193</v>
      </c>
      <c r="EB932" s="5" t="s">
        <v>3042</v>
      </c>
      <c r="EC932" s="5">
        <v>776.28900129900001</v>
      </c>
      <c r="ED932" s="8">
        <v>57.105863503119998</v>
      </c>
      <c r="EE932" s="7">
        <v>7.0000000000000007E-2</v>
      </c>
    </row>
    <row r="933" spans="1:135">
      <c r="A933">
        <v>1</v>
      </c>
      <c r="B933" t="s">
        <v>2238</v>
      </c>
      <c r="C933" t="s">
        <v>2055</v>
      </c>
      <c r="D933" t="s">
        <v>2056</v>
      </c>
      <c r="E933" t="s">
        <v>2089</v>
      </c>
      <c r="F933" t="s">
        <v>2090</v>
      </c>
      <c r="G933">
        <v>1980.8578375500001</v>
      </c>
      <c r="H933">
        <v>300.875</v>
      </c>
      <c r="I933">
        <v>313.5</v>
      </c>
      <c r="J933">
        <v>452.125</v>
      </c>
      <c r="K933">
        <v>398.1875</v>
      </c>
      <c r="L933">
        <v>452.125</v>
      </c>
      <c r="M933">
        <v>63.5</v>
      </c>
      <c r="N933">
        <v>133.15254211425781</v>
      </c>
      <c r="O933">
        <v>325.99163818359375</v>
      </c>
      <c r="P933">
        <v>220.20643228052617</v>
      </c>
      <c r="Q933">
        <v>10.9375</v>
      </c>
      <c r="R933">
        <v>0</v>
      </c>
      <c r="S933">
        <v>1635.375</v>
      </c>
      <c r="T933">
        <v>3.375</v>
      </c>
      <c r="U933">
        <v>0</v>
      </c>
      <c r="V933">
        <v>330.625</v>
      </c>
      <c r="W933">
        <v>864.25213904587508</v>
      </c>
      <c r="X933">
        <v>15.236612256496068</v>
      </c>
      <c r="Y933">
        <v>53</v>
      </c>
      <c r="Z933">
        <v>218314.6937</v>
      </c>
      <c r="AA933">
        <v>82.45</v>
      </c>
      <c r="AB933">
        <v>47.24</v>
      </c>
      <c r="AC933">
        <v>40.15</v>
      </c>
      <c r="AD933">
        <v>7.09</v>
      </c>
      <c r="AE933">
        <v>6.77</v>
      </c>
      <c r="AF933">
        <v>25.54</v>
      </c>
      <c r="AG933">
        <v>2.9</v>
      </c>
      <c r="AH933">
        <v>142</v>
      </c>
      <c r="AI933">
        <v>14.1</v>
      </c>
      <c r="AJ933">
        <v>5.7</v>
      </c>
      <c r="AK933">
        <v>0.8</v>
      </c>
      <c r="AL933">
        <v>5.3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2.23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1.6</v>
      </c>
      <c r="BF933">
        <v>0</v>
      </c>
      <c r="BG933">
        <v>0</v>
      </c>
      <c r="BH933">
        <v>0</v>
      </c>
      <c r="BI933">
        <v>0</v>
      </c>
      <c r="BJ933">
        <v>0</v>
      </c>
      <c r="BK933">
        <v>0</v>
      </c>
      <c r="BL933">
        <v>2.34</v>
      </c>
      <c r="BM933">
        <v>0</v>
      </c>
      <c r="BN933">
        <v>0</v>
      </c>
      <c r="BO933">
        <v>9.41</v>
      </c>
      <c r="BP933">
        <v>0</v>
      </c>
      <c r="BQ933">
        <v>2.8</v>
      </c>
      <c r="BR933">
        <v>1.68</v>
      </c>
      <c r="BS933">
        <v>0</v>
      </c>
      <c r="BT933">
        <v>1.27</v>
      </c>
      <c r="BU933">
        <v>0</v>
      </c>
      <c r="BV933">
        <v>0</v>
      </c>
      <c r="BW933">
        <v>0</v>
      </c>
      <c r="BX933">
        <v>0</v>
      </c>
      <c r="BY933">
        <v>0</v>
      </c>
      <c r="BZ933">
        <v>0</v>
      </c>
      <c r="CA933">
        <v>1.1500000000000001</v>
      </c>
      <c r="CB933">
        <v>0</v>
      </c>
      <c r="CC933">
        <v>0</v>
      </c>
      <c r="CD933">
        <v>2.35</v>
      </c>
      <c r="CE933">
        <v>2.1</v>
      </c>
      <c r="CF933">
        <v>7.56</v>
      </c>
      <c r="CG933">
        <v>1.01</v>
      </c>
      <c r="CH933">
        <v>0</v>
      </c>
      <c r="CI933">
        <v>1.93</v>
      </c>
      <c r="CJ933">
        <v>0</v>
      </c>
      <c r="CK933">
        <v>4.3500000000000005</v>
      </c>
      <c r="CL933">
        <v>0</v>
      </c>
      <c r="CM933">
        <v>0</v>
      </c>
      <c r="CN933">
        <v>4.74</v>
      </c>
      <c r="CO933">
        <v>7.9</v>
      </c>
      <c r="CP933">
        <v>2.1800000000000002</v>
      </c>
      <c r="CQ933">
        <v>0.96</v>
      </c>
      <c r="CR933">
        <v>0</v>
      </c>
      <c r="CS933">
        <v>19.59</v>
      </c>
      <c r="CT933">
        <v>0</v>
      </c>
      <c r="CU933">
        <v>30</v>
      </c>
      <c r="CV933">
        <v>79.5</v>
      </c>
      <c r="CW933" t="s">
        <v>2089</v>
      </c>
      <c r="CX933">
        <v>1980.86</v>
      </c>
      <c r="CY933">
        <v>0.04</v>
      </c>
      <c r="CZ933">
        <v>7.0000000000000007E-2</v>
      </c>
      <c r="DA933">
        <v>0</v>
      </c>
      <c r="DB933">
        <v>0</v>
      </c>
      <c r="DC933">
        <v>0</v>
      </c>
      <c r="DD933">
        <v>0.02</v>
      </c>
      <c r="DE933">
        <v>0</v>
      </c>
      <c r="DF933">
        <v>0.04</v>
      </c>
      <c r="DG933">
        <v>0</v>
      </c>
      <c r="DH933">
        <v>0</v>
      </c>
      <c r="DI933">
        <v>0</v>
      </c>
      <c r="DJ933">
        <v>0</v>
      </c>
      <c r="DK933">
        <v>0</v>
      </c>
      <c r="DL933">
        <v>0</v>
      </c>
      <c r="DM933">
        <v>0</v>
      </c>
      <c r="DN933">
        <v>0.42</v>
      </c>
      <c r="DO933">
        <v>0</v>
      </c>
      <c r="DP933">
        <v>0.01</v>
      </c>
      <c r="DQ933">
        <v>0.35</v>
      </c>
      <c r="DR933">
        <v>0</v>
      </c>
      <c r="DS933">
        <v>0</v>
      </c>
      <c r="DT933">
        <v>0</v>
      </c>
      <c r="DU933">
        <v>0.05</v>
      </c>
      <c r="DV933">
        <v>0</v>
      </c>
      <c r="DW933">
        <v>0</v>
      </c>
      <c r="DX933">
        <v>0</v>
      </c>
      <c r="DY933" s="5" t="s">
        <v>2089</v>
      </c>
      <c r="DZ933" s="5" t="s">
        <v>3208</v>
      </c>
      <c r="EA933" s="5" t="s">
        <v>3193</v>
      </c>
      <c r="EB933" s="5" t="s">
        <v>3042</v>
      </c>
      <c r="EC933" s="5">
        <v>1980.8578375500001</v>
      </c>
      <c r="ED933" s="8">
        <v>2835.3472182909995</v>
      </c>
      <c r="EE933" s="7">
        <v>1.43</v>
      </c>
    </row>
    <row r="934" spans="1:135">
      <c r="A934">
        <v>1</v>
      </c>
      <c r="B934" t="s">
        <v>2239</v>
      </c>
      <c r="C934" t="s">
        <v>2091</v>
      </c>
      <c r="D934" t="s">
        <v>2092</v>
      </c>
      <c r="E934" t="s">
        <v>2093</v>
      </c>
      <c r="F934" t="s">
        <v>2094</v>
      </c>
      <c r="G934">
        <v>43527.442298299997</v>
      </c>
      <c r="H934">
        <v>34435.1875</v>
      </c>
      <c r="I934">
        <v>5206</v>
      </c>
      <c r="J934">
        <v>2452.375</v>
      </c>
      <c r="K934">
        <v>862.75</v>
      </c>
      <c r="L934">
        <v>503.1875</v>
      </c>
      <c r="M934">
        <v>68.75</v>
      </c>
      <c r="N934">
        <v>0</v>
      </c>
      <c r="O934">
        <v>138.63970947265625</v>
      </c>
      <c r="P934">
        <v>44.457527428051392</v>
      </c>
      <c r="Q934">
        <v>2713.5625</v>
      </c>
      <c r="R934">
        <v>121.75</v>
      </c>
      <c r="S934">
        <v>12682.1875</v>
      </c>
      <c r="T934">
        <v>21670.5625</v>
      </c>
      <c r="U934">
        <v>6055.125</v>
      </c>
      <c r="V934">
        <v>285.0625</v>
      </c>
      <c r="W934">
        <v>639.8483266583944</v>
      </c>
      <c r="X934">
        <v>16.637303334665315</v>
      </c>
      <c r="Y934">
        <v>180</v>
      </c>
      <c r="Z934">
        <v>18452778.3464</v>
      </c>
      <c r="AA934">
        <v>25600.97</v>
      </c>
      <c r="AB934">
        <v>5919.14</v>
      </c>
      <c r="AC934">
        <v>4495.37</v>
      </c>
      <c r="AD934">
        <v>1423.77</v>
      </c>
      <c r="AE934">
        <v>4.37</v>
      </c>
      <c r="AF934">
        <v>8127.37</v>
      </c>
      <c r="AG934">
        <v>11550.09</v>
      </c>
      <c r="AH934">
        <v>3255.2</v>
      </c>
      <c r="AI934">
        <v>605.4</v>
      </c>
      <c r="AJ934">
        <v>0.9</v>
      </c>
      <c r="AK934">
        <v>104</v>
      </c>
      <c r="AL934">
        <v>0</v>
      </c>
      <c r="AM934">
        <v>2929</v>
      </c>
      <c r="AN934">
        <v>0</v>
      </c>
      <c r="AO934">
        <v>115</v>
      </c>
      <c r="AP934">
        <v>0</v>
      </c>
      <c r="AQ934">
        <v>30.27</v>
      </c>
      <c r="AR934">
        <v>0</v>
      </c>
      <c r="AS934">
        <v>22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0</v>
      </c>
      <c r="BI934">
        <v>7525.04</v>
      </c>
      <c r="BJ934">
        <v>0</v>
      </c>
      <c r="BK934">
        <v>0</v>
      </c>
      <c r="BL934">
        <v>43.92</v>
      </c>
      <c r="BM934">
        <v>2.4900000000000002</v>
      </c>
      <c r="BN934">
        <v>105</v>
      </c>
      <c r="BO934">
        <v>2763.82</v>
      </c>
      <c r="BP934">
        <v>131</v>
      </c>
      <c r="BQ934">
        <v>1523.83</v>
      </c>
      <c r="BR934">
        <v>213.35</v>
      </c>
      <c r="BS934">
        <v>0</v>
      </c>
      <c r="BT934">
        <v>125.3</v>
      </c>
      <c r="BU934">
        <v>0</v>
      </c>
      <c r="BV934">
        <v>0</v>
      </c>
      <c r="BW934">
        <v>0</v>
      </c>
      <c r="BX934">
        <v>0</v>
      </c>
      <c r="BY934">
        <v>0</v>
      </c>
      <c r="BZ934">
        <v>0</v>
      </c>
      <c r="CA934">
        <v>2.5</v>
      </c>
      <c r="CB934">
        <v>0</v>
      </c>
      <c r="CC934">
        <v>0</v>
      </c>
      <c r="CD934">
        <v>0</v>
      </c>
      <c r="CE934">
        <v>1438.4</v>
      </c>
      <c r="CF934">
        <v>479.83</v>
      </c>
      <c r="CG934">
        <v>113.14</v>
      </c>
      <c r="CH934">
        <v>0</v>
      </c>
      <c r="CI934">
        <v>0</v>
      </c>
      <c r="CJ934">
        <v>0</v>
      </c>
      <c r="CK934">
        <v>0</v>
      </c>
      <c r="CL934">
        <v>0</v>
      </c>
      <c r="CM934">
        <v>0</v>
      </c>
      <c r="CN934">
        <v>209.39</v>
      </c>
      <c r="CO934">
        <v>257.2</v>
      </c>
      <c r="CP934">
        <v>0</v>
      </c>
      <c r="CQ934">
        <v>6752.96</v>
      </c>
      <c r="CR934">
        <v>0</v>
      </c>
      <c r="CS934">
        <v>553.11</v>
      </c>
      <c r="CT934">
        <v>264.42</v>
      </c>
      <c r="CU934">
        <v>3108</v>
      </c>
      <c r="CV934">
        <v>270</v>
      </c>
      <c r="CW934" t="s">
        <v>2093</v>
      </c>
      <c r="CX934">
        <v>43527.44</v>
      </c>
      <c r="CY934">
        <v>0.01</v>
      </c>
      <c r="CZ934">
        <v>0.03</v>
      </c>
      <c r="DA934">
        <v>0.06</v>
      </c>
      <c r="DB934">
        <v>0</v>
      </c>
      <c r="DC934">
        <v>0</v>
      </c>
      <c r="DD934">
        <v>0</v>
      </c>
      <c r="DE934">
        <v>0.02</v>
      </c>
      <c r="DF934">
        <v>0</v>
      </c>
      <c r="DG934">
        <v>0.06</v>
      </c>
      <c r="DH934">
        <v>0</v>
      </c>
      <c r="DI934">
        <v>0</v>
      </c>
      <c r="DJ934">
        <v>0.24</v>
      </c>
      <c r="DK934">
        <v>0</v>
      </c>
      <c r="DL934">
        <v>0</v>
      </c>
      <c r="DM934">
        <v>0</v>
      </c>
      <c r="DN934">
        <v>0.08</v>
      </c>
      <c r="DO934">
        <v>0</v>
      </c>
      <c r="DP934">
        <v>0</v>
      </c>
      <c r="DQ934">
        <v>0.1</v>
      </c>
      <c r="DR934">
        <v>0.28000000000000003</v>
      </c>
      <c r="DS934">
        <v>0</v>
      </c>
      <c r="DT934">
        <v>0</v>
      </c>
      <c r="DU934">
        <v>0.01</v>
      </c>
      <c r="DV934">
        <v>0</v>
      </c>
      <c r="DW934">
        <v>0.02</v>
      </c>
      <c r="DX934">
        <v>7.0000000000000007E-2</v>
      </c>
      <c r="DY934" s="5" t="s">
        <v>2093</v>
      </c>
      <c r="DZ934" s="5" t="s">
        <v>3209</v>
      </c>
      <c r="EA934" s="5" t="s">
        <v>3210</v>
      </c>
      <c r="EB934" s="5" t="s">
        <v>3211</v>
      </c>
      <c r="EC934" s="5">
        <v>43527.442298299997</v>
      </c>
      <c r="ED934" s="8">
        <v>2800.4358831392319</v>
      </c>
      <c r="EE934" s="7">
        <v>0.06</v>
      </c>
    </row>
    <row r="935" spans="1:135">
      <c r="A935">
        <v>1</v>
      </c>
      <c r="B935" t="s">
        <v>2239</v>
      </c>
      <c r="C935" t="s">
        <v>2091</v>
      </c>
      <c r="D935" t="s">
        <v>2092</v>
      </c>
      <c r="E935" t="s">
        <v>2095</v>
      </c>
      <c r="F935" t="s">
        <v>2096</v>
      </c>
      <c r="G935">
        <v>16627.907728599999</v>
      </c>
      <c r="H935">
        <v>5921</v>
      </c>
      <c r="I935">
        <v>3222.5625</v>
      </c>
      <c r="J935">
        <v>2748.25</v>
      </c>
      <c r="K935">
        <v>1551.9375</v>
      </c>
      <c r="L935">
        <v>1837.375</v>
      </c>
      <c r="M935">
        <v>1347.0625</v>
      </c>
      <c r="N935">
        <v>10</v>
      </c>
      <c r="O935">
        <v>251.20932006835938</v>
      </c>
      <c r="P935">
        <v>97.063359585706849</v>
      </c>
      <c r="Q935">
        <v>751.375</v>
      </c>
      <c r="R935">
        <v>4871.1875</v>
      </c>
      <c r="S935">
        <v>581.25</v>
      </c>
      <c r="T935">
        <v>2149.625</v>
      </c>
      <c r="U935">
        <v>7737.1875</v>
      </c>
      <c r="V935">
        <v>537.5625</v>
      </c>
      <c r="W935">
        <v>634.83562225629919</v>
      </c>
      <c r="X935">
        <v>16.526488927476095</v>
      </c>
      <c r="Y935">
        <v>77</v>
      </c>
      <c r="Z935">
        <v>5205860.7840999998</v>
      </c>
      <c r="AA935">
        <v>14813.76</v>
      </c>
      <c r="AB935">
        <v>3656.92</v>
      </c>
      <c r="AC935">
        <v>2975.42</v>
      </c>
      <c r="AD935">
        <v>681.5</v>
      </c>
      <c r="AE935">
        <v>5.7</v>
      </c>
      <c r="AF935">
        <v>713</v>
      </c>
      <c r="AG935">
        <v>10438.14</v>
      </c>
      <c r="AH935">
        <v>3776.3</v>
      </c>
      <c r="AI935">
        <v>462.2</v>
      </c>
      <c r="AJ935">
        <v>5.8</v>
      </c>
      <c r="AK935">
        <v>76.8</v>
      </c>
      <c r="AL935">
        <v>56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152.6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0</v>
      </c>
      <c r="BI935">
        <v>522.61</v>
      </c>
      <c r="BJ935">
        <v>0</v>
      </c>
      <c r="BK935">
        <v>0</v>
      </c>
      <c r="BL935">
        <v>38.04</v>
      </c>
      <c r="BM935">
        <v>2.2000000000000002</v>
      </c>
      <c r="BN935">
        <v>442.5</v>
      </c>
      <c r="BO935">
        <v>8166.5</v>
      </c>
      <c r="BP935">
        <v>0</v>
      </c>
      <c r="BQ935">
        <v>1048.47</v>
      </c>
      <c r="BR935">
        <v>2066.6</v>
      </c>
      <c r="BS935">
        <v>0</v>
      </c>
      <c r="BT935">
        <v>385</v>
      </c>
      <c r="BU935">
        <v>0</v>
      </c>
      <c r="BV935">
        <v>0</v>
      </c>
      <c r="BW935">
        <v>0</v>
      </c>
      <c r="BX935">
        <v>0</v>
      </c>
      <c r="BY935">
        <v>0</v>
      </c>
      <c r="BZ935">
        <v>0</v>
      </c>
      <c r="CA935">
        <v>0</v>
      </c>
      <c r="CB935">
        <v>0</v>
      </c>
      <c r="CC935">
        <v>0</v>
      </c>
      <c r="CD935">
        <v>0</v>
      </c>
      <c r="CE935">
        <v>64</v>
      </c>
      <c r="CF935">
        <v>0</v>
      </c>
      <c r="CG935">
        <v>438.5</v>
      </c>
      <c r="CH935">
        <v>0</v>
      </c>
      <c r="CI935">
        <v>486.45</v>
      </c>
      <c r="CJ935">
        <v>0</v>
      </c>
      <c r="CK935">
        <v>0</v>
      </c>
      <c r="CL935">
        <v>0</v>
      </c>
      <c r="CM935">
        <v>0</v>
      </c>
      <c r="CN935">
        <v>106</v>
      </c>
      <c r="CO935">
        <v>467.59</v>
      </c>
      <c r="CP935">
        <v>0</v>
      </c>
      <c r="CQ935">
        <v>242</v>
      </c>
      <c r="CR935">
        <v>0</v>
      </c>
      <c r="CS935">
        <v>122.7</v>
      </c>
      <c r="CT935">
        <v>6</v>
      </c>
      <c r="CU935">
        <v>196</v>
      </c>
      <c r="CV935">
        <v>115.5</v>
      </c>
      <c r="CW935" t="s">
        <v>2095</v>
      </c>
      <c r="CX935">
        <v>16627.91</v>
      </c>
      <c r="CY935">
        <v>0</v>
      </c>
      <c r="CZ935">
        <v>0.22</v>
      </c>
      <c r="DA935">
        <v>0</v>
      </c>
      <c r="DB935">
        <v>0</v>
      </c>
      <c r="DC935">
        <v>0</v>
      </c>
      <c r="DD935">
        <v>0.01</v>
      </c>
      <c r="DE935">
        <v>0.08</v>
      </c>
      <c r="DF935">
        <v>0.01</v>
      </c>
      <c r="DG935">
        <v>0.31</v>
      </c>
      <c r="DH935">
        <v>0</v>
      </c>
      <c r="DI935">
        <v>0</v>
      </c>
      <c r="DJ935">
        <v>0.14000000000000001</v>
      </c>
      <c r="DK935">
        <v>0.04</v>
      </c>
      <c r="DL935">
        <v>0</v>
      </c>
      <c r="DM935">
        <v>0</v>
      </c>
      <c r="DN935">
        <v>0.06</v>
      </c>
      <c r="DO935">
        <v>0</v>
      </c>
      <c r="DP935">
        <v>0.01</v>
      </c>
      <c r="DQ935">
        <v>0.01</v>
      </c>
      <c r="DR935">
        <v>0.05</v>
      </c>
      <c r="DS935">
        <v>0</v>
      </c>
      <c r="DT935">
        <v>0</v>
      </c>
      <c r="DU935">
        <v>0.02</v>
      </c>
      <c r="DV935">
        <v>0</v>
      </c>
      <c r="DW935">
        <v>0</v>
      </c>
      <c r="DX935">
        <v>0.05</v>
      </c>
      <c r="DY935" s="5" t="s">
        <v>2095</v>
      </c>
      <c r="DZ935" s="5" t="s">
        <v>3212</v>
      </c>
      <c r="EA935" s="5" t="s">
        <v>3210</v>
      </c>
      <c r="EB935" s="5" t="s">
        <v>3211</v>
      </c>
      <c r="EC935" s="5">
        <v>16627.907728599999</v>
      </c>
      <c r="ED935" s="8">
        <v>1005.0446039912</v>
      </c>
      <c r="EE935" s="7">
        <v>0.06</v>
      </c>
    </row>
    <row r="936" spans="1:135">
      <c r="A936">
        <v>1</v>
      </c>
      <c r="B936" t="s">
        <v>2239</v>
      </c>
      <c r="C936" t="s">
        <v>2091</v>
      </c>
      <c r="D936" t="s">
        <v>2092</v>
      </c>
      <c r="E936" t="s">
        <v>2097</v>
      </c>
      <c r="F936" t="s">
        <v>2098</v>
      </c>
      <c r="G936">
        <v>28685.235768800001</v>
      </c>
      <c r="H936">
        <v>15238.875</v>
      </c>
      <c r="I936">
        <v>5346.625</v>
      </c>
      <c r="J936">
        <v>3860.5625</v>
      </c>
      <c r="K936">
        <v>1944.9375</v>
      </c>
      <c r="L936">
        <v>1634.625</v>
      </c>
      <c r="M936">
        <v>659.125</v>
      </c>
      <c r="N936">
        <v>1.000377893447876</v>
      </c>
      <c r="O936">
        <v>132.43753051757813</v>
      </c>
      <c r="P936">
        <v>64.31599266786678</v>
      </c>
      <c r="Q936">
        <v>423.3125</v>
      </c>
      <c r="R936">
        <v>1534.25</v>
      </c>
      <c r="S936">
        <v>11419.25</v>
      </c>
      <c r="T936">
        <v>6308</v>
      </c>
      <c r="U936">
        <v>8687</v>
      </c>
      <c r="V936">
        <v>312.9375</v>
      </c>
      <c r="W936">
        <v>615.88443395712545</v>
      </c>
      <c r="X936">
        <v>16.661325846956316</v>
      </c>
      <c r="Y936">
        <v>128</v>
      </c>
      <c r="Z936">
        <v>9884920.9528999999</v>
      </c>
      <c r="AA936">
        <v>17428.740000000002</v>
      </c>
      <c r="AB936">
        <v>4306.99</v>
      </c>
      <c r="AC936">
        <v>2954.06</v>
      </c>
      <c r="AD936">
        <v>1352.93</v>
      </c>
      <c r="AE936">
        <v>4.68</v>
      </c>
      <c r="AF936">
        <v>3302.38</v>
      </c>
      <c r="AG936">
        <v>9814.69</v>
      </c>
      <c r="AH936">
        <v>3993.4</v>
      </c>
      <c r="AI936">
        <v>245.1</v>
      </c>
      <c r="AJ936">
        <v>39.4</v>
      </c>
      <c r="AK936">
        <v>12</v>
      </c>
      <c r="AL936">
        <v>0</v>
      </c>
      <c r="AM936">
        <v>1405.25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431</v>
      </c>
      <c r="AT936">
        <v>0</v>
      </c>
      <c r="AU936">
        <v>0</v>
      </c>
      <c r="AV936">
        <v>1.18</v>
      </c>
      <c r="AW936">
        <v>3.25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16</v>
      </c>
      <c r="BD936">
        <v>0</v>
      </c>
      <c r="BE936">
        <v>0</v>
      </c>
      <c r="BF936">
        <v>0</v>
      </c>
      <c r="BG936">
        <v>0</v>
      </c>
      <c r="BH936">
        <v>60</v>
      </c>
      <c r="BI936">
        <v>1536.01</v>
      </c>
      <c r="BJ936">
        <v>0</v>
      </c>
      <c r="BK936">
        <v>0</v>
      </c>
      <c r="BL936">
        <v>623.94000000000005</v>
      </c>
      <c r="BM936">
        <v>1501.5</v>
      </c>
      <c r="BN936">
        <v>0</v>
      </c>
      <c r="BO936">
        <v>6125.99</v>
      </c>
      <c r="BP936">
        <v>0</v>
      </c>
      <c r="BQ936">
        <v>85</v>
      </c>
      <c r="BR936">
        <v>0</v>
      </c>
      <c r="BS936">
        <v>0.01</v>
      </c>
      <c r="BT936">
        <v>24</v>
      </c>
      <c r="BU936">
        <v>0</v>
      </c>
      <c r="BV936">
        <v>0</v>
      </c>
      <c r="BW936">
        <v>0</v>
      </c>
      <c r="BX936">
        <v>0</v>
      </c>
      <c r="BY936">
        <v>0</v>
      </c>
      <c r="BZ936">
        <v>0</v>
      </c>
      <c r="CA936">
        <v>0</v>
      </c>
      <c r="CB936">
        <v>0</v>
      </c>
      <c r="CC936">
        <v>0</v>
      </c>
      <c r="CD936">
        <v>0</v>
      </c>
      <c r="CE936">
        <v>594</v>
      </c>
      <c r="CF936">
        <v>0</v>
      </c>
      <c r="CG936">
        <v>1232</v>
      </c>
      <c r="CH936">
        <v>0</v>
      </c>
      <c r="CI936">
        <v>2.6</v>
      </c>
      <c r="CJ936">
        <v>0</v>
      </c>
      <c r="CK936">
        <v>0</v>
      </c>
      <c r="CL936">
        <v>0</v>
      </c>
      <c r="CM936">
        <v>0</v>
      </c>
      <c r="CN936">
        <v>970.83</v>
      </c>
      <c r="CO936">
        <v>529</v>
      </c>
      <c r="CP936">
        <v>0</v>
      </c>
      <c r="CQ936">
        <v>1658.25</v>
      </c>
      <c r="CR936">
        <v>0</v>
      </c>
      <c r="CS936">
        <v>530.93000000000006</v>
      </c>
      <c r="CT936">
        <v>98</v>
      </c>
      <c r="CU936">
        <v>2151</v>
      </c>
      <c r="CV936">
        <v>217.6</v>
      </c>
      <c r="CW936" t="s">
        <v>2097</v>
      </c>
      <c r="CX936">
        <v>28685.24</v>
      </c>
      <c r="CY936">
        <v>0.02</v>
      </c>
      <c r="CZ936">
        <v>0.09</v>
      </c>
      <c r="DA936">
        <v>0.05</v>
      </c>
      <c r="DB936">
        <v>0.01</v>
      </c>
      <c r="DC936">
        <v>0</v>
      </c>
      <c r="DD936">
        <v>0.02</v>
      </c>
      <c r="DE936">
        <v>7.0000000000000007E-2</v>
      </c>
      <c r="DF936">
        <v>0.01</v>
      </c>
      <c r="DG936">
        <v>0.14000000000000001</v>
      </c>
      <c r="DH936">
        <v>0.01</v>
      </c>
      <c r="DI936">
        <v>0.01</v>
      </c>
      <c r="DJ936">
        <v>0.25</v>
      </c>
      <c r="DK936">
        <v>0</v>
      </c>
      <c r="DL936">
        <v>0</v>
      </c>
      <c r="DM936">
        <v>0</v>
      </c>
      <c r="DN936">
        <v>0.05</v>
      </c>
      <c r="DO936">
        <v>0</v>
      </c>
      <c r="DP936">
        <v>0.01</v>
      </c>
      <c r="DQ936">
        <v>0.04</v>
      </c>
      <c r="DR936">
        <v>0.19</v>
      </c>
      <c r="DS936">
        <v>0</v>
      </c>
      <c r="DT936">
        <v>0</v>
      </c>
      <c r="DU936">
        <v>0.01</v>
      </c>
      <c r="DV936">
        <v>0</v>
      </c>
      <c r="DW936">
        <v>0</v>
      </c>
      <c r="DX936">
        <v>0.01</v>
      </c>
      <c r="DY936" s="5" t="s">
        <v>2097</v>
      </c>
      <c r="DZ936" s="5" t="s">
        <v>3213</v>
      </c>
      <c r="EA936" s="5" t="s">
        <v>3210</v>
      </c>
      <c r="EB936" s="5" t="s">
        <v>3211</v>
      </c>
      <c r="EC936" s="5">
        <v>28685.235768800001</v>
      </c>
      <c r="ED936" s="8">
        <v>866.88318829100001</v>
      </c>
      <c r="EE936" s="7">
        <v>0.03</v>
      </c>
    </row>
    <row r="937" spans="1:135">
      <c r="A937">
        <v>1</v>
      </c>
      <c r="B937" s="3" t="s">
        <v>2239</v>
      </c>
      <c r="C937" s="3" t="s">
        <v>2091</v>
      </c>
      <c r="D937" s="3" t="s">
        <v>2092</v>
      </c>
      <c r="E937" s="3" t="s">
        <v>2099</v>
      </c>
      <c r="F937" s="3" t="s">
        <v>1706</v>
      </c>
      <c r="G937" s="3">
        <v>37240.077971500003</v>
      </c>
      <c r="H937" s="3">
        <v>22818.3125</v>
      </c>
      <c r="I937" s="3">
        <v>5476.125</v>
      </c>
      <c r="J937" s="3">
        <v>4032.375</v>
      </c>
      <c r="K937" s="3">
        <v>2166</v>
      </c>
      <c r="L937" s="3">
        <v>1960.875</v>
      </c>
      <c r="M937" s="3">
        <v>787.3125</v>
      </c>
      <c r="N937" s="3">
        <v>2.6700174808502197</v>
      </c>
      <c r="O937" s="3">
        <v>232.50971984863281</v>
      </c>
      <c r="P937" s="3">
        <v>78.121889986211244</v>
      </c>
      <c r="Q937" s="3">
        <v>958.75</v>
      </c>
      <c r="R937" s="3">
        <v>306.9375</v>
      </c>
      <c r="S937" s="3">
        <v>14436.875</v>
      </c>
      <c r="T937" s="3">
        <v>6918</v>
      </c>
      <c r="U937" s="3">
        <v>13016.25</v>
      </c>
      <c r="V937" s="3">
        <v>1604.1875</v>
      </c>
      <c r="W937" s="3">
        <v>593.32112563063708</v>
      </c>
      <c r="X937" s="3">
        <v>16.675353861697879</v>
      </c>
      <c r="Y937" s="3">
        <v>258</v>
      </c>
      <c r="Z937" s="3">
        <v>13737020.795399999</v>
      </c>
      <c r="AA937" s="3">
        <v>36114.49</v>
      </c>
      <c r="AB937" s="3">
        <v>13600.64</v>
      </c>
      <c r="AC937" s="3">
        <v>5262.77</v>
      </c>
      <c r="AD937" s="3">
        <v>8337.8700000000008</v>
      </c>
      <c r="AE937" s="3">
        <v>7.73</v>
      </c>
      <c r="AF937" s="3">
        <v>2936.85</v>
      </c>
      <c r="AG937" s="3">
        <v>19569.27</v>
      </c>
      <c r="AH937" s="3">
        <v>8041.1</v>
      </c>
      <c r="AI937" s="3">
        <v>1300.2</v>
      </c>
      <c r="AJ937" s="3">
        <v>21.8</v>
      </c>
      <c r="AK937" s="3">
        <v>14.4</v>
      </c>
      <c r="AL937" s="3">
        <v>8.99</v>
      </c>
      <c r="AM937" s="3">
        <v>1781.02</v>
      </c>
      <c r="AN937" s="3">
        <v>0</v>
      </c>
      <c r="AO937" s="3">
        <v>0</v>
      </c>
      <c r="AP937" s="3">
        <v>0</v>
      </c>
      <c r="AQ937" s="3">
        <v>1.5</v>
      </c>
      <c r="AR937" s="3">
        <v>0</v>
      </c>
      <c r="AS937" s="3">
        <v>332.6</v>
      </c>
      <c r="AT937" s="3">
        <v>0</v>
      </c>
      <c r="AU937" s="3">
        <v>0</v>
      </c>
      <c r="AV937" s="3">
        <v>0</v>
      </c>
      <c r="AW937" s="3">
        <v>0</v>
      </c>
      <c r="AX937" s="3">
        <v>0</v>
      </c>
      <c r="AY937" s="3">
        <v>0</v>
      </c>
      <c r="AZ937" s="3">
        <v>0</v>
      </c>
      <c r="BA937" s="3">
        <v>0</v>
      </c>
      <c r="BB937" s="3">
        <v>0</v>
      </c>
      <c r="BC937" s="3">
        <v>0</v>
      </c>
      <c r="BD937" s="3">
        <v>0</v>
      </c>
      <c r="BE937" s="3">
        <v>0</v>
      </c>
      <c r="BF937" s="3">
        <v>0</v>
      </c>
      <c r="BG937" s="3">
        <v>0</v>
      </c>
      <c r="BH937" s="3">
        <v>0</v>
      </c>
      <c r="BI937" s="3">
        <v>694.84</v>
      </c>
      <c r="BJ937" s="3">
        <v>0</v>
      </c>
      <c r="BK937" s="3">
        <v>0</v>
      </c>
      <c r="BL937" s="3">
        <v>387.34</v>
      </c>
      <c r="BM937" s="3">
        <v>1391.03</v>
      </c>
      <c r="BN937" s="3">
        <v>0</v>
      </c>
      <c r="BO937" s="3">
        <v>14293.37</v>
      </c>
      <c r="BP937" s="3">
        <v>750</v>
      </c>
      <c r="BQ937" s="3">
        <v>3993.6</v>
      </c>
      <c r="BR937" s="3">
        <v>479.51</v>
      </c>
      <c r="BS937" s="3">
        <v>12.4</v>
      </c>
      <c r="BT937" s="3">
        <v>1.1400000000000001</v>
      </c>
      <c r="BU937" s="3">
        <v>4.5</v>
      </c>
      <c r="BV937" s="3">
        <v>0</v>
      </c>
      <c r="BW937" s="3">
        <v>0</v>
      </c>
      <c r="BX937" s="3">
        <v>0</v>
      </c>
      <c r="BY937" s="3">
        <v>0.57000000000000006</v>
      </c>
      <c r="BZ937" s="3">
        <v>0</v>
      </c>
      <c r="CA937" s="3">
        <v>0</v>
      </c>
      <c r="CB937" s="3">
        <v>0</v>
      </c>
      <c r="CC937" s="3">
        <v>0</v>
      </c>
      <c r="CD937" s="3">
        <v>0</v>
      </c>
      <c r="CE937" s="3">
        <v>22.63</v>
      </c>
      <c r="CF937" s="3">
        <v>454.18</v>
      </c>
      <c r="CG937" s="3">
        <v>2760</v>
      </c>
      <c r="CH937" s="3">
        <v>0</v>
      </c>
      <c r="CI937" s="3">
        <v>2408.4</v>
      </c>
      <c r="CJ937" s="3">
        <v>0</v>
      </c>
      <c r="CK937" s="3">
        <v>580</v>
      </c>
      <c r="CL937" s="3">
        <v>0</v>
      </c>
      <c r="CM937" s="3">
        <v>0</v>
      </c>
      <c r="CN937" s="3">
        <v>1460.06</v>
      </c>
      <c r="CO937" s="3">
        <v>2599.5</v>
      </c>
      <c r="CP937" s="3">
        <v>0</v>
      </c>
      <c r="CQ937" s="3">
        <v>745.84</v>
      </c>
      <c r="CR937" s="3">
        <v>0</v>
      </c>
      <c r="CS937" s="3">
        <v>949.47</v>
      </c>
      <c r="CT937" s="3">
        <v>2</v>
      </c>
      <c r="CU937" s="3">
        <v>1291</v>
      </c>
      <c r="CV937" s="3">
        <v>258</v>
      </c>
      <c r="CW937" s="3" t="s">
        <v>2099</v>
      </c>
      <c r="CX937" s="3">
        <v>37240.080000000002</v>
      </c>
      <c r="CY937" s="3">
        <v>0</v>
      </c>
      <c r="CZ937" s="3">
        <v>0.1</v>
      </c>
      <c r="DA937" s="3">
        <v>0.03</v>
      </c>
      <c r="DB937" s="3">
        <v>0</v>
      </c>
      <c r="DC937" s="3">
        <v>0</v>
      </c>
      <c r="DD937" s="3">
        <v>0.03</v>
      </c>
      <c r="DE937" s="3">
        <v>0.11</v>
      </c>
      <c r="DF937" s="3">
        <v>0.01</v>
      </c>
      <c r="DG937" s="3">
        <v>0.26</v>
      </c>
      <c r="DH937" s="3">
        <v>0.02</v>
      </c>
      <c r="DI937" s="3">
        <v>0.02</v>
      </c>
      <c r="DJ937" s="3">
        <v>0.19</v>
      </c>
      <c r="DK937" s="3">
        <v>0.02</v>
      </c>
      <c r="DL937" s="3">
        <v>0</v>
      </c>
      <c r="DM937" s="3">
        <v>0</v>
      </c>
      <c r="DN937" s="3">
        <v>0.02</v>
      </c>
      <c r="DO937" s="3">
        <v>0</v>
      </c>
      <c r="DP937" s="3">
        <v>0.01</v>
      </c>
      <c r="DQ937" s="3">
        <v>0</v>
      </c>
      <c r="DR937" s="3">
        <v>0.16</v>
      </c>
      <c r="DS937" s="3">
        <v>0</v>
      </c>
      <c r="DT937" s="3">
        <v>0</v>
      </c>
      <c r="DU937" s="3">
        <v>0</v>
      </c>
      <c r="DV937" s="3">
        <v>0</v>
      </c>
      <c r="DW937" s="3">
        <v>0</v>
      </c>
      <c r="DX937" s="3">
        <v>0.02</v>
      </c>
      <c r="DY937" s="5" t="s">
        <v>2099</v>
      </c>
      <c r="DZ937" s="5" t="s">
        <v>3039</v>
      </c>
      <c r="EA937" s="5" t="s">
        <v>3210</v>
      </c>
      <c r="EB937" s="5" t="s">
        <v>3211</v>
      </c>
      <c r="EC937" s="5">
        <v>37240.077971500003</v>
      </c>
      <c r="ED937" s="8">
        <v>618.964157864188</v>
      </c>
      <c r="EE937" s="7">
        <v>0.02</v>
      </c>
    </row>
    <row r="938" spans="1:135">
      <c r="A938">
        <v>1</v>
      </c>
      <c r="B938" t="s">
        <v>2239</v>
      </c>
      <c r="C938" t="s">
        <v>2091</v>
      </c>
      <c r="D938" t="s">
        <v>2092</v>
      </c>
      <c r="E938" t="s">
        <v>2100</v>
      </c>
      <c r="F938" t="s">
        <v>1316</v>
      </c>
      <c r="G938">
        <v>8858.8055232999995</v>
      </c>
      <c r="H938">
        <v>3051.1875</v>
      </c>
      <c r="I938">
        <v>2103</v>
      </c>
      <c r="J938">
        <v>1806.9375</v>
      </c>
      <c r="K938">
        <v>871.4375</v>
      </c>
      <c r="L938">
        <v>729.8125</v>
      </c>
      <c r="M938">
        <v>295.1875</v>
      </c>
      <c r="N938">
        <v>4.0054683685302734</v>
      </c>
      <c r="O938">
        <v>183.87919616699219</v>
      </c>
      <c r="P938">
        <v>62.310297394502705</v>
      </c>
      <c r="Q938">
        <v>55.4375</v>
      </c>
      <c r="R938">
        <v>202.8125</v>
      </c>
      <c r="S938">
        <v>2713.25</v>
      </c>
      <c r="T938">
        <v>2051.75</v>
      </c>
      <c r="U938">
        <v>3370.3125</v>
      </c>
      <c r="V938">
        <v>464</v>
      </c>
      <c r="W938">
        <v>642.91465419321162</v>
      </c>
      <c r="X938">
        <v>16.589483423991645</v>
      </c>
      <c r="Y938">
        <v>6</v>
      </c>
      <c r="Z938">
        <v>674227.61769999994</v>
      </c>
      <c r="AA938">
        <v>1963.77</v>
      </c>
      <c r="AB938">
        <v>315</v>
      </c>
      <c r="AC938">
        <v>172</v>
      </c>
      <c r="AD938">
        <v>143</v>
      </c>
      <c r="AE938">
        <v>0.03</v>
      </c>
      <c r="AF938">
        <v>329.05</v>
      </c>
      <c r="AG938">
        <v>1319.69</v>
      </c>
      <c r="AH938">
        <v>245.7</v>
      </c>
      <c r="AI938">
        <v>44.3</v>
      </c>
      <c r="AJ938">
        <v>0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0</v>
      </c>
      <c r="BI938">
        <v>320</v>
      </c>
      <c r="BJ938">
        <v>0</v>
      </c>
      <c r="BK938">
        <v>0</v>
      </c>
      <c r="BL938">
        <v>0</v>
      </c>
      <c r="BM938">
        <v>0</v>
      </c>
      <c r="BN938">
        <v>0</v>
      </c>
      <c r="BO938">
        <v>639.74</v>
      </c>
      <c r="BP938">
        <v>0</v>
      </c>
      <c r="BQ938">
        <v>617</v>
      </c>
      <c r="BR938">
        <v>0</v>
      </c>
      <c r="BS938">
        <v>0</v>
      </c>
      <c r="BT938">
        <v>0</v>
      </c>
      <c r="BU938">
        <v>0</v>
      </c>
      <c r="BV938">
        <v>0</v>
      </c>
      <c r="BW938">
        <v>0</v>
      </c>
      <c r="BX938">
        <v>0</v>
      </c>
      <c r="BY938">
        <v>0</v>
      </c>
      <c r="BZ938">
        <v>0</v>
      </c>
      <c r="CA938">
        <v>0</v>
      </c>
      <c r="CB938">
        <v>0</v>
      </c>
      <c r="CC938">
        <v>0</v>
      </c>
      <c r="CD938">
        <v>0</v>
      </c>
      <c r="CE938">
        <v>387</v>
      </c>
      <c r="CF938">
        <v>0</v>
      </c>
      <c r="CG938">
        <v>0</v>
      </c>
      <c r="CH938">
        <v>0</v>
      </c>
      <c r="CI938">
        <v>0</v>
      </c>
      <c r="CJ938">
        <v>0</v>
      </c>
      <c r="CK938">
        <v>0</v>
      </c>
      <c r="CL938">
        <v>0</v>
      </c>
      <c r="CM938">
        <v>0</v>
      </c>
      <c r="CN938">
        <v>0</v>
      </c>
      <c r="CO938">
        <v>0</v>
      </c>
      <c r="CP938">
        <v>0</v>
      </c>
      <c r="CQ938">
        <v>0</v>
      </c>
      <c r="CR938">
        <v>0.03</v>
      </c>
      <c r="CS938">
        <v>0</v>
      </c>
      <c r="CT938">
        <v>0</v>
      </c>
      <c r="CU938">
        <v>12</v>
      </c>
      <c r="CV938">
        <v>19.200000000000003</v>
      </c>
      <c r="CW938" t="s">
        <v>2100</v>
      </c>
      <c r="CX938">
        <v>8858.81</v>
      </c>
      <c r="CY938">
        <v>0.01</v>
      </c>
      <c r="CZ938">
        <v>0.05</v>
      </c>
      <c r="DA938">
        <v>0.02</v>
      </c>
      <c r="DB938">
        <v>0</v>
      </c>
      <c r="DC938">
        <v>0</v>
      </c>
      <c r="DD938">
        <v>0</v>
      </c>
      <c r="DE938">
        <v>0.1</v>
      </c>
      <c r="DF938">
        <v>0</v>
      </c>
      <c r="DG938">
        <v>0.24</v>
      </c>
      <c r="DH938">
        <v>0.01</v>
      </c>
      <c r="DI938">
        <v>0.01</v>
      </c>
      <c r="DJ938">
        <v>0.25</v>
      </c>
      <c r="DK938">
        <v>0.01</v>
      </c>
      <c r="DL938">
        <v>0</v>
      </c>
      <c r="DM938">
        <v>0</v>
      </c>
      <c r="DN938">
        <v>0.14000000000000001</v>
      </c>
      <c r="DO938">
        <v>0</v>
      </c>
      <c r="DP938">
        <v>0</v>
      </c>
      <c r="DQ938">
        <v>0</v>
      </c>
      <c r="DR938">
        <v>0.14000000000000001</v>
      </c>
      <c r="DS938">
        <v>0</v>
      </c>
      <c r="DT938">
        <v>0</v>
      </c>
      <c r="DU938">
        <v>0.01</v>
      </c>
      <c r="DV938">
        <v>0</v>
      </c>
      <c r="DW938">
        <v>0</v>
      </c>
      <c r="DX938">
        <v>0.01</v>
      </c>
      <c r="DY938" s="5" t="s">
        <v>2100</v>
      </c>
      <c r="DZ938" s="5" t="s">
        <v>2860</v>
      </c>
      <c r="EA938" s="5" t="s">
        <v>3210</v>
      </c>
      <c r="EB938" s="5" t="s">
        <v>3211</v>
      </c>
      <c r="EC938" s="5">
        <v>8858.8055232999995</v>
      </c>
      <c r="ED938" s="8">
        <v>104.21213588000001</v>
      </c>
      <c r="EE938" s="7">
        <v>0.01</v>
      </c>
    </row>
    <row r="939" spans="1:135">
      <c r="A939">
        <v>1</v>
      </c>
      <c r="B939" t="s">
        <v>2239</v>
      </c>
      <c r="C939" t="s">
        <v>2091</v>
      </c>
      <c r="D939" t="s">
        <v>2092</v>
      </c>
      <c r="E939" t="s">
        <v>2101</v>
      </c>
      <c r="F939" t="s">
        <v>2102</v>
      </c>
      <c r="G939">
        <v>15057.6399611</v>
      </c>
      <c r="H939">
        <v>13531.25</v>
      </c>
      <c r="I939">
        <v>967.875</v>
      </c>
      <c r="J939">
        <v>399.6875</v>
      </c>
      <c r="K939">
        <v>111.125</v>
      </c>
      <c r="L939">
        <v>48.0625</v>
      </c>
      <c r="M939">
        <v>0.625</v>
      </c>
      <c r="N939">
        <v>0</v>
      </c>
      <c r="O939">
        <v>82.971946716308594</v>
      </c>
      <c r="P939">
        <v>19.869377577169985</v>
      </c>
      <c r="Q939">
        <v>2000.25</v>
      </c>
      <c r="R939">
        <v>0</v>
      </c>
      <c r="S939">
        <v>128.9375</v>
      </c>
      <c r="T939">
        <v>9659.4375</v>
      </c>
      <c r="U939">
        <v>2914.1875</v>
      </c>
      <c r="V939">
        <v>355.8125</v>
      </c>
      <c r="W939">
        <v>632.67172217764562</v>
      </c>
      <c r="X939">
        <v>16.719442635158874</v>
      </c>
      <c r="Y939">
        <v>90</v>
      </c>
      <c r="Z939">
        <v>1565633.6143</v>
      </c>
      <c r="AA939">
        <v>1027.67</v>
      </c>
      <c r="AB939">
        <v>833.03</v>
      </c>
      <c r="AC939">
        <v>832.33</v>
      </c>
      <c r="AD939">
        <v>0.7</v>
      </c>
      <c r="AE939">
        <v>0.79</v>
      </c>
      <c r="AF939">
        <v>33.049999999999997</v>
      </c>
      <c r="AG939">
        <v>160.80000000000001</v>
      </c>
      <c r="AH939">
        <v>181.8</v>
      </c>
      <c r="AI939">
        <v>1.2</v>
      </c>
      <c r="AJ939">
        <v>0.4</v>
      </c>
      <c r="AK939">
        <v>0</v>
      </c>
      <c r="AL939">
        <v>1.63</v>
      </c>
      <c r="AM939">
        <v>799.53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41.3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0.76</v>
      </c>
      <c r="BE939">
        <v>0</v>
      </c>
      <c r="BF939">
        <v>0</v>
      </c>
      <c r="BG939">
        <v>0</v>
      </c>
      <c r="BH939">
        <v>0</v>
      </c>
      <c r="BI939">
        <v>0</v>
      </c>
      <c r="BJ939">
        <v>0</v>
      </c>
      <c r="BK939">
        <v>0</v>
      </c>
      <c r="BL939">
        <v>0</v>
      </c>
      <c r="BM939">
        <v>0</v>
      </c>
      <c r="BN939">
        <v>0</v>
      </c>
      <c r="BO939">
        <v>155.55000000000001</v>
      </c>
      <c r="BP939">
        <v>0</v>
      </c>
      <c r="BQ939">
        <v>0</v>
      </c>
      <c r="BR939">
        <v>0</v>
      </c>
      <c r="BS939">
        <v>0</v>
      </c>
      <c r="BT939">
        <v>1.85</v>
      </c>
      <c r="BU939">
        <v>0</v>
      </c>
      <c r="BV939">
        <v>0</v>
      </c>
      <c r="BW939">
        <v>0</v>
      </c>
      <c r="BX939">
        <v>0</v>
      </c>
      <c r="BY939">
        <v>0</v>
      </c>
      <c r="BZ939">
        <v>0</v>
      </c>
      <c r="CA939">
        <v>0</v>
      </c>
      <c r="CB939">
        <v>0</v>
      </c>
      <c r="CC939">
        <v>0</v>
      </c>
      <c r="CD939">
        <v>0</v>
      </c>
      <c r="CE939">
        <v>1.25</v>
      </c>
      <c r="CF939">
        <v>0</v>
      </c>
      <c r="CG939">
        <v>0</v>
      </c>
      <c r="CH939">
        <v>0</v>
      </c>
      <c r="CI939">
        <v>0</v>
      </c>
      <c r="CJ939">
        <v>0</v>
      </c>
      <c r="CK939">
        <v>0</v>
      </c>
      <c r="CL939">
        <v>0</v>
      </c>
      <c r="CM939">
        <v>0</v>
      </c>
      <c r="CN939">
        <v>0</v>
      </c>
      <c r="CO939">
        <v>25.8</v>
      </c>
      <c r="CP939">
        <v>0</v>
      </c>
      <c r="CQ939">
        <v>0</v>
      </c>
      <c r="CR939">
        <v>0</v>
      </c>
      <c r="CS939">
        <v>0</v>
      </c>
      <c r="CT939">
        <v>0</v>
      </c>
      <c r="CU939">
        <v>805</v>
      </c>
      <c r="CV939">
        <v>108</v>
      </c>
      <c r="CW939" t="s">
        <v>2101</v>
      </c>
      <c r="CX939">
        <v>15057.64</v>
      </c>
      <c r="CY939">
        <v>0.01</v>
      </c>
      <c r="CZ939">
        <v>0.06</v>
      </c>
      <c r="DA939">
        <v>0.08</v>
      </c>
      <c r="DB939">
        <v>0</v>
      </c>
      <c r="DC939">
        <v>0</v>
      </c>
      <c r="DD939">
        <v>0</v>
      </c>
      <c r="DE939">
        <v>0</v>
      </c>
      <c r="DF939">
        <v>0</v>
      </c>
      <c r="DG939">
        <v>0</v>
      </c>
      <c r="DH939">
        <v>0</v>
      </c>
      <c r="DI939">
        <v>0</v>
      </c>
      <c r="DJ939">
        <v>0</v>
      </c>
      <c r="DK939">
        <v>0</v>
      </c>
      <c r="DL939">
        <v>0</v>
      </c>
      <c r="DM939">
        <v>0</v>
      </c>
      <c r="DN939">
        <v>0.04</v>
      </c>
      <c r="DO939">
        <v>0</v>
      </c>
      <c r="DP939">
        <v>0</v>
      </c>
      <c r="DQ939">
        <v>0.45</v>
      </c>
      <c r="DR939">
        <v>0.09</v>
      </c>
      <c r="DS939">
        <v>0</v>
      </c>
      <c r="DT939">
        <v>0</v>
      </c>
      <c r="DU939">
        <v>0</v>
      </c>
      <c r="DV939">
        <v>0</v>
      </c>
      <c r="DW939">
        <v>0.02</v>
      </c>
      <c r="DX939">
        <v>0.25</v>
      </c>
      <c r="DY939" s="5" t="s">
        <v>2101</v>
      </c>
      <c r="DZ939" s="5" t="s">
        <v>3214</v>
      </c>
      <c r="EA939" s="5" t="s">
        <v>3210</v>
      </c>
      <c r="EB939" s="5" t="s">
        <v>3211</v>
      </c>
      <c r="EC939" s="5">
        <v>15057.6399611</v>
      </c>
      <c r="ED939" s="8">
        <v>1190.51994648</v>
      </c>
      <c r="EE939" s="7">
        <v>0.08</v>
      </c>
    </row>
    <row r="940" spans="1:135">
      <c r="A940">
        <v>1</v>
      </c>
      <c r="B940" t="s">
        <v>2239</v>
      </c>
      <c r="C940" t="s">
        <v>2104</v>
      </c>
      <c r="D940" t="s">
        <v>2105</v>
      </c>
      <c r="E940" t="s">
        <v>2106</v>
      </c>
      <c r="F940" t="s">
        <v>2107</v>
      </c>
      <c r="G940">
        <v>17247.212031899999</v>
      </c>
      <c r="H940">
        <v>9661.3125</v>
      </c>
      <c r="I940">
        <v>2879.875</v>
      </c>
      <c r="J940">
        <v>2112.1875</v>
      </c>
      <c r="K940">
        <v>1123.1875</v>
      </c>
      <c r="L940">
        <v>1057.375</v>
      </c>
      <c r="M940">
        <v>413.875</v>
      </c>
      <c r="N940">
        <v>6.0379281044006348</v>
      </c>
      <c r="O940">
        <v>200.44386291503906</v>
      </c>
      <c r="P940">
        <v>76.049221752398907</v>
      </c>
      <c r="Q940">
        <v>161.8125</v>
      </c>
      <c r="R940">
        <v>3814.6875</v>
      </c>
      <c r="S940">
        <v>7886.9375</v>
      </c>
      <c r="T940">
        <v>2840.8125</v>
      </c>
      <c r="U940">
        <v>935.8125</v>
      </c>
      <c r="V940">
        <v>1607.75</v>
      </c>
      <c r="W940">
        <v>591.41639910999663</v>
      </c>
      <c r="X940">
        <v>16.692187429789023</v>
      </c>
      <c r="Y940">
        <v>61</v>
      </c>
      <c r="Z940">
        <v>4962049.4367000004</v>
      </c>
      <c r="AA940">
        <v>13772.25</v>
      </c>
      <c r="AB940">
        <v>3663.91</v>
      </c>
      <c r="AC940">
        <v>1750.9</v>
      </c>
      <c r="AD940">
        <v>1913.01</v>
      </c>
      <c r="AE940">
        <v>1.32</v>
      </c>
      <c r="AF940">
        <v>1053.49</v>
      </c>
      <c r="AG940">
        <v>9053.5300000000007</v>
      </c>
      <c r="AH940">
        <v>1705.5</v>
      </c>
      <c r="AI940">
        <v>667.7</v>
      </c>
      <c r="AJ940">
        <v>9</v>
      </c>
      <c r="AK940">
        <v>13.6</v>
      </c>
      <c r="AL940">
        <v>164.37</v>
      </c>
      <c r="AM940">
        <v>62.5</v>
      </c>
      <c r="AN940">
        <v>29.6</v>
      </c>
      <c r="AO940">
        <v>0</v>
      </c>
      <c r="AP940">
        <v>0</v>
      </c>
      <c r="AQ940">
        <v>0</v>
      </c>
      <c r="AR940">
        <v>0</v>
      </c>
      <c r="AS940">
        <v>624.56000000000006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v>0</v>
      </c>
      <c r="BI940">
        <v>692.01</v>
      </c>
      <c r="BJ940">
        <v>0</v>
      </c>
      <c r="BK940">
        <v>0</v>
      </c>
      <c r="BL940">
        <v>572.1</v>
      </c>
      <c r="BM940">
        <v>0</v>
      </c>
      <c r="BN940">
        <v>0</v>
      </c>
      <c r="BO940">
        <v>4948.12</v>
      </c>
      <c r="BP940">
        <v>0</v>
      </c>
      <c r="BQ940">
        <v>2401.96</v>
      </c>
      <c r="BR940">
        <v>694.87</v>
      </c>
      <c r="BS940">
        <v>112</v>
      </c>
      <c r="BT940">
        <v>60.72</v>
      </c>
      <c r="BU940">
        <v>0</v>
      </c>
      <c r="BV940">
        <v>0</v>
      </c>
      <c r="BW940">
        <v>21.52</v>
      </c>
      <c r="BX940">
        <v>0</v>
      </c>
      <c r="BY940">
        <v>0</v>
      </c>
      <c r="BZ940">
        <v>0</v>
      </c>
      <c r="CA940">
        <v>0</v>
      </c>
      <c r="CB940">
        <v>0</v>
      </c>
      <c r="CC940">
        <v>0</v>
      </c>
      <c r="CD940">
        <v>0</v>
      </c>
      <c r="CE940">
        <v>138.5</v>
      </c>
      <c r="CF940">
        <v>0</v>
      </c>
      <c r="CG940">
        <v>0</v>
      </c>
      <c r="CH940">
        <v>0</v>
      </c>
      <c r="CI940">
        <v>161.22999999999999</v>
      </c>
      <c r="CJ940">
        <v>0</v>
      </c>
      <c r="CK940">
        <v>210</v>
      </c>
      <c r="CL940">
        <v>0</v>
      </c>
      <c r="CM940">
        <v>0</v>
      </c>
      <c r="CN940">
        <v>717.2</v>
      </c>
      <c r="CO940">
        <v>601.47</v>
      </c>
      <c r="CP940">
        <v>0</v>
      </c>
      <c r="CQ940">
        <v>1496</v>
      </c>
      <c r="CR940">
        <v>0</v>
      </c>
      <c r="CS940">
        <v>63.52</v>
      </c>
      <c r="CT940">
        <v>0</v>
      </c>
      <c r="CU940">
        <v>574</v>
      </c>
      <c r="CV940">
        <v>237.9</v>
      </c>
      <c r="CW940" t="s">
        <v>2106</v>
      </c>
      <c r="CX940">
        <v>17247.21</v>
      </c>
      <c r="CY940">
        <v>0.02</v>
      </c>
      <c r="CZ940">
        <v>0.04</v>
      </c>
      <c r="DA940">
        <v>0.02</v>
      </c>
      <c r="DB940">
        <v>0</v>
      </c>
      <c r="DC940">
        <v>0</v>
      </c>
      <c r="DD940">
        <v>0.01</v>
      </c>
      <c r="DE940">
        <v>0.14000000000000001</v>
      </c>
      <c r="DF940">
        <v>0</v>
      </c>
      <c r="DG940">
        <v>0.26</v>
      </c>
      <c r="DH940">
        <v>0</v>
      </c>
      <c r="DI940">
        <v>0</v>
      </c>
      <c r="DJ940">
        <v>0.16</v>
      </c>
      <c r="DK940">
        <v>0.01</v>
      </c>
      <c r="DL940">
        <v>0</v>
      </c>
      <c r="DM940">
        <v>0</v>
      </c>
      <c r="DN940">
        <v>0.06</v>
      </c>
      <c r="DO940">
        <v>0</v>
      </c>
      <c r="DP940">
        <v>0.01</v>
      </c>
      <c r="DQ940">
        <v>0.04</v>
      </c>
      <c r="DR940">
        <v>0.21</v>
      </c>
      <c r="DS940">
        <v>0</v>
      </c>
      <c r="DT940">
        <v>0.01</v>
      </c>
      <c r="DU940">
        <v>0.01</v>
      </c>
      <c r="DV940">
        <v>0</v>
      </c>
      <c r="DW940">
        <v>0</v>
      </c>
      <c r="DX940">
        <v>0.01</v>
      </c>
      <c r="DY940" s="5" t="s">
        <v>2106</v>
      </c>
      <c r="DZ940" s="5" t="s">
        <v>3216</v>
      </c>
      <c r="EA940" s="5" t="s">
        <v>3217</v>
      </c>
      <c r="EB940" s="5" t="s">
        <v>3211</v>
      </c>
      <c r="EC940" s="5">
        <v>17247.212031899999</v>
      </c>
      <c r="ED940" s="8">
        <v>2234.56079034</v>
      </c>
      <c r="EE940" s="7">
        <v>0.13</v>
      </c>
    </row>
    <row r="941" spans="1:135">
      <c r="A941">
        <v>1</v>
      </c>
      <c r="B941" t="s">
        <v>2239</v>
      </c>
      <c r="C941" t="s">
        <v>2104</v>
      </c>
      <c r="D941" t="s">
        <v>2105</v>
      </c>
      <c r="E941" t="s">
        <v>2108</v>
      </c>
      <c r="F941" t="s">
        <v>2105</v>
      </c>
      <c r="G941">
        <v>36387.247098500004</v>
      </c>
      <c r="H941">
        <v>25807.875</v>
      </c>
      <c r="I941">
        <v>3223.25</v>
      </c>
      <c r="J941">
        <v>2431.8125</v>
      </c>
      <c r="K941">
        <v>1491.5625</v>
      </c>
      <c r="L941">
        <v>1895.0625</v>
      </c>
      <c r="M941">
        <v>1535.1875</v>
      </c>
      <c r="N941">
        <v>11.123286247253418</v>
      </c>
      <c r="O941">
        <v>322.47268676757813</v>
      </c>
      <c r="P941">
        <v>100.00034787060891</v>
      </c>
      <c r="Q941">
        <v>258.25</v>
      </c>
      <c r="R941">
        <v>6892.4375</v>
      </c>
      <c r="S941">
        <v>9812.8125</v>
      </c>
      <c r="T941">
        <v>16353.4375</v>
      </c>
      <c r="U941">
        <v>2309.0625</v>
      </c>
      <c r="V941">
        <v>758.75</v>
      </c>
      <c r="W941">
        <v>622.65946801055327</v>
      </c>
      <c r="X941">
        <v>16.52767173028829</v>
      </c>
      <c r="Y941">
        <v>395</v>
      </c>
      <c r="Z941">
        <v>19979402.835200001</v>
      </c>
      <c r="AA941">
        <v>18737.78</v>
      </c>
      <c r="AB941">
        <v>5916.08</v>
      </c>
      <c r="AC941">
        <v>2829.97</v>
      </c>
      <c r="AD941">
        <v>3086.11</v>
      </c>
      <c r="AE941">
        <v>28.21</v>
      </c>
      <c r="AF941">
        <v>3756.2</v>
      </c>
      <c r="AG941">
        <v>9037.2900000000009</v>
      </c>
      <c r="AH941">
        <v>2609.4</v>
      </c>
      <c r="AI941">
        <v>1605.9</v>
      </c>
      <c r="AJ941">
        <v>66.2</v>
      </c>
      <c r="AK941">
        <v>44</v>
      </c>
      <c r="AL941">
        <v>108.5</v>
      </c>
      <c r="AM941">
        <v>9.25</v>
      </c>
      <c r="AN941">
        <v>0</v>
      </c>
      <c r="AO941">
        <v>11.17</v>
      </c>
      <c r="AP941">
        <v>0</v>
      </c>
      <c r="AQ941">
        <v>56.1</v>
      </c>
      <c r="AR941">
        <v>0</v>
      </c>
      <c r="AS941">
        <v>790.1</v>
      </c>
      <c r="AT941">
        <v>0</v>
      </c>
      <c r="AU941">
        <v>0</v>
      </c>
      <c r="AV941">
        <v>0</v>
      </c>
      <c r="AW941">
        <v>27.9</v>
      </c>
      <c r="AX941">
        <v>0.75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12.2</v>
      </c>
      <c r="BE941">
        <v>5</v>
      </c>
      <c r="BF941">
        <v>0</v>
      </c>
      <c r="BG941">
        <v>21.5</v>
      </c>
      <c r="BH941">
        <v>0</v>
      </c>
      <c r="BI941">
        <v>4764.63</v>
      </c>
      <c r="BJ941">
        <v>0</v>
      </c>
      <c r="BK941">
        <v>2.5</v>
      </c>
      <c r="BL941">
        <v>94.79</v>
      </c>
      <c r="BM941">
        <v>58.51</v>
      </c>
      <c r="BN941">
        <v>394.17</v>
      </c>
      <c r="BO941">
        <v>1795.72</v>
      </c>
      <c r="BP941">
        <v>0</v>
      </c>
      <c r="BQ941">
        <v>5355.15</v>
      </c>
      <c r="BR941">
        <v>895</v>
      </c>
      <c r="BS941">
        <v>241.76</v>
      </c>
      <c r="BT941">
        <v>116.58</v>
      </c>
      <c r="BU941">
        <v>11.14</v>
      </c>
      <c r="BV941">
        <v>220.9</v>
      </c>
      <c r="BW941">
        <v>35.47</v>
      </c>
      <c r="BX941">
        <v>0</v>
      </c>
      <c r="BY941">
        <v>1.05</v>
      </c>
      <c r="BZ941">
        <v>4</v>
      </c>
      <c r="CA941">
        <v>12.4</v>
      </c>
      <c r="CB941">
        <v>0</v>
      </c>
      <c r="CC941">
        <v>0</v>
      </c>
      <c r="CD941">
        <v>0</v>
      </c>
      <c r="CE941">
        <v>216.71</v>
      </c>
      <c r="CF941">
        <v>32.340000000000003</v>
      </c>
      <c r="CG941">
        <v>113.53</v>
      </c>
      <c r="CH941">
        <v>0</v>
      </c>
      <c r="CI941">
        <v>400.39</v>
      </c>
      <c r="CJ941">
        <v>0</v>
      </c>
      <c r="CK941">
        <v>432.16</v>
      </c>
      <c r="CL941">
        <v>0</v>
      </c>
      <c r="CM941">
        <v>0</v>
      </c>
      <c r="CN941">
        <v>18</v>
      </c>
      <c r="CO941">
        <v>92</v>
      </c>
      <c r="CP941">
        <v>18.600000000000001</v>
      </c>
      <c r="CQ941">
        <v>1973.7</v>
      </c>
      <c r="CR941">
        <v>25.04</v>
      </c>
      <c r="CS941">
        <v>202.12</v>
      </c>
      <c r="CT941">
        <v>166.95</v>
      </c>
      <c r="CU941">
        <v>538</v>
      </c>
      <c r="CV941">
        <v>513.5</v>
      </c>
      <c r="CW941" t="s">
        <v>2108</v>
      </c>
      <c r="CX941">
        <v>36387.25</v>
      </c>
      <c r="CY941">
        <v>0.02</v>
      </c>
      <c r="CZ941">
        <v>0.06</v>
      </c>
      <c r="DA941">
        <v>0</v>
      </c>
      <c r="DB941">
        <v>0</v>
      </c>
      <c r="DC941">
        <v>0</v>
      </c>
      <c r="DD941">
        <v>0.02</v>
      </c>
      <c r="DE941">
        <v>7.0000000000000007E-2</v>
      </c>
      <c r="DF941">
        <v>0.02</v>
      </c>
      <c r="DG941">
        <v>0.18</v>
      </c>
      <c r="DH941">
        <v>0.01</v>
      </c>
      <c r="DI941">
        <v>0</v>
      </c>
      <c r="DJ941">
        <v>0.24</v>
      </c>
      <c r="DK941">
        <v>0</v>
      </c>
      <c r="DL941">
        <v>0</v>
      </c>
      <c r="DM941">
        <v>0</v>
      </c>
      <c r="DN941">
        <v>0.04</v>
      </c>
      <c r="DO941">
        <v>0</v>
      </c>
      <c r="DP941">
        <v>0</v>
      </c>
      <c r="DQ941">
        <v>0.12</v>
      </c>
      <c r="DR941">
        <v>0.2</v>
      </c>
      <c r="DS941">
        <v>0</v>
      </c>
      <c r="DT941">
        <v>0</v>
      </c>
      <c r="DU941">
        <v>0.01</v>
      </c>
      <c r="DV941">
        <v>0</v>
      </c>
      <c r="DW941">
        <v>0</v>
      </c>
      <c r="DX941">
        <v>0</v>
      </c>
      <c r="DY941" s="5" t="s">
        <v>2108</v>
      </c>
      <c r="DZ941" s="5" t="s">
        <v>3217</v>
      </c>
      <c r="EA941" s="5" t="s">
        <v>3217</v>
      </c>
      <c r="EB941" s="5" t="s">
        <v>3211</v>
      </c>
      <c r="EC941" s="5">
        <v>36387.247098500004</v>
      </c>
      <c r="ED941" s="8">
        <v>2161.3516707899998</v>
      </c>
      <c r="EE941" s="7">
        <v>0.06</v>
      </c>
    </row>
    <row r="942" spans="1:135">
      <c r="A942">
        <v>1</v>
      </c>
      <c r="B942" t="s">
        <v>2239</v>
      </c>
      <c r="C942" t="s">
        <v>2104</v>
      </c>
      <c r="D942" t="s">
        <v>2105</v>
      </c>
      <c r="E942" t="s">
        <v>2109</v>
      </c>
      <c r="F942" t="s">
        <v>2110</v>
      </c>
      <c r="G942">
        <v>15514.832132400001</v>
      </c>
      <c r="H942">
        <v>8220.25</v>
      </c>
      <c r="I942">
        <v>2418.5625</v>
      </c>
      <c r="J942">
        <v>1705.875</v>
      </c>
      <c r="K942">
        <v>953.125</v>
      </c>
      <c r="L942">
        <v>1100.8125</v>
      </c>
      <c r="M942">
        <v>1094.75</v>
      </c>
      <c r="N942">
        <v>0</v>
      </c>
      <c r="O942">
        <v>324.655517578125</v>
      </c>
      <c r="P942">
        <v>90.693482039398546</v>
      </c>
      <c r="Q942">
        <v>199.3125</v>
      </c>
      <c r="R942">
        <v>3200.25</v>
      </c>
      <c r="S942">
        <v>3577.5</v>
      </c>
      <c r="T942">
        <v>7467.1875</v>
      </c>
      <c r="U942">
        <v>650.1875</v>
      </c>
      <c r="V942">
        <v>419</v>
      </c>
      <c r="W942">
        <v>624.12873980432653</v>
      </c>
      <c r="X942">
        <v>16.342284373239877</v>
      </c>
      <c r="Y942">
        <v>251</v>
      </c>
      <c r="Z942">
        <v>3116381.6516</v>
      </c>
      <c r="AA942">
        <v>3603.1</v>
      </c>
      <c r="AB942">
        <v>958.78</v>
      </c>
      <c r="AC942">
        <v>434.5</v>
      </c>
      <c r="AD942">
        <v>524.28</v>
      </c>
      <c r="AE942">
        <v>13.77</v>
      </c>
      <c r="AF942">
        <v>1878.18</v>
      </c>
      <c r="AG942">
        <v>752.37</v>
      </c>
      <c r="AH942">
        <v>304.2</v>
      </c>
      <c r="AI942">
        <v>232.6</v>
      </c>
      <c r="AJ942">
        <v>15.1</v>
      </c>
      <c r="AK942">
        <v>23.2</v>
      </c>
      <c r="AL942">
        <v>14.4</v>
      </c>
      <c r="AM942">
        <v>79.25</v>
      </c>
      <c r="AN942">
        <v>0</v>
      </c>
      <c r="AO942">
        <v>0</v>
      </c>
      <c r="AP942">
        <v>0</v>
      </c>
      <c r="AQ942">
        <v>1.02</v>
      </c>
      <c r="AR942">
        <v>0</v>
      </c>
      <c r="AS942">
        <v>130.18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32.19</v>
      </c>
      <c r="BD942">
        <v>29.79</v>
      </c>
      <c r="BE942">
        <v>0</v>
      </c>
      <c r="BF942">
        <v>0</v>
      </c>
      <c r="BG942">
        <v>1.2</v>
      </c>
      <c r="BH942">
        <v>18.650000000000002</v>
      </c>
      <c r="BI942">
        <v>1618.31</v>
      </c>
      <c r="BJ942">
        <v>0</v>
      </c>
      <c r="BK942">
        <v>57.5</v>
      </c>
      <c r="BL942">
        <v>52.96</v>
      </c>
      <c r="BM942">
        <v>93.17</v>
      </c>
      <c r="BN942">
        <v>5.43</v>
      </c>
      <c r="BO942">
        <v>167.62</v>
      </c>
      <c r="BP942">
        <v>0</v>
      </c>
      <c r="BQ942">
        <v>545.41</v>
      </c>
      <c r="BR942">
        <v>0</v>
      </c>
      <c r="BS942">
        <v>16.14</v>
      </c>
      <c r="BT942">
        <v>88.15</v>
      </c>
      <c r="BU942">
        <v>0</v>
      </c>
      <c r="BV942">
        <v>0</v>
      </c>
      <c r="BW942">
        <v>0</v>
      </c>
      <c r="BX942">
        <v>0</v>
      </c>
      <c r="BY942">
        <v>0</v>
      </c>
      <c r="BZ942">
        <v>0</v>
      </c>
      <c r="CA942">
        <v>1.26</v>
      </c>
      <c r="CB942">
        <v>1.03</v>
      </c>
      <c r="CC942">
        <v>0</v>
      </c>
      <c r="CD942">
        <v>0.75</v>
      </c>
      <c r="CE942">
        <v>287.47000000000003</v>
      </c>
      <c r="CF942">
        <v>2.72</v>
      </c>
      <c r="CG942">
        <v>0</v>
      </c>
      <c r="CH942">
        <v>0</v>
      </c>
      <c r="CI942">
        <v>11.89</v>
      </c>
      <c r="CJ942">
        <v>0</v>
      </c>
      <c r="CK942">
        <v>0</v>
      </c>
      <c r="CL942">
        <v>0</v>
      </c>
      <c r="CM942">
        <v>0</v>
      </c>
      <c r="CN942">
        <v>11.5</v>
      </c>
      <c r="CO942">
        <v>15.37</v>
      </c>
      <c r="CP942">
        <v>0</v>
      </c>
      <c r="CQ942">
        <v>248.92</v>
      </c>
      <c r="CR942">
        <v>0</v>
      </c>
      <c r="CS942">
        <v>69.820000000000007</v>
      </c>
      <c r="CT942">
        <v>1</v>
      </c>
      <c r="CU942">
        <v>235</v>
      </c>
      <c r="CV942">
        <v>251</v>
      </c>
      <c r="CW942" t="s">
        <v>2109</v>
      </c>
      <c r="CX942">
        <v>15514.83</v>
      </c>
      <c r="CY942">
        <v>0.03</v>
      </c>
      <c r="CZ942">
        <v>0.02</v>
      </c>
      <c r="DA942">
        <v>0.01</v>
      </c>
      <c r="DB942">
        <v>0</v>
      </c>
      <c r="DC942">
        <v>0</v>
      </c>
      <c r="DD942">
        <v>0.01</v>
      </c>
      <c r="DE942">
        <v>0.02</v>
      </c>
      <c r="DF942">
        <v>0.03</v>
      </c>
      <c r="DG942">
        <v>7.0000000000000007E-2</v>
      </c>
      <c r="DH942">
        <v>0</v>
      </c>
      <c r="DI942">
        <v>0</v>
      </c>
      <c r="DJ942">
        <v>0.18</v>
      </c>
      <c r="DK942">
        <v>0</v>
      </c>
      <c r="DL942">
        <v>0</v>
      </c>
      <c r="DM942">
        <v>0</v>
      </c>
      <c r="DN942">
        <v>0.18</v>
      </c>
      <c r="DO942">
        <v>0</v>
      </c>
      <c r="DP942">
        <v>0</v>
      </c>
      <c r="DQ942">
        <v>0.22</v>
      </c>
      <c r="DR942">
        <v>0.19</v>
      </c>
      <c r="DS942">
        <v>0</v>
      </c>
      <c r="DT942">
        <v>0.01</v>
      </c>
      <c r="DU942">
        <v>0.02</v>
      </c>
      <c r="DV942">
        <v>0.02</v>
      </c>
      <c r="DW942">
        <v>0</v>
      </c>
      <c r="DX942">
        <v>0</v>
      </c>
      <c r="DY942" s="5" t="s">
        <v>2109</v>
      </c>
      <c r="DZ942" s="5" t="s">
        <v>3218</v>
      </c>
      <c r="EA942" s="5" t="s">
        <v>3217</v>
      </c>
      <c r="EB942" s="5" t="s">
        <v>3211</v>
      </c>
      <c r="EC942" s="5">
        <v>15514.832132400001</v>
      </c>
      <c r="ED942" s="8">
        <v>794.49402477399997</v>
      </c>
      <c r="EE942" s="7">
        <v>0.05</v>
      </c>
    </row>
    <row r="943" spans="1:135">
      <c r="A943">
        <v>1</v>
      </c>
      <c r="B943" t="s">
        <v>2239</v>
      </c>
      <c r="C943" t="s">
        <v>2104</v>
      </c>
      <c r="D943" t="s">
        <v>2105</v>
      </c>
      <c r="E943" t="s">
        <v>2111</v>
      </c>
      <c r="F943" t="s">
        <v>2112</v>
      </c>
      <c r="G943">
        <v>5235.3441511600004</v>
      </c>
      <c r="H943">
        <v>988.625</v>
      </c>
      <c r="I943">
        <v>741.9375</v>
      </c>
      <c r="J943">
        <v>899.75</v>
      </c>
      <c r="K943">
        <v>732.875</v>
      </c>
      <c r="L943">
        <v>1140</v>
      </c>
      <c r="M943">
        <v>732.9375</v>
      </c>
      <c r="N943">
        <v>117.16295623779297</v>
      </c>
      <c r="O943">
        <v>292.3052978515625</v>
      </c>
      <c r="P943">
        <v>216.79367640899022</v>
      </c>
      <c r="Q943">
        <v>0</v>
      </c>
      <c r="R943">
        <v>4280.8125</v>
      </c>
      <c r="S943">
        <v>0</v>
      </c>
      <c r="T943">
        <v>888.9375</v>
      </c>
      <c r="U943">
        <v>38.5625</v>
      </c>
      <c r="V943">
        <v>27.8125</v>
      </c>
      <c r="W943">
        <v>649.07857040538602</v>
      </c>
      <c r="X943">
        <v>16.042465740342838</v>
      </c>
      <c r="Y943">
        <v>40</v>
      </c>
      <c r="Z943">
        <v>841435.8051</v>
      </c>
      <c r="AA943">
        <v>1694.61</v>
      </c>
      <c r="AB943">
        <v>224.97</v>
      </c>
      <c r="AC943">
        <v>83.2</v>
      </c>
      <c r="AD943">
        <v>141.77000000000001</v>
      </c>
      <c r="AE943">
        <v>1</v>
      </c>
      <c r="AF943">
        <v>50.83</v>
      </c>
      <c r="AG943">
        <v>1417.81</v>
      </c>
      <c r="AH943">
        <v>0</v>
      </c>
      <c r="AI943">
        <v>267.60000000000002</v>
      </c>
      <c r="AJ943">
        <v>10.6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99.6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0</v>
      </c>
      <c r="BI943">
        <v>9.65</v>
      </c>
      <c r="BJ943">
        <v>0</v>
      </c>
      <c r="BK943">
        <v>0</v>
      </c>
      <c r="BL943">
        <v>22.03</v>
      </c>
      <c r="BM943">
        <v>1.74</v>
      </c>
      <c r="BN943">
        <v>0</v>
      </c>
      <c r="BO943">
        <v>0</v>
      </c>
      <c r="BP943">
        <v>0</v>
      </c>
      <c r="BQ943">
        <v>1162.5899999999999</v>
      </c>
      <c r="BR943">
        <v>0</v>
      </c>
      <c r="BS943">
        <v>67.820000000000007</v>
      </c>
      <c r="BT943">
        <v>0</v>
      </c>
      <c r="BU943">
        <v>0</v>
      </c>
      <c r="BV943">
        <v>0</v>
      </c>
      <c r="BW943">
        <v>33</v>
      </c>
      <c r="BX943">
        <v>0</v>
      </c>
      <c r="BY943">
        <v>0</v>
      </c>
      <c r="BZ943">
        <v>0</v>
      </c>
      <c r="CA943">
        <v>0</v>
      </c>
      <c r="CB943">
        <v>0</v>
      </c>
      <c r="CC943">
        <v>0</v>
      </c>
      <c r="CD943">
        <v>0</v>
      </c>
      <c r="CE943">
        <v>0</v>
      </c>
      <c r="CF943">
        <v>0</v>
      </c>
      <c r="CG943">
        <v>0</v>
      </c>
      <c r="CH943">
        <v>0</v>
      </c>
      <c r="CI943">
        <v>0</v>
      </c>
      <c r="CJ943">
        <v>0</v>
      </c>
      <c r="CK943">
        <v>241</v>
      </c>
      <c r="CL943">
        <v>0</v>
      </c>
      <c r="CM943">
        <v>0</v>
      </c>
      <c r="CN943">
        <v>0.9</v>
      </c>
      <c r="CO943">
        <v>0</v>
      </c>
      <c r="CP943">
        <v>0</v>
      </c>
      <c r="CQ943">
        <v>0</v>
      </c>
      <c r="CR943">
        <v>0</v>
      </c>
      <c r="CS943">
        <v>40.380000000000003</v>
      </c>
      <c r="CT943">
        <v>15.9</v>
      </c>
      <c r="CU943">
        <v>5</v>
      </c>
      <c r="CV943">
        <v>36</v>
      </c>
      <c r="CW943" t="s">
        <v>2111</v>
      </c>
      <c r="CX943">
        <v>5235.34</v>
      </c>
      <c r="CY943">
        <v>0.01</v>
      </c>
      <c r="CZ943">
        <v>0</v>
      </c>
      <c r="DA943">
        <v>0</v>
      </c>
      <c r="DB943">
        <v>0</v>
      </c>
      <c r="DC943">
        <v>0</v>
      </c>
      <c r="DD943">
        <v>0</v>
      </c>
      <c r="DE943">
        <v>0.04</v>
      </c>
      <c r="DF943">
        <v>0.01</v>
      </c>
      <c r="DG943">
        <v>0.3</v>
      </c>
      <c r="DH943">
        <v>0</v>
      </c>
      <c r="DI943">
        <v>0</v>
      </c>
      <c r="DJ943">
        <v>0.62</v>
      </c>
      <c r="DK943">
        <v>0.01</v>
      </c>
      <c r="DL943">
        <v>0</v>
      </c>
      <c r="DM943">
        <v>0</v>
      </c>
      <c r="DN943">
        <v>0</v>
      </c>
      <c r="DO943">
        <v>0</v>
      </c>
      <c r="DP943">
        <v>0</v>
      </c>
      <c r="DQ943">
        <v>0</v>
      </c>
      <c r="DR943">
        <v>0</v>
      </c>
      <c r="DS943">
        <v>0</v>
      </c>
      <c r="DT943">
        <v>0</v>
      </c>
      <c r="DU943">
        <v>0</v>
      </c>
      <c r="DV943">
        <v>0</v>
      </c>
      <c r="DW943">
        <v>0</v>
      </c>
      <c r="DX943">
        <v>0</v>
      </c>
      <c r="DY943" s="5" t="s">
        <v>2111</v>
      </c>
      <c r="DZ943" s="5" t="s">
        <v>3219</v>
      </c>
      <c r="EA943" s="5" t="s">
        <v>3217</v>
      </c>
      <c r="EB943" s="5" t="s">
        <v>3211</v>
      </c>
      <c r="EC943" s="5">
        <v>5235.3441511600004</v>
      </c>
      <c r="ED943" s="8">
        <v>1096.185847405116</v>
      </c>
      <c r="EE943" s="7">
        <v>0.21</v>
      </c>
    </row>
    <row r="944" spans="1:135">
      <c r="A944">
        <v>1</v>
      </c>
      <c r="B944" t="s">
        <v>2239</v>
      </c>
      <c r="C944" t="s">
        <v>2104</v>
      </c>
      <c r="D944" t="s">
        <v>2105</v>
      </c>
      <c r="E944" t="s">
        <v>2113</v>
      </c>
      <c r="F944" t="s">
        <v>357</v>
      </c>
      <c r="G944">
        <v>8102.8002807700004</v>
      </c>
      <c r="H944">
        <v>5646.9375</v>
      </c>
      <c r="I944">
        <v>1084.375</v>
      </c>
      <c r="J944">
        <v>787.9375</v>
      </c>
      <c r="K944">
        <v>333.9375</v>
      </c>
      <c r="L944">
        <v>177.1875</v>
      </c>
      <c r="M944">
        <v>23.1875</v>
      </c>
      <c r="N944">
        <v>0</v>
      </c>
      <c r="O944">
        <v>84.475517272949219</v>
      </c>
      <c r="P944">
        <v>22.30871409097821</v>
      </c>
      <c r="Q944">
        <v>2110.375</v>
      </c>
      <c r="R944">
        <v>0</v>
      </c>
      <c r="S944">
        <v>1935.0625</v>
      </c>
      <c r="T944">
        <v>3360.8125</v>
      </c>
      <c r="U944">
        <v>292.8125</v>
      </c>
      <c r="V944">
        <v>377.75</v>
      </c>
      <c r="W944">
        <v>627.38720960407989</v>
      </c>
      <c r="X944">
        <v>16.52088718139661</v>
      </c>
      <c r="Y944">
        <v>37</v>
      </c>
      <c r="Z944">
        <v>616150.66170000006</v>
      </c>
      <c r="AA944">
        <v>366.28</v>
      </c>
      <c r="AB944">
        <v>313.45</v>
      </c>
      <c r="AC944">
        <v>311.45999999999998</v>
      </c>
      <c r="AD944">
        <v>1.99</v>
      </c>
      <c r="AE944">
        <v>3.23</v>
      </c>
      <c r="AF944">
        <v>12.6</v>
      </c>
      <c r="AG944">
        <v>37</v>
      </c>
      <c r="AH944">
        <v>15.3</v>
      </c>
      <c r="AI944">
        <v>0</v>
      </c>
      <c r="AJ944">
        <v>0</v>
      </c>
      <c r="AK944">
        <v>1.6</v>
      </c>
      <c r="AL944">
        <v>0</v>
      </c>
      <c r="AM944">
        <v>282.01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21.77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0</v>
      </c>
      <c r="BH944">
        <v>0</v>
      </c>
      <c r="BI944">
        <v>0</v>
      </c>
      <c r="BJ944">
        <v>0</v>
      </c>
      <c r="BK944">
        <v>0</v>
      </c>
      <c r="BL944">
        <v>0</v>
      </c>
      <c r="BM944">
        <v>0</v>
      </c>
      <c r="BN944">
        <v>0</v>
      </c>
      <c r="BO944">
        <v>0</v>
      </c>
      <c r="BP944">
        <v>0</v>
      </c>
      <c r="BQ944">
        <v>0</v>
      </c>
      <c r="BR944">
        <v>0</v>
      </c>
      <c r="BS944">
        <v>0</v>
      </c>
      <c r="BT944">
        <v>0</v>
      </c>
      <c r="BU944">
        <v>0</v>
      </c>
      <c r="BV944">
        <v>0</v>
      </c>
      <c r="BW944">
        <v>0</v>
      </c>
      <c r="BX944">
        <v>0</v>
      </c>
      <c r="BY944">
        <v>0</v>
      </c>
      <c r="BZ944">
        <v>0</v>
      </c>
      <c r="CA944">
        <v>0</v>
      </c>
      <c r="CB944">
        <v>0</v>
      </c>
      <c r="CC944">
        <v>0</v>
      </c>
      <c r="CD944">
        <v>0</v>
      </c>
      <c r="CE944">
        <v>0</v>
      </c>
      <c r="CF944">
        <v>0</v>
      </c>
      <c r="CG944">
        <v>0</v>
      </c>
      <c r="CH944">
        <v>0</v>
      </c>
      <c r="CI944">
        <v>0</v>
      </c>
      <c r="CJ944">
        <v>0</v>
      </c>
      <c r="CK944">
        <v>0</v>
      </c>
      <c r="CL944">
        <v>0</v>
      </c>
      <c r="CM944">
        <v>0</v>
      </c>
      <c r="CN944">
        <v>9.5</v>
      </c>
      <c r="CO944">
        <v>0</v>
      </c>
      <c r="CP944">
        <v>0</v>
      </c>
      <c r="CQ944">
        <v>0</v>
      </c>
      <c r="CR944">
        <v>0</v>
      </c>
      <c r="CS944">
        <v>53</v>
      </c>
      <c r="CT944">
        <v>0</v>
      </c>
      <c r="CU944">
        <v>299</v>
      </c>
      <c r="CV944">
        <v>48.1</v>
      </c>
      <c r="CW944" t="s">
        <v>2113</v>
      </c>
      <c r="CX944">
        <v>8102.8</v>
      </c>
      <c r="CY944">
        <v>0.06</v>
      </c>
      <c r="CZ944">
        <v>0.02</v>
      </c>
      <c r="DA944">
        <v>0.04</v>
      </c>
      <c r="DB944">
        <v>0.01</v>
      </c>
      <c r="DC944">
        <v>0</v>
      </c>
      <c r="DD944">
        <v>0</v>
      </c>
      <c r="DE944">
        <v>0</v>
      </c>
      <c r="DF944">
        <v>0</v>
      </c>
      <c r="DG944">
        <v>0</v>
      </c>
      <c r="DH944">
        <v>0</v>
      </c>
      <c r="DI944">
        <v>0</v>
      </c>
      <c r="DJ944">
        <v>0</v>
      </c>
      <c r="DK944">
        <v>0</v>
      </c>
      <c r="DL944">
        <v>0</v>
      </c>
      <c r="DM944">
        <v>0</v>
      </c>
      <c r="DN944">
        <v>0.03</v>
      </c>
      <c r="DO944">
        <v>0</v>
      </c>
      <c r="DP944">
        <v>0</v>
      </c>
      <c r="DQ944">
        <v>0.4</v>
      </c>
      <c r="DR944">
        <v>0.06</v>
      </c>
      <c r="DS944">
        <v>0</v>
      </c>
      <c r="DT944">
        <v>0</v>
      </c>
      <c r="DU944">
        <v>0.05</v>
      </c>
      <c r="DV944">
        <v>0.08</v>
      </c>
      <c r="DW944">
        <v>0.02</v>
      </c>
      <c r="DX944">
        <v>0.23</v>
      </c>
      <c r="DY944" s="5" t="s">
        <v>2113</v>
      </c>
      <c r="DZ944" s="5" t="s">
        <v>2397</v>
      </c>
      <c r="EA944" s="5" t="s">
        <v>3217</v>
      </c>
      <c r="EB944" s="5" t="s">
        <v>3211</v>
      </c>
      <c r="EC944" s="5">
        <v>8102.8002807700004</v>
      </c>
      <c r="ED944" s="8">
        <v>98.650207751500005</v>
      </c>
      <c r="EE944" s="7">
        <v>0.01</v>
      </c>
    </row>
    <row r="945" spans="1:135">
      <c r="A945">
        <v>1</v>
      </c>
      <c r="B945" t="s">
        <v>2239</v>
      </c>
      <c r="C945" t="s">
        <v>2114</v>
      </c>
      <c r="D945" t="s">
        <v>2115</v>
      </c>
      <c r="E945" t="s">
        <v>2116</v>
      </c>
      <c r="F945" t="s">
        <v>2117</v>
      </c>
      <c r="G945">
        <v>13766.9222663</v>
      </c>
      <c r="H945">
        <v>7048.5</v>
      </c>
      <c r="I945">
        <v>3148.1875</v>
      </c>
      <c r="J945">
        <v>1956.6875</v>
      </c>
      <c r="K945">
        <v>824.8125</v>
      </c>
      <c r="L945">
        <v>635.375</v>
      </c>
      <c r="M945">
        <v>152.5</v>
      </c>
      <c r="N945">
        <v>52.051456451416016</v>
      </c>
      <c r="O945">
        <v>235.82974243164063</v>
      </c>
      <c r="P945">
        <v>123.64430355244055</v>
      </c>
      <c r="Q945">
        <v>54.5625</v>
      </c>
      <c r="R945">
        <v>3716.25</v>
      </c>
      <c r="S945">
        <v>2680.8125</v>
      </c>
      <c r="T945">
        <v>3953.0625</v>
      </c>
      <c r="U945">
        <v>3050.4375</v>
      </c>
      <c r="V945">
        <v>310.9375</v>
      </c>
      <c r="W945">
        <v>603.05589047065655</v>
      </c>
      <c r="X945">
        <v>16.49216085306508</v>
      </c>
      <c r="Y945">
        <v>105</v>
      </c>
      <c r="Z945">
        <v>6645539.5588999996</v>
      </c>
      <c r="AA945">
        <v>8289.67</v>
      </c>
      <c r="AB945">
        <v>2892.04</v>
      </c>
      <c r="AC945">
        <v>1165.9000000000001</v>
      </c>
      <c r="AD945">
        <v>1726.14</v>
      </c>
      <c r="AE945">
        <v>3.61</v>
      </c>
      <c r="AF945">
        <v>391.69</v>
      </c>
      <c r="AG945">
        <v>5002.33</v>
      </c>
      <c r="AH945">
        <v>1354.3</v>
      </c>
      <c r="AI945">
        <v>756.3</v>
      </c>
      <c r="AJ945">
        <v>40.200000000000003</v>
      </c>
      <c r="AK945">
        <v>38.4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330.12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2.5</v>
      </c>
      <c r="BC945">
        <v>6.98</v>
      </c>
      <c r="BD945">
        <v>0</v>
      </c>
      <c r="BE945">
        <v>0</v>
      </c>
      <c r="BF945">
        <v>0</v>
      </c>
      <c r="BG945">
        <v>0</v>
      </c>
      <c r="BH945">
        <v>1.62</v>
      </c>
      <c r="BI945">
        <v>315.22000000000003</v>
      </c>
      <c r="BJ945">
        <v>0</v>
      </c>
      <c r="BK945">
        <v>1.8</v>
      </c>
      <c r="BL945">
        <v>35.51</v>
      </c>
      <c r="BM945">
        <v>3.8</v>
      </c>
      <c r="BN945">
        <v>0</v>
      </c>
      <c r="BO945">
        <v>1684.08</v>
      </c>
      <c r="BP945">
        <v>0</v>
      </c>
      <c r="BQ945">
        <v>2641.11</v>
      </c>
      <c r="BR945">
        <v>1322.5</v>
      </c>
      <c r="BS945">
        <v>35.950000000000003</v>
      </c>
      <c r="BT945">
        <v>787.48</v>
      </c>
      <c r="BU945">
        <v>31.33</v>
      </c>
      <c r="BV945">
        <v>130.75</v>
      </c>
      <c r="BW945">
        <v>283.57</v>
      </c>
      <c r="BX945">
        <v>0</v>
      </c>
      <c r="BY945">
        <v>0</v>
      </c>
      <c r="BZ945">
        <v>0</v>
      </c>
      <c r="CA945">
        <v>0.98</v>
      </c>
      <c r="CB945">
        <v>0</v>
      </c>
      <c r="CC945">
        <v>0</v>
      </c>
      <c r="CD945">
        <v>0</v>
      </c>
      <c r="CE945">
        <v>20.8</v>
      </c>
      <c r="CF945">
        <v>9.5</v>
      </c>
      <c r="CG945">
        <v>3.05</v>
      </c>
      <c r="CH945">
        <v>0</v>
      </c>
      <c r="CI945">
        <v>350.82</v>
      </c>
      <c r="CJ945">
        <v>0</v>
      </c>
      <c r="CK945">
        <v>0</v>
      </c>
      <c r="CL945">
        <v>0</v>
      </c>
      <c r="CM945">
        <v>0</v>
      </c>
      <c r="CN945">
        <v>141.5</v>
      </c>
      <c r="CO945">
        <v>0</v>
      </c>
      <c r="CP945">
        <v>50</v>
      </c>
      <c r="CQ945">
        <v>0</v>
      </c>
      <c r="CR945">
        <v>0</v>
      </c>
      <c r="CS945">
        <v>2.4</v>
      </c>
      <c r="CT945">
        <v>96.3</v>
      </c>
      <c r="CU945">
        <v>89</v>
      </c>
      <c r="CV945">
        <v>136.5</v>
      </c>
      <c r="CW945" t="s">
        <v>2116</v>
      </c>
      <c r="CX945">
        <v>13766.92</v>
      </c>
      <c r="CY945">
        <v>0.01</v>
      </c>
      <c r="CZ945">
        <v>0.03</v>
      </c>
      <c r="DA945">
        <v>0</v>
      </c>
      <c r="DB945">
        <v>0</v>
      </c>
      <c r="DC945">
        <v>0</v>
      </c>
      <c r="DD945">
        <v>0.01</v>
      </c>
      <c r="DE945">
        <v>0.09</v>
      </c>
      <c r="DF945">
        <v>0.01</v>
      </c>
      <c r="DG945">
        <v>0.38</v>
      </c>
      <c r="DH945">
        <v>0</v>
      </c>
      <c r="DI945">
        <v>0</v>
      </c>
      <c r="DJ945">
        <v>0.43</v>
      </c>
      <c r="DK945">
        <v>0</v>
      </c>
      <c r="DL945">
        <v>0</v>
      </c>
      <c r="DM945">
        <v>0</v>
      </c>
      <c r="DN945">
        <v>0.02</v>
      </c>
      <c r="DO945">
        <v>0</v>
      </c>
      <c r="DP945">
        <v>0</v>
      </c>
      <c r="DQ945">
        <v>0</v>
      </c>
      <c r="DR945">
        <v>0</v>
      </c>
      <c r="DS945">
        <v>0</v>
      </c>
      <c r="DT945">
        <v>0</v>
      </c>
      <c r="DU945">
        <v>0.01</v>
      </c>
      <c r="DV945">
        <v>0</v>
      </c>
      <c r="DW945">
        <v>0</v>
      </c>
      <c r="DX945">
        <v>0</v>
      </c>
      <c r="DY945" s="5" t="s">
        <v>2116</v>
      </c>
      <c r="DZ945" s="5" t="s">
        <v>3220</v>
      </c>
      <c r="EA945" s="5" t="s">
        <v>3221</v>
      </c>
      <c r="EB945" s="5" t="s">
        <v>3211</v>
      </c>
      <c r="EC945" s="5">
        <v>13766.9222663</v>
      </c>
      <c r="ED945" s="8">
        <v>388.91828641220002</v>
      </c>
      <c r="EE945" s="7">
        <v>0.03</v>
      </c>
    </row>
    <row r="946" spans="1:135">
      <c r="A946">
        <v>1</v>
      </c>
      <c r="B946" t="s">
        <v>2239</v>
      </c>
      <c r="C946" t="s">
        <v>2114</v>
      </c>
      <c r="D946" t="s">
        <v>2115</v>
      </c>
      <c r="E946" t="s">
        <v>2118</v>
      </c>
      <c r="F946" t="s">
        <v>2119</v>
      </c>
      <c r="G946">
        <v>16188.929257100001</v>
      </c>
      <c r="H946">
        <v>13663.6875</v>
      </c>
      <c r="I946">
        <v>1648.5625</v>
      </c>
      <c r="J946">
        <v>589.5625</v>
      </c>
      <c r="K946">
        <v>184.8125</v>
      </c>
      <c r="L946">
        <v>96.375</v>
      </c>
      <c r="M946">
        <v>6.0625</v>
      </c>
      <c r="N946">
        <v>37.345664978027344</v>
      </c>
      <c r="O946">
        <v>110.37135314941406</v>
      </c>
      <c r="P946">
        <v>72.018727715938383</v>
      </c>
      <c r="Q946">
        <v>257.1875</v>
      </c>
      <c r="R946">
        <v>177.625</v>
      </c>
      <c r="S946">
        <v>6687.125</v>
      </c>
      <c r="T946">
        <v>815.6875</v>
      </c>
      <c r="U946">
        <v>4582.125</v>
      </c>
      <c r="V946">
        <v>3669.3125</v>
      </c>
      <c r="W946">
        <v>572.4702618807695</v>
      </c>
      <c r="X946">
        <v>16.744321824169631</v>
      </c>
      <c r="Y946">
        <v>111</v>
      </c>
      <c r="Z946">
        <v>11611244.639799999</v>
      </c>
      <c r="AA946">
        <v>12850.86</v>
      </c>
      <c r="AB946">
        <v>6331.25</v>
      </c>
      <c r="AC946">
        <v>4334.22</v>
      </c>
      <c r="AD946">
        <v>1997.03</v>
      </c>
      <c r="AE946">
        <v>2.11</v>
      </c>
      <c r="AF946">
        <v>2073.65</v>
      </c>
      <c r="AG946">
        <v>4443.8500000000004</v>
      </c>
      <c r="AH946">
        <v>4557.7</v>
      </c>
      <c r="AI946">
        <v>274.40000000000003</v>
      </c>
      <c r="AJ946">
        <v>5</v>
      </c>
      <c r="AK946">
        <v>9.6</v>
      </c>
      <c r="AL946">
        <v>1963.12</v>
      </c>
      <c r="AM946">
        <v>98</v>
      </c>
      <c r="AN946">
        <v>197</v>
      </c>
      <c r="AO946">
        <v>0</v>
      </c>
      <c r="AP946">
        <v>0</v>
      </c>
      <c r="AQ946">
        <v>962.25</v>
      </c>
      <c r="AR946">
        <v>0</v>
      </c>
      <c r="AS946">
        <v>294.17</v>
      </c>
      <c r="AT946">
        <v>2.3000000000000003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2.72</v>
      </c>
      <c r="BI946">
        <v>5.22</v>
      </c>
      <c r="BJ946">
        <v>0</v>
      </c>
      <c r="BK946">
        <v>0</v>
      </c>
      <c r="BL946">
        <v>1517.83</v>
      </c>
      <c r="BM946">
        <v>0</v>
      </c>
      <c r="BN946">
        <v>259.60000000000002</v>
      </c>
      <c r="BO946">
        <v>3552.38</v>
      </c>
      <c r="BP946">
        <v>0</v>
      </c>
      <c r="BQ946">
        <v>282.45</v>
      </c>
      <c r="BR946">
        <v>205.5</v>
      </c>
      <c r="BS946">
        <v>0</v>
      </c>
      <c r="BT946">
        <v>519</v>
      </c>
      <c r="BU946">
        <v>0</v>
      </c>
      <c r="BV946">
        <v>0</v>
      </c>
      <c r="BW946">
        <v>0.38</v>
      </c>
      <c r="BX946">
        <v>0</v>
      </c>
      <c r="BY946">
        <v>53.79</v>
      </c>
      <c r="BZ946">
        <v>0</v>
      </c>
      <c r="CA946">
        <v>0</v>
      </c>
      <c r="CB946">
        <v>0</v>
      </c>
      <c r="CC946">
        <v>0</v>
      </c>
      <c r="CD946">
        <v>0</v>
      </c>
      <c r="CE946">
        <v>220</v>
      </c>
      <c r="CF946">
        <v>0</v>
      </c>
      <c r="CG946">
        <v>596</v>
      </c>
      <c r="CH946">
        <v>0</v>
      </c>
      <c r="CI946">
        <v>0</v>
      </c>
      <c r="CJ946">
        <v>0</v>
      </c>
      <c r="CK946">
        <v>106</v>
      </c>
      <c r="CL946">
        <v>0</v>
      </c>
      <c r="CM946">
        <v>0</v>
      </c>
      <c r="CN946">
        <v>397</v>
      </c>
      <c r="CO946">
        <v>1155.46</v>
      </c>
      <c r="CP946">
        <v>0</v>
      </c>
      <c r="CQ946">
        <v>6</v>
      </c>
      <c r="CR946">
        <v>0</v>
      </c>
      <c r="CS946">
        <v>0</v>
      </c>
      <c r="CT946">
        <v>454.69</v>
      </c>
      <c r="CU946">
        <v>4492</v>
      </c>
      <c r="CV946">
        <v>244.20000000000002</v>
      </c>
      <c r="CW946" t="s">
        <v>2118</v>
      </c>
      <c r="CX946">
        <v>16188.93</v>
      </c>
      <c r="CY946">
        <v>0.02</v>
      </c>
      <c r="CZ946">
        <v>0.25</v>
      </c>
      <c r="DA946">
        <v>0.04</v>
      </c>
      <c r="DB946">
        <v>0</v>
      </c>
      <c r="DC946">
        <v>0</v>
      </c>
      <c r="DD946">
        <v>0.1</v>
      </c>
      <c r="DE946">
        <v>0.19</v>
      </c>
      <c r="DF946">
        <v>0.01</v>
      </c>
      <c r="DG946">
        <v>0.25</v>
      </c>
      <c r="DH946">
        <v>0</v>
      </c>
      <c r="DI946">
        <v>0</v>
      </c>
      <c r="DJ946">
        <v>0.06</v>
      </c>
      <c r="DK946">
        <v>0.01</v>
      </c>
      <c r="DL946">
        <v>0</v>
      </c>
      <c r="DM946">
        <v>0</v>
      </c>
      <c r="DN946">
        <v>0.02</v>
      </c>
      <c r="DO946">
        <v>0</v>
      </c>
      <c r="DP946">
        <v>0.01</v>
      </c>
      <c r="DQ946">
        <v>0</v>
      </c>
      <c r="DR946">
        <v>0.01</v>
      </c>
      <c r="DS946">
        <v>0</v>
      </c>
      <c r="DT946">
        <v>0.01</v>
      </c>
      <c r="DU946">
        <v>0</v>
      </c>
      <c r="DV946">
        <v>0</v>
      </c>
      <c r="DW946">
        <v>0</v>
      </c>
      <c r="DX946">
        <v>0.01</v>
      </c>
      <c r="DY946" s="5" t="s">
        <v>2118</v>
      </c>
      <c r="DZ946" s="5" t="s">
        <v>3222</v>
      </c>
      <c r="EA946" s="5" t="s">
        <v>3221</v>
      </c>
      <c r="EB946" s="5" t="s">
        <v>3211</v>
      </c>
      <c r="EC946" s="5">
        <v>16188.929257100001</v>
      </c>
      <c r="ED946" s="8">
        <v>6.8034110825300003</v>
      </c>
      <c r="EE946" s="7">
        <v>0</v>
      </c>
    </row>
    <row r="947" spans="1:135">
      <c r="A947">
        <v>1</v>
      </c>
      <c r="B947" t="s">
        <v>2239</v>
      </c>
      <c r="C947" t="s">
        <v>2114</v>
      </c>
      <c r="D947" t="s">
        <v>2115</v>
      </c>
      <c r="E947" t="s">
        <v>2120</v>
      </c>
      <c r="F947" t="s">
        <v>1522</v>
      </c>
      <c r="G947">
        <v>13749.431085099999</v>
      </c>
      <c r="H947">
        <v>4799.4375</v>
      </c>
      <c r="I947">
        <v>2679.9375</v>
      </c>
      <c r="J947">
        <v>2488.0625</v>
      </c>
      <c r="K947">
        <v>1532.375</v>
      </c>
      <c r="L947">
        <v>1523.0625</v>
      </c>
      <c r="M947">
        <v>724.5</v>
      </c>
      <c r="N947">
        <v>73.742156982421875</v>
      </c>
      <c r="O947">
        <v>367.646728515625</v>
      </c>
      <c r="P947">
        <v>152.0910106304413</v>
      </c>
      <c r="Q947">
        <v>326.125</v>
      </c>
      <c r="R947">
        <v>3213.4375</v>
      </c>
      <c r="S947">
        <v>66.1875</v>
      </c>
      <c r="T947">
        <v>4626.1875</v>
      </c>
      <c r="U947">
        <v>5015</v>
      </c>
      <c r="V947">
        <v>500.4375</v>
      </c>
      <c r="W947">
        <v>599.89783978397838</v>
      </c>
      <c r="X947">
        <v>16.289844302612082</v>
      </c>
      <c r="Y947">
        <v>186</v>
      </c>
      <c r="Z947">
        <v>3994922.7730999999</v>
      </c>
      <c r="AA947">
        <v>10127.870000000001</v>
      </c>
      <c r="AB947">
        <v>5237.1000000000004</v>
      </c>
      <c r="AC947">
        <v>3824.53</v>
      </c>
      <c r="AD947">
        <v>1412.57</v>
      </c>
      <c r="AE947">
        <v>10.39</v>
      </c>
      <c r="AF947">
        <v>76.97</v>
      </c>
      <c r="AG947">
        <v>4803.41</v>
      </c>
      <c r="AH947">
        <v>3244.2</v>
      </c>
      <c r="AI947">
        <v>374</v>
      </c>
      <c r="AJ947">
        <v>36.6</v>
      </c>
      <c r="AK947">
        <v>63.2</v>
      </c>
      <c r="AL947">
        <v>472.83</v>
      </c>
      <c r="AM947">
        <v>0</v>
      </c>
      <c r="AN947">
        <v>0</v>
      </c>
      <c r="AO947">
        <v>0</v>
      </c>
      <c r="AP947">
        <v>0</v>
      </c>
      <c r="AQ947">
        <v>2.95</v>
      </c>
      <c r="AR947">
        <v>0</v>
      </c>
      <c r="AS947">
        <v>850.33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1.99</v>
      </c>
      <c r="BH947">
        <v>3.5</v>
      </c>
      <c r="BI947">
        <v>0</v>
      </c>
      <c r="BJ947">
        <v>0</v>
      </c>
      <c r="BK947">
        <v>14.2</v>
      </c>
      <c r="BL947">
        <v>29.37</v>
      </c>
      <c r="BM947">
        <v>0</v>
      </c>
      <c r="BN947">
        <v>21.45</v>
      </c>
      <c r="BO947">
        <v>6494.32</v>
      </c>
      <c r="BP947">
        <v>0</v>
      </c>
      <c r="BQ947">
        <v>615.93000000000006</v>
      </c>
      <c r="BR947">
        <v>207.4</v>
      </c>
      <c r="BS947">
        <v>41.42</v>
      </c>
      <c r="BT947">
        <v>640.79</v>
      </c>
      <c r="BU947">
        <v>7.18</v>
      </c>
      <c r="BV947">
        <v>0</v>
      </c>
      <c r="BW947">
        <v>0</v>
      </c>
      <c r="BX947">
        <v>36.950000000000003</v>
      </c>
      <c r="BY947">
        <v>0</v>
      </c>
      <c r="BZ947">
        <v>0</v>
      </c>
      <c r="CA947">
        <v>26.53</v>
      </c>
      <c r="CB947">
        <v>0</v>
      </c>
      <c r="CC947">
        <v>0</v>
      </c>
      <c r="CD947">
        <v>0</v>
      </c>
      <c r="CE947">
        <v>1.05</v>
      </c>
      <c r="CF947">
        <v>0</v>
      </c>
      <c r="CG947">
        <v>0</v>
      </c>
      <c r="CH947">
        <v>0</v>
      </c>
      <c r="CI947">
        <v>132.83000000000001</v>
      </c>
      <c r="CJ947">
        <v>0</v>
      </c>
      <c r="CK947">
        <v>48.88</v>
      </c>
      <c r="CL947">
        <v>0</v>
      </c>
      <c r="CM947">
        <v>0</v>
      </c>
      <c r="CN947">
        <v>30.98</v>
      </c>
      <c r="CO947">
        <v>97.36</v>
      </c>
      <c r="CP947">
        <v>67.930000000000007</v>
      </c>
      <c r="CQ947">
        <v>107.37</v>
      </c>
      <c r="CR947">
        <v>0</v>
      </c>
      <c r="CS947">
        <v>29.95</v>
      </c>
      <c r="CT947">
        <v>144.38</v>
      </c>
      <c r="CU947">
        <v>40</v>
      </c>
      <c r="CV947">
        <v>148.80000000000001</v>
      </c>
      <c r="CW947" t="s">
        <v>2120</v>
      </c>
      <c r="CX947">
        <v>13749.43</v>
      </c>
      <c r="CY947">
        <v>0.01</v>
      </c>
      <c r="CZ947">
        <v>0.28999999999999998</v>
      </c>
      <c r="DA947">
        <v>0</v>
      </c>
      <c r="DB947">
        <v>0</v>
      </c>
      <c r="DC947">
        <v>0</v>
      </c>
      <c r="DD947">
        <v>0</v>
      </c>
      <c r="DE947">
        <v>0.17</v>
      </c>
      <c r="DF947">
        <v>0.03</v>
      </c>
      <c r="DG947">
        <v>0.09</v>
      </c>
      <c r="DH947">
        <v>0</v>
      </c>
      <c r="DI947">
        <v>0</v>
      </c>
      <c r="DJ947">
        <v>0.23</v>
      </c>
      <c r="DK947">
        <v>0</v>
      </c>
      <c r="DL947">
        <v>0</v>
      </c>
      <c r="DM947">
        <v>0</v>
      </c>
      <c r="DN947">
        <v>0.1</v>
      </c>
      <c r="DO947">
        <v>0</v>
      </c>
      <c r="DP947">
        <v>0</v>
      </c>
      <c r="DQ947">
        <v>0</v>
      </c>
      <c r="DR947">
        <v>0.02</v>
      </c>
      <c r="DS947">
        <v>0</v>
      </c>
      <c r="DT947">
        <v>0.01</v>
      </c>
      <c r="DU947">
        <v>0.01</v>
      </c>
      <c r="DV947">
        <v>0</v>
      </c>
      <c r="DW947">
        <v>0</v>
      </c>
      <c r="DX947">
        <v>0.02</v>
      </c>
      <c r="DY947" s="5" t="s">
        <v>2120</v>
      </c>
      <c r="DZ947" s="5" t="s">
        <v>2956</v>
      </c>
      <c r="EA947" s="5" t="s">
        <v>3221</v>
      </c>
      <c r="EB947" s="5" t="s">
        <v>3211</v>
      </c>
      <c r="EC947" s="5">
        <v>13749.431085099999</v>
      </c>
      <c r="ED947" s="8">
        <v>894.64375140599998</v>
      </c>
      <c r="EE947" s="7">
        <v>7.0000000000000007E-2</v>
      </c>
    </row>
    <row r="948" spans="1:135">
      <c r="A948">
        <v>1</v>
      </c>
      <c r="B948" t="s">
        <v>2239</v>
      </c>
      <c r="C948" t="s">
        <v>2114</v>
      </c>
      <c r="D948" t="s">
        <v>2115</v>
      </c>
      <c r="E948" t="s">
        <v>2121</v>
      </c>
      <c r="F948" t="s">
        <v>2122</v>
      </c>
      <c r="G948">
        <v>8240.8066766899992</v>
      </c>
      <c r="H948">
        <v>6385.5625</v>
      </c>
      <c r="I948">
        <v>973.0625</v>
      </c>
      <c r="J948">
        <v>471.0625</v>
      </c>
      <c r="K948">
        <v>187</v>
      </c>
      <c r="L948">
        <v>159.5625</v>
      </c>
      <c r="M948">
        <v>64.75</v>
      </c>
      <c r="N948">
        <v>20.622795104980469</v>
      </c>
      <c r="O948">
        <v>101.86077880859375</v>
      </c>
      <c r="P948">
        <v>68.612126390992714</v>
      </c>
      <c r="Q948">
        <v>114.75</v>
      </c>
      <c r="R948">
        <v>1057.6875</v>
      </c>
      <c r="S948">
        <v>4743.125</v>
      </c>
      <c r="T948">
        <v>332.3125</v>
      </c>
      <c r="U948">
        <v>1311.875</v>
      </c>
      <c r="V948">
        <v>681.25</v>
      </c>
      <c r="W948">
        <v>578.46464217455934</v>
      </c>
      <c r="X948">
        <v>16.757393592816189</v>
      </c>
      <c r="Y948">
        <v>56</v>
      </c>
      <c r="Z948">
        <v>2345454.2058999999</v>
      </c>
      <c r="AA948">
        <v>6113.1</v>
      </c>
      <c r="AB948">
        <v>3287.45</v>
      </c>
      <c r="AC948">
        <v>1076.3599999999999</v>
      </c>
      <c r="AD948">
        <v>2211.09</v>
      </c>
      <c r="AE948">
        <v>1.0900000000000001</v>
      </c>
      <c r="AF948">
        <v>693.92</v>
      </c>
      <c r="AG948">
        <v>2130.64</v>
      </c>
      <c r="AH948">
        <v>1217.3</v>
      </c>
      <c r="AI948">
        <v>185.1</v>
      </c>
      <c r="AJ948">
        <v>23.8</v>
      </c>
      <c r="AK948">
        <v>6.4</v>
      </c>
      <c r="AL948">
        <v>269</v>
      </c>
      <c r="AM948">
        <v>305</v>
      </c>
      <c r="AN948">
        <v>0</v>
      </c>
      <c r="AO948">
        <v>0</v>
      </c>
      <c r="AP948">
        <v>0</v>
      </c>
      <c r="AQ948">
        <v>51.5</v>
      </c>
      <c r="AR948">
        <v>0</v>
      </c>
      <c r="AS948">
        <v>479.45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0</v>
      </c>
      <c r="BI948">
        <v>12.9</v>
      </c>
      <c r="BJ948">
        <v>0</v>
      </c>
      <c r="BK948">
        <v>0</v>
      </c>
      <c r="BL948">
        <v>671.68</v>
      </c>
      <c r="BM948">
        <v>0</v>
      </c>
      <c r="BN948">
        <v>47.87</v>
      </c>
      <c r="BO948">
        <v>1014.59</v>
      </c>
      <c r="BP948">
        <v>0</v>
      </c>
      <c r="BQ948">
        <v>997.01</v>
      </c>
      <c r="BR948">
        <v>0</v>
      </c>
      <c r="BS948">
        <v>27.2</v>
      </c>
      <c r="BT948">
        <v>79.5</v>
      </c>
      <c r="BU948">
        <v>179.5</v>
      </c>
      <c r="BV948">
        <v>0</v>
      </c>
      <c r="BW948">
        <v>0</v>
      </c>
      <c r="BX948">
        <v>0</v>
      </c>
      <c r="BY948">
        <v>0</v>
      </c>
      <c r="BZ948">
        <v>0</v>
      </c>
      <c r="CA948">
        <v>0</v>
      </c>
      <c r="CB948">
        <v>0</v>
      </c>
      <c r="CC948">
        <v>12.5</v>
      </c>
      <c r="CD948">
        <v>0</v>
      </c>
      <c r="CE948">
        <v>5.05</v>
      </c>
      <c r="CF948">
        <v>0</v>
      </c>
      <c r="CG948">
        <v>8.5</v>
      </c>
      <c r="CH948">
        <v>0</v>
      </c>
      <c r="CI948">
        <v>0</v>
      </c>
      <c r="CJ948">
        <v>0</v>
      </c>
      <c r="CK948">
        <v>0</v>
      </c>
      <c r="CL948">
        <v>0</v>
      </c>
      <c r="CM948">
        <v>0</v>
      </c>
      <c r="CN948">
        <v>0</v>
      </c>
      <c r="CO948">
        <v>1722.52</v>
      </c>
      <c r="CP948">
        <v>6.3</v>
      </c>
      <c r="CQ948">
        <v>1.99</v>
      </c>
      <c r="CR948">
        <v>0</v>
      </c>
      <c r="CS948">
        <v>2.4500000000000002</v>
      </c>
      <c r="CT948">
        <v>218.59</v>
      </c>
      <c r="CU948">
        <v>858</v>
      </c>
      <c r="CV948">
        <v>257.59999999999997</v>
      </c>
      <c r="CW948" t="s">
        <v>2121</v>
      </c>
      <c r="CX948">
        <v>8240.81</v>
      </c>
      <c r="CY948">
        <v>0.03</v>
      </c>
      <c r="CZ948">
        <v>0.08</v>
      </c>
      <c r="DA948">
        <v>0</v>
      </c>
      <c r="DB948">
        <v>0</v>
      </c>
      <c r="DC948">
        <v>0</v>
      </c>
      <c r="DD948">
        <v>0.09</v>
      </c>
      <c r="DE948">
        <v>0.2</v>
      </c>
      <c r="DF948">
        <v>0.01</v>
      </c>
      <c r="DG948">
        <v>0.24</v>
      </c>
      <c r="DH948">
        <v>0</v>
      </c>
      <c r="DI948">
        <v>0</v>
      </c>
      <c r="DJ948">
        <v>0.27</v>
      </c>
      <c r="DK948">
        <v>0.01</v>
      </c>
      <c r="DL948">
        <v>0</v>
      </c>
      <c r="DM948">
        <v>0</v>
      </c>
      <c r="DN948">
        <v>0.02</v>
      </c>
      <c r="DO948">
        <v>0</v>
      </c>
      <c r="DP948">
        <v>0.01</v>
      </c>
      <c r="DQ948">
        <v>0</v>
      </c>
      <c r="DR948">
        <v>0.02</v>
      </c>
      <c r="DS948">
        <v>0</v>
      </c>
      <c r="DT948">
        <v>0.01</v>
      </c>
      <c r="DU948">
        <v>0.01</v>
      </c>
      <c r="DV948">
        <v>0</v>
      </c>
      <c r="DW948">
        <v>0</v>
      </c>
      <c r="DX948">
        <v>0.01</v>
      </c>
      <c r="DY948" s="5" t="s">
        <v>2121</v>
      </c>
      <c r="DZ948" s="5" t="s">
        <v>3223</v>
      </c>
      <c r="EA948" s="5" t="s">
        <v>3221</v>
      </c>
      <c r="EB948" s="5" t="s">
        <v>3211</v>
      </c>
      <c r="EC948" s="5">
        <v>8240.8066766899992</v>
      </c>
      <c r="ED948" s="8">
        <v>163.029567289</v>
      </c>
      <c r="EE948" s="7">
        <v>0.02</v>
      </c>
    </row>
    <row r="949" spans="1:135">
      <c r="A949">
        <v>1</v>
      </c>
      <c r="B949" t="s">
        <v>2239</v>
      </c>
      <c r="C949" t="s">
        <v>2114</v>
      </c>
      <c r="D949" t="s">
        <v>2115</v>
      </c>
      <c r="E949" t="s">
        <v>2123</v>
      </c>
      <c r="F949" t="s">
        <v>155</v>
      </c>
      <c r="G949">
        <v>2615.7408186900002</v>
      </c>
      <c r="H949">
        <v>678.25</v>
      </c>
      <c r="I949">
        <v>428.0625</v>
      </c>
      <c r="J949">
        <v>404.6875</v>
      </c>
      <c r="K949">
        <v>271.3125</v>
      </c>
      <c r="L949">
        <v>380.4375</v>
      </c>
      <c r="M949">
        <v>452.25</v>
      </c>
      <c r="N949">
        <v>46.192188262939453</v>
      </c>
      <c r="O949">
        <v>251.00859069824219</v>
      </c>
      <c r="P949">
        <v>128.96657744219837</v>
      </c>
      <c r="Q949">
        <v>0</v>
      </c>
      <c r="R949">
        <v>848</v>
      </c>
      <c r="S949">
        <v>970.3125</v>
      </c>
      <c r="T949">
        <v>613.1875</v>
      </c>
      <c r="U949">
        <v>49.5</v>
      </c>
      <c r="V949">
        <v>134</v>
      </c>
      <c r="W949">
        <v>621.91127144154041</v>
      </c>
      <c r="X949">
        <v>16.201958765349517</v>
      </c>
      <c r="Y949">
        <v>73</v>
      </c>
      <c r="Z949">
        <v>438346.63299999997</v>
      </c>
      <c r="AA949">
        <v>639.53</v>
      </c>
      <c r="AB949">
        <v>331.13</v>
      </c>
      <c r="AC949">
        <v>135.22999999999999</v>
      </c>
      <c r="AD949">
        <v>195.9</v>
      </c>
      <c r="AE949">
        <v>8.58</v>
      </c>
      <c r="AF949">
        <v>147.29</v>
      </c>
      <c r="AG949">
        <v>152.53</v>
      </c>
      <c r="AH949">
        <v>118</v>
      </c>
      <c r="AI949">
        <v>53.4</v>
      </c>
      <c r="AJ949">
        <v>4.8</v>
      </c>
      <c r="AK949">
        <v>25.6</v>
      </c>
      <c r="AL949">
        <v>4.9400000000000004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43.57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3.47</v>
      </c>
      <c r="BE949">
        <v>0</v>
      </c>
      <c r="BF949">
        <v>0</v>
      </c>
      <c r="BG949">
        <v>0.24</v>
      </c>
      <c r="BH949">
        <v>31.28</v>
      </c>
      <c r="BI949">
        <v>17.52</v>
      </c>
      <c r="BJ949">
        <v>0</v>
      </c>
      <c r="BK949">
        <v>15.85</v>
      </c>
      <c r="BL949">
        <v>18.990000000000002</v>
      </c>
      <c r="BM949">
        <v>82.17</v>
      </c>
      <c r="BN949">
        <v>0</v>
      </c>
      <c r="BO949">
        <v>117.5</v>
      </c>
      <c r="BP949">
        <v>0</v>
      </c>
      <c r="BQ949">
        <v>127.44</v>
      </c>
      <c r="BR949">
        <v>0</v>
      </c>
      <c r="BS949">
        <v>0</v>
      </c>
      <c r="BT949">
        <v>15.41</v>
      </c>
      <c r="BU949">
        <v>0</v>
      </c>
      <c r="BV949">
        <v>0</v>
      </c>
      <c r="BW949">
        <v>0</v>
      </c>
      <c r="BX949">
        <v>0</v>
      </c>
      <c r="BY949">
        <v>0.87</v>
      </c>
      <c r="BZ949">
        <v>0</v>
      </c>
      <c r="CA949">
        <v>0.7</v>
      </c>
      <c r="CB949">
        <v>0</v>
      </c>
      <c r="CC949">
        <v>0</v>
      </c>
      <c r="CD949">
        <v>31.87</v>
      </c>
      <c r="CE949">
        <v>60.94</v>
      </c>
      <c r="CF949">
        <v>1.87</v>
      </c>
      <c r="CG949">
        <v>0</v>
      </c>
      <c r="CH949">
        <v>0</v>
      </c>
      <c r="CI949">
        <v>7.41</v>
      </c>
      <c r="CJ949">
        <v>0</v>
      </c>
      <c r="CK949">
        <v>8.07</v>
      </c>
      <c r="CL949">
        <v>0</v>
      </c>
      <c r="CM949">
        <v>0</v>
      </c>
      <c r="CN949">
        <v>0</v>
      </c>
      <c r="CO949">
        <v>0</v>
      </c>
      <c r="CP949">
        <v>0</v>
      </c>
      <c r="CQ949">
        <v>16.63</v>
      </c>
      <c r="CR949">
        <v>0</v>
      </c>
      <c r="CS949">
        <v>30.29</v>
      </c>
      <c r="CT949">
        <v>2.5</v>
      </c>
      <c r="CU949">
        <v>65</v>
      </c>
      <c r="CV949">
        <v>43.8</v>
      </c>
      <c r="CW949" t="s">
        <v>2123</v>
      </c>
      <c r="CX949">
        <v>2615.7399999999998</v>
      </c>
      <c r="CY949">
        <v>0.01</v>
      </c>
      <c r="CZ949">
        <v>0.11</v>
      </c>
      <c r="DA949">
        <v>0</v>
      </c>
      <c r="DB949">
        <v>0</v>
      </c>
      <c r="DC949">
        <v>0.02</v>
      </c>
      <c r="DD949">
        <v>0.04</v>
      </c>
      <c r="DE949">
        <v>7.0000000000000007E-2</v>
      </c>
      <c r="DF949">
        <v>0.06</v>
      </c>
      <c r="DG949">
        <v>7.0000000000000007E-2</v>
      </c>
      <c r="DH949">
        <v>0</v>
      </c>
      <c r="DI949">
        <v>0</v>
      </c>
      <c r="DJ949">
        <v>0.51</v>
      </c>
      <c r="DK949">
        <v>0</v>
      </c>
      <c r="DL949">
        <v>0</v>
      </c>
      <c r="DM949">
        <v>0</v>
      </c>
      <c r="DN949">
        <v>0</v>
      </c>
      <c r="DO949">
        <v>0</v>
      </c>
      <c r="DP949">
        <v>0</v>
      </c>
      <c r="DQ949">
        <v>0.03</v>
      </c>
      <c r="DR949">
        <v>0.06</v>
      </c>
      <c r="DS949">
        <v>0</v>
      </c>
      <c r="DT949">
        <v>0.01</v>
      </c>
      <c r="DU949">
        <v>0.01</v>
      </c>
      <c r="DV949">
        <v>0</v>
      </c>
      <c r="DW949">
        <v>0</v>
      </c>
      <c r="DX949">
        <v>0</v>
      </c>
      <c r="DY949" s="5" t="s">
        <v>2123</v>
      </c>
      <c r="DZ949" s="5" t="s">
        <v>2298</v>
      </c>
      <c r="EA949" s="5" t="s">
        <v>3221</v>
      </c>
      <c r="EB949" s="5" t="s">
        <v>3211</v>
      </c>
      <c r="EC949" s="5">
        <v>2615.7408186900002</v>
      </c>
      <c r="ED949" s="8">
        <v>0.63963503064399996</v>
      </c>
      <c r="EE949" s="7">
        <v>0</v>
      </c>
    </row>
    <row r="950" spans="1:135">
      <c r="A950">
        <v>1</v>
      </c>
      <c r="B950" t="s">
        <v>2239</v>
      </c>
      <c r="C950" t="s">
        <v>2114</v>
      </c>
      <c r="D950" t="s">
        <v>2115</v>
      </c>
      <c r="E950" t="s">
        <v>2124</v>
      </c>
      <c r="F950" t="s">
        <v>2115</v>
      </c>
      <c r="G950">
        <v>11952.9406838</v>
      </c>
      <c r="H950">
        <v>3829.1875</v>
      </c>
      <c r="I950">
        <v>1930.625</v>
      </c>
      <c r="J950">
        <v>1890.0625</v>
      </c>
      <c r="K950">
        <v>1412.4375</v>
      </c>
      <c r="L950">
        <v>1906.75</v>
      </c>
      <c r="M950">
        <v>984.25</v>
      </c>
      <c r="N950">
        <v>48.053092956542969</v>
      </c>
      <c r="O950">
        <v>283.40036010742188</v>
      </c>
      <c r="P950">
        <v>155.95732749611892</v>
      </c>
      <c r="Q950">
        <v>77.0625</v>
      </c>
      <c r="R950">
        <v>5607.1875</v>
      </c>
      <c r="S950">
        <v>2950.25</v>
      </c>
      <c r="T950">
        <v>1502.3125</v>
      </c>
      <c r="U950">
        <v>1370.8125</v>
      </c>
      <c r="V950">
        <v>445.6875</v>
      </c>
      <c r="W950">
        <v>621.52928320078638</v>
      </c>
      <c r="X950">
        <v>16.206502172514941</v>
      </c>
      <c r="Y950">
        <v>186</v>
      </c>
      <c r="Z950">
        <v>2767923.5036999998</v>
      </c>
      <c r="AA950">
        <v>4239.9400000000005</v>
      </c>
      <c r="AB950">
        <v>955.19</v>
      </c>
      <c r="AC950">
        <v>610.29999999999995</v>
      </c>
      <c r="AD950">
        <v>344.89</v>
      </c>
      <c r="AE950">
        <v>13.75</v>
      </c>
      <c r="AF950">
        <v>689.7</v>
      </c>
      <c r="AG950">
        <v>2581.3000000000002</v>
      </c>
      <c r="AH950">
        <v>344.3</v>
      </c>
      <c r="AI950">
        <v>219.3</v>
      </c>
      <c r="AJ950">
        <v>39.300000000000004</v>
      </c>
      <c r="AK950">
        <v>36.800000000000004</v>
      </c>
      <c r="AL950">
        <v>2.0100000000000002</v>
      </c>
      <c r="AM950">
        <v>0</v>
      </c>
      <c r="AN950">
        <v>0</v>
      </c>
      <c r="AO950">
        <v>1.42</v>
      </c>
      <c r="AP950">
        <v>0</v>
      </c>
      <c r="AQ950">
        <v>69.81</v>
      </c>
      <c r="AR950">
        <v>0</v>
      </c>
      <c r="AS950">
        <v>448.48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3.64</v>
      </c>
      <c r="BE950">
        <v>0</v>
      </c>
      <c r="BF950">
        <v>0</v>
      </c>
      <c r="BG950">
        <v>2.62</v>
      </c>
      <c r="BH950">
        <v>62.82</v>
      </c>
      <c r="BI950">
        <v>329.35</v>
      </c>
      <c r="BJ950">
        <v>0</v>
      </c>
      <c r="BK950">
        <v>36.660000000000004</v>
      </c>
      <c r="BL950">
        <v>5.07</v>
      </c>
      <c r="BM950">
        <v>143.89000000000001</v>
      </c>
      <c r="BN950">
        <v>5.91</v>
      </c>
      <c r="BO950">
        <v>703.77</v>
      </c>
      <c r="BP950">
        <v>0</v>
      </c>
      <c r="BQ950">
        <v>1069.05</v>
      </c>
      <c r="BR950">
        <v>0</v>
      </c>
      <c r="BS950">
        <v>277.55</v>
      </c>
      <c r="BT950">
        <v>225.76</v>
      </c>
      <c r="BU950">
        <v>1.75</v>
      </c>
      <c r="BV950">
        <v>18</v>
      </c>
      <c r="BW950">
        <v>5.16</v>
      </c>
      <c r="BX950">
        <v>0</v>
      </c>
      <c r="BY950">
        <v>0.69</v>
      </c>
      <c r="BZ950">
        <v>0</v>
      </c>
      <c r="CA950">
        <v>2.67</v>
      </c>
      <c r="CB950">
        <v>0</v>
      </c>
      <c r="CC950">
        <v>0</v>
      </c>
      <c r="CD950">
        <v>0</v>
      </c>
      <c r="CE950">
        <v>45.37</v>
      </c>
      <c r="CF950">
        <v>4.75</v>
      </c>
      <c r="CG950">
        <v>4.59</v>
      </c>
      <c r="CH950">
        <v>0</v>
      </c>
      <c r="CI950">
        <v>126.93</v>
      </c>
      <c r="CJ950">
        <v>0</v>
      </c>
      <c r="CK950">
        <v>3.57</v>
      </c>
      <c r="CL950">
        <v>0</v>
      </c>
      <c r="CM950">
        <v>0</v>
      </c>
      <c r="CN950">
        <v>179</v>
      </c>
      <c r="CO950">
        <v>269</v>
      </c>
      <c r="CP950">
        <v>0</v>
      </c>
      <c r="CQ950">
        <v>164.38</v>
      </c>
      <c r="CR950">
        <v>1.43</v>
      </c>
      <c r="CS950">
        <v>24.84</v>
      </c>
      <c r="CT950">
        <v>0</v>
      </c>
      <c r="CU950">
        <v>180</v>
      </c>
      <c r="CV950">
        <v>130.19999999999999</v>
      </c>
      <c r="CW950" t="s">
        <v>2124</v>
      </c>
      <c r="CX950">
        <v>11952.94</v>
      </c>
      <c r="CY950">
        <v>0.03</v>
      </c>
      <c r="CZ950">
        <v>0.08</v>
      </c>
      <c r="DA950">
        <v>0</v>
      </c>
      <c r="DB950">
        <v>0</v>
      </c>
      <c r="DC950">
        <v>0.01</v>
      </c>
      <c r="DD950">
        <v>0.01</v>
      </c>
      <c r="DE950">
        <v>0.05</v>
      </c>
      <c r="DF950">
        <v>0.02</v>
      </c>
      <c r="DG950">
        <v>7.0000000000000007E-2</v>
      </c>
      <c r="DH950">
        <v>0</v>
      </c>
      <c r="DI950">
        <v>0</v>
      </c>
      <c r="DJ950">
        <v>0.47</v>
      </c>
      <c r="DK950">
        <v>0</v>
      </c>
      <c r="DL950">
        <v>0</v>
      </c>
      <c r="DM950">
        <v>0</v>
      </c>
      <c r="DN950">
        <v>0.13</v>
      </c>
      <c r="DO950">
        <v>0</v>
      </c>
      <c r="DP950">
        <v>0</v>
      </c>
      <c r="DQ950">
        <v>0.08</v>
      </c>
      <c r="DR950">
        <v>0.02</v>
      </c>
      <c r="DS950">
        <v>0</v>
      </c>
      <c r="DT950">
        <v>0.01</v>
      </c>
      <c r="DU950">
        <v>0.01</v>
      </c>
      <c r="DV950">
        <v>0</v>
      </c>
      <c r="DW950">
        <v>0</v>
      </c>
      <c r="DX950">
        <v>0</v>
      </c>
      <c r="DY950" s="5" t="s">
        <v>2124</v>
      </c>
      <c r="DZ950" s="5" t="s">
        <v>3221</v>
      </c>
      <c r="EA950" s="5" t="s">
        <v>3221</v>
      </c>
      <c r="EB950" s="5" t="s">
        <v>3211</v>
      </c>
      <c r="EC950" s="5">
        <v>11952.9406838</v>
      </c>
      <c r="ED950" s="8">
        <v>130.27015926300001</v>
      </c>
      <c r="EE950" s="7">
        <v>0.01</v>
      </c>
    </row>
    <row r="951" spans="1:135">
      <c r="A951">
        <v>1</v>
      </c>
      <c r="B951" t="s">
        <v>2239</v>
      </c>
      <c r="C951" t="s">
        <v>2114</v>
      </c>
      <c r="D951" t="s">
        <v>2115</v>
      </c>
      <c r="E951" t="s">
        <v>2125</v>
      </c>
      <c r="F951" t="s">
        <v>2103</v>
      </c>
      <c r="G951">
        <v>7509.9745990900001</v>
      </c>
      <c r="H951">
        <v>5465.4375</v>
      </c>
      <c r="I951">
        <v>1042.5625</v>
      </c>
      <c r="J951">
        <v>577.75</v>
      </c>
      <c r="K951">
        <v>220.8125</v>
      </c>
      <c r="L951">
        <v>153.5</v>
      </c>
      <c r="M951">
        <v>49.75</v>
      </c>
      <c r="N951">
        <v>4.8852600157260895E-3</v>
      </c>
      <c r="O951">
        <v>104.16966247558594</v>
      </c>
      <c r="P951">
        <v>34.802425896253091</v>
      </c>
      <c r="Q951">
        <v>384.25</v>
      </c>
      <c r="R951">
        <v>0</v>
      </c>
      <c r="S951">
        <v>1888.125</v>
      </c>
      <c r="T951">
        <v>4117.125</v>
      </c>
      <c r="U951">
        <v>608.8125</v>
      </c>
      <c r="V951">
        <v>511.8125</v>
      </c>
      <c r="W951">
        <v>589.85412664579007</v>
      </c>
      <c r="X951">
        <v>16.281463031674605</v>
      </c>
      <c r="Y951">
        <v>114</v>
      </c>
      <c r="Z951">
        <v>2721239.2947</v>
      </c>
      <c r="AA951">
        <v>1530.31</v>
      </c>
      <c r="AB951">
        <v>959.69</v>
      </c>
      <c r="AC951">
        <v>487.78</v>
      </c>
      <c r="AD951">
        <v>471.91</v>
      </c>
      <c r="AE951">
        <v>11.81</v>
      </c>
      <c r="AF951">
        <v>89.26</v>
      </c>
      <c r="AG951">
        <v>469.55</v>
      </c>
      <c r="AH951">
        <v>278.2</v>
      </c>
      <c r="AI951">
        <v>19.100000000000001</v>
      </c>
      <c r="AJ951">
        <v>2.4</v>
      </c>
      <c r="AK951">
        <v>3.2</v>
      </c>
      <c r="AL951">
        <v>46.45</v>
      </c>
      <c r="AM951">
        <v>1.5</v>
      </c>
      <c r="AN951">
        <v>0</v>
      </c>
      <c r="AO951">
        <v>0</v>
      </c>
      <c r="AP951">
        <v>0</v>
      </c>
      <c r="AQ951">
        <v>134.97999999999999</v>
      </c>
      <c r="AR951">
        <v>0</v>
      </c>
      <c r="AS951">
        <v>257.26</v>
      </c>
      <c r="AT951">
        <v>2.5</v>
      </c>
      <c r="AU951">
        <v>0</v>
      </c>
      <c r="AV951">
        <v>0</v>
      </c>
      <c r="AW951">
        <v>66.599999999999994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6.39</v>
      </c>
      <c r="BE951">
        <v>0</v>
      </c>
      <c r="BF951">
        <v>0</v>
      </c>
      <c r="BG951">
        <v>5.35</v>
      </c>
      <c r="BH951">
        <v>50.03</v>
      </c>
      <c r="BI951">
        <v>0</v>
      </c>
      <c r="BJ951">
        <v>0</v>
      </c>
      <c r="BK951">
        <v>36.880000000000003</v>
      </c>
      <c r="BL951">
        <v>14.72</v>
      </c>
      <c r="BM951">
        <v>7.24</v>
      </c>
      <c r="BN951">
        <v>0</v>
      </c>
      <c r="BO951">
        <v>409.37</v>
      </c>
      <c r="BP951">
        <v>0</v>
      </c>
      <c r="BQ951">
        <v>14.1</v>
      </c>
      <c r="BR951">
        <v>0</v>
      </c>
      <c r="BS951">
        <v>4.6000000000000005</v>
      </c>
      <c r="BT951">
        <v>0</v>
      </c>
      <c r="BU951">
        <v>0</v>
      </c>
      <c r="BV951">
        <v>0</v>
      </c>
      <c r="BW951">
        <v>0</v>
      </c>
      <c r="BX951">
        <v>1.2</v>
      </c>
      <c r="BY951">
        <v>0</v>
      </c>
      <c r="BZ951">
        <v>1.3</v>
      </c>
      <c r="CA951">
        <v>7.05</v>
      </c>
      <c r="CB951">
        <v>0</v>
      </c>
      <c r="CC951">
        <v>28</v>
      </c>
      <c r="CD951">
        <v>2.5</v>
      </c>
      <c r="CE951">
        <v>25.31</v>
      </c>
      <c r="CF951">
        <v>64.28</v>
      </c>
      <c r="CG951">
        <v>23.6</v>
      </c>
      <c r="CH951">
        <v>0</v>
      </c>
      <c r="CI951">
        <v>10.99</v>
      </c>
      <c r="CJ951">
        <v>0</v>
      </c>
      <c r="CK951">
        <v>2.1</v>
      </c>
      <c r="CL951">
        <v>0</v>
      </c>
      <c r="CM951">
        <v>0</v>
      </c>
      <c r="CN951">
        <v>19.16</v>
      </c>
      <c r="CO951">
        <v>0</v>
      </c>
      <c r="CP951">
        <v>4</v>
      </c>
      <c r="CQ951">
        <v>259.47000000000003</v>
      </c>
      <c r="CR951">
        <v>0</v>
      </c>
      <c r="CS951">
        <v>1.4</v>
      </c>
      <c r="CT951">
        <v>21.98</v>
      </c>
      <c r="CU951">
        <v>250</v>
      </c>
      <c r="CV951">
        <v>171</v>
      </c>
      <c r="CW951" t="s">
        <v>2125</v>
      </c>
      <c r="CX951">
        <v>7509.97</v>
      </c>
      <c r="CY951">
        <v>0.06</v>
      </c>
      <c r="CZ951">
        <v>0.13</v>
      </c>
      <c r="DA951">
        <v>0</v>
      </c>
      <c r="DB951">
        <v>0</v>
      </c>
      <c r="DC951">
        <v>0.01</v>
      </c>
      <c r="DD951">
        <v>0.01</v>
      </c>
      <c r="DE951">
        <v>0.04</v>
      </c>
      <c r="DF951">
        <v>0.05</v>
      </c>
      <c r="DG951">
        <v>0.02</v>
      </c>
      <c r="DH951">
        <v>0</v>
      </c>
      <c r="DI951">
        <v>0</v>
      </c>
      <c r="DJ951">
        <v>7.0000000000000007E-2</v>
      </c>
      <c r="DK951">
        <v>0</v>
      </c>
      <c r="DL951">
        <v>0</v>
      </c>
      <c r="DM951">
        <v>0</v>
      </c>
      <c r="DN951">
        <v>0.03</v>
      </c>
      <c r="DO951">
        <v>0</v>
      </c>
      <c r="DP951">
        <v>0</v>
      </c>
      <c r="DQ951">
        <v>0.41</v>
      </c>
      <c r="DR951">
        <v>0.05</v>
      </c>
      <c r="DS951">
        <v>0</v>
      </c>
      <c r="DT951">
        <v>0.01</v>
      </c>
      <c r="DU951">
        <v>0.01</v>
      </c>
      <c r="DV951">
        <v>0.05</v>
      </c>
      <c r="DW951">
        <v>0.01</v>
      </c>
      <c r="DX951">
        <v>0.03</v>
      </c>
      <c r="DY951" s="5" t="s">
        <v>2125</v>
      </c>
      <c r="DZ951" s="5" t="s">
        <v>3215</v>
      </c>
      <c r="EA951" s="5" t="s">
        <v>3221</v>
      </c>
      <c r="EB951" s="5" t="s">
        <v>3211</v>
      </c>
      <c r="EC951" s="5">
        <v>7509.9745990900001</v>
      </c>
      <c r="ED951" s="8">
        <v>32.342166937999998</v>
      </c>
      <c r="EE951" s="7">
        <v>0</v>
      </c>
    </row>
    <row r="952" spans="1:135">
      <c r="A952">
        <v>1</v>
      </c>
      <c r="B952" t="s">
        <v>2239</v>
      </c>
      <c r="C952" t="s">
        <v>2114</v>
      </c>
      <c r="D952" t="s">
        <v>2115</v>
      </c>
      <c r="E952" t="s">
        <v>2126</v>
      </c>
      <c r="F952" t="s">
        <v>2127</v>
      </c>
      <c r="G952">
        <v>6223.9436146099997</v>
      </c>
      <c r="H952">
        <v>1425.9375</v>
      </c>
      <c r="I952">
        <v>1061.0625</v>
      </c>
      <c r="J952">
        <v>1158.375</v>
      </c>
      <c r="K952">
        <v>823.375</v>
      </c>
      <c r="L952">
        <v>1108.25</v>
      </c>
      <c r="M952">
        <v>646.75</v>
      </c>
      <c r="N952">
        <v>85.262657165527344</v>
      </c>
      <c r="O952">
        <v>267.67214965820313</v>
      </c>
      <c r="P952">
        <v>163.5419112581497</v>
      </c>
      <c r="Q952">
        <v>1.875</v>
      </c>
      <c r="R952">
        <v>4530.3125</v>
      </c>
      <c r="S952">
        <v>118.5</v>
      </c>
      <c r="T952">
        <v>1251.625</v>
      </c>
      <c r="U952">
        <v>195.8125</v>
      </c>
      <c r="V952">
        <v>125.625</v>
      </c>
      <c r="W952">
        <v>622.25803601016241</v>
      </c>
      <c r="X952">
        <v>16.264515931434079</v>
      </c>
      <c r="Y952">
        <v>55</v>
      </c>
      <c r="Z952">
        <v>1563727.9453</v>
      </c>
      <c r="AA952">
        <v>4606.3</v>
      </c>
      <c r="AB952">
        <v>567</v>
      </c>
      <c r="AC952">
        <v>389.39</v>
      </c>
      <c r="AD952">
        <v>177.61</v>
      </c>
      <c r="AE952">
        <v>2.95</v>
      </c>
      <c r="AF952">
        <v>88.94</v>
      </c>
      <c r="AG952">
        <v>3947.41</v>
      </c>
      <c r="AH952">
        <v>284.5</v>
      </c>
      <c r="AI952">
        <v>666.5</v>
      </c>
      <c r="AJ952">
        <v>17.2</v>
      </c>
      <c r="AK952">
        <v>32</v>
      </c>
      <c r="AL952">
        <v>38.39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456.74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2.2400000000000002</v>
      </c>
      <c r="BH952">
        <v>0</v>
      </c>
      <c r="BI952">
        <v>0</v>
      </c>
      <c r="BJ952">
        <v>0</v>
      </c>
      <c r="BK952">
        <v>3.55</v>
      </c>
      <c r="BL952">
        <v>25.28</v>
      </c>
      <c r="BM952">
        <v>0</v>
      </c>
      <c r="BN952">
        <v>0</v>
      </c>
      <c r="BO952">
        <v>357.36</v>
      </c>
      <c r="BP952">
        <v>0</v>
      </c>
      <c r="BQ952">
        <v>2213.13</v>
      </c>
      <c r="BR952">
        <v>585</v>
      </c>
      <c r="BS952">
        <v>19.98</v>
      </c>
      <c r="BT952">
        <v>695.63</v>
      </c>
      <c r="BU952">
        <v>0</v>
      </c>
      <c r="BV952">
        <v>6</v>
      </c>
      <c r="BW952">
        <v>0</v>
      </c>
      <c r="BX952">
        <v>1.4</v>
      </c>
      <c r="BY952">
        <v>0</v>
      </c>
      <c r="BZ952">
        <v>0</v>
      </c>
      <c r="CA952">
        <v>0</v>
      </c>
      <c r="CB952">
        <v>0</v>
      </c>
      <c r="CC952">
        <v>0</v>
      </c>
      <c r="CD952">
        <v>0</v>
      </c>
      <c r="CE952">
        <v>3.03</v>
      </c>
      <c r="CF952">
        <v>0</v>
      </c>
      <c r="CG952">
        <v>13.96</v>
      </c>
      <c r="CH952">
        <v>0</v>
      </c>
      <c r="CI952">
        <v>44.6</v>
      </c>
      <c r="CJ952">
        <v>0</v>
      </c>
      <c r="CK952">
        <v>102.92</v>
      </c>
      <c r="CL952">
        <v>0</v>
      </c>
      <c r="CM952">
        <v>0</v>
      </c>
      <c r="CN952">
        <v>0</v>
      </c>
      <c r="CO952">
        <v>0</v>
      </c>
      <c r="CP952">
        <v>2.52</v>
      </c>
      <c r="CQ952">
        <v>13.5</v>
      </c>
      <c r="CR952">
        <v>0.09</v>
      </c>
      <c r="CS952">
        <v>0</v>
      </c>
      <c r="CT952">
        <v>20.98</v>
      </c>
      <c r="CU952">
        <v>10</v>
      </c>
      <c r="CV952">
        <v>60.500000000000007</v>
      </c>
      <c r="CW952" t="s">
        <v>2126</v>
      </c>
      <c r="CX952">
        <v>6223.94</v>
      </c>
      <c r="CY952">
        <v>0.01</v>
      </c>
      <c r="CZ952">
        <v>0.03</v>
      </c>
      <c r="DA952">
        <v>0</v>
      </c>
      <c r="DB952">
        <v>0</v>
      </c>
      <c r="DC952">
        <v>0</v>
      </c>
      <c r="DD952">
        <v>0</v>
      </c>
      <c r="DE952">
        <v>0.06</v>
      </c>
      <c r="DF952">
        <v>0.01</v>
      </c>
      <c r="DG952">
        <v>0.2</v>
      </c>
      <c r="DH952">
        <v>0</v>
      </c>
      <c r="DI952">
        <v>0</v>
      </c>
      <c r="DJ952">
        <v>0.66</v>
      </c>
      <c r="DK952">
        <v>0</v>
      </c>
      <c r="DL952">
        <v>0</v>
      </c>
      <c r="DM952">
        <v>0</v>
      </c>
      <c r="DN952">
        <v>0.01</v>
      </c>
      <c r="DO952">
        <v>0</v>
      </c>
      <c r="DP952">
        <v>0</v>
      </c>
      <c r="DQ952">
        <v>0</v>
      </c>
      <c r="DR952">
        <v>0</v>
      </c>
      <c r="DS952">
        <v>0</v>
      </c>
      <c r="DT952">
        <v>0</v>
      </c>
      <c r="DU952">
        <v>0</v>
      </c>
      <c r="DV952">
        <v>0</v>
      </c>
      <c r="DW952">
        <v>0</v>
      </c>
      <c r="DX952">
        <v>0</v>
      </c>
      <c r="DY952" s="5" t="s">
        <v>2126</v>
      </c>
      <c r="DZ952" s="5" t="s">
        <v>3224</v>
      </c>
      <c r="EA952" s="5" t="s">
        <v>3221</v>
      </c>
      <c r="EB952" s="5" t="s">
        <v>3211</v>
      </c>
      <c r="EC952" s="5">
        <v>6223.9436146099997</v>
      </c>
      <c r="ED952" s="8">
        <v>14.947775204999999</v>
      </c>
      <c r="EE952" s="7">
        <v>0</v>
      </c>
    </row>
    <row r="953" spans="1:135">
      <c r="A953">
        <v>1</v>
      </c>
      <c r="B953" t="s">
        <v>2239</v>
      </c>
      <c r="C953" t="s">
        <v>2114</v>
      </c>
      <c r="D953" t="s">
        <v>2115</v>
      </c>
      <c r="E953" t="s">
        <v>2128</v>
      </c>
      <c r="F953" t="s">
        <v>2129</v>
      </c>
      <c r="G953">
        <v>12981.3824542</v>
      </c>
      <c r="H953">
        <v>9024.875</v>
      </c>
      <c r="I953">
        <v>1814.875</v>
      </c>
      <c r="J953">
        <v>1156.625</v>
      </c>
      <c r="K953">
        <v>532.4375</v>
      </c>
      <c r="L953">
        <v>390</v>
      </c>
      <c r="M953">
        <v>64.1875</v>
      </c>
      <c r="N953">
        <v>52.032085418701172</v>
      </c>
      <c r="O953">
        <v>162.26910400390625</v>
      </c>
      <c r="P953">
        <v>93.366967819196674</v>
      </c>
      <c r="Q953">
        <v>43.75</v>
      </c>
      <c r="R953">
        <v>619.375</v>
      </c>
      <c r="S953">
        <v>4089.125</v>
      </c>
      <c r="T953">
        <v>4651.1875</v>
      </c>
      <c r="U953">
        <v>2098.625</v>
      </c>
      <c r="V953">
        <v>1480.9375</v>
      </c>
      <c r="W953">
        <v>585.81287490010686</v>
      </c>
      <c r="X953">
        <v>16.589645198871569</v>
      </c>
      <c r="Y953">
        <v>70</v>
      </c>
      <c r="Z953">
        <v>3497518.6601999998</v>
      </c>
      <c r="AA953">
        <v>7959.71</v>
      </c>
      <c r="AB953">
        <v>2971.27</v>
      </c>
      <c r="AC953">
        <v>1991.54</v>
      </c>
      <c r="AD953">
        <v>979.73</v>
      </c>
      <c r="AE953">
        <v>4.08</v>
      </c>
      <c r="AF953">
        <v>121.98</v>
      </c>
      <c r="AG953">
        <v>4862.38</v>
      </c>
      <c r="AH953">
        <v>1466.2</v>
      </c>
      <c r="AI953">
        <v>473.9</v>
      </c>
      <c r="AJ953">
        <v>24.2</v>
      </c>
      <c r="AK953">
        <v>8</v>
      </c>
      <c r="AL953">
        <v>5.99</v>
      </c>
      <c r="AM953">
        <v>136.85</v>
      </c>
      <c r="AN953">
        <v>8.9600000000000009</v>
      </c>
      <c r="AO953">
        <v>0</v>
      </c>
      <c r="AP953">
        <v>0</v>
      </c>
      <c r="AQ953">
        <v>157.94</v>
      </c>
      <c r="AR953">
        <v>0</v>
      </c>
      <c r="AS953">
        <v>420.86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0</v>
      </c>
      <c r="BI953">
        <v>51.5</v>
      </c>
      <c r="BJ953">
        <v>0</v>
      </c>
      <c r="BK953">
        <v>0</v>
      </c>
      <c r="BL953">
        <v>18.850000000000001</v>
      </c>
      <c r="BM953">
        <v>30.03</v>
      </c>
      <c r="BN953">
        <v>0</v>
      </c>
      <c r="BO953">
        <v>2663.98</v>
      </c>
      <c r="BP953">
        <v>0</v>
      </c>
      <c r="BQ953">
        <v>1272.3800000000001</v>
      </c>
      <c r="BR953">
        <v>0</v>
      </c>
      <c r="BS953">
        <v>149</v>
      </c>
      <c r="BT953">
        <v>118.95</v>
      </c>
      <c r="BU953">
        <v>22.3</v>
      </c>
      <c r="BV953">
        <v>0</v>
      </c>
      <c r="BW953">
        <v>13.95</v>
      </c>
      <c r="BX953">
        <v>0</v>
      </c>
      <c r="BY953">
        <v>0</v>
      </c>
      <c r="BZ953">
        <v>0</v>
      </c>
      <c r="CA953">
        <v>0</v>
      </c>
      <c r="CB953">
        <v>0</v>
      </c>
      <c r="CC953">
        <v>0</v>
      </c>
      <c r="CD953">
        <v>0</v>
      </c>
      <c r="CE953">
        <v>174.28</v>
      </c>
      <c r="CF953">
        <v>1.99</v>
      </c>
      <c r="CG953">
        <v>4.7</v>
      </c>
      <c r="CH953">
        <v>0</v>
      </c>
      <c r="CI953">
        <v>788</v>
      </c>
      <c r="CJ953">
        <v>0</v>
      </c>
      <c r="CK953">
        <v>30.33</v>
      </c>
      <c r="CL953">
        <v>0</v>
      </c>
      <c r="CM953">
        <v>0</v>
      </c>
      <c r="CN953">
        <v>671.98</v>
      </c>
      <c r="CO953">
        <v>1196.8900000000001</v>
      </c>
      <c r="CP953">
        <v>0</v>
      </c>
      <c r="CQ953">
        <v>0</v>
      </c>
      <c r="CR953">
        <v>0</v>
      </c>
      <c r="CS953">
        <v>0</v>
      </c>
      <c r="CT953">
        <v>20</v>
      </c>
      <c r="CU953">
        <v>595</v>
      </c>
      <c r="CV953">
        <v>84</v>
      </c>
      <c r="CW953" t="s">
        <v>2128</v>
      </c>
      <c r="CX953">
        <v>12981.38</v>
      </c>
      <c r="CY953">
        <v>0</v>
      </c>
      <c r="CZ953">
        <v>0.05</v>
      </c>
      <c r="DA953">
        <v>0.04</v>
      </c>
      <c r="DB953">
        <v>0</v>
      </c>
      <c r="DC953">
        <v>0</v>
      </c>
      <c r="DD953">
        <v>0.01</v>
      </c>
      <c r="DE953">
        <v>7.0000000000000007E-2</v>
      </c>
      <c r="DF953">
        <v>0.01</v>
      </c>
      <c r="DG953">
        <v>0.26</v>
      </c>
      <c r="DH953">
        <v>0</v>
      </c>
      <c r="DI953">
        <v>0</v>
      </c>
      <c r="DJ953">
        <v>0.31</v>
      </c>
      <c r="DK953">
        <v>0.01</v>
      </c>
      <c r="DL953">
        <v>0</v>
      </c>
      <c r="DM953">
        <v>0</v>
      </c>
      <c r="DN953">
        <v>0.19</v>
      </c>
      <c r="DO953">
        <v>0</v>
      </c>
      <c r="DP953">
        <v>0</v>
      </c>
      <c r="DQ953">
        <v>0.01</v>
      </c>
      <c r="DR953">
        <v>0.01</v>
      </c>
      <c r="DS953">
        <v>0</v>
      </c>
      <c r="DT953">
        <v>0.01</v>
      </c>
      <c r="DU953">
        <v>0</v>
      </c>
      <c r="DV953">
        <v>0</v>
      </c>
      <c r="DW953">
        <v>0</v>
      </c>
      <c r="DX953">
        <v>0.01</v>
      </c>
      <c r="DY953" s="5" t="s">
        <v>2128</v>
      </c>
      <c r="DZ953" s="5" t="s">
        <v>3225</v>
      </c>
      <c r="EA953" s="5" t="s">
        <v>3221</v>
      </c>
      <c r="EB953" s="5" t="s">
        <v>3211</v>
      </c>
      <c r="EC953" s="5">
        <v>12981.3824542</v>
      </c>
      <c r="ED953" s="8">
        <v>832.62771343300005</v>
      </c>
      <c r="EE953" s="7">
        <v>0.06</v>
      </c>
    </row>
    <row r="954" spans="1:135">
      <c r="A954">
        <v>1</v>
      </c>
      <c r="B954" t="s">
        <v>2239</v>
      </c>
      <c r="C954" t="s">
        <v>2114</v>
      </c>
      <c r="D954" t="s">
        <v>2115</v>
      </c>
      <c r="E954" t="s">
        <v>2130</v>
      </c>
      <c r="F954" t="s">
        <v>2131</v>
      </c>
      <c r="G954">
        <v>5136.7626480199997</v>
      </c>
      <c r="H954">
        <v>785.125</v>
      </c>
      <c r="I954">
        <v>653.9375</v>
      </c>
      <c r="J954">
        <v>796.4375</v>
      </c>
      <c r="K954">
        <v>647.6875</v>
      </c>
      <c r="L954">
        <v>1037.8125</v>
      </c>
      <c r="M954">
        <v>1216.5</v>
      </c>
      <c r="N954">
        <v>32.015296936035156</v>
      </c>
      <c r="O954">
        <v>298.3634033203125</v>
      </c>
      <c r="P954">
        <v>214.08697891388496</v>
      </c>
      <c r="Q954">
        <v>9.25</v>
      </c>
      <c r="R954">
        <v>3634.9375</v>
      </c>
      <c r="S954">
        <v>101.625</v>
      </c>
      <c r="T954">
        <v>1359.6875</v>
      </c>
      <c r="U954">
        <v>23.1875</v>
      </c>
      <c r="V954">
        <v>8.8125</v>
      </c>
      <c r="W954">
        <v>648.93662983156457</v>
      </c>
      <c r="X954">
        <v>15.964506377178463</v>
      </c>
      <c r="Y954">
        <v>62</v>
      </c>
      <c r="Z954">
        <v>932806.36430000002</v>
      </c>
      <c r="AA954">
        <v>916.17</v>
      </c>
      <c r="AB954">
        <v>472.11</v>
      </c>
      <c r="AC954">
        <v>199.32</v>
      </c>
      <c r="AD954">
        <v>272.79000000000002</v>
      </c>
      <c r="AE954">
        <v>2.34</v>
      </c>
      <c r="AF954">
        <v>31.92</v>
      </c>
      <c r="AG954">
        <v>409.8</v>
      </c>
      <c r="AH954">
        <v>11.2</v>
      </c>
      <c r="AI954">
        <v>195.2</v>
      </c>
      <c r="AJ954">
        <v>20.100000000000001</v>
      </c>
      <c r="AK954">
        <v>1.6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96.3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3.9</v>
      </c>
      <c r="BH954">
        <v>11.72</v>
      </c>
      <c r="BI954">
        <v>2</v>
      </c>
      <c r="BJ954">
        <v>0</v>
      </c>
      <c r="BK954">
        <v>0</v>
      </c>
      <c r="BL954">
        <v>11.4</v>
      </c>
      <c r="BM954">
        <v>5.36</v>
      </c>
      <c r="BN954">
        <v>0</v>
      </c>
      <c r="BO954">
        <v>20.94</v>
      </c>
      <c r="BP954">
        <v>0</v>
      </c>
      <c r="BQ954">
        <v>493.08</v>
      </c>
      <c r="BR954">
        <v>0</v>
      </c>
      <c r="BS954">
        <v>54</v>
      </c>
      <c r="BT954">
        <v>26.45</v>
      </c>
      <c r="BU954">
        <v>0</v>
      </c>
      <c r="BV954">
        <v>0.03</v>
      </c>
      <c r="BW954">
        <v>13.4</v>
      </c>
      <c r="BX954">
        <v>0</v>
      </c>
      <c r="BY954">
        <v>0</v>
      </c>
      <c r="BZ954">
        <v>0</v>
      </c>
      <c r="CA954">
        <v>43.29</v>
      </c>
      <c r="CB954">
        <v>0</v>
      </c>
      <c r="CC954">
        <v>0</v>
      </c>
      <c r="CD954">
        <v>0</v>
      </c>
      <c r="CE954">
        <v>0</v>
      </c>
      <c r="CF954">
        <v>0</v>
      </c>
      <c r="CG954">
        <v>1.95</v>
      </c>
      <c r="CH954">
        <v>0</v>
      </c>
      <c r="CI954">
        <v>19.27</v>
      </c>
      <c r="CJ954">
        <v>0</v>
      </c>
      <c r="CK954">
        <v>2.86</v>
      </c>
      <c r="CL954">
        <v>0</v>
      </c>
      <c r="CM954">
        <v>0</v>
      </c>
      <c r="CN954">
        <v>0</v>
      </c>
      <c r="CO954">
        <v>40</v>
      </c>
      <c r="CP954">
        <v>0</v>
      </c>
      <c r="CQ954">
        <v>48.5</v>
      </c>
      <c r="CR954">
        <v>0.04</v>
      </c>
      <c r="CS954">
        <v>14.8</v>
      </c>
      <c r="CT954">
        <v>6.88</v>
      </c>
      <c r="CU954">
        <v>9</v>
      </c>
      <c r="CV954">
        <v>49.6</v>
      </c>
      <c r="CW954" t="s">
        <v>2130</v>
      </c>
      <c r="CX954">
        <v>5136.76</v>
      </c>
      <c r="CY954">
        <v>0.02</v>
      </c>
      <c r="CZ954">
        <v>0.05</v>
      </c>
      <c r="DA954">
        <v>0</v>
      </c>
      <c r="DB954">
        <v>0</v>
      </c>
      <c r="DC954">
        <v>0</v>
      </c>
      <c r="DD954">
        <v>0.01</v>
      </c>
      <c r="DE954">
        <v>0.04</v>
      </c>
      <c r="DF954">
        <v>0.03</v>
      </c>
      <c r="DG954">
        <v>0.16</v>
      </c>
      <c r="DH954">
        <v>0</v>
      </c>
      <c r="DI954">
        <v>0</v>
      </c>
      <c r="DJ954">
        <v>0.65</v>
      </c>
      <c r="DK954">
        <v>0</v>
      </c>
      <c r="DL954">
        <v>0</v>
      </c>
      <c r="DM954">
        <v>0</v>
      </c>
      <c r="DN954">
        <v>0.01</v>
      </c>
      <c r="DO954">
        <v>0</v>
      </c>
      <c r="DP954">
        <v>0</v>
      </c>
      <c r="DQ954">
        <v>0</v>
      </c>
      <c r="DR954">
        <v>0.03</v>
      </c>
      <c r="DS954">
        <v>0</v>
      </c>
      <c r="DT954">
        <v>0</v>
      </c>
      <c r="DU954">
        <v>0</v>
      </c>
      <c r="DV954">
        <v>0</v>
      </c>
      <c r="DW954">
        <v>0</v>
      </c>
      <c r="DX954">
        <v>0</v>
      </c>
      <c r="DY954" s="5" t="s">
        <v>2130</v>
      </c>
      <c r="DZ954" s="5" t="s">
        <v>3226</v>
      </c>
      <c r="EA954" s="5" t="s">
        <v>3221</v>
      </c>
      <c r="EB954" s="5" t="s">
        <v>3211</v>
      </c>
      <c r="EC954" s="5">
        <v>5136.7626480199997</v>
      </c>
      <c r="ED954" s="8">
        <v>208.70992903800001</v>
      </c>
      <c r="EE954" s="7">
        <v>0.04</v>
      </c>
    </row>
    <row r="955" spans="1:135">
      <c r="A955">
        <v>1</v>
      </c>
      <c r="B955" t="s">
        <v>2239</v>
      </c>
      <c r="C955" t="s">
        <v>2114</v>
      </c>
      <c r="D955" t="s">
        <v>2115</v>
      </c>
      <c r="E955" t="s">
        <v>2132</v>
      </c>
      <c r="F955" t="s">
        <v>2133</v>
      </c>
      <c r="G955">
        <v>7609.0315315500002</v>
      </c>
      <c r="H955">
        <v>4641.5625</v>
      </c>
      <c r="I955">
        <v>1479.8125</v>
      </c>
      <c r="J955">
        <v>892.6875</v>
      </c>
      <c r="K955">
        <v>359.5</v>
      </c>
      <c r="L955">
        <v>210</v>
      </c>
      <c r="M955">
        <v>26.1875</v>
      </c>
      <c r="N955">
        <v>71.027259826660156</v>
      </c>
      <c r="O955">
        <v>193.94139099121094</v>
      </c>
      <c r="P955">
        <v>121.93401526897229</v>
      </c>
      <c r="Q955">
        <v>146.3125</v>
      </c>
      <c r="R955">
        <v>1082.125</v>
      </c>
      <c r="S955">
        <v>2156.3125</v>
      </c>
      <c r="T955">
        <v>776.4375</v>
      </c>
      <c r="U955">
        <v>2975.625</v>
      </c>
      <c r="V955">
        <v>472.9375</v>
      </c>
      <c r="W955">
        <v>596.5150325294079</v>
      </c>
      <c r="X955">
        <v>16.444846881776961</v>
      </c>
      <c r="Y955">
        <v>78</v>
      </c>
      <c r="Z955">
        <v>2035486.8829999999</v>
      </c>
      <c r="AA955">
        <v>4500.96</v>
      </c>
      <c r="AB955">
        <v>3551.11</v>
      </c>
      <c r="AC955">
        <v>1419.86</v>
      </c>
      <c r="AD955">
        <v>2131.25</v>
      </c>
      <c r="AE955">
        <v>3.54</v>
      </c>
      <c r="AF955">
        <v>58.87</v>
      </c>
      <c r="AG955">
        <v>887.44</v>
      </c>
      <c r="AH955">
        <v>898.4</v>
      </c>
      <c r="AI955">
        <v>199.4</v>
      </c>
      <c r="AJ955">
        <v>12.2</v>
      </c>
      <c r="AK955">
        <v>2.4</v>
      </c>
      <c r="AL955">
        <v>312.95</v>
      </c>
      <c r="AM955">
        <v>215.92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273.42</v>
      </c>
      <c r="AT955">
        <v>0</v>
      </c>
      <c r="AU955">
        <v>0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73.260000000000005</v>
      </c>
      <c r="BD955">
        <v>0</v>
      </c>
      <c r="BE955">
        <v>0</v>
      </c>
      <c r="BF955">
        <v>0</v>
      </c>
      <c r="BG955">
        <v>15.2</v>
      </c>
      <c r="BH955">
        <v>0</v>
      </c>
      <c r="BI955">
        <v>0</v>
      </c>
      <c r="BJ955">
        <v>0</v>
      </c>
      <c r="BK955">
        <v>0</v>
      </c>
      <c r="BL955">
        <v>1.28</v>
      </c>
      <c r="BM955">
        <v>5.69</v>
      </c>
      <c r="BN955">
        <v>0</v>
      </c>
      <c r="BO955">
        <v>1735.68</v>
      </c>
      <c r="BP955">
        <v>0</v>
      </c>
      <c r="BQ955">
        <v>556.45000000000005</v>
      </c>
      <c r="BR955">
        <v>156.96</v>
      </c>
      <c r="BS955">
        <v>0</v>
      </c>
      <c r="BT955">
        <v>110.54</v>
      </c>
      <c r="BU955">
        <v>60.18</v>
      </c>
      <c r="BV955">
        <v>0</v>
      </c>
      <c r="BW955">
        <v>340.22</v>
      </c>
      <c r="BX955">
        <v>0</v>
      </c>
      <c r="BY955">
        <v>0</v>
      </c>
      <c r="BZ955">
        <v>0</v>
      </c>
      <c r="CA955">
        <v>10.33</v>
      </c>
      <c r="CB955">
        <v>0</v>
      </c>
      <c r="CC955">
        <v>0</v>
      </c>
      <c r="CD955">
        <v>2.48</v>
      </c>
      <c r="CE955">
        <v>46.15</v>
      </c>
      <c r="CF955">
        <v>164.1</v>
      </c>
      <c r="CG955">
        <v>0</v>
      </c>
      <c r="CH955">
        <v>0</v>
      </c>
      <c r="CI955">
        <v>105.09</v>
      </c>
      <c r="CJ955">
        <v>0</v>
      </c>
      <c r="CK955">
        <v>0.85</v>
      </c>
      <c r="CL955">
        <v>0</v>
      </c>
      <c r="CM955">
        <v>0</v>
      </c>
      <c r="CN955">
        <v>0</v>
      </c>
      <c r="CO955">
        <v>180.35</v>
      </c>
      <c r="CP955">
        <v>31.43</v>
      </c>
      <c r="CQ955">
        <v>0</v>
      </c>
      <c r="CR955">
        <v>0</v>
      </c>
      <c r="CS955">
        <v>11.43</v>
      </c>
      <c r="CT955">
        <v>91</v>
      </c>
      <c r="CU955">
        <v>75</v>
      </c>
      <c r="CV955">
        <v>78</v>
      </c>
      <c r="CW955" t="s">
        <v>2132</v>
      </c>
      <c r="CX955">
        <v>7609.03</v>
      </c>
      <c r="CY955">
        <v>0</v>
      </c>
      <c r="CZ955">
        <v>0.23</v>
      </c>
      <c r="DA955">
        <v>0</v>
      </c>
      <c r="DB955">
        <v>0</v>
      </c>
      <c r="DC955">
        <v>0</v>
      </c>
      <c r="DD955">
        <v>0.01</v>
      </c>
      <c r="DE955">
        <v>0.11</v>
      </c>
      <c r="DF955">
        <v>0.02</v>
      </c>
      <c r="DG955">
        <v>0.2</v>
      </c>
      <c r="DH955">
        <v>0</v>
      </c>
      <c r="DI955">
        <v>0</v>
      </c>
      <c r="DJ955">
        <v>0.23</v>
      </c>
      <c r="DK955">
        <v>0</v>
      </c>
      <c r="DL955">
        <v>0</v>
      </c>
      <c r="DM955">
        <v>0</v>
      </c>
      <c r="DN955">
        <v>0.16</v>
      </c>
      <c r="DO955">
        <v>0</v>
      </c>
      <c r="DP955">
        <v>0</v>
      </c>
      <c r="DQ955">
        <v>0.01</v>
      </c>
      <c r="DR955">
        <v>0.01</v>
      </c>
      <c r="DS955">
        <v>0</v>
      </c>
      <c r="DT955">
        <v>0</v>
      </c>
      <c r="DU955">
        <v>0</v>
      </c>
      <c r="DV955">
        <v>0</v>
      </c>
      <c r="DW955">
        <v>0</v>
      </c>
      <c r="DX955">
        <v>0.02</v>
      </c>
      <c r="DY955" s="5" t="s">
        <v>2132</v>
      </c>
      <c r="DZ955" s="5" t="s">
        <v>3227</v>
      </c>
      <c r="EA955" s="5" t="s">
        <v>3221</v>
      </c>
      <c r="EB955" s="5" t="s">
        <v>3211</v>
      </c>
      <c r="EC955" s="5">
        <v>7609.0315315500002</v>
      </c>
      <c r="ED955" s="8">
        <v>12.187186586099999</v>
      </c>
      <c r="EE955" s="7">
        <v>0</v>
      </c>
    </row>
    <row r="956" spans="1:135">
      <c r="A956">
        <v>1</v>
      </c>
      <c r="B956" t="s">
        <v>2239</v>
      </c>
      <c r="C956" t="s">
        <v>2134</v>
      </c>
      <c r="D956" t="s">
        <v>2135</v>
      </c>
      <c r="E956" t="s">
        <v>2136</v>
      </c>
      <c r="F956" t="s">
        <v>2135</v>
      </c>
      <c r="G956">
        <v>15190.1806038</v>
      </c>
      <c r="H956">
        <v>10171.6875</v>
      </c>
      <c r="I956">
        <v>1575.125</v>
      </c>
      <c r="J956">
        <v>1043.3125</v>
      </c>
      <c r="K956">
        <v>603.9375</v>
      </c>
      <c r="L956">
        <v>926.5</v>
      </c>
      <c r="M956">
        <v>786.6875</v>
      </c>
      <c r="N956">
        <v>0</v>
      </c>
      <c r="O956">
        <v>215.41789245605469</v>
      </c>
      <c r="P956">
        <v>64.433929648100516</v>
      </c>
      <c r="Q956">
        <v>172.0625</v>
      </c>
      <c r="R956">
        <v>1924</v>
      </c>
      <c r="S956">
        <v>5811</v>
      </c>
      <c r="T956">
        <v>5603.5</v>
      </c>
      <c r="U956">
        <v>1054.875</v>
      </c>
      <c r="V956">
        <v>619.875</v>
      </c>
      <c r="W956">
        <v>591.59664595039328</v>
      </c>
      <c r="X956">
        <v>16.358514042869295</v>
      </c>
      <c r="Y956">
        <v>104</v>
      </c>
      <c r="Z956">
        <v>2862191.6519999998</v>
      </c>
      <c r="AA956">
        <v>5392.79</v>
      </c>
      <c r="AB956">
        <v>2832.3</v>
      </c>
      <c r="AC956">
        <v>1846.23</v>
      </c>
      <c r="AD956">
        <v>986.07</v>
      </c>
      <c r="AE956">
        <v>5.72</v>
      </c>
      <c r="AF956">
        <v>63.53</v>
      </c>
      <c r="AG956">
        <v>2491.2399999999998</v>
      </c>
      <c r="AH956">
        <v>817.9</v>
      </c>
      <c r="AI956">
        <v>333.3</v>
      </c>
      <c r="AJ956">
        <v>102.6</v>
      </c>
      <c r="AK956">
        <v>32.799999999999997</v>
      </c>
      <c r="AL956">
        <v>5.55</v>
      </c>
      <c r="AM956">
        <v>0</v>
      </c>
      <c r="AN956">
        <v>0</v>
      </c>
      <c r="AO956">
        <v>2.72</v>
      </c>
      <c r="AP956">
        <v>7.85</v>
      </c>
      <c r="AQ956">
        <v>148.07</v>
      </c>
      <c r="AR956">
        <v>0</v>
      </c>
      <c r="AS956">
        <v>225.59</v>
      </c>
      <c r="AT956">
        <v>0</v>
      </c>
      <c r="AU956">
        <v>0</v>
      </c>
      <c r="AV956">
        <v>0</v>
      </c>
      <c r="AW956">
        <v>23</v>
      </c>
      <c r="AX956">
        <v>0</v>
      </c>
      <c r="AY956">
        <v>0</v>
      </c>
      <c r="AZ956">
        <v>0</v>
      </c>
      <c r="BA956">
        <v>0.22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40</v>
      </c>
      <c r="BI956">
        <v>50</v>
      </c>
      <c r="BJ956">
        <v>0</v>
      </c>
      <c r="BK956">
        <v>7.29</v>
      </c>
      <c r="BL956">
        <v>3.59</v>
      </c>
      <c r="BM956">
        <v>0</v>
      </c>
      <c r="BN956">
        <v>144.15</v>
      </c>
      <c r="BO956">
        <v>2083.67</v>
      </c>
      <c r="BP956">
        <v>0</v>
      </c>
      <c r="BQ956">
        <v>1134.6200000000001</v>
      </c>
      <c r="BR956">
        <v>0</v>
      </c>
      <c r="BS956">
        <v>481</v>
      </c>
      <c r="BT956">
        <v>534.5</v>
      </c>
      <c r="BU956">
        <v>0.95</v>
      </c>
      <c r="BV956">
        <v>0</v>
      </c>
      <c r="BW956">
        <v>0</v>
      </c>
      <c r="BX956">
        <v>1.99</v>
      </c>
      <c r="BY956">
        <v>2.95</v>
      </c>
      <c r="BZ956">
        <v>0</v>
      </c>
      <c r="CA956">
        <v>4.43</v>
      </c>
      <c r="CB956">
        <v>0</v>
      </c>
      <c r="CC956">
        <v>2.9</v>
      </c>
      <c r="CD956">
        <v>0</v>
      </c>
      <c r="CE956">
        <v>21.9</v>
      </c>
      <c r="CF956">
        <v>0</v>
      </c>
      <c r="CG956">
        <v>21.48</v>
      </c>
      <c r="CH956">
        <v>0</v>
      </c>
      <c r="CI956">
        <v>200.64</v>
      </c>
      <c r="CJ956">
        <v>0</v>
      </c>
      <c r="CK956">
        <v>2.48</v>
      </c>
      <c r="CL956">
        <v>0</v>
      </c>
      <c r="CM956">
        <v>0</v>
      </c>
      <c r="CN956">
        <v>30</v>
      </c>
      <c r="CO956">
        <v>168.63</v>
      </c>
      <c r="CP956">
        <v>25.52</v>
      </c>
      <c r="CQ956">
        <v>0</v>
      </c>
      <c r="CR956">
        <v>2.4500000000000002</v>
      </c>
      <c r="CS956">
        <v>6.65</v>
      </c>
      <c r="CT956">
        <v>8</v>
      </c>
      <c r="CU956">
        <v>115</v>
      </c>
      <c r="CV956">
        <v>93.600000000000009</v>
      </c>
      <c r="CW956" t="s">
        <v>2136</v>
      </c>
      <c r="CX956">
        <v>15190.18</v>
      </c>
      <c r="CY956">
        <v>0.11</v>
      </c>
      <c r="CZ956">
        <v>0.18</v>
      </c>
      <c r="DA956">
        <v>0</v>
      </c>
      <c r="DB956">
        <v>0</v>
      </c>
      <c r="DC956">
        <v>0</v>
      </c>
      <c r="DD956">
        <v>0</v>
      </c>
      <c r="DE956">
        <v>0.04</v>
      </c>
      <c r="DF956">
        <v>0.01</v>
      </c>
      <c r="DG956">
        <v>0.02</v>
      </c>
      <c r="DH956">
        <v>0</v>
      </c>
      <c r="DI956">
        <v>0</v>
      </c>
      <c r="DJ956">
        <v>0.19</v>
      </c>
      <c r="DK956">
        <v>0</v>
      </c>
      <c r="DL956">
        <v>0</v>
      </c>
      <c r="DM956">
        <v>0</v>
      </c>
      <c r="DN956">
        <v>0.12</v>
      </c>
      <c r="DO956">
        <v>0</v>
      </c>
      <c r="DP956">
        <v>0.02</v>
      </c>
      <c r="DQ956">
        <v>0.19</v>
      </c>
      <c r="DR956">
        <v>0.01</v>
      </c>
      <c r="DS956">
        <v>0</v>
      </c>
      <c r="DT956">
        <v>0.01</v>
      </c>
      <c r="DU956">
        <v>0.03</v>
      </c>
      <c r="DV956">
        <v>0.02</v>
      </c>
      <c r="DW956">
        <v>0</v>
      </c>
      <c r="DX956">
        <v>0.02</v>
      </c>
      <c r="DY956" s="5" t="s">
        <v>2136</v>
      </c>
      <c r="DZ956" s="5" t="s">
        <v>3228</v>
      </c>
      <c r="EA956" s="5" t="s">
        <v>3228</v>
      </c>
      <c r="EB956" s="5" t="s">
        <v>3211</v>
      </c>
      <c r="EC956" s="5">
        <v>15190.1806038</v>
      </c>
      <c r="ED956" s="8">
        <v>378.38788797699999</v>
      </c>
      <c r="EE956" s="7">
        <v>0.02</v>
      </c>
    </row>
    <row r="957" spans="1:135">
      <c r="A957">
        <v>1</v>
      </c>
      <c r="B957" t="s">
        <v>2239</v>
      </c>
      <c r="C957" t="s">
        <v>2134</v>
      </c>
      <c r="D957" t="s">
        <v>2135</v>
      </c>
      <c r="E957" t="s">
        <v>2137</v>
      </c>
      <c r="F957" t="s">
        <v>2138</v>
      </c>
      <c r="G957">
        <v>5069.33757014</v>
      </c>
      <c r="H957">
        <v>3147</v>
      </c>
      <c r="I957">
        <v>703.1875</v>
      </c>
      <c r="J957">
        <v>421.875</v>
      </c>
      <c r="K957">
        <v>267</v>
      </c>
      <c r="L957">
        <v>334</v>
      </c>
      <c r="M957">
        <v>195.1875</v>
      </c>
      <c r="N957">
        <v>0</v>
      </c>
      <c r="O957">
        <v>254.85556030273438</v>
      </c>
      <c r="P957">
        <v>82.992903874415461</v>
      </c>
      <c r="Q957">
        <v>17.0625</v>
      </c>
      <c r="R957">
        <v>918.875</v>
      </c>
      <c r="S957">
        <v>2190.375</v>
      </c>
      <c r="T957">
        <v>1354</v>
      </c>
      <c r="U957">
        <v>543</v>
      </c>
      <c r="V957">
        <v>46.8125</v>
      </c>
      <c r="W957">
        <v>581.83089943793243</v>
      </c>
      <c r="X957">
        <v>16.25703064761089</v>
      </c>
      <c r="Y957">
        <v>65</v>
      </c>
      <c r="Z957">
        <v>1484490.5419000001</v>
      </c>
      <c r="AA957">
        <v>3510.73</v>
      </c>
      <c r="AB957">
        <v>1869.85</v>
      </c>
      <c r="AC957">
        <v>1458.61</v>
      </c>
      <c r="AD957">
        <v>411.24</v>
      </c>
      <c r="AE957">
        <v>2.4</v>
      </c>
      <c r="AF957">
        <v>14.55</v>
      </c>
      <c r="AG957">
        <v>1623.93</v>
      </c>
      <c r="AH957">
        <v>668.6</v>
      </c>
      <c r="AI957">
        <v>438.5</v>
      </c>
      <c r="AJ957">
        <v>4.7</v>
      </c>
      <c r="AK957">
        <v>41.6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337.15</v>
      </c>
      <c r="AT957">
        <v>0</v>
      </c>
      <c r="AU957">
        <v>0</v>
      </c>
      <c r="AV957">
        <v>0</v>
      </c>
      <c r="AW957">
        <v>0</v>
      </c>
      <c r="AX957">
        <v>3</v>
      </c>
      <c r="AY957">
        <v>0</v>
      </c>
      <c r="AZ957">
        <v>0</v>
      </c>
      <c r="BA957">
        <v>0</v>
      </c>
      <c r="BB957">
        <v>0</v>
      </c>
      <c r="BC957">
        <v>0</v>
      </c>
      <c r="BD957">
        <v>4</v>
      </c>
      <c r="BE957">
        <v>0</v>
      </c>
      <c r="BF957">
        <v>0</v>
      </c>
      <c r="BG957">
        <v>4.6500000000000004</v>
      </c>
      <c r="BH957">
        <v>2</v>
      </c>
      <c r="BI957">
        <v>13</v>
      </c>
      <c r="BJ957">
        <v>0</v>
      </c>
      <c r="BK957">
        <v>9.76</v>
      </c>
      <c r="BL957">
        <v>0</v>
      </c>
      <c r="BM957">
        <v>0</v>
      </c>
      <c r="BN957">
        <v>0</v>
      </c>
      <c r="BO957">
        <v>1084.69</v>
      </c>
      <c r="BP957">
        <v>0</v>
      </c>
      <c r="BQ957">
        <v>1326.45</v>
      </c>
      <c r="BR957">
        <v>186.6</v>
      </c>
      <c r="BS957">
        <v>0</v>
      </c>
      <c r="BT957">
        <v>223.84</v>
      </c>
      <c r="BU957">
        <v>0</v>
      </c>
      <c r="BV957">
        <v>0</v>
      </c>
      <c r="BW957">
        <v>0</v>
      </c>
      <c r="BX957">
        <v>0</v>
      </c>
      <c r="BY957">
        <v>0</v>
      </c>
      <c r="BZ957">
        <v>0</v>
      </c>
      <c r="CA957">
        <v>2.2000000000000002</v>
      </c>
      <c r="CB957">
        <v>3</v>
      </c>
      <c r="CC957">
        <v>0</v>
      </c>
      <c r="CD957">
        <v>0</v>
      </c>
      <c r="CE957">
        <v>0</v>
      </c>
      <c r="CF957">
        <v>0</v>
      </c>
      <c r="CG957">
        <v>0</v>
      </c>
      <c r="CH957">
        <v>0</v>
      </c>
      <c r="CI957">
        <v>153</v>
      </c>
      <c r="CJ957">
        <v>0</v>
      </c>
      <c r="CK957">
        <v>0</v>
      </c>
      <c r="CL957">
        <v>0</v>
      </c>
      <c r="CM957">
        <v>0</v>
      </c>
      <c r="CN957">
        <v>0</v>
      </c>
      <c r="CO957">
        <v>121.33</v>
      </c>
      <c r="CP957">
        <v>8.1</v>
      </c>
      <c r="CQ957">
        <v>0</v>
      </c>
      <c r="CR957">
        <v>0</v>
      </c>
      <c r="CS957">
        <v>21.56</v>
      </c>
      <c r="CT957">
        <v>6.4</v>
      </c>
      <c r="CU957">
        <v>149</v>
      </c>
      <c r="CV957">
        <v>65</v>
      </c>
      <c r="CW957" t="s">
        <v>2137</v>
      </c>
      <c r="CX957">
        <v>5069.34</v>
      </c>
      <c r="CY957">
        <v>0.02</v>
      </c>
      <c r="CZ957">
        <v>0.56999999999999995</v>
      </c>
      <c r="DA957">
        <v>0</v>
      </c>
      <c r="DB957">
        <v>0</v>
      </c>
      <c r="DC957">
        <v>0</v>
      </c>
      <c r="DD957">
        <v>0</v>
      </c>
      <c r="DE957">
        <v>0.04</v>
      </c>
      <c r="DF957">
        <v>0.03</v>
      </c>
      <c r="DG957">
        <v>0.02</v>
      </c>
      <c r="DH957">
        <v>0</v>
      </c>
      <c r="DI957">
        <v>0</v>
      </c>
      <c r="DJ957">
        <v>0.12</v>
      </c>
      <c r="DK957">
        <v>0</v>
      </c>
      <c r="DL957">
        <v>0</v>
      </c>
      <c r="DM957">
        <v>0</v>
      </c>
      <c r="DN957">
        <v>7.0000000000000007E-2</v>
      </c>
      <c r="DO957">
        <v>0</v>
      </c>
      <c r="DP957">
        <v>0.01</v>
      </c>
      <c r="DQ957">
        <v>0.03</v>
      </c>
      <c r="DR957">
        <v>0.04</v>
      </c>
      <c r="DS957">
        <v>0</v>
      </c>
      <c r="DT957">
        <v>0.01</v>
      </c>
      <c r="DU957">
        <v>0.01</v>
      </c>
      <c r="DV957">
        <v>0.02</v>
      </c>
      <c r="DW957">
        <v>0</v>
      </c>
      <c r="DX957">
        <v>0</v>
      </c>
      <c r="DY957" s="5" t="s">
        <v>2137</v>
      </c>
      <c r="DZ957" s="5" t="s">
        <v>3229</v>
      </c>
      <c r="EA957" s="5" t="s">
        <v>3228</v>
      </c>
      <c r="EB957" s="5" t="s">
        <v>3211</v>
      </c>
      <c r="EC957" s="5">
        <v>5069.33757014</v>
      </c>
      <c r="ED957" s="8">
        <v>3.6191417133499999</v>
      </c>
      <c r="EE957" s="7">
        <v>0</v>
      </c>
    </row>
    <row r="958" spans="1:135">
      <c r="DY958" s="5"/>
      <c r="DZ958" s="5"/>
      <c r="EA958" s="5"/>
      <c r="EB958" s="5"/>
      <c r="EC958" s="5"/>
      <c r="ED958" s="8"/>
      <c r="EE958" s="7"/>
    </row>
    <row r="959" spans="1:135">
      <c r="DY959" s="5"/>
      <c r="DZ959" s="5"/>
      <c r="EA959" s="5"/>
      <c r="EB959" s="5"/>
      <c r="EC959" s="5"/>
      <c r="ED959" s="8"/>
      <c r="EE959" s="7"/>
    </row>
    <row r="960" spans="1:135">
      <c r="DY960" s="5"/>
      <c r="DZ960" s="5"/>
      <c r="EA960" s="5"/>
      <c r="EB960" s="5"/>
      <c r="EC960" s="5"/>
      <c r="ED960" s="8"/>
      <c r="EE960" s="7"/>
    </row>
    <row r="961" spans="129:135">
      <c r="DY961" s="5"/>
      <c r="DZ961" s="5"/>
      <c r="EA961" s="5"/>
      <c r="EB961" s="5"/>
      <c r="EC961" s="5"/>
      <c r="ED961" s="8"/>
      <c r="EE961" s="7"/>
    </row>
    <row r="962" spans="129:135">
      <c r="DY962" s="5"/>
      <c r="DZ962" s="5"/>
      <c r="EA962" s="5"/>
      <c r="EB962" s="5"/>
      <c r="EC962" s="5"/>
      <c r="ED962" s="8"/>
      <c r="EE962" s="7"/>
    </row>
    <row r="963" spans="129:135">
      <c r="DY963" s="5"/>
      <c r="DZ963" s="5"/>
      <c r="EA963" s="5"/>
      <c r="EB963" s="5"/>
      <c r="EC963" s="5"/>
      <c r="ED963" s="8"/>
      <c r="EE963" s="7"/>
    </row>
    <row r="964" spans="129:135">
      <c r="DY964" s="5"/>
      <c r="DZ964" s="5"/>
      <c r="EA964" s="5"/>
      <c r="EB964" s="5"/>
      <c r="EC964" s="5"/>
      <c r="ED964" s="8"/>
      <c r="EE964" s="7"/>
    </row>
    <row r="965" spans="129:135">
      <c r="DY965" s="5"/>
      <c r="DZ965" s="5"/>
      <c r="EA965" s="5"/>
      <c r="EB965" s="5"/>
      <c r="EC965" s="5"/>
      <c r="ED965" s="8"/>
      <c r="EE965" s="7"/>
    </row>
    <row r="966" spans="129:135">
      <c r="DY966" s="5"/>
      <c r="DZ966" s="5"/>
      <c r="EA966" s="5"/>
      <c r="EB966" s="5"/>
      <c r="EC966" s="5"/>
      <c r="ED966" s="8"/>
      <c r="EE966" s="7"/>
    </row>
    <row r="967" spans="129:135">
      <c r="DY967" s="5"/>
      <c r="DZ967" s="5"/>
      <c r="EA967" s="5"/>
      <c r="EB967" s="5"/>
      <c r="EC967" s="5"/>
      <c r="ED967" s="8"/>
      <c r="EE967" s="7"/>
    </row>
    <row r="968" spans="129:135">
      <c r="DY968" s="5"/>
      <c r="DZ968" s="5"/>
      <c r="EA968" s="5"/>
      <c r="EB968" s="5"/>
      <c r="EC968" s="5"/>
      <c r="ED968" s="8"/>
      <c r="EE968" s="7"/>
    </row>
    <row r="969" spans="129:135">
      <c r="DY969" s="5"/>
      <c r="DZ969" s="5"/>
      <c r="EA969" s="5"/>
      <c r="EB969" s="5"/>
      <c r="EC969" s="5"/>
      <c r="ED969" s="8"/>
      <c r="EE969" s="7"/>
    </row>
    <row r="970" spans="129:135">
      <c r="DY970" s="5"/>
      <c r="DZ970" s="5"/>
      <c r="EA970" s="5"/>
      <c r="EB970" s="5"/>
      <c r="EC970" s="5"/>
      <c r="ED970" s="8"/>
      <c r="EE970" s="7"/>
    </row>
    <row r="971" spans="129:135">
      <c r="DY971" s="5"/>
      <c r="DZ971" s="5"/>
      <c r="EA971" s="5"/>
      <c r="EB971" s="5"/>
      <c r="EC971" s="5"/>
      <c r="ED971" s="8"/>
      <c r="EE971" s="7"/>
    </row>
    <row r="972" spans="129:135">
      <c r="DY972" s="5"/>
      <c r="DZ972" s="5"/>
      <c r="EA972" s="5"/>
      <c r="EB972" s="5"/>
      <c r="EC972" s="5"/>
      <c r="ED972" s="8"/>
      <c r="EE972" s="7"/>
    </row>
    <row r="973" spans="129:135">
      <c r="DY973" s="5"/>
      <c r="DZ973" s="5"/>
      <c r="EA973" s="5"/>
      <c r="EB973" s="5"/>
      <c r="EC973" s="5"/>
      <c r="ED973" s="8"/>
      <c r="EE973" s="7"/>
    </row>
    <row r="974" spans="129:135">
      <c r="DY974" s="5"/>
      <c r="DZ974" s="5"/>
      <c r="EA974" s="5"/>
      <c r="EB974" s="5"/>
      <c r="EC974" s="5"/>
      <c r="ED974" s="8"/>
      <c r="EE974" s="7"/>
    </row>
    <row r="975" spans="129:135">
      <c r="DY975" s="5"/>
      <c r="DZ975" s="5"/>
      <c r="EA975" s="5"/>
      <c r="EB975" s="5"/>
      <c r="EC975" s="5"/>
      <c r="ED975" s="8"/>
      <c r="EE975" s="7"/>
    </row>
    <row r="976" spans="129:135">
      <c r="DY976" s="5"/>
      <c r="DZ976" s="5"/>
      <c r="EA976" s="5"/>
      <c r="EB976" s="5"/>
      <c r="EC976" s="5"/>
      <c r="ED976" s="8"/>
      <c r="EE976" s="7"/>
    </row>
    <row r="977" spans="129:135">
      <c r="DY977" s="5"/>
      <c r="DZ977" s="5"/>
      <c r="EA977" s="5"/>
      <c r="EB977" s="5"/>
      <c r="EC977" s="5"/>
      <c r="ED977" s="8"/>
      <c r="EE977" s="7"/>
    </row>
    <row r="978" spans="129:135">
      <c r="DY978" s="5"/>
      <c r="DZ978" s="5"/>
      <c r="EA978" s="5"/>
      <c r="EB978" s="5"/>
      <c r="EC978" s="5"/>
      <c r="ED978" s="8"/>
      <c r="EE978" s="7"/>
    </row>
    <row r="979" spans="129:135">
      <c r="DY979" s="5"/>
      <c r="DZ979" s="5"/>
      <c r="EA979" s="5"/>
      <c r="EB979" s="5"/>
      <c r="EC979" s="5"/>
      <c r="ED979" s="8"/>
      <c r="EE979" s="7"/>
    </row>
    <row r="980" spans="129:135">
      <c r="DY980" s="5"/>
      <c r="DZ980" s="5"/>
      <c r="EA980" s="5"/>
      <c r="EB980" s="5"/>
      <c r="EC980" s="5"/>
      <c r="ED980" s="8"/>
      <c r="EE980" s="7"/>
    </row>
    <row r="981" spans="129:135">
      <c r="DY981" s="5"/>
      <c r="DZ981" s="5"/>
      <c r="EA981" s="5"/>
      <c r="EB981" s="5"/>
      <c r="EC981" s="5"/>
      <c r="ED981" s="8"/>
      <c r="EE981" s="7"/>
    </row>
    <row r="982" spans="129:135">
      <c r="DY982" s="5"/>
      <c r="DZ982" s="5"/>
      <c r="EA982" s="5"/>
      <c r="EB982" s="5"/>
      <c r="EC982" s="5"/>
      <c r="ED982" s="8"/>
      <c r="EE982" s="7"/>
    </row>
    <row r="983" spans="129:135">
      <c r="DY983" s="5"/>
      <c r="DZ983" s="5"/>
      <c r="EA983" s="5"/>
      <c r="EB983" s="5"/>
      <c r="EC983" s="5"/>
      <c r="ED983" s="8"/>
      <c r="EE983" s="7"/>
    </row>
    <row r="984" spans="129:135">
      <c r="DY984" s="5"/>
      <c r="DZ984" s="5"/>
      <c r="EA984" s="5"/>
      <c r="EB984" s="5"/>
      <c r="EC984" s="5"/>
      <c r="ED984" s="8"/>
      <c r="EE984" s="7"/>
    </row>
    <row r="985" spans="129:135">
      <c r="DY985" s="5"/>
      <c r="DZ985" s="5"/>
      <c r="EA985" s="5"/>
      <c r="EB985" s="5"/>
      <c r="EC985" s="5"/>
      <c r="ED985" s="8"/>
      <c r="EE985" s="7"/>
    </row>
    <row r="986" spans="129:135">
      <c r="DY986" s="5"/>
      <c r="DZ986" s="5"/>
      <c r="EA986" s="5"/>
      <c r="EB986" s="5"/>
      <c r="EC986" s="5"/>
      <c r="ED986" s="8"/>
      <c r="EE986" s="7"/>
    </row>
    <row r="987" spans="129:135">
      <c r="DY987" s="5"/>
      <c r="DZ987" s="5"/>
      <c r="EA987" s="5"/>
      <c r="EB987" s="5"/>
      <c r="EC987" s="5"/>
      <c r="ED987" s="8"/>
      <c r="EE987" s="7"/>
    </row>
    <row r="988" spans="129:135">
      <c r="DY988" s="5"/>
      <c r="DZ988" s="5"/>
      <c r="EA988" s="5"/>
      <c r="EB988" s="5"/>
      <c r="EC988" s="5"/>
      <c r="ED988" s="8"/>
      <c r="EE988" s="7"/>
    </row>
    <row r="989" spans="129:135">
      <c r="DY989" s="5"/>
      <c r="DZ989" s="5"/>
      <c r="EA989" s="5"/>
      <c r="EB989" s="5"/>
      <c r="EC989" s="5"/>
      <c r="ED989" s="8"/>
      <c r="EE989" s="7"/>
    </row>
    <row r="990" spans="129:135">
      <c r="DY990" s="5"/>
      <c r="DZ990" s="5"/>
      <c r="EA990" s="5"/>
      <c r="EB990" s="5"/>
      <c r="EC990" s="5"/>
      <c r="ED990" s="8"/>
      <c r="EE990" s="7"/>
    </row>
    <row r="991" spans="129:135">
      <c r="DY991" s="5"/>
      <c r="DZ991" s="5"/>
      <c r="EA991" s="5"/>
      <c r="EB991" s="5"/>
      <c r="EC991" s="5"/>
      <c r="ED991" s="8"/>
      <c r="EE991" s="7"/>
    </row>
    <row r="992" spans="129:135">
      <c r="DY992" s="5"/>
      <c r="DZ992" s="5"/>
      <c r="EA992" s="5"/>
      <c r="EB992" s="5"/>
      <c r="EC992" s="5"/>
      <c r="ED992" s="8"/>
      <c r="EE992" s="7"/>
    </row>
    <row r="993" spans="129:135">
      <c r="DY993" s="5"/>
      <c r="DZ993" s="5"/>
      <c r="EA993" s="5"/>
      <c r="EB993" s="5"/>
      <c r="EC993" s="5"/>
      <c r="ED993" s="8"/>
      <c r="EE993" s="7"/>
    </row>
    <row r="994" spans="129:135">
      <c r="DY994" s="5"/>
      <c r="DZ994" s="5"/>
      <c r="EA994" s="5"/>
      <c r="EB994" s="5"/>
      <c r="EC994" s="5"/>
      <c r="ED994" s="8"/>
      <c r="EE994" s="7"/>
    </row>
    <row r="995" spans="129:135">
      <c r="DY995" s="5"/>
      <c r="DZ995" s="5"/>
      <c r="EA995" s="5"/>
      <c r="EB995" s="5"/>
      <c r="EC995" s="5"/>
      <c r="ED995" s="8"/>
      <c r="EE995" s="7"/>
    </row>
    <row r="996" spans="129:135">
      <c r="DY996" s="5"/>
      <c r="DZ996" s="5"/>
      <c r="EA996" s="5"/>
      <c r="EB996" s="5"/>
      <c r="EC996" s="5"/>
      <c r="ED996" s="8"/>
      <c r="EE996" s="7"/>
    </row>
    <row r="997" spans="129:135">
      <c r="DY997" s="5"/>
      <c r="DZ997" s="5"/>
      <c r="EA997" s="5"/>
      <c r="EB997" s="5"/>
      <c r="EC997" s="5"/>
      <c r="ED997" s="8"/>
      <c r="EE997" s="7"/>
    </row>
    <row r="998" spans="129:135">
      <c r="DY998" s="5"/>
      <c r="DZ998" s="5"/>
      <c r="EA998" s="5"/>
      <c r="EB998" s="5"/>
      <c r="EC998" s="5"/>
      <c r="ED998" s="8"/>
      <c r="EE998" s="7"/>
    </row>
    <row r="999" spans="129:135">
      <c r="DY999" s="5"/>
      <c r="DZ999" s="5"/>
      <c r="EA999" s="5"/>
      <c r="EB999" s="5"/>
      <c r="EC999" s="5"/>
      <c r="ED999" s="8"/>
      <c r="EE999" s="7"/>
    </row>
    <row r="1000" spans="129:135">
      <c r="DY1000" s="5"/>
      <c r="DZ1000" s="5"/>
      <c r="EA1000" s="5"/>
      <c r="EB1000" s="5"/>
      <c r="EC1000" s="5"/>
      <c r="ED1000" s="8"/>
      <c r="EE1000" s="7"/>
    </row>
    <row r="1001" spans="129:135">
      <c r="DY1001" s="5"/>
      <c r="DZ1001" s="5"/>
      <c r="EA1001" s="5"/>
      <c r="EB1001" s="5"/>
      <c r="EC1001" s="5"/>
      <c r="ED1001" s="8"/>
      <c r="EE1001" s="7"/>
    </row>
    <row r="1002" spans="129:135">
      <c r="DY1002" s="5"/>
      <c r="DZ1002" s="5"/>
      <c r="EA1002" s="5"/>
      <c r="EB1002" s="5"/>
      <c r="EC1002" s="5"/>
      <c r="ED1002" s="8"/>
      <c r="EE1002" s="7"/>
    </row>
    <row r="1003" spans="129:135">
      <c r="DY1003" s="5"/>
      <c r="DZ1003" s="5"/>
      <c r="EA1003" s="5"/>
      <c r="EB1003" s="5"/>
      <c r="EC1003" s="5"/>
      <c r="ED1003" s="8"/>
      <c r="EE1003" s="7"/>
    </row>
    <row r="1004" spans="129:135">
      <c r="DY1004" s="5"/>
      <c r="DZ1004" s="5"/>
      <c r="EA1004" s="5"/>
      <c r="EB1004" s="5"/>
      <c r="EC1004" s="5"/>
      <c r="ED1004" s="8"/>
      <c r="EE1004" s="7"/>
    </row>
    <row r="1005" spans="129:135">
      <c r="DY1005" s="5"/>
      <c r="DZ1005" s="5"/>
      <c r="EA1005" s="5"/>
      <c r="EB1005" s="5"/>
      <c r="EC1005" s="5"/>
      <c r="ED1005" s="8"/>
      <c r="EE1005" s="7"/>
    </row>
    <row r="1006" spans="129:135">
      <c r="DY1006" s="5"/>
      <c r="DZ1006" s="5"/>
      <c r="EA1006" s="5"/>
      <c r="EB1006" s="5"/>
      <c r="EC1006" s="5"/>
      <c r="ED1006" s="8"/>
      <c r="EE1006" s="7"/>
    </row>
    <row r="1007" spans="129:135">
      <c r="DY1007" s="5"/>
      <c r="DZ1007" s="5"/>
      <c r="EA1007" s="5"/>
      <c r="EB1007" s="5"/>
      <c r="EC1007" s="5"/>
      <c r="ED1007" s="8"/>
      <c r="EE1007" s="7"/>
    </row>
    <row r="1008" spans="129:135">
      <c r="DY1008" s="5"/>
      <c r="DZ1008" s="5"/>
      <c r="EA1008" s="5"/>
      <c r="EB1008" s="5"/>
      <c r="EC1008" s="5"/>
      <c r="ED1008" s="8"/>
      <c r="EE1008" s="7"/>
    </row>
    <row r="1009" spans="129:135">
      <c r="DY1009" s="5"/>
      <c r="DZ1009" s="5"/>
      <c r="EA1009" s="5"/>
      <c r="EB1009" s="5"/>
      <c r="EC1009" s="5"/>
      <c r="ED1009" s="8"/>
      <c r="EE1009" s="7"/>
    </row>
    <row r="1010" spans="129:135">
      <c r="DY1010" s="5"/>
      <c r="DZ1010" s="5"/>
      <c r="EA1010" s="5"/>
      <c r="EB1010" s="5"/>
      <c r="EC1010" s="5"/>
      <c r="ED1010" s="8"/>
      <c r="EE1010" s="7"/>
    </row>
    <row r="1011" spans="129:135">
      <c r="DY1011" s="5"/>
      <c r="DZ1011" s="5"/>
      <c r="EA1011" s="5"/>
      <c r="EB1011" s="5"/>
      <c r="EC1011" s="5"/>
      <c r="ED1011" s="8"/>
      <c r="EE1011" s="7"/>
    </row>
    <row r="1012" spans="129:135">
      <c r="DY1012" s="5"/>
      <c r="DZ1012" s="5"/>
      <c r="EA1012" s="5"/>
      <c r="EB1012" s="5"/>
      <c r="EC1012" s="5"/>
      <c r="ED1012" s="8"/>
      <c r="EE1012" s="7"/>
    </row>
    <row r="1013" spans="129:135">
      <c r="DY1013" s="5"/>
      <c r="DZ1013" s="5"/>
      <c r="EA1013" s="5"/>
      <c r="EB1013" s="5"/>
      <c r="EC1013" s="5"/>
      <c r="ED1013" s="8"/>
      <c r="EE1013" s="7"/>
    </row>
    <row r="1014" spans="129:135">
      <c r="DY1014" s="5"/>
      <c r="DZ1014" s="5"/>
      <c r="EA1014" s="5"/>
      <c r="EB1014" s="5"/>
      <c r="EC1014" s="5"/>
      <c r="ED1014" s="8"/>
      <c r="EE1014" s="7"/>
    </row>
    <row r="1015" spans="129:135">
      <c r="DY1015" s="5"/>
      <c r="DZ1015" s="5"/>
      <c r="EA1015" s="5"/>
      <c r="EB1015" s="5"/>
      <c r="EC1015" s="5"/>
      <c r="ED1015" s="8"/>
      <c r="EE1015" s="7"/>
    </row>
    <row r="1016" spans="129:135">
      <c r="DY1016" s="5"/>
      <c r="DZ1016" s="5"/>
      <c r="EA1016" s="5"/>
      <c r="EB1016" s="5"/>
      <c r="EC1016" s="5"/>
      <c r="ED1016" s="8"/>
      <c r="EE1016" s="7"/>
    </row>
    <row r="1017" spans="129:135">
      <c r="DY1017" s="5"/>
      <c r="DZ1017" s="5"/>
      <c r="EA1017" s="5"/>
      <c r="EB1017" s="5"/>
      <c r="EC1017" s="5"/>
      <c r="ED1017" s="8"/>
      <c r="EE1017" s="7"/>
    </row>
    <row r="1018" spans="129:135">
      <c r="DY1018" s="5"/>
      <c r="DZ1018" s="5"/>
      <c r="EA1018" s="5"/>
      <c r="EB1018" s="5"/>
      <c r="EC1018" s="5"/>
      <c r="ED1018" s="8"/>
      <c r="EE1018" s="7"/>
    </row>
    <row r="1019" spans="129:135">
      <c r="DY1019" s="5"/>
      <c r="DZ1019" s="5"/>
      <c r="EA1019" s="5"/>
      <c r="EB1019" s="5"/>
      <c r="EC1019" s="5"/>
      <c r="ED1019" s="8"/>
      <c r="EE1019" s="7"/>
    </row>
    <row r="1020" spans="129:135">
      <c r="DY1020" s="5"/>
      <c r="DZ1020" s="5"/>
      <c r="EA1020" s="5"/>
      <c r="EB1020" s="5"/>
      <c r="EC1020" s="5"/>
      <c r="ED1020" s="8"/>
      <c r="EE1020" s="7"/>
    </row>
    <row r="1021" spans="129:135">
      <c r="DY1021" s="5"/>
      <c r="DZ1021" s="5"/>
      <c r="EA1021" s="5"/>
      <c r="EB1021" s="5"/>
      <c r="EC1021" s="5"/>
      <c r="ED1021" s="8"/>
      <c r="EE1021" s="7"/>
    </row>
    <row r="1022" spans="129:135">
      <c r="DY1022" s="5"/>
      <c r="DZ1022" s="5"/>
      <c r="EA1022" s="5"/>
      <c r="EB1022" s="5"/>
      <c r="EC1022" s="5"/>
      <c r="ED1022" s="8"/>
      <c r="EE1022" s="7"/>
    </row>
    <row r="1023" spans="129:135">
      <c r="DY1023" s="5"/>
      <c r="DZ1023" s="5"/>
      <c r="EA1023" s="5"/>
      <c r="EB1023" s="5"/>
      <c r="EC1023" s="5"/>
      <c r="ED1023" s="8"/>
      <c r="EE1023" s="7"/>
    </row>
    <row r="1024" spans="129:135">
      <c r="DY1024" s="5"/>
      <c r="DZ1024" s="5"/>
      <c r="EA1024" s="5"/>
      <c r="EB1024" s="5"/>
      <c r="EC1024" s="5"/>
      <c r="ED1024" s="8"/>
      <c r="EE1024" s="7"/>
    </row>
    <row r="1025" spans="129:135">
      <c r="DY1025" s="5"/>
      <c r="DZ1025" s="5"/>
      <c r="EA1025" s="5"/>
      <c r="EB1025" s="5"/>
      <c r="EC1025" s="5"/>
      <c r="ED1025" s="8"/>
      <c r="EE1025" s="7"/>
    </row>
    <row r="1026" spans="129:135">
      <c r="DY1026" s="5"/>
      <c r="DZ1026" s="5"/>
      <c r="EA1026" s="5"/>
      <c r="EB1026" s="5"/>
      <c r="EC1026" s="5"/>
      <c r="ED1026" s="8"/>
      <c r="EE1026" s="7"/>
    </row>
    <row r="1027" spans="129:135">
      <c r="DY1027" s="5"/>
      <c r="DZ1027" s="5"/>
      <c r="EA1027" s="5"/>
      <c r="EB1027" s="5"/>
      <c r="EC1027" s="5"/>
      <c r="ED1027" s="8"/>
      <c r="EE1027" s="7"/>
    </row>
    <row r="1028" spans="129:135">
      <c r="DY1028" s="5"/>
      <c r="DZ1028" s="5"/>
      <c r="EA1028" s="5"/>
      <c r="EB1028" s="5"/>
      <c r="EC1028" s="5"/>
      <c r="ED1028" s="8"/>
      <c r="EE1028" s="7"/>
    </row>
    <row r="1029" spans="129:135">
      <c r="DY1029" s="5"/>
      <c r="DZ1029" s="5"/>
      <c r="EA1029" s="5"/>
      <c r="EB1029" s="5"/>
      <c r="EC1029" s="5"/>
      <c r="ED1029" s="8"/>
      <c r="EE1029" s="7"/>
    </row>
    <row r="1030" spans="129:135">
      <c r="DY1030" s="5"/>
      <c r="DZ1030" s="5"/>
      <c r="EA1030" s="5"/>
      <c r="EB1030" s="5"/>
      <c r="EC1030" s="5"/>
      <c r="ED1030" s="8"/>
      <c r="EE1030" s="7"/>
    </row>
    <row r="1031" spans="129:135">
      <c r="DY1031" s="5"/>
      <c r="DZ1031" s="5"/>
      <c r="EA1031" s="5"/>
      <c r="EB1031" s="5"/>
      <c r="EC1031" s="5"/>
      <c r="ED1031" s="8"/>
      <c r="EE1031" s="7"/>
    </row>
    <row r="1032" spans="129:135">
      <c r="DY1032" s="5"/>
      <c r="DZ1032" s="5"/>
      <c r="EA1032" s="5"/>
      <c r="EB1032" s="5"/>
      <c r="EC1032" s="5"/>
      <c r="ED1032" s="8"/>
      <c r="EE1032" s="7"/>
    </row>
    <row r="1033" spans="129:135">
      <c r="DY1033" s="5"/>
      <c r="DZ1033" s="5"/>
      <c r="EA1033" s="5"/>
      <c r="EB1033" s="5"/>
      <c r="EC1033" s="5"/>
      <c r="ED1033" s="8"/>
      <c r="EE1033" s="7"/>
    </row>
    <row r="1034" spans="129:135">
      <c r="DY1034" s="5"/>
      <c r="DZ1034" s="5"/>
      <c r="EA1034" s="5"/>
      <c r="EB1034" s="5"/>
      <c r="EC1034" s="5"/>
      <c r="ED1034" s="8"/>
      <c r="EE1034" s="7"/>
    </row>
    <row r="1035" spans="129:135">
      <c r="DY1035" s="5"/>
      <c r="DZ1035" s="5"/>
      <c r="EA1035" s="5"/>
      <c r="EB1035" s="5"/>
      <c r="EC1035" s="5"/>
      <c r="ED1035" s="8"/>
      <c r="EE1035" s="7"/>
    </row>
    <row r="1036" spans="129:135">
      <c r="DY1036" s="5"/>
      <c r="DZ1036" s="5"/>
      <c r="EA1036" s="5"/>
      <c r="EB1036" s="5"/>
      <c r="EC1036" s="5"/>
      <c r="ED1036" s="8"/>
      <c r="EE1036" s="7"/>
    </row>
    <row r="1037" spans="129:135">
      <c r="DY1037" s="5"/>
      <c r="DZ1037" s="5"/>
      <c r="EA1037" s="5"/>
      <c r="EB1037" s="5"/>
      <c r="EC1037" s="5"/>
      <c r="ED1037" s="8"/>
      <c r="EE1037" s="7"/>
    </row>
    <row r="1038" spans="129:135">
      <c r="DY1038" s="5"/>
      <c r="DZ1038" s="5"/>
      <c r="EA1038" s="5"/>
      <c r="EB1038" s="5"/>
      <c r="EC1038" s="5"/>
      <c r="ED1038" s="8"/>
      <c r="EE1038" s="7"/>
    </row>
    <row r="1039" spans="129:135">
      <c r="DY1039" s="5"/>
      <c r="DZ1039" s="5"/>
      <c r="EA1039" s="5"/>
      <c r="EB1039" s="5"/>
      <c r="EC1039" s="5"/>
      <c r="ED1039" s="8"/>
      <c r="EE1039" s="7"/>
    </row>
    <row r="1040" spans="129:135">
      <c r="DY1040" s="5"/>
      <c r="DZ1040" s="5"/>
      <c r="EA1040" s="5"/>
      <c r="EB1040" s="5"/>
      <c r="EC1040" s="5"/>
      <c r="ED1040" s="8"/>
      <c r="EE1040" s="7"/>
    </row>
    <row r="1041" spans="129:135">
      <c r="DY1041" s="5"/>
      <c r="DZ1041" s="5"/>
      <c r="EA1041" s="5"/>
      <c r="EB1041" s="5"/>
      <c r="EC1041" s="5"/>
      <c r="ED1041" s="8"/>
      <c r="EE1041" s="7"/>
    </row>
    <row r="1042" spans="129:135">
      <c r="DY1042" s="5"/>
      <c r="DZ1042" s="5"/>
      <c r="EA1042" s="5"/>
      <c r="EB1042" s="5"/>
      <c r="EC1042" s="5"/>
      <c r="ED1042" s="8"/>
      <c r="EE1042" s="7"/>
    </row>
    <row r="1043" spans="129:135">
      <c r="DY1043" s="5"/>
      <c r="DZ1043" s="5"/>
      <c r="EA1043" s="5"/>
      <c r="EB1043" s="5"/>
      <c r="EC1043" s="5"/>
      <c r="ED1043" s="8"/>
      <c r="EE1043" s="7"/>
    </row>
    <row r="1044" spans="129:135">
      <c r="DY1044" s="5"/>
      <c r="DZ1044" s="5"/>
      <c r="EA1044" s="5"/>
      <c r="EB1044" s="5"/>
      <c r="EC1044" s="5"/>
      <c r="ED1044" s="8"/>
      <c r="EE1044" s="7"/>
    </row>
    <row r="1045" spans="129:135">
      <c r="DY1045" s="5"/>
      <c r="DZ1045" s="5"/>
      <c r="EA1045" s="5"/>
      <c r="EB1045" s="5"/>
      <c r="EC1045" s="5"/>
      <c r="ED1045" s="8"/>
      <c r="EE1045" s="7"/>
    </row>
    <row r="1046" spans="129:135">
      <c r="DY1046" s="5"/>
      <c r="DZ1046" s="5"/>
      <c r="EA1046" s="5"/>
      <c r="EB1046" s="5"/>
      <c r="EC1046" s="5"/>
      <c r="ED1046" s="8"/>
      <c r="EE1046" s="7"/>
    </row>
    <row r="1047" spans="129:135">
      <c r="DY1047" s="5"/>
      <c r="DZ1047" s="5"/>
      <c r="EA1047" s="5"/>
      <c r="EB1047" s="5"/>
      <c r="EC1047" s="5"/>
      <c r="ED1047" s="8"/>
      <c r="EE1047" s="7"/>
    </row>
    <row r="1048" spans="129:135">
      <c r="DY1048" s="5"/>
      <c r="DZ1048" s="5"/>
      <c r="EA1048" s="5"/>
      <c r="EB1048" s="5"/>
      <c r="EC1048" s="5"/>
      <c r="ED1048" s="8"/>
      <c r="EE1048" s="7"/>
    </row>
    <row r="1049" spans="129:135">
      <c r="DY1049" s="5"/>
      <c r="DZ1049" s="5"/>
      <c r="EA1049" s="5"/>
      <c r="EB1049" s="5"/>
      <c r="EC1049" s="5"/>
      <c r="ED1049" s="8"/>
      <c r="EE1049" s="7"/>
    </row>
    <row r="1050" spans="129:135">
      <c r="DY1050" s="5"/>
      <c r="DZ1050" s="5"/>
      <c r="EA1050" s="5"/>
      <c r="EB1050" s="5"/>
      <c r="EC1050" s="5"/>
      <c r="ED1050" s="8"/>
      <c r="EE1050" s="7"/>
    </row>
    <row r="1051" spans="129:135">
      <c r="DY1051" s="5"/>
      <c r="DZ1051" s="5"/>
      <c r="EA1051" s="5"/>
      <c r="EB1051" s="5"/>
      <c r="EC1051" s="5"/>
      <c r="ED1051" s="8"/>
      <c r="EE1051" s="7"/>
    </row>
    <row r="1052" spans="129:135">
      <c r="DY1052" s="5"/>
      <c r="DZ1052" s="5"/>
      <c r="EA1052" s="5"/>
      <c r="EB1052" s="5"/>
      <c r="EC1052" s="5"/>
      <c r="ED1052" s="8"/>
      <c r="EE1052" s="7"/>
    </row>
    <row r="1053" spans="129:135">
      <c r="DY1053" s="5"/>
      <c r="DZ1053" s="5"/>
      <c r="EA1053" s="5"/>
      <c r="EB1053" s="5"/>
      <c r="EC1053" s="5"/>
      <c r="ED1053" s="8"/>
      <c r="EE1053" s="7"/>
    </row>
    <row r="1054" spans="129:135">
      <c r="DY1054" s="5"/>
      <c r="DZ1054" s="5"/>
      <c r="EA1054" s="5"/>
      <c r="EB1054" s="5"/>
      <c r="EC1054" s="5"/>
      <c r="ED1054" s="8"/>
      <c r="EE1054" s="7"/>
    </row>
    <row r="1055" spans="129:135">
      <c r="DY1055" s="5"/>
      <c r="DZ1055" s="5"/>
      <c r="EA1055" s="5"/>
      <c r="EB1055" s="5"/>
      <c r="EC1055" s="5"/>
      <c r="ED1055" s="8"/>
      <c r="EE1055" s="7"/>
    </row>
    <row r="1056" spans="129:135">
      <c r="DY1056" s="5"/>
      <c r="DZ1056" s="5"/>
      <c r="EA1056" s="5"/>
      <c r="EB1056" s="5"/>
      <c r="EC1056" s="5"/>
      <c r="ED1056" s="8"/>
      <c r="EE1056" s="7"/>
    </row>
    <row r="1057" spans="129:135">
      <c r="DY1057" s="5"/>
      <c r="DZ1057" s="5"/>
      <c r="EA1057" s="5"/>
      <c r="EB1057" s="5"/>
      <c r="EC1057" s="5"/>
      <c r="ED1057" s="8"/>
      <c r="EE1057" s="7"/>
    </row>
    <row r="1058" spans="129:135">
      <c r="DY1058" s="5"/>
      <c r="DZ1058" s="5"/>
      <c r="EA1058" s="5"/>
      <c r="EB1058" s="5"/>
      <c r="EC1058" s="5"/>
      <c r="ED1058" s="8"/>
      <c r="EE1058" s="7"/>
    </row>
    <row r="1059" spans="129:135">
      <c r="DY1059" s="5"/>
      <c r="DZ1059" s="5"/>
      <c r="EA1059" s="5"/>
      <c r="EB1059" s="5"/>
      <c r="EC1059" s="5"/>
      <c r="ED1059" s="8"/>
      <c r="EE1059" s="7"/>
    </row>
    <row r="1060" spans="129:135">
      <c r="DY1060" s="5"/>
      <c r="DZ1060" s="5"/>
      <c r="EA1060" s="5"/>
      <c r="EB1060" s="5"/>
      <c r="EC1060" s="5"/>
      <c r="ED1060" s="8"/>
      <c r="EE1060" s="7"/>
    </row>
    <row r="1061" spans="129:135">
      <c r="DY1061" s="5"/>
      <c r="DZ1061" s="5"/>
      <c r="EA1061" s="5"/>
      <c r="EB1061" s="5"/>
      <c r="EC1061" s="5"/>
      <c r="ED1061" s="8"/>
      <c r="EE1061" s="7"/>
    </row>
    <row r="1062" spans="129:135">
      <c r="DY1062" s="5"/>
      <c r="DZ1062" s="5"/>
      <c r="EA1062" s="5"/>
      <c r="EB1062" s="5"/>
      <c r="EC1062" s="5"/>
      <c r="ED1062" s="8"/>
      <c r="EE1062" s="7"/>
    </row>
    <row r="1063" spans="129:135">
      <c r="DY1063" s="5"/>
      <c r="DZ1063" s="5"/>
      <c r="EA1063" s="5"/>
      <c r="EB1063" s="5"/>
      <c r="EC1063" s="5"/>
      <c r="ED1063" s="8"/>
      <c r="EE1063" s="7"/>
    </row>
    <row r="1064" spans="129:135">
      <c r="DY1064" s="5"/>
      <c r="DZ1064" s="5"/>
      <c r="EA1064" s="5"/>
      <c r="EB1064" s="5"/>
      <c r="EC1064" s="5"/>
      <c r="ED1064" s="8"/>
      <c r="EE1064" s="7"/>
    </row>
    <row r="1065" spans="129:135">
      <c r="DY1065" s="5"/>
      <c r="DZ1065" s="5"/>
      <c r="EA1065" s="5"/>
      <c r="EB1065" s="5"/>
      <c r="EC1065" s="5"/>
      <c r="ED1065" s="8"/>
      <c r="EE1065" s="7"/>
    </row>
    <row r="1066" spans="129:135">
      <c r="DY1066" s="5"/>
      <c r="DZ1066" s="5"/>
      <c r="EA1066" s="5"/>
      <c r="EB1066" s="5"/>
      <c r="EC1066" s="5"/>
      <c r="ED1066" s="8"/>
      <c r="EE1066" s="7"/>
    </row>
    <row r="1067" spans="129:135">
      <c r="DY1067" s="5"/>
      <c r="DZ1067" s="5"/>
      <c r="EA1067" s="5"/>
      <c r="EB1067" s="5"/>
      <c r="EC1067" s="5"/>
      <c r="ED1067" s="8"/>
      <c r="EE1067" s="7"/>
    </row>
    <row r="1068" spans="129:135">
      <c r="DY1068" s="5"/>
      <c r="DZ1068" s="5"/>
      <c r="EA1068" s="5"/>
      <c r="EB1068" s="5"/>
      <c r="EC1068" s="5"/>
      <c r="ED1068" s="8"/>
      <c r="EE1068" s="7"/>
    </row>
    <row r="1069" spans="129:135">
      <c r="DY1069" s="5"/>
      <c r="DZ1069" s="5"/>
      <c r="EA1069" s="5"/>
      <c r="EB1069" s="5"/>
      <c r="EC1069" s="5"/>
      <c r="ED1069" s="8"/>
      <c r="EE1069" s="7"/>
    </row>
    <row r="1070" spans="129:135">
      <c r="DY1070" s="5"/>
      <c r="DZ1070" s="5"/>
      <c r="EA1070" s="5"/>
      <c r="EB1070" s="5"/>
      <c r="EC1070" s="5"/>
      <c r="ED1070" s="8"/>
      <c r="EE1070" s="7"/>
    </row>
    <row r="1071" spans="129:135">
      <c r="DY1071" s="5"/>
      <c r="DZ1071" s="5"/>
      <c r="EA1071" s="5"/>
      <c r="EB1071" s="5"/>
      <c r="EC1071" s="5"/>
      <c r="ED1071" s="8"/>
      <c r="EE1071" s="7"/>
    </row>
    <row r="1072" spans="129:135">
      <c r="DY1072" s="5"/>
      <c r="DZ1072" s="5"/>
      <c r="EA1072" s="5"/>
      <c r="EB1072" s="5"/>
      <c r="EC1072" s="5"/>
      <c r="ED1072" s="8"/>
      <c r="EE1072" s="7"/>
    </row>
    <row r="1073" spans="129:135">
      <c r="DY1073" s="5"/>
      <c r="DZ1073" s="5"/>
      <c r="EA1073" s="5"/>
      <c r="EB1073" s="5"/>
      <c r="EC1073" s="5"/>
      <c r="ED1073" s="8"/>
      <c r="EE1073" s="7"/>
    </row>
    <row r="1074" spans="129:135">
      <c r="DY1074" s="5"/>
      <c r="DZ1074" s="5"/>
      <c r="EA1074" s="5"/>
      <c r="EB1074" s="5"/>
      <c r="EC1074" s="5"/>
      <c r="ED1074" s="8"/>
      <c r="EE1074" s="7"/>
    </row>
    <row r="1075" spans="129:135">
      <c r="DY1075" s="5"/>
      <c r="DZ1075" s="5"/>
      <c r="EA1075" s="5"/>
      <c r="EB1075" s="5"/>
      <c r="EC1075" s="5"/>
      <c r="ED1075" s="8"/>
      <c r="EE1075" s="7"/>
    </row>
    <row r="1076" spans="129:135">
      <c r="DY1076" s="5"/>
      <c r="DZ1076" s="5"/>
      <c r="EA1076" s="5"/>
      <c r="EB1076" s="5"/>
      <c r="EC1076" s="5"/>
      <c r="ED1076" s="8"/>
      <c r="EE1076" s="7"/>
    </row>
    <row r="1077" spans="129:135">
      <c r="DY1077" s="5"/>
      <c r="DZ1077" s="5"/>
      <c r="EA1077" s="5"/>
      <c r="EB1077" s="5"/>
      <c r="EC1077" s="5"/>
      <c r="ED1077" s="8"/>
      <c r="EE1077" s="7"/>
    </row>
    <row r="1078" spans="129:135">
      <c r="DY1078" s="5"/>
      <c r="DZ1078" s="5"/>
      <c r="EA1078" s="5"/>
      <c r="EB1078" s="5"/>
      <c r="EC1078" s="5"/>
      <c r="ED1078" s="8"/>
      <c r="EE1078" s="7"/>
    </row>
    <row r="1079" spans="129:135">
      <c r="DY1079" s="5"/>
      <c r="DZ1079" s="5"/>
      <c r="EA1079" s="5"/>
      <c r="EB1079" s="5"/>
      <c r="EC1079" s="5"/>
      <c r="ED1079" s="8"/>
      <c r="EE1079" s="7"/>
    </row>
    <row r="1080" spans="129:135">
      <c r="DY1080" s="5"/>
      <c r="DZ1080" s="5"/>
      <c r="EA1080" s="5"/>
      <c r="EB1080" s="5"/>
      <c r="EC1080" s="5"/>
      <c r="ED1080" s="8"/>
      <c r="EE1080" s="7"/>
    </row>
    <row r="1081" spans="129:135">
      <c r="DY1081" s="5"/>
      <c r="DZ1081" s="5"/>
      <c r="EA1081" s="5"/>
      <c r="EB1081" s="5"/>
      <c r="EC1081" s="5"/>
      <c r="ED1081" s="8"/>
      <c r="EE1081" s="7"/>
    </row>
    <row r="1082" spans="129:135">
      <c r="DY1082" s="5"/>
      <c r="DZ1082" s="5"/>
      <c r="EA1082" s="5"/>
      <c r="EB1082" s="5"/>
      <c r="EC1082" s="5"/>
      <c r="ED1082" s="8"/>
      <c r="EE1082" s="7"/>
    </row>
    <row r="1083" spans="129:135">
      <c r="DY1083" s="5"/>
      <c r="DZ1083" s="5"/>
      <c r="EA1083" s="5"/>
      <c r="EB1083" s="5"/>
      <c r="EC1083" s="5"/>
      <c r="ED1083" s="8"/>
      <c r="EE1083" s="7"/>
    </row>
    <row r="1084" spans="129:135">
      <c r="DY1084" s="5"/>
      <c r="DZ1084" s="5"/>
      <c r="EA1084" s="5"/>
      <c r="EB1084" s="5"/>
      <c r="EC1084" s="5"/>
      <c r="ED1084" s="8"/>
      <c r="EE1084" s="7"/>
    </row>
    <row r="1085" spans="129:135">
      <c r="DY1085" s="5"/>
      <c r="DZ1085" s="5"/>
      <c r="EA1085" s="5"/>
      <c r="EB1085" s="5"/>
      <c r="EC1085" s="5"/>
      <c r="ED1085" s="8"/>
      <c r="EE1085" s="7"/>
    </row>
    <row r="1086" spans="129:135">
      <c r="DY1086" s="5"/>
      <c r="DZ1086" s="5"/>
      <c r="EA1086" s="5"/>
      <c r="EB1086" s="5"/>
      <c r="EC1086" s="5"/>
      <c r="ED1086" s="8"/>
      <c r="EE1086" s="7"/>
    </row>
    <row r="1087" spans="129:135">
      <c r="DY1087" s="5"/>
      <c r="DZ1087" s="5"/>
      <c r="EA1087" s="5"/>
      <c r="EB1087" s="5"/>
      <c r="EC1087" s="5"/>
      <c r="ED1087" s="8"/>
      <c r="EE1087" s="7"/>
    </row>
    <row r="1088" spans="129:135">
      <c r="DY1088" s="5"/>
      <c r="DZ1088" s="5"/>
      <c r="EA1088" s="5"/>
      <c r="EB1088" s="5"/>
      <c r="EC1088" s="5"/>
      <c r="ED1088" s="8"/>
      <c r="EE1088" s="7"/>
    </row>
    <row r="1089" spans="129:135">
      <c r="DY1089" s="5"/>
      <c r="DZ1089" s="5"/>
      <c r="EA1089" s="5"/>
      <c r="EB1089" s="5"/>
      <c r="EC1089" s="5"/>
      <c r="ED1089" s="8"/>
      <c r="EE1089" s="7"/>
    </row>
    <row r="1090" spans="129:135">
      <c r="DY1090" s="5"/>
      <c r="DZ1090" s="5"/>
      <c r="EA1090" s="5"/>
      <c r="EB1090" s="5"/>
      <c r="EC1090" s="5"/>
      <c r="ED1090" s="8"/>
      <c r="EE1090" s="7"/>
    </row>
    <row r="1091" spans="129:135">
      <c r="DY1091" s="5"/>
      <c r="DZ1091" s="5"/>
      <c r="EA1091" s="5"/>
      <c r="EB1091" s="5"/>
      <c r="EC1091" s="5"/>
      <c r="ED1091" s="8"/>
      <c r="EE1091" s="7"/>
    </row>
    <row r="1092" spans="129:135">
      <c r="DY1092" s="5"/>
      <c r="DZ1092" s="5"/>
      <c r="EA1092" s="5"/>
      <c r="EB1092" s="5"/>
      <c r="EC1092" s="5"/>
      <c r="ED1092" s="8"/>
      <c r="EE1092" s="7"/>
    </row>
    <row r="1093" spans="129:135">
      <c r="DY1093" s="5"/>
      <c r="DZ1093" s="5"/>
      <c r="EA1093" s="5"/>
      <c r="EB1093" s="5"/>
      <c r="EC1093" s="5"/>
      <c r="ED1093" s="8"/>
      <c r="EE1093" s="7"/>
    </row>
    <row r="1094" spans="129:135">
      <c r="DY1094" s="5"/>
      <c r="DZ1094" s="5"/>
      <c r="EA1094" s="5"/>
      <c r="EB1094" s="5"/>
      <c r="EC1094" s="5"/>
      <c r="ED1094" s="8"/>
      <c r="EE1094" s="7"/>
    </row>
    <row r="1095" spans="129:135">
      <c r="DY1095" s="5"/>
      <c r="DZ1095" s="5"/>
      <c r="EA1095" s="5"/>
      <c r="EB1095" s="5"/>
      <c r="EC1095" s="5"/>
      <c r="ED1095" s="8"/>
      <c r="EE1095" s="7"/>
    </row>
    <row r="1096" spans="129:135">
      <c r="DY1096" s="5"/>
      <c r="DZ1096" s="5"/>
      <c r="EA1096" s="5"/>
      <c r="EB1096" s="5"/>
      <c r="EC1096" s="5"/>
      <c r="ED1096" s="8"/>
      <c r="EE1096" s="7"/>
    </row>
    <row r="1097" spans="129:135">
      <c r="DY1097" s="5"/>
      <c r="DZ1097" s="5"/>
      <c r="EA1097" s="5"/>
      <c r="EB1097" s="5"/>
      <c r="EC1097" s="5"/>
      <c r="ED1097" s="8"/>
      <c r="EE1097" s="7"/>
    </row>
    <row r="1098" spans="129:135">
      <c r="DY1098" s="5"/>
      <c r="DZ1098" s="5"/>
      <c r="EA1098" s="5"/>
      <c r="EB1098" s="5"/>
      <c r="EC1098" s="5"/>
      <c r="ED1098" s="8"/>
      <c r="EE1098" s="7"/>
    </row>
    <row r="1099" spans="129:135">
      <c r="DY1099" s="5"/>
      <c r="DZ1099" s="5"/>
      <c r="EA1099" s="5"/>
      <c r="EB1099" s="5"/>
      <c r="EC1099" s="5"/>
      <c r="ED1099" s="8"/>
      <c r="EE1099" s="7"/>
    </row>
    <row r="1100" spans="129:135">
      <c r="DY1100" s="5"/>
      <c r="DZ1100" s="5"/>
      <c r="EA1100" s="5"/>
      <c r="EB1100" s="5"/>
      <c r="EC1100" s="5"/>
      <c r="ED1100" s="8"/>
      <c r="EE1100" s="7"/>
    </row>
    <row r="1101" spans="129:135">
      <c r="DY1101" s="5"/>
      <c r="DZ1101" s="5"/>
      <c r="EA1101" s="5"/>
      <c r="EB1101" s="5"/>
      <c r="EC1101" s="5"/>
      <c r="ED1101" s="8"/>
      <c r="EE1101" s="7"/>
    </row>
    <row r="1102" spans="129:135">
      <c r="DY1102" s="5"/>
      <c r="DZ1102" s="5"/>
      <c r="EA1102" s="5"/>
      <c r="EB1102" s="5"/>
      <c r="EC1102" s="5"/>
      <c r="ED1102" s="8"/>
      <c r="EE1102" s="7"/>
    </row>
    <row r="1103" spans="129:135">
      <c r="DY1103" s="5"/>
      <c r="DZ1103" s="5"/>
      <c r="EA1103" s="5"/>
      <c r="EB1103" s="5"/>
      <c r="EC1103" s="5"/>
      <c r="ED1103" s="8"/>
      <c r="EE1103" s="7"/>
    </row>
    <row r="1104" spans="129:135">
      <c r="DY1104" s="5"/>
      <c r="DZ1104" s="5"/>
      <c r="EA1104" s="5"/>
      <c r="EB1104" s="5"/>
      <c r="EC1104" s="5"/>
      <c r="ED1104" s="8"/>
      <c r="EE1104" s="7"/>
    </row>
    <row r="1105" spans="129:135">
      <c r="DY1105" s="5"/>
      <c r="DZ1105" s="5"/>
      <c r="EA1105" s="5"/>
      <c r="EB1105" s="5"/>
      <c r="EC1105" s="5"/>
      <c r="ED1105" s="8"/>
      <c r="EE1105" s="7"/>
    </row>
    <row r="1106" spans="129:135">
      <c r="DY1106" s="5"/>
      <c r="DZ1106" s="5"/>
      <c r="EA1106" s="5"/>
      <c r="EB1106" s="5"/>
      <c r="EC1106" s="5"/>
      <c r="ED1106" s="8"/>
      <c r="EE1106" s="7"/>
    </row>
    <row r="1107" spans="129:135">
      <c r="DY1107" s="5"/>
      <c r="DZ1107" s="5"/>
      <c r="EA1107" s="5"/>
      <c r="EB1107" s="5"/>
      <c r="EC1107" s="5"/>
      <c r="ED1107" s="8"/>
      <c r="EE1107" s="7"/>
    </row>
    <row r="1108" spans="129:135">
      <c r="DY1108" s="5"/>
      <c r="DZ1108" s="5"/>
      <c r="EA1108" s="5"/>
      <c r="EB1108" s="5"/>
      <c r="EC1108" s="5"/>
      <c r="ED1108" s="8"/>
      <c r="EE1108" s="7"/>
    </row>
    <row r="1109" spans="129:135">
      <c r="DY1109" s="5"/>
      <c r="DZ1109" s="5"/>
      <c r="EA1109" s="5"/>
      <c r="EB1109" s="5"/>
      <c r="EC1109" s="5"/>
      <c r="ED1109" s="8"/>
      <c r="EE1109" s="7"/>
    </row>
    <row r="1110" spans="129:135">
      <c r="DY1110" s="5"/>
      <c r="DZ1110" s="5"/>
      <c r="EA1110" s="5"/>
      <c r="EB1110" s="5"/>
      <c r="EC1110" s="5"/>
      <c r="ED1110" s="8"/>
      <c r="EE1110" s="7"/>
    </row>
    <row r="1111" spans="129:135">
      <c r="DY1111" s="5"/>
      <c r="DZ1111" s="5"/>
      <c r="EA1111" s="5"/>
      <c r="EB1111" s="5"/>
      <c r="EC1111" s="5"/>
      <c r="ED1111" s="8"/>
      <c r="EE1111" s="7"/>
    </row>
    <row r="1112" spans="129:135">
      <c r="DY1112" s="5"/>
      <c r="DZ1112" s="5"/>
      <c r="EA1112" s="5"/>
      <c r="EB1112" s="5"/>
      <c r="EC1112" s="5"/>
      <c r="ED1112" s="8"/>
      <c r="EE1112" s="7"/>
    </row>
    <row r="1113" spans="129:135">
      <c r="DY1113" s="5"/>
      <c r="DZ1113" s="5"/>
      <c r="EA1113" s="5"/>
      <c r="EB1113" s="5"/>
      <c r="EC1113" s="5"/>
      <c r="ED1113" s="8"/>
      <c r="EE1113" s="7"/>
    </row>
    <row r="1114" spans="129:135">
      <c r="DY1114" s="5"/>
      <c r="DZ1114" s="5"/>
      <c r="EA1114" s="5"/>
      <c r="EB1114" s="5"/>
      <c r="EC1114" s="5"/>
      <c r="ED1114" s="8"/>
      <c r="EE1114" s="7"/>
    </row>
    <row r="1115" spans="129:135">
      <c r="DY1115" s="5"/>
      <c r="DZ1115" s="5"/>
      <c r="EA1115" s="5"/>
      <c r="EB1115" s="5"/>
      <c r="EC1115" s="5"/>
      <c r="ED1115" s="8"/>
      <c r="EE1115" s="7"/>
    </row>
    <row r="1116" spans="129:135">
      <c r="DY1116" s="5"/>
      <c r="DZ1116" s="5"/>
      <c r="EA1116" s="5"/>
      <c r="EB1116" s="5"/>
      <c r="EC1116" s="5"/>
      <c r="ED1116" s="8"/>
      <c r="EE1116" s="7"/>
    </row>
    <row r="1117" spans="129:135">
      <c r="DY1117" s="5"/>
      <c r="DZ1117" s="5"/>
      <c r="EA1117" s="5"/>
      <c r="EB1117" s="5"/>
      <c r="EC1117" s="5"/>
      <c r="ED1117" s="8"/>
      <c r="EE1117" s="7"/>
    </row>
    <row r="1118" spans="129:135">
      <c r="DY1118" s="5"/>
      <c r="DZ1118" s="5"/>
      <c r="EA1118" s="5"/>
      <c r="EB1118" s="5"/>
      <c r="EC1118" s="5"/>
      <c r="ED1118" s="8"/>
      <c r="EE1118" s="7"/>
    </row>
    <row r="1119" spans="129:135">
      <c r="DY1119" s="5"/>
      <c r="DZ1119" s="5"/>
      <c r="EA1119" s="5"/>
      <c r="EB1119" s="5"/>
      <c r="EC1119" s="5"/>
      <c r="ED1119" s="8"/>
      <c r="EE1119" s="7"/>
    </row>
    <row r="1120" spans="129:135">
      <c r="DY1120" s="5"/>
      <c r="DZ1120" s="5"/>
      <c r="EA1120" s="5"/>
      <c r="EB1120" s="5"/>
      <c r="EC1120" s="5"/>
      <c r="ED1120" s="8"/>
      <c r="EE1120" s="7"/>
    </row>
    <row r="1121" spans="129:135">
      <c r="DY1121" s="5"/>
      <c r="DZ1121" s="5"/>
      <c r="EA1121" s="5"/>
      <c r="EB1121" s="5"/>
      <c r="EC1121" s="5"/>
      <c r="ED1121" s="8"/>
      <c r="EE1121" s="7"/>
    </row>
    <row r="1122" spans="129:135">
      <c r="DY1122" s="5"/>
      <c r="DZ1122" s="5"/>
      <c r="EA1122" s="5"/>
      <c r="EB1122" s="5"/>
      <c r="EC1122" s="5"/>
      <c r="ED1122" s="8"/>
      <c r="EE1122" s="7"/>
    </row>
    <row r="1123" spans="129:135">
      <c r="DY1123" s="5"/>
      <c r="DZ1123" s="5"/>
      <c r="EA1123" s="5"/>
      <c r="EB1123" s="5"/>
      <c r="EC1123" s="5"/>
      <c r="ED1123" s="8"/>
      <c r="EE1123" s="7"/>
    </row>
    <row r="1124" spans="129:135">
      <c r="DY1124" s="5"/>
      <c r="DZ1124" s="5"/>
      <c r="EA1124" s="5"/>
      <c r="EB1124" s="5"/>
      <c r="EC1124" s="5"/>
      <c r="ED1124" s="8"/>
      <c r="EE1124" s="7"/>
    </row>
    <row r="1125" spans="129:135">
      <c r="DY1125" s="5"/>
      <c r="DZ1125" s="5"/>
      <c r="EA1125" s="5"/>
      <c r="EB1125" s="5"/>
      <c r="EC1125" s="5"/>
      <c r="ED1125" s="8"/>
      <c r="EE1125" s="7"/>
    </row>
    <row r="1126" spans="129:135">
      <c r="DY1126" s="5"/>
      <c r="DZ1126" s="5"/>
      <c r="EA1126" s="5"/>
      <c r="EB1126" s="5"/>
      <c r="EC1126" s="5"/>
      <c r="ED1126" s="8"/>
      <c r="EE1126" s="7"/>
    </row>
    <row r="1127" spans="129:135">
      <c r="DY1127" s="5"/>
      <c r="DZ1127" s="5"/>
      <c r="EA1127" s="5"/>
      <c r="EB1127" s="5"/>
      <c r="EC1127" s="5"/>
      <c r="ED1127" s="8"/>
      <c r="EE1127" s="7"/>
    </row>
    <row r="1128" spans="129:135">
      <c r="DY1128" s="5"/>
      <c r="DZ1128" s="5"/>
      <c r="EA1128" s="5"/>
      <c r="EB1128" s="5"/>
      <c r="EC1128" s="5"/>
      <c r="ED1128" s="8"/>
      <c r="EE1128" s="7"/>
    </row>
    <row r="1129" spans="129:135">
      <c r="DY1129" s="5"/>
      <c r="DZ1129" s="5"/>
      <c r="EA1129" s="5"/>
      <c r="EB1129" s="5"/>
      <c r="EC1129" s="5"/>
      <c r="ED1129" s="8"/>
      <c r="EE1129" s="7"/>
    </row>
    <row r="1130" spans="129:135">
      <c r="DY1130" s="5"/>
      <c r="DZ1130" s="5"/>
      <c r="EA1130" s="5"/>
      <c r="EB1130" s="5"/>
      <c r="EC1130" s="5"/>
      <c r="ED1130" s="8"/>
      <c r="EE1130" s="7"/>
    </row>
    <row r="1131" spans="129:135">
      <c r="DY1131" s="5"/>
      <c r="DZ1131" s="5"/>
      <c r="EA1131" s="5"/>
      <c r="EB1131" s="5"/>
      <c r="EC1131" s="5"/>
      <c r="ED1131" s="8"/>
      <c r="EE1131" s="7"/>
    </row>
    <row r="1132" spans="129:135">
      <c r="DY1132" s="5"/>
      <c r="DZ1132" s="5"/>
      <c r="EA1132" s="5"/>
      <c r="EB1132" s="5"/>
      <c r="EC1132" s="5"/>
      <c r="ED1132" s="8"/>
      <c r="EE1132" s="7"/>
    </row>
    <row r="1133" spans="129:135">
      <c r="DY1133" s="5"/>
      <c r="DZ1133" s="5"/>
      <c r="EA1133" s="5"/>
      <c r="EB1133" s="5"/>
      <c r="EC1133" s="5"/>
      <c r="ED1133" s="8"/>
      <c r="EE1133" s="7"/>
    </row>
    <row r="1134" spans="129:135">
      <c r="DY1134" s="5"/>
      <c r="DZ1134" s="5"/>
      <c r="EA1134" s="5"/>
      <c r="EB1134" s="5"/>
      <c r="EC1134" s="5"/>
      <c r="ED1134" s="8"/>
      <c r="EE1134" s="7"/>
    </row>
    <row r="1135" spans="129:135">
      <c r="DY1135" s="5"/>
      <c r="DZ1135" s="5"/>
      <c r="EA1135" s="5"/>
      <c r="EB1135" s="5"/>
      <c r="EC1135" s="5"/>
      <c r="ED1135" s="8"/>
      <c r="EE1135" s="7"/>
    </row>
    <row r="1136" spans="129:135">
      <c r="DY1136" s="5"/>
      <c r="DZ1136" s="5"/>
      <c r="EA1136" s="5"/>
      <c r="EB1136" s="5"/>
      <c r="EC1136" s="5"/>
      <c r="ED1136" s="8"/>
      <c r="EE1136" s="7"/>
    </row>
    <row r="1137" spans="129:135">
      <c r="DY1137" s="5"/>
      <c r="DZ1137" s="5"/>
      <c r="EA1137" s="5"/>
      <c r="EB1137" s="5"/>
      <c r="EC1137" s="5"/>
      <c r="ED1137" s="8"/>
      <c r="EE1137" s="7"/>
    </row>
    <row r="1138" spans="129:135">
      <c r="DY1138" s="5"/>
      <c r="DZ1138" s="5"/>
      <c r="EA1138" s="5"/>
      <c r="EB1138" s="5"/>
      <c r="EC1138" s="5"/>
      <c r="ED1138" s="8"/>
      <c r="EE1138" s="7"/>
    </row>
    <row r="1139" spans="129:135">
      <c r="DY1139" s="5"/>
      <c r="DZ1139" s="5"/>
      <c r="EA1139" s="5"/>
      <c r="EB1139" s="5"/>
      <c r="EC1139" s="5"/>
      <c r="ED1139" s="8"/>
      <c r="EE1139" s="7"/>
    </row>
    <row r="1140" spans="129:135">
      <c r="DY1140" s="5"/>
      <c r="DZ1140" s="5"/>
      <c r="EA1140" s="5"/>
      <c r="EB1140" s="5"/>
      <c r="EC1140" s="5"/>
      <c r="ED1140" s="8"/>
      <c r="EE1140" s="7"/>
    </row>
    <row r="1141" spans="129:135">
      <c r="DY1141" s="5"/>
      <c r="DZ1141" s="5"/>
      <c r="EA1141" s="5"/>
      <c r="EB1141" s="5"/>
      <c r="EC1141" s="5"/>
      <c r="ED1141" s="8"/>
      <c r="EE1141" s="7"/>
    </row>
    <row r="1142" spans="129:135">
      <c r="DY1142" s="5"/>
      <c r="DZ1142" s="5"/>
      <c r="EA1142" s="5"/>
      <c r="EB1142" s="5"/>
      <c r="EC1142" s="5"/>
      <c r="ED1142" s="8"/>
      <c r="EE1142" s="7"/>
    </row>
    <row r="1143" spans="129:135">
      <c r="DY1143" s="5"/>
      <c r="DZ1143" s="5"/>
      <c r="EA1143" s="5"/>
      <c r="EB1143" s="5"/>
      <c r="EC1143" s="5"/>
      <c r="ED1143" s="8"/>
      <c r="EE1143" s="7"/>
    </row>
    <row r="1144" spans="129:135">
      <c r="DY1144" s="5"/>
      <c r="DZ1144" s="5"/>
      <c r="EA1144" s="5"/>
      <c r="EB1144" s="5"/>
      <c r="EC1144" s="5"/>
      <c r="ED1144" s="8"/>
      <c r="EE1144" s="7"/>
    </row>
    <row r="1145" spans="129:135">
      <c r="DY1145" s="5"/>
      <c r="DZ1145" s="5"/>
      <c r="EA1145" s="5"/>
      <c r="EB1145" s="5"/>
      <c r="EC1145" s="5"/>
      <c r="ED1145" s="8"/>
      <c r="EE1145" s="7"/>
    </row>
    <row r="1146" spans="129:135">
      <c r="DY1146" s="5"/>
      <c r="DZ1146" s="5"/>
      <c r="EA1146" s="5"/>
      <c r="EB1146" s="5"/>
      <c r="EC1146" s="5"/>
      <c r="ED1146" s="8"/>
      <c r="EE1146" s="7"/>
    </row>
    <row r="1147" spans="129:135">
      <c r="DY1147" s="5"/>
      <c r="DZ1147" s="5"/>
      <c r="EA1147" s="5"/>
      <c r="EB1147" s="5"/>
      <c r="EC1147" s="5"/>
      <c r="ED1147" s="8"/>
      <c r="EE1147" s="7"/>
    </row>
    <row r="1148" spans="129:135">
      <c r="DY1148" s="5"/>
      <c r="DZ1148" s="5"/>
      <c r="EA1148" s="5"/>
      <c r="EB1148" s="5"/>
      <c r="EC1148" s="5"/>
      <c r="ED1148" s="8"/>
      <c r="EE1148" s="7"/>
    </row>
    <row r="1149" spans="129:135">
      <c r="DY1149" s="5"/>
      <c r="DZ1149" s="5"/>
      <c r="EA1149" s="5"/>
      <c r="EB1149" s="5"/>
      <c r="EC1149" s="5"/>
      <c r="ED1149" s="8"/>
      <c r="EE1149" s="7"/>
    </row>
    <row r="1150" spans="129:135">
      <c r="DY1150" s="5"/>
      <c r="DZ1150" s="5"/>
      <c r="EA1150" s="5"/>
      <c r="EB1150" s="5"/>
      <c r="EC1150" s="5"/>
      <c r="ED1150" s="8"/>
      <c r="EE1150" s="7"/>
    </row>
    <row r="1151" spans="129:135">
      <c r="DY1151" s="5"/>
      <c r="DZ1151" s="5"/>
      <c r="EA1151" s="5"/>
      <c r="EB1151" s="5"/>
      <c r="EC1151" s="5"/>
      <c r="ED1151" s="8"/>
      <c r="EE1151" s="7"/>
    </row>
    <row r="1152" spans="129:135">
      <c r="DY1152" s="5"/>
      <c r="DZ1152" s="5"/>
      <c r="EA1152" s="5"/>
      <c r="EB1152" s="5"/>
      <c r="EC1152" s="5"/>
      <c r="ED1152" s="8"/>
      <c r="EE1152" s="7"/>
    </row>
    <row r="1153" spans="129:135">
      <c r="DY1153" s="5"/>
      <c r="DZ1153" s="5"/>
      <c r="EA1153" s="5"/>
      <c r="EB1153" s="5"/>
      <c r="EC1153" s="5"/>
      <c r="ED1153" s="8"/>
      <c r="EE1153" s="7"/>
    </row>
    <row r="1154" spans="129:135">
      <c r="DY1154" s="5"/>
      <c r="DZ1154" s="5"/>
      <c r="EA1154" s="5"/>
      <c r="EB1154" s="5"/>
      <c r="EC1154" s="5"/>
      <c r="ED1154" s="8"/>
      <c r="EE1154" s="7"/>
    </row>
    <row r="1155" spans="129:135">
      <c r="DY1155" s="5"/>
      <c r="DZ1155" s="5"/>
      <c r="EA1155" s="5"/>
      <c r="EB1155" s="5"/>
      <c r="EC1155" s="5"/>
      <c r="ED1155" s="8"/>
      <c r="EE1155" s="7"/>
    </row>
    <row r="1156" spans="129:135">
      <c r="DY1156" s="5"/>
      <c r="DZ1156" s="5"/>
      <c r="EA1156" s="5"/>
      <c r="EB1156" s="5"/>
      <c r="EC1156" s="5"/>
      <c r="ED1156" s="8"/>
      <c r="EE1156" s="7"/>
    </row>
    <row r="1157" spans="129:135">
      <c r="DY1157" s="5"/>
      <c r="DZ1157" s="5"/>
      <c r="EA1157" s="5"/>
      <c r="EB1157" s="5"/>
      <c r="EC1157" s="5"/>
      <c r="ED1157" s="8"/>
      <c r="EE1157" s="7"/>
    </row>
    <row r="1158" spans="129:135">
      <c r="DY1158" s="5"/>
      <c r="DZ1158" s="5"/>
      <c r="EA1158" s="5"/>
      <c r="EB1158" s="5"/>
      <c r="EC1158" s="5"/>
      <c r="ED1158" s="8"/>
      <c r="EE1158" s="7"/>
    </row>
    <row r="1159" spans="129:135">
      <c r="DY1159" s="5"/>
      <c r="DZ1159" s="5"/>
      <c r="EA1159" s="5"/>
      <c r="EB1159" s="5"/>
      <c r="EC1159" s="5"/>
      <c r="ED1159" s="8"/>
      <c r="EE1159" s="7"/>
    </row>
    <row r="1160" spans="129:135">
      <c r="DY1160" s="5"/>
      <c r="DZ1160" s="5"/>
      <c r="EA1160" s="5"/>
      <c r="EB1160" s="5"/>
      <c r="EC1160" s="5"/>
      <c r="ED1160" s="8"/>
      <c r="EE1160" s="7"/>
    </row>
    <row r="1161" spans="129:135">
      <c r="DY1161" s="5"/>
      <c r="DZ1161" s="5"/>
      <c r="EA1161" s="5"/>
      <c r="EB1161" s="5"/>
      <c r="EC1161" s="5"/>
      <c r="ED1161" s="8"/>
      <c r="EE1161" s="7"/>
    </row>
    <row r="1162" spans="129:135">
      <c r="DY1162" s="5"/>
      <c r="DZ1162" s="5"/>
      <c r="EA1162" s="5"/>
      <c r="EB1162" s="5"/>
      <c r="EC1162" s="5"/>
      <c r="ED1162" s="8"/>
      <c r="EE1162" s="7"/>
    </row>
    <row r="1163" spans="129:135">
      <c r="DY1163" s="5"/>
      <c r="DZ1163" s="5"/>
      <c r="EA1163" s="5"/>
      <c r="EB1163" s="5"/>
      <c r="EC1163" s="5"/>
      <c r="ED1163" s="8"/>
      <c r="EE1163" s="7"/>
    </row>
    <row r="1164" spans="129:135">
      <c r="DY1164" s="5"/>
      <c r="DZ1164" s="5"/>
      <c r="EA1164" s="5"/>
      <c r="EB1164" s="5"/>
      <c r="EC1164" s="5"/>
      <c r="ED1164" s="8"/>
      <c r="EE1164" s="7"/>
    </row>
    <row r="1165" spans="129:135">
      <c r="DY1165" s="5"/>
      <c r="DZ1165" s="5"/>
      <c r="EA1165" s="5"/>
      <c r="EB1165" s="5"/>
      <c r="EC1165" s="5"/>
      <c r="ED1165" s="8"/>
      <c r="EE1165" s="7"/>
    </row>
    <row r="1166" spans="129:135">
      <c r="DY1166" s="5"/>
      <c r="DZ1166" s="5"/>
      <c r="EA1166" s="5"/>
      <c r="EB1166" s="5"/>
      <c r="EC1166" s="5"/>
      <c r="ED1166" s="8"/>
      <c r="EE1166" s="7"/>
    </row>
    <row r="1167" spans="129:135">
      <c r="DY1167" s="5"/>
      <c r="DZ1167" s="5"/>
      <c r="EA1167" s="5"/>
      <c r="EB1167" s="5"/>
      <c r="EC1167" s="5"/>
      <c r="ED1167" s="8"/>
      <c r="EE1167" s="7"/>
    </row>
    <row r="1168" spans="129:135">
      <c r="DY1168" s="5"/>
      <c r="DZ1168" s="5"/>
      <c r="EA1168" s="5"/>
      <c r="EB1168" s="5"/>
      <c r="EC1168" s="5"/>
      <c r="ED1168" s="8"/>
      <c r="EE1168" s="7"/>
    </row>
    <row r="1169" spans="129:135">
      <c r="DY1169" s="5"/>
      <c r="DZ1169" s="5"/>
      <c r="EA1169" s="5"/>
      <c r="EB1169" s="5"/>
      <c r="EC1169" s="5"/>
      <c r="ED1169" s="8"/>
      <c r="EE1169" s="7"/>
    </row>
    <row r="1170" spans="129:135">
      <c r="DY1170" s="5"/>
      <c r="DZ1170" s="5"/>
      <c r="EA1170" s="5"/>
      <c r="EB1170" s="5"/>
      <c r="EC1170" s="5"/>
      <c r="ED1170" s="8"/>
      <c r="EE1170" s="7"/>
    </row>
    <row r="1171" spans="129:135">
      <c r="DY1171" s="5"/>
      <c r="DZ1171" s="5"/>
      <c r="EA1171" s="5"/>
      <c r="EB1171" s="5"/>
      <c r="EC1171" s="5"/>
      <c r="ED1171" s="8"/>
      <c r="EE1171" s="7"/>
    </row>
    <row r="1172" spans="129:135">
      <c r="DY1172" s="5"/>
      <c r="DZ1172" s="5"/>
      <c r="EA1172" s="5"/>
      <c r="EB1172" s="5"/>
      <c r="EC1172" s="5"/>
      <c r="ED1172" s="8"/>
      <c r="EE1172" s="7"/>
    </row>
    <row r="1173" spans="129:135">
      <c r="DY1173" s="5"/>
      <c r="DZ1173" s="5"/>
      <c r="EA1173" s="5"/>
      <c r="EB1173" s="5"/>
      <c r="EC1173" s="5"/>
      <c r="ED1173" s="8"/>
      <c r="EE1173" s="7"/>
    </row>
    <row r="1174" spans="129:135">
      <c r="DY1174" s="5"/>
      <c r="DZ1174" s="5"/>
      <c r="EA1174" s="5"/>
      <c r="EB1174" s="5"/>
      <c r="EC1174" s="5"/>
      <c r="ED1174" s="8"/>
      <c r="EE1174" s="7"/>
    </row>
    <row r="1175" spans="129:135">
      <c r="DY1175" s="5"/>
      <c r="DZ1175" s="5"/>
      <c r="EA1175" s="5"/>
      <c r="EB1175" s="5"/>
      <c r="EC1175" s="5"/>
      <c r="ED1175" s="8"/>
      <c r="EE1175" s="7"/>
    </row>
    <row r="1176" spans="129:135">
      <c r="DY1176" s="5"/>
      <c r="DZ1176" s="5"/>
      <c r="EA1176" s="5"/>
      <c r="EB1176" s="5"/>
      <c r="EC1176" s="5"/>
      <c r="ED1176" s="8"/>
      <c r="EE1176" s="7"/>
    </row>
    <row r="1177" spans="129:135">
      <c r="DY1177" s="5"/>
      <c r="DZ1177" s="5"/>
      <c r="EA1177" s="5"/>
      <c r="EB1177" s="5"/>
      <c r="EC1177" s="5"/>
      <c r="ED1177" s="8"/>
      <c r="EE1177" s="7"/>
    </row>
    <row r="1178" spans="129:135">
      <c r="DY1178" s="5"/>
      <c r="DZ1178" s="5"/>
      <c r="EA1178" s="5"/>
      <c r="EB1178" s="5"/>
      <c r="EC1178" s="5"/>
      <c r="ED1178" s="8"/>
      <c r="EE1178" s="7"/>
    </row>
    <row r="1179" spans="129:135">
      <c r="DY1179" s="5"/>
      <c r="DZ1179" s="5"/>
      <c r="EA1179" s="5"/>
      <c r="EB1179" s="5"/>
      <c r="EC1179" s="5"/>
      <c r="ED1179" s="8"/>
      <c r="EE1179" s="7"/>
    </row>
    <row r="1180" spans="129:135">
      <c r="DY1180" s="5"/>
      <c r="DZ1180" s="5"/>
      <c r="EA1180" s="5"/>
      <c r="EB1180" s="5"/>
      <c r="EC1180" s="5"/>
      <c r="ED1180" s="8"/>
      <c r="EE1180" s="7"/>
    </row>
    <row r="1181" spans="129:135">
      <c r="DY1181" s="5"/>
      <c r="DZ1181" s="5"/>
      <c r="EA1181" s="5"/>
      <c r="EB1181" s="5"/>
      <c r="EC1181" s="5"/>
      <c r="ED1181" s="8"/>
      <c r="EE1181" s="7"/>
    </row>
    <row r="1182" spans="129:135">
      <c r="DY1182" s="5"/>
      <c r="DZ1182" s="5"/>
      <c r="EA1182" s="5"/>
      <c r="EB1182" s="5"/>
      <c r="EC1182" s="5"/>
      <c r="ED1182" s="8"/>
      <c r="EE1182" s="7"/>
    </row>
    <row r="1183" spans="129:135">
      <c r="DY1183" s="5"/>
      <c r="DZ1183" s="5"/>
      <c r="EA1183" s="5"/>
      <c r="EB1183" s="5"/>
      <c r="EC1183" s="5"/>
      <c r="ED1183" s="8"/>
      <c r="EE1183" s="7"/>
    </row>
    <row r="1184" spans="129:135">
      <c r="DY1184" s="5"/>
      <c r="DZ1184" s="5"/>
      <c r="EA1184" s="5"/>
      <c r="EB1184" s="5"/>
      <c r="EC1184" s="5"/>
      <c r="ED1184" s="8"/>
      <c r="EE1184" s="7"/>
    </row>
    <row r="1185" spans="129:135">
      <c r="DY1185" s="5"/>
      <c r="DZ1185" s="5"/>
      <c r="EA1185" s="5"/>
      <c r="EB1185" s="5"/>
      <c r="EC1185" s="5"/>
      <c r="ED1185" s="8"/>
      <c r="EE1185" s="7"/>
    </row>
    <row r="1186" spans="129:135">
      <c r="DY1186" s="5"/>
      <c r="DZ1186" s="5"/>
      <c r="EA1186" s="5"/>
      <c r="EB1186" s="5"/>
      <c r="EC1186" s="5"/>
      <c r="ED1186" s="8"/>
      <c r="EE1186" s="7"/>
    </row>
    <row r="1187" spans="129:135">
      <c r="DY1187" s="5"/>
      <c r="DZ1187" s="5"/>
      <c r="EA1187" s="5"/>
      <c r="EB1187" s="5"/>
      <c r="EC1187" s="5"/>
      <c r="ED1187" s="8"/>
      <c r="EE1187" s="7"/>
    </row>
    <row r="1188" spans="129:135">
      <c r="DY1188" s="5"/>
      <c r="DZ1188" s="5"/>
      <c r="EA1188" s="5"/>
      <c r="EB1188" s="5"/>
      <c r="EC1188" s="5"/>
      <c r="ED1188" s="8"/>
      <c r="EE1188" s="7"/>
    </row>
    <row r="1189" spans="129:135">
      <c r="DY1189" s="5"/>
      <c r="DZ1189" s="5"/>
      <c r="EA1189" s="5"/>
      <c r="EB1189" s="5"/>
      <c r="EC1189" s="5"/>
      <c r="ED1189" s="8"/>
      <c r="EE1189" s="7"/>
    </row>
    <row r="1190" spans="129:135">
      <c r="DY1190" s="5"/>
      <c r="DZ1190" s="5"/>
      <c r="EA1190" s="5"/>
      <c r="EB1190" s="5"/>
      <c r="EC1190" s="5"/>
      <c r="ED1190" s="8"/>
      <c r="EE1190" s="7"/>
    </row>
    <row r="1191" spans="129:135">
      <c r="DY1191" s="5"/>
      <c r="DZ1191" s="5"/>
      <c r="EA1191" s="5"/>
      <c r="EB1191" s="5"/>
      <c r="EC1191" s="5"/>
      <c r="ED1191" s="8"/>
      <c r="EE1191" s="7"/>
    </row>
    <row r="1192" spans="129:135">
      <c r="DY1192" s="5"/>
      <c r="DZ1192" s="5"/>
      <c r="EA1192" s="5"/>
      <c r="EB1192" s="5"/>
      <c r="EC1192" s="5"/>
      <c r="ED1192" s="8"/>
      <c r="EE1192" s="7"/>
    </row>
    <row r="1193" spans="129:135">
      <c r="DY1193" s="5"/>
      <c r="DZ1193" s="5"/>
      <c r="EA1193" s="5"/>
      <c r="EB1193" s="5"/>
      <c r="EC1193" s="5"/>
      <c r="ED1193" s="8"/>
      <c r="EE1193" s="7"/>
    </row>
    <row r="1194" spans="129:135">
      <c r="DY1194" s="5"/>
      <c r="DZ1194" s="5"/>
      <c r="EA1194" s="5"/>
      <c r="EB1194" s="5"/>
      <c r="EC1194" s="5"/>
      <c r="ED1194" s="8"/>
      <c r="EE1194" s="7"/>
    </row>
    <row r="1195" spans="129:135">
      <c r="DY1195" s="5"/>
      <c r="DZ1195" s="5"/>
      <c r="EA1195" s="5"/>
      <c r="EB1195" s="5"/>
      <c r="EC1195" s="5"/>
      <c r="ED1195" s="8"/>
      <c r="EE1195" s="7"/>
    </row>
    <row r="1196" spans="129:135">
      <c r="DY1196" s="5"/>
      <c r="DZ1196" s="5"/>
      <c r="EA1196" s="5"/>
      <c r="EB1196" s="5"/>
      <c r="EC1196" s="5"/>
      <c r="ED1196" s="8"/>
      <c r="EE1196" s="7"/>
    </row>
    <row r="1197" spans="129:135">
      <c r="DY1197" s="5"/>
      <c r="DZ1197" s="5"/>
      <c r="EA1197" s="5"/>
      <c r="EB1197" s="5"/>
      <c r="EC1197" s="5"/>
      <c r="ED1197" s="8"/>
      <c r="EE1197" s="7"/>
    </row>
    <row r="1198" spans="129:135">
      <c r="DY1198" s="5"/>
      <c r="DZ1198" s="5"/>
      <c r="EA1198" s="5"/>
      <c r="EB1198" s="5"/>
      <c r="EC1198" s="5"/>
      <c r="ED1198" s="8"/>
      <c r="EE1198" s="7"/>
    </row>
    <row r="1199" spans="129:135">
      <c r="DY1199" s="5"/>
      <c r="DZ1199" s="5"/>
      <c r="EA1199" s="5"/>
      <c r="EB1199" s="5"/>
      <c r="EC1199" s="5"/>
      <c r="ED1199" s="8"/>
      <c r="EE1199" s="7"/>
    </row>
    <row r="1200" spans="129:135">
      <c r="DY1200" s="5"/>
      <c r="DZ1200" s="5"/>
      <c r="EA1200" s="5"/>
      <c r="EB1200" s="5"/>
      <c r="EC1200" s="5"/>
      <c r="ED1200" s="8"/>
      <c r="EE1200" s="7"/>
    </row>
    <row r="1201" spans="129:135">
      <c r="DY1201" s="5"/>
      <c r="DZ1201" s="5"/>
      <c r="EA1201" s="5"/>
      <c r="EB1201" s="5"/>
      <c r="EC1201" s="5"/>
      <c r="ED1201" s="8"/>
      <c r="EE1201" s="7"/>
    </row>
    <row r="1202" spans="129:135">
      <c r="DY1202" s="5"/>
      <c r="DZ1202" s="5"/>
      <c r="EA1202" s="5"/>
      <c r="EB1202" s="5"/>
      <c r="EC1202" s="5"/>
      <c r="ED1202" s="8"/>
      <c r="EE1202" s="7"/>
    </row>
    <row r="1203" spans="129:135">
      <c r="DY1203" s="5"/>
      <c r="DZ1203" s="5"/>
      <c r="EA1203" s="5"/>
      <c r="EB1203" s="5"/>
      <c r="EC1203" s="5"/>
      <c r="ED1203" s="8"/>
      <c r="EE1203" s="7"/>
    </row>
    <row r="1204" spans="129:135">
      <c r="DY1204" s="5"/>
      <c r="DZ1204" s="5"/>
      <c r="EA1204" s="5"/>
      <c r="EB1204" s="5"/>
      <c r="EC1204" s="5"/>
      <c r="ED1204" s="8"/>
      <c r="EE1204" s="7"/>
    </row>
    <row r="1205" spans="129:135">
      <c r="DY1205" s="5"/>
      <c r="DZ1205" s="5"/>
      <c r="EA1205" s="5"/>
      <c r="EB1205" s="5"/>
      <c r="EC1205" s="5"/>
      <c r="ED1205" s="8"/>
      <c r="EE1205" s="7"/>
    </row>
    <row r="1206" spans="129:135">
      <c r="DY1206" s="5"/>
      <c r="DZ1206" s="5"/>
      <c r="EA1206" s="5"/>
      <c r="EB1206" s="5"/>
      <c r="EC1206" s="5"/>
      <c r="ED1206" s="8"/>
      <c r="EE1206" s="7"/>
    </row>
    <row r="1207" spans="129:135">
      <c r="DY1207" s="5"/>
      <c r="DZ1207" s="5"/>
      <c r="EA1207" s="5"/>
      <c r="EB1207" s="5"/>
      <c r="EC1207" s="5"/>
      <c r="ED1207" s="8"/>
      <c r="EE1207" s="7"/>
    </row>
    <row r="1208" spans="129:135">
      <c r="DY1208" s="5"/>
      <c r="DZ1208" s="5"/>
      <c r="EA1208" s="5"/>
      <c r="EB1208" s="5"/>
      <c r="EC1208" s="5"/>
      <c r="ED1208" s="8"/>
      <c r="EE1208" s="7"/>
    </row>
    <row r="1209" spans="129:135">
      <c r="DY1209" s="5"/>
      <c r="DZ1209" s="5"/>
      <c r="EA1209" s="5"/>
      <c r="EB1209" s="5"/>
      <c r="EC1209" s="5"/>
      <c r="ED1209" s="8"/>
      <c r="EE1209" s="7"/>
    </row>
    <row r="1210" spans="129:135">
      <c r="DY1210" s="5"/>
      <c r="DZ1210" s="5"/>
      <c r="EA1210" s="5"/>
      <c r="EB1210" s="5"/>
      <c r="EC1210" s="5"/>
      <c r="ED1210" s="8"/>
      <c r="EE1210" s="7"/>
    </row>
    <row r="1211" spans="129:135">
      <c r="DY1211" s="5"/>
      <c r="DZ1211" s="5"/>
      <c r="EA1211" s="5"/>
      <c r="EB1211" s="5"/>
      <c r="EC1211" s="5"/>
      <c r="ED1211" s="8"/>
      <c r="EE1211" s="7"/>
    </row>
    <row r="1212" spans="129:135">
      <c r="DY1212" s="5"/>
      <c r="DZ1212" s="5"/>
      <c r="EA1212" s="5"/>
      <c r="EB1212" s="5"/>
      <c r="EC1212" s="5"/>
      <c r="ED1212" s="8"/>
      <c r="EE1212" s="7"/>
    </row>
    <row r="1213" spans="129:135">
      <c r="DY1213" s="5"/>
      <c r="DZ1213" s="5"/>
      <c r="EA1213" s="5"/>
      <c r="EB1213" s="5"/>
      <c r="EC1213" s="5"/>
      <c r="ED1213" s="8"/>
      <c r="EE1213" s="7"/>
    </row>
    <row r="1214" spans="129:135">
      <c r="DY1214" s="5"/>
      <c r="DZ1214" s="5"/>
      <c r="EA1214" s="5"/>
      <c r="EB1214" s="5"/>
      <c r="EC1214" s="5"/>
      <c r="ED1214" s="8"/>
      <c r="EE1214" s="7"/>
    </row>
    <row r="1215" spans="129:135">
      <c r="DY1215" s="5"/>
      <c r="DZ1215" s="5"/>
      <c r="EA1215" s="5"/>
      <c r="EB1215" s="5"/>
      <c r="EC1215" s="5"/>
      <c r="ED1215" s="8"/>
      <c r="EE1215" s="7"/>
    </row>
    <row r="1216" spans="129:135">
      <c r="DY1216" s="5"/>
      <c r="DZ1216" s="5"/>
      <c r="EA1216" s="5"/>
      <c r="EB1216" s="5"/>
      <c r="EC1216" s="5"/>
      <c r="ED1216" s="8"/>
      <c r="EE1216" s="7"/>
    </row>
    <row r="1217" spans="129:135">
      <c r="DY1217" s="5"/>
      <c r="DZ1217" s="5"/>
      <c r="EA1217" s="5"/>
      <c r="EB1217" s="5"/>
      <c r="EC1217" s="5"/>
      <c r="ED1217" s="8"/>
      <c r="EE1217" s="7"/>
    </row>
    <row r="1218" spans="129:135">
      <c r="DY1218" s="5"/>
      <c r="DZ1218" s="5"/>
      <c r="EA1218" s="5"/>
      <c r="EB1218" s="5"/>
      <c r="EC1218" s="5"/>
      <c r="ED1218" s="8"/>
      <c r="EE1218" s="7"/>
    </row>
    <row r="1219" spans="129:135">
      <c r="DY1219" s="5"/>
      <c r="DZ1219" s="5"/>
      <c r="EA1219" s="5"/>
      <c r="EB1219" s="5"/>
      <c r="EC1219" s="5"/>
      <c r="ED1219" s="8"/>
      <c r="EE1219" s="7"/>
    </row>
    <row r="1220" spans="129:135">
      <c r="DY1220" s="5"/>
      <c r="DZ1220" s="5"/>
      <c r="EA1220" s="5"/>
      <c r="EB1220" s="5"/>
      <c r="EC1220" s="5"/>
      <c r="ED1220" s="8"/>
      <c r="EE1220" s="7"/>
    </row>
    <row r="1221" spans="129:135">
      <c r="DY1221" s="5"/>
      <c r="DZ1221" s="5"/>
      <c r="EA1221" s="5"/>
      <c r="EB1221" s="5"/>
      <c r="EC1221" s="5"/>
      <c r="ED1221" s="8"/>
      <c r="EE1221" s="7"/>
    </row>
    <row r="1222" spans="129:135">
      <c r="DY1222" s="5"/>
      <c r="DZ1222" s="5"/>
      <c r="EA1222" s="5"/>
      <c r="EB1222" s="5"/>
      <c r="EC1222" s="5"/>
      <c r="ED1222" s="8"/>
      <c r="EE1222" s="7"/>
    </row>
    <row r="1223" spans="129:135">
      <c r="DY1223" s="5"/>
      <c r="DZ1223" s="5"/>
      <c r="EA1223" s="5"/>
      <c r="EB1223" s="5"/>
      <c r="EC1223" s="5"/>
      <c r="ED1223" s="8"/>
      <c r="EE1223" s="7"/>
    </row>
    <row r="1224" spans="129:135">
      <c r="DY1224" s="5"/>
      <c r="DZ1224" s="5"/>
      <c r="EA1224" s="5"/>
      <c r="EB1224" s="5"/>
      <c r="EC1224" s="5"/>
      <c r="ED1224" s="8"/>
      <c r="EE1224" s="7"/>
    </row>
    <row r="1225" spans="129:135">
      <c r="DY1225" s="5"/>
      <c r="DZ1225" s="5"/>
      <c r="EA1225" s="5"/>
      <c r="EB1225" s="5"/>
      <c r="EC1225" s="5"/>
      <c r="ED1225" s="8"/>
      <c r="EE1225" s="7"/>
    </row>
    <row r="1226" spans="129:135">
      <c r="DY1226" s="5"/>
      <c r="DZ1226" s="5"/>
      <c r="EA1226" s="5"/>
      <c r="EB1226" s="5"/>
      <c r="EC1226" s="5"/>
      <c r="ED1226" s="8"/>
      <c r="EE1226" s="7"/>
    </row>
    <row r="1227" spans="129:135">
      <c r="DY1227" s="5"/>
      <c r="DZ1227" s="5"/>
      <c r="EA1227" s="5"/>
      <c r="EB1227" s="5"/>
      <c r="EC1227" s="5"/>
      <c r="ED1227" s="8"/>
      <c r="EE1227" s="7"/>
    </row>
    <row r="1228" spans="129:135">
      <c r="DY1228" s="5"/>
      <c r="DZ1228" s="5"/>
      <c r="EA1228" s="5"/>
      <c r="EB1228" s="5"/>
      <c r="EC1228" s="5"/>
      <c r="ED1228" s="8"/>
      <c r="EE1228" s="7"/>
    </row>
    <row r="1229" spans="129:135">
      <c r="DY1229" s="5"/>
      <c r="DZ1229" s="5"/>
      <c r="EA1229" s="5"/>
      <c r="EB1229" s="5"/>
      <c r="EC1229" s="5"/>
      <c r="ED1229" s="8"/>
      <c r="EE1229" s="7"/>
    </row>
    <row r="1230" spans="129:135">
      <c r="DY1230" s="5"/>
      <c r="DZ1230" s="5"/>
      <c r="EA1230" s="5"/>
      <c r="EB1230" s="5"/>
      <c r="EC1230" s="5"/>
      <c r="ED1230" s="8"/>
      <c r="EE1230" s="7"/>
    </row>
    <row r="1231" spans="129:135">
      <c r="DY1231" s="5"/>
      <c r="DZ1231" s="5"/>
      <c r="EA1231" s="5"/>
      <c r="EB1231" s="5"/>
      <c r="EC1231" s="5"/>
      <c r="ED1231" s="8"/>
      <c r="EE1231" s="7"/>
    </row>
    <row r="1232" spans="129:135">
      <c r="DY1232" s="5"/>
      <c r="DZ1232" s="5"/>
      <c r="EA1232" s="5"/>
      <c r="EB1232" s="5"/>
      <c r="EC1232" s="5"/>
      <c r="ED1232" s="8"/>
      <c r="EE1232" s="7"/>
    </row>
    <row r="1233" spans="129:135">
      <c r="DY1233" s="5"/>
      <c r="DZ1233" s="5"/>
      <c r="EA1233" s="5"/>
      <c r="EB1233" s="5"/>
      <c r="EC1233" s="5"/>
      <c r="ED1233" s="8"/>
      <c r="EE1233" s="7"/>
    </row>
    <row r="1234" spans="129:135">
      <c r="DY1234" s="5"/>
      <c r="DZ1234" s="5"/>
      <c r="EA1234" s="5"/>
      <c r="EB1234" s="5"/>
      <c r="EC1234" s="5"/>
      <c r="ED1234" s="8"/>
      <c r="EE1234" s="7"/>
    </row>
    <row r="1235" spans="129:135">
      <c r="DY1235" s="5"/>
      <c r="DZ1235" s="5"/>
      <c r="EA1235" s="5"/>
      <c r="EB1235" s="5"/>
      <c r="EC1235" s="5"/>
      <c r="ED1235" s="8"/>
      <c r="EE1235" s="7"/>
    </row>
    <row r="1236" spans="129:135">
      <c r="DY1236" s="5"/>
      <c r="DZ1236" s="5"/>
      <c r="EA1236" s="5"/>
      <c r="EB1236" s="5"/>
      <c r="EC1236" s="5"/>
      <c r="ED1236" s="8"/>
      <c r="EE1236" s="7"/>
    </row>
    <row r="1237" spans="129:135">
      <c r="DY1237" s="5"/>
      <c r="DZ1237" s="5"/>
      <c r="EA1237" s="5"/>
      <c r="EB1237" s="5"/>
      <c r="EC1237" s="5"/>
      <c r="ED1237" s="8"/>
      <c r="EE1237" s="7"/>
    </row>
    <row r="1238" spans="129:135">
      <c r="DY1238" s="5"/>
      <c r="DZ1238" s="5"/>
      <c r="EA1238" s="5"/>
      <c r="EB1238" s="5"/>
      <c r="EC1238" s="5"/>
      <c r="ED1238" s="8"/>
      <c r="EE1238" s="7"/>
    </row>
    <row r="1239" spans="129:135">
      <c r="DY1239" s="5"/>
      <c r="DZ1239" s="5"/>
      <c r="EA1239" s="5"/>
      <c r="EB1239" s="5"/>
      <c r="EC1239" s="5"/>
      <c r="ED1239" s="8"/>
      <c r="EE1239" s="7"/>
    </row>
    <row r="1240" spans="129:135">
      <c r="DY1240" s="5"/>
      <c r="DZ1240" s="5"/>
      <c r="EA1240" s="5"/>
      <c r="EB1240" s="5"/>
      <c r="EC1240" s="5"/>
      <c r="ED1240" s="8"/>
      <c r="EE1240" s="7"/>
    </row>
    <row r="1241" spans="129:135">
      <c r="DY1241" s="5"/>
      <c r="DZ1241" s="5"/>
      <c r="EA1241" s="5"/>
      <c r="EB1241" s="5"/>
      <c r="EC1241" s="5"/>
      <c r="ED1241" s="8"/>
      <c r="EE1241" s="7"/>
    </row>
    <row r="1242" spans="129:135">
      <c r="DY1242" s="5"/>
      <c r="DZ1242" s="5"/>
      <c r="EA1242" s="5"/>
      <c r="EB1242" s="5"/>
      <c r="EC1242" s="5"/>
      <c r="ED1242" s="8"/>
      <c r="EE1242" s="7"/>
    </row>
    <row r="1243" spans="129:135">
      <c r="DY1243" s="5"/>
      <c r="DZ1243" s="5"/>
      <c r="EA1243" s="5"/>
      <c r="EB1243" s="5"/>
      <c r="EC1243" s="5"/>
      <c r="ED1243" s="8"/>
      <c r="EE1243" s="7"/>
    </row>
    <row r="1244" spans="129:135">
      <c r="DY1244" s="5"/>
      <c r="DZ1244" s="5"/>
      <c r="EA1244" s="5"/>
      <c r="EB1244" s="5"/>
      <c r="EC1244" s="5"/>
      <c r="ED1244" s="8"/>
      <c r="EE1244" s="7"/>
    </row>
    <row r="1245" spans="129:135">
      <c r="DY1245" s="5"/>
      <c r="DZ1245" s="5"/>
      <c r="EA1245" s="5"/>
      <c r="EB1245" s="5"/>
      <c r="EC1245" s="5"/>
      <c r="ED1245" s="8"/>
      <c r="EE1245" s="7"/>
    </row>
    <row r="1246" spans="129:135">
      <c r="DY1246" s="5"/>
      <c r="DZ1246" s="5"/>
      <c r="EA1246" s="5"/>
      <c r="EB1246" s="5"/>
      <c r="EC1246" s="5"/>
      <c r="ED1246" s="8"/>
      <c r="EE1246" s="7"/>
    </row>
    <row r="1247" spans="129:135">
      <c r="DY1247" s="5"/>
      <c r="DZ1247" s="5"/>
      <c r="EA1247" s="5"/>
      <c r="EB1247" s="5"/>
      <c r="EC1247" s="5"/>
      <c r="ED1247" s="8"/>
      <c r="EE1247" s="7"/>
    </row>
    <row r="1248" spans="129:135">
      <c r="DY1248" s="5"/>
      <c r="DZ1248" s="5"/>
      <c r="EA1248" s="5"/>
      <c r="EB1248" s="5"/>
      <c r="EC1248" s="5"/>
      <c r="ED1248" s="8"/>
      <c r="EE1248" s="7"/>
    </row>
    <row r="1249" spans="129:135">
      <c r="DY1249" s="5"/>
      <c r="DZ1249" s="5"/>
      <c r="EA1249" s="5"/>
      <c r="EB1249" s="5"/>
      <c r="EC1249" s="5"/>
      <c r="ED1249" s="8"/>
      <c r="EE1249" s="7"/>
    </row>
    <row r="1250" spans="129:135">
      <c r="DY1250" s="5"/>
      <c r="DZ1250" s="5"/>
      <c r="EA1250" s="5"/>
      <c r="EB1250" s="5"/>
      <c r="EC1250" s="5"/>
      <c r="ED1250" s="8"/>
      <c r="EE1250" s="7"/>
    </row>
    <row r="1251" spans="129:135">
      <c r="DY1251" s="5"/>
      <c r="DZ1251" s="5"/>
      <c r="EA1251" s="5"/>
      <c r="EB1251" s="5"/>
      <c r="EC1251" s="5"/>
      <c r="ED1251" s="8"/>
      <c r="EE1251" s="7"/>
    </row>
    <row r="1252" spans="129:135">
      <c r="DY1252" s="5"/>
      <c r="DZ1252" s="5"/>
      <c r="EA1252" s="5"/>
      <c r="EB1252" s="5"/>
      <c r="EC1252" s="5"/>
      <c r="ED1252" s="8"/>
      <c r="EE1252" s="7"/>
    </row>
    <row r="1253" spans="129:135">
      <c r="DY1253" s="5"/>
      <c r="DZ1253" s="5"/>
      <c r="EA1253" s="5"/>
      <c r="EB1253" s="5"/>
      <c r="EC1253" s="5"/>
      <c r="ED1253" s="8"/>
      <c r="EE1253" s="7"/>
    </row>
    <row r="1254" spans="129:135">
      <c r="DY1254" s="5"/>
      <c r="DZ1254" s="5"/>
      <c r="EA1254" s="5"/>
      <c r="EB1254" s="5"/>
      <c r="EC1254" s="5"/>
      <c r="ED1254" s="8"/>
      <c r="EE1254" s="7"/>
    </row>
    <row r="1255" spans="129:135">
      <c r="DY1255" s="5"/>
      <c r="DZ1255" s="5"/>
      <c r="EA1255" s="5"/>
      <c r="EB1255" s="5"/>
      <c r="EC1255" s="5"/>
      <c r="ED1255" s="8"/>
      <c r="EE1255" s="7"/>
    </row>
    <row r="1256" spans="129:135">
      <c r="DY1256" s="5"/>
      <c r="DZ1256" s="5"/>
      <c r="EA1256" s="5"/>
      <c r="EB1256" s="5"/>
      <c r="EC1256" s="5"/>
      <c r="ED1256" s="8"/>
      <c r="EE1256" s="7"/>
    </row>
    <row r="1257" spans="129:135">
      <c r="DY1257" s="5"/>
      <c r="DZ1257" s="5"/>
      <c r="EA1257" s="5"/>
      <c r="EB1257" s="5"/>
      <c r="EC1257" s="5"/>
      <c r="ED1257" s="8"/>
      <c r="EE1257" s="7"/>
    </row>
    <row r="1258" spans="129:135">
      <c r="DY1258" s="5"/>
      <c r="DZ1258" s="5"/>
      <c r="EA1258" s="5"/>
      <c r="EB1258" s="5"/>
      <c r="EC1258" s="5"/>
      <c r="ED1258" s="8"/>
      <c r="EE1258" s="7"/>
    </row>
    <row r="1259" spans="129:135">
      <c r="DY1259" s="5"/>
      <c r="DZ1259" s="5"/>
      <c r="EA1259" s="5"/>
      <c r="EB1259" s="5"/>
      <c r="EC1259" s="5"/>
      <c r="ED1259" s="8"/>
      <c r="EE1259" s="7"/>
    </row>
    <row r="1260" spans="129:135">
      <c r="DY1260" s="5"/>
      <c r="DZ1260" s="5"/>
      <c r="EA1260" s="5"/>
      <c r="EB1260" s="5"/>
      <c r="EC1260" s="5"/>
      <c r="ED1260" s="8"/>
      <c r="EE1260" s="7"/>
    </row>
    <row r="1261" spans="129:135">
      <c r="DY1261" s="5"/>
      <c r="DZ1261" s="5"/>
      <c r="EA1261" s="5"/>
      <c r="EB1261" s="5"/>
      <c r="EC1261" s="5"/>
      <c r="ED1261" s="8"/>
      <c r="EE1261" s="7"/>
    </row>
    <row r="1262" spans="129:135">
      <c r="DY1262" s="5"/>
      <c r="DZ1262" s="5"/>
      <c r="EA1262" s="5"/>
      <c r="EB1262" s="5"/>
      <c r="EC1262" s="5"/>
      <c r="ED1262" s="8"/>
      <c r="EE1262" s="7"/>
    </row>
    <row r="1263" spans="129:135">
      <c r="DY1263" s="5"/>
      <c r="DZ1263" s="5"/>
      <c r="EA1263" s="5"/>
      <c r="EB1263" s="5"/>
      <c r="EC1263" s="5"/>
      <c r="ED1263" s="8"/>
      <c r="EE1263" s="7"/>
    </row>
    <row r="1264" spans="129:135">
      <c r="DY1264" s="5"/>
      <c r="DZ1264" s="5"/>
      <c r="EA1264" s="5"/>
      <c r="EB1264" s="5"/>
      <c r="EC1264" s="5"/>
      <c r="ED1264" s="8"/>
      <c r="EE1264" s="7"/>
    </row>
    <row r="1265" spans="129:135">
      <c r="DY1265" s="5"/>
      <c r="DZ1265" s="5"/>
      <c r="EA1265" s="5"/>
      <c r="EB1265" s="5"/>
      <c r="EC1265" s="5"/>
      <c r="ED1265" s="8"/>
      <c r="EE1265" s="7"/>
    </row>
    <row r="1266" spans="129:135">
      <c r="DY1266" s="5"/>
      <c r="DZ1266" s="5"/>
      <c r="EA1266" s="5"/>
      <c r="EB1266" s="5"/>
      <c r="EC1266" s="5"/>
      <c r="ED1266" s="8"/>
      <c r="EE1266" s="7"/>
    </row>
    <row r="1267" spans="129:135">
      <c r="DY1267" s="5"/>
      <c r="DZ1267" s="5"/>
      <c r="EA1267" s="5"/>
      <c r="EB1267" s="5"/>
      <c r="EC1267" s="5"/>
      <c r="ED1267" s="8"/>
      <c r="EE1267" s="7"/>
    </row>
    <row r="1268" spans="129:135">
      <c r="DY1268" s="5"/>
      <c r="DZ1268" s="5"/>
      <c r="EA1268" s="5"/>
      <c r="EB1268" s="5"/>
      <c r="EC1268" s="5"/>
      <c r="ED1268" s="8"/>
      <c r="EE1268" s="7"/>
    </row>
    <row r="1269" spans="129:135">
      <c r="DY1269" s="5"/>
      <c r="DZ1269" s="5"/>
      <c r="EA1269" s="5"/>
      <c r="EB1269" s="5"/>
      <c r="EC1269" s="5"/>
      <c r="ED1269" s="8"/>
      <c r="EE1269" s="7"/>
    </row>
    <row r="1270" spans="129:135">
      <c r="DY1270" s="5"/>
      <c r="DZ1270" s="5"/>
      <c r="EA1270" s="5"/>
      <c r="EB1270" s="5"/>
      <c r="EC1270" s="5"/>
      <c r="ED1270" s="8"/>
      <c r="EE1270" s="7"/>
    </row>
    <row r="1271" spans="129:135">
      <c r="DY1271" s="5"/>
      <c r="DZ1271" s="5"/>
      <c r="EA1271" s="5"/>
      <c r="EB1271" s="5"/>
      <c r="EC1271" s="5"/>
      <c r="ED1271" s="8"/>
      <c r="EE1271" s="7"/>
    </row>
    <row r="1272" spans="129:135">
      <c r="DY1272" s="5"/>
      <c r="DZ1272" s="5"/>
      <c r="EA1272" s="5"/>
      <c r="EB1272" s="5"/>
      <c r="EC1272" s="5"/>
      <c r="ED1272" s="8"/>
      <c r="EE1272" s="7"/>
    </row>
    <row r="1273" spans="129:135">
      <c r="DY1273" s="5"/>
      <c r="DZ1273" s="5"/>
      <c r="EA1273" s="5"/>
      <c r="EB1273" s="5"/>
      <c r="EC1273" s="5"/>
      <c r="ED1273" s="8"/>
      <c r="EE1273" s="7"/>
    </row>
    <row r="1274" spans="129:135">
      <c r="DY1274" s="5"/>
      <c r="DZ1274" s="5"/>
      <c r="EA1274" s="5"/>
      <c r="EB1274" s="5"/>
      <c r="EC1274" s="5"/>
      <c r="ED1274" s="8"/>
      <c r="EE1274" s="7"/>
    </row>
    <row r="1275" spans="129:135">
      <c r="DY1275" s="5"/>
      <c r="DZ1275" s="5"/>
      <c r="EA1275" s="5"/>
      <c r="EB1275" s="5"/>
      <c r="EC1275" s="5"/>
      <c r="ED1275" s="8"/>
      <c r="EE1275" s="7"/>
    </row>
    <row r="1276" spans="129:135">
      <c r="DY1276" s="5"/>
      <c r="DZ1276" s="5"/>
      <c r="EA1276" s="5"/>
      <c r="EB1276" s="5"/>
      <c r="EC1276" s="5"/>
      <c r="ED1276" s="8"/>
      <c r="EE1276" s="7"/>
    </row>
    <row r="1277" spans="129:135">
      <c r="DY1277" s="5"/>
      <c r="DZ1277" s="5"/>
      <c r="EA1277" s="5"/>
      <c r="EB1277" s="5"/>
      <c r="EC1277" s="5"/>
      <c r="ED1277" s="8"/>
      <c r="EE1277" s="7"/>
    </row>
    <row r="1278" spans="129:135">
      <c r="DY1278" s="5"/>
      <c r="DZ1278" s="5"/>
      <c r="EA1278" s="5"/>
      <c r="EB1278" s="5"/>
      <c r="EC1278" s="5"/>
      <c r="ED1278" s="8"/>
      <c r="EE1278" s="7"/>
    </row>
    <row r="1279" spans="129:135">
      <c r="DY1279" s="5"/>
      <c r="DZ1279" s="5"/>
      <c r="EA1279" s="5"/>
      <c r="EB1279" s="5"/>
      <c r="EC1279" s="5"/>
      <c r="ED1279" s="8"/>
      <c r="EE1279" s="7"/>
    </row>
    <row r="1280" spans="129:135">
      <c r="DY1280" s="5"/>
      <c r="DZ1280" s="5"/>
      <c r="EA1280" s="5"/>
      <c r="EB1280" s="5"/>
      <c r="EC1280" s="5"/>
      <c r="ED1280" s="8"/>
      <c r="EE1280" s="7"/>
    </row>
    <row r="1281" spans="129:135">
      <c r="DY1281" s="5"/>
      <c r="DZ1281" s="5"/>
      <c r="EA1281" s="5"/>
      <c r="EB1281" s="5"/>
      <c r="EC1281" s="5"/>
      <c r="ED1281" s="8"/>
      <c r="EE1281" s="7"/>
    </row>
    <row r="1282" spans="129:135">
      <c r="DY1282" s="5"/>
      <c r="DZ1282" s="5"/>
      <c r="EA1282" s="5"/>
      <c r="EB1282" s="5"/>
      <c r="EC1282" s="5"/>
      <c r="ED1282" s="8"/>
      <c r="EE1282" s="7"/>
    </row>
    <row r="1283" spans="129:135">
      <c r="DY1283" s="5"/>
      <c r="DZ1283" s="5"/>
      <c r="EA1283" s="5"/>
      <c r="EB1283" s="5"/>
      <c r="EC1283" s="5"/>
      <c r="ED1283" s="8"/>
      <c r="EE1283" s="7"/>
    </row>
    <row r="1284" spans="129:135">
      <c r="DY1284" s="5"/>
      <c r="DZ1284" s="5"/>
      <c r="EA1284" s="5"/>
      <c r="EB1284" s="5"/>
      <c r="EC1284" s="5"/>
      <c r="ED1284" s="8"/>
      <c r="EE1284" s="7"/>
    </row>
    <row r="1285" spans="129:135">
      <c r="DY1285" s="5"/>
      <c r="DZ1285" s="5"/>
      <c r="EA1285" s="5"/>
      <c r="EB1285" s="5"/>
      <c r="EC1285" s="5"/>
      <c r="ED1285" s="8"/>
      <c r="EE1285" s="7"/>
    </row>
    <row r="1286" spans="129:135">
      <c r="DY1286" s="5"/>
      <c r="DZ1286" s="5"/>
      <c r="EA1286" s="5"/>
      <c r="EB1286" s="5"/>
      <c r="EC1286" s="5"/>
      <c r="ED1286" s="8"/>
      <c r="EE1286" s="7"/>
    </row>
    <row r="1287" spans="129:135">
      <c r="DY1287" s="5"/>
      <c r="DZ1287" s="5"/>
      <c r="EA1287" s="5"/>
      <c r="EB1287" s="5"/>
      <c r="EC1287" s="5"/>
      <c r="ED1287" s="8"/>
      <c r="EE1287" s="7"/>
    </row>
    <row r="1288" spans="129:135">
      <c r="DY1288" s="5"/>
      <c r="DZ1288" s="5"/>
      <c r="EA1288" s="5"/>
      <c r="EB1288" s="5"/>
      <c r="EC1288" s="5"/>
      <c r="ED1288" s="8"/>
      <c r="EE1288" s="7"/>
    </row>
    <row r="1289" spans="129:135">
      <c r="DY1289" s="5"/>
      <c r="DZ1289" s="5"/>
      <c r="EA1289" s="5"/>
      <c r="EB1289" s="5"/>
      <c r="EC1289" s="5"/>
      <c r="ED1289" s="8"/>
      <c r="EE1289" s="7"/>
    </row>
    <row r="1290" spans="129:135">
      <c r="DY1290" s="5"/>
      <c r="DZ1290" s="5"/>
      <c r="EA1290" s="5"/>
      <c r="EB1290" s="5"/>
      <c r="EC1290" s="5"/>
      <c r="ED1290" s="8"/>
      <c r="EE1290" s="7"/>
    </row>
    <row r="1291" spans="129:135">
      <c r="DY1291" s="5"/>
      <c r="DZ1291" s="5"/>
      <c r="EA1291" s="5"/>
      <c r="EB1291" s="5"/>
      <c r="EC1291" s="5"/>
      <c r="ED1291" s="8"/>
      <c r="EE1291" s="7"/>
    </row>
    <row r="1292" spans="129:135">
      <c r="DY1292" s="5"/>
      <c r="DZ1292" s="5"/>
      <c r="EA1292" s="5"/>
      <c r="EB1292" s="5"/>
      <c r="EC1292" s="5"/>
      <c r="ED1292" s="8"/>
      <c r="EE1292" s="7"/>
    </row>
    <row r="1293" spans="129:135">
      <c r="DY1293" s="5"/>
      <c r="DZ1293" s="5"/>
      <c r="EA1293" s="5"/>
      <c r="EB1293" s="5"/>
      <c r="EC1293" s="5"/>
      <c r="ED1293" s="8"/>
      <c r="EE1293" s="7"/>
    </row>
    <row r="1294" spans="129:135">
      <c r="DY1294" s="5"/>
      <c r="DZ1294" s="5"/>
      <c r="EA1294" s="5"/>
      <c r="EB1294" s="5"/>
      <c r="EC1294" s="5"/>
      <c r="ED1294" s="8"/>
      <c r="EE1294" s="7"/>
    </row>
    <row r="1295" spans="129:135">
      <c r="DY1295" s="5"/>
      <c r="DZ1295" s="5"/>
      <c r="EA1295" s="5"/>
      <c r="EB1295" s="5"/>
      <c r="EC1295" s="5"/>
      <c r="ED1295" s="8"/>
      <c r="EE1295" s="7"/>
    </row>
    <row r="1296" spans="129:135">
      <c r="DY1296" s="5"/>
      <c r="DZ1296" s="5"/>
      <c r="EA1296" s="5"/>
      <c r="EB1296" s="5"/>
      <c r="EC1296" s="5"/>
      <c r="ED1296" s="8"/>
      <c r="EE1296" s="7"/>
    </row>
    <row r="1297" spans="129:135">
      <c r="DY1297" s="5"/>
      <c r="DZ1297" s="5"/>
      <c r="EA1297" s="5"/>
      <c r="EB1297" s="5"/>
      <c r="EC1297" s="5"/>
      <c r="ED1297" s="8"/>
      <c r="EE1297" s="7"/>
    </row>
    <row r="1298" spans="129:135">
      <c r="DY1298" s="5"/>
      <c r="DZ1298" s="5"/>
      <c r="EA1298" s="5"/>
      <c r="EB1298" s="5"/>
      <c r="EC1298" s="5"/>
      <c r="ED1298" s="8"/>
      <c r="EE1298" s="7"/>
    </row>
    <row r="1299" spans="129:135">
      <c r="DY1299" s="5"/>
      <c r="DZ1299" s="5"/>
      <c r="EA1299" s="5"/>
      <c r="EB1299" s="5"/>
      <c r="EC1299" s="5"/>
      <c r="ED1299" s="8"/>
      <c r="EE1299" s="7"/>
    </row>
    <row r="1300" spans="129:135">
      <c r="DY1300" s="5"/>
      <c r="DZ1300" s="5"/>
      <c r="EA1300" s="5"/>
      <c r="EB1300" s="5"/>
      <c r="EC1300" s="5"/>
      <c r="ED1300" s="8"/>
      <c r="EE1300" s="7"/>
    </row>
    <row r="1301" spans="129:135">
      <c r="DY1301" s="5"/>
      <c r="DZ1301" s="5"/>
      <c r="EA1301" s="5"/>
      <c r="EB1301" s="5"/>
      <c r="EC1301" s="5"/>
      <c r="ED1301" s="8"/>
      <c r="EE1301" s="7"/>
    </row>
    <row r="1302" spans="129:135">
      <c r="DY1302" s="5"/>
      <c r="DZ1302" s="5"/>
      <c r="EA1302" s="5"/>
      <c r="EB1302" s="5"/>
      <c r="EC1302" s="5"/>
      <c r="ED1302" s="8"/>
      <c r="EE1302" s="7"/>
    </row>
    <row r="1303" spans="129:135">
      <c r="DY1303" s="5"/>
      <c r="DZ1303" s="5"/>
      <c r="EA1303" s="5"/>
      <c r="EB1303" s="5"/>
      <c r="EC1303" s="5"/>
      <c r="ED1303" s="8"/>
      <c r="EE1303" s="7"/>
    </row>
    <row r="1304" spans="129:135">
      <c r="DY1304" s="5"/>
      <c r="DZ1304" s="5"/>
      <c r="EA1304" s="5"/>
      <c r="EB1304" s="5"/>
      <c r="EC1304" s="5"/>
      <c r="ED1304" s="8"/>
      <c r="EE1304" s="7"/>
    </row>
    <row r="1305" spans="129:135">
      <c r="DY1305" s="5"/>
      <c r="DZ1305" s="5"/>
      <c r="EA1305" s="5"/>
      <c r="EB1305" s="5"/>
      <c r="EC1305" s="5"/>
      <c r="ED1305" s="8"/>
      <c r="EE1305" s="7"/>
    </row>
    <row r="1306" spans="129:135">
      <c r="DY1306" s="5"/>
      <c r="DZ1306" s="5"/>
      <c r="EA1306" s="5"/>
      <c r="EB1306" s="5"/>
      <c r="EC1306" s="5"/>
      <c r="ED1306" s="8"/>
      <c r="EE1306" s="7"/>
    </row>
    <row r="1307" spans="129:135">
      <c r="DY1307" s="5"/>
      <c r="DZ1307" s="5"/>
      <c r="EA1307" s="5"/>
      <c r="EB1307" s="5"/>
      <c r="EC1307" s="5"/>
      <c r="ED1307" s="8"/>
      <c r="EE1307" s="7"/>
    </row>
    <row r="1308" spans="129:135">
      <c r="DY1308" s="5"/>
      <c r="DZ1308" s="5"/>
      <c r="EA1308" s="5"/>
      <c r="EB1308" s="5"/>
      <c r="EC1308" s="5"/>
      <c r="ED1308" s="8"/>
      <c r="EE1308" s="7"/>
    </row>
    <row r="1309" spans="129:135">
      <c r="DY1309" s="5"/>
      <c r="DZ1309" s="5"/>
      <c r="EA1309" s="5"/>
      <c r="EB1309" s="5"/>
      <c r="EC1309" s="5"/>
      <c r="ED1309" s="8"/>
      <c r="EE1309" s="7"/>
    </row>
    <row r="1310" spans="129:135">
      <c r="DY1310" s="5"/>
      <c r="DZ1310" s="5"/>
      <c r="EA1310" s="5"/>
      <c r="EB1310" s="5"/>
      <c r="EC1310" s="5"/>
      <c r="ED1310" s="8"/>
      <c r="EE1310" s="7"/>
    </row>
    <row r="1311" spans="129:135">
      <c r="DY1311" s="5"/>
      <c r="DZ1311" s="5"/>
      <c r="EA1311" s="5"/>
      <c r="EB1311" s="5"/>
      <c r="EC1311" s="5"/>
      <c r="ED1311" s="8"/>
      <c r="EE1311" s="7"/>
    </row>
    <row r="1312" spans="129:135">
      <c r="DY1312" s="5"/>
      <c r="DZ1312" s="5"/>
      <c r="EA1312" s="5"/>
      <c r="EB1312" s="5"/>
      <c r="EC1312" s="5"/>
      <c r="ED1312" s="8"/>
      <c r="EE1312" s="7"/>
    </row>
    <row r="1313" spans="129:135">
      <c r="DY1313" s="5"/>
      <c r="DZ1313" s="5"/>
      <c r="EA1313" s="5"/>
      <c r="EB1313" s="5"/>
      <c r="EC1313" s="5"/>
      <c r="ED1313" s="8"/>
      <c r="EE1313" s="7"/>
    </row>
    <row r="1314" spans="129:135">
      <c r="DY1314" s="5"/>
      <c r="DZ1314" s="5"/>
      <c r="EA1314" s="5"/>
      <c r="EB1314" s="5"/>
      <c r="EC1314" s="5"/>
      <c r="ED1314" s="8"/>
      <c r="EE1314" s="7"/>
    </row>
    <row r="1315" spans="129:135">
      <c r="DY1315" s="5"/>
      <c r="DZ1315" s="5"/>
      <c r="EA1315" s="5"/>
      <c r="EB1315" s="5"/>
      <c r="EC1315" s="5"/>
      <c r="ED1315" s="8"/>
      <c r="EE1315" s="7"/>
    </row>
    <row r="1316" spans="129:135">
      <c r="DY1316" s="5"/>
      <c r="DZ1316" s="5"/>
      <c r="EA1316" s="5"/>
      <c r="EB1316" s="5"/>
      <c r="EC1316" s="5"/>
      <c r="ED1316" s="8"/>
      <c r="EE1316" s="7"/>
    </row>
    <row r="1317" spans="129:135">
      <c r="DY1317" s="5"/>
      <c r="DZ1317" s="5"/>
      <c r="EA1317" s="5"/>
      <c r="EB1317" s="5"/>
      <c r="EC1317" s="5"/>
      <c r="ED1317" s="8"/>
      <c r="EE1317" s="7"/>
    </row>
    <row r="1318" spans="129:135">
      <c r="DY1318" s="5"/>
      <c r="DZ1318" s="5"/>
      <c r="EA1318" s="5"/>
      <c r="EB1318" s="5"/>
      <c r="EC1318" s="5"/>
      <c r="ED1318" s="8"/>
      <c r="EE1318" s="7"/>
    </row>
    <row r="1319" spans="129:135">
      <c r="DY1319" s="5"/>
      <c r="DZ1319" s="5"/>
      <c r="EA1319" s="5"/>
      <c r="EB1319" s="5"/>
      <c r="EC1319" s="5"/>
      <c r="ED1319" s="8"/>
      <c r="EE1319" s="7"/>
    </row>
    <row r="1320" spans="129:135">
      <c r="DY1320" s="5"/>
      <c r="DZ1320" s="5"/>
      <c r="EA1320" s="5"/>
      <c r="EB1320" s="5"/>
      <c r="EC1320" s="5"/>
      <c r="ED1320" s="8"/>
      <c r="EE1320" s="7"/>
    </row>
    <row r="1321" spans="129:135">
      <c r="DY1321" s="5"/>
      <c r="DZ1321" s="5"/>
      <c r="EA1321" s="5"/>
      <c r="EB1321" s="5"/>
      <c r="EC1321" s="5"/>
      <c r="ED1321" s="8"/>
      <c r="EE1321" s="7"/>
    </row>
    <row r="1322" spans="129:135">
      <c r="DY1322" s="5"/>
      <c r="DZ1322" s="5"/>
      <c r="EA1322" s="5"/>
      <c r="EB1322" s="5"/>
      <c r="EC1322" s="5"/>
      <c r="ED1322" s="8"/>
      <c r="EE1322" s="7"/>
    </row>
    <row r="1323" spans="129:135">
      <c r="DY1323" s="5"/>
      <c r="DZ1323" s="5"/>
      <c r="EA1323" s="5"/>
      <c r="EB1323" s="5"/>
      <c r="EC1323" s="5"/>
      <c r="ED1323" s="8"/>
      <c r="EE1323" s="7"/>
    </row>
    <row r="1324" spans="129:135">
      <c r="DY1324" s="5"/>
      <c r="DZ1324" s="5"/>
      <c r="EA1324" s="5"/>
      <c r="EB1324" s="5"/>
      <c r="EC1324" s="5"/>
      <c r="ED1324" s="8"/>
      <c r="EE1324" s="7"/>
    </row>
    <row r="1325" spans="129:135">
      <c r="DY1325" s="5"/>
      <c r="DZ1325" s="5"/>
      <c r="EA1325" s="5"/>
      <c r="EB1325" s="5"/>
      <c r="EC1325" s="5"/>
      <c r="ED1325" s="8"/>
      <c r="EE1325" s="7"/>
    </row>
    <row r="1326" spans="129:135">
      <c r="DY1326" s="5"/>
      <c r="DZ1326" s="5"/>
      <c r="EA1326" s="5"/>
      <c r="EB1326" s="5"/>
      <c r="EC1326" s="5"/>
      <c r="ED1326" s="8"/>
      <c r="EE1326" s="7"/>
    </row>
    <row r="1327" spans="129:135">
      <c r="DY1327" s="5"/>
      <c r="DZ1327" s="5"/>
      <c r="EA1327" s="5"/>
      <c r="EB1327" s="5"/>
      <c r="EC1327" s="5"/>
      <c r="ED1327" s="8"/>
      <c r="EE1327" s="7"/>
    </row>
    <row r="1328" spans="129:135">
      <c r="DY1328" s="5"/>
      <c r="DZ1328" s="5"/>
      <c r="EA1328" s="5"/>
      <c r="EB1328" s="5"/>
      <c r="EC1328" s="5"/>
      <c r="ED1328" s="8"/>
      <c r="EE1328" s="7"/>
    </row>
    <row r="1329" spans="129:135">
      <c r="DY1329" s="5"/>
      <c r="DZ1329" s="5"/>
      <c r="EA1329" s="5"/>
      <c r="EB1329" s="5"/>
      <c r="EC1329" s="5"/>
      <c r="ED1329" s="8"/>
      <c r="EE1329" s="7"/>
    </row>
    <row r="1330" spans="129:135">
      <c r="DY1330" s="5"/>
      <c r="DZ1330" s="5"/>
      <c r="EA1330" s="5"/>
      <c r="EB1330" s="5"/>
      <c r="EC1330" s="5"/>
      <c r="ED1330" s="8"/>
      <c r="EE1330" s="7"/>
    </row>
    <row r="1331" spans="129:135">
      <c r="DY1331" s="5"/>
      <c r="DZ1331" s="5"/>
      <c r="EA1331" s="5"/>
      <c r="EB1331" s="5"/>
      <c r="EC1331" s="5"/>
      <c r="ED1331" s="8"/>
      <c r="EE1331" s="7"/>
    </row>
    <row r="1332" spans="129:135">
      <c r="DY1332" s="5"/>
      <c r="DZ1332" s="5"/>
      <c r="EA1332" s="5"/>
      <c r="EB1332" s="5"/>
      <c r="EC1332" s="5"/>
      <c r="ED1332" s="8"/>
      <c r="EE1332" s="7"/>
    </row>
    <row r="1333" spans="129:135">
      <c r="DY1333" s="5"/>
      <c r="DZ1333" s="5"/>
      <c r="EA1333" s="5"/>
      <c r="EB1333" s="5"/>
      <c r="EC1333" s="5"/>
      <c r="ED1333" s="8"/>
      <c r="EE1333" s="7"/>
    </row>
    <row r="1334" spans="129:135">
      <c r="DY1334" s="5"/>
      <c r="DZ1334" s="5"/>
      <c r="EA1334" s="5"/>
      <c r="EB1334" s="5"/>
      <c r="EC1334" s="5"/>
      <c r="ED1334" s="8"/>
      <c r="EE1334" s="7"/>
    </row>
    <row r="1335" spans="129:135">
      <c r="DY1335" s="5"/>
      <c r="DZ1335" s="5"/>
      <c r="EA1335" s="5"/>
      <c r="EB1335" s="5"/>
      <c r="EC1335" s="5"/>
      <c r="ED1335" s="8"/>
      <c r="EE1335" s="7"/>
    </row>
    <row r="1336" spans="129:135">
      <c r="DY1336" s="5"/>
      <c r="DZ1336" s="5"/>
      <c r="EA1336" s="5"/>
      <c r="EB1336" s="5"/>
      <c r="EC1336" s="5"/>
      <c r="ED1336" s="8"/>
      <c r="EE1336" s="7"/>
    </row>
    <row r="1337" spans="129:135">
      <c r="DY1337" s="5"/>
      <c r="DZ1337" s="5"/>
      <c r="EA1337" s="5"/>
      <c r="EB1337" s="5"/>
      <c r="EC1337" s="5"/>
      <c r="ED1337" s="8"/>
      <c r="EE1337" s="7"/>
    </row>
    <row r="1338" spans="129:135">
      <c r="DY1338" s="5"/>
      <c r="DZ1338" s="5"/>
      <c r="EA1338" s="5"/>
      <c r="EB1338" s="5"/>
      <c r="EC1338" s="5"/>
      <c r="ED1338" s="8"/>
      <c r="EE1338" s="7"/>
    </row>
    <row r="1339" spans="129:135">
      <c r="DY1339" s="5"/>
      <c r="DZ1339" s="5"/>
      <c r="EA1339" s="5"/>
      <c r="EB1339" s="5"/>
      <c r="EC1339" s="5"/>
      <c r="ED1339" s="8"/>
      <c r="EE1339" s="7"/>
    </row>
    <row r="1340" spans="129:135">
      <c r="DY1340" s="5"/>
      <c r="DZ1340" s="5"/>
      <c r="EA1340" s="5"/>
      <c r="EB1340" s="5"/>
      <c r="EC1340" s="5"/>
      <c r="ED1340" s="8"/>
      <c r="EE1340" s="7"/>
    </row>
    <row r="1341" spans="129:135">
      <c r="DY1341" s="5"/>
      <c r="DZ1341" s="5"/>
      <c r="EA1341" s="5"/>
      <c r="EB1341" s="5"/>
      <c r="EC1341" s="5"/>
      <c r="ED1341" s="8"/>
      <c r="EE1341" s="7"/>
    </row>
    <row r="1342" spans="129:135">
      <c r="DY1342" s="5"/>
      <c r="DZ1342" s="5"/>
      <c r="EA1342" s="5"/>
      <c r="EB1342" s="5"/>
      <c r="EC1342" s="5"/>
      <c r="ED1342" s="8"/>
      <c r="EE1342" s="7"/>
    </row>
    <row r="1343" spans="129:135">
      <c r="DY1343" s="5"/>
      <c r="DZ1343" s="5"/>
      <c r="EA1343" s="5"/>
      <c r="EB1343" s="5"/>
      <c r="EC1343" s="5"/>
      <c r="ED1343" s="8"/>
      <c r="EE1343" s="7"/>
    </row>
    <row r="1344" spans="129:135">
      <c r="DY1344" s="5"/>
      <c r="DZ1344" s="5"/>
      <c r="EA1344" s="5"/>
      <c r="EB1344" s="5"/>
      <c r="EC1344" s="5"/>
      <c r="ED1344" s="8"/>
      <c r="EE1344" s="7"/>
    </row>
    <row r="1345" spans="129:135">
      <c r="DY1345" s="5"/>
      <c r="DZ1345" s="5"/>
      <c r="EA1345" s="5"/>
      <c r="EB1345" s="5"/>
      <c r="EC1345" s="5"/>
      <c r="ED1345" s="8"/>
      <c r="EE1345" s="7"/>
    </row>
    <row r="1346" spans="129:135">
      <c r="DY1346" s="5"/>
      <c r="DZ1346" s="5"/>
      <c r="EA1346" s="5"/>
      <c r="EB1346" s="5"/>
      <c r="EC1346" s="5"/>
      <c r="ED1346" s="8"/>
      <c r="EE1346" s="7"/>
    </row>
    <row r="1347" spans="129:135">
      <c r="DY1347" s="5"/>
      <c r="DZ1347" s="5"/>
      <c r="EA1347" s="5"/>
      <c r="EB1347" s="5"/>
      <c r="EC1347" s="5"/>
      <c r="ED1347" s="8"/>
      <c r="EE1347" s="7"/>
    </row>
    <row r="1348" spans="129:135">
      <c r="DY1348" s="5"/>
      <c r="DZ1348" s="5"/>
      <c r="EA1348" s="5"/>
      <c r="EB1348" s="5"/>
      <c r="EC1348" s="5"/>
      <c r="ED1348" s="8"/>
      <c r="EE1348" s="7"/>
    </row>
    <row r="1349" spans="129:135">
      <c r="DY1349" s="5"/>
      <c r="DZ1349" s="5"/>
      <c r="EA1349" s="5"/>
      <c r="EB1349" s="5"/>
      <c r="EC1349" s="5"/>
      <c r="ED1349" s="8"/>
      <c r="EE1349" s="7"/>
    </row>
    <row r="1350" spans="129:135">
      <c r="DY1350" s="5"/>
      <c r="DZ1350" s="5"/>
      <c r="EA1350" s="5"/>
      <c r="EB1350" s="5"/>
      <c r="EC1350" s="5"/>
      <c r="ED1350" s="8"/>
      <c r="EE1350" s="7"/>
    </row>
    <row r="1351" spans="129:135">
      <c r="DY1351" s="5"/>
      <c r="DZ1351" s="5"/>
      <c r="EA1351" s="5"/>
      <c r="EB1351" s="5"/>
      <c r="EC1351" s="5"/>
      <c r="ED1351" s="8"/>
      <c r="EE1351" s="7"/>
    </row>
    <row r="1352" spans="129:135">
      <c r="DY1352" s="5"/>
      <c r="DZ1352" s="5"/>
      <c r="EA1352" s="5"/>
      <c r="EB1352" s="5"/>
      <c r="EC1352" s="5"/>
      <c r="ED1352" s="8"/>
      <c r="EE1352" s="7"/>
    </row>
    <row r="1353" spans="129:135">
      <c r="DY1353" s="5"/>
      <c r="DZ1353" s="5"/>
      <c r="EA1353" s="5"/>
      <c r="EB1353" s="5"/>
      <c r="EC1353" s="5"/>
      <c r="ED1353" s="8"/>
      <c r="EE1353" s="7"/>
    </row>
    <row r="1354" spans="129:135">
      <c r="DY1354" s="5"/>
      <c r="DZ1354" s="5"/>
      <c r="EA1354" s="5"/>
      <c r="EB1354" s="5"/>
      <c r="EC1354" s="5"/>
      <c r="ED1354" s="8"/>
      <c r="EE1354" s="7"/>
    </row>
    <row r="1355" spans="129:135">
      <c r="DY1355" s="5"/>
      <c r="DZ1355" s="5"/>
      <c r="EA1355" s="5"/>
      <c r="EB1355" s="5"/>
      <c r="EC1355" s="5"/>
      <c r="ED1355" s="8"/>
      <c r="EE1355" s="7"/>
    </row>
    <row r="1356" spans="129:135">
      <c r="DY1356" s="5"/>
      <c r="DZ1356" s="5"/>
      <c r="EA1356" s="5"/>
      <c r="EB1356" s="5"/>
      <c r="EC1356" s="5"/>
      <c r="ED1356" s="8"/>
      <c r="EE1356" s="7"/>
    </row>
    <row r="1357" spans="129:135">
      <c r="DY1357" s="5"/>
      <c r="DZ1357" s="5"/>
      <c r="EA1357" s="5"/>
      <c r="EB1357" s="5"/>
      <c r="EC1357" s="5"/>
      <c r="ED1357" s="8"/>
      <c r="EE1357" s="7"/>
    </row>
    <row r="1358" spans="129:135">
      <c r="DY1358" s="5"/>
      <c r="DZ1358" s="5"/>
      <c r="EA1358" s="5"/>
      <c r="EB1358" s="5"/>
      <c r="EC1358" s="5"/>
      <c r="ED1358" s="8"/>
      <c r="EE1358" s="7"/>
    </row>
    <row r="1359" spans="129:135">
      <c r="DY1359" s="5"/>
      <c r="DZ1359" s="5"/>
      <c r="EA1359" s="5"/>
      <c r="EB1359" s="5"/>
      <c r="EC1359" s="5"/>
      <c r="ED1359" s="8"/>
      <c r="EE1359" s="7"/>
    </row>
    <row r="1360" spans="129:135">
      <c r="DY1360" s="5"/>
      <c r="DZ1360" s="5"/>
      <c r="EA1360" s="5"/>
      <c r="EB1360" s="5"/>
      <c r="EC1360" s="5"/>
      <c r="ED1360" s="8"/>
      <c r="EE1360" s="7"/>
    </row>
    <row r="1361" spans="129:135">
      <c r="DY1361" s="5"/>
      <c r="DZ1361" s="5"/>
      <c r="EA1361" s="5"/>
      <c r="EB1361" s="5"/>
      <c r="EC1361" s="5"/>
      <c r="ED1361" s="8"/>
      <c r="EE1361" s="7"/>
    </row>
    <row r="1362" spans="129:135">
      <c r="DY1362" s="5"/>
      <c r="DZ1362" s="5"/>
      <c r="EA1362" s="5"/>
      <c r="EB1362" s="5"/>
      <c r="EC1362" s="5"/>
      <c r="ED1362" s="8"/>
      <c r="EE1362" s="7"/>
    </row>
    <row r="1363" spans="129:135">
      <c r="DY1363" s="5"/>
      <c r="DZ1363" s="5"/>
      <c r="EA1363" s="5"/>
      <c r="EB1363" s="5"/>
      <c r="EC1363" s="5"/>
      <c r="ED1363" s="8"/>
      <c r="EE1363" s="7"/>
    </row>
    <row r="1364" spans="129:135">
      <c r="DY1364" s="5"/>
      <c r="DZ1364" s="5"/>
      <c r="EA1364" s="5"/>
      <c r="EB1364" s="5"/>
      <c r="EC1364" s="5"/>
      <c r="ED1364" s="8"/>
      <c r="EE1364" s="7"/>
    </row>
    <row r="1365" spans="129:135">
      <c r="DY1365" s="5"/>
      <c r="DZ1365" s="5"/>
      <c r="EA1365" s="5"/>
      <c r="EB1365" s="5"/>
      <c r="EC1365" s="5"/>
      <c r="ED1365" s="8"/>
      <c r="EE1365" s="7"/>
    </row>
    <row r="1366" spans="129:135">
      <c r="DY1366" s="5"/>
      <c r="DZ1366" s="5"/>
      <c r="EA1366" s="5"/>
      <c r="EB1366" s="5"/>
      <c r="EC1366" s="5"/>
      <c r="ED1366" s="8"/>
      <c r="EE1366" s="7"/>
    </row>
    <row r="1367" spans="129:135">
      <c r="DY1367" s="5"/>
      <c r="DZ1367" s="5"/>
      <c r="EA1367" s="5"/>
      <c r="EB1367" s="5"/>
      <c r="EC1367" s="5"/>
      <c r="ED1367" s="8"/>
      <c r="EE1367" s="7"/>
    </row>
    <row r="1368" spans="129:135">
      <c r="DY1368" s="5"/>
      <c r="DZ1368" s="5"/>
      <c r="EA1368" s="5"/>
      <c r="EB1368" s="5"/>
      <c r="EC1368" s="5"/>
      <c r="ED1368" s="8"/>
      <c r="EE1368" s="7"/>
    </row>
    <row r="1369" spans="129:135">
      <c r="DY1369" s="5"/>
      <c r="DZ1369" s="5"/>
      <c r="EA1369" s="5"/>
      <c r="EB1369" s="5"/>
      <c r="EC1369" s="5"/>
      <c r="ED1369" s="8"/>
      <c r="EE1369" s="7"/>
    </row>
    <row r="1370" spans="129:135">
      <c r="DY1370" s="5"/>
      <c r="DZ1370" s="5"/>
      <c r="EA1370" s="5"/>
      <c r="EB1370" s="5"/>
      <c r="EC1370" s="5"/>
      <c r="ED1370" s="8"/>
      <c r="EE1370" s="7"/>
    </row>
    <row r="1371" spans="129:135">
      <c r="DY1371" s="5"/>
      <c r="DZ1371" s="5"/>
      <c r="EA1371" s="5"/>
      <c r="EB1371" s="5"/>
      <c r="EC1371" s="5"/>
      <c r="ED1371" s="8"/>
      <c r="EE1371" s="7"/>
    </row>
    <row r="1372" spans="129:135">
      <c r="DY1372" s="5"/>
      <c r="DZ1372" s="5"/>
      <c r="EA1372" s="5"/>
      <c r="EB1372" s="5"/>
      <c r="EC1372" s="5"/>
      <c r="ED1372" s="8"/>
      <c r="EE1372" s="7"/>
    </row>
    <row r="1373" spans="129:135">
      <c r="DY1373" s="5"/>
      <c r="DZ1373" s="5"/>
      <c r="EA1373" s="5"/>
      <c r="EB1373" s="5"/>
      <c r="EC1373" s="5"/>
      <c r="ED1373" s="8"/>
      <c r="EE1373" s="7"/>
    </row>
    <row r="1374" spans="129:135">
      <c r="DY1374" s="5"/>
      <c r="DZ1374" s="5"/>
      <c r="EA1374" s="5"/>
      <c r="EB1374" s="5"/>
      <c r="EC1374" s="5"/>
      <c r="ED1374" s="8"/>
      <c r="EE1374" s="7"/>
    </row>
    <row r="1375" spans="129:135">
      <c r="DY1375" s="5"/>
      <c r="DZ1375" s="5"/>
      <c r="EA1375" s="5"/>
      <c r="EB1375" s="5"/>
      <c r="EC1375" s="5"/>
      <c r="ED1375" s="8"/>
      <c r="EE1375" s="7"/>
    </row>
    <row r="1376" spans="129:135">
      <c r="DY1376" s="5"/>
      <c r="DZ1376" s="5"/>
      <c r="EA1376" s="5"/>
      <c r="EB1376" s="5"/>
      <c r="EC1376" s="5"/>
      <c r="ED1376" s="8"/>
      <c r="EE1376" s="7"/>
    </row>
    <row r="1377" spans="129:135">
      <c r="DY1377" s="5"/>
      <c r="DZ1377" s="5"/>
      <c r="EA1377" s="5"/>
      <c r="EB1377" s="5"/>
      <c r="EC1377" s="5"/>
      <c r="ED1377" s="8"/>
      <c r="EE1377" s="7"/>
    </row>
    <row r="1378" spans="129:135">
      <c r="DY1378" s="5"/>
      <c r="DZ1378" s="5"/>
      <c r="EA1378" s="5"/>
      <c r="EB1378" s="5"/>
      <c r="EC1378" s="5"/>
      <c r="ED1378" s="8"/>
      <c r="EE1378" s="7"/>
    </row>
    <row r="1379" spans="129:135">
      <c r="DY1379" s="5"/>
      <c r="DZ1379" s="5"/>
      <c r="EA1379" s="5"/>
      <c r="EB1379" s="5"/>
      <c r="EC1379" s="5"/>
      <c r="ED1379" s="8"/>
      <c r="EE1379" s="7"/>
    </row>
    <row r="1380" spans="129:135">
      <c r="DY1380" s="5"/>
      <c r="DZ1380" s="5"/>
      <c r="EA1380" s="5"/>
      <c r="EB1380" s="5"/>
      <c r="EC1380" s="5"/>
      <c r="ED1380" s="8"/>
      <c r="EE1380" s="7"/>
    </row>
    <row r="1381" spans="129:135">
      <c r="DY1381" s="5"/>
      <c r="DZ1381" s="5"/>
      <c r="EA1381" s="5"/>
      <c r="EB1381" s="5"/>
      <c r="EC1381" s="5"/>
      <c r="ED1381" s="8"/>
      <c r="EE1381" s="7"/>
    </row>
    <row r="1382" spans="129:135">
      <c r="DY1382" s="5"/>
      <c r="DZ1382" s="5"/>
      <c r="EA1382" s="5"/>
      <c r="EB1382" s="5"/>
      <c r="EC1382" s="5"/>
      <c r="ED1382" s="8"/>
      <c r="EE1382" s="7"/>
    </row>
    <row r="1383" spans="129:135">
      <c r="DY1383" s="5"/>
      <c r="DZ1383" s="5"/>
      <c r="EA1383" s="5"/>
      <c r="EB1383" s="5"/>
      <c r="EC1383" s="5"/>
      <c r="ED1383" s="8"/>
      <c r="EE1383" s="7"/>
    </row>
    <row r="1384" spans="129:135">
      <c r="DY1384" s="5"/>
      <c r="DZ1384" s="5"/>
      <c r="EA1384" s="5"/>
      <c r="EB1384" s="5"/>
      <c r="EC1384" s="5"/>
      <c r="ED1384" s="8"/>
      <c r="EE1384" s="7"/>
    </row>
    <row r="1385" spans="129:135">
      <c r="DY1385" s="5"/>
      <c r="DZ1385" s="5"/>
      <c r="EA1385" s="5"/>
      <c r="EB1385" s="5"/>
      <c r="EC1385" s="5"/>
      <c r="ED1385" s="8"/>
      <c r="EE1385" s="7"/>
    </row>
    <row r="1386" spans="129:135">
      <c r="DY1386" s="5"/>
      <c r="DZ1386" s="5"/>
      <c r="EA1386" s="5"/>
      <c r="EB1386" s="5"/>
      <c r="EC1386" s="5"/>
      <c r="ED1386" s="8"/>
      <c r="EE1386" s="7"/>
    </row>
    <row r="1387" spans="129:135">
      <c r="DY1387" s="5"/>
      <c r="DZ1387" s="5"/>
      <c r="EA1387" s="5"/>
      <c r="EB1387" s="5"/>
      <c r="EC1387" s="5"/>
      <c r="ED1387" s="8"/>
      <c r="EE1387" s="7"/>
    </row>
    <row r="1388" spans="129:135">
      <c r="DY1388" s="5"/>
      <c r="DZ1388" s="5"/>
      <c r="EA1388" s="5"/>
      <c r="EB1388" s="5"/>
      <c r="EC1388" s="5"/>
      <c r="ED1388" s="8"/>
      <c r="EE1388" s="7"/>
    </row>
    <row r="1389" spans="129:135">
      <c r="DY1389" s="5"/>
      <c r="DZ1389" s="5"/>
      <c r="EA1389" s="5"/>
      <c r="EB1389" s="5"/>
      <c r="EC1389" s="5"/>
      <c r="ED1389" s="8"/>
      <c r="EE1389" s="7"/>
    </row>
    <row r="1390" spans="129:135">
      <c r="DY1390" s="5"/>
      <c r="DZ1390" s="5"/>
      <c r="EA1390" s="5"/>
      <c r="EB1390" s="5"/>
      <c r="EC1390" s="5"/>
      <c r="ED1390" s="8"/>
      <c r="EE1390" s="7"/>
    </row>
    <row r="1391" spans="129:135">
      <c r="DY1391" s="5"/>
      <c r="DZ1391" s="5"/>
      <c r="EA1391" s="5"/>
      <c r="EB1391" s="5"/>
      <c r="EC1391" s="5"/>
      <c r="ED1391" s="8"/>
      <c r="EE1391" s="7"/>
    </row>
    <row r="1392" spans="129:135">
      <c r="DY1392" s="5"/>
      <c r="DZ1392" s="5"/>
      <c r="EA1392" s="5"/>
      <c r="EB1392" s="5"/>
      <c r="EC1392" s="5"/>
      <c r="ED1392" s="8"/>
      <c r="EE1392" s="7"/>
    </row>
    <row r="1393" spans="129:135">
      <c r="DY1393" s="5"/>
      <c r="DZ1393" s="5"/>
      <c r="EA1393" s="5"/>
      <c r="EB1393" s="5"/>
      <c r="EC1393" s="5"/>
      <c r="ED1393" s="8"/>
      <c r="EE1393" s="7"/>
    </row>
    <row r="1394" spans="129:135">
      <c r="DY1394" s="5"/>
      <c r="DZ1394" s="5"/>
      <c r="EA1394" s="5"/>
      <c r="EB1394" s="5"/>
      <c r="EC1394" s="5"/>
      <c r="ED1394" s="8"/>
      <c r="EE1394" s="7"/>
    </row>
    <row r="1395" spans="129:135">
      <c r="DY1395" s="5"/>
      <c r="DZ1395" s="5"/>
      <c r="EA1395" s="5"/>
      <c r="EB1395" s="5"/>
      <c r="EC1395" s="5"/>
      <c r="ED1395" s="8"/>
      <c r="EE1395" s="7"/>
    </row>
    <row r="1396" spans="129:135">
      <c r="DY1396" s="5"/>
      <c r="DZ1396" s="5"/>
      <c r="EA1396" s="5"/>
      <c r="EB1396" s="5"/>
      <c r="EC1396" s="5"/>
      <c r="ED1396" s="8"/>
      <c r="EE1396" s="7"/>
    </row>
    <row r="1397" spans="129:135">
      <c r="DY1397" s="5"/>
      <c r="DZ1397" s="5"/>
      <c r="EA1397" s="5"/>
      <c r="EB1397" s="5"/>
      <c r="EC1397" s="5"/>
      <c r="ED1397" s="8"/>
      <c r="EE1397" s="7"/>
    </row>
    <row r="1398" spans="129:135">
      <c r="DY1398" s="5"/>
      <c r="DZ1398" s="5"/>
      <c r="EA1398" s="5"/>
      <c r="EB1398" s="5"/>
      <c r="EC1398" s="5"/>
      <c r="ED1398" s="8"/>
      <c r="EE1398" s="7"/>
    </row>
    <row r="1399" spans="129:135">
      <c r="DY1399" s="5"/>
      <c r="DZ1399" s="5"/>
      <c r="EA1399" s="5"/>
      <c r="EB1399" s="5"/>
      <c r="EC1399" s="5"/>
      <c r="ED1399" s="8"/>
      <c r="EE1399" s="7"/>
    </row>
    <row r="1400" spans="129:135">
      <c r="DY1400" s="5"/>
      <c r="DZ1400" s="5"/>
      <c r="EA1400" s="5"/>
      <c r="EB1400" s="5"/>
      <c r="EC1400" s="5"/>
      <c r="ED1400" s="8"/>
      <c r="EE1400" s="7"/>
    </row>
    <row r="1401" spans="129:135">
      <c r="DY1401" s="5"/>
      <c r="DZ1401" s="5"/>
      <c r="EA1401" s="5"/>
      <c r="EB1401" s="5"/>
      <c r="EC1401" s="5"/>
      <c r="ED1401" s="8"/>
      <c r="EE1401" s="7"/>
    </row>
    <row r="1402" spans="129:135">
      <c r="DY1402" s="5"/>
      <c r="DZ1402" s="5"/>
      <c r="EA1402" s="5"/>
      <c r="EB1402" s="5"/>
      <c r="EC1402" s="5"/>
      <c r="ED1402" s="8"/>
      <c r="EE1402" s="7"/>
    </row>
    <row r="1403" spans="129:135">
      <c r="DY1403" s="5"/>
      <c r="DZ1403" s="5"/>
      <c r="EA1403" s="5"/>
      <c r="EB1403" s="5"/>
      <c r="EC1403" s="5"/>
      <c r="ED1403" s="8"/>
      <c r="EE1403" s="7"/>
    </row>
    <row r="1404" spans="129:135">
      <c r="DY1404" s="5"/>
      <c r="DZ1404" s="5"/>
      <c r="EA1404" s="5"/>
      <c r="EB1404" s="5"/>
      <c r="EC1404" s="5"/>
      <c r="ED1404" s="8"/>
      <c r="EE1404" s="7"/>
    </row>
    <row r="1405" spans="129:135">
      <c r="DY1405" s="5"/>
      <c r="DZ1405" s="5"/>
      <c r="EA1405" s="5"/>
      <c r="EB1405" s="5"/>
      <c r="EC1405" s="5"/>
      <c r="ED1405" s="8"/>
      <c r="EE1405" s="7"/>
    </row>
    <row r="1406" spans="129:135">
      <c r="DY1406" s="5"/>
      <c r="DZ1406" s="5"/>
      <c r="EA1406" s="5"/>
      <c r="EB1406" s="5"/>
      <c r="EC1406" s="5"/>
      <c r="ED1406" s="8"/>
      <c r="EE1406" s="7"/>
    </row>
    <row r="1407" spans="129:135">
      <c r="DY1407" s="5"/>
      <c r="DZ1407" s="5"/>
      <c r="EA1407" s="5"/>
      <c r="EB1407" s="5"/>
      <c r="EC1407" s="5"/>
      <c r="ED1407" s="8"/>
      <c r="EE1407" s="7"/>
    </row>
    <row r="1408" spans="129:135">
      <c r="DY1408" s="5"/>
      <c r="DZ1408" s="5"/>
      <c r="EA1408" s="5"/>
      <c r="EB1408" s="5"/>
      <c r="EC1408" s="5"/>
      <c r="ED1408" s="8"/>
      <c r="EE1408" s="7"/>
    </row>
    <row r="1409" spans="129:135">
      <c r="DY1409" s="5"/>
      <c r="DZ1409" s="5"/>
      <c r="EA1409" s="5"/>
      <c r="EB1409" s="5"/>
      <c r="EC1409" s="5"/>
      <c r="ED1409" s="8"/>
      <c r="EE1409" s="7"/>
    </row>
    <row r="1410" spans="129:135">
      <c r="DY1410" s="5"/>
      <c r="DZ1410" s="5"/>
      <c r="EA1410" s="5"/>
      <c r="EB1410" s="5"/>
      <c r="EC1410" s="5"/>
      <c r="ED1410" s="8"/>
      <c r="EE1410" s="7"/>
    </row>
    <row r="1411" spans="129:135">
      <c r="DY1411" s="5"/>
      <c r="DZ1411" s="5"/>
      <c r="EA1411" s="5"/>
      <c r="EB1411" s="5"/>
      <c r="EC1411" s="5"/>
      <c r="ED1411" s="8"/>
      <c r="EE1411" s="7"/>
    </row>
    <row r="1412" spans="129:135">
      <c r="DY1412" s="5"/>
      <c r="DZ1412" s="5"/>
      <c r="EA1412" s="5"/>
      <c r="EB1412" s="5"/>
      <c r="EC1412" s="5"/>
      <c r="ED1412" s="8"/>
      <c r="EE1412" s="7"/>
    </row>
    <row r="1413" spans="129:135">
      <c r="DY1413" s="5"/>
      <c r="DZ1413" s="5"/>
      <c r="EA1413" s="5"/>
      <c r="EB1413" s="5"/>
      <c r="EC1413" s="5"/>
      <c r="ED1413" s="8"/>
      <c r="EE1413" s="7"/>
    </row>
    <row r="1414" spans="129:135">
      <c r="DY1414" s="5"/>
      <c r="DZ1414" s="5"/>
      <c r="EA1414" s="5"/>
      <c r="EB1414" s="5"/>
      <c r="EC1414" s="5"/>
      <c r="ED1414" s="8"/>
      <c r="EE1414" s="7"/>
    </row>
    <row r="1415" spans="129:135">
      <c r="DY1415" s="5"/>
      <c r="DZ1415" s="5"/>
      <c r="EA1415" s="5"/>
      <c r="EB1415" s="5"/>
      <c r="EC1415" s="5"/>
      <c r="ED1415" s="8"/>
      <c r="EE1415" s="7"/>
    </row>
    <row r="1416" spans="129:135">
      <c r="DY1416" s="5"/>
      <c r="DZ1416" s="5"/>
      <c r="EA1416" s="5"/>
      <c r="EB1416" s="5"/>
      <c r="EC1416" s="5"/>
      <c r="ED1416" s="8"/>
      <c r="EE1416" s="7"/>
    </row>
    <row r="1417" spans="129:135">
      <c r="DY1417" s="5"/>
      <c r="DZ1417" s="5"/>
      <c r="EA1417" s="5"/>
      <c r="EB1417" s="5"/>
      <c r="EC1417" s="5"/>
      <c r="ED1417" s="8"/>
      <c r="EE1417" s="7"/>
    </row>
    <row r="1418" spans="129:135">
      <c r="DY1418" s="5"/>
      <c r="DZ1418" s="5"/>
      <c r="EA1418" s="5"/>
      <c r="EB1418" s="5"/>
      <c r="EC1418" s="5"/>
      <c r="ED1418" s="8"/>
      <c r="EE1418" s="7"/>
    </row>
    <row r="1419" spans="129:135">
      <c r="DY1419" s="5"/>
      <c r="DZ1419" s="5"/>
      <c r="EA1419" s="5"/>
      <c r="EB1419" s="5"/>
      <c r="EC1419" s="5"/>
      <c r="ED1419" s="8"/>
      <c r="EE1419" s="7"/>
    </row>
    <row r="1420" spans="129:135">
      <c r="DY1420" s="5"/>
      <c r="DZ1420" s="5"/>
      <c r="EA1420" s="5"/>
      <c r="EB1420" s="5"/>
      <c r="EC1420" s="5"/>
      <c r="ED1420" s="8"/>
      <c r="EE1420" s="7"/>
    </row>
    <row r="1421" spans="129:135">
      <c r="DY1421" s="5"/>
      <c r="DZ1421" s="5"/>
      <c r="EA1421" s="5"/>
      <c r="EB1421" s="5"/>
      <c r="EC1421" s="5"/>
      <c r="ED1421" s="8"/>
      <c r="EE1421" s="7"/>
    </row>
    <row r="1422" spans="129:135">
      <c r="DY1422" s="5"/>
      <c r="DZ1422" s="5"/>
      <c r="EA1422" s="5"/>
      <c r="EB1422" s="5"/>
      <c r="EC1422" s="5"/>
      <c r="ED1422" s="8"/>
      <c r="EE1422" s="7"/>
    </row>
    <row r="1423" spans="129:135">
      <c r="DY1423" s="5"/>
      <c r="DZ1423" s="5"/>
      <c r="EA1423" s="5"/>
      <c r="EB1423" s="5"/>
      <c r="EC1423" s="5"/>
      <c r="ED1423" s="8"/>
      <c r="EE1423" s="7"/>
    </row>
    <row r="1424" spans="129:135">
      <c r="DY1424" s="5"/>
      <c r="DZ1424" s="5"/>
      <c r="EA1424" s="5"/>
      <c r="EB1424" s="5"/>
      <c r="EC1424" s="5"/>
      <c r="ED1424" s="8"/>
      <c r="EE1424" s="7"/>
    </row>
    <row r="1425" spans="129:135">
      <c r="DY1425" s="5"/>
      <c r="DZ1425" s="5"/>
      <c r="EA1425" s="5"/>
      <c r="EB1425" s="5"/>
      <c r="EC1425" s="5"/>
      <c r="ED1425" s="8"/>
      <c r="EE1425" s="7"/>
    </row>
    <row r="1426" spans="129:135">
      <c r="DY1426" s="5"/>
      <c r="DZ1426" s="5"/>
      <c r="EA1426" s="5"/>
      <c r="EB1426" s="5"/>
      <c r="EC1426" s="5"/>
      <c r="ED1426" s="8"/>
      <c r="EE1426" s="7"/>
    </row>
    <row r="1427" spans="129:135">
      <c r="DY1427" s="5"/>
      <c r="DZ1427" s="5"/>
      <c r="EA1427" s="5"/>
      <c r="EB1427" s="5"/>
      <c r="EC1427" s="5"/>
      <c r="ED1427" s="8"/>
      <c r="EE1427" s="7"/>
    </row>
    <row r="1428" spans="129:135">
      <c r="DY1428" s="5"/>
      <c r="DZ1428" s="5"/>
      <c r="EA1428" s="5"/>
      <c r="EB1428" s="5"/>
      <c r="EC1428" s="5"/>
      <c r="ED1428" s="8"/>
      <c r="EE1428" s="7"/>
    </row>
    <row r="1429" spans="129:135">
      <c r="DY1429" s="5"/>
      <c r="DZ1429" s="5"/>
      <c r="EA1429" s="5"/>
      <c r="EB1429" s="5"/>
      <c r="EC1429" s="5"/>
      <c r="ED1429" s="8"/>
      <c r="EE1429" s="7"/>
    </row>
    <row r="1430" spans="129:135">
      <c r="DY1430" s="5"/>
      <c r="DZ1430" s="5"/>
      <c r="EA1430" s="5"/>
      <c r="EB1430" s="5"/>
      <c r="EC1430" s="5"/>
      <c r="ED1430" s="8"/>
      <c r="EE1430" s="7"/>
    </row>
    <row r="1431" spans="129:135">
      <c r="DY1431" s="5"/>
      <c r="DZ1431" s="5"/>
      <c r="EA1431" s="5"/>
      <c r="EB1431" s="5"/>
      <c r="EC1431" s="5"/>
      <c r="ED1431" s="8"/>
      <c r="EE1431" s="7"/>
    </row>
    <row r="1432" spans="129:135">
      <c r="DY1432" s="5"/>
      <c r="DZ1432" s="5"/>
      <c r="EA1432" s="5"/>
      <c r="EB1432" s="5"/>
      <c r="EC1432" s="5"/>
      <c r="ED1432" s="8"/>
      <c r="EE1432" s="7"/>
    </row>
    <row r="1433" spans="129:135">
      <c r="DY1433" s="5"/>
      <c r="DZ1433" s="5"/>
      <c r="EA1433" s="5"/>
      <c r="EB1433" s="5"/>
      <c r="EC1433" s="5"/>
      <c r="ED1433" s="8"/>
      <c r="EE1433" s="7"/>
    </row>
    <row r="1434" spans="129:135">
      <c r="DY1434" s="5"/>
      <c r="DZ1434" s="5"/>
      <c r="EA1434" s="5"/>
      <c r="EB1434" s="5"/>
      <c r="EC1434" s="5"/>
      <c r="ED1434" s="8"/>
      <c r="EE1434" s="7"/>
    </row>
    <row r="1435" spans="129:135">
      <c r="DY1435" s="5"/>
      <c r="DZ1435" s="5"/>
      <c r="EA1435" s="5"/>
      <c r="EB1435" s="5"/>
      <c r="EC1435" s="5"/>
      <c r="ED1435" s="8"/>
      <c r="EE1435" s="7"/>
    </row>
    <row r="1436" spans="129:135">
      <c r="DY1436" s="5"/>
      <c r="DZ1436" s="5"/>
      <c r="EA1436" s="5"/>
      <c r="EB1436" s="5"/>
      <c r="EC1436" s="5"/>
      <c r="ED1436" s="8"/>
      <c r="EE1436" s="7"/>
    </row>
    <row r="1437" spans="129:135">
      <c r="DY1437" s="5"/>
      <c r="DZ1437" s="5"/>
      <c r="EA1437" s="5"/>
      <c r="EB1437" s="5"/>
      <c r="EC1437" s="5"/>
      <c r="ED1437" s="8"/>
      <c r="EE1437" s="7"/>
    </row>
    <row r="1438" spans="129:135">
      <c r="DY1438" s="5"/>
      <c r="DZ1438" s="5"/>
      <c r="EA1438" s="5"/>
      <c r="EB1438" s="5"/>
      <c r="EC1438" s="5"/>
      <c r="ED1438" s="8"/>
      <c r="EE1438" s="7"/>
    </row>
    <row r="1439" spans="129:135">
      <c r="DY1439" s="5"/>
      <c r="DZ1439" s="5"/>
      <c r="EA1439" s="5"/>
      <c r="EB1439" s="5"/>
      <c r="EC1439" s="5"/>
      <c r="ED1439" s="8"/>
      <c r="EE1439" s="7"/>
    </row>
    <row r="1440" spans="129:135">
      <c r="DY1440" s="5"/>
      <c r="DZ1440" s="5"/>
      <c r="EA1440" s="5"/>
      <c r="EB1440" s="5"/>
      <c r="EC1440" s="5"/>
      <c r="ED1440" s="8"/>
      <c r="EE1440" s="7"/>
    </row>
    <row r="1441" spans="129:135">
      <c r="DY1441" s="5"/>
      <c r="DZ1441" s="5"/>
      <c r="EA1441" s="5"/>
      <c r="EB1441" s="5"/>
      <c r="EC1441" s="5"/>
      <c r="ED1441" s="8"/>
      <c r="EE1441" s="7"/>
    </row>
    <row r="1442" spans="129:135">
      <c r="DY1442" s="5"/>
      <c r="DZ1442" s="5"/>
      <c r="EA1442" s="5"/>
      <c r="EB1442" s="5"/>
      <c r="EC1442" s="5"/>
      <c r="ED1442" s="8"/>
      <c r="EE1442" s="7"/>
    </row>
    <row r="1443" spans="129:135">
      <c r="DY1443" s="5"/>
      <c r="DZ1443" s="5"/>
      <c r="EA1443" s="5"/>
      <c r="EB1443" s="5"/>
      <c r="EC1443" s="5"/>
      <c r="ED1443" s="8"/>
      <c r="EE1443" s="7"/>
    </row>
    <row r="1444" spans="129:135">
      <c r="DY1444" s="5"/>
      <c r="DZ1444" s="5"/>
      <c r="EA1444" s="5"/>
      <c r="EB1444" s="5"/>
      <c r="EC1444" s="5"/>
      <c r="ED1444" s="8"/>
      <c r="EE1444" s="7"/>
    </row>
    <row r="1445" spans="129:135">
      <c r="DY1445" s="5"/>
      <c r="DZ1445" s="5"/>
      <c r="EA1445" s="5"/>
      <c r="EB1445" s="5"/>
      <c r="EC1445" s="5"/>
      <c r="ED1445" s="8"/>
      <c r="EE1445" s="7"/>
    </row>
    <row r="1446" spans="129:135">
      <c r="DY1446" s="5"/>
      <c r="DZ1446" s="5"/>
      <c r="EA1446" s="5"/>
      <c r="EB1446" s="5"/>
      <c r="EC1446" s="5"/>
      <c r="ED1446" s="8"/>
      <c r="EE1446" s="7"/>
    </row>
    <row r="1447" spans="129:135">
      <c r="DY1447" s="5"/>
      <c r="DZ1447" s="5"/>
      <c r="EA1447" s="5"/>
      <c r="EB1447" s="5"/>
      <c r="EC1447" s="5"/>
      <c r="ED1447" s="8"/>
      <c r="EE1447" s="7"/>
    </row>
    <row r="1448" spans="129:135">
      <c r="DY1448" s="5"/>
      <c r="DZ1448" s="5"/>
      <c r="EA1448" s="5"/>
      <c r="EB1448" s="5"/>
      <c r="EC1448" s="5"/>
      <c r="ED1448" s="8"/>
      <c r="EE1448" s="7"/>
    </row>
    <row r="1449" spans="129:135">
      <c r="DY1449" s="5"/>
      <c r="DZ1449" s="5"/>
      <c r="EA1449" s="5"/>
      <c r="EB1449" s="5"/>
      <c r="EC1449" s="5"/>
      <c r="ED1449" s="8"/>
      <c r="EE1449" s="7"/>
    </row>
    <row r="1450" spans="129:135">
      <c r="DY1450" s="5"/>
      <c r="DZ1450" s="5"/>
      <c r="EA1450" s="5"/>
      <c r="EB1450" s="5"/>
      <c r="EC1450" s="5"/>
      <c r="ED1450" s="8"/>
      <c r="EE1450" s="7"/>
    </row>
    <row r="1451" spans="129:135">
      <c r="DY1451" s="5"/>
      <c r="DZ1451" s="5"/>
      <c r="EA1451" s="5"/>
      <c r="EB1451" s="5"/>
      <c r="EC1451" s="5"/>
      <c r="ED1451" s="8"/>
      <c r="EE1451" s="7"/>
    </row>
    <row r="1452" spans="129:135">
      <c r="DY1452" s="5"/>
      <c r="DZ1452" s="5"/>
      <c r="EA1452" s="5"/>
      <c r="EB1452" s="5"/>
      <c r="EC1452" s="5"/>
      <c r="ED1452" s="8"/>
      <c r="EE1452" s="7"/>
    </row>
    <row r="1453" spans="129:135">
      <c r="DY1453" s="5"/>
      <c r="DZ1453" s="5"/>
      <c r="EA1453" s="5"/>
      <c r="EB1453" s="5"/>
      <c r="EC1453" s="5"/>
      <c r="ED1453" s="8"/>
      <c r="EE1453" s="7"/>
    </row>
    <row r="1454" spans="129:135">
      <c r="DY1454" s="5"/>
      <c r="DZ1454" s="5"/>
      <c r="EA1454" s="5"/>
      <c r="EB1454" s="5"/>
      <c r="EC1454" s="5"/>
      <c r="ED1454" s="8"/>
      <c r="EE1454" s="7"/>
    </row>
    <row r="1455" spans="129:135">
      <c r="DY1455" s="5"/>
      <c r="DZ1455" s="5"/>
      <c r="EA1455" s="5"/>
      <c r="EB1455" s="5"/>
      <c r="EC1455" s="5"/>
      <c r="ED1455" s="8"/>
      <c r="EE1455" s="7"/>
    </row>
    <row r="1456" spans="129:135">
      <c r="DY1456" s="5"/>
      <c r="DZ1456" s="5"/>
      <c r="EA1456" s="5"/>
      <c r="EB1456" s="5"/>
      <c r="EC1456" s="5"/>
      <c r="ED1456" s="8"/>
      <c r="EE1456" s="7"/>
    </row>
    <row r="1457" spans="129:135">
      <c r="DY1457" s="5"/>
      <c r="DZ1457" s="5"/>
      <c r="EA1457" s="5"/>
      <c r="EB1457" s="5"/>
      <c r="EC1457" s="5"/>
      <c r="ED1457" s="8"/>
      <c r="EE1457" s="7"/>
    </row>
    <row r="1458" spans="129:135">
      <c r="DY1458" s="5"/>
      <c r="DZ1458" s="5"/>
      <c r="EA1458" s="5"/>
      <c r="EB1458" s="5"/>
      <c r="EC1458" s="5"/>
      <c r="ED1458" s="8"/>
      <c r="EE1458" s="7"/>
    </row>
    <row r="1459" spans="129:135">
      <c r="DY1459" s="5"/>
      <c r="DZ1459" s="5"/>
      <c r="EA1459" s="5"/>
      <c r="EB1459" s="5"/>
      <c r="EC1459" s="5"/>
      <c r="ED1459" s="8"/>
      <c r="EE1459" s="7"/>
    </row>
    <row r="1460" spans="129:135">
      <c r="DY1460" s="5"/>
      <c r="DZ1460" s="5"/>
      <c r="EA1460" s="5"/>
      <c r="EB1460" s="5"/>
      <c r="EC1460" s="5"/>
      <c r="ED1460" s="8"/>
      <c r="EE1460" s="7"/>
    </row>
    <row r="1461" spans="129:135">
      <c r="DY1461" s="5"/>
      <c r="DZ1461" s="5"/>
      <c r="EA1461" s="5"/>
      <c r="EB1461" s="5"/>
      <c r="EC1461" s="5"/>
      <c r="ED1461" s="8"/>
      <c r="EE1461" s="7"/>
    </row>
    <row r="1462" spans="129:135">
      <c r="DY1462" s="5"/>
      <c r="DZ1462" s="5"/>
      <c r="EA1462" s="5"/>
      <c r="EB1462" s="5"/>
      <c r="EC1462" s="5"/>
      <c r="ED1462" s="8"/>
      <c r="EE1462" s="7"/>
    </row>
    <row r="1463" spans="129:135">
      <c r="DY1463" s="5"/>
      <c r="DZ1463" s="5"/>
      <c r="EA1463" s="5"/>
      <c r="EB1463" s="5"/>
      <c r="EC1463" s="5"/>
      <c r="ED1463" s="8"/>
      <c r="EE1463" s="7"/>
    </row>
    <row r="1464" spans="129:135">
      <c r="DY1464" s="5"/>
      <c r="DZ1464" s="5"/>
      <c r="EA1464" s="5"/>
      <c r="EB1464" s="5"/>
      <c r="EC1464" s="5"/>
      <c r="ED1464" s="8"/>
      <c r="EE1464" s="7"/>
    </row>
    <row r="1465" spans="129:135">
      <c r="DY1465" s="5"/>
      <c r="DZ1465" s="5"/>
      <c r="EA1465" s="5"/>
      <c r="EB1465" s="5"/>
      <c r="EC1465" s="5"/>
      <c r="ED1465" s="8"/>
      <c r="EE1465" s="7"/>
    </row>
    <row r="1466" spans="129:135">
      <c r="DY1466" s="5"/>
      <c r="DZ1466" s="5"/>
      <c r="EA1466" s="5"/>
      <c r="EB1466" s="5"/>
      <c r="EC1466" s="5"/>
      <c r="ED1466" s="8"/>
      <c r="EE1466" s="7"/>
    </row>
    <row r="1467" spans="129:135">
      <c r="DY1467" s="5"/>
      <c r="DZ1467" s="5"/>
      <c r="EA1467" s="5"/>
      <c r="EB1467" s="5"/>
      <c r="EC1467" s="5"/>
      <c r="ED1467" s="8"/>
      <c r="EE1467" s="7"/>
    </row>
    <row r="1468" spans="129:135">
      <c r="DY1468" s="5"/>
      <c r="DZ1468" s="5"/>
      <c r="EA1468" s="5"/>
      <c r="EB1468" s="5"/>
      <c r="EC1468" s="5"/>
      <c r="ED1468" s="8"/>
      <c r="EE1468" s="7"/>
    </row>
    <row r="1469" spans="129:135">
      <c r="DY1469" s="5"/>
      <c r="DZ1469" s="5"/>
      <c r="EA1469" s="5"/>
      <c r="EB1469" s="5"/>
      <c r="EC1469" s="5"/>
      <c r="ED1469" s="8"/>
      <c r="EE1469" s="7"/>
    </row>
    <row r="1470" spans="129:135">
      <c r="DY1470" s="5"/>
      <c r="DZ1470" s="5"/>
      <c r="EA1470" s="5"/>
      <c r="EB1470" s="5"/>
      <c r="EC1470" s="5"/>
      <c r="ED1470" s="8"/>
      <c r="EE1470" s="7"/>
    </row>
    <row r="1471" spans="129:135">
      <c r="DY1471" s="5"/>
      <c r="DZ1471" s="5"/>
      <c r="EA1471" s="5"/>
      <c r="EB1471" s="5"/>
      <c r="EC1471" s="5"/>
      <c r="ED1471" s="8"/>
      <c r="EE1471" s="7"/>
    </row>
    <row r="1472" spans="129:135">
      <c r="DY1472" s="5"/>
      <c r="DZ1472" s="5"/>
      <c r="EA1472" s="5"/>
      <c r="EB1472" s="5"/>
      <c r="EC1472" s="5"/>
      <c r="ED1472" s="8"/>
      <c r="EE1472" s="7"/>
    </row>
    <row r="1473" spans="129:135">
      <c r="DY1473" s="5"/>
      <c r="DZ1473" s="5"/>
      <c r="EA1473" s="5"/>
      <c r="EB1473" s="5"/>
      <c r="EC1473" s="5"/>
      <c r="ED1473" s="8"/>
      <c r="EE1473" s="7"/>
    </row>
    <row r="1474" spans="129:135">
      <c r="DY1474" s="5"/>
      <c r="DZ1474" s="5"/>
      <c r="EA1474" s="5"/>
      <c r="EB1474" s="5"/>
      <c r="EC1474" s="5"/>
      <c r="ED1474" s="8"/>
      <c r="EE1474" s="7"/>
    </row>
    <row r="1475" spans="129:135">
      <c r="DY1475" s="5"/>
      <c r="DZ1475" s="5"/>
      <c r="EA1475" s="5"/>
      <c r="EB1475" s="5"/>
      <c r="EC1475" s="5"/>
      <c r="ED1475" s="8"/>
      <c r="EE1475" s="7"/>
    </row>
    <row r="1476" spans="129:135">
      <c r="DY1476" s="5"/>
      <c r="DZ1476" s="5"/>
      <c r="EA1476" s="5"/>
      <c r="EB1476" s="5"/>
      <c r="EC1476" s="5"/>
      <c r="ED1476" s="8"/>
      <c r="EE1476" s="7"/>
    </row>
    <row r="1477" spans="129:135">
      <c r="DY1477" s="5"/>
      <c r="DZ1477" s="5"/>
      <c r="EA1477" s="5"/>
      <c r="EB1477" s="5"/>
      <c r="EC1477" s="5"/>
      <c r="ED1477" s="8"/>
      <c r="EE1477" s="7"/>
    </row>
    <row r="1478" spans="129:135">
      <c r="DY1478" s="5"/>
      <c r="DZ1478" s="5"/>
      <c r="EA1478" s="5"/>
      <c r="EB1478" s="5"/>
      <c r="EC1478" s="5"/>
      <c r="ED1478" s="8"/>
      <c r="EE1478" s="7"/>
    </row>
    <row r="1479" spans="129:135">
      <c r="DY1479" s="5"/>
      <c r="DZ1479" s="5"/>
      <c r="EA1479" s="5"/>
      <c r="EB1479" s="5"/>
      <c r="EC1479" s="5"/>
      <c r="ED1479" s="8"/>
      <c r="EE1479" s="7"/>
    </row>
    <row r="1480" spans="129:135">
      <c r="DY1480" s="5"/>
      <c r="DZ1480" s="5"/>
      <c r="EA1480" s="5"/>
      <c r="EB1480" s="5"/>
      <c r="EC1480" s="5"/>
      <c r="ED1480" s="8"/>
      <c r="EE1480" s="7"/>
    </row>
    <row r="1481" spans="129:135">
      <c r="DY1481" s="5"/>
      <c r="DZ1481" s="5"/>
      <c r="EA1481" s="5"/>
      <c r="EB1481" s="5"/>
      <c r="EC1481" s="5"/>
      <c r="ED1481" s="8"/>
      <c r="EE1481" s="7"/>
    </row>
    <row r="1482" spans="129:135">
      <c r="DY1482" s="5"/>
      <c r="DZ1482" s="5"/>
      <c r="EA1482" s="5"/>
      <c r="EB1482" s="5"/>
      <c r="EC1482" s="5"/>
      <c r="ED1482" s="8"/>
      <c r="EE1482" s="7"/>
    </row>
    <row r="1483" spans="129:135">
      <c r="DY1483" s="5"/>
      <c r="DZ1483" s="5"/>
      <c r="EA1483" s="5"/>
      <c r="EB1483" s="5"/>
      <c r="EC1483" s="5"/>
      <c r="ED1483" s="8"/>
      <c r="EE1483" s="7"/>
    </row>
    <row r="1484" spans="129:135">
      <c r="DY1484" s="5"/>
      <c r="DZ1484" s="5"/>
      <c r="EA1484" s="5"/>
      <c r="EB1484" s="5"/>
      <c r="EC1484" s="5"/>
      <c r="ED1484" s="8"/>
      <c r="EE1484" s="7"/>
    </row>
    <row r="1485" spans="129:135">
      <c r="DY1485" s="5"/>
      <c r="DZ1485" s="5"/>
      <c r="EA1485" s="5"/>
      <c r="EB1485" s="5"/>
      <c r="EC1485" s="5"/>
      <c r="ED1485" s="8"/>
      <c r="EE1485" s="7"/>
    </row>
    <row r="1486" spans="129:135">
      <c r="DY1486" s="5"/>
      <c r="DZ1486" s="5"/>
      <c r="EA1486" s="5"/>
      <c r="EB1486" s="5"/>
      <c r="EC1486" s="5"/>
      <c r="ED1486" s="8"/>
      <c r="EE1486" s="7"/>
    </row>
    <row r="1487" spans="129:135">
      <c r="DY1487" s="5"/>
      <c r="DZ1487" s="5"/>
      <c r="EA1487" s="5"/>
      <c r="EB1487" s="5"/>
      <c r="EC1487" s="5"/>
      <c r="ED1487" s="8"/>
      <c r="EE1487" s="7"/>
    </row>
    <row r="1488" spans="129:135">
      <c r="DY1488" s="5"/>
      <c r="DZ1488" s="5"/>
      <c r="EA1488" s="5"/>
      <c r="EB1488" s="5"/>
      <c r="EC1488" s="5"/>
      <c r="ED1488" s="8"/>
      <c r="EE1488" s="7"/>
    </row>
    <row r="1489" spans="129:135">
      <c r="DY1489" s="5"/>
      <c r="DZ1489" s="5"/>
      <c r="EA1489" s="5"/>
      <c r="EB1489" s="5"/>
      <c r="EC1489" s="5"/>
      <c r="ED1489" s="8"/>
      <c r="EE1489" s="7"/>
    </row>
    <row r="1490" spans="129:135">
      <c r="DY1490" s="5"/>
      <c r="DZ1490" s="5"/>
      <c r="EA1490" s="5"/>
      <c r="EB1490" s="5"/>
      <c r="EC1490" s="5"/>
      <c r="ED1490" s="8"/>
      <c r="EE1490" s="7"/>
    </row>
    <row r="1491" spans="129:135">
      <c r="DY1491" s="5"/>
      <c r="DZ1491" s="5"/>
      <c r="EA1491" s="5"/>
      <c r="EB1491" s="5"/>
      <c r="EC1491" s="5"/>
      <c r="ED1491" s="8"/>
      <c r="EE1491" s="7"/>
    </row>
    <row r="1492" spans="129:135">
      <c r="DY1492" s="5"/>
      <c r="DZ1492" s="5"/>
      <c r="EA1492" s="5"/>
      <c r="EB1492" s="5"/>
      <c r="EC1492" s="5"/>
      <c r="ED1492" s="8"/>
      <c r="EE1492" s="7"/>
    </row>
    <row r="1493" spans="129:135">
      <c r="DY1493" s="5"/>
      <c r="DZ1493" s="5"/>
      <c r="EA1493" s="5"/>
      <c r="EB1493" s="5"/>
      <c r="EC1493" s="5"/>
      <c r="ED1493" s="8"/>
      <c r="EE1493" s="7"/>
    </row>
    <row r="1494" spans="129:135">
      <c r="DY1494" s="5"/>
      <c r="DZ1494" s="5"/>
      <c r="EA1494" s="5"/>
      <c r="EB1494" s="5"/>
      <c r="EC1494" s="5"/>
      <c r="ED1494" s="8"/>
      <c r="EE1494" s="7"/>
    </row>
    <row r="1495" spans="129:135">
      <c r="DY1495" s="5"/>
      <c r="DZ1495" s="5"/>
      <c r="EA1495" s="5"/>
      <c r="EB1495" s="5"/>
      <c r="EC1495" s="5"/>
      <c r="ED1495" s="8"/>
      <c r="EE1495" s="7"/>
    </row>
    <row r="1496" spans="129:135">
      <c r="DY1496" s="5"/>
      <c r="DZ1496" s="5"/>
      <c r="EA1496" s="5"/>
      <c r="EB1496" s="5"/>
      <c r="EC1496" s="5"/>
      <c r="ED1496" s="8"/>
      <c r="EE1496" s="7"/>
    </row>
    <row r="1497" spans="129:135">
      <c r="DY1497" s="5"/>
      <c r="DZ1497" s="5"/>
      <c r="EA1497" s="5"/>
      <c r="EB1497" s="5"/>
      <c r="EC1497" s="5"/>
      <c r="ED1497" s="8"/>
      <c r="EE1497" s="7"/>
    </row>
    <row r="1498" spans="129:135">
      <c r="DY1498" s="5"/>
      <c r="DZ1498" s="5"/>
      <c r="EA1498" s="5"/>
      <c r="EB1498" s="5"/>
      <c r="EC1498" s="5"/>
      <c r="ED1498" s="8"/>
      <c r="EE1498" s="7"/>
    </row>
    <row r="1499" spans="129:135">
      <c r="DY1499" s="5"/>
      <c r="DZ1499" s="5"/>
      <c r="EA1499" s="5"/>
      <c r="EB1499" s="5"/>
      <c r="EC1499" s="5"/>
      <c r="ED1499" s="8"/>
      <c r="EE1499" s="7"/>
    </row>
    <row r="1500" spans="129:135">
      <c r="DY1500" s="5"/>
      <c r="DZ1500" s="5"/>
      <c r="EA1500" s="5"/>
      <c r="EB1500" s="5"/>
      <c r="EC1500" s="5"/>
      <c r="ED1500" s="8"/>
      <c r="EE1500" s="7"/>
    </row>
    <row r="1501" spans="129:135">
      <c r="DY1501" s="5"/>
      <c r="DZ1501" s="5"/>
      <c r="EA1501" s="5"/>
      <c r="EB1501" s="5"/>
      <c r="EC1501" s="5"/>
      <c r="ED1501" s="8"/>
      <c r="EE1501" s="7"/>
    </row>
    <row r="1502" spans="129:135">
      <c r="DY1502" s="5"/>
      <c r="DZ1502" s="5"/>
      <c r="EA1502" s="5"/>
      <c r="EB1502" s="5"/>
      <c r="EC1502" s="5"/>
      <c r="ED1502" s="8"/>
      <c r="EE1502" s="7"/>
    </row>
    <row r="1503" spans="129:135">
      <c r="DY1503" s="5"/>
      <c r="DZ1503" s="5"/>
      <c r="EA1503" s="5"/>
      <c r="EB1503" s="5"/>
      <c r="EC1503" s="5"/>
      <c r="ED1503" s="8"/>
      <c r="EE1503" s="7"/>
    </row>
    <row r="1504" spans="129:135">
      <c r="DY1504" s="5"/>
      <c r="DZ1504" s="5"/>
      <c r="EA1504" s="5"/>
      <c r="EB1504" s="5"/>
      <c r="EC1504" s="5"/>
      <c r="ED1504" s="8"/>
      <c r="EE1504" s="7"/>
    </row>
    <row r="1505" spans="129:135">
      <c r="DY1505" s="5"/>
      <c r="DZ1505" s="5"/>
      <c r="EA1505" s="5"/>
      <c r="EB1505" s="5"/>
      <c r="EC1505" s="5"/>
      <c r="ED1505" s="8"/>
      <c r="EE1505" s="7"/>
    </row>
    <row r="1506" spans="129:135">
      <c r="DY1506" s="5"/>
      <c r="DZ1506" s="5"/>
      <c r="EA1506" s="5"/>
      <c r="EB1506" s="5"/>
      <c r="EC1506" s="5"/>
      <c r="ED1506" s="8"/>
      <c r="EE1506" s="7"/>
    </row>
    <row r="1507" spans="129:135">
      <c r="DY1507" s="5"/>
      <c r="DZ1507" s="5"/>
      <c r="EA1507" s="5"/>
      <c r="EB1507" s="5"/>
      <c r="EC1507" s="5"/>
      <c r="ED1507" s="8"/>
      <c r="EE1507" s="7"/>
    </row>
    <row r="1508" spans="129:135">
      <c r="DY1508" s="5"/>
      <c r="DZ1508" s="5"/>
      <c r="EA1508" s="5"/>
      <c r="EB1508" s="5"/>
      <c r="EC1508" s="5"/>
      <c r="ED1508" s="8"/>
      <c r="EE1508" s="7"/>
    </row>
    <row r="1509" spans="129:135">
      <c r="DY1509" s="5"/>
      <c r="DZ1509" s="5"/>
      <c r="EA1509" s="5"/>
      <c r="EB1509" s="5"/>
      <c r="EC1509" s="5"/>
      <c r="ED1509" s="8"/>
      <c r="EE1509" s="7"/>
    </row>
    <row r="1510" spans="129:135">
      <c r="DY1510" s="5"/>
      <c r="DZ1510" s="5"/>
      <c r="EA1510" s="5"/>
      <c r="EB1510" s="5"/>
      <c r="EC1510" s="5"/>
      <c r="ED1510" s="8"/>
      <c r="EE1510" s="7"/>
    </row>
    <row r="1511" spans="129:135">
      <c r="DY1511" s="5"/>
      <c r="DZ1511" s="5"/>
      <c r="EA1511" s="5"/>
      <c r="EB1511" s="5"/>
      <c r="EC1511" s="5"/>
      <c r="ED1511" s="8"/>
      <c r="EE1511" s="7"/>
    </row>
    <row r="1512" spans="129:135">
      <c r="DY1512" s="5"/>
      <c r="DZ1512" s="5"/>
      <c r="EA1512" s="5"/>
      <c r="EB1512" s="5"/>
      <c r="EC1512" s="5"/>
      <c r="ED1512" s="8"/>
      <c r="EE1512" s="7"/>
    </row>
    <row r="1513" spans="129:135">
      <c r="DY1513" s="5"/>
      <c r="DZ1513" s="5"/>
      <c r="EA1513" s="5"/>
      <c r="EB1513" s="5"/>
      <c r="EC1513" s="5"/>
      <c r="ED1513" s="8"/>
      <c r="EE1513" s="7"/>
    </row>
    <row r="1514" spans="129:135">
      <c r="DY1514" s="5"/>
      <c r="DZ1514" s="5"/>
      <c r="EA1514" s="5"/>
      <c r="EB1514" s="5"/>
      <c r="EC1514" s="5"/>
      <c r="ED1514" s="8"/>
      <c r="EE1514" s="7"/>
    </row>
    <row r="1515" spans="129:135">
      <c r="DY1515" s="5"/>
      <c r="DZ1515" s="5"/>
      <c r="EA1515" s="5"/>
      <c r="EB1515" s="5"/>
      <c r="EC1515" s="5"/>
      <c r="ED1515" s="8"/>
      <c r="EE1515" s="7"/>
    </row>
    <row r="1516" spans="129:135">
      <c r="DY1516" s="5"/>
      <c r="DZ1516" s="5"/>
      <c r="EA1516" s="5"/>
      <c r="EB1516" s="5"/>
      <c r="EC1516" s="5"/>
      <c r="ED1516" s="8"/>
      <c r="EE1516" s="7"/>
    </row>
    <row r="1517" spans="129:135">
      <c r="DY1517" s="5"/>
      <c r="DZ1517" s="5"/>
      <c r="EA1517" s="5"/>
      <c r="EB1517" s="5"/>
      <c r="EC1517" s="5"/>
      <c r="ED1517" s="8"/>
      <c r="EE1517" s="7"/>
    </row>
    <row r="1518" spans="129:135">
      <c r="DY1518" s="5"/>
      <c r="DZ1518" s="5"/>
      <c r="EA1518" s="5"/>
      <c r="EB1518" s="5"/>
      <c r="EC1518" s="5"/>
      <c r="ED1518" s="8"/>
      <c r="EE1518" s="7"/>
    </row>
    <row r="1519" spans="129:135">
      <c r="DY1519" s="5"/>
      <c r="DZ1519" s="5"/>
      <c r="EA1519" s="5"/>
      <c r="EB1519" s="5"/>
      <c r="EC1519" s="5"/>
      <c r="ED1519" s="8"/>
      <c r="EE1519" s="7"/>
    </row>
    <row r="1520" spans="129:135">
      <c r="DY1520" s="5"/>
      <c r="DZ1520" s="5"/>
      <c r="EA1520" s="5"/>
      <c r="EB1520" s="5"/>
      <c r="EC1520" s="5"/>
      <c r="ED1520" s="8"/>
      <c r="EE1520" s="7"/>
    </row>
    <row r="1521" spans="129:135">
      <c r="DY1521" s="5"/>
      <c r="DZ1521" s="5"/>
      <c r="EA1521" s="5"/>
      <c r="EB1521" s="5"/>
      <c r="EC1521" s="5"/>
      <c r="ED1521" s="8"/>
      <c r="EE1521" s="7"/>
    </row>
    <row r="1522" spans="129:135">
      <c r="DY1522" s="5"/>
      <c r="DZ1522" s="5"/>
      <c r="EA1522" s="5"/>
      <c r="EB1522" s="5"/>
      <c r="EC1522" s="5"/>
      <c r="ED1522" s="8"/>
      <c r="EE1522" s="7"/>
    </row>
    <row r="1523" spans="129:135">
      <c r="DY1523" s="5"/>
      <c r="DZ1523" s="5"/>
      <c r="EA1523" s="5"/>
      <c r="EB1523" s="5"/>
      <c r="EC1523" s="5"/>
      <c r="ED1523" s="8"/>
      <c r="EE1523" s="7"/>
    </row>
    <row r="1524" spans="129:135">
      <c r="DY1524" s="5"/>
      <c r="DZ1524" s="5"/>
      <c r="EA1524" s="5"/>
      <c r="EB1524" s="5"/>
      <c r="EC1524" s="5"/>
      <c r="ED1524" s="8"/>
      <c r="EE1524" s="7"/>
    </row>
    <row r="1525" spans="129:135">
      <c r="DY1525" s="5"/>
      <c r="DZ1525" s="5"/>
      <c r="EA1525" s="5"/>
      <c r="EB1525" s="5"/>
      <c r="EC1525" s="5"/>
      <c r="ED1525" s="8"/>
      <c r="EE1525" s="7"/>
    </row>
    <row r="1526" spans="129:135">
      <c r="DY1526" s="5"/>
      <c r="DZ1526" s="5"/>
      <c r="EA1526" s="5"/>
      <c r="EB1526" s="5"/>
      <c r="EC1526" s="5"/>
      <c r="ED1526" s="8"/>
      <c r="EE1526" s="7"/>
    </row>
    <row r="1527" spans="129:135">
      <c r="DY1527" s="5"/>
      <c r="DZ1527" s="5"/>
      <c r="EA1527" s="5"/>
      <c r="EB1527" s="5"/>
      <c r="EC1527" s="5"/>
      <c r="ED1527" s="8"/>
      <c r="EE1527" s="7"/>
    </row>
    <row r="1528" spans="129:135">
      <c r="DY1528" s="5"/>
      <c r="DZ1528" s="5"/>
      <c r="EA1528" s="5"/>
      <c r="EB1528" s="5"/>
      <c r="EC1528" s="5"/>
      <c r="ED1528" s="8"/>
      <c r="EE1528" s="7"/>
    </row>
    <row r="1529" spans="129:135">
      <c r="DY1529" s="5"/>
      <c r="DZ1529" s="5"/>
      <c r="EA1529" s="5"/>
      <c r="EB1529" s="5"/>
      <c r="EC1529" s="5"/>
      <c r="ED1529" s="8"/>
      <c r="EE1529" s="7"/>
    </row>
    <row r="1530" spans="129:135">
      <c r="DY1530" s="5"/>
      <c r="DZ1530" s="5"/>
      <c r="EA1530" s="5"/>
      <c r="EB1530" s="5"/>
      <c r="EC1530" s="5"/>
      <c r="ED1530" s="8"/>
      <c r="EE1530" s="7"/>
    </row>
    <row r="1531" spans="129:135">
      <c r="DY1531" s="5"/>
      <c r="DZ1531" s="5"/>
      <c r="EA1531" s="5"/>
      <c r="EB1531" s="5"/>
      <c r="EC1531" s="5"/>
      <c r="ED1531" s="8"/>
      <c r="EE1531" s="7"/>
    </row>
    <row r="1532" spans="129:135">
      <c r="DY1532" s="5"/>
      <c r="DZ1532" s="5"/>
      <c r="EA1532" s="5"/>
      <c r="EB1532" s="5"/>
      <c r="EC1532" s="5"/>
      <c r="ED1532" s="8"/>
      <c r="EE1532" s="7"/>
    </row>
    <row r="1533" spans="129:135">
      <c r="DY1533" s="5"/>
      <c r="DZ1533" s="5"/>
      <c r="EA1533" s="5"/>
      <c r="EB1533" s="5"/>
      <c r="EC1533" s="5"/>
      <c r="ED1533" s="8"/>
      <c r="EE1533" s="7"/>
    </row>
    <row r="1534" spans="129:135">
      <c r="DY1534" s="5"/>
      <c r="DZ1534" s="5"/>
      <c r="EA1534" s="5"/>
      <c r="EB1534" s="5"/>
      <c r="EC1534" s="5"/>
      <c r="ED1534" s="8"/>
      <c r="EE1534" s="7"/>
    </row>
    <row r="1535" spans="129:135">
      <c r="DY1535" s="5"/>
      <c r="DZ1535" s="5"/>
      <c r="EA1535" s="5"/>
      <c r="EB1535" s="5"/>
      <c r="EC1535" s="5"/>
      <c r="ED1535" s="8"/>
      <c r="EE1535" s="7"/>
    </row>
    <row r="1536" spans="129:135">
      <c r="DY1536" s="5"/>
      <c r="DZ1536" s="5"/>
      <c r="EA1536" s="5"/>
      <c r="EB1536" s="5"/>
      <c r="EC1536" s="5"/>
      <c r="ED1536" s="8"/>
      <c r="EE1536" s="7"/>
    </row>
    <row r="1537" spans="129:135">
      <c r="DY1537" s="5"/>
      <c r="DZ1537" s="5"/>
      <c r="EA1537" s="5"/>
      <c r="EB1537" s="5"/>
      <c r="EC1537" s="5"/>
      <c r="ED1537" s="8"/>
      <c r="EE1537" s="7"/>
    </row>
    <row r="1538" spans="129:135">
      <c r="DY1538" s="5"/>
      <c r="DZ1538" s="5"/>
      <c r="EA1538" s="5"/>
      <c r="EB1538" s="5"/>
      <c r="EC1538" s="5"/>
      <c r="ED1538" s="8"/>
      <c r="EE1538" s="7"/>
    </row>
    <row r="1539" spans="129:135">
      <c r="DY1539" s="5"/>
      <c r="DZ1539" s="5"/>
      <c r="EA1539" s="5"/>
      <c r="EB1539" s="5"/>
      <c r="EC1539" s="5"/>
      <c r="ED1539" s="8"/>
      <c r="EE1539" s="7"/>
    </row>
    <row r="1540" spans="129:135">
      <c r="DY1540" s="5"/>
      <c r="DZ1540" s="5"/>
      <c r="EA1540" s="5"/>
      <c r="EB1540" s="5"/>
      <c r="EC1540" s="5"/>
      <c r="ED1540" s="8"/>
      <c r="EE1540" s="7"/>
    </row>
    <row r="1541" spans="129:135">
      <c r="DY1541" s="5"/>
      <c r="DZ1541" s="5"/>
      <c r="EA1541" s="5"/>
      <c r="EB1541" s="5"/>
      <c r="EC1541" s="5"/>
      <c r="ED1541" s="8"/>
      <c r="EE1541" s="7"/>
    </row>
    <row r="1542" spans="129:135">
      <c r="DY1542" s="5"/>
      <c r="DZ1542" s="5"/>
      <c r="EA1542" s="5"/>
      <c r="EB1542" s="5"/>
      <c r="EC1542" s="5"/>
      <c r="ED1542" s="8"/>
      <c r="EE1542" s="7"/>
    </row>
    <row r="1543" spans="129:135">
      <c r="DY1543" s="5"/>
      <c r="DZ1543" s="5"/>
      <c r="EA1543" s="5"/>
      <c r="EB1543" s="5"/>
      <c r="EC1543" s="5"/>
      <c r="ED1543" s="8"/>
      <c r="EE1543" s="7"/>
    </row>
    <row r="1544" spans="129:135">
      <c r="DY1544" s="5"/>
      <c r="DZ1544" s="5"/>
      <c r="EA1544" s="5"/>
      <c r="EB1544" s="5"/>
      <c r="EC1544" s="5"/>
      <c r="ED1544" s="8"/>
      <c r="EE1544" s="7"/>
    </row>
    <row r="1545" spans="129:135">
      <c r="DY1545" s="5"/>
      <c r="DZ1545" s="5"/>
      <c r="EA1545" s="5"/>
      <c r="EB1545" s="5"/>
      <c r="EC1545" s="5"/>
      <c r="ED1545" s="8"/>
      <c r="EE1545" s="7"/>
    </row>
    <row r="1546" spans="129:135">
      <c r="DY1546" s="5"/>
      <c r="DZ1546" s="5"/>
      <c r="EA1546" s="5"/>
      <c r="EB1546" s="5"/>
      <c r="EC1546" s="5"/>
      <c r="ED1546" s="8"/>
      <c r="EE1546" s="7"/>
    </row>
    <row r="1547" spans="129:135">
      <c r="DY1547" s="5"/>
      <c r="DZ1547" s="5"/>
      <c r="EA1547" s="5"/>
      <c r="EB1547" s="5"/>
      <c r="EC1547" s="5"/>
      <c r="ED1547" s="8"/>
      <c r="EE1547" s="7"/>
    </row>
    <row r="1548" spans="129:135">
      <c r="DY1548" s="5"/>
      <c r="DZ1548" s="5"/>
      <c r="EA1548" s="5"/>
      <c r="EB1548" s="5"/>
      <c r="EC1548" s="5"/>
      <c r="ED1548" s="8"/>
      <c r="EE1548" s="7"/>
    </row>
    <row r="1549" spans="129:135">
      <c r="DY1549" s="5"/>
      <c r="DZ1549" s="5"/>
      <c r="EA1549" s="5"/>
      <c r="EB1549" s="5"/>
      <c r="EC1549" s="5"/>
      <c r="ED1549" s="8"/>
      <c r="EE1549" s="7"/>
    </row>
    <row r="1550" spans="129:135">
      <c r="DY1550" s="5"/>
      <c r="DZ1550" s="5"/>
      <c r="EA1550" s="5"/>
      <c r="EB1550" s="5"/>
      <c r="EC1550" s="5"/>
      <c r="ED1550" s="8"/>
      <c r="EE1550" s="7"/>
    </row>
    <row r="1551" spans="129:135">
      <c r="DY1551" s="5"/>
      <c r="DZ1551" s="5"/>
      <c r="EA1551" s="5"/>
      <c r="EB1551" s="5"/>
      <c r="EC1551" s="5"/>
      <c r="ED1551" s="8"/>
      <c r="EE1551" s="7"/>
    </row>
    <row r="1552" spans="129:135">
      <c r="DY1552" s="5"/>
      <c r="DZ1552" s="5"/>
      <c r="EA1552" s="5"/>
      <c r="EB1552" s="5"/>
      <c r="EC1552" s="5"/>
      <c r="ED1552" s="8"/>
      <c r="EE1552" s="7"/>
    </row>
    <row r="1553" spans="129:135">
      <c r="DY1553" s="5"/>
      <c r="DZ1553" s="5"/>
      <c r="EA1553" s="5"/>
      <c r="EB1553" s="5"/>
      <c r="EC1553" s="5"/>
      <c r="ED1553" s="8"/>
      <c r="EE1553" s="7"/>
    </row>
    <row r="1554" spans="129:135">
      <c r="DY1554" s="5"/>
      <c r="DZ1554" s="5"/>
      <c r="EA1554" s="5"/>
      <c r="EB1554" s="5"/>
      <c r="EC1554" s="5"/>
      <c r="ED1554" s="8"/>
      <c r="EE1554" s="7"/>
    </row>
    <row r="1555" spans="129:135">
      <c r="DY1555" s="5"/>
      <c r="DZ1555" s="5"/>
      <c r="EA1555" s="5"/>
      <c r="EB1555" s="5"/>
      <c r="EC1555" s="5"/>
      <c r="ED1555" s="8"/>
      <c r="EE1555" s="7"/>
    </row>
    <row r="1556" spans="129:135">
      <c r="DY1556" s="5"/>
      <c r="DZ1556" s="5"/>
      <c r="EA1556" s="5"/>
      <c r="EB1556" s="5"/>
      <c r="EC1556" s="5"/>
      <c r="ED1556" s="8"/>
      <c r="EE1556" s="7"/>
    </row>
    <row r="1557" spans="129:135">
      <c r="DY1557" s="5"/>
      <c r="DZ1557" s="5"/>
      <c r="EA1557" s="5"/>
      <c r="EB1557" s="5"/>
      <c r="EC1557" s="5"/>
      <c r="ED1557" s="8"/>
      <c r="EE1557" s="7"/>
    </row>
    <row r="1558" spans="129:135">
      <c r="DY1558" s="5"/>
      <c r="DZ1558" s="5"/>
      <c r="EA1558" s="5"/>
      <c r="EB1558" s="5"/>
      <c r="EC1558" s="5"/>
      <c r="ED1558" s="8"/>
      <c r="EE1558" s="7"/>
    </row>
    <row r="1559" spans="129:135">
      <c r="DY1559" s="5"/>
      <c r="DZ1559" s="5"/>
      <c r="EA1559" s="5"/>
      <c r="EB1559" s="5"/>
      <c r="EC1559" s="5"/>
      <c r="ED1559" s="8"/>
      <c r="EE1559" s="7"/>
    </row>
    <row r="1560" spans="129:135">
      <c r="DY1560" s="5"/>
      <c r="DZ1560" s="5"/>
      <c r="EA1560" s="5"/>
      <c r="EB1560" s="5"/>
      <c r="EC1560" s="5"/>
      <c r="ED1560" s="8"/>
      <c r="EE1560" s="7"/>
    </row>
    <row r="1561" spans="129:135">
      <c r="DY1561" s="5"/>
      <c r="DZ1561" s="5"/>
      <c r="EA1561" s="5"/>
      <c r="EB1561" s="5"/>
      <c r="EC1561" s="5"/>
      <c r="ED1561" s="8"/>
      <c r="EE1561" s="7"/>
    </row>
    <row r="1562" spans="129:135">
      <c r="DY1562" s="5"/>
      <c r="DZ1562" s="5"/>
      <c r="EA1562" s="5"/>
      <c r="EB1562" s="5"/>
      <c r="EC1562" s="5"/>
      <c r="ED1562" s="8"/>
      <c r="EE1562" s="7"/>
    </row>
    <row r="1563" spans="129:135">
      <c r="DY1563" s="5"/>
      <c r="DZ1563" s="5"/>
      <c r="EA1563" s="5"/>
      <c r="EB1563" s="5"/>
      <c r="EC1563" s="5"/>
      <c r="ED1563" s="8"/>
      <c r="EE1563" s="7"/>
    </row>
    <row r="1564" spans="129:135">
      <c r="DY1564" s="5"/>
      <c r="DZ1564" s="5"/>
      <c r="EA1564" s="5"/>
      <c r="EB1564" s="5"/>
      <c r="EC1564" s="5"/>
      <c r="ED1564" s="8"/>
      <c r="EE1564" s="7"/>
    </row>
    <row r="1565" spans="129:135">
      <c r="DY1565" s="5"/>
      <c r="DZ1565" s="5"/>
      <c r="EA1565" s="5"/>
      <c r="EB1565" s="5"/>
      <c r="EC1565" s="5"/>
      <c r="ED1565" s="8"/>
      <c r="EE1565" s="7"/>
    </row>
    <row r="1566" spans="129:135">
      <c r="DY1566" s="5"/>
      <c r="DZ1566" s="5"/>
      <c r="EA1566" s="5"/>
      <c r="EB1566" s="5"/>
      <c r="EC1566" s="5"/>
      <c r="ED1566" s="8"/>
      <c r="EE1566" s="7"/>
    </row>
    <row r="1567" spans="129:135">
      <c r="DY1567" s="5"/>
      <c r="DZ1567" s="5"/>
      <c r="EA1567" s="5"/>
      <c r="EB1567" s="5"/>
      <c r="EC1567" s="5"/>
      <c r="ED1567" s="8"/>
      <c r="EE1567" s="7"/>
    </row>
    <row r="1568" spans="129:135">
      <c r="DY1568" s="5"/>
      <c r="DZ1568" s="5"/>
      <c r="EA1568" s="5"/>
      <c r="EB1568" s="5"/>
      <c r="EC1568" s="5"/>
      <c r="ED1568" s="8"/>
      <c r="EE1568" s="7"/>
    </row>
    <row r="1569" spans="129:135">
      <c r="DY1569" s="5"/>
      <c r="DZ1569" s="5"/>
      <c r="EA1569" s="5"/>
      <c r="EB1569" s="5"/>
      <c r="EC1569" s="5"/>
      <c r="ED1569" s="8"/>
      <c r="EE1569" s="7"/>
    </row>
    <row r="1570" spans="129:135">
      <c r="DY1570" s="5"/>
      <c r="DZ1570" s="5"/>
      <c r="EA1570" s="5"/>
      <c r="EB1570" s="5"/>
      <c r="EC1570" s="5"/>
      <c r="ED1570" s="8"/>
      <c r="EE1570" s="7"/>
    </row>
    <row r="1571" spans="129:135">
      <c r="DY1571" s="5"/>
      <c r="DZ1571" s="5"/>
      <c r="EA1571" s="5"/>
      <c r="EB1571" s="5"/>
      <c r="EC1571" s="5"/>
      <c r="ED1571" s="8"/>
      <c r="EE1571" s="7"/>
    </row>
    <row r="1572" spans="129:135">
      <c r="DY1572" s="5"/>
      <c r="DZ1572" s="5"/>
      <c r="EA1572" s="5"/>
      <c r="EB1572" s="5"/>
      <c r="EC1572" s="5"/>
      <c r="ED1572" s="8"/>
      <c r="EE1572" s="7"/>
    </row>
    <row r="1573" spans="129:135">
      <c r="DY1573" s="5"/>
      <c r="DZ1573" s="5"/>
      <c r="EA1573" s="5"/>
      <c r="EB1573" s="5"/>
      <c r="EC1573" s="5"/>
      <c r="ED1573" s="8"/>
      <c r="EE1573" s="7"/>
    </row>
    <row r="1574" spans="129:135">
      <c r="DY1574" s="5"/>
      <c r="DZ1574" s="5"/>
      <c r="EA1574" s="5"/>
      <c r="EB1574" s="5"/>
      <c r="EC1574" s="5"/>
      <c r="ED1574" s="8"/>
      <c r="EE1574" s="7"/>
    </row>
    <row r="1575" spans="129:135">
      <c r="DY1575" s="5"/>
      <c r="DZ1575" s="5"/>
      <c r="EA1575" s="5"/>
      <c r="EB1575" s="5"/>
      <c r="EC1575" s="5"/>
      <c r="ED1575" s="8"/>
      <c r="EE1575" s="7"/>
    </row>
    <row r="1576" spans="129:135">
      <c r="DY1576" s="5"/>
      <c r="DZ1576" s="5"/>
      <c r="EA1576" s="5"/>
      <c r="EB1576" s="5"/>
      <c r="EC1576" s="5"/>
      <c r="ED1576" s="8"/>
      <c r="EE1576" s="7"/>
    </row>
    <row r="1577" spans="129:135">
      <c r="DY1577" s="5"/>
      <c r="DZ1577" s="5"/>
      <c r="EA1577" s="5"/>
      <c r="EB1577" s="5"/>
      <c r="EC1577" s="5"/>
      <c r="ED1577" s="8"/>
      <c r="EE1577" s="7"/>
    </row>
    <row r="1578" spans="129:135">
      <c r="DY1578" s="5"/>
      <c r="DZ1578" s="5"/>
      <c r="EA1578" s="5"/>
      <c r="EB1578" s="5"/>
      <c r="EC1578" s="5"/>
      <c r="ED1578" s="8"/>
      <c r="EE1578" s="7"/>
    </row>
    <row r="1579" spans="129:135">
      <c r="DY1579" s="5"/>
      <c r="DZ1579" s="5"/>
      <c r="EA1579" s="5"/>
      <c r="EB1579" s="5"/>
      <c r="EC1579" s="5"/>
      <c r="ED1579" s="8"/>
      <c r="EE1579" s="7"/>
    </row>
    <row r="1580" spans="129:135">
      <c r="DY1580" s="5"/>
      <c r="DZ1580" s="5"/>
      <c r="EA1580" s="5"/>
      <c r="EB1580" s="5"/>
      <c r="EC1580" s="5"/>
      <c r="ED1580" s="8"/>
      <c r="EE1580" s="7"/>
    </row>
    <row r="1581" spans="129:135">
      <c r="DY1581" s="5"/>
      <c r="DZ1581" s="5"/>
      <c r="EA1581" s="5"/>
      <c r="EB1581" s="5"/>
      <c r="EC1581" s="5"/>
      <c r="ED1581" s="8"/>
      <c r="EE1581" s="7"/>
    </row>
    <row r="1582" spans="129:135">
      <c r="DY1582" s="5"/>
      <c r="DZ1582" s="5"/>
      <c r="EA1582" s="5"/>
      <c r="EB1582" s="5"/>
      <c r="EC1582" s="5"/>
      <c r="ED1582" s="8"/>
      <c r="EE1582" s="7"/>
    </row>
    <row r="1583" spans="129:135">
      <c r="DY1583" s="5"/>
      <c r="DZ1583" s="5"/>
      <c r="EA1583" s="5"/>
      <c r="EB1583" s="5"/>
      <c r="EC1583" s="5"/>
      <c r="ED1583" s="8"/>
      <c r="EE1583" s="7"/>
    </row>
    <row r="1584" spans="129:135">
      <c r="DY1584" s="5"/>
      <c r="DZ1584" s="5"/>
      <c r="EA1584" s="5"/>
      <c r="EB1584" s="5"/>
      <c r="EC1584" s="5"/>
      <c r="ED1584" s="8"/>
      <c r="EE1584" s="7"/>
    </row>
    <row r="1585" spans="129:135">
      <c r="DY1585" s="5"/>
      <c r="DZ1585" s="5"/>
      <c r="EA1585" s="5"/>
      <c r="EB1585" s="5"/>
      <c r="EC1585" s="5"/>
      <c r="ED1585" s="8"/>
      <c r="EE1585" s="7"/>
    </row>
    <row r="1586" spans="129:135">
      <c r="DY1586" s="5"/>
      <c r="DZ1586" s="5"/>
      <c r="EA1586" s="5"/>
      <c r="EB1586" s="5"/>
      <c r="EC1586" s="5"/>
      <c r="ED1586" s="8"/>
      <c r="EE1586" s="7"/>
    </row>
    <row r="1587" spans="129:135">
      <c r="DY1587" s="5"/>
      <c r="DZ1587" s="5"/>
      <c r="EA1587" s="5"/>
      <c r="EB1587" s="5"/>
      <c r="EC1587" s="5"/>
      <c r="ED1587" s="8"/>
      <c r="EE1587" s="7"/>
    </row>
    <row r="1588" spans="129:135">
      <c r="DY1588" s="5"/>
      <c r="DZ1588" s="5"/>
      <c r="EA1588" s="5"/>
      <c r="EB1588" s="5"/>
      <c r="EC1588" s="5"/>
      <c r="ED1588" s="8"/>
      <c r="EE1588" s="7"/>
    </row>
    <row r="1589" spans="129:135">
      <c r="DY1589" s="5"/>
      <c r="DZ1589" s="5"/>
      <c r="EA1589" s="5"/>
      <c r="EB1589" s="5"/>
      <c r="EC1589" s="5"/>
      <c r="ED1589" s="8"/>
      <c r="EE1589" s="7"/>
    </row>
    <row r="1590" spans="129:135">
      <c r="DY1590" s="5"/>
      <c r="DZ1590" s="5"/>
      <c r="EA1590" s="5"/>
      <c r="EB1590" s="5"/>
      <c r="EC1590" s="5"/>
      <c r="ED1590" s="8"/>
      <c r="EE1590" s="7"/>
    </row>
    <row r="1591" spans="129:135">
      <c r="DY1591" s="5"/>
      <c r="DZ1591" s="5"/>
      <c r="EA1591" s="5"/>
      <c r="EB1591" s="5"/>
      <c r="EC1591" s="5"/>
      <c r="ED1591" s="8"/>
      <c r="EE1591" s="7"/>
    </row>
    <row r="1592" spans="129:135">
      <c r="DY1592" s="5"/>
      <c r="DZ1592" s="5"/>
      <c r="EA1592" s="5"/>
      <c r="EB1592" s="5"/>
      <c r="EC1592" s="5"/>
      <c r="ED1592" s="8"/>
      <c r="EE1592" s="7"/>
    </row>
    <row r="1593" spans="129:135">
      <c r="DY1593" s="5"/>
      <c r="DZ1593" s="5"/>
      <c r="EA1593" s="5"/>
      <c r="EB1593" s="5"/>
      <c r="EC1593" s="5"/>
      <c r="ED1593" s="8"/>
      <c r="EE1593" s="7"/>
    </row>
    <row r="1594" spans="129:135">
      <c r="DY1594" s="5"/>
      <c r="DZ1594" s="5"/>
      <c r="EA1594" s="5"/>
      <c r="EB1594" s="5"/>
      <c r="EC1594" s="5"/>
      <c r="ED1594" s="8"/>
      <c r="EE1594" s="7"/>
    </row>
    <row r="1595" spans="129:135">
      <c r="DY1595" s="5"/>
      <c r="DZ1595" s="5"/>
      <c r="EA1595" s="5"/>
      <c r="EB1595" s="5"/>
      <c r="EC1595" s="5"/>
      <c r="ED1595" s="8"/>
      <c r="EE1595" s="7"/>
    </row>
    <row r="1596" spans="129:135">
      <c r="DY1596" s="5"/>
      <c r="DZ1596" s="5"/>
      <c r="EA1596" s="5"/>
      <c r="EB1596" s="5"/>
      <c r="EC1596" s="5"/>
      <c r="ED1596" s="8"/>
      <c r="EE1596" s="7"/>
    </row>
    <row r="1597" spans="129:135">
      <c r="DY1597" s="5"/>
      <c r="DZ1597" s="5"/>
      <c r="EA1597" s="5"/>
      <c r="EB1597" s="5"/>
      <c r="EC1597" s="5"/>
      <c r="ED1597" s="8"/>
      <c r="EE1597" s="7"/>
    </row>
    <row r="1598" spans="129:135">
      <c r="DY1598" s="5"/>
      <c r="DZ1598" s="5"/>
      <c r="EA1598" s="5"/>
      <c r="EB1598" s="5"/>
      <c r="EC1598" s="5"/>
      <c r="ED1598" s="8"/>
      <c r="EE1598" s="7"/>
    </row>
    <row r="1599" spans="129:135">
      <c r="DY1599" s="5"/>
      <c r="DZ1599" s="5"/>
      <c r="EA1599" s="5"/>
      <c r="EB1599" s="5"/>
      <c r="EC1599" s="5"/>
      <c r="ED1599" s="8"/>
      <c r="EE1599" s="7"/>
    </row>
    <row r="1600" spans="129:135">
      <c r="DY1600" s="5"/>
      <c r="DZ1600" s="5"/>
      <c r="EA1600" s="5"/>
      <c r="EB1600" s="5"/>
      <c r="EC1600" s="5"/>
      <c r="ED1600" s="8"/>
      <c r="EE1600" s="7"/>
    </row>
    <row r="1601" spans="129:135">
      <c r="DY1601" s="5"/>
      <c r="DZ1601" s="5"/>
      <c r="EA1601" s="5"/>
      <c r="EB1601" s="5"/>
      <c r="EC1601" s="5"/>
      <c r="ED1601" s="8"/>
      <c r="EE1601" s="7"/>
    </row>
    <row r="1602" spans="129:135">
      <c r="DY1602" s="5"/>
      <c r="DZ1602" s="5"/>
      <c r="EA1602" s="5"/>
      <c r="EB1602" s="5"/>
      <c r="EC1602" s="5"/>
      <c r="ED1602" s="8"/>
      <c r="EE1602" s="7"/>
    </row>
    <row r="1603" spans="129:135">
      <c r="DY1603" s="5"/>
      <c r="DZ1603" s="5"/>
      <c r="EA1603" s="5"/>
      <c r="EB1603" s="5"/>
      <c r="EC1603" s="5"/>
      <c r="ED1603" s="8"/>
      <c r="EE1603" s="7"/>
    </row>
    <row r="1604" spans="129:135">
      <c r="DY1604" s="5"/>
      <c r="DZ1604" s="5"/>
      <c r="EA1604" s="5"/>
      <c r="EB1604" s="5"/>
      <c r="EC1604" s="5"/>
      <c r="ED1604" s="8"/>
      <c r="EE1604" s="7"/>
    </row>
    <row r="1605" spans="129:135">
      <c r="DY1605" s="5"/>
      <c r="DZ1605" s="5"/>
      <c r="EA1605" s="5"/>
      <c r="EB1605" s="5"/>
      <c r="EC1605" s="5"/>
      <c r="ED1605" s="8"/>
      <c r="EE1605" s="7"/>
    </row>
    <row r="1606" spans="129:135">
      <c r="DY1606" s="5"/>
      <c r="DZ1606" s="5"/>
      <c r="EA1606" s="5"/>
      <c r="EB1606" s="5"/>
      <c r="EC1606" s="5"/>
      <c r="ED1606" s="8"/>
      <c r="EE1606" s="7"/>
    </row>
    <row r="1607" spans="129:135">
      <c r="DY1607" s="5"/>
      <c r="DZ1607" s="5"/>
      <c r="EA1607" s="5"/>
      <c r="EB1607" s="5"/>
      <c r="EC1607" s="5"/>
      <c r="ED1607" s="8"/>
      <c r="EE1607" s="7"/>
    </row>
    <row r="1608" spans="129:135">
      <c r="DY1608" s="5"/>
      <c r="DZ1608" s="5"/>
      <c r="EA1608" s="5"/>
      <c r="EB1608" s="5"/>
      <c r="EC1608" s="5"/>
      <c r="ED1608" s="8"/>
      <c r="EE1608" s="7"/>
    </row>
    <row r="1609" spans="129:135">
      <c r="DY1609" s="5"/>
      <c r="DZ1609" s="5"/>
      <c r="EA1609" s="5"/>
      <c r="EB1609" s="5"/>
      <c r="EC1609" s="5"/>
      <c r="ED1609" s="8"/>
      <c r="EE1609" s="7"/>
    </row>
    <row r="1610" spans="129:135">
      <c r="DY1610" s="5"/>
      <c r="DZ1610" s="5"/>
      <c r="EA1610" s="5"/>
      <c r="EB1610" s="5"/>
      <c r="EC1610" s="5"/>
      <c r="ED1610" s="8"/>
      <c r="EE1610" s="7"/>
    </row>
    <row r="1611" spans="129:135">
      <c r="DY1611" s="5"/>
      <c r="DZ1611" s="5"/>
      <c r="EA1611" s="5"/>
      <c r="EB1611" s="5"/>
      <c r="EC1611" s="5"/>
      <c r="ED1611" s="8"/>
      <c r="EE1611" s="7"/>
    </row>
    <row r="1612" spans="129:135">
      <c r="DY1612" s="5"/>
      <c r="DZ1612" s="5"/>
      <c r="EA1612" s="5"/>
      <c r="EB1612" s="5"/>
      <c r="EC1612" s="5"/>
      <c r="ED1612" s="8"/>
      <c r="EE1612" s="7"/>
    </row>
    <row r="1613" spans="129:135">
      <c r="DY1613" s="5"/>
      <c r="DZ1613" s="5"/>
      <c r="EA1613" s="5"/>
      <c r="EB1613" s="5"/>
      <c r="EC1613" s="5"/>
      <c r="ED1613" s="8"/>
      <c r="EE1613" s="7"/>
    </row>
    <row r="1614" spans="129:135">
      <c r="DY1614" s="5"/>
      <c r="DZ1614" s="5"/>
      <c r="EA1614" s="5"/>
      <c r="EB1614" s="5"/>
      <c r="EC1614" s="5"/>
      <c r="ED1614" s="8"/>
      <c r="EE1614" s="7"/>
    </row>
    <row r="1615" spans="129:135">
      <c r="DY1615" s="5"/>
      <c r="DZ1615" s="5"/>
      <c r="EA1615" s="5"/>
      <c r="EB1615" s="5"/>
      <c r="EC1615" s="5"/>
      <c r="ED1615" s="8"/>
      <c r="EE1615" s="7"/>
    </row>
    <row r="1616" spans="129:135">
      <c r="DY1616" s="5"/>
      <c r="DZ1616" s="5"/>
      <c r="EA1616" s="5"/>
      <c r="EB1616" s="5"/>
      <c r="EC1616" s="5"/>
      <c r="ED1616" s="8"/>
      <c r="EE1616" s="7"/>
    </row>
    <row r="1617" spans="129:135">
      <c r="DY1617" s="5"/>
      <c r="DZ1617" s="5"/>
      <c r="EA1617" s="5"/>
      <c r="EB1617" s="5"/>
      <c r="EC1617" s="5"/>
      <c r="ED1617" s="8"/>
      <c r="EE1617" s="7"/>
    </row>
    <row r="1618" spans="129:135">
      <c r="DY1618" s="5"/>
      <c r="DZ1618" s="5"/>
      <c r="EA1618" s="5"/>
      <c r="EB1618" s="5"/>
      <c r="EC1618" s="5"/>
      <c r="ED1618" s="8"/>
      <c r="EE1618" s="7"/>
    </row>
    <row r="1619" spans="129:135">
      <c r="DY1619" s="5"/>
      <c r="DZ1619" s="5"/>
      <c r="EA1619" s="5"/>
      <c r="EB1619" s="5"/>
      <c r="EC1619" s="5"/>
      <c r="ED1619" s="8"/>
      <c r="EE1619" s="7"/>
    </row>
    <row r="1620" spans="129:135">
      <c r="DY1620" s="5"/>
      <c r="DZ1620" s="5"/>
      <c r="EA1620" s="5"/>
      <c r="EB1620" s="5"/>
      <c r="EC1620" s="5"/>
      <c r="ED1620" s="8"/>
      <c r="EE1620" s="7"/>
    </row>
    <row r="1621" spans="129:135">
      <c r="DY1621" s="5"/>
      <c r="DZ1621" s="5"/>
      <c r="EA1621" s="5"/>
      <c r="EB1621" s="5"/>
      <c r="EC1621" s="5"/>
      <c r="ED1621" s="8"/>
      <c r="EE1621" s="7"/>
    </row>
    <row r="1622" spans="129:135">
      <c r="DY1622" s="5"/>
      <c r="DZ1622" s="5"/>
      <c r="EA1622" s="5"/>
      <c r="EB1622" s="5"/>
      <c r="EC1622" s="5"/>
      <c r="ED1622" s="8"/>
      <c r="EE1622" s="7"/>
    </row>
    <row r="1623" spans="129:135">
      <c r="DY1623" s="5"/>
      <c r="DZ1623" s="5"/>
      <c r="EA1623" s="5"/>
      <c r="EB1623" s="5"/>
      <c r="EC1623" s="5"/>
      <c r="ED1623" s="8"/>
      <c r="EE1623" s="7"/>
    </row>
    <row r="1624" spans="129:135">
      <c r="DY1624" s="5"/>
      <c r="DZ1624" s="5"/>
      <c r="EA1624" s="5"/>
      <c r="EB1624" s="5"/>
      <c r="EC1624" s="5"/>
      <c r="ED1624" s="8"/>
      <c r="EE1624" s="7"/>
    </row>
    <row r="1625" spans="129:135">
      <c r="DY1625" s="5"/>
      <c r="DZ1625" s="5"/>
      <c r="EA1625" s="5"/>
      <c r="EB1625" s="5"/>
      <c r="EC1625" s="5"/>
      <c r="ED1625" s="8"/>
      <c r="EE1625" s="7"/>
    </row>
    <row r="1626" spans="129:135">
      <c r="DY1626" s="5"/>
      <c r="DZ1626" s="5"/>
      <c r="EA1626" s="5"/>
      <c r="EB1626" s="5"/>
      <c r="EC1626" s="5"/>
      <c r="ED1626" s="8"/>
      <c r="EE1626" s="7"/>
    </row>
    <row r="1627" spans="129:135">
      <c r="DY1627" s="5"/>
      <c r="DZ1627" s="5"/>
      <c r="EA1627" s="5"/>
      <c r="EB1627" s="5"/>
      <c r="EC1627" s="5"/>
      <c r="ED1627" s="8"/>
      <c r="EE1627" s="7"/>
    </row>
    <row r="1628" spans="129:135">
      <c r="DY1628" s="5"/>
      <c r="DZ1628" s="5"/>
      <c r="EA1628" s="5"/>
      <c r="EB1628" s="5"/>
      <c r="EC1628" s="5"/>
      <c r="ED1628" s="8"/>
      <c r="EE1628" s="7"/>
    </row>
    <row r="1629" spans="129:135">
      <c r="DY1629" s="5"/>
      <c r="DZ1629" s="5"/>
      <c r="EA1629" s="5"/>
      <c r="EB1629" s="5"/>
      <c r="EC1629" s="5"/>
      <c r="ED1629" s="8"/>
      <c r="EE1629" s="7"/>
    </row>
    <row r="1630" spans="129:135">
      <c r="DY1630" s="5"/>
      <c r="DZ1630" s="5"/>
      <c r="EA1630" s="5"/>
      <c r="EB1630" s="5"/>
      <c r="EC1630" s="5"/>
      <c r="ED1630" s="8"/>
      <c r="EE1630" s="7"/>
    </row>
    <row r="1631" spans="129:135">
      <c r="DY1631" s="5"/>
      <c r="DZ1631" s="5"/>
      <c r="EA1631" s="5"/>
      <c r="EB1631" s="5"/>
      <c r="EC1631" s="5"/>
      <c r="ED1631" s="8"/>
      <c r="EE1631" s="7"/>
    </row>
    <row r="1632" spans="129:135">
      <c r="DY1632" s="5"/>
      <c r="DZ1632" s="5"/>
      <c r="EA1632" s="5"/>
      <c r="EB1632" s="5"/>
      <c r="EC1632" s="5"/>
      <c r="ED1632" s="8"/>
      <c r="EE1632" s="7"/>
    </row>
    <row r="1633" spans="129:135">
      <c r="DY1633" s="5"/>
      <c r="DZ1633" s="5"/>
      <c r="EA1633" s="5"/>
      <c r="EB1633" s="5"/>
      <c r="EC1633" s="5"/>
      <c r="ED1633" s="8"/>
      <c r="EE1633" s="7"/>
    </row>
    <row r="1634" spans="129:135">
      <c r="DY1634" s="5"/>
      <c r="DZ1634" s="5"/>
      <c r="EA1634" s="5"/>
      <c r="EB1634" s="5"/>
      <c r="EC1634" s="5"/>
      <c r="ED1634" s="8"/>
      <c r="EE1634" s="7"/>
    </row>
    <row r="1635" spans="129:135">
      <c r="DY1635" s="5"/>
      <c r="DZ1635" s="5"/>
      <c r="EA1635" s="5"/>
      <c r="EB1635" s="5"/>
      <c r="EC1635" s="5"/>
      <c r="ED1635" s="8"/>
      <c r="EE1635" s="7"/>
    </row>
    <row r="1636" spans="129:135">
      <c r="DY1636" s="5"/>
      <c r="DZ1636" s="5"/>
      <c r="EA1636" s="5"/>
      <c r="EB1636" s="5"/>
      <c r="EC1636" s="5"/>
      <c r="ED1636" s="8"/>
      <c r="EE1636" s="7"/>
    </row>
    <row r="1637" spans="129:135">
      <c r="DY1637" s="5"/>
      <c r="DZ1637" s="5"/>
      <c r="EA1637" s="5"/>
      <c r="EB1637" s="5"/>
      <c r="EC1637" s="5"/>
      <c r="ED1637" s="8"/>
      <c r="EE1637" s="7"/>
    </row>
    <row r="1638" spans="129:135">
      <c r="DY1638" s="5"/>
      <c r="DZ1638" s="5"/>
      <c r="EA1638" s="5"/>
      <c r="EB1638" s="5"/>
      <c r="EC1638" s="5"/>
      <c r="ED1638" s="8"/>
      <c r="EE1638" s="7"/>
    </row>
    <row r="1639" spans="129:135">
      <c r="DY1639" s="5"/>
      <c r="DZ1639" s="5"/>
      <c r="EA1639" s="5"/>
      <c r="EB1639" s="5"/>
      <c r="EC1639" s="5"/>
      <c r="ED1639" s="8"/>
      <c r="EE1639" s="7"/>
    </row>
    <row r="1640" spans="129:135">
      <c r="DY1640" s="5"/>
      <c r="DZ1640" s="5"/>
      <c r="EA1640" s="5"/>
      <c r="EB1640" s="5"/>
      <c r="EC1640" s="5"/>
      <c r="ED1640" s="8"/>
      <c r="EE1640" s="7"/>
    </row>
    <row r="1641" spans="129:135">
      <c r="DY1641" s="5"/>
      <c r="DZ1641" s="5"/>
      <c r="EA1641" s="5"/>
      <c r="EB1641" s="5"/>
      <c r="EC1641" s="5"/>
      <c r="ED1641" s="8"/>
      <c r="EE1641" s="7"/>
    </row>
    <row r="1642" spans="129:135">
      <c r="DY1642" s="5"/>
      <c r="DZ1642" s="5"/>
      <c r="EA1642" s="5"/>
      <c r="EB1642" s="5"/>
      <c r="EC1642" s="5"/>
      <c r="ED1642" s="8"/>
      <c r="EE1642" s="7"/>
    </row>
    <row r="1643" spans="129:135">
      <c r="DY1643" s="5"/>
      <c r="DZ1643" s="5"/>
      <c r="EA1643" s="5"/>
      <c r="EB1643" s="5"/>
      <c r="EC1643" s="5"/>
      <c r="ED1643" s="8"/>
      <c r="EE1643" s="7"/>
    </row>
    <row r="1644" spans="129:135">
      <c r="DY1644" s="5"/>
      <c r="DZ1644" s="5"/>
      <c r="EA1644" s="5"/>
      <c r="EB1644" s="5"/>
      <c r="EC1644" s="5"/>
      <c r="ED1644" s="8"/>
      <c r="EE1644" s="7"/>
    </row>
    <row r="1645" spans="129:135">
      <c r="DY1645" s="5"/>
      <c r="DZ1645" s="5"/>
      <c r="EA1645" s="5"/>
      <c r="EB1645" s="5"/>
      <c r="EC1645" s="5"/>
      <c r="ED1645" s="8"/>
      <c r="EE1645" s="7"/>
    </row>
    <row r="1646" spans="129:135">
      <c r="DY1646" s="5"/>
      <c r="DZ1646" s="5"/>
      <c r="EA1646" s="5"/>
      <c r="EB1646" s="5"/>
      <c r="EC1646" s="5"/>
      <c r="ED1646" s="8"/>
      <c r="EE1646" s="7"/>
    </row>
    <row r="1647" spans="129:135">
      <c r="DY1647" s="5"/>
      <c r="DZ1647" s="5"/>
      <c r="EA1647" s="5"/>
      <c r="EB1647" s="5"/>
      <c r="EC1647" s="5"/>
      <c r="ED1647" s="8"/>
      <c r="EE1647" s="7"/>
    </row>
    <row r="1648" spans="129:135">
      <c r="DY1648" s="5"/>
      <c r="DZ1648" s="5"/>
      <c r="EA1648" s="5"/>
      <c r="EB1648" s="5"/>
      <c r="EC1648" s="5"/>
      <c r="ED1648" s="8"/>
      <c r="EE1648" s="7"/>
    </row>
    <row r="1649" spans="129:135">
      <c r="DY1649" s="5"/>
      <c r="DZ1649" s="5"/>
      <c r="EA1649" s="5"/>
      <c r="EB1649" s="5"/>
      <c r="EC1649" s="5"/>
      <c r="ED1649" s="8"/>
      <c r="EE1649" s="7"/>
    </row>
    <row r="1650" spans="129:135">
      <c r="DY1650" s="5"/>
      <c r="DZ1650" s="5"/>
      <c r="EA1650" s="5"/>
      <c r="EB1650" s="5"/>
      <c r="EC1650" s="5"/>
      <c r="ED1650" s="8"/>
      <c r="EE1650" s="7"/>
    </row>
    <row r="1651" spans="129:135">
      <c r="DY1651" s="5"/>
      <c r="DZ1651" s="5"/>
      <c r="EA1651" s="5"/>
      <c r="EB1651" s="5"/>
      <c r="EC1651" s="5"/>
      <c r="ED1651" s="8"/>
      <c r="EE1651" s="7"/>
    </row>
    <row r="1652" spans="129:135">
      <c r="DY1652" s="5"/>
      <c r="DZ1652" s="5"/>
      <c r="EA1652" s="5"/>
      <c r="EB1652" s="5"/>
      <c r="EC1652" s="5"/>
      <c r="ED1652" s="8"/>
      <c r="EE1652" s="7"/>
    </row>
    <row r="1653" spans="129:135">
      <c r="DY1653" s="5"/>
      <c r="DZ1653" s="5"/>
      <c r="EA1653" s="5"/>
      <c r="EB1653" s="5"/>
      <c r="EC1653" s="5"/>
      <c r="ED1653" s="8"/>
      <c r="EE1653" s="7"/>
    </row>
    <row r="1654" spans="129:135">
      <c r="DY1654" s="5"/>
      <c r="DZ1654" s="5"/>
      <c r="EA1654" s="5"/>
      <c r="EB1654" s="5"/>
      <c r="EC1654" s="5"/>
      <c r="ED1654" s="8"/>
      <c r="EE1654" s="7"/>
    </row>
    <row r="1655" spans="129:135">
      <c r="DY1655" s="5"/>
      <c r="DZ1655" s="5"/>
      <c r="EA1655" s="5"/>
      <c r="EB1655" s="5"/>
      <c r="EC1655" s="5"/>
      <c r="ED1655" s="8"/>
      <c r="EE1655" s="7"/>
    </row>
    <row r="1656" spans="129:135">
      <c r="DY1656" s="5"/>
      <c r="DZ1656" s="5"/>
      <c r="EA1656" s="5"/>
      <c r="EB1656" s="5"/>
      <c r="EC1656" s="5"/>
      <c r="ED1656" s="8"/>
      <c r="EE1656" s="7"/>
    </row>
    <row r="1657" spans="129:135">
      <c r="DY1657" s="5"/>
      <c r="DZ1657" s="5"/>
      <c r="EA1657" s="5"/>
      <c r="EB1657" s="5"/>
      <c r="EC1657" s="5"/>
      <c r="ED1657" s="8"/>
      <c r="EE1657" s="7"/>
    </row>
    <row r="1658" spans="129:135">
      <c r="DY1658" s="5"/>
      <c r="DZ1658" s="5"/>
      <c r="EA1658" s="5"/>
      <c r="EB1658" s="5"/>
      <c r="EC1658" s="5"/>
      <c r="ED1658" s="8"/>
      <c r="EE1658" s="7"/>
    </row>
    <row r="1659" spans="129:135">
      <c r="DY1659" s="5"/>
      <c r="DZ1659" s="5"/>
      <c r="EA1659" s="5"/>
      <c r="EB1659" s="5"/>
      <c r="EC1659" s="5"/>
      <c r="ED1659" s="8"/>
      <c r="EE1659" s="7"/>
    </row>
    <row r="1660" spans="129:135">
      <c r="DY1660" s="5"/>
      <c r="DZ1660" s="5"/>
      <c r="EA1660" s="5"/>
      <c r="EB1660" s="5"/>
      <c r="EC1660" s="5"/>
      <c r="ED1660" s="8"/>
      <c r="EE1660" s="7"/>
    </row>
    <row r="1661" spans="129:135">
      <c r="DY1661" s="5"/>
      <c r="DZ1661" s="5"/>
      <c r="EA1661" s="5"/>
      <c r="EB1661" s="5"/>
      <c r="EC1661" s="5"/>
      <c r="ED1661" s="8"/>
      <c r="EE1661" s="7"/>
    </row>
    <row r="1662" spans="129:135">
      <c r="DY1662" s="5"/>
      <c r="DZ1662" s="5"/>
      <c r="EA1662" s="5"/>
      <c r="EB1662" s="5"/>
      <c r="EC1662" s="5"/>
      <c r="ED1662" s="8"/>
      <c r="EE1662" s="7"/>
    </row>
    <row r="1663" spans="129:135">
      <c r="DY1663" s="5"/>
      <c r="DZ1663" s="5"/>
      <c r="EA1663" s="5"/>
      <c r="EB1663" s="5"/>
      <c r="EC1663" s="5"/>
      <c r="ED1663" s="8"/>
      <c r="EE1663" s="7"/>
    </row>
    <row r="1664" spans="129:135">
      <c r="DY1664" s="5"/>
      <c r="DZ1664" s="5"/>
      <c r="EA1664" s="5"/>
      <c r="EB1664" s="5"/>
      <c r="EC1664" s="5"/>
      <c r="ED1664" s="8"/>
      <c r="EE1664" s="7"/>
    </row>
    <row r="1665" spans="129:135">
      <c r="DY1665" s="5"/>
      <c r="DZ1665" s="5"/>
      <c r="EA1665" s="5"/>
      <c r="EB1665" s="5"/>
      <c r="EC1665" s="5"/>
      <c r="ED1665" s="8"/>
      <c r="EE1665" s="7"/>
    </row>
    <row r="1666" spans="129:135">
      <c r="DY1666" s="5"/>
      <c r="DZ1666" s="5"/>
      <c r="EA1666" s="5"/>
      <c r="EB1666" s="5"/>
      <c r="EC1666" s="5"/>
      <c r="ED1666" s="8"/>
      <c r="EE1666" s="7"/>
    </row>
    <row r="1667" spans="129:135">
      <c r="DY1667" s="5"/>
      <c r="DZ1667" s="5"/>
      <c r="EA1667" s="5"/>
      <c r="EB1667" s="5"/>
      <c r="EC1667" s="5"/>
      <c r="ED1667" s="8"/>
      <c r="EE1667" s="7"/>
    </row>
    <row r="1668" spans="129:135">
      <c r="DY1668" s="5"/>
      <c r="DZ1668" s="5"/>
      <c r="EA1668" s="5"/>
      <c r="EB1668" s="5"/>
      <c r="EC1668" s="5"/>
      <c r="ED1668" s="8"/>
      <c r="EE1668" s="7"/>
    </row>
    <row r="1669" spans="129:135">
      <c r="DY1669" s="5"/>
      <c r="DZ1669" s="5"/>
      <c r="EA1669" s="5"/>
      <c r="EB1669" s="5"/>
      <c r="EC1669" s="5"/>
      <c r="ED1669" s="8"/>
      <c r="EE1669" s="7"/>
    </row>
    <row r="1670" spans="129:135">
      <c r="DY1670" s="5"/>
      <c r="DZ1670" s="5"/>
      <c r="EA1670" s="5"/>
      <c r="EB1670" s="5"/>
      <c r="EC1670" s="5"/>
      <c r="ED1670" s="8"/>
      <c r="EE1670" s="7"/>
    </row>
    <row r="1671" spans="129:135">
      <c r="DY1671" s="5"/>
      <c r="DZ1671" s="5"/>
      <c r="EA1671" s="5"/>
      <c r="EB1671" s="5"/>
      <c r="EC1671" s="5"/>
      <c r="ED1671" s="8"/>
      <c r="EE1671" s="7"/>
    </row>
    <row r="1672" spans="129:135">
      <c r="DY1672" s="5"/>
      <c r="DZ1672" s="5"/>
      <c r="EA1672" s="5"/>
      <c r="EB1672" s="5"/>
      <c r="EC1672" s="5"/>
      <c r="ED1672" s="8"/>
      <c r="EE1672" s="7"/>
    </row>
    <row r="1673" spans="129:135">
      <c r="DY1673" s="5"/>
      <c r="DZ1673" s="5"/>
      <c r="EA1673" s="5"/>
      <c r="EB1673" s="5"/>
      <c r="EC1673" s="5"/>
      <c r="ED1673" s="8"/>
      <c r="EE1673" s="7"/>
    </row>
    <row r="1674" spans="129:135">
      <c r="DY1674" s="5"/>
      <c r="DZ1674" s="5"/>
      <c r="EA1674" s="5"/>
      <c r="EB1674" s="5"/>
      <c r="EC1674" s="5"/>
      <c r="ED1674" s="8"/>
      <c r="EE1674" s="7"/>
    </row>
    <row r="1675" spans="129:135">
      <c r="DY1675" s="5"/>
      <c r="DZ1675" s="5"/>
      <c r="EA1675" s="5"/>
      <c r="EB1675" s="5"/>
      <c r="EC1675" s="5"/>
      <c r="ED1675" s="8"/>
      <c r="EE1675" s="7"/>
    </row>
    <row r="1676" spans="129:135">
      <c r="DY1676" s="5"/>
      <c r="DZ1676" s="5"/>
      <c r="EA1676" s="5"/>
      <c r="EB1676" s="5"/>
      <c r="EC1676" s="5"/>
      <c r="ED1676" s="8"/>
      <c r="EE1676" s="7"/>
    </row>
    <row r="1677" spans="129:135">
      <c r="DY1677" s="5"/>
      <c r="DZ1677" s="5"/>
      <c r="EA1677" s="5"/>
      <c r="EB1677" s="5"/>
      <c r="EC1677" s="5"/>
      <c r="ED1677" s="8"/>
      <c r="EE1677" s="7"/>
    </row>
    <row r="1678" spans="129:135">
      <c r="DY1678" s="5"/>
      <c r="DZ1678" s="5"/>
      <c r="EA1678" s="5"/>
      <c r="EB1678" s="5"/>
      <c r="EC1678" s="5"/>
      <c r="ED1678" s="8"/>
      <c r="EE1678" s="7"/>
    </row>
    <row r="1679" spans="129:135">
      <c r="DY1679" s="5"/>
      <c r="DZ1679" s="5"/>
      <c r="EA1679" s="5"/>
      <c r="EB1679" s="5"/>
      <c r="EC1679" s="5"/>
      <c r="ED1679" s="8"/>
      <c r="EE1679" s="7"/>
    </row>
    <row r="1680" spans="129:135">
      <c r="DY1680" s="5"/>
      <c r="DZ1680" s="5"/>
      <c r="EA1680" s="5"/>
      <c r="EB1680" s="5"/>
      <c r="EC1680" s="5"/>
      <c r="ED1680" s="8"/>
      <c r="EE1680" s="7"/>
    </row>
    <row r="1681" spans="129:135">
      <c r="DY1681" s="5"/>
      <c r="DZ1681" s="5"/>
      <c r="EA1681" s="5"/>
      <c r="EB1681" s="5"/>
      <c r="EC1681" s="5"/>
      <c r="ED1681" s="8"/>
      <c r="EE1681" s="7"/>
    </row>
    <row r="1682" spans="129:135">
      <c r="DY1682" s="5"/>
      <c r="DZ1682" s="5"/>
      <c r="EA1682" s="5"/>
      <c r="EB1682" s="5"/>
      <c r="EC1682" s="5"/>
      <c r="ED1682" s="8"/>
      <c r="EE1682" s="7"/>
    </row>
    <row r="1683" spans="129:135">
      <c r="DY1683" s="5"/>
      <c r="DZ1683" s="5"/>
      <c r="EA1683" s="5"/>
      <c r="EB1683" s="5"/>
      <c r="EC1683" s="5"/>
      <c r="ED1683" s="8"/>
      <c r="EE1683" s="7"/>
    </row>
    <row r="1684" spans="129:135">
      <c r="DY1684" s="5"/>
      <c r="DZ1684" s="5"/>
      <c r="EA1684" s="5"/>
      <c r="EB1684" s="5"/>
      <c r="EC1684" s="5"/>
      <c r="ED1684" s="8"/>
      <c r="EE1684" s="7"/>
    </row>
    <row r="1685" spans="129:135">
      <c r="DY1685" s="5"/>
      <c r="DZ1685" s="5"/>
      <c r="EA1685" s="5"/>
      <c r="EB1685" s="5"/>
      <c r="EC1685" s="5"/>
      <c r="ED1685" s="8"/>
      <c r="EE1685" s="7"/>
    </row>
    <row r="1686" spans="129:135">
      <c r="DY1686" s="5"/>
      <c r="DZ1686" s="5"/>
      <c r="EA1686" s="5"/>
      <c r="EB1686" s="5"/>
      <c r="EC1686" s="5"/>
      <c r="ED1686" s="8"/>
      <c r="EE1686" s="7"/>
    </row>
    <row r="1687" spans="129:135">
      <c r="DY1687" s="5"/>
      <c r="DZ1687" s="5"/>
      <c r="EA1687" s="5"/>
      <c r="EB1687" s="5"/>
      <c r="EC1687" s="5"/>
      <c r="ED1687" s="8"/>
      <c r="EE1687" s="7"/>
    </row>
    <row r="1688" spans="129:135">
      <c r="DY1688" s="5"/>
      <c r="DZ1688" s="5"/>
      <c r="EA1688" s="5"/>
      <c r="EB1688" s="5"/>
      <c r="EC1688" s="5"/>
      <c r="ED1688" s="8"/>
      <c r="EE1688" s="7"/>
    </row>
    <row r="1689" spans="129:135">
      <c r="DY1689" s="5"/>
      <c r="DZ1689" s="5"/>
      <c r="EA1689" s="5"/>
      <c r="EB1689" s="5"/>
      <c r="EC1689" s="5"/>
      <c r="ED1689" s="8"/>
      <c r="EE1689" s="7"/>
    </row>
    <row r="1690" spans="129:135">
      <c r="DY1690" s="5"/>
      <c r="DZ1690" s="5"/>
      <c r="EA1690" s="5"/>
      <c r="EB1690" s="5"/>
      <c r="EC1690" s="5"/>
      <c r="ED1690" s="8"/>
      <c r="EE1690" s="7"/>
    </row>
    <row r="1691" spans="129:135">
      <c r="DY1691" s="5"/>
      <c r="DZ1691" s="5"/>
      <c r="EA1691" s="5"/>
      <c r="EB1691" s="5"/>
      <c r="EC1691" s="5"/>
      <c r="ED1691" s="8"/>
      <c r="EE1691" s="7"/>
    </row>
    <row r="1692" spans="129:135">
      <c r="DY1692" s="5"/>
      <c r="DZ1692" s="5"/>
      <c r="EA1692" s="5"/>
      <c r="EB1692" s="5"/>
      <c r="EC1692" s="5"/>
      <c r="ED1692" s="8"/>
      <c r="EE1692" s="7"/>
    </row>
    <row r="1693" spans="129:135">
      <c r="DY1693" s="5"/>
      <c r="DZ1693" s="5"/>
      <c r="EA1693" s="5"/>
      <c r="EB1693" s="5"/>
      <c r="EC1693" s="5"/>
      <c r="ED1693" s="8"/>
      <c r="EE1693" s="7"/>
    </row>
    <row r="1694" spans="129:135">
      <c r="DY1694" s="5"/>
      <c r="DZ1694" s="5"/>
      <c r="EA1694" s="5"/>
      <c r="EB1694" s="5"/>
      <c r="EC1694" s="5"/>
      <c r="ED1694" s="8"/>
      <c r="EE1694" s="7"/>
    </row>
    <row r="1695" spans="129:135">
      <c r="DY1695" s="5"/>
      <c r="DZ1695" s="5"/>
      <c r="EA1695" s="5"/>
      <c r="EB1695" s="5"/>
      <c r="EC1695" s="5"/>
      <c r="ED1695" s="8"/>
      <c r="EE1695" s="7"/>
    </row>
    <row r="1696" spans="129:135">
      <c r="DY1696" s="5"/>
      <c r="DZ1696" s="5"/>
      <c r="EA1696" s="5"/>
      <c r="EB1696" s="5"/>
      <c r="EC1696" s="5"/>
      <c r="ED1696" s="8"/>
      <c r="EE1696" s="7"/>
    </row>
    <row r="1697" spans="129:135">
      <c r="DY1697" s="5"/>
      <c r="DZ1697" s="5"/>
      <c r="EA1697" s="5"/>
      <c r="EB1697" s="5"/>
      <c r="EC1697" s="5"/>
      <c r="ED1697" s="8"/>
      <c r="EE1697" s="7"/>
    </row>
    <row r="1698" spans="129:135">
      <c r="DY1698" s="5"/>
      <c r="DZ1698" s="5"/>
      <c r="EA1698" s="5"/>
      <c r="EB1698" s="5"/>
      <c r="EC1698" s="5"/>
      <c r="ED1698" s="8"/>
      <c r="EE1698" s="7"/>
    </row>
    <row r="1699" spans="129:135">
      <c r="DY1699" s="5"/>
      <c r="DZ1699" s="5"/>
      <c r="EA1699" s="5"/>
      <c r="EB1699" s="5"/>
      <c r="EC1699" s="5"/>
      <c r="ED1699" s="8"/>
      <c r="EE1699" s="7"/>
    </row>
    <row r="1700" spans="129:135">
      <c r="DY1700" s="5"/>
      <c r="DZ1700" s="5"/>
      <c r="EA1700" s="5"/>
      <c r="EB1700" s="5"/>
      <c r="EC1700" s="5"/>
      <c r="ED1700" s="8"/>
      <c r="EE1700" s="7"/>
    </row>
    <row r="1701" spans="129:135">
      <c r="DY1701" s="5"/>
      <c r="DZ1701" s="5"/>
      <c r="EA1701" s="5"/>
      <c r="EB1701" s="5"/>
      <c r="EC1701" s="5"/>
      <c r="ED1701" s="8"/>
      <c r="EE1701" s="7"/>
    </row>
    <row r="1702" spans="129:135">
      <c r="DY1702" s="5"/>
      <c r="DZ1702" s="5"/>
      <c r="EA1702" s="5"/>
      <c r="EB1702" s="5"/>
      <c r="EC1702" s="5"/>
      <c r="ED1702" s="8"/>
      <c r="EE1702" s="7"/>
    </row>
    <row r="1703" spans="129:135">
      <c r="DY1703" s="5"/>
      <c r="DZ1703" s="5"/>
      <c r="EA1703" s="5"/>
      <c r="EB1703" s="5"/>
      <c r="EC1703" s="5"/>
      <c r="ED1703" s="8"/>
      <c r="EE1703" s="7"/>
    </row>
    <row r="1704" spans="129:135">
      <c r="DY1704" s="5"/>
      <c r="DZ1704" s="5"/>
      <c r="EA1704" s="5"/>
      <c r="EB1704" s="5"/>
      <c r="EC1704" s="5"/>
      <c r="ED1704" s="8"/>
      <c r="EE1704" s="7"/>
    </row>
    <row r="1705" spans="129:135">
      <c r="DY1705" s="5"/>
      <c r="DZ1705" s="5"/>
      <c r="EA1705" s="5"/>
      <c r="EB1705" s="5"/>
      <c r="EC1705" s="5"/>
      <c r="ED1705" s="8"/>
      <c r="EE1705" s="7"/>
    </row>
    <row r="1706" spans="129:135">
      <c r="DY1706" s="5"/>
      <c r="DZ1706" s="5"/>
      <c r="EA1706" s="5"/>
      <c r="EB1706" s="5"/>
      <c r="EC1706" s="5"/>
      <c r="ED1706" s="8"/>
      <c r="EE1706" s="7"/>
    </row>
    <row r="1707" spans="129:135">
      <c r="DY1707" s="5"/>
      <c r="DZ1707" s="5"/>
      <c r="EA1707" s="5"/>
      <c r="EB1707" s="5"/>
      <c r="EC1707" s="5"/>
      <c r="ED1707" s="8"/>
      <c r="EE1707" s="7"/>
    </row>
    <row r="1708" spans="129:135">
      <c r="DY1708" s="5"/>
      <c r="DZ1708" s="5"/>
      <c r="EA1708" s="5"/>
      <c r="EB1708" s="5"/>
      <c r="EC1708" s="5"/>
      <c r="ED1708" s="8"/>
      <c r="EE1708" s="7"/>
    </row>
    <row r="1709" spans="129:135">
      <c r="DY1709" s="5"/>
      <c r="DZ1709" s="5"/>
      <c r="EA1709" s="5"/>
      <c r="EB1709" s="5"/>
      <c r="EC1709" s="5"/>
      <c r="ED1709" s="8"/>
      <c r="EE1709" s="7"/>
    </row>
    <row r="1710" spans="129:135">
      <c r="DY1710" s="5"/>
      <c r="DZ1710" s="5"/>
      <c r="EA1710" s="5"/>
      <c r="EB1710" s="5"/>
      <c r="EC1710" s="5"/>
      <c r="ED1710" s="8"/>
      <c r="EE1710" s="7"/>
    </row>
    <row r="1711" spans="129:135">
      <c r="DY1711" s="5"/>
      <c r="DZ1711" s="5"/>
      <c r="EA1711" s="5"/>
      <c r="EB1711" s="5"/>
      <c r="EC1711" s="5"/>
      <c r="ED1711" s="8"/>
      <c r="EE1711" s="7"/>
    </row>
    <row r="1712" spans="129:135">
      <c r="DY1712" s="5"/>
      <c r="DZ1712" s="5"/>
      <c r="EA1712" s="5"/>
      <c r="EB1712" s="5"/>
      <c r="EC1712" s="5"/>
      <c r="ED1712" s="8"/>
      <c r="EE1712" s="7"/>
    </row>
    <row r="1713" spans="129:135">
      <c r="DY1713" s="5"/>
      <c r="DZ1713" s="5"/>
      <c r="EA1713" s="5"/>
      <c r="EB1713" s="5"/>
      <c r="EC1713" s="5"/>
      <c r="ED1713" s="8"/>
      <c r="EE1713" s="7"/>
    </row>
    <row r="1714" spans="129:135">
      <c r="DY1714" s="5"/>
      <c r="DZ1714" s="5"/>
      <c r="EA1714" s="5"/>
      <c r="EB1714" s="5"/>
      <c r="EC1714" s="5"/>
      <c r="ED1714" s="8"/>
      <c r="EE1714" s="7"/>
    </row>
    <row r="1715" spans="129:135">
      <c r="DY1715" s="5"/>
      <c r="DZ1715" s="5"/>
      <c r="EA1715" s="5"/>
      <c r="EB1715" s="5"/>
      <c r="EC1715" s="5"/>
      <c r="ED1715" s="8"/>
      <c r="EE1715" s="7"/>
    </row>
    <row r="1716" spans="129:135">
      <c r="DY1716" s="5"/>
      <c r="DZ1716" s="5"/>
      <c r="EA1716" s="5"/>
      <c r="EB1716" s="5"/>
      <c r="EC1716" s="5"/>
      <c r="ED1716" s="8"/>
      <c r="EE1716" s="7"/>
    </row>
    <row r="1717" spans="129:135">
      <c r="DY1717" s="5"/>
      <c r="DZ1717" s="5"/>
      <c r="EA1717" s="5"/>
      <c r="EB1717" s="5"/>
      <c r="EC1717" s="5"/>
      <c r="ED1717" s="8"/>
      <c r="EE1717" s="7"/>
    </row>
    <row r="1718" spans="129:135">
      <c r="DY1718" s="5"/>
      <c r="DZ1718" s="5"/>
      <c r="EA1718" s="5"/>
      <c r="EB1718" s="5"/>
      <c r="EC1718" s="5"/>
      <c r="ED1718" s="8"/>
      <c r="EE1718" s="7"/>
    </row>
    <row r="1719" spans="129:135">
      <c r="DY1719" s="5"/>
      <c r="DZ1719" s="5"/>
      <c r="EA1719" s="5"/>
      <c r="EB1719" s="5"/>
      <c r="EC1719" s="5"/>
      <c r="ED1719" s="8"/>
      <c r="EE1719" s="7"/>
    </row>
    <row r="1720" spans="129:135">
      <c r="DY1720" s="5"/>
      <c r="DZ1720" s="5"/>
      <c r="EA1720" s="5"/>
      <c r="EB1720" s="5"/>
      <c r="EC1720" s="5"/>
      <c r="ED1720" s="8"/>
      <c r="EE1720" s="7"/>
    </row>
    <row r="1721" spans="129:135">
      <c r="DY1721" s="5"/>
      <c r="DZ1721" s="5"/>
      <c r="EA1721" s="5"/>
      <c r="EB1721" s="5"/>
      <c r="EC1721" s="5"/>
      <c r="ED1721" s="8"/>
      <c r="EE1721" s="7"/>
    </row>
    <row r="1722" spans="129:135">
      <c r="DY1722" s="5"/>
      <c r="DZ1722" s="5"/>
      <c r="EA1722" s="5"/>
      <c r="EB1722" s="5"/>
      <c r="EC1722" s="5"/>
      <c r="ED1722" s="8"/>
      <c r="EE1722" s="7"/>
    </row>
    <row r="1723" spans="129:135">
      <c r="DY1723" s="5"/>
      <c r="DZ1723" s="5"/>
      <c r="EA1723" s="5"/>
      <c r="EB1723" s="5"/>
      <c r="EC1723" s="5"/>
      <c r="ED1723" s="8"/>
      <c r="EE1723" s="7"/>
    </row>
    <row r="1724" spans="129:135">
      <c r="DY1724" s="5"/>
      <c r="DZ1724" s="5"/>
      <c r="EA1724" s="5"/>
      <c r="EB1724" s="5"/>
      <c r="EC1724" s="5"/>
      <c r="ED1724" s="8"/>
      <c r="EE1724" s="7"/>
    </row>
    <row r="1725" spans="129:135">
      <c r="DY1725" s="5"/>
      <c r="DZ1725" s="5"/>
      <c r="EA1725" s="5"/>
      <c r="EB1725" s="5"/>
      <c r="EC1725" s="5"/>
      <c r="ED1725" s="8"/>
      <c r="EE1725" s="7"/>
    </row>
    <row r="1726" spans="129:135">
      <c r="DY1726" s="5"/>
      <c r="DZ1726" s="5"/>
      <c r="EA1726" s="5"/>
      <c r="EB1726" s="5"/>
      <c r="EC1726" s="5"/>
      <c r="ED1726" s="8"/>
      <c r="EE1726" s="7"/>
    </row>
    <row r="1727" spans="129:135">
      <c r="DY1727" s="5"/>
      <c r="DZ1727" s="5"/>
      <c r="EA1727" s="5"/>
      <c r="EB1727" s="5"/>
      <c r="EC1727" s="5"/>
      <c r="ED1727" s="8"/>
      <c r="EE1727" s="7"/>
    </row>
    <row r="1728" spans="129:135">
      <c r="DY1728" s="5"/>
      <c r="DZ1728" s="5"/>
      <c r="EA1728" s="5"/>
      <c r="EB1728" s="5"/>
      <c r="EC1728" s="5"/>
      <c r="ED1728" s="8"/>
      <c r="EE1728" s="7"/>
    </row>
    <row r="1729" spans="129:135">
      <c r="DY1729" s="5"/>
      <c r="DZ1729" s="5"/>
      <c r="EA1729" s="5"/>
      <c r="EB1729" s="5"/>
      <c r="EC1729" s="5"/>
      <c r="ED1729" s="8"/>
      <c r="EE1729" s="7"/>
    </row>
    <row r="1730" spans="129:135">
      <c r="DY1730" s="5"/>
      <c r="DZ1730" s="5"/>
      <c r="EA1730" s="5"/>
      <c r="EB1730" s="5"/>
      <c r="EC1730" s="5"/>
      <c r="ED1730" s="8"/>
      <c r="EE1730" s="7"/>
    </row>
    <row r="1731" spans="129:135">
      <c r="DY1731" s="5"/>
      <c r="DZ1731" s="5"/>
      <c r="EA1731" s="5"/>
      <c r="EB1731" s="5"/>
      <c r="EC1731" s="5"/>
      <c r="ED1731" s="8"/>
      <c r="EE1731" s="7"/>
    </row>
    <row r="1732" spans="129:135">
      <c r="DY1732" s="5"/>
      <c r="DZ1732" s="5"/>
      <c r="EA1732" s="5"/>
      <c r="EB1732" s="5"/>
      <c r="EC1732" s="5"/>
      <c r="ED1732" s="8"/>
      <c r="EE1732" s="7"/>
    </row>
    <row r="1733" spans="129:135">
      <c r="DY1733" s="5"/>
      <c r="DZ1733" s="5"/>
      <c r="EA1733" s="5"/>
      <c r="EB1733" s="5"/>
      <c r="EC1733" s="5"/>
      <c r="ED1733" s="8"/>
      <c r="EE1733" s="7"/>
    </row>
    <row r="1734" spans="129:135">
      <c r="DY1734" s="5"/>
      <c r="DZ1734" s="5"/>
      <c r="EA1734" s="5"/>
      <c r="EB1734" s="5"/>
      <c r="EC1734" s="5"/>
      <c r="ED1734" s="8"/>
      <c r="EE1734" s="7"/>
    </row>
    <row r="1735" spans="129:135">
      <c r="DY1735" s="5"/>
      <c r="DZ1735" s="5"/>
      <c r="EA1735" s="5"/>
      <c r="EB1735" s="5"/>
      <c r="EC1735" s="5"/>
      <c r="ED1735" s="8"/>
      <c r="EE1735" s="7"/>
    </row>
    <row r="1736" spans="129:135">
      <c r="DY1736" s="5"/>
      <c r="DZ1736" s="5"/>
      <c r="EA1736" s="5"/>
      <c r="EB1736" s="5"/>
      <c r="EC1736" s="5"/>
      <c r="ED1736" s="8"/>
      <c r="EE1736" s="7"/>
    </row>
    <row r="1737" spans="129:135">
      <c r="DY1737" s="5"/>
      <c r="DZ1737" s="5"/>
      <c r="EA1737" s="5"/>
      <c r="EB1737" s="5"/>
      <c r="EC1737" s="5"/>
      <c r="ED1737" s="8"/>
      <c r="EE1737" s="7"/>
    </row>
    <row r="1738" spans="129:135">
      <c r="DY1738" s="5"/>
      <c r="DZ1738" s="5"/>
      <c r="EA1738" s="5"/>
      <c r="EB1738" s="5"/>
      <c r="EC1738" s="5"/>
      <c r="ED1738" s="8"/>
      <c r="EE1738" s="7"/>
    </row>
    <row r="1739" spans="129:135">
      <c r="DY1739" s="5"/>
      <c r="DZ1739" s="5"/>
      <c r="EA1739" s="5"/>
      <c r="EB1739" s="5"/>
      <c r="EC1739" s="5"/>
      <c r="ED1739" s="8"/>
      <c r="EE1739" s="7"/>
    </row>
    <row r="1740" spans="129:135">
      <c r="DY1740" s="5"/>
      <c r="DZ1740" s="5"/>
      <c r="EA1740" s="5"/>
      <c r="EB1740" s="5"/>
      <c r="EC1740" s="5"/>
      <c r="ED1740" s="8"/>
      <c r="EE1740" s="7"/>
    </row>
    <row r="1741" spans="129:135">
      <c r="DY1741" s="5"/>
      <c r="DZ1741" s="5"/>
      <c r="EA1741" s="5"/>
      <c r="EB1741" s="5"/>
      <c r="EC1741" s="5"/>
      <c r="ED1741" s="8"/>
      <c r="EE1741" s="7"/>
    </row>
    <row r="1742" spans="129:135">
      <c r="DY1742" s="5"/>
      <c r="DZ1742" s="5"/>
      <c r="EA1742" s="5"/>
      <c r="EB1742" s="5"/>
      <c r="EC1742" s="5"/>
      <c r="ED1742" s="8"/>
      <c r="EE1742" s="7"/>
    </row>
    <row r="1743" spans="129:135">
      <c r="DY1743" s="5"/>
      <c r="DZ1743" s="5"/>
      <c r="EA1743" s="5"/>
      <c r="EB1743" s="5"/>
      <c r="EC1743" s="5"/>
      <c r="ED1743" s="8"/>
      <c r="EE1743" s="7"/>
    </row>
    <row r="1744" spans="129:135">
      <c r="DY1744" s="5"/>
      <c r="DZ1744" s="5"/>
      <c r="EA1744" s="5"/>
      <c r="EB1744" s="5"/>
      <c r="EC1744" s="5"/>
      <c r="ED1744" s="8"/>
      <c r="EE1744" s="7"/>
    </row>
    <row r="1745" spans="129:135">
      <c r="DY1745" s="5"/>
      <c r="DZ1745" s="5"/>
      <c r="EA1745" s="5"/>
      <c r="EB1745" s="5"/>
      <c r="EC1745" s="5"/>
      <c r="ED1745" s="8"/>
      <c r="EE1745" s="7"/>
    </row>
    <row r="1746" spans="129:135">
      <c r="DY1746" s="5"/>
      <c r="DZ1746" s="5"/>
      <c r="EA1746" s="5"/>
      <c r="EB1746" s="5"/>
      <c r="EC1746" s="5"/>
      <c r="ED1746" s="8"/>
      <c r="EE1746" s="7"/>
    </row>
    <row r="1747" spans="129:135">
      <c r="DY1747" s="5"/>
      <c r="DZ1747" s="5"/>
      <c r="EA1747" s="5"/>
      <c r="EB1747" s="5"/>
      <c r="EC1747" s="5"/>
      <c r="ED1747" s="8"/>
      <c r="EE1747" s="7"/>
    </row>
    <row r="1748" spans="129:135">
      <c r="DY1748" s="5"/>
      <c r="DZ1748" s="5"/>
      <c r="EA1748" s="5"/>
      <c r="EB1748" s="5"/>
      <c r="EC1748" s="5"/>
      <c r="ED1748" s="8"/>
      <c r="EE1748" s="7"/>
    </row>
    <row r="1749" spans="129:135">
      <c r="DY1749" s="5"/>
      <c r="DZ1749" s="5"/>
      <c r="EA1749" s="5"/>
      <c r="EB1749" s="5"/>
      <c r="EC1749" s="5"/>
      <c r="ED1749" s="8"/>
      <c r="EE1749" s="7"/>
    </row>
    <row r="1750" spans="129:135">
      <c r="DY1750" s="5"/>
      <c r="DZ1750" s="5"/>
      <c r="EA1750" s="5"/>
      <c r="EB1750" s="5"/>
      <c r="EC1750" s="5"/>
      <c r="ED1750" s="8"/>
      <c r="EE1750" s="7"/>
    </row>
    <row r="1751" spans="129:135">
      <c r="DY1751" s="5"/>
      <c r="DZ1751" s="5"/>
      <c r="EA1751" s="5"/>
      <c r="EB1751" s="5"/>
      <c r="EC1751" s="5"/>
      <c r="ED1751" s="8"/>
      <c r="EE1751" s="7"/>
    </row>
    <row r="1752" spans="129:135">
      <c r="DY1752" s="5"/>
      <c r="DZ1752" s="5"/>
      <c r="EA1752" s="5"/>
      <c r="EB1752" s="5"/>
      <c r="EC1752" s="5"/>
      <c r="ED1752" s="8"/>
      <c r="EE1752" s="7"/>
    </row>
    <row r="1753" spans="129:135">
      <c r="DY1753" s="5"/>
      <c r="DZ1753" s="5"/>
      <c r="EA1753" s="5"/>
      <c r="EB1753" s="5"/>
      <c r="EC1753" s="5"/>
      <c r="ED1753" s="8"/>
      <c r="EE1753" s="7"/>
    </row>
    <row r="1754" spans="129:135">
      <c r="DY1754" s="5"/>
      <c r="DZ1754" s="5"/>
      <c r="EA1754" s="5"/>
      <c r="EB1754" s="5"/>
      <c r="EC1754" s="5"/>
      <c r="ED1754" s="8"/>
      <c r="EE1754" s="7"/>
    </row>
    <row r="1755" spans="129:135">
      <c r="DY1755" s="5"/>
      <c r="DZ1755" s="5"/>
      <c r="EA1755" s="5"/>
      <c r="EB1755" s="5"/>
      <c r="EC1755" s="5"/>
      <c r="ED1755" s="8"/>
      <c r="EE1755" s="7"/>
    </row>
    <row r="1756" spans="129:135">
      <c r="DY1756" s="5"/>
      <c r="DZ1756" s="5"/>
      <c r="EA1756" s="5"/>
      <c r="EB1756" s="5"/>
      <c r="EC1756" s="5"/>
      <c r="ED1756" s="8"/>
      <c r="EE1756" s="7"/>
    </row>
    <row r="1757" spans="129:135">
      <c r="DY1757" s="5"/>
      <c r="DZ1757" s="5"/>
      <c r="EA1757" s="5"/>
      <c r="EB1757" s="5"/>
      <c r="EC1757" s="5"/>
      <c r="ED1757" s="8"/>
      <c r="EE1757" s="7"/>
    </row>
    <row r="1758" spans="129:135">
      <c r="DY1758" s="5"/>
      <c r="DZ1758" s="5"/>
      <c r="EA1758" s="5"/>
      <c r="EB1758" s="5"/>
      <c r="EC1758" s="5"/>
      <c r="ED1758" s="8"/>
      <c r="EE1758" s="7"/>
    </row>
    <row r="1759" spans="129:135">
      <c r="DY1759" s="5"/>
      <c r="DZ1759" s="5"/>
      <c r="EA1759" s="5"/>
      <c r="EB1759" s="5"/>
      <c r="EC1759" s="5"/>
      <c r="ED1759" s="8"/>
      <c r="EE1759" s="7"/>
    </row>
    <row r="1760" spans="129:135">
      <c r="DY1760" s="5"/>
      <c r="DZ1760" s="5"/>
      <c r="EA1760" s="5"/>
      <c r="EB1760" s="5"/>
      <c r="EC1760" s="5"/>
      <c r="ED1760" s="8"/>
      <c r="EE1760" s="7"/>
    </row>
    <row r="1761" spans="129:135">
      <c r="DY1761" s="5"/>
      <c r="DZ1761" s="5"/>
      <c r="EA1761" s="5"/>
      <c r="EB1761" s="5"/>
      <c r="EC1761" s="5"/>
      <c r="ED1761" s="8"/>
      <c r="EE1761" s="7"/>
    </row>
    <row r="1762" spans="129:135">
      <c r="DY1762" s="5"/>
      <c r="DZ1762" s="5"/>
      <c r="EA1762" s="5"/>
      <c r="EB1762" s="5"/>
      <c r="EC1762" s="5"/>
      <c r="ED1762" s="8"/>
      <c r="EE1762" s="7"/>
    </row>
    <row r="1763" spans="129:135">
      <c r="DY1763" s="5"/>
      <c r="DZ1763" s="5"/>
      <c r="EA1763" s="5"/>
      <c r="EB1763" s="5"/>
      <c r="EC1763" s="5"/>
      <c r="ED1763" s="8"/>
      <c r="EE1763" s="7"/>
    </row>
    <row r="1764" spans="129:135">
      <c r="DY1764" s="5"/>
      <c r="DZ1764" s="5"/>
      <c r="EA1764" s="5"/>
      <c r="EB1764" s="5"/>
      <c r="EC1764" s="5"/>
      <c r="ED1764" s="8"/>
      <c r="EE1764" s="7"/>
    </row>
    <row r="1765" spans="129:135">
      <c r="DY1765" s="5"/>
      <c r="DZ1765" s="5"/>
      <c r="EA1765" s="5"/>
      <c r="EB1765" s="5"/>
      <c r="EC1765" s="5"/>
      <c r="ED1765" s="8"/>
      <c r="EE1765" s="7"/>
    </row>
    <row r="1766" spans="129:135">
      <c r="DY1766" s="5"/>
      <c r="DZ1766" s="5"/>
      <c r="EA1766" s="5"/>
      <c r="EB1766" s="5"/>
      <c r="EC1766" s="5"/>
      <c r="ED1766" s="8"/>
      <c r="EE1766" s="7"/>
    </row>
    <row r="1767" spans="129:135">
      <c r="DY1767" s="5"/>
      <c r="DZ1767" s="5"/>
      <c r="EA1767" s="5"/>
      <c r="EB1767" s="5"/>
      <c r="EC1767" s="5"/>
      <c r="ED1767" s="8"/>
      <c r="EE1767" s="7"/>
    </row>
    <row r="1768" spans="129:135">
      <c r="DY1768" s="5"/>
      <c r="DZ1768" s="5"/>
      <c r="EA1768" s="5"/>
      <c r="EB1768" s="5"/>
      <c r="EC1768" s="5"/>
      <c r="ED1768" s="8"/>
      <c r="EE1768" s="7"/>
    </row>
    <row r="1769" spans="129:135">
      <c r="DY1769" s="5"/>
      <c r="DZ1769" s="5"/>
      <c r="EA1769" s="5"/>
      <c r="EB1769" s="5"/>
      <c r="EC1769" s="5"/>
      <c r="ED1769" s="8"/>
      <c r="EE1769" s="7"/>
    </row>
    <row r="1770" spans="129:135">
      <c r="DY1770" s="5"/>
      <c r="DZ1770" s="5"/>
      <c r="EA1770" s="5"/>
      <c r="EB1770" s="5"/>
      <c r="EC1770" s="5"/>
      <c r="ED1770" s="8"/>
      <c r="EE1770" s="7"/>
    </row>
    <row r="1771" spans="129:135">
      <c r="DY1771" s="5"/>
      <c r="DZ1771" s="5"/>
      <c r="EA1771" s="5"/>
      <c r="EB1771" s="5"/>
      <c r="EC1771" s="5"/>
      <c r="ED1771" s="8"/>
      <c r="EE1771" s="7"/>
    </row>
    <row r="1772" spans="129:135">
      <c r="DY1772" s="5"/>
      <c r="DZ1772" s="5"/>
      <c r="EA1772" s="5"/>
      <c r="EB1772" s="5"/>
      <c r="EC1772" s="5"/>
      <c r="ED1772" s="8"/>
      <c r="EE1772" s="7"/>
    </row>
    <row r="1773" spans="129:135">
      <c r="DY1773" s="5"/>
      <c r="DZ1773" s="5"/>
      <c r="EA1773" s="5"/>
      <c r="EB1773" s="5"/>
      <c r="EC1773" s="5"/>
      <c r="ED1773" s="8"/>
      <c r="EE1773" s="7"/>
    </row>
    <row r="1774" spans="129:135">
      <c r="DY1774" s="5"/>
      <c r="DZ1774" s="5"/>
      <c r="EA1774" s="5"/>
      <c r="EB1774" s="5"/>
      <c r="EC1774" s="5"/>
      <c r="ED1774" s="8"/>
      <c r="EE1774" s="7"/>
    </row>
    <row r="1775" spans="129:135">
      <c r="DY1775" s="5"/>
      <c r="DZ1775" s="5"/>
      <c r="EA1775" s="5"/>
      <c r="EB1775" s="5"/>
      <c r="EC1775" s="5"/>
      <c r="ED1775" s="8"/>
      <c r="EE1775" s="7"/>
    </row>
    <row r="1776" spans="129:135">
      <c r="DY1776" s="5"/>
      <c r="DZ1776" s="5"/>
      <c r="EA1776" s="5"/>
      <c r="EB1776" s="5"/>
      <c r="EC1776" s="5"/>
      <c r="ED1776" s="8"/>
      <c r="EE1776" s="7"/>
    </row>
    <row r="1777" spans="129:135">
      <c r="DY1777" s="5"/>
      <c r="DZ1777" s="5"/>
      <c r="EA1777" s="5"/>
      <c r="EB1777" s="5"/>
      <c r="EC1777" s="5"/>
      <c r="ED1777" s="8"/>
      <c r="EE1777" s="7"/>
    </row>
    <row r="1778" spans="129:135">
      <c r="DY1778" s="5"/>
      <c r="DZ1778" s="5"/>
      <c r="EA1778" s="5"/>
      <c r="EB1778" s="5"/>
      <c r="EC1778" s="5"/>
      <c r="ED1778" s="8"/>
      <c r="EE1778" s="7"/>
    </row>
    <row r="1779" spans="129:135">
      <c r="DY1779" s="5"/>
      <c r="DZ1779" s="5"/>
      <c r="EA1779" s="5"/>
      <c r="EB1779" s="5"/>
      <c r="EC1779" s="5"/>
      <c r="ED1779" s="8"/>
      <c r="EE1779" s="7"/>
    </row>
    <row r="1780" spans="129:135">
      <c r="DY1780" s="5"/>
      <c r="DZ1780" s="5"/>
      <c r="EA1780" s="5"/>
      <c r="EB1780" s="5"/>
      <c r="EC1780" s="5"/>
      <c r="ED1780" s="8"/>
      <c r="EE1780" s="7"/>
    </row>
    <row r="1781" spans="129:135">
      <c r="DY1781" s="5"/>
      <c r="DZ1781" s="5"/>
      <c r="EA1781" s="5"/>
      <c r="EB1781" s="5"/>
      <c r="EC1781" s="5"/>
      <c r="ED1781" s="8"/>
      <c r="EE1781" s="7"/>
    </row>
    <row r="1782" spans="129:135">
      <c r="DY1782" s="5"/>
      <c r="DZ1782" s="5"/>
      <c r="EA1782" s="5"/>
      <c r="EB1782" s="5"/>
      <c r="EC1782" s="5"/>
      <c r="ED1782" s="8"/>
      <c r="EE1782" s="7"/>
    </row>
    <row r="1783" spans="129:135">
      <c r="DY1783" s="5"/>
      <c r="DZ1783" s="5"/>
      <c r="EA1783" s="5"/>
      <c r="EB1783" s="5"/>
      <c r="EC1783" s="5"/>
      <c r="ED1783" s="8"/>
      <c r="EE1783" s="7"/>
    </row>
    <row r="1784" spans="129:135">
      <c r="DY1784" s="5"/>
      <c r="DZ1784" s="5"/>
      <c r="EA1784" s="5"/>
      <c r="EB1784" s="5"/>
      <c r="EC1784" s="5"/>
      <c r="ED1784" s="8"/>
      <c r="EE1784" s="7"/>
    </row>
    <row r="1785" spans="129:135">
      <c r="DY1785" s="5"/>
      <c r="DZ1785" s="5"/>
      <c r="EA1785" s="5"/>
      <c r="EB1785" s="5"/>
      <c r="EC1785" s="5"/>
      <c r="ED1785" s="8"/>
      <c r="EE1785" s="7"/>
    </row>
    <row r="1786" spans="129:135">
      <c r="DY1786" s="5"/>
      <c r="DZ1786" s="5"/>
      <c r="EA1786" s="5"/>
      <c r="EB1786" s="5"/>
      <c r="EC1786" s="5"/>
      <c r="ED1786" s="8"/>
      <c r="EE1786" s="7"/>
    </row>
    <row r="1787" spans="129:135">
      <c r="DY1787" s="5"/>
      <c r="DZ1787" s="5"/>
      <c r="EA1787" s="5"/>
      <c r="EB1787" s="5"/>
      <c r="EC1787" s="5"/>
      <c r="ED1787" s="8"/>
      <c r="EE1787" s="7"/>
    </row>
    <row r="1788" spans="129:135">
      <c r="DY1788" s="5"/>
      <c r="DZ1788" s="5"/>
      <c r="EA1788" s="5"/>
      <c r="EB1788" s="5"/>
      <c r="EC1788" s="5"/>
      <c r="ED1788" s="8"/>
      <c r="EE1788" s="7"/>
    </row>
    <row r="1789" spans="129:135">
      <c r="DY1789" s="5"/>
      <c r="DZ1789" s="5"/>
      <c r="EA1789" s="5"/>
      <c r="EB1789" s="5"/>
      <c r="EC1789" s="5"/>
      <c r="ED1789" s="8"/>
      <c r="EE1789" s="7"/>
    </row>
    <row r="1790" spans="129:135">
      <c r="DY1790" s="5"/>
      <c r="DZ1790" s="5"/>
      <c r="EA1790" s="5"/>
      <c r="EB1790" s="5"/>
      <c r="EC1790" s="5"/>
      <c r="ED1790" s="8"/>
      <c r="EE1790" s="7"/>
    </row>
    <row r="1791" spans="129:135">
      <c r="DY1791" s="5"/>
      <c r="DZ1791" s="5"/>
      <c r="EA1791" s="5"/>
      <c r="EB1791" s="5"/>
      <c r="EC1791" s="5"/>
      <c r="ED1791" s="8"/>
      <c r="EE1791" s="7"/>
    </row>
    <row r="1792" spans="129:135">
      <c r="DY1792" s="5"/>
      <c r="DZ1792" s="5"/>
      <c r="EA1792" s="5"/>
      <c r="EB1792" s="5"/>
      <c r="EC1792" s="5"/>
      <c r="ED1792" s="8"/>
      <c r="EE1792" s="7"/>
    </row>
    <row r="1793" spans="129:135">
      <c r="DY1793" s="5"/>
      <c r="DZ1793" s="5"/>
      <c r="EA1793" s="5"/>
      <c r="EB1793" s="5"/>
      <c r="EC1793" s="5"/>
      <c r="ED1793" s="8"/>
      <c r="EE1793" s="7"/>
    </row>
    <row r="1794" spans="129:135">
      <c r="DY1794" s="5"/>
      <c r="DZ1794" s="5"/>
      <c r="EA1794" s="5"/>
      <c r="EB1794" s="5"/>
      <c r="EC1794" s="5"/>
      <c r="ED1794" s="8"/>
      <c r="EE1794" s="7"/>
    </row>
    <row r="1795" spans="129:135">
      <c r="DY1795" s="5"/>
      <c r="DZ1795" s="5"/>
      <c r="EA1795" s="5"/>
      <c r="EB1795" s="5"/>
      <c r="EC1795" s="5"/>
      <c r="ED1795" s="8"/>
      <c r="EE1795" s="7"/>
    </row>
    <row r="1796" spans="129:135">
      <c r="DY1796" s="5"/>
      <c r="DZ1796" s="5"/>
      <c r="EA1796" s="5"/>
      <c r="EB1796" s="5"/>
      <c r="EC1796" s="5"/>
      <c r="ED1796" s="8"/>
      <c r="EE1796" s="7"/>
    </row>
    <row r="1797" spans="129:135">
      <c r="DY1797" s="5"/>
      <c r="DZ1797" s="5"/>
      <c r="EA1797" s="5"/>
      <c r="EB1797" s="5"/>
      <c r="EC1797" s="5"/>
      <c r="ED1797" s="8"/>
      <c r="EE1797" s="7"/>
    </row>
    <row r="1798" spans="129:135">
      <c r="DY1798" s="5"/>
      <c r="DZ1798" s="5"/>
      <c r="EA1798" s="5"/>
      <c r="EB1798" s="5"/>
      <c r="EC1798" s="5"/>
      <c r="ED1798" s="8"/>
      <c r="EE1798" s="7"/>
    </row>
    <row r="1799" spans="129:135">
      <c r="DY1799" s="5"/>
      <c r="DZ1799" s="5"/>
      <c r="EA1799" s="5"/>
      <c r="EB1799" s="5"/>
      <c r="EC1799" s="5"/>
      <c r="ED1799" s="8"/>
      <c r="EE1799" s="7"/>
    </row>
    <row r="1800" spans="129:135">
      <c r="DY1800" s="5"/>
      <c r="DZ1800" s="5"/>
      <c r="EA1800" s="5"/>
      <c r="EB1800" s="5"/>
      <c r="EC1800" s="5"/>
      <c r="ED1800" s="8"/>
      <c r="EE1800" s="7"/>
    </row>
    <row r="1801" spans="129:135">
      <c r="DY1801" s="5"/>
      <c r="DZ1801" s="5"/>
      <c r="EA1801" s="5"/>
      <c r="EB1801" s="5"/>
      <c r="EC1801" s="5"/>
      <c r="ED1801" s="8"/>
      <c r="EE1801" s="7"/>
    </row>
    <row r="1802" spans="129:135">
      <c r="DY1802" s="5"/>
      <c r="DZ1802" s="5"/>
      <c r="EA1802" s="5"/>
      <c r="EB1802" s="5"/>
      <c r="EC1802" s="5"/>
      <c r="ED1802" s="8"/>
      <c r="EE1802" s="7"/>
    </row>
    <row r="1803" spans="129:135">
      <c r="DY1803" s="5"/>
      <c r="DZ1803" s="5"/>
      <c r="EA1803" s="5"/>
      <c r="EB1803" s="5"/>
      <c r="EC1803" s="5"/>
      <c r="ED1803" s="8"/>
      <c r="EE1803" s="7"/>
    </row>
    <row r="1804" spans="129:135">
      <c r="DY1804" s="5"/>
      <c r="DZ1804" s="5"/>
      <c r="EA1804" s="5"/>
      <c r="EB1804" s="5"/>
      <c r="EC1804" s="5"/>
      <c r="ED1804" s="8"/>
      <c r="EE1804" s="7"/>
    </row>
    <row r="1805" spans="129:135">
      <c r="DY1805" s="5"/>
      <c r="DZ1805" s="5"/>
      <c r="EA1805" s="5"/>
      <c r="EB1805" s="5"/>
      <c r="EC1805" s="5"/>
      <c r="ED1805" s="8"/>
      <c r="EE1805" s="7"/>
    </row>
    <row r="1806" spans="129:135">
      <c r="DY1806" s="5"/>
      <c r="DZ1806" s="5"/>
      <c r="EA1806" s="5"/>
      <c r="EB1806" s="5"/>
      <c r="EC1806" s="5"/>
      <c r="ED1806" s="8"/>
      <c r="EE1806" s="7"/>
    </row>
    <row r="1807" spans="129:135">
      <c r="DY1807" s="5"/>
      <c r="DZ1807" s="5"/>
      <c r="EA1807" s="5"/>
      <c r="EB1807" s="5"/>
      <c r="EC1807" s="5"/>
      <c r="ED1807" s="8"/>
      <c r="EE1807" s="7"/>
    </row>
    <row r="1808" spans="129:135">
      <c r="DY1808" s="5"/>
      <c r="DZ1808" s="5"/>
      <c r="EA1808" s="5"/>
      <c r="EB1808" s="5"/>
      <c r="EC1808" s="5"/>
      <c r="ED1808" s="8"/>
      <c r="EE1808" s="7"/>
    </row>
    <row r="1809" spans="129:135">
      <c r="DY1809" s="5"/>
      <c r="DZ1809" s="5"/>
      <c r="EA1809" s="5"/>
      <c r="EB1809" s="5"/>
      <c r="EC1809" s="5"/>
      <c r="ED1809" s="8"/>
      <c r="EE1809" s="7"/>
    </row>
    <row r="1810" spans="129:135">
      <c r="DY1810" s="5"/>
      <c r="DZ1810" s="5"/>
      <c r="EA1810" s="5"/>
      <c r="EB1810" s="5"/>
      <c r="EC1810" s="5"/>
      <c r="ED1810" s="8"/>
      <c r="EE1810" s="7"/>
    </row>
    <row r="1811" spans="129:135">
      <c r="DY1811" s="5"/>
      <c r="DZ1811" s="5"/>
      <c r="EA1811" s="5"/>
      <c r="EB1811" s="5"/>
      <c r="EC1811" s="5"/>
      <c r="ED1811" s="8"/>
      <c r="EE1811" s="7"/>
    </row>
    <row r="1812" spans="129:135">
      <c r="DY1812" s="5"/>
      <c r="DZ1812" s="5"/>
      <c r="EA1812" s="5"/>
      <c r="EB1812" s="5"/>
      <c r="EC1812" s="5"/>
      <c r="ED1812" s="8"/>
      <c r="EE1812" s="7"/>
    </row>
    <row r="1813" spans="129:135">
      <c r="DY1813" s="5"/>
      <c r="DZ1813" s="5"/>
      <c r="EA1813" s="5"/>
      <c r="EB1813" s="5"/>
      <c r="EC1813" s="5"/>
      <c r="ED1813" s="8"/>
      <c r="EE1813" s="7"/>
    </row>
    <row r="1814" spans="129:135">
      <c r="DY1814" s="5"/>
      <c r="DZ1814" s="5"/>
      <c r="EA1814" s="5"/>
      <c r="EB1814" s="5"/>
      <c r="EC1814" s="5"/>
      <c r="ED1814" s="8"/>
      <c r="EE1814" s="7"/>
    </row>
    <row r="1815" spans="129:135">
      <c r="DY1815" s="5"/>
      <c r="DZ1815" s="5"/>
      <c r="EA1815" s="5"/>
      <c r="EB1815" s="5"/>
      <c r="EC1815" s="5"/>
      <c r="ED1815" s="8"/>
      <c r="EE1815" s="7"/>
    </row>
    <row r="1816" spans="129:135">
      <c r="DY1816" s="5"/>
      <c r="DZ1816" s="5"/>
      <c r="EA1816" s="5"/>
      <c r="EB1816" s="5"/>
      <c r="EC1816" s="5"/>
      <c r="ED1816" s="8"/>
      <c r="EE1816" s="7"/>
    </row>
    <row r="1817" spans="129:135">
      <c r="DY1817" s="5"/>
      <c r="DZ1817" s="5"/>
      <c r="EA1817" s="5"/>
      <c r="EB1817" s="5"/>
      <c r="EC1817" s="5"/>
      <c r="ED1817" s="8"/>
      <c r="EE1817" s="7"/>
    </row>
    <row r="1818" spans="129:135">
      <c r="DY1818" s="5"/>
      <c r="DZ1818" s="5"/>
      <c r="EA1818" s="5"/>
      <c r="EB1818" s="5"/>
      <c r="EC1818" s="5"/>
      <c r="ED1818" s="8"/>
      <c r="EE1818" s="7"/>
    </row>
    <row r="1819" spans="129:135">
      <c r="DY1819" s="5"/>
      <c r="DZ1819" s="5"/>
      <c r="EA1819" s="5"/>
      <c r="EB1819" s="5"/>
      <c r="EC1819" s="5"/>
      <c r="ED1819" s="8"/>
      <c r="EE1819" s="7"/>
    </row>
    <row r="1820" spans="129:135">
      <c r="DY1820" s="5"/>
      <c r="DZ1820" s="5"/>
      <c r="EA1820" s="5"/>
      <c r="EB1820" s="5"/>
      <c r="EC1820" s="5"/>
      <c r="ED1820" s="8"/>
      <c r="EE1820" s="7"/>
    </row>
    <row r="1821" spans="129:135">
      <c r="DY1821" s="5"/>
      <c r="DZ1821" s="5"/>
      <c r="EA1821" s="5"/>
      <c r="EB1821" s="5"/>
      <c r="EC1821" s="5"/>
      <c r="ED1821" s="8"/>
      <c r="EE1821" s="7"/>
    </row>
    <row r="1822" spans="129:135">
      <c r="DY1822" s="5"/>
      <c r="DZ1822" s="5"/>
      <c r="EA1822" s="5"/>
      <c r="EB1822" s="5"/>
      <c r="EC1822" s="5"/>
      <c r="ED1822" s="8"/>
      <c r="EE1822" s="7"/>
    </row>
    <row r="1823" spans="129:135">
      <c r="DY1823" s="5"/>
      <c r="DZ1823" s="5"/>
      <c r="EA1823" s="5"/>
      <c r="EB1823" s="5"/>
      <c r="EC1823" s="5"/>
      <c r="ED1823" s="8"/>
      <c r="EE1823" s="7"/>
    </row>
    <row r="1824" spans="129:135">
      <c r="DY1824" s="5"/>
      <c r="DZ1824" s="5"/>
      <c r="EA1824" s="5"/>
      <c r="EB1824" s="5"/>
      <c r="EC1824" s="5"/>
      <c r="ED1824" s="8"/>
      <c r="EE1824" s="7"/>
    </row>
    <row r="1825" spans="129:135">
      <c r="DY1825" s="5"/>
      <c r="DZ1825" s="5"/>
      <c r="EA1825" s="5"/>
      <c r="EB1825" s="5"/>
      <c r="EC1825" s="5"/>
      <c r="ED1825" s="8"/>
      <c r="EE1825" s="7"/>
    </row>
    <row r="1826" spans="129:135">
      <c r="DY1826" s="5"/>
      <c r="DZ1826" s="5"/>
      <c r="EA1826" s="5"/>
      <c r="EB1826" s="5"/>
      <c r="EC1826" s="5"/>
      <c r="ED1826" s="8"/>
      <c r="EE1826" s="7"/>
    </row>
    <row r="1827" spans="129:135">
      <c r="DY1827" s="5"/>
      <c r="DZ1827" s="5"/>
      <c r="EA1827" s="5"/>
      <c r="EB1827" s="5"/>
      <c r="EC1827" s="5"/>
      <c r="ED1827" s="8"/>
      <c r="EE1827" s="7"/>
    </row>
    <row r="1828" spans="129:135">
      <c r="DY1828" s="5"/>
      <c r="DZ1828" s="5"/>
      <c r="EA1828" s="5"/>
      <c r="EB1828" s="5"/>
      <c r="EC1828" s="5"/>
      <c r="ED1828" s="8"/>
      <c r="EE1828" s="7"/>
    </row>
    <row r="1829" spans="129:135">
      <c r="DY1829" s="5"/>
      <c r="DZ1829" s="5"/>
      <c r="EA1829" s="5"/>
      <c r="EB1829" s="5"/>
      <c r="EC1829" s="5"/>
      <c r="ED1829" s="8"/>
      <c r="EE1829" s="7"/>
    </row>
    <row r="1830" spans="129:135">
      <c r="DY1830" s="5"/>
      <c r="DZ1830" s="5"/>
      <c r="EA1830" s="5"/>
      <c r="EB1830" s="5"/>
      <c r="EC1830" s="5"/>
      <c r="ED1830" s="8"/>
      <c r="EE1830" s="7"/>
    </row>
    <row r="1831" spans="129:135">
      <c r="DY1831" s="5"/>
      <c r="DZ1831" s="5"/>
      <c r="EA1831" s="5"/>
      <c r="EB1831" s="5"/>
      <c r="EC1831" s="5"/>
      <c r="ED1831" s="8"/>
      <c r="EE1831" s="7"/>
    </row>
    <row r="1832" spans="129:135">
      <c r="DY1832" s="5"/>
      <c r="DZ1832" s="5"/>
      <c r="EA1832" s="5"/>
      <c r="EB1832" s="5"/>
      <c r="EC1832" s="5"/>
      <c r="ED1832" s="8"/>
      <c r="EE1832" s="7"/>
    </row>
    <row r="1833" spans="129:135">
      <c r="DY1833" s="5"/>
      <c r="DZ1833" s="5"/>
      <c r="EA1833" s="5"/>
      <c r="EB1833" s="5"/>
      <c r="EC1833" s="5"/>
      <c r="ED1833" s="8"/>
      <c r="EE1833" s="7"/>
    </row>
    <row r="1834" spans="129:135">
      <c r="DY1834" s="5"/>
      <c r="DZ1834" s="5"/>
      <c r="EA1834" s="5"/>
      <c r="EB1834" s="5"/>
      <c r="EC1834" s="5"/>
      <c r="ED1834" s="8"/>
      <c r="EE1834" s="7"/>
    </row>
    <row r="1835" spans="129:135">
      <c r="DY1835" s="5"/>
      <c r="DZ1835" s="5"/>
      <c r="EA1835" s="5"/>
      <c r="EB1835" s="5"/>
      <c r="EC1835" s="5"/>
      <c r="ED1835" s="8"/>
      <c r="EE1835" s="7"/>
    </row>
    <row r="1836" spans="129:135">
      <c r="DY1836" s="5"/>
      <c r="DZ1836" s="5"/>
      <c r="EA1836" s="5"/>
      <c r="EB1836" s="5"/>
      <c r="EC1836" s="5"/>
      <c r="ED1836" s="8"/>
      <c r="EE1836" s="7"/>
    </row>
    <row r="1837" spans="129:135">
      <c r="DY1837" s="5"/>
      <c r="DZ1837" s="5"/>
      <c r="EA1837" s="5"/>
      <c r="EB1837" s="5"/>
      <c r="EC1837" s="5"/>
      <c r="ED1837" s="8"/>
      <c r="EE1837" s="7"/>
    </row>
    <row r="1838" spans="129:135">
      <c r="DY1838" s="5"/>
      <c r="DZ1838" s="5"/>
      <c r="EA1838" s="5"/>
      <c r="EB1838" s="5"/>
      <c r="EC1838" s="5"/>
      <c r="ED1838" s="8"/>
      <c r="EE1838" s="7"/>
    </row>
    <row r="1839" spans="129:135">
      <c r="DY1839" s="5"/>
      <c r="DZ1839" s="5"/>
      <c r="EA1839" s="5"/>
      <c r="EB1839" s="5"/>
      <c r="EC1839" s="5"/>
      <c r="ED1839" s="8"/>
      <c r="EE1839" s="7"/>
    </row>
    <row r="1840" spans="129:135">
      <c r="DY1840" s="5"/>
      <c r="DZ1840" s="5"/>
      <c r="EA1840" s="5"/>
      <c r="EB1840" s="5"/>
      <c r="EC1840" s="5"/>
      <c r="ED1840" s="8"/>
      <c r="EE1840" s="7"/>
    </row>
    <row r="1841" spans="129:135">
      <c r="DY1841" s="5"/>
      <c r="DZ1841" s="5"/>
      <c r="EA1841" s="5"/>
      <c r="EB1841" s="5"/>
      <c r="EC1841" s="5"/>
      <c r="ED1841" s="8"/>
      <c r="EE1841" s="7"/>
    </row>
    <row r="1842" spans="129:135">
      <c r="DY1842" s="5"/>
      <c r="DZ1842" s="5"/>
      <c r="EA1842" s="5"/>
      <c r="EB1842" s="5"/>
      <c r="EC1842" s="5"/>
      <c r="ED1842" s="8"/>
      <c r="EE1842" s="7"/>
    </row>
    <row r="1843" spans="129:135">
      <c r="DY1843" s="5"/>
      <c r="DZ1843" s="5"/>
      <c r="EA1843" s="5"/>
      <c r="EB1843" s="5"/>
      <c r="EC1843" s="5"/>
      <c r="ED1843" s="8"/>
      <c r="EE1843" s="7"/>
    </row>
    <row r="1844" spans="129:135">
      <c r="DY1844" s="5"/>
      <c r="DZ1844" s="5"/>
      <c r="EA1844" s="5"/>
      <c r="EB1844" s="5"/>
      <c r="EC1844" s="5"/>
      <c r="ED1844" s="8"/>
      <c r="EE1844" s="7"/>
    </row>
    <row r="1845" spans="129:135">
      <c r="DY1845" s="5"/>
      <c r="DZ1845" s="5"/>
      <c r="EA1845" s="5"/>
      <c r="EB1845" s="5"/>
      <c r="EC1845" s="5"/>
      <c r="ED1845" s="8"/>
      <c r="EE1845" s="7"/>
    </row>
    <row r="1846" spans="129:135">
      <c r="DY1846" s="5"/>
      <c r="DZ1846" s="5"/>
      <c r="EA1846" s="5"/>
      <c r="EB1846" s="5"/>
      <c r="EC1846" s="5"/>
      <c r="ED1846" s="8"/>
      <c r="EE1846" s="7"/>
    </row>
    <row r="1847" spans="129:135">
      <c r="DY1847" s="5"/>
      <c r="DZ1847" s="5"/>
      <c r="EA1847" s="5"/>
      <c r="EB1847" s="5"/>
      <c r="EC1847" s="5"/>
      <c r="ED1847" s="8"/>
      <c r="EE1847" s="7"/>
    </row>
    <row r="1848" spans="129:135">
      <c r="DY1848" s="5"/>
      <c r="DZ1848" s="5"/>
      <c r="EA1848" s="5"/>
      <c r="EB1848" s="5"/>
      <c r="EC1848" s="5"/>
      <c r="ED1848" s="8"/>
      <c r="EE1848" s="7"/>
    </row>
    <row r="1849" spans="129:135">
      <c r="DY1849" s="5"/>
      <c r="DZ1849" s="5"/>
      <c r="EA1849" s="5"/>
      <c r="EB1849" s="5"/>
      <c r="EC1849" s="5"/>
      <c r="ED1849" s="8"/>
      <c r="EE1849" s="7"/>
    </row>
    <row r="1850" spans="129:135">
      <c r="DY1850" s="5"/>
      <c r="DZ1850" s="5"/>
      <c r="EA1850" s="5"/>
      <c r="EB1850" s="5"/>
      <c r="EC1850" s="5"/>
      <c r="ED1850" s="8"/>
      <c r="EE1850" s="7"/>
    </row>
    <row r="1851" spans="129:135">
      <c r="DY1851" s="5"/>
      <c r="DZ1851" s="5"/>
      <c r="EA1851" s="5"/>
      <c r="EB1851" s="5"/>
      <c r="EC1851" s="5"/>
      <c r="ED1851" s="8"/>
      <c r="EE1851" s="7"/>
    </row>
    <row r="1852" spans="129:135">
      <c r="DY1852" s="5"/>
      <c r="DZ1852" s="5"/>
      <c r="EA1852" s="5"/>
      <c r="EB1852" s="5"/>
      <c r="EC1852" s="5"/>
      <c r="ED1852" s="8"/>
      <c r="EE1852" s="7"/>
    </row>
    <row r="1853" spans="129:135">
      <c r="DY1853" s="5"/>
      <c r="DZ1853" s="5"/>
      <c r="EA1853" s="5"/>
      <c r="EB1853" s="5"/>
      <c r="EC1853" s="5"/>
      <c r="ED1853" s="8"/>
      <c r="EE1853" s="7"/>
    </row>
    <row r="1854" spans="129:135">
      <c r="DY1854" s="5"/>
      <c r="DZ1854" s="5"/>
      <c r="EA1854" s="5"/>
      <c r="EB1854" s="5"/>
      <c r="EC1854" s="5"/>
      <c r="ED1854" s="8"/>
      <c r="EE1854" s="7"/>
    </row>
    <row r="1855" spans="129:135">
      <c r="DY1855" s="5"/>
      <c r="DZ1855" s="5"/>
      <c r="EA1855" s="5"/>
      <c r="EB1855" s="5"/>
      <c r="EC1855" s="5"/>
      <c r="ED1855" s="8"/>
      <c r="EE1855" s="7"/>
    </row>
    <row r="1856" spans="129:135">
      <c r="DY1856" s="5"/>
      <c r="DZ1856" s="5"/>
      <c r="EA1856" s="5"/>
      <c r="EB1856" s="5"/>
      <c r="EC1856" s="5"/>
      <c r="ED1856" s="8"/>
      <c r="EE1856" s="7"/>
    </row>
    <row r="1857" spans="129:135">
      <c r="DY1857" s="5"/>
      <c r="DZ1857" s="5"/>
      <c r="EA1857" s="5"/>
      <c r="EB1857" s="5"/>
      <c r="EC1857" s="5"/>
      <c r="ED1857" s="8"/>
      <c r="EE1857" s="7"/>
    </row>
    <row r="1858" spans="129:135">
      <c r="DY1858" s="5"/>
      <c r="DZ1858" s="5"/>
      <c r="EA1858" s="5"/>
      <c r="EB1858" s="5"/>
      <c r="EC1858" s="5"/>
      <c r="ED1858" s="8"/>
      <c r="EE1858" s="7"/>
    </row>
    <row r="1859" spans="129:135">
      <c r="DY1859" s="5"/>
      <c r="DZ1859" s="5"/>
      <c r="EA1859" s="5"/>
      <c r="EB1859" s="5"/>
      <c r="EC1859" s="5"/>
      <c r="ED1859" s="8"/>
      <c r="EE1859" s="7"/>
    </row>
    <row r="1860" spans="129:135">
      <c r="DY1860" s="5"/>
      <c r="DZ1860" s="5"/>
      <c r="EA1860" s="5"/>
      <c r="EB1860" s="5"/>
      <c r="EC1860" s="5"/>
      <c r="ED1860" s="8"/>
      <c r="EE1860" s="7"/>
    </row>
    <row r="1861" spans="129:135">
      <c r="DY1861" s="5"/>
      <c r="DZ1861" s="5"/>
      <c r="EA1861" s="5"/>
      <c r="EB1861" s="5"/>
      <c r="EC1861" s="5"/>
      <c r="ED1861" s="8"/>
      <c r="EE1861" s="7"/>
    </row>
    <row r="1862" spans="129:135">
      <c r="DY1862" s="5"/>
      <c r="DZ1862" s="5"/>
      <c r="EA1862" s="5"/>
      <c r="EB1862" s="5"/>
      <c r="EC1862" s="5"/>
      <c r="ED1862" s="8"/>
      <c r="EE1862" s="7"/>
    </row>
    <row r="1863" spans="129:135">
      <c r="DY1863" s="5"/>
      <c r="DZ1863" s="5"/>
      <c r="EA1863" s="5"/>
      <c r="EB1863" s="5"/>
      <c r="EC1863" s="5"/>
      <c r="ED1863" s="8"/>
      <c r="EE1863" s="7"/>
    </row>
    <row r="1864" spans="129:135">
      <c r="DY1864" s="5"/>
      <c r="DZ1864" s="5"/>
      <c r="EA1864" s="5"/>
      <c r="EB1864" s="5"/>
      <c r="EC1864" s="5"/>
      <c r="ED1864" s="8"/>
      <c r="EE1864" s="7"/>
    </row>
    <row r="1865" spans="129:135">
      <c r="DY1865" s="5"/>
      <c r="DZ1865" s="5"/>
      <c r="EA1865" s="5"/>
      <c r="EB1865" s="5"/>
      <c r="EC1865" s="5"/>
      <c r="ED1865" s="8"/>
      <c r="EE1865" s="7"/>
    </row>
    <row r="1866" spans="129:135">
      <c r="DY1866" s="5"/>
      <c r="DZ1866" s="5"/>
      <c r="EA1866" s="5"/>
      <c r="EB1866" s="5"/>
      <c r="EC1866" s="5"/>
      <c r="ED1866" s="8"/>
      <c r="EE1866" s="7"/>
    </row>
    <row r="1867" spans="129:135">
      <c r="DY1867" s="5"/>
      <c r="DZ1867" s="5"/>
      <c r="EA1867" s="5"/>
      <c r="EB1867" s="5"/>
      <c r="EC1867" s="5"/>
      <c r="ED1867" s="8"/>
      <c r="EE1867" s="7"/>
    </row>
    <row r="1868" spans="129:135">
      <c r="DY1868" s="5"/>
      <c r="DZ1868" s="5"/>
      <c r="EA1868" s="5"/>
      <c r="EB1868" s="5"/>
      <c r="EC1868" s="5"/>
      <c r="ED1868" s="8"/>
      <c r="EE1868" s="7"/>
    </row>
    <row r="1869" spans="129:135">
      <c r="DY1869" s="5"/>
      <c r="DZ1869" s="5"/>
      <c r="EA1869" s="5"/>
      <c r="EB1869" s="5"/>
      <c r="EC1869" s="5"/>
      <c r="ED1869" s="8"/>
      <c r="EE1869" s="7"/>
    </row>
    <row r="1870" spans="129:135">
      <c r="DY1870" s="5"/>
      <c r="DZ1870" s="5"/>
      <c r="EA1870" s="5"/>
      <c r="EB1870" s="5"/>
      <c r="EC1870" s="5"/>
      <c r="ED1870" s="8"/>
      <c r="EE1870" s="7"/>
    </row>
    <row r="1871" spans="129:135">
      <c r="DY1871" s="5"/>
      <c r="DZ1871" s="5"/>
      <c r="EA1871" s="5"/>
      <c r="EB1871" s="5"/>
      <c r="EC1871" s="5"/>
      <c r="ED1871" s="8"/>
      <c r="EE1871" s="7"/>
    </row>
    <row r="1872" spans="129:135">
      <c r="DY1872" s="5"/>
      <c r="DZ1872" s="5"/>
      <c r="EA1872" s="5"/>
      <c r="EB1872" s="5"/>
      <c r="EC1872" s="5"/>
      <c r="ED1872" s="8"/>
      <c r="EE1872" s="7"/>
    </row>
    <row r="1873" spans="1:135">
      <c r="A1873" s="3"/>
      <c r="B1873" s="3"/>
      <c r="C1873" s="3"/>
      <c r="D1873" s="3"/>
      <c r="E1873" s="3"/>
      <c r="F1873" s="3"/>
      <c r="G1873" s="3"/>
      <c r="H1873" s="3"/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  <c r="AB1873" s="3"/>
      <c r="AC1873" s="3"/>
      <c r="AD1873" s="3"/>
      <c r="AE1873" s="3"/>
      <c r="AF1873" s="3"/>
      <c r="AG1873" s="3"/>
      <c r="AH1873" s="3"/>
      <c r="AI1873" s="3"/>
      <c r="AJ1873" s="3"/>
      <c r="AK1873" s="3"/>
      <c r="AL1873" s="3"/>
      <c r="AM1873" s="3"/>
      <c r="AN1873" s="3"/>
      <c r="AO1873" s="3"/>
      <c r="AP1873" s="3"/>
      <c r="AQ1873" s="3"/>
      <c r="AR1873" s="3"/>
      <c r="AS1873" s="3"/>
      <c r="AT1873" s="3"/>
      <c r="AU1873" s="3"/>
      <c r="AV1873" s="3"/>
      <c r="AW1873" s="3"/>
      <c r="AX1873" s="3"/>
      <c r="AY1873" s="3"/>
      <c r="AZ1873" s="3"/>
      <c r="BA1873" s="3"/>
      <c r="BB1873" s="3"/>
      <c r="BC1873" s="3"/>
      <c r="BD1873" s="3"/>
      <c r="BE1873" s="3"/>
      <c r="BF1873" s="3"/>
      <c r="BG1873" s="3"/>
      <c r="BH1873" s="3"/>
      <c r="BI1873" s="3"/>
      <c r="BJ1873" s="3"/>
      <c r="BK1873" s="3"/>
      <c r="BL1873" s="3"/>
      <c r="BM1873" s="3"/>
      <c r="BN1873" s="3"/>
      <c r="BO1873" s="3"/>
      <c r="BP1873" s="3"/>
      <c r="BQ1873" s="3"/>
      <c r="BR1873" s="3"/>
      <c r="BS1873" s="3"/>
      <c r="BT1873" s="3"/>
      <c r="BU1873" s="3"/>
      <c r="BV1873" s="3"/>
      <c r="BW1873" s="3"/>
      <c r="BX1873" s="3"/>
      <c r="BY1873" s="3"/>
      <c r="BZ1873" s="3"/>
      <c r="CA1873" s="3"/>
      <c r="CB1873" s="3"/>
      <c r="CC1873" s="3"/>
      <c r="CD1873" s="3"/>
      <c r="CE1873" s="3"/>
      <c r="CF1873" s="3"/>
      <c r="CG1873" s="3"/>
      <c r="CH1873" s="3"/>
      <c r="CI1873" s="3"/>
      <c r="CJ1873" s="3"/>
      <c r="CK1873" s="3"/>
      <c r="CL1873" s="3"/>
      <c r="CM1873" s="3"/>
      <c r="CN1873" s="3"/>
      <c r="CO1873" s="3"/>
      <c r="CP1873" s="3"/>
      <c r="CQ1873" s="3"/>
      <c r="CR1873" s="3"/>
      <c r="CS1873" s="3"/>
      <c r="CT1873" s="3"/>
      <c r="CU1873" s="3"/>
      <c r="CV1873" s="3"/>
      <c r="CW1873" s="3"/>
      <c r="CX1873" s="3"/>
      <c r="CY1873" s="3"/>
      <c r="CZ1873" s="3"/>
      <c r="DA1873" s="3"/>
      <c r="DB1873" s="3"/>
      <c r="DC1873" s="3"/>
      <c r="DD1873" s="3"/>
      <c r="DE1873" s="3"/>
      <c r="DF1873" s="3"/>
      <c r="DG1873" s="3"/>
      <c r="DH1873" s="3"/>
      <c r="DI1873" s="3"/>
      <c r="DJ1873" s="3"/>
      <c r="DK1873" s="3"/>
      <c r="DL1873" s="3"/>
      <c r="DM1873" s="3"/>
      <c r="DN1873" s="3"/>
      <c r="DO1873" s="3"/>
      <c r="DP1873" s="3"/>
      <c r="DQ1873" s="3"/>
      <c r="DR1873" s="3"/>
      <c r="DS1873" s="3"/>
      <c r="DT1873" s="3"/>
      <c r="DU1873" s="3"/>
      <c r="DV1873" s="3"/>
      <c r="DW1873" s="3"/>
      <c r="DX1873" s="3"/>
      <c r="DY1873" s="5"/>
      <c r="DZ1873" s="5"/>
      <c r="EA1873" s="5"/>
      <c r="EB1873" s="5"/>
      <c r="EC1873" s="5"/>
      <c r="ED1873" s="8"/>
      <c r="EE1873" s="7"/>
    </row>
    <row r="1874" spans="1:135">
      <c r="DY1874" s="5"/>
      <c r="DZ1874" s="5"/>
      <c r="EA1874" s="5"/>
      <c r="EB1874" s="5"/>
      <c r="EC1874" s="5"/>
      <c r="ED1874" s="8"/>
      <c r="EE1874" s="7"/>
    </row>
    <row r="1875" spans="1:135">
      <c r="DY1875" s="5"/>
      <c r="DZ1875" s="5"/>
      <c r="EA1875" s="5"/>
      <c r="EB1875" s="5"/>
      <c r="EC1875" s="5"/>
      <c r="ED1875" s="8"/>
      <c r="EE1875" s="7"/>
    </row>
    <row r="1876" spans="1:135">
      <c r="DY1876" s="5"/>
      <c r="DZ1876" s="5"/>
      <c r="EA1876" s="5"/>
      <c r="EB1876" s="5"/>
      <c r="EC1876" s="5"/>
      <c r="ED1876" s="8"/>
      <c r="EE1876" s="7"/>
    </row>
    <row r="1877" spans="1:135">
      <c r="DY1877" s="5"/>
      <c r="DZ1877" s="5"/>
      <c r="EA1877" s="5"/>
      <c r="EB1877" s="5"/>
      <c r="EC1877" s="5"/>
      <c r="ED1877" s="8"/>
      <c r="EE1877" s="7"/>
    </row>
    <row r="1878" spans="1:135">
      <c r="DY1878" s="5"/>
      <c r="DZ1878" s="5"/>
      <c r="EA1878" s="5"/>
      <c r="EB1878" s="5"/>
      <c r="EC1878" s="5"/>
      <c r="ED1878" s="8"/>
      <c r="EE1878" s="7"/>
    </row>
    <row r="1879" spans="1:135">
      <c r="DY1879" s="5"/>
      <c r="DZ1879" s="5"/>
      <c r="EA1879" s="5"/>
      <c r="EB1879" s="5"/>
      <c r="EC1879" s="5"/>
      <c r="ED1879" s="8"/>
      <c r="EE1879" s="7"/>
    </row>
    <row r="1880" spans="1:135">
      <c r="DY1880" s="5"/>
      <c r="DZ1880" s="5"/>
      <c r="EA1880" s="5"/>
      <c r="EB1880" s="5"/>
      <c r="EC1880" s="5"/>
      <c r="ED1880" s="8"/>
      <c r="EE1880" s="7"/>
    </row>
    <row r="1881" spans="1:135">
      <c r="DY1881" s="5"/>
      <c r="DZ1881" s="5"/>
      <c r="EA1881" s="5"/>
      <c r="EB1881" s="5"/>
      <c r="EC1881" s="5"/>
      <c r="ED1881" s="8"/>
      <c r="EE1881" s="7"/>
    </row>
    <row r="1882" spans="1:135">
      <c r="DY1882" s="5"/>
      <c r="DZ1882" s="5"/>
      <c r="EA1882" s="5"/>
      <c r="EB1882" s="5"/>
      <c r="EC1882" s="5"/>
      <c r="ED1882" s="8"/>
      <c r="EE1882" s="7"/>
    </row>
    <row r="1883" spans="1:135">
      <c r="DY1883" s="5"/>
      <c r="DZ1883" s="5"/>
      <c r="EA1883" s="5"/>
      <c r="EB1883" s="5"/>
      <c r="EC1883" s="5"/>
      <c r="ED1883" s="8"/>
      <c r="EE1883" s="7"/>
    </row>
    <row r="1884" spans="1:135">
      <c r="DY1884" s="5"/>
      <c r="DZ1884" s="5"/>
      <c r="EA1884" s="5"/>
      <c r="EB1884" s="5"/>
      <c r="EC1884" s="5"/>
      <c r="ED1884" s="8"/>
      <c r="EE1884" s="7"/>
    </row>
    <row r="1885" spans="1:135">
      <c r="DY1885" s="5"/>
      <c r="DZ1885" s="5"/>
      <c r="EA1885" s="5"/>
      <c r="EB1885" s="5"/>
      <c r="EC1885" s="5"/>
      <c r="ED1885" s="8"/>
      <c r="EE1885" s="7"/>
    </row>
    <row r="1886" spans="1:135">
      <c r="DY1886" s="5"/>
      <c r="DZ1886" s="5"/>
      <c r="EA1886" s="5"/>
      <c r="EB1886" s="5"/>
      <c r="EC1886" s="5"/>
      <c r="ED1886" s="8"/>
      <c r="EE1886" s="7"/>
    </row>
    <row r="1887" spans="1:135">
      <c r="DY1887" s="5"/>
      <c r="DZ1887" s="5"/>
      <c r="EA1887" s="5"/>
      <c r="EB1887" s="5"/>
      <c r="EC1887" s="5"/>
      <c r="ED1887" s="8"/>
      <c r="EE1887" s="7"/>
    </row>
    <row r="1888" spans="1:135">
      <c r="DY1888" s="5"/>
      <c r="DZ1888" s="5"/>
      <c r="EA1888" s="5"/>
      <c r="EB1888" s="5"/>
      <c r="EC1888" s="5"/>
      <c r="ED1888" s="8"/>
      <c r="EE1888" s="7"/>
    </row>
    <row r="1889" spans="129:135">
      <c r="DY1889" s="5"/>
      <c r="DZ1889" s="5"/>
      <c r="EA1889" s="5"/>
      <c r="EB1889" s="5"/>
      <c r="EC1889" s="5"/>
      <c r="ED1889" s="8"/>
      <c r="EE1889" s="7"/>
    </row>
    <row r="1890" spans="129:135">
      <c r="DY1890" s="5"/>
      <c r="DZ1890" s="5"/>
      <c r="EA1890" s="5"/>
      <c r="EB1890" s="5"/>
      <c r="EC1890" s="5"/>
      <c r="ED1890" s="8"/>
      <c r="EE1890" s="7"/>
    </row>
    <row r="1891" spans="129:135">
      <c r="DY1891" s="5"/>
      <c r="DZ1891" s="5"/>
      <c r="EA1891" s="5"/>
      <c r="EB1891" s="5"/>
      <c r="EC1891" s="5"/>
      <c r="ED1891" s="8"/>
      <c r="EE1891" s="7"/>
    </row>
    <row r="1892" spans="129:135">
      <c r="DY1892" s="5"/>
      <c r="DZ1892" s="5"/>
      <c r="EA1892" s="5"/>
      <c r="EB1892" s="5"/>
      <c r="EC1892" s="5"/>
      <c r="ED1892" s="8"/>
      <c r="EE1892" s="7"/>
    </row>
    <row r="1893" spans="129:135">
      <c r="DY1893" s="5"/>
      <c r="DZ1893" s="5"/>
      <c r="EA1893" s="5"/>
      <c r="EB1893" s="5"/>
      <c r="EC1893" s="5"/>
      <c r="ED1893" s="8"/>
      <c r="EE1893" s="7"/>
    </row>
    <row r="1894" spans="129:135">
      <c r="DY1894" s="5"/>
      <c r="DZ1894" s="5"/>
      <c r="EA1894" s="5"/>
      <c r="EB1894" s="5"/>
      <c r="EC1894" s="5"/>
      <c r="ED1894" s="8"/>
      <c r="EE1894" s="7"/>
    </row>
    <row r="1895" spans="129:135">
      <c r="DY1895" s="5"/>
      <c r="DZ1895" s="5"/>
      <c r="EA1895" s="5"/>
      <c r="EB1895" s="5"/>
      <c r="EC1895" s="5"/>
      <c r="ED1895" s="8"/>
      <c r="EE1895" s="7"/>
    </row>
    <row r="1896" spans="129:135">
      <c r="DY1896" s="5"/>
      <c r="DZ1896" s="5"/>
      <c r="EA1896" s="5"/>
      <c r="EB1896" s="5"/>
      <c r="EC1896" s="5"/>
      <c r="ED1896" s="8"/>
      <c r="EE1896" s="7"/>
    </row>
    <row r="1897" spans="129:135">
      <c r="DY1897" s="5"/>
      <c r="DZ1897" s="5"/>
      <c r="EA1897" s="5"/>
      <c r="EB1897" s="5"/>
      <c r="EC1897" s="5"/>
      <c r="ED1897" s="8"/>
      <c r="EE1897" s="7"/>
    </row>
    <row r="1898" spans="129:135">
      <c r="DY1898" s="5"/>
      <c r="DZ1898" s="5"/>
      <c r="EA1898" s="5"/>
      <c r="EB1898" s="5"/>
      <c r="EC1898" s="5"/>
      <c r="ED1898" s="8"/>
      <c r="EE1898" s="7"/>
    </row>
    <row r="1899" spans="129:135">
      <c r="DY1899" s="5"/>
      <c r="DZ1899" s="5"/>
      <c r="EA1899" s="5"/>
      <c r="EB1899" s="5"/>
      <c r="EC1899" s="5"/>
      <c r="ED1899" s="8"/>
      <c r="EE1899" s="7"/>
    </row>
    <row r="1900" spans="129:135">
      <c r="DY1900" s="5"/>
      <c r="DZ1900" s="5"/>
      <c r="EA1900" s="5"/>
      <c r="EB1900" s="5"/>
      <c r="EC1900" s="5"/>
      <c r="ED1900" s="8"/>
      <c r="EE1900" s="7"/>
    </row>
    <row r="1901" spans="129:135">
      <c r="DY1901" s="5"/>
      <c r="DZ1901" s="5"/>
      <c r="EA1901" s="5"/>
      <c r="EB1901" s="5"/>
      <c r="EC1901" s="5"/>
      <c r="ED1901" s="8"/>
      <c r="EE1901" s="7"/>
    </row>
    <row r="1902" spans="129:135">
      <c r="DY1902" s="5"/>
      <c r="DZ1902" s="5"/>
      <c r="EA1902" s="5"/>
      <c r="EB1902" s="5"/>
      <c r="EC1902" s="5"/>
      <c r="ED1902" s="8"/>
      <c r="EE1902" s="7"/>
    </row>
    <row r="1903" spans="129:135">
      <c r="DY1903" s="5"/>
      <c r="DZ1903" s="5"/>
      <c r="EA1903" s="5"/>
      <c r="EB1903" s="5"/>
      <c r="EC1903" s="5"/>
      <c r="ED1903" s="8"/>
      <c r="EE1903" s="7"/>
    </row>
    <row r="1904" spans="129:135">
      <c r="DY1904" s="5"/>
      <c r="DZ1904" s="5"/>
      <c r="EA1904" s="5"/>
      <c r="EB1904" s="5"/>
      <c r="EC1904" s="5"/>
      <c r="ED1904" s="8"/>
      <c r="EE1904" s="7"/>
    </row>
    <row r="1905" spans="129:135">
      <c r="DY1905" s="5"/>
      <c r="DZ1905" s="5"/>
      <c r="EA1905" s="5"/>
      <c r="EB1905" s="5"/>
      <c r="EC1905" s="5"/>
      <c r="ED1905" s="8"/>
      <c r="EE1905" s="7"/>
    </row>
    <row r="1906" spans="129:135">
      <c r="DY1906" s="5"/>
      <c r="DZ1906" s="5"/>
      <c r="EA1906" s="5"/>
      <c r="EB1906" s="5"/>
      <c r="EC1906" s="5"/>
      <c r="ED1906" s="8"/>
      <c r="EE1906" s="7"/>
    </row>
    <row r="1907" spans="129:135">
      <c r="DY1907" s="5"/>
      <c r="DZ1907" s="5"/>
      <c r="EA1907" s="5"/>
      <c r="EB1907" s="5"/>
      <c r="EC1907" s="5"/>
      <c r="ED1907" s="8"/>
      <c r="EE1907" s="7"/>
    </row>
    <row r="1908" spans="129:135">
      <c r="DY1908" s="5"/>
      <c r="DZ1908" s="5"/>
      <c r="EA1908" s="5"/>
      <c r="EB1908" s="5"/>
      <c r="EC1908" s="5"/>
      <c r="ED1908" s="8"/>
      <c r="EE1908" s="7"/>
    </row>
    <row r="1909" spans="129:135">
      <c r="DY1909" s="5"/>
      <c r="DZ1909" s="5"/>
      <c r="EA1909" s="5"/>
      <c r="EB1909" s="5"/>
      <c r="EC1909" s="5"/>
      <c r="ED1909" s="8"/>
      <c r="EE1909" s="7"/>
    </row>
    <row r="1910" spans="129:135">
      <c r="DY1910" s="5"/>
      <c r="DZ1910" s="5"/>
      <c r="EA1910" s="5"/>
      <c r="EB1910" s="5"/>
      <c r="EC1910" s="5"/>
      <c r="ED1910" s="8"/>
      <c r="EE1910" s="7"/>
    </row>
    <row r="1911" spans="129:135">
      <c r="DY1911" s="5"/>
      <c r="DZ1911" s="5"/>
      <c r="EA1911" s="5"/>
      <c r="EB1911" s="5"/>
      <c r="EC1911" s="5"/>
      <c r="ED1911" s="8"/>
      <c r="EE1911" s="7"/>
    </row>
    <row r="1912" spans="129:135">
      <c r="DY1912" s="5"/>
      <c r="DZ1912" s="5"/>
      <c r="EA1912" s="5"/>
      <c r="EB1912" s="5"/>
      <c r="EC1912" s="5"/>
      <c r="ED1912" s="8"/>
      <c r="EE1912" s="7"/>
    </row>
    <row r="1913" spans="129:135">
      <c r="DY1913" s="5"/>
      <c r="DZ1913" s="5"/>
      <c r="EA1913" s="5"/>
      <c r="EB1913" s="5"/>
      <c r="EC1913" s="5"/>
      <c r="ED1913" s="8"/>
      <c r="EE1913" s="7"/>
    </row>
    <row r="1914" spans="129:135">
      <c r="DY1914" s="5"/>
      <c r="DZ1914" s="5"/>
      <c r="EA1914" s="5"/>
      <c r="EB1914" s="5"/>
      <c r="EC1914" s="5"/>
      <c r="ED1914" s="8"/>
      <c r="EE1914" s="7"/>
    </row>
    <row r="1915" spans="129:135">
      <c r="DY1915" s="5"/>
      <c r="DZ1915" s="5"/>
      <c r="EA1915" s="5"/>
      <c r="EB1915" s="5"/>
      <c r="EC1915" s="5"/>
      <c r="ED1915" s="8"/>
      <c r="EE1915" s="7"/>
    </row>
    <row r="1916" spans="129:135">
      <c r="DY1916" s="5"/>
      <c r="DZ1916" s="5"/>
      <c r="EA1916" s="5"/>
      <c r="EB1916" s="5"/>
      <c r="EC1916" s="5"/>
      <c r="ED1916" s="8"/>
      <c r="EE1916" s="7"/>
    </row>
    <row r="1917" spans="129:135">
      <c r="DY1917" s="5"/>
      <c r="DZ1917" s="5"/>
      <c r="EA1917" s="5"/>
      <c r="EB1917" s="5"/>
      <c r="EC1917" s="5"/>
      <c r="ED1917" s="8"/>
      <c r="EE1917" s="7"/>
    </row>
    <row r="1918" spans="129:135">
      <c r="DY1918" s="5"/>
      <c r="DZ1918" s="5"/>
      <c r="EA1918" s="5"/>
      <c r="EB1918" s="5"/>
      <c r="EC1918" s="5"/>
      <c r="ED1918" s="8"/>
      <c r="EE1918" s="7"/>
    </row>
    <row r="1919" spans="129:135">
      <c r="DY1919" s="5"/>
      <c r="DZ1919" s="5"/>
      <c r="EA1919" s="5"/>
      <c r="EB1919" s="5"/>
      <c r="EC1919" s="5"/>
      <c r="ED1919" s="8"/>
      <c r="EE1919" s="7"/>
    </row>
    <row r="1920" spans="129:135">
      <c r="DY1920" s="5"/>
      <c r="DZ1920" s="5"/>
      <c r="EA1920" s="5"/>
      <c r="EB1920" s="5"/>
      <c r="EC1920" s="5"/>
      <c r="ED1920" s="8"/>
      <c r="EE1920" s="7"/>
    </row>
    <row r="1921" spans="129:135">
      <c r="DY1921" s="5"/>
      <c r="DZ1921" s="5"/>
      <c r="EA1921" s="5"/>
      <c r="EB1921" s="5"/>
      <c r="EC1921" s="5"/>
      <c r="ED1921" s="8"/>
      <c r="EE1921" s="7"/>
    </row>
    <row r="1922" spans="129:135">
      <c r="DY1922" s="5"/>
      <c r="DZ1922" s="5"/>
      <c r="EA1922" s="5"/>
      <c r="EB1922" s="5"/>
      <c r="EC1922" s="5"/>
      <c r="ED1922" s="8"/>
      <c r="EE1922" s="7"/>
    </row>
    <row r="1923" spans="129:135">
      <c r="DY1923" s="5"/>
      <c r="DZ1923" s="5"/>
      <c r="EA1923" s="5"/>
      <c r="EB1923" s="5"/>
      <c r="EC1923" s="5"/>
      <c r="ED1923" s="8"/>
      <c r="EE1923" s="7"/>
    </row>
    <row r="1924" spans="129:135">
      <c r="DY1924" s="5"/>
      <c r="DZ1924" s="5"/>
      <c r="EA1924" s="5"/>
      <c r="EB1924" s="5"/>
      <c r="EC1924" s="5"/>
      <c r="ED1924" s="8"/>
      <c r="EE1924" s="7"/>
    </row>
    <row r="1925" spans="129:135">
      <c r="DY1925" s="5"/>
      <c r="DZ1925" s="5"/>
      <c r="EA1925" s="5"/>
      <c r="EB1925" s="5"/>
      <c r="EC1925" s="5"/>
      <c r="ED1925" s="8"/>
      <c r="EE1925" s="7"/>
    </row>
    <row r="1926" spans="129:135">
      <c r="DY1926" s="5"/>
      <c r="DZ1926" s="5"/>
      <c r="EA1926" s="5"/>
      <c r="EB1926" s="5"/>
      <c r="EC1926" s="5"/>
      <c r="ED1926" s="8"/>
      <c r="EE1926" s="7"/>
    </row>
    <row r="1927" spans="129:135">
      <c r="DY1927" s="5"/>
      <c r="DZ1927" s="5"/>
      <c r="EA1927" s="5"/>
      <c r="EB1927" s="5"/>
      <c r="EC1927" s="5"/>
      <c r="ED1927" s="8"/>
      <c r="EE1927" s="7"/>
    </row>
    <row r="1928" spans="129:135">
      <c r="DY1928" s="5"/>
      <c r="DZ1928" s="5"/>
      <c r="EA1928" s="5"/>
      <c r="EB1928" s="5"/>
      <c r="EC1928" s="5"/>
      <c r="ED1928" s="8"/>
      <c r="EE1928" s="7"/>
    </row>
    <row r="1929" spans="129:135">
      <c r="DY1929" s="5"/>
      <c r="DZ1929" s="5"/>
      <c r="EA1929" s="5"/>
      <c r="EB1929" s="5"/>
      <c r="EC1929" s="5"/>
      <c r="ED1929" s="8"/>
      <c r="EE1929" s="7"/>
    </row>
    <row r="1930" spans="129:135">
      <c r="DY1930" s="5"/>
      <c r="DZ1930" s="5"/>
      <c r="EA1930" s="5"/>
      <c r="EB1930" s="5"/>
      <c r="EC1930" s="5"/>
      <c r="ED1930" s="8"/>
      <c r="EE1930" s="7"/>
    </row>
    <row r="1931" spans="129:135">
      <c r="DY1931" s="5"/>
      <c r="DZ1931" s="5"/>
      <c r="EA1931" s="5"/>
      <c r="EB1931" s="5"/>
      <c r="EC1931" s="5"/>
      <c r="ED1931" s="8"/>
      <c r="EE1931" s="7"/>
    </row>
    <row r="1932" spans="129:135">
      <c r="DY1932" s="5"/>
      <c r="DZ1932" s="5"/>
      <c r="EA1932" s="5"/>
      <c r="EB1932" s="5"/>
      <c r="EC1932" s="5"/>
      <c r="ED1932" s="8"/>
      <c r="EE1932" s="7"/>
    </row>
    <row r="1933" spans="129:135">
      <c r="DY1933" s="5"/>
      <c r="DZ1933" s="5"/>
      <c r="EA1933" s="5"/>
      <c r="EB1933" s="5"/>
      <c r="EC1933" s="5"/>
      <c r="ED1933" s="8"/>
      <c r="EE1933" s="7"/>
    </row>
    <row r="1934" spans="129:135">
      <c r="DY1934" s="5"/>
      <c r="DZ1934" s="5"/>
      <c r="EA1934" s="5"/>
      <c r="EB1934" s="5"/>
      <c r="EC1934" s="5"/>
      <c r="ED1934" s="8"/>
      <c r="EE1934" s="7"/>
    </row>
    <row r="1935" spans="129:135">
      <c r="DY1935" s="5"/>
      <c r="DZ1935" s="5"/>
      <c r="EA1935" s="5"/>
      <c r="EB1935" s="5"/>
      <c r="EC1935" s="5"/>
      <c r="ED1935" s="8"/>
      <c r="EE1935" s="7"/>
    </row>
    <row r="1936" spans="129:135">
      <c r="DY1936" s="5"/>
      <c r="DZ1936" s="5"/>
      <c r="EA1936" s="5"/>
      <c r="EB1936" s="5"/>
      <c r="EC1936" s="5"/>
      <c r="ED1936" s="8"/>
      <c r="EE1936" s="7"/>
    </row>
    <row r="1937" spans="129:135">
      <c r="DY1937" s="5"/>
      <c r="DZ1937" s="5"/>
      <c r="EA1937" s="5"/>
      <c r="EB1937" s="5"/>
      <c r="EC1937" s="5"/>
      <c r="ED1937" s="8"/>
      <c r="EE1937" s="7"/>
    </row>
    <row r="1938" spans="129:135">
      <c r="DY1938" s="5"/>
      <c r="DZ1938" s="5"/>
      <c r="EA1938" s="5"/>
      <c r="EB1938" s="5"/>
      <c r="EC1938" s="5"/>
      <c r="ED1938" s="8"/>
      <c r="EE1938" s="7"/>
    </row>
    <row r="1939" spans="129:135">
      <c r="DY1939" s="5"/>
      <c r="DZ1939" s="5"/>
      <c r="EA1939" s="5"/>
      <c r="EB1939" s="5"/>
      <c r="EC1939" s="5"/>
      <c r="ED1939" s="8"/>
      <c r="EE1939" s="7"/>
    </row>
    <row r="1940" spans="129:135">
      <c r="DY1940" s="5"/>
      <c r="DZ1940" s="5"/>
      <c r="EA1940" s="5"/>
      <c r="EB1940" s="5"/>
      <c r="EC1940" s="5"/>
      <c r="ED1940" s="8"/>
      <c r="EE1940" s="7"/>
    </row>
    <row r="1941" spans="129:135">
      <c r="DY1941" s="5"/>
      <c r="DZ1941" s="5"/>
      <c r="EA1941" s="5"/>
      <c r="EB1941" s="5"/>
      <c r="EC1941" s="5"/>
      <c r="ED1941" s="8"/>
      <c r="EE1941" s="7"/>
    </row>
    <row r="1942" spans="129:135">
      <c r="DY1942" s="5"/>
      <c r="DZ1942" s="5"/>
      <c r="EA1942" s="5"/>
      <c r="EB1942" s="5"/>
      <c r="EC1942" s="5"/>
      <c r="ED1942" s="8"/>
      <c r="EE1942" s="7"/>
    </row>
    <row r="1943" spans="129:135">
      <c r="DY1943" s="5"/>
      <c r="DZ1943" s="5"/>
      <c r="EA1943" s="5"/>
      <c r="EB1943" s="5"/>
      <c r="EC1943" s="5"/>
      <c r="ED1943" s="8"/>
      <c r="EE1943" s="7"/>
    </row>
    <row r="1944" spans="129:135">
      <c r="DY1944" s="5"/>
      <c r="DZ1944" s="5"/>
      <c r="EA1944" s="5"/>
      <c r="EB1944" s="5"/>
      <c r="EC1944" s="5"/>
      <c r="ED1944" s="8"/>
      <c r="EE1944" s="7"/>
    </row>
    <row r="1945" spans="129:135">
      <c r="DY1945" s="5"/>
      <c r="DZ1945" s="5"/>
      <c r="EA1945" s="5"/>
      <c r="EB1945" s="5"/>
      <c r="EC1945" s="5"/>
      <c r="ED1945" s="8"/>
      <c r="EE1945" s="7"/>
    </row>
    <row r="1946" spans="129:135">
      <c r="DY1946" s="5"/>
      <c r="DZ1946" s="5"/>
      <c r="EA1946" s="5"/>
      <c r="EB1946" s="5"/>
      <c r="EC1946" s="5"/>
      <c r="ED1946" s="8"/>
      <c r="EE1946" s="7"/>
    </row>
    <row r="1947" spans="129:135">
      <c r="DY1947" s="5"/>
      <c r="DZ1947" s="5"/>
      <c r="EA1947" s="5"/>
      <c r="EB1947" s="5"/>
      <c r="EC1947" s="5"/>
      <c r="ED1947" s="8"/>
      <c r="EE1947" s="7"/>
    </row>
    <row r="1948" spans="129:135">
      <c r="DY1948" s="5"/>
      <c r="DZ1948" s="5"/>
      <c r="EA1948" s="5"/>
      <c r="EB1948" s="5"/>
      <c r="EC1948" s="5"/>
      <c r="ED1948" s="8"/>
      <c r="EE1948" s="7"/>
    </row>
    <row r="1949" spans="129:135">
      <c r="DY1949" s="5"/>
      <c r="DZ1949" s="5"/>
      <c r="EA1949" s="5"/>
      <c r="EB1949" s="5"/>
      <c r="EC1949" s="5"/>
      <c r="ED1949" s="8"/>
      <c r="EE1949" s="7"/>
    </row>
    <row r="1950" spans="129:135">
      <c r="DY1950" s="5"/>
      <c r="DZ1950" s="5"/>
      <c r="EA1950" s="5"/>
      <c r="EB1950" s="5"/>
      <c r="EC1950" s="5"/>
      <c r="ED1950" s="8"/>
      <c r="EE1950" s="7"/>
    </row>
    <row r="1951" spans="129:135">
      <c r="DY1951" s="5"/>
      <c r="DZ1951" s="5"/>
      <c r="EA1951" s="5"/>
      <c r="EB1951" s="5"/>
      <c r="EC1951" s="5"/>
      <c r="ED1951" s="8"/>
      <c r="EE1951" s="7"/>
    </row>
    <row r="1952" spans="129:135">
      <c r="DY1952" s="5"/>
      <c r="DZ1952" s="5"/>
      <c r="EA1952" s="5"/>
      <c r="EB1952" s="5"/>
      <c r="EC1952" s="5"/>
      <c r="ED1952" s="8"/>
      <c r="EE1952" s="7"/>
    </row>
    <row r="1953" spans="129:135">
      <c r="DY1953" s="5"/>
      <c r="DZ1953" s="5"/>
      <c r="EA1953" s="5"/>
      <c r="EB1953" s="5"/>
      <c r="EC1953" s="5"/>
      <c r="ED1953" s="8"/>
      <c r="EE1953" s="7"/>
    </row>
    <row r="1954" spans="129:135">
      <c r="DY1954" s="5"/>
      <c r="DZ1954" s="5"/>
      <c r="EA1954" s="5"/>
      <c r="EB1954" s="5"/>
      <c r="EC1954" s="5"/>
      <c r="ED1954" s="8"/>
      <c r="EE1954" s="7"/>
    </row>
    <row r="1955" spans="129:135">
      <c r="DY1955" s="5"/>
      <c r="DZ1955" s="5"/>
      <c r="EA1955" s="5"/>
      <c r="EB1955" s="5"/>
      <c r="EC1955" s="5"/>
      <c r="ED1955" s="8"/>
      <c r="EE1955" s="7"/>
    </row>
    <row r="1956" spans="129:135">
      <c r="DY1956" s="5"/>
      <c r="DZ1956" s="5"/>
      <c r="EA1956" s="5"/>
      <c r="EB1956" s="5"/>
      <c r="EC1956" s="5"/>
      <c r="ED1956" s="8"/>
      <c r="EE1956" s="7"/>
    </row>
    <row r="1957" spans="129:135">
      <c r="DY1957" s="5"/>
      <c r="DZ1957" s="5"/>
      <c r="EA1957" s="5"/>
      <c r="EB1957" s="5"/>
      <c r="EC1957" s="5"/>
      <c r="ED1957" s="8"/>
      <c r="EE1957" s="7"/>
    </row>
    <row r="1958" spans="129:135">
      <c r="DY1958" s="5"/>
      <c r="DZ1958" s="5"/>
      <c r="EA1958" s="5"/>
      <c r="EB1958" s="5"/>
      <c r="EC1958" s="5"/>
      <c r="ED1958" s="8"/>
      <c r="EE1958" s="7"/>
    </row>
    <row r="1959" spans="129:135">
      <c r="DY1959" s="5"/>
      <c r="DZ1959" s="5"/>
      <c r="EA1959" s="5"/>
      <c r="EB1959" s="5"/>
      <c r="EC1959" s="5"/>
      <c r="ED1959" s="8"/>
      <c r="EE1959" s="7"/>
    </row>
    <row r="1960" spans="129:135">
      <c r="DY1960" s="5"/>
      <c r="DZ1960" s="5"/>
      <c r="EA1960" s="5"/>
      <c r="EB1960" s="5"/>
      <c r="EC1960" s="5"/>
      <c r="ED1960" s="8"/>
      <c r="EE1960" s="7"/>
    </row>
    <row r="1961" spans="129:135">
      <c r="DY1961" s="5"/>
      <c r="DZ1961" s="5"/>
      <c r="EA1961" s="5"/>
      <c r="EB1961" s="5"/>
      <c r="EC1961" s="5"/>
      <c r="ED1961" s="8"/>
      <c r="EE1961" s="7"/>
    </row>
    <row r="1962" spans="129:135">
      <c r="DY1962" s="5"/>
      <c r="DZ1962" s="5"/>
      <c r="EA1962" s="5"/>
      <c r="EB1962" s="5"/>
      <c r="EC1962" s="5"/>
      <c r="ED1962" s="8"/>
      <c r="EE1962" s="7"/>
    </row>
    <row r="1963" spans="129:135">
      <c r="DY1963" s="5"/>
      <c r="DZ1963" s="5"/>
      <c r="EA1963" s="5"/>
      <c r="EB1963" s="5"/>
      <c r="EC1963" s="5"/>
      <c r="ED1963" s="8"/>
      <c r="EE1963" s="7"/>
    </row>
    <row r="1964" spans="129:135">
      <c r="DY1964" s="5"/>
      <c r="DZ1964" s="5"/>
      <c r="EA1964" s="5"/>
      <c r="EB1964" s="5"/>
      <c r="EC1964" s="5"/>
      <c r="ED1964" s="8"/>
      <c r="EE1964" s="7"/>
    </row>
    <row r="1965" spans="129:135">
      <c r="DY1965" s="5"/>
      <c r="DZ1965" s="5"/>
      <c r="EA1965" s="5"/>
      <c r="EB1965" s="5"/>
      <c r="EC1965" s="5"/>
      <c r="ED1965" s="8"/>
      <c r="EE1965" s="7"/>
    </row>
    <row r="1966" spans="129:135">
      <c r="DY1966" s="5"/>
      <c r="DZ1966" s="5"/>
      <c r="EA1966" s="5"/>
      <c r="EB1966" s="5"/>
      <c r="EC1966" s="5"/>
      <c r="ED1966" s="8"/>
      <c r="EE1966" s="7"/>
    </row>
    <row r="1967" spans="129:135">
      <c r="DY1967" s="5"/>
      <c r="DZ1967" s="5"/>
      <c r="EA1967" s="5"/>
      <c r="EB1967" s="5"/>
      <c r="EC1967" s="5"/>
      <c r="ED1967" s="8"/>
      <c r="EE1967" s="7"/>
    </row>
    <row r="1968" spans="129:135">
      <c r="DY1968" s="5"/>
      <c r="DZ1968" s="5"/>
      <c r="EA1968" s="5"/>
      <c r="EB1968" s="5"/>
      <c r="EC1968" s="5"/>
      <c r="ED1968" s="8"/>
      <c r="EE1968" s="7"/>
    </row>
    <row r="1969" spans="129:135">
      <c r="DY1969" s="5"/>
      <c r="DZ1969" s="5"/>
      <c r="EA1969" s="5"/>
      <c r="EB1969" s="5"/>
      <c r="EC1969" s="5"/>
      <c r="ED1969" s="8"/>
      <c r="EE1969" s="7"/>
    </row>
    <row r="1970" spans="129:135">
      <c r="DY1970" s="5"/>
      <c r="DZ1970" s="5"/>
      <c r="EA1970" s="5"/>
      <c r="EB1970" s="5"/>
      <c r="EC1970" s="5"/>
      <c r="ED1970" s="8"/>
      <c r="EE1970" s="7"/>
    </row>
    <row r="1971" spans="129:135">
      <c r="DY1971" s="5"/>
      <c r="DZ1971" s="5"/>
      <c r="EA1971" s="5"/>
      <c r="EB1971" s="5"/>
      <c r="EC1971" s="5"/>
      <c r="ED1971" s="8"/>
      <c r="EE1971" s="7"/>
    </row>
    <row r="1972" spans="129:135">
      <c r="DY1972" s="5"/>
      <c r="DZ1972" s="5"/>
      <c r="EA1972" s="5"/>
      <c r="EB1972" s="5"/>
      <c r="EC1972" s="5"/>
      <c r="ED1972" s="8"/>
      <c r="EE1972" s="7"/>
    </row>
    <row r="1973" spans="129:135">
      <c r="DY1973" s="5"/>
      <c r="DZ1973" s="5"/>
      <c r="EA1973" s="5"/>
      <c r="EB1973" s="5"/>
      <c r="EC1973" s="5"/>
      <c r="ED1973" s="8"/>
      <c r="EE1973" s="7"/>
    </row>
    <row r="1974" spans="129:135">
      <c r="DY1974" s="5"/>
      <c r="DZ1974" s="5"/>
      <c r="EA1974" s="5"/>
      <c r="EB1974" s="5"/>
      <c r="EC1974" s="5"/>
      <c r="ED1974" s="8"/>
      <c r="EE1974" s="7"/>
    </row>
    <row r="1975" spans="129:135">
      <c r="DY1975" s="5"/>
      <c r="DZ1975" s="5"/>
      <c r="EA1975" s="5"/>
      <c r="EB1975" s="5"/>
      <c r="EC1975" s="5"/>
      <c r="ED1975" s="8"/>
      <c r="EE1975" s="7"/>
    </row>
    <row r="1976" spans="129:135">
      <c r="DY1976" s="5"/>
      <c r="DZ1976" s="5"/>
      <c r="EA1976" s="5"/>
      <c r="EB1976" s="5"/>
      <c r="EC1976" s="5"/>
      <c r="ED1976" s="8"/>
      <c r="EE1976" s="7"/>
    </row>
    <row r="1977" spans="129:135">
      <c r="DY1977" s="5"/>
      <c r="DZ1977" s="5"/>
      <c r="EA1977" s="5"/>
      <c r="EB1977" s="5"/>
      <c r="EC1977" s="5"/>
      <c r="ED1977" s="8"/>
      <c r="EE1977" s="7"/>
    </row>
    <row r="1978" spans="129:135">
      <c r="DY1978" s="5"/>
      <c r="DZ1978" s="5"/>
      <c r="EA1978" s="5"/>
      <c r="EB1978" s="5"/>
      <c r="EC1978" s="5"/>
      <c r="ED1978" s="8"/>
      <c r="EE1978" s="7"/>
    </row>
    <row r="1979" spans="129:135">
      <c r="DY1979" s="5"/>
      <c r="DZ1979" s="5"/>
      <c r="EA1979" s="5"/>
      <c r="EB1979" s="5"/>
      <c r="EC1979" s="5"/>
      <c r="ED1979" s="8"/>
      <c r="EE1979" s="7"/>
    </row>
    <row r="1980" spans="129:135">
      <c r="DY1980" s="5"/>
      <c r="DZ1980" s="5"/>
      <c r="EA1980" s="5"/>
      <c r="EB1980" s="5"/>
      <c r="EC1980" s="5"/>
      <c r="ED1980" s="8"/>
      <c r="EE1980" s="7"/>
    </row>
    <row r="1981" spans="129:135">
      <c r="DY1981" s="5"/>
      <c r="DZ1981" s="5"/>
      <c r="EA1981" s="5"/>
      <c r="EB1981" s="5"/>
      <c r="EC1981" s="5"/>
      <c r="ED1981" s="8"/>
      <c r="EE1981" s="7"/>
    </row>
    <row r="1982" spans="129:135">
      <c r="DY1982" s="5"/>
      <c r="DZ1982" s="5"/>
      <c r="EA1982" s="5"/>
      <c r="EB1982" s="5"/>
      <c r="EC1982" s="5"/>
      <c r="ED1982" s="8"/>
      <c r="EE1982" s="7"/>
    </row>
    <row r="1983" spans="129:135">
      <c r="DY1983" s="5"/>
      <c r="DZ1983" s="5"/>
      <c r="EA1983" s="5"/>
      <c r="EB1983" s="5"/>
      <c r="EC1983" s="5"/>
      <c r="ED1983" s="8"/>
      <c r="EE1983" s="7"/>
    </row>
    <row r="1984" spans="129:135">
      <c r="DY1984" s="5"/>
      <c r="DZ1984" s="5"/>
      <c r="EA1984" s="5"/>
      <c r="EB1984" s="5"/>
      <c r="EC1984" s="5"/>
      <c r="ED1984" s="8"/>
      <c r="EE1984" s="7"/>
    </row>
    <row r="1985" spans="129:135">
      <c r="DY1985" s="5"/>
      <c r="DZ1985" s="5"/>
      <c r="EA1985" s="5"/>
      <c r="EB1985" s="5"/>
      <c r="EC1985" s="5"/>
      <c r="ED1985" s="8"/>
      <c r="EE1985" s="7"/>
    </row>
    <row r="1986" spans="129:135">
      <c r="DY1986" s="5"/>
      <c r="DZ1986" s="5"/>
      <c r="EA1986" s="5"/>
      <c r="EB1986" s="5"/>
      <c r="EC1986" s="5"/>
      <c r="ED1986" s="8"/>
      <c r="EE1986" s="7"/>
    </row>
    <row r="1987" spans="129:135">
      <c r="DY1987" s="5"/>
      <c r="DZ1987" s="5"/>
      <c r="EA1987" s="5"/>
      <c r="EB1987" s="5"/>
      <c r="EC1987" s="5"/>
      <c r="ED1987" s="8"/>
      <c r="EE1987" s="7"/>
    </row>
    <row r="1988" spans="129:135">
      <c r="DY1988" s="5"/>
      <c r="DZ1988" s="5"/>
      <c r="EA1988" s="5"/>
      <c r="EB1988" s="5"/>
      <c r="EC1988" s="5"/>
      <c r="ED1988" s="8"/>
      <c r="EE1988" s="7"/>
    </row>
    <row r="1989" spans="129:135">
      <c r="DY1989" s="5"/>
      <c r="DZ1989" s="5"/>
      <c r="EA1989" s="5"/>
      <c r="EB1989" s="5"/>
      <c r="EC1989" s="5"/>
      <c r="ED1989" s="8"/>
      <c r="EE1989" s="7"/>
    </row>
    <row r="1990" spans="129:135">
      <c r="DY1990" s="5"/>
      <c r="DZ1990" s="5"/>
      <c r="EA1990" s="5"/>
      <c r="EB1990" s="5"/>
      <c r="EC1990" s="5"/>
      <c r="ED1990" s="8"/>
      <c r="EE1990" s="7"/>
    </row>
    <row r="1991" spans="129:135">
      <c r="DY1991" s="5"/>
      <c r="DZ1991" s="5"/>
      <c r="EA1991" s="5"/>
      <c r="EB1991" s="5"/>
      <c r="EC1991" s="5"/>
      <c r="ED1991" s="8"/>
      <c r="EE1991" s="7"/>
    </row>
    <row r="1992" spans="129:135">
      <c r="DY1992" s="5"/>
      <c r="DZ1992" s="5"/>
      <c r="EA1992" s="5"/>
      <c r="EB1992" s="5"/>
      <c r="EC1992" s="5"/>
      <c r="ED1992" s="8"/>
      <c r="EE1992" s="7"/>
    </row>
    <row r="1993" spans="129:135">
      <c r="DY1993" s="5"/>
      <c r="DZ1993" s="5"/>
      <c r="EA1993" s="5"/>
      <c r="EB1993" s="5"/>
      <c r="EC1993" s="5"/>
      <c r="ED1993" s="8"/>
      <c r="EE1993" s="7"/>
    </row>
    <row r="1994" spans="129:135">
      <c r="DY1994" s="5"/>
      <c r="DZ1994" s="5"/>
      <c r="EA1994" s="5"/>
      <c r="EB1994" s="5"/>
      <c r="EC1994" s="5"/>
      <c r="ED1994" s="8"/>
      <c r="EE1994" s="7"/>
    </row>
    <row r="1995" spans="129:135">
      <c r="DY1995" s="5"/>
      <c r="DZ1995" s="5"/>
      <c r="EA1995" s="5"/>
      <c r="EB1995" s="5"/>
      <c r="EC1995" s="5"/>
      <c r="ED1995" s="8"/>
      <c r="EE1995" s="7"/>
    </row>
    <row r="1996" spans="129:135">
      <c r="DY1996" s="5"/>
      <c r="DZ1996" s="5"/>
      <c r="EA1996" s="5"/>
      <c r="EB1996" s="5"/>
      <c r="EC1996" s="5"/>
      <c r="ED1996" s="8"/>
      <c r="EE1996" s="7"/>
    </row>
    <row r="1997" spans="129:135">
      <c r="DY1997" s="5"/>
      <c r="DZ1997" s="5"/>
      <c r="EA1997" s="5"/>
      <c r="EB1997" s="5"/>
      <c r="EC1997" s="5"/>
      <c r="ED1997" s="8"/>
      <c r="EE1997" s="7"/>
    </row>
    <row r="1998" spans="129:135">
      <c r="DY1998" s="5"/>
      <c r="DZ1998" s="5"/>
      <c r="EA1998" s="5"/>
      <c r="EB1998" s="5"/>
      <c r="EC1998" s="5"/>
      <c r="ED1998" s="8"/>
      <c r="EE1998" s="7"/>
    </row>
    <row r="1999" spans="129:135">
      <c r="DY1999" s="5"/>
      <c r="DZ1999" s="5"/>
      <c r="EA1999" s="5"/>
      <c r="EB1999" s="5"/>
      <c r="EC1999" s="5"/>
      <c r="ED1999" s="8"/>
      <c r="EE1999" s="7"/>
    </row>
    <row r="2000" spans="129:135">
      <c r="DY2000" s="5"/>
      <c r="DZ2000" s="5"/>
      <c r="EA2000" s="5"/>
      <c r="EB2000" s="5"/>
      <c r="EC2000" s="5"/>
      <c r="ED2000" s="8"/>
      <c r="EE2000" s="7"/>
    </row>
    <row r="2001" spans="129:135">
      <c r="DY2001" s="5"/>
      <c r="DZ2001" s="5"/>
      <c r="EA2001" s="5"/>
      <c r="EB2001" s="5"/>
      <c r="EC2001" s="5"/>
      <c r="ED2001" s="8"/>
      <c r="EE2001" s="7"/>
    </row>
    <row r="2002" spans="129:135">
      <c r="DY2002" s="5"/>
      <c r="DZ2002" s="5"/>
      <c r="EA2002" s="5"/>
      <c r="EB2002" s="5"/>
      <c r="EC2002" s="5"/>
      <c r="ED2002" s="8"/>
      <c r="EE2002" s="7"/>
    </row>
    <row r="2003" spans="129:135">
      <c r="DY2003" s="5"/>
      <c r="DZ2003" s="5"/>
      <c r="EA2003" s="5"/>
      <c r="EB2003" s="5"/>
      <c r="EC2003" s="5"/>
      <c r="ED2003" s="8"/>
      <c r="EE2003" s="7"/>
    </row>
    <row r="2004" spans="129:135">
      <c r="DY2004" s="5"/>
      <c r="DZ2004" s="5"/>
      <c r="EA2004" s="5"/>
      <c r="EB2004" s="5"/>
      <c r="EC2004" s="5"/>
      <c r="ED2004" s="8"/>
      <c r="EE2004" s="7"/>
    </row>
    <row r="2005" spans="129:135">
      <c r="DY2005" s="5"/>
      <c r="DZ2005" s="5"/>
      <c r="EA2005" s="5"/>
      <c r="EB2005" s="5"/>
      <c r="EC2005" s="5"/>
      <c r="ED2005" s="8"/>
      <c r="EE2005" s="7"/>
    </row>
    <row r="2006" spans="129:135">
      <c r="DY2006" s="5"/>
      <c r="DZ2006" s="5"/>
      <c r="EA2006" s="5"/>
      <c r="EB2006" s="5"/>
      <c r="EC2006" s="5"/>
      <c r="ED2006" s="8"/>
      <c r="EE2006" s="7"/>
    </row>
    <row r="2007" spans="129:135">
      <c r="DY2007" s="5"/>
      <c r="DZ2007" s="5"/>
      <c r="EA2007" s="5"/>
      <c r="EB2007" s="5"/>
      <c r="EC2007" s="5"/>
      <c r="ED2007" s="8"/>
      <c r="EE2007" s="7"/>
    </row>
    <row r="2008" spans="129:135">
      <c r="DY2008" s="5"/>
      <c r="DZ2008" s="5"/>
      <c r="EA2008" s="5"/>
      <c r="EB2008" s="5"/>
      <c r="EC2008" s="5"/>
      <c r="ED2008" s="8"/>
      <c r="EE2008" s="7"/>
    </row>
    <row r="2009" spans="129:135">
      <c r="DY2009" s="5"/>
      <c r="DZ2009" s="5"/>
      <c r="EA2009" s="5"/>
      <c r="EB2009" s="5"/>
      <c r="EC2009" s="5"/>
      <c r="ED2009" s="8"/>
      <c r="EE2009" s="7"/>
    </row>
    <row r="2010" spans="129:135">
      <c r="DY2010" s="5"/>
      <c r="DZ2010" s="5"/>
      <c r="EA2010" s="5"/>
      <c r="EB2010" s="5"/>
      <c r="EC2010" s="5"/>
      <c r="ED2010" s="8"/>
      <c r="EE2010" s="7"/>
    </row>
    <row r="2011" spans="129:135">
      <c r="DY2011" s="5"/>
      <c r="DZ2011" s="5"/>
      <c r="EA2011" s="5"/>
      <c r="EB2011" s="5"/>
      <c r="EC2011" s="5"/>
      <c r="ED2011" s="8"/>
      <c r="EE2011" s="7"/>
    </row>
    <row r="2012" spans="129:135">
      <c r="DY2012" s="5"/>
      <c r="DZ2012" s="5"/>
      <c r="EA2012" s="5"/>
      <c r="EB2012" s="5"/>
      <c r="EC2012" s="5"/>
      <c r="ED2012" s="8"/>
      <c r="EE2012" s="7"/>
    </row>
    <row r="2013" spans="129:135">
      <c r="DY2013" s="5"/>
      <c r="DZ2013" s="5"/>
      <c r="EA2013" s="5"/>
      <c r="EB2013" s="5"/>
      <c r="EC2013" s="5"/>
      <c r="ED2013" s="8"/>
      <c r="EE2013" s="7"/>
    </row>
    <row r="2014" spans="129:135">
      <c r="DY2014" s="5"/>
      <c r="DZ2014" s="5"/>
      <c r="EA2014" s="5"/>
      <c r="EB2014" s="5"/>
      <c r="EC2014" s="5"/>
      <c r="ED2014" s="8"/>
      <c r="EE2014" s="7"/>
    </row>
    <row r="2015" spans="129:135">
      <c r="DY2015" s="5"/>
      <c r="DZ2015" s="5"/>
      <c r="EA2015" s="5"/>
      <c r="EB2015" s="5"/>
      <c r="EC2015" s="5"/>
      <c r="ED2015" s="8"/>
      <c r="EE2015" s="7"/>
    </row>
    <row r="2016" spans="129:135">
      <c r="DY2016" s="5"/>
      <c r="DZ2016" s="5"/>
      <c r="EA2016" s="5"/>
      <c r="EB2016" s="5"/>
      <c r="EC2016" s="5"/>
      <c r="ED2016" s="8"/>
      <c r="EE2016" s="7"/>
    </row>
    <row r="2017" spans="129:135">
      <c r="DY2017" s="5"/>
      <c r="DZ2017" s="5"/>
      <c r="EA2017" s="5"/>
      <c r="EB2017" s="5"/>
      <c r="EC2017" s="5"/>
      <c r="ED2017" s="8"/>
      <c r="EE2017" s="7"/>
    </row>
    <row r="2018" spans="129:135">
      <c r="DY2018" s="5"/>
      <c r="DZ2018" s="5"/>
      <c r="EA2018" s="5"/>
      <c r="EB2018" s="5"/>
      <c r="EC2018" s="5"/>
      <c r="ED2018" s="8"/>
      <c r="EE2018" s="7"/>
    </row>
    <row r="2019" spans="129:135">
      <c r="DY2019" s="5"/>
      <c r="DZ2019" s="5"/>
      <c r="EA2019" s="5"/>
      <c r="EB2019" s="5"/>
      <c r="EC2019" s="5"/>
      <c r="ED2019" s="8"/>
      <c r="EE2019" s="7"/>
    </row>
    <row r="2020" spans="129:135">
      <c r="DY2020" s="5"/>
      <c r="DZ2020" s="5"/>
      <c r="EA2020" s="5"/>
      <c r="EB2020" s="5"/>
      <c r="EC2020" s="5"/>
      <c r="ED2020" s="8"/>
      <c r="EE2020" s="7"/>
    </row>
    <row r="2021" spans="129:135">
      <c r="DY2021" s="5"/>
      <c r="DZ2021" s="5"/>
      <c r="EA2021" s="5"/>
      <c r="EB2021" s="5"/>
      <c r="EC2021" s="5"/>
      <c r="ED2021" s="8"/>
      <c r="EE2021" s="7"/>
    </row>
    <row r="2022" spans="129:135">
      <c r="DY2022" s="5"/>
      <c r="DZ2022" s="5"/>
      <c r="EA2022" s="5"/>
      <c r="EB2022" s="5"/>
      <c r="EC2022" s="5"/>
      <c r="ED2022" s="8"/>
      <c r="EE2022" s="7"/>
    </row>
    <row r="2023" spans="129:135">
      <c r="DY2023" s="5"/>
      <c r="DZ2023" s="5"/>
      <c r="EA2023" s="5"/>
      <c r="EB2023" s="5"/>
      <c r="EC2023" s="5"/>
      <c r="ED2023" s="8"/>
      <c r="EE2023" s="7"/>
    </row>
    <row r="2024" spans="129:135">
      <c r="DY2024" s="5"/>
      <c r="DZ2024" s="5"/>
      <c r="EA2024" s="5"/>
      <c r="EB2024" s="5"/>
      <c r="EC2024" s="5"/>
      <c r="ED2024" s="8"/>
      <c r="EE2024" s="7"/>
    </row>
    <row r="2025" spans="129:135">
      <c r="DY2025" s="5"/>
      <c r="DZ2025" s="5"/>
      <c r="EA2025" s="5"/>
      <c r="EB2025" s="5"/>
      <c r="EC2025" s="5"/>
      <c r="ED2025" s="8"/>
      <c r="EE2025" s="7"/>
    </row>
    <row r="2026" spans="129:135">
      <c r="DY2026" s="5"/>
      <c r="DZ2026" s="5"/>
      <c r="EA2026" s="5"/>
      <c r="EB2026" s="5"/>
      <c r="EC2026" s="5"/>
      <c r="ED2026" s="8"/>
      <c r="EE2026" s="7"/>
    </row>
    <row r="2027" spans="129:135">
      <c r="DY2027" s="5"/>
      <c r="DZ2027" s="5"/>
      <c r="EA2027" s="5"/>
      <c r="EB2027" s="5"/>
      <c r="EC2027" s="5"/>
      <c r="ED2027" s="8"/>
      <c r="EE2027" s="7"/>
    </row>
    <row r="2028" spans="129:135">
      <c r="DY2028" s="5"/>
      <c r="DZ2028" s="5"/>
      <c r="EA2028" s="5"/>
      <c r="EB2028" s="5"/>
      <c r="EC2028" s="5"/>
      <c r="ED2028" s="8"/>
      <c r="EE2028" s="7"/>
    </row>
    <row r="2029" spans="129:135">
      <c r="DY2029" s="5"/>
      <c r="DZ2029" s="5"/>
      <c r="EA2029" s="5"/>
      <c r="EB2029" s="5"/>
      <c r="EC2029" s="5"/>
      <c r="ED2029" s="8"/>
      <c r="EE2029" s="7"/>
    </row>
    <row r="2030" spans="129:135">
      <c r="DY2030" s="5"/>
      <c r="DZ2030" s="5"/>
      <c r="EA2030" s="5"/>
      <c r="EB2030" s="5"/>
      <c r="EC2030" s="5"/>
      <c r="ED2030" s="8"/>
      <c r="EE2030" s="7"/>
    </row>
    <row r="2031" spans="129:135">
      <c r="DY2031" s="5"/>
      <c r="DZ2031" s="5"/>
      <c r="EA2031" s="5"/>
      <c r="EB2031" s="5"/>
      <c r="EC2031" s="5"/>
      <c r="ED2031" s="8"/>
      <c r="EE2031" s="7"/>
    </row>
    <row r="2032" spans="129:135">
      <c r="DY2032" s="5"/>
      <c r="DZ2032" s="5"/>
      <c r="EA2032" s="5"/>
      <c r="EB2032" s="5"/>
      <c r="EC2032" s="5"/>
      <c r="ED2032" s="8"/>
      <c r="EE2032" s="7"/>
    </row>
    <row r="2033" spans="129:135">
      <c r="DY2033" s="5"/>
      <c r="DZ2033" s="5"/>
      <c r="EA2033" s="5"/>
      <c r="EB2033" s="5"/>
      <c r="EC2033" s="5"/>
      <c r="ED2033" s="8"/>
      <c r="EE2033" s="7"/>
    </row>
    <row r="2034" spans="129:135">
      <c r="DY2034" s="5"/>
      <c r="DZ2034" s="5"/>
      <c r="EA2034" s="5"/>
      <c r="EB2034" s="5"/>
      <c r="EC2034" s="5"/>
      <c r="ED2034" s="8"/>
      <c r="EE2034" s="7"/>
    </row>
    <row r="2035" spans="129:135">
      <c r="DY2035" s="5"/>
      <c r="DZ2035" s="5"/>
      <c r="EA2035" s="5"/>
      <c r="EB2035" s="5"/>
      <c r="EC2035" s="5"/>
      <c r="ED2035" s="8"/>
      <c r="EE2035" s="7"/>
    </row>
    <row r="2036" spans="129:135">
      <c r="DY2036" s="5"/>
      <c r="DZ2036" s="5"/>
      <c r="EA2036" s="5"/>
      <c r="EB2036" s="5"/>
      <c r="EC2036" s="5"/>
      <c r="ED2036" s="8"/>
      <c r="EE2036" s="7"/>
    </row>
    <row r="2037" spans="129:135">
      <c r="DY2037" s="5"/>
      <c r="DZ2037" s="5"/>
      <c r="EA2037" s="5"/>
      <c r="EB2037" s="5"/>
      <c r="EC2037" s="5"/>
      <c r="ED2037" s="8"/>
      <c r="EE2037" s="7"/>
    </row>
    <row r="2038" spans="129:135">
      <c r="DY2038" s="5"/>
      <c r="DZ2038" s="5"/>
      <c r="EA2038" s="5"/>
      <c r="EB2038" s="5"/>
      <c r="EC2038" s="5"/>
      <c r="ED2038" s="8"/>
      <c r="EE2038" s="7"/>
    </row>
    <row r="2039" spans="129:135">
      <c r="DY2039" s="5"/>
      <c r="DZ2039" s="5"/>
      <c r="EA2039" s="5"/>
      <c r="EB2039" s="5"/>
      <c r="EC2039" s="5"/>
      <c r="ED2039" s="8"/>
      <c r="EE2039" s="7"/>
    </row>
    <row r="2040" spans="129:135">
      <c r="DY2040" s="5"/>
      <c r="DZ2040" s="5"/>
      <c r="EA2040" s="5"/>
      <c r="EB2040" s="5"/>
      <c r="EC2040" s="5"/>
      <c r="ED2040" s="8"/>
      <c r="EE2040" s="7"/>
    </row>
    <row r="2041" spans="129:135">
      <c r="DY2041" s="5"/>
      <c r="DZ2041" s="5"/>
      <c r="EA2041" s="5"/>
      <c r="EB2041" s="5"/>
      <c r="EC2041" s="5"/>
      <c r="ED2041" s="8"/>
      <c r="EE2041" s="7"/>
    </row>
    <row r="2042" spans="129:135">
      <c r="DY2042" s="5"/>
      <c r="DZ2042" s="5"/>
      <c r="EA2042" s="5"/>
      <c r="EB2042" s="5"/>
      <c r="EC2042" s="5"/>
      <c r="ED2042" s="8"/>
      <c r="EE2042" s="7"/>
    </row>
    <row r="2043" spans="129:135">
      <c r="DY2043" s="5"/>
      <c r="DZ2043" s="5"/>
      <c r="EA2043" s="5"/>
      <c r="EB2043" s="5"/>
      <c r="EC2043" s="5"/>
      <c r="ED2043" s="8"/>
      <c r="EE2043" s="7"/>
    </row>
    <row r="2044" spans="129:135">
      <c r="DY2044" s="5"/>
      <c r="DZ2044" s="5"/>
      <c r="EA2044" s="5"/>
      <c r="EB2044" s="5"/>
      <c r="EC2044" s="5"/>
      <c r="ED2044" s="8"/>
      <c r="EE2044" s="7"/>
    </row>
    <row r="2045" spans="129:135">
      <c r="DY2045" s="5"/>
      <c r="DZ2045" s="5"/>
      <c r="EA2045" s="5"/>
      <c r="EB2045" s="5"/>
      <c r="EC2045" s="5"/>
      <c r="ED2045" s="8"/>
      <c r="EE2045" s="7"/>
    </row>
    <row r="2046" spans="129:135">
      <c r="DY2046" s="5"/>
      <c r="DZ2046" s="5"/>
      <c r="EA2046" s="5"/>
      <c r="EB2046" s="5"/>
      <c r="EC2046" s="5"/>
      <c r="ED2046" s="8"/>
      <c r="EE2046" s="7"/>
    </row>
    <row r="2047" spans="129:135">
      <c r="DY2047" s="5"/>
      <c r="DZ2047" s="5"/>
      <c r="EA2047" s="5"/>
      <c r="EB2047" s="5"/>
      <c r="EC2047" s="5"/>
      <c r="ED2047" s="8"/>
      <c r="EE2047" s="7"/>
    </row>
    <row r="2048" spans="129:135">
      <c r="DY2048" s="5"/>
      <c r="DZ2048" s="5"/>
      <c r="EA2048" s="5"/>
      <c r="EB2048" s="5"/>
      <c r="EC2048" s="5"/>
      <c r="ED2048" s="8"/>
      <c r="EE2048" s="7"/>
    </row>
    <row r="2049" spans="129:135">
      <c r="DY2049" s="5"/>
      <c r="DZ2049" s="5"/>
      <c r="EA2049" s="5"/>
      <c r="EB2049" s="5"/>
      <c r="EC2049" s="5"/>
      <c r="ED2049" s="8"/>
      <c r="EE2049" s="7"/>
    </row>
    <row r="2050" spans="129:135">
      <c r="DY2050" s="5"/>
      <c r="DZ2050" s="5"/>
      <c r="EA2050" s="5"/>
      <c r="EB2050" s="5"/>
      <c r="EC2050" s="5"/>
      <c r="ED2050" s="8"/>
      <c r="EE2050" s="7"/>
    </row>
    <row r="2051" spans="129:135">
      <c r="DY2051" s="5"/>
      <c r="DZ2051" s="5"/>
      <c r="EA2051" s="5"/>
      <c r="EB2051" s="5"/>
      <c r="EC2051" s="5"/>
      <c r="ED2051" s="8"/>
      <c r="EE2051" s="7"/>
    </row>
    <row r="2052" spans="129:135">
      <c r="DY2052" s="5"/>
      <c r="DZ2052" s="5"/>
      <c r="EA2052" s="5"/>
      <c r="EB2052" s="5"/>
      <c r="EC2052" s="5"/>
      <c r="ED2052" s="8"/>
      <c r="EE2052" s="7"/>
    </row>
    <row r="2053" spans="129:135">
      <c r="DY2053" s="5"/>
      <c r="DZ2053" s="5"/>
      <c r="EA2053" s="5"/>
      <c r="EB2053" s="5"/>
      <c r="EC2053" s="5"/>
      <c r="ED2053" s="8"/>
      <c r="EE2053" s="7"/>
    </row>
    <row r="2054" spans="129:135">
      <c r="DY2054" s="5"/>
      <c r="DZ2054" s="5"/>
      <c r="EA2054" s="5"/>
      <c r="EB2054" s="5"/>
      <c r="EC2054" s="5"/>
      <c r="ED2054" s="8"/>
      <c r="EE2054" s="7"/>
    </row>
    <row r="2055" spans="129:135">
      <c r="DY2055" s="5"/>
      <c r="DZ2055" s="5"/>
      <c r="EA2055" s="5"/>
      <c r="EB2055" s="5"/>
      <c r="EC2055" s="5"/>
      <c r="ED2055" s="8"/>
      <c r="EE2055" s="7"/>
    </row>
    <row r="2056" spans="129:135">
      <c r="DY2056" s="5"/>
      <c r="DZ2056" s="5"/>
      <c r="EA2056" s="5"/>
      <c r="EB2056" s="5"/>
      <c r="EC2056" s="5"/>
      <c r="ED2056" s="8"/>
      <c r="EE2056" s="7"/>
    </row>
    <row r="2057" spans="129:135">
      <c r="DY2057" s="5"/>
      <c r="DZ2057" s="5"/>
      <c r="EA2057" s="5"/>
      <c r="EB2057" s="5"/>
      <c r="EC2057" s="5"/>
      <c r="ED2057" s="8"/>
      <c r="EE2057" s="7"/>
    </row>
    <row r="2058" spans="129:135">
      <c r="DY2058" s="5"/>
      <c r="DZ2058" s="5"/>
      <c r="EA2058" s="5"/>
      <c r="EB2058" s="5"/>
      <c r="EC2058" s="5"/>
      <c r="ED2058" s="8"/>
      <c r="EE2058" s="7"/>
    </row>
    <row r="2059" spans="129:135">
      <c r="DY2059" s="5"/>
      <c r="DZ2059" s="5"/>
      <c r="EA2059" s="5"/>
      <c r="EB2059" s="5"/>
      <c r="EC2059" s="5"/>
      <c r="ED2059" s="8"/>
      <c r="EE2059" s="7"/>
    </row>
    <row r="2060" spans="129:135">
      <c r="DY2060" s="5"/>
      <c r="DZ2060" s="5"/>
      <c r="EA2060" s="5"/>
      <c r="EB2060" s="5"/>
      <c r="EC2060" s="5"/>
      <c r="ED2060" s="8"/>
      <c r="EE2060" s="7"/>
    </row>
    <row r="2061" spans="129:135">
      <c r="DY2061" s="5"/>
      <c r="DZ2061" s="5"/>
      <c r="EA2061" s="5"/>
      <c r="EB2061" s="5"/>
      <c r="EC2061" s="5"/>
      <c r="ED2061" s="8"/>
      <c r="EE2061" s="7"/>
    </row>
    <row r="2062" spans="129:135">
      <c r="DY2062" s="5"/>
      <c r="DZ2062" s="5"/>
      <c r="EA2062" s="5"/>
      <c r="EB2062" s="5"/>
      <c r="EC2062" s="5"/>
      <c r="ED2062" s="8"/>
      <c r="EE2062" s="7"/>
    </row>
    <row r="2063" spans="129:135">
      <c r="DY2063" s="5"/>
      <c r="DZ2063" s="5"/>
      <c r="EA2063" s="5"/>
      <c r="EB2063" s="5"/>
      <c r="EC2063" s="5"/>
      <c r="ED2063" s="8"/>
      <c r="EE2063" s="7"/>
    </row>
    <row r="2064" spans="129:135">
      <c r="DY2064" s="5"/>
      <c r="DZ2064" s="5"/>
      <c r="EA2064" s="5"/>
      <c r="EB2064" s="5"/>
      <c r="EC2064" s="5"/>
      <c r="ED2064" s="8"/>
      <c r="EE2064" s="7"/>
    </row>
    <row r="2065" spans="129:135">
      <c r="DY2065" s="5"/>
      <c r="DZ2065" s="5"/>
      <c r="EA2065" s="5"/>
      <c r="EB2065" s="5"/>
      <c r="EC2065" s="5"/>
      <c r="ED2065" s="8"/>
      <c r="EE2065" s="7"/>
    </row>
    <row r="2066" spans="129:135">
      <c r="DY2066" s="5"/>
      <c r="DZ2066" s="5"/>
      <c r="EA2066" s="5"/>
      <c r="EB2066" s="5"/>
      <c r="EC2066" s="5"/>
      <c r="ED2066" s="8"/>
      <c r="EE2066" s="7"/>
    </row>
    <row r="2067" spans="129:135">
      <c r="DY2067" s="5"/>
      <c r="DZ2067" s="5"/>
      <c r="EA2067" s="5"/>
      <c r="EB2067" s="5"/>
      <c r="EC2067" s="5"/>
      <c r="ED2067" s="8"/>
      <c r="EE2067" s="7"/>
    </row>
    <row r="2068" spans="129:135">
      <c r="DY2068" s="5"/>
      <c r="DZ2068" s="5"/>
      <c r="EA2068" s="5"/>
      <c r="EB2068" s="5"/>
      <c r="EC2068" s="5"/>
      <c r="ED2068" s="8"/>
      <c r="EE2068" s="7"/>
    </row>
    <row r="2069" spans="129:135">
      <c r="DY2069" s="5"/>
      <c r="DZ2069" s="5"/>
      <c r="EA2069" s="5"/>
      <c r="EB2069" s="5"/>
      <c r="EC2069" s="5"/>
      <c r="ED2069" s="8"/>
      <c r="EE2069" s="7"/>
    </row>
    <row r="2070" spans="129:135">
      <c r="DY2070" s="5"/>
      <c r="DZ2070" s="5"/>
      <c r="EA2070" s="5"/>
      <c r="EB2070" s="5"/>
      <c r="EC2070" s="5"/>
      <c r="ED2070" s="8"/>
      <c r="EE2070" s="7"/>
    </row>
    <row r="2071" spans="129:135">
      <c r="DY2071" s="5"/>
      <c r="DZ2071" s="5"/>
      <c r="EA2071" s="5"/>
      <c r="EB2071" s="5"/>
      <c r="EC2071" s="5"/>
      <c r="ED2071" s="8"/>
      <c r="EE2071" s="7"/>
    </row>
    <row r="2072" spans="129:135">
      <c r="DY2072" s="5"/>
      <c r="DZ2072" s="5"/>
      <c r="EA2072" s="5"/>
      <c r="EB2072" s="5"/>
      <c r="EC2072" s="5"/>
      <c r="ED2072" s="8"/>
      <c r="EE2072" s="7"/>
    </row>
    <row r="2073" spans="129:135">
      <c r="DY2073" s="5"/>
      <c r="DZ2073" s="5"/>
      <c r="EA2073" s="5"/>
      <c r="EB2073" s="5"/>
      <c r="EC2073" s="5"/>
      <c r="ED2073" s="8"/>
      <c r="EE2073" s="7"/>
    </row>
    <row r="2074" spans="129:135">
      <c r="DY2074" s="5"/>
      <c r="DZ2074" s="5"/>
      <c r="EA2074" s="5"/>
      <c r="EB2074" s="5"/>
      <c r="EC2074" s="5"/>
      <c r="ED2074" s="8"/>
      <c r="EE2074" s="7"/>
    </row>
    <row r="2075" spans="129:135">
      <c r="DY2075" s="5"/>
      <c r="DZ2075" s="5"/>
      <c r="EA2075" s="5"/>
      <c r="EB2075" s="5"/>
      <c r="EC2075" s="5"/>
      <c r="ED2075" s="8"/>
      <c r="EE2075" s="7"/>
    </row>
    <row r="2076" spans="129:135">
      <c r="DY2076" s="5"/>
      <c r="DZ2076" s="5"/>
      <c r="EA2076" s="5"/>
      <c r="EB2076" s="5"/>
      <c r="EC2076" s="5"/>
      <c r="ED2076" s="8"/>
      <c r="EE2076" s="7"/>
    </row>
    <row r="2077" spans="129:135">
      <c r="DY2077" s="5"/>
      <c r="DZ2077" s="5"/>
      <c r="EA2077" s="5"/>
      <c r="EB2077" s="5"/>
      <c r="EC2077" s="5"/>
      <c r="ED2077" s="8"/>
      <c r="EE2077" s="7"/>
    </row>
    <row r="2078" spans="129:135">
      <c r="DY2078" s="5"/>
      <c r="DZ2078" s="5"/>
      <c r="EA2078" s="5"/>
      <c r="EB2078" s="5"/>
      <c r="EC2078" s="5"/>
      <c r="ED2078" s="8"/>
      <c r="EE2078" s="7"/>
    </row>
    <row r="2079" spans="129:135">
      <c r="DY2079" s="5"/>
      <c r="DZ2079" s="5"/>
      <c r="EA2079" s="5"/>
      <c r="EB2079" s="5"/>
      <c r="EC2079" s="5"/>
      <c r="ED2079" s="8"/>
      <c r="EE2079" s="7"/>
    </row>
    <row r="2080" spans="129:135">
      <c r="DY2080" s="5"/>
      <c r="DZ2080" s="5"/>
      <c r="EA2080" s="5"/>
      <c r="EB2080" s="5"/>
      <c r="EC2080" s="5"/>
      <c r="ED2080" s="8"/>
      <c r="EE2080" s="7"/>
    </row>
    <row r="2081" spans="129:135">
      <c r="DY2081" s="5"/>
      <c r="DZ2081" s="5"/>
      <c r="EA2081" s="5"/>
      <c r="EB2081" s="5"/>
      <c r="EC2081" s="5"/>
      <c r="ED2081" s="8"/>
      <c r="EE2081" s="7"/>
    </row>
    <row r="2082" spans="129:135">
      <c r="DY2082" s="5"/>
      <c r="DZ2082" s="5"/>
      <c r="EA2082" s="5"/>
      <c r="EB2082" s="5"/>
      <c r="EC2082" s="5"/>
      <c r="ED2082" s="8"/>
      <c r="EE2082" s="7"/>
    </row>
    <row r="2083" spans="129:135">
      <c r="DY2083" s="5"/>
      <c r="DZ2083" s="5"/>
      <c r="EA2083" s="5"/>
      <c r="EB2083" s="5"/>
      <c r="EC2083" s="5"/>
      <c r="ED2083" s="8"/>
      <c r="EE2083" s="7"/>
    </row>
    <row r="2084" spans="129:135">
      <c r="DY2084" s="5"/>
      <c r="DZ2084" s="5"/>
      <c r="EA2084" s="5"/>
      <c r="EB2084" s="5"/>
      <c r="EC2084" s="5"/>
      <c r="ED2084" s="8"/>
      <c r="EE2084" s="7"/>
    </row>
    <row r="2085" spans="129:135">
      <c r="DY2085" s="5"/>
      <c r="DZ2085" s="5"/>
      <c r="EA2085" s="5"/>
      <c r="EB2085" s="5"/>
      <c r="EC2085" s="5"/>
      <c r="ED2085" s="8"/>
      <c r="EE2085" s="7"/>
    </row>
    <row r="2086" spans="129:135">
      <c r="DY2086" s="5"/>
      <c r="DZ2086" s="5"/>
      <c r="EA2086" s="5"/>
      <c r="EB2086" s="5"/>
      <c r="EC2086" s="5"/>
      <c r="ED2086" s="8"/>
      <c r="EE2086" s="7"/>
    </row>
    <row r="2087" spans="129:135">
      <c r="DY2087" s="5"/>
      <c r="DZ2087" s="5"/>
      <c r="EA2087" s="5"/>
      <c r="EB2087" s="5"/>
      <c r="EC2087" s="5"/>
      <c r="ED2087" s="8"/>
      <c r="EE2087" s="7"/>
    </row>
    <row r="2088" spans="129:135">
      <c r="DY2088" s="5"/>
      <c r="DZ2088" s="5"/>
      <c r="EA2088" s="5"/>
      <c r="EB2088" s="5"/>
      <c r="EC2088" s="5"/>
      <c r="ED2088" s="8"/>
      <c r="EE2088" s="7"/>
    </row>
    <row r="2089" spans="129:135">
      <c r="DY2089" s="5"/>
      <c r="DZ2089" s="5"/>
      <c r="EA2089" s="5"/>
      <c r="EB2089" s="5"/>
      <c r="EC2089" s="5"/>
      <c r="ED2089" s="8"/>
      <c r="EE2089" s="7"/>
    </row>
    <row r="2090" spans="129:135">
      <c r="DY2090" s="5"/>
      <c r="DZ2090" s="5"/>
      <c r="EA2090" s="5"/>
      <c r="EB2090" s="5"/>
      <c r="EC2090" s="5"/>
      <c r="ED2090" s="8"/>
      <c r="EE2090" s="7"/>
    </row>
    <row r="2091" spans="129:135">
      <c r="DY2091" s="5"/>
      <c r="DZ2091" s="5"/>
      <c r="EA2091" s="5"/>
      <c r="EB2091" s="5"/>
      <c r="EC2091" s="5"/>
      <c r="ED2091" s="8"/>
      <c r="EE2091" s="7"/>
    </row>
    <row r="2092" spans="129:135">
      <c r="DY2092" s="5"/>
      <c r="DZ2092" s="5"/>
      <c r="EA2092" s="5"/>
      <c r="EB2092" s="5"/>
      <c r="EC2092" s="5"/>
      <c r="ED2092" s="8"/>
      <c r="EE2092" s="7"/>
    </row>
    <row r="2093" spans="129:135">
      <c r="DY2093" s="5"/>
      <c r="DZ2093" s="5"/>
      <c r="EA2093" s="5"/>
      <c r="EB2093" s="5"/>
      <c r="EC2093" s="5"/>
      <c r="ED2093" s="8"/>
      <c r="EE2093" s="7"/>
    </row>
    <row r="2094" spans="129:135">
      <c r="DY2094" s="5"/>
      <c r="DZ2094" s="5"/>
      <c r="EA2094" s="5"/>
      <c r="EB2094" s="5"/>
      <c r="EC2094" s="5"/>
      <c r="ED2094" s="8"/>
      <c r="EE2094" s="7"/>
    </row>
    <row r="2095" spans="129:135">
      <c r="DY2095" s="5"/>
      <c r="DZ2095" s="5"/>
      <c r="EA2095" s="5"/>
      <c r="EB2095" s="5"/>
      <c r="EC2095" s="5"/>
      <c r="ED2095" s="8"/>
      <c r="EE2095" s="7"/>
    </row>
    <row r="2096" spans="129:135">
      <c r="DY2096" s="5"/>
      <c r="DZ2096" s="5"/>
      <c r="EA2096" s="5"/>
      <c r="EB2096" s="5"/>
      <c r="EC2096" s="5"/>
      <c r="ED2096" s="8"/>
      <c r="EE2096" s="7"/>
    </row>
    <row r="2097" spans="129:135">
      <c r="DY2097" s="5"/>
      <c r="DZ2097" s="5"/>
      <c r="EA2097" s="5"/>
      <c r="EB2097" s="5"/>
      <c r="EC2097" s="5"/>
      <c r="ED2097" s="8"/>
      <c r="EE2097" s="7"/>
    </row>
    <row r="2098" spans="129:135">
      <c r="DY2098" s="5"/>
      <c r="DZ2098" s="5"/>
      <c r="EA2098" s="5"/>
      <c r="EB2098" s="5"/>
      <c r="EC2098" s="5"/>
      <c r="ED2098" s="8"/>
      <c r="EE2098" s="7"/>
    </row>
    <row r="2099" spans="129:135">
      <c r="DY2099" s="5"/>
      <c r="DZ2099" s="5"/>
      <c r="EA2099" s="5"/>
      <c r="EB2099" s="5"/>
      <c r="EC2099" s="5"/>
      <c r="ED2099" s="8"/>
      <c r="EE2099" s="7"/>
    </row>
    <row r="2100" spans="129:135">
      <c r="DY2100" s="5"/>
      <c r="DZ2100" s="5"/>
      <c r="EA2100" s="5"/>
      <c r="EB2100" s="5"/>
      <c r="EC2100" s="5"/>
      <c r="ED2100" s="8"/>
      <c r="EE2100" s="7"/>
    </row>
    <row r="2101" spans="129:135">
      <c r="DY2101" s="5"/>
      <c r="DZ2101" s="5"/>
      <c r="EA2101" s="5"/>
      <c r="EB2101" s="5"/>
      <c r="EC2101" s="5"/>
      <c r="ED2101" s="8"/>
      <c r="EE2101" s="7"/>
    </row>
    <row r="2102" spans="129:135">
      <c r="DY2102" s="5"/>
      <c r="DZ2102" s="5"/>
      <c r="EA2102" s="5"/>
      <c r="EB2102" s="5"/>
      <c r="EC2102" s="5"/>
      <c r="ED2102" s="8"/>
      <c r="EE2102" s="7"/>
    </row>
    <row r="2103" spans="129:135">
      <c r="DY2103" s="5"/>
      <c r="DZ2103" s="5"/>
      <c r="EA2103" s="5"/>
      <c r="EB2103" s="5"/>
      <c r="EC2103" s="5"/>
      <c r="ED2103" s="8"/>
      <c r="EE2103" s="7"/>
    </row>
    <row r="2104" spans="129:135">
      <c r="DY2104" s="5"/>
      <c r="DZ2104" s="5"/>
      <c r="EA2104" s="5"/>
      <c r="EB2104" s="5"/>
      <c r="EC2104" s="5"/>
      <c r="ED2104" s="8"/>
      <c r="EE2104" s="7"/>
    </row>
    <row r="2105" spans="129:135">
      <c r="DY2105" s="5"/>
      <c r="DZ2105" s="5"/>
      <c r="EA2105" s="5"/>
      <c r="EB2105" s="5"/>
      <c r="EC2105" s="5"/>
      <c r="ED2105" s="8"/>
      <c r="EE2105" s="7"/>
    </row>
    <row r="2106" spans="129:135">
      <c r="DY2106" s="5"/>
      <c r="DZ2106" s="5"/>
      <c r="EA2106" s="5"/>
      <c r="EB2106" s="5"/>
      <c r="EC2106" s="5"/>
      <c r="ED2106" s="8"/>
      <c r="EE2106" s="7"/>
    </row>
    <row r="2107" spans="129:135">
      <c r="DY2107" s="5"/>
      <c r="DZ2107" s="5"/>
      <c r="EA2107" s="5"/>
      <c r="EB2107" s="5"/>
      <c r="EC2107" s="5"/>
      <c r="ED2107" s="8"/>
      <c r="EE2107" s="7"/>
    </row>
    <row r="2108" spans="129:135">
      <c r="DY2108" s="5"/>
      <c r="DZ2108" s="5"/>
      <c r="EA2108" s="5"/>
      <c r="EB2108" s="5"/>
      <c r="EC2108" s="5"/>
      <c r="ED2108" s="8"/>
      <c r="EE2108" s="7"/>
    </row>
    <row r="2109" spans="129:135">
      <c r="DY2109" s="5"/>
      <c r="DZ2109" s="5"/>
      <c r="EA2109" s="5"/>
      <c r="EB2109" s="5"/>
      <c r="EC2109" s="5"/>
      <c r="ED2109" s="8"/>
      <c r="EE2109" s="7"/>
    </row>
    <row r="2110" spans="129:135">
      <c r="DY2110" s="5"/>
      <c r="DZ2110" s="5"/>
      <c r="EA2110" s="5"/>
      <c r="EB2110" s="5"/>
      <c r="EC2110" s="5"/>
      <c r="ED2110" s="8"/>
      <c r="EE2110" s="7"/>
    </row>
    <row r="2111" spans="129:135">
      <c r="DY2111" s="5"/>
      <c r="DZ2111" s="5"/>
      <c r="EA2111" s="5"/>
      <c r="EB2111" s="5"/>
      <c r="EC2111" s="5"/>
      <c r="ED2111" s="8"/>
      <c r="EE2111" s="7"/>
    </row>
    <row r="2112" spans="129:135">
      <c r="DY2112" s="5"/>
      <c r="DZ2112" s="5"/>
      <c r="EA2112" s="5"/>
      <c r="EB2112" s="5"/>
      <c r="EC2112" s="5"/>
      <c r="ED2112" s="8"/>
      <c r="EE2112" s="7"/>
    </row>
    <row r="2113" spans="129:135">
      <c r="DY2113" s="5"/>
      <c r="DZ2113" s="5"/>
      <c r="EA2113" s="5"/>
      <c r="EB2113" s="5"/>
      <c r="EC2113" s="5"/>
      <c r="ED2113" s="8"/>
      <c r="EE2113" s="7"/>
    </row>
    <row r="2114" spans="129:135">
      <c r="DY2114" s="5"/>
      <c r="DZ2114" s="5"/>
      <c r="EA2114" s="5"/>
      <c r="EB2114" s="5"/>
      <c r="EC2114" s="5"/>
      <c r="ED2114" s="8"/>
      <c r="EE2114" s="7"/>
    </row>
    <row r="2115" spans="129:135">
      <c r="DY2115" s="5"/>
      <c r="DZ2115" s="5"/>
      <c r="EA2115" s="5"/>
      <c r="EB2115" s="5"/>
      <c r="EC2115" s="5"/>
      <c r="ED2115" s="8"/>
      <c r="EE2115" s="7"/>
    </row>
    <row r="2116" spans="129:135">
      <c r="DY2116" s="5"/>
      <c r="DZ2116" s="5"/>
      <c r="EA2116" s="5"/>
      <c r="EB2116" s="5"/>
      <c r="EC2116" s="5"/>
      <c r="ED2116" s="8"/>
      <c r="EE2116" s="7"/>
    </row>
    <row r="2117" spans="129:135">
      <c r="DY2117" s="5"/>
      <c r="DZ2117" s="5"/>
      <c r="EA2117" s="5"/>
      <c r="EB2117" s="5"/>
      <c r="EC2117" s="5"/>
      <c r="ED2117" s="8"/>
      <c r="EE2117" s="7"/>
    </row>
    <row r="2118" spans="129:135">
      <c r="DY2118" s="5"/>
      <c r="DZ2118" s="5"/>
      <c r="EA2118" s="5"/>
      <c r="EB2118" s="5"/>
      <c r="EC2118" s="5"/>
      <c r="ED2118" s="8"/>
      <c r="EE2118" s="7"/>
    </row>
    <row r="2119" spans="129:135">
      <c r="DY2119" s="5"/>
      <c r="DZ2119" s="5"/>
      <c r="EA2119" s="5"/>
      <c r="EB2119" s="5"/>
      <c r="EC2119" s="5"/>
      <c r="ED2119" s="8"/>
      <c r="EE2119" s="7"/>
    </row>
    <row r="2120" spans="129:135">
      <c r="DY2120" s="5"/>
      <c r="DZ2120" s="5"/>
      <c r="EA2120" s="5"/>
      <c r="EB2120" s="5"/>
      <c r="EC2120" s="5"/>
      <c r="ED2120" s="8"/>
      <c r="EE2120" s="7"/>
    </row>
    <row r="2121" spans="129:135">
      <c r="DY2121" s="5"/>
      <c r="DZ2121" s="5"/>
      <c r="EA2121" s="5"/>
      <c r="EB2121" s="5"/>
      <c r="EC2121" s="5"/>
      <c r="ED2121" s="8"/>
      <c r="EE2121" s="7"/>
    </row>
    <row r="2122" spans="129:135">
      <c r="DY2122" s="5"/>
      <c r="DZ2122" s="5"/>
      <c r="EA2122" s="5"/>
      <c r="EB2122" s="5"/>
      <c r="EC2122" s="5"/>
      <c r="ED2122" s="8"/>
      <c r="EE2122" s="7"/>
    </row>
    <row r="2123" spans="129:135">
      <c r="DY2123" s="5"/>
      <c r="DZ2123" s="5"/>
      <c r="EA2123" s="5"/>
      <c r="EB2123" s="5"/>
      <c r="EC2123" s="5"/>
      <c r="ED2123" s="8"/>
      <c r="EE2123" s="7"/>
    </row>
    <row r="2124" spans="129:135">
      <c r="DY2124" s="5"/>
      <c r="DZ2124" s="5"/>
      <c r="EA2124" s="5"/>
      <c r="EB2124" s="5"/>
      <c r="EC2124" s="5"/>
      <c r="ED2124" s="8"/>
      <c r="EE2124" s="7"/>
    </row>
    <row r="2125" spans="129:135">
      <c r="DY2125" s="5"/>
      <c r="DZ2125" s="5"/>
      <c r="EA2125" s="5"/>
      <c r="EB2125" s="5"/>
      <c r="EC2125" s="5"/>
      <c r="ED2125" s="8"/>
      <c r="EE2125" s="7"/>
    </row>
    <row r="2126" spans="129:135">
      <c r="DY2126" s="5"/>
      <c r="DZ2126" s="5"/>
      <c r="EA2126" s="5"/>
      <c r="EB2126" s="5"/>
      <c r="EC2126" s="5"/>
      <c r="ED2126" s="8"/>
      <c r="EE2126" s="7"/>
    </row>
    <row r="2127" spans="129:135">
      <c r="DY2127" s="5"/>
      <c r="DZ2127" s="5"/>
      <c r="EA2127" s="5"/>
      <c r="EB2127" s="5"/>
      <c r="EC2127" s="5"/>
      <c r="ED2127" s="8"/>
      <c r="EE2127" s="7"/>
    </row>
    <row r="2128" spans="129:135">
      <c r="DY2128" s="5"/>
      <c r="DZ2128" s="5"/>
      <c r="EA2128" s="5"/>
      <c r="EB2128" s="5"/>
      <c r="EC2128" s="5"/>
      <c r="ED2128" s="8"/>
      <c r="EE2128" s="7"/>
    </row>
    <row r="2129" spans="129:135">
      <c r="DY2129" s="5"/>
      <c r="DZ2129" s="5"/>
      <c r="EA2129" s="5"/>
      <c r="EB2129" s="5"/>
      <c r="EC2129" s="5"/>
      <c r="ED2129" s="8"/>
      <c r="EE2129" s="7"/>
    </row>
    <row r="2130" spans="129:135">
      <c r="DY2130" s="5"/>
      <c r="DZ2130" s="5"/>
      <c r="EA2130" s="5"/>
      <c r="EB2130" s="5"/>
      <c r="EC2130" s="5"/>
      <c r="ED2130" s="8"/>
      <c r="EE2130" s="7"/>
    </row>
    <row r="2131" spans="129:135">
      <c r="DY2131" s="5"/>
      <c r="DZ2131" s="5"/>
      <c r="EA2131" s="5"/>
      <c r="EB2131" s="5"/>
      <c r="EC2131" s="5"/>
      <c r="ED2131" s="8"/>
      <c r="EE2131" s="7"/>
    </row>
    <row r="2132" spans="129:135">
      <c r="DY2132" s="5"/>
      <c r="DZ2132" s="5"/>
      <c r="EA2132" s="5"/>
      <c r="EB2132" s="5"/>
      <c r="EC2132" s="5"/>
      <c r="ED2132" s="8"/>
      <c r="EE2132" s="7"/>
    </row>
    <row r="2133" spans="129:135">
      <c r="DY2133" s="5"/>
      <c r="DZ2133" s="5"/>
      <c r="EA2133" s="5"/>
      <c r="EB2133" s="5"/>
      <c r="EC2133" s="5"/>
      <c r="ED2133" s="8"/>
      <c r="EE2133" s="7"/>
    </row>
    <row r="2134" spans="129:135">
      <c r="DY2134" s="5"/>
      <c r="DZ2134" s="5"/>
      <c r="EA2134" s="5"/>
      <c r="EB2134" s="5"/>
      <c r="EC2134" s="5"/>
      <c r="ED2134" s="8"/>
      <c r="EE2134" s="7"/>
    </row>
    <row r="2135" spans="129:135">
      <c r="DY2135" s="5"/>
      <c r="DZ2135" s="5"/>
      <c r="EA2135" s="5"/>
      <c r="EB2135" s="5"/>
      <c r="EC2135" s="5"/>
      <c r="ED2135" s="8"/>
      <c r="EE2135" s="7"/>
    </row>
    <row r="2136" spans="129:135">
      <c r="DY2136" s="5"/>
      <c r="DZ2136" s="5"/>
      <c r="EA2136" s="5"/>
      <c r="EB2136" s="5"/>
      <c r="EC2136" s="5"/>
      <c r="ED2136" s="8"/>
      <c r="EE2136" s="7"/>
    </row>
    <row r="2137" spans="129:135">
      <c r="DY2137" s="5"/>
      <c r="DZ2137" s="5"/>
      <c r="EA2137" s="5"/>
      <c r="EB2137" s="5"/>
      <c r="EC2137" s="5"/>
      <c r="ED2137" s="8"/>
      <c r="EE2137" s="7"/>
    </row>
    <row r="2138" spans="129:135">
      <c r="DY2138" s="5"/>
      <c r="DZ2138" s="5"/>
      <c r="EA2138" s="5"/>
      <c r="EB2138" s="5"/>
      <c r="EC2138" s="5"/>
      <c r="ED2138" s="8"/>
      <c r="EE2138" s="7"/>
    </row>
    <row r="2139" spans="129:135">
      <c r="DY2139" s="5"/>
      <c r="DZ2139" s="5"/>
      <c r="EA2139" s="5"/>
      <c r="EB2139" s="5"/>
      <c r="EC2139" s="5"/>
      <c r="ED2139" s="8"/>
      <c r="EE2139" s="7"/>
    </row>
    <row r="2140" spans="129:135">
      <c r="DY2140" s="5"/>
      <c r="DZ2140" s="5"/>
      <c r="EA2140" s="5"/>
      <c r="EB2140" s="5"/>
      <c r="EC2140" s="5"/>
      <c r="ED2140" s="8"/>
      <c r="EE2140" s="7"/>
    </row>
    <row r="2141" spans="129:135">
      <c r="DY2141" s="5"/>
      <c r="DZ2141" s="5"/>
      <c r="EA2141" s="5"/>
      <c r="EB2141" s="5"/>
      <c r="EC2141" s="5"/>
      <c r="ED2141" s="8"/>
      <c r="EE2141" s="7"/>
    </row>
    <row r="2142" spans="129:135">
      <c r="DY2142" s="5"/>
      <c r="DZ2142" s="5"/>
      <c r="EA2142" s="5"/>
      <c r="EB2142" s="5"/>
      <c r="EC2142" s="5"/>
      <c r="ED2142" s="8"/>
      <c r="EE2142" s="7"/>
    </row>
    <row r="2143" spans="129:135">
      <c r="DY2143" s="5"/>
      <c r="DZ2143" s="5"/>
      <c r="EA2143" s="5"/>
      <c r="EB2143" s="5"/>
      <c r="EC2143" s="5"/>
      <c r="ED2143" s="8"/>
      <c r="EE2143" s="7"/>
    </row>
    <row r="2144" spans="129:135">
      <c r="DY2144" s="5"/>
      <c r="DZ2144" s="5"/>
      <c r="EA2144" s="5"/>
      <c r="EB2144" s="5"/>
      <c r="EC2144" s="5"/>
      <c r="ED2144" s="8"/>
      <c r="EE2144" s="7"/>
    </row>
    <row r="2145" spans="129:135">
      <c r="DY2145" s="5"/>
      <c r="DZ2145" s="5"/>
      <c r="EA2145" s="5"/>
      <c r="EB2145" s="5"/>
      <c r="EC2145" s="5"/>
      <c r="ED2145" s="8"/>
      <c r="EE2145" s="7"/>
    </row>
    <row r="2146" spans="129:135">
      <c r="DY2146" s="5"/>
      <c r="DZ2146" s="5"/>
      <c r="EA2146" s="5"/>
      <c r="EB2146" s="5"/>
      <c r="EC2146" s="5"/>
      <c r="ED2146" s="8"/>
      <c r="EE2146" s="7"/>
    </row>
    <row r="2147" spans="129:135">
      <c r="DY2147" s="5"/>
      <c r="DZ2147" s="5"/>
      <c r="EA2147" s="5"/>
      <c r="EB2147" s="5"/>
      <c r="EC2147" s="5"/>
      <c r="ED2147" s="8"/>
      <c r="EE2147" s="7"/>
    </row>
    <row r="2148" spans="129:135">
      <c r="DY2148" s="5"/>
      <c r="DZ2148" s="5"/>
      <c r="EA2148" s="5"/>
      <c r="EB2148" s="5"/>
      <c r="EC2148" s="5"/>
      <c r="ED2148" s="8"/>
      <c r="EE2148" s="7"/>
    </row>
    <row r="2149" spans="129:135">
      <c r="DY2149" s="5"/>
      <c r="DZ2149" s="5"/>
      <c r="EA2149" s="5"/>
      <c r="EB2149" s="5"/>
      <c r="EC2149" s="5"/>
      <c r="ED2149" s="8"/>
      <c r="EE2149" s="7"/>
    </row>
    <row r="2150" spans="129:135">
      <c r="DY2150" s="5"/>
      <c r="DZ2150" s="5"/>
      <c r="EA2150" s="5"/>
      <c r="EB2150" s="5"/>
      <c r="EC2150" s="5"/>
      <c r="ED2150" s="8"/>
      <c r="EE2150" s="7"/>
    </row>
    <row r="2151" spans="129:135">
      <c r="DY2151" s="5"/>
      <c r="DZ2151" s="5"/>
      <c r="EA2151" s="5"/>
      <c r="EB2151" s="5"/>
      <c r="EC2151" s="5"/>
      <c r="ED2151" s="8"/>
      <c r="EE2151" s="7"/>
    </row>
    <row r="2152" spans="129:135">
      <c r="DY2152" s="5"/>
      <c r="DZ2152" s="5"/>
      <c r="EA2152" s="5"/>
      <c r="EB2152" s="5"/>
      <c r="EC2152" s="5"/>
      <c r="ED2152" s="8"/>
      <c r="EE2152" s="7"/>
    </row>
    <row r="2153" spans="129:135">
      <c r="DY2153" s="5"/>
      <c r="DZ2153" s="5"/>
      <c r="EA2153" s="5"/>
      <c r="EB2153" s="5"/>
      <c r="EC2153" s="5"/>
      <c r="ED2153" s="8"/>
      <c r="EE2153" s="7"/>
    </row>
    <row r="2154" spans="129:135">
      <c r="DY2154" s="5"/>
      <c r="DZ2154" s="5"/>
      <c r="EA2154" s="5"/>
      <c r="EB2154" s="5"/>
      <c r="EC2154" s="5"/>
      <c r="ED2154" s="8"/>
      <c r="EE2154" s="7"/>
    </row>
    <row r="2155" spans="129:135">
      <c r="DY2155" s="5"/>
      <c r="DZ2155" s="5"/>
      <c r="EA2155" s="5"/>
      <c r="EB2155" s="5"/>
      <c r="EC2155" s="5"/>
      <c r="ED2155" s="8"/>
      <c r="EE2155" s="7"/>
    </row>
    <row r="2156" spans="129:135">
      <c r="DY2156" s="5"/>
      <c r="DZ2156" s="5"/>
      <c r="EA2156" s="5"/>
      <c r="EB2156" s="5"/>
      <c r="EC2156" s="5"/>
      <c r="ED2156" s="8"/>
      <c r="EE2156" s="7"/>
    </row>
    <row r="2157" spans="129:135">
      <c r="DY2157" s="5"/>
      <c r="DZ2157" s="5"/>
      <c r="EA2157" s="5"/>
      <c r="EB2157" s="5"/>
      <c r="EC2157" s="5"/>
      <c r="ED2157" s="8"/>
      <c r="EE2157" s="7"/>
    </row>
    <row r="2158" spans="129:135">
      <c r="DY2158" s="5"/>
      <c r="DZ2158" s="5"/>
      <c r="EA2158" s="5"/>
      <c r="EB2158" s="5"/>
      <c r="EC2158" s="5"/>
      <c r="ED2158" s="8"/>
      <c r="EE2158" s="7"/>
    </row>
    <row r="2159" spans="129:135">
      <c r="DY2159" s="5"/>
      <c r="DZ2159" s="5"/>
      <c r="EA2159" s="5"/>
      <c r="EB2159" s="5"/>
      <c r="EC2159" s="5"/>
      <c r="ED2159" s="8"/>
      <c r="EE2159" s="7"/>
    </row>
    <row r="2160" spans="129:135">
      <c r="DY2160" s="5"/>
      <c r="DZ2160" s="5"/>
      <c r="EA2160" s="5"/>
      <c r="EB2160" s="5"/>
      <c r="EC2160" s="5"/>
      <c r="ED2160" s="8"/>
      <c r="EE2160" s="7"/>
    </row>
    <row r="2161" spans="129:135">
      <c r="DY2161" s="5"/>
      <c r="DZ2161" s="5"/>
      <c r="EA2161" s="5"/>
      <c r="EB2161" s="5"/>
      <c r="EC2161" s="5"/>
      <c r="ED2161" s="8"/>
      <c r="EE2161" s="7"/>
    </row>
    <row r="2162" spans="129:135">
      <c r="DY2162" s="5"/>
      <c r="DZ2162" s="5"/>
      <c r="EA2162" s="5"/>
      <c r="EB2162" s="5"/>
      <c r="EC2162" s="5"/>
      <c r="ED2162" s="8"/>
      <c r="EE2162" s="7"/>
    </row>
    <row r="2163" spans="129:135">
      <c r="DY2163" s="5"/>
      <c r="DZ2163" s="5"/>
      <c r="EA2163" s="5"/>
      <c r="EB2163" s="5"/>
      <c r="EC2163" s="5"/>
      <c r="ED2163" s="8"/>
      <c r="EE2163" s="7"/>
    </row>
    <row r="2164" spans="129:135">
      <c r="DY2164" s="5"/>
      <c r="DZ2164" s="5"/>
      <c r="EA2164" s="5"/>
      <c r="EB2164" s="5"/>
      <c r="EC2164" s="5"/>
      <c r="ED2164" s="8"/>
      <c r="EE2164" s="7"/>
    </row>
    <row r="2165" spans="129:135">
      <c r="DY2165" s="5"/>
      <c r="DZ2165" s="5"/>
      <c r="EA2165" s="5"/>
      <c r="EB2165" s="5"/>
      <c r="EC2165" s="5"/>
      <c r="ED2165" s="8"/>
      <c r="EE2165" s="7"/>
    </row>
    <row r="2166" spans="129:135">
      <c r="DY2166" s="5"/>
      <c r="DZ2166" s="5"/>
      <c r="EA2166" s="5"/>
      <c r="EB2166" s="5"/>
      <c r="EC2166" s="5"/>
      <c r="ED2166" s="8"/>
      <c r="EE2166" s="7"/>
    </row>
    <row r="2167" spans="129:135">
      <c r="DY2167" s="5"/>
      <c r="DZ2167" s="5"/>
      <c r="EA2167" s="5"/>
      <c r="EB2167" s="5"/>
      <c r="EC2167" s="5"/>
      <c r="ED2167" s="8"/>
      <c r="EE2167" s="7"/>
    </row>
    <row r="2168" spans="129:135">
      <c r="DY2168" s="5"/>
      <c r="DZ2168" s="5"/>
      <c r="EA2168" s="5"/>
      <c r="EB2168" s="5"/>
      <c r="EC2168" s="5"/>
      <c r="ED2168" s="8"/>
      <c r="EE2168" s="7"/>
    </row>
    <row r="2169" spans="129:135">
      <c r="DY2169" s="5"/>
      <c r="DZ2169" s="5"/>
      <c r="EA2169" s="5"/>
      <c r="EB2169" s="5"/>
      <c r="EC2169" s="5"/>
      <c r="ED2169" s="8"/>
      <c r="EE2169" s="7"/>
    </row>
    <row r="2170" spans="129:135">
      <c r="DY2170" s="5"/>
      <c r="DZ2170" s="5"/>
      <c r="EA2170" s="5"/>
      <c r="EB2170" s="5"/>
      <c r="EC2170" s="5"/>
      <c r="ED2170" s="8"/>
      <c r="EE2170" s="7"/>
    </row>
    <row r="2171" spans="129:135">
      <c r="DY2171" s="5"/>
      <c r="DZ2171" s="5"/>
      <c r="EA2171" s="5"/>
      <c r="EB2171" s="5"/>
      <c r="EC2171" s="5"/>
      <c r="ED2171" s="8"/>
      <c r="EE2171" s="7"/>
    </row>
    <row r="2172" spans="129:135">
      <c r="DY2172" s="5"/>
      <c r="DZ2172" s="5"/>
      <c r="EA2172" s="5"/>
      <c r="EB2172" s="5"/>
      <c r="EC2172" s="5"/>
      <c r="ED2172" s="8"/>
      <c r="EE2172" s="7"/>
    </row>
    <row r="2173" spans="129:135">
      <c r="DY2173" s="5"/>
      <c r="DZ2173" s="5"/>
      <c r="EA2173" s="5"/>
      <c r="EB2173" s="5"/>
      <c r="EC2173" s="5"/>
      <c r="ED2173" s="8"/>
      <c r="EE2173" s="7"/>
    </row>
    <row r="2174" spans="129:135">
      <c r="DY2174" s="5"/>
      <c r="DZ2174" s="5"/>
      <c r="EA2174" s="5"/>
      <c r="EB2174" s="5"/>
      <c r="EC2174" s="5"/>
      <c r="ED2174" s="8"/>
      <c r="EE2174" s="7"/>
    </row>
    <row r="2175" spans="129:135">
      <c r="DY2175" s="5"/>
      <c r="DZ2175" s="5"/>
      <c r="EA2175" s="5"/>
      <c r="EB2175" s="5"/>
      <c r="EC2175" s="5"/>
      <c r="ED2175" s="8"/>
      <c r="EE2175" s="7"/>
    </row>
    <row r="2176" spans="129:135">
      <c r="DY2176" s="5"/>
      <c r="DZ2176" s="5"/>
      <c r="EA2176" s="5"/>
      <c r="EB2176" s="5"/>
      <c r="EC2176" s="5"/>
      <c r="ED2176" s="8"/>
      <c r="EE2176" s="7"/>
    </row>
    <row r="2177" spans="129:135">
      <c r="DY2177" s="5"/>
      <c r="DZ2177" s="5"/>
      <c r="EA2177" s="5"/>
      <c r="EB2177" s="5"/>
      <c r="EC2177" s="5"/>
      <c r="ED2177" s="8"/>
      <c r="EE2177" s="7"/>
    </row>
    <row r="2178" spans="129:135">
      <c r="DY2178" s="5"/>
      <c r="DZ2178" s="5"/>
      <c r="EA2178" s="5"/>
      <c r="EB2178" s="5"/>
      <c r="EC2178" s="5"/>
      <c r="ED2178" s="8"/>
      <c r="EE2178" s="7"/>
    </row>
    <row r="2179" spans="129:135">
      <c r="DY2179" s="5"/>
      <c r="DZ2179" s="5"/>
      <c r="EA2179" s="5"/>
      <c r="EB2179" s="5"/>
      <c r="EC2179" s="5"/>
      <c r="ED2179" s="8"/>
      <c r="EE2179" s="7"/>
    </row>
    <row r="2180" spans="129:135">
      <c r="DY2180" s="5"/>
      <c r="DZ2180" s="5"/>
      <c r="EA2180" s="5"/>
      <c r="EB2180" s="5"/>
      <c r="EC2180" s="5"/>
      <c r="ED2180" s="8"/>
      <c r="EE2180" s="7"/>
    </row>
    <row r="2181" spans="129:135">
      <c r="DY2181" s="5"/>
      <c r="DZ2181" s="5"/>
      <c r="EA2181" s="5"/>
      <c r="EB2181" s="5"/>
      <c r="EC2181" s="5"/>
      <c r="ED2181" s="8"/>
      <c r="EE2181" s="7"/>
    </row>
    <row r="2182" spans="129:135">
      <c r="DY2182" s="5"/>
      <c r="DZ2182" s="5"/>
      <c r="EA2182" s="5"/>
      <c r="EB2182" s="5"/>
      <c r="EC2182" s="5"/>
      <c r="ED2182" s="8"/>
      <c r="EE2182" s="7"/>
    </row>
    <row r="2183" spans="129:135">
      <c r="DY2183" s="5"/>
      <c r="DZ2183" s="5"/>
      <c r="EA2183" s="5"/>
      <c r="EB2183" s="5"/>
      <c r="EC2183" s="5"/>
      <c r="ED2183" s="8"/>
      <c r="EE2183" s="7"/>
    </row>
    <row r="2184" spans="129:135">
      <c r="DY2184" s="5"/>
      <c r="DZ2184" s="5"/>
      <c r="EA2184" s="5"/>
      <c r="EB2184" s="5"/>
      <c r="EC2184" s="5"/>
      <c r="ED2184" s="8"/>
      <c r="EE2184" s="7"/>
    </row>
    <row r="2185" spans="129:135">
      <c r="DY2185" s="5"/>
      <c r="DZ2185" s="5"/>
      <c r="EA2185" s="5"/>
      <c r="EB2185" s="5"/>
      <c r="EC2185" s="5"/>
      <c r="ED2185" s="8"/>
      <c r="EE2185" s="7"/>
    </row>
    <row r="2186" spans="129:135">
      <c r="DY2186" s="5"/>
      <c r="DZ2186" s="5"/>
      <c r="EA2186" s="5"/>
      <c r="EB2186" s="5"/>
      <c r="EC2186" s="5"/>
      <c r="ED2186" s="8"/>
      <c r="EE2186" s="7"/>
    </row>
    <row r="2187" spans="129:135">
      <c r="DY2187" s="5"/>
      <c r="DZ2187" s="5"/>
      <c r="EA2187" s="5"/>
      <c r="EB2187" s="5"/>
      <c r="EC2187" s="5"/>
      <c r="ED2187" s="8"/>
      <c r="EE2187" s="7"/>
    </row>
    <row r="2188" spans="129:135">
      <c r="DY2188" s="5"/>
      <c r="DZ2188" s="5"/>
      <c r="EA2188" s="5"/>
      <c r="EB2188" s="5"/>
      <c r="EC2188" s="5"/>
      <c r="ED2188" s="8"/>
      <c r="EE2188" s="7"/>
    </row>
    <row r="2189" spans="129:135">
      <c r="DY2189" s="5"/>
      <c r="DZ2189" s="5"/>
      <c r="EA2189" s="5"/>
      <c r="EB2189" s="5"/>
      <c r="EC2189" s="5"/>
      <c r="ED2189" s="8"/>
      <c r="EE2189" s="7"/>
    </row>
    <row r="2190" spans="129:135">
      <c r="DY2190" s="5"/>
      <c r="DZ2190" s="5"/>
      <c r="EA2190" s="5"/>
      <c r="EB2190" s="5"/>
      <c r="EC2190" s="5"/>
      <c r="ED2190" s="8"/>
      <c r="EE2190" s="7"/>
    </row>
    <row r="2191" spans="129:135">
      <c r="DY2191" s="5"/>
      <c r="DZ2191" s="5"/>
      <c r="EA2191" s="5"/>
      <c r="EB2191" s="5"/>
      <c r="EC2191" s="5"/>
      <c r="ED2191" s="8"/>
      <c r="EE2191" s="7"/>
    </row>
    <row r="2192" spans="129:135">
      <c r="DY2192" s="5"/>
      <c r="DZ2192" s="5"/>
      <c r="EA2192" s="5"/>
      <c r="EB2192" s="5"/>
      <c r="EC2192" s="5"/>
      <c r="ED2192" s="8"/>
      <c r="EE2192" s="7"/>
    </row>
    <row r="2193" spans="129:135">
      <c r="DY2193" s="5"/>
      <c r="DZ2193" s="5"/>
      <c r="EA2193" s="5"/>
      <c r="EB2193" s="5"/>
      <c r="EC2193" s="5"/>
      <c r="ED2193" s="8"/>
      <c r="EE2193" s="7"/>
    </row>
    <row r="2194" spans="129:135">
      <c r="DY2194" s="5"/>
      <c r="DZ2194" s="5"/>
      <c r="EA2194" s="5"/>
      <c r="EB2194" s="5"/>
      <c r="EC2194" s="5"/>
      <c r="ED2194" s="8"/>
      <c r="EE2194" s="7"/>
    </row>
    <row r="2195" spans="129:135">
      <c r="DY2195" s="5"/>
      <c r="DZ2195" s="5"/>
      <c r="EA2195" s="5"/>
      <c r="EB2195" s="5"/>
      <c r="EC2195" s="5"/>
      <c r="ED2195" s="8"/>
      <c r="EE2195" s="7"/>
    </row>
    <row r="2196" spans="129:135">
      <c r="DY2196" s="5"/>
      <c r="DZ2196" s="5"/>
      <c r="EA2196" s="5"/>
      <c r="EB2196" s="5"/>
      <c r="EC2196" s="5"/>
      <c r="ED2196" s="8"/>
      <c r="EE2196" s="7"/>
    </row>
    <row r="2197" spans="129:135">
      <c r="DY2197" s="5"/>
      <c r="DZ2197" s="5"/>
      <c r="EA2197" s="5"/>
      <c r="EB2197" s="5"/>
      <c r="EC2197" s="5"/>
      <c r="ED2197" s="8"/>
      <c r="EE2197" s="7"/>
    </row>
    <row r="2198" spans="129:135">
      <c r="DY2198" s="5"/>
      <c r="DZ2198" s="5"/>
      <c r="EA2198" s="5"/>
      <c r="EB2198" s="5"/>
      <c r="EC2198" s="5"/>
      <c r="ED2198" s="8"/>
      <c r="EE2198" s="7"/>
    </row>
    <row r="2199" spans="129:135">
      <c r="DY2199" s="5"/>
      <c r="DZ2199" s="5"/>
      <c r="EA2199" s="5"/>
      <c r="EB2199" s="5"/>
      <c r="EC2199" s="5"/>
      <c r="ED2199" s="8"/>
      <c r="EE2199" s="7"/>
    </row>
    <row r="2200" spans="129:135">
      <c r="DY2200" s="5"/>
      <c r="DZ2200" s="5"/>
      <c r="EA2200" s="5"/>
      <c r="EB2200" s="5"/>
      <c r="EC2200" s="5"/>
      <c r="ED2200" s="8"/>
      <c r="EE2200" s="7"/>
    </row>
    <row r="2201" spans="129:135">
      <c r="DY2201" s="5"/>
      <c r="DZ2201" s="5"/>
      <c r="EA2201" s="5"/>
      <c r="EB2201" s="5"/>
      <c r="EC2201" s="5"/>
      <c r="ED2201" s="8"/>
      <c r="EE2201" s="7"/>
    </row>
    <row r="2202" spans="129:135">
      <c r="DY2202" s="5"/>
      <c r="DZ2202" s="5"/>
      <c r="EA2202" s="5"/>
      <c r="EB2202" s="5"/>
      <c r="EC2202" s="5"/>
      <c r="ED2202" s="8"/>
      <c r="EE2202" s="7"/>
    </row>
    <row r="2203" spans="129:135">
      <c r="DY2203" s="5"/>
      <c r="DZ2203" s="5"/>
      <c r="EA2203" s="5"/>
      <c r="EB2203" s="5"/>
      <c r="EC2203" s="5"/>
      <c r="ED2203" s="8"/>
      <c r="EE2203" s="7"/>
    </row>
    <row r="2204" spans="129:135">
      <c r="DY2204" s="5"/>
      <c r="DZ2204" s="5"/>
      <c r="EA2204" s="5"/>
      <c r="EB2204" s="5"/>
      <c r="EC2204" s="5"/>
      <c r="ED2204" s="8"/>
      <c r="EE2204" s="7"/>
    </row>
    <row r="2205" spans="129:135">
      <c r="DY2205" s="5"/>
      <c r="DZ2205" s="5"/>
      <c r="EA2205" s="5"/>
      <c r="EB2205" s="5"/>
      <c r="EC2205" s="5"/>
      <c r="ED2205" s="8"/>
      <c r="EE2205" s="7"/>
    </row>
    <row r="2206" spans="129:135">
      <c r="DY2206" s="5"/>
      <c r="DZ2206" s="5"/>
      <c r="EA2206" s="5"/>
      <c r="EB2206" s="5"/>
      <c r="EC2206" s="5"/>
      <c r="ED2206" s="8"/>
      <c r="EE2206" s="7"/>
    </row>
    <row r="2207" spans="129:135">
      <c r="DY2207" s="5"/>
      <c r="DZ2207" s="5"/>
      <c r="EA2207" s="5"/>
      <c r="EB2207" s="5"/>
      <c r="EC2207" s="5"/>
      <c r="ED2207" s="8"/>
      <c r="EE2207" s="7"/>
    </row>
    <row r="2208" spans="129:135">
      <c r="DY2208" s="5"/>
      <c r="DZ2208" s="5"/>
      <c r="EA2208" s="5"/>
      <c r="EB2208" s="5"/>
      <c r="EC2208" s="5"/>
      <c r="ED2208" s="8"/>
      <c r="EE2208" s="7"/>
    </row>
    <row r="2209" spans="129:135">
      <c r="DY2209" s="5"/>
      <c r="DZ2209" s="5"/>
      <c r="EA2209" s="5"/>
      <c r="EB2209" s="5"/>
      <c r="EC2209" s="5"/>
      <c r="ED2209" s="8"/>
      <c r="EE2209" s="7"/>
    </row>
    <row r="2210" spans="129:135">
      <c r="DY2210" s="5"/>
      <c r="DZ2210" s="5"/>
      <c r="EA2210" s="5"/>
      <c r="EB2210" s="5"/>
      <c r="EC2210" s="5"/>
      <c r="ED2210" s="8"/>
      <c r="EE2210" s="7"/>
    </row>
    <row r="2211" spans="129:135">
      <c r="DY2211" s="5"/>
      <c r="DZ2211" s="5"/>
      <c r="EA2211" s="5"/>
      <c r="EB2211" s="5"/>
      <c r="EC2211" s="5"/>
      <c r="ED2211" s="8"/>
      <c r="EE2211" s="7"/>
    </row>
    <row r="2212" spans="129:135">
      <c r="DY2212" s="5"/>
      <c r="DZ2212" s="5"/>
      <c r="EA2212" s="5"/>
      <c r="EB2212" s="5"/>
      <c r="EC2212" s="5"/>
      <c r="ED2212" s="8"/>
      <c r="EE2212" s="7"/>
    </row>
    <row r="2213" spans="129:135">
      <c r="DY2213" s="5"/>
      <c r="DZ2213" s="5"/>
      <c r="EA2213" s="5"/>
      <c r="EB2213" s="5"/>
      <c r="EC2213" s="5"/>
      <c r="ED2213" s="8"/>
      <c r="EE2213" s="7"/>
    </row>
    <row r="2214" spans="129:135">
      <c r="DY2214" s="5"/>
      <c r="DZ2214" s="5"/>
      <c r="EA2214" s="5"/>
      <c r="EB2214" s="5"/>
      <c r="EC2214" s="5"/>
      <c r="ED2214" s="8"/>
      <c r="EE2214" s="7"/>
    </row>
    <row r="2215" spans="129:135">
      <c r="DY2215" s="5"/>
      <c r="DZ2215" s="5"/>
      <c r="EA2215" s="5"/>
      <c r="EB2215" s="5"/>
      <c r="EC2215" s="5"/>
      <c r="ED2215" s="8"/>
      <c r="EE2215" s="7"/>
    </row>
    <row r="2216" spans="129:135">
      <c r="DY2216" s="5"/>
      <c r="DZ2216" s="5"/>
      <c r="EA2216" s="5"/>
      <c r="EB2216" s="5"/>
      <c r="EC2216" s="5"/>
      <c r="ED2216" s="8"/>
      <c r="EE2216" s="7"/>
    </row>
    <row r="2217" spans="129:135">
      <c r="DY2217" s="5"/>
      <c r="DZ2217" s="5"/>
      <c r="EA2217" s="5"/>
      <c r="EB2217" s="5"/>
      <c r="EC2217" s="5"/>
      <c r="ED2217" s="8"/>
      <c r="EE2217" s="7"/>
    </row>
    <row r="2218" spans="129:135">
      <c r="DY2218" s="5"/>
      <c r="DZ2218" s="5"/>
      <c r="EA2218" s="5"/>
      <c r="EB2218" s="5"/>
      <c r="EC2218" s="5"/>
      <c r="ED2218" s="8"/>
      <c r="EE2218" s="7"/>
    </row>
    <row r="2219" spans="129:135">
      <c r="DY2219" s="5"/>
      <c r="DZ2219" s="5"/>
      <c r="EA2219" s="5"/>
      <c r="EB2219" s="5"/>
      <c r="EC2219" s="5"/>
      <c r="ED2219" s="8"/>
      <c r="EE2219" s="7"/>
    </row>
    <row r="2220" spans="129:135">
      <c r="DY2220" s="5"/>
      <c r="DZ2220" s="5"/>
      <c r="EA2220" s="5"/>
      <c r="EB2220" s="5"/>
      <c r="EC2220" s="5"/>
      <c r="ED2220" s="8"/>
      <c r="EE2220" s="7"/>
    </row>
    <row r="2221" spans="129:135">
      <c r="DY2221" s="5"/>
      <c r="DZ2221" s="5"/>
      <c r="EA2221" s="5"/>
      <c r="EB2221" s="5"/>
      <c r="EC2221" s="5"/>
      <c r="ED2221" s="8"/>
      <c r="EE2221" s="7"/>
    </row>
    <row r="2222" spans="129:135">
      <c r="DY2222" s="5"/>
      <c r="DZ2222" s="5"/>
      <c r="EA2222" s="5"/>
      <c r="EB2222" s="5"/>
      <c r="EC2222" s="5"/>
      <c r="ED2222" s="8"/>
      <c r="EE2222" s="7"/>
    </row>
    <row r="2223" spans="129:135">
      <c r="DY2223" s="5"/>
      <c r="DZ2223" s="5"/>
      <c r="EA2223" s="5"/>
      <c r="EB2223" s="5"/>
      <c r="EC2223" s="5"/>
      <c r="ED2223" s="8"/>
      <c r="EE2223" s="7"/>
    </row>
    <row r="2224" spans="129:135">
      <c r="DY2224" s="5"/>
      <c r="DZ2224" s="5"/>
      <c r="EA2224" s="5"/>
      <c r="EB2224" s="5"/>
      <c r="EC2224" s="5"/>
      <c r="ED2224" s="8"/>
      <c r="EE2224" s="7"/>
    </row>
    <row r="2225" spans="129:135">
      <c r="DY2225" s="5"/>
      <c r="DZ2225" s="5"/>
      <c r="EA2225" s="5"/>
      <c r="EB2225" s="5"/>
      <c r="EC2225" s="5"/>
      <c r="ED2225" s="8"/>
      <c r="EE2225" s="7"/>
    </row>
    <row r="2226" spans="129:135">
      <c r="DY2226" s="5"/>
      <c r="DZ2226" s="5"/>
      <c r="EA2226" s="5"/>
      <c r="EB2226" s="5"/>
      <c r="EC2226" s="5"/>
      <c r="ED2226" s="8"/>
      <c r="EE2226" s="7"/>
    </row>
    <row r="2227" spans="129:135">
      <c r="DY2227" s="5"/>
      <c r="DZ2227" s="5"/>
      <c r="EA2227" s="5"/>
      <c r="EB2227" s="5"/>
      <c r="EC2227" s="5"/>
      <c r="ED2227" s="8"/>
      <c r="EE2227" s="7"/>
    </row>
    <row r="2228" spans="129:135">
      <c r="DY2228" s="5"/>
      <c r="DZ2228" s="5"/>
      <c r="EA2228" s="5"/>
      <c r="EB2228" s="5"/>
      <c r="EC2228" s="5"/>
      <c r="ED2228" s="8"/>
      <c r="EE2228" s="7"/>
    </row>
    <row r="2229" spans="129:135">
      <c r="DY2229" s="5"/>
      <c r="DZ2229" s="5"/>
      <c r="EA2229" s="5"/>
      <c r="EB2229" s="5"/>
      <c r="EC2229" s="5"/>
      <c r="ED2229" s="8"/>
      <c r="EE2229" s="7"/>
    </row>
    <row r="2230" spans="129:135">
      <c r="DY2230" s="5"/>
      <c r="DZ2230" s="5"/>
      <c r="EA2230" s="5"/>
      <c r="EB2230" s="5"/>
      <c r="EC2230" s="5"/>
      <c r="ED2230" s="8"/>
      <c r="EE2230" s="7"/>
    </row>
    <row r="2231" spans="129:135">
      <c r="DY2231" s="5"/>
      <c r="DZ2231" s="5"/>
      <c r="EA2231" s="5"/>
      <c r="EB2231" s="5"/>
      <c r="EC2231" s="5"/>
      <c r="ED2231" s="8"/>
      <c r="EE2231" s="7"/>
    </row>
    <row r="2232" spans="129:135">
      <c r="DY2232" s="5"/>
      <c r="DZ2232" s="5"/>
      <c r="EA2232" s="5"/>
      <c r="EB2232" s="5"/>
      <c r="EC2232" s="5"/>
      <c r="ED2232" s="8"/>
      <c r="EE2232" s="7"/>
    </row>
    <row r="2233" spans="129:135">
      <c r="DY2233" s="5"/>
      <c r="DZ2233" s="5"/>
      <c r="EA2233" s="5"/>
      <c r="EB2233" s="5"/>
      <c r="EC2233" s="5"/>
      <c r="ED2233" s="8"/>
      <c r="EE2233" s="7"/>
    </row>
    <row r="2234" spans="129:135">
      <c r="DY2234" s="5"/>
      <c r="DZ2234" s="5"/>
      <c r="EA2234" s="5"/>
      <c r="EB2234" s="5"/>
      <c r="EC2234" s="5"/>
      <c r="ED2234" s="8"/>
      <c r="EE2234" s="7"/>
    </row>
    <row r="2235" spans="129:135">
      <c r="DY2235" s="5"/>
      <c r="DZ2235" s="5"/>
      <c r="EA2235" s="5"/>
      <c r="EB2235" s="5"/>
      <c r="EC2235" s="5"/>
      <c r="ED2235" s="8"/>
      <c r="EE2235" s="7"/>
    </row>
    <row r="2236" spans="129:135">
      <c r="DY2236" s="5"/>
      <c r="DZ2236" s="5"/>
      <c r="EA2236" s="5"/>
      <c r="EB2236" s="5"/>
      <c r="EC2236" s="5"/>
      <c r="ED2236" s="8"/>
      <c r="EE2236" s="7"/>
    </row>
    <row r="2237" spans="129:135">
      <c r="DY2237" s="5"/>
      <c r="DZ2237" s="5"/>
      <c r="EA2237" s="5"/>
      <c r="EB2237" s="5"/>
      <c r="EC2237" s="5"/>
      <c r="ED2237" s="8"/>
      <c r="EE2237" s="7"/>
    </row>
    <row r="2238" spans="129:135">
      <c r="DY2238" s="5"/>
      <c r="DZ2238" s="5"/>
      <c r="EA2238" s="5"/>
      <c r="EB2238" s="5"/>
      <c r="EC2238" s="5"/>
      <c r="ED2238" s="8"/>
      <c r="EE2238" s="7"/>
    </row>
    <row r="2239" spans="129:135">
      <c r="DY2239" s="5"/>
      <c r="DZ2239" s="5"/>
      <c r="EA2239" s="5"/>
      <c r="EB2239" s="5"/>
      <c r="EC2239" s="5"/>
      <c r="ED2239" s="8"/>
      <c r="EE2239" s="7"/>
    </row>
    <row r="2240" spans="129:135">
      <c r="DY2240" s="5"/>
      <c r="DZ2240" s="5"/>
      <c r="EA2240" s="5"/>
      <c r="EB2240" s="5"/>
      <c r="EC2240" s="5"/>
      <c r="ED2240" s="8"/>
      <c r="EE2240" s="7"/>
    </row>
    <row r="2241" spans="129:135">
      <c r="DY2241" s="5"/>
      <c r="DZ2241" s="5"/>
      <c r="EA2241" s="5"/>
      <c r="EB2241" s="5"/>
      <c r="EC2241" s="5"/>
      <c r="ED2241" s="8"/>
      <c r="EE2241" s="7"/>
    </row>
    <row r="2242" spans="129:135">
      <c r="DY2242" s="5"/>
      <c r="DZ2242" s="5"/>
      <c r="EA2242" s="5"/>
      <c r="EB2242" s="5"/>
      <c r="EC2242" s="5"/>
      <c r="ED2242" s="8"/>
      <c r="EE2242" s="7"/>
    </row>
    <row r="2243" spans="129:135">
      <c r="DY2243" s="5"/>
      <c r="DZ2243" s="5"/>
      <c r="EA2243" s="5"/>
      <c r="EB2243" s="5"/>
      <c r="EC2243" s="5"/>
      <c r="ED2243" s="8"/>
      <c r="EE2243" s="7"/>
    </row>
    <row r="2244" spans="129:135">
      <c r="DY2244" s="5"/>
      <c r="DZ2244" s="5"/>
      <c r="EA2244" s="5"/>
      <c r="EB2244" s="5"/>
      <c r="EC2244" s="5"/>
      <c r="ED2244" s="8"/>
      <c r="EE2244" s="7"/>
    </row>
    <row r="2245" spans="129:135">
      <c r="DY2245" s="5"/>
      <c r="DZ2245" s="5"/>
      <c r="EA2245" s="5"/>
      <c r="EB2245" s="5"/>
      <c r="EC2245" s="5"/>
      <c r="ED2245" s="8"/>
      <c r="EE2245" s="7"/>
    </row>
    <row r="2246" spans="129:135">
      <c r="DY2246" s="5"/>
      <c r="DZ2246" s="5"/>
      <c r="EA2246" s="5"/>
      <c r="EB2246" s="5"/>
      <c r="EC2246" s="5"/>
      <c r="ED2246" s="8"/>
      <c r="EE2246" s="7"/>
    </row>
    <row r="2247" spans="129:135">
      <c r="DY2247" s="5"/>
      <c r="DZ2247" s="5"/>
      <c r="EA2247" s="5"/>
      <c r="EB2247" s="5"/>
      <c r="EC2247" s="5"/>
      <c r="ED2247" s="8"/>
      <c r="EE2247" s="7"/>
    </row>
    <row r="2248" spans="129:135">
      <c r="DY2248" s="5"/>
      <c r="DZ2248" s="5"/>
      <c r="EA2248" s="5"/>
      <c r="EB2248" s="5"/>
      <c r="EC2248" s="5"/>
      <c r="ED2248" s="8"/>
      <c r="EE2248" s="7"/>
    </row>
    <row r="2249" spans="129:135">
      <c r="DY2249" s="5"/>
      <c r="DZ2249" s="5"/>
      <c r="EA2249" s="5"/>
      <c r="EB2249" s="5"/>
      <c r="EC2249" s="5"/>
      <c r="ED2249" s="8"/>
      <c r="EE2249" s="7"/>
    </row>
    <row r="2250" spans="129:135">
      <c r="DY2250" s="5"/>
      <c r="DZ2250" s="5"/>
      <c r="EA2250" s="5"/>
      <c r="EB2250" s="5"/>
      <c r="EC2250" s="5"/>
      <c r="ED2250" s="8"/>
      <c r="EE2250" s="7"/>
    </row>
    <row r="2251" spans="129:135">
      <c r="DY2251" s="5"/>
      <c r="DZ2251" s="5"/>
      <c r="EA2251" s="5"/>
      <c r="EB2251" s="5"/>
      <c r="EC2251" s="5"/>
      <c r="ED2251" s="8"/>
      <c r="EE2251" s="7"/>
    </row>
    <row r="2252" spans="129:135">
      <c r="DY2252" s="5"/>
      <c r="DZ2252" s="5"/>
      <c r="EA2252" s="5"/>
      <c r="EB2252" s="5"/>
      <c r="EC2252" s="5"/>
      <c r="ED2252" s="8"/>
      <c r="EE2252" s="7"/>
    </row>
    <row r="2253" spans="129:135">
      <c r="DY2253" s="5"/>
      <c r="DZ2253" s="5"/>
      <c r="EA2253" s="5"/>
      <c r="EB2253" s="5"/>
      <c r="EC2253" s="5"/>
      <c r="ED2253" s="8"/>
      <c r="EE2253" s="7"/>
    </row>
    <row r="2254" spans="129:135">
      <c r="DY2254" s="5"/>
      <c r="DZ2254" s="5"/>
      <c r="EA2254" s="5"/>
      <c r="EB2254" s="5"/>
      <c r="EC2254" s="5"/>
      <c r="ED2254" s="8"/>
      <c r="EE2254" s="7"/>
    </row>
    <row r="2255" spans="129:135">
      <c r="DY2255" s="5"/>
      <c r="DZ2255" s="5"/>
      <c r="EA2255" s="5"/>
      <c r="EB2255" s="5"/>
      <c r="EC2255" s="5"/>
      <c r="ED2255" s="8"/>
      <c r="EE2255" s="7"/>
    </row>
    <row r="2256" spans="129:135">
      <c r="DY2256" s="5"/>
      <c r="DZ2256" s="5"/>
      <c r="EA2256" s="5"/>
      <c r="EB2256" s="5"/>
      <c r="EC2256" s="5"/>
      <c r="ED2256" s="8"/>
      <c r="EE2256" s="7"/>
    </row>
    <row r="2257" spans="129:135">
      <c r="DY2257" s="5"/>
      <c r="DZ2257" s="5"/>
      <c r="EA2257" s="5"/>
      <c r="EB2257" s="5"/>
      <c r="EC2257" s="5"/>
      <c r="ED2257" s="8"/>
      <c r="EE2257" s="7"/>
    </row>
    <row r="2258" spans="129:135">
      <c r="DY2258" s="5"/>
      <c r="DZ2258" s="5"/>
      <c r="EA2258" s="5"/>
      <c r="EB2258" s="5"/>
      <c r="EC2258" s="5"/>
      <c r="ED2258" s="8"/>
      <c r="EE2258" s="7"/>
    </row>
    <row r="2259" spans="129:135">
      <c r="DY2259" s="5"/>
      <c r="DZ2259" s="5"/>
      <c r="EA2259" s="5"/>
      <c r="EB2259" s="5"/>
      <c r="EC2259" s="5"/>
      <c r="ED2259" s="8"/>
      <c r="EE2259" s="7"/>
    </row>
    <row r="2260" spans="129:135">
      <c r="DY2260" s="5"/>
      <c r="DZ2260" s="5"/>
      <c r="EA2260" s="5"/>
      <c r="EB2260" s="5"/>
      <c r="EC2260" s="5"/>
      <c r="ED2260" s="8"/>
      <c r="EE2260" s="7"/>
    </row>
    <row r="2261" spans="129:135">
      <c r="DY2261" s="5"/>
      <c r="DZ2261" s="5"/>
      <c r="EA2261" s="5"/>
      <c r="EB2261" s="5"/>
      <c r="EC2261" s="5"/>
      <c r="ED2261" s="8"/>
      <c r="EE2261" s="7"/>
    </row>
    <row r="2262" spans="129:135">
      <c r="DY2262" s="5"/>
      <c r="DZ2262" s="5"/>
      <c r="EA2262" s="5"/>
      <c r="EB2262" s="5"/>
      <c r="EC2262" s="5"/>
      <c r="ED2262" s="8"/>
      <c r="EE2262" s="7"/>
    </row>
    <row r="2263" spans="129:135">
      <c r="DY2263" s="5"/>
      <c r="DZ2263" s="5"/>
      <c r="EA2263" s="5"/>
      <c r="EB2263" s="5"/>
      <c r="EC2263" s="5"/>
      <c r="ED2263" s="8"/>
      <c r="EE2263" s="7"/>
    </row>
    <row r="2264" spans="129:135">
      <c r="DY2264" s="5"/>
      <c r="DZ2264" s="5"/>
      <c r="EA2264" s="5"/>
      <c r="EB2264" s="5"/>
      <c r="EC2264" s="5"/>
      <c r="ED2264" s="8"/>
      <c r="EE2264" s="7"/>
    </row>
    <row r="2265" spans="129:135">
      <c r="DY2265" s="5"/>
      <c r="DZ2265" s="5"/>
      <c r="EA2265" s="5"/>
      <c r="EB2265" s="5"/>
      <c r="EC2265" s="5"/>
      <c r="ED2265" s="8"/>
      <c r="EE2265" s="7"/>
    </row>
    <row r="2266" spans="129:135">
      <c r="DY2266" s="5"/>
      <c r="DZ2266" s="5"/>
      <c r="EA2266" s="5"/>
      <c r="EB2266" s="5"/>
      <c r="EC2266" s="5"/>
      <c r="ED2266" s="8"/>
      <c r="EE2266" s="7"/>
    </row>
    <row r="2267" spans="129:135">
      <c r="DY2267" s="5"/>
      <c r="DZ2267" s="5"/>
      <c r="EA2267" s="5"/>
      <c r="EB2267" s="5"/>
      <c r="EC2267" s="5"/>
      <c r="ED2267" s="8"/>
      <c r="EE2267" s="7"/>
    </row>
    <row r="2268" spans="129:135">
      <c r="DY2268" s="5"/>
      <c r="DZ2268" s="5"/>
      <c r="EA2268" s="5"/>
      <c r="EB2268" s="5"/>
      <c r="EC2268" s="5"/>
      <c r="ED2268" s="8"/>
      <c r="EE2268" s="7"/>
    </row>
    <row r="2269" spans="129:135">
      <c r="DY2269" s="5"/>
      <c r="DZ2269" s="5"/>
      <c r="EA2269" s="5"/>
      <c r="EB2269" s="5"/>
      <c r="EC2269" s="5"/>
      <c r="ED2269" s="8"/>
      <c r="EE2269" s="7"/>
    </row>
    <row r="2270" spans="129:135">
      <c r="DY2270" s="5"/>
      <c r="DZ2270" s="5"/>
      <c r="EA2270" s="5"/>
      <c r="EB2270" s="5"/>
      <c r="EC2270" s="5"/>
      <c r="ED2270" s="8"/>
      <c r="EE2270" s="7"/>
    </row>
    <row r="2271" spans="129:135">
      <c r="DY2271" s="5"/>
      <c r="DZ2271" s="5"/>
      <c r="EA2271" s="5"/>
      <c r="EB2271" s="5"/>
      <c r="EC2271" s="5"/>
      <c r="ED2271" s="8"/>
      <c r="EE2271" s="7"/>
    </row>
    <row r="2272" spans="129:135">
      <c r="DY2272" s="5"/>
      <c r="DZ2272" s="5"/>
      <c r="EA2272" s="5"/>
      <c r="EB2272" s="5"/>
      <c r="EC2272" s="5"/>
      <c r="ED2272" s="8"/>
      <c r="EE2272" s="7"/>
    </row>
    <row r="2273" spans="1:137">
      <c r="DY2273" s="5"/>
      <c r="DZ2273" s="5"/>
      <c r="EA2273" s="5"/>
      <c r="EB2273" s="5"/>
      <c r="EC2273" s="5"/>
      <c r="ED2273" s="8"/>
      <c r="EE2273" s="7"/>
    </row>
    <row r="2274" spans="1:137">
      <c r="DY2274" s="5"/>
      <c r="DZ2274" s="5"/>
      <c r="EA2274" s="5"/>
      <c r="EB2274" s="5"/>
      <c r="EC2274" s="5"/>
      <c r="ED2274" s="8"/>
      <c r="EE2274" s="7"/>
    </row>
    <row r="2275" spans="1:137">
      <c r="DY2275" s="5"/>
      <c r="DZ2275" s="5"/>
      <c r="EA2275" s="5"/>
      <c r="EB2275" s="5"/>
      <c r="EC2275" s="5"/>
      <c r="ED2275" s="8"/>
      <c r="EE2275" s="7"/>
    </row>
    <row r="2276" spans="1:137">
      <c r="DY2276" s="5"/>
      <c r="DZ2276" s="5"/>
      <c r="EA2276" s="5"/>
      <c r="EB2276" s="5"/>
      <c r="EC2276" s="5"/>
      <c r="ED2276" s="8"/>
      <c r="EE2276" s="7"/>
    </row>
    <row r="2277" spans="1:137">
      <c r="DY2277" s="5"/>
      <c r="DZ2277" s="5"/>
      <c r="EA2277" s="5"/>
      <c r="EB2277" s="5"/>
      <c r="EC2277" s="5"/>
      <c r="ED2277" s="8"/>
      <c r="EE2277" s="7"/>
    </row>
    <row r="2278" spans="1:137">
      <c r="DY2278" s="5"/>
      <c r="DZ2278" s="5"/>
      <c r="EA2278" s="5"/>
      <c r="EB2278" s="5"/>
      <c r="EC2278" s="5"/>
      <c r="ED2278" s="8"/>
      <c r="EE2278" s="7"/>
    </row>
    <row r="2279" spans="1:137">
      <c r="DY2279" s="5"/>
      <c r="DZ2279" s="5"/>
      <c r="EA2279" s="5"/>
      <c r="EB2279" s="5"/>
      <c r="EC2279" s="5"/>
      <c r="ED2279" s="8"/>
      <c r="EE2279" s="7"/>
    </row>
    <row r="2280" spans="1:137">
      <c r="DY2280" s="5"/>
      <c r="DZ2280" s="5"/>
      <c r="EA2280" s="5"/>
      <c r="EB2280" s="5"/>
      <c r="EC2280" s="5"/>
      <c r="ED2280" s="8"/>
      <c r="EE2280" s="7"/>
    </row>
    <row r="2281" spans="1:137">
      <c r="DY2281" s="5"/>
      <c r="DZ2281" s="5"/>
      <c r="EA2281" s="5"/>
      <c r="EB2281" s="5"/>
      <c r="EC2281" s="5"/>
      <c r="ED2281" s="8"/>
      <c r="EE2281" s="7"/>
    </row>
    <row r="2282" spans="1:137">
      <c r="DY2282" s="5"/>
      <c r="DZ2282" s="5"/>
      <c r="EA2282" s="5"/>
      <c r="EB2282" s="5"/>
      <c r="EC2282" s="5"/>
      <c r="ED2282" s="8"/>
      <c r="EE2282" s="7"/>
    </row>
    <row r="2283" spans="1:137">
      <c r="DY2283" s="5"/>
      <c r="DZ2283" s="5"/>
      <c r="EA2283" s="5"/>
      <c r="EB2283" s="5"/>
      <c r="EC2283" s="5"/>
      <c r="ED2283" s="8"/>
      <c r="EE2283" s="7"/>
    </row>
    <row r="2284" spans="1:137">
      <c r="DY2284" s="5"/>
      <c r="DZ2284" s="5"/>
      <c r="EA2284" s="5"/>
      <c r="EB2284" s="5"/>
      <c r="EC2284" s="5"/>
      <c r="ED2284" s="8"/>
      <c r="EE2284" s="7"/>
    </row>
    <row r="2285" spans="1:137">
      <c r="DY2285" s="5"/>
      <c r="DZ2285" s="5"/>
      <c r="EA2285" s="5"/>
      <c r="EB2285" s="5"/>
      <c r="EC2285" s="5"/>
      <c r="ED2285" s="8"/>
      <c r="EE2285" s="7"/>
    </row>
    <row r="2286" spans="1:137">
      <c r="DY2286" s="5"/>
      <c r="DZ2286" s="5"/>
      <c r="EA2286" s="5"/>
      <c r="EB2286" s="5"/>
      <c r="EC2286" s="5"/>
      <c r="ED2286" s="8"/>
      <c r="EE2286" s="7"/>
    </row>
    <row r="2287" spans="1:137" s="3" customFormat="1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  <c r="BA2287"/>
      <c r="BB2287"/>
      <c r="BC2287"/>
      <c r="BD2287"/>
      <c r="BE2287"/>
      <c r="BF2287"/>
      <c r="BG2287"/>
      <c r="BH2287"/>
      <c r="BI2287"/>
      <c r="BJ2287"/>
      <c r="BK2287"/>
      <c r="BL2287"/>
      <c r="BM2287"/>
      <c r="BN2287"/>
      <c r="BO2287"/>
      <c r="BP2287"/>
      <c r="BQ2287"/>
      <c r="BR2287"/>
      <c r="BS2287"/>
      <c r="BT2287"/>
      <c r="BU2287"/>
      <c r="BV2287"/>
      <c r="BW2287"/>
      <c r="BX2287"/>
      <c r="BY2287"/>
      <c r="BZ2287"/>
      <c r="CA2287"/>
      <c r="CB2287"/>
      <c r="CC2287"/>
      <c r="CD2287"/>
      <c r="CE2287"/>
      <c r="CF2287"/>
      <c r="CG2287"/>
      <c r="CH2287"/>
      <c r="CI2287"/>
      <c r="CJ2287"/>
      <c r="CK2287"/>
      <c r="CL2287"/>
      <c r="CM2287"/>
      <c r="CN2287"/>
      <c r="CO2287"/>
      <c r="CP2287"/>
      <c r="CQ2287"/>
      <c r="CR2287"/>
      <c r="CS2287"/>
      <c r="CT2287"/>
      <c r="CU2287"/>
      <c r="CV2287"/>
      <c r="CW2287"/>
      <c r="CX2287"/>
      <c r="CY2287"/>
      <c r="CZ2287"/>
      <c r="DA2287"/>
      <c r="DB2287"/>
      <c r="DC2287"/>
      <c r="DD2287"/>
      <c r="DE2287"/>
      <c r="DF2287"/>
      <c r="DG2287"/>
      <c r="DH2287"/>
      <c r="DI2287"/>
      <c r="DJ2287"/>
      <c r="DK2287"/>
      <c r="DL2287"/>
      <c r="DM2287"/>
      <c r="DN2287"/>
      <c r="DO2287"/>
      <c r="DP2287"/>
      <c r="DQ2287"/>
      <c r="DR2287"/>
      <c r="DS2287"/>
      <c r="DT2287"/>
      <c r="DU2287"/>
      <c r="DV2287"/>
      <c r="DW2287"/>
      <c r="DX2287"/>
      <c r="DY2287" s="5"/>
      <c r="DZ2287" s="5"/>
      <c r="EA2287" s="5"/>
      <c r="EB2287" s="5"/>
      <c r="EC2287" s="5"/>
      <c r="ED2287" s="8"/>
      <c r="EE2287" s="7"/>
      <c r="EF2287"/>
      <c r="EG2287"/>
    </row>
    <row r="2288" spans="1:137">
      <c r="DY2288" s="5"/>
      <c r="DZ2288" s="5"/>
      <c r="EA2288" s="5"/>
      <c r="EB2288" s="5"/>
      <c r="EC2288" s="5"/>
      <c r="ED2288" s="8"/>
      <c r="EE2288" s="7"/>
    </row>
    <row r="2289" spans="129:135">
      <c r="DY2289" s="5"/>
      <c r="DZ2289" s="5"/>
      <c r="EA2289" s="5"/>
      <c r="EB2289" s="5"/>
      <c r="EC2289" s="5"/>
      <c r="ED2289" s="8"/>
      <c r="EE2289" s="7"/>
    </row>
    <row r="2290" spans="129:135">
      <c r="DY2290" s="5"/>
      <c r="DZ2290" s="5"/>
      <c r="EA2290" s="5"/>
      <c r="EB2290" s="5"/>
      <c r="EC2290" s="5"/>
      <c r="ED2290" s="8"/>
      <c r="EE2290" s="7"/>
    </row>
    <row r="2291" spans="129:135">
      <c r="DY2291" s="5"/>
      <c r="DZ2291" s="5"/>
      <c r="EA2291" s="5"/>
      <c r="EB2291" s="5"/>
      <c r="EC2291" s="5"/>
      <c r="ED2291" s="8"/>
      <c r="EE2291" s="7"/>
    </row>
    <row r="2292" spans="129:135">
      <c r="DY2292" s="5"/>
      <c r="DZ2292" s="5"/>
      <c r="EA2292" s="5"/>
      <c r="EB2292" s="5"/>
      <c r="EC2292" s="5"/>
      <c r="ED2292" s="8"/>
      <c r="EE2292" s="7"/>
    </row>
    <row r="2293" spans="129:135">
      <c r="DY2293" s="5"/>
      <c r="DZ2293" s="5"/>
      <c r="EA2293" s="5"/>
      <c r="EB2293" s="5"/>
      <c r="EC2293" s="5"/>
      <c r="ED2293" s="8"/>
      <c r="EE2293" s="7"/>
    </row>
    <row r="2294" spans="129:135">
      <c r="DY2294" s="5"/>
      <c r="DZ2294" s="5"/>
      <c r="EA2294" s="5"/>
      <c r="EB2294" s="5"/>
      <c r="EC2294" s="5"/>
      <c r="ED2294" s="8"/>
      <c r="EE2294" s="7"/>
    </row>
    <row r="2295" spans="129:135">
      <c r="DY2295" s="5"/>
      <c r="DZ2295" s="5"/>
      <c r="EA2295" s="5"/>
      <c r="EB2295" s="5"/>
      <c r="EC2295" s="5"/>
      <c r="ED2295" s="8"/>
      <c r="EE2295" s="7"/>
    </row>
    <row r="2296" spans="129:135">
      <c r="DY2296" s="5"/>
      <c r="DZ2296" s="5"/>
      <c r="EA2296" s="5"/>
      <c r="EB2296" s="5"/>
      <c r="EC2296" s="5"/>
      <c r="ED2296" s="8"/>
      <c r="EE2296" s="7"/>
    </row>
    <row r="2297" spans="129:135">
      <c r="DY2297" s="5"/>
      <c r="DZ2297" s="5"/>
      <c r="EA2297" s="5"/>
      <c r="EB2297" s="5"/>
      <c r="EC2297" s="5"/>
      <c r="ED2297" s="8"/>
      <c r="EE2297" s="7"/>
    </row>
    <row r="2298" spans="129:135">
      <c r="DY2298" s="5"/>
      <c r="DZ2298" s="5"/>
      <c r="EA2298" s="5"/>
      <c r="EB2298" s="5"/>
      <c r="EC2298" s="5"/>
      <c r="ED2298" s="8"/>
      <c r="EE2298" s="7"/>
    </row>
    <row r="2299" spans="129:135">
      <c r="DY2299" s="5"/>
      <c r="DZ2299" s="5"/>
      <c r="EA2299" s="5"/>
      <c r="EB2299" s="5"/>
      <c r="EC2299" s="5"/>
      <c r="ED2299" s="8"/>
      <c r="EE2299" s="7"/>
    </row>
    <row r="2300" spans="129:135">
      <c r="DY2300" s="5"/>
      <c r="DZ2300" s="5"/>
      <c r="EA2300" s="5"/>
      <c r="EB2300" s="5"/>
      <c r="EC2300" s="5"/>
      <c r="ED2300" s="8"/>
      <c r="EE2300" s="7"/>
    </row>
    <row r="2301" spans="129:135">
      <c r="DY2301" s="5"/>
      <c r="DZ2301" s="5"/>
      <c r="EA2301" s="5"/>
      <c r="EB2301" s="5"/>
      <c r="EC2301" s="5"/>
      <c r="ED2301" s="8"/>
      <c r="EE2301" s="7"/>
    </row>
    <row r="2302" spans="129:135">
      <c r="DY2302" s="5"/>
      <c r="DZ2302" s="5"/>
      <c r="EA2302" s="5"/>
      <c r="EB2302" s="5"/>
      <c r="EC2302" s="5"/>
      <c r="ED2302" s="8"/>
      <c r="EE2302" s="7"/>
    </row>
    <row r="2303" spans="129:135">
      <c r="DY2303" s="5"/>
      <c r="DZ2303" s="5"/>
      <c r="EA2303" s="5"/>
      <c r="EB2303" s="5"/>
      <c r="EC2303" s="5"/>
      <c r="ED2303" s="8"/>
      <c r="EE2303" s="7"/>
    </row>
    <row r="2304" spans="129:135">
      <c r="DY2304" s="5"/>
      <c r="DZ2304" s="5"/>
      <c r="EA2304" s="5"/>
      <c r="EB2304" s="5"/>
      <c r="EC2304" s="5"/>
      <c r="ED2304" s="8"/>
      <c r="EE2304" s="7"/>
    </row>
    <row r="2305" spans="129:135">
      <c r="DY2305" s="5"/>
      <c r="DZ2305" s="5"/>
      <c r="EA2305" s="5"/>
      <c r="EB2305" s="5"/>
      <c r="EC2305" s="5"/>
      <c r="ED2305" s="8"/>
      <c r="EE2305" s="7"/>
    </row>
    <row r="2306" spans="129:135">
      <c r="DY2306" s="5"/>
      <c r="DZ2306" s="5"/>
      <c r="EA2306" s="5"/>
      <c r="EB2306" s="5"/>
      <c r="EC2306" s="5"/>
      <c r="ED2306" s="8"/>
      <c r="EE2306" s="7"/>
    </row>
    <row r="2307" spans="129:135">
      <c r="DY2307" s="5"/>
      <c r="DZ2307" s="5"/>
      <c r="EA2307" s="5"/>
      <c r="EB2307" s="5"/>
      <c r="EC2307" s="5"/>
      <c r="ED2307" s="8"/>
      <c r="EE2307" s="7"/>
    </row>
    <row r="2308" spans="129:135">
      <c r="DY2308" s="5"/>
      <c r="DZ2308" s="5"/>
      <c r="EA2308" s="5"/>
      <c r="EB2308" s="5"/>
      <c r="EC2308" s="5"/>
      <c r="ED2308" s="8"/>
      <c r="EE2308" s="7"/>
    </row>
    <row r="2309" spans="129:135">
      <c r="DY2309" s="5"/>
      <c r="DZ2309" s="5"/>
      <c r="EA2309" s="5"/>
      <c r="EB2309" s="5"/>
      <c r="EC2309" s="5"/>
      <c r="ED2309" s="8"/>
      <c r="EE2309" s="7"/>
    </row>
    <row r="2310" spans="129:135">
      <c r="DY2310" s="5"/>
      <c r="DZ2310" s="5"/>
      <c r="EA2310" s="5"/>
      <c r="EB2310" s="5"/>
      <c r="EC2310" s="5"/>
      <c r="ED2310" s="8"/>
      <c r="EE2310" s="7"/>
    </row>
    <row r="2311" spans="129:135">
      <c r="DY2311" s="5"/>
      <c r="DZ2311" s="5"/>
      <c r="EA2311" s="5"/>
      <c r="EB2311" s="5"/>
      <c r="EC2311" s="5"/>
      <c r="ED2311" s="8"/>
      <c r="EE2311" s="7"/>
    </row>
    <row r="2312" spans="129:135">
      <c r="DY2312" s="5"/>
      <c r="DZ2312" s="5"/>
      <c r="EA2312" s="5"/>
      <c r="EB2312" s="5"/>
      <c r="EC2312" s="5"/>
      <c r="ED2312" s="8"/>
      <c r="EE2312" s="7"/>
    </row>
    <row r="2313" spans="129:135">
      <c r="DY2313" s="5"/>
      <c r="DZ2313" s="5"/>
      <c r="EA2313" s="5"/>
      <c r="EB2313" s="5"/>
      <c r="EC2313" s="5"/>
      <c r="ED2313" s="8"/>
      <c r="EE2313" s="7"/>
    </row>
    <row r="2314" spans="129:135">
      <c r="DY2314" s="5"/>
      <c r="DZ2314" s="5"/>
      <c r="EA2314" s="5"/>
      <c r="EB2314" s="5"/>
      <c r="EC2314" s="5"/>
      <c r="ED2314" s="8"/>
      <c r="EE2314" s="7"/>
    </row>
    <row r="2315" spans="129:135">
      <c r="DY2315" s="5"/>
      <c r="DZ2315" s="5"/>
      <c r="EA2315" s="5"/>
      <c r="EB2315" s="5"/>
      <c r="EC2315" s="5"/>
      <c r="ED2315" s="8"/>
      <c r="EE2315" s="7"/>
    </row>
    <row r="2316" spans="129:135">
      <c r="DY2316" s="5"/>
      <c r="DZ2316" s="5"/>
      <c r="EA2316" s="5"/>
      <c r="EB2316" s="5"/>
      <c r="EC2316" s="5"/>
      <c r="ED2316" s="8"/>
      <c r="EE2316" s="7"/>
    </row>
    <row r="2317" spans="129:135">
      <c r="DY2317" s="5"/>
      <c r="DZ2317" s="5"/>
      <c r="EA2317" s="5"/>
      <c r="EB2317" s="5"/>
      <c r="EC2317" s="5"/>
      <c r="ED2317" s="8"/>
      <c r="EE2317" s="7"/>
    </row>
    <row r="2318" spans="129:135">
      <c r="DY2318" s="5"/>
      <c r="DZ2318" s="5"/>
      <c r="EA2318" s="5"/>
      <c r="EB2318" s="5"/>
      <c r="EC2318" s="5"/>
      <c r="ED2318" s="8"/>
      <c r="EE2318" s="7"/>
    </row>
    <row r="2319" spans="129:135">
      <c r="DY2319" s="5"/>
      <c r="DZ2319" s="5"/>
      <c r="EA2319" s="5"/>
      <c r="EB2319" s="5"/>
      <c r="EC2319" s="5"/>
      <c r="ED2319" s="8"/>
      <c r="EE2319" s="7"/>
    </row>
    <row r="2320" spans="129:135">
      <c r="DY2320" s="5"/>
      <c r="DZ2320" s="5"/>
      <c r="EA2320" s="5"/>
      <c r="EB2320" s="5"/>
      <c r="EC2320" s="5"/>
      <c r="ED2320" s="8"/>
      <c r="EE2320" s="7"/>
    </row>
    <row r="2321" spans="129:135">
      <c r="DY2321" s="5"/>
      <c r="DZ2321" s="5"/>
      <c r="EA2321" s="5"/>
      <c r="EB2321" s="5"/>
      <c r="EC2321" s="5"/>
      <c r="ED2321" s="8"/>
      <c r="EE2321" s="7"/>
    </row>
    <row r="2322" spans="129:135">
      <c r="DY2322" s="5"/>
      <c r="DZ2322" s="5"/>
      <c r="EA2322" s="5"/>
      <c r="EB2322" s="5"/>
      <c r="EC2322" s="5"/>
      <c r="ED2322" s="8"/>
      <c r="EE2322" s="7"/>
    </row>
    <row r="2323" spans="129:135">
      <c r="DY2323" s="5"/>
      <c r="DZ2323" s="5"/>
      <c r="EA2323" s="5"/>
      <c r="EB2323" s="5"/>
      <c r="EC2323" s="5"/>
      <c r="ED2323" s="8"/>
      <c r="EE2323" s="7"/>
    </row>
    <row r="2324" spans="129:135">
      <c r="DY2324" s="5"/>
      <c r="DZ2324" s="5"/>
      <c r="EA2324" s="5"/>
      <c r="EB2324" s="5"/>
      <c r="EC2324" s="5"/>
      <c r="ED2324" s="8"/>
      <c r="EE2324" s="7"/>
    </row>
    <row r="2325" spans="129:135">
      <c r="DY2325" s="5"/>
      <c r="DZ2325" s="5"/>
      <c r="EA2325" s="5"/>
      <c r="EB2325" s="5"/>
      <c r="EC2325" s="5"/>
      <c r="ED2325" s="8"/>
      <c r="EE2325" s="7"/>
    </row>
    <row r="2326" spans="129:135">
      <c r="DY2326" s="5"/>
      <c r="DZ2326" s="5"/>
      <c r="EA2326" s="5"/>
      <c r="EB2326" s="5"/>
      <c r="EC2326" s="5"/>
      <c r="ED2326" s="8"/>
      <c r="EE2326" s="7"/>
    </row>
    <row r="2327" spans="129:135">
      <c r="DY2327" s="5"/>
      <c r="DZ2327" s="5"/>
      <c r="EA2327" s="5"/>
      <c r="EB2327" s="5"/>
      <c r="EC2327" s="5"/>
      <c r="ED2327" s="8"/>
      <c r="EE2327" s="7"/>
    </row>
    <row r="2328" spans="129:135">
      <c r="DY2328" s="5"/>
      <c r="DZ2328" s="5"/>
      <c r="EA2328" s="5"/>
      <c r="EB2328" s="5"/>
      <c r="EC2328" s="5"/>
      <c r="ED2328" s="8"/>
      <c r="EE2328" s="7"/>
    </row>
    <row r="2329" spans="129:135">
      <c r="DY2329" s="5"/>
      <c r="DZ2329" s="5"/>
      <c r="EA2329" s="5"/>
      <c r="EB2329" s="5"/>
      <c r="EC2329" s="5"/>
      <c r="ED2329" s="8"/>
      <c r="EE2329" s="7"/>
    </row>
    <row r="2330" spans="129:135">
      <c r="DY2330" s="5"/>
      <c r="DZ2330" s="5"/>
      <c r="EA2330" s="5"/>
      <c r="EB2330" s="5"/>
      <c r="EC2330" s="5"/>
      <c r="ED2330" s="8"/>
      <c r="EE2330" s="7"/>
    </row>
    <row r="2331" spans="129:135">
      <c r="DY2331" s="5"/>
      <c r="DZ2331" s="5"/>
      <c r="EA2331" s="5"/>
      <c r="EB2331" s="5"/>
      <c r="EC2331" s="5"/>
      <c r="ED2331" s="8"/>
      <c r="EE2331" s="7"/>
    </row>
    <row r="2332" spans="129:135">
      <c r="DY2332" s="5"/>
      <c r="DZ2332" s="5"/>
      <c r="EA2332" s="5"/>
      <c r="EB2332" s="5"/>
      <c r="EC2332" s="5"/>
      <c r="ED2332" s="8"/>
      <c r="EE2332" s="7"/>
    </row>
    <row r="2333" spans="129:135">
      <c r="DY2333" s="5"/>
      <c r="DZ2333" s="5"/>
      <c r="EA2333" s="5"/>
      <c r="EB2333" s="5"/>
      <c r="EC2333" s="5"/>
      <c r="ED2333" s="8"/>
      <c r="EE2333" s="7"/>
    </row>
    <row r="2334" spans="129:135">
      <c r="DY2334" s="5"/>
      <c r="DZ2334" s="5"/>
      <c r="EA2334" s="5"/>
      <c r="EB2334" s="5"/>
      <c r="EC2334" s="5"/>
      <c r="ED2334" s="8"/>
      <c r="EE2334" s="7"/>
    </row>
    <row r="2335" spans="129:135">
      <c r="DY2335" s="5"/>
      <c r="DZ2335" s="5"/>
      <c r="EA2335" s="5"/>
      <c r="EB2335" s="5"/>
      <c r="EC2335" s="5"/>
      <c r="ED2335" s="8"/>
      <c r="EE2335" s="7"/>
    </row>
    <row r="2336" spans="129:135">
      <c r="DY2336" s="5"/>
      <c r="DZ2336" s="5"/>
      <c r="EA2336" s="5"/>
      <c r="EB2336" s="5"/>
      <c r="EC2336" s="5"/>
      <c r="ED2336" s="8"/>
      <c r="EE2336" s="7"/>
    </row>
    <row r="2337" spans="129:135">
      <c r="DY2337" s="5"/>
      <c r="DZ2337" s="5"/>
      <c r="EA2337" s="5"/>
      <c r="EB2337" s="5"/>
      <c r="EC2337" s="5"/>
      <c r="ED2337" s="8"/>
      <c r="EE2337" s="7"/>
    </row>
    <row r="2338" spans="129:135">
      <c r="DY2338" s="5"/>
      <c r="DZ2338" s="5"/>
      <c r="EA2338" s="5"/>
      <c r="EB2338" s="5"/>
      <c r="EC2338" s="5"/>
      <c r="ED2338" s="8"/>
      <c r="EE2338" s="7"/>
    </row>
    <row r="2339" spans="129:135">
      <c r="DY2339" s="5"/>
      <c r="DZ2339" s="5"/>
      <c r="EA2339" s="5"/>
      <c r="EB2339" s="5"/>
      <c r="EC2339" s="5"/>
      <c r="ED2339" s="8"/>
      <c r="EE2339" s="7"/>
    </row>
    <row r="2340" spans="129:135">
      <c r="DY2340" s="5"/>
      <c r="DZ2340" s="5"/>
      <c r="EA2340" s="5"/>
      <c r="EB2340" s="5"/>
      <c r="EC2340" s="5"/>
      <c r="ED2340" s="8"/>
      <c r="EE2340" s="7"/>
    </row>
    <row r="2341" spans="129:135">
      <c r="DY2341" s="5"/>
      <c r="DZ2341" s="5"/>
      <c r="EA2341" s="5"/>
      <c r="EB2341" s="5"/>
      <c r="EC2341" s="5"/>
      <c r="ED2341" s="8"/>
      <c r="EE2341" s="7"/>
    </row>
    <row r="2342" spans="129:135">
      <c r="DY2342" s="5"/>
      <c r="DZ2342" s="5"/>
      <c r="EA2342" s="5"/>
      <c r="EB2342" s="5"/>
      <c r="EC2342" s="5"/>
      <c r="ED2342" s="8"/>
      <c r="EE2342" s="7"/>
    </row>
    <row r="2343" spans="129:135">
      <c r="DY2343" s="5"/>
      <c r="DZ2343" s="5"/>
      <c r="EA2343" s="5"/>
      <c r="EB2343" s="5"/>
      <c r="EC2343" s="5"/>
      <c r="ED2343" s="8"/>
      <c r="EE2343" s="7"/>
    </row>
    <row r="2344" spans="129:135">
      <c r="DY2344" s="5"/>
      <c r="DZ2344" s="5"/>
      <c r="EA2344" s="5"/>
      <c r="EB2344" s="5"/>
      <c r="EC2344" s="5"/>
      <c r="ED2344" s="8"/>
      <c r="EE2344" s="7"/>
    </row>
    <row r="2345" spans="129:135">
      <c r="DY2345" s="5"/>
      <c r="DZ2345" s="5"/>
      <c r="EA2345" s="5"/>
      <c r="EB2345" s="5"/>
      <c r="EC2345" s="5"/>
      <c r="ED2345" s="8"/>
      <c r="EE2345" s="7"/>
    </row>
    <row r="2346" spans="129:135">
      <c r="DY2346" s="5"/>
      <c r="DZ2346" s="5"/>
      <c r="EA2346" s="5"/>
      <c r="EB2346" s="5"/>
      <c r="EC2346" s="5"/>
      <c r="ED2346" s="8"/>
      <c r="EE2346" s="7"/>
    </row>
    <row r="2347" spans="129:135">
      <c r="DY2347" s="5"/>
      <c r="DZ2347" s="5"/>
      <c r="EA2347" s="5"/>
      <c r="EB2347" s="5"/>
      <c r="EC2347" s="5"/>
      <c r="ED2347" s="8"/>
      <c r="EE2347" s="7"/>
    </row>
    <row r="2348" spans="129:135">
      <c r="DY2348" s="5"/>
      <c r="DZ2348" s="5"/>
      <c r="EA2348" s="5"/>
      <c r="EB2348" s="5"/>
      <c r="EC2348" s="5"/>
      <c r="ED2348" s="8"/>
      <c r="EE2348" s="7"/>
    </row>
    <row r="2349" spans="129:135">
      <c r="DY2349" s="5"/>
      <c r="DZ2349" s="5"/>
      <c r="EA2349" s="5"/>
      <c r="EB2349" s="5"/>
      <c r="EC2349" s="5"/>
      <c r="ED2349" s="8"/>
      <c r="EE2349" s="7"/>
    </row>
    <row r="2350" spans="129:135">
      <c r="DY2350" s="5"/>
      <c r="DZ2350" s="5"/>
      <c r="EA2350" s="5"/>
      <c r="EB2350" s="5"/>
      <c r="EC2350" s="5"/>
      <c r="ED2350" s="8"/>
      <c r="EE2350" s="7"/>
    </row>
    <row r="2351" spans="129:135">
      <c r="DY2351" s="5"/>
      <c r="DZ2351" s="5"/>
      <c r="EA2351" s="5"/>
      <c r="EB2351" s="5"/>
      <c r="EC2351" s="5"/>
      <c r="ED2351" s="8"/>
      <c r="EE2351" s="7"/>
    </row>
    <row r="2352" spans="129:135">
      <c r="DY2352" s="5"/>
      <c r="DZ2352" s="5"/>
      <c r="EA2352" s="5"/>
      <c r="EB2352" s="5"/>
      <c r="EC2352" s="5"/>
      <c r="ED2352" s="8"/>
      <c r="EE2352" s="7"/>
    </row>
    <row r="2353" spans="129:135">
      <c r="DY2353" s="5"/>
      <c r="DZ2353" s="5"/>
      <c r="EA2353" s="5"/>
      <c r="EB2353" s="5"/>
      <c r="EC2353" s="5"/>
      <c r="ED2353" s="8"/>
      <c r="EE2353" s="7"/>
    </row>
    <row r="2354" spans="129:135">
      <c r="DY2354" s="5"/>
      <c r="DZ2354" s="5"/>
      <c r="EA2354" s="5"/>
      <c r="EB2354" s="5"/>
      <c r="EC2354" s="5"/>
      <c r="ED2354" s="8"/>
      <c r="EE2354" s="7"/>
    </row>
    <row r="2355" spans="129:135">
      <c r="DY2355" s="5"/>
      <c r="DZ2355" s="5"/>
      <c r="EA2355" s="5"/>
      <c r="EB2355" s="5"/>
      <c r="EC2355" s="5"/>
      <c r="ED2355" s="8"/>
      <c r="EE2355" s="7"/>
    </row>
    <row r="2356" spans="129:135">
      <c r="DY2356" s="5"/>
      <c r="DZ2356" s="5"/>
      <c r="EA2356" s="5"/>
      <c r="EB2356" s="5"/>
      <c r="EC2356" s="5"/>
      <c r="ED2356" s="8"/>
      <c r="EE2356" s="7"/>
    </row>
    <row r="2357" spans="129:135">
      <c r="DY2357" s="5"/>
      <c r="DZ2357" s="5"/>
      <c r="EA2357" s="5"/>
      <c r="EB2357" s="5"/>
      <c r="EC2357" s="5"/>
      <c r="ED2357" s="8"/>
      <c r="EE2357" s="7"/>
    </row>
    <row r="2358" spans="129:135">
      <c r="DY2358" s="5"/>
      <c r="DZ2358" s="5"/>
      <c r="EA2358" s="5"/>
      <c r="EB2358" s="5"/>
      <c r="EC2358" s="5"/>
      <c r="ED2358" s="8"/>
      <c r="EE2358" s="7"/>
    </row>
    <row r="2359" spans="129:135">
      <c r="DY2359" s="5"/>
      <c r="DZ2359" s="5"/>
      <c r="EA2359" s="5"/>
      <c r="EB2359" s="5"/>
      <c r="EC2359" s="5"/>
      <c r="ED2359" s="8"/>
      <c r="EE2359" s="7"/>
    </row>
    <row r="2360" spans="129:135">
      <c r="DY2360" s="5"/>
      <c r="DZ2360" s="5"/>
      <c r="EA2360" s="5"/>
      <c r="EB2360" s="5"/>
      <c r="EC2360" s="5"/>
      <c r="ED2360" s="8"/>
      <c r="EE2360" s="7"/>
    </row>
    <row r="2361" spans="129:135">
      <c r="DY2361" s="5"/>
      <c r="DZ2361" s="5"/>
      <c r="EA2361" s="5"/>
      <c r="EB2361" s="5"/>
      <c r="EC2361" s="5"/>
      <c r="ED2361" s="8"/>
      <c r="EE2361" s="7"/>
    </row>
    <row r="2362" spans="129:135">
      <c r="DY2362" s="5"/>
      <c r="DZ2362" s="5"/>
      <c r="EA2362" s="5"/>
      <c r="EB2362" s="5"/>
      <c r="EC2362" s="5"/>
      <c r="ED2362" s="8"/>
      <c r="EE2362" s="7"/>
    </row>
    <row r="2363" spans="129:135">
      <c r="DY2363" s="5"/>
      <c r="DZ2363" s="5"/>
      <c r="EA2363" s="5"/>
      <c r="EB2363" s="5"/>
      <c r="EC2363" s="5"/>
      <c r="ED2363" s="8"/>
      <c r="EE2363" s="7"/>
    </row>
    <row r="2364" spans="129:135">
      <c r="DY2364" s="5"/>
      <c r="DZ2364" s="5"/>
      <c r="EA2364" s="5"/>
      <c r="EB2364" s="5"/>
      <c r="EC2364" s="5"/>
      <c r="ED2364" s="8"/>
      <c r="EE2364" s="7"/>
    </row>
    <row r="2365" spans="129:135">
      <c r="DY2365" s="5"/>
      <c r="DZ2365" s="5"/>
      <c r="EA2365" s="5"/>
      <c r="EB2365" s="5"/>
      <c r="EC2365" s="5"/>
      <c r="ED2365" s="8"/>
      <c r="EE2365" s="7"/>
    </row>
    <row r="2366" spans="129:135">
      <c r="DY2366" s="5"/>
      <c r="DZ2366" s="5"/>
      <c r="EA2366" s="5"/>
      <c r="EB2366" s="5"/>
      <c r="EC2366" s="5"/>
      <c r="ED2366" s="8"/>
      <c r="EE2366" s="7"/>
    </row>
    <row r="2367" spans="129:135">
      <c r="DY2367" s="5"/>
      <c r="DZ2367" s="5"/>
      <c r="EA2367" s="5"/>
      <c r="EB2367" s="5"/>
      <c r="EC2367" s="5"/>
      <c r="ED2367" s="8"/>
      <c r="EE2367" s="7"/>
    </row>
    <row r="2368" spans="129:135">
      <c r="DY2368" s="5"/>
      <c r="DZ2368" s="5"/>
      <c r="EA2368" s="5"/>
      <c r="EB2368" s="5"/>
      <c r="EC2368" s="5"/>
      <c r="ED2368" s="8"/>
      <c r="EE2368" s="7"/>
    </row>
    <row r="2369" spans="129:135">
      <c r="DY2369" s="5"/>
      <c r="DZ2369" s="5"/>
      <c r="EA2369" s="5"/>
      <c r="EB2369" s="5"/>
      <c r="EC2369" s="5"/>
      <c r="ED2369" s="8"/>
      <c r="EE2369" s="7"/>
    </row>
    <row r="2370" spans="129:135">
      <c r="DY2370" s="5"/>
      <c r="DZ2370" s="5"/>
      <c r="EA2370" s="5"/>
      <c r="EB2370" s="5"/>
      <c r="EC2370" s="5"/>
      <c r="ED2370" s="8"/>
      <c r="EE2370" s="7"/>
    </row>
    <row r="2371" spans="129:135">
      <c r="DY2371" s="5"/>
      <c r="DZ2371" s="5"/>
      <c r="EA2371" s="5"/>
      <c r="EB2371" s="5"/>
      <c r="EC2371" s="5"/>
      <c r="ED2371" s="8"/>
      <c r="EE2371" s="7"/>
    </row>
    <row r="2372" spans="129:135">
      <c r="DY2372" s="5"/>
      <c r="DZ2372" s="5"/>
      <c r="EA2372" s="5"/>
      <c r="EB2372" s="5"/>
      <c r="EC2372" s="5"/>
      <c r="ED2372" s="8"/>
      <c r="EE2372" s="7"/>
    </row>
    <row r="2373" spans="129:135">
      <c r="DY2373" s="5"/>
      <c r="DZ2373" s="5"/>
      <c r="EA2373" s="5"/>
      <c r="EB2373" s="5"/>
      <c r="EC2373" s="5"/>
      <c r="ED2373" s="8"/>
      <c r="EE2373" s="7"/>
    </row>
    <row r="2374" spans="129:135">
      <c r="DY2374" s="5"/>
      <c r="DZ2374" s="5"/>
      <c r="EA2374" s="5"/>
      <c r="EB2374" s="5"/>
      <c r="EC2374" s="5"/>
      <c r="ED2374" s="8"/>
      <c r="EE2374" s="7"/>
    </row>
    <row r="2375" spans="129:135">
      <c r="DY2375" s="5"/>
      <c r="DZ2375" s="5"/>
      <c r="EA2375" s="5"/>
      <c r="EB2375" s="5"/>
      <c r="EC2375" s="5"/>
      <c r="ED2375" s="8"/>
      <c r="EE2375" s="7"/>
    </row>
    <row r="2376" spans="129:135">
      <c r="DY2376" s="5"/>
      <c r="DZ2376" s="5"/>
      <c r="EA2376" s="5"/>
      <c r="EB2376" s="5"/>
      <c r="EC2376" s="5"/>
      <c r="ED2376" s="8"/>
      <c r="EE2376" s="7"/>
    </row>
    <row r="2377" spans="129:135">
      <c r="DY2377" s="5"/>
      <c r="DZ2377" s="5"/>
      <c r="EA2377" s="5"/>
      <c r="EB2377" s="5"/>
      <c r="EC2377" s="5"/>
      <c r="ED2377" s="8"/>
      <c r="EE2377" s="7"/>
    </row>
    <row r="2378" spans="129:135">
      <c r="DY2378" s="5"/>
      <c r="DZ2378" s="5"/>
      <c r="EA2378" s="5"/>
      <c r="EB2378" s="5"/>
      <c r="EC2378" s="5"/>
      <c r="ED2378" s="8"/>
      <c r="EE2378" s="7"/>
    </row>
    <row r="2379" spans="129:135">
      <c r="DY2379" s="5"/>
      <c r="DZ2379" s="5"/>
      <c r="EA2379" s="5"/>
      <c r="EB2379" s="5"/>
      <c r="EC2379" s="5"/>
      <c r="ED2379" s="8"/>
      <c r="EE2379" s="7"/>
    </row>
    <row r="2380" spans="129:135">
      <c r="DY2380" s="5"/>
      <c r="DZ2380" s="5"/>
      <c r="EA2380" s="5"/>
      <c r="EB2380" s="5"/>
      <c r="EC2380" s="5"/>
      <c r="ED2380" s="8"/>
      <c r="EE2380" s="7"/>
    </row>
    <row r="2381" spans="129:135">
      <c r="DY2381" s="5"/>
      <c r="DZ2381" s="5"/>
      <c r="EA2381" s="5"/>
      <c r="EB2381" s="5"/>
      <c r="EC2381" s="5"/>
      <c r="ED2381" s="8"/>
      <c r="EE2381" s="7"/>
    </row>
    <row r="2382" spans="129:135">
      <c r="DY2382" s="5"/>
      <c r="DZ2382" s="5"/>
      <c r="EA2382" s="5"/>
      <c r="EB2382" s="5"/>
      <c r="EC2382" s="5"/>
      <c r="ED2382" s="8"/>
      <c r="EE2382" s="7"/>
    </row>
    <row r="2383" spans="129:135">
      <c r="DY2383" s="5"/>
      <c r="DZ2383" s="5"/>
      <c r="EA2383" s="5"/>
      <c r="EB2383" s="5"/>
      <c r="EC2383" s="5"/>
      <c r="ED2383" s="8"/>
      <c r="EE2383" s="7"/>
    </row>
    <row r="2384" spans="129:135">
      <c r="DY2384" s="5"/>
      <c r="DZ2384" s="5"/>
      <c r="EA2384" s="5"/>
      <c r="EB2384" s="5"/>
      <c r="EC2384" s="5"/>
      <c r="ED2384" s="8"/>
      <c r="EE2384" s="7"/>
    </row>
    <row r="2385" spans="129:135">
      <c r="DY2385" s="5"/>
      <c r="DZ2385" s="5"/>
      <c r="EA2385" s="5"/>
      <c r="EB2385" s="5"/>
      <c r="EC2385" s="5"/>
      <c r="ED2385" s="8"/>
      <c r="EE2385" s="7"/>
    </row>
    <row r="2386" spans="129:135">
      <c r="DY2386" s="5"/>
      <c r="DZ2386" s="5"/>
      <c r="EA2386" s="5"/>
      <c r="EB2386" s="5"/>
      <c r="EC2386" s="5"/>
      <c r="ED2386" s="8"/>
      <c r="EE2386" s="7"/>
    </row>
    <row r="2387" spans="129:135">
      <c r="DY2387" s="5"/>
      <c r="DZ2387" s="5"/>
      <c r="EA2387" s="5"/>
      <c r="EB2387" s="5"/>
      <c r="EC2387" s="5"/>
      <c r="ED2387" s="8"/>
      <c r="EE2387" s="7"/>
    </row>
    <row r="2388" spans="129:135">
      <c r="DY2388" s="5"/>
      <c r="DZ2388" s="5"/>
      <c r="EA2388" s="5"/>
      <c r="EB2388" s="5"/>
      <c r="EC2388" s="5"/>
      <c r="ED2388" s="8"/>
      <c r="EE2388" s="7"/>
    </row>
    <row r="2389" spans="129:135">
      <c r="DY2389" s="5"/>
      <c r="DZ2389" s="5"/>
      <c r="EA2389" s="5"/>
      <c r="EB2389" s="5"/>
      <c r="EC2389" s="5"/>
      <c r="ED2389" s="8"/>
      <c r="EE2389" s="7"/>
    </row>
    <row r="2390" spans="129:135">
      <c r="DY2390" s="5"/>
      <c r="DZ2390" s="5"/>
      <c r="EA2390" s="5"/>
      <c r="EB2390" s="5"/>
      <c r="EC2390" s="5"/>
      <c r="ED2390" s="8"/>
      <c r="EE2390" s="7"/>
    </row>
    <row r="2391" spans="129:135">
      <c r="DY2391" s="5"/>
      <c r="DZ2391" s="5"/>
      <c r="EA2391" s="5"/>
      <c r="EB2391" s="5"/>
      <c r="EC2391" s="5"/>
      <c r="ED2391" s="8"/>
      <c r="EE2391" s="7"/>
    </row>
    <row r="2392" spans="129:135">
      <c r="DY2392" s="5"/>
      <c r="DZ2392" s="5"/>
      <c r="EA2392" s="5"/>
      <c r="EB2392" s="5"/>
      <c r="EC2392" s="5"/>
      <c r="ED2392" s="8"/>
      <c r="EE2392" s="7"/>
    </row>
    <row r="2393" spans="129:135">
      <c r="DY2393" s="5"/>
      <c r="DZ2393" s="5"/>
      <c r="EA2393" s="5"/>
      <c r="EB2393" s="5"/>
      <c r="EC2393" s="5"/>
      <c r="ED2393" s="8"/>
      <c r="EE2393" s="7"/>
    </row>
    <row r="2394" spans="129:135">
      <c r="DY2394" s="5"/>
      <c r="DZ2394" s="5"/>
      <c r="EA2394" s="5"/>
      <c r="EB2394" s="5"/>
      <c r="EC2394" s="5"/>
      <c r="ED2394" s="8"/>
      <c r="EE2394" s="7"/>
    </row>
    <row r="2395" spans="129:135">
      <c r="DY2395" s="5"/>
      <c r="DZ2395" s="5"/>
      <c r="EA2395" s="5"/>
      <c r="EB2395" s="5"/>
      <c r="EC2395" s="5"/>
      <c r="ED2395" s="8"/>
      <c r="EE2395" s="7"/>
    </row>
    <row r="2396" spans="129:135">
      <c r="DY2396" s="5"/>
      <c r="DZ2396" s="5"/>
      <c r="EA2396" s="5"/>
      <c r="EB2396" s="5"/>
      <c r="EC2396" s="5"/>
      <c r="ED2396" s="8"/>
      <c r="EE2396" s="7"/>
    </row>
    <row r="2397" spans="129:135">
      <c r="DY2397" s="5"/>
      <c r="DZ2397" s="5"/>
      <c r="EA2397" s="5"/>
      <c r="EB2397" s="5"/>
      <c r="EC2397" s="5"/>
      <c r="ED2397" s="8"/>
      <c r="EE2397" s="7"/>
    </row>
    <row r="2398" spans="129:135">
      <c r="DY2398" s="5"/>
      <c r="DZ2398" s="5"/>
      <c r="EA2398" s="5"/>
      <c r="EB2398" s="5"/>
      <c r="EC2398" s="5"/>
      <c r="ED2398" s="8"/>
      <c r="EE2398" s="7"/>
    </row>
    <row r="2399" spans="129:135">
      <c r="DY2399" s="5"/>
      <c r="DZ2399" s="5"/>
      <c r="EA2399" s="5"/>
      <c r="EB2399" s="5"/>
      <c r="EC2399" s="5"/>
      <c r="ED2399" s="8"/>
      <c r="EE2399" s="7"/>
    </row>
    <row r="2400" spans="129:135">
      <c r="DY2400" s="5"/>
      <c r="DZ2400" s="5"/>
      <c r="EA2400" s="5"/>
      <c r="EB2400" s="5"/>
      <c r="EC2400" s="5"/>
      <c r="ED2400" s="8"/>
      <c r="EE2400" s="7"/>
    </row>
    <row r="2401" spans="129:135">
      <c r="DY2401" s="5"/>
      <c r="DZ2401" s="5"/>
      <c r="EA2401" s="5"/>
      <c r="EB2401" s="5"/>
      <c r="EC2401" s="5"/>
      <c r="ED2401" s="8"/>
      <c r="EE2401" s="7"/>
    </row>
    <row r="2402" spans="129:135">
      <c r="DY2402" s="5"/>
      <c r="DZ2402" s="5"/>
      <c r="EA2402" s="5"/>
      <c r="EB2402" s="5"/>
      <c r="EC2402" s="5"/>
      <c r="ED2402" s="8"/>
      <c r="EE2402" s="7"/>
    </row>
    <row r="2403" spans="129:135">
      <c r="DY2403" s="5"/>
      <c r="DZ2403" s="5"/>
      <c r="EA2403" s="5"/>
      <c r="EB2403" s="5"/>
      <c r="EC2403" s="5"/>
      <c r="ED2403" s="8"/>
      <c r="EE2403" s="7"/>
    </row>
    <row r="2404" spans="129:135">
      <c r="DY2404" s="5"/>
      <c r="DZ2404" s="5"/>
      <c r="EA2404" s="5"/>
      <c r="EB2404" s="5"/>
      <c r="EC2404" s="5"/>
      <c r="ED2404" s="8"/>
      <c r="EE2404" s="7"/>
    </row>
    <row r="2405" spans="129:135">
      <c r="DY2405" s="5"/>
      <c r="DZ2405" s="5"/>
      <c r="EA2405" s="5"/>
      <c r="EB2405" s="5"/>
      <c r="EC2405" s="5"/>
      <c r="ED2405" s="8"/>
      <c r="EE2405" s="7"/>
    </row>
    <row r="2406" spans="129:135">
      <c r="DY2406" s="5"/>
      <c r="DZ2406" s="5"/>
      <c r="EA2406" s="5"/>
      <c r="EB2406" s="5"/>
      <c r="EC2406" s="5"/>
      <c r="ED2406" s="8"/>
      <c r="EE2406" s="7"/>
    </row>
    <row r="2407" spans="129:135">
      <c r="DY2407" s="5"/>
      <c r="DZ2407" s="5"/>
      <c r="EA2407" s="5"/>
      <c r="EB2407" s="5"/>
      <c r="EC2407" s="5"/>
      <c r="ED2407" s="8"/>
      <c r="EE2407" s="7"/>
    </row>
    <row r="2408" spans="129:135">
      <c r="DY2408" s="5"/>
      <c r="DZ2408" s="5"/>
      <c r="EA2408" s="5"/>
      <c r="EB2408" s="5"/>
      <c r="EC2408" s="5"/>
      <c r="ED2408" s="8"/>
      <c r="EE2408" s="7"/>
    </row>
    <row r="2409" spans="129:135">
      <c r="DY2409" s="5"/>
      <c r="DZ2409" s="5"/>
      <c r="EA2409" s="5"/>
      <c r="EB2409" s="5"/>
      <c r="EC2409" s="5"/>
      <c r="ED2409" s="8"/>
      <c r="EE2409" s="7"/>
    </row>
    <row r="2410" spans="129:135">
      <c r="DY2410" s="5"/>
      <c r="DZ2410" s="5"/>
      <c r="EA2410" s="5"/>
      <c r="EB2410" s="5"/>
      <c r="EC2410" s="5"/>
      <c r="ED2410" s="8"/>
      <c r="EE2410" s="7"/>
    </row>
    <row r="2411" spans="129:135">
      <c r="DY2411" s="5"/>
      <c r="DZ2411" s="5"/>
      <c r="EA2411" s="5"/>
      <c r="EB2411" s="5"/>
      <c r="EC2411" s="5"/>
      <c r="ED2411" s="8"/>
      <c r="EE2411" s="7"/>
    </row>
    <row r="2412" spans="129:135">
      <c r="DY2412" s="5"/>
      <c r="DZ2412" s="5"/>
      <c r="EA2412" s="5"/>
      <c r="EB2412" s="5"/>
      <c r="EC2412" s="5"/>
      <c r="ED2412" s="8"/>
      <c r="EE2412" s="7"/>
    </row>
    <row r="2413" spans="129:135">
      <c r="DY2413" s="5"/>
      <c r="DZ2413" s="5"/>
      <c r="EA2413" s="5"/>
      <c r="EB2413" s="5"/>
      <c r="EC2413" s="5"/>
      <c r="ED2413" s="8"/>
      <c r="EE2413" s="7"/>
    </row>
    <row r="2414" spans="129:135">
      <c r="DY2414" s="5"/>
      <c r="DZ2414" s="5"/>
      <c r="EA2414" s="5"/>
      <c r="EB2414" s="5"/>
      <c r="EC2414" s="5"/>
      <c r="ED2414" s="8"/>
      <c r="EE2414" s="7"/>
    </row>
    <row r="2415" spans="129:135">
      <c r="DY2415" s="5"/>
      <c r="DZ2415" s="5"/>
      <c r="EA2415" s="5"/>
      <c r="EB2415" s="5"/>
      <c r="EC2415" s="5"/>
      <c r="ED2415" s="8"/>
      <c r="EE2415" s="7"/>
    </row>
    <row r="2416" spans="129:135">
      <c r="DY2416" s="5"/>
      <c r="DZ2416" s="5"/>
      <c r="EA2416" s="5"/>
      <c r="EB2416" s="5"/>
      <c r="EC2416" s="5"/>
      <c r="ED2416" s="8"/>
      <c r="EE2416" s="7"/>
    </row>
    <row r="2417" spans="129:135">
      <c r="DY2417" s="5"/>
      <c r="DZ2417" s="5"/>
      <c r="EA2417" s="5"/>
      <c r="EB2417" s="5"/>
      <c r="EC2417" s="5"/>
      <c r="ED2417" s="8"/>
      <c r="EE2417" s="7"/>
    </row>
    <row r="2418" spans="129:135">
      <c r="DY2418" s="5"/>
      <c r="DZ2418" s="5"/>
      <c r="EA2418" s="5"/>
      <c r="EB2418" s="5"/>
      <c r="EC2418" s="5"/>
      <c r="ED2418" s="8"/>
      <c r="EE2418" s="7"/>
    </row>
    <row r="2419" spans="129:135">
      <c r="DY2419" s="5"/>
      <c r="DZ2419" s="5"/>
      <c r="EA2419" s="5"/>
      <c r="EB2419" s="5"/>
      <c r="EC2419" s="5"/>
      <c r="ED2419" s="8"/>
      <c r="EE2419" s="7"/>
    </row>
    <row r="2420" spans="129:135">
      <c r="DY2420" s="5"/>
      <c r="DZ2420" s="5"/>
      <c r="EA2420" s="5"/>
      <c r="EB2420" s="5"/>
      <c r="EC2420" s="5"/>
      <c r="ED2420" s="8"/>
      <c r="EE2420" s="7"/>
    </row>
    <row r="2421" spans="129:135">
      <c r="DY2421" s="5"/>
      <c r="DZ2421" s="5"/>
      <c r="EA2421" s="5"/>
      <c r="EB2421" s="5"/>
      <c r="EC2421" s="5"/>
      <c r="ED2421" s="8"/>
      <c r="EE2421" s="7"/>
    </row>
    <row r="2422" spans="129:135">
      <c r="DY2422" s="5"/>
      <c r="DZ2422" s="5"/>
      <c r="EA2422" s="5"/>
      <c r="EB2422" s="5"/>
      <c r="EC2422" s="5"/>
      <c r="ED2422" s="8"/>
      <c r="EE2422" s="7"/>
    </row>
    <row r="2423" spans="129:135">
      <c r="DY2423" s="5"/>
      <c r="DZ2423" s="5"/>
      <c r="EA2423" s="5"/>
      <c r="EB2423" s="5"/>
      <c r="EC2423" s="5"/>
      <c r="ED2423" s="8"/>
      <c r="EE2423" s="7"/>
    </row>
    <row r="2424" spans="129:135">
      <c r="DY2424" s="5"/>
      <c r="DZ2424" s="5"/>
      <c r="EA2424" s="5"/>
      <c r="EB2424" s="5"/>
      <c r="EC2424" s="5"/>
      <c r="ED2424" s="8"/>
      <c r="EE2424" s="7"/>
    </row>
    <row r="2425" spans="129:135">
      <c r="DY2425" s="5"/>
      <c r="DZ2425" s="5"/>
      <c r="EA2425" s="5"/>
      <c r="EB2425" s="5"/>
      <c r="EC2425" s="5"/>
      <c r="ED2425" s="8"/>
      <c r="EE2425" s="7"/>
    </row>
    <row r="2426" spans="129:135">
      <c r="DY2426" s="5"/>
      <c r="DZ2426" s="5"/>
      <c r="EA2426" s="5"/>
      <c r="EB2426" s="5"/>
      <c r="EC2426" s="5"/>
      <c r="ED2426" s="8"/>
      <c r="EE2426" s="7"/>
    </row>
    <row r="2427" spans="129:135">
      <c r="DY2427" s="5"/>
      <c r="DZ2427" s="5"/>
      <c r="EA2427" s="5"/>
      <c r="EB2427" s="5"/>
      <c r="EC2427" s="5"/>
      <c r="ED2427" s="8"/>
      <c r="EE2427" s="7"/>
    </row>
    <row r="2428" spans="129:135">
      <c r="DY2428" s="5"/>
      <c r="DZ2428" s="5"/>
      <c r="EA2428" s="5"/>
      <c r="EB2428" s="5"/>
      <c r="EC2428" s="5"/>
      <c r="ED2428" s="8"/>
      <c r="EE2428" s="7"/>
    </row>
    <row r="2429" spans="129:135">
      <c r="DY2429" s="5"/>
      <c r="DZ2429" s="5"/>
      <c r="EA2429" s="5"/>
      <c r="EB2429" s="5"/>
      <c r="EC2429" s="5"/>
      <c r="ED2429" s="8"/>
      <c r="EE2429" s="7"/>
    </row>
    <row r="2430" spans="129:135">
      <c r="DY2430" s="5"/>
      <c r="DZ2430" s="5"/>
      <c r="EA2430" s="5"/>
      <c r="EB2430" s="5"/>
      <c r="EC2430" s="5"/>
      <c r="ED2430" s="8"/>
      <c r="EE2430" s="7"/>
    </row>
    <row r="2431" spans="129:135">
      <c r="DY2431" s="5"/>
      <c r="DZ2431" s="5"/>
      <c r="EA2431" s="5"/>
      <c r="EB2431" s="5"/>
      <c r="EC2431" s="5"/>
      <c r="ED2431" s="8"/>
      <c r="EE2431" s="7"/>
    </row>
    <row r="2432" spans="129:135">
      <c r="DY2432" s="5"/>
      <c r="DZ2432" s="5"/>
      <c r="EA2432" s="5"/>
      <c r="EB2432" s="5"/>
      <c r="EC2432" s="5"/>
      <c r="ED2432" s="8"/>
      <c r="EE2432" s="7"/>
    </row>
    <row r="2433" spans="129:135">
      <c r="DY2433" s="5"/>
      <c r="DZ2433" s="5"/>
      <c r="EA2433" s="5"/>
      <c r="EB2433" s="5"/>
      <c r="EC2433" s="5"/>
      <c r="ED2433" s="8"/>
      <c r="EE2433" s="7"/>
    </row>
    <row r="2434" spans="129:135">
      <c r="DY2434" s="5"/>
      <c r="DZ2434" s="5"/>
      <c r="EA2434" s="5"/>
      <c r="EB2434" s="5"/>
      <c r="EC2434" s="5"/>
      <c r="ED2434" s="8"/>
      <c r="EE2434" s="7"/>
    </row>
    <row r="2435" spans="129:135">
      <c r="DY2435" s="5"/>
      <c r="DZ2435" s="5"/>
      <c r="EA2435" s="5"/>
      <c r="EB2435" s="5"/>
      <c r="EC2435" s="5"/>
      <c r="ED2435" s="8"/>
      <c r="EE2435" s="7"/>
    </row>
    <row r="2436" spans="129:135">
      <c r="DY2436" s="5"/>
      <c r="DZ2436" s="5"/>
      <c r="EA2436" s="5"/>
      <c r="EB2436" s="5"/>
      <c r="EC2436" s="5"/>
      <c r="ED2436" s="8"/>
      <c r="EE2436" s="7"/>
    </row>
    <row r="2437" spans="129:135">
      <c r="DY2437" s="5"/>
      <c r="DZ2437" s="5"/>
      <c r="EA2437" s="5"/>
      <c r="EB2437" s="5"/>
      <c r="EC2437" s="5"/>
      <c r="ED2437" s="8"/>
      <c r="EE2437" s="7"/>
    </row>
    <row r="2438" spans="129:135">
      <c r="DY2438" s="5"/>
      <c r="DZ2438" s="5"/>
      <c r="EA2438" s="5"/>
      <c r="EB2438" s="5"/>
      <c r="EC2438" s="5"/>
      <c r="ED2438" s="8"/>
      <c r="EE2438" s="7"/>
    </row>
    <row r="2439" spans="129:135">
      <c r="DY2439" s="5"/>
      <c r="DZ2439" s="5"/>
      <c r="EA2439" s="5"/>
      <c r="EB2439" s="5"/>
      <c r="EC2439" s="5"/>
      <c r="ED2439" s="8"/>
      <c r="EE2439" s="7"/>
    </row>
    <row r="2440" spans="129:135">
      <c r="DY2440" s="5"/>
      <c r="DZ2440" s="5"/>
      <c r="EA2440" s="5"/>
      <c r="EB2440" s="5"/>
      <c r="EC2440" s="5"/>
      <c r="ED2440" s="8"/>
      <c r="EE2440" s="7"/>
    </row>
    <row r="2441" spans="129:135">
      <c r="DY2441" s="5"/>
      <c r="DZ2441" s="5"/>
      <c r="EA2441" s="5"/>
      <c r="EB2441" s="5"/>
      <c r="EC2441" s="5"/>
      <c r="ED2441" s="8"/>
      <c r="EE2441" s="7"/>
    </row>
    <row r="2442" spans="129:135">
      <c r="DY2442" s="5"/>
      <c r="DZ2442" s="5"/>
      <c r="EA2442" s="5"/>
      <c r="EB2442" s="5"/>
      <c r="EC2442" s="5"/>
      <c r="ED2442" s="8"/>
      <c r="EE2442" s="7"/>
    </row>
    <row r="2443" spans="129:135">
      <c r="DY2443" s="5"/>
      <c r="DZ2443" s="5"/>
      <c r="EA2443" s="5"/>
      <c r="EB2443" s="5"/>
      <c r="EC2443" s="5"/>
      <c r="ED2443" s="8"/>
      <c r="EE2443" s="7"/>
    </row>
    <row r="2444" spans="129:135">
      <c r="DY2444" s="5"/>
      <c r="DZ2444" s="5"/>
      <c r="EA2444" s="5"/>
      <c r="EB2444" s="5"/>
      <c r="EC2444" s="5"/>
      <c r="ED2444" s="8"/>
      <c r="EE2444" s="7"/>
    </row>
    <row r="2445" spans="129:135">
      <c r="DY2445" s="5"/>
      <c r="DZ2445" s="5"/>
      <c r="EA2445" s="5"/>
      <c r="EB2445" s="5"/>
      <c r="EC2445" s="5"/>
      <c r="ED2445" s="8"/>
      <c r="EE2445" s="7"/>
    </row>
    <row r="2446" spans="129:135">
      <c r="DY2446" s="5"/>
      <c r="DZ2446" s="5"/>
      <c r="EA2446" s="5"/>
      <c r="EB2446" s="5"/>
      <c r="EC2446" s="5"/>
      <c r="ED2446" s="8"/>
      <c r="EE2446" s="7"/>
    </row>
    <row r="2447" spans="129:135">
      <c r="DY2447" s="5"/>
      <c r="DZ2447" s="5"/>
      <c r="EA2447" s="5"/>
      <c r="EB2447" s="5"/>
      <c r="EC2447" s="5"/>
      <c r="ED2447" s="8"/>
      <c r="EE2447" s="7"/>
    </row>
    <row r="2448" spans="129:135">
      <c r="DY2448" s="5"/>
      <c r="DZ2448" s="5"/>
      <c r="EA2448" s="5"/>
      <c r="EB2448" s="5"/>
      <c r="EC2448" s="5"/>
      <c r="ED2448" s="8"/>
      <c r="EE2448" s="7"/>
    </row>
    <row r="2449" spans="129:135">
      <c r="DY2449" s="5"/>
      <c r="DZ2449" s="5"/>
      <c r="EA2449" s="5"/>
      <c r="EB2449" s="5"/>
      <c r="EC2449" s="5"/>
      <c r="ED2449" s="8"/>
      <c r="EE2449" s="7"/>
    </row>
    <row r="2450" spans="129:135">
      <c r="DY2450" s="5"/>
      <c r="DZ2450" s="5"/>
      <c r="EA2450" s="5"/>
      <c r="EB2450" s="5"/>
      <c r="EC2450" s="5"/>
      <c r="ED2450" s="8"/>
      <c r="EE2450" s="7"/>
    </row>
    <row r="2451" spans="129:135">
      <c r="DY2451" s="5"/>
      <c r="DZ2451" s="5"/>
      <c r="EA2451" s="5"/>
      <c r="EB2451" s="5"/>
      <c r="EC2451" s="5"/>
      <c r="ED2451" s="8"/>
      <c r="EE2451" s="7"/>
    </row>
    <row r="2452" spans="129:135">
      <c r="DY2452" s="5"/>
      <c r="DZ2452" s="5"/>
      <c r="EA2452" s="5"/>
      <c r="EB2452" s="5"/>
      <c r="EC2452" s="5"/>
      <c r="ED2452" s="8"/>
      <c r="EE2452" s="7"/>
    </row>
    <row r="2453" spans="129:135">
      <c r="DY2453" s="5"/>
      <c r="DZ2453" s="5"/>
      <c r="EA2453" s="5"/>
      <c r="EB2453" s="5"/>
      <c r="EC2453" s="5"/>
      <c r="ED2453" s="8"/>
      <c r="EE2453" s="7"/>
    </row>
    <row r="2454" spans="129:135">
      <c r="DY2454" s="5"/>
      <c r="DZ2454" s="5"/>
      <c r="EA2454" s="5"/>
      <c r="EB2454" s="5"/>
      <c r="EC2454" s="5"/>
      <c r="ED2454" s="8"/>
      <c r="EE2454" s="7"/>
    </row>
    <row r="2455" spans="129:135">
      <c r="DY2455" s="5"/>
      <c r="DZ2455" s="5"/>
      <c r="EA2455" s="5"/>
      <c r="EB2455" s="5"/>
      <c r="EC2455" s="5"/>
      <c r="ED2455" s="8"/>
      <c r="EE2455" s="7"/>
    </row>
    <row r="2456" spans="129:135">
      <c r="DY2456" s="5"/>
      <c r="DZ2456" s="5"/>
      <c r="EA2456" s="5"/>
      <c r="EB2456" s="5"/>
      <c r="EC2456" s="5"/>
      <c r="ED2456" s="8"/>
      <c r="EE2456" s="7"/>
    </row>
    <row r="2457" spans="129:135">
      <c r="DY2457" s="5"/>
      <c r="DZ2457" s="5"/>
      <c r="EA2457" s="5"/>
      <c r="EB2457" s="5"/>
      <c r="EC2457" s="5"/>
      <c r="ED2457" s="8"/>
      <c r="EE2457" s="7"/>
    </row>
    <row r="2458" spans="129:135">
      <c r="DY2458" s="5"/>
      <c r="DZ2458" s="5"/>
      <c r="EA2458" s="5"/>
      <c r="EB2458" s="5"/>
      <c r="EC2458" s="5"/>
      <c r="ED2458" s="8"/>
      <c r="EE2458" s="7"/>
    </row>
    <row r="2459" spans="129:135">
      <c r="DY2459" s="5"/>
      <c r="DZ2459" s="5"/>
      <c r="EA2459" s="5"/>
      <c r="EB2459" s="5"/>
      <c r="EC2459" s="5"/>
      <c r="ED2459" s="8"/>
      <c r="EE2459" s="7"/>
    </row>
    <row r="2460" spans="129:135">
      <c r="DY2460" s="5"/>
      <c r="DZ2460" s="5"/>
      <c r="EA2460" s="5"/>
      <c r="EB2460" s="5"/>
      <c r="EC2460" s="5"/>
      <c r="ED2460" s="8"/>
      <c r="EE2460" s="7"/>
    </row>
    <row r="2461" spans="129:135">
      <c r="DY2461" s="5"/>
      <c r="DZ2461" s="5"/>
      <c r="EA2461" s="5"/>
      <c r="EB2461" s="5"/>
      <c r="EC2461" s="5"/>
      <c r="ED2461" s="8"/>
      <c r="EE2461" s="7"/>
    </row>
    <row r="2462" spans="129:135">
      <c r="DY2462" s="5"/>
      <c r="DZ2462" s="5"/>
      <c r="EA2462" s="5"/>
      <c r="EB2462" s="5"/>
      <c r="EC2462" s="5"/>
      <c r="ED2462" s="8"/>
      <c r="EE2462" s="7"/>
    </row>
    <row r="2463" spans="129:135">
      <c r="DY2463" s="5"/>
      <c r="DZ2463" s="5"/>
      <c r="EA2463" s="5"/>
      <c r="EB2463" s="5"/>
      <c r="EC2463" s="5"/>
      <c r="ED2463" s="8"/>
      <c r="EE2463" s="7"/>
    </row>
    <row r="2464" spans="129:135">
      <c r="DY2464" s="5"/>
      <c r="DZ2464" s="5"/>
      <c r="EA2464" s="5"/>
      <c r="EB2464" s="5"/>
      <c r="EC2464" s="5"/>
      <c r="ED2464" s="8"/>
      <c r="EE2464" s="7"/>
    </row>
    <row r="2465" spans="129:135">
      <c r="DY2465" s="5"/>
      <c r="DZ2465" s="5"/>
      <c r="EA2465" s="5"/>
      <c r="EB2465" s="5"/>
      <c r="EC2465" s="5"/>
      <c r="ED2465" s="8"/>
      <c r="EE2465" s="7"/>
    </row>
    <row r="2466" spans="129:135">
      <c r="DY2466" s="5"/>
      <c r="DZ2466" s="5"/>
      <c r="EA2466" s="5"/>
      <c r="EB2466" s="5"/>
      <c r="EC2466" s="5"/>
      <c r="ED2466" s="8"/>
      <c r="EE2466" s="7"/>
    </row>
    <row r="2467" spans="129:135">
      <c r="DY2467" s="5"/>
      <c r="DZ2467" s="5"/>
      <c r="EA2467" s="5"/>
      <c r="EB2467" s="5"/>
      <c r="EC2467" s="5"/>
      <c r="ED2467" s="8"/>
      <c r="EE2467" s="7"/>
    </row>
    <row r="2468" spans="129:135">
      <c r="DY2468" s="5"/>
      <c r="DZ2468" s="5"/>
      <c r="EA2468" s="5"/>
      <c r="EB2468" s="5"/>
      <c r="EC2468" s="5"/>
      <c r="ED2468" s="8"/>
      <c r="EE2468" s="7"/>
    </row>
    <row r="2469" spans="129:135">
      <c r="DY2469" s="5"/>
      <c r="DZ2469" s="5"/>
      <c r="EA2469" s="5"/>
      <c r="EB2469" s="5"/>
      <c r="EC2469" s="5"/>
      <c r="ED2469" s="8"/>
      <c r="EE2469" s="7"/>
    </row>
    <row r="2470" spans="129:135">
      <c r="DY2470" s="5"/>
      <c r="DZ2470" s="5"/>
      <c r="EA2470" s="5"/>
      <c r="EB2470" s="5"/>
      <c r="EC2470" s="5"/>
      <c r="ED2470" s="8"/>
      <c r="EE2470" s="7"/>
    </row>
    <row r="2471" spans="129:135">
      <c r="DY2471" s="5"/>
      <c r="DZ2471" s="5"/>
      <c r="EA2471" s="5"/>
      <c r="EB2471" s="5"/>
      <c r="EC2471" s="5"/>
      <c r="ED2471" s="8"/>
      <c r="EE2471" s="7"/>
    </row>
    <row r="2472" spans="129:135">
      <c r="DY2472" s="5"/>
      <c r="DZ2472" s="5"/>
      <c r="EA2472" s="5"/>
      <c r="EB2472" s="5"/>
      <c r="EC2472" s="5"/>
      <c r="ED2472" s="8"/>
      <c r="EE2472" s="7"/>
    </row>
    <row r="2473" spans="129:135">
      <c r="DY2473" s="5"/>
      <c r="DZ2473" s="5"/>
      <c r="EA2473" s="5"/>
      <c r="EB2473" s="5"/>
      <c r="EC2473" s="5"/>
      <c r="ED2473" s="8"/>
      <c r="EE2473" s="7"/>
    </row>
    <row r="2474" spans="129:135">
      <c r="DY2474" s="5"/>
      <c r="DZ2474" s="5"/>
      <c r="EA2474" s="5"/>
      <c r="EB2474" s="5"/>
      <c r="EC2474" s="5"/>
      <c r="ED2474" s="8"/>
      <c r="EE2474" s="7"/>
    </row>
    <row r="2475" spans="129:135">
      <c r="DY2475" s="5"/>
      <c r="DZ2475" s="5"/>
      <c r="EA2475" s="5"/>
      <c r="EB2475" s="5"/>
      <c r="EC2475" s="5"/>
      <c r="ED2475" s="8"/>
      <c r="EE2475" s="7"/>
    </row>
    <row r="2476" spans="129:135">
      <c r="DY2476" s="5"/>
      <c r="DZ2476" s="5"/>
      <c r="EA2476" s="5"/>
      <c r="EB2476" s="5"/>
      <c r="EC2476" s="5"/>
      <c r="ED2476" s="8"/>
      <c r="EE2476" s="7"/>
    </row>
    <row r="2477" spans="129:135">
      <c r="DY2477" s="5"/>
      <c r="DZ2477" s="5"/>
      <c r="EA2477" s="5"/>
      <c r="EB2477" s="5"/>
      <c r="EC2477" s="5"/>
      <c r="ED2477" s="8"/>
      <c r="EE2477" s="7"/>
    </row>
    <row r="2478" spans="129:135">
      <c r="DY2478" s="5"/>
      <c r="DZ2478" s="5"/>
      <c r="EA2478" s="5"/>
      <c r="EB2478" s="5"/>
      <c r="EC2478" s="5"/>
      <c r="ED2478" s="8"/>
      <c r="EE2478" s="7"/>
    </row>
    <row r="2479" spans="129:135">
      <c r="DY2479" s="5"/>
      <c r="DZ2479" s="5"/>
      <c r="EA2479" s="5"/>
      <c r="EB2479" s="5"/>
      <c r="EC2479" s="5"/>
      <c r="ED2479" s="8"/>
      <c r="EE2479" s="7"/>
    </row>
    <row r="2480" spans="129:135">
      <c r="DY2480" s="5"/>
      <c r="DZ2480" s="5"/>
      <c r="EA2480" s="5"/>
      <c r="EB2480" s="5"/>
      <c r="EC2480" s="5"/>
      <c r="ED2480" s="8"/>
      <c r="EE2480" s="7"/>
    </row>
    <row r="2481" spans="129:135">
      <c r="DY2481" s="5"/>
      <c r="DZ2481" s="5"/>
      <c r="EA2481" s="5"/>
      <c r="EB2481" s="5"/>
      <c r="EC2481" s="5"/>
      <c r="ED2481" s="8"/>
      <c r="EE2481" s="7"/>
    </row>
    <row r="2482" spans="129:135">
      <c r="DY2482" s="5"/>
      <c r="DZ2482" s="5"/>
      <c r="EA2482" s="5"/>
      <c r="EB2482" s="5"/>
      <c r="EC2482" s="5"/>
      <c r="ED2482" s="8"/>
      <c r="EE2482" s="7"/>
    </row>
    <row r="2483" spans="129:135">
      <c r="DY2483" s="5"/>
      <c r="DZ2483" s="5"/>
      <c r="EA2483" s="5"/>
      <c r="EB2483" s="5"/>
      <c r="EC2483" s="5"/>
      <c r="ED2483" s="8"/>
      <c r="EE2483" s="7"/>
    </row>
    <row r="2484" spans="129:135">
      <c r="DY2484" s="5"/>
      <c r="DZ2484" s="5"/>
      <c r="EA2484" s="5"/>
      <c r="EB2484" s="5"/>
      <c r="EC2484" s="5"/>
      <c r="ED2484" s="8"/>
      <c r="EE2484" s="7"/>
    </row>
    <row r="2485" spans="129:135">
      <c r="DY2485" s="5"/>
      <c r="DZ2485" s="5"/>
      <c r="EA2485" s="5"/>
      <c r="EB2485" s="5"/>
      <c r="EC2485" s="5"/>
      <c r="ED2485" s="8"/>
      <c r="EE2485" s="7"/>
    </row>
    <row r="2486" spans="129:135">
      <c r="DY2486" s="5"/>
      <c r="DZ2486" s="5"/>
      <c r="EA2486" s="5"/>
      <c r="EB2486" s="5"/>
      <c r="EC2486" s="5"/>
      <c r="ED2486" s="8"/>
      <c r="EE2486" s="7"/>
    </row>
    <row r="2487" spans="129:135">
      <c r="DY2487" s="5"/>
      <c r="DZ2487" s="5"/>
      <c r="EA2487" s="5"/>
      <c r="EB2487" s="5"/>
      <c r="EC2487" s="5"/>
      <c r="ED2487" s="8"/>
      <c r="EE2487" s="7"/>
    </row>
    <row r="2488" spans="129:135">
      <c r="DY2488" s="5"/>
      <c r="DZ2488" s="5"/>
      <c r="EA2488" s="5"/>
      <c r="EB2488" s="5"/>
      <c r="EC2488" s="5"/>
      <c r="ED2488" s="8"/>
      <c r="EE2488" s="7"/>
    </row>
    <row r="2489" spans="129:135">
      <c r="DY2489" s="5"/>
      <c r="DZ2489" s="5"/>
      <c r="EA2489" s="5"/>
      <c r="EB2489" s="5"/>
      <c r="EC2489" s="5"/>
      <c r="ED2489" s="8"/>
      <c r="EE2489" s="7"/>
    </row>
    <row r="2490" spans="129:135">
      <c r="DY2490" s="5"/>
      <c r="DZ2490" s="5"/>
      <c r="EA2490" s="5"/>
      <c r="EB2490" s="5"/>
      <c r="EC2490" s="5"/>
      <c r="ED2490" s="8"/>
      <c r="EE2490" s="7"/>
    </row>
    <row r="2491" spans="129:135">
      <c r="DY2491" s="5"/>
      <c r="DZ2491" s="5"/>
      <c r="EA2491" s="5"/>
      <c r="EB2491" s="5"/>
      <c r="EC2491" s="5"/>
      <c r="ED2491" s="8"/>
      <c r="EE2491" s="7"/>
    </row>
    <row r="2492" spans="129:135">
      <c r="DY2492" s="5"/>
      <c r="DZ2492" s="5"/>
      <c r="EA2492" s="5"/>
      <c r="EB2492" s="5"/>
      <c r="EC2492" s="5"/>
      <c r="ED2492" s="8"/>
      <c r="EE2492" s="7"/>
    </row>
    <row r="2493" spans="129:135">
      <c r="DY2493" s="5"/>
      <c r="DZ2493" s="5"/>
      <c r="EA2493" s="5"/>
      <c r="EB2493" s="5"/>
      <c r="EC2493" s="5"/>
      <c r="ED2493" s="8"/>
      <c r="EE2493" s="7"/>
    </row>
    <row r="2494" spans="129:135">
      <c r="DY2494" s="5"/>
      <c r="DZ2494" s="5"/>
      <c r="EA2494" s="5"/>
      <c r="EB2494" s="5"/>
      <c r="EC2494" s="5"/>
      <c r="ED2494" s="8"/>
      <c r="EE2494" s="7"/>
    </row>
    <row r="2495" spans="129:135">
      <c r="DY2495" s="5"/>
      <c r="DZ2495" s="5"/>
      <c r="EA2495" s="5"/>
      <c r="EB2495" s="5"/>
      <c r="EC2495" s="5"/>
      <c r="ED2495" s="8"/>
      <c r="EE2495" s="7"/>
    </row>
    <row r="2496" spans="129:135">
      <c r="DY2496" s="5"/>
      <c r="DZ2496" s="5"/>
      <c r="EA2496" s="5"/>
      <c r="EB2496" s="5"/>
      <c r="EC2496" s="5"/>
      <c r="ED2496" s="8"/>
      <c r="EE2496" s="7"/>
    </row>
    <row r="2497" spans="129:135">
      <c r="DY2497" s="5"/>
      <c r="DZ2497" s="5"/>
      <c r="EA2497" s="5"/>
      <c r="EB2497" s="5"/>
      <c r="EC2497" s="5"/>
      <c r="ED2497" s="8"/>
      <c r="EE2497" s="7"/>
    </row>
    <row r="2498" spans="129:135">
      <c r="DY2498" s="5"/>
      <c r="DZ2498" s="5"/>
      <c r="EA2498" s="5"/>
      <c r="EB2498" s="5"/>
      <c r="EC2498" s="5"/>
      <c r="ED2498" s="8"/>
      <c r="EE2498" s="7"/>
    </row>
    <row r="2499" spans="129:135">
      <c r="DY2499" s="5"/>
      <c r="DZ2499" s="5"/>
      <c r="EA2499" s="5"/>
      <c r="EB2499" s="5"/>
      <c r="EC2499" s="5"/>
      <c r="ED2499" s="8"/>
      <c r="EE2499" s="7"/>
    </row>
    <row r="2500" spans="129:135">
      <c r="DY2500" s="5"/>
      <c r="DZ2500" s="5"/>
      <c r="EA2500" s="5"/>
      <c r="EB2500" s="5"/>
      <c r="EC2500" s="5"/>
      <c r="ED2500" s="8"/>
      <c r="EE2500" s="7"/>
    </row>
    <row r="2501" spans="129:135">
      <c r="DY2501" s="5"/>
      <c r="DZ2501" s="5"/>
      <c r="EA2501" s="5"/>
      <c r="EB2501" s="5"/>
      <c r="EC2501" s="5"/>
      <c r="ED2501" s="8"/>
      <c r="EE2501" s="7"/>
    </row>
    <row r="2502" spans="129:135">
      <c r="DY2502" s="5"/>
      <c r="DZ2502" s="5"/>
      <c r="EA2502" s="5"/>
      <c r="EB2502" s="5"/>
      <c r="EC2502" s="5"/>
      <c r="ED2502" s="8"/>
      <c r="EE2502" s="7"/>
    </row>
    <row r="2503" spans="129:135">
      <c r="DY2503" s="5"/>
      <c r="DZ2503" s="5"/>
      <c r="EA2503" s="5"/>
      <c r="EB2503" s="5"/>
      <c r="EC2503" s="5"/>
      <c r="ED2503" s="8"/>
      <c r="EE2503" s="7"/>
    </row>
    <row r="2504" spans="129:135">
      <c r="DY2504" s="5"/>
      <c r="DZ2504" s="5"/>
      <c r="EA2504" s="5"/>
      <c r="EB2504" s="5"/>
      <c r="EC2504" s="5"/>
      <c r="ED2504" s="8"/>
      <c r="EE2504" s="7"/>
    </row>
    <row r="2505" spans="129:135">
      <c r="DY2505" s="5"/>
      <c r="DZ2505" s="5"/>
      <c r="EA2505" s="5"/>
      <c r="EB2505" s="5"/>
      <c r="EC2505" s="5"/>
      <c r="ED2505" s="8"/>
      <c r="EE2505" s="7"/>
    </row>
    <row r="2506" spans="129:135">
      <c r="DY2506" s="5"/>
      <c r="DZ2506" s="5"/>
      <c r="EA2506" s="5"/>
      <c r="EB2506" s="5"/>
      <c r="EC2506" s="5"/>
      <c r="ED2506" s="8"/>
      <c r="EE2506" s="7"/>
    </row>
    <row r="2507" spans="129:135">
      <c r="DY2507" s="5"/>
      <c r="DZ2507" s="5"/>
      <c r="EA2507" s="5"/>
      <c r="EB2507" s="5"/>
      <c r="EC2507" s="5"/>
      <c r="ED2507" s="8"/>
      <c r="EE2507" s="7"/>
    </row>
    <row r="2508" spans="129:135">
      <c r="DY2508" s="5"/>
      <c r="DZ2508" s="5"/>
      <c r="EA2508" s="5"/>
      <c r="EB2508" s="5"/>
      <c r="EC2508" s="5"/>
      <c r="ED2508" s="8"/>
      <c r="EE2508" s="7"/>
    </row>
    <row r="2509" spans="129:135">
      <c r="DY2509" s="5"/>
      <c r="DZ2509" s="5"/>
      <c r="EA2509" s="5"/>
      <c r="EB2509" s="5"/>
      <c r="EC2509" s="5"/>
      <c r="ED2509" s="8"/>
      <c r="EE2509" s="7"/>
    </row>
    <row r="2510" spans="129:135">
      <c r="DY2510" s="5"/>
      <c r="DZ2510" s="5"/>
      <c r="EA2510" s="5"/>
      <c r="EB2510" s="5"/>
      <c r="EC2510" s="5"/>
      <c r="ED2510" s="8"/>
      <c r="EE2510" s="7"/>
    </row>
    <row r="2511" spans="129:135">
      <c r="DY2511" s="5"/>
      <c r="DZ2511" s="5"/>
      <c r="EA2511" s="5"/>
      <c r="EB2511" s="5"/>
      <c r="EC2511" s="5"/>
      <c r="ED2511" s="8"/>
      <c r="EE2511" s="7"/>
    </row>
    <row r="2512" spans="129:135">
      <c r="DY2512" s="5"/>
      <c r="DZ2512" s="5"/>
      <c r="EA2512" s="5"/>
      <c r="EB2512" s="5"/>
      <c r="EC2512" s="5"/>
      <c r="ED2512" s="8"/>
      <c r="EE2512" s="7"/>
    </row>
    <row r="2513" spans="129:135">
      <c r="DY2513" s="5"/>
      <c r="DZ2513" s="5"/>
      <c r="EA2513" s="5"/>
      <c r="EB2513" s="5"/>
      <c r="EC2513" s="5"/>
      <c r="ED2513" s="8"/>
      <c r="EE2513" s="7"/>
    </row>
    <row r="2514" spans="129:135">
      <c r="DY2514" s="5"/>
      <c r="DZ2514" s="5"/>
      <c r="EA2514" s="5"/>
      <c r="EB2514" s="5"/>
      <c r="EC2514" s="5"/>
      <c r="ED2514" s="8"/>
      <c r="EE2514" s="7"/>
    </row>
    <row r="2515" spans="129:135">
      <c r="DY2515" s="5"/>
      <c r="DZ2515" s="5"/>
      <c r="EA2515" s="5"/>
      <c r="EB2515" s="5"/>
      <c r="EC2515" s="5"/>
      <c r="ED2515" s="8"/>
      <c r="EE2515" s="7"/>
    </row>
    <row r="2516" spans="129:135">
      <c r="DY2516" s="5"/>
      <c r="DZ2516" s="5"/>
      <c r="EA2516" s="5"/>
      <c r="EB2516" s="5"/>
      <c r="EC2516" s="5"/>
      <c r="ED2516" s="8"/>
      <c r="EE2516" s="7"/>
    </row>
    <row r="2517" spans="129:135">
      <c r="DY2517" s="5"/>
      <c r="DZ2517" s="5"/>
      <c r="EA2517" s="5"/>
      <c r="EB2517" s="5"/>
      <c r="EC2517" s="5"/>
      <c r="ED2517" s="8"/>
      <c r="EE2517" s="7"/>
    </row>
    <row r="2518" spans="129:135">
      <c r="DY2518" s="5"/>
      <c r="DZ2518" s="5"/>
      <c r="EA2518" s="5"/>
      <c r="EB2518" s="5"/>
      <c r="EC2518" s="5"/>
      <c r="ED2518" s="8"/>
      <c r="EE2518" s="7"/>
    </row>
    <row r="2519" spans="129:135">
      <c r="DY2519" s="5"/>
      <c r="DZ2519" s="5"/>
      <c r="EA2519" s="5"/>
      <c r="EB2519" s="5"/>
      <c r="EC2519" s="5"/>
      <c r="ED2519" s="8"/>
      <c r="EE2519" s="7"/>
    </row>
    <row r="2520" spans="129:135">
      <c r="DY2520" s="5"/>
      <c r="DZ2520" s="5"/>
      <c r="EA2520" s="5"/>
      <c r="EB2520" s="5"/>
      <c r="EC2520" s="5"/>
      <c r="ED2520" s="8"/>
      <c r="EE2520" s="7"/>
    </row>
    <row r="2521" spans="129:135">
      <c r="DY2521" s="5"/>
      <c r="DZ2521" s="5"/>
      <c r="EA2521" s="5"/>
      <c r="EB2521" s="5"/>
      <c r="EC2521" s="5"/>
      <c r="ED2521" s="8"/>
      <c r="EE2521" s="7"/>
    </row>
    <row r="2522" spans="129:135">
      <c r="DY2522" s="5"/>
      <c r="DZ2522" s="5"/>
      <c r="EA2522" s="5"/>
      <c r="EB2522" s="5"/>
      <c r="EC2522" s="5"/>
      <c r="ED2522" s="8"/>
      <c r="EE2522" s="7"/>
    </row>
    <row r="2523" spans="129:135">
      <c r="DY2523" s="5"/>
      <c r="DZ2523" s="5"/>
      <c r="EA2523" s="5"/>
      <c r="EB2523" s="5"/>
      <c r="EC2523" s="5"/>
      <c r="ED2523" s="8"/>
      <c r="EE2523" s="7"/>
    </row>
    <row r="2524" spans="129:135">
      <c r="DY2524" s="5"/>
      <c r="DZ2524" s="5"/>
      <c r="EA2524" s="5"/>
      <c r="EB2524" s="5"/>
      <c r="EC2524" s="5"/>
      <c r="ED2524" s="8"/>
      <c r="EE2524" s="7"/>
    </row>
    <row r="2525" spans="129:135">
      <c r="DY2525" s="5"/>
      <c r="DZ2525" s="5"/>
      <c r="EA2525" s="5"/>
      <c r="EB2525" s="5"/>
      <c r="EC2525" s="5"/>
      <c r="ED2525" s="8"/>
      <c r="EE2525" s="7"/>
    </row>
    <row r="2526" spans="129:135">
      <c r="DY2526" s="5"/>
      <c r="DZ2526" s="5"/>
      <c r="EA2526" s="5"/>
      <c r="EB2526" s="5"/>
      <c r="EC2526" s="5"/>
      <c r="ED2526" s="8"/>
      <c r="EE2526" s="7"/>
    </row>
    <row r="2527" spans="129:135">
      <c r="DY2527" s="5"/>
      <c r="DZ2527" s="5"/>
      <c r="EA2527" s="5"/>
      <c r="EB2527" s="5"/>
      <c r="EC2527" s="5"/>
      <c r="ED2527" s="8"/>
      <c r="EE2527" s="7"/>
    </row>
    <row r="2528" spans="129:135">
      <c r="DY2528" s="5"/>
      <c r="DZ2528" s="5"/>
      <c r="EA2528" s="5"/>
      <c r="EB2528" s="5"/>
      <c r="EC2528" s="5"/>
      <c r="ED2528" s="8"/>
      <c r="EE2528" s="7"/>
    </row>
    <row r="2529" spans="129:135">
      <c r="DY2529" s="5"/>
      <c r="DZ2529" s="5"/>
      <c r="EA2529" s="5"/>
      <c r="EB2529" s="5"/>
      <c r="EC2529" s="5"/>
      <c r="ED2529" s="8"/>
      <c r="EE2529" s="7"/>
    </row>
    <row r="2530" spans="129:135">
      <c r="DY2530" s="5"/>
      <c r="DZ2530" s="5"/>
      <c r="EA2530" s="5"/>
      <c r="EB2530" s="5"/>
      <c r="EC2530" s="5"/>
      <c r="ED2530" s="8"/>
      <c r="EE2530" s="7"/>
    </row>
    <row r="2531" spans="129:135">
      <c r="DY2531" s="5"/>
      <c r="DZ2531" s="5"/>
      <c r="EA2531" s="5"/>
      <c r="EB2531" s="5"/>
      <c r="EC2531" s="5"/>
      <c r="ED2531" s="8"/>
      <c r="EE2531" s="7"/>
    </row>
    <row r="2532" spans="129:135">
      <c r="DY2532" s="5"/>
      <c r="DZ2532" s="5"/>
      <c r="EA2532" s="5"/>
      <c r="EB2532" s="5"/>
      <c r="EC2532" s="5"/>
      <c r="ED2532" s="8"/>
      <c r="EE2532" s="7"/>
    </row>
    <row r="2533" spans="129:135">
      <c r="DY2533" s="5"/>
      <c r="DZ2533" s="5"/>
      <c r="EA2533" s="5"/>
      <c r="EB2533" s="5"/>
      <c r="EC2533" s="5"/>
      <c r="ED2533" s="8"/>
      <c r="EE2533" s="7"/>
    </row>
    <row r="2534" spans="129:135">
      <c r="DY2534" s="5"/>
      <c r="DZ2534" s="5"/>
      <c r="EA2534" s="5"/>
      <c r="EB2534" s="5"/>
      <c r="EC2534" s="5"/>
      <c r="ED2534" s="8"/>
      <c r="EE2534" s="7"/>
    </row>
    <row r="2535" spans="129:135">
      <c r="DY2535" s="5"/>
      <c r="DZ2535" s="5"/>
      <c r="EA2535" s="5"/>
      <c r="EB2535" s="5"/>
      <c r="EC2535" s="5"/>
      <c r="ED2535" s="8"/>
      <c r="EE2535" s="7"/>
    </row>
    <row r="2536" spans="129:135">
      <c r="DY2536" s="5"/>
      <c r="DZ2536" s="5"/>
      <c r="EA2536" s="5"/>
      <c r="EB2536" s="5"/>
      <c r="EC2536" s="5"/>
      <c r="ED2536" s="8"/>
      <c r="EE2536" s="7"/>
    </row>
    <row r="2537" spans="129:135">
      <c r="DY2537" s="5"/>
      <c r="DZ2537" s="5"/>
      <c r="EA2537" s="5"/>
      <c r="EB2537" s="5"/>
      <c r="EC2537" s="5"/>
      <c r="ED2537" s="8"/>
      <c r="EE2537" s="7"/>
    </row>
    <row r="2538" spans="129:135">
      <c r="DY2538" s="5"/>
      <c r="DZ2538" s="5"/>
      <c r="EA2538" s="5"/>
      <c r="EB2538" s="5"/>
      <c r="EC2538" s="5"/>
      <c r="ED2538" s="8"/>
      <c r="EE2538" s="7"/>
    </row>
    <row r="2539" spans="129:135">
      <c r="DY2539" s="5"/>
      <c r="DZ2539" s="5"/>
      <c r="EA2539" s="5"/>
      <c r="EB2539" s="5"/>
      <c r="EC2539" s="5"/>
      <c r="ED2539" s="8"/>
      <c r="EE2539" s="7"/>
    </row>
    <row r="2540" spans="129:135">
      <c r="DY2540" s="5"/>
      <c r="DZ2540" s="5"/>
      <c r="EA2540" s="5"/>
      <c r="EB2540" s="5"/>
      <c r="EC2540" s="5"/>
      <c r="ED2540" s="8"/>
      <c r="EE2540" s="7"/>
    </row>
    <row r="2541" spans="129:135">
      <c r="DY2541" s="5"/>
      <c r="DZ2541" s="5"/>
      <c r="EA2541" s="5"/>
      <c r="EB2541" s="5"/>
      <c r="EC2541" s="5"/>
      <c r="ED2541" s="8"/>
      <c r="EE2541" s="7"/>
    </row>
    <row r="2542" spans="129:135">
      <c r="DY2542" s="5"/>
      <c r="DZ2542" s="5"/>
      <c r="EA2542" s="5"/>
      <c r="EB2542" s="5"/>
      <c r="EC2542" s="5"/>
      <c r="ED2542" s="8"/>
      <c r="EE2542" s="7"/>
    </row>
    <row r="2543" spans="129:135">
      <c r="DY2543" s="5"/>
      <c r="DZ2543" s="5"/>
      <c r="EA2543" s="5"/>
      <c r="EB2543" s="5"/>
      <c r="EC2543" s="5"/>
      <c r="ED2543" s="8"/>
      <c r="EE2543" s="7"/>
    </row>
    <row r="2544" spans="129:135">
      <c r="DY2544" s="5"/>
      <c r="DZ2544" s="5"/>
      <c r="EA2544" s="5"/>
      <c r="EB2544" s="5"/>
      <c r="EC2544" s="5"/>
      <c r="ED2544" s="8"/>
      <c r="EE2544" s="7"/>
    </row>
    <row r="2545" spans="129:135">
      <c r="DY2545" s="5"/>
      <c r="DZ2545" s="5"/>
      <c r="EA2545" s="5"/>
      <c r="EB2545" s="5"/>
      <c r="EC2545" s="5"/>
      <c r="ED2545" s="8"/>
      <c r="EE2545" s="7"/>
    </row>
    <row r="2546" spans="129:135">
      <c r="DY2546" s="5"/>
      <c r="DZ2546" s="5"/>
      <c r="EA2546" s="5"/>
      <c r="EB2546" s="5"/>
      <c r="EC2546" s="5"/>
      <c r="ED2546" s="8"/>
      <c r="EE2546" s="7"/>
    </row>
    <row r="2547" spans="129:135">
      <c r="DY2547" s="5"/>
      <c r="DZ2547" s="5"/>
      <c r="EA2547" s="5"/>
      <c r="EB2547" s="5"/>
      <c r="EC2547" s="5"/>
      <c r="ED2547" s="8"/>
      <c r="EE2547" s="7"/>
    </row>
    <row r="2548" spans="129:135">
      <c r="DY2548" s="5"/>
      <c r="DZ2548" s="5"/>
      <c r="EA2548" s="5"/>
      <c r="EB2548" s="5"/>
      <c r="EC2548" s="5"/>
      <c r="ED2548" s="8"/>
      <c r="EE2548" s="7"/>
    </row>
    <row r="2549" spans="129:135">
      <c r="DY2549" s="5"/>
      <c r="DZ2549" s="5"/>
      <c r="EA2549" s="5"/>
      <c r="EB2549" s="5"/>
      <c r="EC2549" s="5"/>
      <c r="ED2549" s="8"/>
      <c r="EE2549" s="7"/>
    </row>
    <row r="2550" spans="129:135">
      <c r="DY2550" s="5"/>
      <c r="DZ2550" s="5"/>
      <c r="EA2550" s="5"/>
      <c r="EB2550" s="5"/>
      <c r="EC2550" s="5"/>
      <c r="ED2550" s="8"/>
      <c r="EE2550" s="7"/>
    </row>
    <row r="2551" spans="129:135">
      <c r="DY2551" s="5"/>
      <c r="DZ2551" s="5"/>
      <c r="EA2551" s="5"/>
      <c r="EB2551" s="5"/>
      <c r="EC2551" s="5"/>
      <c r="ED2551" s="8"/>
      <c r="EE2551" s="7"/>
    </row>
    <row r="2552" spans="129:135">
      <c r="DY2552" s="5"/>
      <c r="DZ2552" s="5"/>
      <c r="EA2552" s="5"/>
      <c r="EB2552" s="5"/>
      <c r="EC2552" s="5"/>
      <c r="ED2552" s="8"/>
      <c r="EE2552" s="7"/>
    </row>
    <row r="2553" spans="129:135">
      <c r="DY2553" s="5"/>
      <c r="DZ2553" s="5"/>
      <c r="EA2553" s="5"/>
      <c r="EB2553" s="5"/>
      <c r="EC2553" s="5"/>
      <c r="ED2553" s="8"/>
      <c r="EE2553" s="7"/>
    </row>
    <row r="2554" spans="129:135">
      <c r="DY2554" s="5"/>
      <c r="DZ2554" s="5"/>
      <c r="EA2554" s="5"/>
      <c r="EB2554" s="5"/>
      <c r="EC2554" s="5"/>
      <c r="ED2554" s="8"/>
      <c r="EE2554" s="7"/>
    </row>
    <row r="2555" spans="129:135">
      <c r="DY2555" s="5"/>
      <c r="DZ2555" s="5"/>
      <c r="EA2555" s="5"/>
      <c r="EB2555" s="5"/>
      <c r="EC2555" s="5"/>
      <c r="ED2555" s="8"/>
      <c r="EE2555" s="7"/>
    </row>
    <row r="2556" spans="129:135">
      <c r="DY2556" s="5"/>
      <c r="DZ2556" s="5"/>
      <c r="EA2556" s="5"/>
      <c r="EB2556" s="5"/>
      <c r="EC2556" s="5"/>
      <c r="ED2556" s="8"/>
      <c r="EE2556" s="7"/>
    </row>
    <row r="2557" spans="129:135">
      <c r="DY2557" s="5"/>
      <c r="DZ2557" s="5"/>
      <c r="EA2557" s="5"/>
      <c r="EB2557" s="5"/>
      <c r="EC2557" s="5"/>
      <c r="ED2557" s="8"/>
      <c r="EE2557" s="7"/>
    </row>
    <row r="2558" spans="129:135">
      <c r="DY2558" s="5"/>
      <c r="DZ2558" s="5"/>
      <c r="EA2558" s="5"/>
      <c r="EB2558" s="5"/>
      <c r="EC2558" s="5"/>
      <c r="ED2558" s="8"/>
      <c r="EE2558" s="7"/>
    </row>
    <row r="2559" spans="129:135">
      <c r="DY2559" s="5"/>
      <c r="DZ2559" s="5"/>
      <c r="EA2559" s="5"/>
      <c r="EB2559" s="5"/>
      <c r="EC2559" s="5"/>
      <c r="ED2559" s="8"/>
      <c r="EE2559" s="7"/>
    </row>
    <row r="2560" spans="129:135">
      <c r="DY2560" s="5"/>
      <c r="DZ2560" s="5"/>
      <c r="EA2560" s="5"/>
      <c r="EB2560" s="5"/>
      <c r="EC2560" s="5"/>
      <c r="ED2560" s="8"/>
      <c r="EE2560" s="7"/>
    </row>
    <row r="2561" spans="129:135">
      <c r="DY2561" s="5"/>
      <c r="DZ2561" s="5"/>
      <c r="EA2561" s="5"/>
      <c r="EB2561" s="5"/>
      <c r="EC2561" s="5"/>
      <c r="ED2561" s="8"/>
      <c r="EE2561" s="7"/>
    </row>
    <row r="2562" spans="129:135">
      <c r="DY2562" s="5"/>
      <c r="DZ2562" s="5"/>
      <c r="EA2562" s="5"/>
      <c r="EB2562" s="5"/>
      <c r="EC2562" s="5"/>
      <c r="ED2562" s="8"/>
      <c r="EE2562" s="7"/>
    </row>
    <row r="2563" spans="129:135">
      <c r="DY2563" s="5"/>
      <c r="DZ2563" s="5"/>
      <c r="EA2563" s="5"/>
      <c r="EB2563" s="5"/>
      <c r="EC2563" s="5"/>
      <c r="ED2563" s="8"/>
      <c r="EE2563" s="7"/>
    </row>
    <row r="2564" spans="129:135">
      <c r="DY2564" s="5"/>
      <c r="DZ2564" s="5"/>
      <c r="EA2564" s="5"/>
      <c r="EB2564" s="5"/>
      <c r="EC2564" s="5"/>
      <c r="ED2564" s="8"/>
      <c r="EE2564" s="7"/>
    </row>
    <row r="2565" spans="129:135">
      <c r="DY2565" s="5"/>
      <c r="DZ2565" s="5"/>
      <c r="EA2565" s="5"/>
      <c r="EB2565" s="5"/>
      <c r="EC2565" s="5"/>
      <c r="ED2565" s="8"/>
      <c r="EE2565" s="7"/>
    </row>
    <row r="2566" spans="129:135">
      <c r="DY2566" s="5"/>
      <c r="DZ2566" s="5"/>
      <c r="EA2566" s="5"/>
      <c r="EB2566" s="5"/>
      <c r="EC2566" s="5"/>
      <c r="ED2566" s="8"/>
      <c r="EE2566" s="7"/>
    </row>
    <row r="2567" spans="129:135">
      <c r="DY2567" s="5"/>
      <c r="DZ2567" s="5"/>
      <c r="EA2567" s="5"/>
      <c r="EB2567" s="5"/>
      <c r="EC2567" s="5"/>
      <c r="ED2567" s="8"/>
      <c r="EE2567" s="7"/>
    </row>
    <row r="2568" spans="129:135">
      <c r="DY2568" s="5"/>
      <c r="DZ2568" s="5"/>
      <c r="EA2568" s="5"/>
      <c r="EB2568" s="5"/>
      <c r="EC2568" s="5"/>
      <c r="ED2568" s="8"/>
      <c r="EE2568" s="7"/>
    </row>
    <row r="2569" spans="129:135">
      <c r="DY2569" s="5"/>
      <c r="DZ2569" s="5"/>
      <c r="EA2569" s="5"/>
      <c r="EB2569" s="5"/>
      <c r="EC2569" s="5"/>
      <c r="ED2569" s="8"/>
      <c r="EE2569" s="7"/>
    </row>
    <row r="2570" spans="129:135">
      <c r="DY2570" s="5"/>
      <c r="DZ2570" s="5"/>
      <c r="EA2570" s="5"/>
      <c r="EB2570" s="5"/>
      <c r="EC2570" s="5"/>
      <c r="ED2570" s="8"/>
      <c r="EE2570" s="7"/>
    </row>
    <row r="2571" spans="129:135">
      <c r="DY2571" s="5"/>
      <c r="DZ2571" s="5"/>
      <c r="EA2571" s="5"/>
      <c r="EB2571" s="5"/>
      <c r="EC2571" s="5"/>
      <c r="ED2571" s="8"/>
      <c r="EE2571" s="7"/>
    </row>
    <row r="2572" spans="129:135">
      <c r="DY2572" s="5"/>
      <c r="DZ2572" s="5"/>
      <c r="EA2572" s="5"/>
      <c r="EB2572" s="5"/>
      <c r="EC2572" s="5"/>
      <c r="ED2572" s="8"/>
      <c r="EE2572" s="7"/>
    </row>
    <row r="2573" spans="129:135">
      <c r="DY2573" s="5"/>
      <c r="DZ2573" s="5"/>
      <c r="EA2573" s="5"/>
      <c r="EB2573" s="5"/>
      <c r="EC2573" s="5"/>
      <c r="ED2573" s="8"/>
      <c r="EE2573" s="7"/>
    </row>
    <row r="2574" spans="129:135">
      <c r="DY2574" s="5"/>
      <c r="DZ2574" s="5"/>
      <c r="EA2574" s="5"/>
      <c r="EB2574" s="5"/>
      <c r="EC2574" s="5"/>
      <c r="ED2574" s="8"/>
      <c r="EE2574" s="7"/>
    </row>
    <row r="2575" spans="129:135">
      <c r="DY2575" s="5"/>
      <c r="DZ2575" s="5"/>
      <c r="EA2575" s="5"/>
      <c r="EB2575" s="5"/>
      <c r="EC2575" s="5"/>
      <c r="ED2575" s="8"/>
      <c r="EE2575" s="7"/>
    </row>
    <row r="2576" spans="129:135">
      <c r="DY2576" s="5"/>
      <c r="DZ2576" s="5"/>
      <c r="EA2576" s="5"/>
      <c r="EB2576" s="5"/>
      <c r="EC2576" s="5"/>
      <c r="ED2576" s="8"/>
      <c r="EE2576" s="7"/>
    </row>
    <row r="2577" spans="129:135">
      <c r="DY2577" s="5"/>
      <c r="DZ2577" s="5"/>
      <c r="EA2577" s="5"/>
      <c r="EB2577" s="5"/>
      <c r="EC2577" s="5"/>
      <c r="ED2577" s="8"/>
      <c r="EE2577" s="7"/>
    </row>
    <row r="2578" spans="129:135">
      <c r="DY2578" s="5"/>
      <c r="DZ2578" s="5"/>
      <c r="EA2578" s="5"/>
      <c r="EB2578" s="5"/>
      <c r="EC2578" s="5"/>
      <c r="ED2578" s="8"/>
      <c r="EE2578" s="7"/>
    </row>
    <row r="2579" spans="129:135">
      <c r="DY2579" s="5"/>
      <c r="DZ2579" s="5"/>
      <c r="EA2579" s="5"/>
      <c r="EB2579" s="5"/>
      <c r="EC2579" s="5"/>
      <c r="ED2579" s="8"/>
      <c r="EE2579" s="7"/>
    </row>
    <row r="2580" spans="129:135">
      <c r="DY2580" s="5"/>
      <c r="DZ2580" s="5"/>
      <c r="EA2580" s="5"/>
      <c r="EB2580" s="5"/>
      <c r="EC2580" s="5"/>
      <c r="ED2580" s="8"/>
      <c r="EE2580" s="7"/>
    </row>
    <row r="2581" spans="129:135">
      <c r="DY2581" s="5"/>
      <c r="DZ2581" s="5"/>
      <c r="EA2581" s="5"/>
      <c r="EB2581" s="5"/>
      <c r="EC2581" s="5"/>
      <c r="ED2581" s="8"/>
      <c r="EE2581" s="7"/>
    </row>
    <row r="2582" spans="129:135">
      <c r="DY2582" s="5"/>
      <c r="DZ2582" s="5"/>
      <c r="EA2582" s="5"/>
      <c r="EB2582" s="5"/>
      <c r="EC2582" s="5"/>
      <c r="ED2582" s="8"/>
      <c r="EE2582" s="7"/>
    </row>
    <row r="2583" spans="129:135">
      <c r="DY2583" s="5"/>
      <c r="DZ2583" s="5"/>
      <c r="EA2583" s="5"/>
      <c r="EB2583" s="5"/>
      <c r="EC2583" s="5"/>
      <c r="ED2583" s="8"/>
      <c r="EE2583" s="7"/>
    </row>
    <row r="2584" spans="129:135">
      <c r="DY2584" s="5"/>
      <c r="DZ2584" s="5"/>
      <c r="EA2584" s="5"/>
      <c r="EB2584" s="5"/>
      <c r="EC2584" s="5"/>
      <c r="ED2584" s="8"/>
      <c r="EE2584" s="7"/>
    </row>
    <row r="2585" spans="129:135">
      <c r="DY2585" s="5"/>
      <c r="DZ2585" s="5"/>
      <c r="EA2585" s="5"/>
      <c r="EB2585" s="5"/>
      <c r="EC2585" s="5"/>
      <c r="ED2585" s="8"/>
      <c r="EE2585" s="7"/>
    </row>
    <row r="2586" spans="129:135">
      <c r="DY2586" s="5"/>
      <c r="DZ2586" s="5"/>
      <c r="EA2586" s="5"/>
      <c r="EB2586" s="5"/>
      <c r="EC2586" s="5"/>
      <c r="ED2586" s="8"/>
      <c r="EE2586" s="7"/>
    </row>
    <row r="2587" spans="129:135">
      <c r="DY2587" s="5"/>
      <c r="DZ2587" s="5"/>
      <c r="EA2587" s="5"/>
      <c r="EB2587" s="5"/>
      <c r="EC2587" s="5"/>
      <c r="ED2587" s="8"/>
      <c r="EE2587" s="7"/>
    </row>
    <row r="2588" spans="129:135">
      <c r="DY2588" s="5"/>
      <c r="DZ2588" s="5"/>
      <c r="EA2588" s="5"/>
      <c r="EB2588" s="5"/>
      <c r="EC2588" s="5"/>
      <c r="ED2588" s="8"/>
      <c r="EE2588" s="7"/>
    </row>
    <row r="2589" spans="129:135">
      <c r="DY2589" s="5"/>
      <c r="DZ2589" s="5"/>
      <c r="EA2589" s="5"/>
      <c r="EB2589" s="5"/>
      <c r="EC2589" s="5"/>
      <c r="ED2589" s="8"/>
      <c r="EE2589" s="7"/>
    </row>
    <row r="2590" spans="129:135">
      <c r="DY2590" s="5"/>
      <c r="DZ2590" s="5"/>
      <c r="EA2590" s="5"/>
      <c r="EB2590" s="5"/>
      <c r="EC2590" s="5"/>
      <c r="ED2590" s="8"/>
      <c r="EE2590" s="7"/>
    </row>
    <row r="2591" spans="129:135">
      <c r="DY2591" s="5"/>
      <c r="DZ2591" s="5"/>
      <c r="EA2591" s="5"/>
      <c r="EB2591" s="5"/>
      <c r="EC2591" s="5"/>
      <c r="ED2591" s="8"/>
      <c r="EE2591" s="7"/>
    </row>
    <row r="2592" spans="129:135">
      <c r="DY2592" s="5"/>
      <c r="DZ2592" s="5"/>
      <c r="EA2592" s="5"/>
      <c r="EB2592" s="5"/>
      <c r="EC2592" s="5"/>
      <c r="ED2592" s="8"/>
      <c r="EE2592" s="7"/>
    </row>
    <row r="2593" spans="129:135">
      <c r="DY2593" s="5"/>
      <c r="DZ2593" s="5"/>
      <c r="EA2593" s="5"/>
      <c r="EB2593" s="5"/>
      <c r="EC2593" s="5"/>
      <c r="ED2593" s="8"/>
      <c r="EE2593" s="7"/>
    </row>
    <row r="2594" spans="129:135">
      <c r="DY2594" s="5"/>
      <c r="DZ2594" s="5"/>
      <c r="EA2594" s="5"/>
      <c r="EB2594" s="5"/>
      <c r="EC2594" s="5"/>
      <c r="ED2594" s="8"/>
      <c r="EE2594" s="7"/>
    </row>
    <row r="2595" spans="129:135">
      <c r="DY2595" s="5"/>
      <c r="DZ2595" s="5"/>
      <c r="EA2595" s="5"/>
      <c r="EB2595" s="5"/>
      <c r="EC2595" s="5"/>
      <c r="ED2595" s="8"/>
      <c r="EE2595" s="7"/>
    </row>
    <row r="2596" spans="129:135">
      <c r="DY2596" s="5"/>
      <c r="DZ2596" s="5"/>
      <c r="EA2596" s="5"/>
      <c r="EB2596" s="5"/>
      <c r="EC2596" s="5"/>
      <c r="ED2596" s="8"/>
      <c r="EE2596" s="7"/>
    </row>
    <row r="2597" spans="129:135">
      <c r="DY2597" s="5"/>
      <c r="DZ2597" s="5"/>
      <c r="EA2597" s="5"/>
      <c r="EB2597" s="5"/>
      <c r="EC2597" s="5"/>
      <c r="ED2597" s="8"/>
      <c r="EE2597" s="7"/>
    </row>
    <row r="2598" spans="129:135">
      <c r="DY2598" s="5"/>
      <c r="DZ2598" s="5"/>
      <c r="EA2598" s="5"/>
      <c r="EB2598" s="5"/>
      <c r="EC2598" s="5"/>
      <c r="ED2598" s="8"/>
      <c r="EE2598" s="7"/>
    </row>
    <row r="2599" spans="129:135">
      <c r="DY2599" s="5"/>
      <c r="DZ2599" s="5"/>
      <c r="EA2599" s="5"/>
      <c r="EB2599" s="5"/>
      <c r="EC2599" s="5"/>
      <c r="ED2599" s="8"/>
      <c r="EE2599" s="7"/>
    </row>
    <row r="2600" spans="129:135">
      <c r="DY2600" s="5"/>
      <c r="DZ2600" s="5"/>
      <c r="EA2600" s="5"/>
      <c r="EB2600" s="5"/>
      <c r="EC2600" s="5"/>
      <c r="ED2600" s="8"/>
      <c r="EE2600" s="7"/>
    </row>
    <row r="2601" spans="129:135">
      <c r="DY2601" s="5"/>
      <c r="DZ2601" s="5"/>
      <c r="EA2601" s="5"/>
      <c r="EB2601" s="5"/>
      <c r="EC2601" s="5"/>
      <c r="ED2601" s="8"/>
      <c r="EE2601" s="7"/>
    </row>
    <row r="2602" spans="129:135">
      <c r="DY2602" s="5"/>
      <c r="DZ2602" s="5"/>
      <c r="EA2602" s="5"/>
      <c r="EB2602" s="5"/>
      <c r="EC2602" s="5"/>
      <c r="ED2602" s="8"/>
      <c r="EE2602" s="7"/>
    </row>
    <row r="2603" spans="129:135">
      <c r="DY2603" s="5"/>
      <c r="DZ2603" s="5"/>
      <c r="EA2603" s="5"/>
      <c r="EB2603" s="5"/>
      <c r="EC2603" s="5"/>
      <c r="ED2603" s="8"/>
      <c r="EE2603" s="7"/>
    </row>
    <row r="2604" spans="129:135">
      <c r="DY2604" s="5"/>
      <c r="DZ2604" s="5"/>
      <c r="EA2604" s="5"/>
      <c r="EB2604" s="5"/>
      <c r="EC2604" s="5"/>
      <c r="ED2604" s="8"/>
      <c r="EE2604" s="7"/>
    </row>
    <row r="2605" spans="129:135">
      <c r="DY2605" s="5"/>
      <c r="DZ2605" s="5"/>
      <c r="EA2605" s="5"/>
      <c r="EB2605" s="5"/>
      <c r="EC2605" s="5"/>
      <c r="ED2605" s="8"/>
      <c r="EE2605" s="7"/>
    </row>
    <row r="2606" spans="129:135">
      <c r="DY2606" s="5"/>
      <c r="DZ2606" s="5"/>
      <c r="EA2606" s="5"/>
      <c r="EB2606" s="5"/>
      <c r="EC2606" s="5"/>
      <c r="ED2606" s="8"/>
      <c r="EE2606" s="7"/>
    </row>
    <row r="2607" spans="129:135">
      <c r="DY2607" s="5"/>
      <c r="DZ2607" s="5"/>
      <c r="EA2607" s="5"/>
      <c r="EB2607" s="5"/>
      <c r="EC2607" s="5"/>
      <c r="ED2607" s="8"/>
      <c r="EE2607" s="7"/>
    </row>
    <row r="2608" spans="129:135">
      <c r="DY2608" s="5"/>
      <c r="DZ2608" s="5"/>
      <c r="EA2608" s="5"/>
      <c r="EB2608" s="5"/>
      <c r="EC2608" s="5"/>
      <c r="ED2608" s="8"/>
      <c r="EE2608" s="7"/>
    </row>
    <row r="2609" spans="129:135">
      <c r="DY2609" s="5"/>
      <c r="DZ2609" s="5"/>
      <c r="EA2609" s="5"/>
      <c r="EB2609" s="5"/>
      <c r="EC2609" s="5"/>
      <c r="ED2609" s="8"/>
      <c r="EE2609" s="7"/>
    </row>
    <row r="2610" spans="129:135">
      <c r="DY2610" s="5"/>
      <c r="DZ2610" s="5"/>
      <c r="EA2610" s="5"/>
      <c r="EB2610" s="5"/>
      <c r="EC2610" s="5"/>
      <c r="ED2610" s="8"/>
      <c r="EE2610" s="7"/>
    </row>
    <row r="2611" spans="129:135">
      <c r="DY2611" s="5"/>
      <c r="DZ2611" s="5"/>
      <c r="EA2611" s="5"/>
      <c r="EB2611" s="5"/>
      <c r="EC2611" s="5"/>
      <c r="ED2611" s="8"/>
      <c r="EE2611" s="7"/>
    </row>
    <row r="2612" spans="129:135">
      <c r="DY2612" s="5"/>
      <c r="DZ2612" s="5"/>
      <c r="EA2612" s="5"/>
      <c r="EB2612" s="5"/>
      <c r="EC2612" s="5"/>
      <c r="ED2612" s="8"/>
      <c r="EE2612" s="7"/>
    </row>
    <row r="2613" spans="129:135">
      <c r="DY2613" s="5"/>
      <c r="DZ2613" s="5"/>
      <c r="EA2613" s="5"/>
      <c r="EB2613" s="5"/>
      <c r="EC2613" s="5"/>
      <c r="ED2613" s="8"/>
      <c r="EE2613" s="7"/>
    </row>
    <row r="2614" spans="129:135">
      <c r="DY2614" s="5"/>
      <c r="DZ2614" s="5"/>
      <c r="EA2614" s="5"/>
      <c r="EB2614" s="5"/>
      <c r="EC2614" s="5"/>
      <c r="ED2614" s="8"/>
      <c r="EE2614" s="7"/>
    </row>
    <row r="2615" spans="129:135">
      <c r="DY2615" s="5"/>
      <c r="DZ2615" s="5"/>
      <c r="EA2615" s="5"/>
      <c r="EB2615" s="5"/>
      <c r="EC2615" s="5"/>
      <c r="ED2615" s="8"/>
      <c r="EE2615" s="7"/>
    </row>
    <row r="2616" spans="129:135">
      <c r="DY2616" s="5"/>
      <c r="DZ2616" s="5"/>
      <c r="EA2616" s="5"/>
      <c r="EB2616" s="5"/>
      <c r="EC2616" s="5"/>
      <c r="ED2616" s="8"/>
      <c r="EE2616" s="7"/>
    </row>
    <row r="2617" spans="129:135">
      <c r="DY2617" s="5"/>
      <c r="DZ2617" s="5"/>
      <c r="EA2617" s="5"/>
      <c r="EB2617" s="5"/>
      <c r="EC2617" s="5"/>
      <c r="ED2617" s="8"/>
      <c r="EE2617" s="7"/>
    </row>
    <row r="2618" spans="129:135">
      <c r="DY2618" s="5"/>
      <c r="DZ2618" s="5"/>
      <c r="EA2618" s="5"/>
      <c r="EB2618" s="5"/>
      <c r="EC2618" s="5"/>
      <c r="ED2618" s="8"/>
      <c r="EE2618" s="7"/>
    </row>
    <row r="2619" spans="129:135">
      <c r="DY2619" s="5"/>
      <c r="DZ2619" s="5"/>
      <c r="EA2619" s="5"/>
      <c r="EB2619" s="5"/>
      <c r="EC2619" s="5"/>
      <c r="ED2619" s="8"/>
      <c r="EE2619" s="7"/>
    </row>
    <row r="2620" spans="129:135">
      <c r="DY2620" s="5"/>
      <c r="DZ2620" s="5"/>
      <c r="EA2620" s="5"/>
      <c r="EB2620" s="5"/>
      <c r="EC2620" s="5"/>
      <c r="ED2620" s="8"/>
      <c r="EE2620" s="7"/>
    </row>
    <row r="2621" spans="129:135">
      <c r="DY2621" s="5"/>
      <c r="DZ2621" s="5"/>
      <c r="EA2621" s="5"/>
      <c r="EB2621" s="5"/>
      <c r="EC2621" s="5"/>
      <c r="ED2621" s="8"/>
      <c r="EE2621" s="7"/>
    </row>
    <row r="2622" spans="129:135">
      <c r="DY2622" s="5"/>
      <c r="DZ2622" s="5"/>
      <c r="EA2622" s="5"/>
      <c r="EB2622" s="5"/>
      <c r="EC2622" s="5"/>
      <c r="ED2622" s="8"/>
      <c r="EE2622" s="7"/>
    </row>
    <row r="2623" spans="129:135">
      <c r="DY2623" s="5"/>
      <c r="DZ2623" s="5"/>
      <c r="EA2623" s="5"/>
      <c r="EB2623" s="5"/>
      <c r="EC2623" s="5"/>
      <c r="ED2623" s="8"/>
      <c r="EE2623" s="7"/>
    </row>
    <row r="2624" spans="129:135">
      <c r="DY2624" s="5"/>
      <c r="DZ2624" s="5"/>
      <c r="EA2624" s="5"/>
      <c r="EB2624" s="5"/>
      <c r="EC2624" s="5"/>
      <c r="ED2624" s="8"/>
      <c r="EE2624" s="7"/>
    </row>
    <row r="2625" spans="129:135">
      <c r="DY2625" s="5"/>
      <c r="DZ2625" s="5"/>
      <c r="EA2625" s="5"/>
      <c r="EB2625" s="5"/>
      <c r="EC2625" s="5"/>
      <c r="ED2625" s="8"/>
      <c r="EE2625" s="7"/>
    </row>
    <row r="2626" spans="129:135">
      <c r="DY2626" s="5"/>
      <c r="DZ2626" s="5"/>
      <c r="EA2626" s="5"/>
      <c r="EB2626" s="5"/>
      <c r="EC2626" s="5"/>
      <c r="ED2626" s="8"/>
      <c r="EE2626" s="7"/>
    </row>
    <row r="2627" spans="129:135">
      <c r="DY2627" s="5"/>
      <c r="DZ2627" s="5"/>
      <c r="EA2627" s="5"/>
      <c r="EB2627" s="5"/>
      <c r="EC2627" s="5"/>
      <c r="ED2627" s="8"/>
      <c r="EE2627" s="7"/>
    </row>
    <row r="2628" spans="129:135">
      <c r="DY2628" s="5"/>
      <c r="DZ2628" s="5"/>
      <c r="EA2628" s="5"/>
      <c r="EB2628" s="5"/>
      <c r="EC2628" s="5"/>
      <c r="ED2628" s="8"/>
      <c r="EE2628" s="7"/>
    </row>
    <row r="2629" spans="129:135">
      <c r="DY2629" s="5"/>
      <c r="DZ2629" s="5"/>
      <c r="EA2629" s="5"/>
      <c r="EB2629" s="5"/>
      <c r="EC2629" s="5"/>
      <c r="ED2629" s="8"/>
      <c r="EE2629" s="7"/>
    </row>
    <row r="2630" spans="129:135">
      <c r="DY2630" s="5"/>
      <c r="DZ2630" s="5"/>
      <c r="EA2630" s="5"/>
      <c r="EB2630" s="5"/>
      <c r="EC2630" s="5"/>
      <c r="ED2630" s="8"/>
      <c r="EE2630" s="7"/>
    </row>
    <row r="2631" spans="129:135">
      <c r="DY2631" s="5"/>
      <c r="DZ2631" s="5"/>
      <c r="EA2631" s="5"/>
      <c r="EB2631" s="5"/>
      <c r="EC2631" s="5"/>
      <c r="ED2631" s="8"/>
      <c r="EE2631" s="7"/>
    </row>
    <row r="2632" spans="129:135">
      <c r="DY2632" s="5"/>
      <c r="DZ2632" s="5"/>
      <c r="EA2632" s="5"/>
      <c r="EB2632" s="5"/>
      <c r="EC2632" s="5"/>
      <c r="ED2632" s="8"/>
      <c r="EE2632" s="7"/>
    </row>
    <row r="2633" spans="129:135">
      <c r="DY2633" s="5"/>
      <c r="DZ2633" s="5"/>
      <c r="EA2633" s="5"/>
      <c r="EB2633" s="5"/>
      <c r="EC2633" s="5"/>
      <c r="ED2633" s="8"/>
      <c r="EE2633" s="7"/>
    </row>
    <row r="2634" spans="129:135">
      <c r="DY2634" s="5"/>
      <c r="DZ2634" s="5"/>
      <c r="EA2634" s="5"/>
      <c r="EB2634" s="5"/>
      <c r="EC2634" s="5"/>
      <c r="ED2634" s="8"/>
      <c r="EE2634" s="7"/>
    </row>
    <row r="2635" spans="129:135">
      <c r="DY2635" s="5"/>
      <c r="DZ2635" s="5"/>
      <c r="EA2635" s="5"/>
      <c r="EB2635" s="5"/>
      <c r="EC2635" s="5"/>
      <c r="ED2635" s="8"/>
      <c r="EE2635" s="7"/>
    </row>
    <row r="2636" spans="129:135">
      <c r="DY2636" s="5"/>
      <c r="DZ2636" s="5"/>
      <c r="EA2636" s="5"/>
      <c r="EB2636" s="5"/>
      <c r="EC2636" s="5"/>
      <c r="ED2636" s="8"/>
      <c r="EE2636" s="7"/>
    </row>
    <row r="2637" spans="129:135">
      <c r="DY2637" s="5"/>
      <c r="DZ2637" s="5"/>
      <c r="EA2637" s="5"/>
      <c r="EB2637" s="5"/>
      <c r="EC2637" s="5"/>
      <c r="ED2637" s="8"/>
      <c r="EE2637" s="7"/>
    </row>
    <row r="2638" spans="129:135">
      <c r="DY2638" s="5"/>
      <c r="DZ2638" s="5"/>
      <c r="EA2638" s="5"/>
      <c r="EB2638" s="5"/>
      <c r="EC2638" s="5"/>
      <c r="ED2638" s="8"/>
      <c r="EE2638" s="7"/>
    </row>
    <row r="2639" spans="129:135">
      <c r="DY2639" s="5"/>
      <c r="DZ2639" s="5"/>
      <c r="EA2639" s="5"/>
      <c r="EB2639" s="5"/>
      <c r="EC2639" s="5"/>
      <c r="ED2639" s="8"/>
      <c r="EE2639" s="7"/>
    </row>
    <row r="2640" spans="129:135">
      <c r="DY2640" s="5"/>
      <c r="DZ2640" s="5"/>
      <c r="EA2640" s="5"/>
      <c r="EB2640" s="5"/>
      <c r="EC2640" s="5"/>
      <c r="ED2640" s="8"/>
      <c r="EE2640" s="7"/>
    </row>
    <row r="2641" spans="129:135">
      <c r="DY2641" s="5"/>
      <c r="DZ2641" s="5"/>
      <c r="EA2641" s="5"/>
      <c r="EB2641" s="5"/>
      <c r="EC2641" s="5"/>
      <c r="ED2641" s="8"/>
      <c r="EE2641" s="7"/>
    </row>
    <row r="2642" spans="129:135">
      <c r="DY2642" s="5"/>
      <c r="DZ2642" s="5"/>
      <c r="EA2642" s="5"/>
      <c r="EB2642" s="5"/>
      <c r="EC2642" s="5"/>
      <c r="ED2642" s="8"/>
      <c r="EE2642" s="7"/>
    </row>
    <row r="2643" spans="129:135">
      <c r="DY2643" s="5"/>
      <c r="DZ2643" s="5"/>
      <c r="EA2643" s="5"/>
      <c r="EB2643" s="5"/>
      <c r="EC2643" s="5"/>
      <c r="ED2643" s="8"/>
      <c r="EE2643" s="7"/>
    </row>
    <row r="2644" spans="129:135">
      <c r="DY2644" s="5"/>
      <c r="DZ2644" s="5"/>
      <c r="EA2644" s="5"/>
      <c r="EB2644" s="5"/>
      <c r="EC2644" s="5"/>
      <c r="ED2644" s="8"/>
      <c r="EE2644" s="7"/>
    </row>
    <row r="2645" spans="129:135">
      <c r="DY2645" s="5"/>
      <c r="DZ2645" s="5"/>
      <c r="EA2645" s="5"/>
      <c r="EB2645" s="5"/>
      <c r="EC2645" s="5"/>
      <c r="ED2645" s="8"/>
      <c r="EE2645" s="7"/>
    </row>
    <row r="2646" spans="129:135">
      <c r="DY2646" s="5"/>
      <c r="DZ2646" s="5"/>
      <c r="EA2646" s="5"/>
      <c r="EB2646" s="5"/>
      <c r="EC2646" s="5"/>
      <c r="ED2646" s="8"/>
      <c r="EE2646" s="7"/>
    </row>
    <row r="2647" spans="129:135">
      <c r="DY2647" s="5"/>
      <c r="DZ2647" s="5"/>
      <c r="EA2647" s="5"/>
      <c r="EB2647" s="5"/>
      <c r="EC2647" s="5"/>
      <c r="ED2647" s="8"/>
      <c r="EE2647" s="7"/>
    </row>
    <row r="2648" spans="129:135">
      <c r="DY2648" s="5"/>
      <c r="DZ2648" s="5"/>
      <c r="EA2648" s="5"/>
      <c r="EB2648" s="5"/>
      <c r="EC2648" s="5"/>
      <c r="ED2648" s="8"/>
      <c r="EE2648" s="7"/>
    </row>
    <row r="2649" spans="129:135">
      <c r="DY2649" s="5"/>
      <c r="DZ2649" s="5"/>
      <c r="EA2649" s="5"/>
      <c r="EB2649" s="5"/>
      <c r="EC2649" s="5"/>
      <c r="ED2649" s="8"/>
      <c r="EE2649" s="7"/>
    </row>
    <row r="2650" spans="129:135">
      <c r="DY2650" s="5"/>
      <c r="DZ2650" s="5"/>
      <c r="EA2650" s="5"/>
      <c r="EB2650" s="5"/>
      <c r="EC2650" s="5"/>
      <c r="ED2650" s="8"/>
      <c r="EE2650" s="7"/>
    </row>
    <row r="2651" spans="129:135">
      <c r="DY2651" s="5"/>
      <c r="DZ2651" s="5"/>
      <c r="EA2651" s="5"/>
      <c r="EB2651" s="5"/>
      <c r="EC2651" s="5"/>
      <c r="ED2651" s="8"/>
      <c r="EE2651" s="7"/>
    </row>
    <row r="2652" spans="129:135">
      <c r="DY2652" s="5"/>
      <c r="DZ2652" s="5"/>
      <c r="EA2652" s="5"/>
      <c r="EB2652" s="5"/>
      <c r="EC2652" s="5"/>
      <c r="ED2652" s="8"/>
      <c r="EE2652" s="7"/>
    </row>
    <row r="2653" spans="129:135">
      <c r="DY2653" s="5"/>
      <c r="DZ2653" s="5"/>
      <c r="EA2653" s="5"/>
      <c r="EB2653" s="5"/>
      <c r="EC2653" s="5"/>
      <c r="ED2653" s="8"/>
      <c r="EE2653" s="7"/>
    </row>
    <row r="2654" spans="129:135">
      <c r="DY2654" s="5"/>
      <c r="DZ2654" s="5"/>
      <c r="EA2654" s="5"/>
      <c r="EB2654" s="5"/>
      <c r="EC2654" s="5"/>
      <c r="ED2654" s="8"/>
      <c r="EE2654" s="7"/>
    </row>
    <row r="2655" spans="129:135">
      <c r="DY2655" s="5"/>
      <c r="DZ2655" s="5"/>
      <c r="EA2655" s="5"/>
      <c r="EB2655" s="5"/>
      <c r="EC2655" s="5"/>
      <c r="ED2655" s="8"/>
      <c r="EE2655" s="7"/>
    </row>
    <row r="2656" spans="129:135">
      <c r="DY2656" s="5"/>
      <c r="DZ2656" s="5"/>
      <c r="EA2656" s="5"/>
      <c r="EB2656" s="5"/>
      <c r="EC2656" s="5"/>
      <c r="ED2656" s="8"/>
      <c r="EE2656" s="7"/>
    </row>
    <row r="2657" spans="129:135">
      <c r="DY2657" s="5"/>
      <c r="DZ2657" s="5"/>
      <c r="EA2657" s="5"/>
      <c r="EB2657" s="5"/>
      <c r="EC2657" s="5"/>
      <c r="ED2657" s="8"/>
      <c r="EE2657" s="7"/>
    </row>
    <row r="2658" spans="129:135">
      <c r="DY2658" s="5"/>
      <c r="DZ2658" s="5"/>
      <c r="EA2658" s="5"/>
      <c r="EB2658" s="5"/>
      <c r="EC2658" s="5"/>
      <c r="ED2658" s="8"/>
      <c r="EE2658" s="7"/>
    </row>
    <row r="2659" spans="129:135">
      <c r="DY2659" s="5"/>
      <c r="DZ2659" s="5"/>
      <c r="EA2659" s="5"/>
      <c r="EB2659" s="5"/>
      <c r="EC2659" s="5"/>
      <c r="ED2659" s="8"/>
      <c r="EE2659" s="7"/>
    </row>
    <row r="2660" spans="129:135">
      <c r="DY2660" s="5"/>
      <c r="DZ2660" s="5"/>
      <c r="EA2660" s="5"/>
      <c r="EB2660" s="5"/>
      <c r="EC2660" s="5"/>
      <c r="ED2660" s="8"/>
      <c r="EE2660" s="7"/>
    </row>
    <row r="2661" spans="129:135">
      <c r="DY2661" s="5"/>
      <c r="DZ2661" s="5"/>
      <c r="EA2661" s="5"/>
      <c r="EB2661" s="5"/>
      <c r="EC2661" s="5"/>
      <c r="ED2661" s="8"/>
      <c r="EE2661" s="7"/>
    </row>
    <row r="2662" spans="129:135">
      <c r="DY2662" s="5"/>
      <c r="DZ2662" s="5"/>
      <c r="EA2662" s="5"/>
      <c r="EB2662" s="5"/>
      <c r="EC2662" s="5"/>
      <c r="ED2662" s="8"/>
      <c r="EE2662" s="7"/>
    </row>
    <row r="2663" spans="129:135">
      <c r="DY2663" s="5"/>
      <c r="DZ2663" s="5"/>
      <c r="EA2663" s="5"/>
      <c r="EB2663" s="5"/>
      <c r="EC2663" s="5"/>
      <c r="ED2663" s="8"/>
      <c r="EE2663" s="7"/>
    </row>
    <row r="2664" spans="129:135">
      <c r="DY2664" s="5"/>
      <c r="DZ2664" s="5"/>
      <c r="EA2664" s="5"/>
      <c r="EB2664" s="5"/>
      <c r="EC2664" s="5"/>
      <c r="ED2664" s="8"/>
      <c r="EE2664" s="7"/>
    </row>
    <row r="2665" spans="129:135">
      <c r="DY2665" s="5"/>
      <c r="DZ2665" s="5"/>
      <c r="EA2665" s="5"/>
      <c r="EB2665" s="5"/>
      <c r="EC2665" s="5"/>
      <c r="ED2665" s="8"/>
      <c r="EE2665" s="7"/>
    </row>
    <row r="2666" spans="129:135">
      <c r="DY2666" s="5"/>
      <c r="DZ2666" s="5"/>
      <c r="EA2666" s="5"/>
      <c r="EB2666" s="5"/>
      <c r="EC2666" s="5"/>
      <c r="ED2666" s="8"/>
      <c r="EE2666" s="7"/>
    </row>
    <row r="2667" spans="129:135">
      <c r="DY2667" s="5"/>
      <c r="DZ2667" s="5"/>
      <c r="EA2667" s="5"/>
      <c r="EB2667" s="5"/>
      <c r="EC2667" s="5"/>
      <c r="ED2667" s="8"/>
      <c r="EE2667" s="7"/>
    </row>
    <row r="2668" spans="129:135">
      <c r="DY2668" s="5"/>
      <c r="DZ2668" s="5"/>
      <c r="EA2668" s="5"/>
      <c r="EB2668" s="5"/>
      <c r="EC2668" s="5"/>
      <c r="ED2668" s="8"/>
      <c r="EE2668" s="7"/>
    </row>
    <row r="2669" spans="129:135">
      <c r="DY2669" s="5"/>
      <c r="DZ2669" s="5"/>
      <c r="EA2669" s="5"/>
      <c r="EB2669" s="5"/>
      <c r="EC2669" s="5"/>
      <c r="ED2669" s="8"/>
      <c r="EE2669" s="7"/>
    </row>
    <row r="2670" spans="129:135">
      <c r="DY2670" s="5"/>
      <c r="DZ2670" s="5"/>
      <c r="EA2670" s="5"/>
      <c r="EB2670" s="5"/>
      <c r="EC2670" s="5"/>
      <c r="ED2670" s="8"/>
      <c r="EE2670" s="7"/>
    </row>
    <row r="2671" spans="129:135">
      <c r="DY2671" s="5"/>
      <c r="DZ2671" s="5"/>
      <c r="EA2671" s="5"/>
      <c r="EB2671" s="5"/>
      <c r="EC2671" s="5"/>
      <c r="ED2671" s="8"/>
      <c r="EE2671" s="7"/>
    </row>
    <row r="2672" spans="129:135">
      <c r="DY2672" s="5"/>
      <c r="DZ2672" s="5"/>
      <c r="EA2672" s="5"/>
      <c r="EB2672" s="5"/>
      <c r="EC2672" s="5"/>
      <c r="ED2672" s="8"/>
      <c r="EE2672" s="7"/>
    </row>
    <row r="2673" spans="129:135">
      <c r="DY2673" s="5"/>
      <c r="DZ2673" s="5"/>
      <c r="EA2673" s="5"/>
      <c r="EB2673" s="5"/>
      <c r="EC2673" s="5"/>
      <c r="ED2673" s="8"/>
      <c r="EE2673" s="7"/>
    </row>
    <row r="2674" spans="129:135">
      <c r="DY2674" s="5"/>
      <c r="DZ2674" s="5"/>
      <c r="EA2674" s="5"/>
      <c r="EB2674" s="5"/>
      <c r="EC2674" s="5"/>
      <c r="ED2674" s="8"/>
      <c r="EE2674" s="7"/>
    </row>
    <row r="2675" spans="129:135">
      <c r="DY2675" s="5"/>
      <c r="DZ2675" s="5"/>
      <c r="EA2675" s="5"/>
      <c r="EB2675" s="5"/>
      <c r="EC2675" s="5"/>
      <c r="ED2675" s="8"/>
      <c r="EE2675" s="7"/>
    </row>
    <row r="2676" spans="129:135">
      <c r="DY2676" s="5"/>
      <c r="DZ2676" s="5"/>
      <c r="EA2676" s="5"/>
      <c r="EB2676" s="5"/>
      <c r="EC2676" s="5"/>
      <c r="ED2676" s="8"/>
      <c r="EE2676" s="7"/>
    </row>
    <row r="2677" spans="129:135">
      <c r="DY2677" s="5"/>
      <c r="DZ2677" s="5"/>
      <c r="EA2677" s="5"/>
      <c r="EB2677" s="5"/>
      <c r="EC2677" s="5"/>
      <c r="ED2677" s="8"/>
      <c r="EE2677" s="7"/>
    </row>
    <row r="2678" spans="129:135">
      <c r="DY2678" s="5"/>
      <c r="DZ2678" s="5"/>
      <c r="EA2678" s="5"/>
      <c r="EB2678" s="5"/>
      <c r="EC2678" s="5"/>
      <c r="ED2678" s="8"/>
      <c r="EE2678" s="7"/>
    </row>
    <row r="2679" spans="129:135">
      <c r="DY2679" s="5"/>
      <c r="DZ2679" s="5"/>
      <c r="EA2679" s="5"/>
      <c r="EB2679" s="5"/>
      <c r="EC2679" s="5"/>
      <c r="ED2679" s="8"/>
      <c r="EE2679" s="7"/>
    </row>
    <row r="2680" spans="129:135">
      <c r="DY2680" s="5"/>
      <c r="DZ2680" s="5"/>
      <c r="EA2680" s="5"/>
      <c r="EB2680" s="5"/>
      <c r="EC2680" s="5"/>
      <c r="ED2680" s="8"/>
      <c r="EE2680" s="7"/>
    </row>
    <row r="2681" spans="129:135">
      <c r="DY2681" s="5"/>
      <c r="DZ2681" s="5"/>
      <c r="EA2681" s="5"/>
      <c r="EB2681" s="5"/>
      <c r="EC2681" s="5"/>
      <c r="ED2681" s="8"/>
      <c r="EE2681" s="7"/>
    </row>
    <row r="2682" spans="129:135">
      <c r="DY2682" s="5"/>
      <c r="DZ2682" s="5"/>
      <c r="EA2682" s="5"/>
      <c r="EB2682" s="5"/>
      <c r="EC2682" s="5"/>
      <c r="ED2682" s="8"/>
      <c r="EE2682" s="7"/>
    </row>
    <row r="2683" spans="129:135">
      <c r="DY2683" s="5"/>
      <c r="DZ2683" s="5"/>
      <c r="EA2683" s="5"/>
      <c r="EB2683" s="5"/>
      <c r="EC2683" s="5"/>
      <c r="ED2683" s="8"/>
      <c r="EE2683" s="7"/>
    </row>
    <row r="2684" spans="129:135">
      <c r="DY2684" s="5"/>
      <c r="DZ2684" s="5"/>
      <c r="EA2684" s="5"/>
      <c r="EB2684" s="5"/>
      <c r="EC2684" s="5"/>
      <c r="ED2684" s="8"/>
      <c r="EE2684" s="7"/>
    </row>
    <row r="2685" spans="129:135">
      <c r="DY2685" s="5"/>
      <c r="DZ2685" s="5"/>
      <c r="EA2685" s="5"/>
      <c r="EB2685" s="5"/>
      <c r="EC2685" s="5"/>
      <c r="ED2685" s="8"/>
      <c r="EE2685" s="7"/>
    </row>
    <row r="2686" spans="129:135">
      <c r="DY2686" s="5"/>
      <c r="DZ2686" s="5"/>
      <c r="EA2686" s="5"/>
      <c r="EB2686" s="5"/>
      <c r="EC2686" s="5"/>
      <c r="ED2686" s="8"/>
      <c r="EE2686" s="7"/>
    </row>
    <row r="2687" spans="129:135">
      <c r="DY2687" s="5"/>
      <c r="DZ2687" s="5"/>
      <c r="EA2687" s="5"/>
      <c r="EB2687" s="5"/>
      <c r="EC2687" s="5"/>
      <c r="ED2687" s="8"/>
      <c r="EE2687" s="7"/>
    </row>
    <row r="2688" spans="129:135">
      <c r="DY2688" s="5"/>
      <c r="DZ2688" s="5"/>
      <c r="EA2688" s="5"/>
      <c r="EB2688" s="5"/>
      <c r="EC2688" s="5"/>
      <c r="ED2688" s="8"/>
      <c r="EE2688" s="7"/>
    </row>
    <row r="2689" spans="129:135">
      <c r="DY2689" s="5"/>
      <c r="DZ2689" s="5"/>
      <c r="EA2689" s="5"/>
      <c r="EB2689" s="5"/>
      <c r="EC2689" s="5"/>
      <c r="ED2689" s="8"/>
      <c r="EE2689" s="7"/>
    </row>
    <row r="2690" spans="129:135">
      <c r="DY2690" s="5"/>
      <c r="DZ2690" s="5"/>
      <c r="EA2690" s="5"/>
      <c r="EB2690" s="5"/>
      <c r="EC2690" s="5"/>
      <c r="ED2690" s="8"/>
      <c r="EE2690" s="7"/>
    </row>
    <row r="2691" spans="129:135">
      <c r="DY2691" s="5"/>
      <c r="DZ2691" s="5"/>
      <c r="EA2691" s="5"/>
      <c r="EB2691" s="5"/>
      <c r="EC2691" s="5"/>
      <c r="ED2691" s="8"/>
      <c r="EE2691" s="7"/>
    </row>
    <row r="2692" spans="129:135">
      <c r="DY2692" s="5"/>
      <c r="DZ2692" s="5"/>
      <c r="EA2692" s="5"/>
      <c r="EB2692" s="5"/>
      <c r="EC2692" s="5"/>
      <c r="ED2692" s="8"/>
      <c r="EE2692" s="7"/>
    </row>
    <row r="2693" spans="129:135">
      <c r="DY2693" s="5"/>
      <c r="DZ2693" s="5"/>
      <c r="EA2693" s="5"/>
      <c r="EB2693" s="5"/>
      <c r="EC2693" s="5"/>
      <c r="ED2693" s="8"/>
      <c r="EE2693" s="7"/>
    </row>
    <row r="2694" spans="129:135">
      <c r="DY2694" s="5"/>
      <c r="DZ2694" s="5"/>
      <c r="EA2694" s="5"/>
      <c r="EB2694" s="5"/>
      <c r="EC2694" s="5"/>
      <c r="ED2694" s="8"/>
      <c r="EE2694" s="7"/>
    </row>
    <row r="2695" spans="129:135">
      <c r="DY2695" s="5"/>
      <c r="DZ2695" s="5"/>
      <c r="EA2695" s="5"/>
      <c r="EB2695" s="5"/>
      <c r="EC2695" s="5"/>
      <c r="ED2695" s="8"/>
      <c r="EE2695" s="7"/>
    </row>
    <row r="2696" spans="129:135">
      <c r="DY2696" s="5"/>
      <c r="DZ2696" s="5"/>
      <c r="EA2696" s="5"/>
      <c r="EB2696" s="5"/>
      <c r="EC2696" s="5"/>
      <c r="ED2696" s="8"/>
      <c r="EE2696" s="7"/>
    </row>
    <row r="2697" spans="129:135">
      <c r="DY2697" s="5"/>
      <c r="DZ2697" s="5"/>
      <c r="EA2697" s="5"/>
      <c r="EB2697" s="5"/>
      <c r="EC2697" s="5"/>
      <c r="ED2697" s="8"/>
      <c r="EE2697" s="7"/>
    </row>
    <row r="2698" spans="129:135">
      <c r="DY2698" s="5"/>
      <c r="DZ2698" s="5"/>
      <c r="EA2698" s="5"/>
      <c r="EB2698" s="5"/>
      <c r="EC2698" s="5"/>
      <c r="ED2698" s="8"/>
      <c r="EE2698" s="7"/>
    </row>
    <row r="2699" spans="129:135">
      <c r="DY2699" s="5"/>
      <c r="DZ2699" s="5"/>
      <c r="EA2699" s="5"/>
      <c r="EB2699" s="5"/>
      <c r="EC2699" s="5"/>
      <c r="ED2699" s="8"/>
      <c r="EE2699" s="7"/>
    </row>
    <row r="2700" spans="129:135">
      <c r="DY2700" s="5"/>
      <c r="DZ2700" s="5"/>
      <c r="EA2700" s="5"/>
      <c r="EB2700" s="5"/>
      <c r="EC2700" s="5"/>
      <c r="ED2700" s="8"/>
      <c r="EE2700" s="7"/>
    </row>
    <row r="2701" spans="129:135">
      <c r="DY2701" s="5"/>
      <c r="DZ2701" s="5"/>
      <c r="EA2701" s="5"/>
      <c r="EB2701" s="5"/>
      <c r="EC2701" s="5"/>
      <c r="ED2701" s="8"/>
      <c r="EE2701" s="7"/>
    </row>
    <row r="2702" spans="129:135">
      <c r="DY2702" s="5"/>
      <c r="DZ2702" s="5"/>
      <c r="EA2702" s="5"/>
      <c r="EB2702" s="5"/>
      <c r="EC2702" s="5"/>
      <c r="ED2702" s="8"/>
      <c r="EE2702" s="7"/>
    </row>
    <row r="2703" spans="129:135">
      <c r="DY2703" s="5"/>
      <c r="DZ2703" s="5"/>
      <c r="EA2703" s="5"/>
      <c r="EB2703" s="5"/>
      <c r="EC2703" s="5"/>
      <c r="ED2703" s="8"/>
      <c r="EE2703" s="7"/>
    </row>
    <row r="2704" spans="129:135">
      <c r="DY2704" s="5"/>
      <c r="DZ2704" s="5"/>
      <c r="EA2704" s="5"/>
      <c r="EB2704" s="5"/>
      <c r="EC2704" s="5"/>
      <c r="ED2704" s="8"/>
      <c r="EE2704" s="7"/>
    </row>
    <row r="2705" spans="129:135">
      <c r="DY2705" s="5"/>
      <c r="DZ2705" s="5"/>
      <c r="EA2705" s="5"/>
      <c r="EB2705" s="5"/>
      <c r="EC2705" s="5"/>
      <c r="ED2705" s="8"/>
      <c r="EE2705" s="7"/>
    </row>
    <row r="2706" spans="129:135">
      <c r="DY2706" s="5"/>
      <c r="DZ2706" s="5"/>
      <c r="EA2706" s="5"/>
      <c r="EB2706" s="5"/>
      <c r="EC2706" s="5"/>
      <c r="ED2706" s="8"/>
      <c r="EE2706" s="7"/>
    </row>
    <row r="2707" spans="129:135">
      <c r="DY2707" s="5"/>
      <c r="DZ2707" s="5"/>
      <c r="EA2707" s="5"/>
      <c r="EB2707" s="5"/>
      <c r="EC2707" s="5"/>
      <c r="ED2707" s="8"/>
      <c r="EE2707" s="7"/>
    </row>
    <row r="2708" spans="129:135">
      <c r="DY2708" s="5"/>
      <c r="DZ2708" s="5"/>
      <c r="EA2708" s="5"/>
      <c r="EB2708" s="5"/>
      <c r="EC2708" s="5"/>
      <c r="ED2708" s="8"/>
      <c r="EE2708" s="7"/>
    </row>
    <row r="2709" spans="129:135">
      <c r="DY2709" s="5"/>
      <c r="DZ2709" s="5"/>
      <c r="EA2709" s="5"/>
      <c r="EB2709" s="5"/>
      <c r="EC2709" s="5"/>
      <c r="ED2709" s="8"/>
      <c r="EE2709" s="7"/>
    </row>
    <row r="2710" spans="129:135">
      <c r="DY2710" s="5"/>
      <c r="DZ2710" s="5"/>
      <c r="EA2710" s="5"/>
      <c r="EB2710" s="5"/>
      <c r="EC2710" s="5"/>
      <c r="ED2710" s="8"/>
      <c r="EE2710" s="7"/>
    </row>
    <row r="2711" spans="129:135">
      <c r="DY2711" s="5"/>
      <c r="DZ2711" s="5"/>
      <c r="EA2711" s="5"/>
      <c r="EB2711" s="5"/>
      <c r="EC2711" s="5"/>
      <c r="ED2711" s="8"/>
      <c r="EE2711" s="7"/>
    </row>
    <row r="2712" spans="129:135">
      <c r="DY2712" s="5"/>
      <c r="DZ2712" s="5"/>
      <c r="EA2712" s="5"/>
      <c r="EB2712" s="5"/>
      <c r="EC2712" s="5"/>
      <c r="ED2712" s="8"/>
      <c r="EE2712" s="7"/>
    </row>
    <row r="2713" spans="129:135">
      <c r="DY2713" s="5"/>
      <c r="DZ2713" s="5"/>
      <c r="EA2713" s="5"/>
      <c r="EB2713" s="5"/>
      <c r="EC2713" s="5"/>
      <c r="ED2713" s="8"/>
      <c r="EE2713" s="7"/>
    </row>
    <row r="2714" spans="129:135">
      <c r="DY2714" s="5"/>
      <c r="DZ2714" s="5"/>
      <c r="EA2714" s="5"/>
      <c r="EB2714" s="5"/>
      <c r="EC2714" s="5"/>
      <c r="ED2714" s="8"/>
      <c r="EE2714" s="7"/>
    </row>
    <row r="2715" spans="129:135">
      <c r="DY2715" s="5"/>
      <c r="DZ2715" s="5"/>
      <c r="EA2715" s="5"/>
      <c r="EB2715" s="5"/>
      <c r="EC2715" s="5"/>
      <c r="ED2715" s="8"/>
      <c r="EE2715" s="7"/>
    </row>
    <row r="2716" spans="129:135">
      <c r="DY2716" s="5"/>
      <c r="DZ2716" s="5"/>
      <c r="EA2716" s="5"/>
      <c r="EB2716" s="5"/>
      <c r="EC2716" s="5"/>
      <c r="ED2716" s="8"/>
      <c r="EE2716" s="7"/>
    </row>
    <row r="2717" spans="129:135">
      <c r="DY2717" s="5"/>
      <c r="DZ2717" s="5"/>
      <c r="EA2717" s="5"/>
      <c r="EB2717" s="5"/>
      <c r="EC2717" s="5"/>
      <c r="ED2717" s="8"/>
      <c r="EE2717" s="7"/>
    </row>
    <row r="2718" spans="129:135">
      <c r="DY2718" s="5"/>
      <c r="DZ2718" s="5"/>
      <c r="EA2718" s="5"/>
      <c r="EB2718" s="5"/>
      <c r="EC2718" s="5"/>
      <c r="ED2718" s="8"/>
      <c r="EE2718" s="7"/>
    </row>
    <row r="2719" spans="129:135">
      <c r="DY2719" s="5"/>
      <c r="DZ2719" s="5"/>
      <c r="EA2719" s="5"/>
      <c r="EB2719" s="5"/>
      <c r="EC2719" s="5"/>
      <c r="ED2719" s="8"/>
      <c r="EE2719" s="7"/>
    </row>
    <row r="2720" spans="129:135">
      <c r="DY2720" s="5"/>
      <c r="DZ2720" s="5"/>
      <c r="EA2720" s="5"/>
      <c r="EB2720" s="5"/>
      <c r="EC2720" s="5"/>
      <c r="ED2720" s="8"/>
      <c r="EE2720" s="7"/>
    </row>
    <row r="2721" spans="129:135">
      <c r="DY2721" s="5"/>
      <c r="DZ2721" s="5"/>
      <c r="EA2721" s="5"/>
      <c r="EB2721" s="5"/>
      <c r="EC2721" s="5"/>
      <c r="ED2721" s="8"/>
      <c r="EE2721" s="7"/>
    </row>
    <row r="2722" spans="129:135">
      <c r="DY2722" s="5"/>
      <c r="DZ2722" s="5"/>
      <c r="EA2722" s="5"/>
      <c r="EB2722" s="5"/>
      <c r="EC2722" s="5"/>
      <c r="ED2722" s="8"/>
      <c r="EE2722" s="7"/>
    </row>
    <row r="2723" spans="129:135">
      <c r="DY2723" s="5"/>
      <c r="DZ2723" s="5"/>
      <c r="EA2723" s="5"/>
      <c r="EB2723" s="5"/>
      <c r="EC2723" s="5"/>
      <c r="ED2723" s="8"/>
      <c r="EE2723" s="7"/>
    </row>
    <row r="2724" spans="129:135">
      <c r="DY2724" s="5"/>
      <c r="DZ2724" s="5"/>
      <c r="EA2724" s="5"/>
      <c r="EB2724" s="5"/>
      <c r="EC2724" s="5"/>
      <c r="ED2724" s="8"/>
      <c r="EE2724" s="7"/>
    </row>
    <row r="2725" spans="129:135">
      <c r="DY2725" s="5"/>
      <c r="DZ2725" s="5"/>
      <c r="EA2725" s="5"/>
      <c r="EB2725" s="5"/>
      <c r="EC2725" s="5"/>
      <c r="ED2725" s="8"/>
      <c r="EE2725" s="7"/>
    </row>
    <row r="2726" spans="129:135">
      <c r="DY2726" s="5"/>
      <c r="DZ2726" s="5"/>
      <c r="EA2726" s="5"/>
      <c r="EB2726" s="5"/>
      <c r="EC2726" s="5"/>
      <c r="ED2726" s="8"/>
      <c r="EE2726" s="7"/>
    </row>
    <row r="2727" spans="129:135">
      <c r="DY2727" s="5"/>
      <c r="DZ2727" s="5"/>
      <c r="EA2727" s="5"/>
      <c r="EB2727" s="5"/>
      <c r="EC2727" s="5"/>
      <c r="ED2727" s="8"/>
      <c r="EE2727" s="7"/>
    </row>
    <row r="2728" spans="129:135">
      <c r="DY2728" s="5"/>
      <c r="DZ2728" s="5"/>
      <c r="EA2728" s="5"/>
      <c r="EB2728" s="5"/>
      <c r="EC2728" s="5"/>
      <c r="ED2728" s="8"/>
      <c r="EE2728" s="7"/>
    </row>
    <row r="2729" spans="129:135">
      <c r="DY2729" s="5"/>
      <c r="DZ2729" s="5"/>
      <c r="EA2729" s="5"/>
      <c r="EB2729" s="5"/>
      <c r="EC2729" s="5"/>
      <c r="ED2729" s="8"/>
      <c r="EE2729" s="7"/>
    </row>
    <row r="2730" spans="129:135">
      <c r="DY2730" s="5"/>
      <c r="DZ2730" s="5"/>
      <c r="EA2730" s="5"/>
      <c r="EB2730" s="5"/>
      <c r="EC2730" s="5"/>
      <c r="ED2730" s="8"/>
      <c r="EE2730" s="7"/>
    </row>
    <row r="2731" spans="129:135">
      <c r="DY2731" s="5"/>
      <c r="DZ2731" s="5"/>
      <c r="EA2731" s="5"/>
      <c r="EB2731" s="5"/>
      <c r="EC2731" s="5"/>
      <c r="ED2731" s="8"/>
      <c r="EE2731" s="7"/>
    </row>
    <row r="2732" spans="129:135">
      <c r="DY2732" s="5"/>
      <c r="DZ2732" s="5"/>
      <c r="EA2732" s="5"/>
      <c r="EB2732" s="5"/>
      <c r="EC2732" s="5"/>
      <c r="ED2732" s="8"/>
      <c r="EE2732" s="7"/>
    </row>
    <row r="2733" spans="129:135">
      <c r="DY2733" s="5"/>
      <c r="DZ2733" s="5"/>
      <c r="EA2733" s="5"/>
      <c r="EB2733" s="5"/>
      <c r="EC2733" s="5"/>
      <c r="ED2733" s="8"/>
      <c r="EE2733" s="7"/>
    </row>
    <row r="2734" spans="129:135">
      <c r="DY2734" s="5"/>
      <c r="DZ2734" s="5"/>
      <c r="EA2734" s="5"/>
      <c r="EB2734" s="5"/>
      <c r="EC2734" s="5"/>
      <c r="ED2734" s="8"/>
      <c r="EE2734" s="7"/>
    </row>
    <row r="2735" spans="129:135">
      <c r="DY2735" s="5"/>
      <c r="DZ2735" s="5"/>
      <c r="EA2735" s="5"/>
      <c r="EB2735" s="5"/>
      <c r="EC2735" s="5"/>
      <c r="ED2735" s="8"/>
      <c r="EE2735" s="7"/>
    </row>
    <row r="2736" spans="129:135">
      <c r="DY2736" s="5"/>
      <c r="DZ2736" s="5"/>
      <c r="EA2736" s="5"/>
      <c r="EB2736" s="5"/>
      <c r="EC2736" s="5"/>
      <c r="ED2736" s="8"/>
      <c r="EE2736" s="7"/>
    </row>
    <row r="2737" spans="129:135">
      <c r="DY2737" s="5"/>
      <c r="DZ2737" s="5"/>
      <c r="EA2737" s="5"/>
      <c r="EB2737" s="5"/>
      <c r="EC2737" s="5"/>
      <c r="ED2737" s="8"/>
      <c r="EE2737" s="7"/>
    </row>
    <row r="2738" spans="129:135">
      <c r="DY2738" s="5"/>
      <c r="DZ2738" s="5"/>
      <c r="EA2738" s="5"/>
      <c r="EB2738" s="5"/>
      <c r="EC2738" s="5"/>
      <c r="ED2738" s="8"/>
      <c r="EE2738" s="7"/>
    </row>
    <row r="2739" spans="129:135">
      <c r="DY2739" s="5"/>
      <c r="DZ2739" s="5"/>
      <c r="EA2739" s="5"/>
      <c r="EB2739" s="5"/>
      <c r="EC2739" s="5"/>
      <c r="ED2739" s="8"/>
      <c r="EE2739" s="7"/>
    </row>
    <row r="2740" spans="129:135">
      <c r="DY2740" s="5"/>
      <c r="DZ2740" s="5"/>
      <c r="EA2740" s="5"/>
      <c r="EB2740" s="5"/>
      <c r="EC2740" s="5"/>
      <c r="ED2740" s="8"/>
      <c r="EE2740" s="7"/>
    </row>
    <row r="2741" spans="129:135">
      <c r="DY2741" s="5"/>
      <c r="DZ2741" s="5"/>
      <c r="EA2741" s="5"/>
      <c r="EB2741" s="5"/>
      <c r="EC2741" s="5"/>
      <c r="ED2741" s="8"/>
      <c r="EE2741" s="7"/>
    </row>
    <row r="2742" spans="129:135">
      <c r="DY2742" s="5"/>
      <c r="DZ2742" s="5"/>
      <c r="EA2742" s="5"/>
      <c r="EB2742" s="5"/>
      <c r="EC2742" s="5"/>
      <c r="ED2742" s="8"/>
      <c r="EE2742" s="7"/>
    </row>
    <row r="2743" spans="129:135">
      <c r="DY2743" s="5"/>
      <c r="DZ2743" s="5"/>
      <c r="EA2743" s="5"/>
      <c r="EB2743" s="5"/>
      <c r="EC2743" s="5"/>
      <c r="ED2743" s="8"/>
      <c r="EE2743" s="7"/>
    </row>
    <row r="2744" spans="129:135">
      <c r="DY2744" s="5"/>
      <c r="DZ2744" s="5"/>
      <c r="EA2744" s="5"/>
      <c r="EB2744" s="5"/>
      <c r="EC2744" s="5"/>
      <c r="ED2744" s="8"/>
      <c r="EE2744" s="7"/>
    </row>
    <row r="2745" spans="129:135">
      <c r="DY2745" s="5"/>
      <c r="DZ2745" s="5"/>
      <c r="EA2745" s="5"/>
      <c r="EB2745" s="5"/>
      <c r="EC2745" s="5"/>
      <c r="ED2745" s="8"/>
      <c r="EE2745" s="7"/>
    </row>
    <row r="2746" spans="129:135">
      <c r="DY2746" s="5"/>
      <c r="DZ2746" s="5"/>
      <c r="EA2746" s="5"/>
      <c r="EB2746" s="5"/>
      <c r="EC2746" s="5"/>
      <c r="ED2746" s="8"/>
      <c r="EE2746" s="7"/>
    </row>
    <row r="2747" spans="129:135">
      <c r="DY2747" s="5"/>
      <c r="DZ2747" s="5"/>
      <c r="EA2747" s="5"/>
      <c r="EB2747" s="5"/>
      <c r="EC2747" s="5"/>
      <c r="ED2747" s="8"/>
      <c r="EE2747" s="7"/>
    </row>
    <row r="2748" spans="129:135">
      <c r="DY2748" s="5"/>
      <c r="DZ2748" s="5"/>
      <c r="EA2748" s="5"/>
      <c r="EB2748" s="5"/>
      <c r="EC2748" s="5"/>
      <c r="ED2748" s="8"/>
      <c r="EE2748" s="7"/>
    </row>
    <row r="2749" spans="129:135">
      <c r="DY2749" s="5"/>
      <c r="DZ2749" s="5"/>
      <c r="EA2749" s="5"/>
      <c r="EB2749" s="5"/>
      <c r="EC2749" s="5"/>
      <c r="ED2749" s="8"/>
      <c r="EE2749" s="7"/>
    </row>
    <row r="2750" spans="129:135">
      <c r="DY2750" s="5"/>
      <c r="DZ2750" s="5"/>
      <c r="EA2750" s="5"/>
      <c r="EB2750" s="5"/>
      <c r="EC2750" s="5"/>
      <c r="ED2750" s="8"/>
      <c r="EE2750" s="7"/>
    </row>
    <row r="2751" spans="129:135">
      <c r="DY2751" s="5"/>
      <c r="DZ2751" s="5"/>
      <c r="EA2751" s="5"/>
      <c r="EB2751" s="5"/>
      <c r="EC2751" s="5"/>
      <c r="ED2751" s="8"/>
      <c r="EE2751" s="7"/>
    </row>
    <row r="2752" spans="129:135">
      <c r="DY2752" s="5"/>
      <c r="DZ2752" s="5"/>
      <c r="EA2752" s="5"/>
      <c r="EB2752" s="5"/>
      <c r="EC2752" s="5"/>
      <c r="ED2752" s="8"/>
      <c r="EE2752" s="7"/>
    </row>
    <row r="2753" spans="129:135">
      <c r="DY2753" s="5"/>
      <c r="DZ2753" s="5"/>
      <c r="EA2753" s="5"/>
      <c r="EB2753" s="5"/>
      <c r="EC2753" s="5"/>
      <c r="ED2753" s="8"/>
      <c r="EE2753" s="7"/>
    </row>
    <row r="2754" spans="129:135">
      <c r="DY2754" s="5"/>
      <c r="DZ2754" s="5"/>
      <c r="EA2754" s="5"/>
      <c r="EB2754" s="5"/>
      <c r="EC2754" s="5"/>
      <c r="ED2754" s="8"/>
      <c r="EE2754" s="7"/>
    </row>
    <row r="2755" spans="129:135">
      <c r="DY2755" s="5"/>
      <c r="DZ2755" s="5"/>
      <c r="EA2755" s="5"/>
      <c r="EB2755" s="5"/>
      <c r="EC2755" s="5"/>
      <c r="ED2755" s="8"/>
      <c r="EE2755" s="7"/>
    </row>
    <row r="2756" spans="129:135">
      <c r="DY2756" s="5"/>
      <c r="DZ2756" s="5"/>
      <c r="EA2756" s="5"/>
      <c r="EB2756" s="5"/>
      <c r="EC2756" s="5"/>
      <c r="ED2756" s="8"/>
      <c r="EE2756" s="7"/>
    </row>
    <row r="2757" spans="129:135">
      <c r="DY2757" s="5"/>
      <c r="DZ2757" s="5"/>
      <c r="EA2757" s="5"/>
      <c r="EB2757" s="5"/>
      <c r="EC2757" s="5"/>
      <c r="ED2757" s="8"/>
      <c r="EE2757" s="7"/>
    </row>
    <row r="2758" spans="129:135">
      <c r="DY2758" s="5"/>
      <c r="DZ2758" s="5"/>
      <c r="EA2758" s="5"/>
      <c r="EB2758" s="5"/>
      <c r="EC2758" s="5"/>
      <c r="ED2758" s="8"/>
      <c r="EE2758" s="7"/>
    </row>
    <row r="2759" spans="129:135">
      <c r="DY2759" s="5"/>
      <c r="DZ2759" s="5"/>
      <c r="EA2759" s="5"/>
      <c r="EB2759" s="5"/>
      <c r="EC2759" s="5"/>
      <c r="ED2759" s="8"/>
      <c r="EE2759" s="7"/>
    </row>
    <row r="2760" spans="129:135">
      <c r="DY2760" s="5"/>
      <c r="DZ2760" s="5"/>
      <c r="EA2760" s="5"/>
      <c r="EB2760" s="5"/>
      <c r="EC2760" s="5"/>
      <c r="ED2760" s="8"/>
      <c r="EE2760" s="7"/>
    </row>
    <row r="2761" spans="129:135">
      <c r="DY2761" s="5"/>
      <c r="DZ2761" s="5"/>
      <c r="EA2761" s="5"/>
      <c r="EB2761" s="5"/>
      <c r="EC2761" s="5"/>
      <c r="ED2761" s="8"/>
      <c r="EE2761" s="7"/>
    </row>
    <row r="2762" spans="129:135">
      <c r="DY2762" s="5"/>
      <c r="DZ2762" s="5"/>
      <c r="EA2762" s="5"/>
      <c r="EB2762" s="5"/>
      <c r="EC2762" s="5"/>
      <c r="ED2762" s="8"/>
      <c r="EE2762" s="7"/>
    </row>
    <row r="2763" spans="129:135">
      <c r="DY2763" s="5"/>
      <c r="DZ2763" s="5"/>
      <c r="EA2763" s="5"/>
      <c r="EB2763" s="5"/>
      <c r="EC2763" s="5"/>
      <c r="ED2763" s="8"/>
      <c r="EE2763" s="7"/>
    </row>
    <row r="2764" spans="129:135">
      <c r="DY2764" s="5"/>
      <c r="DZ2764" s="5"/>
      <c r="EA2764" s="5"/>
      <c r="EB2764" s="5"/>
      <c r="EC2764" s="5"/>
      <c r="ED2764" s="8"/>
      <c r="EE2764" s="7"/>
    </row>
    <row r="2765" spans="129:135">
      <c r="DY2765" s="5"/>
      <c r="DZ2765" s="5"/>
      <c r="EA2765" s="5"/>
      <c r="EB2765" s="5"/>
      <c r="EC2765" s="5"/>
      <c r="ED2765" s="8"/>
      <c r="EE2765" s="7"/>
    </row>
    <row r="2766" spans="129:135">
      <c r="DY2766" s="5"/>
      <c r="DZ2766" s="5"/>
      <c r="EA2766" s="5"/>
      <c r="EB2766" s="5"/>
      <c r="EC2766" s="5"/>
      <c r="ED2766" s="8"/>
      <c r="EE2766" s="7"/>
    </row>
    <row r="2767" spans="129:135">
      <c r="DY2767" s="5"/>
      <c r="DZ2767" s="5"/>
      <c r="EA2767" s="5"/>
      <c r="EB2767" s="5"/>
      <c r="EC2767" s="5"/>
      <c r="ED2767" s="8"/>
      <c r="EE2767" s="7"/>
    </row>
    <row r="2768" spans="129:135">
      <c r="DY2768" s="5"/>
      <c r="DZ2768" s="5"/>
      <c r="EA2768" s="5"/>
      <c r="EB2768" s="5"/>
      <c r="EC2768" s="5"/>
      <c r="ED2768" s="8"/>
      <c r="EE2768" s="7"/>
    </row>
    <row r="2769" spans="129:135">
      <c r="DY2769" s="5"/>
      <c r="DZ2769" s="5"/>
      <c r="EA2769" s="5"/>
      <c r="EB2769" s="5"/>
      <c r="EC2769" s="5"/>
      <c r="ED2769" s="8"/>
      <c r="EE2769" s="7"/>
    </row>
    <row r="2770" spans="129:135">
      <c r="DY2770" s="5"/>
      <c r="DZ2770" s="5"/>
      <c r="EA2770" s="5"/>
      <c r="EB2770" s="5"/>
      <c r="EC2770" s="5"/>
      <c r="ED2770" s="8"/>
      <c r="EE2770" s="7"/>
    </row>
    <row r="2771" spans="129:135">
      <c r="DY2771" s="5"/>
      <c r="DZ2771" s="5"/>
      <c r="EA2771" s="5"/>
      <c r="EB2771" s="5"/>
      <c r="EC2771" s="5"/>
      <c r="ED2771" s="8"/>
      <c r="EE2771" s="7"/>
    </row>
    <row r="2772" spans="129:135">
      <c r="DY2772" s="5"/>
      <c r="DZ2772" s="5"/>
      <c r="EA2772" s="5"/>
      <c r="EB2772" s="5"/>
      <c r="EC2772" s="5"/>
      <c r="ED2772" s="8"/>
      <c r="EE2772" s="7"/>
    </row>
    <row r="2773" spans="129:135">
      <c r="DY2773" s="5"/>
      <c r="DZ2773" s="5"/>
      <c r="EA2773" s="5"/>
      <c r="EB2773" s="5"/>
      <c r="EC2773" s="5"/>
      <c r="ED2773" s="8"/>
      <c r="EE2773" s="7"/>
    </row>
    <row r="2774" spans="129:135">
      <c r="DY2774" s="5"/>
      <c r="DZ2774" s="5"/>
      <c r="EA2774" s="5"/>
      <c r="EB2774" s="5"/>
      <c r="EC2774" s="5"/>
      <c r="ED2774" s="8"/>
      <c r="EE2774" s="7"/>
    </row>
    <row r="2775" spans="129:135">
      <c r="DY2775" s="5"/>
      <c r="DZ2775" s="5"/>
      <c r="EA2775" s="5"/>
      <c r="EB2775" s="5"/>
      <c r="EC2775" s="5"/>
      <c r="ED2775" s="8"/>
      <c r="EE2775" s="7"/>
    </row>
    <row r="2776" spans="129:135">
      <c r="DY2776" s="5"/>
      <c r="DZ2776" s="5"/>
      <c r="EA2776" s="5"/>
      <c r="EB2776" s="5"/>
      <c r="EC2776" s="5"/>
      <c r="ED2776" s="8"/>
      <c r="EE2776" s="7"/>
    </row>
    <row r="2777" spans="129:135">
      <c r="DY2777" s="5"/>
      <c r="DZ2777" s="5"/>
      <c r="EA2777" s="5"/>
      <c r="EB2777" s="5"/>
      <c r="EC2777" s="5"/>
      <c r="ED2777" s="8"/>
      <c r="EE2777" s="7"/>
    </row>
    <row r="2778" spans="129:135">
      <c r="DY2778" s="5"/>
      <c r="DZ2778" s="5"/>
      <c r="EA2778" s="5"/>
      <c r="EB2778" s="5"/>
      <c r="EC2778" s="5"/>
      <c r="ED2778" s="8"/>
      <c r="EE2778" s="7"/>
    </row>
    <row r="2779" spans="129:135">
      <c r="DY2779" s="5"/>
      <c r="DZ2779" s="5"/>
      <c r="EA2779" s="5"/>
      <c r="EB2779" s="5"/>
      <c r="EC2779" s="5"/>
      <c r="ED2779" s="8"/>
      <c r="EE2779" s="7"/>
    </row>
    <row r="2780" spans="129:135">
      <c r="DY2780" s="5"/>
      <c r="DZ2780" s="5"/>
      <c r="EA2780" s="5"/>
      <c r="EB2780" s="5"/>
      <c r="EC2780" s="5"/>
      <c r="ED2780" s="8"/>
      <c r="EE2780" s="7"/>
    </row>
    <row r="2781" spans="129:135">
      <c r="DY2781" s="5"/>
      <c r="DZ2781" s="5"/>
      <c r="EA2781" s="5"/>
      <c r="EB2781" s="5"/>
      <c r="EC2781" s="5"/>
      <c r="ED2781" s="8"/>
      <c r="EE2781" s="7"/>
    </row>
    <row r="2782" spans="129:135">
      <c r="DY2782" s="5"/>
      <c r="DZ2782" s="5"/>
      <c r="EA2782" s="5"/>
      <c r="EB2782" s="5"/>
      <c r="EC2782" s="5"/>
      <c r="ED2782" s="8"/>
      <c r="EE2782" s="7"/>
    </row>
    <row r="2783" spans="129:135">
      <c r="DY2783" s="5"/>
      <c r="DZ2783" s="5"/>
      <c r="EA2783" s="5"/>
      <c r="EB2783" s="5"/>
      <c r="EC2783" s="5"/>
      <c r="ED2783" s="8"/>
      <c r="EE2783" s="7"/>
    </row>
    <row r="2784" spans="129:135">
      <c r="DY2784" s="5"/>
      <c r="DZ2784" s="5"/>
      <c r="EA2784" s="5"/>
      <c r="EB2784" s="5"/>
      <c r="EC2784" s="5"/>
      <c r="ED2784" s="8"/>
      <c r="EE2784" s="7"/>
    </row>
    <row r="2785" spans="129:135">
      <c r="DY2785" s="5"/>
      <c r="DZ2785" s="5"/>
      <c r="EA2785" s="5"/>
      <c r="EB2785" s="5"/>
      <c r="EC2785" s="5"/>
      <c r="ED2785" s="8"/>
      <c r="EE2785" s="7"/>
    </row>
    <row r="2786" spans="129:135">
      <c r="DY2786" s="5"/>
      <c r="DZ2786" s="5"/>
      <c r="EA2786" s="5"/>
      <c r="EB2786" s="5"/>
      <c r="EC2786" s="5"/>
      <c r="ED2786" s="8"/>
      <c r="EE2786" s="7"/>
    </row>
    <row r="2787" spans="129:135">
      <c r="DY2787" s="5"/>
      <c r="DZ2787" s="5"/>
      <c r="EA2787" s="5"/>
      <c r="EB2787" s="5"/>
      <c r="EC2787" s="5"/>
      <c r="ED2787" s="8"/>
      <c r="EE2787" s="7"/>
    </row>
    <row r="2788" spans="129:135">
      <c r="DY2788" s="5"/>
      <c r="DZ2788" s="5"/>
      <c r="EA2788" s="5"/>
      <c r="EB2788" s="5"/>
      <c r="EC2788" s="5"/>
      <c r="ED2788" s="8"/>
      <c r="EE2788" s="7"/>
    </row>
    <row r="2789" spans="129:135">
      <c r="DY2789" s="5"/>
      <c r="DZ2789" s="5"/>
      <c r="EA2789" s="5"/>
      <c r="EB2789" s="5"/>
      <c r="EC2789" s="5"/>
      <c r="ED2789" s="8"/>
      <c r="EE2789" s="7"/>
    </row>
    <row r="2790" spans="129:135">
      <c r="DY2790" s="5"/>
      <c r="DZ2790" s="5"/>
      <c r="EA2790" s="5"/>
      <c r="EB2790" s="5"/>
      <c r="EC2790" s="5"/>
      <c r="ED2790" s="8"/>
      <c r="EE2790" s="7"/>
    </row>
    <row r="2791" spans="129:135">
      <c r="DY2791" s="5"/>
      <c r="DZ2791" s="5"/>
      <c r="EA2791" s="5"/>
      <c r="EB2791" s="5"/>
      <c r="EC2791" s="5"/>
      <c r="ED2791" s="8"/>
      <c r="EE2791" s="7"/>
    </row>
    <row r="2792" spans="129:135">
      <c r="DY2792" s="5"/>
      <c r="DZ2792" s="5"/>
      <c r="EA2792" s="5"/>
      <c r="EB2792" s="5"/>
      <c r="EC2792" s="5"/>
      <c r="ED2792" s="8"/>
      <c r="EE2792" s="7"/>
    </row>
    <row r="2793" spans="129:135">
      <c r="DY2793" s="5"/>
      <c r="DZ2793" s="5"/>
      <c r="EA2793" s="5"/>
      <c r="EB2793" s="5"/>
      <c r="EC2793" s="5"/>
      <c r="ED2793" s="8"/>
      <c r="EE2793" s="7"/>
    </row>
    <row r="2794" spans="129:135">
      <c r="DY2794" s="5"/>
      <c r="DZ2794" s="5"/>
      <c r="EA2794" s="5"/>
      <c r="EB2794" s="5"/>
      <c r="EC2794" s="5"/>
      <c r="ED2794" s="8"/>
      <c r="EE2794" s="7"/>
    </row>
    <row r="2795" spans="129:135">
      <c r="DY2795" s="5"/>
      <c r="DZ2795" s="5"/>
      <c r="EA2795" s="5"/>
      <c r="EB2795" s="5"/>
      <c r="EC2795" s="5"/>
      <c r="ED2795" s="8"/>
      <c r="EE2795" s="7"/>
    </row>
    <row r="2796" spans="129:135">
      <c r="DY2796" s="5"/>
      <c r="DZ2796" s="5"/>
      <c r="EA2796" s="5"/>
      <c r="EB2796" s="5"/>
      <c r="EC2796" s="5"/>
      <c r="ED2796" s="8"/>
      <c r="EE2796" s="7"/>
    </row>
    <row r="2797" spans="129:135">
      <c r="DY2797" s="5"/>
      <c r="DZ2797" s="5"/>
      <c r="EA2797" s="5"/>
      <c r="EB2797" s="5"/>
      <c r="EC2797" s="5"/>
      <c r="ED2797" s="8"/>
      <c r="EE2797" s="7"/>
    </row>
    <row r="2798" spans="129:135">
      <c r="DY2798" s="5"/>
      <c r="DZ2798" s="5"/>
      <c r="EA2798" s="5"/>
      <c r="EB2798" s="5"/>
      <c r="EC2798" s="5"/>
      <c r="ED2798" s="8"/>
      <c r="EE2798" s="7"/>
    </row>
    <row r="2799" spans="129:135">
      <c r="DY2799" s="5"/>
      <c r="DZ2799" s="5"/>
      <c r="EA2799" s="5"/>
      <c r="EB2799" s="5"/>
      <c r="EC2799" s="5"/>
      <c r="ED2799" s="8"/>
      <c r="EE2799" s="7"/>
    </row>
    <row r="2800" spans="129:135">
      <c r="DY2800" s="5"/>
      <c r="DZ2800" s="5"/>
      <c r="EA2800" s="5"/>
      <c r="EB2800" s="5"/>
      <c r="EC2800" s="5"/>
      <c r="ED2800" s="8"/>
      <c r="EE2800" s="7"/>
    </row>
    <row r="2801" spans="129:135">
      <c r="DY2801" s="5"/>
      <c r="DZ2801" s="5"/>
      <c r="EA2801" s="5"/>
      <c r="EB2801" s="5"/>
      <c r="EC2801" s="5"/>
      <c r="ED2801" s="8"/>
      <c r="EE2801" s="7"/>
    </row>
    <row r="2802" spans="129:135">
      <c r="DY2802" s="5"/>
      <c r="DZ2802" s="5"/>
      <c r="EA2802" s="5"/>
      <c r="EB2802" s="5"/>
      <c r="EC2802" s="5"/>
      <c r="ED2802" s="8"/>
      <c r="EE2802" s="7"/>
    </row>
    <row r="2803" spans="129:135">
      <c r="DY2803" s="5"/>
      <c r="DZ2803" s="5"/>
      <c r="EA2803" s="5"/>
      <c r="EB2803" s="5"/>
      <c r="EC2803" s="5"/>
      <c r="ED2803" s="8"/>
      <c r="EE2803" s="7"/>
    </row>
    <row r="2804" spans="129:135">
      <c r="DY2804" s="5"/>
      <c r="DZ2804" s="5"/>
      <c r="EA2804" s="5"/>
      <c r="EB2804" s="5"/>
      <c r="EC2804" s="5"/>
      <c r="ED2804" s="8"/>
      <c r="EE2804" s="7"/>
    </row>
    <row r="2805" spans="129:135">
      <c r="DY2805" s="5"/>
      <c r="DZ2805" s="5"/>
      <c r="EA2805" s="5"/>
      <c r="EB2805" s="5"/>
      <c r="EC2805" s="5"/>
      <c r="ED2805" s="8"/>
      <c r="EE2805" s="7"/>
    </row>
    <row r="2806" spans="129:135">
      <c r="DY2806" s="5"/>
      <c r="DZ2806" s="5"/>
      <c r="EA2806" s="5"/>
      <c r="EB2806" s="5"/>
      <c r="EC2806" s="5"/>
      <c r="ED2806" s="8"/>
      <c r="EE2806" s="7"/>
    </row>
    <row r="2807" spans="129:135">
      <c r="DY2807" s="5"/>
      <c r="DZ2807" s="5"/>
      <c r="EA2807" s="5"/>
      <c r="EB2807" s="5"/>
      <c r="EC2807" s="5"/>
      <c r="ED2807" s="8"/>
      <c r="EE2807" s="7"/>
    </row>
    <row r="2808" spans="129:135">
      <c r="DY2808" s="5"/>
      <c r="DZ2808" s="5"/>
      <c r="EA2808" s="5"/>
      <c r="EB2808" s="5"/>
      <c r="EC2808" s="5"/>
      <c r="ED2808" s="8"/>
      <c r="EE2808" s="7"/>
    </row>
    <row r="2809" spans="129:135">
      <c r="DY2809" s="5"/>
      <c r="DZ2809" s="5"/>
      <c r="EA2809" s="5"/>
      <c r="EB2809" s="5"/>
      <c r="EC2809" s="5"/>
      <c r="ED2809" s="8"/>
      <c r="EE2809" s="7"/>
    </row>
    <row r="2810" spans="129:135">
      <c r="DY2810" s="5"/>
      <c r="DZ2810" s="5"/>
      <c r="EA2810" s="5"/>
      <c r="EB2810" s="5"/>
      <c r="EC2810" s="5"/>
      <c r="ED2810" s="8"/>
      <c r="EE2810" s="7"/>
    </row>
    <row r="2811" spans="129:135">
      <c r="DY2811" s="5"/>
      <c r="DZ2811" s="5"/>
      <c r="EA2811" s="5"/>
      <c r="EB2811" s="5"/>
      <c r="EC2811" s="5"/>
      <c r="ED2811" s="8"/>
      <c r="EE2811" s="7"/>
    </row>
    <row r="2812" spans="129:135">
      <c r="DY2812" s="5"/>
      <c r="DZ2812" s="5"/>
      <c r="EA2812" s="5"/>
      <c r="EB2812" s="5"/>
      <c r="EC2812" s="5"/>
      <c r="ED2812" s="8"/>
      <c r="EE2812" s="7"/>
    </row>
    <row r="2813" spans="129:135">
      <c r="DY2813" s="5"/>
      <c r="DZ2813" s="5"/>
      <c r="EA2813" s="5"/>
      <c r="EB2813" s="5"/>
      <c r="EC2813" s="5"/>
      <c r="ED2813" s="8"/>
      <c r="EE2813" s="7"/>
    </row>
    <row r="2814" spans="129:135">
      <c r="DY2814" s="5"/>
      <c r="DZ2814" s="5"/>
      <c r="EA2814" s="5"/>
      <c r="EB2814" s="5"/>
      <c r="EC2814" s="5"/>
      <c r="ED2814" s="8"/>
      <c r="EE2814" s="7"/>
    </row>
    <row r="2815" spans="129:135">
      <c r="DY2815" s="5"/>
      <c r="DZ2815" s="5"/>
      <c r="EA2815" s="5"/>
      <c r="EB2815" s="5"/>
      <c r="EC2815" s="5"/>
      <c r="ED2815" s="8"/>
      <c r="EE2815" s="7"/>
    </row>
    <row r="2816" spans="129:135">
      <c r="DY2816" s="5"/>
      <c r="DZ2816" s="5"/>
      <c r="EA2816" s="5"/>
      <c r="EB2816" s="5"/>
      <c r="EC2816" s="5"/>
      <c r="ED2816" s="8"/>
      <c r="EE2816" s="7"/>
    </row>
    <row r="2817" spans="129:135">
      <c r="DY2817" s="5"/>
      <c r="DZ2817" s="5"/>
      <c r="EA2817" s="5"/>
      <c r="EB2817" s="5"/>
      <c r="EC2817" s="5"/>
      <c r="ED2817" s="8"/>
      <c r="EE2817" s="7"/>
    </row>
    <row r="2818" spans="129:135">
      <c r="DY2818" s="5"/>
      <c r="DZ2818" s="5"/>
      <c r="EA2818" s="5"/>
      <c r="EB2818" s="5"/>
      <c r="EC2818" s="5"/>
      <c r="ED2818" s="8"/>
      <c r="EE2818" s="7"/>
    </row>
    <row r="2819" spans="129:135">
      <c r="DY2819" s="5"/>
      <c r="DZ2819" s="5"/>
      <c r="EA2819" s="5"/>
      <c r="EB2819" s="5"/>
      <c r="EC2819" s="5"/>
      <c r="ED2819" s="8"/>
      <c r="EE2819" s="7"/>
    </row>
    <row r="2820" spans="129:135">
      <c r="DY2820" s="5"/>
      <c r="DZ2820" s="5"/>
      <c r="EA2820" s="5"/>
      <c r="EB2820" s="5"/>
      <c r="EC2820" s="5"/>
      <c r="ED2820" s="8"/>
      <c r="EE2820" s="7"/>
    </row>
    <row r="2821" spans="129:135">
      <c r="DY2821" s="5"/>
      <c r="DZ2821" s="5"/>
      <c r="EA2821" s="5"/>
      <c r="EB2821" s="5"/>
      <c r="EC2821" s="5"/>
      <c r="ED2821" s="8"/>
      <c r="EE2821" s="7"/>
    </row>
    <row r="2822" spans="129:135">
      <c r="DY2822" s="5"/>
      <c r="DZ2822" s="5"/>
      <c r="EA2822" s="5"/>
      <c r="EB2822" s="5"/>
      <c r="EC2822" s="5"/>
      <c r="ED2822" s="8"/>
      <c r="EE2822" s="7"/>
    </row>
    <row r="2823" spans="129:135">
      <c r="DY2823" s="5"/>
      <c r="DZ2823" s="5"/>
      <c r="EA2823" s="5"/>
      <c r="EB2823" s="5"/>
      <c r="EC2823" s="5"/>
      <c r="ED2823" s="8"/>
      <c r="EE2823" s="7"/>
    </row>
    <row r="2824" spans="129:135">
      <c r="DY2824" s="5"/>
      <c r="DZ2824" s="5"/>
      <c r="EA2824" s="5"/>
      <c r="EB2824" s="5"/>
      <c r="EC2824" s="5"/>
      <c r="ED2824" s="8"/>
      <c r="EE2824" s="7"/>
    </row>
    <row r="2825" spans="129:135">
      <c r="DY2825" s="5"/>
      <c r="DZ2825" s="5"/>
      <c r="EA2825" s="5"/>
      <c r="EB2825" s="5"/>
      <c r="EC2825" s="5"/>
      <c r="ED2825" s="8"/>
      <c r="EE2825" s="7"/>
    </row>
    <row r="2826" spans="129:135">
      <c r="DY2826" s="5"/>
      <c r="DZ2826" s="5"/>
      <c r="EA2826" s="5"/>
      <c r="EB2826" s="5"/>
      <c r="EC2826" s="5"/>
      <c r="ED2826" s="8"/>
      <c r="EE2826" s="7"/>
    </row>
    <row r="2827" spans="129:135">
      <c r="DY2827" s="5"/>
      <c r="DZ2827" s="5"/>
      <c r="EA2827" s="5"/>
      <c r="EB2827" s="5"/>
      <c r="EC2827" s="5"/>
      <c r="ED2827" s="8"/>
      <c r="EE2827" s="7"/>
    </row>
    <row r="2828" spans="129:135">
      <c r="DY2828" s="5"/>
      <c r="DZ2828" s="5"/>
      <c r="EA2828" s="5"/>
      <c r="EB2828" s="5"/>
      <c r="EC2828" s="5"/>
      <c r="ED2828" s="8"/>
      <c r="EE2828" s="7"/>
    </row>
    <row r="2829" spans="129:135">
      <c r="DY2829" s="5"/>
      <c r="DZ2829" s="5"/>
      <c r="EA2829" s="5"/>
      <c r="EB2829" s="5"/>
      <c r="EC2829" s="5"/>
      <c r="ED2829" s="8"/>
      <c r="EE2829" s="7"/>
    </row>
    <row r="2830" spans="129:135">
      <c r="DY2830" s="5"/>
      <c r="DZ2830" s="5"/>
      <c r="EA2830" s="5"/>
      <c r="EB2830" s="5"/>
      <c r="EC2830" s="5"/>
      <c r="ED2830" s="8"/>
      <c r="EE2830" s="7"/>
    </row>
    <row r="2831" spans="129:135">
      <c r="DY2831" s="5"/>
      <c r="DZ2831" s="5"/>
      <c r="EA2831" s="5"/>
      <c r="EB2831" s="5"/>
      <c r="EC2831" s="5"/>
      <c r="ED2831" s="8"/>
      <c r="EE2831" s="7"/>
    </row>
    <row r="2832" spans="129:135">
      <c r="DY2832" s="5"/>
      <c r="DZ2832" s="5"/>
      <c r="EA2832" s="5"/>
      <c r="EB2832" s="5"/>
      <c r="EC2832" s="5"/>
      <c r="ED2832" s="8"/>
      <c r="EE2832" s="7"/>
    </row>
    <row r="2833" spans="129:135">
      <c r="DY2833" s="5"/>
      <c r="DZ2833" s="5"/>
      <c r="EA2833" s="5"/>
      <c r="EB2833" s="5"/>
      <c r="EC2833" s="5"/>
      <c r="ED2833" s="8"/>
      <c r="EE2833" s="7"/>
    </row>
    <row r="2834" spans="129:135">
      <c r="DY2834" s="5"/>
      <c r="DZ2834" s="5"/>
      <c r="EA2834" s="5"/>
      <c r="EB2834" s="5"/>
      <c r="EC2834" s="5"/>
      <c r="ED2834" s="8"/>
      <c r="EE2834" s="7"/>
    </row>
    <row r="2835" spans="129:135">
      <c r="DY2835" s="5"/>
      <c r="DZ2835" s="5"/>
      <c r="EA2835" s="5"/>
      <c r="EB2835" s="5"/>
      <c r="EC2835" s="5"/>
      <c r="ED2835" s="8"/>
      <c r="EE2835" s="7"/>
    </row>
    <row r="2836" spans="129:135">
      <c r="DY2836" s="5"/>
      <c r="DZ2836" s="5"/>
      <c r="EA2836" s="5"/>
      <c r="EB2836" s="5"/>
      <c r="EC2836" s="5"/>
      <c r="ED2836" s="8"/>
      <c r="EE2836" s="7"/>
    </row>
    <row r="2837" spans="129:135">
      <c r="DY2837" s="5"/>
      <c r="DZ2837" s="5"/>
      <c r="EA2837" s="5"/>
      <c r="EB2837" s="5"/>
      <c r="EC2837" s="5"/>
      <c r="ED2837" s="8"/>
      <c r="EE2837" s="7"/>
    </row>
    <row r="2838" spans="129:135">
      <c r="DY2838" s="5"/>
      <c r="DZ2838" s="5"/>
      <c r="EA2838" s="5"/>
      <c r="EB2838" s="5"/>
      <c r="EC2838" s="5"/>
      <c r="ED2838" s="8"/>
      <c r="EE2838" s="7"/>
    </row>
    <row r="2839" spans="129:135">
      <c r="DY2839" s="5"/>
      <c r="DZ2839" s="5"/>
      <c r="EA2839" s="5"/>
      <c r="EB2839" s="5"/>
      <c r="EC2839" s="5"/>
      <c r="ED2839" s="8"/>
      <c r="EE2839" s="7"/>
    </row>
    <row r="2840" spans="129:135">
      <c r="DY2840" s="5"/>
      <c r="DZ2840" s="5"/>
      <c r="EA2840" s="5"/>
      <c r="EB2840" s="5"/>
      <c r="EC2840" s="5"/>
      <c r="ED2840" s="8"/>
      <c r="EE2840" s="7"/>
    </row>
    <row r="2841" spans="129:135">
      <c r="DY2841" s="5"/>
      <c r="DZ2841" s="5"/>
      <c r="EA2841" s="5"/>
      <c r="EB2841" s="5"/>
      <c r="EC2841" s="5"/>
      <c r="ED2841" s="8"/>
      <c r="EE2841" s="7"/>
    </row>
    <row r="2842" spans="129:135">
      <c r="DY2842" s="5"/>
      <c r="DZ2842" s="5"/>
      <c r="EA2842" s="5"/>
      <c r="EB2842" s="5"/>
      <c r="EC2842" s="5"/>
      <c r="ED2842" s="8"/>
      <c r="EE2842" s="7"/>
    </row>
    <row r="2843" spans="129:135">
      <c r="DY2843" s="5"/>
      <c r="DZ2843" s="5"/>
      <c r="EA2843" s="5"/>
      <c r="EB2843" s="5"/>
      <c r="EC2843" s="5"/>
      <c r="ED2843" s="8"/>
      <c r="EE2843" s="7"/>
    </row>
    <row r="2844" spans="129:135">
      <c r="DY2844" s="5"/>
      <c r="DZ2844" s="5"/>
      <c r="EA2844" s="5"/>
      <c r="EB2844" s="5"/>
      <c r="EC2844" s="5"/>
      <c r="ED2844" s="8"/>
      <c r="EE2844" s="7"/>
    </row>
    <row r="2845" spans="129:135">
      <c r="DY2845" s="5"/>
      <c r="DZ2845" s="5"/>
      <c r="EA2845" s="5"/>
      <c r="EB2845" s="5"/>
      <c r="EC2845" s="5"/>
      <c r="ED2845" s="8"/>
      <c r="EE2845" s="7"/>
    </row>
    <row r="2846" spans="129:135">
      <c r="DY2846" s="5"/>
      <c r="DZ2846" s="5"/>
      <c r="EA2846" s="5"/>
      <c r="EB2846" s="5"/>
      <c r="EC2846" s="5"/>
      <c r="ED2846" s="8"/>
      <c r="EE2846" s="7"/>
    </row>
    <row r="2847" spans="129:135">
      <c r="DY2847" s="5"/>
      <c r="DZ2847" s="5"/>
      <c r="EA2847" s="5"/>
      <c r="EB2847" s="5"/>
      <c r="EC2847" s="5"/>
      <c r="ED2847" s="8"/>
      <c r="EE2847" s="7"/>
    </row>
    <row r="2848" spans="129:135">
      <c r="DY2848" s="5"/>
      <c r="DZ2848" s="5"/>
      <c r="EA2848" s="5"/>
      <c r="EB2848" s="5"/>
      <c r="EC2848" s="5"/>
      <c r="ED2848" s="8"/>
      <c r="EE2848" s="7"/>
    </row>
    <row r="2849" spans="129:135">
      <c r="DY2849" s="5"/>
      <c r="DZ2849" s="5"/>
      <c r="EA2849" s="5"/>
      <c r="EB2849" s="5"/>
      <c r="EC2849" s="5"/>
      <c r="ED2849" s="8"/>
      <c r="EE2849" s="7"/>
    </row>
    <row r="2850" spans="129:135">
      <c r="DY2850" s="5"/>
      <c r="DZ2850" s="5"/>
      <c r="EA2850" s="5"/>
      <c r="EB2850" s="5"/>
      <c r="EC2850" s="5"/>
      <c r="ED2850" s="8"/>
      <c r="EE2850" s="7"/>
    </row>
    <row r="2851" spans="129:135">
      <c r="DY2851" s="5"/>
      <c r="DZ2851" s="5"/>
      <c r="EA2851" s="5"/>
      <c r="EB2851" s="5"/>
      <c r="EC2851" s="5"/>
      <c r="ED2851" s="8"/>
      <c r="EE2851" s="7"/>
    </row>
    <row r="2852" spans="129:135">
      <c r="DY2852" s="5"/>
      <c r="DZ2852" s="5"/>
      <c r="EA2852" s="5"/>
      <c r="EB2852" s="5"/>
      <c r="EC2852" s="5"/>
      <c r="ED2852" s="8"/>
      <c r="EE2852" s="7"/>
    </row>
    <row r="2853" spans="129:135">
      <c r="DY2853" s="5"/>
      <c r="DZ2853" s="5"/>
      <c r="EA2853" s="5"/>
      <c r="EB2853" s="5"/>
      <c r="EC2853" s="5"/>
      <c r="ED2853" s="8"/>
      <c r="EE2853" s="7"/>
    </row>
    <row r="2854" spans="129:135">
      <c r="DY2854" s="5"/>
      <c r="DZ2854" s="5"/>
      <c r="EA2854" s="5"/>
      <c r="EB2854" s="5"/>
      <c r="EC2854" s="5"/>
      <c r="ED2854" s="8"/>
      <c r="EE2854" s="7"/>
    </row>
    <row r="2855" spans="129:135">
      <c r="DY2855" s="5"/>
      <c r="DZ2855" s="5"/>
      <c r="EA2855" s="5"/>
      <c r="EB2855" s="5"/>
      <c r="EC2855" s="5"/>
      <c r="ED2855" s="8"/>
      <c r="EE2855" s="7"/>
    </row>
    <row r="2856" spans="129:135">
      <c r="DY2856" s="5"/>
      <c r="DZ2856" s="5"/>
      <c r="EA2856" s="5"/>
      <c r="EB2856" s="5"/>
      <c r="EC2856" s="5"/>
      <c r="ED2856" s="8"/>
      <c r="EE2856" s="7"/>
    </row>
    <row r="2857" spans="129:135">
      <c r="DY2857" s="5"/>
      <c r="DZ2857" s="5"/>
      <c r="EA2857" s="5"/>
      <c r="EB2857" s="5"/>
      <c r="EC2857" s="5"/>
      <c r="ED2857" s="8"/>
      <c r="EE2857" s="7"/>
    </row>
    <row r="2858" spans="129:135">
      <c r="DY2858" s="5"/>
      <c r="DZ2858" s="5"/>
      <c r="EA2858" s="5"/>
      <c r="EB2858" s="5"/>
      <c r="EC2858" s="5"/>
      <c r="ED2858" s="8"/>
      <c r="EE2858" s="7"/>
    </row>
    <row r="2859" spans="129:135">
      <c r="DY2859" s="5"/>
      <c r="DZ2859" s="5"/>
      <c r="EA2859" s="5"/>
      <c r="EB2859" s="5"/>
      <c r="EC2859" s="5"/>
      <c r="ED2859" s="8"/>
      <c r="EE2859" s="7"/>
    </row>
    <row r="2860" spans="129:135">
      <c r="DY2860" s="5"/>
      <c r="DZ2860" s="5"/>
      <c r="EA2860" s="5"/>
      <c r="EB2860" s="5"/>
      <c r="EC2860" s="5"/>
      <c r="ED2860" s="8"/>
      <c r="EE2860" s="7"/>
    </row>
    <row r="2861" spans="129:135">
      <c r="DY2861" s="5"/>
      <c r="DZ2861" s="5"/>
      <c r="EA2861" s="5"/>
      <c r="EB2861" s="5"/>
      <c r="EC2861" s="5"/>
      <c r="ED2861" s="8"/>
      <c r="EE2861" s="7"/>
    </row>
    <row r="2862" spans="129:135">
      <c r="DY2862" s="5"/>
      <c r="DZ2862" s="5"/>
      <c r="EA2862" s="5"/>
      <c r="EB2862" s="5"/>
      <c r="EC2862" s="5"/>
      <c r="ED2862" s="8"/>
      <c r="EE2862" s="7"/>
    </row>
    <row r="2863" spans="129:135">
      <c r="DY2863" s="5"/>
      <c r="DZ2863" s="5"/>
      <c r="EA2863" s="5"/>
      <c r="EB2863" s="5"/>
      <c r="EC2863" s="5"/>
      <c r="ED2863" s="8"/>
      <c r="EE2863" s="7"/>
    </row>
    <row r="2864" spans="129:135">
      <c r="DY2864" s="5"/>
      <c r="DZ2864" s="5"/>
      <c r="EA2864" s="5"/>
      <c r="EB2864" s="5"/>
      <c r="EC2864" s="5"/>
      <c r="ED2864" s="8"/>
      <c r="EE2864" s="7"/>
    </row>
    <row r="2865" spans="129:135">
      <c r="DY2865" s="5"/>
      <c r="DZ2865" s="5"/>
      <c r="EA2865" s="5"/>
      <c r="EB2865" s="5"/>
      <c r="EC2865" s="5"/>
      <c r="ED2865" s="8"/>
      <c r="EE2865" s="7"/>
    </row>
    <row r="2866" spans="129:135">
      <c r="DY2866" s="5"/>
      <c r="DZ2866" s="5"/>
      <c r="EA2866" s="5"/>
      <c r="EB2866" s="5"/>
      <c r="EC2866" s="5"/>
      <c r="ED2866" s="8"/>
      <c r="EE2866" s="7"/>
    </row>
    <row r="2867" spans="129:135">
      <c r="DY2867" s="5"/>
      <c r="DZ2867" s="5"/>
      <c r="EA2867" s="5"/>
      <c r="EB2867" s="5"/>
      <c r="EC2867" s="5"/>
      <c r="ED2867" s="8"/>
      <c r="EE2867" s="7"/>
    </row>
    <row r="2868" spans="129:135">
      <c r="DY2868" s="5"/>
      <c r="DZ2868" s="5"/>
      <c r="EA2868" s="5"/>
      <c r="EB2868" s="5"/>
      <c r="EC2868" s="5"/>
      <c r="ED2868" s="8"/>
      <c r="EE2868" s="7"/>
    </row>
    <row r="2869" spans="129:135">
      <c r="DY2869" s="5"/>
      <c r="DZ2869" s="5"/>
      <c r="EA2869" s="5"/>
      <c r="EB2869" s="5"/>
      <c r="EC2869" s="5"/>
      <c r="ED2869" s="8"/>
      <c r="EE2869" s="7"/>
    </row>
    <row r="2870" spans="129:135">
      <c r="DY2870" s="5"/>
      <c r="DZ2870" s="5"/>
      <c r="EA2870" s="5"/>
      <c r="EB2870" s="5"/>
      <c r="EC2870" s="5"/>
      <c r="ED2870" s="8"/>
      <c r="EE2870" s="7"/>
    </row>
    <row r="2871" spans="129:135">
      <c r="DY2871" s="5"/>
      <c r="DZ2871" s="5"/>
      <c r="EA2871" s="5"/>
      <c r="EB2871" s="5"/>
      <c r="EC2871" s="5"/>
      <c r="ED2871" s="8"/>
      <c r="EE2871" s="7"/>
    </row>
    <row r="2872" spans="129:135">
      <c r="DY2872" s="5"/>
      <c r="DZ2872" s="5"/>
      <c r="EA2872" s="5"/>
      <c r="EB2872" s="5"/>
      <c r="EC2872" s="5"/>
      <c r="ED2872" s="8"/>
      <c r="EE2872" s="7"/>
    </row>
    <row r="2873" spans="129:135">
      <c r="DY2873" s="5"/>
      <c r="DZ2873" s="5"/>
      <c r="EA2873" s="5"/>
      <c r="EB2873" s="5"/>
      <c r="EC2873" s="5"/>
      <c r="ED2873" s="8"/>
      <c r="EE2873" s="7"/>
    </row>
    <row r="2874" spans="129:135">
      <c r="DY2874" s="5"/>
      <c r="DZ2874" s="5"/>
      <c r="EA2874" s="5"/>
      <c r="EB2874" s="5"/>
      <c r="EC2874" s="5"/>
      <c r="ED2874" s="8"/>
      <c r="EE2874" s="7"/>
    </row>
    <row r="2875" spans="129:135">
      <c r="DY2875" s="5"/>
      <c r="DZ2875" s="5"/>
      <c r="EA2875" s="5"/>
      <c r="EB2875" s="5"/>
      <c r="EC2875" s="5"/>
      <c r="ED2875" s="8"/>
      <c r="EE2875" s="7"/>
    </row>
    <row r="2876" spans="129:135">
      <c r="DY2876" s="5"/>
      <c r="DZ2876" s="5"/>
      <c r="EA2876" s="5"/>
      <c r="EB2876" s="5"/>
      <c r="EC2876" s="5"/>
      <c r="ED2876" s="8"/>
      <c r="EE2876" s="7"/>
    </row>
    <row r="2877" spans="129:135">
      <c r="DY2877" s="5"/>
      <c r="DZ2877" s="5"/>
      <c r="EA2877" s="5"/>
      <c r="EB2877" s="5"/>
      <c r="EC2877" s="5"/>
      <c r="ED2877" s="8"/>
      <c r="EE2877" s="7"/>
    </row>
    <row r="2878" spans="129:135">
      <c r="DY2878" s="5"/>
      <c r="DZ2878" s="5"/>
      <c r="EA2878" s="5"/>
      <c r="EB2878" s="5"/>
      <c r="EC2878" s="5"/>
      <c r="ED2878" s="8"/>
      <c r="EE2878" s="7"/>
    </row>
    <row r="2879" spans="129:135">
      <c r="DY2879" s="5"/>
      <c r="DZ2879" s="5"/>
      <c r="EA2879" s="5"/>
      <c r="EB2879" s="5"/>
      <c r="EC2879" s="5"/>
      <c r="ED2879" s="8"/>
      <c r="EE2879" s="7"/>
    </row>
    <row r="2880" spans="129:135">
      <c r="DY2880" s="5"/>
      <c r="DZ2880" s="5"/>
      <c r="EA2880" s="5"/>
      <c r="EB2880" s="5"/>
      <c r="EC2880" s="5"/>
      <c r="ED2880" s="8"/>
      <c r="EE2880" s="7"/>
    </row>
    <row r="2881" spans="129:135">
      <c r="DY2881" s="5"/>
      <c r="DZ2881" s="5"/>
      <c r="EA2881" s="5"/>
      <c r="EB2881" s="5"/>
      <c r="EC2881" s="5"/>
      <c r="ED2881" s="8"/>
      <c r="EE2881" s="7"/>
    </row>
    <row r="2882" spans="129:135">
      <c r="DY2882" s="5"/>
      <c r="DZ2882" s="5"/>
      <c r="EA2882" s="5"/>
      <c r="EB2882" s="5"/>
      <c r="EC2882" s="5"/>
      <c r="ED2882" s="8"/>
      <c r="EE2882" s="7"/>
    </row>
    <row r="2883" spans="129:135">
      <c r="DY2883" s="5"/>
      <c r="DZ2883" s="5"/>
      <c r="EA2883" s="5"/>
      <c r="EB2883" s="5"/>
      <c r="EC2883" s="5"/>
      <c r="ED2883" s="8"/>
      <c r="EE2883" s="7"/>
    </row>
    <row r="2884" spans="129:135">
      <c r="DY2884" s="5"/>
      <c r="DZ2884" s="5"/>
      <c r="EA2884" s="5"/>
      <c r="EB2884" s="5"/>
      <c r="EC2884" s="5"/>
      <c r="ED2884" s="8"/>
      <c r="EE2884" s="7"/>
    </row>
    <row r="2885" spans="129:135">
      <c r="DY2885" s="5"/>
      <c r="DZ2885" s="5"/>
      <c r="EA2885" s="5"/>
      <c r="EB2885" s="5"/>
      <c r="EC2885" s="5"/>
      <c r="ED2885" s="8"/>
      <c r="EE2885" s="7"/>
    </row>
    <row r="2886" spans="129:135">
      <c r="DY2886" s="5"/>
      <c r="DZ2886" s="5"/>
      <c r="EA2886" s="5"/>
      <c r="EB2886" s="5"/>
      <c r="EC2886" s="5"/>
      <c r="ED2886" s="8"/>
      <c r="EE2886" s="7"/>
    </row>
    <row r="2887" spans="129:135">
      <c r="DY2887" s="5"/>
      <c r="DZ2887" s="5"/>
      <c r="EA2887" s="5"/>
      <c r="EB2887" s="5"/>
      <c r="EC2887" s="5"/>
      <c r="ED2887" s="8"/>
      <c r="EE2887" s="7"/>
    </row>
    <row r="2888" spans="129:135">
      <c r="DY2888" s="5"/>
      <c r="DZ2888" s="5"/>
      <c r="EA2888" s="5"/>
      <c r="EB2888" s="5"/>
      <c r="EC2888" s="5"/>
      <c r="ED2888" s="8"/>
      <c r="EE2888" s="7"/>
    </row>
    <row r="2889" spans="129:135">
      <c r="DY2889" s="5"/>
      <c r="DZ2889" s="5"/>
      <c r="EA2889" s="5"/>
      <c r="EB2889" s="5"/>
      <c r="EC2889" s="5"/>
      <c r="ED2889" s="8"/>
      <c r="EE2889" s="7"/>
    </row>
    <row r="2890" spans="129:135">
      <c r="DY2890" s="5"/>
      <c r="DZ2890" s="5"/>
      <c r="EA2890" s="5"/>
      <c r="EB2890" s="5"/>
      <c r="EC2890" s="5"/>
      <c r="ED2890" s="8"/>
      <c r="EE2890" s="7"/>
    </row>
    <row r="2891" spans="129:135">
      <c r="DY2891" s="5"/>
      <c r="DZ2891" s="5"/>
      <c r="EA2891" s="5"/>
      <c r="EB2891" s="5"/>
      <c r="EC2891" s="5"/>
      <c r="ED2891" s="8"/>
      <c r="EE2891" s="7"/>
    </row>
    <row r="2892" spans="129:135">
      <c r="DY2892" s="5"/>
      <c r="DZ2892" s="5"/>
      <c r="EA2892" s="5"/>
      <c r="EB2892" s="5"/>
      <c r="EC2892" s="5"/>
      <c r="ED2892" s="8"/>
      <c r="EE2892" s="7"/>
    </row>
    <row r="2893" spans="129:135">
      <c r="DY2893" s="5"/>
      <c r="DZ2893" s="5"/>
      <c r="EA2893" s="5"/>
      <c r="EB2893" s="5"/>
      <c r="EC2893" s="5"/>
      <c r="ED2893" s="8"/>
      <c r="EE2893" s="7"/>
    </row>
    <row r="2894" spans="129:135">
      <c r="DY2894" s="5"/>
      <c r="DZ2894" s="5"/>
      <c r="EA2894" s="5"/>
      <c r="EB2894" s="5"/>
      <c r="EC2894" s="5"/>
      <c r="ED2894" s="8"/>
      <c r="EE2894" s="7"/>
    </row>
    <row r="2895" spans="129:135">
      <c r="DY2895" s="5"/>
      <c r="DZ2895" s="5"/>
      <c r="EA2895" s="5"/>
      <c r="EB2895" s="5"/>
      <c r="EC2895" s="5"/>
      <c r="ED2895" s="8"/>
      <c r="EE2895" s="7"/>
    </row>
    <row r="2896" spans="129:135">
      <c r="DY2896" s="5"/>
      <c r="DZ2896" s="5"/>
      <c r="EA2896" s="5"/>
      <c r="EB2896" s="5"/>
      <c r="EC2896" s="5"/>
      <c r="ED2896" s="8"/>
      <c r="EE2896" s="7"/>
    </row>
    <row r="2897" spans="129:135">
      <c r="DY2897" s="5"/>
      <c r="DZ2897" s="5"/>
      <c r="EA2897" s="5"/>
      <c r="EB2897" s="5"/>
      <c r="EC2897" s="5"/>
      <c r="ED2897" s="8"/>
      <c r="EE2897" s="7"/>
    </row>
    <row r="2898" spans="129:135">
      <c r="DY2898" s="5"/>
      <c r="DZ2898" s="5"/>
      <c r="EA2898" s="5"/>
      <c r="EB2898" s="5"/>
      <c r="EC2898" s="5"/>
      <c r="ED2898" s="8"/>
      <c r="EE2898" s="7"/>
    </row>
    <row r="2899" spans="129:135">
      <c r="DY2899" s="5"/>
      <c r="DZ2899" s="5"/>
      <c r="EA2899" s="5"/>
      <c r="EB2899" s="5"/>
      <c r="EC2899" s="5"/>
      <c r="ED2899" s="8"/>
      <c r="EE2899" s="7"/>
    </row>
    <row r="2900" spans="129:135">
      <c r="DY2900" s="5"/>
      <c r="DZ2900" s="5"/>
      <c r="EA2900" s="5"/>
      <c r="EB2900" s="5"/>
      <c r="EC2900" s="5"/>
      <c r="ED2900" s="8"/>
      <c r="EE2900" s="7"/>
    </row>
    <row r="2901" spans="129:135">
      <c r="DY2901" s="5"/>
      <c r="DZ2901" s="5"/>
      <c r="EA2901" s="5"/>
      <c r="EB2901" s="5"/>
      <c r="EC2901" s="5"/>
      <c r="ED2901" s="8"/>
      <c r="EE2901" s="7"/>
    </row>
    <row r="2902" spans="129:135">
      <c r="DY2902" s="5"/>
      <c r="DZ2902" s="5"/>
      <c r="EA2902" s="5"/>
      <c r="EB2902" s="5"/>
      <c r="EC2902" s="5"/>
      <c r="ED2902" s="8"/>
      <c r="EE2902" s="7"/>
    </row>
    <row r="2903" spans="129:135">
      <c r="DY2903" s="5"/>
      <c r="DZ2903" s="5"/>
      <c r="EA2903" s="5"/>
      <c r="EB2903" s="5"/>
      <c r="EC2903" s="5"/>
      <c r="ED2903" s="8"/>
      <c r="EE2903" s="7"/>
    </row>
    <row r="2904" spans="129:135">
      <c r="DY2904" s="5"/>
      <c r="DZ2904" s="5"/>
      <c r="EA2904" s="5"/>
      <c r="EB2904" s="5"/>
      <c r="EC2904" s="5"/>
      <c r="ED2904" s="8"/>
      <c r="EE2904" s="7"/>
    </row>
    <row r="2905" spans="129:135">
      <c r="DY2905" s="5"/>
      <c r="DZ2905" s="5"/>
      <c r="EA2905" s="5"/>
      <c r="EB2905" s="5"/>
      <c r="EC2905" s="5"/>
      <c r="ED2905" s="8"/>
      <c r="EE2905" s="7"/>
    </row>
    <row r="2906" spans="129:135">
      <c r="DY2906" s="5"/>
      <c r="DZ2906" s="5"/>
      <c r="EA2906" s="5"/>
      <c r="EB2906" s="5"/>
      <c r="EC2906" s="5"/>
      <c r="ED2906" s="8"/>
      <c r="EE2906" s="7"/>
    </row>
    <row r="2907" spans="129:135">
      <c r="DY2907" s="5"/>
      <c r="DZ2907" s="5"/>
      <c r="EA2907" s="5"/>
      <c r="EB2907" s="5"/>
      <c r="EC2907" s="5"/>
      <c r="ED2907" s="8"/>
      <c r="EE2907" s="7"/>
    </row>
    <row r="2908" spans="129:135">
      <c r="DY2908" s="5"/>
      <c r="DZ2908" s="5"/>
      <c r="EA2908" s="5"/>
      <c r="EB2908" s="5"/>
      <c r="EC2908" s="5"/>
      <c r="ED2908" s="8"/>
      <c r="EE2908" s="7"/>
    </row>
    <row r="2909" spans="129:135">
      <c r="DY2909" s="5"/>
      <c r="DZ2909" s="5"/>
      <c r="EA2909" s="5"/>
      <c r="EB2909" s="5"/>
      <c r="EC2909" s="5"/>
      <c r="ED2909" s="8"/>
      <c r="EE2909" s="7"/>
    </row>
    <row r="2910" spans="129:135">
      <c r="DY2910" s="5"/>
      <c r="DZ2910" s="5"/>
      <c r="EA2910" s="5"/>
      <c r="EB2910" s="5"/>
      <c r="EC2910" s="5"/>
      <c r="ED2910" s="8"/>
      <c r="EE2910" s="7"/>
    </row>
    <row r="2911" spans="129:135">
      <c r="DY2911" s="5"/>
      <c r="DZ2911" s="5"/>
      <c r="EA2911" s="5"/>
      <c r="EB2911" s="5"/>
      <c r="EC2911" s="5"/>
      <c r="ED2911" s="8"/>
      <c r="EE2911" s="7"/>
    </row>
    <row r="2912" spans="129:135">
      <c r="DY2912" s="5"/>
      <c r="DZ2912" s="5"/>
      <c r="EA2912" s="5"/>
      <c r="EB2912" s="5"/>
      <c r="EC2912" s="5"/>
      <c r="ED2912" s="8"/>
      <c r="EE2912" s="7"/>
    </row>
    <row r="2913" spans="129:135">
      <c r="DY2913" s="5"/>
      <c r="DZ2913" s="5"/>
      <c r="EA2913" s="5"/>
      <c r="EB2913" s="5"/>
      <c r="EC2913" s="5"/>
      <c r="ED2913" s="8"/>
      <c r="EE2913" s="7"/>
    </row>
    <row r="2914" spans="129:135">
      <c r="DY2914" s="5"/>
      <c r="DZ2914" s="5"/>
      <c r="EA2914" s="5"/>
      <c r="EB2914" s="5"/>
      <c r="EC2914" s="5"/>
      <c r="ED2914" s="8"/>
      <c r="EE2914" s="7"/>
    </row>
    <row r="2915" spans="129:135">
      <c r="DY2915" s="5"/>
      <c r="DZ2915" s="5"/>
      <c r="EA2915" s="5"/>
      <c r="EB2915" s="5"/>
      <c r="EC2915" s="5"/>
      <c r="ED2915" s="8"/>
      <c r="EE2915" s="7"/>
    </row>
    <row r="2916" spans="129:135">
      <c r="DY2916" s="5"/>
      <c r="DZ2916" s="5"/>
      <c r="EA2916" s="5"/>
      <c r="EB2916" s="5"/>
      <c r="EC2916" s="5"/>
      <c r="ED2916" s="8"/>
      <c r="EE2916" s="7"/>
    </row>
    <row r="2917" spans="129:135">
      <c r="DY2917" s="5"/>
      <c r="DZ2917" s="5"/>
      <c r="EA2917" s="5"/>
      <c r="EB2917" s="5"/>
      <c r="EC2917" s="5"/>
      <c r="ED2917" s="8"/>
      <c r="EE2917" s="7"/>
    </row>
    <row r="2918" spans="129:135">
      <c r="DY2918" s="5"/>
      <c r="DZ2918" s="5"/>
      <c r="EA2918" s="5"/>
      <c r="EB2918" s="5"/>
      <c r="EC2918" s="5"/>
      <c r="ED2918" s="8"/>
      <c r="EE2918" s="7"/>
    </row>
    <row r="2919" spans="129:135">
      <c r="DY2919" s="5"/>
      <c r="DZ2919" s="5"/>
      <c r="EA2919" s="5"/>
      <c r="EB2919" s="5"/>
      <c r="EC2919" s="5"/>
      <c r="ED2919" s="8"/>
      <c r="EE2919" s="7"/>
    </row>
    <row r="2920" spans="129:135">
      <c r="DY2920" s="5"/>
      <c r="DZ2920" s="5"/>
      <c r="EA2920" s="5"/>
      <c r="EB2920" s="5"/>
      <c r="EC2920" s="5"/>
      <c r="ED2920" s="8"/>
      <c r="EE2920" s="7"/>
    </row>
    <row r="2921" spans="129:135">
      <c r="DY2921" s="5"/>
      <c r="DZ2921" s="5"/>
      <c r="EA2921" s="5"/>
      <c r="EB2921" s="5"/>
      <c r="EC2921" s="5"/>
      <c r="ED2921" s="8"/>
      <c r="EE2921" s="7"/>
    </row>
    <row r="2922" spans="129:135">
      <c r="DY2922" s="5"/>
      <c r="DZ2922" s="5"/>
      <c r="EA2922" s="5"/>
      <c r="EB2922" s="5"/>
      <c r="EC2922" s="5"/>
      <c r="ED2922" s="8"/>
      <c r="EE2922" s="7"/>
    </row>
    <row r="2923" spans="129:135">
      <c r="DY2923" s="5"/>
      <c r="DZ2923" s="5"/>
      <c r="EA2923" s="5"/>
      <c r="EB2923" s="5"/>
      <c r="EC2923" s="5"/>
      <c r="ED2923" s="8"/>
      <c r="EE2923" s="7"/>
    </row>
    <row r="2924" spans="129:135">
      <c r="DY2924" s="5"/>
      <c r="DZ2924" s="5"/>
      <c r="EA2924" s="5"/>
      <c r="EB2924" s="5"/>
      <c r="EC2924" s="5"/>
      <c r="ED2924" s="8"/>
      <c r="EE2924" s="7"/>
    </row>
    <row r="2925" spans="129:135">
      <c r="DY2925" s="5"/>
      <c r="DZ2925" s="5"/>
      <c r="EA2925" s="5"/>
      <c r="EB2925" s="5"/>
      <c r="EC2925" s="5"/>
      <c r="ED2925" s="8"/>
      <c r="EE2925" s="7"/>
    </row>
    <row r="2926" spans="129:135">
      <c r="DY2926" s="5"/>
      <c r="DZ2926" s="5"/>
      <c r="EA2926" s="5"/>
      <c r="EB2926" s="5"/>
      <c r="EC2926" s="5"/>
      <c r="ED2926" s="8"/>
      <c r="EE2926" s="7"/>
    </row>
    <row r="2927" spans="129:135">
      <c r="DY2927" s="5"/>
      <c r="DZ2927" s="5"/>
      <c r="EA2927" s="5"/>
      <c r="EB2927" s="5"/>
      <c r="EC2927" s="5"/>
      <c r="ED2927" s="8"/>
      <c r="EE2927" s="7"/>
    </row>
    <row r="2928" spans="129:135">
      <c r="DY2928" s="5"/>
      <c r="DZ2928" s="5"/>
      <c r="EA2928" s="5"/>
      <c r="EB2928" s="5"/>
      <c r="EC2928" s="5"/>
      <c r="ED2928" s="8"/>
      <c r="EE2928" s="7"/>
    </row>
    <row r="2929" spans="129:135">
      <c r="DY2929" s="5"/>
      <c r="DZ2929" s="5"/>
      <c r="EA2929" s="5"/>
      <c r="EB2929" s="5"/>
      <c r="EC2929" s="5"/>
      <c r="ED2929" s="8"/>
      <c r="EE2929" s="7"/>
    </row>
    <row r="2930" spans="129:135">
      <c r="DY2930" s="5"/>
      <c r="DZ2930" s="5"/>
      <c r="EA2930" s="5"/>
      <c r="EB2930" s="5"/>
      <c r="EC2930" s="5"/>
      <c r="ED2930" s="8"/>
      <c r="EE2930" s="7"/>
    </row>
    <row r="2931" spans="129:135">
      <c r="DY2931" s="5"/>
      <c r="DZ2931" s="5"/>
      <c r="EA2931" s="5"/>
      <c r="EB2931" s="5"/>
      <c r="EC2931" s="5"/>
      <c r="ED2931" s="8"/>
      <c r="EE2931" s="7"/>
    </row>
    <row r="2932" spans="129:135">
      <c r="DY2932" s="5"/>
      <c r="DZ2932" s="5"/>
      <c r="EA2932" s="5"/>
      <c r="EB2932" s="5"/>
      <c r="EC2932" s="5"/>
      <c r="ED2932" s="8"/>
      <c r="EE2932" s="7"/>
    </row>
    <row r="2933" spans="129:135">
      <c r="DY2933" s="5"/>
      <c r="DZ2933" s="5"/>
      <c r="EA2933" s="5"/>
      <c r="EB2933" s="5"/>
      <c r="EC2933" s="5"/>
      <c r="ED2933" s="8"/>
      <c r="EE2933" s="7"/>
    </row>
    <row r="2934" spans="129:135">
      <c r="DY2934" s="5"/>
      <c r="DZ2934" s="5"/>
      <c r="EA2934" s="5"/>
      <c r="EB2934" s="5"/>
      <c r="EC2934" s="5"/>
      <c r="ED2934" s="8"/>
      <c r="EE2934" s="7"/>
    </row>
    <row r="2935" spans="129:135">
      <c r="DY2935" s="5"/>
      <c r="DZ2935" s="5"/>
      <c r="EA2935" s="5"/>
      <c r="EB2935" s="5"/>
      <c r="EC2935" s="5"/>
      <c r="ED2935" s="8"/>
      <c r="EE2935" s="7"/>
    </row>
    <row r="2936" spans="129:135">
      <c r="DY2936" s="5"/>
      <c r="DZ2936" s="5"/>
      <c r="EA2936" s="5"/>
      <c r="EB2936" s="5"/>
      <c r="EC2936" s="5"/>
      <c r="ED2936" s="8"/>
      <c r="EE2936" s="7"/>
    </row>
    <row r="2937" spans="129:135">
      <c r="DY2937" s="5"/>
      <c r="DZ2937" s="5"/>
      <c r="EA2937" s="5"/>
      <c r="EB2937" s="5"/>
      <c r="EC2937" s="5"/>
      <c r="ED2937" s="8"/>
      <c r="EE2937" s="7"/>
    </row>
    <row r="2938" spans="129:135">
      <c r="DY2938" s="5"/>
      <c r="DZ2938" s="5"/>
      <c r="EA2938" s="5"/>
      <c r="EB2938" s="5"/>
      <c r="EC2938" s="5"/>
      <c r="ED2938" s="8"/>
      <c r="EE2938" s="7"/>
    </row>
    <row r="2939" spans="129:135">
      <c r="DY2939" s="5"/>
      <c r="DZ2939" s="5"/>
      <c r="EA2939" s="5"/>
      <c r="EB2939" s="5"/>
      <c r="EC2939" s="5"/>
      <c r="ED2939" s="8"/>
      <c r="EE2939" s="7"/>
    </row>
    <row r="2940" spans="129:135">
      <c r="DY2940" s="5"/>
      <c r="DZ2940" s="5"/>
      <c r="EA2940" s="5"/>
      <c r="EB2940" s="5"/>
      <c r="EC2940" s="5"/>
      <c r="ED2940" s="8"/>
      <c r="EE2940" s="7"/>
    </row>
    <row r="2941" spans="129:135">
      <c r="DY2941" s="5"/>
      <c r="DZ2941" s="5"/>
      <c r="EA2941" s="5"/>
      <c r="EB2941" s="5"/>
      <c r="EC2941" s="5"/>
      <c r="ED2941" s="8"/>
      <c r="EE2941" s="7"/>
    </row>
    <row r="2942" spans="129:135">
      <c r="DY2942" s="5"/>
      <c r="DZ2942" s="5"/>
      <c r="EA2942" s="5"/>
      <c r="EB2942" s="5"/>
      <c r="EC2942" s="5"/>
      <c r="ED2942" s="8"/>
      <c r="EE2942" s="7"/>
    </row>
    <row r="2943" spans="129:135">
      <c r="DY2943" s="5"/>
      <c r="DZ2943" s="5"/>
      <c r="EA2943" s="5"/>
      <c r="EB2943" s="5"/>
      <c r="EC2943" s="5"/>
      <c r="ED2943" s="8"/>
      <c r="EE2943" s="7"/>
    </row>
    <row r="2944" spans="129:135">
      <c r="DY2944" s="5"/>
      <c r="DZ2944" s="5"/>
      <c r="EA2944" s="5"/>
      <c r="EB2944" s="5"/>
      <c r="EC2944" s="5"/>
      <c r="ED2944" s="8"/>
      <c r="EE2944" s="7"/>
    </row>
    <row r="2945" spans="1:137">
      <c r="DY2945" s="5"/>
      <c r="DZ2945" s="5"/>
      <c r="EA2945" s="5"/>
      <c r="EB2945" s="5"/>
      <c r="EC2945" s="5"/>
      <c r="ED2945" s="8"/>
      <c r="EE2945" s="7"/>
    </row>
    <row r="2946" spans="1:137">
      <c r="DY2946" s="5"/>
      <c r="DZ2946" s="5"/>
      <c r="EA2946" s="5"/>
      <c r="EB2946" s="5"/>
      <c r="EC2946" s="5"/>
      <c r="ED2946" s="8"/>
      <c r="EE2946" s="7"/>
    </row>
    <row r="2947" spans="1:137">
      <c r="DY2947" s="5"/>
      <c r="DZ2947" s="5"/>
      <c r="EA2947" s="5"/>
      <c r="EB2947" s="5"/>
      <c r="EC2947" s="5"/>
      <c r="ED2947" s="8"/>
      <c r="EE2947" s="7"/>
    </row>
    <row r="2948" spans="1:137">
      <c r="DY2948" s="5"/>
      <c r="DZ2948" s="5"/>
      <c r="EA2948" s="5"/>
      <c r="EB2948" s="5"/>
      <c r="EC2948" s="5"/>
      <c r="ED2948" s="8"/>
      <c r="EE2948" s="7"/>
    </row>
    <row r="2949" spans="1:137">
      <c r="DY2949" s="5"/>
      <c r="DZ2949" s="5"/>
      <c r="EA2949" s="5"/>
      <c r="EB2949" s="5"/>
      <c r="EC2949" s="5"/>
      <c r="ED2949" s="8"/>
      <c r="EE2949" s="7"/>
    </row>
    <row r="2950" spans="1:137" s="3" customFormat="1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  <c r="AJ2950"/>
      <c r="AK2950"/>
      <c r="AL2950"/>
      <c r="AM2950"/>
      <c r="AN2950"/>
      <c r="AO2950"/>
      <c r="AP2950"/>
      <c r="AQ2950"/>
      <c r="AR2950"/>
      <c r="AS2950"/>
      <c r="AT2950"/>
      <c r="AU2950"/>
      <c r="AV2950"/>
      <c r="AW2950"/>
      <c r="AX2950"/>
      <c r="AY2950"/>
      <c r="AZ2950"/>
      <c r="BA2950"/>
      <c r="BB2950"/>
      <c r="BC2950"/>
      <c r="BD2950"/>
      <c r="BE2950"/>
      <c r="BF2950"/>
      <c r="BG2950"/>
      <c r="BH2950"/>
      <c r="BI2950"/>
      <c r="BJ2950"/>
      <c r="BK2950"/>
      <c r="BL2950"/>
      <c r="BM2950"/>
      <c r="BN2950"/>
      <c r="BO2950"/>
      <c r="BP2950"/>
      <c r="BQ2950"/>
      <c r="BR2950"/>
      <c r="BS2950"/>
      <c r="BT2950"/>
      <c r="BU2950"/>
      <c r="BV2950"/>
      <c r="BW2950"/>
      <c r="BX2950"/>
      <c r="BY2950"/>
      <c r="BZ2950"/>
      <c r="CA2950"/>
      <c r="CB2950"/>
      <c r="CC2950"/>
      <c r="CD2950"/>
      <c r="CE2950"/>
      <c r="CF2950"/>
      <c r="CG2950"/>
      <c r="CH2950"/>
      <c r="CI2950"/>
      <c r="CJ2950"/>
      <c r="CK2950"/>
      <c r="CL2950"/>
      <c r="CM2950"/>
      <c r="CN2950"/>
      <c r="CO2950"/>
      <c r="CP2950"/>
      <c r="CQ2950"/>
      <c r="CR2950"/>
      <c r="CS2950"/>
      <c r="CT2950"/>
      <c r="CU2950"/>
      <c r="CV2950"/>
      <c r="CW2950"/>
      <c r="CX2950"/>
      <c r="CY2950"/>
      <c r="CZ2950"/>
      <c r="DA2950"/>
      <c r="DB2950"/>
      <c r="DC2950"/>
      <c r="DD2950"/>
      <c r="DE2950"/>
      <c r="DF2950"/>
      <c r="DG2950"/>
      <c r="DH2950"/>
      <c r="DI2950"/>
      <c r="DJ2950"/>
      <c r="DK2950"/>
      <c r="DL2950"/>
      <c r="DM2950"/>
      <c r="DN2950"/>
      <c r="DO2950"/>
      <c r="DP2950"/>
      <c r="DQ2950"/>
      <c r="DR2950"/>
      <c r="DS2950"/>
      <c r="DT2950"/>
      <c r="DU2950"/>
      <c r="DV2950"/>
      <c r="DW2950"/>
      <c r="DX2950"/>
      <c r="DY2950" s="5"/>
      <c r="DZ2950" s="5"/>
      <c r="EA2950" s="5"/>
      <c r="EB2950" s="5"/>
      <c r="EC2950" s="5"/>
      <c r="ED2950" s="8"/>
      <c r="EE2950" s="7"/>
      <c r="EF2950"/>
      <c r="EG2950"/>
    </row>
    <row r="2951" spans="1:137">
      <c r="DY2951" s="5"/>
      <c r="DZ2951" s="5"/>
      <c r="EA2951" s="5"/>
      <c r="EB2951" s="5"/>
      <c r="EC2951" s="5"/>
      <c r="ED2951" s="8"/>
      <c r="EE2951" s="7"/>
    </row>
    <row r="2952" spans="1:137">
      <c r="DY2952" s="5"/>
      <c r="DZ2952" s="5"/>
      <c r="EA2952" s="5"/>
      <c r="EB2952" s="5"/>
      <c r="EC2952" s="5"/>
      <c r="ED2952" s="8"/>
      <c r="EE2952" s="7"/>
    </row>
    <row r="2953" spans="1:137">
      <c r="DY2953" s="5"/>
      <c r="DZ2953" s="5"/>
      <c r="EA2953" s="5"/>
      <c r="EB2953" s="5"/>
      <c r="EC2953" s="5"/>
      <c r="ED2953" s="8"/>
      <c r="EE2953" s="7"/>
    </row>
    <row r="2954" spans="1:137">
      <c r="DY2954" s="5"/>
      <c r="DZ2954" s="5"/>
      <c r="EA2954" s="5"/>
      <c r="EB2954" s="5"/>
      <c r="EC2954" s="5"/>
      <c r="ED2954" s="8"/>
      <c r="EE2954" s="7"/>
    </row>
    <row r="2955" spans="1:137">
      <c r="DY2955" s="5"/>
      <c r="DZ2955" s="5"/>
      <c r="EA2955" s="5"/>
      <c r="EB2955" s="5"/>
      <c r="EC2955" s="5"/>
      <c r="ED2955" s="8"/>
      <c r="EE2955" s="7"/>
    </row>
    <row r="2956" spans="1:137">
      <c r="DY2956" s="5"/>
      <c r="DZ2956" s="5"/>
      <c r="EA2956" s="5"/>
      <c r="EB2956" s="5"/>
      <c r="EC2956" s="5"/>
      <c r="ED2956" s="8"/>
      <c r="EE2956" s="7"/>
    </row>
    <row r="2957" spans="1:137">
      <c r="DY2957" s="5"/>
      <c r="DZ2957" s="5"/>
      <c r="EA2957" s="5"/>
      <c r="EB2957" s="5"/>
      <c r="EC2957" s="5"/>
      <c r="ED2957" s="8"/>
      <c r="EE2957" s="7"/>
    </row>
    <row r="2958" spans="1:137">
      <c r="DY2958" s="5"/>
      <c r="DZ2958" s="5"/>
      <c r="EA2958" s="5"/>
      <c r="EB2958" s="5"/>
      <c r="EC2958" s="5"/>
      <c r="ED2958" s="8"/>
      <c r="EE2958" s="7"/>
    </row>
    <row r="2959" spans="1:137">
      <c r="DY2959" s="5"/>
      <c r="DZ2959" s="5"/>
      <c r="EA2959" s="5"/>
      <c r="EB2959" s="5"/>
      <c r="EC2959" s="5"/>
      <c r="ED2959" s="8"/>
      <c r="EE2959" s="7"/>
    </row>
    <row r="2960" spans="1:137">
      <c r="DY2960" s="5"/>
      <c r="DZ2960" s="5"/>
      <c r="EA2960" s="5"/>
      <c r="EB2960" s="5"/>
      <c r="EC2960" s="5"/>
      <c r="ED2960" s="8"/>
      <c r="EE2960" s="7"/>
    </row>
    <row r="2961" spans="129:135">
      <c r="DY2961" s="5"/>
      <c r="DZ2961" s="5"/>
      <c r="EA2961" s="5"/>
      <c r="EB2961" s="5"/>
      <c r="EC2961" s="5"/>
      <c r="ED2961" s="8"/>
      <c r="EE2961" s="7"/>
    </row>
    <row r="2962" spans="129:135">
      <c r="DY2962" s="5"/>
      <c r="DZ2962" s="5"/>
      <c r="EA2962" s="5"/>
      <c r="EB2962" s="5"/>
      <c r="EC2962" s="5"/>
      <c r="ED2962" s="8"/>
      <c r="EE2962" s="7"/>
    </row>
    <row r="2963" spans="129:135">
      <c r="DY2963" s="5"/>
      <c r="DZ2963" s="5"/>
      <c r="EA2963" s="5"/>
      <c r="EB2963" s="5"/>
      <c r="EC2963" s="5"/>
      <c r="ED2963" s="8"/>
      <c r="EE2963" s="7"/>
    </row>
    <row r="2964" spans="129:135">
      <c r="DY2964" s="5"/>
      <c r="DZ2964" s="5"/>
      <c r="EA2964" s="5"/>
      <c r="EB2964" s="5"/>
      <c r="EC2964" s="5"/>
      <c r="ED2964" s="8"/>
      <c r="EE2964" s="7"/>
    </row>
    <row r="2965" spans="129:135">
      <c r="DY2965" s="5"/>
      <c r="DZ2965" s="5"/>
      <c r="EA2965" s="5"/>
      <c r="EB2965" s="5"/>
      <c r="EC2965" s="5"/>
      <c r="ED2965" s="8"/>
      <c r="EE2965" s="7"/>
    </row>
    <row r="2966" spans="129:135">
      <c r="DY2966" s="5"/>
      <c r="DZ2966" s="5"/>
      <c r="EA2966" s="5"/>
      <c r="EB2966" s="5"/>
      <c r="EC2966" s="5"/>
      <c r="ED2966" s="8"/>
      <c r="EE2966" s="7"/>
    </row>
    <row r="2967" spans="129:135">
      <c r="DY2967" s="5"/>
      <c r="DZ2967" s="5"/>
      <c r="EA2967" s="5"/>
      <c r="EB2967" s="5"/>
      <c r="EC2967" s="5"/>
      <c r="ED2967" s="8"/>
      <c r="EE2967" s="7"/>
    </row>
    <row r="2968" spans="129:135">
      <c r="DY2968" s="5"/>
      <c r="DZ2968" s="5"/>
      <c r="EA2968" s="5"/>
      <c r="EB2968" s="5"/>
      <c r="EC2968" s="5"/>
      <c r="ED2968" s="8"/>
      <c r="EE2968" s="7"/>
    </row>
    <row r="2969" spans="129:135">
      <c r="DY2969" s="5"/>
      <c r="DZ2969" s="5"/>
      <c r="EA2969" s="5"/>
      <c r="EB2969" s="5"/>
      <c r="EC2969" s="5"/>
      <c r="ED2969" s="8"/>
      <c r="EE2969" s="7"/>
    </row>
    <row r="2970" spans="129:135">
      <c r="DY2970" s="5"/>
      <c r="DZ2970" s="5"/>
      <c r="EA2970" s="5"/>
      <c r="EB2970" s="5"/>
      <c r="EC2970" s="5"/>
      <c r="ED2970" s="8"/>
      <c r="EE2970" s="7"/>
    </row>
    <row r="2971" spans="129:135">
      <c r="DY2971" s="5"/>
      <c r="DZ2971" s="5"/>
      <c r="EA2971" s="5"/>
      <c r="EB2971" s="5"/>
      <c r="EC2971" s="5"/>
      <c r="ED2971" s="8"/>
      <c r="EE2971" s="7"/>
    </row>
    <row r="2972" spans="129:135">
      <c r="DY2972" s="5"/>
      <c r="DZ2972" s="5"/>
      <c r="EA2972" s="5"/>
      <c r="EB2972" s="5"/>
      <c r="EC2972" s="5"/>
      <c r="ED2972" s="8"/>
      <c r="EE2972" s="7"/>
    </row>
    <row r="2973" spans="129:135">
      <c r="DY2973" s="5"/>
      <c r="DZ2973" s="5"/>
      <c r="EA2973" s="5"/>
      <c r="EB2973" s="5"/>
      <c r="EC2973" s="5"/>
      <c r="ED2973" s="8"/>
      <c r="EE2973" s="7"/>
    </row>
    <row r="2974" spans="129:135">
      <c r="DY2974" s="5"/>
      <c r="DZ2974" s="5"/>
      <c r="EA2974" s="5"/>
      <c r="EB2974" s="5"/>
      <c r="EC2974" s="5"/>
      <c r="ED2974" s="8"/>
      <c r="EE2974" s="7"/>
    </row>
    <row r="2975" spans="129:135">
      <c r="DY2975" s="5"/>
      <c r="DZ2975" s="5"/>
      <c r="EA2975" s="5"/>
      <c r="EB2975" s="5"/>
      <c r="EC2975" s="5"/>
      <c r="ED2975" s="8"/>
      <c r="EE2975" s="7"/>
    </row>
    <row r="2976" spans="129:135">
      <c r="DY2976" s="5"/>
      <c r="DZ2976" s="5"/>
      <c r="EA2976" s="5"/>
      <c r="EB2976" s="5"/>
      <c r="EC2976" s="5"/>
      <c r="ED2976" s="8"/>
      <c r="EE2976" s="7"/>
    </row>
    <row r="2977" spans="129:135">
      <c r="DY2977" s="5"/>
      <c r="DZ2977" s="5"/>
      <c r="EA2977" s="5"/>
      <c r="EB2977" s="5"/>
      <c r="EC2977" s="5"/>
      <c r="ED2977" s="8"/>
      <c r="EE2977" s="7"/>
    </row>
    <row r="2978" spans="129:135">
      <c r="DY2978" s="5"/>
      <c r="DZ2978" s="5"/>
      <c r="EA2978" s="5"/>
      <c r="EB2978" s="5"/>
      <c r="EC2978" s="5"/>
      <c r="ED2978" s="8"/>
      <c r="EE2978" s="7"/>
    </row>
    <row r="2979" spans="129:135">
      <c r="DY2979" s="5"/>
      <c r="DZ2979" s="5"/>
      <c r="EA2979" s="5"/>
      <c r="EB2979" s="5"/>
      <c r="EC2979" s="5"/>
      <c r="ED2979" s="8"/>
      <c r="EE2979" s="7"/>
    </row>
    <row r="2980" spans="129:135">
      <c r="DY2980" s="5"/>
      <c r="DZ2980" s="5"/>
      <c r="EA2980" s="5"/>
      <c r="EB2980" s="5"/>
      <c r="EC2980" s="5"/>
      <c r="ED2980" s="8"/>
      <c r="EE2980" s="7"/>
    </row>
    <row r="2981" spans="129:135">
      <c r="DY2981" s="5"/>
      <c r="DZ2981" s="5"/>
      <c r="EA2981" s="5"/>
      <c r="EB2981" s="5"/>
      <c r="EC2981" s="5"/>
      <c r="ED2981" s="8"/>
      <c r="EE2981" s="7"/>
    </row>
    <row r="2982" spans="129:135">
      <c r="DY2982" s="5"/>
      <c r="DZ2982" s="5"/>
      <c r="EA2982" s="5"/>
      <c r="EB2982" s="5"/>
      <c r="EC2982" s="5"/>
      <c r="ED2982" s="8"/>
      <c r="EE2982" s="7"/>
    </row>
    <row r="2983" spans="129:135">
      <c r="DY2983" s="5"/>
      <c r="DZ2983" s="5"/>
      <c r="EA2983" s="5"/>
      <c r="EB2983" s="5"/>
      <c r="EC2983" s="5"/>
      <c r="ED2983" s="8"/>
      <c r="EE2983" s="7"/>
    </row>
    <row r="2984" spans="129:135">
      <c r="DY2984" s="5"/>
      <c r="DZ2984" s="5"/>
      <c r="EA2984" s="5"/>
      <c r="EB2984" s="5"/>
      <c r="EC2984" s="5"/>
      <c r="ED2984" s="8"/>
      <c r="EE2984" s="7"/>
    </row>
    <row r="2985" spans="129:135">
      <c r="DY2985" s="5"/>
      <c r="DZ2985" s="5"/>
      <c r="EA2985" s="5"/>
      <c r="EB2985" s="5"/>
      <c r="EC2985" s="5"/>
      <c r="ED2985" s="8"/>
      <c r="EE2985" s="7"/>
    </row>
    <row r="2986" spans="129:135">
      <c r="DY2986" s="5"/>
      <c r="DZ2986" s="5"/>
      <c r="EA2986" s="5"/>
      <c r="EB2986" s="5"/>
      <c r="EC2986" s="5"/>
      <c r="ED2986" s="8"/>
      <c r="EE2986" s="7"/>
    </row>
    <row r="2987" spans="129:135">
      <c r="DY2987" s="5"/>
      <c r="DZ2987" s="5"/>
      <c r="EA2987" s="5"/>
      <c r="EB2987" s="5"/>
      <c r="EC2987" s="5"/>
      <c r="ED2987" s="8"/>
      <c r="EE2987" s="7"/>
    </row>
    <row r="2988" spans="129:135">
      <c r="DY2988" s="5"/>
      <c r="DZ2988" s="5"/>
      <c r="EA2988" s="5"/>
      <c r="EB2988" s="5"/>
      <c r="EC2988" s="5"/>
      <c r="ED2988" s="8"/>
      <c r="EE2988" s="7"/>
    </row>
    <row r="2989" spans="129:135">
      <c r="DY2989" s="5"/>
      <c r="DZ2989" s="5"/>
      <c r="EA2989" s="5"/>
      <c r="EB2989" s="5"/>
      <c r="EC2989" s="5"/>
      <c r="ED2989" s="8"/>
      <c r="EE2989" s="7"/>
    </row>
    <row r="2990" spans="129:135">
      <c r="DY2990" s="5"/>
      <c r="DZ2990" s="5"/>
      <c r="EA2990" s="5"/>
      <c r="EB2990" s="5"/>
      <c r="EC2990" s="5"/>
      <c r="ED2990" s="8"/>
      <c r="EE2990" s="7"/>
    </row>
    <row r="2991" spans="129:135">
      <c r="DY2991" s="5"/>
      <c r="DZ2991" s="5"/>
      <c r="EA2991" s="5"/>
      <c r="EB2991" s="5"/>
      <c r="EC2991" s="5"/>
      <c r="ED2991" s="8"/>
      <c r="EE2991" s="7"/>
    </row>
    <row r="2992" spans="129:135">
      <c r="DY2992" s="5"/>
      <c r="DZ2992" s="5"/>
      <c r="EA2992" s="5"/>
      <c r="EB2992" s="5"/>
      <c r="EC2992" s="5"/>
      <c r="ED2992" s="8"/>
      <c r="EE2992" s="7"/>
    </row>
    <row r="2993" spans="129:135">
      <c r="DY2993" s="5"/>
      <c r="DZ2993" s="5"/>
      <c r="EA2993" s="5"/>
      <c r="EB2993" s="5"/>
      <c r="EC2993" s="5"/>
      <c r="ED2993" s="8"/>
      <c r="EE2993" s="7"/>
    </row>
    <row r="2994" spans="129:135">
      <c r="DY2994" s="5"/>
      <c r="DZ2994" s="5"/>
      <c r="EA2994" s="5"/>
      <c r="EB2994" s="5"/>
      <c r="EC2994" s="5"/>
      <c r="ED2994" s="8"/>
      <c r="EE2994" s="7"/>
    </row>
    <row r="2995" spans="129:135">
      <c r="DY2995" s="5"/>
      <c r="DZ2995" s="5"/>
      <c r="EA2995" s="5"/>
      <c r="EB2995" s="5"/>
      <c r="EC2995" s="5"/>
      <c r="ED2995" s="8"/>
      <c r="EE2995" s="7"/>
    </row>
    <row r="2996" spans="129:135">
      <c r="DY2996" s="5"/>
      <c r="DZ2996" s="5"/>
      <c r="EA2996" s="5"/>
      <c r="EB2996" s="5"/>
      <c r="EC2996" s="5"/>
      <c r="ED2996" s="8"/>
      <c r="EE2996" s="7"/>
    </row>
    <row r="2997" spans="129:135">
      <c r="DY2997" s="5"/>
      <c r="DZ2997" s="5"/>
      <c r="EA2997" s="5"/>
      <c r="EB2997" s="5"/>
      <c r="EC2997" s="5"/>
      <c r="ED2997" s="8"/>
      <c r="EE2997" s="7"/>
    </row>
    <row r="2998" spans="129:135">
      <c r="DY2998" s="5"/>
      <c r="DZ2998" s="5"/>
      <c r="EA2998" s="5"/>
      <c r="EB2998" s="5"/>
      <c r="EC2998" s="5"/>
      <c r="ED2998" s="8"/>
      <c r="EE2998" s="7"/>
    </row>
    <row r="2999" spans="129:135">
      <c r="DY2999" s="5"/>
      <c r="DZ2999" s="5"/>
      <c r="EA2999" s="5"/>
      <c r="EB2999" s="5"/>
      <c r="EC2999" s="5"/>
      <c r="ED2999" s="8"/>
      <c r="EE2999" s="7"/>
    </row>
    <row r="3000" spans="129:135">
      <c r="DY3000" s="5"/>
      <c r="DZ3000" s="5"/>
      <c r="EA3000" s="5"/>
      <c r="EB3000" s="5"/>
      <c r="EC3000" s="5"/>
      <c r="ED3000" s="8"/>
      <c r="EE3000" s="7"/>
    </row>
    <row r="3001" spans="129:135">
      <c r="DY3001" s="5"/>
      <c r="DZ3001" s="5"/>
      <c r="EA3001" s="5"/>
      <c r="EB3001" s="5"/>
      <c r="EC3001" s="5"/>
      <c r="ED3001" s="8"/>
      <c r="EE3001" s="7"/>
    </row>
    <row r="3002" spans="129:135">
      <c r="DY3002" s="5"/>
      <c r="DZ3002" s="5"/>
      <c r="EA3002" s="5"/>
      <c r="EB3002" s="5"/>
      <c r="EC3002" s="5"/>
      <c r="ED3002" s="8"/>
      <c r="EE3002" s="7"/>
    </row>
    <row r="3003" spans="129:135">
      <c r="DY3003" s="5"/>
      <c r="DZ3003" s="5"/>
      <c r="EA3003" s="5"/>
      <c r="EB3003" s="5"/>
      <c r="EC3003" s="5"/>
      <c r="ED3003" s="8"/>
      <c r="EE3003" s="7"/>
    </row>
    <row r="3004" spans="129:135">
      <c r="DY3004" s="5"/>
      <c r="DZ3004" s="5"/>
      <c r="EA3004" s="5"/>
      <c r="EB3004" s="5"/>
      <c r="EC3004" s="5"/>
      <c r="ED3004" s="8"/>
      <c r="EE3004" s="7"/>
    </row>
    <row r="3005" spans="129:135">
      <c r="DY3005" s="5"/>
      <c r="DZ3005" s="5"/>
      <c r="EA3005" s="5"/>
      <c r="EB3005" s="5"/>
      <c r="EC3005" s="5"/>
      <c r="ED3005" s="8"/>
      <c r="EE3005" s="7"/>
    </row>
    <row r="3006" spans="129:135">
      <c r="DY3006" s="5"/>
      <c r="DZ3006" s="5"/>
      <c r="EA3006" s="5"/>
      <c r="EB3006" s="5"/>
      <c r="EC3006" s="5"/>
      <c r="ED3006" s="8"/>
      <c r="EE3006" s="7"/>
    </row>
    <row r="3007" spans="129:135">
      <c r="DY3007" s="5"/>
      <c r="DZ3007" s="5"/>
      <c r="EA3007" s="5"/>
      <c r="EB3007" s="5"/>
      <c r="EC3007" s="5"/>
      <c r="ED3007" s="8"/>
      <c r="EE3007" s="7"/>
    </row>
    <row r="3008" spans="129:135">
      <c r="DY3008" s="5"/>
      <c r="DZ3008" s="5"/>
      <c r="EA3008" s="5"/>
      <c r="EB3008" s="5"/>
      <c r="EC3008" s="5"/>
      <c r="ED3008" s="8"/>
      <c r="EE3008" s="7"/>
    </row>
    <row r="3009" spans="129:135">
      <c r="DY3009" s="5"/>
      <c r="DZ3009" s="5"/>
      <c r="EA3009" s="5"/>
      <c r="EB3009" s="5"/>
      <c r="EC3009" s="5"/>
      <c r="ED3009" s="8"/>
      <c r="EE3009" s="7"/>
    </row>
    <row r="3010" spans="129:135">
      <c r="DY3010" s="5"/>
      <c r="DZ3010" s="5"/>
      <c r="EA3010" s="5"/>
      <c r="EB3010" s="5"/>
      <c r="EC3010" s="5"/>
      <c r="ED3010" s="8"/>
      <c r="EE3010" s="7"/>
    </row>
    <row r="3011" spans="129:135">
      <c r="DY3011" s="5"/>
      <c r="DZ3011" s="5"/>
      <c r="EA3011" s="5"/>
      <c r="EB3011" s="5"/>
      <c r="EC3011" s="5"/>
      <c r="ED3011" s="8"/>
      <c r="EE3011" s="7"/>
    </row>
    <row r="3012" spans="129:135">
      <c r="DY3012" s="5"/>
      <c r="DZ3012" s="5"/>
      <c r="EA3012" s="5"/>
      <c r="EB3012" s="5"/>
      <c r="EC3012" s="5"/>
      <c r="ED3012" s="8"/>
      <c r="EE3012" s="7"/>
    </row>
    <row r="3013" spans="129:135">
      <c r="DY3013" s="5"/>
      <c r="DZ3013" s="5"/>
      <c r="EA3013" s="5"/>
      <c r="EB3013" s="5"/>
      <c r="EC3013" s="5"/>
      <c r="ED3013" s="8"/>
      <c r="EE3013" s="7"/>
    </row>
    <row r="3014" spans="129:135">
      <c r="DY3014" s="5"/>
      <c r="DZ3014" s="5"/>
      <c r="EA3014" s="5"/>
      <c r="EB3014" s="5"/>
      <c r="EC3014" s="5"/>
      <c r="ED3014" s="8"/>
      <c r="EE3014" s="7"/>
    </row>
    <row r="3015" spans="129:135">
      <c r="DY3015" s="5"/>
      <c r="DZ3015" s="5"/>
      <c r="EA3015" s="5"/>
      <c r="EB3015" s="5"/>
      <c r="EC3015" s="5"/>
      <c r="ED3015" s="8"/>
      <c r="EE3015" s="7"/>
    </row>
    <row r="3016" spans="129:135">
      <c r="DY3016" s="5"/>
      <c r="DZ3016" s="5"/>
      <c r="EA3016" s="5"/>
      <c r="EB3016" s="5"/>
      <c r="EC3016" s="5"/>
      <c r="ED3016" s="8"/>
      <c r="EE3016" s="7"/>
    </row>
    <row r="3017" spans="129:135">
      <c r="DY3017" s="5"/>
      <c r="DZ3017" s="5"/>
      <c r="EA3017" s="5"/>
      <c r="EB3017" s="5"/>
      <c r="EC3017" s="5"/>
      <c r="ED3017" s="8"/>
      <c r="EE3017" s="7"/>
    </row>
    <row r="3018" spans="129:135">
      <c r="DY3018" s="5"/>
      <c r="DZ3018" s="5"/>
      <c r="EA3018" s="5"/>
      <c r="EB3018" s="5"/>
      <c r="EC3018" s="5"/>
      <c r="ED3018" s="8"/>
      <c r="EE3018" s="7"/>
    </row>
    <row r="3019" spans="129:135">
      <c r="DY3019" s="5"/>
      <c r="DZ3019" s="5"/>
      <c r="EA3019" s="5"/>
      <c r="EB3019" s="5"/>
      <c r="EC3019" s="5"/>
      <c r="ED3019" s="8"/>
      <c r="EE3019" s="7"/>
    </row>
    <row r="3020" spans="129:135">
      <c r="DY3020" s="5"/>
      <c r="DZ3020" s="5"/>
      <c r="EA3020" s="5"/>
      <c r="EB3020" s="5"/>
      <c r="EC3020" s="5"/>
      <c r="ED3020" s="8"/>
      <c r="EE3020" s="7"/>
    </row>
    <row r="3021" spans="129:135">
      <c r="DY3021" s="5"/>
      <c r="DZ3021" s="5"/>
      <c r="EA3021" s="5"/>
      <c r="EB3021" s="5"/>
      <c r="EC3021" s="5"/>
      <c r="ED3021" s="8"/>
      <c r="EE3021" s="7"/>
    </row>
    <row r="3022" spans="129:135">
      <c r="DY3022" s="5"/>
      <c r="DZ3022" s="5"/>
      <c r="EA3022" s="5"/>
      <c r="EB3022" s="5"/>
      <c r="EC3022" s="5"/>
      <c r="ED3022" s="8"/>
      <c r="EE3022" s="7"/>
    </row>
    <row r="3023" spans="129:135">
      <c r="DY3023" s="5"/>
      <c r="DZ3023" s="5"/>
      <c r="EA3023" s="5"/>
      <c r="EB3023" s="5"/>
      <c r="EC3023" s="5"/>
      <c r="ED3023" s="8"/>
      <c r="EE3023" s="7"/>
    </row>
    <row r="3024" spans="129:135">
      <c r="DY3024" s="5"/>
      <c r="DZ3024" s="5"/>
      <c r="EA3024" s="5"/>
      <c r="EB3024" s="5"/>
      <c r="EC3024" s="5"/>
      <c r="ED3024" s="8"/>
      <c r="EE3024" s="7"/>
    </row>
    <row r="3025" spans="129:135">
      <c r="DY3025" s="5"/>
      <c r="DZ3025" s="5"/>
      <c r="EA3025" s="5"/>
      <c r="EB3025" s="5"/>
      <c r="EC3025" s="5"/>
      <c r="ED3025" s="8"/>
      <c r="EE3025" s="7"/>
    </row>
    <row r="3026" spans="129:135">
      <c r="DY3026" s="5"/>
      <c r="DZ3026" s="5"/>
      <c r="EA3026" s="5"/>
      <c r="EB3026" s="5"/>
      <c r="EC3026" s="5"/>
      <c r="ED3026" s="8"/>
      <c r="EE3026" s="7"/>
    </row>
    <row r="3027" spans="129:135">
      <c r="DY3027" s="5"/>
      <c r="DZ3027" s="5"/>
      <c r="EA3027" s="5"/>
      <c r="EB3027" s="5"/>
      <c r="EC3027" s="5"/>
      <c r="ED3027" s="8"/>
      <c r="EE3027" s="7"/>
    </row>
    <row r="3028" spans="129:135">
      <c r="DY3028" s="5"/>
      <c r="DZ3028" s="5"/>
      <c r="EA3028" s="5"/>
      <c r="EB3028" s="5"/>
      <c r="EC3028" s="5"/>
      <c r="ED3028" s="8"/>
      <c r="EE3028" s="7"/>
    </row>
    <row r="3029" spans="129:135">
      <c r="DY3029" s="5"/>
      <c r="DZ3029" s="5"/>
      <c r="EA3029" s="5"/>
      <c r="EB3029" s="5"/>
      <c r="EC3029" s="5"/>
      <c r="ED3029" s="8"/>
      <c r="EE3029" s="7"/>
    </row>
    <row r="3030" spans="129:135">
      <c r="DY3030" s="5"/>
      <c r="DZ3030" s="5"/>
      <c r="EA3030" s="5"/>
      <c r="EB3030" s="5"/>
      <c r="EC3030" s="5"/>
      <c r="ED3030" s="8"/>
      <c r="EE3030" s="7"/>
    </row>
    <row r="3031" spans="129:135">
      <c r="DY3031" s="5"/>
      <c r="DZ3031" s="5"/>
      <c r="EA3031" s="5"/>
      <c r="EB3031" s="5"/>
      <c r="EC3031" s="5"/>
      <c r="ED3031" s="8"/>
      <c r="EE3031" s="7"/>
    </row>
    <row r="3032" spans="129:135">
      <c r="DY3032" s="5"/>
      <c r="DZ3032" s="5"/>
      <c r="EA3032" s="5"/>
      <c r="EB3032" s="5"/>
      <c r="EC3032" s="5"/>
      <c r="ED3032" s="8"/>
      <c r="EE3032" s="7"/>
    </row>
    <row r="3033" spans="129:135">
      <c r="DY3033" s="5"/>
      <c r="DZ3033" s="5"/>
      <c r="EA3033" s="5"/>
      <c r="EB3033" s="5"/>
      <c r="EC3033" s="5"/>
      <c r="ED3033" s="8"/>
      <c r="EE3033" s="7"/>
    </row>
    <row r="3034" spans="129:135">
      <c r="DY3034" s="5"/>
      <c r="DZ3034" s="5"/>
      <c r="EA3034" s="5"/>
      <c r="EB3034" s="5"/>
      <c r="EC3034" s="5"/>
      <c r="ED3034" s="8"/>
      <c r="EE3034" s="7"/>
    </row>
    <row r="3035" spans="129:135">
      <c r="DY3035" s="5"/>
      <c r="DZ3035" s="5"/>
      <c r="EA3035" s="5"/>
      <c r="EB3035" s="5"/>
      <c r="EC3035" s="5"/>
      <c r="ED3035" s="8"/>
      <c r="EE3035" s="7"/>
    </row>
    <row r="3036" spans="129:135">
      <c r="DY3036" s="5"/>
      <c r="DZ3036" s="5"/>
      <c r="EA3036" s="5"/>
      <c r="EB3036" s="5"/>
      <c r="EC3036" s="5"/>
      <c r="ED3036" s="8"/>
      <c r="EE3036" s="7"/>
    </row>
    <row r="3037" spans="129:135">
      <c r="DY3037" s="5"/>
      <c r="DZ3037" s="5"/>
      <c r="EA3037" s="5"/>
      <c r="EB3037" s="5"/>
      <c r="EC3037" s="5"/>
      <c r="ED3037" s="8"/>
      <c r="EE3037" s="7"/>
    </row>
    <row r="3038" spans="129:135">
      <c r="DY3038" s="5"/>
      <c r="DZ3038" s="5"/>
      <c r="EA3038" s="5"/>
      <c r="EB3038" s="5"/>
      <c r="EC3038" s="5"/>
      <c r="ED3038" s="8"/>
      <c r="EE3038" s="7"/>
    </row>
    <row r="3039" spans="129:135">
      <c r="DY3039" s="5"/>
      <c r="DZ3039" s="5"/>
      <c r="EA3039" s="5"/>
      <c r="EB3039" s="5"/>
      <c r="EC3039" s="5"/>
      <c r="ED3039" s="8"/>
      <c r="EE3039" s="7"/>
    </row>
    <row r="3040" spans="129:135">
      <c r="DY3040" s="5"/>
      <c r="DZ3040" s="5"/>
      <c r="EA3040" s="5"/>
      <c r="EB3040" s="5"/>
      <c r="EC3040" s="5"/>
      <c r="ED3040" s="8"/>
      <c r="EE3040" s="7"/>
    </row>
    <row r="3041" spans="129:135">
      <c r="DY3041" s="5"/>
      <c r="DZ3041" s="5"/>
      <c r="EA3041" s="5"/>
      <c r="EB3041" s="5"/>
      <c r="EC3041" s="5"/>
      <c r="ED3041" s="8"/>
      <c r="EE3041" s="7"/>
    </row>
    <row r="3042" spans="129:135">
      <c r="DY3042" s="5"/>
      <c r="DZ3042" s="5"/>
      <c r="EA3042" s="5"/>
      <c r="EB3042" s="5"/>
      <c r="EC3042" s="5"/>
      <c r="ED3042" s="8"/>
      <c r="EE3042" s="7"/>
    </row>
    <row r="3043" spans="129:135">
      <c r="DY3043" s="5"/>
      <c r="DZ3043" s="5"/>
      <c r="EA3043" s="5"/>
      <c r="EB3043" s="5"/>
      <c r="EC3043" s="5"/>
      <c r="ED3043" s="8"/>
      <c r="EE3043" s="7"/>
    </row>
    <row r="3044" spans="129:135">
      <c r="DY3044" s="5"/>
      <c r="DZ3044" s="5"/>
      <c r="EA3044" s="5"/>
      <c r="EB3044" s="5"/>
      <c r="EC3044" s="5"/>
      <c r="ED3044" s="8"/>
      <c r="EE3044" s="7"/>
    </row>
    <row r="3045" spans="129:135">
      <c r="DY3045" s="5"/>
      <c r="DZ3045" s="5"/>
      <c r="EA3045" s="5"/>
      <c r="EB3045" s="5"/>
      <c r="EC3045" s="5"/>
      <c r="ED3045" s="8"/>
      <c r="EE3045" s="7"/>
    </row>
    <row r="3046" spans="129:135">
      <c r="DY3046" s="5"/>
      <c r="DZ3046" s="5"/>
      <c r="EA3046" s="5"/>
      <c r="EB3046" s="5"/>
      <c r="EC3046" s="5"/>
      <c r="ED3046" s="8"/>
      <c r="EE3046" s="7"/>
    </row>
    <row r="3047" spans="129:135">
      <c r="DY3047" s="5"/>
      <c r="DZ3047" s="5"/>
      <c r="EA3047" s="5"/>
      <c r="EB3047" s="5"/>
      <c r="EC3047" s="5"/>
      <c r="ED3047" s="8"/>
      <c r="EE3047" s="7"/>
    </row>
    <row r="3048" spans="129:135">
      <c r="DY3048" s="5"/>
      <c r="DZ3048" s="5"/>
      <c r="EA3048" s="5"/>
      <c r="EB3048" s="5"/>
      <c r="EC3048" s="5"/>
      <c r="ED3048" s="8"/>
      <c r="EE3048" s="7"/>
    </row>
    <row r="3049" spans="129:135">
      <c r="DY3049" s="5"/>
      <c r="DZ3049" s="5"/>
      <c r="EA3049" s="5"/>
      <c r="EB3049" s="5"/>
      <c r="EC3049" s="5"/>
      <c r="ED3049" s="8"/>
      <c r="EE3049" s="7"/>
    </row>
    <row r="3050" spans="129:135">
      <c r="DY3050" s="5"/>
      <c r="DZ3050" s="5"/>
      <c r="EA3050" s="5"/>
      <c r="EB3050" s="5"/>
      <c r="EC3050" s="5"/>
      <c r="ED3050" s="8"/>
      <c r="EE3050" s="7"/>
    </row>
    <row r="3051" spans="129:135">
      <c r="DY3051" s="5"/>
      <c r="DZ3051" s="5"/>
      <c r="EA3051" s="5"/>
      <c r="EB3051" s="5"/>
      <c r="EC3051" s="5"/>
      <c r="ED3051" s="8"/>
      <c r="EE3051" s="7"/>
    </row>
    <row r="3052" spans="129:135">
      <c r="DY3052" s="5"/>
      <c r="DZ3052" s="5"/>
      <c r="EA3052" s="5"/>
      <c r="EB3052" s="5"/>
      <c r="EC3052" s="5"/>
      <c r="ED3052" s="8"/>
      <c r="EE3052" s="7"/>
    </row>
    <row r="3053" spans="129:135">
      <c r="DY3053" s="5"/>
      <c r="DZ3053" s="5"/>
      <c r="EA3053" s="5"/>
      <c r="EB3053" s="5"/>
      <c r="EC3053" s="5"/>
      <c r="ED3053" s="8"/>
      <c r="EE3053" s="7"/>
    </row>
    <row r="3054" spans="129:135">
      <c r="DY3054" s="5"/>
      <c r="DZ3054" s="5"/>
      <c r="EA3054" s="5"/>
      <c r="EB3054" s="5"/>
      <c r="EC3054" s="5"/>
      <c r="ED3054" s="8"/>
      <c r="EE3054" s="7"/>
    </row>
    <row r="3055" spans="129:135">
      <c r="DY3055" s="5"/>
      <c r="DZ3055" s="5"/>
      <c r="EA3055" s="5"/>
      <c r="EB3055" s="5"/>
      <c r="EC3055" s="5"/>
      <c r="ED3055" s="8"/>
      <c r="EE3055" s="7"/>
    </row>
    <row r="3056" spans="129:135">
      <c r="DY3056" s="5"/>
      <c r="DZ3056" s="5"/>
      <c r="EA3056" s="5"/>
      <c r="EB3056" s="5"/>
      <c r="EC3056" s="5"/>
      <c r="ED3056" s="8"/>
      <c r="EE3056" s="7"/>
    </row>
    <row r="3057" spans="129:135">
      <c r="DY3057" s="5"/>
      <c r="DZ3057" s="5"/>
      <c r="EA3057" s="5"/>
      <c r="EB3057" s="5"/>
      <c r="EC3057" s="5"/>
      <c r="ED3057" s="8"/>
      <c r="EE3057" s="7"/>
    </row>
    <row r="3058" spans="129:135">
      <c r="DY3058" s="5"/>
      <c r="DZ3058" s="5"/>
      <c r="EA3058" s="5"/>
      <c r="EB3058" s="5"/>
      <c r="EC3058" s="5"/>
      <c r="ED3058" s="8"/>
      <c r="EE3058" s="7"/>
    </row>
    <row r="3059" spans="129:135">
      <c r="DY3059" s="5"/>
      <c r="DZ3059" s="5"/>
      <c r="EA3059" s="5"/>
      <c r="EB3059" s="5"/>
      <c r="EC3059" s="5"/>
      <c r="ED3059" s="8"/>
      <c r="EE3059" s="7"/>
    </row>
    <row r="3060" spans="129:135">
      <c r="DY3060" s="5"/>
      <c r="DZ3060" s="5"/>
      <c r="EA3060" s="5"/>
      <c r="EB3060" s="5"/>
      <c r="EC3060" s="5"/>
      <c r="ED3060" s="8"/>
      <c r="EE3060" s="7"/>
    </row>
    <row r="3061" spans="129:135">
      <c r="DY3061" s="5"/>
      <c r="DZ3061" s="5"/>
      <c r="EA3061" s="5"/>
      <c r="EB3061" s="5"/>
      <c r="EC3061" s="5"/>
      <c r="ED3061" s="8"/>
      <c r="EE3061" s="7"/>
    </row>
    <row r="3062" spans="129:135">
      <c r="DY3062" s="5"/>
      <c r="DZ3062" s="5"/>
      <c r="EA3062" s="5"/>
      <c r="EB3062" s="5"/>
      <c r="EC3062" s="5"/>
      <c r="ED3062" s="8"/>
      <c r="EE3062" s="7"/>
    </row>
    <row r="3063" spans="129:135">
      <c r="DY3063" s="5"/>
      <c r="DZ3063" s="5"/>
      <c r="EA3063" s="5"/>
      <c r="EB3063" s="5"/>
      <c r="EC3063" s="5"/>
      <c r="ED3063" s="8"/>
      <c r="EE3063" s="7"/>
    </row>
    <row r="3064" spans="129:135">
      <c r="DY3064" s="5"/>
      <c r="DZ3064" s="5"/>
      <c r="EA3064" s="5"/>
      <c r="EB3064" s="5"/>
      <c r="EC3064" s="5"/>
      <c r="ED3064" s="8"/>
      <c r="EE3064" s="7"/>
    </row>
    <row r="3065" spans="129:135">
      <c r="DY3065" s="5"/>
      <c r="DZ3065" s="5"/>
      <c r="EA3065" s="5"/>
      <c r="EB3065" s="5"/>
      <c r="EC3065" s="5"/>
      <c r="ED3065" s="8"/>
      <c r="EE3065" s="7"/>
    </row>
    <row r="3066" spans="129:135">
      <c r="DY3066" s="5"/>
      <c r="DZ3066" s="5"/>
      <c r="EA3066" s="5"/>
      <c r="EB3066" s="5"/>
      <c r="EC3066" s="5"/>
      <c r="ED3066" s="8"/>
      <c r="EE3066" s="7"/>
    </row>
    <row r="3067" spans="129:135">
      <c r="DY3067" s="5"/>
      <c r="DZ3067" s="5"/>
      <c r="EA3067" s="5"/>
      <c r="EB3067" s="5"/>
      <c r="EC3067" s="5"/>
      <c r="ED3067" s="8"/>
      <c r="EE3067" s="7"/>
    </row>
    <row r="3068" spans="129:135">
      <c r="DY3068" s="5"/>
      <c r="DZ3068" s="5"/>
      <c r="EA3068" s="5"/>
      <c r="EB3068" s="5"/>
      <c r="EC3068" s="5"/>
      <c r="ED3068" s="8"/>
      <c r="EE3068" s="7"/>
    </row>
    <row r="3069" spans="129:135">
      <c r="DY3069" s="5"/>
      <c r="DZ3069" s="5"/>
      <c r="EA3069" s="5"/>
      <c r="EB3069" s="5"/>
      <c r="EC3069" s="5"/>
      <c r="ED3069" s="8"/>
      <c r="EE3069" s="7"/>
    </row>
    <row r="3070" spans="129:135">
      <c r="DY3070" s="5"/>
      <c r="DZ3070" s="5"/>
      <c r="EA3070" s="5"/>
      <c r="EB3070" s="5"/>
      <c r="EC3070" s="5"/>
      <c r="ED3070" s="8"/>
      <c r="EE3070" s="7"/>
    </row>
    <row r="3071" spans="129:135">
      <c r="DY3071" s="5"/>
      <c r="DZ3071" s="5"/>
      <c r="EA3071" s="5"/>
      <c r="EB3071" s="5"/>
      <c r="EC3071" s="5"/>
      <c r="ED3071" s="8"/>
      <c r="EE3071" s="7"/>
    </row>
    <row r="3072" spans="129:135">
      <c r="DY3072" s="5"/>
      <c r="DZ3072" s="5"/>
      <c r="EA3072" s="5"/>
      <c r="EB3072" s="5"/>
      <c r="EC3072" s="5"/>
      <c r="ED3072" s="8"/>
      <c r="EE3072" s="7"/>
    </row>
    <row r="3073" spans="129:135">
      <c r="DY3073" s="5"/>
      <c r="DZ3073" s="5"/>
      <c r="EA3073" s="5"/>
      <c r="EB3073" s="5"/>
      <c r="EC3073" s="5"/>
      <c r="ED3073" s="8"/>
      <c r="EE3073" s="7"/>
    </row>
    <row r="3074" spans="129:135">
      <c r="DY3074" s="5"/>
      <c r="DZ3074" s="5"/>
      <c r="EA3074" s="5"/>
      <c r="EB3074" s="5"/>
      <c r="EC3074" s="5"/>
      <c r="ED3074" s="8"/>
      <c r="EE3074" s="7"/>
    </row>
    <row r="3075" spans="129:135">
      <c r="DY3075" s="5"/>
      <c r="DZ3075" s="5"/>
      <c r="EA3075" s="5"/>
      <c r="EB3075" s="5"/>
      <c r="EC3075" s="5"/>
      <c r="ED3075" s="8"/>
      <c r="EE3075" s="7"/>
    </row>
    <row r="3076" spans="129:135">
      <c r="DY3076" s="5"/>
      <c r="DZ3076" s="5"/>
      <c r="EA3076" s="5"/>
      <c r="EB3076" s="5"/>
      <c r="EC3076" s="5"/>
      <c r="ED3076" s="8"/>
      <c r="EE3076" s="7"/>
    </row>
    <row r="3077" spans="129:135">
      <c r="DY3077" s="5"/>
      <c r="DZ3077" s="5"/>
      <c r="EA3077" s="5"/>
      <c r="EB3077" s="5"/>
      <c r="EC3077" s="5"/>
      <c r="ED3077" s="8"/>
      <c r="EE3077" s="7"/>
    </row>
    <row r="3078" spans="129:135">
      <c r="DY3078" s="5"/>
      <c r="DZ3078" s="5"/>
      <c r="EA3078" s="5"/>
      <c r="EB3078" s="5"/>
      <c r="EC3078" s="5"/>
      <c r="ED3078" s="8"/>
      <c r="EE3078" s="7"/>
    </row>
    <row r="3079" spans="129:135">
      <c r="DY3079" s="5"/>
      <c r="DZ3079" s="5"/>
      <c r="EA3079" s="5"/>
      <c r="EB3079" s="5"/>
      <c r="EC3079" s="5"/>
      <c r="ED3079" s="8"/>
      <c r="EE3079" s="7"/>
    </row>
    <row r="3080" spans="129:135">
      <c r="DY3080" s="5"/>
      <c r="DZ3080" s="5"/>
      <c r="EA3080" s="5"/>
      <c r="EB3080" s="5"/>
      <c r="EC3080" s="5"/>
      <c r="ED3080" s="8"/>
      <c r="EE3080" s="7"/>
    </row>
    <row r="3081" spans="129:135">
      <c r="DY3081" s="5"/>
      <c r="DZ3081" s="5"/>
      <c r="EA3081" s="5"/>
      <c r="EB3081" s="5"/>
      <c r="EC3081" s="5"/>
      <c r="ED3081" s="8"/>
      <c r="EE3081" s="7"/>
    </row>
    <row r="3082" spans="129:135">
      <c r="DY3082" s="5"/>
      <c r="DZ3082" s="5"/>
      <c r="EA3082" s="5"/>
      <c r="EB3082" s="5"/>
      <c r="EC3082" s="5"/>
      <c r="ED3082" s="8"/>
      <c r="EE3082" s="7"/>
    </row>
    <row r="3083" spans="129:135">
      <c r="DY3083" s="5"/>
      <c r="DZ3083" s="5"/>
      <c r="EA3083" s="5"/>
      <c r="EB3083" s="5"/>
      <c r="EC3083" s="5"/>
      <c r="ED3083" s="8"/>
      <c r="EE3083" s="7"/>
    </row>
    <row r="3084" spans="129:135">
      <c r="DY3084" s="5"/>
      <c r="DZ3084" s="5"/>
      <c r="EA3084" s="5"/>
      <c r="EB3084" s="5"/>
      <c r="EC3084" s="5"/>
      <c r="ED3084" s="8"/>
      <c r="EE3084" s="7"/>
    </row>
    <row r="3085" spans="129:135">
      <c r="DY3085" s="5"/>
      <c r="DZ3085" s="5"/>
      <c r="EA3085" s="5"/>
      <c r="EB3085" s="5"/>
      <c r="EC3085" s="5"/>
      <c r="ED3085" s="8"/>
      <c r="EE3085" s="7"/>
    </row>
    <row r="3086" spans="129:135">
      <c r="DY3086" s="5"/>
      <c r="DZ3086" s="5"/>
      <c r="EA3086" s="5"/>
      <c r="EB3086" s="5"/>
      <c r="EC3086" s="5"/>
      <c r="ED3086" s="8"/>
      <c r="EE3086" s="7"/>
    </row>
    <row r="3087" spans="129:135">
      <c r="DY3087" s="5"/>
      <c r="DZ3087" s="5"/>
      <c r="EA3087" s="5"/>
      <c r="EB3087" s="5"/>
      <c r="EC3087" s="5"/>
      <c r="ED3087" s="8"/>
      <c r="EE3087" s="7"/>
    </row>
    <row r="3088" spans="129:135">
      <c r="DY3088" s="5"/>
      <c r="DZ3088" s="5"/>
      <c r="EA3088" s="5"/>
      <c r="EB3088" s="5"/>
      <c r="EC3088" s="5"/>
      <c r="ED3088" s="8"/>
      <c r="EE3088" s="7"/>
    </row>
    <row r="3089" spans="129:135">
      <c r="DY3089" s="5"/>
      <c r="DZ3089" s="5"/>
      <c r="EA3089" s="5"/>
      <c r="EB3089" s="5"/>
      <c r="EC3089" s="5"/>
      <c r="ED3089" s="8"/>
      <c r="EE3089" s="7"/>
    </row>
    <row r="3090" spans="129:135">
      <c r="DY3090" s="5"/>
      <c r="DZ3090" s="5"/>
      <c r="EA3090" s="5"/>
      <c r="EB3090" s="5"/>
      <c r="EC3090" s="5"/>
      <c r="ED3090" s="8"/>
      <c r="EE3090" s="7"/>
    </row>
    <row r="3091" spans="129:135">
      <c r="DY3091" s="5"/>
      <c r="DZ3091" s="5"/>
      <c r="EA3091" s="5"/>
      <c r="EB3091" s="5"/>
      <c r="EC3091" s="5"/>
      <c r="ED3091" s="8"/>
      <c r="EE3091" s="7"/>
    </row>
    <row r="3092" spans="129:135">
      <c r="DY3092" s="5"/>
      <c r="DZ3092" s="5"/>
      <c r="EA3092" s="5"/>
      <c r="EB3092" s="5"/>
      <c r="EC3092" s="5"/>
      <c r="ED3092" s="8"/>
      <c r="EE3092" s="7"/>
    </row>
    <row r="3093" spans="129:135">
      <c r="DY3093" s="5"/>
      <c r="DZ3093" s="5"/>
      <c r="EA3093" s="5"/>
      <c r="EB3093" s="5"/>
      <c r="EC3093" s="5"/>
      <c r="ED3093" s="8"/>
      <c r="EE3093" s="7"/>
    </row>
    <row r="3094" spans="129:135">
      <c r="DY3094" s="5"/>
      <c r="DZ3094" s="5"/>
      <c r="EA3094" s="5"/>
      <c r="EB3094" s="5"/>
      <c r="EC3094" s="5"/>
      <c r="ED3094" s="8"/>
      <c r="EE3094" s="7"/>
    </row>
    <row r="3095" spans="129:135">
      <c r="DY3095" s="5"/>
      <c r="DZ3095" s="5"/>
      <c r="EA3095" s="5"/>
      <c r="EB3095" s="5"/>
      <c r="EC3095" s="5"/>
      <c r="ED3095" s="8"/>
      <c r="EE3095" s="7"/>
    </row>
    <row r="3096" spans="129:135">
      <c r="DY3096" s="5"/>
      <c r="DZ3096" s="5"/>
      <c r="EA3096" s="5"/>
      <c r="EB3096" s="5"/>
      <c r="EC3096" s="5"/>
      <c r="ED3096" s="8"/>
      <c r="EE3096" s="7"/>
    </row>
    <row r="3097" spans="129:135">
      <c r="DY3097" s="5"/>
      <c r="DZ3097" s="5"/>
      <c r="EA3097" s="5"/>
      <c r="EB3097" s="5"/>
      <c r="EC3097" s="5"/>
      <c r="ED3097" s="8"/>
      <c r="EE3097" s="7"/>
    </row>
    <row r="3098" spans="129:135">
      <c r="DY3098" s="5"/>
      <c r="DZ3098" s="5"/>
      <c r="EA3098" s="5"/>
      <c r="EB3098" s="5"/>
      <c r="EC3098" s="5"/>
      <c r="ED3098" s="8"/>
      <c r="EE3098" s="7"/>
    </row>
    <row r="3099" spans="129:135">
      <c r="DY3099" s="5"/>
      <c r="DZ3099" s="5"/>
      <c r="EA3099" s="5"/>
      <c r="EB3099" s="5"/>
      <c r="EC3099" s="5"/>
      <c r="ED3099" s="8"/>
      <c r="EE3099" s="7"/>
    </row>
    <row r="3100" spans="129:135">
      <c r="DY3100" s="5"/>
      <c r="DZ3100" s="5"/>
      <c r="EA3100" s="5"/>
      <c r="EB3100" s="5"/>
      <c r="EC3100" s="5"/>
      <c r="ED3100" s="8"/>
      <c r="EE3100" s="7"/>
    </row>
    <row r="3101" spans="129:135">
      <c r="DY3101" s="5"/>
      <c r="DZ3101" s="5"/>
      <c r="EA3101" s="5"/>
      <c r="EB3101" s="5"/>
      <c r="EC3101" s="5"/>
      <c r="ED3101" s="8"/>
      <c r="EE3101" s="7"/>
    </row>
    <row r="3102" spans="129:135">
      <c r="DY3102" s="5"/>
      <c r="DZ3102" s="5"/>
      <c r="EA3102" s="5"/>
      <c r="EB3102" s="5"/>
      <c r="EC3102" s="5"/>
      <c r="ED3102" s="8"/>
      <c r="EE3102" s="7"/>
    </row>
    <row r="3103" spans="129:135">
      <c r="DY3103" s="5"/>
      <c r="DZ3103" s="5"/>
      <c r="EA3103" s="5"/>
      <c r="EB3103" s="5"/>
      <c r="EC3103" s="5"/>
      <c r="ED3103" s="8"/>
      <c r="EE3103" s="7"/>
    </row>
    <row r="3104" spans="129:135">
      <c r="DY3104" s="5"/>
      <c r="DZ3104" s="5"/>
      <c r="EA3104" s="5"/>
      <c r="EB3104" s="5"/>
      <c r="EC3104" s="5"/>
      <c r="ED3104" s="8"/>
      <c r="EE3104" s="7"/>
    </row>
    <row r="3105" spans="129:135">
      <c r="DY3105" s="5"/>
      <c r="DZ3105" s="5"/>
      <c r="EA3105" s="5"/>
      <c r="EB3105" s="5"/>
      <c r="EC3105" s="5"/>
      <c r="ED3105" s="8"/>
      <c r="EE3105" s="7"/>
    </row>
    <row r="3106" spans="129:135">
      <c r="DY3106" s="5"/>
      <c r="DZ3106" s="5"/>
      <c r="EA3106" s="5"/>
      <c r="EB3106" s="5"/>
      <c r="EC3106" s="5"/>
      <c r="ED3106" s="8"/>
      <c r="EE3106" s="7"/>
    </row>
    <row r="3107" spans="129:135">
      <c r="DY3107" s="5"/>
      <c r="DZ3107" s="5"/>
      <c r="EA3107" s="5"/>
      <c r="EB3107" s="5"/>
      <c r="EC3107" s="5"/>
      <c r="ED3107" s="8"/>
      <c r="EE3107" s="7"/>
    </row>
    <row r="3108" spans="129:135">
      <c r="DY3108" s="5"/>
      <c r="DZ3108" s="5"/>
      <c r="EA3108" s="5"/>
      <c r="EB3108" s="5"/>
      <c r="EC3108" s="5"/>
      <c r="ED3108" s="8"/>
      <c r="EE3108" s="7"/>
    </row>
    <row r="3109" spans="129:135">
      <c r="DY3109" s="5"/>
      <c r="DZ3109" s="5"/>
      <c r="EA3109" s="5"/>
      <c r="EB3109" s="5"/>
      <c r="EC3109" s="5"/>
      <c r="ED3109" s="8"/>
      <c r="EE3109" s="7"/>
    </row>
    <row r="3110" spans="129:135">
      <c r="DY3110" s="5"/>
      <c r="DZ3110" s="5"/>
      <c r="EA3110" s="5"/>
      <c r="EB3110" s="5"/>
      <c r="EC3110" s="5"/>
      <c r="ED3110" s="8"/>
      <c r="EE3110" s="7"/>
    </row>
    <row r="3111" spans="129:135">
      <c r="DY3111" s="5"/>
      <c r="DZ3111" s="5"/>
      <c r="EA3111" s="5"/>
      <c r="EB3111" s="5"/>
      <c r="EC3111" s="5"/>
      <c r="ED3111" s="8"/>
      <c r="EE3111" s="7"/>
    </row>
    <row r="3112" spans="129:135">
      <c r="DY3112" s="5"/>
      <c r="DZ3112" s="5"/>
      <c r="EA3112" s="5"/>
      <c r="EB3112" s="5"/>
      <c r="EC3112" s="5"/>
      <c r="ED3112" s="8"/>
      <c r="EE3112" s="7"/>
    </row>
    <row r="3113" spans="129:135">
      <c r="DY3113" s="5"/>
      <c r="DZ3113" s="5"/>
      <c r="EA3113" s="5"/>
      <c r="EB3113" s="5"/>
      <c r="EC3113" s="5"/>
      <c r="ED3113" s="8"/>
      <c r="EE3113" s="7"/>
    </row>
    <row r="3114" spans="129:135">
      <c r="DY3114" s="5"/>
      <c r="DZ3114" s="5"/>
      <c r="EA3114" s="5"/>
      <c r="EB3114" s="5"/>
      <c r="EC3114" s="5"/>
      <c r="ED3114" s="8"/>
      <c r="EE3114" s="7"/>
    </row>
    <row r="3115" spans="129:135">
      <c r="DY3115" s="5"/>
      <c r="DZ3115" s="5"/>
      <c r="EA3115" s="5"/>
      <c r="EB3115" s="5"/>
      <c r="EC3115" s="5"/>
      <c r="ED3115" s="8"/>
      <c r="EE3115" s="7"/>
    </row>
    <row r="3116" spans="129:135">
      <c r="DY3116" s="5"/>
      <c r="DZ3116" s="5"/>
      <c r="EA3116" s="5"/>
      <c r="EB3116" s="5"/>
      <c r="EC3116" s="5"/>
      <c r="ED3116" s="8"/>
      <c r="EE3116" s="7"/>
    </row>
    <row r="3117" spans="129:135">
      <c r="DY3117" s="5"/>
      <c r="DZ3117" s="5"/>
      <c r="EA3117" s="5"/>
      <c r="EB3117" s="5"/>
      <c r="EC3117" s="5"/>
      <c r="ED3117" s="8"/>
      <c r="EE3117" s="7"/>
    </row>
    <row r="3118" spans="129:135">
      <c r="DY3118" s="5"/>
      <c r="DZ3118" s="5"/>
      <c r="EA3118" s="5"/>
      <c r="EB3118" s="5"/>
      <c r="EC3118" s="5"/>
      <c r="ED3118" s="8"/>
      <c r="EE3118" s="7"/>
    </row>
    <row r="3119" spans="129:135">
      <c r="DY3119" s="5"/>
      <c r="DZ3119" s="5"/>
      <c r="EA3119" s="5"/>
      <c r="EB3119" s="5"/>
      <c r="EC3119" s="5"/>
      <c r="ED3119" s="8"/>
      <c r="EE3119" s="7"/>
    </row>
    <row r="3120" spans="129:135">
      <c r="DY3120" s="5"/>
      <c r="DZ3120" s="5"/>
      <c r="EA3120" s="5"/>
      <c r="EB3120" s="5"/>
      <c r="EC3120" s="5"/>
      <c r="ED3120" s="8"/>
      <c r="EE3120" s="7"/>
    </row>
    <row r="3121" spans="129:135">
      <c r="DY3121" s="5"/>
      <c r="DZ3121" s="5"/>
      <c r="EA3121" s="5"/>
      <c r="EB3121" s="5"/>
      <c r="EC3121" s="5"/>
      <c r="ED3121" s="8"/>
      <c r="EE3121" s="7"/>
    </row>
    <row r="3122" spans="129:135">
      <c r="DY3122" s="5"/>
      <c r="DZ3122" s="5"/>
      <c r="EA3122" s="5"/>
      <c r="EB3122" s="5"/>
      <c r="EC3122" s="5"/>
      <c r="ED3122" s="8"/>
      <c r="EE3122" s="7"/>
    </row>
    <row r="3123" spans="129:135">
      <c r="DY3123" s="5"/>
      <c r="DZ3123" s="5"/>
      <c r="EA3123" s="5"/>
      <c r="EB3123" s="5"/>
      <c r="EC3123" s="5"/>
      <c r="ED3123" s="8"/>
      <c r="EE3123" s="7"/>
    </row>
    <row r="3124" spans="129:135">
      <c r="DY3124" s="5"/>
      <c r="DZ3124" s="5"/>
      <c r="EA3124" s="5"/>
      <c r="EB3124" s="5"/>
      <c r="EC3124" s="5"/>
      <c r="ED3124" s="8"/>
      <c r="EE3124" s="7"/>
    </row>
    <row r="3125" spans="129:135">
      <c r="DY3125" s="5"/>
      <c r="DZ3125" s="5"/>
      <c r="EA3125" s="5"/>
      <c r="EB3125" s="5"/>
      <c r="EC3125" s="5"/>
      <c r="ED3125" s="8"/>
      <c r="EE3125" s="7"/>
    </row>
    <row r="3126" spans="129:135">
      <c r="DY3126" s="5"/>
      <c r="DZ3126" s="5"/>
      <c r="EA3126" s="5"/>
      <c r="EB3126" s="5"/>
      <c r="EC3126" s="5"/>
      <c r="ED3126" s="8"/>
      <c r="EE3126" s="7"/>
    </row>
    <row r="3127" spans="129:135">
      <c r="DY3127" s="5"/>
      <c r="DZ3127" s="5"/>
      <c r="EA3127" s="5"/>
      <c r="EB3127" s="5"/>
      <c r="EC3127" s="5"/>
      <c r="ED3127" s="8"/>
      <c r="EE3127" s="7"/>
    </row>
    <row r="3128" spans="129:135">
      <c r="DY3128" s="5"/>
      <c r="DZ3128" s="5"/>
      <c r="EA3128" s="5"/>
      <c r="EB3128" s="5"/>
      <c r="EC3128" s="5"/>
      <c r="ED3128" s="8"/>
      <c r="EE3128" s="7"/>
    </row>
    <row r="3129" spans="129:135">
      <c r="DY3129" s="5"/>
      <c r="DZ3129" s="5"/>
      <c r="EA3129" s="5"/>
      <c r="EB3129" s="5"/>
      <c r="EC3129" s="5"/>
      <c r="ED3129" s="8"/>
      <c r="EE3129" s="7"/>
    </row>
    <row r="3130" spans="129:135">
      <c r="DY3130" s="5"/>
      <c r="DZ3130" s="5"/>
      <c r="EA3130" s="5"/>
      <c r="EB3130" s="5"/>
      <c r="EC3130" s="5"/>
      <c r="ED3130" s="8"/>
      <c r="EE3130" s="7"/>
    </row>
    <row r="3131" spans="129:135">
      <c r="DY3131" s="5"/>
      <c r="DZ3131" s="5"/>
      <c r="EA3131" s="5"/>
      <c r="EB3131" s="5"/>
      <c r="EC3131" s="5"/>
      <c r="ED3131" s="8"/>
      <c r="EE3131" s="7"/>
    </row>
    <row r="3132" spans="129:135">
      <c r="DY3132" s="5"/>
      <c r="DZ3132" s="5"/>
      <c r="EA3132" s="5"/>
      <c r="EB3132" s="5"/>
      <c r="EC3132" s="5"/>
      <c r="ED3132" s="8"/>
      <c r="EE3132" s="7"/>
    </row>
    <row r="3133" spans="129:135">
      <c r="DY3133" s="5"/>
      <c r="DZ3133" s="5"/>
      <c r="EA3133" s="5"/>
      <c r="EB3133" s="5"/>
      <c r="EC3133" s="5"/>
      <c r="ED3133" s="8"/>
      <c r="EE3133" s="7"/>
    </row>
    <row r="3134" spans="129:135">
      <c r="DY3134" s="5"/>
      <c r="DZ3134" s="5"/>
      <c r="EA3134" s="5"/>
      <c r="EB3134" s="5"/>
      <c r="EC3134" s="5"/>
      <c r="ED3134" s="8"/>
      <c r="EE3134" s="7"/>
    </row>
    <row r="3135" spans="129:135">
      <c r="DY3135" s="5"/>
      <c r="DZ3135" s="5"/>
      <c r="EA3135" s="5"/>
      <c r="EB3135" s="5"/>
      <c r="EC3135" s="5"/>
      <c r="ED3135" s="8"/>
      <c r="EE3135" s="7"/>
    </row>
    <row r="3136" spans="129:135">
      <c r="DY3136" s="5"/>
      <c r="DZ3136" s="5"/>
      <c r="EA3136" s="5"/>
      <c r="EB3136" s="5"/>
      <c r="EC3136" s="5"/>
      <c r="ED3136" s="8"/>
      <c r="EE3136" s="7"/>
    </row>
    <row r="3137" spans="129:135">
      <c r="DY3137" s="5"/>
      <c r="DZ3137" s="5"/>
      <c r="EA3137" s="5"/>
      <c r="EB3137" s="5"/>
      <c r="EC3137" s="5"/>
      <c r="ED3137" s="8"/>
      <c r="EE3137" s="7"/>
    </row>
    <row r="3138" spans="129:135">
      <c r="DY3138" s="5"/>
      <c r="DZ3138" s="5"/>
      <c r="EA3138" s="5"/>
      <c r="EB3138" s="5"/>
      <c r="EC3138" s="5"/>
      <c r="ED3138" s="8"/>
      <c r="EE3138" s="7"/>
    </row>
    <row r="3139" spans="129:135">
      <c r="DY3139" s="5"/>
      <c r="DZ3139" s="5"/>
      <c r="EA3139" s="5"/>
      <c r="EB3139" s="5"/>
      <c r="EC3139" s="5"/>
      <c r="ED3139" s="8"/>
      <c r="EE3139" s="7"/>
    </row>
    <row r="3140" spans="129:135">
      <c r="DY3140" s="5"/>
      <c r="DZ3140" s="5"/>
      <c r="EA3140" s="5"/>
      <c r="EB3140" s="5"/>
      <c r="EC3140" s="5"/>
      <c r="ED3140" s="8"/>
      <c r="EE3140" s="7"/>
    </row>
    <row r="3141" spans="129:135">
      <c r="DY3141" s="5"/>
      <c r="DZ3141" s="5"/>
      <c r="EA3141" s="5"/>
      <c r="EB3141" s="5"/>
      <c r="EC3141" s="5"/>
      <c r="ED3141" s="8"/>
      <c r="EE3141" s="7"/>
    </row>
    <row r="3142" spans="129:135">
      <c r="DY3142" s="5"/>
      <c r="DZ3142" s="5"/>
      <c r="EA3142" s="5"/>
      <c r="EB3142" s="5"/>
      <c r="EC3142" s="5"/>
      <c r="ED3142" s="8"/>
      <c r="EE3142" s="7"/>
    </row>
    <row r="3143" spans="129:135">
      <c r="DY3143" s="5"/>
      <c r="DZ3143" s="5"/>
      <c r="EA3143" s="5"/>
      <c r="EB3143" s="5"/>
      <c r="EC3143" s="5"/>
      <c r="ED3143" s="8"/>
      <c r="EE3143" s="7"/>
    </row>
    <row r="3144" spans="129:135">
      <c r="DY3144" s="5"/>
      <c r="DZ3144" s="5"/>
      <c r="EA3144" s="5"/>
      <c r="EB3144" s="5"/>
      <c r="EC3144" s="5"/>
      <c r="ED3144" s="8"/>
      <c r="EE3144" s="7"/>
    </row>
    <row r="3145" spans="129:135">
      <c r="DY3145" s="5"/>
      <c r="DZ3145" s="5"/>
      <c r="EA3145" s="5"/>
      <c r="EB3145" s="5"/>
      <c r="EC3145" s="5"/>
      <c r="ED3145" s="8"/>
      <c r="EE3145" s="7"/>
    </row>
    <row r="3146" spans="129:135">
      <c r="DY3146" s="5"/>
      <c r="DZ3146" s="5"/>
      <c r="EA3146" s="5"/>
      <c r="EB3146" s="5"/>
      <c r="EC3146" s="5"/>
      <c r="ED3146" s="8"/>
      <c r="EE3146" s="7"/>
    </row>
    <row r="3147" spans="129:135">
      <c r="DY3147" s="5"/>
      <c r="DZ3147" s="5"/>
      <c r="EA3147" s="5"/>
      <c r="EB3147" s="5"/>
      <c r="EC3147" s="5"/>
      <c r="ED3147" s="8"/>
      <c r="EE3147" s="7"/>
    </row>
    <row r="3148" spans="129:135">
      <c r="DY3148" s="5"/>
      <c r="DZ3148" s="5"/>
      <c r="EA3148" s="5"/>
      <c r="EB3148" s="5"/>
      <c r="EC3148" s="5"/>
      <c r="ED3148" s="8"/>
      <c r="EE3148" s="7"/>
    </row>
    <row r="3149" spans="129:135">
      <c r="DY3149" s="5"/>
      <c r="DZ3149" s="5"/>
      <c r="EA3149" s="5"/>
      <c r="EB3149" s="5"/>
      <c r="EC3149" s="5"/>
      <c r="ED3149" s="8"/>
      <c r="EE3149" s="7"/>
    </row>
    <row r="3150" spans="129:135">
      <c r="DY3150" s="5"/>
      <c r="DZ3150" s="5"/>
      <c r="EA3150" s="5"/>
      <c r="EB3150" s="5"/>
      <c r="EC3150" s="5"/>
      <c r="ED3150" s="8"/>
      <c r="EE3150" s="7"/>
    </row>
    <row r="3151" spans="129:135">
      <c r="DY3151" s="5"/>
      <c r="DZ3151" s="5"/>
      <c r="EA3151" s="5"/>
      <c r="EB3151" s="5"/>
      <c r="EC3151" s="5"/>
      <c r="ED3151" s="8"/>
      <c r="EE3151" s="7"/>
    </row>
    <row r="3152" spans="129:135">
      <c r="DY3152" s="5"/>
      <c r="DZ3152" s="5"/>
      <c r="EA3152" s="5"/>
      <c r="EB3152" s="5"/>
      <c r="EC3152" s="5"/>
      <c r="ED3152" s="8"/>
      <c r="EE3152" s="7"/>
    </row>
    <row r="3153" spans="129:135">
      <c r="DY3153" s="5"/>
      <c r="DZ3153" s="5"/>
      <c r="EA3153" s="5"/>
      <c r="EB3153" s="5"/>
      <c r="EC3153" s="5"/>
      <c r="ED3153" s="8"/>
      <c r="EE3153" s="7"/>
    </row>
    <row r="3154" spans="129:135">
      <c r="DY3154" s="5"/>
      <c r="DZ3154" s="5"/>
      <c r="EA3154" s="5"/>
      <c r="EB3154" s="5"/>
      <c r="EC3154" s="5"/>
      <c r="ED3154" s="8"/>
      <c r="EE3154" s="7"/>
    </row>
    <row r="3155" spans="129:135">
      <c r="DY3155" s="5"/>
      <c r="DZ3155" s="5"/>
      <c r="EA3155" s="5"/>
      <c r="EB3155" s="5"/>
      <c r="EC3155" s="5"/>
      <c r="ED3155" s="8"/>
      <c r="EE3155" s="7"/>
    </row>
    <row r="3156" spans="129:135">
      <c r="DY3156" s="5"/>
      <c r="DZ3156" s="5"/>
      <c r="EA3156" s="5"/>
      <c r="EB3156" s="5"/>
      <c r="EC3156" s="5"/>
      <c r="ED3156" s="8"/>
      <c r="EE3156" s="7"/>
    </row>
    <row r="3157" spans="129:135">
      <c r="DY3157" s="5"/>
      <c r="DZ3157" s="5"/>
      <c r="EA3157" s="5"/>
      <c r="EB3157" s="5"/>
      <c r="EC3157" s="5"/>
      <c r="ED3157" s="8"/>
      <c r="EE3157" s="7"/>
    </row>
    <row r="3158" spans="129:135">
      <c r="DY3158" s="5"/>
      <c r="DZ3158" s="5"/>
      <c r="EA3158" s="5"/>
      <c r="EB3158" s="5"/>
      <c r="EC3158" s="5"/>
      <c r="ED3158" s="8"/>
      <c r="EE3158" s="7"/>
    </row>
    <row r="3159" spans="129:135">
      <c r="DY3159" s="5"/>
      <c r="DZ3159" s="5"/>
      <c r="EA3159" s="5"/>
      <c r="EB3159" s="5"/>
      <c r="EC3159" s="5"/>
      <c r="ED3159" s="8"/>
      <c r="EE3159" s="7"/>
    </row>
    <row r="3160" spans="129:135">
      <c r="DY3160" s="5"/>
      <c r="DZ3160" s="5"/>
      <c r="EA3160" s="5"/>
      <c r="EB3160" s="5"/>
      <c r="EC3160" s="5"/>
      <c r="ED3160" s="8"/>
      <c r="EE3160" s="7"/>
    </row>
    <row r="3161" spans="129:135">
      <c r="DY3161" s="5"/>
      <c r="DZ3161" s="5"/>
      <c r="EA3161" s="5"/>
      <c r="EB3161" s="5"/>
      <c r="EC3161" s="5"/>
      <c r="ED3161" s="8"/>
      <c r="EE3161" s="7"/>
    </row>
    <row r="3162" spans="129:135">
      <c r="DY3162" s="5"/>
      <c r="DZ3162" s="5"/>
      <c r="EA3162" s="5"/>
      <c r="EB3162" s="5"/>
      <c r="EC3162" s="5"/>
      <c r="ED3162" s="8"/>
      <c r="EE3162" s="7"/>
    </row>
    <row r="3163" spans="129:135">
      <c r="DY3163" s="5"/>
      <c r="DZ3163" s="5"/>
      <c r="EA3163" s="5"/>
      <c r="EB3163" s="5"/>
      <c r="EC3163" s="5"/>
      <c r="ED3163" s="8"/>
      <c r="EE3163" s="7"/>
    </row>
    <row r="3164" spans="129:135">
      <c r="DY3164" s="5"/>
      <c r="DZ3164" s="5"/>
      <c r="EA3164" s="5"/>
      <c r="EB3164" s="5"/>
      <c r="EC3164" s="5"/>
      <c r="ED3164" s="8"/>
      <c r="EE3164" s="7"/>
    </row>
    <row r="3165" spans="129:135">
      <c r="DY3165" s="5"/>
      <c r="DZ3165" s="5"/>
      <c r="EA3165" s="5"/>
      <c r="EB3165" s="5"/>
      <c r="EC3165" s="5"/>
      <c r="ED3165" s="8"/>
      <c r="EE3165" s="7"/>
    </row>
    <row r="3166" spans="129:135">
      <c r="DY3166" s="5"/>
      <c r="DZ3166" s="5"/>
      <c r="EA3166" s="5"/>
      <c r="EB3166" s="5"/>
      <c r="EC3166" s="5"/>
      <c r="ED3166" s="8"/>
      <c r="EE3166" s="7"/>
    </row>
    <row r="3167" spans="129:135">
      <c r="DY3167" s="5"/>
      <c r="DZ3167" s="5"/>
      <c r="EA3167" s="5"/>
      <c r="EB3167" s="5"/>
      <c r="EC3167" s="5"/>
      <c r="ED3167" s="8"/>
      <c r="EE3167" s="7"/>
    </row>
    <row r="3168" spans="129:135">
      <c r="DY3168" s="5"/>
      <c r="DZ3168" s="5"/>
      <c r="EA3168" s="5"/>
      <c r="EB3168" s="5"/>
      <c r="EC3168" s="5"/>
      <c r="ED3168" s="8"/>
      <c r="EE3168" s="7"/>
    </row>
    <row r="3169" spans="129:135">
      <c r="DY3169" s="5"/>
      <c r="DZ3169" s="5"/>
      <c r="EA3169" s="5"/>
      <c r="EB3169" s="5"/>
      <c r="EC3169" s="5"/>
      <c r="ED3169" s="8"/>
      <c r="EE3169" s="7"/>
    </row>
    <row r="3170" spans="129:135">
      <c r="DY3170" s="5"/>
      <c r="DZ3170" s="5"/>
      <c r="EA3170" s="5"/>
      <c r="EB3170" s="5"/>
      <c r="EC3170" s="5"/>
      <c r="ED3170" s="8"/>
      <c r="EE3170" s="7"/>
    </row>
    <row r="3171" spans="129:135">
      <c r="DY3171" s="5"/>
      <c r="DZ3171" s="5"/>
      <c r="EA3171" s="5"/>
      <c r="EB3171" s="5"/>
      <c r="EC3171" s="5"/>
      <c r="ED3171" s="8"/>
      <c r="EE3171" s="7"/>
    </row>
    <row r="3172" spans="129:135">
      <c r="DY3172" s="5"/>
      <c r="DZ3172" s="5"/>
      <c r="EA3172" s="5"/>
      <c r="EB3172" s="5"/>
      <c r="EC3172" s="5"/>
      <c r="ED3172" s="8"/>
      <c r="EE3172" s="7"/>
    </row>
    <row r="3173" spans="129:135">
      <c r="DY3173" s="5"/>
      <c r="DZ3173" s="5"/>
      <c r="EA3173" s="5"/>
      <c r="EB3173" s="5"/>
      <c r="EC3173" s="5"/>
      <c r="ED3173" s="8"/>
      <c r="EE3173" s="7"/>
    </row>
    <row r="3174" spans="129:135">
      <c r="DY3174" s="5"/>
      <c r="DZ3174" s="5"/>
      <c r="EA3174" s="5"/>
      <c r="EB3174" s="5"/>
      <c r="EC3174" s="5"/>
      <c r="ED3174" s="8"/>
      <c r="EE3174" s="7"/>
    </row>
    <row r="3175" spans="129:135">
      <c r="DY3175" s="5"/>
      <c r="DZ3175" s="5"/>
      <c r="EA3175" s="5"/>
      <c r="EB3175" s="5"/>
      <c r="EC3175" s="5"/>
      <c r="ED3175" s="8"/>
      <c r="EE3175" s="7"/>
    </row>
    <row r="3176" spans="129:135">
      <c r="DY3176" s="5"/>
      <c r="DZ3176" s="5"/>
      <c r="EA3176" s="5"/>
      <c r="EB3176" s="5"/>
      <c r="EC3176" s="5"/>
      <c r="ED3176" s="8"/>
      <c r="EE3176" s="7"/>
    </row>
    <row r="3177" spans="129:135">
      <c r="DY3177" s="5"/>
      <c r="DZ3177" s="5"/>
      <c r="EA3177" s="5"/>
      <c r="EB3177" s="5"/>
      <c r="EC3177" s="5"/>
      <c r="ED3177" s="8"/>
      <c r="EE3177" s="7"/>
    </row>
    <row r="3178" spans="129:135">
      <c r="DY3178" s="5"/>
      <c r="DZ3178" s="5"/>
      <c r="EA3178" s="5"/>
      <c r="EB3178" s="5"/>
      <c r="EC3178" s="5"/>
      <c r="ED3178" s="8"/>
      <c r="EE3178" s="7"/>
    </row>
    <row r="3179" spans="129:135">
      <c r="DY3179" s="5"/>
      <c r="DZ3179" s="5"/>
      <c r="EA3179" s="5"/>
      <c r="EB3179" s="5"/>
      <c r="EC3179" s="5"/>
      <c r="ED3179" s="8"/>
      <c r="EE3179" s="7"/>
    </row>
    <row r="3180" spans="129:135">
      <c r="DY3180" s="5"/>
      <c r="DZ3180" s="5"/>
      <c r="EA3180" s="5"/>
      <c r="EB3180" s="5"/>
      <c r="EC3180" s="5"/>
      <c r="ED3180" s="8"/>
      <c r="EE3180" s="7"/>
    </row>
    <row r="3181" spans="129:135">
      <c r="DY3181" s="5"/>
      <c r="DZ3181" s="5"/>
      <c r="EA3181" s="5"/>
      <c r="EB3181" s="5"/>
      <c r="EC3181" s="5"/>
      <c r="ED3181" s="8"/>
      <c r="EE3181" s="7"/>
    </row>
    <row r="3182" spans="129:135">
      <c r="DY3182" s="5"/>
      <c r="DZ3182" s="5"/>
      <c r="EA3182" s="5"/>
      <c r="EB3182" s="5"/>
      <c r="EC3182" s="5"/>
      <c r="ED3182" s="8"/>
      <c r="EE3182" s="7"/>
    </row>
    <row r="3183" spans="129:135">
      <c r="DY3183" s="5"/>
      <c r="DZ3183" s="5"/>
      <c r="EA3183" s="5"/>
      <c r="EB3183" s="5"/>
      <c r="EC3183" s="5"/>
      <c r="ED3183" s="8"/>
      <c r="EE3183" s="7"/>
    </row>
    <row r="3184" spans="129:135">
      <c r="DY3184" s="5"/>
      <c r="DZ3184" s="5"/>
      <c r="EA3184" s="5"/>
      <c r="EB3184" s="5"/>
      <c r="EC3184" s="5"/>
      <c r="ED3184" s="8"/>
      <c r="EE3184" s="7"/>
    </row>
    <row r="3185" spans="129:135">
      <c r="DY3185" s="5"/>
      <c r="DZ3185" s="5"/>
      <c r="EA3185" s="5"/>
      <c r="EB3185" s="5"/>
      <c r="EC3185" s="5"/>
      <c r="ED3185" s="8"/>
      <c r="EE3185" s="7"/>
    </row>
    <row r="3186" spans="129:135">
      <c r="DY3186" s="5"/>
      <c r="DZ3186" s="5"/>
      <c r="EA3186" s="5"/>
      <c r="EB3186" s="5"/>
      <c r="EC3186" s="5"/>
      <c r="ED3186" s="8"/>
      <c r="EE3186" s="7"/>
    </row>
    <row r="3187" spans="129:135">
      <c r="DY3187" s="5"/>
      <c r="DZ3187" s="5"/>
      <c r="EA3187" s="5"/>
      <c r="EB3187" s="5"/>
      <c r="EC3187" s="5"/>
      <c r="ED3187" s="8"/>
      <c r="EE3187" s="7"/>
    </row>
    <row r="3188" spans="129:135">
      <c r="DY3188" s="5"/>
      <c r="DZ3188" s="5"/>
      <c r="EA3188" s="5"/>
      <c r="EB3188" s="5"/>
      <c r="EC3188" s="5"/>
      <c r="ED3188" s="8"/>
      <c r="EE3188" s="7"/>
    </row>
    <row r="3189" spans="129:135">
      <c r="DY3189" s="5"/>
      <c r="DZ3189" s="5"/>
      <c r="EA3189" s="5"/>
      <c r="EB3189" s="5"/>
      <c r="EC3189" s="5"/>
      <c r="ED3189" s="8"/>
      <c r="EE3189" s="7"/>
    </row>
    <row r="3190" spans="129:135">
      <c r="DY3190" s="5"/>
      <c r="DZ3190" s="5"/>
      <c r="EA3190" s="5"/>
      <c r="EB3190" s="5"/>
      <c r="EC3190" s="5"/>
      <c r="ED3190" s="8"/>
      <c r="EE3190" s="7"/>
    </row>
    <row r="3191" spans="129:135">
      <c r="DY3191" s="5"/>
      <c r="DZ3191" s="5"/>
      <c r="EA3191" s="5"/>
      <c r="EB3191" s="5"/>
      <c r="EC3191" s="5"/>
      <c r="ED3191" s="8"/>
      <c r="EE3191" s="7"/>
    </row>
    <row r="3192" spans="129:135">
      <c r="DY3192" s="5"/>
      <c r="DZ3192" s="5"/>
      <c r="EA3192" s="5"/>
      <c r="EB3192" s="5"/>
      <c r="EC3192" s="5"/>
      <c r="ED3192" s="8"/>
      <c r="EE3192" s="7"/>
    </row>
    <row r="3193" spans="129:135">
      <c r="DY3193" s="5"/>
      <c r="DZ3193" s="5"/>
      <c r="EA3193" s="5"/>
      <c r="EB3193" s="5"/>
      <c r="EC3193" s="5"/>
      <c r="ED3193" s="8"/>
      <c r="EE3193" s="7"/>
    </row>
    <row r="3194" spans="129:135">
      <c r="DY3194" s="5"/>
      <c r="DZ3194" s="5"/>
      <c r="EA3194" s="5"/>
      <c r="EB3194" s="5"/>
      <c r="EC3194" s="5"/>
      <c r="ED3194" s="8"/>
      <c r="EE3194" s="7"/>
    </row>
    <row r="3195" spans="129:135">
      <c r="DY3195" s="5"/>
      <c r="DZ3195" s="5"/>
      <c r="EA3195" s="5"/>
      <c r="EB3195" s="5"/>
      <c r="EC3195" s="5"/>
      <c r="ED3195" s="8"/>
      <c r="EE3195" s="7"/>
    </row>
    <row r="3196" spans="129:135">
      <c r="DY3196" s="5"/>
      <c r="DZ3196" s="5"/>
      <c r="EA3196" s="5"/>
      <c r="EB3196" s="5"/>
      <c r="EC3196" s="5"/>
      <c r="ED3196" s="8"/>
      <c r="EE3196" s="7"/>
    </row>
    <row r="3197" spans="129:135">
      <c r="DY3197" s="5"/>
      <c r="DZ3197" s="5"/>
      <c r="EA3197" s="5"/>
      <c r="EB3197" s="5"/>
      <c r="EC3197" s="5"/>
      <c r="ED3197" s="8"/>
      <c r="EE3197" s="7"/>
    </row>
    <row r="3198" spans="129:135">
      <c r="DY3198" s="5"/>
      <c r="DZ3198" s="5"/>
      <c r="EA3198" s="5"/>
      <c r="EB3198" s="5"/>
      <c r="EC3198" s="5"/>
      <c r="ED3198" s="8"/>
      <c r="EE3198" s="7"/>
    </row>
    <row r="3199" spans="129:135">
      <c r="DY3199" s="5"/>
      <c r="DZ3199" s="5"/>
      <c r="EA3199" s="5"/>
      <c r="EB3199" s="5"/>
      <c r="EC3199" s="5"/>
      <c r="ED3199" s="8"/>
      <c r="EE3199" s="7"/>
    </row>
    <row r="3200" spans="129:135">
      <c r="DY3200" s="5"/>
      <c r="DZ3200" s="5"/>
      <c r="EA3200" s="5"/>
      <c r="EB3200" s="5"/>
      <c r="EC3200" s="5"/>
      <c r="ED3200" s="8"/>
      <c r="EE3200" s="7"/>
    </row>
    <row r="3201" spans="129:135">
      <c r="DY3201" s="5"/>
      <c r="DZ3201" s="5"/>
      <c r="EA3201" s="5"/>
      <c r="EB3201" s="5"/>
      <c r="EC3201" s="5"/>
      <c r="ED3201" s="8"/>
      <c r="EE3201" s="7"/>
    </row>
    <row r="3202" spans="129:135">
      <c r="DY3202" s="5"/>
      <c r="DZ3202" s="5"/>
      <c r="EA3202" s="5"/>
      <c r="EB3202" s="5"/>
      <c r="EC3202" s="5"/>
      <c r="ED3202" s="8"/>
      <c r="EE3202" s="7"/>
    </row>
    <row r="3203" spans="129:135">
      <c r="DY3203" s="5"/>
      <c r="DZ3203" s="5"/>
      <c r="EA3203" s="5"/>
      <c r="EB3203" s="5"/>
      <c r="EC3203" s="5"/>
      <c r="ED3203" s="8"/>
      <c r="EE3203" s="7"/>
    </row>
    <row r="3204" spans="129:135">
      <c r="DY3204" s="5"/>
      <c r="DZ3204" s="5"/>
      <c r="EA3204" s="5"/>
      <c r="EB3204" s="5"/>
      <c r="EC3204" s="5"/>
      <c r="ED3204" s="8"/>
      <c r="EE3204" s="7"/>
    </row>
    <row r="3205" spans="129:135">
      <c r="DY3205" s="5"/>
      <c r="DZ3205" s="5"/>
      <c r="EA3205" s="5"/>
      <c r="EB3205" s="5"/>
      <c r="EC3205" s="5"/>
      <c r="ED3205" s="8"/>
      <c r="EE3205" s="7"/>
    </row>
    <row r="3206" spans="129:135">
      <c r="DY3206" s="5"/>
      <c r="DZ3206" s="5"/>
      <c r="EA3206" s="5"/>
      <c r="EB3206" s="5"/>
      <c r="EC3206" s="5"/>
      <c r="ED3206" s="8"/>
      <c r="EE3206" s="7"/>
    </row>
    <row r="3207" spans="129:135">
      <c r="DY3207" s="5"/>
      <c r="DZ3207" s="5"/>
      <c r="EA3207" s="5"/>
      <c r="EB3207" s="5"/>
      <c r="EC3207" s="5"/>
      <c r="ED3207" s="8"/>
      <c r="EE3207" s="7"/>
    </row>
    <row r="3208" spans="129:135">
      <c r="DY3208" s="5"/>
      <c r="DZ3208" s="5"/>
      <c r="EA3208" s="5"/>
      <c r="EB3208" s="5"/>
      <c r="EC3208" s="5"/>
      <c r="ED3208" s="8"/>
      <c r="EE3208" s="7"/>
    </row>
    <row r="3209" spans="129:135">
      <c r="DY3209" s="5"/>
      <c r="DZ3209" s="5"/>
      <c r="EA3209" s="5"/>
      <c r="EB3209" s="5"/>
      <c r="EC3209" s="5"/>
      <c r="ED3209" s="8"/>
      <c r="EE3209" s="7"/>
    </row>
    <row r="3210" spans="129:135">
      <c r="DY3210" s="5"/>
      <c r="DZ3210" s="5"/>
      <c r="EA3210" s="5"/>
      <c r="EB3210" s="5"/>
      <c r="EC3210" s="5"/>
      <c r="ED3210" s="8"/>
      <c r="EE3210" s="7"/>
    </row>
    <row r="3211" spans="129:135">
      <c r="DY3211" s="5"/>
      <c r="DZ3211" s="5"/>
      <c r="EA3211" s="5"/>
      <c r="EB3211" s="5"/>
      <c r="EC3211" s="5"/>
      <c r="ED3211" s="8"/>
      <c r="EE3211" s="7"/>
    </row>
    <row r="3212" spans="129:135">
      <c r="DY3212" s="5"/>
      <c r="DZ3212" s="5"/>
      <c r="EA3212" s="5"/>
      <c r="EB3212" s="5"/>
      <c r="EC3212" s="5"/>
      <c r="ED3212" s="8"/>
      <c r="EE3212" s="7"/>
    </row>
    <row r="3213" spans="129:135">
      <c r="DY3213" s="5"/>
      <c r="DZ3213" s="5"/>
      <c r="EA3213" s="5"/>
      <c r="EB3213" s="5"/>
      <c r="EC3213" s="5"/>
      <c r="ED3213" s="8"/>
      <c r="EE3213" s="7"/>
    </row>
    <row r="3214" spans="129:135">
      <c r="DY3214" s="5"/>
      <c r="DZ3214" s="5"/>
      <c r="EA3214" s="5"/>
      <c r="EB3214" s="5"/>
      <c r="EC3214" s="5"/>
      <c r="ED3214" s="8"/>
      <c r="EE3214" s="7"/>
    </row>
    <row r="3215" spans="129:135">
      <c r="DY3215" s="5"/>
      <c r="DZ3215" s="5"/>
      <c r="EA3215" s="5"/>
      <c r="EB3215" s="5"/>
      <c r="EC3215" s="5"/>
      <c r="ED3215" s="8"/>
      <c r="EE3215" s="7"/>
    </row>
    <row r="3216" spans="129:135">
      <c r="DY3216" s="5"/>
      <c r="DZ3216" s="5"/>
      <c r="EA3216" s="5"/>
      <c r="EB3216" s="5"/>
      <c r="EC3216" s="5"/>
      <c r="ED3216" s="8"/>
      <c r="EE3216" s="7"/>
    </row>
    <row r="3217" spans="129:135">
      <c r="DY3217" s="5"/>
      <c r="DZ3217" s="5"/>
      <c r="EA3217" s="5"/>
      <c r="EB3217" s="5"/>
      <c r="EC3217" s="5"/>
      <c r="ED3217" s="8"/>
      <c r="EE3217" s="7"/>
    </row>
    <row r="3218" spans="129:135">
      <c r="DY3218" s="5"/>
      <c r="DZ3218" s="5"/>
      <c r="EA3218" s="5"/>
      <c r="EB3218" s="5"/>
      <c r="EC3218" s="5"/>
      <c r="ED3218" s="8"/>
      <c r="EE3218" s="7"/>
    </row>
    <row r="3219" spans="129:135">
      <c r="DY3219" s="5"/>
      <c r="DZ3219" s="5"/>
      <c r="EA3219" s="5"/>
      <c r="EB3219" s="5"/>
      <c r="EC3219" s="5"/>
      <c r="ED3219" s="8"/>
      <c r="EE3219" s="7"/>
    </row>
    <row r="3220" spans="129:135">
      <c r="DY3220" s="5"/>
      <c r="DZ3220" s="5"/>
      <c r="EA3220" s="5"/>
      <c r="EB3220" s="5"/>
      <c r="EC3220" s="5"/>
      <c r="ED3220" s="8"/>
      <c r="EE3220" s="7"/>
    </row>
    <row r="3221" spans="129:135">
      <c r="DY3221" s="5"/>
      <c r="DZ3221" s="5"/>
      <c r="EA3221" s="5"/>
      <c r="EB3221" s="5"/>
      <c r="EC3221" s="5"/>
      <c r="ED3221" s="8"/>
      <c r="EE3221" s="7"/>
    </row>
    <row r="3222" spans="129:135">
      <c r="DY3222" s="5"/>
      <c r="DZ3222" s="5"/>
      <c r="EA3222" s="5"/>
      <c r="EB3222" s="5"/>
      <c r="EC3222" s="5"/>
      <c r="ED3222" s="8"/>
      <c r="EE3222" s="7"/>
    </row>
    <row r="3223" spans="129:135">
      <c r="DY3223" s="5"/>
      <c r="DZ3223" s="5"/>
      <c r="EA3223" s="5"/>
      <c r="EB3223" s="5"/>
      <c r="EC3223" s="5"/>
      <c r="ED3223" s="8"/>
      <c r="EE3223" s="7"/>
    </row>
    <row r="3224" spans="129:135">
      <c r="DY3224" s="5"/>
      <c r="DZ3224" s="5"/>
      <c r="EA3224" s="5"/>
      <c r="EB3224" s="5"/>
      <c r="EC3224" s="5"/>
      <c r="ED3224" s="8"/>
      <c r="EE3224" s="7"/>
    </row>
    <row r="3225" spans="129:135">
      <c r="DY3225" s="5"/>
      <c r="DZ3225" s="5"/>
      <c r="EA3225" s="5"/>
      <c r="EB3225" s="5"/>
      <c r="EC3225" s="5"/>
      <c r="ED3225" s="8"/>
      <c r="EE3225" s="7"/>
    </row>
    <row r="3226" spans="129:135">
      <c r="DY3226" s="5"/>
      <c r="DZ3226" s="5"/>
      <c r="EA3226" s="5"/>
      <c r="EB3226" s="5"/>
      <c r="EC3226" s="5"/>
      <c r="ED3226" s="8"/>
      <c r="EE3226" s="7"/>
    </row>
    <row r="3227" spans="129:135">
      <c r="DY3227" s="5"/>
      <c r="DZ3227" s="5"/>
      <c r="EA3227" s="5"/>
      <c r="EB3227" s="5"/>
      <c r="EC3227" s="5"/>
      <c r="ED3227" s="8"/>
      <c r="EE3227" s="7"/>
    </row>
    <row r="3228" spans="129:135">
      <c r="DY3228" s="5"/>
      <c r="DZ3228" s="5"/>
      <c r="EA3228" s="5"/>
      <c r="EB3228" s="5"/>
      <c r="EC3228" s="5"/>
      <c r="ED3228" s="8"/>
      <c r="EE3228" s="7"/>
    </row>
    <row r="3229" spans="129:135">
      <c r="DY3229" s="5"/>
      <c r="DZ3229" s="5"/>
      <c r="EA3229" s="5"/>
      <c r="EB3229" s="5"/>
      <c r="EC3229" s="5"/>
      <c r="ED3229" s="8"/>
      <c r="EE3229" s="7"/>
    </row>
    <row r="3230" spans="129:135">
      <c r="DY3230" s="5"/>
      <c r="DZ3230" s="5"/>
      <c r="EA3230" s="5"/>
      <c r="EB3230" s="5"/>
      <c r="EC3230" s="5"/>
      <c r="ED3230" s="8"/>
      <c r="EE3230" s="7"/>
    </row>
    <row r="3231" spans="129:135">
      <c r="DY3231" s="5"/>
      <c r="DZ3231" s="5"/>
      <c r="EA3231" s="5"/>
      <c r="EB3231" s="5"/>
      <c r="EC3231" s="5"/>
      <c r="ED3231" s="8"/>
      <c r="EE3231" s="7"/>
    </row>
    <row r="3232" spans="129:135">
      <c r="DY3232" s="5"/>
      <c r="DZ3232" s="5"/>
      <c r="EA3232" s="5"/>
      <c r="EB3232" s="5"/>
      <c r="EC3232" s="5"/>
      <c r="ED3232" s="8"/>
      <c r="EE3232" s="7"/>
    </row>
    <row r="3233" spans="129:135">
      <c r="DY3233" s="5"/>
      <c r="DZ3233" s="5"/>
      <c r="EA3233" s="5"/>
      <c r="EB3233" s="5"/>
      <c r="EC3233" s="5"/>
      <c r="ED3233" s="8"/>
      <c r="EE3233" s="7"/>
    </row>
    <row r="3234" spans="129:135">
      <c r="DY3234" s="5"/>
      <c r="DZ3234" s="5"/>
      <c r="EA3234" s="5"/>
      <c r="EB3234" s="5"/>
      <c r="EC3234" s="5"/>
      <c r="ED3234" s="8"/>
      <c r="EE3234" s="7"/>
    </row>
    <row r="3235" spans="129:135">
      <c r="DY3235" s="5"/>
      <c r="DZ3235" s="5"/>
      <c r="EA3235" s="5"/>
      <c r="EB3235" s="5"/>
      <c r="EC3235" s="5"/>
      <c r="ED3235" s="8"/>
      <c r="EE3235" s="7"/>
    </row>
    <row r="3236" spans="129:135">
      <c r="DY3236" s="5"/>
      <c r="DZ3236" s="5"/>
      <c r="EA3236" s="5"/>
      <c r="EB3236" s="5"/>
      <c r="EC3236" s="5"/>
      <c r="ED3236" s="8"/>
      <c r="EE3236" s="7"/>
    </row>
    <row r="3237" spans="129:135">
      <c r="DY3237" s="5"/>
      <c r="DZ3237" s="5"/>
      <c r="EA3237" s="5"/>
      <c r="EB3237" s="5"/>
      <c r="EC3237" s="5"/>
      <c r="ED3237" s="8"/>
      <c r="EE3237" s="7"/>
    </row>
    <row r="3238" spans="129:135">
      <c r="DY3238" s="5"/>
      <c r="DZ3238" s="5"/>
      <c r="EA3238" s="5"/>
      <c r="EB3238" s="5"/>
      <c r="EC3238" s="5"/>
      <c r="ED3238" s="8"/>
      <c r="EE3238" s="7"/>
    </row>
    <row r="3239" spans="129:135">
      <c r="DY3239" s="5"/>
      <c r="DZ3239" s="5"/>
      <c r="EA3239" s="5"/>
      <c r="EB3239" s="5"/>
      <c r="EC3239" s="5"/>
      <c r="ED3239" s="8"/>
      <c r="EE3239" s="7"/>
    </row>
    <row r="3240" spans="129:135">
      <c r="DY3240" s="5"/>
      <c r="DZ3240" s="5"/>
      <c r="EA3240" s="5"/>
      <c r="EB3240" s="5"/>
      <c r="EC3240" s="5"/>
      <c r="ED3240" s="8"/>
      <c r="EE3240" s="7"/>
    </row>
    <row r="3241" spans="129:135">
      <c r="DY3241" s="5"/>
      <c r="DZ3241" s="5"/>
      <c r="EA3241" s="5"/>
      <c r="EB3241" s="5"/>
      <c r="EC3241" s="5"/>
      <c r="ED3241" s="8"/>
      <c r="EE3241" s="7"/>
    </row>
    <row r="3242" spans="129:135">
      <c r="DY3242" s="5"/>
      <c r="DZ3242" s="5"/>
      <c r="EA3242" s="5"/>
      <c r="EB3242" s="5"/>
      <c r="EC3242" s="5"/>
      <c r="ED3242" s="8"/>
      <c r="EE3242" s="7"/>
    </row>
    <row r="3243" spans="129:135">
      <c r="DY3243" s="5"/>
      <c r="DZ3243" s="5"/>
      <c r="EA3243" s="5"/>
      <c r="EB3243" s="5"/>
      <c r="EC3243" s="5"/>
      <c r="ED3243" s="8"/>
      <c r="EE3243" s="7"/>
    </row>
    <row r="3244" spans="129:135">
      <c r="DY3244" s="5"/>
      <c r="DZ3244" s="5"/>
      <c r="EA3244" s="5"/>
      <c r="EB3244" s="5"/>
      <c r="EC3244" s="5"/>
      <c r="ED3244" s="8"/>
      <c r="EE3244" s="7"/>
    </row>
    <row r="3245" spans="129:135">
      <c r="DY3245" s="5"/>
      <c r="DZ3245" s="5"/>
      <c r="EA3245" s="5"/>
      <c r="EB3245" s="5"/>
      <c r="EC3245" s="5"/>
      <c r="ED3245" s="8"/>
      <c r="EE3245" s="7"/>
    </row>
    <row r="3246" spans="129:135">
      <c r="DY3246" s="5"/>
      <c r="DZ3246" s="5"/>
      <c r="EA3246" s="5"/>
      <c r="EB3246" s="5"/>
      <c r="EC3246" s="5"/>
      <c r="ED3246" s="8"/>
      <c r="EE3246" s="7"/>
    </row>
    <row r="3247" spans="129:135">
      <c r="DY3247" s="5"/>
      <c r="DZ3247" s="5"/>
      <c r="EA3247" s="5"/>
      <c r="EB3247" s="5"/>
      <c r="EC3247" s="5"/>
      <c r="ED3247" s="8"/>
      <c r="EE3247" s="7"/>
    </row>
    <row r="3248" spans="129:135">
      <c r="DY3248" s="5"/>
      <c r="DZ3248" s="5"/>
      <c r="EA3248" s="5"/>
      <c r="EB3248" s="5"/>
      <c r="EC3248" s="5"/>
      <c r="ED3248" s="8"/>
      <c r="EE3248" s="7"/>
    </row>
    <row r="3249" spans="129:135">
      <c r="DY3249" s="5"/>
      <c r="DZ3249" s="5"/>
      <c r="EA3249" s="5"/>
      <c r="EB3249" s="5"/>
      <c r="EC3249" s="5"/>
      <c r="ED3249" s="8"/>
      <c r="EE3249" s="7"/>
    </row>
    <row r="3250" spans="129:135">
      <c r="DY3250" s="5"/>
      <c r="DZ3250" s="5"/>
      <c r="EA3250" s="5"/>
      <c r="EB3250" s="5"/>
      <c r="EC3250" s="5"/>
      <c r="ED3250" s="8"/>
      <c r="EE3250" s="7"/>
    </row>
    <row r="3251" spans="129:135">
      <c r="DY3251" s="5"/>
      <c r="DZ3251" s="5"/>
      <c r="EA3251" s="5"/>
      <c r="EB3251" s="5"/>
      <c r="EC3251" s="5"/>
      <c r="ED3251" s="8"/>
      <c r="EE3251" s="7"/>
    </row>
    <row r="3252" spans="129:135">
      <c r="DY3252" s="5"/>
      <c r="DZ3252" s="5"/>
      <c r="EA3252" s="5"/>
      <c r="EB3252" s="5"/>
      <c r="EC3252" s="5"/>
      <c r="ED3252" s="8"/>
      <c r="EE3252" s="7"/>
    </row>
    <row r="3253" spans="129:135">
      <c r="DY3253" s="5"/>
      <c r="DZ3253" s="5"/>
      <c r="EA3253" s="5"/>
      <c r="EB3253" s="5"/>
      <c r="EC3253" s="5"/>
      <c r="ED3253" s="8"/>
      <c r="EE3253" s="7"/>
    </row>
    <row r="3254" spans="129:135">
      <c r="DY3254" s="5"/>
      <c r="DZ3254" s="5"/>
      <c r="EA3254" s="5"/>
      <c r="EB3254" s="5"/>
      <c r="EC3254" s="5"/>
      <c r="ED3254" s="8"/>
      <c r="EE3254" s="7"/>
    </row>
    <row r="3255" spans="129:135">
      <c r="DY3255" s="5"/>
      <c r="DZ3255" s="5"/>
      <c r="EA3255" s="5"/>
      <c r="EB3255" s="5"/>
      <c r="EC3255" s="5"/>
      <c r="ED3255" s="8"/>
      <c r="EE3255" s="7"/>
    </row>
    <row r="3256" spans="129:135">
      <c r="DY3256" s="5"/>
      <c r="DZ3256" s="5"/>
      <c r="EA3256" s="5"/>
      <c r="EB3256" s="5"/>
      <c r="EC3256" s="5"/>
      <c r="ED3256" s="8"/>
      <c r="EE3256" s="7"/>
    </row>
    <row r="3257" spans="129:135">
      <c r="DY3257" s="5"/>
      <c r="DZ3257" s="5"/>
      <c r="EA3257" s="5"/>
      <c r="EB3257" s="5"/>
      <c r="EC3257" s="5"/>
      <c r="ED3257" s="8"/>
      <c r="EE3257" s="7"/>
    </row>
    <row r="3258" spans="129:135">
      <c r="DY3258" s="5"/>
      <c r="DZ3258" s="5"/>
      <c r="EA3258" s="5"/>
      <c r="EB3258" s="5"/>
      <c r="EC3258" s="5"/>
      <c r="ED3258" s="8"/>
      <c r="EE3258" s="7"/>
    </row>
    <row r="3259" spans="129:135">
      <c r="DY3259" s="5"/>
      <c r="DZ3259" s="5"/>
      <c r="EA3259" s="5"/>
      <c r="EB3259" s="5"/>
      <c r="EC3259" s="5"/>
      <c r="ED3259" s="8"/>
      <c r="EE3259" s="7"/>
    </row>
    <row r="3260" spans="129:135">
      <c r="DY3260" s="5"/>
      <c r="DZ3260" s="5"/>
      <c r="EA3260" s="5"/>
      <c r="EB3260" s="5"/>
      <c r="EC3260" s="5"/>
      <c r="ED3260" s="8"/>
      <c r="EE3260" s="7"/>
    </row>
    <row r="3261" spans="129:135">
      <c r="DY3261" s="5"/>
      <c r="DZ3261" s="5"/>
      <c r="EA3261" s="5"/>
      <c r="EB3261" s="5"/>
      <c r="EC3261" s="5"/>
      <c r="ED3261" s="8"/>
      <c r="EE3261" s="7"/>
    </row>
    <row r="3262" spans="129:135">
      <c r="DY3262" s="5"/>
      <c r="DZ3262" s="5"/>
      <c r="EA3262" s="5"/>
      <c r="EB3262" s="5"/>
      <c r="EC3262" s="5"/>
      <c r="ED3262" s="8"/>
      <c r="EE3262" s="7"/>
    </row>
    <row r="3263" spans="129:135">
      <c r="DY3263" s="5"/>
      <c r="DZ3263" s="5"/>
      <c r="EA3263" s="5"/>
      <c r="EB3263" s="5"/>
      <c r="EC3263" s="5"/>
      <c r="ED3263" s="8"/>
      <c r="EE3263" s="7"/>
    </row>
    <row r="3264" spans="129:135">
      <c r="DY3264" s="5"/>
      <c r="DZ3264" s="5"/>
      <c r="EA3264" s="5"/>
      <c r="EB3264" s="5"/>
      <c r="EC3264" s="5"/>
      <c r="ED3264" s="8"/>
      <c r="EE3264" s="7"/>
    </row>
    <row r="3265" spans="129:135">
      <c r="DY3265" s="5"/>
      <c r="DZ3265" s="5"/>
      <c r="EA3265" s="5"/>
      <c r="EB3265" s="5"/>
      <c r="EC3265" s="5"/>
      <c r="ED3265" s="8"/>
      <c r="EE3265" s="7"/>
    </row>
    <row r="3266" spans="129:135">
      <c r="DY3266" s="5"/>
      <c r="DZ3266" s="5"/>
      <c r="EA3266" s="5"/>
      <c r="EB3266" s="5"/>
      <c r="EC3266" s="5"/>
      <c r="ED3266" s="8"/>
      <c r="EE3266" s="7"/>
    </row>
    <row r="3267" spans="129:135">
      <c r="DY3267" s="5"/>
      <c r="DZ3267" s="5"/>
      <c r="EA3267" s="5"/>
      <c r="EB3267" s="5"/>
      <c r="EC3267" s="5"/>
      <c r="ED3267" s="8"/>
      <c r="EE3267" s="7"/>
    </row>
    <row r="3268" spans="129:135">
      <c r="DY3268" s="5"/>
      <c r="DZ3268" s="5"/>
      <c r="EA3268" s="5"/>
      <c r="EB3268" s="5"/>
      <c r="EC3268" s="5"/>
      <c r="ED3268" s="8"/>
      <c r="EE3268" s="7"/>
    </row>
    <row r="3269" spans="129:135">
      <c r="DY3269" s="5"/>
      <c r="DZ3269" s="5"/>
      <c r="EA3269" s="5"/>
      <c r="EB3269" s="5"/>
      <c r="EC3269" s="5"/>
      <c r="ED3269" s="8"/>
      <c r="EE3269" s="7"/>
    </row>
    <row r="3270" spans="129:135">
      <c r="DY3270" s="5"/>
      <c r="DZ3270" s="5"/>
      <c r="EA3270" s="5"/>
      <c r="EB3270" s="5"/>
      <c r="EC3270" s="5"/>
      <c r="ED3270" s="8"/>
      <c r="EE3270" s="7"/>
    </row>
    <row r="3271" spans="129:135">
      <c r="DY3271" s="5"/>
      <c r="DZ3271" s="5"/>
      <c r="EA3271" s="5"/>
      <c r="EB3271" s="5"/>
      <c r="EC3271" s="5"/>
      <c r="ED3271" s="8"/>
      <c r="EE3271" s="7"/>
    </row>
    <row r="3272" spans="129:135">
      <c r="DY3272" s="5"/>
      <c r="DZ3272" s="5"/>
      <c r="EA3272" s="5"/>
      <c r="EB3272" s="5"/>
      <c r="EC3272" s="5"/>
      <c r="ED3272" s="8"/>
      <c r="EE3272" s="7"/>
    </row>
    <row r="3273" spans="129:135">
      <c r="DY3273" s="5"/>
      <c r="DZ3273" s="5"/>
      <c r="EA3273" s="5"/>
      <c r="EB3273" s="5"/>
      <c r="EC3273" s="5"/>
      <c r="ED3273" s="8"/>
      <c r="EE3273" s="7"/>
    </row>
    <row r="3274" spans="129:135">
      <c r="DY3274" s="5"/>
      <c r="DZ3274" s="5"/>
      <c r="EA3274" s="5"/>
      <c r="EB3274" s="5"/>
      <c r="EC3274" s="5"/>
      <c r="ED3274" s="8"/>
      <c r="EE3274" s="7"/>
    </row>
    <row r="3275" spans="129:135">
      <c r="DY3275" s="5"/>
      <c r="DZ3275" s="5"/>
      <c r="EA3275" s="5"/>
      <c r="EB3275" s="5"/>
      <c r="EC3275" s="5"/>
      <c r="ED3275" s="8"/>
      <c r="EE3275" s="7"/>
    </row>
    <row r="3276" spans="129:135">
      <c r="DY3276" s="5"/>
      <c r="DZ3276" s="5"/>
      <c r="EA3276" s="5"/>
      <c r="EB3276" s="5"/>
      <c r="EC3276" s="5"/>
      <c r="ED3276" s="8"/>
      <c r="EE3276" s="7"/>
    </row>
    <row r="3277" spans="129:135">
      <c r="DY3277" s="5"/>
      <c r="DZ3277" s="5"/>
      <c r="EA3277" s="5"/>
      <c r="EB3277" s="5"/>
      <c r="EC3277" s="5"/>
      <c r="ED3277" s="8"/>
      <c r="EE3277" s="7"/>
    </row>
    <row r="3278" spans="129:135">
      <c r="DY3278" s="5"/>
      <c r="DZ3278" s="5"/>
      <c r="EA3278" s="5"/>
      <c r="EB3278" s="5"/>
      <c r="EC3278" s="5"/>
      <c r="ED3278" s="8"/>
      <c r="EE3278" s="7"/>
    </row>
    <row r="3279" spans="129:135">
      <c r="DY3279" s="5"/>
      <c r="DZ3279" s="5"/>
      <c r="EA3279" s="5"/>
      <c r="EB3279" s="5"/>
      <c r="EC3279" s="5"/>
      <c r="ED3279" s="8"/>
      <c r="EE3279" s="7"/>
    </row>
    <row r="3280" spans="129:135">
      <c r="DY3280" s="5"/>
      <c r="DZ3280" s="5"/>
      <c r="EA3280" s="5"/>
      <c r="EB3280" s="5"/>
      <c r="EC3280" s="5"/>
      <c r="ED3280" s="8"/>
      <c r="EE3280" s="7"/>
    </row>
    <row r="3281" spans="129:135">
      <c r="DY3281" s="5"/>
      <c r="DZ3281" s="5"/>
      <c r="EA3281" s="5"/>
      <c r="EB3281" s="5"/>
      <c r="EC3281" s="5"/>
      <c r="ED3281" s="8"/>
      <c r="EE3281" s="7"/>
    </row>
    <row r="3282" spans="129:135">
      <c r="DY3282" s="5"/>
      <c r="DZ3282" s="5"/>
      <c r="EA3282" s="5"/>
      <c r="EB3282" s="5"/>
      <c r="EC3282" s="5"/>
      <c r="ED3282" s="8"/>
      <c r="EE3282" s="7"/>
    </row>
    <row r="3283" spans="129:135">
      <c r="DY3283" s="5"/>
      <c r="DZ3283" s="5"/>
      <c r="EA3283" s="5"/>
      <c r="EB3283" s="5"/>
      <c r="EC3283" s="5"/>
      <c r="ED3283" s="8"/>
      <c r="EE3283" s="7"/>
    </row>
    <row r="3284" spans="129:135">
      <c r="DY3284" s="5"/>
      <c r="DZ3284" s="5"/>
      <c r="EA3284" s="5"/>
      <c r="EB3284" s="5"/>
      <c r="EC3284" s="5"/>
      <c r="ED3284" s="8"/>
      <c r="EE3284" s="7"/>
    </row>
    <row r="3285" spans="129:135">
      <c r="DY3285" s="5"/>
      <c r="DZ3285" s="5"/>
      <c r="EA3285" s="5"/>
      <c r="EB3285" s="5"/>
      <c r="EC3285" s="5"/>
      <c r="ED3285" s="8"/>
      <c r="EE3285" s="7"/>
    </row>
    <row r="3286" spans="129:135">
      <c r="DY3286" s="5"/>
      <c r="DZ3286" s="5"/>
      <c r="EA3286" s="5"/>
      <c r="EB3286" s="5"/>
      <c r="EC3286" s="5"/>
      <c r="ED3286" s="8"/>
      <c r="EE3286" s="7"/>
    </row>
    <row r="3287" spans="129:135">
      <c r="DY3287" s="5"/>
      <c r="DZ3287" s="5"/>
      <c r="EA3287" s="5"/>
      <c r="EB3287" s="5"/>
      <c r="EC3287" s="5"/>
      <c r="ED3287" s="8"/>
      <c r="EE3287" s="7"/>
    </row>
    <row r="3288" spans="129:135">
      <c r="DY3288" s="5"/>
      <c r="DZ3288" s="5"/>
      <c r="EA3288" s="5"/>
      <c r="EB3288" s="5"/>
      <c r="EC3288" s="5"/>
      <c r="ED3288" s="8"/>
      <c r="EE3288" s="7"/>
    </row>
    <row r="3289" spans="129:135">
      <c r="DY3289" s="5"/>
      <c r="DZ3289" s="5"/>
      <c r="EA3289" s="5"/>
      <c r="EB3289" s="5"/>
      <c r="EC3289" s="5"/>
      <c r="ED3289" s="8"/>
      <c r="EE3289" s="7"/>
    </row>
    <row r="3290" spans="129:135">
      <c r="DY3290" s="5"/>
      <c r="DZ3290" s="5"/>
      <c r="EA3290" s="5"/>
      <c r="EB3290" s="5"/>
      <c r="EC3290" s="5"/>
      <c r="ED3290" s="8"/>
      <c r="EE3290" s="7"/>
    </row>
    <row r="3291" spans="129:135">
      <c r="DY3291" s="5"/>
      <c r="DZ3291" s="5"/>
      <c r="EA3291" s="5"/>
      <c r="EB3291" s="5"/>
      <c r="EC3291" s="5"/>
      <c r="ED3291" s="8"/>
      <c r="EE3291" s="7"/>
    </row>
    <row r="3292" spans="129:135">
      <c r="DY3292" s="5"/>
      <c r="DZ3292" s="5"/>
      <c r="EA3292" s="5"/>
      <c r="EB3292" s="5"/>
      <c r="EC3292" s="5"/>
      <c r="ED3292" s="8"/>
      <c r="EE3292" s="7"/>
    </row>
    <row r="3293" spans="129:135">
      <c r="DY3293" s="5"/>
      <c r="DZ3293" s="5"/>
      <c r="EA3293" s="5"/>
      <c r="EB3293" s="5"/>
      <c r="EC3293" s="5"/>
      <c r="ED3293" s="8"/>
      <c r="EE3293" s="7"/>
    </row>
    <row r="3294" spans="129:135">
      <c r="DY3294" s="5"/>
      <c r="DZ3294" s="5"/>
      <c r="EA3294" s="5"/>
      <c r="EB3294" s="5"/>
      <c r="EC3294" s="5"/>
      <c r="ED3294" s="8"/>
      <c r="EE3294" s="7"/>
    </row>
    <row r="3295" spans="129:135">
      <c r="DY3295" s="5"/>
      <c r="DZ3295" s="5"/>
      <c r="EA3295" s="5"/>
      <c r="EB3295" s="5"/>
      <c r="EC3295" s="5"/>
      <c r="ED3295" s="8"/>
      <c r="EE3295" s="7"/>
    </row>
    <row r="3296" spans="129:135">
      <c r="DY3296" s="5"/>
      <c r="DZ3296" s="5"/>
      <c r="EA3296" s="5"/>
      <c r="EB3296" s="5"/>
      <c r="EC3296" s="5"/>
      <c r="ED3296" s="8"/>
      <c r="EE3296" s="7"/>
    </row>
    <row r="3297" spans="129:135">
      <c r="DY3297" s="5"/>
      <c r="DZ3297" s="5"/>
      <c r="EA3297" s="5"/>
      <c r="EB3297" s="5"/>
      <c r="EC3297" s="5"/>
      <c r="ED3297" s="8"/>
      <c r="EE3297" s="7"/>
    </row>
    <row r="3298" spans="129:135">
      <c r="DY3298" s="5"/>
      <c r="DZ3298" s="5"/>
      <c r="EA3298" s="5"/>
      <c r="EB3298" s="5"/>
      <c r="EC3298" s="5"/>
      <c r="ED3298" s="8"/>
      <c r="EE3298" s="7"/>
    </row>
    <row r="3299" spans="129:135">
      <c r="DY3299" s="5"/>
      <c r="DZ3299" s="5"/>
      <c r="EA3299" s="5"/>
      <c r="EB3299" s="5"/>
      <c r="EC3299" s="5"/>
      <c r="ED3299" s="8"/>
      <c r="EE3299" s="7"/>
    </row>
    <row r="3300" spans="129:135">
      <c r="DY3300" s="5"/>
      <c r="DZ3300" s="5"/>
      <c r="EA3300" s="5"/>
      <c r="EB3300" s="5"/>
      <c r="EC3300" s="5"/>
      <c r="ED3300" s="8"/>
      <c r="EE3300" s="7"/>
    </row>
    <row r="3301" spans="129:135">
      <c r="DY3301" s="5"/>
      <c r="DZ3301" s="5"/>
      <c r="EA3301" s="5"/>
      <c r="EB3301" s="5"/>
      <c r="EC3301" s="5"/>
      <c r="ED3301" s="8"/>
      <c r="EE3301" s="7"/>
    </row>
    <row r="3302" spans="129:135">
      <c r="DY3302" s="5"/>
      <c r="DZ3302" s="5"/>
      <c r="EA3302" s="5"/>
      <c r="EB3302" s="5"/>
      <c r="EC3302" s="5"/>
      <c r="ED3302" s="8"/>
      <c r="EE3302" s="7"/>
    </row>
    <row r="3303" spans="129:135">
      <c r="DY3303" s="5"/>
      <c r="DZ3303" s="5"/>
      <c r="EA3303" s="5"/>
      <c r="EB3303" s="5"/>
      <c r="EC3303" s="5"/>
      <c r="ED3303" s="8"/>
      <c r="EE3303" s="7"/>
    </row>
    <row r="3304" spans="129:135">
      <c r="DY3304" s="5"/>
      <c r="DZ3304" s="5"/>
      <c r="EA3304" s="5"/>
      <c r="EB3304" s="5"/>
      <c r="EC3304" s="5"/>
      <c r="ED3304" s="8"/>
      <c r="EE3304" s="7"/>
    </row>
    <row r="3305" spans="129:135">
      <c r="DY3305" s="5"/>
      <c r="DZ3305" s="5"/>
      <c r="EA3305" s="5"/>
      <c r="EB3305" s="5"/>
      <c r="EC3305" s="5"/>
      <c r="ED3305" s="8"/>
      <c r="EE3305" s="7"/>
    </row>
    <row r="3306" spans="129:135">
      <c r="DY3306" s="5"/>
      <c r="DZ3306" s="5"/>
      <c r="EA3306" s="5"/>
      <c r="EB3306" s="5"/>
      <c r="EC3306" s="5"/>
      <c r="ED3306" s="8"/>
      <c r="EE3306" s="7"/>
    </row>
    <row r="3307" spans="129:135">
      <c r="DY3307" s="5"/>
      <c r="DZ3307" s="5"/>
      <c r="EA3307" s="5"/>
      <c r="EB3307" s="5"/>
      <c r="EC3307" s="5"/>
      <c r="ED3307" s="8"/>
      <c r="EE3307" s="7"/>
    </row>
    <row r="3308" spans="129:135">
      <c r="DY3308" s="5"/>
      <c r="DZ3308" s="5"/>
      <c r="EA3308" s="5"/>
      <c r="EB3308" s="5"/>
      <c r="EC3308" s="5"/>
      <c r="ED3308" s="8"/>
      <c r="EE3308" s="7"/>
    </row>
    <row r="3309" spans="129:135">
      <c r="DY3309" s="5"/>
      <c r="DZ3309" s="5"/>
      <c r="EA3309" s="5"/>
      <c r="EB3309" s="5"/>
      <c r="EC3309" s="5"/>
      <c r="ED3309" s="8"/>
      <c r="EE3309" s="7"/>
    </row>
    <row r="3310" spans="129:135">
      <c r="DY3310" s="5"/>
      <c r="DZ3310" s="5"/>
      <c r="EA3310" s="5"/>
      <c r="EB3310" s="5"/>
      <c r="EC3310" s="5"/>
      <c r="ED3310" s="8"/>
      <c r="EE3310" s="7"/>
    </row>
    <row r="3311" spans="129:135">
      <c r="DY3311" s="5"/>
      <c r="DZ3311" s="5"/>
      <c r="EA3311" s="5"/>
      <c r="EB3311" s="5"/>
      <c r="EC3311" s="5"/>
      <c r="ED3311" s="8"/>
      <c r="EE3311" s="7"/>
    </row>
    <row r="3312" spans="129:135">
      <c r="DY3312" s="5"/>
      <c r="DZ3312" s="5"/>
      <c r="EA3312" s="5"/>
      <c r="EB3312" s="5"/>
      <c r="EC3312" s="5"/>
      <c r="ED3312" s="8"/>
      <c r="EE3312" s="7"/>
    </row>
    <row r="3313" spans="129:135">
      <c r="DY3313" s="5"/>
      <c r="DZ3313" s="5"/>
      <c r="EA3313" s="5"/>
      <c r="EB3313" s="5"/>
      <c r="EC3313" s="5"/>
      <c r="ED3313" s="8"/>
      <c r="EE3313" s="7"/>
    </row>
    <row r="3314" spans="129:135">
      <c r="DY3314" s="5"/>
      <c r="DZ3314" s="5"/>
      <c r="EA3314" s="5"/>
      <c r="EB3314" s="5"/>
      <c r="EC3314" s="5"/>
      <c r="ED3314" s="8"/>
      <c r="EE3314" s="7"/>
    </row>
    <row r="3315" spans="129:135">
      <c r="DY3315" s="5"/>
      <c r="DZ3315" s="5"/>
      <c r="EA3315" s="5"/>
      <c r="EB3315" s="5"/>
      <c r="EC3315" s="5"/>
      <c r="ED3315" s="8"/>
      <c r="EE3315" s="7"/>
    </row>
    <row r="3316" spans="129:135">
      <c r="DY3316" s="5"/>
      <c r="DZ3316" s="5"/>
      <c r="EA3316" s="5"/>
      <c r="EB3316" s="5"/>
      <c r="EC3316" s="5"/>
      <c r="ED3316" s="8"/>
      <c r="EE3316" s="7"/>
    </row>
    <row r="3317" spans="129:135">
      <c r="DY3317" s="5"/>
      <c r="DZ3317" s="5"/>
      <c r="EA3317" s="5"/>
      <c r="EB3317" s="5"/>
      <c r="EC3317" s="5"/>
      <c r="ED3317" s="8"/>
      <c r="EE3317" s="7"/>
    </row>
    <row r="3318" spans="129:135">
      <c r="DY3318" s="5"/>
      <c r="DZ3318" s="5"/>
      <c r="EA3318" s="5"/>
      <c r="EB3318" s="5"/>
      <c r="EC3318" s="5"/>
      <c r="ED3318" s="8"/>
      <c r="EE3318" s="7"/>
    </row>
    <row r="3319" spans="129:135">
      <c r="DY3319" s="5"/>
      <c r="DZ3319" s="5"/>
      <c r="EA3319" s="5"/>
      <c r="EB3319" s="5"/>
      <c r="EC3319" s="5"/>
      <c r="ED3319" s="8"/>
      <c r="EE3319" s="7"/>
    </row>
    <row r="3320" spans="129:135">
      <c r="DY3320" s="5"/>
      <c r="DZ3320" s="5"/>
      <c r="EA3320" s="5"/>
      <c r="EB3320" s="5"/>
      <c r="EC3320" s="5"/>
      <c r="ED3320" s="8"/>
      <c r="EE3320" s="7"/>
    </row>
    <row r="3321" spans="129:135">
      <c r="DY3321" s="5"/>
      <c r="DZ3321" s="5"/>
      <c r="EA3321" s="5"/>
      <c r="EB3321" s="5"/>
      <c r="EC3321" s="5"/>
      <c r="ED3321" s="8"/>
      <c r="EE3321" s="7"/>
    </row>
    <row r="3322" spans="129:135">
      <c r="DY3322" s="5"/>
      <c r="DZ3322" s="5"/>
      <c r="EA3322" s="5"/>
      <c r="EB3322" s="5"/>
      <c r="EC3322" s="5"/>
      <c r="ED3322" s="8"/>
      <c r="EE3322" s="7"/>
    </row>
    <row r="3323" spans="129:135">
      <c r="DY3323" s="5"/>
      <c r="DZ3323" s="5"/>
      <c r="EA3323" s="5"/>
      <c r="EB3323" s="5"/>
      <c r="EC3323" s="5"/>
      <c r="ED3323" s="8"/>
      <c r="EE3323" s="7"/>
    </row>
    <row r="3324" spans="129:135">
      <c r="DY3324" s="5"/>
      <c r="DZ3324" s="5"/>
      <c r="EA3324" s="5"/>
      <c r="EB3324" s="5"/>
      <c r="EC3324" s="5"/>
      <c r="ED3324" s="8"/>
      <c r="EE3324" s="7"/>
    </row>
    <row r="3325" spans="129:135">
      <c r="DY3325" s="5"/>
      <c r="DZ3325" s="5"/>
      <c r="EA3325" s="5"/>
      <c r="EB3325" s="5"/>
      <c r="EC3325" s="5"/>
      <c r="ED3325" s="8"/>
      <c r="EE3325" s="7"/>
    </row>
    <row r="3326" spans="129:135">
      <c r="DY3326" s="5"/>
      <c r="DZ3326" s="5"/>
      <c r="EA3326" s="5"/>
      <c r="EB3326" s="5"/>
      <c r="EC3326" s="5"/>
      <c r="ED3326" s="8"/>
      <c r="EE3326" s="7"/>
    </row>
    <row r="3327" spans="129:135">
      <c r="DY3327" s="5"/>
      <c r="DZ3327" s="5"/>
      <c r="EA3327" s="5"/>
      <c r="EB3327" s="5"/>
      <c r="EC3327" s="5"/>
      <c r="ED3327" s="8"/>
      <c r="EE3327" s="7"/>
    </row>
    <row r="3328" spans="129:135">
      <c r="DY3328" s="5"/>
      <c r="DZ3328" s="5"/>
      <c r="EA3328" s="5"/>
      <c r="EB3328" s="5"/>
      <c r="EC3328" s="5"/>
      <c r="ED3328" s="8"/>
      <c r="EE3328" s="7"/>
    </row>
    <row r="3329" spans="129:135">
      <c r="DY3329" s="5"/>
      <c r="DZ3329" s="5"/>
      <c r="EA3329" s="5"/>
      <c r="EB3329" s="5"/>
      <c r="EC3329" s="5"/>
      <c r="ED3329" s="8"/>
      <c r="EE3329" s="7"/>
    </row>
    <row r="3330" spans="129:135">
      <c r="DY3330" s="5"/>
      <c r="DZ3330" s="5"/>
      <c r="EA3330" s="5"/>
      <c r="EB3330" s="5"/>
      <c r="EC3330" s="5"/>
      <c r="ED3330" s="8"/>
      <c r="EE3330" s="7"/>
    </row>
    <row r="3331" spans="129:135">
      <c r="DY3331" s="5"/>
      <c r="DZ3331" s="5"/>
      <c r="EA3331" s="5"/>
      <c r="EB3331" s="5"/>
      <c r="EC3331" s="5"/>
      <c r="ED3331" s="8"/>
      <c r="EE3331" s="7"/>
    </row>
    <row r="3332" spans="129:135">
      <c r="DY3332" s="5"/>
      <c r="DZ3332" s="5"/>
      <c r="EA3332" s="5"/>
      <c r="EB3332" s="5"/>
      <c r="EC3332" s="5"/>
      <c r="ED3332" s="8"/>
      <c r="EE3332" s="7"/>
    </row>
    <row r="3333" spans="129:135">
      <c r="DY3333" s="5"/>
      <c r="DZ3333" s="5"/>
      <c r="EA3333" s="5"/>
      <c r="EB3333" s="5"/>
      <c r="EC3333" s="5"/>
      <c r="ED3333" s="8"/>
      <c r="EE3333" s="7"/>
    </row>
    <row r="3334" spans="129:135">
      <c r="DY3334" s="5"/>
      <c r="DZ3334" s="5"/>
      <c r="EA3334" s="5"/>
      <c r="EB3334" s="5"/>
      <c r="EC3334" s="5"/>
      <c r="ED3334" s="8"/>
      <c r="EE3334" s="7"/>
    </row>
    <row r="3335" spans="129:135">
      <c r="DY3335" s="5"/>
      <c r="DZ3335" s="5"/>
      <c r="EA3335" s="5"/>
      <c r="EB3335" s="5"/>
      <c r="EC3335" s="5"/>
      <c r="ED3335" s="8"/>
      <c r="EE3335" s="7"/>
    </row>
    <row r="3336" spans="129:135">
      <c r="DY3336" s="5"/>
      <c r="DZ3336" s="5"/>
      <c r="EA3336" s="5"/>
      <c r="EB3336" s="5"/>
      <c r="EC3336" s="5"/>
      <c r="ED3336" s="8"/>
      <c r="EE3336" s="7"/>
    </row>
    <row r="3337" spans="129:135">
      <c r="DY3337" s="5"/>
      <c r="DZ3337" s="5"/>
      <c r="EA3337" s="5"/>
      <c r="EB3337" s="5"/>
      <c r="EC3337" s="5"/>
      <c r="ED3337" s="8"/>
      <c r="EE3337" s="7"/>
    </row>
    <row r="3338" spans="129:135">
      <c r="DY3338" s="5"/>
      <c r="DZ3338" s="5"/>
      <c r="EA3338" s="5"/>
      <c r="EB3338" s="5"/>
      <c r="EC3338" s="5"/>
      <c r="ED3338" s="8"/>
      <c r="EE3338" s="7"/>
    </row>
    <row r="3339" spans="129:135">
      <c r="DY3339" s="5"/>
      <c r="DZ3339" s="5"/>
      <c r="EA3339" s="5"/>
      <c r="EB3339" s="5"/>
      <c r="EC3339" s="5"/>
      <c r="ED3339" s="8"/>
      <c r="EE3339" s="7"/>
    </row>
    <row r="3340" spans="129:135">
      <c r="DY3340" s="5"/>
      <c r="DZ3340" s="5"/>
      <c r="EA3340" s="5"/>
      <c r="EB3340" s="5"/>
      <c r="EC3340" s="5"/>
      <c r="ED3340" s="8"/>
      <c r="EE3340" s="7"/>
    </row>
    <row r="3341" spans="129:135">
      <c r="DY3341" s="5"/>
      <c r="DZ3341" s="5"/>
      <c r="EA3341" s="5"/>
      <c r="EB3341" s="5"/>
      <c r="EC3341" s="5"/>
      <c r="ED3341" s="8"/>
      <c r="EE3341" s="7"/>
    </row>
    <row r="3342" spans="129:135">
      <c r="DY3342" s="5"/>
      <c r="DZ3342" s="5"/>
      <c r="EA3342" s="5"/>
      <c r="EB3342" s="5"/>
      <c r="EC3342" s="5"/>
      <c r="ED3342" s="8"/>
      <c r="EE3342" s="7"/>
    </row>
    <row r="3343" spans="129:135">
      <c r="DY3343" s="5"/>
      <c r="DZ3343" s="5"/>
      <c r="EA3343" s="5"/>
      <c r="EB3343" s="5"/>
      <c r="EC3343" s="5"/>
      <c r="ED3343" s="8"/>
      <c r="EE3343" s="7"/>
    </row>
    <row r="3344" spans="129:135">
      <c r="DY3344" s="5"/>
      <c r="DZ3344" s="5"/>
      <c r="EA3344" s="5"/>
      <c r="EB3344" s="5"/>
      <c r="EC3344" s="5"/>
      <c r="ED3344" s="8"/>
      <c r="EE3344" s="7"/>
    </row>
    <row r="3345" spans="129:135">
      <c r="DY3345" s="5"/>
      <c r="DZ3345" s="5"/>
      <c r="EA3345" s="5"/>
      <c r="EB3345" s="5"/>
      <c r="EC3345" s="5"/>
      <c r="ED3345" s="8"/>
      <c r="EE3345" s="7"/>
    </row>
    <row r="3346" spans="129:135">
      <c r="DY3346" s="5"/>
      <c r="DZ3346" s="5"/>
      <c r="EA3346" s="5"/>
      <c r="EB3346" s="5"/>
      <c r="EC3346" s="5"/>
      <c r="ED3346" s="8"/>
      <c r="EE3346" s="7"/>
    </row>
    <row r="3347" spans="129:135">
      <c r="DY3347" s="5"/>
      <c r="DZ3347" s="5"/>
      <c r="EA3347" s="5"/>
      <c r="EB3347" s="5"/>
      <c r="EC3347" s="5"/>
      <c r="ED3347" s="8"/>
      <c r="EE3347" s="7"/>
    </row>
    <row r="3348" spans="129:135">
      <c r="DY3348" s="5"/>
      <c r="DZ3348" s="5"/>
      <c r="EA3348" s="5"/>
      <c r="EB3348" s="5"/>
      <c r="EC3348" s="5"/>
      <c r="ED3348" s="8"/>
      <c r="EE3348" s="7"/>
    </row>
    <row r="3349" spans="129:135">
      <c r="DY3349" s="5"/>
      <c r="DZ3349" s="5"/>
      <c r="EA3349" s="5"/>
      <c r="EB3349" s="5"/>
      <c r="EC3349" s="5"/>
      <c r="ED3349" s="8"/>
      <c r="EE3349" s="7"/>
    </row>
    <row r="3350" spans="129:135">
      <c r="DY3350" s="5"/>
      <c r="DZ3350" s="5"/>
      <c r="EA3350" s="5"/>
      <c r="EB3350" s="5"/>
      <c r="EC3350" s="5"/>
      <c r="ED3350" s="8"/>
      <c r="EE3350" s="7"/>
    </row>
    <row r="3351" spans="129:135">
      <c r="DY3351" s="5"/>
      <c r="DZ3351" s="5"/>
      <c r="EA3351" s="5"/>
      <c r="EB3351" s="5"/>
      <c r="EC3351" s="5"/>
      <c r="ED3351" s="8"/>
      <c r="EE3351" s="7"/>
    </row>
    <row r="3352" spans="129:135">
      <c r="DY3352" s="5"/>
      <c r="DZ3352" s="5"/>
      <c r="EA3352" s="5"/>
      <c r="EB3352" s="5"/>
      <c r="EC3352" s="5"/>
      <c r="ED3352" s="8"/>
      <c r="EE3352" s="7"/>
    </row>
    <row r="3353" spans="129:135">
      <c r="DY3353" s="5"/>
      <c r="DZ3353" s="5"/>
      <c r="EA3353" s="5"/>
      <c r="EB3353" s="5"/>
      <c r="EC3353" s="5"/>
      <c r="ED3353" s="8"/>
      <c r="EE3353" s="7"/>
    </row>
    <row r="3354" spans="129:135">
      <c r="DY3354" s="5"/>
      <c r="DZ3354" s="5"/>
      <c r="EA3354" s="5"/>
      <c r="EB3354" s="5"/>
      <c r="EC3354" s="5"/>
      <c r="ED3354" s="8"/>
      <c r="EE3354" s="7"/>
    </row>
    <row r="3355" spans="129:135">
      <c r="DY3355" s="5"/>
      <c r="DZ3355" s="5"/>
      <c r="EA3355" s="5"/>
      <c r="EB3355" s="5"/>
      <c r="EC3355" s="5"/>
      <c r="ED3355" s="8"/>
      <c r="EE3355" s="7"/>
    </row>
    <row r="3356" spans="129:135">
      <c r="DY3356" s="5"/>
      <c r="DZ3356" s="5"/>
      <c r="EA3356" s="5"/>
      <c r="EB3356" s="5"/>
      <c r="EC3356" s="5"/>
      <c r="ED3356" s="8"/>
      <c r="EE3356" s="7"/>
    </row>
    <row r="3357" spans="129:135">
      <c r="DY3357" s="5"/>
      <c r="DZ3357" s="5"/>
      <c r="EA3357" s="5"/>
      <c r="EB3357" s="5"/>
      <c r="EC3357" s="5"/>
      <c r="ED3357" s="8"/>
      <c r="EE3357" s="7"/>
    </row>
    <row r="3358" spans="129:135">
      <c r="DY3358" s="5"/>
      <c r="DZ3358" s="5"/>
      <c r="EA3358" s="5"/>
      <c r="EB3358" s="5"/>
      <c r="EC3358" s="5"/>
      <c r="ED3358" s="8"/>
      <c r="EE3358" s="7"/>
    </row>
    <row r="3359" spans="129:135">
      <c r="DY3359" s="5"/>
      <c r="DZ3359" s="5"/>
      <c r="EA3359" s="5"/>
      <c r="EB3359" s="5"/>
      <c r="EC3359" s="5"/>
      <c r="ED3359" s="8"/>
      <c r="EE3359" s="7"/>
    </row>
    <row r="3360" spans="129:135">
      <c r="DY3360" s="5"/>
      <c r="DZ3360" s="5"/>
      <c r="EA3360" s="5"/>
      <c r="EB3360" s="5"/>
      <c r="EC3360" s="5"/>
      <c r="ED3360" s="8"/>
      <c r="EE3360" s="7"/>
    </row>
    <row r="3361" spans="129:135">
      <c r="DY3361" s="5"/>
      <c r="DZ3361" s="5"/>
      <c r="EA3361" s="5"/>
      <c r="EB3361" s="5"/>
      <c r="EC3361" s="5"/>
      <c r="ED3361" s="8"/>
      <c r="EE3361" s="7"/>
    </row>
    <row r="3362" spans="129:135">
      <c r="DY3362" s="5"/>
      <c r="DZ3362" s="5"/>
      <c r="EA3362" s="5"/>
      <c r="EB3362" s="5"/>
      <c r="EC3362" s="5"/>
      <c r="ED3362" s="8"/>
      <c r="EE3362" s="7"/>
    </row>
    <row r="3363" spans="129:135">
      <c r="DY3363" s="5"/>
      <c r="DZ3363" s="5"/>
      <c r="EA3363" s="5"/>
      <c r="EB3363" s="5"/>
      <c r="EC3363" s="5"/>
      <c r="ED3363" s="8"/>
      <c r="EE3363" s="7"/>
    </row>
    <row r="3364" spans="129:135">
      <c r="DY3364" s="5"/>
      <c r="DZ3364" s="5"/>
      <c r="EA3364" s="5"/>
      <c r="EB3364" s="5"/>
      <c r="EC3364" s="5"/>
      <c r="ED3364" s="8"/>
      <c r="EE3364" s="7"/>
    </row>
    <row r="3365" spans="129:135">
      <c r="DY3365" s="5"/>
      <c r="DZ3365" s="5"/>
      <c r="EA3365" s="5"/>
      <c r="EB3365" s="5"/>
      <c r="EC3365" s="5"/>
      <c r="ED3365" s="8"/>
      <c r="EE3365" s="7"/>
    </row>
    <row r="3366" spans="129:135">
      <c r="DY3366" s="5"/>
      <c r="DZ3366" s="5"/>
      <c r="EA3366" s="5"/>
      <c r="EB3366" s="5"/>
      <c r="EC3366" s="5"/>
      <c r="ED3366" s="8"/>
      <c r="EE3366" s="7"/>
    </row>
    <row r="3367" spans="129:135">
      <c r="DY3367" s="5"/>
      <c r="DZ3367" s="5"/>
      <c r="EA3367" s="5"/>
      <c r="EB3367" s="5"/>
      <c r="EC3367" s="5"/>
      <c r="ED3367" s="8"/>
      <c r="EE3367" s="7"/>
    </row>
    <row r="3368" spans="129:135">
      <c r="DY3368" s="5"/>
      <c r="DZ3368" s="5"/>
      <c r="EA3368" s="5"/>
      <c r="EB3368" s="5"/>
      <c r="EC3368" s="5"/>
      <c r="ED3368" s="8"/>
      <c r="EE3368" s="7"/>
    </row>
    <row r="3369" spans="129:135">
      <c r="DY3369" s="5"/>
      <c r="DZ3369" s="5"/>
      <c r="EA3369" s="5"/>
      <c r="EB3369" s="5"/>
      <c r="EC3369" s="5"/>
      <c r="ED3369" s="8"/>
      <c r="EE3369" s="7"/>
    </row>
    <row r="3370" spans="129:135">
      <c r="DY3370" s="5"/>
      <c r="DZ3370" s="5"/>
      <c r="EA3370" s="5"/>
      <c r="EB3370" s="5"/>
      <c r="EC3370" s="5"/>
      <c r="ED3370" s="8"/>
      <c r="EE3370" s="7"/>
    </row>
    <row r="3371" spans="129:135">
      <c r="DY3371" s="5"/>
      <c r="DZ3371" s="5"/>
      <c r="EA3371" s="5"/>
      <c r="EB3371" s="5"/>
      <c r="EC3371" s="5"/>
      <c r="ED3371" s="8"/>
      <c r="EE3371" s="7"/>
    </row>
    <row r="3372" spans="129:135">
      <c r="DY3372" s="5"/>
      <c r="DZ3372" s="5"/>
      <c r="EA3372" s="5"/>
      <c r="EB3372" s="5"/>
      <c r="EC3372" s="5"/>
      <c r="ED3372" s="8"/>
      <c r="EE3372" s="7"/>
    </row>
    <row r="3373" spans="129:135">
      <c r="DY3373" s="5"/>
      <c r="DZ3373" s="5"/>
      <c r="EA3373" s="5"/>
      <c r="EB3373" s="5"/>
      <c r="EC3373" s="5"/>
      <c r="ED3373" s="8"/>
      <c r="EE3373" s="7"/>
    </row>
    <row r="3374" spans="129:135">
      <c r="DY3374" s="5"/>
      <c r="DZ3374" s="5"/>
      <c r="EA3374" s="5"/>
      <c r="EB3374" s="5"/>
      <c r="EC3374" s="5"/>
      <c r="ED3374" s="8"/>
      <c r="EE3374" s="7"/>
    </row>
    <row r="3375" spans="129:135">
      <c r="DY3375" s="5"/>
      <c r="DZ3375" s="5"/>
      <c r="EA3375" s="5"/>
      <c r="EB3375" s="5"/>
      <c r="EC3375" s="5"/>
      <c r="ED3375" s="8"/>
      <c r="EE3375" s="7"/>
    </row>
    <row r="3376" spans="129:135">
      <c r="DY3376" s="5"/>
      <c r="DZ3376" s="5"/>
      <c r="EA3376" s="5"/>
      <c r="EB3376" s="5"/>
      <c r="EC3376" s="5"/>
      <c r="ED3376" s="8"/>
      <c r="EE3376" s="7"/>
    </row>
    <row r="3377" spans="129:135">
      <c r="DY3377" s="5"/>
      <c r="DZ3377" s="5"/>
      <c r="EA3377" s="5"/>
      <c r="EB3377" s="5"/>
      <c r="EC3377" s="5"/>
      <c r="ED3377" s="8"/>
      <c r="EE3377" s="7"/>
    </row>
    <row r="3378" spans="129:135">
      <c r="DY3378" s="5"/>
      <c r="DZ3378" s="5"/>
      <c r="EA3378" s="5"/>
      <c r="EB3378" s="5"/>
      <c r="EC3378" s="5"/>
      <c r="ED3378" s="8"/>
      <c r="EE3378" s="7"/>
    </row>
    <row r="3379" spans="129:135">
      <c r="DY3379" s="5"/>
      <c r="DZ3379" s="5"/>
      <c r="EA3379" s="5"/>
      <c r="EB3379" s="5"/>
      <c r="EC3379" s="5"/>
      <c r="ED3379" s="8"/>
      <c r="EE3379" s="7"/>
    </row>
    <row r="3380" spans="129:135">
      <c r="DY3380" s="5"/>
      <c r="DZ3380" s="5"/>
      <c r="EA3380" s="5"/>
      <c r="EB3380" s="5"/>
      <c r="EC3380" s="5"/>
      <c r="ED3380" s="8"/>
      <c r="EE3380" s="7"/>
    </row>
    <row r="3381" spans="129:135">
      <c r="DY3381" s="5"/>
      <c r="DZ3381" s="5"/>
      <c r="EA3381" s="5"/>
      <c r="EB3381" s="5"/>
      <c r="EC3381" s="5"/>
      <c r="ED3381" s="8"/>
      <c r="EE3381" s="7"/>
    </row>
    <row r="3382" spans="129:135">
      <c r="DY3382" s="5"/>
      <c r="DZ3382" s="5"/>
      <c r="EA3382" s="5"/>
      <c r="EB3382" s="5"/>
      <c r="EC3382" s="5"/>
      <c r="ED3382" s="8"/>
      <c r="EE3382" s="7"/>
    </row>
    <row r="3383" spans="129:135">
      <c r="DY3383" s="5"/>
      <c r="DZ3383" s="5"/>
      <c r="EA3383" s="5"/>
      <c r="EB3383" s="5"/>
      <c r="EC3383" s="5"/>
      <c r="ED3383" s="8"/>
      <c r="EE3383" s="7"/>
    </row>
    <row r="3384" spans="129:135">
      <c r="DY3384" s="5"/>
      <c r="DZ3384" s="5"/>
      <c r="EA3384" s="5"/>
      <c r="EB3384" s="5"/>
      <c r="EC3384" s="5"/>
      <c r="ED3384" s="8"/>
      <c r="EE3384" s="7"/>
    </row>
    <row r="3385" spans="129:135">
      <c r="DY3385" s="5"/>
      <c r="DZ3385" s="5"/>
      <c r="EA3385" s="5"/>
      <c r="EB3385" s="5"/>
      <c r="EC3385" s="5"/>
      <c r="ED3385" s="8"/>
      <c r="EE3385" s="7"/>
    </row>
    <row r="3386" spans="129:135">
      <c r="DY3386" s="5"/>
      <c r="DZ3386" s="5"/>
      <c r="EA3386" s="5"/>
      <c r="EB3386" s="5"/>
      <c r="EC3386" s="5"/>
      <c r="ED3386" s="8"/>
      <c r="EE3386" s="7"/>
    </row>
    <row r="3387" spans="129:135">
      <c r="DY3387" s="5"/>
      <c r="DZ3387" s="5"/>
      <c r="EA3387" s="5"/>
      <c r="EB3387" s="5"/>
      <c r="EC3387" s="5"/>
      <c r="ED3387" s="8"/>
      <c r="EE3387" s="7"/>
    </row>
    <row r="3388" spans="129:135">
      <c r="DY3388" s="5"/>
      <c r="DZ3388" s="5"/>
      <c r="EA3388" s="5"/>
      <c r="EB3388" s="5"/>
      <c r="EC3388" s="5"/>
      <c r="ED3388" s="8"/>
      <c r="EE3388" s="7"/>
    </row>
    <row r="3389" spans="129:135">
      <c r="DY3389" s="5"/>
      <c r="DZ3389" s="5"/>
      <c r="EA3389" s="5"/>
      <c r="EB3389" s="5"/>
      <c r="EC3389" s="5"/>
      <c r="ED3389" s="8"/>
      <c r="EE3389" s="7"/>
    </row>
    <row r="3390" spans="129:135">
      <c r="DY3390" s="5"/>
      <c r="DZ3390" s="5"/>
      <c r="EA3390" s="5"/>
      <c r="EB3390" s="5"/>
      <c r="EC3390" s="5"/>
      <c r="ED3390" s="8"/>
      <c r="EE3390" s="7"/>
    </row>
    <row r="3391" spans="129:135">
      <c r="DY3391" s="5"/>
      <c r="DZ3391" s="5"/>
      <c r="EA3391" s="5"/>
      <c r="EB3391" s="5"/>
      <c r="EC3391" s="5"/>
      <c r="ED3391" s="8"/>
      <c r="EE3391" s="7"/>
    </row>
    <row r="3392" spans="129:135">
      <c r="DY3392" s="5"/>
      <c r="DZ3392" s="5"/>
      <c r="EA3392" s="5"/>
      <c r="EB3392" s="5"/>
      <c r="EC3392" s="5"/>
      <c r="ED3392" s="8"/>
      <c r="EE3392" s="7"/>
    </row>
    <row r="3393" spans="129:135">
      <c r="DY3393" s="5"/>
      <c r="DZ3393" s="5"/>
      <c r="EA3393" s="5"/>
      <c r="EB3393" s="5"/>
      <c r="EC3393" s="5"/>
      <c r="ED3393" s="8"/>
      <c r="EE3393" s="7"/>
    </row>
    <row r="3394" spans="129:135">
      <c r="DY3394" s="5"/>
      <c r="DZ3394" s="5"/>
      <c r="EA3394" s="5"/>
      <c r="EB3394" s="5"/>
      <c r="EC3394" s="5"/>
      <c r="ED3394" s="8"/>
      <c r="EE3394" s="7"/>
    </row>
    <row r="3395" spans="129:135">
      <c r="DY3395" s="5"/>
      <c r="DZ3395" s="5"/>
      <c r="EA3395" s="5"/>
      <c r="EB3395" s="5"/>
      <c r="EC3395" s="5"/>
      <c r="ED3395" s="8"/>
      <c r="EE3395" s="7"/>
    </row>
    <row r="3396" spans="129:135">
      <c r="DY3396" s="5"/>
      <c r="DZ3396" s="5"/>
      <c r="EA3396" s="5"/>
      <c r="EB3396" s="5"/>
      <c r="EC3396" s="5"/>
      <c r="ED3396" s="8"/>
      <c r="EE3396" s="7"/>
    </row>
    <row r="3397" spans="129:135">
      <c r="DY3397" s="5"/>
      <c r="DZ3397" s="5"/>
      <c r="EA3397" s="5"/>
      <c r="EB3397" s="5"/>
      <c r="EC3397" s="5"/>
      <c r="ED3397" s="8"/>
      <c r="EE3397" s="7"/>
    </row>
    <row r="3398" spans="129:135">
      <c r="DY3398" s="5"/>
      <c r="DZ3398" s="5"/>
      <c r="EA3398" s="5"/>
      <c r="EB3398" s="5"/>
      <c r="EC3398" s="5"/>
      <c r="ED3398" s="8"/>
      <c r="EE3398" s="7"/>
    </row>
    <row r="3399" spans="129:135">
      <c r="DY3399" s="5"/>
      <c r="DZ3399" s="5"/>
      <c r="EA3399" s="5"/>
      <c r="EB3399" s="5"/>
      <c r="EC3399" s="5"/>
      <c r="ED3399" s="8"/>
      <c r="EE3399" s="7"/>
    </row>
    <row r="3400" spans="129:135">
      <c r="DY3400" s="5"/>
      <c r="DZ3400" s="5"/>
      <c r="EA3400" s="5"/>
      <c r="EB3400" s="5"/>
      <c r="EC3400" s="5"/>
      <c r="ED3400" s="8"/>
      <c r="EE3400" s="7"/>
    </row>
    <row r="3401" spans="129:135">
      <c r="DY3401" s="5"/>
      <c r="DZ3401" s="5"/>
      <c r="EA3401" s="5"/>
      <c r="EB3401" s="5"/>
      <c r="EC3401" s="5"/>
      <c r="ED3401" s="8"/>
      <c r="EE3401" s="7"/>
    </row>
    <row r="3402" spans="129:135">
      <c r="DY3402" s="5"/>
      <c r="DZ3402" s="5"/>
      <c r="EA3402" s="5"/>
      <c r="EB3402" s="5"/>
      <c r="EC3402" s="5"/>
      <c r="ED3402" s="8"/>
      <c r="EE3402" s="7"/>
    </row>
    <row r="3403" spans="129:135">
      <c r="DY3403" s="5"/>
      <c r="DZ3403" s="5"/>
      <c r="EA3403" s="5"/>
      <c r="EB3403" s="5"/>
      <c r="EC3403" s="5"/>
      <c r="ED3403" s="8"/>
      <c r="EE3403" s="7"/>
    </row>
    <row r="3404" spans="129:135">
      <c r="DY3404" s="5"/>
      <c r="DZ3404" s="5"/>
      <c r="EA3404" s="5"/>
      <c r="EB3404" s="5"/>
      <c r="EC3404" s="5"/>
      <c r="ED3404" s="8"/>
      <c r="EE3404" s="7"/>
    </row>
    <row r="3405" spans="129:135">
      <c r="DY3405" s="5"/>
      <c r="DZ3405" s="5"/>
      <c r="EA3405" s="5"/>
      <c r="EB3405" s="5"/>
      <c r="EC3405" s="5"/>
      <c r="ED3405" s="8"/>
      <c r="EE3405" s="7"/>
    </row>
    <row r="3406" spans="129:135">
      <c r="DY3406" s="5"/>
      <c r="DZ3406" s="5"/>
      <c r="EA3406" s="5"/>
      <c r="EB3406" s="5"/>
      <c r="EC3406" s="5"/>
      <c r="ED3406" s="8"/>
      <c r="EE3406" s="7"/>
    </row>
    <row r="3407" spans="129:135">
      <c r="DY3407" s="5"/>
      <c r="DZ3407" s="5"/>
      <c r="EA3407" s="5"/>
      <c r="EB3407" s="5"/>
      <c r="EC3407" s="5"/>
      <c r="ED3407" s="8"/>
      <c r="EE3407" s="7"/>
    </row>
    <row r="3408" spans="129:135">
      <c r="DY3408" s="5"/>
      <c r="DZ3408" s="5"/>
      <c r="EA3408" s="5"/>
      <c r="EB3408" s="5"/>
      <c r="EC3408" s="5"/>
      <c r="ED3408" s="8"/>
      <c r="EE3408" s="7"/>
    </row>
    <row r="3409" spans="129:135">
      <c r="DY3409" s="5"/>
      <c r="DZ3409" s="5"/>
      <c r="EA3409" s="5"/>
      <c r="EB3409" s="5"/>
      <c r="EC3409" s="5"/>
      <c r="ED3409" s="8"/>
      <c r="EE3409" s="7"/>
    </row>
    <row r="3410" spans="129:135">
      <c r="DY3410" s="5"/>
      <c r="DZ3410" s="5"/>
      <c r="EA3410" s="5"/>
      <c r="EB3410" s="5"/>
      <c r="EC3410" s="5"/>
      <c r="ED3410" s="8"/>
      <c r="EE3410" s="7"/>
    </row>
    <row r="3411" spans="129:135">
      <c r="DY3411" s="5"/>
      <c r="DZ3411" s="5"/>
      <c r="EA3411" s="5"/>
      <c r="EB3411" s="5"/>
      <c r="EC3411" s="5"/>
      <c r="ED3411" s="8"/>
      <c r="EE3411" s="7"/>
    </row>
    <row r="3412" spans="129:135">
      <c r="DY3412" s="5"/>
      <c r="DZ3412" s="5"/>
      <c r="EA3412" s="5"/>
      <c r="EB3412" s="5"/>
      <c r="EC3412" s="5"/>
      <c r="ED3412" s="8"/>
      <c r="EE3412" s="7"/>
    </row>
    <row r="3413" spans="129:135">
      <c r="DY3413" s="5"/>
      <c r="DZ3413" s="5"/>
      <c r="EA3413" s="5"/>
      <c r="EB3413" s="5"/>
      <c r="EC3413" s="5"/>
      <c r="ED3413" s="8"/>
      <c r="EE3413" s="7"/>
    </row>
    <row r="3414" spans="129:135">
      <c r="DY3414" s="5"/>
      <c r="DZ3414" s="5"/>
      <c r="EA3414" s="5"/>
      <c r="EB3414" s="5"/>
      <c r="EC3414" s="5"/>
      <c r="ED3414" s="8"/>
      <c r="EE3414" s="7"/>
    </row>
    <row r="3415" spans="129:135">
      <c r="DY3415" s="5"/>
      <c r="DZ3415" s="5"/>
      <c r="EA3415" s="5"/>
      <c r="EB3415" s="5"/>
      <c r="EC3415" s="5"/>
      <c r="ED3415" s="8"/>
      <c r="EE3415" s="7"/>
    </row>
    <row r="3416" spans="129:135">
      <c r="DY3416" s="5"/>
      <c r="DZ3416" s="5"/>
      <c r="EA3416" s="5"/>
      <c r="EB3416" s="5"/>
      <c r="EC3416" s="5"/>
      <c r="ED3416" s="8"/>
      <c r="EE3416" s="7"/>
    </row>
    <row r="3417" spans="129:135">
      <c r="DY3417" s="5"/>
      <c r="DZ3417" s="5"/>
      <c r="EA3417" s="5"/>
      <c r="EB3417" s="5"/>
      <c r="EC3417" s="5"/>
      <c r="ED3417" s="8"/>
      <c r="EE3417" s="7"/>
    </row>
    <row r="3418" spans="129:135">
      <c r="DY3418" s="5"/>
      <c r="DZ3418" s="5"/>
      <c r="EA3418" s="5"/>
      <c r="EB3418" s="5"/>
      <c r="EC3418" s="5"/>
      <c r="ED3418" s="8"/>
      <c r="EE3418" s="7"/>
    </row>
    <row r="3419" spans="129:135">
      <c r="DY3419" s="5"/>
      <c r="DZ3419" s="5"/>
      <c r="EA3419" s="5"/>
      <c r="EB3419" s="5"/>
      <c r="EC3419" s="5"/>
      <c r="ED3419" s="8"/>
      <c r="EE3419" s="7"/>
    </row>
    <row r="3420" spans="129:135">
      <c r="DY3420" s="5"/>
      <c r="DZ3420" s="5"/>
      <c r="EA3420" s="5"/>
      <c r="EB3420" s="5"/>
      <c r="EC3420" s="5"/>
      <c r="ED3420" s="8"/>
      <c r="EE3420" s="7"/>
    </row>
    <row r="3421" spans="129:135">
      <c r="DY3421" s="5"/>
      <c r="DZ3421" s="5"/>
      <c r="EA3421" s="5"/>
      <c r="EB3421" s="5"/>
      <c r="EC3421" s="5"/>
      <c r="ED3421" s="8"/>
      <c r="EE3421" s="7"/>
    </row>
    <row r="3422" spans="129:135">
      <c r="DY3422" s="5"/>
      <c r="DZ3422" s="5"/>
      <c r="EA3422" s="5"/>
      <c r="EB3422" s="5"/>
      <c r="EC3422" s="5"/>
      <c r="ED3422" s="8"/>
      <c r="EE3422" s="7"/>
    </row>
    <row r="3423" spans="129:135">
      <c r="DY3423" s="5"/>
      <c r="DZ3423" s="5"/>
      <c r="EA3423" s="5"/>
      <c r="EB3423" s="5"/>
      <c r="EC3423" s="5"/>
      <c r="ED3423" s="8"/>
      <c r="EE3423" s="7"/>
    </row>
    <row r="3424" spans="129:135">
      <c r="DY3424" s="5"/>
      <c r="DZ3424" s="5"/>
      <c r="EA3424" s="5"/>
      <c r="EB3424" s="5"/>
      <c r="EC3424" s="5"/>
      <c r="ED3424" s="8"/>
      <c r="EE3424" s="7"/>
    </row>
    <row r="3425" spans="129:135">
      <c r="DY3425" s="5"/>
      <c r="DZ3425" s="5"/>
      <c r="EA3425" s="5"/>
      <c r="EB3425" s="5"/>
      <c r="EC3425" s="5"/>
      <c r="ED3425" s="8"/>
      <c r="EE3425" s="7"/>
    </row>
    <row r="3426" spans="129:135">
      <c r="DY3426" s="5"/>
      <c r="DZ3426" s="5"/>
      <c r="EA3426" s="5"/>
      <c r="EB3426" s="5"/>
      <c r="EC3426" s="5"/>
      <c r="ED3426" s="8"/>
      <c r="EE3426" s="7"/>
    </row>
    <row r="3427" spans="129:135">
      <c r="DY3427" s="5"/>
      <c r="DZ3427" s="5"/>
      <c r="EA3427" s="5"/>
      <c r="EB3427" s="5"/>
      <c r="EC3427" s="5"/>
      <c r="ED3427" s="8"/>
      <c r="EE3427" s="7"/>
    </row>
    <row r="3428" spans="129:135">
      <c r="DY3428" s="5"/>
      <c r="DZ3428" s="5"/>
      <c r="EA3428" s="5"/>
      <c r="EB3428" s="5"/>
      <c r="EC3428" s="5"/>
      <c r="ED3428" s="8"/>
      <c r="EE3428" s="7"/>
    </row>
    <row r="3429" spans="129:135">
      <c r="DY3429" s="5"/>
      <c r="DZ3429" s="5"/>
      <c r="EA3429" s="5"/>
      <c r="EB3429" s="5"/>
      <c r="EC3429" s="5"/>
      <c r="ED3429" s="8"/>
      <c r="EE3429" s="7"/>
    </row>
    <row r="3430" spans="129:135">
      <c r="DY3430" s="5"/>
      <c r="DZ3430" s="5"/>
      <c r="EA3430" s="5"/>
      <c r="EB3430" s="5"/>
      <c r="EC3430" s="5"/>
      <c r="ED3430" s="8"/>
      <c r="EE3430" s="7"/>
    </row>
    <row r="3431" spans="129:135">
      <c r="DY3431" s="5"/>
      <c r="DZ3431" s="5"/>
      <c r="EA3431" s="5"/>
      <c r="EB3431" s="5"/>
      <c r="EC3431" s="5"/>
      <c r="ED3431" s="8"/>
      <c r="EE3431" s="7"/>
    </row>
    <row r="3432" spans="129:135">
      <c r="DY3432" s="5"/>
      <c r="DZ3432" s="5"/>
      <c r="EA3432" s="5"/>
      <c r="EB3432" s="5"/>
      <c r="EC3432" s="5"/>
      <c r="ED3432" s="8"/>
      <c r="EE3432" s="7"/>
    </row>
    <row r="3433" spans="129:135">
      <c r="DY3433" s="5"/>
      <c r="DZ3433" s="5"/>
      <c r="EA3433" s="5"/>
      <c r="EB3433" s="5"/>
      <c r="EC3433" s="5"/>
      <c r="ED3433" s="8"/>
      <c r="EE3433" s="7"/>
    </row>
    <row r="3434" spans="129:135">
      <c r="DY3434" s="5"/>
      <c r="DZ3434" s="5"/>
      <c r="EA3434" s="5"/>
      <c r="EB3434" s="5"/>
      <c r="EC3434" s="5"/>
      <c r="ED3434" s="8"/>
      <c r="EE3434" s="7"/>
    </row>
    <row r="3435" spans="129:135">
      <c r="DY3435" s="5"/>
      <c r="DZ3435" s="5"/>
      <c r="EA3435" s="5"/>
      <c r="EB3435" s="5"/>
      <c r="EC3435" s="5"/>
      <c r="ED3435" s="8"/>
      <c r="EE3435" s="7"/>
    </row>
    <row r="3436" spans="129:135">
      <c r="DY3436" s="5"/>
      <c r="DZ3436" s="5"/>
      <c r="EA3436" s="5"/>
      <c r="EB3436" s="5"/>
      <c r="EC3436" s="5"/>
      <c r="ED3436" s="8"/>
      <c r="EE3436" s="7"/>
    </row>
    <row r="3437" spans="129:135">
      <c r="DY3437" s="5"/>
      <c r="DZ3437" s="5"/>
      <c r="EA3437" s="5"/>
      <c r="EB3437" s="5"/>
      <c r="EC3437" s="5"/>
      <c r="ED3437" s="8"/>
      <c r="EE3437" s="7"/>
    </row>
    <row r="3438" spans="129:135">
      <c r="DY3438" s="5"/>
      <c r="DZ3438" s="5"/>
      <c r="EA3438" s="5"/>
      <c r="EB3438" s="5"/>
      <c r="EC3438" s="5"/>
      <c r="ED3438" s="8"/>
      <c r="EE3438" s="7"/>
    </row>
    <row r="3439" spans="129:135">
      <c r="DY3439" s="5"/>
      <c r="DZ3439" s="5"/>
      <c r="EA3439" s="5"/>
      <c r="EB3439" s="5"/>
      <c r="EC3439" s="5"/>
      <c r="ED3439" s="8"/>
      <c r="EE3439" s="7"/>
    </row>
    <row r="3440" spans="129:135">
      <c r="DY3440" s="5"/>
      <c r="DZ3440" s="5"/>
      <c r="EA3440" s="5"/>
      <c r="EB3440" s="5"/>
      <c r="EC3440" s="5"/>
      <c r="ED3440" s="8"/>
      <c r="EE3440" s="7"/>
    </row>
    <row r="3441" spans="129:135">
      <c r="DY3441" s="5"/>
      <c r="DZ3441" s="5"/>
      <c r="EA3441" s="5"/>
      <c r="EB3441" s="5"/>
      <c r="EC3441" s="5"/>
      <c r="ED3441" s="8"/>
      <c r="EE3441" s="7"/>
    </row>
    <row r="3442" spans="129:135">
      <c r="DY3442" s="5"/>
      <c r="DZ3442" s="5"/>
      <c r="EA3442" s="5"/>
      <c r="EB3442" s="5"/>
      <c r="EC3442" s="5"/>
      <c r="ED3442" s="8"/>
      <c r="EE3442" s="7"/>
    </row>
    <row r="3443" spans="129:135">
      <c r="DY3443" s="5"/>
      <c r="DZ3443" s="5"/>
      <c r="EA3443" s="5"/>
      <c r="EB3443" s="5"/>
      <c r="EC3443" s="5"/>
      <c r="ED3443" s="8"/>
      <c r="EE3443" s="7"/>
    </row>
    <row r="3444" spans="129:135">
      <c r="DY3444" s="5"/>
      <c r="DZ3444" s="5"/>
      <c r="EA3444" s="5"/>
      <c r="EB3444" s="5"/>
      <c r="EC3444" s="5"/>
      <c r="ED3444" s="8"/>
      <c r="EE3444" s="7"/>
    </row>
    <row r="3445" spans="129:135">
      <c r="DY3445" s="5"/>
      <c r="DZ3445" s="5"/>
      <c r="EA3445" s="5"/>
      <c r="EB3445" s="5"/>
      <c r="EC3445" s="5"/>
      <c r="ED3445" s="8"/>
      <c r="EE3445" s="7"/>
    </row>
    <row r="3446" spans="129:135">
      <c r="DY3446" s="5"/>
      <c r="DZ3446" s="5"/>
      <c r="EA3446" s="5"/>
      <c r="EB3446" s="5"/>
      <c r="EC3446" s="5"/>
      <c r="ED3446" s="8"/>
      <c r="EE3446" s="7"/>
    </row>
    <row r="3447" spans="129:135">
      <c r="DY3447" s="5"/>
      <c r="DZ3447" s="5"/>
      <c r="EA3447" s="5"/>
      <c r="EB3447" s="5"/>
      <c r="EC3447" s="5"/>
      <c r="ED3447" s="8"/>
      <c r="EE3447" s="7"/>
    </row>
    <row r="3448" spans="129:135">
      <c r="DY3448" s="5"/>
      <c r="DZ3448" s="5"/>
      <c r="EA3448" s="5"/>
      <c r="EB3448" s="5"/>
      <c r="EC3448" s="5"/>
      <c r="ED3448" s="8"/>
      <c r="EE3448" s="7"/>
    </row>
    <row r="3449" spans="129:135">
      <c r="DY3449" s="5"/>
      <c r="DZ3449" s="5"/>
      <c r="EA3449" s="5"/>
      <c r="EB3449" s="5"/>
      <c r="EC3449" s="5"/>
      <c r="ED3449" s="8"/>
      <c r="EE3449" s="7"/>
    </row>
    <row r="3450" spans="129:135">
      <c r="DY3450" s="5"/>
      <c r="DZ3450" s="5"/>
      <c r="EA3450" s="5"/>
      <c r="EB3450" s="5"/>
      <c r="EC3450" s="5"/>
      <c r="ED3450" s="8"/>
      <c r="EE3450" s="7"/>
    </row>
    <row r="3451" spans="129:135">
      <c r="DY3451" s="5"/>
      <c r="DZ3451" s="5"/>
      <c r="EA3451" s="5"/>
      <c r="EB3451" s="5"/>
      <c r="EC3451" s="5"/>
      <c r="ED3451" s="8"/>
      <c r="EE3451" s="7"/>
    </row>
    <row r="3452" spans="129:135">
      <c r="DY3452" s="5"/>
      <c r="DZ3452" s="5"/>
      <c r="EA3452" s="5"/>
      <c r="EB3452" s="5"/>
      <c r="EC3452" s="5"/>
      <c r="ED3452" s="8"/>
      <c r="EE3452" s="7"/>
    </row>
    <row r="3453" spans="129:135">
      <c r="DY3453" s="5"/>
      <c r="DZ3453" s="5"/>
      <c r="EA3453" s="5"/>
      <c r="EB3453" s="5"/>
      <c r="EC3453" s="5"/>
      <c r="ED3453" s="8"/>
      <c r="EE3453" s="7"/>
    </row>
    <row r="3454" spans="129:135">
      <c r="DY3454" s="5"/>
      <c r="DZ3454" s="5"/>
      <c r="EA3454" s="5"/>
      <c r="EB3454" s="5"/>
      <c r="EC3454" s="5"/>
      <c r="ED3454" s="8"/>
      <c r="EE3454" s="7"/>
    </row>
    <row r="3455" spans="129:135">
      <c r="DY3455" s="5"/>
      <c r="DZ3455" s="5"/>
      <c r="EA3455" s="5"/>
      <c r="EB3455" s="5"/>
      <c r="EC3455" s="5"/>
      <c r="ED3455" s="8"/>
      <c r="EE3455" s="7"/>
    </row>
    <row r="3456" spans="129:135">
      <c r="DY3456" s="5"/>
      <c r="DZ3456" s="5"/>
      <c r="EA3456" s="5"/>
      <c r="EB3456" s="5"/>
      <c r="EC3456" s="5"/>
      <c r="ED3456" s="8"/>
      <c r="EE3456" s="7"/>
    </row>
    <row r="3457" spans="129:135">
      <c r="DY3457" s="5"/>
      <c r="DZ3457" s="5"/>
      <c r="EA3457" s="5"/>
      <c r="EB3457" s="5"/>
      <c r="EC3457" s="5"/>
      <c r="ED3457" s="8"/>
      <c r="EE3457" s="7"/>
    </row>
    <row r="3458" spans="129:135">
      <c r="DY3458" s="5"/>
      <c r="DZ3458" s="5"/>
      <c r="EA3458" s="5"/>
      <c r="EB3458" s="5"/>
      <c r="EC3458" s="5"/>
      <c r="ED3458" s="8"/>
      <c r="EE3458" s="7"/>
    </row>
    <row r="3459" spans="129:135">
      <c r="DY3459" s="5"/>
      <c r="DZ3459" s="5"/>
      <c r="EA3459" s="5"/>
      <c r="EB3459" s="5"/>
      <c r="EC3459" s="5"/>
      <c r="ED3459" s="8"/>
      <c r="EE3459" s="7"/>
    </row>
    <row r="3460" spans="129:135">
      <c r="DY3460" s="5"/>
      <c r="DZ3460" s="5"/>
      <c r="EA3460" s="5"/>
      <c r="EB3460" s="5"/>
      <c r="EC3460" s="5"/>
      <c r="ED3460" s="8"/>
      <c r="EE3460" s="7"/>
    </row>
    <row r="3461" spans="129:135">
      <c r="DY3461" s="5"/>
      <c r="DZ3461" s="5"/>
      <c r="EA3461" s="5"/>
      <c r="EB3461" s="5"/>
      <c r="EC3461" s="5"/>
      <c r="ED3461" s="8"/>
      <c r="EE3461" s="7"/>
    </row>
    <row r="3462" spans="129:135">
      <c r="DY3462" s="5"/>
      <c r="DZ3462" s="5"/>
      <c r="EA3462" s="5"/>
      <c r="EB3462" s="5"/>
      <c r="EC3462" s="5"/>
      <c r="ED3462" s="8"/>
      <c r="EE3462" s="7"/>
    </row>
    <row r="3463" spans="129:135">
      <c r="DY3463" s="5"/>
      <c r="DZ3463" s="5"/>
      <c r="EA3463" s="5"/>
      <c r="EB3463" s="5"/>
      <c r="EC3463" s="5"/>
      <c r="ED3463" s="8"/>
      <c r="EE3463" s="7"/>
    </row>
    <row r="3464" spans="129:135">
      <c r="DY3464" s="5"/>
      <c r="DZ3464" s="5"/>
      <c r="EA3464" s="5"/>
      <c r="EB3464" s="5"/>
      <c r="EC3464" s="5"/>
      <c r="ED3464" s="8"/>
      <c r="EE3464" s="7"/>
    </row>
    <row r="3465" spans="129:135">
      <c r="DY3465" s="5"/>
      <c r="DZ3465" s="5"/>
      <c r="EA3465" s="5"/>
      <c r="EB3465" s="5"/>
      <c r="EC3465" s="5"/>
      <c r="ED3465" s="8"/>
      <c r="EE3465" s="7"/>
    </row>
    <row r="3466" spans="129:135">
      <c r="DY3466" s="5"/>
      <c r="DZ3466" s="5"/>
      <c r="EA3466" s="5"/>
      <c r="EB3466" s="5"/>
      <c r="EC3466" s="5"/>
      <c r="ED3466" s="8"/>
      <c r="EE3466" s="7"/>
    </row>
    <row r="3467" spans="129:135">
      <c r="DY3467" s="5"/>
      <c r="DZ3467" s="5"/>
      <c r="EA3467" s="5"/>
      <c r="EB3467" s="5"/>
      <c r="EC3467" s="5"/>
      <c r="ED3467" s="8"/>
      <c r="EE3467" s="7"/>
    </row>
    <row r="3468" spans="129:135">
      <c r="DY3468" s="5"/>
      <c r="DZ3468" s="5"/>
      <c r="EA3468" s="5"/>
      <c r="EB3468" s="5"/>
      <c r="EC3468" s="5"/>
      <c r="ED3468" s="8"/>
      <c r="EE3468" s="7"/>
    </row>
    <row r="3469" spans="129:135">
      <c r="DY3469" s="5"/>
      <c r="DZ3469" s="5"/>
      <c r="EA3469" s="5"/>
      <c r="EB3469" s="5"/>
      <c r="EC3469" s="5"/>
      <c r="ED3469" s="8"/>
      <c r="EE3469" s="7"/>
    </row>
    <row r="3470" spans="129:135">
      <c r="DY3470" s="5"/>
      <c r="DZ3470" s="5"/>
      <c r="EA3470" s="5"/>
      <c r="EB3470" s="5"/>
      <c r="EC3470" s="5"/>
      <c r="ED3470" s="8"/>
      <c r="EE3470" s="7"/>
    </row>
    <row r="3471" spans="129:135">
      <c r="DY3471" s="5"/>
      <c r="DZ3471" s="5"/>
      <c r="EA3471" s="5"/>
      <c r="EB3471" s="5"/>
      <c r="EC3471" s="5"/>
      <c r="ED3471" s="8"/>
      <c r="EE3471" s="7"/>
    </row>
    <row r="3472" spans="129:135">
      <c r="DY3472" s="5"/>
      <c r="DZ3472" s="5"/>
      <c r="EA3472" s="5"/>
      <c r="EB3472" s="5"/>
      <c r="EC3472" s="5"/>
      <c r="ED3472" s="8"/>
      <c r="EE3472" s="7"/>
    </row>
    <row r="3473" spans="129:135">
      <c r="DY3473" s="5"/>
      <c r="DZ3473" s="5"/>
      <c r="EA3473" s="5"/>
      <c r="EB3473" s="5"/>
      <c r="EC3473" s="5"/>
      <c r="ED3473" s="8"/>
      <c r="EE3473" s="7"/>
    </row>
    <row r="3474" spans="129:135">
      <c r="DY3474" s="5"/>
      <c r="DZ3474" s="5"/>
      <c r="EA3474" s="5"/>
      <c r="EB3474" s="5"/>
      <c r="EC3474" s="5"/>
      <c r="ED3474" s="8"/>
      <c r="EE3474" s="7"/>
    </row>
    <row r="3475" spans="129:135">
      <c r="DY3475" s="5"/>
      <c r="DZ3475" s="5"/>
      <c r="EA3475" s="5"/>
      <c r="EB3475" s="5"/>
      <c r="EC3475" s="5"/>
      <c r="ED3475" s="8"/>
      <c r="EE3475" s="7"/>
    </row>
    <row r="3476" spans="129:135">
      <c r="DY3476" s="5"/>
      <c r="DZ3476" s="5"/>
      <c r="EA3476" s="5"/>
      <c r="EB3476" s="5"/>
      <c r="EC3476" s="5"/>
      <c r="ED3476" s="8"/>
      <c r="EE3476" s="7"/>
    </row>
    <row r="3477" spans="129:135">
      <c r="DY3477" s="5"/>
      <c r="DZ3477" s="5"/>
      <c r="EA3477" s="5"/>
      <c r="EB3477" s="5"/>
      <c r="EC3477" s="5"/>
      <c r="ED3477" s="8"/>
      <c r="EE3477" s="7"/>
    </row>
    <row r="3478" spans="129:135">
      <c r="DY3478" s="5"/>
      <c r="DZ3478" s="5"/>
      <c r="EA3478" s="5"/>
      <c r="EB3478" s="5"/>
      <c r="EC3478" s="5"/>
      <c r="ED3478" s="8"/>
      <c r="EE3478" s="7"/>
    </row>
    <row r="3479" spans="129:135">
      <c r="DY3479" s="5"/>
      <c r="DZ3479" s="5"/>
      <c r="EA3479" s="5"/>
      <c r="EB3479" s="5"/>
      <c r="EC3479" s="5"/>
      <c r="ED3479" s="8"/>
      <c r="EE3479" s="7"/>
    </row>
    <row r="3480" spans="129:135">
      <c r="DY3480" s="5"/>
      <c r="DZ3480" s="5"/>
      <c r="EA3480" s="5"/>
      <c r="EB3480" s="5"/>
      <c r="EC3480" s="5"/>
      <c r="ED3480" s="8"/>
      <c r="EE3480" s="7"/>
    </row>
    <row r="3481" spans="129:135">
      <c r="DY3481" s="5"/>
      <c r="DZ3481" s="5"/>
      <c r="EA3481" s="5"/>
      <c r="EB3481" s="5"/>
      <c r="EC3481" s="5"/>
      <c r="ED3481" s="8"/>
      <c r="EE3481" s="7"/>
    </row>
    <row r="3482" spans="129:135">
      <c r="DY3482" s="5"/>
      <c r="DZ3482" s="5"/>
      <c r="EA3482" s="5"/>
      <c r="EB3482" s="5"/>
      <c r="EC3482" s="5"/>
      <c r="ED3482" s="8"/>
      <c r="EE3482" s="7"/>
    </row>
    <row r="3483" spans="129:135">
      <c r="DY3483" s="5"/>
      <c r="DZ3483" s="5"/>
      <c r="EA3483" s="5"/>
      <c r="EB3483" s="5"/>
      <c r="EC3483" s="5"/>
      <c r="ED3483" s="8"/>
      <c r="EE3483" s="7"/>
    </row>
    <row r="3484" spans="129:135">
      <c r="DY3484" s="5"/>
      <c r="DZ3484" s="5"/>
      <c r="EA3484" s="5"/>
      <c r="EB3484" s="5"/>
      <c r="EC3484" s="5"/>
      <c r="ED3484" s="8"/>
      <c r="EE3484" s="7"/>
    </row>
    <row r="3485" spans="129:135">
      <c r="DY3485" s="5"/>
      <c r="DZ3485" s="5"/>
      <c r="EA3485" s="5"/>
      <c r="EB3485" s="5"/>
      <c r="EC3485" s="5"/>
      <c r="ED3485" s="8"/>
      <c r="EE3485" s="7"/>
    </row>
    <row r="3486" spans="129:135">
      <c r="DY3486" s="5"/>
      <c r="DZ3486" s="5"/>
      <c r="EA3486" s="5"/>
      <c r="EB3486" s="5"/>
      <c r="EC3486" s="5"/>
      <c r="ED3486" s="8"/>
      <c r="EE3486" s="7"/>
    </row>
    <row r="3487" spans="129:135">
      <c r="DY3487" s="5"/>
      <c r="DZ3487" s="5"/>
      <c r="EA3487" s="5"/>
      <c r="EB3487" s="5"/>
      <c r="EC3487" s="5"/>
      <c r="ED3487" s="8"/>
      <c r="EE3487" s="7"/>
    </row>
    <row r="3488" spans="129:135">
      <c r="DY3488" s="5"/>
      <c r="DZ3488" s="5"/>
      <c r="EA3488" s="5"/>
      <c r="EB3488" s="5"/>
      <c r="EC3488" s="5"/>
      <c r="ED3488" s="8"/>
      <c r="EE3488" s="7"/>
    </row>
    <row r="3489" spans="129:135">
      <c r="DY3489" s="5"/>
      <c r="DZ3489" s="5"/>
      <c r="EA3489" s="5"/>
      <c r="EB3489" s="5"/>
      <c r="EC3489" s="5"/>
      <c r="ED3489" s="8"/>
      <c r="EE3489" s="7"/>
    </row>
    <row r="3490" spans="129:135">
      <c r="DY3490" s="5"/>
      <c r="DZ3490" s="5"/>
      <c r="EA3490" s="5"/>
      <c r="EB3490" s="5"/>
      <c r="EC3490" s="5"/>
      <c r="ED3490" s="8"/>
      <c r="EE3490" s="7"/>
    </row>
    <row r="3491" spans="129:135">
      <c r="DY3491" s="5"/>
      <c r="DZ3491" s="5"/>
      <c r="EA3491" s="5"/>
      <c r="EB3491" s="5"/>
      <c r="EC3491" s="5"/>
      <c r="ED3491" s="8"/>
      <c r="EE3491" s="7"/>
    </row>
    <row r="3492" spans="129:135">
      <c r="DY3492" s="5"/>
      <c r="DZ3492" s="5"/>
      <c r="EA3492" s="5"/>
      <c r="EB3492" s="5"/>
      <c r="EC3492" s="5"/>
      <c r="ED3492" s="8"/>
      <c r="EE3492" s="7"/>
    </row>
    <row r="3493" spans="129:135">
      <c r="DY3493" s="5"/>
      <c r="DZ3493" s="5"/>
      <c r="EA3493" s="5"/>
      <c r="EB3493" s="5"/>
      <c r="EC3493" s="5"/>
      <c r="ED3493" s="8"/>
      <c r="EE3493" s="7"/>
    </row>
    <row r="3494" spans="129:135">
      <c r="DY3494" s="5"/>
      <c r="DZ3494" s="5"/>
      <c r="EA3494" s="5"/>
      <c r="EB3494" s="5"/>
      <c r="EC3494" s="5"/>
      <c r="ED3494" s="8"/>
      <c r="EE3494" s="7"/>
    </row>
    <row r="3495" spans="129:135">
      <c r="DY3495" s="5"/>
      <c r="DZ3495" s="5"/>
      <c r="EA3495" s="5"/>
      <c r="EB3495" s="5"/>
      <c r="EC3495" s="5"/>
      <c r="ED3495" s="8"/>
      <c r="EE3495" s="7"/>
    </row>
    <row r="3496" spans="129:135">
      <c r="DY3496" s="5"/>
      <c r="DZ3496" s="5"/>
      <c r="EA3496" s="5"/>
      <c r="EB3496" s="5"/>
      <c r="EC3496" s="5"/>
      <c r="ED3496" s="8"/>
      <c r="EE3496" s="7"/>
    </row>
    <row r="3497" spans="129:135">
      <c r="DY3497" s="5"/>
      <c r="DZ3497" s="5"/>
      <c r="EA3497" s="5"/>
      <c r="EB3497" s="5"/>
      <c r="EC3497" s="5"/>
      <c r="ED3497" s="8"/>
      <c r="EE3497" s="7"/>
    </row>
    <row r="3498" spans="129:135">
      <c r="DY3498" s="5"/>
      <c r="DZ3498" s="5"/>
      <c r="EA3498" s="5"/>
      <c r="EB3498" s="5"/>
      <c r="EC3498" s="5"/>
      <c r="ED3498" s="8"/>
      <c r="EE3498" s="7"/>
    </row>
    <row r="3499" spans="129:135">
      <c r="DY3499" s="5"/>
      <c r="DZ3499" s="5"/>
      <c r="EA3499" s="5"/>
      <c r="EB3499" s="5"/>
      <c r="EC3499" s="5"/>
      <c r="ED3499" s="8"/>
      <c r="EE3499" s="7"/>
    </row>
    <row r="3500" spans="129:135">
      <c r="DY3500" s="5"/>
      <c r="DZ3500" s="5"/>
      <c r="EA3500" s="5"/>
      <c r="EB3500" s="5"/>
      <c r="EC3500" s="5"/>
      <c r="ED3500" s="8"/>
      <c r="EE3500" s="7"/>
    </row>
    <row r="3501" spans="129:135">
      <c r="DY3501" s="5"/>
      <c r="DZ3501" s="5"/>
      <c r="EA3501" s="5"/>
      <c r="EB3501" s="5"/>
      <c r="EC3501" s="5"/>
      <c r="ED3501" s="8"/>
      <c r="EE3501" s="7"/>
    </row>
    <row r="3502" spans="129:135">
      <c r="DY3502" s="5"/>
      <c r="DZ3502" s="5"/>
      <c r="EA3502" s="5"/>
      <c r="EB3502" s="5"/>
      <c r="EC3502" s="5"/>
      <c r="ED3502" s="8"/>
      <c r="EE3502" s="7"/>
    </row>
    <row r="3503" spans="129:135">
      <c r="DY3503" s="5"/>
      <c r="DZ3503" s="5"/>
      <c r="EA3503" s="5"/>
      <c r="EB3503" s="5"/>
      <c r="EC3503" s="5"/>
      <c r="ED3503" s="8"/>
      <c r="EE3503" s="7"/>
    </row>
    <row r="3504" spans="129:135">
      <c r="DY3504" s="5"/>
      <c r="DZ3504" s="5"/>
      <c r="EA3504" s="5"/>
      <c r="EB3504" s="5"/>
      <c r="EC3504" s="5"/>
      <c r="ED3504" s="8"/>
      <c r="EE3504" s="7"/>
    </row>
    <row r="3505" spans="129:135">
      <c r="DY3505" s="5"/>
      <c r="DZ3505" s="5"/>
      <c r="EA3505" s="5"/>
      <c r="EB3505" s="5"/>
      <c r="EC3505" s="5"/>
      <c r="ED3505" s="8"/>
      <c r="EE3505" s="7"/>
    </row>
    <row r="3506" spans="129:135">
      <c r="DY3506" s="5"/>
      <c r="DZ3506" s="5"/>
      <c r="EA3506" s="5"/>
      <c r="EB3506" s="5"/>
      <c r="EC3506" s="5"/>
      <c r="ED3506" s="8"/>
      <c r="EE3506" s="7"/>
    </row>
    <row r="3507" spans="129:135">
      <c r="DY3507" s="5"/>
      <c r="DZ3507" s="5"/>
      <c r="EA3507" s="5"/>
      <c r="EB3507" s="5"/>
      <c r="EC3507" s="5"/>
      <c r="ED3507" s="8"/>
      <c r="EE3507" s="7"/>
    </row>
    <row r="3508" spans="129:135">
      <c r="DY3508" s="5"/>
      <c r="DZ3508" s="5"/>
      <c r="EA3508" s="5"/>
      <c r="EB3508" s="5"/>
      <c r="EC3508" s="5"/>
      <c r="ED3508" s="8"/>
      <c r="EE3508" s="7"/>
    </row>
    <row r="3509" spans="129:135">
      <c r="DY3509" s="5"/>
      <c r="DZ3509" s="5"/>
      <c r="EA3509" s="5"/>
      <c r="EB3509" s="5"/>
      <c r="EC3509" s="5"/>
      <c r="ED3509" s="8"/>
      <c r="EE3509" s="7"/>
    </row>
    <row r="3510" spans="129:135">
      <c r="DY3510" s="5"/>
      <c r="DZ3510" s="5"/>
      <c r="EA3510" s="5"/>
      <c r="EB3510" s="5"/>
      <c r="EC3510" s="5"/>
      <c r="ED3510" s="8"/>
      <c r="EE3510" s="7"/>
    </row>
    <row r="3511" spans="129:135">
      <c r="DY3511" s="5"/>
      <c r="DZ3511" s="5"/>
      <c r="EA3511" s="5"/>
      <c r="EB3511" s="5"/>
      <c r="EC3511" s="5"/>
      <c r="ED3511" s="8"/>
      <c r="EE3511" s="7"/>
    </row>
    <row r="3512" spans="129:135">
      <c r="DY3512" s="5"/>
      <c r="DZ3512" s="5"/>
      <c r="EA3512" s="5"/>
      <c r="EB3512" s="5"/>
      <c r="EC3512" s="5"/>
      <c r="ED3512" s="8"/>
      <c r="EE3512" s="7"/>
    </row>
    <row r="3513" spans="129:135">
      <c r="DY3513" s="5"/>
      <c r="DZ3513" s="5"/>
      <c r="EA3513" s="5"/>
      <c r="EB3513" s="5"/>
      <c r="EC3513" s="5"/>
      <c r="ED3513" s="8"/>
      <c r="EE3513" s="7"/>
    </row>
    <row r="3514" spans="129:135">
      <c r="DY3514" s="5"/>
      <c r="DZ3514" s="5"/>
      <c r="EA3514" s="5"/>
      <c r="EB3514" s="5"/>
      <c r="EC3514" s="5"/>
      <c r="ED3514" s="8"/>
      <c r="EE3514" s="7"/>
    </row>
    <row r="3515" spans="129:135">
      <c r="DY3515" s="5"/>
      <c r="DZ3515" s="5"/>
      <c r="EA3515" s="5"/>
      <c r="EB3515" s="5"/>
      <c r="EC3515" s="5"/>
      <c r="ED3515" s="8"/>
      <c r="EE3515" s="7"/>
    </row>
    <row r="3516" spans="129:135">
      <c r="DY3516" s="5"/>
      <c r="DZ3516" s="5"/>
      <c r="EA3516" s="5"/>
      <c r="EB3516" s="5"/>
      <c r="EC3516" s="5"/>
      <c r="ED3516" s="8"/>
      <c r="EE3516" s="7"/>
    </row>
    <row r="3517" spans="129:135">
      <c r="DY3517" s="5"/>
      <c r="DZ3517" s="5"/>
      <c r="EA3517" s="5"/>
      <c r="EB3517" s="5"/>
      <c r="EC3517" s="5"/>
      <c r="ED3517" s="8"/>
      <c r="EE3517" s="7"/>
    </row>
    <row r="3518" spans="129:135">
      <c r="DY3518" s="5"/>
      <c r="DZ3518" s="5"/>
      <c r="EA3518" s="5"/>
      <c r="EB3518" s="5"/>
      <c r="EC3518" s="5"/>
      <c r="ED3518" s="8"/>
      <c r="EE3518" s="7"/>
    </row>
    <row r="3519" spans="129:135">
      <c r="DY3519" s="5"/>
      <c r="DZ3519" s="5"/>
      <c r="EA3519" s="5"/>
      <c r="EB3519" s="5"/>
      <c r="EC3519" s="5"/>
      <c r="ED3519" s="8"/>
      <c r="EE3519" s="7"/>
    </row>
    <row r="3520" spans="129:135">
      <c r="DY3520" s="5"/>
      <c r="DZ3520" s="5"/>
      <c r="EA3520" s="5"/>
      <c r="EB3520" s="5"/>
      <c r="EC3520" s="5"/>
      <c r="ED3520" s="8"/>
      <c r="EE3520" s="7"/>
    </row>
    <row r="3521" spans="129:135">
      <c r="DY3521" s="5"/>
      <c r="DZ3521" s="5"/>
      <c r="EA3521" s="5"/>
      <c r="EB3521" s="5"/>
      <c r="EC3521" s="5"/>
      <c r="ED3521" s="8"/>
      <c r="EE3521" s="7"/>
    </row>
    <row r="3522" spans="129:135">
      <c r="DY3522" s="5"/>
      <c r="DZ3522" s="5"/>
      <c r="EA3522" s="5"/>
      <c r="EB3522" s="5"/>
      <c r="EC3522" s="5"/>
      <c r="ED3522" s="8"/>
      <c r="EE3522" s="7"/>
    </row>
    <row r="3523" spans="129:135">
      <c r="DY3523" s="5"/>
      <c r="DZ3523" s="5"/>
      <c r="EA3523" s="5"/>
      <c r="EB3523" s="5"/>
      <c r="EC3523" s="5"/>
      <c r="ED3523" s="8"/>
      <c r="EE3523" s="7"/>
    </row>
    <row r="3524" spans="129:135">
      <c r="DY3524" s="5"/>
      <c r="DZ3524" s="5"/>
      <c r="EA3524" s="5"/>
      <c r="EB3524" s="5"/>
      <c r="EC3524" s="5"/>
      <c r="ED3524" s="8"/>
      <c r="EE3524" s="7"/>
    </row>
    <row r="3525" spans="129:135">
      <c r="DY3525" s="5"/>
      <c r="DZ3525" s="5"/>
      <c r="EA3525" s="5"/>
      <c r="EB3525" s="5"/>
      <c r="EC3525" s="5"/>
      <c r="ED3525" s="8"/>
      <c r="EE3525" s="7"/>
    </row>
    <row r="3526" spans="129:135">
      <c r="DY3526" s="5"/>
      <c r="DZ3526" s="5"/>
      <c r="EA3526" s="5"/>
      <c r="EB3526" s="5"/>
      <c r="EC3526" s="5"/>
      <c r="ED3526" s="8"/>
      <c r="EE3526" s="7"/>
    </row>
    <row r="3527" spans="129:135">
      <c r="DY3527" s="5"/>
      <c r="DZ3527" s="5"/>
      <c r="EA3527" s="5"/>
      <c r="EB3527" s="5"/>
      <c r="EC3527" s="5"/>
      <c r="ED3527" s="8"/>
      <c r="EE3527" s="7"/>
    </row>
    <row r="3528" spans="129:135">
      <c r="DY3528" s="5"/>
      <c r="DZ3528" s="5"/>
      <c r="EA3528" s="5"/>
      <c r="EB3528" s="5"/>
      <c r="EC3528" s="5"/>
      <c r="ED3528" s="8"/>
      <c r="EE3528" s="7"/>
    </row>
    <row r="3529" spans="129:135">
      <c r="DY3529" s="5"/>
      <c r="DZ3529" s="5"/>
      <c r="EA3529" s="5"/>
      <c r="EB3529" s="5"/>
      <c r="EC3529" s="5"/>
      <c r="ED3529" s="8"/>
      <c r="EE3529" s="7"/>
    </row>
    <row r="3530" spans="129:135">
      <c r="DY3530" s="5"/>
      <c r="DZ3530" s="5"/>
      <c r="EA3530" s="5"/>
      <c r="EB3530" s="5"/>
      <c r="EC3530" s="5"/>
      <c r="ED3530" s="8"/>
      <c r="EE3530" s="7"/>
    </row>
    <row r="3531" spans="129:135">
      <c r="DY3531" s="5"/>
      <c r="DZ3531" s="5"/>
      <c r="EA3531" s="5"/>
      <c r="EB3531" s="5"/>
      <c r="EC3531" s="5"/>
      <c r="ED3531" s="8"/>
      <c r="EE3531" s="7"/>
    </row>
    <row r="3532" spans="129:135">
      <c r="DY3532" s="5"/>
      <c r="DZ3532" s="5"/>
      <c r="EA3532" s="5"/>
      <c r="EB3532" s="5"/>
      <c r="EC3532" s="5"/>
      <c r="ED3532" s="8"/>
      <c r="EE3532" s="7"/>
    </row>
    <row r="3533" spans="129:135">
      <c r="DY3533" s="5"/>
      <c r="DZ3533" s="5"/>
      <c r="EA3533" s="5"/>
      <c r="EB3533" s="5"/>
      <c r="EC3533" s="5"/>
      <c r="ED3533" s="8"/>
      <c r="EE3533" s="7"/>
    </row>
    <row r="3534" spans="129:135">
      <c r="DY3534" s="5"/>
      <c r="DZ3534" s="5"/>
      <c r="EA3534" s="5"/>
      <c r="EB3534" s="5"/>
      <c r="EC3534" s="5"/>
      <c r="ED3534" s="8"/>
      <c r="EE3534" s="7"/>
    </row>
    <row r="3535" spans="129:135">
      <c r="DY3535" s="5"/>
      <c r="DZ3535" s="5"/>
      <c r="EA3535" s="5"/>
      <c r="EB3535" s="5"/>
      <c r="EC3535" s="5"/>
      <c r="ED3535" s="8"/>
      <c r="EE3535" s="7"/>
    </row>
    <row r="3536" spans="129:135">
      <c r="DY3536" s="5"/>
      <c r="DZ3536" s="5"/>
      <c r="EA3536" s="5"/>
      <c r="EB3536" s="5"/>
      <c r="EC3536" s="5"/>
      <c r="ED3536" s="8"/>
      <c r="EE3536" s="7"/>
    </row>
    <row r="3537" spans="129:135">
      <c r="DY3537" s="5"/>
      <c r="DZ3537" s="5"/>
      <c r="EA3537" s="5"/>
      <c r="EB3537" s="5"/>
      <c r="EC3537" s="5"/>
      <c r="ED3537" s="8"/>
      <c r="EE3537" s="7"/>
    </row>
    <row r="3538" spans="129:135">
      <c r="DY3538" s="5"/>
      <c r="DZ3538" s="5"/>
      <c r="EA3538" s="5"/>
      <c r="EB3538" s="5"/>
      <c r="EC3538" s="5"/>
      <c r="ED3538" s="8"/>
      <c r="EE3538" s="7"/>
    </row>
    <row r="3539" spans="129:135">
      <c r="DY3539" s="5"/>
      <c r="DZ3539" s="5"/>
      <c r="EA3539" s="5"/>
      <c r="EB3539" s="5"/>
      <c r="EC3539" s="5"/>
      <c r="ED3539" s="8"/>
      <c r="EE3539" s="7"/>
    </row>
    <row r="3540" spans="129:135">
      <c r="DY3540" s="5"/>
      <c r="DZ3540" s="5"/>
      <c r="EA3540" s="5"/>
      <c r="EB3540" s="5"/>
      <c r="EC3540" s="5"/>
      <c r="ED3540" s="8"/>
      <c r="EE3540" s="7"/>
    </row>
    <row r="3541" spans="129:135">
      <c r="DY3541" s="5"/>
      <c r="DZ3541" s="5"/>
      <c r="EA3541" s="5"/>
      <c r="EB3541" s="5"/>
      <c r="EC3541" s="5"/>
      <c r="ED3541" s="8"/>
      <c r="EE3541" s="7"/>
    </row>
    <row r="3542" spans="129:135">
      <c r="DY3542" s="5"/>
      <c r="DZ3542" s="5"/>
      <c r="EA3542" s="5"/>
      <c r="EB3542" s="5"/>
      <c r="EC3542" s="5"/>
      <c r="ED3542" s="8"/>
      <c r="EE3542" s="7"/>
    </row>
    <row r="3543" spans="129:135">
      <c r="DY3543" s="5"/>
      <c r="DZ3543" s="5"/>
      <c r="EA3543" s="5"/>
      <c r="EB3543" s="5"/>
      <c r="EC3543" s="5"/>
      <c r="ED3543" s="8"/>
      <c r="EE3543" s="7"/>
    </row>
    <row r="3544" spans="129:135">
      <c r="DY3544" s="5"/>
      <c r="DZ3544" s="5"/>
      <c r="EA3544" s="5"/>
      <c r="EB3544" s="5"/>
      <c r="EC3544" s="5"/>
      <c r="ED3544" s="8"/>
      <c r="EE3544" s="7"/>
    </row>
    <row r="3545" spans="129:135">
      <c r="DY3545" s="5"/>
      <c r="DZ3545" s="5"/>
      <c r="EA3545" s="5"/>
      <c r="EB3545" s="5"/>
      <c r="EC3545" s="5"/>
      <c r="ED3545" s="8"/>
      <c r="EE3545" s="7"/>
    </row>
    <row r="3546" spans="129:135">
      <c r="DY3546" s="5"/>
      <c r="DZ3546" s="5"/>
      <c r="EA3546" s="5"/>
      <c r="EB3546" s="5"/>
      <c r="EC3546" s="5"/>
      <c r="ED3546" s="8"/>
      <c r="EE3546" s="7"/>
    </row>
    <row r="3547" spans="129:135">
      <c r="DY3547" s="5"/>
      <c r="DZ3547" s="5"/>
      <c r="EA3547" s="5"/>
      <c r="EB3547" s="5"/>
      <c r="EC3547" s="5"/>
      <c r="ED3547" s="8"/>
      <c r="EE3547" s="7"/>
    </row>
    <row r="3548" spans="129:135">
      <c r="DY3548" s="5"/>
      <c r="DZ3548" s="5"/>
      <c r="EA3548" s="5"/>
      <c r="EB3548" s="5"/>
      <c r="EC3548" s="5"/>
      <c r="ED3548" s="8"/>
      <c r="EE3548" s="7"/>
    </row>
    <row r="3549" spans="129:135">
      <c r="DY3549" s="5"/>
      <c r="DZ3549" s="5"/>
      <c r="EA3549" s="5"/>
      <c r="EB3549" s="5"/>
      <c r="EC3549" s="5"/>
      <c r="ED3549" s="8"/>
      <c r="EE3549" s="7"/>
    </row>
    <row r="3550" spans="129:135">
      <c r="DY3550" s="5"/>
      <c r="DZ3550" s="5"/>
      <c r="EA3550" s="5"/>
      <c r="EB3550" s="5"/>
      <c r="EC3550" s="5"/>
      <c r="ED3550" s="8"/>
      <c r="EE3550" s="7"/>
    </row>
    <row r="3551" spans="129:135">
      <c r="DY3551" s="5"/>
      <c r="DZ3551" s="5"/>
      <c r="EA3551" s="5"/>
      <c r="EB3551" s="5"/>
      <c r="EC3551" s="5"/>
      <c r="ED3551" s="8"/>
      <c r="EE3551" s="7"/>
    </row>
    <row r="3552" spans="129:135">
      <c r="DY3552" s="5"/>
      <c r="DZ3552" s="5"/>
      <c r="EA3552" s="5"/>
      <c r="EB3552" s="5"/>
      <c r="EC3552" s="5"/>
      <c r="ED3552" s="8"/>
      <c r="EE3552" s="7"/>
    </row>
    <row r="3553" spans="129:135">
      <c r="DY3553" s="5"/>
      <c r="DZ3553" s="5"/>
      <c r="EA3553" s="5"/>
      <c r="EB3553" s="5"/>
      <c r="EC3553" s="5"/>
      <c r="ED3553" s="8"/>
      <c r="EE3553" s="7"/>
    </row>
    <row r="3554" spans="129:135">
      <c r="DY3554" s="5"/>
      <c r="DZ3554" s="5"/>
      <c r="EA3554" s="5"/>
      <c r="EB3554" s="5"/>
      <c r="EC3554" s="5"/>
      <c r="ED3554" s="8"/>
      <c r="EE3554" s="7"/>
    </row>
    <row r="3555" spans="129:135">
      <c r="DY3555" s="5"/>
      <c r="DZ3555" s="5"/>
      <c r="EA3555" s="5"/>
      <c r="EB3555" s="5"/>
      <c r="EC3555" s="5"/>
      <c r="ED3555" s="8"/>
      <c r="EE3555" s="7"/>
    </row>
    <row r="3556" spans="129:135">
      <c r="DY3556" s="5"/>
      <c r="DZ3556" s="5"/>
      <c r="EA3556" s="5"/>
      <c r="EB3556" s="5"/>
      <c r="EC3556" s="5"/>
      <c r="ED3556" s="8"/>
      <c r="EE3556" s="7"/>
    </row>
    <row r="3557" spans="129:135">
      <c r="DY3557" s="5"/>
      <c r="DZ3557" s="5"/>
      <c r="EA3557" s="5"/>
      <c r="EB3557" s="5"/>
      <c r="EC3557" s="5"/>
      <c r="ED3557" s="8"/>
      <c r="EE3557" s="7"/>
    </row>
    <row r="3558" spans="129:135">
      <c r="DY3558" s="5"/>
      <c r="DZ3558" s="5"/>
      <c r="EA3558" s="5"/>
      <c r="EB3558" s="5"/>
      <c r="EC3558" s="5"/>
      <c r="ED3558" s="8"/>
      <c r="EE3558" s="7"/>
    </row>
    <row r="3559" spans="129:135">
      <c r="DY3559" s="5"/>
      <c r="DZ3559" s="5"/>
      <c r="EA3559" s="5"/>
      <c r="EB3559" s="5"/>
      <c r="EC3559" s="5"/>
      <c r="ED3559" s="8"/>
      <c r="EE3559" s="7"/>
    </row>
    <row r="3560" spans="129:135">
      <c r="DY3560" s="5"/>
      <c r="DZ3560" s="5"/>
      <c r="EA3560" s="5"/>
      <c r="EB3560" s="5"/>
      <c r="EC3560" s="5"/>
      <c r="ED3560" s="8"/>
      <c r="EE3560" s="7"/>
    </row>
    <row r="3561" spans="129:135">
      <c r="DY3561" s="5"/>
      <c r="DZ3561" s="5"/>
      <c r="EA3561" s="5"/>
      <c r="EB3561" s="5"/>
      <c r="EC3561" s="5"/>
      <c r="ED3561" s="8"/>
      <c r="EE3561" s="7"/>
    </row>
    <row r="3562" spans="129:135">
      <c r="DY3562" s="5"/>
      <c r="DZ3562" s="5"/>
      <c r="EA3562" s="5"/>
      <c r="EB3562" s="5"/>
      <c r="EC3562" s="5"/>
      <c r="ED3562" s="8"/>
      <c r="EE3562" s="7"/>
    </row>
    <row r="3563" spans="129:135">
      <c r="DY3563" s="5"/>
      <c r="DZ3563" s="5"/>
      <c r="EA3563" s="5"/>
      <c r="EB3563" s="5"/>
      <c r="EC3563" s="5"/>
      <c r="ED3563" s="8"/>
      <c r="EE3563" s="7"/>
    </row>
    <row r="3564" spans="129:135">
      <c r="DY3564" s="5"/>
      <c r="DZ3564" s="5"/>
      <c r="EA3564" s="5"/>
      <c r="EB3564" s="5"/>
      <c r="EC3564" s="5"/>
      <c r="ED3564" s="8"/>
      <c r="EE3564" s="7"/>
    </row>
    <row r="3565" spans="129:135">
      <c r="DY3565" s="5"/>
      <c r="DZ3565" s="5"/>
      <c r="EA3565" s="5"/>
      <c r="EB3565" s="5"/>
      <c r="EC3565" s="5"/>
      <c r="ED3565" s="8"/>
      <c r="EE3565" s="7"/>
    </row>
    <row r="3566" spans="129:135">
      <c r="DY3566" s="5"/>
      <c r="DZ3566" s="5"/>
      <c r="EA3566" s="5"/>
      <c r="EB3566" s="5"/>
      <c r="EC3566" s="5"/>
      <c r="ED3566" s="8"/>
      <c r="EE3566" s="7"/>
    </row>
    <row r="3567" spans="129:135">
      <c r="DY3567" s="5"/>
      <c r="DZ3567" s="5"/>
      <c r="EA3567" s="5"/>
      <c r="EB3567" s="5"/>
      <c r="EC3567" s="5"/>
      <c r="ED3567" s="8"/>
      <c r="EE3567" s="7"/>
    </row>
    <row r="3568" spans="129:135">
      <c r="DY3568" s="5"/>
      <c r="DZ3568" s="5"/>
      <c r="EA3568" s="5"/>
      <c r="EB3568" s="5"/>
      <c r="EC3568" s="5"/>
      <c r="ED3568" s="8"/>
      <c r="EE3568" s="7"/>
    </row>
    <row r="3569" spans="129:135">
      <c r="DY3569" s="5"/>
      <c r="DZ3569" s="5"/>
      <c r="EA3569" s="5"/>
      <c r="EB3569" s="5"/>
      <c r="EC3569" s="5"/>
      <c r="ED3569" s="8"/>
      <c r="EE3569" s="7"/>
    </row>
    <row r="3570" spans="129:135">
      <c r="DY3570" s="5"/>
      <c r="DZ3570" s="5"/>
      <c r="EA3570" s="5"/>
      <c r="EB3570" s="5"/>
      <c r="EC3570" s="5"/>
      <c r="ED3570" s="8"/>
      <c r="EE3570" s="7"/>
    </row>
    <row r="3571" spans="129:135">
      <c r="DY3571" s="5"/>
      <c r="DZ3571" s="5"/>
      <c r="EA3571" s="5"/>
      <c r="EB3571" s="5"/>
      <c r="EC3571" s="5"/>
      <c r="ED3571" s="8"/>
      <c r="EE3571" s="7"/>
    </row>
    <row r="3572" spans="129:135">
      <c r="DY3572" s="5"/>
      <c r="DZ3572" s="5"/>
      <c r="EA3572" s="5"/>
      <c r="EB3572" s="5"/>
      <c r="EC3572" s="5"/>
      <c r="ED3572" s="8"/>
      <c r="EE3572" s="7"/>
    </row>
    <row r="3573" spans="129:135">
      <c r="DY3573" s="5"/>
      <c r="DZ3573" s="5"/>
      <c r="EA3573" s="5"/>
      <c r="EB3573" s="5"/>
      <c r="EC3573" s="5"/>
      <c r="ED3573" s="8"/>
      <c r="EE3573" s="7"/>
    </row>
    <row r="3574" spans="129:135">
      <c r="DY3574" s="5"/>
      <c r="DZ3574" s="5"/>
      <c r="EA3574" s="5"/>
      <c r="EB3574" s="5"/>
      <c r="EC3574" s="5"/>
      <c r="ED3574" s="8"/>
      <c r="EE3574" s="7"/>
    </row>
    <row r="3575" spans="129:135">
      <c r="DY3575" s="5"/>
      <c r="DZ3575" s="5"/>
      <c r="EA3575" s="5"/>
      <c r="EB3575" s="5"/>
      <c r="EC3575" s="5"/>
      <c r="ED3575" s="8"/>
      <c r="EE3575" s="7"/>
    </row>
    <row r="3576" spans="129:135">
      <c r="DY3576" s="5"/>
      <c r="DZ3576" s="5"/>
      <c r="EA3576" s="5"/>
      <c r="EB3576" s="5"/>
      <c r="EC3576" s="5"/>
      <c r="ED3576" s="8"/>
      <c r="EE3576" s="7"/>
    </row>
    <row r="3577" spans="129:135">
      <c r="DY3577" s="5"/>
      <c r="DZ3577" s="5"/>
      <c r="EA3577" s="5"/>
      <c r="EB3577" s="5"/>
      <c r="EC3577" s="5"/>
      <c r="ED3577" s="8"/>
      <c r="EE3577" s="7"/>
    </row>
    <row r="3578" spans="129:135">
      <c r="DY3578" s="5"/>
      <c r="DZ3578" s="5"/>
      <c r="EA3578" s="5"/>
      <c r="EB3578" s="5"/>
      <c r="EC3578" s="5"/>
      <c r="ED3578" s="8"/>
      <c r="EE3578" s="7"/>
    </row>
    <row r="3579" spans="129:135">
      <c r="DY3579" s="5"/>
      <c r="DZ3579" s="5"/>
      <c r="EA3579" s="5"/>
      <c r="EB3579" s="5"/>
      <c r="EC3579" s="5"/>
      <c r="ED3579" s="8"/>
      <c r="EE3579" s="7"/>
    </row>
    <row r="3580" spans="129:135">
      <c r="DY3580" s="5"/>
      <c r="DZ3580" s="5"/>
      <c r="EA3580" s="5"/>
      <c r="EB3580" s="5"/>
      <c r="EC3580" s="5"/>
      <c r="ED3580" s="8"/>
      <c r="EE3580" s="7"/>
    </row>
    <row r="3581" spans="129:135">
      <c r="DY3581" s="5"/>
      <c r="DZ3581" s="5"/>
      <c r="EA3581" s="5"/>
      <c r="EB3581" s="5"/>
      <c r="EC3581" s="5"/>
      <c r="ED3581" s="8"/>
      <c r="EE3581" s="7"/>
    </row>
    <row r="3582" spans="129:135">
      <c r="DY3582" s="5"/>
      <c r="DZ3582" s="5"/>
      <c r="EA3582" s="5"/>
      <c r="EB3582" s="5"/>
      <c r="EC3582" s="5"/>
      <c r="ED3582" s="8"/>
      <c r="EE3582" s="7"/>
    </row>
    <row r="3583" spans="129:135">
      <c r="DY3583" s="5"/>
      <c r="DZ3583" s="5"/>
      <c r="EA3583" s="5"/>
      <c r="EB3583" s="5"/>
      <c r="EC3583" s="5"/>
      <c r="ED3583" s="8"/>
      <c r="EE3583" s="7"/>
    </row>
    <row r="3584" spans="129:135">
      <c r="DY3584" s="5"/>
      <c r="DZ3584" s="5"/>
      <c r="EA3584" s="5"/>
      <c r="EB3584" s="5"/>
      <c r="EC3584" s="5"/>
      <c r="ED3584" s="8"/>
      <c r="EE3584" s="7"/>
    </row>
    <row r="3585" spans="129:135">
      <c r="DY3585" s="5"/>
      <c r="DZ3585" s="5"/>
      <c r="EA3585" s="5"/>
      <c r="EB3585" s="5"/>
      <c r="EC3585" s="5"/>
      <c r="ED3585" s="8"/>
      <c r="EE3585" s="7"/>
    </row>
    <row r="3586" spans="129:135">
      <c r="DY3586" s="5"/>
      <c r="DZ3586" s="5"/>
      <c r="EA3586" s="5"/>
      <c r="EB3586" s="5"/>
      <c r="EC3586" s="5"/>
      <c r="ED3586" s="8"/>
      <c r="EE3586" s="7"/>
    </row>
    <row r="3587" spans="129:135">
      <c r="DY3587" s="5"/>
      <c r="DZ3587" s="5"/>
      <c r="EA3587" s="5"/>
      <c r="EB3587" s="5"/>
      <c r="EC3587" s="5"/>
      <c r="ED3587" s="8"/>
      <c r="EE3587" s="7"/>
    </row>
    <row r="3588" spans="129:135">
      <c r="DY3588" s="5"/>
      <c r="DZ3588" s="5"/>
      <c r="EA3588" s="5"/>
      <c r="EB3588" s="5"/>
      <c r="EC3588" s="5"/>
      <c r="ED3588" s="8"/>
      <c r="EE3588" s="7"/>
    </row>
    <row r="3589" spans="129:135">
      <c r="DY3589" s="5"/>
      <c r="DZ3589" s="5"/>
      <c r="EA3589" s="5"/>
      <c r="EB3589" s="5"/>
      <c r="EC3589" s="5"/>
      <c r="ED3589" s="8"/>
      <c r="EE3589" s="7"/>
    </row>
    <row r="3590" spans="129:135">
      <c r="DY3590" s="5"/>
      <c r="DZ3590" s="5"/>
      <c r="EA3590" s="5"/>
      <c r="EB3590" s="5"/>
      <c r="EC3590" s="5"/>
      <c r="ED3590" s="8"/>
      <c r="EE3590" s="7"/>
    </row>
    <row r="3591" spans="129:135">
      <c r="DY3591" s="5"/>
      <c r="DZ3591" s="5"/>
      <c r="EA3591" s="5"/>
      <c r="EB3591" s="5"/>
      <c r="EC3591" s="5"/>
      <c r="ED3591" s="8"/>
      <c r="EE3591" s="7"/>
    </row>
    <row r="3592" spans="129:135">
      <c r="DY3592" s="5"/>
      <c r="DZ3592" s="5"/>
      <c r="EA3592" s="5"/>
      <c r="EB3592" s="5"/>
      <c r="EC3592" s="5"/>
      <c r="ED3592" s="8"/>
      <c r="EE3592" s="7"/>
    </row>
    <row r="3593" spans="129:135">
      <c r="DY3593" s="5"/>
      <c r="DZ3593" s="5"/>
      <c r="EA3593" s="5"/>
      <c r="EB3593" s="5"/>
      <c r="EC3593" s="5"/>
      <c r="ED3593" s="8"/>
      <c r="EE3593" s="7"/>
    </row>
    <row r="3594" spans="129:135">
      <c r="DY3594" s="5"/>
      <c r="DZ3594" s="5"/>
      <c r="EA3594" s="5"/>
      <c r="EB3594" s="5"/>
      <c r="EC3594" s="5"/>
      <c r="ED3594" s="8"/>
      <c r="EE3594" s="7"/>
    </row>
    <row r="3595" spans="129:135">
      <c r="DY3595" s="5"/>
      <c r="DZ3595" s="5"/>
      <c r="EA3595" s="5"/>
      <c r="EB3595" s="5"/>
      <c r="EC3595" s="5"/>
      <c r="ED3595" s="8"/>
      <c r="EE3595" s="7"/>
    </row>
    <row r="3596" spans="129:135">
      <c r="DY3596" s="5"/>
      <c r="DZ3596" s="5"/>
      <c r="EA3596" s="5"/>
      <c r="EB3596" s="5"/>
      <c r="EC3596" s="5"/>
      <c r="ED3596" s="8"/>
      <c r="EE3596" s="7"/>
    </row>
    <row r="3597" spans="129:135">
      <c r="DY3597" s="5"/>
      <c r="DZ3597" s="5"/>
      <c r="EA3597" s="5"/>
      <c r="EB3597" s="5"/>
      <c r="EC3597" s="5"/>
      <c r="ED3597" s="8"/>
      <c r="EE3597" s="7"/>
    </row>
    <row r="3598" spans="129:135">
      <c r="DY3598" s="5"/>
      <c r="DZ3598" s="5"/>
      <c r="EA3598" s="5"/>
      <c r="EB3598" s="5"/>
      <c r="EC3598" s="5"/>
      <c r="ED3598" s="8"/>
      <c r="EE3598" s="7"/>
    </row>
    <row r="3599" spans="129:135">
      <c r="DY3599" s="5"/>
      <c r="DZ3599" s="5"/>
      <c r="EA3599" s="5"/>
      <c r="EB3599" s="5"/>
      <c r="EC3599" s="5"/>
      <c r="ED3599" s="8"/>
      <c r="EE3599" s="7"/>
    </row>
    <row r="3600" spans="129:135">
      <c r="DY3600" s="5"/>
      <c r="DZ3600" s="5"/>
      <c r="EA3600" s="5"/>
      <c r="EB3600" s="5"/>
      <c r="EC3600" s="5"/>
      <c r="ED3600" s="8"/>
      <c r="EE3600" s="7"/>
    </row>
    <row r="3601" spans="129:135">
      <c r="DY3601" s="5"/>
      <c r="DZ3601" s="5"/>
      <c r="EA3601" s="5"/>
      <c r="EB3601" s="5"/>
      <c r="EC3601" s="5"/>
      <c r="ED3601" s="8"/>
      <c r="EE3601" s="7"/>
    </row>
    <row r="3602" spans="129:135">
      <c r="DY3602" s="5"/>
      <c r="DZ3602" s="5"/>
      <c r="EA3602" s="5"/>
      <c r="EB3602" s="5"/>
      <c r="EC3602" s="5"/>
      <c r="ED3602" s="8"/>
      <c r="EE3602" s="7"/>
    </row>
    <row r="3603" spans="129:135">
      <c r="DY3603" s="5"/>
      <c r="DZ3603" s="5"/>
      <c r="EA3603" s="5"/>
      <c r="EB3603" s="5"/>
      <c r="EC3603" s="5"/>
      <c r="ED3603" s="8"/>
      <c r="EE3603" s="7"/>
    </row>
    <row r="3604" spans="129:135">
      <c r="DY3604" s="5"/>
      <c r="DZ3604" s="5"/>
      <c r="EA3604" s="5"/>
      <c r="EB3604" s="5"/>
      <c r="EC3604" s="5"/>
      <c r="ED3604" s="8"/>
      <c r="EE3604" s="7"/>
    </row>
    <row r="3605" spans="129:135">
      <c r="DY3605" s="5"/>
      <c r="DZ3605" s="5"/>
      <c r="EA3605" s="5"/>
      <c r="EB3605" s="5"/>
      <c r="EC3605" s="5"/>
      <c r="ED3605" s="8"/>
      <c r="EE3605" s="7"/>
    </row>
    <row r="3606" spans="129:135">
      <c r="DY3606" s="5"/>
      <c r="DZ3606" s="5"/>
      <c r="EA3606" s="5"/>
      <c r="EB3606" s="5"/>
      <c r="EC3606" s="5"/>
      <c r="ED3606" s="8"/>
      <c r="EE3606" s="7"/>
    </row>
    <row r="3607" spans="129:135">
      <c r="DY3607" s="5"/>
      <c r="DZ3607" s="5"/>
      <c r="EA3607" s="5"/>
      <c r="EB3607" s="5"/>
      <c r="EC3607" s="5"/>
      <c r="ED3607" s="8"/>
      <c r="EE3607" s="7"/>
    </row>
    <row r="3608" spans="129:135">
      <c r="DY3608" s="5"/>
      <c r="DZ3608" s="5"/>
      <c r="EA3608" s="5"/>
      <c r="EB3608" s="5"/>
      <c r="EC3608" s="5"/>
      <c r="ED3608" s="8"/>
      <c r="EE3608" s="7"/>
    </row>
    <row r="3609" spans="129:135">
      <c r="DY3609" s="5"/>
      <c r="DZ3609" s="5"/>
      <c r="EA3609" s="5"/>
      <c r="EB3609" s="5"/>
      <c r="EC3609" s="5"/>
      <c r="ED3609" s="8"/>
      <c r="EE3609" s="7"/>
    </row>
    <row r="3610" spans="129:135">
      <c r="DY3610" s="5"/>
      <c r="DZ3610" s="5"/>
      <c r="EA3610" s="5"/>
      <c r="EB3610" s="5"/>
      <c r="EC3610" s="5"/>
      <c r="ED3610" s="8"/>
      <c r="EE3610" s="7"/>
    </row>
    <row r="3611" spans="129:135">
      <c r="DY3611" s="5"/>
      <c r="DZ3611" s="5"/>
      <c r="EA3611" s="5"/>
      <c r="EB3611" s="5"/>
      <c r="EC3611" s="5"/>
      <c r="ED3611" s="8"/>
      <c r="EE3611" s="7"/>
    </row>
    <row r="3612" spans="129:135">
      <c r="DY3612" s="5"/>
      <c r="DZ3612" s="5"/>
      <c r="EA3612" s="5"/>
      <c r="EB3612" s="5"/>
      <c r="EC3612" s="5"/>
      <c r="ED3612" s="8"/>
      <c r="EE3612" s="7"/>
    </row>
    <row r="3613" spans="129:135">
      <c r="DY3613" s="5"/>
      <c r="DZ3613" s="5"/>
      <c r="EA3613" s="5"/>
      <c r="EB3613" s="5"/>
      <c r="EC3613" s="5"/>
      <c r="ED3613" s="8"/>
      <c r="EE3613" s="7"/>
    </row>
    <row r="3614" spans="129:135">
      <c r="DY3614" s="5"/>
      <c r="DZ3614" s="5"/>
      <c r="EA3614" s="5"/>
      <c r="EB3614" s="5"/>
      <c r="EC3614" s="5"/>
      <c r="ED3614" s="8"/>
      <c r="EE3614" s="7"/>
    </row>
    <row r="3615" spans="129:135">
      <c r="DY3615" s="5"/>
      <c r="DZ3615" s="5"/>
      <c r="EA3615" s="5"/>
      <c r="EB3615" s="5"/>
      <c r="EC3615" s="5"/>
      <c r="ED3615" s="8"/>
      <c r="EE3615" s="7"/>
    </row>
    <row r="3616" spans="129:135">
      <c r="DY3616" s="5"/>
      <c r="DZ3616" s="5"/>
      <c r="EA3616" s="5"/>
      <c r="EB3616" s="5"/>
      <c r="EC3616" s="5"/>
      <c r="ED3616" s="8"/>
      <c r="EE3616" s="7"/>
    </row>
    <row r="3617" spans="129:135">
      <c r="DY3617" s="5"/>
      <c r="DZ3617" s="5"/>
      <c r="EA3617" s="5"/>
      <c r="EB3617" s="5"/>
      <c r="EC3617" s="5"/>
      <c r="ED3617" s="8"/>
      <c r="EE3617" s="7"/>
    </row>
    <row r="3618" spans="129:135">
      <c r="DY3618" s="5"/>
      <c r="DZ3618" s="5"/>
      <c r="EA3618" s="5"/>
      <c r="EB3618" s="5"/>
      <c r="EC3618" s="5"/>
      <c r="ED3618" s="8"/>
      <c r="EE3618" s="7"/>
    </row>
    <row r="3619" spans="129:135">
      <c r="DY3619" s="5"/>
      <c r="DZ3619" s="5"/>
      <c r="EA3619" s="5"/>
      <c r="EB3619" s="5"/>
      <c r="EC3619" s="5"/>
      <c r="ED3619" s="8"/>
      <c r="EE3619" s="7"/>
    </row>
    <row r="3620" spans="129:135">
      <c r="DY3620" s="5"/>
      <c r="DZ3620" s="5"/>
      <c r="EA3620" s="5"/>
      <c r="EB3620" s="5"/>
      <c r="EC3620" s="5"/>
      <c r="ED3620" s="8"/>
      <c r="EE3620" s="7"/>
    </row>
    <row r="3621" spans="129:135">
      <c r="DY3621" s="5"/>
      <c r="DZ3621" s="5"/>
      <c r="EA3621" s="5"/>
      <c r="EB3621" s="5"/>
      <c r="EC3621" s="5"/>
      <c r="ED3621" s="8"/>
      <c r="EE3621" s="7"/>
    </row>
    <row r="3622" spans="129:135">
      <c r="DY3622" s="5"/>
      <c r="DZ3622" s="5"/>
      <c r="EA3622" s="5"/>
      <c r="EB3622" s="5"/>
      <c r="EC3622" s="5"/>
      <c r="ED3622" s="8"/>
      <c r="EE3622" s="7"/>
    </row>
    <row r="3623" spans="129:135">
      <c r="DY3623" s="5"/>
      <c r="DZ3623" s="5"/>
      <c r="EA3623" s="5"/>
      <c r="EB3623" s="5"/>
      <c r="EC3623" s="5"/>
      <c r="ED3623" s="8"/>
      <c r="EE3623" s="7"/>
    </row>
    <row r="3624" spans="129:135">
      <c r="DY3624" s="5"/>
      <c r="DZ3624" s="5"/>
      <c r="EA3624" s="5"/>
      <c r="EB3624" s="5"/>
      <c r="EC3624" s="5"/>
      <c r="ED3624" s="8"/>
      <c r="EE3624" s="7"/>
    </row>
    <row r="3625" spans="129:135">
      <c r="DY3625" s="5"/>
      <c r="DZ3625" s="5"/>
      <c r="EA3625" s="5"/>
      <c r="EB3625" s="5"/>
      <c r="EC3625" s="5"/>
      <c r="ED3625" s="8"/>
      <c r="EE3625" s="7"/>
    </row>
    <row r="3626" spans="129:135">
      <c r="DY3626" s="5"/>
      <c r="DZ3626" s="5"/>
      <c r="EA3626" s="5"/>
      <c r="EB3626" s="5"/>
      <c r="EC3626" s="5"/>
      <c r="ED3626" s="8"/>
      <c r="EE3626" s="7"/>
    </row>
    <row r="3627" spans="129:135">
      <c r="DY3627" s="5"/>
      <c r="DZ3627" s="5"/>
      <c r="EA3627" s="5"/>
      <c r="EB3627" s="5"/>
      <c r="EC3627" s="5"/>
      <c r="ED3627" s="8"/>
      <c r="EE3627" s="7"/>
    </row>
    <row r="3628" spans="129:135">
      <c r="DY3628" s="5"/>
      <c r="DZ3628" s="5"/>
      <c r="EA3628" s="5"/>
      <c r="EB3628" s="5"/>
      <c r="EC3628" s="5"/>
      <c r="ED3628" s="8"/>
      <c r="EE3628" s="7"/>
    </row>
    <row r="3629" spans="129:135">
      <c r="DY3629" s="5"/>
      <c r="DZ3629" s="5"/>
      <c r="EA3629" s="5"/>
      <c r="EB3629" s="5"/>
      <c r="EC3629" s="5"/>
      <c r="ED3629" s="8"/>
      <c r="EE3629" s="7"/>
    </row>
    <row r="3630" spans="129:135">
      <c r="DY3630" s="5"/>
      <c r="DZ3630" s="5"/>
      <c r="EA3630" s="5"/>
      <c r="EB3630" s="5"/>
      <c r="EC3630" s="5"/>
      <c r="ED3630" s="8"/>
      <c r="EE3630" s="7"/>
    </row>
    <row r="3631" spans="129:135">
      <c r="DY3631" s="5"/>
      <c r="DZ3631" s="5"/>
      <c r="EA3631" s="5"/>
      <c r="EB3631" s="5"/>
      <c r="EC3631" s="5"/>
      <c r="ED3631" s="8"/>
      <c r="EE3631" s="7"/>
    </row>
    <row r="3632" spans="129:135">
      <c r="DY3632" s="5"/>
      <c r="DZ3632" s="5"/>
      <c r="EA3632" s="5"/>
      <c r="EB3632" s="5"/>
      <c r="EC3632" s="5"/>
      <c r="ED3632" s="8"/>
      <c r="EE3632" s="7"/>
    </row>
    <row r="3633" spans="129:135">
      <c r="DY3633" s="5"/>
      <c r="DZ3633" s="5"/>
      <c r="EA3633" s="5"/>
      <c r="EB3633" s="5"/>
      <c r="EC3633" s="5"/>
      <c r="ED3633" s="8"/>
      <c r="EE3633" s="7"/>
    </row>
    <row r="3634" spans="129:135">
      <c r="DY3634" s="5"/>
      <c r="DZ3634" s="5"/>
      <c r="EA3634" s="5"/>
      <c r="EB3634" s="5"/>
      <c r="EC3634" s="5"/>
      <c r="ED3634" s="8"/>
      <c r="EE3634" s="7"/>
    </row>
    <row r="3635" spans="129:135">
      <c r="DY3635" s="5"/>
      <c r="DZ3635" s="5"/>
      <c r="EA3635" s="5"/>
      <c r="EB3635" s="5"/>
      <c r="EC3635" s="5"/>
      <c r="ED3635" s="8"/>
      <c r="EE3635" s="7"/>
    </row>
    <row r="3636" spans="129:135">
      <c r="DY3636" s="5"/>
      <c r="DZ3636" s="5"/>
      <c r="EA3636" s="5"/>
      <c r="EB3636" s="5"/>
      <c r="EC3636" s="5"/>
      <c r="ED3636" s="8"/>
      <c r="EE3636" s="7"/>
    </row>
    <row r="3637" spans="129:135">
      <c r="DY3637" s="5"/>
      <c r="DZ3637" s="5"/>
      <c r="EA3637" s="5"/>
      <c r="EB3637" s="5"/>
      <c r="EC3637" s="5"/>
      <c r="ED3637" s="8"/>
      <c r="EE3637" s="7"/>
    </row>
    <row r="3638" spans="129:135">
      <c r="DY3638" s="5"/>
      <c r="DZ3638" s="5"/>
      <c r="EA3638" s="5"/>
      <c r="EB3638" s="5"/>
      <c r="EC3638" s="5"/>
      <c r="ED3638" s="8"/>
      <c r="EE3638" s="7"/>
    </row>
    <row r="3639" spans="129:135">
      <c r="DY3639" s="5"/>
      <c r="DZ3639" s="5"/>
      <c r="EA3639" s="5"/>
      <c r="EB3639" s="5"/>
      <c r="EC3639" s="5"/>
      <c r="ED3639" s="8"/>
      <c r="EE3639" s="7"/>
    </row>
    <row r="3640" spans="129:135">
      <c r="DY3640" s="5"/>
      <c r="DZ3640" s="5"/>
      <c r="EA3640" s="5"/>
      <c r="EB3640" s="5"/>
      <c r="EC3640" s="5"/>
      <c r="ED3640" s="8"/>
      <c r="EE3640" s="7"/>
    </row>
    <row r="3641" spans="129:135">
      <c r="DY3641" s="5"/>
      <c r="DZ3641" s="5"/>
      <c r="EA3641" s="5"/>
      <c r="EB3641" s="5"/>
      <c r="EC3641" s="5"/>
      <c r="ED3641" s="8"/>
      <c r="EE3641" s="7"/>
    </row>
    <row r="3642" spans="129:135">
      <c r="DY3642" s="5"/>
      <c r="DZ3642" s="5"/>
      <c r="EA3642" s="5"/>
      <c r="EB3642" s="5"/>
      <c r="EC3642" s="5"/>
      <c r="ED3642" s="8"/>
      <c r="EE3642" s="7"/>
    </row>
    <row r="3643" spans="129:135">
      <c r="DY3643" s="5"/>
      <c r="DZ3643" s="5"/>
      <c r="EA3643" s="5"/>
      <c r="EB3643" s="5"/>
      <c r="EC3643" s="5"/>
      <c r="ED3643" s="8"/>
      <c r="EE3643" s="7"/>
    </row>
    <row r="3644" spans="129:135">
      <c r="DY3644" s="5"/>
      <c r="DZ3644" s="5"/>
      <c r="EA3644" s="5"/>
      <c r="EB3644" s="5"/>
      <c r="EC3644" s="5"/>
      <c r="ED3644" s="8"/>
      <c r="EE3644" s="7"/>
    </row>
    <row r="3645" spans="129:135">
      <c r="DY3645" s="5"/>
      <c r="DZ3645" s="5"/>
      <c r="EA3645" s="5"/>
      <c r="EB3645" s="5"/>
      <c r="EC3645" s="5"/>
      <c r="ED3645" s="8"/>
      <c r="EE3645" s="7"/>
    </row>
    <row r="3646" spans="129:135">
      <c r="DY3646" s="5"/>
      <c r="DZ3646" s="5"/>
      <c r="EA3646" s="5"/>
      <c r="EB3646" s="5"/>
      <c r="EC3646" s="5"/>
      <c r="ED3646" s="8"/>
      <c r="EE3646" s="7"/>
    </row>
    <row r="3647" spans="129:135">
      <c r="DY3647" s="5"/>
      <c r="DZ3647" s="5"/>
      <c r="EA3647" s="5"/>
      <c r="EB3647" s="5"/>
      <c r="EC3647" s="5"/>
      <c r="ED3647" s="8"/>
      <c r="EE3647" s="7"/>
    </row>
    <row r="3648" spans="129:135">
      <c r="DY3648" s="5"/>
      <c r="DZ3648" s="5"/>
      <c r="EA3648" s="5"/>
      <c r="EB3648" s="5"/>
      <c r="EC3648" s="5"/>
      <c r="ED3648" s="8"/>
      <c r="EE3648" s="7"/>
    </row>
    <row r="3649" spans="129:135">
      <c r="DY3649" s="5"/>
      <c r="DZ3649" s="5"/>
      <c r="EA3649" s="5"/>
      <c r="EB3649" s="5"/>
      <c r="EC3649" s="5"/>
      <c r="ED3649" s="8"/>
      <c r="EE3649" s="7"/>
    </row>
    <row r="3650" spans="129:135">
      <c r="DY3650" s="5"/>
      <c r="DZ3650" s="5"/>
      <c r="EA3650" s="5"/>
      <c r="EB3650" s="5"/>
      <c r="EC3650" s="5"/>
      <c r="ED3650" s="8"/>
      <c r="EE3650" s="7"/>
    </row>
    <row r="3651" spans="129:135">
      <c r="DY3651" s="5"/>
      <c r="DZ3651" s="5"/>
      <c r="EA3651" s="5"/>
      <c r="EB3651" s="5"/>
      <c r="EC3651" s="5"/>
      <c r="ED3651" s="8"/>
      <c r="EE3651" s="7"/>
    </row>
    <row r="3652" spans="129:135">
      <c r="DY3652" s="5"/>
      <c r="DZ3652" s="5"/>
      <c r="EA3652" s="5"/>
      <c r="EB3652" s="5"/>
      <c r="EC3652" s="5"/>
      <c r="ED3652" s="8"/>
      <c r="EE3652" s="7"/>
    </row>
    <row r="3653" spans="129:135">
      <c r="DY3653" s="5"/>
      <c r="DZ3653" s="5"/>
      <c r="EA3653" s="5"/>
      <c r="EB3653" s="5"/>
      <c r="EC3653" s="5"/>
      <c r="ED3653" s="8"/>
      <c r="EE3653" s="7"/>
    </row>
    <row r="3654" spans="129:135">
      <c r="DY3654" s="5"/>
      <c r="DZ3654" s="5"/>
      <c r="EA3654" s="5"/>
      <c r="EB3654" s="5"/>
      <c r="EC3654" s="5"/>
      <c r="ED3654" s="8"/>
      <c r="EE3654" s="7"/>
    </row>
    <row r="3655" spans="129:135">
      <c r="DY3655" s="5"/>
      <c r="DZ3655" s="5"/>
      <c r="EA3655" s="5"/>
      <c r="EB3655" s="5"/>
      <c r="EC3655" s="5"/>
      <c r="ED3655" s="8"/>
      <c r="EE3655" s="7"/>
    </row>
    <row r="3656" spans="129:135">
      <c r="DY3656" s="5"/>
      <c r="DZ3656" s="5"/>
      <c r="EA3656" s="5"/>
      <c r="EB3656" s="5"/>
      <c r="EC3656" s="5"/>
      <c r="ED3656" s="8"/>
      <c r="EE3656" s="7"/>
    </row>
    <row r="3657" spans="129:135">
      <c r="DY3657" s="5"/>
      <c r="DZ3657" s="5"/>
      <c r="EA3657" s="5"/>
      <c r="EB3657" s="5"/>
      <c r="EC3657" s="5"/>
      <c r="ED3657" s="8"/>
      <c r="EE3657" s="7"/>
    </row>
    <row r="3658" spans="129:135">
      <c r="DY3658" s="5"/>
      <c r="DZ3658" s="5"/>
      <c r="EA3658" s="5"/>
      <c r="EB3658" s="5"/>
      <c r="EC3658" s="5"/>
      <c r="ED3658" s="8"/>
      <c r="EE3658" s="7"/>
    </row>
    <row r="3659" spans="129:135">
      <c r="DY3659" s="5"/>
      <c r="DZ3659" s="5"/>
      <c r="EA3659" s="5"/>
      <c r="EB3659" s="5"/>
      <c r="EC3659" s="5"/>
      <c r="ED3659" s="8"/>
      <c r="EE3659" s="7"/>
    </row>
    <row r="3660" spans="129:135">
      <c r="DY3660" s="5"/>
      <c r="DZ3660" s="5"/>
      <c r="EA3660" s="5"/>
      <c r="EB3660" s="5"/>
      <c r="EC3660" s="5"/>
      <c r="ED3660" s="8"/>
      <c r="EE3660" s="7"/>
    </row>
    <row r="3661" spans="129:135">
      <c r="DY3661" s="5"/>
      <c r="DZ3661" s="5"/>
      <c r="EA3661" s="5"/>
      <c r="EB3661" s="5"/>
      <c r="EC3661" s="5"/>
      <c r="ED3661" s="8"/>
      <c r="EE3661" s="7"/>
    </row>
    <row r="3662" spans="129:135">
      <c r="DY3662" s="5"/>
      <c r="DZ3662" s="5"/>
      <c r="EA3662" s="5"/>
      <c r="EB3662" s="5"/>
      <c r="EC3662" s="5"/>
      <c r="ED3662" s="8"/>
      <c r="EE3662" s="7"/>
    </row>
    <row r="3663" spans="129:135">
      <c r="DY3663" s="5"/>
      <c r="DZ3663" s="5"/>
      <c r="EA3663" s="5"/>
      <c r="EB3663" s="5"/>
      <c r="EC3663" s="5"/>
      <c r="ED3663" s="8"/>
      <c r="EE3663" s="7"/>
    </row>
    <row r="3664" spans="129:135">
      <c r="DY3664" s="5"/>
      <c r="DZ3664" s="5"/>
      <c r="EA3664" s="5"/>
      <c r="EB3664" s="5"/>
      <c r="EC3664" s="5"/>
      <c r="ED3664" s="8"/>
      <c r="EE3664" s="7"/>
    </row>
    <row r="3665" spans="129:135">
      <c r="DY3665" s="5"/>
      <c r="DZ3665" s="5"/>
      <c r="EA3665" s="5"/>
      <c r="EB3665" s="5"/>
      <c r="EC3665" s="5"/>
      <c r="ED3665" s="8"/>
      <c r="EE3665" s="7"/>
    </row>
    <row r="3666" spans="129:135">
      <c r="DY3666" s="5"/>
      <c r="DZ3666" s="5"/>
      <c r="EA3666" s="5"/>
      <c r="EB3666" s="5"/>
      <c r="EC3666" s="5"/>
      <c r="ED3666" s="8"/>
      <c r="EE3666" s="7"/>
    </row>
    <row r="3667" spans="129:135">
      <c r="DY3667" s="5"/>
      <c r="DZ3667" s="5"/>
      <c r="EA3667" s="5"/>
      <c r="EB3667" s="5"/>
      <c r="EC3667" s="5"/>
      <c r="ED3667" s="8"/>
      <c r="EE3667" s="7"/>
    </row>
    <row r="3668" spans="129:135">
      <c r="DY3668" s="5"/>
      <c r="DZ3668" s="5"/>
      <c r="EA3668" s="5"/>
      <c r="EB3668" s="5"/>
      <c r="EC3668" s="5"/>
      <c r="ED3668" s="8"/>
      <c r="EE3668" s="7"/>
    </row>
    <row r="3669" spans="129:135">
      <c r="DY3669" s="5"/>
      <c r="DZ3669" s="5"/>
      <c r="EA3669" s="5"/>
      <c r="EB3669" s="5"/>
      <c r="EC3669" s="5"/>
      <c r="ED3669" s="8"/>
      <c r="EE3669" s="7"/>
    </row>
    <row r="3670" spans="129:135">
      <c r="DY3670" s="5"/>
      <c r="DZ3670" s="5"/>
      <c r="EA3670" s="5"/>
      <c r="EB3670" s="5"/>
      <c r="EC3670" s="5"/>
      <c r="ED3670" s="8"/>
      <c r="EE3670" s="7"/>
    </row>
    <row r="3671" spans="129:135">
      <c r="DY3671" s="5"/>
      <c r="DZ3671" s="5"/>
      <c r="EA3671" s="5"/>
      <c r="EB3671" s="5"/>
      <c r="EC3671" s="5"/>
      <c r="ED3671" s="8"/>
      <c r="EE3671" s="7"/>
    </row>
    <row r="3672" spans="129:135">
      <c r="DY3672" s="5"/>
      <c r="DZ3672" s="5"/>
      <c r="EA3672" s="5"/>
      <c r="EB3672" s="5"/>
      <c r="EC3672" s="5"/>
      <c r="ED3672" s="8"/>
      <c r="EE3672" s="7"/>
    </row>
    <row r="3673" spans="129:135">
      <c r="DY3673" s="5"/>
      <c r="DZ3673" s="5"/>
      <c r="EA3673" s="5"/>
      <c r="EB3673" s="5"/>
      <c r="EC3673" s="5"/>
      <c r="ED3673" s="8"/>
      <c r="EE3673" s="7"/>
    </row>
    <row r="3674" spans="129:135">
      <c r="DY3674" s="5"/>
      <c r="DZ3674" s="5"/>
      <c r="EA3674" s="5"/>
      <c r="EB3674" s="5"/>
      <c r="EC3674" s="5"/>
      <c r="ED3674" s="8"/>
      <c r="EE3674" s="7"/>
    </row>
    <row r="3675" spans="129:135">
      <c r="DY3675" s="5"/>
      <c r="DZ3675" s="5"/>
      <c r="EA3675" s="5"/>
      <c r="EB3675" s="5"/>
      <c r="EC3675" s="5"/>
      <c r="ED3675" s="8"/>
      <c r="EE3675" s="7"/>
    </row>
    <row r="3676" spans="129:135">
      <c r="DY3676" s="5"/>
      <c r="DZ3676" s="5"/>
      <c r="EA3676" s="5"/>
      <c r="EB3676" s="5"/>
      <c r="EC3676" s="5"/>
      <c r="ED3676" s="8"/>
      <c r="EE3676" s="7"/>
    </row>
    <row r="3677" spans="129:135">
      <c r="DY3677" s="5"/>
      <c r="DZ3677" s="5"/>
      <c r="EA3677" s="5"/>
      <c r="EB3677" s="5"/>
      <c r="EC3677" s="5"/>
      <c r="ED3677" s="8"/>
      <c r="EE3677" s="7"/>
    </row>
    <row r="3678" spans="129:135">
      <c r="DY3678" s="5"/>
      <c r="DZ3678" s="5"/>
      <c r="EA3678" s="5"/>
      <c r="EB3678" s="5"/>
      <c r="EC3678" s="5"/>
      <c r="ED3678" s="8"/>
      <c r="EE3678" s="7"/>
    </row>
    <row r="3679" spans="129:135">
      <c r="DY3679" s="5"/>
      <c r="DZ3679" s="5"/>
      <c r="EA3679" s="5"/>
      <c r="EB3679" s="5"/>
      <c r="EC3679" s="5"/>
      <c r="ED3679" s="8"/>
      <c r="EE3679" s="7"/>
    </row>
    <row r="3680" spans="129:135">
      <c r="DY3680" s="5"/>
      <c r="DZ3680" s="5"/>
      <c r="EA3680" s="5"/>
      <c r="EB3680" s="5"/>
      <c r="EC3680" s="5"/>
      <c r="ED3680" s="8"/>
      <c r="EE3680" s="7"/>
    </row>
    <row r="3681" spans="129:135">
      <c r="DY3681" s="5"/>
      <c r="DZ3681" s="5"/>
      <c r="EA3681" s="5"/>
      <c r="EB3681" s="5"/>
      <c r="EC3681" s="5"/>
      <c r="ED3681" s="8"/>
      <c r="EE3681" s="7"/>
    </row>
    <row r="3682" spans="129:135">
      <c r="DY3682" s="5"/>
      <c r="DZ3682" s="5"/>
      <c r="EA3682" s="5"/>
      <c r="EB3682" s="5"/>
      <c r="EC3682" s="5"/>
      <c r="ED3682" s="8"/>
      <c r="EE3682" s="7"/>
    </row>
    <row r="3683" spans="129:135">
      <c r="DY3683" s="5"/>
      <c r="DZ3683" s="5"/>
      <c r="EA3683" s="5"/>
      <c r="EB3683" s="5"/>
      <c r="EC3683" s="5"/>
      <c r="ED3683" s="8"/>
      <c r="EE3683" s="7"/>
    </row>
    <row r="3684" spans="129:135">
      <c r="DY3684" s="5"/>
      <c r="DZ3684" s="5"/>
      <c r="EA3684" s="5"/>
      <c r="EB3684" s="5"/>
      <c r="EC3684" s="5"/>
      <c r="ED3684" s="8"/>
      <c r="EE3684" s="7"/>
    </row>
    <row r="3685" spans="129:135">
      <c r="DY3685" s="5"/>
      <c r="DZ3685" s="5"/>
      <c r="EA3685" s="5"/>
      <c r="EB3685" s="5"/>
      <c r="EC3685" s="5"/>
      <c r="ED3685" s="8"/>
      <c r="EE3685" s="7"/>
    </row>
    <row r="3686" spans="129:135">
      <c r="DY3686" s="5"/>
      <c r="DZ3686" s="5"/>
      <c r="EA3686" s="5"/>
      <c r="EB3686" s="5"/>
      <c r="EC3686" s="5"/>
      <c r="ED3686" s="8"/>
      <c r="EE3686" s="7"/>
    </row>
    <row r="3687" spans="129:135">
      <c r="DY3687" s="5"/>
      <c r="DZ3687" s="5"/>
      <c r="EA3687" s="5"/>
      <c r="EB3687" s="5"/>
      <c r="EC3687" s="5"/>
      <c r="ED3687" s="8"/>
      <c r="EE3687" s="7"/>
    </row>
    <row r="3688" spans="129:135">
      <c r="DY3688" s="5"/>
      <c r="DZ3688" s="5"/>
      <c r="EA3688" s="5"/>
      <c r="EB3688" s="5"/>
      <c r="EC3688" s="5"/>
      <c r="ED3688" s="8"/>
      <c r="EE3688" s="7"/>
    </row>
    <row r="3689" spans="129:135">
      <c r="DY3689" s="5"/>
      <c r="DZ3689" s="5"/>
      <c r="EA3689" s="5"/>
      <c r="EB3689" s="5"/>
      <c r="EC3689" s="5"/>
      <c r="ED3689" s="8"/>
      <c r="EE3689" s="7"/>
    </row>
    <row r="3690" spans="129:135">
      <c r="DY3690" s="5"/>
      <c r="DZ3690" s="5"/>
      <c r="EA3690" s="5"/>
      <c r="EB3690" s="5"/>
      <c r="EC3690" s="5"/>
      <c r="ED3690" s="8"/>
      <c r="EE3690" s="7"/>
    </row>
    <row r="3691" spans="129:135">
      <c r="DY3691" s="5"/>
      <c r="DZ3691" s="5"/>
      <c r="EA3691" s="5"/>
      <c r="EB3691" s="5"/>
      <c r="EC3691" s="5"/>
      <c r="ED3691" s="8"/>
      <c r="EE3691" s="7"/>
    </row>
    <row r="3692" spans="129:135">
      <c r="DY3692" s="5"/>
      <c r="DZ3692" s="5"/>
      <c r="EA3692" s="5"/>
      <c r="EB3692" s="5"/>
      <c r="EC3692" s="5"/>
      <c r="ED3692" s="8"/>
      <c r="EE3692" s="7"/>
    </row>
    <row r="3693" spans="129:135">
      <c r="DY3693" s="5"/>
      <c r="DZ3693" s="5"/>
      <c r="EA3693" s="5"/>
      <c r="EB3693" s="5"/>
      <c r="EC3693" s="5"/>
      <c r="ED3693" s="8"/>
      <c r="EE3693" s="7"/>
    </row>
    <row r="3694" spans="129:135">
      <c r="DY3694" s="5"/>
      <c r="DZ3694" s="5"/>
      <c r="EA3694" s="5"/>
      <c r="EB3694" s="5"/>
      <c r="EC3694" s="5"/>
      <c r="ED3694" s="8"/>
      <c r="EE3694" s="7"/>
    </row>
    <row r="3695" spans="129:135">
      <c r="DY3695" s="5"/>
      <c r="DZ3695" s="5"/>
      <c r="EA3695" s="5"/>
      <c r="EB3695" s="5"/>
      <c r="EC3695" s="5"/>
      <c r="ED3695" s="8"/>
      <c r="EE3695" s="7"/>
    </row>
    <row r="3696" spans="129:135">
      <c r="DY3696" s="5"/>
      <c r="DZ3696" s="5"/>
      <c r="EA3696" s="5"/>
      <c r="EB3696" s="5"/>
      <c r="EC3696" s="5"/>
      <c r="ED3696" s="8"/>
      <c r="EE3696" s="7"/>
    </row>
    <row r="3697" spans="129:135">
      <c r="DY3697" s="5"/>
      <c r="DZ3697" s="5"/>
      <c r="EA3697" s="5"/>
      <c r="EB3697" s="5"/>
      <c r="EC3697" s="5"/>
      <c r="ED3697" s="8"/>
      <c r="EE3697" s="7"/>
    </row>
    <row r="3698" spans="129:135">
      <c r="DY3698" s="5"/>
      <c r="DZ3698" s="5"/>
      <c r="EA3698" s="5"/>
      <c r="EB3698" s="5"/>
      <c r="EC3698" s="5"/>
      <c r="ED3698" s="8"/>
      <c r="EE3698" s="7"/>
    </row>
    <row r="3699" spans="129:135">
      <c r="DY3699" s="5"/>
      <c r="DZ3699" s="5"/>
      <c r="EA3699" s="5"/>
      <c r="EB3699" s="5"/>
      <c r="EC3699" s="5"/>
      <c r="ED3699" s="8"/>
      <c r="EE3699" s="7"/>
    </row>
    <row r="3700" spans="129:135">
      <c r="DY3700" s="5"/>
      <c r="DZ3700" s="5"/>
      <c r="EA3700" s="5"/>
      <c r="EB3700" s="5"/>
      <c r="EC3700" s="5"/>
      <c r="ED3700" s="8"/>
      <c r="EE3700" s="7"/>
    </row>
    <row r="3701" spans="129:135">
      <c r="DY3701" s="5"/>
      <c r="DZ3701" s="5"/>
      <c r="EA3701" s="5"/>
      <c r="EB3701" s="5"/>
      <c r="EC3701" s="5"/>
      <c r="ED3701" s="8"/>
      <c r="EE3701" s="7"/>
    </row>
    <row r="3702" spans="129:135">
      <c r="DY3702" s="5"/>
      <c r="DZ3702" s="5"/>
      <c r="EA3702" s="5"/>
      <c r="EB3702" s="5"/>
      <c r="EC3702" s="5"/>
      <c r="ED3702" s="8"/>
      <c r="EE3702" s="7"/>
    </row>
    <row r="3703" spans="129:135">
      <c r="DY3703" s="5"/>
      <c r="DZ3703" s="5"/>
      <c r="EA3703" s="5"/>
      <c r="EB3703" s="5"/>
      <c r="EC3703" s="5"/>
      <c r="ED3703" s="8"/>
      <c r="EE3703" s="7"/>
    </row>
    <row r="3704" spans="129:135">
      <c r="DY3704" s="5"/>
      <c r="DZ3704" s="5"/>
      <c r="EA3704" s="5"/>
      <c r="EB3704" s="5"/>
      <c r="EC3704" s="5"/>
      <c r="ED3704" s="8"/>
      <c r="EE3704" s="7"/>
    </row>
    <row r="3705" spans="129:135">
      <c r="DY3705" s="5"/>
      <c r="DZ3705" s="5"/>
      <c r="EA3705" s="5"/>
      <c r="EB3705" s="5"/>
      <c r="EC3705" s="5"/>
      <c r="ED3705" s="8"/>
      <c r="EE3705" s="7"/>
    </row>
    <row r="3706" spans="129:135">
      <c r="DY3706" s="5"/>
      <c r="DZ3706" s="5"/>
      <c r="EA3706" s="5"/>
      <c r="EB3706" s="5"/>
      <c r="EC3706" s="5"/>
      <c r="ED3706" s="8"/>
      <c r="EE3706" s="7"/>
    </row>
    <row r="3707" spans="129:135">
      <c r="DY3707" s="5"/>
      <c r="DZ3707" s="5"/>
      <c r="EA3707" s="5"/>
      <c r="EB3707" s="5"/>
      <c r="EC3707" s="5"/>
      <c r="ED3707" s="8"/>
      <c r="EE3707" s="7"/>
    </row>
    <row r="3708" spans="129:135">
      <c r="DY3708" s="5"/>
      <c r="DZ3708" s="5"/>
      <c r="EA3708" s="5"/>
      <c r="EB3708" s="5"/>
      <c r="EC3708" s="5"/>
      <c r="ED3708" s="8"/>
      <c r="EE3708" s="7"/>
    </row>
    <row r="3709" spans="129:135">
      <c r="DY3709" s="5"/>
      <c r="DZ3709" s="5"/>
      <c r="EA3709" s="5"/>
      <c r="EB3709" s="5"/>
      <c r="EC3709" s="5"/>
      <c r="ED3709" s="8"/>
      <c r="EE3709" s="7"/>
    </row>
    <row r="3710" spans="129:135">
      <c r="DY3710" s="5"/>
      <c r="DZ3710" s="5"/>
      <c r="EA3710" s="5"/>
      <c r="EB3710" s="5"/>
      <c r="EC3710" s="5"/>
      <c r="ED3710" s="8"/>
      <c r="EE3710" s="7"/>
    </row>
    <row r="3711" spans="129:135">
      <c r="DY3711" s="5"/>
      <c r="DZ3711" s="5"/>
      <c r="EA3711" s="5"/>
      <c r="EB3711" s="5"/>
      <c r="EC3711" s="5"/>
      <c r="ED3711" s="8"/>
      <c r="EE3711" s="7"/>
    </row>
    <row r="3712" spans="129:135">
      <c r="DY3712" s="5"/>
      <c r="DZ3712" s="5"/>
      <c r="EA3712" s="5"/>
      <c r="EB3712" s="5"/>
      <c r="EC3712" s="5"/>
      <c r="ED3712" s="8"/>
      <c r="EE3712" s="7"/>
    </row>
    <row r="3713" spans="129:135">
      <c r="DY3713" s="5"/>
      <c r="DZ3713" s="5"/>
      <c r="EA3713" s="5"/>
      <c r="EB3713" s="5"/>
      <c r="EC3713" s="5"/>
      <c r="ED3713" s="8"/>
      <c r="EE3713" s="7"/>
    </row>
    <row r="3714" spans="129:135">
      <c r="DY3714" s="5"/>
      <c r="DZ3714" s="5"/>
      <c r="EA3714" s="5"/>
      <c r="EB3714" s="5"/>
      <c r="EC3714" s="5"/>
      <c r="ED3714" s="8"/>
      <c r="EE3714" s="7"/>
    </row>
    <row r="3715" spans="129:135">
      <c r="DY3715" s="5"/>
      <c r="DZ3715" s="5"/>
      <c r="EA3715" s="5"/>
      <c r="EB3715" s="5"/>
      <c r="EC3715" s="5"/>
      <c r="ED3715" s="8"/>
      <c r="EE3715" s="7"/>
    </row>
    <row r="3716" spans="129:135">
      <c r="DY3716" s="5"/>
      <c r="DZ3716" s="5"/>
      <c r="EA3716" s="5"/>
      <c r="EB3716" s="5"/>
      <c r="EC3716" s="5"/>
      <c r="ED3716" s="8"/>
      <c r="EE3716" s="7"/>
    </row>
    <row r="3717" spans="129:135">
      <c r="DY3717" s="5"/>
      <c r="DZ3717" s="5"/>
      <c r="EA3717" s="5"/>
      <c r="EB3717" s="5"/>
      <c r="EC3717" s="5"/>
      <c r="ED3717" s="8"/>
      <c r="EE3717" s="7"/>
    </row>
    <row r="3718" spans="129:135">
      <c r="DY3718" s="5"/>
      <c r="DZ3718" s="5"/>
      <c r="EA3718" s="5"/>
      <c r="EB3718" s="5"/>
      <c r="EC3718" s="5"/>
      <c r="ED3718" s="8"/>
      <c r="EE3718" s="7"/>
    </row>
    <row r="3719" spans="129:135">
      <c r="DY3719" s="5"/>
      <c r="DZ3719" s="5"/>
      <c r="EA3719" s="5"/>
      <c r="EB3719" s="5"/>
      <c r="EC3719" s="5"/>
      <c r="ED3719" s="8"/>
      <c r="EE3719" s="7"/>
    </row>
    <row r="3720" spans="129:135">
      <c r="DY3720" s="5"/>
      <c r="DZ3720" s="5"/>
      <c r="EA3720" s="5"/>
      <c r="EB3720" s="5"/>
      <c r="EC3720" s="5"/>
      <c r="ED3720" s="8"/>
      <c r="EE3720" s="7"/>
    </row>
    <row r="3721" spans="129:135">
      <c r="DY3721" s="5"/>
      <c r="DZ3721" s="5"/>
      <c r="EA3721" s="5"/>
      <c r="EB3721" s="5"/>
      <c r="EC3721" s="5"/>
      <c r="ED3721" s="8"/>
      <c r="EE3721" s="7"/>
    </row>
    <row r="3722" spans="129:135">
      <c r="DY3722" s="5"/>
      <c r="DZ3722" s="5"/>
      <c r="EA3722" s="5"/>
      <c r="EB3722" s="5"/>
      <c r="EC3722" s="5"/>
      <c r="ED3722" s="8"/>
      <c r="EE3722" s="7"/>
    </row>
    <row r="3723" spans="129:135">
      <c r="DY3723" s="5"/>
      <c r="DZ3723" s="5"/>
      <c r="EA3723" s="5"/>
      <c r="EB3723" s="5"/>
      <c r="EC3723" s="5"/>
      <c r="ED3723" s="8"/>
      <c r="EE3723" s="7"/>
    </row>
    <row r="3724" spans="129:135">
      <c r="DY3724" s="5"/>
      <c r="DZ3724" s="5"/>
      <c r="EA3724" s="5"/>
      <c r="EB3724" s="5"/>
      <c r="EC3724" s="5"/>
      <c r="ED3724" s="8"/>
      <c r="EE3724" s="7"/>
    </row>
    <row r="3725" spans="129:135">
      <c r="DY3725" s="5"/>
      <c r="DZ3725" s="5"/>
      <c r="EA3725" s="5"/>
      <c r="EB3725" s="5"/>
      <c r="EC3725" s="5"/>
      <c r="ED3725" s="8"/>
      <c r="EE3725" s="7"/>
    </row>
    <row r="3726" spans="129:135">
      <c r="DY3726" s="5"/>
      <c r="DZ3726" s="5"/>
      <c r="EA3726" s="5"/>
      <c r="EB3726" s="5"/>
      <c r="EC3726" s="5"/>
      <c r="ED3726" s="8"/>
      <c r="EE3726" s="7"/>
    </row>
    <row r="3727" spans="129:135">
      <c r="DY3727" s="5"/>
      <c r="DZ3727" s="5"/>
      <c r="EA3727" s="5"/>
      <c r="EB3727" s="5"/>
      <c r="EC3727" s="5"/>
      <c r="ED3727" s="8"/>
      <c r="EE3727" s="7"/>
    </row>
    <row r="3728" spans="129:135">
      <c r="DY3728" s="5"/>
      <c r="DZ3728" s="5"/>
      <c r="EA3728" s="5"/>
      <c r="EB3728" s="5"/>
      <c r="EC3728" s="5"/>
      <c r="ED3728" s="8"/>
      <c r="EE3728" s="7"/>
    </row>
    <row r="3729" spans="129:135">
      <c r="DY3729" s="5"/>
      <c r="DZ3729" s="5"/>
      <c r="EA3729" s="5"/>
      <c r="EB3729" s="5"/>
      <c r="EC3729" s="5"/>
      <c r="ED3729" s="8"/>
      <c r="EE3729" s="7"/>
    </row>
    <row r="3730" spans="129:135">
      <c r="DY3730" s="5"/>
      <c r="DZ3730" s="5"/>
      <c r="EA3730" s="5"/>
      <c r="EB3730" s="5"/>
      <c r="EC3730" s="5"/>
      <c r="ED3730" s="8"/>
      <c r="EE3730" s="7"/>
    </row>
    <row r="3731" spans="129:135">
      <c r="DY3731" s="5"/>
      <c r="DZ3731" s="5"/>
      <c r="EA3731" s="5"/>
      <c r="EB3731" s="5"/>
      <c r="EC3731" s="5"/>
      <c r="ED3731" s="8"/>
      <c r="EE3731" s="7"/>
    </row>
    <row r="3732" spans="129:135">
      <c r="DY3732" s="5"/>
      <c r="DZ3732" s="5"/>
      <c r="EA3732" s="5"/>
      <c r="EB3732" s="5"/>
      <c r="EC3732" s="5"/>
      <c r="ED3732" s="8"/>
      <c r="EE3732" s="7"/>
    </row>
    <row r="3733" spans="129:135">
      <c r="DY3733" s="5"/>
      <c r="DZ3733" s="5"/>
      <c r="EA3733" s="5"/>
      <c r="EB3733" s="5"/>
      <c r="EC3733" s="5"/>
      <c r="ED3733" s="8"/>
      <c r="EE3733" s="7"/>
    </row>
    <row r="3734" spans="129:135">
      <c r="DY3734" s="5"/>
      <c r="DZ3734" s="5"/>
      <c r="EA3734" s="5"/>
      <c r="EB3734" s="5"/>
      <c r="EC3734" s="5"/>
      <c r="ED3734" s="8"/>
      <c r="EE3734" s="7"/>
    </row>
    <row r="3735" spans="129:135">
      <c r="DY3735" s="5"/>
      <c r="DZ3735" s="5"/>
      <c r="EA3735" s="5"/>
      <c r="EB3735" s="5"/>
      <c r="EC3735" s="5"/>
      <c r="ED3735" s="8"/>
      <c r="EE3735" s="7"/>
    </row>
    <row r="3736" spans="129:135">
      <c r="DY3736" s="5"/>
      <c r="DZ3736" s="5"/>
      <c r="EA3736" s="5"/>
      <c r="EB3736" s="5"/>
      <c r="EC3736" s="5"/>
      <c r="ED3736" s="8"/>
      <c r="EE3736" s="7"/>
    </row>
    <row r="3737" spans="129:135">
      <c r="DY3737" s="5"/>
      <c r="DZ3737" s="5"/>
      <c r="EA3737" s="5"/>
      <c r="EB3737" s="5"/>
      <c r="EC3737" s="5"/>
      <c r="ED3737" s="8"/>
      <c r="EE3737" s="7"/>
    </row>
    <row r="3738" spans="129:135">
      <c r="DY3738" s="5"/>
      <c r="DZ3738" s="5"/>
      <c r="EA3738" s="5"/>
      <c r="EB3738" s="5"/>
      <c r="EC3738" s="5"/>
      <c r="ED3738" s="8"/>
      <c r="EE3738" s="7"/>
    </row>
    <row r="3739" spans="129:135">
      <c r="DY3739" s="5"/>
      <c r="DZ3739" s="5"/>
      <c r="EA3739" s="5"/>
      <c r="EB3739" s="5"/>
      <c r="EC3739" s="5"/>
      <c r="ED3739" s="8"/>
      <c r="EE3739" s="7"/>
    </row>
    <row r="3740" spans="129:135">
      <c r="DY3740" s="5"/>
      <c r="DZ3740" s="5"/>
      <c r="EA3740" s="5"/>
      <c r="EB3740" s="5"/>
      <c r="EC3740" s="5"/>
      <c r="ED3740" s="8"/>
      <c r="EE3740" s="7"/>
    </row>
    <row r="3741" spans="129:135">
      <c r="DY3741" s="5"/>
      <c r="DZ3741" s="5"/>
      <c r="EA3741" s="5"/>
      <c r="EB3741" s="5"/>
      <c r="EC3741" s="5"/>
      <c r="ED3741" s="8"/>
      <c r="EE3741" s="7"/>
    </row>
    <row r="3742" spans="129:135">
      <c r="DY3742" s="5"/>
      <c r="DZ3742" s="5"/>
      <c r="EA3742" s="5"/>
      <c r="EB3742" s="5"/>
      <c r="EC3742" s="5"/>
      <c r="ED3742" s="8"/>
      <c r="EE3742" s="7"/>
    </row>
    <row r="3743" spans="129:135">
      <c r="DY3743" s="5"/>
      <c r="DZ3743" s="5"/>
      <c r="EA3743" s="5"/>
      <c r="EB3743" s="5"/>
      <c r="EC3743" s="5"/>
      <c r="ED3743" s="8"/>
      <c r="EE3743" s="7"/>
    </row>
    <row r="3744" spans="129:135">
      <c r="DY3744" s="5"/>
      <c r="DZ3744" s="5"/>
      <c r="EA3744" s="5"/>
      <c r="EB3744" s="5"/>
      <c r="EC3744" s="5"/>
      <c r="ED3744" s="8"/>
      <c r="EE3744" s="7"/>
    </row>
    <row r="3745" spans="129:135">
      <c r="DY3745" s="5"/>
      <c r="DZ3745" s="5"/>
      <c r="EA3745" s="5"/>
      <c r="EB3745" s="5"/>
      <c r="EC3745" s="5"/>
      <c r="ED3745" s="8"/>
      <c r="EE3745" s="7"/>
    </row>
    <row r="3746" spans="129:135">
      <c r="DY3746" s="5"/>
      <c r="DZ3746" s="5"/>
      <c r="EA3746" s="5"/>
      <c r="EB3746" s="5"/>
      <c r="EC3746" s="5"/>
      <c r="ED3746" s="8"/>
      <c r="EE3746" s="7"/>
    </row>
    <row r="3747" spans="129:135">
      <c r="DY3747" s="5"/>
      <c r="DZ3747" s="5"/>
      <c r="EA3747" s="5"/>
      <c r="EB3747" s="5"/>
      <c r="EC3747" s="5"/>
      <c r="ED3747" s="8"/>
      <c r="EE3747" s="7"/>
    </row>
    <row r="3748" spans="129:135">
      <c r="DY3748" s="5"/>
      <c r="DZ3748" s="5"/>
      <c r="EA3748" s="5"/>
      <c r="EB3748" s="5"/>
      <c r="EC3748" s="5"/>
      <c r="ED3748" s="8"/>
      <c r="EE3748" s="7"/>
    </row>
    <row r="3749" spans="129:135">
      <c r="DY3749" s="5"/>
      <c r="DZ3749" s="5"/>
      <c r="EA3749" s="5"/>
      <c r="EB3749" s="5"/>
      <c r="EC3749" s="5"/>
      <c r="ED3749" s="8"/>
      <c r="EE3749" s="7"/>
    </row>
    <row r="3750" spans="129:135">
      <c r="DY3750" s="5"/>
      <c r="DZ3750" s="5"/>
      <c r="EA3750" s="5"/>
      <c r="EB3750" s="5"/>
      <c r="EC3750" s="5"/>
      <c r="ED3750" s="8"/>
      <c r="EE3750" s="7"/>
    </row>
    <row r="3751" spans="129:135">
      <c r="DY3751" s="5"/>
      <c r="DZ3751" s="5"/>
      <c r="EA3751" s="5"/>
      <c r="EB3751" s="5"/>
      <c r="EC3751" s="5"/>
      <c r="ED3751" s="8"/>
      <c r="EE3751" s="7"/>
    </row>
    <row r="3752" spans="129:135">
      <c r="DY3752" s="5"/>
      <c r="DZ3752" s="5"/>
      <c r="EA3752" s="5"/>
      <c r="EB3752" s="5"/>
      <c r="EC3752" s="5"/>
      <c r="ED3752" s="8"/>
      <c r="EE3752" s="7"/>
    </row>
    <row r="3753" spans="129:135">
      <c r="DY3753" s="5"/>
      <c r="DZ3753" s="5"/>
      <c r="EA3753" s="5"/>
      <c r="EB3753" s="5"/>
      <c r="EC3753" s="5"/>
      <c r="ED3753" s="8"/>
      <c r="EE3753" s="7"/>
    </row>
    <row r="3754" spans="129:135">
      <c r="DY3754" s="5"/>
      <c r="DZ3754" s="5"/>
      <c r="EA3754" s="5"/>
      <c r="EB3754" s="5"/>
      <c r="EC3754" s="5"/>
      <c r="ED3754" s="8"/>
      <c r="EE3754" s="7"/>
    </row>
    <row r="3755" spans="129:135">
      <c r="DY3755" s="5"/>
      <c r="DZ3755" s="5"/>
      <c r="EA3755" s="5"/>
      <c r="EB3755" s="5"/>
      <c r="EC3755" s="5"/>
      <c r="ED3755" s="8"/>
      <c r="EE3755" s="7"/>
    </row>
    <row r="3756" spans="129:135">
      <c r="DY3756" s="5"/>
      <c r="DZ3756" s="5"/>
      <c r="EA3756" s="5"/>
      <c r="EB3756" s="5"/>
      <c r="EC3756" s="5"/>
      <c r="ED3756" s="8"/>
      <c r="EE3756" s="7"/>
    </row>
    <row r="3757" spans="129:135">
      <c r="DY3757" s="5"/>
      <c r="DZ3757" s="5"/>
      <c r="EA3757" s="5"/>
      <c r="EB3757" s="5"/>
      <c r="EC3757" s="5"/>
      <c r="ED3757" s="8"/>
      <c r="EE3757" s="7"/>
    </row>
    <row r="3758" spans="129:135">
      <c r="DY3758" s="5"/>
      <c r="DZ3758" s="5"/>
      <c r="EA3758" s="5"/>
      <c r="EB3758" s="5"/>
      <c r="EC3758" s="5"/>
      <c r="ED3758" s="8"/>
      <c r="EE3758" s="7"/>
    </row>
    <row r="3759" spans="129:135">
      <c r="DY3759" s="5"/>
      <c r="DZ3759" s="5"/>
      <c r="EA3759" s="5"/>
      <c r="EB3759" s="5"/>
      <c r="EC3759" s="5"/>
      <c r="ED3759" s="8"/>
      <c r="EE3759" s="7"/>
    </row>
    <row r="3760" spans="129:135">
      <c r="DY3760" s="5"/>
      <c r="DZ3760" s="5"/>
      <c r="EA3760" s="5"/>
      <c r="EB3760" s="5"/>
      <c r="EC3760" s="5"/>
      <c r="ED3760" s="8"/>
      <c r="EE3760" s="7"/>
    </row>
    <row r="3761" spans="129:135">
      <c r="DY3761" s="5"/>
      <c r="DZ3761" s="5"/>
      <c r="EA3761" s="5"/>
      <c r="EB3761" s="5"/>
      <c r="EC3761" s="5"/>
      <c r="ED3761" s="8"/>
      <c r="EE3761" s="7"/>
    </row>
    <row r="3762" spans="129:135">
      <c r="DY3762" s="5"/>
      <c r="DZ3762" s="5"/>
      <c r="EA3762" s="5"/>
      <c r="EB3762" s="5"/>
      <c r="EC3762" s="5"/>
      <c r="ED3762" s="8"/>
      <c r="EE3762" s="7"/>
    </row>
    <row r="3763" spans="129:135">
      <c r="DY3763" s="5"/>
      <c r="DZ3763" s="5"/>
      <c r="EA3763" s="5"/>
      <c r="EB3763" s="5"/>
      <c r="EC3763" s="5"/>
      <c r="ED3763" s="8"/>
      <c r="EE3763" s="7"/>
    </row>
    <row r="3764" spans="129:135">
      <c r="DY3764" s="5"/>
      <c r="DZ3764" s="5"/>
      <c r="EA3764" s="5"/>
      <c r="EB3764" s="5"/>
      <c r="EC3764" s="5"/>
      <c r="ED3764" s="8"/>
      <c r="EE3764" s="7"/>
    </row>
    <row r="3765" spans="129:135">
      <c r="DY3765" s="5"/>
      <c r="DZ3765" s="5"/>
      <c r="EA3765" s="5"/>
      <c r="EB3765" s="5"/>
      <c r="EC3765" s="5"/>
      <c r="ED3765" s="8"/>
      <c r="EE3765" s="7"/>
    </row>
    <row r="3766" spans="129:135">
      <c r="DY3766" s="5"/>
      <c r="DZ3766" s="5"/>
      <c r="EA3766" s="5"/>
      <c r="EB3766" s="5"/>
      <c r="EC3766" s="5"/>
      <c r="ED3766" s="8"/>
      <c r="EE3766" s="7"/>
    </row>
    <row r="3767" spans="129:135">
      <c r="DY3767" s="5"/>
      <c r="DZ3767" s="5"/>
      <c r="EA3767" s="5"/>
      <c r="EB3767" s="5"/>
      <c r="EC3767" s="5"/>
      <c r="ED3767" s="8"/>
      <c r="EE3767" s="7"/>
    </row>
    <row r="3768" spans="129:135">
      <c r="DY3768" s="5"/>
      <c r="DZ3768" s="5"/>
      <c r="EA3768" s="5"/>
      <c r="EB3768" s="5"/>
      <c r="EC3768" s="5"/>
      <c r="ED3768" s="8"/>
      <c r="EE3768" s="7"/>
    </row>
    <row r="3769" spans="129:135">
      <c r="DY3769" s="5"/>
      <c r="DZ3769" s="5"/>
      <c r="EA3769" s="5"/>
      <c r="EB3769" s="5"/>
      <c r="EC3769" s="5"/>
      <c r="ED3769" s="8"/>
      <c r="EE3769" s="7"/>
    </row>
    <row r="3770" spans="129:135">
      <c r="DY3770" s="5"/>
      <c r="DZ3770" s="5"/>
      <c r="EA3770" s="5"/>
      <c r="EB3770" s="5"/>
      <c r="EC3770" s="5"/>
      <c r="ED3770" s="8"/>
      <c r="EE3770" s="7"/>
    </row>
    <row r="3771" spans="129:135">
      <c r="DY3771" s="5"/>
      <c r="DZ3771" s="5"/>
      <c r="EA3771" s="5"/>
      <c r="EB3771" s="5"/>
      <c r="EC3771" s="5"/>
      <c r="ED3771" s="8"/>
      <c r="EE3771" s="7"/>
    </row>
    <row r="3772" spans="129:135">
      <c r="DY3772" s="5"/>
      <c r="DZ3772" s="5"/>
      <c r="EA3772" s="5"/>
      <c r="EB3772" s="5"/>
      <c r="EC3772" s="5"/>
      <c r="ED3772" s="8"/>
      <c r="EE3772" s="7"/>
    </row>
    <row r="3773" spans="129:135">
      <c r="DY3773" s="5"/>
      <c r="DZ3773" s="5"/>
      <c r="EA3773" s="5"/>
      <c r="EB3773" s="5"/>
      <c r="EC3773" s="5"/>
      <c r="ED3773" s="8"/>
      <c r="EE3773" s="7"/>
    </row>
    <row r="3774" spans="129:135">
      <c r="DY3774" s="5"/>
      <c r="DZ3774" s="5"/>
      <c r="EA3774" s="5"/>
      <c r="EB3774" s="5"/>
      <c r="EC3774" s="5"/>
      <c r="ED3774" s="8"/>
      <c r="EE3774" s="7"/>
    </row>
    <row r="3775" spans="129:135">
      <c r="DY3775" s="5"/>
      <c r="DZ3775" s="5"/>
      <c r="EA3775" s="5"/>
      <c r="EB3775" s="5"/>
      <c r="EC3775" s="5"/>
      <c r="ED3775" s="8"/>
      <c r="EE3775" s="7"/>
    </row>
    <row r="3776" spans="129:135">
      <c r="DY3776" s="5"/>
      <c r="DZ3776" s="5"/>
      <c r="EA3776" s="5"/>
      <c r="EB3776" s="5"/>
      <c r="EC3776" s="5"/>
      <c r="ED3776" s="8"/>
      <c r="EE3776" s="7"/>
    </row>
    <row r="3777" spans="129:135">
      <c r="DY3777" s="5"/>
      <c r="DZ3777" s="5"/>
      <c r="EA3777" s="5"/>
      <c r="EB3777" s="5"/>
      <c r="EC3777" s="5"/>
      <c r="ED3777" s="8"/>
      <c r="EE3777" s="7"/>
    </row>
    <row r="3778" spans="129:135">
      <c r="DY3778" s="5"/>
      <c r="DZ3778" s="5"/>
      <c r="EA3778" s="5"/>
      <c r="EB3778" s="5"/>
      <c r="EC3778" s="5"/>
      <c r="ED3778" s="8"/>
      <c r="EE3778" s="7"/>
    </row>
    <row r="3779" spans="129:135">
      <c r="DY3779" s="5"/>
      <c r="DZ3779" s="5"/>
      <c r="EA3779" s="5"/>
      <c r="EB3779" s="5"/>
      <c r="EC3779" s="5"/>
      <c r="ED3779" s="8"/>
      <c r="EE3779" s="7"/>
    </row>
    <row r="3780" spans="129:135">
      <c r="DY3780" s="5"/>
      <c r="DZ3780" s="5"/>
      <c r="EA3780" s="5"/>
      <c r="EB3780" s="5"/>
      <c r="EC3780" s="5"/>
      <c r="ED3780" s="8"/>
      <c r="EE3780" s="7"/>
    </row>
    <row r="3781" spans="129:135">
      <c r="DY3781" s="5"/>
      <c r="DZ3781" s="5"/>
      <c r="EA3781" s="5"/>
      <c r="EB3781" s="5"/>
      <c r="EC3781" s="5"/>
      <c r="ED3781" s="8"/>
      <c r="EE3781" s="7"/>
    </row>
    <row r="3782" spans="129:135">
      <c r="DY3782" s="5"/>
      <c r="DZ3782" s="5"/>
      <c r="EA3782" s="5"/>
      <c r="EB3782" s="5"/>
      <c r="EC3782" s="5"/>
      <c r="ED3782" s="8"/>
      <c r="EE3782" s="7"/>
    </row>
    <row r="3783" spans="129:135">
      <c r="DY3783" s="5"/>
      <c r="DZ3783" s="5"/>
      <c r="EA3783" s="5"/>
      <c r="EB3783" s="5"/>
      <c r="EC3783" s="5"/>
      <c r="ED3783" s="8"/>
      <c r="EE3783" s="7"/>
    </row>
    <row r="3784" spans="129:135">
      <c r="DY3784" s="5"/>
      <c r="DZ3784" s="5"/>
      <c r="EA3784" s="5"/>
      <c r="EB3784" s="5"/>
      <c r="EC3784" s="5"/>
      <c r="ED3784" s="8"/>
      <c r="EE3784" s="7"/>
    </row>
    <row r="3785" spans="129:135">
      <c r="DY3785" s="5"/>
      <c r="DZ3785" s="5"/>
      <c r="EA3785" s="5"/>
      <c r="EB3785" s="5"/>
      <c r="EC3785" s="5"/>
      <c r="ED3785" s="8"/>
      <c r="EE3785" s="7"/>
    </row>
    <row r="3786" spans="129:135">
      <c r="DY3786" s="5"/>
      <c r="DZ3786" s="5"/>
      <c r="EA3786" s="5"/>
      <c r="EB3786" s="5"/>
      <c r="EC3786" s="5"/>
      <c r="ED3786" s="8"/>
      <c r="EE3786" s="7"/>
    </row>
    <row r="3787" spans="129:135">
      <c r="DY3787" s="5"/>
      <c r="DZ3787" s="5"/>
      <c r="EA3787" s="5"/>
      <c r="EB3787" s="5"/>
      <c r="EC3787" s="5"/>
      <c r="ED3787" s="8"/>
      <c r="EE3787" s="7"/>
    </row>
    <row r="3788" spans="129:135">
      <c r="DY3788" s="5"/>
      <c r="DZ3788" s="5"/>
      <c r="EA3788" s="5"/>
      <c r="EB3788" s="5"/>
      <c r="EC3788" s="5"/>
      <c r="ED3788" s="8"/>
      <c r="EE3788" s="7"/>
    </row>
    <row r="3789" spans="129:135">
      <c r="DY3789" s="5"/>
      <c r="DZ3789" s="5"/>
      <c r="EA3789" s="5"/>
      <c r="EB3789" s="5"/>
      <c r="EC3789" s="5"/>
      <c r="ED3789" s="8"/>
      <c r="EE3789" s="7"/>
    </row>
    <row r="3790" spans="129:135">
      <c r="DY3790" s="5"/>
      <c r="DZ3790" s="5"/>
      <c r="EA3790" s="5"/>
      <c r="EB3790" s="5"/>
      <c r="EC3790" s="5"/>
      <c r="ED3790" s="8"/>
      <c r="EE3790" s="7"/>
    </row>
    <row r="3791" spans="129:135">
      <c r="DY3791" s="5"/>
      <c r="DZ3791" s="5"/>
      <c r="EA3791" s="5"/>
      <c r="EB3791" s="5"/>
      <c r="EC3791" s="5"/>
      <c r="ED3791" s="8"/>
      <c r="EE3791" s="7"/>
    </row>
    <row r="3792" spans="129:135">
      <c r="DY3792" s="5"/>
      <c r="DZ3792" s="5"/>
      <c r="EA3792" s="5"/>
      <c r="EB3792" s="5"/>
      <c r="EC3792" s="5"/>
      <c r="ED3792" s="8"/>
      <c r="EE3792" s="7"/>
    </row>
    <row r="3793" spans="129:135">
      <c r="DY3793" s="5"/>
      <c r="DZ3793" s="5"/>
      <c r="EA3793" s="5"/>
      <c r="EB3793" s="5"/>
      <c r="EC3793" s="5"/>
      <c r="ED3793" s="8"/>
      <c r="EE3793" s="7"/>
    </row>
    <row r="3794" spans="129:135">
      <c r="DY3794" s="5"/>
      <c r="DZ3794" s="5"/>
      <c r="EA3794" s="5"/>
      <c r="EB3794" s="5"/>
      <c r="EC3794" s="5"/>
      <c r="ED3794" s="8"/>
      <c r="EE3794" s="7"/>
    </row>
    <row r="3795" spans="129:135">
      <c r="DY3795" s="5"/>
      <c r="DZ3795" s="5"/>
      <c r="EA3795" s="5"/>
      <c r="EB3795" s="5"/>
      <c r="EC3795" s="5"/>
      <c r="ED3795" s="8"/>
      <c r="EE3795" s="7"/>
    </row>
    <row r="3796" spans="129:135">
      <c r="DY3796" s="5"/>
      <c r="DZ3796" s="5"/>
      <c r="EA3796" s="5"/>
      <c r="EB3796" s="5"/>
      <c r="EC3796" s="5"/>
      <c r="ED3796" s="8"/>
      <c r="EE3796" s="7"/>
    </row>
    <row r="3797" spans="129:135">
      <c r="DY3797" s="5"/>
      <c r="DZ3797" s="5"/>
      <c r="EA3797" s="5"/>
      <c r="EB3797" s="5"/>
      <c r="EC3797" s="5"/>
      <c r="ED3797" s="8"/>
      <c r="EE3797" s="7"/>
    </row>
    <row r="3798" spans="129:135">
      <c r="DY3798" s="5"/>
      <c r="DZ3798" s="5"/>
      <c r="EA3798" s="5"/>
      <c r="EB3798" s="5"/>
      <c r="EC3798" s="5"/>
      <c r="ED3798" s="8"/>
      <c r="EE3798" s="7"/>
    </row>
    <row r="3799" spans="129:135">
      <c r="DY3799" s="5"/>
      <c r="DZ3799" s="5"/>
      <c r="EA3799" s="5"/>
      <c r="EB3799" s="5"/>
      <c r="EC3799" s="5"/>
      <c r="ED3799" s="8"/>
      <c r="EE3799" s="7"/>
    </row>
    <row r="3800" spans="129:135">
      <c r="DY3800" s="5"/>
      <c r="DZ3800" s="5"/>
      <c r="EA3800" s="5"/>
      <c r="EB3800" s="5"/>
      <c r="EC3800" s="5"/>
      <c r="ED3800" s="8"/>
      <c r="EE3800" s="7"/>
    </row>
    <row r="3801" spans="129:135">
      <c r="DY3801" s="5"/>
      <c r="DZ3801" s="5"/>
      <c r="EA3801" s="5"/>
      <c r="EB3801" s="5"/>
      <c r="EC3801" s="5"/>
      <c r="ED3801" s="8"/>
      <c r="EE3801" s="7"/>
    </row>
    <row r="3802" spans="129:135">
      <c r="DY3802" s="5"/>
      <c r="DZ3802" s="5"/>
      <c r="EA3802" s="5"/>
      <c r="EB3802" s="5"/>
      <c r="EC3802" s="5"/>
      <c r="ED3802" s="8"/>
      <c r="EE3802" s="7"/>
    </row>
    <row r="3803" spans="129:135">
      <c r="DY3803" s="5"/>
      <c r="DZ3803" s="5"/>
      <c r="EA3803" s="5"/>
      <c r="EB3803" s="5"/>
      <c r="EC3803" s="5"/>
      <c r="ED3803" s="8"/>
      <c r="EE3803" s="7"/>
    </row>
    <row r="3804" spans="129:135">
      <c r="DY3804" s="5"/>
      <c r="DZ3804" s="5"/>
      <c r="EA3804" s="5"/>
      <c r="EB3804" s="5"/>
      <c r="EC3804" s="5"/>
      <c r="ED3804" s="8"/>
      <c r="EE3804" s="7"/>
    </row>
    <row r="3805" spans="129:135">
      <c r="DY3805" s="5"/>
      <c r="DZ3805" s="5"/>
      <c r="EA3805" s="5"/>
      <c r="EB3805" s="5"/>
      <c r="EC3805" s="5"/>
      <c r="ED3805" s="8"/>
      <c r="EE3805" s="7"/>
    </row>
    <row r="3806" spans="129:135">
      <c r="DY3806" s="5"/>
      <c r="DZ3806" s="5"/>
      <c r="EA3806" s="5"/>
      <c r="EB3806" s="5"/>
      <c r="EC3806" s="5"/>
      <c r="ED3806" s="8"/>
      <c r="EE3806" s="7"/>
    </row>
    <row r="3807" spans="129:135">
      <c r="DY3807" s="5"/>
      <c r="DZ3807" s="5"/>
      <c r="EA3807" s="5"/>
      <c r="EB3807" s="5"/>
      <c r="EC3807" s="5"/>
      <c r="ED3807" s="8"/>
      <c r="EE3807" s="7"/>
    </row>
    <row r="3808" spans="129:135">
      <c r="DY3808" s="5"/>
      <c r="DZ3808" s="5"/>
      <c r="EA3808" s="5"/>
      <c r="EB3808" s="5"/>
      <c r="EC3808" s="5"/>
      <c r="ED3808" s="8"/>
      <c r="EE3808" s="7"/>
    </row>
    <row r="3809" spans="129:135">
      <c r="DY3809" s="5"/>
      <c r="DZ3809" s="5"/>
      <c r="EA3809" s="5"/>
      <c r="EB3809" s="5"/>
      <c r="EC3809" s="5"/>
      <c r="ED3809" s="8"/>
      <c r="EE3809" s="7"/>
    </row>
    <row r="3810" spans="129:135">
      <c r="DY3810" s="5"/>
      <c r="DZ3810" s="5"/>
      <c r="EA3810" s="5"/>
      <c r="EB3810" s="5"/>
      <c r="EC3810" s="5"/>
      <c r="ED3810" s="8"/>
      <c r="EE3810" s="7"/>
    </row>
    <row r="3811" spans="129:135">
      <c r="DY3811" s="5"/>
      <c r="DZ3811" s="5"/>
      <c r="EA3811" s="5"/>
      <c r="EB3811" s="5"/>
      <c r="EC3811" s="5"/>
      <c r="ED3811" s="8"/>
      <c r="EE3811" s="7"/>
    </row>
    <row r="3812" spans="129:135">
      <c r="DY3812" s="5"/>
      <c r="DZ3812" s="5"/>
      <c r="EA3812" s="5"/>
      <c r="EB3812" s="5"/>
      <c r="EC3812" s="5"/>
      <c r="ED3812" s="8"/>
      <c r="EE3812" s="7"/>
    </row>
    <row r="3813" spans="129:135">
      <c r="DY3813" s="5"/>
      <c r="DZ3813" s="5"/>
      <c r="EA3813" s="5"/>
      <c r="EB3813" s="5"/>
      <c r="EC3813" s="5"/>
      <c r="ED3813" s="8"/>
      <c r="EE3813" s="7"/>
    </row>
    <row r="3814" spans="129:135">
      <c r="DY3814" s="5"/>
      <c r="DZ3814" s="5"/>
      <c r="EA3814" s="5"/>
      <c r="EB3814" s="5"/>
      <c r="EC3814" s="5"/>
      <c r="ED3814" s="8"/>
      <c r="EE3814" s="7"/>
    </row>
    <row r="3815" spans="129:135">
      <c r="DY3815" s="5"/>
      <c r="DZ3815" s="5"/>
      <c r="EA3815" s="5"/>
      <c r="EB3815" s="5"/>
      <c r="EC3815" s="5"/>
      <c r="ED3815" s="8"/>
      <c r="EE3815" s="7"/>
    </row>
    <row r="3816" spans="129:135">
      <c r="DY3816" s="5"/>
      <c r="DZ3816" s="5"/>
      <c r="EA3816" s="5"/>
      <c r="EB3816" s="5"/>
      <c r="EC3816" s="5"/>
      <c r="ED3816" s="8"/>
      <c r="EE3816" s="7"/>
    </row>
    <row r="3817" spans="129:135">
      <c r="DY3817" s="5"/>
      <c r="DZ3817" s="5"/>
      <c r="EA3817" s="5"/>
      <c r="EB3817" s="5"/>
      <c r="EC3817" s="5"/>
      <c r="ED3817" s="8"/>
      <c r="EE3817" s="7"/>
    </row>
    <row r="3818" spans="129:135">
      <c r="DY3818" s="5"/>
      <c r="DZ3818" s="5"/>
      <c r="EA3818" s="5"/>
      <c r="EB3818" s="5"/>
      <c r="EC3818" s="5"/>
      <c r="ED3818" s="8"/>
      <c r="EE3818" s="7"/>
    </row>
    <row r="3819" spans="129:135">
      <c r="DY3819" s="5"/>
      <c r="DZ3819" s="5"/>
      <c r="EA3819" s="5"/>
      <c r="EB3819" s="5"/>
      <c r="EC3819" s="5"/>
      <c r="ED3819" s="8"/>
      <c r="EE3819" s="7"/>
    </row>
    <row r="3820" spans="129:135">
      <c r="DY3820" s="5"/>
      <c r="DZ3820" s="5"/>
      <c r="EA3820" s="5"/>
      <c r="EB3820" s="5"/>
      <c r="EC3820" s="5"/>
      <c r="ED3820" s="8"/>
      <c r="EE3820" s="7"/>
    </row>
    <row r="3821" spans="129:135">
      <c r="DY3821" s="5"/>
      <c r="DZ3821" s="5"/>
      <c r="EA3821" s="5"/>
      <c r="EB3821" s="5"/>
      <c r="EC3821" s="5"/>
      <c r="ED3821" s="8"/>
      <c r="EE3821" s="7"/>
    </row>
    <row r="3822" spans="129:135">
      <c r="DY3822" s="5"/>
      <c r="DZ3822" s="5"/>
      <c r="EA3822" s="5"/>
      <c r="EB3822" s="5"/>
      <c r="EC3822" s="5"/>
      <c r="ED3822" s="8"/>
      <c r="EE3822" s="7"/>
    </row>
    <row r="3823" spans="129:135">
      <c r="DY3823" s="5"/>
      <c r="DZ3823" s="5"/>
      <c r="EA3823" s="5"/>
      <c r="EB3823" s="5"/>
      <c r="EC3823" s="5"/>
      <c r="ED3823" s="8"/>
      <c r="EE3823" s="7"/>
    </row>
    <row r="3824" spans="129:135">
      <c r="DY3824" s="5"/>
      <c r="DZ3824" s="5"/>
      <c r="EA3824" s="5"/>
      <c r="EB3824" s="5"/>
      <c r="EC3824" s="5"/>
      <c r="ED3824" s="8"/>
      <c r="EE3824" s="7"/>
    </row>
    <row r="3825" spans="129:135">
      <c r="DY3825" s="5"/>
      <c r="DZ3825" s="5"/>
      <c r="EA3825" s="5"/>
      <c r="EB3825" s="5"/>
      <c r="EC3825" s="5"/>
      <c r="ED3825" s="8"/>
      <c r="EE3825" s="7"/>
    </row>
    <row r="3826" spans="129:135">
      <c r="DY3826" s="5"/>
      <c r="DZ3826" s="5"/>
      <c r="EA3826" s="5"/>
      <c r="EB3826" s="5"/>
      <c r="EC3826" s="5"/>
      <c r="ED3826" s="8"/>
      <c r="EE3826" s="7"/>
    </row>
    <row r="3827" spans="129:135">
      <c r="DY3827" s="5"/>
      <c r="DZ3827" s="5"/>
      <c r="EA3827" s="5"/>
      <c r="EB3827" s="5"/>
      <c r="EC3827" s="5"/>
      <c r="ED3827" s="8"/>
      <c r="EE3827" s="7"/>
    </row>
    <row r="3828" spans="129:135">
      <c r="DY3828" s="5"/>
      <c r="DZ3828" s="5"/>
      <c r="EA3828" s="5"/>
      <c r="EB3828" s="5"/>
      <c r="EC3828" s="5"/>
      <c r="ED3828" s="8"/>
      <c r="EE3828" s="7"/>
    </row>
    <row r="3829" spans="129:135">
      <c r="DY3829" s="5"/>
      <c r="DZ3829" s="5"/>
      <c r="EA3829" s="5"/>
      <c r="EB3829" s="5"/>
      <c r="EC3829" s="5"/>
      <c r="ED3829" s="8"/>
      <c r="EE3829" s="7"/>
    </row>
    <row r="3830" spans="129:135">
      <c r="DY3830" s="5"/>
      <c r="DZ3830" s="5"/>
      <c r="EA3830" s="5"/>
      <c r="EB3830" s="5"/>
      <c r="EC3830" s="5"/>
      <c r="ED3830" s="8"/>
      <c r="EE3830" s="7"/>
    </row>
    <row r="3831" spans="129:135">
      <c r="DY3831" s="5"/>
      <c r="DZ3831" s="5"/>
      <c r="EA3831" s="5"/>
      <c r="EB3831" s="5"/>
      <c r="EC3831" s="5"/>
      <c r="ED3831" s="8"/>
      <c r="EE3831" s="7"/>
    </row>
    <row r="3832" spans="129:135">
      <c r="DY3832" s="5"/>
      <c r="DZ3832" s="5"/>
      <c r="EA3832" s="5"/>
      <c r="EB3832" s="5"/>
      <c r="EC3832" s="5"/>
      <c r="ED3832" s="8"/>
      <c r="EE3832" s="7"/>
    </row>
    <row r="3833" spans="129:135">
      <c r="DY3833" s="5"/>
      <c r="DZ3833" s="5"/>
      <c r="EA3833" s="5"/>
      <c r="EB3833" s="5"/>
      <c r="EC3833" s="5"/>
      <c r="ED3833" s="8"/>
      <c r="EE3833" s="7"/>
    </row>
    <row r="3834" spans="129:135">
      <c r="DY3834" s="5"/>
      <c r="DZ3834" s="5"/>
      <c r="EA3834" s="5"/>
      <c r="EB3834" s="5"/>
      <c r="EC3834" s="5"/>
      <c r="ED3834" s="8"/>
      <c r="EE3834" s="7"/>
    </row>
    <row r="3835" spans="129:135">
      <c r="DY3835" s="5"/>
      <c r="DZ3835" s="5"/>
      <c r="EA3835" s="5"/>
      <c r="EB3835" s="5"/>
      <c r="EC3835" s="5"/>
      <c r="ED3835" s="8"/>
      <c r="EE3835" s="7"/>
    </row>
    <row r="3836" spans="129:135">
      <c r="DY3836" s="5"/>
      <c r="DZ3836" s="5"/>
      <c r="EA3836" s="5"/>
      <c r="EB3836" s="5"/>
      <c r="EC3836" s="5"/>
      <c r="ED3836" s="8"/>
      <c r="EE3836" s="7"/>
    </row>
    <row r="3837" spans="129:135">
      <c r="DY3837" s="5"/>
      <c r="DZ3837" s="5"/>
      <c r="EA3837" s="5"/>
      <c r="EB3837" s="5"/>
      <c r="EC3837" s="5"/>
      <c r="ED3837" s="8"/>
      <c r="EE3837" s="7"/>
    </row>
    <row r="3838" spans="129:135">
      <c r="DY3838" s="5"/>
      <c r="DZ3838" s="5"/>
      <c r="EA3838" s="5"/>
      <c r="EB3838" s="5"/>
      <c r="EC3838" s="5"/>
      <c r="ED3838" s="8"/>
      <c r="EE3838" s="7"/>
    </row>
    <row r="3839" spans="129:135">
      <c r="DY3839" s="5"/>
      <c r="DZ3839" s="5"/>
      <c r="EA3839" s="5"/>
      <c r="EB3839" s="5"/>
      <c r="EC3839" s="5"/>
      <c r="ED3839" s="8"/>
      <c r="EE3839" s="7"/>
    </row>
    <row r="3840" spans="129:135">
      <c r="DY3840" s="5"/>
      <c r="DZ3840" s="5"/>
      <c r="EA3840" s="5"/>
      <c r="EB3840" s="5"/>
      <c r="EC3840" s="5"/>
      <c r="ED3840" s="8"/>
      <c r="EE3840" s="7"/>
    </row>
    <row r="3841" spans="129:135">
      <c r="DY3841" s="5"/>
      <c r="DZ3841" s="5"/>
      <c r="EA3841" s="5"/>
      <c r="EB3841" s="5"/>
      <c r="EC3841" s="5"/>
      <c r="ED3841" s="8"/>
      <c r="EE3841" s="7"/>
    </row>
    <row r="3842" spans="129:135">
      <c r="DY3842" s="5"/>
      <c r="DZ3842" s="5"/>
      <c r="EA3842" s="5"/>
      <c r="EB3842" s="5"/>
      <c r="EC3842" s="5"/>
      <c r="ED3842" s="8"/>
      <c r="EE3842" s="7"/>
    </row>
    <row r="3843" spans="129:135">
      <c r="DY3843" s="5"/>
      <c r="DZ3843" s="5"/>
      <c r="EA3843" s="5"/>
      <c r="EB3843" s="5"/>
      <c r="EC3843" s="5"/>
      <c r="ED3843" s="8"/>
      <c r="EE3843" s="7"/>
    </row>
    <row r="3844" spans="129:135">
      <c r="DY3844" s="5"/>
      <c r="DZ3844" s="5"/>
      <c r="EA3844" s="5"/>
      <c r="EB3844" s="5"/>
      <c r="EC3844" s="5"/>
      <c r="ED3844" s="8"/>
      <c r="EE3844" s="7"/>
    </row>
    <row r="3845" spans="129:135">
      <c r="DY3845" s="5"/>
      <c r="DZ3845" s="5"/>
      <c r="EA3845" s="5"/>
      <c r="EB3845" s="5"/>
      <c r="EC3845" s="5"/>
      <c r="ED3845" s="8"/>
      <c r="EE3845" s="7"/>
    </row>
    <row r="3846" spans="129:135">
      <c r="DY3846" s="5"/>
      <c r="DZ3846" s="5"/>
      <c r="EA3846" s="5"/>
      <c r="EB3846" s="5"/>
      <c r="EC3846" s="5"/>
      <c r="ED3846" s="8"/>
      <c r="EE3846" s="7"/>
    </row>
    <row r="3847" spans="129:135">
      <c r="DY3847" s="5"/>
      <c r="DZ3847" s="5"/>
      <c r="EA3847" s="5"/>
      <c r="EB3847" s="5"/>
      <c r="EC3847" s="5"/>
      <c r="ED3847" s="8"/>
      <c r="EE3847" s="7"/>
    </row>
    <row r="3848" spans="129:135">
      <c r="DY3848" s="5"/>
      <c r="DZ3848" s="5"/>
      <c r="EA3848" s="5"/>
      <c r="EB3848" s="5"/>
      <c r="EC3848" s="5"/>
      <c r="ED3848" s="8"/>
      <c r="EE3848" s="7"/>
    </row>
    <row r="3849" spans="129:135">
      <c r="DY3849" s="5"/>
      <c r="DZ3849" s="5"/>
      <c r="EA3849" s="5"/>
      <c r="EB3849" s="5"/>
      <c r="EC3849" s="5"/>
      <c r="ED3849" s="8"/>
      <c r="EE3849" s="7"/>
    </row>
    <row r="3850" spans="129:135">
      <c r="DY3850" s="5"/>
      <c r="DZ3850" s="5"/>
      <c r="EA3850" s="5"/>
      <c r="EB3850" s="5"/>
      <c r="EC3850" s="5"/>
      <c r="ED3850" s="8"/>
      <c r="EE3850" s="7"/>
    </row>
    <row r="3851" spans="129:135">
      <c r="DY3851" s="5"/>
      <c r="DZ3851" s="5"/>
      <c r="EA3851" s="5"/>
      <c r="EB3851" s="5"/>
      <c r="EC3851" s="5"/>
      <c r="ED3851" s="8"/>
      <c r="EE3851" s="7"/>
    </row>
    <row r="3852" spans="129:135">
      <c r="DY3852" s="5"/>
      <c r="DZ3852" s="5"/>
      <c r="EA3852" s="5"/>
      <c r="EB3852" s="5"/>
      <c r="EC3852" s="5"/>
      <c r="ED3852" s="8"/>
      <c r="EE3852" s="7"/>
    </row>
    <row r="3853" spans="129:135">
      <c r="DY3853" s="5"/>
      <c r="DZ3853" s="5"/>
      <c r="EA3853" s="5"/>
      <c r="EB3853" s="5"/>
      <c r="EC3853" s="5"/>
      <c r="ED3853" s="8"/>
      <c r="EE3853" s="7"/>
    </row>
    <row r="3854" spans="129:135">
      <c r="DY3854" s="5"/>
      <c r="DZ3854" s="5"/>
      <c r="EA3854" s="5"/>
      <c r="EB3854" s="5"/>
      <c r="EC3854" s="5"/>
      <c r="ED3854" s="8"/>
      <c r="EE3854" s="7"/>
    </row>
    <row r="3855" spans="129:135">
      <c r="DY3855" s="5"/>
      <c r="DZ3855" s="5"/>
      <c r="EA3855" s="5"/>
      <c r="EB3855" s="5"/>
      <c r="EC3855" s="5"/>
      <c r="ED3855" s="8"/>
      <c r="EE3855" s="7"/>
    </row>
    <row r="3856" spans="129:135">
      <c r="DY3856" s="5"/>
      <c r="DZ3856" s="5"/>
      <c r="EA3856" s="5"/>
      <c r="EB3856" s="5"/>
      <c r="EC3856" s="5"/>
      <c r="ED3856" s="8"/>
      <c r="EE3856" s="7"/>
    </row>
    <row r="3857" spans="129:135">
      <c r="DY3857" s="5"/>
      <c r="DZ3857" s="5"/>
      <c r="EA3857" s="5"/>
      <c r="EB3857" s="5"/>
      <c r="EC3857" s="5"/>
      <c r="ED3857" s="8"/>
      <c r="EE3857" s="7"/>
    </row>
    <row r="3858" spans="129:135">
      <c r="DY3858" s="5"/>
      <c r="DZ3858" s="5"/>
      <c r="EA3858" s="5"/>
      <c r="EB3858" s="5"/>
      <c r="EC3858" s="5"/>
      <c r="ED3858" s="8"/>
      <c r="EE3858" s="7"/>
    </row>
    <row r="3859" spans="129:135">
      <c r="DY3859" s="5"/>
      <c r="DZ3859" s="5"/>
      <c r="EA3859" s="5"/>
      <c r="EB3859" s="5"/>
      <c r="EC3859" s="5"/>
      <c r="ED3859" s="8"/>
      <c r="EE3859" s="7"/>
    </row>
    <row r="3860" spans="129:135">
      <c r="DY3860" s="5"/>
      <c r="DZ3860" s="5"/>
      <c r="EA3860" s="5"/>
      <c r="EB3860" s="5"/>
      <c r="EC3860" s="5"/>
      <c r="ED3860" s="8"/>
      <c r="EE3860" s="7"/>
    </row>
    <row r="3861" spans="129:135">
      <c r="DY3861" s="5"/>
      <c r="DZ3861" s="5"/>
      <c r="EA3861" s="5"/>
      <c r="EB3861" s="5"/>
      <c r="EC3861" s="5"/>
      <c r="ED3861" s="8"/>
      <c r="EE3861" s="7"/>
    </row>
    <row r="3862" spans="129:135">
      <c r="DY3862" s="5"/>
      <c r="DZ3862" s="5"/>
      <c r="EA3862" s="5"/>
      <c r="EB3862" s="5"/>
      <c r="EC3862" s="5"/>
      <c r="ED3862" s="8"/>
      <c r="EE3862" s="7"/>
    </row>
    <row r="3863" spans="129:135">
      <c r="DY3863" s="5"/>
      <c r="DZ3863" s="5"/>
      <c r="EA3863" s="5"/>
      <c r="EB3863" s="5"/>
      <c r="EC3863" s="5"/>
      <c r="ED3863" s="8"/>
      <c r="EE3863" s="7"/>
    </row>
    <row r="3864" spans="129:135">
      <c r="DY3864" s="5"/>
      <c r="DZ3864" s="5"/>
      <c r="EA3864" s="5"/>
      <c r="EB3864" s="5"/>
      <c r="EC3864" s="5"/>
      <c r="ED3864" s="8"/>
      <c r="EE3864" s="7"/>
    </row>
    <row r="3865" spans="129:135">
      <c r="DY3865" s="5"/>
      <c r="DZ3865" s="5"/>
      <c r="EA3865" s="5"/>
      <c r="EB3865" s="5"/>
      <c r="EC3865" s="5"/>
      <c r="ED3865" s="8"/>
      <c r="EE3865" s="7"/>
    </row>
    <row r="3866" spans="129:135">
      <c r="DY3866" s="5"/>
      <c r="DZ3866" s="5"/>
      <c r="EA3866" s="5"/>
      <c r="EB3866" s="5"/>
      <c r="EC3866" s="5"/>
      <c r="ED3866" s="8"/>
      <c r="EE3866" s="7"/>
    </row>
    <row r="3867" spans="129:135">
      <c r="DY3867" s="5"/>
      <c r="DZ3867" s="5"/>
      <c r="EA3867" s="5"/>
      <c r="EB3867" s="5"/>
      <c r="EC3867" s="5"/>
      <c r="ED3867" s="8"/>
      <c r="EE3867" s="7"/>
    </row>
    <row r="3868" spans="129:135">
      <c r="DY3868" s="5"/>
      <c r="DZ3868" s="5"/>
      <c r="EA3868" s="5"/>
      <c r="EB3868" s="5"/>
      <c r="EC3868" s="5"/>
      <c r="ED3868" s="8"/>
      <c r="EE3868" s="7"/>
    </row>
    <row r="3869" spans="129:135">
      <c r="DY3869" s="5"/>
      <c r="DZ3869" s="5"/>
      <c r="EA3869" s="5"/>
      <c r="EB3869" s="5"/>
      <c r="EC3869" s="5"/>
      <c r="ED3869" s="8"/>
      <c r="EE3869" s="7"/>
    </row>
    <row r="3870" spans="129:135">
      <c r="DY3870" s="5"/>
      <c r="DZ3870" s="5"/>
      <c r="EA3870" s="5"/>
      <c r="EB3870" s="5"/>
      <c r="EC3870" s="5"/>
      <c r="ED3870" s="8"/>
      <c r="EE3870" s="7"/>
    </row>
    <row r="3871" spans="129:135">
      <c r="DY3871" s="5"/>
      <c r="DZ3871" s="5"/>
      <c r="EA3871" s="5"/>
      <c r="EB3871" s="5"/>
      <c r="EC3871" s="5"/>
      <c r="ED3871" s="8"/>
      <c r="EE3871" s="7"/>
    </row>
    <row r="3872" spans="129:135">
      <c r="DY3872" s="5"/>
      <c r="DZ3872" s="5"/>
      <c r="EA3872" s="5"/>
      <c r="EB3872" s="5"/>
      <c r="EC3872" s="5"/>
      <c r="ED3872" s="8"/>
      <c r="EE3872" s="7"/>
    </row>
    <row r="3873" spans="129:135">
      <c r="DY3873" s="5"/>
      <c r="DZ3873" s="5"/>
      <c r="EA3873" s="5"/>
      <c r="EB3873" s="5"/>
      <c r="EC3873" s="5"/>
      <c r="ED3873" s="8"/>
      <c r="EE3873" s="7"/>
    </row>
    <row r="3874" spans="129:135">
      <c r="DY3874" s="5"/>
      <c r="DZ3874" s="5"/>
      <c r="EA3874" s="5"/>
      <c r="EB3874" s="5"/>
      <c r="EC3874" s="5"/>
      <c r="ED3874" s="8"/>
      <c r="EE3874" s="7"/>
    </row>
    <row r="3875" spans="129:135">
      <c r="DY3875" s="5"/>
      <c r="DZ3875" s="5"/>
      <c r="EA3875" s="5"/>
      <c r="EB3875" s="5"/>
      <c r="EC3875" s="5"/>
      <c r="ED3875" s="8"/>
      <c r="EE3875" s="7"/>
    </row>
    <row r="3876" spans="129:135">
      <c r="DY3876" s="5"/>
      <c r="DZ3876" s="5"/>
      <c r="EA3876" s="5"/>
      <c r="EB3876" s="5"/>
      <c r="EC3876" s="5"/>
      <c r="ED3876" s="8"/>
      <c r="EE3876" s="7"/>
    </row>
    <row r="3877" spans="129:135">
      <c r="DY3877" s="5"/>
      <c r="DZ3877" s="5"/>
      <c r="EA3877" s="5"/>
      <c r="EB3877" s="5"/>
      <c r="EC3877" s="5"/>
      <c r="ED3877" s="8"/>
      <c r="EE3877" s="7"/>
    </row>
    <row r="3878" spans="129:135">
      <c r="DY3878" s="5"/>
      <c r="DZ3878" s="5"/>
      <c r="EA3878" s="5"/>
      <c r="EB3878" s="5"/>
      <c r="EC3878" s="5"/>
      <c r="ED3878" s="8"/>
      <c r="EE3878" s="7"/>
    </row>
    <row r="3879" spans="129:135">
      <c r="DY3879" s="5"/>
      <c r="DZ3879" s="5"/>
      <c r="EA3879" s="5"/>
      <c r="EB3879" s="5"/>
      <c r="EC3879" s="5"/>
      <c r="ED3879" s="8"/>
      <c r="EE3879" s="7"/>
    </row>
    <row r="3880" spans="129:135">
      <c r="DY3880" s="5"/>
      <c r="DZ3880" s="5"/>
      <c r="EA3880" s="5"/>
      <c r="EB3880" s="5"/>
      <c r="EC3880" s="5"/>
      <c r="ED3880" s="8"/>
      <c r="EE3880" s="7"/>
    </row>
    <row r="3881" spans="129:135">
      <c r="DY3881" s="5"/>
      <c r="DZ3881" s="5"/>
      <c r="EA3881" s="5"/>
      <c r="EB3881" s="5"/>
      <c r="EC3881" s="5"/>
      <c r="ED3881" s="8"/>
      <c r="EE3881" s="7"/>
    </row>
    <row r="3882" spans="129:135">
      <c r="DY3882" s="5"/>
      <c r="DZ3882" s="5"/>
      <c r="EA3882" s="5"/>
      <c r="EB3882" s="5"/>
      <c r="EC3882" s="5"/>
      <c r="ED3882" s="8"/>
      <c r="EE3882" s="7"/>
    </row>
    <row r="3883" spans="129:135">
      <c r="DY3883" s="5"/>
      <c r="DZ3883" s="5"/>
      <c r="EA3883" s="5"/>
      <c r="EB3883" s="5"/>
      <c r="EC3883" s="5"/>
      <c r="ED3883" s="8"/>
      <c r="EE3883" s="7"/>
    </row>
    <row r="3884" spans="129:135">
      <c r="DY3884" s="5"/>
      <c r="DZ3884" s="5"/>
      <c r="EA3884" s="5"/>
      <c r="EB3884" s="5"/>
      <c r="EC3884" s="5"/>
      <c r="ED3884" s="8"/>
      <c r="EE3884" s="7"/>
    </row>
    <row r="3885" spans="129:135">
      <c r="DY3885" s="5"/>
      <c r="DZ3885" s="5"/>
      <c r="EA3885" s="5"/>
      <c r="EB3885" s="5"/>
      <c r="EC3885" s="5"/>
      <c r="ED3885" s="8"/>
      <c r="EE3885" s="7"/>
    </row>
    <row r="3886" spans="129:135">
      <c r="DY3886" s="5"/>
      <c r="DZ3886" s="5"/>
      <c r="EA3886" s="5"/>
      <c r="EB3886" s="5"/>
      <c r="EC3886" s="5"/>
      <c r="ED3886" s="8"/>
      <c r="EE3886" s="7"/>
    </row>
    <row r="3887" spans="129:135">
      <c r="DY3887" s="5"/>
      <c r="DZ3887" s="5"/>
      <c r="EA3887" s="5"/>
      <c r="EB3887" s="5"/>
      <c r="EC3887" s="5"/>
      <c r="ED3887" s="8"/>
      <c r="EE3887" s="7"/>
    </row>
    <row r="3888" spans="129:135">
      <c r="DY3888" s="5"/>
      <c r="DZ3888" s="5"/>
      <c r="EA3888" s="5"/>
      <c r="EB3888" s="5"/>
      <c r="EC3888" s="5"/>
      <c r="ED3888" s="8"/>
      <c r="EE3888" s="7"/>
    </row>
    <row r="3889" spans="129:135">
      <c r="DY3889" s="5"/>
      <c r="DZ3889" s="5"/>
      <c r="EA3889" s="5"/>
      <c r="EB3889" s="5"/>
      <c r="EC3889" s="5"/>
      <c r="ED3889" s="8"/>
      <c r="EE3889" s="7"/>
    </row>
    <row r="3890" spans="129:135">
      <c r="DY3890" s="5"/>
      <c r="DZ3890" s="5"/>
      <c r="EA3890" s="5"/>
      <c r="EB3890" s="5"/>
      <c r="EC3890" s="5"/>
      <c r="ED3890" s="8"/>
      <c r="EE3890" s="7"/>
    </row>
    <row r="3891" spans="129:135">
      <c r="DY3891" s="5"/>
      <c r="DZ3891" s="5"/>
      <c r="EA3891" s="5"/>
      <c r="EB3891" s="5"/>
      <c r="EC3891" s="5"/>
      <c r="ED3891" s="8"/>
      <c r="EE3891" s="7"/>
    </row>
    <row r="3892" spans="129:135">
      <c r="DY3892" s="5"/>
      <c r="DZ3892" s="5"/>
      <c r="EA3892" s="5"/>
      <c r="EB3892" s="5"/>
      <c r="EC3892" s="5"/>
      <c r="ED3892" s="8"/>
      <c r="EE3892" s="7"/>
    </row>
    <row r="3893" spans="129:135">
      <c r="DY3893" s="5"/>
      <c r="DZ3893" s="5"/>
      <c r="EA3893" s="5"/>
      <c r="EB3893" s="5"/>
      <c r="EC3893" s="5"/>
      <c r="ED3893" s="8"/>
      <c r="EE3893" s="7"/>
    </row>
    <row r="3894" spans="129:135">
      <c r="DY3894" s="5"/>
      <c r="DZ3894" s="5"/>
      <c r="EA3894" s="5"/>
      <c r="EB3894" s="5"/>
      <c r="EC3894" s="5"/>
      <c r="ED3894" s="8"/>
      <c r="EE3894" s="7"/>
    </row>
    <row r="3895" spans="129:135">
      <c r="DY3895" s="5"/>
      <c r="DZ3895" s="5"/>
      <c r="EA3895" s="5"/>
      <c r="EB3895" s="5"/>
      <c r="EC3895" s="5"/>
      <c r="ED3895" s="8"/>
      <c r="EE3895" s="7"/>
    </row>
    <row r="3896" spans="129:135">
      <c r="DY3896" s="5"/>
      <c r="DZ3896" s="5"/>
      <c r="EA3896" s="5"/>
      <c r="EB3896" s="5"/>
      <c r="EC3896" s="5"/>
      <c r="ED3896" s="8"/>
      <c r="EE3896" s="7"/>
    </row>
    <row r="3897" spans="129:135">
      <c r="DY3897" s="5"/>
      <c r="DZ3897" s="5"/>
      <c r="EA3897" s="5"/>
      <c r="EB3897" s="5"/>
      <c r="EC3897" s="5"/>
      <c r="ED3897" s="8"/>
      <c r="EE3897" s="7"/>
    </row>
    <row r="3898" spans="129:135">
      <c r="DY3898" s="5"/>
      <c r="DZ3898" s="5"/>
      <c r="EA3898" s="5"/>
      <c r="EB3898" s="5"/>
      <c r="EC3898" s="5"/>
      <c r="ED3898" s="8"/>
      <c r="EE3898" s="7"/>
    </row>
    <row r="3899" spans="129:135">
      <c r="DY3899" s="5"/>
      <c r="DZ3899" s="5"/>
      <c r="EA3899" s="5"/>
      <c r="EB3899" s="5"/>
      <c r="EC3899" s="5"/>
      <c r="ED3899" s="8"/>
      <c r="EE3899" s="7"/>
    </row>
    <row r="3900" spans="129:135">
      <c r="DY3900" s="5"/>
      <c r="DZ3900" s="5"/>
      <c r="EA3900" s="5"/>
      <c r="EB3900" s="5"/>
      <c r="EC3900" s="5"/>
      <c r="ED3900" s="8"/>
      <c r="EE3900" s="7"/>
    </row>
    <row r="3901" spans="129:135">
      <c r="DY3901" s="5"/>
      <c r="DZ3901" s="5"/>
      <c r="EA3901" s="5"/>
      <c r="EB3901" s="5"/>
      <c r="EC3901" s="5"/>
      <c r="ED3901" s="8"/>
      <c r="EE3901" s="7"/>
    </row>
    <row r="3902" spans="129:135">
      <c r="DY3902" s="5"/>
      <c r="DZ3902" s="5"/>
      <c r="EA3902" s="5"/>
      <c r="EB3902" s="5"/>
      <c r="EC3902" s="5"/>
      <c r="ED3902" s="8"/>
      <c r="EE3902" s="7"/>
    </row>
    <row r="3903" spans="129:135">
      <c r="DY3903" s="5"/>
      <c r="DZ3903" s="5"/>
      <c r="EA3903" s="5"/>
      <c r="EB3903" s="5"/>
      <c r="EC3903" s="5"/>
      <c r="ED3903" s="8"/>
      <c r="EE3903" s="7"/>
    </row>
    <row r="3904" spans="129:135">
      <c r="DY3904" s="5"/>
      <c r="DZ3904" s="5"/>
      <c r="EA3904" s="5"/>
      <c r="EB3904" s="5"/>
      <c r="EC3904" s="5"/>
      <c r="ED3904" s="8"/>
      <c r="EE3904" s="7"/>
    </row>
    <row r="3905" spans="129:135">
      <c r="DY3905" s="5"/>
      <c r="DZ3905" s="5"/>
      <c r="EA3905" s="5"/>
      <c r="EB3905" s="5"/>
      <c r="EC3905" s="5"/>
      <c r="ED3905" s="8"/>
      <c r="EE3905" s="7"/>
    </row>
    <row r="3906" spans="129:135">
      <c r="DY3906" s="5"/>
      <c r="DZ3906" s="5"/>
      <c r="EA3906" s="5"/>
      <c r="EB3906" s="5"/>
      <c r="EC3906" s="5"/>
      <c r="ED3906" s="8"/>
      <c r="EE3906" s="7"/>
    </row>
    <row r="3907" spans="129:135">
      <c r="DY3907" s="5"/>
      <c r="DZ3907" s="5"/>
      <c r="EA3907" s="5"/>
      <c r="EB3907" s="5"/>
      <c r="EC3907" s="5"/>
      <c r="ED3907" s="8"/>
      <c r="EE3907" s="7"/>
    </row>
    <row r="3908" spans="129:135">
      <c r="DY3908" s="5"/>
      <c r="DZ3908" s="5"/>
      <c r="EA3908" s="5"/>
      <c r="EB3908" s="5"/>
      <c r="EC3908" s="5"/>
      <c r="ED3908" s="8"/>
      <c r="EE3908" s="7"/>
    </row>
    <row r="3909" spans="129:135">
      <c r="DY3909" s="5"/>
      <c r="DZ3909" s="5"/>
      <c r="EA3909" s="5"/>
      <c r="EB3909" s="5"/>
      <c r="EC3909" s="5"/>
      <c r="ED3909" s="8"/>
      <c r="EE3909" s="7"/>
    </row>
    <row r="3910" spans="129:135">
      <c r="DY3910" s="5"/>
      <c r="DZ3910" s="5"/>
      <c r="EA3910" s="5"/>
      <c r="EB3910" s="5"/>
      <c r="EC3910" s="5"/>
      <c r="ED3910" s="8"/>
      <c r="EE3910" s="7"/>
    </row>
    <row r="3911" spans="129:135">
      <c r="DY3911" s="5"/>
      <c r="DZ3911" s="5"/>
      <c r="EA3911" s="5"/>
      <c r="EB3911" s="5"/>
      <c r="EC3911" s="5"/>
      <c r="ED3911" s="8"/>
      <c r="EE3911" s="7"/>
    </row>
    <row r="3912" spans="129:135">
      <c r="DY3912" s="5"/>
      <c r="DZ3912" s="5"/>
      <c r="EA3912" s="5"/>
      <c r="EB3912" s="5"/>
      <c r="EC3912" s="5"/>
      <c r="ED3912" s="8"/>
      <c r="EE3912" s="7"/>
    </row>
    <row r="3913" spans="129:135">
      <c r="DY3913" s="5"/>
      <c r="DZ3913" s="5"/>
      <c r="EA3913" s="5"/>
      <c r="EB3913" s="5"/>
      <c r="EC3913" s="5"/>
      <c r="ED3913" s="8"/>
      <c r="EE3913" s="7"/>
    </row>
    <row r="3914" spans="129:135">
      <c r="DY3914" s="5"/>
      <c r="DZ3914" s="5"/>
      <c r="EA3914" s="5"/>
      <c r="EB3914" s="5"/>
      <c r="EC3914" s="5"/>
      <c r="ED3914" s="8"/>
      <c r="EE3914" s="7"/>
    </row>
    <row r="3915" spans="129:135">
      <c r="DY3915" s="5"/>
      <c r="DZ3915" s="5"/>
      <c r="EA3915" s="5"/>
      <c r="EB3915" s="5"/>
      <c r="EC3915" s="5"/>
      <c r="ED3915" s="8"/>
      <c r="EE3915" s="7"/>
    </row>
    <row r="3916" spans="129:135">
      <c r="DY3916" s="5"/>
      <c r="DZ3916" s="5"/>
      <c r="EA3916" s="5"/>
      <c r="EB3916" s="5"/>
      <c r="EC3916" s="5"/>
      <c r="ED3916" s="8"/>
      <c r="EE3916" s="7"/>
    </row>
    <row r="3917" spans="129:135">
      <c r="DY3917" s="5"/>
      <c r="DZ3917" s="5"/>
      <c r="EA3917" s="5"/>
      <c r="EB3917" s="5"/>
      <c r="EC3917" s="5"/>
      <c r="ED3917" s="8"/>
      <c r="EE3917" s="7"/>
    </row>
    <row r="3918" spans="129:135">
      <c r="DY3918" s="5"/>
      <c r="DZ3918" s="5"/>
      <c r="EA3918" s="5"/>
      <c r="EB3918" s="5"/>
      <c r="EC3918" s="5"/>
      <c r="ED3918" s="8"/>
      <c r="EE3918" s="7"/>
    </row>
    <row r="3919" spans="129:135">
      <c r="DY3919" s="5"/>
      <c r="DZ3919" s="5"/>
      <c r="EA3919" s="5"/>
      <c r="EB3919" s="5"/>
      <c r="EC3919" s="5"/>
      <c r="ED3919" s="8"/>
      <c r="EE3919" s="7"/>
    </row>
    <row r="3920" spans="129:135">
      <c r="DY3920" s="5"/>
      <c r="DZ3920" s="5"/>
      <c r="EA3920" s="5"/>
      <c r="EB3920" s="5"/>
      <c r="EC3920" s="5"/>
      <c r="ED3920" s="8"/>
      <c r="EE3920" s="7"/>
    </row>
    <row r="3921" spans="129:135">
      <c r="DY3921" s="5"/>
      <c r="DZ3921" s="5"/>
      <c r="EA3921" s="5"/>
      <c r="EB3921" s="5"/>
      <c r="EC3921" s="5"/>
      <c r="ED3921" s="8"/>
      <c r="EE3921" s="7"/>
    </row>
    <row r="3922" spans="129:135">
      <c r="DY3922" s="5"/>
      <c r="DZ3922" s="5"/>
      <c r="EA3922" s="5"/>
      <c r="EB3922" s="5"/>
      <c r="EC3922" s="5"/>
      <c r="ED3922" s="8"/>
      <c r="EE3922" s="7"/>
    </row>
    <row r="3923" spans="129:135">
      <c r="DY3923" s="5"/>
      <c r="DZ3923" s="5"/>
      <c r="EA3923" s="5"/>
      <c r="EB3923" s="5"/>
      <c r="EC3923" s="5"/>
      <c r="ED3923" s="8"/>
      <c r="EE3923" s="7"/>
    </row>
    <row r="3924" spans="129:135">
      <c r="DY3924" s="5"/>
      <c r="DZ3924" s="5"/>
      <c r="EA3924" s="5"/>
      <c r="EB3924" s="5"/>
      <c r="EC3924" s="5"/>
      <c r="ED3924" s="8"/>
      <c r="EE3924" s="7"/>
    </row>
    <row r="3925" spans="129:135">
      <c r="DY3925" s="5"/>
      <c r="DZ3925" s="5"/>
      <c r="EA3925" s="5"/>
      <c r="EB3925" s="5"/>
      <c r="EC3925" s="5"/>
      <c r="ED3925" s="8"/>
      <c r="EE3925" s="7"/>
    </row>
    <row r="3926" spans="129:135">
      <c r="DY3926" s="5"/>
      <c r="DZ3926" s="5"/>
      <c r="EA3926" s="5"/>
      <c r="EB3926" s="5"/>
      <c r="EC3926" s="5"/>
      <c r="ED3926" s="8"/>
      <c r="EE3926" s="7"/>
    </row>
    <row r="3927" spans="129:135">
      <c r="DY3927" s="5"/>
      <c r="DZ3927" s="5"/>
      <c r="EA3927" s="5"/>
      <c r="EB3927" s="5"/>
      <c r="EC3927" s="5"/>
      <c r="ED3927" s="8"/>
      <c r="EE3927" s="7"/>
    </row>
    <row r="3928" spans="129:135">
      <c r="DY3928" s="5"/>
      <c r="DZ3928" s="5"/>
      <c r="EA3928" s="5"/>
      <c r="EB3928" s="5"/>
      <c r="EC3928" s="5"/>
      <c r="ED3928" s="8"/>
      <c r="EE3928" s="7"/>
    </row>
    <row r="3929" spans="129:135">
      <c r="DY3929" s="5"/>
      <c r="DZ3929" s="5"/>
      <c r="EA3929" s="5"/>
      <c r="EB3929" s="5"/>
      <c r="EC3929" s="5"/>
      <c r="ED3929" s="8"/>
      <c r="EE3929" s="7"/>
    </row>
    <row r="3930" spans="129:135">
      <c r="DY3930" s="5"/>
      <c r="DZ3930" s="5"/>
      <c r="EA3930" s="5"/>
      <c r="EB3930" s="5"/>
      <c r="EC3930" s="5"/>
      <c r="ED3930" s="8"/>
      <c r="EE3930" s="7"/>
    </row>
    <row r="3931" spans="129:135">
      <c r="DY3931" s="5"/>
      <c r="DZ3931" s="5"/>
      <c r="EA3931" s="5"/>
      <c r="EB3931" s="5"/>
      <c r="EC3931" s="5"/>
      <c r="ED3931" s="8"/>
      <c r="EE3931" s="7"/>
    </row>
    <row r="3932" spans="129:135">
      <c r="DY3932" s="5"/>
      <c r="DZ3932" s="5"/>
      <c r="EA3932" s="5"/>
      <c r="EB3932" s="5"/>
      <c r="EC3932" s="5"/>
      <c r="ED3932" s="8"/>
      <c r="EE3932" s="7"/>
    </row>
    <row r="3933" spans="129:135">
      <c r="DY3933" s="5"/>
      <c r="DZ3933" s="5"/>
      <c r="EA3933" s="5"/>
      <c r="EB3933" s="5"/>
      <c r="EC3933" s="5"/>
      <c r="ED3933" s="8"/>
      <c r="EE3933" s="7"/>
    </row>
    <row r="3934" spans="129:135">
      <c r="DY3934" s="5"/>
      <c r="DZ3934" s="5"/>
      <c r="EA3934" s="5"/>
      <c r="EB3934" s="5"/>
      <c r="EC3934" s="5"/>
      <c r="ED3934" s="8"/>
      <c r="EE3934" s="7"/>
    </row>
    <row r="3935" spans="129:135">
      <c r="DY3935" s="5"/>
      <c r="DZ3935" s="5"/>
      <c r="EA3935" s="5"/>
      <c r="EB3935" s="5"/>
      <c r="EC3935" s="5"/>
      <c r="ED3935" s="8"/>
      <c r="EE3935" s="7"/>
    </row>
    <row r="3936" spans="129:135">
      <c r="DY3936" s="5"/>
      <c r="DZ3936" s="5"/>
      <c r="EA3936" s="5"/>
      <c r="EB3936" s="5"/>
      <c r="EC3936" s="5"/>
      <c r="ED3936" s="8"/>
      <c r="EE3936" s="7"/>
    </row>
    <row r="3937" spans="129:135">
      <c r="DY3937" s="5"/>
      <c r="DZ3937" s="5"/>
      <c r="EA3937" s="5"/>
      <c r="EB3937" s="5"/>
      <c r="EC3937" s="5"/>
      <c r="ED3937" s="8"/>
      <c r="EE3937" s="7"/>
    </row>
    <row r="3938" spans="129:135">
      <c r="DY3938" s="5"/>
      <c r="DZ3938" s="5"/>
      <c r="EA3938" s="5"/>
      <c r="EB3938" s="5"/>
      <c r="EC3938" s="5"/>
      <c r="ED3938" s="8"/>
      <c r="EE3938" s="7"/>
    </row>
    <row r="3939" spans="129:135">
      <c r="DY3939" s="5"/>
      <c r="DZ3939" s="5"/>
      <c r="EA3939" s="5"/>
      <c r="EB3939" s="5"/>
      <c r="EC3939" s="5"/>
      <c r="ED3939" s="8"/>
      <c r="EE3939" s="7"/>
    </row>
    <row r="3940" spans="129:135">
      <c r="DY3940" s="5"/>
      <c r="DZ3940" s="5"/>
      <c r="EA3940" s="5"/>
      <c r="EB3940" s="5"/>
      <c r="EC3940" s="5"/>
      <c r="ED3940" s="8"/>
      <c r="EE3940" s="7"/>
    </row>
    <row r="3941" spans="129:135">
      <c r="DY3941" s="5"/>
      <c r="DZ3941" s="5"/>
      <c r="EA3941" s="5"/>
      <c r="EB3941" s="5"/>
      <c r="EC3941" s="5"/>
      <c r="ED3941" s="8"/>
      <c r="EE3941" s="7"/>
    </row>
  </sheetData>
  <sortState ref="A3:EE957">
    <sortCondition ref="E3:E957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4455E7-A982-4BD8-834F-6D83B4A13A24}">
  <sheetPr>
    <tabColor rgb="FF00B050"/>
  </sheetPr>
  <dimension ref="A2:AA89"/>
  <sheetViews>
    <sheetView workbookViewId="0">
      <selection activeCell="N4" sqref="N4:AA14"/>
    </sheetView>
  </sheetViews>
  <sheetFormatPr defaultColWidth="9.109375" defaultRowHeight="14.4"/>
  <cols>
    <col min="1" max="1" width="21.88671875" style="25" customWidth="1"/>
    <col min="2" max="13" width="9.109375" style="25"/>
    <col min="14" max="14" width="17.109375" style="25" customWidth="1"/>
    <col min="15" max="16384" width="9.109375" style="25"/>
  </cols>
  <sheetData>
    <row r="2" spans="1:27">
      <c r="A2" s="505" t="s">
        <v>3358</v>
      </c>
      <c r="B2" s="505"/>
      <c r="C2" s="505"/>
      <c r="D2" s="505"/>
      <c r="E2" s="505"/>
      <c r="F2" s="505"/>
      <c r="G2" s="505"/>
      <c r="H2" s="505"/>
      <c r="I2" s="505"/>
      <c r="J2" s="505"/>
      <c r="K2" s="505"/>
      <c r="L2" s="67"/>
    </row>
    <row r="3" spans="1:27">
      <c r="A3" s="506" t="s">
        <v>2241</v>
      </c>
      <c r="B3" s="507" t="s">
        <v>3312</v>
      </c>
      <c r="C3" s="508"/>
      <c r="D3" s="508"/>
      <c r="E3" s="508"/>
      <c r="F3" s="508"/>
      <c r="G3" s="508"/>
      <c r="H3" s="508"/>
      <c r="I3" s="508"/>
      <c r="J3" s="508"/>
      <c r="K3" s="509"/>
      <c r="L3" s="67"/>
    </row>
    <row r="4" spans="1:27" ht="15" thickBot="1">
      <c r="A4" s="506"/>
      <c r="B4" s="68" t="s">
        <v>3318</v>
      </c>
      <c r="C4" s="69" t="s">
        <v>3319</v>
      </c>
      <c r="D4" s="69" t="s">
        <v>3320</v>
      </c>
      <c r="E4" s="69" t="s">
        <v>3321</v>
      </c>
      <c r="F4" s="69" t="s">
        <v>3322</v>
      </c>
      <c r="G4" s="69" t="s">
        <v>3323</v>
      </c>
      <c r="H4" s="69" t="s">
        <v>3324</v>
      </c>
      <c r="I4" s="69" t="s">
        <v>3325</v>
      </c>
      <c r="J4" s="69" t="s">
        <v>3326</v>
      </c>
      <c r="K4" s="70" t="s">
        <v>3327</v>
      </c>
      <c r="L4" s="67"/>
      <c r="O4" s="502" t="s">
        <v>3422</v>
      </c>
      <c r="P4" s="502"/>
      <c r="Q4" s="502"/>
      <c r="R4" s="502"/>
      <c r="S4" s="502"/>
      <c r="T4" s="502"/>
      <c r="U4" s="502"/>
      <c r="V4" s="502"/>
      <c r="W4" s="502"/>
      <c r="X4" s="502"/>
      <c r="Y4" s="502"/>
      <c r="Z4" s="502"/>
      <c r="AA4" s="502"/>
    </row>
    <row r="5" spans="1:27">
      <c r="A5" s="79" t="s">
        <v>3291</v>
      </c>
      <c r="B5" s="71">
        <v>0.87543927549075473</v>
      </c>
      <c r="C5" s="72">
        <v>-0.14837827628395681</v>
      </c>
      <c r="D5" s="220" t="s">
        <v>2241</v>
      </c>
      <c r="E5" s="72">
        <v>-0.17654880310498572</v>
      </c>
      <c r="F5" s="220" t="s">
        <v>2241</v>
      </c>
      <c r="G5" s="72">
        <v>-0.12824175528350795</v>
      </c>
      <c r="H5" s="72">
        <v>0.16594545011986583</v>
      </c>
      <c r="I5" s="72">
        <v>-0.10630866704423125</v>
      </c>
      <c r="J5" s="220" t="s">
        <v>2241</v>
      </c>
      <c r="K5" s="221" t="s">
        <v>2241</v>
      </c>
      <c r="L5" s="67"/>
      <c r="N5" s="25" t="s">
        <v>3376</v>
      </c>
      <c r="O5" s="501" t="s">
        <v>3428</v>
      </c>
      <c r="P5" s="501"/>
      <c r="Q5" s="501"/>
      <c r="R5" s="501"/>
      <c r="S5" s="501"/>
      <c r="T5" s="501"/>
      <c r="U5" s="501"/>
      <c r="V5" s="501"/>
      <c r="W5" s="501"/>
      <c r="X5" s="501"/>
      <c r="Y5" s="501"/>
      <c r="Z5" s="501"/>
      <c r="AA5" s="501"/>
    </row>
    <row r="6" spans="1:27">
      <c r="A6" s="80" t="s">
        <v>3251</v>
      </c>
      <c r="B6" s="74">
        <v>0.86195317315186126</v>
      </c>
      <c r="C6" s="77" t="s">
        <v>2241</v>
      </c>
      <c r="D6" s="77" t="s">
        <v>2241</v>
      </c>
      <c r="E6" s="77" t="s">
        <v>2241</v>
      </c>
      <c r="F6" s="75">
        <v>-0.15640353381613031</v>
      </c>
      <c r="G6" s="77" t="s">
        <v>2241</v>
      </c>
      <c r="H6" s="77" t="s">
        <v>2241</v>
      </c>
      <c r="I6" s="77" t="s">
        <v>2241</v>
      </c>
      <c r="J6" s="77" t="s">
        <v>2241</v>
      </c>
      <c r="K6" s="76" t="s">
        <v>2241</v>
      </c>
      <c r="L6" s="67"/>
      <c r="N6" s="25" t="s">
        <v>3377</v>
      </c>
      <c r="O6" s="501" t="s">
        <v>3429</v>
      </c>
      <c r="P6" s="501"/>
      <c r="Q6" s="501"/>
      <c r="R6" s="501"/>
      <c r="S6" s="501"/>
      <c r="T6" s="501"/>
      <c r="U6" s="501"/>
      <c r="V6" s="501"/>
      <c r="W6" s="501"/>
      <c r="X6" s="501"/>
      <c r="Y6" s="501"/>
      <c r="Z6" s="501"/>
      <c r="AA6" s="501"/>
    </row>
    <row r="7" spans="1:27">
      <c r="A7" s="81" t="s">
        <v>3267</v>
      </c>
      <c r="B7" s="74">
        <v>0.83162767163228202</v>
      </c>
      <c r="C7" s="75">
        <v>-0.1167503650732693</v>
      </c>
      <c r="D7" s="75">
        <v>0.1421968839581953</v>
      </c>
      <c r="E7" s="75">
        <v>0.16452220466807194</v>
      </c>
      <c r="F7" s="77" t="s">
        <v>2241</v>
      </c>
      <c r="G7" s="77" t="s">
        <v>2241</v>
      </c>
      <c r="H7" s="77" t="s">
        <v>2241</v>
      </c>
      <c r="I7" s="75">
        <v>-0.12495914925155718</v>
      </c>
      <c r="J7" s="77" t="s">
        <v>2241</v>
      </c>
      <c r="K7" s="76" t="s">
        <v>2241</v>
      </c>
      <c r="L7" s="67"/>
      <c r="N7" s="25" t="s">
        <v>3378</v>
      </c>
      <c r="O7" s="501" t="s">
        <v>3423</v>
      </c>
      <c r="P7" s="501"/>
      <c r="Q7" s="501"/>
      <c r="R7" s="501"/>
      <c r="S7" s="501"/>
      <c r="T7" s="501"/>
      <c r="U7" s="501"/>
      <c r="V7" s="501"/>
      <c r="W7" s="501"/>
      <c r="X7" s="501"/>
      <c r="Y7" s="501"/>
      <c r="Z7" s="501"/>
      <c r="AA7" s="501"/>
    </row>
    <row r="8" spans="1:27">
      <c r="A8" s="82" t="s">
        <v>3293</v>
      </c>
      <c r="B8" s="74">
        <v>0.7799819480024609</v>
      </c>
      <c r="C8" s="75">
        <v>0.10804500977442656</v>
      </c>
      <c r="D8" s="75">
        <v>0.16164544453554527</v>
      </c>
      <c r="E8" s="77" t="s">
        <v>2241</v>
      </c>
      <c r="F8" s="75">
        <v>-0.15303010240258136</v>
      </c>
      <c r="G8" s="75">
        <v>-0.14324149266852457</v>
      </c>
      <c r="H8" s="75">
        <v>-0.19712445249275926</v>
      </c>
      <c r="I8" s="77" t="s">
        <v>2241</v>
      </c>
      <c r="J8" s="77" t="s">
        <v>2241</v>
      </c>
      <c r="K8" s="76" t="s">
        <v>2241</v>
      </c>
      <c r="L8" s="67"/>
      <c r="N8" s="25" t="s">
        <v>3379</v>
      </c>
      <c r="O8" s="501" t="s">
        <v>3424</v>
      </c>
      <c r="P8" s="501"/>
      <c r="Q8" s="501"/>
      <c r="R8" s="501"/>
      <c r="S8" s="501"/>
      <c r="T8" s="501"/>
      <c r="U8" s="501"/>
      <c r="V8" s="501"/>
      <c r="W8" s="501"/>
      <c r="X8" s="501"/>
      <c r="Y8" s="501"/>
      <c r="Z8" s="501"/>
      <c r="AA8" s="501"/>
    </row>
    <row r="9" spans="1:27">
      <c r="A9" s="80" t="s">
        <v>3253</v>
      </c>
      <c r="B9" s="74">
        <v>0.71074302716976867</v>
      </c>
      <c r="C9" s="75">
        <v>0.10064486970582717</v>
      </c>
      <c r="D9" s="77" t="s">
        <v>2241</v>
      </c>
      <c r="E9" s="75">
        <v>0.11050485938395525</v>
      </c>
      <c r="F9" s="77" t="s">
        <v>2241</v>
      </c>
      <c r="G9" s="75">
        <v>0.40202121968798521</v>
      </c>
      <c r="H9" s="75">
        <v>-0.15568484547274733</v>
      </c>
      <c r="I9" s="75">
        <v>0.18062366615023323</v>
      </c>
      <c r="J9" s="75">
        <v>0.14519507213896077</v>
      </c>
      <c r="K9" s="76" t="s">
        <v>2241</v>
      </c>
      <c r="L9" s="67"/>
      <c r="N9" s="25" t="s">
        <v>3380</v>
      </c>
      <c r="O9" s="501" t="s">
        <v>3425</v>
      </c>
      <c r="P9" s="501"/>
      <c r="Q9" s="501"/>
      <c r="R9" s="501"/>
      <c r="S9" s="501"/>
      <c r="T9" s="501"/>
      <c r="U9" s="501"/>
      <c r="V9" s="501"/>
      <c r="W9" s="501"/>
      <c r="X9" s="501"/>
      <c r="Y9" s="501"/>
      <c r="Z9" s="501"/>
      <c r="AA9" s="501"/>
    </row>
    <row r="10" spans="1:27">
      <c r="A10" s="82" t="s">
        <v>3290</v>
      </c>
      <c r="B10" s="74">
        <v>-0.6777035031795603</v>
      </c>
      <c r="C10" s="75">
        <v>-0.62397543479927198</v>
      </c>
      <c r="D10" s="77" t="s">
        <v>2241</v>
      </c>
      <c r="E10" s="75">
        <v>0.16010045230793907</v>
      </c>
      <c r="F10" s="75">
        <v>-0.2124337022350142</v>
      </c>
      <c r="G10" s="77" t="s">
        <v>2241</v>
      </c>
      <c r="H10" s="77" t="s">
        <v>2241</v>
      </c>
      <c r="I10" s="77" t="s">
        <v>2241</v>
      </c>
      <c r="J10" s="77" t="s">
        <v>2241</v>
      </c>
      <c r="K10" s="76" t="s">
        <v>2241</v>
      </c>
      <c r="L10" s="67"/>
      <c r="N10" s="25" t="s">
        <v>3381</v>
      </c>
      <c r="O10" s="501" t="s">
        <v>3426</v>
      </c>
      <c r="P10" s="501"/>
      <c r="Q10" s="501"/>
      <c r="R10" s="501"/>
      <c r="S10" s="501"/>
      <c r="T10" s="501"/>
      <c r="U10" s="501"/>
      <c r="V10" s="501"/>
      <c r="W10" s="501"/>
      <c r="X10" s="501"/>
      <c r="Y10" s="501"/>
      <c r="Z10" s="501"/>
      <c r="AA10" s="501"/>
    </row>
    <row r="11" spans="1:27" ht="15" thickBot="1">
      <c r="A11" s="83" t="s">
        <v>3284</v>
      </c>
      <c r="B11" s="74">
        <v>0.65891644962249318</v>
      </c>
      <c r="C11" s="75">
        <v>0.14293817293219774</v>
      </c>
      <c r="D11" s="75">
        <v>0.16286420251076553</v>
      </c>
      <c r="E11" s="75">
        <v>0.40443624766732617</v>
      </c>
      <c r="F11" s="75">
        <v>0.40695128047776724</v>
      </c>
      <c r="G11" s="77" t="s">
        <v>2241</v>
      </c>
      <c r="H11" s="75">
        <v>-0.26136287281038439</v>
      </c>
      <c r="I11" s="75">
        <v>-0.10689889500274471</v>
      </c>
      <c r="J11" s="77" t="s">
        <v>2241</v>
      </c>
      <c r="K11" s="76" t="s">
        <v>2241</v>
      </c>
      <c r="L11" s="67"/>
      <c r="N11" s="25" t="s">
        <v>3382</v>
      </c>
      <c r="O11" s="501" t="s">
        <v>3427</v>
      </c>
      <c r="P11" s="501"/>
      <c r="Q11" s="501"/>
      <c r="R11" s="501"/>
      <c r="S11" s="501"/>
      <c r="T11" s="501"/>
      <c r="U11" s="501"/>
      <c r="V11" s="501"/>
      <c r="W11" s="501"/>
      <c r="X11" s="501"/>
      <c r="Y11" s="501"/>
      <c r="Z11" s="501"/>
      <c r="AA11" s="501"/>
    </row>
    <row r="12" spans="1:27">
      <c r="A12" s="79" t="s">
        <v>3289</v>
      </c>
      <c r="B12" s="74">
        <v>-0.18735471412093688</v>
      </c>
      <c r="C12" s="75">
        <v>0.83313070663028377</v>
      </c>
      <c r="D12" s="77" t="s">
        <v>2241</v>
      </c>
      <c r="E12" s="77" t="s">
        <v>2241</v>
      </c>
      <c r="F12" s="75">
        <v>0.27434478026020265</v>
      </c>
      <c r="G12" s="75">
        <v>0.1214644302896643</v>
      </c>
      <c r="H12" s="75">
        <v>-0.13402309299588824</v>
      </c>
      <c r="I12" s="75">
        <v>0.13052307305027611</v>
      </c>
      <c r="J12" s="75">
        <v>-0.14251781400217814</v>
      </c>
      <c r="K12" s="76" t="s">
        <v>2241</v>
      </c>
      <c r="L12" s="67"/>
      <c r="N12" s="25" t="s">
        <v>3383</v>
      </c>
      <c r="O12" s="501" t="s">
        <v>3430</v>
      </c>
      <c r="P12" s="501"/>
      <c r="Q12" s="501"/>
      <c r="R12" s="501"/>
      <c r="S12" s="501"/>
      <c r="T12" s="501"/>
      <c r="U12" s="501"/>
      <c r="V12" s="501"/>
      <c r="W12" s="501"/>
      <c r="X12" s="501"/>
      <c r="Y12" s="501"/>
      <c r="Z12" s="501"/>
      <c r="AA12" s="501"/>
    </row>
    <row r="13" spans="1:27">
      <c r="A13" s="81" t="s">
        <v>3231</v>
      </c>
      <c r="B13" s="222" t="s">
        <v>2241</v>
      </c>
      <c r="C13" s="75">
        <v>0.72648193115518234</v>
      </c>
      <c r="D13" s="75">
        <v>0.19404120259229984</v>
      </c>
      <c r="E13" s="75">
        <v>0.10496008123418596</v>
      </c>
      <c r="F13" s="75">
        <v>-0.13390188986230975</v>
      </c>
      <c r="G13" s="77" t="s">
        <v>2241</v>
      </c>
      <c r="H13" s="77" t="s">
        <v>2241</v>
      </c>
      <c r="I13" s="75">
        <v>0.10590032236480945</v>
      </c>
      <c r="J13" s="77" t="s">
        <v>2241</v>
      </c>
      <c r="K13" s="78">
        <v>-0.1598451239305789</v>
      </c>
      <c r="L13" s="67"/>
      <c r="N13" s="25" t="s">
        <v>3384</v>
      </c>
      <c r="O13" s="501" t="s">
        <v>3431</v>
      </c>
      <c r="P13" s="501"/>
      <c r="Q13" s="501"/>
      <c r="R13" s="501"/>
      <c r="S13" s="501"/>
      <c r="T13" s="501"/>
      <c r="U13" s="501"/>
      <c r="V13" s="501"/>
      <c r="W13" s="501"/>
      <c r="X13" s="501"/>
      <c r="Y13" s="501"/>
      <c r="Z13" s="501"/>
      <c r="AA13" s="501"/>
    </row>
    <row r="14" spans="1:27">
      <c r="A14" s="81" t="s">
        <v>3232</v>
      </c>
      <c r="B14" s="74">
        <v>-0.11352919646738786</v>
      </c>
      <c r="C14" s="75">
        <v>0.4950911241221358</v>
      </c>
      <c r="D14" s="75">
        <v>0.18073603448768474</v>
      </c>
      <c r="E14" s="75">
        <v>0.15076455717170015</v>
      </c>
      <c r="F14" s="77" t="s">
        <v>2241</v>
      </c>
      <c r="G14" s="75">
        <v>-0.16415969495444033</v>
      </c>
      <c r="H14" s="77" t="s">
        <v>2241</v>
      </c>
      <c r="I14" s="77" t="s">
        <v>2241</v>
      </c>
      <c r="J14" s="75">
        <v>0.24460230124112839</v>
      </c>
      <c r="K14" s="78">
        <v>0.35849980444621721</v>
      </c>
      <c r="L14" s="67"/>
      <c r="N14" s="25" t="s">
        <v>3385</v>
      </c>
      <c r="O14" s="501" t="s">
        <v>3432</v>
      </c>
      <c r="P14" s="501"/>
      <c r="Q14" s="501"/>
      <c r="R14" s="501"/>
      <c r="S14" s="501"/>
      <c r="T14" s="501"/>
      <c r="U14" s="501"/>
      <c r="V14" s="501"/>
      <c r="W14" s="501"/>
      <c r="X14" s="501"/>
      <c r="Y14" s="501"/>
      <c r="Z14" s="501"/>
      <c r="AA14" s="501"/>
    </row>
    <row r="15" spans="1:27" ht="15" thickBot="1">
      <c r="A15" s="84" t="s">
        <v>3264</v>
      </c>
      <c r="B15" s="74">
        <v>-0.41932767794003412</v>
      </c>
      <c r="C15" s="75">
        <v>-0.4699063850350374</v>
      </c>
      <c r="D15" s="75">
        <v>0.15541312528069026</v>
      </c>
      <c r="E15" s="75">
        <v>0.12949189683823825</v>
      </c>
      <c r="F15" s="75">
        <v>-0.17664857655599386</v>
      </c>
      <c r="G15" s="77" t="s">
        <v>2241</v>
      </c>
      <c r="H15" s="75">
        <v>-0.10946570483000249</v>
      </c>
      <c r="I15" s="77" t="s">
        <v>2241</v>
      </c>
      <c r="J15" s="77" t="s">
        <v>2241</v>
      </c>
      <c r="K15" s="76" t="s">
        <v>2241</v>
      </c>
      <c r="L15" s="67"/>
    </row>
    <row r="16" spans="1:27">
      <c r="A16" s="85" t="s">
        <v>3280</v>
      </c>
      <c r="B16" s="222" t="s">
        <v>2241</v>
      </c>
      <c r="C16" s="75">
        <v>-0.10445880638093077</v>
      </c>
      <c r="D16" s="75">
        <v>-0.77104793585869202</v>
      </c>
      <c r="E16" s="75">
        <v>-0.19436578946556854</v>
      </c>
      <c r="F16" s="75">
        <v>0.13728434125370098</v>
      </c>
      <c r="G16" s="77" t="s">
        <v>2241</v>
      </c>
      <c r="H16" s="77" t="s">
        <v>2241</v>
      </c>
      <c r="I16" s="77" t="s">
        <v>2241</v>
      </c>
      <c r="J16" s="75">
        <v>0.1761875110723303</v>
      </c>
      <c r="K16" s="76" t="s">
        <v>2241</v>
      </c>
      <c r="L16" s="67"/>
    </row>
    <row r="17" spans="1:12">
      <c r="A17" s="81" t="s">
        <v>3275</v>
      </c>
      <c r="B17" s="74">
        <v>0.43271011245105584</v>
      </c>
      <c r="C17" s="75">
        <v>0.2275225607529594</v>
      </c>
      <c r="D17" s="75">
        <v>0.75266433950633227</v>
      </c>
      <c r="E17" s="75">
        <v>-0.19472002617593531</v>
      </c>
      <c r="F17" s="77" t="s">
        <v>2241</v>
      </c>
      <c r="G17" s="77" t="s">
        <v>2241</v>
      </c>
      <c r="H17" s="75">
        <v>0.10182032846432118</v>
      </c>
      <c r="I17" s="75">
        <v>0.18331521953145499</v>
      </c>
      <c r="J17" s="75">
        <v>0.24501190030913589</v>
      </c>
      <c r="K17" s="76" t="s">
        <v>2241</v>
      </c>
      <c r="L17" s="67"/>
    </row>
    <row r="18" spans="1:12">
      <c r="A18" s="81" t="s">
        <v>3277</v>
      </c>
      <c r="B18" s="74">
        <v>-0.32984947915411672</v>
      </c>
      <c r="C18" s="77" t="s">
        <v>2241</v>
      </c>
      <c r="D18" s="75">
        <v>-0.6131297137823305</v>
      </c>
      <c r="E18" s="75">
        <v>0.3187759469528374</v>
      </c>
      <c r="F18" s="77" t="s">
        <v>2241</v>
      </c>
      <c r="G18" s="77" t="s">
        <v>2241</v>
      </c>
      <c r="H18" s="77" t="s">
        <v>2241</v>
      </c>
      <c r="I18" s="75">
        <v>-0.33184154221026607</v>
      </c>
      <c r="J18" s="77" t="s">
        <v>2241</v>
      </c>
      <c r="K18" s="76" t="s">
        <v>2241</v>
      </c>
      <c r="L18" s="67"/>
    </row>
    <row r="19" spans="1:12" ht="15" thickBot="1">
      <c r="A19" s="84" t="s">
        <v>3257</v>
      </c>
      <c r="B19" s="74">
        <v>-0.29080160242294562</v>
      </c>
      <c r="C19" s="75">
        <v>-0.27728879290031455</v>
      </c>
      <c r="D19" s="75">
        <v>0.38694666715474996</v>
      </c>
      <c r="E19" s="77" t="s">
        <v>2241</v>
      </c>
      <c r="F19" s="77" t="s">
        <v>2241</v>
      </c>
      <c r="G19" s="75">
        <v>0.19574056011504468</v>
      </c>
      <c r="H19" s="75">
        <v>-0.13697125752498537</v>
      </c>
      <c r="I19" s="77" t="s">
        <v>2241</v>
      </c>
      <c r="J19" s="75">
        <v>0.10361668786967627</v>
      </c>
      <c r="K19" s="76" t="s">
        <v>2241</v>
      </c>
      <c r="L19" s="67"/>
    </row>
    <row r="20" spans="1:12">
      <c r="A20" s="86" t="s">
        <v>3269</v>
      </c>
      <c r="B20" s="74">
        <v>0.11542481693706255</v>
      </c>
      <c r="C20" s="77" t="s">
        <v>2241</v>
      </c>
      <c r="D20" s="77" t="s">
        <v>2241</v>
      </c>
      <c r="E20" s="75">
        <v>-0.86535377950113868</v>
      </c>
      <c r="F20" s="77" t="s">
        <v>2241</v>
      </c>
      <c r="G20" s="77" t="s">
        <v>2241</v>
      </c>
      <c r="H20" s="77" t="s">
        <v>2241</v>
      </c>
      <c r="I20" s="75">
        <v>-0.12599418631627748</v>
      </c>
      <c r="J20" s="77" t="s">
        <v>2241</v>
      </c>
      <c r="K20" s="76" t="s">
        <v>2241</v>
      </c>
      <c r="L20" s="67"/>
    </row>
    <row r="21" spans="1:12" ht="15" thickBot="1">
      <c r="A21" s="83" t="s">
        <v>3285</v>
      </c>
      <c r="B21" s="74">
        <v>-0.30006804580894036</v>
      </c>
      <c r="C21" s="77" t="s">
        <v>2241</v>
      </c>
      <c r="D21" s="77" t="s">
        <v>2241</v>
      </c>
      <c r="E21" s="75">
        <v>-0.80243260331923116</v>
      </c>
      <c r="F21" s="75">
        <v>-0.28311597361238289</v>
      </c>
      <c r="G21" s="77" t="s">
        <v>2241</v>
      </c>
      <c r="H21" s="75">
        <v>-0.16947887192579053</v>
      </c>
      <c r="I21" s="77" t="s">
        <v>2241</v>
      </c>
      <c r="J21" s="77" t="s">
        <v>2241</v>
      </c>
      <c r="K21" s="78">
        <v>-0.12461201990114176</v>
      </c>
      <c r="L21" s="67"/>
    </row>
    <row r="22" spans="1:12">
      <c r="A22" s="87" t="s">
        <v>3283</v>
      </c>
      <c r="B22" s="222" t="s">
        <v>2241</v>
      </c>
      <c r="C22" s="77" t="s">
        <v>2241</v>
      </c>
      <c r="D22" s="75">
        <v>-0.17403160464325584</v>
      </c>
      <c r="E22" s="77" t="s">
        <v>2241</v>
      </c>
      <c r="F22" s="75">
        <v>0.80781069023298979</v>
      </c>
      <c r="G22" s="77" t="s">
        <v>2241</v>
      </c>
      <c r="H22" s="77" t="s">
        <v>2241</v>
      </c>
      <c r="I22" s="77" t="s">
        <v>2241</v>
      </c>
      <c r="J22" s="77" t="s">
        <v>2241</v>
      </c>
      <c r="K22" s="76" t="s">
        <v>2241</v>
      </c>
      <c r="L22" s="67"/>
    </row>
    <row r="23" spans="1:12" ht="15" thickBot="1">
      <c r="A23" s="84" t="s">
        <v>3240</v>
      </c>
      <c r="B23" s="222" t="s">
        <v>2241</v>
      </c>
      <c r="C23" s="77" t="s">
        <v>2241</v>
      </c>
      <c r="D23" s="75">
        <v>0.10421339983715591</v>
      </c>
      <c r="E23" s="77" t="s">
        <v>2241</v>
      </c>
      <c r="F23" s="75">
        <v>0.80355955091627274</v>
      </c>
      <c r="G23" s="77" t="s">
        <v>2241</v>
      </c>
      <c r="H23" s="77" t="s">
        <v>2241</v>
      </c>
      <c r="I23" s="77" t="s">
        <v>2241</v>
      </c>
      <c r="J23" s="77" t="s">
        <v>2241</v>
      </c>
      <c r="K23" s="76" t="s">
        <v>2241</v>
      </c>
      <c r="L23" s="67"/>
    </row>
    <row r="24" spans="1:12">
      <c r="A24" s="85" t="s">
        <v>3248</v>
      </c>
      <c r="B24" s="222" t="s">
        <v>2241</v>
      </c>
      <c r="C24" s="77" t="s">
        <v>2241</v>
      </c>
      <c r="D24" s="77" t="s">
        <v>2241</v>
      </c>
      <c r="E24" s="77" t="s">
        <v>2241</v>
      </c>
      <c r="F24" s="77" t="s">
        <v>2241</v>
      </c>
      <c r="G24" s="75">
        <v>0.82454764078683507</v>
      </c>
      <c r="H24" s="75">
        <v>-0.10167571157234491</v>
      </c>
      <c r="I24" s="77" t="s">
        <v>2241</v>
      </c>
      <c r="J24" s="75">
        <v>0.12223291100162827</v>
      </c>
      <c r="K24" s="76" t="s">
        <v>2241</v>
      </c>
      <c r="L24" s="67"/>
    </row>
    <row r="25" spans="1:12" ht="15" thickBot="1">
      <c r="A25" s="84" t="s">
        <v>3234</v>
      </c>
      <c r="B25" s="222" t="s">
        <v>2241</v>
      </c>
      <c r="C25" s="77" t="s">
        <v>2241</v>
      </c>
      <c r="D25" s="77" t="s">
        <v>2241</v>
      </c>
      <c r="E25" s="77" t="s">
        <v>2241</v>
      </c>
      <c r="F25" s="77" t="s">
        <v>2241</v>
      </c>
      <c r="G25" s="75">
        <v>0.68862355205208714</v>
      </c>
      <c r="H25" s="77" t="s">
        <v>2241</v>
      </c>
      <c r="I25" s="77" t="s">
        <v>2241</v>
      </c>
      <c r="J25" s="75">
        <v>-0.18252699877864592</v>
      </c>
      <c r="K25" s="76" t="s">
        <v>2241</v>
      </c>
      <c r="L25" s="67"/>
    </row>
    <row r="26" spans="1:12">
      <c r="A26" s="86" t="s">
        <v>3272</v>
      </c>
      <c r="B26" s="222" t="s">
        <v>2241</v>
      </c>
      <c r="C26" s="77" t="s">
        <v>2241</v>
      </c>
      <c r="D26" s="77" t="s">
        <v>2241</v>
      </c>
      <c r="E26" s="77" t="s">
        <v>2241</v>
      </c>
      <c r="F26" s="77" t="s">
        <v>2241</v>
      </c>
      <c r="G26" s="77" t="s">
        <v>2241</v>
      </c>
      <c r="H26" s="75">
        <v>0.8970643285371771</v>
      </c>
      <c r="I26" s="77" t="s">
        <v>2241</v>
      </c>
      <c r="J26" s="77" t="s">
        <v>2241</v>
      </c>
      <c r="K26" s="76" t="s">
        <v>2241</v>
      </c>
      <c r="L26" s="67"/>
    </row>
    <row r="27" spans="1:12" ht="15" thickBot="1">
      <c r="A27" s="83" t="s">
        <v>3286</v>
      </c>
      <c r="B27" s="74">
        <v>-0.5059733442416352</v>
      </c>
      <c r="C27" s="75">
        <v>-0.18262288214754677</v>
      </c>
      <c r="D27" s="75">
        <v>-0.18773422976299578</v>
      </c>
      <c r="E27" s="75">
        <v>0.24154080707860942</v>
      </c>
      <c r="F27" s="75">
        <v>-0.19838784871151874</v>
      </c>
      <c r="G27" s="77" t="s">
        <v>2241</v>
      </c>
      <c r="H27" s="75">
        <v>0.60411300789216105</v>
      </c>
      <c r="I27" s="75">
        <v>-0.10521513746995968</v>
      </c>
      <c r="J27" s="77" t="s">
        <v>2241</v>
      </c>
      <c r="K27" s="76" t="s">
        <v>2241</v>
      </c>
      <c r="L27" s="67"/>
    </row>
    <row r="28" spans="1:12">
      <c r="A28" s="86" t="s">
        <v>3233</v>
      </c>
      <c r="B28" s="222" t="s">
        <v>2241</v>
      </c>
      <c r="C28" s="75">
        <v>0.22007395275192451</v>
      </c>
      <c r="D28" s="77" t="s">
        <v>2241</v>
      </c>
      <c r="E28" s="77" t="s">
        <v>2241</v>
      </c>
      <c r="F28" s="77" t="s">
        <v>2241</v>
      </c>
      <c r="G28" s="77" t="s">
        <v>2241</v>
      </c>
      <c r="H28" s="77" t="s">
        <v>2241</v>
      </c>
      <c r="I28" s="75">
        <v>0.68689042096515618</v>
      </c>
      <c r="J28" s="77" t="s">
        <v>2241</v>
      </c>
      <c r="K28" s="78">
        <v>-0.15152376425438174</v>
      </c>
      <c r="L28" s="67"/>
    </row>
    <row r="29" spans="1:12">
      <c r="A29" s="88" t="s">
        <v>3287</v>
      </c>
      <c r="B29" s="74">
        <v>-0.2537569945388175</v>
      </c>
      <c r="C29" s="77" t="s">
        <v>2241</v>
      </c>
      <c r="D29" s="75">
        <v>-0.1089981207740733</v>
      </c>
      <c r="E29" s="77" t="s">
        <v>2241</v>
      </c>
      <c r="F29" s="75">
        <v>-0.17512655038851066</v>
      </c>
      <c r="G29" s="77" t="s">
        <v>2241</v>
      </c>
      <c r="H29" s="77" t="s">
        <v>2241</v>
      </c>
      <c r="I29" s="75">
        <v>0.57277289943986409</v>
      </c>
      <c r="J29" s="77" t="s">
        <v>2241</v>
      </c>
      <c r="K29" s="78">
        <v>0.38706033055247441</v>
      </c>
      <c r="L29" s="67"/>
    </row>
    <row r="30" spans="1:12" ht="15" thickBot="1">
      <c r="A30" s="84" t="s">
        <v>3235</v>
      </c>
      <c r="B30" s="74">
        <v>-0.12073311843260982</v>
      </c>
      <c r="C30" s="75">
        <v>-0.28905822395289671</v>
      </c>
      <c r="D30" s="75">
        <v>0.1954545529188145</v>
      </c>
      <c r="E30" s="77" t="s">
        <v>2241</v>
      </c>
      <c r="F30" s="77" t="s">
        <v>2241</v>
      </c>
      <c r="G30" s="77" t="s">
        <v>2241</v>
      </c>
      <c r="H30" s="77" t="s">
        <v>2241</v>
      </c>
      <c r="I30" s="75">
        <v>0.55970075523469986</v>
      </c>
      <c r="J30" s="75">
        <v>-0.40450926662721426</v>
      </c>
      <c r="K30" s="76" t="s">
        <v>2241</v>
      </c>
      <c r="L30" s="67"/>
    </row>
    <row r="31" spans="1:12">
      <c r="A31" s="86" t="s">
        <v>3274</v>
      </c>
      <c r="B31" s="74">
        <v>-0.2752860082157228</v>
      </c>
      <c r="C31" s="77" t="s">
        <v>2241</v>
      </c>
      <c r="D31" s="77" t="s">
        <v>2241</v>
      </c>
      <c r="E31" s="77" t="s">
        <v>2241</v>
      </c>
      <c r="F31" s="77" t="s">
        <v>2241</v>
      </c>
      <c r="G31" s="77" t="s">
        <v>2241</v>
      </c>
      <c r="H31" s="77" t="s">
        <v>2241</v>
      </c>
      <c r="I31" s="77" t="s">
        <v>2241</v>
      </c>
      <c r="J31" s="75">
        <v>-0.7857985218096688</v>
      </c>
      <c r="K31" s="76" t="s">
        <v>2241</v>
      </c>
      <c r="L31" s="67"/>
    </row>
    <row r="32" spans="1:12" ht="15" thickBot="1">
      <c r="A32" s="84" t="s">
        <v>3262</v>
      </c>
      <c r="B32" s="74">
        <v>-0.31547881964952407</v>
      </c>
      <c r="C32" s="75">
        <v>-0.36817023582989716</v>
      </c>
      <c r="D32" s="75">
        <v>0.15640629722312227</v>
      </c>
      <c r="E32" s="75">
        <v>0.114997359390038</v>
      </c>
      <c r="F32" s="75">
        <v>-0.24663932833075033</v>
      </c>
      <c r="G32" s="75">
        <v>-0.15018594839439672</v>
      </c>
      <c r="H32" s="77" t="s">
        <v>2241</v>
      </c>
      <c r="I32" s="77" t="s">
        <v>2241</v>
      </c>
      <c r="J32" s="75">
        <v>0.46697055381818259</v>
      </c>
      <c r="K32" s="78">
        <v>-0.27013039762611446</v>
      </c>
      <c r="L32" s="67"/>
    </row>
    <row r="33" spans="1:21" ht="15" thickBot="1">
      <c r="A33" s="90" t="s">
        <v>3236</v>
      </c>
      <c r="B33" s="223" t="s">
        <v>2241</v>
      </c>
      <c r="C33" s="224" t="s">
        <v>2241</v>
      </c>
      <c r="D33" s="224" t="s">
        <v>2241</v>
      </c>
      <c r="E33" s="224" t="s">
        <v>2241</v>
      </c>
      <c r="F33" s="224" t="s">
        <v>2241</v>
      </c>
      <c r="G33" s="224" t="s">
        <v>2241</v>
      </c>
      <c r="H33" s="224" t="s">
        <v>2241</v>
      </c>
      <c r="I33" s="224" t="s">
        <v>2241</v>
      </c>
      <c r="J33" s="224" t="s">
        <v>2241</v>
      </c>
      <c r="K33" s="225">
        <v>0.79274377510930083</v>
      </c>
      <c r="L33" s="67"/>
    </row>
    <row r="34" spans="1:21">
      <c r="A34" s="511" t="s">
        <v>3335</v>
      </c>
      <c r="B34" s="91">
        <v>0.18834404157178106</v>
      </c>
      <c r="C34" s="91">
        <v>9.1095439833409633E-2</v>
      </c>
      <c r="D34" s="91">
        <v>7.0162891849964534E-2</v>
      </c>
      <c r="E34" s="91">
        <v>6.9109584402853572E-2</v>
      </c>
      <c r="F34" s="91">
        <v>6.7514601681954653E-2</v>
      </c>
      <c r="G34" s="91">
        <v>5.1971416177090515E-2</v>
      </c>
      <c r="H34" s="91">
        <v>5.1720011902565852E-2</v>
      </c>
      <c r="I34" s="91">
        <v>4.9026079341020476E-2</v>
      </c>
      <c r="J34" s="91">
        <v>4.5106530327932874E-2</v>
      </c>
      <c r="K34" s="92">
        <v>3.7773120831297628E-2</v>
      </c>
      <c r="L34" s="89"/>
      <c r="M34" s="89"/>
      <c r="N34" s="89"/>
      <c r="O34" s="89"/>
      <c r="P34" s="89"/>
      <c r="Q34" s="89"/>
      <c r="R34" s="89"/>
      <c r="S34" s="89"/>
      <c r="T34" s="89"/>
      <c r="U34" s="89"/>
    </row>
    <row r="35" spans="1:21" ht="15" thickBot="1">
      <c r="A35" s="512"/>
      <c r="B35" s="93">
        <v>0.18834404157178106</v>
      </c>
      <c r="C35" s="93">
        <v>0.2794394814051907</v>
      </c>
      <c r="D35" s="93">
        <v>0.3496023732551552</v>
      </c>
      <c r="E35" s="93">
        <v>0.41871195765800878</v>
      </c>
      <c r="F35" s="93">
        <v>0.48622655933996339</v>
      </c>
      <c r="G35" s="93">
        <v>0.53819797551705395</v>
      </c>
      <c r="H35" s="93">
        <v>0.58991798741961976</v>
      </c>
      <c r="I35" s="93">
        <v>0.63894406676064031</v>
      </c>
      <c r="J35" s="93">
        <v>0.68405059708857319</v>
      </c>
      <c r="K35" s="94">
        <v>0.72182371791987077</v>
      </c>
      <c r="L35" s="89"/>
      <c r="M35" s="89"/>
      <c r="N35" s="89"/>
      <c r="O35" s="89"/>
      <c r="P35" s="89"/>
      <c r="Q35" s="89"/>
      <c r="R35" s="89"/>
      <c r="S35" s="89"/>
      <c r="T35" s="89"/>
      <c r="U35" s="89"/>
    </row>
    <row r="36" spans="1:21" ht="15" customHeight="1">
      <c r="A36" s="510" t="s">
        <v>3359</v>
      </c>
      <c r="B36" s="510"/>
      <c r="C36" s="510"/>
      <c r="D36" s="510"/>
      <c r="E36" s="510"/>
      <c r="F36" s="510"/>
      <c r="G36" s="510"/>
      <c r="H36" s="510"/>
      <c r="I36" s="510"/>
      <c r="J36" s="510"/>
      <c r="K36" s="510"/>
      <c r="L36" s="67"/>
    </row>
    <row r="37" spans="1:21" ht="15" customHeight="1">
      <c r="A37" s="510" t="s">
        <v>3357</v>
      </c>
      <c r="B37" s="510"/>
      <c r="C37" s="510"/>
      <c r="D37" s="510"/>
      <c r="E37" s="510"/>
      <c r="F37" s="510"/>
      <c r="G37" s="510"/>
      <c r="H37" s="510"/>
      <c r="I37" s="510"/>
      <c r="J37" s="510"/>
      <c r="K37" s="510"/>
      <c r="L37" s="67"/>
    </row>
    <row r="39" spans="1:21">
      <c r="A39" s="503" t="s">
        <v>3334</v>
      </c>
      <c r="B39" s="503"/>
      <c r="C39" s="503"/>
      <c r="D39" s="503"/>
      <c r="E39" s="503"/>
      <c r="F39" s="503"/>
      <c r="G39" s="503"/>
      <c r="H39" s="503"/>
      <c r="I39" s="503"/>
      <c r="J39" s="503"/>
      <c r="K39" s="503"/>
      <c r="L39" s="38"/>
    </row>
    <row r="40" spans="1:21">
      <c r="A40" s="63" t="s">
        <v>3312</v>
      </c>
      <c r="B40" s="39" t="s">
        <v>3318</v>
      </c>
      <c r="C40" s="40" t="s">
        <v>3319</v>
      </c>
      <c r="D40" s="40" t="s">
        <v>3320</v>
      </c>
      <c r="E40" s="40" t="s">
        <v>3321</v>
      </c>
      <c r="F40" s="40" t="s">
        <v>3322</v>
      </c>
      <c r="G40" s="40" t="s">
        <v>3323</v>
      </c>
      <c r="H40" s="40" t="s">
        <v>3324</v>
      </c>
      <c r="I40" s="40" t="s">
        <v>3325</v>
      </c>
      <c r="J40" s="40" t="s">
        <v>3326</v>
      </c>
      <c r="K40" s="41" t="s">
        <v>3327</v>
      </c>
      <c r="L40" s="62"/>
    </row>
    <row r="41" spans="1:21">
      <c r="A41" s="64" t="s">
        <v>3318</v>
      </c>
      <c r="B41" s="71">
        <v>0.92388323895370483</v>
      </c>
      <c r="C41" s="72">
        <v>0.2807223508040847</v>
      </c>
      <c r="D41" s="72">
        <v>0.17366203147071094</v>
      </c>
      <c r="E41" s="72">
        <v>-1.5454153690824646E-2</v>
      </c>
      <c r="F41" s="72">
        <v>0.1409294655088113</v>
      </c>
      <c r="G41" s="72">
        <v>-2.667894981305203E-3</v>
      </c>
      <c r="H41" s="72">
        <v>-0.10204217155773741</v>
      </c>
      <c r="I41" s="72">
        <v>1.1801865299059165E-2</v>
      </c>
      <c r="J41" s="72">
        <v>7.192673021466181E-2</v>
      </c>
      <c r="K41" s="73">
        <v>4.0543991740406474E-2</v>
      </c>
      <c r="L41" s="62"/>
    </row>
    <row r="42" spans="1:21">
      <c r="A42" s="65" t="s">
        <v>3319</v>
      </c>
      <c r="B42" s="74">
        <v>-0.29269669261590209</v>
      </c>
      <c r="C42" s="75">
        <v>0.69497365702609204</v>
      </c>
      <c r="D42" s="75">
        <v>0.14070795126876343</v>
      </c>
      <c r="E42" s="75">
        <v>0.24855843370264688</v>
      </c>
      <c r="F42" s="75">
        <v>0.39171423085001511</v>
      </c>
      <c r="G42" s="75">
        <v>0.26875587352450009</v>
      </c>
      <c r="H42" s="75">
        <v>-0.12559104360240378</v>
      </c>
      <c r="I42" s="75">
        <v>0.24574139359638447</v>
      </c>
      <c r="J42" s="75">
        <v>-0.21882806731106158</v>
      </c>
      <c r="K42" s="78">
        <v>6.5433668139630325E-3</v>
      </c>
      <c r="L42" s="62"/>
    </row>
    <row r="43" spans="1:21">
      <c r="A43" s="65" t="s">
        <v>3320</v>
      </c>
      <c r="B43" s="74">
        <v>-0.12563423291441816</v>
      </c>
      <c r="C43" s="75">
        <v>0.12014949688122205</v>
      </c>
      <c r="D43" s="75">
        <v>0.64948718346855017</v>
      </c>
      <c r="E43" s="75">
        <v>-0.46344889848614912</v>
      </c>
      <c r="F43" s="75">
        <v>-0.43176477278325032</v>
      </c>
      <c r="G43" s="75">
        <v>-8.2299779659391489E-2</v>
      </c>
      <c r="H43" s="75">
        <v>-0.16203684645012373</v>
      </c>
      <c r="I43" s="75">
        <v>0.33524682516133741</v>
      </c>
      <c r="J43" s="75">
        <v>3.6290293271174702E-2</v>
      </c>
      <c r="K43" s="78">
        <v>-2.0550909319376628E-3</v>
      </c>
      <c r="L43" s="62"/>
    </row>
    <row r="44" spans="1:21">
      <c r="A44" s="65" t="s">
        <v>3321</v>
      </c>
      <c r="B44" s="74">
        <v>6.6243293821741475E-2</v>
      </c>
      <c r="C44" s="75">
        <v>-0.39511276817200564</v>
      </c>
      <c r="D44" s="75">
        <v>0.35444028921184251</v>
      </c>
      <c r="E44" s="75">
        <v>0.7532479253230232</v>
      </c>
      <c r="F44" s="75">
        <v>-0.16318361264432596</v>
      </c>
      <c r="G44" s="75">
        <v>0.10104110670554835</v>
      </c>
      <c r="H44" s="75">
        <v>-0.17976761701976066</v>
      </c>
      <c r="I44" s="75">
        <v>0.25346744779477692</v>
      </c>
      <c r="J44" s="75">
        <v>-3.6906811835417067E-2</v>
      </c>
      <c r="K44" s="78">
        <v>0.10828166128543969</v>
      </c>
      <c r="L44" s="62"/>
    </row>
    <row r="45" spans="1:21">
      <c r="A45" s="65" t="s">
        <v>3322</v>
      </c>
      <c r="B45" s="74">
        <v>-9.8894386785258553E-2</v>
      </c>
      <c r="C45" s="75">
        <v>-0.22728051940143801</v>
      </c>
      <c r="D45" s="75">
        <v>0.53612041501545959</v>
      </c>
      <c r="E45" s="75">
        <v>-5.1192541980708446E-2</v>
      </c>
      <c r="F45" s="75">
        <v>0.59423639983599186</v>
      </c>
      <c r="G45" s="75">
        <v>-2.6868609045590266E-2</v>
      </c>
      <c r="H45" s="75">
        <v>0.38068504276010684</v>
      </c>
      <c r="I45" s="75">
        <v>-0.1585405495009419</v>
      </c>
      <c r="J45" s="75">
        <v>0.32727698555250606</v>
      </c>
      <c r="K45" s="78">
        <v>-0.13233456117144707</v>
      </c>
      <c r="L45" s="62"/>
    </row>
    <row r="46" spans="1:21">
      <c r="A46" s="65" t="s">
        <v>3323</v>
      </c>
      <c r="B46" s="74">
        <v>1.6324463312619483E-2</v>
      </c>
      <c r="C46" s="75">
        <v>-0.37635992732543533</v>
      </c>
      <c r="D46" s="75">
        <v>4.9094093499444918E-3</v>
      </c>
      <c r="E46" s="75">
        <v>-0.32288889996977954</v>
      </c>
      <c r="F46" s="75">
        <v>0.29011158436839829</v>
      </c>
      <c r="G46" s="75">
        <v>0.52465131949653732</v>
      </c>
      <c r="H46" s="75">
        <v>-0.59606439308227821</v>
      </c>
      <c r="I46" s="75">
        <v>-8.256528120071005E-2</v>
      </c>
      <c r="J46" s="75">
        <v>-0.16944846300747834</v>
      </c>
      <c r="K46" s="78">
        <v>-5.965791286320412E-2</v>
      </c>
      <c r="L46" s="62"/>
    </row>
    <row r="47" spans="1:21">
      <c r="A47" s="65" t="s">
        <v>3324</v>
      </c>
      <c r="B47" s="74">
        <v>6.9234203931482149E-2</v>
      </c>
      <c r="C47" s="75">
        <v>1.8697201608801596E-2</v>
      </c>
      <c r="D47" s="75">
        <v>-9.189573395603505E-2</v>
      </c>
      <c r="E47" s="75">
        <v>-6.4746357169970875E-2</v>
      </c>
      <c r="F47" s="75">
        <v>-0.23946942696587872</v>
      </c>
      <c r="G47" s="75">
        <v>0.7622411253633542</v>
      </c>
      <c r="H47" s="75">
        <v>0.45900572319895427</v>
      </c>
      <c r="I47" s="75">
        <v>0.17858242725802176</v>
      </c>
      <c r="J47" s="75">
        <v>0.28309201623184477</v>
      </c>
      <c r="K47" s="78">
        <v>0.14540961596931695</v>
      </c>
      <c r="L47" s="62"/>
    </row>
    <row r="48" spans="1:21">
      <c r="A48" s="65" t="s">
        <v>3325</v>
      </c>
      <c r="B48" s="74">
        <v>0.13543415770605438</v>
      </c>
      <c r="C48" s="75">
        <v>-0.2616751118662381</v>
      </c>
      <c r="D48" s="75">
        <v>-6.8089265810504493E-2</v>
      </c>
      <c r="E48" s="75">
        <v>-0.18541632624217672</v>
      </c>
      <c r="F48" s="75">
        <v>0.219338809697909</v>
      </c>
      <c r="G48" s="75">
        <v>-0.10049274361743235</v>
      </c>
      <c r="H48" s="75">
        <v>0.38150617282966132</v>
      </c>
      <c r="I48" s="75">
        <v>0.52983493172124685</v>
      </c>
      <c r="J48" s="75">
        <v>-0.61890519254028487</v>
      </c>
      <c r="K48" s="78">
        <v>8.1513222905910496E-2</v>
      </c>
      <c r="L48" s="62"/>
    </row>
    <row r="49" spans="1:12">
      <c r="A49" s="65" t="s">
        <v>3326</v>
      </c>
      <c r="B49" s="74">
        <v>-8.590681790269479E-2</v>
      </c>
      <c r="C49" s="75">
        <v>-4.0796916092005059E-2</v>
      </c>
      <c r="D49" s="75">
        <v>-0.10636227102874767</v>
      </c>
      <c r="E49" s="75">
        <v>-0.10169862483946121</v>
      </c>
      <c r="F49" s="75">
        <v>0.22056739509519252</v>
      </c>
      <c r="G49" s="75">
        <v>-0.16803099725362078</v>
      </c>
      <c r="H49" s="75">
        <v>-0.16342579305562416</v>
      </c>
      <c r="I49" s="75">
        <v>0.18291099359851706</v>
      </c>
      <c r="J49" s="75">
        <v>0.31469656552094138</v>
      </c>
      <c r="K49" s="78">
        <v>0.85628111371191995</v>
      </c>
      <c r="L49" s="62"/>
    </row>
    <row r="50" spans="1:12">
      <c r="A50" s="66" t="s">
        <v>3327</v>
      </c>
      <c r="B50" s="233">
        <v>5.8238463198128114E-3</v>
      </c>
      <c r="C50" s="234">
        <v>-6.2173220511984158E-2</v>
      </c>
      <c r="D50" s="234">
        <v>-0.30122772570912182</v>
      </c>
      <c r="E50" s="234">
        <v>-4.5521952085085136E-3</v>
      </c>
      <c r="F50" s="234">
        <v>0.14920593387607897</v>
      </c>
      <c r="G50" s="234">
        <v>-0.12431787422444956</v>
      </c>
      <c r="H50" s="234">
        <v>-0.17912811923307023</v>
      </c>
      <c r="I50" s="234">
        <v>0.62033088050167207</v>
      </c>
      <c r="J50" s="234">
        <v>0.49620566506824881</v>
      </c>
      <c r="K50" s="225">
        <v>-0.45222452083318687</v>
      </c>
      <c r="L50" s="62"/>
    </row>
    <row r="51" spans="1:12">
      <c r="A51" s="504" t="s">
        <v>3356</v>
      </c>
      <c r="B51" s="504"/>
      <c r="C51" s="504"/>
      <c r="D51" s="504"/>
      <c r="E51" s="504"/>
      <c r="F51" s="504"/>
      <c r="G51" s="504"/>
      <c r="H51" s="504"/>
      <c r="I51" s="504"/>
      <c r="J51" s="504"/>
      <c r="K51" s="504"/>
      <c r="L51" s="62"/>
    </row>
    <row r="53" spans="1:12">
      <c r="A53" s="231"/>
      <c r="B53" s="231"/>
      <c r="C53" s="231"/>
      <c r="D53" s="231"/>
      <c r="E53" s="231"/>
      <c r="F53" s="231"/>
      <c r="G53" s="231"/>
      <c r="H53" s="231"/>
      <c r="I53" s="231"/>
      <c r="J53" s="231"/>
      <c r="K53" s="231"/>
      <c r="L53" s="67"/>
    </row>
    <row r="54" spans="1:12">
      <c r="A54" s="230"/>
      <c r="B54" s="226"/>
      <c r="C54" s="226"/>
      <c r="D54" s="226"/>
      <c r="E54" s="226"/>
      <c r="F54" s="226"/>
      <c r="G54" s="226"/>
      <c r="H54" s="226"/>
      <c r="I54" s="226"/>
      <c r="J54" s="226"/>
      <c r="K54" s="226"/>
      <c r="L54" s="67"/>
    </row>
    <row r="55" spans="1:12">
      <c r="A55" s="235"/>
      <c r="B55" s="228"/>
      <c r="C55" s="228"/>
      <c r="D55" s="228"/>
      <c r="E55" s="228"/>
      <c r="F55" s="228"/>
      <c r="G55" s="228"/>
      <c r="H55" s="228"/>
      <c r="I55" s="228"/>
      <c r="J55" s="228"/>
      <c r="K55" s="228"/>
      <c r="L55" s="67"/>
    </row>
    <row r="56" spans="1:12">
      <c r="A56" s="236"/>
      <c r="B56" s="237"/>
      <c r="C56" s="237"/>
      <c r="D56" s="237"/>
      <c r="E56" s="237"/>
      <c r="F56" s="237"/>
      <c r="G56" s="237"/>
      <c r="H56" s="237"/>
      <c r="I56" s="237"/>
      <c r="J56" s="237"/>
      <c r="K56" s="237"/>
      <c r="L56" s="67"/>
    </row>
    <row r="57" spans="1:12">
      <c r="A57" s="236"/>
      <c r="B57" s="237"/>
      <c r="C57" s="237"/>
      <c r="D57" s="237"/>
      <c r="E57" s="237"/>
      <c r="F57" s="237"/>
      <c r="G57" s="237"/>
      <c r="H57" s="237"/>
      <c r="I57" s="237"/>
      <c r="J57" s="237"/>
      <c r="K57" s="237"/>
      <c r="L57" s="67"/>
    </row>
    <row r="58" spans="1:12">
      <c r="A58" s="236"/>
      <c r="B58" s="228"/>
      <c r="C58" s="228"/>
      <c r="D58" s="228"/>
      <c r="E58" s="228"/>
      <c r="F58" s="228"/>
      <c r="G58" s="228"/>
      <c r="H58" s="228"/>
      <c r="I58" s="228"/>
      <c r="J58" s="228"/>
      <c r="K58" s="228"/>
      <c r="L58" s="67"/>
    </row>
    <row r="59" spans="1:12">
      <c r="A59" s="235"/>
      <c r="B59" s="228"/>
      <c r="C59" s="228"/>
      <c r="D59" s="228"/>
      <c r="E59" s="228"/>
      <c r="F59" s="228"/>
      <c r="G59" s="228"/>
      <c r="H59" s="228"/>
      <c r="I59" s="228"/>
      <c r="J59" s="228"/>
      <c r="K59" s="228"/>
      <c r="L59" s="67"/>
    </row>
    <row r="60" spans="1:12">
      <c r="A60" s="235"/>
      <c r="B60" s="228"/>
      <c r="C60" s="228"/>
      <c r="D60" s="228"/>
      <c r="E60" s="228"/>
      <c r="F60" s="228"/>
      <c r="G60" s="228"/>
      <c r="H60" s="228"/>
      <c r="I60" s="228"/>
      <c r="J60" s="228"/>
      <c r="K60" s="228"/>
      <c r="L60" s="67"/>
    </row>
    <row r="61" spans="1:12">
      <c r="A61" s="235"/>
      <c r="B61" s="228"/>
      <c r="C61" s="228"/>
      <c r="D61" s="228"/>
      <c r="E61" s="228"/>
      <c r="F61" s="228"/>
      <c r="G61" s="228"/>
      <c r="H61" s="228"/>
      <c r="I61" s="228"/>
      <c r="J61" s="228"/>
      <c r="K61" s="228"/>
      <c r="L61" s="67"/>
    </row>
    <row r="62" spans="1:12">
      <c r="A62" s="235"/>
      <c r="B62" s="228"/>
      <c r="C62" s="228"/>
      <c r="D62" s="228"/>
      <c r="E62" s="228"/>
      <c r="F62" s="228"/>
      <c r="G62" s="228"/>
      <c r="H62" s="228"/>
      <c r="I62" s="228"/>
      <c r="J62" s="228"/>
      <c r="K62" s="228"/>
      <c r="L62" s="67"/>
    </row>
    <row r="63" spans="1:12">
      <c r="A63" s="235"/>
      <c r="B63" s="228"/>
      <c r="C63" s="228"/>
      <c r="D63" s="228"/>
      <c r="E63" s="228"/>
      <c r="F63" s="228"/>
      <c r="G63" s="228"/>
      <c r="H63" s="228"/>
      <c r="I63" s="228"/>
      <c r="J63" s="228"/>
      <c r="K63" s="228"/>
      <c r="L63" s="67"/>
    </row>
    <row r="64" spans="1:12">
      <c r="A64" s="235"/>
      <c r="B64" s="228"/>
      <c r="C64" s="228"/>
      <c r="D64" s="228"/>
      <c r="E64" s="228"/>
      <c r="F64" s="228"/>
      <c r="G64" s="228"/>
      <c r="H64" s="228"/>
      <c r="I64" s="228"/>
      <c r="J64" s="228"/>
      <c r="K64" s="228"/>
      <c r="L64" s="67"/>
    </row>
    <row r="65" spans="1:12">
      <c r="A65" s="232"/>
      <c r="B65" s="232"/>
      <c r="C65" s="232"/>
      <c r="D65" s="232"/>
      <c r="E65" s="232"/>
      <c r="F65" s="232"/>
      <c r="G65" s="232"/>
      <c r="H65" s="232"/>
      <c r="I65" s="232"/>
      <c r="J65" s="232"/>
      <c r="K65" s="232"/>
      <c r="L65" s="67"/>
    </row>
    <row r="66" spans="1:12">
      <c r="A66" s="227"/>
      <c r="B66" s="228"/>
      <c r="C66" s="228"/>
      <c r="D66" s="229"/>
      <c r="E66" s="229"/>
      <c r="F66" s="228"/>
      <c r="G66" s="228"/>
      <c r="H66" s="228"/>
      <c r="I66" s="228"/>
      <c r="J66" s="228"/>
      <c r="K66" s="229"/>
      <c r="L66" s="112"/>
    </row>
    <row r="67" spans="1:12">
      <c r="A67" s="227"/>
      <c r="B67" s="229"/>
      <c r="C67" s="228"/>
      <c r="D67" s="228"/>
      <c r="E67" s="228"/>
      <c r="F67" s="228"/>
      <c r="G67" s="229"/>
      <c r="H67" s="229"/>
      <c r="I67" s="228"/>
      <c r="J67" s="229"/>
      <c r="K67" s="228"/>
      <c r="L67" s="112"/>
    </row>
    <row r="68" spans="1:12">
      <c r="A68" s="227"/>
      <c r="B68" s="228"/>
      <c r="C68" s="228"/>
      <c r="D68" s="228"/>
      <c r="E68" s="228"/>
      <c r="F68" s="229"/>
      <c r="G68" s="228"/>
      <c r="H68" s="229"/>
      <c r="I68" s="229"/>
      <c r="J68" s="228"/>
      <c r="K68" s="228"/>
      <c r="L68" s="112"/>
    </row>
    <row r="69" spans="1:12">
      <c r="A69" s="227"/>
      <c r="B69" s="228"/>
      <c r="C69" s="228"/>
      <c r="D69" s="228"/>
      <c r="E69" s="228"/>
      <c r="F69" s="228"/>
      <c r="G69" s="229"/>
      <c r="H69" s="228"/>
      <c r="I69" s="229"/>
      <c r="J69" s="229"/>
      <c r="K69" s="229"/>
      <c r="L69" s="112"/>
    </row>
    <row r="70" spans="1:12">
      <c r="A70" s="227"/>
      <c r="B70" s="229"/>
      <c r="C70" s="228"/>
      <c r="D70" s="228"/>
      <c r="E70" s="228"/>
      <c r="F70" s="228"/>
      <c r="G70" s="229"/>
      <c r="H70" s="229"/>
      <c r="I70" s="229"/>
      <c r="J70" s="228"/>
      <c r="K70" s="229"/>
      <c r="L70" s="112"/>
    </row>
    <row r="71" spans="1:12">
      <c r="A71" s="227"/>
      <c r="B71" s="228"/>
      <c r="C71" s="228"/>
      <c r="D71" s="228"/>
      <c r="E71" s="228"/>
      <c r="F71" s="229"/>
      <c r="G71" s="229"/>
      <c r="H71" s="228"/>
      <c r="I71" s="228"/>
      <c r="J71" s="228"/>
      <c r="K71" s="229"/>
      <c r="L71" s="112"/>
    </row>
    <row r="72" spans="1:12">
      <c r="A72" s="227"/>
      <c r="B72" s="228"/>
      <c r="C72" s="229"/>
      <c r="D72" s="228"/>
      <c r="E72" s="228"/>
      <c r="F72" s="229"/>
      <c r="G72" s="229"/>
      <c r="H72" s="229"/>
      <c r="I72" s="228"/>
      <c r="J72" s="229"/>
      <c r="K72" s="229"/>
      <c r="L72" s="112"/>
    </row>
    <row r="73" spans="1:12">
      <c r="A73" s="227"/>
      <c r="B73" s="228"/>
      <c r="C73" s="228"/>
      <c r="D73" s="228"/>
      <c r="E73" s="229"/>
      <c r="F73" s="229"/>
      <c r="G73" s="228"/>
      <c r="H73" s="228"/>
      <c r="I73" s="229"/>
      <c r="J73" s="228"/>
      <c r="K73" s="229"/>
      <c r="L73" s="112"/>
    </row>
    <row r="74" spans="1:12">
      <c r="A74" s="227"/>
      <c r="B74" s="228"/>
      <c r="C74" s="229"/>
      <c r="D74" s="229"/>
      <c r="E74" s="228"/>
      <c r="F74" s="229"/>
      <c r="G74" s="229"/>
      <c r="H74" s="229"/>
      <c r="I74" s="228"/>
      <c r="J74" s="229"/>
      <c r="K74" s="229"/>
      <c r="L74" s="112"/>
    </row>
    <row r="75" spans="1:12">
      <c r="A75" s="227"/>
      <c r="B75" s="228"/>
      <c r="C75" s="229"/>
      <c r="D75" s="229"/>
      <c r="E75" s="228"/>
      <c r="F75" s="228"/>
      <c r="G75" s="229"/>
      <c r="H75" s="228"/>
      <c r="I75" s="229"/>
      <c r="J75" s="229"/>
      <c r="K75" s="228"/>
      <c r="L75" s="112"/>
    </row>
    <row r="76" spans="1:12">
      <c r="A76" s="227"/>
      <c r="B76" s="229"/>
      <c r="C76" s="229"/>
      <c r="D76" s="228"/>
      <c r="E76" s="229"/>
      <c r="F76" s="228"/>
      <c r="G76" s="229"/>
      <c r="H76" s="229"/>
      <c r="I76" s="229"/>
      <c r="J76" s="229"/>
      <c r="K76" s="229"/>
      <c r="L76" s="112"/>
    </row>
    <row r="77" spans="1:12">
      <c r="A77" s="227"/>
      <c r="B77" s="229"/>
      <c r="C77" s="229"/>
      <c r="D77" s="228"/>
      <c r="E77" s="229"/>
      <c r="F77" s="228"/>
      <c r="G77" s="229"/>
      <c r="H77" s="229"/>
      <c r="I77" s="229"/>
      <c r="J77" s="229"/>
      <c r="K77" s="229"/>
      <c r="L77" s="112"/>
    </row>
    <row r="78" spans="1:12">
      <c r="A78" s="227"/>
      <c r="B78" s="229"/>
      <c r="C78" s="229"/>
      <c r="D78" s="229"/>
      <c r="E78" s="229"/>
      <c r="F78" s="229"/>
      <c r="G78" s="228"/>
      <c r="H78" s="228"/>
      <c r="I78" s="229"/>
      <c r="J78" s="228"/>
      <c r="K78" s="229"/>
      <c r="L78" s="112"/>
    </row>
    <row r="79" spans="1:12">
      <c r="A79" s="227"/>
      <c r="B79" s="229"/>
      <c r="C79" s="229"/>
      <c r="D79" s="229"/>
      <c r="E79" s="229"/>
      <c r="F79" s="229"/>
      <c r="G79" s="228"/>
      <c r="H79" s="229"/>
      <c r="I79" s="229"/>
      <c r="J79" s="228"/>
      <c r="K79" s="229"/>
      <c r="L79" s="112"/>
    </row>
    <row r="80" spans="1:12">
      <c r="A80" s="227"/>
      <c r="B80" s="229"/>
      <c r="C80" s="229"/>
      <c r="D80" s="229"/>
      <c r="E80" s="229"/>
      <c r="F80" s="229"/>
      <c r="G80" s="229"/>
      <c r="H80" s="228"/>
      <c r="I80" s="229"/>
      <c r="J80" s="229"/>
      <c r="K80" s="229"/>
      <c r="L80" s="112"/>
    </row>
    <row r="81" spans="1:12">
      <c r="A81" s="227"/>
      <c r="B81" s="228"/>
      <c r="C81" s="228"/>
      <c r="D81" s="228"/>
      <c r="E81" s="228"/>
      <c r="F81" s="228"/>
      <c r="G81" s="229"/>
      <c r="H81" s="228"/>
      <c r="I81" s="228"/>
      <c r="J81" s="229"/>
      <c r="K81" s="229"/>
      <c r="L81" s="112"/>
    </row>
    <row r="82" spans="1:12">
      <c r="A82" s="227"/>
      <c r="B82" s="229"/>
      <c r="C82" s="228"/>
      <c r="D82" s="229"/>
      <c r="E82" s="229"/>
      <c r="F82" s="229"/>
      <c r="G82" s="229"/>
      <c r="H82" s="229"/>
      <c r="I82" s="228"/>
      <c r="J82" s="229"/>
      <c r="K82" s="228"/>
      <c r="L82" s="112"/>
    </row>
    <row r="83" spans="1:12">
      <c r="A83" s="227"/>
      <c r="B83" s="228"/>
      <c r="C83" s="229"/>
      <c r="D83" s="228"/>
      <c r="E83" s="229"/>
      <c r="F83" s="228"/>
      <c r="G83" s="229"/>
      <c r="H83" s="229"/>
      <c r="I83" s="228"/>
      <c r="J83" s="229"/>
      <c r="K83" s="228"/>
      <c r="L83" s="112"/>
    </row>
    <row r="84" spans="1:12">
      <c r="A84" s="227"/>
      <c r="B84" s="228"/>
      <c r="C84" s="228"/>
      <c r="D84" s="228"/>
      <c r="E84" s="229"/>
      <c r="F84" s="229"/>
      <c r="G84" s="229"/>
      <c r="H84" s="229"/>
      <c r="I84" s="228"/>
      <c r="J84" s="228"/>
      <c r="K84" s="229"/>
      <c r="L84" s="112"/>
    </row>
    <row r="85" spans="1:12">
      <c r="A85" s="227"/>
      <c r="B85" s="228"/>
      <c r="C85" s="229"/>
      <c r="D85" s="229"/>
      <c r="E85" s="229"/>
      <c r="F85" s="229"/>
      <c r="G85" s="229"/>
      <c r="H85" s="229"/>
      <c r="I85" s="229"/>
      <c r="J85" s="228"/>
      <c r="K85" s="229"/>
      <c r="L85" s="112"/>
    </row>
    <row r="86" spans="1:12">
      <c r="A86" s="227"/>
      <c r="B86" s="228"/>
      <c r="C86" s="228"/>
      <c r="D86" s="228"/>
      <c r="E86" s="228"/>
      <c r="F86" s="228"/>
      <c r="G86" s="228"/>
      <c r="H86" s="229"/>
      <c r="I86" s="229"/>
      <c r="J86" s="228"/>
      <c r="K86" s="228"/>
      <c r="L86" s="112"/>
    </row>
    <row r="87" spans="1:12">
      <c r="A87" s="227"/>
      <c r="B87" s="229"/>
      <c r="C87" s="229"/>
      <c r="D87" s="229"/>
      <c r="E87" s="229"/>
      <c r="F87" s="229"/>
      <c r="G87" s="229"/>
      <c r="H87" s="229"/>
      <c r="I87" s="229"/>
      <c r="J87" s="229"/>
      <c r="K87" s="228"/>
      <c r="L87" s="112"/>
    </row>
    <row r="88" spans="1:12">
      <c r="A88" s="232"/>
      <c r="B88" s="232"/>
      <c r="C88" s="232"/>
      <c r="D88" s="232"/>
      <c r="E88" s="232"/>
      <c r="F88" s="232"/>
      <c r="G88" s="232"/>
      <c r="H88" s="232"/>
      <c r="I88" s="232"/>
      <c r="J88" s="232"/>
      <c r="K88" s="232"/>
      <c r="L88" s="112"/>
    </row>
    <row r="89" spans="1:12">
      <c r="A89" s="232"/>
      <c r="B89" s="232"/>
      <c r="C89" s="232"/>
      <c r="D89" s="232"/>
      <c r="E89" s="232"/>
      <c r="F89" s="232"/>
      <c r="G89" s="232"/>
      <c r="H89" s="232"/>
      <c r="I89" s="232"/>
      <c r="J89" s="232"/>
      <c r="K89" s="232"/>
      <c r="L89" s="112"/>
    </row>
  </sheetData>
  <mergeCells count="19">
    <mergeCell ref="A39:K39"/>
    <mergeCell ref="A51:K51"/>
    <mergeCell ref="A2:K2"/>
    <mergeCell ref="A3:A4"/>
    <mergeCell ref="B3:K3"/>
    <mergeCell ref="A36:K36"/>
    <mergeCell ref="A37:K37"/>
    <mergeCell ref="A34:A35"/>
    <mergeCell ref="O4:AA4"/>
    <mergeCell ref="O5:AA5"/>
    <mergeCell ref="O6:AA6"/>
    <mergeCell ref="O7:AA7"/>
    <mergeCell ref="O8:AA8"/>
    <mergeCell ref="O14:AA14"/>
    <mergeCell ref="O9:AA9"/>
    <mergeCell ref="O10:AA10"/>
    <mergeCell ref="O11:AA11"/>
    <mergeCell ref="O12:AA12"/>
    <mergeCell ref="O13:AA13"/>
  </mergeCells>
  <phoneticPr fontId="15" type="noConversion"/>
  <conditionalFormatting sqref="B5:K33">
    <cfRule type="colorScale" priority="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1FC70-8D2A-4AB7-96D2-4B2ABB38EC3E}">
  <sheetPr>
    <tabColor rgb="FF00B050"/>
  </sheetPr>
  <dimension ref="B2:BH1001"/>
  <sheetViews>
    <sheetView topLeftCell="R1" zoomScale="85" zoomScaleNormal="85" workbookViewId="0">
      <selection activeCell="AV41" sqref="AV41:BA41"/>
    </sheetView>
  </sheetViews>
  <sheetFormatPr defaultRowHeight="14.4"/>
  <cols>
    <col min="2" max="2" width="14.6640625" customWidth="1"/>
    <col min="3" max="3" width="8.5546875" bestFit="1" customWidth="1"/>
    <col min="4" max="4" width="40.33203125" bestFit="1" customWidth="1"/>
    <col min="5" max="5" width="9.109375" style="102"/>
    <col min="9" max="9" width="10.6640625" customWidth="1"/>
    <col min="10" max="10" width="10.5546875" bestFit="1" customWidth="1"/>
    <col min="11" max="11" width="9.44140625" bestFit="1" customWidth="1"/>
    <col min="12" max="12" width="10.6640625" bestFit="1" customWidth="1"/>
    <col min="13" max="37" width="9.44140625" bestFit="1" customWidth="1"/>
    <col min="38" max="38" width="11.33203125" customWidth="1"/>
    <col min="39" max="47" width="9.44140625" bestFit="1" customWidth="1"/>
  </cols>
  <sheetData>
    <row r="2" spans="2:51" ht="41.4">
      <c r="B2" t="s">
        <v>2139</v>
      </c>
      <c r="C2" t="s">
        <v>2142</v>
      </c>
      <c r="D2" t="s">
        <v>2140</v>
      </c>
      <c r="E2" s="100" t="s">
        <v>3360</v>
      </c>
      <c r="G2" s="99"/>
      <c r="N2" t="s">
        <v>4530</v>
      </c>
    </row>
    <row r="3" spans="2:51">
      <c r="B3" t="s">
        <v>136</v>
      </c>
      <c r="C3" t="s">
        <v>135</v>
      </c>
      <c r="D3" t="s">
        <v>135</v>
      </c>
      <c r="E3" s="244">
        <v>1</v>
      </c>
      <c r="G3" s="99"/>
      <c r="AO3" t="s">
        <v>3537</v>
      </c>
    </row>
    <row r="4" spans="2:51" ht="15" thickBot="1">
      <c r="B4" t="s">
        <v>137</v>
      </c>
      <c r="C4" t="s">
        <v>135</v>
      </c>
      <c r="D4" t="s">
        <v>138</v>
      </c>
      <c r="E4" s="245">
        <v>2</v>
      </c>
      <c r="G4" s="99"/>
      <c r="K4" s="548" t="s">
        <v>3362</v>
      </c>
      <c r="L4" s="548"/>
      <c r="M4" s="548"/>
      <c r="N4" s="548"/>
      <c r="O4" s="548"/>
      <c r="P4" s="548"/>
      <c r="Q4" s="548"/>
      <c r="R4" s="548"/>
      <c r="S4" s="548"/>
      <c r="T4" s="548"/>
      <c r="U4" s="548"/>
      <c r="V4" s="548"/>
      <c r="W4" s="548"/>
      <c r="X4" s="548"/>
      <c r="Y4" s="548"/>
      <c r="Z4" s="548"/>
      <c r="AA4" s="548"/>
      <c r="AB4" s="548"/>
      <c r="AC4" s="548"/>
      <c r="AD4" s="548"/>
      <c r="AE4" s="548"/>
      <c r="AF4" s="548"/>
      <c r="AG4" s="548"/>
      <c r="AH4" s="548"/>
      <c r="AI4" s="548"/>
      <c r="AJ4" s="548"/>
      <c r="AK4" s="548"/>
      <c r="AL4" s="548"/>
      <c r="AM4" s="548"/>
      <c r="AN4" s="548"/>
      <c r="AO4" s="548"/>
      <c r="AP4" s="548"/>
      <c r="AQ4" s="548"/>
      <c r="AR4" s="548"/>
      <c r="AS4" s="548"/>
      <c r="AT4" s="548"/>
      <c r="AU4" s="548"/>
      <c r="AV4" s="548"/>
      <c r="AW4" s="548"/>
      <c r="AX4" s="548"/>
      <c r="AY4" s="99"/>
    </row>
    <row r="5" spans="2:51" ht="24">
      <c r="B5" t="s">
        <v>139</v>
      </c>
      <c r="C5" t="s">
        <v>135</v>
      </c>
      <c r="D5" t="s">
        <v>140</v>
      </c>
      <c r="E5" s="245">
        <v>2</v>
      </c>
      <c r="H5" s="116" t="s">
        <v>3364</v>
      </c>
      <c r="I5" s="117" t="s">
        <v>3365</v>
      </c>
      <c r="J5" s="159" t="s">
        <v>3248</v>
      </c>
      <c r="K5" s="119" t="s">
        <v>3251</v>
      </c>
      <c r="L5" s="119" t="s">
        <v>3253</v>
      </c>
      <c r="M5" s="120" t="s">
        <v>3280</v>
      </c>
      <c r="N5" s="159" t="s">
        <v>3231</v>
      </c>
      <c r="O5" s="119" t="s">
        <v>3232</v>
      </c>
      <c r="P5" s="119" t="s">
        <v>3233</v>
      </c>
      <c r="Q5" s="119" t="s">
        <v>3234</v>
      </c>
      <c r="R5" s="119" t="s">
        <v>3235</v>
      </c>
      <c r="S5" s="119" t="s">
        <v>3257</v>
      </c>
      <c r="T5" s="119" t="s">
        <v>3236</v>
      </c>
      <c r="U5" s="119" t="s">
        <v>3262</v>
      </c>
      <c r="V5" s="119" t="s">
        <v>3264</v>
      </c>
      <c r="W5" s="119" t="s">
        <v>3240</v>
      </c>
      <c r="X5" s="119" t="s">
        <v>3267</v>
      </c>
      <c r="Y5" s="119" t="s">
        <v>3269</v>
      </c>
      <c r="Z5" s="119" t="s">
        <v>3275</v>
      </c>
      <c r="AA5" s="119" t="s">
        <v>3272</v>
      </c>
      <c r="AB5" s="119" t="s">
        <v>3274</v>
      </c>
      <c r="AC5" s="120" t="s">
        <v>3277</v>
      </c>
      <c r="AD5" s="161" t="s">
        <v>3283</v>
      </c>
      <c r="AE5" s="118" t="s">
        <v>3284</v>
      </c>
      <c r="AF5" s="119" t="s">
        <v>3285</v>
      </c>
      <c r="AG5" s="119" t="s">
        <v>3286</v>
      </c>
      <c r="AH5" s="163" t="s">
        <v>3287</v>
      </c>
      <c r="AI5" s="159" t="s">
        <v>3289</v>
      </c>
      <c r="AJ5" s="119" t="s">
        <v>3290</v>
      </c>
      <c r="AK5" s="119" t="s">
        <v>3291</v>
      </c>
      <c r="AL5" s="120" t="s">
        <v>3293</v>
      </c>
      <c r="AM5" s="118" t="s">
        <v>3295</v>
      </c>
      <c r="AN5" s="119" t="s">
        <v>3296</v>
      </c>
      <c r="AO5" s="119" t="s">
        <v>3297</v>
      </c>
      <c r="AP5" s="119" t="s">
        <v>3304</v>
      </c>
      <c r="AQ5" s="119" t="s">
        <v>3303</v>
      </c>
      <c r="AR5" s="163" t="s">
        <v>3306</v>
      </c>
      <c r="AS5" s="159" t="s">
        <v>3308</v>
      </c>
      <c r="AT5" s="120" t="s">
        <v>3310</v>
      </c>
      <c r="AU5" s="165" t="s">
        <v>3311</v>
      </c>
      <c r="AV5" s="99"/>
    </row>
    <row r="6" spans="2:51">
      <c r="B6" t="s">
        <v>141</v>
      </c>
      <c r="C6" t="s">
        <v>135</v>
      </c>
      <c r="D6" t="s">
        <v>142</v>
      </c>
      <c r="E6" s="245">
        <v>2</v>
      </c>
      <c r="H6" s="121" t="s">
        <v>3318</v>
      </c>
      <c r="I6" s="156">
        <v>204</v>
      </c>
      <c r="J6" s="160">
        <v>496.30270343137244</v>
      </c>
      <c r="K6" s="114">
        <v>82.95156813725491</v>
      </c>
      <c r="L6" s="114">
        <v>34343.045108823513</v>
      </c>
      <c r="M6" s="122">
        <v>0.6718789215686275</v>
      </c>
      <c r="N6" s="160">
        <v>9.0750980392156802E-2</v>
      </c>
      <c r="O6" s="114">
        <v>3.2068627450980401E-3</v>
      </c>
      <c r="P6" s="114">
        <v>6.5406862745098033E-3</v>
      </c>
      <c r="Q6" s="114">
        <v>1.5852941176470587E-3</v>
      </c>
      <c r="R6" s="114">
        <v>1.1641176470588229E-2</v>
      </c>
      <c r="S6" s="114">
        <v>2.4892156862745085E-3</v>
      </c>
      <c r="T6" s="114">
        <v>4.9416666666666645E-3</v>
      </c>
      <c r="U6" s="114">
        <v>2.9048039215686269E-2</v>
      </c>
      <c r="V6" s="114">
        <v>8.6769607843137243E-3</v>
      </c>
      <c r="W6" s="114">
        <v>8.4117647058823547E-3</v>
      </c>
      <c r="X6" s="114">
        <v>0.378688725490196</v>
      </c>
      <c r="Y6" s="114">
        <v>0.13364264705882348</v>
      </c>
      <c r="Z6" s="114">
        <v>0.13838676470588229</v>
      </c>
      <c r="AA6" s="114">
        <v>1.4860294117647058E-2</v>
      </c>
      <c r="AB6" s="114">
        <v>2.1271568627450978E-2</v>
      </c>
      <c r="AC6" s="122">
        <v>0.14583627450980388</v>
      </c>
      <c r="AD6" s="162">
        <v>0.2798686274509804</v>
      </c>
      <c r="AE6" s="158">
        <v>0.70567156862745106</v>
      </c>
      <c r="AF6" s="114">
        <v>0.24966078431372532</v>
      </c>
      <c r="AG6" s="114">
        <v>2.7296078431372561E-2</v>
      </c>
      <c r="AH6" s="164">
        <v>1.7375490196078446E-2</v>
      </c>
      <c r="AI6" s="160">
        <v>0.27453823529411758</v>
      </c>
      <c r="AJ6" s="114">
        <v>7.7882843137254937E-2</v>
      </c>
      <c r="AK6" s="114">
        <v>0.64679313725490195</v>
      </c>
      <c r="AL6" s="122">
        <v>0.72185294117647059</v>
      </c>
      <c r="AM6" s="158">
        <v>0.37884313725490198</v>
      </c>
      <c r="AN6" s="114">
        <v>1.6193137254901957E-2</v>
      </c>
      <c r="AO6" s="114">
        <v>0.24698137254901956</v>
      </c>
      <c r="AP6" s="114">
        <v>0.19157647058823535</v>
      </c>
      <c r="AQ6" s="114">
        <v>0.11008039215686273</v>
      </c>
      <c r="AR6" s="164">
        <v>5.6306862745098031E-2</v>
      </c>
      <c r="AS6" s="160">
        <v>1.2175357843137256</v>
      </c>
      <c r="AT6" s="122">
        <v>0.73141127450980425</v>
      </c>
      <c r="AU6" s="166">
        <v>0.10191176470588238</v>
      </c>
      <c r="AV6" s="99"/>
    </row>
    <row r="7" spans="2:51">
      <c r="B7" t="s">
        <v>143</v>
      </c>
      <c r="C7" t="s">
        <v>135</v>
      </c>
      <c r="D7" t="s">
        <v>144</v>
      </c>
      <c r="E7" s="245">
        <v>2</v>
      </c>
      <c r="H7" s="123" t="s">
        <v>3319</v>
      </c>
      <c r="I7" s="157">
        <v>151</v>
      </c>
      <c r="J7" s="160">
        <v>1784.7957132450338</v>
      </c>
      <c r="K7" s="114">
        <v>24.396010596026493</v>
      </c>
      <c r="L7" s="114">
        <v>21698.501701986734</v>
      </c>
      <c r="M7" s="122">
        <v>0.71275562913907298</v>
      </c>
      <c r="N7" s="160">
        <v>0.26940264900662253</v>
      </c>
      <c r="O7" s="114">
        <v>2.9419867549668868E-2</v>
      </c>
      <c r="P7" s="114">
        <v>2.4392052980132445E-2</v>
      </c>
      <c r="Q7" s="114">
        <v>1.3919205298013252E-2</v>
      </c>
      <c r="R7" s="114">
        <v>2.2018543046357617E-2</v>
      </c>
      <c r="S7" s="114">
        <v>2.0507284768211922E-2</v>
      </c>
      <c r="T7" s="114">
        <v>1.8960264900662249E-3</v>
      </c>
      <c r="U7" s="114">
        <v>9.9909933774834481E-2</v>
      </c>
      <c r="V7" s="114">
        <v>2.7949006622516551E-2</v>
      </c>
      <c r="W7" s="114">
        <v>3.0707947019867558E-2</v>
      </c>
      <c r="X7" s="114">
        <v>0.16604039735099335</v>
      </c>
      <c r="Y7" s="114">
        <v>4.6507284768211914E-2</v>
      </c>
      <c r="Z7" s="114">
        <v>4.0834437086092711E-2</v>
      </c>
      <c r="AA7" s="114">
        <v>6.9384105960264893E-3</v>
      </c>
      <c r="AB7" s="114">
        <v>6.3754966887417247E-2</v>
      </c>
      <c r="AC7" s="122">
        <v>0.13579933774834432</v>
      </c>
      <c r="AD7" s="162">
        <v>0.33306821192052999</v>
      </c>
      <c r="AE7" s="158">
        <v>0.63887483443708581</v>
      </c>
      <c r="AF7" s="114">
        <v>0.24446821192052959</v>
      </c>
      <c r="AG7" s="114">
        <v>6.6143708609271532E-2</v>
      </c>
      <c r="AH7" s="164">
        <v>5.0513907284768234E-2</v>
      </c>
      <c r="AI7" s="160">
        <v>0.5491867549668874</v>
      </c>
      <c r="AJ7" s="114">
        <v>0.21439403973509932</v>
      </c>
      <c r="AK7" s="114">
        <v>0.22699470198675498</v>
      </c>
      <c r="AL7" s="122">
        <v>0.51874304635761603</v>
      </c>
      <c r="AM7" s="158">
        <v>0.51944039735099323</v>
      </c>
      <c r="AN7" s="114">
        <v>7.3809271523178774E-2</v>
      </c>
      <c r="AO7" s="114">
        <v>8.4390066225165566E-2</v>
      </c>
      <c r="AP7" s="114">
        <v>6.7237748344370837E-2</v>
      </c>
      <c r="AQ7" s="114">
        <v>0.19517880794701994</v>
      </c>
      <c r="AR7" s="164">
        <v>5.9937086092715232E-2</v>
      </c>
      <c r="AS7" s="160">
        <v>0.99485364238410579</v>
      </c>
      <c r="AT7" s="122">
        <v>0.64466158940397356</v>
      </c>
      <c r="AU7" s="166">
        <v>0.1211920529801324</v>
      </c>
      <c r="AV7" s="99"/>
    </row>
    <row r="8" spans="2:51">
      <c r="B8" t="s">
        <v>147</v>
      </c>
      <c r="C8" t="s">
        <v>146</v>
      </c>
      <c r="D8" t="s">
        <v>146</v>
      </c>
      <c r="E8" s="245">
        <v>1</v>
      </c>
      <c r="H8" s="123" t="s">
        <v>3320</v>
      </c>
      <c r="I8" s="157">
        <v>165</v>
      </c>
      <c r="J8" s="160">
        <v>2606.5466133333334</v>
      </c>
      <c r="K8" s="114">
        <v>8.6525842424242487</v>
      </c>
      <c r="L8" s="114">
        <v>10867.312232121216</v>
      </c>
      <c r="M8" s="122">
        <v>0.65774606060606056</v>
      </c>
      <c r="N8" s="160">
        <v>5.4601212121212141E-2</v>
      </c>
      <c r="O8" s="114">
        <v>0</v>
      </c>
      <c r="P8" s="114">
        <v>1.6981818181818192E-3</v>
      </c>
      <c r="Q8" s="114">
        <v>5.8248484848484874E-3</v>
      </c>
      <c r="R8" s="114">
        <v>3.2013333333333338E-2</v>
      </c>
      <c r="S8" s="114">
        <v>0.11603878787878784</v>
      </c>
      <c r="T8" s="114">
        <v>3.8369696969696981E-3</v>
      </c>
      <c r="U8" s="114">
        <v>0.1192854545454546</v>
      </c>
      <c r="V8" s="114">
        <v>8.3423030303030304E-2</v>
      </c>
      <c r="W8" s="114">
        <v>8.7496969696969733E-3</v>
      </c>
      <c r="X8" s="114">
        <v>4.3559999999999988E-2</v>
      </c>
      <c r="Y8" s="114">
        <v>0.2753860606060608</v>
      </c>
      <c r="Z8" s="114">
        <v>6.5450909090909087E-2</v>
      </c>
      <c r="AA8" s="114">
        <v>1.168181818181818E-2</v>
      </c>
      <c r="AB8" s="114">
        <v>6.38618181818182E-2</v>
      </c>
      <c r="AC8" s="122">
        <v>0.11458606060606057</v>
      </c>
      <c r="AD8" s="162">
        <v>0.28994242424242433</v>
      </c>
      <c r="AE8" s="158">
        <v>0.2084175757575758</v>
      </c>
      <c r="AF8" s="114">
        <v>0.6279654545454546</v>
      </c>
      <c r="AG8" s="114">
        <v>0.10122787878787878</v>
      </c>
      <c r="AH8" s="164">
        <v>6.2390303030303046E-2</v>
      </c>
      <c r="AI8" s="160">
        <v>0.34252303030303038</v>
      </c>
      <c r="AJ8" s="114">
        <v>0.42581030303030309</v>
      </c>
      <c r="AK8" s="114">
        <v>0.21074121212121205</v>
      </c>
      <c r="AL8" s="122">
        <v>0.28492181818181828</v>
      </c>
      <c r="AM8" s="158">
        <v>0.30630242424242438</v>
      </c>
      <c r="AN8" s="114">
        <v>0.11621939393939393</v>
      </c>
      <c r="AO8" s="114">
        <v>2.0116363636363641E-2</v>
      </c>
      <c r="AP8" s="114">
        <v>6.1550909090909094E-2</v>
      </c>
      <c r="AQ8" s="114">
        <v>0.37797636363636361</v>
      </c>
      <c r="AR8" s="164">
        <v>0.11783030303030304</v>
      </c>
      <c r="AS8" s="160">
        <v>1.1292430303030303</v>
      </c>
      <c r="AT8" s="122">
        <v>0.71295090909090886</v>
      </c>
      <c r="AU8" s="166">
        <v>0.49751515151515147</v>
      </c>
      <c r="AV8" s="99"/>
    </row>
    <row r="9" spans="2:51">
      <c r="B9" t="s">
        <v>148</v>
      </c>
      <c r="C9" t="s">
        <v>146</v>
      </c>
      <c r="D9" t="s">
        <v>149</v>
      </c>
      <c r="E9" s="245">
        <v>1</v>
      </c>
      <c r="H9" s="123" t="s">
        <v>3321</v>
      </c>
      <c r="I9" s="157">
        <v>115</v>
      </c>
      <c r="J9" s="160">
        <v>1476.7716634782612</v>
      </c>
      <c r="K9" s="114">
        <v>4.1192782608695646</v>
      </c>
      <c r="L9" s="114">
        <v>4666.7886339130455</v>
      </c>
      <c r="M9" s="122">
        <v>0.48900956521739125</v>
      </c>
      <c r="N9" s="160">
        <v>5.1802608695652189E-2</v>
      </c>
      <c r="O9" s="114">
        <v>0</v>
      </c>
      <c r="P9" s="114">
        <v>2.4069565217391315E-3</v>
      </c>
      <c r="Q9" s="114">
        <v>2.148695652173912E-3</v>
      </c>
      <c r="R9" s="114">
        <v>1.2673913043478263E-2</v>
      </c>
      <c r="S9" s="114">
        <v>3.7353913043478279E-2</v>
      </c>
      <c r="T9" s="114">
        <v>4.5504347826086939E-3</v>
      </c>
      <c r="U9" s="114">
        <v>0.16245739130434789</v>
      </c>
      <c r="V9" s="114">
        <v>8.4593913043478228E-2</v>
      </c>
      <c r="W9" s="114">
        <v>6.9652173913043441E-3</v>
      </c>
      <c r="X9" s="114">
        <v>1.713739130434783E-2</v>
      </c>
      <c r="Y9" s="114">
        <v>6.4820869565217418E-2</v>
      </c>
      <c r="Z9" s="114">
        <v>0.11349304347826085</v>
      </c>
      <c r="AA9" s="114">
        <v>0.1341808695652173</v>
      </c>
      <c r="AB9" s="114">
        <v>4.1718260869565219E-2</v>
      </c>
      <c r="AC9" s="122">
        <v>0.26370869565217392</v>
      </c>
      <c r="AD9" s="162">
        <v>0.33939217391304344</v>
      </c>
      <c r="AE9" s="158">
        <v>0.11258173913043476</v>
      </c>
      <c r="AF9" s="114">
        <v>0.23786347826086954</v>
      </c>
      <c r="AG9" s="114">
        <v>0.58871217391304342</v>
      </c>
      <c r="AH9" s="164">
        <v>6.0844347826087004E-2</v>
      </c>
      <c r="AI9" s="160">
        <v>0.24239478260869557</v>
      </c>
      <c r="AJ9" s="114">
        <v>0.54431913043478264</v>
      </c>
      <c r="AK9" s="114">
        <v>0.17351652173913035</v>
      </c>
      <c r="AL9" s="122">
        <v>0.11346695652173912</v>
      </c>
      <c r="AM9" s="158">
        <v>9.8681739130434779E-2</v>
      </c>
      <c r="AN9" s="114">
        <v>7.273391304347826E-2</v>
      </c>
      <c r="AO9" s="114">
        <v>5.2182608695652173E-3</v>
      </c>
      <c r="AP9" s="114">
        <v>3.1346956521739126E-2</v>
      </c>
      <c r="AQ9" s="114">
        <v>0.58452695652173892</v>
      </c>
      <c r="AR9" s="164">
        <v>0.20747130434782607</v>
      </c>
      <c r="AS9" s="160">
        <v>0.92245130434782618</v>
      </c>
      <c r="AT9" s="122">
        <v>0.63100434782608683</v>
      </c>
      <c r="AU9" s="166">
        <v>0.90539130434782622</v>
      </c>
      <c r="AV9" s="99"/>
    </row>
    <row r="10" spans="2:51">
      <c r="B10" t="s">
        <v>150</v>
      </c>
      <c r="C10" t="s">
        <v>146</v>
      </c>
      <c r="D10" t="s">
        <v>151</v>
      </c>
      <c r="E10" s="245">
        <v>1</v>
      </c>
      <c r="H10" s="123" t="s">
        <v>3322</v>
      </c>
      <c r="I10" s="157">
        <v>71</v>
      </c>
      <c r="J10" s="160">
        <v>3143.5135366197183</v>
      </c>
      <c r="K10" s="114">
        <v>7.3988591549295784</v>
      </c>
      <c r="L10" s="114">
        <v>20189.269402816906</v>
      </c>
      <c r="M10" s="122">
        <v>0.63809014084507065</v>
      </c>
      <c r="N10" s="160">
        <v>0.10172112676056339</v>
      </c>
      <c r="O10" s="114">
        <v>8.9140845070422511E-3</v>
      </c>
      <c r="P10" s="114">
        <v>0.12625352112676058</v>
      </c>
      <c r="Q10" s="114">
        <v>1.0966197183098589E-2</v>
      </c>
      <c r="R10" s="114">
        <v>0.24795211267605627</v>
      </c>
      <c r="S10" s="114">
        <v>2.7208450704225343E-2</v>
      </c>
      <c r="T10" s="114">
        <v>4.6507042253521123E-3</v>
      </c>
      <c r="U10" s="114">
        <v>5.4626760563380283E-2</v>
      </c>
      <c r="V10" s="114">
        <v>7.8485915492957734E-2</v>
      </c>
      <c r="W10" s="114">
        <v>1.4367605633802814E-2</v>
      </c>
      <c r="X10" s="114">
        <v>3.145915492957746E-2</v>
      </c>
      <c r="Y10" s="114">
        <v>2.6998591549295767E-2</v>
      </c>
      <c r="Z10" s="114">
        <v>5.1023943661971841E-2</v>
      </c>
      <c r="AA10" s="114">
        <v>8.1056338028169007E-3</v>
      </c>
      <c r="AB10" s="114">
        <v>0.10743239436619714</v>
      </c>
      <c r="AC10" s="122">
        <v>9.9825352112676069E-2</v>
      </c>
      <c r="AD10" s="162">
        <v>0.24581690140845072</v>
      </c>
      <c r="AE10" s="158">
        <v>0.3556633802816902</v>
      </c>
      <c r="AF10" s="114">
        <v>0.30245211267605632</v>
      </c>
      <c r="AG10" s="114">
        <v>0.14006197183098595</v>
      </c>
      <c r="AH10" s="164">
        <v>0.20183521126760562</v>
      </c>
      <c r="AI10" s="160">
        <v>0.42483380281690131</v>
      </c>
      <c r="AJ10" s="114">
        <v>0.45628169014084491</v>
      </c>
      <c r="AK10" s="114">
        <v>0.10025774647887323</v>
      </c>
      <c r="AL10" s="122">
        <v>0.31770985915492944</v>
      </c>
      <c r="AM10" s="158">
        <v>0.38668028169014079</v>
      </c>
      <c r="AN10" s="114">
        <v>0.12164084507042248</v>
      </c>
      <c r="AO10" s="114">
        <v>1.5135211267605636E-2</v>
      </c>
      <c r="AP10" s="114">
        <v>5.3311267605633803E-2</v>
      </c>
      <c r="AQ10" s="114">
        <v>0.32568873239436624</v>
      </c>
      <c r="AR10" s="164">
        <v>9.7553521126760565E-2</v>
      </c>
      <c r="AS10" s="160">
        <v>1.0799521126760567</v>
      </c>
      <c r="AT10" s="122">
        <v>0.69391126760563371</v>
      </c>
      <c r="AU10" s="166">
        <v>0.2423943661971831</v>
      </c>
      <c r="AV10" s="99"/>
    </row>
    <row r="11" spans="2:51">
      <c r="B11" t="s">
        <v>152</v>
      </c>
      <c r="C11" t="s">
        <v>146</v>
      </c>
      <c r="D11" t="s">
        <v>153</v>
      </c>
      <c r="E11" s="245">
        <v>3</v>
      </c>
      <c r="H11" s="123" t="s">
        <v>3323</v>
      </c>
      <c r="I11" s="157">
        <v>183</v>
      </c>
      <c r="J11" s="160">
        <v>3962.475692896176</v>
      </c>
      <c r="K11" s="114">
        <v>5.8081890710382567</v>
      </c>
      <c r="L11" s="114">
        <v>7976.8316792349724</v>
      </c>
      <c r="M11" s="122">
        <v>0.31221038251366129</v>
      </c>
      <c r="N11" s="160">
        <v>7.2401092896174801E-2</v>
      </c>
      <c r="O11" s="114">
        <v>2.1202185792349742E-4</v>
      </c>
      <c r="P11" s="114">
        <v>7.0601092896174873E-3</v>
      </c>
      <c r="Q11" s="114">
        <v>2.7916939890710389E-2</v>
      </c>
      <c r="R11" s="114">
        <v>3.1875956284153004E-2</v>
      </c>
      <c r="S11" s="114">
        <v>2.2112021857923506E-2</v>
      </c>
      <c r="T11" s="114">
        <v>1.3606557377049177E-3</v>
      </c>
      <c r="U11" s="114">
        <v>4.8204371584699438E-2</v>
      </c>
      <c r="V11" s="114">
        <v>5.4005464480874323E-2</v>
      </c>
      <c r="W11" s="114">
        <v>1.4793989071038252E-2</v>
      </c>
      <c r="X11" s="114">
        <v>3.2245355191256854E-2</v>
      </c>
      <c r="Y11" s="114">
        <v>5.8637704918032774E-2</v>
      </c>
      <c r="Z11" s="114">
        <v>0.16679071038251364</v>
      </c>
      <c r="AA11" s="114">
        <v>1.0182513661202191E-2</v>
      </c>
      <c r="AB11" s="114">
        <v>0.14308360655737701</v>
      </c>
      <c r="AC11" s="122">
        <v>0.30911748633879776</v>
      </c>
      <c r="AD11" s="162">
        <v>0.48304316939890724</v>
      </c>
      <c r="AE11" s="158">
        <v>0.36518142076502735</v>
      </c>
      <c r="AF11" s="114">
        <v>0.36821038251366106</v>
      </c>
      <c r="AG11" s="114">
        <v>0.21393551912568293</v>
      </c>
      <c r="AH11" s="164">
        <v>5.2671584699453558E-2</v>
      </c>
      <c r="AI11" s="160">
        <v>0.43299180327868864</v>
      </c>
      <c r="AJ11" s="114">
        <v>0.41336775956284166</v>
      </c>
      <c r="AK11" s="114">
        <v>0.10740655737704918</v>
      </c>
      <c r="AL11" s="122">
        <v>0.12895683060109292</v>
      </c>
      <c r="AM11" s="158">
        <v>0.15589999999999996</v>
      </c>
      <c r="AN11" s="114">
        <v>0.12445628415300548</v>
      </c>
      <c r="AO11" s="114">
        <v>9.8912568306010924E-3</v>
      </c>
      <c r="AP11" s="114">
        <v>4.3381967213114755E-2</v>
      </c>
      <c r="AQ11" s="114">
        <v>0.57930163934426249</v>
      </c>
      <c r="AR11" s="164">
        <v>8.7065027322404343E-2</v>
      </c>
      <c r="AS11" s="160">
        <v>0.96256612021857912</v>
      </c>
      <c r="AT11" s="122">
        <v>0.65291038251366118</v>
      </c>
      <c r="AU11" s="166">
        <v>0.50863387978142072</v>
      </c>
      <c r="AV11" s="99"/>
    </row>
    <row r="12" spans="2:51">
      <c r="B12" t="s">
        <v>154</v>
      </c>
      <c r="C12" t="s">
        <v>146</v>
      </c>
      <c r="D12" t="s">
        <v>155</v>
      </c>
      <c r="E12" s="245">
        <v>1</v>
      </c>
      <c r="H12" s="123" t="s">
        <v>3324</v>
      </c>
      <c r="I12" s="157">
        <v>20</v>
      </c>
      <c r="J12" s="160">
        <v>6102.2435950000017</v>
      </c>
      <c r="K12" s="114">
        <v>2.4302500000000009</v>
      </c>
      <c r="L12" s="114">
        <v>11702.45271</v>
      </c>
      <c r="M12" s="122">
        <v>0.62731999999999988</v>
      </c>
      <c r="N12" s="160">
        <v>0.10921000000000002</v>
      </c>
      <c r="O12" s="114">
        <v>3.49E-3</v>
      </c>
      <c r="P12" s="114">
        <v>1.2220000000000002E-2</v>
      </c>
      <c r="Q12" s="114">
        <v>9.3199999999999967E-3</v>
      </c>
      <c r="R12" s="114">
        <v>9.5650000000000023E-3</v>
      </c>
      <c r="S12" s="114">
        <v>7.3800000000000011E-3</v>
      </c>
      <c r="T12" s="114">
        <v>0</v>
      </c>
      <c r="U12" s="114">
        <v>1.0000000000000002E-3</v>
      </c>
      <c r="V12" s="114">
        <v>3.5799999999999994E-3</v>
      </c>
      <c r="W12" s="114">
        <v>0.367925</v>
      </c>
      <c r="X12" s="114">
        <v>7.7039999999999983E-2</v>
      </c>
      <c r="Y12" s="114">
        <v>2.7295000000000003E-2</v>
      </c>
      <c r="Z12" s="114">
        <v>0.112265</v>
      </c>
      <c r="AA12" s="114">
        <v>2.0795000000000004E-2</v>
      </c>
      <c r="AB12" s="114">
        <v>6.1535000000000013E-2</v>
      </c>
      <c r="AC12" s="122">
        <v>0.17737000000000003</v>
      </c>
      <c r="AD12" s="162">
        <v>2.7072449999999999</v>
      </c>
      <c r="AE12" s="158">
        <v>0.89394499999999999</v>
      </c>
      <c r="AF12" s="114">
        <v>3.2514999999999995E-2</v>
      </c>
      <c r="AG12" s="114">
        <v>5.4564999999999995E-2</v>
      </c>
      <c r="AH12" s="164">
        <v>1.8970000000000004E-2</v>
      </c>
      <c r="AI12" s="160">
        <v>0.82599</v>
      </c>
      <c r="AJ12" s="114">
        <v>8.8940000000000019E-2</v>
      </c>
      <c r="AK12" s="114">
        <v>5.1650000000000001E-2</v>
      </c>
      <c r="AL12" s="122">
        <v>0.19440999999999997</v>
      </c>
      <c r="AM12" s="158">
        <v>0.26790000000000008</v>
      </c>
      <c r="AN12" s="114">
        <v>9.7459999999999991E-2</v>
      </c>
      <c r="AO12" s="114">
        <v>0</v>
      </c>
      <c r="AP12" s="114">
        <v>5.6200000000000009E-3</v>
      </c>
      <c r="AQ12" s="114">
        <v>0.57819500000000013</v>
      </c>
      <c r="AR12" s="164">
        <v>5.0834999999999998E-2</v>
      </c>
      <c r="AS12" s="160">
        <v>0.83770500000000003</v>
      </c>
      <c r="AT12" s="122">
        <v>0.64202999999999999</v>
      </c>
      <c r="AU12" s="166">
        <v>0.21049999999999996</v>
      </c>
      <c r="AV12" s="99"/>
    </row>
    <row r="13" spans="2:51">
      <c r="B13" t="s">
        <v>156</v>
      </c>
      <c r="C13" t="s">
        <v>146</v>
      </c>
      <c r="D13" t="s">
        <v>157</v>
      </c>
      <c r="E13" s="245">
        <v>4</v>
      </c>
      <c r="H13" s="123" t="s">
        <v>3325</v>
      </c>
      <c r="I13" s="157">
        <v>8</v>
      </c>
      <c r="J13" s="160">
        <v>83929.028087500003</v>
      </c>
      <c r="K13" s="114">
        <v>1.0717999999999999</v>
      </c>
      <c r="L13" s="114">
        <v>70563.983599999992</v>
      </c>
      <c r="M13" s="122">
        <v>0.56103750000000008</v>
      </c>
      <c r="N13" s="160">
        <v>8.5050000000000001E-2</v>
      </c>
      <c r="O13" s="114">
        <v>0</v>
      </c>
      <c r="P13" s="114">
        <v>0</v>
      </c>
      <c r="Q13" s="114">
        <v>0.38272499999999998</v>
      </c>
      <c r="R13" s="114">
        <v>1.3462499999999999E-2</v>
      </c>
      <c r="S13" s="114">
        <v>4.0237499999999995E-2</v>
      </c>
      <c r="T13" s="114">
        <v>0</v>
      </c>
      <c r="U13" s="114">
        <v>2.0424999999999999E-2</v>
      </c>
      <c r="V13" s="114">
        <v>1.43625E-2</v>
      </c>
      <c r="W13" s="114">
        <v>9.9874999999999999E-3</v>
      </c>
      <c r="X13" s="114">
        <v>3.4100000000000005E-2</v>
      </c>
      <c r="Y13" s="114">
        <v>4.5562499999999992E-2</v>
      </c>
      <c r="Z13" s="114">
        <v>0.102475</v>
      </c>
      <c r="AA13" s="114">
        <v>6.3E-3</v>
      </c>
      <c r="AB13" s="114">
        <v>3.7874999999999999E-2</v>
      </c>
      <c r="AC13" s="122">
        <v>0.2074</v>
      </c>
      <c r="AD13" s="162">
        <v>0.46467500000000006</v>
      </c>
      <c r="AE13" s="158">
        <v>0.37641250000000004</v>
      </c>
      <c r="AF13" s="114">
        <v>0.35775000000000001</v>
      </c>
      <c r="AG13" s="114">
        <v>0.19042500000000001</v>
      </c>
      <c r="AH13" s="164">
        <v>7.5412499999999993E-2</v>
      </c>
      <c r="AI13" s="160">
        <v>0.465225</v>
      </c>
      <c r="AJ13" s="114">
        <v>0.42531249999999998</v>
      </c>
      <c r="AK13" s="114">
        <v>7.2724999999999998E-2</v>
      </c>
      <c r="AL13" s="122">
        <v>8.0112499999999989E-2</v>
      </c>
      <c r="AM13" s="158">
        <v>0.10987499999999999</v>
      </c>
      <c r="AN13" s="114">
        <v>0.149975</v>
      </c>
      <c r="AO13" s="114">
        <v>0</v>
      </c>
      <c r="AP13" s="114">
        <v>0</v>
      </c>
      <c r="AQ13" s="114">
        <v>0.69611250000000002</v>
      </c>
      <c r="AR13" s="164">
        <v>4.4025000000000002E-2</v>
      </c>
      <c r="AS13" s="160">
        <v>0.86220000000000008</v>
      </c>
      <c r="AT13" s="122">
        <v>0.62196250000000008</v>
      </c>
      <c r="AU13" s="166">
        <v>0.83125000000000004</v>
      </c>
      <c r="AV13" s="99"/>
    </row>
    <row r="14" spans="2:51">
      <c r="B14" t="s">
        <v>158</v>
      </c>
      <c r="C14" t="s">
        <v>146</v>
      </c>
      <c r="D14" t="s">
        <v>159</v>
      </c>
      <c r="E14" s="245">
        <v>2</v>
      </c>
      <c r="H14" s="123" t="s">
        <v>3326</v>
      </c>
      <c r="I14" s="157">
        <v>29</v>
      </c>
      <c r="J14" s="160">
        <v>1402.9027896551727</v>
      </c>
      <c r="K14" s="114">
        <v>30.063941379310346</v>
      </c>
      <c r="L14" s="114">
        <v>26692.594351724136</v>
      </c>
      <c r="M14" s="122">
        <v>0.78750344827586216</v>
      </c>
      <c r="N14" s="160">
        <v>0.12500689655172409</v>
      </c>
      <c r="O14" s="114">
        <v>0.28841379310344828</v>
      </c>
      <c r="P14" s="114">
        <v>5.7310344827586207E-3</v>
      </c>
      <c r="Q14" s="114">
        <v>9.2241379310344807E-3</v>
      </c>
      <c r="R14" s="114">
        <v>6.2241379310344833E-3</v>
      </c>
      <c r="S14" s="114">
        <v>1.0558620689655173E-2</v>
      </c>
      <c r="T14" s="114">
        <v>0.13226206896551723</v>
      </c>
      <c r="U14" s="114">
        <v>1.0444827586206896E-2</v>
      </c>
      <c r="V14" s="114">
        <v>1.4586206896551723E-2</v>
      </c>
      <c r="W14" s="114">
        <v>8.4206896551724131E-3</v>
      </c>
      <c r="X14" s="114">
        <v>0.1142137931034483</v>
      </c>
      <c r="Y14" s="114">
        <v>7.4475862068965518E-2</v>
      </c>
      <c r="Z14" s="114">
        <v>2.6534482758620692E-2</v>
      </c>
      <c r="AA14" s="114">
        <v>1.2258620689655173E-2</v>
      </c>
      <c r="AB14" s="114">
        <v>4.5389655172413786E-2</v>
      </c>
      <c r="AC14" s="122">
        <v>0.11626206896551726</v>
      </c>
      <c r="AD14" s="162">
        <v>0.17989655172413796</v>
      </c>
      <c r="AE14" s="158">
        <v>0.58791379310344849</v>
      </c>
      <c r="AF14" s="114">
        <v>0.21363103448275861</v>
      </c>
      <c r="AG14" s="114">
        <v>6.2244827586206926E-2</v>
      </c>
      <c r="AH14" s="164">
        <v>0.13619310344827584</v>
      </c>
      <c r="AI14" s="160">
        <v>0.51501724137931026</v>
      </c>
      <c r="AJ14" s="114">
        <v>0.17672758620689655</v>
      </c>
      <c r="AK14" s="114">
        <v>0.30094137931034487</v>
      </c>
      <c r="AL14" s="122">
        <v>0.38395172413793094</v>
      </c>
      <c r="AM14" s="158">
        <v>0.2806206896551724</v>
      </c>
      <c r="AN14" s="114">
        <v>5.6906896551724158E-2</v>
      </c>
      <c r="AO14" s="114">
        <v>5.0165517241379312E-2</v>
      </c>
      <c r="AP14" s="114">
        <v>0.14756551724137931</v>
      </c>
      <c r="AQ14" s="114">
        <v>0.40195172413793101</v>
      </c>
      <c r="AR14" s="164">
        <v>6.2782758620689674E-2</v>
      </c>
      <c r="AS14" s="160">
        <v>1.1419310344827585</v>
      </c>
      <c r="AT14" s="122">
        <v>0.74783103448275845</v>
      </c>
      <c r="AU14" s="166">
        <v>8.7586206896551722E-2</v>
      </c>
      <c r="AV14" s="99"/>
    </row>
    <row r="15" spans="2:51" ht="15" thickBot="1">
      <c r="B15" t="s">
        <v>160</v>
      </c>
      <c r="C15" t="s">
        <v>146</v>
      </c>
      <c r="D15" t="s">
        <v>161</v>
      </c>
      <c r="E15" s="245">
        <v>1</v>
      </c>
      <c r="H15" s="167" t="s">
        <v>3315</v>
      </c>
      <c r="I15" s="168">
        <v>946</v>
      </c>
      <c r="J15" s="169">
        <v>2910.2987601479967</v>
      </c>
      <c r="K15" s="170">
        <v>26.453025581395366</v>
      </c>
      <c r="L15" s="170">
        <v>18052.945723572939</v>
      </c>
      <c r="M15" s="171">
        <v>0.58326088794926001</v>
      </c>
      <c r="N15" s="169">
        <v>0.10689312896405928</v>
      </c>
      <c r="O15" s="170">
        <v>1.5012790697674428E-2</v>
      </c>
      <c r="P15" s="170">
        <v>1.7168181818181815E-2</v>
      </c>
      <c r="Q15" s="170">
        <v>1.3780655391120522E-2</v>
      </c>
      <c r="R15" s="170">
        <v>3.8432029598308638E-2</v>
      </c>
      <c r="S15" s="170">
        <v>3.5729915433403897E-2</v>
      </c>
      <c r="T15" s="170">
        <v>7.2575052854122659E-3</v>
      </c>
      <c r="U15" s="170">
        <v>7.6705179704016968E-2</v>
      </c>
      <c r="V15" s="170">
        <v>4.8148520084566625E-2</v>
      </c>
      <c r="W15" s="170">
        <v>2.1149682875264267E-2</v>
      </c>
      <c r="X15" s="170">
        <v>0.13186374207188145</v>
      </c>
      <c r="Y15" s="170">
        <v>0.10877019027484133</v>
      </c>
      <c r="Z15" s="170">
        <v>0.10172093023255822</v>
      </c>
      <c r="AA15" s="170">
        <v>2.610803382663849E-2</v>
      </c>
      <c r="AB15" s="170">
        <v>6.972854122621569E-2</v>
      </c>
      <c r="AC15" s="171">
        <v>0.18152621564482002</v>
      </c>
      <c r="AD15" s="172">
        <v>0.38391786469344608</v>
      </c>
      <c r="AE15" s="173">
        <v>0.44163097251585598</v>
      </c>
      <c r="AF15" s="170">
        <v>0.33549503171247269</v>
      </c>
      <c r="AG15" s="170">
        <v>0.16223572938689212</v>
      </c>
      <c r="AH15" s="174">
        <v>6.063974630021142E-2</v>
      </c>
      <c r="AI15" s="169">
        <v>0.38890327695560267</v>
      </c>
      <c r="AJ15" s="170">
        <v>0.3165599365750526</v>
      </c>
      <c r="AK15" s="170">
        <v>0.27279545454545429</v>
      </c>
      <c r="AL15" s="171">
        <v>0.36730359408033814</v>
      </c>
      <c r="AM15" s="173">
        <v>0.30440465116279042</v>
      </c>
      <c r="AN15" s="170">
        <v>8.2664376321353039E-2</v>
      </c>
      <c r="AO15" s="170">
        <v>7.5460782241014782E-2</v>
      </c>
      <c r="AP15" s="170">
        <v>8.3626955602536926E-2</v>
      </c>
      <c r="AQ15" s="170">
        <v>0.35881670190274839</v>
      </c>
      <c r="AR15" s="174">
        <v>9.5018076109936608E-2</v>
      </c>
      <c r="AS15" s="169">
        <v>1.0577178646934462</v>
      </c>
      <c r="AT15" s="171">
        <v>0.68182653276955529</v>
      </c>
      <c r="AU15" s="175">
        <v>0.36891120507399616</v>
      </c>
      <c r="AV15" s="99"/>
    </row>
    <row r="16" spans="2:51">
      <c r="B16" t="s">
        <v>164</v>
      </c>
      <c r="C16" t="s">
        <v>163</v>
      </c>
      <c r="D16" t="s">
        <v>163</v>
      </c>
      <c r="E16" s="245">
        <v>1</v>
      </c>
      <c r="AV16" s="99"/>
    </row>
    <row r="17" spans="2:60">
      <c r="B17" t="s">
        <v>165</v>
      </c>
      <c r="C17" t="s">
        <v>163</v>
      </c>
      <c r="D17" t="s">
        <v>166</v>
      </c>
      <c r="E17" s="245">
        <v>1</v>
      </c>
      <c r="AV17" s="99"/>
    </row>
    <row r="18" spans="2:60" ht="31.8">
      <c r="B18" t="s">
        <v>169</v>
      </c>
      <c r="C18" t="s">
        <v>168</v>
      </c>
      <c r="D18" t="s">
        <v>168</v>
      </c>
      <c r="E18" s="245">
        <v>1</v>
      </c>
      <c r="G18" s="99"/>
      <c r="H18" s="124" t="s">
        <v>3361</v>
      </c>
      <c r="I18" s="103" t="s">
        <v>3366</v>
      </c>
      <c r="J18" s="103" t="s">
        <v>3367</v>
      </c>
      <c r="K18" s="103" t="s">
        <v>3368</v>
      </c>
      <c r="L18" s="103" t="s">
        <v>3369</v>
      </c>
      <c r="M18" s="103" t="s">
        <v>3370</v>
      </c>
      <c r="N18" s="103" t="s">
        <v>3371</v>
      </c>
      <c r="O18" s="103" t="s">
        <v>3372</v>
      </c>
      <c r="P18" s="103" t="s">
        <v>3373</v>
      </c>
      <c r="Q18" s="103" t="s">
        <v>3374</v>
      </c>
      <c r="R18" s="104" t="s">
        <v>3375</v>
      </c>
      <c r="S18" s="104"/>
      <c r="T18" s="128" t="s">
        <v>3401</v>
      </c>
      <c r="U18" s="105" t="s">
        <v>3364</v>
      </c>
      <c r="V18" s="105" t="s">
        <v>3365</v>
      </c>
      <c r="W18" s="128" t="s">
        <v>3399</v>
      </c>
      <c r="X18" s="129" t="s">
        <v>3396</v>
      </c>
      <c r="Y18" s="129" t="s">
        <v>3398</v>
      </c>
      <c r="Z18" s="129" t="s">
        <v>3388</v>
      </c>
      <c r="AA18" s="539" t="s">
        <v>3386</v>
      </c>
      <c r="AB18" s="540"/>
      <c r="AC18" s="540"/>
      <c r="AD18" s="540"/>
      <c r="AE18" s="540"/>
      <c r="AF18" s="129" t="s">
        <v>3391</v>
      </c>
      <c r="AG18" s="549" t="s">
        <v>3387</v>
      </c>
      <c r="AH18" s="550"/>
      <c r="AI18" s="550"/>
      <c r="AJ18" s="550"/>
      <c r="AK18" s="130" t="s">
        <v>3392</v>
      </c>
      <c r="AL18" s="130" t="s">
        <v>3393</v>
      </c>
      <c r="AM18" s="130" t="s">
        <v>3394</v>
      </c>
      <c r="AN18" s="540" t="s">
        <v>3389</v>
      </c>
      <c r="AO18" s="540"/>
      <c r="AY18" s="99"/>
    </row>
    <row r="19" spans="2:60" ht="21.75" customHeight="1">
      <c r="B19" t="s">
        <v>172</v>
      </c>
      <c r="C19" t="s">
        <v>171</v>
      </c>
      <c r="D19" t="s">
        <v>173</v>
      </c>
      <c r="E19" s="245">
        <v>1</v>
      </c>
      <c r="G19" s="99"/>
      <c r="H19" s="125" t="s">
        <v>3318</v>
      </c>
      <c r="I19" s="138">
        <v>1.4563048578595483</v>
      </c>
      <c r="J19" s="138">
        <v>-8.7853626617948377E-2</v>
      </c>
      <c r="K19" s="138">
        <v>-0.26529028006944233</v>
      </c>
      <c r="L19" s="138">
        <v>-1.8552257672085636E-2</v>
      </c>
      <c r="M19" s="138">
        <v>-0.15797374307965645</v>
      </c>
      <c r="N19" s="138">
        <v>-0.1515301314215291</v>
      </c>
      <c r="O19" s="138">
        <v>-3.3314453915611345E-2</v>
      </c>
      <c r="P19" s="138">
        <v>-0.18979770988543515</v>
      </c>
      <c r="Q19" s="138">
        <v>0.13334256695928401</v>
      </c>
      <c r="R19" s="139">
        <v>-5.2583105511341321E-2</v>
      </c>
      <c r="T19">
        <f>W19*X19</f>
        <v>41169.087520391309</v>
      </c>
      <c r="U19" s="107">
        <v>1</v>
      </c>
      <c r="V19" s="113">
        <v>204</v>
      </c>
      <c r="W19" s="144">
        <f>J6</f>
        <v>496.30270343137244</v>
      </c>
      <c r="X19" s="144">
        <f t="shared" ref="X19:Z19" si="0">K6</f>
        <v>82.95156813725491</v>
      </c>
      <c r="Y19" s="144">
        <f t="shared" si="0"/>
        <v>34343.045108823513</v>
      </c>
      <c r="Z19" s="137">
        <f t="shared" si="0"/>
        <v>0.6718789215686275</v>
      </c>
      <c r="AA19" s="525" t="s">
        <v>3434</v>
      </c>
      <c r="AB19" s="526"/>
      <c r="AC19" s="526"/>
      <c r="AD19" s="526"/>
      <c r="AE19" s="526"/>
      <c r="AF19" s="133">
        <v>0.2798686274509804</v>
      </c>
      <c r="AG19" s="524" t="s">
        <v>3433</v>
      </c>
      <c r="AH19" s="524"/>
      <c r="AI19" s="524"/>
      <c r="AJ19" s="524"/>
      <c r="AK19" s="132">
        <f>AI7/SUM($AI7:$AK7)</f>
        <v>0.5544118109146533</v>
      </c>
      <c r="AL19" s="132">
        <f t="shared" ref="AL19:AM19" si="1">AJ7/SUM($AI7:$AK7)</f>
        <v>0.21643382099776101</v>
      </c>
      <c r="AM19" s="132">
        <f t="shared" si="1"/>
        <v>0.22915436808758574</v>
      </c>
      <c r="AN19" s="527">
        <f>AL6</f>
        <v>0.72185294117647059</v>
      </c>
      <c r="AO19" s="527"/>
      <c r="AQ19">
        <v>1.2175357843137256</v>
      </c>
      <c r="AR19">
        <v>0.73141127450980425</v>
      </c>
      <c r="AS19">
        <v>0.10191176470588238</v>
      </c>
      <c r="AY19" s="99"/>
    </row>
    <row r="20" spans="2:60" ht="21.75" customHeight="1">
      <c r="B20" t="s">
        <v>174</v>
      </c>
      <c r="C20" t="s">
        <v>171</v>
      </c>
      <c r="D20" t="s">
        <v>175</v>
      </c>
      <c r="E20" s="245">
        <v>2</v>
      </c>
      <c r="G20" s="99"/>
      <c r="H20" s="152"/>
      <c r="I20" s="153">
        <v>0.12744280733428934</v>
      </c>
      <c r="J20" s="153">
        <v>0.76496565893498292</v>
      </c>
      <c r="K20" s="153">
        <v>0.54857764862688374</v>
      </c>
      <c r="L20" s="153">
        <v>0.48355557847082309</v>
      </c>
      <c r="M20" s="153">
        <v>-6.3028908130080691E-2</v>
      </c>
      <c r="N20" s="153">
        <v>-0.12817638756373526</v>
      </c>
      <c r="O20" s="153">
        <v>-0.32554958218337776</v>
      </c>
      <c r="P20" s="153">
        <v>-2.3093156358630254E-2</v>
      </c>
      <c r="Q20" s="153">
        <v>0.17895353300535519</v>
      </c>
      <c r="R20" s="154">
        <v>-0.40046612880565985</v>
      </c>
      <c r="T20">
        <f t="shared" ref="T20:T21" si="2">W20*X20</f>
        <v>43541.895132068508</v>
      </c>
      <c r="U20" s="155">
        <v>2</v>
      </c>
      <c r="V20" s="115">
        <v>151</v>
      </c>
      <c r="W20" s="144">
        <f t="shared" ref="W20:W27" si="3">J7</f>
        <v>1784.7957132450338</v>
      </c>
      <c r="X20" s="144">
        <f t="shared" ref="X20:X27" si="4">K7</f>
        <v>24.396010596026493</v>
      </c>
      <c r="Y20" s="144">
        <f t="shared" ref="Y20:Y27" si="5">L7</f>
        <v>21698.501701986734</v>
      </c>
      <c r="Z20" s="137">
        <f t="shared" ref="Z20:Z27" si="6">M7</f>
        <v>0.71275562913907298</v>
      </c>
      <c r="AA20" s="525" t="s">
        <v>3435</v>
      </c>
      <c r="AB20" s="526"/>
      <c r="AC20" s="526"/>
      <c r="AD20" s="526"/>
      <c r="AE20" s="526"/>
      <c r="AF20" s="133">
        <v>0.33306821192052999</v>
      </c>
      <c r="AG20" s="524" t="s">
        <v>3390</v>
      </c>
      <c r="AH20" s="524"/>
      <c r="AI20" s="524"/>
      <c r="AJ20" s="524"/>
      <c r="AK20" s="132">
        <f t="shared" ref="AK20:AK27" si="7">AI8/SUM($AI8:$AK8)</f>
        <v>0.34984366807739908</v>
      </c>
      <c r="AL20" s="132">
        <f t="shared" ref="AL20:AL27" si="8">AJ8/SUM($AI8:$AK8)</f>
        <v>0.43491101367834689</v>
      </c>
      <c r="AM20" s="132">
        <f t="shared" ref="AM20:AM27" si="9">AK8/SUM($AI8:$AK8)</f>
        <v>0.21524531824425408</v>
      </c>
      <c r="AN20" s="527">
        <f t="shared" ref="AN20:AN28" si="10">AL7</f>
        <v>0.51874304635761603</v>
      </c>
      <c r="AO20" s="527"/>
      <c r="AQ20">
        <v>0.99485364238410579</v>
      </c>
      <c r="AR20">
        <v>0.64466158940397356</v>
      </c>
      <c r="AS20">
        <v>0.1211920529801324</v>
      </c>
      <c r="AY20" s="99"/>
    </row>
    <row r="21" spans="2:60" ht="21.75" customHeight="1">
      <c r="B21" t="s">
        <v>176</v>
      </c>
      <c r="C21" t="s">
        <v>171</v>
      </c>
      <c r="D21" t="s">
        <v>177</v>
      </c>
      <c r="E21" s="245">
        <v>2</v>
      </c>
      <c r="G21" s="99"/>
      <c r="H21" s="126" t="s">
        <v>3319</v>
      </c>
      <c r="I21" s="140">
        <v>-0.52465286111939846</v>
      </c>
      <c r="J21" s="140">
        <v>-0.4026254030510355</v>
      </c>
      <c r="K21" s="140">
        <v>0.62855834199892469</v>
      </c>
      <c r="L21" s="140">
        <v>-1.1924610061894434</v>
      </c>
      <c r="M21" s="140">
        <v>-7.7965223083512211E-2</v>
      </c>
      <c r="N21" s="140">
        <v>3.4648059418084503E-3</v>
      </c>
      <c r="O21" s="140">
        <v>-0.36709444114969608</v>
      </c>
      <c r="P21" s="140">
        <v>-0.20113097854862538</v>
      </c>
      <c r="Q21" s="140">
        <v>0.21742961313611653</v>
      </c>
      <c r="R21" s="141">
        <v>8.3718440850501022E-3</v>
      </c>
      <c r="T21">
        <f t="shared" si="2"/>
        <v>22553.364153672293</v>
      </c>
      <c r="U21" s="106">
        <v>3</v>
      </c>
      <c r="V21" s="136">
        <v>165</v>
      </c>
      <c r="W21" s="144">
        <f t="shared" si="3"/>
        <v>2606.5466133333334</v>
      </c>
      <c r="X21" s="144">
        <f t="shared" si="4"/>
        <v>8.6525842424242487</v>
      </c>
      <c r="Y21" s="144">
        <f t="shared" si="5"/>
        <v>10867.312232121216</v>
      </c>
      <c r="Z21" s="137">
        <f t="shared" si="6"/>
        <v>0.65774606060606056</v>
      </c>
      <c r="AA21" s="539" t="s">
        <v>3403</v>
      </c>
      <c r="AB21" s="540"/>
      <c r="AC21" s="540"/>
      <c r="AD21" s="540"/>
      <c r="AE21" s="540"/>
      <c r="AF21" s="133">
        <v>0.28993996907688707</v>
      </c>
      <c r="AG21" s="524" t="s">
        <v>3404</v>
      </c>
      <c r="AH21" s="524"/>
      <c r="AI21" s="524"/>
      <c r="AJ21" s="524"/>
      <c r="AK21" s="132">
        <f t="shared" si="7"/>
        <v>0.25243397191797257</v>
      </c>
      <c r="AL21" s="132">
        <f t="shared" si="8"/>
        <v>0.56686302653801413</v>
      </c>
      <c r="AM21" s="132">
        <f t="shared" si="9"/>
        <v>0.18070300154401339</v>
      </c>
      <c r="AN21" s="527">
        <f t="shared" si="10"/>
        <v>0.28492181818181828</v>
      </c>
      <c r="AO21" s="527"/>
      <c r="AQ21">
        <v>1.1292430303030303</v>
      </c>
      <c r="AR21">
        <v>0.71295090909090886</v>
      </c>
      <c r="AS21">
        <v>0.49751515151515147</v>
      </c>
      <c r="AY21" s="99"/>
    </row>
    <row r="22" spans="2:60" ht="21.75" customHeight="1">
      <c r="B22" t="s">
        <v>178</v>
      </c>
      <c r="C22" t="s">
        <v>171</v>
      </c>
      <c r="D22" t="s">
        <v>179</v>
      </c>
      <c r="E22" s="245">
        <v>1</v>
      </c>
      <c r="G22" s="99"/>
      <c r="H22" s="126" t="s">
        <v>3320</v>
      </c>
      <c r="I22" s="140">
        <v>-0.7635607741106778</v>
      </c>
      <c r="J22" s="140">
        <v>-0.43943850362980774</v>
      </c>
      <c r="K22" s="140">
        <v>-0.15420407226944247</v>
      </c>
      <c r="L22" s="140">
        <v>0.51787898921415698</v>
      </c>
      <c r="M22" s="140">
        <v>-0.3166588406247221</v>
      </c>
      <c r="N22" s="140">
        <v>-0.19480266430902438</v>
      </c>
      <c r="O22" s="140">
        <v>1.6089012713923276</v>
      </c>
      <c r="P22" s="140">
        <v>-0.21252751045657878</v>
      </c>
      <c r="Q22" s="140">
        <v>0.60045388292390112</v>
      </c>
      <c r="R22" s="141">
        <v>-0.19731821620075163</v>
      </c>
      <c r="T22">
        <f t="shared" ref="T22:T27" si="11">W22*X22</f>
        <v>6083.2334096341856</v>
      </c>
      <c r="U22" s="107">
        <v>4</v>
      </c>
      <c r="V22" s="136">
        <v>115</v>
      </c>
      <c r="W22" s="144">
        <f t="shared" si="3"/>
        <v>1476.7716634782612</v>
      </c>
      <c r="X22" s="144">
        <f t="shared" si="4"/>
        <v>4.1192782608695646</v>
      </c>
      <c r="Y22" s="144">
        <f t="shared" si="5"/>
        <v>4666.7886339130455</v>
      </c>
      <c r="Z22" s="137">
        <f t="shared" si="6"/>
        <v>0.48900956521739125</v>
      </c>
      <c r="AA22" s="539" t="s">
        <v>3405</v>
      </c>
      <c r="AB22" s="540"/>
      <c r="AC22" s="540"/>
      <c r="AD22" s="540"/>
      <c r="AE22" s="540"/>
      <c r="AF22" s="133">
        <v>0.33939587836054352</v>
      </c>
      <c r="AG22" s="524" t="s">
        <v>3406</v>
      </c>
      <c r="AH22" s="524"/>
      <c r="AI22" s="524"/>
      <c r="AJ22" s="524"/>
      <c r="AK22" s="132">
        <f t="shared" si="7"/>
        <v>0.43289727673926304</v>
      </c>
      <c r="AL22" s="132">
        <f t="shared" si="8"/>
        <v>0.46494205446521469</v>
      </c>
      <c r="AM22" s="132">
        <f t="shared" si="9"/>
        <v>0.10216066879552224</v>
      </c>
      <c r="AN22" s="527">
        <f t="shared" si="10"/>
        <v>0.11346695652173912</v>
      </c>
      <c r="AO22" s="527"/>
      <c r="AQ22">
        <v>0.92245130434782618</v>
      </c>
      <c r="AR22">
        <v>0.63100434782608683</v>
      </c>
      <c r="AS22">
        <v>0.90539130434782622</v>
      </c>
      <c r="AY22" s="99"/>
    </row>
    <row r="23" spans="2:60" ht="21.75" customHeight="1">
      <c r="B23" t="s">
        <v>180</v>
      </c>
      <c r="C23" t="s">
        <v>171</v>
      </c>
      <c r="D23" t="s">
        <v>181</v>
      </c>
      <c r="E23" s="245">
        <v>2</v>
      </c>
      <c r="G23" s="99"/>
      <c r="H23" s="126" t="s">
        <v>3321</v>
      </c>
      <c r="I23" s="140">
        <v>-0.31197442165336375</v>
      </c>
      <c r="J23" s="140">
        <v>-0.44409258302285132</v>
      </c>
      <c r="K23" s="140">
        <v>0.37589116275984108</v>
      </c>
      <c r="L23" s="140">
        <v>0.28300095106183831</v>
      </c>
      <c r="M23" s="140">
        <v>-4.3652994048763369E-3</v>
      </c>
      <c r="N23" s="140">
        <v>-0.17266866121107743</v>
      </c>
      <c r="O23" s="140">
        <v>-0.19507027632094714</v>
      </c>
      <c r="P23" s="140">
        <v>2.451507873011324</v>
      </c>
      <c r="Q23" s="140">
        <v>-0.86607506161920456</v>
      </c>
      <c r="R23" s="141">
        <v>4.4281841570746355E-2</v>
      </c>
      <c r="T23">
        <f t="shared" si="11"/>
        <v>23258.41390906386</v>
      </c>
      <c r="U23" s="155">
        <v>5</v>
      </c>
      <c r="V23" s="136">
        <v>71</v>
      </c>
      <c r="W23" s="144">
        <f t="shared" si="3"/>
        <v>3143.5135366197183</v>
      </c>
      <c r="X23" s="144">
        <f t="shared" si="4"/>
        <v>7.3988591549295784</v>
      </c>
      <c r="Y23" s="144">
        <f t="shared" si="5"/>
        <v>20189.269402816906</v>
      </c>
      <c r="Z23" s="137">
        <f t="shared" si="6"/>
        <v>0.63809014084507065</v>
      </c>
      <c r="AA23" s="539" t="s">
        <v>3407</v>
      </c>
      <c r="AB23" s="540"/>
      <c r="AC23" s="540"/>
      <c r="AD23" s="540"/>
      <c r="AE23" s="540"/>
      <c r="AF23" s="133">
        <v>0.24581752018442607</v>
      </c>
      <c r="AG23" s="524" t="s">
        <v>3408</v>
      </c>
      <c r="AH23" s="524"/>
      <c r="AI23" s="524"/>
      <c r="AJ23" s="524"/>
      <c r="AK23" s="132">
        <f t="shared" si="7"/>
        <v>0.45398111140649205</v>
      </c>
      <c r="AL23" s="132">
        <f t="shared" si="8"/>
        <v>0.43340579079083669</v>
      </c>
      <c r="AM23" s="132">
        <f t="shared" si="9"/>
        <v>0.11261309780267123</v>
      </c>
      <c r="AN23" s="527">
        <f t="shared" si="10"/>
        <v>0.31770985915492944</v>
      </c>
      <c r="AO23" s="527"/>
      <c r="AQ23">
        <v>1.0799521126760567</v>
      </c>
      <c r="AR23">
        <v>0.69391126760563371</v>
      </c>
      <c r="AS23">
        <v>0.2423943661971831</v>
      </c>
      <c r="AY23" s="99"/>
    </row>
    <row r="24" spans="2:60" ht="21.75" customHeight="1">
      <c r="B24" t="s">
        <v>182</v>
      </c>
      <c r="C24" t="s">
        <v>171</v>
      </c>
      <c r="D24" t="s">
        <v>183</v>
      </c>
      <c r="E24" s="245">
        <v>2</v>
      </c>
      <c r="G24" s="99"/>
      <c r="H24" s="126" t="s">
        <v>3322</v>
      </c>
      <c r="I24" s="140">
        <v>-0.58253204482933374</v>
      </c>
      <c r="J24" s="140">
        <v>3.4820616872545423E-2</v>
      </c>
      <c r="K24" s="140">
        <v>-0.87893413384236685</v>
      </c>
      <c r="L24" s="140">
        <v>0.14446074630270794</v>
      </c>
      <c r="M24" s="140">
        <v>3.8982602811863006E-2</v>
      </c>
      <c r="N24" s="140">
        <v>0.17152969838062651</v>
      </c>
      <c r="O24" s="140">
        <v>-0.23090138619738004</v>
      </c>
      <c r="P24" s="140">
        <v>-0.3176485509758295</v>
      </c>
      <c r="Q24" s="140">
        <v>-0.68940428896868555</v>
      </c>
      <c r="R24" s="141">
        <v>-0.11548062448633957</v>
      </c>
      <c r="T24">
        <f>W24*X24</f>
        <v>23014.808013734313</v>
      </c>
      <c r="U24" s="106">
        <v>6</v>
      </c>
      <c r="V24" s="136">
        <v>183</v>
      </c>
      <c r="W24" s="144">
        <f t="shared" si="3"/>
        <v>3962.475692896176</v>
      </c>
      <c r="X24" s="144">
        <f t="shared" si="4"/>
        <v>5.8081890710382567</v>
      </c>
      <c r="Y24" s="144">
        <f t="shared" si="5"/>
        <v>7976.8316792349724</v>
      </c>
      <c r="Z24" s="137">
        <f t="shared" si="6"/>
        <v>0.31221038251366129</v>
      </c>
      <c r="AA24" s="539" t="s">
        <v>3411</v>
      </c>
      <c r="AB24" s="540"/>
      <c r="AC24" s="540"/>
      <c r="AD24" s="540"/>
      <c r="AE24" s="540"/>
      <c r="AF24" s="133">
        <v>0.4830452048614573</v>
      </c>
      <c r="AG24" s="524" t="s">
        <v>3412</v>
      </c>
      <c r="AH24" s="524"/>
      <c r="AI24" s="524"/>
      <c r="AJ24" s="524"/>
      <c r="AK24" s="132">
        <f t="shared" si="7"/>
        <v>0.85454902853359271</v>
      </c>
      <c r="AL24" s="132">
        <f t="shared" si="8"/>
        <v>9.2015146185520105E-2</v>
      </c>
      <c r="AM24" s="132">
        <f t="shared" si="9"/>
        <v>5.3435825280887257E-2</v>
      </c>
      <c r="AN24" s="527">
        <f t="shared" si="10"/>
        <v>0.12895683060109292</v>
      </c>
      <c r="AO24" s="527"/>
      <c r="AQ24">
        <v>0.96256612021857912</v>
      </c>
      <c r="AR24">
        <v>0.65291038251366118</v>
      </c>
      <c r="AS24">
        <v>0.50863387978142072</v>
      </c>
      <c r="AY24" s="99"/>
    </row>
    <row r="25" spans="2:60" ht="21.75" customHeight="1">
      <c r="B25" t="s">
        <v>184</v>
      </c>
      <c r="C25" t="s">
        <v>171</v>
      </c>
      <c r="D25" t="s">
        <v>185</v>
      </c>
      <c r="E25" s="245">
        <v>1</v>
      </c>
      <c r="G25" s="99"/>
      <c r="H25" s="126" t="s">
        <v>3323</v>
      </c>
      <c r="I25" s="140">
        <v>-0.53311112318167453</v>
      </c>
      <c r="J25" s="140">
        <v>0.4902162898857077</v>
      </c>
      <c r="K25" s="140">
        <v>-2.5997429501231281E-2</v>
      </c>
      <c r="L25" s="140">
        <v>0.43525679862095434</v>
      </c>
      <c r="M25" s="140">
        <v>4.9657858079324892</v>
      </c>
      <c r="N25" s="140">
        <v>-0.23362207266987589</v>
      </c>
      <c r="O25" s="140">
        <v>-0.27707483848237563</v>
      </c>
      <c r="P25" s="140">
        <v>-3.7945533826955737E-2</v>
      </c>
      <c r="Q25" s="140">
        <v>0.20307922911198933</v>
      </c>
      <c r="R25" s="141">
        <v>-0.2586162266552044</v>
      </c>
      <c r="T25">
        <f t="shared" si="11"/>
        <v>14829.977496748759</v>
      </c>
      <c r="U25" s="107">
        <v>7</v>
      </c>
      <c r="V25" s="136">
        <v>20</v>
      </c>
      <c r="W25" s="144">
        <f t="shared" si="3"/>
        <v>6102.2435950000017</v>
      </c>
      <c r="X25" s="144">
        <f t="shared" si="4"/>
        <v>2.4302500000000009</v>
      </c>
      <c r="Y25" s="144">
        <f t="shared" si="5"/>
        <v>11702.45271</v>
      </c>
      <c r="Z25" s="137">
        <f t="shared" si="6"/>
        <v>0.62731999999999988</v>
      </c>
      <c r="AA25" s="539" t="s">
        <v>3413</v>
      </c>
      <c r="AB25" s="540"/>
      <c r="AC25" s="540"/>
      <c r="AD25" s="540"/>
      <c r="AE25" s="540"/>
      <c r="AF25" s="133">
        <v>2.7072578926305346</v>
      </c>
      <c r="AG25" s="524" t="s">
        <v>3414</v>
      </c>
      <c r="AH25" s="524"/>
      <c r="AI25" s="524"/>
      <c r="AJ25" s="524"/>
      <c r="AK25" s="132">
        <f t="shared" si="7"/>
        <v>0.482968038307315</v>
      </c>
      <c r="AL25" s="132">
        <f t="shared" si="8"/>
        <v>0.44153333073798678</v>
      </c>
      <c r="AM25" s="132">
        <f t="shared" si="9"/>
        <v>7.549863095469822E-2</v>
      </c>
      <c r="AN25" s="527">
        <f t="shared" si="10"/>
        <v>0.19440999999999997</v>
      </c>
      <c r="AO25" s="527"/>
      <c r="AQ25">
        <v>0.83770500000000003</v>
      </c>
      <c r="AR25">
        <v>0.64202999999999999</v>
      </c>
      <c r="AS25">
        <v>0.21049999999999996</v>
      </c>
      <c r="AY25" s="99"/>
    </row>
    <row r="26" spans="2:60" ht="21.75" customHeight="1">
      <c r="B26" t="s">
        <v>186</v>
      </c>
      <c r="C26" t="s">
        <v>171</v>
      </c>
      <c r="D26" t="s">
        <v>187</v>
      </c>
      <c r="E26" s="245">
        <v>2</v>
      </c>
      <c r="G26" s="99"/>
      <c r="H26" s="126" t="s">
        <v>3324</v>
      </c>
      <c r="I26" s="140">
        <v>-4.0836509497568223E-2</v>
      </c>
      <c r="J26" s="140">
        <v>-0.15745092447786371</v>
      </c>
      <c r="K26" s="140">
        <v>-0.20534553087467899</v>
      </c>
      <c r="L26" s="140">
        <v>-3.0569270064491158E-2</v>
      </c>
      <c r="M26" s="140">
        <v>-0.55239039447349636</v>
      </c>
      <c r="N26" s="140">
        <v>8.6311955737632324</v>
      </c>
      <c r="O26" s="140">
        <v>-4.4166945860790369E-2</v>
      </c>
      <c r="P26" s="140">
        <v>-0.21438286781477875</v>
      </c>
      <c r="Q26" s="140">
        <v>0.6425812377835205</v>
      </c>
      <c r="R26" s="141">
        <v>-4.9892271026310622E-3</v>
      </c>
      <c r="T26">
        <f t="shared" si="11"/>
        <v>89955.132304182494</v>
      </c>
      <c r="U26" s="155">
        <v>8</v>
      </c>
      <c r="V26" s="136">
        <v>8</v>
      </c>
      <c r="W26" s="144">
        <f t="shared" si="3"/>
        <v>83929.028087500003</v>
      </c>
      <c r="X26" s="144">
        <f t="shared" si="4"/>
        <v>1.0717999999999999</v>
      </c>
      <c r="Y26" s="144">
        <f t="shared" si="5"/>
        <v>70563.983599999992</v>
      </c>
      <c r="Z26" s="137">
        <f t="shared" si="6"/>
        <v>0.56103750000000008</v>
      </c>
      <c r="AA26" s="539" t="s">
        <v>3417</v>
      </c>
      <c r="AB26" s="540"/>
      <c r="AC26" s="540"/>
      <c r="AD26" s="540"/>
      <c r="AE26" s="540"/>
      <c r="AF26" s="133">
        <v>0.46467874359225708</v>
      </c>
      <c r="AG26" s="524" t="s">
        <v>3418</v>
      </c>
      <c r="AH26" s="524"/>
      <c r="AI26" s="524"/>
      <c r="AJ26" s="524"/>
      <c r="AK26" s="132">
        <f t="shared" si="7"/>
        <v>0.51881172298083567</v>
      </c>
      <c r="AL26" s="132">
        <f t="shared" si="8"/>
        <v>0.17802965829393599</v>
      </c>
      <c r="AM26" s="132">
        <f t="shared" si="9"/>
        <v>0.30315861872522837</v>
      </c>
      <c r="AN26" s="527">
        <f t="shared" si="10"/>
        <v>8.0112499999999989E-2</v>
      </c>
      <c r="AO26" s="527"/>
      <c r="AQ26">
        <v>0.86220000000000008</v>
      </c>
      <c r="AR26">
        <v>0.62196250000000008</v>
      </c>
      <c r="AS26">
        <v>0.83125000000000004</v>
      </c>
      <c r="AY26" s="99"/>
    </row>
    <row r="27" spans="2:60" ht="21.75" customHeight="1">
      <c r="B27" t="s">
        <v>188</v>
      </c>
      <c r="C27" t="s">
        <v>171</v>
      </c>
      <c r="D27" t="s">
        <v>189</v>
      </c>
      <c r="E27" s="245">
        <v>2</v>
      </c>
      <c r="G27" s="99"/>
      <c r="H27" s="126" t="s">
        <v>3325</v>
      </c>
      <c r="I27" s="140">
        <v>-7.6220038711238669E-2</v>
      </c>
      <c r="J27" s="140">
        <v>1.2411940295442243</v>
      </c>
      <c r="K27" s="140">
        <v>0.74568002920341014</v>
      </c>
      <c r="L27" s="140">
        <v>0.44750981265348211</v>
      </c>
      <c r="M27" s="140">
        <v>-0.36884261597142676</v>
      </c>
      <c r="N27" s="140">
        <v>-0.39345476714210431</v>
      </c>
      <c r="O27" s="140">
        <v>-0.22410869939656436</v>
      </c>
      <c r="P27" s="140">
        <v>-0.46966641194336695</v>
      </c>
      <c r="Q27" s="140">
        <v>0.66545275601778497</v>
      </c>
      <c r="R27" s="141">
        <v>3.989957291118063</v>
      </c>
      <c r="T27">
        <f t="shared" si="11"/>
        <v>42176.787229064066</v>
      </c>
      <c r="U27" s="106">
        <v>9</v>
      </c>
      <c r="V27" s="136">
        <v>29</v>
      </c>
      <c r="W27" s="144">
        <f t="shared" si="3"/>
        <v>1402.9027896551727</v>
      </c>
      <c r="X27" s="144">
        <f t="shared" si="4"/>
        <v>30.063941379310346</v>
      </c>
      <c r="Y27" s="144">
        <f t="shared" si="5"/>
        <v>26692.594351724136</v>
      </c>
      <c r="Z27" s="137">
        <f t="shared" si="6"/>
        <v>0.78750344827586216</v>
      </c>
      <c r="AA27" s="539" t="s">
        <v>3420</v>
      </c>
      <c r="AB27" s="540"/>
      <c r="AC27" s="540"/>
      <c r="AD27" s="540"/>
      <c r="AE27" s="540"/>
      <c r="AF27" s="133">
        <v>0.17989889819422641</v>
      </c>
      <c r="AG27" s="524" t="s">
        <v>3421</v>
      </c>
      <c r="AH27" s="524"/>
      <c r="AI27" s="524"/>
      <c r="AJ27" s="524"/>
      <c r="AK27" s="132">
        <f t="shared" si="7"/>
        <v>0.39754646664203702</v>
      </c>
      <c r="AL27" s="132">
        <f t="shared" si="8"/>
        <v>0.32359533005479474</v>
      </c>
      <c r="AM27" s="132">
        <f t="shared" si="9"/>
        <v>0.27885820330316818</v>
      </c>
      <c r="AN27" s="527">
        <f t="shared" si="10"/>
        <v>0.38395172413793094</v>
      </c>
      <c r="AO27" s="527"/>
      <c r="AQ27">
        <v>1.1419310344827585</v>
      </c>
      <c r="AR27">
        <v>0.74783103448275845</v>
      </c>
      <c r="AS27">
        <v>8.7586206896551722E-2</v>
      </c>
      <c r="AY27" s="99"/>
    </row>
    <row r="28" spans="2:60">
      <c r="B28" t="s">
        <v>190</v>
      </c>
      <c r="C28" t="s">
        <v>171</v>
      </c>
      <c r="D28" t="s">
        <v>191</v>
      </c>
      <c r="E28" s="245">
        <v>2</v>
      </c>
      <c r="G28" s="99"/>
      <c r="H28" s="127" t="s">
        <v>3315</v>
      </c>
      <c r="I28" s="142">
        <v>2.7321894746634712E-17</v>
      </c>
      <c r="J28" s="142">
        <v>-6.2168152570318824E-16</v>
      </c>
      <c r="K28" s="142">
        <v>2.4505882891510955E-15</v>
      </c>
      <c r="L28" s="142">
        <v>-1.0497245434004654E-15</v>
      </c>
      <c r="M28" s="142">
        <v>5.6524880262531774E-16</v>
      </c>
      <c r="N28" s="142">
        <v>1.0121027280152184E-16</v>
      </c>
      <c r="O28" s="142">
        <v>1.1227455597173641E-15</v>
      </c>
      <c r="P28" s="142">
        <v>6.6857326966318631E-16</v>
      </c>
      <c r="Q28" s="142">
        <v>1.2996602492126863E-15</v>
      </c>
      <c r="R28" s="143">
        <v>2.422920804961981E-16</v>
      </c>
      <c r="U28" s="145" t="s">
        <v>3315</v>
      </c>
      <c r="V28" s="146">
        <v>946</v>
      </c>
      <c r="W28" s="147">
        <f t="shared" ref="W28" si="12">J15</f>
        <v>2910.2987601479967</v>
      </c>
      <c r="X28" s="147">
        <f>K15</f>
        <v>26.453025581395366</v>
      </c>
      <c r="Y28" s="147">
        <f>L15</f>
        <v>18052.945723572939</v>
      </c>
      <c r="Z28" s="148">
        <f>M15</f>
        <v>0.58326088794926001</v>
      </c>
      <c r="AA28" s="541"/>
      <c r="AB28" s="542"/>
      <c r="AC28" s="542"/>
      <c r="AD28" s="542"/>
      <c r="AE28" s="542"/>
      <c r="AF28" s="149">
        <v>0.38391865665394487</v>
      </c>
      <c r="AG28" s="543"/>
      <c r="AH28" s="543"/>
      <c r="AI28" s="543"/>
      <c r="AJ28" s="543"/>
      <c r="AK28" s="150">
        <f t="shared" ref="AK28" si="13">AI15/SUM($AI15:$AK15)</f>
        <v>0.39754646664203702</v>
      </c>
      <c r="AL28" s="150">
        <f>AJ15/SUM($AI15:$AK15)</f>
        <v>0.32359533005479474</v>
      </c>
      <c r="AM28" s="150">
        <f>AK15/SUM($AI15:$AK15)</f>
        <v>0.27885820330316818</v>
      </c>
      <c r="AN28" s="544">
        <f t="shared" si="10"/>
        <v>0.36730359408033814</v>
      </c>
      <c r="AO28" s="544"/>
      <c r="AV28" s="95"/>
      <c r="AY28" s="99"/>
    </row>
    <row r="29" spans="2:60">
      <c r="B29" t="s">
        <v>192</v>
      </c>
      <c r="C29" t="s">
        <v>171</v>
      </c>
      <c r="D29" t="s">
        <v>193</v>
      </c>
      <c r="E29" s="245">
        <v>2</v>
      </c>
      <c r="G29" s="99"/>
      <c r="H29" s="3"/>
      <c r="AV29" s="95"/>
      <c r="AY29" s="99"/>
    </row>
    <row r="30" spans="2:60">
      <c r="B30" t="s">
        <v>194</v>
      </c>
      <c r="C30" t="s">
        <v>171</v>
      </c>
      <c r="D30" t="s">
        <v>195</v>
      </c>
      <c r="E30" s="245">
        <v>2</v>
      </c>
      <c r="G30" s="99"/>
      <c r="H30" s="108"/>
      <c r="AV30" s="95"/>
      <c r="AY30" s="99"/>
    </row>
    <row r="31" spans="2:60" ht="15" thickBot="1">
      <c r="B31" t="s">
        <v>196</v>
      </c>
      <c r="C31" t="s">
        <v>171</v>
      </c>
      <c r="D31" t="s">
        <v>197</v>
      </c>
      <c r="E31" s="245">
        <v>2</v>
      </c>
      <c r="G31" s="99"/>
      <c r="H31" s="109"/>
      <c r="AP31" s="151"/>
      <c r="AQ31" s="151"/>
      <c r="AR31" s="151"/>
      <c r="AS31" s="151"/>
      <c r="AT31" s="151"/>
      <c r="AU31" s="151"/>
    </row>
    <row r="32" spans="2:60" ht="15" customHeight="1" thickBot="1">
      <c r="B32" t="s">
        <v>198</v>
      </c>
      <c r="C32" t="s">
        <v>171</v>
      </c>
      <c r="D32" t="s">
        <v>199</v>
      </c>
      <c r="E32" s="245">
        <v>2</v>
      </c>
      <c r="G32" s="99"/>
      <c r="H32" s="3"/>
      <c r="AL32" s="177" t="s">
        <v>3364</v>
      </c>
      <c r="AM32" s="528" t="s">
        <v>3395</v>
      </c>
      <c r="AN32" s="528"/>
      <c r="AO32" s="528"/>
      <c r="AP32" s="528"/>
      <c r="AQ32" s="528"/>
      <c r="AR32" s="528"/>
      <c r="AS32" s="528"/>
      <c r="AT32" s="528"/>
      <c r="AU32" s="528"/>
      <c r="AV32" s="531" t="s">
        <v>3400</v>
      </c>
      <c r="AW32" s="531"/>
      <c r="AX32" s="531"/>
      <c r="AY32" s="531"/>
      <c r="AZ32" s="531"/>
      <c r="BA32" s="531"/>
      <c r="BB32" s="519" t="s">
        <v>3437</v>
      </c>
      <c r="BC32" s="519"/>
      <c r="BD32" s="519"/>
      <c r="BE32" s="519"/>
      <c r="BF32" s="519"/>
      <c r="BG32" s="520"/>
      <c r="BH32" s="131"/>
    </row>
    <row r="33" spans="2:60" ht="58.5" customHeight="1">
      <c r="B33" t="s">
        <v>200</v>
      </c>
      <c r="C33" t="s">
        <v>171</v>
      </c>
      <c r="D33" t="s">
        <v>201</v>
      </c>
      <c r="E33" s="245">
        <v>2</v>
      </c>
      <c r="G33" s="99"/>
      <c r="H33" s="109"/>
      <c r="AL33" s="176" t="s">
        <v>3318</v>
      </c>
      <c r="AM33" s="535" t="s">
        <v>3402</v>
      </c>
      <c r="AN33" s="535"/>
      <c r="AO33" s="535"/>
      <c r="AP33" s="535"/>
      <c r="AQ33" s="535"/>
      <c r="AR33" s="535"/>
      <c r="AS33" s="535"/>
      <c r="AT33" s="535"/>
      <c r="AU33" s="535"/>
      <c r="AV33" s="536" t="s">
        <v>4536</v>
      </c>
      <c r="AW33" s="537"/>
      <c r="AX33" s="537"/>
      <c r="AY33" s="537"/>
      <c r="AZ33" s="537"/>
      <c r="BA33" s="538"/>
      <c r="BB33" s="517" t="s">
        <v>3446</v>
      </c>
      <c r="BC33" s="517"/>
      <c r="BD33" s="517"/>
      <c r="BE33" s="517"/>
      <c r="BF33" s="517"/>
      <c r="BG33" s="518"/>
      <c r="BH33" s="131"/>
    </row>
    <row r="34" spans="2:60" ht="58.5" customHeight="1">
      <c r="B34" t="s">
        <v>202</v>
      </c>
      <c r="C34" t="s">
        <v>171</v>
      </c>
      <c r="D34" t="s">
        <v>203</v>
      </c>
      <c r="E34" s="245">
        <v>1</v>
      </c>
      <c r="G34" s="99"/>
      <c r="H34" s="111"/>
      <c r="I34" s="110"/>
      <c r="AL34" s="134" t="s">
        <v>3319</v>
      </c>
      <c r="AM34" s="529" t="s">
        <v>4533</v>
      </c>
      <c r="AN34" s="529"/>
      <c r="AO34" s="529"/>
      <c r="AP34" s="529"/>
      <c r="AQ34" s="529"/>
      <c r="AR34" s="529"/>
      <c r="AS34" s="529"/>
      <c r="AT34" s="529"/>
      <c r="AU34" s="529"/>
      <c r="AV34" s="521" t="s">
        <v>3568</v>
      </c>
      <c r="AW34" s="522"/>
      <c r="AX34" s="522"/>
      <c r="AY34" s="522"/>
      <c r="AZ34" s="522"/>
      <c r="BA34" s="523"/>
      <c r="BB34" s="513" t="s">
        <v>3445</v>
      </c>
      <c r="BC34" s="513"/>
      <c r="BD34" s="513"/>
      <c r="BE34" s="513"/>
      <c r="BF34" s="513"/>
      <c r="BG34" s="514"/>
      <c r="BH34" s="131"/>
    </row>
    <row r="35" spans="2:60" ht="58.5" customHeight="1">
      <c r="B35" t="s">
        <v>204</v>
      </c>
      <c r="C35" t="s">
        <v>171</v>
      </c>
      <c r="D35" t="s">
        <v>205</v>
      </c>
      <c r="E35" s="245">
        <v>1</v>
      </c>
      <c r="G35" s="99"/>
      <c r="H35" s="25"/>
      <c r="I35" s="110"/>
      <c r="AL35" s="134" t="s">
        <v>3320</v>
      </c>
      <c r="AM35" s="529" t="s">
        <v>4531</v>
      </c>
      <c r="AN35" s="529"/>
      <c r="AO35" s="529"/>
      <c r="AP35" s="529"/>
      <c r="AQ35" s="529"/>
      <c r="AR35" s="529"/>
      <c r="AS35" s="529"/>
      <c r="AT35" s="529"/>
      <c r="AU35" s="529"/>
      <c r="AV35" s="532" t="s">
        <v>4532</v>
      </c>
      <c r="AW35" s="533"/>
      <c r="AX35" s="533"/>
      <c r="AY35" s="533"/>
      <c r="AZ35" s="533"/>
      <c r="BA35" s="534"/>
      <c r="BB35" s="513" t="s">
        <v>3441</v>
      </c>
      <c r="BC35" s="513"/>
      <c r="BD35" s="513"/>
      <c r="BE35" s="513"/>
      <c r="BF35" s="513"/>
      <c r="BG35" s="514"/>
      <c r="BH35" s="131"/>
    </row>
    <row r="36" spans="2:60" ht="58.5" customHeight="1">
      <c r="B36" t="s">
        <v>206</v>
      </c>
      <c r="C36" t="s">
        <v>171</v>
      </c>
      <c r="D36" t="s">
        <v>207</v>
      </c>
      <c r="E36" s="245">
        <v>2</v>
      </c>
      <c r="G36" s="99"/>
      <c r="H36" s="110"/>
      <c r="I36" s="110"/>
      <c r="AL36" s="134" t="s">
        <v>3321</v>
      </c>
      <c r="AM36" s="529" t="s">
        <v>4527</v>
      </c>
      <c r="AN36" s="529"/>
      <c r="AO36" s="529"/>
      <c r="AP36" s="529"/>
      <c r="AQ36" s="529"/>
      <c r="AR36" s="529"/>
      <c r="AS36" s="529"/>
      <c r="AT36" s="529"/>
      <c r="AU36" s="529"/>
      <c r="AV36" s="521" t="s">
        <v>4528</v>
      </c>
      <c r="AW36" s="522"/>
      <c r="AX36" s="522"/>
      <c r="AY36" s="522"/>
      <c r="AZ36" s="522"/>
      <c r="BA36" s="523"/>
      <c r="BB36" s="513" t="s">
        <v>3442</v>
      </c>
      <c r="BC36" s="513"/>
      <c r="BD36" s="513"/>
      <c r="BE36" s="513"/>
      <c r="BF36" s="513"/>
      <c r="BG36" s="514"/>
      <c r="BH36" s="131"/>
    </row>
    <row r="37" spans="2:60" ht="58.5" customHeight="1">
      <c r="B37" t="s">
        <v>210</v>
      </c>
      <c r="C37" t="s">
        <v>209</v>
      </c>
      <c r="D37" t="s">
        <v>211</v>
      </c>
      <c r="E37" s="245">
        <v>1</v>
      </c>
      <c r="G37" s="99"/>
      <c r="H37" s="110"/>
      <c r="I37" s="110"/>
      <c r="AL37" s="134" t="s">
        <v>3322</v>
      </c>
      <c r="AM37" s="529" t="s">
        <v>3409</v>
      </c>
      <c r="AN37" s="529"/>
      <c r="AO37" s="529"/>
      <c r="AP37" s="529"/>
      <c r="AQ37" s="529"/>
      <c r="AR37" s="529"/>
      <c r="AS37" s="529"/>
      <c r="AT37" s="529"/>
      <c r="AU37" s="529"/>
      <c r="AV37" s="521" t="s">
        <v>3410</v>
      </c>
      <c r="AW37" s="522"/>
      <c r="AX37" s="522"/>
      <c r="AY37" s="522"/>
      <c r="AZ37" s="522"/>
      <c r="BA37" s="523"/>
      <c r="BB37" s="513" t="s">
        <v>3438</v>
      </c>
      <c r="BC37" s="513"/>
      <c r="BD37" s="513"/>
      <c r="BE37" s="513"/>
      <c r="BF37" s="513"/>
      <c r="BG37" s="514"/>
      <c r="BH37" s="131"/>
    </row>
    <row r="38" spans="2:60" ht="58.5" customHeight="1">
      <c r="B38" t="s">
        <v>212</v>
      </c>
      <c r="C38" t="s">
        <v>209</v>
      </c>
      <c r="D38" t="s">
        <v>209</v>
      </c>
      <c r="E38" s="245">
        <v>1</v>
      </c>
      <c r="G38" s="99"/>
      <c r="H38" s="110"/>
      <c r="I38" s="110"/>
      <c r="AL38" s="134" t="s">
        <v>3323</v>
      </c>
      <c r="AM38" s="529" t="s">
        <v>3416</v>
      </c>
      <c r="AN38" s="529"/>
      <c r="AO38" s="529"/>
      <c r="AP38" s="529"/>
      <c r="AQ38" s="529"/>
      <c r="AR38" s="529"/>
      <c r="AS38" s="529"/>
      <c r="AT38" s="529"/>
      <c r="AU38" s="529"/>
      <c r="AV38" s="521" t="s">
        <v>4534</v>
      </c>
      <c r="AW38" s="522"/>
      <c r="AX38" s="522"/>
      <c r="AY38" s="522"/>
      <c r="AZ38" s="522"/>
      <c r="BA38" s="523"/>
      <c r="BB38" s="513" t="s">
        <v>3439</v>
      </c>
      <c r="BC38" s="513"/>
      <c r="BD38" s="513"/>
      <c r="BE38" s="513"/>
      <c r="BF38" s="513"/>
      <c r="BG38" s="514"/>
      <c r="BH38" s="131"/>
    </row>
    <row r="39" spans="2:60" ht="58.5" customHeight="1">
      <c r="B39" t="s">
        <v>213</v>
      </c>
      <c r="C39" t="s">
        <v>209</v>
      </c>
      <c r="D39" t="s">
        <v>214</v>
      </c>
      <c r="E39" s="245">
        <v>1</v>
      </c>
      <c r="G39" s="99"/>
      <c r="AL39" s="134" t="s">
        <v>3324</v>
      </c>
      <c r="AM39" s="529" t="s">
        <v>3415</v>
      </c>
      <c r="AN39" s="529"/>
      <c r="AO39" s="529"/>
      <c r="AP39" s="529"/>
      <c r="AQ39" s="529"/>
      <c r="AR39" s="529"/>
      <c r="AS39" s="529"/>
      <c r="AT39" s="529"/>
      <c r="AU39" s="529"/>
      <c r="AV39" s="521" t="s">
        <v>4529</v>
      </c>
      <c r="AW39" s="522"/>
      <c r="AX39" s="522"/>
      <c r="AY39" s="522"/>
      <c r="AZ39" s="522"/>
      <c r="BA39" s="523"/>
      <c r="BB39" s="513" t="s">
        <v>3440</v>
      </c>
      <c r="BC39" s="513"/>
      <c r="BD39" s="513"/>
      <c r="BE39" s="513"/>
      <c r="BF39" s="513"/>
      <c r="BG39" s="514"/>
      <c r="BH39" s="131"/>
    </row>
    <row r="40" spans="2:60" ht="58.5" customHeight="1">
      <c r="B40" t="s">
        <v>215</v>
      </c>
      <c r="C40" t="s">
        <v>209</v>
      </c>
      <c r="D40" t="s">
        <v>216</v>
      </c>
      <c r="E40" s="245">
        <v>1</v>
      </c>
      <c r="G40" s="99"/>
      <c r="AL40" s="134" t="s">
        <v>3325</v>
      </c>
      <c r="AM40" s="529" t="s">
        <v>3419</v>
      </c>
      <c r="AN40" s="529"/>
      <c r="AO40" s="529"/>
      <c r="AP40" s="529"/>
      <c r="AQ40" s="529"/>
      <c r="AR40" s="529"/>
      <c r="AS40" s="529"/>
      <c r="AT40" s="529"/>
      <c r="AU40" s="529"/>
      <c r="AV40" s="521" t="s">
        <v>4535</v>
      </c>
      <c r="AW40" s="522"/>
      <c r="AX40" s="522"/>
      <c r="AY40" s="522"/>
      <c r="AZ40" s="522"/>
      <c r="BA40" s="523"/>
      <c r="BB40" s="513" t="s">
        <v>3443</v>
      </c>
      <c r="BC40" s="513"/>
      <c r="BD40" s="513"/>
      <c r="BE40" s="513"/>
      <c r="BF40" s="513"/>
      <c r="BG40" s="514"/>
      <c r="BH40" s="131"/>
    </row>
    <row r="41" spans="2:60" ht="58.5" customHeight="1" thickBot="1">
      <c r="B41" t="s">
        <v>217</v>
      </c>
      <c r="C41" t="s">
        <v>209</v>
      </c>
      <c r="D41" t="s">
        <v>218</v>
      </c>
      <c r="E41" s="245">
        <v>1</v>
      </c>
      <c r="G41" s="99"/>
      <c r="AL41" s="135" t="s">
        <v>3326</v>
      </c>
      <c r="AM41" s="530" t="s">
        <v>4525</v>
      </c>
      <c r="AN41" s="530"/>
      <c r="AO41" s="530"/>
      <c r="AP41" s="530"/>
      <c r="AQ41" s="530"/>
      <c r="AR41" s="530"/>
      <c r="AS41" s="530"/>
      <c r="AT41" s="530"/>
      <c r="AU41" s="530"/>
      <c r="AV41" s="521" t="s">
        <v>4526</v>
      </c>
      <c r="AW41" s="522"/>
      <c r="AX41" s="522"/>
      <c r="AY41" s="522"/>
      <c r="AZ41" s="522"/>
      <c r="BA41" s="523"/>
      <c r="BB41" s="515" t="s">
        <v>3444</v>
      </c>
      <c r="BC41" s="515"/>
      <c r="BD41" s="515"/>
      <c r="BE41" s="515"/>
      <c r="BF41" s="515"/>
      <c r="BG41" s="516"/>
      <c r="BH41" s="131"/>
    </row>
    <row r="42" spans="2:60">
      <c r="B42" t="s">
        <v>221</v>
      </c>
      <c r="C42" t="s">
        <v>220</v>
      </c>
      <c r="D42" t="s">
        <v>220</v>
      </c>
      <c r="E42" s="245">
        <v>1</v>
      </c>
      <c r="G42" s="99"/>
    </row>
    <row r="43" spans="2:60">
      <c r="B43" t="s">
        <v>222</v>
      </c>
      <c r="C43" t="s">
        <v>220</v>
      </c>
      <c r="D43" t="s">
        <v>223</v>
      </c>
      <c r="E43" s="245">
        <v>2</v>
      </c>
      <c r="G43" s="99"/>
      <c r="K43" s="545" t="s">
        <v>3362</v>
      </c>
      <c r="L43" s="545"/>
      <c r="M43" s="545"/>
      <c r="N43" s="545"/>
      <c r="O43" s="545"/>
      <c r="P43" s="545"/>
      <c r="Q43" s="545"/>
      <c r="R43" s="545"/>
      <c r="S43" s="545"/>
      <c r="T43" s="545"/>
      <c r="U43" s="545"/>
      <c r="V43" s="545"/>
      <c r="W43" s="545"/>
      <c r="X43" s="545"/>
      <c r="Y43" s="545"/>
      <c r="Z43" s="545"/>
      <c r="AA43" s="545"/>
      <c r="AB43" s="545"/>
      <c r="AC43" s="545"/>
      <c r="AD43" s="545"/>
      <c r="AE43" s="545"/>
      <c r="AF43" s="545"/>
      <c r="AG43" s="545"/>
      <c r="AH43" s="545"/>
      <c r="AI43" s="545"/>
      <c r="AJ43" s="545"/>
      <c r="AK43" s="545"/>
      <c r="AL43" s="545"/>
      <c r="AM43" s="545"/>
      <c r="AN43" s="545"/>
      <c r="AO43" s="545"/>
      <c r="AP43" s="545"/>
      <c r="AQ43" s="545"/>
      <c r="AR43" s="545"/>
      <c r="AS43" s="545"/>
      <c r="AT43" s="545"/>
      <c r="AU43" s="545"/>
      <c r="AV43" s="545"/>
      <c r="AW43" s="545"/>
      <c r="AX43" s="545"/>
      <c r="AY43" s="545"/>
      <c r="AZ43" s="545"/>
      <c r="BA43" s="545"/>
      <c r="BB43" s="545"/>
      <c r="BC43" s="545"/>
      <c r="BD43" s="545"/>
      <c r="BE43" s="545"/>
      <c r="BF43" s="545"/>
      <c r="BG43" s="545"/>
      <c r="BH43" s="268"/>
    </row>
    <row r="44" spans="2:60">
      <c r="B44" t="s">
        <v>224</v>
      </c>
      <c r="C44" t="s">
        <v>220</v>
      </c>
      <c r="D44" t="s">
        <v>225</v>
      </c>
      <c r="E44" s="245">
        <v>5</v>
      </c>
      <c r="G44" s="99"/>
      <c r="K44" s="546" t="s">
        <v>3363</v>
      </c>
      <c r="L44" s="547"/>
      <c r="M44" s="547"/>
      <c r="N44" s="547"/>
      <c r="O44" s="547"/>
      <c r="P44" s="547"/>
      <c r="Q44" s="547"/>
      <c r="R44" s="547"/>
      <c r="S44" s="547"/>
      <c r="T44" s="547"/>
      <c r="U44" s="547"/>
      <c r="V44" s="547"/>
      <c r="W44" s="547"/>
      <c r="X44" s="547"/>
      <c r="Y44" s="547"/>
      <c r="Z44" s="547"/>
      <c r="AA44" s="547"/>
      <c r="AB44" s="547"/>
      <c r="AC44" s="547"/>
      <c r="AD44" s="547"/>
      <c r="AE44" s="547"/>
      <c r="AF44" s="547"/>
      <c r="AG44" s="547"/>
      <c r="AH44" s="547"/>
      <c r="AI44" s="547"/>
      <c r="AJ44" s="547"/>
      <c r="AK44" s="547"/>
      <c r="AL44" s="547"/>
      <c r="AM44" s="547"/>
      <c r="AN44" s="547"/>
      <c r="AO44" s="547"/>
      <c r="AP44" s="547"/>
      <c r="AQ44" s="547"/>
      <c r="AR44" s="547"/>
      <c r="AS44" s="547"/>
      <c r="AT44" s="547"/>
      <c r="AU44" s="547"/>
      <c r="AV44" s="547"/>
      <c r="AW44" s="547"/>
      <c r="AX44" s="547"/>
      <c r="AY44" s="547"/>
      <c r="AZ44" s="547"/>
      <c r="BA44" s="547"/>
      <c r="BB44" s="547"/>
      <c r="BC44" s="547"/>
      <c r="BD44" s="547"/>
      <c r="BE44" s="547"/>
      <c r="BF44" s="547"/>
      <c r="BG44" s="547"/>
      <c r="BH44" s="268"/>
    </row>
    <row r="45" spans="2:60" ht="58.2">
      <c r="B45" t="s">
        <v>226</v>
      </c>
      <c r="C45" t="s">
        <v>220</v>
      </c>
      <c r="D45" t="s">
        <v>227</v>
      </c>
      <c r="E45" s="245">
        <v>1</v>
      </c>
      <c r="G45" s="99"/>
      <c r="K45" s="269" t="s">
        <v>3507</v>
      </c>
      <c r="L45" s="270" t="s">
        <v>3248</v>
      </c>
      <c r="M45" s="271" t="s">
        <v>3251</v>
      </c>
      <c r="N45" s="271" t="s">
        <v>3253</v>
      </c>
      <c r="O45" s="271" t="s">
        <v>3280</v>
      </c>
      <c r="P45" s="271" t="s">
        <v>3231</v>
      </c>
      <c r="Q45" s="271" t="s">
        <v>3232</v>
      </c>
      <c r="R45" s="271" t="s">
        <v>3233</v>
      </c>
      <c r="S45" s="271" t="s">
        <v>3234</v>
      </c>
      <c r="T45" s="271" t="s">
        <v>3235</v>
      </c>
      <c r="U45" s="271" t="s">
        <v>3257</v>
      </c>
      <c r="V45" s="271" t="s">
        <v>3236</v>
      </c>
      <c r="W45" s="271" t="s">
        <v>3262</v>
      </c>
      <c r="X45" s="271" t="s">
        <v>3264</v>
      </c>
      <c r="Y45" s="271" t="s">
        <v>3240</v>
      </c>
      <c r="Z45" s="271" t="s">
        <v>3267</v>
      </c>
      <c r="AA45" s="271" t="s">
        <v>3269</v>
      </c>
      <c r="AB45" s="271" t="s">
        <v>3275</v>
      </c>
      <c r="AC45" s="271" t="s">
        <v>3272</v>
      </c>
      <c r="AD45" s="271" t="s">
        <v>3274</v>
      </c>
      <c r="AE45" s="271" t="s">
        <v>3277</v>
      </c>
      <c r="AF45" s="271" t="s">
        <v>3283</v>
      </c>
      <c r="AG45" s="271" t="s">
        <v>3284</v>
      </c>
      <c r="AH45" s="271" t="s">
        <v>3285</v>
      </c>
      <c r="AI45" s="271" t="s">
        <v>3286</v>
      </c>
      <c r="AJ45" s="271" t="s">
        <v>3287</v>
      </c>
      <c r="AK45" s="271" t="s">
        <v>3289</v>
      </c>
      <c r="AL45" s="271" t="s">
        <v>3290</v>
      </c>
      <c r="AM45" s="271" t="s">
        <v>3291</v>
      </c>
      <c r="AN45" s="271" t="s">
        <v>3293</v>
      </c>
      <c r="AO45" s="271" t="s">
        <v>3295</v>
      </c>
      <c r="AP45" s="271" t="s">
        <v>3296</v>
      </c>
      <c r="AQ45" s="271" t="s">
        <v>3297</v>
      </c>
      <c r="AR45" s="271" t="s">
        <v>3304</v>
      </c>
      <c r="AS45" s="271" t="s">
        <v>3303</v>
      </c>
      <c r="AT45" s="271" t="s">
        <v>3306</v>
      </c>
      <c r="AU45" s="271" t="s">
        <v>3308</v>
      </c>
      <c r="AV45" s="271" t="s">
        <v>3310</v>
      </c>
      <c r="AW45" s="271" t="s">
        <v>3311</v>
      </c>
      <c r="AX45" s="271" t="s">
        <v>3508</v>
      </c>
      <c r="AY45" s="271" t="s">
        <v>3509</v>
      </c>
      <c r="AZ45" s="271" t="s">
        <v>3510</v>
      </c>
      <c r="BA45" s="271" t="s">
        <v>3511</v>
      </c>
      <c r="BB45" s="271" t="s">
        <v>3512</v>
      </c>
      <c r="BC45" s="271" t="s">
        <v>3513</v>
      </c>
      <c r="BD45" s="271" t="s">
        <v>3514</v>
      </c>
      <c r="BE45" s="271" t="s">
        <v>3515</v>
      </c>
      <c r="BF45" s="271" t="s">
        <v>3516</v>
      </c>
      <c r="BG45" s="272" t="s">
        <v>3517</v>
      </c>
      <c r="BH45" s="268"/>
    </row>
    <row r="46" spans="2:60">
      <c r="B46" t="s">
        <v>230</v>
      </c>
      <c r="C46" t="s">
        <v>229</v>
      </c>
      <c r="D46" t="s">
        <v>231</v>
      </c>
      <c r="E46" s="245">
        <v>2</v>
      </c>
      <c r="G46" s="99"/>
      <c r="K46" s="273" t="s">
        <v>3318</v>
      </c>
      <c r="L46" s="274">
        <v>496.30270343137244</v>
      </c>
      <c r="M46" s="275">
        <v>82.95156813725491</v>
      </c>
      <c r="N46" s="275">
        <v>34343.045108823513</v>
      </c>
      <c r="O46" s="275">
        <v>0.6718789215686275</v>
      </c>
      <c r="P46" s="275">
        <v>9.0750980392156802E-2</v>
      </c>
      <c r="Q46" s="275">
        <v>3.2068627450980401E-3</v>
      </c>
      <c r="R46" s="275">
        <v>6.5406862745098033E-3</v>
      </c>
      <c r="S46" s="275">
        <v>1.5852941176470587E-3</v>
      </c>
      <c r="T46" s="275">
        <v>1.1641176470588229E-2</v>
      </c>
      <c r="U46" s="275">
        <v>2.4892156862745085E-3</v>
      </c>
      <c r="V46" s="275">
        <v>4.9416666666666645E-3</v>
      </c>
      <c r="W46" s="275">
        <v>2.9048039215686269E-2</v>
      </c>
      <c r="X46" s="275">
        <v>8.6769607843137243E-3</v>
      </c>
      <c r="Y46" s="275">
        <v>8.4117647058823547E-3</v>
      </c>
      <c r="Z46" s="275">
        <v>0.378688725490196</v>
      </c>
      <c r="AA46" s="275">
        <v>0.13364264705882348</v>
      </c>
      <c r="AB46" s="275">
        <v>0.13838676470588229</v>
      </c>
      <c r="AC46" s="275">
        <v>1.4860294117647058E-2</v>
      </c>
      <c r="AD46" s="275">
        <v>2.1271568627450978E-2</v>
      </c>
      <c r="AE46" s="275">
        <v>0.14583627450980388</v>
      </c>
      <c r="AF46" s="275">
        <v>0.2798686274509804</v>
      </c>
      <c r="AG46" s="275">
        <v>0.70567156862745106</v>
      </c>
      <c r="AH46" s="275">
        <v>0.24966078431372532</v>
      </c>
      <c r="AI46" s="275">
        <v>2.7296078431372561E-2</v>
      </c>
      <c r="AJ46" s="275">
        <v>1.7375490196078446E-2</v>
      </c>
      <c r="AK46" s="275">
        <v>0.27453823529411758</v>
      </c>
      <c r="AL46" s="275">
        <v>7.7882843137254937E-2</v>
      </c>
      <c r="AM46" s="275">
        <v>0.64679313725490195</v>
      </c>
      <c r="AN46" s="275">
        <v>0.72185294117647059</v>
      </c>
      <c r="AO46" s="275">
        <v>0.37884313725490198</v>
      </c>
      <c r="AP46" s="275">
        <v>1.6193137254901957E-2</v>
      </c>
      <c r="AQ46" s="275">
        <v>0.24698137254901956</v>
      </c>
      <c r="AR46" s="275">
        <v>0.19157647058823535</v>
      </c>
      <c r="AS46" s="275">
        <v>0.11008039215686273</v>
      </c>
      <c r="AT46" s="275">
        <v>5.6306862745098031E-2</v>
      </c>
      <c r="AU46" s="275">
        <v>1.2175357843137256</v>
      </c>
      <c r="AV46" s="275">
        <v>0.73141127450980425</v>
      </c>
      <c r="AW46" s="275">
        <v>0.10191176470588238</v>
      </c>
      <c r="AX46" s="276">
        <v>1.4563048578595483</v>
      </c>
      <c r="AY46" s="276">
        <v>-8.7853626617948377E-2</v>
      </c>
      <c r="AZ46" s="276">
        <v>-0.26529028006944233</v>
      </c>
      <c r="BA46" s="276">
        <v>-1.8552257672085636E-2</v>
      </c>
      <c r="BB46" s="276">
        <v>-0.15797374307965645</v>
      </c>
      <c r="BC46" s="276">
        <v>-0.1515301314215291</v>
      </c>
      <c r="BD46" s="276">
        <v>-3.3314453915611345E-2</v>
      </c>
      <c r="BE46" s="276">
        <v>-0.18979770988543515</v>
      </c>
      <c r="BF46" s="276">
        <v>0.13334256695928401</v>
      </c>
      <c r="BG46" s="277">
        <v>-5.2583105511341321E-2</v>
      </c>
      <c r="BH46" s="268"/>
    </row>
    <row r="47" spans="2:60">
      <c r="B47" t="s">
        <v>232</v>
      </c>
      <c r="C47" t="s">
        <v>229</v>
      </c>
      <c r="D47" t="s">
        <v>229</v>
      </c>
      <c r="E47" s="245">
        <v>2</v>
      </c>
      <c r="G47" s="99"/>
      <c r="K47" s="278" t="s">
        <v>3319</v>
      </c>
      <c r="L47" s="279">
        <v>1784.7957132450338</v>
      </c>
      <c r="M47" s="280">
        <v>24.396010596026493</v>
      </c>
      <c r="N47" s="280">
        <v>21698.501701986734</v>
      </c>
      <c r="O47" s="280">
        <v>0.71275562913907298</v>
      </c>
      <c r="P47" s="280">
        <v>0.26940264900662253</v>
      </c>
      <c r="Q47" s="280">
        <v>2.9419867549668868E-2</v>
      </c>
      <c r="R47" s="280">
        <v>2.4392052980132445E-2</v>
      </c>
      <c r="S47" s="280">
        <v>1.3919205298013252E-2</v>
      </c>
      <c r="T47" s="280">
        <v>2.2018543046357617E-2</v>
      </c>
      <c r="U47" s="280">
        <v>2.0507284768211922E-2</v>
      </c>
      <c r="V47" s="280">
        <v>1.8960264900662249E-3</v>
      </c>
      <c r="W47" s="280">
        <v>9.9909933774834481E-2</v>
      </c>
      <c r="X47" s="280">
        <v>2.7949006622516551E-2</v>
      </c>
      <c r="Y47" s="280">
        <v>3.0707947019867558E-2</v>
      </c>
      <c r="Z47" s="280">
        <v>0.16604039735099335</v>
      </c>
      <c r="AA47" s="280">
        <v>4.6507284768211914E-2</v>
      </c>
      <c r="AB47" s="280">
        <v>4.0834437086092711E-2</v>
      </c>
      <c r="AC47" s="280">
        <v>6.9384105960264893E-3</v>
      </c>
      <c r="AD47" s="280">
        <v>6.3754966887417247E-2</v>
      </c>
      <c r="AE47" s="280">
        <v>0.13579933774834432</v>
      </c>
      <c r="AF47" s="280">
        <v>0.33306821192052999</v>
      </c>
      <c r="AG47" s="280">
        <v>0.63887483443708581</v>
      </c>
      <c r="AH47" s="280">
        <v>0.24446821192052959</v>
      </c>
      <c r="AI47" s="280">
        <v>6.6143708609271532E-2</v>
      </c>
      <c r="AJ47" s="280">
        <v>5.0513907284768234E-2</v>
      </c>
      <c r="AK47" s="280">
        <v>0.5491867549668874</v>
      </c>
      <c r="AL47" s="280">
        <v>0.21439403973509932</v>
      </c>
      <c r="AM47" s="280">
        <v>0.22699470198675498</v>
      </c>
      <c r="AN47" s="280">
        <v>0.51874304635761603</v>
      </c>
      <c r="AO47" s="280">
        <v>0.51944039735099323</v>
      </c>
      <c r="AP47" s="280">
        <v>7.3809271523178774E-2</v>
      </c>
      <c r="AQ47" s="280">
        <v>8.4390066225165566E-2</v>
      </c>
      <c r="AR47" s="280">
        <v>6.7237748344370837E-2</v>
      </c>
      <c r="AS47" s="280">
        <v>0.19517880794701994</v>
      </c>
      <c r="AT47" s="280">
        <v>5.9937086092715232E-2</v>
      </c>
      <c r="AU47" s="280">
        <v>0.99485364238410579</v>
      </c>
      <c r="AV47" s="280">
        <v>0.64466158940397356</v>
      </c>
      <c r="AW47" s="280">
        <v>0.1211920529801324</v>
      </c>
      <c r="AX47" s="281">
        <v>0.12744280733428934</v>
      </c>
      <c r="AY47" s="281">
        <v>0.76496565893498292</v>
      </c>
      <c r="AZ47" s="281">
        <v>0.54857764862688374</v>
      </c>
      <c r="BA47" s="281">
        <v>0.48355557847082309</v>
      </c>
      <c r="BB47" s="281">
        <v>-6.3028908130080691E-2</v>
      </c>
      <c r="BC47" s="281">
        <v>-0.12817638756373526</v>
      </c>
      <c r="BD47" s="281">
        <v>-0.32554958218337776</v>
      </c>
      <c r="BE47" s="281">
        <v>-2.3093156358630254E-2</v>
      </c>
      <c r="BF47" s="281">
        <v>0.17895353300535519</v>
      </c>
      <c r="BG47" s="282">
        <v>-0.40046612880565985</v>
      </c>
      <c r="BH47" s="268"/>
    </row>
    <row r="48" spans="2:60">
      <c r="B48" t="s">
        <v>233</v>
      </c>
      <c r="C48" t="s">
        <v>229</v>
      </c>
      <c r="D48" t="s">
        <v>234</v>
      </c>
      <c r="E48" s="245">
        <v>2</v>
      </c>
      <c r="G48" s="99"/>
      <c r="K48" s="278" t="s">
        <v>3320</v>
      </c>
      <c r="L48" s="279">
        <v>2606.5466133333334</v>
      </c>
      <c r="M48" s="280">
        <v>8.6525842424242487</v>
      </c>
      <c r="N48" s="280">
        <v>10867.312232121216</v>
      </c>
      <c r="O48" s="280">
        <v>0.65774606060606056</v>
      </c>
      <c r="P48" s="280">
        <v>5.4601212121212141E-2</v>
      </c>
      <c r="Q48" s="280">
        <v>0</v>
      </c>
      <c r="R48" s="280">
        <v>1.6981818181818192E-3</v>
      </c>
      <c r="S48" s="280">
        <v>5.8248484848484874E-3</v>
      </c>
      <c r="T48" s="280">
        <v>3.2013333333333338E-2</v>
      </c>
      <c r="U48" s="280">
        <v>0.11603878787878784</v>
      </c>
      <c r="V48" s="280">
        <v>3.8369696969696981E-3</v>
      </c>
      <c r="W48" s="280">
        <v>0.1192854545454546</v>
      </c>
      <c r="X48" s="280">
        <v>8.3423030303030304E-2</v>
      </c>
      <c r="Y48" s="280">
        <v>8.7496969696969733E-3</v>
      </c>
      <c r="Z48" s="280">
        <v>4.3559999999999988E-2</v>
      </c>
      <c r="AA48" s="280">
        <v>0.2753860606060608</v>
      </c>
      <c r="AB48" s="280">
        <v>6.5450909090909087E-2</v>
      </c>
      <c r="AC48" s="280">
        <v>1.168181818181818E-2</v>
      </c>
      <c r="AD48" s="280">
        <v>6.38618181818182E-2</v>
      </c>
      <c r="AE48" s="280">
        <v>0.11458606060606057</v>
      </c>
      <c r="AF48" s="280">
        <v>0.28994242424242433</v>
      </c>
      <c r="AG48" s="280">
        <v>0.2084175757575758</v>
      </c>
      <c r="AH48" s="280">
        <v>0.6279654545454546</v>
      </c>
      <c r="AI48" s="280">
        <v>0.10122787878787878</v>
      </c>
      <c r="AJ48" s="280">
        <v>6.2390303030303046E-2</v>
      </c>
      <c r="AK48" s="280">
        <v>0.34252303030303038</v>
      </c>
      <c r="AL48" s="280">
        <v>0.42581030303030309</v>
      </c>
      <c r="AM48" s="280">
        <v>0.21074121212121205</v>
      </c>
      <c r="AN48" s="280">
        <v>0.28492181818181828</v>
      </c>
      <c r="AO48" s="280">
        <v>0.30630242424242438</v>
      </c>
      <c r="AP48" s="280">
        <v>0.11621939393939393</v>
      </c>
      <c r="AQ48" s="280">
        <v>2.0116363636363641E-2</v>
      </c>
      <c r="AR48" s="280">
        <v>6.1550909090909094E-2</v>
      </c>
      <c r="AS48" s="280">
        <v>0.37797636363636361</v>
      </c>
      <c r="AT48" s="280">
        <v>0.11783030303030304</v>
      </c>
      <c r="AU48" s="280">
        <v>1.1292430303030303</v>
      </c>
      <c r="AV48" s="280">
        <v>0.71295090909090886</v>
      </c>
      <c r="AW48" s="280">
        <v>0.49751515151515147</v>
      </c>
      <c r="AX48" s="281">
        <v>-0.52465286111939846</v>
      </c>
      <c r="AY48" s="281">
        <v>-0.4026254030510355</v>
      </c>
      <c r="AZ48" s="281">
        <v>0.62855834199892469</v>
      </c>
      <c r="BA48" s="281">
        <v>-1.1924610061894434</v>
      </c>
      <c r="BB48" s="281">
        <v>-7.7965223083512211E-2</v>
      </c>
      <c r="BC48" s="281">
        <v>3.4648059418084503E-3</v>
      </c>
      <c r="BD48" s="281">
        <v>-0.36709444114969608</v>
      </c>
      <c r="BE48" s="281">
        <v>-0.20113097854862538</v>
      </c>
      <c r="BF48" s="281">
        <v>0.21742961313611653</v>
      </c>
      <c r="BG48" s="282">
        <v>8.3718440850501022E-3</v>
      </c>
      <c r="BH48" s="268"/>
    </row>
    <row r="49" spans="2:60">
      <c r="B49" t="s">
        <v>235</v>
      </c>
      <c r="C49" t="s">
        <v>229</v>
      </c>
      <c r="D49" t="s">
        <v>236</v>
      </c>
      <c r="E49" s="245">
        <v>2</v>
      </c>
      <c r="G49" s="99"/>
      <c r="K49" s="278" t="s">
        <v>3321</v>
      </c>
      <c r="L49" s="279">
        <v>1476.7716634782612</v>
      </c>
      <c r="M49" s="280">
        <v>4.1192782608695646</v>
      </c>
      <c r="N49" s="280">
        <v>4666.7886339130455</v>
      </c>
      <c r="O49" s="280">
        <v>0.48900956521739125</v>
      </c>
      <c r="P49" s="280">
        <v>5.1802608695652189E-2</v>
      </c>
      <c r="Q49" s="280">
        <v>0</v>
      </c>
      <c r="R49" s="280">
        <v>2.4069565217391315E-3</v>
      </c>
      <c r="S49" s="280">
        <v>2.148695652173912E-3</v>
      </c>
      <c r="T49" s="280">
        <v>1.2673913043478263E-2</v>
      </c>
      <c r="U49" s="280">
        <v>3.7353913043478279E-2</v>
      </c>
      <c r="V49" s="280">
        <v>4.5504347826086939E-3</v>
      </c>
      <c r="W49" s="280">
        <v>0.16245739130434789</v>
      </c>
      <c r="X49" s="280">
        <v>8.4593913043478228E-2</v>
      </c>
      <c r="Y49" s="280">
        <v>6.9652173913043441E-3</v>
      </c>
      <c r="Z49" s="280">
        <v>1.713739130434783E-2</v>
      </c>
      <c r="AA49" s="280">
        <v>6.4820869565217418E-2</v>
      </c>
      <c r="AB49" s="280">
        <v>0.11349304347826085</v>
      </c>
      <c r="AC49" s="280">
        <v>0.1341808695652173</v>
      </c>
      <c r="AD49" s="280">
        <v>4.1718260869565219E-2</v>
      </c>
      <c r="AE49" s="280">
        <v>0.26370869565217392</v>
      </c>
      <c r="AF49" s="280">
        <v>0.33939217391304344</v>
      </c>
      <c r="AG49" s="280">
        <v>0.11258173913043476</v>
      </c>
      <c r="AH49" s="280">
        <v>0.23786347826086954</v>
      </c>
      <c r="AI49" s="280">
        <v>0.58871217391304342</v>
      </c>
      <c r="AJ49" s="280">
        <v>6.0844347826087004E-2</v>
      </c>
      <c r="AK49" s="280">
        <v>0.24239478260869557</v>
      </c>
      <c r="AL49" s="280">
        <v>0.54431913043478264</v>
      </c>
      <c r="AM49" s="280">
        <v>0.17351652173913035</v>
      </c>
      <c r="AN49" s="280">
        <v>0.11346695652173912</v>
      </c>
      <c r="AO49" s="280">
        <v>9.8681739130434779E-2</v>
      </c>
      <c r="AP49" s="280">
        <v>7.273391304347826E-2</v>
      </c>
      <c r="AQ49" s="280">
        <v>5.2182608695652173E-3</v>
      </c>
      <c r="AR49" s="280">
        <v>3.1346956521739126E-2</v>
      </c>
      <c r="AS49" s="280">
        <v>0.58452695652173892</v>
      </c>
      <c r="AT49" s="280">
        <v>0.20747130434782607</v>
      </c>
      <c r="AU49" s="280">
        <v>0.92245130434782618</v>
      </c>
      <c r="AV49" s="280">
        <v>0.63100434782608683</v>
      </c>
      <c r="AW49" s="280">
        <v>0.90539130434782622</v>
      </c>
      <c r="AX49" s="281">
        <v>-0.7635607741106778</v>
      </c>
      <c r="AY49" s="281">
        <v>-0.43943850362980774</v>
      </c>
      <c r="AZ49" s="281">
        <v>-0.15420407226944247</v>
      </c>
      <c r="BA49" s="281">
        <v>0.51787898921415698</v>
      </c>
      <c r="BB49" s="281">
        <v>-0.3166588406247221</v>
      </c>
      <c r="BC49" s="281">
        <v>-0.19480266430902438</v>
      </c>
      <c r="BD49" s="281">
        <v>1.6089012713923276</v>
      </c>
      <c r="BE49" s="281">
        <v>-0.21252751045657878</v>
      </c>
      <c r="BF49" s="281">
        <v>0.60045388292390112</v>
      </c>
      <c r="BG49" s="282">
        <v>-0.19731821620075163</v>
      </c>
      <c r="BH49" s="268"/>
    </row>
    <row r="50" spans="2:60">
      <c r="B50" t="s">
        <v>237</v>
      </c>
      <c r="C50" t="s">
        <v>229</v>
      </c>
      <c r="D50" t="s">
        <v>238</v>
      </c>
      <c r="E50" s="245">
        <v>3</v>
      </c>
      <c r="G50" s="99"/>
      <c r="K50" s="278" t="s">
        <v>3322</v>
      </c>
      <c r="L50" s="279">
        <v>3143.5135366197183</v>
      </c>
      <c r="M50" s="280">
        <v>7.3988591549295784</v>
      </c>
      <c r="N50" s="280">
        <v>20189.269402816906</v>
      </c>
      <c r="O50" s="280">
        <v>0.63809014084507065</v>
      </c>
      <c r="P50" s="280">
        <v>0.10172112676056339</v>
      </c>
      <c r="Q50" s="280">
        <v>8.9140845070422511E-3</v>
      </c>
      <c r="R50" s="280">
        <v>0.12625352112676058</v>
      </c>
      <c r="S50" s="280">
        <v>1.0966197183098589E-2</v>
      </c>
      <c r="T50" s="280">
        <v>0.24795211267605627</v>
      </c>
      <c r="U50" s="280">
        <v>2.7208450704225343E-2</v>
      </c>
      <c r="V50" s="280">
        <v>4.6507042253521123E-3</v>
      </c>
      <c r="W50" s="280">
        <v>5.4626760563380283E-2</v>
      </c>
      <c r="X50" s="280">
        <v>7.8485915492957734E-2</v>
      </c>
      <c r="Y50" s="280">
        <v>1.4367605633802814E-2</v>
      </c>
      <c r="Z50" s="280">
        <v>3.145915492957746E-2</v>
      </c>
      <c r="AA50" s="280">
        <v>2.6998591549295767E-2</v>
      </c>
      <c r="AB50" s="280">
        <v>5.1023943661971841E-2</v>
      </c>
      <c r="AC50" s="280">
        <v>8.1056338028169007E-3</v>
      </c>
      <c r="AD50" s="280">
        <v>0.10743239436619714</v>
      </c>
      <c r="AE50" s="280">
        <v>9.9825352112676069E-2</v>
      </c>
      <c r="AF50" s="280">
        <v>0.24581690140845072</v>
      </c>
      <c r="AG50" s="280">
        <v>0.3556633802816902</v>
      </c>
      <c r="AH50" s="280">
        <v>0.30245211267605632</v>
      </c>
      <c r="AI50" s="280">
        <v>0.14006197183098595</v>
      </c>
      <c r="AJ50" s="280">
        <v>0.20183521126760562</v>
      </c>
      <c r="AK50" s="280">
        <v>0.42483380281690131</v>
      </c>
      <c r="AL50" s="280">
        <v>0.45628169014084491</v>
      </c>
      <c r="AM50" s="280">
        <v>0.10025774647887323</v>
      </c>
      <c r="AN50" s="280">
        <v>0.31770985915492944</v>
      </c>
      <c r="AO50" s="280">
        <v>0.38668028169014079</v>
      </c>
      <c r="AP50" s="280">
        <v>0.12164084507042248</v>
      </c>
      <c r="AQ50" s="280">
        <v>1.5135211267605636E-2</v>
      </c>
      <c r="AR50" s="280">
        <v>5.3311267605633803E-2</v>
      </c>
      <c r="AS50" s="280">
        <v>0.32568873239436624</v>
      </c>
      <c r="AT50" s="280">
        <v>9.7553521126760565E-2</v>
      </c>
      <c r="AU50" s="280">
        <v>1.0799521126760567</v>
      </c>
      <c r="AV50" s="280">
        <v>0.69391126760563371</v>
      </c>
      <c r="AW50" s="280">
        <v>0.2423943661971831</v>
      </c>
      <c r="AX50" s="281">
        <v>-0.31197442165336375</v>
      </c>
      <c r="AY50" s="281">
        <v>-0.44409258302285132</v>
      </c>
      <c r="AZ50" s="281">
        <v>0.37589116275984108</v>
      </c>
      <c r="BA50" s="281">
        <v>0.28300095106183831</v>
      </c>
      <c r="BB50" s="281">
        <v>-4.3652994048763369E-3</v>
      </c>
      <c r="BC50" s="281">
        <v>-0.17266866121107743</v>
      </c>
      <c r="BD50" s="281">
        <v>-0.19507027632094714</v>
      </c>
      <c r="BE50" s="281">
        <v>2.451507873011324</v>
      </c>
      <c r="BF50" s="281">
        <v>-0.86607506161920456</v>
      </c>
      <c r="BG50" s="282">
        <v>4.4281841570746355E-2</v>
      </c>
      <c r="BH50" s="268"/>
    </row>
    <row r="51" spans="2:60">
      <c r="B51" t="s">
        <v>239</v>
      </c>
      <c r="C51" t="s">
        <v>229</v>
      </c>
      <c r="D51" t="s">
        <v>240</v>
      </c>
      <c r="E51" s="245">
        <v>1</v>
      </c>
      <c r="G51" s="99"/>
      <c r="K51" s="278" t="s">
        <v>3323</v>
      </c>
      <c r="L51" s="279">
        <v>3962.475692896176</v>
      </c>
      <c r="M51" s="280">
        <v>5.8081890710382567</v>
      </c>
      <c r="N51" s="280">
        <v>7976.8316792349724</v>
      </c>
      <c r="O51" s="280">
        <v>0.31221038251366129</v>
      </c>
      <c r="P51" s="280">
        <v>7.2401092896174801E-2</v>
      </c>
      <c r="Q51" s="280">
        <v>2.1202185792349742E-4</v>
      </c>
      <c r="R51" s="280">
        <v>7.0601092896174873E-3</v>
      </c>
      <c r="S51" s="280">
        <v>2.7916939890710389E-2</v>
      </c>
      <c r="T51" s="280">
        <v>3.1875956284153004E-2</v>
      </c>
      <c r="U51" s="280">
        <v>2.2112021857923506E-2</v>
      </c>
      <c r="V51" s="280">
        <v>1.3606557377049177E-3</v>
      </c>
      <c r="W51" s="280">
        <v>4.8204371584699438E-2</v>
      </c>
      <c r="X51" s="280">
        <v>5.4005464480874323E-2</v>
      </c>
      <c r="Y51" s="280">
        <v>1.4793989071038252E-2</v>
      </c>
      <c r="Z51" s="280">
        <v>3.2245355191256854E-2</v>
      </c>
      <c r="AA51" s="280">
        <v>5.8637704918032774E-2</v>
      </c>
      <c r="AB51" s="280">
        <v>0.16679071038251364</v>
      </c>
      <c r="AC51" s="280">
        <v>1.0182513661202191E-2</v>
      </c>
      <c r="AD51" s="280">
        <v>0.14308360655737701</v>
      </c>
      <c r="AE51" s="280">
        <v>0.30911748633879776</v>
      </c>
      <c r="AF51" s="280">
        <v>0.48304316939890724</v>
      </c>
      <c r="AG51" s="280">
        <v>0.36518142076502735</v>
      </c>
      <c r="AH51" s="280">
        <v>0.36821038251366106</v>
      </c>
      <c r="AI51" s="280">
        <v>0.21393551912568293</v>
      </c>
      <c r="AJ51" s="280">
        <v>5.2671584699453558E-2</v>
      </c>
      <c r="AK51" s="280">
        <v>0.43299180327868864</v>
      </c>
      <c r="AL51" s="280">
        <v>0.41336775956284166</v>
      </c>
      <c r="AM51" s="280">
        <v>0.10740655737704918</v>
      </c>
      <c r="AN51" s="280">
        <v>0.12895683060109292</v>
      </c>
      <c r="AO51" s="280">
        <v>0.15589999999999996</v>
      </c>
      <c r="AP51" s="280">
        <v>0.12445628415300548</v>
      </c>
      <c r="AQ51" s="280">
        <v>9.8912568306010924E-3</v>
      </c>
      <c r="AR51" s="280">
        <v>4.3381967213114755E-2</v>
      </c>
      <c r="AS51" s="280">
        <v>0.57930163934426249</v>
      </c>
      <c r="AT51" s="280">
        <v>8.7065027322404343E-2</v>
      </c>
      <c r="AU51" s="280">
        <v>0.96256612021857912</v>
      </c>
      <c r="AV51" s="280">
        <v>0.65291038251366118</v>
      </c>
      <c r="AW51" s="280">
        <v>0.50863387978142072</v>
      </c>
      <c r="AX51" s="281">
        <v>-0.58253204482933374</v>
      </c>
      <c r="AY51" s="281">
        <v>3.4820616872545423E-2</v>
      </c>
      <c r="AZ51" s="281">
        <v>-0.87893413384236685</v>
      </c>
      <c r="BA51" s="281">
        <v>0.14446074630270794</v>
      </c>
      <c r="BB51" s="281">
        <v>3.8982602811863006E-2</v>
      </c>
      <c r="BC51" s="281">
        <v>0.17152969838062651</v>
      </c>
      <c r="BD51" s="281">
        <v>-0.23090138619738004</v>
      </c>
      <c r="BE51" s="281">
        <v>-0.3176485509758295</v>
      </c>
      <c r="BF51" s="281">
        <v>-0.68940428896868555</v>
      </c>
      <c r="BG51" s="282">
        <v>-0.11548062448633957</v>
      </c>
      <c r="BH51" s="268"/>
    </row>
    <row r="52" spans="2:60">
      <c r="B52" t="s">
        <v>243</v>
      </c>
      <c r="C52" t="s">
        <v>242</v>
      </c>
      <c r="D52" t="s">
        <v>244</v>
      </c>
      <c r="E52" s="245">
        <v>1</v>
      </c>
      <c r="G52" s="99"/>
      <c r="K52" s="278" t="s">
        <v>3324</v>
      </c>
      <c r="L52" s="279">
        <v>6102.2435950000017</v>
      </c>
      <c r="M52" s="280">
        <v>2.4302500000000009</v>
      </c>
      <c r="N52" s="280">
        <v>11702.45271</v>
      </c>
      <c r="O52" s="280">
        <v>0.62731999999999988</v>
      </c>
      <c r="P52" s="280">
        <v>0.10921000000000002</v>
      </c>
      <c r="Q52" s="280">
        <v>3.49E-3</v>
      </c>
      <c r="R52" s="280">
        <v>1.2220000000000002E-2</v>
      </c>
      <c r="S52" s="280">
        <v>9.3199999999999967E-3</v>
      </c>
      <c r="T52" s="280">
        <v>9.5650000000000023E-3</v>
      </c>
      <c r="U52" s="280">
        <v>7.3800000000000011E-3</v>
      </c>
      <c r="V52" s="280">
        <v>0</v>
      </c>
      <c r="W52" s="280">
        <v>1.0000000000000002E-3</v>
      </c>
      <c r="X52" s="280">
        <v>3.5799999999999994E-3</v>
      </c>
      <c r="Y52" s="280">
        <v>0.367925</v>
      </c>
      <c r="Z52" s="280">
        <v>7.7039999999999983E-2</v>
      </c>
      <c r="AA52" s="280">
        <v>2.7295000000000003E-2</v>
      </c>
      <c r="AB52" s="280">
        <v>0.112265</v>
      </c>
      <c r="AC52" s="280">
        <v>2.0795000000000004E-2</v>
      </c>
      <c r="AD52" s="280">
        <v>6.1535000000000013E-2</v>
      </c>
      <c r="AE52" s="280">
        <v>0.17737000000000003</v>
      </c>
      <c r="AF52" s="280">
        <v>2.7072449999999999</v>
      </c>
      <c r="AG52" s="280">
        <v>0.89394499999999999</v>
      </c>
      <c r="AH52" s="280">
        <v>3.2514999999999995E-2</v>
      </c>
      <c r="AI52" s="280">
        <v>5.4564999999999995E-2</v>
      </c>
      <c r="AJ52" s="280">
        <v>1.8970000000000004E-2</v>
      </c>
      <c r="AK52" s="280">
        <v>0.82599</v>
      </c>
      <c r="AL52" s="280">
        <v>8.8940000000000019E-2</v>
      </c>
      <c r="AM52" s="280">
        <v>5.1650000000000001E-2</v>
      </c>
      <c r="AN52" s="280">
        <v>0.19440999999999997</v>
      </c>
      <c r="AO52" s="280">
        <v>0.26790000000000008</v>
      </c>
      <c r="AP52" s="280">
        <v>9.7459999999999991E-2</v>
      </c>
      <c r="AQ52" s="280">
        <v>0</v>
      </c>
      <c r="AR52" s="280">
        <v>5.6200000000000009E-3</v>
      </c>
      <c r="AS52" s="280">
        <v>0.57819500000000013</v>
      </c>
      <c r="AT52" s="280">
        <v>5.0834999999999998E-2</v>
      </c>
      <c r="AU52" s="280">
        <v>0.83770500000000003</v>
      </c>
      <c r="AV52" s="280">
        <v>0.64202999999999999</v>
      </c>
      <c r="AW52" s="280">
        <v>0.21049999999999996</v>
      </c>
      <c r="AX52" s="281">
        <v>-0.53311112318167453</v>
      </c>
      <c r="AY52" s="281">
        <v>0.4902162898857077</v>
      </c>
      <c r="AZ52" s="281">
        <v>-2.5997429501231281E-2</v>
      </c>
      <c r="BA52" s="281">
        <v>0.43525679862095434</v>
      </c>
      <c r="BB52" s="281">
        <v>4.9657858079324892</v>
      </c>
      <c r="BC52" s="281">
        <v>-0.23362207266987589</v>
      </c>
      <c r="BD52" s="281">
        <v>-0.27707483848237563</v>
      </c>
      <c r="BE52" s="281">
        <v>-3.7945533826955737E-2</v>
      </c>
      <c r="BF52" s="281">
        <v>0.20307922911198933</v>
      </c>
      <c r="BG52" s="282">
        <v>-0.2586162266552044</v>
      </c>
      <c r="BH52" s="268"/>
    </row>
    <row r="53" spans="2:60">
      <c r="B53" t="s">
        <v>245</v>
      </c>
      <c r="C53" t="s">
        <v>242</v>
      </c>
      <c r="D53" t="s">
        <v>246</v>
      </c>
      <c r="E53" s="245">
        <v>1</v>
      </c>
      <c r="G53" s="99"/>
      <c r="K53" s="278" t="s">
        <v>3325</v>
      </c>
      <c r="L53" s="279">
        <v>83929.028087500003</v>
      </c>
      <c r="M53" s="280">
        <v>1.0717999999999999</v>
      </c>
      <c r="N53" s="280">
        <v>70563.983599999992</v>
      </c>
      <c r="O53" s="280">
        <v>0.56103750000000008</v>
      </c>
      <c r="P53" s="280">
        <v>8.5050000000000001E-2</v>
      </c>
      <c r="Q53" s="280">
        <v>0</v>
      </c>
      <c r="R53" s="280">
        <v>0</v>
      </c>
      <c r="S53" s="280">
        <v>0.38272499999999998</v>
      </c>
      <c r="T53" s="280">
        <v>1.3462499999999999E-2</v>
      </c>
      <c r="U53" s="280">
        <v>4.0237499999999995E-2</v>
      </c>
      <c r="V53" s="280">
        <v>0</v>
      </c>
      <c r="W53" s="280">
        <v>2.0424999999999999E-2</v>
      </c>
      <c r="X53" s="280">
        <v>1.43625E-2</v>
      </c>
      <c r="Y53" s="280">
        <v>9.9874999999999999E-3</v>
      </c>
      <c r="Z53" s="280">
        <v>3.4100000000000005E-2</v>
      </c>
      <c r="AA53" s="280">
        <v>4.5562499999999992E-2</v>
      </c>
      <c r="AB53" s="280">
        <v>0.102475</v>
      </c>
      <c r="AC53" s="280">
        <v>6.3E-3</v>
      </c>
      <c r="AD53" s="280">
        <v>3.7874999999999999E-2</v>
      </c>
      <c r="AE53" s="280">
        <v>0.2074</v>
      </c>
      <c r="AF53" s="280">
        <v>0.46467500000000006</v>
      </c>
      <c r="AG53" s="280">
        <v>0.37641250000000004</v>
      </c>
      <c r="AH53" s="280">
        <v>0.35775000000000001</v>
      </c>
      <c r="AI53" s="280">
        <v>0.19042500000000001</v>
      </c>
      <c r="AJ53" s="280">
        <v>7.5412499999999993E-2</v>
      </c>
      <c r="AK53" s="280">
        <v>0.465225</v>
      </c>
      <c r="AL53" s="280">
        <v>0.42531249999999998</v>
      </c>
      <c r="AM53" s="280">
        <v>7.2724999999999998E-2</v>
      </c>
      <c r="AN53" s="280">
        <v>8.0112499999999989E-2</v>
      </c>
      <c r="AO53" s="280">
        <v>0.10987499999999999</v>
      </c>
      <c r="AP53" s="280">
        <v>0.149975</v>
      </c>
      <c r="AQ53" s="280">
        <v>0</v>
      </c>
      <c r="AR53" s="280">
        <v>0</v>
      </c>
      <c r="AS53" s="280">
        <v>0.69611250000000002</v>
      </c>
      <c r="AT53" s="280">
        <v>4.4025000000000002E-2</v>
      </c>
      <c r="AU53" s="280">
        <v>0.86220000000000008</v>
      </c>
      <c r="AV53" s="280">
        <v>0.62196250000000008</v>
      </c>
      <c r="AW53" s="280">
        <v>0.83125000000000004</v>
      </c>
      <c r="AX53" s="281">
        <v>-4.0836509497568223E-2</v>
      </c>
      <c r="AY53" s="281">
        <v>-0.15745092447786371</v>
      </c>
      <c r="AZ53" s="281">
        <v>-0.20534553087467899</v>
      </c>
      <c r="BA53" s="281">
        <v>-3.0569270064491158E-2</v>
      </c>
      <c r="BB53" s="281">
        <v>-0.55239039447349636</v>
      </c>
      <c r="BC53" s="281">
        <v>8.6311955737632324</v>
      </c>
      <c r="BD53" s="281">
        <v>-4.4166945860790369E-2</v>
      </c>
      <c r="BE53" s="281">
        <v>-0.21438286781477875</v>
      </c>
      <c r="BF53" s="281">
        <v>0.6425812377835205</v>
      </c>
      <c r="BG53" s="282">
        <v>-4.9892271026310622E-3</v>
      </c>
      <c r="BH53" s="268"/>
    </row>
    <row r="54" spans="2:60">
      <c r="B54" t="s">
        <v>247</v>
      </c>
      <c r="C54" t="s">
        <v>242</v>
      </c>
      <c r="D54" t="s">
        <v>248</v>
      </c>
      <c r="E54" s="245">
        <v>1</v>
      </c>
      <c r="G54" s="99"/>
      <c r="K54" s="278" t="s">
        <v>3326</v>
      </c>
      <c r="L54" s="279">
        <v>1402.9027896551727</v>
      </c>
      <c r="M54" s="280">
        <v>30.063941379310346</v>
      </c>
      <c r="N54" s="280">
        <v>26692.594351724136</v>
      </c>
      <c r="O54" s="280">
        <v>0.78750344827586216</v>
      </c>
      <c r="P54" s="280">
        <v>0.12500689655172409</v>
      </c>
      <c r="Q54" s="280">
        <v>0.28841379310344828</v>
      </c>
      <c r="R54" s="280">
        <v>5.7310344827586207E-3</v>
      </c>
      <c r="S54" s="280">
        <v>9.2241379310344807E-3</v>
      </c>
      <c r="T54" s="280">
        <v>6.2241379310344833E-3</v>
      </c>
      <c r="U54" s="280">
        <v>1.0558620689655173E-2</v>
      </c>
      <c r="V54" s="280">
        <v>0.13226206896551723</v>
      </c>
      <c r="W54" s="280">
        <v>1.0444827586206896E-2</v>
      </c>
      <c r="X54" s="280">
        <v>1.4586206896551723E-2</v>
      </c>
      <c r="Y54" s="280">
        <v>8.4206896551724131E-3</v>
      </c>
      <c r="Z54" s="280">
        <v>0.1142137931034483</v>
      </c>
      <c r="AA54" s="280">
        <v>7.4475862068965518E-2</v>
      </c>
      <c r="AB54" s="280">
        <v>2.6534482758620692E-2</v>
      </c>
      <c r="AC54" s="280">
        <v>1.2258620689655173E-2</v>
      </c>
      <c r="AD54" s="280">
        <v>4.5389655172413786E-2</v>
      </c>
      <c r="AE54" s="280">
        <v>0.11626206896551726</v>
      </c>
      <c r="AF54" s="280">
        <v>0.17989655172413796</v>
      </c>
      <c r="AG54" s="280">
        <v>0.58791379310344849</v>
      </c>
      <c r="AH54" s="280">
        <v>0.21363103448275861</v>
      </c>
      <c r="AI54" s="280">
        <v>6.2244827586206926E-2</v>
      </c>
      <c r="AJ54" s="280">
        <v>0.13619310344827584</v>
      </c>
      <c r="AK54" s="280">
        <v>0.51501724137931026</v>
      </c>
      <c r="AL54" s="280">
        <v>0.17672758620689655</v>
      </c>
      <c r="AM54" s="280">
        <v>0.30094137931034487</v>
      </c>
      <c r="AN54" s="280">
        <v>0.38395172413793094</v>
      </c>
      <c r="AO54" s="280">
        <v>0.2806206896551724</v>
      </c>
      <c r="AP54" s="280">
        <v>5.6906896551724158E-2</v>
      </c>
      <c r="AQ54" s="280">
        <v>5.0165517241379312E-2</v>
      </c>
      <c r="AR54" s="280">
        <v>0.14756551724137931</v>
      </c>
      <c r="AS54" s="280">
        <v>0.40195172413793101</v>
      </c>
      <c r="AT54" s="280">
        <v>6.2782758620689674E-2</v>
      </c>
      <c r="AU54" s="280">
        <v>1.1419310344827585</v>
      </c>
      <c r="AV54" s="280">
        <v>0.74783103448275845</v>
      </c>
      <c r="AW54" s="280">
        <v>8.7586206896551722E-2</v>
      </c>
      <c r="AX54" s="281">
        <v>-7.6220038711238669E-2</v>
      </c>
      <c r="AY54" s="281">
        <v>1.2411940295442243</v>
      </c>
      <c r="AZ54" s="281">
        <v>0.74568002920341014</v>
      </c>
      <c r="BA54" s="281">
        <v>0.44750981265348211</v>
      </c>
      <c r="BB54" s="281">
        <v>-0.36884261597142676</v>
      </c>
      <c r="BC54" s="281">
        <v>-0.39345476714210431</v>
      </c>
      <c r="BD54" s="281">
        <v>-0.22410869939656436</v>
      </c>
      <c r="BE54" s="281">
        <v>-0.46966641194336695</v>
      </c>
      <c r="BF54" s="281">
        <v>0.66545275601778497</v>
      </c>
      <c r="BG54" s="282">
        <v>3.989957291118063</v>
      </c>
      <c r="BH54" s="268"/>
    </row>
    <row r="55" spans="2:60">
      <c r="B55" t="s">
        <v>249</v>
      </c>
      <c r="C55" t="s">
        <v>242</v>
      </c>
      <c r="D55" t="s">
        <v>242</v>
      </c>
      <c r="E55" s="245">
        <v>1</v>
      </c>
      <c r="G55" s="99"/>
      <c r="K55" s="283" t="s">
        <v>3315</v>
      </c>
      <c r="L55" s="284">
        <v>2910.2987601479967</v>
      </c>
      <c r="M55" s="285">
        <v>26.453025581395366</v>
      </c>
      <c r="N55" s="285">
        <v>18052.945723572939</v>
      </c>
      <c r="O55" s="285">
        <v>0.58326088794926001</v>
      </c>
      <c r="P55" s="285">
        <v>0.10689312896405928</v>
      </c>
      <c r="Q55" s="285">
        <v>1.5012790697674428E-2</v>
      </c>
      <c r="R55" s="285">
        <v>1.7168181818181815E-2</v>
      </c>
      <c r="S55" s="285">
        <v>1.3780655391120522E-2</v>
      </c>
      <c r="T55" s="285">
        <v>3.8432029598308638E-2</v>
      </c>
      <c r="U55" s="285">
        <v>3.5729915433403897E-2</v>
      </c>
      <c r="V55" s="285">
        <v>7.2575052854122659E-3</v>
      </c>
      <c r="W55" s="285">
        <v>7.6705179704016968E-2</v>
      </c>
      <c r="X55" s="285">
        <v>4.8148520084566625E-2</v>
      </c>
      <c r="Y55" s="285">
        <v>2.1149682875264267E-2</v>
      </c>
      <c r="Z55" s="285">
        <v>0.13186374207188145</v>
      </c>
      <c r="AA55" s="285">
        <v>0.10877019027484133</v>
      </c>
      <c r="AB55" s="285">
        <v>0.10172093023255822</v>
      </c>
      <c r="AC55" s="285">
        <v>2.610803382663849E-2</v>
      </c>
      <c r="AD55" s="285">
        <v>6.972854122621569E-2</v>
      </c>
      <c r="AE55" s="285">
        <v>0.18152621564482002</v>
      </c>
      <c r="AF55" s="285">
        <v>0.38391786469344608</v>
      </c>
      <c r="AG55" s="285">
        <v>0.44163097251585598</v>
      </c>
      <c r="AH55" s="285">
        <v>0.33549503171247269</v>
      </c>
      <c r="AI55" s="285">
        <v>0.16223572938689212</v>
      </c>
      <c r="AJ55" s="285">
        <v>6.063974630021142E-2</v>
      </c>
      <c r="AK55" s="285">
        <v>0.38890327695560267</v>
      </c>
      <c r="AL55" s="285">
        <v>0.3165599365750526</v>
      </c>
      <c r="AM55" s="285">
        <v>0.27279545454545429</v>
      </c>
      <c r="AN55" s="285">
        <v>0.36730359408033814</v>
      </c>
      <c r="AO55" s="285">
        <v>0.30440465116279042</v>
      </c>
      <c r="AP55" s="285">
        <v>8.2664376321353039E-2</v>
      </c>
      <c r="AQ55" s="285">
        <v>7.5460782241014782E-2</v>
      </c>
      <c r="AR55" s="285">
        <v>8.3626955602536926E-2</v>
      </c>
      <c r="AS55" s="285">
        <v>0.35881670190274839</v>
      </c>
      <c r="AT55" s="285">
        <v>9.5018076109936608E-2</v>
      </c>
      <c r="AU55" s="285">
        <v>1.0577178646934462</v>
      </c>
      <c r="AV55" s="285">
        <v>0.68182653276955529</v>
      </c>
      <c r="AW55" s="285">
        <v>0.36891120507399616</v>
      </c>
      <c r="AX55" s="286">
        <v>2.7321894746634712E-17</v>
      </c>
      <c r="AY55" s="286">
        <v>-6.2168152570318824E-16</v>
      </c>
      <c r="AZ55" s="286">
        <v>2.4505882891510955E-15</v>
      </c>
      <c r="BA55" s="286">
        <v>-1.0497245434004654E-15</v>
      </c>
      <c r="BB55" s="286">
        <v>5.6524880262531774E-16</v>
      </c>
      <c r="BC55" s="286">
        <v>1.0121027280152184E-16</v>
      </c>
      <c r="BD55" s="286">
        <v>1.1227455597173641E-15</v>
      </c>
      <c r="BE55" s="286">
        <v>6.6857326966318631E-16</v>
      </c>
      <c r="BF55" s="286">
        <v>1.2996602492126863E-15</v>
      </c>
      <c r="BG55" s="287">
        <v>2.422920804961981E-16</v>
      </c>
      <c r="BH55" s="268"/>
    </row>
    <row r="56" spans="2:60">
      <c r="B56" t="s">
        <v>250</v>
      </c>
      <c r="C56" t="s">
        <v>242</v>
      </c>
      <c r="D56" t="s">
        <v>251</v>
      </c>
      <c r="E56" s="245">
        <v>1</v>
      </c>
      <c r="G56" s="99"/>
      <c r="K56" s="247"/>
      <c r="L56" s="25"/>
      <c r="M56" s="99"/>
    </row>
    <row r="57" spans="2:60">
      <c r="B57" t="s">
        <v>252</v>
      </c>
      <c r="C57" t="s">
        <v>242</v>
      </c>
      <c r="D57" t="s">
        <v>253</v>
      </c>
      <c r="E57" s="245">
        <v>1</v>
      </c>
      <c r="G57" s="99"/>
      <c r="K57" s="247"/>
      <c r="L57" s="25"/>
      <c r="M57" s="99"/>
    </row>
    <row r="58" spans="2:60">
      <c r="B58" t="s">
        <v>254</v>
      </c>
      <c r="C58" t="s">
        <v>242</v>
      </c>
      <c r="D58" t="s">
        <v>255</v>
      </c>
      <c r="E58" s="245">
        <v>1</v>
      </c>
      <c r="G58" s="99"/>
      <c r="K58" s="247"/>
      <c r="L58" s="25"/>
      <c r="M58" s="99"/>
    </row>
    <row r="59" spans="2:60">
      <c r="B59" t="s">
        <v>256</v>
      </c>
      <c r="C59" t="s">
        <v>242</v>
      </c>
      <c r="D59" t="s">
        <v>257</v>
      </c>
      <c r="E59" s="245">
        <v>1</v>
      </c>
      <c r="G59" s="99"/>
      <c r="K59" s="247"/>
      <c r="L59" s="25"/>
      <c r="M59" s="99"/>
    </row>
    <row r="60" spans="2:60">
      <c r="B60" t="s">
        <v>258</v>
      </c>
      <c r="C60" t="s">
        <v>242</v>
      </c>
      <c r="D60" t="s">
        <v>259</v>
      </c>
      <c r="E60" s="245">
        <v>1</v>
      </c>
      <c r="G60" s="99"/>
      <c r="K60" s="247"/>
      <c r="L60" s="25"/>
      <c r="M60" s="99"/>
    </row>
    <row r="61" spans="2:60">
      <c r="B61" t="s">
        <v>262</v>
      </c>
      <c r="C61" t="s">
        <v>261</v>
      </c>
      <c r="D61" t="s">
        <v>263</v>
      </c>
      <c r="E61" s="245">
        <v>2</v>
      </c>
      <c r="G61" s="99"/>
      <c r="K61" s="247"/>
      <c r="L61" s="25"/>
      <c r="M61" s="99"/>
    </row>
    <row r="62" spans="2:60">
      <c r="B62" t="s">
        <v>264</v>
      </c>
      <c r="C62" t="s">
        <v>261</v>
      </c>
      <c r="D62" t="s">
        <v>265</v>
      </c>
      <c r="E62" s="245">
        <v>2</v>
      </c>
      <c r="G62" s="99"/>
      <c r="K62" s="247"/>
      <c r="L62" s="25"/>
      <c r="M62" s="99"/>
    </row>
    <row r="63" spans="2:60">
      <c r="B63" t="s">
        <v>266</v>
      </c>
      <c r="C63" t="s">
        <v>261</v>
      </c>
      <c r="D63" t="s">
        <v>267</v>
      </c>
      <c r="E63" s="245">
        <v>1</v>
      </c>
      <c r="G63" s="99"/>
      <c r="K63" s="247"/>
      <c r="L63" s="25"/>
      <c r="M63" s="99"/>
    </row>
    <row r="64" spans="2:60">
      <c r="B64" t="s">
        <v>268</v>
      </c>
      <c r="C64" t="s">
        <v>261</v>
      </c>
      <c r="D64" t="s">
        <v>269</v>
      </c>
      <c r="E64" s="245">
        <v>6</v>
      </c>
      <c r="G64" s="99"/>
      <c r="K64" s="247"/>
      <c r="L64" s="25"/>
      <c r="M64" s="99"/>
    </row>
    <row r="65" spans="2:13">
      <c r="B65" t="s">
        <v>270</v>
      </c>
      <c r="C65" t="s">
        <v>261</v>
      </c>
      <c r="D65" t="s">
        <v>271</v>
      </c>
      <c r="E65" s="245">
        <v>1</v>
      </c>
      <c r="G65" s="99"/>
      <c r="K65" s="247"/>
      <c r="L65" s="25"/>
      <c r="M65" s="99"/>
    </row>
    <row r="66" spans="2:13">
      <c r="B66" t="s">
        <v>272</v>
      </c>
      <c r="C66" t="s">
        <v>261</v>
      </c>
      <c r="D66" t="s">
        <v>273</v>
      </c>
      <c r="E66" s="245">
        <v>1</v>
      </c>
      <c r="G66" s="99"/>
      <c r="K66" s="247"/>
      <c r="L66" s="25"/>
      <c r="M66" s="99"/>
    </row>
    <row r="67" spans="2:13">
      <c r="B67" t="s">
        <v>274</v>
      </c>
      <c r="C67" t="s">
        <v>261</v>
      </c>
      <c r="D67" t="s">
        <v>275</v>
      </c>
      <c r="E67" s="245">
        <v>2</v>
      </c>
      <c r="G67" s="99"/>
      <c r="K67" s="247"/>
      <c r="L67" s="25"/>
      <c r="M67" s="99"/>
    </row>
    <row r="68" spans="2:13">
      <c r="B68" t="s">
        <v>276</v>
      </c>
      <c r="C68" t="s">
        <v>261</v>
      </c>
      <c r="D68" t="s">
        <v>277</v>
      </c>
      <c r="E68" s="245">
        <v>2</v>
      </c>
      <c r="G68" s="99"/>
      <c r="K68" s="247"/>
      <c r="L68" s="25"/>
      <c r="M68" s="99"/>
    </row>
    <row r="69" spans="2:13">
      <c r="B69" t="s">
        <v>280</v>
      </c>
      <c r="C69" t="s">
        <v>279</v>
      </c>
      <c r="D69" t="s">
        <v>281</v>
      </c>
      <c r="E69" s="245">
        <v>1</v>
      </c>
      <c r="G69" s="99"/>
      <c r="K69" s="247"/>
      <c r="L69" s="25"/>
      <c r="M69" s="99"/>
    </row>
    <row r="70" spans="2:13">
      <c r="B70" t="s">
        <v>282</v>
      </c>
      <c r="C70" t="s">
        <v>279</v>
      </c>
      <c r="D70" t="s">
        <v>283</v>
      </c>
      <c r="E70" s="245">
        <v>1</v>
      </c>
      <c r="G70" s="99"/>
      <c r="K70" s="247"/>
      <c r="L70" s="25"/>
      <c r="M70" s="99"/>
    </row>
    <row r="71" spans="2:13">
      <c r="B71" t="s">
        <v>284</v>
      </c>
      <c r="C71" t="s">
        <v>279</v>
      </c>
      <c r="D71" t="s">
        <v>285</v>
      </c>
      <c r="E71" s="245">
        <v>1</v>
      </c>
      <c r="G71" s="99"/>
      <c r="K71" s="247"/>
      <c r="L71" s="25"/>
      <c r="M71" s="99"/>
    </row>
    <row r="72" spans="2:13">
      <c r="B72" t="s">
        <v>286</v>
      </c>
      <c r="C72" t="s">
        <v>279</v>
      </c>
      <c r="D72" t="s">
        <v>287</v>
      </c>
      <c r="E72" s="245">
        <v>1</v>
      </c>
      <c r="G72" s="99"/>
      <c r="K72" s="247"/>
      <c r="L72" s="25"/>
      <c r="M72" s="99"/>
    </row>
    <row r="73" spans="2:13">
      <c r="B73" t="s">
        <v>288</v>
      </c>
      <c r="C73" t="s">
        <v>279</v>
      </c>
      <c r="D73" t="s">
        <v>289</v>
      </c>
      <c r="E73" s="245">
        <v>1</v>
      </c>
      <c r="G73" s="99"/>
      <c r="K73" s="247"/>
      <c r="L73" s="25"/>
      <c r="M73" s="99"/>
    </row>
    <row r="74" spans="2:13">
      <c r="B74" t="s">
        <v>290</v>
      </c>
      <c r="C74" t="s">
        <v>279</v>
      </c>
      <c r="D74" t="s">
        <v>291</v>
      </c>
      <c r="E74" s="245">
        <v>1</v>
      </c>
      <c r="G74" s="99"/>
      <c r="K74" s="247"/>
      <c r="L74" s="25"/>
      <c r="M74" s="99"/>
    </row>
    <row r="75" spans="2:13">
      <c r="B75" t="s">
        <v>292</v>
      </c>
      <c r="C75" t="s">
        <v>279</v>
      </c>
      <c r="D75" t="s">
        <v>293</v>
      </c>
      <c r="E75" s="245">
        <v>1</v>
      </c>
      <c r="G75" s="99"/>
      <c r="K75" s="247"/>
      <c r="L75" s="25"/>
      <c r="M75" s="99"/>
    </row>
    <row r="76" spans="2:13">
      <c r="B76" t="s">
        <v>294</v>
      </c>
      <c r="C76" t="s">
        <v>279</v>
      </c>
      <c r="D76" t="s">
        <v>295</v>
      </c>
      <c r="E76" s="245">
        <v>1</v>
      </c>
      <c r="G76" s="99"/>
      <c r="K76" s="247"/>
      <c r="L76" s="25"/>
      <c r="M76" s="99"/>
    </row>
    <row r="77" spans="2:13">
      <c r="B77" t="s">
        <v>296</v>
      </c>
      <c r="C77" t="s">
        <v>279</v>
      </c>
      <c r="D77" t="s">
        <v>297</v>
      </c>
      <c r="E77" s="245">
        <v>2</v>
      </c>
      <c r="G77" s="99"/>
      <c r="K77" s="247"/>
      <c r="L77" s="25"/>
      <c r="M77" s="99"/>
    </row>
    <row r="78" spans="2:13">
      <c r="B78" t="s">
        <v>298</v>
      </c>
      <c r="C78" t="s">
        <v>279</v>
      </c>
      <c r="D78" t="s">
        <v>299</v>
      </c>
      <c r="E78" s="245">
        <v>1</v>
      </c>
      <c r="G78" s="99"/>
      <c r="K78" s="247"/>
      <c r="L78" s="25"/>
      <c r="M78" s="99"/>
    </row>
    <row r="79" spans="2:13">
      <c r="B79" t="s">
        <v>300</v>
      </c>
      <c r="C79" t="s">
        <v>279</v>
      </c>
      <c r="D79" t="s">
        <v>301</v>
      </c>
      <c r="E79" s="245">
        <v>1</v>
      </c>
      <c r="G79" s="99"/>
      <c r="K79" s="247"/>
      <c r="L79" s="25"/>
      <c r="M79" s="99"/>
    </row>
    <row r="80" spans="2:13">
      <c r="B80" t="s">
        <v>302</v>
      </c>
      <c r="C80" t="s">
        <v>279</v>
      </c>
      <c r="D80" t="s">
        <v>303</v>
      </c>
      <c r="E80" s="245">
        <v>1</v>
      </c>
      <c r="G80" s="99"/>
      <c r="K80" s="247"/>
      <c r="L80" s="25"/>
      <c r="M80" s="99"/>
    </row>
    <row r="81" spans="2:13">
      <c r="B81" t="s">
        <v>304</v>
      </c>
      <c r="C81" t="s">
        <v>279</v>
      </c>
      <c r="D81" t="s">
        <v>305</v>
      </c>
      <c r="E81" s="245">
        <v>1</v>
      </c>
      <c r="G81" s="99"/>
      <c r="K81" s="247"/>
      <c r="L81" s="25"/>
      <c r="M81" s="99"/>
    </row>
    <row r="82" spans="2:13">
      <c r="B82" t="s">
        <v>306</v>
      </c>
      <c r="C82" t="s">
        <v>279</v>
      </c>
      <c r="D82" t="s">
        <v>307</v>
      </c>
      <c r="E82" s="245">
        <v>2</v>
      </c>
      <c r="G82" s="99"/>
      <c r="K82" s="247"/>
      <c r="L82" s="25"/>
      <c r="M82" s="99"/>
    </row>
    <row r="83" spans="2:13">
      <c r="B83" t="s">
        <v>308</v>
      </c>
      <c r="C83" t="s">
        <v>279</v>
      </c>
      <c r="D83" t="s">
        <v>309</v>
      </c>
      <c r="E83" s="245">
        <v>1</v>
      </c>
      <c r="G83" s="99"/>
      <c r="K83" s="247"/>
      <c r="L83" s="25"/>
      <c r="M83" s="99"/>
    </row>
    <row r="84" spans="2:13">
      <c r="B84" t="s">
        <v>310</v>
      </c>
      <c r="C84" t="s">
        <v>279</v>
      </c>
      <c r="D84" t="s">
        <v>311</v>
      </c>
      <c r="E84" s="245">
        <v>1</v>
      </c>
      <c r="G84" s="99"/>
      <c r="K84" s="247"/>
      <c r="L84" s="25"/>
      <c r="M84" s="99"/>
    </row>
    <row r="85" spans="2:13">
      <c r="B85" t="s">
        <v>312</v>
      </c>
      <c r="C85" t="s">
        <v>279</v>
      </c>
      <c r="D85" t="s">
        <v>313</v>
      </c>
      <c r="E85" s="245">
        <v>2</v>
      </c>
      <c r="G85" s="99"/>
      <c r="K85" s="247"/>
      <c r="L85" s="25"/>
      <c r="M85" s="99"/>
    </row>
    <row r="86" spans="2:13">
      <c r="B86" t="s">
        <v>316</v>
      </c>
      <c r="C86" t="s">
        <v>315</v>
      </c>
      <c r="D86" t="s">
        <v>317</v>
      </c>
      <c r="E86" s="245">
        <v>2</v>
      </c>
      <c r="G86" s="99"/>
      <c r="K86" s="247"/>
      <c r="L86" s="25"/>
      <c r="M86" s="99"/>
    </row>
    <row r="87" spans="2:13">
      <c r="B87" t="s">
        <v>318</v>
      </c>
      <c r="C87" t="s">
        <v>315</v>
      </c>
      <c r="D87" t="s">
        <v>319</v>
      </c>
      <c r="E87" s="245">
        <v>1</v>
      </c>
      <c r="G87" s="99"/>
      <c r="K87" s="247"/>
      <c r="L87" s="25"/>
      <c r="M87" s="99"/>
    </row>
    <row r="88" spans="2:13">
      <c r="B88" t="s">
        <v>320</v>
      </c>
      <c r="C88" t="s">
        <v>315</v>
      </c>
      <c r="D88" t="s">
        <v>315</v>
      </c>
      <c r="E88" s="245">
        <v>6</v>
      </c>
      <c r="G88" s="99"/>
      <c r="K88" s="247"/>
      <c r="L88" s="25"/>
      <c r="M88" s="99"/>
    </row>
    <row r="89" spans="2:13">
      <c r="B89" t="s">
        <v>321</v>
      </c>
      <c r="C89" t="s">
        <v>315</v>
      </c>
      <c r="D89" t="s">
        <v>322</v>
      </c>
      <c r="E89" s="245">
        <v>1</v>
      </c>
      <c r="G89" s="99"/>
      <c r="K89" s="247"/>
      <c r="L89" s="25"/>
      <c r="M89" s="99"/>
    </row>
    <row r="90" spans="2:13">
      <c r="B90" t="s">
        <v>323</v>
      </c>
      <c r="C90" t="s">
        <v>315</v>
      </c>
      <c r="D90" t="s">
        <v>324</v>
      </c>
      <c r="E90" s="245">
        <v>1</v>
      </c>
      <c r="G90" s="99"/>
      <c r="K90" s="247"/>
      <c r="L90" s="25"/>
      <c r="M90" s="99"/>
    </row>
    <row r="91" spans="2:13">
      <c r="B91" t="s">
        <v>325</v>
      </c>
      <c r="C91" t="s">
        <v>315</v>
      </c>
      <c r="D91" t="s">
        <v>326</v>
      </c>
      <c r="E91" s="245">
        <v>1</v>
      </c>
      <c r="G91" s="99"/>
      <c r="K91" s="247"/>
      <c r="L91" s="25"/>
      <c r="M91" s="99"/>
    </row>
    <row r="92" spans="2:13">
      <c r="B92" t="s">
        <v>329</v>
      </c>
      <c r="C92" t="s">
        <v>328</v>
      </c>
      <c r="D92" t="s">
        <v>330</v>
      </c>
      <c r="E92" s="245">
        <v>1</v>
      </c>
      <c r="G92" s="99"/>
      <c r="K92" s="247"/>
      <c r="L92" s="25"/>
      <c r="M92" s="99"/>
    </row>
    <row r="93" spans="2:13">
      <c r="B93" t="s">
        <v>331</v>
      </c>
      <c r="C93" t="s">
        <v>328</v>
      </c>
      <c r="D93" t="s">
        <v>332</v>
      </c>
      <c r="E93" s="245">
        <v>2</v>
      </c>
      <c r="G93" s="99"/>
      <c r="K93" s="247"/>
      <c r="L93" s="25"/>
      <c r="M93" s="99"/>
    </row>
    <row r="94" spans="2:13">
      <c r="B94" t="s">
        <v>333</v>
      </c>
      <c r="C94" t="s">
        <v>328</v>
      </c>
      <c r="D94" t="s">
        <v>334</v>
      </c>
      <c r="E94" s="245">
        <v>2</v>
      </c>
      <c r="G94" s="99"/>
      <c r="K94" s="247"/>
      <c r="L94" s="25"/>
      <c r="M94" s="99"/>
    </row>
    <row r="95" spans="2:13">
      <c r="B95" t="s">
        <v>335</v>
      </c>
      <c r="C95" t="s">
        <v>328</v>
      </c>
      <c r="D95" t="s">
        <v>336</v>
      </c>
      <c r="E95" s="245">
        <v>1</v>
      </c>
      <c r="G95" s="99"/>
      <c r="K95" s="247"/>
      <c r="L95" s="25"/>
      <c r="M95" s="99"/>
    </row>
    <row r="96" spans="2:13">
      <c r="B96" t="s">
        <v>337</v>
      </c>
      <c r="C96" t="s">
        <v>328</v>
      </c>
      <c r="D96" t="s">
        <v>338</v>
      </c>
      <c r="E96" s="245">
        <v>2</v>
      </c>
      <c r="G96" s="99"/>
      <c r="K96" s="247"/>
      <c r="L96" s="25"/>
      <c r="M96" s="99"/>
    </row>
    <row r="97" spans="2:13">
      <c r="B97" t="s">
        <v>339</v>
      </c>
      <c r="C97" t="s">
        <v>328</v>
      </c>
      <c r="D97" t="s">
        <v>340</v>
      </c>
      <c r="E97" s="245">
        <v>2</v>
      </c>
      <c r="G97" s="99"/>
      <c r="K97" s="247"/>
      <c r="L97" s="25"/>
      <c r="M97" s="99"/>
    </row>
    <row r="98" spans="2:13">
      <c r="B98" t="s">
        <v>341</v>
      </c>
      <c r="C98" t="s">
        <v>328</v>
      </c>
      <c r="D98" t="s">
        <v>342</v>
      </c>
      <c r="E98" s="245">
        <v>1</v>
      </c>
      <c r="G98" s="99"/>
      <c r="K98" s="247"/>
      <c r="L98" s="25"/>
      <c r="M98" s="99"/>
    </row>
    <row r="99" spans="2:13">
      <c r="B99" t="s">
        <v>345</v>
      </c>
      <c r="C99" t="s">
        <v>344</v>
      </c>
      <c r="D99" t="s">
        <v>346</v>
      </c>
      <c r="E99" s="245">
        <v>2</v>
      </c>
      <c r="G99" s="99"/>
      <c r="K99" s="247"/>
      <c r="L99" s="25"/>
      <c r="M99" s="99"/>
    </row>
    <row r="100" spans="2:13">
      <c r="B100" t="s">
        <v>347</v>
      </c>
      <c r="C100" t="s">
        <v>344</v>
      </c>
      <c r="D100" t="s">
        <v>348</v>
      </c>
      <c r="E100" s="245">
        <v>2</v>
      </c>
      <c r="G100" s="99"/>
      <c r="K100" s="247"/>
      <c r="L100" s="25"/>
      <c r="M100" s="99"/>
    </row>
    <row r="101" spans="2:13">
      <c r="B101" t="s">
        <v>349</v>
      </c>
      <c r="C101" t="s">
        <v>344</v>
      </c>
      <c r="D101" t="s">
        <v>344</v>
      </c>
      <c r="E101" s="245">
        <v>5</v>
      </c>
      <c r="G101" s="99"/>
      <c r="K101" s="247"/>
      <c r="L101" s="25"/>
      <c r="M101" s="99"/>
    </row>
    <row r="102" spans="2:13">
      <c r="B102" t="s">
        <v>350</v>
      </c>
      <c r="C102" t="s">
        <v>344</v>
      </c>
      <c r="D102" t="s">
        <v>351</v>
      </c>
      <c r="E102" s="245">
        <v>5</v>
      </c>
      <c r="G102" s="99"/>
      <c r="K102" s="247"/>
      <c r="L102" s="25"/>
      <c r="M102" s="99"/>
    </row>
    <row r="103" spans="2:13">
      <c r="B103" t="s">
        <v>385</v>
      </c>
      <c r="C103" t="s">
        <v>384</v>
      </c>
      <c r="D103" t="s">
        <v>384</v>
      </c>
      <c r="E103" s="245">
        <v>3</v>
      </c>
      <c r="G103" s="99"/>
      <c r="K103" s="247"/>
      <c r="L103" s="25"/>
      <c r="M103" s="99"/>
    </row>
    <row r="104" spans="2:13">
      <c r="B104" t="s">
        <v>386</v>
      </c>
      <c r="C104" t="s">
        <v>384</v>
      </c>
      <c r="D104" t="s">
        <v>387</v>
      </c>
      <c r="E104" s="245">
        <v>3</v>
      </c>
      <c r="G104" s="99"/>
      <c r="K104" s="247"/>
      <c r="L104" s="25"/>
      <c r="M104" s="99"/>
    </row>
    <row r="105" spans="2:13">
      <c r="B105" t="s">
        <v>388</v>
      </c>
      <c r="C105" t="s">
        <v>384</v>
      </c>
      <c r="D105" t="s">
        <v>389</v>
      </c>
      <c r="E105" s="245">
        <v>3</v>
      </c>
      <c r="G105" s="99"/>
      <c r="K105" s="247"/>
      <c r="L105" s="25"/>
      <c r="M105" s="99"/>
    </row>
    <row r="106" spans="2:13">
      <c r="B106" t="s">
        <v>390</v>
      </c>
      <c r="C106" t="s">
        <v>384</v>
      </c>
      <c r="D106" t="s">
        <v>391</v>
      </c>
      <c r="E106" s="245">
        <v>3</v>
      </c>
      <c r="G106" s="99"/>
      <c r="K106" s="247"/>
      <c r="L106" s="25"/>
      <c r="M106" s="99"/>
    </row>
    <row r="107" spans="2:13">
      <c r="B107" t="s">
        <v>392</v>
      </c>
      <c r="C107" t="s">
        <v>384</v>
      </c>
      <c r="D107" t="s">
        <v>393</v>
      </c>
      <c r="E107" s="245">
        <v>3</v>
      </c>
      <c r="G107" s="99"/>
      <c r="K107" s="247"/>
      <c r="L107" s="25"/>
      <c r="M107" s="99"/>
    </row>
    <row r="108" spans="2:13">
      <c r="B108" t="s">
        <v>395</v>
      </c>
      <c r="C108" t="s">
        <v>378</v>
      </c>
      <c r="D108" t="s">
        <v>396</v>
      </c>
      <c r="E108" s="245">
        <v>3</v>
      </c>
      <c r="G108" s="99"/>
      <c r="K108" s="247"/>
      <c r="L108" s="25"/>
      <c r="M108" s="99"/>
    </row>
    <row r="109" spans="2:13">
      <c r="B109" t="s">
        <v>397</v>
      </c>
      <c r="C109" t="s">
        <v>378</v>
      </c>
      <c r="D109" t="s">
        <v>398</v>
      </c>
      <c r="E109" s="245">
        <v>4</v>
      </c>
      <c r="G109" s="99"/>
      <c r="K109" s="247"/>
      <c r="L109" s="25"/>
      <c r="M109" s="99"/>
    </row>
    <row r="110" spans="2:13">
      <c r="B110" t="s">
        <v>399</v>
      </c>
      <c r="C110" t="s">
        <v>378</v>
      </c>
      <c r="D110" t="s">
        <v>400</v>
      </c>
      <c r="E110" s="245">
        <v>4</v>
      </c>
      <c r="G110" s="99"/>
      <c r="K110" s="247"/>
      <c r="L110" s="25"/>
      <c r="M110" s="99"/>
    </row>
    <row r="111" spans="2:13">
      <c r="B111" t="s">
        <v>401</v>
      </c>
      <c r="C111" t="s">
        <v>378</v>
      </c>
      <c r="D111" t="s">
        <v>402</v>
      </c>
      <c r="E111" s="245">
        <v>3</v>
      </c>
      <c r="G111" s="99"/>
      <c r="K111" s="247"/>
      <c r="L111" s="25"/>
      <c r="M111" s="99"/>
    </row>
    <row r="112" spans="2:13">
      <c r="B112" t="s">
        <v>403</v>
      </c>
      <c r="C112" t="s">
        <v>378</v>
      </c>
      <c r="D112" t="s">
        <v>378</v>
      </c>
      <c r="E112" s="245">
        <v>3</v>
      </c>
      <c r="G112" s="99"/>
      <c r="K112" s="247"/>
      <c r="L112" s="25"/>
      <c r="M112" s="99"/>
    </row>
    <row r="113" spans="2:13">
      <c r="B113" t="s">
        <v>404</v>
      </c>
      <c r="C113" t="s">
        <v>378</v>
      </c>
      <c r="D113" t="s">
        <v>405</v>
      </c>
      <c r="E113" s="245">
        <v>4</v>
      </c>
      <c r="G113" s="99"/>
      <c r="K113" s="247"/>
      <c r="L113" s="25"/>
      <c r="M113" s="99"/>
    </row>
    <row r="114" spans="2:13">
      <c r="B114" t="s">
        <v>406</v>
      </c>
      <c r="C114" t="s">
        <v>378</v>
      </c>
      <c r="D114" t="s">
        <v>407</v>
      </c>
      <c r="E114" s="245">
        <v>3</v>
      </c>
      <c r="G114" s="99"/>
      <c r="K114" s="247"/>
      <c r="L114" s="25"/>
      <c r="M114" s="99"/>
    </row>
    <row r="115" spans="2:13">
      <c r="B115" t="s">
        <v>408</v>
      </c>
      <c r="C115" t="s">
        <v>378</v>
      </c>
      <c r="D115" t="s">
        <v>409</v>
      </c>
      <c r="E115" s="245">
        <v>3</v>
      </c>
      <c r="G115" s="99"/>
      <c r="K115" s="247"/>
      <c r="L115" s="25"/>
      <c r="M115" s="99"/>
    </row>
    <row r="116" spans="2:13">
      <c r="B116" t="s">
        <v>410</v>
      </c>
      <c r="C116" t="s">
        <v>378</v>
      </c>
      <c r="D116" t="s">
        <v>411</v>
      </c>
      <c r="E116" s="245">
        <v>6</v>
      </c>
      <c r="G116" s="99"/>
      <c r="K116" s="247"/>
      <c r="L116" s="25"/>
      <c r="M116" s="99"/>
    </row>
    <row r="117" spans="2:13">
      <c r="B117" t="s">
        <v>412</v>
      </c>
      <c r="C117" t="s">
        <v>378</v>
      </c>
      <c r="D117" t="s">
        <v>413</v>
      </c>
      <c r="E117" s="245">
        <v>3</v>
      </c>
      <c r="G117" s="99"/>
      <c r="K117" s="247"/>
      <c r="L117" s="25"/>
      <c r="M117" s="99"/>
    </row>
    <row r="118" spans="2:13">
      <c r="B118" t="s">
        <v>414</v>
      </c>
      <c r="C118" t="s">
        <v>378</v>
      </c>
      <c r="D118" t="s">
        <v>415</v>
      </c>
      <c r="E118" s="245">
        <v>3</v>
      </c>
      <c r="G118" s="99"/>
      <c r="K118" s="247"/>
      <c r="L118" s="25"/>
      <c r="M118" s="99"/>
    </row>
    <row r="119" spans="2:13">
      <c r="B119" t="s">
        <v>416</v>
      </c>
      <c r="C119" t="s">
        <v>378</v>
      </c>
      <c r="D119" t="s">
        <v>417</v>
      </c>
      <c r="E119" s="245">
        <v>3</v>
      </c>
      <c r="G119" s="99"/>
      <c r="K119" s="247"/>
      <c r="L119" s="25"/>
      <c r="M119" s="99"/>
    </row>
    <row r="120" spans="2:13">
      <c r="B120" t="s">
        <v>418</v>
      </c>
      <c r="C120" t="s">
        <v>378</v>
      </c>
      <c r="D120" t="s">
        <v>379</v>
      </c>
      <c r="E120" s="245">
        <v>6</v>
      </c>
      <c r="G120" s="99"/>
      <c r="K120" s="247"/>
      <c r="L120" s="25"/>
      <c r="M120" s="99"/>
    </row>
    <row r="121" spans="2:13">
      <c r="B121" t="s">
        <v>419</v>
      </c>
      <c r="C121" t="s">
        <v>378</v>
      </c>
      <c r="D121" t="s">
        <v>420</v>
      </c>
      <c r="E121" s="245">
        <v>1</v>
      </c>
      <c r="G121" s="99"/>
      <c r="K121" s="247"/>
      <c r="L121" s="25"/>
      <c r="M121" s="99"/>
    </row>
    <row r="122" spans="2:13">
      <c r="B122" t="s">
        <v>421</v>
      </c>
      <c r="C122" t="s">
        <v>378</v>
      </c>
      <c r="D122" t="s">
        <v>422</v>
      </c>
      <c r="E122" s="245">
        <v>3</v>
      </c>
      <c r="G122" s="99"/>
      <c r="K122" s="247"/>
      <c r="L122" s="25"/>
      <c r="M122" s="99"/>
    </row>
    <row r="123" spans="2:13">
      <c r="B123" t="s">
        <v>423</v>
      </c>
      <c r="C123" t="s">
        <v>378</v>
      </c>
      <c r="D123" t="s">
        <v>424</v>
      </c>
      <c r="E123" s="245">
        <v>1</v>
      </c>
      <c r="G123" s="99"/>
      <c r="K123" s="247"/>
      <c r="L123" s="25"/>
      <c r="M123" s="99"/>
    </row>
    <row r="124" spans="2:13">
      <c r="B124" t="s">
        <v>425</v>
      </c>
      <c r="C124" t="s">
        <v>378</v>
      </c>
      <c r="D124" t="s">
        <v>426</v>
      </c>
      <c r="E124" s="245">
        <v>6</v>
      </c>
      <c r="G124" s="99"/>
      <c r="K124" s="247"/>
      <c r="L124" s="25"/>
      <c r="M124" s="99"/>
    </row>
    <row r="125" spans="2:13">
      <c r="B125" t="s">
        <v>427</v>
      </c>
      <c r="C125" t="s">
        <v>378</v>
      </c>
      <c r="D125" t="s">
        <v>428</v>
      </c>
      <c r="E125" s="245">
        <v>3</v>
      </c>
      <c r="G125" s="99"/>
      <c r="K125" s="247"/>
      <c r="L125" s="25"/>
      <c r="M125" s="99"/>
    </row>
    <row r="126" spans="2:13">
      <c r="B126" t="s">
        <v>429</v>
      </c>
      <c r="C126" t="s">
        <v>378</v>
      </c>
      <c r="D126" t="s">
        <v>430</v>
      </c>
      <c r="E126" s="245">
        <v>3</v>
      </c>
      <c r="G126" s="99"/>
      <c r="K126" s="247"/>
      <c r="L126" s="25"/>
      <c r="M126" s="99"/>
    </row>
    <row r="127" spans="2:13">
      <c r="B127" t="s">
        <v>431</v>
      </c>
      <c r="C127" t="s">
        <v>378</v>
      </c>
      <c r="D127" t="s">
        <v>432</v>
      </c>
      <c r="E127" s="245">
        <v>3</v>
      </c>
      <c r="G127" s="99"/>
      <c r="K127" s="247"/>
      <c r="L127" s="25"/>
      <c r="M127" s="99"/>
    </row>
    <row r="128" spans="2:13">
      <c r="B128" t="s">
        <v>433</v>
      </c>
      <c r="C128" t="s">
        <v>378</v>
      </c>
      <c r="D128" t="s">
        <v>434</v>
      </c>
      <c r="E128" s="245">
        <v>4</v>
      </c>
      <c r="G128" s="99"/>
      <c r="K128" s="247"/>
      <c r="L128" s="25"/>
      <c r="M128" s="99"/>
    </row>
    <row r="129" spans="2:13">
      <c r="B129" t="s">
        <v>435</v>
      </c>
      <c r="C129" t="s">
        <v>378</v>
      </c>
      <c r="D129" t="s">
        <v>436</v>
      </c>
      <c r="E129" s="245">
        <v>4</v>
      </c>
      <c r="G129" s="99"/>
      <c r="K129" s="247"/>
      <c r="L129" s="25"/>
      <c r="M129" s="99"/>
    </row>
    <row r="130" spans="2:13">
      <c r="B130" t="s">
        <v>437</v>
      </c>
      <c r="C130" t="s">
        <v>378</v>
      </c>
      <c r="D130" t="s">
        <v>438</v>
      </c>
      <c r="E130" s="245">
        <v>4</v>
      </c>
      <c r="G130" s="99"/>
      <c r="K130" s="247"/>
      <c r="L130" s="25"/>
      <c r="M130" s="99"/>
    </row>
    <row r="131" spans="2:13">
      <c r="B131" t="s">
        <v>439</v>
      </c>
      <c r="C131" t="s">
        <v>378</v>
      </c>
      <c r="D131" t="s">
        <v>440</v>
      </c>
      <c r="E131" s="245">
        <v>3</v>
      </c>
      <c r="G131" s="99"/>
      <c r="K131" s="247"/>
      <c r="L131" s="25"/>
      <c r="M131" s="99"/>
    </row>
    <row r="132" spans="2:13">
      <c r="B132" t="s">
        <v>441</v>
      </c>
      <c r="C132" t="s">
        <v>378</v>
      </c>
      <c r="D132" t="s">
        <v>442</v>
      </c>
      <c r="E132" s="245">
        <v>3</v>
      </c>
      <c r="G132" s="99"/>
      <c r="K132" s="247"/>
      <c r="L132" s="25"/>
      <c r="M132" s="99"/>
    </row>
    <row r="133" spans="2:13">
      <c r="B133" t="s">
        <v>445</v>
      </c>
      <c r="C133" t="s">
        <v>444</v>
      </c>
      <c r="D133" t="s">
        <v>446</v>
      </c>
      <c r="E133" s="245">
        <v>4</v>
      </c>
      <c r="G133" s="99"/>
      <c r="K133" s="247"/>
      <c r="L133" s="25"/>
      <c r="M133" s="99"/>
    </row>
    <row r="134" spans="2:13">
      <c r="B134" t="s">
        <v>447</v>
      </c>
      <c r="C134" t="s">
        <v>444</v>
      </c>
      <c r="D134" t="s">
        <v>448</v>
      </c>
      <c r="E134" s="245">
        <v>4</v>
      </c>
      <c r="G134" s="99"/>
      <c r="K134" s="247"/>
      <c r="L134" s="25"/>
      <c r="M134" s="99"/>
    </row>
    <row r="135" spans="2:13">
      <c r="B135" t="s">
        <v>449</v>
      </c>
      <c r="C135" t="s">
        <v>444</v>
      </c>
      <c r="D135" t="s">
        <v>450</v>
      </c>
      <c r="E135" s="245">
        <v>3</v>
      </c>
      <c r="G135" s="99"/>
      <c r="K135" s="247"/>
      <c r="L135" s="25"/>
      <c r="M135" s="99"/>
    </row>
    <row r="136" spans="2:13">
      <c r="B136" t="s">
        <v>451</v>
      </c>
      <c r="C136" t="s">
        <v>444</v>
      </c>
      <c r="D136" t="s">
        <v>364</v>
      </c>
      <c r="E136" s="245">
        <v>3</v>
      </c>
      <c r="G136" s="99"/>
      <c r="K136" s="247"/>
      <c r="L136" s="25"/>
      <c r="M136" s="99"/>
    </row>
    <row r="137" spans="2:13">
      <c r="B137" t="s">
        <v>452</v>
      </c>
      <c r="C137" t="s">
        <v>444</v>
      </c>
      <c r="D137" t="s">
        <v>453</v>
      </c>
      <c r="E137" s="245">
        <v>3</v>
      </c>
      <c r="G137" s="99"/>
      <c r="K137" s="247"/>
      <c r="L137" s="25"/>
      <c r="M137" s="99"/>
    </row>
    <row r="138" spans="2:13">
      <c r="B138" t="s">
        <v>454</v>
      </c>
      <c r="C138" t="s">
        <v>444</v>
      </c>
      <c r="D138" t="s">
        <v>455</v>
      </c>
      <c r="E138" s="245">
        <v>4</v>
      </c>
      <c r="G138" s="99"/>
      <c r="K138" s="247"/>
      <c r="L138" s="25"/>
      <c r="M138" s="99"/>
    </row>
    <row r="139" spans="2:13">
      <c r="B139" t="s">
        <v>456</v>
      </c>
      <c r="C139" t="s">
        <v>444</v>
      </c>
      <c r="D139" t="s">
        <v>457</v>
      </c>
      <c r="E139" s="245">
        <v>2</v>
      </c>
      <c r="G139" s="99"/>
      <c r="K139" s="247"/>
      <c r="L139" s="25"/>
      <c r="M139" s="99"/>
    </row>
    <row r="140" spans="2:13">
      <c r="B140" t="s">
        <v>458</v>
      </c>
      <c r="C140" t="s">
        <v>444</v>
      </c>
      <c r="D140" t="s">
        <v>459</v>
      </c>
      <c r="E140" s="245">
        <v>4</v>
      </c>
      <c r="G140" s="99"/>
      <c r="K140" s="247"/>
      <c r="L140" s="25"/>
      <c r="M140" s="99"/>
    </row>
    <row r="141" spans="2:13">
      <c r="B141" t="s">
        <v>460</v>
      </c>
      <c r="C141" t="s">
        <v>444</v>
      </c>
      <c r="D141" t="s">
        <v>461</v>
      </c>
      <c r="E141" s="245">
        <v>5</v>
      </c>
      <c r="G141" s="99"/>
      <c r="K141" s="247"/>
      <c r="L141" s="25"/>
      <c r="M141" s="99"/>
    </row>
    <row r="142" spans="2:13">
      <c r="B142" t="s">
        <v>462</v>
      </c>
      <c r="C142" t="s">
        <v>444</v>
      </c>
      <c r="D142" t="s">
        <v>463</v>
      </c>
      <c r="E142" s="245">
        <v>4</v>
      </c>
      <c r="G142" s="99"/>
      <c r="K142" s="247"/>
      <c r="L142" s="25"/>
      <c r="M142" s="99"/>
    </row>
    <row r="143" spans="2:13">
      <c r="B143" t="s">
        <v>464</v>
      </c>
      <c r="C143" t="s">
        <v>444</v>
      </c>
      <c r="D143" t="s">
        <v>465</v>
      </c>
      <c r="E143" s="245">
        <v>2</v>
      </c>
      <c r="G143" s="99"/>
      <c r="K143" s="247"/>
      <c r="L143" s="25"/>
      <c r="M143" s="99"/>
    </row>
    <row r="144" spans="2:13">
      <c r="B144" t="s">
        <v>466</v>
      </c>
      <c r="C144" t="s">
        <v>444</v>
      </c>
      <c r="D144" t="s">
        <v>467</v>
      </c>
      <c r="E144" s="245">
        <v>3</v>
      </c>
      <c r="G144" s="99"/>
      <c r="K144" s="247"/>
      <c r="L144" s="25"/>
      <c r="M144" s="99"/>
    </row>
    <row r="145" spans="2:13">
      <c r="B145" t="s">
        <v>468</v>
      </c>
      <c r="C145" t="s">
        <v>444</v>
      </c>
      <c r="D145" t="s">
        <v>469</v>
      </c>
      <c r="E145" s="245">
        <v>4</v>
      </c>
      <c r="G145" s="99"/>
      <c r="K145" s="247"/>
      <c r="L145" s="25"/>
      <c r="M145" s="99"/>
    </row>
    <row r="146" spans="2:13">
      <c r="B146" t="s">
        <v>470</v>
      </c>
      <c r="C146" t="s">
        <v>444</v>
      </c>
      <c r="D146" t="s">
        <v>471</v>
      </c>
      <c r="E146" s="245">
        <v>3</v>
      </c>
      <c r="G146" s="99"/>
      <c r="K146" s="247"/>
      <c r="L146" s="25"/>
      <c r="M146" s="99"/>
    </row>
    <row r="147" spans="2:13">
      <c r="B147" t="s">
        <v>472</v>
      </c>
      <c r="C147" t="s">
        <v>444</v>
      </c>
      <c r="D147" t="s">
        <v>473</v>
      </c>
      <c r="E147" s="245">
        <v>3</v>
      </c>
      <c r="G147" s="99"/>
      <c r="K147" s="247"/>
      <c r="L147" s="25"/>
      <c r="M147" s="99"/>
    </row>
    <row r="148" spans="2:13">
      <c r="B148" t="s">
        <v>474</v>
      </c>
      <c r="C148" t="s">
        <v>444</v>
      </c>
      <c r="D148" t="s">
        <v>475</v>
      </c>
      <c r="E148" s="245">
        <v>2</v>
      </c>
      <c r="G148" s="99"/>
      <c r="K148" s="247"/>
      <c r="L148" s="25"/>
      <c r="M148" s="99"/>
    </row>
    <row r="149" spans="2:13">
      <c r="B149" t="s">
        <v>478</v>
      </c>
      <c r="C149" t="s">
        <v>444</v>
      </c>
      <c r="D149" t="s">
        <v>479</v>
      </c>
      <c r="E149" s="245">
        <v>4</v>
      </c>
      <c r="G149" s="99"/>
      <c r="K149" s="247"/>
      <c r="L149" s="25"/>
      <c r="M149" s="99"/>
    </row>
    <row r="150" spans="2:13">
      <c r="B150" t="s">
        <v>480</v>
      </c>
      <c r="C150" t="s">
        <v>444</v>
      </c>
      <c r="D150" t="s">
        <v>481</v>
      </c>
      <c r="E150" s="245">
        <v>4</v>
      </c>
      <c r="G150" s="99"/>
      <c r="K150" s="247"/>
      <c r="L150" s="25"/>
      <c r="M150" s="99"/>
    </row>
    <row r="151" spans="2:13">
      <c r="B151" t="s">
        <v>482</v>
      </c>
      <c r="C151" t="s">
        <v>444</v>
      </c>
      <c r="D151" t="s">
        <v>483</v>
      </c>
      <c r="E151" s="245">
        <v>7</v>
      </c>
      <c r="G151" s="99"/>
      <c r="K151" s="247"/>
      <c r="L151" s="25"/>
      <c r="M151" s="99"/>
    </row>
    <row r="152" spans="2:13">
      <c r="B152" t="s">
        <v>484</v>
      </c>
      <c r="C152" t="s">
        <v>444</v>
      </c>
      <c r="D152" t="s">
        <v>485</v>
      </c>
      <c r="E152" s="245">
        <v>5</v>
      </c>
      <c r="G152" s="99"/>
      <c r="K152" s="247"/>
      <c r="L152" s="25"/>
      <c r="M152" s="99"/>
    </row>
    <row r="153" spans="2:13">
      <c r="B153" t="s">
        <v>486</v>
      </c>
      <c r="C153" t="s">
        <v>444</v>
      </c>
      <c r="D153" t="s">
        <v>487</v>
      </c>
      <c r="E153" s="245">
        <v>4</v>
      </c>
      <c r="G153" s="99"/>
      <c r="K153" s="247"/>
      <c r="L153" s="25"/>
      <c r="M153" s="99"/>
    </row>
    <row r="154" spans="2:13">
      <c r="B154" t="s">
        <v>488</v>
      </c>
      <c r="C154" t="s">
        <v>444</v>
      </c>
      <c r="D154" t="s">
        <v>489</v>
      </c>
      <c r="E154" s="245">
        <v>3</v>
      </c>
      <c r="G154" s="99"/>
      <c r="K154" s="247"/>
      <c r="L154" s="25"/>
      <c r="M154" s="99"/>
    </row>
    <row r="155" spans="2:13">
      <c r="B155" t="s">
        <v>490</v>
      </c>
      <c r="C155" t="s">
        <v>444</v>
      </c>
      <c r="D155" t="s">
        <v>491</v>
      </c>
      <c r="E155" s="245">
        <v>3</v>
      </c>
      <c r="G155" s="99"/>
      <c r="K155" s="247"/>
      <c r="L155" s="25"/>
      <c r="M155" s="99"/>
    </row>
    <row r="156" spans="2:13">
      <c r="B156" t="s">
        <v>492</v>
      </c>
      <c r="C156" t="s">
        <v>444</v>
      </c>
      <c r="D156" t="s">
        <v>493</v>
      </c>
      <c r="E156" s="245">
        <v>4</v>
      </c>
      <c r="G156" s="99"/>
      <c r="K156" s="247"/>
      <c r="L156" s="25"/>
      <c r="M156" s="99"/>
    </row>
    <row r="157" spans="2:13">
      <c r="B157" t="s">
        <v>494</v>
      </c>
      <c r="C157" t="s">
        <v>444</v>
      </c>
      <c r="D157" t="s">
        <v>495</v>
      </c>
      <c r="E157" s="245">
        <v>3</v>
      </c>
      <c r="G157" s="99"/>
      <c r="K157" s="247"/>
      <c r="L157" s="25"/>
      <c r="M157" s="99"/>
    </row>
    <row r="158" spans="2:13">
      <c r="B158" t="s">
        <v>496</v>
      </c>
      <c r="C158" t="s">
        <v>444</v>
      </c>
      <c r="D158" t="s">
        <v>497</v>
      </c>
      <c r="E158" s="245">
        <v>4</v>
      </c>
      <c r="G158" s="99"/>
      <c r="K158" s="247"/>
      <c r="L158" s="25"/>
      <c r="M158" s="99"/>
    </row>
    <row r="159" spans="2:13">
      <c r="B159" t="s">
        <v>498</v>
      </c>
      <c r="C159" t="s">
        <v>444</v>
      </c>
      <c r="D159" t="s">
        <v>499</v>
      </c>
      <c r="E159" s="245">
        <v>4</v>
      </c>
      <c r="G159" s="99"/>
      <c r="K159" s="247"/>
      <c r="L159" s="25"/>
      <c r="M159" s="99"/>
    </row>
    <row r="160" spans="2:13">
      <c r="B160" t="s">
        <v>500</v>
      </c>
      <c r="C160" t="s">
        <v>444</v>
      </c>
      <c r="D160" t="s">
        <v>501</v>
      </c>
      <c r="E160" s="245">
        <v>4</v>
      </c>
      <c r="G160" s="99"/>
      <c r="K160" s="247"/>
      <c r="L160" s="25"/>
      <c r="M160" s="99"/>
    </row>
    <row r="161" spans="2:13">
      <c r="B161" t="s">
        <v>502</v>
      </c>
      <c r="C161" t="s">
        <v>444</v>
      </c>
      <c r="D161" t="s">
        <v>503</v>
      </c>
      <c r="E161" s="245">
        <v>4</v>
      </c>
      <c r="G161" s="99"/>
      <c r="K161" s="247"/>
      <c r="L161" s="25"/>
      <c r="M161" s="99"/>
    </row>
    <row r="162" spans="2:13">
      <c r="B162" t="s">
        <v>504</v>
      </c>
      <c r="C162" t="s">
        <v>444</v>
      </c>
      <c r="D162" t="s">
        <v>505</v>
      </c>
      <c r="E162" s="245">
        <v>3</v>
      </c>
      <c r="G162" s="99"/>
      <c r="K162" s="247"/>
      <c r="L162" s="25"/>
      <c r="M162" s="99"/>
    </row>
    <row r="163" spans="2:13">
      <c r="B163" t="s">
        <v>508</v>
      </c>
      <c r="C163" t="s">
        <v>507</v>
      </c>
      <c r="D163" t="s">
        <v>509</v>
      </c>
      <c r="E163" s="245">
        <v>3</v>
      </c>
      <c r="G163" s="99"/>
      <c r="K163" s="247"/>
      <c r="L163" s="25"/>
      <c r="M163" s="99"/>
    </row>
    <row r="164" spans="2:13">
      <c r="B164" t="s">
        <v>510</v>
      </c>
      <c r="C164" t="s">
        <v>507</v>
      </c>
      <c r="D164" t="s">
        <v>511</v>
      </c>
      <c r="E164" s="245">
        <v>3</v>
      </c>
      <c r="G164" s="99"/>
      <c r="K164" s="247"/>
      <c r="L164" s="25"/>
      <c r="M164" s="99"/>
    </row>
    <row r="165" spans="2:13">
      <c r="B165" t="s">
        <v>512</v>
      </c>
      <c r="C165" t="s">
        <v>507</v>
      </c>
      <c r="D165" t="s">
        <v>513</v>
      </c>
      <c r="E165" s="245">
        <v>3</v>
      </c>
      <c r="G165" s="99"/>
      <c r="K165" s="247"/>
      <c r="L165" s="25"/>
      <c r="M165" s="99"/>
    </row>
    <row r="166" spans="2:13">
      <c r="B166" t="s">
        <v>514</v>
      </c>
      <c r="C166" t="s">
        <v>507</v>
      </c>
      <c r="D166" t="s">
        <v>515</v>
      </c>
      <c r="E166" s="245">
        <v>3</v>
      </c>
      <c r="G166" s="99"/>
      <c r="K166" s="247"/>
      <c r="L166" s="25"/>
      <c r="M166" s="99"/>
    </row>
    <row r="167" spans="2:13">
      <c r="B167" t="s">
        <v>516</v>
      </c>
      <c r="C167" t="s">
        <v>507</v>
      </c>
      <c r="D167" t="s">
        <v>517</v>
      </c>
      <c r="E167" s="245">
        <v>3</v>
      </c>
      <c r="G167" s="99"/>
      <c r="K167" s="247"/>
      <c r="L167" s="25"/>
      <c r="M167" s="99"/>
    </row>
    <row r="168" spans="2:13">
      <c r="B168" t="s">
        <v>518</v>
      </c>
      <c r="C168" t="s">
        <v>507</v>
      </c>
      <c r="D168" t="s">
        <v>519</v>
      </c>
      <c r="E168" s="245">
        <v>3</v>
      </c>
      <c r="G168" s="99"/>
      <c r="K168" s="247"/>
      <c r="L168" s="25"/>
      <c r="M168" s="99"/>
    </row>
    <row r="169" spans="2:13">
      <c r="B169" t="s">
        <v>520</v>
      </c>
      <c r="C169" t="s">
        <v>507</v>
      </c>
      <c r="D169" t="s">
        <v>521</v>
      </c>
      <c r="E169" s="245">
        <v>3</v>
      </c>
      <c r="G169" s="99"/>
      <c r="K169" s="247"/>
      <c r="L169" s="25"/>
      <c r="M169" s="99"/>
    </row>
    <row r="170" spans="2:13">
      <c r="B170" t="s">
        <v>522</v>
      </c>
      <c r="C170" t="s">
        <v>507</v>
      </c>
      <c r="D170" t="s">
        <v>523</v>
      </c>
      <c r="E170" s="245">
        <v>4</v>
      </c>
      <c r="G170" s="99"/>
      <c r="K170" s="247"/>
      <c r="L170" s="25"/>
      <c r="M170" s="99"/>
    </row>
    <row r="171" spans="2:13">
      <c r="B171" t="s">
        <v>524</v>
      </c>
      <c r="C171" t="s">
        <v>507</v>
      </c>
      <c r="D171" t="s">
        <v>525</v>
      </c>
      <c r="E171" s="245">
        <v>6</v>
      </c>
      <c r="G171" s="99"/>
      <c r="K171" s="247"/>
      <c r="L171" s="25"/>
      <c r="M171" s="99"/>
    </row>
    <row r="172" spans="2:13">
      <c r="B172" t="s">
        <v>526</v>
      </c>
      <c r="C172" t="s">
        <v>507</v>
      </c>
      <c r="D172" t="s">
        <v>527</v>
      </c>
      <c r="E172" s="245">
        <v>4</v>
      </c>
      <c r="G172" s="99"/>
      <c r="K172" s="247"/>
      <c r="L172" s="25"/>
      <c r="M172" s="99"/>
    </row>
    <row r="173" spans="2:13">
      <c r="B173" t="s">
        <v>528</v>
      </c>
      <c r="C173" t="s">
        <v>507</v>
      </c>
      <c r="D173" t="s">
        <v>529</v>
      </c>
      <c r="E173" s="245">
        <v>4</v>
      </c>
      <c r="G173" s="99"/>
      <c r="K173" s="247"/>
      <c r="L173" s="25"/>
      <c r="M173" s="99"/>
    </row>
    <row r="174" spans="2:13">
      <c r="B174" t="s">
        <v>530</v>
      </c>
      <c r="C174" t="s">
        <v>507</v>
      </c>
      <c r="D174" t="s">
        <v>531</v>
      </c>
      <c r="E174" s="245">
        <v>3</v>
      </c>
      <c r="G174" s="99"/>
      <c r="K174" s="247"/>
      <c r="L174" s="25"/>
      <c r="M174" s="99"/>
    </row>
    <row r="175" spans="2:13">
      <c r="B175" t="s">
        <v>532</v>
      </c>
      <c r="C175" t="s">
        <v>507</v>
      </c>
      <c r="D175" t="s">
        <v>533</v>
      </c>
      <c r="E175" s="245">
        <v>3</v>
      </c>
      <c r="G175" s="99"/>
      <c r="K175" s="247"/>
      <c r="L175" s="25"/>
      <c r="M175" s="99"/>
    </row>
    <row r="176" spans="2:13">
      <c r="B176" t="s">
        <v>534</v>
      </c>
      <c r="C176" t="s">
        <v>507</v>
      </c>
      <c r="D176" t="s">
        <v>535</v>
      </c>
      <c r="E176" s="245">
        <v>3</v>
      </c>
      <c r="G176" s="99"/>
      <c r="K176" s="247"/>
      <c r="L176" s="25"/>
      <c r="M176" s="99"/>
    </row>
    <row r="177" spans="2:13">
      <c r="B177" t="s">
        <v>536</v>
      </c>
      <c r="C177" t="s">
        <v>507</v>
      </c>
      <c r="D177" t="s">
        <v>537</v>
      </c>
      <c r="E177" s="245">
        <v>6</v>
      </c>
      <c r="G177" s="99"/>
      <c r="K177" s="247"/>
      <c r="L177" s="25"/>
      <c r="M177" s="99"/>
    </row>
    <row r="178" spans="2:13">
      <c r="B178" t="s">
        <v>538</v>
      </c>
      <c r="C178" t="s">
        <v>507</v>
      </c>
      <c r="D178" t="s">
        <v>539</v>
      </c>
      <c r="E178" s="245">
        <v>3</v>
      </c>
      <c r="G178" s="99"/>
      <c r="K178" s="247"/>
      <c r="L178" s="25"/>
      <c r="M178" s="99"/>
    </row>
    <row r="179" spans="2:13">
      <c r="B179" t="s">
        <v>540</v>
      </c>
      <c r="C179" t="s">
        <v>507</v>
      </c>
      <c r="D179" t="s">
        <v>507</v>
      </c>
      <c r="E179" s="245">
        <v>3</v>
      </c>
      <c r="G179" s="99"/>
      <c r="K179" s="247"/>
      <c r="L179" s="25"/>
      <c r="M179" s="99"/>
    </row>
    <row r="180" spans="2:13">
      <c r="B180" t="s">
        <v>541</v>
      </c>
      <c r="C180" t="s">
        <v>507</v>
      </c>
      <c r="D180" t="s">
        <v>542</v>
      </c>
      <c r="E180" s="245">
        <v>4</v>
      </c>
      <c r="G180" s="99"/>
      <c r="K180" s="247"/>
      <c r="L180" s="25"/>
      <c r="M180" s="99"/>
    </row>
    <row r="181" spans="2:13">
      <c r="B181" t="s">
        <v>543</v>
      </c>
      <c r="C181" t="s">
        <v>507</v>
      </c>
      <c r="D181" t="s">
        <v>544</v>
      </c>
      <c r="E181" s="245">
        <v>4</v>
      </c>
      <c r="G181" s="99"/>
      <c r="K181" s="247"/>
      <c r="L181" s="25"/>
      <c r="M181" s="99"/>
    </row>
    <row r="182" spans="2:13">
      <c r="B182" t="s">
        <v>545</v>
      </c>
      <c r="C182" t="s">
        <v>507</v>
      </c>
      <c r="D182" t="s">
        <v>546</v>
      </c>
      <c r="E182" s="245">
        <v>3</v>
      </c>
      <c r="G182" s="99"/>
      <c r="K182" s="247"/>
      <c r="L182" s="25"/>
      <c r="M182" s="99"/>
    </row>
    <row r="183" spans="2:13">
      <c r="B183" t="s">
        <v>547</v>
      </c>
      <c r="C183" t="s">
        <v>507</v>
      </c>
      <c r="D183" t="s">
        <v>548</v>
      </c>
      <c r="E183" s="245">
        <v>4</v>
      </c>
      <c r="G183" s="99"/>
      <c r="K183" s="247"/>
      <c r="L183" s="25"/>
      <c r="M183" s="99"/>
    </row>
    <row r="184" spans="2:13">
      <c r="B184" t="s">
        <v>549</v>
      </c>
      <c r="C184" t="s">
        <v>507</v>
      </c>
      <c r="D184" t="s">
        <v>550</v>
      </c>
      <c r="E184" s="245">
        <v>3</v>
      </c>
      <c r="G184" s="99"/>
      <c r="K184" s="247"/>
      <c r="L184" s="25"/>
      <c r="M184" s="99"/>
    </row>
    <row r="185" spans="2:13">
      <c r="B185" t="s">
        <v>551</v>
      </c>
      <c r="C185" t="s">
        <v>507</v>
      </c>
      <c r="D185" t="s">
        <v>552</v>
      </c>
      <c r="E185" s="245">
        <v>3</v>
      </c>
      <c r="G185" s="99"/>
      <c r="K185" s="247"/>
      <c r="L185" s="25"/>
      <c r="M185" s="99"/>
    </row>
    <row r="186" spans="2:13">
      <c r="B186" t="s">
        <v>553</v>
      </c>
      <c r="C186" t="s">
        <v>507</v>
      </c>
      <c r="D186" t="s">
        <v>366</v>
      </c>
      <c r="E186" s="245">
        <v>4</v>
      </c>
      <c r="G186" s="99"/>
      <c r="K186" s="247"/>
      <c r="L186" s="25"/>
      <c r="M186" s="99"/>
    </row>
    <row r="187" spans="2:13">
      <c r="B187" t="s">
        <v>554</v>
      </c>
      <c r="C187" t="s">
        <v>507</v>
      </c>
      <c r="D187" t="s">
        <v>555</v>
      </c>
      <c r="E187" s="245">
        <v>3</v>
      </c>
      <c r="G187" s="99"/>
      <c r="K187" s="247"/>
      <c r="L187" s="25"/>
      <c r="M187" s="99"/>
    </row>
    <row r="188" spans="2:13">
      <c r="B188" t="s">
        <v>556</v>
      </c>
      <c r="C188" t="s">
        <v>507</v>
      </c>
      <c r="D188" t="s">
        <v>557</v>
      </c>
      <c r="E188" s="245">
        <v>3</v>
      </c>
      <c r="G188" s="99"/>
      <c r="K188" s="247"/>
      <c r="L188" s="25"/>
      <c r="M188" s="99"/>
    </row>
    <row r="189" spans="2:13">
      <c r="B189" t="s">
        <v>558</v>
      </c>
      <c r="C189" t="s">
        <v>507</v>
      </c>
      <c r="D189" t="s">
        <v>370</v>
      </c>
      <c r="E189" s="245">
        <v>3</v>
      </c>
      <c r="G189" s="99"/>
      <c r="K189" s="247"/>
      <c r="L189" s="25"/>
      <c r="M189" s="99"/>
    </row>
    <row r="190" spans="2:13">
      <c r="B190" t="s">
        <v>559</v>
      </c>
      <c r="C190" t="s">
        <v>507</v>
      </c>
      <c r="D190" t="s">
        <v>560</v>
      </c>
      <c r="E190" s="245">
        <v>4</v>
      </c>
      <c r="G190" s="99"/>
      <c r="K190" s="247"/>
      <c r="L190" s="25"/>
      <c r="M190" s="99"/>
    </row>
    <row r="191" spans="2:13">
      <c r="B191" t="s">
        <v>561</v>
      </c>
      <c r="C191" t="s">
        <v>507</v>
      </c>
      <c r="D191" t="s">
        <v>375</v>
      </c>
      <c r="E191" s="245">
        <v>2</v>
      </c>
      <c r="G191" s="99"/>
      <c r="K191" s="247"/>
      <c r="L191" s="25"/>
      <c r="M191" s="99"/>
    </row>
    <row r="192" spans="2:13">
      <c r="B192" t="s">
        <v>562</v>
      </c>
      <c r="C192" t="s">
        <v>507</v>
      </c>
      <c r="D192" t="s">
        <v>563</v>
      </c>
      <c r="E192" s="245">
        <v>3</v>
      </c>
      <c r="G192" s="99"/>
      <c r="K192" s="247"/>
      <c r="L192" s="25"/>
      <c r="M192" s="99"/>
    </row>
    <row r="193" spans="2:13">
      <c r="B193" t="s">
        <v>564</v>
      </c>
      <c r="C193" t="s">
        <v>507</v>
      </c>
      <c r="D193" t="s">
        <v>565</v>
      </c>
      <c r="E193" s="245">
        <v>4</v>
      </c>
      <c r="G193" s="99"/>
      <c r="K193" s="247"/>
      <c r="L193" s="25"/>
      <c r="M193" s="99"/>
    </row>
    <row r="194" spans="2:13">
      <c r="B194" t="s">
        <v>568</v>
      </c>
      <c r="C194" t="s">
        <v>567</v>
      </c>
      <c r="D194" t="s">
        <v>569</v>
      </c>
      <c r="E194" s="245">
        <v>1</v>
      </c>
      <c r="G194" s="99"/>
      <c r="K194" s="247"/>
      <c r="L194" s="25"/>
      <c r="M194" s="99"/>
    </row>
    <row r="195" spans="2:13">
      <c r="B195" t="s">
        <v>570</v>
      </c>
      <c r="C195" t="s">
        <v>567</v>
      </c>
      <c r="D195" t="s">
        <v>571</v>
      </c>
      <c r="E195" s="245">
        <v>3</v>
      </c>
      <c r="G195" s="99"/>
      <c r="K195" s="247"/>
      <c r="L195" s="25"/>
      <c r="M195" s="99"/>
    </row>
    <row r="196" spans="2:13">
      <c r="B196" t="s">
        <v>572</v>
      </c>
      <c r="C196" t="s">
        <v>567</v>
      </c>
      <c r="D196" t="s">
        <v>567</v>
      </c>
      <c r="E196" s="245">
        <v>1</v>
      </c>
      <c r="G196" s="99"/>
      <c r="K196" s="247"/>
      <c r="L196" s="25"/>
      <c r="M196" s="99"/>
    </row>
    <row r="197" spans="2:13">
      <c r="B197" t="s">
        <v>573</v>
      </c>
      <c r="C197" t="s">
        <v>567</v>
      </c>
      <c r="D197" t="s">
        <v>574</v>
      </c>
      <c r="E197" s="245">
        <v>6</v>
      </c>
      <c r="G197" s="99"/>
      <c r="K197" s="247"/>
      <c r="L197" s="25"/>
      <c r="M197" s="99"/>
    </row>
    <row r="198" spans="2:13">
      <c r="B198" t="s">
        <v>575</v>
      </c>
      <c r="C198" t="s">
        <v>567</v>
      </c>
      <c r="D198" t="s">
        <v>576</v>
      </c>
      <c r="E198" s="245">
        <v>1</v>
      </c>
      <c r="G198" s="99"/>
      <c r="K198" s="247"/>
      <c r="L198" s="25"/>
      <c r="M198" s="99"/>
    </row>
    <row r="199" spans="2:13">
      <c r="B199" t="s">
        <v>577</v>
      </c>
      <c r="C199" t="s">
        <v>567</v>
      </c>
      <c r="D199" t="s">
        <v>578</v>
      </c>
      <c r="E199" s="245">
        <v>1</v>
      </c>
      <c r="G199" s="99"/>
      <c r="K199" s="247"/>
      <c r="L199" s="25"/>
      <c r="M199" s="99"/>
    </row>
    <row r="200" spans="2:13">
      <c r="B200" t="s">
        <v>579</v>
      </c>
      <c r="C200" t="s">
        <v>567</v>
      </c>
      <c r="D200" t="s">
        <v>580</v>
      </c>
      <c r="E200" s="245">
        <v>1</v>
      </c>
      <c r="G200" s="99"/>
      <c r="K200" s="247"/>
      <c r="L200" s="25"/>
      <c r="M200" s="99"/>
    </row>
    <row r="201" spans="2:13">
      <c r="B201" t="s">
        <v>581</v>
      </c>
      <c r="C201" t="s">
        <v>567</v>
      </c>
      <c r="D201" t="s">
        <v>582</v>
      </c>
      <c r="E201" s="245">
        <v>1</v>
      </c>
      <c r="G201" s="99"/>
      <c r="K201" s="247"/>
      <c r="L201" s="25"/>
      <c r="M201" s="99"/>
    </row>
    <row r="202" spans="2:13">
      <c r="B202" t="s">
        <v>583</v>
      </c>
      <c r="C202" t="s">
        <v>567</v>
      </c>
      <c r="D202" t="s">
        <v>584</v>
      </c>
      <c r="E202" s="245">
        <v>1</v>
      </c>
      <c r="G202" s="99"/>
      <c r="K202" s="247"/>
      <c r="L202" s="25"/>
      <c r="M202" s="99"/>
    </row>
    <row r="203" spans="2:13">
      <c r="B203" t="s">
        <v>585</v>
      </c>
      <c r="C203" t="s">
        <v>567</v>
      </c>
      <c r="D203" t="s">
        <v>586</v>
      </c>
      <c r="E203" s="245">
        <v>3</v>
      </c>
      <c r="G203" s="99"/>
      <c r="K203" s="247"/>
      <c r="L203" s="25"/>
      <c r="M203" s="99"/>
    </row>
    <row r="204" spans="2:13">
      <c r="B204" t="s">
        <v>587</v>
      </c>
      <c r="C204" t="s">
        <v>567</v>
      </c>
      <c r="D204" t="s">
        <v>588</v>
      </c>
      <c r="E204" s="245">
        <v>1</v>
      </c>
      <c r="G204" s="99"/>
      <c r="K204" s="247"/>
      <c r="L204" s="25"/>
      <c r="M204" s="99"/>
    </row>
    <row r="205" spans="2:13">
      <c r="B205" t="s">
        <v>589</v>
      </c>
      <c r="C205" t="s">
        <v>567</v>
      </c>
      <c r="D205" t="s">
        <v>590</v>
      </c>
      <c r="E205" s="245">
        <v>1</v>
      </c>
      <c r="G205" s="99"/>
      <c r="K205" s="247"/>
      <c r="L205" s="25"/>
      <c r="M205" s="99"/>
    </row>
    <row r="206" spans="2:13">
      <c r="B206" t="s">
        <v>591</v>
      </c>
      <c r="C206" t="s">
        <v>567</v>
      </c>
      <c r="D206" t="s">
        <v>592</v>
      </c>
      <c r="E206" s="245">
        <v>1</v>
      </c>
      <c r="G206" s="99"/>
      <c r="K206" s="247"/>
      <c r="L206" s="25"/>
      <c r="M206" s="99"/>
    </row>
    <row r="207" spans="2:13">
      <c r="B207" t="s">
        <v>593</v>
      </c>
      <c r="C207" t="s">
        <v>567</v>
      </c>
      <c r="D207" t="s">
        <v>594</v>
      </c>
      <c r="E207" s="245">
        <v>1</v>
      </c>
      <c r="G207" s="99"/>
      <c r="K207" s="247"/>
      <c r="L207" s="25"/>
      <c r="M207" s="99"/>
    </row>
    <row r="208" spans="2:13">
      <c r="B208" t="s">
        <v>595</v>
      </c>
      <c r="C208" t="s">
        <v>567</v>
      </c>
      <c r="D208" t="s">
        <v>596</v>
      </c>
      <c r="E208" s="245">
        <v>1</v>
      </c>
      <c r="G208" s="99"/>
      <c r="K208" s="247"/>
      <c r="L208" s="25"/>
      <c r="M208" s="99"/>
    </row>
    <row r="209" spans="2:13">
      <c r="B209" t="s">
        <v>597</v>
      </c>
      <c r="C209" t="s">
        <v>567</v>
      </c>
      <c r="D209" t="s">
        <v>598</v>
      </c>
      <c r="E209" s="245">
        <v>1</v>
      </c>
      <c r="G209" s="99"/>
      <c r="K209" s="247"/>
      <c r="L209" s="25"/>
      <c r="M209" s="99"/>
    </row>
    <row r="210" spans="2:13">
      <c r="B210" t="s">
        <v>599</v>
      </c>
      <c r="C210" t="s">
        <v>567</v>
      </c>
      <c r="D210" t="s">
        <v>600</v>
      </c>
      <c r="E210" s="245">
        <v>1</v>
      </c>
      <c r="G210" s="99"/>
      <c r="K210" s="247"/>
      <c r="L210" s="25"/>
      <c r="M210" s="99"/>
    </row>
    <row r="211" spans="2:13">
      <c r="B211" t="s">
        <v>602</v>
      </c>
      <c r="C211" t="s">
        <v>365</v>
      </c>
      <c r="D211" t="s">
        <v>603</v>
      </c>
      <c r="E211" s="245">
        <v>4</v>
      </c>
      <c r="G211" s="99"/>
      <c r="K211" s="247"/>
      <c r="L211" s="25"/>
      <c r="M211" s="99"/>
    </row>
    <row r="212" spans="2:13">
      <c r="B212" t="s">
        <v>604</v>
      </c>
      <c r="C212" t="s">
        <v>365</v>
      </c>
      <c r="D212" t="s">
        <v>605</v>
      </c>
      <c r="E212" s="245">
        <v>4</v>
      </c>
      <c r="G212" s="99"/>
      <c r="K212" s="247"/>
      <c r="L212" s="25"/>
      <c r="M212" s="99"/>
    </row>
    <row r="213" spans="2:13">
      <c r="B213" t="s">
        <v>606</v>
      </c>
      <c r="C213" t="s">
        <v>365</v>
      </c>
      <c r="D213" t="s">
        <v>607</v>
      </c>
      <c r="E213" s="245">
        <v>4</v>
      </c>
      <c r="G213" s="99"/>
      <c r="K213" s="247"/>
      <c r="L213" s="25"/>
      <c r="M213" s="99"/>
    </row>
    <row r="214" spans="2:13">
      <c r="B214" t="s">
        <v>608</v>
      </c>
      <c r="C214" t="s">
        <v>365</v>
      </c>
      <c r="D214" t="s">
        <v>609</v>
      </c>
      <c r="E214" s="245">
        <v>4</v>
      </c>
      <c r="G214" s="99"/>
      <c r="K214" s="247"/>
      <c r="L214" s="25"/>
      <c r="M214" s="99"/>
    </row>
    <row r="215" spans="2:13">
      <c r="B215" t="s">
        <v>610</v>
      </c>
      <c r="C215" t="s">
        <v>365</v>
      </c>
      <c r="D215" t="s">
        <v>611</v>
      </c>
      <c r="E215" s="245">
        <v>4</v>
      </c>
      <c r="G215" s="99"/>
      <c r="K215" s="247"/>
      <c r="L215" s="25"/>
      <c r="M215" s="99"/>
    </row>
    <row r="216" spans="2:13">
      <c r="B216" t="s">
        <v>612</v>
      </c>
      <c r="C216" t="s">
        <v>365</v>
      </c>
      <c r="D216" t="s">
        <v>613</v>
      </c>
      <c r="E216" s="245">
        <v>4</v>
      </c>
      <c r="G216" s="99"/>
      <c r="K216" s="247"/>
      <c r="L216" s="25"/>
      <c r="M216" s="99"/>
    </row>
    <row r="217" spans="2:13">
      <c r="B217" t="s">
        <v>614</v>
      </c>
      <c r="C217" t="s">
        <v>365</v>
      </c>
      <c r="D217" t="s">
        <v>368</v>
      </c>
      <c r="E217" s="245">
        <v>4</v>
      </c>
      <c r="G217" s="99"/>
      <c r="K217" s="247"/>
      <c r="L217" s="25"/>
      <c r="M217" s="99"/>
    </row>
    <row r="218" spans="2:13">
      <c r="B218" t="s">
        <v>615</v>
      </c>
      <c r="C218" t="s">
        <v>365</v>
      </c>
      <c r="D218" t="s">
        <v>365</v>
      </c>
      <c r="E218" s="245">
        <v>4</v>
      </c>
      <c r="G218" s="99"/>
      <c r="K218" s="247"/>
      <c r="L218" s="25"/>
      <c r="M218" s="99"/>
    </row>
    <row r="219" spans="2:13">
      <c r="B219" t="s">
        <v>616</v>
      </c>
      <c r="C219" t="s">
        <v>365</v>
      </c>
      <c r="D219" t="s">
        <v>617</v>
      </c>
      <c r="E219" s="245">
        <v>4</v>
      </c>
      <c r="G219" s="99"/>
      <c r="K219" s="247"/>
      <c r="L219" s="25"/>
      <c r="M219" s="99"/>
    </row>
    <row r="220" spans="2:13">
      <c r="B220" t="s">
        <v>618</v>
      </c>
      <c r="C220" t="s">
        <v>365</v>
      </c>
      <c r="D220" t="s">
        <v>619</v>
      </c>
      <c r="E220" s="245">
        <v>4</v>
      </c>
      <c r="G220" s="99"/>
      <c r="K220" s="247"/>
      <c r="L220" s="25"/>
      <c r="M220" s="99"/>
    </row>
    <row r="221" spans="2:13">
      <c r="B221" t="s">
        <v>620</v>
      </c>
      <c r="C221" t="s">
        <v>365</v>
      </c>
      <c r="D221" t="s">
        <v>621</v>
      </c>
      <c r="E221" s="245">
        <v>4</v>
      </c>
      <c r="G221" s="99"/>
      <c r="K221" s="247"/>
      <c r="L221" s="25"/>
      <c r="M221" s="99"/>
    </row>
    <row r="222" spans="2:13">
      <c r="B222" t="s">
        <v>622</v>
      </c>
      <c r="C222" t="s">
        <v>365</v>
      </c>
      <c r="D222" t="s">
        <v>623</v>
      </c>
      <c r="E222" s="245">
        <v>4</v>
      </c>
      <c r="G222" s="99"/>
      <c r="K222" s="247"/>
      <c r="L222" s="25"/>
      <c r="M222" s="99"/>
    </row>
    <row r="223" spans="2:13">
      <c r="B223" t="s">
        <v>626</v>
      </c>
      <c r="C223" t="s">
        <v>625</v>
      </c>
      <c r="D223" t="s">
        <v>627</v>
      </c>
      <c r="E223" s="245">
        <v>4</v>
      </c>
      <c r="G223" s="99"/>
      <c r="K223" s="247"/>
      <c r="L223" s="25"/>
      <c r="M223" s="99"/>
    </row>
    <row r="224" spans="2:13">
      <c r="B224" t="s">
        <v>628</v>
      </c>
      <c r="C224" t="s">
        <v>625</v>
      </c>
      <c r="D224" t="s">
        <v>629</v>
      </c>
      <c r="E224" s="245">
        <v>4</v>
      </c>
      <c r="G224" s="99"/>
      <c r="K224" s="247"/>
      <c r="L224" s="25"/>
      <c r="M224" s="99"/>
    </row>
    <row r="225" spans="2:13">
      <c r="B225" t="s">
        <v>630</v>
      </c>
      <c r="C225" t="s">
        <v>625</v>
      </c>
      <c r="D225" t="s">
        <v>631</v>
      </c>
      <c r="E225" s="245">
        <v>3</v>
      </c>
      <c r="G225" s="99"/>
      <c r="K225" s="247"/>
      <c r="L225" s="25"/>
      <c r="M225" s="99"/>
    </row>
    <row r="226" spans="2:13">
      <c r="B226" t="s">
        <v>632</v>
      </c>
      <c r="C226" t="s">
        <v>625</v>
      </c>
      <c r="D226" t="s">
        <v>633</v>
      </c>
      <c r="E226" s="245">
        <v>3</v>
      </c>
      <c r="G226" s="99"/>
      <c r="K226" s="247"/>
      <c r="L226" s="25"/>
      <c r="M226" s="99"/>
    </row>
    <row r="227" spans="2:13">
      <c r="B227" t="s">
        <v>634</v>
      </c>
      <c r="C227" t="s">
        <v>625</v>
      </c>
      <c r="D227" t="s">
        <v>377</v>
      </c>
      <c r="E227" s="245">
        <v>6</v>
      </c>
      <c r="G227" s="99"/>
      <c r="K227" s="247"/>
      <c r="L227" s="25"/>
      <c r="M227" s="99"/>
    </row>
    <row r="228" spans="2:13">
      <c r="B228" t="s">
        <v>635</v>
      </c>
      <c r="C228" t="s">
        <v>625</v>
      </c>
      <c r="D228" t="s">
        <v>636</v>
      </c>
      <c r="E228" s="245">
        <v>3</v>
      </c>
      <c r="G228" s="99"/>
      <c r="K228" s="247"/>
      <c r="L228" s="25"/>
      <c r="M228" s="99"/>
    </row>
    <row r="229" spans="2:13">
      <c r="B229" t="s">
        <v>637</v>
      </c>
      <c r="C229" t="s">
        <v>625</v>
      </c>
      <c r="D229" t="s">
        <v>638</v>
      </c>
      <c r="E229" s="245">
        <v>4</v>
      </c>
      <c r="G229" s="99"/>
      <c r="K229" s="247"/>
      <c r="L229" s="25"/>
      <c r="M229" s="99"/>
    </row>
    <row r="230" spans="2:13">
      <c r="B230" t="s">
        <v>639</v>
      </c>
      <c r="C230" t="s">
        <v>625</v>
      </c>
      <c r="D230" t="s">
        <v>640</v>
      </c>
      <c r="E230" s="245">
        <v>3</v>
      </c>
      <c r="G230" s="99"/>
      <c r="K230" s="247"/>
      <c r="L230" s="25"/>
      <c r="M230" s="99"/>
    </row>
    <row r="231" spans="2:13">
      <c r="B231" t="s">
        <v>641</v>
      </c>
      <c r="C231" t="s">
        <v>625</v>
      </c>
      <c r="D231" t="s">
        <v>642</v>
      </c>
      <c r="E231" s="245">
        <v>1</v>
      </c>
      <c r="G231" s="99"/>
      <c r="K231" s="247"/>
      <c r="L231" s="25"/>
      <c r="M231" s="99"/>
    </row>
    <row r="232" spans="2:13">
      <c r="B232" t="s">
        <v>643</v>
      </c>
      <c r="C232" t="s">
        <v>625</v>
      </c>
      <c r="D232" t="s">
        <v>625</v>
      </c>
      <c r="E232" s="245">
        <v>1</v>
      </c>
      <c r="G232" s="99"/>
      <c r="K232" s="247"/>
      <c r="L232" s="25"/>
      <c r="M232" s="99"/>
    </row>
    <row r="233" spans="2:13">
      <c r="B233" t="s">
        <v>644</v>
      </c>
      <c r="C233" t="s">
        <v>625</v>
      </c>
      <c r="D233" t="s">
        <v>645</v>
      </c>
      <c r="E233" s="245">
        <v>4</v>
      </c>
      <c r="G233" s="99"/>
      <c r="K233" s="247"/>
      <c r="L233" s="25"/>
      <c r="M233" s="99"/>
    </row>
    <row r="234" spans="2:13">
      <c r="B234" t="s">
        <v>646</v>
      </c>
      <c r="C234" t="s">
        <v>625</v>
      </c>
      <c r="D234" t="s">
        <v>647</v>
      </c>
      <c r="E234" s="245">
        <v>3</v>
      </c>
      <c r="G234" s="99"/>
      <c r="K234" s="247"/>
      <c r="L234" s="25"/>
      <c r="M234" s="99"/>
    </row>
    <row r="235" spans="2:13">
      <c r="B235" t="s">
        <v>650</v>
      </c>
      <c r="C235" t="s">
        <v>649</v>
      </c>
      <c r="D235" t="s">
        <v>651</v>
      </c>
      <c r="E235" s="245">
        <v>4</v>
      </c>
      <c r="G235" s="99"/>
      <c r="K235" s="247"/>
      <c r="L235" s="25"/>
      <c r="M235" s="99"/>
    </row>
    <row r="236" spans="2:13">
      <c r="B236" t="s">
        <v>652</v>
      </c>
      <c r="C236" t="s">
        <v>649</v>
      </c>
      <c r="D236" t="s">
        <v>653</v>
      </c>
      <c r="E236" s="245">
        <v>4</v>
      </c>
      <c r="G236" s="99"/>
      <c r="K236" s="247"/>
      <c r="L236" s="25"/>
      <c r="M236" s="99"/>
    </row>
    <row r="237" spans="2:13">
      <c r="B237" t="s">
        <v>654</v>
      </c>
      <c r="C237" t="s">
        <v>649</v>
      </c>
      <c r="D237" t="s">
        <v>655</v>
      </c>
      <c r="E237" s="245">
        <v>4</v>
      </c>
      <c r="G237" s="99"/>
      <c r="K237" s="247"/>
      <c r="L237" s="25"/>
      <c r="M237" s="99"/>
    </row>
    <row r="238" spans="2:13">
      <c r="B238" t="s">
        <v>656</v>
      </c>
      <c r="C238" t="s">
        <v>649</v>
      </c>
      <c r="D238" t="s">
        <v>649</v>
      </c>
      <c r="E238" s="245">
        <v>4</v>
      </c>
      <c r="G238" s="99"/>
      <c r="K238" s="247"/>
      <c r="L238" s="25"/>
      <c r="M238" s="99"/>
    </row>
    <row r="239" spans="2:13">
      <c r="B239" t="s">
        <v>657</v>
      </c>
      <c r="C239" t="s">
        <v>649</v>
      </c>
      <c r="D239" t="s">
        <v>658</v>
      </c>
      <c r="E239" s="245">
        <v>4</v>
      </c>
      <c r="G239" s="99"/>
      <c r="K239" s="247"/>
      <c r="L239" s="25"/>
      <c r="M239" s="99"/>
    </row>
    <row r="240" spans="2:13">
      <c r="B240" t="s">
        <v>659</v>
      </c>
      <c r="C240" t="s">
        <v>649</v>
      </c>
      <c r="D240" t="s">
        <v>660</v>
      </c>
      <c r="E240" s="245">
        <v>4</v>
      </c>
      <c r="G240" s="99"/>
      <c r="K240" s="247"/>
      <c r="L240" s="25"/>
      <c r="M240" s="99"/>
    </row>
    <row r="241" spans="2:13">
      <c r="B241" t="s">
        <v>663</v>
      </c>
      <c r="C241" t="s">
        <v>662</v>
      </c>
      <c r="D241" t="s">
        <v>664</v>
      </c>
      <c r="E241" s="245">
        <v>6</v>
      </c>
      <c r="G241" s="99"/>
      <c r="K241" s="247"/>
      <c r="L241" s="25"/>
      <c r="M241" s="99"/>
    </row>
    <row r="242" spans="2:13">
      <c r="B242" t="s">
        <v>665</v>
      </c>
      <c r="C242" t="s">
        <v>662</v>
      </c>
      <c r="D242" t="s">
        <v>357</v>
      </c>
      <c r="E242" s="245">
        <v>6</v>
      </c>
      <c r="G242" s="99"/>
      <c r="K242" s="247"/>
      <c r="L242" s="25"/>
      <c r="M242" s="99"/>
    </row>
    <row r="243" spans="2:13">
      <c r="B243" t="s">
        <v>666</v>
      </c>
      <c r="C243" t="s">
        <v>662</v>
      </c>
      <c r="D243" t="s">
        <v>667</v>
      </c>
      <c r="E243" s="245">
        <v>6</v>
      </c>
      <c r="G243" s="99"/>
      <c r="K243" s="247"/>
      <c r="L243" s="25"/>
      <c r="M243" s="99"/>
    </row>
    <row r="244" spans="2:13">
      <c r="B244" t="s">
        <v>668</v>
      </c>
      <c r="C244" t="s">
        <v>662</v>
      </c>
      <c r="D244" t="s">
        <v>669</v>
      </c>
      <c r="E244" s="245">
        <v>6</v>
      </c>
      <c r="G244" s="99"/>
      <c r="K244" s="247"/>
      <c r="L244" s="25"/>
      <c r="M244" s="99"/>
    </row>
    <row r="245" spans="2:13">
      <c r="B245" t="s">
        <v>670</v>
      </c>
      <c r="C245" t="s">
        <v>662</v>
      </c>
      <c r="D245" t="s">
        <v>671</v>
      </c>
      <c r="E245" s="245">
        <v>4</v>
      </c>
      <c r="G245" s="99"/>
      <c r="K245" s="247"/>
      <c r="L245" s="25"/>
      <c r="M245" s="99"/>
    </row>
    <row r="246" spans="2:13">
      <c r="B246" t="s">
        <v>672</v>
      </c>
      <c r="C246" t="s">
        <v>662</v>
      </c>
      <c r="D246" t="s">
        <v>673</v>
      </c>
      <c r="E246" s="245">
        <v>4</v>
      </c>
      <c r="G246" s="99"/>
      <c r="K246" s="247"/>
      <c r="L246" s="25"/>
      <c r="M246" s="99"/>
    </row>
    <row r="247" spans="2:13">
      <c r="B247" t="s">
        <v>674</v>
      </c>
      <c r="C247" t="s">
        <v>662</v>
      </c>
      <c r="D247" t="s">
        <v>352</v>
      </c>
      <c r="E247" s="245">
        <v>6</v>
      </c>
      <c r="G247" s="99"/>
      <c r="K247" s="247"/>
      <c r="L247" s="25"/>
      <c r="M247" s="99"/>
    </row>
    <row r="248" spans="2:13">
      <c r="B248" t="s">
        <v>675</v>
      </c>
      <c r="C248" t="s">
        <v>662</v>
      </c>
      <c r="D248" t="s">
        <v>676</v>
      </c>
      <c r="E248" s="245">
        <v>4</v>
      </c>
      <c r="G248" s="99"/>
      <c r="K248" s="247"/>
      <c r="L248" s="25"/>
      <c r="M248" s="99"/>
    </row>
    <row r="249" spans="2:13">
      <c r="B249" t="s">
        <v>677</v>
      </c>
      <c r="C249" t="s">
        <v>662</v>
      </c>
      <c r="D249" t="s">
        <v>678</v>
      </c>
      <c r="E249" s="245">
        <v>6</v>
      </c>
      <c r="G249" s="99"/>
      <c r="K249" s="247"/>
      <c r="L249" s="25"/>
      <c r="M249" s="99"/>
    </row>
    <row r="250" spans="2:13">
      <c r="B250" t="s">
        <v>679</v>
      </c>
      <c r="C250" t="s">
        <v>662</v>
      </c>
      <c r="D250" t="s">
        <v>680</v>
      </c>
      <c r="E250" s="245">
        <v>4</v>
      </c>
      <c r="G250" s="99"/>
      <c r="K250" s="247"/>
      <c r="L250" s="25"/>
      <c r="M250" s="99"/>
    </row>
    <row r="251" spans="2:13">
      <c r="B251" t="s">
        <v>681</v>
      </c>
      <c r="C251" t="s">
        <v>662</v>
      </c>
      <c r="D251" t="s">
        <v>682</v>
      </c>
      <c r="E251" s="245">
        <v>6</v>
      </c>
      <c r="G251" s="99"/>
      <c r="K251" s="247"/>
      <c r="L251" s="25"/>
      <c r="M251" s="99"/>
    </row>
    <row r="252" spans="2:13">
      <c r="B252" t="s">
        <v>683</v>
      </c>
      <c r="C252" t="s">
        <v>662</v>
      </c>
      <c r="D252" t="s">
        <v>662</v>
      </c>
      <c r="E252" s="245">
        <v>4</v>
      </c>
      <c r="G252" s="99"/>
      <c r="K252" s="247"/>
      <c r="L252" s="25"/>
      <c r="M252" s="99"/>
    </row>
    <row r="253" spans="2:13">
      <c r="B253" t="s">
        <v>684</v>
      </c>
      <c r="C253" t="s">
        <v>662</v>
      </c>
      <c r="D253" t="s">
        <v>132</v>
      </c>
      <c r="E253" s="245">
        <v>4</v>
      </c>
      <c r="G253" s="99"/>
      <c r="K253" s="247"/>
      <c r="L253" s="25"/>
      <c r="M253" s="99"/>
    </row>
    <row r="254" spans="2:13">
      <c r="B254" t="s">
        <v>685</v>
      </c>
      <c r="C254" t="s">
        <v>662</v>
      </c>
      <c r="D254" t="s">
        <v>686</v>
      </c>
      <c r="E254" s="245">
        <v>4</v>
      </c>
      <c r="G254" s="99"/>
      <c r="K254" s="247"/>
      <c r="L254" s="25"/>
      <c r="M254" s="99"/>
    </row>
    <row r="255" spans="2:13">
      <c r="B255" t="s">
        <v>689</v>
      </c>
      <c r="C255" t="s">
        <v>688</v>
      </c>
      <c r="D255" t="s">
        <v>690</v>
      </c>
      <c r="E255" s="245">
        <v>6</v>
      </c>
      <c r="G255" s="99"/>
      <c r="K255" s="247"/>
      <c r="L255" s="25"/>
      <c r="M255" s="99"/>
    </row>
    <row r="256" spans="2:13">
      <c r="B256" t="s">
        <v>691</v>
      </c>
      <c r="C256" t="s">
        <v>688</v>
      </c>
      <c r="D256" t="s">
        <v>692</v>
      </c>
      <c r="E256" s="245">
        <v>3</v>
      </c>
      <c r="G256" s="99"/>
      <c r="K256" s="247"/>
      <c r="L256" s="25"/>
      <c r="M256" s="99"/>
    </row>
    <row r="257" spans="2:13">
      <c r="B257" t="s">
        <v>693</v>
      </c>
      <c r="C257" t="s">
        <v>688</v>
      </c>
      <c r="D257" t="s">
        <v>688</v>
      </c>
      <c r="E257" s="245">
        <v>4</v>
      </c>
      <c r="G257" s="99"/>
      <c r="K257" s="247"/>
      <c r="L257" s="25"/>
      <c r="M257" s="99"/>
    </row>
    <row r="258" spans="2:13">
      <c r="B258" t="s">
        <v>696</v>
      </c>
      <c r="C258" t="s">
        <v>695</v>
      </c>
      <c r="D258" t="s">
        <v>697</v>
      </c>
      <c r="E258" s="245">
        <v>4</v>
      </c>
      <c r="G258" s="99"/>
      <c r="K258" s="247"/>
      <c r="L258" s="25"/>
      <c r="M258" s="99"/>
    </row>
    <row r="259" spans="2:13">
      <c r="B259" t="s">
        <v>698</v>
      </c>
      <c r="C259" t="s">
        <v>695</v>
      </c>
      <c r="D259" t="s">
        <v>699</v>
      </c>
      <c r="E259" s="245">
        <v>3</v>
      </c>
      <c r="G259" s="99"/>
      <c r="K259" s="247"/>
      <c r="L259" s="25"/>
      <c r="M259" s="99"/>
    </row>
    <row r="260" spans="2:13">
      <c r="B260" t="s">
        <v>700</v>
      </c>
      <c r="C260" t="s">
        <v>695</v>
      </c>
      <c r="D260" t="s">
        <v>701</v>
      </c>
      <c r="E260" s="245">
        <v>3</v>
      </c>
      <c r="G260" s="99"/>
      <c r="K260" s="247"/>
      <c r="L260" s="25"/>
      <c r="M260" s="99"/>
    </row>
    <row r="261" spans="2:13">
      <c r="B261" t="s">
        <v>702</v>
      </c>
      <c r="C261" t="s">
        <v>695</v>
      </c>
      <c r="D261" t="s">
        <v>695</v>
      </c>
      <c r="E261" s="245">
        <v>3</v>
      </c>
      <c r="G261" s="99"/>
      <c r="K261" s="247"/>
      <c r="L261" s="25"/>
      <c r="M261" s="99"/>
    </row>
    <row r="262" spans="2:13">
      <c r="B262" t="s">
        <v>705</v>
      </c>
      <c r="C262" t="s">
        <v>704</v>
      </c>
      <c r="D262" t="s">
        <v>706</v>
      </c>
      <c r="E262" s="245">
        <v>6</v>
      </c>
      <c r="G262" s="99"/>
      <c r="K262" s="247"/>
      <c r="L262" s="25"/>
      <c r="M262" s="99"/>
    </row>
    <row r="263" spans="2:13">
      <c r="B263" t="s">
        <v>707</v>
      </c>
      <c r="C263" t="s">
        <v>704</v>
      </c>
      <c r="D263" t="s">
        <v>704</v>
      </c>
      <c r="E263" s="245">
        <v>6</v>
      </c>
      <c r="G263" s="99"/>
      <c r="K263" s="247"/>
      <c r="L263" s="25"/>
      <c r="M263" s="99"/>
    </row>
    <row r="264" spans="2:13">
      <c r="B264" t="s">
        <v>708</v>
      </c>
      <c r="C264" t="s">
        <v>704</v>
      </c>
      <c r="D264" t="s">
        <v>709</v>
      </c>
      <c r="E264" s="245">
        <v>6</v>
      </c>
      <c r="G264" s="99"/>
      <c r="K264" s="247"/>
      <c r="L264" s="25"/>
      <c r="M264" s="99"/>
    </row>
    <row r="265" spans="2:13">
      <c r="B265" t="s">
        <v>710</v>
      </c>
      <c r="C265" t="s">
        <v>704</v>
      </c>
      <c r="D265" t="s">
        <v>711</v>
      </c>
      <c r="E265" s="245">
        <v>4</v>
      </c>
      <c r="G265" s="99"/>
      <c r="K265" s="247"/>
      <c r="L265" s="25"/>
      <c r="M265" s="99"/>
    </row>
    <row r="266" spans="2:13">
      <c r="B266" t="s">
        <v>712</v>
      </c>
      <c r="C266" t="s">
        <v>704</v>
      </c>
      <c r="D266" t="s">
        <v>713</v>
      </c>
      <c r="E266" s="245">
        <v>6</v>
      </c>
      <c r="G266" s="99"/>
      <c r="K266" s="247"/>
      <c r="L266" s="25"/>
      <c r="M266" s="99"/>
    </row>
    <row r="267" spans="2:13">
      <c r="B267" t="s">
        <v>714</v>
      </c>
      <c r="C267" t="s">
        <v>704</v>
      </c>
      <c r="D267" t="s">
        <v>715</v>
      </c>
      <c r="E267" s="245">
        <v>4</v>
      </c>
      <c r="G267" s="99"/>
      <c r="K267" s="247"/>
      <c r="L267" s="25"/>
      <c r="M267" s="99"/>
    </row>
    <row r="268" spans="2:13">
      <c r="B268" t="s">
        <v>716</v>
      </c>
      <c r="C268" t="s">
        <v>704</v>
      </c>
      <c r="D268" t="s">
        <v>717</v>
      </c>
      <c r="E268" s="245">
        <v>6</v>
      </c>
      <c r="G268" s="99"/>
      <c r="K268" s="247"/>
      <c r="L268" s="25"/>
      <c r="M268" s="99"/>
    </row>
    <row r="269" spans="2:13">
      <c r="B269" t="s">
        <v>718</v>
      </c>
      <c r="C269" t="s">
        <v>704</v>
      </c>
      <c r="D269" t="s">
        <v>719</v>
      </c>
      <c r="E269" s="245">
        <v>4</v>
      </c>
      <c r="G269" s="99"/>
      <c r="K269" s="247"/>
      <c r="L269" s="25"/>
      <c r="M269" s="99"/>
    </row>
    <row r="270" spans="2:13">
      <c r="B270" t="s">
        <v>720</v>
      </c>
      <c r="C270" t="s">
        <v>704</v>
      </c>
      <c r="D270" t="s">
        <v>721</v>
      </c>
      <c r="E270" s="245">
        <v>3</v>
      </c>
      <c r="G270" s="99"/>
      <c r="K270" s="247"/>
      <c r="L270" s="25"/>
      <c r="M270" s="99"/>
    </row>
    <row r="271" spans="2:13">
      <c r="B271" t="s">
        <v>724</v>
      </c>
      <c r="C271" t="s">
        <v>704</v>
      </c>
      <c r="D271" t="s">
        <v>725</v>
      </c>
      <c r="E271" s="245">
        <v>4</v>
      </c>
      <c r="G271" s="99"/>
      <c r="K271" s="247"/>
      <c r="L271" s="25"/>
      <c r="M271" s="99"/>
    </row>
    <row r="272" spans="2:13">
      <c r="B272" t="s">
        <v>726</v>
      </c>
      <c r="C272" t="s">
        <v>704</v>
      </c>
      <c r="D272" t="s">
        <v>727</v>
      </c>
      <c r="E272" s="245">
        <v>4</v>
      </c>
      <c r="G272" s="99"/>
      <c r="K272" s="247"/>
      <c r="L272" s="25"/>
      <c r="M272" s="99"/>
    </row>
    <row r="273" spans="2:13">
      <c r="B273" t="s">
        <v>728</v>
      </c>
      <c r="C273" t="s">
        <v>704</v>
      </c>
      <c r="D273" t="s">
        <v>729</v>
      </c>
      <c r="E273" s="245">
        <v>6</v>
      </c>
      <c r="G273" s="99"/>
      <c r="K273" s="247"/>
      <c r="L273" s="25"/>
      <c r="M273" s="99"/>
    </row>
    <row r="274" spans="2:13">
      <c r="B274" t="s">
        <v>730</v>
      </c>
      <c r="C274" t="s">
        <v>704</v>
      </c>
      <c r="D274" t="s">
        <v>731</v>
      </c>
      <c r="E274" s="245">
        <v>4</v>
      </c>
      <c r="G274" s="99"/>
      <c r="K274" s="247"/>
      <c r="L274" s="25"/>
      <c r="M274" s="99"/>
    </row>
    <row r="275" spans="2:13">
      <c r="B275" t="s">
        <v>732</v>
      </c>
      <c r="C275" t="s">
        <v>704</v>
      </c>
      <c r="D275" t="s">
        <v>485</v>
      </c>
      <c r="E275" s="245">
        <v>4</v>
      </c>
      <c r="G275" s="99"/>
      <c r="K275" s="247"/>
      <c r="L275" s="25"/>
      <c r="M275" s="99"/>
    </row>
    <row r="276" spans="2:13">
      <c r="B276" t="s">
        <v>733</v>
      </c>
      <c r="C276" t="s">
        <v>704</v>
      </c>
      <c r="D276" t="s">
        <v>734</v>
      </c>
      <c r="E276" s="245">
        <v>6</v>
      </c>
      <c r="G276" s="99"/>
      <c r="K276" s="247"/>
      <c r="L276" s="25"/>
      <c r="M276" s="99"/>
    </row>
    <row r="277" spans="2:13">
      <c r="B277" t="s">
        <v>735</v>
      </c>
      <c r="C277" t="s">
        <v>704</v>
      </c>
      <c r="D277" t="s">
        <v>736</v>
      </c>
      <c r="E277" s="245">
        <v>4</v>
      </c>
      <c r="G277" s="99"/>
      <c r="K277" s="247"/>
      <c r="L277" s="25"/>
      <c r="M277" s="99"/>
    </row>
    <row r="278" spans="2:13">
      <c r="B278" t="s">
        <v>737</v>
      </c>
      <c r="C278" t="s">
        <v>704</v>
      </c>
      <c r="D278" t="s">
        <v>738</v>
      </c>
      <c r="E278" s="245">
        <v>3</v>
      </c>
      <c r="G278" s="99"/>
      <c r="K278" s="247"/>
      <c r="L278" s="25"/>
      <c r="M278" s="99"/>
    </row>
    <row r="279" spans="2:13">
      <c r="B279" t="s">
        <v>741</v>
      </c>
      <c r="C279" t="s">
        <v>740</v>
      </c>
      <c r="D279" t="s">
        <v>742</v>
      </c>
      <c r="E279" s="245">
        <v>5</v>
      </c>
      <c r="G279" s="99"/>
      <c r="K279" s="247"/>
      <c r="L279" s="25"/>
      <c r="M279" s="99"/>
    </row>
    <row r="280" spans="2:13">
      <c r="B280" t="s">
        <v>743</v>
      </c>
      <c r="C280" t="s">
        <v>740</v>
      </c>
      <c r="D280" t="s">
        <v>744</v>
      </c>
      <c r="E280" s="245">
        <v>6</v>
      </c>
      <c r="G280" s="99"/>
      <c r="K280" s="247"/>
      <c r="L280" s="25"/>
      <c r="M280" s="99"/>
    </row>
    <row r="281" spans="2:13">
      <c r="B281" t="s">
        <v>745</v>
      </c>
      <c r="C281" t="s">
        <v>740</v>
      </c>
      <c r="D281" t="s">
        <v>746</v>
      </c>
      <c r="E281" s="245">
        <v>7</v>
      </c>
      <c r="G281" s="99"/>
      <c r="K281" s="247"/>
      <c r="L281" s="25"/>
      <c r="M281" s="99"/>
    </row>
    <row r="282" spans="2:13">
      <c r="B282" t="s">
        <v>747</v>
      </c>
      <c r="C282" t="s">
        <v>740</v>
      </c>
      <c r="D282" t="s">
        <v>740</v>
      </c>
      <c r="E282" s="245">
        <v>5</v>
      </c>
      <c r="G282" s="99"/>
      <c r="K282" s="247"/>
      <c r="L282" s="25"/>
      <c r="M282" s="99"/>
    </row>
    <row r="283" spans="2:13">
      <c r="B283" t="s">
        <v>748</v>
      </c>
      <c r="C283" t="s">
        <v>740</v>
      </c>
      <c r="D283" t="s">
        <v>749</v>
      </c>
      <c r="E283" s="245">
        <v>5</v>
      </c>
      <c r="G283" s="99"/>
      <c r="K283" s="247"/>
      <c r="L283" s="25"/>
      <c r="M283" s="99"/>
    </row>
    <row r="284" spans="2:13">
      <c r="B284" t="s">
        <v>750</v>
      </c>
      <c r="C284" t="s">
        <v>740</v>
      </c>
      <c r="D284" t="s">
        <v>751</v>
      </c>
      <c r="E284" s="245">
        <v>6</v>
      </c>
      <c r="G284" s="99"/>
      <c r="K284" s="247"/>
      <c r="L284" s="25"/>
      <c r="M284" s="99"/>
    </row>
    <row r="285" spans="2:13">
      <c r="B285" t="s">
        <v>752</v>
      </c>
      <c r="C285" t="s">
        <v>740</v>
      </c>
      <c r="D285" t="s">
        <v>753</v>
      </c>
      <c r="E285" s="245">
        <v>6</v>
      </c>
      <c r="G285" s="99"/>
      <c r="K285" s="247"/>
      <c r="L285" s="25"/>
      <c r="M285" s="99"/>
    </row>
    <row r="286" spans="2:13">
      <c r="B286" t="s">
        <v>754</v>
      </c>
      <c r="C286" t="s">
        <v>740</v>
      </c>
      <c r="D286" t="s">
        <v>755</v>
      </c>
      <c r="E286" s="245">
        <v>5</v>
      </c>
      <c r="G286" s="99"/>
      <c r="K286" s="247"/>
      <c r="L286" s="25"/>
      <c r="M286" s="99"/>
    </row>
    <row r="287" spans="2:13">
      <c r="B287" t="s">
        <v>756</v>
      </c>
      <c r="C287" t="s">
        <v>740</v>
      </c>
      <c r="D287" t="s">
        <v>757</v>
      </c>
      <c r="E287" s="245">
        <v>5</v>
      </c>
      <c r="G287" s="99"/>
      <c r="K287" s="247"/>
      <c r="L287" s="25"/>
      <c r="M287" s="99"/>
    </row>
    <row r="288" spans="2:13">
      <c r="B288" t="s">
        <v>758</v>
      </c>
      <c r="C288" t="s">
        <v>740</v>
      </c>
      <c r="D288" t="s">
        <v>759</v>
      </c>
      <c r="E288" s="245">
        <v>6</v>
      </c>
      <c r="G288" s="99"/>
      <c r="K288" s="247"/>
      <c r="L288" s="25"/>
      <c r="M288" s="99"/>
    </row>
    <row r="289" spans="2:13">
      <c r="B289" t="s">
        <v>760</v>
      </c>
      <c r="C289" t="s">
        <v>740</v>
      </c>
      <c r="D289" t="s">
        <v>761</v>
      </c>
      <c r="E289" s="245">
        <v>5</v>
      </c>
      <c r="G289" s="99"/>
      <c r="K289" s="247"/>
      <c r="L289" s="25"/>
      <c r="M289" s="99"/>
    </row>
    <row r="290" spans="2:13">
      <c r="B290" t="s">
        <v>762</v>
      </c>
      <c r="C290" t="s">
        <v>740</v>
      </c>
      <c r="D290" t="s">
        <v>763</v>
      </c>
      <c r="E290" s="245">
        <v>5</v>
      </c>
      <c r="G290" s="99"/>
      <c r="K290" s="247"/>
      <c r="L290" s="25"/>
      <c r="M290" s="99"/>
    </row>
    <row r="291" spans="2:13">
      <c r="B291" t="s">
        <v>764</v>
      </c>
      <c r="C291" t="s">
        <v>740</v>
      </c>
      <c r="D291" t="s">
        <v>765</v>
      </c>
      <c r="E291" s="245">
        <v>6</v>
      </c>
      <c r="G291" s="99"/>
      <c r="K291" s="247"/>
      <c r="L291" s="25"/>
      <c r="M291" s="99"/>
    </row>
    <row r="292" spans="2:13">
      <c r="B292" t="s">
        <v>766</v>
      </c>
      <c r="C292" t="s">
        <v>740</v>
      </c>
      <c r="D292" t="s">
        <v>767</v>
      </c>
      <c r="E292" s="245">
        <v>7</v>
      </c>
      <c r="G292" s="99"/>
      <c r="K292" s="247"/>
      <c r="L292" s="25"/>
      <c r="M292" s="99"/>
    </row>
    <row r="293" spans="2:13">
      <c r="B293" t="s">
        <v>768</v>
      </c>
      <c r="C293" t="s">
        <v>740</v>
      </c>
      <c r="D293" t="s">
        <v>769</v>
      </c>
      <c r="E293" s="245">
        <v>7</v>
      </c>
      <c r="G293" s="99"/>
      <c r="K293" s="247"/>
      <c r="L293" s="25"/>
      <c r="M293" s="99"/>
    </row>
    <row r="294" spans="2:13">
      <c r="B294" t="s">
        <v>770</v>
      </c>
      <c r="C294" t="s">
        <v>740</v>
      </c>
      <c r="D294" t="s">
        <v>771</v>
      </c>
      <c r="E294" s="245">
        <v>6</v>
      </c>
      <c r="G294" s="99"/>
      <c r="K294" s="247"/>
      <c r="L294" s="25"/>
      <c r="M294" s="99"/>
    </row>
    <row r="295" spans="2:13">
      <c r="B295" t="s">
        <v>772</v>
      </c>
      <c r="C295" t="s">
        <v>740</v>
      </c>
      <c r="D295" t="s">
        <v>773</v>
      </c>
      <c r="E295" s="245">
        <v>2</v>
      </c>
      <c r="G295" s="99"/>
      <c r="K295" s="247"/>
      <c r="L295" s="25"/>
      <c r="M295" s="99"/>
    </row>
    <row r="296" spans="2:13">
      <c r="B296" t="s">
        <v>774</v>
      </c>
      <c r="C296" t="s">
        <v>740</v>
      </c>
      <c r="D296" t="s">
        <v>775</v>
      </c>
      <c r="E296" s="245">
        <v>7</v>
      </c>
      <c r="G296" s="99"/>
      <c r="K296" s="247"/>
      <c r="L296" s="25"/>
      <c r="M296" s="99"/>
    </row>
    <row r="297" spans="2:13">
      <c r="B297" t="s">
        <v>776</v>
      </c>
      <c r="C297" t="s">
        <v>740</v>
      </c>
      <c r="D297" t="s">
        <v>777</v>
      </c>
      <c r="E297" s="245">
        <v>6</v>
      </c>
      <c r="G297" s="99"/>
      <c r="K297" s="247"/>
      <c r="L297" s="25"/>
      <c r="M297" s="99"/>
    </row>
    <row r="298" spans="2:13">
      <c r="B298" t="s">
        <v>780</v>
      </c>
      <c r="C298" t="s">
        <v>779</v>
      </c>
      <c r="D298" t="s">
        <v>781</v>
      </c>
      <c r="E298" s="245">
        <v>5</v>
      </c>
      <c r="G298" s="99"/>
      <c r="K298" s="247"/>
      <c r="L298" s="25"/>
      <c r="M298" s="99"/>
    </row>
    <row r="299" spans="2:13">
      <c r="B299" t="s">
        <v>784</v>
      </c>
      <c r="C299" t="s">
        <v>779</v>
      </c>
      <c r="D299" t="s">
        <v>785</v>
      </c>
      <c r="E299" s="245">
        <v>2</v>
      </c>
      <c r="G299" s="99"/>
      <c r="K299" s="247"/>
      <c r="L299" s="25"/>
      <c r="M299" s="99"/>
    </row>
    <row r="300" spans="2:13">
      <c r="B300" t="s">
        <v>786</v>
      </c>
      <c r="C300" t="s">
        <v>779</v>
      </c>
      <c r="D300" t="s">
        <v>787</v>
      </c>
      <c r="E300" s="245">
        <v>3</v>
      </c>
      <c r="G300" s="99"/>
      <c r="K300" s="247"/>
      <c r="L300" s="25"/>
      <c r="M300" s="99"/>
    </row>
    <row r="301" spans="2:13">
      <c r="B301" t="s">
        <v>788</v>
      </c>
      <c r="C301" t="s">
        <v>779</v>
      </c>
      <c r="D301" t="s">
        <v>789</v>
      </c>
      <c r="E301" s="245">
        <v>2</v>
      </c>
      <c r="G301" s="99"/>
      <c r="K301" s="247"/>
      <c r="L301" s="25"/>
      <c r="M301" s="99"/>
    </row>
    <row r="302" spans="2:13">
      <c r="B302" t="s">
        <v>790</v>
      </c>
      <c r="C302" t="s">
        <v>779</v>
      </c>
      <c r="D302" t="s">
        <v>791</v>
      </c>
      <c r="E302" s="245">
        <v>2</v>
      </c>
      <c r="G302" s="99"/>
      <c r="K302" s="247"/>
      <c r="L302" s="25"/>
      <c r="M302" s="99"/>
    </row>
    <row r="303" spans="2:13">
      <c r="B303" t="s">
        <v>792</v>
      </c>
      <c r="C303" t="s">
        <v>779</v>
      </c>
      <c r="D303" t="s">
        <v>793</v>
      </c>
      <c r="E303" s="245">
        <v>5</v>
      </c>
      <c r="G303" s="99"/>
      <c r="K303" s="247"/>
      <c r="L303" s="25"/>
      <c r="M303" s="99"/>
    </row>
    <row r="304" spans="2:13">
      <c r="B304" t="s">
        <v>794</v>
      </c>
      <c r="C304" t="s">
        <v>779</v>
      </c>
      <c r="D304" t="s">
        <v>795</v>
      </c>
      <c r="E304" s="245">
        <v>6</v>
      </c>
      <c r="G304" s="99"/>
      <c r="K304" s="247"/>
      <c r="L304" s="25"/>
      <c r="M304" s="99"/>
    </row>
    <row r="305" spans="2:13">
      <c r="B305" t="s">
        <v>796</v>
      </c>
      <c r="C305" t="s">
        <v>779</v>
      </c>
      <c r="D305" t="s">
        <v>797</v>
      </c>
      <c r="E305" s="245">
        <v>6</v>
      </c>
      <c r="G305" s="99"/>
      <c r="K305" s="247"/>
      <c r="L305" s="25"/>
      <c r="M305" s="99"/>
    </row>
    <row r="306" spans="2:13">
      <c r="B306" t="s">
        <v>798</v>
      </c>
      <c r="C306" t="s">
        <v>779</v>
      </c>
      <c r="D306" t="s">
        <v>799</v>
      </c>
      <c r="E306" s="245">
        <v>6</v>
      </c>
      <c r="G306" s="99"/>
      <c r="K306" s="247"/>
      <c r="L306" s="25"/>
      <c r="M306" s="99"/>
    </row>
    <row r="307" spans="2:13">
      <c r="B307" t="s">
        <v>800</v>
      </c>
      <c r="C307" t="s">
        <v>779</v>
      </c>
      <c r="D307" t="s">
        <v>801</v>
      </c>
      <c r="E307" s="245">
        <v>8</v>
      </c>
      <c r="G307" s="99"/>
      <c r="K307" s="247"/>
      <c r="L307" s="25"/>
      <c r="M307" s="99"/>
    </row>
    <row r="308" spans="2:13">
      <c r="B308" t="s">
        <v>802</v>
      </c>
      <c r="C308" t="s">
        <v>779</v>
      </c>
      <c r="D308" t="s">
        <v>803</v>
      </c>
      <c r="E308" s="245">
        <v>3</v>
      </c>
      <c r="G308" s="99"/>
      <c r="K308" s="247"/>
      <c r="L308" s="25"/>
      <c r="M308" s="99"/>
    </row>
    <row r="309" spans="2:13">
      <c r="B309" t="s">
        <v>804</v>
      </c>
      <c r="C309" t="s">
        <v>779</v>
      </c>
      <c r="D309" t="s">
        <v>805</v>
      </c>
      <c r="E309" s="245">
        <v>9</v>
      </c>
      <c r="G309" s="99"/>
      <c r="K309" s="247"/>
      <c r="L309" s="25"/>
      <c r="M309" s="99"/>
    </row>
    <row r="310" spans="2:13">
      <c r="B310" t="s">
        <v>806</v>
      </c>
      <c r="C310" t="s">
        <v>779</v>
      </c>
      <c r="D310" t="s">
        <v>807</v>
      </c>
      <c r="E310" s="245">
        <v>6</v>
      </c>
      <c r="G310" s="99"/>
      <c r="K310" s="247"/>
      <c r="L310" s="25"/>
      <c r="M310" s="99"/>
    </row>
    <row r="311" spans="2:13">
      <c r="B311" t="s">
        <v>808</v>
      </c>
      <c r="C311" t="s">
        <v>779</v>
      </c>
      <c r="D311" t="s">
        <v>809</v>
      </c>
      <c r="E311" s="245">
        <v>2</v>
      </c>
      <c r="G311" s="99"/>
      <c r="K311" s="247"/>
      <c r="L311" s="25"/>
      <c r="M311" s="99"/>
    </row>
    <row r="312" spans="2:13">
      <c r="B312" t="s">
        <v>810</v>
      </c>
      <c r="C312" t="s">
        <v>779</v>
      </c>
      <c r="D312" t="s">
        <v>811</v>
      </c>
      <c r="E312" s="245">
        <v>6</v>
      </c>
      <c r="G312" s="99"/>
      <c r="K312" s="247"/>
      <c r="L312" s="25"/>
      <c r="M312" s="99"/>
    </row>
    <row r="313" spans="2:13">
      <c r="B313" t="s">
        <v>812</v>
      </c>
      <c r="C313" t="s">
        <v>779</v>
      </c>
      <c r="D313" t="s">
        <v>813</v>
      </c>
      <c r="E313" s="245">
        <v>2</v>
      </c>
      <c r="G313" s="99"/>
      <c r="K313" s="247"/>
      <c r="L313" s="25"/>
      <c r="M313" s="99"/>
    </row>
    <row r="314" spans="2:13">
      <c r="B314" t="s">
        <v>814</v>
      </c>
      <c r="C314" t="s">
        <v>779</v>
      </c>
      <c r="D314" t="s">
        <v>815</v>
      </c>
      <c r="E314" s="245">
        <v>6</v>
      </c>
      <c r="G314" s="99"/>
      <c r="K314" s="247"/>
      <c r="L314" s="25"/>
      <c r="M314" s="99"/>
    </row>
    <row r="315" spans="2:13">
      <c r="B315" t="s">
        <v>816</v>
      </c>
      <c r="C315" t="s">
        <v>779</v>
      </c>
      <c r="D315" t="s">
        <v>817</v>
      </c>
      <c r="E315" s="245">
        <v>6</v>
      </c>
      <c r="G315" s="99"/>
      <c r="K315" s="247"/>
      <c r="L315" s="25"/>
      <c r="M315" s="99"/>
    </row>
    <row r="316" spans="2:13">
      <c r="B316" t="s">
        <v>818</v>
      </c>
      <c r="C316" t="s">
        <v>779</v>
      </c>
      <c r="D316" t="s">
        <v>819</v>
      </c>
      <c r="E316" s="245">
        <v>2</v>
      </c>
      <c r="G316" s="99"/>
      <c r="K316" s="247"/>
      <c r="L316" s="25"/>
      <c r="M316" s="99"/>
    </row>
    <row r="317" spans="2:13">
      <c r="B317" t="s">
        <v>820</v>
      </c>
      <c r="C317" t="s">
        <v>779</v>
      </c>
      <c r="D317" t="s">
        <v>821</v>
      </c>
      <c r="E317" s="245">
        <v>2</v>
      </c>
      <c r="G317" s="99"/>
      <c r="K317" s="247"/>
      <c r="L317" s="25"/>
      <c r="M317" s="99"/>
    </row>
    <row r="318" spans="2:13">
      <c r="B318" t="s">
        <v>822</v>
      </c>
      <c r="C318" t="s">
        <v>779</v>
      </c>
      <c r="D318" t="s">
        <v>823</v>
      </c>
      <c r="E318" s="245">
        <v>6</v>
      </c>
      <c r="G318" s="99"/>
      <c r="K318" s="247"/>
      <c r="L318" s="25"/>
      <c r="M318" s="99"/>
    </row>
    <row r="319" spans="2:13">
      <c r="B319" t="s">
        <v>824</v>
      </c>
      <c r="C319" t="s">
        <v>779</v>
      </c>
      <c r="D319" t="s">
        <v>825</v>
      </c>
      <c r="E319" s="245">
        <v>2</v>
      </c>
      <c r="G319" s="99"/>
      <c r="K319" s="247"/>
      <c r="L319" s="25"/>
      <c r="M319" s="99"/>
    </row>
    <row r="320" spans="2:13">
      <c r="B320" t="s">
        <v>826</v>
      </c>
      <c r="C320" t="s">
        <v>779</v>
      </c>
      <c r="D320" t="s">
        <v>827</v>
      </c>
      <c r="E320" s="245">
        <v>6</v>
      </c>
      <c r="G320" s="99"/>
      <c r="K320" s="247"/>
      <c r="L320" s="25"/>
      <c r="M320" s="99"/>
    </row>
    <row r="321" spans="2:13">
      <c r="B321" t="s">
        <v>828</v>
      </c>
      <c r="C321" t="s">
        <v>779</v>
      </c>
      <c r="D321" t="s">
        <v>829</v>
      </c>
      <c r="E321" s="245">
        <v>9</v>
      </c>
      <c r="G321" s="99"/>
      <c r="K321" s="247"/>
      <c r="L321" s="25"/>
      <c r="M321" s="99"/>
    </row>
    <row r="322" spans="2:13">
      <c r="B322" t="s">
        <v>830</v>
      </c>
      <c r="C322" t="s">
        <v>779</v>
      </c>
      <c r="D322" t="s">
        <v>831</v>
      </c>
      <c r="E322" s="245">
        <v>6</v>
      </c>
      <c r="G322" s="99"/>
      <c r="K322" s="247"/>
      <c r="L322" s="25"/>
      <c r="M322" s="99"/>
    </row>
    <row r="323" spans="2:13">
      <c r="B323" t="s">
        <v>832</v>
      </c>
      <c r="C323" t="s">
        <v>779</v>
      </c>
      <c r="D323" t="s">
        <v>833</v>
      </c>
      <c r="E323" s="245">
        <v>6</v>
      </c>
      <c r="G323" s="99"/>
      <c r="K323" s="247"/>
      <c r="L323" s="25"/>
      <c r="M323" s="99"/>
    </row>
    <row r="324" spans="2:13">
      <c r="B324" t="s">
        <v>834</v>
      </c>
      <c r="C324" t="s">
        <v>779</v>
      </c>
      <c r="D324" t="s">
        <v>835</v>
      </c>
      <c r="E324" s="245">
        <v>6</v>
      </c>
      <c r="G324" s="99"/>
      <c r="K324" s="247"/>
      <c r="L324" s="25"/>
      <c r="M324" s="99"/>
    </row>
    <row r="325" spans="2:13">
      <c r="B325" t="s">
        <v>836</v>
      </c>
      <c r="C325" t="s">
        <v>779</v>
      </c>
      <c r="D325" t="s">
        <v>837</v>
      </c>
      <c r="E325" s="245">
        <v>6</v>
      </c>
      <c r="G325" s="99"/>
      <c r="K325" s="247"/>
      <c r="L325" s="25"/>
      <c r="M325" s="99"/>
    </row>
    <row r="326" spans="2:13">
      <c r="B326" t="s">
        <v>840</v>
      </c>
      <c r="C326" t="s">
        <v>839</v>
      </c>
      <c r="D326" t="s">
        <v>841</v>
      </c>
      <c r="E326" s="245">
        <v>2</v>
      </c>
      <c r="G326" s="99"/>
      <c r="K326" s="247"/>
      <c r="L326" s="25"/>
      <c r="M326" s="99"/>
    </row>
    <row r="327" spans="2:13">
      <c r="B327" t="s">
        <v>842</v>
      </c>
      <c r="C327" t="s">
        <v>839</v>
      </c>
      <c r="D327" t="s">
        <v>843</v>
      </c>
      <c r="E327" s="245">
        <v>2</v>
      </c>
      <c r="G327" s="99"/>
      <c r="K327" s="247"/>
      <c r="L327" s="25"/>
      <c r="M327" s="99"/>
    </row>
    <row r="328" spans="2:13">
      <c r="B328" t="s">
        <v>844</v>
      </c>
      <c r="C328" t="s">
        <v>839</v>
      </c>
      <c r="D328" t="s">
        <v>845</v>
      </c>
      <c r="E328" s="245">
        <v>5</v>
      </c>
      <c r="G328" s="99"/>
      <c r="K328" s="247"/>
      <c r="L328" s="25"/>
      <c r="M328" s="99"/>
    </row>
    <row r="329" spans="2:13">
      <c r="B329" t="s">
        <v>846</v>
      </c>
      <c r="C329" t="s">
        <v>839</v>
      </c>
      <c r="D329" t="s">
        <v>839</v>
      </c>
      <c r="E329" s="245">
        <v>7</v>
      </c>
      <c r="G329" s="99"/>
      <c r="K329" s="247"/>
      <c r="L329" s="25"/>
      <c r="M329" s="99"/>
    </row>
    <row r="330" spans="2:13">
      <c r="B330" t="s">
        <v>847</v>
      </c>
      <c r="C330" t="s">
        <v>839</v>
      </c>
      <c r="D330" t="s">
        <v>848</v>
      </c>
      <c r="E330" s="245">
        <v>6</v>
      </c>
      <c r="G330" s="99"/>
      <c r="K330" s="247"/>
      <c r="L330" s="25"/>
      <c r="M330" s="99"/>
    </row>
    <row r="331" spans="2:13">
      <c r="B331" t="s">
        <v>849</v>
      </c>
      <c r="C331" t="s">
        <v>839</v>
      </c>
      <c r="D331" t="s">
        <v>850</v>
      </c>
      <c r="E331" s="245">
        <v>6</v>
      </c>
      <c r="G331" s="99"/>
      <c r="K331" s="247"/>
      <c r="L331" s="25"/>
      <c r="M331" s="99"/>
    </row>
    <row r="332" spans="2:13">
      <c r="B332" t="s">
        <v>851</v>
      </c>
      <c r="C332" t="s">
        <v>839</v>
      </c>
      <c r="D332" t="s">
        <v>852</v>
      </c>
      <c r="E332" s="245">
        <v>4</v>
      </c>
      <c r="G332" s="99"/>
      <c r="K332" s="247"/>
      <c r="L332" s="25"/>
      <c r="M332" s="99"/>
    </row>
    <row r="333" spans="2:13">
      <c r="B333" t="s">
        <v>853</v>
      </c>
      <c r="C333" t="s">
        <v>839</v>
      </c>
      <c r="D333" t="s">
        <v>854</v>
      </c>
      <c r="E333" s="245">
        <v>6</v>
      </c>
      <c r="G333" s="99"/>
      <c r="K333" s="247"/>
      <c r="L333" s="25"/>
      <c r="M333" s="99"/>
    </row>
    <row r="334" spans="2:13">
      <c r="B334" t="s">
        <v>855</v>
      </c>
      <c r="C334" t="s">
        <v>839</v>
      </c>
      <c r="D334" t="s">
        <v>360</v>
      </c>
      <c r="E334" s="245">
        <v>5</v>
      </c>
      <c r="G334" s="99"/>
      <c r="K334" s="247"/>
      <c r="L334" s="25"/>
      <c r="M334" s="99"/>
    </row>
    <row r="335" spans="2:13">
      <c r="B335" t="s">
        <v>856</v>
      </c>
      <c r="C335" t="s">
        <v>839</v>
      </c>
      <c r="D335" t="s">
        <v>857</v>
      </c>
      <c r="E335" s="245">
        <v>6</v>
      </c>
      <c r="G335" s="99"/>
      <c r="K335" s="247"/>
      <c r="L335" s="25"/>
      <c r="M335" s="99"/>
    </row>
    <row r="336" spans="2:13">
      <c r="B336" t="s">
        <v>860</v>
      </c>
      <c r="C336" t="s">
        <v>859</v>
      </c>
      <c r="D336" t="s">
        <v>861</v>
      </c>
      <c r="E336" s="245">
        <v>6</v>
      </c>
      <c r="G336" s="99"/>
      <c r="K336" s="247"/>
      <c r="L336" s="25"/>
      <c r="M336" s="99"/>
    </row>
    <row r="337" spans="2:13">
      <c r="B337" t="s">
        <v>862</v>
      </c>
      <c r="C337" t="s">
        <v>859</v>
      </c>
      <c r="D337" t="s">
        <v>863</v>
      </c>
      <c r="E337" s="245">
        <v>9</v>
      </c>
      <c r="G337" s="99"/>
      <c r="K337" s="247"/>
      <c r="L337" s="25"/>
      <c r="M337" s="99"/>
    </row>
    <row r="338" spans="2:13">
      <c r="B338" t="s">
        <v>866</v>
      </c>
      <c r="C338" t="s">
        <v>859</v>
      </c>
      <c r="D338" t="s">
        <v>867</v>
      </c>
      <c r="E338" s="245">
        <v>6</v>
      </c>
      <c r="G338" s="99"/>
      <c r="K338" s="247"/>
      <c r="L338" s="25"/>
      <c r="M338" s="99"/>
    </row>
    <row r="339" spans="2:13">
      <c r="B339" t="s">
        <v>868</v>
      </c>
      <c r="C339" t="s">
        <v>859</v>
      </c>
      <c r="D339" t="s">
        <v>869</v>
      </c>
      <c r="E339" s="245">
        <v>7</v>
      </c>
      <c r="G339" s="99"/>
      <c r="K339" s="247"/>
      <c r="L339" s="25"/>
      <c r="M339" s="99"/>
    </row>
    <row r="340" spans="2:13">
      <c r="B340" t="s">
        <v>870</v>
      </c>
      <c r="C340" t="s">
        <v>859</v>
      </c>
      <c r="D340" t="s">
        <v>871</v>
      </c>
      <c r="E340" s="245">
        <v>2</v>
      </c>
      <c r="G340" s="99"/>
      <c r="K340" s="247"/>
      <c r="L340" s="25"/>
      <c r="M340" s="99"/>
    </row>
    <row r="341" spans="2:13">
      <c r="B341" t="s">
        <v>872</v>
      </c>
      <c r="C341" t="s">
        <v>859</v>
      </c>
      <c r="D341" t="s">
        <v>873</v>
      </c>
      <c r="E341" s="245">
        <v>9</v>
      </c>
      <c r="G341" s="99"/>
      <c r="K341" s="247"/>
      <c r="L341" s="25"/>
      <c r="M341" s="99"/>
    </row>
    <row r="342" spans="2:13">
      <c r="B342" t="s">
        <v>874</v>
      </c>
      <c r="C342" t="s">
        <v>859</v>
      </c>
      <c r="D342" t="s">
        <v>875</v>
      </c>
      <c r="E342" s="245">
        <v>7</v>
      </c>
      <c r="G342" s="99"/>
      <c r="K342" s="247"/>
      <c r="L342" s="25"/>
      <c r="M342" s="99"/>
    </row>
    <row r="343" spans="2:13">
      <c r="B343" t="s">
        <v>876</v>
      </c>
      <c r="C343" t="s">
        <v>859</v>
      </c>
      <c r="D343" t="s">
        <v>877</v>
      </c>
      <c r="E343" s="245">
        <v>9</v>
      </c>
      <c r="G343" s="99"/>
      <c r="K343" s="247"/>
      <c r="L343" s="25"/>
      <c r="M343" s="99"/>
    </row>
    <row r="344" spans="2:13">
      <c r="B344" t="s">
        <v>878</v>
      </c>
      <c r="C344" t="s">
        <v>859</v>
      </c>
      <c r="D344" t="s">
        <v>879</v>
      </c>
      <c r="E344" s="245">
        <v>6</v>
      </c>
      <c r="G344" s="99"/>
      <c r="K344" s="247"/>
      <c r="L344" s="25"/>
      <c r="M344" s="99"/>
    </row>
    <row r="345" spans="2:13">
      <c r="B345" t="s">
        <v>880</v>
      </c>
      <c r="C345" t="s">
        <v>859</v>
      </c>
      <c r="D345" t="s">
        <v>881</v>
      </c>
      <c r="E345" s="245">
        <v>3</v>
      </c>
      <c r="G345" s="99"/>
      <c r="K345" s="247"/>
      <c r="L345" s="25"/>
      <c r="M345" s="99"/>
    </row>
    <row r="346" spans="2:13">
      <c r="B346" t="s">
        <v>882</v>
      </c>
      <c r="C346" t="s">
        <v>859</v>
      </c>
      <c r="D346" t="s">
        <v>371</v>
      </c>
      <c r="E346" s="245">
        <v>9</v>
      </c>
      <c r="G346" s="99"/>
      <c r="K346" s="247"/>
      <c r="L346" s="25"/>
      <c r="M346" s="99"/>
    </row>
    <row r="347" spans="2:13">
      <c r="B347" t="s">
        <v>885</v>
      </c>
      <c r="C347" t="s">
        <v>859</v>
      </c>
      <c r="D347" t="s">
        <v>886</v>
      </c>
      <c r="E347" s="245">
        <v>7</v>
      </c>
      <c r="G347" s="99"/>
      <c r="K347" s="247"/>
      <c r="L347" s="25"/>
      <c r="M347" s="99"/>
    </row>
    <row r="348" spans="2:13">
      <c r="B348" t="s">
        <v>887</v>
      </c>
      <c r="C348" t="s">
        <v>859</v>
      </c>
      <c r="D348" t="s">
        <v>888</v>
      </c>
      <c r="E348" s="245">
        <v>9</v>
      </c>
      <c r="G348" s="99"/>
      <c r="K348" s="247"/>
      <c r="L348" s="25"/>
      <c r="M348" s="99"/>
    </row>
    <row r="349" spans="2:13">
      <c r="B349" t="s">
        <v>889</v>
      </c>
      <c r="C349" t="s">
        <v>859</v>
      </c>
      <c r="D349" t="s">
        <v>890</v>
      </c>
      <c r="E349" s="245">
        <v>9</v>
      </c>
      <c r="G349" s="99"/>
      <c r="K349" s="247"/>
      <c r="L349" s="25"/>
      <c r="M349" s="99"/>
    </row>
    <row r="350" spans="2:13">
      <c r="B350" t="s">
        <v>891</v>
      </c>
      <c r="C350" t="s">
        <v>859</v>
      </c>
      <c r="D350" t="s">
        <v>892</v>
      </c>
      <c r="E350" s="245">
        <v>7</v>
      </c>
      <c r="G350" s="99"/>
      <c r="K350" s="247"/>
      <c r="L350" s="25"/>
      <c r="M350" s="99"/>
    </row>
    <row r="351" spans="2:13">
      <c r="B351" t="s">
        <v>895</v>
      </c>
      <c r="C351" t="s">
        <v>894</v>
      </c>
      <c r="D351" t="s">
        <v>896</v>
      </c>
      <c r="E351" s="245">
        <v>4</v>
      </c>
      <c r="G351" s="99"/>
      <c r="K351" s="247"/>
      <c r="L351" s="25"/>
      <c r="M351" s="99"/>
    </row>
    <row r="352" spans="2:13">
      <c r="B352" t="s">
        <v>897</v>
      </c>
      <c r="C352" t="s">
        <v>894</v>
      </c>
      <c r="D352" t="s">
        <v>898</v>
      </c>
      <c r="E352" s="245">
        <v>4</v>
      </c>
      <c r="G352" s="99"/>
      <c r="K352" s="247"/>
      <c r="L352" s="25"/>
      <c r="M352" s="99"/>
    </row>
    <row r="353" spans="2:13">
      <c r="B353" t="s">
        <v>899</v>
      </c>
      <c r="C353" t="s">
        <v>894</v>
      </c>
      <c r="D353" t="s">
        <v>900</v>
      </c>
      <c r="E353" s="245">
        <v>4</v>
      </c>
      <c r="G353" s="99"/>
      <c r="K353" s="247"/>
      <c r="L353" s="25"/>
      <c r="M353" s="99"/>
    </row>
    <row r="354" spans="2:13">
      <c r="B354" t="s">
        <v>901</v>
      </c>
      <c r="C354" t="s">
        <v>894</v>
      </c>
      <c r="D354" t="s">
        <v>894</v>
      </c>
      <c r="E354" s="245">
        <v>4</v>
      </c>
      <c r="G354" s="99"/>
      <c r="K354" s="247"/>
      <c r="L354" s="25"/>
      <c r="M354" s="99"/>
    </row>
    <row r="355" spans="2:13">
      <c r="B355" t="s">
        <v>902</v>
      </c>
      <c r="C355" t="s">
        <v>894</v>
      </c>
      <c r="D355" t="s">
        <v>903</v>
      </c>
      <c r="E355" s="245">
        <v>6</v>
      </c>
      <c r="G355" s="99"/>
      <c r="K355" s="247"/>
      <c r="L355" s="25"/>
      <c r="M355" s="99"/>
    </row>
    <row r="356" spans="2:13">
      <c r="B356" t="s">
        <v>906</v>
      </c>
      <c r="C356" t="s">
        <v>905</v>
      </c>
      <c r="D356" t="s">
        <v>907</v>
      </c>
      <c r="E356" s="245">
        <v>8</v>
      </c>
      <c r="G356" s="99"/>
      <c r="K356" s="247"/>
      <c r="L356" s="25"/>
      <c r="M356" s="99"/>
    </row>
    <row r="357" spans="2:13">
      <c r="B357" t="s">
        <v>908</v>
      </c>
      <c r="C357" t="s">
        <v>905</v>
      </c>
      <c r="D357" t="s">
        <v>909</v>
      </c>
      <c r="E357" s="245">
        <v>6</v>
      </c>
      <c r="G357" s="99"/>
      <c r="K357" s="247"/>
      <c r="L357" s="25"/>
      <c r="M357" s="99"/>
    </row>
    <row r="358" spans="2:13">
      <c r="B358" t="s">
        <v>910</v>
      </c>
      <c r="C358" t="s">
        <v>905</v>
      </c>
      <c r="D358" t="s">
        <v>905</v>
      </c>
      <c r="E358" s="245">
        <v>6</v>
      </c>
      <c r="G358" s="99"/>
      <c r="K358" s="247"/>
      <c r="L358" s="25"/>
      <c r="M358" s="99"/>
    </row>
    <row r="359" spans="2:13">
      <c r="B359" t="s">
        <v>911</v>
      </c>
      <c r="C359" t="s">
        <v>905</v>
      </c>
      <c r="D359" t="s">
        <v>912</v>
      </c>
      <c r="E359" s="245">
        <v>6</v>
      </c>
      <c r="G359" s="99"/>
      <c r="K359" s="247"/>
      <c r="L359" s="25"/>
      <c r="M359" s="99"/>
    </row>
    <row r="360" spans="2:13">
      <c r="B360" t="s">
        <v>913</v>
      </c>
      <c r="C360" t="s">
        <v>905</v>
      </c>
      <c r="D360" t="s">
        <v>373</v>
      </c>
      <c r="E360" s="245">
        <v>6</v>
      </c>
      <c r="G360" s="99"/>
      <c r="K360" s="247"/>
      <c r="L360" s="25"/>
      <c r="M360" s="99"/>
    </row>
    <row r="361" spans="2:13">
      <c r="B361" t="s">
        <v>914</v>
      </c>
      <c r="C361" t="s">
        <v>905</v>
      </c>
      <c r="D361" t="s">
        <v>915</v>
      </c>
      <c r="E361" s="245">
        <v>2</v>
      </c>
      <c r="G361" s="99"/>
      <c r="K361" s="247"/>
      <c r="L361" s="25"/>
      <c r="M361" s="99"/>
    </row>
    <row r="362" spans="2:13">
      <c r="B362" t="s">
        <v>918</v>
      </c>
      <c r="C362" t="s">
        <v>917</v>
      </c>
      <c r="D362" t="s">
        <v>917</v>
      </c>
      <c r="E362" s="245">
        <v>6</v>
      </c>
      <c r="G362" s="99"/>
      <c r="K362" s="247"/>
      <c r="L362" s="25"/>
      <c r="M362" s="99"/>
    </row>
    <row r="363" spans="2:13">
      <c r="B363" t="s">
        <v>919</v>
      </c>
      <c r="C363" t="s">
        <v>917</v>
      </c>
      <c r="D363" t="s">
        <v>920</v>
      </c>
      <c r="E363" s="245">
        <v>6</v>
      </c>
      <c r="G363" s="99"/>
      <c r="K363" s="247"/>
      <c r="L363" s="25"/>
      <c r="M363" s="99"/>
    </row>
    <row r="364" spans="2:13">
      <c r="B364" t="s">
        <v>921</v>
      </c>
      <c r="C364" t="s">
        <v>917</v>
      </c>
      <c r="D364" t="s">
        <v>922</v>
      </c>
      <c r="E364" s="245">
        <v>7</v>
      </c>
      <c r="G364" s="99"/>
      <c r="K364" s="247"/>
      <c r="L364" s="25"/>
      <c r="M364" s="99"/>
    </row>
    <row r="365" spans="2:13">
      <c r="B365" t="s">
        <v>923</v>
      </c>
      <c r="C365" t="s">
        <v>917</v>
      </c>
      <c r="D365" t="s">
        <v>924</v>
      </c>
      <c r="E365" s="245">
        <v>7</v>
      </c>
      <c r="G365" s="99"/>
      <c r="K365" s="247"/>
      <c r="L365" s="25"/>
      <c r="M365" s="99"/>
    </row>
    <row r="366" spans="2:13">
      <c r="B366" t="s">
        <v>927</v>
      </c>
      <c r="C366" t="s">
        <v>926</v>
      </c>
      <c r="D366" t="s">
        <v>361</v>
      </c>
      <c r="E366" s="245">
        <v>5</v>
      </c>
      <c r="G366" s="99"/>
      <c r="K366" s="247"/>
      <c r="L366" s="25"/>
      <c r="M366" s="99"/>
    </row>
    <row r="367" spans="2:13">
      <c r="B367" t="s">
        <v>928</v>
      </c>
      <c r="C367" t="s">
        <v>926</v>
      </c>
      <c r="D367" t="s">
        <v>926</v>
      </c>
      <c r="E367" s="245">
        <v>6</v>
      </c>
      <c r="G367" s="99"/>
      <c r="K367" s="247"/>
      <c r="L367" s="25"/>
      <c r="M367" s="99"/>
    </row>
    <row r="368" spans="2:13">
      <c r="B368" t="s">
        <v>929</v>
      </c>
      <c r="C368" t="s">
        <v>926</v>
      </c>
      <c r="D368" t="s">
        <v>930</v>
      </c>
      <c r="E368" s="245">
        <v>6</v>
      </c>
      <c r="G368" s="99"/>
      <c r="K368" s="247"/>
      <c r="L368" s="25"/>
      <c r="M368" s="99"/>
    </row>
    <row r="369" spans="2:13">
      <c r="B369" t="s">
        <v>931</v>
      </c>
      <c r="C369" t="s">
        <v>926</v>
      </c>
      <c r="D369" t="s">
        <v>932</v>
      </c>
      <c r="E369" s="245">
        <v>8</v>
      </c>
      <c r="G369" s="99"/>
      <c r="K369" s="247"/>
      <c r="L369" s="25"/>
      <c r="M369" s="99"/>
    </row>
    <row r="370" spans="2:13">
      <c r="B370" t="s">
        <v>933</v>
      </c>
      <c r="C370" t="s">
        <v>926</v>
      </c>
      <c r="D370" t="s">
        <v>934</v>
      </c>
      <c r="E370" s="245">
        <v>6</v>
      </c>
      <c r="G370" s="99"/>
      <c r="K370" s="247"/>
      <c r="L370" s="25"/>
      <c r="M370" s="99"/>
    </row>
    <row r="371" spans="2:13">
      <c r="B371" t="s">
        <v>937</v>
      </c>
      <c r="C371" t="s">
        <v>936</v>
      </c>
      <c r="D371" t="s">
        <v>938</v>
      </c>
      <c r="E371" s="245">
        <v>9</v>
      </c>
      <c r="G371" s="99"/>
      <c r="K371" s="247"/>
      <c r="L371" s="25"/>
      <c r="M371" s="99"/>
    </row>
    <row r="372" spans="2:13">
      <c r="B372" t="s">
        <v>939</v>
      </c>
      <c r="C372" t="s">
        <v>936</v>
      </c>
      <c r="D372" t="s">
        <v>940</v>
      </c>
      <c r="E372" s="245">
        <v>7</v>
      </c>
      <c r="G372" s="99"/>
      <c r="K372" s="247"/>
      <c r="L372" s="25"/>
      <c r="M372" s="99"/>
    </row>
    <row r="373" spans="2:13">
      <c r="B373" t="s">
        <v>941</v>
      </c>
      <c r="C373" t="s">
        <v>936</v>
      </c>
      <c r="D373" t="s">
        <v>942</v>
      </c>
      <c r="E373" s="245">
        <v>2</v>
      </c>
      <c r="G373" s="99"/>
      <c r="K373" s="247"/>
      <c r="L373" s="25"/>
      <c r="M373" s="99"/>
    </row>
    <row r="374" spans="2:13">
      <c r="B374" t="s">
        <v>943</v>
      </c>
      <c r="C374" t="s">
        <v>936</v>
      </c>
      <c r="D374" t="s">
        <v>944</v>
      </c>
      <c r="E374" s="245">
        <v>7</v>
      </c>
      <c r="G374" s="99"/>
      <c r="K374" s="247"/>
      <c r="L374" s="25"/>
      <c r="M374" s="99"/>
    </row>
    <row r="375" spans="2:13">
      <c r="B375" t="s">
        <v>945</v>
      </c>
      <c r="C375" t="s">
        <v>936</v>
      </c>
      <c r="D375" t="s">
        <v>946</v>
      </c>
      <c r="E375" s="245">
        <v>7</v>
      </c>
      <c r="G375" s="99"/>
      <c r="K375" s="247"/>
      <c r="L375" s="25"/>
      <c r="M375" s="99"/>
    </row>
    <row r="376" spans="2:13">
      <c r="B376" t="s">
        <v>947</v>
      </c>
      <c r="C376" t="s">
        <v>936</v>
      </c>
      <c r="D376" t="s">
        <v>948</v>
      </c>
      <c r="E376" s="245">
        <v>2</v>
      </c>
      <c r="G376" s="99"/>
      <c r="K376" s="247"/>
      <c r="L376" s="25"/>
      <c r="M376" s="99"/>
    </row>
    <row r="377" spans="2:13">
      <c r="B377" t="s">
        <v>949</v>
      </c>
      <c r="C377" t="s">
        <v>936</v>
      </c>
      <c r="D377" t="s">
        <v>936</v>
      </c>
      <c r="E377" s="245">
        <v>2</v>
      </c>
      <c r="G377" s="99"/>
      <c r="K377" s="247"/>
      <c r="L377" s="25"/>
      <c r="M377" s="99"/>
    </row>
    <row r="378" spans="2:13">
      <c r="B378" t="s">
        <v>950</v>
      </c>
      <c r="C378" t="s">
        <v>936</v>
      </c>
      <c r="D378" t="s">
        <v>359</v>
      </c>
      <c r="E378" s="245">
        <v>2</v>
      </c>
      <c r="G378" s="99"/>
      <c r="K378" s="247"/>
      <c r="L378" s="25"/>
      <c r="M378" s="99"/>
    </row>
    <row r="379" spans="2:13">
      <c r="B379" t="s">
        <v>951</v>
      </c>
      <c r="C379" t="s">
        <v>936</v>
      </c>
      <c r="D379" t="s">
        <v>952</v>
      </c>
      <c r="E379" s="245">
        <v>2</v>
      </c>
      <c r="G379" s="99"/>
      <c r="K379" s="247"/>
      <c r="L379" s="25"/>
      <c r="M379" s="99"/>
    </row>
    <row r="380" spans="2:13">
      <c r="B380" t="s">
        <v>953</v>
      </c>
      <c r="C380" t="s">
        <v>936</v>
      </c>
      <c r="D380" t="s">
        <v>954</v>
      </c>
      <c r="E380" s="245">
        <v>7</v>
      </c>
      <c r="G380" s="99"/>
      <c r="K380" s="247"/>
      <c r="L380" s="25"/>
      <c r="M380" s="99"/>
    </row>
    <row r="381" spans="2:13">
      <c r="B381" t="s">
        <v>955</v>
      </c>
      <c r="C381" t="s">
        <v>936</v>
      </c>
      <c r="D381" t="s">
        <v>956</v>
      </c>
      <c r="E381" s="245">
        <v>2</v>
      </c>
      <c r="G381" s="99"/>
      <c r="K381" s="247"/>
      <c r="L381" s="25"/>
      <c r="M381" s="99"/>
    </row>
    <row r="382" spans="2:13">
      <c r="B382" t="s">
        <v>957</v>
      </c>
      <c r="C382" t="s">
        <v>936</v>
      </c>
      <c r="D382" t="s">
        <v>958</v>
      </c>
      <c r="E382" s="245">
        <v>7</v>
      </c>
      <c r="G382" s="99"/>
      <c r="K382" s="247"/>
      <c r="L382" s="25"/>
      <c r="M382" s="99"/>
    </row>
    <row r="383" spans="2:13">
      <c r="B383" t="s">
        <v>959</v>
      </c>
      <c r="C383" t="s">
        <v>936</v>
      </c>
      <c r="D383" t="s">
        <v>960</v>
      </c>
      <c r="E383" s="245">
        <v>9</v>
      </c>
      <c r="G383" s="99"/>
      <c r="K383" s="247"/>
      <c r="L383" s="25"/>
      <c r="M383" s="99"/>
    </row>
    <row r="384" spans="2:13">
      <c r="B384" t="s">
        <v>961</v>
      </c>
      <c r="C384" t="s">
        <v>936</v>
      </c>
      <c r="D384" t="s">
        <v>962</v>
      </c>
      <c r="E384" s="245">
        <v>9</v>
      </c>
      <c r="G384" s="99"/>
      <c r="K384" s="247"/>
      <c r="L384" s="25"/>
      <c r="M384" s="99"/>
    </row>
    <row r="385" spans="2:13">
      <c r="B385" t="s">
        <v>965</v>
      </c>
      <c r="C385" t="s">
        <v>964</v>
      </c>
      <c r="D385" t="s">
        <v>966</v>
      </c>
      <c r="E385" s="245">
        <v>3</v>
      </c>
      <c r="G385" s="99"/>
      <c r="K385" s="247"/>
      <c r="L385" s="25"/>
      <c r="M385" s="99"/>
    </row>
    <row r="386" spans="2:13">
      <c r="B386" t="s">
        <v>967</v>
      </c>
      <c r="C386" t="s">
        <v>964</v>
      </c>
      <c r="D386" t="s">
        <v>968</v>
      </c>
      <c r="E386" s="245">
        <v>6</v>
      </c>
      <c r="G386" s="99"/>
      <c r="K386" s="247"/>
      <c r="L386" s="25"/>
      <c r="M386" s="99"/>
    </row>
    <row r="387" spans="2:13">
      <c r="B387" t="s">
        <v>969</v>
      </c>
      <c r="C387" t="s">
        <v>964</v>
      </c>
      <c r="D387" t="s">
        <v>970</v>
      </c>
      <c r="E387" s="245">
        <v>3</v>
      </c>
      <c r="G387" s="99"/>
      <c r="K387" s="247"/>
      <c r="L387" s="25"/>
      <c r="M387" s="99"/>
    </row>
    <row r="388" spans="2:13">
      <c r="B388" t="s">
        <v>971</v>
      </c>
      <c r="C388" t="s">
        <v>964</v>
      </c>
      <c r="D388" t="s">
        <v>972</v>
      </c>
      <c r="E388" s="245">
        <v>3</v>
      </c>
      <c r="G388" s="99"/>
      <c r="K388" s="247"/>
      <c r="L388" s="25"/>
      <c r="M388" s="99"/>
    </row>
    <row r="389" spans="2:13">
      <c r="B389" t="s">
        <v>973</v>
      </c>
      <c r="C389" t="s">
        <v>964</v>
      </c>
      <c r="D389" t="s">
        <v>974</v>
      </c>
      <c r="E389" s="245">
        <v>3</v>
      </c>
      <c r="G389" s="99"/>
      <c r="K389" s="247"/>
      <c r="L389" s="25"/>
      <c r="M389" s="99"/>
    </row>
    <row r="390" spans="2:13">
      <c r="B390" t="s">
        <v>975</v>
      </c>
      <c r="C390" t="s">
        <v>964</v>
      </c>
      <c r="D390" t="s">
        <v>976</v>
      </c>
      <c r="E390" s="245">
        <v>6</v>
      </c>
      <c r="G390" s="99"/>
      <c r="K390" s="247"/>
      <c r="L390" s="25"/>
      <c r="M390" s="99"/>
    </row>
    <row r="391" spans="2:13">
      <c r="B391" t="s">
        <v>977</v>
      </c>
      <c r="C391" t="s">
        <v>964</v>
      </c>
      <c r="D391" t="s">
        <v>978</v>
      </c>
      <c r="E391" s="245">
        <v>6</v>
      </c>
      <c r="G391" s="99"/>
      <c r="K391" s="247"/>
      <c r="L391" s="25"/>
      <c r="M391" s="99"/>
    </row>
    <row r="392" spans="2:13">
      <c r="B392" t="s">
        <v>979</v>
      </c>
      <c r="C392" t="s">
        <v>964</v>
      </c>
      <c r="D392" t="s">
        <v>980</v>
      </c>
      <c r="E392" s="245">
        <v>3</v>
      </c>
      <c r="G392" s="99"/>
      <c r="K392" s="247"/>
      <c r="L392" s="25"/>
      <c r="M392" s="99"/>
    </row>
    <row r="393" spans="2:13">
      <c r="B393" t="s">
        <v>981</v>
      </c>
      <c r="C393" t="s">
        <v>964</v>
      </c>
      <c r="D393" t="s">
        <v>127</v>
      </c>
      <c r="E393" s="245">
        <v>3</v>
      </c>
      <c r="G393" s="99"/>
      <c r="K393" s="247"/>
      <c r="L393" s="25"/>
      <c r="M393" s="99"/>
    </row>
    <row r="394" spans="2:13">
      <c r="B394" t="s">
        <v>982</v>
      </c>
      <c r="C394" t="s">
        <v>964</v>
      </c>
      <c r="D394" t="s">
        <v>983</v>
      </c>
      <c r="E394" s="245">
        <v>3</v>
      </c>
      <c r="G394" s="99"/>
      <c r="K394" s="247"/>
      <c r="L394" s="25"/>
      <c r="M394" s="99"/>
    </row>
    <row r="395" spans="2:13">
      <c r="B395" t="s">
        <v>984</v>
      </c>
      <c r="C395" t="s">
        <v>964</v>
      </c>
      <c r="D395" t="s">
        <v>129</v>
      </c>
      <c r="E395" s="245">
        <v>3</v>
      </c>
      <c r="G395" s="99"/>
      <c r="K395" s="247"/>
      <c r="L395" s="25"/>
      <c r="M395" s="99"/>
    </row>
    <row r="396" spans="2:13">
      <c r="B396" t="s">
        <v>985</v>
      </c>
      <c r="C396" t="s">
        <v>964</v>
      </c>
      <c r="D396" t="s">
        <v>964</v>
      </c>
      <c r="E396" s="245">
        <v>3</v>
      </c>
      <c r="G396" s="99"/>
      <c r="K396" s="247"/>
      <c r="L396" s="25"/>
      <c r="M396" s="99"/>
    </row>
    <row r="397" spans="2:13">
      <c r="B397" t="s">
        <v>986</v>
      </c>
      <c r="C397" t="s">
        <v>964</v>
      </c>
      <c r="D397" t="s">
        <v>987</v>
      </c>
      <c r="E397" s="245">
        <v>3</v>
      </c>
      <c r="G397" s="99"/>
      <c r="K397" s="247"/>
      <c r="L397" s="25"/>
      <c r="M397" s="99"/>
    </row>
    <row r="398" spans="2:13">
      <c r="B398" t="s">
        <v>988</v>
      </c>
      <c r="C398" t="s">
        <v>964</v>
      </c>
      <c r="D398" t="s">
        <v>989</v>
      </c>
      <c r="E398" s="245">
        <v>6</v>
      </c>
      <c r="G398" s="99"/>
      <c r="K398" s="247"/>
      <c r="L398" s="25"/>
      <c r="M398" s="99"/>
    </row>
    <row r="399" spans="2:13">
      <c r="B399" t="s">
        <v>990</v>
      </c>
      <c r="C399" t="s">
        <v>964</v>
      </c>
      <c r="D399" t="s">
        <v>991</v>
      </c>
      <c r="E399" s="245">
        <v>3</v>
      </c>
      <c r="G399" s="99"/>
      <c r="K399" s="247"/>
      <c r="L399" s="25"/>
      <c r="M399" s="99"/>
    </row>
    <row r="400" spans="2:13">
      <c r="B400" t="s">
        <v>992</v>
      </c>
      <c r="C400" t="s">
        <v>964</v>
      </c>
      <c r="D400" t="s">
        <v>993</v>
      </c>
      <c r="E400" s="245">
        <v>3</v>
      </c>
      <c r="G400" s="99"/>
      <c r="K400" s="247"/>
      <c r="L400" s="25"/>
      <c r="M400" s="99"/>
    </row>
    <row r="401" spans="2:13">
      <c r="B401" t="s">
        <v>996</v>
      </c>
      <c r="C401" t="s">
        <v>964</v>
      </c>
      <c r="D401" t="s">
        <v>997</v>
      </c>
      <c r="E401" s="245">
        <v>3</v>
      </c>
      <c r="G401" s="99"/>
      <c r="K401" s="247"/>
      <c r="L401" s="25"/>
      <c r="M401" s="99"/>
    </row>
    <row r="402" spans="2:13">
      <c r="B402" t="s">
        <v>998</v>
      </c>
      <c r="C402" t="s">
        <v>964</v>
      </c>
      <c r="D402" t="s">
        <v>999</v>
      </c>
      <c r="E402" s="245">
        <v>3</v>
      </c>
      <c r="G402" s="99"/>
      <c r="K402" s="247"/>
      <c r="L402" s="25"/>
      <c r="M402" s="99"/>
    </row>
    <row r="403" spans="2:13">
      <c r="B403" t="s">
        <v>1000</v>
      </c>
      <c r="C403" t="s">
        <v>964</v>
      </c>
      <c r="D403" t="s">
        <v>1001</v>
      </c>
      <c r="E403" s="245">
        <v>3</v>
      </c>
      <c r="G403" s="99"/>
      <c r="K403" s="247"/>
      <c r="L403" s="25"/>
      <c r="M403" s="99"/>
    </row>
    <row r="404" spans="2:13">
      <c r="B404" t="s">
        <v>1002</v>
      </c>
      <c r="C404" t="s">
        <v>964</v>
      </c>
      <c r="D404" t="s">
        <v>1003</v>
      </c>
      <c r="E404" s="245">
        <v>3</v>
      </c>
      <c r="G404" s="99"/>
      <c r="K404" s="247"/>
      <c r="L404" s="25"/>
      <c r="M404" s="99"/>
    </row>
    <row r="405" spans="2:13">
      <c r="B405" t="s">
        <v>1006</v>
      </c>
      <c r="C405" t="s">
        <v>1005</v>
      </c>
      <c r="D405" t="s">
        <v>1007</v>
      </c>
      <c r="E405" s="245">
        <v>4</v>
      </c>
      <c r="G405" s="99"/>
      <c r="K405" s="247"/>
      <c r="L405" s="25"/>
      <c r="M405" s="99"/>
    </row>
    <row r="406" spans="2:13">
      <c r="B406" t="s">
        <v>1008</v>
      </c>
      <c r="C406" t="s">
        <v>1005</v>
      </c>
      <c r="D406" t="s">
        <v>1009</v>
      </c>
      <c r="E406" s="245">
        <v>4</v>
      </c>
      <c r="G406" s="99"/>
      <c r="K406" s="247"/>
      <c r="L406" s="25"/>
      <c r="M406" s="99"/>
    </row>
    <row r="407" spans="2:13">
      <c r="B407" t="s">
        <v>1010</v>
      </c>
      <c r="C407" t="s">
        <v>1005</v>
      </c>
      <c r="D407" t="s">
        <v>1011</v>
      </c>
      <c r="E407" s="245">
        <v>4</v>
      </c>
      <c r="G407" s="99"/>
      <c r="K407" s="247"/>
      <c r="L407" s="25"/>
      <c r="M407" s="99"/>
    </row>
    <row r="408" spans="2:13">
      <c r="B408" t="s">
        <v>1012</v>
      </c>
      <c r="C408" t="s">
        <v>1005</v>
      </c>
      <c r="D408" t="s">
        <v>1013</v>
      </c>
      <c r="E408" s="245">
        <v>4</v>
      </c>
      <c r="G408" s="99"/>
      <c r="K408" s="247"/>
      <c r="L408" s="25"/>
      <c r="M408" s="99"/>
    </row>
    <row r="409" spans="2:13">
      <c r="B409" t="s">
        <v>1014</v>
      </c>
      <c r="C409" t="s">
        <v>1005</v>
      </c>
      <c r="D409" t="s">
        <v>1015</v>
      </c>
      <c r="E409" s="245">
        <v>3</v>
      </c>
      <c r="G409" s="99"/>
      <c r="K409" s="247"/>
      <c r="L409" s="25"/>
      <c r="M409" s="99"/>
    </row>
    <row r="410" spans="2:13">
      <c r="B410" t="s">
        <v>1016</v>
      </c>
      <c r="C410" t="s">
        <v>1005</v>
      </c>
      <c r="D410" t="s">
        <v>1005</v>
      </c>
      <c r="E410" s="245">
        <v>4</v>
      </c>
      <c r="G410" s="99"/>
      <c r="K410" s="247"/>
      <c r="L410" s="25"/>
      <c r="M410" s="99"/>
    </row>
    <row r="411" spans="2:13">
      <c r="B411" t="s">
        <v>1017</v>
      </c>
      <c r="C411" t="s">
        <v>1005</v>
      </c>
      <c r="D411" t="s">
        <v>1018</v>
      </c>
      <c r="E411" s="245">
        <v>4</v>
      </c>
      <c r="G411" s="99"/>
      <c r="K411" s="247"/>
      <c r="L411" s="25"/>
      <c r="M411" s="99"/>
    </row>
    <row r="412" spans="2:13">
      <c r="B412" t="s">
        <v>1019</v>
      </c>
      <c r="C412" t="s">
        <v>1005</v>
      </c>
      <c r="D412" t="s">
        <v>1020</v>
      </c>
      <c r="E412" s="245">
        <v>4</v>
      </c>
      <c r="G412" s="99"/>
      <c r="K412" s="247"/>
      <c r="L412" s="25"/>
      <c r="M412" s="99"/>
    </row>
    <row r="413" spans="2:13">
      <c r="B413" t="s">
        <v>1021</v>
      </c>
      <c r="C413" t="s">
        <v>1005</v>
      </c>
      <c r="D413" t="s">
        <v>1022</v>
      </c>
      <c r="E413" s="245">
        <v>4</v>
      </c>
      <c r="G413" s="99"/>
      <c r="K413" s="247"/>
      <c r="L413" s="25"/>
      <c r="M413" s="99"/>
    </row>
    <row r="414" spans="2:13">
      <c r="B414" t="s">
        <v>1027</v>
      </c>
      <c r="C414" t="s">
        <v>1026</v>
      </c>
      <c r="D414" t="s">
        <v>363</v>
      </c>
      <c r="E414" s="245">
        <v>6</v>
      </c>
      <c r="G414" s="99"/>
      <c r="K414" s="247"/>
      <c r="L414" s="25"/>
      <c r="M414" s="99"/>
    </row>
    <row r="415" spans="2:13">
      <c r="B415" t="s">
        <v>1028</v>
      </c>
      <c r="C415" t="s">
        <v>1026</v>
      </c>
      <c r="D415" t="s">
        <v>1029</v>
      </c>
      <c r="E415" s="245">
        <v>6</v>
      </c>
      <c r="G415" s="99"/>
      <c r="K415" s="247"/>
      <c r="L415" s="25"/>
      <c r="M415" s="99"/>
    </row>
    <row r="416" spans="2:13">
      <c r="B416" t="s">
        <v>1030</v>
      </c>
      <c r="C416" t="s">
        <v>1026</v>
      </c>
      <c r="D416" t="s">
        <v>1031</v>
      </c>
      <c r="E416" s="245">
        <v>6</v>
      </c>
      <c r="G416" s="99"/>
      <c r="K416" s="247"/>
      <c r="L416" s="25"/>
      <c r="M416" s="99"/>
    </row>
    <row r="417" spans="2:13">
      <c r="B417" t="s">
        <v>1032</v>
      </c>
      <c r="C417" t="s">
        <v>1026</v>
      </c>
      <c r="D417" t="s">
        <v>1033</v>
      </c>
      <c r="E417" s="245">
        <v>6</v>
      </c>
      <c r="G417" s="99"/>
      <c r="K417" s="247"/>
      <c r="L417" s="25"/>
      <c r="M417" s="99"/>
    </row>
    <row r="418" spans="2:13">
      <c r="B418" t="s">
        <v>1034</v>
      </c>
      <c r="C418" t="s">
        <v>1026</v>
      </c>
      <c r="D418" t="s">
        <v>1035</v>
      </c>
      <c r="E418" s="245">
        <v>6</v>
      </c>
      <c r="G418" s="99"/>
      <c r="K418" s="247"/>
      <c r="L418" s="25"/>
      <c r="M418" s="99"/>
    </row>
    <row r="419" spans="2:13">
      <c r="B419" t="s">
        <v>1036</v>
      </c>
      <c r="C419" t="s">
        <v>1026</v>
      </c>
      <c r="D419" t="s">
        <v>133</v>
      </c>
      <c r="E419" s="245">
        <v>6</v>
      </c>
      <c r="G419" s="99"/>
      <c r="K419" s="247"/>
      <c r="L419" s="25"/>
      <c r="M419" s="99"/>
    </row>
    <row r="420" spans="2:13">
      <c r="B420" t="s">
        <v>1037</v>
      </c>
      <c r="C420" t="s">
        <v>1026</v>
      </c>
      <c r="D420" t="s">
        <v>1026</v>
      </c>
      <c r="E420" s="245">
        <v>6</v>
      </c>
      <c r="G420" s="99"/>
      <c r="K420" s="247"/>
      <c r="L420" s="25"/>
      <c r="M420" s="99"/>
    </row>
    <row r="421" spans="2:13">
      <c r="B421" t="s">
        <v>1038</v>
      </c>
      <c r="C421" t="s">
        <v>1026</v>
      </c>
      <c r="D421" t="s">
        <v>1039</v>
      </c>
      <c r="E421" s="245">
        <v>6</v>
      </c>
      <c r="G421" s="99"/>
      <c r="K421" s="247"/>
      <c r="L421" s="25"/>
      <c r="M421" s="99"/>
    </row>
    <row r="422" spans="2:13">
      <c r="B422" t="s">
        <v>1040</v>
      </c>
      <c r="C422" t="s">
        <v>1026</v>
      </c>
      <c r="D422" t="s">
        <v>1041</v>
      </c>
      <c r="E422" s="245">
        <v>6</v>
      </c>
      <c r="G422" s="99"/>
      <c r="K422" s="247"/>
      <c r="L422" s="25"/>
      <c r="M422" s="99"/>
    </row>
    <row r="423" spans="2:13">
      <c r="B423" t="s">
        <v>1042</v>
      </c>
      <c r="C423" t="s">
        <v>1026</v>
      </c>
      <c r="D423" t="s">
        <v>1043</v>
      </c>
      <c r="E423" s="245">
        <v>6</v>
      </c>
      <c r="G423" s="99"/>
      <c r="K423" s="247"/>
      <c r="L423" s="25"/>
      <c r="M423" s="99"/>
    </row>
    <row r="424" spans="2:13">
      <c r="B424" t="s">
        <v>1044</v>
      </c>
      <c r="C424" t="s">
        <v>1026</v>
      </c>
      <c r="D424" t="s">
        <v>1045</v>
      </c>
      <c r="E424" s="245">
        <v>6</v>
      </c>
      <c r="G424" s="99"/>
      <c r="K424" s="247"/>
      <c r="L424" s="25"/>
      <c r="M424" s="99"/>
    </row>
    <row r="425" spans="2:13">
      <c r="B425" t="s">
        <v>1048</v>
      </c>
      <c r="C425" t="s">
        <v>1047</v>
      </c>
      <c r="D425" t="s">
        <v>1049</v>
      </c>
      <c r="E425" s="245">
        <v>6</v>
      </c>
      <c r="G425" s="99"/>
      <c r="K425" s="247"/>
      <c r="L425" s="25"/>
      <c r="M425" s="99"/>
    </row>
    <row r="426" spans="2:13">
      <c r="B426" t="s">
        <v>1050</v>
      </c>
      <c r="C426" t="s">
        <v>1047</v>
      </c>
      <c r="D426" t="s">
        <v>1051</v>
      </c>
      <c r="E426" s="245">
        <v>4</v>
      </c>
      <c r="G426" s="99"/>
      <c r="K426" s="247"/>
      <c r="L426" s="25"/>
      <c r="M426" s="99"/>
    </row>
    <row r="427" spans="2:13">
      <c r="B427" t="s">
        <v>1052</v>
      </c>
      <c r="C427" t="s">
        <v>1047</v>
      </c>
      <c r="D427" t="s">
        <v>1053</v>
      </c>
      <c r="E427" s="245">
        <v>5</v>
      </c>
      <c r="G427" s="99"/>
      <c r="K427" s="247"/>
      <c r="L427" s="25"/>
      <c r="M427" s="99"/>
    </row>
    <row r="428" spans="2:13">
      <c r="B428" t="s">
        <v>1054</v>
      </c>
      <c r="C428" t="s">
        <v>1047</v>
      </c>
      <c r="D428" t="s">
        <v>1055</v>
      </c>
      <c r="E428" s="245">
        <v>6</v>
      </c>
      <c r="G428" s="99"/>
      <c r="K428" s="247"/>
      <c r="L428" s="25"/>
      <c r="M428" s="99"/>
    </row>
    <row r="429" spans="2:13">
      <c r="B429" t="s">
        <v>1056</v>
      </c>
      <c r="C429" t="s">
        <v>1047</v>
      </c>
      <c r="D429" t="s">
        <v>1057</v>
      </c>
      <c r="E429" s="245">
        <v>6</v>
      </c>
      <c r="G429" s="99"/>
      <c r="K429" s="247"/>
      <c r="L429" s="25"/>
      <c r="M429" s="99"/>
    </row>
    <row r="430" spans="2:13">
      <c r="B430" t="s">
        <v>1058</v>
      </c>
      <c r="C430" t="s">
        <v>1047</v>
      </c>
      <c r="D430" t="s">
        <v>1059</v>
      </c>
      <c r="E430" s="245">
        <v>3</v>
      </c>
      <c r="G430" s="99"/>
      <c r="K430" s="247"/>
      <c r="L430" s="25"/>
      <c r="M430" s="99"/>
    </row>
    <row r="431" spans="2:13">
      <c r="B431" t="s">
        <v>1062</v>
      </c>
      <c r="C431" t="s">
        <v>1061</v>
      </c>
      <c r="D431" t="s">
        <v>1063</v>
      </c>
      <c r="E431" s="245">
        <v>6</v>
      </c>
      <c r="G431" s="99"/>
      <c r="K431" s="247"/>
      <c r="L431" s="25"/>
      <c r="M431" s="99"/>
    </row>
    <row r="432" spans="2:13">
      <c r="B432" t="s">
        <v>1064</v>
      </c>
      <c r="C432" t="s">
        <v>1061</v>
      </c>
      <c r="D432" t="s">
        <v>1065</v>
      </c>
      <c r="E432" s="245">
        <v>2</v>
      </c>
      <c r="G432" s="99"/>
      <c r="K432" s="247"/>
      <c r="L432" s="25"/>
      <c r="M432" s="99"/>
    </row>
    <row r="433" spans="2:13">
      <c r="B433" t="s">
        <v>1066</v>
      </c>
      <c r="C433" t="s">
        <v>1061</v>
      </c>
      <c r="D433" t="s">
        <v>1067</v>
      </c>
      <c r="E433" s="245">
        <v>6</v>
      </c>
      <c r="G433" s="99"/>
      <c r="K433" s="247"/>
      <c r="L433" s="25"/>
      <c r="M433" s="99"/>
    </row>
    <row r="434" spans="2:13">
      <c r="B434" t="s">
        <v>1068</v>
      </c>
      <c r="C434" t="s">
        <v>1061</v>
      </c>
      <c r="D434" t="s">
        <v>1069</v>
      </c>
      <c r="E434" s="245">
        <v>6</v>
      </c>
      <c r="G434" s="99"/>
      <c r="K434" s="247"/>
      <c r="L434" s="25"/>
      <c r="M434" s="99"/>
    </row>
    <row r="435" spans="2:13">
      <c r="B435" t="s">
        <v>1070</v>
      </c>
      <c r="C435" t="s">
        <v>1061</v>
      </c>
      <c r="D435" t="s">
        <v>1071</v>
      </c>
      <c r="E435" s="245">
        <v>2</v>
      </c>
      <c r="G435" s="99"/>
      <c r="K435" s="247"/>
      <c r="L435" s="25"/>
      <c r="M435" s="99"/>
    </row>
    <row r="436" spans="2:13">
      <c r="B436" t="s">
        <v>1072</v>
      </c>
      <c r="C436" t="s">
        <v>1061</v>
      </c>
      <c r="D436" t="s">
        <v>1073</v>
      </c>
      <c r="E436" s="245">
        <v>2</v>
      </c>
      <c r="G436" s="99"/>
      <c r="K436" s="247"/>
      <c r="L436" s="25"/>
      <c r="M436" s="99"/>
    </row>
    <row r="437" spans="2:13">
      <c r="B437" t="s">
        <v>1074</v>
      </c>
      <c r="C437" t="s">
        <v>1061</v>
      </c>
      <c r="D437" t="s">
        <v>1075</v>
      </c>
      <c r="E437" s="245">
        <v>6</v>
      </c>
      <c r="G437" s="99"/>
      <c r="K437" s="247"/>
      <c r="L437" s="25"/>
      <c r="M437" s="99"/>
    </row>
    <row r="438" spans="2:13">
      <c r="B438" t="s">
        <v>1076</v>
      </c>
      <c r="C438" t="s">
        <v>1061</v>
      </c>
      <c r="D438" t="s">
        <v>1077</v>
      </c>
      <c r="E438" s="245">
        <v>2</v>
      </c>
      <c r="G438" s="99"/>
      <c r="K438" s="247"/>
      <c r="L438" s="25"/>
      <c r="M438" s="99"/>
    </row>
    <row r="439" spans="2:13">
      <c r="B439" t="s">
        <v>1078</v>
      </c>
      <c r="C439" t="s">
        <v>1061</v>
      </c>
      <c r="D439" t="s">
        <v>1061</v>
      </c>
      <c r="E439" s="245">
        <v>2</v>
      </c>
      <c r="G439" s="99"/>
      <c r="K439" s="247"/>
      <c r="L439" s="25"/>
      <c r="M439" s="99"/>
    </row>
    <row r="440" spans="2:13">
      <c r="B440" t="s">
        <v>1079</v>
      </c>
      <c r="C440" t="s">
        <v>1061</v>
      </c>
      <c r="D440" t="s">
        <v>1080</v>
      </c>
      <c r="E440" s="245">
        <v>6</v>
      </c>
      <c r="G440" s="99"/>
      <c r="K440" s="247"/>
      <c r="L440" s="25"/>
      <c r="M440" s="99"/>
    </row>
    <row r="441" spans="2:13">
      <c r="B441" t="s">
        <v>1081</v>
      </c>
      <c r="C441" t="s">
        <v>1061</v>
      </c>
      <c r="D441" t="s">
        <v>1082</v>
      </c>
      <c r="E441" s="245">
        <v>9</v>
      </c>
      <c r="G441" s="99"/>
      <c r="K441" s="247"/>
      <c r="L441" s="25"/>
      <c r="M441" s="99"/>
    </row>
    <row r="442" spans="2:13">
      <c r="B442" t="s">
        <v>1083</v>
      </c>
      <c r="C442" t="s">
        <v>1061</v>
      </c>
      <c r="D442" t="s">
        <v>1084</v>
      </c>
      <c r="E442" s="245">
        <v>2</v>
      </c>
      <c r="G442" s="99"/>
      <c r="K442" s="247"/>
      <c r="L442" s="25"/>
      <c r="M442" s="99"/>
    </row>
    <row r="443" spans="2:13">
      <c r="B443" t="s">
        <v>1087</v>
      </c>
      <c r="C443" t="s">
        <v>1086</v>
      </c>
      <c r="D443" t="s">
        <v>1088</v>
      </c>
      <c r="E443" s="245">
        <v>3</v>
      </c>
      <c r="G443" s="99"/>
      <c r="K443" s="247"/>
      <c r="L443" s="25"/>
      <c r="M443" s="99"/>
    </row>
    <row r="444" spans="2:13">
      <c r="B444" t="s">
        <v>1089</v>
      </c>
      <c r="C444" t="s">
        <v>1086</v>
      </c>
      <c r="D444" t="s">
        <v>1090</v>
      </c>
      <c r="E444" s="245">
        <v>6</v>
      </c>
      <c r="G444" s="99"/>
      <c r="K444" s="247"/>
      <c r="L444" s="25"/>
      <c r="M444" s="99"/>
    </row>
    <row r="445" spans="2:13">
      <c r="B445" t="s">
        <v>1091</v>
      </c>
      <c r="C445" t="s">
        <v>1086</v>
      </c>
      <c r="D445" t="s">
        <v>1092</v>
      </c>
      <c r="E445" s="245">
        <v>6</v>
      </c>
      <c r="G445" s="99"/>
      <c r="K445" s="247"/>
      <c r="L445" s="25"/>
      <c r="M445" s="99"/>
    </row>
    <row r="446" spans="2:13">
      <c r="B446" t="s">
        <v>1093</v>
      </c>
      <c r="C446" t="s">
        <v>1086</v>
      </c>
      <c r="D446" t="s">
        <v>372</v>
      </c>
      <c r="E446" s="245">
        <v>3</v>
      </c>
      <c r="G446" s="99"/>
      <c r="K446" s="247"/>
      <c r="L446" s="25"/>
      <c r="M446" s="99"/>
    </row>
    <row r="447" spans="2:13">
      <c r="B447" t="s">
        <v>1094</v>
      </c>
      <c r="C447" t="s">
        <v>1086</v>
      </c>
      <c r="D447" t="s">
        <v>1095</v>
      </c>
      <c r="E447" s="245">
        <v>6</v>
      </c>
      <c r="G447" s="99"/>
      <c r="K447" s="247"/>
      <c r="L447" s="25"/>
      <c r="M447" s="99"/>
    </row>
    <row r="448" spans="2:13">
      <c r="B448" t="s">
        <v>1096</v>
      </c>
      <c r="C448" t="s">
        <v>1086</v>
      </c>
      <c r="D448" t="s">
        <v>1097</v>
      </c>
      <c r="E448" s="245">
        <v>6</v>
      </c>
      <c r="G448" s="99"/>
      <c r="K448" s="247"/>
      <c r="L448" s="25"/>
      <c r="M448" s="99"/>
    </row>
    <row r="449" spans="2:13">
      <c r="B449" t="s">
        <v>1098</v>
      </c>
      <c r="C449" t="s">
        <v>1086</v>
      </c>
      <c r="D449" t="s">
        <v>1099</v>
      </c>
      <c r="E449" s="245">
        <v>6</v>
      </c>
      <c r="G449" s="99"/>
      <c r="K449" s="247"/>
      <c r="L449" s="25"/>
      <c r="M449" s="99"/>
    </row>
    <row r="450" spans="2:13">
      <c r="B450" t="s">
        <v>1100</v>
      </c>
      <c r="C450" t="s">
        <v>1086</v>
      </c>
      <c r="D450" t="s">
        <v>358</v>
      </c>
      <c r="E450" s="245">
        <v>3</v>
      </c>
      <c r="G450" s="99"/>
      <c r="K450" s="247"/>
      <c r="L450" s="25"/>
      <c r="M450" s="99"/>
    </row>
    <row r="451" spans="2:13">
      <c r="B451" t="s">
        <v>1101</v>
      </c>
      <c r="C451" t="s">
        <v>1086</v>
      </c>
      <c r="D451" t="s">
        <v>1102</v>
      </c>
      <c r="E451" s="245">
        <v>3</v>
      </c>
      <c r="G451" s="99"/>
      <c r="K451" s="247"/>
      <c r="L451" s="25"/>
      <c r="M451" s="99"/>
    </row>
    <row r="452" spans="2:13">
      <c r="B452" t="s">
        <v>1103</v>
      </c>
      <c r="C452" t="s">
        <v>1086</v>
      </c>
      <c r="D452" t="s">
        <v>1104</v>
      </c>
      <c r="E452" s="245">
        <v>3</v>
      </c>
      <c r="G452" s="99"/>
      <c r="K452" s="247"/>
      <c r="L452" s="25"/>
      <c r="M452" s="99"/>
    </row>
    <row r="453" spans="2:13">
      <c r="B453" t="s">
        <v>1105</v>
      </c>
      <c r="C453" t="s">
        <v>1086</v>
      </c>
      <c r="D453" t="s">
        <v>1106</v>
      </c>
      <c r="E453" s="245">
        <v>3</v>
      </c>
      <c r="G453" s="99"/>
      <c r="K453" s="247"/>
      <c r="L453" s="25"/>
      <c r="M453" s="99"/>
    </row>
    <row r="454" spans="2:13">
      <c r="B454" t="s">
        <v>1107</v>
      </c>
      <c r="C454" t="s">
        <v>1086</v>
      </c>
      <c r="D454" t="s">
        <v>1108</v>
      </c>
      <c r="E454" s="245">
        <v>4</v>
      </c>
      <c r="G454" s="99"/>
      <c r="K454" s="247"/>
      <c r="L454" s="25"/>
      <c r="M454" s="99"/>
    </row>
    <row r="455" spans="2:13">
      <c r="B455" t="s">
        <v>1109</v>
      </c>
      <c r="C455" t="s">
        <v>1086</v>
      </c>
      <c r="D455" t="s">
        <v>1110</v>
      </c>
      <c r="E455" s="245">
        <v>3</v>
      </c>
      <c r="G455" s="99"/>
      <c r="K455" s="247"/>
      <c r="L455" s="25"/>
      <c r="M455" s="99"/>
    </row>
    <row r="456" spans="2:13">
      <c r="B456" t="s">
        <v>1111</v>
      </c>
      <c r="C456" t="s">
        <v>1086</v>
      </c>
      <c r="D456" t="s">
        <v>1086</v>
      </c>
      <c r="E456" s="245">
        <v>3</v>
      </c>
      <c r="G456" s="99"/>
      <c r="K456" s="247"/>
      <c r="L456" s="25"/>
      <c r="M456" s="99"/>
    </row>
    <row r="457" spans="2:13">
      <c r="B457" t="s">
        <v>1112</v>
      </c>
      <c r="C457" t="s">
        <v>1086</v>
      </c>
      <c r="D457" t="s">
        <v>1113</v>
      </c>
      <c r="E457" s="245">
        <v>3</v>
      </c>
      <c r="G457" s="99"/>
      <c r="K457" s="247"/>
      <c r="L457" s="25"/>
      <c r="M457" s="99"/>
    </row>
    <row r="458" spans="2:13">
      <c r="B458" t="s">
        <v>1116</v>
      </c>
      <c r="C458" t="s">
        <v>1115</v>
      </c>
      <c r="D458" t="s">
        <v>126</v>
      </c>
      <c r="E458" s="245">
        <v>6</v>
      </c>
      <c r="G458" s="99"/>
      <c r="K458" s="247"/>
      <c r="L458" s="25"/>
      <c r="M458" s="99"/>
    </row>
    <row r="459" spans="2:13">
      <c r="B459" t="s">
        <v>1117</v>
      </c>
      <c r="C459" t="s">
        <v>1115</v>
      </c>
      <c r="D459" t="s">
        <v>1118</v>
      </c>
      <c r="E459" s="245">
        <v>4</v>
      </c>
      <c r="G459" s="99"/>
      <c r="K459" s="247"/>
      <c r="L459" s="25"/>
      <c r="M459" s="99"/>
    </row>
    <row r="460" spans="2:13">
      <c r="B460" t="s">
        <v>1119</v>
      </c>
      <c r="C460" t="s">
        <v>1115</v>
      </c>
      <c r="D460" t="s">
        <v>1120</v>
      </c>
      <c r="E460" s="245">
        <v>6</v>
      </c>
      <c r="G460" s="99"/>
      <c r="K460" s="247"/>
      <c r="L460" s="25"/>
      <c r="M460" s="99"/>
    </row>
    <row r="461" spans="2:13">
      <c r="B461" t="s">
        <v>1121</v>
      </c>
      <c r="C461" t="s">
        <v>1115</v>
      </c>
      <c r="D461" t="s">
        <v>1122</v>
      </c>
      <c r="E461" s="245">
        <v>6</v>
      </c>
      <c r="G461" s="99"/>
      <c r="K461" s="247"/>
      <c r="L461" s="25"/>
      <c r="M461" s="99"/>
    </row>
    <row r="462" spans="2:13">
      <c r="B462" t="s">
        <v>1125</v>
      </c>
      <c r="C462" t="s">
        <v>1124</v>
      </c>
      <c r="D462" t="s">
        <v>1126</v>
      </c>
      <c r="E462" s="245">
        <v>1</v>
      </c>
      <c r="G462" s="99"/>
      <c r="K462" s="247"/>
      <c r="L462" s="25"/>
      <c r="M462" s="99"/>
    </row>
    <row r="463" spans="2:13">
      <c r="B463" t="s">
        <v>1127</v>
      </c>
      <c r="C463" t="s">
        <v>1124</v>
      </c>
      <c r="D463" t="s">
        <v>1128</v>
      </c>
      <c r="E463" s="245">
        <v>1</v>
      </c>
      <c r="G463" s="99"/>
      <c r="K463" s="247"/>
      <c r="L463" s="25"/>
      <c r="M463" s="99"/>
    </row>
    <row r="464" spans="2:13">
      <c r="B464" t="s">
        <v>1129</v>
      </c>
      <c r="C464" t="s">
        <v>1124</v>
      </c>
      <c r="D464" t="s">
        <v>1130</v>
      </c>
      <c r="E464" s="245">
        <v>1</v>
      </c>
      <c r="G464" s="99"/>
      <c r="K464" s="247"/>
      <c r="L464" s="25"/>
      <c r="M464" s="99"/>
    </row>
    <row r="465" spans="2:13">
      <c r="B465" t="s">
        <v>1131</v>
      </c>
      <c r="C465" t="s">
        <v>1124</v>
      </c>
      <c r="D465" t="s">
        <v>1132</v>
      </c>
      <c r="E465" s="245">
        <v>2</v>
      </c>
      <c r="G465" s="99"/>
      <c r="K465" s="247"/>
      <c r="L465" s="25"/>
      <c r="M465" s="99"/>
    </row>
    <row r="466" spans="2:13">
      <c r="B466" t="s">
        <v>1133</v>
      </c>
      <c r="C466" t="s">
        <v>1124</v>
      </c>
      <c r="D466" t="s">
        <v>1134</v>
      </c>
      <c r="E466" s="245">
        <v>1</v>
      </c>
      <c r="G466" s="99"/>
      <c r="K466" s="247"/>
      <c r="L466" s="25"/>
      <c r="M466" s="99"/>
    </row>
    <row r="467" spans="2:13">
      <c r="B467" t="s">
        <v>1135</v>
      </c>
      <c r="C467" t="s">
        <v>1124</v>
      </c>
      <c r="D467" t="s">
        <v>1136</v>
      </c>
      <c r="E467" s="245">
        <v>1</v>
      </c>
      <c r="G467" s="99"/>
      <c r="K467" s="247"/>
      <c r="L467" s="25"/>
      <c r="M467" s="99"/>
    </row>
    <row r="468" spans="2:13">
      <c r="B468" t="s">
        <v>1139</v>
      </c>
      <c r="C468" t="s">
        <v>1138</v>
      </c>
      <c r="D468" t="s">
        <v>1138</v>
      </c>
      <c r="E468" s="245">
        <v>1</v>
      </c>
      <c r="G468" s="99"/>
      <c r="K468" s="247"/>
      <c r="L468" s="25"/>
      <c r="M468" s="99"/>
    </row>
    <row r="469" spans="2:13">
      <c r="B469" t="s">
        <v>1140</v>
      </c>
      <c r="C469" t="s">
        <v>1138</v>
      </c>
      <c r="D469" t="s">
        <v>1141</v>
      </c>
      <c r="E469" s="245">
        <v>1</v>
      </c>
      <c r="G469" s="99"/>
      <c r="K469" s="247"/>
      <c r="L469" s="25"/>
      <c r="M469" s="99"/>
    </row>
    <row r="470" spans="2:13">
      <c r="B470" t="s">
        <v>1142</v>
      </c>
      <c r="C470" t="s">
        <v>1138</v>
      </c>
      <c r="D470" t="s">
        <v>1143</v>
      </c>
      <c r="E470" s="245">
        <v>1</v>
      </c>
      <c r="G470" s="99"/>
      <c r="K470" s="247"/>
      <c r="L470" s="25"/>
      <c r="M470" s="99"/>
    </row>
    <row r="471" spans="2:13">
      <c r="B471" t="s">
        <v>1144</v>
      </c>
      <c r="C471" t="s">
        <v>1138</v>
      </c>
      <c r="D471" t="s">
        <v>1145</v>
      </c>
      <c r="E471" s="245">
        <v>1</v>
      </c>
      <c r="G471" s="99"/>
      <c r="K471" s="247"/>
      <c r="L471" s="25"/>
      <c r="M471" s="99"/>
    </row>
    <row r="472" spans="2:13">
      <c r="B472" t="s">
        <v>1146</v>
      </c>
      <c r="C472" t="s">
        <v>1138</v>
      </c>
      <c r="D472" t="s">
        <v>1147</v>
      </c>
      <c r="E472" s="245">
        <v>1</v>
      </c>
      <c r="G472" s="99"/>
      <c r="K472" s="247"/>
      <c r="L472" s="25"/>
      <c r="M472" s="99"/>
    </row>
    <row r="473" spans="2:13">
      <c r="B473" t="s">
        <v>1148</v>
      </c>
      <c r="C473" t="s">
        <v>1138</v>
      </c>
      <c r="D473" t="s">
        <v>362</v>
      </c>
      <c r="E473" s="245">
        <v>1</v>
      </c>
      <c r="G473" s="99"/>
      <c r="K473" s="247"/>
      <c r="L473" s="25"/>
      <c r="M473" s="99"/>
    </row>
    <row r="474" spans="2:13">
      <c r="B474" t="s">
        <v>1149</v>
      </c>
      <c r="C474" t="s">
        <v>1138</v>
      </c>
      <c r="D474" t="s">
        <v>1150</v>
      </c>
      <c r="E474" s="245">
        <v>1</v>
      </c>
      <c r="G474" s="99"/>
      <c r="K474" s="247"/>
      <c r="L474" s="25"/>
      <c r="M474" s="99"/>
    </row>
    <row r="475" spans="2:13">
      <c r="B475" t="s">
        <v>1153</v>
      </c>
      <c r="C475" t="s">
        <v>1152</v>
      </c>
      <c r="D475" t="s">
        <v>1154</v>
      </c>
      <c r="E475" s="245">
        <v>5</v>
      </c>
      <c r="G475" s="99"/>
      <c r="K475" s="247"/>
      <c r="L475" s="25"/>
      <c r="M475" s="99"/>
    </row>
    <row r="476" spans="2:13">
      <c r="B476" t="s">
        <v>1155</v>
      </c>
      <c r="C476" t="s">
        <v>1152</v>
      </c>
      <c r="D476" t="s">
        <v>1156</v>
      </c>
      <c r="E476" s="245">
        <v>6</v>
      </c>
      <c r="G476" s="99"/>
      <c r="K476" s="247"/>
      <c r="L476" s="25"/>
      <c r="M476" s="99"/>
    </row>
    <row r="477" spans="2:13">
      <c r="B477" t="s">
        <v>1157</v>
      </c>
      <c r="C477" t="s">
        <v>1152</v>
      </c>
      <c r="D477" t="s">
        <v>144</v>
      </c>
      <c r="E477" s="245">
        <v>2</v>
      </c>
      <c r="G477" s="99"/>
      <c r="K477" s="247"/>
      <c r="L477" s="25"/>
      <c r="M477" s="99"/>
    </row>
    <row r="478" spans="2:13">
      <c r="B478" t="s">
        <v>1160</v>
      </c>
      <c r="C478" t="s">
        <v>1159</v>
      </c>
      <c r="D478" t="s">
        <v>107</v>
      </c>
      <c r="E478" s="245">
        <v>5</v>
      </c>
      <c r="G478" s="99"/>
      <c r="K478" s="247"/>
      <c r="L478" s="25"/>
      <c r="M478" s="99"/>
    </row>
    <row r="479" spans="2:13">
      <c r="B479" t="s">
        <v>1161</v>
      </c>
      <c r="C479" t="s">
        <v>1159</v>
      </c>
      <c r="D479" t="s">
        <v>121</v>
      </c>
      <c r="E479" s="245">
        <v>1</v>
      </c>
      <c r="G479" s="99"/>
      <c r="K479" s="247"/>
      <c r="L479" s="25"/>
      <c r="M479" s="99"/>
    </row>
    <row r="480" spans="2:13">
      <c r="B480" t="s">
        <v>1162</v>
      </c>
      <c r="C480" t="s">
        <v>1159</v>
      </c>
      <c r="D480" t="s">
        <v>1163</v>
      </c>
      <c r="E480" s="245">
        <v>2</v>
      </c>
      <c r="G480" s="99"/>
      <c r="K480" s="247"/>
      <c r="L480" s="25"/>
      <c r="M480" s="99"/>
    </row>
    <row r="481" spans="2:13">
      <c r="B481" t="s">
        <v>1164</v>
      </c>
      <c r="C481" t="s">
        <v>1159</v>
      </c>
      <c r="D481" t="s">
        <v>1165</v>
      </c>
      <c r="E481" s="245">
        <v>1</v>
      </c>
      <c r="G481" s="99"/>
      <c r="K481" s="247"/>
      <c r="L481" s="25"/>
      <c r="M481" s="99"/>
    </row>
    <row r="482" spans="2:13">
      <c r="B482" t="s">
        <v>1166</v>
      </c>
      <c r="C482" t="s">
        <v>1159</v>
      </c>
      <c r="D482" t="s">
        <v>1167</v>
      </c>
      <c r="E482" s="245">
        <v>2</v>
      </c>
      <c r="G482" s="99"/>
      <c r="K482" s="247"/>
      <c r="L482" s="25"/>
      <c r="M482" s="99"/>
    </row>
    <row r="483" spans="2:13">
      <c r="B483" t="s">
        <v>1170</v>
      </c>
      <c r="C483" t="s">
        <v>1159</v>
      </c>
      <c r="D483" t="s">
        <v>1171</v>
      </c>
      <c r="E483" s="245">
        <v>1</v>
      </c>
      <c r="G483" s="99"/>
      <c r="K483" s="247"/>
      <c r="L483" s="25"/>
      <c r="M483" s="99"/>
    </row>
    <row r="484" spans="2:13">
      <c r="B484" t="s">
        <v>1172</v>
      </c>
      <c r="C484" t="s">
        <v>1159</v>
      </c>
      <c r="D484" t="s">
        <v>1173</v>
      </c>
      <c r="E484" s="245">
        <v>2</v>
      </c>
      <c r="G484" s="99"/>
      <c r="K484" s="247"/>
      <c r="L484" s="25"/>
      <c r="M484" s="99"/>
    </row>
    <row r="485" spans="2:13">
      <c r="B485" t="s">
        <v>1174</v>
      </c>
      <c r="C485" t="s">
        <v>1159</v>
      </c>
      <c r="D485" t="s">
        <v>1175</v>
      </c>
      <c r="E485" s="245">
        <v>1</v>
      </c>
      <c r="G485" s="99"/>
      <c r="K485" s="247"/>
      <c r="L485" s="25"/>
      <c r="M485" s="99"/>
    </row>
    <row r="486" spans="2:13">
      <c r="B486" t="s">
        <v>1176</v>
      </c>
      <c r="C486" t="s">
        <v>1159</v>
      </c>
      <c r="D486" t="s">
        <v>1177</v>
      </c>
      <c r="E486" s="245">
        <v>3</v>
      </c>
      <c r="G486" s="99"/>
      <c r="K486" s="247"/>
      <c r="L486" s="25"/>
      <c r="M486" s="99"/>
    </row>
    <row r="487" spans="2:13">
      <c r="B487" t="s">
        <v>1178</v>
      </c>
      <c r="C487" t="s">
        <v>1159</v>
      </c>
      <c r="D487" t="s">
        <v>1179</v>
      </c>
      <c r="E487" s="245">
        <v>1</v>
      </c>
      <c r="G487" s="99"/>
      <c r="K487" s="247"/>
      <c r="L487" s="25"/>
      <c r="M487" s="99"/>
    </row>
    <row r="488" spans="2:13">
      <c r="B488" t="s">
        <v>1180</v>
      </c>
      <c r="C488" t="s">
        <v>1159</v>
      </c>
      <c r="D488" t="s">
        <v>1181</v>
      </c>
      <c r="E488" s="245">
        <v>3</v>
      </c>
      <c r="G488" s="99"/>
      <c r="K488" s="247"/>
      <c r="L488" s="25"/>
      <c r="M488" s="99"/>
    </row>
    <row r="489" spans="2:13">
      <c r="B489" t="s">
        <v>1182</v>
      </c>
      <c r="C489" t="s">
        <v>1159</v>
      </c>
      <c r="D489" t="s">
        <v>125</v>
      </c>
      <c r="E489" s="245">
        <v>1</v>
      </c>
      <c r="G489" s="99"/>
      <c r="K489" s="247"/>
      <c r="L489" s="25"/>
      <c r="M489" s="99"/>
    </row>
    <row r="490" spans="2:13">
      <c r="B490" t="s">
        <v>1185</v>
      </c>
      <c r="C490" t="s">
        <v>1184</v>
      </c>
      <c r="D490" t="s">
        <v>1186</v>
      </c>
      <c r="E490" s="245">
        <v>1</v>
      </c>
      <c r="G490" s="99"/>
      <c r="K490" s="247"/>
      <c r="L490" s="25"/>
      <c r="M490" s="99"/>
    </row>
    <row r="491" spans="2:13">
      <c r="B491" t="s">
        <v>1187</v>
      </c>
      <c r="C491" t="s">
        <v>1184</v>
      </c>
      <c r="D491" t="s">
        <v>1188</v>
      </c>
      <c r="E491" s="245">
        <v>1</v>
      </c>
      <c r="G491" s="99"/>
      <c r="K491" s="247"/>
      <c r="L491" s="25"/>
      <c r="M491" s="99"/>
    </row>
    <row r="492" spans="2:13">
      <c r="B492" t="s">
        <v>1189</v>
      </c>
      <c r="C492" t="s">
        <v>1184</v>
      </c>
      <c r="D492" t="s">
        <v>1190</v>
      </c>
      <c r="E492" s="245">
        <v>1</v>
      </c>
      <c r="G492" s="99"/>
      <c r="K492" s="247"/>
      <c r="L492" s="25"/>
      <c r="M492" s="99"/>
    </row>
    <row r="493" spans="2:13">
      <c r="B493" t="s">
        <v>1191</v>
      </c>
      <c r="C493" t="s">
        <v>1184</v>
      </c>
      <c r="D493" t="s">
        <v>1192</v>
      </c>
      <c r="E493" s="245">
        <v>1</v>
      </c>
      <c r="G493" s="99"/>
      <c r="K493" s="247"/>
      <c r="L493" s="25"/>
      <c r="M493" s="99"/>
    </row>
    <row r="494" spans="2:13">
      <c r="B494" t="s">
        <v>1193</v>
      </c>
      <c r="C494" t="s">
        <v>1184</v>
      </c>
      <c r="D494" t="s">
        <v>1194</v>
      </c>
      <c r="E494" s="245">
        <v>1</v>
      </c>
      <c r="G494" s="99"/>
      <c r="K494" s="247"/>
      <c r="L494" s="25"/>
      <c r="M494" s="99"/>
    </row>
    <row r="495" spans="2:13">
      <c r="B495" t="s">
        <v>1195</v>
      </c>
      <c r="C495" t="s">
        <v>1184</v>
      </c>
      <c r="D495" t="s">
        <v>1196</v>
      </c>
      <c r="E495" s="245">
        <v>1</v>
      </c>
      <c r="G495" s="99"/>
      <c r="K495" s="247"/>
      <c r="L495" s="25"/>
      <c r="M495" s="99"/>
    </row>
    <row r="496" spans="2:13">
      <c r="B496" t="s">
        <v>1197</v>
      </c>
      <c r="C496" t="s">
        <v>1184</v>
      </c>
      <c r="D496" t="s">
        <v>1198</v>
      </c>
      <c r="E496" s="245">
        <v>2</v>
      </c>
      <c r="G496" s="99"/>
      <c r="K496" s="247"/>
      <c r="L496" s="25"/>
      <c r="M496" s="99"/>
    </row>
    <row r="497" spans="2:13">
      <c r="B497" t="s">
        <v>1199</v>
      </c>
      <c r="C497" t="s">
        <v>1184</v>
      </c>
      <c r="D497" t="s">
        <v>1200</v>
      </c>
      <c r="E497" s="245">
        <v>1</v>
      </c>
      <c r="G497" s="99"/>
      <c r="K497" s="247"/>
      <c r="L497" s="25"/>
      <c r="M497" s="99"/>
    </row>
    <row r="498" spans="2:13">
      <c r="B498" t="s">
        <v>1201</v>
      </c>
      <c r="C498" t="s">
        <v>1184</v>
      </c>
      <c r="D498" t="s">
        <v>1202</v>
      </c>
      <c r="E498" s="245">
        <v>1</v>
      </c>
      <c r="G498" s="99"/>
      <c r="K498" s="247"/>
      <c r="L498" s="25"/>
      <c r="M498" s="99"/>
    </row>
    <row r="499" spans="2:13">
      <c r="B499" t="s">
        <v>1203</v>
      </c>
      <c r="C499" t="s">
        <v>1184</v>
      </c>
      <c r="D499" t="s">
        <v>1204</v>
      </c>
      <c r="E499" s="245">
        <v>1</v>
      </c>
      <c r="G499" s="99"/>
      <c r="K499" s="247"/>
      <c r="L499" s="25"/>
      <c r="M499" s="99"/>
    </row>
    <row r="500" spans="2:13">
      <c r="B500" t="s">
        <v>1205</v>
      </c>
      <c r="C500" t="s">
        <v>1184</v>
      </c>
      <c r="D500" t="s">
        <v>1206</v>
      </c>
      <c r="E500" s="245">
        <v>1</v>
      </c>
      <c r="G500" s="99"/>
      <c r="K500" s="247"/>
      <c r="L500" s="25"/>
      <c r="M500" s="99"/>
    </row>
    <row r="501" spans="2:13">
      <c r="B501" t="s">
        <v>1207</v>
      </c>
      <c r="C501" t="s">
        <v>1184</v>
      </c>
      <c r="D501" t="s">
        <v>1208</v>
      </c>
      <c r="E501" s="245">
        <v>1</v>
      </c>
      <c r="G501" s="99"/>
      <c r="K501" s="247"/>
      <c r="L501" s="25"/>
      <c r="M501" s="99"/>
    </row>
    <row r="502" spans="2:13">
      <c r="B502" t="s">
        <v>1209</v>
      </c>
      <c r="C502" t="s">
        <v>1184</v>
      </c>
      <c r="D502" t="s">
        <v>1210</v>
      </c>
      <c r="E502" s="245">
        <v>3</v>
      </c>
      <c r="G502" s="99"/>
      <c r="K502" s="247"/>
      <c r="L502" s="25"/>
      <c r="M502" s="99"/>
    </row>
    <row r="503" spans="2:13">
      <c r="B503" t="s">
        <v>1211</v>
      </c>
      <c r="C503" t="s">
        <v>1184</v>
      </c>
      <c r="D503" t="s">
        <v>1212</v>
      </c>
      <c r="E503" s="245">
        <v>1</v>
      </c>
      <c r="G503" s="99"/>
      <c r="K503" s="247"/>
      <c r="L503" s="25"/>
      <c r="M503" s="99"/>
    </row>
    <row r="504" spans="2:13">
      <c r="B504" t="s">
        <v>1213</v>
      </c>
      <c r="C504" t="s">
        <v>1184</v>
      </c>
      <c r="D504" t="s">
        <v>1214</v>
      </c>
      <c r="E504" s="245">
        <v>1</v>
      </c>
      <c r="G504" s="99"/>
      <c r="K504" s="247"/>
      <c r="L504" s="25"/>
      <c r="M504" s="99"/>
    </row>
    <row r="505" spans="2:13">
      <c r="B505" t="s">
        <v>1215</v>
      </c>
      <c r="C505" t="s">
        <v>1184</v>
      </c>
      <c r="D505" t="s">
        <v>1216</v>
      </c>
      <c r="E505" s="245">
        <v>1</v>
      </c>
      <c r="G505" s="99"/>
      <c r="K505" s="247"/>
      <c r="L505" s="25"/>
      <c r="M505" s="99"/>
    </row>
    <row r="506" spans="2:13">
      <c r="B506" t="s">
        <v>1219</v>
      </c>
      <c r="C506" t="s">
        <v>1218</v>
      </c>
      <c r="D506" t="s">
        <v>1220</v>
      </c>
      <c r="E506" s="245">
        <v>1</v>
      </c>
      <c r="G506" s="99"/>
      <c r="K506" s="247"/>
      <c r="L506" s="25"/>
      <c r="M506" s="99"/>
    </row>
    <row r="507" spans="2:13">
      <c r="B507" t="s">
        <v>1221</v>
      </c>
      <c r="C507" t="s">
        <v>1218</v>
      </c>
      <c r="D507" t="s">
        <v>1222</v>
      </c>
      <c r="E507" s="245">
        <v>1</v>
      </c>
      <c r="G507" s="99"/>
      <c r="K507" s="247"/>
      <c r="L507" s="25"/>
      <c r="M507" s="99"/>
    </row>
    <row r="508" spans="2:13">
      <c r="B508" t="s">
        <v>1223</v>
      </c>
      <c r="C508" t="s">
        <v>1218</v>
      </c>
      <c r="D508" t="s">
        <v>1224</v>
      </c>
      <c r="E508" s="245">
        <v>1</v>
      </c>
      <c r="G508" s="99"/>
      <c r="K508" s="247"/>
      <c r="L508" s="25"/>
      <c r="M508" s="99"/>
    </row>
    <row r="509" spans="2:13">
      <c r="B509" t="s">
        <v>1225</v>
      </c>
      <c r="C509" t="s">
        <v>1218</v>
      </c>
      <c r="D509" t="s">
        <v>1226</v>
      </c>
      <c r="E509" s="245">
        <v>1</v>
      </c>
      <c r="G509" s="99"/>
      <c r="K509" s="247"/>
      <c r="L509" s="25"/>
      <c r="M509" s="99"/>
    </row>
    <row r="510" spans="2:13">
      <c r="B510" t="s">
        <v>1227</v>
      </c>
      <c r="C510" t="s">
        <v>1218</v>
      </c>
      <c r="D510" t="s">
        <v>1228</v>
      </c>
      <c r="E510" s="245">
        <v>1</v>
      </c>
      <c r="G510" s="99"/>
      <c r="K510" s="247"/>
      <c r="L510" s="25"/>
      <c r="M510" s="99"/>
    </row>
    <row r="511" spans="2:13">
      <c r="B511" t="s">
        <v>1229</v>
      </c>
      <c r="C511" t="s">
        <v>1218</v>
      </c>
      <c r="D511" t="s">
        <v>1230</v>
      </c>
      <c r="E511" s="245">
        <v>1</v>
      </c>
      <c r="G511" s="99"/>
      <c r="K511" s="247"/>
      <c r="L511" s="25"/>
      <c r="M511" s="99"/>
    </row>
    <row r="512" spans="2:13">
      <c r="B512" t="s">
        <v>1231</v>
      </c>
      <c r="C512" t="s">
        <v>1218</v>
      </c>
      <c r="D512" t="s">
        <v>1232</v>
      </c>
      <c r="E512" s="245">
        <v>1</v>
      </c>
      <c r="G512" s="99"/>
      <c r="K512" s="247"/>
      <c r="L512" s="25"/>
      <c r="M512" s="99"/>
    </row>
    <row r="513" spans="2:13">
      <c r="B513" t="s">
        <v>1233</v>
      </c>
      <c r="C513" t="s">
        <v>1218</v>
      </c>
      <c r="D513" t="s">
        <v>1234</v>
      </c>
      <c r="E513" s="245">
        <v>1</v>
      </c>
      <c r="G513" s="99"/>
      <c r="K513" s="247"/>
      <c r="L513" s="25"/>
      <c r="M513" s="99"/>
    </row>
    <row r="514" spans="2:13">
      <c r="B514" t="s">
        <v>1235</v>
      </c>
      <c r="C514" t="s">
        <v>1218</v>
      </c>
      <c r="D514" t="s">
        <v>1236</v>
      </c>
      <c r="E514" s="245">
        <v>1</v>
      </c>
      <c r="G514" s="99"/>
      <c r="K514" s="247"/>
      <c r="L514" s="25"/>
      <c r="M514" s="99"/>
    </row>
    <row r="515" spans="2:13">
      <c r="B515" t="s">
        <v>1237</v>
      </c>
      <c r="C515" t="s">
        <v>1218</v>
      </c>
      <c r="D515" t="s">
        <v>1238</v>
      </c>
      <c r="E515" s="245">
        <v>1</v>
      </c>
      <c r="G515" s="99"/>
      <c r="K515" s="247"/>
      <c r="L515" s="25"/>
      <c r="M515" s="99"/>
    </row>
    <row r="516" spans="2:13">
      <c r="B516" t="s">
        <v>1241</v>
      </c>
      <c r="C516" t="s">
        <v>1240</v>
      </c>
      <c r="D516" t="s">
        <v>1242</v>
      </c>
      <c r="E516" s="245">
        <v>1</v>
      </c>
      <c r="G516" s="99"/>
      <c r="K516" s="247"/>
      <c r="L516" s="25"/>
      <c r="M516" s="99"/>
    </row>
    <row r="517" spans="2:13">
      <c r="B517" t="s">
        <v>1243</v>
      </c>
      <c r="C517" t="s">
        <v>1240</v>
      </c>
      <c r="D517" t="s">
        <v>1244</v>
      </c>
      <c r="E517" s="245">
        <v>1</v>
      </c>
      <c r="G517" s="99"/>
      <c r="K517" s="247"/>
      <c r="L517" s="25"/>
      <c r="M517" s="99"/>
    </row>
    <row r="518" spans="2:13">
      <c r="B518" t="s">
        <v>1245</v>
      </c>
      <c r="C518" t="s">
        <v>1240</v>
      </c>
      <c r="D518" t="s">
        <v>1240</v>
      </c>
      <c r="E518" s="245">
        <v>2</v>
      </c>
      <c r="G518" s="99"/>
      <c r="K518" s="247"/>
      <c r="L518" s="25"/>
      <c r="M518" s="99"/>
    </row>
    <row r="519" spans="2:13">
      <c r="B519" t="s">
        <v>1246</v>
      </c>
      <c r="C519" t="s">
        <v>1240</v>
      </c>
      <c r="D519" t="s">
        <v>1247</v>
      </c>
      <c r="E519" s="245">
        <v>1</v>
      </c>
      <c r="G519" s="99"/>
      <c r="K519" s="247"/>
      <c r="L519" s="25"/>
      <c r="M519" s="99"/>
    </row>
    <row r="520" spans="2:13">
      <c r="B520" t="s">
        <v>1249</v>
      </c>
      <c r="C520" t="s">
        <v>382</v>
      </c>
      <c r="D520" t="s">
        <v>1250</v>
      </c>
      <c r="E520" s="245">
        <v>1</v>
      </c>
      <c r="G520" s="99"/>
      <c r="K520" s="247"/>
      <c r="L520" s="25"/>
      <c r="M520" s="99"/>
    </row>
    <row r="521" spans="2:13">
      <c r="B521" t="s">
        <v>1251</v>
      </c>
      <c r="C521" t="s">
        <v>382</v>
      </c>
      <c r="D521" t="s">
        <v>1252</v>
      </c>
      <c r="E521" s="245">
        <v>2</v>
      </c>
      <c r="G521" s="99"/>
      <c r="K521" s="247"/>
      <c r="L521" s="25"/>
      <c r="M521" s="99"/>
    </row>
    <row r="522" spans="2:13">
      <c r="B522" t="s">
        <v>1253</v>
      </c>
      <c r="C522" t="s">
        <v>382</v>
      </c>
      <c r="D522" t="s">
        <v>382</v>
      </c>
      <c r="E522" s="245">
        <v>2</v>
      </c>
      <c r="G522" s="99"/>
      <c r="K522" s="247"/>
      <c r="L522" s="25"/>
      <c r="M522" s="99"/>
    </row>
    <row r="523" spans="2:13">
      <c r="B523" t="s">
        <v>1256</v>
      </c>
      <c r="C523" t="s">
        <v>1255</v>
      </c>
      <c r="D523" t="s">
        <v>1257</v>
      </c>
      <c r="E523" s="245">
        <v>1</v>
      </c>
      <c r="G523" s="99"/>
      <c r="K523" s="247"/>
      <c r="L523" s="25"/>
      <c r="M523" s="99"/>
    </row>
    <row r="524" spans="2:13">
      <c r="B524" t="s">
        <v>1258</v>
      </c>
      <c r="C524" t="s">
        <v>1255</v>
      </c>
      <c r="D524" t="s">
        <v>605</v>
      </c>
      <c r="E524" s="245">
        <v>1</v>
      </c>
      <c r="G524" s="99"/>
      <c r="K524" s="247"/>
      <c r="L524" s="25"/>
      <c r="M524" s="99"/>
    </row>
    <row r="525" spans="2:13">
      <c r="B525" t="s">
        <v>1259</v>
      </c>
      <c r="C525" t="s">
        <v>1255</v>
      </c>
      <c r="D525" t="s">
        <v>1260</v>
      </c>
      <c r="E525" s="245">
        <v>1</v>
      </c>
      <c r="G525" s="99"/>
      <c r="K525" s="247"/>
      <c r="L525" s="25"/>
      <c r="M525" s="99"/>
    </row>
    <row r="526" spans="2:13">
      <c r="B526" t="s">
        <v>1261</v>
      </c>
      <c r="C526" t="s">
        <v>1255</v>
      </c>
      <c r="D526" t="s">
        <v>1262</v>
      </c>
      <c r="E526" s="245">
        <v>6</v>
      </c>
      <c r="G526" s="99"/>
      <c r="K526" s="247"/>
      <c r="L526" s="25"/>
      <c r="M526" s="99"/>
    </row>
    <row r="527" spans="2:13">
      <c r="B527" t="s">
        <v>1263</v>
      </c>
      <c r="C527" t="s">
        <v>1255</v>
      </c>
      <c r="D527" t="s">
        <v>1255</v>
      </c>
      <c r="E527" s="245">
        <v>1</v>
      </c>
      <c r="G527" s="99"/>
      <c r="K527" s="247"/>
      <c r="L527" s="25"/>
      <c r="M527" s="99"/>
    </row>
    <row r="528" spans="2:13">
      <c r="B528" t="s">
        <v>1264</v>
      </c>
      <c r="C528" t="s">
        <v>1255</v>
      </c>
      <c r="D528" t="s">
        <v>888</v>
      </c>
      <c r="E528" s="245">
        <v>1</v>
      </c>
      <c r="G528" s="99"/>
      <c r="K528" s="247"/>
      <c r="L528" s="25"/>
      <c r="M528" s="99"/>
    </row>
    <row r="529" spans="2:13">
      <c r="B529" t="s">
        <v>1265</v>
      </c>
      <c r="C529" t="s">
        <v>1255</v>
      </c>
      <c r="D529" t="s">
        <v>1266</v>
      </c>
      <c r="E529" s="245">
        <v>1</v>
      </c>
      <c r="G529" s="99"/>
      <c r="K529" s="247"/>
      <c r="L529" s="25"/>
      <c r="M529" s="99"/>
    </row>
    <row r="530" spans="2:13">
      <c r="B530" t="s">
        <v>1267</v>
      </c>
      <c r="C530" t="s">
        <v>1255</v>
      </c>
      <c r="D530" t="s">
        <v>1268</v>
      </c>
      <c r="E530" s="245">
        <v>1</v>
      </c>
      <c r="G530" s="99"/>
      <c r="K530" s="247"/>
      <c r="L530" s="25"/>
      <c r="M530" s="99"/>
    </row>
    <row r="531" spans="2:13">
      <c r="B531" t="s">
        <v>1271</v>
      </c>
      <c r="C531" t="s">
        <v>1270</v>
      </c>
      <c r="D531" t="s">
        <v>1272</v>
      </c>
      <c r="E531" s="245">
        <v>2</v>
      </c>
      <c r="G531" s="99"/>
      <c r="K531" s="247"/>
      <c r="L531" s="25"/>
      <c r="M531" s="99"/>
    </row>
    <row r="532" spans="2:13">
      <c r="B532" t="s">
        <v>1273</v>
      </c>
      <c r="C532" t="s">
        <v>1270</v>
      </c>
      <c r="D532" t="s">
        <v>1270</v>
      </c>
      <c r="E532" s="245">
        <v>1</v>
      </c>
      <c r="G532" s="99"/>
      <c r="K532" s="247"/>
      <c r="L532" s="25"/>
      <c r="M532" s="99"/>
    </row>
    <row r="533" spans="2:13">
      <c r="B533" t="s">
        <v>1276</v>
      </c>
      <c r="C533" t="s">
        <v>1275</v>
      </c>
      <c r="D533" t="s">
        <v>355</v>
      </c>
      <c r="E533" s="245">
        <v>1</v>
      </c>
      <c r="G533" s="99"/>
      <c r="K533" s="247"/>
      <c r="L533" s="25"/>
      <c r="M533" s="99"/>
    </row>
    <row r="534" spans="2:13">
      <c r="B534" t="s">
        <v>1277</v>
      </c>
      <c r="C534" t="s">
        <v>1275</v>
      </c>
      <c r="D534" t="s">
        <v>1278</v>
      </c>
      <c r="E534" s="245">
        <v>1</v>
      </c>
      <c r="G534" s="99"/>
      <c r="K534" s="247"/>
      <c r="L534" s="25"/>
      <c r="M534" s="99"/>
    </row>
    <row r="535" spans="2:13">
      <c r="B535" t="s">
        <v>1279</v>
      </c>
      <c r="C535" t="s">
        <v>1275</v>
      </c>
      <c r="D535" t="s">
        <v>1280</v>
      </c>
      <c r="E535" s="245">
        <v>1</v>
      </c>
      <c r="G535" s="99"/>
      <c r="K535" s="247"/>
      <c r="L535" s="25"/>
      <c r="M535" s="99"/>
    </row>
    <row r="536" spans="2:13">
      <c r="B536" t="s">
        <v>1281</v>
      </c>
      <c r="C536" t="s">
        <v>1275</v>
      </c>
      <c r="D536" t="s">
        <v>1275</v>
      </c>
      <c r="E536" s="245">
        <v>5</v>
      </c>
      <c r="G536" s="99"/>
      <c r="K536" s="247"/>
      <c r="L536" s="25"/>
      <c r="M536" s="99"/>
    </row>
    <row r="537" spans="2:13">
      <c r="B537" t="s">
        <v>1282</v>
      </c>
      <c r="C537" t="s">
        <v>1275</v>
      </c>
      <c r="D537" t="s">
        <v>1283</v>
      </c>
      <c r="E537" s="245">
        <v>1</v>
      </c>
      <c r="G537" s="99"/>
      <c r="K537" s="247"/>
      <c r="L537" s="25"/>
      <c r="M537" s="99"/>
    </row>
    <row r="538" spans="2:13">
      <c r="B538" t="s">
        <v>1286</v>
      </c>
      <c r="C538" t="s">
        <v>1285</v>
      </c>
      <c r="D538" t="s">
        <v>1285</v>
      </c>
      <c r="E538" s="245">
        <v>1</v>
      </c>
      <c r="G538" s="99"/>
      <c r="K538" s="247"/>
      <c r="L538" s="25"/>
      <c r="M538" s="99"/>
    </row>
    <row r="539" spans="2:13">
      <c r="B539" t="s">
        <v>1287</v>
      </c>
      <c r="C539" t="s">
        <v>1285</v>
      </c>
      <c r="D539" t="s">
        <v>1288</v>
      </c>
      <c r="E539" s="245">
        <v>1</v>
      </c>
      <c r="G539" s="99"/>
      <c r="K539" s="247"/>
      <c r="L539" s="25"/>
      <c r="M539" s="99"/>
    </row>
    <row r="540" spans="2:13">
      <c r="B540" t="s">
        <v>1291</v>
      </c>
      <c r="C540" t="s">
        <v>1290</v>
      </c>
      <c r="D540" t="s">
        <v>1292</v>
      </c>
      <c r="E540" s="245">
        <v>1</v>
      </c>
      <c r="G540" s="99"/>
      <c r="K540" s="247"/>
      <c r="L540" s="25"/>
      <c r="M540" s="99"/>
    </row>
    <row r="541" spans="2:13">
      <c r="B541" t="s">
        <v>1293</v>
      </c>
      <c r="C541" t="s">
        <v>1290</v>
      </c>
      <c r="D541" t="s">
        <v>1290</v>
      </c>
      <c r="E541" s="245">
        <v>1</v>
      </c>
      <c r="G541" s="99"/>
      <c r="K541" s="247"/>
      <c r="L541" s="25"/>
      <c r="M541" s="99"/>
    </row>
    <row r="542" spans="2:13">
      <c r="B542" t="s">
        <v>1294</v>
      </c>
      <c r="C542" t="s">
        <v>1290</v>
      </c>
      <c r="D542" t="s">
        <v>353</v>
      </c>
      <c r="E542" s="245">
        <v>1</v>
      </c>
      <c r="G542" s="99"/>
      <c r="K542" s="247"/>
      <c r="L542" s="25"/>
      <c r="M542" s="99"/>
    </row>
    <row r="543" spans="2:13">
      <c r="B543" t="s">
        <v>1297</v>
      </c>
      <c r="C543" t="s">
        <v>1296</v>
      </c>
      <c r="D543" t="s">
        <v>1298</v>
      </c>
      <c r="E543" s="245">
        <v>1</v>
      </c>
      <c r="G543" s="99"/>
      <c r="K543" s="247"/>
      <c r="L543" s="25"/>
      <c r="M543" s="99"/>
    </row>
    <row r="544" spans="2:13">
      <c r="B544" t="s">
        <v>1299</v>
      </c>
      <c r="C544" t="s">
        <v>1296</v>
      </c>
      <c r="D544" t="s">
        <v>1300</v>
      </c>
      <c r="E544" s="245">
        <v>1</v>
      </c>
      <c r="G544" s="99"/>
      <c r="K544" s="247"/>
      <c r="L544" s="25"/>
      <c r="M544" s="99"/>
    </row>
    <row r="545" spans="2:13">
      <c r="B545" t="s">
        <v>1301</v>
      </c>
      <c r="C545" t="s">
        <v>1296</v>
      </c>
      <c r="D545" t="s">
        <v>1302</v>
      </c>
      <c r="E545" s="245">
        <v>3</v>
      </c>
      <c r="G545" s="99"/>
      <c r="K545" s="247"/>
      <c r="L545" s="25"/>
      <c r="M545" s="99"/>
    </row>
    <row r="546" spans="2:13">
      <c r="B546" t="s">
        <v>1303</v>
      </c>
      <c r="C546" t="s">
        <v>1296</v>
      </c>
      <c r="D546" t="s">
        <v>1304</v>
      </c>
      <c r="E546" s="245">
        <v>4</v>
      </c>
      <c r="G546" s="99"/>
      <c r="K546" s="247"/>
      <c r="L546" s="25"/>
      <c r="M546" s="99"/>
    </row>
    <row r="547" spans="2:13">
      <c r="B547" t="s">
        <v>1320</v>
      </c>
      <c r="C547" t="s">
        <v>1319</v>
      </c>
      <c r="D547" t="s">
        <v>1321</v>
      </c>
      <c r="E547" s="245">
        <v>6</v>
      </c>
      <c r="G547" s="99"/>
      <c r="K547" s="247"/>
      <c r="L547" s="25"/>
      <c r="M547" s="99"/>
    </row>
    <row r="548" spans="2:13">
      <c r="B548" t="s">
        <v>1322</v>
      </c>
      <c r="C548" t="s">
        <v>1319</v>
      </c>
      <c r="D548" t="s">
        <v>1319</v>
      </c>
      <c r="E548" s="245">
        <v>4</v>
      </c>
      <c r="G548" s="99"/>
      <c r="K548" s="247"/>
      <c r="L548" s="25"/>
      <c r="M548" s="99"/>
    </row>
    <row r="549" spans="2:13">
      <c r="B549" t="s">
        <v>1323</v>
      </c>
      <c r="C549" t="s">
        <v>1319</v>
      </c>
      <c r="D549" t="s">
        <v>1324</v>
      </c>
      <c r="E549" s="245">
        <v>5</v>
      </c>
      <c r="G549" s="99"/>
      <c r="K549" s="247"/>
      <c r="L549" s="25"/>
      <c r="M549" s="99"/>
    </row>
    <row r="550" spans="2:13">
      <c r="B550" t="s">
        <v>1325</v>
      </c>
      <c r="C550" t="s">
        <v>1319</v>
      </c>
      <c r="D550" t="s">
        <v>1326</v>
      </c>
      <c r="E550" s="245">
        <v>6</v>
      </c>
      <c r="G550" s="99"/>
      <c r="K550" s="247"/>
      <c r="L550" s="25"/>
      <c r="M550" s="99"/>
    </row>
    <row r="551" spans="2:13">
      <c r="B551" t="s">
        <v>1327</v>
      </c>
      <c r="C551" t="s">
        <v>1319</v>
      </c>
      <c r="D551" t="s">
        <v>1328</v>
      </c>
      <c r="E551" s="245">
        <v>6</v>
      </c>
      <c r="G551" s="99"/>
      <c r="K551" s="247"/>
      <c r="L551" s="25"/>
      <c r="M551" s="99"/>
    </row>
    <row r="552" spans="2:13">
      <c r="B552" t="s">
        <v>1329</v>
      </c>
      <c r="C552" t="s">
        <v>1319</v>
      </c>
      <c r="D552" t="s">
        <v>1330</v>
      </c>
      <c r="E552" s="245">
        <v>6</v>
      </c>
      <c r="G552" s="99"/>
      <c r="K552" s="247"/>
      <c r="L552" s="25"/>
      <c r="M552" s="99"/>
    </row>
    <row r="553" spans="2:13">
      <c r="B553" t="s">
        <v>1331</v>
      </c>
      <c r="C553" t="s">
        <v>1319</v>
      </c>
      <c r="D553" t="s">
        <v>1332</v>
      </c>
      <c r="E553" s="245">
        <v>3</v>
      </c>
      <c r="G553" s="99"/>
      <c r="K553" s="247"/>
      <c r="L553" s="25"/>
      <c r="M553" s="99"/>
    </row>
    <row r="554" spans="2:13">
      <c r="B554" t="s">
        <v>1335</v>
      </c>
      <c r="C554" t="s">
        <v>1334</v>
      </c>
      <c r="D554" t="s">
        <v>1336</v>
      </c>
      <c r="E554" s="245">
        <v>6</v>
      </c>
      <c r="G554" s="99"/>
      <c r="K554" s="247"/>
      <c r="L554" s="25"/>
      <c r="M554" s="99"/>
    </row>
    <row r="555" spans="2:13">
      <c r="B555" t="s">
        <v>1337</v>
      </c>
      <c r="C555" t="s">
        <v>1334</v>
      </c>
      <c r="D555" t="s">
        <v>1334</v>
      </c>
      <c r="E555" s="245">
        <v>6</v>
      </c>
      <c r="G555" s="99"/>
      <c r="K555" s="247"/>
      <c r="L555" s="25"/>
      <c r="M555" s="99"/>
    </row>
    <row r="556" spans="2:13">
      <c r="B556" t="s">
        <v>1338</v>
      </c>
      <c r="C556" t="s">
        <v>1334</v>
      </c>
      <c r="D556" t="s">
        <v>1339</v>
      </c>
      <c r="E556" s="245">
        <v>6</v>
      </c>
      <c r="G556" s="99"/>
      <c r="K556" s="247"/>
      <c r="L556" s="25"/>
      <c r="M556" s="99"/>
    </row>
    <row r="557" spans="2:13">
      <c r="B557" t="s">
        <v>1340</v>
      </c>
      <c r="C557" t="s">
        <v>1334</v>
      </c>
      <c r="D557" t="s">
        <v>1341</v>
      </c>
      <c r="E557" s="245">
        <v>6</v>
      </c>
      <c r="G557" s="99"/>
      <c r="K557" s="247"/>
      <c r="L557" s="25"/>
      <c r="M557" s="99"/>
    </row>
    <row r="558" spans="2:13">
      <c r="B558" t="s">
        <v>1342</v>
      </c>
      <c r="C558" t="s">
        <v>1334</v>
      </c>
      <c r="D558" t="s">
        <v>1343</v>
      </c>
      <c r="E558" s="245">
        <v>6</v>
      </c>
      <c r="G558" s="99"/>
      <c r="K558" s="247"/>
      <c r="L558" s="25"/>
      <c r="M558" s="99"/>
    </row>
    <row r="559" spans="2:13">
      <c r="B559" t="s">
        <v>1344</v>
      </c>
      <c r="C559" t="s">
        <v>1334</v>
      </c>
      <c r="D559" t="s">
        <v>1345</v>
      </c>
      <c r="E559" s="245">
        <v>6</v>
      </c>
      <c r="G559" s="99"/>
      <c r="K559" s="247"/>
      <c r="L559" s="25"/>
      <c r="M559" s="99"/>
    </row>
    <row r="560" spans="2:13">
      <c r="B560" t="s">
        <v>1346</v>
      </c>
      <c r="C560" t="s">
        <v>1334</v>
      </c>
      <c r="D560" t="s">
        <v>1347</v>
      </c>
      <c r="E560" s="245">
        <v>6</v>
      </c>
      <c r="G560" s="99"/>
      <c r="K560" s="247"/>
      <c r="L560" s="25"/>
      <c r="M560" s="99"/>
    </row>
    <row r="561" spans="2:13">
      <c r="B561" t="s">
        <v>1348</v>
      </c>
      <c r="C561" t="s">
        <v>1334</v>
      </c>
      <c r="D561" t="s">
        <v>1349</v>
      </c>
      <c r="E561" s="245">
        <v>6</v>
      </c>
      <c r="G561" s="99"/>
      <c r="K561" s="247"/>
      <c r="L561" s="25"/>
      <c r="M561" s="99"/>
    </row>
    <row r="562" spans="2:13">
      <c r="B562" t="s">
        <v>1352</v>
      </c>
      <c r="C562" t="s">
        <v>1351</v>
      </c>
      <c r="D562" t="s">
        <v>1351</v>
      </c>
      <c r="E562" s="245">
        <v>6</v>
      </c>
      <c r="G562" s="99"/>
      <c r="K562" s="247"/>
      <c r="L562" s="25"/>
      <c r="M562" s="99"/>
    </row>
    <row r="563" spans="2:13">
      <c r="B563" t="s">
        <v>1353</v>
      </c>
      <c r="C563" t="s">
        <v>1351</v>
      </c>
      <c r="D563" t="s">
        <v>1354</v>
      </c>
      <c r="E563" s="245">
        <v>5</v>
      </c>
      <c r="G563" s="99"/>
      <c r="K563" s="247"/>
      <c r="L563" s="25"/>
      <c r="M563" s="99"/>
    </row>
    <row r="564" spans="2:13">
      <c r="B564" t="s">
        <v>1355</v>
      </c>
      <c r="C564" t="s">
        <v>1351</v>
      </c>
      <c r="D564" t="s">
        <v>1356</v>
      </c>
      <c r="E564" s="245">
        <v>6</v>
      </c>
      <c r="G564" s="99"/>
      <c r="K564" s="247"/>
      <c r="L564" s="25"/>
      <c r="M564" s="99"/>
    </row>
    <row r="565" spans="2:13">
      <c r="B565" t="s">
        <v>1357</v>
      </c>
      <c r="C565" t="s">
        <v>1351</v>
      </c>
      <c r="D565" t="s">
        <v>1358</v>
      </c>
      <c r="E565" s="245">
        <v>3</v>
      </c>
      <c r="G565" s="99"/>
      <c r="K565" s="247"/>
      <c r="L565" s="25"/>
      <c r="M565" s="99"/>
    </row>
    <row r="566" spans="2:13">
      <c r="B566" t="s">
        <v>1361</v>
      </c>
      <c r="C566" t="s">
        <v>1360</v>
      </c>
      <c r="D566" t="s">
        <v>1360</v>
      </c>
      <c r="E566" s="245">
        <v>6</v>
      </c>
      <c r="G566" s="99"/>
      <c r="K566" s="247"/>
      <c r="L566" s="25"/>
      <c r="M566" s="99"/>
    </row>
    <row r="567" spans="2:13">
      <c r="B567" t="s">
        <v>1362</v>
      </c>
      <c r="C567" t="s">
        <v>1360</v>
      </c>
      <c r="D567" t="s">
        <v>1363</v>
      </c>
      <c r="E567" s="245">
        <v>7</v>
      </c>
      <c r="G567" s="99"/>
      <c r="K567" s="247"/>
      <c r="L567" s="25"/>
      <c r="M567" s="99"/>
    </row>
    <row r="568" spans="2:13">
      <c r="B568" t="s">
        <v>1366</v>
      </c>
      <c r="C568" t="s">
        <v>1365</v>
      </c>
      <c r="D568" t="s">
        <v>1367</v>
      </c>
      <c r="E568" s="245">
        <v>5</v>
      </c>
      <c r="G568" s="99"/>
      <c r="K568" s="247"/>
      <c r="L568" s="25"/>
      <c r="M568" s="99"/>
    </row>
    <row r="569" spans="2:13">
      <c r="B569" t="s">
        <v>1368</v>
      </c>
      <c r="C569" t="s">
        <v>1365</v>
      </c>
      <c r="D569" t="s">
        <v>1369</v>
      </c>
      <c r="E569" s="245">
        <v>6</v>
      </c>
      <c r="G569" s="99"/>
      <c r="K569" s="247"/>
      <c r="L569" s="25"/>
      <c r="M569" s="99"/>
    </row>
    <row r="570" spans="2:13">
      <c r="B570" t="s">
        <v>1370</v>
      </c>
      <c r="C570" t="s">
        <v>1365</v>
      </c>
      <c r="D570" t="s">
        <v>1371</v>
      </c>
      <c r="E570" s="245">
        <v>5</v>
      </c>
      <c r="G570" s="99"/>
      <c r="K570" s="247"/>
      <c r="L570" s="25"/>
      <c r="M570" s="99"/>
    </row>
    <row r="571" spans="2:13">
      <c r="B571" t="s">
        <v>1372</v>
      </c>
      <c r="C571" t="s">
        <v>1365</v>
      </c>
      <c r="D571" t="s">
        <v>1365</v>
      </c>
      <c r="E571" s="245">
        <v>6</v>
      </c>
      <c r="G571" s="99"/>
      <c r="K571" s="247"/>
      <c r="L571" s="25"/>
      <c r="M571" s="99"/>
    </row>
    <row r="572" spans="2:13">
      <c r="B572" t="s">
        <v>1373</v>
      </c>
      <c r="C572" t="s">
        <v>1365</v>
      </c>
      <c r="D572" t="s">
        <v>1374</v>
      </c>
      <c r="E572" s="245">
        <v>6</v>
      </c>
      <c r="G572" s="99"/>
      <c r="K572" s="247"/>
      <c r="L572" s="25"/>
      <c r="M572" s="99"/>
    </row>
    <row r="573" spans="2:13">
      <c r="B573" t="s">
        <v>1377</v>
      </c>
      <c r="C573" t="s">
        <v>1376</v>
      </c>
      <c r="D573" t="s">
        <v>1378</v>
      </c>
      <c r="E573" s="245">
        <v>6</v>
      </c>
      <c r="G573" s="99"/>
      <c r="K573" s="247"/>
      <c r="L573" s="25"/>
      <c r="M573" s="99"/>
    </row>
    <row r="574" spans="2:13">
      <c r="B574" t="s">
        <v>1379</v>
      </c>
      <c r="C574" t="s">
        <v>1376</v>
      </c>
      <c r="D574" t="s">
        <v>1380</v>
      </c>
      <c r="E574" s="245">
        <v>6</v>
      </c>
      <c r="G574" s="99"/>
      <c r="K574" s="247"/>
      <c r="L574" s="25"/>
      <c r="M574" s="99"/>
    </row>
    <row r="575" spans="2:13">
      <c r="B575" t="s">
        <v>1381</v>
      </c>
      <c r="C575" t="s">
        <v>1376</v>
      </c>
      <c r="D575" t="s">
        <v>1382</v>
      </c>
      <c r="E575" s="245">
        <v>3</v>
      </c>
      <c r="G575" s="99"/>
      <c r="K575" s="247"/>
      <c r="L575" s="25"/>
      <c r="M575" s="99"/>
    </row>
    <row r="576" spans="2:13">
      <c r="B576" t="s">
        <v>1383</v>
      </c>
      <c r="C576" t="s">
        <v>1376</v>
      </c>
      <c r="D576" t="s">
        <v>1384</v>
      </c>
      <c r="E576" s="245">
        <v>3</v>
      </c>
      <c r="G576" s="99"/>
      <c r="K576" s="247"/>
      <c r="L576" s="25"/>
      <c r="M576" s="99"/>
    </row>
    <row r="577" spans="2:13">
      <c r="B577" t="s">
        <v>1385</v>
      </c>
      <c r="C577" t="s">
        <v>1376</v>
      </c>
      <c r="D577" t="s">
        <v>1311</v>
      </c>
      <c r="E577" s="245">
        <v>6</v>
      </c>
      <c r="G577" s="99"/>
      <c r="K577" s="247"/>
      <c r="L577" s="25"/>
      <c r="M577" s="99"/>
    </row>
    <row r="578" spans="2:13">
      <c r="B578" t="s">
        <v>1386</v>
      </c>
      <c r="C578" t="s">
        <v>1376</v>
      </c>
      <c r="D578" t="s">
        <v>1387</v>
      </c>
      <c r="E578" s="245">
        <v>8</v>
      </c>
      <c r="G578" s="99"/>
      <c r="K578" s="247"/>
      <c r="L578" s="25"/>
      <c r="M578" s="99"/>
    </row>
    <row r="579" spans="2:13">
      <c r="B579" t="s">
        <v>1388</v>
      </c>
      <c r="C579" t="s">
        <v>1376</v>
      </c>
      <c r="D579" t="s">
        <v>1389</v>
      </c>
      <c r="E579" s="245">
        <v>6</v>
      </c>
      <c r="G579" s="99"/>
      <c r="K579" s="247"/>
      <c r="L579" s="25"/>
      <c r="M579" s="99"/>
    </row>
    <row r="580" spans="2:13">
      <c r="B580" t="s">
        <v>1390</v>
      </c>
      <c r="C580" t="s">
        <v>1376</v>
      </c>
      <c r="D580" t="s">
        <v>1391</v>
      </c>
      <c r="E580" s="245">
        <v>4</v>
      </c>
      <c r="G580" s="99"/>
      <c r="K580" s="247"/>
      <c r="L580" s="25"/>
      <c r="M580" s="99"/>
    </row>
    <row r="581" spans="2:13">
      <c r="B581" t="s">
        <v>1392</v>
      </c>
      <c r="C581" t="s">
        <v>1376</v>
      </c>
      <c r="D581" t="s">
        <v>1393</v>
      </c>
      <c r="E581" s="245">
        <v>7</v>
      </c>
      <c r="G581" s="99"/>
      <c r="K581" s="247"/>
      <c r="L581" s="25"/>
      <c r="M581" s="99"/>
    </row>
    <row r="582" spans="2:13">
      <c r="B582" t="s">
        <v>1394</v>
      </c>
      <c r="C582" t="s">
        <v>1376</v>
      </c>
      <c r="D582" t="s">
        <v>1395</v>
      </c>
      <c r="E582" s="245">
        <v>6</v>
      </c>
      <c r="G582" s="99"/>
      <c r="K582" s="247"/>
      <c r="L582" s="25"/>
      <c r="M582" s="99"/>
    </row>
    <row r="583" spans="2:13">
      <c r="B583" t="s">
        <v>1396</v>
      </c>
      <c r="C583" t="s">
        <v>1376</v>
      </c>
      <c r="D583" t="s">
        <v>1397</v>
      </c>
      <c r="E583" s="245">
        <v>3</v>
      </c>
      <c r="G583" s="99"/>
      <c r="K583" s="247"/>
      <c r="L583" s="25"/>
      <c r="M583" s="99"/>
    </row>
    <row r="584" spans="2:13">
      <c r="B584" t="s">
        <v>1398</v>
      </c>
      <c r="C584" t="s">
        <v>1376</v>
      </c>
      <c r="D584" t="s">
        <v>1376</v>
      </c>
      <c r="E584" s="245">
        <v>3</v>
      </c>
      <c r="G584" s="99"/>
      <c r="K584" s="247"/>
      <c r="L584" s="25"/>
      <c r="M584" s="99"/>
    </row>
    <row r="585" spans="2:13">
      <c r="B585" t="s">
        <v>1399</v>
      </c>
      <c r="C585" t="s">
        <v>1376</v>
      </c>
      <c r="D585" t="s">
        <v>1309</v>
      </c>
      <c r="E585" s="245">
        <v>6</v>
      </c>
      <c r="G585" s="99"/>
      <c r="K585" s="247"/>
      <c r="L585" s="25"/>
      <c r="M585" s="99"/>
    </row>
    <row r="586" spans="2:13">
      <c r="B586" t="s">
        <v>1400</v>
      </c>
      <c r="C586" t="s">
        <v>1376</v>
      </c>
      <c r="D586" t="s">
        <v>1401</v>
      </c>
      <c r="E586" s="245">
        <v>8</v>
      </c>
      <c r="G586" s="99"/>
      <c r="K586" s="247"/>
      <c r="L586" s="25"/>
      <c r="M586" s="99"/>
    </row>
    <row r="587" spans="2:13">
      <c r="B587" t="s">
        <v>1402</v>
      </c>
      <c r="C587" t="s">
        <v>1376</v>
      </c>
      <c r="D587" t="s">
        <v>1403</v>
      </c>
      <c r="E587" s="245">
        <v>6</v>
      </c>
      <c r="G587" s="99"/>
      <c r="K587" s="247"/>
      <c r="L587" s="25"/>
      <c r="M587" s="99"/>
    </row>
    <row r="588" spans="2:13">
      <c r="B588" t="s">
        <v>1404</v>
      </c>
      <c r="C588" t="s">
        <v>1376</v>
      </c>
      <c r="D588" t="s">
        <v>1405</v>
      </c>
      <c r="E588" s="245">
        <v>6</v>
      </c>
      <c r="G588" s="99"/>
      <c r="K588" s="247"/>
      <c r="L588" s="25"/>
      <c r="M588" s="99"/>
    </row>
    <row r="589" spans="2:13">
      <c r="B589" t="s">
        <v>1406</v>
      </c>
      <c r="C589" t="s">
        <v>1376</v>
      </c>
      <c r="D589" t="s">
        <v>1407</v>
      </c>
      <c r="E589" s="245">
        <v>2</v>
      </c>
      <c r="G589" s="99"/>
      <c r="K589" s="247"/>
      <c r="L589" s="25"/>
      <c r="M589" s="99"/>
    </row>
    <row r="590" spans="2:13">
      <c r="B590" t="s">
        <v>1408</v>
      </c>
      <c r="C590" t="s">
        <v>1376</v>
      </c>
      <c r="D590" t="s">
        <v>1409</v>
      </c>
      <c r="E590" s="245">
        <v>6</v>
      </c>
      <c r="G590" s="99"/>
      <c r="K590" s="247"/>
      <c r="L590" s="25"/>
      <c r="M590" s="99"/>
    </row>
    <row r="591" spans="2:13">
      <c r="B591" t="s">
        <v>1410</v>
      </c>
      <c r="C591" t="s">
        <v>1376</v>
      </c>
      <c r="D591" t="s">
        <v>1411</v>
      </c>
      <c r="E591" s="245">
        <v>2</v>
      </c>
      <c r="G591" s="99"/>
      <c r="K591" s="247"/>
      <c r="L591" s="25"/>
      <c r="M591" s="99"/>
    </row>
    <row r="592" spans="2:13">
      <c r="B592" t="s">
        <v>1412</v>
      </c>
      <c r="C592" t="s">
        <v>1376</v>
      </c>
      <c r="D592" t="s">
        <v>1413</v>
      </c>
      <c r="E592" s="245">
        <v>6</v>
      </c>
      <c r="G592" s="99"/>
      <c r="K592" s="247"/>
      <c r="L592" s="25"/>
      <c r="M592" s="99"/>
    </row>
    <row r="593" spans="2:13">
      <c r="B593" t="s">
        <v>1414</v>
      </c>
      <c r="C593" t="s">
        <v>1376</v>
      </c>
      <c r="D593" t="s">
        <v>1415</v>
      </c>
      <c r="E593" s="245">
        <v>6</v>
      </c>
      <c r="G593" s="99"/>
      <c r="K593" s="247"/>
      <c r="L593" s="25"/>
      <c r="M593" s="99"/>
    </row>
    <row r="594" spans="2:13">
      <c r="B594" t="s">
        <v>1416</v>
      </c>
      <c r="C594" t="s">
        <v>1376</v>
      </c>
      <c r="D594" t="s">
        <v>1417</v>
      </c>
      <c r="E594" s="245">
        <v>6</v>
      </c>
      <c r="G594" s="99"/>
      <c r="K594" s="247"/>
      <c r="L594" s="25"/>
      <c r="M594" s="99"/>
    </row>
    <row r="595" spans="2:13">
      <c r="B595" t="s">
        <v>1418</v>
      </c>
      <c r="C595" t="s">
        <v>1376</v>
      </c>
      <c r="D595" t="s">
        <v>1313</v>
      </c>
      <c r="E595" s="245">
        <v>2</v>
      </c>
      <c r="G595" s="99"/>
      <c r="K595" s="247"/>
      <c r="L595" s="25"/>
      <c r="M595" s="99"/>
    </row>
    <row r="596" spans="2:13">
      <c r="B596" t="s">
        <v>1419</v>
      </c>
      <c r="C596" t="s">
        <v>1376</v>
      </c>
      <c r="D596" t="s">
        <v>1420</v>
      </c>
      <c r="E596" s="245">
        <v>6</v>
      </c>
      <c r="G596" s="99"/>
      <c r="K596" s="247"/>
      <c r="L596" s="25"/>
      <c r="M596" s="99"/>
    </row>
    <row r="597" spans="2:13">
      <c r="B597" t="s">
        <v>1421</v>
      </c>
      <c r="C597" t="s">
        <v>1376</v>
      </c>
      <c r="D597" t="s">
        <v>1422</v>
      </c>
      <c r="E597" s="245">
        <v>6</v>
      </c>
      <c r="G597" s="99"/>
      <c r="K597" s="247"/>
      <c r="L597" s="25"/>
      <c r="M597" s="99"/>
    </row>
    <row r="598" spans="2:13">
      <c r="B598" t="s">
        <v>1423</v>
      </c>
      <c r="C598" t="s">
        <v>1376</v>
      </c>
      <c r="D598" t="s">
        <v>1424</v>
      </c>
      <c r="E598" s="245">
        <v>8</v>
      </c>
      <c r="G598" s="99"/>
      <c r="K598" s="247"/>
      <c r="L598" s="25"/>
      <c r="M598" s="99"/>
    </row>
    <row r="599" spans="2:13">
      <c r="B599" t="s">
        <v>1425</v>
      </c>
      <c r="C599" t="s">
        <v>1376</v>
      </c>
      <c r="D599" t="s">
        <v>1426</v>
      </c>
      <c r="E599" s="245">
        <v>6</v>
      </c>
      <c r="G599" s="99"/>
      <c r="K599" s="247"/>
      <c r="L599" s="25"/>
      <c r="M599" s="99"/>
    </row>
    <row r="600" spans="2:13">
      <c r="B600" t="s">
        <v>1427</v>
      </c>
      <c r="C600" t="s">
        <v>1376</v>
      </c>
      <c r="D600" t="s">
        <v>356</v>
      </c>
      <c r="E600" s="245">
        <v>2</v>
      </c>
      <c r="G600" s="99"/>
      <c r="K600" s="247"/>
      <c r="L600" s="25"/>
      <c r="M600" s="99"/>
    </row>
    <row r="601" spans="2:13">
      <c r="B601" t="s">
        <v>1428</v>
      </c>
      <c r="C601" t="s">
        <v>1376</v>
      </c>
      <c r="D601" t="s">
        <v>1429</v>
      </c>
      <c r="E601" s="245">
        <v>7</v>
      </c>
      <c r="G601" s="99"/>
      <c r="K601" s="247"/>
      <c r="L601" s="25"/>
      <c r="M601" s="99"/>
    </row>
    <row r="602" spans="2:13">
      <c r="B602" t="s">
        <v>1432</v>
      </c>
      <c r="C602" t="s">
        <v>1431</v>
      </c>
      <c r="D602" t="s">
        <v>1431</v>
      </c>
      <c r="E602" s="245">
        <v>2</v>
      </c>
      <c r="G602" s="99"/>
      <c r="K602" s="247"/>
      <c r="L602" s="25"/>
      <c r="M602" s="99"/>
    </row>
    <row r="603" spans="2:13">
      <c r="B603" t="s">
        <v>1433</v>
      </c>
      <c r="C603" t="s">
        <v>1431</v>
      </c>
      <c r="D603" t="s">
        <v>1434</v>
      </c>
      <c r="E603" s="245">
        <v>2</v>
      </c>
      <c r="G603" s="99"/>
      <c r="K603" s="247"/>
      <c r="L603" s="25"/>
      <c r="M603" s="99"/>
    </row>
    <row r="604" spans="2:13">
      <c r="B604" t="s">
        <v>1435</v>
      </c>
      <c r="C604" t="s">
        <v>1431</v>
      </c>
      <c r="D604" t="s">
        <v>108</v>
      </c>
      <c r="E604" s="245">
        <v>3</v>
      </c>
      <c r="G604" s="99"/>
      <c r="K604" s="247"/>
      <c r="L604" s="25"/>
      <c r="M604" s="99"/>
    </row>
    <row r="605" spans="2:13">
      <c r="B605" t="s">
        <v>1438</v>
      </c>
      <c r="C605" t="s">
        <v>1437</v>
      </c>
      <c r="D605" t="s">
        <v>1439</v>
      </c>
      <c r="E605" s="245">
        <v>6</v>
      </c>
      <c r="G605" s="99"/>
      <c r="K605" s="247"/>
      <c r="L605" s="25"/>
      <c r="M605" s="99"/>
    </row>
    <row r="606" spans="2:13">
      <c r="B606" t="s">
        <v>1440</v>
      </c>
      <c r="C606" t="s">
        <v>1437</v>
      </c>
      <c r="D606" t="s">
        <v>1437</v>
      </c>
      <c r="E606" s="245">
        <v>4</v>
      </c>
      <c r="G606" s="99"/>
      <c r="K606" s="247"/>
      <c r="L606" s="25"/>
      <c r="M606" s="99"/>
    </row>
    <row r="607" spans="2:13">
      <c r="B607" t="s">
        <v>1441</v>
      </c>
      <c r="C607" t="s">
        <v>1437</v>
      </c>
      <c r="D607" t="s">
        <v>1442</v>
      </c>
      <c r="E607" s="245">
        <v>6</v>
      </c>
      <c r="G607" s="99"/>
      <c r="K607" s="247"/>
      <c r="L607" s="25"/>
      <c r="M607" s="99"/>
    </row>
    <row r="608" spans="2:13">
      <c r="B608" t="s">
        <v>1444</v>
      </c>
      <c r="C608" t="s">
        <v>374</v>
      </c>
      <c r="D608" t="s">
        <v>1445</v>
      </c>
      <c r="E608" s="245">
        <v>6</v>
      </c>
      <c r="G608" s="99"/>
      <c r="K608" s="247"/>
      <c r="L608" s="25"/>
      <c r="M608" s="99"/>
    </row>
    <row r="609" spans="2:13">
      <c r="B609" t="s">
        <v>1446</v>
      </c>
      <c r="C609" t="s">
        <v>374</v>
      </c>
      <c r="D609" t="s">
        <v>1447</v>
      </c>
      <c r="E609" s="245">
        <v>6</v>
      </c>
      <c r="G609" s="99"/>
      <c r="K609" s="247"/>
      <c r="L609" s="25"/>
      <c r="M609" s="99"/>
    </row>
    <row r="610" spans="2:13">
      <c r="B610" t="s">
        <v>1448</v>
      </c>
      <c r="C610" t="s">
        <v>374</v>
      </c>
      <c r="D610" t="s">
        <v>1449</v>
      </c>
      <c r="E610" s="245">
        <v>6</v>
      </c>
      <c r="G610" s="99"/>
      <c r="K610" s="247"/>
      <c r="L610" s="25"/>
      <c r="M610" s="99"/>
    </row>
    <row r="611" spans="2:13">
      <c r="B611" t="s">
        <v>1450</v>
      </c>
      <c r="C611" t="s">
        <v>374</v>
      </c>
      <c r="D611" t="s">
        <v>1451</v>
      </c>
      <c r="E611" s="245">
        <v>6</v>
      </c>
      <c r="G611" s="99"/>
      <c r="K611" s="247"/>
      <c r="L611" s="25"/>
      <c r="M611" s="99"/>
    </row>
    <row r="612" spans="2:13">
      <c r="B612" t="s">
        <v>1452</v>
      </c>
      <c r="C612" t="s">
        <v>374</v>
      </c>
      <c r="D612" t="s">
        <v>1453</v>
      </c>
      <c r="E612" s="245">
        <v>6</v>
      </c>
      <c r="G612" s="99"/>
      <c r="K612" s="247"/>
      <c r="L612" s="25"/>
      <c r="M612" s="99"/>
    </row>
    <row r="613" spans="2:13">
      <c r="B613" t="s">
        <v>1454</v>
      </c>
      <c r="C613" t="s">
        <v>374</v>
      </c>
      <c r="D613" t="s">
        <v>1455</v>
      </c>
      <c r="E613" s="245">
        <v>2</v>
      </c>
      <c r="G613" s="99"/>
      <c r="K613" s="247"/>
      <c r="L613" s="25"/>
      <c r="M613" s="99"/>
    </row>
    <row r="614" spans="2:13">
      <c r="B614" t="s">
        <v>1456</v>
      </c>
      <c r="C614" t="s">
        <v>374</v>
      </c>
      <c r="D614" t="s">
        <v>1457</v>
      </c>
      <c r="E614" s="245">
        <v>6</v>
      </c>
      <c r="G614" s="99"/>
      <c r="K614" s="247"/>
      <c r="L614" s="25"/>
      <c r="M614" s="99"/>
    </row>
    <row r="615" spans="2:13">
      <c r="B615" t="s">
        <v>1458</v>
      </c>
      <c r="C615" t="s">
        <v>374</v>
      </c>
      <c r="D615" t="s">
        <v>1459</v>
      </c>
      <c r="E615" s="245">
        <v>6</v>
      </c>
      <c r="G615" s="99"/>
      <c r="K615" s="247"/>
      <c r="L615" s="25"/>
      <c r="M615" s="99"/>
    </row>
    <row r="616" spans="2:13">
      <c r="B616" t="s">
        <v>1460</v>
      </c>
      <c r="C616" t="s">
        <v>374</v>
      </c>
      <c r="D616" t="s">
        <v>374</v>
      </c>
      <c r="E616" s="245">
        <v>6</v>
      </c>
      <c r="G616" s="99"/>
      <c r="K616" s="247"/>
      <c r="L616" s="25"/>
      <c r="M616" s="99"/>
    </row>
    <row r="617" spans="2:13">
      <c r="B617" t="s">
        <v>1461</v>
      </c>
      <c r="C617" t="s">
        <v>374</v>
      </c>
      <c r="D617" t="s">
        <v>1462</v>
      </c>
      <c r="E617" s="245">
        <v>6</v>
      </c>
      <c r="G617" s="99"/>
      <c r="K617" s="247"/>
      <c r="L617" s="25"/>
      <c r="M617" s="99"/>
    </row>
    <row r="618" spans="2:13">
      <c r="B618" t="s">
        <v>1463</v>
      </c>
      <c r="C618" t="s">
        <v>374</v>
      </c>
      <c r="D618" t="s">
        <v>1464</v>
      </c>
      <c r="E618" s="245">
        <v>6</v>
      </c>
      <c r="G618" s="99"/>
      <c r="K618" s="247"/>
      <c r="L618" s="25"/>
      <c r="M618" s="99"/>
    </row>
    <row r="619" spans="2:13">
      <c r="B619" t="s">
        <v>1465</v>
      </c>
      <c r="C619" t="s">
        <v>374</v>
      </c>
      <c r="D619" t="s">
        <v>1466</v>
      </c>
      <c r="E619" s="245">
        <v>6</v>
      </c>
      <c r="G619" s="99"/>
      <c r="K619" s="247"/>
      <c r="L619" s="25"/>
      <c r="M619" s="99"/>
    </row>
    <row r="620" spans="2:13">
      <c r="B620" t="s">
        <v>1467</v>
      </c>
      <c r="C620" t="s">
        <v>374</v>
      </c>
      <c r="D620" t="s">
        <v>1468</v>
      </c>
      <c r="E620" s="245">
        <v>6</v>
      </c>
      <c r="G620" s="99"/>
      <c r="K620" s="247"/>
      <c r="L620" s="25"/>
      <c r="M620" s="99"/>
    </row>
    <row r="621" spans="2:13">
      <c r="B621" t="s">
        <v>1469</v>
      </c>
      <c r="C621" t="s">
        <v>374</v>
      </c>
      <c r="D621" t="s">
        <v>1470</v>
      </c>
      <c r="E621" s="245">
        <v>6</v>
      </c>
      <c r="G621" s="99"/>
      <c r="K621" s="247"/>
      <c r="L621" s="25"/>
      <c r="M621" s="99"/>
    </row>
    <row r="622" spans="2:13">
      <c r="B622" t="s">
        <v>1471</v>
      </c>
      <c r="C622" t="s">
        <v>374</v>
      </c>
      <c r="D622" t="s">
        <v>1472</v>
      </c>
      <c r="E622" s="245">
        <v>6</v>
      </c>
      <c r="G622" s="99"/>
      <c r="K622" s="247"/>
      <c r="L622" s="25"/>
      <c r="M622" s="99"/>
    </row>
    <row r="623" spans="2:13">
      <c r="B623" t="s">
        <v>1473</v>
      </c>
      <c r="C623" t="s">
        <v>374</v>
      </c>
      <c r="D623" t="s">
        <v>1305</v>
      </c>
      <c r="E623" s="245">
        <v>6</v>
      </c>
      <c r="G623" s="99"/>
      <c r="K623" s="247"/>
      <c r="L623" s="25"/>
      <c r="M623" s="99"/>
    </row>
    <row r="624" spans="2:13">
      <c r="B624" t="s">
        <v>1474</v>
      </c>
      <c r="C624" t="s">
        <v>374</v>
      </c>
      <c r="D624" t="s">
        <v>1475</v>
      </c>
      <c r="E624" s="245">
        <v>6</v>
      </c>
      <c r="G624" s="99"/>
      <c r="K624" s="247"/>
      <c r="L624" s="25"/>
      <c r="M624" s="99"/>
    </row>
    <row r="625" spans="2:13">
      <c r="B625" t="s">
        <v>1478</v>
      </c>
      <c r="C625" t="s">
        <v>1477</v>
      </c>
      <c r="D625" t="s">
        <v>511</v>
      </c>
      <c r="E625" s="245">
        <v>6</v>
      </c>
      <c r="G625" s="99"/>
      <c r="K625" s="247"/>
      <c r="L625" s="25"/>
      <c r="M625" s="99"/>
    </row>
    <row r="626" spans="2:13">
      <c r="B626" t="s">
        <v>1479</v>
      </c>
      <c r="C626" t="s">
        <v>1477</v>
      </c>
      <c r="D626" t="s">
        <v>1480</v>
      </c>
      <c r="E626" s="245">
        <v>6</v>
      </c>
      <c r="G626" s="99"/>
      <c r="K626" s="247"/>
      <c r="L626" s="25"/>
      <c r="M626" s="99"/>
    </row>
    <row r="627" spans="2:13">
      <c r="B627" t="s">
        <v>1481</v>
      </c>
      <c r="C627" t="s">
        <v>1477</v>
      </c>
      <c r="D627" t="s">
        <v>1482</v>
      </c>
      <c r="E627" s="245">
        <v>3</v>
      </c>
      <c r="G627" s="99"/>
      <c r="K627" s="247"/>
      <c r="L627" s="25"/>
      <c r="M627" s="99"/>
    </row>
    <row r="628" spans="2:13">
      <c r="B628" t="s">
        <v>1483</v>
      </c>
      <c r="C628" t="s">
        <v>1477</v>
      </c>
      <c r="D628" t="s">
        <v>1484</v>
      </c>
      <c r="E628" s="245">
        <v>6</v>
      </c>
      <c r="G628" s="99"/>
      <c r="K628" s="247"/>
      <c r="L628" s="25"/>
      <c r="M628" s="99"/>
    </row>
    <row r="629" spans="2:13">
      <c r="B629" t="s">
        <v>1485</v>
      </c>
      <c r="C629" t="s">
        <v>1477</v>
      </c>
      <c r="D629" t="s">
        <v>1486</v>
      </c>
      <c r="E629" s="245">
        <v>8</v>
      </c>
      <c r="G629" s="99"/>
      <c r="K629" s="247"/>
      <c r="L629" s="25"/>
      <c r="M629" s="99"/>
    </row>
    <row r="630" spans="2:13">
      <c r="B630" t="s">
        <v>1487</v>
      </c>
      <c r="C630" t="s">
        <v>1477</v>
      </c>
      <c r="D630" t="s">
        <v>1488</v>
      </c>
      <c r="E630" s="245">
        <v>3</v>
      </c>
      <c r="G630" s="99"/>
      <c r="K630" s="247"/>
      <c r="L630" s="25"/>
      <c r="M630" s="99"/>
    </row>
    <row r="631" spans="2:13">
      <c r="B631" t="s">
        <v>1489</v>
      </c>
      <c r="C631" t="s">
        <v>1477</v>
      </c>
      <c r="D631" t="s">
        <v>1490</v>
      </c>
      <c r="E631" s="245">
        <v>3</v>
      </c>
      <c r="G631" s="99"/>
      <c r="K631" s="247"/>
      <c r="L631" s="25"/>
      <c r="M631" s="99"/>
    </row>
    <row r="632" spans="2:13">
      <c r="B632" t="s">
        <v>1491</v>
      </c>
      <c r="C632" t="s">
        <v>1477</v>
      </c>
      <c r="D632" t="s">
        <v>1492</v>
      </c>
      <c r="E632" s="245">
        <v>3</v>
      </c>
      <c r="G632" s="99"/>
      <c r="K632" s="247"/>
      <c r="L632" s="25"/>
      <c r="M632" s="99"/>
    </row>
    <row r="633" spans="2:13">
      <c r="B633" t="s">
        <v>1493</v>
      </c>
      <c r="C633" t="s">
        <v>1477</v>
      </c>
      <c r="D633" t="s">
        <v>1494</v>
      </c>
      <c r="E633" s="245">
        <v>6</v>
      </c>
      <c r="G633" s="99"/>
      <c r="K633" s="247"/>
      <c r="L633" s="25"/>
      <c r="M633" s="99"/>
    </row>
    <row r="634" spans="2:13">
      <c r="B634" t="s">
        <v>1495</v>
      </c>
      <c r="C634" t="s">
        <v>1477</v>
      </c>
      <c r="D634" t="s">
        <v>1496</v>
      </c>
      <c r="E634" s="245">
        <v>2</v>
      </c>
      <c r="G634" s="99"/>
      <c r="K634" s="247"/>
      <c r="L634" s="25"/>
      <c r="M634" s="99"/>
    </row>
    <row r="635" spans="2:13">
      <c r="B635" t="s">
        <v>1497</v>
      </c>
      <c r="C635" t="s">
        <v>1477</v>
      </c>
      <c r="D635" t="s">
        <v>1498</v>
      </c>
      <c r="E635" s="245">
        <v>3</v>
      </c>
      <c r="G635" s="99"/>
      <c r="K635" s="247"/>
      <c r="L635" s="25"/>
      <c r="M635" s="99"/>
    </row>
    <row r="636" spans="2:13">
      <c r="B636" t="s">
        <v>1499</v>
      </c>
      <c r="C636" t="s">
        <v>1477</v>
      </c>
      <c r="D636" t="s">
        <v>1500</v>
      </c>
      <c r="E636" s="245">
        <v>3</v>
      </c>
      <c r="G636" s="99"/>
      <c r="K636" s="247"/>
      <c r="L636" s="25"/>
      <c r="M636" s="99"/>
    </row>
    <row r="637" spans="2:13">
      <c r="B637" t="s">
        <v>1501</v>
      </c>
      <c r="C637" t="s">
        <v>1477</v>
      </c>
      <c r="D637" t="s">
        <v>1502</v>
      </c>
      <c r="E637" s="245">
        <v>2</v>
      </c>
      <c r="G637" s="99"/>
      <c r="K637" s="247"/>
      <c r="L637" s="25"/>
      <c r="M637" s="99"/>
    </row>
    <row r="638" spans="2:13">
      <c r="B638" t="s">
        <v>1505</v>
      </c>
      <c r="C638" t="s">
        <v>1504</v>
      </c>
      <c r="D638" t="s">
        <v>1506</v>
      </c>
      <c r="E638" s="245">
        <v>6</v>
      </c>
      <c r="G638" s="99"/>
      <c r="K638" s="247"/>
      <c r="L638" s="25"/>
      <c r="M638" s="99"/>
    </row>
    <row r="639" spans="2:13">
      <c r="B639" t="s">
        <v>1507</v>
      </c>
      <c r="C639" t="s">
        <v>1504</v>
      </c>
      <c r="D639" t="s">
        <v>1508</v>
      </c>
      <c r="E639" s="245">
        <v>1</v>
      </c>
      <c r="G639" s="99"/>
      <c r="K639" s="247"/>
      <c r="L639" s="25"/>
      <c r="M639" s="99"/>
    </row>
    <row r="640" spans="2:13">
      <c r="B640" t="s">
        <v>1509</v>
      </c>
      <c r="C640" t="s">
        <v>1504</v>
      </c>
      <c r="D640" t="s">
        <v>1510</v>
      </c>
      <c r="E640" s="245">
        <v>5</v>
      </c>
      <c r="G640" s="99"/>
      <c r="K640" s="247"/>
      <c r="L640" s="25"/>
      <c r="M640" s="99"/>
    </row>
    <row r="641" spans="2:13">
      <c r="B641" t="s">
        <v>1511</v>
      </c>
      <c r="C641" t="s">
        <v>1504</v>
      </c>
      <c r="D641" t="s">
        <v>1504</v>
      </c>
      <c r="E641" s="245">
        <v>5</v>
      </c>
      <c r="G641" s="99"/>
      <c r="K641" s="247"/>
      <c r="L641" s="25"/>
      <c r="M641" s="99"/>
    </row>
    <row r="642" spans="2:13">
      <c r="B642" t="s">
        <v>1512</v>
      </c>
      <c r="C642" t="s">
        <v>1504</v>
      </c>
      <c r="D642" t="s">
        <v>1513</v>
      </c>
      <c r="E642" s="245">
        <v>1</v>
      </c>
      <c r="G642" s="99"/>
      <c r="K642" s="247"/>
      <c r="L642" s="25"/>
      <c r="M642" s="99"/>
    </row>
    <row r="643" spans="2:13">
      <c r="B643" t="s">
        <v>1514</v>
      </c>
      <c r="C643" t="s">
        <v>1504</v>
      </c>
      <c r="D643" t="s">
        <v>1515</v>
      </c>
      <c r="E643" s="245">
        <v>6</v>
      </c>
      <c r="G643" s="99"/>
      <c r="K643" s="247"/>
      <c r="L643" s="25"/>
      <c r="M643" s="99"/>
    </row>
    <row r="644" spans="2:13">
      <c r="B644" t="s">
        <v>1516</v>
      </c>
      <c r="C644" t="s">
        <v>1504</v>
      </c>
      <c r="D644" t="s">
        <v>1517</v>
      </c>
      <c r="E644" s="245">
        <v>5</v>
      </c>
      <c r="G644" s="99"/>
      <c r="K644" s="247"/>
      <c r="L644" s="25"/>
      <c r="M644" s="99"/>
    </row>
    <row r="645" spans="2:13">
      <c r="B645" t="s">
        <v>1518</v>
      </c>
      <c r="C645" t="s">
        <v>1504</v>
      </c>
      <c r="D645" t="s">
        <v>1519</v>
      </c>
      <c r="E645" s="245">
        <v>5</v>
      </c>
      <c r="G645" s="99"/>
      <c r="K645" s="247"/>
      <c r="L645" s="25"/>
      <c r="M645" s="99"/>
    </row>
    <row r="646" spans="2:13">
      <c r="B646" t="s">
        <v>1520</v>
      </c>
      <c r="C646" t="s">
        <v>1504</v>
      </c>
      <c r="D646" t="s">
        <v>1521</v>
      </c>
      <c r="E646" s="245">
        <v>5</v>
      </c>
      <c r="G646" s="99"/>
      <c r="K646" s="247"/>
      <c r="L646" s="25"/>
      <c r="M646" s="99"/>
    </row>
    <row r="647" spans="2:13">
      <c r="B647" t="s">
        <v>1526</v>
      </c>
      <c r="C647" t="s">
        <v>1525</v>
      </c>
      <c r="D647" t="s">
        <v>1525</v>
      </c>
      <c r="E647" s="245">
        <v>1</v>
      </c>
      <c r="G647" s="99"/>
      <c r="K647" s="247"/>
      <c r="L647" s="25"/>
      <c r="M647" s="99"/>
    </row>
    <row r="648" spans="2:13">
      <c r="B648" t="s">
        <v>1527</v>
      </c>
      <c r="C648" t="s">
        <v>1525</v>
      </c>
      <c r="D648" t="s">
        <v>1528</v>
      </c>
      <c r="E648" s="245">
        <v>1</v>
      </c>
      <c r="G648" s="99"/>
      <c r="K648" s="247"/>
      <c r="L648" s="25"/>
      <c r="M648" s="99"/>
    </row>
    <row r="649" spans="2:13">
      <c r="B649" t="s">
        <v>1529</v>
      </c>
      <c r="C649" t="s">
        <v>1525</v>
      </c>
      <c r="D649" t="s">
        <v>1530</v>
      </c>
      <c r="E649" s="245">
        <v>1</v>
      </c>
      <c r="G649" s="99"/>
      <c r="K649" s="247"/>
      <c r="L649" s="25"/>
      <c r="M649" s="99"/>
    </row>
    <row r="650" spans="2:13">
      <c r="B650" t="s">
        <v>1531</v>
      </c>
      <c r="C650" t="s">
        <v>1525</v>
      </c>
      <c r="D650" t="s">
        <v>1532</v>
      </c>
      <c r="E650" s="245">
        <v>1</v>
      </c>
      <c r="G650" s="99"/>
      <c r="K650" s="247"/>
      <c r="L650" s="25"/>
      <c r="M650" s="99"/>
    </row>
    <row r="651" spans="2:13">
      <c r="B651" t="s">
        <v>1535</v>
      </c>
      <c r="C651" t="s">
        <v>1534</v>
      </c>
      <c r="D651" t="s">
        <v>1536</v>
      </c>
      <c r="E651" s="245">
        <v>1</v>
      </c>
      <c r="G651" s="99"/>
      <c r="K651" s="247"/>
      <c r="L651" s="25"/>
      <c r="M651" s="99"/>
    </row>
    <row r="652" spans="2:13">
      <c r="B652" t="s">
        <v>1537</v>
      </c>
      <c r="C652" t="s">
        <v>1534</v>
      </c>
      <c r="D652" t="s">
        <v>367</v>
      </c>
      <c r="E652" s="245">
        <v>1</v>
      </c>
      <c r="G652" s="99"/>
      <c r="K652" s="247"/>
      <c r="L652" s="25"/>
      <c r="M652" s="99"/>
    </row>
    <row r="653" spans="2:13">
      <c r="B653" t="s">
        <v>1538</v>
      </c>
      <c r="C653" t="s">
        <v>1534</v>
      </c>
      <c r="D653" t="s">
        <v>1539</v>
      </c>
      <c r="E653" s="245">
        <v>1</v>
      </c>
      <c r="G653" s="99"/>
      <c r="K653" s="247"/>
      <c r="L653" s="25"/>
      <c r="M653" s="99"/>
    </row>
    <row r="654" spans="2:13">
      <c r="B654" t="s">
        <v>1542</v>
      </c>
      <c r="C654" t="s">
        <v>1541</v>
      </c>
      <c r="D654" t="s">
        <v>1543</v>
      </c>
      <c r="E654" s="245">
        <v>1</v>
      </c>
      <c r="G654" s="99"/>
      <c r="K654" s="247"/>
      <c r="L654" s="25"/>
      <c r="M654" s="99"/>
    </row>
    <row r="655" spans="2:13">
      <c r="B655" t="s">
        <v>1544</v>
      </c>
      <c r="C655" t="s">
        <v>1541</v>
      </c>
      <c r="D655" t="s">
        <v>1315</v>
      </c>
      <c r="E655" s="245">
        <v>9</v>
      </c>
      <c r="G655" s="99"/>
      <c r="K655" s="247"/>
      <c r="L655" s="25"/>
      <c r="M655" s="99"/>
    </row>
    <row r="656" spans="2:13">
      <c r="B656" t="s">
        <v>1545</v>
      </c>
      <c r="C656" t="s">
        <v>1541</v>
      </c>
      <c r="D656" t="s">
        <v>1541</v>
      </c>
      <c r="E656" s="245">
        <v>2</v>
      </c>
      <c r="G656" s="99"/>
      <c r="K656" s="247"/>
      <c r="L656" s="25"/>
      <c r="M656" s="99"/>
    </row>
    <row r="657" spans="2:13">
      <c r="B657" t="s">
        <v>1546</v>
      </c>
      <c r="C657" t="s">
        <v>1541</v>
      </c>
      <c r="D657" t="s">
        <v>1547</v>
      </c>
      <c r="E657" s="245">
        <v>2</v>
      </c>
      <c r="G657" s="99"/>
      <c r="K657" s="247"/>
      <c r="L657" s="25"/>
      <c r="M657" s="99"/>
    </row>
    <row r="658" spans="2:13">
      <c r="B658" t="s">
        <v>1548</v>
      </c>
      <c r="C658" t="s">
        <v>1541</v>
      </c>
      <c r="D658" t="s">
        <v>974</v>
      </c>
      <c r="E658" s="245">
        <v>2</v>
      </c>
      <c r="G658" s="99"/>
      <c r="K658" s="247"/>
      <c r="L658" s="25"/>
      <c r="M658" s="99"/>
    </row>
    <row r="659" spans="2:13">
      <c r="B659" t="s">
        <v>1549</v>
      </c>
      <c r="C659" t="s">
        <v>1541</v>
      </c>
      <c r="D659" t="s">
        <v>1550</v>
      </c>
      <c r="E659" s="245">
        <v>1</v>
      </c>
      <c r="G659" s="99"/>
      <c r="K659" s="247"/>
      <c r="L659" s="25"/>
      <c r="M659" s="99"/>
    </row>
    <row r="660" spans="2:13">
      <c r="B660" t="s">
        <v>1551</v>
      </c>
      <c r="C660" t="s">
        <v>1541</v>
      </c>
      <c r="D660" t="s">
        <v>1552</v>
      </c>
      <c r="E660" s="245">
        <v>1</v>
      </c>
      <c r="G660" s="99"/>
      <c r="K660" s="247"/>
      <c r="L660" s="25"/>
      <c r="M660" s="99"/>
    </row>
    <row r="661" spans="2:13">
      <c r="B661" t="s">
        <v>1553</v>
      </c>
      <c r="C661" t="s">
        <v>1541</v>
      </c>
      <c r="D661" t="s">
        <v>1554</v>
      </c>
      <c r="E661" s="245">
        <v>1</v>
      </c>
      <c r="G661" s="99"/>
      <c r="K661" s="247"/>
      <c r="L661" s="25"/>
      <c r="M661" s="99"/>
    </row>
    <row r="662" spans="2:13">
      <c r="B662" t="s">
        <v>1557</v>
      </c>
      <c r="C662" t="s">
        <v>1556</v>
      </c>
      <c r="D662" t="s">
        <v>1558</v>
      </c>
      <c r="E662" s="245">
        <v>2</v>
      </c>
      <c r="G662" s="99"/>
      <c r="K662" s="247"/>
      <c r="L662" s="25"/>
      <c r="M662" s="99"/>
    </row>
    <row r="663" spans="2:13">
      <c r="B663" t="s">
        <v>1559</v>
      </c>
      <c r="C663" t="s">
        <v>1556</v>
      </c>
      <c r="D663" t="s">
        <v>1560</v>
      </c>
      <c r="E663" s="245">
        <v>1</v>
      </c>
      <c r="G663" s="99"/>
      <c r="K663" s="247"/>
      <c r="L663" s="25"/>
      <c r="M663" s="99"/>
    </row>
    <row r="664" spans="2:13">
      <c r="B664" t="s">
        <v>1561</v>
      </c>
      <c r="C664" t="s">
        <v>1556</v>
      </c>
      <c r="D664" t="s">
        <v>1562</v>
      </c>
      <c r="E664" s="245">
        <v>2</v>
      </c>
      <c r="G664" s="99"/>
      <c r="K664" s="247"/>
      <c r="L664" s="25"/>
      <c r="M664" s="99"/>
    </row>
    <row r="665" spans="2:13">
      <c r="B665" t="s">
        <v>1565</v>
      </c>
      <c r="C665" t="s">
        <v>1564</v>
      </c>
      <c r="D665" t="s">
        <v>1566</v>
      </c>
      <c r="E665" s="245">
        <v>1</v>
      </c>
      <c r="G665" s="99"/>
      <c r="K665" s="247"/>
      <c r="L665" s="25"/>
      <c r="M665" s="99"/>
    </row>
    <row r="666" spans="2:13">
      <c r="B666" t="s">
        <v>1567</v>
      </c>
      <c r="C666" t="s">
        <v>1564</v>
      </c>
      <c r="D666" t="s">
        <v>1568</v>
      </c>
      <c r="E666" s="245">
        <v>1</v>
      </c>
      <c r="G666" s="99"/>
      <c r="K666" s="247"/>
      <c r="L666" s="25"/>
      <c r="M666" s="99"/>
    </row>
    <row r="667" spans="2:13">
      <c r="B667" t="s">
        <v>1569</v>
      </c>
      <c r="C667" t="s">
        <v>1564</v>
      </c>
      <c r="D667" t="s">
        <v>1130</v>
      </c>
      <c r="E667" s="245">
        <v>1</v>
      </c>
      <c r="G667" s="99"/>
      <c r="K667" s="247"/>
      <c r="L667" s="25"/>
      <c r="M667" s="99"/>
    </row>
    <row r="668" spans="2:13">
      <c r="B668" t="s">
        <v>1570</v>
      </c>
      <c r="C668" t="s">
        <v>1564</v>
      </c>
      <c r="D668" t="s">
        <v>1562</v>
      </c>
      <c r="E668" s="245">
        <v>1</v>
      </c>
      <c r="G668" s="99"/>
      <c r="K668" s="247"/>
      <c r="L668" s="25"/>
      <c r="M668" s="99"/>
    </row>
    <row r="669" spans="2:13">
      <c r="B669" t="s">
        <v>1573</v>
      </c>
      <c r="C669" t="s">
        <v>1572</v>
      </c>
      <c r="D669" t="s">
        <v>1574</v>
      </c>
      <c r="E669" s="245">
        <v>1</v>
      </c>
      <c r="G669" s="99"/>
      <c r="K669" s="247"/>
      <c r="L669" s="25"/>
      <c r="M669" s="99"/>
    </row>
    <row r="670" spans="2:13">
      <c r="B670" t="s">
        <v>1575</v>
      </c>
      <c r="C670" t="s">
        <v>1572</v>
      </c>
      <c r="D670" t="s">
        <v>1576</v>
      </c>
      <c r="E670" s="245">
        <v>1</v>
      </c>
      <c r="G670" s="99"/>
      <c r="K670" s="247"/>
      <c r="L670" s="25"/>
      <c r="M670" s="99"/>
    </row>
    <row r="671" spans="2:13">
      <c r="B671" t="s">
        <v>1577</v>
      </c>
      <c r="C671" t="s">
        <v>1572</v>
      </c>
      <c r="D671" t="s">
        <v>1578</v>
      </c>
      <c r="E671" s="245">
        <v>2</v>
      </c>
      <c r="G671" s="99"/>
      <c r="K671" s="247"/>
      <c r="L671" s="25"/>
      <c r="M671" s="99"/>
    </row>
    <row r="672" spans="2:13">
      <c r="B672" t="s">
        <v>1579</v>
      </c>
      <c r="C672" t="s">
        <v>1572</v>
      </c>
      <c r="D672" t="s">
        <v>1580</v>
      </c>
      <c r="E672" s="245">
        <v>9</v>
      </c>
      <c r="G672" s="99"/>
      <c r="K672" s="247"/>
      <c r="L672" s="25"/>
      <c r="M672" s="99"/>
    </row>
    <row r="673" spans="2:13">
      <c r="B673" t="s">
        <v>1581</v>
      </c>
      <c r="C673" t="s">
        <v>1572</v>
      </c>
      <c r="D673" t="s">
        <v>1582</v>
      </c>
      <c r="E673" s="245">
        <v>1</v>
      </c>
      <c r="G673" s="99"/>
      <c r="K673" s="247"/>
      <c r="L673" s="25"/>
      <c r="M673" s="99"/>
    </row>
    <row r="674" spans="2:13">
      <c r="B674" t="s">
        <v>1583</v>
      </c>
      <c r="C674" t="s">
        <v>1572</v>
      </c>
      <c r="D674" t="s">
        <v>1584</v>
      </c>
      <c r="E674" s="245">
        <v>1</v>
      </c>
      <c r="G674" s="99"/>
      <c r="K674" s="247"/>
      <c r="L674" s="25"/>
      <c r="M674" s="99"/>
    </row>
    <row r="675" spans="2:13">
      <c r="B675" t="s">
        <v>1587</v>
      </c>
      <c r="C675" t="s">
        <v>1586</v>
      </c>
      <c r="D675" t="s">
        <v>1588</v>
      </c>
      <c r="E675" s="245">
        <v>1</v>
      </c>
      <c r="G675" s="99"/>
      <c r="K675" s="247"/>
      <c r="L675" s="25"/>
      <c r="M675" s="99"/>
    </row>
    <row r="676" spans="2:13">
      <c r="B676" t="s">
        <v>1589</v>
      </c>
      <c r="C676" t="s">
        <v>1586</v>
      </c>
      <c r="D676" t="s">
        <v>1590</v>
      </c>
      <c r="E676" s="245">
        <v>1</v>
      </c>
      <c r="G676" s="99"/>
      <c r="K676" s="247"/>
      <c r="L676" s="25"/>
      <c r="M676" s="99"/>
    </row>
    <row r="677" spans="2:13">
      <c r="B677" t="s">
        <v>1591</v>
      </c>
      <c r="C677" t="s">
        <v>1586</v>
      </c>
      <c r="D677" t="s">
        <v>1536</v>
      </c>
      <c r="E677" s="245">
        <v>2</v>
      </c>
      <c r="G677" s="99"/>
      <c r="K677" s="247"/>
      <c r="L677" s="25"/>
      <c r="M677" s="99"/>
    </row>
    <row r="678" spans="2:13">
      <c r="B678" t="s">
        <v>1592</v>
      </c>
      <c r="C678" t="s">
        <v>1586</v>
      </c>
      <c r="D678" t="s">
        <v>1593</v>
      </c>
      <c r="E678" s="245">
        <v>1</v>
      </c>
      <c r="G678" s="99"/>
      <c r="K678" s="247"/>
      <c r="L678" s="25"/>
      <c r="M678" s="99"/>
    </row>
    <row r="679" spans="2:13">
      <c r="B679" t="s">
        <v>1594</v>
      </c>
      <c r="C679" t="s">
        <v>1586</v>
      </c>
      <c r="D679" t="s">
        <v>1595</v>
      </c>
      <c r="E679" s="245">
        <v>2</v>
      </c>
      <c r="G679" s="99"/>
      <c r="K679" s="247"/>
      <c r="L679" s="25"/>
      <c r="M679" s="99"/>
    </row>
    <row r="680" spans="2:13">
      <c r="B680" t="s">
        <v>1596</v>
      </c>
      <c r="C680" t="s">
        <v>1586</v>
      </c>
      <c r="D680" t="s">
        <v>119</v>
      </c>
      <c r="E680" s="245">
        <v>1</v>
      </c>
      <c r="G680" s="99"/>
      <c r="K680" s="247"/>
      <c r="L680" s="25"/>
      <c r="M680" s="99"/>
    </row>
    <row r="681" spans="2:13">
      <c r="B681" t="s">
        <v>1597</v>
      </c>
      <c r="C681" t="s">
        <v>1586</v>
      </c>
      <c r="D681" t="s">
        <v>1598</v>
      </c>
      <c r="E681" s="245">
        <v>2</v>
      </c>
      <c r="G681" s="99"/>
      <c r="K681" s="247"/>
      <c r="L681" s="25"/>
      <c r="M681" s="99"/>
    </row>
    <row r="682" spans="2:13">
      <c r="B682" t="s">
        <v>1599</v>
      </c>
      <c r="C682" t="s">
        <v>1586</v>
      </c>
      <c r="D682" t="s">
        <v>1600</v>
      </c>
      <c r="E682" s="245">
        <v>1</v>
      </c>
      <c r="G682" s="99"/>
      <c r="K682" s="247"/>
      <c r="L682" s="25"/>
      <c r="M682" s="99"/>
    </row>
    <row r="683" spans="2:13">
      <c r="B683" t="s">
        <v>1601</v>
      </c>
      <c r="C683" t="s">
        <v>1586</v>
      </c>
      <c r="D683" t="s">
        <v>1523</v>
      </c>
      <c r="E683" s="245">
        <v>1</v>
      </c>
      <c r="G683" s="99"/>
      <c r="K683" s="247"/>
      <c r="L683" s="25"/>
      <c r="M683" s="99"/>
    </row>
    <row r="684" spans="2:13">
      <c r="B684" t="s">
        <v>1602</v>
      </c>
      <c r="C684" t="s">
        <v>1586</v>
      </c>
      <c r="D684" t="s">
        <v>1603</v>
      </c>
      <c r="E684" s="245">
        <v>2</v>
      </c>
      <c r="G684" s="99"/>
      <c r="K684" s="247"/>
      <c r="L684" s="25"/>
      <c r="M684" s="99"/>
    </row>
    <row r="685" spans="2:13">
      <c r="B685" t="s">
        <v>1604</v>
      </c>
      <c r="C685" t="s">
        <v>1586</v>
      </c>
      <c r="D685" t="s">
        <v>1310</v>
      </c>
      <c r="E685" s="245">
        <v>2</v>
      </c>
      <c r="G685" s="99"/>
      <c r="K685" s="247"/>
      <c r="L685" s="25"/>
      <c r="M685" s="99"/>
    </row>
    <row r="686" spans="2:13">
      <c r="B686" t="s">
        <v>1607</v>
      </c>
      <c r="C686" t="s">
        <v>1606</v>
      </c>
      <c r="D686" t="s">
        <v>1608</v>
      </c>
      <c r="E686" s="245">
        <v>1</v>
      </c>
      <c r="G686" s="99"/>
      <c r="K686" s="247"/>
      <c r="L686" s="25"/>
      <c r="M686" s="99"/>
    </row>
    <row r="687" spans="2:13">
      <c r="B687" t="s">
        <v>1609</v>
      </c>
      <c r="C687" t="s">
        <v>1606</v>
      </c>
      <c r="D687" t="s">
        <v>1606</v>
      </c>
      <c r="E687" s="245">
        <v>1</v>
      </c>
      <c r="G687" s="99"/>
      <c r="K687" s="247"/>
      <c r="L687" s="25"/>
      <c r="M687" s="99"/>
    </row>
    <row r="688" spans="2:13">
      <c r="B688" t="s">
        <v>1610</v>
      </c>
      <c r="C688" t="s">
        <v>1606</v>
      </c>
      <c r="D688" t="s">
        <v>1611</v>
      </c>
      <c r="E688" s="245">
        <v>2</v>
      </c>
      <c r="G688" s="99"/>
      <c r="K688" s="247"/>
      <c r="L688" s="25"/>
      <c r="M688" s="99"/>
    </row>
    <row r="689" spans="2:13">
      <c r="B689" t="s">
        <v>1613</v>
      </c>
      <c r="C689" t="s">
        <v>369</v>
      </c>
      <c r="D689" t="s">
        <v>1312</v>
      </c>
      <c r="E689" s="245">
        <v>4</v>
      </c>
      <c r="G689" s="99"/>
      <c r="K689" s="247"/>
      <c r="L689" s="25"/>
      <c r="M689" s="99"/>
    </row>
    <row r="690" spans="2:13">
      <c r="B690" t="s">
        <v>1614</v>
      </c>
      <c r="C690" t="s">
        <v>369</v>
      </c>
      <c r="D690" t="s">
        <v>376</v>
      </c>
      <c r="E690" s="245">
        <v>4</v>
      </c>
      <c r="G690" s="99"/>
      <c r="K690" s="247"/>
      <c r="L690" s="25"/>
      <c r="M690" s="99"/>
    </row>
    <row r="691" spans="2:13">
      <c r="B691" t="s">
        <v>1615</v>
      </c>
      <c r="C691" t="s">
        <v>369</v>
      </c>
      <c r="D691" t="s">
        <v>1616</v>
      </c>
      <c r="E691" s="245">
        <v>1</v>
      </c>
      <c r="G691" s="99"/>
      <c r="K691" s="247"/>
      <c r="L691" s="25"/>
      <c r="M691" s="99"/>
    </row>
    <row r="692" spans="2:13">
      <c r="B692" t="s">
        <v>1617</v>
      </c>
      <c r="C692" t="s">
        <v>369</v>
      </c>
      <c r="D692" t="s">
        <v>369</v>
      </c>
      <c r="E692" s="245">
        <v>1</v>
      </c>
      <c r="G692" s="99"/>
      <c r="K692" s="247"/>
      <c r="L692" s="25"/>
      <c r="M692" s="99"/>
    </row>
    <row r="693" spans="2:13">
      <c r="B693" t="s">
        <v>1618</v>
      </c>
      <c r="C693" t="s">
        <v>369</v>
      </c>
      <c r="D693" t="s">
        <v>1619</v>
      </c>
      <c r="E693" s="245">
        <v>1</v>
      </c>
      <c r="G693" s="99"/>
      <c r="K693" s="247"/>
      <c r="L693" s="25"/>
      <c r="M693" s="99"/>
    </row>
    <row r="694" spans="2:13">
      <c r="B694" t="s">
        <v>1622</v>
      </c>
      <c r="C694" t="s">
        <v>1621</v>
      </c>
      <c r="D694" t="s">
        <v>1623</v>
      </c>
      <c r="E694" s="245">
        <v>1</v>
      </c>
      <c r="G694" s="99"/>
      <c r="K694" s="247"/>
      <c r="L694" s="25"/>
      <c r="M694" s="99"/>
    </row>
    <row r="695" spans="2:13">
      <c r="B695" t="s">
        <v>1624</v>
      </c>
      <c r="C695" t="s">
        <v>1621</v>
      </c>
      <c r="D695" t="s">
        <v>1625</v>
      </c>
      <c r="E695" s="245">
        <v>9</v>
      </c>
      <c r="G695" s="99"/>
      <c r="K695" s="247"/>
      <c r="L695" s="25"/>
      <c r="M695" s="99"/>
    </row>
    <row r="696" spans="2:13">
      <c r="B696" t="s">
        <v>1626</v>
      </c>
      <c r="C696" t="s">
        <v>1621</v>
      </c>
      <c r="D696" t="s">
        <v>1627</v>
      </c>
      <c r="E696" s="245">
        <v>1</v>
      </c>
      <c r="G696" s="99"/>
      <c r="K696" s="247"/>
      <c r="L696" s="25"/>
      <c r="M696" s="99"/>
    </row>
    <row r="697" spans="2:13">
      <c r="B697" t="s">
        <v>1628</v>
      </c>
      <c r="C697" t="s">
        <v>1621</v>
      </c>
      <c r="D697" t="s">
        <v>1629</v>
      </c>
      <c r="E697" s="245">
        <v>9</v>
      </c>
      <c r="G697" s="99"/>
      <c r="K697" s="247"/>
      <c r="L697" s="25"/>
      <c r="M697" s="99"/>
    </row>
    <row r="698" spans="2:13">
      <c r="B698" t="s">
        <v>1632</v>
      </c>
      <c r="C698" t="s">
        <v>1631</v>
      </c>
      <c r="D698" t="s">
        <v>1633</v>
      </c>
      <c r="E698" s="245">
        <v>1</v>
      </c>
      <c r="G698" s="99"/>
      <c r="K698" s="247"/>
      <c r="L698" s="25"/>
      <c r="M698" s="99"/>
    </row>
    <row r="699" spans="2:13">
      <c r="B699" t="s">
        <v>1634</v>
      </c>
      <c r="C699" t="s">
        <v>1631</v>
      </c>
      <c r="D699" t="s">
        <v>1631</v>
      </c>
      <c r="E699" s="245">
        <v>1</v>
      </c>
      <c r="G699" s="99"/>
      <c r="K699" s="247"/>
      <c r="L699" s="25"/>
      <c r="M699" s="99"/>
    </row>
    <row r="700" spans="2:13">
      <c r="B700" t="s">
        <v>1635</v>
      </c>
      <c r="C700" t="s">
        <v>1631</v>
      </c>
      <c r="D700" t="s">
        <v>1636</v>
      </c>
      <c r="E700" s="245">
        <v>1</v>
      </c>
      <c r="G700" s="99"/>
      <c r="K700" s="247"/>
      <c r="L700" s="25"/>
      <c r="M700" s="99"/>
    </row>
    <row r="701" spans="2:13">
      <c r="B701" t="s">
        <v>1637</v>
      </c>
      <c r="C701" t="s">
        <v>1631</v>
      </c>
      <c r="D701" t="s">
        <v>1638</v>
      </c>
      <c r="E701" s="245">
        <v>1</v>
      </c>
      <c r="G701" s="99"/>
      <c r="K701" s="247"/>
      <c r="L701" s="25"/>
      <c r="M701" s="99"/>
    </row>
    <row r="702" spans="2:13">
      <c r="B702" t="s">
        <v>1641</v>
      </c>
      <c r="C702" t="s">
        <v>1640</v>
      </c>
      <c r="D702" t="s">
        <v>1642</v>
      </c>
      <c r="E702" s="245">
        <v>1</v>
      </c>
      <c r="G702" s="99"/>
      <c r="K702" s="247"/>
      <c r="L702" s="25"/>
      <c r="M702" s="99"/>
    </row>
    <row r="703" spans="2:13">
      <c r="B703" t="s">
        <v>1643</v>
      </c>
      <c r="C703" t="s">
        <v>1640</v>
      </c>
      <c r="D703" t="s">
        <v>1644</v>
      </c>
      <c r="E703" s="245">
        <v>1</v>
      </c>
      <c r="G703" s="99"/>
      <c r="K703" s="247"/>
      <c r="L703" s="25"/>
      <c r="M703" s="99"/>
    </row>
    <row r="704" spans="2:13">
      <c r="B704" t="s">
        <v>1645</v>
      </c>
      <c r="C704" t="s">
        <v>1640</v>
      </c>
      <c r="D704" t="s">
        <v>1646</v>
      </c>
      <c r="E704" s="245">
        <v>1</v>
      </c>
      <c r="G704" s="99"/>
      <c r="K704" s="247"/>
      <c r="L704" s="25"/>
      <c r="M704" s="99"/>
    </row>
    <row r="705" spans="2:13">
      <c r="B705" t="s">
        <v>1647</v>
      </c>
      <c r="C705" t="s">
        <v>1640</v>
      </c>
      <c r="D705" t="s">
        <v>248</v>
      </c>
      <c r="E705" s="245">
        <v>1</v>
      </c>
      <c r="G705" s="99"/>
      <c r="K705" s="247"/>
      <c r="L705" s="25"/>
      <c r="M705" s="99"/>
    </row>
    <row r="706" spans="2:13">
      <c r="B706" t="s">
        <v>1648</v>
      </c>
      <c r="C706" t="s">
        <v>1640</v>
      </c>
      <c r="D706" t="s">
        <v>1649</v>
      </c>
      <c r="E706" s="245">
        <v>1</v>
      </c>
      <c r="G706" s="99"/>
      <c r="K706" s="247"/>
      <c r="L706" s="25"/>
      <c r="M706" s="99"/>
    </row>
    <row r="707" spans="2:13">
      <c r="B707" t="s">
        <v>1650</v>
      </c>
      <c r="C707" t="s">
        <v>1640</v>
      </c>
      <c r="D707" t="s">
        <v>1651</v>
      </c>
      <c r="E707" s="245">
        <v>1</v>
      </c>
      <c r="G707" s="99"/>
      <c r="K707" s="247"/>
      <c r="L707" s="25"/>
      <c r="M707" s="99"/>
    </row>
    <row r="708" spans="2:13">
      <c r="B708" t="s">
        <v>1652</v>
      </c>
      <c r="C708" t="s">
        <v>1640</v>
      </c>
      <c r="D708" t="s">
        <v>888</v>
      </c>
      <c r="E708" s="245">
        <v>3</v>
      </c>
      <c r="G708" s="99"/>
      <c r="K708" s="247"/>
      <c r="L708" s="25"/>
      <c r="M708" s="99"/>
    </row>
    <row r="709" spans="2:13">
      <c r="B709" t="s">
        <v>1653</v>
      </c>
      <c r="C709" t="s">
        <v>1640</v>
      </c>
      <c r="D709" t="s">
        <v>203</v>
      </c>
      <c r="E709" s="245">
        <v>3</v>
      </c>
      <c r="G709" s="99"/>
      <c r="K709" s="247"/>
      <c r="L709" s="25"/>
      <c r="M709" s="99"/>
    </row>
    <row r="710" spans="2:13">
      <c r="B710" t="s">
        <v>1654</v>
      </c>
      <c r="C710" t="s">
        <v>1640</v>
      </c>
      <c r="D710" t="s">
        <v>1655</v>
      </c>
      <c r="E710" s="245">
        <v>1</v>
      </c>
      <c r="G710" s="99"/>
      <c r="K710" s="247"/>
      <c r="L710" s="25"/>
      <c r="M710" s="99"/>
    </row>
    <row r="711" spans="2:13">
      <c r="B711" t="s">
        <v>1656</v>
      </c>
      <c r="C711" t="s">
        <v>1640</v>
      </c>
      <c r="D711" t="s">
        <v>1657</v>
      </c>
      <c r="E711" s="245">
        <v>3</v>
      </c>
      <c r="G711" s="99"/>
      <c r="K711" s="247"/>
      <c r="L711" s="25"/>
      <c r="M711" s="99"/>
    </row>
    <row r="712" spans="2:13">
      <c r="B712" t="s">
        <v>1660</v>
      </c>
      <c r="C712" t="s">
        <v>1659</v>
      </c>
      <c r="D712" t="s">
        <v>1661</v>
      </c>
      <c r="E712" s="245">
        <v>1</v>
      </c>
      <c r="G712" s="99"/>
      <c r="K712" s="247"/>
      <c r="L712" s="25"/>
      <c r="M712" s="99"/>
    </row>
    <row r="713" spans="2:13">
      <c r="B713" t="s">
        <v>1662</v>
      </c>
      <c r="C713" t="s">
        <v>1659</v>
      </c>
      <c r="D713" t="s">
        <v>1663</v>
      </c>
      <c r="E713" s="245">
        <v>1</v>
      </c>
      <c r="G713" s="99"/>
      <c r="K713" s="247"/>
      <c r="L713" s="25"/>
      <c r="M713" s="99"/>
    </row>
    <row r="714" spans="2:13">
      <c r="B714" t="s">
        <v>1664</v>
      </c>
      <c r="C714" t="s">
        <v>1659</v>
      </c>
      <c r="D714" t="s">
        <v>1659</v>
      </c>
      <c r="E714" s="245">
        <v>6</v>
      </c>
      <c r="G714" s="99"/>
      <c r="K714" s="247"/>
      <c r="L714" s="25"/>
      <c r="M714" s="99"/>
    </row>
    <row r="715" spans="2:13">
      <c r="B715" t="s">
        <v>1665</v>
      </c>
      <c r="C715" t="s">
        <v>1659</v>
      </c>
      <c r="D715" t="s">
        <v>1666</v>
      </c>
      <c r="E715" s="245">
        <v>1</v>
      </c>
      <c r="G715" s="99"/>
      <c r="K715" s="247"/>
      <c r="L715" s="25"/>
      <c r="M715" s="99"/>
    </row>
    <row r="716" spans="2:13">
      <c r="B716" t="s">
        <v>1667</v>
      </c>
      <c r="C716" t="s">
        <v>1659</v>
      </c>
      <c r="D716" t="s">
        <v>1668</v>
      </c>
      <c r="E716" s="245">
        <v>6</v>
      </c>
      <c r="G716" s="99"/>
      <c r="K716" s="247"/>
      <c r="L716" s="25"/>
      <c r="M716" s="99"/>
    </row>
    <row r="717" spans="2:13">
      <c r="B717" t="s">
        <v>1669</v>
      </c>
      <c r="C717" t="s">
        <v>1659</v>
      </c>
      <c r="D717" t="s">
        <v>1670</v>
      </c>
      <c r="E717" s="245">
        <v>6</v>
      </c>
      <c r="G717" s="99"/>
      <c r="K717" s="247"/>
      <c r="L717" s="25"/>
      <c r="M717" s="99"/>
    </row>
    <row r="718" spans="2:13">
      <c r="B718" t="s">
        <v>1671</v>
      </c>
      <c r="C718" t="s">
        <v>1659</v>
      </c>
      <c r="D718" t="s">
        <v>1672</v>
      </c>
      <c r="E718" s="245">
        <v>6</v>
      </c>
      <c r="G718" s="99"/>
      <c r="K718" s="247"/>
      <c r="L718" s="25"/>
      <c r="M718" s="99"/>
    </row>
    <row r="719" spans="2:13">
      <c r="B719" t="s">
        <v>1675</v>
      </c>
      <c r="C719" t="s">
        <v>1674</v>
      </c>
      <c r="D719" t="s">
        <v>1676</v>
      </c>
      <c r="E719" s="245">
        <v>2</v>
      </c>
      <c r="G719" s="99"/>
      <c r="K719" s="247"/>
      <c r="L719" s="25"/>
      <c r="M719" s="99"/>
    </row>
    <row r="720" spans="2:13">
      <c r="B720" t="s">
        <v>1677</v>
      </c>
      <c r="C720" t="s">
        <v>1674</v>
      </c>
      <c r="D720" t="s">
        <v>1678</v>
      </c>
      <c r="E720" s="245">
        <v>4</v>
      </c>
      <c r="G720" s="99"/>
      <c r="K720" s="247"/>
      <c r="L720" s="25"/>
      <c r="M720" s="99"/>
    </row>
    <row r="721" spans="2:13">
      <c r="B721" t="s">
        <v>1679</v>
      </c>
      <c r="C721" t="s">
        <v>1674</v>
      </c>
      <c r="D721" t="s">
        <v>1680</v>
      </c>
      <c r="E721" s="245">
        <v>2</v>
      </c>
      <c r="G721" s="99"/>
      <c r="K721" s="247"/>
      <c r="L721" s="25"/>
      <c r="M721" s="99"/>
    </row>
    <row r="722" spans="2:13">
      <c r="B722" t="s">
        <v>1681</v>
      </c>
      <c r="C722" t="s">
        <v>1674</v>
      </c>
      <c r="D722" t="s">
        <v>1682</v>
      </c>
      <c r="E722" s="245">
        <v>1</v>
      </c>
      <c r="G722" s="99"/>
      <c r="K722" s="247"/>
      <c r="L722" s="25"/>
      <c r="M722" s="99"/>
    </row>
    <row r="723" spans="2:13">
      <c r="B723" t="s">
        <v>1683</v>
      </c>
      <c r="C723" t="s">
        <v>1674</v>
      </c>
      <c r="D723" t="s">
        <v>1684</v>
      </c>
      <c r="E723" s="245">
        <v>4</v>
      </c>
      <c r="G723" s="99"/>
      <c r="K723" s="247"/>
      <c r="L723" s="25"/>
      <c r="M723" s="99"/>
    </row>
    <row r="724" spans="2:13">
      <c r="B724" t="s">
        <v>1685</v>
      </c>
      <c r="C724" t="s">
        <v>1674</v>
      </c>
      <c r="D724" t="s">
        <v>1686</v>
      </c>
      <c r="E724" s="245">
        <v>4</v>
      </c>
      <c r="G724" s="99"/>
      <c r="K724" s="247"/>
      <c r="L724" s="25"/>
      <c r="M724" s="99"/>
    </row>
    <row r="725" spans="2:13">
      <c r="B725" t="s">
        <v>1687</v>
      </c>
      <c r="C725" t="s">
        <v>1674</v>
      </c>
      <c r="D725" t="s">
        <v>1688</v>
      </c>
      <c r="E725" s="245">
        <v>2</v>
      </c>
      <c r="G725" s="99"/>
      <c r="K725" s="247"/>
      <c r="L725" s="25"/>
      <c r="M725" s="99"/>
    </row>
    <row r="726" spans="2:13">
      <c r="B726" t="s">
        <v>1689</v>
      </c>
      <c r="C726" t="s">
        <v>1674</v>
      </c>
      <c r="D726" t="s">
        <v>1690</v>
      </c>
      <c r="E726" s="245">
        <v>3</v>
      </c>
      <c r="G726" s="99"/>
      <c r="K726" s="247"/>
      <c r="L726" s="25"/>
      <c r="M726" s="99"/>
    </row>
    <row r="727" spans="2:13">
      <c r="B727" t="s">
        <v>1691</v>
      </c>
      <c r="C727" t="s">
        <v>1674</v>
      </c>
      <c r="D727" t="s">
        <v>1692</v>
      </c>
      <c r="E727" s="245">
        <v>3</v>
      </c>
      <c r="G727" s="99"/>
      <c r="K727" s="247"/>
      <c r="L727" s="25"/>
      <c r="M727" s="99"/>
    </row>
    <row r="728" spans="2:13">
      <c r="B728" t="s">
        <v>1693</v>
      </c>
      <c r="C728" t="s">
        <v>1674</v>
      </c>
      <c r="D728" t="s">
        <v>1694</v>
      </c>
      <c r="E728" s="245">
        <v>1</v>
      </c>
      <c r="G728" s="99"/>
      <c r="K728" s="247"/>
      <c r="L728" s="25"/>
      <c r="M728" s="99"/>
    </row>
    <row r="729" spans="2:13">
      <c r="B729" t="s">
        <v>1697</v>
      </c>
      <c r="C729" t="s">
        <v>1696</v>
      </c>
      <c r="D729" t="s">
        <v>1698</v>
      </c>
      <c r="E729" s="245">
        <v>2</v>
      </c>
      <c r="G729" s="99"/>
      <c r="K729" s="247"/>
      <c r="L729" s="25"/>
      <c r="M729" s="99"/>
    </row>
    <row r="730" spans="2:13">
      <c r="B730" t="s">
        <v>1699</v>
      </c>
      <c r="C730" t="s">
        <v>1696</v>
      </c>
      <c r="D730" t="s">
        <v>1700</v>
      </c>
      <c r="E730" s="245">
        <v>2</v>
      </c>
      <c r="G730" s="99"/>
      <c r="K730" s="247"/>
      <c r="L730" s="25"/>
      <c r="M730" s="99"/>
    </row>
    <row r="731" spans="2:13">
      <c r="B731" t="s">
        <v>1701</v>
      </c>
      <c r="C731" t="s">
        <v>1696</v>
      </c>
      <c r="D731" t="s">
        <v>1317</v>
      </c>
      <c r="E731" s="245">
        <v>2</v>
      </c>
      <c r="G731" s="99"/>
      <c r="K731" s="247"/>
      <c r="L731" s="25"/>
      <c r="M731" s="99"/>
    </row>
    <row r="732" spans="2:13">
      <c r="B732" t="s">
        <v>1702</v>
      </c>
      <c r="C732" t="s">
        <v>1696</v>
      </c>
      <c r="D732" t="s">
        <v>1696</v>
      </c>
      <c r="E732" s="245">
        <v>2</v>
      </c>
      <c r="G732" s="99"/>
      <c r="K732" s="247"/>
      <c r="L732" s="25"/>
      <c r="M732" s="99"/>
    </row>
    <row r="733" spans="2:13">
      <c r="B733" t="s">
        <v>1710</v>
      </c>
      <c r="C733" t="s">
        <v>1709</v>
      </c>
      <c r="D733" t="s">
        <v>1711</v>
      </c>
      <c r="E733" s="245">
        <v>3</v>
      </c>
      <c r="G733" s="99"/>
      <c r="K733" s="247"/>
      <c r="L733" s="25"/>
      <c r="M733" s="99"/>
    </row>
    <row r="734" spans="2:13">
      <c r="B734" t="s">
        <v>1712</v>
      </c>
      <c r="C734" t="s">
        <v>1709</v>
      </c>
      <c r="D734" t="s">
        <v>1713</v>
      </c>
      <c r="E734" s="245">
        <v>5</v>
      </c>
      <c r="G734" s="99"/>
      <c r="K734" s="247"/>
      <c r="L734" s="25"/>
      <c r="M734" s="99"/>
    </row>
    <row r="735" spans="2:13">
      <c r="B735" t="s">
        <v>1714</v>
      </c>
      <c r="C735" t="s">
        <v>1709</v>
      </c>
      <c r="D735" t="s">
        <v>1715</v>
      </c>
      <c r="E735" s="245">
        <v>3</v>
      </c>
      <c r="G735" s="99"/>
      <c r="K735" s="247"/>
      <c r="L735" s="25"/>
      <c r="M735" s="99"/>
    </row>
    <row r="736" spans="2:13">
      <c r="B736" t="s">
        <v>1716</v>
      </c>
      <c r="C736" t="s">
        <v>1709</v>
      </c>
      <c r="D736" t="s">
        <v>377</v>
      </c>
      <c r="E736" s="245">
        <v>3</v>
      </c>
      <c r="G736" s="99"/>
      <c r="K736" s="247"/>
      <c r="L736" s="25"/>
      <c r="M736" s="99"/>
    </row>
    <row r="737" spans="2:13">
      <c r="B737" t="s">
        <v>1717</v>
      </c>
      <c r="C737" t="s">
        <v>1709</v>
      </c>
      <c r="D737" t="s">
        <v>1718</v>
      </c>
      <c r="E737" s="245">
        <v>5</v>
      </c>
      <c r="G737" s="99"/>
      <c r="K737" s="247"/>
      <c r="L737" s="25"/>
      <c r="M737" s="99"/>
    </row>
    <row r="738" spans="2:13">
      <c r="B738" t="s">
        <v>1719</v>
      </c>
      <c r="C738" t="s">
        <v>1709</v>
      </c>
      <c r="D738" t="s">
        <v>1720</v>
      </c>
      <c r="E738" s="245">
        <v>3</v>
      </c>
      <c r="G738" s="99"/>
      <c r="K738" s="247"/>
      <c r="L738" s="25"/>
      <c r="M738" s="99"/>
    </row>
    <row r="739" spans="2:13">
      <c r="B739" t="s">
        <v>1721</v>
      </c>
      <c r="C739" t="s">
        <v>1709</v>
      </c>
      <c r="D739" t="s">
        <v>1722</v>
      </c>
      <c r="E739" s="245">
        <v>3</v>
      </c>
      <c r="G739" s="99"/>
      <c r="K739" s="247"/>
      <c r="L739" s="25"/>
      <c r="M739" s="99"/>
    </row>
    <row r="740" spans="2:13">
      <c r="B740" t="s">
        <v>1723</v>
      </c>
      <c r="C740" t="s">
        <v>1709</v>
      </c>
      <c r="D740" t="s">
        <v>144</v>
      </c>
      <c r="E740" s="245">
        <v>2</v>
      </c>
      <c r="G740" s="99"/>
      <c r="K740" s="247"/>
      <c r="L740" s="25"/>
      <c r="M740" s="99"/>
    </row>
    <row r="741" spans="2:13">
      <c r="B741" t="s">
        <v>1724</v>
      </c>
      <c r="C741" t="s">
        <v>1709</v>
      </c>
      <c r="D741" t="s">
        <v>1725</v>
      </c>
      <c r="E741" s="245">
        <v>2</v>
      </c>
      <c r="G741" s="99"/>
      <c r="K741" s="247"/>
      <c r="L741" s="25"/>
      <c r="M741" s="99"/>
    </row>
    <row r="742" spans="2:13">
      <c r="B742" t="s">
        <v>1726</v>
      </c>
      <c r="C742" t="s">
        <v>1709</v>
      </c>
      <c r="D742" t="s">
        <v>1727</v>
      </c>
      <c r="E742" s="245">
        <v>3</v>
      </c>
      <c r="G742" s="99"/>
      <c r="K742" s="247"/>
      <c r="L742" s="25"/>
      <c r="M742" s="99"/>
    </row>
    <row r="743" spans="2:13">
      <c r="B743" t="s">
        <v>1728</v>
      </c>
      <c r="C743" t="s">
        <v>1709</v>
      </c>
      <c r="D743" t="s">
        <v>1729</v>
      </c>
      <c r="E743" s="245">
        <v>3</v>
      </c>
      <c r="G743" s="99"/>
      <c r="K743" s="247"/>
      <c r="L743" s="25"/>
      <c r="M743" s="99"/>
    </row>
    <row r="744" spans="2:13">
      <c r="B744" t="s">
        <v>1730</v>
      </c>
      <c r="C744" t="s">
        <v>1709</v>
      </c>
      <c r="D744" t="s">
        <v>1731</v>
      </c>
      <c r="E744" s="245">
        <v>3</v>
      </c>
      <c r="G744" s="99"/>
      <c r="K744" s="247"/>
      <c r="L744" s="25"/>
      <c r="M744" s="99"/>
    </row>
    <row r="745" spans="2:13">
      <c r="B745" t="s">
        <v>1732</v>
      </c>
      <c r="C745" t="s">
        <v>1709</v>
      </c>
      <c r="D745" t="s">
        <v>1733</v>
      </c>
      <c r="E745" s="245">
        <v>3</v>
      </c>
      <c r="G745" s="99"/>
      <c r="K745" s="247"/>
      <c r="L745" s="25"/>
      <c r="M745" s="99"/>
    </row>
    <row r="746" spans="2:13">
      <c r="B746" t="s">
        <v>1734</v>
      </c>
      <c r="C746" t="s">
        <v>1709</v>
      </c>
      <c r="D746" t="s">
        <v>128</v>
      </c>
      <c r="E746" s="245">
        <v>3</v>
      </c>
      <c r="G746" s="99"/>
      <c r="K746" s="247"/>
      <c r="L746" s="25"/>
      <c r="M746" s="99"/>
    </row>
    <row r="747" spans="2:13">
      <c r="B747" t="s">
        <v>1735</v>
      </c>
      <c r="C747" t="s">
        <v>1709</v>
      </c>
      <c r="D747" t="s">
        <v>1736</v>
      </c>
      <c r="E747" s="245">
        <v>3</v>
      </c>
      <c r="G747" s="99"/>
      <c r="K747" s="247"/>
      <c r="L747" s="25"/>
      <c r="M747" s="99"/>
    </row>
    <row r="748" spans="2:13">
      <c r="B748" t="s">
        <v>1737</v>
      </c>
      <c r="C748" t="s">
        <v>1709</v>
      </c>
      <c r="D748" t="s">
        <v>1738</v>
      </c>
      <c r="E748" s="245">
        <v>6</v>
      </c>
      <c r="G748" s="99"/>
      <c r="K748" s="247"/>
      <c r="L748" s="25"/>
      <c r="M748" s="99"/>
    </row>
    <row r="749" spans="2:13">
      <c r="B749" t="s">
        <v>1739</v>
      </c>
      <c r="C749" t="s">
        <v>1709</v>
      </c>
      <c r="D749" t="s">
        <v>1740</v>
      </c>
      <c r="E749" s="245">
        <v>2</v>
      </c>
      <c r="G749" s="99"/>
      <c r="K749" s="247"/>
      <c r="L749" s="25"/>
      <c r="M749" s="99"/>
    </row>
    <row r="750" spans="2:13">
      <c r="B750" t="s">
        <v>1741</v>
      </c>
      <c r="C750" t="s">
        <v>1709</v>
      </c>
      <c r="D750" t="s">
        <v>1742</v>
      </c>
      <c r="E750" s="245">
        <v>3</v>
      </c>
      <c r="G750" s="99"/>
      <c r="K750" s="247"/>
      <c r="L750" s="25"/>
      <c r="M750" s="99"/>
    </row>
    <row r="751" spans="2:13">
      <c r="B751" t="s">
        <v>1743</v>
      </c>
      <c r="C751" t="s">
        <v>1709</v>
      </c>
      <c r="D751" t="s">
        <v>357</v>
      </c>
      <c r="E751" s="245">
        <v>6</v>
      </c>
      <c r="G751" s="99"/>
      <c r="K751" s="247"/>
      <c r="L751" s="25"/>
      <c r="M751" s="99"/>
    </row>
    <row r="752" spans="2:13">
      <c r="B752" t="s">
        <v>1746</v>
      </c>
      <c r="C752" t="s">
        <v>1745</v>
      </c>
      <c r="D752" t="s">
        <v>1745</v>
      </c>
      <c r="E752" s="245">
        <v>3</v>
      </c>
      <c r="G752" s="99"/>
      <c r="K752" s="247"/>
      <c r="L752" s="25"/>
      <c r="M752" s="99"/>
    </row>
    <row r="753" spans="2:13">
      <c r="B753" t="s">
        <v>1747</v>
      </c>
      <c r="C753" t="s">
        <v>1745</v>
      </c>
      <c r="D753" t="s">
        <v>1748</v>
      </c>
      <c r="E753" s="245">
        <v>2</v>
      </c>
      <c r="G753" s="99"/>
      <c r="K753" s="247"/>
      <c r="L753" s="25"/>
      <c r="M753" s="99"/>
    </row>
    <row r="754" spans="2:13">
      <c r="B754" t="s">
        <v>1749</v>
      </c>
      <c r="C754" t="s">
        <v>1745</v>
      </c>
      <c r="D754" t="s">
        <v>1750</v>
      </c>
      <c r="E754" s="245">
        <v>3</v>
      </c>
      <c r="G754" s="99"/>
      <c r="K754" s="247"/>
      <c r="L754" s="25"/>
      <c r="M754" s="99"/>
    </row>
    <row r="755" spans="2:13">
      <c r="B755" t="s">
        <v>1751</v>
      </c>
      <c r="C755" t="s">
        <v>1745</v>
      </c>
      <c r="D755" t="s">
        <v>1752</v>
      </c>
      <c r="E755" s="245">
        <v>2</v>
      </c>
      <c r="G755" s="99"/>
      <c r="K755" s="247"/>
      <c r="L755" s="25"/>
      <c r="M755" s="99"/>
    </row>
    <row r="756" spans="2:13">
      <c r="B756" t="s">
        <v>1753</v>
      </c>
      <c r="C756" t="s">
        <v>1745</v>
      </c>
      <c r="D756" t="s">
        <v>1754</v>
      </c>
      <c r="E756" s="245">
        <v>3</v>
      </c>
      <c r="G756" s="99"/>
      <c r="K756" s="247"/>
      <c r="L756" s="25"/>
      <c r="M756" s="99"/>
    </row>
    <row r="757" spans="2:13">
      <c r="B757" t="s">
        <v>1755</v>
      </c>
      <c r="C757" t="s">
        <v>1745</v>
      </c>
      <c r="D757" t="s">
        <v>1756</v>
      </c>
      <c r="E757" s="245">
        <v>6</v>
      </c>
      <c r="G757" s="99"/>
      <c r="K757" s="247"/>
      <c r="L757" s="25"/>
      <c r="M757" s="99"/>
    </row>
    <row r="758" spans="2:13">
      <c r="B758" t="s">
        <v>1757</v>
      </c>
      <c r="C758" t="s">
        <v>1745</v>
      </c>
      <c r="D758" t="s">
        <v>1758</v>
      </c>
      <c r="E758" s="245">
        <v>4</v>
      </c>
      <c r="G758" s="99"/>
      <c r="K758" s="247"/>
      <c r="L758" s="25"/>
      <c r="M758" s="99"/>
    </row>
    <row r="759" spans="2:13">
      <c r="B759" t="s">
        <v>1759</v>
      </c>
      <c r="C759" t="s">
        <v>1745</v>
      </c>
      <c r="D759" t="s">
        <v>582</v>
      </c>
      <c r="E759" s="245">
        <v>2</v>
      </c>
      <c r="G759" s="99"/>
      <c r="K759" s="247"/>
      <c r="L759" s="25"/>
      <c r="M759" s="99"/>
    </row>
    <row r="760" spans="2:13">
      <c r="B760" t="s">
        <v>1760</v>
      </c>
      <c r="C760" t="s">
        <v>1745</v>
      </c>
      <c r="D760" t="s">
        <v>1761</v>
      </c>
      <c r="E760" s="245">
        <v>2</v>
      </c>
      <c r="G760" s="99"/>
      <c r="K760" s="247"/>
      <c r="L760" s="25"/>
      <c r="M760" s="99"/>
    </row>
    <row r="761" spans="2:13">
      <c r="B761" t="s">
        <v>1762</v>
      </c>
      <c r="C761" t="s">
        <v>1745</v>
      </c>
      <c r="D761" t="s">
        <v>1763</v>
      </c>
      <c r="E761" s="245">
        <v>2</v>
      </c>
      <c r="G761" s="99"/>
      <c r="K761" s="247"/>
      <c r="L761" s="25"/>
      <c r="M761" s="99"/>
    </row>
    <row r="762" spans="2:13">
      <c r="B762" t="s">
        <v>1766</v>
      </c>
      <c r="C762" t="s">
        <v>1765</v>
      </c>
      <c r="D762" t="s">
        <v>1765</v>
      </c>
      <c r="E762" s="245">
        <v>5</v>
      </c>
      <c r="G762" s="99"/>
      <c r="K762" s="247"/>
      <c r="L762" s="25"/>
      <c r="M762" s="99"/>
    </row>
    <row r="763" spans="2:13">
      <c r="B763" t="s">
        <v>1767</v>
      </c>
      <c r="C763" t="s">
        <v>1765</v>
      </c>
      <c r="D763" t="s">
        <v>1768</v>
      </c>
      <c r="E763" s="245">
        <v>5</v>
      </c>
      <c r="G763" s="99"/>
      <c r="K763" s="247"/>
      <c r="L763" s="25"/>
      <c r="M763" s="99"/>
    </row>
    <row r="764" spans="2:13">
      <c r="B764" t="s">
        <v>1769</v>
      </c>
      <c r="C764" t="s">
        <v>1765</v>
      </c>
      <c r="D764" t="s">
        <v>1770</v>
      </c>
      <c r="E764" s="245">
        <v>5</v>
      </c>
      <c r="G764" s="99"/>
      <c r="K764" s="247"/>
      <c r="L764" s="25"/>
      <c r="M764" s="99"/>
    </row>
    <row r="765" spans="2:13">
      <c r="B765" t="s">
        <v>1771</v>
      </c>
      <c r="C765" t="s">
        <v>1765</v>
      </c>
      <c r="D765" t="s">
        <v>1772</v>
      </c>
      <c r="E765" s="245">
        <v>2</v>
      </c>
      <c r="G765" s="99"/>
      <c r="K765" s="247"/>
      <c r="L765" s="25"/>
      <c r="M765" s="99"/>
    </row>
    <row r="766" spans="2:13">
      <c r="B766" t="s">
        <v>1775</v>
      </c>
      <c r="C766" t="s">
        <v>1774</v>
      </c>
      <c r="D766" t="s">
        <v>1774</v>
      </c>
      <c r="E766" s="245">
        <v>5</v>
      </c>
      <c r="G766" s="99"/>
      <c r="K766" s="247"/>
      <c r="L766" s="25"/>
      <c r="M766" s="99"/>
    </row>
    <row r="767" spans="2:13">
      <c r="B767" t="s">
        <v>1778</v>
      </c>
      <c r="C767" t="s">
        <v>1777</v>
      </c>
      <c r="D767" t="s">
        <v>1777</v>
      </c>
      <c r="E767" s="245">
        <v>2</v>
      </c>
      <c r="G767" s="99"/>
      <c r="K767" s="247"/>
      <c r="L767" s="25"/>
      <c r="M767" s="99"/>
    </row>
    <row r="768" spans="2:13">
      <c r="B768" t="s">
        <v>1779</v>
      </c>
      <c r="C768" t="s">
        <v>1777</v>
      </c>
      <c r="D768" t="s">
        <v>1780</v>
      </c>
      <c r="E768" s="245">
        <v>1</v>
      </c>
      <c r="G768" s="99"/>
      <c r="K768" s="247"/>
      <c r="L768" s="25"/>
      <c r="M768" s="99"/>
    </row>
    <row r="769" spans="2:13">
      <c r="B769" t="s">
        <v>1781</v>
      </c>
      <c r="C769" t="s">
        <v>1777</v>
      </c>
      <c r="D769" t="s">
        <v>1171</v>
      </c>
      <c r="E769" s="245">
        <v>2</v>
      </c>
      <c r="G769" s="99"/>
      <c r="K769" s="247"/>
      <c r="L769" s="25"/>
      <c r="M769" s="99"/>
    </row>
    <row r="770" spans="2:13">
      <c r="B770" t="s">
        <v>1782</v>
      </c>
      <c r="C770" t="s">
        <v>1777</v>
      </c>
      <c r="D770" t="s">
        <v>1783</v>
      </c>
      <c r="E770" s="245">
        <v>2</v>
      </c>
      <c r="G770" s="99"/>
      <c r="K770" s="247"/>
      <c r="L770" s="25"/>
      <c r="M770" s="99"/>
    </row>
    <row r="771" spans="2:13">
      <c r="B771" t="s">
        <v>1786</v>
      </c>
      <c r="C771" t="s">
        <v>1785</v>
      </c>
      <c r="D771" t="s">
        <v>1785</v>
      </c>
      <c r="E771" s="245">
        <v>5</v>
      </c>
      <c r="G771" s="99"/>
      <c r="K771" s="247"/>
      <c r="L771" s="25"/>
      <c r="M771" s="99"/>
    </row>
    <row r="772" spans="2:13">
      <c r="B772" t="s">
        <v>1787</v>
      </c>
      <c r="C772" t="s">
        <v>1785</v>
      </c>
      <c r="D772" t="s">
        <v>962</v>
      </c>
      <c r="E772" s="245">
        <v>5</v>
      </c>
      <c r="G772" s="99"/>
      <c r="K772" s="247"/>
      <c r="L772" s="25"/>
      <c r="M772" s="99"/>
    </row>
    <row r="773" spans="2:13">
      <c r="B773" t="s">
        <v>1788</v>
      </c>
      <c r="C773" t="s">
        <v>1785</v>
      </c>
      <c r="D773" t="s">
        <v>1789</v>
      </c>
      <c r="E773" s="245">
        <v>5</v>
      </c>
      <c r="G773" s="99"/>
      <c r="K773" s="247"/>
      <c r="L773" s="25"/>
      <c r="M773" s="99"/>
    </row>
    <row r="774" spans="2:13">
      <c r="B774" t="s">
        <v>1790</v>
      </c>
      <c r="C774" t="s">
        <v>1785</v>
      </c>
      <c r="D774" t="s">
        <v>1791</v>
      </c>
      <c r="E774" s="245">
        <v>5</v>
      </c>
      <c r="G774" s="99"/>
      <c r="K774" s="247"/>
      <c r="L774" s="25"/>
      <c r="M774" s="99"/>
    </row>
    <row r="775" spans="2:13">
      <c r="B775" t="s">
        <v>1792</v>
      </c>
      <c r="C775" t="s">
        <v>1785</v>
      </c>
      <c r="D775" t="s">
        <v>1793</v>
      </c>
      <c r="E775" s="245">
        <v>5</v>
      </c>
      <c r="G775" s="99"/>
      <c r="K775" s="247"/>
      <c r="L775" s="25"/>
      <c r="M775" s="99"/>
    </row>
    <row r="776" spans="2:13">
      <c r="B776" t="s">
        <v>1794</v>
      </c>
      <c r="C776" t="s">
        <v>1785</v>
      </c>
      <c r="D776" t="s">
        <v>1795</v>
      </c>
      <c r="E776" s="245">
        <v>5</v>
      </c>
      <c r="G776" s="99"/>
      <c r="K776" s="247"/>
      <c r="L776" s="25"/>
      <c r="M776" s="99"/>
    </row>
    <row r="777" spans="2:13">
      <c r="B777" t="s">
        <v>1796</v>
      </c>
      <c r="C777" t="s">
        <v>1785</v>
      </c>
      <c r="D777" t="s">
        <v>1797</v>
      </c>
      <c r="E777" s="245">
        <v>5</v>
      </c>
      <c r="G777" s="99"/>
      <c r="K777" s="247"/>
      <c r="L777" s="25"/>
      <c r="M777" s="99"/>
    </row>
    <row r="778" spans="2:13">
      <c r="B778" t="s">
        <v>1798</v>
      </c>
      <c r="C778" t="s">
        <v>1785</v>
      </c>
      <c r="D778" t="s">
        <v>1799</v>
      </c>
      <c r="E778" s="245">
        <v>2</v>
      </c>
      <c r="G778" s="99"/>
      <c r="K778" s="247"/>
      <c r="L778" s="25"/>
      <c r="M778" s="99"/>
    </row>
    <row r="779" spans="2:13">
      <c r="B779" t="s">
        <v>1802</v>
      </c>
      <c r="C779" t="s">
        <v>1801</v>
      </c>
      <c r="D779" t="s">
        <v>1801</v>
      </c>
      <c r="E779" s="245">
        <v>5</v>
      </c>
      <c r="G779" s="99"/>
      <c r="K779" s="247"/>
      <c r="L779" s="25"/>
      <c r="M779" s="99"/>
    </row>
    <row r="780" spans="2:13">
      <c r="B780" t="s">
        <v>1803</v>
      </c>
      <c r="C780" t="s">
        <v>1801</v>
      </c>
      <c r="D780" t="s">
        <v>1804</v>
      </c>
      <c r="E780" s="245">
        <v>6</v>
      </c>
      <c r="G780" s="99"/>
      <c r="K780" s="247"/>
      <c r="L780" s="25"/>
      <c r="M780" s="99"/>
    </row>
    <row r="781" spans="2:13">
      <c r="B781" t="s">
        <v>1805</v>
      </c>
      <c r="C781" t="s">
        <v>1801</v>
      </c>
      <c r="D781" t="s">
        <v>1806</v>
      </c>
      <c r="E781" s="245">
        <v>2</v>
      </c>
      <c r="G781" s="99"/>
      <c r="K781" s="247"/>
      <c r="L781" s="25"/>
      <c r="M781" s="99"/>
    </row>
    <row r="782" spans="2:13">
      <c r="B782" t="s">
        <v>1807</v>
      </c>
      <c r="C782" t="s">
        <v>1801</v>
      </c>
      <c r="D782" t="s">
        <v>1808</v>
      </c>
      <c r="E782" s="245">
        <v>2</v>
      </c>
      <c r="G782" s="99"/>
      <c r="K782" s="247"/>
      <c r="L782" s="25"/>
      <c r="M782" s="99"/>
    </row>
    <row r="783" spans="2:13">
      <c r="B783" t="s">
        <v>1809</v>
      </c>
      <c r="C783" t="s">
        <v>1801</v>
      </c>
      <c r="D783" t="s">
        <v>1810</v>
      </c>
      <c r="E783" s="245">
        <v>1</v>
      </c>
      <c r="G783" s="99"/>
      <c r="K783" s="247"/>
      <c r="L783" s="25"/>
      <c r="M783" s="99"/>
    </row>
    <row r="784" spans="2:13">
      <c r="B784" t="s">
        <v>1811</v>
      </c>
      <c r="C784" t="s">
        <v>1801</v>
      </c>
      <c r="D784" t="s">
        <v>1812</v>
      </c>
      <c r="E784" s="245">
        <v>1</v>
      </c>
      <c r="G784" s="99"/>
      <c r="K784" s="247"/>
      <c r="L784" s="25"/>
      <c r="M784" s="99"/>
    </row>
    <row r="785" spans="2:13">
      <c r="B785" t="s">
        <v>1813</v>
      </c>
      <c r="C785" t="s">
        <v>1801</v>
      </c>
      <c r="D785" t="s">
        <v>1814</v>
      </c>
      <c r="E785" s="245">
        <v>3</v>
      </c>
      <c r="G785" s="99"/>
      <c r="K785" s="247"/>
      <c r="L785" s="25"/>
      <c r="M785" s="99"/>
    </row>
    <row r="786" spans="2:13">
      <c r="B786" t="s">
        <v>1817</v>
      </c>
      <c r="C786" t="s">
        <v>1816</v>
      </c>
      <c r="D786" t="s">
        <v>1816</v>
      </c>
      <c r="E786" s="245">
        <v>5</v>
      </c>
      <c r="G786" s="99"/>
      <c r="K786" s="247"/>
      <c r="L786" s="25"/>
      <c r="M786" s="99"/>
    </row>
    <row r="787" spans="2:13">
      <c r="B787" t="s">
        <v>1818</v>
      </c>
      <c r="C787" t="s">
        <v>1816</v>
      </c>
      <c r="D787" t="s">
        <v>1819</v>
      </c>
      <c r="E787" s="245">
        <v>3</v>
      </c>
      <c r="G787" s="99"/>
      <c r="K787" s="247"/>
      <c r="L787" s="25"/>
      <c r="M787" s="99"/>
    </row>
    <row r="788" spans="2:13">
      <c r="B788" t="s">
        <v>1820</v>
      </c>
      <c r="C788" t="s">
        <v>1816</v>
      </c>
      <c r="D788" t="s">
        <v>1821</v>
      </c>
      <c r="E788" s="245">
        <v>2</v>
      </c>
      <c r="G788" s="99"/>
      <c r="K788" s="247"/>
      <c r="L788" s="25"/>
      <c r="M788" s="99"/>
    </row>
    <row r="789" spans="2:13">
      <c r="B789" t="s">
        <v>1823</v>
      </c>
      <c r="C789" t="s">
        <v>1308</v>
      </c>
      <c r="D789" t="s">
        <v>1308</v>
      </c>
      <c r="E789" s="245">
        <v>1</v>
      </c>
      <c r="G789" s="99"/>
      <c r="K789" s="247"/>
      <c r="L789" s="25"/>
      <c r="M789" s="99"/>
    </row>
    <row r="790" spans="2:13">
      <c r="B790" t="s">
        <v>1824</v>
      </c>
      <c r="C790" t="s">
        <v>1308</v>
      </c>
      <c r="D790" t="s">
        <v>1825</v>
      </c>
      <c r="E790" s="245">
        <v>9</v>
      </c>
      <c r="G790" s="99"/>
      <c r="K790" s="247"/>
      <c r="L790" s="25"/>
      <c r="M790" s="99"/>
    </row>
    <row r="791" spans="2:13">
      <c r="B791" t="s">
        <v>1826</v>
      </c>
      <c r="C791" t="s">
        <v>1308</v>
      </c>
      <c r="D791" t="s">
        <v>1827</v>
      </c>
      <c r="E791" s="245">
        <v>1</v>
      </c>
      <c r="G791" s="99"/>
      <c r="K791" s="247"/>
      <c r="L791" s="25"/>
      <c r="M791" s="99"/>
    </row>
    <row r="792" spans="2:13">
      <c r="B792" t="s">
        <v>1828</v>
      </c>
      <c r="C792" t="s">
        <v>1308</v>
      </c>
      <c r="D792" t="s">
        <v>1829</v>
      </c>
      <c r="E792" s="245">
        <v>2</v>
      </c>
      <c r="G792" s="99"/>
      <c r="K792" s="247"/>
      <c r="L792" s="25"/>
      <c r="M792" s="99"/>
    </row>
    <row r="793" spans="2:13">
      <c r="B793" t="s">
        <v>1830</v>
      </c>
      <c r="C793" t="s">
        <v>1308</v>
      </c>
      <c r="D793" t="s">
        <v>100</v>
      </c>
      <c r="E793" s="245">
        <v>9</v>
      </c>
      <c r="G793" s="99"/>
      <c r="K793" s="247"/>
      <c r="L793" s="25"/>
      <c r="M793" s="99"/>
    </row>
    <row r="794" spans="2:13">
      <c r="B794" t="s">
        <v>1831</v>
      </c>
      <c r="C794" t="s">
        <v>1308</v>
      </c>
      <c r="D794" t="s">
        <v>1832</v>
      </c>
      <c r="E794" s="245">
        <v>9</v>
      </c>
      <c r="G794" s="99"/>
      <c r="K794" s="247"/>
      <c r="L794" s="25"/>
      <c r="M794" s="99"/>
    </row>
    <row r="795" spans="2:13">
      <c r="B795" t="s">
        <v>1833</v>
      </c>
      <c r="C795" t="s">
        <v>1308</v>
      </c>
      <c r="D795" t="s">
        <v>1834</v>
      </c>
      <c r="E795" s="245">
        <v>1</v>
      </c>
      <c r="G795" s="99"/>
      <c r="K795" s="247"/>
      <c r="L795" s="25"/>
      <c r="M795" s="99"/>
    </row>
    <row r="796" spans="2:13">
      <c r="B796" t="s">
        <v>1835</v>
      </c>
      <c r="C796" t="s">
        <v>1308</v>
      </c>
      <c r="D796" t="s">
        <v>1836</v>
      </c>
      <c r="E796" s="245">
        <v>9</v>
      </c>
      <c r="G796" s="99"/>
      <c r="K796" s="247"/>
      <c r="L796" s="25"/>
      <c r="M796" s="99"/>
    </row>
    <row r="797" spans="2:13">
      <c r="B797" t="s">
        <v>1839</v>
      </c>
      <c r="C797" t="s">
        <v>1838</v>
      </c>
      <c r="D797" t="s">
        <v>1562</v>
      </c>
      <c r="E797" s="245">
        <v>3</v>
      </c>
      <c r="G797" s="99"/>
      <c r="K797" s="247"/>
      <c r="L797" s="25"/>
      <c r="M797" s="99"/>
    </row>
    <row r="798" spans="2:13">
      <c r="B798" t="s">
        <v>1840</v>
      </c>
      <c r="C798" t="s">
        <v>1838</v>
      </c>
      <c r="D798" t="s">
        <v>122</v>
      </c>
      <c r="E798" s="245">
        <v>3</v>
      </c>
      <c r="G798" s="99"/>
      <c r="K798" s="247"/>
      <c r="L798" s="25"/>
      <c r="M798" s="99"/>
    </row>
    <row r="799" spans="2:13">
      <c r="B799" t="s">
        <v>1843</v>
      </c>
      <c r="C799" t="s">
        <v>1842</v>
      </c>
      <c r="D799" t="s">
        <v>1314</v>
      </c>
      <c r="E799" s="245">
        <v>3</v>
      </c>
      <c r="G799" s="99"/>
      <c r="K799" s="247"/>
      <c r="L799" s="25"/>
      <c r="M799" s="99"/>
    </row>
    <row r="800" spans="2:13">
      <c r="B800" t="s">
        <v>1844</v>
      </c>
      <c r="C800" t="s">
        <v>1842</v>
      </c>
      <c r="D800" t="s">
        <v>354</v>
      </c>
      <c r="E800" s="245">
        <v>4</v>
      </c>
      <c r="G800" s="99"/>
      <c r="K800" s="247"/>
      <c r="L800" s="25"/>
      <c r="M800" s="99"/>
    </row>
    <row r="801" spans="2:13">
      <c r="B801" t="s">
        <v>1845</v>
      </c>
      <c r="C801" t="s">
        <v>1842</v>
      </c>
      <c r="D801" t="s">
        <v>1846</v>
      </c>
      <c r="E801" s="245">
        <v>3</v>
      </c>
      <c r="G801" s="99"/>
      <c r="K801" s="247"/>
      <c r="L801" s="25"/>
      <c r="M801" s="99"/>
    </row>
    <row r="802" spans="2:13">
      <c r="B802" t="s">
        <v>1847</v>
      </c>
      <c r="C802" t="s">
        <v>1842</v>
      </c>
      <c r="D802" t="s">
        <v>1848</v>
      </c>
      <c r="E802" s="245">
        <v>4</v>
      </c>
      <c r="G802" s="99"/>
      <c r="K802" s="247"/>
      <c r="L802" s="25"/>
      <c r="M802" s="99"/>
    </row>
    <row r="803" spans="2:13">
      <c r="B803" t="s">
        <v>1849</v>
      </c>
      <c r="C803" t="s">
        <v>1842</v>
      </c>
      <c r="D803" t="s">
        <v>1850</v>
      </c>
      <c r="E803" s="245">
        <v>3</v>
      </c>
      <c r="G803" s="99"/>
      <c r="K803" s="247"/>
      <c r="L803" s="25"/>
      <c r="M803" s="99"/>
    </row>
    <row r="804" spans="2:13">
      <c r="B804" t="s">
        <v>1851</v>
      </c>
      <c r="C804" t="s">
        <v>1842</v>
      </c>
      <c r="D804" t="s">
        <v>1842</v>
      </c>
      <c r="E804" s="245">
        <v>3</v>
      </c>
      <c r="G804" s="99"/>
      <c r="K804" s="247"/>
      <c r="L804" s="25"/>
      <c r="M804" s="99"/>
    </row>
    <row r="805" spans="2:13">
      <c r="B805" t="s">
        <v>1852</v>
      </c>
      <c r="C805" t="s">
        <v>1842</v>
      </c>
      <c r="D805" t="s">
        <v>1853</v>
      </c>
      <c r="E805" s="245">
        <v>5</v>
      </c>
      <c r="G805" s="99"/>
      <c r="K805" s="247"/>
      <c r="L805" s="25"/>
      <c r="M805" s="99"/>
    </row>
    <row r="806" spans="2:13">
      <c r="B806" t="s">
        <v>1854</v>
      </c>
      <c r="C806" t="s">
        <v>1842</v>
      </c>
      <c r="D806" t="s">
        <v>1855</v>
      </c>
      <c r="E806" s="245">
        <v>3</v>
      </c>
      <c r="G806" s="99"/>
      <c r="K806" s="247"/>
      <c r="L806" s="25"/>
      <c r="M806" s="99"/>
    </row>
    <row r="807" spans="2:13">
      <c r="B807" t="s">
        <v>1856</v>
      </c>
      <c r="C807" t="s">
        <v>1842</v>
      </c>
      <c r="D807" t="s">
        <v>334</v>
      </c>
      <c r="E807" s="245">
        <v>4</v>
      </c>
      <c r="G807" s="99"/>
      <c r="K807" s="247"/>
      <c r="L807" s="25"/>
      <c r="M807" s="99"/>
    </row>
    <row r="808" spans="2:13">
      <c r="B808" t="s">
        <v>1859</v>
      </c>
      <c r="C808" t="s">
        <v>1858</v>
      </c>
      <c r="D808" t="s">
        <v>1860</v>
      </c>
      <c r="E808" s="245">
        <v>5</v>
      </c>
      <c r="G808" s="99"/>
      <c r="K808" s="247"/>
      <c r="L808" s="25"/>
      <c r="M808" s="99"/>
    </row>
    <row r="809" spans="2:13">
      <c r="B809" t="s">
        <v>1861</v>
      </c>
      <c r="C809" t="s">
        <v>1858</v>
      </c>
      <c r="D809" t="s">
        <v>1858</v>
      </c>
      <c r="E809" s="245">
        <v>2</v>
      </c>
      <c r="G809" s="99"/>
      <c r="K809" s="247"/>
      <c r="L809" s="25"/>
      <c r="M809" s="99"/>
    </row>
    <row r="810" spans="2:13">
      <c r="B810" t="s">
        <v>1864</v>
      </c>
      <c r="C810" t="s">
        <v>1863</v>
      </c>
      <c r="D810" t="s">
        <v>1865</v>
      </c>
      <c r="E810" s="245">
        <v>6</v>
      </c>
      <c r="G810" s="99"/>
      <c r="K810" s="247"/>
      <c r="L810" s="25"/>
      <c r="M810" s="99"/>
    </row>
    <row r="811" spans="2:13">
      <c r="B811" t="s">
        <v>1866</v>
      </c>
      <c r="C811" t="s">
        <v>1863</v>
      </c>
      <c r="D811" t="s">
        <v>1867</v>
      </c>
      <c r="E811" s="245">
        <v>3</v>
      </c>
      <c r="G811" s="99"/>
      <c r="K811" s="247"/>
      <c r="L811" s="25"/>
      <c r="M811" s="99"/>
    </row>
    <row r="812" spans="2:13">
      <c r="B812" t="s">
        <v>1868</v>
      </c>
      <c r="C812" t="s">
        <v>1863</v>
      </c>
      <c r="D812" t="s">
        <v>1869</v>
      </c>
      <c r="E812" s="245">
        <v>4</v>
      </c>
      <c r="G812" s="99"/>
      <c r="K812" s="247"/>
      <c r="L812" s="25"/>
      <c r="M812" s="99"/>
    </row>
    <row r="813" spans="2:13">
      <c r="B813" t="s">
        <v>1870</v>
      </c>
      <c r="C813" t="s">
        <v>1863</v>
      </c>
      <c r="D813" t="s">
        <v>1307</v>
      </c>
      <c r="E813" s="245">
        <v>4</v>
      </c>
      <c r="G813" s="99"/>
      <c r="K813" s="247"/>
      <c r="L813" s="25"/>
      <c r="M813" s="99"/>
    </row>
    <row r="814" spans="2:13">
      <c r="B814" t="s">
        <v>1871</v>
      </c>
      <c r="C814" t="s">
        <v>1863</v>
      </c>
      <c r="D814" t="s">
        <v>1872</v>
      </c>
      <c r="E814" s="245">
        <v>6</v>
      </c>
      <c r="G814" s="99"/>
      <c r="K814" s="247"/>
      <c r="L814" s="25"/>
      <c r="M814" s="99"/>
    </row>
    <row r="815" spans="2:13">
      <c r="B815" t="s">
        <v>1873</v>
      </c>
      <c r="C815" t="s">
        <v>1863</v>
      </c>
      <c r="D815" t="s">
        <v>1863</v>
      </c>
      <c r="E815" s="245">
        <v>4</v>
      </c>
      <c r="G815" s="99"/>
      <c r="K815" s="247"/>
      <c r="L815" s="25"/>
      <c r="M815" s="99"/>
    </row>
    <row r="816" spans="2:13">
      <c r="B816" t="s">
        <v>1874</v>
      </c>
      <c r="C816" t="s">
        <v>1863</v>
      </c>
      <c r="D816" t="s">
        <v>1875</v>
      </c>
      <c r="E816" s="245">
        <v>4</v>
      </c>
      <c r="G816" s="99"/>
      <c r="K816" s="247"/>
      <c r="L816" s="25"/>
      <c r="M816" s="99"/>
    </row>
    <row r="817" spans="2:13">
      <c r="B817" t="s">
        <v>1876</v>
      </c>
      <c r="C817" t="s">
        <v>1863</v>
      </c>
      <c r="D817" t="s">
        <v>1877</v>
      </c>
      <c r="E817" s="245">
        <v>4</v>
      </c>
      <c r="G817" s="99"/>
      <c r="K817" s="247"/>
      <c r="L817" s="25"/>
      <c r="M817" s="99"/>
    </row>
    <row r="818" spans="2:13">
      <c r="B818" t="s">
        <v>1880</v>
      </c>
      <c r="C818" t="s">
        <v>1879</v>
      </c>
      <c r="D818" t="s">
        <v>1881</v>
      </c>
      <c r="E818" s="245">
        <v>4</v>
      </c>
      <c r="G818" s="99"/>
      <c r="K818" s="247"/>
      <c r="L818" s="25"/>
      <c r="M818" s="99"/>
    </row>
    <row r="819" spans="2:13">
      <c r="B819" t="s">
        <v>1882</v>
      </c>
      <c r="C819" t="s">
        <v>1879</v>
      </c>
      <c r="D819" t="s">
        <v>1883</v>
      </c>
      <c r="E819" s="245">
        <v>9</v>
      </c>
      <c r="G819" s="99"/>
      <c r="K819" s="247"/>
      <c r="L819" s="25"/>
      <c r="M819" s="99"/>
    </row>
    <row r="820" spans="2:13">
      <c r="B820" t="s">
        <v>1884</v>
      </c>
      <c r="C820" t="s">
        <v>1879</v>
      </c>
      <c r="D820" t="s">
        <v>1885</v>
      </c>
      <c r="E820" s="245">
        <v>4</v>
      </c>
      <c r="G820" s="99"/>
      <c r="K820" s="247"/>
      <c r="L820" s="25"/>
      <c r="M820" s="99"/>
    </row>
    <row r="821" spans="2:13">
      <c r="B821" t="s">
        <v>1886</v>
      </c>
      <c r="C821" t="s">
        <v>1879</v>
      </c>
      <c r="D821" t="s">
        <v>1887</v>
      </c>
      <c r="E821" s="245">
        <v>6</v>
      </c>
      <c r="G821" s="99"/>
      <c r="K821" s="247"/>
      <c r="L821" s="25"/>
      <c r="M821" s="99"/>
    </row>
    <row r="822" spans="2:13">
      <c r="B822" t="s">
        <v>1888</v>
      </c>
      <c r="C822" t="s">
        <v>1879</v>
      </c>
      <c r="D822" t="s">
        <v>1889</v>
      </c>
      <c r="E822" s="245">
        <v>6</v>
      </c>
      <c r="G822" s="99"/>
      <c r="K822" s="247"/>
      <c r="L822" s="25"/>
      <c r="M822" s="99"/>
    </row>
    <row r="823" spans="2:13">
      <c r="B823" t="s">
        <v>1890</v>
      </c>
      <c r="C823" t="s">
        <v>1879</v>
      </c>
      <c r="D823" t="s">
        <v>1891</v>
      </c>
      <c r="E823" s="245">
        <v>5</v>
      </c>
      <c r="G823" s="99"/>
      <c r="K823" s="247"/>
      <c r="L823" s="25"/>
      <c r="M823" s="99"/>
    </row>
    <row r="824" spans="2:13">
      <c r="B824" t="s">
        <v>1892</v>
      </c>
      <c r="C824" t="s">
        <v>1879</v>
      </c>
      <c r="D824" t="s">
        <v>1893</v>
      </c>
      <c r="E824" s="245">
        <v>2</v>
      </c>
      <c r="G824" s="99"/>
      <c r="K824" s="247"/>
      <c r="L824" s="25"/>
      <c r="M824" s="99"/>
    </row>
    <row r="825" spans="2:13">
      <c r="B825" t="s">
        <v>1894</v>
      </c>
      <c r="C825" t="s">
        <v>1879</v>
      </c>
      <c r="D825" t="s">
        <v>1879</v>
      </c>
      <c r="E825" s="245">
        <v>5</v>
      </c>
      <c r="G825" s="99"/>
      <c r="K825" s="247"/>
      <c r="L825" s="25"/>
      <c r="M825" s="99"/>
    </row>
    <row r="826" spans="2:13">
      <c r="B826" t="s">
        <v>1895</v>
      </c>
      <c r="C826" t="s">
        <v>1879</v>
      </c>
      <c r="D826" t="s">
        <v>1896</v>
      </c>
      <c r="E826" s="245">
        <v>5</v>
      </c>
      <c r="G826" s="99"/>
      <c r="K826" s="247"/>
      <c r="L826" s="25"/>
      <c r="M826" s="99"/>
    </row>
    <row r="827" spans="2:13">
      <c r="B827" t="s">
        <v>1897</v>
      </c>
      <c r="C827" t="s">
        <v>1879</v>
      </c>
      <c r="D827" t="s">
        <v>1898</v>
      </c>
      <c r="E827" s="245">
        <v>3</v>
      </c>
      <c r="G827" s="99"/>
      <c r="K827" s="247"/>
      <c r="L827" s="25"/>
      <c r="M827" s="99"/>
    </row>
    <row r="828" spans="2:13">
      <c r="B828" t="s">
        <v>1899</v>
      </c>
      <c r="C828" t="s">
        <v>1879</v>
      </c>
      <c r="D828" t="s">
        <v>1900</v>
      </c>
      <c r="E828" s="245">
        <v>6</v>
      </c>
      <c r="G828" s="99"/>
      <c r="K828" s="247"/>
      <c r="L828" s="25"/>
      <c r="M828" s="99"/>
    </row>
    <row r="829" spans="2:13">
      <c r="B829" t="s">
        <v>1901</v>
      </c>
      <c r="C829" t="s">
        <v>1879</v>
      </c>
      <c r="D829" t="s">
        <v>1902</v>
      </c>
      <c r="E829" s="245">
        <v>9</v>
      </c>
      <c r="G829" s="99"/>
      <c r="K829" s="247"/>
      <c r="L829" s="25"/>
      <c r="M829" s="99"/>
    </row>
    <row r="830" spans="2:13">
      <c r="B830" t="s">
        <v>1903</v>
      </c>
      <c r="C830" t="s">
        <v>1879</v>
      </c>
      <c r="D830" t="s">
        <v>1904</v>
      </c>
      <c r="E830" s="245">
        <v>5</v>
      </c>
      <c r="G830" s="99"/>
      <c r="K830" s="247"/>
      <c r="L830" s="25"/>
      <c r="M830" s="99"/>
    </row>
    <row r="831" spans="2:13">
      <c r="B831" t="s">
        <v>1905</v>
      </c>
      <c r="C831" t="s">
        <v>1879</v>
      </c>
      <c r="D831" t="s">
        <v>1906</v>
      </c>
      <c r="E831" s="245">
        <v>5</v>
      </c>
      <c r="G831" s="99"/>
      <c r="K831" s="247"/>
      <c r="L831" s="25"/>
      <c r="M831" s="99"/>
    </row>
    <row r="832" spans="2:13">
      <c r="B832" t="s">
        <v>1909</v>
      </c>
      <c r="C832" t="s">
        <v>1908</v>
      </c>
      <c r="D832" t="s">
        <v>1910</v>
      </c>
      <c r="E832" s="245">
        <v>6</v>
      </c>
      <c r="G832" s="99"/>
      <c r="K832" s="247"/>
      <c r="L832" s="25"/>
      <c r="M832" s="99"/>
    </row>
    <row r="833" spans="2:13">
      <c r="B833" t="s">
        <v>1911</v>
      </c>
      <c r="C833" t="s">
        <v>1908</v>
      </c>
      <c r="D833" t="s">
        <v>1912</v>
      </c>
      <c r="E833" s="245">
        <v>5</v>
      </c>
      <c r="G833" s="99"/>
      <c r="K833" s="247"/>
      <c r="L833" s="25"/>
      <c r="M833" s="99"/>
    </row>
    <row r="834" spans="2:13">
      <c r="B834" t="s">
        <v>1913</v>
      </c>
      <c r="C834" t="s">
        <v>1908</v>
      </c>
      <c r="D834" t="s">
        <v>1914</v>
      </c>
      <c r="E834" s="245">
        <v>2</v>
      </c>
      <c r="G834" s="99"/>
      <c r="K834" s="247"/>
      <c r="L834" s="25"/>
      <c r="M834" s="99"/>
    </row>
    <row r="835" spans="2:13">
      <c r="B835" t="s">
        <v>1915</v>
      </c>
      <c r="C835" t="s">
        <v>1908</v>
      </c>
      <c r="D835" t="s">
        <v>1908</v>
      </c>
      <c r="E835" s="245">
        <v>5</v>
      </c>
      <c r="G835" s="99"/>
      <c r="K835" s="247"/>
      <c r="L835" s="25"/>
      <c r="M835" s="99"/>
    </row>
    <row r="836" spans="2:13">
      <c r="B836" t="s">
        <v>1916</v>
      </c>
      <c r="C836" t="s">
        <v>1908</v>
      </c>
      <c r="D836" t="s">
        <v>1917</v>
      </c>
      <c r="E836" s="245">
        <v>2</v>
      </c>
      <c r="G836" s="99"/>
      <c r="K836" s="247"/>
      <c r="L836" s="25"/>
      <c r="M836" s="99"/>
    </row>
    <row r="837" spans="2:13">
      <c r="B837" t="s">
        <v>1918</v>
      </c>
      <c r="C837" t="s">
        <v>1908</v>
      </c>
      <c r="D837" t="s">
        <v>1919</v>
      </c>
      <c r="E837" s="245">
        <v>5</v>
      </c>
      <c r="G837" s="99"/>
      <c r="K837" s="247"/>
      <c r="L837" s="25"/>
      <c r="M837" s="99"/>
    </row>
    <row r="838" spans="2:13">
      <c r="B838" t="s">
        <v>1922</v>
      </c>
      <c r="C838" t="s">
        <v>1921</v>
      </c>
      <c r="D838" t="s">
        <v>1923</v>
      </c>
      <c r="E838" s="245">
        <v>4</v>
      </c>
      <c r="G838" s="99"/>
      <c r="K838" s="247"/>
      <c r="L838" s="25"/>
      <c r="M838" s="99"/>
    </row>
    <row r="839" spans="2:13">
      <c r="B839" t="s">
        <v>1924</v>
      </c>
      <c r="C839" t="s">
        <v>1921</v>
      </c>
      <c r="D839" t="s">
        <v>1925</v>
      </c>
      <c r="E839" s="245">
        <v>4</v>
      </c>
      <c r="G839" s="99"/>
      <c r="K839" s="247"/>
      <c r="L839" s="25"/>
      <c r="M839" s="99"/>
    </row>
    <row r="840" spans="2:13">
      <c r="B840" t="s">
        <v>1926</v>
      </c>
      <c r="C840" t="s">
        <v>1921</v>
      </c>
      <c r="D840" t="s">
        <v>1927</v>
      </c>
      <c r="E840" s="245">
        <v>2</v>
      </c>
      <c r="G840" s="99"/>
      <c r="K840" s="247"/>
      <c r="L840" s="25"/>
      <c r="M840" s="99"/>
    </row>
    <row r="841" spans="2:13">
      <c r="B841" t="s">
        <v>1928</v>
      </c>
      <c r="C841" t="s">
        <v>1921</v>
      </c>
      <c r="D841" t="s">
        <v>1929</v>
      </c>
      <c r="E841" s="245">
        <v>2</v>
      </c>
      <c r="G841" s="99"/>
      <c r="K841" s="247"/>
      <c r="L841" s="25"/>
      <c r="M841" s="99"/>
    </row>
    <row r="842" spans="2:13">
      <c r="B842" t="s">
        <v>1930</v>
      </c>
      <c r="C842" t="s">
        <v>1921</v>
      </c>
      <c r="D842" t="s">
        <v>1931</v>
      </c>
      <c r="E842" s="245">
        <v>5</v>
      </c>
      <c r="G842" s="99"/>
      <c r="K842" s="247"/>
      <c r="L842" s="25"/>
      <c r="M842" s="99"/>
    </row>
    <row r="843" spans="2:13">
      <c r="B843" t="s">
        <v>1932</v>
      </c>
      <c r="C843" t="s">
        <v>1921</v>
      </c>
      <c r="D843" t="s">
        <v>1321</v>
      </c>
      <c r="E843" s="245">
        <v>5</v>
      </c>
      <c r="G843" s="99"/>
      <c r="K843" s="247"/>
      <c r="L843" s="25"/>
      <c r="M843" s="99"/>
    </row>
    <row r="844" spans="2:13">
      <c r="B844" t="s">
        <v>1935</v>
      </c>
      <c r="C844" t="s">
        <v>1921</v>
      </c>
      <c r="D844" t="s">
        <v>1936</v>
      </c>
      <c r="E844" s="245">
        <v>3</v>
      </c>
      <c r="G844" s="99"/>
      <c r="K844" s="247"/>
      <c r="L844" s="25"/>
      <c r="M844" s="99"/>
    </row>
    <row r="845" spans="2:13">
      <c r="B845" t="s">
        <v>1937</v>
      </c>
      <c r="C845" t="s">
        <v>1921</v>
      </c>
      <c r="D845" t="s">
        <v>1938</v>
      </c>
      <c r="E845" s="245">
        <v>5</v>
      </c>
      <c r="G845" s="99"/>
      <c r="K845" s="247"/>
      <c r="L845" s="25"/>
      <c r="M845" s="99"/>
    </row>
    <row r="846" spans="2:13">
      <c r="B846" t="s">
        <v>1939</v>
      </c>
      <c r="C846" t="s">
        <v>1921</v>
      </c>
      <c r="D846" t="s">
        <v>1940</v>
      </c>
      <c r="E846" s="245">
        <v>2</v>
      </c>
      <c r="G846" s="99"/>
      <c r="K846" s="247"/>
      <c r="L846" s="25"/>
      <c r="M846" s="99"/>
    </row>
    <row r="847" spans="2:13">
      <c r="B847" t="s">
        <v>1941</v>
      </c>
      <c r="C847" t="s">
        <v>1921</v>
      </c>
      <c r="D847" t="s">
        <v>211</v>
      </c>
      <c r="E847" s="245">
        <v>3</v>
      </c>
      <c r="G847" s="99"/>
      <c r="K847" s="247"/>
      <c r="L847" s="25"/>
      <c r="M847" s="99"/>
    </row>
    <row r="848" spans="2:13">
      <c r="B848" t="s">
        <v>1942</v>
      </c>
      <c r="C848" t="s">
        <v>1921</v>
      </c>
      <c r="D848" t="s">
        <v>1943</v>
      </c>
      <c r="E848" s="245">
        <v>5</v>
      </c>
      <c r="G848" s="99"/>
      <c r="K848" s="247"/>
      <c r="L848" s="25"/>
      <c r="M848" s="99"/>
    </row>
    <row r="849" spans="2:13">
      <c r="B849" t="s">
        <v>1944</v>
      </c>
      <c r="C849" t="s">
        <v>1921</v>
      </c>
      <c r="D849" t="s">
        <v>1945</v>
      </c>
      <c r="E849" s="245">
        <v>2</v>
      </c>
      <c r="G849" s="99"/>
      <c r="K849" s="247"/>
      <c r="L849" s="25"/>
      <c r="M849" s="99"/>
    </row>
    <row r="850" spans="2:13">
      <c r="B850" t="s">
        <v>1946</v>
      </c>
      <c r="C850" t="s">
        <v>1921</v>
      </c>
      <c r="D850" t="s">
        <v>1947</v>
      </c>
      <c r="E850" s="245">
        <v>2</v>
      </c>
      <c r="G850" s="99"/>
      <c r="K850" s="247"/>
      <c r="L850" s="25"/>
      <c r="M850" s="99"/>
    </row>
    <row r="851" spans="2:13">
      <c r="B851" t="s">
        <v>1948</v>
      </c>
      <c r="C851" t="s">
        <v>1921</v>
      </c>
      <c r="D851" t="s">
        <v>1075</v>
      </c>
      <c r="E851" s="245">
        <v>5</v>
      </c>
      <c r="G851" s="99"/>
      <c r="K851" s="247"/>
      <c r="L851" s="25"/>
      <c r="M851" s="99"/>
    </row>
    <row r="852" spans="2:13">
      <c r="B852" t="s">
        <v>1949</v>
      </c>
      <c r="C852" t="s">
        <v>1921</v>
      </c>
      <c r="D852" t="s">
        <v>1950</v>
      </c>
      <c r="E852" s="245">
        <v>5</v>
      </c>
      <c r="G852" s="99"/>
      <c r="K852" s="247"/>
      <c r="L852" s="25"/>
      <c r="M852" s="99"/>
    </row>
    <row r="853" spans="2:13">
      <c r="B853" t="s">
        <v>1951</v>
      </c>
      <c r="C853" t="s">
        <v>1921</v>
      </c>
      <c r="D853" t="s">
        <v>1952</v>
      </c>
      <c r="E853" s="245">
        <v>6</v>
      </c>
      <c r="G853" s="99"/>
      <c r="K853" s="247"/>
      <c r="L853" s="25"/>
      <c r="M853" s="99"/>
    </row>
    <row r="854" spans="2:13">
      <c r="B854" t="s">
        <v>1953</v>
      </c>
      <c r="C854" t="s">
        <v>1921</v>
      </c>
      <c r="D854" t="s">
        <v>1954</v>
      </c>
      <c r="E854" s="245">
        <v>3</v>
      </c>
      <c r="G854" s="99"/>
      <c r="K854" s="247"/>
      <c r="L854" s="25"/>
      <c r="M854" s="99"/>
    </row>
    <row r="855" spans="2:13">
      <c r="B855" t="s">
        <v>1955</v>
      </c>
      <c r="C855" t="s">
        <v>1921</v>
      </c>
      <c r="D855" t="s">
        <v>1956</v>
      </c>
      <c r="E855" s="245">
        <v>2</v>
      </c>
      <c r="G855" s="99"/>
      <c r="K855" s="247"/>
      <c r="L855" s="25"/>
      <c r="M855" s="99"/>
    </row>
    <row r="856" spans="2:13">
      <c r="B856" t="s">
        <v>1957</v>
      </c>
      <c r="C856" t="s">
        <v>1921</v>
      </c>
      <c r="D856" t="s">
        <v>1958</v>
      </c>
      <c r="E856" s="245">
        <v>2</v>
      </c>
      <c r="G856" s="99"/>
      <c r="K856" s="247"/>
      <c r="L856" s="25"/>
      <c r="M856" s="99"/>
    </row>
    <row r="857" spans="2:13">
      <c r="B857" t="s">
        <v>1959</v>
      </c>
      <c r="C857" t="s">
        <v>1921</v>
      </c>
      <c r="D857" t="s">
        <v>1960</v>
      </c>
      <c r="E857" s="245">
        <v>2</v>
      </c>
      <c r="G857" s="99"/>
      <c r="K857" s="247"/>
      <c r="L857" s="25"/>
      <c r="M857" s="99"/>
    </row>
    <row r="858" spans="2:13">
      <c r="B858" t="s">
        <v>1961</v>
      </c>
      <c r="C858" t="s">
        <v>1921</v>
      </c>
      <c r="D858" t="s">
        <v>1962</v>
      </c>
      <c r="E858" s="245">
        <v>2</v>
      </c>
      <c r="G858" s="99"/>
      <c r="K858" s="247"/>
      <c r="L858" s="25"/>
      <c r="M858" s="99"/>
    </row>
    <row r="859" spans="2:13">
      <c r="B859" t="s">
        <v>1963</v>
      </c>
      <c r="C859" t="s">
        <v>1921</v>
      </c>
      <c r="D859" t="s">
        <v>1964</v>
      </c>
      <c r="E859" s="245">
        <v>3</v>
      </c>
      <c r="G859" s="99"/>
      <c r="K859" s="247"/>
      <c r="L859" s="25"/>
      <c r="M859" s="99"/>
    </row>
    <row r="860" spans="2:13">
      <c r="B860" t="s">
        <v>1965</v>
      </c>
      <c r="C860" t="s">
        <v>1921</v>
      </c>
      <c r="D860" t="s">
        <v>1966</v>
      </c>
      <c r="E860" s="245">
        <v>5</v>
      </c>
      <c r="G860" s="99"/>
      <c r="K860" s="247"/>
      <c r="L860" s="25"/>
      <c r="M860" s="99"/>
    </row>
    <row r="861" spans="2:13">
      <c r="B861" t="s">
        <v>1967</v>
      </c>
      <c r="C861" t="s">
        <v>1921</v>
      </c>
      <c r="D861" t="s">
        <v>1968</v>
      </c>
      <c r="E861" s="245">
        <v>2</v>
      </c>
      <c r="G861" s="99"/>
      <c r="K861" s="247"/>
      <c r="L861" s="25"/>
      <c r="M861" s="99"/>
    </row>
    <row r="862" spans="2:13">
      <c r="B862" t="s">
        <v>1969</v>
      </c>
      <c r="C862" t="s">
        <v>1921</v>
      </c>
      <c r="D862" t="s">
        <v>1306</v>
      </c>
      <c r="E862" s="245">
        <v>3</v>
      </c>
      <c r="G862" s="99"/>
      <c r="K862" s="247"/>
      <c r="L862" s="25"/>
      <c r="M862" s="99"/>
    </row>
    <row r="863" spans="2:13">
      <c r="B863" t="s">
        <v>1970</v>
      </c>
      <c r="C863" t="s">
        <v>1921</v>
      </c>
      <c r="D863" t="s">
        <v>120</v>
      </c>
      <c r="E863" s="245">
        <v>2</v>
      </c>
      <c r="G863" s="99"/>
      <c r="K863" s="247"/>
      <c r="L863" s="25"/>
      <c r="M863" s="99"/>
    </row>
    <row r="864" spans="2:13">
      <c r="B864" t="s">
        <v>1971</v>
      </c>
      <c r="C864" t="s">
        <v>1921</v>
      </c>
      <c r="D864" t="s">
        <v>1972</v>
      </c>
      <c r="E864" s="245">
        <v>2</v>
      </c>
      <c r="G864" s="99"/>
      <c r="K864" s="247"/>
      <c r="L864" s="25"/>
      <c r="M864" s="99"/>
    </row>
    <row r="865" spans="2:13">
      <c r="B865" t="s">
        <v>1975</v>
      </c>
      <c r="C865" t="s">
        <v>1974</v>
      </c>
      <c r="D865" t="s">
        <v>1976</v>
      </c>
      <c r="E865" s="245">
        <v>4</v>
      </c>
      <c r="G865" s="99"/>
      <c r="K865" s="247"/>
      <c r="L865" s="25"/>
      <c r="M865" s="99"/>
    </row>
    <row r="866" spans="2:13">
      <c r="B866" t="s">
        <v>1977</v>
      </c>
      <c r="C866" t="s">
        <v>1974</v>
      </c>
      <c r="D866" t="s">
        <v>1978</v>
      </c>
      <c r="E866" s="245">
        <v>4</v>
      </c>
      <c r="G866" s="99"/>
      <c r="K866" s="247"/>
      <c r="L866" s="25"/>
      <c r="M866" s="99"/>
    </row>
    <row r="867" spans="2:13">
      <c r="B867" t="s">
        <v>1979</v>
      </c>
      <c r="C867" t="s">
        <v>1974</v>
      </c>
      <c r="D867" t="s">
        <v>1974</v>
      </c>
      <c r="E867" s="245">
        <v>3</v>
      </c>
      <c r="G867" s="99"/>
      <c r="K867" s="247"/>
      <c r="L867" s="25"/>
      <c r="M867" s="99"/>
    </row>
    <row r="868" spans="2:13">
      <c r="B868" t="s">
        <v>1980</v>
      </c>
      <c r="C868" t="s">
        <v>1974</v>
      </c>
      <c r="D868" t="s">
        <v>1981</v>
      </c>
      <c r="E868" s="245">
        <v>3</v>
      </c>
      <c r="G868" s="99"/>
      <c r="K868" s="247"/>
      <c r="L868" s="25"/>
      <c r="M868" s="99"/>
    </row>
    <row r="869" spans="2:13">
      <c r="B869" t="s">
        <v>1984</v>
      </c>
      <c r="C869" t="s">
        <v>1983</v>
      </c>
      <c r="D869" t="s">
        <v>1985</v>
      </c>
      <c r="E869" s="245">
        <v>4</v>
      </c>
      <c r="G869" s="99"/>
      <c r="K869" s="247"/>
      <c r="L869" s="25"/>
      <c r="M869" s="99"/>
    </row>
    <row r="870" spans="2:13">
      <c r="B870" t="s">
        <v>1986</v>
      </c>
      <c r="C870" t="s">
        <v>1983</v>
      </c>
      <c r="D870" t="s">
        <v>1898</v>
      </c>
      <c r="E870" s="245">
        <v>3</v>
      </c>
      <c r="G870" s="99"/>
      <c r="K870" s="247"/>
      <c r="L870" s="25"/>
      <c r="M870" s="99"/>
    </row>
    <row r="871" spans="2:13">
      <c r="B871" t="s">
        <v>1987</v>
      </c>
      <c r="C871" t="s">
        <v>1983</v>
      </c>
      <c r="D871" t="s">
        <v>1988</v>
      </c>
      <c r="E871" s="245">
        <v>3</v>
      </c>
      <c r="G871" s="99"/>
      <c r="K871" s="247"/>
      <c r="L871" s="25"/>
      <c r="M871" s="99"/>
    </row>
    <row r="872" spans="2:13">
      <c r="B872" t="s">
        <v>1989</v>
      </c>
      <c r="C872" t="s">
        <v>1983</v>
      </c>
      <c r="D872" t="s">
        <v>1990</v>
      </c>
      <c r="E872" s="245">
        <v>2</v>
      </c>
      <c r="G872" s="99"/>
      <c r="K872" s="247"/>
      <c r="L872" s="25"/>
      <c r="M872" s="99"/>
    </row>
    <row r="873" spans="2:13">
      <c r="B873" t="s">
        <v>1991</v>
      </c>
      <c r="C873" t="s">
        <v>1983</v>
      </c>
      <c r="D873" t="s">
        <v>1705</v>
      </c>
      <c r="E873" s="245">
        <v>3</v>
      </c>
      <c r="G873" s="99"/>
      <c r="K873" s="247"/>
      <c r="L873" s="25"/>
      <c r="M873" s="99"/>
    </row>
    <row r="874" spans="2:13">
      <c r="B874" t="s">
        <v>1992</v>
      </c>
      <c r="C874" t="s">
        <v>1983</v>
      </c>
      <c r="D874" t="s">
        <v>1993</v>
      </c>
      <c r="E874" s="245">
        <v>5</v>
      </c>
      <c r="G874" s="99"/>
      <c r="K874" s="247"/>
      <c r="L874" s="25"/>
      <c r="M874" s="99"/>
    </row>
    <row r="875" spans="2:13">
      <c r="B875" t="s">
        <v>1994</v>
      </c>
      <c r="C875" t="s">
        <v>1983</v>
      </c>
      <c r="D875" t="s">
        <v>1703</v>
      </c>
      <c r="E875" s="245">
        <v>6</v>
      </c>
      <c r="G875" s="99"/>
      <c r="K875" s="247"/>
      <c r="L875" s="25"/>
      <c r="M875" s="99"/>
    </row>
    <row r="876" spans="2:13">
      <c r="B876" t="s">
        <v>1995</v>
      </c>
      <c r="C876" t="s">
        <v>1983</v>
      </c>
      <c r="D876" t="s">
        <v>1996</v>
      </c>
      <c r="E876" s="245">
        <v>3</v>
      </c>
      <c r="G876" s="99"/>
      <c r="K876" s="247"/>
      <c r="L876" s="25"/>
      <c r="M876" s="99"/>
    </row>
    <row r="877" spans="2:13">
      <c r="B877" t="s">
        <v>1997</v>
      </c>
      <c r="C877" t="s">
        <v>1983</v>
      </c>
      <c r="D877" t="s">
        <v>1998</v>
      </c>
      <c r="E877" s="245">
        <v>2</v>
      </c>
      <c r="G877" s="99"/>
      <c r="K877" s="247"/>
      <c r="L877" s="25"/>
      <c r="M877" s="99"/>
    </row>
    <row r="878" spans="2:13">
      <c r="B878" t="s">
        <v>1999</v>
      </c>
      <c r="C878" t="s">
        <v>1983</v>
      </c>
      <c r="D878" t="s">
        <v>1704</v>
      </c>
      <c r="E878" s="245">
        <v>6</v>
      </c>
      <c r="G878" s="99"/>
      <c r="K878" s="247"/>
      <c r="L878" s="25"/>
      <c r="M878" s="99"/>
    </row>
    <row r="879" spans="2:13">
      <c r="B879" t="s">
        <v>2000</v>
      </c>
      <c r="C879" t="s">
        <v>1983</v>
      </c>
      <c r="D879" t="s">
        <v>2001</v>
      </c>
      <c r="E879" s="245">
        <v>4</v>
      </c>
      <c r="G879" s="99"/>
      <c r="K879" s="247"/>
      <c r="L879" s="25"/>
      <c r="M879" s="99"/>
    </row>
    <row r="880" spans="2:13">
      <c r="B880" t="s">
        <v>2002</v>
      </c>
      <c r="C880" t="s">
        <v>1983</v>
      </c>
      <c r="D880" t="s">
        <v>2003</v>
      </c>
      <c r="E880" s="245">
        <v>2</v>
      </c>
      <c r="G880" s="99"/>
      <c r="K880" s="247"/>
      <c r="L880" s="25"/>
      <c r="M880" s="99"/>
    </row>
    <row r="881" spans="2:13">
      <c r="B881" t="s">
        <v>2004</v>
      </c>
      <c r="C881" t="s">
        <v>1983</v>
      </c>
      <c r="D881" t="s">
        <v>2005</v>
      </c>
      <c r="E881" s="245">
        <v>2</v>
      </c>
      <c r="G881" s="99"/>
      <c r="K881" s="247"/>
      <c r="L881" s="25"/>
      <c r="M881" s="99"/>
    </row>
    <row r="882" spans="2:13">
      <c r="B882" t="s">
        <v>2006</v>
      </c>
      <c r="C882" t="s">
        <v>1983</v>
      </c>
      <c r="D882" t="s">
        <v>2007</v>
      </c>
      <c r="E882" s="245">
        <v>4</v>
      </c>
      <c r="G882" s="99"/>
      <c r="K882" s="247"/>
      <c r="L882" s="25"/>
      <c r="M882" s="99"/>
    </row>
    <row r="883" spans="2:13">
      <c r="B883" t="s">
        <v>2008</v>
      </c>
      <c r="C883" t="s">
        <v>1983</v>
      </c>
      <c r="D883" t="s">
        <v>2009</v>
      </c>
      <c r="E883" s="245">
        <v>5</v>
      </c>
      <c r="G883" s="99"/>
      <c r="K883" s="247"/>
      <c r="L883" s="25"/>
      <c r="M883" s="99"/>
    </row>
    <row r="884" spans="2:13">
      <c r="B884" t="s">
        <v>2010</v>
      </c>
      <c r="C884" t="s">
        <v>1983</v>
      </c>
      <c r="D884" t="s">
        <v>2011</v>
      </c>
      <c r="E884" s="245">
        <v>4</v>
      </c>
      <c r="G884" s="99"/>
      <c r="K884" s="247"/>
      <c r="L884" s="25"/>
      <c r="M884" s="99"/>
    </row>
    <row r="885" spans="2:13">
      <c r="B885" t="s">
        <v>2014</v>
      </c>
      <c r="C885" t="s">
        <v>2013</v>
      </c>
      <c r="D885" t="s">
        <v>2015</v>
      </c>
      <c r="E885" s="245">
        <v>3</v>
      </c>
      <c r="G885" s="99"/>
      <c r="K885" s="247"/>
      <c r="L885" s="25"/>
      <c r="M885" s="99"/>
    </row>
    <row r="886" spans="2:13">
      <c r="B886" t="s">
        <v>2016</v>
      </c>
      <c r="C886" t="s">
        <v>2013</v>
      </c>
      <c r="D886" t="s">
        <v>1906</v>
      </c>
      <c r="E886" s="245">
        <v>3</v>
      </c>
      <c r="G886" s="99"/>
      <c r="K886" s="247"/>
      <c r="L886" s="25"/>
      <c r="M886" s="99"/>
    </row>
    <row r="887" spans="2:13">
      <c r="B887" t="s">
        <v>2017</v>
      </c>
      <c r="C887" t="s">
        <v>2013</v>
      </c>
      <c r="D887" t="s">
        <v>2018</v>
      </c>
      <c r="E887" s="245">
        <v>5</v>
      </c>
      <c r="G887" s="99"/>
      <c r="K887" s="247"/>
      <c r="L887" s="25"/>
      <c r="M887" s="99"/>
    </row>
    <row r="888" spans="2:13">
      <c r="B888" t="s">
        <v>2019</v>
      </c>
      <c r="C888" t="s">
        <v>2013</v>
      </c>
      <c r="D888" t="s">
        <v>1528</v>
      </c>
      <c r="E888" s="245">
        <v>3</v>
      </c>
      <c r="G888" s="99"/>
      <c r="K888" s="247"/>
      <c r="L888" s="25"/>
      <c r="M888" s="99"/>
    </row>
    <row r="889" spans="2:13">
      <c r="B889" t="s">
        <v>2020</v>
      </c>
      <c r="C889" t="s">
        <v>2013</v>
      </c>
      <c r="D889" t="s">
        <v>2021</v>
      </c>
      <c r="E889" s="245">
        <v>3</v>
      </c>
      <c r="G889" s="99"/>
      <c r="K889" s="247"/>
      <c r="L889" s="25"/>
      <c r="M889" s="99"/>
    </row>
    <row r="890" spans="2:13">
      <c r="B890" t="s">
        <v>2022</v>
      </c>
      <c r="C890" t="s">
        <v>2013</v>
      </c>
      <c r="D890" t="s">
        <v>2023</v>
      </c>
      <c r="E890" s="245">
        <v>2</v>
      </c>
      <c r="G890" s="99"/>
      <c r="K890" s="247"/>
      <c r="L890" s="25"/>
      <c r="M890" s="99"/>
    </row>
    <row r="891" spans="2:13">
      <c r="B891" t="s">
        <v>2024</v>
      </c>
      <c r="C891" t="s">
        <v>2013</v>
      </c>
      <c r="D891" t="s">
        <v>2025</v>
      </c>
      <c r="E891" s="245">
        <v>3</v>
      </c>
      <c r="G891" s="99"/>
      <c r="K891" s="247"/>
      <c r="L891" s="25"/>
      <c r="M891" s="99"/>
    </row>
    <row r="892" spans="2:13">
      <c r="B892" t="s">
        <v>2026</v>
      </c>
      <c r="C892" t="s">
        <v>2013</v>
      </c>
      <c r="D892" t="s">
        <v>2027</v>
      </c>
      <c r="E892" s="245">
        <v>3</v>
      </c>
      <c r="G892" s="99"/>
      <c r="K892" s="247"/>
      <c r="L892" s="25"/>
      <c r="M892" s="99"/>
    </row>
    <row r="893" spans="2:13">
      <c r="B893" t="s">
        <v>2028</v>
      </c>
      <c r="C893" t="s">
        <v>2013</v>
      </c>
      <c r="D893" t="s">
        <v>346</v>
      </c>
      <c r="E893" s="245">
        <v>3</v>
      </c>
      <c r="G893" s="99"/>
      <c r="K893" s="247"/>
      <c r="L893" s="25"/>
      <c r="M893" s="99"/>
    </row>
    <row r="894" spans="2:13">
      <c r="B894" t="s">
        <v>2029</v>
      </c>
      <c r="C894" t="s">
        <v>2013</v>
      </c>
      <c r="D894" t="s">
        <v>2030</v>
      </c>
      <c r="E894" s="245">
        <v>2</v>
      </c>
      <c r="G894" s="99"/>
      <c r="K894" s="247"/>
      <c r="L894" s="25"/>
      <c r="M894" s="99"/>
    </row>
    <row r="895" spans="2:13">
      <c r="B895" t="s">
        <v>2031</v>
      </c>
      <c r="C895" t="s">
        <v>2013</v>
      </c>
      <c r="D895" t="s">
        <v>2032</v>
      </c>
      <c r="E895" s="245">
        <v>6</v>
      </c>
      <c r="G895" s="99"/>
      <c r="K895" s="247"/>
      <c r="L895" s="25"/>
      <c r="M895" s="99"/>
    </row>
    <row r="896" spans="2:13">
      <c r="B896" t="s">
        <v>2033</v>
      </c>
      <c r="C896" t="s">
        <v>2013</v>
      </c>
      <c r="D896" t="s">
        <v>2034</v>
      </c>
      <c r="E896" s="245">
        <v>3</v>
      </c>
      <c r="G896" s="99"/>
      <c r="K896" s="247"/>
      <c r="L896" s="25"/>
      <c r="M896" s="99"/>
    </row>
    <row r="897" spans="2:13">
      <c r="B897" t="s">
        <v>2035</v>
      </c>
      <c r="C897" t="s">
        <v>2013</v>
      </c>
      <c r="D897" t="s">
        <v>2036</v>
      </c>
      <c r="E897" s="245">
        <v>2</v>
      </c>
      <c r="G897" s="99"/>
      <c r="K897" s="247"/>
      <c r="L897" s="25"/>
      <c r="M897" s="99"/>
    </row>
    <row r="898" spans="2:13">
      <c r="B898" t="s">
        <v>2037</v>
      </c>
      <c r="C898" t="s">
        <v>2013</v>
      </c>
      <c r="D898" t="s">
        <v>2038</v>
      </c>
      <c r="E898" s="245">
        <v>3</v>
      </c>
      <c r="G898" s="99"/>
      <c r="K898" s="247"/>
      <c r="L898" s="25"/>
      <c r="M898" s="99"/>
    </row>
    <row r="899" spans="2:13">
      <c r="B899" t="s">
        <v>2039</v>
      </c>
      <c r="C899" t="s">
        <v>2013</v>
      </c>
      <c r="D899" t="s">
        <v>2040</v>
      </c>
      <c r="E899" s="245">
        <v>2</v>
      </c>
      <c r="G899" s="99"/>
      <c r="K899" s="247"/>
      <c r="L899" s="25"/>
      <c r="M899" s="99"/>
    </row>
    <row r="900" spans="2:13">
      <c r="B900" t="s">
        <v>2041</v>
      </c>
      <c r="C900" t="s">
        <v>2013</v>
      </c>
      <c r="D900" t="s">
        <v>2042</v>
      </c>
      <c r="E900" s="245">
        <v>2</v>
      </c>
      <c r="G900" s="99"/>
      <c r="K900" s="247"/>
      <c r="L900" s="25"/>
      <c r="M900" s="99"/>
    </row>
    <row r="901" spans="2:13">
      <c r="B901" t="s">
        <v>2043</v>
      </c>
      <c r="C901" t="s">
        <v>2013</v>
      </c>
      <c r="D901" t="s">
        <v>2044</v>
      </c>
      <c r="E901" s="245">
        <v>5</v>
      </c>
      <c r="G901" s="99"/>
      <c r="K901" s="247"/>
      <c r="L901" s="25"/>
      <c r="M901" s="99"/>
    </row>
    <row r="902" spans="2:13">
      <c r="B902" t="s">
        <v>2047</v>
      </c>
      <c r="C902" t="s">
        <v>2046</v>
      </c>
      <c r="D902" t="s">
        <v>1312</v>
      </c>
      <c r="E902" s="245">
        <v>6</v>
      </c>
      <c r="G902" s="99"/>
      <c r="K902" s="247"/>
      <c r="L902" s="25"/>
      <c r="M902" s="99"/>
    </row>
    <row r="903" spans="2:13">
      <c r="B903" t="s">
        <v>2048</v>
      </c>
      <c r="C903" t="s">
        <v>2046</v>
      </c>
      <c r="D903" t="s">
        <v>2049</v>
      </c>
      <c r="E903" s="245">
        <v>3</v>
      </c>
      <c r="G903" s="99"/>
      <c r="K903" s="247"/>
      <c r="L903" s="25"/>
      <c r="M903" s="99"/>
    </row>
    <row r="904" spans="2:13">
      <c r="B904" t="s">
        <v>2050</v>
      </c>
      <c r="C904" t="s">
        <v>2046</v>
      </c>
      <c r="D904" t="s">
        <v>2051</v>
      </c>
      <c r="E904" s="245">
        <v>3</v>
      </c>
      <c r="G904" s="99"/>
      <c r="K904" s="247"/>
      <c r="L904" s="25"/>
      <c r="M904" s="99"/>
    </row>
    <row r="905" spans="2:13">
      <c r="B905" t="s">
        <v>2052</v>
      </c>
      <c r="C905" t="s">
        <v>2046</v>
      </c>
      <c r="D905" t="s">
        <v>2046</v>
      </c>
      <c r="E905" s="245">
        <v>5</v>
      </c>
      <c r="G905" s="99"/>
      <c r="K905" s="247"/>
      <c r="L905" s="25"/>
      <c r="M905" s="99"/>
    </row>
    <row r="906" spans="2:13">
      <c r="B906" t="s">
        <v>2053</v>
      </c>
      <c r="C906" t="s">
        <v>2046</v>
      </c>
      <c r="D906" t="s">
        <v>2054</v>
      </c>
      <c r="E906" s="245">
        <v>5</v>
      </c>
      <c r="G906" s="99"/>
      <c r="K906" s="247"/>
      <c r="L906" s="25"/>
      <c r="M906" s="99"/>
    </row>
    <row r="907" spans="2:13">
      <c r="B907" t="s">
        <v>2057</v>
      </c>
      <c r="C907" t="s">
        <v>2056</v>
      </c>
      <c r="D907" t="s">
        <v>2058</v>
      </c>
      <c r="E907" s="245">
        <v>5</v>
      </c>
      <c r="G907" s="99"/>
      <c r="K907" s="247"/>
      <c r="L907" s="25"/>
      <c r="M907" s="99"/>
    </row>
    <row r="908" spans="2:13">
      <c r="B908" t="s">
        <v>2059</v>
      </c>
      <c r="C908" t="s">
        <v>2056</v>
      </c>
      <c r="D908" t="s">
        <v>2060</v>
      </c>
      <c r="E908" s="245">
        <v>6</v>
      </c>
      <c r="G908" s="99"/>
      <c r="K908" s="247"/>
      <c r="L908" s="25"/>
      <c r="M908" s="99"/>
    </row>
    <row r="909" spans="2:13">
      <c r="B909" t="s">
        <v>2061</v>
      </c>
      <c r="C909" t="s">
        <v>2056</v>
      </c>
      <c r="D909" t="s">
        <v>2062</v>
      </c>
      <c r="E909" s="245">
        <v>6</v>
      </c>
      <c r="G909" s="99"/>
      <c r="K909" s="247"/>
      <c r="L909" s="25"/>
      <c r="M909" s="99"/>
    </row>
    <row r="910" spans="2:13">
      <c r="B910" t="s">
        <v>2063</v>
      </c>
      <c r="C910" t="s">
        <v>2056</v>
      </c>
      <c r="D910" t="s">
        <v>2064</v>
      </c>
      <c r="E910" s="245">
        <v>6</v>
      </c>
      <c r="G910" s="99"/>
      <c r="K910" s="247"/>
      <c r="L910" s="25"/>
      <c r="M910" s="99"/>
    </row>
    <row r="911" spans="2:13">
      <c r="B911" t="s">
        <v>2065</v>
      </c>
      <c r="C911" t="s">
        <v>2056</v>
      </c>
      <c r="D911" t="s">
        <v>2066</v>
      </c>
      <c r="E911" s="245">
        <v>5</v>
      </c>
      <c r="G911" s="99"/>
      <c r="K911" s="247"/>
      <c r="L911" s="25"/>
      <c r="M911" s="99"/>
    </row>
    <row r="912" spans="2:13">
      <c r="B912" t="s">
        <v>2067</v>
      </c>
      <c r="C912" t="s">
        <v>2056</v>
      </c>
      <c r="D912" t="s">
        <v>2068</v>
      </c>
      <c r="E912" s="245">
        <v>4</v>
      </c>
      <c r="G912" s="99"/>
      <c r="K912" s="247"/>
      <c r="L912" s="25"/>
      <c r="M912" s="99"/>
    </row>
    <row r="913" spans="2:13">
      <c r="B913" t="s">
        <v>2069</v>
      </c>
      <c r="C913" t="s">
        <v>2056</v>
      </c>
      <c r="D913" t="s">
        <v>2070</v>
      </c>
      <c r="E913" s="245">
        <v>4</v>
      </c>
      <c r="G913" s="99"/>
      <c r="K913" s="247"/>
      <c r="L913" s="25"/>
      <c r="M913" s="99"/>
    </row>
    <row r="914" spans="2:13">
      <c r="B914" t="s">
        <v>2071</v>
      </c>
      <c r="C914" t="s">
        <v>2056</v>
      </c>
      <c r="D914" t="s">
        <v>2072</v>
      </c>
      <c r="E914" s="245">
        <v>6</v>
      </c>
      <c r="G914" s="99"/>
      <c r="K914" s="247"/>
      <c r="L914" s="25"/>
      <c r="M914" s="99"/>
    </row>
    <row r="915" spans="2:13">
      <c r="B915" t="s">
        <v>2073</v>
      </c>
      <c r="C915" t="s">
        <v>2056</v>
      </c>
      <c r="D915" t="s">
        <v>2074</v>
      </c>
      <c r="E915" s="245">
        <v>6</v>
      </c>
      <c r="G915" s="99"/>
      <c r="K915" s="247"/>
      <c r="L915" s="25"/>
      <c r="M915" s="99"/>
    </row>
    <row r="916" spans="2:13">
      <c r="B916" t="s">
        <v>2075</v>
      </c>
      <c r="C916" t="s">
        <v>2056</v>
      </c>
      <c r="D916" t="s">
        <v>1707</v>
      </c>
      <c r="E916" s="245">
        <v>6</v>
      </c>
      <c r="G916" s="99"/>
      <c r="K916" s="247"/>
      <c r="L916" s="25"/>
      <c r="M916" s="99"/>
    </row>
    <row r="917" spans="2:13">
      <c r="B917" t="s">
        <v>2076</v>
      </c>
      <c r="C917" t="s">
        <v>2056</v>
      </c>
      <c r="D917" t="s">
        <v>2077</v>
      </c>
      <c r="E917" s="245">
        <v>6</v>
      </c>
      <c r="G917" s="99"/>
      <c r="K917" s="247"/>
      <c r="L917" s="25"/>
      <c r="M917" s="99"/>
    </row>
    <row r="918" spans="2:13">
      <c r="B918" t="s">
        <v>2078</v>
      </c>
      <c r="C918" t="s">
        <v>2056</v>
      </c>
      <c r="D918" t="s">
        <v>2079</v>
      </c>
      <c r="E918" s="245">
        <v>6</v>
      </c>
      <c r="G918" s="99"/>
      <c r="K918" s="247"/>
      <c r="L918" s="25"/>
      <c r="M918" s="99"/>
    </row>
    <row r="919" spans="2:13">
      <c r="B919" t="s">
        <v>2080</v>
      </c>
      <c r="C919" t="s">
        <v>2056</v>
      </c>
      <c r="D919" t="s">
        <v>2081</v>
      </c>
      <c r="E919" s="245">
        <v>6</v>
      </c>
      <c r="G919" s="99"/>
      <c r="K919" s="247"/>
      <c r="L919" s="25"/>
      <c r="M919" s="99"/>
    </row>
    <row r="920" spans="2:13">
      <c r="B920" t="s">
        <v>2082</v>
      </c>
      <c r="C920" t="s">
        <v>2056</v>
      </c>
      <c r="D920" t="s">
        <v>2083</v>
      </c>
      <c r="E920" s="245">
        <v>8</v>
      </c>
      <c r="G920" s="99"/>
      <c r="K920" s="247"/>
      <c r="L920" s="25"/>
      <c r="M920" s="99"/>
    </row>
    <row r="921" spans="2:13">
      <c r="B921" t="s">
        <v>2084</v>
      </c>
      <c r="C921" t="s">
        <v>2056</v>
      </c>
      <c r="D921" t="s">
        <v>2085</v>
      </c>
      <c r="E921" s="245">
        <v>5</v>
      </c>
      <c r="G921" s="99"/>
      <c r="K921" s="247"/>
      <c r="L921" s="25"/>
      <c r="M921" s="99"/>
    </row>
    <row r="922" spans="2:13">
      <c r="B922" t="s">
        <v>2086</v>
      </c>
      <c r="C922" t="s">
        <v>2056</v>
      </c>
      <c r="D922" t="s">
        <v>2087</v>
      </c>
      <c r="E922" s="245">
        <v>6</v>
      </c>
      <c r="G922" s="99"/>
      <c r="K922" s="247"/>
      <c r="L922" s="25"/>
      <c r="M922" s="99"/>
    </row>
    <row r="923" spans="2:13">
      <c r="B923" t="s">
        <v>2088</v>
      </c>
      <c r="C923" t="s">
        <v>2056</v>
      </c>
      <c r="D923" t="s">
        <v>1522</v>
      </c>
      <c r="E923" s="245">
        <v>6</v>
      </c>
      <c r="G923" s="99"/>
      <c r="K923" s="247"/>
      <c r="L923" s="25"/>
      <c r="M923" s="99"/>
    </row>
    <row r="924" spans="2:13">
      <c r="B924" t="s">
        <v>2089</v>
      </c>
      <c r="C924" t="s">
        <v>2056</v>
      </c>
      <c r="D924" t="s">
        <v>2090</v>
      </c>
      <c r="E924" s="245">
        <v>6</v>
      </c>
      <c r="G924" s="99"/>
      <c r="K924" s="247"/>
      <c r="L924" s="25"/>
      <c r="M924" s="99"/>
    </row>
    <row r="925" spans="2:13">
      <c r="B925" t="s">
        <v>2093</v>
      </c>
      <c r="C925" t="s">
        <v>2092</v>
      </c>
      <c r="D925" t="s">
        <v>2094</v>
      </c>
      <c r="E925" s="245">
        <v>9</v>
      </c>
      <c r="G925" s="99"/>
      <c r="K925" s="247"/>
      <c r="L925" s="25"/>
      <c r="M925" s="99"/>
    </row>
    <row r="926" spans="2:13">
      <c r="B926" t="s">
        <v>2095</v>
      </c>
      <c r="C926" t="s">
        <v>2092</v>
      </c>
      <c r="D926" t="s">
        <v>2096</v>
      </c>
      <c r="E926" s="245">
        <v>1</v>
      </c>
      <c r="G926" s="99"/>
      <c r="K926" s="247"/>
      <c r="L926" s="25"/>
      <c r="M926" s="99"/>
    </row>
    <row r="927" spans="2:13">
      <c r="B927" t="s">
        <v>2097</v>
      </c>
      <c r="C927" t="s">
        <v>2092</v>
      </c>
      <c r="D927" t="s">
        <v>2098</v>
      </c>
      <c r="E927" s="245">
        <v>1</v>
      </c>
      <c r="G927" s="99"/>
      <c r="K927" s="247"/>
      <c r="L927" s="25"/>
      <c r="M927" s="99"/>
    </row>
    <row r="928" spans="2:13">
      <c r="B928" t="s">
        <v>2099</v>
      </c>
      <c r="C928" t="s">
        <v>2092</v>
      </c>
      <c r="D928" t="s">
        <v>1706</v>
      </c>
      <c r="E928" s="245">
        <v>1</v>
      </c>
      <c r="G928" s="99"/>
      <c r="K928" s="247"/>
      <c r="L928" s="25"/>
      <c r="M928" s="99"/>
    </row>
    <row r="929" spans="2:13">
      <c r="B929" t="s">
        <v>2100</v>
      </c>
      <c r="C929" t="s">
        <v>2092</v>
      </c>
      <c r="D929" t="s">
        <v>1316</v>
      </c>
      <c r="E929" s="245">
        <v>9</v>
      </c>
      <c r="G929" s="99"/>
      <c r="K929" s="247"/>
      <c r="L929" s="25"/>
      <c r="M929" s="99"/>
    </row>
    <row r="930" spans="2:13">
      <c r="B930" t="s">
        <v>2101</v>
      </c>
      <c r="C930" t="s">
        <v>2092</v>
      </c>
      <c r="D930" t="s">
        <v>2102</v>
      </c>
      <c r="E930" s="245">
        <v>9</v>
      </c>
      <c r="G930" s="99"/>
      <c r="K930" s="247"/>
      <c r="L930" s="25"/>
      <c r="M930" s="99"/>
    </row>
    <row r="931" spans="2:13">
      <c r="B931" t="s">
        <v>2106</v>
      </c>
      <c r="C931" t="s">
        <v>2105</v>
      </c>
      <c r="D931" t="s">
        <v>2107</v>
      </c>
      <c r="E931" s="245">
        <v>1</v>
      </c>
      <c r="G931" s="99"/>
      <c r="K931" s="247"/>
      <c r="L931" s="25"/>
      <c r="M931" s="99"/>
    </row>
    <row r="932" spans="2:13">
      <c r="B932" t="s">
        <v>2108</v>
      </c>
      <c r="C932" t="s">
        <v>2105</v>
      </c>
      <c r="D932" t="s">
        <v>2105</v>
      </c>
      <c r="E932" s="245">
        <v>9</v>
      </c>
      <c r="G932" s="99"/>
      <c r="K932" s="247"/>
      <c r="L932" s="25"/>
      <c r="M932" s="99"/>
    </row>
    <row r="933" spans="2:13">
      <c r="B933" t="s">
        <v>2109</v>
      </c>
      <c r="C933" t="s">
        <v>2105</v>
      </c>
      <c r="D933" t="s">
        <v>2110</v>
      </c>
      <c r="E933" s="245">
        <v>9</v>
      </c>
      <c r="G933" s="99"/>
      <c r="K933" s="247"/>
      <c r="L933" s="25"/>
      <c r="M933" s="99"/>
    </row>
    <row r="934" spans="2:13">
      <c r="B934" t="s">
        <v>2111</v>
      </c>
      <c r="C934" t="s">
        <v>2105</v>
      </c>
      <c r="D934" t="s">
        <v>2112</v>
      </c>
      <c r="E934" s="245">
        <v>3</v>
      </c>
      <c r="G934" s="99"/>
      <c r="K934" s="247"/>
      <c r="L934" s="25"/>
      <c r="M934" s="99"/>
    </row>
    <row r="935" spans="2:13">
      <c r="B935" t="s">
        <v>2113</v>
      </c>
      <c r="C935" t="s">
        <v>2105</v>
      </c>
      <c r="D935" t="s">
        <v>357</v>
      </c>
      <c r="E935" s="245">
        <v>9</v>
      </c>
      <c r="G935" s="99"/>
      <c r="K935" s="247"/>
      <c r="L935" s="25"/>
      <c r="M935" s="99"/>
    </row>
    <row r="936" spans="2:13">
      <c r="B936" t="s">
        <v>2116</v>
      </c>
      <c r="C936" t="s">
        <v>2115</v>
      </c>
      <c r="D936" t="s">
        <v>2117</v>
      </c>
      <c r="E936" s="245">
        <v>1</v>
      </c>
      <c r="G936" s="99"/>
      <c r="K936" s="247"/>
      <c r="L936" s="25"/>
      <c r="M936" s="99"/>
    </row>
    <row r="937" spans="2:13">
      <c r="B937" t="s">
        <v>2118</v>
      </c>
      <c r="C937" t="s">
        <v>2115</v>
      </c>
      <c r="D937" t="s">
        <v>2119</v>
      </c>
      <c r="E937" s="245">
        <v>2</v>
      </c>
      <c r="G937" s="99"/>
      <c r="K937" s="247"/>
      <c r="L937" s="25"/>
      <c r="M937" s="99"/>
    </row>
    <row r="938" spans="2:13">
      <c r="B938" t="s">
        <v>2120</v>
      </c>
      <c r="C938" t="s">
        <v>2115</v>
      </c>
      <c r="D938" t="s">
        <v>1522</v>
      </c>
      <c r="E938" s="245">
        <v>2</v>
      </c>
      <c r="G938" s="99"/>
      <c r="K938" s="247"/>
      <c r="L938" s="25"/>
      <c r="M938" s="99"/>
    </row>
    <row r="939" spans="2:13">
      <c r="B939" t="s">
        <v>2121</v>
      </c>
      <c r="C939" t="s">
        <v>2115</v>
      </c>
      <c r="D939" t="s">
        <v>2122</v>
      </c>
      <c r="E939" s="245">
        <v>2</v>
      </c>
      <c r="G939" s="99"/>
      <c r="K939" s="247"/>
      <c r="L939" s="25"/>
      <c r="M939" s="99"/>
    </row>
    <row r="940" spans="2:13">
      <c r="B940" t="s">
        <v>2123</v>
      </c>
      <c r="C940" t="s">
        <v>2115</v>
      </c>
      <c r="D940" t="s">
        <v>155</v>
      </c>
      <c r="E940" s="245">
        <v>6</v>
      </c>
      <c r="G940" s="99"/>
      <c r="K940" s="247"/>
      <c r="L940" s="25"/>
      <c r="M940" s="99"/>
    </row>
    <row r="941" spans="2:13">
      <c r="B941" t="s">
        <v>2124</v>
      </c>
      <c r="C941" t="s">
        <v>2115</v>
      </c>
      <c r="D941" t="s">
        <v>2115</v>
      </c>
      <c r="E941" s="245">
        <v>9</v>
      </c>
      <c r="G941" s="99"/>
      <c r="K941" s="247"/>
      <c r="L941" s="25"/>
      <c r="M941" s="99"/>
    </row>
    <row r="942" spans="2:13">
      <c r="B942" t="s">
        <v>2125</v>
      </c>
      <c r="C942" t="s">
        <v>2115</v>
      </c>
      <c r="D942" t="s">
        <v>2103</v>
      </c>
      <c r="E942" s="245">
        <v>2</v>
      </c>
      <c r="G942" s="99"/>
      <c r="K942" s="247"/>
      <c r="L942" s="25"/>
      <c r="M942" s="99"/>
    </row>
    <row r="943" spans="2:13">
      <c r="B943" t="s">
        <v>2126</v>
      </c>
      <c r="C943" t="s">
        <v>2115</v>
      </c>
      <c r="D943" t="s">
        <v>2127</v>
      </c>
      <c r="E943" s="245">
        <v>1</v>
      </c>
      <c r="G943" s="99"/>
      <c r="K943" s="247"/>
      <c r="L943" s="25"/>
      <c r="M943" s="99"/>
    </row>
    <row r="944" spans="2:13">
      <c r="B944" t="s">
        <v>2128</v>
      </c>
      <c r="C944" t="s">
        <v>2115</v>
      </c>
      <c r="D944" t="s">
        <v>2129</v>
      </c>
      <c r="E944" s="245">
        <v>1</v>
      </c>
      <c r="G944" s="99"/>
      <c r="K944" s="247"/>
      <c r="L944" s="25"/>
      <c r="M944" s="99"/>
    </row>
    <row r="945" spans="2:13">
      <c r="B945" t="s">
        <v>2130</v>
      </c>
      <c r="C945" t="s">
        <v>2115</v>
      </c>
      <c r="D945" t="s">
        <v>2131</v>
      </c>
      <c r="E945" s="245">
        <v>3</v>
      </c>
      <c r="G945" s="99"/>
      <c r="K945" s="247"/>
      <c r="L945" s="25"/>
      <c r="M945" s="99"/>
    </row>
    <row r="946" spans="2:13">
      <c r="B946" t="s">
        <v>2132</v>
      </c>
      <c r="C946" t="s">
        <v>2115</v>
      </c>
      <c r="D946" t="s">
        <v>2133</v>
      </c>
      <c r="E946" s="245">
        <v>2</v>
      </c>
      <c r="G946" s="99"/>
      <c r="K946" s="247"/>
      <c r="L946" s="25"/>
      <c r="M946" s="99"/>
    </row>
    <row r="947" spans="2:13">
      <c r="B947" t="s">
        <v>2136</v>
      </c>
      <c r="C947" t="s">
        <v>2135</v>
      </c>
      <c r="D947" t="s">
        <v>2135</v>
      </c>
      <c r="E947" s="245">
        <v>1</v>
      </c>
      <c r="G947" s="99"/>
      <c r="K947" s="247"/>
      <c r="L947" s="25"/>
      <c r="M947" s="99"/>
    </row>
    <row r="948" spans="2:13">
      <c r="B948" t="s">
        <v>2137</v>
      </c>
      <c r="C948" t="s">
        <v>2135</v>
      </c>
      <c r="D948" t="s">
        <v>2138</v>
      </c>
      <c r="E948" s="246">
        <v>1</v>
      </c>
      <c r="G948" s="99"/>
      <c r="K948" s="247"/>
      <c r="L948" s="25"/>
      <c r="M948" s="99"/>
    </row>
    <row r="949" spans="2:13">
      <c r="G949" s="99"/>
      <c r="K949" s="247"/>
      <c r="L949" s="25"/>
      <c r="M949" s="99"/>
    </row>
    <row r="950" spans="2:13">
      <c r="K950" s="247"/>
      <c r="L950" s="25"/>
      <c r="M950" s="99"/>
    </row>
    <row r="951" spans="2:13">
      <c r="K951" s="247"/>
      <c r="L951" s="25"/>
      <c r="M951" s="99"/>
    </row>
    <row r="952" spans="2:13">
      <c r="K952" s="247"/>
      <c r="L952" s="25"/>
      <c r="M952" s="99"/>
    </row>
    <row r="953" spans="2:13">
      <c r="K953" s="247"/>
      <c r="L953" s="25"/>
      <c r="M953" s="99"/>
    </row>
    <row r="954" spans="2:13">
      <c r="K954" s="247"/>
      <c r="L954" s="25"/>
      <c r="M954" s="99"/>
    </row>
    <row r="955" spans="2:13">
      <c r="K955" s="247"/>
      <c r="L955" s="25"/>
      <c r="M955" s="99"/>
    </row>
    <row r="956" spans="2:13">
      <c r="K956" s="247"/>
      <c r="L956" s="25"/>
      <c r="M956" s="99"/>
    </row>
    <row r="957" spans="2:13">
      <c r="K957" s="247"/>
      <c r="L957" s="25"/>
      <c r="M957" s="99"/>
    </row>
    <row r="958" spans="2:13">
      <c r="K958" s="247"/>
      <c r="L958" s="25"/>
      <c r="M958" s="99"/>
    </row>
    <row r="959" spans="2:13">
      <c r="K959" s="247"/>
      <c r="L959" s="25"/>
      <c r="M959" s="99"/>
    </row>
    <row r="960" spans="2:13">
      <c r="K960" s="247"/>
      <c r="L960" s="25"/>
      <c r="M960" s="99"/>
    </row>
    <row r="961" spans="11:13">
      <c r="K961" s="247"/>
      <c r="L961" s="25"/>
      <c r="M961" s="99"/>
    </row>
    <row r="962" spans="11:13">
      <c r="K962" s="247"/>
      <c r="L962" s="25"/>
      <c r="M962" s="99"/>
    </row>
    <row r="963" spans="11:13">
      <c r="K963" s="247"/>
      <c r="L963" s="25"/>
      <c r="M963" s="99"/>
    </row>
    <row r="964" spans="11:13">
      <c r="K964" s="247"/>
      <c r="L964" s="25"/>
      <c r="M964" s="99"/>
    </row>
    <row r="965" spans="11:13">
      <c r="K965" s="247"/>
      <c r="L965" s="25"/>
      <c r="M965" s="99"/>
    </row>
    <row r="966" spans="11:13">
      <c r="K966" s="247"/>
      <c r="L966" s="25"/>
      <c r="M966" s="99"/>
    </row>
    <row r="967" spans="11:13">
      <c r="K967" s="247"/>
      <c r="L967" s="25"/>
      <c r="M967" s="99"/>
    </row>
    <row r="968" spans="11:13">
      <c r="K968" s="247"/>
      <c r="L968" s="25"/>
      <c r="M968" s="99"/>
    </row>
    <row r="969" spans="11:13">
      <c r="K969" s="247"/>
      <c r="L969" s="25"/>
      <c r="M969" s="99"/>
    </row>
    <row r="970" spans="11:13">
      <c r="K970" s="247"/>
      <c r="L970" s="25"/>
      <c r="M970" s="99"/>
    </row>
    <row r="971" spans="11:13">
      <c r="K971" s="247"/>
      <c r="L971" s="25"/>
      <c r="M971" s="99"/>
    </row>
    <row r="972" spans="11:13">
      <c r="K972" s="247"/>
      <c r="L972" s="25"/>
      <c r="M972" s="99"/>
    </row>
    <row r="973" spans="11:13">
      <c r="K973" s="247"/>
      <c r="L973" s="25"/>
      <c r="M973" s="99"/>
    </row>
    <row r="974" spans="11:13">
      <c r="K974" s="247"/>
      <c r="L974" s="25"/>
      <c r="M974" s="99"/>
    </row>
    <row r="975" spans="11:13">
      <c r="K975" s="247"/>
      <c r="L975" s="25"/>
      <c r="M975" s="99"/>
    </row>
    <row r="976" spans="11:13">
      <c r="K976" s="247"/>
      <c r="L976" s="25"/>
      <c r="M976" s="99"/>
    </row>
    <row r="977" spans="11:13">
      <c r="K977" s="247"/>
      <c r="L977" s="25"/>
      <c r="M977" s="99"/>
    </row>
    <row r="978" spans="11:13">
      <c r="K978" s="247"/>
      <c r="L978" s="25"/>
      <c r="M978" s="99"/>
    </row>
    <row r="979" spans="11:13">
      <c r="K979" s="247"/>
      <c r="L979" s="25"/>
      <c r="M979" s="99"/>
    </row>
    <row r="980" spans="11:13">
      <c r="K980" s="247"/>
      <c r="L980" s="25"/>
      <c r="M980" s="99"/>
    </row>
    <row r="981" spans="11:13">
      <c r="K981" s="247"/>
      <c r="L981" s="25"/>
      <c r="M981" s="99"/>
    </row>
    <row r="982" spans="11:13">
      <c r="K982" s="247"/>
      <c r="L982" s="25"/>
      <c r="M982" s="99"/>
    </row>
    <row r="983" spans="11:13">
      <c r="K983" s="247"/>
      <c r="L983" s="25"/>
      <c r="M983" s="99"/>
    </row>
    <row r="984" spans="11:13">
      <c r="K984" s="247"/>
      <c r="L984" s="25"/>
      <c r="M984" s="99"/>
    </row>
    <row r="985" spans="11:13">
      <c r="K985" s="247"/>
      <c r="L985" s="25"/>
      <c r="M985" s="99"/>
    </row>
    <row r="986" spans="11:13">
      <c r="K986" s="247"/>
      <c r="L986" s="25"/>
      <c r="M986" s="99"/>
    </row>
    <row r="987" spans="11:13">
      <c r="K987" s="247"/>
      <c r="L987" s="25"/>
      <c r="M987" s="99"/>
    </row>
    <row r="988" spans="11:13">
      <c r="K988" s="247"/>
      <c r="L988" s="25"/>
      <c r="M988" s="99"/>
    </row>
    <row r="989" spans="11:13">
      <c r="K989" s="247"/>
      <c r="L989" s="25"/>
      <c r="M989" s="99"/>
    </row>
    <row r="990" spans="11:13">
      <c r="K990" s="247"/>
      <c r="L990" s="25"/>
      <c r="M990" s="99"/>
    </row>
    <row r="991" spans="11:13">
      <c r="K991" s="247"/>
      <c r="L991" s="25"/>
      <c r="M991" s="99"/>
    </row>
    <row r="992" spans="11:13">
      <c r="K992" s="247"/>
      <c r="L992" s="25"/>
      <c r="M992" s="99"/>
    </row>
    <row r="993" spans="11:13">
      <c r="K993" s="247"/>
      <c r="L993" s="25"/>
      <c r="M993" s="99"/>
    </row>
    <row r="994" spans="11:13">
      <c r="K994" s="247"/>
      <c r="L994" s="25"/>
      <c r="M994" s="99"/>
    </row>
    <row r="995" spans="11:13">
      <c r="K995" s="247"/>
      <c r="L995" s="25"/>
      <c r="M995" s="99"/>
    </row>
    <row r="996" spans="11:13">
      <c r="K996" s="247"/>
      <c r="L996" s="25"/>
      <c r="M996" s="99"/>
    </row>
    <row r="997" spans="11:13">
      <c r="K997" s="247"/>
      <c r="L997" s="25"/>
      <c r="M997" s="99"/>
    </row>
    <row r="998" spans="11:13">
      <c r="K998" s="247"/>
      <c r="L998" s="25"/>
      <c r="M998" s="99"/>
    </row>
    <row r="999" spans="11:13">
      <c r="K999" s="247"/>
      <c r="L999" s="25"/>
      <c r="M999" s="99"/>
    </row>
    <row r="1000" spans="11:13">
      <c r="K1000" s="247"/>
      <c r="L1000" s="25"/>
      <c r="M1000" s="99"/>
    </row>
    <row r="1001" spans="11:13">
      <c r="K1001" s="247"/>
      <c r="L1001" s="25"/>
      <c r="M1001" s="99"/>
    </row>
  </sheetData>
  <mergeCells count="66">
    <mergeCell ref="K43:BG43"/>
    <mergeCell ref="K44:BG44"/>
    <mergeCell ref="K4:AX4"/>
    <mergeCell ref="AA18:AE18"/>
    <mergeCell ref="AG18:AJ18"/>
    <mergeCell ref="AN18:AO18"/>
    <mergeCell ref="AA19:AE19"/>
    <mergeCell ref="AG19:AJ19"/>
    <mergeCell ref="AN19:AO19"/>
    <mergeCell ref="AA21:AE21"/>
    <mergeCell ref="AG21:AJ21"/>
    <mergeCell ref="AN21:AO21"/>
    <mergeCell ref="AA22:AE22"/>
    <mergeCell ref="AG22:AJ22"/>
    <mergeCell ref="AN22:AO22"/>
    <mergeCell ref="AA23:AE23"/>
    <mergeCell ref="AG23:AJ23"/>
    <mergeCell ref="AN23:AO23"/>
    <mergeCell ref="AA24:AE24"/>
    <mergeCell ref="AG24:AJ24"/>
    <mergeCell ref="AN24:AO24"/>
    <mergeCell ref="AA25:AE25"/>
    <mergeCell ref="AG25:AJ25"/>
    <mergeCell ref="AN25:AO25"/>
    <mergeCell ref="AA28:AE28"/>
    <mergeCell ref="AG28:AJ28"/>
    <mergeCell ref="AN28:AO28"/>
    <mergeCell ref="AA26:AE26"/>
    <mergeCell ref="AG26:AJ26"/>
    <mergeCell ref="AN26:AO26"/>
    <mergeCell ref="AA27:AE27"/>
    <mergeCell ref="AG27:AJ27"/>
    <mergeCell ref="AN27:AO27"/>
    <mergeCell ref="AV39:BA39"/>
    <mergeCell ref="AM33:AU33"/>
    <mergeCell ref="AM34:AU34"/>
    <mergeCell ref="AM35:AU35"/>
    <mergeCell ref="AM36:AU36"/>
    <mergeCell ref="AM37:AU37"/>
    <mergeCell ref="AV33:BA33"/>
    <mergeCell ref="AV40:BA40"/>
    <mergeCell ref="AV41:BA41"/>
    <mergeCell ref="AG20:AJ20"/>
    <mergeCell ref="AA20:AE20"/>
    <mergeCell ref="AN20:AO20"/>
    <mergeCell ref="AM32:AU32"/>
    <mergeCell ref="AM40:AU40"/>
    <mergeCell ref="AM41:AU41"/>
    <mergeCell ref="AM38:AU38"/>
    <mergeCell ref="AM39:AU39"/>
    <mergeCell ref="AV32:BA32"/>
    <mergeCell ref="AV34:BA34"/>
    <mergeCell ref="AV35:BA35"/>
    <mergeCell ref="AV36:BA36"/>
    <mergeCell ref="AV37:BA37"/>
    <mergeCell ref="AV38:BA38"/>
    <mergeCell ref="BB33:BG33"/>
    <mergeCell ref="BB35:BG35"/>
    <mergeCell ref="BB36:BG36"/>
    <mergeCell ref="BB34:BG34"/>
    <mergeCell ref="BB32:BG32"/>
    <mergeCell ref="BB37:BG37"/>
    <mergeCell ref="BB38:BG38"/>
    <mergeCell ref="BB39:BG39"/>
    <mergeCell ref="BB40:BG40"/>
    <mergeCell ref="BB41:BG41"/>
  </mergeCells>
  <phoneticPr fontId="15" type="noConversion"/>
  <conditionalFormatting sqref="J6:J14">
    <cfRule type="colorScale" priority="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6:K14">
    <cfRule type="colorScale" priority="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6:L14">
    <cfRule type="colorScale" priority="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6:M14">
    <cfRule type="colorScale" priority="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6:N14">
    <cfRule type="colorScale" priority="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6:O14">
    <cfRule type="colorScale" priority="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P6:P14">
    <cfRule type="colorScale" priority="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Q6:Q14">
    <cfRule type="colorScale" priority="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R6:R14">
    <cfRule type="colorScale" priority="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S6:S14">
    <cfRule type="colorScale" priority="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T6:T14">
    <cfRule type="colorScale" priority="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U6:U14">
    <cfRule type="colorScale" priority="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6:V14">
    <cfRule type="colorScale" priority="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W6:W14">
    <cfRule type="colorScale" priority="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X6:X14">
    <cfRule type="colorScale" priority="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Y6:Y14">
    <cfRule type="colorScale" priority="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Z6:Z14">
    <cfRule type="colorScale" priority="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A6:AA14">
    <cfRule type="colorScale" priority="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B6:AB14">
    <cfRule type="colorScale" priority="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C6:AC14">
    <cfRule type="colorScale" priority="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D6:AD14">
    <cfRule type="colorScale" priority="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E6:AE14">
    <cfRule type="colorScale" priority="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F6:AF14">
    <cfRule type="colorScale" priority="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G6:AG14">
    <cfRule type="colorScale" priority="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H6:AH14">
    <cfRule type="colorScale" priority="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I6:AI14">
    <cfRule type="colorScale" priority="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J6:AJ14">
    <cfRule type="colorScale" priority="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K6:AK14">
    <cfRule type="colorScale" priority="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L6:AL14">
    <cfRule type="colorScale" priority="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M6:AM14">
    <cfRule type="colorScale" priority="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N6:AN14">
    <cfRule type="colorScale" priority="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O6:AO14">
    <cfRule type="colorScale" priority="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P6:AP14">
    <cfRule type="colorScale" priority="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Q6:AQ14">
    <cfRule type="colorScale" priority="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R6:AR14">
    <cfRule type="colorScale" priority="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S6:AS14">
    <cfRule type="colorScale" priority="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T6:AT14">
    <cfRule type="colorScale" priority="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U6:AU14">
    <cfRule type="colorScale" priority="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19:I28">
    <cfRule type="colorScale" priority="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19:J28">
    <cfRule type="colorScale" priority="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19:K28">
    <cfRule type="colorScale" priority="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9:L28">
    <cfRule type="colorScale" priority="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9:M28">
    <cfRule type="colorScale" priority="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9:N28">
    <cfRule type="colorScale" priority="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9:O28">
    <cfRule type="colorScale" priority="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P19:P28">
    <cfRule type="colorScale" priority="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Q19:Q28">
    <cfRule type="colorScale" priority="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R19:R28">
    <cfRule type="colorScale" priority="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F21:AF27">
    <cfRule type="colorScale" priority="1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K19:AM27">
    <cfRule type="colorScale" priority="1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N19:AO27">
    <cfRule type="colorScale" priority="109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10">
      <colorScale>
        <cfvo type="min"/>
        <cfvo type="max"/>
        <color rgb="FFFCFCFF"/>
        <color rgb="FFF8696B"/>
      </colorScale>
    </cfRule>
  </conditionalFormatting>
  <conditionalFormatting sqref="W19:Z27">
    <cfRule type="colorScale" priority="1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Z19:Z27">
    <cfRule type="colorScale" priority="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Y19:Y27">
    <cfRule type="colorScale" priority="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X19:X27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W19:Z27">
    <cfRule type="colorScale" priority="1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T19:T28">
    <cfRule type="colorScale" priority="1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W19:W27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F19:AF2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F19:AF27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A90067-A9C7-4BA6-A9BA-556AFAD230D1}">
  <dimension ref="B2:Q147"/>
  <sheetViews>
    <sheetView workbookViewId="0">
      <selection activeCell="N42" sqref="N42:P42"/>
    </sheetView>
  </sheetViews>
  <sheetFormatPr defaultRowHeight="14.4"/>
  <cols>
    <col min="2" max="2" width="31.44140625" customWidth="1"/>
    <col min="3" max="3" width="6.88671875" bestFit="1" customWidth="1"/>
    <col min="4" max="4" width="12.44140625" customWidth="1"/>
    <col min="5" max="5" width="16.5546875" bestFit="1" customWidth="1"/>
    <col min="6" max="6" width="4" bestFit="1" customWidth="1"/>
    <col min="7" max="7" width="15.5546875" bestFit="1" customWidth="1"/>
    <col min="8" max="8" width="7.44140625" bestFit="1" customWidth="1"/>
    <col min="9" max="9" width="5.44140625" bestFit="1" customWidth="1"/>
    <col min="14" max="14" width="20.109375" customWidth="1"/>
  </cols>
  <sheetData>
    <row r="2" spans="2:17">
      <c r="B2" s="553" t="s">
        <v>3450</v>
      </c>
      <c r="C2" s="553"/>
      <c r="D2" s="553"/>
      <c r="E2" s="553"/>
      <c r="F2" s="553"/>
      <c r="G2" s="553"/>
      <c r="H2" s="553"/>
      <c r="I2" s="553"/>
      <c r="J2" s="248"/>
    </row>
    <row r="3" spans="2:17" ht="36.75" customHeight="1">
      <c r="B3" s="554" t="s">
        <v>2241</v>
      </c>
      <c r="C3" s="554"/>
      <c r="D3" s="554"/>
      <c r="E3" s="249" t="s">
        <v>3451</v>
      </c>
      <c r="F3" s="250" t="s">
        <v>3452</v>
      </c>
      <c r="G3" s="250" t="s">
        <v>3453</v>
      </c>
      <c r="H3" s="250" t="s">
        <v>3454</v>
      </c>
      <c r="I3" s="251" t="s">
        <v>3455</v>
      </c>
      <c r="J3" s="248"/>
      <c r="N3" s="553" t="s">
        <v>3538</v>
      </c>
      <c r="O3" s="553"/>
      <c r="P3" s="553"/>
      <c r="Q3" s="248"/>
    </row>
    <row r="4" spans="2:17" ht="25.5" customHeight="1" thickBot="1">
      <c r="B4" s="555" t="s">
        <v>3456</v>
      </c>
      <c r="C4" s="252" t="s">
        <v>3457</v>
      </c>
      <c r="D4" s="252" t="s">
        <v>3458</v>
      </c>
      <c r="E4" s="253">
        <v>54620011879.596069</v>
      </c>
      <c r="F4" s="254">
        <v>8</v>
      </c>
      <c r="G4" s="255">
        <v>6827501484.9495087</v>
      </c>
      <c r="H4" s="255">
        <v>149.28565538230629</v>
      </c>
      <c r="I4" s="256">
        <v>1.8989924001685356E-161</v>
      </c>
      <c r="J4" s="557"/>
      <c r="N4" s="290" t="s">
        <v>2241</v>
      </c>
      <c r="O4" s="291" t="s">
        <v>3539</v>
      </c>
      <c r="P4" s="292" t="s">
        <v>3540</v>
      </c>
      <c r="Q4" s="248"/>
    </row>
    <row r="5" spans="2:17" ht="12" customHeight="1">
      <c r="B5" s="552"/>
      <c r="C5" s="551" t="s">
        <v>3459</v>
      </c>
      <c r="D5" s="551"/>
      <c r="E5" s="257">
        <v>42853205654.720406</v>
      </c>
      <c r="F5" s="258">
        <v>937</v>
      </c>
      <c r="G5" s="259">
        <v>45734477.753170125</v>
      </c>
      <c r="H5" s="260"/>
      <c r="I5" s="261"/>
      <c r="J5" s="557"/>
      <c r="N5" s="293" t="s">
        <v>3456</v>
      </c>
      <c r="O5" s="294">
        <v>0.74758359634044413</v>
      </c>
      <c r="P5" s="295">
        <v>0.55888123351731211</v>
      </c>
      <c r="Q5" s="248"/>
    </row>
    <row r="6" spans="2:17" ht="12" customHeight="1">
      <c r="B6" s="551"/>
      <c r="C6" s="551" t="s">
        <v>3315</v>
      </c>
      <c r="D6" s="551"/>
      <c r="E6" s="257">
        <v>97473217534.316467</v>
      </c>
      <c r="F6" s="258">
        <v>945</v>
      </c>
      <c r="G6" s="260"/>
      <c r="H6" s="260"/>
      <c r="I6" s="261"/>
      <c r="J6" s="557"/>
      <c r="N6" s="296" t="s">
        <v>3460</v>
      </c>
      <c r="O6" s="289">
        <v>0.63361546101696331</v>
      </c>
      <c r="P6" s="297">
        <v>0.40146855243973895</v>
      </c>
      <c r="Q6" s="248"/>
    </row>
    <row r="7" spans="2:17" ht="12" customHeight="1">
      <c r="B7" s="551" t="s">
        <v>3460</v>
      </c>
      <c r="C7" s="262" t="s">
        <v>3457</v>
      </c>
      <c r="D7" s="262" t="s">
        <v>3458</v>
      </c>
      <c r="E7" s="257">
        <v>882314.39185109024</v>
      </c>
      <c r="F7" s="258">
        <v>8</v>
      </c>
      <c r="G7" s="259">
        <v>110289.29898138628</v>
      </c>
      <c r="H7" s="259">
        <v>179.93461458411366</v>
      </c>
      <c r="I7" s="263">
        <v>1.6720651876441326E-183</v>
      </c>
      <c r="J7" s="557"/>
      <c r="N7" s="296" t="s">
        <v>3461</v>
      </c>
      <c r="O7" s="289">
        <v>0.60735533313111323</v>
      </c>
      <c r="P7" s="297">
        <v>0.36888050068280553</v>
      </c>
      <c r="Q7" s="248"/>
    </row>
    <row r="8" spans="2:17" ht="12" customHeight="1" thickBot="1">
      <c r="B8" s="552"/>
      <c r="C8" s="551" t="s">
        <v>3459</v>
      </c>
      <c r="D8" s="551"/>
      <c r="E8" s="257">
        <v>574325.69816771033</v>
      </c>
      <c r="F8" s="258">
        <v>937</v>
      </c>
      <c r="G8" s="259">
        <v>612.9409799015051</v>
      </c>
      <c r="H8" s="260"/>
      <c r="I8" s="261"/>
      <c r="J8" s="557"/>
      <c r="N8" s="298" t="s">
        <v>3462</v>
      </c>
      <c r="O8" s="299">
        <v>0.65074981100627771</v>
      </c>
      <c r="P8" s="300">
        <v>0.4234753165247061</v>
      </c>
      <c r="Q8" s="248"/>
    </row>
    <row r="9" spans="2:17" ht="12" customHeight="1">
      <c r="B9" s="551"/>
      <c r="C9" s="551" t="s">
        <v>3315</v>
      </c>
      <c r="D9" s="551"/>
      <c r="E9" s="257">
        <v>1456640.0900188005</v>
      </c>
      <c r="F9" s="258">
        <v>945</v>
      </c>
      <c r="G9" s="260"/>
      <c r="H9" s="260"/>
      <c r="I9" s="261"/>
      <c r="J9" s="557"/>
      <c r="N9" s="293" t="s">
        <v>3463</v>
      </c>
      <c r="O9" s="294">
        <v>0.32755681867832726</v>
      </c>
      <c r="P9" s="295">
        <v>0.10729346946266657</v>
      </c>
      <c r="Q9" s="248"/>
    </row>
    <row r="10" spans="2:17" ht="12" customHeight="1">
      <c r="B10" s="551" t="s">
        <v>3461</v>
      </c>
      <c r="C10" s="262" t="s">
        <v>3457</v>
      </c>
      <c r="D10" s="262" t="s">
        <v>3458</v>
      </c>
      <c r="E10" s="257">
        <v>129202179533.2681</v>
      </c>
      <c r="F10" s="258">
        <v>8</v>
      </c>
      <c r="G10" s="259">
        <v>16150272441.658512</v>
      </c>
      <c r="H10" s="259">
        <v>82.493227962446241</v>
      </c>
      <c r="I10" s="263">
        <v>4.0801253161336079E-103</v>
      </c>
      <c r="J10" s="557"/>
      <c r="N10" s="296" t="s">
        <v>3464</v>
      </c>
      <c r="O10" s="289">
        <v>0.58654976307821882</v>
      </c>
      <c r="P10" s="297">
        <v>0.34404062456711459</v>
      </c>
      <c r="Q10" s="248"/>
    </row>
    <row r="11" spans="2:17" ht="12" customHeight="1">
      <c r="B11" s="552"/>
      <c r="C11" s="551" t="s">
        <v>3459</v>
      </c>
      <c r="D11" s="551"/>
      <c r="E11" s="257">
        <v>183443000736.04828</v>
      </c>
      <c r="F11" s="258">
        <v>937</v>
      </c>
      <c r="G11" s="259">
        <v>195776948.49098003</v>
      </c>
      <c r="H11" s="260"/>
      <c r="I11" s="261"/>
      <c r="J11" s="557"/>
      <c r="N11" s="296" t="s">
        <v>3465</v>
      </c>
      <c r="O11" s="289">
        <v>0.47682287903919746</v>
      </c>
      <c r="P11" s="297">
        <v>0.22736005797522915</v>
      </c>
      <c r="Q11" s="248"/>
    </row>
    <row r="12" spans="2:17" ht="12" customHeight="1">
      <c r="B12" s="551"/>
      <c r="C12" s="551" t="s">
        <v>3315</v>
      </c>
      <c r="D12" s="551"/>
      <c r="E12" s="257">
        <v>312645180269.31641</v>
      </c>
      <c r="F12" s="258">
        <v>945</v>
      </c>
      <c r="G12" s="260"/>
      <c r="H12" s="260"/>
      <c r="I12" s="261"/>
      <c r="J12" s="557"/>
      <c r="N12" s="296" t="s">
        <v>3466</v>
      </c>
      <c r="O12" s="289">
        <v>0.61945479620545951</v>
      </c>
      <c r="P12" s="297">
        <v>0.38372424454194737</v>
      </c>
      <c r="Q12" s="248"/>
    </row>
    <row r="13" spans="2:17" ht="12" customHeight="1">
      <c r="B13" s="551" t="s">
        <v>3462</v>
      </c>
      <c r="C13" s="262" t="s">
        <v>3457</v>
      </c>
      <c r="D13" s="262" t="s">
        <v>3458</v>
      </c>
      <c r="E13" s="257">
        <v>20.981820757581499</v>
      </c>
      <c r="F13" s="258">
        <v>8</v>
      </c>
      <c r="G13" s="259">
        <v>2.6227275946976873</v>
      </c>
      <c r="H13" s="259">
        <v>87.075633497316844</v>
      </c>
      <c r="I13" s="263">
        <v>1.0798846805931002E-107</v>
      </c>
      <c r="J13" s="557"/>
      <c r="N13" s="296" t="s">
        <v>3467</v>
      </c>
      <c r="O13" s="289">
        <v>0.6877453365020435</v>
      </c>
      <c r="P13" s="297">
        <v>0.47299364788030901</v>
      </c>
      <c r="Q13" s="248"/>
    </row>
    <row r="14" spans="2:17" ht="12" customHeight="1">
      <c r="B14" s="552"/>
      <c r="C14" s="551" t="s">
        <v>3459</v>
      </c>
      <c r="D14" s="551"/>
      <c r="E14" s="257">
        <v>28.222542375272624</v>
      </c>
      <c r="F14" s="258">
        <v>937</v>
      </c>
      <c r="G14" s="259">
        <v>3.0120109258562032E-2</v>
      </c>
      <c r="H14" s="260"/>
      <c r="I14" s="261"/>
      <c r="J14" s="557"/>
      <c r="N14" s="296" t="s">
        <v>3468</v>
      </c>
      <c r="O14" s="289">
        <v>0.42257767555239534</v>
      </c>
      <c r="P14" s="297">
        <v>0.17857189187526548</v>
      </c>
      <c r="Q14" s="248"/>
    </row>
    <row r="15" spans="2:17" ht="12" customHeight="1">
      <c r="B15" s="551"/>
      <c r="C15" s="551" t="s">
        <v>3315</v>
      </c>
      <c r="D15" s="551"/>
      <c r="E15" s="257">
        <v>49.204363132854127</v>
      </c>
      <c r="F15" s="258">
        <v>945</v>
      </c>
      <c r="G15" s="260"/>
      <c r="H15" s="260"/>
      <c r="I15" s="261"/>
      <c r="J15" s="557"/>
      <c r="N15" s="296" t="s">
        <v>3469</v>
      </c>
      <c r="O15" s="289">
        <v>0.60577225879873098</v>
      </c>
      <c r="P15" s="297">
        <v>0.36696002953011675</v>
      </c>
      <c r="Q15" s="248"/>
    </row>
    <row r="16" spans="2:17" ht="12" customHeight="1">
      <c r="B16" s="551" t="s">
        <v>3463</v>
      </c>
      <c r="C16" s="262" t="s">
        <v>3457</v>
      </c>
      <c r="D16" s="262" t="s">
        <v>3458</v>
      </c>
      <c r="E16" s="257">
        <v>5.0742253129070134</v>
      </c>
      <c r="F16" s="258">
        <v>8</v>
      </c>
      <c r="G16" s="259">
        <v>0.63427816411337667</v>
      </c>
      <c r="H16" s="259">
        <v>36.223808793541004</v>
      </c>
      <c r="I16" s="263">
        <v>3.4636867269830242E-50</v>
      </c>
      <c r="J16" s="557"/>
      <c r="N16" s="296" t="s">
        <v>3470</v>
      </c>
      <c r="O16" s="289">
        <v>0.38893829015950493</v>
      </c>
      <c r="P16" s="297">
        <v>0.15127299355219925</v>
      </c>
      <c r="Q16" s="248"/>
    </row>
    <row r="17" spans="2:17" ht="12" customHeight="1">
      <c r="B17" s="552"/>
      <c r="C17" s="551" t="s">
        <v>3459</v>
      </c>
      <c r="D17" s="551"/>
      <c r="E17" s="257">
        <v>16.406851172431256</v>
      </c>
      <c r="F17" s="258">
        <v>937</v>
      </c>
      <c r="G17" s="259">
        <v>1.7509979906543498E-2</v>
      </c>
      <c r="H17" s="260"/>
      <c r="I17" s="261"/>
      <c r="J17" s="557"/>
      <c r="N17" s="296" t="s">
        <v>3471</v>
      </c>
      <c r="O17" s="289">
        <v>0.39599868156598494</v>
      </c>
      <c r="P17" s="297">
        <v>0.15681495580199833</v>
      </c>
      <c r="Q17" s="248"/>
    </row>
    <row r="18" spans="2:17" ht="12" customHeight="1">
      <c r="B18" s="551"/>
      <c r="C18" s="551" t="s">
        <v>3315</v>
      </c>
      <c r="D18" s="551"/>
      <c r="E18" s="257">
        <v>21.481076485338271</v>
      </c>
      <c r="F18" s="258">
        <v>945</v>
      </c>
      <c r="G18" s="260"/>
      <c r="H18" s="260"/>
      <c r="I18" s="261"/>
      <c r="J18" s="557"/>
      <c r="N18" s="296" t="s">
        <v>3472</v>
      </c>
      <c r="O18" s="289">
        <v>0.72936866416363955</v>
      </c>
      <c r="P18" s="297">
        <v>0.53197864826385199</v>
      </c>
      <c r="Q18" s="248"/>
    </row>
    <row r="19" spans="2:17" ht="12" customHeight="1">
      <c r="B19" s="551" t="s">
        <v>3464</v>
      </c>
      <c r="C19" s="262" t="s">
        <v>3457</v>
      </c>
      <c r="D19" s="262" t="s">
        <v>3458</v>
      </c>
      <c r="E19" s="257">
        <v>2.3377661124928864</v>
      </c>
      <c r="F19" s="258">
        <v>8</v>
      </c>
      <c r="G19" s="259">
        <v>0.29222076406161079</v>
      </c>
      <c r="H19" s="259">
        <v>63.915339685549341</v>
      </c>
      <c r="I19" s="263">
        <v>1.9173225137728951E-83</v>
      </c>
      <c r="J19" s="557"/>
      <c r="N19" s="296" t="s">
        <v>3473</v>
      </c>
      <c r="O19" s="289">
        <v>0.61685445353093371</v>
      </c>
      <c r="P19" s="297">
        <v>0.38050941684094686</v>
      </c>
      <c r="Q19" s="248"/>
    </row>
    <row r="20" spans="2:17" ht="12" customHeight="1">
      <c r="B20" s="552"/>
      <c r="C20" s="551" t="s">
        <v>3459</v>
      </c>
      <c r="D20" s="551"/>
      <c r="E20" s="257">
        <v>4.2839615227396717</v>
      </c>
      <c r="F20" s="258">
        <v>937</v>
      </c>
      <c r="G20" s="259">
        <v>4.5719973561789452E-3</v>
      </c>
      <c r="H20" s="260"/>
      <c r="I20" s="261"/>
      <c r="J20" s="557"/>
      <c r="N20" s="296" t="s">
        <v>3474</v>
      </c>
      <c r="O20" s="289">
        <v>0.52816418855071479</v>
      </c>
      <c r="P20" s="297">
        <v>0.27895741006743502</v>
      </c>
      <c r="Q20" s="248"/>
    </row>
    <row r="21" spans="2:17" ht="12" customHeight="1">
      <c r="B21" s="551"/>
      <c r="C21" s="551" t="s">
        <v>3315</v>
      </c>
      <c r="D21" s="551"/>
      <c r="E21" s="257">
        <v>6.621727635232558</v>
      </c>
      <c r="F21" s="258">
        <v>945</v>
      </c>
      <c r="G21" s="260"/>
      <c r="H21" s="260"/>
      <c r="I21" s="261"/>
      <c r="J21" s="557"/>
      <c r="N21" s="296" t="s">
        <v>3475</v>
      </c>
      <c r="O21" s="289">
        <v>0.32544636428026708</v>
      </c>
      <c r="P21" s="297">
        <v>0.10591533602324428</v>
      </c>
      <c r="Q21" s="248"/>
    </row>
    <row r="22" spans="2:17" ht="12" customHeight="1">
      <c r="B22" s="551" t="s">
        <v>3465</v>
      </c>
      <c r="C22" s="262" t="s">
        <v>3457</v>
      </c>
      <c r="D22" s="262" t="s">
        <v>3458</v>
      </c>
      <c r="E22" s="257">
        <v>0.96567725612940369</v>
      </c>
      <c r="F22" s="258">
        <v>8</v>
      </c>
      <c r="G22" s="259">
        <v>0.12070965701617546</v>
      </c>
      <c r="H22" s="259">
        <v>35.792140105823997</v>
      </c>
      <c r="I22" s="263">
        <v>1.2625750048747519E-49</v>
      </c>
      <c r="J22" s="557"/>
      <c r="N22" s="296" t="s">
        <v>3476</v>
      </c>
      <c r="O22" s="289">
        <v>0.54871327459877084</v>
      </c>
      <c r="P22" s="297">
        <v>0.30108625772090608</v>
      </c>
      <c r="Q22" s="248"/>
    </row>
    <row r="23" spans="2:17" ht="12" customHeight="1">
      <c r="B23" s="552"/>
      <c r="C23" s="551" t="s">
        <v>3459</v>
      </c>
      <c r="D23" s="551"/>
      <c r="E23" s="257">
        <v>3.1600498961433234</v>
      </c>
      <c r="F23" s="258">
        <v>937</v>
      </c>
      <c r="G23" s="259">
        <v>3.3725185657879652E-3</v>
      </c>
      <c r="H23" s="260"/>
      <c r="I23" s="261"/>
      <c r="J23" s="557"/>
      <c r="N23" s="296" t="s">
        <v>3477</v>
      </c>
      <c r="O23" s="289">
        <v>0.45206630387568547</v>
      </c>
      <c r="P23" s="297">
        <v>0.20436394309982359</v>
      </c>
      <c r="Q23" s="248"/>
    </row>
    <row r="24" spans="2:17" ht="12" customHeight="1" thickBot="1">
      <c r="B24" s="551"/>
      <c r="C24" s="551" t="s">
        <v>3315</v>
      </c>
      <c r="D24" s="551"/>
      <c r="E24" s="257">
        <v>4.1257271522727272</v>
      </c>
      <c r="F24" s="258">
        <v>945</v>
      </c>
      <c r="G24" s="260"/>
      <c r="H24" s="260"/>
      <c r="I24" s="261"/>
      <c r="J24" s="557"/>
      <c r="N24" s="298" t="s">
        <v>3478</v>
      </c>
      <c r="O24" s="299">
        <v>0.49721649700455822</v>
      </c>
      <c r="P24" s="300">
        <v>0.24722424489348385</v>
      </c>
      <c r="Q24" s="248"/>
    </row>
    <row r="25" spans="2:17" ht="12" customHeight="1">
      <c r="B25" s="551" t="s">
        <v>3466</v>
      </c>
      <c r="C25" s="262" t="s">
        <v>3457</v>
      </c>
      <c r="D25" s="262" t="s">
        <v>3458</v>
      </c>
      <c r="E25" s="257">
        <v>1.1834382139180823</v>
      </c>
      <c r="F25" s="258">
        <v>8</v>
      </c>
      <c r="G25" s="259">
        <v>0.14792977673976029</v>
      </c>
      <c r="H25" s="259">
        <v>74.272176935304699</v>
      </c>
      <c r="I25" s="263">
        <v>1.2193422576757818E-94</v>
      </c>
      <c r="J25" s="557"/>
      <c r="N25" s="293" t="s">
        <v>3479</v>
      </c>
      <c r="O25" s="294">
        <v>0.66606124193982386</v>
      </c>
      <c r="P25" s="295">
        <v>0.44363757801442055</v>
      </c>
      <c r="Q25" s="248"/>
    </row>
    <row r="26" spans="2:17" ht="12" customHeight="1">
      <c r="B26" s="552"/>
      <c r="C26" s="551" t="s">
        <v>3459</v>
      </c>
      <c r="D26" s="551"/>
      <c r="E26" s="257">
        <v>1.8662466420755754</v>
      </c>
      <c r="F26" s="258">
        <v>937</v>
      </c>
      <c r="G26" s="259">
        <v>1.9917253383944242E-3</v>
      </c>
      <c r="H26" s="260"/>
      <c r="I26" s="261"/>
      <c r="J26" s="557"/>
      <c r="N26" s="296" t="s">
        <v>3480</v>
      </c>
      <c r="O26" s="289">
        <v>0.6686945443000909</v>
      </c>
      <c r="P26" s="297">
        <v>0.44715239357670622</v>
      </c>
      <c r="Q26" s="248"/>
    </row>
    <row r="27" spans="2:17" ht="12" customHeight="1">
      <c r="B27" s="551"/>
      <c r="C27" s="551" t="s">
        <v>3315</v>
      </c>
      <c r="D27" s="551"/>
      <c r="E27" s="257">
        <v>3.0496848559936578</v>
      </c>
      <c r="F27" s="258">
        <v>945</v>
      </c>
      <c r="G27" s="260"/>
      <c r="H27" s="260"/>
      <c r="I27" s="261"/>
      <c r="J27" s="557"/>
      <c r="N27" s="296" t="s">
        <v>3481</v>
      </c>
      <c r="O27" s="289">
        <v>0.58455713508836615</v>
      </c>
      <c r="P27" s="297">
        <v>0.34170704418271836</v>
      </c>
      <c r="Q27" s="248"/>
    </row>
    <row r="28" spans="2:17" ht="12" customHeight="1">
      <c r="B28" s="551" t="s">
        <v>3467</v>
      </c>
      <c r="C28" s="262" t="s">
        <v>3457</v>
      </c>
      <c r="D28" s="262" t="s">
        <v>3458</v>
      </c>
      <c r="E28" s="257">
        <v>3.4466069361560572</v>
      </c>
      <c r="F28" s="258">
        <v>8</v>
      </c>
      <c r="G28" s="259">
        <v>0.43082586701950715</v>
      </c>
      <c r="H28" s="259">
        <v>105.66449189693584</v>
      </c>
      <c r="I28" s="263">
        <v>2.7821429451925887E-125</v>
      </c>
      <c r="J28" s="557"/>
      <c r="N28" s="296" t="s">
        <v>3482</v>
      </c>
      <c r="O28" s="289">
        <v>0.75520019126475446</v>
      </c>
      <c r="P28" s="297">
        <v>0.57032732888632165</v>
      </c>
      <c r="Q28" s="248"/>
    </row>
    <row r="29" spans="2:17" ht="12" customHeight="1" thickBot="1">
      <c r="B29" s="552"/>
      <c r="C29" s="551" t="s">
        <v>3459</v>
      </c>
      <c r="D29" s="551"/>
      <c r="E29" s="257">
        <v>3.8204304033471113</v>
      </c>
      <c r="F29" s="258">
        <v>937</v>
      </c>
      <c r="G29" s="259">
        <v>4.0773003237429151E-3</v>
      </c>
      <c r="H29" s="260"/>
      <c r="I29" s="261"/>
      <c r="J29" s="557"/>
      <c r="N29" s="298" t="s">
        <v>3483</v>
      </c>
      <c r="O29" s="299">
        <v>0.38771415730483538</v>
      </c>
      <c r="P29" s="300">
        <v>0.15032226777459864</v>
      </c>
      <c r="Q29" s="248"/>
    </row>
    <row r="30" spans="2:17" ht="12" customHeight="1">
      <c r="B30" s="551"/>
      <c r="C30" s="551" t="s">
        <v>3315</v>
      </c>
      <c r="D30" s="551"/>
      <c r="E30" s="257">
        <v>7.2670373395031689</v>
      </c>
      <c r="F30" s="258">
        <v>945</v>
      </c>
      <c r="G30" s="260"/>
      <c r="H30" s="260"/>
      <c r="I30" s="261"/>
      <c r="J30" s="557"/>
      <c r="N30" s="293" t="s">
        <v>3484</v>
      </c>
      <c r="O30" s="294">
        <v>0.36616986721244554</v>
      </c>
      <c r="P30" s="295">
        <v>0.13408037165438</v>
      </c>
      <c r="Q30" s="248"/>
    </row>
    <row r="31" spans="2:17" ht="12" customHeight="1">
      <c r="B31" s="551" t="s">
        <v>3468</v>
      </c>
      <c r="C31" s="262" t="s">
        <v>3457</v>
      </c>
      <c r="D31" s="262" t="s">
        <v>3458</v>
      </c>
      <c r="E31" s="257">
        <v>1.3985764980589452</v>
      </c>
      <c r="F31" s="258">
        <v>8</v>
      </c>
      <c r="G31" s="259">
        <v>0.17482206225736815</v>
      </c>
      <c r="H31" s="259">
        <v>26.102088154646108</v>
      </c>
      <c r="I31" s="263">
        <v>1.25469061078051E-36</v>
      </c>
      <c r="J31" s="557"/>
      <c r="N31" s="296" t="s">
        <v>3485</v>
      </c>
      <c r="O31" s="289">
        <v>0.62187203734663055</v>
      </c>
      <c r="P31" s="297">
        <v>0.38672483083364906</v>
      </c>
      <c r="Q31" s="248"/>
    </row>
    <row r="32" spans="2:17" ht="12" customHeight="1">
      <c r="B32" s="552"/>
      <c r="C32" s="551" t="s">
        <v>3459</v>
      </c>
      <c r="D32" s="551"/>
      <c r="E32" s="257">
        <v>6.2756769253342854</v>
      </c>
      <c r="F32" s="258">
        <v>937</v>
      </c>
      <c r="G32" s="259">
        <v>6.6976274549992373E-3</v>
      </c>
      <c r="H32" s="260"/>
      <c r="I32" s="261"/>
      <c r="J32" s="557"/>
      <c r="N32" s="296" t="s">
        <v>3486</v>
      </c>
      <c r="O32" s="289">
        <v>0.58656913505005459</v>
      </c>
      <c r="P32" s="297">
        <v>0.34406335019336914</v>
      </c>
      <c r="Q32" s="248"/>
    </row>
    <row r="33" spans="2:17" ht="12" customHeight="1" thickBot="1">
      <c r="B33" s="551"/>
      <c r="C33" s="551" t="s">
        <v>3315</v>
      </c>
      <c r="D33" s="551"/>
      <c r="E33" s="257">
        <v>7.6742534233932309</v>
      </c>
      <c r="F33" s="258">
        <v>945</v>
      </c>
      <c r="G33" s="260"/>
      <c r="H33" s="260"/>
      <c r="I33" s="261"/>
      <c r="J33" s="557"/>
      <c r="N33" s="298" t="s">
        <v>3487</v>
      </c>
      <c r="O33" s="299">
        <v>0.70127679116601771</v>
      </c>
      <c r="P33" s="300">
        <v>0.49178913782810635</v>
      </c>
      <c r="Q33" s="248"/>
    </row>
    <row r="34" spans="2:17" ht="12" customHeight="1">
      <c r="B34" s="551" t="s">
        <v>3469</v>
      </c>
      <c r="C34" s="262" t="s">
        <v>3457</v>
      </c>
      <c r="D34" s="262" t="s">
        <v>3458</v>
      </c>
      <c r="E34" s="257">
        <v>0.46968668383817452</v>
      </c>
      <c r="F34" s="258">
        <v>8</v>
      </c>
      <c r="G34" s="259">
        <v>5.8710835479771815E-2</v>
      </c>
      <c r="H34" s="259">
        <v>68.079206525388187</v>
      </c>
      <c r="I34" s="263">
        <v>5.1087807329063996E-88</v>
      </c>
      <c r="J34" s="557"/>
      <c r="N34" s="293" t="s">
        <v>3488</v>
      </c>
      <c r="O34" s="294">
        <v>0.5478168797703582</v>
      </c>
      <c r="P34" s="295">
        <v>0.30010333376133114</v>
      </c>
      <c r="Q34" s="248"/>
    </row>
    <row r="35" spans="2:17" ht="12" customHeight="1">
      <c r="B35" s="552"/>
      <c r="C35" s="551" t="s">
        <v>3459</v>
      </c>
      <c r="D35" s="551"/>
      <c r="E35" s="257">
        <v>0.8080595478742989</v>
      </c>
      <c r="F35" s="258">
        <v>937</v>
      </c>
      <c r="G35" s="259">
        <v>8.6239012579967861E-4</v>
      </c>
      <c r="H35" s="260"/>
      <c r="I35" s="261"/>
      <c r="J35" s="557"/>
      <c r="N35" s="296" t="s">
        <v>3489</v>
      </c>
      <c r="O35" s="289">
        <v>0.47290948197132215</v>
      </c>
      <c r="P35" s="297">
        <v>0.22364337813838425</v>
      </c>
      <c r="Q35" s="248"/>
    </row>
    <row r="36" spans="2:17" ht="12" customHeight="1">
      <c r="B36" s="551"/>
      <c r="C36" s="551" t="s">
        <v>3315</v>
      </c>
      <c r="D36" s="551"/>
      <c r="E36" s="257">
        <v>1.2777462317124735</v>
      </c>
      <c r="F36" s="258">
        <v>945</v>
      </c>
      <c r="G36" s="260"/>
      <c r="H36" s="260"/>
      <c r="I36" s="261"/>
      <c r="J36" s="557"/>
      <c r="N36" s="296" t="s">
        <v>3490</v>
      </c>
      <c r="O36" s="289">
        <v>0.59295485095933886</v>
      </c>
      <c r="P36" s="297">
        <v>0.35159545527621178</v>
      </c>
      <c r="Q36" s="248"/>
    </row>
    <row r="37" spans="2:17" ht="12" customHeight="1">
      <c r="B37" s="551" t="s">
        <v>3470</v>
      </c>
      <c r="C37" s="262" t="s">
        <v>3457</v>
      </c>
      <c r="D37" s="262" t="s">
        <v>3458</v>
      </c>
      <c r="E37" s="257">
        <v>2.1399842916143288</v>
      </c>
      <c r="F37" s="258">
        <v>8</v>
      </c>
      <c r="G37" s="259">
        <v>0.2674980364517911</v>
      </c>
      <c r="H37" s="259">
        <v>27.464443733364334</v>
      </c>
      <c r="I37" s="263">
        <v>1.6813710701881502E-38</v>
      </c>
      <c r="J37" s="557"/>
      <c r="N37" s="296" t="s">
        <v>3491</v>
      </c>
      <c r="O37" s="289">
        <v>0.37143172676010944</v>
      </c>
      <c r="P37" s="297">
        <v>0.13796152764399661</v>
      </c>
      <c r="Q37" s="248"/>
    </row>
    <row r="38" spans="2:17" ht="12" customHeight="1">
      <c r="B38" s="552"/>
      <c r="C38" s="551" t="s">
        <v>3459</v>
      </c>
      <c r="D38" s="551"/>
      <c r="E38" s="257">
        <v>9.1261873930051269</v>
      </c>
      <c r="F38" s="258">
        <v>937</v>
      </c>
      <c r="G38" s="259">
        <v>9.7397944429083536E-3</v>
      </c>
      <c r="H38" s="260"/>
      <c r="I38" s="261"/>
      <c r="J38" s="557"/>
      <c r="N38" s="296" t="s">
        <v>3492</v>
      </c>
      <c r="O38" s="289">
        <v>0.63771932782514185</v>
      </c>
      <c r="P38" s="297">
        <v>0.40668594108175077</v>
      </c>
      <c r="Q38" s="248"/>
    </row>
    <row r="39" spans="2:17" ht="12" customHeight="1" thickBot="1">
      <c r="B39" s="551"/>
      <c r="C39" s="551" t="s">
        <v>3315</v>
      </c>
      <c r="D39" s="551"/>
      <c r="E39" s="257">
        <v>11.266171684619456</v>
      </c>
      <c r="F39" s="258">
        <v>945</v>
      </c>
      <c r="G39" s="260"/>
      <c r="H39" s="260"/>
      <c r="I39" s="261"/>
      <c r="J39" s="557"/>
      <c r="N39" s="298" t="s">
        <v>3493</v>
      </c>
      <c r="O39" s="299">
        <v>0.3885303446767025</v>
      </c>
      <c r="P39" s="300">
        <v>0.15095582873459723</v>
      </c>
      <c r="Q39" s="248"/>
    </row>
    <row r="40" spans="2:17" ht="12" customHeight="1">
      <c r="B40" s="551" t="s">
        <v>3471</v>
      </c>
      <c r="C40" s="262" t="s">
        <v>3457</v>
      </c>
      <c r="D40" s="262" t="s">
        <v>3458</v>
      </c>
      <c r="E40" s="257">
        <v>0.89065101995368889</v>
      </c>
      <c r="F40" s="258">
        <v>8</v>
      </c>
      <c r="G40" s="259">
        <v>0.11133137749421111</v>
      </c>
      <c r="H40" s="259">
        <v>22.759538269374204</v>
      </c>
      <c r="I40" s="263">
        <v>5.7186331097620038E-32</v>
      </c>
      <c r="J40" s="557"/>
      <c r="N40" s="293" t="s">
        <v>3494</v>
      </c>
      <c r="O40" s="294">
        <v>0.28823659909987592</v>
      </c>
      <c r="P40" s="295">
        <v>8.308033706066259E-2</v>
      </c>
      <c r="Q40" s="248"/>
    </row>
    <row r="41" spans="2:17" ht="12" customHeight="1" thickBot="1">
      <c r="B41" s="552"/>
      <c r="C41" s="551" t="s">
        <v>3459</v>
      </c>
      <c r="D41" s="551"/>
      <c r="E41" s="257">
        <v>4.5834629629744299</v>
      </c>
      <c r="F41" s="258">
        <v>937</v>
      </c>
      <c r="G41" s="259">
        <v>4.891636033057022E-3</v>
      </c>
      <c r="H41" s="260"/>
      <c r="I41" s="261"/>
      <c r="J41" s="557"/>
      <c r="N41" s="298" t="s">
        <v>3495</v>
      </c>
      <c r="O41" s="299">
        <v>0.18829690966073773</v>
      </c>
      <c r="P41" s="300">
        <v>3.5455726187784024E-2</v>
      </c>
      <c r="Q41" s="248"/>
    </row>
    <row r="42" spans="2:17" ht="12" customHeight="1" thickBot="1">
      <c r="B42" s="551"/>
      <c r="C42" s="551" t="s">
        <v>3315</v>
      </c>
      <c r="D42" s="551"/>
      <c r="E42" s="257">
        <v>5.4741139829281185</v>
      </c>
      <c r="F42" s="258">
        <v>945</v>
      </c>
      <c r="G42" s="260"/>
      <c r="H42" s="260"/>
      <c r="I42" s="261"/>
      <c r="J42" s="557"/>
      <c r="N42" s="301" t="s">
        <v>3496</v>
      </c>
      <c r="O42" s="302">
        <v>0.54231767534132824</v>
      </c>
      <c r="P42" s="303">
        <v>0.29410846098762228</v>
      </c>
      <c r="Q42" s="248"/>
    </row>
    <row r="43" spans="2:17" ht="12" customHeight="1">
      <c r="B43" s="551" t="s">
        <v>3472</v>
      </c>
      <c r="C43" s="262" t="s">
        <v>3457</v>
      </c>
      <c r="D43" s="262" t="s">
        <v>3458</v>
      </c>
      <c r="E43" s="257">
        <v>2.5168195566050242</v>
      </c>
      <c r="F43" s="258">
        <v>8</v>
      </c>
      <c r="G43" s="259">
        <v>0.31460244457562803</v>
      </c>
      <c r="H43" s="259">
        <v>138.19128432820466</v>
      </c>
      <c r="I43" s="263">
        <v>7.7293173494904628E-153</v>
      </c>
      <c r="J43" s="557"/>
    </row>
    <row r="44" spans="2:17" ht="12" customHeight="1">
      <c r="B44" s="552"/>
      <c r="C44" s="551" t="s">
        <v>3459</v>
      </c>
      <c r="D44" s="551"/>
      <c r="E44" s="257">
        <v>2.1331482082998394</v>
      </c>
      <c r="F44" s="258">
        <v>937</v>
      </c>
      <c r="G44" s="259">
        <v>2.2765722607255489E-3</v>
      </c>
      <c r="H44" s="260"/>
      <c r="I44" s="261"/>
      <c r="J44" s="557"/>
    </row>
    <row r="45" spans="2:17" ht="12" customHeight="1">
      <c r="B45" s="551"/>
      <c r="C45" s="551" t="s">
        <v>3315</v>
      </c>
      <c r="D45" s="551"/>
      <c r="E45" s="257">
        <v>4.6499677649048632</v>
      </c>
      <c r="F45" s="258">
        <v>945</v>
      </c>
      <c r="G45" s="260"/>
      <c r="H45" s="260"/>
      <c r="I45" s="261"/>
      <c r="J45" s="557"/>
    </row>
    <row r="46" spans="2:17" ht="12" customHeight="1">
      <c r="B46" s="551" t="s">
        <v>3473</v>
      </c>
      <c r="C46" s="262" t="s">
        <v>3457</v>
      </c>
      <c r="D46" s="262" t="s">
        <v>3458</v>
      </c>
      <c r="E46" s="257">
        <v>18.082246185906911</v>
      </c>
      <c r="F46" s="258">
        <v>8</v>
      </c>
      <c r="G46" s="259">
        <v>2.2602807732383638</v>
      </c>
      <c r="H46" s="259">
        <v>110.72717472106251</v>
      </c>
      <c r="I46" s="263">
        <v>8.0184967857984646E-130</v>
      </c>
      <c r="J46" s="557"/>
    </row>
    <row r="47" spans="2:17" ht="12" customHeight="1">
      <c r="B47" s="552"/>
      <c r="C47" s="551" t="s">
        <v>3459</v>
      </c>
      <c r="D47" s="551"/>
      <c r="E47" s="257">
        <v>19.127039860446139</v>
      </c>
      <c r="F47" s="258">
        <v>937</v>
      </c>
      <c r="G47" s="259">
        <v>2.0413062817978805E-2</v>
      </c>
      <c r="H47" s="260"/>
      <c r="I47" s="261"/>
      <c r="J47" s="557"/>
    </row>
    <row r="48" spans="2:17" ht="12" customHeight="1">
      <c r="B48" s="551"/>
      <c r="C48" s="551" t="s">
        <v>3315</v>
      </c>
      <c r="D48" s="551"/>
      <c r="E48" s="257">
        <v>37.20928604635305</v>
      </c>
      <c r="F48" s="258">
        <v>945</v>
      </c>
      <c r="G48" s="260"/>
      <c r="H48" s="260"/>
      <c r="I48" s="261"/>
      <c r="J48" s="557"/>
    </row>
    <row r="49" spans="2:10" ht="12" customHeight="1">
      <c r="B49" s="551" t="s">
        <v>3474</v>
      </c>
      <c r="C49" s="262" t="s">
        <v>3457</v>
      </c>
      <c r="D49" s="262" t="s">
        <v>3458</v>
      </c>
      <c r="E49" s="257">
        <v>6.6477554895073121</v>
      </c>
      <c r="F49" s="258">
        <v>8</v>
      </c>
      <c r="G49" s="259">
        <v>0.83096943618841401</v>
      </c>
      <c r="H49" s="259">
        <v>52.533970787064611</v>
      </c>
      <c r="I49" s="263">
        <v>2.108204581741656E-70</v>
      </c>
      <c r="J49" s="557"/>
    </row>
    <row r="50" spans="2:10" ht="12" customHeight="1">
      <c r="B50" s="552"/>
      <c r="C50" s="551" t="s">
        <v>3459</v>
      </c>
      <c r="D50" s="551"/>
      <c r="E50" s="257">
        <v>14.821235669858451</v>
      </c>
      <c r="F50" s="258">
        <v>937</v>
      </c>
      <c r="G50" s="259">
        <v>1.5817754183413503E-2</v>
      </c>
      <c r="H50" s="260"/>
      <c r="I50" s="261"/>
      <c r="J50" s="557"/>
    </row>
    <row r="51" spans="2:10" ht="12" customHeight="1">
      <c r="B51" s="551"/>
      <c r="C51" s="551" t="s">
        <v>3315</v>
      </c>
      <c r="D51" s="551"/>
      <c r="E51" s="257">
        <v>21.468991159365764</v>
      </c>
      <c r="F51" s="258">
        <v>945</v>
      </c>
      <c r="G51" s="260"/>
      <c r="H51" s="260"/>
      <c r="I51" s="261"/>
      <c r="J51" s="557"/>
    </row>
    <row r="52" spans="2:10" ht="12" customHeight="1">
      <c r="B52" s="551" t="s">
        <v>3475</v>
      </c>
      <c r="C52" s="262" t="s">
        <v>3457</v>
      </c>
      <c r="D52" s="262" t="s">
        <v>3458</v>
      </c>
      <c r="E52" s="257">
        <v>2.1905172340704504</v>
      </c>
      <c r="F52" s="258">
        <v>8</v>
      </c>
      <c r="G52" s="259">
        <v>0.2738146542588063</v>
      </c>
      <c r="H52" s="259">
        <v>23.989545197220423</v>
      </c>
      <c r="I52" s="263">
        <v>1.0775904962716285E-33</v>
      </c>
      <c r="J52" s="557"/>
    </row>
    <row r="53" spans="2:10" ht="12" customHeight="1">
      <c r="B53" s="552"/>
      <c r="C53" s="551" t="s">
        <v>3459</v>
      </c>
      <c r="D53" s="551"/>
      <c r="E53" s="257">
        <v>10.694839311510941</v>
      </c>
      <c r="F53" s="258">
        <v>937</v>
      </c>
      <c r="G53" s="259">
        <v>1.1413916020822777E-2</v>
      </c>
      <c r="H53" s="260"/>
      <c r="I53" s="261"/>
      <c r="J53" s="557"/>
    </row>
    <row r="54" spans="2:10" ht="12" customHeight="1">
      <c r="B54" s="551"/>
      <c r="C54" s="551" t="s">
        <v>3315</v>
      </c>
      <c r="D54" s="551"/>
      <c r="E54" s="257">
        <v>12.885356545581391</v>
      </c>
      <c r="F54" s="258">
        <v>945</v>
      </c>
      <c r="G54" s="260"/>
      <c r="H54" s="260"/>
      <c r="I54" s="261"/>
      <c r="J54" s="557"/>
    </row>
    <row r="55" spans="2:10" ht="12" customHeight="1">
      <c r="B55" s="551" t="s">
        <v>3476</v>
      </c>
      <c r="C55" s="262" t="s">
        <v>3457</v>
      </c>
      <c r="D55" s="262" t="s">
        <v>3458</v>
      </c>
      <c r="E55" s="257">
        <v>1.5374947683394082</v>
      </c>
      <c r="F55" s="258">
        <v>8</v>
      </c>
      <c r="G55" s="259">
        <v>0.19218684604242603</v>
      </c>
      <c r="H55" s="259">
        <v>50.713474269907962</v>
      </c>
      <c r="I55" s="263">
        <v>3.07119003408893E-68</v>
      </c>
      <c r="J55" s="557"/>
    </row>
    <row r="56" spans="2:10" ht="12" customHeight="1">
      <c r="B56" s="552"/>
      <c r="C56" s="551" t="s">
        <v>3459</v>
      </c>
      <c r="D56" s="551"/>
      <c r="E56" s="257">
        <v>3.5509118106035058</v>
      </c>
      <c r="F56" s="258">
        <v>937</v>
      </c>
      <c r="G56" s="259">
        <v>3.789660416866068E-3</v>
      </c>
      <c r="H56" s="260"/>
      <c r="I56" s="261"/>
      <c r="J56" s="557"/>
    </row>
    <row r="57" spans="2:10" ht="12" customHeight="1">
      <c r="B57" s="551"/>
      <c r="C57" s="551" t="s">
        <v>3315</v>
      </c>
      <c r="D57" s="551"/>
      <c r="E57" s="257">
        <v>5.088406578942914</v>
      </c>
      <c r="F57" s="258">
        <v>945</v>
      </c>
      <c r="G57" s="260"/>
      <c r="H57" s="260"/>
      <c r="I57" s="261"/>
      <c r="J57" s="557"/>
    </row>
    <row r="58" spans="2:10" ht="12" customHeight="1">
      <c r="B58" s="551" t="s">
        <v>3477</v>
      </c>
      <c r="C58" s="262" t="s">
        <v>3457</v>
      </c>
      <c r="D58" s="262" t="s">
        <v>3458</v>
      </c>
      <c r="E58" s="257">
        <v>1.6925892856981164</v>
      </c>
      <c r="F58" s="258">
        <v>8</v>
      </c>
      <c r="G58" s="259">
        <v>0.21157366071226455</v>
      </c>
      <c r="H58" s="259">
        <v>34.043234437464477</v>
      </c>
      <c r="I58" s="263">
        <v>2.4654387246788703E-47</v>
      </c>
      <c r="J58" s="557"/>
    </row>
    <row r="59" spans="2:10" ht="12" customHeight="1">
      <c r="B59" s="552"/>
      <c r="C59" s="551" t="s">
        <v>3459</v>
      </c>
      <c r="D59" s="551"/>
      <c r="E59" s="257">
        <v>5.8233162436887715</v>
      </c>
      <c r="F59" s="258">
        <v>937</v>
      </c>
      <c r="G59" s="259">
        <v>6.2148519142889774E-3</v>
      </c>
      <c r="H59" s="260"/>
      <c r="I59" s="261"/>
      <c r="J59" s="557"/>
    </row>
    <row r="60" spans="2:10" ht="12" customHeight="1">
      <c r="B60" s="551"/>
      <c r="C60" s="551" t="s">
        <v>3315</v>
      </c>
      <c r="D60" s="551"/>
      <c r="E60" s="257">
        <v>7.5159055293868882</v>
      </c>
      <c r="F60" s="258">
        <v>945</v>
      </c>
      <c r="G60" s="260"/>
      <c r="H60" s="260"/>
      <c r="I60" s="261"/>
      <c r="J60" s="557"/>
    </row>
    <row r="61" spans="2:10" ht="12" customHeight="1">
      <c r="B61" s="551" t="s">
        <v>3478</v>
      </c>
      <c r="C61" s="262" t="s">
        <v>3457</v>
      </c>
      <c r="D61" s="262" t="s">
        <v>3458</v>
      </c>
      <c r="E61" s="257">
        <v>5.6739559304200897</v>
      </c>
      <c r="F61" s="258">
        <v>8</v>
      </c>
      <c r="G61" s="259">
        <v>0.70924449130251122</v>
      </c>
      <c r="H61" s="259">
        <v>38.544708949023295</v>
      </c>
      <c r="I61" s="263">
        <v>3.4992832524513361E-53</v>
      </c>
      <c r="J61" s="557"/>
    </row>
    <row r="62" spans="2:10" ht="12" customHeight="1">
      <c r="B62" s="552"/>
      <c r="C62" s="551" t="s">
        <v>3459</v>
      </c>
      <c r="D62" s="551"/>
      <c r="E62" s="257">
        <v>17.241331079431919</v>
      </c>
      <c r="F62" s="258">
        <v>937</v>
      </c>
      <c r="G62" s="259">
        <v>1.8400566787013788E-2</v>
      </c>
      <c r="H62" s="260"/>
      <c r="I62" s="261"/>
      <c r="J62" s="557"/>
    </row>
    <row r="63" spans="2:10" ht="12" customHeight="1">
      <c r="B63" s="551"/>
      <c r="C63" s="551" t="s">
        <v>3315</v>
      </c>
      <c r="D63" s="551"/>
      <c r="E63" s="257">
        <v>22.915287009852008</v>
      </c>
      <c r="F63" s="258">
        <v>945</v>
      </c>
      <c r="G63" s="260"/>
      <c r="H63" s="260"/>
      <c r="I63" s="261"/>
      <c r="J63" s="557"/>
    </row>
    <row r="64" spans="2:10" ht="12" customHeight="1">
      <c r="B64" s="551" t="s">
        <v>3479</v>
      </c>
      <c r="C64" s="262" t="s">
        <v>3457</v>
      </c>
      <c r="D64" s="262" t="s">
        <v>3458</v>
      </c>
      <c r="E64" s="257">
        <v>116.6526613526317</v>
      </c>
      <c r="F64" s="258">
        <v>8</v>
      </c>
      <c r="G64" s="259">
        <v>14.581582669078962</v>
      </c>
      <c r="H64" s="259">
        <v>93.748989727274889</v>
      </c>
      <c r="I64" s="263">
        <v>3.5025543205144411E-114</v>
      </c>
      <c r="J64" s="557"/>
    </row>
    <row r="65" spans="2:10" ht="12" customHeight="1">
      <c r="B65" s="552"/>
      <c r="C65" s="551" t="s">
        <v>3459</v>
      </c>
      <c r="D65" s="551"/>
      <c r="E65" s="257">
        <v>145.739628775455</v>
      </c>
      <c r="F65" s="258">
        <v>937</v>
      </c>
      <c r="G65" s="259">
        <v>0.15553855792471186</v>
      </c>
      <c r="H65" s="260"/>
      <c r="I65" s="261"/>
      <c r="J65" s="557"/>
    </row>
    <row r="66" spans="2:10" ht="12" customHeight="1">
      <c r="B66" s="551"/>
      <c r="C66" s="551" t="s">
        <v>3315</v>
      </c>
      <c r="D66" s="551"/>
      <c r="E66" s="257">
        <v>262.3922901280867</v>
      </c>
      <c r="F66" s="258">
        <v>945</v>
      </c>
      <c r="G66" s="260"/>
      <c r="H66" s="260"/>
      <c r="I66" s="261"/>
      <c r="J66" s="557"/>
    </row>
    <row r="67" spans="2:10" ht="12" customHeight="1">
      <c r="B67" s="551" t="s">
        <v>3480</v>
      </c>
      <c r="C67" s="262" t="s">
        <v>3457</v>
      </c>
      <c r="D67" s="262" t="s">
        <v>3458</v>
      </c>
      <c r="E67" s="257">
        <v>47.863193138001797</v>
      </c>
      <c r="F67" s="258">
        <v>8</v>
      </c>
      <c r="G67" s="259">
        <v>5.9828991422502247</v>
      </c>
      <c r="H67" s="259">
        <v>96.139299936480512</v>
      </c>
      <c r="I67" s="263">
        <v>1.8579754713689108E-116</v>
      </c>
      <c r="J67" s="557"/>
    </row>
    <row r="68" spans="2:10" ht="12" customHeight="1">
      <c r="B68" s="552"/>
      <c r="C68" s="551" t="s">
        <v>3459</v>
      </c>
      <c r="D68" s="551"/>
      <c r="E68" s="257">
        <v>58.310976884503468</v>
      </c>
      <c r="F68" s="258">
        <v>937</v>
      </c>
      <c r="G68" s="259">
        <v>6.2231565511743296E-2</v>
      </c>
      <c r="H68" s="260"/>
      <c r="I68" s="261"/>
      <c r="J68" s="557"/>
    </row>
    <row r="69" spans="2:10" ht="12" customHeight="1">
      <c r="B69" s="551"/>
      <c r="C69" s="551" t="s">
        <v>3315</v>
      </c>
      <c r="D69" s="551"/>
      <c r="E69" s="257">
        <v>106.17417002250527</v>
      </c>
      <c r="F69" s="258">
        <v>945</v>
      </c>
      <c r="G69" s="260"/>
      <c r="H69" s="260"/>
      <c r="I69" s="261"/>
      <c r="J69" s="557"/>
    </row>
    <row r="70" spans="2:10" ht="12" customHeight="1">
      <c r="B70" s="551" t="s">
        <v>3481</v>
      </c>
      <c r="C70" s="262" t="s">
        <v>3457</v>
      </c>
      <c r="D70" s="262" t="s">
        <v>3458</v>
      </c>
      <c r="E70" s="257">
        <v>20.508197658232444</v>
      </c>
      <c r="F70" s="258">
        <v>8</v>
      </c>
      <c r="G70" s="259">
        <v>2.5635247072790555</v>
      </c>
      <c r="H70" s="259">
        <v>60.807842867965299</v>
      </c>
      <c r="I70" s="263">
        <v>5.7988298226071317E-80</v>
      </c>
      <c r="J70" s="557"/>
    </row>
    <row r="71" spans="2:10" ht="12" customHeight="1">
      <c r="B71" s="552"/>
      <c r="C71" s="551" t="s">
        <v>3459</v>
      </c>
      <c r="D71" s="551"/>
      <c r="E71" s="257">
        <v>39.501855968416621</v>
      </c>
      <c r="F71" s="258">
        <v>937</v>
      </c>
      <c r="G71" s="259">
        <v>4.215779719147985E-2</v>
      </c>
      <c r="H71" s="260"/>
      <c r="I71" s="261"/>
      <c r="J71" s="557"/>
    </row>
    <row r="72" spans="2:10" ht="12" customHeight="1">
      <c r="B72" s="551"/>
      <c r="C72" s="551" t="s">
        <v>3315</v>
      </c>
      <c r="D72" s="551"/>
      <c r="E72" s="257">
        <v>60.010053626649068</v>
      </c>
      <c r="F72" s="258">
        <v>945</v>
      </c>
      <c r="G72" s="260"/>
      <c r="H72" s="260"/>
      <c r="I72" s="261"/>
      <c r="J72" s="557"/>
    </row>
    <row r="73" spans="2:10" ht="12" customHeight="1">
      <c r="B73" s="551" t="s">
        <v>3482</v>
      </c>
      <c r="C73" s="262" t="s">
        <v>3457</v>
      </c>
      <c r="D73" s="262" t="s">
        <v>3458</v>
      </c>
      <c r="E73" s="257">
        <v>27.691640930572934</v>
      </c>
      <c r="F73" s="258">
        <v>8</v>
      </c>
      <c r="G73" s="259">
        <v>3.4614551163216167</v>
      </c>
      <c r="H73" s="259">
        <v>157.19629566761435</v>
      </c>
      <c r="I73" s="263">
        <v>2.2588949125088916E-167</v>
      </c>
      <c r="J73" s="557"/>
    </row>
    <row r="74" spans="2:10" ht="12" customHeight="1">
      <c r="B74" s="552"/>
      <c r="C74" s="551" t="s">
        <v>3459</v>
      </c>
      <c r="D74" s="551"/>
      <c r="E74" s="257">
        <v>20.632696401773789</v>
      </c>
      <c r="F74" s="258">
        <v>937</v>
      </c>
      <c r="G74" s="259">
        <v>2.2019953470409592E-2</v>
      </c>
      <c r="H74" s="260"/>
      <c r="I74" s="261"/>
      <c r="J74" s="557"/>
    </row>
    <row r="75" spans="2:10" ht="12" customHeight="1">
      <c r="B75" s="551"/>
      <c r="C75" s="551" t="s">
        <v>3315</v>
      </c>
      <c r="D75" s="551"/>
      <c r="E75" s="257">
        <v>48.324337332346722</v>
      </c>
      <c r="F75" s="258">
        <v>945</v>
      </c>
      <c r="G75" s="260"/>
      <c r="H75" s="260"/>
      <c r="I75" s="261"/>
      <c r="J75" s="557"/>
    </row>
    <row r="76" spans="2:10" ht="12" customHeight="1">
      <c r="B76" s="551" t="s">
        <v>3483</v>
      </c>
      <c r="C76" s="262" t="s">
        <v>3457</v>
      </c>
      <c r="D76" s="262" t="s">
        <v>3458</v>
      </c>
      <c r="E76" s="257">
        <v>2.0269397153995361</v>
      </c>
      <c r="F76" s="258">
        <v>8</v>
      </c>
      <c r="G76" s="259">
        <v>0.25336746442494201</v>
      </c>
      <c r="H76" s="259">
        <v>21.935006845339142</v>
      </c>
      <c r="I76" s="263">
        <v>8.323741338617071E-31</v>
      </c>
      <c r="J76" s="557"/>
    </row>
    <row r="77" spans="2:10" ht="12" customHeight="1">
      <c r="B77" s="552"/>
      <c r="C77" s="551" t="s">
        <v>3459</v>
      </c>
      <c r="D77" s="551"/>
      <c r="E77" s="257">
        <v>10.823124690139576</v>
      </c>
      <c r="F77" s="258">
        <v>937</v>
      </c>
      <c r="G77" s="259">
        <v>1.1550826777096665E-2</v>
      </c>
      <c r="H77" s="260"/>
      <c r="I77" s="261"/>
      <c r="J77" s="557"/>
    </row>
    <row r="78" spans="2:10" ht="12" customHeight="1">
      <c r="B78" s="551"/>
      <c r="C78" s="551" t="s">
        <v>3315</v>
      </c>
      <c r="D78" s="551"/>
      <c r="E78" s="257">
        <v>12.850064405539111</v>
      </c>
      <c r="F78" s="258">
        <v>945</v>
      </c>
      <c r="G78" s="260"/>
      <c r="H78" s="260"/>
      <c r="I78" s="261"/>
      <c r="J78" s="557"/>
    </row>
    <row r="79" spans="2:10" ht="12" customHeight="1">
      <c r="B79" s="551" t="s">
        <v>3484</v>
      </c>
      <c r="C79" s="262" t="s">
        <v>3457</v>
      </c>
      <c r="D79" s="262" t="s">
        <v>3458</v>
      </c>
      <c r="E79" s="257">
        <v>14.146990364254924</v>
      </c>
      <c r="F79" s="258">
        <v>8</v>
      </c>
      <c r="G79" s="259">
        <v>1.7683737955318655</v>
      </c>
      <c r="H79" s="259">
        <v>38.943807592750879</v>
      </c>
      <c r="I79" s="263">
        <v>1.0789606630597843E-53</v>
      </c>
      <c r="J79" s="557"/>
    </row>
    <row r="80" spans="2:10" ht="12" customHeight="1">
      <c r="B80" s="552"/>
      <c r="C80" s="551" t="s">
        <v>3459</v>
      </c>
      <c r="D80" s="551"/>
      <c r="E80" s="257">
        <v>42.547617935586523</v>
      </c>
      <c r="F80" s="258">
        <v>937</v>
      </c>
      <c r="G80" s="259">
        <v>4.5408343581202264E-2</v>
      </c>
      <c r="H80" s="260"/>
      <c r="I80" s="261"/>
      <c r="J80" s="557"/>
    </row>
    <row r="81" spans="2:10" ht="12" customHeight="1">
      <c r="B81" s="551"/>
      <c r="C81" s="551" t="s">
        <v>3315</v>
      </c>
      <c r="D81" s="551"/>
      <c r="E81" s="257">
        <v>56.694608299841448</v>
      </c>
      <c r="F81" s="258">
        <v>945</v>
      </c>
      <c r="G81" s="260"/>
      <c r="H81" s="260"/>
      <c r="I81" s="261"/>
      <c r="J81" s="557"/>
    </row>
    <row r="82" spans="2:10" ht="12" customHeight="1">
      <c r="B82" s="551" t="s">
        <v>3485</v>
      </c>
      <c r="C82" s="262" t="s">
        <v>3457</v>
      </c>
      <c r="D82" s="262" t="s">
        <v>3458</v>
      </c>
      <c r="E82" s="257">
        <v>25.931234485951926</v>
      </c>
      <c r="F82" s="258">
        <v>8</v>
      </c>
      <c r="G82" s="259">
        <v>3.2414043107439907</v>
      </c>
      <c r="H82" s="259">
        <v>82.217704625031445</v>
      </c>
      <c r="I82" s="263">
        <v>7.7474181379814389E-103</v>
      </c>
      <c r="J82" s="557"/>
    </row>
    <row r="83" spans="2:10" ht="12" customHeight="1">
      <c r="B83" s="552"/>
      <c r="C83" s="551" t="s">
        <v>3459</v>
      </c>
      <c r="D83" s="551"/>
      <c r="E83" s="257">
        <v>36.94089798564427</v>
      </c>
      <c r="F83" s="258">
        <v>937</v>
      </c>
      <c r="G83" s="259">
        <v>3.9424650998553114E-2</v>
      </c>
      <c r="H83" s="260"/>
      <c r="I83" s="261"/>
      <c r="J83" s="557"/>
    </row>
    <row r="84" spans="2:10" ht="12" customHeight="1">
      <c r="B84" s="551"/>
      <c r="C84" s="551" t="s">
        <v>3315</v>
      </c>
      <c r="D84" s="551"/>
      <c r="E84" s="257">
        <v>62.872132471596196</v>
      </c>
      <c r="F84" s="258">
        <v>945</v>
      </c>
      <c r="G84" s="260"/>
      <c r="H84" s="260"/>
      <c r="I84" s="261"/>
      <c r="J84" s="557"/>
    </row>
    <row r="85" spans="2:10" ht="12" customHeight="1">
      <c r="B85" s="551" t="s">
        <v>3486</v>
      </c>
      <c r="C85" s="262" t="s">
        <v>3457</v>
      </c>
      <c r="D85" s="262" t="s">
        <v>3458</v>
      </c>
      <c r="E85" s="257">
        <v>39.060561005219114</v>
      </c>
      <c r="F85" s="258">
        <v>8</v>
      </c>
      <c r="G85" s="259">
        <v>4.8825701256523892</v>
      </c>
      <c r="H85" s="259">
        <v>152.38835758775406</v>
      </c>
      <c r="I85" s="263">
        <v>8.5950065859053058E-164</v>
      </c>
      <c r="J85" s="557"/>
    </row>
    <row r="86" spans="2:10" ht="12" customHeight="1">
      <c r="B86" s="552"/>
      <c r="C86" s="551" t="s">
        <v>3459</v>
      </c>
      <c r="D86" s="551"/>
      <c r="E86" s="257">
        <v>30.021769905235423</v>
      </c>
      <c r="F86" s="258">
        <v>937</v>
      </c>
      <c r="G86" s="259">
        <v>3.2040309397262989E-2</v>
      </c>
      <c r="H86" s="260"/>
      <c r="I86" s="261"/>
      <c r="J86" s="557"/>
    </row>
    <row r="87" spans="2:10" ht="12" customHeight="1">
      <c r="B87" s="551"/>
      <c r="C87" s="551" t="s">
        <v>3315</v>
      </c>
      <c r="D87" s="551"/>
      <c r="E87" s="257">
        <v>69.082330910454544</v>
      </c>
      <c r="F87" s="258">
        <v>945</v>
      </c>
      <c r="G87" s="260"/>
      <c r="H87" s="260"/>
      <c r="I87" s="261"/>
      <c r="J87" s="557"/>
    </row>
    <row r="88" spans="2:10" ht="12" customHeight="1">
      <c r="B88" s="551" t="s">
        <v>3487</v>
      </c>
      <c r="C88" s="262" t="s">
        <v>3457</v>
      </c>
      <c r="D88" s="262" t="s">
        <v>3458</v>
      </c>
      <c r="E88" s="257">
        <v>49.472921722232712</v>
      </c>
      <c r="F88" s="258">
        <v>8</v>
      </c>
      <c r="G88" s="259">
        <v>6.184115215279089</v>
      </c>
      <c r="H88" s="259">
        <v>132.15586580006288</v>
      </c>
      <c r="I88" s="263">
        <v>5.3548692086864523E-148</v>
      </c>
      <c r="J88" s="557"/>
    </row>
    <row r="89" spans="2:10" ht="12" customHeight="1">
      <c r="B89" s="552"/>
      <c r="C89" s="551" t="s">
        <v>3459</v>
      </c>
      <c r="D89" s="551"/>
      <c r="E89" s="257">
        <v>43.846074645547432</v>
      </c>
      <c r="F89" s="258">
        <v>937</v>
      </c>
      <c r="G89" s="259">
        <v>4.6794103143593842E-2</v>
      </c>
      <c r="H89" s="260"/>
      <c r="I89" s="261"/>
      <c r="J89" s="557"/>
    </row>
    <row r="90" spans="2:10" ht="12" customHeight="1">
      <c r="B90" s="551"/>
      <c r="C90" s="551" t="s">
        <v>3315</v>
      </c>
      <c r="D90" s="551"/>
      <c r="E90" s="257">
        <v>93.318996367780144</v>
      </c>
      <c r="F90" s="258">
        <v>945</v>
      </c>
      <c r="G90" s="260"/>
      <c r="H90" s="260"/>
      <c r="I90" s="261"/>
      <c r="J90" s="557"/>
    </row>
    <row r="91" spans="2:10" ht="12" customHeight="1">
      <c r="B91" s="551" t="s">
        <v>3488</v>
      </c>
      <c r="C91" s="262" t="s">
        <v>3457</v>
      </c>
      <c r="D91" s="262" t="s">
        <v>3458</v>
      </c>
      <c r="E91" s="257">
        <v>17.842516929903507</v>
      </c>
      <c r="F91" s="258">
        <v>8</v>
      </c>
      <c r="G91" s="259">
        <v>2.2303146162379384</v>
      </c>
      <c r="H91" s="259">
        <v>58.217568761710403</v>
      </c>
      <c r="I91" s="263">
        <v>5.1254214555530675E-77</v>
      </c>
      <c r="J91" s="557"/>
    </row>
    <row r="92" spans="2:10" ht="12" customHeight="1">
      <c r="B92" s="552"/>
      <c r="C92" s="551" t="s">
        <v>3459</v>
      </c>
      <c r="D92" s="551"/>
      <c r="E92" s="257">
        <v>35.896462869631364</v>
      </c>
      <c r="F92" s="258">
        <v>937</v>
      </c>
      <c r="G92" s="259">
        <v>3.8309992390214903E-2</v>
      </c>
      <c r="H92" s="260"/>
      <c r="I92" s="261"/>
      <c r="J92" s="557"/>
    </row>
    <row r="93" spans="2:10" ht="12" customHeight="1">
      <c r="B93" s="551"/>
      <c r="C93" s="551" t="s">
        <v>3315</v>
      </c>
      <c r="D93" s="551"/>
      <c r="E93" s="257">
        <v>53.738979799534874</v>
      </c>
      <c r="F93" s="258">
        <v>945</v>
      </c>
      <c r="G93" s="260"/>
      <c r="H93" s="260"/>
      <c r="I93" s="261"/>
      <c r="J93" s="557"/>
    </row>
    <row r="94" spans="2:10" ht="12" customHeight="1">
      <c r="B94" s="551" t="s">
        <v>3489</v>
      </c>
      <c r="C94" s="262" t="s">
        <v>3457</v>
      </c>
      <c r="D94" s="262" t="s">
        <v>3458</v>
      </c>
      <c r="E94" s="257">
        <v>1.5976655729482712</v>
      </c>
      <c r="F94" s="258">
        <v>8</v>
      </c>
      <c r="G94" s="259">
        <v>0.1997081966185339</v>
      </c>
      <c r="H94" s="259">
        <v>43.945429282520827</v>
      </c>
      <c r="I94" s="263">
        <v>5.3711296869835247E-60</v>
      </c>
      <c r="J94" s="557"/>
    </row>
    <row r="95" spans="2:10" ht="12" customHeight="1">
      <c r="B95" s="552"/>
      <c r="C95" s="551" t="s">
        <v>3459</v>
      </c>
      <c r="D95" s="551"/>
      <c r="E95" s="257">
        <v>4.2581579765337585</v>
      </c>
      <c r="F95" s="258">
        <v>937</v>
      </c>
      <c r="G95" s="259">
        <v>4.5444588863754092E-3</v>
      </c>
      <c r="H95" s="260"/>
      <c r="I95" s="261"/>
      <c r="J95" s="557"/>
    </row>
    <row r="96" spans="2:10" ht="12" customHeight="1">
      <c r="B96" s="551"/>
      <c r="C96" s="551" t="s">
        <v>3315</v>
      </c>
      <c r="D96" s="551"/>
      <c r="E96" s="257">
        <v>5.8558235494820297</v>
      </c>
      <c r="F96" s="258">
        <v>945</v>
      </c>
      <c r="G96" s="260"/>
      <c r="H96" s="260"/>
      <c r="I96" s="261"/>
      <c r="J96" s="557"/>
    </row>
    <row r="97" spans="2:10" ht="12" customHeight="1">
      <c r="B97" s="551" t="s">
        <v>3490</v>
      </c>
      <c r="C97" s="262" t="s">
        <v>3457</v>
      </c>
      <c r="D97" s="262" t="s">
        <v>3458</v>
      </c>
      <c r="E97" s="257">
        <v>8.3095481597357566</v>
      </c>
      <c r="F97" s="258">
        <v>8</v>
      </c>
      <c r="G97" s="259">
        <v>1.0386935199669696</v>
      </c>
      <c r="H97" s="259">
        <v>110.59673547101946</v>
      </c>
      <c r="I97" s="263">
        <v>1.0466934386742196E-129</v>
      </c>
      <c r="J97" s="557"/>
    </row>
    <row r="98" spans="2:10" ht="12" customHeight="1">
      <c r="B98" s="552"/>
      <c r="C98" s="551" t="s">
        <v>3459</v>
      </c>
      <c r="D98" s="551"/>
      <c r="E98" s="257">
        <v>8.8000411952853757</v>
      </c>
      <c r="F98" s="258">
        <v>937</v>
      </c>
      <c r="G98" s="259">
        <v>9.3917195253846054E-3</v>
      </c>
      <c r="H98" s="260"/>
      <c r="I98" s="261"/>
      <c r="J98" s="557"/>
    </row>
    <row r="99" spans="2:10" ht="12" customHeight="1">
      <c r="B99" s="551"/>
      <c r="C99" s="551" t="s">
        <v>3315</v>
      </c>
      <c r="D99" s="551"/>
      <c r="E99" s="257">
        <v>17.109589355021132</v>
      </c>
      <c r="F99" s="258">
        <v>945</v>
      </c>
      <c r="G99" s="260"/>
      <c r="H99" s="260"/>
      <c r="I99" s="261"/>
      <c r="J99" s="557"/>
    </row>
    <row r="100" spans="2:10" ht="12" customHeight="1">
      <c r="B100" s="551" t="s">
        <v>3491</v>
      </c>
      <c r="C100" s="262" t="s">
        <v>3457</v>
      </c>
      <c r="D100" s="262" t="s">
        <v>3458</v>
      </c>
      <c r="E100" s="257">
        <v>3.4703773429454965</v>
      </c>
      <c r="F100" s="258">
        <v>8</v>
      </c>
      <c r="G100" s="259">
        <v>0.43379716786818706</v>
      </c>
      <c r="H100" s="259">
        <v>33.984045233532058</v>
      </c>
      <c r="I100" s="263">
        <v>2.9500956303899988E-47</v>
      </c>
      <c r="J100" s="557"/>
    </row>
    <row r="101" spans="2:10" ht="12" customHeight="1">
      <c r="B101" s="552"/>
      <c r="C101" s="551" t="s">
        <v>3459</v>
      </c>
      <c r="D101" s="551"/>
      <c r="E101" s="257">
        <v>11.960552179686642</v>
      </c>
      <c r="F101" s="258">
        <v>937</v>
      </c>
      <c r="G101" s="259">
        <v>1.276473018109567E-2</v>
      </c>
      <c r="H101" s="260"/>
      <c r="I101" s="261"/>
      <c r="J101" s="557"/>
    </row>
    <row r="102" spans="2:10" ht="12" customHeight="1">
      <c r="B102" s="551"/>
      <c r="C102" s="551" t="s">
        <v>3315</v>
      </c>
      <c r="D102" s="551"/>
      <c r="E102" s="257">
        <v>15.430929522632139</v>
      </c>
      <c r="F102" s="258">
        <v>945</v>
      </c>
      <c r="G102" s="260"/>
      <c r="H102" s="260"/>
      <c r="I102" s="261"/>
      <c r="J102" s="557"/>
    </row>
    <row r="103" spans="2:10" ht="12" customHeight="1">
      <c r="B103" s="551" t="s">
        <v>3492</v>
      </c>
      <c r="C103" s="262" t="s">
        <v>3457</v>
      </c>
      <c r="D103" s="262" t="s">
        <v>3458</v>
      </c>
      <c r="E103" s="257">
        <v>33.484922446944999</v>
      </c>
      <c r="F103" s="258">
        <v>8</v>
      </c>
      <c r="G103" s="259">
        <v>4.1856153058681249</v>
      </c>
      <c r="H103" s="259">
        <v>82.905324676150897</v>
      </c>
      <c r="I103" s="263">
        <v>1.5662105488472354E-103</v>
      </c>
      <c r="J103" s="557"/>
    </row>
    <row r="104" spans="2:10" ht="12" customHeight="1">
      <c r="B104" s="552"/>
      <c r="C104" s="551" t="s">
        <v>3459</v>
      </c>
      <c r="D104" s="551"/>
      <c r="E104" s="257">
        <v>47.306027169164921</v>
      </c>
      <c r="F104" s="258">
        <v>937</v>
      </c>
      <c r="G104" s="259">
        <v>5.0486688547668003E-2</v>
      </c>
      <c r="H104" s="260"/>
      <c r="I104" s="261"/>
      <c r="J104" s="557"/>
    </row>
    <row r="105" spans="2:10" ht="12" customHeight="1">
      <c r="B105" s="551"/>
      <c r="C105" s="551" t="s">
        <v>3315</v>
      </c>
      <c r="D105" s="551"/>
      <c r="E105" s="257">
        <v>80.790949616109913</v>
      </c>
      <c r="F105" s="258">
        <v>945</v>
      </c>
      <c r="G105" s="260"/>
      <c r="H105" s="260"/>
      <c r="I105" s="261"/>
      <c r="J105" s="557"/>
    </row>
    <row r="106" spans="2:10" ht="12" customHeight="1">
      <c r="B106" s="551" t="s">
        <v>3493</v>
      </c>
      <c r="C106" s="262" t="s">
        <v>3457</v>
      </c>
      <c r="D106" s="262" t="s">
        <v>3458</v>
      </c>
      <c r="E106" s="257">
        <v>2.1336732397253946</v>
      </c>
      <c r="F106" s="258">
        <v>8</v>
      </c>
      <c r="G106" s="259">
        <v>0.26670915496567432</v>
      </c>
      <c r="H106" s="259">
        <v>20.837395353743819</v>
      </c>
      <c r="I106" s="263">
        <v>2.9984830636405662E-29</v>
      </c>
      <c r="J106" s="557"/>
    </row>
    <row r="107" spans="2:10" ht="12" customHeight="1">
      <c r="B107" s="552"/>
      <c r="C107" s="551" t="s">
        <v>3459</v>
      </c>
      <c r="D107" s="551"/>
      <c r="E107" s="257">
        <v>11.993172561173129</v>
      </c>
      <c r="F107" s="258">
        <v>937</v>
      </c>
      <c r="G107" s="259">
        <v>1.2799543821956381E-2</v>
      </c>
      <c r="H107" s="260"/>
      <c r="I107" s="261"/>
      <c r="J107" s="557"/>
    </row>
    <row r="108" spans="2:10" ht="12" customHeight="1">
      <c r="B108" s="551"/>
      <c r="C108" s="551" t="s">
        <v>3315</v>
      </c>
      <c r="D108" s="551"/>
      <c r="E108" s="257">
        <v>14.126845800898524</v>
      </c>
      <c r="F108" s="258">
        <v>945</v>
      </c>
      <c r="G108" s="260"/>
      <c r="H108" s="260"/>
      <c r="I108" s="261"/>
      <c r="J108" s="557"/>
    </row>
    <row r="109" spans="2:10" ht="12" customHeight="1">
      <c r="B109" s="551" t="s">
        <v>3494</v>
      </c>
      <c r="C109" s="262" t="s">
        <v>3457</v>
      </c>
      <c r="D109" s="262" t="s">
        <v>3458</v>
      </c>
      <c r="E109" s="257">
        <v>11.927084073328876</v>
      </c>
      <c r="F109" s="258">
        <v>8</v>
      </c>
      <c r="G109" s="259">
        <v>1.4908855091661095</v>
      </c>
      <c r="H109" s="259">
        <v>17.496305150123483</v>
      </c>
      <c r="I109" s="263">
        <v>1.8717738572531737E-24</v>
      </c>
      <c r="J109" s="557"/>
    </row>
    <row r="110" spans="2:10" ht="12" customHeight="1">
      <c r="B110" s="552"/>
      <c r="C110" s="551" t="s">
        <v>3459</v>
      </c>
      <c r="D110" s="551"/>
      <c r="E110" s="257">
        <v>79.843127454757806</v>
      </c>
      <c r="F110" s="258">
        <v>937</v>
      </c>
      <c r="G110" s="259">
        <v>8.5211448724394664E-2</v>
      </c>
      <c r="H110" s="260"/>
      <c r="I110" s="261"/>
      <c r="J110" s="557"/>
    </row>
    <row r="111" spans="2:10" ht="12" customHeight="1">
      <c r="B111" s="551"/>
      <c r="C111" s="551" t="s">
        <v>3315</v>
      </c>
      <c r="D111" s="551"/>
      <c r="E111" s="257">
        <v>91.770211528086676</v>
      </c>
      <c r="F111" s="258">
        <v>945</v>
      </c>
      <c r="G111" s="260"/>
      <c r="H111" s="260"/>
      <c r="I111" s="261"/>
      <c r="J111" s="557"/>
    </row>
    <row r="112" spans="2:10" ht="12" customHeight="1">
      <c r="B112" s="551" t="s">
        <v>3495</v>
      </c>
      <c r="C112" s="262" t="s">
        <v>3457</v>
      </c>
      <c r="D112" s="262" t="s">
        <v>3458</v>
      </c>
      <c r="E112" s="257">
        <v>1.5170722184724896</v>
      </c>
      <c r="F112" s="258">
        <v>8</v>
      </c>
      <c r="G112" s="259">
        <v>0.1896340273090612</v>
      </c>
      <c r="H112" s="259">
        <v>7.7751086796747471</v>
      </c>
      <c r="I112" s="263">
        <v>3.8640368356839175E-10</v>
      </c>
      <c r="J112" s="557"/>
    </row>
    <row r="113" spans="2:10" ht="12" customHeight="1">
      <c r="B113" s="552"/>
      <c r="C113" s="551" t="s">
        <v>3459</v>
      </c>
      <c r="D113" s="551"/>
      <c r="E113" s="257">
        <v>22.853324745555</v>
      </c>
      <c r="F113" s="258">
        <v>937</v>
      </c>
      <c r="G113" s="259">
        <v>2.4389887668681963E-2</v>
      </c>
      <c r="H113" s="260"/>
      <c r="I113" s="261"/>
      <c r="J113" s="557"/>
    </row>
    <row r="114" spans="2:10" ht="12" customHeight="1">
      <c r="B114" s="551"/>
      <c r="C114" s="551" t="s">
        <v>3315</v>
      </c>
      <c r="D114" s="551"/>
      <c r="E114" s="257">
        <v>24.370396964027488</v>
      </c>
      <c r="F114" s="258">
        <v>945</v>
      </c>
      <c r="G114" s="260"/>
      <c r="H114" s="260"/>
      <c r="I114" s="261"/>
      <c r="J114" s="557"/>
    </row>
    <row r="115" spans="2:10" ht="12" customHeight="1">
      <c r="B115" s="551" t="s">
        <v>3496</v>
      </c>
      <c r="C115" s="262" t="s">
        <v>3457</v>
      </c>
      <c r="D115" s="262" t="s">
        <v>3458</v>
      </c>
      <c r="E115" s="257">
        <v>68.852335133397801</v>
      </c>
      <c r="F115" s="258">
        <v>8</v>
      </c>
      <c r="G115" s="259">
        <v>8.6065418916747252</v>
      </c>
      <c r="H115" s="259">
        <v>48.832332380586742</v>
      </c>
      <c r="I115" s="263">
        <v>5.5761725188584807E-66</v>
      </c>
      <c r="J115" s="557"/>
    </row>
    <row r="116" spans="2:10" ht="12" customHeight="1">
      <c r="B116" s="552"/>
      <c r="C116" s="551" t="s">
        <v>3459</v>
      </c>
      <c r="D116" s="551"/>
      <c r="E116" s="257">
        <v>165.14324340782841</v>
      </c>
      <c r="F116" s="258">
        <v>937</v>
      </c>
      <c r="G116" s="259">
        <v>0.17624679125702072</v>
      </c>
      <c r="H116" s="260"/>
      <c r="I116" s="261"/>
      <c r="J116" s="557"/>
    </row>
    <row r="117" spans="2:10" ht="12" customHeight="1">
      <c r="B117" s="551"/>
      <c r="C117" s="551" t="s">
        <v>3315</v>
      </c>
      <c r="D117" s="551"/>
      <c r="E117" s="257">
        <v>233.99557854122622</v>
      </c>
      <c r="F117" s="258">
        <v>945</v>
      </c>
      <c r="G117" s="260"/>
      <c r="H117" s="260"/>
      <c r="I117" s="261"/>
      <c r="J117" s="557"/>
    </row>
    <row r="118" spans="2:10" ht="12" customHeight="1">
      <c r="B118" s="551" t="s">
        <v>3497</v>
      </c>
      <c r="C118" s="262" t="s">
        <v>3457</v>
      </c>
      <c r="D118" s="262" t="s">
        <v>3458</v>
      </c>
      <c r="E118" s="257">
        <v>622.44257193696455</v>
      </c>
      <c r="F118" s="258">
        <v>8</v>
      </c>
      <c r="G118" s="259">
        <v>77.805321492120569</v>
      </c>
      <c r="H118" s="259">
        <v>226.0173844884136</v>
      </c>
      <c r="I118" s="263">
        <v>9.7626215687234669E-213</v>
      </c>
      <c r="J118" s="557"/>
    </row>
    <row r="119" spans="2:10" ht="12" customHeight="1">
      <c r="B119" s="552"/>
      <c r="C119" s="551" t="s">
        <v>3459</v>
      </c>
      <c r="D119" s="551"/>
      <c r="E119" s="257">
        <v>322.55742806303579</v>
      </c>
      <c r="F119" s="258">
        <v>937</v>
      </c>
      <c r="G119" s="259">
        <v>0.34424485385596137</v>
      </c>
      <c r="H119" s="260"/>
      <c r="I119" s="261"/>
      <c r="J119" s="557"/>
    </row>
    <row r="120" spans="2:10" ht="12" customHeight="1">
      <c r="B120" s="551"/>
      <c r="C120" s="551" t="s">
        <v>3315</v>
      </c>
      <c r="D120" s="551"/>
      <c r="E120" s="257">
        <v>945.00000000000034</v>
      </c>
      <c r="F120" s="258">
        <v>945</v>
      </c>
      <c r="G120" s="260"/>
      <c r="H120" s="260"/>
      <c r="I120" s="261"/>
      <c r="J120" s="557"/>
    </row>
    <row r="121" spans="2:10" ht="12" customHeight="1">
      <c r="B121" s="551" t="s">
        <v>3498</v>
      </c>
      <c r="C121" s="262" t="s">
        <v>3457</v>
      </c>
      <c r="D121" s="262" t="s">
        <v>3458</v>
      </c>
      <c r="E121" s="257">
        <v>202.79572896243272</v>
      </c>
      <c r="F121" s="258">
        <v>8</v>
      </c>
      <c r="G121" s="259">
        <v>25.34946612030409</v>
      </c>
      <c r="H121" s="259">
        <v>32.002577567386034</v>
      </c>
      <c r="I121" s="263">
        <v>1.2446155419454916E-44</v>
      </c>
      <c r="J121" s="557"/>
    </row>
    <row r="122" spans="2:10" ht="12" customHeight="1">
      <c r="B122" s="552"/>
      <c r="C122" s="551" t="s">
        <v>3459</v>
      </c>
      <c r="D122" s="551"/>
      <c r="E122" s="257">
        <v>742.20427103756663</v>
      </c>
      <c r="F122" s="258">
        <v>937</v>
      </c>
      <c r="G122" s="259">
        <v>0.79210701284692275</v>
      </c>
      <c r="H122" s="260"/>
      <c r="I122" s="261"/>
      <c r="J122" s="557"/>
    </row>
    <row r="123" spans="2:10" ht="12" customHeight="1">
      <c r="B123" s="551"/>
      <c r="C123" s="551" t="s">
        <v>3315</v>
      </c>
      <c r="D123" s="551"/>
      <c r="E123" s="257">
        <v>944.99999999999932</v>
      </c>
      <c r="F123" s="258">
        <v>945</v>
      </c>
      <c r="G123" s="260"/>
      <c r="H123" s="260"/>
      <c r="I123" s="261"/>
      <c r="J123" s="557"/>
    </row>
    <row r="124" spans="2:10" ht="12" customHeight="1">
      <c r="B124" s="551" t="s">
        <v>3499</v>
      </c>
      <c r="C124" s="262" t="s">
        <v>3457</v>
      </c>
      <c r="D124" s="262" t="s">
        <v>3458</v>
      </c>
      <c r="E124" s="257">
        <v>295.60252408394706</v>
      </c>
      <c r="F124" s="258">
        <v>8</v>
      </c>
      <c r="G124" s="259">
        <v>36.950315510493382</v>
      </c>
      <c r="H124" s="259">
        <v>53.314721595573545</v>
      </c>
      <c r="I124" s="263">
        <v>2.5285824580696127E-71</v>
      </c>
      <c r="J124" s="557"/>
    </row>
    <row r="125" spans="2:10" ht="12" customHeight="1">
      <c r="B125" s="552"/>
      <c r="C125" s="551" t="s">
        <v>3459</v>
      </c>
      <c r="D125" s="551"/>
      <c r="E125" s="257">
        <v>649.39747591604851</v>
      </c>
      <c r="F125" s="258">
        <v>937</v>
      </c>
      <c r="G125" s="259">
        <v>0.69306027312278384</v>
      </c>
      <c r="H125" s="260"/>
      <c r="I125" s="261"/>
      <c r="J125" s="557"/>
    </row>
    <row r="126" spans="2:10" ht="12" customHeight="1">
      <c r="B126" s="551"/>
      <c r="C126" s="551" t="s">
        <v>3315</v>
      </c>
      <c r="D126" s="551"/>
      <c r="E126" s="257">
        <v>944.99999999999557</v>
      </c>
      <c r="F126" s="258">
        <v>945</v>
      </c>
      <c r="G126" s="260"/>
      <c r="H126" s="260"/>
      <c r="I126" s="261"/>
      <c r="J126" s="557"/>
    </row>
    <row r="127" spans="2:10" ht="12" customHeight="1">
      <c r="B127" s="551" t="s">
        <v>3500</v>
      </c>
      <c r="C127" s="262" t="s">
        <v>3457</v>
      </c>
      <c r="D127" s="262" t="s">
        <v>3458</v>
      </c>
      <c r="E127" s="257">
        <v>319.95421917501881</v>
      </c>
      <c r="F127" s="258">
        <v>8</v>
      </c>
      <c r="G127" s="259">
        <v>39.994277396877351</v>
      </c>
      <c r="H127" s="259">
        <v>59.955029008295014</v>
      </c>
      <c r="I127" s="263">
        <v>5.3556865367255199E-79</v>
      </c>
      <c r="J127" s="557"/>
    </row>
    <row r="128" spans="2:10" ht="12" customHeight="1">
      <c r="B128" s="552"/>
      <c r="C128" s="551" t="s">
        <v>3459</v>
      </c>
      <c r="D128" s="551"/>
      <c r="E128" s="257">
        <v>625.04578082497994</v>
      </c>
      <c r="F128" s="258">
        <v>937</v>
      </c>
      <c r="G128" s="259">
        <v>0.6670712708911205</v>
      </c>
      <c r="H128" s="260"/>
      <c r="I128" s="261"/>
      <c r="J128" s="557"/>
    </row>
    <row r="129" spans="2:10" ht="12" customHeight="1">
      <c r="B129" s="551"/>
      <c r="C129" s="551" t="s">
        <v>3315</v>
      </c>
      <c r="D129" s="551"/>
      <c r="E129" s="257">
        <v>944.99999999999875</v>
      </c>
      <c r="F129" s="258">
        <v>945</v>
      </c>
      <c r="G129" s="260"/>
      <c r="H129" s="260"/>
      <c r="I129" s="261"/>
      <c r="J129" s="557"/>
    </row>
    <row r="130" spans="2:10" ht="12" customHeight="1">
      <c r="B130" s="551" t="s">
        <v>3501</v>
      </c>
      <c r="C130" s="262" t="s">
        <v>3457</v>
      </c>
      <c r="D130" s="262" t="s">
        <v>3458</v>
      </c>
      <c r="E130" s="257">
        <v>518.07157620964813</v>
      </c>
      <c r="F130" s="258">
        <v>8</v>
      </c>
      <c r="G130" s="259">
        <v>64.758947026206016</v>
      </c>
      <c r="H130" s="259">
        <v>142.12952331642401</v>
      </c>
      <c r="I130" s="263">
        <v>6.1693066351290604E-156</v>
      </c>
      <c r="J130" s="557"/>
    </row>
    <row r="131" spans="2:10" ht="12" customHeight="1">
      <c r="B131" s="552"/>
      <c r="C131" s="551" t="s">
        <v>3459</v>
      </c>
      <c r="D131" s="551"/>
      <c r="E131" s="257">
        <v>426.92842379035238</v>
      </c>
      <c r="F131" s="258">
        <v>937</v>
      </c>
      <c r="G131" s="259">
        <v>0.45563332314872185</v>
      </c>
      <c r="H131" s="260"/>
      <c r="I131" s="261"/>
      <c r="J131" s="557"/>
    </row>
    <row r="132" spans="2:10" ht="12" customHeight="1">
      <c r="B132" s="551"/>
      <c r="C132" s="551" t="s">
        <v>3315</v>
      </c>
      <c r="D132" s="551"/>
      <c r="E132" s="257">
        <v>945.00000000000045</v>
      </c>
      <c r="F132" s="258">
        <v>945</v>
      </c>
      <c r="G132" s="260"/>
      <c r="H132" s="260"/>
      <c r="I132" s="261"/>
      <c r="J132" s="557"/>
    </row>
    <row r="133" spans="2:10" ht="12" customHeight="1">
      <c r="B133" s="551" t="s">
        <v>3502</v>
      </c>
      <c r="C133" s="262" t="s">
        <v>3457</v>
      </c>
      <c r="D133" s="262" t="s">
        <v>3458</v>
      </c>
      <c r="E133" s="257">
        <v>620.59334643417787</v>
      </c>
      <c r="F133" s="258">
        <v>8</v>
      </c>
      <c r="G133" s="259">
        <v>77.574168304272234</v>
      </c>
      <c r="H133" s="259">
        <v>224.06135910635732</v>
      </c>
      <c r="I133" s="263">
        <v>1.4088021172797693E-211</v>
      </c>
      <c r="J133" s="557"/>
    </row>
    <row r="134" spans="2:10" ht="12" customHeight="1">
      <c r="B134" s="552"/>
      <c r="C134" s="551" t="s">
        <v>3459</v>
      </c>
      <c r="D134" s="551"/>
      <c r="E134" s="257">
        <v>324.40665356582105</v>
      </c>
      <c r="F134" s="258">
        <v>937</v>
      </c>
      <c r="G134" s="259">
        <v>0.34621841362414202</v>
      </c>
      <c r="H134" s="260"/>
      <c r="I134" s="261"/>
      <c r="J134" s="557"/>
    </row>
    <row r="135" spans="2:10" ht="12" customHeight="1">
      <c r="B135" s="551"/>
      <c r="C135" s="551" t="s">
        <v>3315</v>
      </c>
      <c r="D135" s="551"/>
      <c r="E135" s="257">
        <v>944.99999999999886</v>
      </c>
      <c r="F135" s="258">
        <v>945</v>
      </c>
      <c r="G135" s="260"/>
      <c r="H135" s="260"/>
      <c r="I135" s="261"/>
      <c r="J135" s="557"/>
    </row>
    <row r="136" spans="2:10" ht="12" customHeight="1">
      <c r="B136" s="551" t="s">
        <v>3503</v>
      </c>
      <c r="C136" s="262" t="s">
        <v>3457</v>
      </c>
      <c r="D136" s="262" t="s">
        <v>3458</v>
      </c>
      <c r="E136" s="257">
        <v>351.61565626262711</v>
      </c>
      <c r="F136" s="258">
        <v>8</v>
      </c>
      <c r="G136" s="259">
        <v>43.951957032828389</v>
      </c>
      <c r="H136" s="259">
        <v>69.403556353329691</v>
      </c>
      <c r="I136" s="263">
        <v>1.8805248656483056E-89</v>
      </c>
      <c r="J136" s="557"/>
    </row>
    <row r="137" spans="2:10" ht="12" customHeight="1">
      <c r="B137" s="552"/>
      <c r="C137" s="551" t="s">
        <v>3459</v>
      </c>
      <c r="D137" s="551"/>
      <c r="E137" s="257">
        <v>593.3843437373713</v>
      </c>
      <c r="F137" s="258">
        <v>937</v>
      </c>
      <c r="G137" s="259">
        <v>0.63328104987979861</v>
      </c>
      <c r="H137" s="260"/>
      <c r="I137" s="261"/>
      <c r="J137" s="557"/>
    </row>
    <row r="138" spans="2:10" ht="12" customHeight="1">
      <c r="B138" s="551"/>
      <c r="C138" s="551" t="s">
        <v>3315</v>
      </c>
      <c r="D138" s="551"/>
      <c r="E138" s="257">
        <v>944.99999999999841</v>
      </c>
      <c r="F138" s="258">
        <v>945</v>
      </c>
      <c r="G138" s="260"/>
      <c r="H138" s="260"/>
      <c r="I138" s="261"/>
      <c r="J138" s="557"/>
    </row>
    <row r="139" spans="2:10" ht="12" customHeight="1">
      <c r="B139" s="551" t="s">
        <v>3504</v>
      </c>
      <c r="C139" s="262" t="s">
        <v>3457</v>
      </c>
      <c r="D139" s="262" t="s">
        <v>3458</v>
      </c>
      <c r="E139" s="257">
        <v>471.25897084713586</v>
      </c>
      <c r="F139" s="258">
        <v>8</v>
      </c>
      <c r="G139" s="259">
        <v>58.907371355891982</v>
      </c>
      <c r="H139" s="259">
        <v>116.51135021843493</v>
      </c>
      <c r="I139" s="263">
        <v>6.8700132095528731E-135</v>
      </c>
      <c r="J139" s="557"/>
    </row>
    <row r="140" spans="2:10" ht="12" customHeight="1">
      <c r="B140" s="552"/>
      <c r="C140" s="551" t="s">
        <v>3459</v>
      </c>
      <c r="D140" s="551"/>
      <c r="E140" s="257">
        <v>473.74102915286107</v>
      </c>
      <c r="F140" s="258">
        <v>937</v>
      </c>
      <c r="G140" s="259">
        <v>0.50559341425065218</v>
      </c>
      <c r="H140" s="260"/>
      <c r="I140" s="261"/>
      <c r="J140" s="557"/>
    </row>
    <row r="141" spans="2:10" ht="12" customHeight="1">
      <c r="B141" s="551"/>
      <c r="C141" s="551" t="s">
        <v>3315</v>
      </c>
      <c r="D141" s="551"/>
      <c r="E141" s="257">
        <v>944.99999999999693</v>
      </c>
      <c r="F141" s="258">
        <v>945</v>
      </c>
      <c r="G141" s="260"/>
      <c r="H141" s="260"/>
      <c r="I141" s="261"/>
      <c r="J141" s="557"/>
    </row>
    <row r="142" spans="2:10" ht="12" customHeight="1">
      <c r="B142" s="551" t="s">
        <v>3505</v>
      </c>
      <c r="C142" s="262" t="s">
        <v>3457</v>
      </c>
      <c r="D142" s="262" t="s">
        <v>3458</v>
      </c>
      <c r="E142" s="257">
        <v>214.92812133400508</v>
      </c>
      <c r="F142" s="258">
        <v>8</v>
      </c>
      <c r="G142" s="259">
        <v>26.866015166750636</v>
      </c>
      <c r="H142" s="259">
        <v>34.480791476645933</v>
      </c>
      <c r="I142" s="263">
        <v>6.554815326028234E-48</v>
      </c>
      <c r="J142" s="557"/>
    </row>
    <row r="143" spans="2:10" ht="12" customHeight="1">
      <c r="B143" s="552"/>
      <c r="C143" s="551" t="s">
        <v>3459</v>
      </c>
      <c r="D143" s="551"/>
      <c r="E143" s="257">
        <v>730.07187866599554</v>
      </c>
      <c r="F143" s="258">
        <v>937</v>
      </c>
      <c r="G143" s="259">
        <v>0.77915888865100913</v>
      </c>
      <c r="H143" s="260"/>
      <c r="I143" s="261"/>
      <c r="J143" s="557"/>
    </row>
    <row r="144" spans="2:10" ht="12" customHeight="1">
      <c r="B144" s="551"/>
      <c r="C144" s="551" t="s">
        <v>3315</v>
      </c>
      <c r="D144" s="551"/>
      <c r="E144" s="257">
        <v>945.00000000000068</v>
      </c>
      <c r="F144" s="258">
        <v>945</v>
      </c>
      <c r="G144" s="260"/>
      <c r="H144" s="260"/>
      <c r="I144" s="261"/>
      <c r="J144" s="557"/>
    </row>
    <row r="145" spans="2:10" ht="12" customHeight="1">
      <c r="B145" s="551" t="s">
        <v>3506</v>
      </c>
      <c r="C145" s="262" t="s">
        <v>3457</v>
      </c>
      <c r="D145" s="262" t="s">
        <v>3458</v>
      </c>
      <c r="E145" s="257">
        <v>494.85995910106681</v>
      </c>
      <c r="F145" s="258">
        <v>8</v>
      </c>
      <c r="G145" s="259">
        <v>61.857494887633351</v>
      </c>
      <c r="H145" s="259">
        <v>128.76097979190084</v>
      </c>
      <c r="I145" s="263">
        <v>3.1825392236506991E-145</v>
      </c>
      <c r="J145" s="557"/>
    </row>
    <row r="146" spans="2:10" ht="12" customHeight="1">
      <c r="B146" s="552"/>
      <c r="C146" s="551" t="s">
        <v>3459</v>
      </c>
      <c r="D146" s="551"/>
      <c r="E146" s="257">
        <v>450.14004089892927</v>
      </c>
      <c r="F146" s="258">
        <v>937</v>
      </c>
      <c r="G146" s="259">
        <v>0.48040559327527138</v>
      </c>
      <c r="H146" s="260"/>
      <c r="I146" s="261"/>
      <c r="J146" s="557"/>
    </row>
    <row r="147" spans="2:10" ht="12" customHeight="1">
      <c r="B147" s="556"/>
      <c r="C147" s="556" t="s">
        <v>3315</v>
      </c>
      <c r="D147" s="556"/>
      <c r="E147" s="264">
        <v>944.99999999999613</v>
      </c>
      <c r="F147" s="265">
        <v>945</v>
      </c>
      <c r="G147" s="266"/>
      <c r="H147" s="266"/>
      <c r="I147" s="267"/>
      <c r="J147" s="557"/>
    </row>
  </sheetData>
  <mergeCells count="195">
    <mergeCell ref="J139:J141"/>
    <mergeCell ref="J142:J144"/>
    <mergeCell ref="J145:J147"/>
    <mergeCell ref="N3:P3"/>
    <mergeCell ref="J112:J114"/>
    <mergeCell ref="J115:J117"/>
    <mergeCell ref="J118:J120"/>
    <mergeCell ref="J121:J123"/>
    <mergeCell ref="J124:J126"/>
    <mergeCell ref="J127:J129"/>
    <mergeCell ref="J130:J132"/>
    <mergeCell ref="J133:J135"/>
    <mergeCell ref="J136:J138"/>
    <mergeCell ref="J85:J87"/>
    <mergeCell ref="J88:J90"/>
    <mergeCell ref="J91:J93"/>
    <mergeCell ref="J94:J96"/>
    <mergeCell ref="J97:J99"/>
    <mergeCell ref="J100:J102"/>
    <mergeCell ref="J103:J105"/>
    <mergeCell ref="J106:J108"/>
    <mergeCell ref="J109:J111"/>
    <mergeCell ref="J58:J60"/>
    <mergeCell ref="J61:J63"/>
    <mergeCell ref="J64:J66"/>
    <mergeCell ref="J67:J69"/>
    <mergeCell ref="J70:J72"/>
    <mergeCell ref="J73:J75"/>
    <mergeCell ref="J76:J78"/>
    <mergeCell ref="J79:J81"/>
    <mergeCell ref="J82:J84"/>
    <mergeCell ref="J31:J33"/>
    <mergeCell ref="J34:J36"/>
    <mergeCell ref="J37:J39"/>
    <mergeCell ref="J40:J42"/>
    <mergeCell ref="J43:J45"/>
    <mergeCell ref="J46:J48"/>
    <mergeCell ref="J49:J51"/>
    <mergeCell ref="J52:J54"/>
    <mergeCell ref="J55:J57"/>
    <mergeCell ref="J4:J6"/>
    <mergeCell ref="J7:J9"/>
    <mergeCell ref="J10:J12"/>
    <mergeCell ref="J13:J15"/>
    <mergeCell ref="J16:J18"/>
    <mergeCell ref="J19:J21"/>
    <mergeCell ref="J22:J24"/>
    <mergeCell ref="J25:J27"/>
    <mergeCell ref="J28:J30"/>
    <mergeCell ref="B142:B144"/>
    <mergeCell ref="C143:D143"/>
    <mergeCell ref="C144:D144"/>
    <mergeCell ref="B145:B147"/>
    <mergeCell ref="C146:D146"/>
    <mergeCell ref="C147:D147"/>
    <mergeCell ref="B136:B138"/>
    <mergeCell ref="C137:D137"/>
    <mergeCell ref="C138:D138"/>
    <mergeCell ref="B139:B141"/>
    <mergeCell ref="C140:D140"/>
    <mergeCell ref="C141:D141"/>
    <mergeCell ref="B130:B132"/>
    <mergeCell ref="C131:D131"/>
    <mergeCell ref="C132:D132"/>
    <mergeCell ref="B133:B135"/>
    <mergeCell ref="C134:D134"/>
    <mergeCell ref="C135:D135"/>
    <mergeCell ref="B124:B126"/>
    <mergeCell ref="C125:D125"/>
    <mergeCell ref="C126:D126"/>
    <mergeCell ref="B127:B129"/>
    <mergeCell ref="C128:D128"/>
    <mergeCell ref="C129:D129"/>
    <mergeCell ref="B118:B120"/>
    <mergeCell ref="C119:D119"/>
    <mergeCell ref="C120:D120"/>
    <mergeCell ref="B121:B123"/>
    <mergeCell ref="C122:D122"/>
    <mergeCell ref="C123:D123"/>
    <mergeCell ref="B112:B114"/>
    <mergeCell ref="C113:D113"/>
    <mergeCell ref="C114:D114"/>
    <mergeCell ref="B115:B117"/>
    <mergeCell ref="C116:D116"/>
    <mergeCell ref="C117:D117"/>
    <mergeCell ref="B106:B108"/>
    <mergeCell ref="C107:D107"/>
    <mergeCell ref="C108:D108"/>
    <mergeCell ref="B109:B111"/>
    <mergeCell ref="C110:D110"/>
    <mergeCell ref="C111:D111"/>
    <mergeCell ref="B100:B102"/>
    <mergeCell ref="C101:D101"/>
    <mergeCell ref="C102:D102"/>
    <mergeCell ref="B103:B105"/>
    <mergeCell ref="C104:D104"/>
    <mergeCell ref="C105:D105"/>
    <mergeCell ref="B94:B96"/>
    <mergeCell ref="C95:D95"/>
    <mergeCell ref="C96:D96"/>
    <mergeCell ref="B97:B99"/>
    <mergeCell ref="C98:D98"/>
    <mergeCell ref="C99:D99"/>
    <mergeCell ref="B88:B90"/>
    <mergeCell ref="C89:D89"/>
    <mergeCell ref="C90:D90"/>
    <mergeCell ref="B91:B93"/>
    <mergeCell ref="C92:D92"/>
    <mergeCell ref="C93:D93"/>
    <mergeCell ref="B82:B84"/>
    <mergeCell ref="C83:D83"/>
    <mergeCell ref="C84:D84"/>
    <mergeCell ref="B85:B87"/>
    <mergeCell ref="C86:D86"/>
    <mergeCell ref="C87:D87"/>
    <mergeCell ref="B76:B78"/>
    <mergeCell ref="C77:D77"/>
    <mergeCell ref="C78:D78"/>
    <mergeCell ref="B79:B81"/>
    <mergeCell ref="C80:D80"/>
    <mergeCell ref="C81:D81"/>
    <mergeCell ref="B70:B72"/>
    <mergeCell ref="C71:D71"/>
    <mergeCell ref="C72:D72"/>
    <mergeCell ref="B73:B75"/>
    <mergeCell ref="C74:D74"/>
    <mergeCell ref="C75:D75"/>
    <mergeCell ref="B64:B66"/>
    <mergeCell ref="C65:D65"/>
    <mergeCell ref="C66:D66"/>
    <mergeCell ref="B67:B69"/>
    <mergeCell ref="C68:D68"/>
    <mergeCell ref="C69:D69"/>
    <mergeCell ref="B58:B60"/>
    <mergeCell ref="C59:D59"/>
    <mergeCell ref="C60:D60"/>
    <mergeCell ref="B61:B63"/>
    <mergeCell ref="C62:D62"/>
    <mergeCell ref="C63:D63"/>
    <mergeCell ref="B52:B54"/>
    <mergeCell ref="C53:D53"/>
    <mergeCell ref="C54:D54"/>
    <mergeCell ref="B55:B57"/>
    <mergeCell ref="C56:D56"/>
    <mergeCell ref="C57:D57"/>
    <mergeCell ref="B46:B48"/>
    <mergeCell ref="C47:D47"/>
    <mergeCell ref="C48:D48"/>
    <mergeCell ref="B49:B51"/>
    <mergeCell ref="C50:D50"/>
    <mergeCell ref="C51:D51"/>
    <mergeCell ref="B40:B42"/>
    <mergeCell ref="C41:D41"/>
    <mergeCell ref="C42:D42"/>
    <mergeCell ref="B43:B45"/>
    <mergeCell ref="C44:D44"/>
    <mergeCell ref="C45:D45"/>
    <mergeCell ref="B34:B36"/>
    <mergeCell ref="C35:D35"/>
    <mergeCell ref="C36:D36"/>
    <mergeCell ref="B37:B39"/>
    <mergeCell ref="C38:D38"/>
    <mergeCell ref="C39:D39"/>
    <mergeCell ref="B28:B30"/>
    <mergeCell ref="C29:D29"/>
    <mergeCell ref="C30:D30"/>
    <mergeCell ref="B31:B33"/>
    <mergeCell ref="C32:D32"/>
    <mergeCell ref="C33:D33"/>
    <mergeCell ref="B22:B24"/>
    <mergeCell ref="C23:D23"/>
    <mergeCell ref="C24:D24"/>
    <mergeCell ref="B25:B27"/>
    <mergeCell ref="C26:D26"/>
    <mergeCell ref="C27:D27"/>
    <mergeCell ref="B16:B18"/>
    <mergeCell ref="C17:D17"/>
    <mergeCell ref="C18:D18"/>
    <mergeCell ref="B19:B21"/>
    <mergeCell ref="C20:D20"/>
    <mergeCell ref="C21:D21"/>
    <mergeCell ref="B10:B12"/>
    <mergeCell ref="C11:D11"/>
    <mergeCell ref="C12:D12"/>
    <mergeCell ref="B13:B15"/>
    <mergeCell ref="C14:D14"/>
    <mergeCell ref="C15:D15"/>
    <mergeCell ref="B2:I2"/>
    <mergeCell ref="B3:D3"/>
    <mergeCell ref="B4:B6"/>
    <mergeCell ref="C5:D5"/>
    <mergeCell ref="C6:D6"/>
    <mergeCell ref="B7:B9"/>
    <mergeCell ref="C8:D8"/>
    <mergeCell ref="C9:D9"/>
  </mergeCells>
  <conditionalFormatting sqref="O5:O42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">
      <colorScale>
        <cfvo type="min"/>
        <cfvo type="max"/>
        <color rgb="FFF8696B"/>
        <color rgb="FFFCFCFF"/>
      </colorScale>
    </cfRule>
  </conditionalFormatting>
  <conditionalFormatting sqref="P5:P42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2236AB-31BC-4F61-A428-1F130E169DA8}">
  <sheetPr>
    <tabColor rgb="FF00B050"/>
  </sheetPr>
  <dimension ref="B1:X47"/>
  <sheetViews>
    <sheetView topLeftCell="F40" workbookViewId="0">
      <selection activeCell="S3" sqref="S3"/>
    </sheetView>
  </sheetViews>
  <sheetFormatPr defaultRowHeight="14.4"/>
  <cols>
    <col min="3" max="3" width="20" customWidth="1"/>
    <col min="15" max="15" width="12.6640625" customWidth="1"/>
    <col min="16" max="24" width="13.33203125" customWidth="1"/>
  </cols>
  <sheetData>
    <row r="1" spans="2:24">
      <c r="B1" s="562" t="s">
        <v>3362</v>
      </c>
      <c r="C1" s="562"/>
      <c r="D1" s="562"/>
      <c r="E1" s="562"/>
      <c r="F1" s="562"/>
      <c r="G1" s="562"/>
      <c r="H1" s="562"/>
      <c r="I1" s="562"/>
      <c r="J1" s="562"/>
      <c r="K1" s="562"/>
      <c r="L1" s="562"/>
      <c r="M1" s="306"/>
    </row>
    <row r="2" spans="2:24" ht="15" customHeight="1">
      <c r="B2" s="563" t="s">
        <v>3507</v>
      </c>
      <c r="C2" s="563"/>
      <c r="D2" s="307" t="s">
        <v>3295</v>
      </c>
      <c r="E2" s="308" t="s">
        <v>3296</v>
      </c>
      <c r="F2" s="308" t="s">
        <v>3297</v>
      </c>
      <c r="G2" s="308" t="s">
        <v>3304</v>
      </c>
      <c r="H2" s="308" t="s">
        <v>3303</v>
      </c>
      <c r="I2" s="308" t="s">
        <v>3306</v>
      </c>
      <c r="J2" s="308" t="s">
        <v>3308</v>
      </c>
      <c r="K2" s="308" t="s">
        <v>3310</v>
      </c>
      <c r="L2" s="309" t="s">
        <v>3311</v>
      </c>
      <c r="M2" s="306"/>
      <c r="P2">
        <v>1.96</v>
      </c>
      <c r="Q2" s="524" t="s">
        <v>3542</v>
      </c>
      <c r="R2" s="524"/>
      <c r="S2" s="524"/>
      <c r="T2" s="524"/>
      <c r="U2" s="524"/>
      <c r="V2" s="524"/>
      <c r="W2" s="524"/>
      <c r="X2" s="524"/>
    </row>
    <row r="3" spans="2:24" ht="39.75" customHeight="1">
      <c r="B3" s="564" t="s">
        <v>3318</v>
      </c>
      <c r="C3" s="310" t="s">
        <v>3363</v>
      </c>
      <c r="D3" s="311">
        <v>0.37884313725490198</v>
      </c>
      <c r="E3" s="312">
        <v>1.6193137254901957E-2</v>
      </c>
      <c r="F3" s="312">
        <v>0.24698137254901956</v>
      </c>
      <c r="G3" s="312">
        <v>0.19157647058823535</v>
      </c>
      <c r="H3" s="312">
        <v>0.11008039215686273</v>
      </c>
      <c r="I3" s="312">
        <v>5.6306862745098031E-2</v>
      </c>
      <c r="J3" s="312">
        <v>1.2175357843137256</v>
      </c>
      <c r="K3" s="312">
        <v>0.73141127450980425</v>
      </c>
      <c r="L3" s="313">
        <v>0.10191176470588238</v>
      </c>
      <c r="M3" s="306"/>
      <c r="P3" s="332" t="s">
        <v>3520</v>
      </c>
      <c r="Q3" s="332" t="s">
        <v>3521</v>
      </c>
      <c r="R3" s="332" t="s">
        <v>3522</v>
      </c>
      <c r="S3" s="332" t="s">
        <v>3552</v>
      </c>
      <c r="T3" s="332" t="s">
        <v>3524</v>
      </c>
      <c r="U3" s="332" t="s">
        <v>3523</v>
      </c>
      <c r="V3" s="332" t="s">
        <v>3436</v>
      </c>
      <c r="W3" s="332" t="s">
        <v>3525</v>
      </c>
      <c r="X3" s="332" t="s">
        <v>3544</v>
      </c>
    </row>
    <row r="4" spans="2:24">
      <c r="B4" s="559"/>
      <c r="C4" s="314" t="s">
        <v>3541</v>
      </c>
      <c r="D4" s="315">
        <v>204</v>
      </c>
      <c r="E4" s="316">
        <v>204</v>
      </c>
      <c r="F4" s="316">
        <v>204</v>
      </c>
      <c r="G4" s="316">
        <v>204</v>
      </c>
      <c r="H4" s="316">
        <v>204</v>
      </c>
      <c r="I4" s="316">
        <v>204</v>
      </c>
      <c r="J4" s="316">
        <v>204</v>
      </c>
      <c r="K4" s="316">
        <v>204</v>
      </c>
      <c r="L4" s="317">
        <v>204</v>
      </c>
      <c r="M4" s="306"/>
      <c r="O4" s="305">
        <v>1</v>
      </c>
      <c r="P4" s="333">
        <f>D6*$P$2</f>
        <v>2.616837112546835E-2</v>
      </c>
      <c r="Q4" s="333">
        <f t="shared" ref="Q4:X4" si="0">E6*$P$2</f>
        <v>3.6099654655518932E-3</v>
      </c>
      <c r="R4" s="333">
        <f t="shared" si="0"/>
        <v>2.3307005082312874E-2</v>
      </c>
      <c r="S4" s="333">
        <f t="shared" si="0"/>
        <v>1.9652637064782114E-2</v>
      </c>
      <c r="T4" s="333">
        <f t="shared" si="0"/>
        <v>1.682583223895966E-2</v>
      </c>
      <c r="U4" s="333">
        <f t="shared" si="0"/>
        <v>1.1689224795989351E-2</v>
      </c>
      <c r="V4" s="333">
        <f t="shared" si="0"/>
        <v>3.432875182879451E-2</v>
      </c>
      <c r="W4" s="333">
        <f t="shared" si="0"/>
        <v>1.6772575988385018E-2</v>
      </c>
      <c r="X4" s="333">
        <f t="shared" si="0"/>
        <v>2.6106734489966886E-2</v>
      </c>
    </row>
    <row r="5" spans="2:24">
      <c r="B5" s="559"/>
      <c r="C5" s="314" t="s">
        <v>3518</v>
      </c>
      <c r="D5" s="318">
        <v>0.19069341784089749</v>
      </c>
      <c r="E5" s="319">
        <v>2.6306438777296139E-2</v>
      </c>
      <c r="F5" s="319">
        <v>0.16984215171328762</v>
      </c>
      <c r="G5" s="319">
        <v>0.1432121439084387</v>
      </c>
      <c r="H5" s="319">
        <v>0.12261273131142789</v>
      </c>
      <c r="I5" s="319">
        <v>8.5181390067047294E-2</v>
      </c>
      <c r="J5" s="319">
        <v>0.25015951451688317</v>
      </c>
      <c r="K5" s="319">
        <v>0.12222464386055916</v>
      </c>
      <c r="L5" s="320">
        <v>0.19024426108476494</v>
      </c>
      <c r="M5" s="306"/>
      <c r="O5" s="305">
        <v>2</v>
      </c>
      <c r="P5" s="333">
        <f>D10*$P$2</f>
        <v>3.9298477119099166E-2</v>
      </c>
      <c r="Q5" s="333">
        <f t="shared" ref="Q5:X5" si="1">E10*$P$2</f>
        <v>1.248653151004769E-2</v>
      </c>
      <c r="R5" s="333">
        <f t="shared" si="1"/>
        <v>1.7685677727416624E-2</v>
      </c>
      <c r="S5" s="333">
        <f t="shared" si="1"/>
        <v>1.5627034757421755E-2</v>
      </c>
      <c r="T5" s="333">
        <f t="shared" si="1"/>
        <v>3.7824905159155937E-2</v>
      </c>
      <c r="U5" s="333">
        <f t="shared" si="1"/>
        <v>1.4954573667181848E-2</v>
      </c>
      <c r="V5" s="333">
        <f t="shared" si="1"/>
        <v>4.9042814685806978E-2</v>
      </c>
      <c r="W5" s="333">
        <f t="shared" si="1"/>
        <v>2.6580200612749044E-2</v>
      </c>
      <c r="X5" s="333">
        <f t="shared" si="1"/>
        <v>3.6233850058358497E-2</v>
      </c>
    </row>
    <row r="6" spans="2:24">
      <c r="B6" s="560"/>
      <c r="C6" s="321" t="s">
        <v>3519</v>
      </c>
      <c r="D6" s="322">
        <v>1.3351209757892016E-2</v>
      </c>
      <c r="E6" s="323">
        <v>1.8418191150774965E-3</v>
      </c>
      <c r="F6" s="323">
        <v>1.1891329123629018E-2</v>
      </c>
      <c r="G6" s="323">
        <v>1.0026855645296998E-2</v>
      </c>
      <c r="H6" s="323">
        <v>8.5846082851835006E-3</v>
      </c>
      <c r="I6" s="323">
        <v>5.9638902020353827E-3</v>
      </c>
      <c r="J6" s="323">
        <v>1.7514669300405364E-2</v>
      </c>
      <c r="K6" s="323">
        <v>8.5574367287678671E-3</v>
      </c>
      <c r="L6" s="324">
        <v>1.3319762494881064E-2</v>
      </c>
      <c r="M6" s="306"/>
      <c r="O6" s="305">
        <v>3</v>
      </c>
      <c r="P6" s="333">
        <f>D19*$P$2</f>
        <v>3.2345665016268739E-2</v>
      </c>
      <c r="Q6" s="333">
        <f t="shared" ref="Q6:X6" si="2">E19*$P$2</f>
        <v>1.2518409366339871E-2</v>
      </c>
      <c r="R6" s="333">
        <f t="shared" si="2"/>
        <v>7.1781602573730173E-3</v>
      </c>
      <c r="S6" s="333">
        <f t="shared" si="2"/>
        <v>1.7052129012587895E-2</v>
      </c>
      <c r="T6" s="333">
        <f t="shared" si="2"/>
        <v>4.0279868318876651E-2</v>
      </c>
      <c r="U6" s="333">
        <f t="shared" si="2"/>
        <v>1.8037566017764437E-2</v>
      </c>
      <c r="V6" s="333">
        <f t="shared" si="2"/>
        <v>4.0662563077501865E-2</v>
      </c>
      <c r="W6" s="333">
        <f t="shared" si="2"/>
        <v>2.0447588324240356E-2</v>
      </c>
      <c r="X6" s="333">
        <f t="shared" si="2"/>
        <v>7.6172483150904982E-2</v>
      </c>
    </row>
    <row r="7" spans="2:24">
      <c r="B7" s="558" t="s">
        <v>3319</v>
      </c>
      <c r="C7" s="314" t="s">
        <v>3363</v>
      </c>
      <c r="D7" s="325">
        <v>0.51944039735099323</v>
      </c>
      <c r="E7" s="326">
        <v>7.3809271523178774E-2</v>
      </c>
      <c r="F7" s="326">
        <v>8.4390066225165566E-2</v>
      </c>
      <c r="G7" s="326">
        <v>6.7237748344370837E-2</v>
      </c>
      <c r="H7" s="326">
        <v>0.19517880794701994</v>
      </c>
      <c r="I7" s="326">
        <v>5.9937086092715232E-2</v>
      </c>
      <c r="J7" s="326">
        <v>0.99485364238410579</v>
      </c>
      <c r="K7" s="326">
        <v>0.64466158940397356</v>
      </c>
      <c r="L7" s="327">
        <v>0.1211920529801324</v>
      </c>
      <c r="M7" s="306"/>
      <c r="O7" s="305">
        <v>4</v>
      </c>
      <c r="P7" s="333">
        <f>D23*$P$2</f>
        <v>2.2545820367607737E-2</v>
      </c>
      <c r="Q7" s="333">
        <f t="shared" ref="Q7:X7" si="3">E23*$P$2</f>
        <v>9.2925332136928815E-3</v>
      </c>
      <c r="R7" s="333">
        <f t="shared" si="3"/>
        <v>4.64622536740124E-3</v>
      </c>
      <c r="S7" s="333">
        <f t="shared" si="3"/>
        <v>1.4948413724047212E-2</v>
      </c>
      <c r="T7" s="333">
        <f t="shared" si="3"/>
        <v>4.4062029410229922E-2</v>
      </c>
      <c r="U7" s="333">
        <f t="shared" si="3"/>
        <v>3.1951036603724926E-2</v>
      </c>
      <c r="V7" s="333">
        <f t="shared" si="3"/>
        <v>6.1957368996507334E-2</v>
      </c>
      <c r="W7" s="333">
        <f t="shared" si="3"/>
        <v>3.422225697226694E-2</v>
      </c>
      <c r="X7" s="333">
        <f t="shared" si="3"/>
        <v>0.10767340079297461</v>
      </c>
    </row>
    <row r="8" spans="2:24">
      <c r="B8" s="559"/>
      <c r="C8" s="314" t="s">
        <v>3541</v>
      </c>
      <c r="D8" s="315">
        <v>151</v>
      </c>
      <c r="E8" s="316">
        <v>151</v>
      </c>
      <c r="F8" s="316">
        <v>151</v>
      </c>
      <c r="G8" s="316">
        <v>151</v>
      </c>
      <c r="H8" s="316">
        <v>151</v>
      </c>
      <c r="I8" s="316">
        <v>151</v>
      </c>
      <c r="J8" s="316">
        <v>151</v>
      </c>
      <c r="K8" s="316">
        <v>151</v>
      </c>
      <c r="L8" s="317">
        <v>151</v>
      </c>
      <c r="M8" s="306"/>
      <c r="O8" s="305">
        <v>5</v>
      </c>
      <c r="P8" s="333">
        <f>D27*$P$2</f>
        <v>5.9140078456153891E-2</v>
      </c>
      <c r="Q8" s="333">
        <f t="shared" ref="Q8:X8" si="4">E27*$P$2</f>
        <v>1.6555344527715E-2</v>
      </c>
      <c r="R8" s="333">
        <f t="shared" si="4"/>
        <v>1.1437222240952158E-2</v>
      </c>
      <c r="S8" s="333">
        <f t="shared" si="4"/>
        <v>2.0547504692512712E-2</v>
      </c>
      <c r="T8" s="333">
        <f t="shared" si="4"/>
        <v>6.1180143629355331E-2</v>
      </c>
      <c r="U8" s="333">
        <f t="shared" si="4"/>
        <v>2.3184243706403047E-2</v>
      </c>
      <c r="V8" s="333">
        <f t="shared" si="4"/>
        <v>6.9584687229769918E-2</v>
      </c>
      <c r="W8" s="333">
        <f t="shared" si="4"/>
        <v>4.1152449739294612E-2</v>
      </c>
      <c r="X8" s="333">
        <f t="shared" si="4"/>
        <v>9.2515041907631407E-2</v>
      </c>
    </row>
    <row r="9" spans="2:24">
      <c r="B9" s="559"/>
      <c r="C9" s="314" t="s">
        <v>3518</v>
      </c>
      <c r="D9" s="318">
        <v>0.24638151612998027</v>
      </c>
      <c r="E9" s="319">
        <v>7.8284218376369563E-2</v>
      </c>
      <c r="F9" s="319">
        <v>0.11088022772641772</v>
      </c>
      <c r="G9" s="319">
        <v>9.7973580616900216E-2</v>
      </c>
      <c r="H9" s="319">
        <v>0.23714296745754351</v>
      </c>
      <c r="I9" s="319">
        <v>9.3757590708446331E-2</v>
      </c>
      <c r="J9" s="319">
        <v>0.30747356954700661</v>
      </c>
      <c r="K9" s="319">
        <v>0.16664437418684022</v>
      </c>
      <c r="L9" s="320">
        <v>0.22716785908902365</v>
      </c>
      <c r="M9" s="306"/>
      <c r="O9" s="305">
        <v>6</v>
      </c>
      <c r="P9" s="333">
        <f>D31*$P$2</f>
        <v>2.1644109047902885E-2</v>
      </c>
      <c r="Q9" s="333">
        <f t="shared" ref="Q9:X9" si="5">E31*$P$2</f>
        <v>1.0808604513167119E-2</v>
      </c>
      <c r="R9" s="333">
        <f t="shared" si="5"/>
        <v>6.3026423368280123E-3</v>
      </c>
      <c r="S9" s="333">
        <f t="shared" si="5"/>
        <v>1.5150624379540702E-2</v>
      </c>
      <c r="T9" s="333">
        <f t="shared" si="5"/>
        <v>3.494426861828015E-2</v>
      </c>
      <c r="U9" s="333">
        <f t="shared" si="5"/>
        <v>1.6814849519122325E-2</v>
      </c>
      <c r="V9" s="333">
        <f t="shared" si="5"/>
        <v>4.5530729045801639E-2</v>
      </c>
      <c r="W9" s="333">
        <f t="shared" si="5"/>
        <v>2.5229052732150956E-2</v>
      </c>
      <c r="X9" s="333">
        <f t="shared" si="5"/>
        <v>7.6491386279290988E-2</v>
      </c>
    </row>
    <row r="10" spans="2:24">
      <c r="B10" s="560"/>
      <c r="C10" s="321" t="s">
        <v>3519</v>
      </c>
      <c r="D10" s="322">
        <v>2.0050243428111819E-2</v>
      </c>
      <c r="E10" s="323">
        <v>6.3706793418610661E-3</v>
      </c>
      <c r="F10" s="323">
        <v>9.023304962967665E-3</v>
      </c>
      <c r="G10" s="323">
        <v>7.9729769170519167E-3</v>
      </c>
      <c r="H10" s="323">
        <v>1.9298420999569355E-2</v>
      </c>
      <c r="I10" s="323">
        <v>7.6298845240723714E-3</v>
      </c>
      <c r="J10" s="323">
        <v>2.5021844227452541E-2</v>
      </c>
      <c r="K10" s="323">
        <v>1.3561326843239309E-2</v>
      </c>
      <c r="L10" s="324">
        <v>1.8486658193040049E-2</v>
      </c>
      <c r="M10" s="306"/>
      <c r="O10" s="305">
        <v>7</v>
      </c>
      <c r="P10" s="333">
        <f>D35*$P$2</f>
        <v>7.0963496044537971E-2</v>
      </c>
      <c r="Q10" s="333">
        <f t="shared" ref="Q10:X10" si="6">E35*$P$2</f>
        <v>5.827945535590609E-2</v>
      </c>
      <c r="R10" s="333">
        <f t="shared" si="6"/>
        <v>0</v>
      </c>
      <c r="S10" s="333">
        <f t="shared" si="6"/>
        <v>6.0618508939970332E-3</v>
      </c>
      <c r="T10" s="333">
        <f t="shared" si="6"/>
        <v>0.10916274732168912</v>
      </c>
      <c r="U10" s="333">
        <f t="shared" si="6"/>
        <v>3.3333893912826609E-2</v>
      </c>
      <c r="V10" s="333">
        <f t="shared" si="6"/>
        <v>9.804079919727296E-2</v>
      </c>
      <c r="W10" s="333">
        <f t="shared" si="6"/>
        <v>6.4449992981323367E-2</v>
      </c>
      <c r="X10" s="333">
        <f t="shared" si="6"/>
        <v>0.1685964311915478</v>
      </c>
    </row>
    <row r="11" spans="2:24">
      <c r="B11" s="558" t="s">
        <v>3320</v>
      </c>
      <c r="C11" s="314" t="s">
        <v>3363</v>
      </c>
      <c r="D11" s="325">
        <v>0.30630242424242438</v>
      </c>
      <c r="E11" s="326">
        <v>0.11621939393939393</v>
      </c>
      <c r="F11" s="326">
        <v>2.0116363636363641E-2</v>
      </c>
      <c r="G11" s="326">
        <v>6.1550909090909094E-2</v>
      </c>
      <c r="H11" s="326">
        <v>0.37797636363636361</v>
      </c>
      <c r="I11" s="326">
        <v>0.11783030303030304</v>
      </c>
      <c r="J11" s="326">
        <v>1.1292430303030303</v>
      </c>
      <c r="K11" s="326">
        <v>0.71295090909090886</v>
      </c>
      <c r="L11" s="327">
        <v>0.49751515151515147</v>
      </c>
      <c r="M11" s="306"/>
      <c r="O11" s="305">
        <v>8</v>
      </c>
      <c r="P11" s="333">
        <f>D39*$P$2</f>
        <v>5.0337311499522891E-2</v>
      </c>
      <c r="Q11" s="333">
        <f t="shared" ref="Q11:X11" si="7">E39*$P$2</f>
        <v>3.4939945177404043E-2</v>
      </c>
      <c r="R11" s="333">
        <f t="shared" si="7"/>
        <v>0</v>
      </c>
      <c r="S11" s="333">
        <f t="shared" si="7"/>
        <v>0</v>
      </c>
      <c r="T11" s="333">
        <f t="shared" si="7"/>
        <v>7.0599630624033724E-2</v>
      </c>
      <c r="U11" s="333">
        <f t="shared" si="7"/>
        <v>3.9254907170951238E-2</v>
      </c>
      <c r="V11" s="333">
        <f t="shared" si="7"/>
        <v>0.131515666169472</v>
      </c>
      <c r="W11" s="333">
        <f t="shared" si="7"/>
        <v>9.486094784604461E-2</v>
      </c>
      <c r="X11" s="333">
        <f t="shared" si="7"/>
        <v>0.56314303911173402</v>
      </c>
    </row>
    <row r="12" spans="2:24">
      <c r="B12" s="559"/>
      <c r="C12" s="314" t="s">
        <v>3541</v>
      </c>
      <c r="D12" s="315">
        <v>165</v>
      </c>
      <c r="E12" s="316">
        <v>165</v>
      </c>
      <c r="F12" s="316">
        <v>165</v>
      </c>
      <c r="G12" s="316">
        <v>165</v>
      </c>
      <c r="H12" s="316">
        <v>165</v>
      </c>
      <c r="I12" s="316">
        <v>165</v>
      </c>
      <c r="J12" s="316">
        <v>165</v>
      </c>
      <c r="K12" s="316">
        <v>165</v>
      </c>
      <c r="L12" s="317">
        <v>165</v>
      </c>
      <c r="M12" s="306"/>
      <c r="O12" s="305">
        <v>9</v>
      </c>
      <c r="P12" s="333">
        <f>D43*$P$2</f>
        <v>7.4816659061548482E-2</v>
      </c>
      <c r="Q12" s="333">
        <f t="shared" ref="Q12:X12" si="8">E43*$P$2</f>
        <v>1.9290382276434724E-2</v>
      </c>
      <c r="R12" s="333">
        <f t="shared" si="8"/>
        <v>2.6623710649023906E-2</v>
      </c>
      <c r="S12" s="333">
        <f t="shared" si="8"/>
        <v>6.900739463149147E-2</v>
      </c>
      <c r="T12" s="333">
        <f t="shared" si="8"/>
        <v>7.1611716282581714E-2</v>
      </c>
      <c r="U12" s="333">
        <f t="shared" si="8"/>
        <v>2.6368154129190333E-2</v>
      </c>
      <c r="V12" s="333">
        <f t="shared" si="8"/>
        <v>0.11450474084385932</v>
      </c>
      <c r="W12" s="333">
        <f t="shared" si="8"/>
        <v>4.6747623946944074E-2</v>
      </c>
      <c r="X12" s="333">
        <f t="shared" si="8"/>
        <v>4.2718928184214619E-2</v>
      </c>
    </row>
    <row r="13" spans="2:24">
      <c r="B13" s="559"/>
      <c r="C13" s="314"/>
      <c r="D13" s="315"/>
      <c r="E13" s="316"/>
      <c r="F13" s="316"/>
      <c r="G13" s="316"/>
      <c r="H13" s="316"/>
      <c r="I13" s="316"/>
      <c r="J13" s="316"/>
      <c r="K13" s="316"/>
      <c r="L13" s="317"/>
      <c r="M13" s="306"/>
      <c r="O13" s="305"/>
      <c r="P13" s="333"/>
      <c r="Q13" s="333"/>
      <c r="R13" s="333"/>
      <c r="S13" s="333"/>
      <c r="T13" s="333"/>
      <c r="U13" s="333"/>
      <c r="V13" s="333"/>
      <c r="W13" s="333"/>
      <c r="X13" s="333"/>
    </row>
    <row r="14" spans="2:24">
      <c r="B14" s="559"/>
      <c r="C14" s="314"/>
      <c r="D14" s="315"/>
      <c r="E14" s="316"/>
      <c r="F14" s="316"/>
      <c r="G14" s="316"/>
      <c r="H14" s="316"/>
      <c r="I14" s="316"/>
      <c r="J14" s="316"/>
      <c r="K14" s="316"/>
      <c r="L14" s="317"/>
      <c r="M14" s="306"/>
      <c r="O14" s="305"/>
      <c r="P14" s="524" t="s">
        <v>3543</v>
      </c>
      <c r="Q14" s="524"/>
      <c r="R14" s="524"/>
      <c r="S14" s="524"/>
      <c r="T14" s="524"/>
      <c r="U14" s="524"/>
      <c r="V14" s="524"/>
      <c r="W14" s="524"/>
      <c r="X14" s="524"/>
    </row>
    <row r="15" spans="2:24">
      <c r="B15" s="559"/>
      <c r="C15" s="314"/>
      <c r="D15" s="315"/>
      <c r="E15" s="316"/>
      <c r="F15" s="316"/>
      <c r="G15" s="316"/>
      <c r="H15" s="316"/>
      <c r="I15" s="316"/>
      <c r="J15" s="316"/>
      <c r="K15" s="316"/>
      <c r="L15" s="317"/>
      <c r="M15" s="306"/>
      <c r="O15" s="305">
        <v>1</v>
      </c>
      <c r="P15" s="288">
        <f>D3</f>
        <v>0.37884313725490198</v>
      </c>
      <c r="Q15" s="288">
        <f t="shared" ref="Q15:X15" si="9">E3</f>
        <v>1.6193137254901957E-2</v>
      </c>
      <c r="R15" s="288">
        <f t="shared" si="9"/>
        <v>0.24698137254901956</v>
      </c>
      <c r="S15" s="288">
        <f t="shared" si="9"/>
        <v>0.19157647058823535</v>
      </c>
      <c r="T15" s="288">
        <f t="shared" si="9"/>
        <v>0.11008039215686273</v>
      </c>
      <c r="U15" s="288">
        <f t="shared" si="9"/>
        <v>5.6306862745098031E-2</v>
      </c>
      <c r="V15" s="333">
        <f t="shared" si="9"/>
        <v>1.2175357843137256</v>
      </c>
      <c r="W15" s="333">
        <f t="shared" si="9"/>
        <v>0.73141127450980425</v>
      </c>
      <c r="X15" s="288">
        <f t="shared" si="9"/>
        <v>0.10191176470588238</v>
      </c>
    </row>
    <row r="16" spans="2:24">
      <c r="B16" s="559"/>
      <c r="C16" s="314"/>
      <c r="D16" s="315"/>
      <c r="E16" s="316"/>
      <c r="F16" s="316"/>
      <c r="G16" s="316"/>
      <c r="H16" s="316"/>
      <c r="I16" s="316"/>
      <c r="J16" s="316"/>
      <c r="K16" s="316"/>
      <c r="L16" s="317"/>
      <c r="M16" s="306"/>
      <c r="O16" s="305">
        <v>2</v>
      </c>
      <c r="P16" s="288">
        <f>D7</f>
        <v>0.51944039735099323</v>
      </c>
      <c r="Q16" s="288">
        <f t="shared" ref="Q16:X16" si="10">E7</f>
        <v>7.3809271523178774E-2</v>
      </c>
      <c r="R16" s="288">
        <f t="shared" si="10"/>
        <v>8.4390066225165566E-2</v>
      </c>
      <c r="S16" s="288">
        <f t="shared" si="10"/>
        <v>6.7237748344370837E-2</v>
      </c>
      <c r="T16" s="288">
        <f t="shared" si="10"/>
        <v>0.19517880794701994</v>
      </c>
      <c r="U16" s="288">
        <f t="shared" si="10"/>
        <v>5.9937086092715232E-2</v>
      </c>
      <c r="V16" s="333">
        <f t="shared" si="10"/>
        <v>0.99485364238410579</v>
      </c>
      <c r="W16" s="333">
        <f t="shared" si="10"/>
        <v>0.64466158940397356</v>
      </c>
      <c r="X16" s="288">
        <f t="shared" si="10"/>
        <v>0.1211920529801324</v>
      </c>
    </row>
    <row r="17" spans="2:24">
      <c r="B17" s="559"/>
      <c r="C17" s="314"/>
      <c r="D17" s="315"/>
      <c r="E17" s="316"/>
      <c r="F17" s="316"/>
      <c r="G17" s="316"/>
      <c r="H17" s="316"/>
      <c r="I17" s="316"/>
      <c r="J17" s="316"/>
      <c r="K17" s="316"/>
      <c r="L17" s="317"/>
      <c r="M17" s="306"/>
      <c r="O17" s="305">
        <v>3</v>
      </c>
      <c r="P17" s="288">
        <f>D11</f>
        <v>0.30630242424242438</v>
      </c>
      <c r="Q17" s="288">
        <f t="shared" ref="Q17:X17" si="11">E11</f>
        <v>0.11621939393939393</v>
      </c>
      <c r="R17" s="288">
        <f t="shared" si="11"/>
        <v>2.0116363636363641E-2</v>
      </c>
      <c r="S17" s="288">
        <f t="shared" si="11"/>
        <v>6.1550909090909094E-2</v>
      </c>
      <c r="T17" s="288">
        <f t="shared" si="11"/>
        <v>0.37797636363636361</v>
      </c>
      <c r="U17" s="288">
        <f t="shared" si="11"/>
        <v>0.11783030303030304</v>
      </c>
      <c r="V17" s="333">
        <f t="shared" si="11"/>
        <v>1.1292430303030303</v>
      </c>
      <c r="W17" s="333">
        <f t="shared" si="11"/>
        <v>0.71295090909090886</v>
      </c>
      <c r="X17" s="288">
        <f t="shared" si="11"/>
        <v>0.49751515151515147</v>
      </c>
    </row>
    <row r="18" spans="2:24">
      <c r="B18" s="559"/>
      <c r="C18" s="314" t="s">
        <v>3518</v>
      </c>
      <c r="D18" s="318">
        <v>0.21198346430896134</v>
      </c>
      <c r="E18" s="319">
        <v>8.2041775421212049E-2</v>
      </c>
      <c r="F18" s="319">
        <v>4.7043437751473037E-2</v>
      </c>
      <c r="G18" s="319">
        <v>0.11175436894290555</v>
      </c>
      <c r="H18" s="319">
        <v>0.26398177387447747</v>
      </c>
      <c r="I18" s="319">
        <v>0.1182126176791892</v>
      </c>
      <c r="J18" s="319">
        <v>0.2664898367220167</v>
      </c>
      <c r="K18" s="319">
        <v>0.13400715698860458</v>
      </c>
      <c r="L18" s="320">
        <v>0.49921084804480881</v>
      </c>
      <c r="M18" s="306"/>
      <c r="O18" s="305">
        <v>4</v>
      </c>
      <c r="P18" s="288">
        <f>D20</f>
        <v>9.8681739130434779E-2</v>
      </c>
      <c r="Q18" s="288">
        <f t="shared" ref="Q18:X18" si="12">E20</f>
        <v>7.273391304347826E-2</v>
      </c>
      <c r="R18" s="288">
        <f t="shared" si="12"/>
        <v>5.2182608695652173E-3</v>
      </c>
      <c r="S18" s="288">
        <f t="shared" si="12"/>
        <v>3.1346956521739126E-2</v>
      </c>
      <c r="T18" s="288">
        <f t="shared" si="12"/>
        <v>0.58452695652173892</v>
      </c>
      <c r="U18" s="288">
        <f t="shared" si="12"/>
        <v>0.20747130434782607</v>
      </c>
      <c r="V18" s="333">
        <f t="shared" si="12"/>
        <v>0.92245130434782618</v>
      </c>
      <c r="W18" s="333">
        <f t="shared" si="12"/>
        <v>0.63100434782608683</v>
      </c>
      <c r="X18" s="288">
        <f t="shared" si="12"/>
        <v>0.90539130434782622</v>
      </c>
    </row>
    <row r="19" spans="2:24">
      <c r="B19" s="560"/>
      <c r="C19" s="321" t="s">
        <v>3519</v>
      </c>
      <c r="D19" s="322">
        <v>1.6502890314422827E-2</v>
      </c>
      <c r="E19" s="323">
        <v>6.3869435542550368E-3</v>
      </c>
      <c r="F19" s="323">
        <v>3.6623266619250088E-3</v>
      </c>
      <c r="G19" s="323">
        <v>8.7000658227489262E-3</v>
      </c>
      <c r="H19" s="323">
        <v>2.055095322391666E-2</v>
      </c>
      <c r="I19" s="323">
        <v>9.2028398049818563E-3</v>
      </c>
      <c r="J19" s="323">
        <v>2.0746205651786667E-2</v>
      </c>
      <c r="K19" s="323">
        <v>1.0432443022571611E-2</v>
      </c>
      <c r="L19" s="324">
        <v>3.8863511811686215E-2</v>
      </c>
      <c r="M19" s="306"/>
      <c r="O19" s="305">
        <v>5</v>
      </c>
      <c r="P19" s="288">
        <f>D24</f>
        <v>0.38668028169014079</v>
      </c>
      <c r="Q19" s="288">
        <f t="shared" ref="Q19:X19" si="13">E24</f>
        <v>0.12164084507042248</v>
      </c>
      <c r="R19" s="288">
        <f t="shared" si="13"/>
        <v>1.5135211267605636E-2</v>
      </c>
      <c r="S19" s="288">
        <f t="shared" si="13"/>
        <v>5.3311267605633803E-2</v>
      </c>
      <c r="T19" s="288">
        <f t="shared" si="13"/>
        <v>0.32568873239436624</v>
      </c>
      <c r="U19" s="288">
        <f t="shared" si="13"/>
        <v>9.7553521126760565E-2</v>
      </c>
      <c r="V19" s="333">
        <f t="shared" si="13"/>
        <v>1.0799521126760567</v>
      </c>
      <c r="W19" s="333">
        <f t="shared" si="13"/>
        <v>0.69391126760563371</v>
      </c>
      <c r="X19" s="288">
        <f t="shared" si="13"/>
        <v>0.2423943661971831</v>
      </c>
    </row>
    <row r="20" spans="2:24">
      <c r="B20" s="558" t="s">
        <v>3321</v>
      </c>
      <c r="C20" s="314" t="s">
        <v>3363</v>
      </c>
      <c r="D20" s="325">
        <v>9.8681739130434779E-2</v>
      </c>
      <c r="E20" s="326">
        <v>7.273391304347826E-2</v>
      </c>
      <c r="F20" s="326">
        <v>5.2182608695652173E-3</v>
      </c>
      <c r="G20" s="326">
        <v>3.1346956521739126E-2</v>
      </c>
      <c r="H20" s="326">
        <v>0.58452695652173892</v>
      </c>
      <c r="I20" s="326">
        <v>0.20747130434782607</v>
      </c>
      <c r="J20" s="326">
        <v>0.92245130434782618</v>
      </c>
      <c r="K20" s="326">
        <v>0.63100434782608683</v>
      </c>
      <c r="L20" s="327">
        <v>0.90539130434782622</v>
      </c>
      <c r="M20" s="306"/>
      <c r="O20" s="305">
        <v>6</v>
      </c>
      <c r="P20" s="288">
        <f>D28</f>
        <v>0.15589999999999996</v>
      </c>
      <c r="Q20" s="288">
        <f t="shared" ref="Q20:X20" si="14">E28</f>
        <v>0.12445628415300548</v>
      </c>
      <c r="R20" s="288">
        <f t="shared" si="14"/>
        <v>9.8912568306010924E-3</v>
      </c>
      <c r="S20" s="288">
        <f t="shared" si="14"/>
        <v>4.3381967213114755E-2</v>
      </c>
      <c r="T20" s="288">
        <f t="shared" si="14"/>
        <v>0.57930163934426249</v>
      </c>
      <c r="U20" s="288">
        <f t="shared" si="14"/>
        <v>8.7065027322404343E-2</v>
      </c>
      <c r="V20" s="333">
        <f t="shared" si="14"/>
        <v>0.96256612021857912</v>
      </c>
      <c r="W20" s="333">
        <f t="shared" si="14"/>
        <v>0.65291038251366118</v>
      </c>
      <c r="X20" s="288">
        <f t="shared" si="14"/>
        <v>0.50863387978142072</v>
      </c>
    </row>
    <row r="21" spans="2:24">
      <c r="B21" s="559"/>
      <c r="C21" s="314" t="s">
        <v>3541</v>
      </c>
      <c r="D21" s="315">
        <v>115</v>
      </c>
      <c r="E21" s="316">
        <v>115</v>
      </c>
      <c r="F21" s="316">
        <v>115</v>
      </c>
      <c r="G21" s="316">
        <v>115</v>
      </c>
      <c r="H21" s="316">
        <v>115</v>
      </c>
      <c r="I21" s="316">
        <v>115</v>
      </c>
      <c r="J21" s="316">
        <v>115</v>
      </c>
      <c r="K21" s="316">
        <v>115</v>
      </c>
      <c r="L21" s="317">
        <v>115</v>
      </c>
      <c r="M21" s="306"/>
      <c r="O21" s="305">
        <v>7</v>
      </c>
      <c r="P21" s="288">
        <f>D32</f>
        <v>0.26790000000000008</v>
      </c>
      <c r="Q21" s="288">
        <f t="shared" ref="Q21:X21" si="15">E32</f>
        <v>9.7459999999999991E-2</v>
      </c>
      <c r="R21" s="288">
        <f t="shared" si="15"/>
        <v>0</v>
      </c>
      <c r="S21" s="288">
        <f t="shared" si="15"/>
        <v>5.6200000000000009E-3</v>
      </c>
      <c r="T21" s="288">
        <f t="shared" si="15"/>
        <v>0.57819500000000013</v>
      </c>
      <c r="U21" s="288">
        <f t="shared" si="15"/>
        <v>5.0834999999999998E-2</v>
      </c>
      <c r="V21" s="333">
        <f t="shared" si="15"/>
        <v>0.83770500000000003</v>
      </c>
      <c r="W21" s="333">
        <f t="shared" si="15"/>
        <v>0.64202999999999999</v>
      </c>
      <c r="X21" s="288">
        <f t="shared" si="15"/>
        <v>0.21049999999999996</v>
      </c>
    </row>
    <row r="22" spans="2:24">
      <c r="B22" s="559"/>
      <c r="C22" s="314" t="s">
        <v>3518</v>
      </c>
      <c r="D22" s="318">
        <v>0.12335560603721482</v>
      </c>
      <c r="E22" s="319">
        <v>5.084250861161551E-2</v>
      </c>
      <c r="F22" s="319">
        <v>2.5421028671225716E-2</v>
      </c>
      <c r="G22" s="319">
        <v>8.178769298074208E-2</v>
      </c>
      <c r="H22" s="319">
        <v>0.24107786953441504</v>
      </c>
      <c r="I22" s="319">
        <v>0.17481464056337304</v>
      </c>
      <c r="J22" s="319">
        <v>0.33898916412977953</v>
      </c>
      <c r="K22" s="319">
        <v>0.18724123495814132</v>
      </c>
      <c r="L22" s="320">
        <v>0.58911662526984954</v>
      </c>
      <c r="M22" s="306"/>
      <c r="O22" s="305">
        <v>8</v>
      </c>
      <c r="P22" s="288">
        <f>D36</f>
        <v>0.10987499999999999</v>
      </c>
      <c r="Q22" s="288">
        <f t="shared" ref="Q22:X22" si="16">E36</f>
        <v>0.149975</v>
      </c>
      <c r="R22" s="288">
        <f t="shared" si="16"/>
        <v>0</v>
      </c>
      <c r="S22" s="288">
        <f t="shared" si="16"/>
        <v>0</v>
      </c>
      <c r="T22" s="288">
        <f t="shared" si="16"/>
        <v>0.69611250000000002</v>
      </c>
      <c r="U22" s="288">
        <f t="shared" si="16"/>
        <v>4.4025000000000002E-2</v>
      </c>
      <c r="V22" s="333">
        <f t="shared" si="16"/>
        <v>0.86220000000000008</v>
      </c>
      <c r="W22" s="333">
        <f t="shared" si="16"/>
        <v>0.62196250000000008</v>
      </c>
      <c r="X22" s="288">
        <f t="shared" si="16"/>
        <v>0.83125000000000004</v>
      </c>
    </row>
    <row r="23" spans="2:24">
      <c r="B23" s="560"/>
      <c r="C23" s="321" t="s">
        <v>3519</v>
      </c>
      <c r="D23" s="322">
        <v>1.150296957531007E-2</v>
      </c>
      <c r="E23" s="323">
        <v>4.7410883743331028E-3</v>
      </c>
      <c r="F23" s="323">
        <v>2.3705231466332856E-3</v>
      </c>
      <c r="G23" s="323">
        <v>7.626741695942455E-3</v>
      </c>
      <c r="H23" s="323">
        <v>2.2480627250117308E-2</v>
      </c>
      <c r="I23" s="323">
        <v>1.6301549287614757E-2</v>
      </c>
      <c r="J23" s="323">
        <v>3.1610902549238436E-2</v>
      </c>
      <c r="K23" s="323">
        <v>1.7460335189932112E-2</v>
      </c>
      <c r="L23" s="324">
        <v>5.4935408567844186E-2</v>
      </c>
      <c r="M23" s="306"/>
      <c r="O23" s="305">
        <v>9</v>
      </c>
      <c r="P23" s="288">
        <f>D40</f>
        <v>0.2806206896551724</v>
      </c>
      <c r="Q23" s="288">
        <f t="shared" ref="Q23:X23" si="17">E40</f>
        <v>5.6906896551724158E-2</v>
      </c>
      <c r="R23" s="288">
        <f t="shared" si="17"/>
        <v>5.0165517241379312E-2</v>
      </c>
      <c r="S23" s="288">
        <f t="shared" si="17"/>
        <v>0.14756551724137931</v>
      </c>
      <c r="T23" s="288">
        <f t="shared" si="17"/>
        <v>0.40195172413793101</v>
      </c>
      <c r="U23" s="288">
        <f t="shared" si="17"/>
        <v>6.2782758620689674E-2</v>
      </c>
      <c r="V23" s="333">
        <f t="shared" si="17"/>
        <v>1.1419310344827585</v>
      </c>
      <c r="W23" s="333">
        <f t="shared" si="17"/>
        <v>0.74783103448275845</v>
      </c>
      <c r="X23" s="288">
        <f t="shared" si="17"/>
        <v>8.7586206896551722E-2</v>
      </c>
    </row>
    <row r="24" spans="2:24">
      <c r="B24" s="558" t="s">
        <v>3322</v>
      </c>
      <c r="C24" s="314" t="s">
        <v>3363</v>
      </c>
      <c r="D24" s="325">
        <v>0.38668028169014079</v>
      </c>
      <c r="E24" s="326">
        <v>0.12164084507042248</v>
      </c>
      <c r="F24" s="326">
        <v>1.5135211267605636E-2</v>
      </c>
      <c r="G24" s="326">
        <v>5.3311267605633803E-2</v>
      </c>
      <c r="H24" s="326">
        <v>0.32568873239436624</v>
      </c>
      <c r="I24" s="326">
        <v>9.7553521126760565E-2</v>
      </c>
      <c r="J24" s="326">
        <v>1.0799521126760567</v>
      </c>
      <c r="K24" s="326">
        <v>0.69391126760563371</v>
      </c>
      <c r="L24" s="327">
        <v>0.2423943661971831</v>
      </c>
      <c r="M24" s="306"/>
      <c r="P24" s="333"/>
      <c r="T24" s="304"/>
    </row>
    <row r="25" spans="2:24">
      <c r="B25" s="559"/>
      <c r="C25" s="314" t="s">
        <v>3541</v>
      </c>
      <c r="D25" s="315">
        <v>71</v>
      </c>
      <c r="E25" s="316">
        <v>71</v>
      </c>
      <c r="F25" s="316">
        <v>71</v>
      </c>
      <c r="G25" s="316">
        <v>71</v>
      </c>
      <c r="H25" s="316">
        <v>71</v>
      </c>
      <c r="I25" s="316">
        <v>71</v>
      </c>
      <c r="J25" s="316">
        <v>71</v>
      </c>
      <c r="K25" s="316">
        <v>71</v>
      </c>
      <c r="L25" s="317">
        <v>71</v>
      </c>
      <c r="M25" s="306"/>
      <c r="T25" s="304"/>
    </row>
    <row r="26" spans="2:24">
      <c r="B26" s="559"/>
      <c r="C26" s="314" t="s">
        <v>3518</v>
      </c>
      <c r="D26" s="318">
        <v>0.25424650952497613</v>
      </c>
      <c r="E26" s="319">
        <v>7.1172353335235833E-2</v>
      </c>
      <c r="F26" s="319">
        <v>4.9169258975187063E-2</v>
      </c>
      <c r="G26" s="319">
        <v>8.8334873471508243E-2</v>
      </c>
      <c r="H26" s="319">
        <v>0.26301686396193341</v>
      </c>
      <c r="I26" s="319">
        <v>9.9670362167333396E-2</v>
      </c>
      <c r="J26" s="319">
        <v>0.29914846761105801</v>
      </c>
      <c r="K26" s="319">
        <v>0.17691668624306572</v>
      </c>
      <c r="L26" s="320">
        <v>0.39772734662519882</v>
      </c>
      <c r="M26" s="306"/>
      <c r="T26" s="304"/>
      <c r="W26" s="31"/>
    </row>
    <row r="27" spans="2:24">
      <c r="B27" s="560"/>
      <c r="C27" s="321" t="s">
        <v>3519</v>
      </c>
      <c r="D27" s="322">
        <v>3.0173509416405047E-2</v>
      </c>
      <c r="E27" s="323">
        <v>8.4466043508750008E-3</v>
      </c>
      <c r="F27" s="323">
        <v>5.8353174698735502E-3</v>
      </c>
      <c r="G27" s="323">
        <v>1.0483420761486078E-2</v>
      </c>
      <c r="H27" s="323">
        <v>3.1214358994569046E-2</v>
      </c>
      <c r="I27" s="323">
        <v>1.1828695768572983E-2</v>
      </c>
      <c r="J27" s="323">
        <v>3.5502391443760162E-2</v>
      </c>
      <c r="K27" s="323">
        <v>2.0996147826170722E-2</v>
      </c>
      <c r="L27" s="324">
        <v>4.7201551993689493E-2</v>
      </c>
      <c r="M27" s="306"/>
      <c r="T27" s="304"/>
      <c r="W27" s="31"/>
    </row>
    <row r="28" spans="2:24">
      <c r="B28" s="558" t="s">
        <v>3323</v>
      </c>
      <c r="C28" s="314" t="s">
        <v>3363</v>
      </c>
      <c r="D28" s="325">
        <v>0.15589999999999996</v>
      </c>
      <c r="E28" s="326">
        <v>0.12445628415300548</v>
      </c>
      <c r="F28" s="326">
        <v>9.8912568306010924E-3</v>
      </c>
      <c r="G28" s="326">
        <v>4.3381967213114755E-2</v>
      </c>
      <c r="H28" s="326">
        <v>0.57930163934426249</v>
      </c>
      <c r="I28" s="326">
        <v>8.7065027322404343E-2</v>
      </c>
      <c r="J28" s="326">
        <v>0.96256612021857912</v>
      </c>
      <c r="K28" s="326">
        <v>0.65291038251366118</v>
      </c>
      <c r="L28" s="327">
        <v>0.50863387978142072</v>
      </c>
      <c r="M28" s="306"/>
      <c r="T28" s="304"/>
      <c r="W28" s="31"/>
    </row>
    <row r="29" spans="2:24">
      <c r="B29" s="559"/>
      <c r="C29" s="314" t="s">
        <v>3541</v>
      </c>
      <c r="D29" s="315">
        <v>183</v>
      </c>
      <c r="E29" s="316">
        <v>183</v>
      </c>
      <c r="F29" s="316">
        <v>183</v>
      </c>
      <c r="G29" s="316">
        <v>183</v>
      </c>
      <c r="H29" s="316">
        <v>183</v>
      </c>
      <c r="I29" s="316">
        <v>183</v>
      </c>
      <c r="J29" s="316">
        <v>183</v>
      </c>
      <c r="K29" s="316">
        <v>183</v>
      </c>
      <c r="L29" s="317">
        <v>183</v>
      </c>
      <c r="M29" s="306"/>
      <c r="W29" s="31"/>
    </row>
    <row r="30" spans="2:24">
      <c r="B30" s="559"/>
      <c r="C30" s="314" t="s">
        <v>3518</v>
      </c>
      <c r="D30" s="318">
        <v>0.14938575516478753</v>
      </c>
      <c r="E30" s="319">
        <v>7.4600046779631515E-2</v>
      </c>
      <c r="F30" s="319">
        <v>4.3500288366540039E-2</v>
      </c>
      <c r="G30" s="319">
        <v>0.10456828965085167</v>
      </c>
      <c r="H30" s="319">
        <v>0.24118229790238252</v>
      </c>
      <c r="I30" s="319">
        <v>0.11605462658855586</v>
      </c>
      <c r="J30" s="319">
        <v>0.31424912555453144</v>
      </c>
      <c r="K30" s="319">
        <v>0.17412872417817468</v>
      </c>
      <c r="L30" s="320">
        <v>0.52793688470353073</v>
      </c>
      <c r="M30" s="306"/>
      <c r="W30" s="31"/>
    </row>
    <row r="31" spans="2:24">
      <c r="B31" s="560"/>
      <c r="C31" s="321" t="s">
        <v>3519</v>
      </c>
      <c r="D31" s="322">
        <v>1.1042912779542289E-2</v>
      </c>
      <c r="E31" s="323">
        <v>5.5145941393709794E-3</v>
      </c>
      <c r="F31" s="323">
        <v>3.2156338453204147E-3</v>
      </c>
      <c r="G31" s="323">
        <v>7.7299103977248483E-3</v>
      </c>
      <c r="H31" s="323">
        <v>1.7828708478714362E-2</v>
      </c>
      <c r="I31" s="323">
        <v>8.5790048566950633E-3</v>
      </c>
      <c r="J31" s="323">
        <v>2.3229963798878386E-2</v>
      </c>
      <c r="K31" s="323">
        <v>1.2871965679668855E-2</v>
      </c>
      <c r="L31" s="324">
        <v>3.9026217489434176E-2</v>
      </c>
      <c r="M31" s="306"/>
      <c r="W31" s="31"/>
    </row>
    <row r="32" spans="2:24">
      <c r="B32" s="558" t="s">
        <v>3324</v>
      </c>
      <c r="C32" s="314" t="s">
        <v>3363</v>
      </c>
      <c r="D32" s="325">
        <v>0.26790000000000008</v>
      </c>
      <c r="E32" s="326">
        <v>9.7459999999999991E-2</v>
      </c>
      <c r="F32" s="326">
        <v>0</v>
      </c>
      <c r="G32" s="326">
        <v>5.6200000000000009E-3</v>
      </c>
      <c r="H32" s="326">
        <v>0.57819500000000013</v>
      </c>
      <c r="I32" s="326">
        <v>5.0834999999999998E-2</v>
      </c>
      <c r="J32" s="326">
        <v>0.83770500000000003</v>
      </c>
      <c r="K32" s="326">
        <v>0.64202999999999999</v>
      </c>
      <c r="L32" s="327">
        <v>0.21049999999999996</v>
      </c>
      <c r="M32" s="306"/>
      <c r="W32" s="31"/>
    </row>
    <row r="33" spans="2:23">
      <c r="B33" s="559"/>
      <c r="C33" s="314" t="s">
        <v>3541</v>
      </c>
      <c r="D33" s="315">
        <v>20</v>
      </c>
      <c r="E33" s="316">
        <v>20</v>
      </c>
      <c r="F33" s="316">
        <v>20</v>
      </c>
      <c r="G33" s="316">
        <v>20</v>
      </c>
      <c r="H33" s="316">
        <v>20</v>
      </c>
      <c r="I33" s="316">
        <v>20</v>
      </c>
      <c r="J33" s="316">
        <v>20</v>
      </c>
      <c r="K33" s="316">
        <v>20</v>
      </c>
      <c r="L33" s="317">
        <v>20</v>
      </c>
      <c r="M33" s="306"/>
      <c r="W33" s="31"/>
    </row>
    <row r="34" spans="2:23">
      <c r="B34" s="559"/>
      <c r="C34" s="314" t="s">
        <v>3518</v>
      </c>
      <c r="D34" s="318">
        <v>0.16191755211900447</v>
      </c>
      <c r="E34" s="319">
        <v>0.13297635088517371</v>
      </c>
      <c r="F34" s="319">
        <v>0</v>
      </c>
      <c r="G34" s="319">
        <v>1.3831337416780855E-2</v>
      </c>
      <c r="H34" s="319">
        <v>0.24907686083870409</v>
      </c>
      <c r="I34" s="319">
        <v>7.6058013003925257E-2</v>
      </c>
      <c r="J34" s="319">
        <v>0.22369988936072363</v>
      </c>
      <c r="K34" s="319">
        <v>0.14705567903635042</v>
      </c>
      <c r="L34" s="320">
        <v>0.38468681725323139</v>
      </c>
      <c r="M34" s="306"/>
    </row>
    <row r="35" spans="2:23">
      <c r="B35" s="560"/>
      <c r="C35" s="321" t="s">
        <v>3519</v>
      </c>
      <c r="D35" s="322">
        <v>3.6205865328845906E-2</v>
      </c>
      <c r="E35" s="323">
        <v>2.9734415997911271E-2</v>
      </c>
      <c r="F35" s="323">
        <v>0</v>
      </c>
      <c r="G35" s="323">
        <v>3.0927810683658331E-3</v>
      </c>
      <c r="H35" s="323">
        <v>5.569527924575976E-2</v>
      </c>
      <c r="I35" s="323">
        <v>1.7007088731033983E-2</v>
      </c>
      <c r="J35" s="323">
        <v>5.0020815916975998E-2</v>
      </c>
      <c r="K35" s="323">
        <v>3.2882649480267027E-2</v>
      </c>
      <c r="L35" s="324">
        <v>8.6018587342626435E-2</v>
      </c>
      <c r="M35" s="306"/>
    </row>
    <row r="36" spans="2:23">
      <c r="B36" s="558" t="s">
        <v>3325</v>
      </c>
      <c r="C36" s="314" t="s">
        <v>3363</v>
      </c>
      <c r="D36" s="325">
        <v>0.10987499999999999</v>
      </c>
      <c r="E36" s="326">
        <v>0.149975</v>
      </c>
      <c r="F36" s="326">
        <v>0</v>
      </c>
      <c r="G36" s="326">
        <v>0</v>
      </c>
      <c r="H36" s="326">
        <v>0.69611250000000002</v>
      </c>
      <c r="I36" s="326">
        <v>4.4025000000000002E-2</v>
      </c>
      <c r="J36" s="326">
        <v>0.86220000000000008</v>
      </c>
      <c r="K36" s="326">
        <v>0.62196250000000008</v>
      </c>
      <c r="L36" s="327">
        <v>0.83125000000000004</v>
      </c>
      <c r="M36" s="306"/>
    </row>
    <row r="37" spans="2:23">
      <c r="B37" s="559"/>
      <c r="C37" s="314" t="s">
        <v>3541</v>
      </c>
      <c r="D37" s="315">
        <v>8</v>
      </c>
      <c r="E37" s="316">
        <v>8</v>
      </c>
      <c r="F37" s="316">
        <v>8</v>
      </c>
      <c r="G37" s="316">
        <v>8</v>
      </c>
      <c r="H37" s="316">
        <v>8</v>
      </c>
      <c r="I37" s="316">
        <v>8</v>
      </c>
      <c r="J37" s="316">
        <v>8</v>
      </c>
      <c r="K37" s="316">
        <v>8</v>
      </c>
      <c r="L37" s="317">
        <v>8</v>
      </c>
      <c r="M37" s="306"/>
    </row>
    <row r="38" spans="2:23">
      <c r="B38" s="559"/>
      <c r="C38" s="314" t="s">
        <v>3518</v>
      </c>
      <c r="D38" s="318">
        <v>7.2640518995943301E-2</v>
      </c>
      <c r="E38" s="319">
        <v>5.0420963610670631E-2</v>
      </c>
      <c r="F38" s="319">
        <v>0</v>
      </c>
      <c r="G38" s="319">
        <v>0</v>
      </c>
      <c r="H38" s="319">
        <v>0.10188056645616264</v>
      </c>
      <c r="I38" s="319">
        <v>5.6647777664138893E-2</v>
      </c>
      <c r="J38" s="319">
        <v>0.18978697832795893</v>
      </c>
      <c r="K38" s="319">
        <v>0.13689146835045218</v>
      </c>
      <c r="L38" s="320">
        <v>0.81265767700797609</v>
      </c>
      <c r="M38" s="306"/>
    </row>
    <row r="39" spans="2:23">
      <c r="B39" s="560"/>
      <c r="C39" s="321" t="s">
        <v>3519</v>
      </c>
      <c r="D39" s="322">
        <v>2.5682301785470863E-2</v>
      </c>
      <c r="E39" s="323">
        <v>1.7826502641532675E-2</v>
      </c>
      <c r="F39" s="323">
        <v>0</v>
      </c>
      <c r="G39" s="323">
        <v>0</v>
      </c>
      <c r="H39" s="323">
        <v>3.6020219706139653E-2</v>
      </c>
      <c r="I39" s="323">
        <v>2.0028013862730225E-2</v>
      </c>
      <c r="J39" s="323">
        <v>6.7099829678302039E-2</v>
      </c>
      <c r="K39" s="323">
        <v>4.8398442778594189E-2</v>
      </c>
      <c r="L39" s="324">
        <v>0.28731787709782347</v>
      </c>
      <c r="M39" s="306"/>
    </row>
    <row r="40" spans="2:23">
      <c r="B40" s="558" t="s">
        <v>3326</v>
      </c>
      <c r="C40" s="314" t="s">
        <v>3363</v>
      </c>
      <c r="D40" s="325">
        <v>0.2806206896551724</v>
      </c>
      <c r="E40" s="326">
        <v>5.6906896551724158E-2</v>
      </c>
      <c r="F40" s="326">
        <v>5.0165517241379312E-2</v>
      </c>
      <c r="G40" s="326">
        <v>0.14756551724137931</v>
      </c>
      <c r="H40" s="326">
        <v>0.40195172413793101</v>
      </c>
      <c r="I40" s="326">
        <v>6.2782758620689674E-2</v>
      </c>
      <c r="J40" s="326">
        <v>1.1419310344827585</v>
      </c>
      <c r="K40" s="326">
        <v>0.74783103448275845</v>
      </c>
      <c r="L40" s="327">
        <v>8.7586206896551722E-2</v>
      </c>
      <c r="M40" s="306"/>
    </row>
    <row r="41" spans="2:23">
      <c r="B41" s="559"/>
      <c r="C41" s="314" t="s">
        <v>3541</v>
      </c>
      <c r="D41" s="315">
        <v>29</v>
      </c>
      <c r="E41" s="316">
        <v>29</v>
      </c>
      <c r="F41" s="316">
        <v>29</v>
      </c>
      <c r="G41" s="316">
        <v>29</v>
      </c>
      <c r="H41" s="316">
        <v>29</v>
      </c>
      <c r="I41" s="316">
        <v>29</v>
      </c>
      <c r="J41" s="316">
        <v>29</v>
      </c>
      <c r="K41" s="316">
        <v>29</v>
      </c>
      <c r="L41" s="317">
        <v>29</v>
      </c>
      <c r="M41" s="306"/>
    </row>
    <row r="42" spans="2:23">
      <c r="B42" s="559"/>
      <c r="C42" s="314" t="s">
        <v>3518</v>
      </c>
      <c r="D42" s="318">
        <v>0.20556124457430186</v>
      </c>
      <c r="E42" s="319">
        <v>5.3000963138381353E-2</v>
      </c>
      <c r="F42" s="319">
        <v>7.3149525317579414E-2</v>
      </c>
      <c r="G42" s="319">
        <v>0.18960009847017875</v>
      </c>
      <c r="H42" s="319">
        <v>0.19675555831809183</v>
      </c>
      <c r="I42" s="319">
        <v>7.2447375329394964E-2</v>
      </c>
      <c r="J42" s="319">
        <v>0.314605561552249</v>
      </c>
      <c r="K42" s="319">
        <v>0.12844064249808235</v>
      </c>
      <c r="L42" s="320">
        <v>0.1173716676817035</v>
      </c>
      <c r="M42" s="306"/>
    </row>
    <row r="43" spans="2:23">
      <c r="B43" s="560"/>
      <c r="C43" s="321" t="s">
        <v>3519</v>
      </c>
      <c r="D43" s="322">
        <v>3.8171764827320653E-2</v>
      </c>
      <c r="E43" s="323">
        <v>9.8420317736911851E-3</v>
      </c>
      <c r="F43" s="323">
        <v>1.3583525841338727E-2</v>
      </c>
      <c r="G43" s="323">
        <v>3.5207854403822181E-2</v>
      </c>
      <c r="H43" s="323">
        <v>3.6536589940092713E-2</v>
      </c>
      <c r="I43" s="323">
        <v>1.3453139861831803E-2</v>
      </c>
      <c r="J43" s="323">
        <v>5.8420786144826188E-2</v>
      </c>
      <c r="K43" s="323">
        <v>2.3850828544359222E-2</v>
      </c>
      <c r="L43" s="324">
        <v>2.179537152255848E-2</v>
      </c>
      <c r="M43" s="306"/>
    </row>
    <row r="44" spans="2:23">
      <c r="B44" s="560" t="s">
        <v>3315</v>
      </c>
      <c r="C44" s="314" t="s">
        <v>3363</v>
      </c>
      <c r="D44" s="325">
        <v>0.30440465116279042</v>
      </c>
      <c r="E44" s="326">
        <v>8.2664376321353039E-2</v>
      </c>
      <c r="F44" s="326">
        <v>7.5460782241014782E-2</v>
      </c>
      <c r="G44" s="326">
        <v>8.3626955602536926E-2</v>
      </c>
      <c r="H44" s="326">
        <v>0.35881670190274839</v>
      </c>
      <c r="I44" s="326">
        <v>9.5018076109936608E-2</v>
      </c>
      <c r="J44" s="326">
        <v>1.0577178646934462</v>
      </c>
      <c r="K44" s="326">
        <v>0.68182653276955529</v>
      </c>
      <c r="L44" s="327">
        <v>0.36891120507399616</v>
      </c>
      <c r="M44" s="306"/>
    </row>
    <row r="45" spans="2:23">
      <c r="B45" s="559"/>
      <c r="C45" s="314" t="s">
        <v>3541</v>
      </c>
      <c r="D45" s="315">
        <v>946</v>
      </c>
      <c r="E45" s="316">
        <v>946</v>
      </c>
      <c r="F45" s="316">
        <v>946</v>
      </c>
      <c r="G45" s="316">
        <v>946</v>
      </c>
      <c r="H45" s="316">
        <v>946</v>
      </c>
      <c r="I45" s="316">
        <v>946</v>
      </c>
      <c r="J45" s="316">
        <v>946</v>
      </c>
      <c r="K45" s="316">
        <v>946</v>
      </c>
      <c r="L45" s="317">
        <v>946</v>
      </c>
      <c r="M45" s="306"/>
    </row>
    <row r="46" spans="2:23">
      <c r="B46" s="559"/>
      <c r="C46" s="314" t="s">
        <v>3518</v>
      </c>
      <c r="D46" s="318">
        <v>0.23846728348038249</v>
      </c>
      <c r="E46" s="319">
        <v>7.8718731422073585E-2</v>
      </c>
      <c r="F46" s="319">
        <v>0.13455625426143866</v>
      </c>
      <c r="G46" s="319">
        <v>0.12778507717990889</v>
      </c>
      <c r="H46" s="319">
        <v>0.29239197727850857</v>
      </c>
      <c r="I46" s="319">
        <v>0.12226627979763674</v>
      </c>
      <c r="J46" s="319">
        <v>0.31162691628027944</v>
      </c>
      <c r="K46" s="319">
        <v>0.16058885346160778</v>
      </c>
      <c r="L46" s="320">
        <v>0.49760865027317841</v>
      </c>
      <c r="M46" s="306"/>
    </row>
    <row r="47" spans="2:23">
      <c r="B47" s="561"/>
      <c r="C47" s="328" t="s">
        <v>3519</v>
      </c>
      <c r="D47" s="329">
        <v>7.7532401526868647E-3</v>
      </c>
      <c r="E47" s="330">
        <v>2.5593667203425937E-3</v>
      </c>
      <c r="F47" s="330">
        <v>4.3748011807278036E-3</v>
      </c>
      <c r="G47" s="330">
        <v>4.1546512244601619E-3</v>
      </c>
      <c r="H47" s="330">
        <v>9.5064831765307185E-3</v>
      </c>
      <c r="I47" s="330">
        <v>3.9752196444367508E-3</v>
      </c>
      <c r="J47" s="330">
        <v>1.013186498667442E-2</v>
      </c>
      <c r="K47" s="330">
        <v>5.2211939875388032E-3</v>
      </c>
      <c r="L47" s="331">
        <v>1.6178652733047579E-2</v>
      </c>
      <c r="M47" s="306"/>
    </row>
  </sheetData>
  <mergeCells count="14">
    <mergeCell ref="Q2:X2"/>
    <mergeCell ref="P14:X14"/>
    <mergeCell ref="B1:L1"/>
    <mergeCell ref="B2:C2"/>
    <mergeCell ref="B3:B6"/>
    <mergeCell ref="B7:B10"/>
    <mergeCell ref="B11:B19"/>
    <mergeCell ref="B40:B43"/>
    <mergeCell ref="B44:B47"/>
    <mergeCell ref="B20:B23"/>
    <mergeCell ref="B24:B27"/>
    <mergeCell ref="B28:B31"/>
    <mergeCell ref="B32:B35"/>
    <mergeCell ref="B36:B39"/>
  </mergeCells>
  <pageMargins left="0.511811024" right="0.511811024" top="0.78740157499999996" bottom="0.78740157499999996" header="0.31496062000000002" footer="0.3149606200000000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FC8E34-4AF5-4B97-B4BC-F19BA20BCAB0}">
  <sheetPr>
    <tabColor rgb="FF00B050"/>
  </sheetPr>
  <dimension ref="A1:V77"/>
  <sheetViews>
    <sheetView topLeftCell="A31" workbookViewId="0">
      <selection activeCell="F32" sqref="F32:N32"/>
    </sheetView>
  </sheetViews>
  <sheetFormatPr defaultRowHeight="14.4"/>
  <cols>
    <col min="1" max="1" width="9.109375" customWidth="1"/>
    <col min="5" max="5" width="10" customWidth="1"/>
    <col min="6" max="14" width="12.5546875" customWidth="1"/>
  </cols>
  <sheetData>
    <row r="1" spans="1:10">
      <c r="A1" t="s">
        <v>3526</v>
      </c>
    </row>
    <row r="2" spans="1:10">
      <c r="B2" t="s">
        <v>3295</v>
      </c>
      <c r="C2" t="s">
        <v>3296</v>
      </c>
      <c r="D2" t="s">
        <v>3297</v>
      </c>
      <c r="E2" t="s">
        <v>3304</v>
      </c>
      <c r="F2" t="s">
        <v>3303</v>
      </c>
      <c r="G2" t="s">
        <v>3306</v>
      </c>
      <c r="H2" t="s">
        <v>3308</v>
      </c>
      <c r="I2" t="s">
        <v>3310</v>
      </c>
      <c r="J2" t="s">
        <v>3311</v>
      </c>
    </row>
    <row r="3" spans="1:10">
      <c r="A3" t="s">
        <v>3527</v>
      </c>
      <c r="B3">
        <v>0.34200000000000003</v>
      </c>
      <c r="C3">
        <v>-0.50700000000000001</v>
      </c>
      <c r="D3">
        <v>0.73099999999999998</v>
      </c>
      <c r="E3">
        <v>0.50600000000000001</v>
      </c>
      <c r="F3">
        <v>-0.61299999999999999</v>
      </c>
      <c r="G3">
        <v>-0.20899999999999999</v>
      </c>
      <c r="H3">
        <v>0.29099999999999998</v>
      </c>
      <c r="I3">
        <v>0.13800000000000001</v>
      </c>
      <c r="J3">
        <v>-0.432</v>
      </c>
    </row>
    <row r="4" spans="1:10">
      <c r="A4" t="s">
        <v>3528</v>
      </c>
      <c r="B4">
        <v>0.25</v>
      </c>
      <c r="C4">
        <v>-1.7000000000000001E-2</v>
      </c>
      <c r="D4">
        <v>-4.2000000000000003E-2</v>
      </c>
      <c r="E4">
        <v>-6.0999999999999999E-2</v>
      </c>
      <c r="F4">
        <v>-4.9000000000000002E-2</v>
      </c>
      <c r="G4">
        <v>-0.248</v>
      </c>
      <c r="H4">
        <v>-0.20899999999999999</v>
      </c>
      <c r="I4">
        <v>-0.14499999999999999</v>
      </c>
      <c r="J4">
        <v>-0.23499999999999999</v>
      </c>
    </row>
    <row r="5" spans="1:10">
      <c r="A5" t="s">
        <v>3529</v>
      </c>
      <c r="B5">
        <v>0.35699999999999998</v>
      </c>
      <c r="C5">
        <v>7.0000000000000007E-2</v>
      </c>
      <c r="D5">
        <v>-4.9000000000000002E-2</v>
      </c>
      <c r="E5">
        <v>-7.4999999999999997E-2</v>
      </c>
      <c r="F5">
        <v>-0.26900000000000002</v>
      </c>
      <c r="G5">
        <v>3.4000000000000002E-2</v>
      </c>
      <c r="H5">
        <v>0.14199999999999999</v>
      </c>
      <c r="I5">
        <v>0.16300000000000001</v>
      </c>
      <c r="J5">
        <v>-0.184</v>
      </c>
    </row>
    <row r="6" spans="1:10">
      <c r="A6" t="s">
        <v>3530</v>
      </c>
      <c r="B6">
        <v>2.8000000000000001E-2</v>
      </c>
      <c r="C6">
        <v>-6.3E-2</v>
      </c>
      <c r="D6">
        <v>1.6E-2</v>
      </c>
      <c r="E6">
        <v>-0.159</v>
      </c>
      <c r="F6">
        <v>5.5E-2</v>
      </c>
      <c r="G6">
        <v>2E-3</v>
      </c>
      <c r="H6">
        <v>-0.19</v>
      </c>
      <c r="I6">
        <v>-0.113</v>
      </c>
      <c r="J6">
        <v>-3.5999999999999997E-2</v>
      </c>
    </row>
    <row r="7" spans="1:10">
      <c r="A7" t="s">
        <v>3531</v>
      </c>
      <c r="B7">
        <v>-8.3000000000000004E-2</v>
      </c>
      <c r="C7">
        <v>6.5000000000000002E-2</v>
      </c>
      <c r="D7">
        <v>-8.7999999999999995E-2</v>
      </c>
      <c r="E7">
        <v>-8.1000000000000003E-2</v>
      </c>
      <c r="F7">
        <v>0.13100000000000001</v>
      </c>
      <c r="G7">
        <v>-1.2E-2</v>
      </c>
      <c r="H7">
        <v>-0.05</v>
      </c>
      <c r="I7">
        <v>1.4999999999999999E-2</v>
      </c>
      <c r="J7">
        <v>-4.8000000000000001E-2</v>
      </c>
    </row>
    <row r="8" spans="1:10">
      <c r="A8" t="s">
        <v>3532</v>
      </c>
      <c r="B8">
        <v>-0.10299999999999999</v>
      </c>
      <c r="C8">
        <v>0.11799999999999999</v>
      </c>
      <c r="D8">
        <v>-9.8000000000000004E-2</v>
      </c>
      <c r="E8">
        <v>-9.4E-2</v>
      </c>
      <c r="F8">
        <v>0.16700000000000001</v>
      </c>
      <c r="G8">
        <v>-6.9000000000000006E-2</v>
      </c>
      <c r="H8">
        <v>-0.10299999999999999</v>
      </c>
      <c r="I8">
        <v>-5.8999999999999997E-2</v>
      </c>
      <c r="J8">
        <v>5.8000000000000003E-2</v>
      </c>
    </row>
    <row r="9" spans="1:10">
      <c r="A9" t="s">
        <v>3533</v>
      </c>
      <c r="B9">
        <v>-0.30099999999999999</v>
      </c>
      <c r="C9">
        <v>-0.13600000000000001</v>
      </c>
      <c r="D9">
        <v>-7.1999999999999995E-2</v>
      </c>
      <c r="E9">
        <v>-7.0000000000000001E-3</v>
      </c>
      <c r="F9">
        <v>0.19</v>
      </c>
      <c r="G9">
        <v>0.309</v>
      </c>
      <c r="H9">
        <v>-8.5999999999999993E-2</v>
      </c>
      <c r="I9">
        <v>-7.6999999999999999E-2</v>
      </c>
      <c r="J9">
        <v>0.27500000000000002</v>
      </c>
    </row>
    <row r="10" spans="1:10">
      <c r="A10" t="s">
        <v>3534</v>
      </c>
      <c r="B10">
        <v>0.20399999999999999</v>
      </c>
      <c r="C10">
        <v>6.0999999999999999E-2</v>
      </c>
      <c r="D10">
        <v>-8.8999999999999996E-2</v>
      </c>
      <c r="E10">
        <v>-4.8000000000000001E-2</v>
      </c>
      <c r="F10">
        <v>-0.121</v>
      </c>
      <c r="G10">
        <v>2E-3</v>
      </c>
      <c r="H10">
        <v>1.7000000000000001E-2</v>
      </c>
      <c r="I10">
        <v>-2.5000000000000001E-2</v>
      </c>
      <c r="J10">
        <v>-0.123</v>
      </c>
    </row>
    <row r="11" spans="1:10">
      <c r="A11" t="s">
        <v>3535</v>
      </c>
      <c r="B11">
        <v>1.9E-2</v>
      </c>
      <c r="C11">
        <v>-0.252</v>
      </c>
      <c r="D11">
        <v>0.05</v>
      </c>
      <c r="E11">
        <v>2.5000000000000001E-2</v>
      </c>
      <c r="F11">
        <v>-3.3000000000000002E-2</v>
      </c>
      <c r="G11">
        <v>0.122</v>
      </c>
      <c r="H11">
        <v>-4.1000000000000002E-2</v>
      </c>
      <c r="I11">
        <v>-7.8E-2</v>
      </c>
      <c r="J11">
        <v>0.123</v>
      </c>
    </row>
    <row r="12" spans="1:10">
      <c r="A12" t="s">
        <v>3536</v>
      </c>
      <c r="B12">
        <v>-0.19600000000000001</v>
      </c>
      <c r="C12">
        <v>2.1999999999999999E-2</v>
      </c>
      <c r="D12">
        <v>-4.5999999999999999E-2</v>
      </c>
      <c r="E12">
        <v>0.13800000000000001</v>
      </c>
      <c r="F12">
        <v>0.121</v>
      </c>
      <c r="G12">
        <v>-1.4E-2</v>
      </c>
      <c r="H12">
        <v>0.16300000000000001</v>
      </c>
      <c r="I12">
        <v>0.16900000000000001</v>
      </c>
      <c r="J12">
        <v>-0.03</v>
      </c>
    </row>
    <row r="13" spans="1:10" ht="12.75" customHeight="1"/>
    <row r="18" spans="1:22" ht="36" customHeight="1">
      <c r="A18" s="347" t="s">
        <v>3526</v>
      </c>
      <c r="B18" s="347"/>
      <c r="C18" s="347"/>
      <c r="D18" s="337" t="s">
        <v>3545</v>
      </c>
      <c r="E18" s="347"/>
      <c r="F18" s="347"/>
      <c r="G18" s="347"/>
      <c r="H18" s="347"/>
      <c r="I18" s="347"/>
      <c r="J18" s="347"/>
      <c r="K18" s="347"/>
      <c r="L18" s="347"/>
      <c r="M18" s="347"/>
      <c r="N18" s="347"/>
      <c r="O18" s="347"/>
      <c r="P18" s="347"/>
      <c r="Q18" s="347"/>
      <c r="R18" s="347"/>
      <c r="S18" s="347"/>
      <c r="T18" s="347"/>
      <c r="U18" s="347"/>
      <c r="V18" s="334"/>
    </row>
    <row r="19" spans="1:22">
      <c r="A19" s="348" t="s">
        <v>2241</v>
      </c>
      <c r="B19" s="348"/>
      <c r="C19" s="335" t="s">
        <v>3295</v>
      </c>
      <c r="D19" s="335" t="s">
        <v>3296</v>
      </c>
      <c r="E19" s="335" t="s">
        <v>3297</v>
      </c>
      <c r="F19" s="335" t="s">
        <v>3304</v>
      </c>
      <c r="G19" s="335" t="s">
        <v>3303</v>
      </c>
      <c r="H19" s="335" t="s">
        <v>3306</v>
      </c>
      <c r="I19" s="335" t="s">
        <v>3308</v>
      </c>
      <c r="J19" s="335" t="s">
        <v>3310</v>
      </c>
      <c r="K19" s="336" t="s">
        <v>3311</v>
      </c>
      <c r="L19" s="334"/>
    </row>
    <row r="20" spans="1:22" ht="57">
      <c r="A20" s="349" t="s">
        <v>3508</v>
      </c>
      <c r="B20" s="338">
        <v>0.34200000000000003</v>
      </c>
      <c r="C20" s="338">
        <v>-0.50700000000000001</v>
      </c>
      <c r="D20" s="338">
        <v>0.73099999999999998</v>
      </c>
      <c r="E20" s="338">
        <v>0.50600000000000001</v>
      </c>
      <c r="F20" s="338">
        <v>-0.61299999999999999</v>
      </c>
      <c r="G20" s="338">
        <v>-0.20899999999999999</v>
      </c>
      <c r="H20" s="338">
        <v>0.29099999999999998</v>
      </c>
      <c r="I20" s="338">
        <v>0.13800000000000001</v>
      </c>
      <c r="J20" s="339">
        <v>-0.432</v>
      </c>
      <c r="K20" s="334"/>
    </row>
    <row r="21" spans="1:22" ht="57">
      <c r="A21" s="341" t="s">
        <v>3509</v>
      </c>
      <c r="B21" s="342">
        <v>0.25</v>
      </c>
      <c r="C21" s="345">
        <v>-1.6868205562817117E-2</v>
      </c>
      <c r="D21" s="345">
        <v>-4.2404149909934331E-2</v>
      </c>
      <c r="E21" s="345">
        <v>-6.122325884551421E-2</v>
      </c>
      <c r="F21" s="345">
        <v>-4.8950346182094026E-2</v>
      </c>
      <c r="G21" s="342">
        <v>-0.248</v>
      </c>
      <c r="H21" s="342">
        <v>-0.20899999999999999</v>
      </c>
      <c r="I21" s="342">
        <v>-0.14499999999999999</v>
      </c>
      <c r="J21" s="343">
        <v>-0.23499999999999999</v>
      </c>
      <c r="K21" s="334"/>
    </row>
    <row r="22" spans="1:22" ht="57">
      <c r="A22" s="341" t="s">
        <v>3510</v>
      </c>
      <c r="B22" s="342">
        <v>0.35699999999999998</v>
      </c>
      <c r="C22" s="342">
        <v>7.0000000000000007E-2</v>
      </c>
      <c r="D22" s="345">
        <v>-4.9175422877619952E-2</v>
      </c>
      <c r="E22" s="342">
        <v>-7.4999999999999997E-2</v>
      </c>
      <c r="F22" s="342">
        <v>-0.26900000000000002</v>
      </c>
      <c r="G22" s="345">
        <v>3.3958411436964674E-2</v>
      </c>
      <c r="H22" s="342">
        <v>0.14199999999999999</v>
      </c>
      <c r="I22" s="342">
        <v>0.16300000000000001</v>
      </c>
      <c r="J22" s="343">
        <v>-0.184</v>
      </c>
      <c r="K22" s="334"/>
    </row>
    <row r="23" spans="1:22" ht="57">
      <c r="A23" s="341" t="s">
        <v>3511</v>
      </c>
      <c r="B23" s="345">
        <v>2.8064961471079636E-2</v>
      </c>
      <c r="C23" s="345">
        <v>-6.3285515042237242E-2</v>
      </c>
      <c r="D23" s="345">
        <v>1.6440408086280556E-2</v>
      </c>
      <c r="E23" s="342">
        <v>-0.159</v>
      </c>
      <c r="F23" s="345">
        <v>5.5424200671132885E-2</v>
      </c>
      <c r="G23" s="345">
        <v>1.6093657177823884E-3</v>
      </c>
      <c r="H23" s="342">
        <v>-0.19</v>
      </c>
      <c r="I23" s="342">
        <v>-0.113</v>
      </c>
      <c r="J23" s="346">
        <v>-3.5768631313401675E-2</v>
      </c>
      <c r="K23" s="334"/>
    </row>
    <row r="24" spans="1:22" ht="57">
      <c r="A24" s="341" t="s">
        <v>3512</v>
      </c>
      <c r="B24" s="342">
        <v>-8.3000000000000004E-2</v>
      </c>
      <c r="C24" s="342">
        <v>6.5000000000000002E-2</v>
      </c>
      <c r="D24" s="342">
        <v>-8.7999999999999995E-2</v>
      </c>
      <c r="E24" s="342">
        <v>-8.1000000000000003E-2</v>
      </c>
      <c r="F24" s="342">
        <v>0.13100000000000001</v>
      </c>
      <c r="G24" s="345">
        <v>-1.2291756624963186E-2</v>
      </c>
      <c r="H24" s="345">
        <v>-5.0427642331043188E-2</v>
      </c>
      <c r="I24" s="345">
        <v>1.4729296802279435E-2</v>
      </c>
      <c r="J24" s="346">
        <v>-4.7868139934493216E-2</v>
      </c>
      <c r="K24" s="334"/>
    </row>
    <row r="25" spans="1:22" ht="57">
      <c r="A25" s="341" t="s">
        <v>3513</v>
      </c>
      <c r="B25" s="342">
        <v>-0.10299999999999999</v>
      </c>
      <c r="C25" s="342">
        <v>0.11799999999999999</v>
      </c>
      <c r="D25" s="342">
        <v>-9.8000000000000004E-2</v>
      </c>
      <c r="E25" s="342">
        <v>-9.4E-2</v>
      </c>
      <c r="F25" s="342">
        <v>0.16700000000000001</v>
      </c>
      <c r="G25" s="342">
        <v>-6.9000000000000006E-2</v>
      </c>
      <c r="H25" s="342">
        <v>-0.10299999999999999</v>
      </c>
      <c r="I25" s="345">
        <v>-5.9421001438982053E-2</v>
      </c>
      <c r="J25" s="346">
        <v>5.8070639236974454E-2</v>
      </c>
      <c r="K25" s="334"/>
    </row>
    <row r="26" spans="1:22" ht="57">
      <c r="A26" s="341" t="s">
        <v>3514</v>
      </c>
      <c r="B26" s="342">
        <v>-0.30099999999999999</v>
      </c>
      <c r="C26" s="342">
        <v>-0.13600000000000001</v>
      </c>
      <c r="D26" s="342">
        <v>-7.1999999999999995E-2</v>
      </c>
      <c r="E26" s="345">
        <v>-7.1204242110592822E-3</v>
      </c>
      <c r="F26" s="342">
        <v>0.19</v>
      </c>
      <c r="G26" s="342">
        <v>0.309</v>
      </c>
      <c r="H26" s="342">
        <v>-8.5999999999999993E-2</v>
      </c>
      <c r="I26" s="342">
        <v>-7.6999999999999999E-2</v>
      </c>
      <c r="J26" s="343">
        <v>0.27500000000000002</v>
      </c>
      <c r="K26" s="334"/>
    </row>
    <row r="27" spans="1:22" ht="57">
      <c r="A27" s="341" t="s">
        <v>3515</v>
      </c>
      <c r="B27" s="342">
        <v>0.20399999999999999</v>
      </c>
      <c r="C27" s="345">
        <v>6.09263398514822E-2</v>
      </c>
      <c r="D27" s="342">
        <v>-8.8999999999999996E-2</v>
      </c>
      <c r="E27" s="345">
        <v>-4.8411881060557084E-2</v>
      </c>
      <c r="F27" s="342">
        <v>-0.121</v>
      </c>
      <c r="G27" s="345">
        <v>2.1727594322310338E-3</v>
      </c>
      <c r="H27" s="340">
        <v>1.7377745253046764E-2</v>
      </c>
      <c r="I27" s="345">
        <v>-2.4946089216977642E-2</v>
      </c>
      <c r="J27" s="343">
        <v>-0.123</v>
      </c>
      <c r="K27" s="334"/>
    </row>
    <row r="28" spans="1:22" ht="57">
      <c r="A28" s="341" t="s">
        <v>3516</v>
      </c>
      <c r="B28" s="345">
        <v>1.8547955310307201E-2</v>
      </c>
      <c r="C28" s="342">
        <v>-0.252</v>
      </c>
      <c r="D28" s="345">
        <v>5.0463835311244827E-2</v>
      </c>
      <c r="E28" s="345">
        <v>2.5487590262456387E-2</v>
      </c>
      <c r="F28" s="345">
        <v>-3.2869968649490176E-2</v>
      </c>
      <c r="G28" s="342">
        <v>0.122</v>
      </c>
      <c r="H28" s="345">
        <v>-4.0827039245127955E-2</v>
      </c>
      <c r="I28" s="342">
        <v>-7.8E-2</v>
      </c>
      <c r="J28" s="343">
        <v>0.123</v>
      </c>
      <c r="K28" s="334"/>
    </row>
    <row r="29" spans="1:22" ht="57">
      <c r="A29" s="341" t="s">
        <v>3517</v>
      </c>
      <c r="B29" s="342">
        <v>-0.19600000000000001</v>
      </c>
      <c r="C29" s="345">
        <v>2.1652984555041822E-2</v>
      </c>
      <c r="D29" s="345">
        <v>-4.6083760881883165E-2</v>
      </c>
      <c r="E29" s="342">
        <v>0.13800000000000001</v>
      </c>
      <c r="F29" s="342">
        <v>0.121</v>
      </c>
      <c r="G29" s="345">
        <v>-1.3802403698346406E-2</v>
      </c>
      <c r="H29" s="342">
        <v>0.16300000000000001</v>
      </c>
      <c r="I29" s="342">
        <v>0.16900000000000001</v>
      </c>
      <c r="J29" s="346">
        <v>-3.0399178945911667E-2</v>
      </c>
      <c r="K29" s="334"/>
    </row>
    <row r="30" spans="1:22">
      <c r="A30" s="344"/>
      <c r="B30" s="344"/>
      <c r="C30" s="344"/>
      <c r="D30" s="344"/>
      <c r="E30" s="344"/>
      <c r="F30" s="344"/>
      <c r="G30" s="344"/>
      <c r="H30" s="344"/>
      <c r="I30" s="344"/>
      <c r="J30" s="344"/>
      <c r="K30" s="344"/>
      <c r="L30" s="334"/>
    </row>
    <row r="31" spans="1:22" ht="15" thickBot="1">
      <c r="A31" s="344"/>
      <c r="B31" s="344"/>
      <c r="C31" s="344"/>
      <c r="D31" s="344"/>
      <c r="E31" s="344"/>
      <c r="F31" s="344"/>
      <c r="G31" s="344"/>
      <c r="H31" s="344"/>
      <c r="I31" s="344"/>
      <c r="J31" s="344"/>
      <c r="K31" s="344"/>
      <c r="L31" s="334"/>
    </row>
    <row r="32" spans="1:22" ht="36">
      <c r="A32" s="344"/>
      <c r="B32" s="568"/>
      <c r="C32" s="569"/>
      <c r="D32" s="569"/>
      <c r="E32" s="569"/>
      <c r="F32" s="351" t="s">
        <v>3520</v>
      </c>
      <c r="G32" s="351" t="s">
        <v>3521</v>
      </c>
      <c r="H32" s="351" t="s">
        <v>3522</v>
      </c>
      <c r="I32" s="351" t="s">
        <v>3552</v>
      </c>
      <c r="J32" s="351" t="s">
        <v>3524</v>
      </c>
      <c r="K32" s="351" t="s">
        <v>3523</v>
      </c>
      <c r="L32" s="351" t="s">
        <v>3436</v>
      </c>
      <c r="M32" s="351" t="s">
        <v>3525</v>
      </c>
      <c r="N32" s="352" t="s">
        <v>3544</v>
      </c>
    </row>
    <row r="33" spans="2:14">
      <c r="B33" s="565" t="s">
        <v>3546</v>
      </c>
      <c r="C33" s="501"/>
      <c r="D33" s="501"/>
      <c r="E33" s="501"/>
      <c r="F33" s="353">
        <v>0.34200000000000003</v>
      </c>
      <c r="G33" s="353">
        <v>-0.50700000000000001</v>
      </c>
      <c r="H33" s="353">
        <v>0.73099999999999998</v>
      </c>
      <c r="I33" s="353">
        <v>0.50600000000000001</v>
      </c>
      <c r="J33" s="353">
        <v>-0.61299999999999999</v>
      </c>
      <c r="K33" s="353">
        <v>-0.20899999999999999</v>
      </c>
      <c r="L33" s="353">
        <v>0.29099999999999998</v>
      </c>
      <c r="M33" s="353">
        <v>0.13800000000000001</v>
      </c>
      <c r="N33" s="354">
        <v>-0.432</v>
      </c>
    </row>
    <row r="34" spans="2:14">
      <c r="B34" s="565" t="s">
        <v>3551</v>
      </c>
      <c r="C34" s="501"/>
      <c r="D34" s="501"/>
      <c r="E34" s="501"/>
      <c r="F34" s="353">
        <v>0.25</v>
      </c>
      <c r="G34" s="355"/>
      <c r="H34" s="355"/>
      <c r="I34" s="355"/>
      <c r="J34" s="355"/>
      <c r="K34" s="353">
        <v>-0.248</v>
      </c>
      <c r="L34" s="353">
        <v>-0.20899999999999999</v>
      </c>
      <c r="M34" s="353">
        <v>-0.14499999999999999</v>
      </c>
      <c r="N34" s="354">
        <v>-0.23499999999999999</v>
      </c>
    </row>
    <row r="35" spans="2:14">
      <c r="B35" s="565" t="s">
        <v>3547</v>
      </c>
      <c r="C35" s="501"/>
      <c r="D35" s="501"/>
      <c r="E35" s="501"/>
      <c r="F35" s="353">
        <v>0.35699999999999998</v>
      </c>
      <c r="G35" s="353">
        <v>7.0000000000000007E-2</v>
      </c>
      <c r="H35" s="355"/>
      <c r="I35" s="353">
        <v>-7.4999999999999997E-2</v>
      </c>
      <c r="J35" s="353">
        <v>-0.26900000000000002</v>
      </c>
      <c r="K35" s="355"/>
      <c r="L35" s="353">
        <v>0.14199999999999999</v>
      </c>
      <c r="M35" s="353">
        <v>0.16300000000000001</v>
      </c>
      <c r="N35" s="354">
        <v>-0.184</v>
      </c>
    </row>
    <row r="36" spans="2:14">
      <c r="B36" s="565" t="s">
        <v>3424</v>
      </c>
      <c r="C36" s="501"/>
      <c r="D36" s="501"/>
      <c r="E36" s="501"/>
      <c r="F36" s="355"/>
      <c r="G36" s="355"/>
      <c r="H36" s="355"/>
      <c r="I36" s="353">
        <v>-0.159</v>
      </c>
      <c r="J36" s="355"/>
      <c r="K36" s="355"/>
      <c r="L36" s="353">
        <v>-0.19</v>
      </c>
      <c r="M36" s="353">
        <v>-0.113</v>
      </c>
      <c r="N36" s="356"/>
    </row>
    <row r="37" spans="2:14">
      <c r="B37" s="565" t="s">
        <v>3548</v>
      </c>
      <c r="C37" s="501"/>
      <c r="D37" s="501"/>
      <c r="E37" s="501"/>
      <c r="F37" s="353">
        <v>-8.3000000000000004E-2</v>
      </c>
      <c r="G37" s="353">
        <v>6.5000000000000002E-2</v>
      </c>
      <c r="H37" s="353">
        <v>-8.7999999999999995E-2</v>
      </c>
      <c r="I37" s="353">
        <v>-8.1000000000000003E-2</v>
      </c>
      <c r="J37" s="353">
        <v>0.13100000000000001</v>
      </c>
      <c r="K37" s="355"/>
      <c r="L37" s="355"/>
      <c r="M37" s="355"/>
      <c r="N37" s="356"/>
    </row>
    <row r="38" spans="2:14">
      <c r="B38" s="565" t="s">
        <v>3549</v>
      </c>
      <c r="C38" s="501"/>
      <c r="D38" s="501"/>
      <c r="E38" s="501"/>
      <c r="F38" s="353">
        <v>-0.10299999999999999</v>
      </c>
      <c r="G38" s="353">
        <v>0.11799999999999999</v>
      </c>
      <c r="H38" s="353">
        <v>-9.8000000000000004E-2</v>
      </c>
      <c r="I38" s="353">
        <v>-9.4E-2</v>
      </c>
      <c r="J38" s="353">
        <v>0.16700000000000001</v>
      </c>
      <c r="K38" s="353">
        <v>-6.9000000000000006E-2</v>
      </c>
      <c r="L38" s="353">
        <v>-0.10299999999999999</v>
      </c>
      <c r="M38" s="355"/>
      <c r="N38" s="356"/>
    </row>
    <row r="39" spans="2:14">
      <c r="B39" s="565" t="s">
        <v>3427</v>
      </c>
      <c r="C39" s="501"/>
      <c r="D39" s="501"/>
      <c r="E39" s="501"/>
      <c r="F39" s="353">
        <v>-0.30099999999999999</v>
      </c>
      <c r="G39" s="353">
        <v>-0.13600000000000001</v>
      </c>
      <c r="H39" s="353">
        <v>-7.1999999999999995E-2</v>
      </c>
      <c r="I39" s="355"/>
      <c r="J39" s="353">
        <v>0.19</v>
      </c>
      <c r="K39" s="353">
        <v>0.309</v>
      </c>
      <c r="L39" s="353">
        <v>-8.5999999999999993E-2</v>
      </c>
      <c r="M39" s="353">
        <v>-7.6999999999999999E-2</v>
      </c>
      <c r="N39" s="354">
        <v>0.27500000000000002</v>
      </c>
    </row>
    <row r="40" spans="2:14">
      <c r="B40" s="565" t="s">
        <v>3430</v>
      </c>
      <c r="C40" s="501"/>
      <c r="D40" s="501"/>
      <c r="E40" s="501"/>
      <c r="F40" s="353">
        <v>0.20399999999999999</v>
      </c>
      <c r="G40" s="355"/>
      <c r="H40" s="353">
        <v>-8.8999999999999996E-2</v>
      </c>
      <c r="I40" s="355"/>
      <c r="J40" s="353">
        <v>-0.121</v>
      </c>
      <c r="K40" s="355"/>
      <c r="L40" s="353">
        <v>1.7377745253046764E-2</v>
      </c>
      <c r="M40" s="355"/>
      <c r="N40" s="354">
        <v>-0.123</v>
      </c>
    </row>
    <row r="41" spans="2:14">
      <c r="B41" s="565" t="s">
        <v>3431</v>
      </c>
      <c r="C41" s="501"/>
      <c r="D41" s="501"/>
      <c r="E41" s="501"/>
      <c r="F41" s="355"/>
      <c r="G41" s="353">
        <v>-0.252</v>
      </c>
      <c r="H41" s="355"/>
      <c r="I41" s="355"/>
      <c r="J41" s="355"/>
      <c r="K41" s="353">
        <v>0.122</v>
      </c>
      <c r="L41" s="355"/>
      <c r="M41" s="353">
        <v>-7.8E-2</v>
      </c>
      <c r="N41" s="354">
        <v>0.123</v>
      </c>
    </row>
    <row r="42" spans="2:14" ht="15" thickBot="1">
      <c r="B42" s="566" t="s">
        <v>3550</v>
      </c>
      <c r="C42" s="567"/>
      <c r="D42" s="567"/>
      <c r="E42" s="567"/>
      <c r="F42" s="357">
        <v>-0.19600000000000001</v>
      </c>
      <c r="G42" s="358"/>
      <c r="H42" s="358"/>
      <c r="I42" s="357">
        <v>0.13800000000000001</v>
      </c>
      <c r="J42" s="357">
        <v>0.121</v>
      </c>
      <c r="K42" s="358"/>
      <c r="L42" s="357">
        <v>0.16300000000000001</v>
      </c>
      <c r="M42" s="357">
        <v>0.16900000000000001</v>
      </c>
      <c r="N42" s="359"/>
    </row>
    <row r="43" spans="2:14">
      <c r="B43" s="360" t="s">
        <v>3553</v>
      </c>
      <c r="L43" s="334"/>
    </row>
    <row r="44" spans="2:14">
      <c r="L44" s="334"/>
    </row>
    <row r="45" spans="2:14">
      <c r="L45" s="334"/>
    </row>
    <row r="46" spans="2:14">
      <c r="L46" s="334"/>
    </row>
    <row r="47" spans="2:14">
      <c r="L47" s="334"/>
    </row>
    <row r="48" spans="2:14">
      <c r="L48" s="334"/>
    </row>
    <row r="49" spans="12:12">
      <c r="L49" s="334"/>
    </row>
    <row r="50" spans="12:12">
      <c r="L50" s="334"/>
    </row>
    <row r="51" spans="12:12">
      <c r="L51" s="334"/>
    </row>
    <row r="52" spans="12:12">
      <c r="L52" s="334"/>
    </row>
    <row r="53" spans="12:12">
      <c r="L53" s="334"/>
    </row>
    <row r="54" spans="12:12">
      <c r="L54" s="334"/>
    </row>
    <row r="55" spans="12:12">
      <c r="L55" s="334"/>
    </row>
    <row r="56" spans="12:12">
      <c r="L56" s="334"/>
    </row>
    <row r="57" spans="12:12">
      <c r="L57" s="334"/>
    </row>
    <row r="58" spans="12:12">
      <c r="L58" s="334"/>
    </row>
    <row r="59" spans="12:12">
      <c r="L59" s="334"/>
    </row>
    <row r="60" spans="12:12">
      <c r="L60" s="334"/>
    </row>
    <row r="61" spans="12:12">
      <c r="L61" s="334"/>
    </row>
    <row r="62" spans="12:12">
      <c r="L62" s="334"/>
    </row>
    <row r="63" spans="12:12">
      <c r="L63" s="334"/>
    </row>
    <row r="64" spans="12:12">
      <c r="L64" s="334"/>
    </row>
    <row r="65" spans="12:22">
      <c r="L65" s="334"/>
    </row>
    <row r="66" spans="12:22">
      <c r="L66" s="334"/>
    </row>
    <row r="67" spans="12:22">
      <c r="L67" s="334"/>
    </row>
    <row r="68" spans="12:22">
      <c r="L68" s="334"/>
    </row>
    <row r="69" spans="12:22">
      <c r="L69" s="334"/>
    </row>
    <row r="70" spans="12:22">
      <c r="L70" s="334"/>
    </row>
    <row r="71" spans="12:22">
      <c r="L71" s="334"/>
    </row>
    <row r="72" spans="12:22">
      <c r="L72" s="334"/>
    </row>
    <row r="73" spans="12:22">
      <c r="L73" s="334"/>
    </row>
    <row r="74" spans="12:22">
      <c r="L74" s="334"/>
    </row>
    <row r="75" spans="12:22">
      <c r="L75" s="334"/>
    </row>
    <row r="76" spans="12:22">
      <c r="L76" s="344"/>
      <c r="M76" s="344"/>
      <c r="N76" s="344"/>
      <c r="O76" s="344"/>
      <c r="P76" s="344"/>
      <c r="Q76" s="344"/>
      <c r="R76" s="344"/>
      <c r="S76" s="344"/>
      <c r="T76" s="344"/>
      <c r="U76" s="344"/>
      <c r="V76" s="334"/>
    </row>
    <row r="77" spans="12:22">
      <c r="L77" s="344"/>
      <c r="M77" s="344"/>
      <c r="N77" s="344"/>
      <c r="O77" s="344"/>
      <c r="P77" s="344"/>
      <c r="Q77" s="344"/>
      <c r="R77" s="344"/>
      <c r="S77" s="344"/>
      <c r="T77" s="344"/>
      <c r="U77" s="344"/>
      <c r="V77" s="334"/>
    </row>
  </sheetData>
  <mergeCells count="11">
    <mergeCell ref="B41:E41"/>
    <mergeCell ref="B42:E42"/>
    <mergeCell ref="B33:E33"/>
    <mergeCell ref="B32:E32"/>
    <mergeCell ref="B34:E34"/>
    <mergeCell ref="B35:E35"/>
    <mergeCell ref="B36:E36"/>
    <mergeCell ref="B37:E37"/>
    <mergeCell ref="B38:E38"/>
    <mergeCell ref="B39:E39"/>
    <mergeCell ref="B40:E40"/>
  </mergeCells>
  <phoneticPr fontId="15" type="noConversion"/>
  <conditionalFormatting sqref="B3:J18 B19">
    <cfRule type="colorScale" priority="12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33:N42">
    <cfRule type="colorScale" priority="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743006-7FF6-478B-B01D-36665F783D25}">
  <sheetPr>
    <tabColor rgb="FF00B050"/>
  </sheetPr>
  <dimension ref="A2:AQ1075"/>
  <sheetViews>
    <sheetView zoomScale="70" zoomScaleNormal="70" workbookViewId="0">
      <selection activeCell="E3" sqref="E3:M7"/>
    </sheetView>
  </sheetViews>
  <sheetFormatPr defaultRowHeight="14.4"/>
  <cols>
    <col min="1" max="1" width="34" customWidth="1"/>
    <col min="2" max="2" width="36.44140625" customWidth="1"/>
    <col min="3" max="3" width="4.6640625" customWidth="1"/>
    <col min="4" max="4" width="6" customWidth="1"/>
    <col min="5" max="13" width="9.33203125" bestFit="1" customWidth="1"/>
    <col min="14" max="14" width="14.44140625" bestFit="1" customWidth="1"/>
    <col min="15" max="15" width="11.44140625" bestFit="1" customWidth="1"/>
    <col min="16" max="16" width="21.44140625" bestFit="1" customWidth="1"/>
    <col min="17" max="42" width="9.33203125" bestFit="1" customWidth="1"/>
  </cols>
  <sheetData>
    <row r="2" spans="1:42" s="110" customFormat="1" ht="15" thickBot="1"/>
    <row r="3" spans="1:42" s="110" customFormat="1" ht="24">
      <c r="B3" s="110" t="s">
        <v>3554</v>
      </c>
      <c r="D3" s="110" t="s">
        <v>3541</v>
      </c>
      <c r="E3" s="388" t="s">
        <v>3295</v>
      </c>
      <c r="F3" s="389" t="s">
        <v>3296</v>
      </c>
      <c r="G3" s="389" t="s">
        <v>3297</v>
      </c>
      <c r="H3" s="389" t="s">
        <v>3304</v>
      </c>
      <c r="I3" s="389" t="s">
        <v>3303</v>
      </c>
      <c r="J3" s="389" t="s">
        <v>3306</v>
      </c>
      <c r="K3" s="389" t="s">
        <v>3308</v>
      </c>
      <c r="L3" s="389" t="s">
        <v>3310</v>
      </c>
      <c r="M3" s="389" t="s">
        <v>3311</v>
      </c>
      <c r="N3" s="393" t="s">
        <v>3248</v>
      </c>
      <c r="O3" s="394" t="s">
        <v>3251</v>
      </c>
      <c r="P3" s="394" t="s">
        <v>3253</v>
      </c>
      <c r="Q3" s="394" t="s">
        <v>3280</v>
      </c>
      <c r="R3" s="398" t="s">
        <v>3231</v>
      </c>
      <c r="S3" s="399" t="s">
        <v>3232</v>
      </c>
      <c r="T3" s="399" t="s">
        <v>3233</v>
      </c>
      <c r="U3" s="399" t="s">
        <v>3234</v>
      </c>
      <c r="V3" s="399" t="s">
        <v>3235</v>
      </c>
      <c r="W3" s="399" t="s">
        <v>3257</v>
      </c>
      <c r="X3" s="399" t="s">
        <v>3236</v>
      </c>
      <c r="Y3" s="399" t="s">
        <v>3262</v>
      </c>
      <c r="Z3" s="399" t="s">
        <v>3264</v>
      </c>
      <c r="AA3" s="399" t="s">
        <v>3240</v>
      </c>
      <c r="AB3" s="399" t="s">
        <v>3267</v>
      </c>
      <c r="AC3" s="399" t="s">
        <v>3269</v>
      </c>
      <c r="AD3" s="399" t="s">
        <v>3275</v>
      </c>
      <c r="AE3" s="399" t="s">
        <v>3272</v>
      </c>
      <c r="AF3" s="399" t="s">
        <v>3274</v>
      </c>
      <c r="AG3" s="400" t="s">
        <v>3277</v>
      </c>
      <c r="AH3" s="398" t="s">
        <v>3283</v>
      </c>
      <c r="AI3" s="399" t="s">
        <v>3284</v>
      </c>
      <c r="AJ3" s="399" t="s">
        <v>3285</v>
      </c>
      <c r="AK3" s="399" t="s">
        <v>3286</v>
      </c>
      <c r="AL3" s="400" t="s">
        <v>3287</v>
      </c>
      <c r="AM3" s="398" t="s">
        <v>3289</v>
      </c>
      <c r="AN3" s="399" t="s">
        <v>3290</v>
      </c>
      <c r="AO3" s="399" t="s">
        <v>3291</v>
      </c>
      <c r="AP3" s="400" t="s">
        <v>3293</v>
      </c>
    </row>
    <row r="4" spans="1:42" s="110" customFormat="1">
      <c r="A4" s="406" t="s">
        <v>3575</v>
      </c>
      <c r="B4" s="406" t="s">
        <v>3569</v>
      </c>
      <c r="C4" s="407">
        <v>1</v>
      </c>
      <c r="D4" s="409">
        <v>190</v>
      </c>
      <c r="E4" s="390">
        <f t="shared" ref="E4:M4" si="0">E47</f>
        <v>0.64022315789473705</v>
      </c>
      <c r="F4" s="387">
        <f t="shared" si="0"/>
        <v>3.5558947368421037E-2</v>
      </c>
      <c r="G4" s="387">
        <f t="shared" si="0"/>
        <v>0.20131894736842104</v>
      </c>
      <c r="H4" s="387">
        <f t="shared" si="0"/>
        <v>6.5337894736842136E-2</v>
      </c>
      <c r="I4" s="387">
        <f t="shared" si="0"/>
        <v>3.0185263157894719E-2</v>
      </c>
      <c r="J4" s="387">
        <f t="shared" si="0"/>
        <v>2.7367894736842105E-2</v>
      </c>
      <c r="K4" s="387">
        <f t="shared" si="0"/>
        <v>0.87547473684210508</v>
      </c>
      <c r="L4" s="387">
        <f t="shared" si="0"/>
        <v>0.57448736842105286</v>
      </c>
      <c r="M4" s="387">
        <f t="shared" si="0"/>
        <v>2.9999999999999995E-2</v>
      </c>
      <c r="N4" s="395">
        <f t="shared" ref="N4:AP4" si="1">N47</f>
        <v>1068.3048673684209</v>
      </c>
      <c r="O4" s="387">
        <f t="shared" si="1"/>
        <v>51.525176315789466</v>
      </c>
      <c r="P4" s="387">
        <f t="shared" si="1"/>
        <v>29701.677197894725</v>
      </c>
      <c r="Q4" s="387">
        <f t="shared" si="1"/>
        <v>0.70255526315789496</v>
      </c>
      <c r="R4" s="401">
        <f t="shared" si="1"/>
        <v>0.18501105263157902</v>
      </c>
      <c r="S4" s="387">
        <f t="shared" si="1"/>
        <v>9.5431578947368471E-3</v>
      </c>
      <c r="T4" s="387">
        <f t="shared" si="1"/>
        <v>3.0620526315789477E-2</v>
      </c>
      <c r="U4" s="387">
        <f t="shared" si="1"/>
        <v>5.9073684210526316E-3</v>
      </c>
      <c r="V4" s="387">
        <f t="shared" si="1"/>
        <v>3.9559473684210526E-2</v>
      </c>
      <c r="W4" s="387">
        <f t="shared" si="1"/>
        <v>1.8982631578947376E-2</v>
      </c>
      <c r="X4" s="387">
        <f t="shared" si="1"/>
        <v>1.096315789473684E-3</v>
      </c>
      <c r="Y4" s="387">
        <f t="shared" si="1"/>
        <v>7.5320526315789435E-2</v>
      </c>
      <c r="Z4" s="387">
        <f t="shared" si="1"/>
        <v>2.1301052631578946E-2</v>
      </c>
      <c r="AA4" s="387">
        <f t="shared" si="1"/>
        <v>1.3488947368421048E-2</v>
      </c>
      <c r="AB4" s="387">
        <f t="shared" si="1"/>
        <v>0.25478736842105232</v>
      </c>
      <c r="AC4" s="387">
        <f t="shared" si="1"/>
        <v>7.500684210526315E-2</v>
      </c>
      <c r="AD4" s="387">
        <f t="shared" si="1"/>
        <v>6.094842105263161E-2</v>
      </c>
      <c r="AE4" s="387">
        <f t="shared" si="1"/>
        <v>6.0499999999999981E-3</v>
      </c>
      <c r="AF4" s="387">
        <f t="shared" si="1"/>
        <v>5.5881052631578956E-2</v>
      </c>
      <c r="AG4" s="402">
        <f t="shared" si="1"/>
        <v>0.14648105263157893</v>
      </c>
      <c r="AH4" s="401">
        <f t="shared" si="1"/>
        <v>0.27167473684210514</v>
      </c>
      <c r="AI4" s="387">
        <f t="shared" si="1"/>
        <v>0.63392157894736811</v>
      </c>
      <c r="AJ4" s="387">
        <f t="shared" si="1"/>
        <v>0.28390789473684203</v>
      </c>
      <c r="AK4" s="387">
        <f t="shared" si="1"/>
        <v>3.4844210526315804E-2</v>
      </c>
      <c r="AL4" s="402">
        <f t="shared" si="1"/>
        <v>4.7328421052631582E-2</v>
      </c>
      <c r="AM4" s="401">
        <f t="shared" ref="AM4:AO4" si="2">AM47</f>
        <v>0.43972210526315803</v>
      </c>
      <c r="AN4" s="401">
        <f t="shared" si="2"/>
        <v>0.18133105263157892</v>
      </c>
      <c r="AO4" s="401">
        <f t="shared" si="2"/>
        <v>0.37677947368421061</v>
      </c>
      <c r="AP4" s="402">
        <f t="shared" si="1"/>
        <v>0.74328684210526297</v>
      </c>
    </row>
    <row r="5" spans="1:42" s="110" customFormat="1">
      <c r="A5" s="406" t="s">
        <v>3574</v>
      </c>
      <c r="B5" s="406" t="s">
        <v>3555</v>
      </c>
      <c r="C5" s="407">
        <v>2</v>
      </c>
      <c r="D5" s="409">
        <v>353</v>
      </c>
      <c r="E5" s="390">
        <f t="shared" ref="E5:M5" si="3">E51</f>
        <v>0.32508583569405103</v>
      </c>
      <c r="F5" s="387">
        <f t="shared" si="3"/>
        <v>8.1750141643059521E-2</v>
      </c>
      <c r="G5" s="387">
        <f t="shared" si="3"/>
        <v>9.0823796033994278E-2</v>
      </c>
      <c r="H5" s="387">
        <f t="shared" si="3"/>
        <v>0.16963399433427748</v>
      </c>
      <c r="I5" s="387">
        <f t="shared" si="3"/>
        <v>0.20089376770538231</v>
      </c>
      <c r="J5" s="387">
        <f t="shared" si="3"/>
        <v>0.13180113314447592</v>
      </c>
      <c r="K5" s="387">
        <f t="shared" si="3"/>
        <v>1.3442059490084979</v>
      </c>
      <c r="L5" s="387">
        <f t="shared" si="3"/>
        <v>0.80506317280453255</v>
      </c>
      <c r="M5" s="387">
        <f t="shared" si="3"/>
        <v>0.19577903682719536</v>
      </c>
      <c r="N5" s="395">
        <f t="shared" ref="N5:AP5" si="4">N51</f>
        <v>1399.3290563739372</v>
      </c>
      <c r="O5" s="387">
        <f t="shared" si="4"/>
        <v>38.707984985835658</v>
      </c>
      <c r="P5" s="387">
        <f t="shared" si="4"/>
        <v>21631.47641784701</v>
      </c>
      <c r="Q5" s="387">
        <f t="shared" si="4"/>
        <v>0.63868470254957477</v>
      </c>
      <c r="R5" s="401">
        <f t="shared" si="4"/>
        <v>9.2602549575070844E-2</v>
      </c>
      <c r="S5" s="387">
        <f t="shared" si="4"/>
        <v>1.3964305949008503E-2</v>
      </c>
      <c r="T5" s="387">
        <f t="shared" si="4"/>
        <v>1.7115580736543914E-2</v>
      </c>
      <c r="U5" s="387">
        <f t="shared" si="4"/>
        <v>6.3549575070821528E-3</v>
      </c>
      <c r="V5" s="387">
        <f t="shared" si="4"/>
        <v>4.0531728045325802E-2</v>
      </c>
      <c r="W5" s="387">
        <f t="shared" si="4"/>
        <v>3.7495184135977321E-2</v>
      </c>
      <c r="X5" s="387">
        <f t="shared" si="4"/>
        <v>9.2665722379603414E-3</v>
      </c>
      <c r="Y5" s="387">
        <f t="shared" si="4"/>
        <v>7.3154107648725181E-2</v>
      </c>
      <c r="Z5" s="387">
        <f t="shared" si="4"/>
        <v>4.8717847025495746E-2</v>
      </c>
      <c r="AA5" s="387">
        <f t="shared" si="4"/>
        <v>1.7569405099150146E-2</v>
      </c>
      <c r="AB5" s="387">
        <f t="shared" si="4"/>
        <v>0.17387733711048156</v>
      </c>
      <c r="AC5" s="387">
        <f t="shared" si="4"/>
        <v>0.15056770538243619</v>
      </c>
      <c r="AD5" s="387">
        <f t="shared" si="4"/>
        <v>0.11305892351274789</v>
      </c>
      <c r="AE5" s="387">
        <f t="shared" si="4"/>
        <v>2.2073087818696865E-2</v>
      </c>
      <c r="AF5" s="387">
        <f t="shared" si="4"/>
        <v>4.8260339943342813E-2</v>
      </c>
      <c r="AG5" s="402">
        <f t="shared" si="4"/>
        <v>0.13538300283286117</v>
      </c>
      <c r="AH5" s="401">
        <f t="shared" si="4"/>
        <v>0.2896549575070822</v>
      </c>
      <c r="AI5" s="387">
        <f t="shared" si="4"/>
        <v>0.49261586402266277</v>
      </c>
      <c r="AJ5" s="387">
        <f t="shared" si="4"/>
        <v>0.35979490084985838</v>
      </c>
      <c r="AK5" s="387">
        <f t="shared" si="4"/>
        <v>9.5901133144475986E-2</v>
      </c>
      <c r="AL5" s="402">
        <f>AL51</f>
        <v>5.1688951841359757E-2</v>
      </c>
      <c r="AM5" s="401">
        <f t="shared" ref="AM5:AO5" si="5">AM51</f>
        <v>0.32825722379603389</v>
      </c>
      <c r="AN5" s="401">
        <f t="shared" si="5"/>
        <v>0.27039093484419285</v>
      </c>
      <c r="AO5" s="401">
        <f t="shared" si="5"/>
        <v>0.39227790368271948</v>
      </c>
      <c r="AP5" s="402">
        <f t="shared" si="4"/>
        <v>0.45459971671388083</v>
      </c>
    </row>
    <row r="6" spans="1:42" s="110" customFormat="1">
      <c r="A6" s="406" t="s">
        <v>3558</v>
      </c>
      <c r="B6" s="406" t="s">
        <v>3556</v>
      </c>
      <c r="C6" s="407">
        <v>3</v>
      </c>
      <c r="D6" s="409">
        <v>180</v>
      </c>
      <c r="E6" s="390">
        <f t="shared" ref="E6:M6" si="6">E55</f>
        <v>7.4797222222222251E-2</v>
      </c>
      <c r="F6" s="387">
        <f t="shared" si="6"/>
        <v>8.8654999999999956E-2</v>
      </c>
      <c r="G6" s="387">
        <f t="shared" si="6"/>
        <v>5.2277777777777782E-4</v>
      </c>
      <c r="H6" s="387">
        <f t="shared" si="6"/>
        <v>7.7205555555555569E-3</v>
      </c>
      <c r="I6" s="387">
        <f t="shared" si="6"/>
        <v>0.6825416666666666</v>
      </c>
      <c r="J6" s="387">
        <f t="shared" si="6"/>
        <v>0.14575444444444449</v>
      </c>
      <c r="K6" s="387">
        <f t="shared" si="6"/>
        <v>0.81415444444444451</v>
      </c>
      <c r="L6" s="387">
        <f t="shared" si="6"/>
        <v>0.57234388888888943</v>
      </c>
      <c r="M6" s="387">
        <f t="shared" si="6"/>
        <v>1.2495555555555562</v>
      </c>
      <c r="N6" s="395">
        <f t="shared" ref="N6:AP6" si="7">N55</f>
        <v>3349.8259277777752</v>
      </c>
      <c r="O6" s="387">
        <f t="shared" si="7"/>
        <v>2.7425827777777774</v>
      </c>
      <c r="P6" s="387">
        <f t="shared" si="7"/>
        <v>6073.7456566666651</v>
      </c>
      <c r="Q6" s="387">
        <f t="shared" si="7"/>
        <v>0.4531538888888888</v>
      </c>
      <c r="R6" s="401">
        <f t="shared" si="7"/>
        <v>4.379333333333333E-2</v>
      </c>
      <c r="S6" s="387">
        <f t="shared" si="7"/>
        <v>0</v>
      </c>
      <c r="T6" s="387">
        <f t="shared" si="7"/>
        <v>3.6566666666666679E-3</v>
      </c>
      <c r="U6" s="387">
        <f t="shared" si="7"/>
        <v>1.9551111111111109E-2</v>
      </c>
      <c r="V6" s="387">
        <f t="shared" si="7"/>
        <v>2.5061111111111103E-2</v>
      </c>
      <c r="W6" s="387">
        <f t="shared" si="7"/>
        <v>4.9020555555555546E-2</v>
      </c>
      <c r="X6" s="387">
        <f t="shared" si="7"/>
        <v>3.2577777777777778E-3</v>
      </c>
      <c r="Y6" s="387">
        <f t="shared" si="7"/>
        <v>0.11884611111111112</v>
      </c>
      <c r="Z6" s="387">
        <f t="shared" si="7"/>
        <v>7.291499999999998E-2</v>
      </c>
      <c r="AA6" s="387">
        <f t="shared" si="7"/>
        <v>1.6714444444444438E-2</v>
      </c>
      <c r="AB6" s="387">
        <f t="shared" si="7"/>
        <v>1.7408333333333342E-2</v>
      </c>
      <c r="AC6" s="387">
        <f t="shared" si="7"/>
        <v>0.10986333333333334</v>
      </c>
      <c r="AD6" s="387">
        <f t="shared" si="7"/>
        <v>0.1270427777777777</v>
      </c>
      <c r="AE6" s="387">
        <f t="shared" si="7"/>
        <v>5.5614444444444418E-2</v>
      </c>
      <c r="AF6" s="387">
        <f t="shared" si="7"/>
        <v>7.2772222222222196E-2</v>
      </c>
      <c r="AG6" s="402">
        <f t="shared" si="7"/>
        <v>0.26448833333333327</v>
      </c>
      <c r="AH6" s="401">
        <f t="shared" si="7"/>
        <v>0.43669666666666646</v>
      </c>
      <c r="AI6" s="387">
        <f t="shared" si="7"/>
        <v>0.14320277777777776</v>
      </c>
      <c r="AJ6" s="387">
        <f t="shared" si="7"/>
        <v>0.39825222222222217</v>
      </c>
      <c r="AK6" s="387">
        <f t="shared" si="7"/>
        <v>0.38479166666666659</v>
      </c>
      <c r="AL6" s="402">
        <f t="shared" si="7"/>
        <v>7.3752777777777764E-2</v>
      </c>
      <c r="AM6" s="401">
        <f t="shared" ref="AM6:AO6" si="8">AM55</f>
        <v>0.297621111111111</v>
      </c>
      <c r="AN6" s="401">
        <f t="shared" si="8"/>
        <v>0.52818944444444438</v>
      </c>
      <c r="AO6" s="401">
        <f t="shared" si="8"/>
        <v>0.12367166666666669</v>
      </c>
      <c r="AP6" s="402">
        <f t="shared" si="7"/>
        <v>7.1340555555555546E-2</v>
      </c>
    </row>
    <row r="7" spans="1:42" s="110" customFormat="1" ht="15" thickBot="1">
      <c r="A7" s="350" t="s">
        <v>3573</v>
      </c>
      <c r="B7" s="406" t="s">
        <v>3557</v>
      </c>
      <c r="C7" s="407">
        <v>4</v>
      </c>
      <c r="D7" s="409">
        <v>223</v>
      </c>
      <c r="E7" s="391">
        <f t="shared" ref="E7:M7" si="9">E59</f>
        <v>0.17087713004484306</v>
      </c>
      <c r="F7" s="392">
        <f t="shared" si="9"/>
        <v>0.11941076233183852</v>
      </c>
      <c r="G7" s="392">
        <f t="shared" si="9"/>
        <v>4.3964125560538121E-3</v>
      </c>
      <c r="H7" s="392">
        <f t="shared" si="9"/>
        <v>2.4333632286995522E-2</v>
      </c>
      <c r="I7" s="392">
        <f t="shared" si="9"/>
        <v>0.62749955156950643</v>
      </c>
      <c r="J7" s="392">
        <f t="shared" si="9"/>
        <v>5.3478026905829604E-2</v>
      </c>
      <c r="K7" s="392">
        <f t="shared" si="9"/>
        <v>0.95609147982062737</v>
      </c>
      <c r="L7" s="392">
        <f t="shared" si="9"/>
        <v>0.66657443946188311</v>
      </c>
      <c r="M7" s="392">
        <f t="shared" si="9"/>
        <v>0.22089686098654718</v>
      </c>
      <c r="N7" s="396">
        <f t="shared" ref="N7:AP7" si="10">N59</f>
        <v>6516.739365022423</v>
      </c>
      <c r="O7" s="397">
        <f t="shared" si="10"/>
        <v>4.830471300448429</v>
      </c>
      <c r="P7" s="397">
        <f t="shared" si="10"/>
        <v>12132.657368609865</v>
      </c>
      <c r="Q7" s="397">
        <f t="shared" si="10"/>
        <v>0.4989053811659192</v>
      </c>
      <c r="R7" s="403">
        <f t="shared" si="10"/>
        <v>0.11388923766816142</v>
      </c>
      <c r="S7" s="404">
        <f t="shared" si="10"/>
        <v>3.3450672645739907E-2</v>
      </c>
      <c r="T7" s="404">
        <f t="shared" si="10"/>
        <v>1.6695964125560538E-2</v>
      </c>
      <c r="U7" s="404">
        <f t="shared" si="10"/>
        <v>2.7585650224215257E-2</v>
      </c>
      <c r="V7" s="404">
        <f t="shared" si="10"/>
        <v>4.494035874439458E-2</v>
      </c>
      <c r="W7" s="404">
        <f t="shared" si="10"/>
        <v>3.6476681614349742E-2</v>
      </c>
      <c r="X7" s="404">
        <f t="shared" si="10"/>
        <v>1.2555156950672648E-2</v>
      </c>
      <c r="Y7" s="404">
        <f t="shared" si="10"/>
        <v>4.9491031390134527E-2</v>
      </c>
      <c r="Z7" s="404">
        <f t="shared" si="10"/>
        <v>5.013094170403587E-2</v>
      </c>
      <c r="AA7" s="404">
        <f t="shared" si="10"/>
        <v>3.692421524663677E-2</v>
      </c>
      <c r="AB7" s="404">
        <f t="shared" si="10"/>
        <v>5.3010313901345307E-2</v>
      </c>
      <c r="AC7" s="404">
        <f t="shared" si="10"/>
        <v>7.0491031390134504E-2</v>
      </c>
      <c r="AD7" s="404">
        <f t="shared" si="10"/>
        <v>9.8073094170403566E-2</v>
      </c>
      <c r="AE7" s="404">
        <f t="shared" si="10"/>
        <v>2.5768161434977576E-2</v>
      </c>
      <c r="AF7" s="404">
        <f t="shared" si="10"/>
        <v>0.11305336322869952</v>
      </c>
      <c r="AG7" s="405">
        <f t="shared" si="10"/>
        <v>0.21746322869955156</v>
      </c>
      <c r="AH7" s="403">
        <f t="shared" si="10"/>
        <v>0.58616367713004514</v>
      </c>
      <c r="AI7" s="404">
        <f t="shared" si="10"/>
        <v>0.43797264573991024</v>
      </c>
      <c r="AJ7" s="404">
        <f t="shared" si="10"/>
        <v>0.29032645739910318</v>
      </c>
      <c r="AK7" s="404">
        <f t="shared" si="10"/>
        <v>0.19613901345291479</v>
      </c>
      <c r="AL7" s="405">
        <f t="shared" si="10"/>
        <v>7.5565470852017952E-2</v>
      </c>
      <c r="AM7" s="403">
        <f t="shared" ref="AM7:AO7" si="11">AM59</f>
        <v>0.5152856502242148</v>
      </c>
      <c r="AN7" s="403">
        <f t="shared" si="11"/>
        <v>0.3340390134529147</v>
      </c>
      <c r="AO7" s="403">
        <f t="shared" si="11"/>
        <v>0.11543228699551569</v>
      </c>
      <c r="AP7" s="405">
        <f t="shared" si="10"/>
        <v>0.14766681614349786</v>
      </c>
    </row>
    <row r="8" spans="1:42" s="110" customFormat="1"/>
    <row r="9" spans="1:42" s="110" customFormat="1" ht="15" thickBot="1"/>
    <row r="10" spans="1:42">
      <c r="C10" s="581"/>
      <c r="D10" s="577"/>
      <c r="E10" s="577" t="s">
        <v>3564</v>
      </c>
      <c r="F10" s="577"/>
      <c r="G10" s="577"/>
      <c r="H10" s="577"/>
      <c r="I10" s="577"/>
      <c r="J10" s="577"/>
      <c r="K10" s="577"/>
      <c r="L10" s="577"/>
      <c r="M10" s="578"/>
      <c r="O10" s="581"/>
      <c r="P10" s="577"/>
      <c r="Q10" s="577" t="s">
        <v>3564</v>
      </c>
      <c r="R10" s="577"/>
      <c r="S10" s="577"/>
      <c r="T10" s="577"/>
      <c r="U10" s="577"/>
      <c r="V10" s="577"/>
      <c r="W10" s="577"/>
      <c r="X10" s="577"/>
      <c r="Y10" s="578"/>
    </row>
    <row r="11" spans="1:42">
      <c r="C11" s="582"/>
      <c r="D11" s="583"/>
      <c r="E11" s="433">
        <v>1</v>
      </c>
      <c r="F11" s="433">
        <v>2</v>
      </c>
      <c r="G11" s="433">
        <v>3</v>
      </c>
      <c r="H11" s="433">
        <v>4</v>
      </c>
      <c r="I11" s="433">
        <v>5</v>
      </c>
      <c r="J11" s="433">
        <v>6</v>
      </c>
      <c r="K11" s="433">
        <v>7</v>
      </c>
      <c r="L11" s="433">
        <v>8</v>
      </c>
      <c r="M11" s="434">
        <v>9</v>
      </c>
      <c r="O11" s="582"/>
      <c r="P11" s="583"/>
      <c r="Q11" s="433">
        <v>1</v>
      </c>
      <c r="R11" s="433">
        <v>2</v>
      </c>
      <c r="S11" s="433">
        <v>3</v>
      </c>
      <c r="T11" s="433">
        <v>4</v>
      </c>
      <c r="U11" s="433">
        <v>5</v>
      </c>
      <c r="V11" s="433">
        <v>6</v>
      </c>
      <c r="W11" s="433">
        <v>7</v>
      </c>
      <c r="X11" s="433">
        <v>8</v>
      </c>
      <c r="Y11" s="434">
        <v>9</v>
      </c>
    </row>
    <row r="12" spans="1:42" ht="15" customHeight="1">
      <c r="C12" s="579" t="s">
        <v>3565</v>
      </c>
      <c r="D12" s="432">
        <v>1</v>
      </c>
      <c r="E12" s="429">
        <v>78</v>
      </c>
      <c r="F12" s="430">
        <v>74</v>
      </c>
      <c r="G12" s="430">
        <v>14</v>
      </c>
      <c r="H12" s="430">
        <v>1</v>
      </c>
      <c r="I12" s="430">
        <v>17</v>
      </c>
      <c r="J12" s="430">
        <v>4</v>
      </c>
      <c r="K12" s="430">
        <v>0</v>
      </c>
      <c r="L12" s="430">
        <v>0</v>
      </c>
      <c r="M12" s="435">
        <v>2</v>
      </c>
      <c r="O12" s="579" t="s">
        <v>3565</v>
      </c>
      <c r="P12" s="432">
        <v>1</v>
      </c>
      <c r="Q12" s="444">
        <v>7.3064459288828489</v>
      </c>
      <c r="R12" s="445">
        <v>9.6768292342040088</v>
      </c>
      <c r="S12" s="445">
        <v>-4.0931993544644207</v>
      </c>
      <c r="T12" s="445">
        <v>-5.4876680712310355</v>
      </c>
      <c r="U12" s="445">
        <v>0.84393629771863721</v>
      </c>
      <c r="V12" s="445">
        <v>-6.7295430027029282</v>
      </c>
      <c r="W12" s="445">
        <v>-2.266057759636098</v>
      </c>
      <c r="X12" s="445">
        <v>-1.4239837890818088</v>
      </c>
      <c r="Y12" s="447">
        <v>-1.8004985075353939</v>
      </c>
    </row>
    <row r="13" spans="1:42">
      <c r="C13" s="579"/>
      <c r="D13" s="432">
        <v>2</v>
      </c>
      <c r="E13" s="431">
        <v>123</v>
      </c>
      <c r="F13" s="428">
        <v>43</v>
      </c>
      <c r="G13" s="428">
        <v>78</v>
      </c>
      <c r="H13" s="428">
        <v>24</v>
      </c>
      <c r="I13" s="428">
        <v>26</v>
      </c>
      <c r="J13" s="428">
        <v>43</v>
      </c>
      <c r="K13" s="428">
        <v>3</v>
      </c>
      <c r="L13" s="428">
        <v>0</v>
      </c>
      <c r="M13" s="436">
        <v>13</v>
      </c>
      <c r="O13" s="579"/>
      <c r="P13" s="432">
        <v>2</v>
      </c>
      <c r="Q13" s="446">
        <v>7.6624611420686914</v>
      </c>
      <c r="R13" s="443">
        <v>-2.4495720478916527</v>
      </c>
      <c r="S13" s="443">
        <v>2.9107052337026018</v>
      </c>
      <c r="T13" s="443">
        <v>-3.8905952521454563</v>
      </c>
      <c r="U13" s="443">
        <v>-0.12595474950199828</v>
      </c>
      <c r="V13" s="443">
        <v>-4.3035057348517274</v>
      </c>
      <c r="W13" s="443">
        <v>-2.0855884191780731</v>
      </c>
      <c r="X13" s="443">
        <v>-2.1915387218543469</v>
      </c>
      <c r="Y13" s="448">
        <v>0.84962091301175269</v>
      </c>
    </row>
    <row r="14" spans="1:42">
      <c r="C14" s="579"/>
      <c r="D14" s="432">
        <v>3</v>
      </c>
      <c r="E14" s="431">
        <v>1</v>
      </c>
      <c r="F14" s="428">
        <v>6</v>
      </c>
      <c r="G14" s="428">
        <v>44</v>
      </c>
      <c r="H14" s="428">
        <v>68</v>
      </c>
      <c r="I14" s="428">
        <v>8</v>
      </c>
      <c r="J14" s="428">
        <v>46</v>
      </c>
      <c r="K14" s="428">
        <v>3</v>
      </c>
      <c r="L14" s="428">
        <v>4</v>
      </c>
      <c r="M14" s="436">
        <v>0</v>
      </c>
      <c r="O14" s="579"/>
      <c r="P14" s="432">
        <v>3</v>
      </c>
      <c r="Q14" s="446">
        <v>-7.6163237612811487</v>
      </c>
      <c r="R14" s="443">
        <v>-5.1409353714836099</v>
      </c>
      <c r="S14" s="443">
        <v>2.7513726074555138</v>
      </c>
      <c r="T14" s="443">
        <v>11.689900193144803</v>
      </c>
      <c r="U14" s="443">
        <v>-1.7320727812353052</v>
      </c>
      <c r="V14" s="443">
        <v>2.3443829764800261</v>
      </c>
      <c r="W14" s="443">
        <v>-0.46379857611661574</v>
      </c>
      <c r="X14" s="443">
        <v>2.24133165835452</v>
      </c>
      <c r="Y14" s="448">
        <v>-2.6514397754958869</v>
      </c>
    </row>
    <row r="15" spans="1:42" ht="15" thickBot="1">
      <c r="C15" s="580"/>
      <c r="D15" s="437">
        <v>4</v>
      </c>
      <c r="E15" s="438">
        <v>2</v>
      </c>
      <c r="F15" s="439">
        <v>28</v>
      </c>
      <c r="G15" s="439">
        <v>29</v>
      </c>
      <c r="H15" s="439">
        <v>22</v>
      </c>
      <c r="I15" s="439">
        <v>20</v>
      </c>
      <c r="J15" s="439">
        <v>90</v>
      </c>
      <c r="K15" s="439">
        <v>14</v>
      </c>
      <c r="L15" s="439">
        <v>4</v>
      </c>
      <c r="M15" s="440">
        <v>14</v>
      </c>
      <c r="O15" s="580"/>
      <c r="P15" s="437">
        <v>4</v>
      </c>
      <c r="Q15" s="449">
        <v>-8.5840737645125014</v>
      </c>
      <c r="R15" s="450">
        <v>-1.5884689225207744</v>
      </c>
      <c r="S15" s="450">
        <v>-1.9974630037658458</v>
      </c>
      <c r="T15" s="450">
        <v>-1.1975436468554437</v>
      </c>
      <c r="U15" s="450">
        <v>0.94869675839487788</v>
      </c>
      <c r="V15" s="450">
        <v>9.0874848999105193</v>
      </c>
      <c r="W15" s="450">
        <v>4.9441976512786407</v>
      </c>
      <c r="X15" s="450">
        <v>1.7685102082573914</v>
      </c>
      <c r="Y15" s="451">
        <v>3.1833017417928064</v>
      </c>
    </row>
    <row r="16" spans="1:42">
      <c r="C16" s="110"/>
      <c r="D16" s="110"/>
      <c r="E16" s="110"/>
      <c r="F16" s="110"/>
      <c r="G16" s="110"/>
      <c r="H16" s="110"/>
      <c r="I16" s="110"/>
      <c r="J16" s="110"/>
      <c r="K16" s="110"/>
      <c r="L16" s="110"/>
      <c r="M16" s="110"/>
    </row>
    <row r="45" spans="2:43">
      <c r="B45" s="573" t="s">
        <v>3362</v>
      </c>
      <c r="C45" s="573"/>
      <c r="D45" s="573"/>
      <c r="E45" s="573"/>
      <c r="F45" s="573"/>
      <c r="G45" s="573"/>
      <c r="H45" s="573"/>
      <c r="I45" s="573"/>
      <c r="J45" s="573"/>
      <c r="K45" s="573"/>
      <c r="L45" s="573"/>
      <c r="M45" s="573"/>
      <c r="N45" s="573"/>
      <c r="O45" s="573"/>
      <c r="P45" s="573"/>
      <c r="Q45" s="573"/>
      <c r="R45" s="573"/>
      <c r="S45" s="573"/>
      <c r="T45" s="573"/>
      <c r="U45" s="573"/>
      <c r="V45" s="573"/>
      <c r="W45" s="573"/>
      <c r="X45" s="573"/>
      <c r="Y45" s="573"/>
      <c r="Z45" s="573"/>
      <c r="AA45" s="573"/>
      <c r="AB45" s="573"/>
      <c r="AC45" s="573"/>
      <c r="AD45" s="573"/>
      <c r="AE45" s="573"/>
      <c r="AF45" s="573"/>
      <c r="AG45" s="573"/>
      <c r="AH45" s="573"/>
      <c r="AI45" s="573"/>
      <c r="AJ45" s="573"/>
      <c r="AK45" s="573"/>
      <c r="AL45" s="573"/>
      <c r="AM45" s="573"/>
      <c r="AN45" s="573"/>
      <c r="AO45" s="573"/>
      <c r="AP45" s="573"/>
      <c r="AQ45" s="361"/>
    </row>
    <row r="46" spans="2:43" ht="24">
      <c r="B46" s="574" t="s">
        <v>3507</v>
      </c>
      <c r="C46" s="574"/>
      <c r="D46" s="408"/>
      <c r="E46" s="362" t="s">
        <v>3295</v>
      </c>
      <c r="F46" s="363" t="s">
        <v>3296</v>
      </c>
      <c r="G46" s="363" t="s">
        <v>3297</v>
      </c>
      <c r="H46" s="363" t="s">
        <v>3304</v>
      </c>
      <c r="I46" s="363" t="s">
        <v>3303</v>
      </c>
      <c r="J46" s="363" t="s">
        <v>3306</v>
      </c>
      <c r="K46" s="363" t="s">
        <v>3308</v>
      </c>
      <c r="L46" s="363" t="s">
        <v>3310</v>
      </c>
      <c r="M46" s="363" t="s">
        <v>3311</v>
      </c>
      <c r="N46" s="363" t="s">
        <v>3248</v>
      </c>
      <c r="O46" s="363" t="s">
        <v>3251</v>
      </c>
      <c r="P46" s="363" t="s">
        <v>3253</v>
      </c>
      <c r="Q46" s="363" t="s">
        <v>3280</v>
      </c>
      <c r="R46" s="363" t="s">
        <v>3231</v>
      </c>
      <c r="S46" s="363" t="s">
        <v>3232</v>
      </c>
      <c r="T46" s="363" t="s">
        <v>3233</v>
      </c>
      <c r="U46" s="363" t="s">
        <v>3234</v>
      </c>
      <c r="V46" s="363" t="s">
        <v>3235</v>
      </c>
      <c r="W46" s="363" t="s">
        <v>3257</v>
      </c>
      <c r="X46" s="363" t="s">
        <v>3236</v>
      </c>
      <c r="Y46" s="363" t="s">
        <v>3262</v>
      </c>
      <c r="Z46" s="363" t="s">
        <v>3264</v>
      </c>
      <c r="AA46" s="363" t="s">
        <v>3240</v>
      </c>
      <c r="AB46" s="363" t="s">
        <v>3267</v>
      </c>
      <c r="AC46" s="363" t="s">
        <v>3269</v>
      </c>
      <c r="AD46" s="363" t="s">
        <v>3275</v>
      </c>
      <c r="AE46" s="363" t="s">
        <v>3272</v>
      </c>
      <c r="AF46" s="363" t="s">
        <v>3274</v>
      </c>
      <c r="AG46" s="363" t="s">
        <v>3277</v>
      </c>
      <c r="AH46" s="363" t="s">
        <v>3283</v>
      </c>
      <c r="AI46" s="363" t="s">
        <v>3284</v>
      </c>
      <c r="AJ46" s="363" t="s">
        <v>3285</v>
      </c>
      <c r="AK46" s="363" t="s">
        <v>3286</v>
      </c>
      <c r="AL46" s="363" t="s">
        <v>3287</v>
      </c>
      <c r="AM46" s="363" t="s">
        <v>3289</v>
      </c>
      <c r="AN46" s="363" t="s">
        <v>3290</v>
      </c>
      <c r="AO46" s="363" t="s">
        <v>3291</v>
      </c>
      <c r="AP46" s="364" t="s">
        <v>3293</v>
      </c>
      <c r="AQ46" s="361"/>
    </row>
    <row r="47" spans="2:43" ht="22.8">
      <c r="B47" s="575" t="s">
        <v>3318</v>
      </c>
      <c r="C47" s="365" t="s">
        <v>3363</v>
      </c>
      <c r="D47" s="365"/>
      <c r="E47" s="366">
        <v>0.64022315789473705</v>
      </c>
      <c r="F47" s="367">
        <v>3.5558947368421037E-2</v>
      </c>
      <c r="G47" s="367">
        <v>0.20131894736842104</v>
      </c>
      <c r="H47" s="367">
        <v>6.5337894736842136E-2</v>
      </c>
      <c r="I47" s="367">
        <v>3.0185263157894719E-2</v>
      </c>
      <c r="J47" s="367">
        <v>2.7367894736842105E-2</v>
      </c>
      <c r="K47" s="367">
        <v>0.87547473684210508</v>
      </c>
      <c r="L47" s="367">
        <v>0.57448736842105286</v>
      </c>
      <c r="M47" s="367">
        <v>2.9999999999999995E-2</v>
      </c>
      <c r="N47" s="367">
        <v>1068.3048673684209</v>
      </c>
      <c r="O47" s="367">
        <v>51.525176315789466</v>
      </c>
      <c r="P47" s="367">
        <v>29701.677197894725</v>
      </c>
      <c r="Q47" s="367">
        <v>0.70255526315789496</v>
      </c>
      <c r="R47" s="367">
        <v>0.18501105263157902</v>
      </c>
      <c r="S47" s="367">
        <v>9.5431578947368471E-3</v>
      </c>
      <c r="T47" s="367">
        <v>3.0620526315789477E-2</v>
      </c>
      <c r="U47" s="367">
        <v>5.9073684210526316E-3</v>
      </c>
      <c r="V47" s="367">
        <v>3.9559473684210526E-2</v>
      </c>
      <c r="W47" s="367">
        <v>1.8982631578947376E-2</v>
      </c>
      <c r="X47" s="367">
        <v>1.096315789473684E-3</v>
      </c>
      <c r="Y47" s="367">
        <v>7.5320526315789435E-2</v>
      </c>
      <c r="Z47" s="367">
        <v>2.1301052631578946E-2</v>
      </c>
      <c r="AA47" s="367">
        <v>1.3488947368421048E-2</v>
      </c>
      <c r="AB47" s="367">
        <v>0.25478736842105232</v>
      </c>
      <c r="AC47" s="367">
        <v>7.500684210526315E-2</v>
      </c>
      <c r="AD47" s="367">
        <v>6.094842105263161E-2</v>
      </c>
      <c r="AE47" s="367">
        <v>6.0499999999999981E-3</v>
      </c>
      <c r="AF47" s="367">
        <v>5.5881052631578956E-2</v>
      </c>
      <c r="AG47" s="367">
        <v>0.14648105263157893</v>
      </c>
      <c r="AH47" s="367">
        <v>0.27167473684210514</v>
      </c>
      <c r="AI47" s="367">
        <v>0.63392157894736811</v>
      </c>
      <c r="AJ47" s="367">
        <v>0.28390789473684203</v>
      </c>
      <c r="AK47" s="367">
        <v>3.4844210526315804E-2</v>
      </c>
      <c r="AL47" s="367">
        <v>4.7328421052631582E-2</v>
      </c>
      <c r="AM47" s="367">
        <v>0.43972210526315803</v>
      </c>
      <c r="AN47" s="367">
        <v>0.18133105263157892</v>
      </c>
      <c r="AO47" s="367">
        <v>0.37677947368421061</v>
      </c>
      <c r="AP47" s="368">
        <v>0.74328684210526297</v>
      </c>
      <c r="AQ47" s="361"/>
    </row>
    <row r="48" spans="2:43">
      <c r="B48" s="571"/>
      <c r="C48" s="369" t="s">
        <v>3541</v>
      </c>
      <c r="D48" s="369"/>
      <c r="E48" s="370">
        <v>190</v>
      </c>
      <c r="F48" s="371">
        <v>190</v>
      </c>
      <c r="G48" s="371">
        <v>190</v>
      </c>
      <c r="H48" s="371">
        <v>190</v>
      </c>
      <c r="I48" s="371">
        <v>190</v>
      </c>
      <c r="J48" s="371">
        <v>190</v>
      </c>
      <c r="K48" s="371">
        <v>190</v>
      </c>
      <c r="L48" s="371">
        <v>190</v>
      </c>
      <c r="M48" s="371">
        <v>190</v>
      </c>
      <c r="N48" s="371">
        <v>190</v>
      </c>
      <c r="O48" s="371">
        <v>190</v>
      </c>
      <c r="P48" s="371">
        <v>190</v>
      </c>
      <c r="Q48" s="371">
        <v>190</v>
      </c>
      <c r="R48" s="371">
        <v>190</v>
      </c>
      <c r="S48" s="371">
        <v>190</v>
      </c>
      <c r="T48" s="371">
        <v>190</v>
      </c>
      <c r="U48" s="371">
        <v>190</v>
      </c>
      <c r="V48" s="371">
        <v>190</v>
      </c>
      <c r="W48" s="371">
        <v>190</v>
      </c>
      <c r="X48" s="371">
        <v>190</v>
      </c>
      <c r="Y48" s="371">
        <v>190</v>
      </c>
      <c r="Z48" s="371">
        <v>190</v>
      </c>
      <c r="AA48" s="371">
        <v>190</v>
      </c>
      <c r="AB48" s="371">
        <v>190</v>
      </c>
      <c r="AC48" s="371">
        <v>190</v>
      </c>
      <c r="AD48" s="371">
        <v>190</v>
      </c>
      <c r="AE48" s="371">
        <v>190</v>
      </c>
      <c r="AF48" s="371">
        <v>190</v>
      </c>
      <c r="AG48" s="371">
        <v>190</v>
      </c>
      <c r="AH48" s="371">
        <v>190</v>
      </c>
      <c r="AI48" s="371">
        <v>190</v>
      </c>
      <c r="AJ48" s="371">
        <v>190</v>
      </c>
      <c r="AK48" s="371">
        <v>190</v>
      </c>
      <c r="AL48" s="371">
        <v>190</v>
      </c>
      <c r="AM48" s="371">
        <v>190</v>
      </c>
      <c r="AN48" s="371">
        <v>190</v>
      </c>
      <c r="AO48" s="371">
        <v>190</v>
      </c>
      <c r="AP48" s="372">
        <v>190</v>
      </c>
      <c r="AQ48" s="361"/>
    </row>
    <row r="49" spans="2:43" ht="34.200000000000003">
      <c r="B49" s="571"/>
      <c r="C49" s="369" t="s">
        <v>3518</v>
      </c>
      <c r="D49" s="369"/>
      <c r="E49" s="373">
        <v>0.17898185563363558</v>
      </c>
      <c r="F49" s="374">
        <v>5.0239467810380231E-2</v>
      </c>
      <c r="G49" s="374">
        <v>0.19155577180855662</v>
      </c>
      <c r="H49" s="374">
        <v>6.8020828087766438E-2</v>
      </c>
      <c r="I49" s="374">
        <v>3.7230905317718797E-2</v>
      </c>
      <c r="J49" s="374">
        <v>4.0511092880075046E-2</v>
      </c>
      <c r="K49" s="374">
        <v>0.235635777131182</v>
      </c>
      <c r="L49" s="374">
        <v>0.14260493527387724</v>
      </c>
      <c r="M49" s="374">
        <v>5.4101609282757271E-2</v>
      </c>
      <c r="N49" s="374">
        <v>1201.1036610627509</v>
      </c>
      <c r="O49" s="374">
        <v>41.309452041139096</v>
      </c>
      <c r="P49" s="374">
        <v>17145.230131230284</v>
      </c>
      <c r="Q49" s="374">
        <v>0.17364412323196879</v>
      </c>
      <c r="R49" s="374">
        <v>0.2103082148207919</v>
      </c>
      <c r="S49" s="374">
        <v>6.7852135614402398E-2</v>
      </c>
      <c r="T49" s="374">
        <v>9.6884690911695936E-2</v>
      </c>
      <c r="U49" s="374">
        <v>1.9320933309175878E-2</v>
      </c>
      <c r="V49" s="374">
        <v>9.4679171372509488E-2</v>
      </c>
      <c r="W49" s="374">
        <v>5.6829257531281097E-2</v>
      </c>
      <c r="X49" s="374">
        <v>4.9756057944176507E-3</v>
      </c>
      <c r="Y49" s="374">
        <v>9.7994067684267619E-2</v>
      </c>
      <c r="Z49" s="374">
        <v>4.6363950132640525E-2</v>
      </c>
      <c r="AA49" s="374">
        <v>3.8530944534449087E-2</v>
      </c>
      <c r="AB49" s="374">
        <v>0.2481036659260564</v>
      </c>
      <c r="AC49" s="374">
        <v>0.10700702150490221</v>
      </c>
      <c r="AD49" s="374">
        <v>7.7367480642617475E-2</v>
      </c>
      <c r="AE49" s="374">
        <v>1.9725837137968338E-2</v>
      </c>
      <c r="AF49" s="374">
        <v>7.0024834286669474E-2</v>
      </c>
      <c r="AG49" s="374">
        <v>0.16024198618480812</v>
      </c>
      <c r="AH49" s="374">
        <v>0.17734709695269732</v>
      </c>
      <c r="AI49" s="374">
        <v>0.27316703672874892</v>
      </c>
      <c r="AJ49" s="374">
        <v>0.21130787561549086</v>
      </c>
      <c r="AK49" s="374">
        <v>8.9863630625307986E-2</v>
      </c>
      <c r="AL49" s="374">
        <v>0.11151159871639982</v>
      </c>
      <c r="AM49" s="374">
        <v>0.25029201746385449</v>
      </c>
      <c r="AN49" s="374">
        <v>0.17648301755596371</v>
      </c>
      <c r="AO49" s="374">
        <v>0.27258676042205998</v>
      </c>
      <c r="AP49" s="375">
        <v>0.226969345960744</v>
      </c>
      <c r="AQ49" s="361"/>
    </row>
    <row r="50" spans="2:43" ht="68.400000000000006">
      <c r="B50" s="570"/>
      <c r="C50" s="376" t="s">
        <v>3519</v>
      </c>
      <c r="D50" s="376"/>
      <c r="E50" s="377">
        <v>1.2984708546282142E-2</v>
      </c>
      <c r="F50" s="378">
        <v>3.6447540714597288E-3</v>
      </c>
      <c r="G50" s="378">
        <v>1.3896916301860076E-2</v>
      </c>
      <c r="H50" s="378">
        <v>4.934749529049055E-3</v>
      </c>
      <c r="I50" s="378">
        <v>2.7010137578099527E-3</v>
      </c>
      <c r="J50" s="378">
        <v>2.9389835750495237E-3</v>
      </c>
      <c r="K50" s="378">
        <v>1.7094815998488836E-2</v>
      </c>
      <c r="L50" s="378">
        <v>1.0345649368967339E-2</v>
      </c>
      <c r="M50" s="378">
        <v>3.9249432627371742E-3</v>
      </c>
      <c r="N50" s="378">
        <v>87.137218002121102</v>
      </c>
      <c r="O50" s="378">
        <v>2.9969026360904958</v>
      </c>
      <c r="P50" s="378">
        <v>1243.845726287813</v>
      </c>
      <c r="Q50" s="378">
        <v>1.2597468737596948E-2</v>
      </c>
      <c r="R50" s="378">
        <v>1.5257361505551889E-2</v>
      </c>
      <c r="S50" s="378">
        <v>4.9225112907492624E-3</v>
      </c>
      <c r="T50" s="378">
        <v>7.0287542255684701E-3</v>
      </c>
      <c r="U50" s="378">
        <v>1.4016878245766535E-3</v>
      </c>
      <c r="V50" s="378">
        <v>6.8687490210851349E-3</v>
      </c>
      <c r="W50" s="378">
        <v>4.1228276650329947E-3</v>
      </c>
      <c r="X50" s="378">
        <v>3.6096838337597629E-4</v>
      </c>
      <c r="Y50" s="378">
        <v>7.109236875660915E-3</v>
      </c>
      <c r="Z50" s="378">
        <v>3.3635944682515627E-3</v>
      </c>
      <c r="AA50" s="378">
        <v>2.7953285154048973E-3</v>
      </c>
      <c r="AB50" s="378">
        <v>1.7999331719458247E-2</v>
      </c>
      <c r="AC50" s="378">
        <v>7.7631052696817832E-3</v>
      </c>
      <c r="AD50" s="378">
        <v>5.6128269737065039E-3</v>
      </c>
      <c r="AE50" s="378">
        <v>1.4310626357134076E-3</v>
      </c>
      <c r="AF50" s="378">
        <v>5.0801354192867949E-3</v>
      </c>
      <c r="AG50" s="378">
        <v>1.1625175524753489E-2</v>
      </c>
      <c r="AH50" s="378">
        <v>1.2866110686513953E-2</v>
      </c>
      <c r="AI50" s="378">
        <v>1.981761974596366E-2</v>
      </c>
      <c r="AJ50" s="378">
        <v>1.5329884522023909E-2</v>
      </c>
      <c r="AK50" s="378">
        <v>6.5193929767319641E-3</v>
      </c>
      <c r="AL50" s="378">
        <v>8.0899016480546135E-3</v>
      </c>
      <c r="AM50" s="378">
        <v>1.8158091426214672E-2</v>
      </c>
      <c r="AN50" s="378">
        <v>1.280342377845999E-2</v>
      </c>
      <c r="AO50" s="378">
        <v>1.9775522078063223E-2</v>
      </c>
      <c r="AP50" s="379">
        <v>1.6466086999752248E-2</v>
      </c>
      <c r="AQ50" s="361"/>
    </row>
    <row r="51" spans="2:43" ht="22.8">
      <c r="B51" s="576" t="s">
        <v>3319</v>
      </c>
      <c r="C51" s="369" t="s">
        <v>3363</v>
      </c>
      <c r="D51" s="369"/>
      <c r="E51" s="380">
        <v>0.32508583569405103</v>
      </c>
      <c r="F51" s="381">
        <v>8.1750141643059521E-2</v>
      </c>
      <c r="G51" s="381">
        <v>9.0823796033994278E-2</v>
      </c>
      <c r="H51" s="381">
        <v>0.16963399433427748</v>
      </c>
      <c r="I51" s="381">
        <v>0.20089376770538231</v>
      </c>
      <c r="J51" s="381">
        <v>0.13180113314447592</v>
      </c>
      <c r="K51" s="381">
        <v>1.3442059490084979</v>
      </c>
      <c r="L51" s="381">
        <v>0.80506317280453255</v>
      </c>
      <c r="M51" s="381">
        <v>0.19577903682719536</v>
      </c>
      <c r="N51" s="381">
        <v>1399.3290563739372</v>
      </c>
      <c r="O51" s="381">
        <v>38.707984985835658</v>
      </c>
      <c r="P51" s="381">
        <v>21631.47641784701</v>
      </c>
      <c r="Q51" s="381">
        <v>0.63868470254957477</v>
      </c>
      <c r="R51" s="381">
        <v>9.2602549575070844E-2</v>
      </c>
      <c r="S51" s="381">
        <v>1.3964305949008503E-2</v>
      </c>
      <c r="T51" s="381">
        <v>1.7115580736543914E-2</v>
      </c>
      <c r="U51" s="381">
        <v>6.3549575070821528E-3</v>
      </c>
      <c r="V51" s="381">
        <v>4.0531728045325802E-2</v>
      </c>
      <c r="W51" s="381">
        <v>3.7495184135977321E-2</v>
      </c>
      <c r="X51" s="381">
        <v>9.2665722379603414E-3</v>
      </c>
      <c r="Y51" s="381">
        <v>7.3154107648725181E-2</v>
      </c>
      <c r="Z51" s="381">
        <v>4.8717847025495746E-2</v>
      </c>
      <c r="AA51" s="381">
        <v>1.7569405099150146E-2</v>
      </c>
      <c r="AB51" s="381">
        <v>0.17387733711048156</v>
      </c>
      <c r="AC51" s="381">
        <v>0.15056770538243619</v>
      </c>
      <c r="AD51" s="381">
        <v>0.11305892351274789</v>
      </c>
      <c r="AE51" s="381">
        <v>2.2073087818696865E-2</v>
      </c>
      <c r="AF51" s="381">
        <v>4.8260339943342813E-2</v>
      </c>
      <c r="AG51" s="381">
        <v>0.13538300283286117</v>
      </c>
      <c r="AH51" s="381">
        <v>0.2896549575070822</v>
      </c>
      <c r="AI51" s="381">
        <v>0.49261586402266277</v>
      </c>
      <c r="AJ51" s="381">
        <v>0.35979490084985838</v>
      </c>
      <c r="AK51" s="381">
        <v>9.5901133144475986E-2</v>
      </c>
      <c r="AL51" s="381">
        <v>5.1688951841359757E-2</v>
      </c>
      <c r="AM51" s="381">
        <v>0.32825722379603389</v>
      </c>
      <c r="AN51" s="381">
        <v>0.27039093484419285</v>
      </c>
      <c r="AO51" s="381">
        <v>0.39227790368271948</v>
      </c>
      <c r="AP51" s="382">
        <v>0.45459971671388083</v>
      </c>
      <c r="AQ51" s="361"/>
    </row>
    <row r="52" spans="2:43">
      <c r="B52" s="571"/>
      <c r="C52" s="369" t="s">
        <v>3541</v>
      </c>
      <c r="D52" s="369"/>
      <c r="E52" s="370">
        <v>353</v>
      </c>
      <c r="F52" s="371">
        <v>353</v>
      </c>
      <c r="G52" s="371">
        <v>353</v>
      </c>
      <c r="H52" s="371">
        <v>353</v>
      </c>
      <c r="I52" s="371">
        <v>353</v>
      </c>
      <c r="J52" s="371">
        <v>353</v>
      </c>
      <c r="K52" s="371">
        <v>353</v>
      </c>
      <c r="L52" s="371">
        <v>353</v>
      </c>
      <c r="M52" s="371">
        <v>353</v>
      </c>
      <c r="N52" s="371">
        <v>353</v>
      </c>
      <c r="O52" s="371">
        <v>353</v>
      </c>
      <c r="P52" s="371">
        <v>353</v>
      </c>
      <c r="Q52" s="371">
        <v>353</v>
      </c>
      <c r="R52" s="371">
        <v>353</v>
      </c>
      <c r="S52" s="371">
        <v>353</v>
      </c>
      <c r="T52" s="371">
        <v>353</v>
      </c>
      <c r="U52" s="371">
        <v>353</v>
      </c>
      <c r="V52" s="371">
        <v>353</v>
      </c>
      <c r="W52" s="371">
        <v>353</v>
      </c>
      <c r="X52" s="371">
        <v>353</v>
      </c>
      <c r="Y52" s="371">
        <v>353</v>
      </c>
      <c r="Z52" s="371">
        <v>353</v>
      </c>
      <c r="AA52" s="371">
        <v>353</v>
      </c>
      <c r="AB52" s="371">
        <v>353</v>
      </c>
      <c r="AC52" s="371">
        <v>353</v>
      </c>
      <c r="AD52" s="371">
        <v>353</v>
      </c>
      <c r="AE52" s="371">
        <v>353</v>
      </c>
      <c r="AF52" s="371">
        <v>353</v>
      </c>
      <c r="AG52" s="371">
        <v>353</v>
      </c>
      <c r="AH52" s="371">
        <v>353</v>
      </c>
      <c r="AI52" s="371">
        <v>353</v>
      </c>
      <c r="AJ52" s="371">
        <v>353</v>
      </c>
      <c r="AK52" s="371">
        <v>353</v>
      </c>
      <c r="AL52" s="371">
        <v>353</v>
      </c>
      <c r="AM52" s="371">
        <v>353</v>
      </c>
      <c r="AN52" s="371">
        <v>353</v>
      </c>
      <c r="AO52" s="371">
        <v>353</v>
      </c>
      <c r="AP52" s="372">
        <v>353</v>
      </c>
      <c r="AQ52" s="361"/>
    </row>
    <row r="53" spans="2:43" ht="34.200000000000003">
      <c r="B53" s="571"/>
      <c r="C53" s="369" t="s">
        <v>3518</v>
      </c>
      <c r="D53" s="369"/>
      <c r="E53" s="373">
        <v>0.15441212793478346</v>
      </c>
      <c r="F53" s="374">
        <v>8.750761009914497E-2</v>
      </c>
      <c r="G53" s="374">
        <v>0.11789630941233561</v>
      </c>
      <c r="H53" s="374">
        <v>0.16166740542690058</v>
      </c>
      <c r="I53" s="374">
        <v>0.13287980285394282</v>
      </c>
      <c r="J53" s="374">
        <v>0.12601755356112307</v>
      </c>
      <c r="K53" s="374">
        <v>0.14957678874596217</v>
      </c>
      <c r="L53" s="374">
        <v>8.2476980280975068E-2</v>
      </c>
      <c r="M53" s="374">
        <v>0.24626765490975766</v>
      </c>
      <c r="N53" s="374">
        <v>1739.2601201591883</v>
      </c>
      <c r="O53" s="374">
        <v>45.555505522746465</v>
      </c>
      <c r="P53" s="374">
        <v>16995.802151997443</v>
      </c>
      <c r="Q53" s="374">
        <v>0.20137949572738065</v>
      </c>
      <c r="R53" s="374">
        <v>0.12287794465750937</v>
      </c>
      <c r="S53" s="374">
        <v>7.3513154555968838E-2</v>
      </c>
      <c r="T53" s="374">
        <v>5.8486385952444209E-2</v>
      </c>
      <c r="U53" s="374">
        <v>2.3316344359134804E-2</v>
      </c>
      <c r="V53" s="374">
        <v>9.4529806275915951E-2</v>
      </c>
      <c r="W53" s="374">
        <v>9.4349265934735194E-2</v>
      </c>
      <c r="X53" s="374">
        <v>3.1002854778395001E-2</v>
      </c>
      <c r="Y53" s="374">
        <v>0.10576271222410924</v>
      </c>
      <c r="Z53" s="374">
        <v>7.498959089819604E-2</v>
      </c>
      <c r="AA53" s="374">
        <v>5.5638116164943296E-2</v>
      </c>
      <c r="AB53" s="374">
        <v>0.20756403063748732</v>
      </c>
      <c r="AC53" s="374">
        <v>0.17382395525359506</v>
      </c>
      <c r="AD53" s="374">
        <v>0.13889735290190403</v>
      </c>
      <c r="AE53" s="374">
        <v>5.3465901259967176E-2</v>
      </c>
      <c r="AF53" s="374">
        <v>6.3162522708360161E-2</v>
      </c>
      <c r="AG53" s="374">
        <v>0.13545405039013694</v>
      </c>
      <c r="AH53" s="374">
        <v>0.20255883021572932</v>
      </c>
      <c r="AI53" s="374">
        <v>0.30559515736045828</v>
      </c>
      <c r="AJ53" s="374">
        <v>0.2528387395407618</v>
      </c>
      <c r="AK53" s="374">
        <v>0.13829179480387102</v>
      </c>
      <c r="AL53" s="374">
        <v>0.10261744666744524</v>
      </c>
      <c r="AM53" s="374">
        <v>0.20268106133831382</v>
      </c>
      <c r="AN53" s="374">
        <v>0.24396729749524812</v>
      </c>
      <c r="AO53" s="374">
        <v>0.28502549999382398</v>
      </c>
      <c r="AP53" s="375">
        <v>0.25602929636373717</v>
      </c>
      <c r="AQ53" s="361"/>
    </row>
    <row r="54" spans="2:43" ht="68.400000000000006">
      <c r="B54" s="570"/>
      <c r="C54" s="376" t="s">
        <v>3519</v>
      </c>
      <c r="D54" s="376"/>
      <c r="E54" s="377">
        <v>8.2185283060026253E-3</v>
      </c>
      <c r="F54" s="378">
        <v>4.6575601295658206E-3</v>
      </c>
      <c r="G54" s="378">
        <v>6.274987392750374E-3</v>
      </c>
      <c r="H54" s="378">
        <v>8.60468776273942E-3</v>
      </c>
      <c r="I54" s="378">
        <v>7.0724782804134408E-3</v>
      </c>
      <c r="J54" s="378">
        <v>6.7072376039835077E-3</v>
      </c>
      <c r="K54" s="378">
        <v>7.9611691689713965E-3</v>
      </c>
      <c r="L54" s="378">
        <v>4.3898067211346377E-3</v>
      </c>
      <c r="M54" s="378">
        <v>1.3107504700560541E-2</v>
      </c>
      <c r="N54" s="378">
        <v>92.571475571316583</v>
      </c>
      <c r="O54" s="378">
        <v>2.4246749050118632</v>
      </c>
      <c r="P54" s="378">
        <v>904.59527329618754</v>
      </c>
      <c r="Q54" s="378">
        <v>1.0718349057290541E-2</v>
      </c>
      <c r="R54" s="378">
        <v>6.5401330831843059E-3</v>
      </c>
      <c r="S54" s="378">
        <v>3.9127104176489898E-3</v>
      </c>
      <c r="T54" s="378">
        <v>3.1129162255245308E-3</v>
      </c>
      <c r="U54" s="378">
        <v>1.2410037907708131E-3</v>
      </c>
      <c r="V54" s="378">
        <v>5.0313139196403326E-3</v>
      </c>
      <c r="W54" s="378">
        <v>5.0217047268637386E-3</v>
      </c>
      <c r="X54" s="378">
        <v>1.6501154603007797E-3</v>
      </c>
      <c r="Y54" s="378">
        <v>5.6291811774044553E-3</v>
      </c>
      <c r="Z54" s="378">
        <v>3.991293195005248E-3</v>
      </c>
      <c r="AA54" s="378">
        <v>2.9613181212513025E-3</v>
      </c>
      <c r="AB54" s="378">
        <v>1.1047518636765804E-2</v>
      </c>
      <c r="AC54" s="378">
        <v>9.2517156237647974E-3</v>
      </c>
      <c r="AD54" s="378">
        <v>7.3927601524620169E-3</v>
      </c>
      <c r="AE54" s="378">
        <v>2.8457027876499998E-3</v>
      </c>
      <c r="AF54" s="378">
        <v>3.3618018720423092E-3</v>
      </c>
      <c r="AG54" s="378">
        <v>7.2094916518748095E-3</v>
      </c>
      <c r="AH54" s="378">
        <v>1.0781118698538102E-2</v>
      </c>
      <c r="AI54" s="378">
        <v>1.626518904010579E-2</v>
      </c>
      <c r="AJ54" s="378">
        <v>1.3457248245729839E-2</v>
      </c>
      <c r="AK54" s="378">
        <v>7.3605295470285156E-3</v>
      </c>
      <c r="AL54" s="378">
        <v>5.4617755833422073E-3</v>
      </c>
      <c r="AM54" s="378">
        <v>1.078762440475607E-2</v>
      </c>
      <c r="AN54" s="378">
        <v>1.2985069029360839E-2</v>
      </c>
      <c r="AO54" s="378">
        <v>1.5170376646976545E-2</v>
      </c>
      <c r="AP54" s="379">
        <v>1.3627064450662963E-2</v>
      </c>
      <c r="AQ54" s="361"/>
    </row>
    <row r="55" spans="2:43" ht="22.8">
      <c r="B55" s="576" t="s">
        <v>3320</v>
      </c>
      <c r="C55" s="369" t="s">
        <v>3363</v>
      </c>
      <c r="D55" s="369"/>
      <c r="E55" s="380">
        <v>7.4797222222222251E-2</v>
      </c>
      <c r="F55" s="381">
        <v>8.8654999999999956E-2</v>
      </c>
      <c r="G55" s="381">
        <v>5.2277777777777782E-4</v>
      </c>
      <c r="H55" s="381">
        <v>7.7205555555555569E-3</v>
      </c>
      <c r="I55" s="381">
        <v>0.6825416666666666</v>
      </c>
      <c r="J55" s="381">
        <v>0.14575444444444449</v>
      </c>
      <c r="K55" s="381">
        <v>0.81415444444444451</v>
      </c>
      <c r="L55" s="381">
        <v>0.57234388888888943</v>
      </c>
      <c r="M55" s="381">
        <v>1.2495555555555562</v>
      </c>
      <c r="N55" s="381">
        <v>3349.8259277777752</v>
      </c>
      <c r="O55" s="381">
        <v>2.7425827777777774</v>
      </c>
      <c r="P55" s="381">
        <v>6073.7456566666651</v>
      </c>
      <c r="Q55" s="381">
        <v>0.4531538888888888</v>
      </c>
      <c r="R55" s="381">
        <v>4.379333333333333E-2</v>
      </c>
      <c r="S55" s="381">
        <v>0</v>
      </c>
      <c r="T55" s="381">
        <v>3.6566666666666679E-3</v>
      </c>
      <c r="U55" s="381">
        <v>1.9551111111111109E-2</v>
      </c>
      <c r="V55" s="381">
        <v>2.5061111111111103E-2</v>
      </c>
      <c r="W55" s="381">
        <v>4.9020555555555546E-2</v>
      </c>
      <c r="X55" s="381">
        <v>3.2577777777777778E-3</v>
      </c>
      <c r="Y55" s="381">
        <v>0.11884611111111112</v>
      </c>
      <c r="Z55" s="381">
        <v>7.291499999999998E-2</v>
      </c>
      <c r="AA55" s="381">
        <v>1.6714444444444438E-2</v>
      </c>
      <c r="AB55" s="381">
        <v>1.7408333333333342E-2</v>
      </c>
      <c r="AC55" s="381">
        <v>0.10986333333333334</v>
      </c>
      <c r="AD55" s="381">
        <v>0.1270427777777777</v>
      </c>
      <c r="AE55" s="381">
        <v>5.5614444444444418E-2</v>
      </c>
      <c r="AF55" s="381">
        <v>7.2772222222222196E-2</v>
      </c>
      <c r="AG55" s="381">
        <v>0.26448833333333327</v>
      </c>
      <c r="AH55" s="381">
        <v>0.43669666666666646</v>
      </c>
      <c r="AI55" s="381">
        <v>0.14320277777777776</v>
      </c>
      <c r="AJ55" s="381">
        <v>0.39825222222222217</v>
      </c>
      <c r="AK55" s="381">
        <v>0.38479166666666659</v>
      </c>
      <c r="AL55" s="381">
        <v>7.3752777777777764E-2</v>
      </c>
      <c r="AM55" s="381">
        <v>0.297621111111111</v>
      </c>
      <c r="AN55" s="381">
        <v>0.52818944444444438</v>
      </c>
      <c r="AO55" s="381">
        <v>0.12367166666666669</v>
      </c>
      <c r="AP55" s="382">
        <v>7.1340555555555546E-2</v>
      </c>
      <c r="AQ55" s="361"/>
    </row>
    <row r="56" spans="2:43">
      <c r="B56" s="571"/>
      <c r="C56" s="369" t="s">
        <v>3541</v>
      </c>
      <c r="D56" s="369"/>
      <c r="E56" s="370">
        <v>180</v>
      </c>
      <c r="F56" s="371">
        <v>180</v>
      </c>
      <c r="G56" s="371">
        <v>180</v>
      </c>
      <c r="H56" s="371">
        <v>180</v>
      </c>
      <c r="I56" s="371">
        <v>180</v>
      </c>
      <c r="J56" s="371">
        <v>180</v>
      </c>
      <c r="K56" s="371">
        <v>180</v>
      </c>
      <c r="L56" s="371">
        <v>180</v>
      </c>
      <c r="M56" s="371">
        <v>180</v>
      </c>
      <c r="N56" s="371">
        <v>180</v>
      </c>
      <c r="O56" s="371">
        <v>180</v>
      </c>
      <c r="P56" s="371">
        <v>180</v>
      </c>
      <c r="Q56" s="371">
        <v>180</v>
      </c>
      <c r="R56" s="371">
        <v>180</v>
      </c>
      <c r="S56" s="371">
        <v>180</v>
      </c>
      <c r="T56" s="371">
        <v>180</v>
      </c>
      <c r="U56" s="371">
        <v>180</v>
      </c>
      <c r="V56" s="371">
        <v>180</v>
      </c>
      <c r="W56" s="371">
        <v>180</v>
      </c>
      <c r="X56" s="371">
        <v>180</v>
      </c>
      <c r="Y56" s="371">
        <v>180</v>
      </c>
      <c r="Z56" s="371">
        <v>180</v>
      </c>
      <c r="AA56" s="371">
        <v>180</v>
      </c>
      <c r="AB56" s="371">
        <v>180</v>
      </c>
      <c r="AC56" s="371">
        <v>180</v>
      </c>
      <c r="AD56" s="371">
        <v>180</v>
      </c>
      <c r="AE56" s="371">
        <v>180</v>
      </c>
      <c r="AF56" s="371">
        <v>180</v>
      </c>
      <c r="AG56" s="371">
        <v>180</v>
      </c>
      <c r="AH56" s="371">
        <v>180</v>
      </c>
      <c r="AI56" s="371">
        <v>180</v>
      </c>
      <c r="AJ56" s="371">
        <v>180</v>
      </c>
      <c r="AK56" s="371">
        <v>180</v>
      </c>
      <c r="AL56" s="371">
        <v>180</v>
      </c>
      <c r="AM56" s="371">
        <v>180</v>
      </c>
      <c r="AN56" s="371">
        <v>180</v>
      </c>
      <c r="AO56" s="371">
        <v>180</v>
      </c>
      <c r="AP56" s="372">
        <v>180</v>
      </c>
      <c r="AQ56" s="361"/>
    </row>
    <row r="57" spans="2:43" ht="34.200000000000003">
      <c r="B57" s="571"/>
      <c r="C57" s="369" t="s">
        <v>3518</v>
      </c>
      <c r="D57" s="369"/>
      <c r="E57" s="373">
        <v>7.6370439037112353E-2</v>
      </c>
      <c r="F57" s="374">
        <v>6.1943996399523145E-2</v>
      </c>
      <c r="G57" s="374">
        <v>4.1332259176887799E-3</v>
      </c>
      <c r="H57" s="374">
        <v>1.8525189546515483E-2</v>
      </c>
      <c r="I57" s="374">
        <v>0.17234351816703158</v>
      </c>
      <c r="J57" s="374">
        <v>0.17090489770146691</v>
      </c>
      <c r="K57" s="374">
        <v>0.23664731939960618</v>
      </c>
      <c r="L57" s="374">
        <v>0.14798418991648726</v>
      </c>
      <c r="M57" s="374">
        <v>0.37714870031293252</v>
      </c>
      <c r="N57" s="374">
        <v>9826.6227507682597</v>
      </c>
      <c r="O57" s="374">
        <v>5.9545741394319913</v>
      </c>
      <c r="P57" s="374">
        <v>13860.890563877992</v>
      </c>
      <c r="Q57" s="374">
        <v>0.2126155021923414</v>
      </c>
      <c r="R57" s="374">
        <v>9.7526780507720637E-2</v>
      </c>
      <c r="S57" s="374">
        <v>0</v>
      </c>
      <c r="T57" s="374">
        <v>2.0841836149394617E-2</v>
      </c>
      <c r="U57" s="374">
        <v>0.10294274239133636</v>
      </c>
      <c r="V57" s="374">
        <v>6.132540132702391E-2</v>
      </c>
      <c r="W57" s="374">
        <v>0.10493184364026729</v>
      </c>
      <c r="X57" s="374">
        <v>1.2196633639210138E-2</v>
      </c>
      <c r="Y57" s="374">
        <v>0.1215662687355718</v>
      </c>
      <c r="Z57" s="374">
        <v>8.1114008651042152E-2</v>
      </c>
      <c r="AA57" s="374">
        <v>7.0038384625280184E-2</v>
      </c>
      <c r="AB57" s="374">
        <v>5.6833149775529952E-2</v>
      </c>
      <c r="AC57" s="374">
        <v>0.14354053167881489</v>
      </c>
      <c r="AD57" s="374">
        <v>0.10821952860796015</v>
      </c>
      <c r="AE57" s="374">
        <v>0.12092358274058097</v>
      </c>
      <c r="AF57" s="374">
        <v>9.2049287292860271E-2</v>
      </c>
      <c r="AG57" s="374">
        <v>0.14781352070170928</v>
      </c>
      <c r="AH57" s="374">
        <v>0.47351376941038265</v>
      </c>
      <c r="AI57" s="374">
        <v>0.23151241925989724</v>
      </c>
      <c r="AJ57" s="374">
        <v>0.28325001342765371</v>
      </c>
      <c r="AK57" s="374">
        <v>0.28772619760894685</v>
      </c>
      <c r="AL57" s="374">
        <v>0.12440331438154031</v>
      </c>
      <c r="AM57" s="374">
        <v>0.22086237479958079</v>
      </c>
      <c r="AN57" s="374">
        <v>0.24495452513714563</v>
      </c>
      <c r="AO57" s="374">
        <v>0.15670329551104648</v>
      </c>
      <c r="AP57" s="375">
        <v>6.704961033070729E-2</v>
      </c>
      <c r="AQ57" s="361"/>
    </row>
    <row r="58" spans="2:43" ht="68.400000000000006">
      <c r="B58" s="570"/>
      <c r="C58" s="376" t="s">
        <v>3519</v>
      </c>
      <c r="D58" s="376"/>
      <c r="E58" s="377">
        <v>5.6923164386162269E-3</v>
      </c>
      <c r="F58" s="378">
        <v>4.6170328915778654E-3</v>
      </c>
      <c r="G58" s="378">
        <v>3.0807247061053541E-4</v>
      </c>
      <c r="H58" s="378">
        <v>1.3807861040692373E-3</v>
      </c>
      <c r="I58" s="378">
        <v>1.2845727403431753E-2</v>
      </c>
      <c r="J58" s="378">
        <v>1.2738498964937586E-2</v>
      </c>
      <c r="K58" s="378">
        <v>1.7638649762354137E-2</v>
      </c>
      <c r="L58" s="378">
        <v>1.1030090274950147E-2</v>
      </c>
      <c r="M58" s="378">
        <v>2.8111004384180443E-2</v>
      </c>
      <c r="N58" s="378">
        <v>732.43321533212668</v>
      </c>
      <c r="O58" s="378">
        <v>0.44382775176107475</v>
      </c>
      <c r="P58" s="378">
        <v>1033.1297843172194</v>
      </c>
      <c r="Q58" s="378">
        <v>1.5847423865744364E-2</v>
      </c>
      <c r="R58" s="378">
        <v>7.2692170280654932E-3</v>
      </c>
      <c r="S58" s="378">
        <v>0</v>
      </c>
      <c r="T58" s="378">
        <v>1.5534587468652942E-3</v>
      </c>
      <c r="U58" s="378">
        <v>7.6728989925759113E-3</v>
      </c>
      <c r="V58" s="378">
        <v>4.5709255371560419E-3</v>
      </c>
      <c r="W58" s="378">
        <v>7.8211578461338891E-3</v>
      </c>
      <c r="X58" s="378">
        <v>9.0908339713115043E-4</v>
      </c>
      <c r="Y58" s="378">
        <v>9.0610146887915317E-3</v>
      </c>
      <c r="Z58" s="378">
        <v>6.0458812423745418E-3</v>
      </c>
      <c r="AA58" s="378">
        <v>5.2203529685467542E-3</v>
      </c>
      <c r="AB58" s="378">
        <v>4.2360928757837297E-3</v>
      </c>
      <c r="AC58" s="378">
        <v>1.0698879545343069E-2</v>
      </c>
      <c r="AD58" s="378">
        <v>8.0662074153460689E-3</v>
      </c>
      <c r="AE58" s="378">
        <v>9.0131117030253123E-3</v>
      </c>
      <c r="AF58" s="378">
        <v>6.860948788908105E-3</v>
      </c>
      <c r="AG58" s="378">
        <v>1.1017369342753144E-2</v>
      </c>
      <c r="AH58" s="378">
        <v>3.5293632556125866E-2</v>
      </c>
      <c r="AI58" s="378">
        <v>1.7255916903352059E-2</v>
      </c>
      <c r="AJ58" s="378">
        <v>2.1112209488398731E-2</v>
      </c>
      <c r="AK58" s="378">
        <v>2.1445844558704751E-2</v>
      </c>
      <c r="AL58" s="378">
        <v>9.2724755861133771E-3</v>
      </c>
      <c r="AM58" s="378">
        <v>1.6462109457463302E-2</v>
      </c>
      <c r="AN58" s="378">
        <v>1.8257832320094619E-2</v>
      </c>
      <c r="AO58" s="378">
        <v>1.1679974035364585E-2</v>
      </c>
      <c r="AP58" s="379">
        <v>4.9975828854777887E-3</v>
      </c>
      <c r="AQ58" s="361"/>
    </row>
    <row r="59" spans="2:43" ht="22.8">
      <c r="B59" s="576" t="s">
        <v>3321</v>
      </c>
      <c r="C59" s="369" t="s">
        <v>3363</v>
      </c>
      <c r="D59" s="369"/>
      <c r="E59" s="380">
        <v>0.17087713004484306</v>
      </c>
      <c r="F59" s="381">
        <v>0.11941076233183852</v>
      </c>
      <c r="G59" s="381">
        <v>4.3964125560538121E-3</v>
      </c>
      <c r="H59" s="381">
        <v>2.4333632286995522E-2</v>
      </c>
      <c r="I59" s="381">
        <v>0.62749955156950643</v>
      </c>
      <c r="J59" s="381">
        <v>5.3478026905829604E-2</v>
      </c>
      <c r="K59" s="381">
        <v>0.95609147982062737</v>
      </c>
      <c r="L59" s="381">
        <v>0.66657443946188311</v>
      </c>
      <c r="M59" s="381">
        <v>0.22089686098654718</v>
      </c>
      <c r="N59" s="381">
        <v>6516.739365022423</v>
      </c>
      <c r="O59" s="381">
        <v>4.830471300448429</v>
      </c>
      <c r="P59" s="381">
        <v>12132.657368609865</v>
      </c>
      <c r="Q59" s="381">
        <v>0.4989053811659192</v>
      </c>
      <c r="R59" s="381">
        <v>0.11388923766816142</v>
      </c>
      <c r="S59" s="381">
        <v>3.3450672645739907E-2</v>
      </c>
      <c r="T59" s="381">
        <v>1.6695964125560538E-2</v>
      </c>
      <c r="U59" s="381">
        <v>2.7585650224215257E-2</v>
      </c>
      <c r="V59" s="381">
        <v>4.494035874439458E-2</v>
      </c>
      <c r="W59" s="381">
        <v>3.6476681614349742E-2</v>
      </c>
      <c r="X59" s="381">
        <v>1.2555156950672648E-2</v>
      </c>
      <c r="Y59" s="381">
        <v>4.9491031390134527E-2</v>
      </c>
      <c r="Z59" s="381">
        <v>5.013094170403587E-2</v>
      </c>
      <c r="AA59" s="381">
        <v>3.692421524663677E-2</v>
      </c>
      <c r="AB59" s="381">
        <v>5.3010313901345307E-2</v>
      </c>
      <c r="AC59" s="381">
        <v>7.0491031390134504E-2</v>
      </c>
      <c r="AD59" s="381">
        <v>9.8073094170403566E-2</v>
      </c>
      <c r="AE59" s="381">
        <v>2.5768161434977576E-2</v>
      </c>
      <c r="AF59" s="381">
        <v>0.11305336322869952</v>
      </c>
      <c r="AG59" s="381">
        <v>0.21746322869955156</v>
      </c>
      <c r="AH59" s="381">
        <v>0.58616367713004514</v>
      </c>
      <c r="AI59" s="381">
        <v>0.43797264573991024</v>
      </c>
      <c r="AJ59" s="381">
        <v>0.29032645739910318</v>
      </c>
      <c r="AK59" s="381">
        <v>0.19613901345291479</v>
      </c>
      <c r="AL59" s="381">
        <v>7.5565470852017952E-2</v>
      </c>
      <c r="AM59" s="381">
        <v>0.5152856502242148</v>
      </c>
      <c r="AN59" s="381">
        <v>0.3340390134529147</v>
      </c>
      <c r="AO59" s="381">
        <v>0.11543228699551569</v>
      </c>
      <c r="AP59" s="382">
        <v>0.14766681614349786</v>
      </c>
      <c r="AQ59" s="361"/>
    </row>
    <row r="60" spans="2:43">
      <c r="B60" s="571"/>
      <c r="C60" s="369" t="s">
        <v>3541</v>
      </c>
      <c r="D60" s="369"/>
      <c r="E60" s="370">
        <v>223</v>
      </c>
      <c r="F60" s="371">
        <v>223</v>
      </c>
      <c r="G60" s="371">
        <v>223</v>
      </c>
      <c r="H60" s="371">
        <v>223</v>
      </c>
      <c r="I60" s="371">
        <v>223</v>
      </c>
      <c r="J60" s="371">
        <v>223</v>
      </c>
      <c r="K60" s="371">
        <v>223</v>
      </c>
      <c r="L60" s="371">
        <v>223</v>
      </c>
      <c r="M60" s="371">
        <v>223</v>
      </c>
      <c r="N60" s="371">
        <v>223</v>
      </c>
      <c r="O60" s="371">
        <v>223</v>
      </c>
      <c r="P60" s="371">
        <v>223</v>
      </c>
      <c r="Q60" s="371">
        <v>223</v>
      </c>
      <c r="R60" s="371">
        <v>223</v>
      </c>
      <c r="S60" s="371">
        <v>223</v>
      </c>
      <c r="T60" s="371">
        <v>223</v>
      </c>
      <c r="U60" s="371">
        <v>223</v>
      </c>
      <c r="V60" s="371">
        <v>223</v>
      </c>
      <c r="W60" s="371">
        <v>223</v>
      </c>
      <c r="X60" s="371">
        <v>223</v>
      </c>
      <c r="Y60" s="371">
        <v>223</v>
      </c>
      <c r="Z60" s="371">
        <v>223</v>
      </c>
      <c r="AA60" s="371">
        <v>223</v>
      </c>
      <c r="AB60" s="371">
        <v>223</v>
      </c>
      <c r="AC60" s="371">
        <v>223</v>
      </c>
      <c r="AD60" s="371">
        <v>223</v>
      </c>
      <c r="AE60" s="371">
        <v>223</v>
      </c>
      <c r="AF60" s="371">
        <v>223</v>
      </c>
      <c r="AG60" s="371">
        <v>223</v>
      </c>
      <c r="AH60" s="371">
        <v>223</v>
      </c>
      <c r="AI60" s="371">
        <v>223</v>
      </c>
      <c r="AJ60" s="371">
        <v>223</v>
      </c>
      <c r="AK60" s="371">
        <v>223</v>
      </c>
      <c r="AL60" s="371">
        <v>223</v>
      </c>
      <c r="AM60" s="371">
        <v>223</v>
      </c>
      <c r="AN60" s="371">
        <v>223</v>
      </c>
      <c r="AO60" s="371">
        <v>223</v>
      </c>
      <c r="AP60" s="372">
        <v>223</v>
      </c>
      <c r="AQ60" s="361"/>
    </row>
    <row r="61" spans="2:43" ht="34.200000000000003">
      <c r="B61" s="571"/>
      <c r="C61" s="369" t="s">
        <v>3518</v>
      </c>
      <c r="D61" s="369"/>
      <c r="E61" s="373">
        <v>0.1201369183860391</v>
      </c>
      <c r="F61" s="374">
        <v>7.5546607956549272E-2</v>
      </c>
      <c r="G61" s="374">
        <v>1.4829775430684252E-2</v>
      </c>
      <c r="H61" s="374">
        <v>5.9997874502811945E-2</v>
      </c>
      <c r="I61" s="374">
        <v>0.14568038151500207</v>
      </c>
      <c r="J61" s="374">
        <v>6.0147517690904359E-2</v>
      </c>
      <c r="K61" s="374">
        <v>0.26090720567306031</v>
      </c>
      <c r="L61" s="374">
        <v>0.14162434106944874</v>
      </c>
      <c r="M61" s="374">
        <v>0.20953423926063883</v>
      </c>
      <c r="N61" s="374">
        <v>18314.72673040787</v>
      </c>
      <c r="O61" s="374">
        <v>9.33806939932715</v>
      </c>
      <c r="P61" s="374">
        <v>16033.532532006175</v>
      </c>
      <c r="Q61" s="374">
        <v>0.23933855317097505</v>
      </c>
      <c r="R61" s="374">
        <v>0.13664491291662786</v>
      </c>
      <c r="S61" s="374">
        <v>0.12956726378271674</v>
      </c>
      <c r="T61" s="374">
        <v>6.7200474123156939E-2</v>
      </c>
      <c r="U61" s="374">
        <v>6.0446184615721002E-2</v>
      </c>
      <c r="V61" s="374">
        <v>8.7784906477572366E-2</v>
      </c>
      <c r="W61" s="374">
        <v>9.1858061746684108E-2</v>
      </c>
      <c r="X61" s="374">
        <v>6.3328467744685493E-2</v>
      </c>
      <c r="Y61" s="374">
        <v>0.10351695778872337</v>
      </c>
      <c r="Z61" s="374">
        <v>8.6532564731545483E-2</v>
      </c>
      <c r="AA61" s="374">
        <v>0.10238049480876125</v>
      </c>
      <c r="AB61" s="374">
        <v>0.10808230735608179</v>
      </c>
      <c r="AC61" s="374">
        <v>0.13119138076745049</v>
      </c>
      <c r="AD61" s="374">
        <v>0.10369598232474045</v>
      </c>
      <c r="AE61" s="374">
        <v>7.2044764110889017E-2</v>
      </c>
      <c r="AF61" s="374">
        <v>0.11718912401834607</v>
      </c>
      <c r="AG61" s="374">
        <v>0.15276771094261271</v>
      </c>
      <c r="AH61" s="374">
        <v>0.91709878498581276</v>
      </c>
      <c r="AI61" s="374">
        <v>0.33976360119769217</v>
      </c>
      <c r="AJ61" s="374">
        <v>0.24039495593167806</v>
      </c>
      <c r="AK61" s="374">
        <v>0.22699352662301206</v>
      </c>
      <c r="AL61" s="374">
        <v>0.1322089740198312</v>
      </c>
      <c r="AM61" s="374">
        <v>0.25830453179243246</v>
      </c>
      <c r="AN61" s="374">
        <v>0.24140356262423088</v>
      </c>
      <c r="AO61" s="374">
        <v>0.15637028339627318</v>
      </c>
      <c r="AP61" s="375">
        <v>0.12787799038694259</v>
      </c>
      <c r="AQ61" s="361"/>
    </row>
    <row r="62" spans="2:43" ht="68.400000000000006">
      <c r="B62" s="570"/>
      <c r="C62" s="376" t="s">
        <v>3519</v>
      </c>
      <c r="D62" s="376"/>
      <c r="E62" s="377">
        <v>8.044963095477543E-3</v>
      </c>
      <c r="F62" s="378">
        <v>5.0589750524979073E-3</v>
      </c>
      <c r="G62" s="378">
        <v>9.9307521498685791E-4</v>
      </c>
      <c r="H62" s="378">
        <v>4.0177548472752119E-3</v>
      </c>
      <c r="I62" s="378">
        <v>9.7554799038317569E-3</v>
      </c>
      <c r="J62" s="378">
        <v>4.0277756963353201E-3</v>
      </c>
      <c r="K62" s="378">
        <v>1.7471638770017419E-2</v>
      </c>
      <c r="L62" s="378">
        <v>9.4838673459551881E-3</v>
      </c>
      <c r="M62" s="378">
        <v>1.4031450487801864E-2</v>
      </c>
      <c r="N62" s="378">
        <v>1226.4448150437133</v>
      </c>
      <c r="O62" s="378">
        <v>0.62532337860703058</v>
      </c>
      <c r="P62" s="378">
        <v>1073.6847527222562</v>
      </c>
      <c r="Q62" s="378">
        <v>1.6027294968548478E-2</v>
      </c>
      <c r="R62" s="378">
        <v>9.1504201736438227E-3</v>
      </c>
      <c r="S62" s="378">
        <v>8.6764657319118605E-3</v>
      </c>
      <c r="T62" s="378">
        <v>4.5000765924608256E-3</v>
      </c>
      <c r="U62" s="378">
        <v>4.0477759129237696E-3</v>
      </c>
      <c r="V62" s="378">
        <v>5.8785121379814455E-3</v>
      </c>
      <c r="W62" s="378">
        <v>6.1512707892135204E-3</v>
      </c>
      <c r="X62" s="378">
        <v>4.2407878672401497E-3</v>
      </c>
      <c r="Y62" s="378">
        <v>6.9320082149132529E-3</v>
      </c>
      <c r="Z62" s="378">
        <v>5.7946491317959715E-3</v>
      </c>
      <c r="AA62" s="378">
        <v>6.8559050248531185E-3</v>
      </c>
      <c r="AB62" s="378">
        <v>7.2377266342032636E-3</v>
      </c>
      <c r="AC62" s="378">
        <v>8.7852246494906847E-3</v>
      </c>
      <c r="AD62" s="378">
        <v>6.9439965845567494E-3</v>
      </c>
      <c r="AE62" s="378">
        <v>4.8244742438960471E-3</v>
      </c>
      <c r="AF62" s="378">
        <v>7.8475641841375381E-3</v>
      </c>
      <c r="AG62" s="378">
        <v>1.0230082585976512E-2</v>
      </c>
      <c r="AH62" s="378">
        <v>6.1413477049662241E-2</v>
      </c>
      <c r="AI62" s="378">
        <v>2.2752253591512339E-2</v>
      </c>
      <c r="AJ62" s="378">
        <v>1.6098036929787299E-2</v>
      </c>
      <c r="AK62" s="378">
        <v>1.5200610845755183E-2</v>
      </c>
      <c r="AL62" s="378">
        <v>8.8533677338280409E-3</v>
      </c>
      <c r="AM62" s="378">
        <v>1.7297350835879369E-2</v>
      </c>
      <c r="AN62" s="378">
        <v>1.6165578229567983E-2</v>
      </c>
      <c r="AO62" s="378">
        <v>1.0471328681080699E-2</v>
      </c>
      <c r="AP62" s="379">
        <v>8.563343618328877E-3</v>
      </c>
      <c r="AQ62" s="361"/>
    </row>
    <row r="63" spans="2:43" ht="22.8">
      <c r="B63" s="570" t="s">
        <v>3315</v>
      </c>
      <c r="C63" s="369" t="s">
        <v>3363</v>
      </c>
      <c r="D63" s="369"/>
      <c r="E63" s="380">
        <v>0.30440465116279042</v>
      </c>
      <c r="F63" s="381">
        <v>8.2664376321353039E-2</v>
      </c>
      <c r="G63" s="381">
        <v>7.5460782241014782E-2</v>
      </c>
      <c r="H63" s="381">
        <v>8.3626955602536926E-2</v>
      </c>
      <c r="I63" s="381">
        <v>0.35881670190274839</v>
      </c>
      <c r="J63" s="381">
        <v>9.5018076109936608E-2</v>
      </c>
      <c r="K63" s="381">
        <v>1.0577178646934462</v>
      </c>
      <c r="L63" s="381">
        <v>0.68182653276955529</v>
      </c>
      <c r="M63" s="381">
        <v>0.36891120507399616</v>
      </c>
      <c r="N63" s="381">
        <v>2910.2987601479967</v>
      </c>
      <c r="O63" s="381">
        <v>26.453025581395366</v>
      </c>
      <c r="P63" s="381">
        <v>18052.945723572939</v>
      </c>
      <c r="Q63" s="381">
        <v>0.58326088794926001</v>
      </c>
      <c r="R63" s="381">
        <v>0.10689312896405928</v>
      </c>
      <c r="S63" s="381">
        <v>1.5012790697674428E-2</v>
      </c>
      <c r="T63" s="381">
        <v>1.7168181818181815E-2</v>
      </c>
      <c r="U63" s="381">
        <v>1.3780655391120522E-2</v>
      </c>
      <c r="V63" s="381">
        <v>3.8432029598308638E-2</v>
      </c>
      <c r="W63" s="381">
        <v>3.5729915433403897E-2</v>
      </c>
      <c r="X63" s="381">
        <v>7.2575052854122659E-3</v>
      </c>
      <c r="Y63" s="381">
        <v>7.6705179704016968E-2</v>
      </c>
      <c r="Z63" s="381">
        <v>4.8148520084566625E-2</v>
      </c>
      <c r="AA63" s="381">
        <v>2.1149682875264267E-2</v>
      </c>
      <c r="AB63" s="381">
        <v>0.13186374207188145</v>
      </c>
      <c r="AC63" s="381">
        <v>0.10877019027484133</v>
      </c>
      <c r="AD63" s="381">
        <v>0.10172093023255822</v>
      </c>
      <c r="AE63" s="381">
        <v>2.610803382663849E-2</v>
      </c>
      <c r="AF63" s="381">
        <v>6.972854122621569E-2</v>
      </c>
      <c r="AG63" s="381">
        <v>0.18152621564482002</v>
      </c>
      <c r="AH63" s="381">
        <v>0.38391786469344608</v>
      </c>
      <c r="AI63" s="381">
        <v>0.44163097251585598</v>
      </c>
      <c r="AJ63" s="381">
        <v>0.33549503171247269</v>
      </c>
      <c r="AK63" s="381">
        <v>0.16223572938689212</v>
      </c>
      <c r="AL63" s="381">
        <v>6.063974630021142E-2</v>
      </c>
      <c r="AM63" s="381">
        <v>0.38890327695560267</v>
      </c>
      <c r="AN63" s="381">
        <v>0.3165599365750526</v>
      </c>
      <c r="AO63" s="381">
        <v>0.27279545454545429</v>
      </c>
      <c r="AP63" s="382">
        <v>0.36730359408033814</v>
      </c>
      <c r="AQ63" s="361"/>
    </row>
    <row r="64" spans="2:43">
      <c r="B64" s="571"/>
      <c r="C64" s="369" t="s">
        <v>3541</v>
      </c>
      <c r="D64" s="369"/>
      <c r="E64" s="370">
        <v>946</v>
      </c>
      <c r="F64" s="371">
        <v>946</v>
      </c>
      <c r="G64" s="371">
        <v>946</v>
      </c>
      <c r="H64" s="371">
        <v>946</v>
      </c>
      <c r="I64" s="371">
        <v>946</v>
      </c>
      <c r="J64" s="371">
        <v>946</v>
      </c>
      <c r="K64" s="371">
        <v>946</v>
      </c>
      <c r="L64" s="371">
        <v>946</v>
      </c>
      <c r="M64" s="371">
        <v>946</v>
      </c>
      <c r="N64" s="371">
        <v>946</v>
      </c>
      <c r="O64" s="371">
        <v>946</v>
      </c>
      <c r="P64" s="371">
        <v>946</v>
      </c>
      <c r="Q64" s="371">
        <v>946</v>
      </c>
      <c r="R64" s="371">
        <v>946</v>
      </c>
      <c r="S64" s="371">
        <v>946</v>
      </c>
      <c r="T64" s="371">
        <v>946</v>
      </c>
      <c r="U64" s="371">
        <v>946</v>
      </c>
      <c r="V64" s="371">
        <v>946</v>
      </c>
      <c r="W64" s="371">
        <v>946</v>
      </c>
      <c r="X64" s="371">
        <v>946</v>
      </c>
      <c r="Y64" s="371">
        <v>946</v>
      </c>
      <c r="Z64" s="371">
        <v>946</v>
      </c>
      <c r="AA64" s="371">
        <v>946</v>
      </c>
      <c r="AB64" s="371">
        <v>946</v>
      </c>
      <c r="AC64" s="371">
        <v>946</v>
      </c>
      <c r="AD64" s="371">
        <v>946</v>
      </c>
      <c r="AE64" s="371">
        <v>946</v>
      </c>
      <c r="AF64" s="371">
        <v>946</v>
      </c>
      <c r="AG64" s="371">
        <v>946</v>
      </c>
      <c r="AH64" s="371">
        <v>946</v>
      </c>
      <c r="AI64" s="371">
        <v>946</v>
      </c>
      <c r="AJ64" s="371">
        <v>946</v>
      </c>
      <c r="AK64" s="371">
        <v>946</v>
      </c>
      <c r="AL64" s="371">
        <v>946</v>
      </c>
      <c r="AM64" s="371">
        <v>946</v>
      </c>
      <c r="AN64" s="371">
        <v>946</v>
      </c>
      <c r="AO64" s="371">
        <v>946</v>
      </c>
      <c r="AP64" s="372">
        <v>946</v>
      </c>
      <c r="AQ64" s="361"/>
    </row>
    <row r="65" spans="2:43" ht="34.200000000000003">
      <c r="B65" s="571"/>
      <c r="C65" s="369" t="s">
        <v>3518</v>
      </c>
      <c r="D65" s="369"/>
      <c r="E65" s="373">
        <v>0.23846728348038249</v>
      </c>
      <c r="F65" s="374">
        <v>7.8718731422073585E-2</v>
      </c>
      <c r="G65" s="374">
        <v>0.13455625426143866</v>
      </c>
      <c r="H65" s="374">
        <v>0.12778507717990889</v>
      </c>
      <c r="I65" s="374">
        <v>0.29239197727850857</v>
      </c>
      <c r="J65" s="374">
        <v>0.12226627979763674</v>
      </c>
      <c r="K65" s="374">
        <v>0.31162691628027944</v>
      </c>
      <c r="L65" s="374">
        <v>0.16058885346160778</v>
      </c>
      <c r="M65" s="374">
        <v>0.49760865027317841</v>
      </c>
      <c r="N65" s="374">
        <v>10156.094817452018</v>
      </c>
      <c r="O65" s="374">
        <v>39.260897654994864</v>
      </c>
      <c r="P65" s="374">
        <v>18189.047820115589</v>
      </c>
      <c r="Q65" s="374">
        <v>0.22818437530929986</v>
      </c>
      <c r="R65" s="374">
        <v>0.15076902157964298</v>
      </c>
      <c r="S65" s="374">
        <v>8.3708537143604961E-2</v>
      </c>
      <c r="T65" s="374">
        <v>6.6074570285275705E-2</v>
      </c>
      <c r="U65" s="374">
        <v>5.6808271772623369E-2</v>
      </c>
      <c r="V65" s="374">
        <v>8.7692568685430058E-2</v>
      </c>
      <c r="W65" s="374">
        <v>9.0116053472940202E-2</v>
      </c>
      <c r="X65" s="374">
        <v>3.6771081225747952E-2</v>
      </c>
      <c r="Y65" s="374">
        <v>0.10918733808706529</v>
      </c>
      <c r="Z65" s="374">
        <v>7.6109875899568649E-2</v>
      </c>
      <c r="AA65" s="374">
        <v>7.0146994300704937E-2</v>
      </c>
      <c r="AB65" s="374">
        <v>0.19843111114227188</v>
      </c>
      <c r="AC65" s="374">
        <v>0.15072660403309698</v>
      </c>
      <c r="AD65" s="374">
        <v>0.11677027846088309</v>
      </c>
      <c r="AE65" s="374">
        <v>7.3379542287987987E-2</v>
      </c>
      <c r="AF65" s="374">
        <v>8.9181495751845224E-2</v>
      </c>
      <c r="AG65" s="374">
        <v>0.15572084305835995</v>
      </c>
      <c r="AH65" s="374">
        <v>0.5269381359109816</v>
      </c>
      <c r="AI65" s="374">
        <v>0.33519191379183672</v>
      </c>
      <c r="AJ65" s="374">
        <v>0.25199742508688894</v>
      </c>
      <c r="AK65" s="374">
        <v>0.22613461677052943</v>
      </c>
      <c r="AL65" s="374">
        <v>0.11661025577492427</v>
      </c>
      <c r="AM65" s="374">
        <v>0.24493732769258902</v>
      </c>
      <c r="AN65" s="374">
        <v>0.2579367308329702</v>
      </c>
      <c r="AO65" s="374">
        <v>0.27037565658253837</v>
      </c>
      <c r="AP65" s="375">
        <v>0.31424554206328176</v>
      </c>
      <c r="AQ65" s="361"/>
    </row>
    <row r="66" spans="2:43" ht="68.400000000000006">
      <c r="B66" s="572"/>
      <c r="C66" s="383" t="s">
        <v>3519</v>
      </c>
      <c r="D66" s="383"/>
      <c r="E66" s="384">
        <v>7.7532401526868647E-3</v>
      </c>
      <c r="F66" s="385">
        <v>2.5593667203425937E-3</v>
      </c>
      <c r="G66" s="385">
        <v>4.3748011807278036E-3</v>
      </c>
      <c r="H66" s="385">
        <v>4.1546512244601619E-3</v>
      </c>
      <c r="I66" s="385">
        <v>9.5064831765307185E-3</v>
      </c>
      <c r="J66" s="385">
        <v>3.9752196444367508E-3</v>
      </c>
      <c r="K66" s="385">
        <v>1.013186498667442E-2</v>
      </c>
      <c r="L66" s="385">
        <v>5.2211939875388032E-3</v>
      </c>
      <c r="M66" s="385">
        <v>1.6178652733047579E-2</v>
      </c>
      <c r="N66" s="385">
        <v>330.20312465479873</v>
      </c>
      <c r="O66" s="385">
        <v>1.276481887521804</v>
      </c>
      <c r="P66" s="385">
        <v>591.37695469099015</v>
      </c>
      <c r="Q66" s="385">
        <v>7.4189139702653317E-3</v>
      </c>
      <c r="R66" s="385">
        <v>4.9019237139452873E-3</v>
      </c>
      <c r="S66" s="385">
        <v>2.7215992979509442E-3</v>
      </c>
      <c r="T66" s="385">
        <v>2.1482695820178354E-3</v>
      </c>
      <c r="U66" s="385">
        <v>1.8469962306107487E-3</v>
      </c>
      <c r="V66" s="385">
        <v>2.8511313363455966E-3</v>
      </c>
      <c r="W66" s="385">
        <v>2.929925623300667E-3</v>
      </c>
      <c r="X66" s="385">
        <v>1.1955309728708865E-3</v>
      </c>
      <c r="Y66" s="385">
        <v>3.5499865703434003E-3</v>
      </c>
      <c r="Z66" s="385">
        <v>2.4745455109320873E-3</v>
      </c>
      <c r="AA66" s="385">
        <v>2.2806755076205804E-3</v>
      </c>
      <c r="AB66" s="385">
        <v>6.4515519110070951E-3</v>
      </c>
      <c r="AC66" s="385">
        <v>4.900544600549693E-3</v>
      </c>
      <c r="AD66" s="385">
        <v>3.7965292277832457E-3</v>
      </c>
      <c r="AE66" s="385">
        <v>2.3857747081679451E-3</v>
      </c>
      <c r="AF66" s="385">
        <v>2.8995405308785732E-3</v>
      </c>
      <c r="AG66" s="385">
        <v>5.0629213172952835E-3</v>
      </c>
      <c r="AH66" s="385">
        <v>1.7132236563860058E-2</v>
      </c>
      <c r="AI66" s="385">
        <v>1.0898029142352413E-2</v>
      </c>
      <c r="AJ66" s="385">
        <v>8.1931430007592485E-3</v>
      </c>
      <c r="AK66" s="385">
        <v>7.352270571748927E-3</v>
      </c>
      <c r="AL66" s="385">
        <v>3.7913264414890045E-3</v>
      </c>
      <c r="AM66" s="385">
        <v>7.9635994348643113E-3</v>
      </c>
      <c r="AN66" s="385">
        <v>8.3862464869797777E-3</v>
      </c>
      <c r="AO66" s="385">
        <v>8.7906708472957548E-3</v>
      </c>
      <c r="AP66" s="386">
        <v>1.0217003854653788E-2</v>
      </c>
      <c r="AQ66" s="361"/>
    </row>
    <row r="67" spans="2:43">
      <c r="B67" s="360"/>
      <c r="C67" s="360"/>
      <c r="D67" s="360"/>
      <c r="E67" s="360"/>
      <c r="F67" s="360"/>
      <c r="G67" s="360"/>
      <c r="H67" s="360"/>
      <c r="I67" s="360"/>
      <c r="J67" s="360"/>
      <c r="K67" s="360"/>
      <c r="L67" s="360"/>
      <c r="M67" s="360"/>
      <c r="N67" s="360"/>
      <c r="O67" s="360"/>
      <c r="P67" s="360"/>
      <c r="Q67" s="360"/>
      <c r="R67" s="360"/>
      <c r="S67" s="360"/>
      <c r="T67" s="360"/>
      <c r="U67" s="360"/>
      <c r="V67" s="360"/>
      <c r="W67" s="360"/>
      <c r="X67" s="360"/>
      <c r="Y67" s="360"/>
      <c r="Z67" s="360"/>
      <c r="AA67" s="360"/>
      <c r="AB67" s="360"/>
      <c r="AC67" s="360"/>
      <c r="AD67" s="360"/>
      <c r="AE67" s="360"/>
      <c r="AF67" s="360"/>
      <c r="AG67" s="360"/>
      <c r="AH67" s="360"/>
      <c r="AI67" s="360"/>
      <c r="AJ67" s="360"/>
      <c r="AK67" s="360"/>
      <c r="AL67" s="360"/>
      <c r="AM67" s="360"/>
      <c r="AN67" s="360"/>
      <c r="AO67" s="360"/>
      <c r="AP67" s="360"/>
    </row>
    <row r="68" spans="2:43">
      <c r="B68" s="360"/>
      <c r="C68" s="360"/>
      <c r="D68" s="360"/>
      <c r="E68" s="360"/>
      <c r="F68" s="360"/>
      <c r="G68" s="360"/>
      <c r="H68" s="360"/>
      <c r="I68" s="360"/>
      <c r="J68" s="360"/>
      <c r="K68" s="360"/>
      <c r="L68" s="360"/>
      <c r="M68" s="360"/>
      <c r="N68" s="360"/>
      <c r="O68" s="360"/>
      <c r="P68" s="360"/>
      <c r="Q68" s="360"/>
      <c r="R68" s="360"/>
      <c r="S68" s="360"/>
      <c r="T68" s="360"/>
      <c r="U68" s="360"/>
      <c r="V68" s="360"/>
      <c r="W68" s="360"/>
      <c r="X68" s="360"/>
      <c r="Y68" s="360"/>
      <c r="Z68" s="360"/>
      <c r="AA68" s="360"/>
      <c r="AB68" s="360"/>
      <c r="AC68" s="360"/>
      <c r="AD68" s="360"/>
      <c r="AE68" s="360"/>
      <c r="AF68" s="360"/>
      <c r="AG68" s="360"/>
      <c r="AH68" s="360"/>
      <c r="AI68" s="360"/>
      <c r="AJ68" s="360"/>
      <c r="AK68" s="360"/>
      <c r="AL68" s="360"/>
      <c r="AM68" s="360"/>
      <c r="AN68" s="360"/>
      <c r="AO68" s="360"/>
      <c r="AP68" s="360"/>
    </row>
    <row r="69" spans="2:43">
      <c r="B69" s="360"/>
      <c r="C69" s="360"/>
      <c r="D69" s="360"/>
      <c r="E69" s="360"/>
      <c r="F69" s="360"/>
      <c r="G69" s="360"/>
      <c r="H69" s="360"/>
      <c r="I69" s="360"/>
      <c r="J69" s="360"/>
      <c r="K69" s="360"/>
      <c r="L69" s="360"/>
      <c r="M69" s="360"/>
      <c r="N69" s="360"/>
      <c r="O69" s="360"/>
      <c r="P69" s="360"/>
      <c r="Q69" s="360"/>
      <c r="R69" s="360"/>
      <c r="S69" s="360"/>
      <c r="T69" s="360"/>
      <c r="U69" s="360"/>
      <c r="V69" s="360"/>
      <c r="W69" s="360"/>
      <c r="X69" s="360"/>
      <c r="Y69" s="360"/>
      <c r="Z69" s="360"/>
      <c r="AA69" s="360"/>
      <c r="AB69" s="360"/>
      <c r="AC69" s="360"/>
      <c r="AD69" s="360"/>
      <c r="AE69" s="360"/>
      <c r="AF69" s="360"/>
      <c r="AG69" s="360"/>
      <c r="AH69" s="360"/>
      <c r="AI69" s="360"/>
      <c r="AJ69" s="360"/>
      <c r="AK69" s="360"/>
      <c r="AL69" s="360"/>
      <c r="AM69" s="360"/>
      <c r="AN69" s="360"/>
      <c r="AO69" s="360"/>
      <c r="AP69" s="360"/>
    </row>
    <row r="70" spans="2:43">
      <c r="F70" s="573" t="s">
        <v>3559</v>
      </c>
      <c r="G70" s="573"/>
      <c r="H70" s="573"/>
      <c r="I70" s="573"/>
      <c r="J70" s="573"/>
      <c r="K70" s="573"/>
      <c r="L70" s="573"/>
      <c r="M70" s="573"/>
      <c r="N70" s="361"/>
    </row>
    <row r="71" spans="2:43">
      <c r="F71" s="584" t="s">
        <v>2241</v>
      </c>
      <c r="G71" s="584"/>
      <c r="H71" s="584"/>
      <c r="I71" s="585" t="s">
        <v>3507</v>
      </c>
      <c r="J71" s="586"/>
      <c r="K71" s="586"/>
      <c r="L71" s="586"/>
      <c r="M71" s="587" t="s">
        <v>3315</v>
      </c>
      <c r="N71" s="361"/>
    </row>
    <row r="72" spans="2:43">
      <c r="F72" s="574"/>
      <c r="G72" s="574"/>
      <c r="H72" s="574"/>
      <c r="I72" s="410" t="s">
        <v>3318</v>
      </c>
      <c r="J72" s="411" t="s">
        <v>3319</v>
      </c>
      <c r="K72" s="411" t="s">
        <v>3320</v>
      </c>
      <c r="L72" s="411" t="s">
        <v>3321</v>
      </c>
      <c r="M72" s="588"/>
      <c r="N72" s="361"/>
      <c r="P72" s="456"/>
      <c r="Q72" s="456"/>
      <c r="R72" s="456"/>
      <c r="S72" s="456"/>
      <c r="T72" t="s">
        <v>3570</v>
      </c>
    </row>
    <row r="73" spans="2:43">
      <c r="F73" s="589" t="s">
        <v>3507</v>
      </c>
      <c r="G73" s="575" t="s">
        <v>3318</v>
      </c>
      <c r="H73" s="365" t="s">
        <v>3560</v>
      </c>
      <c r="I73" s="412">
        <v>78</v>
      </c>
      <c r="J73" s="413">
        <v>123</v>
      </c>
      <c r="K73" s="413">
        <v>1</v>
      </c>
      <c r="L73" s="413">
        <v>2</v>
      </c>
      <c r="M73" s="414">
        <v>204</v>
      </c>
      <c r="N73" s="361"/>
      <c r="P73" s="427">
        <v>78</v>
      </c>
      <c r="Q73" s="427">
        <v>123</v>
      </c>
      <c r="R73" s="427">
        <v>1</v>
      </c>
      <c r="S73" s="427">
        <v>2</v>
      </c>
      <c r="T73" s="456">
        <f>SUM(P73:S73)</f>
        <v>204</v>
      </c>
      <c r="V73" s="415">
        <v>40.972515856236789</v>
      </c>
      <c r="W73" s="416">
        <v>76.122621564482031</v>
      </c>
      <c r="X73" s="416">
        <v>38.816067653276953</v>
      </c>
      <c r="Y73" s="416">
        <v>48.088794926004226</v>
      </c>
      <c r="Z73" s="456">
        <f>SUM(V73:Y73)</f>
        <v>204</v>
      </c>
    </row>
    <row r="74" spans="2:43" ht="22.8">
      <c r="F74" s="571"/>
      <c r="G74" s="571"/>
      <c r="H74" s="369" t="s">
        <v>3561</v>
      </c>
      <c r="I74" s="415">
        <v>40.972515856236789</v>
      </c>
      <c r="J74" s="416">
        <v>76.122621564482031</v>
      </c>
      <c r="K74" s="416">
        <v>38.816067653276953</v>
      </c>
      <c r="L74" s="416">
        <v>48.088794926004226</v>
      </c>
      <c r="M74" s="417">
        <v>204</v>
      </c>
      <c r="N74" s="361"/>
      <c r="P74" s="427">
        <v>74</v>
      </c>
      <c r="Q74" s="427">
        <v>43</v>
      </c>
      <c r="R74" s="427">
        <v>6</v>
      </c>
      <c r="S74" s="427">
        <v>28</v>
      </c>
      <c r="T74" s="456">
        <f t="shared" ref="T74:T81" si="12">SUM(P74:S74)</f>
        <v>151</v>
      </c>
      <c r="V74" s="415">
        <v>30.327695560253702</v>
      </c>
      <c r="W74" s="416">
        <v>56.345665961945031</v>
      </c>
      <c r="X74" s="416">
        <v>28.731501057082454</v>
      </c>
      <c r="Y74" s="416">
        <v>35.595137420718814</v>
      </c>
      <c r="Z74" s="456">
        <f t="shared" ref="Z74:Z81" si="13">SUM(V74:Y74)</f>
        <v>151</v>
      </c>
    </row>
    <row r="75" spans="2:43" ht="34.200000000000003">
      <c r="F75" s="571"/>
      <c r="G75" s="571"/>
      <c r="H75" s="369" t="s">
        <v>3562</v>
      </c>
      <c r="I75" s="418">
        <v>0.38235294117647056</v>
      </c>
      <c r="J75" s="419">
        <v>0.6029411764705882</v>
      </c>
      <c r="K75" s="419">
        <v>4.9019607843137254E-3</v>
      </c>
      <c r="L75" s="419">
        <v>9.8039215686274508E-3</v>
      </c>
      <c r="M75" s="420">
        <v>1</v>
      </c>
      <c r="N75" s="361"/>
      <c r="P75" s="427">
        <v>14</v>
      </c>
      <c r="Q75" s="427">
        <v>78</v>
      </c>
      <c r="R75" s="427">
        <v>44</v>
      </c>
      <c r="S75" s="427">
        <v>29</v>
      </c>
      <c r="T75" s="456">
        <f t="shared" si="12"/>
        <v>165</v>
      </c>
      <c r="V75" s="415">
        <v>33.139534883720934</v>
      </c>
      <c r="W75" s="416">
        <v>61.569767441860463</v>
      </c>
      <c r="X75" s="416">
        <v>31.395348837209305</v>
      </c>
      <c r="Y75" s="416">
        <v>38.895348837209305</v>
      </c>
      <c r="Z75" s="456">
        <f t="shared" si="13"/>
        <v>165</v>
      </c>
    </row>
    <row r="76" spans="2:43" ht="22.8">
      <c r="F76" s="571"/>
      <c r="G76" s="570"/>
      <c r="H76" s="376" t="s">
        <v>3563</v>
      </c>
      <c r="I76" s="421">
        <v>7.3064459288828489</v>
      </c>
      <c r="J76" s="422">
        <v>7.6624611420686914</v>
      </c>
      <c r="K76" s="422">
        <v>-7.6163237612811487</v>
      </c>
      <c r="L76" s="422">
        <v>-8.5840737645125014</v>
      </c>
      <c r="M76" s="423"/>
      <c r="N76" s="361"/>
      <c r="P76" s="427">
        <v>1</v>
      </c>
      <c r="Q76" s="427">
        <v>24</v>
      </c>
      <c r="R76" s="427">
        <v>68</v>
      </c>
      <c r="S76" s="427">
        <v>22</v>
      </c>
      <c r="T76" s="456">
        <f t="shared" si="12"/>
        <v>115</v>
      </c>
      <c r="V76" s="415">
        <v>23.097251585623678</v>
      </c>
      <c r="W76" s="416">
        <v>42.912262156448207</v>
      </c>
      <c r="X76" s="416">
        <v>21.881606765327696</v>
      </c>
      <c r="Y76" s="416">
        <v>27.108879492600423</v>
      </c>
      <c r="Z76" s="456">
        <f t="shared" si="13"/>
        <v>115.00000000000001</v>
      </c>
    </row>
    <row r="77" spans="2:43">
      <c r="F77" s="571"/>
      <c r="G77" s="576" t="s">
        <v>3319</v>
      </c>
      <c r="H77" s="369" t="s">
        <v>3560</v>
      </c>
      <c r="I77" s="370">
        <v>74</v>
      </c>
      <c r="J77" s="371">
        <v>43</v>
      </c>
      <c r="K77" s="371">
        <v>6</v>
      </c>
      <c r="L77" s="371">
        <v>28</v>
      </c>
      <c r="M77" s="372">
        <v>151</v>
      </c>
      <c r="N77" s="361"/>
      <c r="P77" s="427">
        <v>17</v>
      </c>
      <c r="Q77" s="427">
        <v>26</v>
      </c>
      <c r="R77" s="427">
        <v>8</v>
      </c>
      <c r="S77" s="427">
        <v>20</v>
      </c>
      <c r="T77" s="456">
        <f t="shared" si="12"/>
        <v>71</v>
      </c>
      <c r="V77" s="415">
        <v>14.260042283298098</v>
      </c>
      <c r="W77" s="416">
        <v>26.493657505285412</v>
      </c>
      <c r="X77" s="416">
        <v>13.509513742071881</v>
      </c>
      <c r="Y77" s="416">
        <v>16.736786469344608</v>
      </c>
      <c r="Z77" s="456">
        <f t="shared" si="13"/>
        <v>71</v>
      </c>
    </row>
    <row r="78" spans="2:43" ht="22.8">
      <c r="F78" s="571"/>
      <c r="G78" s="571"/>
      <c r="H78" s="369" t="s">
        <v>3561</v>
      </c>
      <c r="I78" s="415">
        <v>30.327695560253702</v>
      </c>
      <c r="J78" s="416">
        <v>56.345665961945031</v>
      </c>
      <c r="K78" s="416">
        <v>28.731501057082454</v>
      </c>
      <c r="L78" s="416">
        <v>35.595137420718814</v>
      </c>
      <c r="M78" s="417">
        <v>151</v>
      </c>
      <c r="N78" s="361"/>
      <c r="P78" s="427">
        <v>4</v>
      </c>
      <c r="Q78" s="427">
        <v>43</v>
      </c>
      <c r="R78" s="427">
        <v>46</v>
      </c>
      <c r="S78" s="427">
        <v>90</v>
      </c>
      <c r="T78" s="456">
        <f t="shared" si="12"/>
        <v>183</v>
      </c>
      <c r="V78" s="415">
        <v>36.754756871035937</v>
      </c>
      <c r="W78" s="416">
        <v>68.286469344608875</v>
      </c>
      <c r="X78" s="416">
        <v>34.82029598308668</v>
      </c>
      <c r="Y78" s="416">
        <v>43.1384778012685</v>
      </c>
      <c r="Z78" s="456">
        <f t="shared" si="13"/>
        <v>183</v>
      </c>
    </row>
    <row r="79" spans="2:43" ht="34.200000000000003">
      <c r="F79" s="571"/>
      <c r="G79" s="571"/>
      <c r="H79" s="369" t="s">
        <v>3562</v>
      </c>
      <c r="I79" s="418">
        <v>0.49006622516556292</v>
      </c>
      <c r="J79" s="419">
        <v>0.28476821192052981</v>
      </c>
      <c r="K79" s="419">
        <v>3.9735099337748346E-2</v>
      </c>
      <c r="L79" s="419">
        <v>0.18543046357615892</v>
      </c>
      <c r="M79" s="420">
        <v>1</v>
      </c>
      <c r="N79" s="361"/>
      <c r="P79" s="427">
        <v>0</v>
      </c>
      <c r="Q79" s="427">
        <v>3</v>
      </c>
      <c r="R79" s="427">
        <v>3</v>
      </c>
      <c r="S79" s="427">
        <v>14</v>
      </c>
      <c r="T79" s="456">
        <f t="shared" si="12"/>
        <v>20</v>
      </c>
      <c r="V79" s="415">
        <v>4.0169133192389008</v>
      </c>
      <c r="W79" s="416">
        <v>7.4630021141649046</v>
      </c>
      <c r="X79" s="416">
        <v>3.8054968287526427</v>
      </c>
      <c r="Y79" s="416">
        <v>4.7145877378435515</v>
      </c>
      <c r="Z79" s="456">
        <f t="shared" si="13"/>
        <v>20</v>
      </c>
    </row>
    <row r="80" spans="2:43" ht="22.8">
      <c r="F80" s="571"/>
      <c r="G80" s="570"/>
      <c r="H80" s="376" t="s">
        <v>3563</v>
      </c>
      <c r="I80" s="421">
        <v>9.6768292342040088</v>
      </c>
      <c r="J80" s="422">
        <v>-2.4495720478916527</v>
      </c>
      <c r="K80" s="422">
        <v>-5.1409353714836099</v>
      </c>
      <c r="L80" s="422">
        <v>-1.5884689225207744</v>
      </c>
      <c r="M80" s="423"/>
      <c r="N80" s="361"/>
      <c r="P80" s="427">
        <v>0</v>
      </c>
      <c r="Q80" s="427">
        <v>0</v>
      </c>
      <c r="R80" s="427">
        <v>4</v>
      </c>
      <c r="S80" s="427">
        <v>4</v>
      </c>
      <c r="T80" s="456">
        <f t="shared" si="12"/>
        <v>8</v>
      </c>
      <c r="V80" s="415">
        <v>1.6067653276955602</v>
      </c>
      <c r="W80" s="416">
        <v>2.985200845665962</v>
      </c>
      <c r="X80" s="416">
        <v>1.5221987315010572</v>
      </c>
      <c r="Y80" s="416">
        <v>1.8858350951374208</v>
      </c>
      <c r="Z80" s="456">
        <f t="shared" si="13"/>
        <v>8</v>
      </c>
    </row>
    <row r="81" spans="6:26">
      <c r="F81" s="571"/>
      <c r="G81" s="576" t="s">
        <v>3320</v>
      </c>
      <c r="H81" s="369" t="s">
        <v>3560</v>
      </c>
      <c r="I81" s="370">
        <v>14</v>
      </c>
      <c r="J81" s="371">
        <v>78</v>
      </c>
      <c r="K81" s="371">
        <v>44</v>
      </c>
      <c r="L81" s="371">
        <v>29</v>
      </c>
      <c r="M81" s="372">
        <v>165</v>
      </c>
      <c r="N81" s="361"/>
      <c r="P81" s="427">
        <v>2</v>
      </c>
      <c r="Q81" s="427">
        <v>13</v>
      </c>
      <c r="R81" s="427">
        <v>0</v>
      </c>
      <c r="S81" s="427">
        <v>14</v>
      </c>
      <c r="T81" s="456">
        <f t="shared" si="12"/>
        <v>29</v>
      </c>
      <c r="V81" s="415">
        <v>5.8245243128964059</v>
      </c>
      <c r="W81" s="416">
        <v>10.821353065539112</v>
      </c>
      <c r="X81" s="416">
        <v>5.5179704016913318</v>
      </c>
      <c r="Y81" s="416">
        <v>6.8361522198731501</v>
      </c>
      <c r="Z81" s="456">
        <f t="shared" si="13"/>
        <v>29</v>
      </c>
    </row>
    <row r="82" spans="6:26" ht="22.8">
      <c r="F82" s="571"/>
      <c r="G82" s="571"/>
      <c r="H82" s="369" t="s">
        <v>3561</v>
      </c>
      <c r="I82" s="415">
        <v>33.139534883720934</v>
      </c>
      <c r="J82" s="416">
        <v>61.569767441860463</v>
      </c>
      <c r="K82" s="416">
        <v>31.395348837209305</v>
      </c>
      <c r="L82" s="416">
        <v>38.895348837209305</v>
      </c>
      <c r="M82" s="417">
        <v>165</v>
      </c>
      <c r="N82" s="361"/>
    </row>
    <row r="83" spans="6:26" ht="34.200000000000003">
      <c r="F83" s="571"/>
      <c r="G83" s="571"/>
      <c r="H83" s="369" t="s">
        <v>3562</v>
      </c>
      <c r="I83" s="418">
        <v>8.4848484848484867E-2</v>
      </c>
      <c r="J83" s="419">
        <v>0.47272727272727272</v>
      </c>
      <c r="K83" s="419">
        <v>0.26666666666666666</v>
      </c>
      <c r="L83" s="419">
        <v>0.17575757575757575</v>
      </c>
      <c r="M83" s="420">
        <v>1</v>
      </c>
      <c r="N83" s="361"/>
    </row>
    <row r="84" spans="6:26" ht="22.8">
      <c r="F84" s="571"/>
      <c r="G84" s="570"/>
      <c r="H84" s="376" t="s">
        <v>3563</v>
      </c>
      <c r="I84" s="421">
        <v>-4.0931993544644207</v>
      </c>
      <c r="J84" s="422">
        <v>2.9107052337026018</v>
      </c>
      <c r="K84" s="422">
        <v>2.7513726074555138</v>
      </c>
      <c r="L84" s="422">
        <v>-1.9974630037658458</v>
      </c>
      <c r="M84" s="423"/>
      <c r="N84" s="361"/>
    </row>
    <row r="85" spans="6:26">
      <c r="F85" s="571"/>
      <c r="G85" s="576" t="s">
        <v>3321</v>
      </c>
      <c r="H85" s="369" t="s">
        <v>3560</v>
      </c>
      <c r="I85" s="370">
        <v>1</v>
      </c>
      <c r="J85" s="371">
        <v>24</v>
      </c>
      <c r="K85" s="371">
        <v>68</v>
      </c>
      <c r="L85" s="371">
        <v>22</v>
      </c>
      <c r="M85" s="372">
        <v>115</v>
      </c>
      <c r="N85" s="361"/>
      <c r="P85" s="441">
        <v>7.3064459288828489</v>
      </c>
      <c r="Q85" s="441">
        <v>7.6624611420686914</v>
      </c>
      <c r="R85" s="441">
        <v>-7.6163237612811487</v>
      </c>
      <c r="S85" s="441">
        <v>-8.5840737645125014</v>
      </c>
      <c r="V85" s="457">
        <f>(P73/$T73)/(V73/$Z73)</f>
        <v>1.9037151702786375</v>
      </c>
      <c r="W85" s="457">
        <f t="shared" ref="W85:Y85" si="14">(Q73/$T73)/(W73/$Z73)</f>
        <v>1.6158140309948341</v>
      </c>
      <c r="X85" s="457">
        <f t="shared" si="14"/>
        <v>2.5762527233115468E-2</v>
      </c>
      <c r="Y85" s="457">
        <f t="shared" si="14"/>
        <v>4.1589730062428561E-2</v>
      </c>
    </row>
    <row r="86" spans="6:26" ht="22.8">
      <c r="F86" s="571"/>
      <c r="G86" s="571"/>
      <c r="H86" s="369" t="s">
        <v>3561</v>
      </c>
      <c r="I86" s="415">
        <v>23.097251585623678</v>
      </c>
      <c r="J86" s="416">
        <v>42.912262156448207</v>
      </c>
      <c r="K86" s="416">
        <v>21.881606765327696</v>
      </c>
      <c r="L86" s="416">
        <v>27.108879492600423</v>
      </c>
      <c r="M86" s="417">
        <v>115</v>
      </c>
      <c r="N86" s="361"/>
      <c r="P86" s="441">
        <v>9.6768292342040088</v>
      </c>
      <c r="Q86" s="441">
        <v>-2.4495720478916527</v>
      </c>
      <c r="R86" s="441">
        <v>-5.1409353714836099</v>
      </c>
      <c r="S86" s="441">
        <v>-1.5884689225207744</v>
      </c>
      <c r="V86" s="457">
        <f t="shared" ref="V86:V93" si="15">(P74/$T74)/(V74/$Z74)</f>
        <v>2.4400139421401184</v>
      </c>
      <c r="W86" s="457">
        <f t="shared" ref="W86:W93" si="16">(Q74/$T74)/(W74/$Z74)</f>
        <v>0.76314653959439438</v>
      </c>
      <c r="X86" s="457">
        <f t="shared" ref="X86:X93" si="17">(R74/$T74)/(X74/$Z74)</f>
        <v>0.20883002207505519</v>
      </c>
      <c r="Y86" s="457">
        <f t="shared" ref="Y86:Y93" si="18">(S74/$T74)/(Y74/$Z74)</f>
        <v>0.78662429839931114</v>
      </c>
    </row>
    <row r="87" spans="6:26" ht="34.200000000000003">
      <c r="F87" s="571"/>
      <c r="G87" s="571"/>
      <c r="H87" s="369" t="s">
        <v>3562</v>
      </c>
      <c r="I87" s="418">
        <v>8.6956521739130436E-3</v>
      </c>
      <c r="J87" s="419">
        <v>0.20869565217391306</v>
      </c>
      <c r="K87" s="419">
        <v>0.59130434782608698</v>
      </c>
      <c r="L87" s="419">
        <v>0.19130434782608696</v>
      </c>
      <c r="M87" s="420">
        <v>1</v>
      </c>
      <c r="N87" s="361"/>
      <c r="P87" s="441">
        <v>-4.0931993544644207</v>
      </c>
      <c r="Q87" s="441">
        <v>2.9107052337026018</v>
      </c>
      <c r="R87" s="441">
        <v>2.7513726074555138</v>
      </c>
      <c r="S87" s="441">
        <v>-1.9974630037658458</v>
      </c>
      <c r="V87" s="457">
        <f t="shared" si="15"/>
        <v>0.42245614035087714</v>
      </c>
      <c r="W87" s="457">
        <f t="shared" si="16"/>
        <v>1.26685552407932</v>
      </c>
      <c r="X87" s="457">
        <f t="shared" si="17"/>
        <v>1.4014814814814813</v>
      </c>
      <c r="Y87" s="457">
        <f t="shared" si="18"/>
        <v>0.74559043348281018</v>
      </c>
    </row>
    <row r="88" spans="6:26" ht="22.8">
      <c r="F88" s="571"/>
      <c r="G88" s="570"/>
      <c r="H88" s="376" t="s">
        <v>3563</v>
      </c>
      <c r="I88" s="421">
        <v>-5.4876680712310355</v>
      </c>
      <c r="J88" s="422">
        <v>-3.8905952521454563</v>
      </c>
      <c r="K88" s="422">
        <v>11.689900193144803</v>
      </c>
      <c r="L88" s="422">
        <v>-1.1975436468554437</v>
      </c>
      <c r="M88" s="423"/>
      <c r="N88" s="361"/>
      <c r="P88" s="441">
        <v>-5.4876680712310355</v>
      </c>
      <c r="Q88" s="441">
        <v>-3.8905952521454563</v>
      </c>
      <c r="R88" s="441">
        <v>11.689900193144803</v>
      </c>
      <c r="S88" s="441">
        <v>-1.1975436468554437</v>
      </c>
      <c r="V88" s="457">
        <f t="shared" si="15"/>
        <v>4.3295194508009158E-2</v>
      </c>
      <c r="W88" s="457">
        <f t="shared" si="16"/>
        <v>0.55928069959354598</v>
      </c>
      <c r="X88" s="457">
        <f t="shared" si="17"/>
        <v>3.1076328502415462</v>
      </c>
      <c r="Y88" s="457">
        <f t="shared" si="18"/>
        <v>0.81154221095730172</v>
      </c>
    </row>
    <row r="89" spans="6:26">
      <c r="F89" s="571"/>
      <c r="G89" s="576" t="s">
        <v>3322</v>
      </c>
      <c r="H89" s="369" t="s">
        <v>3560</v>
      </c>
      <c r="I89" s="370">
        <v>17</v>
      </c>
      <c r="J89" s="371">
        <v>26</v>
      </c>
      <c r="K89" s="371">
        <v>8</v>
      </c>
      <c r="L89" s="371">
        <v>20</v>
      </c>
      <c r="M89" s="372">
        <v>71</v>
      </c>
      <c r="N89" s="361"/>
      <c r="P89" s="441">
        <v>0.84393629771863721</v>
      </c>
      <c r="Q89" s="441">
        <v>-0.12595474950199828</v>
      </c>
      <c r="R89" s="441">
        <v>-1.7320727812353052</v>
      </c>
      <c r="S89" s="441">
        <v>0.94869675839487788</v>
      </c>
      <c r="V89" s="457">
        <f t="shared" si="15"/>
        <v>1.1921423276501111</v>
      </c>
      <c r="W89" s="457">
        <f t="shared" si="16"/>
        <v>0.98136695527271278</v>
      </c>
      <c r="X89" s="457">
        <f t="shared" si="17"/>
        <v>0.5921752738654148</v>
      </c>
      <c r="Y89" s="457">
        <f t="shared" si="18"/>
        <v>1.1949725257373842</v>
      </c>
    </row>
    <row r="90" spans="6:26" ht="22.8">
      <c r="F90" s="571"/>
      <c r="G90" s="571"/>
      <c r="H90" s="369" t="s">
        <v>3561</v>
      </c>
      <c r="I90" s="415">
        <v>14.260042283298098</v>
      </c>
      <c r="J90" s="416">
        <v>26.493657505285412</v>
      </c>
      <c r="K90" s="416">
        <v>13.509513742071881</v>
      </c>
      <c r="L90" s="416">
        <v>16.736786469344608</v>
      </c>
      <c r="M90" s="417">
        <v>71</v>
      </c>
      <c r="N90" s="361"/>
      <c r="P90" s="441">
        <v>-6.7295430027029282</v>
      </c>
      <c r="Q90" s="441">
        <v>-4.3035057348517274</v>
      </c>
      <c r="R90" s="441">
        <v>2.3443829764800261</v>
      </c>
      <c r="S90" s="441">
        <v>9.0874848999105193</v>
      </c>
      <c r="V90" s="457">
        <f t="shared" si="15"/>
        <v>0.10882945067587002</v>
      </c>
      <c r="W90" s="457">
        <f t="shared" si="16"/>
        <v>0.62970015015712333</v>
      </c>
      <c r="X90" s="457">
        <f t="shared" si="17"/>
        <v>1.3210686095931998</v>
      </c>
      <c r="Y90" s="457">
        <f t="shared" si="18"/>
        <v>2.0863044916562523</v>
      </c>
    </row>
    <row r="91" spans="6:26" ht="34.200000000000003">
      <c r="F91" s="571"/>
      <c r="G91" s="571"/>
      <c r="H91" s="369" t="s">
        <v>3562</v>
      </c>
      <c r="I91" s="418">
        <v>0.23943661971830985</v>
      </c>
      <c r="J91" s="419">
        <v>0.36619718309859162</v>
      </c>
      <c r="K91" s="419">
        <v>0.11267605633802819</v>
      </c>
      <c r="L91" s="419">
        <v>0.28169014084507044</v>
      </c>
      <c r="M91" s="420">
        <v>1</v>
      </c>
      <c r="N91" s="361"/>
      <c r="P91" s="441">
        <v>-2.266057759636098</v>
      </c>
      <c r="Q91" s="441">
        <v>-2.0855884191780731</v>
      </c>
      <c r="R91" s="441">
        <v>-0.46379857611661574</v>
      </c>
      <c r="S91" s="441">
        <v>4.9441976512786407</v>
      </c>
      <c r="V91" s="457">
        <f t="shared" si="15"/>
        <v>0</v>
      </c>
      <c r="W91" s="457">
        <f t="shared" si="16"/>
        <v>0.40198300283286115</v>
      </c>
      <c r="X91" s="457">
        <f t="shared" si="17"/>
        <v>0.78833333333333333</v>
      </c>
      <c r="Y91" s="457">
        <f t="shared" si="18"/>
        <v>2.9695067264573991</v>
      </c>
    </row>
    <row r="92" spans="6:26" ht="22.8">
      <c r="F92" s="571"/>
      <c r="G92" s="570"/>
      <c r="H92" s="376" t="s">
        <v>3563</v>
      </c>
      <c r="I92" s="421">
        <v>0.84393629771863721</v>
      </c>
      <c r="J92" s="422">
        <v>-0.12595474950199828</v>
      </c>
      <c r="K92" s="422">
        <v>-1.7320727812353052</v>
      </c>
      <c r="L92" s="422">
        <v>0.94869675839487788</v>
      </c>
      <c r="M92" s="423"/>
      <c r="N92" s="361"/>
      <c r="P92" s="441">
        <v>-1.4239837890818088</v>
      </c>
      <c r="Q92" s="441">
        <v>-2.1915387218543469</v>
      </c>
      <c r="R92" s="441">
        <v>2.24133165835452</v>
      </c>
      <c r="S92" s="441">
        <v>1.7685102082573914</v>
      </c>
      <c r="V92" s="457">
        <f t="shared" si="15"/>
        <v>0</v>
      </c>
      <c r="W92" s="457">
        <f t="shared" si="16"/>
        <v>0</v>
      </c>
      <c r="X92" s="457">
        <f t="shared" si="17"/>
        <v>2.6277777777777773</v>
      </c>
      <c r="Y92" s="457">
        <f t="shared" si="18"/>
        <v>2.1210762331838566</v>
      </c>
    </row>
    <row r="93" spans="6:26">
      <c r="F93" s="571"/>
      <c r="G93" s="576" t="s">
        <v>3323</v>
      </c>
      <c r="H93" s="369" t="s">
        <v>3560</v>
      </c>
      <c r="I93" s="370">
        <v>4</v>
      </c>
      <c r="J93" s="371">
        <v>43</v>
      </c>
      <c r="K93" s="371">
        <v>46</v>
      </c>
      <c r="L93" s="371">
        <v>90</v>
      </c>
      <c r="M93" s="372">
        <v>183</v>
      </c>
      <c r="N93" s="361"/>
      <c r="P93" s="441">
        <v>-1.8004985075353939</v>
      </c>
      <c r="Q93" s="441">
        <v>0.84962091301175269</v>
      </c>
      <c r="R93" s="441">
        <v>-2.6514397754958869</v>
      </c>
      <c r="S93" s="441">
        <v>3.1833017417928064</v>
      </c>
      <c r="V93" s="457">
        <f t="shared" si="15"/>
        <v>0.34337568058076223</v>
      </c>
      <c r="W93" s="457">
        <f t="shared" si="16"/>
        <v>1.2013285142131485</v>
      </c>
      <c r="X93" s="457">
        <f t="shared" si="17"/>
        <v>0</v>
      </c>
      <c r="Y93" s="457">
        <f t="shared" si="18"/>
        <v>2.047935673418896</v>
      </c>
    </row>
    <row r="94" spans="6:26" ht="22.8">
      <c r="F94" s="571"/>
      <c r="G94" s="571"/>
      <c r="H94" s="369" t="s">
        <v>3561</v>
      </c>
      <c r="I94" s="415">
        <v>36.754756871035937</v>
      </c>
      <c r="J94" s="416">
        <v>68.286469344608875</v>
      </c>
      <c r="K94" s="416">
        <v>34.82029598308668</v>
      </c>
      <c r="L94" s="416">
        <v>43.1384778012685</v>
      </c>
      <c r="M94" s="417">
        <v>183</v>
      </c>
      <c r="N94" s="361"/>
    </row>
    <row r="95" spans="6:26" ht="34.200000000000003">
      <c r="F95" s="571"/>
      <c r="G95" s="571"/>
      <c r="H95" s="369" t="s">
        <v>3562</v>
      </c>
      <c r="I95" s="418">
        <v>2.1857923497267763E-2</v>
      </c>
      <c r="J95" s="419">
        <v>0.23497267759562843</v>
      </c>
      <c r="K95" s="419">
        <v>0.25136612021857924</v>
      </c>
      <c r="L95" s="419">
        <v>0.49180327868852458</v>
      </c>
      <c r="M95" s="420">
        <v>1</v>
      </c>
      <c r="N95" s="361"/>
    </row>
    <row r="96" spans="6:26" ht="22.8">
      <c r="F96" s="571"/>
      <c r="G96" s="570"/>
      <c r="H96" s="376" t="s">
        <v>3563</v>
      </c>
      <c r="I96" s="421">
        <v>-6.7295430027029282</v>
      </c>
      <c r="J96" s="422">
        <v>-4.3035057348517274</v>
      </c>
      <c r="K96" s="422">
        <v>2.3443829764800261</v>
      </c>
      <c r="L96" s="422">
        <v>9.0874848999105193</v>
      </c>
      <c r="M96" s="423"/>
      <c r="N96" s="361"/>
      <c r="P96" s="28">
        <f>P73/V73</f>
        <v>1.9037151702786377</v>
      </c>
      <c r="Q96" s="28">
        <f t="shared" ref="Q96:S104" si="19">Q73/W73</f>
        <v>1.6158140309948341</v>
      </c>
      <c r="R96" s="28">
        <f t="shared" si="19"/>
        <v>2.5762527233115472E-2</v>
      </c>
      <c r="S96" s="28">
        <f t="shared" si="19"/>
        <v>4.1589730062428561E-2</v>
      </c>
    </row>
    <row r="97" spans="6:19">
      <c r="F97" s="571"/>
      <c r="G97" s="576" t="s">
        <v>3324</v>
      </c>
      <c r="H97" s="369" t="s">
        <v>3560</v>
      </c>
      <c r="I97" s="370">
        <v>0</v>
      </c>
      <c r="J97" s="371">
        <v>3</v>
      </c>
      <c r="K97" s="371">
        <v>3</v>
      </c>
      <c r="L97" s="371">
        <v>14</v>
      </c>
      <c r="M97" s="372">
        <v>20</v>
      </c>
      <c r="N97" s="361"/>
      <c r="P97" s="28">
        <f t="shared" ref="P97:P104" si="20">P74/V74</f>
        <v>2.4400139421401184</v>
      </c>
      <c r="Q97" s="28">
        <f t="shared" si="19"/>
        <v>0.76314653959439438</v>
      </c>
      <c r="R97" s="28">
        <f t="shared" si="19"/>
        <v>0.20883002207505519</v>
      </c>
      <c r="S97" s="28">
        <f t="shared" si="19"/>
        <v>0.78662429839931103</v>
      </c>
    </row>
    <row r="98" spans="6:19" ht="22.8">
      <c r="F98" s="571"/>
      <c r="G98" s="571"/>
      <c r="H98" s="369" t="s">
        <v>3561</v>
      </c>
      <c r="I98" s="415">
        <v>4.0169133192389008</v>
      </c>
      <c r="J98" s="416">
        <v>7.4630021141649046</v>
      </c>
      <c r="K98" s="416">
        <v>3.8054968287526427</v>
      </c>
      <c r="L98" s="416">
        <v>4.7145877378435515</v>
      </c>
      <c r="M98" s="417">
        <v>20</v>
      </c>
      <c r="N98" s="361"/>
      <c r="P98" s="28">
        <f t="shared" si="20"/>
        <v>0.42245614035087714</v>
      </c>
      <c r="Q98" s="28">
        <f t="shared" si="19"/>
        <v>1.2668555240793202</v>
      </c>
      <c r="R98" s="28">
        <f t="shared" si="19"/>
        <v>1.4014814814814813</v>
      </c>
      <c r="S98" s="28">
        <f t="shared" si="19"/>
        <v>0.74559043348281007</v>
      </c>
    </row>
    <row r="99" spans="6:19" ht="34.200000000000003">
      <c r="F99" s="571"/>
      <c r="G99" s="571"/>
      <c r="H99" s="369" t="s">
        <v>3562</v>
      </c>
      <c r="I99" s="418">
        <v>0</v>
      </c>
      <c r="J99" s="419">
        <v>0.15</v>
      </c>
      <c r="K99" s="419">
        <v>0.15</v>
      </c>
      <c r="L99" s="419">
        <v>0.7</v>
      </c>
      <c r="M99" s="420">
        <v>1</v>
      </c>
      <c r="N99" s="361"/>
      <c r="P99" s="28">
        <f t="shared" si="20"/>
        <v>4.3295194508009158E-2</v>
      </c>
      <c r="Q99" s="28">
        <f t="shared" si="19"/>
        <v>0.55928069959354598</v>
      </c>
      <c r="R99" s="28">
        <f t="shared" si="19"/>
        <v>3.1076328502415458</v>
      </c>
      <c r="S99" s="28">
        <f t="shared" si="19"/>
        <v>0.81154221095730161</v>
      </c>
    </row>
    <row r="100" spans="6:19" ht="22.8">
      <c r="F100" s="571"/>
      <c r="G100" s="570"/>
      <c r="H100" s="376" t="s">
        <v>3563</v>
      </c>
      <c r="I100" s="421">
        <v>-2.266057759636098</v>
      </c>
      <c r="J100" s="422">
        <v>-2.0855884191780731</v>
      </c>
      <c r="K100" s="422">
        <v>-0.46379857611661574</v>
      </c>
      <c r="L100" s="422">
        <v>4.9441976512786407</v>
      </c>
      <c r="M100" s="423"/>
      <c r="N100" s="361"/>
      <c r="P100" s="28">
        <f t="shared" si="20"/>
        <v>1.1921423276501111</v>
      </c>
      <c r="Q100" s="28">
        <f t="shared" si="19"/>
        <v>0.98136695527271278</v>
      </c>
      <c r="R100" s="28">
        <f t="shared" si="19"/>
        <v>0.59217527386541469</v>
      </c>
      <c r="S100" s="28">
        <f t="shared" si="19"/>
        <v>1.194972525737384</v>
      </c>
    </row>
    <row r="101" spans="6:19">
      <c r="F101" s="571"/>
      <c r="G101" s="576" t="s">
        <v>3325</v>
      </c>
      <c r="H101" s="369" t="s">
        <v>3560</v>
      </c>
      <c r="I101" s="370">
        <v>0</v>
      </c>
      <c r="J101" s="371">
        <v>0</v>
      </c>
      <c r="K101" s="371">
        <v>4</v>
      </c>
      <c r="L101" s="371">
        <v>4</v>
      </c>
      <c r="M101" s="372">
        <v>8</v>
      </c>
      <c r="N101" s="361"/>
      <c r="P101" s="28">
        <f t="shared" si="20"/>
        <v>0.10882945067587001</v>
      </c>
      <c r="Q101" s="28">
        <f t="shared" si="19"/>
        <v>0.62970015015712322</v>
      </c>
      <c r="R101" s="28">
        <f t="shared" si="19"/>
        <v>1.3210686095931998</v>
      </c>
      <c r="S101" s="28">
        <f t="shared" si="19"/>
        <v>2.0863044916562523</v>
      </c>
    </row>
    <row r="102" spans="6:19" ht="22.8">
      <c r="F102" s="571"/>
      <c r="G102" s="571"/>
      <c r="H102" s="369" t="s">
        <v>3561</v>
      </c>
      <c r="I102" s="415">
        <v>1.6067653276955602</v>
      </c>
      <c r="J102" s="416">
        <v>2.985200845665962</v>
      </c>
      <c r="K102" s="416">
        <v>1.5221987315010572</v>
      </c>
      <c r="L102" s="416">
        <v>1.8858350951374208</v>
      </c>
      <c r="M102" s="417">
        <v>8</v>
      </c>
      <c r="N102" s="361"/>
      <c r="P102" s="28">
        <f t="shared" si="20"/>
        <v>0</v>
      </c>
      <c r="Q102" s="28">
        <f t="shared" si="19"/>
        <v>0.4019830028328612</v>
      </c>
      <c r="R102" s="28">
        <f t="shared" si="19"/>
        <v>0.78833333333333333</v>
      </c>
      <c r="S102" s="28">
        <f t="shared" si="19"/>
        <v>2.9695067264573991</v>
      </c>
    </row>
    <row r="103" spans="6:19" ht="34.200000000000003">
      <c r="F103" s="571"/>
      <c r="G103" s="571"/>
      <c r="H103" s="369" t="s">
        <v>3562</v>
      </c>
      <c r="I103" s="418">
        <v>0</v>
      </c>
      <c r="J103" s="419">
        <v>0</v>
      </c>
      <c r="K103" s="419">
        <v>0.5</v>
      </c>
      <c r="L103" s="419">
        <v>0.5</v>
      </c>
      <c r="M103" s="420">
        <v>1</v>
      </c>
      <c r="N103" s="361"/>
      <c r="P103" s="28">
        <f t="shared" si="20"/>
        <v>0</v>
      </c>
      <c r="Q103" s="28">
        <f t="shared" si="19"/>
        <v>0</v>
      </c>
      <c r="R103" s="28">
        <f t="shared" si="19"/>
        <v>2.6277777777777773</v>
      </c>
      <c r="S103" s="28">
        <f t="shared" si="19"/>
        <v>2.1210762331838566</v>
      </c>
    </row>
    <row r="104" spans="6:19" ht="22.8">
      <c r="F104" s="571"/>
      <c r="G104" s="570"/>
      <c r="H104" s="376" t="s">
        <v>3563</v>
      </c>
      <c r="I104" s="421">
        <v>-1.4239837890818088</v>
      </c>
      <c r="J104" s="422">
        <v>-2.1915387218543469</v>
      </c>
      <c r="K104" s="422">
        <v>2.24133165835452</v>
      </c>
      <c r="L104" s="422">
        <v>1.7685102082573914</v>
      </c>
      <c r="M104" s="423"/>
      <c r="N104" s="361"/>
      <c r="P104" s="28">
        <f t="shared" si="20"/>
        <v>0.34337568058076223</v>
      </c>
      <c r="Q104" s="28">
        <f t="shared" si="19"/>
        <v>1.2013285142131485</v>
      </c>
      <c r="R104" s="28">
        <f t="shared" si="19"/>
        <v>0</v>
      </c>
      <c r="S104" s="28">
        <f t="shared" si="19"/>
        <v>2.047935673418896</v>
      </c>
    </row>
    <row r="105" spans="6:19">
      <c r="F105" s="571"/>
      <c r="G105" s="576" t="s">
        <v>3326</v>
      </c>
      <c r="H105" s="369" t="s">
        <v>3560</v>
      </c>
      <c r="I105" s="370">
        <v>2</v>
      </c>
      <c r="J105" s="371">
        <v>13</v>
      </c>
      <c r="K105" s="371">
        <v>0</v>
      </c>
      <c r="L105" s="371">
        <v>14</v>
      </c>
      <c r="M105" s="372">
        <v>29</v>
      </c>
      <c r="N105" s="361"/>
      <c r="P105" s="458"/>
      <c r="Q105" s="458"/>
      <c r="R105" s="458"/>
      <c r="S105" s="458"/>
    </row>
    <row r="106" spans="6:19" ht="22.8">
      <c r="F106" s="571"/>
      <c r="G106" s="571"/>
      <c r="H106" s="369" t="s">
        <v>3561</v>
      </c>
      <c r="I106" s="415">
        <v>5.8245243128964059</v>
      </c>
      <c r="J106" s="416">
        <v>10.821353065539112</v>
      </c>
      <c r="K106" s="416">
        <v>5.5179704016913318</v>
      </c>
      <c r="L106" s="416">
        <v>6.8361522198731501</v>
      </c>
      <c r="M106" s="417">
        <v>29</v>
      </c>
      <c r="N106" s="361"/>
      <c r="P106" s="458"/>
      <c r="Q106" s="458"/>
      <c r="R106" s="458"/>
      <c r="S106" s="458"/>
    </row>
    <row r="107" spans="6:19" ht="34.200000000000003">
      <c r="F107" s="571"/>
      <c r="G107" s="571"/>
      <c r="H107" s="369" t="s">
        <v>3562</v>
      </c>
      <c r="I107" s="418">
        <v>6.8965517241379309E-2</v>
      </c>
      <c r="J107" s="419">
        <v>0.44827586206896552</v>
      </c>
      <c r="K107" s="419">
        <v>0</v>
      </c>
      <c r="L107" s="419">
        <v>0.48275862068965514</v>
      </c>
      <c r="M107" s="420">
        <v>1</v>
      </c>
      <c r="N107" s="361"/>
      <c r="P107" s="458"/>
      <c r="Q107" s="458"/>
      <c r="R107" s="458"/>
      <c r="S107" s="458"/>
    </row>
    <row r="108" spans="6:19" ht="22.8">
      <c r="F108" s="570"/>
      <c r="G108" s="570"/>
      <c r="H108" s="376" t="s">
        <v>3563</v>
      </c>
      <c r="I108" s="421">
        <v>-1.8004985075353939</v>
      </c>
      <c r="J108" s="422">
        <v>0.84962091301175269</v>
      </c>
      <c r="K108" s="422">
        <v>-2.6514397754958869</v>
      </c>
      <c r="L108" s="422">
        <v>3.1833017417928064</v>
      </c>
      <c r="M108" s="423"/>
      <c r="N108" s="361"/>
      <c r="P108" s="458"/>
      <c r="Q108" s="458"/>
      <c r="R108" s="458"/>
      <c r="S108" s="458"/>
    </row>
    <row r="109" spans="6:19">
      <c r="F109" s="570" t="s">
        <v>3315</v>
      </c>
      <c r="G109" s="571"/>
      <c r="H109" s="369" t="s">
        <v>3560</v>
      </c>
      <c r="I109" s="370">
        <v>190</v>
      </c>
      <c r="J109" s="371">
        <v>353</v>
      </c>
      <c r="K109" s="371">
        <v>180</v>
      </c>
      <c r="L109" s="371">
        <v>223</v>
      </c>
      <c r="M109" s="372">
        <v>946</v>
      </c>
      <c r="N109" s="361"/>
      <c r="P109" s="458"/>
      <c r="Q109" s="458"/>
      <c r="R109" s="458"/>
      <c r="S109" s="458"/>
    </row>
    <row r="110" spans="6:19" ht="22.8">
      <c r="F110" s="571"/>
      <c r="G110" s="571"/>
      <c r="H110" s="369" t="s">
        <v>3561</v>
      </c>
      <c r="I110" s="415">
        <v>190</v>
      </c>
      <c r="J110" s="416">
        <v>353</v>
      </c>
      <c r="K110" s="416">
        <v>180</v>
      </c>
      <c r="L110" s="416">
        <v>223</v>
      </c>
      <c r="M110" s="417">
        <v>946</v>
      </c>
      <c r="N110" s="361"/>
      <c r="P110" s="458"/>
      <c r="Q110" s="458"/>
      <c r="R110" s="458"/>
      <c r="S110" s="458"/>
    </row>
    <row r="111" spans="6:19" ht="34.200000000000003">
      <c r="F111" s="572"/>
      <c r="G111" s="572"/>
      <c r="H111" s="383" t="s">
        <v>3562</v>
      </c>
      <c r="I111" s="424">
        <v>0.20084566596194503</v>
      </c>
      <c r="J111" s="425">
        <v>0.37315010570824525</v>
      </c>
      <c r="K111" s="425">
        <v>0.19027484143763215</v>
      </c>
      <c r="L111" s="425">
        <v>0.23572938689217759</v>
      </c>
      <c r="M111" s="426">
        <v>1</v>
      </c>
      <c r="N111" s="361"/>
      <c r="P111" s="458"/>
      <c r="Q111" s="458"/>
      <c r="R111" s="458"/>
      <c r="S111" s="458"/>
    </row>
    <row r="128" spans="1:3">
      <c r="A128" s="573" t="s">
        <v>3360</v>
      </c>
      <c r="B128" s="573"/>
      <c r="C128" s="361"/>
    </row>
    <row r="129" spans="1:3">
      <c r="A129" s="408" t="s">
        <v>3576</v>
      </c>
      <c r="B129" s="460" t="s">
        <v>3577</v>
      </c>
      <c r="C129" s="361"/>
    </row>
    <row r="130" spans="1:3">
      <c r="A130" s="365" t="s">
        <v>3578</v>
      </c>
      <c r="B130" s="461">
        <v>1</v>
      </c>
      <c r="C130" s="361"/>
    </row>
    <row r="131" spans="1:3">
      <c r="A131" s="369" t="s">
        <v>3579</v>
      </c>
      <c r="B131" s="462">
        <v>1</v>
      </c>
      <c r="C131" s="361"/>
    </row>
    <row r="132" spans="1:3">
      <c r="A132" s="369" t="s">
        <v>3580</v>
      </c>
      <c r="B132" s="462">
        <v>1</v>
      </c>
      <c r="C132" s="361"/>
    </row>
    <row r="133" spans="1:3">
      <c r="A133" s="369" t="s">
        <v>3581</v>
      </c>
      <c r="B133" s="462">
        <v>1</v>
      </c>
      <c r="C133" s="361"/>
    </row>
    <row r="134" spans="1:3">
      <c r="A134" s="369" t="s">
        <v>3582</v>
      </c>
      <c r="B134" s="462">
        <v>1</v>
      </c>
      <c r="C134" s="361"/>
    </row>
    <row r="135" spans="1:3">
      <c r="A135" s="369" t="s">
        <v>3583</v>
      </c>
      <c r="B135" s="462">
        <v>2</v>
      </c>
      <c r="C135" s="361"/>
    </row>
    <row r="136" spans="1:3">
      <c r="A136" s="369" t="s">
        <v>3584</v>
      </c>
      <c r="B136" s="462">
        <v>2</v>
      </c>
      <c r="C136" s="361"/>
    </row>
    <row r="137" spans="1:3">
      <c r="A137" s="369" t="s">
        <v>3585</v>
      </c>
      <c r="B137" s="462">
        <v>1</v>
      </c>
      <c r="C137" s="361"/>
    </row>
    <row r="138" spans="1:3">
      <c r="A138" s="369" t="s">
        <v>3586</v>
      </c>
      <c r="B138" s="462">
        <v>2</v>
      </c>
      <c r="C138" s="361"/>
    </row>
    <row r="139" spans="1:3">
      <c r="A139" s="369" t="s">
        <v>3587</v>
      </c>
      <c r="B139" s="462">
        <v>2</v>
      </c>
      <c r="C139" s="361"/>
    </row>
    <row r="140" spans="1:3">
      <c r="A140" s="369" t="s">
        <v>3588</v>
      </c>
      <c r="B140" s="462">
        <v>2</v>
      </c>
      <c r="C140" s="361"/>
    </row>
    <row r="141" spans="1:3">
      <c r="A141" s="369" t="s">
        <v>3589</v>
      </c>
      <c r="B141" s="462">
        <v>2</v>
      </c>
      <c r="C141" s="361"/>
    </row>
    <row r="142" spans="1:3">
      <c r="A142" s="369" t="s">
        <v>3590</v>
      </c>
      <c r="B142" s="462">
        <v>1</v>
      </c>
      <c r="C142" s="361"/>
    </row>
    <row r="143" spans="1:3">
      <c r="A143" s="369" t="s">
        <v>3591</v>
      </c>
      <c r="B143" s="462">
        <v>1</v>
      </c>
      <c r="C143" s="361"/>
    </row>
    <row r="144" spans="1:3">
      <c r="A144" s="369" t="s">
        <v>3592</v>
      </c>
      <c r="B144" s="462">
        <v>1</v>
      </c>
      <c r="C144" s="361"/>
    </row>
    <row r="145" spans="1:3">
      <c r="A145" s="369" t="s">
        <v>3593</v>
      </c>
      <c r="B145" s="462">
        <v>2</v>
      </c>
      <c r="C145" s="361"/>
    </row>
    <row r="146" spans="1:3">
      <c r="A146" s="369" t="s">
        <v>3594</v>
      </c>
      <c r="B146" s="462">
        <v>1</v>
      </c>
      <c r="C146" s="361"/>
    </row>
    <row r="147" spans="1:3">
      <c r="A147" s="369" t="s">
        <v>3595</v>
      </c>
      <c r="B147" s="462">
        <v>1</v>
      </c>
      <c r="C147" s="361"/>
    </row>
    <row r="148" spans="1:3">
      <c r="A148" s="369" t="s">
        <v>3596</v>
      </c>
      <c r="B148" s="462">
        <v>1</v>
      </c>
      <c r="C148" s="361"/>
    </row>
    <row r="149" spans="1:3">
      <c r="A149" s="369" t="s">
        <v>3597</v>
      </c>
      <c r="B149" s="462">
        <v>2</v>
      </c>
      <c r="C149" s="361"/>
    </row>
    <row r="150" spans="1:3">
      <c r="A150" s="369" t="s">
        <v>3598</v>
      </c>
      <c r="B150" s="462">
        <v>1</v>
      </c>
      <c r="C150" s="361"/>
    </row>
    <row r="151" spans="1:3">
      <c r="A151" s="369" t="s">
        <v>3599</v>
      </c>
      <c r="B151" s="462">
        <v>1</v>
      </c>
      <c r="C151" s="361"/>
    </row>
    <row r="152" spans="1:3">
      <c r="A152" s="369" t="s">
        <v>3600</v>
      </c>
      <c r="B152" s="462">
        <v>2</v>
      </c>
      <c r="C152" s="361"/>
    </row>
    <row r="153" spans="1:3">
      <c r="A153" s="369" t="s">
        <v>3601</v>
      </c>
      <c r="B153" s="462">
        <v>1</v>
      </c>
      <c r="C153" s="361"/>
    </row>
    <row r="154" spans="1:3">
      <c r="A154" s="369" t="s">
        <v>3602</v>
      </c>
      <c r="B154" s="462">
        <v>1</v>
      </c>
      <c r="C154" s="361"/>
    </row>
    <row r="155" spans="1:3">
      <c r="A155" s="369" t="s">
        <v>3603</v>
      </c>
      <c r="B155" s="462">
        <v>1</v>
      </c>
      <c r="C155" s="361"/>
    </row>
    <row r="156" spans="1:3">
      <c r="A156" s="369" t="s">
        <v>3604</v>
      </c>
      <c r="B156" s="462">
        <v>1</v>
      </c>
      <c r="C156" s="361"/>
    </row>
    <row r="157" spans="1:3">
      <c r="A157" s="369" t="s">
        <v>3605</v>
      </c>
      <c r="B157" s="462">
        <v>1</v>
      </c>
      <c r="C157" s="361"/>
    </row>
    <row r="158" spans="1:3">
      <c r="A158" s="369" t="s">
        <v>3606</v>
      </c>
      <c r="B158" s="462">
        <v>1</v>
      </c>
      <c r="C158" s="361"/>
    </row>
    <row r="159" spans="1:3">
      <c r="A159" s="369" t="s">
        <v>3607</v>
      </c>
      <c r="B159" s="462">
        <v>1</v>
      </c>
      <c r="C159" s="361"/>
    </row>
    <row r="160" spans="1:3">
      <c r="A160" s="369" t="s">
        <v>3608</v>
      </c>
      <c r="B160" s="462">
        <v>1</v>
      </c>
      <c r="C160" s="361"/>
    </row>
    <row r="161" spans="1:3">
      <c r="A161" s="369" t="s">
        <v>3609</v>
      </c>
      <c r="B161" s="462">
        <v>1</v>
      </c>
      <c r="C161" s="361"/>
    </row>
    <row r="162" spans="1:3">
      <c r="A162" s="369" t="s">
        <v>3610</v>
      </c>
      <c r="B162" s="462">
        <v>1</v>
      </c>
      <c r="C162" s="361"/>
    </row>
    <row r="163" spans="1:3">
      <c r="A163" s="369" t="s">
        <v>3611</v>
      </c>
      <c r="B163" s="462">
        <v>1</v>
      </c>
      <c r="C163" s="361"/>
    </row>
    <row r="164" spans="1:3">
      <c r="A164" s="369" t="s">
        <v>3612</v>
      </c>
      <c r="B164" s="462">
        <v>1</v>
      </c>
      <c r="C164" s="361"/>
    </row>
    <row r="165" spans="1:3">
      <c r="A165" s="369" t="s">
        <v>3613</v>
      </c>
      <c r="B165" s="462">
        <v>1</v>
      </c>
      <c r="C165" s="361"/>
    </row>
    <row r="166" spans="1:3">
      <c r="A166" s="369" t="s">
        <v>3614</v>
      </c>
      <c r="B166" s="462">
        <v>1</v>
      </c>
      <c r="C166" s="361"/>
    </row>
    <row r="167" spans="1:3">
      <c r="A167" s="369" t="s">
        <v>3615</v>
      </c>
      <c r="B167" s="462">
        <v>1</v>
      </c>
      <c r="C167" s="361"/>
    </row>
    <row r="168" spans="1:3">
      <c r="A168" s="369" t="s">
        <v>3616</v>
      </c>
      <c r="B168" s="462">
        <v>1</v>
      </c>
      <c r="C168" s="361"/>
    </row>
    <row r="169" spans="1:3">
      <c r="A169" s="369" t="s">
        <v>3617</v>
      </c>
      <c r="B169" s="462">
        <v>1</v>
      </c>
      <c r="C169" s="361"/>
    </row>
    <row r="170" spans="1:3">
      <c r="A170" s="369" t="s">
        <v>3618</v>
      </c>
      <c r="B170" s="462">
        <v>1</v>
      </c>
      <c r="C170" s="361"/>
    </row>
    <row r="171" spans="1:3">
      <c r="A171" s="369" t="s">
        <v>3619</v>
      </c>
      <c r="B171" s="462">
        <v>2</v>
      </c>
      <c r="C171" s="361"/>
    </row>
    <row r="172" spans="1:3">
      <c r="A172" s="369" t="s">
        <v>3620</v>
      </c>
      <c r="B172" s="462">
        <v>2</v>
      </c>
      <c r="C172" s="361"/>
    </row>
    <row r="173" spans="1:3">
      <c r="A173" s="369" t="s">
        <v>3621</v>
      </c>
      <c r="B173" s="462">
        <v>1</v>
      </c>
      <c r="C173" s="361"/>
    </row>
    <row r="174" spans="1:3">
      <c r="A174" s="369" t="s">
        <v>3622</v>
      </c>
      <c r="B174" s="462">
        <v>1</v>
      </c>
      <c r="C174" s="361"/>
    </row>
    <row r="175" spans="1:3">
      <c r="A175" s="369" t="s">
        <v>3623</v>
      </c>
      <c r="B175" s="462">
        <v>1</v>
      </c>
      <c r="C175" s="361"/>
    </row>
    <row r="176" spans="1:3">
      <c r="A176" s="369" t="s">
        <v>3624</v>
      </c>
      <c r="B176" s="462">
        <v>2</v>
      </c>
      <c r="C176" s="361"/>
    </row>
    <row r="177" spans="1:3">
      <c r="A177" s="369" t="s">
        <v>3625</v>
      </c>
      <c r="B177" s="462">
        <v>1</v>
      </c>
      <c r="C177" s="361"/>
    </row>
    <row r="178" spans="1:3">
      <c r="A178" s="369" t="s">
        <v>3626</v>
      </c>
      <c r="B178" s="462">
        <v>1</v>
      </c>
      <c r="C178" s="361"/>
    </row>
    <row r="179" spans="1:3">
      <c r="A179" s="369" t="s">
        <v>3627</v>
      </c>
      <c r="B179" s="462">
        <v>2</v>
      </c>
      <c r="C179" s="361"/>
    </row>
    <row r="180" spans="1:3">
      <c r="A180" s="369" t="s">
        <v>3628</v>
      </c>
      <c r="B180" s="462">
        <v>2</v>
      </c>
      <c r="C180" s="361"/>
    </row>
    <row r="181" spans="1:3">
      <c r="A181" s="369" t="s">
        <v>3629</v>
      </c>
      <c r="B181" s="462">
        <v>2</v>
      </c>
      <c r="C181" s="361"/>
    </row>
    <row r="182" spans="1:3">
      <c r="A182" s="369" t="s">
        <v>3630</v>
      </c>
      <c r="B182" s="462">
        <v>2</v>
      </c>
      <c r="C182" s="361"/>
    </row>
    <row r="183" spans="1:3">
      <c r="A183" s="369" t="s">
        <v>3631</v>
      </c>
      <c r="B183" s="462">
        <v>2</v>
      </c>
      <c r="C183" s="361"/>
    </row>
    <row r="184" spans="1:3">
      <c r="A184" s="369" t="s">
        <v>3632</v>
      </c>
      <c r="B184" s="462">
        <v>2</v>
      </c>
      <c r="C184" s="361"/>
    </row>
    <row r="185" spans="1:3">
      <c r="A185" s="369" t="s">
        <v>3633</v>
      </c>
      <c r="B185" s="462">
        <v>2</v>
      </c>
      <c r="C185" s="361"/>
    </row>
    <row r="186" spans="1:3">
      <c r="A186" s="369" t="s">
        <v>3634</v>
      </c>
      <c r="B186" s="462">
        <v>2</v>
      </c>
      <c r="C186" s="361"/>
    </row>
    <row r="187" spans="1:3">
      <c r="A187" s="369" t="s">
        <v>3635</v>
      </c>
      <c r="B187" s="462">
        <v>2</v>
      </c>
      <c r="C187" s="361"/>
    </row>
    <row r="188" spans="1:3">
      <c r="A188" s="369" t="s">
        <v>3636</v>
      </c>
      <c r="B188" s="462">
        <v>2</v>
      </c>
      <c r="C188" s="361"/>
    </row>
    <row r="189" spans="1:3">
      <c r="A189" s="369" t="s">
        <v>3637</v>
      </c>
      <c r="B189" s="462">
        <v>1</v>
      </c>
      <c r="C189" s="361"/>
    </row>
    <row r="190" spans="1:3">
      <c r="A190" s="369" t="s">
        <v>3638</v>
      </c>
      <c r="B190" s="462">
        <v>1</v>
      </c>
      <c r="C190" s="361"/>
    </row>
    <row r="191" spans="1:3">
      <c r="A191" s="369" t="s">
        <v>3639</v>
      </c>
      <c r="B191" s="462">
        <v>1</v>
      </c>
      <c r="C191" s="361"/>
    </row>
    <row r="192" spans="1:3">
      <c r="A192" s="369" t="s">
        <v>3640</v>
      </c>
      <c r="B192" s="462">
        <v>2</v>
      </c>
      <c r="C192" s="361"/>
    </row>
    <row r="193" spans="1:3">
      <c r="A193" s="369" t="s">
        <v>3641</v>
      </c>
      <c r="B193" s="462">
        <v>1</v>
      </c>
      <c r="C193" s="361"/>
    </row>
    <row r="194" spans="1:3">
      <c r="A194" s="369" t="s">
        <v>3642</v>
      </c>
      <c r="B194" s="462">
        <v>1</v>
      </c>
      <c r="C194" s="361"/>
    </row>
    <row r="195" spans="1:3">
      <c r="A195" s="369" t="s">
        <v>3643</v>
      </c>
      <c r="B195" s="462">
        <v>1</v>
      </c>
      <c r="C195" s="361"/>
    </row>
    <row r="196" spans="1:3">
      <c r="A196" s="369" t="s">
        <v>3644</v>
      </c>
      <c r="B196" s="462">
        <v>2</v>
      </c>
      <c r="C196" s="361"/>
    </row>
    <row r="197" spans="1:3">
      <c r="A197" s="369" t="s">
        <v>3645</v>
      </c>
      <c r="B197" s="462">
        <v>2</v>
      </c>
      <c r="C197" s="361"/>
    </row>
    <row r="198" spans="1:3">
      <c r="A198" s="369" t="s">
        <v>3646</v>
      </c>
      <c r="B198" s="462">
        <v>2</v>
      </c>
      <c r="C198" s="361"/>
    </row>
    <row r="199" spans="1:3">
      <c r="A199" s="369" t="s">
        <v>3647</v>
      </c>
      <c r="B199" s="462">
        <v>2</v>
      </c>
      <c r="C199" s="361"/>
    </row>
    <row r="200" spans="1:3">
      <c r="A200" s="369" t="s">
        <v>3648</v>
      </c>
      <c r="B200" s="462">
        <v>2</v>
      </c>
      <c r="C200" s="361"/>
    </row>
    <row r="201" spans="1:3">
      <c r="A201" s="369" t="s">
        <v>3649</v>
      </c>
      <c r="B201" s="462">
        <v>2</v>
      </c>
      <c r="C201" s="361"/>
    </row>
    <row r="202" spans="1:3">
      <c r="A202" s="369" t="s">
        <v>3650</v>
      </c>
      <c r="B202" s="462">
        <v>2</v>
      </c>
      <c r="C202" s="361"/>
    </row>
    <row r="203" spans="1:3">
      <c r="A203" s="369" t="s">
        <v>3651</v>
      </c>
      <c r="B203" s="462">
        <v>2</v>
      </c>
      <c r="C203" s="361"/>
    </row>
    <row r="204" spans="1:3">
      <c r="A204" s="369" t="s">
        <v>3652</v>
      </c>
      <c r="B204" s="462">
        <v>2</v>
      </c>
      <c r="C204" s="361"/>
    </row>
    <row r="205" spans="1:3">
      <c r="A205" s="369" t="s">
        <v>3653</v>
      </c>
      <c r="B205" s="462">
        <v>2</v>
      </c>
      <c r="C205" s="361"/>
    </row>
    <row r="206" spans="1:3">
      <c r="A206" s="369" t="s">
        <v>3654</v>
      </c>
      <c r="B206" s="462">
        <v>2</v>
      </c>
      <c r="C206" s="361"/>
    </row>
    <row r="207" spans="1:3">
      <c r="A207" s="369" t="s">
        <v>3655</v>
      </c>
      <c r="B207" s="462">
        <v>2</v>
      </c>
      <c r="C207" s="361"/>
    </row>
    <row r="208" spans="1:3">
      <c r="A208" s="369" t="s">
        <v>3656</v>
      </c>
      <c r="B208" s="462">
        <v>2</v>
      </c>
      <c r="C208" s="361"/>
    </row>
    <row r="209" spans="1:3">
      <c r="A209" s="369" t="s">
        <v>3657</v>
      </c>
      <c r="B209" s="462">
        <v>1</v>
      </c>
      <c r="C209" s="361"/>
    </row>
    <row r="210" spans="1:3">
      <c r="A210" s="369" t="s">
        <v>3658</v>
      </c>
      <c r="B210" s="462">
        <v>2</v>
      </c>
      <c r="C210" s="361"/>
    </row>
    <row r="211" spans="1:3">
      <c r="A211" s="369" t="s">
        <v>3659</v>
      </c>
      <c r="B211" s="462">
        <v>2</v>
      </c>
      <c r="C211" s="361"/>
    </row>
    <row r="212" spans="1:3">
      <c r="A212" s="369" t="s">
        <v>3660</v>
      </c>
      <c r="B212" s="462">
        <v>1</v>
      </c>
      <c r="C212" s="361"/>
    </row>
    <row r="213" spans="1:3">
      <c r="A213" s="369" t="s">
        <v>3661</v>
      </c>
      <c r="B213" s="462">
        <v>1</v>
      </c>
      <c r="C213" s="361"/>
    </row>
    <row r="214" spans="1:3">
      <c r="A214" s="369" t="s">
        <v>3662</v>
      </c>
      <c r="B214" s="462">
        <v>2</v>
      </c>
      <c r="C214" s="361"/>
    </row>
    <row r="215" spans="1:3">
      <c r="A215" s="369" t="s">
        <v>3663</v>
      </c>
      <c r="B215" s="462">
        <v>2</v>
      </c>
      <c r="C215" s="361"/>
    </row>
    <row r="216" spans="1:3">
      <c r="A216" s="369" t="s">
        <v>3664</v>
      </c>
      <c r="B216" s="462">
        <v>2</v>
      </c>
      <c r="C216" s="361"/>
    </row>
    <row r="217" spans="1:3">
      <c r="A217" s="369" t="s">
        <v>3665</v>
      </c>
      <c r="B217" s="462">
        <v>2</v>
      </c>
      <c r="C217" s="361"/>
    </row>
    <row r="218" spans="1:3">
      <c r="A218" s="369" t="s">
        <v>3666</v>
      </c>
      <c r="B218" s="462">
        <v>2</v>
      </c>
      <c r="C218" s="361"/>
    </row>
    <row r="219" spans="1:3">
      <c r="A219" s="369" t="s">
        <v>3667</v>
      </c>
      <c r="B219" s="462">
        <v>2</v>
      </c>
      <c r="C219" s="361"/>
    </row>
    <row r="220" spans="1:3">
      <c r="A220" s="369" t="s">
        <v>3668</v>
      </c>
      <c r="B220" s="462">
        <v>1</v>
      </c>
      <c r="C220" s="361"/>
    </row>
    <row r="221" spans="1:3">
      <c r="A221" s="369" t="s">
        <v>3669</v>
      </c>
      <c r="B221" s="462">
        <v>1</v>
      </c>
      <c r="C221" s="361"/>
    </row>
    <row r="222" spans="1:3">
      <c r="A222" s="369" t="s">
        <v>3670</v>
      </c>
      <c r="B222" s="462">
        <v>2</v>
      </c>
      <c r="C222" s="361"/>
    </row>
    <row r="223" spans="1:3">
      <c r="A223" s="369" t="s">
        <v>3671</v>
      </c>
      <c r="B223" s="462">
        <v>2</v>
      </c>
      <c r="C223" s="361"/>
    </row>
    <row r="224" spans="1:3">
      <c r="A224" s="369" t="s">
        <v>3672</v>
      </c>
      <c r="B224" s="462">
        <v>1</v>
      </c>
      <c r="C224" s="361"/>
    </row>
    <row r="225" spans="1:3">
      <c r="A225" s="369" t="s">
        <v>3673</v>
      </c>
      <c r="B225" s="462">
        <v>2</v>
      </c>
      <c r="C225" s="361"/>
    </row>
    <row r="226" spans="1:3">
      <c r="A226" s="369" t="s">
        <v>3674</v>
      </c>
      <c r="B226" s="462">
        <v>2</v>
      </c>
      <c r="C226" s="361"/>
    </row>
    <row r="227" spans="1:3">
      <c r="A227" s="369" t="s">
        <v>3675</v>
      </c>
      <c r="B227" s="462">
        <v>1</v>
      </c>
      <c r="C227" s="361"/>
    </row>
    <row r="228" spans="1:3">
      <c r="A228" s="369" t="s">
        <v>3676</v>
      </c>
      <c r="B228" s="462">
        <v>1</v>
      </c>
      <c r="C228" s="361"/>
    </row>
    <row r="229" spans="1:3">
      <c r="A229" s="369" t="s">
        <v>3677</v>
      </c>
      <c r="B229" s="462">
        <v>1</v>
      </c>
      <c r="C229" s="361"/>
    </row>
    <row r="230" spans="1:3">
      <c r="A230" s="369" t="s">
        <v>3678</v>
      </c>
      <c r="B230" s="462">
        <v>2</v>
      </c>
      <c r="C230" s="361"/>
    </row>
    <row r="231" spans="1:3">
      <c r="A231" s="369" t="s">
        <v>3679</v>
      </c>
      <c r="B231" s="462">
        <v>2</v>
      </c>
      <c r="C231" s="361"/>
    </row>
    <row r="232" spans="1:3">
      <c r="A232" s="369" t="s">
        <v>3680</v>
      </c>
      <c r="B232" s="462">
        <v>2</v>
      </c>
      <c r="C232" s="361"/>
    </row>
    <row r="233" spans="1:3">
      <c r="A233" s="369" t="s">
        <v>3681</v>
      </c>
      <c r="B233" s="462">
        <v>2</v>
      </c>
      <c r="C233" s="361"/>
    </row>
    <row r="234" spans="1:3">
      <c r="A234" s="369" t="s">
        <v>3682</v>
      </c>
      <c r="B234" s="462">
        <v>2</v>
      </c>
      <c r="C234" s="361"/>
    </row>
    <row r="235" spans="1:3">
      <c r="A235" s="369" t="s">
        <v>3683</v>
      </c>
      <c r="B235" s="462">
        <v>2</v>
      </c>
      <c r="C235" s="361"/>
    </row>
    <row r="236" spans="1:3">
      <c r="A236" s="369" t="s">
        <v>3684</v>
      </c>
      <c r="B236" s="462">
        <v>3</v>
      </c>
      <c r="C236" s="361"/>
    </row>
    <row r="237" spans="1:3">
      <c r="A237" s="369" t="s">
        <v>3685</v>
      </c>
      <c r="B237" s="462">
        <v>4</v>
      </c>
      <c r="C237" s="361"/>
    </row>
    <row r="238" spans="1:3">
      <c r="A238" s="369" t="s">
        <v>3686</v>
      </c>
      <c r="B238" s="462">
        <v>2</v>
      </c>
      <c r="C238" s="361"/>
    </row>
    <row r="239" spans="1:3">
      <c r="A239" s="369" t="s">
        <v>3687</v>
      </c>
      <c r="B239" s="462">
        <v>2</v>
      </c>
      <c r="C239" s="361"/>
    </row>
    <row r="240" spans="1:3">
      <c r="A240" s="369" t="s">
        <v>3688</v>
      </c>
      <c r="B240" s="462">
        <v>4</v>
      </c>
      <c r="C240" s="361"/>
    </row>
    <row r="241" spans="1:3">
      <c r="A241" s="369" t="s">
        <v>3689</v>
      </c>
      <c r="B241" s="462">
        <v>2</v>
      </c>
      <c r="C241" s="361"/>
    </row>
    <row r="242" spans="1:3">
      <c r="A242" s="369" t="s">
        <v>3690</v>
      </c>
      <c r="B242" s="462">
        <v>2</v>
      </c>
      <c r="C242" s="361"/>
    </row>
    <row r="243" spans="1:3">
      <c r="A243" s="369" t="s">
        <v>3691</v>
      </c>
      <c r="B243" s="462">
        <v>4</v>
      </c>
      <c r="C243" s="361"/>
    </row>
    <row r="244" spans="1:3">
      <c r="A244" s="369" t="s">
        <v>3692</v>
      </c>
      <c r="B244" s="462">
        <v>2</v>
      </c>
      <c r="C244" s="361"/>
    </row>
    <row r="245" spans="1:3">
      <c r="A245" s="369" t="s">
        <v>3693</v>
      </c>
      <c r="B245" s="462">
        <v>2</v>
      </c>
      <c r="C245" s="361"/>
    </row>
    <row r="246" spans="1:3">
      <c r="A246" s="369" t="s">
        <v>3694</v>
      </c>
      <c r="B246" s="462">
        <v>2</v>
      </c>
      <c r="C246" s="361"/>
    </row>
    <row r="247" spans="1:3">
      <c r="A247" s="369" t="s">
        <v>3695</v>
      </c>
      <c r="B247" s="462">
        <v>2</v>
      </c>
      <c r="C247" s="361"/>
    </row>
    <row r="248" spans="1:3">
      <c r="A248" s="369" t="s">
        <v>3696</v>
      </c>
      <c r="B248" s="462">
        <v>2</v>
      </c>
      <c r="C248" s="361"/>
    </row>
    <row r="249" spans="1:3">
      <c r="A249" s="369" t="s">
        <v>3697</v>
      </c>
      <c r="B249" s="462">
        <v>2</v>
      </c>
      <c r="C249" s="361"/>
    </row>
    <row r="250" spans="1:3">
      <c r="A250" s="369" t="s">
        <v>3698</v>
      </c>
      <c r="B250" s="462">
        <v>2</v>
      </c>
      <c r="C250" s="361"/>
    </row>
    <row r="251" spans="1:3">
      <c r="A251" s="369" t="s">
        <v>3699</v>
      </c>
      <c r="B251" s="462">
        <v>2</v>
      </c>
      <c r="C251" s="361"/>
    </row>
    <row r="252" spans="1:3">
      <c r="A252" s="369" t="s">
        <v>3700</v>
      </c>
      <c r="B252" s="462">
        <v>2</v>
      </c>
      <c r="C252" s="361"/>
    </row>
    <row r="253" spans="1:3">
      <c r="A253" s="369" t="s">
        <v>3701</v>
      </c>
      <c r="B253" s="462">
        <v>2</v>
      </c>
      <c r="C253" s="361"/>
    </row>
    <row r="254" spans="1:3">
      <c r="A254" s="369" t="s">
        <v>3702</v>
      </c>
      <c r="B254" s="462">
        <v>4</v>
      </c>
      <c r="C254" s="361"/>
    </row>
    <row r="255" spans="1:3">
      <c r="A255" s="369" t="s">
        <v>3703</v>
      </c>
      <c r="B255" s="462">
        <v>3</v>
      </c>
      <c r="C255" s="361"/>
    </row>
    <row r="256" spans="1:3">
      <c r="A256" s="369" t="s">
        <v>3704</v>
      </c>
      <c r="B256" s="462">
        <v>3</v>
      </c>
      <c r="C256" s="361"/>
    </row>
    <row r="257" spans="1:3">
      <c r="A257" s="369" t="s">
        <v>3705</v>
      </c>
      <c r="B257" s="462">
        <v>4</v>
      </c>
      <c r="C257" s="361"/>
    </row>
    <row r="258" spans="1:3">
      <c r="A258" s="369" t="s">
        <v>3706</v>
      </c>
      <c r="B258" s="462">
        <v>4</v>
      </c>
      <c r="C258" s="361"/>
    </row>
    <row r="259" spans="1:3">
      <c r="A259" s="369" t="s">
        <v>3707</v>
      </c>
      <c r="B259" s="462">
        <v>2</v>
      </c>
      <c r="C259" s="361"/>
    </row>
    <row r="260" spans="1:3">
      <c r="A260" s="369" t="s">
        <v>3708</v>
      </c>
      <c r="B260" s="462">
        <v>3</v>
      </c>
      <c r="C260" s="361"/>
    </row>
    <row r="261" spans="1:3">
      <c r="A261" s="369" t="s">
        <v>3709</v>
      </c>
      <c r="B261" s="462">
        <v>4</v>
      </c>
      <c r="C261" s="361"/>
    </row>
    <row r="262" spans="1:3">
      <c r="A262" s="369" t="s">
        <v>3710</v>
      </c>
      <c r="B262" s="462">
        <v>2</v>
      </c>
      <c r="C262" s="361"/>
    </row>
    <row r="263" spans="1:3">
      <c r="A263" s="369" t="s">
        <v>3711</v>
      </c>
      <c r="B263" s="462">
        <v>3</v>
      </c>
      <c r="C263" s="361"/>
    </row>
    <row r="264" spans="1:3">
      <c r="A264" s="369" t="s">
        <v>3712</v>
      </c>
      <c r="B264" s="462">
        <v>2</v>
      </c>
      <c r="C264" s="361"/>
    </row>
    <row r="265" spans="1:3">
      <c r="A265" s="369" t="s">
        <v>3713</v>
      </c>
      <c r="B265" s="462">
        <v>3</v>
      </c>
      <c r="C265" s="361"/>
    </row>
    <row r="266" spans="1:3">
      <c r="A266" s="369" t="s">
        <v>3714</v>
      </c>
      <c r="B266" s="462">
        <v>4</v>
      </c>
      <c r="C266" s="361"/>
    </row>
    <row r="267" spans="1:3">
      <c r="A267" s="369" t="s">
        <v>3715</v>
      </c>
      <c r="B267" s="462">
        <v>3</v>
      </c>
      <c r="C267" s="361"/>
    </row>
    <row r="268" spans="1:3">
      <c r="A268" s="369" t="s">
        <v>3716</v>
      </c>
      <c r="B268" s="462">
        <v>2</v>
      </c>
      <c r="C268" s="361"/>
    </row>
    <row r="269" spans="1:3">
      <c r="A269" s="369" t="s">
        <v>3717</v>
      </c>
      <c r="B269" s="462">
        <v>3</v>
      </c>
      <c r="C269" s="361"/>
    </row>
    <row r="270" spans="1:3">
      <c r="A270" s="369" t="s">
        <v>3718</v>
      </c>
      <c r="B270" s="462">
        <v>2</v>
      </c>
      <c r="C270" s="361"/>
    </row>
    <row r="271" spans="1:3">
      <c r="A271" s="369" t="s">
        <v>3719</v>
      </c>
      <c r="B271" s="462">
        <v>2</v>
      </c>
      <c r="C271" s="361"/>
    </row>
    <row r="272" spans="1:3">
      <c r="A272" s="369" t="s">
        <v>3720</v>
      </c>
      <c r="B272" s="462">
        <v>2</v>
      </c>
      <c r="C272" s="361"/>
    </row>
    <row r="273" spans="1:3">
      <c r="A273" s="369" t="s">
        <v>3721</v>
      </c>
      <c r="B273" s="462">
        <v>3</v>
      </c>
      <c r="C273" s="361"/>
    </row>
    <row r="274" spans="1:3">
      <c r="A274" s="369" t="s">
        <v>3722</v>
      </c>
      <c r="B274" s="462">
        <v>2</v>
      </c>
      <c r="C274" s="361"/>
    </row>
    <row r="275" spans="1:3">
      <c r="A275" s="369" t="s">
        <v>3723</v>
      </c>
      <c r="B275" s="462">
        <v>3</v>
      </c>
      <c r="C275" s="361"/>
    </row>
    <row r="276" spans="1:3">
      <c r="A276" s="369" t="s">
        <v>3724</v>
      </c>
      <c r="B276" s="462">
        <v>3</v>
      </c>
      <c r="C276" s="361"/>
    </row>
    <row r="277" spans="1:3">
      <c r="A277" s="369" t="s">
        <v>3725</v>
      </c>
      <c r="B277" s="462">
        <v>3</v>
      </c>
      <c r="C277" s="361"/>
    </row>
    <row r="278" spans="1:3">
      <c r="A278" s="369" t="s">
        <v>3726</v>
      </c>
      <c r="B278" s="462">
        <v>2</v>
      </c>
      <c r="C278" s="361"/>
    </row>
    <row r="279" spans="1:3">
      <c r="A279" s="369" t="s">
        <v>3727</v>
      </c>
      <c r="B279" s="462">
        <v>3</v>
      </c>
      <c r="C279" s="361"/>
    </row>
    <row r="280" spans="1:3">
      <c r="A280" s="369" t="s">
        <v>3728</v>
      </c>
      <c r="B280" s="462">
        <v>3</v>
      </c>
      <c r="C280" s="361"/>
    </row>
    <row r="281" spans="1:3">
      <c r="A281" s="369" t="s">
        <v>3729</v>
      </c>
      <c r="B281" s="462">
        <v>4</v>
      </c>
      <c r="C281" s="361"/>
    </row>
    <row r="282" spans="1:3">
      <c r="A282" s="369" t="s">
        <v>3730</v>
      </c>
      <c r="B282" s="462">
        <v>4</v>
      </c>
      <c r="C282" s="361"/>
    </row>
    <row r="283" spans="1:3">
      <c r="A283" s="369" t="s">
        <v>3731</v>
      </c>
      <c r="B283" s="462">
        <v>3</v>
      </c>
      <c r="C283" s="361"/>
    </row>
    <row r="284" spans="1:3">
      <c r="A284" s="369" t="s">
        <v>3732</v>
      </c>
      <c r="B284" s="462">
        <v>2</v>
      </c>
      <c r="C284" s="361"/>
    </row>
    <row r="285" spans="1:3">
      <c r="A285" s="369" t="s">
        <v>3733</v>
      </c>
      <c r="B285" s="462">
        <v>4</v>
      </c>
      <c r="C285" s="361"/>
    </row>
    <row r="286" spans="1:3">
      <c r="A286" s="369" t="s">
        <v>3734</v>
      </c>
      <c r="B286" s="462">
        <v>4</v>
      </c>
      <c r="C286" s="361"/>
    </row>
    <row r="287" spans="1:3">
      <c r="A287" s="369" t="s">
        <v>3735</v>
      </c>
      <c r="B287" s="462">
        <v>4</v>
      </c>
      <c r="C287" s="361"/>
    </row>
    <row r="288" spans="1:3">
      <c r="A288" s="369" t="s">
        <v>3736</v>
      </c>
      <c r="B288" s="462">
        <v>3</v>
      </c>
      <c r="C288" s="361"/>
    </row>
    <row r="289" spans="1:3">
      <c r="A289" s="369" t="s">
        <v>3737</v>
      </c>
      <c r="B289" s="462">
        <v>2</v>
      </c>
      <c r="C289" s="361"/>
    </row>
    <row r="290" spans="1:3">
      <c r="A290" s="369" t="s">
        <v>3738</v>
      </c>
      <c r="B290" s="462">
        <v>4</v>
      </c>
      <c r="C290" s="361"/>
    </row>
    <row r="291" spans="1:3">
      <c r="A291" s="369" t="s">
        <v>3739</v>
      </c>
      <c r="B291" s="462">
        <v>2</v>
      </c>
      <c r="C291" s="361"/>
    </row>
    <row r="292" spans="1:3">
      <c r="A292" s="369" t="s">
        <v>3740</v>
      </c>
      <c r="B292" s="462">
        <v>3</v>
      </c>
      <c r="C292" s="361"/>
    </row>
    <row r="293" spans="1:3">
      <c r="A293" s="369" t="s">
        <v>3741</v>
      </c>
      <c r="B293" s="462">
        <v>1</v>
      </c>
      <c r="C293" s="361"/>
    </row>
    <row r="294" spans="1:3">
      <c r="A294" s="369" t="s">
        <v>3742</v>
      </c>
      <c r="B294" s="462">
        <v>1</v>
      </c>
      <c r="C294" s="361"/>
    </row>
    <row r="295" spans="1:3">
      <c r="A295" s="369" t="s">
        <v>3743</v>
      </c>
      <c r="B295" s="462">
        <v>2</v>
      </c>
      <c r="C295" s="361"/>
    </row>
    <row r="296" spans="1:3">
      <c r="A296" s="369" t="s">
        <v>3744</v>
      </c>
      <c r="B296" s="462">
        <v>2</v>
      </c>
      <c r="C296" s="361"/>
    </row>
    <row r="297" spans="1:3">
      <c r="A297" s="369" t="s">
        <v>3745</v>
      </c>
      <c r="B297" s="462">
        <v>4</v>
      </c>
      <c r="C297" s="361"/>
    </row>
    <row r="298" spans="1:3">
      <c r="A298" s="369" t="s">
        <v>3746</v>
      </c>
      <c r="B298" s="462">
        <v>3</v>
      </c>
      <c r="C298" s="361"/>
    </row>
    <row r="299" spans="1:3">
      <c r="A299" s="369" t="s">
        <v>3747</v>
      </c>
      <c r="B299" s="462">
        <v>4</v>
      </c>
      <c r="C299" s="361"/>
    </row>
    <row r="300" spans="1:3">
      <c r="A300" s="369" t="s">
        <v>3748</v>
      </c>
      <c r="B300" s="462">
        <v>2</v>
      </c>
      <c r="C300" s="361"/>
    </row>
    <row r="301" spans="1:3">
      <c r="A301" s="369" t="s">
        <v>3749</v>
      </c>
      <c r="B301" s="462">
        <v>3</v>
      </c>
      <c r="C301" s="361"/>
    </row>
    <row r="302" spans="1:3">
      <c r="A302" s="369" t="s">
        <v>3750</v>
      </c>
      <c r="B302" s="462">
        <v>2</v>
      </c>
      <c r="C302" s="361"/>
    </row>
    <row r="303" spans="1:3">
      <c r="A303" s="369" t="s">
        <v>3751</v>
      </c>
      <c r="B303" s="462">
        <v>2</v>
      </c>
      <c r="C303" s="361"/>
    </row>
    <row r="304" spans="1:3">
      <c r="A304" s="369" t="s">
        <v>3752</v>
      </c>
      <c r="B304" s="462">
        <v>4</v>
      </c>
      <c r="C304" s="361"/>
    </row>
    <row r="305" spans="1:3">
      <c r="A305" s="369" t="s">
        <v>3753</v>
      </c>
      <c r="B305" s="462">
        <v>2</v>
      </c>
      <c r="C305" s="361"/>
    </row>
    <row r="306" spans="1:3">
      <c r="A306" s="369" t="s">
        <v>3754</v>
      </c>
      <c r="B306" s="462">
        <v>2</v>
      </c>
      <c r="C306" s="361"/>
    </row>
    <row r="307" spans="1:3">
      <c r="A307" s="369" t="s">
        <v>3755</v>
      </c>
      <c r="B307" s="462">
        <v>3</v>
      </c>
      <c r="C307" s="361"/>
    </row>
    <row r="308" spans="1:3">
      <c r="A308" s="369" t="s">
        <v>3756</v>
      </c>
      <c r="B308" s="462">
        <v>3</v>
      </c>
      <c r="C308" s="361"/>
    </row>
    <row r="309" spans="1:3">
      <c r="A309" s="369" t="s">
        <v>3757</v>
      </c>
      <c r="B309" s="462">
        <v>2</v>
      </c>
      <c r="C309" s="361"/>
    </row>
    <row r="310" spans="1:3">
      <c r="A310" s="369" t="s">
        <v>3758</v>
      </c>
      <c r="B310" s="462">
        <v>2</v>
      </c>
      <c r="C310" s="361"/>
    </row>
    <row r="311" spans="1:3">
      <c r="A311" s="369" t="s">
        <v>3759</v>
      </c>
      <c r="B311" s="462">
        <v>2</v>
      </c>
      <c r="C311" s="361"/>
    </row>
    <row r="312" spans="1:3">
      <c r="A312" s="369" t="s">
        <v>3760</v>
      </c>
      <c r="B312" s="462">
        <v>4</v>
      </c>
      <c r="C312" s="361"/>
    </row>
    <row r="313" spans="1:3">
      <c r="A313" s="369" t="s">
        <v>3761</v>
      </c>
      <c r="B313" s="462">
        <v>4</v>
      </c>
      <c r="C313" s="361"/>
    </row>
    <row r="314" spans="1:3">
      <c r="A314" s="369" t="s">
        <v>3762</v>
      </c>
      <c r="B314" s="462">
        <v>1</v>
      </c>
      <c r="C314" s="361"/>
    </row>
    <row r="315" spans="1:3">
      <c r="A315" s="369" t="s">
        <v>3763</v>
      </c>
      <c r="B315" s="462">
        <v>3</v>
      </c>
      <c r="C315" s="361"/>
    </row>
    <row r="316" spans="1:3">
      <c r="A316" s="369" t="s">
        <v>3764</v>
      </c>
      <c r="B316" s="462">
        <v>2</v>
      </c>
      <c r="C316" s="361"/>
    </row>
    <row r="317" spans="1:3">
      <c r="A317" s="369" t="s">
        <v>3765</v>
      </c>
      <c r="B317" s="462">
        <v>2</v>
      </c>
      <c r="C317" s="361"/>
    </row>
    <row r="318" spans="1:3">
      <c r="A318" s="369" t="s">
        <v>3766</v>
      </c>
      <c r="B318" s="462">
        <v>1</v>
      </c>
      <c r="C318" s="361"/>
    </row>
    <row r="319" spans="1:3">
      <c r="A319" s="369" t="s">
        <v>3767</v>
      </c>
      <c r="B319" s="462">
        <v>2</v>
      </c>
      <c r="C319" s="361"/>
    </row>
    <row r="320" spans="1:3">
      <c r="A320" s="369" t="s">
        <v>3768</v>
      </c>
      <c r="B320" s="462">
        <v>4</v>
      </c>
      <c r="C320" s="361"/>
    </row>
    <row r="321" spans="1:3">
      <c r="A321" s="369" t="s">
        <v>3769</v>
      </c>
      <c r="B321" s="462">
        <v>2</v>
      </c>
      <c r="C321" s="361"/>
    </row>
    <row r="322" spans="1:3">
      <c r="A322" s="369" t="s">
        <v>3770</v>
      </c>
      <c r="B322" s="462">
        <v>2</v>
      </c>
      <c r="C322" s="361"/>
    </row>
    <row r="323" spans="1:3">
      <c r="A323" s="369" t="s">
        <v>3771</v>
      </c>
      <c r="B323" s="462">
        <v>2</v>
      </c>
      <c r="C323" s="361"/>
    </row>
    <row r="324" spans="1:3">
      <c r="A324" s="369" t="s">
        <v>3772</v>
      </c>
      <c r="B324" s="462">
        <v>2</v>
      </c>
      <c r="C324" s="361"/>
    </row>
    <row r="325" spans="1:3">
      <c r="A325" s="369" t="s">
        <v>3773</v>
      </c>
      <c r="B325" s="462">
        <v>1</v>
      </c>
      <c r="C325" s="361"/>
    </row>
    <row r="326" spans="1:3">
      <c r="A326" s="369" t="s">
        <v>3774</v>
      </c>
      <c r="B326" s="462">
        <v>2</v>
      </c>
      <c r="C326" s="361"/>
    </row>
    <row r="327" spans="1:3">
      <c r="A327" s="369" t="s">
        <v>3775</v>
      </c>
      <c r="B327" s="462">
        <v>2</v>
      </c>
      <c r="C327" s="361"/>
    </row>
    <row r="328" spans="1:3">
      <c r="A328" s="369" t="s">
        <v>3776</v>
      </c>
      <c r="B328" s="462">
        <v>2</v>
      </c>
      <c r="C328" s="361"/>
    </row>
    <row r="329" spans="1:3">
      <c r="A329" s="369" t="s">
        <v>3777</v>
      </c>
      <c r="B329" s="462">
        <v>2</v>
      </c>
      <c r="C329" s="361"/>
    </row>
    <row r="330" spans="1:3">
      <c r="A330" s="369" t="s">
        <v>3778</v>
      </c>
      <c r="B330" s="462">
        <v>4</v>
      </c>
      <c r="C330" s="361"/>
    </row>
    <row r="331" spans="1:3">
      <c r="A331" s="369" t="s">
        <v>3779</v>
      </c>
      <c r="B331" s="462">
        <v>2</v>
      </c>
      <c r="C331" s="361"/>
    </row>
    <row r="332" spans="1:3">
      <c r="A332" s="369" t="s">
        <v>3780</v>
      </c>
      <c r="B332" s="462">
        <v>2</v>
      </c>
      <c r="C332" s="361"/>
    </row>
    <row r="333" spans="1:3">
      <c r="A333" s="369" t="s">
        <v>3781</v>
      </c>
      <c r="B333" s="462">
        <v>2</v>
      </c>
      <c r="C333" s="361"/>
    </row>
    <row r="334" spans="1:3">
      <c r="A334" s="369" t="s">
        <v>3782</v>
      </c>
      <c r="B334" s="462">
        <v>2</v>
      </c>
      <c r="C334" s="361"/>
    </row>
    <row r="335" spans="1:3">
      <c r="A335" s="369" t="s">
        <v>3783</v>
      </c>
      <c r="B335" s="462">
        <v>2</v>
      </c>
      <c r="C335" s="361"/>
    </row>
    <row r="336" spans="1:3">
      <c r="A336" s="369" t="s">
        <v>3784</v>
      </c>
      <c r="B336" s="462">
        <v>2</v>
      </c>
      <c r="C336" s="361"/>
    </row>
    <row r="337" spans="1:3">
      <c r="A337" s="369" t="s">
        <v>3785</v>
      </c>
      <c r="B337" s="462">
        <v>2</v>
      </c>
      <c r="C337" s="361"/>
    </row>
    <row r="338" spans="1:3">
      <c r="A338" s="369" t="s">
        <v>3786</v>
      </c>
      <c r="B338" s="462">
        <v>3</v>
      </c>
      <c r="C338" s="361"/>
    </row>
    <row r="339" spans="1:3">
      <c r="A339" s="369" t="s">
        <v>3787</v>
      </c>
      <c r="B339" s="462">
        <v>4</v>
      </c>
      <c r="C339" s="361"/>
    </row>
    <row r="340" spans="1:3">
      <c r="A340" s="369" t="s">
        <v>3788</v>
      </c>
      <c r="B340" s="462">
        <v>3</v>
      </c>
      <c r="C340" s="361"/>
    </row>
    <row r="341" spans="1:3">
      <c r="A341" s="369" t="s">
        <v>3789</v>
      </c>
      <c r="B341" s="462">
        <v>3</v>
      </c>
      <c r="C341" s="361"/>
    </row>
    <row r="342" spans="1:3">
      <c r="A342" s="369" t="s">
        <v>3790</v>
      </c>
      <c r="B342" s="462">
        <v>3</v>
      </c>
      <c r="C342" s="361"/>
    </row>
    <row r="343" spans="1:3">
      <c r="A343" s="369" t="s">
        <v>3791</v>
      </c>
      <c r="B343" s="462">
        <v>3</v>
      </c>
      <c r="C343" s="361"/>
    </row>
    <row r="344" spans="1:3">
      <c r="A344" s="369" t="s">
        <v>3792</v>
      </c>
      <c r="B344" s="462">
        <v>3</v>
      </c>
      <c r="C344" s="361"/>
    </row>
    <row r="345" spans="1:3">
      <c r="A345" s="369" t="s">
        <v>3793</v>
      </c>
      <c r="B345" s="462">
        <v>3</v>
      </c>
      <c r="C345" s="361"/>
    </row>
    <row r="346" spans="1:3">
      <c r="A346" s="369" t="s">
        <v>3794</v>
      </c>
      <c r="B346" s="462">
        <v>3</v>
      </c>
      <c r="C346" s="361"/>
    </row>
    <row r="347" spans="1:3">
      <c r="A347" s="369" t="s">
        <v>3795</v>
      </c>
      <c r="B347" s="462">
        <v>3</v>
      </c>
      <c r="C347" s="361"/>
    </row>
    <row r="348" spans="1:3">
      <c r="A348" s="369" t="s">
        <v>3796</v>
      </c>
      <c r="B348" s="462">
        <v>3</v>
      </c>
      <c r="C348" s="361"/>
    </row>
    <row r="349" spans="1:3">
      <c r="A349" s="369" t="s">
        <v>3797</v>
      </c>
      <c r="B349" s="462">
        <v>3</v>
      </c>
      <c r="C349" s="361"/>
    </row>
    <row r="350" spans="1:3">
      <c r="A350" s="369" t="s">
        <v>3798</v>
      </c>
      <c r="B350" s="462">
        <v>2</v>
      </c>
      <c r="C350" s="361"/>
    </row>
    <row r="351" spans="1:3">
      <c r="A351" s="369" t="s">
        <v>3799</v>
      </c>
      <c r="B351" s="462">
        <v>2</v>
      </c>
      <c r="C351" s="361"/>
    </row>
    <row r="352" spans="1:3">
      <c r="A352" s="369" t="s">
        <v>3800</v>
      </c>
      <c r="B352" s="462">
        <v>2</v>
      </c>
      <c r="C352" s="361"/>
    </row>
    <row r="353" spans="1:3">
      <c r="A353" s="369" t="s">
        <v>3801</v>
      </c>
      <c r="B353" s="462">
        <v>2</v>
      </c>
      <c r="C353" s="361"/>
    </row>
    <row r="354" spans="1:3">
      <c r="A354" s="369" t="s">
        <v>3802</v>
      </c>
      <c r="B354" s="462">
        <v>2</v>
      </c>
      <c r="C354" s="361"/>
    </row>
    <row r="355" spans="1:3">
      <c r="A355" s="369" t="s">
        <v>3803</v>
      </c>
      <c r="B355" s="462">
        <v>4</v>
      </c>
      <c r="C355" s="361"/>
    </row>
    <row r="356" spans="1:3">
      <c r="A356" s="369" t="s">
        <v>3804</v>
      </c>
      <c r="B356" s="462">
        <v>4</v>
      </c>
      <c r="C356" s="361"/>
    </row>
    <row r="357" spans="1:3">
      <c r="A357" s="369" t="s">
        <v>3805</v>
      </c>
      <c r="B357" s="462">
        <v>4</v>
      </c>
      <c r="C357" s="361"/>
    </row>
    <row r="358" spans="1:3">
      <c r="A358" s="369" t="s">
        <v>3806</v>
      </c>
      <c r="B358" s="462">
        <v>2</v>
      </c>
      <c r="C358" s="361"/>
    </row>
    <row r="359" spans="1:3">
      <c r="A359" s="369" t="s">
        <v>3807</v>
      </c>
      <c r="B359" s="462">
        <v>4</v>
      </c>
      <c r="C359" s="361"/>
    </row>
    <row r="360" spans="1:3">
      <c r="A360" s="369" t="s">
        <v>3808</v>
      </c>
      <c r="B360" s="462">
        <v>2</v>
      </c>
      <c r="C360" s="361"/>
    </row>
    <row r="361" spans="1:3">
      <c r="A361" s="369" t="s">
        <v>3809</v>
      </c>
      <c r="B361" s="462">
        <v>2</v>
      </c>
      <c r="C361" s="361"/>
    </row>
    <row r="362" spans="1:3">
      <c r="A362" s="369" t="s">
        <v>3810</v>
      </c>
      <c r="B362" s="462">
        <v>3</v>
      </c>
      <c r="C362" s="361"/>
    </row>
    <row r="363" spans="1:3">
      <c r="A363" s="369" t="s">
        <v>3811</v>
      </c>
      <c r="B363" s="462">
        <v>3</v>
      </c>
      <c r="C363" s="361"/>
    </row>
    <row r="364" spans="1:3">
      <c r="A364" s="369" t="s">
        <v>3812</v>
      </c>
      <c r="B364" s="462">
        <v>4</v>
      </c>
      <c r="C364" s="361"/>
    </row>
    <row r="365" spans="1:3">
      <c r="A365" s="369" t="s">
        <v>3813</v>
      </c>
      <c r="B365" s="462">
        <v>3</v>
      </c>
      <c r="C365" s="361"/>
    </row>
    <row r="366" spans="1:3">
      <c r="A366" s="369" t="s">
        <v>3814</v>
      </c>
      <c r="B366" s="462">
        <v>2</v>
      </c>
      <c r="C366" s="361"/>
    </row>
    <row r="367" spans="1:3">
      <c r="A367" s="369" t="s">
        <v>3815</v>
      </c>
      <c r="B367" s="462">
        <v>3</v>
      </c>
      <c r="C367" s="361"/>
    </row>
    <row r="368" spans="1:3">
      <c r="A368" s="369" t="s">
        <v>3816</v>
      </c>
      <c r="B368" s="462">
        <v>4</v>
      </c>
      <c r="C368" s="361"/>
    </row>
    <row r="369" spans="1:3">
      <c r="A369" s="369" t="s">
        <v>3817</v>
      </c>
      <c r="B369" s="462">
        <v>4</v>
      </c>
      <c r="C369" s="361"/>
    </row>
    <row r="370" spans="1:3">
      <c r="A370" s="369" t="s">
        <v>3818</v>
      </c>
      <c r="B370" s="462">
        <v>3</v>
      </c>
      <c r="C370" s="361"/>
    </row>
    <row r="371" spans="1:3">
      <c r="A371" s="369" t="s">
        <v>3819</v>
      </c>
      <c r="B371" s="462">
        <v>3</v>
      </c>
      <c r="C371" s="361"/>
    </row>
    <row r="372" spans="1:3">
      <c r="A372" s="369" t="s">
        <v>3820</v>
      </c>
      <c r="B372" s="462">
        <v>3</v>
      </c>
      <c r="C372" s="361"/>
    </row>
    <row r="373" spans="1:3">
      <c r="A373" s="369" t="s">
        <v>3821</v>
      </c>
      <c r="B373" s="462">
        <v>3</v>
      </c>
      <c r="C373" s="361"/>
    </row>
    <row r="374" spans="1:3">
      <c r="A374" s="369" t="s">
        <v>3822</v>
      </c>
      <c r="B374" s="462">
        <v>3</v>
      </c>
      <c r="C374" s="361"/>
    </row>
    <row r="375" spans="1:3">
      <c r="A375" s="369" t="s">
        <v>3823</v>
      </c>
      <c r="B375" s="462">
        <v>3</v>
      </c>
      <c r="C375" s="361"/>
    </row>
    <row r="376" spans="1:3">
      <c r="A376" s="369" t="s">
        <v>3824</v>
      </c>
      <c r="B376" s="462">
        <v>4</v>
      </c>
      <c r="C376" s="361"/>
    </row>
    <row r="377" spans="1:3">
      <c r="A377" s="369" t="s">
        <v>3825</v>
      </c>
      <c r="B377" s="462">
        <v>3</v>
      </c>
      <c r="C377" s="361"/>
    </row>
    <row r="378" spans="1:3">
      <c r="A378" s="369" t="s">
        <v>3826</v>
      </c>
      <c r="B378" s="462">
        <v>3</v>
      </c>
      <c r="C378" s="361"/>
    </row>
    <row r="379" spans="1:3">
      <c r="A379" s="369" t="s">
        <v>3827</v>
      </c>
      <c r="B379" s="462">
        <v>3</v>
      </c>
      <c r="C379" s="361"/>
    </row>
    <row r="380" spans="1:3">
      <c r="A380" s="369" t="s">
        <v>3828</v>
      </c>
      <c r="B380" s="462">
        <v>3</v>
      </c>
      <c r="C380" s="361"/>
    </row>
    <row r="381" spans="1:3">
      <c r="A381" s="369" t="s">
        <v>3829</v>
      </c>
      <c r="B381" s="462">
        <v>3</v>
      </c>
      <c r="C381" s="361"/>
    </row>
    <row r="382" spans="1:3">
      <c r="A382" s="369" t="s">
        <v>3830</v>
      </c>
      <c r="B382" s="462">
        <v>3</v>
      </c>
      <c r="C382" s="361"/>
    </row>
    <row r="383" spans="1:3">
      <c r="A383" s="369" t="s">
        <v>3831</v>
      </c>
      <c r="B383" s="462">
        <v>3</v>
      </c>
      <c r="C383" s="361"/>
    </row>
    <row r="384" spans="1:3">
      <c r="A384" s="369" t="s">
        <v>3832</v>
      </c>
      <c r="B384" s="462">
        <v>3</v>
      </c>
      <c r="C384" s="361"/>
    </row>
    <row r="385" spans="1:3">
      <c r="A385" s="369" t="s">
        <v>3833</v>
      </c>
      <c r="B385" s="462">
        <v>3</v>
      </c>
      <c r="C385" s="361"/>
    </row>
    <row r="386" spans="1:3">
      <c r="A386" s="369" t="s">
        <v>3834</v>
      </c>
      <c r="B386" s="462">
        <v>2</v>
      </c>
      <c r="C386" s="361"/>
    </row>
    <row r="387" spans="1:3">
      <c r="A387" s="369" t="s">
        <v>3835</v>
      </c>
      <c r="B387" s="462">
        <v>4</v>
      </c>
      <c r="C387" s="361"/>
    </row>
    <row r="388" spans="1:3">
      <c r="A388" s="369" t="s">
        <v>3836</v>
      </c>
      <c r="B388" s="462">
        <v>2</v>
      </c>
      <c r="C388" s="361"/>
    </row>
    <row r="389" spans="1:3">
      <c r="A389" s="369" t="s">
        <v>3837</v>
      </c>
      <c r="B389" s="462">
        <v>3</v>
      </c>
      <c r="C389" s="361"/>
    </row>
    <row r="390" spans="1:3">
      <c r="A390" s="369" t="s">
        <v>3838</v>
      </c>
      <c r="B390" s="462">
        <v>4</v>
      </c>
      <c r="C390" s="361"/>
    </row>
    <row r="391" spans="1:3">
      <c r="A391" s="369" t="s">
        <v>3839</v>
      </c>
      <c r="B391" s="462">
        <v>3</v>
      </c>
      <c r="C391" s="361"/>
    </row>
    <row r="392" spans="1:3">
      <c r="A392" s="369" t="s">
        <v>3840</v>
      </c>
      <c r="B392" s="462">
        <v>3</v>
      </c>
      <c r="C392" s="361"/>
    </row>
    <row r="393" spans="1:3">
      <c r="A393" s="369" t="s">
        <v>3841</v>
      </c>
      <c r="B393" s="462">
        <v>3</v>
      </c>
      <c r="C393" s="361"/>
    </row>
    <row r="394" spans="1:3">
      <c r="A394" s="369" t="s">
        <v>3842</v>
      </c>
      <c r="B394" s="462">
        <v>3</v>
      </c>
      <c r="C394" s="361"/>
    </row>
    <row r="395" spans="1:3">
      <c r="A395" s="369" t="s">
        <v>3843</v>
      </c>
      <c r="B395" s="462">
        <v>3</v>
      </c>
      <c r="C395" s="361"/>
    </row>
    <row r="396" spans="1:3">
      <c r="A396" s="369" t="s">
        <v>3844</v>
      </c>
      <c r="B396" s="462">
        <v>3</v>
      </c>
      <c r="C396" s="361"/>
    </row>
    <row r="397" spans="1:3">
      <c r="A397" s="369" t="s">
        <v>3845</v>
      </c>
      <c r="B397" s="462">
        <v>3</v>
      </c>
      <c r="C397" s="361"/>
    </row>
    <row r="398" spans="1:3">
      <c r="A398" s="369" t="s">
        <v>3846</v>
      </c>
      <c r="B398" s="462">
        <v>3</v>
      </c>
      <c r="C398" s="361"/>
    </row>
    <row r="399" spans="1:3">
      <c r="A399" s="369" t="s">
        <v>3847</v>
      </c>
      <c r="B399" s="462">
        <v>3</v>
      </c>
      <c r="C399" s="361"/>
    </row>
    <row r="400" spans="1:3">
      <c r="A400" s="369" t="s">
        <v>3848</v>
      </c>
      <c r="B400" s="462">
        <v>3</v>
      </c>
      <c r="C400" s="361"/>
    </row>
    <row r="401" spans="1:3">
      <c r="A401" s="369" t="s">
        <v>3849</v>
      </c>
      <c r="B401" s="462">
        <v>3</v>
      </c>
      <c r="C401" s="361"/>
    </row>
    <row r="402" spans="1:3">
      <c r="A402" s="369" t="s">
        <v>3850</v>
      </c>
      <c r="B402" s="462">
        <v>4</v>
      </c>
      <c r="C402" s="361"/>
    </row>
    <row r="403" spans="1:3">
      <c r="A403" s="369" t="s">
        <v>3851</v>
      </c>
      <c r="B403" s="462">
        <v>4</v>
      </c>
      <c r="C403" s="361"/>
    </row>
    <row r="404" spans="1:3">
      <c r="A404" s="369" t="s">
        <v>3852</v>
      </c>
      <c r="B404" s="462">
        <v>3</v>
      </c>
      <c r="C404" s="361"/>
    </row>
    <row r="405" spans="1:3">
      <c r="A405" s="369" t="s">
        <v>3853</v>
      </c>
      <c r="B405" s="462">
        <v>3</v>
      </c>
      <c r="C405" s="361"/>
    </row>
    <row r="406" spans="1:3">
      <c r="A406" s="369" t="s">
        <v>3854</v>
      </c>
      <c r="B406" s="462">
        <v>4</v>
      </c>
      <c r="C406" s="361"/>
    </row>
    <row r="407" spans="1:3">
      <c r="A407" s="369" t="s">
        <v>3855</v>
      </c>
      <c r="B407" s="462">
        <v>4</v>
      </c>
      <c r="C407" s="361"/>
    </row>
    <row r="408" spans="1:3">
      <c r="A408" s="369" t="s">
        <v>3856</v>
      </c>
      <c r="B408" s="462">
        <v>4</v>
      </c>
      <c r="C408" s="361"/>
    </row>
    <row r="409" spans="1:3">
      <c r="A409" s="369" t="s">
        <v>3857</v>
      </c>
      <c r="B409" s="462">
        <v>4</v>
      </c>
      <c r="C409" s="361"/>
    </row>
    <row r="410" spans="1:3">
      <c r="A410" s="369" t="s">
        <v>3858</v>
      </c>
      <c r="B410" s="462">
        <v>4</v>
      </c>
      <c r="C410" s="361"/>
    </row>
    <row r="411" spans="1:3">
      <c r="A411" s="369" t="s">
        <v>3859</v>
      </c>
      <c r="B411" s="462">
        <v>4</v>
      </c>
      <c r="C411" s="361"/>
    </row>
    <row r="412" spans="1:3">
      <c r="A412" s="369" t="s">
        <v>3860</v>
      </c>
      <c r="B412" s="462">
        <v>4</v>
      </c>
      <c r="C412" s="361"/>
    </row>
    <row r="413" spans="1:3">
      <c r="A413" s="369" t="s">
        <v>3861</v>
      </c>
      <c r="B413" s="462">
        <v>4</v>
      </c>
      <c r="C413" s="361"/>
    </row>
    <row r="414" spans="1:3">
      <c r="A414" s="369" t="s">
        <v>3862</v>
      </c>
      <c r="B414" s="462">
        <v>4</v>
      </c>
      <c r="C414" s="361"/>
    </row>
    <row r="415" spans="1:3">
      <c r="A415" s="369" t="s">
        <v>3863</v>
      </c>
      <c r="B415" s="462">
        <v>4</v>
      </c>
      <c r="C415" s="361"/>
    </row>
    <row r="416" spans="1:3">
      <c r="A416" s="369" t="s">
        <v>3864</v>
      </c>
      <c r="B416" s="462">
        <v>4</v>
      </c>
      <c r="C416" s="361"/>
    </row>
    <row r="417" spans="1:3">
      <c r="A417" s="369" t="s">
        <v>3865</v>
      </c>
      <c r="B417" s="462">
        <v>4</v>
      </c>
      <c r="C417" s="361"/>
    </row>
    <row r="418" spans="1:3">
      <c r="A418" s="369" t="s">
        <v>3866</v>
      </c>
      <c r="B418" s="462">
        <v>4</v>
      </c>
      <c r="C418" s="361"/>
    </row>
    <row r="419" spans="1:3">
      <c r="A419" s="369" t="s">
        <v>3867</v>
      </c>
      <c r="B419" s="462">
        <v>3</v>
      </c>
      <c r="C419" s="361"/>
    </row>
    <row r="420" spans="1:3">
      <c r="A420" s="369" t="s">
        <v>3868</v>
      </c>
      <c r="B420" s="462">
        <v>4</v>
      </c>
      <c r="C420" s="361"/>
    </row>
    <row r="421" spans="1:3">
      <c r="A421" s="369" t="s">
        <v>3869</v>
      </c>
      <c r="B421" s="462">
        <v>4</v>
      </c>
      <c r="C421" s="361"/>
    </row>
    <row r="422" spans="1:3">
      <c r="A422" s="369" t="s">
        <v>3870</v>
      </c>
      <c r="B422" s="462">
        <v>4</v>
      </c>
      <c r="C422" s="361"/>
    </row>
    <row r="423" spans="1:3">
      <c r="A423" s="369" t="s">
        <v>3871</v>
      </c>
      <c r="B423" s="462">
        <v>4</v>
      </c>
      <c r="C423" s="361"/>
    </row>
    <row r="424" spans="1:3">
      <c r="A424" s="369" t="s">
        <v>3872</v>
      </c>
      <c r="B424" s="462">
        <v>4</v>
      </c>
      <c r="C424" s="361"/>
    </row>
    <row r="425" spans="1:3">
      <c r="A425" s="369" t="s">
        <v>3873</v>
      </c>
      <c r="B425" s="462">
        <v>4</v>
      </c>
      <c r="C425" s="361"/>
    </row>
    <row r="426" spans="1:3">
      <c r="A426" s="369" t="s">
        <v>3874</v>
      </c>
      <c r="B426" s="462">
        <v>4</v>
      </c>
      <c r="C426" s="361"/>
    </row>
    <row r="427" spans="1:3">
      <c r="A427" s="369" t="s">
        <v>3875</v>
      </c>
      <c r="B427" s="462">
        <v>4</v>
      </c>
      <c r="C427" s="361"/>
    </row>
    <row r="428" spans="1:3">
      <c r="A428" s="369" t="s">
        <v>3876</v>
      </c>
      <c r="B428" s="462">
        <v>2</v>
      </c>
      <c r="C428" s="361"/>
    </row>
    <row r="429" spans="1:3">
      <c r="A429" s="369" t="s">
        <v>3877</v>
      </c>
      <c r="B429" s="462">
        <v>4</v>
      </c>
      <c r="C429" s="361"/>
    </row>
    <row r="430" spans="1:3">
      <c r="A430" s="369" t="s">
        <v>3878</v>
      </c>
      <c r="B430" s="462">
        <v>4</v>
      </c>
      <c r="C430" s="361"/>
    </row>
    <row r="431" spans="1:3">
      <c r="A431" s="369" t="s">
        <v>3879</v>
      </c>
      <c r="B431" s="462">
        <v>4</v>
      </c>
      <c r="C431" s="361"/>
    </row>
    <row r="432" spans="1:3">
      <c r="A432" s="369" t="s">
        <v>3880</v>
      </c>
      <c r="B432" s="462">
        <v>4</v>
      </c>
      <c r="C432" s="361"/>
    </row>
    <row r="433" spans="1:3">
      <c r="A433" s="369" t="s">
        <v>3881</v>
      </c>
      <c r="B433" s="462">
        <v>4</v>
      </c>
      <c r="C433" s="361"/>
    </row>
    <row r="434" spans="1:3">
      <c r="A434" s="369" t="s">
        <v>3882</v>
      </c>
      <c r="B434" s="462">
        <v>3</v>
      </c>
      <c r="C434" s="361"/>
    </row>
    <row r="435" spans="1:3">
      <c r="A435" s="369" t="s">
        <v>3883</v>
      </c>
      <c r="B435" s="462">
        <v>4</v>
      </c>
      <c r="C435" s="361"/>
    </row>
    <row r="436" spans="1:3">
      <c r="A436" s="369" t="s">
        <v>3884</v>
      </c>
      <c r="B436" s="462">
        <v>2</v>
      </c>
      <c r="C436" s="361"/>
    </row>
    <row r="437" spans="1:3">
      <c r="A437" s="369" t="s">
        <v>3885</v>
      </c>
      <c r="B437" s="462">
        <v>4</v>
      </c>
      <c r="C437" s="361"/>
    </row>
    <row r="438" spans="1:3">
      <c r="A438" s="369" t="s">
        <v>3886</v>
      </c>
      <c r="B438" s="462">
        <v>4</v>
      </c>
      <c r="C438" s="361"/>
    </row>
    <row r="439" spans="1:3">
      <c r="A439" s="369" t="s">
        <v>3887</v>
      </c>
      <c r="B439" s="462">
        <v>4</v>
      </c>
      <c r="C439" s="361"/>
    </row>
    <row r="440" spans="1:3">
      <c r="A440" s="369" t="s">
        <v>3888</v>
      </c>
      <c r="B440" s="462">
        <v>1</v>
      </c>
      <c r="C440" s="361"/>
    </row>
    <row r="441" spans="1:3">
      <c r="A441" s="369" t="s">
        <v>3889</v>
      </c>
      <c r="B441" s="462">
        <v>4</v>
      </c>
      <c r="C441" s="361"/>
    </row>
    <row r="442" spans="1:3">
      <c r="A442" s="369" t="s">
        <v>3890</v>
      </c>
      <c r="B442" s="462">
        <v>2</v>
      </c>
      <c r="C442" s="361"/>
    </row>
    <row r="443" spans="1:3">
      <c r="A443" s="369" t="s">
        <v>3891</v>
      </c>
      <c r="B443" s="462">
        <v>1</v>
      </c>
      <c r="C443" s="361"/>
    </row>
    <row r="444" spans="1:3">
      <c r="A444" s="369" t="s">
        <v>3892</v>
      </c>
      <c r="B444" s="462">
        <v>2</v>
      </c>
      <c r="C444" s="361"/>
    </row>
    <row r="445" spans="1:3">
      <c r="A445" s="369" t="s">
        <v>3893</v>
      </c>
      <c r="B445" s="462">
        <v>4</v>
      </c>
      <c r="C445" s="361"/>
    </row>
    <row r="446" spans="1:3">
      <c r="A446" s="369" t="s">
        <v>3894</v>
      </c>
      <c r="B446" s="462">
        <v>1</v>
      </c>
      <c r="C446" s="361"/>
    </row>
    <row r="447" spans="1:3">
      <c r="A447" s="369" t="s">
        <v>3895</v>
      </c>
      <c r="B447" s="462">
        <v>4</v>
      </c>
      <c r="C447" s="361"/>
    </row>
    <row r="448" spans="1:3">
      <c r="A448" s="369" t="s">
        <v>3896</v>
      </c>
      <c r="B448" s="462">
        <v>4</v>
      </c>
      <c r="C448" s="361"/>
    </row>
    <row r="449" spans="1:3">
      <c r="A449" s="369" t="s">
        <v>3897</v>
      </c>
      <c r="B449" s="462">
        <v>2</v>
      </c>
      <c r="C449" s="361"/>
    </row>
    <row r="450" spans="1:3">
      <c r="A450" s="369" t="s">
        <v>3898</v>
      </c>
      <c r="B450" s="462">
        <v>3</v>
      </c>
      <c r="C450" s="361"/>
    </row>
    <row r="451" spans="1:3">
      <c r="A451" s="369" t="s">
        <v>3899</v>
      </c>
      <c r="B451" s="462">
        <v>4</v>
      </c>
      <c r="C451" s="361"/>
    </row>
    <row r="452" spans="1:3">
      <c r="A452" s="369" t="s">
        <v>3900</v>
      </c>
      <c r="B452" s="462">
        <v>4</v>
      </c>
      <c r="C452" s="361"/>
    </row>
    <row r="453" spans="1:3">
      <c r="A453" s="369" t="s">
        <v>3901</v>
      </c>
      <c r="B453" s="462">
        <v>4</v>
      </c>
      <c r="C453" s="361"/>
    </row>
    <row r="454" spans="1:3">
      <c r="A454" s="369" t="s">
        <v>3902</v>
      </c>
      <c r="B454" s="462">
        <v>2</v>
      </c>
      <c r="C454" s="361"/>
    </row>
    <row r="455" spans="1:3">
      <c r="A455" s="369" t="s">
        <v>3903</v>
      </c>
      <c r="B455" s="462">
        <v>4</v>
      </c>
      <c r="C455" s="361"/>
    </row>
    <row r="456" spans="1:3">
      <c r="A456" s="369" t="s">
        <v>3904</v>
      </c>
      <c r="B456" s="462">
        <v>2</v>
      </c>
      <c r="C456" s="361"/>
    </row>
    <row r="457" spans="1:3">
      <c r="A457" s="369" t="s">
        <v>3905</v>
      </c>
      <c r="B457" s="462">
        <v>4</v>
      </c>
      <c r="C457" s="361"/>
    </row>
    <row r="458" spans="1:3">
      <c r="A458" s="369" t="s">
        <v>3906</v>
      </c>
      <c r="B458" s="462">
        <v>4</v>
      </c>
      <c r="C458" s="361"/>
    </row>
    <row r="459" spans="1:3">
      <c r="A459" s="369" t="s">
        <v>3907</v>
      </c>
      <c r="B459" s="462">
        <v>2</v>
      </c>
      <c r="C459" s="361"/>
    </row>
    <row r="460" spans="1:3">
      <c r="A460" s="369" t="s">
        <v>3908</v>
      </c>
      <c r="B460" s="462">
        <v>2</v>
      </c>
      <c r="C460" s="361"/>
    </row>
    <row r="461" spans="1:3">
      <c r="A461" s="369" t="s">
        <v>3909</v>
      </c>
      <c r="B461" s="462">
        <v>4</v>
      </c>
      <c r="C461" s="361"/>
    </row>
    <row r="462" spans="1:3">
      <c r="A462" s="369" t="s">
        <v>3910</v>
      </c>
      <c r="B462" s="462">
        <v>2</v>
      </c>
      <c r="C462" s="361"/>
    </row>
    <row r="463" spans="1:3">
      <c r="A463" s="369" t="s">
        <v>3911</v>
      </c>
      <c r="B463" s="462">
        <v>4</v>
      </c>
      <c r="C463" s="361"/>
    </row>
    <row r="464" spans="1:3">
      <c r="A464" s="369" t="s">
        <v>3912</v>
      </c>
      <c r="B464" s="462">
        <v>1</v>
      </c>
      <c r="C464" s="361"/>
    </row>
    <row r="465" spans="1:3">
      <c r="A465" s="369" t="s">
        <v>3913</v>
      </c>
      <c r="B465" s="462">
        <v>3</v>
      </c>
      <c r="C465" s="361"/>
    </row>
    <row r="466" spans="1:3">
      <c r="A466" s="369" t="s">
        <v>3914</v>
      </c>
      <c r="B466" s="462">
        <v>4</v>
      </c>
      <c r="C466" s="361"/>
    </row>
    <row r="467" spans="1:3">
      <c r="A467" s="369" t="s">
        <v>3915</v>
      </c>
      <c r="B467" s="462">
        <v>4</v>
      </c>
      <c r="C467" s="361"/>
    </row>
    <row r="468" spans="1:3">
      <c r="A468" s="369" t="s">
        <v>3916</v>
      </c>
      <c r="B468" s="462">
        <v>2</v>
      </c>
      <c r="C468" s="361"/>
    </row>
    <row r="469" spans="1:3">
      <c r="A469" s="369" t="s">
        <v>3917</v>
      </c>
      <c r="B469" s="462">
        <v>4</v>
      </c>
      <c r="C469" s="361"/>
    </row>
    <row r="470" spans="1:3">
      <c r="A470" s="369" t="s">
        <v>3918</v>
      </c>
      <c r="B470" s="462">
        <v>4</v>
      </c>
      <c r="C470" s="361"/>
    </row>
    <row r="471" spans="1:3">
      <c r="A471" s="369" t="s">
        <v>3919</v>
      </c>
      <c r="B471" s="462">
        <v>4</v>
      </c>
      <c r="C471" s="361"/>
    </row>
    <row r="472" spans="1:3">
      <c r="A472" s="369" t="s">
        <v>3920</v>
      </c>
      <c r="B472" s="462">
        <v>4</v>
      </c>
      <c r="C472" s="361"/>
    </row>
    <row r="473" spans="1:3">
      <c r="A473" s="369" t="s">
        <v>3921</v>
      </c>
      <c r="B473" s="462">
        <v>4</v>
      </c>
      <c r="C473" s="361"/>
    </row>
    <row r="474" spans="1:3">
      <c r="A474" s="369" t="s">
        <v>3922</v>
      </c>
      <c r="B474" s="462">
        <v>3</v>
      </c>
      <c r="C474" s="361"/>
    </row>
    <row r="475" spans="1:3">
      <c r="A475" s="369" t="s">
        <v>3923</v>
      </c>
      <c r="B475" s="462">
        <v>4</v>
      </c>
      <c r="C475" s="361"/>
    </row>
    <row r="476" spans="1:3">
      <c r="A476" s="369" t="s">
        <v>3924</v>
      </c>
      <c r="B476" s="462">
        <v>4</v>
      </c>
      <c r="C476" s="361"/>
    </row>
    <row r="477" spans="1:3">
      <c r="A477" s="369" t="s">
        <v>3925</v>
      </c>
      <c r="B477" s="462">
        <v>4</v>
      </c>
      <c r="C477" s="361"/>
    </row>
    <row r="478" spans="1:3">
      <c r="A478" s="369" t="s">
        <v>3926</v>
      </c>
      <c r="B478" s="462">
        <v>3</v>
      </c>
      <c r="C478" s="361"/>
    </row>
    <row r="479" spans="1:3">
      <c r="A479" s="369" t="s">
        <v>3927</v>
      </c>
      <c r="B479" s="462">
        <v>3</v>
      </c>
      <c r="C479" s="361"/>
    </row>
    <row r="480" spans="1:3">
      <c r="A480" s="369" t="s">
        <v>3928</v>
      </c>
      <c r="B480" s="462">
        <v>3</v>
      </c>
      <c r="C480" s="361"/>
    </row>
    <row r="481" spans="1:3">
      <c r="A481" s="369" t="s">
        <v>3929</v>
      </c>
      <c r="B481" s="462">
        <v>4</v>
      </c>
      <c r="C481" s="361"/>
    </row>
    <row r="482" spans="1:3">
      <c r="A482" s="369" t="s">
        <v>3930</v>
      </c>
      <c r="B482" s="462">
        <v>4</v>
      </c>
      <c r="C482" s="361"/>
    </row>
    <row r="483" spans="1:3">
      <c r="A483" s="369" t="s">
        <v>3931</v>
      </c>
      <c r="B483" s="462">
        <v>3</v>
      </c>
      <c r="C483" s="361"/>
    </row>
    <row r="484" spans="1:3">
      <c r="A484" s="369" t="s">
        <v>3932</v>
      </c>
      <c r="B484" s="462">
        <v>3</v>
      </c>
      <c r="C484" s="361"/>
    </row>
    <row r="485" spans="1:3">
      <c r="A485" s="369" t="s">
        <v>3933</v>
      </c>
      <c r="B485" s="462">
        <v>4</v>
      </c>
      <c r="C485" s="361"/>
    </row>
    <row r="486" spans="1:3">
      <c r="A486" s="369" t="s">
        <v>3934</v>
      </c>
      <c r="B486" s="462">
        <v>3</v>
      </c>
      <c r="C486" s="361"/>
    </row>
    <row r="487" spans="1:3">
      <c r="A487" s="369" t="s">
        <v>3935</v>
      </c>
      <c r="B487" s="462">
        <v>4</v>
      </c>
      <c r="C487" s="361"/>
    </row>
    <row r="488" spans="1:3">
      <c r="A488" s="369" t="s">
        <v>3936</v>
      </c>
      <c r="B488" s="462">
        <v>3</v>
      </c>
      <c r="C488" s="361"/>
    </row>
    <row r="489" spans="1:3">
      <c r="A489" s="369" t="s">
        <v>3937</v>
      </c>
      <c r="B489" s="462">
        <v>3</v>
      </c>
      <c r="C489" s="361"/>
    </row>
    <row r="490" spans="1:3">
      <c r="A490" s="369" t="s">
        <v>3938</v>
      </c>
      <c r="B490" s="462">
        <v>4</v>
      </c>
      <c r="C490" s="361"/>
    </row>
    <row r="491" spans="1:3">
      <c r="A491" s="369" t="s">
        <v>3939</v>
      </c>
      <c r="B491" s="462">
        <v>3</v>
      </c>
      <c r="C491" s="361"/>
    </row>
    <row r="492" spans="1:3">
      <c r="A492" s="369" t="s">
        <v>3940</v>
      </c>
      <c r="B492" s="462">
        <v>4</v>
      </c>
      <c r="C492" s="361"/>
    </row>
    <row r="493" spans="1:3">
      <c r="A493" s="369" t="s">
        <v>3941</v>
      </c>
      <c r="B493" s="462">
        <v>4</v>
      </c>
      <c r="C493" s="361"/>
    </row>
    <row r="494" spans="1:3">
      <c r="A494" s="369" t="s">
        <v>3942</v>
      </c>
      <c r="B494" s="462">
        <v>4</v>
      </c>
      <c r="C494" s="361"/>
    </row>
    <row r="495" spans="1:3">
      <c r="A495" s="369" t="s">
        <v>3943</v>
      </c>
      <c r="B495" s="462">
        <v>4</v>
      </c>
      <c r="C495" s="361"/>
    </row>
    <row r="496" spans="1:3">
      <c r="A496" s="369" t="s">
        <v>3944</v>
      </c>
      <c r="B496" s="462">
        <v>3</v>
      </c>
      <c r="C496" s="361"/>
    </row>
    <row r="497" spans="1:3">
      <c r="A497" s="369" t="s">
        <v>3945</v>
      </c>
      <c r="B497" s="462">
        <v>4</v>
      </c>
      <c r="C497" s="361"/>
    </row>
    <row r="498" spans="1:3">
      <c r="A498" s="369" t="s">
        <v>3946</v>
      </c>
      <c r="B498" s="462">
        <v>2</v>
      </c>
      <c r="C498" s="361"/>
    </row>
    <row r="499" spans="1:3">
      <c r="A499" s="369" t="s">
        <v>3947</v>
      </c>
      <c r="B499" s="462">
        <v>4</v>
      </c>
      <c r="C499" s="361"/>
    </row>
    <row r="500" spans="1:3">
      <c r="A500" s="369" t="s">
        <v>3948</v>
      </c>
      <c r="B500" s="462">
        <v>1</v>
      </c>
      <c r="C500" s="361"/>
    </row>
    <row r="501" spans="1:3">
      <c r="A501" s="369" t="s">
        <v>3949</v>
      </c>
      <c r="B501" s="462">
        <v>4</v>
      </c>
      <c r="C501" s="361"/>
    </row>
    <row r="502" spans="1:3">
      <c r="A502" s="369" t="s">
        <v>3950</v>
      </c>
      <c r="B502" s="462">
        <v>4</v>
      </c>
      <c r="C502" s="361"/>
    </row>
    <row r="503" spans="1:3">
      <c r="A503" s="369" t="s">
        <v>3951</v>
      </c>
      <c r="B503" s="462">
        <v>4</v>
      </c>
      <c r="C503" s="361"/>
    </row>
    <row r="504" spans="1:3">
      <c r="A504" s="369" t="s">
        <v>3952</v>
      </c>
      <c r="B504" s="462">
        <v>2</v>
      </c>
      <c r="C504" s="361"/>
    </row>
    <row r="505" spans="1:3">
      <c r="A505" s="369" t="s">
        <v>3953</v>
      </c>
      <c r="B505" s="462">
        <v>4</v>
      </c>
      <c r="C505" s="361"/>
    </row>
    <row r="506" spans="1:3">
      <c r="A506" s="369" t="s">
        <v>3954</v>
      </c>
      <c r="B506" s="462">
        <v>1</v>
      </c>
      <c r="C506" s="361"/>
    </row>
    <row r="507" spans="1:3">
      <c r="A507" s="369" t="s">
        <v>3955</v>
      </c>
      <c r="B507" s="462">
        <v>4</v>
      </c>
      <c r="C507" s="361"/>
    </row>
    <row r="508" spans="1:3">
      <c r="A508" s="369" t="s">
        <v>3956</v>
      </c>
      <c r="B508" s="462">
        <v>4</v>
      </c>
      <c r="C508" s="361"/>
    </row>
    <row r="509" spans="1:3">
      <c r="A509" s="369" t="s">
        <v>3957</v>
      </c>
      <c r="B509" s="462">
        <v>2</v>
      </c>
      <c r="C509" s="361"/>
    </row>
    <row r="510" spans="1:3">
      <c r="A510" s="369" t="s">
        <v>3958</v>
      </c>
      <c r="B510" s="462">
        <v>2</v>
      </c>
      <c r="C510" s="361"/>
    </row>
    <row r="511" spans="1:3">
      <c r="A511" s="369" t="s">
        <v>3959</v>
      </c>
      <c r="B511" s="462">
        <v>1</v>
      </c>
      <c r="C511" s="361"/>
    </row>
    <row r="512" spans="1:3">
      <c r="A512" s="369" t="s">
        <v>3960</v>
      </c>
      <c r="B512" s="462">
        <v>3</v>
      </c>
      <c r="C512" s="361"/>
    </row>
    <row r="513" spans="1:3">
      <c r="A513" s="369" t="s">
        <v>3961</v>
      </c>
      <c r="B513" s="462">
        <v>3</v>
      </c>
      <c r="C513" s="361"/>
    </row>
    <row r="514" spans="1:3">
      <c r="A514" s="369" t="s">
        <v>3962</v>
      </c>
      <c r="B514" s="462">
        <v>3</v>
      </c>
      <c r="C514" s="361"/>
    </row>
    <row r="515" spans="1:3">
      <c r="A515" s="369" t="s">
        <v>3963</v>
      </c>
      <c r="B515" s="462">
        <v>3</v>
      </c>
      <c r="C515" s="361"/>
    </row>
    <row r="516" spans="1:3">
      <c r="A516" s="369" t="s">
        <v>3964</v>
      </c>
      <c r="B516" s="462">
        <v>3</v>
      </c>
      <c r="C516" s="361"/>
    </row>
    <row r="517" spans="1:3">
      <c r="A517" s="369" t="s">
        <v>3965</v>
      </c>
      <c r="B517" s="462">
        <v>3</v>
      </c>
      <c r="C517" s="361"/>
    </row>
    <row r="518" spans="1:3">
      <c r="A518" s="369" t="s">
        <v>3966</v>
      </c>
      <c r="B518" s="462">
        <v>3</v>
      </c>
      <c r="C518" s="361"/>
    </row>
    <row r="519" spans="1:3">
      <c r="A519" s="369" t="s">
        <v>3967</v>
      </c>
      <c r="B519" s="462">
        <v>3</v>
      </c>
      <c r="C519" s="361"/>
    </row>
    <row r="520" spans="1:3">
      <c r="A520" s="369" t="s">
        <v>3968</v>
      </c>
      <c r="B520" s="462">
        <v>3</v>
      </c>
      <c r="C520" s="361"/>
    </row>
    <row r="521" spans="1:3">
      <c r="A521" s="369" t="s">
        <v>3969</v>
      </c>
      <c r="B521" s="462">
        <v>3</v>
      </c>
      <c r="C521" s="361"/>
    </row>
    <row r="522" spans="1:3">
      <c r="A522" s="369" t="s">
        <v>3970</v>
      </c>
      <c r="B522" s="462">
        <v>3</v>
      </c>
      <c r="C522" s="361"/>
    </row>
    <row r="523" spans="1:3">
      <c r="A523" s="369" t="s">
        <v>3971</v>
      </c>
      <c r="B523" s="462">
        <v>3</v>
      </c>
      <c r="C523" s="361"/>
    </row>
    <row r="524" spans="1:3">
      <c r="A524" s="369" t="s">
        <v>3972</v>
      </c>
      <c r="B524" s="462">
        <v>3</v>
      </c>
      <c r="C524" s="361"/>
    </row>
    <row r="525" spans="1:3">
      <c r="A525" s="369" t="s">
        <v>3973</v>
      </c>
      <c r="B525" s="462">
        <v>3</v>
      </c>
      <c r="C525" s="361"/>
    </row>
    <row r="526" spans="1:3">
      <c r="A526" s="369" t="s">
        <v>3974</v>
      </c>
      <c r="B526" s="462">
        <v>3</v>
      </c>
      <c r="C526" s="361"/>
    </row>
    <row r="527" spans="1:3">
      <c r="A527" s="369" t="s">
        <v>3975</v>
      </c>
      <c r="B527" s="462">
        <v>3</v>
      </c>
      <c r="C527" s="361"/>
    </row>
    <row r="528" spans="1:3">
      <c r="A528" s="369" t="s">
        <v>3976</v>
      </c>
      <c r="B528" s="462">
        <v>3</v>
      </c>
      <c r="C528" s="361"/>
    </row>
    <row r="529" spans="1:3">
      <c r="A529" s="369" t="s">
        <v>3977</v>
      </c>
      <c r="B529" s="462">
        <v>3</v>
      </c>
      <c r="C529" s="361"/>
    </row>
    <row r="530" spans="1:3">
      <c r="A530" s="369" t="s">
        <v>3978</v>
      </c>
      <c r="B530" s="462">
        <v>3</v>
      </c>
      <c r="C530" s="361"/>
    </row>
    <row r="531" spans="1:3">
      <c r="A531" s="369" t="s">
        <v>3979</v>
      </c>
      <c r="B531" s="462">
        <v>3</v>
      </c>
      <c r="C531" s="361"/>
    </row>
    <row r="532" spans="1:3">
      <c r="A532" s="369" t="s">
        <v>3980</v>
      </c>
      <c r="B532" s="462">
        <v>3</v>
      </c>
      <c r="C532" s="361"/>
    </row>
    <row r="533" spans="1:3">
      <c r="A533" s="369" t="s">
        <v>3981</v>
      </c>
      <c r="B533" s="462">
        <v>3</v>
      </c>
      <c r="C533" s="361"/>
    </row>
    <row r="534" spans="1:3">
      <c r="A534" s="369" t="s">
        <v>3982</v>
      </c>
      <c r="B534" s="462">
        <v>3</v>
      </c>
      <c r="C534" s="361"/>
    </row>
    <row r="535" spans="1:3">
      <c r="A535" s="369" t="s">
        <v>3983</v>
      </c>
      <c r="B535" s="462">
        <v>3</v>
      </c>
      <c r="C535" s="361"/>
    </row>
    <row r="536" spans="1:3">
      <c r="A536" s="369" t="s">
        <v>3984</v>
      </c>
      <c r="B536" s="462">
        <v>3</v>
      </c>
      <c r="C536" s="361"/>
    </row>
    <row r="537" spans="1:3">
      <c r="A537" s="369" t="s">
        <v>3985</v>
      </c>
      <c r="B537" s="462">
        <v>3</v>
      </c>
      <c r="C537" s="361"/>
    </row>
    <row r="538" spans="1:3">
      <c r="A538" s="369" t="s">
        <v>3986</v>
      </c>
      <c r="B538" s="462">
        <v>3</v>
      </c>
      <c r="C538" s="361"/>
    </row>
    <row r="539" spans="1:3">
      <c r="A539" s="369" t="s">
        <v>3987</v>
      </c>
      <c r="B539" s="462">
        <v>3</v>
      </c>
      <c r="C539" s="361"/>
    </row>
    <row r="540" spans="1:3">
      <c r="A540" s="369" t="s">
        <v>3988</v>
      </c>
      <c r="B540" s="462">
        <v>3</v>
      </c>
      <c r="C540" s="361"/>
    </row>
    <row r="541" spans="1:3">
      <c r="A541" s="369" t="s">
        <v>3989</v>
      </c>
      <c r="B541" s="462">
        <v>4</v>
      </c>
      <c r="C541" s="361"/>
    </row>
    <row r="542" spans="1:3">
      <c r="A542" s="369" t="s">
        <v>3990</v>
      </c>
      <c r="B542" s="462">
        <v>4</v>
      </c>
      <c r="C542" s="361"/>
    </row>
    <row r="543" spans="1:3">
      <c r="A543" s="369" t="s">
        <v>3991</v>
      </c>
      <c r="B543" s="462">
        <v>3</v>
      </c>
      <c r="C543" s="361"/>
    </row>
    <row r="544" spans="1:3">
      <c r="A544" s="369" t="s">
        <v>3992</v>
      </c>
      <c r="B544" s="462">
        <v>4</v>
      </c>
      <c r="C544" s="361"/>
    </row>
    <row r="545" spans="1:3">
      <c r="A545" s="369" t="s">
        <v>3993</v>
      </c>
      <c r="B545" s="462">
        <v>3</v>
      </c>
      <c r="C545" s="361"/>
    </row>
    <row r="546" spans="1:3">
      <c r="A546" s="369" t="s">
        <v>3994</v>
      </c>
      <c r="B546" s="462">
        <v>3</v>
      </c>
      <c r="C546" s="361"/>
    </row>
    <row r="547" spans="1:3">
      <c r="A547" s="369" t="s">
        <v>3995</v>
      </c>
      <c r="B547" s="462">
        <v>4</v>
      </c>
      <c r="C547" s="361"/>
    </row>
    <row r="548" spans="1:3">
      <c r="A548" s="369" t="s">
        <v>3996</v>
      </c>
      <c r="B548" s="462">
        <v>3</v>
      </c>
      <c r="C548" s="361"/>
    </row>
    <row r="549" spans="1:3">
      <c r="A549" s="369" t="s">
        <v>3997</v>
      </c>
      <c r="B549" s="462">
        <v>3</v>
      </c>
      <c r="C549" s="361"/>
    </row>
    <row r="550" spans="1:3">
      <c r="A550" s="369" t="s">
        <v>3998</v>
      </c>
      <c r="B550" s="462">
        <v>4</v>
      </c>
      <c r="C550" s="361"/>
    </row>
    <row r="551" spans="1:3">
      <c r="A551" s="369" t="s">
        <v>3999</v>
      </c>
      <c r="B551" s="462">
        <v>3</v>
      </c>
      <c r="C551" s="361"/>
    </row>
    <row r="552" spans="1:3">
      <c r="A552" s="369" t="s">
        <v>4000</v>
      </c>
      <c r="B552" s="462">
        <v>2</v>
      </c>
      <c r="C552" s="361"/>
    </row>
    <row r="553" spans="1:3">
      <c r="A553" s="369" t="s">
        <v>4001</v>
      </c>
      <c r="B553" s="462">
        <v>4</v>
      </c>
      <c r="C553" s="361"/>
    </row>
    <row r="554" spans="1:3">
      <c r="A554" s="369" t="s">
        <v>4002</v>
      </c>
      <c r="B554" s="462">
        <v>4</v>
      </c>
      <c r="C554" s="361"/>
    </row>
    <row r="555" spans="1:3">
      <c r="A555" s="369" t="s">
        <v>4003</v>
      </c>
      <c r="B555" s="462">
        <v>2</v>
      </c>
      <c r="C555" s="361"/>
    </row>
    <row r="556" spans="1:3">
      <c r="A556" s="369" t="s">
        <v>4004</v>
      </c>
      <c r="B556" s="462">
        <v>4</v>
      </c>
      <c r="C556" s="361"/>
    </row>
    <row r="557" spans="1:3">
      <c r="A557" s="369" t="s">
        <v>4005</v>
      </c>
      <c r="B557" s="462">
        <v>2</v>
      </c>
      <c r="C557" s="361"/>
    </row>
    <row r="558" spans="1:3">
      <c r="A558" s="369" t="s">
        <v>4006</v>
      </c>
      <c r="B558" s="462">
        <v>4</v>
      </c>
      <c r="C558" s="361"/>
    </row>
    <row r="559" spans="1:3">
      <c r="A559" s="369" t="s">
        <v>4007</v>
      </c>
      <c r="B559" s="462">
        <v>4</v>
      </c>
      <c r="C559" s="361"/>
    </row>
    <row r="560" spans="1:3">
      <c r="A560" s="369" t="s">
        <v>4008</v>
      </c>
      <c r="B560" s="462">
        <v>2</v>
      </c>
      <c r="C560" s="361"/>
    </row>
    <row r="561" spans="1:3">
      <c r="A561" s="369" t="s">
        <v>4009</v>
      </c>
      <c r="B561" s="462">
        <v>4</v>
      </c>
      <c r="C561" s="361"/>
    </row>
    <row r="562" spans="1:3">
      <c r="A562" s="369" t="s">
        <v>4010</v>
      </c>
      <c r="B562" s="462">
        <v>4</v>
      </c>
      <c r="C562" s="361"/>
    </row>
    <row r="563" spans="1:3">
      <c r="A563" s="369" t="s">
        <v>4011</v>
      </c>
      <c r="B563" s="462">
        <v>4</v>
      </c>
      <c r="C563" s="361"/>
    </row>
    <row r="564" spans="1:3">
      <c r="A564" s="369" t="s">
        <v>4012</v>
      </c>
      <c r="B564" s="462">
        <v>2</v>
      </c>
      <c r="C564" s="361"/>
    </row>
    <row r="565" spans="1:3">
      <c r="A565" s="369" t="s">
        <v>4013</v>
      </c>
      <c r="B565" s="462">
        <v>4</v>
      </c>
      <c r="C565" s="361"/>
    </row>
    <row r="566" spans="1:3">
      <c r="A566" s="369" t="s">
        <v>4014</v>
      </c>
      <c r="B566" s="462">
        <v>4</v>
      </c>
      <c r="C566" s="361"/>
    </row>
    <row r="567" spans="1:3">
      <c r="A567" s="369" t="s">
        <v>4015</v>
      </c>
      <c r="B567" s="462">
        <v>2</v>
      </c>
      <c r="C567" s="361"/>
    </row>
    <row r="568" spans="1:3">
      <c r="A568" s="369" t="s">
        <v>4016</v>
      </c>
      <c r="B568" s="462">
        <v>4</v>
      </c>
      <c r="C568" s="361"/>
    </row>
    <row r="569" spans="1:3">
      <c r="A569" s="369" t="s">
        <v>4017</v>
      </c>
      <c r="B569" s="462">
        <v>4</v>
      </c>
      <c r="C569" s="361"/>
    </row>
    <row r="570" spans="1:3">
      <c r="A570" s="369" t="s">
        <v>4018</v>
      </c>
      <c r="B570" s="462">
        <v>3</v>
      </c>
      <c r="C570" s="361"/>
    </row>
    <row r="571" spans="1:3">
      <c r="A571" s="369" t="s">
        <v>4019</v>
      </c>
      <c r="B571" s="462">
        <v>3</v>
      </c>
      <c r="C571" s="361"/>
    </row>
    <row r="572" spans="1:3">
      <c r="A572" s="369" t="s">
        <v>4020</v>
      </c>
      <c r="B572" s="462">
        <v>3</v>
      </c>
      <c r="C572" s="361"/>
    </row>
    <row r="573" spans="1:3">
      <c r="A573" s="369" t="s">
        <v>4021</v>
      </c>
      <c r="B573" s="462">
        <v>3</v>
      </c>
      <c r="C573" s="361"/>
    </row>
    <row r="574" spans="1:3">
      <c r="A574" s="369" t="s">
        <v>4022</v>
      </c>
      <c r="B574" s="462">
        <v>3</v>
      </c>
      <c r="C574" s="361"/>
    </row>
    <row r="575" spans="1:3">
      <c r="A575" s="369" t="s">
        <v>4023</v>
      </c>
      <c r="B575" s="462">
        <v>4</v>
      </c>
      <c r="C575" s="361"/>
    </row>
    <row r="576" spans="1:3">
      <c r="A576" s="369" t="s">
        <v>4024</v>
      </c>
      <c r="B576" s="462">
        <v>4</v>
      </c>
      <c r="C576" s="361"/>
    </row>
    <row r="577" spans="1:3">
      <c r="A577" s="369" t="s">
        <v>4025</v>
      </c>
      <c r="B577" s="462">
        <v>2</v>
      </c>
      <c r="C577" s="361"/>
    </row>
    <row r="578" spans="1:3">
      <c r="A578" s="369" t="s">
        <v>4026</v>
      </c>
      <c r="B578" s="462">
        <v>4</v>
      </c>
      <c r="C578" s="361"/>
    </row>
    <row r="579" spans="1:3">
      <c r="A579" s="369" t="s">
        <v>4027</v>
      </c>
      <c r="B579" s="462">
        <v>4</v>
      </c>
      <c r="C579" s="361"/>
    </row>
    <row r="580" spans="1:3">
      <c r="A580" s="369" t="s">
        <v>4028</v>
      </c>
      <c r="B580" s="462">
        <v>3</v>
      </c>
      <c r="C580" s="361"/>
    </row>
    <row r="581" spans="1:3">
      <c r="A581" s="369" t="s">
        <v>4029</v>
      </c>
      <c r="B581" s="462">
        <v>4</v>
      </c>
      <c r="C581" s="361"/>
    </row>
    <row r="582" spans="1:3">
      <c r="A582" s="369" t="s">
        <v>4030</v>
      </c>
      <c r="B582" s="462">
        <v>4</v>
      </c>
      <c r="C582" s="361"/>
    </row>
    <row r="583" spans="1:3">
      <c r="A583" s="369" t="s">
        <v>4031</v>
      </c>
      <c r="B583" s="462">
        <v>3</v>
      </c>
      <c r="C583" s="361"/>
    </row>
    <row r="584" spans="1:3">
      <c r="A584" s="369" t="s">
        <v>4032</v>
      </c>
      <c r="B584" s="462">
        <v>3</v>
      </c>
      <c r="C584" s="361"/>
    </row>
    <row r="585" spans="1:3">
      <c r="A585" s="369" t="s">
        <v>4033</v>
      </c>
      <c r="B585" s="462">
        <v>3</v>
      </c>
      <c r="C585" s="361"/>
    </row>
    <row r="586" spans="1:3">
      <c r="A586" s="369" t="s">
        <v>4034</v>
      </c>
      <c r="B586" s="462">
        <v>3</v>
      </c>
      <c r="C586" s="361"/>
    </row>
    <row r="587" spans="1:3">
      <c r="A587" s="369" t="s">
        <v>4035</v>
      </c>
      <c r="B587" s="462">
        <v>3</v>
      </c>
      <c r="C587" s="361"/>
    </row>
    <row r="588" spans="1:3">
      <c r="A588" s="369" t="s">
        <v>4036</v>
      </c>
      <c r="B588" s="462">
        <v>3</v>
      </c>
      <c r="C588" s="361"/>
    </row>
    <row r="589" spans="1:3" ht="22.8">
      <c r="A589" s="369" t="s">
        <v>4037</v>
      </c>
      <c r="B589" s="462">
        <v>2</v>
      </c>
      <c r="C589" s="361"/>
    </row>
    <row r="590" spans="1:3">
      <c r="A590" s="369" t="s">
        <v>4038</v>
      </c>
      <c r="B590" s="462">
        <v>1</v>
      </c>
      <c r="C590" s="361"/>
    </row>
    <row r="591" spans="1:3">
      <c r="A591" s="369" t="s">
        <v>4039</v>
      </c>
      <c r="B591" s="462">
        <v>1</v>
      </c>
      <c r="C591" s="361"/>
    </row>
    <row r="592" spans="1:3">
      <c r="A592" s="369" t="s">
        <v>4040</v>
      </c>
      <c r="B592" s="462">
        <v>1</v>
      </c>
      <c r="C592" s="361"/>
    </row>
    <row r="593" spans="1:3">
      <c r="A593" s="369" t="s">
        <v>4041</v>
      </c>
      <c r="B593" s="462">
        <v>2</v>
      </c>
      <c r="C593" s="361"/>
    </row>
    <row r="594" spans="1:3">
      <c r="A594" s="369" t="s">
        <v>4042</v>
      </c>
      <c r="B594" s="462">
        <v>2</v>
      </c>
      <c r="C594" s="361"/>
    </row>
    <row r="595" spans="1:3">
      <c r="A595" s="369" t="s">
        <v>4043</v>
      </c>
      <c r="B595" s="462">
        <v>1</v>
      </c>
      <c r="C595" s="361"/>
    </row>
    <row r="596" spans="1:3">
      <c r="A596" s="369" t="s">
        <v>4044</v>
      </c>
      <c r="B596" s="462">
        <v>1</v>
      </c>
      <c r="C596" s="361"/>
    </row>
    <row r="597" spans="1:3">
      <c r="A597" s="369" t="s">
        <v>4045</v>
      </c>
      <c r="B597" s="462">
        <v>1</v>
      </c>
      <c r="C597" s="361"/>
    </row>
    <row r="598" spans="1:3">
      <c r="A598" s="369" t="s">
        <v>4046</v>
      </c>
      <c r="B598" s="462">
        <v>1</v>
      </c>
      <c r="C598" s="361"/>
    </row>
    <row r="599" spans="1:3">
      <c r="A599" s="369" t="s">
        <v>4047</v>
      </c>
      <c r="B599" s="462">
        <v>1</v>
      </c>
      <c r="C599" s="361"/>
    </row>
    <row r="600" spans="1:3">
      <c r="A600" s="369" t="s">
        <v>4048</v>
      </c>
      <c r="B600" s="462">
        <v>1</v>
      </c>
      <c r="C600" s="361"/>
    </row>
    <row r="601" spans="1:3">
      <c r="A601" s="369" t="s">
        <v>4049</v>
      </c>
      <c r="B601" s="462">
        <v>1</v>
      </c>
      <c r="C601" s="361"/>
    </row>
    <row r="602" spans="1:3">
      <c r="A602" s="369" t="s">
        <v>4050</v>
      </c>
      <c r="B602" s="462">
        <v>1</v>
      </c>
      <c r="C602" s="361"/>
    </row>
    <row r="603" spans="1:3">
      <c r="A603" s="369" t="s">
        <v>4051</v>
      </c>
      <c r="B603" s="462">
        <v>1</v>
      </c>
      <c r="C603" s="361"/>
    </row>
    <row r="604" spans="1:3">
      <c r="A604" s="369" t="s">
        <v>4052</v>
      </c>
      <c r="B604" s="462">
        <v>2</v>
      </c>
      <c r="C604" s="361"/>
    </row>
    <row r="605" spans="1:3">
      <c r="A605" s="369" t="s">
        <v>4053</v>
      </c>
      <c r="B605" s="462">
        <v>1</v>
      </c>
      <c r="C605" s="361"/>
    </row>
    <row r="606" spans="1:3">
      <c r="A606" s="369" t="s">
        <v>4054</v>
      </c>
      <c r="B606" s="462">
        <v>2</v>
      </c>
      <c r="C606" s="361"/>
    </row>
    <row r="607" spans="1:3">
      <c r="A607" s="369" t="s">
        <v>4055</v>
      </c>
      <c r="B607" s="462">
        <v>1</v>
      </c>
      <c r="C607" s="361"/>
    </row>
    <row r="608" spans="1:3">
      <c r="A608" s="369" t="s">
        <v>4056</v>
      </c>
      <c r="B608" s="462">
        <v>1</v>
      </c>
      <c r="C608" s="361"/>
    </row>
    <row r="609" spans="1:3">
      <c r="A609" s="369" t="s">
        <v>4057</v>
      </c>
      <c r="B609" s="462">
        <v>1</v>
      </c>
      <c r="C609" s="361"/>
    </row>
    <row r="610" spans="1:3">
      <c r="A610" s="369" t="s">
        <v>4058</v>
      </c>
      <c r="B610" s="462">
        <v>1</v>
      </c>
      <c r="C610" s="361"/>
    </row>
    <row r="611" spans="1:3">
      <c r="A611" s="369" t="s">
        <v>4059</v>
      </c>
      <c r="B611" s="462">
        <v>1</v>
      </c>
      <c r="C611" s="361"/>
    </row>
    <row r="612" spans="1:3">
      <c r="A612" s="369" t="s">
        <v>4060</v>
      </c>
      <c r="B612" s="462">
        <v>2</v>
      </c>
      <c r="C612" s="361"/>
    </row>
    <row r="613" spans="1:3">
      <c r="A613" s="369" t="s">
        <v>4061</v>
      </c>
      <c r="B613" s="462">
        <v>1</v>
      </c>
      <c r="C613" s="361"/>
    </row>
    <row r="614" spans="1:3">
      <c r="A614" s="369" t="s">
        <v>4062</v>
      </c>
      <c r="B614" s="462">
        <v>1</v>
      </c>
      <c r="C614" s="361"/>
    </row>
    <row r="615" spans="1:3">
      <c r="A615" s="369" t="s">
        <v>4063</v>
      </c>
      <c r="B615" s="462">
        <v>1</v>
      </c>
      <c r="C615" s="361"/>
    </row>
    <row r="616" spans="1:3">
      <c r="A616" s="369" t="s">
        <v>4064</v>
      </c>
      <c r="B616" s="462">
        <v>1</v>
      </c>
      <c r="C616" s="361"/>
    </row>
    <row r="617" spans="1:3">
      <c r="A617" s="369" t="s">
        <v>4065</v>
      </c>
      <c r="B617" s="462">
        <v>2</v>
      </c>
      <c r="C617" s="361"/>
    </row>
    <row r="618" spans="1:3">
      <c r="A618" s="369" t="s">
        <v>4066</v>
      </c>
      <c r="B618" s="462">
        <v>1</v>
      </c>
      <c r="C618" s="361"/>
    </row>
    <row r="619" spans="1:3">
      <c r="A619" s="369" t="s">
        <v>4067</v>
      </c>
      <c r="B619" s="462">
        <v>1</v>
      </c>
      <c r="C619" s="361"/>
    </row>
    <row r="620" spans="1:3">
      <c r="A620" s="369" t="s">
        <v>4068</v>
      </c>
      <c r="B620" s="462">
        <v>1</v>
      </c>
      <c r="C620" s="361"/>
    </row>
    <row r="621" spans="1:3">
      <c r="A621" s="369" t="s">
        <v>4069</v>
      </c>
      <c r="B621" s="462">
        <v>1</v>
      </c>
      <c r="C621" s="361"/>
    </row>
    <row r="622" spans="1:3">
      <c r="A622" s="369" t="s">
        <v>4070</v>
      </c>
      <c r="B622" s="462">
        <v>1</v>
      </c>
      <c r="C622" s="361"/>
    </row>
    <row r="623" spans="1:3">
      <c r="A623" s="369" t="s">
        <v>4071</v>
      </c>
      <c r="B623" s="462">
        <v>1</v>
      </c>
      <c r="C623" s="361"/>
    </row>
    <row r="624" spans="1:3">
      <c r="A624" s="369" t="s">
        <v>4072</v>
      </c>
      <c r="B624" s="462">
        <v>1</v>
      </c>
      <c r="C624" s="361"/>
    </row>
    <row r="625" spans="1:3">
      <c r="A625" s="369" t="s">
        <v>4073</v>
      </c>
      <c r="B625" s="462">
        <v>1</v>
      </c>
      <c r="C625" s="361"/>
    </row>
    <row r="626" spans="1:3">
      <c r="A626" s="369" t="s">
        <v>4074</v>
      </c>
      <c r="B626" s="462">
        <v>1</v>
      </c>
      <c r="C626" s="361"/>
    </row>
    <row r="627" spans="1:3">
      <c r="A627" s="369" t="s">
        <v>4075</v>
      </c>
      <c r="B627" s="462">
        <v>2</v>
      </c>
      <c r="C627" s="361"/>
    </row>
    <row r="628" spans="1:3">
      <c r="A628" s="369" t="s">
        <v>4076</v>
      </c>
      <c r="B628" s="462">
        <v>1</v>
      </c>
      <c r="C628" s="361"/>
    </row>
    <row r="629" spans="1:3">
      <c r="A629" s="369" t="s">
        <v>4077</v>
      </c>
      <c r="B629" s="462">
        <v>2</v>
      </c>
      <c r="C629" s="361"/>
    </row>
    <row r="630" spans="1:3">
      <c r="A630" s="369" t="s">
        <v>4078</v>
      </c>
      <c r="B630" s="462">
        <v>1</v>
      </c>
      <c r="C630" s="361"/>
    </row>
    <row r="631" spans="1:3">
      <c r="A631" s="369" t="s">
        <v>4079</v>
      </c>
      <c r="B631" s="462">
        <v>2</v>
      </c>
      <c r="C631" s="361"/>
    </row>
    <row r="632" spans="1:3">
      <c r="A632" s="369" t="s">
        <v>4080</v>
      </c>
      <c r="B632" s="462">
        <v>1</v>
      </c>
      <c r="C632" s="361"/>
    </row>
    <row r="633" spans="1:3">
      <c r="A633" s="369" t="s">
        <v>4081</v>
      </c>
      <c r="B633" s="462">
        <v>2</v>
      </c>
      <c r="C633" s="361"/>
    </row>
    <row r="634" spans="1:3">
      <c r="A634" s="369" t="s">
        <v>4082</v>
      </c>
      <c r="B634" s="462">
        <v>2</v>
      </c>
      <c r="C634" s="361"/>
    </row>
    <row r="635" spans="1:3">
      <c r="A635" s="369" t="s">
        <v>4083</v>
      </c>
      <c r="B635" s="462">
        <v>1</v>
      </c>
      <c r="C635" s="361"/>
    </row>
    <row r="636" spans="1:3">
      <c r="A636" s="369" t="s">
        <v>4084</v>
      </c>
      <c r="B636" s="462">
        <v>1</v>
      </c>
      <c r="C636" s="361"/>
    </row>
    <row r="637" spans="1:3">
      <c r="A637" s="369" t="s">
        <v>4085</v>
      </c>
      <c r="B637" s="462">
        <v>1</v>
      </c>
      <c r="C637" s="361"/>
    </row>
    <row r="638" spans="1:3">
      <c r="A638" s="369" t="s">
        <v>4086</v>
      </c>
      <c r="B638" s="462">
        <v>1</v>
      </c>
      <c r="C638" s="361"/>
    </row>
    <row r="639" spans="1:3">
      <c r="A639" s="369" t="s">
        <v>4087</v>
      </c>
      <c r="B639" s="462">
        <v>1</v>
      </c>
      <c r="C639" s="361"/>
    </row>
    <row r="640" spans="1:3">
      <c r="A640" s="369" t="s">
        <v>4088</v>
      </c>
      <c r="B640" s="462">
        <v>2</v>
      </c>
      <c r="C640" s="361"/>
    </row>
    <row r="641" spans="1:3">
      <c r="A641" s="369" t="s">
        <v>4089</v>
      </c>
      <c r="B641" s="462">
        <v>1</v>
      </c>
      <c r="C641" s="361"/>
    </row>
    <row r="642" spans="1:3">
      <c r="A642" s="369" t="s">
        <v>4090</v>
      </c>
      <c r="B642" s="462">
        <v>1</v>
      </c>
      <c r="C642" s="361"/>
    </row>
    <row r="643" spans="1:3">
      <c r="A643" s="369" t="s">
        <v>4091</v>
      </c>
      <c r="B643" s="462">
        <v>1</v>
      </c>
      <c r="C643" s="361"/>
    </row>
    <row r="644" spans="1:3">
      <c r="A644" s="369" t="s">
        <v>4092</v>
      </c>
      <c r="B644" s="462">
        <v>2</v>
      </c>
      <c r="C644" s="361"/>
    </row>
    <row r="645" spans="1:3">
      <c r="A645" s="369" t="s">
        <v>4093</v>
      </c>
      <c r="B645" s="462">
        <v>2</v>
      </c>
      <c r="C645" s="361"/>
    </row>
    <row r="646" spans="1:3">
      <c r="A646" s="369" t="s">
        <v>4094</v>
      </c>
      <c r="B646" s="462">
        <v>1</v>
      </c>
      <c r="C646" s="361"/>
    </row>
    <row r="647" spans="1:3">
      <c r="A647" s="369" t="s">
        <v>4095</v>
      </c>
      <c r="B647" s="462">
        <v>1</v>
      </c>
      <c r="C647" s="361"/>
    </row>
    <row r="648" spans="1:3">
      <c r="A648" s="369" t="s">
        <v>4096</v>
      </c>
      <c r="B648" s="462">
        <v>1</v>
      </c>
      <c r="C648" s="361"/>
    </row>
    <row r="649" spans="1:3">
      <c r="A649" s="369" t="s">
        <v>4097</v>
      </c>
      <c r="B649" s="462">
        <v>1</v>
      </c>
      <c r="C649" s="361"/>
    </row>
    <row r="650" spans="1:3">
      <c r="A650" s="369" t="s">
        <v>4098</v>
      </c>
      <c r="B650" s="462">
        <v>2</v>
      </c>
      <c r="C650" s="361"/>
    </row>
    <row r="651" spans="1:3">
      <c r="A651" s="369" t="s">
        <v>4099</v>
      </c>
      <c r="B651" s="462">
        <v>2</v>
      </c>
      <c r="C651" s="361"/>
    </row>
    <row r="652" spans="1:3">
      <c r="A652" s="369" t="s">
        <v>4100</v>
      </c>
      <c r="B652" s="462">
        <v>2</v>
      </c>
      <c r="C652" s="361"/>
    </row>
    <row r="653" spans="1:3">
      <c r="A653" s="369" t="s">
        <v>4101</v>
      </c>
      <c r="B653" s="462">
        <v>2</v>
      </c>
      <c r="C653" s="361"/>
    </row>
    <row r="654" spans="1:3">
      <c r="A654" s="369" t="s">
        <v>4102</v>
      </c>
      <c r="B654" s="462">
        <v>2</v>
      </c>
      <c r="C654" s="361"/>
    </row>
    <row r="655" spans="1:3">
      <c r="A655" s="369" t="s">
        <v>4103</v>
      </c>
      <c r="B655" s="462">
        <v>2</v>
      </c>
      <c r="C655" s="361"/>
    </row>
    <row r="656" spans="1:3">
      <c r="A656" s="369" t="s">
        <v>4104</v>
      </c>
      <c r="B656" s="462">
        <v>1</v>
      </c>
      <c r="C656" s="361"/>
    </row>
    <row r="657" spans="1:3">
      <c r="A657" s="369" t="s">
        <v>4105</v>
      </c>
      <c r="B657" s="462">
        <v>2</v>
      </c>
      <c r="C657" s="361"/>
    </row>
    <row r="658" spans="1:3">
      <c r="A658" s="369" t="s">
        <v>4106</v>
      </c>
      <c r="B658" s="462">
        <v>1</v>
      </c>
      <c r="C658" s="361"/>
    </row>
    <row r="659" spans="1:3">
      <c r="A659" s="369" t="s">
        <v>4107</v>
      </c>
      <c r="B659" s="462">
        <v>2</v>
      </c>
      <c r="C659" s="361"/>
    </row>
    <row r="660" spans="1:3">
      <c r="A660" s="369" t="s">
        <v>4108</v>
      </c>
      <c r="B660" s="462">
        <v>2</v>
      </c>
      <c r="C660" s="361"/>
    </row>
    <row r="661" spans="1:3">
      <c r="A661" s="369" t="s">
        <v>4109</v>
      </c>
      <c r="B661" s="462">
        <v>1</v>
      </c>
      <c r="C661" s="361"/>
    </row>
    <row r="662" spans="1:3">
      <c r="A662" s="369" t="s">
        <v>4110</v>
      </c>
      <c r="B662" s="462">
        <v>2</v>
      </c>
      <c r="C662" s="361"/>
    </row>
    <row r="663" spans="1:3">
      <c r="A663" s="369" t="s">
        <v>4111</v>
      </c>
      <c r="B663" s="462">
        <v>1</v>
      </c>
      <c r="C663" s="361"/>
    </row>
    <row r="664" spans="1:3">
      <c r="A664" s="369" t="s">
        <v>4112</v>
      </c>
      <c r="B664" s="462">
        <v>1</v>
      </c>
      <c r="C664" s="361"/>
    </row>
    <row r="665" spans="1:3">
      <c r="A665" s="369" t="s">
        <v>4113</v>
      </c>
      <c r="B665" s="462">
        <v>2</v>
      </c>
      <c r="C665" s="361"/>
    </row>
    <row r="666" spans="1:3">
      <c r="A666" s="369" t="s">
        <v>4114</v>
      </c>
      <c r="B666" s="462">
        <v>2</v>
      </c>
      <c r="C666" s="361"/>
    </row>
    <row r="667" spans="1:3">
      <c r="A667" s="369" t="s">
        <v>4115</v>
      </c>
      <c r="B667" s="462">
        <v>1</v>
      </c>
      <c r="C667" s="361"/>
    </row>
    <row r="668" spans="1:3">
      <c r="A668" s="369" t="s">
        <v>4116</v>
      </c>
      <c r="B668" s="462">
        <v>1</v>
      </c>
      <c r="C668" s="361"/>
    </row>
    <row r="669" spans="1:3">
      <c r="A669" s="369" t="s">
        <v>4117</v>
      </c>
      <c r="B669" s="462">
        <v>1</v>
      </c>
      <c r="C669" s="361"/>
    </row>
    <row r="670" spans="1:3">
      <c r="A670" s="369" t="s">
        <v>4118</v>
      </c>
      <c r="B670" s="462">
        <v>1</v>
      </c>
      <c r="C670" s="361"/>
    </row>
    <row r="671" spans="1:3">
      <c r="A671" s="369" t="s">
        <v>4119</v>
      </c>
      <c r="B671" s="462">
        <v>1</v>
      </c>
      <c r="C671" s="361"/>
    </row>
    <row r="672" spans="1:3">
      <c r="A672" s="369" t="s">
        <v>4120</v>
      </c>
      <c r="B672" s="462">
        <v>1</v>
      </c>
      <c r="C672" s="361"/>
    </row>
    <row r="673" spans="1:3">
      <c r="A673" s="369" t="s">
        <v>4121</v>
      </c>
      <c r="B673" s="462">
        <v>1</v>
      </c>
      <c r="C673" s="361"/>
    </row>
    <row r="674" spans="1:3">
      <c r="A674" s="369" t="s">
        <v>4122</v>
      </c>
      <c r="B674" s="462">
        <v>2</v>
      </c>
      <c r="C674" s="361"/>
    </row>
    <row r="675" spans="1:3">
      <c r="A675" s="369" t="s">
        <v>4123</v>
      </c>
      <c r="B675" s="462">
        <v>2</v>
      </c>
      <c r="C675" s="361"/>
    </row>
    <row r="676" spans="1:3">
      <c r="A676" s="369" t="s">
        <v>4124</v>
      </c>
      <c r="B676" s="462">
        <v>4</v>
      </c>
      <c r="C676" s="361"/>
    </row>
    <row r="677" spans="1:3">
      <c r="A677" s="369" t="s">
        <v>4125</v>
      </c>
      <c r="B677" s="462">
        <v>3</v>
      </c>
      <c r="C677" s="361"/>
    </row>
    <row r="678" spans="1:3">
      <c r="A678" s="369" t="s">
        <v>4126</v>
      </c>
      <c r="B678" s="462">
        <v>2</v>
      </c>
      <c r="C678" s="361"/>
    </row>
    <row r="679" spans="1:3">
      <c r="A679" s="369" t="s">
        <v>4127</v>
      </c>
      <c r="B679" s="462">
        <v>2</v>
      </c>
      <c r="C679" s="361"/>
    </row>
    <row r="680" spans="1:3">
      <c r="A680" s="369" t="s">
        <v>4128</v>
      </c>
      <c r="B680" s="462">
        <v>2</v>
      </c>
      <c r="C680" s="361"/>
    </row>
    <row r="681" spans="1:3">
      <c r="A681" s="369" t="s">
        <v>4129</v>
      </c>
      <c r="B681" s="462">
        <v>2</v>
      </c>
      <c r="C681" s="361"/>
    </row>
    <row r="682" spans="1:3">
      <c r="A682" s="369" t="s">
        <v>4130</v>
      </c>
      <c r="B682" s="462">
        <v>2</v>
      </c>
      <c r="C682" s="361"/>
    </row>
    <row r="683" spans="1:3">
      <c r="A683" s="369" t="s">
        <v>4131</v>
      </c>
      <c r="B683" s="462">
        <v>4</v>
      </c>
      <c r="C683" s="361"/>
    </row>
    <row r="684" spans="1:3">
      <c r="A684" s="369" t="s">
        <v>4132</v>
      </c>
      <c r="B684" s="462">
        <v>2</v>
      </c>
      <c r="C684" s="361"/>
    </row>
    <row r="685" spans="1:3">
      <c r="A685" s="369" t="s">
        <v>4133</v>
      </c>
      <c r="B685" s="462">
        <v>2</v>
      </c>
      <c r="C685" s="361"/>
    </row>
    <row r="686" spans="1:3">
      <c r="A686" s="369" t="s">
        <v>4134</v>
      </c>
      <c r="B686" s="462">
        <v>4</v>
      </c>
      <c r="C686" s="361"/>
    </row>
    <row r="687" spans="1:3">
      <c r="A687" s="369" t="s">
        <v>4135</v>
      </c>
      <c r="B687" s="462">
        <v>4</v>
      </c>
      <c r="C687" s="361"/>
    </row>
    <row r="688" spans="1:3">
      <c r="A688" s="369" t="s">
        <v>4136</v>
      </c>
      <c r="B688" s="462">
        <v>2</v>
      </c>
      <c r="C688" s="361"/>
    </row>
    <row r="689" spans="1:3">
      <c r="A689" s="369" t="s">
        <v>4137</v>
      </c>
      <c r="B689" s="462">
        <v>4</v>
      </c>
      <c r="C689" s="361"/>
    </row>
    <row r="690" spans="1:3">
      <c r="A690" s="369" t="s">
        <v>4138</v>
      </c>
      <c r="B690" s="462">
        <v>2</v>
      </c>
      <c r="C690" s="361"/>
    </row>
    <row r="691" spans="1:3">
      <c r="A691" s="369" t="s">
        <v>4139</v>
      </c>
      <c r="B691" s="462">
        <v>4</v>
      </c>
      <c r="C691" s="361"/>
    </row>
    <row r="692" spans="1:3">
      <c r="A692" s="369" t="s">
        <v>4140</v>
      </c>
      <c r="B692" s="462">
        <v>2</v>
      </c>
      <c r="C692" s="361"/>
    </row>
    <row r="693" spans="1:3">
      <c r="A693" s="369" t="s">
        <v>4141</v>
      </c>
      <c r="B693" s="462">
        <v>3</v>
      </c>
      <c r="C693" s="361"/>
    </row>
    <row r="694" spans="1:3">
      <c r="A694" s="369" t="s">
        <v>4142</v>
      </c>
      <c r="B694" s="462">
        <v>4</v>
      </c>
      <c r="C694" s="361"/>
    </row>
    <row r="695" spans="1:3">
      <c r="A695" s="369" t="s">
        <v>4143</v>
      </c>
      <c r="B695" s="462">
        <v>3</v>
      </c>
      <c r="C695" s="361"/>
    </row>
    <row r="696" spans="1:3">
      <c r="A696" s="369" t="s">
        <v>4144</v>
      </c>
      <c r="B696" s="462">
        <v>3</v>
      </c>
      <c r="C696" s="361"/>
    </row>
    <row r="697" spans="1:3">
      <c r="A697" s="369" t="s">
        <v>4145</v>
      </c>
      <c r="B697" s="462">
        <v>3</v>
      </c>
      <c r="C697" s="361"/>
    </row>
    <row r="698" spans="1:3">
      <c r="A698" s="369" t="s">
        <v>4146</v>
      </c>
      <c r="B698" s="462">
        <v>3</v>
      </c>
      <c r="C698" s="361"/>
    </row>
    <row r="699" spans="1:3">
      <c r="A699" s="369" t="s">
        <v>4147</v>
      </c>
      <c r="B699" s="462">
        <v>3</v>
      </c>
      <c r="C699" s="361"/>
    </row>
    <row r="700" spans="1:3">
      <c r="A700" s="369" t="s">
        <v>4148</v>
      </c>
      <c r="B700" s="462">
        <v>4</v>
      </c>
      <c r="C700" s="361"/>
    </row>
    <row r="701" spans="1:3">
      <c r="A701" s="369" t="s">
        <v>4149</v>
      </c>
      <c r="B701" s="462">
        <v>2</v>
      </c>
      <c r="C701" s="361"/>
    </row>
    <row r="702" spans="1:3">
      <c r="A702" s="369" t="s">
        <v>4150</v>
      </c>
      <c r="B702" s="462">
        <v>4</v>
      </c>
      <c r="C702" s="361"/>
    </row>
    <row r="703" spans="1:3">
      <c r="A703" s="369" t="s">
        <v>4151</v>
      </c>
      <c r="B703" s="462">
        <v>4</v>
      </c>
      <c r="C703" s="361"/>
    </row>
    <row r="704" spans="1:3">
      <c r="A704" s="369" t="s">
        <v>4152</v>
      </c>
      <c r="B704" s="462">
        <v>4</v>
      </c>
      <c r="C704" s="361"/>
    </row>
    <row r="705" spans="1:3">
      <c r="A705" s="369" t="s">
        <v>4153</v>
      </c>
      <c r="B705" s="462">
        <v>4</v>
      </c>
      <c r="C705" s="361"/>
    </row>
    <row r="706" spans="1:3">
      <c r="A706" s="369" t="s">
        <v>4154</v>
      </c>
      <c r="B706" s="462">
        <v>4</v>
      </c>
      <c r="C706" s="361"/>
    </row>
    <row r="707" spans="1:3">
      <c r="A707" s="369" t="s">
        <v>4155</v>
      </c>
      <c r="B707" s="462">
        <v>4</v>
      </c>
      <c r="C707" s="361"/>
    </row>
    <row r="708" spans="1:3">
      <c r="A708" s="369" t="s">
        <v>4156</v>
      </c>
      <c r="B708" s="462">
        <v>4</v>
      </c>
      <c r="C708" s="361"/>
    </row>
    <row r="709" spans="1:3">
      <c r="A709" s="369" t="s">
        <v>4157</v>
      </c>
      <c r="B709" s="462">
        <v>4</v>
      </c>
      <c r="C709" s="361"/>
    </row>
    <row r="710" spans="1:3">
      <c r="A710" s="369" t="s">
        <v>4158</v>
      </c>
      <c r="B710" s="462">
        <v>2</v>
      </c>
      <c r="C710" s="361"/>
    </row>
    <row r="711" spans="1:3">
      <c r="A711" s="369" t="s">
        <v>4159</v>
      </c>
      <c r="B711" s="462">
        <v>2</v>
      </c>
      <c r="C711" s="361"/>
    </row>
    <row r="712" spans="1:3">
      <c r="A712" s="369" t="s">
        <v>4160</v>
      </c>
      <c r="B712" s="462">
        <v>4</v>
      </c>
      <c r="C712" s="361"/>
    </row>
    <row r="713" spans="1:3">
      <c r="A713" s="369" t="s">
        <v>4161</v>
      </c>
      <c r="B713" s="462">
        <v>4</v>
      </c>
      <c r="C713" s="361"/>
    </row>
    <row r="714" spans="1:3">
      <c r="A714" s="369" t="s">
        <v>4162</v>
      </c>
      <c r="B714" s="462">
        <v>4</v>
      </c>
      <c r="C714" s="361"/>
    </row>
    <row r="715" spans="1:3">
      <c r="A715" s="369" t="s">
        <v>4163</v>
      </c>
      <c r="B715" s="462">
        <v>4</v>
      </c>
      <c r="C715" s="361"/>
    </row>
    <row r="716" spans="1:3">
      <c r="A716" s="369" t="s">
        <v>4164</v>
      </c>
      <c r="B716" s="462">
        <v>4</v>
      </c>
      <c r="C716" s="361"/>
    </row>
    <row r="717" spans="1:3">
      <c r="A717" s="369" t="s">
        <v>4165</v>
      </c>
      <c r="B717" s="462">
        <v>4</v>
      </c>
      <c r="C717" s="361"/>
    </row>
    <row r="718" spans="1:3">
      <c r="A718" s="369" t="s">
        <v>4166</v>
      </c>
      <c r="B718" s="462">
        <v>4</v>
      </c>
      <c r="C718" s="361"/>
    </row>
    <row r="719" spans="1:3">
      <c r="A719" s="369" t="s">
        <v>4167</v>
      </c>
      <c r="B719" s="462">
        <v>4</v>
      </c>
      <c r="C719" s="361"/>
    </row>
    <row r="720" spans="1:3">
      <c r="A720" s="369" t="s">
        <v>4168</v>
      </c>
      <c r="B720" s="462">
        <v>4</v>
      </c>
      <c r="C720" s="361"/>
    </row>
    <row r="721" spans="1:3">
      <c r="A721" s="369" t="s">
        <v>4169</v>
      </c>
      <c r="B721" s="462">
        <v>4</v>
      </c>
      <c r="C721" s="361"/>
    </row>
    <row r="722" spans="1:3">
      <c r="A722" s="369" t="s">
        <v>4170</v>
      </c>
      <c r="B722" s="462">
        <v>4</v>
      </c>
      <c r="C722" s="361"/>
    </row>
    <row r="723" spans="1:3">
      <c r="A723" s="369" t="s">
        <v>4171</v>
      </c>
      <c r="B723" s="462">
        <v>4</v>
      </c>
      <c r="C723" s="361"/>
    </row>
    <row r="724" spans="1:3">
      <c r="A724" s="369" t="s">
        <v>4172</v>
      </c>
      <c r="B724" s="462">
        <v>4</v>
      </c>
      <c r="C724" s="361"/>
    </row>
    <row r="725" spans="1:3">
      <c r="A725" s="369" t="s">
        <v>4173</v>
      </c>
      <c r="B725" s="462">
        <v>4</v>
      </c>
      <c r="C725" s="361"/>
    </row>
    <row r="726" spans="1:3">
      <c r="A726" s="369" t="s">
        <v>4174</v>
      </c>
      <c r="B726" s="462">
        <v>2</v>
      </c>
      <c r="C726" s="361"/>
    </row>
    <row r="727" spans="1:3">
      <c r="A727" s="369" t="s">
        <v>4175</v>
      </c>
      <c r="B727" s="462">
        <v>1</v>
      </c>
      <c r="C727" s="361"/>
    </row>
    <row r="728" spans="1:3">
      <c r="A728" s="369" t="s">
        <v>4176</v>
      </c>
      <c r="B728" s="462">
        <v>4</v>
      </c>
      <c r="C728" s="361"/>
    </row>
    <row r="729" spans="1:3">
      <c r="A729" s="369" t="s">
        <v>4177</v>
      </c>
      <c r="B729" s="462">
        <v>4</v>
      </c>
      <c r="C729" s="361"/>
    </row>
    <row r="730" spans="1:3">
      <c r="A730" s="369" t="s">
        <v>4178</v>
      </c>
      <c r="B730" s="462">
        <v>3</v>
      </c>
      <c r="C730" s="361"/>
    </row>
    <row r="731" spans="1:3">
      <c r="A731" s="369" t="s">
        <v>4179</v>
      </c>
      <c r="B731" s="462">
        <v>4</v>
      </c>
      <c r="C731" s="361"/>
    </row>
    <row r="732" spans="1:3">
      <c r="A732" s="369" t="s">
        <v>4180</v>
      </c>
      <c r="B732" s="462">
        <v>3</v>
      </c>
      <c r="C732" s="361"/>
    </row>
    <row r="733" spans="1:3">
      <c r="A733" s="369" t="s">
        <v>4181</v>
      </c>
      <c r="B733" s="462">
        <v>3</v>
      </c>
      <c r="C733" s="361"/>
    </row>
    <row r="734" spans="1:3">
      <c r="A734" s="369" t="s">
        <v>4182</v>
      </c>
      <c r="B734" s="462">
        <v>3</v>
      </c>
      <c r="C734" s="361"/>
    </row>
    <row r="735" spans="1:3">
      <c r="A735" s="369" t="s">
        <v>4183</v>
      </c>
      <c r="B735" s="462">
        <v>2</v>
      </c>
      <c r="C735" s="361"/>
    </row>
    <row r="736" spans="1:3">
      <c r="A736" s="369" t="s">
        <v>4184</v>
      </c>
      <c r="B736" s="462">
        <v>3</v>
      </c>
      <c r="C736" s="361"/>
    </row>
    <row r="737" spans="1:3">
      <c r="A737" s="369" t="s">
        <v>4185</v>
      </c>
      <c r="B737" s="462">
        <v>4</v>
      </c>
      <c r="C737" s="361"/>
    </row>
    <row r="738" spans="1:3">
      <c r="A738" s="369" t="s">
        <v>4186</v>
      </c>
      <c r="B738" s="462">
        <v>4</v>
      </c>
      <c r="C738" s="361"/>
    </row>
    <row r="739" spans="1:3">
      <c r="A739" s="369" t="s">
        <v>4187</v>
      </c>
      <c r="B739" s="462">
        <v>4</v>
      </c>
      <c r="C739" s="361"/>
    </row>
    <row r="740" spans="1:3">
      <c r="A740" s="369" t="s">
        <v>4188</v>
      </c>
      <c r="B740" s="462">
        <v>4</v>
      </c>
      <c r="C740" s="361"/>
    </row>
    <row r="741" spans="1:3">
      <c r="A741" s="369" t="s">
        <v>4189</v>
      </c>
      <c r="B741" s="462">
        <v>4</v>
      </c>
      <c r="C741" s="361"/>
    </row>
    <row r="742" spans="1:3">
      <c r="A742" s="369" t="s">
        <v>4190</v>
      </c>
      <c r="B742" s="462">
        <v>4</v>
      </c>
      <c r="C742" s="361"/>
    </row>
    <row r="743" spans="1:3">
      <c r="A743" s="369" t="s">
        <v>4191</v>
      </c>
      <c r="B743" s="462">
        <v>4</v>
      </c>
      <c r="C743" s="361"/>
    </row>
    <row r="744" spans="1:3">
      <c r="A744" s="369" t="s">
        <v>4192</v>
      </c>
      <c r="B744" s="462">
        <v>2</v>
      </c>
      <c r="C744" s="361"/>
    </row>
    <row r="745" spans="1:3">
      <c r="A745" s="369" t="s">
        <v>4193</v>
      </c>
      <c r="B745" s="462">
        <v>4</v>
      </c>
      <c r="C745" s="361"/>
    </row>
    <row r="746" spans="1:3">
      <c r="A746" s="369" t="s">
        <v>4194</v>
      </c>
      <c r="B746" s="462">
        <v>4</v>
      </c>
      <c r="C746" s="361"/>
    </row>
    <row r="747" spans="1:3">
      <c r="A747" s="369" t="s">
        <v>4195</v>
      </c>
      <c r="B747" s="462">
        <v>4</v>
      </c>
      <c r="C747" s="361"/>
    </row>
    <row r="748" spans="1:3">
      <c r="A748" s="369" t="s">
        <v>4196</v>
      </c>
      <c r="B748" s="462">
        <v>4</v>
      </c>
      <c r="C748" s="361"/>
    </row>
    <row r="749" spans="1:3">
      <c r="A749" s="369" t="s">
        <v>4197</v>
      </c>
      <c r="B749" s="462">
        <v>4</v>
      </c>
      <c r="C749" s="361"/>
    </row>
    <row r="750" spans="1:3">
      <c r="A750" s="369" t="s">
        <v>4198</v>
      </c>
      <c r="B750" s="462">
        <v>4</v>
      </c>
      <c r="C750" s="361"/>
    </row>
    <row r="751" spans="1:3">
      <c r="A751" s="369" t="s">
        <v>4199</v>
      </c>
      <c r="B751" s="462">
        <v>4</v>
      </c>
      <c r="C751" s="361"/>
    </row>
    <row r="752" spans="1:3">
      <c r="A752" s="369" t="s">
        <v>4200</v>
      </c>
      <c r="B752" s="462">
        <v>2</v>
      </c>
      <c r="C752" s="361"/>
    </row>
    <row r="753" spans="1:3">
      <c r="A753" s="369" t="s">
        <v>4201</v>
      </c>
      <c r="B753" s="462">
        <v>2</v>
      </c>
      <c r="C753" s="361"/>
    </row>
    <row r="754" spans="1:3">
      <c r="A754" s="369" t="s">
        <v>4202</v>
      </c>
      <c r="B754" s="462">
        <v>2</v>
      </c>
      <c r="C754" s="361"/>
    </row>
    <row r="755" spans="1:3">
      <c r="A755" s="369" t="s">
        <v>4203</v>
      </c>
      <c r="B755" s="462">
        <v>2</v>
      </c>
      <c r="C755" s="361"/>
    </row>
    <row r="756" spans="1:3">
      <c r="A756" s="369" t="s">
        <v>4204</v>
      </c>
      <c r="B756" s="462">
        <v>4</v>
      </c>
      <c r="C756" s="361"/>
    </row>
    <row r="757" spans="1:3">
      <c r="A757" s="369" t="s">
        <v>4205</v>
      </c>
      <c r="B757" s="462">
        <v>4</v>
      </c>
      <c r="C757" s="361"/>
    </row>
    <row r="758" spans="1:3">
      <c r="A758" s="369" t="s">
        <v>4206</v>
      </c>
      <c r="B758" s="462">
        <v>3</v>
      </c>
      <c r="C758" s="361"/>
    </row>
    <row r="759" spans="1:3">
      <c r="A759" s="369" t="s">
        <v>4207</v>
      </c>
      <c r="B759" s="462">
        <v>2</v>
      </c>
      <c r="C759" s="361"/>
    </row>
    <row r="760" spans="1:3">
      <c r="A760" s="369" t="s">
        <v>4208</v>
      </c>
      <c r="B760" s="462">
        <v>4</v>
      </c>
      <c r="C760" s="361"/>
    </row>
    <row r="761" spans="1:3">
      <c r="A761" s="369" t="s">
        <v>4209</v>
      </c>
      <c r="B761" s="462">
        <v>2</v>
      </c>
      <c r="C761" s="361"/>
    </row>
    <row r="762" spans="1:3">
      <c r="A762" s="369" t="s">
        <v>4210</v>
      </c>
      <c r="B762" s="462">
        <v>2</v>
      </c>
      <c r="C762" s="361"/>
    </row>
    <row r="763" spans="1:3">
      <c r="A763" s="369" t="s">
        <v>4211</v>
      </c>
      <c r="B763" s="462">
        <v>2</v>
      </c>
      <c r="C763" s="361"/>
    </row>
    <row r="764" spans="1:3">
      <c r="A764" s="369" t="s">
        <v>4212</v>
      </c>
      <c r="B764" s="462">
        <v>3</v>
      </c>
      <c r="C764" s="361"/>
    </row>
    <row r="765" spans="1:3">
      <c r="A765" s="369" t="s">
        <v>4213</v>
      </c>
      <c r="B765" s="462">
        <v>4</v>
      </c>
      <c r="C765" s="361"/>
    </row>
    <row r="766" spans="1:3">
      <c r="A766" s="369" t="s">
        <v>4214</v>
      </c>
      <c r="B766" s="462">
        <v>2</v>
      </c>
      <c r="C766" s="361"/>
    </row>
    <row r="767" spans="1:3">
      <c r="A767" s="369" t="s">
        <v>4215</v>
      </c>
      <c r="B767" s="462">
        <v>2</v>
      </c>
      <c r="C767" s="361"/>
    </row>
    <row r="768" spans="1:3">
      <c r="A768" s="369" t="s">
        <v>4216</v>
      </c>
      <c r="B768" s="462">
        <v>2</v>
      </c>
      <c r="C768" s="361"/>
    </row>
    <row r="769" spans="1:3">
      <c r="A769" s="369" t="s">
        <v>4217</v>
      </c>
      <c r="B769" s="462">
        <v>4</v>
      </c>
      <c r="C769" s="361"/>
    </row>
    <row r="770" spans="1:3">
      <c r="A770" s="369" t="s">
        <v>4218</v>
      </c>
      <c r="B770" s="462">
        <v>2</v>
      </c>
      <c r="C770" s="361"/>
    </row>
    <row r="771" spans="1:3">
      <c r="A771" s="369" t="s">
        <v>4219</v>
      </c>
      <c r="B771" s="462">
        <v>1</v>
      </c>
      <c r="C771" s="361"/>
    </row>
    <row r="772" spans="1:3">
      <c r="A772" s="369" t="s">
        <v>4220</v>
      </c>
      <c r="B772" s="462">
        <v>2</v>
      </c>
      <c r="C772" s="361"/>
    </row>
    <row r="773" spans="1:3">
      <c r="A773" s="369" t="s">
        <v>4221</v>
      </c>
      <c r="B773" s="462">
        <v>2</v>
      </c>
      <c r="C773" s="361"/>
    </row>
    <row r="774" spans="1:3">
      <c r="A774" s="369" t="s">
        <v>4222</v>
      </c>
      <c r="B774" s="462">
        <v>2</v>
      </c>
      <c r="C774" s="361"/>
    </row>
    <row r="775" spans="1:3">
      <c r="A775" s="369" t="s">
        <v>4223</v>
      </c>
      <c r="B775" s="462">
        <v>2</v>
      </c>
      <c r="C775" s="361"/>
    </row>
    <row r="776" spans="1:3">
      <c r="A776" s="369" t="s">
        <v>4224</v>
      </c>
      <c r="B776" s="462">
        <v>1</v>
      </c>
      <c r="C776" s="361"/>
    </row>
    <row r="777" spans="1:3">
      <c r="A777" s="369" t="s">
        <v>4225</v>
      </c>
      <c r="B777" s="462">
        <v>2</v>
      </c>
      <c r="C777" s="361"/>
    </row>
    <row r="778" spans="1:3">
      <c r="A778" s="369" t="s">
        <v>4226</v>
      </c>
      <c r="B778" s="462">
        <v>1</v>
      </c>
      <c r="C778" s="361"/>
    </row>
    <row r="779" spans="1:3">
      <c r="A779" s="369" t="s">
        <v>4227</v>
      </c>
      <c r="B779" s="462">
        <v>2</v>
      </c>
      <c r="C779" s="361"/>
    </row>
    <row r="780" spans="1:3">
      <c r="A780" s="369" t="s">
        <v>4228</v>
      </c>
      <c r="B780" s="462">
        <v>1</v>
      </c>
      <c r="C780" s="361"/>
    </row>
    <row r="781" spans="1:3">
      <c r="A781" s="369" t="s">
        <v>4229</v>
      </c>
      <c r="B781" s="462">
        <v>2</v>
      </c>
      <c r="C781" s="361"/>
    </row>
    <row r="782" spans="1:3">
      <c r="A782" s="369" t="s">
        <v>4230</v>
      </c>
      <c r="B782" s="462">
        <v>2</v>
      </c>
      <c r="C782" s="361"/>
    </row>
    <row r="783" spans="1:3">
      <c r="A783" s="369" t="s">
        <v>4231</v>
      </c>
      <c r="B783" s="462">
        <v>1</v>
      </c>
      <c r="C783" s="361"/>
    </row>
    <row r="784" spans="1:3">
      <c r="A784" s="369" t="s">
        <v>4232</v>
      </c>
      <c r="B784" s="462">
        <v>1</v>
      </c>
      <c r="C784" s="361"/>
    </row>
    <row r="785" spans="1:3">
      <c r="A785" s="369" t="s">
        <v>4233</v>
      </c>
      <c r="B785" s="462">
        <v>1</v>
      </c>
      <c r="C785" s="361"/>
    </row>
    <row r="786" spans="1:3">
      <c r="A786" s="369" t="s">
        <v>4234</v>
      </c>
      <c r="B786" s="462">
        <v>1</v>
      </c>
      <c r="C786" s="361"/>
    </row>
    <row r="787" spans="1:3">
      <c r="A787" s="369" t="s">
        <v>4235</v>
      </c>
      <c r="B787" s="462">
        <v>2</v>
      </c>
      <c r="C787" s="361"/>
    </row>
    <row r="788" spans="1:3">
      <c r="A788" s="369" t="s">
        <v>4236</v>
      </c>
      <c r="B788" s="462">
        <v>2</v>
      </c>
      <c r="C788" s="361"/>
    </row>
    <row r="789" spans="1:3">
      <c r="A789" s="369" t="s">
        <v>4237</v>
      </c>
      <c r="B789" s="462">
        <v>1</v>
      </c>
      <c r="C789" s="361"/>
    </row>
    <row r="790" spans="1:3" ht="22.8">
      <c r="A790" s="369" t="s">
        <v>4238</v>
      </c>
      <c r="B790" s="462">
        <v>1</v>
      </c>
      <c r="C790" s="361"/>
    </row>
    <row r="791" spans="1:3">
      <c r="A791" s="369" t="s">
        <v>4239</v>
      </c>
      <c r="B791" s="462">
        <v>1</v>
      </c>
      <c r="C791" s="361"/>
    </row>
    <row r="792" spans="1:3" ht="22.8">
      <c r="A792" s="369" t="s">
        <v>4240</v>
      </c>
      <c r="B792" s="462">
        <v>2</v>
      </c>
      <c r="C792" s="361"/>
    </row>
    <row r="793" spans="1:3">
      <c r="A793" s="369" t="s">
        <v>4241</v>
      </c>
      <c r="B793" s="462">
        <v>2</v>
      </c>
      <c r="C793" s="361"/>
    </row>
    <row r="794" spans="1:3">
      <c r="A794" s="369" t="s">
        <v>4242</v>
      </c>
      <c r="B794" s="462">
        <v>2</v>
      </c>
      <c r="C794" s="361"/>
    </row>
    <row r="795" spans="1:3">
      <c r="A795" s="369" t="s">
        <v>4243</v>
      </c>
      <c r="B795" s="462">
        <v>2</v>
      </c>
      <c r="C795" s="361"/>
    </row>
    <row r="796" spans="1:3">
      <c r="A796" s="369" t="s">
        <v>4244</v>
      </c>
      <c r="B796" s="462">
        <v>2</v>
      </c>
      <c r="C796" s="361"/>
    </row>
    <row r="797" spans="1:3">
      <c r="A797" s="369" t="s">
        <v>4245</v>
      </c>
      <c r="B797" s="462">
        <v>2</v>
      </c>
      <c r="C797" s="361"/>
    </row>
    <row r="798" spans="1:3">
      <c r="A798" s="369" t="s">
        <v>4246</v>
      </c>
      <c r="B798" s="462">
        <v>2</v>
      </c>
      <c r="C798" s="361"/>
    </row>
    <row r="799" spans="1:3">
      <c r="A799" s="369" t="s">
        <v>4247</v>
      </c>
      <c r="B799" s="462">
        <v>2</v>
      </c>
      <c r="C799" s="361"/>
    </row>
    <row r="800" spans="1:3">
      <c r="A800" s="369" t="s">
        <v>4248</v>
      </c>
      <c r="B800" s="462">
        <v>2</v>
      </c>
      <c r="C800" s="361"/>
    </row>
    <row r="801" spans="1:3">
      <c r="A801" s="369" t="s">
        <v>4249</v>
      </c>
      <c r="B801" s="462">
        <v>2</v>
      </c>
      <c r="C801" s="361"/>
    </row>
    <row r="802" spans="1:3">
      <c r="A802" s="369" t="s">
        <v>4250</v>
      </c>
      <c r="B802" s="462">
        <v>1</v>
      </c>
      <c r="C802" s="361"/>
    </row>
    <row r="803" spans="1:3">
      <c r="A803" s="369" t="s">
        <v>4251</v>
      </c>
      <c r="B803" s="462">
        <v>1</v>
      </c>
      <c r="C803" s="361"/>
    </row>
    <row r="804" spans="1:3">
      <c r="A804" s="369" t="s">
        <v>4252</v>
      </c>
      <c r="B804" s="462">
        <v>1</v>
      </c>
      <c r="C804" s="361"/>
    </row>
    <row r="805" spans="1:3">
      <c r="A805" s="369" t="s">
        <v>4253</v>
      </c>
      <c r="B805" s="462">
        <v>1</v>
      </c>
      <c r="C805" s="361"/>
    </row>
    <row r="806" spans="1:3">
      <c r="A806" s="369" t="s">
        <v>4254</v>
      </c>
      <c r="B806" s="462">
        <v>1</v>
      </c>
      <c r="C806" s="361"/>
    </row>
    <row r="807" spans="1:3">
      <c r="A807" s="369" t="s">
        <v>4255</v>
      </c>
      <c r="B807" s="462">
        <v>1</v>
      </c>
      <c r="C807" s="361"/>
    </row>
    <row r="808" spans="1:3">
      <c r="A808" s="369" t="s">
        <v>4256</v>
      </c>
      <c r="B808" s="462">
        <v>1</v>
      </c>
      <c r="C808" s="361"/>
    </row>
    <row r="809" spans="1:3">
      <c r="A809" s="369" t="s">
        <v>4257</v>
      </c>
      <c r="B809" s="462">
        <v>1</v>
      </c>
      <c r="C809" s="361"/>
    </row>
    <row r="810" spans="1:3">
      <c r="A810" s="369" t="s">
        <v>4258</v>
      </c>
      <c r="B810" s="462">
        <v>1</v>
      </c>
      <c r="C810" s="361"/>
    </row>
    <row r="811" spans="1:3">
      <c r="A811" s="369" t="s">
        <v>4259</v>
      </c>
      <c r="B811" s="462">
        <v>1</v>
      </c>
      <c r="C811" s="361"/>
    </row>
    <row r="812" spans="1:3">
      <c r="A812" s="369" t="s">
        <v>4260</v>
      </c>
      <c r="B812" s="462">
        <v>1</v>
      </c>
      <c r="C812" s="361"/>
    </row>
    <row r="813" spans="1:3">
      <c r="A813" s="369" t="s">
        <v>4261</v>
      </c>
      <c r="B813" s="462">
        <v>1</v>
      </c>
      <c r="C813" s="361"/>
    </row>
    <row r="814" spans="1:3">
      <c r="A814" s="369" t="s">
        <v>4262</v>
      </c>
      <c r="B814" s="462">
        <v>1</v>
      </c>
      <c r="C814" s="361"/>
    </row>
    <row r="815" spans="1:3">
      <c r="A815" s="369" t="s">
        <v>4263</v>
      </c>
      <c r="B815" s="462">
        <v>1</v>
      </c>
      <c r="C815" s="361"/>
    </row>
    <row r="816" spans="1:3">
      <c r="A816" s="369" t="s">
        <v>4264</v>
      </c>
      <c r="B816" s="462">
        <v>3</v>
      </c>
      <c r="C816" s="361"/>
    </row>
    <row r="817" spans="1:3">
      <c r="A817" s="369" t="s">
        <v>4265</v>
      </c>
      <c r="B817" s="462">
        <v>3</v>
      </c>
      <c r="C817" s="361"/>
    </row>
    <row r="818" spans="1:3">
      <c r="A818" s="369" t="s">
        <v>4266</v>
      </c>
      <c r="B818" s="462">
        <v>2</v>
      </c>
      <c r="C818" s="361"/>
    </row>
    <row r="819" spans="1:3">
      <c r="A819" s="369" t="s">
        <v>4267</v>
      </c>
      <c r="B819" s="462">
        <v>2</v>
      </c>
      <c r="C819" s="361"/>
    </row>
    <row r="820" spans="1:3">
      <c r="A820" s="369" t="s">
        <v>4268</v>
      </c>
      <c r="B820" s="462">
        <v>2</v>
      </c>
      <c r="C820" s="361"/>
    </row>
    <row r="821" spans="1:3">
      <c r="A821" s="369" t="s">
        <v>4269</v>
      </c>
      <c r="B821" s="462">
        <v>2</v>
      </c>
      <c r="C821" s="361"/>
    </row>
    <row r="822" spans="1:3">
      <c r="A822" s="369" t="s">
        <v>4270</v>
      </c>
      <c r="B822" s="462">
        <v>2</v>
      </c>
      <c r="C822" s="361"/>
    </row>
    <row r="823" spans="1:3">
      <c r="A823" s="369" t="s">
        <v>4271</v>
      </c>
      <c r="B823" s="462">
        <v>2</v>
      </c>
      <c r="C823" s="361"/>
    </row>
    <row r="824" spans="1:3">
      <c r="A824" s="369" t="s">
        <v>4272</v>
      </c>
      <c r="B824" s="462">
        <v>2</v>
      </c>
      <c r="C824" s="361"/>
    </row>
    <row r="825" spans="1:3">
      <c r="A825" s="369" t="s">
        <v>4273</v>
      </c>
      <c r="B825" s="462">
        <v>1</v>
      </c>
      <c r="C825" s="361"/>
    </row>
    <row r="826" spans="1:3">
      <c r="A826" s="369" t="s">
        <v>4274</v>
      </c>
      <c r="B826" s="462">
        <v>1</v>
      </c>
      <c r="C826" s="361"/>
    </row>
    <row r="827" spans="1:3">
      <c r="A827" s="369" t="s">
        <v>4275</v>
      </c>
      <c r="B827" s="462">
        <v>1</v>
      </c>
      <c r="C827" s="361"/>
    </row>
    <row r="828" spans="1:3">
      <c r="A828" s="369" t="s">
        <v>4276</v>
      </c>
      <c r="B828" s="462">
        <v>1</v>
      </c>
      <c r="C828" s="361"/>
    </row>
    <row r="829" spans="1:3">
      <c r="A829" s="369" t="s">
        <v>4277</v>
      </c>
      <c r="B829" s="462">
        <v>2</v>
      </c>
      <c r="C829" s="361"/>
    </row>
    <row r="830" spans="1:3">
      <c r="A830" s="369" t="s">
        <v>4278</v>
      </c>
      <c r="B830" s="462">
        <v>3</v>
      </c>
      <c r="C830" s="361"/>
    </row>
    <row r="831" spans="1:3">
      <c r="A831" s="369" t="s">
        <v>4279</v>
      </c>
      <c r="B831" s="462">
        <v>2</v>
      </c>
      <c r="C831" s="361"/>
    </row>
    <row r="832" spans="1:3">
      <c r="A832" s="369" t="s">
        <v>4280</v>
      </c>
      <c r="B832" s="462">
        <v>2</v>
      </c>
      <c r="C832" s="361"/>
    </row>
    <row r="833" spans="1:3">
      <c r="A833" s="369" t="s">
        <v>4281</v>
      </c>
      <c r="B833" s="462">
        <v>2</v>
      </c>
      <c r="C833" s="361"/>
    </row>
    <row r="834" spans="1:3">
      <c r="A834" s="369" t="s">
        <v>4282</v>
      </c>
      <c r="B834" s="462">
        <v>2</v>
      </c>
      <c r="C834" s="361"/>
    </row>
    <row r="835" spans="1:3">
      <c r="A835" s="369" t="s">
        <v>4283</v>
      </c>
      <c r="B835" s="462">
        <v>2</v>
      </c>
      <c r="C835" s="361"/>
    </row>
    <row r="836" spans="1:3">
      <c r="A836" s="369" t="s">
        <v>4284</v>
      </c>
      <c r="B836" s="462">
        <v>2</v>
      </c>
      <c r="C836" s="361"/>
    </row>
    <row r="837" spans="1:3">
      <c r="A837" s="369" t="s">
        <v>4285</v>
      </c>
      <c r="B837" s="462">
        <v>2</v>
      </c>
      <c r="C837" s="361"/>
    </row>
    <row r="838" spans="1:3">
      <c r="A838" s="369" t="s">
        <v>4286</v>
      </c>
      <c r="B838" s="462">
        <v>2</v>
      </c>
      <c r="C838" s="361"/>
    </row>
    <row r="839" spans="1:3">
      <c r="A839" s="369" t="s">
        <v>4287</v>
      </c>
      <c r="B839" s="462">
        <v>2</v>
      </c>
      <c r="C839" s="361"/>
    </row>
    <row r="840" spans="1:3">
      <c r="A840" s="369" t="s">
        <v>4288</v>
      </c>
      <c r="B840" s="462">
        <v>2</v>
      </c>
      <c r="C840" s="361"/>
    </row>
    <row r="841" spans="1:3">
      <c r="A841" s="369" t="s">
        <v>4289</v>
      </c>
      <c r="B841" s="462">
        <v>2</v>
      </c>
      <c r="C841" s="361"/>
    </row>
    <row r="842" spans="1:3">
      <c r="A842" s="369" t="s">
        <v>4290</v>
      </c>
      <c r="B842" s="462">
        <v>2</v>
      </c>
      <c r="C842" s="361"/>
    </row>
    <row r="843" spans="1:3">
      <c r="A843" s="369" t="s">
        <v>4291</v>
      </c>
      <c r="B843" s="462">
        <v>2</v>
      </c>
      <c r="C843" s="361"/>
    </row>
    <row r="844" spans="1:3">
      <c r="A844" s="369" t="s">
        <v>4292</v>
      </c>
      <c r="B844" s="462">
        <v>2</v>
      </c>
      <c r="C844" s="361"/>
    </row>
    <row r="845" spans="1:3">
      <c r="A845" s="369" t="s">
        <v>4293</v>
      </c>
      <c r="B845" s="462">
        <v>2</v>
      </c>
      <c r="C845" s="361"/>
    </row>
    <row r="846" spans="1:3">
      <c r="A846" s="369" t="s">
        <v>4294</v>
      </c>
      <c r="B846" s="462">
        <v>2</v>
      </c>
      <c r="C846" s="361"/>
    </row>
    <row r="847" spans="1:3">
      <c r="A847" s="369" t="s">
        <v>4295</v>
      </c>
      <c r="B847" s="462">
        <v>2</v>
      </c>
      <c r="C847" s="361"/>
    </row>
    <row r="848" spans="1:3">
      <c r="A848" s="369" t="s">
        <v>4296</v>
      </c>
      <c r="B848" s="462">
        <v>2</v>
      </c>
      <c r="C848" s="361"/>
    </row>
    <row r="849" spans="1:3">
      <c r="A849" s="369" t="s">
        <v>4297</v>
      </c>
      <c r="B849" s="462">
        <v>2</v>
      </c>
      <c r="C849" s="361"/>
    </row>
    <row r="850" spans="1:3">
      <c r="A850" s="369" t="s">
        <v>4298</v>
      </c>
      <c r="B850" s="462">
        <v>4</v>
      </c>
      <c r="C850" s="361"/>
    </row>
    <row r="851" spans="1:3">
      <c r="A851" s="369" t="s">
        <v>4299</v>
      </c>
      <c r="B851" s="462">
        <v>2</v>
      </c>
      <c r="C851" s="361"/>
    </row>
    <row r="852" spans="1:3">
      <c r="A852" s="369" t="s">
        <v>4300</v>
      </c>
      <c r="B852" s="462">
        <v>3</v>
      </c>
      <c r="C852" s="361"/>
    </row>
    <row r="853" spans="1:3">
      <c r="A853" s="369" t="s">
        <v>4301</v>
      </c>
      <c r="B853" s="462">
        <v>2</v>
      </c>
      <c r="C853" s="361"/>
    </row>
    <row r="854" spans="1:3">
      <c r="A854" s="369" t="s">
        <v>4302</v>
      </c>
      <c r="B854" s="462">
        <v>2</v>
      </c>
      <c r="C854" s="361"/>
    </row>
    <row r="855" spans="1:3">
      <c r="A855" s="369" t="s">
        <v>4303</v>
      </c>
      <c r="B855" s="462">
        <v>1</v>
      </c>
      <c r="C855" s="361"/>
    </row>
    <row r="856" spans="1:3">
      <c r="A856" s="369" t="s">
        <v>4304</v>
      </c>
      <c r="B856" s="462">
        <v>1</v>
      </c>
      <c r="C856" s="361"/>
    </row>
    <row r="857" spans="1:3">
      <c r="A857" s="369" t="s">
        <v>4305</v>
      </c>
      <c r="B857" s="462">
        <v>1</v>
      </c>
      <c r="C857" s="361"/>
    </row>
    <row r="858" spans="1:3">
      <c r="A858" s="369" t="s">
        <v>4306</v>
      </c>
      <c r="B858" s="462">
        <v>1</v>
      </c>
      <c r="C858" s="361"/>
    </row>
    <row r="859" spans="1:3">
      <c r="A859" s="369" t="s">
        <v>4307</v>
      </c>
      <c r="B859" s="462">
        <v>1</v>
      </c>
      <c r="C859" s="361"/>
    </row>
    <row r="860" spans="1:3">
      <c r="A860" s="369" t="s">
        <v>4308</v>
      </c>
      <c r="B860" s="462">
        <v>3</v>
      </c>
      <c r="C860" s="361"/>
    </row>
    <row r="861" spans="1:3">
      <c r="A861" s="369" t="s">
        <v>4309</v>
      </c>
      <c r="B861" s="462">
        <v>2</v>
      </c>
      <c r="C861" s="361"/>
    </row>
    <row r="862" spans="1:3">
      <c r="A862" s="369" t="s">
        <v>4310</v>
      </c>
      <c r="B862" s="462">
        <v>4</v>
      </c>
      <c r="C862" s="361"/>
    </row>
    <row r="863" spans="1:3">
      <c r="A863" s="369" t="s">
        <v>4311</v>
      </c>
      <c r="B863" s="462">
        <v>2</v>
      </c>
      <c r="C863" s="361"/>
    </row>
    <row r="864" spans="1:3">
      <c r="A864" s="369" t="s">
        <v>4312</v>
      </c>
      <c r="B864" s="462">
        <v>3</v>
      </c>
      <c r="C864" s="361"/>
    </row>
    <row r="865" spans="1:3">
      <c r="A865" s="369" t="s">
        <v>4313</v>
      </c>
      <c r="B865" s="462">
        <v>3</v>
      </c>
      <c r="C865" s="361"/>
    </row>
    <row r="866" spans="1:3">
      <c r="A866" s="369" t="s">
        <v>4314</v>
      </c>
      <c r="B866" s="462">
        <v>2</v>
      </c>
      <c r="C866" s="361"/>
    </row>
    <row r="867" spans="1:3">
      <c r="A867" s="369" t="s">
        <v>4315</v>
      </c>
      <c r="B867" s="462">
        <v>3</v>
      </c>
      <c r="C867" s="361"/>
    </row>
    <row r="868" spans="1:3">
      <c r="A868" s="369" t="s">
        <v>4316</v>
      </c>
      <c r="B868" s="462">
        <v>4</v>
      </c>
      <c r="C868" s="361"/>
    </row>
    <row r="869" spans="1:3">
      <c r="A869" s="369" t="s">
        <v>4317</v>
      </c>
      <c r="B869" s="462">
        <v>4</v>
      </c>
      <c r="C869" s="361"/>
    </row>
    <row r="870" spans="1:3">
      <c r="A870" s="369" t="s">
        <v>4318</v>
      </c>
      <c r="B870" s="462">
        <v>2</v>
      </c>
      <c r="C870" s="361"/>
    </row>
    <row r="871" spans="1:3">
      <c r="A871" s="369" t="s">
        <v>4319</v>
      </c>
      <c r="B871" s="462">
        <v>2</v>
      </c>
      <c r="C871" s="361"/>
    </row>
    <row r="872" spans="1:3">
      <c r="A872" s="369" t="s">
        <v>4320</v>
      </c>
      <c r="B872" s="462">
        <v>3</v>
      </c>
      <c r="C872" s="361"/>
    </row>
    <row r="873" spans="1:3">
      <c r="A873" s="369" t="s">
        <v>4321</v>
      </c>
      <c r="B873" s="462">
        <v>3</v>
      </c>
      <c r="C873" s="361"/>
    </row>
    <row r="874" spans="1:3">
      <c r="A874" s="369" t="s">
        <v>4322</v>
      </c>
      <c r="B874" s="462">
        <v>2</v>
      </c>
      <c r="C874" s="361"/>
    </row>
    <row r="875" spans="1:3">
      <c r="A875" s="369" t="s">
        <v>4323</v>
      </c>
      <c r="B875" s="462">
        <v>2</v>
      </c>
      <c r="C875" s="361"/>
    </row>
    <row r="876" spans="1:3">
      <c r="A876" s="369" t="s">
        <v>4324</v>
      </c>
      <c r="B876" s="462">
        <v>4</v>
      </c>
      <c r="C876" s="361"/>
    </row>
    <row r="877" spans="1:3">
      <c r="A877" s="369" t="s">
        <v>4325</v>
      </c>
      <c r="B877" s="462">
        <v>3</v>
      </c>
      <c r="C877" s="361"/>
    </row>
    <row r="878" spans="1:3">
      <c r="A878" s="369" t="s">
        <v>4326</v>
      </c>
      <c r="B878" s="462">
        <v>3</v>
      </c>
      <c r="C878" s="361"/>
    </row>
    <row r="879" spans="1:3">
      <c r="A879" s="369" t="s">
        <v>4327</v>
      </c>
      <c r="B879" s="462">
        <v>1</v>
      </c>
      <c r="C879" s="361"/>
    </row>
    <row r="880" spans="1:3">
      <c r="A880" s="369" t="s">
        <v>4328</v>
      </c>
      <c r="B880" s="462">
        <v>1</v>
      </c>
      <c r="C880" s="361"/>
    </row>
    <row r="881" spans="1:3">
      <c r="A881" s="369" t="s">
        <v>4329</v>
      </c>
      <c r="B881" s="462">
        <v>2</v>
      </c>
      <c r="C881" s="361"/>
    </row>
    <row r="882" spans="1:3">
      <c r="A882" s="369" t="s">
        <v>4330</v>
      </c>
      <c r="B882" s="462">
        <v>2</v>
      </c>
      <c r="C882" s="361"/>
    </row>
    <row r="883" spans="1:3">
      <c r="A883" s="369" t="s">
        <v>4331</v>
      </c>
      <c r="B883" s="462">
        <v>2</v>
      </c>
      <c r="C883" s="361"/>
    </row>
    <row r="884" spans="1:3">
      <c r="A884" s="369" t="s">
        <v>4332</v>
      </c>
      <c r="B884" s="462">
        <v>3</v>
      </c>
      <c r="C884" s="361"/>
    </row>
    <row r="885" spans="1:3">
      <c r="A885" s="369" t="s">
        <v>4333</v>
      </c>
      <c r="B885" s="462">
        <v>2</v>
      </c>
      <c r="C885" s="361"/>
    </row>
    <row r="886" spans="1:3">
      <c r="A886" s="369" t="s">
        <v>4334</v>
      </c>
      <c r="B886" s="462">
        <v>2</v>
      </c>
      <c r="C886" s="361"/>
    </row>
    <row r="887" spans="1:3">
      <c r="A887" s="369" t="s">
        <v>4335</v>
      </c>
      <c r="B887" s="462">
        <v>1</v>
      </c>
      <c r="C887" s="361"/>
    </row>
    <row r="888" spans="1:3">
      <c r="A888" s="369" t="s">
        <v>4336</v>
      </c>
      <c r="B888" s="462">
        <v>2</v>
      </c>
      <c r="C888" s="361"/>
    </row>
    <row r="889" spans="1:3">
      <c r="A889" s="369" t="s">
        <v>4337</v>
      </c>
      <c r="B889" s="462">
        <v>1</v>
      </c>
      <c r="C889" s="361"/>
    </row>
    <row r="890" spans="1:3">
      <c r="A890" s="369" t="s">
        <v>4338</v>
      </c>
      <c r="B890" s="462">
        <v>1</v>
      </c>
      <c r="C890" s="361"/>
    </row>
    <row r="891" spans="1:3">
      <c r="A891" s="369" t="s">
        <v>4339</v>
      </c>
      <c r="B891" s="462">
        <v>2</v>
      </c>
      <c r="C891" s="361"/>
    </row>
    <row r="892" spans="1:3">
      <c r="A892" s="369" t="s">
        <v>4340</v>
      </c>
      <c r="B892" s="462">
        <v>4</v>
      </c>
      <c r="C892" s="361"/>
    </row>
    <row r="893" spans="1:3">
      <c r="A893" s="369" t="s">
        <v>4341</v>
      </c>
      <c r="B893" s="462">
        <v>2</v>
      </c>
      <c r="C893" s="361"/>
    </row>
    <row r="894" spans="1:3">
      <c r="A894" s="369" t="s">
        <v>4342</v>
      </c>
      <c r="B894" s="462">
        <v>2</v>
      </c>
      <c r="C894" s="361"/>
    </row>
    <row r="895" spans="1:3">
      <c r="A895" s="369" t="s">
        <v>4343</v>
      </c>
      <c r="B895" s="462">
        <v>2</v>
      </c>
      <c r="C895" s="361"/>
    </row>
    <row r="896" spans="1:3">
      <c r="A896" s="369" t="s">
        <v>4344</v>
      </c>
      <c r="B896" s="462">
        <v>2</v>
      </c>
      <c r="C896" s="361"/>
    </row>
    <row r="897" spans="1:3">
      <c r="A897" s="369" t="s">
        <v>4345</v>
      </c>
      <c r="B897" s="462">
        <v>2</v>
      </c>
      <c r="C897" s="361"/>
    </row>
    <row r="898" spans="1:3">
      <c r="A898" s="369" t="s">
        <v>4346</v>
      </c>
      <c r="B898" s="462">
        <v>2</v>
      </c>
      <c r="C898" s="361"/>
    </row>
    <row r="899" spans="1:3">
      <c r="A899" s="369" t="s">
        <v>4347</v>
      </c>
      <c r="B899" s="462">
        <v>1</v>
      </c>
      <c r="C899" s="361"/>
    </row>
    <row r="900" spans="1:3">
      <c r="A900" s="369" t="s">
        <v>4348</v>
      </c>
      <c r="B900" s="462">
        <v>2</v>
      </c>
      <c r="C900" s="361"/>
    </row>
    <row r="901" spans="1:3">
      <c r="A901" s="369" t="s">
        <v>4349</v>
      </c>
      <c r="B901" s="462">
        <v>2</v>
      </c>
      <c r="C901" s="361"/>
    </row>
    <row r="902" spans="1:3">
      <c r="A902" s="369" t="s">
        <v>4350</v>
      </c>
      <c r="B902" s="462">
        <v>1</v>
      </c>
      <c r="C902" s="361"/>
    </row>
    <row r="903" spans="1:3">
      <c r="A903" s="369" t="s">
        <v>4351</v>
      </c>
      <c r="B903" s="462">
        <v>2</v>
      </c>
      <c r="C903" s="361"/>
    </row>
    <row r="904" spans="1:3">
      <c r="A904" s="369" t="s">
        <v>4352</v>
      </c>
      <c r="B904" s="462">
        <v>2</v>
      </c>
      <c r="C904" s="361"/>
    </row>
    <row r="905" spans="1:3">
      <c r="A905" s="369" t="s">
        <v>4353</v>
      </c>
      <c r="B905" s="462">
        <v>2</v>
      </c>
      <c r="C905" s="361"/>
    </row>
    <row r="906" spans="1:3">
      <c r="A906" s="369" t="s">
        <v>4354</v>
      </c>
      <c r="B906" s="462">
        <v>2</v>
      </c>
      <c r="C906" s="361"/>
    </row>
    <row r="907" spans="1:3">
      <c r="A907" s="369" t="s">
        <v>4355</v>
      </c>
      <c r="B907" s="462">
        <v>2</v>
      </c>
      <c r="C907" s="361"/>
    </row>
    <row r="908" spans="1:3">
      <c r="A908" s="369" t="s">
        <v>4356</v>
      </c>
      <c r="B908" s="462">
        <v>2</v>
      </c>
      <c r="C908" s="361"/>
    </row>
    <row r="909" spans="1:3">
      <c r="A909" s="369" t="s">
        <v>4357</v>
      </c>
      <c r="B909" s="462">
        <v>2</v>
      </c>
      <c r="C909" s="361"/>
    </row>
    <row r="910" spans="1:3">
      <c r="A910" s="369" t="s">
        <v>4358</v>
      </c>
      <c r="B910" s="462">
        <v>2</v>
      </c>
      <c r="C910" s="361"/>
    </row>
    <row r="911" spans="1:3">
      <c r="A911" s="369" t="s">
        <v>4359</v>
      </c>
      <c r="B911" s="462">
        <v>2</v>
      </c>
      <c r="C911" s="361"/>
    </row>
    <row r="912" spans="1:3">
      <c r="A912" s="369" t="s">
        <v>4360</v>
      </c>
      <c r="B912" s="462">
        <v>4</v>
      </c>
      <c r="C912" s="361"/>
    </row>
    <row r="913" spans="1:3">
      <c r="A913" s="369" t="s">
        <v>4361</v>
      </c>
      <c r="B913" s="462">
        <v>2</v>
      </c>
      <c r="C913" s="361"/>
    </row>
    <row r="914" spans="1:3">
      <c r="A914" s="369" t="s">
        <v>4362</v>
      </c>
      <c r="B914" s="462">
        <v>2</v>
      </c>
      <c r="C914" s="361"/>
    </row>
    <row r="915" spans="1:3">
      <c r="A915" s="369" t="s">
        <v>4363</v>
      </c>
      <c r="B915" s="462">
        <v>4</v>
      </c>
      <c r="C915" s="361"/>
    </row>
    <row r="916" spans="1:3">
      <c r="A916" s="369" t="s">
        <v>4364</v>
      </c>
      <c r="B916" s="462">
        <v>2</v>
      </c>
      <c r="C916" s="361"/>
    </row>
    <row r="917" spans="1:3">
      <c r="A917" s="369" t="s">
        <v>4365</v>
      </c>
      <c r="B917" s="462">
        <v>2</v>
      </c>
      <c r="C917" s="361"/>
    </row>
    <row r="918" spans="1:3">
      <c r="A918" s="369" t="s">
        <v>4366</v>
      </c>
      <c r="B918" s="462">
        <v>2</v>
      </c>
      <c r="C918" s="361"/>
    </row>
    <row r="919" spans="1:3">
      <c r="A919" s="369" t="s">
        <v>4367</v>
      </c>
      <c r="B919" s="462">
        <v>2</v>
      </c>
      <c r="C919" s="361"/>
    </row>
    <row r="920" spans="1:3">
      <c r="A920" s="369" t="s">
        <v>4368</v>
      </c>
      <c r="B920" s="462">
        <v>4</v>
      </c>
      <c r="C920" s="361"/>
    </row>
    <row r="921" spans="1:3">
      <c r="A921" s="369" t="s">
        <v>4369</v>
      </c>
      <c r="B921" s="462">
        <v>4</v>
      </c>
      <c r="C921" s="361"/>
    </row>
    <row r="922" spans="1:3">
      <c r="A922" s="369" t="s">
        <v>4370</v>
      </c>
      <c r="B922" s="462">
        <v>2</v>
      </c>
      <c r="C922" s="361"/>
    </row>
    <row r="923" spans="1:3">
      <c r="A923" s="369" t="s">
        <v>4371</v>
      </c>
      <c r="B923" s="462">
        <v>2</v>
      </c>
      <c r="C923" s="361"/>
    </row>
    <row r="924" spans="1:3">
      <c r="A924" s="369" t="s">
        <v>4372</v>
      </c>
      <c r="B924" s="462">
        <v>1</v>
      </c>
      <c r="C924" s="361"/>
    </row>
    <row r="925" spans="1:3">
      <c r="A925" s="369" t="s">
        <v>4373</v>
      </c>
      <c r="B925" s="462">
        <v>2</v>
      </c>
      <c r="C925" s="361"/>
    </row>
    <row r="926" spans="1:3">
      <c r="A926" s="369" t="s">
        <v>4374</v>
      </c>
      <c r="B926" s="462">
        <v>3</v>
      </c>
      <c r="C926" s="361"/>
    </row>
    <row r="927" spans="1:3">
      <c r="A927" s="369" t="s">
        <v>4375</v>
      </c>
      <c r="B927" s="462">
        <v>2</v>
      </c>
      <c r="C927" s="361"/>
    </row>
    <row r="928" spans="1:3">
      <c r="A928" s="369" t="s">
        <v>4376</v>
      </c>
      <c r="B928" s="462">
        <v>3</v>
      </c>
      <c r="C928" s="361"/>
    </row>
    <row r="929" spans="1:3">
      <c r="A929" s="369" t="s">
        <v>4377</v>
      </c>
      <c r="B929" s="462">
        <v>2</v>
      </c>
      <c r="C929" s="361"/>
    </row>
    <row r="930" spans="1:3">
      <c r="A930" s="369" t="s">
        <v>4378</v>
      </c>
      <c r="B930" s="462">
        <v>3</v>
      </c>
      <c r="C930" s="361"/>
    </row>
    <row r="931" spans="1:3">
      <c r="A931" s="369" t="s">
        <v>4379</v>
      </c>
      <c r="B931" s="462">
        <v>4</v>
      </c>
      <c r="C931" s="361"/>
    </row>
    <row r="932" spans="1:3">
      <c r="A932" s="369" t="s">
        <v>4380</v>
      </c>
      <c r="B932" s="462">
        <v>3</v>
      </c>
      <c r="C932" s="361"/>
    </row>
    <row r="933" spans="1:3">
      <c r="A933" s="369" t="s">
        <v>4381</v>
      </c>
      <c r="B933" s="462">
        <v>4</v>
      </c>
      <c r="C933" s="361"/>
    </row>
    <row r="934" spans="1:3">
      <c r="A934" s="369" t="s">
        <v>4382</v>
      </c>
      <c r="B934" s="462">
        <v>4</v>
      </c>
      <c r="C934" s="361"/>
    </row>
    <row r="935" spans="1:3">
      <c r="A935" s="369" t="s">
        <v>4383</v>
      </c>
      <c r="B935" s="462">
        <v>1</v>
      </c>
      <c r="C935" s="361"/>
    </row>
    <row r="936" spans="1:3">
      <c r="A936" s="369" t="s">
        <v>4384</v>
      </c>
      <c r="B936" s="462">
        <v>1</v>
      </c>
      <c r="C936" s="361"/>
    </row>
    <row r="937" spans="1:3">
      <c r="A937" s="369" t="s">
        <v>4385</v>
      </c>
      <c r="B937" s="462">
        <v>3</v>
      </c>
      <c r="C937" s="361"/>
    </row>
    <row r="938" spans="1:3">
      <c r="A938" s="369" t="s">
        <v>4386</v>
      </c>
      <c r="B938" s="462">
        <v>3</v>
      </c>
      <c r="C938" s="361"/>
    </row>
    <row r="939" spans="1:3">
      <c r="A939" s="369" t="s">
        <v>4387</v>
      </c>
      <c r="B939" s="462">
        <v>3</v>
      </c>
      <c r="C939" s="361"/>
    </row>
    <row r="940" spans="1:3">
      <c r="A940" s="369" t="s">
        <v>4388</v>
      </c>
      <c r="B940" s="462">
        <v>3</v>
      </c>
      <c r="C940" s="361"/>
    </row>
    <row r="941" spans="1:3">
      <c r="A941" s="369" t="s">
        <v>4389</v>
      </c>
      <c r="B941" s="462">
        <v>3</v>
      </c>
      <c r="C941" s="361"/>
    </row>
    <row r="942" spans="1:3">
      <c r="A942" s="369" t="s">
        <v>4390</v>
      </c>
      <c r="B942" s="462">
        <v>3</v>
      </c>
      <c r="C942" s="361"/>
    </row>
    <row r="943" spans="1:3">
      <c r="A943" s="369" t="s">
        <v>4391</v>
      </c>
      <c r="B943" s="462">
        <v>3</v>
      </c>
      <c r="C943" s="361"/>
    </row>
    <row r="944" spans="1:3">
      <c r="A944" s="369" t="s">
        <v>4392</v>
      </c>
      <c r="B944" s="462">
        <v>3</v>
      </c>
      <c r="C944" s="361"/>
    </row>
    <row r="945" spans="1:3">
      <c r="A945" s="369" t="s">
        <v>4393</v>
      </c>
      <c r="B945" s="462">
        <v>2</v>
      </c>
      <c r="C945" s="361"/>
    </row>
    <row r="946" spans="1:3">
      <c r="A946" s="369" t="s">
        <v>4394</v>
      </c>
      <c r="B946" s="462">
        <v>4</v>
      </c>
      <c r="C946" s="361"/>
    </row>
    <row r="947" spans="1:3">
      <c r="A947" s="369" t="s">
        <v>4395</v>
      </c>
      <c r="B947" s="462">
        <v>4</v>
      </c>
      <c r="C947" s="361"/>
    </row>
    <row r="948" spans="1:3">
      <c r="A948" s="369" t="s">
        <v>4396</v>
      </c>
      <c r="B948" s="462">
        <v>2</v>
      </c>
      <c r="C948" s="361"/>
    </row>
    <row r="949" spans="1:3">
      <c r="A949" s="369" t="s">
        <v>4397</v>
      </c>
      <c r="B949" s="462">
        <v>4</v>
      </c>
      <c r="C949" s="361"/>
    </row>
    <row r="950" spans="1:3">
      <c r="A950" s="369" t="s">
        <v>4398</v>
      </c>
      <c r="B950" s="462">
        <v>2</v>
      </c>
      <c r="C950" s="361"/>
    </row>
    <row r="951" spans="1:3">
      <c r="A951" s="369" t="s">
        <v>4399</v>
      </c>
      <c r="B951" s="462">
        <v>4</v>
      </c>
      <c r="C951" s="361"/>
    </row>
    <row r="952" spans="1:3">
      <c r="A952" s="369" t="s">
        <v>4400</v>
      </c>
      <c r="B952" s="462">
        <v>4</v>
      </c>
      <c r="C952" s="361"/>
    </row>
    <row r="953" spans="1:3">
      <c r="A953" s="369" t="s">
        <v>4401</v>
      </c>
      <c r="B953" s="462">
        <v>4</v>
      </c>
      <c r="C953" s="361"/>
    </row>
    <row r="954" spans="1:3">
      <c r="A954" s="369" t="s">
        <v>4402</v>
      </c>
      <c r="B954" s="462">
        <v>4</v>
      </c>
      <c r="C954" s="361"/>
    </row>
    <row r="955" spans="1:3">
      <c r="A955" s="369" t="s">
        <v>4403</v>
      </c>
      <c r="B955" s="462">
        <v>4</v>
      </c>
      <c r="C955" s="361"/>
    </row>
    <row r="956" spans="1:3">
      <c r="A956" s="369" t="s">
        <v>4404</v>
      </c>
      <c r="B956" s="462">
        <v>4</v>
      </c>
      <c r="C956" s="361"/>
    </row>
    <row r="957" spans="1:3">
      <c r="A957" s="369" t="s">
        <v>4405</v>
      </c>
      <c r="B957" s="462">
        <v>2</v>
      </c>
      <c r="C957" s="361"/>
    </row>
    <row r="958" spans="1:3">
      <c r="A958" s="369" t="s">
        <v>4406</v>
      </c>
      <c r="B958" s="462">
        <v>2</v>
      </c>
      <c r="C958" s="361"/>
    </row>
    <row r="959" spans="1:3">
      <c r="A959" s="369" t="s">
        <v>4407</v>
      </c>
      <c r="B959" s="462">
        <v>4</v>
      </c>
      <c r="C959" s="361"/>
    </row>
    <row r="960" spans="1:3">
      <c r="A960" s="369" t="s">
        <v>4408</v>
      </c>
      <c r="B960" s="462">
        <v>4</v>
      </c>
      <c r="C960" s="361"/>
    </row>
    <row r="961" spans="1:3">
      <c r="A961" s="369" t="s">
        <v>4409</v>
      </c>
      <c r="B961" s="462">
        <v>2</v>
      </c>
      <c r="C961" s="361"/>
    </row>
    <row r="962" spans="1:3">
      <c r="A962" s="369" t="s">
        <v>4410</v>
      </c>
      <c r="B962" s="462">
        <v>1</v>
      </c>
      <c r="C962" s="361"/>
    </row>
    <row r="963" spans="1:3">
      <c r="A963" s="369" t="s">
        <v>4411</v>
      </c>
      <c r="B963" s="462">
        <v>2</v>
      </c>
      <c r="C963" s="361"/>
    </row>
    <row r="964" spans="1:3">
      <c r="A964" s="369" t="s">
        <v>4412</v>
      </c>
      <c r="B964" s="462">
        <v>2</v>
      </c>
      <c r="C964" s="361"/>
    </row>
    <row r="965" spans="1:3">
      <c r="A965" s="369" t="s">
        <v>4413</v>
      </c>
      <c r="B965" s="462">
        <v>2</v>
      </c>
      <c r="C965" s="361"/>
    </row>
    <row r="966" spans="1:3">
      <c r="A966" s="369" t="s">
        <v>4414</v>
      </c>
      <c r="B966" s="462">
        <v>2</v>
      </c>
      <c r="C966" s="361"/>
    </row>
    <row r="967" spans="1:3">
      <c r="A967" s="369" t="s">
        <v>4415</v>
      </c>
      <c r="B967" s="462">
        <v>1</v>
      </c>
      <c r="C967" s="361"/>
    </row>
    <row r="968" spans="1:3">
      <c r="A968" s="369" t="s">
        <v>4416</v>
      </c>
      <c r="B968" s="462">
        <v>2</v>
      </c>
      <c r="C968" s="361"/>
    </row>
    <row r="969" spans="1:3">
      <c r="A969" s="369" t="s">
        <v>4417</v>
      </c>
      <c r="B969" s="462">
        <v>1</v>
      </c>
      <c r="C969" s="361"/>
    </row>
    <row r="970" spans="1:3">
      <c r="A970" s="369" t="s">
        <v>4418</v>
      </c>
      <c r="B970" s="462">
        <v>2</v>
      </c>
      <c r="C970" s="361"/>
    </row>
    <row r="971" spans="1:3">
      <c r="A971" s="369" t="s">
        <v>4419</v>
      </c>
      <c r="B971" s="462">
        <v>3</v>
      </c>
      <c r="C971" s="361"/>
    </row>
    <row r="972" spans="1:3">
      <c r="A972" s="369" t="s">
        <v>4420</v>
      </c>
      <c r="B972" s="462">
        <v>1</v>
      </c>
      <c r="C972" s="361"/>
    </row>
    <row r="973" spans="1:3">
      <c r="A973" s="369" t="s">
        <v>4421</v>
      </c>
      <c r="B973" s="462">
        <v>2</v>
      </c>
      <c r="C973" s="361"/>
    </row>
    <row r="974" spans="1:3">
      <c r="A974" s="369" t="s">
        <v>4422</v>
      </c>
      <c r="B974" s="462">
        <v>1</v>
      </c>
      <c r="C974" s="361"/>
    </row>
    <row r="975" spans="1:3">
      <c r="A975" s="369" t="s">
        <v>4423</v>
      </c>
      <c r="B975" s="462">
        <v>1</v>
      </c>
      <c r="C975" s="361"/>
    </row>
    <row r="976" spans="1:3">
      <c r="A976" s="369" t="s">
        <v>4424</v>
      </c>
      <c r="B976" s="462">
        <v>2</v>
      </c>
      <c r="C976" s="361"/>
    </row>
    <row r="977" spans="1:3">
      <c r="A977" s="369" t="s">
        <v>4425</v>
      </c>
      <c r="B977" s="462">
        <v>1</v>
      </c>
      <c r="C977" s="361"/>
    </row>
    <row r="978" spans="1:3">
      <c r="A978" s="369" t="s">
        <v>4426</v>
      </c>
      <c r="B978" s="462">
        <v>1</v>
      </c>
      <c r="C978" s="361"/>
    </row>
    <row r="979" spans="1:3">
      <c r="A979" s="369" t="s">
        <v>4427</v>
      </c>
      <c r="B979" s="462">
        <v>2</v>
      </c>
      <c r="C979" s="361"/>
    </row>
    <row r="980" spans="1:3">
      <c r="A980" s="369" t="s">
        <v>4428</v>
      </c>
      <c r="B980" s="462">
        <v>1</v>
      </c>
      <c r="C980" s="361"/>
    </row>
    <row r="981" spans="1:3">
      <c r="A981" s="369" t="s">
        <v>4429</v>
      </c>
      <c r="B981" s="462">
        <v>2</v>
      </c>
      <c r="C981" s="361"/>
    </row>
    <row r="982" spans="1:3">
      <c r="A982" s="369" t="s">
        <v>4430</v>
      </c>
      <c r="B982" s="462">
        <v>1</v>
      </c>
      <c r="C982" s="361"/>
    </row>
    <row r="983" spans="1:3">
      <c r="A983" s="369" t="s">
        <v>4431</v>
      </c>
      <c r="B983" s="462">
        <v>2</v>
      </c>
      <c r="C983" s="361"/>
    </row>
    <row r="984" spans="1:3">
      <c r="A984" s="369" t="s">
        <v>4432</v>
      </c>
      <c r="B984" s="462">
        <v>2</v>
      </c>
      <c r="C984" s="361"/>
    </row>
    <row r="985" spans="1:3">
      <c r="A985" s="369" t="s">
        <v>4433</v>
      </c>
      <c r="B985" s="462">
        <v>1</v>
      </c>
      <c r="C985" s="361"/>
    </row>
    <row r="986" spans="1:3">
      <c r="A986" s="369" t="s">
        <v>4434</v>
      </c>
      <c r="B986" s="462">
        <v>2</v>
      </c>
      <c r="C986" s="361"/>
    </row>
    <row r="987" spans="1:3">
      <c r="A987" s="369" t="s">
        <v>4435</v>
      </c>
      <c r="B987" s="462">
        <v>1</v>
      </c>
      <c r="C987" s="361"/>
    </row>
    <row r="988" spans="1:3">
      <c r="A988" s="369" t="s">
        <v>4436</v>
      </c>
      <c r="B988" s="462">
        <v>2</v>
      </c>
      <c r="C988" s="361"/>
    </row>
    <row r="989" spans="1:3">
      <c r="A989" s="369" t="s">
        <v>4437</v>
      </c>
      <c r="B989" s="462">
        <v>1</v>
      </c>
      <c r="C989" s="361"/>
    </row>
    <row r="990" spans="1:3">
      <c r="A990" s="369" t="s">
        <v>4438</v>
      </c>
      <c r="B990" s="462">
        <v>1</v>
      </c>
      <c r="C990" s="361"/>
    </row>
    <row r="991" spans="1:3">
      <c r="A991" s="369" t="s">
        <v>4439</v>
      </c>
      <c r="B991" s="462">
        <v>4</v>
      </c>
      <c r="C991" s="361"/>
    </row>
    <row r="992" spans="1:3">
      <c r="A992" s="369" t="s">
        <v>4440</v>
      </c>
      <c r="B992" s="462">
        <v>3</v>
      </c>
      <c r="C992" s="361"/>
    </row>
    <row r="993" spans="1:3">
      <c r="A993" s="369" t="s">
        <v>4441</v>
      </c>
      <c r="B993" s="462">
        <v>3</v>
      </c>
      <c r="C993" s="361"/>
    </row>
    <row r="994" spans="1:3">
      <c r="A994" s="369" t="s">
        <v>4442</v>
      </c>
      <c r="B994" s="462">
        <v>3</v>
      </c>
      <c r="C994" s="361"/>
    </row>
    <row r="995" spans="1:3">
      <c r="A995" s="369" t="s">
        <v>4443</v>
      </c>
      <c r="B995" s="462">
        <v>4</v>
      </c>
      <c r="C995" s="361"/>
    </row>
    <row r="996" spans="1:3">
      <c r="A996" s="369" t="s">
        <v>4444</v>
      </c>
      <c r="B996" s="462">
        <v>2</v>
      </c>
      <c r="C996" s="361"/>
    </row>
    <row r="997" spans="1:3">
      <c r="A997" s="369" t="s">
        <v>4445</v>
      </c>
      <c r="B997" s="462">
        <v>4</v>
      </c>
      <c r="C997" s="361"/>
    </row>
    <row r="998" spans="1:3">
      <c r="A998" s="369" t="s">
        <v>4446</v>
      </c>
      <c r="B998" s="462">
        <v>2</v>
      </c>
      <c r="C998" s="361"/>
    </row>
    <row r="999" spans="1:3">
      <c r="A999" s="369" t="s">
        <v>4447</v>
      </c>
      <c r="B999" s="462">
        <v>2</v>
      </c>
      <c r="C999" s="361"/>
    </row>
    <row r="1000" spans="1:3">
      <c r="A1000" s="369" t="s">
        <v>4448</v>
      </c>
      <c r="B1000" s="462">
        <v>2</v>
      </c>
      <c r="C1000" s="361"/>
    </row>
    <row r="1001" spans="1:3">
      <c r="A1001" s="369" t="s">
        <v>4449</v>
      </c>
      <c r="B1001" s="462">
        <v>3</v>
      </c>
      <c r="C1001" s="361"/>
    </row>
    <row r="1002" spans="1:3">
      <c r="A1002" s="369" t="s">
        <v>4450</v>
      </c>
      <c r="B1002" s="462">
        <v>2</v>
      </c>
      <c r="C1002" s="361"/>
    </row>
    <row r="1003" spans="1:3">
      <c r="A1003" s="369" t="s">
        <v>4451</v>
      </c>
      <c r="B1003" s="462">
        <v>3</v>
      </c>
      <c r="C1003" s="361"/>
    </row>
    <row r="1004" spans="1:3">
      <c r="A1004" s="369" t="s">
        <v>4452</v>
      </c>
      <c r="B1004" s="462">
        <v>2</v>
      </c>
      <c r="C1004" s="361"/>
    </row>
    <row r="1005" spans="1:3">
      <c r="A1005" s="369" t="s">
        <v>4453</v>
      </c>
      <c r="B1005" s="462">
        <v>4</v>
      </c>
      <c r="C1005" s="361"/>
    </row>
    <row r="1006" spans="1:3">
      <c r="A1006" s="369" t="s">
        <v>4454</v>
      </c>
      <c r="B1006" s="462">
        <v>2</v>
      </c>
      <c r="C1006" s="361"/>
    </row>
    <row r="1007" spans="1:3">
      <c r="A1007" s="369" t="s">
        <v>4455</v>
      </c>
      <c r="B1007" s="462">
        <v>2</v>
      </c>
      <c r="C1007" s="361"/>
    </row>
    <row r="1008" spans="1:3">
      <c r="A1008" s="369" t="s">
        <v>4456</v>
      </c>
      <c r="B1008" s="462">
        <v>2</v>
      </c>
      <c r="C1008" s="361"/>
    </row>
    <row r="1009" spans="1:3">
      <c r="A1009" s="369" t="s">
        <v>4457</v>
      </c>
      <c r="B1009" s="462">
        <v>3</v>
      </c>
      <c r="C1009" s="361"/>
    </row>
    <row r="1010" spans="1:3">
      <c r="A1010" s="369" t="s">
        <v>4458</v>
      </c>
      <c r="B1010" s="462">
        <v>3</v>
      </c>
      <c r="C1010" s="361"/>
    </row>
    <row r="1011" spans="1:3">
      <c r="A1011" s="369" t="s">
        <v>4459</v>
      </c>
      <c r="B1011" s="462">
        <v>2</v>
      </c>
      <c r="C1011" s="361"/>
    </row>
    <row r="1012" spans="1:3">
      <c r="A1012" s="369" t="s">
        <v>4460</v>
      </c>
      <c r="B1012" s="462">
        <v>1</v>
      </c>
      <c r="C1012" s="361"/>
    </row>
    <row r="1013" spans="1:3">
      <c r="A1013" s="369" t="s">
        <v>4461</v>
      </c>
      <c r="B1013" s="462">
        <v>2</v>
      </c>
      <c r="C1013" s="361"/>
    </row>
    <row r="1014" spans="1:3">
      <c r="A1014" s="369" t="s">
        <v>4462</v>
      </c>
      <c r="B1014" s="462">
        <v>2</v>
      </c>
      <c r="C1014" s="361"/>
    </row>
    <row r="1015" spans="1:3">
      <c r="A1015" s="369" t="s">
        <v>4463</v>
      </c>
      <c r="B1015" s="462">
        <v>2</v>
      </c>
      <c r="C1015" s="361"/>
    </row>
    <row r="1016" spans="1:3">
      <c r="A1016" s="369" t="s">
        <v>4464</v>
      </c>
      <c r="B1016" s="462">
        <v>1</v>
      </c>
      <c r="C1016" s="361"/>
    </row>
    <row r="1017" spans="1:3">
      <c r="A1017" s="369" t="s">
        <v>4465</v>
      </c>
      <c r="B1017" s="462">
        <v>2</v>
      </c>
      <c r="C1017" s="361"/>
    </row>
    <row r="1018" spans="1:3">
      <c r="A1018" s="369" t="s">
        <v>4466</v>
      </c>
      <c r="B1018" s="462">
        <v>2</v>
      </c>
      <c r="C1018" s="361"/>
    </row>
    <row r="1019" spans="1:3">
      <c r="A1019" s="369" t="s">
        <v>4467</v>
      </c>
      <c r="B1019" s="462">
        <v>1</v>
      </c>
      <c r="C1019" s="361"/>
    </row>
    <row r="1020" spans="1:3">
      <c r="A1020" s="369" t="s">
        <v>4468</v>
      </c>
      <c r="B1020" s="462">
        <v>2</v>
      </c>
      <c r="C1020" s="361"/>
    </row>
    <row r="1021" spans="1:3">
      <c r="A1021" s="369" t="s">
        <v>4469</v>
      </c>
      <c r="B1021" s="462">
        <v>1</v>
      </c>
      <c r="C1021" s="361"/>
    </row>
    <row r="1022" spans="1:3">
      <c r="A1022" s="369" t="s">
        <v>4470</v>
      </c>
      <c r="B1022" s="462">
        <v>1</v>
      </c>
      <c r="C1022" s="361"/>
    </row>
    <row r="1023" spans="1:3">
      <c r="A1023" s="369" t="s">
        <v>4471</v>
      </c>
      <c r="B1023" s="462">
        <v>2</v>
      </c>
      <c r="C1023" s="361"/>
    </row>
    <row r="1024" spans="1:3">
      <c r="A1024" s="369" t="s">
        <v>4472</v>
      </c>
      <c r="B1024" s="462">
        <v>1</v>
      </c>
      <c r="C1024" s="361"/>
    </row>
    <row r="1025" spans="1:3">
      <c r="A1025" s="369" t="s">
        <v>4473</v>
      </c>
      <c r="B1025" s="462">
        <v>2</v>
      </c>
      <c r="C1025" s="361"/>
    </row>
    <row r="1026" spans="1:3">
      <c r="A1026" s="369" t="s">
        <v>4474</v>
      </c>
      <c r="B1026" s="462">
        <v>1</v>
      </c>
      <c r="C1026" s="361"/>
    </row>
    <row r="1027" spans="1:3">
      <c r="A1027" s="369" t="s">
        <v>4475</v>
      </c>
      <c r="B1027" s="462">
        <v>1</v>
      </c>
      <c r="C1027" s="361"/>
    </row>
    <row r="1028" spans="1:3">
      <c r="A1028" s="369" t="s">
        <v>4476</v>
      </c>
      <c r="B1028" s="462">
        <v>4</v>
      </c>
      <c r="C1028" s="361"/>
    </row>
    <row r="1029" spans="1:3">
      <c r="A1029" s="369" t="s">
        <v>4477</v>
      </c>
      <c r="B1029" s="462">
        <v>4</v>
      </c>
      <c r="C1029" s="361"/>
    </row>
    <row r="1030" spans="1:3">
      <c r="A1030" s="369" t="s">
        <v>4478</v>
      </c>
      <c r="B1030" s="462">
        <v>3</v>
      </c>
      <c r="C1030" s="361"/>
    </row>
    <row r="1031" spans="1:3">
      <c r="A1031" s="369" t="s">
        <v>4479</v>
      </c>
      <c r="B1031" s="462">
        <v>4</v>
      </c>
      <c r="C1031" s="361"/>
    </row>
    <row r="1032" spans="1:3">
      <c r="A1032" s="369" t="s">
        <v>4480</v>
      </c>
      <c r="B1032" s="462">
        <v>4</v>
      </c>
      <c r="C1032" s="361"/>
    </row>
    <row r="1033" spans="1:3">
      <c r="A1033" s="369" t="s">
        <v>4481</v>
      </c>
      <c r="B1033" s="462">
        <v>4</v>
      </c>
      <c r="C1033" s="361"/>
    </row>
    <row r="1034" spans="1:3">
      <c r="A1034" s="369" t="s">
        <v>4482</v>
      </c>
      <c r="B1034" s="462">
        <v>2</v>
      </c>
      <c r="C1034" s="361"/>
    </row>
    <row r="1035" spans="1:3">
      <c r="A1035" s="369" t="s">
        <v>4483</v>
      </c>
      <c r="B1035" s="462">
        <v>2</v>
      </c>
      <c r="C1035" s="361"/>
    </row>
    <row r="1036" spans="1:3">
      <c r="A1036" s="369" t="s">
        <v>4484</v>
      </c>
      <c r="B1036" s="462">
        <v>3</v>
      </c>
      <c r="C1036" s="361"/>
    </row>
    <row r="1037" spans="1:3">
      <c r="A1037" s="369" t="s">
        <v>4485</v>
      </c>
      <c r="B1037" s="462">
        <v>4</v>
      </c>
      <c r="C1037" s="361"/>
    </row>
    <row r="1038" spans="1:3">
      <c r="A1038" s="369" t="s">
        <v>4486</v>
      </c>
      <c r="B1038" s="462">
        <v>3</v>
      </c>
      <c r="C1038" s="361"/>
    </row>
    <row r="1039" spans="1:3">
      <c r="A1039" s="369" t="s">
        <v>4487</v>
      </c>
      <c r="B1039" s="462">
        <v>2</v>
      </c>
      <c r="C1039" s="361"/>
    </row>
    <row r="1040" spans="1:3">
      <c r="A1040" s="369" t="s">
        <v>4488</v>
      </c>
      <c r="B1040" s="462">
        <v>2</v>
      </c>
      <c r="C1040" s="361"/>
    </row>
    <row r="1041" spans="1:3">
      <c r="A1041" s="369" t="s">
        <v>4489</v>
      </c>
      <c r="B1041" s="462">
        <v>2</v>
      </c>
      <c r="C1041" s="361"/>
    </row>
    <row r="1042" spans="1:3">
      <c r="A1042" s="369" t="s">
        <v>4490</v>
      </c>
      <c r="B1042" s="462">
        <v>4</v>
      </c>
      <c r="C1042" s="361"/>
    </row>
    <row r="1043" spans="1:3">
      <c r="A1043" s="369" t="s">
        <v>4491</v>
      </c>
      <c r="B1043" s="462">
        <v>4</v>
      </c>
      <c r="C1043" s="361"/>
    </row>
    <row r="1044" spans="1:3">
      <c r="A1044" s="369" t="s">
        <v>4492</v>
      </c>
      <c r="B1044" s="462">
        <v>2</v>
      </c>
      <c r="C1044" s="361"/>
    </row>
    <row r="1045" spans="1:3">
      <c r="A1045" s="369" t="s">
        <v>4493</v>
      </c>
      <c r="B1045" s="462">
        <v>4</v>
      </c>
      <c r="C1045" s="361"/>
    </row>
    <row r="1046" spans="1:3">
      <c r="A1046" s="369" t="s">
        <v>4494</v>
      </c>
      <c r="B1046" s="462">
        <v>4</v>
      </c>
      <c r="C1046" s="361"/>
    </row>
    <row r="1047" spans="1:3">
      <c r="A1047" s="369" t="s">
        <v>4495</v>
      </c>
      <c r="B1047" s="462">
        <v>3</v>
      </c>
      <c r="C1047" s="361"/>
    </row>
    <row r="1048" spans="1:3">
      <c r="A1048" s="369" t="s">
        <v>4496</v>
      </c>
      <c r="B1048" s="462">
        <v>2</v>
      </c>
      <c r="C1048" s="361"/>
    </row>
    <row r="1049" spans="1:3">
      <c r="A1049" s="369" t="s">
        <v>4497</v>
      </c>
      <c r="B1049" s="462">
        <v>4</v>
      </c>
      <c r="C1049" s="361"/>
    </row>
    <row r="1050" spans="1:3">
      <c r="A1050" s="369" t="s">
        <v>4498</v>
      </c>
      <c r="B1050" s="462">
        <v>4</v>
      </c>
      <c r="C1050" s="361"/>
    </row>
    <row r="1051" spans="1:3">
      <c r="A1051" s="369" t="s">
        <v>4499</v>
      </c>
      <c r="B1051" s="462">
        <v>3</v>
      </c>
      <c r="C1051" s="361"/>
    </row>
    <row r="1052" spans="1:3">
      <c r="A1052" s="369" t="s">
        <v>4500</v>
      </c>
      <c r="B1052" s="462">
        <v>4</v>
      </c>
      <c r="C1052" s="361"/>
    </row>
    <row r="1053" spans="1:3">
      <c r="A1053" s="369" t="s">
        <v>4501</v>
      </c>
      <c r="B1053" s="462">
        <v>2</v>
      </c>
      <c r="C1053" s="361"/>
    </row>
    <row r="1054" spans="1:3">
      <c r="A1054" s="369" t="s">
        <v>4502</v>
      </c>
      <c r="B1054" s="462">
        <v>2</v>
      </c>
      <c r="C1054" s="361"/>
    </row>
    <row r="1055" spans="1:3">
      <c r="A1055" s="369" t="s">
        <v>4503</v>
      </c>
      <c r="B1055" s="462">
        <v>2</v>
      </c>
      <c r="C1055" s="361"/>
    </row>
    <row r="1056" spans="1:3">
      <c r="A1056" s="369" t="s">
        <v>4504</v>
      </c>
      <c r="B1056" s="462">
        <v>2</v>
      </c>
      <c r="C1056" s="361"/>
    </row>
    <row r="1057" spans="1:3">
      <c r="A1057" s="369" t="s">
        <v>4505</v>
      </c>
      <c r="B1057" s="462">
        <v>4</v>
      </c>
      <c r="C1057" s="361"/>
    </row>
    <row r="1058" spans="1:3" ht="22.8">
      <c r="A1058" s="369" t="s">
        <v>4506</v>
      </c>
      <c r="B1058" s="462">
        <v>2</v>
      </c>
      <c r="C1058" s="361"/>
    </row>
    <row r="1059" spans="1:3">
      <c r="A1059" s="369" t="s">
        <v>4507</v>
      </c>
      <c r="B1059" s="462">
        <v>2</v>
      </c>
      <c r="C1059" s="361"/>
    </row>
    <row r="1060" spans="1:3">
      <c r="A1060" s="369" t="s">
        <v>4508</v>
      </c>
      <c r="B1060" s="462">
        <v>4</v>
      </c>
      <c r="C1060" s="361"/>
    </row>
    <row r="1061" spans="1:3">
      <c r="A1061" s="369" t="s">
        <v>4509</v>
      </c>
      <c r="B1061" s="462">
        <v>2</v>
      </c>
      <c r="C1061" s="361"/>
    </row>
    <row r="1062" spans="1:3">
      <c r="A1062" s="369" t="s">
        <v>4510</v>
      </c>
      <c r="B1062" s="462">
        <v>4</v>
      </c>
      <c r="C1062" s="361"/>
    </row>
    <row r="1063" spans="1:3">
      <c r="A1063" s="369" t="s">
        <v>4511</v>
      </c>
      <c r="B1063" s="462">
        <v>2</v>
      </c>
      <c r="C1063" s="361"/>
    </row>
    <row r="1064" spans="1:3">
      <c r="A1064" s="369" t="s">
        <v>4512</v>
      </c>
      <c r="B1064" s="462">
        <v>1</v>
      </c>
      <c r="C1064" s="361"/>
    </row>
    <row r="1065" spans="1:3">
      <c r="A1065" s="369" t="s">
        <v>4513</v>
      </c>
      <c r="B1065" s="462">
        <v>2</v>
      </c>
      <c r="C1065" s="361"/>
    </row>
    <row r="1066" spans="1:3">
      <c r="A1066" s="369" t="s">
        <v>4514</v>
      </c>
      <c r="B1066" s="462">
        <v>2</v>
      </c>
      <c r="C1066" s="361"/>
    </row>
    <row r="1067" spans="1:3">
      <c r="A1067" s="369" t="s">
        <v>4515</v>
      </c>
      <c r="B1067" s="462">
        <v>2</v>
      </c>
      <c r="C1067" s="361"/>
    </row>
    <row r="1068" spans="1:3">
      <c r="A1068" s="369" t="s">
        <v>4516</v>
      </c>
      <c r="B1068" s="462">
        <v>2</v>
      </c>
      <c r="C1068" s="361"/>
    </row>
    <row r="1069" spans="1:3">
      <c r="A1069" s="369" t="s">
        <v>4517</v>
      </c>
      <c r="B1069" s="462">
        <v>4</v>
      </c>
      <c r="C1069" s="361"/>
    </row>
    <row r="1070" spans="1:3">
      <c r="A1070" s="369" t="s">
        <v>4518</v>
      </c>
      <c r="B1070" s="462">
        <v>2</v>
      </c>
      <c r="C1070" s="361"/>
    </row>
    <row r="1071" spans="1:3">
      <c r="A1071" s="369" t="s">
        <v>4519</v>
      </c>
      <c r="B1071" s="462">
        <v>2</v>
      </c>
      <c r="C1071" s="361"/>
    </row>
    <row r="1072" spans="1:3">
      <c r="A1072" s="369" t="s">
        <v>4520</v>
      </c>
      <c r="B1072" s="462">
        <v>2</v>
      </c>
      <c r="C1072" s="361"/>
    </row>
    <row r="1073" spans="1:3">
      <c r="A1073" s="369" t="s">
        <v>4521</v>
      </c>
      <c r="B1073" s="462">
        <v>2</v>
      </c>
      <c r="C1073" s="361"/>
    </row>
    <row r="1074" spans="1:3">
      <c r="A1074" s="369" t="s">
        <v>4522</v>
      </c>
      <c r="B1074" s="462">
        <v>2</v>
      </c>
      <c r="C1074" s="361"/>
    </row>
    <row r="1075" spans="1:3">
      <c r="A1075" s="383" t="s">
        <v>4523</v>
      </c>
      <c r="B1075" s="463">
        <v>2</v>
      </c>
      <c r="C1075" s="361"/>
    </row>
  </sheetData>
  <mergeCells count="29">
    <mergeCell ref="Q10:Y10"/>
    <mergeCell ref="O12:O15"/>
    <mergeCell ref="C10:D11"/>
    <mergeCell ref="O10:P11"/>
    <mergeCell ref="A128:B128"/>
    <mergeCell ref="G97:G100"/>
    <mergeCell ref="G101:G104"/>
    <mergeCell ref="G105:G108"/>
    <mergeCell ref="F109:G111"/>
    <mergeCell ref="E10:M10"/>
    <mergeCell ref="C12:C15"/>
    <mergeCell ref="F71:H72"/>
    <mergeCell ref="I71:L71"/>
    <mergeCell ref="M71:M72"/>
    <mergeCell ref="F73:F108"/>
    <mergeCell ref="G73:G76"/>
    <mergeCell ref="G77:G80"/>
    <mergeCell ref="G81:G84"/>
    <mergeCell ref="G85:G88"/>
    <mergeCell ref="G89:G92"/>
    <mergeCell ref="G93:G96"/>
    <mergeCell ref="B63:B66"/>
    <mergeCell ref="F70:M70"/>
    <mergeCell ref="B45:AP45"/>
    <mergeCell ref="B46:C46"/>
    <mergeCell ref="B47:B50"/>
    <mergeCell ref="B51:B54"/>
    <mergeCell ref="B55:B58"/>
    <mergeCell ref="B59:B62"/>
  </mergeCells>
  <conditionalFormatting sqref="E4:AP7">
    <cfRule type="colorScale" priority="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R4:AG7">
    <cfRule type="colorScale" priority="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H4:AH7">
    <cfRule type="colorScale" priority="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I4:AL7">
    <cfRule type="colorScale" priority="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M4:AO7">
    <cfRule type="colorScale" priority="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P4:AP7">
    <cfRule type="colorScale" priority="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Q4:Q7">
    <cfRule type="colorScale" priority="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P4:P7">
    <cfRule type="colorScale" priority="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4:O7">
    <cfRule type="colorScale" priority="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4:N7">
    <cfRule type="colorScale" priority="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4:M7">
    <cfRule type="colorScale" priority="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4:L7">
    <cfRule type="colorScale" priority="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4:K7">
    <cfRule type="colorScale" priority="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4:J7">
    <cfRule type="colorScale" priority="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12:M15">
    <cfRule type="colorScale" priority="10">
      <colorScale>
        <cfvo type="min"/>
        <cfvo type="max"/>
        <color rgb="FFFCFCFF"/>
        <color rgb="FFF8696B"/>
      </colorScale>
    </cfRule>
  </conditionalFormatting>
  <conditionalFormatting sqref="Q12:Y15">
    <cfRule type="colorScale" priority="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V85:Y93">
    <cfRule type="colorScale" priority="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P85:S93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73:Y81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P73:S81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P73:S81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M4:AO7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D68C76-38F7-4F9E-BB37-841879180859}">
  <sheetPr>
    <tabColor rgb="FF00B050"/>
  </sheetPr>
  <dimension ref="C2:P60"/>
  <sheetViews>
    <sheetView topLeftCell="A13" workbookViewId="0">
      <selection activeCell="C16" sqref="C16:C24"/>
    </sheetView>
  </sheetViews>
  <sheetFormatPr defaultRowHeight="14.4"/>
  <cols>
    <col min="3" max="3" width="46.5546875" customWidth="1"/>
    <col min="4" max="7" width="28.109375" customWidth="1"/>
    <col min="8" max="8" width="9.109375" customWidth="1"/>
    <col min="12" max="16" width="17.5546875" customWidth="1"/>
  </cols>
  <sheetData>
    <row r="2" spans="3:8">
      <c r="C2" s="590" t="s">
        <v>3571</v>
      </c>
      <c r="D2" s="590"/>
      <c r="E2" s="590"/>
      <c r="F2" s="590"/>
    </row>
    <row r="3" spans="3:8">
      <c r="D3" s="406" t="s">
        <v>3575</v>
      </c>
      <c r="E3" s="406" t="s">
        <v>3574</v>
      </c>
      <c r="F3" s="406" t="s">
        <v>3558</v>
      </c>
      <c r="G3" s="350" t="s">
        <v>3573</v>
      </c>
      <c r="H3" t="s">
        <v>3307</v>
      </c>
    </row>
    <row r="4" spans="3:8">
      <c r="C4" s="464" t="s">
        <v>4536</v>
      </c>
      <c r="D4" s="454">
        <v>78</v>
      </c>
      <c r="E4" s="454">
        <v>123</v>
      </c>
      <c r="F4" s="454">
        <v>1</v>
      </c>
      <c r="G4" s="454">
        <v>2</v>
      </c>
      <c r="H4" s="453">
        <f>SUM(D4:G4)</f>
        <v>204</v>
      </c>
    </row>
    <row r="5" spans="3:8">
      <c r="C5" s="465" t="s">
        <v>3568</v>
      </c>
      <c r="D5" s="454">
        <v>74</v>
      </c>
      <c r="E5" s="454">
        <v>43</v>
      </c>
      <c r="F5" s="454">
        <v>6</v>
      </c>
      <c r="G5" s="454">
        <v>28</v>
      </c>
      <c r="H5" s="453">
        <f t="shared" ref="H5:H12" si="0">SUM(D5:G5)</f>
        <v>151</v>
      </c>
    </row>
    <row r="6" spans="3:8">
      <c r="C6" s="464" t="s">
        <v>4532</v>
      </c>
      <c r="D6" s="454">
        <v>14</v>
      </c>
      <c r="E6" s="454">
        <v>78</v>
      </c>
      <c r="F6" s="454">
        <v>44</v>
      </c>
      <c r="G6" s="454">
        <v>29</v>
      </c>
      <c r="H6" s="453">
        <f t="shared" si="0"/>
        <v>165</v>
      </c>
    </row>
    <row r="7" spans="3:8">
      <c r="C7" s="465" t="s">
        <v>4528</v>
      </c>
      <c r="D7" s="454">
        <v>1</v>
      </c>
      <c r="E7" s="454">
        <v>24</v>
      </c>
      <c r="F7" s="454">
        <v>68</v>
      </c>
      <c r="G7" s="454">
        <v>22</v>
      </c>
      <c r="H7" s="453">
        <f t="shared" si="0"/>
        <v>115</v>
      </c>
    </row>
    <row r="8" spans="3:8">
      <c r="C8" s="465" t="s">
        <v>3410</v>
      </c>
      <c r="D8" s="454">
        <v>17</v>
      </c>
      <c r="E8" s="454">
        <v>26</v>
      </c>
      <c r="F8" s="454">
        <v>8</v>
      </c>
      <c r="G8" s="454">
        <v>20</v>
      </c>
      <c r="H8" s="453">
        <f t="shared" si="0"/>
        <v>71</v>
      </c>
    </row>
    <row r="9" spans="3:8">
      <c r="C9" s="465" t="s">
        <v>4534</v>
      </c>
      <c r="D9" s="454">
        <v>4</v>
      </c>
      <c r="E9" s="454">
        <v>43</v>
      </c>
      <c r="F9" s="454">
        <v>46</v>
      </c>
      <c r="G9" s="454">
        <v>90</v>
      </c>
      <c r="H9" s="453">
        <f t="shared" si="0"/>
        <v>183</v>
      </c>
    </row>
    <row r="10" spans="3:8">
      <c r="C10" s="465" t="s">
        <v>4529</v>
      </c>
      <c r="D10" s="454">
        <v>0</v>
      </c>
      <c r="E10" s="454">
        <v>3</v>
      </c>
      <c r="F10" s="454">
        <v>3</v>
      </c>
      <c r="G10" s="454">
        <v>14</v>
      </c>
      <c r="H10" s="453">
        <f t="shared" si="0"/>
        <v>20</v>
      </c>
    </row>
    <row r="11" spans="3:8">
      <c r="C11" s="465" t="s">
        <v>4535</v>
      </c>
      <c r="D11" s="454">
        <v>0</v>
      </c>
      <c r="E11" s="454">
        <v>0</v>
      </c>
      <c r="F11" s="454">
        <v>4</v>
      </c>
      <c r="G11" s="454">
        <v>4</v>
      </c>
      <c r="H11" s="453">
        <f t="shared" si="0"/>
        <v>8</v>
      </c>
    </row>
    <row r="12" spans="3:8">
      <c r="C12" s="465" t="s">
        <v>4526</v>
      </c>
      <c r="D12" s="454">
        <v>2</v>
      </c>
      <c r="E12" s="454">
        <v>13</v>
      </c>
      <c r="F12" s="454">
        <v>0</v>
      </c>
      <c r="G12" s="454">
        <v>14</v>
      </c>
      <c r="H12" s="453">
        <f t="shared" si="0"/>
        <v>29</v>
      </c>
    </row>
    <row r="14" spans="3:8">
      <c r="C14" s="590" t="s">
        <v>3572</v>
      </c>
      <c r="D14" s="590"/>
      <c r="E14" s="590"/>
      <c r="F14" s="590"/>
    </row>
    <row r="15" spans="3:8">
      <c r="D15" s="406" t="s">
        <v>3575</v>
      </c>
      <c r="E15" s="406" t="s">
        <v>3574</v>
      </c>
      <c r="F15" s="406" t="s">
        <v>3558</v>
      </c>
      <c r="G15" s="350" t="s">
        <v>3573</v>
      </c>
    </row>
    <row r="16" spans="3:8">
      <c r="C16" s="464" t="s">
        <v>4536</v>
      </c>
      <c r="D16" s="459">
        <v>1.9037151702786377</v>
      </c>
      <c r="E16" s="459">
        <v>1.6158140309948341</v>
      </c>
      <c r="F16" s="459">
        <v>2.5762527233115472E-2</v>
      </c>
      <c r="G16" s="459">
        <v>4.1589730062428561E-2</v>
      </c>
      <c r="H16" s="453"/>
    </row>
    <row r="17" spans="3:8">
      <c r="C17" s="465" t="s">
        <v>3568</v>
      </c>
      <c r="D17" s="459">
        <v>2.4400139421401184</v>
      </c>
      <c r="E17" s="459">
        <v>0.76314653959439438</v>
      </c>
      <c r="F17" s="459">
        <v>0.20883002207505519</v>
      </c>
      <c r="G17" s="459">
        <v>0.78662429839931103</v>
      </c>
      <c r="H17" s="453"/>
    </row>
    <row r="18" spans="3:8">
      <c r="C18" s="464" t="s">
        <v>4532</v>
      </c>
      <c r="D18" s="459">
        <v>0.42245614035087714</v>
      </c>
      <c r="E18" s="459">
        <v>1.2668555240793202</v>
      </c>
      <c r="F18" s="459">
        <v>1.4014814814814813</v>
      </c>
      <c r="G18" s="459">
        <v>0.74559043348281007</v>
      </c>
      <c r="H18" s="453"/>
    </row>
    <row r="19" spans="3:8">
      <c r="C19" s="465" t="s">
        <v>4528</v>
      </c>
      <c r="D19" s="459">
        <v>4.3295194508009158E-2</v>
      </c>
      <c r="E19" s="459">
        <v>0.55928069959354598</v>
      </c>
      <c r="F19" s="459">
        <v>3.1076328502415458</v>
      </c>
      <c r="G19" s="459">
        <v>0.81154221095730161</v>
      </c>
      <c r="H19" s="453"/>
    </row>
    <row r="20" spans="3:8">
      <c r="C20" s="465" t="s">
        <v>3410</v>
      </c>
      <c r="D20" s="459">
        <v>1.1921423276501111</v>
      </c>
      <c r="E20" s="459">
        <v>0.98136695527271278</v>
      </c>
      <c r="F20" s="459">
        <v>0.59217527386541469</v>
      </c>
      <c r="G20" s="459">
        <v>1.194972525737384</v>
      </c>
      <c r="H20" s="453"/>
    </row>
    <row r="21" spans="3:8">
      <c r="C21" s="465" t="s">
        <v>4534</v>
      </c>
      <c r="D21" s="459">
        <v>0.10882945067587001</v>
      </c>
      <c r="E21" s="459">
        <v>0.62970015015712322</v>
      </c>
      <c r="F21" s="459">
        <v>1.3210686095931998</v>
      </c>
      <c r="G21" s="459">
        <v>2.0863044916562523</v>
      </c>
      <c r="H21" s="453"/>
    </row>
    <row r="22" spans="3:8">
      <c r="C22" s="465" t="s">
        <v>4529</v>
      </c>
      <c r="D22" s="459">
        <v>0</v>
      </c>
      <c r="E22" s="459">
        <v>0.4019830028328612</v>
      </c>
      <c r="F22" s="459">
        <v>0.78833333333333333</v>
      </c>
      <c r="G22" s="459">
        <v>2.9695067264573991</v>
      </c>
      <c r="H22" s="453"/>
    </row>
    <row r="23" spans="3:8">
      <c r="C23" s="465" t="s">
        <v>4535</v>
      </c>
      <c r="D23" s="459">
        <v>0</v>
      </c>
      <c r="E23" s="459">
        <v>0</v>
      </c>
      <c r="F23" s="459">
        <v>2.6277777777777773</v>
      </c>
      <c r="G23" s="459">
        <v>2.1210762331838566</v>
      </c>
      <c r="H23" s="453"/>
    </row>
    <row r="24" spans="3:8">
      <c r="C24" s="465" t="s">
        <v>4526</v>
      </c>
      <c r="D24" s="459">
        <v>0.34337568058076223</v>
      </c>
      <c r="E24" s="459">
        <v>1.2013285142131485</v>
      </c>
      <c r="F24" s="459">
        <v>0</v>
      </c>
      <c r="G24" s="459">
        <v>2.047935673418896</v>
      </c>
      <c r="H24" s="453"/>
    </row>
    <row r="25" spans="3:8">
      <c r="C25" s="452"/>
      <c r="D25" s="454"/>
      <c r="E25" s="454"/>
      <c r="F25" s="454"/>
      <c r="G25" s="454"/>
      <c r="H25" s="453"/>
    </row>
    <row r="26" spans="3:8">
      <c r="C26" s="590" t="s">
        <v>3567</v>
      </c>
      <c r="D26" s="590"/>
      <c r="E26" s="590"/>
      <c r="F26" s="590"/>
    </row>
    <row r="27" spans="3:8">
      <c r="D27" s="406" t="s">
        <v>3575</v>
      </c>
      <c r="E27" s="406" t="s">
        <v>3574</v>
      </c>
      <c r="F27" s="406" t="s">
        <v>3558</v>
      </c>
      <c r="G27" s="350" t="s">
        <v>3573</v>
      </c>
    </row>
    <row r="28" spans="3:8">
      <c r="C28" s="464" t="s">
        <v>4536</v>
      </c>
      <c r="D28" s="455">
        <f>D4/$H4</f>
        <v>0.38235294117647056</v>
      </c>
      <c r="E28" s="455">
        <f t="shared" ref="E28:G28" si="1">E4/$H4</f>
        <v>0.6029411764705882</v>
      </c>
      <c r="F28" s="455">
        <f t="shared" si="1"/>
        <v>4.9019607843137254E-3</v>
      </c>
      <c r="G28" s="455">
        <f t="shared" si="1"/>
        <v>9.8039215686274508E-3</v>
      </c>
    </row>
    <row r="29" spans="3:8">
      <c r="C29" s="465" t="s">
        <v>3568</v>
      </c>
      <c r="D29" s="455">
        <f t="shared" ref="D29:G29" si="2">D5/$H5</f>
        <v>0.49006622516556292</v>
      </c>
      <c r="E29" s="455">
        <f t="shared" si="2"/>
        <v>0.28476821192052981</v>
      </c>
      <c r="F29" s="455">
        <f t="shared" si="2"/>
        <v>3.9735099337748346E-2</v>
      </c>
      <c r="G29" s="455">
        <f t="shared" si="2"/>
        <v>0.18543046357615894</v>
      </c>
    </row>
    <row r="30" spans="3:8">
      <c r="C30" s="464" t="s">
        <v>4532</v>
      </c>
      <c r="D30" s="455">
        <f t="shared" ref="D30:G30" si="3">D6/$H6</f>
        <v>8.4848484848484854E-2</v>
      </c>
      <c r="E30" s="455">
        <f t="shared" si="3"/>
        <v>0.47272727272727272</v>
      </c>
      <c r="F30" s="455">
        <f t="shared" si="3"/>
        <v>0.26666666666666666</v>
      </c>
      <c r="G30" s="455">
        <f t="shared" si="3"/>
        <v>0.17575757575757575</v>
      </c>
    </row>
    <row r="31" spans="3:8">
      <c r="C31" s="465" t="s">
        <v>4528</v>
      </c>
      <c r="D31" s="455">
        <f t="shared" ref="D31:G31" si="4">D7/$H7</f>
        <v>8.6956521739130436E-3</v>
      </c>
      <c r="E31" s="455">
        <f t="shared" si="4"/>
        <v>0.20869565217391303</v>
      </c>
      <c r="F31" s="455">
        <f t="shared" si="4"/>
        <v>0.59130434782608698</v>
      </c>
      <c r="G31" s="455">
        <f t="shared" si="4"/>
        <v>0.19130434782608696</v>
      </c>
    </row>
    <row r="32" spans="3:8">
      <c r="C32" s="465" t="s">
        <v>3410</v>
      </c>
      <c r="D32" s="455">
        <f t="shared" ref="D32:G32" si="5">D8/$H8</f>
        <v>0.23943661971830985</v>
      </c>
      <c r="E32" s="455">
        <f t="shared" si="5"/>
        <v>0.36619718309859156</v>
      </c>
      <c r="F32" s="455">
        <f t="shared" si="5"/>
        <v>0.11267605633802817</v>
      </c>
      <c r="G32" s="455">
        <f t="shared" si="5"/>
        <v>0.28169014084507044</v>
      </c>
    </row>
    <row r="33" spans="3:8">
      <c r="C33" s="465" t="s">
        <v>4534</v>
      </c>
      <c r="D33" s="455">
        <f t="shared" ref="D33:G33" si="6">D9/$H9</f>
        <v>2.185792349726776E-2</v>
      </c>
      <c r="E33" s="455">
        <f t="shared" si="6"/>
        <v>0.23497267759562843</v>
      </c>
      <c r="F33" s="455">
        <f t="shared" si="6"/>
        <v>0.25136612021857924</v>
      </c>
      <c r="G33" s="455">
        <f t="shared" si="6"/>
        <v>0.49180327868852458</v>
      </c>
    </row>
    <row r="34" spans="3:8">
      <c r="C34" s="465" t="s">
        <v>4529</v>
      </c>
      <c r="D34" s="455">
        <f t="shared" ref="D34:G34" si="7">D10/$H10</f>
        <v>0</v>
      </c>
      <c r="E34" s="455">
        <f t="shared" si="7"/>
        <v>0.15</v>
      </c>
      <c r="F34" s="455">
        <f t="shared" si="7"/>
        <v>0.15</v>
      </c>
      <c r="G34" s="455">
        <f t="shared" si="7"/>
        <v>0.7</v>
      </c>
    </row>
    <row r="35" spans="3:8">
      <c r="C35" s="465" t="s">
        <v>4535</v>
      </c>
      <c r="D35" s="455">
        <f t="shared" ref="D35:G35" si="8">D11/$H11</f>
        <v>0</v>
      </c>
      <c r="E35" s="455">
        <f t="shared" si="8"/>
        <v>0</v>
      </c>
      <c r="F35" s="455">
        <f t="shared" si="8"/>
        <v>0.5</v>
      </c>
      <c r="G35" s="455">
        <f t="shared" si="8"/>
        <v>0.5</v>
      </c>
    </row>
    <row r="36" spans="3:8">
      <c r="C36" s="465" t="s">
        <v>4526</v>
      </c>
      <c r="D36" s="455">
        <f t="shared" ref="D36:G36" si="9">D12/$H12</f>
        <v>6.8965517241379309E-2</v>
      </c>
      <c r="E36" s="455">
        <f t="shared" si="9"/>
        <v>0.44827586206896552</v>
      </c>
      <c r="F36" s="455">
        <f t="shared" si="9"/>
        <v>0</v>
      </c>
      <c r="G36" s="455">
        <f t="shared" si="9"/>
        <v>0.48275862068965519</v>
      </c>
    </row>
    <row r="37" spans="3:8">
      <c r="C37" s="110"/>
      <c r="D37" s="110"/>
      <c r="E37" s="110"/>
      <c r="F37" s="110"/>
      <c r="G37" s="110"/>
      <c r="H37" s="110"/>
    </row>
    <row r="38" spans="3:8">
      <c r="C38" s="590" t="s">
        <v>3566</v>
      </c>
      <c r="D38" s="590"/>
      <c r="E38" s="590"/>
      <c r="F38" s="590"/>
    </row>
    <row r="39" spans="3:8">
      <c r="D39" s="406" t="s">
        <v>3575</v>
      </c>
      <c r="E39" s="406" t="s">
        <v>3574</v>
      </c>
      <c r="F39" s="406" t="s">
        <v>3558</v>
      </c>
      <c r="G39" s="350" t="s">
        <v>3573</v>
      </c>
    </row>
    <row r="40" spans="3:8">
      <c r="C40" s="464" t="s">
        <v>4536</v>
      </c>
      <c r="D40" s="442">
        <v>7.3064459288828489</v>
      </c>
      <c r="E40" s="442">
        <v>7.6624611420686914</v>
      </c>
      <c r="F40" s="442">
        <v>-7.6163237612811487</v>
      </c>
      <c r="G40" s="442">
        <v>-8.5840737645125014</v>
      </c>
    </row>
    <row r="41" spans="3:8">
      <c r="C41" s="465" t="s">
        <v>3568</v>
      </c>
      <c r="D41" s="442">
        <v>9.6768292342040088</v>
      </c>
      <c r="E41" s="442">
        <v>-2.4495720478916527</v>
      </c>
      <c r="F41" s="442">
        <v>-5.1409353714836099</v>
      </c>
      <c r="G41" s="442">
        <v>-1.5884689225207744</v>
      </c>
    </row>
    <row r="42" spans="3:8">
      <c r="C42" s="464" t="s">
        <v>4532</v>
      </c>
      <c r="D42" s="442">
        <v>-4.0931993544644207</v>
      </c>
      <c r="E42" s="442">
        <v>2.9107052337026018</v>
      </c>
      <c r="F42" s="442">
        <v>2.7513726074555138</v>
      </c>
      <c r="G42" s="442">
        <v>-1.9974630037658458</v>
      </c>
    </row>
    <row r="43" spans="3:8">
      <c r="C43" s="465" t="s">
        <v>4528</v>
      </c>
      <c r="D43" s="442">
        <v>-5.4876680712310355</v>
      </c>
      <c r="E43" s="442">
        <v>-3.8905952521454563</v>
      </c>
      <c r="F43" s="442">
        <v>11.689900193144803</v>
      </c>
      <c r="G43" s="442">
        <v>-1.1975436468554437</v>
      </c>
    </row>
    <row r="44" spans="3:8">
      <c r="C44" s="465" t="s">
        <v>3410</v>
      </c>
      <c r="D44" s="442">
        <v>0.84393629771863721</v>
      </c>
      <c r="E44" s="442">
        <v>-0.12595474950199828</v>
      </c>
      <c r="F44" s="442">
        <v>-1.7320727812353052</v>
      </c>
      <c r="G44" s="442">
        <v>0.94869675839487788</v>
      </c>
    </row>
    <row r="45" spans="3:8">
      <c r="C45" s="465" t="s">
        <v>4534</v>
      </c>
      <c r="D45" s="442">
        <v>-6.7295430027029282</v>
      </c>
      <c r="E45" s="442">
        <v>-4.3035057348517274</v>
      </c>
      <c r="F45" s="442">
        <v>2.3443829764800261</v>
      </c>
      <c r="G45" s="442">
        <v>9.0874848999105193</v>
      </c>
    </row>
    <row r="46" spans="3:8">
      <c r="C46" s="465" t="s">
        <v>4529</v>
      </c>
      <c r="D46" s="442">
        <v>-2.266057759636098</v>
      </c>
      <c r="E46" s="442">
        <v>-2.0855884191780731</v>
      </c>
      <c r="F46" s="442">
        <v>-0.46379857611661574</v>
      </c>
      <c r="G46" s="442">
        <v>4.9441976512786407</v>
      </c>
    </row>
    <row r="47" spans="3:8">
      <c r="C47" s="465" t="s">
        <v>4535</v>
      </c>
      <c r="D47" s="442">
        <v>-1.4239837890818088</v>
      </c>
      <c r="E47" s="442">
        <v>-2.1915387218543469</v>
      </c>
      <c r="F47" s="442">
        <v>2.24133165835452</v>
      </c>
      <c r="G47" s="442">
        <v>1.7685102082573914</v>
      </c>
    </row>
    <row r="48" spans="3:8">
      <c r="C48" s="465" t="s">
        <v>4526</v>
      </c>
      <c r="D48" s="442">
        <v>-1.8004985075353939</v>
      </c>
      <c r="E48" s="442">
        <v>0.84962091301175269</v>
      </c>
      <c r="F48" s="442">
        <v>-2.6514397754958869</v>
      </c>
      <c r="G48" s="442">
        <v>3.1833017417928064</v>
      </c>
    </row>
    <row r="51" spans="12:16" ht="28.8">
      <c r="L51" s="469"/>
      <c r="M51" s="469" t="s">
        <v>3392</v>
      </c>
      <c r="N51" s="469" t="s">
        <v>3393</v>
      </c>
      <c r="O51" s="469" t="s">
        <v>3394</v>
      </c>
      <c r="P51" s="469" t="s">
        <v>3389</v>
      </c>
    </row>
    <row r="52" spans="12:16">
      <c r="L52" s="473"/>
      <c r="M52" s="473">
        <v>0.5544118109146533</v>
      </c>
      <c r="N52" s="473">
        <v>0.21643382099776101</v>
      </c>
      <c r="O52" s="473">
        <v>0.22915436808758574</v>
      </c>
      <c r="P52" s="473">
        <v>0.72185294117647059</v>
      </c>
    </row>
    <row r="53" spans="12:16">
      <c r="L53" s="473"/>
      <c r="M53" s="473">
        <v>0.34984366807739908</v>
      </c>
      <c r="N53" s="473">
        <v>0.43491101367834689</v>
      </c>
      <c r="O53" s="473">
        <v>0.21524531824425408</v>
      </c>
      <c r="P53" s="473">
        <v>0.51874304635761603</v>
      </c>
    </row>
    <row r="54" spans="12:16">
      <c r="L54" s="473"/>
      <c r="M54" s="473">
        <v>0.25243397191797257</v>
      </c>
      <c r="N54" s="473">
        <v>0.56686302653801413</v>
      </c>
      <c r="O54" s="473">
        <v>0.18070300154401339</v>
      </c>
      <c r="P54" s="473">
        <v>0.28492181818181828</v>
      </c>
    </row>
    <row r="55" spans="12:16">
      <c r="L55" s="473"/>
      <c r="M55" s="473">
        <v>0.43289727673926304</v>
      </c>
      <c r="N55" s="473">
        <v>0.46494205446521469</v>
      </c>
      <c r="O55" s="473">
        <v>0.10216066879552224</v>
      </c>
      <c r="P55" s="473">
        <v>0.11346695652173912</v>
      </c>
    </row>
    <row r="56" spans="12:16">
      <c r="L56" s="473"/>
      <c r="M56" s="473">
        <v>0.45398111140649205</v>
      </c>
      <c r="N56" s="473">
        <v>0.43340579079083669</v>
      </c>
      <c r="O56" s="473">
        <v>0.11261309780267123</v>
      </c>
      <c r="P56" s="473">
        <v>0.31770985915492944</v>
      </c>
    </row>
    <row r="57" spans="12:16">
      <c r="L57" s="473"/>
      <c r="M57" s="473">
        <v>0.85454902853359271</v>
      </c>
      <c r="N57" s="473">
        <v>9.2015146185520105E-2</v>
      </c>
      <c r="O57" s="473">
        <v>5.3435825280887257E-2</v>
      </c>
      <c r="P57" s="473">
        <v>0.12895683060109292</v>
      </c>
    </row>
    <row r="58" spans="12:16">
      <c r="L58" s="473"/>
      <c r="M58" s="473">
        <v>0.482968038307315</v>
      </c>
      <c r="N58" s="473">
        <v>0.44153333073798678</v>
      </c>
      <c r="O58" s="473">
        <v>7.549863095469822E-2</v>
      </c>
      <c r="P58" s="473">
        <v>0.19440999999999997</v>
      </c>
    </row>
    <row r="59" spans="12:16">
      <c r="L59" s="473"/>
      <c r="M59" s="473">
        <v>0.51881172298083567</v>
      </c>
      <c r="N59" s="473">
        <v>0.17802965829393599</v>
      </c>
      <c r="O59" s="473">
        <v>0.30315861872522837</v>
      </c>
      <c r="P59" s="473">
        <v>8.0112499999999989E-2</v>
      </c>
    </row>
    <row r="60" spans="12:16">
      <c r="L60" s="473"/>
      <c r="M60" s="473">
        <v>0.39754646664203702</v>
      </c>
      <c r="N60" s="473">
        <v>0.32359533005479474</v>
      </c>
      <c r="O60" s="473">
        <v>0.27885820330316818</v>
      </c>
      <c r="P60" s="473">
        <v>0.38395172413793094</v>
      </c>
    </row>
  </sheetData>
  <mergeCells count="4">
    <mergeCell ref="C38:F38"/>
    <mergeCell ref="C2:F2"/>
    <mergeCell ref="C26:F26"/>
    <mergeCell ref="C14:F14"/>
  </mergeCells>
  <conditionalFormatting sqref="D28:G36">
    <cfRule type="colorScale" priority="4">
      <colorScale>
        <cfvo type="min"/>
        <cfvo type="max"/>
        <color rgb="FFFCFCFF"/>
        <color rgb="FFF8696B"/>
      </colorScale>
    </cfRule>
    <cfRule type="colorScale" priority="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4:G12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40:G48">
    <cfRule type="colorScale" priority="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16:G24">
    <cfRule type="colorScale" priority="1">
      <colorScale>
        <cfvo type="min"/>
        <cfvo type="max"/>
        <color rgb="FFFCFCFF"/>
        <color rgb="FFF8696B"/>
      </colorScale>
    </cfRule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511811024" right="0.511811024" top="0.78740157499999996" bottom="0.78740157499999996" header="0.31496062000000002" footer="0.31496062000000002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2921E2-F0C1-4464-B947-357AA342E77C}">
  <dimension ref="A1:S238"/>
  <sheetViews>
    <sheetView topLeftCell="A179" zoomScale="70" zoomScaleNormal="70" workbookViewId="0">
      <selection activeCell="Y167" sqref="Y167"/>
    </sheetView>
  </sheetViews>
  <sheetFormatPr defaultRowHeight="14.4"/>
  <cols>
    <col min="2" max="2" width="7.88671875" customWidth="1"/>
    <col min="3" max="3" width="42" customWidth="1"/>
    <col min="4" max="7" width="16.33203125" customWidth="1"/>
    <col min="8" max="8" width="17.33203125" customWidth="1"/>
    <col min="9" max="13" width="17.5546875" customWidth="1"/>
    <col min="14" max="14" width="20.109375" customWidth="1"/>
  </cols>
  <sheetData>
    <row r="1" spans="1:19" ht="15" thickBot="1"/>
    <row r="2" spans="1:19">
      <c r="F2" s="466"/>
      <c r="G2" s="599" t="s">
        <v>3422</v>
      </c>
      <c r="H2" s="599"/>
      <c r="I2" s="599"/>
      <c r="J2" s="599"/>
      <c r="K2" s="599"/>
      <c r="L2" s="599"/>
      <c r="M2" s="599"/>
      <c r="N2" s="599"/>
      <c r="O2" s="599"/>
      <c r="P2" s="599"/>
      <c r="Q2" s="599"/>
      <c r="R2" s="599"/>
      <c r="S2" s="600"/>
    </row>
    <row r="3" spans="1:19">
      <c r="A3" s="592" t="s">
        <v>4538</v>
      </c>
      <c r="F3" s="467" t="s">
        <v>3376</v>
      </c>
      <c r="G3" s="595" t="s">
        <v>3428</v>
      </c>
      <c r="H3" s="595"/>
      <c r="I3" s="595"/>
      <c r="J3" s="595"/>
      <c r="K3" s="595"/>
      <c r="L3" s="595"/>
      <c r="M3" s="595"/>
      <c r="N3" s="595"/>
      <c r="O3" s="595"/>
      <c r="P3" s="595"/>
      <c r="Q3" s="595"/>
      <c r="R3" s="595"/>
      <c r="S3" s="596"/>
    </row>
    <row r="4" spans="1:19">
      <c r="A4" s="592"/>
      <c r="F4" s="467" t="s">
        <v>3377</v>
      </c>
      <c r="G4" s="595" t="s">
        <v>3429</v>
      </c>
      <c r="H4" s="595"/>
      <c r="I4" s="595"/>
      <c r="J4" s="595"/>
      <c r="K4" s="595"/>
      <c r="L4" s="595"/>
      <c r="M4" s="595"/>
      <c r="N4" s="595"/>
      <c r="O4" s="595"/>
      <c r="P4" s="595"/>
      <c r="Q4" s="595"/>
      <c r="R4" s="595"/>
      <c r="S4" s="596"/>
    </row>
    <row r="5" spans="1:19">
      <c r="A5" s="592"/>
      <c r="F5" s="467" t="s">
        <v>3378</v>
      </c>
      <c r="G5" s="595" t="s">
        <v>3423</v>
      </c>
      <c r="H5" s="595"/>
      <c r="I5" s="595"/>
      <c r="J5" s="595"/>
      <c r="K5" s="595"/>
      <c r="L5" s="595"/>
      <c r="M5" s="595"/>
      <c r="N5" s="595"/>
      <c r="O5" s="595"/>
      <c r="P5" s="595"/>
      <c r="Q5" s="595"/>
      <c r="R5" s="595"/>
      <c r="S5" s="596"/>
    </row>
    <row r="6" spans="1:19">
      <c r="A6" s="592"/>
      <c r="F6" s="467" t="s">
        <v>3379</v>
      </c>
      <c r="G6" s="595" t="s">
        <v>3424</v>
      </c>
      <c r="H6" s="595"/>
      <c r="I6" s="595"/>
      <c r="J6" s="595"/>
      <c r="K6" s="595"/>
      <c r="L6" s="595"/>
      <c r="M6" s="595"/>
      <c r="N6" s="595"/>
      <c r="O6" s="595"/>
      <c r="P6" s="595"/>
      <c r="Q6" s="595"/>
      <c r="R6" s="595"/>
      <c r="S6" s="596"/>
    </row>
    <row r="7" spans="1:19">
      <c r="A7" s="592"/>
      <c r="F7" s="467" t="s">
        <v>3380</v>
      </c>
      <c r="G7" s="595" t="s">
        <v>3425</v>
      </c>
      <c r="H7" s="595"/>
      <c r="I7" s="595"/>
      <c r="J7" s="595"/>
      <c r="K7" s="595"/>
      <c r="L7" s="595"/>
      <c r="M7" s="595"/>
      <c r="N7" s="595"/>
      <c r="O7" s="595"/>
      <c r="P7" s="595"/>
      <c r="Q7" s="595"/>
      <c r="R7" s="595"/>
      <c r="S7" s="596"/>
    </row>
    <row r="8" spans="1:19">
      <c r="A8" s="592"/>
      <c r="F8" s="467" t="s">
        <v>3381</v>
      </c>
      <c r="G8" s="595" t="s">
        <v>3426</v>
      </c>
      <c r="H8" s="595"/>
      <c r="I8" s="595"/>
      <c r="J8" s="595"/>
      <c r="K8" s="595"/>
      <c r="L8" s="595"/>
      <c r="M8" s="595"/>
      <c r="N8" s="595"/>
      <c r="O8" s="595"/>
      <c r="P8" s="595"/>
      <c r="Q8" s="595"/>
      <c r="R8" s="595"/>
      <c r="S8" s="596"/>
    </row>
    <row r="9" spans="1:19">
      <c r="A9" s="592"/>
      <c r="F9" s="467" t="s">
        <v>3382</v>
      </c>
      <c r="G9" s="595" t="s">
        <v>3427</v>
      </c>
      <c r="H9" s="595"/>
      <c r="I9" s="595"/>
      <c r="J9" s="595"/>
      <c r="K9" s="595"/>
      <c r="L9" s="595"/>
      <c r="M9" s="595"/>
      <c r="N9" s="595"/>
      <c r="O9" s="595"/>
      <c r="P9" s="595"/>
      <c r="Q9" s="595"/>
      <c r="R9" s="595"/>
      <c r="S9" s="596"/>
    </row>
    <row r="10" spans="1:19">
      <c r="A10" s="592"/>
      <c r="F10" s="467" t="s">
        <v>3383</v>
      </c>
      <c r="G10" s="595" t="s">
        <v>3430</v>
      </c>
      <c r="H10" s="595"/>
      <c r="I10" s="595"/>
      <c r="J10" s="595"/>
      <c r="K10" s="595"/>
      <c r="L10" s="595"/>
      <c r="M10" s="595"/>
      <c r="N10" s="595"/>
      <c r="O10" s="595"/>
      <c r="P10" s="595"/>
      <c r="Q10" s="595"/>
      <c r="R10" s="595"/>
      <c r="S10" s="596"/>
    </row>
    <row r="11" spans="1:19">
      <c r="A11" s="592"/>
      <c r="F11" s="467" t="s">
        <v>3384</v>
      </c>
      <c r="G11" s="595" t="s">
        <v>3431</v>
      </c>
      <c r="H11" s="595"/>
      <c r="I11" s="595"/>
      <c r="J11" s="595"/>
      <c r="K11" s="595"/>
      <c r="L11" s="595"/>
      <c r="M11" s="595"/>
      <c r="N11" s="595"/>
      <c r="O11" s="595"/>
      <c r="P11" s="595"/>
      <c r="Q11" s="595"/>
      <c r="R11" s="595"/>
      <c r="S11" s="596"/>
    </row>
    <row r="12" spans="1:19" ht="15" thickBot="1">
      <c r="A12" s="592"/>
      <c r="F12" s="468" t="s">
        <v>3385</v>
      </c>
      <c r="G12" s="597" t="s">
        <v>3550</v>
      </c>
      <c r="H12" s="597"/>
      <c r="I12" s="597"/>
      <c r="J12" s="597"/>
      <c r="K12" s="597"/>
      <c r="L12" s="597"/>
      <c r="M12" s="597"/>
      <c r="N12" s="597"/>
      <c r="O12" s="597"/>
      <c r="P12" s="597"/>
      <c r="Q12" s="597"/>
      <c r="R12" s="597"/>
      <c r="S12" s="598"/>
    </row>
    <row r="13" spans="1:19">
      <c r="A13" s="592"/>
    </row>
    <row r="14" spans="1:19">
      <c r="A14" s="592"/>
    </row>
    <row r="15" spans="1:19">
      <c r="A15" s="592"/>
    </row>
    <row r="17" spans="1:1" ht="15" thickBot="1"/>
    <row r="18" spans="1:1" s="479" customFormat="1" ht="15" thickTop="1"/>
    <row r="24" spans="1:1" ht="15" customHeight="1">
      <c r="A24" s="592" t="s">
        <v>4537</v>
      </c>
    </row>
    <row r="25" spans="1:1">
      <c r="A25" s="592"/>
    </row>
    <row r="26" spans="1:1">
      <c r="A26" s="592"/>
    </row>
    <row r="27" spans="1:1">
      <c r="A27" s="592"/>
    </row>
    <row r="28" spans="1:1">
      <c r="A28" s="592"/>
    </row>
    <row r="29" spans="1:1">
      <c r="A29" s="592"/>
    </row>
    <row r="30" spans="1:1">
      <c r="A30" s="592"/>
    </row>
    <row r="31" spans="1:1">
      <c r="A31" s="592"/>
    </row>
    <row r="32" spans="1:1">
      <c r="A32" s="592"/>
    </row>
    <row r="33" spans="1:1">
      <c r="A33" s="592"/>
    </row>
    <row r="34" spans="1:1">
      <c r="A34" s="592"/>
    </row>
    <row r="35" spans="1:1">
      <c r="A35" s="592"/>
    </row>
    <row r="36" spans="1:1">
      <c r="A36" s="592"/>
    </row>
    <row r="37" spans="1:1">
      <c r="A37" s="592"/>
    </row>
    <row r="38" spans="1:1">
      <c r="A38" s="592"/>
    </row>
    <row r="39" spans="1:1">
      <c r="A39" s="592"/>
    </row>
    <row r="40" spans="1:1">
      <c r="A40" s="592"/>
    </row>
    <row r="41" spans="1:1">
      <c r="A41" s="592"/>
    </row>
    <row r="42" spans="1:1">
      <c r="A42" s="592"/>
    </row>
    <row r="43" spans="1:1">
      <c r="A43" s="592"/>
    </row>
    <row r="44" spans="1:1">
      <c r="A44" s="592"/>
    </row>
    <row r="45" spans="1:1">
      <c r="A45" s="592"/>
    </row>
    <row r="46" spans="1:1">
      <c r="A46" s="592"/>
    </row>
    <row r="47" spans="1:1">
      <c r="A47" s="592"/>
    </row>
    <row r="48" spans="1:1">
      <c r="A48" s="592"/>
    </row>
    <row r="49" spans="1:9">
      <c r="A49" s="592"/>
    </row>
    <row r="50" spans="1:9">
      <c r="A50" s="592"/>
    </row>
    <row r="51" spans="1:9" ht="43.2">
      <c r="A51" s="592"/>
      <c r="B51" s="593" t="s">
        <v>3364</v>
      </c>
      <c r="C51" s="593"/>
      <c r="D51" s="24" t="s">
        <v>3365</v>
      </c>
      <c r="E51" s="469" t="s">
        <v>3389</v>
      </c>
      <c r="F51" s="469" t="s">
        <v>3399</v>
      </c>
      <c r="G51" s="469" t="s">
        <v>3396</v>
      </c>
      <c r="H51" s="469" t="s">
        <v>3398</v>
      </c>
      <c r="I51" s="469" t="s">
        <v>3388</v>
      </c>
    </row>
    <row r="52" spans="1:9">
      <c r="A52" s="592"/>
      <c r="B52" s="472">
        <v>1</v>
      </c>
      <c r="C52" s="464" t="s">
        <v>3546</v>
      </c>
      <c r="D52" s="472">
        <v>204</v>
      </c>
      <c r="E52" s="288">
        <v>0.72185294117647059</v>
      </c>
      <c r="F52" s="470">
        <v>496.30270343137244</v>
      </c>
      <c r="G52" s="471">
        <v>82.95156813725491</v>
      </c>
      <c r="H52" s="470">
        <v>34343.045108823513</v>
      </c>
      <c r="I52" s="471">
        <v>0.6718789215686275</v>
      </c>
    </row>
    <row r="53" spans="1:9">
      <c r="A53" s="592"/>
      <c r="B53" s="472">
        <v>2</v>
      </c>
      <c r="C53" s="465" t="s">
        <v>4552</v>
      </c>
      <c r="D53" s="472">
        <v>151</v>
      </c>
      <c r="E53" s="288">
        <v>0.51874304635761603</v>
      </c>
      <c r="F53" s="470">
        <v>1784.7957132450338</v>
      </c>
      <c r="G53" s="471">
        <v>24.396010596026493</v>
      </c>
      <c r="H53" s="470">
        <v>21698.501701986734</v>
      </c>
      <c r="I53" s="471">
        <v>0.71275562913907298</v>
      </c>
    </row>
    <row r="54" spans="1:9">
      <c r="A54" s="592"/>
      <c r="B54" s="472">
        <v>3</v>
      </c>
      <c r="C54" s="464" t="s">
        <v>4549</v>
      </c>
      <c r="D54" s="472">
        <v>165</v>
      </c>
      <c r="E54" s="288">
        <v>0.28492181818181828</v>
      </c>
      <c r="F54" s="470">
        <v>2606.5466133333334</v>
      </c>
      <c r="G54" s="471">
        <v>8.6525842424242487</v>
      </c>
      <c r="H54" s="470">
        <v>10867.312232121216</v>
      </c>
      <c r="I54" s="471">
        <v>0.65774606060606056</v>
      </c>
    </row>
    <row r="55" spans="1:9">
      <c r="A55" s="592"/>
      <c r="B55" s="472">
        <v>4</v>
      </c>
      <c r="C55" s="465" t="s">
        <v>4553</v>
      </c>
      <c r="D55" s="472">
        <v>115</v>
      </c>
      <c r="E55" s="288">
        <v>0.11346695652173912</v>
      </c>
      <c r="F55" s="470">
        <v>1476.7716634782612</v>
      </c>
      <c r="G55" s="471">
        <v>4.1192782608695646</v>
      </c>
      <c r="H55" s="470">
        <v>4666.7886339130455</v>
      </c>
      <c r="I55" s="471">
        <v>0.48900956521739125</v>
      </c>
    </row>
    <row r="56" spans="1:9">
      <c r="A56" s="592"/>
      <c r="B56" s="472">
        <v>5</v>
      </c>
      <c r="C56" s="465" t="s">
        <v>3410</v>
      </c>
      <c r="D56" s="472">
        <v>71</v>
      </c>
      <c r="E56" s="288">
        <v>0.31770985915492944</v>
      </c>
      <c r="F56" s="470">
        <v>3143.5135366197183</v>
      </c>
      <c r="G56" s="471">
        <v>7.3988591549295784</v>
      </c>
      <c r="H56" s="470">
        <v>20189.269402816906</v>
      </c>
      <c r="I56" s="471">
        <v>0.63809014084507065</v>
      </c>
    </row>
    <row r="57" spans="1:9">
      <c r="A57" s="592"/>
      <c r="B57" s="472">
        <v>6</v>
      </c>
      <c r="C57" s="465" t="s">
        <v>4534</v>
      </c>
      <c r="D57" s="472">
        <v>183</v>
      </c>
      <c r="E57" s="288">
        <v>0.12895683060109292</v>
      </c>
      <c r="F57" s="470">
        <v>3962.475692896176</v>
      </c>
      <c r="G57" s="471">
        <v>5.8081890710382567</v>
      </c>
      <c r="H57" s="470">
        <v>7976.8316792349724</v>
      </c>
      <c r="I57" s="471">
        <v>0.31221038251366129</v>
      </c>
    </row>
    <row r="58" spans="1:9">
      <c r="A58" s="592"/>
      <c r="B58" s="472">
        <v>7</v>
      </c>
      <c r="C58" s="465" t="s">
        <v>4550</v>
      </c>
      <c r="D58" s="472">
        <v>20</v>
      </c>
      <c r="E58" s="288">
        <v>0.19440999999999997</v>
      </c>
      <c r="F58" s="470">
        <v>6102.2435950000017</v>
      </c>
      <c r="G58" s="471">
        <v>2.4302500000000009</v>
      </c>
      <c r="H58" s="470">
        <v>11702.45271</v>
      </c>
      <c r="I58" s="471">
        <v>0.62731999999999988</v>
      </c>
    </row>
    <row r="59" spans="1:9">
      <c r="A59" s="592"/>
      <c r="B59" s="472">
        <v>8</v>
      </c>
      <c r="C59" s="465" t="s">
        <v>4535</v>
      </c>
      <c r="D59" s="472">
        <v>8</v>
      </c>
      <c r="E59" s="288">
        <v>8.0112499999999989E-2</v>
      </c>
      <c r="F59" s="470">
        <v>83929.028087500003</v>
      </c>
      <c r="G59" s="471">
        <v>1.0717999999999999</v>
      </c>
      <c r="H59" s="470">
        <v>70563.983599999992</v>
      </c>
      <c r="I59" s="471">
        <v>0.56103750000000008</v>
      </c>
    </row>
    <row r="60" spans="1:9">
      <c r="A60" s="592"/>
      <c r="B60" s="472">
        <v>9</v>
      </c>
      <c r="C60" s="465" t="s">
        <v>4551</v>
      </c>
      <c r="D60" s="472">
        <v>29</v>
      </c>
      <c r="E60" s="288">
        <v>0.38395172413793094</v>
      </c>
      <c r="F60" s="470">
        <v>1402.9027896551727</v>
      </c>
      <c r="G60" s="471">
        <v>30.063941379310346</v>
      </c>
      <c r="H60" s="470">
        <v>26692.594351724136</v>
      </c>
      <c r="I60" s="471">
        <v>0.78750344827586216</v>
      </c>
    </row>
    <row r="61" spans="1:9">
      <c r="A61" s="592"/>
    </row>
    <row r="62" spans="1:9">
      <c r="A62" s="592"/>
    </row>
    <row r="63" spans="1:9" ht="28.8">
      <c r="A63" s="592"/>
      <c r="B63" s="593" t="s">
        <v>3364</v>
      </c>
      <c r="C63" s="593"/>
      <c r="D63" s="469" t="s">
        <v>3365</v>
      </c>
      <c r="E63" s="469" t="s">
        <v>3389</v>
      </c>
      <c r="F63" s="469" t="s">
        <v>3391</v>
      </c>
      <c r="G63" s="469" t="s">
        <v>3392</v>
      </c>
      <c r="H63" s="469" t="s">
        <v>3393</v>
      </c>
      <c r="I63" s="469" t="s">
        <v>3394</v>
      </c>
    </row>
    <row r="64" spans="1:9">
      <c r="B64" s="472">
        <v>1</v>
      </c>
      <c r="C64" s="464" t="s">
        <v>3546</v>
      </c>
      <c r="D64" s="472">
        <v>204</v>
      </c>
      <c r="E64" s="288">
        <v>0.72185294117647059</v>
      </c>
      <c r="F64" s="473">
        <v>0.2798686274509804</v>
      </c>
      <c r="G64" s="288">
        <v>0.5544118109146533</v>
      </c>
      <c r="H64" s="288">
        <v>0.21643382099776101</v>
      </c>
      <c r="I64" s="288">
        <v>0.22915436808758574</v>
      </c>
    </row>
    <row r="65" spans="2:9">
      <c r="B65" s="472">
        <v>2</v>
      </c>
      <c r="C65" s="465" t="s">
        <v>4552</v>
      </c>
      <c r="D65" s="472">
        <v>151</v>
      </c>
      <c r="E65" s="288">
        <v>0.51874304635761603</v>
      </c>
      <c r="F65" s="473">
        <v>0.33306821192052999</v>
      </c>
      <c r="G65" s="288">
        <v>0.34984366807739908</v>
      </c>
      <c r="H65" s="288">
        <v>0.43491101367834689</v>
      </c>
      <c r="I65" s="288">
        <v>0.21524531824425408</v>
      </c>
    </row>
    <row r="66" spans="2:9">
      <c r="B66" s="472">
        <v>3</v>
      </c>
      <c r="C66" s="464" t="s">
        <v>4549</v>
      </c>
      <c r="D66" s="472">
        <v>165</v>
      </c>
      <c r="E66" s="288">
        <v>0.28492181818181828</v>
      </c>
      <c r="F66" s="473">
        <v>0.28993996907688707</v>
      </c>
      <c r="G66" s="288">
        <v>0.25243397191797257</v>
      </c>
      <c r="H66" s="288">
        <v>0.56686302653801413</v>
      </c>
      <c r="I66" s="288">
        <v>0.18070300154401339</v>
      </c>
    </row>
    <row r="67" spans="2:9">
      <c r="B67" s="472">
        <v>4</v>
      </c>
      <c r="C67" s="465" t="s">
        <v>4553</v>
      </c>
      <c r="D67" s="472">
        <v>115</v>
      </c>
      <c r="E67" s="288">
        <v>0.11346695652173912</v>
      </c>
      <c r="F67" s="473">
        <v>0.33939587836054352</v>
      </c>
      <c r="G67" s="288">
        <v>0.43289727673926304</v>
      </c>
      <c r="H67" s="288">
        <v>0.46494205446521469</v>
      </c>
      <c r="I67" s="288">
        <v>0.10216066879552224</v>
      </c>
    </row>
    <row r="68" spans="2:9">
      <c r="B68" s="472">
        <v>5</v>
      </c>
      <c r="C68" s="465" t="s">
        <v>3410</v>
      </c>
      <c r="D68" s="472">
        <v>71</v>
      </c>
      <c r="E68" s="288">
        <v>0.31770985915492944</v>
      </c>
      <c r="F68" s="473">
        <v>0.24581752018442607</v>
      </c>
      <c r="G68" s="288">
        <v>0.45398111140649205</v>
      </c>
      <c r="H68" s="288">
        <v>0.43340579079083669</v>
      </c>
      <c r="I68" s="288">
        <v>0.11261309780267123</v>
      </c>
    </row>
    <row r="69" spans="2:9">
      <c r="B69" s="472">
        <v>6</v>
      </c>
      <c r="C69" s="465" t="s">
        <v>4534</v>
      </c>
      <c r="D69" s="472">
        <v>183</v>
      </c>
      <c r="E69" s="288">
        <v>0.12895683060109292</v>
      </c>
      <c r="F69" s="473">
        <v>0.4830452048614573</v>
      </c>
      <c r="G69" s="288">
        <v>0.85454902853359271</v>
      </c>
      <c r="H69" s="288">
        <v>9.2015146185520105E-2</v>
      </c>
      <c r="I69" s="288">
        <v>5.3435825280887257E-2</v>
      </c>
    </row>
    <row r="70" spans="2:9">
      <c r="B70" s="472">
        <v>7</v>
      </c>
      <c r="C70" s="465" t="s">
        <v>4550</v>
      </c>
      <c r="D70" s="472">
        <v>20</v>
      </c>
      <c r="E70" s="288">
        <v>0.19440999999999997</v>
      </c>
      <c r="F70" s="473">
        <v>2.7072578926305346</v>
      </c>
      <c r="G70" s="288">
        <v>0.482968038307315</v>
      </c>
      <c r="H70" s="288">
        <v>0.44153333073798678</v>
      </c>
      <c r="I70" s="288">
        <v>7.549863095469822E-2</v>
      </c>
    </row>
    <row r="71" spans="2:9">
      <c r="B71" s="472">
        <v>8</v>
      </c>
      <c r="C71" s="465" t="s">
        <v>4535</v>
      </c>
      <c r="D71" s="472">
        <v>8</v>
      </c>
      <c r="E71" s="288">
        <v>8.0112499999999989E-2</v>
      </c>
      <c r="F71" s="473">
        <v>0.46467874359225708</v>
      </c>
      <c r="G71" s="288">
        <v>0.51881172298083567</v>
      </c>
      <c r="H71" s="288">
        <v>0.17802965829393599</v>
      </c>
      <c r="I71" s="288">
        <v>0.30315861872522837</v>
      </c>
    </row>
    <row r="72" spans="2:9">
      <c r="B72" s="472">
        <v>9</v>
      </c>
      <c r="C72" s="465" t="s">
        <v>4551</v>
      </c>
      <c r="D72" s="472">
        <v>29</v>
      </c>
      <c r="E72" s="288">
        <v>0.38395172413793094</v>
      </c>
      <c r="F72" s="473">
        <v>0.17989889819422641</v>
      </c>
      <c r="G72" s="288">
        <v>0.39754646664203702</v>
      </c>
      <c r="H72" s="288">
        <v>0.32359533005479474</v>
      </c>
      <c r="I72" s="288">
        <v>0.27885820330316818</v>
      </c>
    </row>
    <row r="75" spans="2:9" ht="15" thickBot="1"/>
    <row r="76" spans="2:9" s="479" customFormat="1" ht="15" thickTop="1"/>
    <row r="77" spans="2:9" ht="24" customHeight="1">
      <c r="C77" s="594" t="s">
        <v>4548</v>
      </c>
      <c r="D77" s="594"/>
      <c r="E77" s="594"/>
      <c r="F77" s="594"/>
      <c r="G77" s="594"/>
    </row>
    <row r="78" spans="2:9" ht="24" thickBot="1">
      <c r="C78" s="480"/>
    </row>
    <row r="79" spans="2:9" s="479" customFormat="1" ht="24" thickTop="1">
      <c r="C79" s="481"/>
    </row>
    <row r="80" spans="2:9" ht="23.4">
      <c r="C80" s="594" t="s">
        <v>4539</v>
      </c>
      <c r="D80" s="594"/>
      <c r="E80" s="594"/>
      <c r="F80" s="594"/>
      <c r="G80" s="594"/>
    </row>
    <row r="81" spans="1:7" ht="24" thickBot="1">
      <c r="C81" s="480"/>
    </row>
    <row r="82" spans="1:7" s="479" customFormat="1" ht="24" thickTop="1">
      <c r="C82" s="481"/>
    </row>
    <row r="83" spans="1:7" s="110" customFormat="1" ht="23.4">
      <c r="C83" s="594" t="s">
        <v>4540</v>
      </c>
      <c r="D83" s="594"/>
      <c r="E83" s="594"/>
      <c r="F83" s="594"/>
      <c r="G83" s="594"/>
    </row>
    <row r="84" spans="1:7" ht="24" thickBot="1">
      <c r="C84" s="480"/>
    </row>
    <row r="85" spans="1:7" s="479" customFormat="1" ht="24" thickTop="1">
      <c r="C85" s="481"/>
    </row>
    <row r="86" spans="1:7" ht="49.5" customHeight="1">
      <c r="C86" s="594" t="s">
        <v>4542</v>
      </c>
      <c r="D86" s="594"/>
      <c r="E86" s="594"/>
      <c r="F86" s="594"/>
      <c r="G86" s="594"/>
    </row>
    <row r="87" spans="1:7" ht="408.75" customHeight="1" thickBot="1">
      <c r="C87" s="480"/>
    </row>
    <row r="88" spans="1:7" s="479" customFormat="1" ht="24" thickTop="1">
      <c r="C88" s="481"/>
    </row>
    <row r="89" spans="1:7" s="110" customFormat="1" ht="23.4">
      <c r="C89" s="594" t="s">
        <v>4541</v>
      </c>
      <c r="D89" s="594"/>
      <c r="E89" s="594"/>
      <c r="F89" s="594"/>
      <c r="G89" s="594"/>
    </row>
    <row r="90" spans="1:7" ht="408.75" customHeight="1" thickBot="1">
      <c r="C90" s="480"/>
    </row>
    <row r="91" spans="1:7" s="479" customFormat="1" ht="24" thickTop="1">
      <c r="C91" s="481"/>
    </row>
    <row r="92" spans="1:7" ht="23.4">
      <c r="C92" s="480"/>
    </row>
    <row r="93" spans="1:7" ht="23.4">
      <c r="A93" s="591" t="s">
        <v>4543</v>
      </c>
      <c r="C93" s="480"/>
    </row>
    <row r="94" spans="1:7" ht="23.4">
      <c r="A94" s="591"/>
      <c r="C94" s="480"/>
    </row>
    <row r="95" spans="1:7" ht="15" customHeight="1">
      <c r="A95" s="591"/>
      <c r="C95" s="480"/>
    </row>
    <row r="96" spans="1:7" ht="23.4">
      <c r="A96" s="591"/>
      <c r="C96" s="480"/>
    </row>
    <row r="97" spans="1:3" ht="23.4">
      <c r="A97" s="591"/>
      <c r="C97" s="480"/>
    </row>
    <row r="98" spans="1:3" ht="23.4">
      <c r="A98" s="591"/>
      <c r="C98" s="480"/>
    </row>
    <row r="99" spans="1:3" ht="23.4">
      <c r="A99" s="591"/>
      <c r="C99" s="480"/>
    </row>
    <row r="100" spans="1:3" ht="23.4">
      <c r="A100" s="591"/>
      <c r="C100" s="480"/>
    </row>
    <row r="101" spans="1:3" ht="23.4">
      <c r="A101" s="591"/>
      <c r="C101" s="480"/>
    </row>
    <row r="102" spans="1:3" ht="23.4">
      <c r="A102" s="591"/>
      <c r="C102" s="480"/>
    </row>
    <row r="103" spans="1:3" ht="23.4">
      <c r="A103" s="591"/>
      <c r="C103" s="480"/>
    </row>
    <row r="104" spans="1:3">
      <c r="A104" s="591"/>
    </row>
    <row r="105" spans="1:3">
      <c r="A105" s="591"/>
    </row>
    <row r="106" spans="1:3">
      <c r="A106" s="591"/>
    </row>
    <row r="107" spans="1:3">
      <c r="A107" s="591"/>
    </row>
    <row r="108" spans="1:3">
      <c r="A108" s="591"/>
    </row>
    <row r="109" spans="1:3">
      <c r="A109" s="591"/>
    </row>
    <row r="110" spans="1:3">
      <c r="A110" s="591"/>
    </row>
    <row r="111" spans="1:3">
      <c r="A111" s="591"/>
    </row>
    <row r="112" spans="1:3">
      <c r="A112" s="591"/>
    </row>
    <row r="113" spans="1:16">
      <c r="A113" s="591"/>
    </row>
    <row r="117" spans="1:16" ht="15" thickBot="1"/>
    <row r="118" spans="1:16" s="479" customFormat="1" ht="15.6" thickTop="1" thickBot="1"/>
    <row r="119" spans="1:16" ht="36">
      <c r="A119" s="591" t="s">
        <v>4544</v>
      </c>
      <c r="D119" s="568"/>
      <c r="E119" s="569"/>
      <c r="F119" s="569"/>
      <c r="G119" s="569"/>
      <c r="H119" s="351" t="s">
        <v>3520</v>
      </c>
      <c r="I119" s="351" t="s">
        <v>3521</v>
      </c>
      <c r="J119" s="351" t="s">
        <v>3522</v>
      </c>
      <c r="K119" s="351" t="s">
        <v>3552</v>
      </c>
      <c r="L119" s="351" t="s">
        <v>3524</v>
      </c>
      <c r="M119" s="351" t="s">
        <v>3523</v>
      </c>
      <c r="N119" s="351" t="s">
        <v>3436</v>
      </c>
      <c r="O119" s="351" t="s">
        <v>3525</v>
      </c>
      <c r="P119" s="352" t="s">
        <v>3544</v>
      </c>
    </row>
    <row r="120" spans="1:16">
      <c r="A120" s="591"/>
      <c r="D120" s="565" t="s">
        <v>3546</v>
      </c>
      <c r="E120" s="501"/>
      <c r="F120" s="501"/>
      <c r="G120" s="501"/>
      <c r="H120" s="353">
        <v>0.34200000000000003</v>
      </c>
      <c r="I120" s="353">
        <v>-0.50700000000000001</v>
      </c>
      <c r="J120" s="353">
        <v>0.73099999999999998</v>
      </c>
      <c r="K120" s="353">
        <v>0.50600000000000001</v>
      </c>
      <c r="L120" s="353">
        <v>-0.61299999999999999</v>
      </c>
      <c r="M120" s="353">
        <v>-0.20899999999999999</v>
      </c>
      <c r="N120" s="353">
        <v>0.29099999999999998</v>
      </c>
      <c r="O120" s="353">
        <v>0.13800000000000001</v>
      </c>
      <c r="P120" s="354">
        <v>-0.432</v>
      </c>
    </row>
    <row r="121" spans="1:16">
      <c r="A121" s="591"/>
      <c r="D121" s="565" t="s">
        <v>3551</v>
      </c>
      <c r="E121" s="501"/>
      <c r="F121" s="501"/>
      <c r="G121" s="501"/>
      <c r="H121" s="353">
        <v>0.25</v>
      </c>
      <c r="I121" s="355"/>
      <c r="J121" s="355"/>
      <c r="K121" s="355"/>
      <c r="L121" s="355"/>
      <c r="M121" s="353">
        <v>-0.248</v>
      </c>
      <c r="N121" s="353">
        <v>-0.20899999999999999</v>
      </c>
      <c r="O121" s="353">
        <v>-0.14499999999999999</v>
      </c>
      <c r="P121" s="354">
        <v>-0.23499999999999999</v>
      </c>
    </row>
    <row r="122" spans="1:16">
      <c r="A122" s="591"/>
      <c r="D122" s="565" t="s">
        <v>3547</v>
      </c>
      <c r="E122" s="501"/>
      <c r="F122" s="501"/>
      <c r="G122" s="501"/>
      <c r="H122" s="353">
        <v>0.35699999999999998</v>
      </c>
      <c r="I122" s="353">
        <v>7.0000000000000007E-2</v>
      </c>
      <c r="J122" s="355"/>
      <c r="K122" s="353">
        <v>-7.4999999999999997E-2</v>
      </c>
      <c r="L122" s="353">
        <v>-0.26900000000000002</v>
      </c>
      <c r="M122" s="355"/>
      <c r="N122" s="353">
        <v>0.14199999999999999</v>
      </c>
      <c r="O122" s="353">
        <v>0.16300000000000001</v>
      </c>
      <c r="P122" s="354">
        <v>-0.184</v>
      </c>
    </row>
    <row r="123" spans="1:16">
      <c r="A123" s="591"/>
      <c r="D123" s="565" t="s">
        <v>3424</v>
      </c>
      <c r="E123" s="501"/>
      <c r="F123" s="501"/>
      <c r="G123" s="501"/>
      <c r="H123" s="355"/>
      <c r="I123" s="355"/>
      <c r="J123" s="355"/>
      <c r="K123" s="353">
        <v>-0.159</v>
      </c>
      <c r="L123" s="355"/>
      <c r="M123" s="355"/>
      <c r="N123" s="353">
        <v>-0.19</v>
      </c>
      <c r="O123" s="353">
        <v>-0.113</v>
      </c>
      <c r="P123" s="356"/>
    </row>
    <row r="124" spans="1:16">
      <c r="A124" s="591"/>
      <c r="D124" s="565" t="s">
        <v>3548</v>
      </c>
      <c r="E124" s="501"/>
      <c r="F124" s="501"/>
      <c r="G124" s="501"/>
      <c r="H124" s="353">
        <v>-8.3000000000000004E-2</v>
      </c>
      <c r="I124" s="353">
        <v>6.5000000000000002E-2</v>
      </c>
      <c r="J124" s="353">
        <v>-8.7999999999999995E-2</v>
      </c>
      <c r="K124" s="353">
        <v>-8.1000000000000003E-2</v>
      </c>
      <c r="L124" s="353">
        <v>0.13100000000000001</v>
      </c>
      <c r="M124" s="355"/>
      <c r="N124" s="355"/>
      <c r="O124" s="355"/>
      <c r="P124" s="356"/>
    </row>
    <row r="125" spans="1:16">
      <c r="A125" s="591"/>
      <c r="D125" s="565" t="s">
        <v>3549</v>
      </c>
      <c r="E125" s="501"/>
      <c r="F125" s="501"/>
      <c r="G125" s="501"/>
      <c r="H125" s="353">
        <v>-0.10299999999999999</v>
      </c>
      <c r="I125" s="353">
        <v>0.11799999999999999</v>
      </c>
      <c r="J125" s="353">
        <v>-9.8000000000000004E-2</v>
      </c>
      <c r="K125" s="353">
        <v>-9.4E-2</v>
      </c>
      <c r="L125" s="353">
        <v>0.16700000000000001</v>
      </c>
      <c r="M125" s="353">
        <v>-6.9000000000000006E-2</v>
      </c>
      <c r="N125" s="353">
        <v>-0.10299999999999999</v>
      </c>
      <c r="O125" s="355"/>
      <c r="P125" s="356"/>
    </row>
    <row r="126" spans="1:16">
      <c r="A126" s="591"/>
      <c r="D126" s="565" t="s">
        <v>3427</v>
      </c>
      <c r="E126" s="501"/>
      <c r="F126" s="501"/>
      <c r="G126" s="501"/>
      <c r="H126" s="353">
        <v>-0.30099999999999999</v>
      </c>
      <c r="I126" s="353">
        <v>-0.13600000000000001</v>
      </c>
      <c r="J126" s="353">
        <v>-7.1999999999999995E-2</v>
      </c>
      <c r="K126" s="355"/>
      <c r="L126" s="353">
        <v>0.19</v>
      </c>
      <c r="M126" s="353">
        <v>0.309</v>
      </c>
      <c r="N126" s="353">
        <v>-8.5999999999999993E-2</v>
      </c>
      <c r="O126" s="353">
        <v>-7.6999999999999999E-2</v>
      </c>
      <c r="P126" s="354">
        <v>0.27500000000000002</v>
      </c>
    </row>
    <row r="127" spans="1:16">
      <c r="A127" s="591"/>
      <c r="D127" s="565" t="s">
        <v>3430</v>
      </c>
      <c r="E127" s="501"/>
      <c r="F127" s="501"/>
      <c r="G127" s="501"/>
      <c r="H127" s="353">
        <v>0.20399999999999999</v>
      </c>
      <c r="I127" s="355"/>
      <c r="J127" s="353">
        <v>-8.8999999999999996E-2</v>
      </c>
      <c r="K127" s="355"/>
      <c r="L127" s="353">
        <v>-0.121</v>
      </c>
      <c r="M127" s="355"/>
      <c r="N127" s="353">
        <v>1.7377745253046764E-2</v>
      </c>
      <c r="O127" s="355"/>
      <c r="P127" s="354">
        <v>-0.123</v>
      </c>
    </row>
    <row r="128" spans="1:16">
      <c r="A128" s="591"/>
      <c r="D128" s="565" t="s">
        <v>3431</v>
      </c>
      <c r="E128" s="501"/>
      <c r="F128" s="501"/>
      <c r="G128" s="501"/>
      <c r="H128" s="355"/>
      <c r="I128" s="353">
        <v>-0.252</v>
      </c>
      <c r="J128" s="355"/>
      <c r="K128" s="355"/>
      <c r="L128" s="355"/>
      <c r="M128" s="353">
        <v>0.122</v>
      </c>
      <c r="N128" s="355"/>
      <c r="O128" s="353">
        <v>-7.8E-2</v>
      </c>
      <c r="P128" s="354">
        <v>0.123</v>
      </c>
    </row>
    <row r="129" spans="1:16" ht="15" thickBot="1">
      <c r="A129" s="591"/>
      <c r="D129" s="566" t="s">
        <v>3550</v>
      </c>
      <c r="E129" s="567"/>
      <c r="F129" s="567"/>
      <c r="G129" s="567"/>
      <c r="H129" s="357">
        <v>-0.19600000000000001</v>
      </c>
      <c r="I129" s="358"/>
      <c r="J129" s="358"/>
      <c r="K129" s="357">
        <v>0.13800000000000001</v>
      </c>
      <c r="L129" s="357">
        <v>0.121</v>
      </c>
      <c r="M129" s="358"/>
      <c r="N129" s="357">
        <v>0.16300000000000001</v>
      </c>
      <c r="O129" s="357">
        <v>0.16900000000000001</v>
      </c>
      <c r="P129" s="359"/>
    </row>
    <row r="130" spans="1:16">
      <c r="D130" s="360" t="s">
        <v>3553</v>
      </c>
      <c r="N130" s="334"/>
    </row>
    <row r="131" spans="1:16" ht="15" thickBot="1"/>
    <row r="132" spans="1:16" s="479" customFormat="1" ht="15" thickTop="1"/>
    <row r="150" spans="1:1" ht="15" customHeight="1">
      <c r="A150" s="591" t="s">
        <v>4545</v>
      </c>
    </row>
    <row r="151" spans="1:1">
      <c r="A151" s="591"/>
    </row>
    <row r="152" spans="1:1">
      <c r="A152" s="591"/>
    </row>
    <row r="153" spans="1:1">
      <c r="A153" s="591"/>
    </row>
    <row r="154" spans="1:1">
      <c r="A154" s="591"/>
    </row>
    <row r="155" spans="1:1">
      <c r="A155" s="591"/>
    </row>
    <row r="156" spans="1:1">
      <c r="A156" s="591"/>
    </row>
    <row r="157" spans="1:1">
      <c r="A157" s="591"/>
    </row>
    <row r="158" spans="1:1">
      <c r="A158" s="591"/>
    </row>
    <row r="159" spans="1:1">
      <c r="A159" s="591"/>
    </row>
    <row r="160" spans="1:1">
      <c r="A160" s="591"/>
    </row>
    <row r="161" spans="1:9">
      <c r="A161" s="591"/>
    </row>
    <row r="162" spans="1:9">
      <c r="A162" s="591"/>
    </row>
    <row r="163" spans="1:9">
      <c r="A163" s="591"/>
    </row>
    <row r="164" spans="1:9">
      <c r="A164" s="591"/>
    </row>
    <row r="165" spans="1:9">
      <c r="A165" s="591"/>
    </row>
    <row r="166" spans="1:9">
      <c r="A166" s="591"/>
    </row>
    <row r="167" spans="1:9">
      <c r="A167" s="591"/>
    </row>
    <row r="168" spans="1:9">
      <c r="A168" s="591"/>
      <c r="B168" s="524" t="s">
        <v>3364</v>
      </c>
      <c r="C168" s="524"/>
    </row>
    <row r="169" spans="1:9" ht="43.2">
      <c r="A169" s="591"/>
      <c r="D169" s="469" t="s">
        <v>3365</v>
      </c>
      <c r="E169" s="469" t="s">
        <v>3389</v>
      </c>
      <c r="F169" s="469" t="s">
        <v>3399</v>
      </c>
      <c r="G169" s="469" t="s">
        <v>3396</v>
      </c>
      <c r="H169" s="469" t="s">
        <v>3398</v>
      </c>
      <c r="I169" s="469" t="s">
        <v>3388</v>
      </c>
    </row>
    <row r="170" spans="1:9">
      <c r="B170" s="472">
        <v>1</v>
      </c>
      <c r="C170" s="406" t="s">
        <v>3575</v>
      </c>
      <c r="D170" s="409">
        <v>190</v>
      </c>
      <c r="E170" s="288">
        <v>0.74328684210526297</v>
      </c>
      <c r="F170" s="470">
        <v>1068.3048673684209</v>
      </c>
      <c r="G170" s="471">
        <v>51.525176315789466</v>
      </c>
      <c r="H170" s="470">
        <v>29701.677197894725</v>
      </c>
      <c r="I170" s="471">
        <v>0.70255526315789496</v>
      </c>
    </row>
    <row r="171" spans="1:9">
      <c r="B171" s="472">
        <v>2</v>
      </c>
      <c r="C171" s="406" t="s">
        <v>3574</v>
      </c>
      <c r="D171" s="409">
        <v>353</v>
      </c>
      <c r="E171" s="288">
        <v>0.45459971671388083</v>
      </c>
      <c r="F171" s="470">
        <v>1399.3290563739372</v>
      </c>
      <c r="G171" s="471">
        <v>38.707984985835658</v>
      </c>
      <c r="H171" s="470">
        <v>21631.47641784701</v>
      </c>
      <c r="I171" s="471">
        <v>0.63868470254957477</v>
      </c>
    </row>
    <row r="172" spans="1:9">
      <c r="B172" s="472">
        <v>3</v>
      </c>
      <c r="C172" s="406" t="s">
        <v>3558</v>
      </c>
      <c r="D172" s="409">
        <v>180</v>
      </c>
      <c r="E172" s="288">
        <v>7.1340555555555546E-2</v>
      </c>
      <c r="F172" s="470">
        <v>3349.8259277777752</v>
      </c>
      <c r="G172" s="471">
        <v>2.7425827777777774</v>
      </c>
      <c r="H172" s="470">
        <v>6073.7456566666651</v>
      </c>
      <c r="I172" s="471">
        <v>0.4531538888888888</v>
      </c>
    </row>
    <row r="173" spans="1:9">
      <c r="B173" s="472">
        <v>4</v>
      </c>
      <c r="C173" s="350" t="s">
        <v>3573</v>
      </c>
      <c r="D173" s="409">
        <v>223</v>
      </c>
      <c r="E173" s="288">
        <v>0.14766681614349786</v>
      </c>
      <c r="F173" s="470">
        <v>6516.739365022423</v>
      </c>
      <c r="G173" s="471">
        <v>4.830471300448429</v>
      </c>
      <c r="H173" s="470">
        <v>12132.657368609865</v>
      </c>
      <c r="I173" s="471">
        <v>0.4989053811659192</v>
      </c>
    </row>
    <row r="175" spans="1:9">
      <c r="B175" s="524" t="s">
        <v>3364</v>
      </c>
      <c r="C175" s="524"/>
    </row>
    <row r="176" spans="1:9" ht="28.8">
      <c r="D176" s="469" t="s">
        <v>3365</v>
      </c>
      <c r="E176" s="469" t="s">
        <v>3389</v>
      </c>
      <c r="F176" s="469" t="s">
        <v>3391</v>
      </c>
      <c r="G176" s="469" t="s">
        <v>3392</v>
      </c>
      <c r="H176" s="469" t="s">
        <v>3393</v>
      </c>
      <c r="I176" s="469" t="s">
        <v>3394</v>
      </c>
    </row>
    <row r="177" spans="2:13">
      <c r="B177" s="472">
        <v>1</v>
      </c>
      <c r="C177" s="406" t="s">
        <v>3575</v>
      </c>
      <c r="D177" s="409">
        <v>190</v>
      </c>
      <c r="E177" s="288">
        <v>0.74328684210526297</v>
      </c>
      <c r="F177" s="28">
        <v>0.27167473684210514</v>
      </c>
      <c r="G177" s="457">
        <v>0.43972210526315803</v>
      </c>
      <c r="H177" s="457">
        <v>0.18133105263157892</v>
      </c>
      <c r="I177" s="457">
        <v>0.37677947368421061</v>
      </c>
    </row>
    <row r="178" spans="2:13">
      <c r="B178" s="472">
        <v>2</v>
      </c>
      <c r="C178" s="406" t="s">
        <v>3574</v>
      </c>
      <c r="D178" s="409">
        <v>353</v>
      </c>
      <c r="E178" s="288">
        <v>0.45459971671388083</v>
      </c>
      <c r="F178" s="28">
        <v>0.2896549575070822</v>
      </c>
      <c r="G178" s="457">
        <v>0.32825722379603389</v>
      </c>
      <c r="H178" s="457">
        <v>0.27039093484419285</v>
      </c>
      <c r="I178" s="457">
        <v>0.39227790368271948</v>
      </c>
    </row>
    <row r="179" spans="2:13">
      <c r="B179" s="472">
        <v>3</v>
      </c>
      <c r="C179" s="406" t="s">
        <v>3558</v>
      </c>
      <c r="D179" s="409">
        <v>180</v>
      </c>
      <c r="E179" s="288">
        <v>7.1340555555555546E-2</v>
      </c>
      <c r="F179" s="28">
        <v>0.43669666666666646</v>
      </c>
      <c r="G179" s="457">
        <v>0.297621111111111</v>
      </c>
      <c r="H179" s="457">
        <v>0.52818944444444438</v>
      </c>
      <c r="I179" s="457">
        <v>0.12367166666666669</v>
      </c>
    </row>
    <row r="180" spans="2:13">
      <c r="B180" s="472">
        <v>4</v>
      </c>
      <c r="C180" s="350" t="s">
        <v>3573</v>
      </c>
      <c r="D180" s="409">
        <v>223</v>
      </c>
      <c r="E180" s="288">
        <v>0.14766681614349786</v>
      </c>
      <c r="F180" s="28">
        <v>0.58616367713004514</v>
      </c>
      <c r="G180" s="457">
        <v>0.5152856502242148</v>
      </c>
      <c r="H180" s="457">
        <v>0.3340390134529147</v>
      </c>
      <c r="I180" s="457">
        <v>0.11543228699551569</v>
      </c>
    </row>
    <row r="182" spans="2:13">
      <c r="B182" s="524" t="s">
        <v>3364</v>
      </c>
      <c r="C182" s="524"/>
    </row>
    <row r="183" spans="2:13" ht="28.8">
      <c r="D183" s="474" t="s">
        <v>3365</v>
      </c>
      <c r="E183" s="475" t="s">
        <v>3520</v>
      </c>
      <c r="F183" s="475" t="s">
        <v>3521</v>
      </c>
      <c r="G183" s="475" t="s">
        <v>3522</v>
      </c>
      <c r="H183" s="475" t="s">
        <v>3552</v>
      </c>
      <c r="I183" s="475" t="s">
        <v>3524</v>
      </c>
      <c r="J183" s="475" t="s">
        <v>3523</v>
      </c>
      <c r="K183" s="475" t="s">
        <v>3436</v>
      </c>
      <c r="L183" s="475" t="s">
        <v>3525</v>
      </c>
      <c r="M183" s="475" t="s">
        <v>3544</v>
      </c>
    </row>
    <row r="184" spans="2:13">
      <c r="B184" s="472">
        <v>1</v>
      </c>
      <c r="C184" s="406" t="s">
        <v>3575</v>
      </c>
      <c r="D184" s="409">
        <v>190</v>
      </c>
      <c r="E184" s="476">
        <v>0.64022315789473705</v>
      </c>
      <c r="F184" s="476">
        <v>3.5558947368421037E-2</v>
      </c>
      <c r="G184" s="476">
        <v>0.20131894736842104</v>
      </c>
      <c r="H184" s="476">
        <v>6.5337894736842136E-2</v>
      </c>
      <c r="I184" s="476">
        <v>3.0185263157894719E-2</v>
      </c>
      <c r="J184" s="476">
        <v>2.7367894736842105E-2</v>
      </c>
      <c r="K184" s="477">
        <v>0.87547473684210508</v>
      </c>
      <c r="L184" s="477">
        <v>0.57448736842105286</v>
      </c>
      <c r="M184" s="477">
        <v>2.9999999999999995E-2</v>
      </c>
    </row>
    <row r="185" spans="2:13">
      <c r="B185" s="472">
        <v>2</v>
      </c>
      <c r="C185" s="406" t="s">
        <v>3574</v>
      </c>
      <c r="D185" s="409">
        <v>353</v>
      </c>
      <c r="E185" s="476">
        <v>0.32508583569405103</v>
      </c>
      <c r="F185" s="476">
        <v>8.1750141643059521E-2</v>
      </c>
      <c r="G185" s="476">
        <v>9.0823796033994278E-2</v>
      </c>
      <c r="H185" s="476">
        <v>0.16963399433427748</v>
      </c>
      <c r="I185" s="476">
        <v>0.20089376770538231</v>
      </c>
      <c r="J185" s="476">
        <v>0.13180113314447592</v>
      </c>
      <c r="K185" s="477">
        <v>1.3442059490084979</v>
      </c>
      <c r="L185" s="477">
        <v>0.80506317280453255</v>
      </c>
      <c r="M185" s="477">
        <v>0.19577903682719536</v>
      </c>
    </row>
    <row r="186" spans="2:13">
      <c r="B186" s="472">
        <v>3</v>
      </c>
      <c r="C186" s="406" t="s">
        <v>3558</v>
      </c>
      <c r="D186" s="409">
        <v>180</v>
      </c>
      <c r="E186" s="476">
        <v>7.4797222222222251E-2</v>
      </c>
      <c r="F186" s="476">
        <v>8.8654999999999956E-2</v>
      </c>
      <c r="G186" s="476">
        <v>5.2277777777777782E-4</v>
      </c>
      <c r="H186" s="476">
        <v>7.7205555555555569E-3</v>
      </c>
      <c r="I186" s="476">
        <v>0.6825416666666666</v>
      </c>
      <c r="J186" s="476">
        <v>0.14575444444444449</v>
      </c>
      <c r="K186" s="477">
        <v>0.81415444444444451</v>
      </c>
      <c r="L186" s="477">
        <v>0.57234388888888943</v>
      </c>
      <c r="M186" s="477">
        <v>1.2495555555555562</v>
      </c>
    </row>
    <row r="187" spans="2:13">
      <c r="B187" s="472">
        <v>4</v>
      </c>
      <c r="C187" s="350" t="s">
        <v>3573</v>
      </c>
      <c r="D187" s="409">
        <v>223</v>
      </c>
      <c r="E187" s="476">
        <v>0.17087713004484306</v>
      </c>
      <c r="F187" s="476">
        <v>0.11941076233183852</v>
      </c>
      <c r="G187" s="476">
        <v>4.3964125560538121E-3</v>
      </c>
      <c r="H187" s="476">
        <v>2.4333632286995522E-2</v>
      </c>
      <c r="I187" s="476">
        <v>0.62749955156950643</v>
      </c>
      <c r="J187" s="476">
        <v>5.3478026905829604E-2</v>
      </c>
      <c r="K187" s="477">
        <v>0.95609147982062737</v>
      </c>
      <c r="L187" s="477">
        <v>0.66657443946188311</v>
      </c>
      <c r="M187" s="477">
        <v>0.22089686098654718</v>
      </c>
    </row>
    <row r="190" spans="2:13" ht="15" thickBot="1"/>
    <row r="191" spans="2:13" s="479" customFormat="1" ht="15" thickTop="1"/>
    <row r="192" spans="2:13">
      <c r="C192" s="590" t="s">
        <v>3572</v>
      </c>
      <c r="D192" s="590"/>
      <c r="E192" s="590"/>
      <c r="F192" s="590"/>
      <c r="G192" s="590"/>
    </row>
    <row r="193" spans="1:7" ht="43.2">
      <c r="D193" s="474" t="s">
        <v>3575</v>
      </c>
      <c r="E193" s="474" t="s">
        <v>3574</v>
      </c>
      <c r="F193" s="474" t="s">
        <v>3558</v>
      </c>
      <c r="G193" s="478" t="s">
        <v>3573</v>
      </c>
    </row>
    <row r="194" spans="1:7">
      <c r="C194" s="464" t="s">
        <v>3546</v>
      </c>
      <c r="D194" s="459">
        <v>1.9037151702786377</v>
      </c>
      <c r="E194" s="459">
        <v>1.6158140309948341</v>
      </c>
      <c r="F194" s="459">
        <v>2.5762527233115472E-2</v>
      </c>
      <c r="G194" s="459">
        <v>4.1589730062428561E-2</v>
      </c>
    </row>
    <row r="195" spans="1:7">
      <c r="C195" s="465" t="s">
        <v>4552</v>
      </c>
      <c r="D195" s="459">
        <v>2.4400139421401184</v>
      </c>
      <c r="E195" s="459">
        <v>0.76314653959439438</v>
      </c>
      <c r="F195" s="459">
        <v>0.20883002207505519</v>
      </c>
      <c r="G195" s="459">
        <v>0.78662429839931103</v>
      </c>
    </row>
    <row r="196" spans="1:7">
      <c r="A196" s="591" t="s">
        <v>4546</v>
      </c>
      <c r="C196" s="464" t="s">
        <v>4549</v>
      </c>
      <c r="D196" s="459">
        <v>0.42245614035087714</v>
      </c>
      <c r="E196" s="459">
        <v>1.2668555240793202</v>
      </c>
      <c r="F196" s="459">
        <v>1.4014814814814813</v>
      </c>
      <c r="G196" s="459">
        <v>0.74559043348281007</v>
      </c>
    </row>
    <row r="197" spans="1:7">
      <c r="A197" s="591"/>
      <c r="C197" s="465" t="s">
        <v>4553</v>
      </c>
      <c r="D197" s="459">
        <v>4.3295194508009158E-2</v>
      </c>
      <c r="E197" s="459">
        <v>0.55928069959354598</v>
      </c>
      <c r="F197" s="459">
        <v>3.1076328502415458</v>
      </c>
      <c r="G197" s="459">
        <v>0.81154221095730161</v>
      </c>
    </row>
    <row r="198" spans="1:7">
      <c r="A198" s="591"/>
      <c r="C198" s="465" t="s">
        <v>3410</v>
      </c>
      <c r="D198" s="459">
        <v>1.1921423276501111</v>
      </c>
      <c r="E198" s="459">
        <v>0.98136695527271278</v>
      </c>
      <c r="F198" s="459">
        <v>0.59217527386541469</v>
      </c>
      <c r="G198" s="459">
        <v>1.194972525737384</v>
      </c>
    </row>
    <row r="199" spans="1:7">
      <c r="A199" s="591"/>
      <c r="C199" s="465" t="s">
        <v>4534</v>
      </c>
      <c r="D199" s="459">
        <v>0.10882945067587001</v>
      </c>
      <c r="E199" s="459">
        <v>0.62970015015712322</v>
      </c>
      <c r="F199" s="459">
        <v>1.3210686095931998</v>
      </c>
      <c r="G199" s="459">
        <v>2.0863044916562523</v>
      </c>
    </row>
    <row r="200" spans="1:7">
      <c r="A200" s="591"/>
      <c r="C200" s="465" t="s">
        <v>4550</v>
      </c>
      <c r="D200" s="459">
        <v>0</v>
      </c>
      <c r="E200" s="459">
        <v>0.4019830028328612</v>
      </c>
      <c r="F200" s="459">
        <v>0.78833333333333333</v>
      </c>
      <c r="G200" s="459">
        <v>2.9695067264573991</v>
      </c>
    </row>
    <row r="201" spans="1:7">
      <c r="A201" s="591"/>
      <c r="C201" s="465" t="s">
        <v>4535</v>
      </c>
      <c r="D201" s="459">
        <v>0</v>
      </c>
      <c r="E201" s="459">
        <v>0</v>
      </c>
      <c r="F201" s="459">
        <v>2.6277777777777773</v>
      </c>
      <c r="G201" s="459">
        <v>2.1210762331838566</v>
      </c>
    </row>
    <row r="202" spans="1:7">
      <c r="A202" s="591"/>
      <c r="C202" s="465" t="s">
        <v>4551</v>
      </c>
      <c r="D202" s="459">
        <v>0.34337568058076223</v>
      </c>
      <c r="E202" s="459">
        <v>1.2013285142131485</v>
      </c>
      <c r="F202" s="459">
        <v>0</v>
      </c>
      <c r="G202" s="459">
        <v>2.047935673418896</v>
      </c>
    </row>
    <row r="203" spans="1:7">
      <c r="A203" s="591"/>
    </row>
    <row r="204" spans="1:7">
      <c r="A204" s="591"/>
      <c r="C204" s="590" t="s">
        <v>3566</v>
      </c>
      <c r="D204" s="590"/>
      <c r="E204" s="590"/>
      <c r="F204" s="590"/>
      <c r="G204" s="590"/>
    </row>
    <row r="205" spans="1:7" ht="43.2">
      <c r="A205" s="591"/>
      <c r="D205" s="474" t="s">
        <v>3575</v>
      </c>
      <c r="E205" s="474" t="s">
        <v>3574</v>
      </c>
      <c r="F205" s="474" t="s">
        <v>3558</v>
      </c>
      <c r="G205" s="478" t="s">
        <v>3573</v>
      </c>
    </row>
    <row r="206" spans="1:7">
      <c r="A206" s="591"/>
      <c r="C206" s="464" t="s">
        <v>3546</v>
      </c>
      <c r="D206" s="442">
        <v>7.3064459288828489</v>
      </c>
      <c r="E206" s="442">
        <v>7.6624611420686914</v>
      </c>
      <c r="F206" s="442">
        <v>-7.6163237612811487</v>
      </c>
      <c r="G206" s="442">
        <v>-8.5840737645125014</v>
      </c>
    </row>
    <row r="207" spans="1:7">
      <c r="A207" s="591"/>
      <c r="C207" s="465" t="s">
        <v>4552</v>
      </c>
      <c r="D207" s="442">
        <v>9.6768292342040088</v>
      </c>
      <c r="E207" s="442">
        <v>-2.4495720478916527</v>
      </c>
      <c r="F207" s="442">
        <v>-5.1409353714836099</v>
      </c>
      <c r="G207" s="442">
        <v>-1.5884689225207744</v>
      </c>
    </row>
    <row r="208" spans="1:7">
      <c r="A208" s="591"/>
      <c r="C208" s="464" t="s">
        <v>4549</v>
      </c>
      <c r="D208" s="442">
        <v>-4.0931993544644207</v>
      </c>
      <c r="E208" s="442">
        <v>2.9107052337026018</v>
      </c>
      <c r="F208" s="442">
        <v>2.7513726074555138</v>
      </c>
      <c r="G208" s="442">
        <v>-1.9974630037658458</v>
      </c>
    </row>
    <row r="209" spans="1:7">
      <c r="A209" s="591"/>
      <c r="C209" s="465" t="s">
        <v>4553</v>
      </c>
      <c r="D209" s="442">
        <v>-5.4876680712310355</v>
      </c>
      <c r="E209" s="442">
        <v>-3.8905952521454563</v>
      </c>
      <c r="F209" s="442">
        <v>11.689900193144803</v>
      </c>
      <c r="G209" s="442">
        <v>-1.1975436468554437</v>
      </c>
    </row>
    <row r="210" spans="1:7">
      <c r="A210" s="591"/>
      <c r="C210" s="465" t="s">
        <v>3410</v>
      </c>
      <c r="D210" s="442">
        <v>0.84393629771863721</v>
      </c>
      <c r="E210" s="442">
        <v>-0.12595474950199828</v>
      </c>
      <c r="F210" s="442">
        <v>-1.7320727812353052</v>
      </c>
      <c r="G210" s="442">
        <v>0.94869675839487788</v>
      </c>
    </row>
    <row r="211" spans="1:7">
      <c r="A211" s="591"/>
      <c r="C211" s="465" t="s">
        <v>4534</v>
      </c>
      <c r="D211" s="442">
        <v>-6.7295430027029282</v>
      </c>
      <c r="E211" s="442">
        <v>-4.3035057348517274</v>
      </c>
      <c r="F211" s="442">
        <v>2.3443829764800261</v>
      </c>
      <c r="G211" s="442">
        <v>9.0874848999105193</v>
      </c>
    </row>
    <row r="212" spans="1:7">
      <c r="A212" s="591"/>
      <c r="C212" s="465" t="s">
        <v>4550</v>
      </c>
      <c r="D212" s="442">
        <v>-2.266057759636098</v>
      </c>
      <c r="E212" s="442">
        <v>-2.0855884191780731</v>
      </c>
      <c r="F212" s="442">
        <v>-0.46379857611661574</v>
      </c>
      <c r="G212" s="442">
        <v>4.9441976512786407</v>
      </c>
    </row>
    <row r="213" spans="1:7">
      <c r="A213" s="591"/>
      <c r="C213" s="465" t="s">
        <v>4535</v>
      </c>
      <c r="D213" s="442">
        <v>-1.4239837890818088</v>
      </c>
      <c r="E213" s="442">
        <v>-2.1915387218543469</v>
      </c>
      <c r="F213" s="442">
        <v>2.24133165835452</v>
      </c>
      <c r="G213" s="442">
        <v>1.7685102082573914</v>
      </c>
    </row>
    <row r="214" spans="1:7">
      <c r="A214" s="591"/>
      <c r="C214" s="465" t="s">
        <v>4551</v>
      </c>
      <c r="D214" s="442">
        <v>-1.8004985075353939</v>
      </c>
      <c r="E214" s="442">
        <v>0.84962091301175269</v>
      </c>
      <c r="F214" s="442">
        <v>-2.6514397754958869</v>
      </c>
      <c r="G214" s="442">
        <v>3.1833017417928064</v>
      </c>
    </row>
    <row r="217" spans="1:7" ht="15" thickBot="1"/>
    <row r="218" spans="1:7" s="479" customFormat="1" ht="15" thickTop="1"/>
    <row r="220" spans="1:7">
      <c r="A220" s="591" t="s">
        <v>4547</v>
      </c>
    </row>
    <row r="221" spans="1:7">
      <c r="A221" s="591"/>
    </row>
    <row r="222" spans="1:7">
      <c r="A222" s="591"/>
    </row>
    <row r="223" spans="1:7">
      <c r="A223" s="591"/>
    </row>
    <row r="224" spans="1:7">
      <c r="A224" s="591"/>
    </row>
    <row r="225" spans="1:1">
      <c r="A225" s="591"/>
    </row>
    <row r="226" spans="1:1">
      <c r="A226" s="591"/>
    </row>
    <row r="227" spans="1:1">
      <c r="A227" s="591"/>
    </row>
    <row r="228" spans="1:1">
      <c r="A228" s="591"/>
    </row>
    <row r="229" spans="1:1">
      <c r="A229" s="591"/>
    </row>
    <row r="230" spans="1:1">
      <c r="A230" s="591"/>
    </row>
    <row r="231" spans="1:1">
      <c r="A231" s="591"/>
    </row>
    <row r="232" spans="1:1">
      <c r="A232" s="591"/>
    </row>
    <row r="233" spans="1:1">
      <c r="A233" s="591"/>
    </row>
    <row r="234" spans="1:1">
      <c r="A234" s="591"/>
    </row>
    <row r="235" spans="1:1">
      <c r="A235" s="591"/>
    </row>
    <row r="236" spans="1:1">
      <c r="A236" s="591"/>
    </row>
    <row r="237" spans="1:1">
      <c r="A237" s="591"/>
    </row>
    <row r="238" spans="1:1">
      <c r="A238" s="591"/>
    </row>
  </sheetData>
  <mergeCells count="41">
    <mergeCell ref="G7:S7"/>
    <mergeCell ref="G2:S2"/>
    <mergeCell ref="G3:S3"/>
    <mergeCell ref="G4:S4"/>
    <mergeCell ref="G5:S5"/>
    <mergeCell ref="G6:S6"/>
    <mergeCell ref="G8:S8"/>
    <mergeCell ref="G9:S9"/>
    <mergeCell ref="G10:S10"/>
    <mergeCell ref="G11:S11"/>
    <mergeCell ref="G12:S12"/>
    <mergeCell ref="B51:C51"/>
    <mergeCell ref="C77:G77"/>
    <mergeCell ref="C80:G80"/>
    <mergeCell ref="C83:G83"/>
    <mergeCell ref="D120:G120"/>
    <mergeCell ref="D119:G119"/>
    <mergeCell ref="C86:G86"/>
    <mergeCell ref="C89:G89"/>
    <mergeCell ref="D126:G126"/>
    <mergeCell ref="D127:G127"/>
    <mergeCell ref="D128:G128"/>
    <mergeCell ref="D129:G129"/>
    <mergeCell ref="B63:C63"/>
    <mergeCell ref="D121:G121"/>
    <mergeCell ref="D122:G122"/>
    <mergeCell ref="D123:G123"/>
    <mergeCell ref="D124:G124"/>
    <mergeCell ref="D125:G125"/>
    <mergeCell ref="B168:C168"/>
    <mergeCell ref="B175:C175"/>
    <mergeCell ref="B182:C182"/>
    <mergeCell ref="C192:G192"/>
    <mergeCell ref="C204:G204"/>
    <mergeCell ref="A220:A238"/>
    <mergeCell ref="A150:A169"/>
    <mergeCell ref="A196:A214"/>
    <mergeCell ref="A3:A15"/>
    <mergeCell ref="A119:A129"/>
    <mergeCell ref="A24:A63"/>
    <mergeCell ref="A93:A113"/>
  </mergeCells>
  <conditionalFormatting sqref="F52:F60">
    <cfRule type="colorScale" priority="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52:G60">
    <cfRule type="colorScale" priority="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52:H60">
    <cfRule type="colorScale" priority="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52:I60">
    <cfRule type="colorScale" priority="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64:F72">
    <cfRule type="colorScale" priority="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64:I72">
    <cfRule type="colorScale" priority="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52:E60">
    <cfRule type="colorScale" priority="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64:E72">
    <cfRule type="colorScale" priority="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20:P129">
    <cfRule type="colorScale" priority="1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177:I180">
    <cfRule type="colorScale" priority="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170:I173">
    <cfRule type="colorScale" priority="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70:H173">
    <cfRule type="colorScale" priority="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170:G173">
    <cfRule type="colorScale" priority="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170:F173">
    <cfRule type="colorScale" priority="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170:E173">
    <cfRule type="colorScale" priority="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177:F180">
    <cfRule type="colorScale" priority="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177:E180"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184:J187">
    <cfRule type="colorScale" priority="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184:K187">
    <cfRule type="colorScale" priority="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84:L187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84:M187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94:G202">
    <cfRule type="colorScale" priority="2">
      <colorScale>
        <cfvo type="min"/>
        <cfvo type="max"/>
        <color rgb="FFFCFCFF"/>
        <color rgb="FFF8696B"/>
      </colorScale>
    </cfRule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06:G214">
    <cfRule type="colorScale" priority="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4"/>
  </sheetPr>
  <dimension ref="B2:E63"/>
  <sheetViews>
    <sheetView topLeftCell="A7" workbookViewId="0">
      <selection activeCell="C30" sqref="C30"/>
    </sheetView>
  </sheetViews>
  <sheetFormatPr defaultRowHeight="14.4"/>
  <cols>
    <col min="2" max="2" width="11" bestFit="1" customWidth="1"/>
    <col min="3" max="3" width="108.109375" bestFit="1" customWidth="1"/>
    <col min="5" max="5" width="30" bestFit="1" customWidth="1"/>
  </cols>
  <sheetData>
    <row r="2" spans="2:5">
      <c r="B2" t="s">
        <v>2230</v>
      </c>
      <c r="C2" t="s">
        <v>2229</v>
      </c>
    </row>
    <row r="3" spans="2:5">
      <c r="B3" t="s">
        <v>0</v>
      </c>
      <c r="C3" t="s">
        <v>1</v>
      </c>
      <c r="E3" s="9" t="s">
        <v>3231</v>
      </c>
    </row>
    <row r="4" spans="2:5">
      <c r="B4" t="s">
        <v>20</v>
      </c>
      <c r="C4" t="s">
        <v>21</v>
      </c>
      <c r="E4" s="10" t="s">
        <v>3232</v>
      </c>
    </row>
    <row r="5" spans="2:5">
      <c r="B5" t="s">
        <v>22</v>
      </c>
      <c r="C5" t="s">
        <v>23</v>
      </c>
      <c r="E5" s="9"/>
    </row>
    <row r="6" spans="2:5">
      <c r="B6" t="s">
        <v>24</v>
      </c>
      <c r="C6" t="s">
        <v>25</v>
      </c>
      <c r="E6" s="9"/>
    </row>
    <row r="7" spans="2:5">
      <c r="B7" t="s">
        <v>26</v>
      </c>
      <c r="C7" t="s">
        <v>27</v>
      </c>
      <c r="E7" s="9"/>
    </row>
    <row r="8" spans="2:5">
      <c r="B8" t="s">
        <v>113</v>
      </c>
      <c r="C8" t="s">
        <v>114</v>
      </c>
      <c r="E8" s="11" t="s">
        <v>3233</v>
      </c>
    </row>
    <row r="9" spans="2:5">
      <c r="B9" t="s">
        <v>105</v>
      </c>
      <c r="C9" t="s">
        <v>106</v>
      </c>
      <c r="E9" s="9"/>
    </row>
    <row r="10" spans="2:5">
      <c r="B10" t="s">
        <v>28</v>
      </c>
      <c r="C10" t="s">
        <v>29</v>
      </c>
      <c r="D10" s="1"/>
      <c r="E10" s="9"/>
    </row>
    <row r="11" spans="2:5">
      <c r="B11" t="s">
        <v>117</v>
      </c>
      <c r="C11" t="s">
        <v>118</v>
      </c>
      <c r="E11" s="12" t="s">
        <v>3234</v>
      </c>
    </row>
    <row r="12" spans="2:5">
      <c r="B12" t="s">
        <v>30</v>
      </c>
      <c r="C12" t="s">
        <v>31</v>
      </c>
      <c r="E12" s="12"/>
    </row>
    <row r="13" spans="2:5">
      <c r="B13" t="s">
        <v>130</v>
      </c>
      <c r="C13" t="s">
        <v>131</v>
      </c>
      <c r="E13" s="12"/>
    </row>
    <row r="14" spans="2:5">
      <c r="B14" t="s">
        <v>103</v>
      </c>
      <c r="C14" t="s">
        <v>104</v>
      </c>
      <c r="E14" s="12"/>
    </row>
    <row r="15" spans="2:5">
      <c r="B15" t="s">
        <v>123</v>
      </c>
      <c r="C15" t="s">
        <v>124</v>
      </c>
      <c r="E15" s="12"/>
    </row>
    <row r="16" spans="2:5">
      <c r="B16" t="s">
        <v>80</v>
      </c>
      <c r="C16" t="s">
        <v>81</v>
      </c>
      <c r="E16" s="12"/>
    </row>
    <row r="17" spans="2:5">
      <c r="B17" t="s">
        <v>380</v>
      </c>
      <c r="C17" t="s">
        <v>381</v>
      </c>
      <c r="E17" s="12"/>
    </row>
    <row r="18" spans="2:5">
      <c r="B18" t="s">
        <v>88</v>
      </c>
      <c r="C18" t="s">
        <v>89</v>
      </c>
      <c r="E18" s="12"/>
    </row>
    <row r="19" spans="2:5">
      <c r="B19" t="s">
        <v>82</v>
      </c>
      <c r="C19" t="s">
        <v>83</v>
      </c>
      <c r="E19" s="12"/>
    </row>
    <row r="20" spans="2:5">
      <c r="B20" t="s">
        <v>2</v>
      </c>
      <c r="C20" t="s">
        <v>3</v>
      </c>
      <c r="E20" s="13" t="s">
        <v>3235</v>
      </c>
    </row>
    <row r="21" spans="2:5">
      <c r="B21" t="s">
        <v>32</v>
      </c>
      <c r="C21" t="s">
        <v>33</v>
      </c>
      <c r="E21" s="13"/>
    </row>
    <row r="22" spans="2:5">
      <c r="B22" t="s">
        <v>96</v>
      </c>
      <c r="C22" t="s">
        <v>97</v>
      </c>
      <c r="E22" s="13"/>
    </row>
    <row r="23" spans="2:5">
      <c r="B23" t="s">
        <v>109</v>
      </c>
      <c r="C23" t="s">
        <v>110</v>
      </c>
      <c r="E23" s="13"/>
    </row>
    <row r="24" spans="2:5">
      <c r="B24" t="s">
        <v>64</v>
      </c>
      <c r="C24" t="s">
        <v>65</v>
      </c>
      <c r="E24" s="15" t="s">
        <v>3237</v>
      </c>
    </row>
    <row r="25" spans="2:5">
      <c r="B25" t="s">
        <v>84</v>
      </c>
      <c r="C25" t="s">
        <v>85</v>
      </c>
      <c r="E25" s="15"/>
    </row>
    <row r="26" spans="2:5">
      <c r="B26" t="s">
        <v>70</v>
      </c>
      <c r="C26" t="s">
        <v>71</v>
      </c>
      <c r="E26" s="14" t="s">
        <v>3236</v>
      </c>
    </row>
    <row r="27" spans="2:5">
      <c r="B27" t="s">
        <v>72</v>
      </c>
      <c r="C27" t="s">
        <v>73</v>
      </c>
      <c r="E27" s="15"/>
    </row>
    <row r="28" spans="2:5">
      <c r="B28" t="s">
        <v>46</v>
      </c>
      <c r="C28" t="s">
        <v>47</v>
      </c>
      <c r="E28" s="15"/>
    </row>
    <row r="29" spans="2:5">
      <c r="B29" t="s">
        <v>111</v>
      </c>
      <c r="C29" t="s">
        <v>112</v>
      </c>
      <c r="E29" s="16" t="s">
        <v>3239</v>
      </c>
    </row>
    <row r="30" spans="2:5">
      <c r="B30" t="s">
        <v>4</v>
      </c>
      <c r="C30" t="s">
        <v>5</v>
      </c>
      <c r="E30" s="17" t="s">
        <v>3238</v>
      </c>
    </row>
    <row r="31" spans="2:5">
      <c r="B31" t="s">
        <v>49</v>
      </c>
      <c r="C31" t="s">
        <v>48</v>
      </c>
      <c r="E31" s="9" t="s">
        <v>3240</v>
      </c>
    </row>
    <row r="32" spans="2:5">
      <c r="B32" t="s">
        <v>51</v>
      </c>
      <c r="C32" t="s">
        <v>50</v>
      </c>
      <c r="E32" s="18" t="s">
        <v>3241</v>
      </c>
    </row>
    <row r="33" spans="2:5">
      <c r="B33" t="s">
        <v>74</v>
      </c>
      <c r="C33" t="s">
        <v>75</v>
      </c>
      <c r="E33" s="18"/>
    </row>
    <row r="34" spans="2:5">
      <c r="B34" t="s">
        <v>34</v>
      </c>
      <c r="C34" t="s">
        <v>35</v>
      </c>
      <c r="E34" s="13" t="s">
        <v>3242</v>
      </c>
    </row>
    <row r="35" spans="2:5">
      <c r="B35" t="s">
        <v>66</v>
      </c>
      <c r="C35" t="s">
        <v>67</v>
      </c>
      <c r="E35" s="11" t="s">
        <v>3244</v>
      </c>
    </row>
    <row r="36" spans="2:5">
      <c r="B36" t="s">
        <v>90</v>
      </c>
      <c r="C36" t="s">
        <v>91</v>
      </c>
      <c r="E36" s="19" t="s">
        <v>3243</v>
      </c>
    </row>
    <row r="37" spans="2:5">
      <c r="B37" t="s">
        <v>52</v>
      </c>
      <c r="C37" t="s">
        <v>53</v>
      </c>
      <c r="E37" s="11"/>
    </row>
    <row r="38" spans="2:5">
      <c r="B38" t="s">
        <v>36</v>
      </c>
      <c r="C38" t="s">
        <v>37</v>
      </c>
      <c r="E38" s="482" t="s">
        <v>3245</v>
      </c>
    </row>
    <row r="39" spans="2:5">
      <c r="B39" t="s">
        <v>94</v>
      </c>
      <c r="C39" t="s">
        <v>95</v>
      </c>
      <c r="E39" s="482"/>
    </row>
    <row r="40" spans="2:5">
      <c r="B40" t="s">
        <v>6</v>
      </c>
      <c r="C40" t="s">
        <v>7</v>
      </c>
      <c r="E40" s="482"/>
    </row>
    <row r="41" spans="2:5">
      <c r="B41" t="s">
        <v>76</v>
      </c>
      <c r="C41" t="s">
        <v>77</v>
      </c>
      <c r="E41" s="482"/>
    </row>
    <row r="42" spans="2:5">
      <c r="B42" t="s">
        <v>54</v>
      </c>
      <c r="C42" t="s">
        <v>55</v>
      </c>
      <c r="E42" s="482"/>
    </row>
    <row r="43" spans="2:5">
      <c r="B43" t="s">
        <v>92</v>
      </c>
      <c r="C43" t="s">
        <v>93</v>
      </c>
      <c r="E43" s="482"/>
    </row>
    <row r="44" spans="2:5">
      <c r="B44" t="s">
        <v>9</v>
      </c>
      <c r="C44" t="s">
        <v>8</v>
      </c>
      <c r="E44" s="482"/>
    </row>
    <row r="45" spans="2:5">
      <c r="B45" t="s">
        <v>115</v>
      </c>
      <c r="C45" t="s">
        <v>116</v>
      </c>
      <c r="E45" s="21"/>
    </row>
    <row r="46" spans="2:5">
      <c r="B46" t="s">
        <v>56</v>
      </c>
      <c r="C46" t="s">
        <v>57</v>
      </c>
      <c r="E46" s="21" t="s">
        <v>3246</v>
      </c>
    </row>
    <row r="47" spans="2:5">
      <c r="B47" t="s">
        <v>38</v>
      </c>
      <c r="C47" t="s">
        <v>39</v>
      </c>
      <c r="E47" s="21"/>
    </row>
    <row r="48" spans="2:5">
      <c r="B48" t="s">
        <v>58</v>
      </c>
      <c r="C48" t="s">
        <v>59</v>
      </c>
      <c r="E48" s="21"/>
    </row>
    <row r="49" spans="2:5">
      <c r="B49" t="s">
        <v>40</v>
      </c>
      <c r="C49" t="s">
        <v>41</v>
      </c>
      <c r="E49" s="21"/>
    </row>
    <row r="50" spans="2:5">
      <c r="B50" t="s">
        <v>10</v>
      </c>
      <c r="C50" t="s">
        <v>11</v>
      </c>
      <c r="E50" s="21"/>
    </row>
    <row r="51" spans="2:5">
      <c r="B51" t="s">
        <v>60</v>
      </c>
      <c r="C51" t="s">
        <v>61</v>
      </c>
      <c r="E51" s="11" t="s">
        <v>3244</v>
      </c>
    </row>
    <row r="52" spans="2:5">
      <c r="B52" t="s">
        <v>12</v>
      </c>
      <c r="C52" t="s">
        <v>13</v>
      </c>
      <c r="E52" s="11"/>
    </row>
    <row r="53" spans="2:5">
      <c r="B53" t="s">
        <v>101</v>
      </c>
      <c r="C53" t="s">
        <v>102</v>
      </c>
      <c r="E53" s="11"/>
    </row>
    <row r="54" spans="2:5">
      <c r="B54" t="s">
        <v>14</v>
      </c>
      <c r="C54" t="s">
        <v>15</v>
      </c>
      <c r="E54" s="11"/>
    </row>
    <row r="55" spans="2:5">
      <c r="B55" t="s">
        <v>98</v>
      </c>
      <c r="C55" t="s">
        <v>99</v>
      </c>
      <c r="E55" s="22" t="s">
        <v>3247</v>
      </c>
    </row>
    <row r="56" spans="2:5">
      <c r="B56" t="s">
        <v>86</v>
      </c>
      <c r="C56" t="s">
        <v>87</v>
      </c>
      <c r="E56" s="22"/>
    </row>
    <row r="57" spans="2:5">
      <c r="B57" t="s">
        <v>62</v>
      </c>
      <c r="C57" t="s">
        <v>63</v>
      </c>
      <c r="E57" s="22"/>
    </row>
    <row r="58" spans="2:5">
      <c r="B58" t="s">
        <v>42</v>
      </c>
      <c r="C58" t="s">
        <v>43</v>
      </c>
      <c r="E58" s="22"/>
    </row>
    <row r="59" spans="2:5">
      <c r="B59" t="s">
        <v>16</v>
      </c>
      <c r="C59" t="s">
        <v>17</v>
      </c>
      <c r="E59" s="22"/>
    </row>
    <row r="60" spans="2:5">
      <c r="B60" t="s">
        <v>44</v>
      </c>
      <c r="C60" t="s">
        <v>45</v>
      </c>
      <c r="E60" s="22"/>
    </row>
    <row r="61" spans="2:5">
      <c r="B61" t="s">
        <v>78</v>
      </c>
      <c r="C61" t="s">
        <v>79</v>
      </c>
      <c r="E61" s="22"/>
    </row>
    <row r="62" spans="2:5">
      <c r="B62" t="s">
        <v>18</v>
      </c>
      <c r="C62" t="s">
        <v>19</v>
      </c>
      <c r="E62" s="22"/>
    </row>
    <row r="63" spans="2:5">
      <c r="B63" t="s">
        <v>69</v>
      </c>
      <c r="C63" t="s">
        <v>68</v>
      </c>
      <c r="E63" s="20"/>
    </row>
  </sheetData>
  <mergeCells count="1">
    <mergeCell ref="E38:E44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912D8-504F-4EC8-9F33-97DFA7B2558F}">
  <sheetPr>
    <tabColor theme="4"/>
  </sheetPr>
  <dimension ref="A1:AJ957"/>
  <sheetViews>
    <sheetView workbookViewId="0">
      <selection activeCell="D1" sqref="D1:S1"/>
    </sheetView>
  </sheetViews>
  <sheetFormatPr defaultRowHeight="14.4"/>
  <cols>
    <col min="2" max="2" width="14.5546875" customWidth="1"/>
    <col min="3" max="3" width="27" customWidth="1"/>
    <col min="7" max="7" width="9.109375" style="25"/>
  </cols>
  <sheetData>
    <row r="1" spans="1:36" s="24" customFormat="1" ht="72">
      <c r="D1" s="24" t="s">
        <v>3254</v>
      </c>
      <c r="E1" s="24" t="s">
        <v>3256</v>
      </c>
      <c r="F1" s="24" t="s">
        <v>3255</v>
      </c>
      <c r="G1" s="24" t="s">
        <v>3258</v>
      </c>
      <c r="H1" s="24" t="s">
        <v>3259</v>
      </c>
      <c r="I1" s="24" t="s">
        <v>3260</v>
      </c>
      <c r="J1" s="24" t="s">
        <v>3261</v>
      </c>
      <c r="K1" s="24" t="s">
        <v>3263</v>
      </c>
      <c r="L1" s="24" t="s">
        <v>3265</v>
      </c>
      <c r="M1" s="24" t="s">
        <v>3266</v>
      </c>
      <c r="N1" s="24" t="s">
        <v>3268</v>
      </c>
      <c r="O1" s="24" t="s">
        <v>3270</v>
      </c>
      <c r="P1" s="24" t="s">
        <v>3271</v>
      </c>
      <c r="Q1" s="24" t="s">
        <v>3273</v>
      </c>
      <c r="R1" s="24" t="s">
        <v>3276</v>
      </c>
      <c r="S1" s="24" t="s">
        <v>3278</v>
      </c>
    </row>
    <row r="2" spans="1:36">
      <c r="A2" s="23" t="s">
        <v>2139</v>
      </c>
      <c r="B2" s="23" t="s">
        <v>2142</v>
      </c>
      <c r="C2" s="23" t="s">
        <v>2140</v>
      </c>
      <c r="D2" s="23" t="s">
        <v>3231</v>
      </c>
      <c r="E2" s="23" t="s">
        <v>3232</v>
      </c>
      <c r="F2" s="23" t="s">
        <v>3233</v>
      </c>
      <c r="G2" s="23" t="s">
        <v>3234</v>
      </c>
      <c r="H2" s="23" t="s">
        <v>3235</v>
      </c>
      <c r="I2" s="23" t="s">
        <v>3257</v>
      </c>
      <c r="J2" s="23" t="s">
        <v>3236</v>
      </c>
      <c r="K2" s="23" t="s">
        <v>3262</v>
      </c>
      <c r="L2" s="23" t="s">
        <v>3264</v>
      </c>
      <c r="M2" s="23" t="s">
        <v>3240</v>
      </c>
      <c r="N2" s="23" t="s">
        <v>3267</v>
      </c>
      <c r="O2" s="23" t="s">
        <v>3269</v>
      </c>
      <c r="P2" s="23" t="s">
        <v>3275</v>
      </c>
      <c r="Q2" s="23" t="s">
        <v>3272</v>
      </c>
      <c r="R2" s="23" t="s">
        <v>3274</v>
      </c>
      <c r="S2" s="23" t="s">
        <v>3277</v>
      </c>
      <c r="T2" s="23" t="s">
        <v>3307</v>
      </c>
      <c r="U2" s="6" t="s">
        <v>3231</v>
      </c>
      <c r="V2" s="6" t="s">
        <v>3232</v>
      </c>
      <c r="W2" s="6" t="s">
        <v>3233</v>
      </c>
      <c r="X2" s="6" t="s">
        <v>3234</v>
      </c>
      <c r="Y2" s="6" t="s">
        <v>3235</v>
      </c>
      <c r="Z2" s="6" t="s">
        <v>3257</v>
      </c>
      <c r="AA2" s="6" t="s">
        <v>3236</v>
      </c>
      <c r="AB2" s="6" t="s">
        <v>3262</v>
      </c>
      <c r="AC2" s="6" t="s">
        <v>3264</v>
      </c>
      <c r="AD2" s="6" t="s">
        <v>3240</v>
      </c>
      <c r="AE2" s="6" t="s">
        <v>3267</v>
      </c>
      <c r="AF2" s="6" t="s">
        <v>3269</v>
      </c>
      <c r="AG2" s="6" t="s">
        <v>3275</v>
      </c>
      <c r="AH2" s="6" t="s">
        <v>3272</v>
      </c>
      <c r="AI2" s="6" t="s">
        <v>3274</v>
      </c>
      <c r="AJ2" s="6" t="s">
        <v>3277</v>
      </c>
    </row>
    <row r="3" spans="1:36">
      <c r="A3" t="s">
        <v>136</v>
      </c>
      <c r="B3" t="s">
        <v>135</v>
      </c>
      <c r="C3" t="s">
        <v>135</v>
      </c>
      <c r="D3">
        <f>SUM('BASE '!AL3,'BASE '!AN3,'BASE '!AO3,'BASE '!AP3,'BASE '!AR3,'BASE '!AS3)</f>
        <v>8349.86</v>
      </c>
      <c r="E3">
        <f>SUM('BASE '!AM3)</f>
        <v>0</v>
      </c>
      <c r="F3">
        <f>SUM('BASE '!AQ3)</f>
        <v>591.38</v>
      </c>
      <c r="G3">
        <f>SUM('BASE '!AT3:BB3)</f>
        <v>0</v>
      </c>
      <c r="H3">
        <f>SUM('BASE '!BC3:BF3)</f>
        <v>0</v>
      </c>
      <c r="I3">
        <f>SUM('BASE '!BG3,'BASE '!BH3,'BASE '!BJ3,'BASE '!BK3)</f>
        <v>90</v>
      </c>
      <c r="J3">
        <f>'BASE '!BI3</f>
        <v>0</v>
      </c>
      <c r="K3">
        <f>'BASE '!BL3</f>
        <v>3.14</v>
      </c>
      <c r="L3">
        <f>'BASE '!BM3</f>
        <v>0</v>
      </c>
      <c r="M3">
        <f>'BASE '!BN3</f>
        <v>267</v>
      </c>
      <c r="N3">
        <f>SUM('BASE '!BO3:BP3)</f>
        <v>781.98</v>
      </c>
      <c r="O3">
        <f>'BASE '!BQ3</f>
        <v>1025.3</v>
      </c>
      <c r="P3">
        <f>SUM('BASE '!BR3,'BASE '!BT3,'BASE '!CH3,'BASE '!CI3,'BASE '!CJ3,'BASE '!CK3)</f>
        <v>1429.1000000000001</v>
      </c>
      <c r="Q3">
        <f>'BASE '!BS3</f>
        <v>1.3</v>
      </c>
      <c r="R3">
        <f>SUM('BASE '!CB3:CG3)</f>
        <v>70.2</v>
      </c>
      <c r="S3">
        <f>SUM('BASE '!CL3:CS3)</f>
        <v>5343.12</v>
      </c>
      <c r="T3">
        <f t="shared" ref="T3:T66" si="0">SUM(D3:S3)</f>
        <v>17952.379999999997</v>
      </c>
    </row>
    <row r="4" spans="1:36">
      <c r="A4" t="s">
        <v>137</v>
      </c>
      <c r="B4" t="s">
        <v>135</v>
      </c>
      <c r="C4" t="s">
        <v>138</v>
      </c>
      <c r="D4">
        <f>SUM('BASE '!AL4,'BASE '!AN4,'BASE '!AO4,'BASE '!AP4,'BASE '!AR4,'BASE '!AS4)</f>
        <v>1672.52</v>
      </c>
      <c r="E4">
        <f>SUM('BASE '!AM4)</f>
        <v>0</v>
      </c>
      <c r="F4">
        <f>SUM('BASE '!AQ4)</f>
        <v>0</v>
      </c>
      <c r="G4">
        <f>SUM('BASE '!AT4:BB4)</f>
        <v>0</v>
      </c>
      <c r="H4">
        <f>SUM('BASE '!BC4:BF4)</f>
        <v>69.45</v>
      </c>
      <c r="I4">
        <f>SUM('BASE '!BG4,'BASE '!BH4,'BASE '!BJ4,'BASE '!BK4)</f>
        <v>0</v>
      </c>
      <c r="J4">
        <f>'BASE '!BI4</f>
        <v>0</v>
      </c>
      <c r="K4">
        <f>'BASE '!BL4</f>
        <v>135</v>
      </c>
      <c r="L4">
        <f>'BASE '!BM4</f>
        <v>0</v>
      </c>
      <c r="M4">
        <f>'BASE '!BN4</f>
        <v>0</v>
      </c>
      <c r="N4">
        <f>SUM('BASE '!BO4:BP4)</f>
        <v>395.56</v>
      </c>
      <c r="O4">
        <f>'BASE '!BQ4</f>
        <v>20.76</v>
      </c>
      <c r="P4">
        <f>SUM('BASE '!BR4,'BASE '!BT4,'BASE '!CH4,'BASE '!CI4,'BASE '!CJ4,'BASE '!CK4)</f>
        <v>6.91</v>
      </c>
      <c r="Q4">
        <f>'BASE '!BS4</f>
        <v>3.78</v>
      </c>
      <c r="R4">
        <f>SUM('BASE '!CB4:CG4)</f>
        <v>376.65</v>
      </c>
      <c r="S4">
        <f>SUM('BASE '!CL4:CS4)</f>
        <v>76.28</v>
      </c>
      <c r="T4">
        <f t="shared" si="0"/>
        <v>2756.9100000000008</v>
      </c>
    </row>
    <row r="5" spans="1:36">
      <c r="A5" t="s">
        <v>139</v>
      </c>
      <c r="B5" t="s">
        <v>135</v>
      </c>
      <c r="C5" t="s">
        <v>140</v>
      </c>
      <c r="D5">
        <f>SUM('BASE '!AL5,'BASE '!AN5,'BASE '!AO5,'BASE '!AP5,'BASE '!AR5,'BASE '!AS5)</f>
        <v>2462.2200000000003</v>
      </c>
      <c r="E5">
        <f>SUM('BASE '!AM5)</f>
        <v>0</v>
      </c>
      <c r="F5">
        <f>SUM('BASE '!AQ5)</f>
        <v>0</v>
      </c>
      <c r="G5">
        <f>SUM('BASE '!AT5:BB5)</f>
        <v>0</v>
      </c>
      <c r="H5">
        <f>SUM('BASE '!BC5:BF5)</f>
        <v>0</v>
      </c>
      <c r="I5">
        <f>SUM('BASE '!BG5,'BASE '!BH5,'BASE '!BJ5,'BASE '!BK5)</f>
        <v>0</v>
      </c>
      <c r="J5">
        <f>'BASE '!BI5</f>
        <v>109</v>
      </c>
      <c r="K5">
        <f>'BASE '!BL5</f>
        <v>62.28</v>
      </c>
      <c r="L5">
        <f>'BASE '!BM5</f>
        <v>99</v>
      </c>
      <c r="M5">
        <f>'BASE '!BN5</f>
        <v>65</v>
      </c>
      <c r="N5">
        <f>SUM('BASE '!BO5:BP5)</f>
        <v>2180.19</v>
      </c>
      <c r="O5">
        <f>'BASE '!BQ5</f>
        <v>385.43</v>
      </c>
      <c r="P5">
        <f>SUM('BASE '!BR5,'BASE '!BT5,'BASE '!CH5,'BASE '!CI5,'BASE '!CJ5,'BASE '!CK5)</f>
        <v>1339.05</v>
      </c>
      <c r="Q5">
        <f>'BASE '!BS5</f>
        <v>31.49</v>
      </c>
      <c r="R5">
        <f>SUM('BASE '!CB5:CG5)</f>
        <v>86.93</v>
      </c>
      <c r="S5">
        <f>SUM('BASE '!CL5:CS5)</f>
        <v>1725.21</v>
      </c>
      <c r="T5">
        <f t="shared" si="0"/>
        <v>8545.8000000000011</v>
      </c>
    </row>
    <row r="6" spans="1:36">
      <c r="A6" t="s">
        <v>141</v>
      </c>
      <c r="B6" t="s">
        <v>135</v>
      </c>
      <c r="C6" t="s">
        <v>142</v>
      </c>
      <c r="D6">
        <f>SUM('BASE '!AL6,'BASE '!AN6,'BASE '!AO6,'BASE '!AP6,'BASE '!AR6,'BASE '!AS6)</f>
        <v>2597.08</v>
      </c>
      <c r="E6">
        <f>SUM('BASE '!AM6)</f>
        <v>0</v>
      </c>
      <c r="F6">
        <f>SUM('BASE '!AQ6)</f>
        <v>336.87</v>
      </c>
      <c r="G6">
        <f>SUM('BASE '!AT6:BB6)</f>
        <v>0</v>
      </c>
      <c r="H6">
        <f>SUM('BASE '!BC6:BF6)</f>
        <v>0</v>
      </c>
      <c r="I6">
        <f>SUM('BASE '!BG6,'BASE '!BH6,'BASE '!BJ6,'BASE '!BK6)</f>
        <v>0</v>
      </c>
      <c r="J6">
        <f>'BASE '!BI6</f>
        <v>325</v>
      </c>
      <c r="K6">
        <f>'BASE '!BL6</f>
        <v>2414.09</v>
      </c>
      <c r="L6">
        <f>'BASE '!BM6</f>
        <v>16.2</v>
      </c>
      <c r="M6">
        <f>'BASE '!BN6</f>
        <v>96</v>
      </c>
      <c r="N6">
        <f>SUM('BASE '!BO6:BP6)</f>
        <v>225.6</v>
      </c>
      <c r="O6">
        <f>'BASE '!BQ6</f>
        <v>108.41</v>
      </c>
      <c r="P6">
        <f>SUM('BASE '!BR6,'BASE '!BT6,'BASE '!CH6,'BASE '!CI6,'BASE '!CJ6,'BASE '!CK6)</f>
        <v>8.23</v>
      </c>
      <c r="Q6">
        <f>'BASE '!BS6</f>
        <v>45.55</v>
      </c>
      <c r="R6">
        <f>SUM('BASE '!CB6:CG6)</f>
        <v>799.32</v>
      </c>
      <c r="S6">
        <f>SUM('BASE '!CL6:CS6)</f>
        <v>562.29999999999995</v>
      </c>
      <c r="T6">
        <f t="shared" si="0"/>
        <v>7534.65</v>
      </c>
    </row>
    <row r="7" spans="1:36">
      <c r="A7" t="s">
        <v>143</v>
      </c>
      <c r="B7" t="s">
        <v>135</v>
      </c>
      <c r="C7" t="s">
        <v>144</v>
      </c>
      <c r="D7">
        <f>SUM('BASE '!AL7,'BASE '!AN7,'BASE '!AO7,'BASE '!AP7,'BASE '!AR7,'BASE '!AS7)</f>
        <v>645.4</v>
      </c>
      <c r="E7">
        <f>SUM('BASE '!AM7)</f>
        <v>0</v>
      </c>
      <c r="F7">
        <f>SUM('BASE '!AQ7)</f>
        <v>0</v>
      </c>
      <c r="G7">
        <f>SUM('BASE '!AT7:BB7)</f>
        <v>0</v>
      </c>
      <c r="H7">
        <f>SUM('BASE '!BC7:BF7)</f>
        <v>0</v>
      </c>
      <c r="I7">
        <f>SUM('BASE '!BG7,'BASE '!BH7,'BASE '!BJ7,'BASE '!BK7)</f>
        <v>0</v>
      </c>
      <c r="J7">
        <f>'BASE '!BI7</f>
        <v>0</v>
      </c>
      <c r="K7">
        <f>'BASE '!BL7</f>
        <v>175.6</v>
      </c>
      <c r="L7">
        <f>'BASE '!BM7</f>
        <v>3.15</v>
      </c>
      <c r="M7">
        <f>'BASE '!BN7</f>
        <v>0</v>
      </c>
      <c r="N7">
        <f>SUM('BASE '!BO7:BP7)</f>
        <v>386</v>
      </c>
      <c r="O7">
        <f>'BASE '!BQ7</f>
        <v>510</v>
      </c>
      <c r="P7">
        <f>SUM('BASE '!BR7,'BASE '!BT7,'BASE '!CH7,'BASE '!CI7,'BASE '!CJ7,'BASE '!CK7)</f>
        <v>17.690000000000001</v>
      </c>
      <c r="Q7">
        <f>'BASE '!BS7</f>
        <v>0</v>
      </c>
      <c r="R7">
        <f>SUM('BASE '!CB7:CG7)</f>
        <v>133.45000000000002</v>
      </c>
      <c r="S7">
        <f>SUM('BASE '!CL7:CS7)</f>
        <v>30</v>
      </c>
      <c r="T7">
        <f t="shared" si="0"/>
        <v>1901.2900000000002</v>
      </c>
    </row>
    <row r="8" spans="1:36">
      <c r="A8" t="s">
        <v>147</v>
      </c>
      <c r="B8" t="s">
        <v>146</v>
      </c>
      <c r="C8" t="s">
        <v>146</v>
      </c>
      <c r="D8">
        <f>SUM('BASE '!AL8,'BASE '!AN8,'BASE '!AO8,'BASE '!AP8,'BASE '!AR8,'BASE '!AS8)</f>
        <v>1119.54</v>
      </c>
      <c r="E8">
        <f>SUM('BASE '!AM8)</f>
        <v>0</v>
      </c>
      <c r="F8">
        <f>SUM('BASE '!AQ8)</f>
        <v>0</v>
      </c>
      <c r="G8">
        <f>SUM('BASE '!AT8:BB8)</f>
        <v>0</v>
      </c>
      <c r="H8">
        <f>SUM('BASE '!BC8:BF8)</f>
        <v>8.5</v>
      </c>
      <c r="I8">
        <f>SUM('BASE '!BG8,'BASE '!BH8,'BASE '!BJ8,'BASE '!BK8)</f>
        <v>32</v>
      </c>
      <c r="J8">
        <f>'BASE '!BI8</f>
        <v>0</v>
      </c>
      <c r="K8">
        <f>'BASE '!BL8</f>
        <v>139.20000000000002</v>
      </c>
      <c r="L8">
        <f>'BASE '!BM8</f>
        <v>22.39</v>
      </c>
      <c r="M8">
        <f>'BASE '!BN8</f>
        <v>0</v>
      </c>
      <c r="N8">
        <f>SUM('BASE '!BO8:BP8)</f>
        <v>821.94</v>
      </c>
      <c r="O8">
        <f>'BASE '!BQ8</f>
        <v>3515.15</v>
      </c>
      <c r="P8">
        <f>SUM('BASE '!BR8,'BASE '!BT8,'BASE '!CH8,'BASE '!CI8,'BASE '!CJ8,'BASE '!CK8)</f>
        <v>952.06</v>
      </c>
      <c r="Q8">
        <f>'BASE '!BS8</f>
        <v>486.6</v>
      </c>
      <c r="R8">
        <f>SUM('BASE '!CB8:CG8)</f>
        <v>71.599999999999994</v>
      </c>
      <c r="S8">
        <f>SUM('BASE '!CL8:CS8)</f>
        <v>6078.57</v>
      </c>
      <c r="T8">
        <f t="shared" si="0"/>
        <v>13247.550000000001</v>
      </c>
    </row>
    <row r="9" spans="1:36">
      <c r="A9" t="s">
        <v>148</v>
      </c>
      <c r="B9" t="s">
        <v>146</v>
      </c>
      <c r="C9" t="s">
        <v>149</v>
      </c>
      <c r="D9">
        <f>SUM('BASE '!AL9,'BASE '!AN9,'BASE '!AO9,'BASE '!AP9,'BASE '!AR9,'BASE '!AS9)</f>
        <v>686.18</v>
      </c>
      <c r="E9">
        <f>SUM('BASE '!AM9)</f>
        <v>0</v>
      </c>
      <c r="F9">
        <f>SUM('BASE '!AQ9)</f>
        <v>0</v>
      </c>
      <c r="G9">
        <f>SUM('BASE '!AT9:BB9)</f>
        <v>0</v>
      </c>
      <c r="H9">
        <f>SUM('BASE '!BC9:BF9)</f>
        <v>0</v>
      </c>
      <c r="I9">
        <f>SUM('BASE '!BG9,'BASE '!BH9,'BASE '!BJ9,'BASE '!BK9)</f>
        <v>2</v>
      </c>
      <c r="J9">
        <f>'BASE '!BI9</f>
        <v>0</v>
      </c>
      <c r="K9">
        <f>'BASE '!BL9</f>
        <v>5</v>
      </c>
      <c r="L9">
        <f>'BASE '!BM9</f>
        <v>19.100000000000001</v>
      </c>
      <c r="M9">
        <f>'BASE '!BN9</f>
        <v>0</v>
      </c>
      <c r="N9">
        <f>SUM('BASE '!BO9:BP9)</f>
        <v>355.13</v>
      </c>
      <c r="O9">
        <f>'BASE '!BQ9</f>
        <v>1612.55</v>
      </c>
      <c r="P9">
        <f>SUM('BASE '!BR9,'BASE '!BT9,'BASE '!CH9,'BASE '!CI9,'BASE '!CJ9,'BASE '!CK9)</f>
        <v>1966.23</v>
      </c>
      <c r="Q9">
        <f>'BASE '!BS9</f>
        <v>59.5</v>
      </c>
      <c r="R9">
        <f>SUM('BASE '!CB9:CG9)</f>
        <v>0</v>
      </c>
      <c r="S9">
        <f>SUM('BASE '!CL9:CS9)</f>
        <v>81.92</v>
      </c>
      <c r="T9">
        <f t="shared" si="0"/>
        <v>4787.6100000000006</v>
      </c>
    </row>
    <row r="10" spans="1:36">
      <c r="A10" t="s">
        <v>150</v>
      </c>
      <c r="B10" t="s">
        <v>146</v>
      </c>
      <c r="C10" t="s">
        <v>151</v>
      </c>
      <c r="D10">
        <f>SUM('BASE '!AL10,'BASE '!AN10,'BASE '!AO10,'BASE '!AP10,'BASE '!AR10,'BASE '!AS10)</f>
        <v>263.89999999999998</v>
      </c>
      <c r="E10">
        <f>SUM('BASE '!AM10)</f>
        <v>0</v>
      </c>
      <c r="F10">
        <f>SUM('BASE '!AQ10)</f>
        <v>0</v>
      </c>
      <c r="G10">
        <f>SUM('BASE '!AT10:BB10)</f>
        <v>0</v>
      </c>
      <c r="H10">
        <f>SUM('BASE '!BC10:BF10)</f>
        <v>2.2000000000000002</v>
      </c>
      <c r="I10">
        <f>SUM('BASE '!BG10,'BASE '!BH10,'BASE '!BJ10,'BASE '!BK10)</f>
        <v>0</v>
      </c>
      <c r="J10">
        <f>'BASE '!BI10</f>
        <v>0</v>
      </c>
      <c r="K10">
        <f>'BASE '!BL10</f>
        <v>0</v>
      </c>
      <c r="L10">
        <f>'BASE '!BM10</f>
        <v>0</v>
      </c>
      <c r="M10">
        <f>'BASE '!BN10</f>
        <v>0</v>
      </c>
      <c r="N10">
        <f>SUM('BASE '!BO10:BP10)</f>
        <v>424.8</v>
      </c>
      <c r="O10">
        <f>'BASE '!BQ10</f>
        <v>1284.45</v>
      </c>
      <c r="P10">
        <f>SUM('BASE '!BR10,'BASE '!BT10,'BASE '!CH10,'BASE '!CI10,'BASE '!CJ10,'BASE '!CK10)</f>
        <v>1388</v>
      </c>
      <c r="Q10">
        <f>'BASE '!BS10</f>
        <v>0</v>
      </c>
      <c r="R10">
        <f>SUM('BASE '!CB10:CG10)</f>
        <v>0</v>
      </c>
      <c r="S10">
        <f>SUM('BASE '!CL10:CS10)</f>
        <v>652.20000000000005</v>
      </c>
      <c r="T10">
        <f t="shared" si="0"/>
        <v>4015.55</v>
      </c>
    </row>
    <row r="11" spans="1:36">
      <c r="A11" t="s">
        <v>152</v>
      </c>
      <c r="B11" t="s">
        <v>146</v>
      </c>
      <c r="C11" t="s">
        <v>153</v>
      </c>
      <c r="D11">
        <f>SUM('BASE '!AL11,'BASE '!AN11,'BASE '!AO11,'BASE '!AP11,'BASE '!AR11,'BASE '!AS11)</f>
        <v>143.69999999999999</v>
      </c>
      <c r="E11">
        <f>SUM('BASE '!AM11)</f>
        <v>0</v>
      </c>
      <c r="F11">
        <f>SUM('BASE '!AQ11)</f>
        <v>0</v>
      </c>
      <c r="G11">
        <f>SUM('BASE '!AT11:BB11)</f>
        <v>0</v>
      </c>
      <c r="H11">
        <f>SUM('BASE '!BC11:BF11)</f>
        <v>0</v>
      </c>
      <c r="I11">
        <f>SUM('BASE '!BG11,'BASE '!BH11,'BASE '!BJ11,'BASE '!BK11)</f>
        <v>0</v>
      </c>
      <c r="J11">
        <f>'BASE '!BI11</f>
        <v>0</v>
      </c>
      <c r="K11">
        <f>'BASE '!BL11</f>
        <v>38.54</v>
      </c>
      <c r="L11">
        <f>'BASE '!BM11</f>
        <v>0</v>
      </c>
      <c r="M11">
        <f>'BASE '!BN11</f>
        <v>0</v>
      </c>
      <c r="N11">
        <f>SUM('BASE '!BO11:BP11)</f>
        <v>484.11</v>
      </c>
      <c r="O11">
        <f>'BASE '!BQ11</f>
        <v>1003.14</v>
      </c>
      <c r="P11">
        <f>SUM('BASE '!BR11,'BASE '!BT11,'BASE '!CH11,'BASE '!CI11,'BASE '!CJ11,'BASE '!CK11)</f>
        <v>1124.44</v>
      </c>
      <c r="Q11">
        <f>'BASE '!BS11</f>
        <v>164.29</v>
      </c>
      <c r="R11">
        <f>SUM('BASE '!CB11:CG11)</f>
        <v>175.4</v>
      </c>
      <c r="S11">
        <f>SUM('BASE '!CL11:CS11)</f>
        <v>744.81999999999994</v>
      </c>
      <c r="T11">
        <f t="shared" si="0"/>
        <v>3878.4400000000005</v>
      </c>
    </row>
    <row r="12" spans="1:36">
      <c r="A12" t="s">
        <v>154</v>
      </c>
      <c r="B12" t="s">
        <v>146</v>
      </c>
      <c r="C12" t="s">
        <v>155</v>
      </c>
      <c r="D12">
        <f>SUM('BASE '!AL12,'BASE '!AN12,'BASE '!AO12,'BASE '!AP12,'BASE '!AR12,'BASE '!AS12)</f>
        <v>1016.21</v>
      </c>
      <c r="E12">
        <f>SUM('BASE '!AM12)</f>
        <v>0</v>
      </c>
      <c r="F12">
        <f>SUM('BASE '!AQ12)</f>
        <v>0</v>
      </c>
      <c r="G12">
        <f>SUM('BASE '!AT12:BB12)</f>
        <v>0</v>
      </c>
      <c r="H12">
        <f>SUM('BASE '!BC12:BF12)</f>
        <v>0</v>
      </c>
      <c r="I12">
        <f>SUM('BASE '!BG12,'BASE '!BH12,'BASE '!BJ12,'BASE '!BK12)</f>
        <v>8.2100000000000009</v>
      </c>
      <c r="J12">
        <f>'BASE '!BI12</f>
        <v>0</v>
      </c>
      <c r="K12">
        <f>'BASE '!BL12</f>
        <v>77.28</v>
      </c>
      <c r="L12">
        <f>'BASE '!BM12</f>
        <v>0</v>
      </c>
      <c r="M12">
        <f>'BASE '!BN12</f>
        <v>0</v>
      </c>
      <c r="N12">
        <f>SUM('BASE '!BO12:BP12)</f>
        <v>123.82</v>
      </c>
      <c r="O12">
        <f>'BASE '!BQ12</f>
        <v>1197.26</v>
      </c>
      <c r="P12">
        <f>SUM('BASE '!BR12,'BASE '!BT12,'BASE '!CH12,'BASE '!CI12,'BASE '!CJ12,'BASE '!CK12)</f>
        <v>966.06</v>
      </c>
      <c r="Q12">
        <f>'BASE '!BS12</f>
        <v>70.570000000000007</v>
      </c>
      <c r="R12">
        <f>SUM('BASE '!CB12:CG12)</f>
        <v>41.07</v>
      </c>
      <c r="S12">
        <f>SUM('BASE '!CL12:CS12)</f>
        <v>3407.64</v>
      </c>
      <c r="T12">
        <f t="shared" si="0"/>
        <v>6908.12</v>
      </c>
    </row>
    <row r="13" spans="1:36">
      <c r="A13" t="s">
        <v>156</v>
      </c>
      <c r="B13" t="s">
        <v>146</v>
      </c>
      <c r="C13" t="s">
        <v>157</v>
      </c>
      <c r="D13">
        <f>SUM('BASE '!AL13,'BASE '!AN13,'BASE '!AO13,'BASE '!AP13,'BASE '!AR13,'BASE '!AS13)</f>
        <v>1084.95</v>
      </c>
      <c r="E13">
        <f>SUM('BASE '!AM13)</f>
        <v>0</v>
      </c>
      <c r="F13">
        <f>SUM('BASE '!AQ13)</f>
        <v>0</v>
      </c>
      <c r="G13">
        <f>SUM('BASE '!AT13:BB13)</f>
        <v>0</v>
      </c>
      <c r="H13">
        <f>SUM('BASE '!BC13:BF13)</f>
        <v>0</v>
      </c>
      <c r="I13">
        <f>SUM('BASE '!BG13,'BASE '!BH13,'BASE '!BJ13,'BASE '!BK13)</f>
        <v>45.17</v>
      </c>
      <c r="J13">
        <f>'BASE '!BI13</f>
        <v>2.5</v>
      </c>
      <c r="K13">
        <f>'BASE '!BL13</f>
        <v>0</v>
      </c>
      <c r="L13">
        <f>'BASE '!BM13</f>
        <v>3.44</v>
      </c>
      <c r="M13">
        <f>'BASE '!BN13</f>
        <v>0</v>
      </c>
      <c r="N13">
        <f>SUM('BASE '!BO13:BP13)</f>
        <v>129.41</v>
      </c>
      <c r="O13">
        <f>'BASE '!BQ13</f>
        <v>174</v>
      </c>
      <c r="P13">
        <f>SUM('BASE '!BR13,'BASE '!BT13,'BASE '!CH13,'BASE '!CI13,'BASE '!CJ13,'BASE '!CK13)</f>
        <v>94.7</v>
      </c>
      <c r="Q13">
        <f>'BASE '!BS13</f>
        <v>256.55</v>
      </c>
      <c r="R13">
        <f>SUM('BASE '!CB13:CG13)</f>
        <v>75</v>
      </c>
      <c r="S13">
        <f>SUM('BASE '!CL13:CS13)</f>
        <v>120.7</v>
      </c>
      <c r="T13">
        <f t="shared" si="0"/>
        <v>1986.4200000000003</v>
      </c>
    </row>
    <row r="14" spans="1:36">
      <c r="A14" t="s">
        <v>158</v>
      </c>
      <c r="B14" t="s">
        <v>146</v>
      </c>
      <c r="C14" t="s">
        <v>159</v>
      </c>
      <c r="D14">
        <f>SUM('BASE '!AL14,'BASE '!AN14,'BASE '!AO14,'BASE '!AP14,'BASE '!AR14,'BASE '!AS14)</f>
        <v>852.55</v>
      </c>
      <c r="E14">
        <f>SUM('BASE '!AM14)</f>
        <v>0</v>
      </c>
      <c r="F14">
        <f>SUM('BASE '!AQ14)</f>
        <v>0</v>
      </c>
      <c r="G14">
        <f>SUM('BASE '!AT14:BB14)</f>
        <v>0</v>
      </c>
      <c r="H14">
        <f>SUM('BASE '!BC14:BF14)</f>
        <v>0</v>
      </c>
      <c r="I14">
        <f>SUM('BASE '!BG14,'BASE '!BH14,'BASE '!BJ14,'BASE '!BK14)</f>
        <v>3.59</v>
      </c>
      <c r="J14">
        <f>'BASE '!BI14</f>
        <v>0</v>
      </c>
      <c r="K14">
        <f>'BASE '!BL14</f>
        <v>2.2000000000000002</v>
      </c>
      <c r="L14">
        <f>'BASE '!BM14</f>
        <v>0</v>
      </c>
      <c r="M14">
        <f>'BASE '!BN14</f>
        <v>1.35</v>
      </c>
      <c r="N14">
        <f>SUM('BASE '!BO14:BP14)</f>
        <v>433.98</v>
      </c>
      <c r="O14">
        <f>'BASE '!BQ14</f>
        <v>159.59</v>
      </c>
      <c r="P14">
        <f>SUM('BASE '!BR14,'BASE '!BT14,'BASE '!CH14,'BASE '!CI14,'BASE '!CJ14,'BASE '!CK14)</f>
        <v>72.429999999999993</v>
      </c>
      <c r="Q14">
        <f>'BASE '!BS14</f>
        <v>0</v>
      </c>
      <c r="R14">
        <f>SUM('BASE '!CB14:CG14)</f>
        <v>25.43</v>
      </c>
      <c r="S14">
        <f>SUM('BASE '!CL14:CS14)</f>
        <v>0</v>
      </c>
      <c r="T14">
        <f t="shared" si="0"/>
        <v>1551.1200000000001</v>
      </c>
    </row>
    <row r="15" spans="1:36">
      <c r="A15" t="s">
        <v>160</v>
      </c>
      <c r="B15" t="s">
        <v>146</v>
      </c>
      <c r="C15" t="s">
        <v>161</v>
      </c>
      <c r="D15">
        <f>SUM('BASE '!AL15,'BASE '!AN15,'BASE '!AO15,'BASE '!AP15,'BASE '!AR15,'BASE '!AS15)</f>
        <v>637.20000000000005</v>
      </c>
      <c r="E15">
        <f>SUM('BASE '!AM15)</f>
        <v>0</v>
      </c>
      <c r="F15">
        <f>SUM('BASE '!AQ15)</f>
        <v>0</v>
      </c>
      <c r="G15">
        <f>SUM('BASE '!AT15:BB15)</f>
        <v>0</v>
      </c>
      <c r="H15">
        <f>SUM('BASE '!BC15:BF15)</f>
        <v>0</v>
      </c>
      <c r="I15">
        <f>SUM('BASE '!BG15,'BASE '!BH15,'BASE '!BJ15,'BASE '!BK15)</f>
        <v>14.2</v>
      </c>
      <c r="J15">
        <f>'BASE '!BI15</f>
        <v>0</v>
      </c>
      <c r="K15">
        <f>'BASE '!BL15</f>
        <v>18.2</v>
      </c>
      <c r="L15">
        <f>'BASE '!BM15</f>
        <v>0</v>
      </c>
      <c r="M15">
        <f>'BASE '!BN15</f>
        <v>0</v>
      </c>
      <c r="N15">
        <f>SUM('BASE '!BO15:BP15)</f>
        <v>0</v>
      </c>
      <c r="O15">
        <f>'BASE '!BQ15</f>
        <v>0</v>
      </c>
      <c r="P15">
        <f>SUM('BASE '!BR15,'BASE '!BT15,'BASE '!CH15,'BASE '!CI15,'BASE '!CJ15,'BASE '!CK15)</f>
        <v>170</v>
      </c>
      <c r="Q15">
        <f>'BASE '!BS15</f>
        <v>0</v>
      </c>
      <c r="R15">
        <f>SUM('BASE '!CB15:CG15)</f>
        <v>0</v>
      </c>
      <c r="S15">
        <f>SUM('BASE '!CL15:CS15)</f>
        <v>177.89999999999998</v>
      </c>
      <c r="T15">
        <f t="shared" si="0"/>
        <v>1017.5000000000001</v>
      </c>
    </row>
    <row r="16" spans="1:36">
      <c r="A16" t="s">
        <v>164</v>
      </c>
      <c r="B16" t="s">
        <v>163</v>
      </c>
      <c r="C16" t="s">
        <v>163</v>
      </c>
      <c r="D16">
        <f>SUM('BASE '!AL16,'BASE '!AN16,'BASE '!AO16,'BASE '!AP16,'BASE '!AR16,'BASE '!AS16)</f>
        <v>1817</v>
      </c>
      <c r="E16">
        <f>SUM('BASE '!AM16)</f>
        <v>0</v>
      </c>
      <c r="F16">
        <f>SUM('BASE '!AQ16)</f>
        <v>32.480000000000004</v>
      </c>
      <c r="G16">
        <f>SUM('BASE '!AT16:BB16)</f>
        <v>0</v>
      </c>
      <c r="H16">
        <f>SUM('BASE '!BC16:BF16)</f>
        <v>196.21</v>
      </c>
      <c r="I16">
        <f>SUM('BASE '!BG16,'BASE '!BH16,'BASE '!BJ16,'BASE '!BK16)</f>
        <v>9.1</v>
      </c>
      <c r="J16">
        <f>'BASE '!BI16</f>
        <v>0</v>
      </c>
      <c r="K16">
        <f>'BASE '!BL16</f>
        <v>278.52</v>
      </c>
      <c r="L16">
        <f>'BASE '!BM16</f>
        <v>328.19</v>
      </c>
      <c r="M16">
        <f>'BASE '!BN16</f>
        <v>138.5</v>
      </c>
      <c r="N16">
        <f>SUM('BASE '!BO16:BP16)</f>
        <v>8570.92</v>
      </c>
      <c r="O16">
        <f>'BASE '!BQ16</f>
        <v>518.84</v>
      </c>
      <c r="P16">
        <f>SUM('BASE '!BR16,'BASE '!BT16,'BASE '!CH16,'BASE '!CI16,'BASE '!CJ16,'BASE '!CK16)</f>
        <v>209.23</v>
      </c>
      <c r="Q16">
        <f>'BASE '!BS16</f>
        <v>0</v>
      </c>
      <c r="R16">
        <f>SUM('BASE '!CB16:CG16)</f>
        <v>448.73</v>
      </c>
      <c r="S16">
        <f>SUM('BASE '!CL16:CS16)</f>
        <v>339.36</v>
      </c>
      <c r="T16">
        <f t="shared" si="0"/>
        <v>12887.08</v>
      </c>
    </row>
    <row r="17" spans="1:20">
      <c r="A17" t="s">
        <v>165</v>
      </c>
      <c r="B17" t="s">
        <v>163</v>
      </c>
      <c r="C17" t="s">
        <v>166</v>
      </c>
      <c r="D17">
        <f>SUM('BASE '!AL17,'BASE '!AN17,'BASE '!AO17,'BASE '!AP17,'BASE '!AR17,'BASE '!AS17)</f>
        <v>1254.5</v>
      </c>
      <c r="E17">
        <f>SUM('BASE '!AM17)</f>
        <v>0</v>
      </c>
      <c r="F17">
        <f>SUM('BASE '!AQ17)</f>
        <v>0</v>
      </c>
      <c r="G17">
        <f>SUM('BASE '!AT17:BB17)</f>
        <v>0</v>
      </c>
      <c r="H17">
        <f>SUM('BASE '!BC17:BF17)</f>
        <v>26.97</v>
      </c>
      <c r="I17">
        <f>SUM('BASE '!BG17,'BASE '!BH17,'BASE '!BJ17,'BASE '!BK17)</f>
        <v>24.7</v>
      </c>
      <c r="J17">
        <f>'BASE '!BI17</f>
        <v>0</v>
      </c>
      <c r="K17">
        <f>'BASE '!BL17</f>
        <v>435.09</v>
      </c>
      <c r="L17">
        <f>'BASE '!BM17</f>
        <v>45.99</v>
      </c>
      <c r="M17">
        <f>'BASE '!BN17</f>
        <v>0</v>
      </c>
      <c r="N17">
        <f>SUM('BASE '!BO17:BP17)</f>
        <v>5041.07</v>
      </c>
      <c r="O17">
        <f>'BASE '!BQ17</f>
        <v>474.7</v>
      </c>
      <c r="P17">
        <f>SUM('BASE '!BR17,'BASE '!BT17,'BASE '!CH17,'BASE '!CI17,'BASE '!CJ17,'BASE '!CK17)</f>
        <v>492.5</v>
      </c>
      <c r="Q17">
        <f>'BASE '!BS17</f>
        <v>5.87</v>
      </c>
      <c r="R17">
        <f>SUM('BASE '!CB17:CG17)</f>
        <v>713</v>
      </c>
      <c r="S17">
        <f>SUM('BASE '!CL17:CS17)</f>
        <v>1407.8999999999999</v>
      </c>
      <c r="T17">
        <f t="shared" si="0"/>
        <v>9922.2899999999991</v>
      </c>
    </row>
    <row r="18" spans="1:20">
      <c r="A18" t="s">
        <v>169</v>
      </c>
      <c r="B18" t="s">
        <v>168</v>
      </c>
      <c r="C18" t="s">
        <v>168</v>
      </c>
      <c r="D18">
        <f>SUM('BASE '!AL18,'BASE '!AN18,'BASE '!AO18,'BASE '!AP18,'BASE '!AR18,'BASE '!AS18)</f>
        <v>1069.46</v>
      </c>
      <c r="E18">
        <f>SUM('BASE '!AM18)</f>
        <v>0</v>
      </c>
      <c r="F18">
        <f>SUM('BASE '!AQ18)</f>
        <v>0</v>
      </c>
      <c r="G18">
        <f>SUM('BASE '!AT18:BB18)</f>
        <v>0</v>
      </c>
      <c r="H18">
        <f>SUM('BASE '!BC18:BF18)</f>
        <v>1</v>
      </c>
      <c r="I18">
        <f>SUM('BASE '!BG18,'BASE '!BH18,'BASE '!BJ18,'BASE '!BK18)</f>
        <v>0</v>
      </c>
      <c r="J18">
        <f>'BASE '!BI18</f>
        <v>2.97</v>
      </c>
      <c r="K18">
        <f>'BASE '!BL18</f>
        <v>271.16000000000003</v>
      </c>
      <c r="L18">
        <f>'BASE '!BM18</f>
        <v>0</v>
      </c>
      <c r="M18">
        <f>'BASE '!BN18</f>
        <v>0</v>
      </c>
      <c r="N18">
        <f>SUM('BASE '!BO18:BP18)</f>
        <v>7626.14</v>
      </c>
      <c r="O18">
        <f>'BASE '!BQ18</f>
        <v>298.55</v>
      </c>
      <c r="P18">
        <f>SUM('BASE '!BR18,'BASE '!BT18,'BASE '!CH18,'BASE '!CI18,'BASE '!CJ18,'BASE '!CK18)</f>
        <v>3067.98</v>
      </c>
      <c r="Q18">
        <f>'BASE '!BS18</f>
        <v>26.07</v>
      </c>
      <c r="R18">
        <f>SUM('BASE '!CB18:CG18)</f>
        <v>0</v>
      </c>
      <c r="S18">
        <f>SUM('BASE '!CL18:CS18)</f>
        <v>124.77</v>
      </c>
      <c r="T18">
        <f t="shared" si="0"/>
        <v>12488.099999999999</v>
      </c>
    </row>
    <row r="19" spans="1:20">
      <c r="A19" t="s">
        <v>172</v>
      </c>
      <c r="B19" t="s">
        <v>171</v>
      </c>
      <c r="C19" t="s">
        <v>173</v>
      </c>
      <c r="D19">
        <f>SUM('BASE '!AL19,'BASE '!AN19,'BASE '!AO19,'BASE '!AP19,'BASE '!AR19,'BASE '!AS19)</f>
        <v>2574.56</v>
      </c>
      <c r="E19">
        <f>SUM('BASE '!AM19)</f>
        <v>0</v>
      </c>
      <c r="F19">
        <f>SUM('BASE '!AQ19)</f>
        <v>0</v>
      </c>
      <c r="G19">
        <f>SUM('BASE '!AT19:BB19)</f>
        <v>0</v>
      </c>
      <c r="H19">
        <f>SUM('BASE '!BC19:BF19)</f>
        <v>420.7</v>
      </c>
      <c r="I19">
        <f>SUM('BASE '!BG19,'BASE '!BH19,'BASE '!BJ19,'BASE '!BK19)</f>
        <v>0</v>
      </c>
      <c r="J19">
        <f>'BASE '!BI19</f>
        <v>0</v>
      </c>
      <c r="K19">
        <f>'BASE '!BL19</f>
        <v>58.02</v>
      </c>
      <c r="L19">
        <f>'BASE '!BM19</f>
        <v>13.54</v>
      </c>
      <c r="M19">
        <f>'BASE '!BN19</f>
        <v>0</v>
      </c>
      <c r="N19">
        <f>SUM('BASE '!BO19:BP19)</f>
        <v>3358.42</v>
      </c>
      <c r="O19">
        <f>'BASE '!BQ19</f>
        <v>526.1</v>
      </c>
      <c r="P19">
        <f>SUM('BASE '!BR19,'BASE '!BT19,'BASE '!CH19,'BASE '!CI19,'BASE '!CJ19,'BASE '!CK19)</f>
        <v>302.48</v>
      </c>
      <c r="Q19">
        <f>'BASE '!BS19</f>
        <v>0</v>
      </c>
      <c r="R19">
        <f>SUM('BASE '!CB19:CG19)</f>
        <v>542.26</v>
      </c>
      <c r="S19">
        <f>SUM('BASE '!CL19:CS19)</f>
        <v>2471.9500000000003</v>
      </c>
      <c r="T19">
        <f t="shared" si="0"/>
        <v>10268.030000000001</v>
      </c>
    </row>
    <row r="20" spans="1:20">
      <c r="A20" t="s">
        <v>174</v>
      </c>
      <c r="B20" t="s">
        <v>171</v>
      </c>
      <c r="C20" t="s">
        <v>175</v>
      </c>
      <c r="D20">
        <f>SUM('BASE '!AL20,'BASE '!AN20,'BASE '!AO20,'BASE '!AP20,'BASE '!AR20,'BASE '!AS20)</f>
        <v>503.65</v>
      </c>
      <c r="E20">
        <f>SUM('BASE '!AM20)</f>
        <v>0</v>
      </c>
      <c r="F20">
        <f>SUM('BASE '!AQ20)</f>
        <v>79</v>
      </c>
      <c r="G20">
        <f>SUM('BASE '!AT20:BB20)</f>
        <v>0</v>
      </c>
      <c r="H20">
        <f>SUM('BASE '!BC20:BF20)</f>
        <v>240</v>
      </c>
      <c r="I20">
        <f>SUM('BASE '!BG20,'BASE '!BH20,'BASE '!BJ20,'BASE '!BK20)</f>
        <v>5.8</v>
      </c>
      <c r="J20">
        <f>'BASE '!BI20</f>
        <v>0</v>
      </c>
      <c r="K20">
        <f>'BASE '!BL20</f>
        <v>2992.51</v>
      </c>
      <c r="L20">
        <f>'BASE '!BM20</f>
        <v>922.34</v>
      </c>
      <c r="M20">
        <f>'BASE '!BN20</f>
        <v>0</v>
      </c>
      <c r="N20">
        <f>SUM('BASE '!BO20:BP20)</f>
        <v>1847.93</v>
      </c>
      <c r="O20">
        <f>'BASE '!BQ20</f>
        <v>770.19</v>
      </c>
      <c r="P20">
        <f>SUM('BASE '!BR20,'BASE '!BT20,'BASE '!CH20,'BASE '!CI20,'BASE '!CJ20,'BASE '!CK20)</f>
        <v>256</v>
      </c>
      <c r="Q20">
        <f>'BASE '!BS20</f>
        <v>0</v>
      </c>
      <c r="R20">
        <f>SUM('BASE '!CB20:CG20)</f>
        <v>1483.03</v>
      </c>
      <c r="S20">
        <f>SUM('BASE '!CL20:CS20)</f>
        <v>3865</v>
      </c>
      <c r="T20">
        <f t="shared" si="0"/>
        <v>12965.45</v>
      </c>
    </row>
    <row r="21" spans="1:20">
      <c r="A21" t="s">
        <v>176</v>
      </c>
      <c r="B21" t="s">
        <v>171</v>
      </c>
      <c r="C21" t="s">
        <v>177</v>
      </c>
      <c r="D21">
        <f>SUM('BASE '!AL21,'BASE '!AN21,'BASE '!AO21,'BASE '!AP21,'BASE '!AR21,'BASE '!AS21)</f>
        <v>1452.12</v>
      </c>
      <c r="E21">
        <f>SUM('BASE '!AM21)</f>
        <v>0</v>
      </c>
      <c r="F21">
        <f>SUM('BASE '!AQ21)</f>
        <v>0</v>
      </c>
      <c r="G21">
        <f>SUM('BASE '!AT21:BB21)</f>
        <v>11.9</v>
      </c>
      <c r="H21">
        <f>SUM('BASE '!BC21:BF21)</f>
        <v>0</v>
      </c>
      <c r="I21">
        <f>SUM('BASE '!BG21,'BASE '!BH21,'BASE '!BJ21,'BASE '!BK21)</f>
        <v>3.13</v>
      </c>
      <c r="J21">
        <f>'BASE '!BI21</f>
        <v>0</v>
      </c>
      <c r="K21">
        <f>'BASE '!BL21</f>
        <v>31.5</v>
      </c>
      <c r="L21">
        <f>'BASE '!BM21</f>
        <v>0</v>
      </c>
      <c r="M21">
        <f>'BASE '!BN21</f>
        <v>0</v>
      </c>
      <c r="N21">
        <f>SUM('BASE '!BO21:BP21)</f>
        <v>0</v>
      </c>
      <c r="O21">
        <f>'BASE '!BQ21</f>
        <v>4.05</v>
      </c>
      <c r="P21">
        <f>SUM('BASE '!BR21,'BASE '!BT21,'BASE '!CH21,'BASE '!CI21,'BASE '!CJ21,'BASE '!CK21)</f>
        <v>0</v>
      </c>
      <c r="Q21">
        <f>'BASE '!BS21</f>
        <v>0</v>
      </c>
      <c r="R21">
        <f>SUM('BASE '!CB21:CG21)</f>
        <v>179.64</v>
      </c>
      <c r="S21">
        <f>SUM('BASE '!CL21:CS21)</f>
        <v>0</v>
      </c>
      <c r="T21">
        <f t="shared" si="0"/>
        <v>1682.3400000000001</v>
      </c>
    </row>
    <row r="22" spans="1:20">
      <c r="A22" t="s">
        <v>178</v>
      </c>
      <c r="B22" t="s">
        <v>171</v>
      </c>
      <c r="C22" t="s">
        <v>179</v>
      </c>
      <c r="D22">
        <f>SUM('BASE '!AL22,'BASE '!AN22,'BASE '!AO22,'BASE '!AP22,'BASE '!AR22,'BASE '!AS22)</f>
        <v>1702.27</v>
      </c>
      <c r="E22">
        <f>SUM('BASE '!AM22)</f>
        <v>0</v>
      </c>
      <c r="F22">
        <f>SUM('BASE '!AQ22)</f>
        <v>12</v>
      </c>
      <c r="G22">
        <f>SUM('BASE '!AT22:BB22)</f>
        <v>0</v>
      </c>
      <c r="H22">
        <f>SUM('BASE '!BC22:BF22)</f>
        <v>0</v>
      </c>
      <c r="I22">
        <f>SUM('BASE '!BG22,'BASE '!BH22,'BASE '!BJ22,'BASE '!BK22)</f>
        <v>1.55</v>
      </c>
      <c r="J22">
        <f>'BASE '!BI22</f>
        <v>0</v>
      </c>
      <c r="K22">
        <f>'BASE '!BL22</f>
        <v>5.5</v>
      </c>
      <c r="L22">
        <f>'BASE '!BM22</f>
        <v>6.27</v>
      </c>
      <c r="M22">
        <f>'BASE '!BN22</f>
        <v>4.0200000000000005</v>
      </c>
      <c r="N22">
        <f>SUM('BASE '!BO22:BP22)</f>
        <v>2321.11</v>
      </c>
      <c r="O22">
        <f>'BASE '!BQ22</f>
        <v>15.85</v>
      </c>
      <c r="P22">
        <f>SUM('BASE '!BR22,'BASE '!BT22,'BASE '!CH22,'BASE '!CI22,'BASE '!CJ22,'BASE '!CK22)</f>
        <v>470.04</v>
      </c>
      <c r="Q22">
        <f>'BASE '!BS22</f>
        <v>20</v>
      </c>
      <c r="R22">
        <f>SUM('BASE '!CB22:CG22)</f>
        <v>1180.6399999999999</v>
      </c>
      <c r="S22">
        <f>SUM('BASE '!CL22:CS22)</f>
        <v>882.8</v>
      </c>
      <c r="T22">
        <f t="shared" si="0"/>
        <v>6622.05</v>
      </c>
    </row>
    <row r="23" spans="1:20">
      <c r="A23" t="s">
        <v>180</v>
      </c>
      <c r="B23" t="s">
        <v>171</v>
      </c>
      <c r="C23" t="s">
        <v>181</v>
      </c>
      <c r="D23">
        <f>SUM('BASE '!AL23,'BASE '!AN23,'BASE '!AO23,'BASE '!AP23,'BASE '!AR23,'BASE '!AS23)</f>
        <v>3236.94</v>
      </c>
      <c r="E23">
        <f>SUM('BASE '!AM23)</f>
        <v>0</v>
      </c>
      <c r="F23">
        <f>SUM('BASE '!AQ23)</f>
        <v>10.1</v>
      </c>
      <c r="G23">
        <f>SUM('BASE '!AT23:BB23)</f>
        <v>0</v>
      </c>
      <c r="H23">
        <f>SUM('BASE '!BC23:BF23)</f>
        <v>0</v>
      </c>
      <c r="I23">
        <f>SUM('BASE '!BG23,'BASE '!BH23,'BASE '!BJ23,'BASE '!BK23)</f>
        <v>0</v>
      </c>
      <c r="J23">
        <f>'BASE '!BI23</f>
        <v>0</v>
      </c>
      <c r="K23">
        <f>'BASE '!BL23</f>
        <v>62.49</v>
      </c>
      <c r="L23">
        <f>'BASE '!BM23</f>
        <v>5</v>
      </c>
      <c r="M23">
        <f>'BASE '!BN23</f>
        <v>0</v>
      </c>
      <c r="N23">
        <f>SUM('BASE '!BO23:BP23)</f>
        <v>256.5</v>
      </c>
      <c r="O23">
        <f>'BASE '!BQ23</f>
        <v>164.07</v>
      </c>
      <c r="P23">
        <f>SUM('BASE '!BR23,'BASE '!BT23,'BASE '!CH23,'BASE '!CI23,'BASE '!CJ23,'BASE '!CK23)</f>
        <v>0</v>
      </c>
      <c r="Q23">
        <f>'BASE '!BS23</f>
        <v>62.03</v>
      </c>
      <c r="R23">
        <f>SUM('BASE '!CB23:CG23)</f>
        <v>57.290000000000006</v>
      </c>
      <c r="S23">
        <f>SUM('BASE '!CL23:CS23)</f>
        <v>268.52</v>
      </c>
      <c r="T23">
        <f t="shared" si="0"/>
        <v>4122.9400000000005</v>
      </c>
    </row>
    <row r="24" spans="1:20">
      <c r="A24" t="s">
        <v>182</v>
      </c>
      <c r="B24" t="s">
        <v>171</v>
      </c>
      <c r="C24" t="s">
        <v>183</v>
      </c>
      <c r="D24">
        <f>SUM('BASE '!AL24,'BASE '!AN24,'BASE '!AO24,'BASE '!AP24,'BASE '!AR24,'BASE '!AS24)</f>
        <v>1956.59</v>
      </c>
      <c r="E24">
        <f>SUM('BASE '!AM24)</f>
        <v>0</v>
      </c>
      <c r="F24">
        <f>SUM('BASE '!AQ24)</f>
        <v>60.58</v>
      </c>
      <c r="G24">
        <f>SUM('BASE '!AT24:BB24)</f>
        <v>193.98</v>
      </c>
      <c r="H24">
        <f>SUM('BASE '!BC24:BF24)</f>
        <v>4.5</v>
      </c>
      <c r="I24">
        <f>SUM('BASE '!BG24,'BASE '!BH24,'BASE '!BJ24,'BASE '!BK24)</f>
        <v>34.049999999999997</v>
      </c>
      <c r="J24">
        <f>'BASE '!BI24</f>
        <v>0</v>
      </c>
      <c r="K24">
        <f>'BASE '!BL24</f>
        <v>424.2</v>
      </c>
      <c r="L24">
        <f>'BASE '!BM24</f>
        <v>82.4</v>
      </c>
      <c r="M24">
        <f>'BASE '!BN24</f>
        <v>0</v>
      </c>
      <c r="N24">
        <f>SUM('BASE '!BO24:BP24)</f>
        <v>1204</v>
      </c>
      <c r="O24">
        <f>'BASE '!BQ24</f>
        <v>152.67000000000002</v>
      </c>
      <c r="P24">
        <f>SUM('BASE '!BR24,'BASE '!BT24,'BASE '!CH24,'BASE '!CI24,'BASE '!CJ24,'BASE '!CK24)</f>
        <v>195.82999999999998</v>
      </c>
      <c r="Q24">
        <f>'BASE '!BS24</f>
        <v>12.5</v>
      </c>
      <c r="R24">
        <f>SUM('BASE '!CB24:CG24)</f>
        <v>321.26</v>
      </c>
      <c r="S24">
        <f>SUM('BASE '!CL24:CS24)</f>
        <v>238.01</v>
      </c>
      <c r="T24">
        <f t="shared" si="0"/>
        <v>4880.57</v>
      </c>
    </row>
    <row r="25" spans="1:20">
      <c r="A25" t="s">
        <v>184</v>
      </c>
      <c r="B25" t="s">
        <v>171</v>
      </c>
      <c r="C25" t="s">
        <v>185</v>
      </c>
      <c r="D25">
        <f>SUM('BASE '!AL25,'BASE '!AN25,'BASE '!AO25,'BASE '!AP25,'BASE '!AR25,'BASE '!AS25)</f>
        <v>4611.8</v>
      </c>
      <c r="E25">
        <f>SUM('BASE '!AM25)</f>
        <v>0</v>
      </c>
      <c r="F25">
        <f>SUM('BASE '!AQ25)</f>
        <v>0</v>
      </c>
      <c r="G25">
        <f>SUM('BASE '!AT25:BB25)</f>
        <v>0</v>
      </c>
      <c r="H25">
        <f>SUM('BASE '!BC25:BF25)</f>
        <v>124</v>
      </c>
      <c r="I25">
        <f>SUM('BASE '!BG25,'BASE '!BH25,'BASE '!BJ25,'BASE '!BK25)</f>
        <v>0</v>
      </c>
      <c r="J25">
        <f>'BASE '!BI25</f>
        <v>0</v>
      </c>
      <c r="K25">
        <f>'BASE '!BL25</f>
        <v>420.52</v>
      </c>
      <c r="L25">
        <f>'BASE '!BM25</f>
        <v>2.9</v>
      </c>
      <c r="M25">
        <f>'BASE '!BN25</f>
        <v>0</v>
      </c>
      <c r="N25">
        <f>SUM('BASE '!BO25:BP25)</f>
        <v>1269.8900000000001</v>
      </c>
      <c r="O25">
        <f>'BASE '!BQ25</f>
        <v>1628.2</v>
      </c>
      <c r="P25">
        <f>SUM('BASE '!BR25,'BASE '!BT25,'BASE '!CH25,'BASE '!CI25,'BASE '!CJ25,'BASE '!CK25)</f>
        <v>903.28</v>
      </c>
      <c r="Q25">
        <f>'BASE '!BS25</f>
        <v>321</v>
      </c>
      <c r="R25">
        <f>SUM('BASE '!CB25:CG25)</f>
        <v>753</v>
      </c>
      <c r="S25">
        <f>SUM('BASE '!CL25:CS25)</f>
        <v>2215.4</v>
      </c>
      <c r="T25">
        <f t="shared" si="0"/>
        <v>12249.99</v>
      </c>
    </row>
    <row r="26" spans="1:20">
      <c r="A26" t="s">
        <v>186</v>
      </c>
      <c r="B26" t="s">
        <v>171</v>
      </c>
      <c r="C26" t="s">
        <v>187</v>
      </c>
      <c r="D26">
        <f>SUM('BASE '!AL26,'BASE '!AN26,'BASE '!AO26,'BASE '!AP26,'BASE '!AR26,'BASE '!AS26)</f>
        <v>2461.61</v>
      </c>
      <c r="E26">
        <f>SUM('BASE '!AM26)</f>
        <v>0</v>
      </c>
      <c r="F26">
        <f>SUM('BASE '!AQ26)</f>
        <v>0</v>
      </c>
      <c r="G26">
        <f>SUM('BASE '!AT26:BB26)</f>
        <v>0</v>
      </c>
      <c r="H26">
        <f>SUM('BASE '!BC26:BF26)</f>
        <v>0</v>
      </c>
      <c r="I26">
        <f>SUM('BASE '!BG26,'BASE '!BH26,'BASE '!BJ26,'BASE '!BK26)</f>
        <v>3.7</v>
      </c>
      <c r="J26">
        <f>'BASE '!BI26</f>
        <v>0</v>
      </c>
      <c r="K26">
        <f>'BASE '!BL26</f>
        <v>89.85</v>
      </c>
      <c r="L26">
        <f>'BASE '!BM26</f>
        <v>0</v>
      </c>
      <c r="M26">
        <f>'BASE '!BN26</f>
        <v>0</v>
      </c>
      <c r="N26">
        <f>SUM('BASE '!BO26:BP26)</f>
        <v>1594.68</v>
      </c>
      <c r="O26">
        <f>'BASE '!BQ26</f>
        <v>296</v>
      </c>
      <c r="P26">
        <f>SUM('BASE '!BR26,'BASE '!BT26,'BASE '!CH26,'BASE '!CI26,'BASE '!CJ26,'BASE '!CK26)</f>
        <v>14</v>
      </c>
      <c r="Q26">
        <f>'BASE '!BS26</f>
        <v>368.3</v>
      </c>
      <c r="R26">
        <f>SUM('BASE '!CB26:CG26)</f>
        <v>112.98</v>
      </c>
      <c r="S26">
        <f>SUM('BASE '!CL26:CS26)</f>
        <v>164</v>
      </c>
      <c r="T26">
        <f t="shared" si="0"/>
        <v>5105.12</v>
      </c>
    </row>
    <row r="27" spans="1:20">
      <c r="A27" t="s">
        <v>188</v>
      </c>
      <c r="B27" t="s">
        <v>171</v>
      </c>
      <c r="C27" t="s">
        <v>189</v>
      </c>
      <c r="D27">
        <f>SUM('BASE '!AL27,'BASE '!AN27,'BASE '!AO27,'BASE '!AP27,'BASE '!AR27,'BASE '!AS27)</f>
        <v>157.29999999999998</v>
      </c>
      <c r="E27">
        <f>SUM('BASE '!AM27)</f>
        <v>0</v>
      </c>
      <c r="F27">
        <f>SUM('BASE '!AQ27)</f>
        <v>5.15</v>
      </c>
      <c r="G27">
        <f>SUM('BASE '!AT27:BB27)</f>
        <v>0</v>
      </c>
      <c r="H27">
        <f>SUM('BASE '!BC27:BF27)</f>
        <v>0</v>
      </c>
      <c r="I27">
        <f>SUM('BASE '!BG27,'BASE '!BH27,'BASE '!BJ27,'BASE '!BK27)</f>
        <v>7.05</v>
      </c>
      <c r="J27">
        <f>'BASE '!BI27</f>
        <v>0</v>
      </c>
      <c r="K27">
        <f>'BASE '!BL27</f>
        <v>29.12</v>
      </c>
      <c r="L27">
        <f>'BASE '!BM27</f>
        <v>8.1999999999999993</v>
      </c>
      <c r="M27">
        <f>'BASE '!BN27</f>
        <v>0</v>
      </c>
      <c r="N27">
        <f>SUM('BASE '!BO27:BP27)</f>
        <v>0</v>
      </c>
      <c r="O27">
        <f>'BASE '!BQ27</f>
        <v>4.4000000000000004</v>
      </c>
      <c r="P27">
        <f>SUM('BASE '!BR27,'BASE '!BT27,'BASE '!CH27,'BASE '!CI27,'BASE '!CJ27,'BASE '!CK27)</f>
        <v>4.37</v>
      </c>
      <c r="Q27">
        <f>'BASE '!BS27</f>
        <v>7.15</v>
      </c>
      <c r="R27">
        <f>SUM('BASE '!CB27:CG27)</f>
        <v>22.6</v>
      </c>
      <c r="S27">
        <f>SUM('BASE '!CL27:CS27)</f>
        <v>10.5</v>
      </c>
      <c r="T27">
        <f t="shared" si="0"/>
        <v>255.84</v>
      </c>
    </row>
    <row r="28" spans="1:20">
      <c r="A28" t="s">
        <v>190</v>
      </c>
      <c r="B28" t="s">
        <v>171</v>
      </c>
      <c r="C28" t="s">
        <v>191</v>
      </c>
      <c r="D28">
        <f>SUM('BASE '!AL28,'BASE '!AN28,'BASE '!AO28,'BASE '!AP28,'BASE '!AR28,'BASE '!AS28)</f>
        <v>2893.0600000000004</v>
      </c>
      <c r="E28">
        <f>SUM('BASE '!AM28)</f>
        <v>0</v>
      </c>
      <c r="F28">
        <f>SUM('BASE '!AQ28)</f>
        <v>0</v>
      </c>
      <c r="G28">
        <f>SUM('BASE '!AT28:BB28)</f>
        <v>0</v>
      </c>
      <c r="H28">
        <f>SUM('BASE '!BC28:BF28)</f>
        <v>32.5</v>
      </c>
      <c r="I28">
        <f>SUM('BASE '!BG28,'BASE '!BH28,'BASE '!BJ28,'BASE '!BK28)</f>
        <v>6.5</v>
      </c>
      <c r="J28">
        <f>'BASE '!BI28</f>
        <v>12</v>
      </c>
      <c r="K28">
        <f>'BASE '!BL28</f>
        <v>755.43</v>
      </c>
      <c r="L28">
        <f>'BASE '!BM28</f>
        <v>0.84</v>
      </c>
      <c r="M28">
        <f>'BASE '!BN28</f>
        <v>0</v>
      </c>
      <c r="N28">
        <f>SUM('BASE '!BO28:BP28)</f>
        <v>660</v>
      </c>
      <c r="O28">
        <f>'BASE '!BQ28</f>
        <v>22.13</v>
      </c>
      <c r="P28">
        <f>SUM('BASE '!BR28,'BASE '!BT28,'BASE '!CH28,'BASE '!CI28,'BASE '!CJ28,'BASE '!CK28)</f>
        <v>90</v>
      </c>
      <c r="Q28">
        <f>'BASE '!BS28</f>
        <v>0</v>
      </c>
      <c r="R28">
        <f>SUM('BASE '!CB28:CG28)</f>
        <v>316</v>
      </c>
      <c r="S28">
        <f>SUM('BASE '!CL28:CS28)</f>
        <v>0</v>
      </c>
      <c r="T28">
        <f t="shared" si="0"/>
        <v>4788.46</v>
      </c>
    </row>
    <row r="29" spans="1:20">
      <c r="A29" t="s">
        <v>192</v>
      </c>
      <c r="B29" t="s">
        <v>171</v>
      </c>
      <c r="C29" t="s">
        <v>193</v>
      </c>
      <c r="D29">
        <f>SUM('BASE '!AL29,'BASE '!AN29,'BASE '!AO29,'BASE '!AP29,'BASE '!AR29,'BASE '!AS29)</f>
        <v>578.8900000000001</v>
      </c>
      <c r="E29">
        <f>SUM('BASE '!AM29)</f>
        <v>0</v>
      </c>
      <c r="F29">
        <f>SUM('BASE '!AQ29)</f>
        <v>0</v>
      </c>
      <c r="G29">
        <f>SUM('BASE '!AT29:BB29)</f>
        <v>12.2</v>
      </c>
      <c r="H29">
        <f>SUM('BASE '!BC29:BF29)</f>
        <v>0</v>
      </c>
      <c r="I29">
        <f>SUM('BASE '!BG29,'BASE '!BH29,'BASE '!BJ29,'BASE '!BK29)</f>
        <v>16.7</v>
      </c>
      <c r="J29">
        <f>'BASE '!BI29</f>
        <v>3.3</v>
      </c>
      <c r="K29">
        <f>'BASE '!BL29</f>
        <v>237.3</v>
      </c>
      <c r="L29">
        <f>'BASE '!BM29</f>
        <v>18.670000000000002</v>
      </c>
      <c r="M29">
        <f>'BASE '!BN29</f>
        <v>0</v>
      </c>
      <c r="N29">
        <f>SUM('BASE '!BO29:BP29)</f>
        <v>1</v>
      </c>
      <c r="O29">
        <f>'BASE '!BQ29</f>
        <v>37.01</v>
      </c>
      <c r="P29">
        <f>SUM('BASE '!BR29,'BASE '!BT29,'BASE '!CH29,'BASE '!CI29,'BASE '!CJ29,'BASE '!CK29)</f>
        <v>18.920000000000002</v>
      </c>
      <c r="Q29">
        <f>'BASE '!BS29</f>
        <v>10.5</v>
      </c>
      <c r="R29">
        <f>SUM('BASE '!CB29:CG29)</f>
        <v>28.25</v>
      </c>
      <c r="S29">
        <f>SUM('BASE '!CL29:CS29)</f>
        <v>14.11</v>
      </c>
      <c r="T29">
        <f t="shared" si="0"/>
        <v>976.85</v>
      </c>
    </row>
    <row r="30" spans="1:20">
      <c r="A30" t="s">
        <v>194</v>
      </c>
      <c r="B30" t="s">
        <v>171</v>
      </c>
      <c r="C30" t="s">
        <v>195</v>
      </c>
      <c r="D30">
        <f>SUM('BASE '!AL30,'BASE '!AN30,'BASE '!AO30,'BASE '!AP30,'BASE '!AR30,'BASE '!AS30)</f>
        <v>6153.1</v>
      </c>
      <c r="E30">
        <f>SUM('BASE '!AM30)</f>
        <v>0</v>
      </c>
      <c r="F30">
        <f>SUM('BASE '!AQ30)</f>
        <v>0</v>
      </c>
      <c r="G30">
        <f>SUM('BASE '!AT30:BB30)</f>
        <v>0</v>
      </c>
      <c r="H30">
        <f>SUM('BASE '!BC30:BF30)</f>
        <v>4.1399999999999997</v>
      </c>
      <c r="I30">
        <f>SUM('BASE '!BG30,'BASE '!BH30,'BASE '!BJ30,'BASE '!BK30)</f>
        <v>4.5</v>
      </c>
      <c r="J30">
        <f>'BASE '!BI30</f>
        <v>0</v>
      </c>
      <c r="K30">
        <f>'BASE '!BL30</f>
        <v>12.84</v>
      </c>
      <c r="L30">
        <f>'BASE '!BM30</f>
        <v>2.2200000000000002</v>
      </c>
      <c r="M30">
        <f>'BASE '!BN30</f>
        <v>0</v>
      </c>
      <c r="N30">
        <f>SUM('BASE '!BO30:BP30)</f>
        <v>194</v>
      </c>
      <c r="O30">
        <f>'BASE '!BQ30</f>
        <v>41.27</v>
      </c>
      <c r="P30">
        <f>SUM('BASE '!BR30,'BASE '!BT30,'BASE '!CH30,'BASE '!CI30,'BASE '!CJ30,'BASE '!CK30)</f>
        <v>207.5</v>
      </c>
      <c r="Q30">
        <f>'BASE '!BS30</f>
        <v>0</v>
      </c>
      <c r="R30">
        <f>SUM('BASE '!CB30:CG30)</f>
        <v>59.3</v>
      </c>
      <c r="S30">
        <f>SUM('BASE '!CL30:CS30)</f>
        <v>20</v>
      </c>
      <c r="T30">
        <f t="shared" si="0"/>
        <v>6698.8700000000017</v>
      </c>
    </row>
    <row r="31" spans="1:20">
      <c r="A31" t="s">
        <v>196</v>
      </c>
      <c r="B31" t="s">
        <v>171</v>
      </c>
      <c r="C31" t="s">
        <v>197</v>
      </c>
      <c r="D31">
        <f>SUM('BASE '!AL31,'BASE '!AN31,'BASE '!AO31,'BASE '!AP31,'BASE '!AR31,'BASE '!AS31)</f>
        <v>2351.0500000000002</v>
      </c>
      <c r="E31">
        <f>SUM('BASE '!AM31)</f>
        <v>0</v>
      </c>
      <c r="F31">
        <f>SUM('BASE '!AQ31)</f>
        <v>0</v>
      </c>
      <c r="G31">
        <f>SUM('BASE '!AT31:BB31)</f>
        <v>0</v>
      </c>
      <c r="H31">
        <f>SUM('BASE '!BC31:BF31)</f>
        <v>1.55</v>
      </c>
      <c r="I31">
        <f>SUM('BASE '!BG31,'BASE '!BH31,'BASE '!BJ31,'BASE '!BK31)</f>
        <v>9.6000000000000014</v>
      </c>
      <c r="J31">
        <f>'BASE '!BI31</f>
        <v>9.8000000000000007</v>
      </c>
      <c r="K31">
        <f>'BASE '!BL31</f>
        <v>449</v>
      </c>
      <c r="L31">
        <f>'BASE '!BM31</f>
        <v>21.47</v>
      </c>
      <c r="M31">
        <f>'BASE '!BN31</f>
        <v>0</v>
      </c>
      <c r="N31">
        <f>SUM('BASE '!BO31:BP31)</f>
        <v>0</v>
      </c>
      <c r="O31">
        <f>'BASE '!BQ31</f>
        <v>21.7</v>
      </c>
      <c r="P31">
        <f>SUM('BASE '!BR31,'BASE '!BT31,'BASE '!CH31,'BASE '!CI31,'BASE '!CJ31,'BASE '!CK31)</f>
        <v>12.2</v>
      </c>
      <c r="Q31">
        <f>'BASE '!BS31</f>
        <v>2.12</v>
      </c>
      <c r="R31">
        <f>SUM('BASE '!CB31:CG31)</f>
        <v>260</v>
      </c>
      <c r="S31">
        <f>SUM('BASE '!CL31:CS31)</f>
        <v>68.789999999999992</v>
      </c>
      <c r="T31">
        <f t="shared" si="0"/>
        <v>3207.2799999999997</v>
      </c>
    </row>
    <row r="32" spans="1:20">
      <c r="A32" t="s">
        <v>198</v>
      </c>
      <c r="B32" t="s">
        <v>171</v>
      </c>
      <c r="C32" t="s">
        <v>199</v>
      </c>
      <c r="D32">
        <f>SUM('BASE '!AL32,'BASE '!AN32,'BASE '!AO32,'BASE '!AP32,'BASE '!AR32,'BASE '!AS32)</f>
        <v>1730.3999999999999</v>
      </c>
      <c r="E32">
        <f>SUM('BASE '!AM32)</f>
        <v>0</v>
      </c>
      <c r="F32">
        <f>SUM('BASE '!AQ32)</f>
        <v>0</v>
      </c>
      <c r="G32">
        <f>SUM('BASE '!AT32:BB32)</f>
        <v>9.16</v>
      </c>
      <c r="H32">
        <f>SUM('BASE '!BC32:BF32)</f>
        <v>124.15</v>
      </c>
      <c r="I32">
        <f>SUM('BASE '!BG32,'BASE '!BH32,'BASE '!BJ32,'BASE '!BK32)</f>
        <v>0</v>
      </c>
      <c r="J32">
        <f>'BASE '!BI32</f>
        <v>0</v>
      </c>
      <c r="K32">
        <f>'BASE '!BL32</f>
        <v>52.07</v>
      </c>
      <c r="L32">
        <f>'BASE '!BM32</f>
        <v>197</v>
      </c>
      <c r="M32">
        <f>'BASE '!BN32</f>
        <v>0</v>
      </c>
      <c r="N32">
        <f>SUM('BASE '!BO32:BP32)</f>
        <v>0</v>
      </c>
      <c r="O32">
        <f>'BASE '!BQ32</f>
        <v>3.3</v>
      </c>
      <c r="P32">
        <f>SUM('BASE '!BR32,'BASE '!BT32,'BASE '!CH32,'BASE '!CI32,'BASE '!CJ32,'BASE '!CK32)</f>
        <v>15.5</v>
      </c>
      <c r="Q32">
        <f>'BASE '!BS32</f>
        <v>0</v>
      </c>
      <c r="R32">
        <f>SUM('BASE '!CB32:CG32)</f>
        <v>4.5200000000000005</v>
      </c>
      <c r="S32">
        <f>SUM('BASE '!CL32:CS32)</f>
        <v>287</v>
      </c>
      <c r="T32">
        <f t="shared" si="0"/>
        <v>2423.1</v>
      </c>
    </row>
    <row r="33" spans="1:20">
      <c r="A33" t="s">
        <v>200</v>
      </c>
      <c r="B33" t="s">
        <v>171</v>
      </c>
      <c r="C33" t="s">
        <v>201</v>
      </c>
      <c r="D33">
        <f>SUM('BASE '!AL33,'BASE '!AN33,'BASE '!AO33,'BASE '!AP33,'BASE '!AR33,'BASE '!AS33)</f>
        <v>370.4</v>
      </c>
      <c r="E33">
        <f>SUM('BASE '!AM33)</f>
        <v>0</v>
      </c>
      <c r="F33">
        <f>SUM('BASE '!AQ33)</f>
        <v>0</v>
      </c>
      <c r="G33">
        <f>SUM('BASE '!AT33:BB33)</f>
        <v>0</v>
      </c>
      <c r="H33">
        <f>SUM('BASE '!BC33:BF33)</f>
        <v>0</v>
      </c>
      <c r="I33">
        <f>SUM('BASE '!BG33,'BASE '!BH33,'BASE '!BJ33,'BASE '!BK33)</f>
        <v>2.4</v>
      </c>
      <c r="J33">
        <f>'BASE '!BI33</f>
        <v>0</v>
      </c>
      <c r="K33">
        <f>'BASE '!BL33</f>
        <v>49.4</v>
      </c>
      <c r="L33">
        <f>'BASE '!BM33</f>
        <v>3.2</v>
      </c>
      <c r="M33">
        <f>'BASE '!BN33</f>
        <v>0</v>
      </c>
      <c r="N33">
        <f>SUM('BASE '!BO33:BP33)</f>
        <v>0</v>
      </c>
      <c r="O33">
        <f>'BASE '!BQ33</f>
        <v>6.02</v>
      </c>
      <c r="P33">
        <f>SUM('BASE '!BR33,'BASE '!BT33,'BASE '!CH33,'BASE '!CI33,'BASE '!CJ33,'BASE '!CK33)</f>
        <v>0</v>
      </c>
      <c r="Q33">
        <f>'BASE '!BS33</f>
        <v>0</v>
      </c>
      <c r="R33">
        <f>SUM('BASE '!CB33:CG33)</f>
        <v>1.95</v>
      </c>
      <c r="S33">
        <f>SUM('BASE '!CL33:CS33)</f>
        <v>1.4</v>
      </c>
      <c r="T33">
        <f t="shared" si="0"/>
        <v>434.76999999999987</v>
      </c>
    </row>
    <row r="34" spans="1:20">
      <c r="A34" t="s">
        <v>202</v>
      </c>
      <c r="B34" t="s">
        <v>171</v>
      </c>
      <c r="C34" t="s">
        <v>203</v>
      </c>
      <c r="D34">
        <f>SUM('BASE '!AL34,'BASE '!AN34,'BASE '!AO34,'BASE '!AP34,'BASE '!AR34,'BASE '!AS34)</f>
        <v>1546.1100000000001</v>
      </c>
      <c r="E34">
        <f>SUM('BASE '!AM34)</f>
        <v>0</v>
      </c>
      <c r="F34">
        <f>SUM('BASE '!AQ34)</f>
        <v>42.5</v>
      </c>
      <c r="G34">
        <f>SUM('BASE '!AT34:BB34)</f>
        <v>0</v>
      </c>
      <c r="H34">
        <f>SUM('BASE '!BC34:BF34)</f>
        <v>0</v>
      </c>
      <c r="I34">
        <f>SUM('BASE '!BG34,'BASE '!BH34,'BASE '!BJ34,'BASE '!BK34)</f>
        <v>0</v>
      </c>
      <c r="J34">
        <f>'BASE '!BI34</f>
        <v>0</v>
      </c>
      <c r="K34">
        <f>'BASE '!BL34</f>
        <v>124.25</v>
      </c>
      <c r="L34">
        <f>'BASE '!BM34</f>
        <v>0</v>
      </c>
      <c r="M34">
        <f>'BASE '!BN34</f>
        <v>0</v>
      </c>
      <c r="N34">
        <f>SUM('BASE '!BO34:BP34)</f>
        <v>7020</v>
      </c>
      <c r="O34">
        <f>'BASE '!BQ34</f>
        <v>90.63</v>
      </c>
      <c r="P34">
        <f>SUM('BASE '!BR34,'BASE '!BT34,'BASE '!CH34,'BASE '!CI34,'BASE '!CJ34,'BASE '!CK34)</f>
        <v>6.92</v>
      </c>
      <c r="Q34">
        <f>'BASE '!BS34</f>
        <v>0</v>
      </c>
      <c r="R34">
        <f>SUM('BASE '!CB34:CG34)</f>
        <v>104.38</v>
      </c>
      <c r="S34">
        <f>SUM('BASE '!CL34:CS34)</f>
        <v>687.2</v>
      </c>
      <c r="T34">
        <f t="shared" si="0"/>
        <v>9621.99</v>
      </c>
    </row>
    <row r="35" spans="1:20">
      <c r="A35" t="s">
        <v>204</v>
      </c>
      <c r="B35" t="s">
        <v>171</v>
      </c>
      <c r="C35" t="s">
        <v>205</v>
      </c>
      <c r="D35">
        <f>SUM('BASE '!AL35,'BASE '!AN35,'BASE '!AO35,'BASE '!AP35,'BASE '!AR35,'BASE '!AS35)</f>
        <v>1787.76</v>
      </c>
      <c r="E35">
        <f>SUM('BASE '!AM35)</f>
        <v>0</v>
      </c>
      <c r="F35">
        <f>SUM('BASE '!AQ35)</f>
        <v>0</v>
      </c>
      <c r="G35">
        <f>SUM('BASE '!AT35:BB35)</f>
        <v>0</v>
      </c>
      <c r="H35">
        <f>SUM('BASE '!BC35:BF35)</f>
        <v>894.55</v>
      </c>
      <c r="I35">
        <f>SUM('BASE '!BG35,'BASE '!BH35,'BASE '!BJ35,'BASE '!BK35)</f>
        <v>0</v>
      </c>
      <c r="J35">
        <f>'BASE '!BI35</f>
        <v>0</v>
      </c>
      <c r="K35">
        <f>'BASE '!BL35</f>
        <v>292</v>
      </c>
      <c r="L35">
        <f>'BASE '!BM35</f>
        <v>31.9</v>
      </c>
      <c r="M35">
        <f>'BASE '!BN35</f>
        <v>0</v>
      </c>
      <c r="N35">
        <f>SUM('BASE '!BO35:BP35)</f>
        <v>514</v>
      </c>
      <c r="O35">
        <f>'BASE '!BQ35</f>
        <v>149.4</v>
      </c>
      <c r="P35">
        <f>SUM('BASE '!BR35,'BASE '!BT35,'BASE '!CH35,'BASE '!CI35,'BASE '!CJ35,'BASE '!CK35)</f>
        <v>566.04999999999995</v>
      </c>
      <c r="Q35">
        <f>'BASE '!BS35</f>
        <v>40</v>
      </c>
      <c r="R35">
        <f>SUM('BASE '!CB35:CG35)</f>
        <v>520.18000000000006</v>
      </c>
      <c r="S35">
        <f>SUM('BASE '!CL35:CS35)</f>
        <v>3312.77</v>
      </c>
      <c r="T35">
        <f t="shared" si="0"/>
        <v>8108.6100000000006</v>
      </c>
    </row>
    <row r="36" spans="1:20">
      <c r="A36" t="s">
        <v>206</v>
      </c>
      <c r="B36" t="s">
        <v>171</v>
      </c>
      <c r="C36" t="s">
        <v>207</v>
      </c>
      <c r="D36">
        <f>SUM('BASE '!AL36,'BASE '!AN36,'BASE '!AO36,'BASE '!AP36,'BASE '!AR36,'BASE '!AS36)</f>
        <v>568.51</v>
      </c>
      <c r="E36">
        <f>SUM('BASE '!AM36)</f>
        <v>0</v>
      </c>
      <c r="F36">
        <f>SUM('BASE '!AQ36)</f>
        <v>0</v>
      </c>
      <c r="G36">
        <f>SUM('BASE '!AT36:BB36)</f>
        <v>0</v>
      </c>
      <c r="H36">
        <f>SUM('BASE '!BC36:BF36)</f>
        <v>3.2</v>
      </c>
      <c r="I36">
        <f>SUM('BASE '!BG36,'BASE '!BH36,'BASE '!BJ36,'BASE '!BK36)</f>
        <v>0</v>
      </c>
      <c r="J36">
        <f>'BASE '!BI36</f>
        <v>0</v>
      </c>
      <c r="K36">
        <f>'BASE '!BL36</f>
        <v>43.08</v>
      </c>
      <c r="L36">
        <f>'BASE '!BM36</f>
        <v>0</v>
      </c>
      <c r="M36">
        <f>'BASE '!BN36</f>
        <v>0</v>
      </c>
      <c r="N36">
        <f>SUM('BASE '!BO36:BP36)</f>
        <v>358</v>
      </c>
      <c r="O36">
        <f>'BASE '!BQ36</f>
        <v>12.8</v>
      </c>
      <c r="P36">
        <f>SUM('BASE '!BR36,'BASE '!BT36,'BASE '!CH36,'BASE '!CI36,'BASE '!CJ36,'BASE '!CK36)</f>
        <v>4</v>
      </c>
      <c r="Q36">
        <f>'BASE '!BS36</f>
        <v>0.9</v>
      </c>
      <c r="R36">
        <f>SUM('BASE '!CB36:CG36)</f>
        <v>236.45999999999998</v>
      </c>
      <c r="S36">
        <f>SUM('BASE '!CL36:CS36)</f>
        <v>4.5</v>
      </c>
      <c r="T36">
        <f t="shared" si="0"/>
        <v>1231.45</v>
      </c>
    </row>
    <row r="37" spans="1:20">
      <c r="A37" t="s">
        <v>210</v>
      </c>
      <c r="B37" t="s">
        <v>209</v>
      </c>
      <c r="C37" t="s">
        <v>211</v>
      </c>
      <c r="D37">
        <f>SUM('BASE '!AL37,'BASE '!AN37,'BASE '!AO37,'BASE '!AP37,'BASE '!AR37,'BASE '!AS37)</f>
        <v>409.87</v>
      </c>
      <c r="E37">
        <f>SUM('BASE '!AM37)</f>
        <v>0</v>
      </c>
      <c r="F37">
        <f>SUM('BASE '!AQ37)</f>
        <v>0</v>
      </c>
      <c r="G37">
        <f>SUM('BASE '!AT37:BB37)</f>
        <v>0</v>
      </c>
      <c r="H37">
        <f>SUM('BASE '!BC37:BF37)</f>
        <v>0</v>
      </c>
      <c r="I37">
        <f>SUM('BASE '!BG37,'BASE '!BH37,'BASE '!BJ37,'BASE '!BK37)</f>
        <v>0</v>
      </c>
      <c r="J37">
        <f>'BASE '!BI37</f>
        <v>0</v>
      </c>
      <c r="K37">
        <f>'BASE '!BL37</f>
        <v>0</v>
      </c>
      <c r="L37">
        <f>'BASE '!BM37</f>
        <v>0</v>
      </c>
      <c r="M37">
        <f>'BASE '!BN37</f>
        <v>0</v>
      </c>
      <c r="N37">
        <f>SUM('BASE '!BO37:BP37)</f>
        <v>0</v>
      </c>
      <c r="O37">
        <f>'BASE '!BQ37</f>
        <v>4.9000000000000004</v>
      </c>
      <c r="P37">
        <f>SUM('BASE '!BR37,'BASE '!BT37,'BASE '!CH37,'BASE '!CI37,'BASE '!CJ37,'BASE '!CK37)</f>
        <v>0</v>
      </c>
      <c r="Q37">
        <f>'BASE '!BS37</f>
        <v>0</v>
      </c>
      <c r="R37">
        <f>SUM('BASE '!CB37:CG37)</f>
        <v>0</v>
      </c>
      <c r="S37">
        <f>SUM('BASE '!CL37:CS37)</f>
        <v>2730.2099999999996</v>
      </c>
      <c r="T37">
        <f t="shared" si="0"/>
        <v>3144.9799999999996</v>
      </c>
    </row>
    <row r="38" spans="1:20">
      <c r="A38" t="s">
        <v>212</v>
      </c>
      <c r="B38" t="s">
        <v>209</v>
      </c>
      <c r="C38" t="s">
        <v>209</v>
      </c>
      <c r="D38">
        <f>SUM('BASE '!AL38,'BASE '!AN38,'BASE '!AO38,'BASE '!AP38,'BASE '!AR38,'BASE '!AS38)</f>
        <v>6757.0499999999993</v>
      </c>
      <c r="E38">
        <f>SUM('BASE '!AM38)</f>
        <v>0</v>
      </c>
      <c r="F38">
        <f>SUM('BASE '!AQ38)</f>
        <v>11.11</v>
      </c>
      <c r="G38">
        <f>SUM('BASE '!AT38:BB38)</f>
        <v>3.7</v>
      </c>
      <c r="H38">
        <f>SUM('BASE '!BC38:BF38)</f>
        <v>1.24</v>
      </c>
      <c r="I38">
        <f>SUM('BASE '!BG38,'BASE '!BH38,'BASE '!BJ38,'BASE '!BK38)</f>
        <v>9.9</v>
      </c>
      <c r="J38">
        <f>'BASE '!BI38</f>
        <v>0</v>
      </c>
      <c r="K38">
        <f>'BASE '!BL38</f>
        <v>383.04</v>
      </c>
      <c r="L38">
        <f>'BASE '!BM38</f>
        <v>352.8</v>
      </c>
      <c r="M38">
        <f>'BASE '!BN38</f>
        <v>0</v>
      </c>
      <c r="N38">
        <f>SUM('BASE '!BO38:BP38)</f>
        <v>3074.18</v>
      </c>
      <c r="O38">
        <f>'BASE '!BQ38</f>
        <v>2969.7</v>
      </c>
      <c r="P38">
        <f>SUM('BASE '!BR38,'BASE '!BT38,'BASE '!CH38,'BASE '!CI38,'BASE '!CJ38,'BASE '!CK38)</f>
        <v>3701.23</v>
      </c>
      <c r="Q38">
        <f>'BASE '!BS38</f>
        <v>56</v>
      </c>
      <c r="R38">
        <f>SUM('BASE '!CB38:CG38)</f>
        <v>114.7</v>
      </c>
      <c r="S38">
        <f>SUM('BASE '!CL38:CS38)</f>
        <v>9738.31</v>
      </c>
      <c r="T38">
        <f t="shared" si="0"/>
        <v>27172.959999999999</v>
      </c>
    </row>
    <row r="39" spans="1:20">
      <c r="A39" t="s">
        <v>213</v>
      </c>
      <c r="B39" t="s">
        <v>209</v>
      </c>
      <c r="C39" t="s">
        <v>214</v>
      </c>
      <c r="D39">
        <f>SUM('BASE '!AL39,'BASE '!AN39,'BASE '!AO39,'BASE '!AP39,'BASE '!AR39,'BASE '!AS39)</f>
        <v>1704.9699999999998</v>
      </c>
      <c r="E39">
        <f>SUM('BASE '!AM39)</f>
        <v>0</v>
      </c>
      <c r="F39">
        <f>SUM('BASE '!AQ39)</f>
        <v>0</v>
      </c>
      <c r="G39">
        <f>SUM('BASE '!AT39:BB39)</f>
        <v>0</v>
      </c>
      <c r="H39">
        <f>SUM('BASE '!BC39:BF39)</f>
        <v>0</v>
      </c>
      <c r="I39">
        <f>SUM('BASE '!BG39,'BASE '!BH39,'BASE '!BJ39,'BASE '!BK39)</f>
        <v>0</v>
      </c>
      <c r="J39">
        <f>'BASE '!BI39</f>
        <v>0</v>
      </c>
      <c r="K39">
        <f>'BASE '!BL39</f>
        <v>3.6</v>
      </c>
      <c r="L39">
        <f>'BASE '!BM39</f>
        <v>4.58</v>
      </c>
      <c r="M39">
        <f>'BASE '!BN39</f>
        <v>0</v>
      </c>
      <c r="N39">
        <f>SUM('BASE '!BO39:BP39)</f>
        <v>1546.49</v>
      </c>
      <c r="O39">
        <f>'BASE '!BQ39</f>
        <v>599.4</v>
      </c>
      <c r="P39">
        <f>SUM('BASE '!BR39,'BASE '!BT39,'BASE '!CH39,'BASE '!CI39,'BASE '!CJ39,'BASE '!CK39)</f>
        <v>1050.98</v>
      </c>
      <c r="Q39">
        <f>'BASE '!BS39</f>
        <v>0</v>
      </c>
      <c r="R39">
        <f>SUM('BASE '!CB39:CG39)</f>
        <v>27.59</v>
      </c>
      <c r="S39">
        <f>SUM('BASE '!CL39:CS39)</f>
        <v>640.26</v>
      </c>
      <c r="T39">
        <f t="shared" si="0"/>
        <v>5577.87</v>
      </c>
    </row>
    <row r="40" spans="1:20">
      <c r="A40" t="s">
        <v>215</v>
      </c>
      <c r="B40" t="s">
        <v>209</v>
      </c>
      <c r="C40" t="s">
        <v>216</v>
      </c>
      <c r="D40">
        <f>SUM('BASE '!AL40,'BASE '!AN40,'BASE '!AO40,'BASE '!AP40,'BASE '!AR40,'BASE '!AS40)</f>
        <v>321.09000000000003</v>
      </c>
      <c r="E40">
        <f>SUM('BASE '!AM40)</f>
        <v>0</v>
      </c>
      <c r="F40">
        <f>SUM('BASE '!AQ40)</f>
        <v>0</v>
      </c>
      <c r="G40">
        <f>SUM('BASE '!AT40:BB40)</f>
        <v>0</v>
      </c>
      <c r="H40">
        <f>SUM('BASE '!BC40:BF40)</f>
        <v>0</v>
      </c>
      <c r="I40">
        <f>SUM('BASE '!BG40,'BASE '!BH40,'BASE '!BJ40,'BASE '!BK40)</f>
        <v>0</v>
      </c>
      <c r="J40">
        <f>'BASE '!BI40</f>
        <v>0</v>
      </c>
      <c r="K40">
        <f>'BASE '!BL40</f>
        <v>0</v>
      </c>
      <c r="L40">
        <f>'BASE '!BM40</f>
        <v>0</v>
      </c>
      <c r="M40">
        <f>'BASE '!BN40</f>
        <v>0</v>
      </c>
      <c r="N40">
        <f>SUM('BASE '!BO40:BP40)</f>
        <v>793.5</v>
      </c>
      <c r="O40">
        <f>'BASE '!BQ40</f>
        <v>159.56</v>
      </c>
      <c r="P40">
        <f>SUM('BASE '!BR40,'BASE '!BT40,'BASE '!CH40,'BASE '!CI40,'BASE '!CJ40,'BASE '!CK40)</f>
        <v>1091.6999999999998</v>
      </c>
      <c r="Q40">
        <f>'BASE '!BS40</f>
        <v>247</v>
      </c>
      <c r="R40">
        <f>SUM('BASE '!CB40:CG40)</f>
        <v>33.5</v>
      </c>
      <c r="S40">
        <f>SUM('BASE '!CL40:CS40)</f>
        <v>1190.5</v>
      </c>
      <c r="T40">
        <f t="shared" si="0"/>
        <v>3836.85</v>
      </c>
    </row>
    <row r="41" spans="1:20">
      <c r="A41" t="s">
        <v>217</v>
      </c>
      <c r="B41" t="s">
        <v>209</v>
      </c>
      <c r="C41" t="s">
        <v>218</v>
      </c>
      <c r="D41">
        <f>SUM('BASE '!AL41,'BASE '!AN41,'BASE '!AO41,'BASE '!AP41,'BASE '!AR41,'BASE '!AS41)</f>
        <v>610.20000000000005</v>
      </c>
      <c r="E41">
        <f>SUM('BASE '!AM41)</f>
        <v>0</v>
      </c>
      <c r="F41">
        <f>SUM('BASE '!AQ41)</f>
        <v>0</v>
      </c>
      <c r="G41">
        <f>SUM('BASE '!AT41:BB41)</f>
        <v>0</v>
      </c>
      <c r="H41">
        <f>SUM('BASE '!BC41:BF41)</f>
        <v>0</v>
      </c>
      <c r="I41">
        <f>SUM('BASE '!BG41,'BASE '!BH41,'BASE '!BJ41,'BASE '!BK41)</f>
        <v>5.24</v>
      </c>
      <c r="J41">
        <f>'BASE '!BI41</f>
        <v>0</v>
      </c>
      <c r="K41">
        <f>'BASE '!BL41</f>
        <v>0</v>
      </c>
      <c r="L41">
        <f>'BASE '!BM41</f>
        <v>0</v>
      </c>
      <c r="M41">
        <f>'BASE '!BN41</f>
        <v>0</v>
      </c>
      <c r="N41">
        <f>SUM('BASE '!BO41:BP41)</f>
        <v>2985.5</v>
      </c>
      <c r="O41">
        <f>'BASE '!BQ41</f>
        <v>1974</v>
      </c>
      <c r="P41">
        <f>SUM('BASE '!BR41,'BASE '!BT41,'BASE '!CH41,'BASE '!CI41,'BASE '!CJ41,'BASE '!CK41)</f>
        <v>632.46</v>
      </c>
      <c r="Q41">
        <f>'BASE '!BS41</f>
        <v>0</v>
      </c>
      <c r="R41">
        <f>SUM('BASE '!CB41:CG41)</f>
        <v>0</v>
      </c>
      <c r="S41">
        <f>SUM('BASE '!CL41:CS41)</f>
        <v>4440.2700000000004</v>
      </c>
      <c r="T41">
        <f t="shared" si="0"/>
        <v>10647.670000000002</v>
      </c>
    </row>
    <row r="42" spans="1:20">
      <c r="A42" t="s">
        <v>221</v>
      </c>
      <c r="B42" t="s">
        <v>220</v>
      </c>
      <c r="C42" t="s">
        <v>220</v>
      </c>
      <c r="D42">
        <f>SUM('BASE '!AL42,'BASE '!AN42,'BASE '!AO42,'BASE '!AP42,'BASE '!AR42,'BASE '!AS42)</f>
        <v>2291.71</v>
      </c>
      <c r="E42">
        <f>SUM('BASE '!AM42)</f>
        <v>0</v>
      </c>
      <c r="F42">
        <f>SUM('BASE '!AQ42)</f>
        <v>18.990000000000002</v>
      </c>
      <c r="G42">
        <f>SUM('BASE '!AT42:BB42)</f>
        <v>0</v>
      </c>
      <c r="H42">
        <f>SUM('BASE '!BC42:BF42)</f>
        <v>199.3</v>
      </c>
      <c r="I42">
        <f>SUM('BASE '!BG42,'BASE '!BH42,'BASE '!BJ42,'BASE '!BK42)</f>
        <v>14.69</v>
      </c>
      <c r="J42">
        <f>'BASE '!BI42</f>
        <v>0</v>
      </c>
      <c r="K42">
        <f>'BASE '!BL42</f>
        <v>88.67</v>
      </c>
      <c r="L42">
        <f>'BASE '!BM42</f>
        <v>38.39</v>
      </c>
      <c r="M42">
        <f>'BASE '!BN42</f>
        <v>0</v>
      </c>
      <c r="N42">
        <f>SUM('BASE '!BO42:BP42)</f>
        <v>2524.31</v>
      </c>
      <c r="O42">
        <f>'BASE '!BQ42</f>
        <v>134.34</v>
      </c>
      <c r="P42">
        <f>SUM('BASE '!BR42,'BASE '!BT42,'BASE '!CH42,'BASE '!CI42,'BASE '!CJ42,'BASE '!CK42)</f>
        <v>644.48</v>
      </c>
      <c r="Q42">
        <f>'BASE '!BS42</f>
        <v>58.35</v>
      </c>
      <c r="R42">
        <f>SUM('BASE '!CB42:CG42)</f>
        <v>153.92000000000002</v>
      </c>
      <c r="S42">
        <f>SUM('BASE '!CL42:CS42)</f>
        <v>2052.38</v>
      </c>
      <c r="T42">
        <f t="shared" si="0"/>
        <v>8219.5299999999988</v>
      </c>
    </row>
    <row r="43" spans="1:20">
      <c r="A43" t="s">
        <v>222</v>
      </c>
      <c r="B43" t="s">
        <v>220</v>
      </c>
      <c r="C43" t="s">
        <v>223</v>
      </c>
      <c r="D43">
        <f>SUM('BASE '!AL43,'BASE '!AN43,'BASE '!AO43,'BASE '!AP43,'BASE '!AR43,'BASE '!AS43)</f>
        <v>411.32000000000005</v>
      </c>
      <c r="E43">
        <f>SUM('BASE '!AM43)</f>
        <v>0</v>
      </c>
      <c r="F43">
        <f>SUM('BASE '!AQ43)</f>
        <v>2.58</v>
      </c>
      <c r="G43">
        <f>SUM('BASE '!AT43:BB43)</f>
        <v>0</v>
      </c>
      <c r="H43">
        <f>SUM('BASE '!BC43:BF43)</f>
        <v>0</v>
      </c>
      <c r="I43">
        <f>SUM('BASE '!BG43,'BASE '!BH43,'BASE '!BJ43,'BASE '!BK43)</f>
        <v>0</v>
      </c>
      <c r="J43">
        <f>'BASE '!BI43</f>
        <v>0</v>
      </c>
      <c r="K43">
        <f>'BASE '!BL43</f>
        <v>389.15</v>
      </c>
      <c r="L43">
        <f>'BASE '!BM43</f>
        <v>8.59</v>
      </c>
      <c r="M43">
        <f>'BASE '!BN43</f>
        <v>0</v>
      </c>
      <c r="N43">
        <f>SUM('BASE '!BO43:BP43)</f>
        <v>480</v>
      </c>
      <c r="O43">
        <f>'BASE '!BQ43</f>
        <v>1.37</v>
      </c>
      <c r="P43">
        <f>SUM('BASE '!BR43,'BASE '!BT43,'BASE '!CH43,'BASE '!CI43,'BASE '!CJ43,'BASE '!CK43)</f>
        <v>0</v>
      </c>
      <c r="Q43">
        <f>'BASE '!BS43</f>
        <v>0</v>
      </c>
      <c r="R43">
        <f>SUM('BASE '!CB43:CG43)</f>
        <v>25.7</v>
      </c>
      <c r="S43">
        <f>SUM('BASE '!CL43:CS43)</f>
        <v>311.67</v>
      </c>
      <c r="T43">
        <f t="shared" si="0"/>
        <v>1630.3799999999999</v>
      </c>
    </row>
    <row r="44" spans="1:20">
      <c r="A44" t="s">
        <v>224</v>
      </c>
      <c r="B44" t="s">
        <v>220</v>
      </c>
      <c r="C44" t="s">
        <v>225</v>
      </c>
      <c r="D44">
        <f>SUM('BASE '!AL44,'BASE '!AN44,'BASE '!AO44,'BASE '!AP44,'BASE '!AR44,'BASE '!AS44)</f>
        <v>7.5</v>
      </c>
      <c r="E44">
        <f>SUM('BASE '!AM44)</f>
        <v>0</v>
      </c>
      <c r="F44">
        <f>SUM('BASE '!AQ44)</f>
        <v>0</v>
      </c>
      <c r="G44">
        <f>SUM('BASE '!AT44:BB44)</f>
        <v>0</v>
      </c>
      <c r="H44">
        <f>SUM('BASE '!BC44:BF44)</f>
        <v>853.06</v>
      </c>
      <c r="I44">
        <f>SUM('BASE '!BG44,'BASE '!BH44,'BASE '!BJ44,'BASE '!BK44)</f>
        <v>6.99</v>
      </c>
      <c r="J44">
        <f>'BASE '!BI44</f>
        <v>0</v>
      </c>
      <c r="K44">
        <f>'BASE '!BL44</f>
        <v>26.12</v>
      </c>
      <c r="L44">
        <f>'BASE '!BM44</f>
        <v>94.7</v>
      </c>
      <c r="M44">
        <f>'BASE '!BN44</f>
        <v>0</v>
      </c>
      <c r="N44">
        <f>SUM('BASE '!BO44:BP44)</f>
        <v>1145.8500000000001</v>
      </c>
      <c r="O44">
        <f>'BASE '!BQ44</f>
        <v>627.89</v>
      </c>
      <c r="P44">
        <f>SUM('BASE '!BR44,'BASE '!BT44,'BASE '!CH44,'BASE '!CI44,'BASE '!CJ44,'BASE '!CK44)</f>
        <v>0</v>
      </c>
      <c r="Q44">
        <f>'BASE '!BS44</f>
        <v>0</v>
      </c>
      <c r="R44">
        <f>SUM('BASE '!CB44:CG44)</f>
        <v>291.10000000000002</v>
      </c>
      <c r="S44">
        <f>SUM('BASE '!CL44:CS44)</f>
        <v>144.12</v>
      </c>
      <c r="T44">
        <f t="shared" si="0"/>
        <v>3197.33</v>
      </c>
    </row>
    <row r="45" spans="1:20">
      <c r="A45" t="s">
        <v>226</v>
      </c>
      <c r="B45" t="s">
        <v>220</v>
      </c>
      <c r="C45" t="s">
        <v>227</v>
      </c>
      <c r="D45">
        <f>SUM('BASE '!AL45,'BASE '!AN45,'BASE '!AO45,'BASE '!AP45,'BASE '!AR45,'BASE '!AS45)</f>
        <v>544.18000000000006</v>
      </c>
      <c r="E45">
        <f>SUM('BASE '!AM45)</f>
        <v>0</v>
      </c>
      <c r="F45">
        <f>SUM('BASE '!AQ45)</f>
        <v>0</v>
      </c>
      <c r="G45">
        <f>SUM('BASE '!AT45:BB45)</f>
        <v>2.5</v>
      </c>
      <c r="H45">
        <f>SUM('BASE '!BC45:BF45)</f>
        <v>107.02</v>
      </c>
      <c r="I45">
        <f>SUM('BASE '!BG45,'BASE '!BH45,'BASE '!BJ45,'BASE '!BK45)</f>
        <v>4.8600000000000003</v>
      </c>
      <c r="J45">
        <f>'BASE '!BI45</f>
        <v>0</v>
      </c>
      <c r="K45">
        <f>'BASE '!BL45</f>
        <v>177.62</v>
      </c>
      <c r="L45">
        <f>'BASE '!BM45</f>
        <v>112.05</v>
      </c>
      <c r="M45">
        <f>'BASE '!BN45</f>
        <v>0</v>
      </c>
      <c r="N45">
        <f>SUM('BASE '!BO45:BP45)</f>
        <v>0</v>
      </c>
      <c r="O45">
        <f>'BASE '!BQ45</f>
        <v>61.88</v>
      </c>
      <c r="P45">
        <f>SUM('BASE '!BR45,'BASE '!BT45,'BASE '!CH45,'BASE '!CI45,'BASE '!CJ45,'BASE '!CK45)</f>
        <v>201.76999999999998</v>
      </c>
      <c r="Q45">
        <f>'BASE '!BS45</f>
        <v>0</v>
      </c>
      <c r="R45">
        <f>SUM('BASE '!CB45:CG45)</f>
        <v>11.35</v>
      </c>
      <c r="S45">
        <f>SUM('BASE '!CL45:CS45)</f>
        <v>10.690000000000001</v>
      </c>
      <c r="T45">
        <f t="shared" si="0"/>
        <v>1233.92</v>
      </c>
    </row>
    <row r="46" spans="1:20">
      <c r="A46" t="s">
        <v>230</v>
      </c>
      <c r="B46" t="s">
        <v>229</v>
      </c>
      <c r="C46" t="s">
        <v>231</v>
      </c>
      <c r="D46">
        <f>SUM('BASE '!AL46,'BASE '!AN46,'BASE '!AO46,'BASE '!AP46,'BASE '!AR46,'BASE '!AS46)</f>
        <v>2010.87</v>
      </c>
      <c r="E46">
        <f>SUM('BASE '!AM46)</f>
        <v>0</v>
      </c>
      <c r="F46">
        <f>SUM('BASE '!AQ46)</f>
        <v>0</v>
      </c>
      <c r="G46">
        <f>SUM('BASE '!AT46:BB46)</f>
        <v>0</v>
      </c>
      <c r="H46">
        <f>SUM('BASE '!BC46:BF46)</f>
        <v>0</v>
      </c>
      <c r="I46">
        <f>SUM('BASE '!BG46,'BASE '!BH46,'BASE '!BJ46,'BASE '!BK46)</f>
        <v>0</v>
      </c>
      <c r="J46">
        <f>'BASE '!BI46</f>
        <v>0</v>
      </c>
      <c r="K46">
        <f>'BASE '!BL46</f>
        <v>337.44</v>
      </c>
      <c r="L46">
        <f>'BASE '!BM46</f>
        <v>1</v>
      </c>
      <c r="M46">
        <f>'BASE '!BN46</f>
        <v>0</v>
      </c>
      <c r="N46">
        <f>SUM('BASE '!BO46:BP46)</f>
        <v>726.88</v>
      </c>
      <c r="O46">
        <f>'BASE '!BQ46</f>
        <v>346.99</v>
      </c>
      <c r="P46">
        <f>SUM('BASE '!BR46,'BASE '!BT46,'BASE '!CH46,'BASE '!CI46,'BASE '!CJ46,'BASE '!CK46)</f>
        <v>0</v>
      </c>
      <c r="Q46">
        <f>'BASE '!BS46</f>
        <v>1</v>
      </c>
      <c r="R46">
        <f>SUM('BASE '!CB46:CG46)</f>
        <v>485.59</v>
      </c>
      <c r="S46">
        <f>SUM('BASE '!CL46:CS46)</f>
        <v>245.2</v>
      </c>
      <c r="T46">
        <f t="shared" si="0"/>
        <v>4154.97</v>
      </c>
    </row>
    <row r="47" spans="1:20">
      <c r="A47" t="s">
        <v>232</v>
      </c>
      <c r="B47" t="s">
        <v>229</v>
      </c>
      <c r="C47" t="s">
        <v>229</v>
      </c>
      <c r="D47">
        <f>SUM('BASE '!AL47,'BASE '!AN47,'BASE '!AO47,'BASE '!AP47,'BASE '!AR47,'BASE '!AS47)</f>
        <v>7344.4</v>
      </c>
      <c r="E47">
        <f>SUM('BASE '!AM47)</f>
        <v>0</v>
      </c>
      <c r="F47">
        <f>SUM('BASE '!AQ47)</f>
        <v>1351.58</v>
      </c>
      <c r="G47">
        <f>SUM('BASE '!AT47:BB47)</f>
        <v>2.4700000000000002</v>
      </c>
      <c r="H47">
        <f>SUM('BASE '!BC47:BF47)</f>
        <v>0</v>
      </c>
      <c r="I47">
        <f>SUM('BASE '!BG47,'BASE '!BH47,'BASE '!BJ47,'BASE '!BK47)</f>
        <v>58</v>
      </c>
      <c r="J47">
        <f>'BASE '!BI47</f>
        <v>137.56</v>
      </c>
      <c r="K47">
        <f>'BASE '!BL47</f>
        <v>5097.67</v>
      </c>
      <c r="L47">
        <f>'BASE '!BM47</f>
        <v>0</v>
      </c>
      <c r="M47">
        <f>'BASE '!BN47</f>
        <v>193</v>
      </c>
      <c r="N47">
        <f>SUM('BASE '!BO47:BP47)</f>
        <v>1502.39</v>
      </c>
      <c r="O47">
        <f>'BASE '!BQ47</f>
        <v>397.68</v>
      </c>
      <c r="P47">
        <f>SUM('BASE '!BR47,'BASE '!BT47,'BASE '!CH47,'BASE '!CI47,'BASE '!CJ47,'BASE '!CK47)</f>
        <v>81.47999999999999</v>
      </c>
      <c r="Q47">
        <f>'BASE '!BS47</f>
        <v>8.9</v>
      </c>
      <c r="R47">
        <f>SUM('BASE '!CB47:CG47)</f>
        <v>793.00999999999988</v>
      </c>
      <c r="S47">
        <f>SUM('BASE '!CL47:CS47)</f>
        <v>4804.84</v>
      </c>
      <c r="T47">
        <f t="shared" si="0"/>
        <v>21772.979999999996</v>
      </c>
    </row>
    <row r="48" spans="1:20">
      <c r="A48" t="s">
        <v>233</v>
      </c>
      <c r="B48" t="s">
        <v>229</v>
      </c>
      <c r="C48" t="s">
        <v>234</v>
      </c>
      <c r="D48">
        <f>SUM('BASE '!AL48,'BASE '!AN48,'BASE '!AO48,'BASE '!AP48,'BASE '!AR48,'BASE '!AS48)</f>
        <v>3032.83</v>
      </c>
      <c r="E48">
        <f>SUM('BASE '!AM48)</f>
        <v>211.44</v>
      </c>
      <c r="F48">
        <f>SUM('BASE '!AQ48)</f>
        <v>743.54</v>
      </c>
      <c r="G48">
        <f>SUM('BASE '!AT48:BB48)</f>
        <v>70</v>
      </c>
      <c r="H48">
        <f>SUM('BASE '!BC48:BF48)</f>
        <v>96.18</v>
      </c>
      <c r="I48">
        <f>SUM('BASE '!BG48,'BASE '!BH48,'BASE '!BJ48,'BASE '!BK48)</f>
        <v>0</v>
      </c>
      <c r="J48">
        <f>'BASE '!BI48</f>
        <v>375</v>
      </c>
      <c r="K48">
        <f>'BASE '!BL48</f>
        <v>1509.97</v>
      </c>
      <c r="L48">
        <f>'BASE '!BM48</f>
        <v>66.5</v>
      </c>
      <c r="M48">
        <f>'BASE '!BN48</f>
        <v>600</v>
      </c>
      <c r="N48">
        <f>SUM('BASE '!BO48:BP48)</f>
        <v>3500.8</v>
      </c>
      <c r="O48">
        <f>'BASE '!BQ48</f>
        <v>2079.3200000000002</v>
      </c>
      <c r="P48">
        <f>SUM('BASE '!BR48,'BASE '!BT48,'BASE '!CH48,'BASE '!CI48,'BASE '!CJ48,'BASE '!CK48)</f>
        <v>386.95</v>
      </c>
      <c r="Q48">
        <f>'BASE '!BS48</f>
        <v>0</v>
      </c>
      <c r="R48">
        <f>SUM('BASE '!CB48:CG48)</f>
        <v>173.03</v>
      </c>
      <c r="S48">
        <f>SUM('BASE '!CL48:CS48)</f>
        <v>2250</v>
      </c>
      <c r="T48">
        <f t="shared" si="0"/>
        <v>15095.560000000001</v>
      </c>
    </row>
    <row r="49" spans="1:20">
      <c r="A49" t="s">
        <v>235</v>
      </c>
      <c r="B49" t="s">
        <v>229</v>
      </c>
      <c r="C49" t="s">
        <v>236</v>
      </c>
      <c r="D49">
        <f>SUM('BASE '!AL49,'BASE '!AN49,'BASE '!AO49,'BASE '!AP49,'BASE '!AR49,'BASE '!AS49)</f>
        <v>1596.85</v>
      </c>
      <c r="E49">
        <f>SUM('BASE '!AM49)</f>
        <v>0</v>
      </c>
      <c r="F49">
        <f>SUM('BASE '!AQ49)</f>
        <v>49.5</v>
      </c>
      <c r="G49">
        <f>SUM('BASE '!AT49:BB49)</f>
        <v>0</v>
      </c>
      <c r="H49">
        <f>SUM('BASE '!BC49:BF49)</f>
        <v>0</v>
      </c>
      <c r="I49">
        <f>SUM('BASE '!BG49,'BASE '!BH49,'BASE '!BJ49,'BASE '!BK49)</f>
        <v>382.86</v>
      </c>
      <c r="J49">
        <f>'BASE '!BI49</f>
        <v>22.69</v>
      </c>
      <c r="K49">
        <f>'BASE '!BL49</f>
        <v>1535.29</v>
      </c>
      <c r="L49">
        <f>'BASE '!BM49</f>
        <v>0</v>
      </c>
      <c r="M49">
        <f>'BASE '!BN49</f>
        <v>0</v>
      </c>
      <c r="N49">
        <f>SUM('BASE '!BO49:BP49)</f>
        <v>2244.25</v>
      </c>
      <c r="O49">
        <f>'BASE '!BQ49</f>
        <v>66.900000000000006</v>
      </c>
      <c r="P49">
        <f>SUM('BASE '!BR49,'BASE '!BT49,'BASE '!CH49,'BASE '!CI49,'BASE '!CJ49,'BASE '!CK49)</f>
        <v>436.99</v>
      </c>
      <c r="Q49">
        <f>'BASE '!BS49</f>
        <v>0</v>
      </c>
      <c r="R49">
        <f>SUM('BASE '!CB49:CG49)</f>
        <v>5.21</v>
      </c>
      <c r="S49">
        <f>SUM('BASE '!CL49:CS49)</f>
        <v>911.38</v>
      </c>
      <c r="T49">
        <f t="shared" si="0"/>
        <v>7251.92</v>
      </c>
    </row>
    <row r="50" spans="1:20">
      <c r="A50" t="s">
        <v>237</v>
      </c>
      <c r="B50" t="s">
        <v>229</v>
      </c>
      <c r="C50" t="s">
        <v>238</v>
      </c>
      <c r="D50">
        <f>SUM('BASE '!AL50,'BASE '!AN50,'BASE '!AO50,'BASE '!AP50,'BASE '!AR50,'BASE '!AS50)</f>
        <v>981.8900000000001</v>
      </c>
      <c r="E50">
        <f>SUM('BASE '!AM50)</f>
        <v>0</v>
      </c>
      <c r="F50">
        <f>SUM('BASE '!AQ50)</f>
        <v>30.48</v>
      </c>
      <c r="G50">
        <f>SUM('BASE '!AT50:BB50)</f>
        <v>0</v>
      </c>
      <c r="H50">
        <f>SUM('BASE '!BC50:BF50)</f>
        <v>622.20000000000005</v>
      </c>
      <c r="I50">
        <f>SUM('BASE '!BG50,'BASE '!BH50,'BASE '!BJ50,'BASE '!BK50)</f>
        <v>60</v>
      </c>
      <c r="J50">
        <f>'BASE '!BI50</f>
        <v>0</v>
      </c>
      <c r="K50">
        <f>'BASE '!BL50</f>
        <v>475.85</v>
      </c>
      <c r="L50">
        <f>'BASE '!BM50</f>
        <v>0</v>
      </c>
      <c r="M50">
        <f>'BASE '!BN50</f>
        <v>0</v>
      </c>
      <c r="N50">
        <f>SUM('BASE '!BO50:BP50)</f>
        <v>420</v>
      </c>
      <c r="O50">
        <f>'BASE '!BQ50</f>
        <v>26.6</v>
      </c>
      <c r="P50">
        <f>SUM('BASE '!BR50,'BASE '!BT50,'BASE '!CH50,'BASE '!CI50,'BASE '!CJ50,'BASE '!CK50)</f>
        <v>0</v>
      </c>
      <c r="Q50">
        <f>'BASE '!BS50</f>
        <v>0</v>
      </c>
      <c r="R50">
        <f>SUM('BASE '!CB50:CG50)</f>
        <v>426.7</v>
      </c>
      <c r="S50">
        <f>SUM('BASE '!CL50:CS50)</f>
        <v>118.7</v>
      </c>
      <c r="T50">
        <f t="shared" si="0"/>
        <v>3162.4199999999996</v>
      </c>
    </row>
    <row r="51" spans="1:20">
      <c r="A51" t="s">
        <v>239</v>
      </c>
      <c r="B51" t="s">
        <v>229</v>
      </c>
      <c r="C51" t="s">
        <v>240</v>
      </c>
      <c r="D51">
        <f>SUM('BASE '!AL51,'BASE '!AN51,'BASE '!AO51,'BASE '!AP51,'BASE '!AR51,'BASE '!AS51)</f>
        <v>83.15</v>
      </c>
      <c r="E51">
        <f>SUM('BASE '!AM51)</f>
        <v>0</v>
      </c>
      <c r="F51">
        <f>SUM('BASE '!AQ51)</f>
        <v>0</v>
      </c>
      <c r="G51">
        <f>SUM('BASE '!AT51:BB51)</f>
        <v>8.1999999999999993</v>
      </c>
      <c r="H51">
        <f>SUM('BASE '!BC51:BF51)</f>
        <v>0</v>
      </c>
      <c r="I51">
        <f>SUM('BASE '!BG51,'BASE '!BH51,'BASE '!BJ51,'BASE '!BK51)</f>
        <v>0</v>
      </c>
      <c r="J51">
        <f>'BASE '!BI51</f>
        <v>35</v>
      </c>
      <c r="K51">
        <f>'BASE '!BL51</f>
        <v>0</v>
      </c>
      <c r="L51">
        <f>'BASE '!BM51</f>
        <v>0</v>
      </c>
      <c r="M51">
        <f>'BASE '!BN51</f>
        <v>0</v>
      </c>
      <c r="N51">
        <f>SUM('BASE '!BO51:BP51)</f>
        <v>472.4</v>
      </c>
      <c r="O51">
        <f>'BASE '!BQ51</f>
        <v>126.5</v>
      </c>
      <c r="P51">
        <f>SUM('BASE '!BR51,'BASE '!BT51,'BASE '!CH51,'BASE '!CI51,'BASE '!CJ51,'BASE '!CK51)</f>
        <v>0</v>
      </c>
      <c r="Q51">
        <f>'BASE '!BS51</f>
        <v>0</v>
      </c>
      <c r="R51">
        <f>SUM('BASE '!CB51:CG51)</f>
        <v>111.42</v>
      </c>
      <c r="S51">
        <f>SUM('BASE '!CL51:CS51)</f>
        <v>746.15</v>
      </c>
      <c r="T51">
        <f t="shared" si="0"/>
        <v>1582.82</v>
      </c>
    </row>
    <row r="52" spans="1:20">
      <c r="A52" t="s">
        <v>243</v>
      </c>
      <c r="B52" t="s">
        <v>242</v>
      </c>
      <c r="C52" t="s">
        <v>244</v>
      </c>
      <c r="D52">
        <f>SUM('BASE '!AL52,'BASE '!AN52,'BASE '!AO52,'BASE '!AP52,'BASE '!AR52,'BASE '!AS52)</f>
        <v>2866.58</v>
      </c>
      <c r="E52">
        <f>SUM('BASE '!AM52)</f>
        <v>0</v>
      </c>
      <c r="F52">
        <f>SUM('BASE '!AQ52)</f>
        <v>0</v>
      </c>
      <c r="G52">
        <f>SUM('BASE '!AT52:BB52)</f>
        <v>0</v>
      </c>
      <c r="H52">
        <f>SUM('BASE '!BC52:BF52)</f>
        <v>0</v>
      </c>
      <c r="I52">
        <f>SUM('BASE '!BG52,'BASE '!BH52,'BASE '!BJ52,'BASE '!BK52)</f>
        <v>1.74</v>
      </c>
      <c r="J52">
        <f>'BASE '!BI52</f>
        <v>182.44</v>
      </c>
      <c r="K52">
        <f>'BASE '!BL52</f>
        <v>31.54</v>
      </c>
      <c r="L52">
        <f>'BASE '!BM52</f>
        <v>510</v>
      </c>
      <c r="M52">
        <f>'BASE '!BN52</f>
        <v>0</v>
      </c>
      <c r="N52">
        <f>SUM('BASE '!BO52:BP52)</f>
        <v>615.08000000000004</v>
      </c>
      <c r="O52">
        <f>'BASE '!BQ52</f>
        <v>5257.42</v>
      </c>
      <c r="P52">
        <f>SUM('BASE '!BR52,'BASE '!BT52,'BASE '!CH52,'BASE '!CI52,'BASE '!CJ52,'BASE '!CK52)</f>
        <v>5156.5400000000009</v>
      </c>
      <c r="Q52">
        <f>'BASE '!BS52</f>
        <v>432.93</v>
      </c>
      <c r="R52">
        <f>SUM('BASE '!CB52:CG52)</f>
        <v>5.24</v>
      </c>
      <c r="S52">
        <f>SUM('BASE '!CL52:CS52)</f>
        <v>2538.64</v>
      </c>
      <c r="T52">
        <f t="shared" si="0"/>
        <v>17598.150000000001</v>
      </c>
    </row>
    <row r="53" spans="1:20">
      <c r="A53" t="s">
        <v>245</v>
      </c>
      <c r="B53" t="s">
        <v>242</v>
      </c>
      <c r="C53" t="s">
        <v>246</v>
      </c>
      <c r="D53">
        <f>SUM('BASE '!AL53,'BASE '!AN53,'BASE '!AO53,'BASE '!AP53,'BASE '!AR53,'BASE '!AS53)</f>
        <v>255.49</v>
      </c>
      <c r="E53">
        <f>SUM('BASE '!AM53)</f>
        <v>0</v>
      </c>
      <c r="F53">
        <f>SUM('BASE '!AQ53)</f>
        <v>0</v>
      </c>
      <c r="G53">
        <f>SUM('BASE '!AT53:BB53)</f>
        <v>0</v>
      </c>
      <c r="H53">
        <f>SUM('BASE '!BC53:BF53)</f>
        <v>0</v>
      </c>
      <c r="I53">
        <f>SUM('BASE '!BG53,'BASE '!BH53,'BASE '!BJ53,'BASE '!BK53)</f>
        <v>9.9</v>
      </c>
      <c r="J53">
        <f>'BASE '!BI53</f>
        <v>0</v>
      </c>
      <c r="K53">
        <f>'BASE '!BL53</f>
        <v>5.15</v>
      </c>
      <c r="L53">
        <f>'BASE '!BM53</f>
        <v>0</v>
      </c>
      <c r="M53">
        <f>'BASE '!BN53</f>
        <v>0</v>
      </c>
      <c r="N53">
        <f>SUM('BASE '!BO53:BP53)</f>
        <v>605</v>
      </c>
      <c r="O53">
        <f>'BASE '!BQ53</f>
        <v>797.91</v>
      </c>
      <c r="P53">
        <f>SUM('BASE '!BR53,'BASE '!BT53,'BASE '!CH53,'BASE '!CI53,'BASE '!CJ53,'BASE '!CK53)</f>
        <v>1976.2399999999998</v>
      </c>
      <c r="Q53">
        <f>'BASE '!BS53</f>
        <v>423.7</v>
      </c>
      <c r="R53">
        <f>SUM('BASE '!CB53:CG53)</f>
        <v>43.11</v>
      </c>
      <c r="S53">
        <f>SUM('BASE '!CL53:CS53)</f>
        <v>64.75</v>
      </c>
      <c r="T53">
        <f t="shared" si="0"/>
        <v>4181.2499999999991</v>
      </c>
    </row>
    <row r="54" spans="1:20">
      <c r="A54" t="s">
        <v>247</v>
      </c>
      <c r="B54" t="s">
        <v>242</v>
      </c>
      <c r="C54" t="s">
        <v>248</v>
      </c>
      <c r="D54">
        <f>SUM('BASE '!AL54,'BASE '!AN54,'BASE '!AO54,'BASE '!AP54,'BASE '!AR54,'BASE '!AS54)</f>
        <v>750.61</v>
      </c>
      <c r="E54">
        <f>SUM('BASE '!AM54)</f>
        <v>0</v>
      </c>
      <c r="F54">
        <f>SUM('BASE '!AQ54)</f>
        <v>0</v>
      </c>
      <c r="G54">
        <f>SUM('BASE '!AT54:BB54)</f>
        <v>0</v>
      </c>
      <c r="H54">
        <f>SUM('BASE '!BC54:BF54)</f>
        <v>0</v>
      </c>
      <c r="I54">
        <f>SUM('BASE '!BG54,'BASE '!BH54,'BASE '!BJ54,'BASE '!BK54)</f>
        <v>0</v>
      </c>
      <c r="J54">
        <f>'BASE '!BI54</f>
        <v>163.18</v>
      </c>
      <c r="K54">
        <f>'BASE '!BL54</f>
        <v>16.600000000000001</v>
      </c>
      <c r="L54">
        <f>'BASE '!BM54</f>
        <v>39.9</v>
      </c>
      <c r="M54">
        <f>'BASE '!BN54</f>
        <v>0</v>
      </c>
      <c r="N54">
        <f>SUM('BASE '!BO54:BP54)</f>
        <v>1120</v>
      </c>
      <c r="O54">
        <f>'BASE '!BQ54</f>
        <v>215.29</v>
      </c>
      <c r="P54">
        <f>SUM('BASE '!BR54,'BASE '!BT54,'BASE '!CH54,'BASE '!CI54,'BASE '!CJ54,'BASE '!CK54)</f>
        <v>1811.87</v>
      </c>
      <c r="Q54">
        <f>'BASE '!BS54</f>
        <v>0</v>
      </c>
      <c r="R54">
        <f>SUM('BASE '!CB54:CG54)</f>
        <v>1432.73</v>
      </c>
      <c r="S54">
        <f>SUM('BASE '!CL54:CS54)</f>
        <v>1921.58</v>
      </c>
      <c r="T54">
        <f t="shared" si="0"/>
        <v>7471.76</v>
      </c>
    </row>
    <row r="55" spans="1:20">
      <c r="A55" t="s">
        <v>249</v>
      </c>
      <c r="B55" t="s">
        <v>242</v>
      </c>
      <c r="C55" t="s">
        <v>242</v>
      </c>
      <c r="D55">
        <f>SUM('BASE '!AL55,'BASE '!AN55,'BASE '!AO55,'BASE '!AP55,'BASE '!AR55,'BASE '!AS55)</f>
        <v>4722.2900000000009</v>
      </c>
      <c r="E55">
        <f>SUM('BASE '!AM55)</f>
        <v>0</v>
      </c>
      <c r="F55">
        <f>SUM('BASE '!AQ55)</f>
        <v>0</v>
      </c>
      <c r="G55">
        <f>SUM('BASE '!AT55:BB55)</f>
        <v>0</v>
      </c>
      <c r="H55">
        <f>SUM('BASE '!BC55:BF55)</f>
        <v>0</v>
      </c>
      <c r="I55">
        <f>SUM('BASE '!BG55,'BASE '!BH55,'BASE '!BJ55,'BASE '!BK55)</f>
        <v>1.5</v>
      </c>
      <c r="J55">
        <f>'BASE '!BI55</f>
        <v>78.760000000000005</v>
      </c>
      <c r="K55">
        <f>'BASE '!BL55</f>
        <v>8.01</v>
      </c>
      <c r="L55">
        <f>'BASE '!BM55</f>
        <v>14.78</v>
      </c>
      <c r="M55">
        <f>'BASE '!BN55</f>
        <v>0</v>
      </c>
      <c r="N55">
        <f>SUM('BASE '!BO55:BP55)</f>
        <v>2344</v>
      </c>
      <c r="O55">
        <f>'BASE '!BQ55</f>
        <v>6910.81</v>
      </c>
      <c r="P55">
        <f>SUM('BASE '!BR55,'BASE '!BT55,'BASE '!CH55,'BASE '!CI55,'BASE '!CJ55,'BASE '!CK55)</f>
        <v>2816.6</v>
      </c>
      <c r="Q55">
        <f>'BASE '!BS55</f>
        <v>354.86</v>
      </c>
      <c r="R55">
        <f>SUM('BASE '!CB55:CG55)</f>
        <v>877.37</v>
      </c>
      <c r="S55">
        <f>SUM('BASE '!CL55:CS55)</f>
        <v>2203.3200000000002</v>
      </c>
      <c r="T55">
        <f t="shared" si="0"/>
        <v>20332.3</v>
      </c>
    </row>
    <row r="56" spans="1:20">
      <c r="A56" t="s">
        <v>250</v>
      </c>
      <c r="B56" t="s">
        <v>242</v>
      </c>
      <c r="C56" t="s">
        <v>251</v>
      </c>
      <c r="D56">
        <f>SUM('BASE '!AL56,'BASE '!AN56,'BASE '!AO56,'BASE '!AP56,'BASE '!AR56,'BASE '!AS56)</f>
        <v>760.88</v>
      </c>
      <c r="E56">
        <f>SUM('BASE '!AM56)</f>
        <v>0</v>
      </c>
      <c r="F56">
        <f>SUM('BASE '!AQ56)</f>
        <v>0</v>
      </c>
      <c r="G56">
        <f>SUM('BASE '!AT56:BB56)</f>
        <v>0</v>
      </c>
      <c r="H56">
        <f>SUM('BASE '!BC56:BF56)</f>
        <v>0</v>
      </c>
      <c r="I56">
        <f>SUM('BASE '!BG56,'BASE '!BH56,'BASE '!BJ56,'BASE '!BK56)</f>
        <v>0</v>
      </c>
      <c r="J56">
        <f>'BASE '!BI56</f>
        <v>76.02</v>
      </c>
      <c r="K56">
        <f>'BASE '!BL56</f>
        <v>6.32</v>
      </c>
      <c r="L56">
        <f>'BASE '!BM56</f>
        <v>4.0999999999999996</v>
      </c>
      <c r="M56">
        <f>'BASE '!BN56</f>
        <v>0</v>
      </c>
      <c r="N56">
        <f>SUM('BASE '!BO56:BP56)</f>
        <v>721.47</v>
      </c>
      <c r="O56">
        <f>'BASE '!BQ56</f>
        <v>2229.92</v>
      </c>
      <c r="P56">
        <f>SUM('BASE '!BR56,'BASE '!BT56,'BASE '!CH56,'BASE '!CI56,'BASE '!CJ56,'BASE '!CK56)</f>
        <v>6251.9</v>
      </c>
      <c r="Q56">
        <f>'BASE '!BS56</f>
        <v>924.72</v>
      </c>
      <c r="R56">
        <f>SUM('BASE '!CB56:CG56)</f>
        <v>9.9500000000000011</v>
      </c>
      <c r="S56">
        <f>SUM('BASE '!CL56:CS56)</f>
        <v>887.20999999999992</v>
      </c>
      <c r="T56">
        <f t="shared" si="0"/>
        <v>11872.49</v>
      </c>
    </row>
    <row r="57" spans="1:20">
      <c r="A57" t="s">
        <v>252</v>
      </c>
      <c r="B57" t="s">
        <v>242</v>
      </c>
      <c r="C57" t="s">
        <v>253</v>
      </c>
      <c r="D57">
        <f>SUM('BASE '!AL57,'BASE '!AN57,'BASE '!AO57,'BASE '!AP57,'BASE '!AR57,'BASE '!AS57)</f>
        <v>1802.74</v>
      </c>
      <c r="E57">
        <f>SUM('BASE '!AM57)</f>
        <v>0</v>
      </c>
      <c r="F57">
        <f>SUM('BASE '!AQ57)</f>
        <v>0</v>
      </c>
      <c r="G57">
        <f>SUM('BASE '!AT57:BB57)</f>
        <v>0</v>
      </c>
      <c r="H57">
        <f>SUM('BASE '!BC57:BF57)</f>
        <v>0</v>
      </c>
      <c r="I57">
        <f>SUM('BASE '!BG57,'BASE '!BH57,'BASE '!BJ57,'BASE '!BK57)</f>
        <v>5.54</v>
      </c>
      <c r="J57">
        <f>'BASE '!BI57</f>
        <v>0</v>
      </c>
      <c r="K57">
        <f>'BASE '!BL57</f>
        <v>16.740000000000002</v>
      </c>
      <c r="L57">
        <f>'BASE '!BM57</f>
        <v>0</v>
      </c>
      <c r="M57">
        <f>'BASE '!BN57</f>
        <v>0</v>
      </c>
      <c r="N57">
        <f>SUM('BASE '!BO57:BP57)</f>
        <v>0</v>
      </c>
      <c r="O57">
        <f>'BASE '!BQ57</f>
        <v>2090.9700000000003</v>
      </c>
      <c r="P57">
        <f>SUM('BASE '!BR57,'BASE '!BT57,'BASE '!CH57,'BASE '!CI57,'BASE '!CJ57,'BASE '!CK57)</f>
        <v>3617.08</v>
      </c>
      <c r="Q57">
        <f>'BASE '!BS57</f>
        <v>4.17</v>
      </c>
      <c r="R57">
        <f>SUM('BASE '!CB57:CG57)</f>
        <v>12.83</v>
      </c>
      <c r="S57">
        <f>SUM('BASE '!CL57:CS57)</f>
        <v>1418.3899999999999</v>
      </c>
      <c r="T57">
        <f t="shared" si="0"/>
        <v>8968.4599999999991</v>
      </c>
    </row>
    <row r="58" spans="1:20">
      <c r="A58" t="s">
        <v>254</v>
      </c>
      <c r="B58" t="s">
        <v>242</v>
      </c>
      <c r="C58" t="s">
        <v>255</v>
      </c>
      <c r="D58">
        <f>SUM('BASE '!AL58,'BASE '!AN58,'BASE '!AO58,'BASE '!AP58,'BASE '!AR58,'BASE '!AS58)</f>
        <v>2694.54</v>
      </c>
      <c r="E58">
        <f>SUM('BASE '!AM58)</f>
        <v>0</v>
      </c>
      <c r="F58">
        <f>SUM('BASE '!AQ58)</f>
        <v>0</v>
      </c>
      <c r="G58">
        <f>SUM('BASE '!AT58:BB58)</f>
        <v>0</v>
      </c>
      <c r="H58">
        <f>SUM('BASE '!BC58:BF58)</f>
        <v>0</v>
      </c>
      <c r="I58">
        <f>SUM('BASE '!BG58,'BASE '!BH58,'BASE '!BJ58,'BASE '!BK58)</f>
        <v>32.58</v>
      </c>
      <c r="J58">
        <f>'BASE '!BI58</f>
        <v>63.96</v>
      </c>
      <c r="K58">
        <f>'BASE '!BL58</f>
        <v>9.7200000000000006</v>
      </c>
      <c r="L58">
        <f>'BASE '!BM58</f>
        <v>74.790000000000006</v>
      </c>
      <c r="M58">
        <f>'BASE '!BN58</f>
        <v>0</v>
      </c>
      <c r="N58">
        <f>SUM('BASE '!BO58:BP58)</f>
        <v>597</v>
      </c>
      <c r="O58">
        <f>'BASE '!BQ58</f>
        <v>2329.62</v>
      </c>
      <c r="P58">
        <f>SUM('BASE '!BR58,'BASE '!BT58,'BASE '!CH58,'BASE '!CI58,'BASE '!CJ58,'BASE '!CK58)</f>
        <v>770.59999999999991</v>
      </c>
      <c r="Q58">
        <f>'BASE '!BS58</f>
        <v>43</v>
      </c>
      <c r="R58">
        <f>SUM('BASE '!CB58:CG58)</f>
        <v>252</v>
      </c>
      <c r="S58">
        <f>SUM('BASE '!CL58:CS58)</f>
        <v>3382.13</v>
      </c>
      <c r="T58">
        <f t="shared" si="0"/>
        <v>10249.939999999999</v>
      </c>
    </row>
    <row r="59" spans="1:20">
      <c r="A59" t="s">
        <v>256</v>
      </c>
      <c r="B59" t="s">
        <v>242</v>
      </c>
      <c r="C59" t="s">
        <v>257</v>
      </c>
      <c r="D59">
        <f>SUM('BASE '!AL59,'BASE '!AN59,'BASE '!AO59,'BASE '!AP59,'BASE '!AR59,'BASE '!AS59)</f>
        <v>1079.01</v>
      </c>
      <c r="E59">
        <f>SUM('BASE '!AM59)</f>
        <v>0</v>
      </c>
      <c r="F59">
        <f>SUM('BASE '!AQ59)</f>
        <v>0</v>
      </c>
      <c r="G59">
        <f>SUM('BASE '!AT59:BB59)</f>
        <v>0</v>
      </c>
      <c r="H59">
        <f>SUM('BASE '!BC59:BF59)</f>
        <v>0</v>
      </c>
      <c r="I59">
        <f>SUM('BASE '!BG59,'BASE '!BH59,'BASE '!BJ59,'BASE '!BK59)</f>
        <v>7.56</v>
      </c>
      <c r="J59">
        <f>'BASE '!BI59</f>
        <v>0</v>
      </c>
      <c r="K59">
        <f>'BASE '!BL59</f>
        <v>8.48</v>
      </c>
      <c r="L59">
        <f>'BASE '!BM59</f>
        <v>0</v>
      </c>
      <c r="M59">
        <f>'BASE '!BN59</f>
        <v>0</v>
      </c>
      <c r="N59">
        <f>SUM('BASE '!BO59:BP59)</f>
        <v>277</v>
      </c>
      <c r="O59">
        <f>'BASE '!BQ59</f>
        <v>532.35</v>
      </c>
      <c r="P59">
        <f>SUM('BASE '!BR59,'BASE '!BT59,'BASE '!CH59,'BASE '!CI59,'BASE '!CJ59,'BASE '!CK59)</f>
        <v>152.48000000000002</v>
      </c>
      <c r="Q59">
        <f>'BASE '!BS59</f>
        <v>255.5</v>
      </c>
      <c r="R59">
        <f>SUM('BASE '!CB59:CG59)</f>
        <v>14.99</v>
      </c>
      <c r="S59">
        <f>SUM('BASE '!CL59:CS59)</f>
        <v>2117.36</v>
      </c>
      <c r="T59">
        <f t="shared" si="0"/>
        <v>4444.7299999999996</v>
      </c>
    </row>
    <row r="60" spans="1:20">
      <c r="A60" t="s">
        <v>258</v>
      </c>
      <c r="B60" t="s">
        <v>242</v>
      </c>
      <c r="C60" t="s">
        <v>259</v>
      </c>
      <c r="D60">
        <f>SUM('BASE '!AL60,'BASE '!AN60,'BASE '!AO60,'BASE '!AP60,'BASE '!AR60,'BASE '!AS60)</f>
        <v>696.24</v>
      </c>
      <c r="E60">
        <f>SUM('BASE '!AM60)</f>
        <v>0</v>
      </c>
      <c r="F60">
        <f>SUM('BASE '!AQ60)</f>
        <v>0</v>
      </c>
      <c r="G60">
        <f>SUM('BASE '!AT60:BB60)</f>
        <v>3</v>
      </c>
      <c r="H60">
        <f>SUM('BASE '!BC60:BF60)</f>
        <v>0</v>
      </c>
      <c r="I60">
        <f>SUM('BASE '!BG60,'BASE '!BH60,'BASE '!BJ60,'BASE '!BK60)</f>
        <v>0</v>
      </c>
      <c r="J60">
        <f>'BASE '!BI60</f>
        <v>3.6</v>
      </c>
      <c r="K60">
        <f>'BASE '!BL60</f>
        <v>8.49</v>
      </c>
      <c r="L60">
        <f>'BASE '!BM60</f>
        <v>34.700000000000003</v>
      </c>
      <c r="M60">
        <f>'BASE '!BN60</f>
        <v>0</v>
      </c>
      <c r="N60">
        <f>SUM('BASE '!BO60:BP60)</f>
        <v>573.4</v>
      </c>
      <c r="O60">
        <f>'BASE '!BQ60</f>
        <v>1223.3600000000001</v>
      </c>
      <c r="P60">
        <f>SUM('BASE '!BR60,'BASE '!BT60,'BASE '!CH60,'BASE '!CI60,'BASE '!CJ60,'BASE '!CK60)</f>
        <v>1408.06</v>
      </c>
      <c r="Q60">
        <f>'BASE '!BS60</f>
        <v>0</v>
      </c>
      <c r="R60">
        <f>SUM('BASE '!CB60:CG60)</f>
        <v>2.39</v>
      </c>
      <c r="S60">
        <f>SUM('BASE '!CL60:CS60)</f>
        <v>706.4</v>
      </c>
      <c r="T60">
        <f t="shared" si="0"/>
        <v>4659.6399999999994</v>
      </c>
    </row>
    <row r="61" spans="1:20">
      <c r="A61" t="s">
        <v>262</v>
      </c>
      <c r="B61" t="s">
        <v>261</v>
      </c>
      <c r="C61" t="s">
        <v>263</v>
      </c>
      <c r="D61">
        <f>SUM('BASE '!AL61,'BASE '!AN61,'BASE '!AO61,'BASE '!AP61,'BASE '!AR61,'BASE '!AS61)</f>
        <v>678.7399999999999</v>
      </c>
      <c r="E61">
        <f>SUM('BASE '!AM61)</f>
        <v>0</v>
      </c>
      <c r="F61">
        <f>SUM('BASE '!AQ61)</f>
        <v>116.37</v>
      </c>
      <c r="G61">
        <f>SUM('BASE '!AT61:BB61)</f>
        <v>8.81</v>
      </c>
      <c r="H61">
        <f>SUM('BASE '!BC61:BF61)</f>
        <v>341.91999999999996</v>
      </c>
      <c r="I61">
        <f>SUM('BASE '!BG61,'BASE '!BH61,'BASE '!BJ61,'BASE '!BK61)</f>
        <v>21.5</v>
      </c>
      <c r="J61">
        <f>'BASE '!BI61</f>
        <v>0</v>
      </c>
      <c r="K61">
        <f>'BASE '!BL61</f>
        <v>1112.31</v>
      </c>
      <c r="L61">
        <f>'BASE '!BM61</f>
        <v>869.98</v>
      </c>
      <c r="M61">
        <f>'BASE '!BN61</f>
        <v>0</v>
      </c>
      <c r="N61">
        <f>SUM('BASE '!BO61:BP61)</f>
        <v>2977.73</v>
      </c>
      <c r="O61">
        <f>'BASE '!BQ61</f>
        <v>106.21</v>
      </c>
      <c r="P61">
        <f>SUM('BASE '!BR61,'BASE '!BT61,'BASE '!CH61,'BASE '!CI61,'BASE '!CJ61,'BASE '!CK61)</f>
        <v>100.19</v>
      </c>
      <c r="Q61">
        <f>'BASE '!BS61</f>
        <v>53.82</v>
      </c>
      <c r="R61">
        <f>SUM('BASE '!CB61:CG61)</f>
        <v>1307.49</v>
      </c>
      <c r="S61">
        <f>SUM('BASE '!CL61:CS61)</f>
        <v>243.45</v>
      </c>
      <c r="T61">
        <f t="shared" si="0"/>
        <v>7938.5199999999986</v>
      </c>
    </row>
    <row r="62" spans="1:20">
      <c r="A62" t="s">
        <v>264</v>
      </c>
      <c r="B62" t="s">
        <v>261</v>
      </c>
      <c r="C62" t="s">
        <v>265</v>
      </c>
      <c r="D62">
        <f>SUM('BASE '!AL62,'BASE '!AN62,'BASE '!AO62,'BASE '!AP62,'BASE '!AR62,'BASE '!AS62)</f>
        <v>950.6099999999999</v>
      </c>
      <c r="E62">
        <f>SUM('BASE '!AM62)</f>
        <v>0</v>
      </c>
      <c r="F62">
        <f>SUM('BASE '!AQ62)</f>
        <v>31.6</v>
      </c>
      <c r="G62">
        <f>SUM('BASE '!AT62:BB62)</f>
        <v>0</v>
      </c>
      <c r="H62">
        <f>SUM('BASE '!BC62:BF62)</f>
        <v>372.64</v>
      </c>
      <c r="I62">
        <f>SUM('BASE '!BG62,'BASE '!BH62,'BASE '!BJ62,'BASE '!BK62)</f>
        <v>86.17</v>
      </c>
      <c r="J62">
        <f>'BASE '!BI62</f>
        <v>0</v>
      </c>
      <c r="K62">
        <f>'BASE '!BL62</f>
        <v>2650.2</v>
      </c>
      <c r="L62">
        <f>'BASE '!BM62</f>
        <v>807.24</v>
      </c>
      <c r="M62">
        <f>'BASE '!BN62</f>
        <v>223</v>
      </c>
      <c r="N62">
        <f>SUM('BASE '!BO62:BP62)</f>
        <v>1978.65</v>
      </c>
      <c r="O62">
        <f>'BASE '!BQ62</f>
        <v>740.55</v>
      </c>
      <c r="P62">
        <f>SUM('BASE '!BR62,'BASE '!BT62,'BASE '!CH62,'BASE '!CI62,'BASE '!CJ62,'BASE '!CK62)</f>
        <v>851</v>
      </c>
      <c r="Q62">
        <f>'BASE '!BS62</f>
        <v>35.85</v>
      </c>
      <c r="R62">
        <f>SUM('BASE '!CB62:CG62)</f>
        <v>1417.15</v>
      </c>
      <c r="S62">
        <f>SUM('BASE '!CL62:CS62)</f>
        <v>1915.5300000000002</v>
      </c>
      <c r="T62">
        <f t="shared" si="0"/>
        <v>12060.19</v>
      </c>
    </row>
    <row r="63" spans="1:20">
      <c r="A63" t="s">
        <v>266</v>
      </c>
      <c r="B63" t="s">
        <v>261</v>
      </c>
      <c r="C63" t="s">
        <v>267</v>
      </c>
      <c r="D63">
        <f>SUM('BASE '!AL63,'BASE '!AN63,'BASE '!AO63,'BASE '!AP63,'BASE '!AR63,'BASE '!AS63)</f>
        <v>396.89</v>
      </c>
      <c r="E63">
        <f>SUM('BASE '!AM63)</f>
        <v>0</v>
      </c>
      <c r="F63">
        <f>SUM('BASE '!AQ63)</f>
        <v>106.62</v>
      </c>
      <c r="G63">
        <f>SUM('BASE '!AT63:BB63)</f>
        <v>2</v>
      </c>
      <c r="H63">
        <f>SUM('BASE '!BC63:BF63)</f>
        <v>1.1000000000000001</v>
      </c>
      <c r="I63">
        <f>SUM('BASE '!BG63,'BASE '!BH63,'BASE '!BJ63,'BASE '!BK63)</f>
        <v>0.9</v>
      </c>
      <c r="J63">
        <f>'BASE '!BI63</f>
        <v>0</v>
      </c>
      <c r="K63">
        <f>'BASE '!BL63</f>
        <v>442.03</v>
      </c>
      <c r="L63">
        <f>'BASE '!BM63</f>
        <v>0</v>
      </c>
      <c r="M63">
        <f>'BASE '!BN63</f>
        <v>11.78</v>
      </c>
      <c r="N63">
        <f>SUM('BASE '!BO63:BP63)</f>
        <v>257.77</v>
      </c>
      <c r="O63">
        <f>'BASE '!BQ63</f>
        <v>279.86</v>
      </c>
      <c r="P63">
        <f>SUM('BASE '!BR63,'BASE '!BT63,'BASE '!CH63,'BASE '!CI63,'BASE '!CJ63,'BASE '!CK63)</f>
        <v>513.54999999999995</v>
      </c>
      <c r="Q63">
        <f>'BASE '!BS63</f>
        <v>198.81</v>
      </c>
      <c r="R63">
        <f>SUM('BASE '!CB63:CG63)</f>
        <v>223.34</v>
      </c>
      <c r="S63">
        <f>SUM('BASE '!CL63:CS63)</f>
        <v>702.91</v>
      </c>
      <c r="T63">
        <f t="shared" si="0"/>
        <v>3137.56</v>
      </c>
    </row>
    <row r="64" spans="1:20">
      <c r="A64" t="s">
        <v>268</v>
      </c>
      <c r="B64" t="s">
        <v>261</v>
      </c>
      <c r="C64" t="s">
        <v>269</v>
      </c>
      <c r="D64">
        <f>SUM('BASE '!AL64,'BASE '!AN64,'BASE '!AO64,'BASE '!AP64,'BASE '!AR64,'BASE '!AS64)</f>
        <v>298.94</v>
      </c>
      <c r="E64">
        <f>SUM('BASE '!AM64)</f>
        <v>0</v>
      </c>
      <c r="F64">
        <f>SUM('BASE '!AQ64)</f>
        <v>435.04</v>
      </c>
      <c r="G64">
        <f>SUM('BASE '!AT64:BB64)</f>
        <v>0</v>
      </c>
      <c r="H64">
        <f>SUM('BASE '!BC64:BF64)</f>
        <v>92.77</v>
      </c>
      <c r="I64">
        <f>SUM('BASE '!BG64,'BASE '!BH64,'BASE '!BJ64,'BASE '!BK64)</f>
        <v>761.96</v>
      </c>
      <c r="J64">
        <f>'BASE '!BI64</f>
        <v>0</v>
      </c>
      <c r="K64">
        <f>'BASE '!BL64</f>
        <v>1951.03</v>
      </c>
      <c r="L64">
        <f>'BASE '!BM64</f>
        <v>1174.97</v>
      </c>
      <c r="M64">
        <f>'BASE '!BN64</f>
        <v>0</v>
      </c>
      <c r="N64">
        <f>SUM('BASE '!BO64:BP64)</f>
        <v>238.45</v>
      </c>
      <c r="O64">
        <f>'BASE '!BQ64</f>
        <v>100.74</v>
      </c>
      <c r="P64">
        <f>SUM('BASE '!BR64,'BASE '!BT64,'BASE '!CH64,'BASE '!CI64,'BASE '!CJ64,'BASE '!CK64)</f>
        <v>49.37</v>
      </c>
      <c r="Q64">
        <f>'BASE '!BS64</f>
        <v>157.97</v>
      </c>
      <c r="R64">
        <f>SUM('BASE '!CB64:CG64)</f>
        <v>3436.5000000000005</v>
      </c>
      <c r="S64">
        <f>SUM('BASE '!CL64:CS64)</f>
        <v>1791.98</v>
      </c>
      <c r="T64">
        <f t="shared" si="0"/>
        <v>10489.72</v>
      </c>
    </row>
    <row r="65" spans="1:20">
      <c r="A65" t="s">
        <v>270</v>
      </c>
      <c r="B65" t="s">
        <v>261</v>
      </c>
      <c r="C65" t="s">
        <v>271</v>
      </c>
      <c r="D65">
        <f>SUM('BASE '!AL65,'BASE '!AN65,'BASE '!AO65,'BASE '!AP65,'BASE '!AR65,'BASE '!AS65)</f>
        <v>1644.72</v>
      </c>
      <c r="E65">
        <f>SUM('BASE '!AM65)</f>
        <v>0</v>
      </c>
      <c r="F65">
        <f>SUM('BASE '!AQ65)</f>
        <v>0</v>
      </c>
      <c r="G65">
        <f>SUM('BASE '!AT65:BB65)</f>
        <v>0</v>
      </c>
      <c r="H65">
        <f>SUM('BASE '!BC65:BF65)</f>
        <v>0</v>
      </c>
      <c r="I65">
        <f>SUM('BASE '!BG65,'BASE '!BH65,'BASE '!BJ65,'BASE '!BK65)</f>
        <v>2.5300000000000002</v>
      </c>
      <c r="J65">
        <f>'BASE '!BI65</f>
        <v>0</v>
      </c>
      <c r="K65">
        <f>'BASE '!BL65</f>
        <v>291.40000000000003</v>
      </c>
      <c r="L65">
        <f>'BASE '!BM65</f>
        <v>0</v>
      </c>
      <c r="M65">
        <f>'BASE '!BN65</f>
        <v>0</v>
      </c>
      <c r="N65">
        <f>SUM('BASE '!BO65:BP65)</f>
        <v>4343.6400000000003</v>
      </c>
      <c r="O65">
        <f>'BASE '!BQ65</f>
        <v>675.38</v>
      </c>
      <c r="P65">
        <f>SUM('BASE '!BR65,'BASE '!BT65,'BASE '!CH65,'BASE '!CI65,'BASE '!CJ65,'BASE '!CK65)</f>
        <v>3739.29</v>
      </c>
      <c r="Q65">
        <f>'BASE '!BS65</f>
        <v>191.67</v>
      </c>
      <c r="R65">
        <f>SUM('BASE '!CB65:CG65)</f>
        <v>23.42</v>
      </c>
      <c r="S65">
        <f>SUM('BASE '!CL65:CS65)</f>
        <v>1129.6400000000001</v>
      </c>
      <c r="T65">
        <f t="shared" si="0"/>
        <v>12041.69</v>
      </c>
    </row>
    <row r="66" spans="1:20">
      <c r="A66" t="s">
        <v>272</v>
      </c>
      <c r="B66" t="s">
        <v>261</v>
      </c>
      <c r="C66" t="s">
        <v>273</v>
      </c>
      <c r="D66">
        <f>SUM('BASE '!AL66,'BASE '!AN66,'BASE '!AO66,'BASE '!AP66,'BASE '!AR66,'BASE '!AS66)</f>
        <v>801.66</v>
      </c>
      <c r="E66">
        <f>SUM('BASE '!AM66)</f>
        <v>0</v>
      </c>
      <c r="F66">
        <f>SUM('BASE '!AQ66)</f>
        <v>0</v>
      </c>
      <c r="G66">
        <f>SUM('BASE '!AT66:BB66)</f>
        <v>0</v>
      </c>
      <c r="H66">
        <f>SUM('BASE '!BC66:BF66)</f>
        <v>0</v>
      </c>
      <c r="I66">
        <f>SUM('BASE '!BG66,'BASE '!BH66,'BASE '!BJ66,'BASE '!BK66)</f>
        <v>25</v>
      </c>
      <c r="J66">
        <f>'BASE '!BI66</f>
        <v>0</v>
      </c>
      <c r="K66">
        <f>'BASE '!BL66</f>
        <v>246.46</v>
      </c>
      <c r="L66">
        <f>'BASE '!BM66</f>
        <v>2.73</v>
      </c>
      <c r="M66">
        <f>'BASE '!BN66</f>
        <v>0</v>
      </c>
      <c r="N66">
        <f>SUM('BASE '!BO66:BP66)</f>
        <v>2634.13</v>
      </c>
      <c r="O66">
        <f>'BASE '!BQ66</f>
        <v>151.68</v>
      </c>
      <c r="P66">
        <f>SUM('BASE '!BR66,'BASE '!BT66,'BASE '!CH66,'BASE '!CI66,'BASE '!CJ66,'BASE '!CK66)</f>
        <v>383.70000000000005</v>
      </c>
      <c r="Q66">
        <f>'BASE '!BS66</f>
        <v>0</v>
      </c>
      <c r="R66">
        <f>SUM('BASE '!CB66:CG66)</f>
        <v>669.06999999999994</v>
      </c>
      <c r="S66">
        <f>SUM('BASE '!CL66:CS66)</f>
        <v>2388.5500000000002</v>
      </c>
      <c r="T66">
        <f t="shared" si="0"/>
        <v>7302.98</v>
      </c>
    </row>
    <row r="67" spans="1:20">
      <c r="A67" t="s">
        <v>274</v>
      </c>
      <c r="B67" t="s">
        <v>261</v>
      </c>
      <c r="C67" t="s">
        <v>275</v>
      </c>
      <c r="D67">
        <f>SUM('BASE '!AL67,'BASE '!AN67,'BASE '!AO67,'BASE '!AP67,'BASE '!AR67,'BASE '!AS67)</f>
        <v>192.59</v>
      </c>
      <c r="E67">
        <f>SUM('BASE '!AM67)</f>
        <v>0</v>
      </c>
      <c r="F67">
        <f>SUM('BASE '!AQ67)</f>
        <v>0</v>
      </c>
      <c r="G67">
        <f>SUM('BASE '!AT67:BB67)</f>
        <v>15.3</v>
      </c>
      <c r="H67">
        <f>SUM('BASE '!BC67:BF67)</f>
        <v>0</v>
      </c>
      <c r="I67">
        <f>SUM('BASE '!BG67,'BASE '!BH67,'BASE '!BJ67,'BASE '!BK67)</f>
        <v>5.870000000000001</v>
      </c>
      <c r="J67">
        <f>'BASE '!BI67</f>
        <v>0</v>
      </c>
      <c r="K67">
        <f>'BASE '!BL67</f>
        <v>1824.17</v>
      </c>
      <c r="L67">
        <f>'BASE '!BM67</f>
        <v>10.82</v>
      </c>
      <c r="M67">
        <f>'BASE '!BN67</f>
        <v>0</v>
      </c>
      <c r="N67">
        <f>SUM('BASE '!BO67:BP67)</f>
        <v>892.35</v>
      </c>
      <c r="O67">
        <f>'BASE '!BQ67</f>
        <v>281.26</v>
      </c>
      <c r="P67">
        <f>SUM('BASE '!BR67,'BASE '!BT67,'BASE '!CH67,'BASE '!CI67,'BASE '!CJ67,'BASE '!CK67)</f>
        <v>930.84</v>
      </c>
      <c r="Q67">
        <f>'BASE '!BS67</f>
        <v>15.2</v>
      </c>
      <c r="R67">
        <f>SUM('BASE '!CB67:CG67)</f>
        <v>126.65</v>
      </c>
      <c r="S67">
        <f>SUM('BASE '!CL67:CS67)</f>
        <v>2854.06</v>
      </c>
      <c r="T67">
        <f t="shared" ref="T67:T130" si="1">SUM(D67:S67)</f>
        <v>7149.1099999999988</v>
      </c>
    </row>
    <row r="68" spans="1:20">
      <c r="A68" t="s">
        <v>276</v>
      </c>
      <c r="B68" t="s">
        <v>261</v>
      </c>
      <c r="C68" t="s">
        <v>277</v>
      </c>
      <c r="D68">
        <f>SUM('BASE '!AL68,'BASE '!AN68,'BASE '!AO68,'BASE '!AP68,'BASE '!AR68,'BASE '!AS68)</f>
        <v>544.20000000000005</v>
      </c>
      <c r="E68">
        <f>SUM('BASE '!AM68)</f>
        <v>0</v>
      </c>
      <c r="F68">
        <f>SUM('BASE '!AQ68)</f>
        <v>0</v>
      </c>
      <c r="G68">
        <f>SUM('BASE '!AT68:BB68)</f>
        <v>0</v>
      </c>
      <c r="H68">
        <f>SUM('BASE '!BC68:BF68)</f>
        <v>0</v>
      </c>
      <c r="I68">
        <f>SUM('BASE '!BG68,'BASE '!BH68,'BASE '!BJ68,'BASE '!BK68)</f>
        <v>0.92</v>
      </c>
      <c r="J68">
        <f>'BASE '!BI68</f>
        <v>0</v>
      </c>
      <c r="K68">
        <f>'BASE '!BL68</f>
        <v>3066.07</v>
      </c>
      <c r="L68">
        <f>'BASE '!BM68</f>
        <v>296.06</v>
      </c>
      <c r="M68">
        <f>'BASE '!BN68</f>
        <v>0</v>
      </c>
      <c r="N68">
        <f>SUM('BASE '!BO68:BP68)</f>
        <v>3529.03</v>
      </c>
      <c r="O68">
        <f>'BASE '!BQ68</f>
        <v>126.78</v>
      </c>
      <c r="P68">
        <f>SUM('BASE '!BR68,'BASE '!BT68,'BASE '!CH68,'BASE '!CI68,'BASE '!CJ68,'BASE '!CK68)</f>
        <v>502.7</v>
      </c>
      <c r="Q68">
        <f>'BASE '!BS68</f>
        <v>167.73</v>
      </c>
      <c r="R68">
        <f>SUM('BASE '!CB68:CG68)</f>
        <v>272.51</v>
      </c>
      <c r="S68">
        <f>SUM('BASE '!CL68:CS68)</f>
        <v>3598.51</v>
      </c>
      <c r="T68">
        <f t="shared" si="1"/>
        <v>12104.51</v>
      </c>
    </row>
    <row r="69" spans="1:20">
      <c r="A69" t="s">
        <v>280</v>
      </c>
      <c r="B69" t="s">
        <v>279</v>
      </c>
      <c r="C69" t="s">
        <v>281</v>
      </c>
      <c r="D69">
        <f>SUM('BASE '!AL69,'BASE '!AN69,'BASE '!AO69,'BASE '!AP69,'BASE '!AR69,'BASE '!AS69)</f>
        <v>277.31</v>
      </c>
      <c r="E69">
        <f>SUM('BASE '!AM69)</f>
        <v>0</v>
      </c>
      <c r="F69">
        <f>SUM('BASE '!AQ69)</f>
        <v>575.5</v>
      </c>
      <c r="G69">
        <f>SUM('BASE '!AT69:BB69)</f>
        <v>0</v>
      </c>
      <c r="H69">
        <f>SUM('BASE '!BC69:BF69)</f>
        <v>44.3</v>
      </c>
      <c r="I69">
        <f>SUM('BASE '!BG69,'BASE '!BH69,'BASE '!BJ69,'BASE '!BK69)</f>
        <v>0</v>
      </c>
      <c r="J69">
        <f>'BASE '!BI69</f>
        <v>0</v>
      </c>
      <c r="K69">
        <f>'BASE '!BL69</f>
        <v>47.28</v>
      </c>
      <c r="L69">
        <f>'BASE '!BM69</f>
        <v>0</v>
      </c>
      <c r="M69">
        <f>'BASE '!BN69</f>
        <v>0</v>
      </c>
      <c r="N69">
        <f>SUM('BASE '!BO69:BP69)</f>
        <v>2822.12</v>
      </c>
      <c r="O69">
        <f>'BASE '!BQ69</f>
        <v>2345.69</v>
      </c>
      <c r="P69">
        <f>SUM('BASE '!BR69,'BASE '!BT69,'BASE '!CH69,'BASE '!CI69,'BASE '!CJ69,'BASE '!CK69)</f>
        <v>1365.6299999999999</v>
      </c>
      <c r="Q69">
        <f>'BASE '!BS69</f>
        <v>0</v>
      </c>
      <c r="R69">
        <f>SUM('BASE '!CB69:CG69)</f>
        <v>71.929999999999993</v>
      </c>
      <c r="S69">
        <f>SUM('BASE '!CL69:CS69)</f>
        <v>26.92</v>
      </c>
      <c r="T69">
        <f t="shared" si="1"/>
        <v>7576.68</v>
      </c>
    </row>
    <row r="70" spans="1:20">
      <c r="A70" t="s">
        <v>282</v>
      </c>
      <c r="B70" t="s">
        <v>279</v>
      </c>
      <c r="C70" t="s">
        <v>283</v>
      </c>
      <c r="D70">
        <f>SUM('BASE '!AL70,'BASE '!AN70,'BASE '!AO70,'BASE '!AP70,'BASE '!AR70,'BASE '!AS70)</f>
        <v>335.64</v>
      </c>
      <c r="E70">
        <f>SUM('BASE '!AM70)</f>
        <v>0</v>
      </c>
      <c r="F70">
        <f>SUM('BASE '!AQ70)</f>
        <v>0</v>
      </c>
      <c r="G70">
        <f>SUM('BASE '!AT70:BB70)</f>
        <v>0</v>
      </c>
      <c r="H70">
        <f>SUM('BASE '!BC70:BF70)</f>
        <v>0</v>
      </c>
      <c r="I70">
        <f>SUM('BASE '!BG70,'BASE '!BH70,'BASE '!BJ70,'BASE '!BK70)</f>
        <v>93.88000000000001</v>
      </c>
      <c r="J70">
        <f>'BASE '!BI70</f>
        <v>0</v>
      </c>
      <c r="K70">
        <f>'BASE '!BL70</f>
        <v>39.590000000000003</v>
      </c>
      <c r="L70">
        <f>'BASE '!BM70</f>
        <v>0</v>
      </c>
      <c r="M70">
        <f>'BASE '!BN70</f>
        <v>0</v>
      </c>
      <c r="N70">
        <f>SUM('BASE '!BO70:BP70)</f>
        <v>1289.68</v>
      </c>
      <c r="O70">
        <f>'BASE '!BQ70</f>
        <v>552.36</v>
      </c>
      <c r="P70">
        <f>SUM('BASE '!BR70,'BASE '!BT70,'BASE '!CH70,'BASE '!CI70,'BASE '!CJ70,'BASE '!CK70)</f>
        <v>713.31</v>
      </c>
      <c r="Q70">
        <f>'BASE '!BS70</f>
        <v>788.52</v>
      </c>
      <c r="R70">
        <f>SUM('BASE '!CB70:CG70)</f>
        <v>52.87</v>
      </c>
      <c r="S70">
        <f>SUM('BASE '!CL70:CS70)</f>
        <v>581.02</v>
      </c>
      <c r="T70">
        <f t="shared" si="1"/>
        <v>4446.87</v>
      </c>
    </row>
    <row r="71" spans="1:20">
      <c r="A71" t="s">
        <v>284</v>
      </c>
      <c r="B71" t="s">
        <v>279</v>
      </c>
      <c r="C71" t="s">
        <v>285</v>
      </c>
      <c r="D71">
        <f>SUM('BASE '!AL71,'BASE '!AN71,'BASE '!AO71,'BASE '!AP71,'BASE '!AR71,'BASE '!AS71)</f>
        <v>83.960000000000008</v>
      </c>
      <c r="E71">
        <f>SUM('BASE '!AM71)</f>
        <v>0</v>
      </c>
      <c r="F71">
        <f>SUM('BASE '!AQ71)</f>
        <v>5.98</v>
      </c>
      <c r="G71">
        <f>SUM('BASE '!AT71:BB71)</f>
        <v>3</v>
      </c>
      <c r="H71">
        <f>SUM('BASE '!BC71:BF71)</f>
        <v>0</v>
      </c>
      <c r="I71">
        <f>SUM('BASE '!BG71,'BASE '!BH71,'BASE '!BJ71,'BASE '!BK71)</f>
        <v>155.63</v>
      </c>
      <c r="J71">
        <f>'BASE '!BI71</f>
        <v>120</v>
      </c>
      <c r="K71">
        <f>'BASE '!BL71</f>
        <v>0</v>
      </c>
      <c r="L71">
        <f>'BASE '!BM71</f>
        <v>0</v>
      </c>
      <c r="M71">
        <f>'BASE '!BN71</f>
        <v>0</v>
      </c>
      <c r="N71">
        <f>SUM('BASE '!BO71:BP71)</f>
        <v>922.79</v>
      </c>
      <c r="O71">
        <f>'BASE '!BQ71</f>
        <v>905.21</v>
      </c>
      <c r="P71">
        <f>SUM('BASE '!BR71,'BASE '!BT71,'BASE '!CH71,'BASE '!CI71,'BASE '!CJ71,'BASE '!CK71)</f>
        <v>1908.6000000000001</v>
      </c>
      <c r="Q71">
        <f>'BASE '!BS71</f>
        <v>76.39</v>
      </c>
      <c r="R71">
        <f>SUM('BASE '!CB71:CG71)</f>
        <v>10.200000000000001</v>
      </c>
      <c r="S71">
        <f>SUM('BASE '!CL71:CS71)</f>
        <v>733.75</v>
      </c>
      <c r="T71">
        <f t="shared" si="1"/>
        <v>4925.51</v>
      </c>
    </row>
    <row r="72" spans="1:20">
      <c r="A72" t="s">
        <v>286</v>
      </c>
      <c r="B72" t="s">
        <v>279</v>
      </c>
      <c r="C72" t="s">
        <v>287</v>
      </c>
      <c r="D72">
        <f>SUM('BASE '!AL72,'BASE '!AN72,'BASE '!AO72,'BASE '!AP72,'BASE '!AR72,'BASE '!AS72)</f>
        <v>205.83</v>
      </c>
      <c r="E72">
        <f>SUM('BASE '!AM72)</f>
        <v>0</v>
      </c>
      <c r="F72">
        <f>SUM('BASE '!AQ72)</f>
        <v>0</v>
      </c>
      <c r="G72">
        <f>SUM('BASE '!AT72:BB72)</f>
        <v>0</v>
      </c>
      <c r="H72">
        <f>SUM('BASE '!BC72:BF72)</f>
        <v>1.7</v>
      </c>
      <c r="I72">
        <f>SUM('BASE '!BG72,'BASE '!BH72,'BASE '!BJ72,'BASE '!BK72)</f>
        <v>6.9</v>
      </c>
      <c r="J72">
        <f>'BASE '!BI72</f>
        <v>0</v>
      </c>
      <c r="K72">
        <f>'BASE '!BL72</f>
        <v>1.8</v>
      </c>
      <c r="L72">
        <f>'BASE '!BM72</f>
        <v>2.2000000000000002</v>
      </c>
      <c r="M72">
        <f>'BASE '!BN72</f>
        <v>0</v>
      </c>
      <c r="N72">
        <f>SUM('BASE '!BO72:BP72)</f>
        <v>449.66</v>
      </c>
      <c r="O72">
        <f>'BASE '!BQ72</f>
        <v>387.8</v>
      </c>
      <c r="P72">
        <f>SUM('BASE '!BR72,'BASE '!BT72,'BASE '!CH72,'BASE '!CI72,'BASE '!CJ72,'BASE '!CK72)</f>
        <v>5.1000000000000005</v>
      </c>
      <c r="Q72">
        <f>'BASE '!BS72</f>
        <v>99.95</v>
      </c>
      <c r="R72">
        <f>SUM('BASE '!CB72:CG72)</f>
        <v>4.9800000000000004</v>
      </c>
      <c r="S72">
        <f>SUM('BASE '!CL72:CS72)</f>
        <v>95.1</v>
      </c>
      <c r="T72">
        <f t="shared" si="1"/>
        <v>1261.02</v>
      </c>
    </row>
    <row r="73" spans="1:20">
      <c r="A73" t="s">
        <v>288</v>
      </c>
      <c r="B73" t="s">
        <v>279</v>
      </c>
      <c r="C73" t="s">
        <v>289</v>
      </c>
      <c r="D73">
        <f>SUM('BASE '!AL73,'BASE '!AN73,'BASE '!AO73,'BASE '!AP73,'BASE '!AR73,'BASE '!AS73)</f>
        <v>255.51000000000002</v>
      </c>
      <c r="E73">
        <f>SUM('BASE '!AM73)</f>
        <v>0</v>
      </c>
      <c r="F73">
        <f>SUM('BASE '!AQ73)</f>
        <v>0</v>
      </c>
      <c r="G73">
        <f>SUM('BASE '!AT73:BB73)</f>
        <v>0</v>
      </c>
      <c r="H73">
        <f>SUM('BASE '!BC73:BF73)</f>
        <v>0</v>
      </c>
      <c r="I73">
        <f>SUM('BASE '!BG73,'BASE '!BH73,'BASE '!BJ73,'BASE '!BK73)</f>
        <v>0</v>
      </c>
      <c r="J73">
        <f>'BASE '!BI73</f>
        <v>0</v>
      </c>
      <c r="K73">
        <f>'BASE '!BL73</f>
        <v>0</v>
      </c>
      <c r="L73">
        <f>'BASE '!BM73</f>
        <v>0</v>
      </c>
      <c r="M73">
        <f>'BASE '!BN73</f>
        <v>0</v>
      </c>
      <c r="N73">
        <f>SUM('BASE '!BO73:BP73)</f>
        <v>569.75</v>
      </c>
      <c r="O73">
        <f>'BASE '!BQ73</f>
        <v>678.67</v>
      </c>
      <c r="P73">
        <f>SUM('BASE '!BR73,'BASE '!BT73,'BASE '!CH73,'BASE '!CI73,'BASE '!CJ73,'BASE '!CK73)</f>
        <v>1089.72</v>
      </c>
      <c r="Q73">
        <f>'BASE '!BS73</f>
        <v>82.2</v>
      </c>
      <c r="R73">
        <f>SUM('BASE '!CB73:CG73)</f>
        <v>20.5</v>
      </c>
      <c r="S73">
        <f>SUM('BASE '!CL73:CS73)</f>
        <v>32</v>
      </c>
      <c r="T73">
        <f t="shared" si="1"/>
        <v>2728.3499999999995</v>
      </c>
    </row>
    <row r="74" spans="1:20">
      <c r="A74" t="s">
        <v>290</v>
      </c>
      <c r="B74" t="s">
        <v>279</v>
      </c>
      <c r="C74" t="s">
        <v>291</v>
      </c>
      <c r="D74">
        <f>SUM('BASE '!AL74,'BASE '!AN74,'BASE '!AO74,'BASE '!AP74,'BASE '!AR74,'BASE '!AS74)</f>
        <v>310.45000000000005</v>
      </c>
      <c r="E74">
        <f>SUM('BASE '!AM74)</f>
        <v>0</v>
      </c>
      <c r="F74">
        <f>SUM('BASE '!AQ74)</f>
        <v>0</v>
      </c>
      <c r="G74">
        <f>SUM('BASE '!AT74:BB74)</f>
        <v>0</v>
      </c>
      <c r="H74">
        <f>SUM('BASE '!BC74:BF74)</f>
        <v>0</v>
      </c>
      <c r="I74">
        <f>SUM('BASE '!BG74,'BASE '!BH74,'BASE '!BJ74,'BASE '!BK74)</f>
        <v>0</v>
      </c>
      <c r="J74">
        <f>'BASE '!BI74</f>
        <v>0</v>
      </c>
      <c r="K74">
        <f>'BASE '!BL74</f>
        <v>69.86</v>
      </c>
      <c r="L74">
        <f>'BASE '!BM74</f>
        <v>54.4</v>
      </c>
      <c r="M74">
        <f>'BASE '!BN74</f>
        <v>0</v>
      </c>
      <c r="N74">
        <f>SUM('BASE '!BO74:BP74)</f>
        <v>2908.01</v>
      </c>
      <c r="O74">
        <f>'BASE '!BQ74</f>
        <v>804.76</v>
      </c>
      <c r="P74">
        <f>SUM('BASE '!BR74,'BASE '!BT74,'BASE '!CH74,'BASE '!CI74,'BASE '!CJ74,'BASE '!CK74)</f>
        <v>144.85999999999999</v>
      </c>
      <c r="Q74">
        <f>'BASE '!BS74</f>
        <v>73.22</v>
      </c>
      <c r="R74">
        <f>SUM('BASE '!CB74:CG74)</f>
        <v>342.38</v>
      </c>
      <c r="S74">
        <f>SUM('BASE '!CL74:CS74)</f>
        <v>1130.47</v>
      </c>
      <c r="T74">
        <f t="shared" si="1"/>
        <v>5838.4100000000008</v>
      </c>
    </row>
    <row r="75" spans="1:20">
      <c r="A75" t="s">
        <v>292</v>
      </c>
      <c r="B75" t="s">
        <v>279</v>
      </c>
      <c r="C75" t="s">
        <v>293</v>
      </c>
      <c r="D75">
        <f>SUM('BASE '!AL75,'BASE '!AN75,'BASE '!AO75,'BASE '!AP75,'BASE '!AR75,'BASE '!AS75)</f>
        <v>420.27000000000004</v>
      </c>
      <c r="E75">
        <f>SUM('BASE '!AM75)</f>
        <v>0</v>
      </c>
      <c r="F75">
        <f>SUM('BASE '!AQ75)</f>
        <v>104.75</v>
      </c>
      <c r="G75">
        <f>SUM('BASE '!AT75:BB75)</f>
        <v>0</v>
      </c>
      <c r="H75">
        <f>SUM('BASE '!BC75:BF75)</f>
        <v>31.910000000000004</v>
      </c>
      <c r="I75">
        <f>SUM('BASE '!BG75,'BASE '!BH75,'BASE '!BJ75,'BASE '!BK75)</f>
        <v>3.74</v>
      </c>
      <c r="J75">
        <f>'BASE '!BI75</f>
        <v>0</v>
      </c>
      <c r="K75">
        <f>'BASE '!BL75</f>
        <v>18.12</v>
      </c>
      <c r="L75">
        <f>'BASE '!BM75</f>
        <v>0</v>
      </c>
      <c r="M75">
        <f>'BASE '!BN75</f>
        <v>0</v>
      </c>
      <c r="N75">
        <f>SUM('BASE '!BO75:BP75)</f>
        <v>504.83</v>
      </c>
      <c r="O75">
        <f>'BASE '!BQ75</f>
        <v>1024.6400000000001</v>
      </c>
      <c r="P75">
        <f>SUM('BASE '!BR75,'BASE '!BT75,'BASE '!CH75,'BASE '!CI75,'BASE '!CJ75,'BASE '!CK75)</f>
        <v>821.18</v>
      </c>
      <c r="Q75">
        <f>'BASE '!BS75</f>
        <v>227.33</v>
      </c>
      <c r="R75">
        <f>SUM('BASE '!CB75:CG75)</f>
        <v>45.47</v>
      </c>
      <c r="S75">
        <f>SUM('BASE '!CL75:CS75)</f>
        <v>348.59000000000003</v>
      </c>
      <c r="T75">
        <f t="shared" si="1"/>
        <v>3550.83</v>
      </c>
    </row>
    <row r="76" spans="1:20">
      <c r="A76" t="s">
        <v>294</v>
      </c>
      <c r="B76" t="s">
        <v>279</v>
      </c>
      <c r="C76" t="s">
        <v>295</v>
      </c>
      <c r="D76">
        <f>SUM('BASE '!AL76,'BASE '!AN76,'BASE '!AO76,'BASE '!AP76,'BASE '!AR76,'BASE '!AS76)</f>
        <v>441.69</v>
      </c>
      <c r="E76">
        <f>SUM('BASE '!AM76)</f>
        <v>0</v>
      </c>
      <c r="F76">
        <f>SUM('BASE '!AQ76)</f>
        <v>0</v>
      </c>
      <c r="G76">
        <f>SUM('BASE '!AT76:BB76)</f>
        <v>34</v>
      </c>
      <c r="H76">
        <f>SUM('BASE '!BC76:BF76)</f>
        <v>0</v>
      </c>
      <c r="I76">
        <f>SUM('BASE '!BG76,'BASE '!BH76,'BASE '!BJ76,'BASE '!BK76)</f>
        <v>0</v>
      </c>
      <c r="J76">
        <f>'BASE '!BI76</f>
        <v>0</v>
      </c>
      <c r="K76">
        <f>'BASE '!BL76</f>
        <v>0</v>
      </c>
      <c r="L76">
        <f>'BASE '!BM76</f>
        <v>0</v>
      </c>
      <c r="M76">
        <f>'BASE '!BN76</f>
        <v>0</v>
      </c>
      <c r="N76">
        <f>SUM('BASE '!BO76:BP76)</f>
        <v>1873.1</v>
      </c>
      <c r="O76">
        <f>'BASE '!BQ76</f>
        <v>187.73</v>
      </c>
      <c r="P76">
        <f>SUM('BASE '!BR76,'BASE '!BT76,'BASE '!CH76,'BASE '!CI76,'BASE '!CJ76,'BASE '!CK76)</f>
        <v>255.61999999999998</v>
      </c>
      <c r="Q76">
        <f>'BASE '!BS76</f>
        <v>207.23</v>
      </c>
      <c r="R76">
        <f>SUM('BASE '!CB76:CG76)</f>
        <v>2.9</v>
      </c>
      <c r="S76">
        <f>SUM('BASE '!CL76:CS76)</f>
        <v>79.95</v>
      </c>
      <c r="T76">
        <f t="shared" si="1"/>
        <v>3082.22</v>
      </c>
    </row>
    <row r="77" spans="1:20">
      <c r="A77" t="s">
        <v>296</v>
      </c>
      <c r="B77" t="s">
        <v>279</v>
      </c>
      <c r="C77" t="s">
        <v>297</v>
      </c>
      <c r="D77">
        <f>SUM('BASE '!AL77,'BASE '!AN77,'BASE '!AO77,'BASE '!AP77,'BASE '!AR77,'BASE '!AS77)</f>
        <v>1306.1300000000001</v>
      </c>
      <c r="E77">
        <f>SUM('BASE '!AM77)</f>
        <v>0</v>
      </c>
      <c r="F77">
        <f>SUM('BASE '!AQ77)</f>
        <v>217.75</v>
      </c>
      <c r="G77">
        <f>SUM('BASE '!AT77:BB77)</f>
        <v>555.61</v>
      </c>
      <c r="H77">
        <f>SUM('BASE '!BC77:BF77)</f>
        <v>1.1000000000000001</v>
      </c>
      <c r="I77">
        <f>SUM('BASE '!BG77,'BASE '!BH77,'BASE '!BJ77,'BASE '!BK77)</f>
        <v>542.5</v>
      </c>
      <c r="J77">
        <f>'BASE '!BI77</f>
        <v>0</v>
      </c>
      <c r="K77">
        <f>'BASE '!BL77</f>
        <v>0</v>
      </c>
      <c r="L77">
        <f>'BASE '!BM77</f>
        <v>47</v>
      </c>
      <c r="M77">
        <f>'BASE '!BN77</f>
        <v>816.2</v>
      </c>
      <c r="N77">
        <f>SUM('BASE '!BO77:BP77)</f>
        <v>4274.49</v>
      </c>
      <c r="O77">
        <f>'BASE '!BQ77</f>
        <v>252.75</v>
      </c>
      <c r="P77">
        <f>SUM('BASE '!BR77,'BASE '!BT77,'BASE '!CH77,'BASE '!CI77,'BASE '!CJ77,'BASE '!CK77)</f>
        <v>754.09</v>
      </c>
      <c r="Q77">
        <f>'BASE '!BS77</f>
        <v>64.52</v>
      </c>
      <c r="R77">
        <f>SUM('BASE '!CB77:CG77)</f>
        <v>96.15</v>
      </c>
      <c r="S77">
        <f>SUM('BASE '!CL77:CS77)</f>
        <v>1084.45</v>
      </c>
      <c r="T77">
        <f t="shared" si="1"/>
        <v>10012.74</v>
      </c>
    </row>
    <row r="78" spans="1:20">
      <c r="A78" t="s">
        <v>298</v>
      </c>
      <c r="B78" t="s">
        <v>279</v>
      </c>
      <c r="C78" t="s">
        <v>299</v>
      </c>
      <c r="D78">
        <f>SUM('BASE '!AL78,'BASE '!AN78,'BASE '!AO78,'BASE '!AP78,'BASE '!AR78,'BASE '!AS78)</f>
        <v>607.75</v>
      </c>
      <c r="E78">
        <f>SUM('BASE '!AM78)</f>
        <v>60</v>
      </c>
      <c r="F78">
        <f>SUM('BASE '!AQ78)</f>
        <v>0</v>
      </c>
      <c r="G78">
        <f>SUM('BASE '!AT78:BB78)</f>
        <v>0</v>
      </c>
      <c r="H78">
        <f>SUM('BASE '!BC78:BF78)</f>
        <v>0</v>
      </c>
      <c r="I78">
        <f>SUM('BASE '!BG78,'BASE '!BH78,'BASE '!BJ78,'BASE '!BK78)</f>
        <v>3</v>
      </c>
      <c r="J78">
        <f>'BASE '!BI78</f>
        <v>0</v>
      </c>
      <c r="K78">
        <f>'BASE '!BL78</f>
        <v>14.88</v>
      </c>
      <c r="L78">
        <f>'BASE '!BM78</f>
        <v>0</v>
      </c>
      <c r="M78">
        <f>'BASE '!BN78</f>
        <v>0</v>
      </c>
      <c r="N78">
        <f>SUM('BASE '!BO78:BP78)</f>
        <v>1635.58</v>
      </c>
      <c r="O78">
        <f>'BASE '!BQ78</f>
        <v>1801.7</v>
      </c>
      <c r="P78">
        <f>SUM('BASE '!BR78,'BASE '!BT78,'BASE '!CH78,'BASE '!CI78,'BASE '!CJ78,'BASE '!CK78)</f>
        <v>43.410000000000004</v>
      </c>
      <c r="Q78">
        <f>'BASE '!BS78</f>
        <v>0</v>
      </c>
      <c r="R78">
        <f>SUM('BASE '!CB78:CG78)</f>
        <v>80.72</v>
      </c>
      <c r="S78">
        <f>SUM('BASE '!CL78:CS78)</f>
        <v>448.98</v>
      </c>
      <c r="T78">
        <f t="shared" si="1"/>
        <v>4696.0200000000004</v>
      </c>
    </row>
    <row r="79" spans="1:20">
      <c r="A79" t="s">
        <v>300</v>
      </c>
      <c r="B79" t="s">
        <v>279</v>
      </c>
      <c r="C79" t="s">
        <v>301</v>
      </c>
      <c r="D79">
        <f>SUM('BASE '!AL79,'BASE '!AN79,'BASE '!AO79,'BASE '!AP79,'BASE '!AR79,'BASE '!AS79)</f>
        <v>189.47000000000003</v>
      </c>
      <c r="E79">
        <f>SUM('BASE '!AM79)</f>
        <v>0</v>
      </c>
      <c r="F79">
        <f>SUM('BASE '!AQ79)</f>
        <v>0</v>
      </c>
      <c r="G79">
        <f>SUM('BASE '!AT79:BB79)</f>
        <v>0.05</v>
      </c>
      <c r="H79">
        <f>SUM('BASE '!BC79:BF79)</f>
        <v>0</v>
      </c>
      <c r="I79">
        <f>SUM('BASE '!BG79,'BASE '!BH79,'BASE '!BJ79,'BASE '!BK79)</f>
        <v>33.42</v>
      </c>
      <c r="J79">
        <f>'BASE '!BI79</f>
        <v>67</v>
      </c>
      <c r="K79">
        <f>'BASE '!BL79</f>
        <v>0</v>
      </c>
      <c r="L79">
        <f>'BASE '!BM79</f>
        <v>1.55</v>
      </c>
      <c r="M79">
        <f>'BASE '!BN79</f>
        <v>0</v>
      </c>
      <c r="N79">
        <f>SUM('BASE '!BO79:BP79)</f>
        <v>1257.46</v>
      </c>
      <c r="O79">
        <f>'BASE '!BQ79</f>
        <v>124.72</v>
      </c>
      <c r="P79">
        <f>SUM('BASE '!BR79,'BASE '!BT79,'BASE '!CH79,'BASE '!CI79,'BASE '!CJ79,'BASE '!CK79)</f>
        <v>120.46000000000001</v>
      </c>
      <c r="Q79">
        <f>'BASE '!BS79</f>
        <v>251.05</v>
      </c>
      <c r="R79">
        <f>SUM('BASE '!CB79:CG79)</f>
        <v>44.740000000000009</v>
      </c>
      <c r="S79">
        <f>SUM('BASE '!CL79:CS79)</f>
        <v>141.97999999999999</v>
      </c>
      <c r="T79">
        <f t="shared" si="1"/>
        <v>2231.9</v>
      </c>
    </row>
    <row r="80" spans="1:20">
      <c r="A80" t="s">
        <v>302</v>
      </c>
      <c r="B80" t="s">
        <v>279</v>
      </c>
      <c r="C80" t="s">
        <v>303</v>
      </c>
      <c r="D80">
        <f>SUM('BASE '!AL80,'BASE '!AN80,'BASE '!AO80,'BASE '!AP80,'BASE '!AR80,'BASE '!AS80)</f>
        <v>172.69</v>
      </c>
      <c r="E80">
        <f>SUM('BASE '!AM80)</f>
        <v>0</v>
      </c>
      <c r="F80">
        <f>SUM('BASE '!AQ80)</f>
        <v>5.5</v>
      </c>
      <c r="G80">
        <f>SUM('BASE '!AT80:BB80)</f>
        <v>1.48</v>
      </c>
      <c r="H80">
        <f>SUM('BASE '!BC80:BF80)</f>
        <v>3.2</v>
      </c>
      <c r="I80">
        <f>SUM('BASE '!BG80,'BASE '!BH80,'BASE '!BJ80,'BASE '!BK80)</f>
        <v>20.2</v>
      </c>
      <c r="J80">
        <f>'BASE '!BI80</f>
        <v>21</v>
      </c>
      <c r="K80">
        <f>'BASE '!BL80</f>
        <v>0</v>
      </c>
      <c r="L80">
        <f>'BASE '!BM80</f>
        <v>5</v>
      </c>
      <c r="M80">
        <f>'BASE '!BN80</f>
        <v>0</v>
      </c>
      <c r="N80">
        <f>SUM('BASE '!BO80:BP80)</f>
        <v>293.2</v>
      </c>
      <c r="O80">
        <f>'BASE '!BQ80</f>
        <v>221.38</v>
      </c>
      <c r="P80">
        <f>SUM('BASE '!BR80,'BASE '!BT80,'BASE '!CH80,'BASE '!CI80,'BASE '!CJ80,'BASE '!CK80)</f>
        <v>94.66</v>
      </c>
      <c r="Q80">
        <f>'BASE '!BS80</f>
        <v>0</v>
      </c>
      <c r="R80">
        <f>SUM('BASE '!CB80:CG80)</f>
        <v>9.02</v>
      </c>
      <c r="S80">
        <f>SUM('BASE '!CL80:CS80)</f>
        <v>28.189999999999998</v>
      </c>
      <c r="T80">
        <f t="shared" si="1"/>
        <v>875.52</v>
      </c>
    </row>
    <row r="81" spans="1:20">
      <c r="A81" t="s">
        <v>304</v>
      </c>
      <c r="B81" t="s">
        <v>279</v>
      </c>
      <c r="C81" t="s">
        <v>305</v>
      </c>
      <c r="D81">
        <f>SUM('BASE '!AL81,'BASE '!AN81,'BASE '!AO81,'BASE '!AP81,'BASE '!AR81,'BASE '!AS81)</f>
        <v>42.85</v>
      </c>
      <c r="E81">
        <f>SUM('BASE '!AM81)</f>
        <v>684.3</v>
      </c>
      <c r="F81">
        <f>SUM('BASE '!AQ81)</f>
        <v>101.01</v>
      </c>
      <c r="G81">
        <f>SUM('BASE '!AT81:BB81)</f>
        <v>0</v>
      </c>
      <c r="H81">
        <f>SUM('BASE '!BC81:BF81)</f>
        <v>0</v>
      </c>
      <c r="I81">
        <f>SUM('BASE '!BG81,'BASE '!BH81,'BASE '!BJ81,'BASE '!BK81)</f>
        <v>2.12</v>
      </c>
      <c r="J81">
        <f>'BASE '!BI81</f>
        <v>0</v>
      </c>
      <c r="K81">
        <f>'BASE '!BL81</f>
        <v>1.99</v>
      </c>
      <c r="L81">
        <f>'BASE '!BM81</f>
        <v>75</v>
      </c>
      <c r="M81">
        <f>'BASE '!BN81</f>
        <v>0</v>
      </c>
      <c r="N81">
        <f>SUM('BASE '!BO81:BP81)</f>
        <v>314.33</v>
      </c>
      <c r="O81">
        <f>'BASE '!BQ81</f>
        <v>1977.29</v>
      </c>
      <c r="P81">
        <f>SUM('BASE '!BR81,'BASE '!BT81,'BASE '!CH81,'BASE '!CI81,'BASE '!CJ81,'BASE '!CK81)</f>
        <v>80.12</v>
      </c>
      <c r="Q81">
        <f>'BASE '!BS81</f>
        <v>1.19</v>
      </c>
      <c r="R81">
        <f>SUM('BASE '!CB81:CG81)</f>
        <v>100.96</v>
      </c>
      <c r="S81">
        <f>SUM('BASE '!CL81:CS81)</f>
        <v>1099.1600000000001</v>
      </c>
      <c r="T81">
        <f t="shared" si="1"/>
        <v>4480.32</v>
      </c>
    </row>
    <row r="82" spans="1:20">
      <c r="A82" t="s">
        <v>306</v>
      </c>
      <c r="B82" t="s">
        <v>279</v>
      </c>
      <c r="C82" t="s">
        <v>307</v>
      </c>
      <c r="D82">
        <f>SUM('BASE '!AL82,'BASE '!AN82,'BASE '!AO82,'BASE '!AP82,'BASE '!AR82,'BASE '!AS82)</f>
        <v>16.330000000000002</v>
      </c>
      <c r="E82">
        <f>SUM('BASE '!AM82)</f>
        <v>0</v>
      </c>
      <c r="F82">
        <f>SUM('BASE '!AQ82)</f>
        <v>57</v>
      </c>
      <c r="G82">
        <f>SUM('BASE '!AT82:BB82)</f>
        <v>63.59</v>
      </c>
      <c r="H82">
        <f>SUM('BASE '!BC82:BF82)</f>
        <v>0</v>
      </c>
      <c r="I82">
        <f>SUM('BASE '!BG82,'BASE '!BH82,'BASE '!BJ82,'BASE '!BK82)</f>
        <v>77</v>
      </c>
      <c r="J82">
        <f>'BASE '!BI82</f>
        <v>0</v>
      </c>
      <c r="K82">
        <f>'BASE '!BL82</f>
        <v>0</v>
      </c>
      <c r="L82">
        <f>'BASE '!BM82</f>
        <v>0</v>
      </c>
      <c r="M82">
        <f>'BASE '!BN82</f>
        <v>8.9500000000000011</v>
      </c>
      <c r="N82">
        <f>SUM('BASE '!BO82:BP82)</f>
        <v>930.57</v>
      </c>
      <c r="O82">
        <f>'BASE '!BQ82</f>
        <v>36.04</v>
      </c>
      <c r="P82">
        <f>SUM('BASE '!BR82,'BASE '!BT82,'BASE '!CH82,'BASE '!CI82,'BASE '!CJ82,'BASE '!CK82)</f>
        <v>13.899999999999999</v>
      </c>
      <c r="Q82">
        <f>'BASE '!BS82</f>
        <v>34.97</v>
      </c>
      <c r="R82">
        <f>SUM('BASE '!CB82:CG82)</f>
        <v>50.339999999999996</v>
      </c>
      <c r="S82">
        <f>SUM('BASE '!CL82:CS82)</f>
        <v>106.67</v>
      </c>
      <c r="T82">
        <f t="shared" si="1"/>
        <v>1395.3600000000001</v>
      </c>
    </row>
    <row r="83" spans="1:20">
      <c r="A83" t="s">
        <v>308</v>
      </c>
      <c r="B83" t="s">
        <v>279</v>
      </c>
      <c r="C83" t="s">
        <v>309</v>
      </c>
      <c r="D83">
        <f>SUM('BASE '!AL83,'BASE '!AN83,'BASE '!AO83,'BASE '!AP83,'BASE '!AR83,'BASE '!AS83)</f>
        <v>18.37</v>
      </c>
      <c r="E83">
        <f>SUM('BASE '!AM83)</f>
        <v>0</v>
      </c>
      <c r="F83">
        <f>SUM('BASE '!AQ83)</f>
        <v>0</v>
      </c>
      <c r="G83">
        <f>SUM('BASE '!AT83:BB83)</f>
        <v>0</v>
      </c>
      <c r="H83">
        <f>SUM('BASE '!BC83:BF83)</f>
        <v>0</v>
      </c>
      <c r="I83">
        <f>SUM('BASE '!BG83,'BASE '!BH83,'BASE '!BJ83,'BASE '!BK83)</f>
        <v>15.03</v>
      </c>
      <c r="J83">
        <f>'BASE '!BI83</f>
        <v>0</v>
      </c>
      <c r="K83">
        <f>'BASE '!BL83</f>
        <v>0</v>
      </c>
      <c r="L83">
        <f>'BASE '!BM83</f>
        <v>0</v>
      </c>
      <c r="M83">
        <f>'BASE '!BN83</f>
        <v>0</v>
      </c>
      <c r="N83">
        <f>SUM('BASE '!BO83:BP83)</f>
        <v>655.65</v>
      </c>
      <c r="O83">
        <f>'BASE '!BQ83</f>
        <v>1078.8700000000001</v>
      </c>
      <c r="P83">
        <f>SUM('BASE '!BR83,'BASE '!BT83,'BASE '!CH83,'BASE '!CI83,'BASE '!CJ83,'BASE '!CK83)</f>
        <v>734.34</v>
      </c>
      <c r="Q83">
        <f>'BASE '!BS83</f>
        <v>0</v>
      </c>
      <c r="R83">
        <f>SUM('BASE '!CB83:CG83)</f>
        <v>29.47</v>
      </c>
      <c r="S83">
        <f>SUM('BASE '!CL83:CS83)</f>
        <v>43.43</v>
      </c>
      <c r="T83">
        <f t="shared" si="1"/>
        <v>2575.16</v>
      </c>
    </row>
    <row r="84" spans="1:20">
      <c r="A84" t="s">
        <v>310</v>
      </c>
      <c r="B84" t="s">
        <v>279</v>
      </c>
      <c r="C84" t="s">
        <v>311</v>
      </c>
      <c r="D84">
        <f>SUM('BASE '!AL84,'BASE '!AN84,'BASE '!AO84,'BASE '!AP84,'BASE '!AR84,'BASE '!AS84)</f>
        <v>158.95000000000002</v>
      </c>
      <c r="E84">
        <f>SUM('BASE '!AM84)</f>
        <v>0</v>
      </c>
      <c r="F84">
        <f>SUM('BASE '!AQ84)</f>
        <v>0</v>
      </c>
      <c r="G84">
        <f>SUM('BASE '!AT84:BB84)</f>
        <v>224</v>
      </c>
      <c r="H84">
        <f>SUM('BASE '!BC84:BF84)</f>
        <v>0</v>
      </c>
      <c r="I84">
        <f>SUM('BASE '!BG84,'BASE '!BH84,'BASE '!BJ84,'BASE '!BK84)</f>
        <v>12.23</v>
      </c>
      <c r="J84">
        <f>'BASE '!BI84</f>
        <v>0</v>
      </c>
      <c r="K84">
        <f>'BASE '!BL84</f>
        <v>0</v>
      </c>
      <c r="L84">
        <f>'BASE '!BM84</f>
        <v>0</v>
      </c>
      <c r="M84">
        <f>'BASE '!BN84</f>
        <v>0</v>
      </c>
      <c r="N84">
        <f>SUM('BASE '!BO84:BP84)</f>
        <v>693.9</v>
      </c>
      <c r="O84">
        <f>'BASE '!BQ84</f>
        <v>0.06</v>
      </c>
      <c r="P84">
        <f>SUM('BASE '!BR84,'BASE '!BT84,'BASE '!CH84,'BASE '!CI84,'BASE '!CJ84,'BASE '!CK84)</f>
        <v>704.56000000000006</v>
      </c>
      <c r="Q84">
        <f>'BASE '!BS84</f>
        <v>127.05</v>
      </c>
      <c r="R84">
        <f>SUM('BASE '!CB84:CG84)</f>
        <v>0</v>
      </c>
      <c r="S84">
        <f>SUM('BASE '!CL84:CS84)</f>
        <v>19.420000000000002</v>
      </c>
      <c r="T84">
        <f t="shared" si="1"/>
        <v>1940.1699999999998</v>
      </c>
    </row>
    <row r="85" spans="1:20">
      <c r="A85" t="s">
        <v>312</v>
      </c>
      <c r="B85" t="s">
        <v>279</v>
      </c>
      <c r="C85" t="s">
        <v>313</v>
      </c>
      <c r="D85">
        <f>SUM('BASE '!AL85,'BASE '!AN85,'BASE '!AO85,'BASE '!AP85,'BASE '!AR85,'BASE '!AS85)</f>
        <v>1769.67</v>
      </c>
      <c r="E85">
        <f>SUM('BASE '!AM85)</f>
        <v>0</v>
      </c>
      <c r="F85">
        <f>SUM('BASE '!AQ85)</f>
        <v>0</v>
      </c>
      <c r="G85">
        <f>SUM('BASE '!AT85:BB85)</f>
        <v>704.5</v>
      </c>
      <c r="H85">
        <f>SUM('BASE '!BC85:BF85)</f>
        <v>0</v>
      </c>
      <c r="I85">
        <f>SUM('BASE '!BG85,'BASE '!BH85,'BASE '!BJ85,'BASE '!BK85)</f>
        <v>14.95</v>
      </c>
      <c r="J85">
        <f>'BASE '!BI85</f>
        <v>0</v>
      </c>
      <c r="K85">
        <f>'BASE '!BL85</f>
        <v>0</v>
      </c>
      <c r="L85">
        <f>'BASE '!BM85</f>
        <v>0</v>
      </c>
      <c r="M85">
        <f>'BASE '!BN85</f>
        <v>682.5</v>
      </c>
      <c r="N85">
        <f>SUM('BASE '!BO85:BP85)</f>
        <v>1729.28</v>
      </c>
      <c r="O85">
        <f>'BASE '!BQ85</f>
        <v>4.93</v>
      </c>
      <c r="P85">
        <f>SUM('BASE '!BR85,'BASE '!BT85,'BASE '!CH85,'BASE '!CI85,'BASE '!CJ85,'BASE '!CK85)</f>
        <v>76.099999999999994</v>
      </c>
      <c r="Q85">
        <f>'BASE '!BS85</f>
        <v>0</v>
      </c>
      <c r="R85">
        <f>SUM('BASE '!CB85:CG85)</f>
        <v>489.5</v>
      </c>
      <c r="S85">
        <f>SUM('BASE '!CL85:CS85)</f>
        <v>642.44999999999993</v>
      </c>
      <c r="T85">
        <f t="shared" si="1"/>
        <v>6113.88</v>
      </c>
    </row>
    <row r="86" spans="1:20">
      <c r="A86" t="s">
        <v>316</v>
      </c>
      <c r="B86" t="s">
        <v>315</v>
      </c>
      <c r="C86" t="s">
        <v>317</v>
      </c>
      <c r="D86">
        <f>SUM('BASE '!AL86,'BASE '!AN86,'BASE '!AO86,'BASE '!AP86,'BASE '!AR86,'BASE '!AS86)</f>
        <v>653.1</v>
      </c>
      <c r="E86">
        <f>SUM('BASE '!AM86)</f>
        <v>0</v>
      </c>
      <c r="F86">
        <f>SUM('BASE '!AQ86)</f>
        <v>0</v>
      </c>
      <c r="G86">
        <f>SUM('BASE '!AT86:BB86)</f>
        <v>0</v>
      </c>
      <c r="H86">
        <f>SUM('BASE '!BC86:BF86)</f>
        <v>0</v>
      </c>
      <c r="I86">
        <f>SUM('BASE '!BG86,'BASE '!BH86,'BASE '!BJ86,'BASE '!BK86)</f>
        <v>0</v>
      </c>
      <c r="J86">
        <f>'BASE '!BI86</f>
        <v>0</v>
      </c>
      <c r="K86">
        <f>'BASE '!BL86</f>
        <v>0</v>
      </c>
      <c r="L86">
        <f>'BASE '!BM86</f>
        <v>0</v>
      </c>
      <c r="M86">
        <f>'BASE '!BN86</f>
        <v>411.78</v>
      </c>
      <c r="N86">
        <f>SUM('BASE '!BO86:BP86)</f>
        <v>608</v>
      </c>
      <c r="O86">
        <f>'BASE '!BQ86</f>
        <v>360.8</v>
      </c>
      <c r="P86">
        <f>SUM('BASE '!BR86,'BASE '!BT86,'BASE '!CH86,'BASE '!CI86,'BASE '!CJ86,'BASE '!CK86)</f>
        <v>4.2</v>
      </c>
      <c r="Q86">
        <f>'BASE '!BS86</f>
        <v>0</v>
      </c>
      <c r="R86">
        <f>SUM('BASE '!CB86:CG86)</f>
        <v>0</v>
      </c>
      <c r="S86">
        <f>SUM('BASE '!CL86:CS86)</f>
        <v>366.99</v>
      </c>
      <c r="T86">
        <f t="shared" si="1"/>
        <v>2404.87</v>
      </c>
    </row>
    <row r="87" spans="1:20">
      <c r="A87" t="s">
        <v>318</v>
      </c>
      <c r="B87" t="s">
        <v>315</v>
      </c>
      <c r="C87" t="s">
        <v>319</v>
      </c>
      <c r="D87">
        <f>SUM('BASE '!AL87,'BASE '!AN87,'BASE '!AO87,'BASE '!AP87,'BASE '!AR87,'BASE '!AS87)</f>
        <v>289.27999999999997</v>
      </c>
      <c r="E87">
        <f>SUM('BASE '!AM87)</f>
        <v>0</v>
      </c>
      <c r="F87">
        <f>SUM('BASE '!AQ87)</f>
        <v>368</v>
      </c>
      <c r="G87">
        <f>SUM('BASE '!AT87:BB87)</f>
        <v>0</v>
      </c>
      <c r="H87">
        <f>SUM('BASE '!BC87:BF87)</f>
        <v>1.3</v>
      </c>
      <c r="I87">
        <f>SUM('BASE '!BG87,'BASE '!BH87,'BASE '!BJ87,'BASE '!BK87)</f>
        <v>0</v>
      </c>
      <c r="J87">
        <f>'BASE '!BI87</f>
        <v>12.42</v>
      </c>
      <c r="K87">
        <f>'BASE '!BL87</f>
        <v>57.53</v>
      </c>
      <c r="L87">
        <f>'BASE '!BM87</f>
        <v>0</v>
      </c>
      <c r="M87">
        <f>'BASE '!BN87</f>
        <v>0</v>
      </c>
      <c r="N87">
        <f>SUM('BASE '!BO87:BP87)</f>
        <v>495.99</v>
      </c>
      <c r="O87">
        <f>'BASE '!BQ87</f>
        <v>153.44</v>
      </c>
      <c r="P87">
        <f>SUM('BASE '!BR87,'BASE '!BT87,'BASE '!CH87,'BASE '!CI87,'BASE '!CJ87,'BASE '!CK87)</f>
        <v>576.30000000000007</v>
      </c>
      <c r="Q87">
        <f>'BASE '!BS87</f>
        <v>1.1000000000000001</v>
      </c>
      <c r="R87">
        <f>SUM('BASE '!CB87:CG87)</f>
        <v>63.3</v>
      </c>
      <c r="S87">
        <f>SUM('BASE '!CL87:CS87)</f>
        <v>113.58000000000001</v>
      </c>
      <c r="T87">
        <f t="shared" si="1"/>
        <v>2132.2400000000002</v>
      </c>
    </row>
    <row r="88" spans="1:20">
      <c r="A88" t="s">
        <v>320</v>
      </c>
      <c r="B88" t="s">
        <v>315</v>
      </c>
      <c r="C88" t="s">
        <v>315</v>
      </c>
      <c r="D88">
        <f>SUM('BASE '!AL88,'BASE '!AN88,'BASE '!AO88,'BASE '!AP88,'BASE '!AR88,'BASE '!AS88)</f>
        <v>829.18000000000006</v>
      </c>
      <c r="E88">
        <f>SUM('BASE '!AM88)</f>
        <v>0</v>
      </c>
      <c r="F88">
        <f>SUM('BASE '!AQ88)</f>
        <v>0</v>
      </c>
      <c r="G88">
        <f>SUM('BASE '!AT88:BB88)</f>
        <v>0</v>
      </c>
      <c r="H88">
        <f>SUM('BASE '!BC88:BF88)</f>
        <v>3.8</v>
      </c>
      <c r="I88">
        <f>SUM('BASE '!BG88,'BASE '!BH88,'BASE '!BJ88,'BASE '!BK88)</f>
        <v>2</v>
      </c>
      <c r="J88">
        <f>'BASE '!BI88</f>
        <v>0</v>
      </c>
      <c r="K88">
        <f>'BASE '!BL88</f>
        <v>53.49</v>
      </c>
      <c r="L88">
        <f>'BASE '!BM88</f>
        <v>1.38</v>
      </c>
      <c r="M88">
        <f>'BASE '!BN88</f>
        <v>0</v>
      </c>
      <c r="N88">
        <f>SUM('BASE '!BO88:BP88)</f>
        <v>1234.67</v>
      </c>
      <c r="O88">
        <f>'BASE '!BQ88</f>
        <v>1421.49</v>
      </c>
      <c r="P88">
        <f>SUM('BASE '!BR88,'BASE '!BT88,'BASE '!CH88,'BASE '!CI88,'BASE '!CJ88,'BASE '!CK88)</f>
        <v>12764.430000000002</v>
      </c>
      <c r="Q88">
        <f>'BASE '!BS88</f>
        <v>164.5</v>
      </c>
      <c r="R88">
        <f>SUM('BASE '!CB88:CG88)</f>
        <v>80.17</v>
      </c>
      <c r="S88">
        <f>SUM('BASE '!CL88:CS88)</f>
        <v>4873.59</v>
      </c>
      <c r="T88">
        <f t="shared" si="1"/>
        <v>21428.7</v>
      </c>
    </row>
    <row r="89" spans="1:20">
      <c r="A89" t="s">
        <v>321</v>
      </c>
      <c r="B89" t="s">
        <v>315</v>
      </c>
      <c r="C89" t="s">
        <v>322</v>
      </c>
      <c r="D89">
        <f>SUM('BASE '!AL89,'BASE '!AN89,'BASE '!AO89,'BASE '!AP89,'BASE '!AR89,'BASE '!AS89)</f>
        <v>1500.94</v>
      </c>
      <c r="E89">
        <f>SUM('BASE '!AM89)</f>
        <v>0</v>
      </c>
      <c r="F89">
        <f>SUM('BASE '!AQ89)</f>
        <v>0</v>
      </c>
      <c r="G89">
        <f>SUM('BASE '!AT89:BB89)</f>
        <v>0</v>
      </c>
      <c r="H89">
        <f>SUM('BASE '!BC89:BF89)</f>
        <v>0</v>
      </c>
      <c r="I89">
        <f>SUM('BASE '!BG89,'BASE '!BH89,'BASE '!BJ89,'BASE '!BK89)</f>
        <v>2.61</v>
      </c>
      <c r="J89">
        <f>'BASE '!BI89</f>
        <v>0</v>
      </c>
      <c r="K89">
        <f>'BASE '!BL89</f>
        <v>13.9</v>
      </c>
      <c r="L89">
        <f>'BASE '!BM89</f>
        <v>0</v>
      </c>
      <c r="M89">
        <f>'BASE '!BN89</f>
        <v>0</v>
      </c>
      <c r="N89">
        <f>SUM('BASE '!BO89:BP89)</f>
        <v>3003.95</v>
      </c>
      <c r="O89">
        <f>'BASE '!BQ89</f>
        <v>948.71</v>
      </c>
      <c r="P89">
        <f>SUM('BASE '!BR89,'BASE '!BT89,'BASE '!CH89,'BASE '!CI89,'BASE '!CJ89,'BASE '!CK89)</f>
        <v>1724.47</v>
      </c>
      <c r="Q89">
        <f>'BASE '!BS89</f>
        <v>0</v>
      </c>
      <c r="R89">
        <f>SUM('BASE '!CB89:CG89)</f>
        <v>882.95</v>
      </c>
      <c r="S89">
        <f>SUM('BASE '!CL89:CS89)</f>
        <v>415.18</v>
      </c>
      <c r="T89">
        <f t="shared" si="1"/>
        <v>8492.7099999999991</v>
      </c>
    </row>
    <row r="90" spans="1:20">
      <c r="A90" t="s">
        <v>323</v>
      </c>
      <c r="B90" t="s">
        <v>315</v>
      </c>
      <c r="C90" t="s">
        <v>324</v>
      </c>
      <c r="D90">
        <f>SUM('BASE '!AL90,'BASE '!AN90,'BASE '!AO90,'BASE '!AP90,'BASE '!AR90,'BASE '!AS90)</f>
        <v>603.80000000000007</v>
      </c>
      <c r="E90">
        <f>SUM('BASE '!AM90)</f>
        <v>0</v>
      </c>
      <c r="F90">
        <f>SUM('BASE '!AQ90)</f>
        <v>0</v>
      </c>
      <c r="G90">
        <f>SUM('BASE '!AT90:BB90)</f>
        <v>0</v>
      </c>
      <c r="H90">
        <f>SUM('BASE '!BC90:BF90)</f>
        <v>14.3</v>
      </c>
      <c r="I90">
        <f>SUM('BASE '!BG90,'BASE '!BH90,'BASE '!BJ90,'BASE '!BK90)</f>
        <v>0</v>
      </c>
      <c r="J90">
        <f>'BASE '!BI90</f>
        <v>0</v>
      </c>
      <c r="K90">
        <f>'BASE '!BL90</f>
        <v>6.07</v>
      </c>
      <c r="L90">
        <f>'BASE '!BM90</f>
        <v>0</v>
      </c>
      <c r="M90">
        <f>'BASE '!BN90</f>
        <v>0</v>
      </c>
      <c r="N90">
        <f>SUM('BASE '!BO90:BP90)</f>
        <v>56.7</v>
      </c>
      <c r="O90">
        <f>'BASE '!BQ90</f>
        <v>121.23</v>
      </c>
      <c r="P90">
        <f>SUM('BASE '!BR90,'BASE '!BT90,'BASE '!CH90,'BASE '!CI90,'BASE '!CJ90,'BASE '!CK90)</f>
        <v>907.46999999999991</v>
      </c>
      <c r="Q90">
        <f>'BASE '!BS90</f>
        <v>18.600000000000001</v>
      </c>
      <c r="R90">
        <f>SUM('BASE '!CB90:CG90)</f>
        <v>2.99</v>
      </c>
      <c r="S90">
        <f>SUM('BASE '!CL90:CS90)</f>
        <v>880.25</v>
      </c>
      <c r="T90">
        <f t="shared" si="1"/>
        <v>2611.41</v>
      </c>
    </row>
    <row r="91" spans="1:20">
      <c r="A91" t="s">
        <v>325</v>
      </c>
      <c r="B91" t="s">
        <v>315</v>
      </c>
      <c r="C91" t="s">
        <v>326</v>
      </c>
      <c r="D91">
        <f>SUM('BASE '!AL91,'BASE '!AN91,'BASE '!AO91,'BASE '!AP91,'BASE '!AR91,'BASE '!AS91)</f>
        <v>1515.15</v>
      </c>
      <c r="E91">
        <f>SUM('BASE '!AM91)</f>
        <v>0</v>
      </c>
      <c r="F91">
        <f>SUM('BASE '!AQ91)</f>
        <v>0</v>
      </c>
      <c r="G91">
        <f>SUM('BASE '!AT91:BB91)</f>
        <v>0</v>
      </c>
      <c r="H91">
        <f>SUM('BASE '!BC91:BF91)</f>
        <v>0</v>
      </c>
      <c r="I91">
        <f>SUM('BASE '!BG91,'BASE '!BH91,'BASE '!BJ91,'BASE '!BK91)</f>
        <v>18.8</v>
      </c>
      <c r="J91">
        <f>'BASE '!BI91</f>
        <v>0</v>
      </c>
      <c r="K91">
        <f>'BASE '!BL91</f>
        <v>31.970000000000002</v>
      </c>
      <c r="L91">
        <f>'BASE '!BM91</f>
        <v>0</v>
      </c>
      <c r="M91">
        <f>'BASE '!BN91</f>
        <v>0</v>
      </c>
      <c r="N91">
        <f>SUM('BASE '!BO91:BP91)</f>
        <v>427.2</v>
      </c>
      <c r="O91">
        <f>'BASE '!BQ91</f>
        <v>2015.81</v>
      </c>
      <c r="P91">
        <f>SUM('BASE '!BR91,'BASE '!BT91,'BASE '!CH91,'BASE '!CI91,'BASE '!CJ91,'BASE '!CK91)</f>
        <v>1264.18</v>
      </c>
      <c r="Q91">
        <f>'BASE '!BS91</f>
        <v>185.43</v>
      </c>
      <c r="R91">
        <f>SUM('BASE '!CB91:CG91)</f>
        <v>87.240000000000009</v>
      </c>
      <c r="S91">
        <f>SUM('BASE '!CL91:CS91)</f>
        <v>635.58000000000004</v>
      </c>
      <c r="T91">
        <f t="shared" si="1"/>
        <v>6181.3600000000006</v>
      </c>
    </row>
    <row r="92" spans="1:20">
      <c r="A92" t="s">
        <v>329</v>
      </c>
      <c r="B92" t="s">
        <v>328</v>
      </c>
      <c r="C92" t="s">
        <v>330</v>
      </c>
      <c r="D92">
        <f>SUM('BASE '!AL92,'BASE '!AN92,'BASE '!AO92,'BASE '!AP92,'BASE '!AR92,'BASE '!AS92)</f>
        <v>830.54</v>
      </c>
      <c r="E92">
        <f>SUM('BASE '!AM92)</f>
        <v>0</v>
      </c>
      <c r="F92">
        <f>SUM('BASE '!AQ92)</f>
        <v>1.2</v>
      </c>
      <c r="G92">
        <f>SUM('BASE '!AT92:BB92)</f>
        <v>0.5</v>
      </c>
      <c r="H92">
        <f>SUM('BASE '!BC92:BF92)</f>
        <v>0</v>
      </c>
      <c r="I92">
        <f>SUM('BASE '!BG92,'BASE '!BH92,'BASE '!BJ92,'BASE '!BK92)</f>
        <v>23.66</v>
      </c>
      <c r="J92">
        <f>'BASE '!BI92</f>
        <v>10.5</v>
      </c>
      <c r="K92">
        <f>'BASE '!BL92</f>
        <v>1803.03</v>
      </c>
      <c r="L92">
        <f>'BASE '!BM92</f>
        <v>29.03</v>
      </c>
      <c r="M92">
        <f>'BASE '!BN92</f>
        <v>0</v>
      </c>
      <c r="N92">
        <f>SUM('BASE '!BO92:BP92)</f>
        <v>2252.84</v>
      </c>
      <c r="O92">
        <f>'BASE '!BQ92</f>
        <v>3654.45</v>
      </c>
      <c r="P92">
        <f>SUM('BASE '!BR92,'BASE '!BT92,'BASE '!CH92,'BASE '!CI92,'BASE '!CJ92,'BASE '!CK92)</f>
        <v>4053.7700000000004</v>
      </c>
      <c r="Q92">
        <f>'BASE '!BS92</f>
        <v>166.35</v>
      </c>
      <c r="R92">
        <f>SUM('BASE '!CB92:CG92)</f>
        <v>445.42</v>
      </c>
      <c r="S92">
        <f>SUM('BASE '!CL92:CS92)</f>
        <v>2115.7399999999998</v>
      </c>
      <c r="T92">
        <f t="shared" si="1"/>
        <v>15387.03</v>
      </c>
    </row>
    <row r="93" spans="1:20">
      <c r="A93" t="s">
        <v>331</v>
      </c>
      <c r="B93" t="s">
        <v>328</v>
      </c>
      <c r="C93" t="s">
        <v>332</v>
      </c>
      <c r="D93">
        <f>SUM('BASE '!AL93,'BASE '!AN93,'BASE '!AO93,'BASE '!AP93,'BASE '!AR93,'BASE '!AS93)</f>
        <v>310</v>
      </c>
      <c r="E93">
        <f>SUM('BASE '!AM93)</f>
        <v>0</v>
      </c>
      <c r="F93">
        <f>SUM('BASE '!AQ93)</f>
        <v>0</v>
      </c>
      <c r="G93">
        <f>SUM('BASE '!AT93:BB93)</f>
        <v>1.1000000000000001</v>
      </c>
      <c r="H93">
        <f>SUM('BASE '!BC93:BF93)</f>
        <v>0</v>
      </c>
      <c r="I93">
        <f>SUM('BASE '!BG93,'BASE '!BH93,'BASE '!BJ93,'BASE '!BK93)</f>
        <v>0</v>
      </c>
      <c r="J93">
        <f>'BASE '!BI93</f>
        <v>0</v>
      </c>
      <c r="K93">
        <f>'BASE '!BL93</f>
        <v>3136.17</v>
      </c>
      <c r="L93">
        <f>'BASE '!BM93</f>
        <v>0</v>
      </c>
      <c r="M93">
        <f>'BASE '!BN93</f>
        <v>0</v>
      </c>
      <c r="N93">
        <f>SUM('BASE '!BO93:BP93)</f>
        <v>1603</v>
      </c>
      <c r="O93">
        <f>'BASE '!BQ93</f>
        <v>154.26</v>
      </c>
      <c r="P93">
        <f>SUM('BASE '!BR93,'BASE '!BT93,'BASE '!CH93,'BASE '!CI93,'BASE '!CJ93,'BASE '!CK93)</f>
        <v>402</v>
      </c>
      <c r="Q93">
        <f>'BASE '!BS93</f>
        <v>0</v>
      </c>
      <c r="R93">
        <f>SUM('BASE '!CB93:CG93)</f>
        <v>935.90000000000009</v>
      </c>
      <c r="S93">
        <f>SUM('BASE '!CL93:CS93)</f>
        <v>2022.72</v>
      </c>
      <c r="T93">
        <f t="shared" si="1"/>
        <v>8565.15</v>
      </c>
    </row>
    <row r="94" spans="1:20">
      <c r="A94" t="s">
        <v>333</v>
      </c>
      <c r="B94" t="s">
        <v>328</v>
      </c>
      <c r="C94" t="s">
        <v>334</v>
      </c>
      <c r="D94">
        <f>SUM('BASE '!AL94,'BASE '!AN94,'BASE '!AO94,'BASE '!AP94,'BASE '!AR94,'BASE '!AS94)</f>
        <v>1275.44</v>
      </c>
      <c r="E94">
        <f>SUM('BASE '!AM94)</f>
        <v>0</v>
      </c>
      <c r="F94">
        <f>SUM('BASE '!AQ94)</f>
        <v>268.73</v>
      </c>
      <c r="G94">
        <f>SUM('BASE '!AT94:BB94)</f>
        <v>0</v>
      </c>
      <c r="H94">
        <f>SUM('BASE '!BC94:BF94)</f>
        <v>125.25</v>
      </c>
      <c r="I94">
        <f>SUM('BASE '!BG94,'BASE '!BH94,'BASE '!BJ94,'BASE '!BK94)</f>
        <v>0</v>
      </c>
      <c r="J94">
        <f>'BASE '!BI94</f>
        <v>0</v>
      </c>
      <c r="K94">
        <f>'BASE '!BL94</f>
        <v>5327.92</v>
      </c>
      <c r="L94">
        <f>'BASE '!BM94</f>
        <v>833.66</v>
      </c>
      <c r="M94">
        <f>'BASE '!BN94</f>
        <v>0</v>
      </c>
      <c r="N94">
        <f>SUM('BASE '!BO94:BP94)</f>
        <v>605.5</v>
      </c>
      <c r="O94">
        <f>'BASE '!BQ94</f>
        <v>549.91999999999996</v>
      </c>
      <c r="P94">
        <f>SUM('BASE '!BR94,'BASE '!BT94,'BASE '!CH94,'BASE '!CI94,'BASE '!CJ94,'BASE '!CK94)</f>
        <v>6.67</v>
      </c>
      <c r="Q94">
        <f>'BASE '!BS94</f>
        <v>9.5</v>
      </c>
      <c r="R94">
        <f>SUM('BASE '!CB94:CG94)</f>
        <v>1093.73</v>
      </c>
      <c r="S94">
        <f>SUM('BASE '!CL94:CS94)</f>
        <v>2867.94</v>
      </c>
      <c r="T94">
        <f t="shared" si="1"/>
        <v>12964.26</v>
      </c>
    </row>
    <row r="95" spans="1:20">
      <c r="A95" t="s">
        <v>335</v>
      </c>
      <c r="B95" t="s">
        <v>328</v>
      </c>
      <c r="C95" t="s">
        <v>336</v>
      </c>
      <c r="D95">
        <f>SUM('BASE '!AL95,'BASE '!AN95,'BASE '!AO95,'BASE '!AP95,'BASE '!AR95,'BASE '!AS95)</f>
        <v>2317.87</v>
      </c>
      <c r="E95">
        <f>SUM('BASE '!AM95)</f>
        <v>0</v>
      </c>
      <c r="F95">
        <f>SUM('BASE '!AQ95)</f>
        <v>87</v>
      </c>
      <c r="G95">
        <f>SUM('BASE '!AT95:BB95)</f>
        <v>0</v>
      </c>
      <c r="H95">
        <f>SUM('BASE '!BC95:BF95)</f>
        <v>140.71</v>
      </c>
      <c r="I95">
        <f>SUM('BASE '!BG95,'BASE '!BH95,'BASE '!BJ95,'BASE '!BK95)</f>
        <v>15</v>
      </c>
      <c r="J95">
        <f>'BASE '!BI95</f>
        <v>4.5</v>
      </c>
      <c r="K95">
        <f>'BASE '!BL95</f>
        <v>2614.17</v>
      </c>
      <c r="L95">
        <f>'BASE '!BM95</f>
        <v>8.33</v>
      </c>
      <c r="M95">
        <f>'BASE '!BN95</f>
        <v>0</v>
      </c>
      <c r="N95">
        <f>SUM('BASE '!BO95:BP95)</f>
        <v>6095.04</v>
      </c>
      <c r="O95">
        <f>'BASE '!BQ95</f>
        <v>2565.8200000000002</v>
      </c>
      <c r="P95">
        <f>SUM('BASE '!BR95,'BASE '!BT95,'BASE '!CH95,'BASE '!CI95,'BASE '!CJ95,'BASE '!CK95)</f>
        <v>1603.7400000000002</v>
      </c>
      <c r="Q95">
        <f>'BASE '!BS95</f>
        <v>311.86</v>
      </c>
      <c r="R95">
        <f>SUM('BASE '!CB95:CG95)</f>
        <v>2745.14</v>
      </c>
      <c r="S95">
        <f>SUM('BASE '!CL95:CS95)</f>
        <v>6587.05</v>
      </c>
      <c r="T95">
        <f t="shared" si="1"/>
        <v>25096.23</v>
      </c>
    </row>
    <row r="96" spans="1:20">
      <c r="A96" t="s">
        <v>337</v>
      </c>
      <c r="B96" t="s">
        <v>328</v>
      </c>
      <c r="C96" t="s">
        <v>338</v>
      </c>
      <c r="D96">
        <f>SUM('BASE '!AL96,'BASE '!AN96,'BASE '!AO96,'BASE '!AP96,'BASE '!AR96,'BASE '!AS96)</f>
        <v>1776.8000000000002</v>
      </c>
      <c r="E96">
        <f>SUM('BASE '!AM96)</f>
        <v>0</v>
      </c>
      <c r="F96">
        <f>SUM('BASE '!AQ96)</f>
        <v>0</v>
      </c>
      <c r="G96">
        <f>SUM('BASE '!AT96:BB96)</f>
        <v>40.950000000000003</v>
      </c>
      <c r="H96">
        <f>SUM('BASE '!BC96:BF96)</f>
        <v>0</v>
      </c>
      <c r="I96">
        <f>SUM('BASE '!BG96,'BASE '!BH96,'BASE '!BJ96,'BASE '!BK96)</f>
        <v>56.28</v>
      </c>
      <c r="J96">
        <f>'BASE '!BI96</f>
        <v>0</v>
      </c>
      <c r="K96">
        <f>'BASE '!BL96</f>
        <v>1589.5</v>
      </c>
      <c r="L96">
        <f>'BASE '!BM96</f>
        <v>9.7200000000000006</v>
      </c>
      <c r="M96">
        <f>'BASE '!BN96</f>
        <v>0</v>
      </c>
      <c r="N96">
        <f>SUM('BASE '!BO96:BP96)</f>
        <v>1751.35</v>
      </c>
      <c r="O96">
        <f>'BASE '!BQ96</f>
        <v>1052.3700000000001</v>
      </c>
      <c r="P96">
        <f>SUM('BASE '!BR96,'BASE '!BT96,'BASE '!CH96,'BASE '!CI96,'BASE '!CJ96,'BASE '!CK96)</f>
        <v>1436.88</v>
      </c>
      <c r="Q96">
        <f>'BASE '!BS96</f>
        <v>100.72</v>
      </c>
      <c r="R96">
        <f>SUM('BASE '!CB96:CG96)</f>
        <v>312.40000000000003</v>
      </c>
      <c r="S96">
        <f>SUM('BASE '!CL96:CS96)</f>
        <v>2169.25</v>
      </c>
      <c r="T96">
        <f t="shared" si="1"/>
        <v>10296.220000000001</v>
      </c>
    </row>
    <row r="97" spans="1:20">
      <c r="A97" t="s">
        <v>339</v>
      </c>
      <c r="B97" t="s">
        <v>328</v>
      </c>
      <c r="C97" t="s">
        <v>340</v>
      </c>
      <c r="D97">
        <f>SUM('BASE '!AL97,'BASE '!AN97,'BASE '!AO97,'BASE '!AP97,'BASE '!AR97,'BASE '!AS97)</f>
        <v>29.22</v>
      </c>
      <c r="E97">
        <f>SUM('BASE '!AM97)</f>
        <v>0</v>
      </c>
      <c r="F97">
        <f>SUM('BASE '!AQ97)</f>
        <v>0</v>
      </c>
      <c r="G97">
        <f>SUM('BASE '!AT97:BB97)</f>
        <v>0</v>
      </c>
      <c r="H97">
        <f>SUM('BASE '!BC97:BF97)</f>
        <v>0</v>
      </c>
      <c r="I97">
        <f>SUM('BASE '!BG97,'BASE '!BH97,'BASE '!BJ97,'BASE '!BK97)</f>
        <v>0.79</v>
      </c>
      <c r="J97">
        <f>'BASE '!BI97</f>
        <v>0</v>
      </c>
      <c r="K97">
        <f>'BASE '!BL97</f>
        <v>1426.33</v>
      </c>
      <c r="L97">
        <f>'BASE '!BM97</f>
        <v>2.94</v>
      </c>
      <c r="M97">
        <f>'BASE '!BN97</f>
        <v>0</v>
      </c>
      <c r="N97">
        <f>SUM('BASE '!BO97:BP97)</f>
        <v>0</v>
      </c>
      <c r="O97">
        <f>'BASE '!BQ97</f>
        <v>253.8</v>
      </c>
      <c r="P97">
        <f>SUM('BASE '!BR97,'BASE '!BT97,'BASE '!CH97,'BASE '!CI97,'BASE '!CJ97,'BASE '!CK97)</f>
        <v>0</v>
      </c>
      <c r="Q97">
        <f>'BASE '!BS97</f>
        <v>0</v>
      </c>
      <c r="R97">
        <f>SUM('BASE '!CB97:CG97)</f>
        <v>588.94000000000005</v>
      </c>
      <c r="S97">
        <f>SUM('BASE '!CL97:CS97)</f>
        <v>2833.24</v>
      </c>
      <c r="T97">
        <f t="shared" si="1"/>
        <v>5135.26</v>
      </c>
    </row>
    <row r="98" spans="1:20">
      <c r="A98" t="s">
        <v>341</v>
      </c>
      <c r="B98" t="s">
        <v>328</v>
      </c>
      <c r="C98" t="s">
        <v>342</v>
      </c>
      <c r="D98">
        <f>SUM('BASE '!AL98,'BASE '!AN98,'BASE '!AO98,'BASE '!AP98,'BASE '!AR98,'BASE '!AS98)</f>
        <v>136.88</v>
      </c>
      <c r="E98">
        <f>SUM('BASE '!AM98)</f>
        <v>0</v>
      </c>
      <c r="F98">
        <f>SUM('BASE '!AQ98)</f>
        <v>0</v>
      </c>
      <c r="G98">
        <f>SUM('BASE '!AT98:BB98)</f>
        <v>0</v>
      </c>
      <c r="H98">
        <f>SUM('BASE '!BC98:BF98)</f>
        <v>0</v>
      </c>
      <c r="I98">
        <f>SUM('BASE '!BG98,'BASE '!BH98,'BASE '!BJ98,'BASE '!BK98)</f>
        <v>0</v>
      </c>
      <c r="J98">
        <f>'BASE '!BI98</f>
        <v>0</v>
      </c>
      <c r="K98">
        <f>'BASE '!BL98</f>
        <v>1434.65</v>
      </c>
      <c r="L98">
        <f>'BASE '!BM98</f>
        <v>5.64</v>
      </c>
      <c r="M98">
        <f>'BASE '!BN98</f>
        <v>0</v>
      </c>
      <c r="N98">
        <f>SUM('BASE '!BO98:BP98)</f>
        <v>346</v>
      </c>
      <c r="O98">
        <f>'BASE '!BQ98</f>
        <v>503.52000000000004</v>
      </c>
      <c r="P98">
        <f>SUM('BASE '!BR98,'BASE '!BT98,'BASE '!CH98,'BASE '!CI98,'BASE '!CJ98,'BASE '!CK98)</f>
        <v>3183.51</v>
      </c>
      <c r="Q98">
        <f>'BASE '!BS98</f>
        <v>211.61</v>
      </c>
      <c r="R98">
        <f>SUM('BASE '!CB98:CG98)</f>
        <v>390.58</v>
      </c>
      <c r="S98">
        <f>SUM('BASE '!CL98:CS98)</f>
        <v>1703.52</v>
      </c>
      <c r="T98">
        <f t="shared" si="1"/>
        <v>7915.91</v>
      </c>
    </row>
    <row r="99" spans="1:20">
      <c r="A99" t="s">
        <v>345</v>
      </c>
      <c r="B99" t="s">
        <v>344</v>
      </c>
      <c r="C99" t="s">
        <v>346</v>
      </c>
      <c r="D99">
        <f>SUM('BASE '!AL99,'BASE '!AN99,'BASE '!AO99,'BASE '!AP99,'BASE '!AR99,'BASE '!AS99)</f>
        <v>183.86</v>
      </c>
      <c r="E99">
        <f>SUM('BASE '!AM99)</f>
        <v>0</v>
      </c>
      <c r="F99">
        <f>SUM('BASE '!AQ99)</f>
        <v>51</v>
      </c>
      <c r="G99">
        <f>SUM('BASE '!AT99:BB99)</f>
        <v>0</v>
      </c>
      <c r="H99">
        <f>SUM('BASE '!BC99:BF99)</f>
        <v>944.94</v>
      </c>
      <c r="I99">
        <f>SUM('BASE '!BG99,'BASE '!BH99,'BASE '!BJ99,'BASE '!BK99)</f>
        <v>5.25</v>
      </c>
      <c r="J99">
        <f>'BASE '!BI99</f>
        <v>0</v>
      </c>
      <c r="K99">
        <f>'BASE '!BL99</f>
        <v>1677.48</v>
      </c>
      <c r="L99">
        <f>'BASE '!BM99</f>
        <v>278.90000000000003</v>
      </c>
      <c r="M99">
        <f>'BASE '!BN99</f>
        <v>0</v>
      </c>
      <c r="N99">
        <f>SUM('BASE '!BO99:BP99)</f>
        <v>2466.4</v>
      </c>
      <c r="O99">
        <f>'BASE '!BQ99</f>
        <v>945.12</v>
      </c>
      <c r="P99">
        <f>SUM('BASE '!BR99,'BASE '!BT99,'BASE '!CH99,'BASE '!CI99,'BASE '!CJ99,'BASE '!CK99)</f>
        <v>292.60000000000002</v>
      </c>
      <c r="Q99">
        <f>'BASE '!BS99</f>
        <v>19.400000000000002</v>
      </c>
      <c r="R99">
        <f>SUM('BASE '!CB99:CG99)</f>
        <v>375.8</v>
      </c>
      <c r="S99">
        <f>SUM('BASE '!CL99:CS99)</f>
        <v>1258.6299999999999</v>
      </c>
      <c r="T99">
        <f t="shared" si="1"/>
        <v>8499.3799999999992</v>
      </c>
    </row>
    <row r="100" spans="1:20">
      <c r="A100" t="s">
        <v>347</v>
      </c>
      <c r="B100" t="s">
        <v>344</v>
      </c>
      <c r="C100" t="s">
        <v>348</v>
      </c>
      <c r="D100">
        <f>SUM('BASE '!AL100,'BASE '!AN100,'BASE '!AO100,'BASE '!AP100,'BASE '!AR100,'BASE '!AS100)</f>
        <v>2646.86</v>
      </c>
      <c r="E100">
        <f>SUM('BASE '!AM100)</f>
        <v>0</v>
      </c>
      <c r="F100">
        <f>SUM('BASE '!AQ100)</f>
        <v>0</v>
      </c>
      <c r="G100">
        <f>SUM('BASE '!AT100:BB100)</f>
        <v>14</v>
      </c>
      <c r="H100">
        <f>SUM('BASE '!BC100:BF100)</f>
        <v>1471.5500000000002</v>
      </c>
      <c r="I100">
        <f>SUM('BASE '!BG100,'BASE '!BH100,'BASE '!BJ100,'BASE '!BK100)</f>
        <v>3.56</v>
      </c>
      <c r="J100">
        <f>'BASE '!BI100</f>
        <v>0</v>
      </c>
      <c r="K100">
        <f>'BASE '!BL100</f>
        <v>1364.19</v>
      </c>
      <c r="L100">
        <f>'BASE '!BM100</f>
        <v>359.02</v>
      </c>
      <c r="M100">
        <f>'BASE '!BN100</f>
        <v>83</v>
      </c>
      <c r="N100">
        <f>SUM('BASE '!BO100:BP100)</f>
        <v>826.9</v>
      </c>
      <c r="O100">
        <f>'BASE '!BQ100</f>
        <v>1176.82</v>
      </c>
      <c r="P100">
        <f>SUM('BASE '!BR100,'BASE '!BT100,'BASE '!CH100,'BASE '!CI100,'BASE '!CJ100,'BASE '!CK100)</f>
        <v>875.85</v>
      </c>
      <c r="Q100">
        <f>'BASE '!BS100</f>
        <v>20.8</v>
      </c>
      <c r="R100">
        <f>SUM('BASE '!CB100:CG100)</f>
        <v>876.44</v>
      </c>
      <c r="S100">
        <f>SUM('BASE '!CL100:CS100)</f>
        <v>1008.3100000000001</v>
      </c>
      <c r="T100">
        <f t="shared" si="1"/>
        <v>10727.3</v>
      </c>
    </row>
    <row r="101" spans="1:20">
      <c r="A101" t="s">
        <v>349</v>
      </c>
      <c r="B101" t="s">
        <v>344</v>
      </c>
      <c r="C101" t="s">
        <v>344</v>
      </c>
      <c r="D101">
        <f>SUM('BASE '!AL101,'BASE '!AN101,'BASE '!AO101,'BASE '!AP101,'BASE '!AR101,'BASE '!AS101)</f>
        <v>14.82</v>
      </c>
      <c r="E101">
        <f>SUM('BASE '!AM101)</f>
        <v>0</v>
      </c>
      <c r="F101">
        <f>SUM('BASE '!AQ101)</f>
        <v>11.12</v>
      </c>
      <c r="G101">
        <f>SUM('BASE '!AT101:BB101)</f>
        <v>0</v>
      </c>
      <c r="H101">
        <f>SUM('BASE '!BC101:BF101)</f>
        <v>325.83</v>
      </c>
      <c r="I101">
        <f>SUM('BASE '!BG101,'BASE '!BH101,'BASE '!BJ101,'BASE '!BK101)</f>
        <v>99.94</v>
      </c>
      <c r="J101">
        <f>'BASE '!BI101</f>
        <v>0</v>
      </c>
      <c r="K101">
        <f>'BASE '!BL101</f>
        <v>164.45</v>
      </c>
      <c r="L101">
        <f>'BASE '!BM101</f>
        <v>144.55000000000001</v>
      </c>
      <c r="M101">
        <f>'BASE '!BN101</f>
        <v>0</v>
      </c>
      <c r="N101">
        <f>SUM('BASE '!BO101:BP101)</f>
        <v>480.07</v>
      </c>
      <c r="O101">
        <f>'BASE '!BQ101</f>
        <v>74.570000000000007</v>
      </c>
      <c r="P101">
        <f>SUM('BASE '!BR101,'BASE '!BT101,'BASE '!CH101,'BASE '!CI101,'BASE '!CJ101,'BASE '!CK101)</f>
        <v>6.3</v>
      </c>
      <c r="Q101">
        <f>'BASE '!BS101</f>
        <v>1</v>
      </c>
      <c r="R101">
        <f>SUM('BASE '!CB101:CG101)</f>
        <v>104.61000000000001</v>
      </c>
      <c r="S101">
        <f>SUM('BASE '!CL101:CS101)</f>
        <v>34.99</v>
      </c>
      <c r="T101">
        <f t="shared" si="1"/>
        <v>1462.2499999999998</v>
      </c>
    </row>
    <row r="102" spans="1:20">
      <c r="A102" t="s">
        <v>350</v>
      </c>
      <c r="B102" t="s">
        <v>344</v>
      </c>
      <c r="C102" t="s">
        <v>351</v>
      </c>
      <c r="D102">
        <f>SUM('BASE '!AL102,'BASE '!AN102,'BASE '!AO102,'BASE '!AP102,'BASE '!AR102,'BASE '!AS102)</f>
        <v>24.36</v>
      </c>
      <c r="E102">
        <f>SUM('BASE '!AM102)</f>
        <v>0</v>
      </c>
      <c r="F102">
        <f>SUM('BASE '!AQ102)</f>
        <v>0</v>
      </c>
      <c r="G102">
        <f>SUM('BASE '!AT102:BB102)</f>
        <v>4.9800000000000004</v>
      </c>
      <c r="H102">
        <f>SUM('BASE '!BC102:BF102)</f>
        <v>457.37</v>
      </c>
      <c r="I102">
        <f>SUM('BASE '!BG102,'BASE '!BH102,'BASE '!BJ102,'BASE '!BK102)</f>
        <v>5.79</v>
      </c>
      <c r="J102">
        <f>'BASE '!BI102</f>
        <v>3.99</v>
      </c>
      <c r="K102">
        <f>'BASE '!BL102</f>
        <v>80.75</v>
      </c>
      <c r="L102">
        <f>'BASE '!BM102</f>
        <v>128.97999999999999</v>
      </c>
      <c r="M102">
        <f>'BASE '!BN102</f>
        <v>0</v>
      </c>
      <c r="N102">
        <f>SUM('BASE '!BO102:BP102)</f>
        <v>54</v>
      </c>
      <c r="O102">
        <f>'BASE '!BQ102</f>
        <v>22.03</v>
      </c>
      <c r="P102">
        <f>SUM('BASE '!BR102,'BASE '!BT102,'BASE '!CH102,'BASE '!CI102,'BASE '!CJ102,'BASE '!CK102)</f>
        <v>26.35</v>
      </c>
      <c r="Q102">
        <f>'BASE '!BS102</f>
        <v>14.29</v>
      </c>
      <c r="R102">
        <f>SUM('BASE '!CB102:CG102)</f>
        <v>494.72</v>
      </c>
      <c r="S102">
        <f>SUM('BASE '!CL102:CS102)</f>
        <v>40.54</v>
      </c>
      <c r="T102">
        <f t="shared" si="1"/>
        <v>1358.15</v>
      </c>
    </row>
    <row r="103" spans="1:20">
      <c r="A103" t="s">
        <v>385</v>
      </c>
      <c r="B103" t="s">
        <v>384</v>
      </c>
      <c r="C103" t="s">
        <v>384</v>
      </c>
      <c r="D103">
        <f>SUM('BASE '!AL103,'BASE '!AN103,'BASE '!AO103,'BASE '!AP103,'BASE '!AR103,'BASE '!AS103)</f>
        <v>159.91000000000003</v>
      </c>
      <c r="E103">
        <f>SUM('BASE '!AM103)</f>
        <v>0</v>
      </c>
      <c r="F103">
        <f>SUM('BASE '!AQ103)</f>
        <v>9</v>
      </c>
      <c r="G103">
        <f>SUM('BASE '!AT103:BB103)</f>
        <v>0</v>
      </c>
      <c r="H103">
        <f>SUM('BASE '!BC103:BF103)</f>
        <v>84.53</v>
      </c>
      <c r="I103">
        <f>SUM('BASE '!BG103,'BASE '!BH103,'BASE '!BJ103,'BASE '!BK103)</f>
        <v>207.18</v>
      </c>
      <c r="J103">
        <f>'BASE '!BI103</f>
        <v>0</v>
      </c>
      <c r="K103">
        <f>'BASE '!BL103</f>
        <v>7.49</v>
      </c>
      <c r="L103">
        <f>'BASE '!BM103</f>
        <v>191.02</v>
      </c>
      <c r="M103">
        <f>'BASE '!BN103</f>
        <v>89</v>
      </c>
      <c r="N103">
        <f>SUM('BASE '!BO103:BP103)</f>
        <v>0</v>
      </c>
      <c r="O103">
        <f>'BASE '!BQ103</f>
        <v>169.84</v>
      </c>
      <c r="P103">
        <f>SUM('BASE '!BR103,'BASE '!BT103,'BASE '!CH103,'BASE '!CI103,'BASE '!CJ103,'BASE '!CK103)</f>
        <v>91.12</v>
      </c>
      <c r="Q103">
        <f>'BASE '!BS103</f>
        <v>29.81</v>
      </c>
      <c r="R103">
        <f>SUM('BASE '!CB103:CG103)</f>
        <v>70.13</v>
      </c>
      <c r="S103">
        <f>SUM('BASE '!CL103:CS103)</f>
        <v>135.72</v>
      </c>
      <c r="T103">
        <f t="shared" si="1"/>
        <v>1244.7500000000002</v>
      </c>
    </row>
    <row r="104" spans="1:20">
      <c r="A104" t="s">
        <v>386</v>
      </c>
      <c r="B104" t="s">
        <v>384</v>
      </c>
      <c r="C104" t="s">
        <v>387</v>
      </c>
      <c r="D104">
        <f>SUM('BASE '!AL104,'BASE '!AN104,'BASE '!AO104,'BASE '!AP104,'BASE '!AR104,'BASE '!AS104)</f>
        <v>277.89000000000004</v>
      </c>
      <c r="E104">
        <f>SUM('BASE '!AM104)</f>
        <v>0</v>
      </c>
      <c r="F104">
        <f>SUM('BASE '!AQ104)</f>
        <v>2.5100000000000002</v>
      </c>
      <c r="G104">
        <f>SUM('BASE '!AT104:BB104)</f>
        <v>0</v>
      </c>
      <c r="H104">
        <f>SUM('BASE '!BC104:BF104)</f>
        <v>203.03</v>
      </c>
      <c r="I104">
        <f>SUM('BASE '!BG104,'BASE '!BH104,'BASE '!BJ104,'BASE '!BK104)</f>
        <v>154.86000000000001</v>
      </c>
      <c r="J104">
        <f>'BASE '!BI104</f>
        <v>3</v>
      </c>
      <c r="K104">
        <f>'BASE '!BL104</f>
        <v>16.559999999999999</v>
      </c>
      <c r="L104">
        <f>'BASE '!BM104</f>
        <v>145.36000000000001</v>
      </c>
      <c r="M104">
        <f>'BASE '!BN104</f>
        <v>156.95000000000002</v>
      </c>
      <c r="N104">
        <f>SUM('BASE '!BO104:BP104)</f>
        <v>10.5</v>
      </c>
      <c r="O104">
        <f>'BASE '!BQ104</f>
        <v>864.57</v>
      </c>
      <c r="P104">
        <f>SUM('BASE '!BR104,'BASE '!BT104,'BASE '!CH104,'BASE '!CI104,'BASE '!CJ104,'BASE '!CK104)</f>
        <v>47.49</v>
      </c>
      <c r="Q104">
        <f>'BASE '!BS104</f>
        <v>1.01</v>
      </c>
      <c r="R104">
        <f>SUM('BASE '!CB104:CG104)</f>
        <v>221.13</v>
      </c>
      <c r="S104">
        <f>SUM('BASE '!CL104:CS104)</f>
        <v>412.53999999999996</v>
      </c>
      <c r="T104">
        <f t="shared" si="1"/>
        <v>2517.4</v>
      </c>
    </row>
    <row r="105" spans="1:20">
      <c r="A105" t="s">
        <v>388</v>
      </c>
      <c r="B105" t="s">
        <v>384</v>
      </c>
      <c r="C105" t="s">
        <v>389</v>
      </c>
      <c r="D105">
        <f>SUM('BASE '!AL105,'BASE '!AN105,'BASE '!AO105,'BASE '!AP105,'BASE '!AR105,'BASE '!AS105)</f>
        <v>5.62</v>
      </c>
      <c r="E105">
        <f>SUM('BASE '!AM105)</f>
        <v>0</v>
      </c>
      <c r="F105">
        <f>SUM('BASE '!AQ105)</f>
        <v>0</v>
      </c>
      <c r="G105">
        <f>SUM('BASE '!AT105:BB105)</f>
        <v>0</v>
      </c>
      <c r="H105">
        <f>SUM('BASE '!BC105:BF105)</f>
        <v>6.59</v>
      </c>
      <c r="I105">
        <f>SUM('BASE '!BG105,'BASE '!BH105,'BASE '!BJ105,'BASE '!BK105)</f>
        <v>77.540000000000006</v>
      </c>
      <c r="J105">
        <f>'BASE '!BI105</f>
        <v>0</v>
      </c>
      <c r="K105">
        <f>'BASE '!BL105</f>
        <v>2</v>
      </c>
      <c r="L105">
        <f>'BASE '!BM105</f>
        <v>2.4500000000000002</v>
      </c>
      <c r="M105">
        <f>'BASE '!BN105</f>
        <v>0.55000000000000004</v>
      </c>
      <c r="N105">
        <f>SUM('BASE '!BO105:BP105)</f>
        <v>0</v>
      </c>
      <c r="O105">
        <f>'BASE '!BQ105</f>
        <v>51.91</v>
      </c>
      <c r="P105">
        <f>SUM('BASE '!BR105,'BASE '!BT105,'BASE '!CH105,'BASE '!CI105,'BASE '!CJ105,'BASE '!CK105)</f>
        <v>8.4600000000000009</v>
      </c>
      <c r="Q105">
        <f>'BASE '!BS105</f>
        <v>0</v>
      </c>
      <c r="R105">
        <f>SUM('BASE '!CB105:CG105)</f>
        <v>8.67</v>
      </c>
      <c r="S105">
        <f>SUM('BASE '!CL105:CS105)</f>
        <v>8.3000000000000007</v>
      </c>
      <c r="T105">
        <f t="shared" si="1"/>
        <v>172.09</v>
      </c>
    </row>
    <row r="106" spans="1:20">
      <c r="A106" t="s">
        <v>390</v>
      </c>
      <c r="B106" t="s">
        <v>384</v>
      </c>
      <c r="C106" t="s">
        <v>391</v>
      </c>
      <c r="D106">
        <f>SUM('BASE '!AL106,'BASE '!AN106,'BASE '!AO106,'BASE '!AP106,'BASE '!AR106,'BASE '!AS106)</f>
        <v>43.150000000000006</v>
      </c>
      <c r="E106">
        <f>SUM('BASE '!AM106)</f>
        <v>0</v>
      </c>
      <c r="F106">
        <f>SUM('BASE '!AQ106)</f>
        <v>0</v>
      </c>
      <c r="G106">
        <f>SUM('BASE '!AT106:BB106)</f>
        <v>0</v>
      </c>
      <c r="H106">
        <f>SUM('BASE '!BC106:BF106)</f>
        <v>31.4</v>
      </c>
      <c r="I106">
        <f>SUM('BASE '!BG106,'BASE '!BH106,'BASE '!BJ106,'BASE '!BK106)</f>
        <v>88.1</v>
      </c>
      <c r="J106">
        <f>'BASE '!BI106</f>
        <v>0</v>
      </c>
      <c r="K106">
        <f>'BASE '!BL106</f>
        <v>1.54</v>
      </c>
      <c r="L106">
        <f>'BASE '!BM106</f>
        <v>105.91</v>
      </c>
      <c r="M106">
        <f>'BASE '!BN106</f>
        <v>9.24</v>
      </c>
      <c r="N106">
        <f>SUM('BASE '!BO106:BP106)</f>
        <v>16.760000000000002</v>
      </c>
      <c r="O106">
        <f>'BASE '!BQ106</f>
        <v>265.38</v>
      </c>
      <c r="P106">
        <f>SUM('BASE '!BR106,'BASE '!BT106,'BASE '!CH106,'BASE '!CI106,'BASE '!CJ106,'BASE '!CK106)</f>
        <v>27.04</v>
      </c>
      <c r="Q106">
        <f>'BASE '!BS106</f>
        <v>0</v>
      </c>
      <c r="R106">
        <f>SUM('BASE '!CB106:CG106)</f>
        <v>44.6</v>
      </c>
      <c r="S106">
        <f>SUM('BASE '!CL106:CS106)</f>
        <v>46.820000000000007</v>
      </c>
      <c r="T106">
        <f t="shared" si="1"/>
        <v>679.94</v>
      </c>
    </row>
    <row r="107" spans="1:20">
      <c r="A107" t="s">
        <v>392</v>
      </c>
      <c r="B107" t="s">
        <v>384</v>
      </c>
      <c r="C107" t="s">
        <v>393</v>
      </c>
      <c r="D107">
        <f>SUM('BASE '!AL107,'BASE '!AN107,'BASE '!AO107,'BASE '!AP107,'BASE '!AR107,'BASE '!AS107)</f>
        <v>5.3</v>
      </c>
      <c r="E107">
        <f>SUM('BASE '!AM107)</f>
        <v>0</v>
      </c>
      <c r="F107">
        <f>SUM('BASE '!AQ107)</f>
        <v>1.75</v>
      </c>
      <c r="G107">
        <f>SUM('BASE '!AT107:BB107)</f>
        <v>0</v>
      </c>
      <c r="H107">
        <f>SUM('BASE '!BC107:BF107)</f>
        <v>19.22</v>
      </c>
      <c r="I107">
        <f>SUM('BASE '!BG107,'BASE '!BH107,'BASE '!BJ107,'BASE '!BK107)</f>
        <v>34.1</v>
      </c>
      <c r="J107">
        <f>'BASE '!BI107</f>
        <v>0</v>
      </c>
      <c r="K107">
        <f>'BASE '!BL107</f>
        <v>1.23</v>
      </c>
      <c r="L107">
        <f>'BASE '!BM107</f>
        <v>85.5</v>
      </c>
      <c r="M107">
        <f>'BASE '!BN107</f>
        <v>51.21</v>
      </c>
      <c r="N107">
        <f>SUM('BASE '!BO107:BP107)</f>
        <v>7.95</v>
      </c>
      <c r="O107">
        <f>'BASE '!BQ107</f>
        <v>49.81</v>
      </c>
      <c r="P107">
        <f>SUM('BASE '!BR107,'BASE '!BT107,'BASE '!CH107,'BASE '!CI107,'BASE '!CJ107,'BASE '!CK107)</f>
        <v>14.48</v>
      </c>
      <c r="Q107">
        <f>'BASE '!BS107</f>
        <v>7.65</v>
      </c>
      <c r="R107">
        <f>SUM('BASE '!CB107:CG107)</f>
        <v>13.01</v>
      </c>
      <c r="S107">
        <f>SUM('BASE '!CL107:CS107)</f>
        <v>31.06</v>
      </c>
      <c r="T107">
        <f t="shared" si="1"/>
        <v>322.27</v>
      </c>
    </row>
    <row r="108" spans="1:20">
      <c r="A108" t="s">
        <v>395</v>
      </c>
      <c r="B108" t="s">
        <v>378</v>
      </c>
      <c r="C108" t="s">
        <v>396</v>
      </c>
      <c r="D108">
        <f>SUM('BASE '!AL108,'BASE '!AN108,'BASE '!AO108,'BASE '!AP108,'BASE '!AR108,'BASE '!AS108)</f>
        <v>0</v>
      </c>
      <c r="E108">
        <f>SUM('BASE '!AM108)</f>
        <v>0</v>
      </c>
      <c r="F108">
        <f>SUM('BASE '!AQ108)</f>
        <v>0</v>
      </c>
      <c r="G108">
        <f>SUM('BASE '!AT108:BB108)</f>
        <v>0</v>
      </c>
      <c r="H108">
        <f>SUM('BASE '!BC108:BF108)</f>
        <v>19.8</v>
      </c>
      <c r="I108">
        <f>SUM('BASE '!BG108,'BASE '!BH108,'BASE '!BJ108,'BASE '!BK108)</f>
        <v>8.41</v>
      </c>
      <c r="J108">
        <f>'BASE '!BI108</f>
        <v>0</v>
      </c>
      <c r="K108">
        <f>'BASE '!BL108</f>
        <v>31.26</v>
      </c>
      <c r="L108">
        <f>'BASE '!BM108</f>
        <v>12.07</v>
      </c>
      <c r="M108">
        <f>'BASE '!BN108</f>
        <v>0</v>
      </c>
      <c r="N108">
        <f>SUM('BASE '!BO108:BP108)</f>
        <v>19.96</v>
      </c>
      <c r="O108">
        <f>'BASE '!BQ108</f>
        <v>2718.54</v>
      </c>
      <c r="P108">
        <f>SUM('BASE '!BR108,'BASE '!BT108,'BASE '!CH108,'BASE '!CI108,'BASE '!CJ108,'BASE '!CK108)</f>
        <v>78.11</v>
      </c>
      <c r="Q108">
        <f>'BASE '!BS108</f>
        <v>0</v>
      </c>
      <c r="R108">
        <f>SUM('BASE '!CB108:CG108)</f>
        <v>12.98</v>
      </c>
      <c r="S108">
        <f>SUM('BASE '!CL108:CS108)</f>
        <v>29.689999999999998</v>
      </c>
      <c r="T108">
        <f t="shared" si="1"/>
        <v>2930.82</v>
      </c>
    </row>
    <row r="109" spans="1:20">
      <c r="A109" t="s">
        <v>397</v>
      </c>
      <c r="B109" t="s">
        <v>378</v>
      </c>
      <c r="C109" t="s">
        <v>398</v>
      </c>
      <c r="D109">
        <f>SUM('BASE '!AL109,'BASE '!AN109,'BASE '!AO109,'BASE '!AP109,'BASE '!AR109,'BASE '!AS109)</f>
        <v>4.5</v>
      </c>
      <c r="E109">
        <f>SUM('BASE '!AM109)</f>
        <v>0</v>
      </c>
      <c r="F109">
        <f>SUM('BASE '!AQ109)</f>
        <v>0</v>
      </c>
      <c r="G109">
        <f>SUM('BASE '!AT109:BB109)</f>
        <v>0</v>
      </c>
      <c r="H109">
        <f>SUM('BASE '!BC109:BF109)</f>
        <v>0</v>
      </c>
      <c r="I109">
        <f>SUM('BASE '!BG109,'BASE '!BH109,'BASE '!BJ109,'BASE '!BK109)</f>
        <v>23.720000000000002</v>
      </c>
      <c r="J109">
        <f>'BASE '!BI109</f>
        <v>0</v>
      </c>
      <c r="K109">
        <f>'BASE '!BL109</f>
        <v>101.67</v>
      </c>
      <c r="L109">
        <f>'BASE '!BM109</f>
        <v>7.8</v>
      </c>
      <c r="M109">
        <f>'BASE '!BN109</f>
        <v>0</v>
      </c>
      <c r="N109">
        <f>SUM('BASE '!BO109:BP109)</f>
        <v>0</v>
      </c>
      <c r="O109">
        <f>'BASE '!BQ109</f>
        <v>5.09</v>
      </c>
      <c r="P109">
        <f>SUM('BASE '!BR109,'BASE '!BT109,'BASE '!CH109,'BASE '!CI109,'BASE '!CJ109,'BASE '!CK109)</f>
        <v>51.64</v>
      </c>
      <c r="Q109">
        <f>'BASE '!BS109</f>
        <v>10.89</v>
      </c>
      <c r="R109">
        <f>SUM('BASE '!CB109:CG109)</f>
        <v>10.54</v>
      </c>
      <c r="S109">
        <f>SUM('BASE '!CL109:CS109)</f>
        <v>112.69</v>
      </c>
      <c r="T109">
        <f t="shared" si="1"/>
        <v>328.53999999999996</v>
      </c>
    </row>
    <row r="110" spans="1:20">
      <c r="A110" t="s">
        <v>399</v>
      </c>
      <c r="B110" t="s">
        <v>378</v>
      </c>
      <c r="C110" t="s">
        <v>400</v>
      </c>
      <c r="D110">
        <f>SUM('BASE '!AL110,'BASE '!AN110,'BASE '!AO110,'BASE '!AP110,'BASE '!AR110,'BASE '!AS110)</f>
        <v>9.2000000000000011</v>
      </c>
      <c r="E110">
        <f>SUM('BASE '!AM110)</f>
        <v>0</v>
      </c>
      <c r="F110">
        <f>SUM('BASE '!AQ110)</f>
        <v>0</v>
      </c>
      <c r="G110">
        <f>SUM('BASE '!AT110:BB110)</f>
        <v>0</v>
      </c>
      <c r="H110">
        <f>SUM('BASE '!BC110:BF110)</f>
        <v>0.24</v>
      </c>
      <c r="I110">
        <f>SUM('BASE '!BG110,'BASE '!BH110,'BASE '!BJ110,'BASE '!BK110)</f>
        <v>3.55</v>
      </c>
      <c r="J110">
        <f>'BASE '!BI110</f>
        <v>0</v>
      </c>
      <c r="K110">
        <f>'BASE '!BL110</f>
        <v>114.42</v>
      </c>
      <c r="L110">
        <f>'BASE '!BM110</f>
        <v>15.28</v>
      </c>
      <c r="M110">
        <f>'BASE '!BN110</f>
        <v>0</v>
      </c>
      <c r="N110">
        <f>SUM('BASE '!BO110:BP110)</f>
        <v>0</v>
      </c>
      <c r="O110">
        <f>'BASE '!BQ110</f>
        <v>165.51</v>
      </c>
      <c r="P110">
        <f>SUM('BASE '!BR110,'BASE '!BT110,'BASE '!CH110,'BASE '!CI110,'BASE '!CJ110,'BASE '!CK110)</f>
        <v>139.20999999999998</v>
      </c>
      <c r="Q110">
        <f>'BASE '!BS110</f>
        <v>83.74</v>
      </c>
      <c r="R110">
        <f>SUM('BASE '!CB110:CG110)</f>
        <v>4.87</v>
      </c>
      <c r="S110">
        <f>SUM('BASE '!CL110:CS110)</f>
        <v>98.81</v>
      </c>
      <c r="T110">
        <f t="shared" si="1"/>
        <v>634.82999999999993</v>
      </c>
    </row>
    <row r="111" spans="1:20">
      <c r="A111" t="s">
        <v>401</v>
      </c>
      <c r="B111" t="s">
        <v>378</v>
      </c>
      <c r="C111" t="s">
        <v>402</v>
      </c>
      <c r="D111">
        <f>SUM('BASE '!AL111,'BASE '!AN111,'BASE '!AO111,'BASE '!AP111,'BASE '!AR111,'BASE '!AS111)</f>
        <v>2.4900000000000002</v>
      </c>
      <c r="E111">
        <f>SUM('BASE '!AM111)</f>
        <v>0</v>
      </c>
      <c r="F111">
        <f>SUM('BASE '!AQ111)</f>
        <v>0</v>
      </c>
      <c r="G111">
        <f>SUM('BASE '!AT111:BB111)</f>
        <v>0</v>
      </c>
      <c r="H111">
        <f>SUM('BASE '!BC111:BF111)</f>
        <v>0</v>
      </c>
      <c r="I111">
        <f>SUM('BASE '!BG111,'BASE '!BH111,'BASE '!BJ111,'BASE '!BK111)</f>
        <v>0</v>
      </c>
      <c r="J111">
        <f>'BASE '!BI111</f>
        <v>0</v>
      </c>
      <c r="K111">
        <f>'BASE '!BL111</f>
        <v>44.02</v>
      </c>
      <c r="L111">
        <f>'BASE '!BM111</f>
        <v>35.5</v>
      </c>
      <c r="M111">
        <f>'BASE '!BN111</f>
        <v>0</v>
      </c>
      <c r="N111">
        <f>SUM('BASE '!BO111:BP111)</f>
        <v>0</v>
      </c>
      <c r="O111">
        <f>'BASE '!BQ111</f>
        <v>365.63</v>
      </c>
      <c r="P111">
        <f>SUM('BASE '!BR111,'BASE '!BT111,'BASE '!CH111,'BASE '!CI111,'BASE '!CJ111,'BASE '!CK111)</f>
        <v>3.99</v>
      </c>
      <c r="Q111">
        <f>'BASE '!BS111</f>
        <v>0</v>
      </c>
      <c r="R111">
        <f>SUM('BASE '!CB111:CG111)</f>
        <v>8.42</v>
      </c>
      <c r="S111">
        <f>SUM('BASE '!CL111:CS111)</f>
        <v>85.56</v>
      </c>
      <c r="T111">
        <f t="shared" si="1"/>
        <v>545.61</v>
      </c>
    </row>
    <row r="112" spans="1:20">
      <c r="A112" t="s">
        <v>403</v>
      </c>
      <c r="B112" t="s">
        <v>378</v>
      </c>
      <c r="C112" t="s">
        <v>378</v>
      </c>
      <c r="D112">
        <f>SUM('BASE '!AL112,'BASE '!AN112,'BASE '!AO112,'BASE '!AP112,'BASE '!AR112,'BASE '!AS112)</f>
        <v>38.309999999999995</v>
      </c>
      <c r="E112">
        <f>SUM('BASE '!AM112)</f>
        <v>0</v>
      </c>
      <c r="F112">
        <f>SUM('BASE '!AQ112)</f>
        <v>0</v>
      </c>
      <c r="G112">
        <f>SUM('BASE '!AT112:BB112)</f>
        <v>0</v>
      </c>
      <c r="H112">
        <f>SUM('BASE '!BC112:BF112)</f>
        <v>22.709999999999997</v>
      </c>
      <c r="I112">
        <f>SUM('BASE '!BG112,'BASE '!BH112,'BASE '!BJ112,'BASE '!BK112)</f>
        <v>52.510000000000005</v>
      </c>
      <c r="J112">
        <f>'BASE '!BI112</f>
        <v>1</v>
      </c>
      <c r="K112">
        <f>'BASE '!BL112</f>
        <v>445.02</v>
      </c>
      <c r="L112">
        <f>'BASE '!BM112</f>
        <v>93.1</v>
      </c>
      <c r="M112">
        <f>'BASE '!BN112</f>
        <v>46.1</v>
      </c>
      <c r="N112">
        <f>SUM('BASE '!BO112:BP112)</f>
        <v>1441.51</v>
      </c>
      <c r="O112">
        <f>'BASE '!BQ112</f>
        <v>3582.2</v>
      </c>
      <c r="P112">
        <f>SUM('BASE '!BR112,'BASE '!BT112,'BASE '!CH112,'BASE '!CI112,'BASE '!CJ112,'BASE '!CK112)</f>
        <v>401.74</v>
      </c>
      <c r="Q112">
        <f>'BASE '!BS112</f>
        <v>3.73</v>
      </c>
      <c r="R112">
        <f>SUM('BASE '!CB112:CG112)</f>
        <v>31.63</v>
      </c>
      <c r="S112">
        <f>SUM('BASE '!CL112:CS112)</f>
        <v>505.65</v>
      </c>
      <c r="T112">
        <f t="shared" si="1"/>
        <v>6665.2099999999991</v>
      </c>
    </row>
    <row r="113" spans="1:20">
      <c r="A113" t="s">
        <v>404</v>
      </c>
      <c r="B113" t="s">
        <v>378</v>
      </c>
      <c r="C113" t="s">
        <v>405</v>
      </c>
      <c r="D113">
        <f>SUM('BASE '!AL113,'BASE '!AN113,'BASE '!AO113,'BASE '!AP113,'BASE '!AR113,'BASE '!AS113)</f>
        <v>0</v>
      </c>
      <c r="E113">
        <f>SUM('BASE '!AM113)</f>
        <v>0</v>
      </c>
      <c r="F113">
        <f>SUM('BASE '!AQ113)</f>
        <v>0</v>
      </c>
      <c r="G113">
        <f>SUM('BASE '!AT113:BB113)</f>
        <v>0</v>
      </c>
      <c r="H113">
        <f>SUM('BASE '!BC113:BF113)</f>
        <v>0</v>
      </c>
      <c r="I113">
        <f>SUM('BASE '!BG113,'BASE '!BH113,'BASE '!BJ113,'BASE '!BK113)</f>
        <v>3.1</v>
      </c>
      <c r="J113">
        <f>'BASE '!BI113</f>
        <v>0</v>
      </c>
      <c r="K113">
        <f>'BASE '!BL113</f>
        <v>9.2000000000000011</v>
      </c>
      <c r="L113">
        <f>'BASE '!BM113</f>
        <v>4.18</v>
      </c>
      <c r="M113">
        <f>'BASE '!BN113</f>
        <v>0</v>
      </c>
      <c r="N113">
        <f>SUM('BASE '!BO113:BP113)</f>
        <v>0</v>
      </c>
      <c r="O113">
        <f>'BASE '!BQ113</f>
        <v>67.349999999999994</v>
      </c>
      <c r="P113">
        <f>SUM('BASE '!BR113,'BASE '!BT113,'BASE '!CH113,'BASE '!CI113,'BASE '!CJ113,'BASE '!CK113)</f>
        <v>12.81</v>
      </c>
      <c r="Q113">
        <f>'BASE '!BS113</f>
        <v>119.01</v>
      </c>
      <c r="R113">
        <f>SUM('BASE '!CB113:CG113)</f>
        <v>1.05</v>
      </c>
      <c r="S113">
        <f>SUM('BASE '!CL113:CS113)</f>
        <v>7.43</v>
      </c>
      <c r="T113">
        <f t="shared" si="1"/>
        <v>224.13000000000002</v>
      </c>
    </row>
    <row r="114" spans="1:20">
      <c r="A114" t="s">
        <v>406</v>
      </c>
      <c r="B114" t="s">
        <v>378</v>
      </c>
      <c r="C114" t="s">
        <v>407</v>
      </c>
      <c r="D114">
        <f>SUM('BASE '!AL114,'BASE '!AN114,'BASE '!AO114,'BASE '!AP114,'BASE '!AR114,'BASE '!AS114)</f>
        <v>168.57</v>
      </c>
      <c r="E114">
        <f>SUM('BASE '!AM114)</f>
        <v>0</v>
      </c>
      <c r="F114">
        <f>SUM('BASE '!AQ114)</f>
        <v>0</v>
      </c>
      <c r="G114">
        <f>SUM('BASE '!AT114:BB114)</f>
        <v>0</v>
      </c>
      <c r="H114">
        <f>SUM('BASE '!BC114:BF114)</f>
        <v>28.770000000000003</v>
      </c>
      <c r="I114">
        <f>SUM('BASE '!BG114,'BASE '!BH114,'BASE '!BJ114,'BASE '!BK114)</f>
        <v>0</v>
      </c>
      <c r="J114">
        <f>'BASE '!BI114</f>
        <v>0</v>
      </c>
      <c r="K114">
        <f>'BASE '!BL114</f>
        <v>187.11</v>
      </c>
      <c r="L114">
        <f>'BASE '!BM114</f>
        <v>52.24</v>
      </c>
      <c r="M114">
        <f>'BASE '!BN114</f>
        <v>0</v>
      </c>
      <c r="N114">
        <f>SUM('BASE '!BO114:BP114)</f>
        <v>6</v>
      </c>
      <c r="O114">
        <f>'BASE '!BQ114</f>
        <v>1973.18</v>
      </c>
      <c r="P114">
        <f>SUM('BASE '!BR114,'BASE '!BT114,'BASE '!CH114,'BASE '!CI114,'BASE '!CJ114,'BASE '!CK114)</f>
        <v>605.55999999999995</v>
      </c>
      <c r="Q114">
        <f>'BASE '!BS114</f>
        <v>57</v>
      </c>
      <c r="R114">
        <f>SUM('BASE '!CB114:CG114)</f>
        <v>55.28</v>
      </c>
      <c r="S114">
        <f>SUM('BASE '!CL114:CS114)</f>
        <v>55.04</v>
      </c>
      <c r="T114">
        <f t="shared" si="1"/>
        <v>3188.75</v>
      </c>
    </row>
    <row r="115" spans="1:20">
      <c r="A115" t="s">
        <v>408</v>
      </c>
      <c r="B115" t="s">
        <v>378</v>
      </c>
      <c r="C115" t="s">
        <v>409</v>
      </c>
      <c r="D115">
        <f>SUM('BASE '!AL115,'BASE '!AN115,'BASE '!AO115,'BASE '!AP115,'BASE '!AR115,'BASE '!AS115)</f>
        <v>29.15</v>
      </c>
      <c r="E115">
        <f>SUM('BASE '!AM115)</f>
        <v>0</v>
      </c>
      <c r="F115">
        <f>SUM('BASE '!AQ115)</f>
        <v>0</v>
      </c>
      <c r="G115">
        <f>SUM('BASE '!AT115:BB115)</f>
        <v>0</v>
      </c>
      <c r="H115">
        <f>SUM('BASE '!BC115:BF115)</f>
        <v>9.7000000000000011</v>
      </c>
      <c r="I115">
        <f>SUM('BASE '!BG115,'BASE '!BH115,'BASE '!BJ115,'BASE '!BK115)</f>
        <v>2.8</v>
      </c>
      <c r="J115">
        <f>'BASE '!BI115</f>
        <v>0</v>
      </c>
      <c r="K115">
        <f>'BASE '!BL115</f>
        <v>26.41</v>
      </c>
      <c r="L115">
        <f>'BASE '!BM115</f>
        <v>26.51</v>
      </c>
      <c r="M115">
        <f>'BASE '!BN115</f>
        <v>0</v>
      </c>
      <c r="N115">
        <f>SUM('BASE '!BO115:BP115)</f>
        <v>0</v>
      </c>
      <c r="O115">
        <f>'BASE '!BQ115</f>
        <v>340.12</v>
      </c>
      <c r="P115">
        <f>SUM('BASE '!BR115,'BASE '!BT115,'BASE '!CH115,'BASE '!CI115,'BASE '!CJ115,'BASE '!CK115)</f>
        <v>14.79</v>
      </c>
      <c r="Q115">
        <f>'BASE '!BS115</f>
        <v>0</v>
      </c>
      <c r="R115">
        <f>SUM('BASE '!CB115:CG115)</f>
        <v>1.48</v>
      </c>
      <c r="S115">
        <f>SUM('BASE '!CL115:CS115)</f>
        <v>26.650000000000002</v>
      </c>
      <c r="T115">
        <f t="shared" si="1"/>
        <v>477.61</v>
      </c>
    </row>
    <row r="116" spans="1:20">
      <c r="A116" t="s">
        <v>410</v>
      </c>
      <c r="B116" t="s">
        <v>378</v>
      </c>
      <c r="C116" t="s">
        <v>411</v>
      </c>
      <c r="D116">
        <f>SUM('BASE '!AL116,'BASE '!AN116,'BASE '!AO116,'BASE '!AP116,'BASE '!AR116,'BASE '!AS116)</f>
        <v>0</v>
      </c>
      <c r="E116">
        <f>SUM('BASE '!AM116)</f>
        <v>0</v>
      </c>
      <c r="F116">
        <f>SUM('BASE '!AQ116)</f>
        <v>0</v>
      </c>
      <c r="G116">
        <f>SUM('BASE '!AT116:BB116)</f>
        <v>0</v>
      </c>
      <c r="H116">
        <f>SUM('BASE '!BC116:BF116)</f>
        <v>10.09</v>
      </c>
      <c r="I116">
        <f>SUM('BASE '!BG116,'BASE '!BH116,'BASE '!BJ116,'BASE '!BK116)</f>
        <v>6.55</v>
      </c>
      <c r="J116">
        <f>'BASE '!BI116</f>
        <v>0</v>
      </c>
      <c r="K116">
        <f>'BASE '!BL116</f>
        <v>44.3</v>
      </c>
      <c r="L116">
        <f>'BASE '!BM116</f>
        <v>48.6</v>
      </c>
      <c r="M116">
        <f>'BASE '!BN116</f>
        <v>0</v>
      </c>
      <c r="N116">
        <f>SUM('BASE '!BO116:BP116)</f>
        <v>103</v>
      </c>
      <c r="O116">
        <f>'BASE '!BQ116</f>
        <v>17.64</v>
      </c>
      <c r="P116">
        <f>SUM('BASE '!BR116,'BASE '!BT116,'BASE '!CH116,'BASE '!CI116,'BASE '!CJ116,'BASE '!CK116)</f>
        <v>15.629999999999999</v>
      </c>
      <c r="Q116">
        <f>'BASE '!BS116</f>
        <v>12.18</v>
      </c>
      <c r="R116">
        <f>SUM('BASE '!CB116:CG116)</f>
        <v>4.5</v>
      </c>
      <c r="S116">
        <f>SUM('BASE '!CL116:CS116)</f>
        <v>133.56</v>
      </c>
      <c r="T116">
        <f t="shared" si="1"/>
        <v>396.05</v>
      </c>
    </row>
    <row r="117" spans="1:20">
      <c r="A117" t="s">
        <v>412</v>
      </c>
      <c r="B117" t="s">
        <v>378</v>
      </c>
      <c r="C117" t="s">
        <v>413</v>
      </c>
      <c r="D117">
        <f>SUM('BASE '!AL117,'BASE '!AN117,'BASE '!AO117,'BASE '!AP117,'BASE '!AR117,'BASE '!AS117)</f>
        <v>0</v>
      </c>
      <c r="E117">
        <f>SUM('BASE '!AM117)</f>
        <v>0</v>
      </c>
      <c r="F117">
        <f>SUM('BASE '!AQ117)</f>
        <v>0</v>
      </c>
      <c r="G117">
        <f>SUM('BASE '!AT117:BB117)</f>
        <v>0</v>
      </c>
      <c r="H117">
        <f>SUM('BASE '!BC117:BF117)</f>
        <v>7.99</v>
      </c>
      <c r="I117">
        <f>SUM('BASE '!BG117,'BASE '!BH117,'BASE '!BJ117,'BASE '!BK117)</f>
        <v>3.67</v>
      </c>
      <c r="J117">
        <f>'BASE '!BI117</f>
        <v>0</v>
      </c>
      <c r="K117">
        <f>'BASE '!BL117</f>
        <v>106.04</v>
      </c>
      <c r="L117">
        <f>'BASE '!BM117</f>
        <v>48.78</v>
      </c>
      <c r="M117">
        <f>'BASE '!BN117</f>
        <v>0</v>
      </c>
      <c r="N117">
        <f>SUM('BASE '!BO117:BP117)</f>
        <v>0</v>
      </c>
      <c r="O117">
        <f>'BASE '!BQ117</f>
        <v>31.6</v>
      </c>
      <c r="P117">
        <f>SUM('BASE '!BR117,'BASE '!BT117,'BASE '!CH117,'BASE '!CI117,'BASE '!CJ117,'BASE '!CK117)</f>
        <v>26.16</v>
      </c>
      <c r="Q117">
        <f>'BASE '!BS117</f>
        <v>10.68</v>
      </c>
      <c r="R117">
        <f>SUM('BASE '!CB117:CG117)</f>
        <v>46.22</v>
      </c>
      <c r="S117">
        <f>SUM('BASE '!CL117:CS117)</f>
        <v>54.45</v>
      </c>
      <c r="T117">
        <f t="shared" si="1"/>
        <v>335.59</v>
      </c>
    </row>
    <row r="118" spans="1:20">
      <c r="A118" t="s">
        <v>414</v>
      </c>
      <c r="B118" t="s">
        <v>378</v>
      </c>
      <c r="C118" t="s">
        <v>415</v>
      </c>
      <c r="D118">
        <f>SUM('BASE '!AL118,'BASE '!AN118,'BASE '!AO118,'BASE '!AP118,'BASE '!AR118,'BASE '!AS118)</f>
        <v>109.18</v>
      </c>
      <c r="E118">
        <f>SUM('BASE '!AM118)</f>
        <v>0</v>
      </c>
      <c r="F118">
        <f>SUM('BASE '!AQ118)</f>
        <v>0</v>
      </c>
      <c r="G118">
        <f>SUM('BASE '!AT118:BB118)</f>
        <v>8.5400000000000009</v>
      </c>
      <c r="H118">
        <f>SUM('BASE '!BC118:BF118)</f>
        <v>7.67</v>
      </c>
      <c r="I118">
        <f>SUM('BASE '!BG118,'BASE '!BH118,'BASE '!BJ118,'BASE '!BK118)</f>
        <v>35.85</v>
      </c>
      <c r="J118">
        <f>'BASE '!BI118</f>
        <v>0</v>
      </c>
      <c r="K118">
        <f>'BASE '!BL118</f>
        <v>66.86</v>
      </c>
      <c r="L118">
        <f>'BASE '!BM118</f>
        <v>27.19</v>
      </c>
      <c r="M118">
        <f>'BASE '!BN118</f>
        <v>0</v>
      </c>
      <c r="N118">
        <f>SUM('BASE '!BO118:BP118)</f>
        <v>13.81</v>
      </c>
      <c r="O118">
        <f>'BASE '!BQ118</f>
        <v>2346.98</v>
      </c>
      <c r="P118">
        <f>SUM('BASE '!BR118,'BASE '!BT118,'BASE '!CH118,'BASE '!CI118,'BASE '!CJ118,'BASE '!CK118)</f>
        <v>28.99</v>
      </c>
      <c r="Q118">
        <f>'BASE '!BS118</f>
        <v>0</v>
      </c>
      <c r="R118">
        <f>SUM('BASE '!CB118:CG118)</f>
        <v>16.240000000000002</v>
      </c>
      <c r="S118">
        <f>SUM('BASE '!CL118:CS118)</f>
        <v>36.200000000000003</v>
      </c>
      <c r="T118">
        <f t="shared" si="1"/>
        <v>2697.5099999999993</v>
      </c>
    </row>
    <row r="119" spans="1:20">
      <c r="A119" t="s">
        <v>416</v>
      </c>
      <c r="B119" t="s">
        <v>378</v>
      </c>
      <c r="C119" t="s">
        <v>417</v>
      </c>
      <c r="D119">
        <f>SUM('BASE '!AL119,'BASE '!AN119,'BASE '!AO119,'BASE '!AP119,'BASE '!AR119,'BASE '!AS119)</f>
        <v>109.26</v>
      </c>
      <c r="E119">
        <f>SUM('BASE '!AM119)</f>
        <v>0</v>
      </c>
      <c r="F119">
        <f>SUM('BASE '!AQ119)</f>
        <v>0</v>
      </c>
      <c r="G119">
        <f>SUM('BASE '!AT119:BB119)</f>
        <v>0</v>
      </c>
      <c r="H119">
        <f>SUM('BASE '!BC119:BF119)</f>
        <v>17.48</v>
      </c>
      <c r="I119">
        <f>SUM('BASE '!BG119,'BASE '!BH119,'BASE '!BJ119,'BASE '!BK119)</f>
        <v>97.89</v>
      </c>
      <c r="J119">
        <f>'BASE '!BI119</f>
        <v>0</v>
      </c>
      <c r="K119">
        <f>'BASE '!BL119</f>
        <v>21.77</v>
      </c>
      <c r="L119">
        <f>'BASE '!BM119</f>
        <v>19.580000000000002</v>
      </c>
      <c r="M119">
        <f>'BASE '!BN119</f>
        <v>0</v>
      </c>
      <c r="N119">
        <f>SUM('BASE '!BO119:BP119)</f>
        <v>134.05000000000001</v>
      </c>
      <c r="O119">
        <f>'BASE '!BQ119</f>
        <v>465.28</v>
      </c>
      <c r="P119">
        <f>SUM('BASE '!BR119,'BASE '!BT119,'BASE '!CH119,'BASE '!CI119,'BASE '!CJ119,'BASE '!CK119)</f>
        <v>14.32</v>
      </c>
      <c r="Q119">
        <f>'BASE '!BS119</f>
        <v>47.43</v>
      </c>
      <c r="R119">
        <f>SUM('BASE '!CB119:CG119)</f>
        <v>22.68</v>
      </c>
      <c r="S119">
        <f>SUM('BASE '!CL119:CS119)</f>
        <v>21.65</v>
      </c>
      <c r="T119">
        <f t="shared" si="1"/>
        <v>971.38999999999987</v>
      </c>
    </row>
    <row r="120" spans="1:20">
      <c r="A120" t="s">
        <v>418</v>
      </c>
      <c r="B120" t="s">
        <v>378</v>
      </c>
      <c r="C120" t="s">
        <v>379</v>
      </c>
      <c r="D120">
        <f>SUM('BASE '!AL120,'BASE '!AN120,'BASE '!AO120,'BASE '!AP120,'BASE '!AR120,'BASE '!AS120)</f>
        <v>0</v>
      </c>
      <c r="E120">
        <f>SUM('BASE '!AM120)</f>
        <v>0</v>
      </c>
      <c r="F120">
        <f>SUM('BASE '!AQ120)</f>
        <v>0</v>
      </c>
      <c r="G120">
        <f>SUM('BASE '!AT120:BB120)</f>
        <v>0</v>
      </c>
      <c r="H120">
        <f>SUM('BASE '!BC120:BF120)</f>
        <v>17.329999999999998</v>
      </c>
      <c r="I120">
        <f>SUM('BASE '!BG120,'BASE '!BH120,'BASE '!BJ120,'BASE '!BK120)</f>
        <v>14.05</v>
      </c>
      <c r="J120">
        <f>'BASE '!BI120</f>
        <v>0</v>
      </c>
      <c r="K120">
        <f>'BASE '!BL120</f>
        <v>100.72</v>
      </c>
      <c r="L120">
        <f>'BASE '!BM120</f>
        <v>38.47</v>
      </c>
      <c r="M120">
        <f>'BASE '!BN120</f>
        <v>0</v>
      </c>
      <c r="N120">
        <f>SUM('BASE '!BO120:BP120)</f>
        <v>0</v>
      </c>
      <c r="O120">
        <f>'BASE '!BQ120</f>
        <v>308.60000000000002</v>
      </c>
      <c r="P120">
        <f>SUM('BASE '!BR120,'BASE '!BT120,'BASE '!CH120,'BASE '!CI120,'BASE '!CJ120,'BASE '!CK120)</f>
        <v>712.65</v>
      </c>
      <c r="Q120">
        <f>'BASE '!BS120</f>
        <v>3.19</v>
      </c>
      <c r="R120">
        <f>SUM('BASE '!CB120:CG120)</f>
        <v>8.18</v>
      </c>
      <c r="S120">
        <f>SUM('BASE '!CL120:CS120)</f>
        <v>35.44</v>
      </c>
      <c r="T120">
        <f t="shared" si="1"/>
        <v>1238.6300000000001</v>
      </c>
    </row>
    <row r="121" spans="1:20">
      <c r="A121" t="s">
        <v>419</v>
      </c>
      <c r="B121" t="s">
        <v>378</v>
      </c>
      <c r="C121" t="s">
        <v>420</v>
      </c>
      <c r="D121">
        <f>SUM('BASE '!AL121,'BASE '!AN121,'BASE '!AO121,'BASE '!AP121,'BASE '!AR121,'BASE '!AS121)</f>
        <v>938.91</v>
      </c>
      <c r="E121">
        <f>SUM('BASE '!AM121)</f>
        <v>0</v>
      </c>
      <c r="F121">
        <f>SUM('BASE '!AQ121)</f>
        <v>0</v>
      </c>
      <c r="G121">
        <f>SUM('BASE '!AT121:BB121)</f>
        <v>0</v>
      </c>
      <c r="H121">
        <f>SUM('BASE '!BC121:BF121)</f>
        <v>2.2800000000000002</v>
      </c>
      <c r="I121">
        <f>SUM('BASE '!BG121,'BASE '!BH121,'BASE '!BJ121,'BASE '!BK121)</f>
        <v>27.83</v>
      </c>
      <c r="J121">
        <f>'BASE '!BI121</f>
        <v>0</v>
      </c>
      <c r="K121">
        <f>'BASE '!BL121</f>
        <v>807.95</v>
      </c>
      <c r="L121">
        <f>'BASE '!BM121</f>
        <v>30.2</v>
      </c>
      <c r="M121">
        <f>'BASE '!BN121</f>
        <v>0</v>
      </c>
      <c r="N121">
        <f>SUM('BASE '!BO121:BP121)</f>
        <v>1249.08</v>
      </c>
      <c r="O121">
        <f>'BASE '!BQ121</f>
        <v>2634.46</v>
      </c>
      <c r="P121">
        <f>SUM('BASE '!BR121,'BASE '!BT121,'BASE '!CH121,'BASE '!CI121,'BASE '!CJ121,'BASE '!CK121)</f>
        <v>846.51</v>
      </c>
      <c r="Q121">
        <f>'BASE '!BS121</f>
        <v>0</v>
      </c>
      <c r="R121">
        <f>SUM('BASE '!CB121:CG121)</f>
        <v>1.2</v>
      </c>
      <c r="S121">
        <f>SUM('BASE '!CL121:CS121)</f>
        <v>1028.52</v>
      </c>
      <c r="T121">
        <f t="shared" si="1"/>
        <v>7566.9400000000005</v>
      </c>
    </row>
    <row r="122" spans="1:20">
      <c r="A122" t="s">
        <v>421</v>
      </c>
      <c r="B122" t="s">
        <v>378</v>
      </c>
      <c r="C122" t="s">
        <v>422</v>
      </c>
      <c r="D122">
        <f>SUM('BASE '!AL122,'BASE '!AN122,'BASE '!AO122,'BASE '!AP122,'BASE '!AR122,'BASE '!AS122)</f>
        <v>4.3500000000000005</v>
      </c>
      <c r="E122">
        <f>SUM('BASE '!AM122)</f>
        <v>0</v>
      </c>
      <c r="F122">
        <f>SUM('BASE '!AQ122)</f>
        <v>0</v>
      </c>
      <c r="G122">
        <f>SUM('BASE '!AT122:BB122)</f>
        <v>0</v>
      </c>
      <c r="H122">
        <f>SUM('BASE '!BC122:BF122)</f>
        <v>0</v>
      </c>
      <c r="I122">
        <f>SUM('BASE '!BG122,'BASE '!BH122,'BASE '!BJ122,'BASE '!BK122)</f>
        <v>44.300000000000004</v>
      </c>
      <c r="J122">
        <f>'BASE '!BI122</f>
        <v>0</v>
      </c>
      <c r="K122">
        <f>'BASE '!BL122</f>
        <v>460.91</v>
      </c>
      <c r="L122">
        <f>'BASE '!BM122</f>
        <v>61.93</v>
      </c>
      <c r="M122">
        <f>'BASE '!BN122</f>
        <v>0</v>
      </c>
      <c r="N122">
        <f>SUM('BASE '!BO122:BP122)</f>
        <v>0</v>
      </c>
      <c r="O122">
        <f>'BASE '!BQ122</f>
        <v>343.75</v>
      </c>
      <c r="P122">
        <f>SUM('BASE '!BR122,'BASE '!BT122,'BASE '!CH122,'BASE '!CI122,'BASE '!CJ122,'BASE '!CK122)</f>
        <v>82.899999999999991</v>
      </c>
      <c r="Q122">
        <f>'BASE '!BS122</f>
        <v>0</v>
      </c>
      <c r="R122">
        <f>SUM('BASE '!CB122:CG122)</f>
        <v>11.51</v>
      </c>
      <c r="S122">
        <f>SUM('BASE '!CL122:CS122)</f>
        <v>214.98000000000002</v>
      </c>
      <c r="T122">
        <f t="shared" si="1"/>
        <v>1224.6300000000001</v>
      </c>
    </row>
    <row r="123" spans="1:20">
      <c r="A123" t="s">
        <v>423</v>
      </c>
      <c r="B123" t="s">
        <v>378</v>
      </c>
      <c r="C123" t="s">
        <v>424</v>
      </c>
      <c r="D123">
        <f>SUM('BASE '!AL123,'BASE '!AN123,'BASE '!AO123,'BASE '!AP123,'BASE '!AR123,'BASE '!AS123)</f>
        <v>366.57000000000005</v>
      </c>
      <c r="E123">
        <f>SUM('BASE '!AM123)</f>
        <v>0</v>
      </c>
      <c r="F123">
        <f>SUM('BASE '!AQ123)</f>
        <v>0</v>
      </c>
      <c r="G123">
        <f>SUM('BASE '!AT123:BB123)</f>
        <v>0</v>
      </c>
      <c r="H123">
        <f>SUM('BASE '!BC123:BF123)</f>
        <v>45.2</v>
      </c>
      <c r="I123">
        <f>SUM('BASE '!BG123,'BASE '!BH123,'BASE '!BJ123,'BASE '!BK123)</f>
        <v>1.3</v>
      </c>
      <c r="J123">
        <f>'BASE '!BI123</f>
        <v>4</v>
      </c>
      <c r="K123">
        <f>'BASE '!BL123</f>
        <v>481.69</v>
      </c>
      <c r="L123">
        <f>'BASE '!BM123</f>
        <v>5.7</v>
      </c>
      <c r="M123">
        <f>'BASE '!BN123</f>
        <v>0</v>
      </c>
      <c r="N123">
        <f>SUM('BASE '!BO123:BP123)</f>
        <v>710</v>
      </c>
      <c r="O123">
        <f>'BASE '!BQ123</f>
        <v>1285.26</v>
      </c>
      <c r="P123">
        <f>SUM('BASE '!BR123,'BASE '!BT123,'BASE '!CH123,'BASE '!CI123,'BASE '!CJ123,'BASE '!CK123)</f>
        <v>569.66</v>
      </c>
      <c r="Q123">
        <f>'BASE '!BS123</f>
        <v>400</v>
      </c>
      <c r="R123">
        <f>SUM('BASE '!CB123:CG123)</f>
        <v>42.48</v>
      </c>
      <c r="S123">
        <f>SUM('BASE '!CL123:CS123)</f>
        <v>125.91</v>
      </c>
      <c r="T123">
        <f t="shared" si="1"/>
        <v>4037.77</v>
      </c>
    </row>
    <row r="124" spans="1:20">
      <c r="A124" t="s">
        <v>425</v>
      </c>
      <c r="B124" t="s">
        <v>378</v>
      </c>
      <c r="C124" t="s">
        <v>426</v>
      </c>
      <c r="D124">
        <f>SUM('BASE '!AL124,'BASE '!AN124,'BASE '!AO124,'BASE '!AP124,'BASE '!AR124,'BASE '!AS124)</f>
        <v>12.15</v>
      </c>
      <c r="E124">
        <f>SUM('BASE '!AM124)</f>
        <v>0</v>
      </c>
      <c r="F124">
        <f>SUM('BASE '!AQ124)</f>
        <v>0</v>
      </c>
      <c r="G124">
        <f>SUM('BASE '!AT124:BB124)</f>
        <v>0</v>
      </c>
      <c r="H124">
        <f>SUM('BASE '!BC124:BF124)</f>
        <v>28.16</v>
      </c>
      <c r="I124">
        <f>SUM('BASE '!BG124,'BASE '!BH124,'BASE '!BJ124,'BASE '!BK124)</f>
        <v>12.46</v>
      </c>
      <c r="J124">
        <f>'BASE '!BI124</f>
        <v>0</v>
      </c>
      <c r="K124">
        <f>'BASE '!BL124</f>
        <v>26.33</v>
      </c>
      <c r="L124">
        <f>'BASE '!BM124</f>
        <v>36.520000000000003</v>
      </c>
      <c r="M124">
        <f>'BASE '!BN124</f>
        <v>0</v>
      </c>
      <c r="N124">
        <f>SUM('BASE '!BO124:BP124)</f>
        <v>0</v>
      </c>
      <c r="O124">
        <f>'BASE '!BQ124</f>
        <v>171.55</v>
      </c>
      <c r="P124">
        <f>SUM('BASE '!BR124,'BASE '!BT124,'BASE '!CH124,'BASE '!CI124,'BASE '!CJ124,'BASE '!CK124)</f>
        <v>1.95</v>
      </c>
      <c r="Q124">
        <f>'BASE '!BS124</f>
        <v>0</v>
      </c>
      <c r="R124">
        <f>SUM('BASE '!CB124:CG124)</f>
        <v>91.69</v>
      </c>
      <c r="S124">
        <f>SUM('BASE '!CL124:CS124)</f>
        <v>131.19999999999999</v>
      </c>
      <c r="T124">
        <f t="shared" si="1"/>
        <v>512.01</v>
      </c>
    </row>
    <row r="125" spans="1:20">
      <c r="A125" t="s">
        <v>427</v>
      </c>
      <c r="B125" t="s">
        <v>378</v>
      </c>
      <c r="C125" t="s">
        <v>428</v>
      </c>
      <c r="D125">
        <f>SUM('BASE '!AL125,'BASE '!AN125,'BASE '!AO125,'BASE '!AP125,'BASE '!AR125,'BASE '!AS125)</f>
        <v>0</v>
      </c>
      <c r="E125">
        <f>SUM('BASE '!AM125)</f>
        <v>0</v>
      </c>
      <c r="F125">
        <f>SUM('BASE '!AQ125)</f>
        <v>0</v>
      </c>
      <c r="G125">
        <f>SUM('BASE '!AT125:BB125)</f>
        <v>0</v>
      </c>
      <c r="H125">
        <f>SUM('BASE '!BC125:BF125)</f>
        <v>10.7</v>
      </c>
      <c r="I125">
        <f>SUM('BASE '!BG125,'BASE '!BH125,'BASE '!BJ125,'BASE '!BK125)</f>
        <v>0</v>
      </c>
      <c r="J125">
        <f>'BASE '!BI125</f>
        <v>0</v>
      </c>
      <c r="K125">
        <f>'BASE '!BL125</f>
        <v>79.600000000000009</v>
      </c>
      <c r="L125">
        <f>'BASE '!BM125</f>
        <v>34.119999999999997</v>
      </c>
      <c r="M125">
        <f>'BASE '!BN125</f>
        <v>0</v>
      </c>
      <c r="N125">
        <f>SUM('BASE '!BO125:BP125)</f>
        <v>15.95</v>
      </c>
      <c r="O125">
        <f>'BASE '!BQ125</f>
        <v>1447.07</v>
      </c>
      <c r="P125">
        <f>SUM('BASE '!BR125,'BASE '!BT125,'BASE '!CH125,'BASE '!CI125,'BASE '!CJ125,'BASE '!CK125)</f>
        <v>40.94</v>
      </c>
      <c r="Q125">
        <f>'BASE '!BS125</f>
        <v>5.4</v>
      </c>
      <c r="R125">
        <f>SUM('BASE '!CB125:CG125)</f>
        <v>12.57</v>
      </c>
      <c r="S125">
        <f>SUM('BASE '!CL125:CS125)</f>
        <v>40.090000000000003</v>
      </c>
      <c r="T125">
        <f t="shared" si="1"/>
        <v>1686.44</v>
      </c>
    </row>
    <row r="126" spans="1:20">
      <c r="A126" t="s">
        <v>429</v>
      </c>
      <c r="B126" t="s">
        <v>378</v>
      </c>
      <c r="C126" t="s">
        <v>430</v>
      </c>
      <c r="D126">
        <f>SUM('BASE '!AL126,'BASE '!AN126,'BASE '!AO126,'BASE '!AP126,'BASE '!AR126,'BASE '!AS126)</f>
        <v>0</v>
      </c>
      <c r="E126">
        <f>SUM('BASE '!AM126)</f>
        <v>0</v>
      </c>
      <c r="F126">
        <f>SUM('BASE '!AQ126)</f>
        <v>0</v>
      </c>
      <c r="G126">
        <f>SUM('BASE '!AT126:BB126)</f>
        <v>0</v>
      </c>
      <c r="H126">
        <f>SUM('BASE '!BC126:BF126)</f>
        <v>1</v>
      </c>
      <c r="I126">
        <f>SUM('BASE '!BG126,'BASE '!BH126,'BASE '!BJ126,'BASE '!BK126)</f>
        <v>1.5</v>
      </c>
      <c r="J126">
        <f>'BASE '!BI126</f>
        <v>0</v>
      </c>
      <c r="K126">
        <f>'BASE '!BL126</f>
        <v>18.900000000000002</v>
      </c>
      <c r="L126">
        <f>'BASE '!BM126</f>
        <v>5.3</v>
      </c>
      <c r="M126">
        <f>'BASE '!BN126</f>
        <v>0</v>
      </c>
      <c r="N126">
        <f>SUM('BASE '!BO126:BP126)</f>
        <v>0</v>
      </c>
      <c r="O126">
        <f>'BASE '!BQ126</f>
        <v>102.92</v>
      </c>
      <c r="P126">
        <f>SUM('BASE '!BR126,'BASE '!BT126,'BASE '!CH126,'BASE '!CI126,'BASE '!CJ126,'BASE '!CK126)</f>
        <v>6.35</v>
      </c>
      <c r="Q126">
        <f>'BASE '!BS126</f>
        <v>5.63</v>
      </c>
      <c r="R126">
        <f>SUM('BASE '!CB126:CG126)</f>
        <v>2.1</v>
      </c>
      <c r="S126">
        <f>SUM('BASE '!CL126:CS126)</f>
        <v>13.87</v>
      </c>
      <c r="T126">
        <f t="shared" si="1"/>
        <v>157.57</v>
      </c>
    </row>
    <row r="127" spans="1:20">
      <c r="A127" t="s">
        <v>431</v>
      </c>
      <c r="B127" t="s">
        <v>378</v>
      </c>
      <c r="C127" t="s">
        <v>432</v>
      </c>
      <c r="D127">
        <f>SUM('BASE '!AL127,'BASE '!AN127,'BASE '!AO127,'BASE '!AP127,'BASE '!AR127,'BASE '!AS127)</f>
        <v>0</v>
      </c>
      <c r="E127">
        <f>SUM('BASE '!AM127)</f>
        <v>0</v>
      </c>
      <c r="F127">
        <f>SUM('BASE '!AQ127)</f>
        <v>0</v>
      </c>
      <c r="G127">
        <f>SUM('BASE '!AT127:BB127)</f>
        <v>0</v>
      </c>
      <c r="H127">
        <f>SUM('BASE '!BC127:BF127)</f>
        <v>18.190000000000001</v>
      </c>
      <c r="I127">
        <f>SUM('BASE '!BG127,'BASE '!BH127,'BASE '!BJ127,'BASE '!BK127)</f>
        <v>1.3</v>
      </c>
      <c r="J127">
        <f>'BASE '!BI127</f>
        <v>0</v>
      </c>
      <c r="K127">
        <f>'BASE '!BL127</f>
        <v>140.55000000000001</v>
      </c>
      <c r="L127">
        <f>'BASE '!BM127</f>
        <v>109.99</v>
      </c>
      <c r="M127">
        <f>'BASE '!BN127</f>
        <v>0</v>
      </c>
      <c r="N127">
        <f>SUM('BASE '!BO127:BP127)</f>
        <v>0.91</v>
      </c>
      <c r="O127">
        <f>'BASE '!BQ127</f>
        <v>92.09</v>
      </c>
      <c r="P127">
        <f>SUM('BASE '!BR127,'BASE '!BT127,'BASE '!CH127,'BASE '!CI127,'BASE '!CJ127,'BASE '!CK127)</f>
        <v>36.93</v>
      </c>
      <c r="Q127">
        <f>'BASE '!BS127</f>
        <v>10.59</v>
      </c>
      <c r="R127">
        <f>SUM('BASE '!CB127:CG127)</f>
        <v>24.75</v>
      </c>
      <c r="S127">
        <f>SUM('BASE '!CL127:CS127)</f>
        <v>46.269999999999996</v>
      </c>
      <c r="T127">
        <f t="shared" si="1"/>
        <v>481.57000000000005</v>
      </c>
    </row>
    <row r="128" spans="1:20">
      <c r="A128" t="s">
        <v>433</v>
      </c>
      <c r="B128" t="s">
        <v>378</v>
      </c>
      <c r="C128" t="s">
        <v>434</v>
      </c>
      <c r="D128">
        <f>SUM('BASE '!AL128,'BASE '!AN128,'BASE '!AO128,'BASE '!AP128,'BASE '!AR128,'BASE '!AS128)</f>
        <v>5</v>
      </c>
      <c r="E128">
        <f>SUM('BASE '!AM128)</f>
        <v>0</v>
      </c>
      <c r="F128">
        <f>SUM('BASE '!AQ128)</f>
        <v>0</v>
      </c>
      <c r="G128">
        <f>SUM('BASE '!AT128:BB128)</f>
        <v>0</v>
      </c>
      <c r="H128">
        <f>SUM('BASE '!BC128:BF128)</f>
        <v>1.96</v>
      </c>
      <c r="I128">
        <f>SUM('BASE '!BG128,'BASE '!BH128,'BASE '!BJ128,'BASE '!BK128)</f>
        <v>16.28</v>
      </c>
      <c r="J128">
        <f>'BASE '!BI128</f>
        <v>0</v>
      </c>
      <c r="K128">
        <f>'BASE '!BL128</f>
        <v>284.54000000000002</v>
      </c>
      <c r="L128">
        <f>'BASE '!BM128</f>
        <v>102.32</v>
      </c>
      <c r="M128">
        <f>'BASE '!BN128</f>
        <v>0</v>
      </c>
      <c r="N128">
        <f>SUM('BASE '!BO128:BP128)</f>
        <v>0</v>
      </c>
      <c r="O128">
        <f>'BASE '!BQ128</f>
        <v>12.09</v>
      </c>
      <c r="P128">
        <f>SUM('BASE '!BR128,'BASE '!BT128,'BASE '!CH128,'BASE '!CI128,'BASE '!CJ128,'BASE '!CK128)</f>
        <v>65.97</v>
      </c>
      <c r="Q128">
        <f>'BASE '!BS128</f>
        <v>18.580000000000002</v>
      </c>
      <c r="R128">
        <f>SUM('BASE '!CB128:CG128)</f>
        <v>38.21</v>
      </c>
      <c r="S128">
        <f>SUM('BASE '!CL128:CS128)</f>
        <v>227.64</v>
      </c>
      <c r="T128">
        <f t="shared" si="1"/>
        <v>772.58999999999992</v>
      </c>
    </row>
    <row r="129" spans="1:20">
      <c r="A129" t="s">
        <v>435</v>
      </c>
      <c r="B129" t="s">
        <v>378</v>
      </c>
      <c r="C129" t="s">
        <v>436</v>
      </c>
      <c r="D129">
        <f>SUM('BASE '!AL129,'BASE '!AN129,'BASE '!AO129,'BASE '!AP129,'BASE '!AR129,'BASE '!AS129)</f>
        <v>102.3</v>
      </c>
      <c r="E129">
        <f>SUM('BASE '!AM129)</f>
        <v>0</v>
      </c>
      <c r="F129">
        <f>SUM('BASE '!AQ129)</f>
        <v>0</v>
      </c>
      <c r="G129">
        <f>SUM('BASE '!AT129:BB129)</f>
        <v>0</v>
      </c>
      <c r="H129">
        <f>SUM('BASE '!BC129:BF129)</f>
        <v>1.19</v>
      </c>
      <c r="I129">
        <f>SUM('BASE '!BG129,'BASE '!BH129,'BASE '!BJ129,'BASE '!BK129)</f>
        <v>16.25</v>
      </c>
      <c r="J129">
        <f>'BASE '!BI129</f>
        <v>0</v>
      </c>
      <c r="K129">
        <f>'BASE '!BL129</f>
        <v>66.87</v>
      </c>
      <c r="L129">
        <f>'BASE '!BM129</f>
        <v>14.69</v>
      </c>
      <c r="M129">
        <f>'BASE '!BN129</f>
        <v>0</v>
      </c>
      <c r="N129">
        <f>SUM('BASE '!BO129:BP129)</f>
        <v>0</v>
      </c>
      <c r="O129">
        <f>'BASE '!BQ129</f>
        <v>249.53</v>
      </c>
      <c r="P129">
        <f>SUM('BASE '!BR129,'BASE '!BT129,'BASE '!CH129,'BASE '!CI129,'BASE '!CJ129,'BASE '!CK129)</f>
        <v>116.66</v>
      </c>
      <c r="Q129">
        <f>'BASE '!BS129</f>
        <v>377.3</v>
      </c>
      <c r="R129">
        <f>SUM('BASE '!CB129:CG129)</f>
        <v>250.32999999999998</v>
      </c>
      <c r="S129">
        <f>SUM('BASE '!CL129:CS129)</f>
        <v>106.52000000000001</v>
      </c>
      <c r="T129">
        <f t="shared" si="1"/>
        <v>1301.6399999999999</v>
      </c>
    </row>
    <row r="130" spans="1:20">
      <c r="A130" t="s">
        <v>437</v>
      </c>
      <c r="B130" t="s">
        <v>378</v>
      </c>
      <c r="C130" t="s">
        <v>438</v>
      </c>
      <c r="D130">
        <f>SUM('BASE '!AL130,'BASE '!AN130,'BASE '!AO130,'BASE '!AP130,'BASE '!AR130,'BASE '!AS130)</f>
        <v>3.68</v>
      </c>
      <c r="E130">
        <f>SUM('BASE '!AM130)</f>
        <v>0</v>
      </c>
      <c r="F130">
        <f>SUM('BASE '!AQ130)</f>
        <v>8</v>
      </c>
      <c r="G130">
        <f>SUM('BASE '!AT130:BB130)</f>
        <v>0</v>
      </c>
      <c r="H130">
        <f>SUM('BASE '!BC130:BF130)</f>
        <v>41.129999999999995</v>
      </c>
      <c r="I130">
        <f>SUM('BASE '!BG130,'BASE '!BH130,'BASE '!BJ130,'BASE '!BK130)</f>
        <v>12.4</v>
      </c>
      <c r="J130">
        <f>'BASE '!BI130</f>
        <v>0</v>
      </c>
      <c r="K130">
        <f>'BASE '!BL130</f>
        <v>342.8</v>
      </c>
      <c r="L130">
        <f>'BASE '!BM130</f>
        <v>217.29</v>
      </c>
      <c r="M130">
        <f>'BASE '!BN130</f>
        <v>0</v>
      </c>
      <c r="N130">
        <f>SUM('BASE '!BO130:BP130)</f>
        <v>168.56</v>
      </c>
      <c r="O130">
        <f>'BASE '!BQ130</f>
        <v>220.23</v>
      </c>
      <c r="P130">
        <f>SUM('BASE '!BR130,'BASE '!BT130,'BASE '!CH130,'BASE '!CI130,'BASE '!CJ130,'BASE '!CK130)</f>
        <v>156.82000000000002</v>
      </c>
      <c r="Q130">
        <f>'BASE '!BS130</f>
        <v>204.29</v>
      </c>
      <c r="R130">
        <f>SUM('BASE '!CB130:CG130)</f>
        <v>53.36</v>
      </c>
      <c r="S130">
        <f>SUM('BASE '!CL130:CS130)</f>
        <v>494.09000000000003</v>
      </c>
      <c r="T130">
        <f t="shared" si="1"/>
        <v>1922.6499999999996</v>
      </c>
    </row>
    <row r="131" spans="1:20">
      <c r="A131" t="s">
        <v>439</v>
      </c>
      <c r="B131" t="s">
        <v>378</v>
      </c>
      <c r="C131" t="s">
        <v>440</v>
      </c>
      <c r="D131">
        <f>SUM('BASE '!AL131,'BASE '!AN131,'BASE '!AO131,'BASE '!AP131,'BASE '!AR131,'BASE '!AS131)</f>
        <v>0</v>
      </c>
      <c r="E131">
        <f>SUM('BASE '!AM131)</f>
        <v>0</v>
      </c>
      <c r="F131">
        <f>SUM('BASE '!AQ131)</f>
        <v>0</v>
      </c>
      <c r="G131">
        <f>SUM('BASE '!AT131:BB131)</f>
        <v>0</v>
      </c>
      <c r="H131">
        <f>SUM('BASE '!BC131:BF131)</f>
        <v>6.84</v>
      </c>
      <c r="I131">
        <f>SUM('BASE '!BG131,'BASE '!BH131,'BASE '!BJ131,'BASE '!BK131)</f>
        <v>0</v>
      </c>
      <c r="J131">
        <f>'BASE '!BI131</f>
        <v>0</v>
      </c>
      <c r="K131">
        <f>'BASE '!BL131</f>
        <v>40.54</v>
      </c>
      <c r="L131">
        <f>'BASE '!BM131</f>
        <v>23.54</v>
      </c>
      <c r="M131">
        <f>'BASE '!BN131</f>
        <v>0</v>
      </c>
      <c r="N131">
        <f>SUM('BASE '!BO131:BP131)</f>
        <v>0</v>
      </c>
      <c r="O131">
        <f>'BASE '!BQ131</f>
        <v>363.07</v>
      </c>
      <c r="P131">
        <f>SUM('BASE '!BR131,'BASE '!BT131,'BASE '!CH131,'BASE '!CI131,'BASE '!CJ131,'BASE '!CK131)</f>
        <v>64.61999999999999</v>
      </c>
      <c r="Q131">
        <f>'BASE '!BS131</f>
        <v>6.39</v>
      </c>
      <c r="R131">
        <f>SUM('BASE '!CB131:CG131)</f>
        <v>4.2</v>
      </c>
      <c r="S131">
        <f>SUM('BASE '!CL131:CS131)</f>
        <v>28.77</v>
      </c>
      <c r="T131">
        <f t="shared" ref="T131:T194" si="2">SUM(D131:S131)</f>
        <v>537.97</v>
      </c>
    </row>
    <row r="132" spans="1:20">
      <c r="A132" t="s">
        <v>441</v>
      </c>
      <c r="B132" t="s">
        <v>378</v>
      </c>
      <c r="C132" t="s">
        <v>442</v>
      </c>
      <c r="D132">
        <f>SUM('BASE '!AL132,'BASE '!AN132,'BASE '!AO132,'BASE '!AP132,'BASE '!AR132,'BASE '!AS132)</f>
        <v>8.25</v>
      </c>
      <c r="E132">
        <f>SUM('BASE '!AM132)</f>
        <v>0</v>
      </c>
      <c r="F132">
        <f>SUM('BASE '!AQ132)</f>
        <v>0</v>
      </c>
      <c r="G132">
        <f>SUM('BASE '!AT132:BB132)</f>
        <v>0</v>
      </c>
      <c r="H132">
        <f>SUM('BASE '!BC132:BF132)</f>
        <v>26.26</v>
      </c>
      <c r="I132">
        <f>SUM('BASE '!BG132,'BASE '!BH132,'BASE '!BJ132,'BASE '!BK132)</f>
        <v>48.92</v>
      </c>
      <c r="J132">
        <f>'BASE '!BI132</f>
        <v>0</v>
      </c>
      <c r="K132">
        <f>'BASE '!BL132</f>
        <v>58.18</v>
      </c>
      <c r="L132">
        <f>'BASE '!BM132</f>
        <v>113.92</v>
      </c>
      <c r="M132">
        <f>'BASE '!BN132</f>
        <v>0</v>
      </c>
      <c r="N132">
        <f>SUM('BASE '!BO132:BP132)</f>
        <v>0</v>
      </c>
      <c r="O132">
        <f>'BASE '!BQ132</f>
        <v>484.98</v>
      </c>
      <c r="P132">
        <f>SUM('BASE '!BR132,'BASE '!BT132,'BASE '!CH132,'BASE '!CI132,'BASE '!CJ132,'BASE '!CK132)</f>
        <v>8.6300000000000008</v>
      </c>
      <c r="Q132">
        <f>'BASE '!BS132</f>
        <v>0</v>
      </c>
      <c r="R132">
        <f>SUM('BASE '!CB132:CG132)</f>
        <v>123.95</v>
      </c>
      <c r="S132">
        <f>SUM('BASE '!CL132:CS132)</f>
        <v>18.990000000000002</v>
      </c>
      <c r="T132">
        <f t="shared" si="2"/>
        <v>892.08</v>
      </c>
    </row>
    <row r="133" spans="1:20">
      <c r="A133" t="s">
        <v>445</v>
      </c>
      <c r="B133" t="s">
        <v>444</v>
      </c>
      <c r="C133" t="s">
        <v>446</v>
      </c>
      <c r="D133">
        <f>SUM('BASE '!AL133,'BASE '!AN133,'BASE '!AO133,'BASE '!AP133,'BASE '!AR133,'BASE '!AS133)</f>
        <v>12.870000000000001</v>
      </c>
      <c r="E133">
        <f>SUM('BASE '!AM133)</f>
        <v>0</v>
      </c>
      <c r="F133">
        <f>SUM('BASE '!AQ133)</f>
        <v>0</v>
      </c>
      <c r="G133">
        <f>SUM('BASE '!AT133:BB133)</f>
        <v>0</v>
      </c>
      <c r="H133">
        <f>SUM('BASE '!BC133:BF133)</f>
        <v>0</v>
      </c>
      <c r="I133">
        <f>SUM('BASE '!BG133,'BASE '!BH133,'BASE '!BJ133,'BASE '!BK133)</f>
        <v>8.51</v>
      </c>
      <c r="J133">
        <f>'BASE '!BI133</f>
        <v>0</v>
      </c>
      <c r="K133">
        <f>'BASE '!BL133</f>
        <v>0</v>
      </c>
      <c r="L133">
        <f>'BASE '!BM133</f>
        <v>0</v>
      </c>
      <c r="M133">
        <f>'BASE '!BN133</f>
        <v>0</v>
      </c>
      <c r="N133">
        <f>SUM('BASE '!BO133:BP133)</f>
        <v>0</v>
      </c>
      <c r="O133">
        <f>'BASE '!BQ133</f>
        <v>7.98</v>
      </c>
      <c r="P133">
        <f>SUM('BASE '!BR133,'BASE '!BT133,'BASE '!CH133,'BASE '!CI133,'BASE '!CJ133,'BASE '!CK133)</f>
        <v>1.67</v>
      </c>
      <c r="Q133">
        <f>'BASE '!BS133</f>
        <v>10.97</v>
      </c>
      <c r="R133">
        <f>SUM('BASE '!CB133:CG133)</f>
        <v>6.7</v>
      </c>
      <c r="S133">
        <f>SUM('BASE '!CL133:CS133)</f>
        <v>9.44</v>
      </c>
      <c r="T133">
        <f t="shared" si="2"/>
        <v>58.14</v>
      </c>
    </row>
    <row r="134" spans="1:20">
      <c r="A134" t="s">
        <v>447</v>
      </c>
      <c r="B134" t="s">
        <v>444</v>
      </c>
      <c r="C134" t="s">
        <v>448</v>
      </c>
      <c r="D134">
        <f>SUM('BASE '!AL134,'BASE '!AN134,'BASE '!AO134,'BASE '!AP134,'BASE '!AR134,'BASE '!AS134)</f>
        <v>0</v>
      </c>
      <c r="E134">
        <f>SUM('BASE '!AM134)</f>
        <v>0</v>
      </c>
      <c r="F134">
        <f>SUM('BASE '!AQ134)</f>
        <v>0</v>
      </c>
      <c r="G134">
        <f>SUM('BASE '!AT134:BB134)</f>
        <v>0</v>
      </c>
      <c r="H134">
        <f>SUM('BASE '!BC134:BF134)</f>
        <v>0</v>
      </c>
      <c r="I134">
        <f>SUM('BASE '!BG134,'BASE '!BH134,'BASE '!BJ134,'BASE '!BK134)</f>
        <v>0</v>
      </c>
      <c r="J134">
        <f>'BASE '!BI134</f>
        <v>0</v>
      </c>
      <c r="K134">
        <f>'BASE '!BL134</f>
        <v>4.1900000000000004</v>
      </c>
      <c r="L134">
        <f>'BASE '!BM134</f>
        <v>0</v>
      </c>
      <c r="M134">
        <f>'BASE '!BN134</f>
        <v>0</v>
      </c>
      <c r="N134">
        <f>SUM('BASE '!BO134:BP134)</f>
        <v>0</v>
      </c>
      <c r="O134">
        <f>'BASE '!BQ134</f>
        <v>0</v>
      </c>
      <c r="P134">
        <f>SUM('BASE '!BR134,'BASE '!BT134,'BASE '!CH134,'BASE '!CI134,'BASE '!CJ134,'BASE '!CK134)</f>
        <v>0</v>
      </c>
      <c r="Q134">
        <f>'BASE '!BS134</f>
        <v>0.2</v>
      </c>
      <c r="R134">
        <f>SUM('BASE '!CB134:CG134)</f>
        <v>0</v>
      </c>
      <c r="S134">
        <f>SUM('BASE '!CL134:CS134)</f>
        <v>1.82</v>
      </c>
      <c r="T134">
        <f t="shared" si="2"/>
        <v>6.2100000000000009</v>
      </c>
    </row>
    <row r="135" spans="1:20">
      <c r="A135" t="s">
        <v>449</v>
      </c>
      <c r="B135" t="s">
        <v>444</v>
      </c>
      <c r="C135" t="s">
        <v>450</v>
      </c>
      <c r="D135">
        <f>SUM('BASE '!AL135,'BASE '!AN135,'BASE '!AO135,'BASE '!AP135,'BASE '!AR135,'BASE '!AS135)</f>
        <v>0</v>
      </c>
      <c r="E135">
        <f>SUM('BASE '!AM135)</f>
        <v>0</v>
      </c>
      <c r="F135">
        <f>SUM('BASE '!AQ135)</f>
        <v>0</v>
      </c>
      <c r="G135">
        <f>SUM('BASE '!AT135:BB135)</f>
        <v>4</v>
      </c>
      <c r="H135">
        <f>SUM('BASE '!BC135:BF135)</f>
        <v>0</v>
      </c>
      <c r="I135">
        <f>SUM('BASE '!BG135,'BASE '!BH135,'BASE '!BJ135,'BASE '!BK135)</f>
        <v>117.45</v>
      </c>
      <c r="J135">
        <f>'BASE '!BI135</f>
        <v>3.1</v>
      </c>
      <c r="K135">
        <f>'BASE '!BL135</f>
        <v>1.05</v>
      </c>
      <c r="L135">
        <f>'BASE '!BM135</f>
        <v>9.370000000000001</v>
      </c>
      <c r="M135">
        <f>'BASE '!BN135</f>
        <v>0</v>
      </c>
      <c r="N135">
        <f>SUM('BASE '!BO135:BP135)</f>
        <v>171.49</v>
      </c>
      <c r="O135">
        <f>'BASE '!BQ135</f>
        <v>0</v>
      </c>
      <c r="P135">
        <f>SUM('BASE '!BR135,'BASE '!BT135,'BASE '!CH135,'BASE '!CI135,'BASE '!CJ135,'BASE '!CK135)</f>
        <v>12.46</v>
      </c>
      <c r="Q135">
        <f>'BASE '!BS135</f>
        <v>0</v>
      </c>
      <c r="R135">
        <f>SUM('BASE '!CB135:CG135)</f>
        <v>0</v>
      </c>
      <c r="S135">
        <f>SUM('BASE '!CL135:CS135)</f>
        <v>2.38</v>
      </c>
      <c r="T135">
        <f t="shared" si="2"/>
        <v>321.3</v>
      </c>
    </row>
    <row r="136" spans="1:20">
      <c r="A136" t="s">
        <v>451</v>
      </c>
      <c r="B136" t="s">
        <v>444</v>
      </c>
      <c r="C136" t="s">
        <v>364</v>
      </c>
      <c r="D136">
        <f>SUM('BASE '!AL136,'BASE '!AN136,'BASE '!AO136,'BASE '!AP136,'BASE '!AR136,'BASE '!AS136)</f>
        <v>7.54</v>
      </c>
      <c r="E136">
        <f>SUM('BASE '!AM136)</f>
        <v>0</v>
      </c>
      <c r="F136">
        <f>SUM('BASE '!AQ136)</f>
        <v>0</v>
      </c>
      <c r="G136">
        <f>SUM('BASE '!AT136:BB136)</f>
        <v>0</v>
      </c>
      <c r="H136">
        <f>SUM('BASE '!BC136:BF136)</f>
        <v>1.75</v>
      </c>
      <c r="I136">
        <f>SUM('BASE '!BG136,'BASE '!BH136,'BASE '!BJ136,'BASE '!BK136)</f>
        <v>0</v>
      </c>
      <c r="J136">
        <f>'BASE '!BI136</f>
        <v>0</v>
      </c>
      <c r="K136">
        <f>'BASE '!BL136</f>
        <v>18.18</v>
      </c>
      <c r="L136">
        <f>'BASE '!BM136</f>
        <v>17.53</v>
      </c>
      <c r="M136">
        <f>'BASE '!BN136</f>
        <v>0</v>
      </c>
      <c r="N136">
        <f>SUM('BASE '!BO136:BP136)</f>
        <v>15.92</v>
      </c>
      <c r="O136">
        <f>'BASE '!BQ136</f>
        <v>18.89</v>
      </c>
      <c r="P136">
        <f>SUM('BASE '!BR136,'BASE '!BT136,'BASE '!CH136,'BASE '!CI136,'BASE '!CJ136,'BASE '!CK136)</f>
        <v>2.2400000000000002</v>
      </c>
      <c r="Q136">
        <f>'BASE '!BS136</f>
        <v>1.72</v>
      </c>
      <c r="R136">
        <f>SUM('BASE '!CB136:CG136)</f>
        <v>13.03</v>
      </c>
      <c r="S136">
        <f>SUM('BASE '!CL136:CS136)</f>
        <v>24.49</v>
      </c>
      <c r="T136">
        <f t="shared" si="2"/>
        <v>121.28999999999999</v>
      </c>
    </row>
    <row r="137" spans="1:20">
      <c r="A137" t="s">
        <v>452</v>
      </c>
      <c r="B137" t="s">
        <v>444</v>
      </c>
      <c r="C137" t="s">
        <v>453</v>
      </c>
      <c r="D137">
        <f>SUM('BASE '!AL137,'BASE '!AN137,'BASE '!AO137,'BASE '!AP137,'BASE '!AR137,'BASE '!AS137)</f>
        <v>113.59</v>
      </c>
      <c r="E137">
        <f>SUM('BASE '!AM137)</f>
        <v>0</v>
      </c>
      <c r="F137">
        <f>SUM('BASE '!AQ137)</f>
        <v>18.28</v>
      </c>
      <c r="G137">
        <f>SUM('BASE '!AT137:BB137)</f>
        <v>0</v>
      </c>
      <c r="H137">
        <f>SUM('BASE '!BC137:BF137)</f>
        <v>15.21</v>
      </c>
      <c r="I137">
        <f>SUM('BASE '!BG137,'BASE '!BH137,'BASE '!BJ137,'BASE '!BK137)</f>
        <v>53.47</v>
      </c>
      <c r="J137">
        <f>'BASE '!BI137</f>
        <v>0</v>
      </c>
      <c r="K137">
        <f>'BASE '!BL137</f>
        <v>20.05</v>
      </c>
      <c r="L137">
        <f>'BASE '!BM137</f>
        <v>2.6</v>
      </c>
      <c r="M137">
        <f>'BASE '!BN137</f>
        <v>31.15</v>
      </c>
      <c r="N137">
        <f>SUM('BASE '!BO137:BP137)</f>
        <v>4.75</v>
      </c>
      <c r="O137">
        <f>'BASE '!BQ137</f>
        <v>380.87</v>
      </c>
      <c r="P137">
        <f>SUM('BASE '!BR137,'BASE '!BT137,'BASE '!CH137,'BASE '!CI137,'BASE '!CJ137,'BASE '!CK137)</f>
        <v>35.549999999999997</v>
      </c>
      <c r="Q137">
        <f>'BASE '!BS137</f>
        <v>0</v>
      </c>
      <c r="R137">
        <f>SUM('BASE '!CB137:CG137)</f>
        <v>46.98</v>
      </c>
      <c r="S137">
        <f>SUM('BASE '!CL137:CS137)</f>
        <v>242.89000000000001</v>
      </c>
      <c r="T137">
        <f t="shared" si="2"/>
        <v>965.39</v>
      </c>
    </row>
    <row r="138" spans="1:20">
      <c r="A138" t="s">
        <v>454</v>
      </c>
      <c r="B138" t="s">
        <v>444</v>
      </c>
      <c r="C138" t="s">
        <v>455</v>
      </c>
      <c r="D138">
        <f>SUM('BASE '!AL138,'BASE '!AN138,'BASE '!AO138,'BASE '!AP138,'BASE '!AR138,'BASE '!AS138)</f>
        <v>9.7100000000000009</v>
      </c>
      <c r="E138">
        <f>SUM('BASE '!AM138)</f>
        <v>0</v>
      </c>
      <c r="F138">
        <f>SUM('BASE '!AQ138)</f>
        <v>0</v>
      </c>
      <c r="G138">
        <f>SUM('BASE '!AT138:BB138)</f>
        <v>0</v>
      </c>
      <c r="H138">
        <f>SUM('BASE '!BC138:BF138)</f>
        <v>0</v>
      </c>
      <c r="I138">
        <f>SUM('BASE '!BG138,'BASE '!BH138,'BASE '!BJ138,'BASE '!BK138)</f>
        <v>6.4</v>
      </c>
      <c r="J138">
        <f>'BASE '!BI138</f>
        <v>0</v>
      </c>
      <c r="K138">
        <f>'BASE '!BL138</f>
        <v>12.64</v>
      </c>
      <c r="L138">
        <f>'BASE '!BM138</f>
        <v>0.99</v>
      </c>
      <c r="M138">
        <f>'BASE '!BN138</f>
        <v>0</v>
      </c>
      <c r="N138">
        <f>SUM('BASE '!BO138:BP138)</f>
        <v>45.82</v>
      </c>
      <c r="O138">
        <f>'BASE '!BQ138</f>
        <v>0</v>
      </c>
      <c r="P138">
        <f>SUM('BASE '!BR138,'BASE '!BT138,'BASE '!CH138,'BASE '!CI138,'BASE '!CJ138,'BASE '!CK138)</f>
        <v>0</v>
      </c>
      <c r="Q138">
        <f>'BASE '!BS138</f>
        <v>26.66</v>
      </c>
      <c r="R138">
        <f>SUM('BASE '!CB138:CG138)</f>
        <v>29.24</v>
      </c>
      <c r="S138">
        <f>SUM('BASE '!CL138:CS138)</f>
        <v>24.52</v>
      </c>
      <c r="T138">
        <f t="shared" si="2"/>
        <v>155.98000000000002</v>
      </c>
    </row>
    <row r="139" spans="1:20">
      <c r="A139" t="s">
        <v>456</v>
      </c>
      <c r="B139" t="s">
        <v>444</v>
      </c>
      <c r="C139" t="s">
        <v>457</v>
      </c>
      <c r="D139">
        <f>SUM('BASE '!AL139,'BASE '!AN139,'BASE '!AO139,'BASE '!AP139,'BASE '!AR139,'BASE '!AS139)</f>
        <v>93.52</v>
      </c>
      <c r="E139">
        <f>SUM('BASE '!AM139)</f>
        <v>0</v>
      </c>
      <c r="F139">
        <f>SUM('BASE '!AQ139)</f>
        <v>9.49</v>
      </c>
      <c r="G139">
        <f>SUM('BASE '!AT139:BB139)</f>
        <v>0</v>
      </c>
      <c r="H139">
        <f>SUM('BASE '!BC139:BF139)</f>
        <v>3.85</v>
      </c>
      <c r="I139">
        <f>SUM('BASE '!BG139,'BASE '!BH139,'BASE '!BJ139,'BASE '!BK139)</f>
        <v>6.18</v>
      </c>
      <c r="J139">
        <f>'BASE '!BI139</f>
        <v>0</v>
      </c>
      <c r="K139">
        <f>'BASE '!BL139</f>
        <v>0</v>
      </c>
      <c r="L139">
        <f>'BASE '!BM139</f>
        <v>1.01</v>
      </c>
      <c r="M139">
        <f>'BASE '!BN139</f>
        <v>15.17</v>
      </c>
      <c r="N139">
        <f>SUM('BASE '!BO139:BP139)</f>
        <v>3.02</v>
      </c>
      <c r="O139">
        <f>'BASE '!BQ139</f>
        <v>21.01</v>
      </c>
      <c r="P139">
        <f>SUM('BASE '!BR139,'BASE '!BT139,'BASE '!CH139,'BASE '!CI139,'BASE '!CJ139,'BASE '!CK139)</f>
        <v>0</v>
      </c>
      <c r="Q139">
        <f>'BASE '!BS139</f>
        <v>0</v>
      </c>
      <c r="R139">
        <f>SUM('BASE '!CB139:CG139)</f>
        <v>19.64</v>
      </c>
      <c r="S139">
        <f>SUM('BASE '!CL139:CS139)</f>
        <v>5.92</v>
      </c>
      <c r="T139">
        <f t="shared" si="2"/>
        <v>178.80999999999997</v>
      </c>
    </row>
    <row r="140" spans="1:20">
      <c r="A140" t="s">
        <v>458</v>
      </c>
      <c r="B140" t="s">
        <v>444</v>
      </c>
      <c r="C140" t="s">
        <v>459</v>
      </c>
      <c r="D140">
        <f>SUM('BASE '!AL140,'BASE '!AN140,'BASE '!AO140,'BASE '!AP140,'BASE '!AR140,'BASE '!AS140)</f>
        <v>11.950000000000001</v>
      </c>
      <c r="E140">
        <f>SUM('BASE '!AM140)</f>
        <v>0</v>
      </c>
      <c r="F140">
        <f>SUM('BASE '!AQ140)</f>
        <v>0</v>
      </c>
      <c r="G140">
        <f>SUM('BASE '!AT140:BB140)</f>
        <v>0</v>
      </c>
      <c r="H140">
        <f>SUM('BASE '!BC140:BF140)</f>
        <v>1.04</v>
      </c>
      <c r="I140">
        <f>SUM('BASE '!BG140,'BASE '!BH140,'BASE '!BJ140,'BASE '!BK140)</f>
        <v>1.99</v>
      </c>
      <c r="J140">
        <f>'BASE '!BI140</f>
        <v>2.36</v>
      </c>
      <c r="K140">
        <f>'BASE '!BL140</f>
        <v>3.38</v>
      </c>
      <c r="L140">
        <f>'BASE '!BM140</f>
        <v>5.43</v>
      </c>
      <c r="M140">
        <f>'BASE '!BN140</f>
        <v>27.97</v>
      </c>
      <c r="N140">
        <f>SUM('BASE '!BO140:BP140)</f>
        <v>1.87</v>
      </c>
      <c r="O140">
        <f>'BASE '!BQ140</f>
        <v>31.27</v>
      </c>
      <c r="P140">
        <f>SUM('BASE '!BR140,'BASE '!BT140,'BASE '!CH140,'BASE '!CI140,'BASE '!CJ140,'BASE '!CK140)</f>
        <v>14.18</v>
      </c>
      <c r="Q140">
        <f>'BASE '!BS140</f>
        <v>48.19</v>
      </c>
      <c r="R140">
        <f>SUM('BASE '!CB140:CG140)</f>
        <v>12.510000000000002</v>
      </c>
      <c r="S140">
        <f>SUM('BASE '!CL140:CS140)</f>
        <v>20.939999999999998</v>
      </c>
      <c r="T140">
        <f t="shared" si="2"/>
        <v>183.07999999999998</v>
      </c>
    </row>
    <row r="141" spans="1:20">
      <c r="A141" t="s">
        <v>460</v>
      </c>
      <c r="B141" t="s">
        <v>444</v>
      </c>
      <c r="C141" t="s">
        <v>461</v>
      </c>
      <c r="D141">
        <f>SUM('BASE '!AL141,'BASE '!AN141,'BASE '!AO141,'BASE '!AP141,'BASE '!AR141,'BASE '!AS141)</f>
        <v>6.99</v>
      </c>
      <c r="E141">
        <f>SUM('BASE '!AM141)</f>
        <v>0</v>
      </c>
      <c r="F141">
        <f>SUM('BASE '!AQ141)</f>
        <v>0</v>
      </c>
      <c r="G141">
        <f>SUM('BASE '!AT141:BB141)</f>
        <v>0</v>
      </c>
      <c r="H141">
        <f>SUM('BASE '!BC141:BF141)</f>
        <v>20.190000000000001</v>
      </c>
      <c r="I141">
        <f>SUM('BASE '!BG141,'BASE '!BH141,'BASE '!BJ141,'BASE '!BK141)</f>
        <v>3.27</v>
      </c>
      <c r="J141">
        <f>'BASE '!BI141</f>
        <v>0</v>
      </c>
      <c r="K141">
        <f>'BASE '!BL141</f>
        <v>10.200000000000001</v>
      </c>
      <c r="L141">
        <f>'BASE '!BM141</f>
        <v>29.44</v>
      </c>
      <c r="M141">
        <f>'BASE '!BN141</f>
        <v>0</v>
      </c>
      <c r="N141">
        <f>SUM('BASE '!BO141:BP141)</f>
        <v>0</v>
      </c>
      <c r="O141">
        <f>'BASE '!BQ141</f>
        <v>9.15</v>
      </c>
      <c r="P141">
        <f>SUM('BASE '!BR141,'BASE '!BT141,'BASE '!CH141,'BASE '!CI141,'BASE '!CJ141,'BASE '!CK141)</f>
        <v>3.46</v>
      </c>
      <c r="Q141">
        <f>'BASE '!BS141</f>
        <v>1.8</v>
      </c>
      <c r="R141">
        <f>SUM('BASE '!CB141:CG141)</f>
        <v>6.48</v>
      </c>
      <c r="S141">
        <f>SUM('BASE '!CL141:CS141)</f>
        <v>2.74</v>
      </c>
      <c r="T141">
        <f t="shared" si="2"/>
        <v>93.72</v>
      </c>
    </row>
    <row r="142" spans="1:20">
      <c r="A142" t="s">
        <v>462</v>
      </c>
      <c r="B142" t="s">
        <v>444</v>
      </c>
      <c r="C142" t="s">
        <v>463</v>
      </c>
      <c r="D142">
        <f>SUM('BASE '!AL142,'BASE '!AN142,'BASE '!AO142,'BASE '!AP142,'BASE '!AR142,'BASE '!AS142)</f>
        <v>2.0100000000000002</v>
      </c>
      <c r="E142">
        <f>SUM('BASE '!AM142)</f>
        <v>0</v>
      </c>
      <c r="F142">
        <f>SUM('BASE '!AQ142)</f>
        <v>10.86</v>
      </c>
      <c r="G142">
        <f>SUM('BASE '!AT142:BB142)</f>
        <v>0</v>
      </c>
      <c r="H142">
        <f>SUM('BASE '!BC142:BF142)</f>
        <v>0</v>
      </c>
      <c r="I142">
        <f>SUM('BASE '!BG142,'BASE '!BH142,'BASE '!BJ142,'BASE '!BK142)</f>
        <v>3.45</v>
      </c>
      <c r="J142">
        <f>'BASE '!BI142</f>
        <v>0</v>
      </c>
      <c r="K142">
        <f>'BASE '!BL142</f>
        <v>9.7799999999999994</v>
      </c>
      <c r="L142">
        <f>'BASE '!BM142</f>
        <v>8.48</v>
      </c>
      <c r="M142">
        <f>'BASE '!BN142</f>
        <v>0</v>
      </c>
      <c r="N142">
        <f>SUM('BASE '!BO142:BP142)</f>
        <v>0</v>
      </c>
      <c r="O142">
        <f>'BASE '!BQ142</f>
        <v>116.99</v>
      </c>
      <c r="P142">
        <f>SUM('BASE '!BR142,'BASE '!BT142,'BASE '!CH142,'BASE '!CI142,'BASE '!CJ142,'BASE '!CK142)</f>
        <v>8.1</v>
      </c>
      <c r="Q142">
        <f>'BASE '!BS142</f>
        <v>79.16</v>
      </c>
      <c r="R142">
        <f>SUM('BASE '!CB142:CG142)</f>
        <v>4.71</v>
      </c>
      <c r="S142">
        <f>SUM('BASE '!CL142:CS142)</f>
        <v>23.59</v>
      </c>
      <c r="T142">
        <f t="shared" si="2"/>
        <v>267.13</v>
      </c>
    </row>
    <row r="143" spans="1:20">
      <c r="A143" t="s">
        <v>464</v>
      </c>
      <c r="B143" t="s">
        <v>444</v>
      </c>
      <c r="C143" t="s">
        <v>465</v>
      </c>
      <c r="D143">
        <f>SUM('BASE '!AL143,'BASE '!AN143,'BASE '!AO143,'BASE '!AP143,'BASE '!AR143,'BASE '!AS143)</f>
        <v>167.47</v>
      </c>
      <c r="E143">
        <f>SUM('BASE '!AM143)</f>
        <v>0</v>
      </c>
      <c r="F143">
        <f>SUM('BASE '!AQ143)</f>
        <v>0</v>
      </c>
      <c r="G143">
        <f>SUM('BASE '!AT143:BB143)</f>
        <v>0</v>
      </c>
      <c r="H143">
        <f>SUM('BASE '!BC143:BF143)</f>
        <v>25.22</v>
      </c>
      <c r="I143">
        <f>SUM('BASE '!BG143,'BASE '!BH143,'BASE '!BJ143,'BASE '!BK143)</f>
        <v>358.82</v>
      </c>
      <c r="J143">
        <f>'BASE '!BI143</f>
        <v>0</v>
      </c>
      <c r="K143">
        <f>'BASE '!BL143</f>
        <v>4.0200000000000005</v>
      </c>
      <c r="L143">
        <f>'BASE '!BM143</f>
        <v>160.99</v>
      </c>
      <c r="M143">
        <f>'BASE '!BN143</f>
        <v>211.31</v>
      </c>
      <c r="N143">
        <f>SUM('BASE '!BO143:BP143)</f>
        <v>25.79</v>
      </c>
      <c r="O143">
        <f>'BASE '!BQ143</f>
        <v>92.36</v>
      </c>
      <c r="P143">
        <f>SUM('BASE '!BR143,'BASE '!BT143,'BASE '!CH143,'BASE '!CI143,'BASE '!CJ143,'BASE '!CK143)</f>
        <v>76.899999999999991</v>
      </c>
      <c r="Q143">
        <f>'BASE '!BS143</f>
        <v>32.730000000000004</v>
      </c>
      <c r="R143">
        <f>SUM('BASE '!CB143:CG143)</f>
        <v>111.32</v>
      </c>
      <c r="S143">
        <f>SUM('BASE '!CL143:CS143)</f>
        <v>187.64000000000001</v>
      </c>
      <c r="T143">
        <f t="shared" si="2"/>
        <v>1454.57</v>
      </c>
    </row>
    <row r="144" spans="1:20">
      <c r="A144" t="s">
        <v>466</v>
      </c>
      <c r="B144" t="s">
        <v>444</v>
      </c>
      <c r="C144" t="s">
        <v>467</v>
      </c>
      <c r="D144">
        <f>SUM('BASE '!AL144,'BASE '!AN144,'BASE '!AO144,'BASE '!AP144,'BASE '!AR144,'BASE '!AS144)</f>
        <v>32.78</v>
      </c>
      <c r="E144">
        <f>SUM('BASE '!AM144)</f>
        <v>0</v>
      </c>
      <c r="F144">
        <f>SUM('BASE '!AQ144)</f>
        <v>20.150000000000002</v>
      </c>
      <c r="G144">
        <f>SUM('BASE '!AT144:BB144)</f>
        <v>0</v>
      </c>
      <c r="H144">
        <f>SUM('BASE '!BC144:BF144)</f>
        <v>12.9</v>
      </c>
      <c r="I144">
        <f>SUM('BASE '!BG144,'BASE '!BH144,'BASE '!BJ144,'BASE '!BK144)</f>
        <v>310.44</v>
      </c>
      <c r="J144">
        <f>'BASE '!BI144</f>
        <v>0</v>
      </c>
      <c r="K144">
        <f>'BASE '!BL144</f>
        <v>4</v>
      </c>
      <c r="L144">
        <f>'BASE '!BM144</f>
        <v>19.27</v>
      </c>
      <c r="M144">
        <f>'BASE '!BN144</f>
        <v>0</v>
      </c>
      <c r="N144">
        <f>SUM('BASE '!BO144:BP144)</f>
        <v>232.7</v>
      </c>
      <c r="O144">
        <f>'BASE '!BQ144</f>
        <v>58.61</v>
      </c>
      <c r="P144">
        <f>SUM('BASE '!BR144,'BASE '!BT144,'BASE '!CH144,'BASE '!CI144,'BASE '!CJ144,'BASE '!CK144)</f>
        <v>1.93</v>
      </c>
      <c r="Q144">
        <f>'BASE '!BS144</f>
        <v>20.64</v>
      </c>
      <c r="R144">
        <f>SUM('BASE '!CB144:CG144)</f>
        <v>19.009999999999998</v>
      </c>
      <c r="S144">
        <f>SUM('BASE '!CL144:CS144)</f>
        <v>11.33</v>
      </c>
      <c r="T144">
        <f t="shared" si="2"/>
        <v>743.76</v>
      </c>
    </row>
    <row r="145" spans="1:20">
      <c r="A145" t="s">
        <v>468</v>
      </c>
      <c r="B145" t="s">
        <v>444</v>
      </c>
      <c r="C145" t="s">
        <v>469</v>
      </c>
      <c r="D145">
        <f>SUM('BASE '!AL145,'BASE '!AN145,'BASE '!AO145,'BASE '!AP145,'BASE '!AR145,'BASE '!AS145)</f>
        <v>3.57</v>
      </c>
      <c r="E145">
        <f>SUM('BASE '!AM145)</f>
        <v>0</v>
      </c>
      <c r="F145">
        <f>SUM('BASE '!AQ145)</f>
        <v>0</v>
      </c>
      <c r="G145">
        <f>SUM('BASE '!AT145:BB145)</f>
        <v>0</v>
      </c>
      <c r="H145">
        <f>SUM('BASE '!BC145:BF145)</f>
        <v>0</v>
      </c>
      <c r="I145">
        <f>SUM('BASE '!BG145,'BASE '!BH145,'BASE '!BJ145,'BASE '!BK145)</f>
        <v>0</v>
      </c>
      <c r="J145">
        <f>'BASE '!BI145</f>
        <v>0</v>
      </c>
      <c r="K145">
        <f>'BASE '!BL145</f>
        <v>3.11</v>
      </c>
      <c r="L145">
        <f>'BASE '!BM145</f>
        <v>4.4800000000000004</v>
      </c>
      <c r="M145">
        <f>'BASE '!BN145</f>
        <v>0</v>
      </c>
      <c r="N145">
        <f>SUM('BASE '!BO145:BP145)</f>
        <v>0</v>
      </c>
      <c r="O145">
        <f>'BASE '!BQ145</f>
        <v>0</v>
      </c>
      <c r="P145">
        <f>SUM('BASE '!BR145,'BASE '!BT145,'BASE '!CH145,'BASE '!CI145,'BASE '!CJ145,'BASE '!CK145)</f>
        <v>0</v>
      </c>
      <c r="Q145">
        <f>'BASE '!BS145</f>
        <v>0</v>
      </c>
      <c r="R145">
        <f>SUM('BASE '!CB145:CG145)</f>
        <v>2.02</v>
      </c>
      <c r="S145">
        <f>SUM('BASE '!CL145:CS145)</f>
        <v>16.420000000000002</v>
      </c>
      <c r="T145">
        <f t="shared" si="2"/>
        <v>29.6</v>
      </c>
    </row>
    <row r="146" spans="1:20">
      <c r="A146" t="s">
        <v>470</v>
      </c>
      <c r="B146" t="s">
        <v>444</v>
      </c>
      <c r="C146" t="s">
        <v>471</v>
      </c>
      <c r="D146">
        <f>SUM('BASE '!AL146,'BASE '!AN146,'BASE '!AO146,'BASE '!AP146,'BASE '!AR146,'BASE '!AS146)</f>
        <v>11.760000000000002</v>
      </c>
      <c r="E146">
        <f>SUM('BASE '!AM146)</f>
        <v>0</v>
      </c>
      <c r="F146">
        <f>SUM('BASE '!AQ146)</f>
        <v>0</v>
      </c>
      <c r="G146">
        <f>SUM('BASE '!AT146:BB146)</f>
        <v>0</v>
      </c>
      <c r="H146">
        <f>SUM('BASE '!BC146:BF146)</f>
        <v>0</v>
      </c>
      <c r="I146">
        <f>SUM('BASE '!BG146,'BASE '!BH146,'BASE '!BJ146,'BASE '!BK146)</f>
        <v>0</v>
      </c>
      <c r="J146">
        <f>'BASE '!BI146</f>
        <v>0</v>
      </c>
      <c r="K146">
        <f>'BASE '!BL146</f>
        <v>16.96</v>
      </c>
      <c r="L146">
        <f>'BASE '!BM146</f>
        <v>20.62</v>
      </c>
      <c r="M146">
        <f>'BASE '!BN146</f>
        <v>26.81</v>
      </c>
      <c r="N146">
        <f>SUM('BASE '!BO146:BP146)</f>
        <v>34</v>
      </c>
      <c r="O146">
        <f>'BASE '!BQ146</f>
        <v>87.5</v>
      </c>
      <c r="P146">
        <f>SUM('BASE '!BR146,'BASE '!BT146,'BASE '!CH146,'BASE '!CI146,'BASE '!CJ146,'BASE '!CK146)</f>
        <v>24.509999999999998</v>
      </c>
      <c r="Q146">
        <f>'BASE '!BS146</f>
        <v>10.72</v>
      </c>
      <c r="R146">
        <f>SUM('BASE '!CB146:CG146)</f>
        <v>10.43</v>
      </c>
      <c r="S146">
        <f>SUM('BASE '!CL146:CS146)</f>
        <v>40.74</v>
      </c>
      <c r="T146">
        <f t="shared" si="2"/>
        <v>284.05</v>
      </c>
    </row>
    <row r="147" spans="1:20">
      <c r="A147" t="s">
        <v>472</v>
      </c>
      <c r="B147" t="s">
        <v>444</v>
      </c>
      <c r="C147" t="s">
        <v>473</v>
      </c>
      <c r="D147">
        <f>SUM('BASE '!AL147,'BASE '!AN147,'BASE '!AO147,'BASE '!AP147,'BASE '!AR147,'BASE '!AS147)</f>
        <v>108.89</v>
      </c>
      <c r="E147">
        <f>SUM('BASE '!AM147)</f>
        <v>0</v>
      </c>
      <c r="F147">
        <f>SUM('BASE '!AQ147)</f>
        <v>0</v>
      </c>
      <c r="G147">
        <f>SUM('BASE '!AT147:BB147)</f>
        <v>0</v>
      </c>
      <c r="H147">
        <f>SUM('BASE '!BC147:BF147)</f>
        <v>68.47</v>
      </c>
      <c r="I147">
        <f>SUM('BASE '!BG147,'BASE '!BH147,'BASE '!BJ147,'BASE '!BK147)</f>
        <v>212.71</v>
      </c>
      <c r="J147">
        <f>'BASE '!BI147</f>
        <v>0</v>
      </c>
      <c r="K147">
        <f>'BASE '!BL147</f>
        <v>28.54</v>
      </c>
      <c r="L147">
        <f>'BASE '!BM147</f>
        <v>47.2</v>
      </c>
      <c r="M147">
        <f>'BASE '!BN147</f>
        <v>155.47999999999999</v>
      </c>
      <c r="N147">
        <f>SUM('BASE '!BO147:BP147)</f>
        <v>101.2</v>
      </c>
      <c r="O147">
        <f>'BASE '!BQ147</f>
        <v>242.64</v>
      </c>
      <c r="P147">
        <f>SUM('BASE '!BR147,'BASE '!BT147,'BASE '!CH147,'BASE '!CI147,'BASE '!CJ147,'BASE '!CK147)</f>
        <v>471.96</v>
      </c>
      <c r="Q147">
        <f>'BASE '!BS147</f>
        <v>8</v>
      </c>
      <c r="R147">
        <f>SUM('BASE '!CB147:CG147)</f>
        <v>53.08</v>
      </c>
      <c r="S147">
        <f>SUM('BASE '!CL147:CS147)</f>
        <v>248.93</v>
      </c>
      <c r="T147">
        <f t="shared" si="2"/>
        <v>1747.1000000000001</v>
      </c>
    </row>
    <row r="148" spans="1:20">
      <c r="A148" t="s">
        <v>474</v>
      </c>
      <c r="B148" t="s">
        <v>444</v>
      </c>
      <c r="C148" t="s">
        <v>475</v>
      </c>
      <c r="D148">
        <f>SUM('BASE '!AL148,'BASE '!AN148,'BASE '!AO148,'BASE '!AP148,'BASE '!AR148,'BASE '!AS148)</f>
        <v>2.82</v>
      </c>
      <c r="E148">
        <f>SUM('BASE '!AM148)</f>
        <v>0</v>
      </c>
      <c r="F148">
        <f>SUM('BASE '!AQ148)</f>
        <v>0</v>
      </c>
      <c r="G148">
        <f>SUM('BASE '!AT148:BB148)</f>
        <v>0</v>
      </c>
      <c r="H148">
        <f>SUM('BASE '!BC148:BF148)</f>
        <v>0</v>
      </c>
      <c r="I148">
        <f>SUM('BASE '!BG148,'BASE '!BH148,'BASE '!BJ148,'BASE '!BK148)</f>
        <v>2.3000000000000003</v>
      </c>
      <c r="J148">
        <f>'BASE '!BI148</f>
        <v>0</v>
      </c>
      <c r="K148">
        <f>'BASE '!BL148</f>
        <v>9.2000000000000011</v>
      </c>
      <c r="L148">
        <f>'BASE '!BM148</f>
        <v>1.57</v>
      </c>
      <c r="M148">
        <f>'BASE '!BN148</f>
        <v>7.23</v>
      </c>
      <c r="N148">
        <f>SUM('BASE '!BO148:BP148)</f>
        <v>0</v>
      </c>
      <c r="O148">
        <f>'BASE '!BQ148</f>
        <v>0.62</v>
      </c>
      <c r="P148">
        <f>SUM('BASE '!BR148,'BASE '!BT148,'BASE '!CH148,'BASE '!CI148,'BASE '!CJ148,'BASE '!CK148)</f>
        <v>1.19</v>
      </c>
      <c r="Q148">
        <f>'BASE '!BS148</f>
        <v>3.24</v>
      </c>
      <c r="R148">
        <f>SUM('BASE '!CB148:CG148)</f>
        <v>9.5300000000000011</v>
      </c>
      <c r="S148">
        <f>SUM('BASE '!CL148:CS148)</f>
        <v>9.6300000000000008</v>
      </c>
      <c r="T148">
        <f t="shared" si="2"/>
        <v>47.330000000000005</v>
      </c>
    </row>
    <row r="149" spans="1:20">
      <c r="A149" t="s">
        <v>476</v>
      </c>
      <c r="B149" t="s">
        <v>444</v>
      </c>
      <c r="C149" t="s">
        <v>477</v>
      </c>
      <c r="D149">
        <f>SUM('BASE '!AL149,'BASE '!AN149,'BASE '!AO149,'BASE '!AP149,'BASE '!AR149,'BASE '!AS149)</f>
        <v>0</v>
      </c>
      <c r="E149">
        <f>SUM('BASE '!AM149)</f>
        <v>0</v>
      </c>
      <c r="F149">
        <f>SUM('BASE '!AQ149)</f>
        <v>10.42</v>
      </c>
      <c r="G149">
        <f>SUM('BASE '!AT149:BB149)</f>
        <v>0</v>
      </c>
      <c r="H149">
        <f>SUM('BASE '!BC149:BF149)</f>
        <v>13.33</v>
      </c>
      <c r="I149">
        <f>SUM('BASE '!BG149,'BASE '!BH149,'BASE '!BJ149,'BASE '!BK149)</f>
        <v>4.29</v>
      </c>
      <c r="J149">
        <f>'BASE '!BI149</f>
        <v>0</v>
      </c>
      <c r="K149">
        <f>'BASE '!BL149</f>
        <v>0</v>
      </c>
      <c r="L149">
        <f>'BASE '!BM149</f>
        <v>1.1000000000000001</v>
      </c>
      <c r="M149">
        <f>'BASE '!BN149</f>
        <v>0</v>
      </c>
      <c r="N149">
        <f>SUM('BASE '!BO149:BP149)</f>
        <v>0</v>
      </c>
      <c r="O149">
        <f>'BASE '!BQ149</f>
        <v>0</v>
      </c>
      <c r="P149">
        <f>SUM('BASE '!BR149,'BASE '!BT149,'BASE '!CH149,'BASE '!CI149,'BASE '!CJ149,'BASE '!CK149)</f>
        <v>0</v>
      </c>
      <c r="Q149">
        <f>'BASE '!BS149</f>
        <v>0</v>
      </c>
      <c r="R149">
        <f>SUM('BASE '!CB149:CG149)</f>
        <v>4.0200000000000005</v>
      </c>
      <c r="S149">
        <f>SUM('BASE '!CL149:CS149)</f>
        <v>0</v>
      </c>
      <c r="T149">
        <f t="shared" si="2"/>
        <v>33.160000000000004</v>
      </c>
    </row>
    <row r="150" spans="1:20">
      <c r="A150" t="s">
        <v>478</v>
      </c>
      <c r="B150" t="s">
        <v>444</v>
      </c>
      <c r="C150" t="s">
        <v>479</v>
      </c>
      <c r="D150">
        <f>SUM('BASE '!AL150,'BASE '!AN150,'BASE '!AO150,'BASE '!AP150,'BASE '!AR150,'BASE '!AS150)</f>
        <v>0</v>
      </c>
      <c r="E150">
        <f>SUM('BASE '!AM150)</f>
        <v>0</v>
      </c>
      <c r="F150">
        <f>SUM('BASE '!AQ150)</f>
        <v>0</v>
      </c>
      <c r="G150">
        <f>SUM('BASE '!AT150:BB150)</f>
        <v>0</v>
      </c>
      <c r="H150">
        <f>SUM('BASE '!BC150:BF150)</f>
        <v>0</v>
      </c>
      <c r="I150">
        <f>SUM('BASE '!BG150,'BASE '!BH150,'BASE '!BJ150,'BASE '!BK150)</f>
        <v>3.83</v>
      </c>
      <c r="J150">
        <f>'BASE '!BI150</f>
        <v>0</v>
      </c>
      <c r="K150">
        <f>'BASE '!BL150</f>
        <v>4.1100000000000003</v>
      </c>
      <c r="L150">
        <f>'BASE '!BM150</f>
        <v>0.9</v>
      </c>
      <c r="M150">
        <f>'BASE '!BN150</f>
        <v>0</v>
      </c>
      <c r="N150">
        <f>SUM('BASE '!BO150:BP150)</f>
        <v>0</v>
      </c>
      <c r="O150">
        <f>'BASE '!BQ150</f>
        <v>0</v>
      </c>
      <c r="P150">
        <f>SUM('BASE '!BR150,'BASE '!BT150,'BASE '!CH150,'BASE '!CI150,'BASE '!CJ150,'BASE '!CK150)</f>
        <v>0</v>
      </c>
      <c r="Q150">
        <f>'BASE '!BS150</f>
        <v>0</v>
      </c>
      <c r="R150">
        <f>SUM('BASE '!CB150:CG150)</f>
        <v>4.59</v>
      </c>
      <c r="S150">
        <f>SUM('BASE '!CL150:CS150)</f>
        <v>6.97</v>
      </c>
      <c r="T150">
        <f t="shared" si="2"/>
        <v>20.399999999999999</v>
      </c>
    </row>
    <row r="151" spans="1:20">
      <c r="A151" t="s">
        <v>480</v>
      </c>
      <c r="B151" t="s">
        <v>444</v>
      </c>
      <c r="C151" t="s">
        <v>481</v>
      </c>
      <c r="D151">
        <f>SUM('BASE '!AL151,'BASE '!AN151,'BASE '!AO151,'BASE '!AP151,'BASE '!AR151,'BASE '!AS151)</f>
        <v>5.35</v>
      </c>
      <c r="E151">
        <f>SUM('BASE '!AM151)</f>
        <v>0</v>
      </c>
      <c r="F151">
        <f>SUM('BASE '!AQ151)</f>
        <v>0</v>
      </c>
      <c r="G151">
        <f>SUM('BASE '!AT151:BB151)</f>
        <v>2.38</v>
      </c>
      <c r="H151">
        <f>SUM('BASE '!BC151:BF151)</f>
        <v>0</v>
      </c>
      <c r="I151">
        <f>SUM('BASE '!BG151,'BASE '!BH151,'BASE '!BJ151,'BASE '!BK151)</f>
        <v>3.32</v>
      </c>
      <c r="J151">
        <f>'BASE '!BI151</f>
        <v>0</v>
      </c>
      <c r="K151">
        <f>'BASE '!BL151</f>
        <v>0</v>
      </c>
      <c r="L151">
        <f>'BASE '!BM151</f>
        <v>12.1</v>
      </c>
      <c r="M151">
        <f>'BASE '!BN151</f>
        <v>27.19</v>
      </c>
      <c r="N151">
        <f>SUM('BASE '!BO151:BP151)</f>
        <v>0</v>
      </c>
      <c r="O151">
        <f>'BASE '!BQ151</f>
        <v>3.75</v>
      </c>
      <c r="P151">
        <f>SUM('BASE '!BR151,'BASE '!BT151,'BASE '!CH151,'BASE '!CI151,'BASE '!CJ151,'BASE '!CK151)</f>
        <v>0</v>
      </c>
      <c r="Q151">
        <f>'BASE '!BS151</f>
        <v>220.89</v>
      </c>
      <c r="R151">
        <f>SUM('BASE '!CB151:CG151)</f>
        <v>11.370000000000001</v>
      </c>
      <c r="S151">
        <f>SUM('BASE '!CL151:CS151)</f>
        <v>10.030000000000001</v>
      </c>
      <c r="T151">
        <f t="shared" si="2"/>
        <v>296.38</v>
      </c>
    </row>
    <row r="152" spans="1:20">
      <c r="A152" t="s">
        <v>482</v>
      </c>
      <c r="B152" t="s">
        <v>444</v>
      </c>
      <c r="C152" t="s">
        <v>483</v>
      </c>
      <c r="D152">
        <f>SUM('BASE '!AL152,'BASE '!AN152,'BASE '!AO152,'BASE '!AP152,'BASE '!AR152,'BASE '!AS152)</f>
        <v>25.23</v>
      </c>
      <c r="E152">
        <f>SUM('BASE '!AM152)</f>
        <v>0</v>
      </c>
      <c r="F152">
        <f>SUM('BASE '!AQ152)</f>
        <v>15.18</v>
      </c>
      <c r="G152">
        <f>SUM('BASE '!AT152:BB152)</f>
        <v>0.22</v>
      </c>
      <c r="H152">
        <f>SUM('BASE '!BC152:BF152)</f>
        <v>1.31</v>
      </c>
      <c r="I152">
        <f>SUM('BASE '!BG152,'BASE '!BH152,'BASE '!BJ152,'BASE '!BK152)</f>
        <v>5.26</v>
      </c>
      <c r="J152">
        <f>'BASE '!BI152</f>
        <v>0</v>
      </c>
      <c r="K152">
        <f>'BASE '!BL152</f>
        <v>3.62</v>
      </c>
      <c r="L152">
        <f>'BASE '!BM152</f>
        <v>0</v>
      </c>
      <c r="M152">
        <f>'BASE '!BN152</f>
        <v>91.53</v>
      </c>
      <c r="N152">
        <f>SUM('BASE '!BO152:BP152)</f>
        <v>1.04</v>
      </c>
      <c r="O152">
        <f>'BASE '!BQ152</f>
        <v>0</v>
      </c>
      <c r="P152">
        <f>SUM('BASE '!BR152,'BASE '!BT152,'BASE '!CH152,'BASE '!CI152,'BASE '!CJ152,'BASE '!CK152)</f>
        <v>4.78</v>
      </c>
      <c r="Q152">
        <f>'BASE '!BS152</f>
        <v>4.8100000000000005</v>
      </c>
      <c r="R152">
        <f>SUM('BASE '!CB152:CG152)</f>
        <v>24.67</v>
      </c>
      <c r="S152">
        <f>SUM('BASE '!CL152:CS152)</f>
        <v>25.68</v>
      </c>
      <c r="T152">
        <f t="shared" si="2"/>
        <v>203.32999999999998</v>
      </c>
    </row>
    <row r="153" spans="1:20">
      <c r="A153" t="s">
        <v>484</v>
      </c>
      <c r="B153" t="s">
        <v>444</v>
      </c>
      <c r="C153" t="s">
        <v>485</v>
      </c>
      <c r="D153">
        <f>SUM('BASE '!AL153,'BASE '!AN153,'BASE '!AO153,'BASE '!AP153,'BASE '!AR153,'BASE '!AS153)</f>
        <v>0</v>
      </c>
      <c r="E153">
        <f>SUM('BASE '!AM153)</f>
        <v>0</v>
      </c>
      <c r="F153">
        <f>SUM('BASE '!AQ153)</f>
        <v>10.51</v>
      </c>
      <c r="G153">
        <f>SUM('BASE '!AT153:BB153)</f>
        <v>0</v>
      </c>
      <c r="H153">
        <f>SUM('BASE '!BC153:BF153)</f>
        <v>0</v>
      </c>
      <c r="I153">
        <f>SUM('BASE '!BG153,'BASE '!BH153,'BASE '!BJ153,'BASE '!BK153)</f>
        <v>0</v>
      </c>
      <c r="J153">
        <f>'BASE '!BI153</f>
        <v>0</v>
      </c>
      <c r="K153">
        <f>'BASE '!BL153</f>
        <v>0</v>
      </c>
      <c r="L153">
        <f>'BASE '!BM153</f>
        <v>0</v>
      </c>
      <c r="M153">
        <f>'BASE '!BN153</f>
        <v>0</v>
      </c>
      <c r="N153">
        <f>SUM('BASE '!BO153:BP153)</f>
        <v>0</v>
      </c>
      <c r="O153">
        <f>'BASE '!BQ153</f>
        <v>0</v>
      </c>
      <c r="P153">
        <f>SUM('BASE '!BR153,'BASE '!BT153,'BASE '!CH153,'BASE '!CI153,'BASE '!CJ153,'BASE '!CK153)</f>
        <v>0</v>
      </c>
      <c r="Q153">
        <f>'BASE '!BS153</f>
        <v>0</v>
      </c>
      <c r="R153">
        <f>SUM('BASE '!CB153:CG153)</f>
        <v>23.6</v>
      </c>
      <c r="S153">
        <f>SUM('BASE '!CL153:CS153)</f>
        <v>19.830000000000002</v>
      </c>
      <c r="T153">
        <f t="shared" si="2"/>
        <v>53.94</v>
      </c>
    </row>
    <row r="154" spans="1:20">
      <c r="A154" t="s">
        <v>486</v>
      </c>
      <c r="B154" t="s">
        <v>444</v>
      </c>
      <c r="C154" t="s">
        <v>487</v>
      </c>
      <c r="D154">
        <f>SUM('BASE '!AL154,'BASE '!AN154,'BASE '!AO154,'BASE '!AP154,'BASE '!AR154,'BASE '!AS154)</f>
        <v>0</v>
      </c>
      <c r="E154">
        <f>SUM('BASE '!AM154)</f>
        <v>0</v>
      </c>
      <c r="F154">
        <f>SUM('BASE '!AQ154)</f>
        <v>0</v>
      </c>
      <c r="G154">
        <f>SUM('BASE '!AT154:BB154)</f>
        <v>0</v>
      </c>
      <c r="H154">
        <f>SUM('BASE '!BC154:BF154)</f>
        <v>0</v>
      </c>
      <c r="I154">
        <f>SUM('BASE '!BG154,'BASE '!BH154,'BASE '!BJ154,'BASE '!BK154)</f>
        <v>0</v>
      </c>
      <c r="J154">
        <f>'BASE '!BI154</f>
        <v>0</v>
      </c>
      <c r="K154">
        <f>'BASE '!BL154</f>
        <v>9.2000000000000011</v>
      </c>
      <c r="L154">
        <f>'BASE '!BM154</f>
        <v>0.93</v>
      </c>
      <c r="M154">
        <f>'BASE '!BN154</f>
        <v>0</v>
      </c>
      <c r="N154">
        <f>SUM('BASE '!BO154:BP154)</f>
        <v>0</v>
      </c>
      <c r="O154">
        <f>'BASE '!BQ154</f>
        <v>0</v>
      </c>
      <c r="P154">
        <f>SUM('BASE '!BR154,'BASE '!BT154,'BASE '!CH154,'BASE '!CI154,'BASE '!CJ154,'BASE '!CK154)</f>
        <v>0</v>
      </c>
      <c r="Q154">
        <f>'BASE '!BS154</f>
        <v>5.2</v>
      </c>
      <c r="R154">
        <f>SUM('BASE '!CB154:CG154)</f>
        <v>0.72</v>
      </c>
      <c r="S154">
        <f>SUM('BASE '!CL154:CS154)</f>
        <v>26.43</v>
      </c>
      <c r="T154">
        <f t="shared" si="2"/>
        <v>42.480000000000004</v>
      </c>
    </row>
    <row r="155" spans="1:20">
      <c r="A155" t="s">
        <v>488</v>
      </c>
      <c r="B155" t="s">
        <v>444</v>
      </c>
      <c r="C155" t="s">
        <v>489</v>
      </c>
      <c r="D155">
        <f>SUM('BASE '!AL155,'BASE '!AN155,'BASE '!AO155,'BASE '!AP155,'BASE '!AR155,'BASE '!AS155)</f>
        <v>84.82</v>
      </c>
      <c r="E155">
        <f>SUM('BASE '!AM155)</f>
        <v>0</v>
      </c>
      <c r="F155">
        <f>SUM('BASE '!AQ155)</f>
        <v>2.9</v>
      </c>
      <c r="G155">
        <f>SUM('BASE '!AT155:BB155)</f>
        <v>2.5500000000000003</v>
      </c>
      <c r="H155">
        <f>SUM('BASE '!BC155:BF155)</f>
        <v>55.66</v>
      </c>
      <c r="I155">
        <f>SUM('BASE '!BG155,'BASE '!BH155,'BASE '!BJ155,'BASE '!BK155)</f>
        <v>368.86</v>
      </c>
      <c r="J155">
        <f>'BASE '!BI155</f>
        <v>1.1000000000000001</v>
      </c>
      <c r="K155">
        <f>'BASE '!BL155</f>
        <v>14.48</v>
      </c>
      <c r="L155">
        <f>'BASE '!BM155</f>
        <v>38.64</v>
      </c>
      <c r="M155">
        <f>'BASE '!BN155</f>
        <v>4.13</v>
      </c>
      <c r="N155">
        <f>SUM('BASE '!BO155:BP155)</f>
        <v>1.66</v>
      </c>
      <c r="O155">
        <f>'BASE '!BQ155</f>
        <v>212.03</v>
      </c>
      <c r="P155">
        <f>SUM('BASE '!BR155,'BASE '!BT155,'BASE '!CH155,'BASE '!CI155,'BASE '!CJ155,'BASE '!CK155)</f>
        <v>18.43</v>
      </c>
      <c r="Q155">
        <f>'BASE '!BS155</f>
        <v>0</v>
      </c>
      <c r="R155">
        <f>SUM('BASE '!CB155:CG155)</f>
        <v>66.22</v>
      </c>
      <c r="S155">
        <f>SUM('BASE '!CL155:CS155)</f>
        <v>89.97999999999999</v>
      </c>
      <c r="T155">
        <f t="shared" si="2"/>
        <v>961.45999999999992</v>
      </c>
    </row>
    <row r="156" spans="1:20">
      <c r="A156" t="s">
        <v>490</v>
      </c>
      <c r="B156" t="s">
        <v>444</v>
      </c>
      <c r="C156" t="s">
        <v>491</v>
      </c>
      <c r="D156">
        <f>SUM('BASE '!AL156,'BASE '!AN156,'BASE '!AO156,'BASE '!AP156,'BASE '!AR156,'BASE '!AS156)</f>
        <v>31.88</v>
      </c>
      <c r="E156">
        <f>SUM('BASE '!AM156)</f>
        <v>0</v>
      </c>
      <c r="F156">
        <f>SUM('BASE '!AQ156)</f>
        <v>0</v>
      </c>
      <c r="G156">
        <f>SUM('BASE '!AT156:BB156)</f>
        <v>9.0500000000000007</v>
      </c>
      <c r="H156">
        <f>SUM('BASE '!BC156:BF156)</f>
        <v>77.489999999999995</v>
      </c>
      <c r="I156">
        <f>SUM('BASE '!BG156,'BASE '!BH156,'BASE '!BJ156,'BASE '!BK156)</f>
        <v>121.7</v>
      </c>
      <c r="J156">
        <f>'BASE '!BI156</f>
        <v>0</v>
      </c>
      <c r="K156">
        <f>'BASE '!BL156</f>
        <v>37.75</v>
      </c>
      <c r="L156">
        <f>'BASE '!BM156</f>
        <v>47.15</v>
      </c>
      <c r="M156">
        <f>'BASE '!BN156</f>
        <v>23.96</v>
      </c>
      <c r="N156">
        <f>SUM('BASE '!BO156:BP156)</f>
        <v>20.560000000000002</v>
      </c>
      <c r="O156">
        <f>'BASE '!BQ156</f>
        <v>71.27</v>
      </c>
      <c r="P156">
        <f>SUM('BASE '!BR156,'BASE '!BT156,'BASE '!CH156,'BASE '!CI156,'BASE '!CJ156,'BASE '!CK156)</f>
        <v>46.510000000000005</v>
      </c>
      <c r="Q156">
        <f>'BASE '!BS156</f>
        <v>5.94</v>
      </c>
      <c r="R156">
        <f>SUM('BASE '!CB156:CG156)</f>
        <v>60.34</v>
      </c>
      <c r="S156">
        <f>SUM('BASE '!CL156:CS156)</f>
        <v>57.47</v>
      </c>
      <c r="T156">
        <f t="shared" si="2"/>
        <v>611.06999999999994</v>
      </c>
    </row>
    <row r="157" spans="1:20">
      <c r="A157" t="s">
        <v>492</v>
      </c>
      <c r="B157" t="s">
        <v>444</v>
      </c>
      <c r="C157" t="s">
        <v>493</v>
      </c>
      <c r="D157">
        <f>SUM('BASE '!AL157,'BASE '!AN157,'BASE '!AO157,'BASE '!AP157,'BASE '!AR157,'BASE '!AS157)</f>
        <v>1.0900000000000001</v>
      </c>
      <c r="E157">
        <f>SUM('BASE '!AM157)</f>
        <v>0</v>
      </c>
      <c r="F157">
        <f>SUM('BASE '!AQ157)</f>
        <v>0</v>
      </c>
      <c r="G157">
        <f>SUM('BASE '!AT157:BB157)</f>
        <v>0</v>
      </c>
      <c r="H157">
        <f>SUM('BASE '!BC157:BF157)</f>
        <v>0</v>
      </c>
      <c r="I157">
        <f>SUM('BASE '!BG157,'BASE '!BH157,'BASE '!BJ157,'BASE '!BK157)</f>
        <v>0</v>
      </c>
      <c r="J157">
        <f>'BASE '!BI157</f>
        <v>7.82</v>
      </c>
      <c r="K157">
        <f>'BASE '!BL157</f>
        <v>2.52</v>
      </c>
      <c r="L157">
        <f>'BASE '!BM157</f>
        <v>7.45</v>
      </c>
      <c r="M157">
        <f>'BASE '!BN157</f>
        <v>150.25</v>
      </c>
      <c r="N157">
        <f>SUM('BASE '!BO157:BP157)</f>
        <v>296.58</v>
      </c>
      <c r="O157">
        <f>'BASE '!BQ157</f>
        <v>55.7</v>
      </c>
      <c r="P157">
        <f>SUM('BASE '!BR157,'BASE '!BT157,'BASE '!CH157,'BASE '!CI157,'BASE '!CJ157,'BASE '!CK157)</f>
        <v>0.79</v>
      </c>
      <c r="Q157">
        <f>'BASE '!BS157</f>
        <v>142.70000000000002</v>
      </c>
      <c r="R157">
        <f>SUM('BASE '!CB157:CG157)</f>
        <v>0</v>
      </c>
      <c r="S157">
        <f>SUM('BASE '!CL157:CS157)</f>
        <v>3.67</v>
      </c>
      <c r="T157">
        <f t="shared" si="2"/>
        <v>668.56999999999994</v>
      </c>
    </row>
    <row r="158" spans="1:20">
      <c r="A158" t="s">
        <v>494</v>
      </c>
      <c r="B158" t="s">
        <v>444</v>
      </c>
      <c r="C158" t="s">
        <v>495</v>
      </c>
      <c r="D158">
        <f>SUM('BASE '!AL158,'BASE '!AN158,'BASE '!AO158,'BASE '!AP158,'BASE '!AR158,'BASE '!AS158)</f>
        <v>3.72</v>
      </c>
      <c r="E158">
        <f>SUM('BASE '!AM158)</f>
        <v>0</v>
      </c>
      <c r="F158">
        <f>SUM('BASE '!AQ158)</f>
        <v>0</v>
      </c>
      <c r="G158">
        <f>SUM('BASE '!AT158:BB158)</f>
        <v>0</v>
      </c>
      <c r="H158">
        <f>SUM('BASE '!BC158:BF158)</f>
        <v>14.78</v>
      </c>
      <c r="I158">
        <f>SUM('BASE '!BG158,'BASE '!BH158,'BASE '!BJ158,'BASE '!BK158)</f>
        <v>165.65</v>
      </c>
      <c r="J158">
        <f>'BASE '!BI158</f>
        <v>0</v>
      </c>
      <c r="K158">
        <f>'BASE '!BL158</f>
        <v>3.54</v>
      </c>
      <c r="L158">
        <f>'BASE '!BM158</f>
        <v>19.43</v>
      </c>
      <c r="M158">
        <f>'BASE '!BN158</f>
        <v>0</v>
      </c>
      <c r="N158">
        <f>SUM('BASE '!BO158:BP158)</f>
        <v>0</v>
      </c>
      <c r="O158">
        <f>'BASE '!BQ158</f>
        <v>30.54</v>
      </c>
      <c r="P158">
        <f>SUM('BASE '!BR158,'BASE '!BT158,'BASE '!CH158,'BASE '!CI158,'BASE '!CJ158,'BASE '!CK158)</f>
        <v>46.5</v>
      </c>
      <c r="Q158">
        <f>'BASE '!BS158</f>
        <v>0</v>
      </c>
      <c r="R158">
        <f>SUM('BASE '!CB158:CG158)</f>
        <v>1.84</v>
      </c>
      <c r="S158">
        <f>SUM('BASE '!CL158:CS158)</f>
        <v>1.4</v>
      </c>
      <c r="T158">
        <f t="shared" si="2"/>
        <v>287.39999999999992</v>
      </c>
    </row>
    <row r="159" spans="1:20">
      <c r="A159" t="s">
        <v>496</v>
      </c>
      <c r="B159" t="s">
        <v>444</v>
      </c>
      <c r="C159" t="s">
        <v>497</v>
      </c>
      <c r="D159">
        <f>SUM('BASE '!AL159,'BASE '!AN159,'BASE '!AO159,'BASE '!AP159,'BASE '!AR159,'BASE '!AS159)</f>
        <v>7.42</v>
      </c>
      <c r="E159">
        <f>SUM('BASE '!AM159)</f>
        <v>0</v>
      </c>
      <c r="F159">
        <f>SUM('BASE '!AQ159)</f>
        <v>0</v>
      </c>
      <c r="G159">
        <f>SUM('BASE '!AT159:BB159)</f>
        <v>0</v>
      </c>
      <c r="H159">
        <f>SUM('BASE '!BC159:BF159)</f>
        <v>3.62</v>
      </c>
      <c r="I159">
        <f>SUM('BASE '!BG159,'BASE '!BH159,'BASE '!BJ159,'BASE '!BK159)</f>
        <v>5.91</v>
      </c>
      <c r="J159">
        <f>'BASE '!BI159</f>
        <v>9.64</v>
      </c>
      <c r="K159">
        <f>'BASE '!BL159</f>
        <v>4.1399999999999997</v>
      </c>
      <c r="L159">
        <f>'BASE '!BM159</f>
        <v>55.37</v>
      </c>
      <c r="M159">
        <f>'BASE '!BN159</f>
        <v>0</v>
      </c>
      <c r="N159">
        <f>SUM('BASE '!BO159:BP159)</f>
        <v>0</v>
      </c>
      <c r="O159">
        <f>'BASE '!BQ159</f>
        <v>0</v>
      </c>
      <c r="P159">
        <f>SUM('BASE '!BR159,'BASE '!BT159,'BASE '!CH159,'BASE '!CI159,'BASE '!CJ159,'BASE '!CK159)</f>
        <v>0.9</v>
      </c>
      <c r="Q159">
        <f>'BASE '!BS159</f>
        <v>70.070000000000007</v>
      </c>
      <c r="R159">
        <f>SUM('BASE '!CB159:CG159)</f>
        <v>2.5300000000000002</v>
      </c>
      <c r="S159">
        <f>SUM('BASE '!CL159:CS159)</f>
        <v>16.03</v>
      </c>
      <c r="T159">
        <f t="shared" si="2"/>
        <v>175.63</v>
      </c>
    </row>
    <row r="160" spans="1:20">
      <c r="A160" t="s">
        <v>498</v>
      </c>
      <c r="B160" t="s">
        <v>444</v>
      </c>
      <c r="C160" t="s">
        <v>499</v>
      </c>
      <c r="D160">
        <f>SUM('BASE '!AL160,'BASE '!AN160,'BASE '!AO160,'BASE '!AP160,'BASE '!AR160,'BASE '!AS160)</f>
        <v>0</v>
      </c>
      <c r="E160">
        <f>SUM('BASE '!AM160)</f>
        <v>0</v>
      </c>
      <c r="F160">
        <f>SUM('BASE '!AQ160)</f>
        <v>0</v>
      </c>
      <c r="G160">
        <f>SUM('BASE '!AT160:BB160)</f>
        <v>0</v>
      </c>
      <c r="H160">
        <f>SUM('BASE '!BC160:BF160)</f>
        <v>0.5</v>
      </c>
      <c r="I160">
        <f>SUM('BASE '!BG160,'BASE '!BH160,'BASE '!BJ160,'BASE '!BK160)</f>
        <v>11.19</v>
      </c>
      <c r="J160">
        <f>'BASE '!BI160</f>
        <v>0</v>
      </c>
      <c r="K160">
        <f>'BASE '!BL160</f>
        <v>16.03</v>
      </c>
      <c r="L160">
        <f>'BASE '!BM160</f>
        <v>7.65</v>
      </c>
      <c r="M160">
        <f>'BASE '!BN160</f>
        <v>0</v>
      </c>
      <c r="N160">
        <f>SUM('BASE '!BO160:BP160)</f>
        <v>0</v>
      </c>
      <c r="O160">
        <f>'BASE '!BQ160</f>
        <v>0</v>
      </c>
      <c r="P160">
        <f>SUM('BASE '!BR160,'BASE '!BT160,'BASE '!CH160,'BASE '!CI160,'BASE '!CJ160,'BASE '!CK160)</f>
        <v>0.62</v>
      </c>
      <c r="Q160">
        <f>'BASE '!BS160</f>
        <v>0.22</v>
      </c>
      <c r="R160">
        <f>SUM('BASE '!CB160:CG160)</f>
        <v>2.82</v>
      </c>
      <c r="S160">
        <f>SUM('BASE '!CL160:CS160)</f>
        <v>8.2099999999999991</v>
      </c>
      <c r="T160">
        <f t="shared" si="2"/>
        <v>47.239999999999995</v>
      </c>
    </row>
    <row r="161" spans="1:20">
      <c r="A161" t="s">
        <v>500</v>
      </c>
      <c r="B161" t="s">
        <v>444</v>
      </c>
      <c r="C161" t="s">
        <v>501</v>
      </c>
      <c r="D161">
        <f>SUM('BASE '!AL161,'BASE '!AN161,'BASE '!AO161,'BASE '!AP161,'BASE '!AR161,'BASE '!AS161)</f>
        <v>7.05</v>
      </c>
      <c r="E161">
        <f>SUM('BASE '!AM161)</f>
        <v>0</v>
      </c>
      <c r="F161">
        <f>SUM('BASE '!AQ161)</f>
        <v>0</v>
      </c>
      <c r="G161">
        <f>SUM('BASE '!AT161:BB161)</f>
        <v>0</v>
      </c>
      <c r="H161">
        <f>SUM('BASE '!BC161:BF161)</f>
        <v>0</v>
      </c>
      <c r="I161">
        <f>SUM('BASE '!BG161,'BASE '!BH161,'BASE '!BJ161,'BASE '!BK161)</f>
        <v>0</v>
      </c>
      <c r="J161">
        <f>'BASE '!BI161</f>
        <v>0</v>
      </c>
      <c r="K161">
        <f>'BASE '!BL161</f>
        <v>23.91</v>
      </c>
      <c r="L161">
        <f>'BASE '!BM161</f>
        <v>2.97</v>
      </c>
      <c r="M161">
        <f>'BASE '!BN161</f>
        <v>0</v>
      </c>
      <c r="N161">
        <f>SUM('BASE '!BO161:BP161)</f>
        <v>1.52</v>
      </c>
      <c r="O161">
        <f>'BASE '!BQ161</f>
        <v>0.82</v>
      </c>
      <c r="P161">
        <f>SUM('BASE '!BR161,'BASE '!BT161,'BASE '!CH161,'BASE '!CI161,'BASE '!CJ161,'BASE '!CK161)</f>
        <v>6.7899999999999991</v>
      </c>
      <c r="Q161">
        <f>'BASE '!BS161</f>
        <v>0.38</v>
      </c>
      <c r="R161">
        <f>SUM('BASE '!CB161:CG161)</f>
        <v>3.97</v>
      </c>
      <c r="S161">
        <f>SUM('BASE '!CL161:CS161)</f>
        <v>25.58</v>
      </c>
      <c r="T161">
        <f t="shared" si="2"/>
        <v>72.990000000000009</v>
      </c>
    </row>
    <row r="162" spans="1:20">
      <c r="A162" t="s">
        <v>502</v>
      </c>
      <c r="B162" t="s">
        <v>444</v>
      </c>
      <c r="C162" t="s">
        <v>503</v>
      </c>
      <c r="D162">
        <f>SUM('BASE '!AL162,'BASE '!AN162,'BASE '!AO162,'BASE '!AP162,'BASE '!AR162,'BASE '!AS162)</f>
        <v>8.5</v>
      </c>
      <c r="E162">
        <f>SUM('BASE '!AM162)</f>
        <v>0</v>
      </c>
      <c r="F162">
        <f>SUM('BASE '!AQ162)</f>
        <v>4.5200000000000005</v>
      </c>
      <c r="G162">
        <f>SUM('BASE '!AT162:BB162)</f>
        <v>0</v>
      </c>
      <c r="H162">
        <f>SUM('BASE '!BC162:BF162)</f>
        <v>0</v>
      </c>
      <c r="I162">
        <f>SUM('BASE '!BG162,'BASE '!BH162,'BASE '!BJ162,'BASE '!BK162)</f>
        <v>0.74</v>
      </c>
      <c r="J162">
        <f>'BASE '!BI162</f>
        <v>0</v>
      </c>
      <c r="K162">
        <f>'BASE '!BL162</f>
        <v>1.95</v>
      </c>
      <c r="L162">
        <f>'BASE '!BM162</f>
        <v>0.7</v>
      </c>
      <c r="M162">
        <f>'BASE '!BN162</f>
        <v>0</v>
      </c>
      <c r="N162">
        <f>SUM('BASE '!BO162:BP162)</f>
        <v>0</v>
      </c>
      <c r="O162">
        <f>'BASE '!BQ162</f>
        <v>31.87</v>
      </c>
      <c r="P162">
        <f>SUM('BASE '!BR162,'BASE '!BT162,'BASE '!CH162,'BASE '!CI162,'BASE '!CJ162,'BASE '!CK162)</f>
        <v>0</v>
      </c>
      <c r="Q162">
        <f>'BASE '!BS162</f>
        <v>5.29</v>
      </c>
      <c r="R162">
        <f>SUM('BASE '!CB162:CG162)</f>
        <v>3.17</v>
      </c>
      <c r="S162">
        <f>SUM('BASE '!CL162:CS162)</f>
        <v>4.83</v>
      </c>
      <c r="T162">
        <f t="shared" si="2"/>
        <v>61.57</v>
      </c>
    </row>
    <row r="163" spans="1:20">
      <c r="A163" t="s">
        <v>504</v>
      </c>
      <c r="B163" t="s">
        <v>444</v>
      </c>
      <c r="C163" t="s">
        <v>505</v>
      </c>
      <c r="D163">
        <f>SUM('BASE '!AL163,'BASE '!AN163,'BASE '!AO163,'BASE '!AP163,'BASE '!AR163,'BASE '!AS163)</f>
        <v>17.68</v>
      </c>
      <c r="E163">
        <f>SUM('BASE '!AM163)</f>
        <v>0</v>
      </c>
      <c r="F163">
        <f>SUM('BASE '!AQ163)</f>
        <v>1.66</v>
      </c>
      <c r="G163">
        <f>SUM('BASE '!AT163:BB163)</f>
        <v>0</v>
      </c>
      <c r="H163">
        <f>SUM('BASE '!BC163:BF163)</f>
        <v>0</v>
      </c>
      <c r="I163">
        <f>SUM('BASE '!BG163,'BASE '!BH163,'BASE '!BJ163,'BASE '!BK163)</f>
        <v>7.1</v>
      </c>
      <c r="J163">
        <f>'BASE '!BI163</f>
        <v>0</v>
      </c>
      <c r="K163">
        <f>'BASE '!BL163</f>
        <v>0</v>
      </c>
      <c r="L163">
        <f>'BASE '!BM163</f>
        <v>2.35</v>
      </c>
      <c r="M163">
        <f>'BASE '!BN163</f>
        <v>60.08</v>
      </c>
      <c r="N163">
        <f>SUM('BASE '!BO163:BP163)</f>
        <v>0</v>
      </c>
      <c r="O163">
        <f>'BASE '!BQ163</f>
        <v>385.28</v>
      </c>
      <c r="P163">
        <f>SUM('BASE '!BR163,'BASE '!BT163,'BASE '!CH163,'BASE '!CI163,'BASE '!CJ163,'BASE '!CK163)</f>
        <v>0</v>
      </c>
      <c r="Q163">
        <f>'BASE '!BS163</f>
        <v>0</v>
      </c>
      <c r="R163">
        <f>SUM('BASE '!CB163:CG163)</f>
        <v>66.900000000000006</v>
      </c>
      <c r="S163">
        <f>SUM('BASE '!CL163:CS163)</f>
        <v>9.9500000000000011</v>
      </c>
      <c r="T163">
        <f t="shared" si="2"/>
        <v>551</v>
      </c>
    </row>
    <row r="164" spans="1:20">
      <c r="A164" t="s">
        <v>508</v>
      </c>
      <c r="B164" t="s">
        <v>507</v>
      </c>
      <c r="C164" t="s">
        <v>509</v>
      </c>
      <c r="D164">
        <f>SUM('BASE '!AL164,'BASE '!AN164,'BASE '!AO164,'BASE '!AP164,'BASE '!AR164,'BASE '!AS164)</f>
        <v>5.99</v>
      </c>
      <c r="E164">
        <f>SUM('BASE '!AM164)</f>
        <v>0</v>
      </c>
      <c r="F164">
        <f>SUM('BASE '!AQ164)</f>
        <v>0</v>
      </c>
      <c r="G164">
        <f>SUM('BASE '!AT164:BB164)</f>
        <v>0</v>
      </c>
      <c r="H164">
        <f>SUM('BASE '!BC164:BF164)</f>
        <v>0</v>
      </c>
      <c r="I164">
        <f>SUM('BASE '!BG164,'BASE '!BH164,'BASE '!BJ164,'BASE '!BK164)</f>
        <v>316.05</v>
      </c>
      <c r="J164">
        <f>'BASE '!BI164</f>
        <v>0</v>
      </c>
      <c r="K164">
        <f>'BASE '!BL164</f>
        <v>4.57</v>
      </c>
      <c r="L164">
        <f>'BASE '!BM164</f>
        <v>3.48</v>
      </c>
      <c r="M164">
        <f>'BASE '!BN164</f>
        <v>0</v>
      </c>
      <c r="N164">
        <f>SUM('BASE '!BO164:BP164)</f>
        <v>0</v>
      </c>
      <c r="O164">
        <f>'BASE '!BQ164</f>
        <v>7.09</v>
      </c>
      <c r="P164">
        <f>SUM('BASE '!BR164,'BASE '!BT164,'BASE '!CH164,'BASE '!CI164,'BASE '!CJ164,'BASE '!CK164)</f>
        <v>0</v>
      </c>
      <c r="Q164">
        <f>'BASE '!BS164</f>
        <v>6.4</v>
      </c>
      <c r="R164">
        <f>SUM('BASE '!CB164:CG164)</f>
        <v>22.91</v>
      </c>
      <c r="S164">
        <f>SUM('BASE '!CL164:CS164)</f>
        <v>57.849999999999994</v>
      </c>
      <c r="T164">
        <f t="shared" si="2"/>
        <v>424.34000000000003</v>
      </c>
    </row>
    <row r="165" spans="1:20">
      <c r="A165" t="s">
        <v>510</v>
      </c>
      <c r="B165" t="s">
        <v>507</v>
      </c>
      <c r="C165" t="s">
        <v>511</v>
      </c>
      <c r="D165">
        <f>SUM('BASE '!AL165,'BASE '!AN165,'BASE '!AO165,'BASE '!AP165,'BASE '!AR165,'BASE '!AS165)</f>
        <v>71.14</v>
      </c>
      <c r="E165">
        <f>SUM('BASE '!AM165)</f>
        <v>0</v>
      </c>
      <c r="F165">
        <f>SUM('BASE '!AQ165)</f>
        <v>0</v>
      </c>
      <c r="G165">
        <f>SUM('BASE '!AT165:BB165)</f>
        <v>4.2699999999999996</v>
      </c>
      <c r="H165">
        <f>SUM('BASE '!BC165:BF165)</f>
        <v>48.88</v>
      </c>
      <c r="I165">
        <f>SUM('BASE '!BG165,'BASE '!BH165,'BASE '!BJ165,'BASE '!BK165)</f>
        <v>32.629999999999995</v>
      </c>
      <c r="J165">
        <f>'BASE '!BI165</f>
        <v>0</v>
      </c>
      <c r="K165">
        <f>'BASE '!BL165</f>
        <v>30.13</v>
      </c>
      <c r="L165">
        <f>'BASE '!BM165</f>
        <v>79.930000000000007</v>
      </c>
      <c r="M165">
        <f>'BASE '!BN165</f>
        <v>7.45</v>
      </c>
      <c r="N165">
        <f>SUM('BASE '!BO165:BP165)</f>
        <v>64.3</v>
      </c>
      <c r="O165">
        <f>'BASE '!BQ165</f>
        <v>260.35000000000002</v>
      </c>
      <c r="P165">
        <f>SUM('BASE '!BR165,'BASE '!BT165,'BASE '!CH165,'BASE '!CI165,'BASE '!CJ165,'BASE '!CK165)</f>
        <v>30.1</v>
      </c>
      <c r="Q165">
        <f>'BASE '!BS165</f>
        <v>65.290000000000006</v>
      </c>
      <c r="R165">
        <f>SUM('BASE '!CB165:CG165)</f>
        <v>88.070000000000007</v>
      </c>
      <c r="S165">
        <f>SUM('BASE '!CL165:CS165)</f>
        <v>112.60000000000001</v>
      </c>
      <c r="T165">
        <f t="shared" si="2"/>
        <v>895.1400000000001</v>
      </c>
    </row>
    <row r="166" spans="1:20">
      <c r="A166" t="s">
        <v>512</v>
      </c>
      <c r="B166" t="s">
        <v>507</v>
      </c>
      <c r="C166" t="s">
        <v>513</v>
      </c>
      <c r="D166">
        <f>SUM('BASE '!AL166,'BASE '!AN166,'BASE '!AO166,'BASE '!AP166,'BASE '!AR166,'BASE '!AS166)</f>
        <v>0</v>
      </c>
      <c r="E166">
        <f>SUM('BASE '!AM166)</f>
        <v>0</v>
      </c>
      <c r="F166">
        <f>SUM('BASE '!AQ166)</f>
        <v>0</v>
      </c>
      <c r="G166">
        <f>SUM('BASE '!AT166:BB166)</f>
        <v>0</v>
      </c>
      <c r="H166">
        <f>SUM('BASE '!BC166:BF166)</f>
        <v>0</v>
      </c>
      <c r="I166">
        <f>SUM('BASE '!BG166,'BASE '!BH166,'BASE '!BJ166,'BASE '!BK166)</f>
        <v>254.85</v>
      </c>
      <c r="J166">
        <f>'BASE '!BI166</f>
        <v>0</v>
      </c>
      <c r="K166">
        <f>'BASE '!BL166</f>
        <v>0</v>
      </c>
      <c r="L166">
        <f>'BASE '!BM166</f>
        <v>0</v>
      </c>
      <c r="M166">
        <f>'BASE '!BN166</f>
        <v>0</v>
      </c>
      <c r="N166">
        <f>SUM('BASE '!BO166:BP166)</f>
        <v>0</v>
      </c>
      <c r="O166">
        <f>'BASE '!BQ166</f>
        <v>0</v>
      </c>
      <c r="P166">
        <f>SUM('BASE '!BR166,'BASE '!BT166,'BASE '!CH166,'BASE '!CI166,'BASE '!CJ166,'BASE '!CK166)</f>
        <v>0</v>
      </c>
      <c r="Q166">
        <f>'BASE '!BS166</f>
        <v>0</v>
      </c>
      <c r="R166">
        <f>SUM('BASE '!CB166:CG166)</f>
        <v>0</v>
      </c>
      <c r="S166">
        <f>SUM('BASE '!CL166:CS166)</f>
        <v>0</v>
      </c>
      <c r="T166">
        <f t="shared" si="2"/>
        <v>254.85</v>
      </c>
    </row>
    <row r="167" spans="1:20">
      <c r="A167" t="s">
        <v>514</v>
      </c>
      <c r="B167" t="s">
        <v>507</v>
      </c>
      <c r="C167" t="s">
        <v>515</v>
      </c>
      <c r="D167">
        <f>SUM('BASE '!AL167,'BASE '!AN167,'BASE '!AO167,'BASE '!AP167,'BASE '!AR167,'BASE '!AS167)</f>
        <v>48.29</v>
      </c>
      <c r="E167">
        <f>SUM('BASE '!AM167)</f>
        <v>0</v>
      </c>
      <c r="F167">
        <f>SUM('BASE '!AQ167)</f>
        <v>0</v>
      </c>
      <c r="G167">
        <f>SUM('BASE '!AT167:BB167)</f>
        <v>0.65</v>
      </c>
      <c r="H167">
        <f>SUM('BASE '!BC167:BF167)</f>
        <v>10.7</v>
      </c>
      <c r="I167">
        <f>SUM('BASE '!BG167,'BASE '!BH167,'BASE '!BJ167,'BASE '!BK167)</f>
        <v>133.85</v>
      </c>
      <c r="J167">
        <f>'BASE '!BI167</f>
        <v>0</v>
      </c>
      <c r="K167">
        <f>'BASE '!BL167</f>
        <v>8.06</v>
      </c>
      <c r="L167">
        <f>'BASE '!BM167</f>
        <v>33.42</v>
      </c>
      <c r="M167">
        <f>'BASE '!BN167</f>
        <v>24.35</v>
      </c>
      <c r="N167">
        <f>SUM('BASE '!BO167:BP167)</f>
        <v>5.16</v>
      </c>
      <c r="O167">
        <f>'BASE '!BQ167</f>
        <v>49.25</v>
      </c>
      <c r="P167">
        <f>SUM('BASE '!BR167,'BASE '!BT167,'BASE '!CH167,'BASE '!CI167,'BASE '!CJ167,'BASE '!CK167)</f>
        <v>15.04</v>
      </c>
      <c r="Q167">
        <f>'BASE '!BS167</f>
        <v>0</v>
      </c>
      <c r="R167">
        <f>SUM('BASE '!CB167:CG167)</f>
        <v>68.61</v>
      </c>
      <c r="S167">
        <f>SUM('BASE '!CL167:CS167)</f>
        <v>40.400000000000006</v>
      </c>
      <c r="T167">
        <f t="shared" si="2"/>
        <v>437.78000000000009</v>
      </c>
    </row>
    <row r="168" spans="1:20">
      <c r="A168" t="s">
        <v>516</v>
      </c>
      <c r="B168" t="s">
        <v>507</v>
      </c>
      <c r="C168" t="s">
        <v>517</v>
      </c>
      <c r="D168">
        <f>SUM('BASE '!AL168,'BASE '!AN168,'BASE '!AO168,'BASE '!AP168,'BASE '!AR168,'BASE '!AS168)</f>
        <v>6.21</v>
      </c>
      <c r="E168">
        <f>SUM('BASE '!AM168)</f>
        <v>0</v>
      </c>
      <c r="F168">
        <f>SUM('BASE '!AQ168)</f>
        <v>0</v>
      </c>
      <c r="G168">
        <f>SUM('BASE '!AT168:BB168)</f>
        <v>0</v>
      </c>
      <c r="H168">
        <f>SUM('BASE '!BC168:BF168)</f>
        <v>4.41</v>
      </c>
      <c r="I168">
        <f>SUM('BASE '!BG168,'BASE '!BH168,'BASE '!BJ168,'BASE '!BK168)</f>
        <v>213.83</v>
      </c>
      <c r="J168">
        <f>'BASE '!BI168</f>
        <v>0</v>
      </c>
      <c r="K168">
        <f>'BASE '!BL168</f>
        <v>16.8</v>
      </c>
      <c r="L168">
        <f>'BASE '!BM168</f>
        <v>21.68</v>
      </c>
      <c r="M168">
        <f>'BASE '!BN168</f>
        <v>79.75</v>
      </c>
      <c r="N168">
        <f>SUM('BASE '!BO168:BP168)</f>
        <v>3.5</v>
      </c>
      <c r="O168">
        <f>'BASE '!BQ168</f>
        <v>130.06</v>
      </c>
      <c r="P168">
        <f>SUM('BASE '!BR168,'BASE '!BT168,'BASE '!CH168,'BASE '!CI168,'BASE '!CJ168,'BASE '!CK168)</f>
        <v>15.129999999999999</v>
      </c>
      <c r="Q168">
        <f>'BASE '!BS168</f>
        <v>17.990000000000002</v>
      </c>
      <c r="R168">
        <f>SUM('BASE '!CB168:CG168)</f>
        <v>18.96</v>
      </c>
      <c r="S168">
        <f>SUM('BASE '!CL168:CS168)</f>
        <v>50.5</v>
      </c>
      <c r="T168">
        <f t="shared" si="2"/>
        <v>578.82000000000005</v>
      </c>
    </row>
    <row r="169" spans="1:20">
      <c r="A169" t="s">
        <v>518</v>
      </c>
      <c r="B169" t="s">
        <v>507</v>
      </c>
      <c r="C169" t="s">
        <v>519</v>
      </c>
      <c r="D169">
        <f>SUM('BASE '!AL169,'BASE '!AN169,'BASE '!AO169,'BASE '!AP169,'BASE '!AR169,'BASE '!AS169)</f>
        <v>11.059999999999999</v>
      </c>
      <c r="E169">
        <f>SUM('BASE '!AM169)</f>
        <v>0</v>
      </c>
      <c r="F169">
        <f>SUM('BASE '!AQ169)</f>
        <v>0</v>
      </c>
      <c r="G169">
        <f>SUM('BASE '!AT169:BB169)</f>
        <v>0</v>
      </c>
      <c r="H169">
        <f>SUM('BASE '!BC169:BF169)</f>
        <v>16.510000000000002</v>
      </c>
      <c r="I169">
        <f>SUM('BASE '!BG169,'BASE '!BH169,'BASE '!BJ169,'BASE '!BK169)</f>
        <v>370.17999999999995</v>
      </c>
      <c r="J169">
        <f>'BASE '!BI169</f>
        <v>0</v>
      </c>
      <c r="K169">
        <f>'BASE '!BL169</f>
        <v>28.92</v>
      </c>
      <c r="L169">
        <f>'BASE '!BM169</f>
        <v>63.59</v>
      </c>
      <c r="M169">
        <f>'BASE '!BN169</f>
        <v>0</v>
      </c>
      <c r="N169">
        <f>SUM('BASE '!BO169:BP169)</f>
        <v>7.37</v>
      </c>
      <c r="O169">
        <f>'BASE '!BQ169</f>
        <v>99.02</v>
      </c>
      <c r="P169">
        <f>SUM('BASE '!BR169,'BASE '!BT169,'BASE '!CH169,'BASE '!CI169,'BASE '!CJ169,'BASE '!CK169)</f>
        <v>34.520000000000003</v>
      </c>
      <c r="Q169">
        <f>'BASE '!BS169</f>
        <v>24.39</v>
      </c>
      <c r="R169">
        <f>SUM('BASE '!CB169:CG169)</f>
        <v>19.16</v>
      </c>
      <c r="S169">
        <f>SUM('BASE '!CL169:CS169)</f>
        <v>65.569999999999993</v>
      </c>
      <c r="T169">
        <f t="shared" si="2"/>
        <v>740.29</v>
      </c>
    </row>
    <row r="170" spans="1:20">
      <c r="A170" t="s">
        <v>520</v>
      </c>
      <c r="B170" t="s">
        <v>507</v>
      </c>
      <c r="C170" t="s">
        <v>521</v>
      </c>
      <c r="D170">
        <f>SUM('BASE '!AL170,'BASE '!AN170,'BASE '!AO170,'BASE '!AP170,'BASE '!AR170,'BASE '!AS170)</f>
        <v>34.79</v>
      </c>
      <c r="E170">
        <f>SUM('BASE '!AM170)</f>
        <v>0</v>
      </c>
      <c r="F170">
        <f>SUM('BASE '!AQ170)</f>
        <v>0</v>
      </c>
      <c r="G170">
        <f>SUM('BASE '!AT170:BB170)</f>
        <v>0</v>
      </c>
      <c r="H170">
        <f>SUM('BASE '!BC170:BF170)</f>
        <v>32.31</v>
      </c>
      <c r="I170">
        <f>SUM('BASE '!BG170,'BASE '!BH170,'BASE '!BJ170,'BASE '!BK170)</f>
        <v>16.77</v>
      </c>
      <c r="J170">
        <f>'BASE '!BI170</f>
        <v>0</v>
      </c>
      <c r="K170">
        <f>'BASE '!BL170</f>
        <v>15.59</v>
      </c>
      <c r="L170">
        <f>'BASE '!BM170</f>
        <v>15.3</v>
      </c>
      <c r="M170">
        <f>'BASE '!BN170</f>
        <v>43.66</v>
      </c>
      <c r="N170">
        <f>SUM('BASE '!BO170:BP170)</f>
        <v>64.14</v>
      </c>
      <c r="O170">
        <f>'BASE '!BQ170</f>
        <v>384.21</v>
      </c>
      <c r="P170">
        <f>SUM('BASE '!BR170,'BASE '!BT170,'BASE '!CH170,'BASE '!CI170,'BASE '!CJ170,'BASE '!CK170)</f>
        <v>77.569999999999993</v>
      </c>
      <c r="Q170">
        <f>'BASE '!BS170</f>
        <v>0</v>
      </c>
      <c r="R170">
        <f>SUM('BASE '!CB170:CG170)</f>
        <v>30.29</v>
      </c>
      <c r="S170">
        <f>SUM('BASE '!CL170:CS170)</f>
        <v>44.330000000000005</v>
      </c>
      <c r="T170">
        <f t="shared" si="2"/>
        <v>758.95999999999992</v>
      </c>
    </row>
    <row r="171" spans="1:20">
      <c r="A171" t="s">
        <v>522</v>
      </c>
      <c r="B171" t="s">
        <v>507</v>
      </c>
      <c r="C171" t="s">
        <v>523</v>
      </c>
      <c r="D171">
        <f>SUM('BASE '!AL171,'BASE '!AN171,'BASE '!AO171,'BASE '!AP171,'BASE '!AR171,'BASE '!AS171)</f>
        <v>0</v>
      </c>
      <c r="E171">
        <f>SUM('BASE '!AM171)</f>
        <v>0</v>
      </c>
      <c r="F171">
        <f>SUM('BASE '!AQ171)</f>
        <v>0</v>
      </c>
      <c r="G171">
        <f>SUM('BASE '!AT171:BB171)</f>
        <v>0</v>
      </c>
      <c r="H171">
        <f>SUM('BASE '!BC171:BF171)</f>
        <v>1.23</v>
      </c>
      <c r="I171">
        <f>SUM('BASE '!BG171,'BASE '!BH171,'BASE '!BJ171,'BASE '!BK171)</f>
        <v>1.94</v>
      </c>
      <c r="J171">
        <f>'BASE '!BI171</f>
        <v>0</v>
      </c>
      <c r="K171">
        <f>'BASE '!BL171</f>
        <v>32.56</v>
      </c>
      <c r="L171">
        <f>'BASE '!BM171</f>
        <v>0</v>
      </c>
      <c r="M171">
        <f>'BASE '!BN171</f>
        <v>0</v>
      </c>
      <c r="N171">
        <f>SUM('BASE '!BO171:BP171)</f>
        <v>0</v>
      </c>
      <c r="O171">
        <f>'BASE '!BQ171</f>
        <v>0</v>
      </c>
      <c r="P171">
        <f>SUM('BASE '!BR171,'BASE '!BT171,'BASE '!CH171,'BASE '!CI171,'BASE '!CJ171,'BASE '!CK171)</f>
        <v>6.2799999999999994</v>
      </c>
      <c r="Q171">
        <f>'BASE '!BS171</f>
        <v>3.13</v>
      </c>
      <c r="R171">
        <f>SUM('BASE '!CB171:CG171)</f>
        <v>4.3</v>
      </c>
      <c r="S171">
        <f>SUM('BASE '!CL171:CS171)</f>
        <v>15.06</v>
      </c>
      <c r="T171">
        <f t="shared" si="2"/>
        <v>64.5</v>
      </c>
    </row>
    <row r="172" spans="1:20">
      <c r="A172" t="s">
        <v>524</v>
      </c>
      <c r="B172" t="s">
        <v>507</v>
      </c>
      <c r="C172" t="s">
        <v>525</v>
      </c>
      <c r="D172">
        <f>SUM('BASE '!AL172,'BASE '!AN172,'BASE '!AO172,'BASE '!AP172,'BASE '!AR172,'BASE '!AS172)</f>
        <v>0</v>
      </c>
      <c r="E172">
        <f>SUM('BASE '!AM172)</f>
        <v>0</v>
      </c>
      <c r="F172">
        <f>SUM('BASE '!AQ172)</f>
        <v>0</v>
      </c>
      <c r="G172">
        <f>SUM('BASE '!AT172:BB172)</f>
        <v>0</v>
      </c>
      <c r="H172">
        <f>SUM('BASE '!BC172:BF172)</f>
        <v>0</v>
      </c>
      <c r="I172">
        <f>SUM('BASE '!BG172,'BASE '!BH172,'BASE '!BJ172,'BASE '!BK172)</f>
        <v>2.36</v>
      </c>
      <c r="J172">
        <f>'BASE '!BI172</f>
        <v>0</v>
      </c>
      <c r="K172">
        <f>'BASE '!BL172</f>
        <v>9.3800000000000008</v>
      </c>
      <c r="L172">
        <f>'BASE '!BM172</f>
        <v>0</v>
      </c>
      <c r="M172">
        <f>'BASE '!BN172</f>
        <v>0</v>
      </c>
      <c r="N172">
        <f>SUM('BASE '!BO172:BP172)</f>
        <v>0</v>
      </c>
      <c r="O172">
        <f>'BASE '!BQ172</f>
        <v>8.85</v>
      </c>
      <c r="P172">
        <f>SUM('BASE '!BR172,'BASE '!BT172,'BASE '!CH172,'BASE '!CI172,'BASE '!CJ172,'BASE '!CK172)</f>
        <v>14.21</v>
      </c>
      <c r="Q172">
        <f>'BASE '!BS172</f>
        <v>1.05</v>
      </c>
      <c r="R172">
        <f>SUM('BASE '!CB172:CG172)</f>
        <v>4.55</v>
      </c>
      <c r="S172">
        <f>SUM('BASE '!CL172:CS172)</f>
        <v>17.84</v>
      </c>
      <c r="T172">
        <f t="shared" si="2"/>
        <v>58.239999999999995</v>
      </c>
    </row>
    <row r="173" spans="1:20">
      <c r="A173" t="s">
        <v>526</v>
      </c>
      <c r="B173" t="s">
        <v>507</v>
      </c>
      <c r="C173" t="s">
        <v>527</v>
      </c>
      <c r="D173">
        <f>SUM('BASE '!AL173,'BASE '!AN173,'BASE '!AO173,'BASE '!AP173,'BASE '!AR173,'BASE '!AS173)</f>
        <v>0</v>
      </c>
      <c r="E173">
        <f>SUM('BASE '!AM173)</f>
        <v>0</v>
      </c>
      <c r="F173">
        <f>SUM('BASE '!AQ173)</f>
        <v>0</v>
      </c>
      <c r="G173">
        <f>SUM('BASE '!AT173:BB173)</f>
        <v>0</v>
      </c>
      <c r="H173">
        <f>SUM('BASE '!BC173:BF173)</f>
        <v>0</v>
      </c>
      <c r="I173">
        <f>SUM('BASE '!BG173,'BASE '!BH173,'BASE '!BJ173,'BASE '!BK173)</f>
        <v>0</v>
      </c>
      <c r="J173">
        <f>'BASE '!BI173</f>
        <v>0</v>
      </c>
      <c r="K173">
        <f>'BASE '!BL173</f>
        <v>27.07</v>
      </c>
      <c r="L173">
        <f>'BASE '!BM173</f>
        <v>0</v>
      </c>
      <c r="M173">
        <f>'BASE '!BN173</f>
        <v>0</v>
      </c>
      <c r="N173">
        <f>SUM('BASE '!BO173:BP173)</f>
        <v>0</v>
      </c>
      <c r="O173">
        <f>'BASE '!BQ173</f>
        <v>1.07</v>
      </c>
      <c r="P173">
        <f>SUM('BASE '!BR173,'BASE '!BT173,'BASE '!CH173,'BASE '!CI173,'BASE '!CJ173,'BASE '!CK173)</f>
        <v>17.510000000000002</v>
      </c>
      <c r="Q173">
        <f>'BASE '!BS173</f>
        <v>21.03</v>
      </c>
      <c r="R173">
        <f>SUM('BASE '!CB173:CG173)</f>
        <v>2.2000000000000002</v>
      </c>
      <c r="S173">
        <f>SUM('BASE '!CL173:CS173)</f>
        <v>85.06</v>
      </c>
      <c r="T173">
        <f t="shared" si="2"/>
        <v>153.94</v>
      </c>
    </row>
    <row r="174" spans="1:20">
      <c r="A174" t="s">
        <v>528</v>
      </c>
      <c r="B174" t="s">
        <v>507</v>
      </c>
      <c r="C174" t="s">
        <v>529</v>
      </c>
      <c r="D174">
        <f>SUM('BASE '!AL174,'BASE '!AN174,'BASE '!AO174,'BASE '!AP174,'BASE '!AR174,'BASE '!AS174)</f>
        <v>187.88</v>
      </c>
      <c r="E174">
        <f>SUM('BASE '!AM174)</f>
        <v>0</v>
      </c>
      <c r="F174">
        <f>SUM('BASE '!AQ174)</f>
        <v>10.5</v>
      </c>
      <c r="G174">
        <f>SUM('BASE '!AT174:BB174)</f>
        <v>0</v>
      </c>
      <c r="H174">
        <f>SUM('BASE '!BC174:BF174)</f>
        <v>59.07</v>
      </c>
      <c r="I174">
        <f>SUM('BASE '!BG174,'BASE '!BH174,'BASE '!BJ174,'BASE '!BK174)</f>
        <v>38.660000000000004</v>
      </c>
      <c r="J174">
        <f>'BASE '!BI174</f>
        <v>0</v>
      </c>
      <c r="K174">
        <f>'BASE '!BL174</f>
        <v>92.15</v>
      </c>
      <c r="L174">
        <f>'BASE '!BM174</f>
        <v>47.36</v>
      </c>
      <c r="M174">
        <f>'BASE '!BN174</f>
        <v>183.64</v>
      </c>
      <c r="N174">
        <f>SUM('BASE '!BO174:BP174)</f>
        <v>222.05</v>
      </c>
      <c r="O174">
        <f>'BASE '!BQ174</f>
        <v>788.56</v>
      </c>
      <c r="P174">
        <f>SUM('BASE '!BR174,'BASE '!BT174,'BASE '!CH174,'BASE '!CI174,'BASE '!CJ174,'BASE '!CK174)</f>
        <v>380.59</v>
      </c>
      <c r="Q174">
        <f>'BASE '!BS174</f>
        <v>454.25</v>
      </c>
      <c r="R174">
        <f>SUM('BASE '!CB174:CG174)</f>
        <v>61.07</v>
      </c>
      <c r="S174">
        <f>SUM('BASE '!CL174:CS174)</f>
        <v>86.13000000000001</v>
      </c>
      <c r="T174">
        <f t="shared" si="2"/>
        <v>2611.9100000000003</v>
      </c>
    </row>
    <row r="175" spans="1:20">
      <c r="A175" t="s">
        <v>530</v>
      </c>
      <c r="B175" t="s">
        <v>507</v>
      </c>
      <c r="C175" t="s">
        <v>531</v>
      </c>
      <c r="D175">
        <f>SUM('BASE '!AL175,'BASE '!AN175,'BASE '!AO175,'BASE '!AP175,'BASE '!AR175,'BASE '!AS175)</f>
        <v>3.88</v>
      </c>
      <c r="E175">
        <f>SUM('BASE '!AM175)</f>
        <v>0</v>
      </c>
      <c r="F175">
        <f>SUM('BASE '!AQ175)</f>
        <v>0</v>
      </c>
      <c r="G175">
        <f>SUM('BASE '!AT175:BB175)</f>
        <v>0</v>
      </c>
      <c r="H175">
        <f>SUM('BASE '!BC175:BF175)</f>
        <v>5.0600000000000005</v>
      </c>
      <c r="I175">
        <f>SUM('BASE '!BG175,'BASE '!BH175,'BASE '!BJ175,'BASE '!BK175)</f>
        <v>259.09000000000003</v>
      </c>
      <c r="J175">
        <f>'BASE '!BI175</f>
        <v>3.1</v>
      </c>
      <c r="K175">
        <f>'BASE '!BL175</f>
        <v>70.040000000000006</v>
      </c>
      <c r="L175">
        <f>'BASE '!BM175</f>
        <v>59.49</v>
      </c>
      <c r="M175">
        <f>'BASE '!BN175</f>
        <v>0</v>
      </c>
      <c r="N175">
        <f>SUM('BASE '!BO175:BP175)</f>
        <v>2.91</v>
      </c>
      <c r="O175">
        <f>'BASE '!BQ175</f>
        <v>0</v>
      </c>
      <c r="P175">
        <f>SUM('BASE '!BR175,'BASE '!BT175,'BASE '!CH175,'BASE '!CI175,'BASE '!CJ175,'BASE '!CK175)</f>
        <v>10.610000000000001</v>
      </c>
      <c r="Q175">
        <f>'BASE '!BS175</f>
        <v>0</v>
      </c>
      <c r="R175">
        <f>SUM('BASE '!CB175:CG175)</f>
        <v>77.11</v>
      </c>
      <c r="S175">
        <f>SUM('BASE '!CL175:CS175)</f>
        <v>47.730000000000004</v>
      </c>
      <c r="T175">
        <f t="shared" si="2"/>
        <v>539.0200000000001</v>
      </c>
    </row>
    <row r="176" spans="1:20">
      <c r="A176" t="s">
        <v>532</v>
      </c>
      <c r="B176" t="s">
        <v>507</v>
      </c>
      <c r="C176" t="s">
        <v>533</v>
      </c>
      <c r="D176">
        <f>SUM('BASE '!AL176,'BASE '!AN176,'BASE '!AO176,'BASE '!AP176,'BASE '!AR176,'BASE '!AS176)</f>
        <v>2.2800000000000002</v>
      </c>
      <c r="E176">
        <f>SUM('BASE '!AM176)</f>
        <v>0</v>
      </c>
      <c r="F176">
        <f>SUM('BASE '!AQ176)</f>
        <v>0</v>
      </c>
      <c r="G176">
        <f>SUM('BASE '!AT176:BB176)</f>
        <v>0</v>
      </c>
      <c r="H176">
        <f>SUM('BASE '!BC176:BF176)</f>
        <v>1.53</v>
      </c>
      <c r="I176">
        <f>SUM('BASE '!BG176,'BASE '!BH176,'BASE '!BJ176,'BASE '!BK176)</f>
        <v>278.57</v>
      </c>
      <c r="J176">
        <f>'BASE '!BI176</f>
        <v>0</v>
      </c>
      <c r="K176">
        <f>'BASE '!BL176</f>
        <v>24.41</v>
      </c>
      <c r="L176">
        <f>'BASE '!BM176</f>
        <v>29.51</v>
      </c>
      <c r="M176">
        <f>'BASE '!BN176</f>
        <v>0</v>
      </c>
      <c r="N176">
        <f>SUM('BASE '!BO176:BP176)</f>
        <v>94.65</v>
      </c>
      <c r="O176">
        <f>'BASE '!BQ176</f>
        <v>1332.54</v>
      </c>
      <c r="P176">
        <f>SUM('BASE '!BR176,'BASE '!BT176,'BASE '!CH176,'BASE '!CI176,'BASE '!CJ176,'BASE '!CK176)</f>
        <v>206.6</v>
      </c>
      <c r="Q176">
        <f>'BASE '!BS176</f>
        <v>233.46</v>
      </c>
      <c r="R176">
        <f>SUM('BASE '!CB176:CG176)</f>
        <v>4.6399999999999997</v>
      </c>
      <c r="S176">
        <f>SUM('BASE '!CL176:CS176)</f>
        <v>161.47999999999999</v>
      </c>
      <c r="T176">
        <f t="shared" si="2"/>
        <v>2369.6699999999996</v>
      </c>
    </row>
    <row r="177" spans="1:20">
      <c r="A177" t="s">
        <v>534</v>
      </c>
      <c r="B177" t="s">
        <v>507</v>
      </c>
      <c r="C177" t="s">
        <v>535</v>
      </c>
      <c r="D177">
        <f>SUM('BASE '!AL177,'BASE '!AN177,'BASE '!AO177,'BASE '!AP177,'BASE '!AR177,'BASE '!AS177)</f>
        <v>0</v>
      </c>
      <c r="E177">
        <f>SUM('BASE '!AM177)</f>
        <v>0</v>
      </c>
      <c r="F177">
        <f>SUM('BASE '!AQ177)</f>
        <v>0</v>
      </c>
      <c r="G177">
        <f>SUM('BASE '!AT177:BB177)</f>
        <v>1.21</v>
      </c>
      <c r="H177">
        <f>SUM('BASE '!BC177:BF177)</f>
        <v>8.31</v>
      </c>
      <c r="I177">
        <f>SUM('BASE '!BG177,'BASE '!BH177,'BASE '!BJ177,'BASE '!BK177)</f>
        <v>121.46</v>
      </c>
      <c r="J177">
        <f>'BASE '!BI177</f>
        <v>0</v>
      </c>
      <c r="K177">
        <f>'BASE '!BL177</f>
        <v>11.97</v>
      </c>
      <c r="L177">
        <f>'BASE '!BM177</f>
        <v>26.28</v>
      </c>
      <c r="M177">
        <f>'BASE '!BN177</f>
        <v>22.65</v>
      </c>
      <c r="N177">
        <f>SUM('BASE '!BO177:BP177)</f>
        <v>2.2000000000000002</v>
      </c>
      <c r="O177">
        <f>'BASE '!BQ177</f>
        <v>53.45</v>
      </c>
      <c r="P177">
        <f>SUM('BASE '!BR177,'BASE '!BT177,'BASE '!CH177,'BASE '!CI177,'BASE '!CJ177,'BASE '!CK177)</f>
        <v>15.51</v>
      </c>
      <c r="Q177">
        <f>'BASE '!BS177</f>
        <v>0</v>
      </c>
      <c r="R177">
        <f>SUM('BASE '!CB177:CG177)</f>
        <v>4.8</v>
      </c>
      <c r="S177">
        <f>SUM('BASE '!CL177:CS177)</f>
        <v>33.049999999999997</v>
      </c>
      <c r="T177">
        <f t="shared" si="2"/>
        <v>300.89</v>
      </c>
    </row>
    <row r="178" spans="1:20">
      <c r="A178" t="s">
        <v>536</v>
      </c>
      <c r="B178" t="s">
        <v>507</v>
      </c>
      <c r="C178" t="s">
        <v>537</v>
      </c>
      <c r="D178">
        <f>SUM('BASE '!AL178,'BASE '!AN178,'BASE '!AO178,'BASE '!AP178,'BASE '!AR178,'BASE '!AS178)</f>
        <v>7.48</v>
      </c>
      <c r="E178">
        <f>SUM('BASE '!AM178)</f>
        <v>0</v>
      </c>
      <c r="F178">
        <f>SUM('BASE '!AQ178)</f>
        <v>0</v>
      </c>
      <c r="G178">
        <f>SUM('BASE '!AT178:BB178)</f>
        <v>0</v>
      </c>
      <c r="H178">
        <f>SUM('BASE '!BC178:BF178)</f>
        <v>28.62</v>
      </c>
      <c r="I178">
        <f>SUM('BASE '!BG178,'BASE '!BH178,'BASE '!BJ178,'BASE '!BK178)</f>
        <v>10.18</v>
      </c>
      <c r="J178">
        <f>'BASE '!BI178</f>
        <v>0</v>
      </c>
      <c r="K178">
        <f>'BASE '!BL178</f>
        <v>6.05</v>
      </c>
      <c r="L178">
        <f>'BASE '!BM178</f>
        <v>35.340000000000003</v>
      </c>
      <c r="M178">
        <f>'BASE '!BN178</f>
        <v>0</v>
      </c>
      <c r="N178">
        <f>SUM('BASE '!BO178:BP178)</f>
        <v>0</v>
      </c>
      <c r="O178">
        <f>'BASE '!BQ178</f>
        <v>0</v>
      </c>
      <c r="P178">
        <f>SUM('BASE '!BR178,'BASE '!BT178,'BASE '!CH178,'BASE '!CI178,'BASE '!CJ178,'BASE '!CK178)</f>
        <v>3.6100000000000003</v>
      </c>
      <c r="Q178">
        <f>'BASE '!BS178</f>
        <v>18</v>
      </c>
      <c r="R178">
        <f>SUM('BASE '!CB178:CG178)</f>
        <v>58.539999999999992</v>
      </c>
      <c r="S178">
        <f>SUM('BASE '!CL178:CS178)</f>
        <v>44.839999999999996</v>
      </c>
      <c r="T178">
        <f t="shared" si="2"/>
        <v>212.66</v>
      </c>
    </row>
    <row r="179" spans="1:20">
      <c r="A179" t="s">
        <v>538</v>
      </c>
      <c r="B179" t="s">
        <v>507</v>
      </c>
      <c r="C179" t="s">
        <v>539</v>
      </c>
      <c r="D179">
        <f>SUM('BASE '!AL179,'BASE '!AN179,'BASE '!AO179,'BASE '!AP179,'BASE '!AR179,'BASE '!AS179)</f>
        <v>4.3600000000000003</v>
      </c>
      <c r="E179">
        <f>SUM('BASE '!AM179)</f>
        <v>0</v>
      </c>
      <c r="F179">
        <f>SUM('BASE '!AQ179)</f>
        <v>0</v>
      </c>
      <c r="G179">
        <f>SUM('BASE '!AT179:BB179)</f>
        <v>0</v>
      </c>
      <c r="H179">
        <f>SUM('BASE '!BC179:BF179)</f>
        <v>6.14</v>
      </c>
      <c r="I179">
        <f>SUM('BASE '!BG179,'BASE '!BH179,'BASE '!BJ179,'BASE '!BK179)</f>
        <v>109.76</v>
      </c>
      <c r="J179">
        <f>'BASE '!BI179</f>
        <v>0</v>
      </c>
      <c r="K179">
        <f>'BASE '!BL179</f>
        <v>20.100000000000001</v>
      </c>
      <c r="L179">
        <f>'BASE '!BM179</f>
        <v>38.57</v>
      </c>
      <c r="M179">
        <f>'BASE '!BN179</f>
        <v>0</v>
      </c>
      <c r="N179">
        <f>SUM('BASE '!BO179:BP179)</f>
        <v>0</v>
      </c>
      <c r="O179">
        <f>'BASE '!BQ179</f>
        <v>140.15</v>
      </c>
      <c r="P179">
        <f>SUM('BASE '!BR179,'BASE '!BT179,'BASE '!CH179,'BASE '!CI179,'BASE '!CJ179,'BASE '!CK179)</f>
        <v>49.25</v>
      </c>
      <c r="Q179">
        <f>'BASE '!BS179</f>
        <v>3</v>
      </c>
      <c r="R179">
        <f>SUM('BASE '!CB179:CG179)</f>
        <v>12.67</v>
      </c>
      <c r="S179">
        <f>SUM('BASE '!CL179:CS179)</f>
        <v>36.950000000000003</v>
      </c>
      <c r="T179">
        <f t="shared" si="2"/>
        <v>420.95000000000005</v>
      </c>
    </row>
    <row r="180" spans="1:20">
      <c r="A180" t="s">
        <v>540</v>
      </c>
      <c r="B180" t="s">
        <v>507</v>
      </c>
      <c r="C180" t="s">
        <v>507</v>
      </c>
      <c r="D180">
        <f>SUM('BASE '!AL180,'BASE '!AN180,'BASE '!AO180,'BASE '!AP180,'BASE '!AR180,'BASE '!AS180)</f>
        <v>85.16</v>
      </c>
      <c r="E180">
        <f>SUM('BASE '!AM180)</f>
        <v>0</v>
      </c>
      <c r="F180">
        <f>SUM('BASE '!AQ180)</f>
        <v>0</v>
      </c>
      <c r="G180">
        <f>SUM('BASE '!AT180:BB180)</f>
        <v>17.02</v>
      </c>
      <c r="H180">
        <f>SUM('BASE '!BC180:BF180)</f>
        <v>174.60000000000002</v>
      </c>
      <c r="I180">
        <f>SUM('BASE '!BG180,'BASE '!BH180,'BASE '!BJ180,'BASE '!BK180)</f>
        <v>118.66</v>
      </c>
      <c r="J180">
        <f>'BASE '!BI180</f>
        <v>0</v>
      </c>
      <c r="K180">
        <f>'BASE '!BL180</f>
        <v>28.99</v>
      </c>
      <c r="L180">
        <f>'BASE '!BM180</f>
        <v>69.040000000000006</v>
      </c>
      <c r="M180">
        <f>'BASE '!BN180</f>
        <v>96.93</v>
      </c>
      <c r="N180">
        <f>SUM('BASE '!BO180:BP180)</f>
        <v>0</v>
      </c>
      <c r="O180">
        <f>'BASE '!BQ180</f>
        <v>172.85</v>
      </c>
      <c r="P180">
        <f>SUM('BASE '!BR180,'BASE '!BT180,'BASE '!CH180,'BASE '!CI180,'BASE '!CJ180,'BASE '!CK180)</f>
        <v>29.57</v>
      </c>
      <c r="Q180">
        <f>'BASE '!BS180</f>
        <v>5.52</v>
      </c>
      <c r="R180">
        <f>SUM('BASE '!CB180:CG180)</f>
        <v>37.590000000000003</v>
      </c>
      <c r="S180">
        <f>SUM('BASE '!CL180:CS180)</f>
        <v>90.039999999999992</v>
      </c>
      <c r="T180">
        <f t="shared" si="2"/>
        <v>925.97000000000014</v>
      </c>
    </row>
    <row r="181" spans="1:20">
      <c r="A181" t="s">
        <v>541</v>
      </c>
      <c r="B181" t="s">
        <v>507</v>
      </c>
      <c r="C181" t="s">
        <v>542</v>
      </c>
      <c r="D181">
        <f>SUM('BASE '!AL181,'BASE '!AN181,'BASE '!AO181,'BASE '!AP181,'BASE '!AR181,'BASE '!AS181)</f>
        <v>8.02</v>
      </c>
      <c r="E181">
        <f>SUM('BASE '!AM181)</f>
        <v>0</v>
      </c>
      <c r="F181">
        <f>SUM('BASE '!AQ181)</f>
        <v>0</v>
      </c>
      <c r="G181">
        <f>SUM('BASE '!AT181:BB181)</f>
        <v>0</v>
      </c>
      <c r="H181">
        <f>SUM('BASE '!BC181:BF181)</f>
        <v>0</v>
      </c>
      <c r="I181">
        <f>SUM('BASE '!BG181,'BASE '!BH181,'BASE '!BJ181,'BASE '!BK181)</f>
        <v>0</v>
      </c>
      <c r="J181">
        <f>'BASE '!BI181</f>
        <v>0</v>
      </c>
      <c r="K181">
        <f>'BASE '!BL181</f>
        <v>5.14</v>
      </c>
      <c r="L181">
        <f>'BASE '!BM181</f>
        <v>0</v>
      </c>
      <c r="M181">
        <f>'BASE '!BN181</f>
        <v>0</v>
      </c>
      <c r="N181">
        <f>SUM('BASE '!BO181:BP181)</f>
        <v>0</v>
      </c>
      <c r="O181">
        <f>'BASE '!BQ181</f>
        <v>22.2</v>
      </c>
      <c r="P181">
        <f>SUM('BASE '!BR181,'BASE '!BT181,'BASE '!CH181,'BASE '!CI181,'BASE '!CJ181,'BASE '!CK181)</f>
        <v>15.38</v>
      </c>
      <c r="Q181">
        <f>'BASE '!BS181</f>
        <v>5.34</v>
      </c>
      <c r="R181">
        <f>SUM('BASE '!CB181:CG181)</f>
        <v>5.1800000000000006</v>
      </c>
      <c r="S181">
        <f>SUM('BASE '!CL181:CS181)</f>
        <v>17.869999999999997</v>
      </c>
      <c r="T181">
        <f t="shared" si="2"/>
        <v>79.13</v>
      </c>
    </row>
    <row r="182" spans="1:20">
      <c r="A182" t="s">
        <v>543</v>
      </c>
      <c r="B182" t="s">
        <v>507</v>
      </c>
      <c r="C182" t="s">
        <v>544</v>
      </c>
      <c r="D182">
        <f>SUM('BASE '!AL182,'BASE '!AN182,'BASE '!AO182,'BASE '!AP182,'BASE '!AR182,'BASE '!AS182)</f>
        <v>5.46</v>
      </c>
      <c r="E182">
        <f>SUM('BASE '!AM182)</f>
        <v>0</v>
      </c>
      <c r="F182">
        <f>SUM('BASE '!AQ182)</f>
        <v>0</v>
      </c>
      <c r="G182">
        <f>SUM('BASE '!AT182:BB182)</f>
        <v>0</v>
      </c>
      <c r="H182">
        <f>SUM('BASE '!BC182:BF182)</f>
        <v>0.77</v>
      </c>
      <c r="I182">
        <f>SUM('BASE '!BG182,'BASE '!BH182,'BASE '!BJ182,'BASE '!BK182)</f>
        <v>16</v>
      </c>
      <c r="J182">
        <f>'BASE '!BI182</f>
        <v>0</v>
      </c>
      <c r="K182">
        <f>'BASE '!BL182</f>
        <v>24.74</v>
      </c>
      <c r="L182">
        <f>'BASE '!BM182</f>
        <v>20.98</v>
      </c>
      <c r="M182">
        <f>'BASE '!BN182</f>
        <v>0</v>
      </c>
      <c r="N182">
        <f>SUM('BASE '!BO182:BP182)</f>
        <v>0</v>
      </c>
      <c r="O182">
        <f>'BASE '!BQ182</f>
        <v>7.08</v>
      </c>
      <c r="P182">
        <f>SUM('BASE '!BR182,'BASE '!BT182,'BASE '!CH182,'BASE '!CI182,'BASE '!CJ182,'BASE '!CK182)</f>
        <v>0</v>
      </c>
      <c r="Q182">
        <f>'BASE '!BS182</f>
        <v>14.21</v>
      </c>
      <c r="R182">
        <f>SUM('BASE '!CB182:CG182)</f>
        <v>4.74</v>
      </c>
      <c r="S182">
        <f>SUM('BASE '!CL182:CS182)</f>
        <v>14.35</v>
      </c>
      <c r="T182">
        <f t="shared" si="2"/>
        <v>108.33</v>
      </c>
    </row>
    <row r="183" spans="1:20">
      <c r="A183" t="s">
        <v>545</v>
      </c>
      <c r="B183" t="s">
        <v>507</v>
      </c>
      <c r="C183" t="s">
        <v>546</v>
      </c>
      <c r="D183">
        <f>SUM('BASE '!AL183,'BASE '!AN183,'BASE '!AO183,'BASE '!AP183,'BASE '!AR183,'BASE '!AS183)</f>
        <v>54.11</v>
      </c>
      <c r="E183">
        <f>SUM('BASE '!AM183)</f>
        <v>0</v>
      </c>
      <c r="F183">
        <f>SUM('BASE '!AQ183)</f>
        <v>0</v>
      </c>
      <c r="G183">
        <f>SUM('BASE '!AT183:BB183)</f>
        <v>10.72</v>
      </c>
      <c r="H183">
        <f>SUM('BASE '!BC183:BF183)</f>
        <v>32.9</v>
      </c>
      <c r="I183">
        <f>SUM('BASE '!BG183,'BASE '!BH183,'BASE '!BJ183,'BASE '!BK183)</f>
        <v>4.5600000000000005</v>
      </c>
      <c r="J183">
        <f>'BASE '!BI183</f>
        <v>0</v>
      </c>
      <c r="K183">
        <f>'BASE '!BL183</f>
        <v>104.88</v>
      </c>
      <c r="L183">
        <f>'BASE '!BM183</f>
        <v>116.16</v>
      </c>
      <c r="M183">
        <f>'BASE '!BN183</f>
        <v>0</v>
      </c>
      <c r="N183">
        <f>SUM('BASE '!BO183:BP183)</f>
        <v>203.7</v>
      </c>
      <c r="O183">
        <f>'BASE '!BQ183</f>
        <v>2054.5300000000002</v>
      </c>
      <c r="P183">
        <f>SUM('BASE '!BR183,'BASE '!BT183,'BASE '!CH183,'BASE '!CI183,'BASE '!CJ183,'BASE '!CK183)</f>
        <v>217.51</v>
      </c>
      <c r="Q183">
        <f>'BASE '!BS183</f>
        <v>4.6000000000000005</v>
      </c>
      <c r="R183">
        <f>SUM('BASE '!CB183:CG183)</f>
        <v>130.59</v>
      </c>
      <c r="S183">
        <f>SUM('BASE '!CL183:CS183)</f>
        <v>142.10999999999999</v>
      </c>
      <c r="T183">
        <f t="shared" si="2"/>
        <v>3076.3700000000008</v>
      </c>
    </row>
    <row r="184" spans="1:20">
      <c r="A184" t="s">
        <v>547</v>
      </c>
      <c r="B184" t="s">
        <v>507</v>
      </c>
      <c r="C184" t="s">
        <v>548</v>
      </c>
      <c r="D184">
        <f>SUM('BASE '!AL184,'BASE '!AN184,'BASE '!AO184,'BASE '!AP184,'BASE '!AR184,'BASE '!AS184)</f>
        <v>62.9</v>
      </c>
      <c r="E184">
        <f>SUM('BASE '!AM184)</f>
        <v>0</v>
      </c>
      <c r="F184">
        <f>SUM('BASE '!AQ184)</f>
        <v>2.3000000000000003</v>
      </c>
      <c r="G184">
        <f>SUM('BASE '!AT184:BB184)</f>
        <v>0</v>
      </c>
      <c r="H184">
        <f>SUM('BASE '!BC184:BF184)</f>
        <v>0</v>
      </c>
      <c r="I184">
        <f>SUM('BASE '!BG184,'BASE '!BH184,'BASE '!BJ184,'BASE '!BK184)</f>
        <v>146.65</v>
      </c>
      <c r="J184">
        <f>'BASE '!BI184</f>
        <v>0</v>
      </c>
      <c r="K184">
        <f>'BASE '!BL184</f>
        <v>6.65</v>
      </c>
      <c r="L184">
        <f>'BASE '!BM184</f>
        <v>45.95</v>
      </c>
      <c r="M184">
        <f>'BASE '!BN184</f>
        <v>98</v>
      </c>
      <c r="N184">
        <f>SUM('BASE '!BO184:BP184)</f>
        <v>0</v>
      </c>
      <c r="O184">
        <f>'BASE '!BQ184</f>
        <v>165.3</v>
      </c>
      <c r="P184">
        <f>SUM('BASE '!BR184,'BASE '!BT184,'BASE '!CH184,'BASE '!CI184,'BASE '!CJ184,'BASE '!CK184)</f>
        <v>18.25</v>
      </c>
      <c r="Q184">
        <f>'BASE '!BS184</f>
        <v>162.1</v>
      </c>
      <c r="R184">
        <f>SUM('BASE '!CB184:CG184)</f>
        <v>111</v>
      </c>
      <c r="S184">
        <f>SUM('BASE '!CL184:CS184)</f>
        <v>41.129999999999995</v>
      </c>
      <c r="T184">
        <f t="shared" si="2"/>
        <v>860.23</v>
      </c>
    </row>
    <row r="185" spans="1:20">
      <c r="A185" t="s">
        <v>549</v>
      </c>
      <c r="B185" t="s">
        <v>507</v>
      </c>
      <c r="C185" t="s">
        <v>550</v>
      </c>
      <c r="D185">
        <f>SUM('BASE '!AL185,'BASE '!AN185,'BASE '!AO185,'BASE '!AP185,'BASE '!AR185,'BASE '!AS185)</f>
        <v>3.1</v>
      </c>
      <c r="E185">
        <f>SUM('BASE '!AM185)</f>
        <v>0</v>
      </c>
      <c r="F185">
        <f>SUM('BASE '!AQ185)</f>
        <v>0</v>
      </c>
      <c r="G185">
        <f>SUM('BASE '!AT185:BB185)</f>
        <v>0</v>
      </c>
      <c r="H185">
        <f>SUM('BASE '!BC185:BF185)</f>
        <v>1.75</v>
      </c>
      <c r="I185">
        <f>SUM('BASE '!BG185,'BASE '!BH185,'BASE '!BJ185,'BASE '!BK185)</f>
        <v>151.12</v>
      </c>
      <c r="J185">
        <f>'BASE '!BI185</f>
        <v>0</v>
      </c>
      <c r="K185">
        <f>'BASE '!BL185</f>
        <v>56</v>
      </c>
      <c r="L185">
        <f>'BASE '!BM185</f>
        <v>46.28</v>
      </c>
      <c r="M185">
        <f>'BASE '!BN185</f>
        <v>0</v>
      </c>
      <c r="N185">
        <f>SUM('BASE '!BO185:BP185)</f>
        <v>0</v>
      </c>
      <c r="O185">
        <f>'BASE '!BQ185</f>
        <v>105.39</v>
      </c>
      <c r="P185">
        <f>SUM('BASE '!BR185,'BASE '!BT185,'BASE '!CH185,'BASE '!CI185,'BASE '!CJ185,'BASE '!CK185)</f>
        <v>5.24</v>
      </c>
      <c r="Q185">
        <f>'BASE '!BS185</f>
        <v>9</v>
      </c>
      <c r="R185">
        <f>SUM('BASE '!CB185:CG185)</f>
        <v>63.98</v>
      </c>
      <c r="S185">
        <f>SUM('BASE '!CL185:CS185)</f>
        <v>33.130000000000003</v>
      </c>
      <c r="T185">
        <f t="shared" si="2"/>
        <v>474.99</v>
      </c>
    </row>
    <row r="186" spans="1:20">
      <c r="A186" t="s">
        <v>551</v>
      </c>
      <c r="B186" t="s">
        <v>507</v>
      </c>
      <c r="C186" t="s">
        <v>552</v>
      </c>
      <c r="D186">
        <f>SUM('BASE '!AL186,'BASE '!AN186,'BASE '!AO186,'BASE '!AP186,'BASE '!AR186,'BASE '!AS186)</f>
        <v>202.11</v>
      </c>
      <c r="E186">
        <f>SUM('BASE '!AM186)</f>
        <v>0</v>
      </c>
      <c r="F186">
        <f>SUM('BASE '!AQ186)</f>
        <v>0</v>
      </c>
      <c r="G186">
        <f>SUM('BASE '!AT186:BB186)</f>
        <v>0</v>
      </c>
      <c r="H186">
        <f>SUM('BASE '!BC186:BF186)</f>
        <v>20.6</v>
      </c>
      <c r="I186">
        <f>SUM('BASE '!BG186,'BASE '!BH186,'BASE '!BJ186,'BASE '!BK186)</f>
        <v>57.69</v>
      </c>
      <c r="J186">
        <f>'BASE '!BI186</f>
        <v>0</v>
      </c>
      <c r="K186">
        <f>'BASE '!BL186</f>
        <v>18.7</v>
      </c>
      <c r="L186">
        <f>'BASE '!BM186</f>
        <v>50.32</v>
      </c>
      <c r="M186">
        <f>'BASE '!BN186</f>
        <v>24.53</v>
      </c>
      <c r="N186">
        <f>SUM('BASE '!BO186:BP186)</f>
        <v>0</v>
      </c>
      <c r="O186">
        <f>'BASE '!BQ186</f>
        <v>504.11</v>
      </c>
      <c r="P186">
        <f>SUM('BASE '!BR186,'BASE '!BT186,'BASE '!CH186,'BASE '!CI186,'BASE '!CJ186,'BASE '!CK186)</f>
        <v>15.46</v>
      </c>
      <c r="Q186">
        <f>'BASE '!BS186</f>
        <v>43.7</v>
      </c>
      <c r="R186">
        <f>SUM('BASE '!CB186:CG186)</f>
        <v>115.23</v>
      </c>
      <c r="S186">
        <f>SUM('BASE '!CL186:CS186)</f>
        <v>273.81</v>
      </c>
      <c r="T186">
        <f t="shared" si="2"/>
        <v>1326.26</v>
      </c>
    </row>
    <row r="187" spans="1:20">
      <c r="A187" t="s">
        <v>553</v>
      </c>
      <c r="B187" t="s">
        <v>507</v>
      </c>
      <c r="C187" t="s">
        <v>366</v>
      </c>
      <c r="D187">
        <f>SUM('BASE '!AL187,'BASE '!AN187,'BASE '!AO187,'BASE '!AP187,'BASE '!AR187,'BASE '!AS187)</f>
        <v>92.86</v>
      </c>
      <c r="E187">
        <f>SUM('BASE '!AM187)</f>
        <v>0</v>
      </c>
      <c r="F187">
        <f>SUM('BASE '!AQ187)</f>
        <v>0</v>
      </c>
      <c r="G187">
        <f>SUM('BASE '!AT187:BB187)</f>
        <v>0</v>
      </c>
      <c r="H187">
        <f>SUM('BASE '!BC187:BF187)</f>
        <v>0</v>
      </c>
      <c r="I187">
        <f>SUM('BASE '!BG187,'BASE '!BH187,'BASE '!BJ187,'BASE '!BK187)</f>
        <v>19.34</v>
      </c>
      <c r="J187">
        <f>'BASE '!BI187</f>
        <v>0</v>
      </c>
      <c r="K187">
        <f>'BASE '!BL187</f>
        <v>12.1</v>
      </c>
      <c r="L187">
        <f>'BASE '!BM187</f>
        <v>21.51</v>
      </c>
      <c r="M187">
        <f>'BASE '!BN187</f>
        <v>0</v>
      </c>
      <c r="N187">
        <f>SUM('BASE '!BO187:BP187)</f>
        <v>0</v>
      </c>
      <c r="O187">
        <f>'BASE '!BQ187</f>
        <v>0.41</v>
      </c>
      <c r="P187">
        <f>SUM('BASE '!BR187,'BASE '!BT187,'BASE '!CH187,'BASE '!CI187,'BASE '!CJ187,'BASE '!CK187)</f>
        <v>3.34</v>
      </c>
      <c r="Q187">
        <f>'BASE '!BS187</f>
        <v>5.94</v>
      </c>
      <c r="R187">
        <f>SUM('BASE '!CB187:CG187)</f>
        <v>13.030000000000001</v>
      </c>
      <c r="S187">
        <f>SUM('BASE '!CL187:CS187)</f>
        <v>24.259999999999998</v>
      </c>
      <c r="T187">
        <f t="shared" si="2"/>
        <v>192.79</v>
      </c>
    </row>
    <row r="188" spans="1:20">
      <c r="A188" t="s">
        <v>554</v>
      </c>
      <c r="B188" t="s">
        <v>507</v>
      </c>
      <c r="C188" t="s">
        <v>555</v>
      </c>
      <c r="D188">
        <f>SUM('BASE '!AL188,'BASE '!AN188,'BASE '!AO188,'BASE '!AP188,'BASE '!AR188,'BASE '!AS188)</f>
        <v>0</v>
      </c>
      <c r="E188">
        <f>SUM('BASE '!AM188)</f>
        <v>0</v>
      </c>
      <c r="F188">
        <f>SUM('BASE '!AQ188)</f>
        <v>0</v>
      </c>
      <c r="G188">
        <f>SUM('BASE '!AT188:BB188)</f>
        <v>0</v>
      </c>
      <c r="H188">
        <f>SUM('BASE '!BC188:BF188)</f>
        <v>12.82</v>
      </c>
      <c r="I188">
        <f>SUM('BASE '!BG188,'BASE '!BH188,'BASE '!BJ188,'BASE '!BK188)</f>
        <v>3.63</v>
      </c>
      <c r="J188">
        <f>'BASE '!BI188</f>
        <v>0</v>
      </c>
      <c r="K188">
        <f>'BASE '!BL188</f>
        <v>16.330000000000002</v>
      </c>
      <c r="L188">
        <f>'BASE '!BM188</f>
        <v>6.48</v>
      </c>
      <c r="M188">
        <f>'BASE '!BN188</f>
        <v>0</v>
      </c>
      <c r="N188">
        <f>SUM('BASE '!BO188:BP188)</f>
        <v>9.85</v>
      </c>
      <c r="O188">
        <f>'BASE '!BQ188</f>
        <v>585.39</v>
      </c>
      <c r="P188">
        <f>SUM('BASE '!BR188,'BASE '!BT188,'BASE '!CH188,'BASE '!CI188,'BASE '!CJ188,'BASE '!CK188)</f>
        <v>45.67</v>
      </c>
      <c r="Q188">
        <f>'BASE '!BS188</f>
        <v>0</v>
      </c>
      <c r="R188">
        <f>SUM('BASE '!CB188:CG188)</f>
        <v>37.150000000000006</v>
      </c>
      <c r="S188">
        <f>SUM('BASE '!CL188:CS188)</f>
        <v>36.11</v>
      </c>
      <c r="T188">
        <f t="shared" si="2"/>
        <v>753.43</v>
      </c>
    </row>
    <row r="189" spans="1:20">
      <c r="A189" t="s">
        <v>556</v>
      </c>
      <c r="B189" t="s">
        <v>507</v>
      </c>
      <c r="C189" t="s">
        <v>557</v>
      </c>
      <c r="D189">
        <f>SUM('BASE '!AL189,'BASE '!AN189,'BASE '!AO189,'BASE '!AP189,'BASE '!AR189,'BASE '!AS189)</f>
        <v>1</v>
      </c>
      <c r="E189">
        <f>SUM('BASE '!AM189)</f>
        <v>0</v>
      </c>
      <c r="F189">
        <f>SUM('BASE '!AQ189)</f>
        <v>0</v>
      </c>
      <c r="G189">
        <f>SUM('BASE '!AT189:BB189)</f>
        <v>0</v>
      </c>
      <c r="H189">
        <f>SUM('BASE '!BC189:BF189)</f>
        <v>6.61</v>
      </c>
      <c r="I189">
        <f>SUM('BASE '!BG189,'BASE '!BH189,'BASE '!BJ189,'BASE '!BK189)</f>
        <v>152.27000000000001</v>
      </c>
      <c r="J189">
        <f>'BASE '!BI189</f>
        <v>5.08</v>
      </c>
      <c r="K189">
        <f>'BASE '!BL189</f>
        <v>28.37</v>
      </c>
      <c r="L189">
        <f>'BASE '!BM189</f>
        <v>16.760000000000002</v>
      </c>
      <c r="M189">
        <f>'BASE '!BN189</f>
        <v>0</v>
      </c>
      <c r="N189">
        <f>SUM('BASE '!BO189:BP189)</f>
        <v>0</v>
      </c>
      <c r="O189">
        <f>'BASE '!BQ189</f>
        <v>103.4</v>
      </c>
      <c r="P189">
        <f>SUM('BASE '!BR189,'BASE '!BT189,'BASE '!CH189,'BASE '!CI189,'BASE '!CJ189,'BASE '!CK189)</f>
        <v>5.67</v>
      </c>
      <c r="Q189">
        <f>'BASE '!BS189</f>
        <v>2.9</v>
      </c>
      <c r="R189">
        <f>SUM('BASE '!CB189:CG189)</f>
        <v>14.55</v>
      </c>
      <c r="S189">
        <f>SUM('BASE '!CL189:CS189)</f>
        <v>50.83</v>
      </c>
      <c r="T189">
        <f t="shared" si="2"/>
        <v>387.44</v>
      </c>
    </row>
    <row r="190" spans="1:20">
      <c r="A190" t="s">
        <v>558</v>
      </c>
      <c r="B190" t="s">
        <v>507</v>
      </c>
      <c r="C190" t="s">
        <v>370</v>
      </c>
      <c r="D190">
        <f>SUM('BASE '!AL190,'BASE '!AN190,'BASE '!AO190,'BASE '!AP190,'BASE '!AR190,'BASE '!AS190)</f>
        <v>102.49</v>
      </c>
      <c r="E190">
        <f>SUM('BASE '!AM190)</f>
        <v>0</v>
      </c>
      <c r="F190">
        <f>SUM('BASE '!AQ190)</f>
        <v>0</v>
      </c>
      <c r="G190">
        <f>SUM('BASE '!AT190:BB190)</f>
        <v>0</v>
      </c>
      <c r="H190">
        <f>SUM('BASE '!BC190:BF190)</f>
        <v>48.43</v>
      </c>
      <c r="I190">
        <f>SUM('BASE '!BG190,'BASE '!BH190,'BASE '!BJ190,'BASE '!BK190)</f>
        <v>45.93</v>
      </c>
      <c r="J190">
        <f>'BASE '!BI190</f>
        <v>0</v>
      </c>
      <c r="K190">
        <f>'BASE '!BL190</f>
        <v>33.44</v>
      </c>
      <c r="L190">
        <f>'BASE '!BM190</f>
        <v>77.45</v>
      </c>
      <c r="M190">
        <f>'BASE '!BN190</f>
        <v>28.9</v>
      </c>
      <c r="N190">
        <f>SUM('BASE '!BO190:BP190)</f>
        <v>111.75</v>
      </c>
      <c r="O190">
        <f>'BASE '!BQ190</f>
        <v>333.92</v>
      </c>
      <c r="P190">
        <f>SUM('BASE '!BR190,'BASE '!BT190,'BASE '!CH190,'BASE '!CI190,'BASE '!CJ190,'BASE '!CK190)</f>
        <v>42.339999999999996</v>
      </c>
      <c r="Q190">
        <f>'BASE '!BS190</f>
        <v>2</v>
      </c>
      <c r="R190">
        <f>SUM('BASE '!CB190:CG190)</f>
        <v>37.099999999999994</v>
      </c>
      <c r="S190">
        <f>SUM('BASE '!CL190:CS190)</f>
        <v>51.3</v>
      </c>
      <c r="T190">
        <f t="shared" si="2"/>
        <v>915.05</v>
      </c>
    </row>
    <row r="191" spans="1:20">
      <c r="A191" t="s">
        <v>559</v>
      </c>
      <c r="B191" t="s">
        <v>507</v>
      </c>
      <c r="C191" t="s">
        <v>560</v>
      </c>
      <c r="D191">
        <f>SUM('BASE '!AL191,'BASE '!AN191,'BASE '!AO191,'BASE '!AP191,'BASE '!AR191,'BASE '!AS191)</f>
        <v>106.32000000000001</v>
      </c>
      <c r="E191">
        <f>SUM('BASE '!AM191)</f>
        <v>0</v>
      </c>
      <c r="F191">
        <f>SUM('BASE '!AQ191)</f>
        <v>0</v>
      </c>
      <c r="G191">
        <f>SUM('BASE '!AT191:BB191)</f>
        <v>8.6</v>
      </c>
      <c r="H191">
        <f>SUM('BASE '!BC191:BF191)</f>
        <v>30.72</v>
      </c>
      <c r="I191">
        <f>SUM('BASE '!BG191,'BASE '!BH191,'BASE '!BJ191,'BASE '!BK191)</f>
        <v>342.59</v>
      </c>
      <c r="J191">
        <f>'BASE '!BI191</f>
        <v>0</v>
      </c>
      <c r="K191">
        <f>'BASE '!BL191</f>
        <v>35.800000000000004</v>
      </c>
      <c r="L191">
        <f>'BASE '!BM191</f>
        <v>183.66</v>
      </c>
      <c r="M191">
        <f>'BASE '!BN191</f>
        <v>0</v>
      </c>
      <c r="N191">
        <f>SUM('BASE '!BO191:BP191)</f>
        <v>0</v>
      </c>
      <c r="O191">
        <f>'BASE '!BQ191</f>
        <v>602.6</v>
      </c>
      <c r="P191">
        <f>SUM('BASE '!BR191,'BASE '!BT191,'BASE '!CH191,'BASE '!CI191,'BASE '!CJ191,'BASE '!CK191)</f>
        <v>182.33</v>
      </c>
      <c r="Q191">
        <f>'BASE '!BS191</f>
        <v>429.88</v>
      </c>
      <c r="R191">
        <f>SUM('BASE '!CB191:CG191)</f>
        <v>95.310000000000016</v>
      </c>
      <c r="S191">
        <f>SUM('BASE '!CL191:CS191)</f>
        <v>302.38</v>
      </c>
      <c r="T191">
        <f t="shared" si="2"/>
        <v>2320.19</v>
      </c>
    </row>
    <row r="192" spans="1:20">
      <c r="A192" t="s">
        <v>561</v>
      </c>
      <c r="B192" t="s">
        <v>507</v>
      </c>
      <c r="C192" t="s">
        <v>375</v>
      </c>
      <c r="D192">
        <f>SUM('BASE '!AL192,'BASE '!AN192,'BASE '!AO192,'BASE '!AP192,'BASE '!AR192,'BASE '!AS192)</f>
        <v>91.22999999999999</v>
      </c>
      <c r="E192">
        <f>SUM('BASE '!AM192)</f>
        <v>0</v>
      </c>
      <c r="F192">
        <f>SUM('BASE '!AQ192)</f>
        <v>0</v>
      </c>
      <c r="G192">
        <f>SUM('BASE '!AT192:BB192)</f>
        <v>0</v>
      </c>
      <c r="H192">
        <f>SUM('BASE '!BC192:BF192)</f>
        <v>28.26</v>
      </c>
      <c r="I192">
        <f>SUM('BASE '!BG192,'BASE '!BH192,'BASE '!BJ192,'BASE '!BK192)</f>
        <v>45.26</v>
      </c>
      <c r="J192">
        <f>'BASE '!BI192</f>
        <v>0</v>
      </c>
      <c r="K192">
        <f>'BASE '!BL192</f>
        <v>20.09</v>
      </c>
      <c r="L192">
        <f>'BASE '!BM192</f>
        <v>39.93</v>
      </c>
      <c r="M192">
        <f>'BASE '!BN192</f>
        <v>77.52</v>
      </c>
      <c r="N192">
        <f>SUM('BASE '!BO192:BP192)</f>
        <v>591.57999999999993</v>
      </c>
      <c r="O192">
        <f>'BASE '!BQ192</f>
        <v>25.54</v>
      </c>
      <c r="P192">
        <f>SUM('BASE '!BR192,'BASE '!BT192,'BASE '!CH192,'BASE '!CI192,'BASE '!CJ192,'BASE '!CK192)</f>
        <v>60.93</v>
      </c>
      <c r="Q192">
        <f>'BASE '!BS192</f>
        <v>0</v>
      </c>
      <c r="R192">
        <f>SUM('BASE '!CB192:CG192)</f>
        <v>59.41</v>
      </c>
      <c r="S192">
        <f>SUM('BASE '!CL192:CS192)</f>
        <v>45.61</v>
      </c>
      <c r="T192">
        <f t="shared" si="2"/>
        <v>1085.3599999999997</v>
      </c>
    </row>
    <row r="193" spans="1:20">
      <c r="A193" t="s">
        <v>562</v>
      </c>
      <c r="B193" t="s">
        <v>507</v>
      </c>
      <c r="C193" t="s">
        <v>563</v>
      </c>
      <c r="D193">
        <f>SUM('BASE '!AL193,'BASE '!AN193,'BASE '!AO193,'BASE '!AP193,'BASE '!AR193,'BASE '!AS193)</f>
        <v>38.19</v>
      </c>
      <c r="E193">
        <f>SUM('BASE '!AM193)</f>
        <v>0</v>
      </c>
      <c r="F193">
        <f>SUM('BASE '!AQ193)</f>
        <v>0</v>
      </c>
      <c r="G193">
        <f>SUM('BASE '!AT193:BB193)</f>
        <v>7.1</v>
      </c>
      <c r="H193">
        <f>SUM('BASE '!BC193:BF193)</f>
        <v>7.36</v>
      </c>
      <c r="I193">
        <f>SUM('BASE '!BG193,'BASE '!BH193,'BASE '!BJ193,'BASE '!BK193)</f>
        <v>0</v>
      </c>
      <c r="J193">
        <f>'BASE '!BI193</f>
        <v>0</v>
      </c>
      <c r="K193">
        <f>'BASE '!BL193</f>
        <v>40.29</v>
      </c>
      <c r="L193">
        <f>'BASE '!BM193</f>
        <v>12.34</v>
      </c>
      <c r="M193">
        <f>'BASE '!BN193</f>
        <v>0</v>
      </c>
      <c r="N193">
        <f>SUM('BASE '!BO193:BP193)</f>
        <v>0</v>
      </c>
      <c r="O193">
        <f>'BASE '!BQ193</f>
        <v>1239.79</v>
      </c>
      <c r="P193">
        <f>SUM('BASE '!BR193,'BASE '!BT193,'BASE '!CH193,'BASE '!CI193,'BASE '!CJ193,'BASE '!CK193)</f>
        <v>14.379999999999999</v>
      </c>
      <c r="Q193">
        <f>'BASE '!BS193</f>
        <v>35.160000000000004</v>
      </c>
      <c r="R193">
        <f>SUM('BASE '!CB193:CG193)</f>
        <v>58.710000000000008</v>
      </c>
      <c r="S193">
        <f>SUM('BASE '!CL193:CS193)</f>
        <v>18.11</v>
      </c>
      <c r="T193">
        <f t="shared" si="2"/>
        <v>1471.43</v>
      </c>
    </row>
    <row r="194" spans="1:20">
      <c r="A194" t="s">
        <v>564</v>
      </c>
      <c r="B194" t="s">
        <v>507</v>
      </c>
      <c r="C194" t="s">
        <v>565</v>
      </c>
      <c r="D194">
        <f>SUM('BASE '!AL194,'BASE '!AN194,'BASE '!AO194,'BASE '!AP194,'BASE '!AR194,'BASE '!AS194)</f>
        <v>67.75</v>
      </c>
      <c r="E194">
        <f>SUM('BASE '!AM194)</f>
        <v>0</v>
      </c>
      <c r="F194">
        <f>SUM('BASE '!AQ194)</f>
        <v>0</v>
      </c>
      <c r="G194">
        <f>SUM('BASE '!AT194:BB194)</f>
        <v>0</v>
      </c>
      <c r="H194">
        <f>SUM('BASE '!BC194:BF194)</f>
        <v>1.5</v>
      </c>
      <c r="I194">
        <f>SUM('BASE '!BG194,'BASE '!BH194,'BASE '!BJ194,'BASE '!BK194)</f>
        <v>66.44</v>
      </c>
      <c r="J194">
        <f>'BASE '!BI194</f>
        <v>0</v>
      </c>
      <c r="K194">
        <f>'BASE '!BL194</f>
        <v>10.17</v>
      </c>
      <c r="L194">
        <f>'BASE '!BM194</f>
        <v>15.2</v>
      </c>
      <c r="M194">
        <f>'BASE '!BN194</f>
        <v>0</v>
      </c>
      <c r="N194">
        <f>SUM('BASE '!BO194:BP194)</f>
        <v>10.19</v>
      </c>
      <c r="O194">
        <f>'BASE '!BQ194</f>
        <v>75.239999999999995</v>
      </c>
      <c r="P194">
        <f>SUM('BASE '!BR194,'BASE '!BT194,'BASE '!CH194,'BASE '!CI194,'BASE '!CJ194,'BASE '!CK194)</f>
        <v>109.72</v>
      </c>
      <c r="Q194">
        <f>'BASE '!BS194</f>
        <v>193.69</v>
      </c>
      <c r="R194">
        <f>SUM('BASE '!CB194:CG194)</f>
        <v>22.86</v>
      </c>
      <c r="S194">
        <f>SUM('BASE '!CL194:CS194)</f>
        <v>123.21</v>
      </c>
      <c r="T194">
        <f t="shared" si="2"/>
        <v>695.96999999999991</v>
      </c>
    </row>
    <row r="195" spans="1:20">
      <c r="A195" t="s">
        <v>568</v>
      </c>
      <c r="B195" t="s">
        <v>567</v>
      </c>
      <c r="C195" t="s">
        <v>569</v>
      </c>
      <c r="D195">
        <f>SUM('BASE '!AL195,'BASE '!AN195,'BASE '!AO195,'BASE '!AP195,'BASE '!AR195,'BASE '!AS195)</f>
        <v>72.05</v>
      </c>
      <c r="E195">
        <f>SUM('BASE '!AM195)</f>
        <v>0</v>
      </c>
      <c r="F195">
        <f>SUM('BASE '!AQ195)</f>
        <v>0</v>
      </c>
      <c r="G195">
        <f>SUM('BASE '!AT195:BB195)</f>
        <v>0</v>
      </c>
      <c r="H195">
        <f>SUM('BASE '!BC195:BF195)</f>
        <v>0</v>
      </c>
      <c r="I195">
        <f>SUM('BASE '!BG195,'BASE '!BH195,'BASE '!BJ195,'BASE '!BK195)</f>
        <v>0</v>
      </c>
      <c r="J195">
        <f>'BASE '!BI195</f>
        <v>0</v>
      </c>
      <c r="K195">
        <f>'BASE '!BL195</f>
        <v>43.08</v>
      </c>
      <c r="L195">
        <f>'BASE '!BM195</f>
        <v>0</v>
      </c>
      <c r="M195">
        <f>'BASE '!BN195</f>
        <v>0</v>
      </c>
      <c r="N195">
        <f>SUM('BASE '!BO195:BP195)</f>
        <v>1622.27</v>
      </c>
      <c r="O195">
        <f>'BASE '!BQ195</f>
        <v>407.61</v>
      </c>
      <c r="P195">
        <f>SUM('BASE '!BR195,'BASE '!BT195,'BASE '!CH195,'BASE '!CI195,'BASE '!CJ195,'BASE '!CK195)</f>
        <v>2445.8399999999997</v>
      </c>
      <c r="Q195">
        <f>'BASE '!BS195</f>
        <v>0</v>
      </c>
      <c r="R195">
        <f>SUM('BASE '!CB195:CG195)</f>
        <v>36.56</v>
      </c>
      <c r="S195">
        <f>SUM('BASE '!CL195:CS195)</f>
        <v>16.13</v>
      </c>
      <c r="T195">
        <f t="shared" ref="T195:T258" si="3">SUM(D195:S195)</f>
        <v>4643.5400000000009</v>
      </c>
    </row>
    <row r="196" spans="1:20">
      <c r="A196" t="s">
        <v>570</v>
      </c>
      <c r="B196" t="s">
        <v>567</v>
      </c>
      <c r="C196" t="s">
        <v>571</v>
      </c>
      <c r="D196">
        <f>SUM('BASE '!AL196,'BASE '!AN196,'BASE '!AO196,'BASE '!AP196,'BASE '!AR196,'BASE '!AS196)</f>
        <v>12.78</v>
      </c>
      <c r="E196">
        <f>SUM('BASE '!AM196)</f>
        <v>0</v>
      </c>
      <c r="F196">
        <f>SUM('BASE '!AQ196)</f>
        <v>0</v>
      </c>
      <c r="G196">
        <f>SUM('BASE '!AT196:BB196)</f>
        <v>0</v>
      </c>
      <c r="H196">
        <f>SUM('BASE '!BC196:BF196)</f>
        <v>4.16</v>
      </c>
      <c r="I196">
        <f>SUM('BASE '!BG196,'BASE '!BH196,'BASE '!BJ196,'BASE '!BK196)</f>
        <v>1.19</v>
      </c>
      <c r="J196">
        <f>'BASE '!BI196</f>
        <v>0</v>
      </c>
      <c r="K196">
        <f>'BASE '!BL196</f>
        <v>9.9600000000000009</v>
      </c>
      <c r="L196">
        <f>'BASE '!BM196</f>
        <v>12.42</v>
      </c>
      <c r="M196">
        <f>'BASE '!BN196</f>
        <v>0</v>
      </c>
      <c r="N196">
        <f>SUM('BASE '!BO196:BP196)</f>
        <v>186.7</v>
      </c>
      <c r="O196">
        <f>'BASE '!BQ196</f>
        <v>379.09</v>
      </c>
      <c r="P196">
        <f>SUM('BASE '!BR196,'BASE '!BT196,'BASE '!CH196,'BASE '!CI196,'BASE '!CJ196,'BASE '!CK196)</f>
        <v>6.2</v>
      </c>
      <c r="Q196">
        <f>'BASE '!BS196</f>
        <v>0</v>
      </c>
      <c r="R196">
        <f>SUM('BASE '!CB196:CG196)</f>
        <v>12.69</v>
      </c>
      <c r="S196">
        <f>SUM('BASE '!CL196:CS196)</f>
        <v>38.97</v>
      </c>
      <c r="T196">
        <f t="shared" si="3"/>
        <v>664.16000000000008</v>
      </c>
    </row>
    <row r="197" spans="1:20">
      <c r="A197" t="s">
        <v>572</v>
      </c>
      <c r="B197" t="s">
        <v>567</v>
      </c>
      <c r="C197" t="s">
        <v>567</v>
      </c>
      <c r="D197">
        <f>SUM('BASE '!AL197,'BASE '!AN197,'BASE '!AO197,'BASE '!AP197,'BASE '!AR197,'BASE '!AS197)</f>
        <v>827.27</v>
      </c>
      <c r="E197">
        <f>SUM('BASE '!AM197)</f>
        <v>0</v>
      </c>
      <c r="F197">
        <f>SUM('BASE '!AQ197)</f>
        <v>0</v>
      </c>
      <c r="G197">
        <f>SUM('BASE '!AT197:BB197)</f>
        <v>1.7</v>
      </c>
      <c r="H197">
        <f>SUM('BASE '!BC197:BF197)</f>
        <v>0</v>
      </c>
      <c r="I197">
        <f>SUM('BASE '!BG197,'BASE '!BH197,'BASE '!BJ197,'BASE '!BK197)</f>
        <v>16.87</v>
      </c>
      <c r="J197">
        <f>'BASE '!BI197</f>
        <v>0</v>
      </c>
      <c r="K197">
        <f>'BASE '!BL197</f>
        <v>248.79</v>
      </c>
      <c r="L197">
        <f>'BASE '!BM197</f>
        <v>26.07</v>
      </c>
      <c r="M197">
        <f>'BASE '!BN197</f>
        <v>945.58</v>
      </c>
      <c r="N197">
        <f>SUM('BASE '!BO197:BP197)</f>
        <v>5461.2</v>
      </c>
      <c r="O197">
        <f>'BASE '!BQ197</f>
        <v>4106.8500000000004</v>
      </c>
      <c r="P197">
        <f>SUM('BASE '!BR197,'BASE '!BT197,'BASE '!CH197,'BASE '!CI197,'BASE '!CJ197,'BASE '!CK197)</f>
        <v>1097.47</v>
      </c>
      <c r="Q197">
        <f>'BASE '!BS197</f>
        <v>0</v>
      </c>
      <c r="R197">
        <f>SUM('BASE '!CB197:CG197)</f>
        <v>145.16999999999999</v>
      </c>
      <c r="S197">
        <f>SUM('BASE '!CL197:CS197)</f>
        <v>750.80000000000007</v>
      </c>
      <c r="T197">
        <f t="shared" si="3"/>
        <v>13627.769999999999</v>
      </c>
    </row>
    <row r="198" spans="1:20">
      <c r="A198" t="s">
        <v>573</v>
      </c>
      <c r="B198" t="s">
        <v>567</v>
      </c>
      <c r="C198" t="s">
        <v>574</v>
      </c>
      <c r="D198">
        <f>SUM('BASE '!AL198,'BASE '!AN198,'BASE '!AO198,'BASE '!AP198,'BASE '!AR198,'BASE '!AS198)</f>
        <v>0</v>
      </c>
      <c r="E198">
        <f>SUM('BASE '!AM198)</f>
        <v>0</v>
      </c>
      <c r="F198">
        <f>SUM('BASE '!AQ198)</f>
        <v>0</v>
      </c>
      <c r="G198">
        <f>SUM('BASE '!AT198:BB198)</f>
        <v>0</v>
      </c>
      <c r="H198">
        <f>SUM('BASE '!BC198:BF198)</f>
        <v>0</v>
      </c>
      <c r="I198">
        <f>SUM('BASE '!BG198,'BASE '!BH198,'BASE '!BJ198,'BASE '!BK198)</f>
        <v>0</v>
      </c>
      <c r="J198">
        <f>'BASE '!BI198</f>
        <v>0</v>
      </c>
      <c r="K198">
        <f>'BASE '!BL198</f>
        <v>0</v>
      </c>
      <c r="L198">
        <f>'BASE '!BM198</f>
        <v>0</v>
      </c>
      <c r="M198">
        <f>'BASE '!BN198</f>
        <v>0</v>
      </c>
      <c r="N198">
        <f>SUM('BASE '!BO198:BP198)</f>
        <v>149.99</v>
      </c>
      <c r="O198">
        <f>'BASE '!BQ198</f>
        <v>3.28</v>
      </c>
      <c r="P198">
        <f>SUM('BASE '!BR198,'BASE '!BT198,'BASE '!CH198,'BASE '!CI198,'BASE '!CJ198,'BASE '!CK198)</f>
        <v>1169.57</v>
      </c>
      <c r="Q198">
        <f>'BASE '!BS198</f>
        <v>0</v>
      </c>
      <c r="R198">
        <f>SUM('BASE '!CB198:CG198)</f>
        <v>0</v>
      </c>
      <c r="S198">
        <f>SUM('BASE '!CL198:CS198)</f>
        <v>0</v>
      </c>
      <c r="T198">
        <f t="shared" si="3"/>
        <v>1322.84</v>
      </c>
    </row>
    <row r="199" spans="1:20">
      <c r="A199" t="s">
        <v>575</v>
      </c>
      <c r="B199" t="s">
        <v>567</v>
      </c>
      <c r="C199" t="s">
        <v>576</v>
      </c>
      <c r="D199">
        <f>SUM('BASE '!AL199,'BASE '!AN199,'BASE '!AO199,'BASE '!AP199,'BASE '!AR199,'BASE '!AS199)</f>
        <v>502.47999999999996</v>
      </c>
      <c r="E199">
        <f>SUM('BASE '!AM199)</f>
        <v>0</v>
      </c>
      <c r="F199">
        <f>SUM('BASE '!AQ199)</f>
        <v>73.87</v>
      </c>
      <c r="G199">
        <f>SUM('BASE '!AT199:BB199)</f>
        <v>8.1999999999999993</v>
      </c>
      <c r="H199">
        <f>SUM('BASE '!BC199:BF199)</f>
        <v>35.160000000000004</v>
      </c>
      <c r="I199">
        <f>SUM('BASE '!BG199,'BASE '!BH199,'BASE '!BJ199,'BASE '!BK199)</f>
        <v>31.189999999999998</v>
      </c>
      <c r="J199">
        <f>'BASE '!BI199</f>
        <v>0</v>
      </c>
      <c r="K199">
        <f>'BASE '!BL199</f>
        <v>316.78000000000003</v>
      </c>
      <c r="L199">
        <f>'BASE '!BM199</f>
        <v>198.89</v>
      </c>
      <c r="M199">
        <f>'BASE '!BN199</f>
        <v>0</v>
      </c>
      <c r="N199">
        <f>SUM('BASE '!BO199:BP199)</f>
        <v>914.85</v>
      </c>
      <c r="O199">
        <f>'BASE '!BQ199</f>
        <v>1343.8</v>
      </c>
      <c r="P199">
        <f>SUM('BASE '!BR199,'BASE '!BT199,'BASE '!CH199,'BASE '!CI199,'BASE '!CJ199,'BASE '!CK199)</f>
        <v>424.95</v>
      </c>
      <c r="Q199">
        <f>'BASE '!BS199</f>
        <v>4.3500000000000005</v>
      </c>
      <c r="R199">
        <f>SUM('BASE '!CB199:CG199)</f>
        <v>204.98</v>
      </c>
      <c r="S199">
        <f>SUM('BASE '!CL199:CS199)</f>
        <v>948.29000000000019</v>
      </c>
      <c r="T199">
        <f t="shared" si="3"/>
        <v>5007.7899999999991</v>
      </c>
    </row>
    <row r="200" spans="1:20">
      <c r="A200" t="s">
        <v>577</v>
      </c>
      <c r="B200" t="s">
        <v>567</v>
      </c>
      <c r="C200" t="s">
        <v>578</v>
      </c>
      <c r="D200">
        <f>SUM('BASE '!AL200,'BASE '!AN200,'BASE '!AO200,'BASE '!AP200,'BASE '!AR200,'BASE '!AS200)</f>
        <v>128</v>
      </c>
      <c r="E200">
        <f>SUM('BASE '!AM200)</f>
        <v>0</v>
      </c>
      <c r="F200">
        <f>SUM('BASE '!AQ200)</f>
        <v>0</v>
      </c>
      <c r="G200">
        <f>SUM('BASE '!AT200:BB200)</f>
        <v>0</v>
      </c>
      <c r="H200">
        <f>SUM('BASE '!BC200:BF200)</f>
        <v>1.75</v>
      </c>
      <c r="I200">
        <f>SUM('BASE '!BG200,'BASE '!BH200,'BASE '!BJ200,'BASE '!BK200)</f>
        <v>8.32</v>
      </c>
      <c r="J200">
        <f>'BASE '!BI200</f>
        <v>0</v>
      </c>
      <c r="K200">
        <f>'BASE '!BL200</f>
        <v>137.67000000000002</v>
      </c>
      <c r="L200">
        <f>'BASE '!BM200</f>
        <v>11.77</v>
      </c>
      <c r="M200">
        <f>'BASE '!BN200</f>
        <v>0</v>
      </c>
      <c r="N200">
        <f>SUM('BASE '!BO200:BP200)</f>
        <v>1067.22</v>
      </c>
      <c r="O200">
        <f>'BASE '!BQ200</f>
        <v>1299</v>
      </c>
      <c r="P200">
        <f>SUM('BASE '!BR200,'BASE '!BT200,'BASE '!CH200,'BASE '!CI200,'BASE '!CJ200,'BASE '!CK200)</f>
        <v>0</v>
      </c>
      <c r="Q200">
        <f>'BASE '!BS200</f>
        <v>2.99</v>
      </c>
      <c r="R200">
        <f>SUM('BASE '!CB200:CG200)</f>
        <v>32.4</v>
      </c>
      <c r="S200">
        <f>SUM('BASE '!CL200:CS200)</f>
        <v>1.05</v>
      </c>
      <c r="T200">
        <f t="shared" si="3"/>
        <v>2690.17</v>
      </c>
    </row>
    <row r="201" spans="1:20">
      <c r="A201" t="s">
        <v>579</v>
      </c>
      <c r="B201" t="s">
        <v>567</v>
      </c>
      <c r="C201" t="s">
        <v>580</v>
      </c>
      <c r="D201">
        <f>SUM('BASE '!AL201,'BASE '!AN201,'BASE '!AO201,'BASE '!AP201,'BASE '!AR201,'BASE '!AS201)</f>
        <v>399.97</v>
      </c>
      <c r="E201">
        <f>SUM('BASE '!AM201)</f>
        <v>0</v>
      </c>
      <c r="F201">
        <f>SUM('BASE '!AQ201)</f>
        <v>0</v>
      </c>
      <c r="G201">
        <f>SUM('BASE '!AT201:BB201)</f>
        <v>1.52</v>
      </c>
      <c r="H201">
        <f>SUM('BASE '!BC201:BF201)</f>
        <v>0.33</v>
      </c>
      <c r="I201">
        <f>SUM('BASE '!BG201,'BASE '!BH201,'BASE '!BJ201,'BASE '!BK201)</f>
        <v>19.73</v>
      </c>
      <c r="J201">
        <f>'BASE '!BI201</f>
        <v>0</v>
      </c>
      <c r="K201">
        <f>'BASE '!BL201</f>
        <v>120.01</v>
      </c>
      <c r="L201">
        <f>'BASE '!BM201</f>
        <v>27</v>
      </c>
      <c r="M201">
        <f>'BASE '!BN201</f>
        <v>0</v>
      </c>
      <c r="N201">
        <f>SUM('BASE '!BO201:BP201)</f>
        <v>0</v>
      </c>
      <c r="O201">
        <f>'BASE '!BQ201</f>
        <v>688.42</v>
      </c>
      <c r="P201">
        <f>SUM('BASE '!BR201,'BASE '!BT201,'BASE '!CH201,'BASE '!CI201,'BASE '!CJ201,'BASE '!CK201)</f>
        <v>999.15</v>
      </c>
      <c r="Q201">
        <f>'BASE '!BS201</f>
        <v>16.68</v>
      </c>
      <c r="R201">
        <f>SUM('BASE '!CB201:CG201)</f>
        <v>35.159999999999997</v>
      </c>
      <c r="S201">
        <f>SUM('BASE '!CL201:CS201)</f>
        <v>35.909999999999997</v>
      </c>
      <c r="T201">
        <f t="shared" si="3"/>
        <v>2343.8799999999997</v>
      </c>
    </row>
    <row r="202" spans="1:20">
      <c r="A202" t="s">
        <v>581</v>
      </c>
      <c r="B202" t="s">
        <v>567</v>
      </c>
      <c r="C202" t="s">
        <v>582</v>
      </c>
      <c r="D202">
        <f>SUM('BASE '!AL202,'BASE '!AN202,'BASE '!AO202,'BASE '!AP202,'BASE '!AR202,'BASE '!AS202)</f>
        <v>88.6</v>
      </c>
      <c r="E202">
        <f>SUM('BASE '!AM202)</f>
        <v>0</v>
      </c>
      <c r="F202">
        <f>SUM('BASE '!AQ202)</f>
        <v>0</v>
      </c>
      <c r="G202">
        <f>SUM('BASE '!AT202:BB202)</f>
        <v>0</v>
      </c>
      <c r="H202">
        <f>SUM('BASE '!BC202:BF202)</f>
        <v>8.36</v>
      </c>
      <c r="I202">
        <f>SUM('BASE '!BG202,'BASE '!BH202,'BASE '!BJ202,'BASE '!BK202)</f>
        <v>33</v>
      </c>
      <c r="J202">
        <f>'BASE '!BI202</f>
        <v>0</v>
      </c>
      <c r="K202">
        <f>'BASE '!BL202</f>
        <v>172.48</v>
      </c>
      <c r="L202">
        <f>'BASE '!BM202</f>
        <v>24.89</v>
      </c>
      <c r="M202">
        <f>'BASE '!BN202</f>
        <v>0</v>
      </c>
      <c r="N202">
        <f>SUM('BASE '!BO202:BP202)</f>
        <v>1141.7</v>
      </c>
      <c r="O202">
        <f>'BASE '!BQ202</f>
        <v>1031.6400000000001</v>
      </c>
      <c r="P202">
        <f>SUM('BASE '!BR202,'BASE '!BT202,'BASE '!CH202,'BASE '!CI202,'BASE '!CJ202,'BASE '!CK202)</f>
        <v>606.30000000000007</v>
      </c>
      <c r="Q202">
        <f>'BASE '!BS202</f>
        <v>74.95</v>
      </c>
      <c r="R202">
        <f>SUM('BASE '!CB202:CG202)</f>
        <v>257.95000000000005</v>
      </c>
      <c r="S202">
        <f>SUM('BASE '!CL202:CS202)</f>
        <v>518.71</v>
      </c>
      <c r="T202">
        <f t="shared" si="3"/>
        <v>3958.58</v>
      </c>
    </row>
    <row r="203" spans="1:20">
      <c r="A203" t="s">
        <v>583</v>
      </c>
      <c r="B203" t="s">
        <v>567</v>
      </c>
      <c r="C203" t="s">
        <v>584</v>
      </c>
      <c r="D203">
        <f>SUM('BASE '!AL203,'BASE '!AN203,'BASE '!AO203,'BASE '!AP203,'BASE '!AR203,'BASE '!AS203)</f>
        <v>0</v>
      </c>
      <c r="E203">
        <f>SUM('BASE '!AM203)</f>
        <v>0</v>
      </c>
      <c r="F203">
        <f>SUM('BASE '!AQ203)</f>
        <v>0</v>
      </c>
      <c r="G203">
        <f>SUM('BASE '!AT203:BB203)</f>
        <v>0</v>
      </c>
      <c r="H203">
        <f>SUM('BASE '!BC203:BF203)</f>
        <v>0</v>
      </c>
      <c r="I203">
        <f>SUM('BASE '!BG203,'BASE '!BH203,'BASE '!BJ203,'BASE '!BK203)</f>
        <v>2.4900000000000002</v>
      </c>
      <c r="J203">
        <f>'BASE '!BI203</f>
        <v>0</v>
      </c>
      <c r="K203">
        <f>'BASE '!BL203</f>
        <v>25.99</v>
      </c>
      <c r="L203">
        <f>'BASE '!BM203</f>
        <v>4.2</v>
      </c>
      <c r="M203">
        <f>'BASE '!BN203</f>
        <v>0</v>
      </c>
      <c r="N203">
        <f>SUM('BASE '!BO203:BP203)</f>
        <v>48.9</v>
      </c>
      <c r="O203">
        <f>'BASE '!BQ203</f>
        <v>2129</v>
      </c>
      <c r="P203">
        <f>SUM('BASE '!BR203,'BASE '!BT203,'BASE '!CH203,'BASE '!CI203,'BASE '!CJ203,'BASE '!CK203)</f>
        <v>1436.01</v>
      </c>
      <c r="Q203">
        <f>'BASE '!BS203</f>
        <v>0</v>
      </c>
      <c r="R203">
        <f>SUM('BASE '!CB203:CG203)</f>
        <v>4.18</v>
      </c>
      <c r="S203">
        <f>SUM('BASE '!CL203:CS203)</f>
        <v>37.03</v>
      </c>
      <c r="T203">
        <f t="shared" si="3"/>
        <v>3687.8</v>
      </c>
    </row>
    <row r="204" spans="1:20">
      <c r="A204" t="s">
        <v>585</v>
      </c>
      <c r="B204" t="s">
        <v>567</v>
      </c>
      <c r="C204" t="s">
        <v>586</v>
      </c>
      <c r="D204">
        <f>SUM('BASE '!AL204,'BASE '!AN204,'BASE '!AO204,'BASE '!AP204,'BASE '!AR204,'BASE '!AS204)</f>
        <v>35.71</v>
      </c>
      <c r="E204">
        <f>SUM('BASE '!AM204)</f>
        <v>0</v>
      </c>
      <c r="F204">
        <f>SUM('BASE '!AQ204)</f>
        <v>0</v>
      </c>
      <c r="G204">
        <f>SUM('BASE '!AT204:BB204)</f>
        <v>0</v>
      </c>
      <c r="H204">
        <f>SUM('BASE '!BC204:BF204)</f>
        <v>0</v>
      </c>
      <c r="I204">
        <f>SUM('BASE '!BG204,'BASE '!BH204,'BASE '!BJ204,'BASE '!BK204)</f>
        <v>6</v>
      </c>
      <c r="J204">
        <f>'BASE '!BI204</f>
        <v>5</v>
      </c>
      <c r="K204">
        <f>'BASE '!BL204</f>
        <v>214.16</v>
      </c>
      <c r="L204">
        <f>'BASE '!BM204</f>
        <v>17.240000000000002</v>
      </c>
      <c r="M204">
        <f>'BASE '!BN204</f>
        <v>0</v>
      </c>
      <c r="N204">
        <f>SUM('BASE '!BO204:BP204)</f>
        <v>1052.1600000000001</v>
      </c>
      <c r="O204">
        <f>'BASE '!BQ204</f>
        <v>2148</v>
      </c>
      <c r="P204">
        <f>SUM('BASE '!BR204,'BASE '!BT204,'BASE '!CH204,'BASE '!CI204,'BASE '!CJ204,'BASE '!CK204)</f>
        <v>174.29000000000002</v>
      </c>
      <c r="Q204">
        <f>'BASE '!BS204</f>
        <v>30.66</v>
      </c>
      <c r="R204">
        <f>SUM('BASE '!CB204:CG204)</f>
        <v>19.059999999999999</v>
      </c>
      <c r="S204">
        <f>SUM('BASE '!CL204:CS204)</f>
        <v>53.230000000000004</v>
      </c>
      <c r="T204">
        <f t="shared" si="3"/>
        <v>3755.5099999999998</v>
      </c>
    </row>
    <row r="205" spans="1:20">
      <c r="A205" t="s">
        <v>587</v>
      </c>
      <c r="B205" t="s">
        <v>567</v>
      </c>
      <c r="C205" t="s">
        <v>588</v>
      </c>
      <c r="D205">
        <f>SUM('BASE '!AL205,'BASE '!AN205,'BASE '!AO205,'BASE '!AP205,'BASE '!AR205,'BASE '!AS205)</f>
        <v>0</v>
      </c>
      <c r="E205">
        <f>SUM('BASE '!AM205)</f>
        <v>0</v>
      </c>
      <c r="F205">
        <f>SUM('BASE '!AQ205)</f>
        <v>0</v>
      </c>
      <c r="G205">
        <f>SUM('BASE '!AT205:BB205)</f>
        <v>0</v>
      </c>
      <c r="H205">
        <f>SUM('BASE '!BC205:BF205)</f>
        <v>3.11</v>
      </c>
      <c r="I205">
        <f>SUM('BASE '!BG205,'BASE '!BH205,'BASE '!BJ205,'BASE '!BK205)</f>
        <v>133</v>
      </c>
      <c r="J205">
        <f>'BASE '!BI205</f>
        <v>0</v>
      </c>
      <c r="K205">
        <f>'BASE '!BL205</f>
        <v>64.710000000000008</v>
      </c>
      <c r="L205">
        <f>'BASE '!BM205</f>
        <v>22.6</v>
      </c>
      <c r="M205">
        <f>'BASE '!BN205</f>
        <v>0</v>
      </c>
      <c r="N205">
        <f>SUM('BASE '!BO205:BP205)</f>
        <v>1058.3700000000001</v>
      </c>
      <c r="O205">
        <f>'BASE '!BQ205</f>
        <v>472.96</v>
      </c>
      <c r="P205">
        <f>SUM('BASE '!BR205,'BASE '!BT205,'BASE '!CH205,'BASE '!CI205,'BASE '!CJ205,'BASE '!CK205)</f>
        <v>458.23</v>
      </c>
      <c r="Q205">
        <f>'BASE '!BS205</f>
        <v>0</v>
      </c>
      <c r="R205">
        <f>SUM('BASE '!CB205:CG205)</f>
        <v>0</v>
      </c>
      <c r="S205">
        <f>SUM('BASE '!CL205:CS205)</f>
        <v>11.49</v>
      </c>
      <c r="T205">
        <f t="shared" si="3"/>
        <v>2224.4700000000003</v>
      </c>
    </row>
    <row r="206" spans="1:20">
      <c r="A206" t="s">
        <v>589</v>
      </c>
      <c r="B206" t="s">
        <v>567</v>
      </c>
      <c r="C206" t="s">
        <v>590</v>
      </c>
      <c r="D206">
        <f>SUM('BASE '!AL206,'BASE '!AN206,'BASE '!AO206,'BASE '!AP206,'BASE '!AR206,'BASE '!AS206)</f>
        <v>3301.13</v>
      </c>
      <c r="E206">
        <f>SUM('BASE '!AM206)</f>
        <v>0</v>
      </c>
      <c r="F206">
        <f>SUM('BASE '!AQ206)</f>
        <v>0</v>
      </c>
      <c r="G206">
        <f>SUM('BASE '!AT206:BB206)</f>
        <v>1.6</v>
      </c>
      <c r="H206">
        <f>SUM('BASE '!BC206:BF206)</f>
        <v>0</v>
      </c>
      <c r="I206">
        <f>SUM('BASE '!BG206,'BASE '!BH206,'BASE '!BJ206,'BASE '!BK206)</f>
        <v>26.779999999999998</v>
      </c>
      <c r="J206">
        <f>'BASE '!BI206</f>
        <v>0</v>
      </c>
      <c r="K206">
        <f>'BASE '!BL206</f>
        <v>517.15</v>
      </c>
      <c r="L206">
        <f>'BASE '!BM206</f>
        <v>91.15</v>
      </c>
      <c r="M206">
        <f>'BASE '!BN206</f>
        <v>0</v>
      </c>
      <c r="N206">
        <f>SUM('BASE '!BO206:BP206)</f>
        <v>2580.67</v>
      </c>
      <c r="O206">
        <f>'BASE '!BQ206</f>
        <v>6410.1</v>
      </c>
      <c r="P206">
        <f>SUM('BASE '!BR206,'BASE '!BT206,'BASE '!CH206,'BASE '!CI206,'BASE '!CJ206,'BASE '!CK206)</f>
        <v>679.18</v>
      </c>
      <c r="Q206">
        <f>'BASE '!BS206</f>
        <v>438.5</v>
      </c>
      <c r="R206">
        <f>SUM('BASE '!CB206:CG206)</f>
        <v>63.800000000000004</v>
      </c>
      <c r="S206">
        <f>SUM('BASE '!CL206:CS206)</f>
        <v>378.05</v>
      </c>
      <c r="T206">
        <f t="shared" si="3"/>
        <v>14488.11</v>
      </c>
    </row>
    <row r="207" spans="1:20">
      <c r="A207" t="s">
        <v>591</v>
      </c>
      <c r="B207" t="s">
        <v>567</v>
      </c>
      <c r="C207" t="s">
        <v>592</v>
      </c>
      <c r="D207">
        <f>SUM('BASE '!AL207,'BASE '!AN207,'BASE '!AO207,'BASE '!AP207,'BASE '!AR207,'BASE '!AS207)</f>
        <v>69</v>
      </c>
      <c r="E207">
        <f>SUM('BASE '!AM207)</f>
        <v>0</v>
      </c>
      <c r="F207">
        <f>SUM('BASE '!AQ207)</f>
        <v>0</v>
      </c>
      <c r="G207">
        <f>SUM('BASE '!AT207:BB207)</f>
        <v>0</v>
      </c>
      <c r="H207">
        <f>SUM('BASE '!BC207:BF207)</f>
        <v>0</v>
      </c>
      <c r="I207">
        <f>SUM('BASE '!BG207,'BASE '!BH207,'BASE '!BJ207,'BASE '!BK207)</f>
        <v>1.79</v>
      </c>
      <c r="J207">
        <f>'BASE '!BI207</f>
        <v>7.21</v>
      </c>
      <c r="K207">
        <f>'BASE '!BL207</f>
        <v>11.75</v>
      </c>
      <c r="L207">
        <f>'BASE '!BM207</f>
        <v>0</v>
      </c>
      <c r="M207">
        <f>'BASE '!BN207</f>
        <v>0</v>
      </c>
      <c r="N207">
        <f>SUM('BASE '!BO207:BP207)</f>
        <v>2321.59</v>
      </c>
      <c r="O207">
        <f>'BASE '!BQ207</f>
        <v>894.99</v>
      </c>
      <c r="P207">
        <f>SUM('BASE '!BR207,'BASE '!BT207,'BASE '!CH207,'BASE '!CI207,'BASE '!CJ207,'BASE '!CK207)</f>
        <v>807.99</v>
      </c>
      <c r="Q207">
        <f>'BASE '!BS207</f>
        <v>7.3</v>
      </c>
      <c r="R207">
        <f>SUM('BASE '!CB207:CG207)</f>
        <v>0</v>
      </c>
      <c r="S207">
        <f>SUM('BASE '!CL207:CS207)</f>
        <v>29.17</v>
      </c>
      <c r="T207">
        <f t="shared" si="3"/>
        <v>4150.79</v>
      </c>
    </row>
    <row r="208" spans="1:20">
      <c r="A208" t="s">
        <v>593</v>
      </c>
      <c r="B208" t="s">
        <v>567</v>
      </c>
      <c r="C208" t="s">
        <v>594</v>
      </c>
      <c r="D208">
        <f>SUM('BASE '!AL208,'BASE '!AN208,'BASE '!AO208,'BASE '!AP208,'BASE '!AR208,'BASE '!AS208)</f>
        <v>15.39</v>
      </c>
      <c r="E208">
        <f>SUM('BASE '!AM208)</f>
        <v>0</v>
      </c>
      <c r="F208">
        <f>SUM('BASE '!AQ208)</f>
        <v>0</v>
      </c>
      <c r="G208">
        <f>SUM('BASE '!AT208:BB208)</f>
        <v>0</v>
      </c>
      <c r="H208">
        <f>SUM('BASE '!BC208:BF208)</f>
        <v>25.2</v>
      </c>
      <c r="I208">
        <f>SUM('BASE '!BG208,'BASE '!BH208,'BASE '!BJ208,'BASE '!BK208)</f>
        <v>0</v>
      </c>
      <c r="J208">
        <f>'BASE '!BI208</f>
        <v>0</v>
      </c>
      <c r="K208">
        <f>'BASE '!BL208</f>
        <v>139.68</v>
      </c>
      <c r="L208">
        <f>'BASE '!BM208</f>
        <v>35.9</v>
      </c>
      <c r="M208">
        <f>'BASE '!BN208</f>
        <v>0</v>
      </c>
      <c r="N208">
        <f>SUM('BASE '!BO208:BP208)</f>
        <v>1884.41</v>
      </c>
      <c r="O208">
        <f>'BASE '!BQ208</f>
        <v>1182.1400000000001</v>
      </c>
      <c r="P208">
        <f>SUM('BASE '!BR208,'BASE '!BT208,'BASE '!CH208,'BASE '!CI208,'BASE '!CJ208,'BASE '!CK208)</f>
        <v>65.17</v>
      </c>
      <c r="Q208">
        <f>'BASE '!BS208</f>
        <v>0</v>
      </c>
      <c r="R208">
        <f>SUM('BASE '!CB208:CG208)</f>
        <v>0</v>
      </c>
      <c r="S208">
        <f>SUM('BASE '!CL208:CS208)</f>
        <v>147.14000000000001</v>
      </c>
      <c r="T208">
        <f t="shared" si="3"/>
        <v>3495.03</v>
      </c>
    </row>
    <row r="209" spans="1:20">
      <c r="A209" t="s">
        <v>595</v>
      </c>
      <c r="B209" t="s">
        <v>567</v>
      </c>
      <c r="C209" t="s">
        <v>596</v>
      </c>
      <c r="D209">
        <f>SUM('BASE '!AL209,'BASE '!AN209,'BASE '!AO209,'BASE '!AP209,'BASE '!AR209,'BASE '!AS209)</f>
        <v>141.9</v>
      </c>
      <c r="E209">
        <f>SUM('BASE '!AM209)</f>
        <v>0</v>
      </c>
      <c r="F209">
        <f>SUM('BASE '!AQ209)</f>
        <v>0</v>
      </c>
      <c r="G209">
        <f>SUM('BASE '!AT209:BB209)</f>
        <v>0</v>
      </c>
      <c r="H209">
        <f>SUM('BASE '!BC209:BF209)</f>
        <v>0</v>
      </c>
      <c r="I209">
        <f>SUM('BASE '!BG209,'BASE '!BH209,'BASE '!BJ209,'BASE '!BK209)</f>
        <v>0</v>
      </c>
      <c r="J209">
        <f>'BASE '!BI209</f>
        <v>0</v>
      </c>
      <c r="K209">
        <f>'BASE '!BL209</f>
        <v>122.67</v>
      </c>
      <c r="L209">
        <f>'BASE '!BM209</f>
        <v>2.11</v>
      </c>
      <c r="M209">
        <f>'BASE '!BN209</f>
        <v>0</v>
      </c>
      <c r="N209">
        <f>SUM('BASE '!BO209:BP209)</f>
        <v>2722.41</v>
      </c>
      <c r="O209">
        <f>'BASE '!BQ209</f>
        <v>655.99</v>
      </c>
      <c r="P209">
        <f>SUM('BASE '!BR209,'BASE '!BT209,'BASE '!CH209,'BASE '!CI209,'BASE '!CJ209,'BASE '!CK209)</f>
        <v>204.52999999999997</v>
      </c>
      <c r="Q209">
        <f>'BASE '!BS209</f>
        <v>4.1500000000000004</v>
      </c>
      <c r="R209">
        <f>SUM('BASE '!CB209:CG209)</f>
        <v>16.27</v>
      </c>
      <c r="S209">
        <f>SUM('BASE '!CL209:CS209)</f>
        <v>14.73</v>
      </c>
      <c r="T209">
        <f t="shared" si="3"/>
        <v>3884.7599999999998</v>
      </c>
    </row>
    <row r="210" spans="1:20">
      <c r="A210" t="s">
        <v>597</v>
      </c>
      <c r="B210" t="s">
        <v>567</v>
      </c>
      <c r="C210" t="s">
        <v>598</v>
      </c>
      <c r="D210">
        <f>SUM('BASE '!AL210,'BASE '!AN210,'BASE '!AO210,'BASE '!AP210,'BASE '!AR210,'BASE '!AS210)</f>
        <v>5.94</v>
      </c>
      <c r="E210">
        <f>SUM('BASE '!AM210)</f>
        <v>0</v>
      </c>
      <c r="F210">
        <f>SUM('BASE '!AQ210)</f>
        <v>0</v>
      </c>
      <c r="G210">
        <f>SUM('BASE '!AT210:BB210)</f>
        <v>0</v>
      </c>
      <c r="H210">
        <f>SUM('BASE '!BC210:BF210)</f>
        <v>0.32</v>
      </c>
      <c r="I210">
        <f>SUM('BASE '!BG210,'BASE '!BH210,'BASE '!BJ210,'BASE '!BK210)</f>
        <v>13</v>
      </c>
      <c r="J210">
        <f>'BASE '!BI210</f>
        <v>0</v>
      </c>
      <c r="K210">
        <f>'BASE '!BL210</f>
        <v>54.95</v>
      </c>
      <c r="L210">
        <f>'BASE '!BM210</f>
        <v>4.1399999999999997</v>
      </c>
      <c r="M210">
        <f>'BASE '!BN210</f>
        <v>0</v>
      </c>
      <c r="N210">
        <f>SUM('BASE '!BO210:BP210)</f>
        <v>220</v>
      </c>
      <c r="O210">
        <f>'BASE '!BQ210</f>
        <v>930.23</v>
      </c>
      <c r="P210">
        <f>SUM('BASE '!BR210,'BASE '!BT210,'BASE '!CH210,'BASE '!CI210,'BASE '!CJ210,'BASE '!CK210)</f>
        <v>636.91999999999996</v>
      </c>
      <c r="Q210">
        <f>'BASE '!BS210</f>
        <v>0</v>
      </c>
      <c r="R210">
        <f>SUM('BASE '!CB210:CG210)</f>
        <v>31.490000000000002</v>
      </c>
      <c r="S210">
        <f>SUM('BASE '!CL210:CS210)</f>
        <v>66.11</v>
      </c>
      <c r="T210">
        <f t="shared" si="3"/>
        <v>1963.1</v>
      </c>
    </row>
    <row r="211" spans="1:20">
      <c r="A211" t="s">
        <v>599</v>
      </c>
      <c r="B211" t="s">
        <v>567</v>
      </c>
      <c r="C211" t="s">
        <v>600</v>
      </c>
      <c r="D211">
        <f>SUM('BASE '!AL211,'BASE '!AN211,'BASE '!AO211,'BASE '!AP211,'BASE '!AR211,'BASE '!AS211)</f>
        <v>378.25</v>
      </c>
      <c r="E211">
        <f>SUM('BASE '!AM211)</f>
        <v>0</v>
      </c>
      <c r="F211">
        <f>SUM('BASE '!AQ211)</f>
        <v>19.93</v>
      </c>
      <c r="G211">
        <f>SUM('BASE '!AT211:BB211)</f>
        <v>0</v>
      </c>
      <c r="H211">
        <f>SUM('BASE '!BC211:BF211)</f>
        <v>0</v>
      </c>
      <c r="I211">
        <f>SUM('BASE '!BG211,'BASE '!BH211,'BASE '!BJ211,'BASE '!BK211)</f>
        <v>34.369999999999997</v>
      </c>
      <c r="J211">
        <f>'BASE '!BI211</f>
        <v>0</v>
      </c>
      <c r="K211">
        <f>'BASE '!BL211</f>
        <v>183.52</v>
      </c>
      <c r="L211">
        <f>'BASE '!BM211</f>
        <v>17.45</v>
      </c>
      <c r="M211">
        <f>'BASE '!BN211</f>
        <v>598.46</v>
      </c>
      <c r="N211">
        <f>SUM('BASE '!BO211:BP211)</f>
        <v>2203.0200000000004</v>
      </c>
      <c r="O211">
        <f>'BASE '!BQ211</f>
        <v>2641.67</v>
      </c>
      <c r="P211">
        <f>SUM('BASE '!BR211,'BASE '!BT211,'BASE '!CH211,'BASE '!CI211,'BASE '!CJ211,'BASE '!CK211)</f>
        <v>698.86</v>
      </c>
      <c r="Q211">
        <f>'BASE '!BS211</f>
        <v>0</v>
      </c>
      <c r="R211">
        <f>SUM('BASE '!CB211:CG211)</f>
        <v>189.67000000000002</v>
      </c>
      <c r="S211">
        <f>SUM('BASE '!CL211:CS211)</f>
        <v>343.63</v>
      </c>
      <c r="T211">
        <f t="shared" si="3"/>
        <v>7308.83</v>
      </c>
    </row>
    <row r="212" spans="1:20">
      <c r="A212" t="s">
        <v>602</v>
      </c>
      <c r="B212" t="s">
        <v>365</v>
      </c>
      <c r="C212" t="s">
        <v>603</v>
      </c>
      <c r="D212">
        <f>SUM('BASE '!AL212,'BASE '!AN212,'BASE '!AO212,'BASE '!AP212,'BASE '!AR212,'BASE '!AS212)</f>
        <v>0</v>
      </c>
      <c r="E212">
        <f>SUM('BASE '!AM212)</f>
        <v>0</v>
      </c>
      <c r="F212">
        <f>SUM('BASE '!AQ212)</f>
        <v>0</v>
      </c>
      <c r="G212">
        <f>SUM('BASE '!AT212:BB212)</f>
        <v>0</v>
      </c>
      <c r="H212">
        <f>SUM('BASE '!BC212:BF212)</f>
        <v>0</v>
      </c>
      <c r="I212">
        <f>SUM('BASE '!BG212,'BASE '!BH212,'BASE '!BJ212,'BASE '!BK212)</f>
        <v>2.77</v>
      </c>
      <c r="J212">
        <f>'BASE '!BI212</f>
        <v>0</v>
      </c>
      <c r="K212">
        <f>'BASE '!BL212</f>
        <v>42.25</v>
      </c>
      <c r="L212">
        <f>'BASE '!BM212</f>
        <v>3.92</v>
      </c>
      <c r="M212">
        <f>'BASE '!BN212</f>
        <v>0</v>
      </c>
      <c r="N212">
        <f>SUM('BASE '!BO212:BP212)</f>
        <v>0</v>
      </c>
      <c r="O212">
        <f>'BASE '!BQ212</f>
        <v>3.49</v>
      </c>
      <c r="P212">
        <f>SUM('BASE '!BR212,'BASE '!BT212,'BASE '!CH212,'BASE '!CI212,'BASE '!CJ212,'BASE '!CK212)</f>
        <v>7.9799999999999995</v>
      </c>
      <c r="Q212">
        <f>'BASE '!BS212</f>
        <v>2.35</v>
      </c>
      <c r="R212">
        <f>SUM('BASE '!CB212:CG212)</f>
        <v>6.74</v>
      </c>
      <c r="S212">
        <f>SUM('BASE '!CL212:CS212)</f>
        <v>62.47</v>
      </c>
      <c r="T212">
        <f t="shared" si="3"/>
        <v>131.97</v>
      </c>
    </row>
    <row r="213" spans="1:20">
      <c r="A213" t="s">
        <v>604</v>
      </c>
      <c r="B213" t="s">
        <v>365</v>
      </c>
      <c r="C213" t="s">
        <v>605</v>
      </c>
      <c r="D213">
        <f>SUM('BASE '!AL213,'BASE '!AN213,'BASE '!AO213,'BASE '!AP213,'BASE '!AR213,'BASE '!AS213)</f>
        <v>0</v>
      </c>
      <c r="E213">
        <f>SUM('BASE '!AM213)</f>
        <v>0</v>
      </c>
      <c r="F213">
        <f>SUM('BASE '!AQ213)</f>
        <v>0</v>
      </c>
      <c r="G213">
        <f>SUM('BASE '!AT213:BB213)</f>
        <v>0</v>
      </c>
      <c r="H213">
        <f>SUM('BASE '!BC213:BF213)</f>
        <v>0</v>
      </c>
      <c r="I213">
        <f>SUM('BASE '!BG213,'BASE '!BH213,'BASE '!BJ213,'BASE '!BK213)</f>
        <v>0</v>
      </c>
      <c r="J213">
        <f>'BASE '!BI213</f>
        <v>1.34</v>
      </c>
      <c r="K213">
        <f>'BASE '!BL213</f>
        <v>16.47</v>
      </c>
      <c r="L213">
        <f>'BASE '!BM213</f>
        <v>1.26</v>
      </c>
      <c r="M213">
        <f>'BASE '!BN213</f>
        <v>0</v>
      </c>
      <c r="N213">
        <f>SUM('BASE '!BO213:BP213)</f>
        <v>0</v>
      </c>
      <c r="O213">
        <f>'BASE '!BQ213</f>
        <v>1.39</v>
      </c>
      <c r="P213">
        <f>SUM('BASE '!BR213,'BASE '!BT213,'BASE '!CH213,'BASE '!CI213,'BASE '!CJ213,'BASE '!CK213)</f>
        <v>6.42</v>
      </c>
      <c r="Q213">
        <f>'BASE '!BS213</f>
        <v>0.52</v>
      </c>
      <c r="R213">
        <f>SUM('BASE '!CB213:CG213)</f>
        <v>0</v>
      </c>
      <c r="S213">
        <f>SUM('BASE '!CL213:CS213)</f>
        <v>9.8000000000000007</v>
      </c>
      <c r="T213">
        <f t="shared" si="3"/>
        <v>37.200000000000003</v>
      </c>
    </row>
    <row r="214" spans="1:20">
      <c r="A214" t="s">
        <v>606</v>
      </c>
      <c r="B214" t="s">
        <v>365</v>
      </c>
      <c r="C214" t="s">
        <v>607</v>
      </c>
      <c r="D214">
        <f>SUM('BASE '!AL214,'BASE '!AN214,'BASE '!AO214,'BASE '!AP214,'BASE '!AR214,'BASE '!AS214)</f>
        <v>23.6</v>
      </c>
      <c r="E214">
        <f>SUM('BASE '!AM214)</f>
        <v>0</v>
      </c>
      <c r="F214">
        <f>SUM('BASE '!AQ214)</f>
        <v>0</v>
      </c>
      <c r="G214">
        <f>SUM('BASE '!AT214:BB214)</f>
        <v>0</v>
      </c>
      <c r="H214">
        <f>SUM('BASE '!BC214:BF214)</f>
        <v>2.89</v>
      </c>
      <c r="I214">
        <f>SUM('BASE '!BG214,'BASE '!BH214,'BASE '!BJ214,'BASE '!BK214)</f>
        <v>3.6</v>
      </c>
      <c r="J214">
        <f>'BASE '!BI214</f>
        <v>0</v>
      </c>
      <c r="K214">
        <f>'BASE '!BL214</f>
        <v>3.95</v>
      </c>
      <c r="L214">
        <f>'BASE '!BM214</f>
        <v>0.7</v>
      </c>
      <c r="M214">
        <f>'BASE '!BN214</f>
        <v>0</v>
      </c>
      <c r="N214">
        <f>SUM('BASE '!BO214:BP214)</f>
        <v>0</v>
      </c>
      <c r="O214">
        <f>'BASE '!BQ214</f>
        <v>0</v>
      </c>
      <c r="P214">
        <f>SUM('BASE '!BR214,'BASE '!BT214,'BASE '!CH214,'BASE '!CI214,'BASE '!CJ214,'BASE '!CK214)</f>
        <v>7.02</v>
      </c>
      <c r="Q214">
        <f>'BASE '!BS214</f>
        <v>11.97</v>
      </c>
      <c r="R214">
        <f>SUM('BASE '!CB214:CG214)</f>
        <v>1.7</v>
      </c>
      <c r="S214">
        <f>SUM('BASE '!CL214:CS214)</f>
        <v>13.86</v>
      </c>
      <c r="T214">
        <f t="shared" si="3"/>
        <v>69.290000000000006</v>
      </c>
    </row>
    <row r="215" spans="1:20">
      <c r="A215" t="s">
        <v>608</v>
      </c>
      <c r="B215" t="s">
        <v>365</v>
      </c>
      <c r="C215" t="s">
        <v>609</v>
      </c>
      <c r="D215">
        <f>SUM('BASE '!AL215,'BASE '!AN215,'BASE '!AO215,'BASE '!AP215,'BASE '!AR215,'BASE '!AS215)</f>
        <v>0</v>
      </c>
      <c r="E215">
        <f>SUM('BASE '!AM215)</f>
        <v>0</v>
      </c>
      <c r="F215">
        <f>SUM('BASE '!AQ215)</f>
        <v>0</v>
      </c>
      <c r="G215">
        <f>SUM('BASE '!AT215:BB215)</f>
        <v>0</v>
      </c>
      <c r="H215">
        <f>SUM('BASE '!BC215:BF215)</f>
        <v>1.79</v>
      </c>
      <c r="I215">
        <f>SUM('BASE '!BG215,'BASE '!BH215,'BASE '!BJ215,'BASE '!BK215)</f>
        <v>28.82</v>
      </c>
      <c r="J215">
        <f>'BASE '!BI215</f>
        <v>0</v>
      </c>
      <c r="K215">
        <f>'BASE '!BL215</f>
        <v>16.47</v>
      </c>
      <c r="L215">
        <f>'BASE '!BM215</f>
        <v>20.18</v>
      </c>
      <c r="M215">
        <f>'BASE '!BN215</f>
        <v>0</v>
      </c>
      <c r="N215">
        <f>SUM('BASE '!BO215:BP215)</f>
        <v>0</v>
      </c>
      <c r="O215">
        <f>'BASE '!BQ215</f>
        <v>2.3000000000000003</v>
      </c>
      <c r="P215">
        <f>SUM('BASE '!BR215,'BASE '!BT215,'BASE '!CH215,'BASE '!CI215,'BASE '!CJ215,'BASE '!CK215)</f>
        <v>16.61</v>
      </c>
      <c r="Q215">
        <f>'BASE '!BS215</f>
        <v>7.61</v>
      </c>
      <c r="R215">
        <f>SUM('BASE '!CB215:CG215)</f>
        <v>4.4800000000000004</v>
      </c>
      <c r="S215">
        <f>SUM('BASE '!CL215:CS215)</f>
        <v>62.49</v>
      </c>
      <c r="T215">
        <f t="shared" si="3"/>
        <v>160.75</v>
      </c>
    </row>
    <row r="216" spans="1:20">
      <c r="A216" t="s">
        <v>610</v>
      </c>
      <c r="B216" t="s">
        <v>365</v>
      </c>
      <c r="C216" t="s">
        <v>611</v>
      </c>
      <c r="D216">
        <f>SUM('BASE '!AL216,'BASE '!AN216,'BASE '!AO216,'BASE '!AP216,'BASE '!AR216,'BASE '!AS216)</f>
        <v>0</v>
      </c>
      <c r="E216">
        <f>SUM('BASE '!AM216)</f>
        <v>0</v>
      </c>
      <c r="F216">
        <f>SUM('BASE '!AQ216)</f>
        <v>0</v>
      </c>
      <c r="G216">
        <f>SUM('BASE '!AT216:BB216)</f>
        <v>0</v>
      </c>
      <c r="H216">
        <f>SUM('BASE '!BC216:BF216)</f>
        <v>0</v>
      </c>
      <c r="I216">
        <f>SUM('BASE '!BG216,'BASE '!BH216,'BASE '!BJ216,'BASE '!BK216)</f>
        <v>0</v>
      </c>
      <c r="J216">
        <f>'BASE '!BI216</f>
        <v>0</v>
      </c>
      <c r="K216">
        <f>'BASE '!BL216</f>
        <v>3.35</v>
      </c>
      <c r="L216">
        <f>'BASE '!BM216</f>
        <v>7.71</v>
      </c>
      <c r="M216">
        <f>'BASE '!BN216</f>
        <v>0</v>
      </c>
      <c r="N216">
        <f>SUM('BASE '!BO216:BP216)</f>
        <v>0</v>
      </c>
      <c r="O216">
        <f>'BASE '!BQ216</f>
        <v>0</v>
      </c>
      <c r="P216">
        <f>SUM('BASE '!BR216,'BASE '!BT216,'BASE '!CH216,'BASE '!CI216,'BASE '!CJ216,'BASE '!CK216)</f>
        <v>19.28</v>
      </c>
      <c r="Q216">
        <f>'BASE '!BS216</f>
        <v>9.15</v>
      </c>
      <c r="R216">
        <f>SUM('BASE '!CB216:CG216)</f>
        <v>0</v>
      </c>
      <c r="S216">
        <f>SUM('BASE '!CL216:CS216)</f>
        <v>64.91</v>
      </c>
      <c r="T216">
        <f t="shared" si="3"/>
        <v>104.4</v>
      </c>
    </row>
    <row r="217" spans="1:20">
      <c r="A217" t="s">
        <v>612</v>
      </c>
      <c r="B217" t="s">
        <v>365</v>
      </c>
      <c r="C217" t="s">
        <v>613</v>
      </c>
      <c r="D217">
        <f>SUM('BASE '!AL217,'BASE '!AN217,'BASE '!AO217,'BASE '!AP217,'BASE '!AR217,'BASE '!AS217)</f>
        <v>0</v>
      </c>
      <c r="E217">
        <f>SUM('BASE '!AM217)</f>
        <v>0</v>
      </c>
      <c r="F217">
        <f>SUM('BASE '!AQ217)</f>
        <v>0</v>
      </c>
      <c r="G217">
        <f>SUM('BASE '!AT217:BB217)</f>
        <v>0</v>
      </c>
      <c r="H217">
        <f>SUM('BASE '!BC217:BF217)</f>
        <v>0</v>
      </c>
      <c r="I217">
        <f>SUM('BASE '!BG217,'BASE '!BH217,'BASE '!BJ217,'BASE '!BK217)</f>
        <v>0.91</v>
      </c>
      <c r="J217">
        <f>'BASE '!BI217</f>
        <v>0</v>
      </c>
      <c r="K217">
        <f>'BASE '!BL217</f>
        <v>14.58</v>
      </c>
      <c r="L217">
        <f>'BASE '!BM217</f>
        <v>0.6</v>
      </c>
      <c r="M217">
        <f>'BASE '!BN217</f>
        <v>0</v>
      </c>
      <c r="N217">
        <f>SUM('BASE '!BO217:BP217)</f>
        <v>0</v>
      </c>
      <c r="O217">
        <f>'BASE '!BQ217</f>
        <v>0</v>
      </c>
      <c r="P217">
        <f>SUM('BASE '!BR217,'BASE '!BT217,'BASE '!CH217,'BASE '!CI217,'BASE '!CJ217,'BASE '!CK217)</f>
        <v>3.5700000000000003</v>
      </c>
      <c r="Q217">
        <f>'BASE '!BS217</f>
        <v>0</v>
      </c>
      <c r="R217">
        <f>SUM('BASE '!CB217:CG217)</f>
        <v>5.2200000000000006</v>
      </c>
      <c r="S217">
        <f>SUM('BASE '!CL217:CS217)</f>
        <v>19.630000000000003</v>
      </c>
      <c r="T217">
        <f t="shared" si="3"/>
        <v>44.510000000000005</v>
      </c>
    </row>
    <row r="218" spans="1:20">
      <c r="A218" t="s">
        <v>614</v>
      </c>
      <c r="B218" t="s">
        <v>365</v>
      </c>
      <c r="C218" t="s">
        <v>368</v>
      </c>
      <c r="D218">
        <f>SUM('BASE '!AL218,'BASE '!AN218,'BASE '!AO218,'BASE '!AP218,'BASE '!AR218,'BASE '!AS218)</f>
        <v>0</v>
      </c>
      <c r="E218">
        <f>SUM('BASE '!AM218)</f>
        <v>0</v>
      </c>
      <c r="F218">
        <f>SUM('BASE '!AQ218)</f>
        <v>0</v>
      </c>
      <c r="G218">
        <f>SUM('BASE '!AT218:BB218)</f>
        <v>0</v>
      </c>
      <c r="H218">
        <f>SUM('BASE '!BC218:BF218)</f>
        <v>0</v>
      </c>
      <c r="I218">
        <f>SUM('BASE '!BG218,'BASE '!BH218,'BASE '!BJ218,'BASE '!BK218)</f>
        <v>1.21</v>
      </c>
      <c r="J218">
        <f>'BASE '!BI218</f>
        <v>0</v>
      </c>
      <c r="K218">
        <f>'BASE '!BL218</f>
        <v>9.64</v>
      </c>
      <c r="L218">
        <f>'BASE '!BM218</f>
        <v>13.18</v>
      </c>
      <c r="M218">
        <f>'BASE '!BN218</f>
        <v>0</v>
      </c>
      <c r="N218">
        <f>SUM('BASE '!BO218:BP218)</f>
        <v>0</v>
      </c>
      <c r="O218">
        <f>'BASE '!BQ218</f>
        <v>0</v>
      </c>
      <c r="P218">
        <f>SUM('BASE '!BR218,'BASE '!BT218,'BASE '!CH218,'BASE '!CI218,'BASE '!CJ218,'BASE '!CK218)</f>
        <v>5.0999999999999996</v>
      </c>
      <c r="Q218">
        <f>'BASE '!BS218</f>
        <v>0</v>
      </c>
      <c r="R218">
        <f>SUM('BASE '!CB218:CG218)</f>
        <v>0.86</v>
      </c>
      <c r="S218">
        <f>SUM('BASE '!CL218:CS218)</f>
        <v>51.56</v>
      </c>
      <c r="T218">
        <f t="shared" si="3"/>
        <v>81.550000000000011</v>
      </c>
    </row>
    <row r="219" spans="1:20">
      <c r="A219" t="s">
        <v>615</v>
      </c>
      <c r="B219" t="s">
        <v>365</v>
      </c>
      <c r="C219" t="s">
        <v>365</v>
      </c>
      <c r="D219">
        <f>SUM('BASE '!AL219,'BASE '!AN219,'BASE '!AO219,'BASE '!AP219,'BASE '!AR219,'BASE '!AS219)</f>
        <v>1.1500000000000001</v>
      </c>
      <c r="E219">
        <f>SUM('BASE '!AM219)</f>
        <v>0</v>
      </c>
      <c r="F219">
        <f>SUM('BASE '!AQ219)</f>
        <v>0</v>
      </c>
      <c r="G219">
        <f>SUM('BASE '!AT219:BB219)</f>
        <v>0.05</v>
      </c>
      <c r="H219">
        <f>SUM('BASE '!BC219:BF219)</f>
        <v>0</v>
      </c>
      <c r="I219">
        <f>SUM('BASE '!BG219,'BASE '!BH219,'BASE '!BJ219,'BASE '!BK219)</f>
        <v>12.09</v>
      </c>
      <c r="J219">
        <f>'BASE '!BI219</f>
        <v>0</v>
      </c>
      <c r="K219">
        <f>'BASE '!BL219</f>
        <v>24.23</v>
      </c>
      <c r="L219">
        <f>'BASE '!BM219</f>
        <v>39.869999999999997</v>
      </c>
      <c r="M219">
        <f>'BASE '!BN219</f>
        <v>0</v>
      </c>
      <c r="N219">
        <f>SUM('BASE '!BO219:BP219)</f>
        <v>0</v>
      </c>
      <c r="O219">
        <f>'BASE '!BQ219</f>
        <v>10.34</v>
      </c>
      <c r="P219">
        <f>SUM('BASE '!BR219,'BASE '!BT219,'BASE '!CH219,'BASE '!CI219,'BASE '!CJ219,'BASE '!CK219)</f>
        <v>54.47</v>
      </c>
      <c r="Q219">
        <f>'BASE '!BS219</f>
        <v>13.81</v>
      </c>
      <c r="R219">
        <f>SUM('BASE '!CB219:CG219)</f>
        <v>17.240000000000002</v>
      </c>
      <c r="S219">
        <f>SUM('BASE '!CL219:CS219)</f>
        <v>154.74</v>
      </c>
      <c r="T219">
        <f t="shared" si="3"/>
        <v>327.99</v>
      </c>
    </row>
    <row r="220" spans="1:20">
      <c r="A220" t="s">
        <v>616</v>
      </c>
      <c r="B220" t="s">
        <v>365</v>
      </c>
      <c r="C220" t="s">
        <v>617</v>
      </c>
      <c r="D220">
        <f>SUM('BASE '!AL220,'BASE '!AN220,'BASE '!AO220,'BASE '!AP220,'BASE '!AR220,'BASE '!AS220)</f>
        <v>0</v>
      </c>
      <c r="E220">
        <f>SUM('BASE '!AM220)</f>
        <v>0</v>
      </c>
      <c r="F220">
        <f>SUM('BASE '!AQ220)</f>
        <v>0</v>
      </c>
      <c r="G220">
        <f>SUM('BASE '!AT220:BB220)</f>
        <v>0</v>
      </c>
      <c r="H220">
        <f>SUM('BASE '!BC220:BF220)</f>
        <v>1.4</v>
      </c>
      <c r="I220">
        <f>SUM('BASE '!BG220,'BASE '!BH220,'BASE '!BJ220,'BASE '!BK220)</f>
        <v>0</v>
      </c>
      <c r="J220">
        <f>'BASE '!BI220</f>
        <v>0.7</v>
      </c>
      <c r="K220">
        <f>'BASE '!BL220</f>
        <v>11.62</v>
      </c>
      <c r="L220">
        <f>'BASE '!BM220</f>
        <v>11.35</v>
      </c>
      <c r="M220">
        <f>'BASE '!BN220</f>
        <v>0</v>
      </c>
      <c r="N220">
        <f>SUM('BASE '!BO220:BP220)</f>
        <v>0</v>
      </c>
      <c r="O220">
        <f>'BASE '!BQ220</f>
        <v>0</v>
      </c>
      <c r="P220">
        <f>SUM('BASE '!BR220,'BASE '!BT220,'BASE '!CH220,'BASE '!CI220,'BASE '!CJ220,'BASE '!CK220)</f>
        <v>18.86</v>
      </c>
      <c r="Q220">
        <f>'BASE '!BS220</f>
        <v>0</v>
      </c>
      <c r="R220">
        <f>SUM('BASE '!CB220:CG220)</f>
        <v>0</v>
      </c>
      <c r="S220">
        <f>SUM('BASE '!CL220:CS220)</f>
        <v>28.78</v>
      </c>
      <c r="T220">
        <f t="shared" si="3"/>
        <v>72.710000000000008</v>
      </c>
    </row>
    <row r="221" spans="1:20">
      <c r="A221" t="s">
        <v>618</v>
      </c>
      <c r="B221" t="s">
        <v>365</v>
      </c>
      <c r="C221" t="s">
        <v>619</v>
      </c>
      <c r="D221">
        <f>SUM('BASE '!AL221,'BASE '!AN221,'BASE '!AO221,'BASE '!AP221,'BASE '!AR221,'BASE '!AS221)</f>
        <v>0</v>
      </c>
      <c r="E221">
        <f>SUM('BASE '!AM221)</f>
        <v>0</v>
      </c>
      <c r="F221">
        <f>SUM('BASE '!AQ221)</f>
        <v>0</v>
      </c>
      <c r="G221">
        <f>SUM('BASE '!AT221:BB221)</f>
        <v>0</v>
      </c>
      <c r="H221">
        <f>SUM('BASE '!BC221:BF221)</f>
        <v>1.76</v>
      </c>
      <c r="I221">
        <f>SUM('BASE '!BG221,'BASE '!BH221,'BASE '!BJ221,'BASE '!BK221)</f>
        <v>7.52</v>
      </c>
      <c r="J221">
        <f>'BASE '!BI221</f>
        <v>0</v>
      </c>
      <c r="K221">
        <f>'BASE '!BL221</f>
        <v>5.86</v>
      </c>
      <c r="L221">
        <f>'BASE '!BM221</f>
        <v>4.0600000000000005</v>
      </c>
      <c r="M221">
        <f>'BASE '!BN221</f>
        <v>0</v>
      </c>
      <c r="N221">
        <f>SUM('BASE '!BO221:BP221)</f>
        <v>0</v>
      </c>
      <c r="O221">
        <f>'BASE '!BQ221</f>
        <v>0</v>
      </c>
      <c r="P221">
        <f>SUM('BASE '!BR221,'BASE '!BT221,'BASE '!CH221,'BASE '!CI221,'BASE '!CJ221,'BASE '!CK221)</f>
        <v>5.21</v>
      </c>
      <c r="Q221">
        <f>'BASE '!BS221</f>
        <v>0</v>
      </c>
      <c r="R221">
        <f>SUM('BASE '!CB221:CG221)</f>
        <v>0</v>
      </c>
      <c r="S221">
        <f>SUM('BASE '!CL221:CS221)</f>
        <v>6.7</v>
      </c>
      <c r="T221">
        <f t="shared" si="3"/>
        <v>31.110000000000003</v>
      </c>
    </row>
    <row r="222" spans="1:20">
      <c r="A222" t="s">
        <v>620</v>
      </c>
      <c r="B222" t="s">
        <v>365</v>
      </c>
      <c r="C222" t="s">
        <v>621</v>
      </c>
      <c r="D222">
        <f>SUM('BASE '!AL222,'BASE '!AN222,'BASE '!AO222,'BASE '!AP222,'BASE '!AR222,'BASE '!AS222)</f>
        <v>0</v>
      </c>
      <c r="E222">
        <f>SUM('BASE '!AM222)</f>
        <v>0</v>
      </c>
      <c r="F222">
        <f>SUM('BASE '!AQ222)</f>
        <v>0</v>
      </c>
      <c r="G222">
        <f>SUM('BASE '!AT222:BB222)</f>
        <v>0</v>
      </c>
      <c r="H222">
        <f>SUM('BASE '!BC222:BF222)</f>
        <v>0</v>
      </c>
      <c r="I222">
        <f>SUM('BASE '!BG222,'BASE '!BH222,'BASE '!BJ222,'BASE '!BK222)</f>
        <v>0</v>
      </c>
      <c r="J222">
        <f>'BASE '!BI222</f>
        <v>0</v>
      </c>
      <c r="K222">
        <f>'BASE '!BL222</f>
        <v>7.48</v>
      </c>
      <c r="L222">
        <f>'BASE '!BM222</f>
        <v>6.13</v>
      </c>
      <c r="M222">
        <f>'BASE '!BN222</f>
        <v>0</v>
      </c>
      <c r="N222">
        <f>SUM('BASE '!BO222:BP222)</f>
        <v>0</v>
      </c>
      <c r="O222">
        <f>'BASE '!BQ222</f>
        <v>0</v>
      </c>
      <c r="P222">
        <f>SUM('BASE '!BR222,'BASE '!BT222,'BASE '!CH222,'BASE '!CI222,'BASE '!CJ222,'BASE '!CK222)</f>
        <v>34.14</v>
      </c>
      <c r="Q222">
        <f>'BASE '!BS222</f>
        <v>2.02</v>
      </c>
      <c r="R222">
        <f>SUM('BASE '!CB222:CG222)</f>
        <v>0</v>
      </c>
      <c r="S222">
        <f>SUM('BASE '!CL222:CS222)</f>
        <v>31.71</v>
      </c>
      <c r="T222">
        <f t="shared" si="3"/>
        <v>81.48</v>
      </c>
    </row>
    <row r="223" spans="1:20">
      <c r="A223" t="s">
        <v>622</v>
      </c>
      <c r="B223" t="s">
        <v>365</v>
      </c>
      <c r="C223" t="s">
        <v>623</v>
      </c>
      <c r="D223">
        <f>SUM('BASE '!AL223,'BASE '!AN223,'BASE '!AO223,'BASE '!AP223,'BASE '!AR223,'BASE '!AS223)</f>
        <v>0</v>
      </c>
      <c r="E223">
        <f>SUM('BASE '!AM223)</f>
        <v>0</v>
      </c>
      <c r="F223">
        <f>SUM('BASE '!AQ223)</f>
        <v>0</v>
      </c>
      <c r="G223">
        <f>SUM('BASE '!AT223:BB223)</f>
        <v>0</v>
      </c>
      <c r="H223">
        <f>SUM('BASE '!BC223:BF223)</f>
        <v>0</v>
      </c>
      <c r="I223">
        <f>SUM('BASE '!BG223,'BASE '!BH223,'BASE '!BJ223,'BASE '!BK223)</f>
        <v>1.26</v>
      </c>
      <c r="J223">
        <f>'BASE '!BI223</f>
        <v>0</v>
      </c>
      <c r="K223">
        <f>'BASE '!BL223</f>
        <v>2.11</v>
      </c>
      <c r="L223">
        <f>'BASE '!BM223</f>
        <v>10.050000000000001</v>
      </c>
      <c r="M223">
        <f>'BASE '!BN223</f>
        <v>0</v>
      </c>
      <c r="N223">
        <f>SUM('BASE '!BO223:BP223)</f>
        <v>0</v>
      </c>
      <c r="O223">
        <f>'BASE '!BQ223</f>
        <v>0</v>
      </c>
      <c r="P223">
        <f>SUM('BASE '!BR223,'BASE '!BT223,'BASE '!CH223,'BASE '!CI223,'BASE '!CJ223,'BASE '!CK223)</f>
        <v>3.49</v>
      </c>
      <c r="Q223">
        <f>'BASE '!BS223</f>
        <v>1.69</v>
      </c>
      <c r="R223">
        <f>SUM('BASE '!CB223:CG223)</f>
        <v>0</v>
      </c>
      <c r="S223">
        <f>SUM('BASE '!CL223:CS223)</f>
        <v>12.19</v>
      </c>
      <c r="T223">
        <f t="shared" si="3"/>
        <v>30.790000000000006</v>
      </c>
    </row>
    <row r="224" spans="1:20">
      <c r="A224" t="s">
        <v>626</v>
      </c>
      <c r="B224" t="s">
        <v>625</v>
      </c>
      <c r="C224" t="s">
        <v>627</v>
      </c>
      <c r="D224">
        <f>SUM('BASE '!AL224,'BASE '!AN224,'BASE '!AO224,'BASE '!AP224,'BASE '!AR224,'BASE '!AS224)</f>
        <v>13.05</v>
      </c>
      <c r="E224">
        <f>SUM('BASE '!AM224)</f>
        <v>0</v>
      </c>
      <c r="F224">
        <f>SUM('BASE '!AQ224)</f>
        <v>0</v>
      </c>
      <c r="G224">
        <f>SUM('BASE '!AT224:BB224)</f>
        <v>0</v>
      </c>
      <c r="H224">
        <f>SUM('BASE '!BC224:BF224)</f>
        <v>4.7</v>
      </c>
      <c r="I224">
        <f>SUM('BASE '!BG224,'BASE '!BH224,'BASE '!BJ224,'BASE '!BK224)</f>
        <v>2.62</v>
      </c>
      <c r="J224">
        <f>'BASE '!BI224</f>
        <v>0</v>
      </c>
      <c r="K224">
        <f>'BASE '!BL224</f>
        <v>30.83</v>
      </c>
      <c r="L224">
        <f>'BASE '!BM224</f>
        <v>7.86</v>
      </c>
      <c r="M224">
        <f>'BASE '!BN224</f>
        <v>0</v>
      </c>
      <c r="N224">
        <f>SUM('BASE '!BO224:BP224)</f>
        <v>0</v>
      </c>
      <c r="O224">
        <f>'BASE '!BQ224</f>
        <v>39.25</v>
      </c>
      <c r="P224">
        <f>SUM('BASE '!BR224,'BASE '!BT224,'BASE '!CH224,'BASE '!CI224,'BASE '!CJ224,'BASE '!CK224)</f>
        <v>29.04</v>
      </c>
      <c r="Q224">
        <f>'BASE '!BS224</f>
        <v>21.69</v>
      </c>
      <c r="R224">
        <f>SUM('BASE '!CB224:CG224)</f>
        <v>6.15</v>
      </c>
      <c r="S224">
        <f>SUM('BASE '!CL224:CS224)</f>
        <v>10.87</v>
      </c>
      <c r="T224">
        <f t="shared" si="3"/>
        <v>166.06</v>
      </c>
    </row>
    <row r="225" spans="1:20">
      <c r="A225" t="s">
        <v>628</v>
      </c>
      <c r="B225" t="s">
        <v>625</v>
      </c>
      <c r="C225" t="s">
        <v>629</v>
      </c>
      <c r="D225">
        <f>SUM('BASE '!AL225,'BASE '!AN225,'BASE '!AO225,'BASE '!AP225,'BASE '!AR225,'BASE '!AS225)</f>
        <v>17.649999999999999</v>
      </c>
      <c r="E225">
        <f>SUM('BASE '!AM225)</f>
        <v>0</v>
      </c>
      <c r="F225">
        <f>SUM('BASE '!AQ225)</f>
        <v>0</v>
      </c>
      <c r="G225">
        <f>SUM('BASE '!AT225:BB225)</f>
        <v>0</v>
      </c>
      <c r="H225">
        <f>SUM('BASE '!BC225:BF225)</f>
        <v>8.74</v>
      </c>
      <c r="I225">
        <f>SUM('BASE '!BG225,'BASE '!BH225,'BASE '!BJ225,'BASE '!BK225)</f>
        <v>0</v>
      </c>
      <c r="J225">
        <f>'BASE '!BI225</f>
        <v>0</v>
      </c>
      <c r="K225">
        <f>'BASE '!BL225</f>
        <v>32.700000000000003</v>
      </c>
      <c r="L225">
        <f>'BASE '!BM225</f>
        <v>19.920000000000002</v>
      </c>
      <c r="M225">
        <f>'BASE '!BN225</f>
        <v>0</v>
      </c>
      <c r="N225">
        <f>SUM('BASE '!BO225:BP225)</f>
        <v>0</v>
      </c>
      <c r="O225">
        <f>'BASE '!BQ225</f>
        <v>7.06</v>
      </c>
      <c r="P225">
        <f>SUM('BASE '!BR225,'BASE '!BT225,'BASE '!CH225,'BASE '!CI225,'BASE '!CJ225,'BASE '!CK225)</f>
        <v>7.11</v>
      </c>
      <c r="Q225">
        <f>'BASE '!BS225</f>
        <v>61.82</v>
      </c>
      <c r="R225">
        <f>SUM('BASE '!CB225:CG225)</f>
        <v>23.47</v>
      </c>
      <c r="S225">
        <f>SUM('BASE '!CL225:CS225)</f>
        <v>21.509999999999998</v>
      </c>
      <c r="T225">
        <f t="shared" si="3"/>
        <v>199.98</v>
      </c>
    </row>
    <row r="226" spans="1:20">
      <c r="A226" t="s">
        <v>630</v>
      </c>
      <c r="B226" t="s">
        <v>625</v>
      </c>
      <c r="C226" t="s">
        <v>631</v>
      </c>
      <c r="D226">
        <f>SUM('BASE '!AL226,'BASE '!AN226,'BASE '!AO226,'BASE '!AP226,'BASE '!AR226,'BASE '!AS226)</f>
        <v>13.29</v>
      </c>
      <c r="E226">
        <f>SUM('BASE '!AM226)</f>
        <v>0</v>
      </c>
      <c r="F226">
        <f>SUM('BASE '!AQ226)</f>
        <v>0</v>
      </c>
      <c r="G226">
        <f>SUM('BASE '!AT226:BB226)</f>
        <v>0</v>
      </c>
      <c r="H226">
        <f>SUM('BASE '!BC226:BF226)</f>
        <v>3.9299999999999997</v>
      </c>
      <c r="I226">
        <f>SUM('BASE '!BG226,'BASE '!BH226,'BASE '!BJ226,'BASE '!BK226)</f>
        <v>0</v>
      </c>
      <c r="J226">
        <f>'BASE '!BI226</f>
        <v>0</v>
      </c>
      <c r="K226">
        <f>'BASE '!BL226</f>
        <v>4.8</v>
      </c>
      <c r="L226">
        <f>'BASE '!BM226</f>
        <v>9.15</v>
      </c>
      <c r="M226">
        <f>'BASE '!BN226</f>
        <v>0</v>
      </c>
      <c r="N226">
        <f>SUM('BASE '!BO226:BP226)</f>
        <v>127.46</v>
      </c>
      <c r="O226">
        <f>'BASE '!BQ226</f>
        <v>197.21</v>
      </c>
      <c r="P226">
        <f>SUM('BASE '!BR226,'BASE '!BT226,'BASE '!CH226,'BASE '!CI226,'BASE '!CJ226,'BASE '!CK226)</f>
        <v>9.49</v>
      </c>
      <c r="Q226">
        <f>'BASE '!BS226</f>
        <v>0</v>
      </c>
      <c r="R226">
        <f>SUM('BASE '!CB226:CG226)</f>
        <v>75.449999999999989</v>
      </c>
      <c r="S226">
        <f>SUM('BASE '!CL226:CS226)</f>
        <v>36.770000000000003</v>
      </c>
      <c r="T226">
        <f t="shared" si="3"/>
        <v>477.55</v>
      </c>
    </row>
    <row r="227" spans="1:20">
      <c r="A227" t="s">
        <v>632</v>
      </c>
      <c r="B227" t="s">
        <v>625</v>
      </c>
      <c r="C227" t="s">
        <v>633</v>
      </c>
      <c r="D227">
        <f>SUM('BASE '!AL227,'BASE '!AN227,'BASE '!AO227,'BASE '!AP227,'BASE '!AR227,'BASE '!AS227)</f>
        <v>14.8</v>
      </c>
      <c r="E227">
        <f>SUM('BASE '!AM227)</f>
        <v>0</v>
      </c>
      <c r="F227">
        <f>SUM('BASE '!AQ227)</f>
        <v>0</v>
      </c>
      <c r="G227">
        <f>SUM('BASE '!AT227:BB227)</f>
        <v>0</v>
      </c>
      <c r="H227">
        <f>SUM('BASE '!BC227:BF227)</f>
        <v>0</v>
      </c>
      <c r="I227">
        <f>SUM('BASE '!BG227,'BASE '!BH227,'BASE '!BJ227,'BASE '!BK227)</f>
        <v>2.96</v>
      </c>
      <c r="J227">
        <f>'BASE '!BI227</f>
        <v>0</v>
      </c>
      <c r="K227">
        <f>'BASE '!BL227</f>
        <v>102.84</v>
      </c>
      <c r="L227">
        <f>'BASE '!BM227</f>
        <v>33.28</v>
      </c>
      <c r="M227">
        <f>'BASE '!BN227</f>
        <v>0</v>
      </c>
      <c r="N227">
        <f>SUM('BASE '!BO227:BP227)</f>
        <v>0</v>
      </c>
      <c r="O227">
        <f>'BASE '!BQ227</f>
        <v>157.18</v>
      </c>
      <c r="P227">
        <f>SUM('BASE '!BR227,'BASE '!BT227,'BASE '!CH227,'BASE '!CI227,'BASE '!CJ227,'BASE '!CK227)</f>
        <v>17.41</v>
      </c>
      <c r="Q227">
        <f>'BASE '!BS227</f>
        <v>7.97</v>
      </c>
      <c r="R227">
        <f>SUM('BASE '!CB227:CG227)</f>
        <v>1.93</v>
      </c>
      <c r="S227">
        <f>SUM('BASE '!CL227:CS227)</f>
        <v>46.94</v>
      </c>
      <c r="T227">
        <f t="shared" si="3"/>
        <v>385.31000000000006</v>
      </c>
    </row>
    <row r="228" spans="1:20">
      <c r="A228" t="s">
        <v>634</v>
      </c>
      <c r="B228" t="s">
        <v>625</v>
      </c>
      <c r="C228" t="s">
        <v>377</v>
      </c>
      <c r="D228">
        <f>SUM('BASE '!AL228,'BASE '!AN228,'BASE '!AO228,'BASE '!AP228,'BASE '!AR228,'BASE '!AS228)</f>
        <v>2.15</v>
      </c>
      <c r="E228">
        <f>SUM('BASE '!AM228)</f>
        <v>0</v>
      </c>
      <c r="F228">
        <f>SUM('BASE '!AQ228)</f>
        <v>0</v>
      </c>
      <c r="G228">
        <f>SUM('BASE '!AT228:BB228)</f>
        <v>0</v>
      </c>
      <c r="H228">
        <f>SUM('BASE '!BC228:BF228)</f>
        <v>7.53</v>
      </c>
      <c r="I228">
        <f>SUM('BASE '!BG228,'BASE '!BH228,'BASE '!BJ228,'BASE '!BK228)</f>
        <v>6.2</v>
      </c>
      <c r="J228">
        <f>'BASE '!BI228</f>
        <v>0</v>
      </c>
      <c r="K228">
        <f>'BASE '!BL228</f>
        <v>35.22</v>
      </c>
      <c r="L228">
        <f>'BASE '!BM228</f>
        <v>15.4</v>
      </c>
      <c r="M228">
        <f>'BASE '!BN228</f>
        <v>0</v>
      </c>
      <c r="N228">
        <f>SUM('BASE '!BO228:BP228)</f>
        <v>0</v>
      </c>
      <c r="O228">
        <f>'BASE '!BQ228</f>
        <v>3.42</v>
      </c>
      <c r="P228">
        <f>SUM('BASE '!BR228,'BASE '!BT228,'BASE '!CH228,'BASE '!CI228,'BASE '!CJ228,'BASE '!CK228)</f>
        <v>88.52000000000001</v>
      </c>
      <c r="Q228">
        <f>'BASE '!BS228</f>
        <v>8.120000000000001</v>
      </c>
      <c r="R228">
        <f>SUM('BASE '!CB228:CG228)</f>
        <v>6.85</v>
      </c>
      <c r="S228">
        <f>SUM('BASE '!CL228:CS228)</f>
        <v>32.26</v>
      </c>
      <c r="T228">
        <f t="shared" si="3"/>
        <v>205.67</v>
      </c>
    </row>
    <row r="229" spans="1:20">
      <c r="A229" t="s">
        <v>635</v>
      </c>
      <c r="B229" t="s">
        <v>625</v>
      </c>
      <c r="C229" t="s">
        <v>636</v>
      </c>
      <c r="D229">
        <f>SUM('BASE '!AL229,'BASE '!AN229,'BASE '!AO229,'BASE '!AP229,'BASE '!AR229,'BASE '!AS229)</f>
        <v>82.46</v>
      </c>
      <c r="E229">
        <f>SUM('BASE '!AM229)</f>
        <v>0</v>
      </c>
      <c r="F229">
        <f>SUM('BASE '!AQ229)</f>
        <v>0</v>
      </c>
      <c r="G229">
        <f>SUM('BASE '!AT229:BB229)</f>
        <v>0</v>
      </c>
      <c r="H229">
        <f>SUM('BASE '!BC229:BF229)</f>
        <v>11.11</v>
      </c>
      <c r="I229">
        <f>SUM('BASE '!BG229,'BASE '!BH229,'BASE '!BJ229,'BASE '!BK229)</f>
        <v>11.34</v>
      </c>
      <c r="J229">
        <f>'BASE '!BI229</f>
        <v>6.43</v>
      </c>
      <c r="K229">
        <f>'BASE '!BL229</f>
        <v>62.21</v>
      </c>
      <c r="L229">
        <f>'BASE '!BM229</f>
        <v>63.24</v>
      </c>
      <c r="M229">
        <f>'BASE '!BN229</f>
        <v>0</v>
      </c>
      <c r="N229">
        <f>SUM('BASE '!BO229:BP229)</f>
        <v>0</v>
      </c>
      <c r="O229">
        <f>'BASE '!BQ229</f>
        <v>374.78</v>
      </c>
      <c r="P229">
        <f>SUM('BASE '!BR229,'BASE '!BT229,'BASE '!CH229,'BASE '!CI229,'BASE '!CJ229,'BASE '!CK229)</f>
        <v>59.95</v>
      </c>
      <c r="Q229">
        <f>'BASE '!BS229</f>
        <v>5.03</v>
      </c>
      <c r="R229">
        <f>SUM('BASE '!CB229:CG229)</f>
        <v>55.14</v>
      </c>
      <c r="S229">
        <f>SUM('BASE '!CL229:CS229)</f>
        <v>88.5</v>
      </c>
      <c r="T229">
        <f t="shared" si="3"/>
        <v>820.18999999999994</v>
      </c>
    </row>
    <row r="230" spans="1:20">
      <c r="A230" t="s">
        <v>637</v>
      </c>
      <c r="B230" t="s">
        <v>625</v>
      </c>
      <c r="C230" t="s">
        <v>638</v>
      </c>
      <c r="D230">
        <f>SUM('BASE '!AL230,'BASE '!AN230,'BASE '!AO230,'BASE '!AP230,'BASE '!AR230,'BASE '!AS230)</f>
        <v>0</v>
      </c>
      <c r="E230">
        <f>SUM('BASE '!AM230)</f>
        <v>0</v>
      </c>
      <c r="F230">
        <f>SUM('BASE '!AQ230)</f>
        <v>0</v>
      </c>
      <c r="G230">
        <f>SUM('BASE '!AT230:BB230)</f>
        <v>0</v>
      </c>
      <c r="H230">
        <f>SUM('BASE '!BC230:BF230)</f>
        <v>0</v>
      </c>
      <c r="I230">
        <f>SUM('BASE '!BG230,'BASE '!BH230,'BASE '!BJ230,'BASE '!BK230)</f>
        <v>0</v>
      </c>
      <c r="J230">
        <f>'BASE '!BI230</f>
        <v>0</v>
      </c>
      <c r="K230">
        <f>'BASE '!BL230</f>
        <v>46.44</v>
      </c>
      <c r="L230">
        <f>'BASE '!BM230</f>
        <v>1.73</v>
      </c>
      <c r="M230">
        <f>'BASE '!BN230</f>
        <v>0</v>
      </c>
      <c r="N230">
        <f>SUM('BASE '!BO230:BP230)</f>
        <v>0</v>
      </c>
      <c r="O230">
        <f>'BASE '!BQ230</f>
        <v>89.5</v>
      </c>
      <c r="P230">
        <f>SUM('BASE '!BR230,'BASE '!BT230,'BASE '!CH230,'BASE '!CI230,'BASE '!CJ230,'BASE '!CK230)</f>
        <v>32.81</v>
      </c>
      <c r="Q230">
        <f>'BASE '!BS230</f>
        <v>118.36</v>
      </c>
      <c r="R230">
        <f>SUM('BASE '!CB230:CG230)</f>
        <v>4.8</v>
      </c>
      <c r="S230">
        <f>SUM('BASE '!CL230:CS230)</f>
        <v>6.68</v>
      </c>
      <c r="T230">
        <f t="shared" si="3"/>
        <v>300.32</v>
      </c>
    </row>
    <row r="231" spans="1:20">
      <c r="A231" t="s">
        <v>639</v>
      </c>
      <c r="B231" t="s">
        <v>625</v>
      </c>
      <c r="C231" t="s">
        <v>640</v>
      </c>
      <c r="D231">
        <f>SUM('BASE '!AL231,'BASE '!AN231,'BASE '!AO231,'BASE '!AP231,'BASE '!AR231,'BASE '!AS231)</f>
        <v>48</v>
      </c>
      <c r="E231">
        <f>SUM('BASE '!AM231)</f>
        <v>0</v>
      </c>
      <c r="F231">
        <f>SUM('BASE '!AQ231)</f>
        <v>0</v>
      </c>
      <c r="G231">
        <f>SUM('BASE '!AT231:BB231)</f>
        <v>0</v>
      </c>
      <c r="H231">
        <f>SUM('BASE '!BC231:BF231)</f>
        <v>0</v>
      </c>
      <c r="I231">
        <f>SUM('BASE '!BG231,'BASE '!BH231,'BASE '!BJ231,'BASE '!BK231)</f>
        <v>6.32</v>
      </c>
      <c r="J231">
        <f>'BASE '!BI231</f>
        <v>0</v>
      </c>
      <c r="K231">
        <f>'BASE '!BL231</f>
        <v>463.82</v>
      </c>
      <c r="L231">
        <f>'BASE '!BM231</f>
        <v>10.16</v>
      </c>
      <c r="M231">
        <f>'BASE '!BN231</f>
        <v>0</v>
      </c>
      <c r="N231">
        <f>SUM('BASE '!BO231:BP231)</f>
        <v>4.12</v>
      </c>
      <c r="O231">
        <f>'BASE '!BQ231</f>
        <v>247.73</v>
      </c>
      <c r="P231">
        <f>SUM('BASE '!BR231,'BASE '!BT231,'BASE '!CH231,'BASE '!CI231,'BASE '!CJ231,'BASE '!CK231)</f>
        <v>59.38</v>
      </c>
      <c r="Q231">
        <f>'BASE '!BS231</f>
        <v>0</v>
      </c>
      <c r="R231">
        <f>SUM('BASE '!CB231:CG231)</f>
        <v>21.880000000000003</v>
      </c>
      <c r="S231">
        <f>SUM('BASE '!CL231:CS231)</f>
        <v>128.75</v>
      </c>
      <c r="T231">
        <f t="shared" si="3"/>
        <v>990.16</v>
      </c>
    </row>
    <row r="232" spans="1:20">
      <c r="A232" t="s">
        <v>641</v>
      </c>
      <c r="B232" t="s">
        <v>625</v>
      </c>
      <c r="C232" t="s">
        <v>642</v>
      </c>
      <c r="D232">
        <f>SUM('BASE '!AL232,'BASE '!AN232,'BASE '!AO232,'BASE '!AP232,'BASE '!AR232,'BASE '!AS232)</f>
        <v>3.6500000000000004</v>
      </c>
      <c r="E232">
        <f>SUM('BASE '!AM232)</f>
        <v>0</v>
      </c>
      <c r="F232">
        <f>SUM('BASE '!AQ232)</f>
        <v>3.01</v>
      </c>
      <c r="G232">
        <f>SUM('BASE '!AT232:BB232)</f>
        <v>0</v>
      </c>
      <c r="H232">
        <f>SUM('BASE '!BC232:BF232)</f>
        <v>0.83</v>
      </c>
      <c r="I232">
        <f>SUM('BASE '!BG232,'BASE '!BH232,'BASE '!BJ232,'BASE '!BK232)</f>
        <v>1.01</v>
      </c>
      <c r="J232">
        <f>'BASE '!BI232</f>
        <v>0</v>
      </c>
      <c r="K232">
        <f>'BASE '!BL232</f>
        <v>46.27</v>
      </c>
      <c r="L232">
        <f>'BASE '!BM232</f>
        <v>14.64</v>
      </c>
      <c r="M232">
        <f>'BASE '!BN232</f>
        <v>0</v>
      </c>
      <c r="N232">
        <f>SUM('BASE '!BO232:BP232)</f>
        <v>812.71</v>
      </c>
      <c r="O232">
        <f>'BASE '!BQ232</f>
        <v>316.17</v>
      </c>
      <c r="P232">
        <f>SUM('BASE '!BR232,'BASE '!BT232,'BASE '!CH232,'BASE '!CI232,'BASE '!CJ232,'BASE '!CK232)</f>
        <v>68.16</v>
      </c>
      <c r="Q232">
        <f>'BASE '!BS232</f>
        <v>9.68</v>
      </c>
      <c r="R232">
        <f>SUM('BASE '!CB232:CG232)</f>
        <v>28.33</v>
      </c>
      <c r="S232">
        <f>SUM('BASE '!CL232:CS232)</f>
        <v>54.120000000000005</v>
      </c>
      <c r="T232">
        <f t="shared" si="3"/>
        <v>1358.58</v>
      </c>
    </row>
    <row r="233" spans="1:20">
      <c r="A233" t="s">
        <v>643</v>
      </c>
      <c r="B233" t="s">
        <v>625</v>
      </c>
      <c r="C233" t="s">
        <v>625</v>
      </c>
      <c r="D233">
        <f>SUM('BASE '!AL233,'BASE '!AN233,'BASE '!AO233,'BASE '!AP233,'BASE '!AR233,'BASE '!AS233)</f>
        <v>318.11</v>
      </c>
      <c r="E233">
        <f>SUM('BASE '!AM233)</f>
        <v>0</v>
      </c>
      <c r="F233">
        <f>SUM('BASE '!AQ233)</f>
        <v>10.029999999999999</v>
      </c>
      <c r="G233">
        <f>SUM('BASE '!AT233:BB233)</f>
        <v>0</v>
      </c>
      <c r="H233">
        <f>SUM('BASE '!BC233:BF233)</f>
        <v>55.71</v>
      </c>
      <c r="I233">
        <f>SUM('BASE '!BG233,'BASE '!BH233,'BASE '!BJ233,'BASE '!BK233)</f>
        <v>25.259999999999998</v>
      </c>
      <c r="J233">
        <f>'BASE '!BI233</f>
        <v>0</v>
      </c>
      <c r="K233">
        <f>'BASE '!BL233</f>
        <v>488.7</v>
      </c>
      <c r="L233">
        <f>'BASE '!BM233</f>
        <v>173.19</v>
      </c>
      <c r="M233">
        <f>'BASE '!BN233</f>
        <v>0</v>
      </c>
      <c r="N233">
        <f>SUM('BASE '!BO233:BP233)</f>
        <v>1805.36</v>
      </c>
      <c r="O233">
        <f>'BASE '!BQ233</f>
        <v>1650.54</v>
      </c>
      <c r="P233">
        <f>SUM('BASE '!BR233,'BASE '!BT233,'BASE '!CH233,'BASE '!CI233,'BASE '!CJ233,'BASE '!CK233)</f>
        <v>626.02</v>
      </c>
      <c r="Q233">
        <f>'BASE '!BS233</f>
        <v>519.27</v>
      </c>
      <c r="R233">
        <f>SUM('BASE '!CB233:CG233)</f>
        <v>322.55</v>
      </c>
      <c r="S233">
        <f>SUM('BASE '!CL233:CS233)</f>
        <v>628.88000000000011</v>
      </c>
      <c r="T233">
        <f t="shared" si="3"/>
        <v>6623.6200000000008</v>
      </c>
    </row>
    <row r="234" spans="1:20">
      <c r="A234" t="s">
        <v>644</v>
      </c>
      <c r="B234" t="s">
        <v>625</v>
      </c>
      <c r="C234" t="s">
        <v>645</v>
      </c>
      <c r="D234">
        <f>SUM('BASE '!AL234,'BASE '!AN234,'BASE '!AO234,'BASE '!AP234,'BASE '!AR234,'BASE '!AS234)</f>
        <v>4.8100000000000005</v>
      </c>
      <c r="E234">
        <f>SUM('BASE '!AM234)</f>
        <v>0</v>
      </c>
      <c r="F234">
        <f>SUM('BASE '!AQ234)</f>
        <v>0</v>
      </c>
      <c r="G234">
        <f>SUM('BASE '!AT234:BB234)</f>
        <v>0</v>
      </c>
      <c r="H234">
        <f>SUM('BASE '!BC234:BF234)</f>
        <v>1.57</v>
      </c>
      <c r="I234">
        <f>SUM('BASE '!BG234,'BASE '!BH234,'BASE '!BJ234,'BASE '!BK234)</f>
        <v>0</v>
      </c>
      <c r="J234">
        <f>'BASE '!BI234</f>
        <v>0</v>
      </c>
      <c r="K234">
        <f>'BASE '!BL234</f>
        <v>36.51</v>
      </c>
      <c r="L234">
        <f>'BASE '!BM234</f>
        <v>14.75</v>
      </c>
      <c r="M234">
        <f>'BASE '!BN234</f>
        <v>0</v>
      </c>
      <c r="N234">
        <f>SUM('BASE '!BO234:BP234)</f>
        <v>0</v>
      </c>
      <c r="O234">
        <f>'BASE '!BQ234</f>
        <v>41.02</v>
      </c>
      <c r="P234">
        <f>SUM('BASE '!BR234,'BASE '!BT234,'BASE '!CH234,'BASE '!CI234,'BASE '!CJ234,'BASE '!CK234)</f>
        <v>46.14</v>
      </c>
      <c r="Q234">
        <f>'BASE '!BS234</f>
        <v>27.41</v>
      </c>
      <c r="R234">
        <f>SUM('BASE '!CB234:CG234)</f>
        <v>12.56</v>
      </c>
      <c r="S234">
        <f>SUM('BASE '!CL234:CS234)</f>
        <v>32.799999999999997</v>
      </c>
      <c r="T234">
        <f t="shared" si="3"/>
        <v>217.57</v>
      </c>
    </row>
    <row r="235" spans="1:20">
      <c r="A235" t="s">
        <v>646</v>
      </c>
      <c r="B235" t="s">
        <v>625</v>
      </c>
      <c r="C235" t="s">
        <v>647</v>
      </c>
      <c r="D235">
        <f>SUM('BASE '!AL235,'BASE '!AN235,'BASE '!AO235,'BASE '!AP235,'BASE '!AR235,'BASE '!AS235)</f>
        <v>17.350000000000001</v>
      </c>
      <c r="E235">
        <f>SUM('BASE '!AM235)</f>
        <v>0</v>
      </c>
      <c r="F235">
        <f>SUM('BASE '!AQ235)</f>
        <v>2.62</v>
      </c>
      <c r="G235">
        <f>SUM('BASE '!AT235:BB235)</f>
        <v>0</v>
      </c>
      <c r="H235">
        <f>SUM('BASE '!BC235:BF235)</f>
        <v>0</v>
      </c>
      <c r="I235">
        <f>SUM('BASE '!BG235,'BASE '!BH235,'BASE '!BJ235,'BASE '!BK235)</f>
        <v>21.35</v>
      </c>
      <c r="J235">
        <f>'BASE '!BI235</f>
        <v>0</v>
      </c>
      <c r="K235">
        <f>'BASE '!BL235</f>
        <v>45.31</v>
      </c>
      <c r="L235">
        <f>'BASE '!BM235</f>
        <v>58.59</v>
      </c>
      <c r="M235">
        <f>'BASE '!BN235</f>
        <v>0</v>
      </c>
      <c r="N235">
        <f>SUM('BASE '!BO235:BP235)</f>
        <v>0</v>
      </c>
      <c r="O235">
        <f>'BASE '!BQ235</f>
        <v>51.39</v>
      </c>
      <c r="P235">
        <f>SUM('BASE '!BR235,'BASE '!BT235,'BASE '!CH235,'BASE '!CI235,'BASE '!CJ235,'BASE '!CK235)</f>
        <v>2.79</v>
      </c>
      <c r="Q235">
        <f>'BASE '!BS235</f>
        <v>0</v>
      </c>
      <c r="R235">
        <f>SUM('BASE '!CB235:CG235)</f>
        <v>60.440000000000005</v>
      </c>
      <c r="S235">
        <f>SUM('BASE '!CL235:CS235)</f>
        <v>64.41</v>
      </c>
      <c r="T235">
        <f t="shared" si="3"/>
        <v>324.25</v>
      </c>
    </row>
    <row r="236" spans="1:20">
      <c r="A236" t="s">
        <v>650</v>
      </c>
      <c r="B236" t="s">
        <v>649</v>
      </c>
      <c r="C236" t="s">
        <v>651</v>
      </c>
      <c r="D236">
        <f>SUM('BASE '!AL236,'BASE '!AN236,'BASE '!AO236,'BASE '!AP236,'BASE '!AR236,'BASE '!AS236)</f>
        <v>0</v>
      </c>
      <c r="E236">
        <f>SUM('BASE '!AM236)</f>
        <v>0</v>
      </c>
      <c r="F236">
        <f>SUM('BASE '!AQ236)</f>
        <v>0</v>
      </c>
      <c r="G236">
        <f>SUM('BASE '!AT236:BB236)</f>
        <v>0</v>
      </c>
      <c r="H236">
        <f>SUM('BASE '!BC236:BF236)</f>
        <v>0</v>
      </c>
      <c r="I236">
        <f>SUM('BASE '!BG236,'BASE '!BH236,'BASE '!BJ236,'BASE '!BK236)</f>
        <v>29.090000000000003</v>
      </c>
      <c r="J236">
        <f>'BASE '!BI236</f>
        <v>0</v>
      </c>
      <c r="K236">
        <f>'BASE '!BL236</f>
        <v>57.41</v>
      </c>
      <c r="L236">
        <f>'BASE '!BM236</f>
        <v>28.84</v>
      </c>
      <c r="M236">
        <f>'BASE '!BN236</f>
        <v>0</v>
      </c>
      <c r="N236">
        <f>SUM('BASE '!BO236:BP236)</f>
        <v>0</v>
      </c>
      <c r="O236">
        <f>'BASE '!BQ236</f>
        <v>0</v>
      </c>
      <c r="P236">
        <f>SUM('BASE '!BR236,'BASE '!BT236,'BASE '!CH236,'BASE '!CI236,'BASE '!CJ236,'BASE '!CK236)</f>
        <v>15.63</v>
      </c>
      <c r="Q236">
        <f>'BASE '!BS236</f>
        <v>16.79</v>
      </c>
      <c r="R236">
        <f>SUM('BASE '!CB236:CG236)</f>
        <v>7.08</v>
      </c>
      <c r="S236">
        <f>SUM('BASE '!CL236:CS236)</f>
        <v>57.33</v>
      </c>
      <c r="T236">
        <f t="shared" si="3"/>
        <v>212.17000000000002</v>
      </c>
    </row>
    <row r="237" spans="1:20">
      <c r="A237" t="s">
        <v>652</v>
      </c>
      <c r="B237" t="s">
        <v>649</v>
      </c>
      <c r="C237" t="s">
        <v>653</v>
      </c>
      <c r="D237">
        <f>SUM('BASE '!AL237,'BASE '!AN237,'BASE '!AO237,'BASE '!AP237,'BASE '!AR237,'BASE '!AS237)</f>
        <v>0</v>
      </c>
      <c r="E237">
        <f>SUM('BASE '!AM237)</f>
        <v>0</v>
      </c>
      <c r="F237">
        <f>SUM('BASE '!AQ237)</f>
        <v>0</v>
      </c>
      <c r="G237">
        <f>SUM('BASE '!AT237:BB237)</f>
        <v>0</v>
      </c>
      <c r="H237">
        <f>SUM('BASE '!BC237:BF237)</f>
        <v>0</v>
      </c>
      <c r="I237">
        <f>SUM('BASE '!BG237,'BASE '!BH237,'BASE '!BJ237,'BASE '!BK237)</f>
        <v>26.990000000000002</v>
      </c>
      <c r="J237">
        <f>'BASE '!BI237</f>
        <v>0</v>
      </c>
      <c r="K237">
        <f>'BASE '!BL237</f>
        <v>49.01</v>
      </c>
      <c r="L237">
        <f>'BASE '!BM237</f>
        <v>75.040000000000006</v>
      </c>
      <c r="M237">
        <f>'BASE '!BN237</f>
        <v>0</v>
      </c>
      <c r="N237">
        <f>SUM('BASE '!BO237:BP237)</f>
        <v>0</v>
      </c>
      <c r="O237">
        <f>'BASE '!BQ237</f>
        <v>3.51</v>
      </c>
      <c r="P237">
        <f>SUM('BASE '!BR237,'BASE '!BT237,'BASE '!CH237,'BASE '!CI237,'BASE '!CJ237,'BASE '!CK237)</f>
        <v>17.47</v>
      </c>
      <c r="Q237">
        <f>'BASE '!BS237</f>
        <v>6.2</v>
      </c>
      <c r="R237">
        <f>SUM('BASE '!CB237:CG237)</f>
        <v>4.0600000000000005</v>
      </c>
      <c r="S237">
        <f>SUM('BASE '!CL237:CS237)</f>
        <v>71.180000000000007</v>
      </c>
      <c r="T237">
        <f t="shared" si="3"/>
        <v>253.46</v>
      </c>
    </row>
    <row r="238" spans="1:20">
      <c r="A238" t="s">
        <v>654</v>
      </c>
      <c r="B238" t="s">
        <v>649</v>
      </c>
      <c r="C238" t="s">
        <v>655</v>
      </c>
      <c r="D238">
        <f>SUM('BASE '!AL238,'BASE '!AN238,'BASE '!AO238,'BASE '!AP238,'BASE '!AR238,'BASE '!AS238)</f>
        <v>0</v>
      </c>
      <c r="E238">
        <f>SUM('BASE '!AM238)</f>
        <v>0</v>
      </c>
      <c r="F238">
        <f>SUM('BASE '!AQ238)</f>
        <v>0</v>
      </c>
      <c r="G238">
        <f>SUM('BASE '!AT238:BB238)</f>
        <v>0</v>
      </c>
      <c r="H238">
        <f>SUM('BASE '!BC238:BF238)</f>
        <v>0</v>
      </c>
      <c r="I238">
        <f>SUM('BASE '!BG238,'BASE '!BH238,'BASE '!BJ238,'BASE '!BK238)</f>
        <v>1.37</v>
      </c>
      <c r="J238">
        <f>'BASE '!BI238</f>
        <v>0</v>
      </c>
      <c r="K238">
        <f>'BASE '!BL238</f>
        <v>43.08</v>
      </c>
      <c r="L238">
        <f>'BASE '!BM238</f>
        <v>9.59</v>
      </c>
      <c r="M238">
        <f>'BASE '!BN238</f>
        <v>0</v>
      </c>
      <c r="N238">
        <f>SUM('BASE '!BO238:BP238)</f>
        <v>0</v>
      </c>
      <c r="O238">
        <f>'BASE '!BQ238</f>
        <v>44.96</v>
      </c>
      <c r="P238">
        <f>SUM('BASE '!BR238,'BASE '!BT238,'BASE '!CH238,'BASE '!CI238,'BASE '!CJ238,'BASE '!CK238)</f>
        <v>141.81</v>
      </c>
      <c r="Q238">
        <f>'BASE '!BS238</f>
        <v>66.64</v>
      </c>
      <c r="R238">
        <f>SUM('BASE '!CB238:CG238)</f>
        <v>29.229999999999997</v>
      </c>
      <c r="S238">
        <f>SUM('BASE '!CL238:CS238)</f>
        <v>183.89</v>
      </c>
      <c r="T238">
        <f t="shared" si="3"/>
        <v>520.56999999999994</v>
      </c>
    </row>
    <row r="239" spans="1:20">
      <c r="A239" t="s">
        <v>656</v>
      </c>
      <c r="B239" t="s">
        <v>649</v>
      </c>
      <c r="C239" t="s">
        <v>649</v>
      </c>
      <c r="D239">
        <f>SUM('BASE '!AL239,'BASE '!AN239,'BASE '!AO239,'BASE '!AP239,'BASE '!AR239,'BASE '!AS239)</f>
        <v>4.66</v>
      </c>
      <c r="E239">
        <f>SUM('BASE '!AM239)</f>
        <v>0</v>
      </c>
      <c r="F239">
        <f>SUM('BASE '!AQ239)</f>
        <v>0</v>
      </c>
      <c r="G239">
        <f>SUM('BASE '!AT239:BB239)</f>
        <v>0</v>
      </c>
      <c r="H239">
        <f>SUM('BASE '!BC239:BF239)</f>
        <v>53.06</v>
      </c>
      <c r="I239">
        <f>SUM('BASE '!BG239,'BASE '!BH239,'BASE '!BJ239,'BASE '!BK239)</f>
        <v>18.32</v>
      </c>
      <c r="J239">
        <f>'BASE '!BI239</f>
        <v>0</v>
      </c>
      <c r="K239">
        <f>'BASE '!BL239</f>
        <v>170.84</v>
      </c>
      <c r="L239">
        <f>'BASE '!BM239</f>
        <v>94.07</v>
      </c>
      <c r="M239">
        <f>'BASE '!BN239</f>
        <v>0</v>
      </c>
      <c r="N239">
        <f>SUM('BASE '!BO239:BP239)</f>
        <v>6.42</v>
      </c>
      <c r="O239">
        <f>'BASE '!BQ239</f>
        <v>58.4</v>
      </c>
      <c r="P239">
        <f>SUM('BASE '!BR239,'BASE '!BT239,'BASE '!CH239,'BASE '!CI239,'BASE '!CJ239,'BASE '!CK239)</f>
        <v>229.89</v>
      </c>
      <c r="Q239">
        <f>'BASE '!BS239</f>
        <v>113.95</v>
      </c>
      <c r="R239">
        <f>SUM('BASE '!CB239:CG239)</f>
        <v>11.01</v>
      </c>
      <c r="S239">
        <f>SUM('BASE '!CL239:CS239)</f>
        <v>453.58000000000004</v>
      </c>
      <c r="T239">
        <f t="shared" si="3"/>
        <v>1214.2</v>
      </c>
    </row>
    <row r="240" spans="1:20">
      <c r="A240" t="s">
        <v>657</v>
      </c>
      <c r="B240" t="s">
        <v>649</v>
      </c>
      <c r="C240" t="s">
        <v>658</v>
      </c>
      <c r="D240">
        <f>SUM('BASE '!AL240,'BASE '!AN240,'BASE '!AO240,'BASE '!AP240,'BASE '!AR240,'BASE '!AS240)</f>
        <v>1.86</v>
      </c>
      <c r="E240">
        <f>SUM('BASE '!AM240)</f>
        <v>0</v>
      </c>
      <c r="F240">
        <f>SUM('BASE '!AQ240)</f>
        <v>0</v>
      </c>
      <c r="G240">
        <f>SUM('BASE '!AT240:BB240)</f>
        <v>0</v>
      </c>
      <c r="H240">
        <f>SUM('BASE '!BC240:BF240)</f>
        <v>0</v>
      </c>
      <c r="I240">
        <f>SUM('BASE '!BG240,'BASE '!BH240,'BASE '!BJ240,'BASE '!BK240)</f>
        <v>0</v>
      </c>
      <c r="J240">
        <f>'BASE '!BI240</f>
        <v>0</v>
      </c>
      <c r="K240">
        <f>'BASE '!BL240</f>
        <v>106.99</v>
      </c>
      <c r="L240">
        <f>'BASE '!BM240</f>
        <v>9.99</v>
      </c>
      <c r="M240">
        <f>'BASE '!BN240</f>
        <v>0</v>
      </c>
      <c r="N240">
        <f>SUM('BASE '!BO240:BP240)</f>
        <v>7.74</v>
      </c>
      <c r="O240">
        <f>'BASE '!BQ240</f>
        <v>47.09</v>
      </c>
      <c r="P240">
        <f>SUM('BASE '!BR240,'BASE '!BT240,'BASE '!CH240,'BASE '!CI240,'BASE '!CJ240,'BASE '!CK240)</f>
        <v>165.47</v>
      </c>
      <c r="Q240">
        <f>'BASE '!BS240</f>
        <v>324.74</v>
      </c>
      <c r="R240">
        <f>SUM('BASE '!CB240:CG240)</f>
        <v>13.67</v>
      </c>
      <c r="S240">
        <f>SUM('BASE '!CL240:CS240)</f>
        <v>490.7</v>
      </c>
      <c r="T240">
        <f t="shared" si="3"/>
        <v>1168.25</v>
      </c>
    </row>
    <row r="241" spans="1:20">
      <c r="A241" t="s">
        <v>659</v>
      </c>
      <c r="B241" t="s">
        <v>649</v>
      </c>
      <c r="C241" t="s">
        <v>660</v>
      </c>
      <c r="D241">
        <f>SUM('BASE '!AL241,'BASE '!AN241,'BASE '!AO241,'BASE '!AP241,'BASE '!AR241,'BASE '!AS241)</f>
        <v>1.79</v>
      </c>
      <c r="E241">
        <f>SUM('BASE '!AM241)</f>
        <v>0</v>
      </c>
      <c r="F241">
        <f>SUM('BASE '!AQ241)</f>
        <v>0</v>
      </c>
      <c r="G241">
        <f>SUM('BASE '!AT241:BB241)</f>
        <v>0</v>
      </c>
      <c r="H241">
        <f>SUM('BASE '!BC241:BF241)</f>
        <v>30.59</v>
      </c>
      <c r="I241">
        <f>SUM('BASE '!BG241,'BASE '!BH241,'BASE '!BJ241,'BASE '!BK241)</f>
        <v>89.13000000000001</v>
      </c>
      <c r="J241">
        <f>'BASE '!BI241</f>
        <v>0</v>
      </c>
      <c r="K241">
        <f>'BASE '!BL241</f>
        <v>72.2</v>
      </c>
      <c r="L241">
        <f>'BASE '!BM241</f>
        <v>114.09</v>
      </c>
      <c r="M241">
        <f>'BASE '!BN241</f>
        <v>0</v>
      </c>
      <c r="N241">
        <f>SUM('BASE '!BO241:BP241)</f>
        <v>7</v>
      </c>
      <c r="O241">
        <f>'BASE '!BQ241</f>
        <v>5.05</v>
      </c>
      <c r="P241">
        <f>SUM('BASE '!BR241,'BASE '!BT241,'BASE '!CH241,'BASE '!CI241,'BASE '!CJ241,'BASE '!CK241)</f>
        <v>96.820000000000007</v>
      </c>
      <c r="Q241">
        <f>'BASE '!BS241</f>
        <v>18.09</v>
      </c>
      <c r="R241">
        <f>SUM('BASE '!CB241:CG241)</f>
        <v>11.39</v>
      </c>
      <c r="S241">
        <f>SUM('BASE '!CL241:CS241)</f>
        <v>263.93</v>
      </c>
      <c r="T241">
        <f t="shared" si="3"/>
        <v>710.08</v>
      </c>
    </row>
    <row r="242" spans="1:20">
      <c r="A242" t="s">
        <v>663</v>
      </c>
      <c r="B242" t="s">
        <v>662</v>
      </c>
      <c r="C242" t="s">
        <v>664</v>
      </c>
      <c r="D242">
        <f>SUM('BASE '!AL242,'BASE '!AN242,'BASE '!AO242,'BASE '!AP242,'BASE '!AR242,'BASE '!AS242)</f>
        <v>18.11</v>
      </c>
      <c r="E242">
        <f>SUM('BASE '!AM242)</f>
        <v>0</v>
      </c>
      <c r="F242">
        <f>SUM('BASE '!AQ242)</f>
        <v>0</v>
      </c>
      <c r="G242">
        <f>SUM('BASE '!AT242:BB242)</f>
        <v>0</v>
      </c>
      <c r="H242">
        <f>SUM('BASE '!BC242:BF242)</f>
        <v>6.32</v>
      </c>
      <c r="I242">
        <f>SUM('BASE '!BG242,'BASE '!BH242,'BASE '!BJ242,'BASE '!BK242)</f>
        <v>8.35</v>
      </c>
      <c r="J242">
        <f>'BASE '!BI242</f>
        <v>0</v>
      </c>
      <c r="K242">
        <f>'BASE '!BL242</f>
        <v>8.16</v>
      </c>
      <c r="L242">
        <f>'BASE '!BM242</f>
        <v>6.02</v>
      </c>
      <c r="M242">
        <f>'BASE '!BN242</f>
        <v>0</v>
      </c>
      <c r="N242">
        <f>SUM('BASE '!BO242:BP242)</f>
        <v>6.61</v>
      </c>
      <c r="O242">
        <f>'BASE '!BQ242</f>
        <v>0</v>
      </c>
      <c r="P242">
        <f>SUM('BASE '!BR242,'BASE '!BT242,'BASE '!CH242,'BASE '!CI242,'BASE '!CJ242,'BASE '!CK242)</f>
        <v>13.99</v>
      </c>
      <c r="Q242">
        <f>'BASE '!BS242</f>
        <v>1.26</v>
      </c>
      <c r="R242">
        <f>SUM('BASE '!CB242:CG242)</f>
        <v>2.66</v>
      </c>
      <c r="S242">
        <f>SUM('BASE '!CL242:CS242)</f>
        <v>29.19</v>
      </c>
      <c r="T242">
        <f t="shared" si="3"/>
        <v>100.66999999999999</v>
      </c>
    </row>
    <row r="243" spans="1:20">
      <c r="A243" t="s">
        <v>665</v>
      </c>
      <c r="B243" t="s">
        <v>662</v>
      </c>
      <c r="C243" t="s">
        <v>357</v>
      </c>
      <c r="D243">
        <f>SUM('BASE '!AL243,'BASE '!AN243,'BASE '!AO243,'BASE '!AP243,'BASE '!AR243,'BASE '!AS243)</f>
        <v>1.2</v>
      </c>
      <c r="E243">
        <f>SUM('BASE '!AM243)</f>
        <v>0</v>
      </c>
      <c r="F243">
        <f>SUM('BASE '!AQ243)</f>
        <v>0</v>
      </c>
      <c r="G243">
        <f>SUM('BASE '!AT243:BB243)</f>
        <v>0</v>
      </c>
      <c r="H243">
        <f>SUM('BASE '!BC243:BF243)</f>
        <v>0</v>
      </c>
      <c r="I243">
        <f>SUM('BASE '!BG243,'BASE '!BH243,'BASE '!BJ243,'BASE '!BK243)</f>
        <v>0</v>
      </c>
      <c r="J243">
        <f>'BASE '!BI243</f>
        <v>0</v>
      </c>
      <c r="K243">
        <f>'BASE '!BL243</f>
        <v>10</v>
      </c>
      <c r="L243">
        <f>'BASE '!BM243</f>
        <v>6.47</v>
      </c>
      <c r="M243">
        <f>'BASE '!BN243</f>
        <v>0</v>
      </c>
      <c r="N243">
        <f>SUM('BASE '!BO243:BP243)</f>
        <v>0</v>
      </c>
      <c r="O243">
        <f>'BASE '!BQ243</f>
        <v>0.84</v>
      </c>
      <c r="P243">
        <f>SUM('BASE '!BR243,'BASE '!BT243,'BASE '!CH243,'BASE '!CI243,'BASE '!CJ243,'BASE '!CK243)</f>
        <v>44.010000000000005</v>
      </c>
      <c r="Q243">
        <f>'BASE '!BS243</f>
        <v>0</v>
      </c>
      <c r="R243">
        <f>SUM('BASE '!CB243:CG243)</f>
        <v>10.370000000000001</v>
      </c>
      <c r="S243">
        <f>SUM('BASE '!CL243:CS243)</f>
        <v>33.269999999999996</v>
      </c>
      <c r="T243">
        <f t="shared" si="3"/>
        <v>106.16</v>
      </c>
    </row>
    <row r="244" spans="1:20">
      <c r="A244" t="s">
        <v>666</v>
      </c>
      <c r="B244" t="s">
        <v>662</v>
      </c>
      <c r="C244" t="s">
        <v>667</v>
      </c>
      <c r="D244">
        <f>SUM('BASE '!AL244,'BASE '!AN244,'BASE '!AO244,'BASE '!AP244,'BASE '!AR244,'BASE '!AS244)</f>
        <v>0</v>
      </c>
      <c r="E244">
        <f>SUM('BASE '!AM244)</f>
        <v>0</v>
      </c>
      <c r="F244">
        <f>SUM('BASE '!AQ244)</f>
        <v>0</v>
      </c>
      <c r="G244">
        <f>SUM('BASE '!AT244:BB244)</f>
        <v>0.23</v>
      </c>
      <c r="H244">
        <f>SUM('BASE '!BC244:BF244)</f>
        <v>0.97</v>
      </c>
      <c r="I244">
        <f>SUM('BASE '!BG244,'BASE '!BH244,'BASE '!BJ244,'BASE '!BK244)</f>
        <v>2.0499999999999998</v>
      </c>
      <c r="J244">
        <f>'BASE '!BI244</f>
        <v>0</v>
      </c>
      <c r="K244">
        <f>'BASE '!BL244</f>
        <v>9.07</v>
      </c>
      <c r="L244">
        <f>'BASE '!BM244</f>
        <v>6.63</v>
      </c>
      <c r="M244">
        <f>'BASE '!BN244</f>
        <v>0</v>
      </c>
      <c r="N244">
        <f>SUM('BASE '!BO244:BP244)</f>
        <v>0</v>
      </c>
      <c r="O244">
        <f>'BASE '!BQ244</f>
        <v>15.06</v>
      </c>
      <c r="P244">
        <f>SUM('BASE '!BR244,'BASE '!BT244,'BASE '!CH244,'BASE '!CI244,'BASE '!CJ244,'BASE '!CK244)</f>
        <v>25.779999999999998</v>
      </c>
      <c r="Q244">
        <f>'BASE '!BS244</f>
        <v>1.1200000000000001</v>
      </c>
      <c r="R244">
        <f>SUM('BASE '!CB244:CG244)</f>
        <v>10.7</v>
      </c>
      <c r="S244">
        <f>SUM('BASE '!CL244:CS244)</f>
        <v>53.290000000000006</v>
      </c>
      <c r="T244">
        <f t="shared" si="3"/>
        <v>124.89999999999999</v>
      </c>
    </row>
    <row r="245" spans="1:20">
      <c r="A245" t="s">
        <v>668</v>
      </c>
      <c r="B245" t="s">
        <v>662</v>
      </c>
      <c r="C245" t="s">
        <v>669</v>
      </c>
      <c r="D245">
        <f>SUM('BASE '!AL245,'BASE '!AN245,'BASE '!AO245,'BASE '!AP245,'BASE '!AR245,'BASE '!AS245)</f>
        <v>0</v>
      </c>
      <c r="E245">
        <f>SUM('BASE '!AM245)</f>
        <v>0</v>
      </c>
      <c r="F245">
        <f>SUM('BASE '!AQ245)</f>
        <v>0</v>
      </c>
      <c r="G245">
        <f>SUM('BASE '!AT245:BB245)</f>
        <v>0</v>
      </c>
      <c r="H245">
        <f>SUM('BASE '!BC245:BF245)</f>
        <v>0</v>
      </c>
      <c r="I245">
        <f>SUM('BASE '!BG245,'BASE '!BH245,'BASE '!BJ245,'BASE '!BK245)</f>
        <v>6.75</v>
      </c>
      <c r="J245">
        <f>'BASE '!BI245</f>
        <v>0</v>
      </c>
      <c r="K245">
        <f>'BASE '!BL245</f>
        <v>39.74</v>
      </c>
      <c r="L245">
        <f>'BASE '!BM245</f>
        <v>26.39</v>
      </c>
      <c r="M245">
        <f>'BASE '!BN245</f>
        <v>0</v>
      </c>
      <c r="N245">
        <f>SUM('BASE '!BO245:BP245)</f>
        <v>0</v>
      </c>
      <c r="O245">
        <f>'BASE '!BQ245</f>
        <v>12.45</v>
      </c>
      <c r="P245">
        <f>SUM('BASE '!BR245,'BASE '!BT245,'BASE '!CH245,'BASE '!CI245,'BASE '!CJ245,'BASE '!CK245)</f>
        <v>48.24</v>
      </c>
      <c r="Q245">
        <f>'BASE '!BS245</f>
        <v>3.62</v>
      </c>
      <c r="R245">
        <f>SUM('BASE '!CB245:CG245)</f>
        <v>11.14</v>
      </c>
      <c r="S245">
        <f>SUM('BASE '!CL245:CS245)</f>
        <v>96.12</v>
      </c>
      <c r="T245">
        <f t="shared" si="3"/>
        <v>244.45</v>
      </c>
    </row>
    <row r="246" spans="1:20">
      <c r="A246" t="s">
        <v>670</v>
      </c>
      <c r="B246" t="s">
        <v>662</v>
      </c>
      <c r="C246" t="s">
        <v>671</v>
      </c>
      <c r="D246">
        <f>SUM('BASE '!AL246,'BASE '!AN246,'BASE '!AO246,'BASE '!AP246,'BASE '!AR246,'BASE '!AS246)</f>
        <v>0</v>
      </c>
      <c r="E246">
        <f>SUM('BASE '!AM246)</f>
        <v>0</v>
      </c>
      <c r="F246">
        <f>SUM('BASE '!AQ246)</f>
        <v>0</v>
      </c>
      <c r="G246">
        <f>SUM('BASE '!AT246:BB246)</f>
        <v>0</v>
      </c>
      <c r="H246">
        <f>SUM('BASE '!BC246:BF246)</f>
        <v>0</v>
      </c>
      <c r="I246">
        <f>SUM('BASE '!BG246,'BASE '!BH246,'BASE '!BJ246,'BASE '!BK246)</f>
        <v>1.01</v>
      </c>
      <c r="J246">
        <f>'BASE '!BI246</f>
        <v>0</v>
      </c>
      <c r="K246">
        <f>'BASE '!BL246</f>
        <v>8.68</v>
      </c>
      <c r="L246">
        <f>'BASE '!BM246</f>
        <v>1.56</v>
      </c>
      <c r="M246">
        <f>'BASE '!BN246</f>
        <v>0</v>
      </c>
      <c r="N246">
        <f>SUM('BASE '!BO246:BP246)</f>
        <v>0</v>
      </c>
      <c r="O246">
        <f>'BASE '!BQ246</f>
        <v>0</v>
      </c>
      <c r="P246">
        <f>SUM('BASE '!BR246,'BASE '!BT246,'BASE '!CH246,'BASE '!CI246,'BASE '!CJ246,'BASE '!CK246)</f>
        <v>19.509999999999998</v>
      </c>
      <c r="Q246">
        <f>'BASE '!BS246</f>
        <v>0</v>
      </c>
      <c r="R246">
        <f>SUM('BASE '!CB246:CG246)</f>
        <v>5.98</v>
      </c>
      <c r="S246">
        <f>SUM('BASE '!CL246:CS246)</f>
        <v>41.400000000000006</v>
      </c>
      <c r="T246">
        <f t="shared" si="3"/>
        <v>78.14</v>
      </c>
    </row>
    <row r="247" spans="1:20">
      <c r="A247" t="s">
        <v>672</v>
      </c>
      <c r="B247" t="s">
        <v>662</v>
      </c>
      <c r="C247" t="s">
        <v>673</v>
      </c>
      <c r="D247">
        <f>SUM('BASE '!AL247,'BASE '!AN247,'BASE '!AO247,'BASE '!AP247,'BASE '!AR247,'BASE '!AS247)</f>
        <v>0</v>
      </c>
      <c r="E247">
        <f>SUM('BASE '!AM247)</f>
        <v>0</v>
      </c>
      <c r="F247">
        <f>SUM('BASE '!AQ247)</f>
        <v>0</v>
      </c>
      <c r="G247">
        <f>SUM('BASE '!AT247:BB247)</f>
        <v>0</v>
      </c>
      <c r="H247">
        <f>SUM('BASE '!BC247:BF247)</f>
        <v>0</v>
      </c>
      <c r="I247">
        <f>SUM('BASE '!BG247,'BASE '!BH247,'BASE '!BJ247,'BASE '!BK247)</f>
        <v>3.89</v>
      </c>
      <c r="J247">
        <f>'BASE '!BI247</f>
        <v>0</v>
      </c>
      <c r="K247">
        <f>'BASE '!BL247</f>
        <v>0.57000000000000006</v>
      </c>
      <c r="L247">
        <f>'BASE '!BM247</f>
        <v>1.2</v>
      </c>
      <c r="M247">
        <f>'BASE '!BN247</f>
        <v>0</v>
      </c>
      <c r="N247">
        <f>SUM('BASE '!BO247:BP247)</f>
        <v>0</v>
      </c>
      <c r="O247">
        <f>'BASE '!BQ247</f>
        <v>0</v>
      </c>
      <c r="P247">
        <f>SUM('BASE '!BR247,'BASE '!BT247,'BASE '!CH247,'BASE '!CI247,'BASE '!CJ247,'BASE '!CK247)</f>
        <v>42.69</v>
      </c>
      <c r="Q247">
        <f>'BASE '!BS247</f>
        <v>3.92</v>
      </c>
      <c r="R247">
        <f>SUM('BASE '!CB247:CG247)</f>
        <v>0</v>
      </c>
      <c r="S247">
        <f>SUM('BASE '!CL247:CS247)</f>
        <v>47.78</v>
      </c>
      <c r="T247">
        <f t="shared" si="3"/>
        <v>100.05</v>
      </c>
    </row>
    <row r="248" spans="1:20">
      <c r="A248" t="s">
        <v>674</v>
      </c>
      <c r="B248" t="s">
        <v>662</v>
      </c>
      <c r="C248" t="s">
        <v>352</v>
      </c>
      <c r="D248">
        <f>SUM('BASE '!AL248,'BASE '!AN248,'BASE '!AO248,'BASE '!AP248,'BASE '!AR248,'BASE '!AS248)</f>
        <v>0</v>
      </c>
      <c r="E248">
        <f>SUM('BASE '!AM248)</f>
        <v>0</v>
      </c>
      <c r="F248">
        <f>SUM('BASE '!AQ248)</f>
        <v>0</v>
      </c>
      <c r="G248">
        <f>SUM('BASE '!AT248:BB248)</f>
        <v>0</v>
      </c>
      <c r="H248">
        <f>SUM('BASE '!BC248:BF248)</f>
        <v>0</v>
      </c>
      <c r="I248">
        <f>SUM('BASE '!BG248,'BASE '!BH248,'BASE '!BJ248,'BASE '!BK248)</f>
        <v>4.74</v>
      </c>
      <c r="J248">
        <f>'BASE '!BI248</f>
        <v>0</v>
      </c>
      <c r="K248">
        <f>'BASE '!BL248</f>
        <v>10.45</v>
      </c>
      <c r="L248">
        <f>'BASE '!BM248</f>
        <v>0.72</v>
      </c>
      <c r="M248">
        <f>'BASE '!BN248</f>
        <v>0</v>
      </c>
      <c r="N248">
        <f>SUM('BASE '!BO248:BP248)</f>
        <v>0</v>
      </c>
      <c r="O248">
        <f>'BASE '!BQ248</f>
        <v>2.86</v>
      </c>
      <c r="P248">
        <f>SUM('BASE '!BR248,'BASE '!BT248,'BASE '!CH248,'BASE '!CI248,'BASE '!CJ248,'BASE '!CK248)</f>
        <v>13.67</v>
      </c>
      <c r="Q248">
        <f>'BASE '!BS248</f>
        <v>4.67</v>
      </c>
      <c r="R248">
        <f>SUM('BASE '!CB248:CG248)</f>
        <v>9.7200000000000006</v>
      </c>
      <c r="S248">
        <f>SUM('BASE '!CL248:CS248)</f>
        <v>53.8</v>
      </c>
      <c r="T248">
        <f t="shared" si="3"/>
        <v>100.63</v>
      </c>
    </row>
    <row r="249" spans="1:20">
      <c r="A249" t="s">
        <v>675</v>
      </c>
      <c r="B249" t="s">
        <v>662</v>
      </c>
      <c r="C249" t="s">
        <v>676</v>
      </c>
      <c r="D249">
        <f>SUM('BASE '!AL249,'BASE '!AN249,'BASE '!AO249,'BASE '!AP249,'BASE '!AR249,'BASE '!AS249)</f>
        <v>0</v>
      </c>
      <c r="E249">
        <f>SUM('BASE '!AM249)</f>
        <v>0</v>
      </c>
      <c r="F249">
        <f>SUM('BASE '!AQ249)</f>
        <v>0</v>
      </c>
      <c r="G249">
        <f>SUM('BASE '!AT249:BB249)</f>
        <v>0</v>
      </c>
      <c r="H249">
        <f>SUM('BASE '!BC249:BF249)</f>
        <v>0</v>
      </c>
      <c r="I249">
        <f>SUM('BASE '!BG249,'BASE '!BH249,'BASE '!BJ249,'BASE '!BK249)</f>
        <v>0</v>
      </c>
      <c r="J249">
        <f>'BASE '!BI249</f>
        <v>0</v>
      </c>
      <c r="K249">
        <f>'BASE '!BL249</f>
        <v>29.2</v>
      </c>
      <c r="L249">
        <f>'BASE '!BM249</f>
        <v>1.47</v>
      </c>
      <c r="M249">
        <f>'BASE '!BN249</f>
        <v>0</v>
      </c>
      <c r="N249">
        <f>SUM('BASE '!BO249:BP249)</f>
        <v>6.9399999999999995</v>
      </c>
      <c r="O249">
        <f>'BASE '!BQ249</f>
        <v>1.63</v>
      </c>
      <c r="P249">
        <f>SUM('BASE '!BR249,'BASE '!BT249,'BASE '!CH249,'BASE '!CI249,'BASE '!CJ249,'BASE '!CK249)</f>
        <v>20.45</v>
      </c>
      <c r="Q249">
        <f>'BASE '!BS249</f>
        <v>6.96</v>
      </c>
      <c r="R249">
        <f>SUM('BASE '!CB249:CG249)</f>
        <v>5.4600000000000009</v>
      </c>
      <c r="S249">
        <f>SUM('BASE '!CL249:CS249)</f>
        <v>31.37</v>
      </c>
      <c r="T249">
        <f t="shared" si="3"/>
        <v>103.47999999999999</v>
      </c>
    </row>
    <row r="250" spans="1:20">
      <c r="A250" t="s">
        <v>677</v>
      </c>
      <c r="B250" t="s">
        <v>662</v>
      </c>
      <c r="C250" t="s">
        <v>678</v>
      </c>
      <c r="D250">
        <f>SUM('BASE '!AL250,'BASE '!AN250,'BASE '!AO250,'BASE '!AP250,'BASE '!AR250,'BASE '!AS250)</f>
        <v>0</v>
      </c>
      <c r="E250">
        <f>SUM('BASE '!AM250)</f>
        <v>0</v>
      </c>
      <c r="F250">
        <f>SUM('BASE '!AQ250)</f>
        <v>0</v>
      </c>
      <c r="G250">
        <f>SUM('BASE '!AT250:BB250)</f>
        <v>0</v>
      </c>
      <c r="H250">
        <f>SUM('BASE '!BC250:BF250)</f>
        <v>8.01</v>
      </c>
      <c r="I250">
        <f>SUM('BASE '!BG250,'BASE '!BH250,'BASE '!BJ250,'BASE '!BK250)</f>
        <v>0</v>
      </c>
      <c r="J250">
        <f>'BASE '!BI250</f>
        <v>0</v>
      </c>
      <c r="K250">
        <f>'BASE '!BL250</f>
        <v>8.120000000000001</v>
      </c>
      <c r="L250">
        <f>'BASE '!BM250</f>
        <v>8.9</v>
      </c>
      <c r="M250">
        <f>'BASE '!BN250</f>
        <v>0</v>
      </c>
      <c r="N250">
        <f>SUM('BASE '!BO250:BP250)</f>
        <v>4.25</v>
      </c>
      <c r="O250">
        <f>'BASE '!BQ250</f>
        <v>8.85</v>
      </c>
      <c r="P250">
        <f>SUM('BASE '!BR250,'BASE '!BT250,'BASE '!CH250,'BASE '!CI250,'BASE '!CJ250,'BASE '!CK250)</f>
        <v>25.08</v>
      </c>
      <c r="Q250">
        <f>'BASE '!BS250</f>
        <v>0</v>
      </c>
      <c r="R250">
        <f>SUM('BASE '!CB250:CG250)</f>
        <v>5.99</v>
      </c>
      <c r="S250">
        <f>SUM('BASE '!CL250:CS250)</f>
        <v>16.329999999999998</v>
      </c>
      <c r="T250">
        <f t="shared" si="3"/>
        <v>85.53</v>
      </c>
    </row>
    <row r="251" spans="1:20">
      <c r="A251" t="s">
        <v>679</v>
      </c>
      <c r="B251" t="s">
        <v>662</v>
      </c>
      <c r="C251" t="s">
        <v>680</v>
      </c>
      <c r="D251">
        <f>SUM('BASE '!AL251,'BASE '!AN251,'BASE '!AO251,'BASE '!AP251,'BASE '!AR251,'BASE '!AS251)</f>
        <v>0</v>
      </c>
      <c r="E251">
        <f>SUM('BASE '!AM251)</f>
        <v>0</v>
      </c>
      <c r="F251">
        <f>SUM('BASE '!AQ251)</f>
        <v>0</v>
      </c>
      <c r="G251">
        <f>SUM('BASE '!AT251:BB251)</f>
        <v>0</v>
      </c>
      <c r="H251">
        <f>SUM('BASE '!BC251:BF251)</f>
        <v>2.15</v>
      </c>
      <c r="I251">
        <f>SUM('BASE '!BG251,'BASE '!BH251,'BASE '!BJ251,'BASE '!BK251)</f>
        <v>0</v>
      </c>
      <c r="J251">
        <f>'BASE '!BI251</f>
        <v>0</v>
      </c>
      <c r="K251">
        <f>'BASE '!BL251</f>
        <v>12.17</v>
      </c>
      <c r="L251">
        <f>'BASE '!BM251</f>
        <v>4.74</v>
      </c>
      <c r="M251">
        <f>'BASE '!BN251</f>
        <v>1.49</v>
      </c>
      <c r="N251">
        <f>SUM('BASE '!BO251:BP251)</f>
        <v>0</v>
      </c>
      <c r="O251">
        <f>'BASE '!BQ251</f>
        <v>0</v>
      </c>
      <c r="P251">
        <f>SUM('BASE '!BR251,'BASE '!BT251,'BASE '!CH251,'BASE '!CI251,'BASE '!CJ251,'BASE '!CK251)</f>
        <v>14.209999999999999</v>
      </c>
      <c r="Q251">
        <f>'BASE '!BS251</f>
        <v>2.71</v>
      </c>
      <c r="R251">
        <f>SUM('BASE '!CB251:CG251)</f>
        <v>0.88</v>
      </c>
      <c r="S251">
        <f>SUM('BASE '!CL251:CS251)</f>
        <v>29.06</v>
      </c>
      <c r="T251">
        <f t="shared" si="3"/>
        <v>67.41</v>
      </c>
    </row>
    <row r="252" spans="1:20">
      <c r="A252" t="s">
        <v>681</v>
      </c>
      <c r="B252" t="s">
        <v>662</v>
      </c>
      <c r="C252" t="s">
        <v>682</v>
      </c>
      <c r="D252">
        <f>SUM('BASE '!AL252,'BASE '!AN252,'BASE '!AO252,'BASE '!AP252,'BASE '!AR252,'BASE '!AS252)</f>
        <v>1.26</v>
      </c>
      <c r="E252">
        <f>SUM('BASE '!AM252)</f>
        <v>0</v>
      </c>
      <c r="F252">
        <f>SUM('BASE '!AQ252)</f>
        <v>0</v>
      </c>
      <c r="G252">
        <f>SUM('BASE '!AT252:BB252)</f>
        <v>0</v>
      </c>
      <c r="H252">
        <f>SUM('BASE '!BC252:BF252)</f>
        <v>0</v>
      </c>
      <c r="I252">
        <f>SUM('BASE '!BG252,'BASE '!BH252,'BASE '!BJ252,'BASE '!BK252)</f>
        <v>0</v>
      </c>
      <c r="J252">
        <f>'BASE '!BI252</f>
        <v>0</v>
      </c>
      <c r="K252">
        <f>'BASE '!BL252</f>
        <v>41.17</v>
      </c>
      <c r="L252">
        <f>'BASE '!BM252</f>
        <v>7.13</v>
      </c>
      <c r="M252">
        <f>'BASE '!BN252</f>
        <v>6.53</v>
      </c>
      <c r="N252">
        <f>SUM('BASE '!BO252:BP252)</f>
        <v>0</v>
      </c>
      <c r="O252">
        <f>'BASE '!BQ252</f>
        <v>42.83</v>
      </c>
      <c r="P252">
        <f>SUM('BASE '!BR252,'BASE '!BT252,'BASE '!CH252,'BASE '!CI252,'BASE '!CJ252,'BASE '!CK252)</f>
        <v>13.45</v>
      </c>
      <c r="Q252">
        <f>'BASE '!BS252</f>
        <v>0.23</v>
      </c>
      <c r="R252">
        <f>SUM('BASE '!CB252:CG252)</f>
        <v>30.58</v>
      </c>
      <c r="S252">
        <f>SUM('BASE '!CL252:CS252)</f>
        <v>122.95</v>
      </c>
      <c r="T252">
        <f t="shared" si="3"/>
        <v>266.13</v>
      </c>
    </row>
    <row r="253" spans="1:20">
      <c r="A253" t="s">
        <v>683</v>
      </c>
      <c r="B253" t="s">
        <v>662</v>
      </c>
      <c r="C253" t="s">
        <v>662</v>
      </c>
      <c r="D253">
        <f>SUM('BASE '!AL253,'BASE '!AN253,'BASE '!AO253,'BASE '!AP253,'BASE '!AR253,'BASE '!AS253)</f>
        <v>1.32</v>
      </c>
      <c r="E253">
        <f>SUM('BASE '!AM253)</f>
        <v>0</v>
      </c>
      <c r="F253">
        <f>SUM('BASE '!AQ253)</f>
        <v>0</v>
      </c>
      <c r="G253">
        <f>SUM('BASE '!AT253:BB253)</f>
        <v>2.94</v>
      </c>
      <c r="H253">
        <f>SUM('BASE '!BC253:BF253)</f>
        <v>0.76</v>
      </c>
      <c r="I253">
        <f>SUM('BASE '!BG253,'BASE '!BH253,'BASE '!BJ253,'BASE '!BK253)</f>
        <v>8.68</v>
      </c>
      <c r="J253">
        <f>'BASE '!BI253</f>
        <v>24.61</v>
      </c>
      <c r="K253">
        <f>'BASE '!BL253</f>
        <v>88.06</v>
      </c>
      <c r="L253">
        <f>'BASE '!BM253</f>
        <v>51.47</v>
      </c>
      <c r="M253">
        <f>'BASE '!BN253</f>
        <v>2.02</v>
      </c>
      <c r="N253">
        <f>SUM('BASE '!BO253:BP253)</f>
        <v>0</v>
      </c>
      <c r="O253">
        <f>'BASE '!BQ253</f>
        <v>16.21</v>
      </c>
      <c r="P253">
        <f>SUM('BASE '!BR253,'BASE '!BT253,'BASE '!CH253,'BASE '!CI253,'BASE '!CJ253,'BASE '!CK253)</f>
        <v>88.61</v>
      </c>
      <c r="Q253">
        <f>'BASE '!BS253</f>
        <v>28.04</v>
      </c>
      <c r="R253">
        <f>SUM('BASE '!CB253:CG253)</f>
        <v>30.82</v>
      </c>
      <c r="S253">
        <f>SUM('BASE '!CL253:CS253)</f>
        <v>209.1</v>
      </c>
      <c r="T253">
        <f t="shared" si="3"/>
        <v>552.64</v>
      </c>
    </row>
    <row r="254" spans="1:20">
      <c r="A254" t="s">
        <v>684</v>
      </c>
      <c r="B254" t="s">
        <v>662</v>
      </c>
      <c r="C254" t="s">
        <v>132</v>
      </c>
      <c r="D254">
        <f>SUM('BASE '!AL254,'BASE '!AN254,'BASE '!AO254,'BASE '!AP254,'BASE '!AR254,'BASE '!AS254)</f>
        <v>0</v>
      </c>
      <c r="E254">
        <f>SUM('BASE '!AM254)</f>
        <v>0</v>
      </c>
      <c r="F254">
        <f>SUM('BASE '!AQ254)</f>
        <v>0</v>
      </c>
      <c r="G254">
        <f>SUM('BASE '!AT254:BB254)</f>
        <v>0</v>
      </c>
      <c r="H254">
        <f>SUM('BASE '!BC254:BF254)</f>
        <v>1.1400000000000001</v>
      </c>
      <c r="I254">
        <f>SUM('BASE '!BG254,'BASE '!BH254,'BASE '!BJ254,'BASE '!BK254)</f>
        <v>0</v>
      </c>
      <c r="J254">
        <f>'BASE '!BI254</f>
        <v>2</v>
      </c>
      <c r="K254">
        <f>'BASE '!BL254</f>
        <v>10.7</v>
      </c>
      <c r="L254">
        <f>'BASE '!BM254</f>
        <v>9.2000000000000011</v>
      </c>
      <c r="M254">
        <f>'BASE '!BN254</f>
        <v>0</v>
      </c>
      <c r="N254">
        <f>SUM('BASE '!BO254:BP254)</f>
        <v>0</v>
      </c>
      <c r="O254">
        <f>'BASE '!BQ254</f>
        <v>6.4</v>
      </c>
      <c r="P254">
        <f>SUM('BASE '!BR254,'BASE '!BT254,'BASE '!CH254,'BASE '!CI254,'BASE '!CJ254,'BASE '!CK254)</f>
        <v>77.03</v>
      </c>
      <c r="Q254">
        <f>'BASE '!BS254</f>
        <v>11.1</v>
      </c>
      <c r="R254">
        <f>SUM('BASE '!CB254:CG254)</f>
        <v>6.35</v>
      </c>
      <c r="S254">
        <f>SUM('BASE '!CL254:CS254)</f>
        <v>131.23000000000002</v>
      </c>
      <c r="T254">
        <f t="shared" si="3"/>
        <v>255.15</v>
      </c>
    </row>
    <row r="255" spans="1:20">
      <c r="A255" t="s">
        <v>685</v>
      </c>
      <c r="B255" t="s">
        <v>662</v>
      </c>
      <c r="C255" t="s">
        <v>686</v>
      </c>
      <c r="D255">
        <f>SUM('BASE '!AL255,'BASE '!AN255,'BASE '!AO255,'BASE '!AP255,'BASE '!AR255,'BASE '!AS255)</f>
        <v>0</v>
      </c>
      <c r="E255">
        <f>SUM('BASE '!AM255)</f>
        <v>0</v>
      </c>
      <c r="F255">
        <f>SUM('BASE '!AQ255)</f>
        <v>0</v>
      </c>
      <c r="G255">
        <f>SUM('BASE '!AT255:BB255)</f>
        <v>0</v>
      </c>
      <c r="H255">
        <f>SUM('BASE '!BC255:BF255)</f>
        <v>0.48</v>
      </c>
      <c r="I255">
        <f>SUM('BASE '!BG255,'BASE '!BH255,'BASE '!BJ255,'BASE '!BK255)</f>
        <v>5.19</v>
      </c>
      <c r="J255">
        <f>'BASE '!BI255</f>
        <v>2.09</v>
      </c>
      <c r="K255">
        <f>'BASE '!BL255</f>
        <v>21.3</v>
      </c>
      <c r="L255">
        <f>'BASE '!BM255</f>
        <v>14.24</v>
      </c>
      <c r="M255">
        <f>'BASE '!BN255</f>
        <v>5.17</v>
      </c>
      <c r="N255">
        <f>SUM('BASE '!BO255:BP255)</f>
        <v>2.14</v>
      </c>
      <c r="O255">
        <f>'BASE '!BQ255</f>
        <v>5.42</v>
      </c>
      <c r="P255">
        <f>SUM('BASE '!BR255,'BASE '!BT255,'BASE '!CH255,'BASE '!CI255,'BASE '!CJ255,'BASE '!CK255)</f>
        <v>27.72</v>
      </c>
      <c r="Q255">
        <f>'BASE '!BS255</f>
        <v>13.38</v>
      </c>
      <c r="R255">
        <f>SUM('BASE '!CB255:CG255)</f>
        <v>5.0599999999999996</v>
      </c>
      <c r="S255">
        <f>SUM('BASE '!CL255:CS255)</f>
        <v>95.95</v>
      </c>
      <c r="T255">
        <f t="shared" si="3"/>
        <v>198.14</v>
      </c>
    </row>
    <row r="256" spans="1:20">
      <c r="A256" t="s">
        <v>689</v>
      </c>
      <c r="B256" t="s">
        <v>688</v>
      </c>
      <c r="C256" t="s">
        <v>690</v>
      </c>
      <c r="D256">
        <f>SUM('BASE '!AL256,'BASE '!AN256,'BASE '!AO256,'BASE '!AP256,'BASE '!AR256,'BASE '!AS256)</f>
        <v>1.1300000000000001</v>
      </c>
      <c r="E256">
        <f>SUM('BASE '!AM256)</f>
        <v>0</v>
      </c>
      <c r="F256">
        <f>SUM('BASE '!AQ256)</f>
        <v>0</v>
      </c>
      <c r="G256">
        <f>SUM('BASE '!AT256:BB256)</f>
        <v>0</v>
      </c>
      <c r="H256">
        <f>SUM('BASE '!BC256:BF256)</f>
        <v>0.72</v>
      </c>
      <c r="I256">
        <f>SUM('BASE '!BG256,'BASE '!BH256,'BASE '!BJ256,'BASE '!BK256)</f>
        <v>0</v>
      </c>
      <c r="J256">
        <f>'BASE '!BI256</f>
        <v>0</v>
      </c>
      <c r="K256">
        <f>'BASE '!BL256</f>
        <v>2.98</v>
      </c>
      <c r="L256">
        <f>'BASE '!BM256</f>
        <v>1.7</v>
      </c>
      <c r="M256">
        <f>'BASE '!BN256</f>
        <v>0</v>
      </c>
      <c r="N256">
        <f>SUM('BASE '!BO256:BP256)</f>
        <v>0</v>
      </c>
      <c r="O256">
        <f>'BASE '!BQ256</f>
        <v>4.55</v>
      </c>
      <c r="P256">
        <f>SUM('BASE '!BR256,'BASE '!BT256,'BASE '!CH256,'BASE '!CI256,'BASE '!CJ256,'BASE '!CK256)</f>
        <v>6.74</v>
      </c>
      <c r="Q256">
        <f>'BASE '!BS256</f>
        <v>3.75</v>
      </c>
      <c r="R256">
        <f>SUM('BASE '!CB256:CG256)</f>
        <v>2.61</v>
      </c>
      <c r="S256">
        <f>SUM('BASE '!CL256:CS256)</f>
        <v>18.049999999999997</v>
      </c>
      <c r="T256">
        <f t="shared" si="3"/>
        <v>42.23</v>
      </c>
    </row>
    <row r="257" spans="1:20">
      <c r="A257" t="s">
        <v>691</v>
      </c>
      <c r="B257" t="s">
        <v>688</v>
      </c>
      <c r="C257" t="s">
        <v>692</v>
      </c>
      <c r="D257">
        <f>SUM('BASE '!AL257,'BASE '!AN257,'BASE '!AO257,'BASE '!AP257,'BASE '!AR257,'BASE '!AS257)</f>
        <v>0</v>
      </c>
      <c r="E257">
        <f>SUM('BASE '!AM257)</f>
        <v>0</v>
      </c>
      <c r="F257">
        <f>SUM('BASE '!AQ257)</f>
        <v>0</v>
      </c>
      <c r="G257">
        <f>SUM('BASE '!AT257:BB257)</f>
        <v>0</v>
      </c>
      <c r="H257">
        <f>SUM('BASE '!BC257:BF257)</f>
        <v>0.69</v>
      </c>
      <c r="I257">
        <f>SUM('BASE '!BG257,'BASE '!BH257,'BASE '!BJ257,'BASE '!BK257)</f>
        <v>6.09</v>
      </c>
      <c r="J257">
        <f>'BASE '!BI257</f>
        <v>0</v>
      </c>
      <c r="K257">
        <f>'BASE '!BL257</f>
        <v>15.32</v>
      </c>
      <c r="L257">
        <f>'BASE '!BM257</f>
        <v>24.03</v>
      </c>
      <c r="M257">
        <f>'BASE '!BN257</f>
        <v>0</v>
      </c>
      <c r="N257">
        <f>SUM('BASE '!BO257:BP257)</f>
        <v>2.2000000000000002</v>
      </c>
      <c r="O257">
        <f>'BASE '!BQ257</f>
        <v>0</v>
      </c>
      <c r="P257">
        <f>SUM('BASE '!BR257,'BASE '!BT257,'BASE '!CH257,'BASE '!CI257,'BASE '!CJ257,'BASE '!CK257)</f>
        <v>0.89</v>
      </c>
      <c r="Q257">
        <f>'BASE '!BS257</f>
        <v>0</v>
      </c>
      <c r="R257">
        <f>SUM('BASE '!CB257:CG257)</f>
        <v>0</v>
      </c>
      <c r="S257">
        <f>SUM('BASE '!CL257:CS257)</f>
        <v>13.42</v>
      </c>
      <c r="T257">
        <f t="shared" si="3"/>
        <v>62.640000000000008</v>
      </c>
    </row>
    <row r="258" spans="1:20">
      <c r="A258" t="s">
        <v>693</v>
      </c>
      <c r="B258" t="s">
        <v>688</v>
      </c>
      <c r="C258" t="s">
        <v>688</v>
      </c>
      <c r="D258">
        <f>SUM('BASE '!AL258,'BASE '!AN258,'BASE '!AO258,'BASE '!AP258,'BASE '!AR258,'BASE '!AS258)</f>
        <v>1.03</v>
      </c>
      <c r="E258">
        <f>SUM('BASE '!AM258)</f>
        <v>0</v>
      </c>
      <c r="F258">
        <f>SUM('BASE '!AQ258)</f>
        <v>0</v>
      </c>
      <c r="G258">
        <f>SUM('BASE '!AT258:BB258)</f>
        <v>0</v>
      </c>
      <c r="H258">
        <f>SUM('BASE '!BC258:BF258)</f>
        <v>0</v>
      </c>
      <c r="I258">
        <f>SUM('BASE '!BG258,'BASE '!BH258,'BASE '!BJ258,'BASE '!BK258)</f>
        <v>9.2799999999999994</v>
      </c>
      <c r="J258">
        <f>'BASE '!BI258</f>
        <v>1.52</v>
      </c>
      <c r="K258">
        <f>'BASE '!BL258</f>
        <v>28.54</v>
      </c>
      <c r="L258">
        <f>'BASE '!BM258</f>
        <v>15.66</v>
      </c>
      <c r="M258">
        <f>'BASE '!BN258</f>
        <v>0</v>
      </c>
      <c r="N258">
        <f>SUM('BASE '!BO258:BP258)</f>
        <v>0</v>
      </c>
      <c r="O258">
        <f>'BASE '!BQ258</f>
        <v>0</v>
      </c>
      <c r="P258">
        <f>SUM('BASE '!BR258,'BASE '!BT258,'BASE '!CH258,'BASE '!CI258,'BASE '!CJ258,'BASE '!CK258)</f>
        <v>33.700000000000003</v>
      </c>
      <c r="Q258">
        <f>'BASE '!BS258</f>
        <v>6.74</v>
      </c>
      <c r="R258">
        <f>SUM('BASE '!CB258:CG258)</f>
        <v>9.89</v>
      </c>
      <c r="S258">
        <f>SUM('BASE '!CL258:CS258)</f>
        <v>119.28999999999999</v>
      </c>
      <c r="T258">
        <f t="shared" si="3"/>
        <v>225.64999999999998</v>
      </c>
    </row>
    <row r="259" spans="1:20">
      <c r="A259" t="s">
        <v>696</v>
      </c>
      <c r="B259" t="s">
        <v>695</v>
      </c>
      <c r="C259" t="s">
        <v>697</v>
      </c>
      <c r="D259">
        <f>SUM('BASE '!AL259,'BASE '!AN259,'BASE '!AO259,'BASE '!AP259,'BASE '!AR259,'BASE '!AS259)</f>
        <v>0</v>
      </c>
      <c r="E259">
        <f>SUM('BASE '!AM259)</f>
        <v>0</v>
      </c>
      <c r="F259">
        <f>SUM('BASE '!AQ259)</f>
        <v>0</v>
      </c>
      <c r="G259">
        <f>SUM('BASE '!AT259:BB259)</f>
        <v>0</v>
      </c>
      <c r="H259">
        <f>SUM('BASE '!BC259:BF259)</f>
        <v>0</v>
      </c>
      <c r="I259">
        <f>SUM('BASE '!BG259,'BASE '!BH259,'BASE '!BJ259,'BASE '!BK259)</f>
        <v>24.48</v>
      </c>
      <c r="J259">
        <f>'BASE '!BI259</f>
        <v>4.6500000000000004</v>
      </c>
      <c r="K259">
        <f>'BASE '!BL259</f>
        <v>209.57</v>
      </c>
      <c r="L259">
        <f>'BASE '!BM259</f>
        <v>72.64</v>
      </c>
      <c r="M259">
        <f>'BASE '!BN259</f>
        <v>0</v>
      </c>
      <c r="N259">
        <f>SUM('BASE '!BO259:BP259)</f>
        <v>0</v>
      </c>
      <c r="O259">
        <f>'BASE '!BQ259</f>
        <v>45.87</v>
      </c>
      <c r="P259">
        <f>SUM('BASE '!BR259,'BASE '!BT259,'BASE '!CH259,'BASE '!CI259,'BASE '!CJ259,'BASE '!CK259)</f>
        <v>126.92000000000002</v>
      </c>
      <c r="Q259">
        <f>'BASE '!BS259</f>
        <v>6.72</v>
      </c>
      <c r="R259">
        <f>SUM('BASE '!CB259:CG259)</f>
        <v>58.83</v>
      </c>
      <c r="S259">
        <f>SUM('BASE '!CL259:CS259)</f>
        <v>195.51</v>
      </c>
      <c r="T259">
        <f t="shared" ref="T259:T322" si="4">SUM(D259:S259)</f>
        <v>745.19</v>
      </c>
    </row>
    <row r="260" spans="1:20">
      <c r="A260" t="s">
        <v>698</v>
      </c>
      <c r="B260" t="s">
        <v>695</v>
      </c>
      <c r="C260" t="s">
        <v>699</v>
      </c>
      <c r="D260">
        <f>SUM('BASE '!AL260,'BASE '!AN260,'BASE '!AO260,'BASE '!AP260,'BASE '!AR260,'BASE '!AS260)</f>
        <v>150.44</v>
      </c>
      <c r="E260">
        <f>SUM('BASE '!AM260)</f>
        <v>0</v>
      </c>
      <c r="F260">
        <f>SUM('BASE '!AQ260)</f>
        <v>0</v>
      </c>
      <c r="G260">
        <f>SUM('BASE '!AT260:BB260)</f>
        <v>0</v>
      </c>
      <c r="H260">
        <f>SUM('BASE '!BC260:BF260)</f>
        <v>0</v>
      </c>
      <c r="I260">
        <f>SUM('BASE '!BG260,'BASE '!BH260,'BASE '!BJ260,'BASE '!BK260)</f>
        <v>1.55</v>
      </c>
      <c r="J260">
        <f>'BASE '!BI260</f>
        <v>0</v>
      </c>
      <c r="K260">
        <f>'BASE '!BL260</f>
        <v>645.73</v>
      </c>
      <c r="L260">
        <f>'BASE '!BM260</f>
        <v>138.08000000000001</v>
      </c>
      <c r="M260">
        <f>'BASE '!BN260</f>
        <v>5.82</v>
      </c>
      <c r="N260">
        <f>SUM('BASE '!BO260:BP260)</f>
        <v>6.1</v>
      </c>
      <c r="O260">
        <f>'BASE '!BQ260</f>
        <v>1512.83</v>
      </c>
      <c r="P260">
        <f>SUM('BASE '!BR260,'BASE '!BT260,'BASE '!CH260,'BASE '!CI260,'BASE '!CJ260,'BASE '!CK260)</f>
        <v>65.45</v>
      </c>
      <c r="Q260">
        <f>'BASE '!BS260</f>
        <v>43.98</v>
      </c>
      <c r="R260">
        <f>SUM('BASE '!CB260:CG260)</f>
        <v>42.339999999999996</v>
      </c>
      <c r="S260">
        <f>SUM('BASE '!CL260:CS260)</f>
        <v>265.83000000000004</v>
      </c>
      <c r="T260">
        <f t="shared" si="4"/>
        <v>2878.15</v>
      </c>
    </row>
    <row r="261" spans="1:20">
      <c r="A261" t="s">
        <v>700</v>
      </c>
      <c r="B261" t="s">
        <v>695</v>
      </c>
      <c r="C261" t="s">
        <v>701</v>
      </c>
      <c r="D261">
        <f>SUM('BASE '!AL261,'BASE '!AN261,'BASE '!AO261,'BASE '!AP261,'BASE '!AR261,'BASE '!AS261)</f>
        <v>0</v>
      </c>
      <c r="E261">
        <f>SUM('BASE '!AM261)</f>
        <v>0</v>
      </c>
      <c r="F261">
        <f>SUM('BASE '!AQ261)</f>
        <v>0</v>
      </c>
      <c r="G261">
        <f>SUM('BASE '!AT261:BB261)</f>
        <v>0</v>
      </c>
      <c r="H261">
        <f>SUM('BASE '!BC261:BF261)</f>
        <v>0</v>
      </c>
      <c r="I261">
        <f>SUM('BASE '!BG261,'BASE '!BH261,'BASE '!BJ261,'BASE '!BK261)</f>
        <v>8.16</v>
      </c>
      <c r="J261">
        <f>'BASE '!BI261</f>
        <v>0</v>
      </c>
      <c r="K261">
        <f>'BASE '!BL261</f>
        <v>156.22</v>
      </c>
      <c r="L261">
        <f>'BASE '!BM261</f>
        <v>11.88</v>
      </c>
      <c r="M261">
        <f>'BASE '!BN261</f>
        <v>0</v>
      </c>
      <c r="N261">
        <f>SUM('BASE '!BO261:BP261)</f>
        <v>0</v>
      </c>
      <c r="O261">
        <f>'BASE '!BQ261</f>
        <v>104.74</v>
      </c>
      <c r="P261">
        <f>SUM('BASE '!BR261,'BASE '!BT261,'BASE '!CH261,'BASE '!CI261,'BASE '!CJ261,'BASE '!CK261)</f>
        <v>38.79</v>
      </c>
      <c r="Q261">
        <f>'BASE '!BS261</f>
        <v>41.62</v>
      </c>
      <c r="R261">
        <f>SUM('BASE '!CB261:CG261)</f>
        <v>3</v>
      </c>
      <c r="S261">
        <f>SUM('BASE '!CL261:CS261)</f>
        <v>65.17</v>
      </c>
      <c r="T261">
        <f t="shared" si="4"/>
        <v>429.58000000000004</v>
      </c>
    </row>
    <row r="262" spans="1:20">
      <c r="A262" t="s">
        <v>702</v>
      </c>
      <c r="B262" t="s">
        <v>695</v>
      </c>
      <c r="C262" t="s">
        <v>695</v>
      </c>
      <c r="D262">
        <f>SUM('BASE '!AL262,'BASE '!AN262,'BASE '!AO262,'BASE '!AP262,'BASE '!AR262,'BASE '!AS262)</f>
        <v>3.93</v>
      </c>
      <c r="E262">
        <f>SUM('BASE '!AM262)</f>
        <v>0</v>
      </c>
      <c r="F262">
        <f>SUM('BASE '!AQ262)</f>
        <v>0</v>
      </c>
      <c r="G262">
        <f>SUM('BASE '!AT262:BB262)</f>
        <v>0</v>
      </c>
      <c r="H262">
        <f>SUM('BASE '!BC262:BF262)</f>
        <v>1.27</v>
      </c>
      <c r="I262">
        <f>SUM('BASE '!BG262,'BASE '!BH262,'BASE '!BJ262,'BASE '!BK262)</f>
        <v>1.46</v>
      </c>
      <c r="J262">
        <f>'BASE '!BI262</f>
        <v>0</v>
      </c>
      <c r="K262">
        <f>'BASE '!BL262</f>
        <v>285.74</v>
      </c>
      <c r="L262">
        <f>'BASE '!BM262</f>
        <v>51.13</v>
      </c>
      <c r="M262">
        <f>'BASE '!BN262</f>
        <v>1.98</v>
      </c>
      <c r="N262">
        <f>SUM('BASE '!BO262:BP262)</f>
        <v>136.36000000000001</v>
      </c>
      <c r="O262">
        <f>'BASE '!BQ262</f>
        <v>413.02</v>
      </c>
      <c r="P262">
        <f>SUM('BASE '!BR262,'BASE '!BT262,'BASE '!CH262,'BASE '!CI262,'BASE '!CJ262,'BASE '!CK262)</f>
        <v>184.50000000000003</v>
      </c>
      <c r="Q262">
        <f>'BASE '!BS262</f>
        <v>62.49</v>
      </c>
      <c r="R262">
        <f>SUM('BASE '!CB262:CG262)</f>
        <v>19.32</v>
      </c>
      <c r="S262">
        <f>SUM('BASE '!CL262:CS262)</f>
        <v>416.87</v>
      </c>
      <c r="T262">
        <f t="shared" si="4"/>
        <v>1578.0700000000002</v>
      </c>
    </row>
    <row r="263" spans="1:20">
      <c r="A263" t="s">
        <v>705</v>
      </c>
      <c r="B263" t="s">
        <v>704</v>
      </c>
      <c r="C263" t="s">
        <v>706</v>
      </c>
      <c r="D263">
        <f>SUM('BASE '!AL263,'BASE '!AN263,'BASE '!AO263,'BASE '!AP263,'BASE '!AR263,'BASE '!AS263)</f>
        <v>0</v>
      </c>
      <c r="E263">
        <f>SUM('BASE '!AM263)</f>
        <v>0</v>
      </c>
      <c r="F263">
        <f>SUM('BASE '!AQ263)</f>
        <v>0</v>
      </c>
      <c r="G263">
        <f>SUM('BASE '!AT263:BB263)</f>
        <v>0</v>
      </c>
      <c r="H263">
        <f>SUM('BASE '!BC263:BF263)</f>
        <v>0</v>
      </c>
      <c r="I263">
        <f>SUM('BASE '!BG263,'BASE '!BH263,'BASE '!BJ263,'BASE '!BK263)</f>
        <v>0</v>
      </c>
      <c r="J263">
        <f>'BASE '!BI263</f>
        <v>0</v>
      </c>
      <c r="K263">
        <f>'BASE '!BL263</f>
        <v>3.61</v>
      </c>
      <c r="L263">
        <f>'BASE '!BM263</f>
        <v>1.0900000000000001</v>
      </c>
      <c r="M263">
        <f>'BASE '!BN263</f>
        <v>0</v>
      </c>
      <c r="N263">
        <f>SUM('BASE '!BO263:BP263)</f>
        <v>0</v>
      </c>
      <c r="O263">
        <f>'BASE '!BQ263</f>
        <v>1.36</v>
      </c>
      <c r="P263">
        <f>SUM('BASE '!BR263,'BASE '!BT263,'BASE '!CH263,'BASE '!CI263,'BASE '!CJ263,'BASE '!CK263)</f>
        <v>3.96</v>
      </c>
      <c r="Q263">
        <f>'BASE '!BS263</f>
        <v>0</v>
      </c>
      <c r="R263">
        <f>SUM('BASE '!CB263:CG263)</f>
        <v>3.64</v>
      </c>
      <c r="S263">
        <f>SUM('BASE '!CL263:CS263)</f>
        <v>5.26</v>
      </c>
      <c r="T263">
        <f t="shared" si="4"/>
        <v>18.920000000000002</v>
      </c>
    </row>
    <row r="264" spans="1:20">
      <c r="A264" t="s">
        <v>707</v>
      </c>
      <c r="B264" t="s">
        <v>704</v>
      </c>
      <c r="C264" t="s">
        <v>704</v>
      </c>
      <c r="D264">
        <f>SUM('BASE '!AL264,'BASE '!AN264,'BASE '!AO264,'BASE '!AP264,'BASE '!AR264,'BASE '!AS264)</f>
        <v>0</v>
      </c>
      <c r="E264">
        <f>SUM('BASE '!AM264)</f>
        <v>0</v>
      </c>
      <c r="F264">
        <f>SUM('BASE '!AQ264)</f>
        <v>0</v>
      </c>
      <c r="G264">
        <f>SUM('BASE '!AT264:BB264)</f>
        <v>0</v>
      </c>
      <c r="H264">
        <f>SUM('BASE '!BC264:BF264)</f>
        <v>0</v>
      </c>
      <c r="I264">
        <f>SUM('BASE '!BG264,'BASE '!BH264,'BASE '!BJ264,'BASE '!BK264)</f>
        <v>8</v>
      </c>
      <c r="J264">
        <f>'BASE '!BI264</f>
        <v>0</v>
      </c>
      <c r="K264">
        <f>'BASE '!BL264</f>
        <v>4.7300000000000004</v>
      </c>
      <c r="L264">
        <f>'BASE '!BM264</f>
        <v>3.89</v>
      </c>
      <c r="M264">
        <f>'BASE '!BN264</f>
        <v>0</v>
      </c>
      <c r="N264">
        <f>SUM('BASE '!BO264:BP264)</f>
        <v>4.53</v>
      </c>
      <c r="O264">
        <f>'BASE '!BQ264</f>
        <v>17.29</v>
      </c>
      <c r="P264">
        <f>SUM('BASE '!BR264,'BASE '!BT264,'BASE '!CH264,'BASE '!CI264,'BASE '!CJ264,'BASE '!CK264)</f>
        <v>60.74</v>
      </c>
      <c r="Q264">
        <f>'BASE '!BS264</f>
        <v>10.040000000000001</v>
      </c>
      <c r="R264">
        <f>SUM('BASE '!CB264:CG264)</f>
        <v>12.3</v>
      </c>
      <c r="S264">
        <f>SUM('BASE '!CL264:CS264)</f>
        <v>29.919999999999998</v>
      </c>
      <c r="T264">
        <f t="shared" si="4"/>
        <v>151.44</v>
      </c>
    </row>
    <row r="265" spans="1:20">
      <c r="A265" t="s">
        <v>708</v>
      </c>
      <c r="B265" t="s">
        <v>704</v>
      </c>
      <c r="C265" t="s">
        <v>709</v>
      </c>
      <c r="D265">
        <f>SUM('BASE '!AL265,'BASE '!AN265,'BASE '!AO265,'BASE '!AP265,'BASE '!AR265,'BASE '!AS265)</f>
        <v>2</v>
      </c>
      <c r="E265">
        <f>SUM('BASE '!AM265)</f>
        <v>0</v>
      </c>
      <c r="F265">
        <f>SUM('BASE '!AQ265)</f>
        <v>0</v>
      </c>
      <c r="G265">
        <f>SUM('BASE '!AT265:BB265)</f>
        <v>2.62</v>
      </c>
      <c r="H265">
        <f>SUM('BASE '!BC265:BF265)</f>
        <v>0</v>
      </c>
      <c r="I265">
        <f>SUM('BASE '!BG265,'BASE '!BH265,'BASE '!BJ265,'BASE '!BK265)</f>
        <v>0</v>
      </c>
      <c r="J265">
        <f>'BASE '!BI265</f>
        <v>0</v>
      </c>
      <c r="K265">
        <f>'BASE '!BL265</f>
        <v>1.33</v>
      </c>
      <c r="L265">
        <f>'BASE '!BM265</f>
        <v>0</v>
      </c>
      <c r="M265">
        <f>'BASE '!BN265</f>
        <v>0</v>
      </c>
      <c r="N265">
        <f>SUM('BASE '!BO265:BP265)</f>
        <v>0</v>
      </c>
      <c r="O265">
        <f>'BASE '!BQ265</f>
        <v>3.01</v>
      </c>
      <c r="P265">
        <f>SUM('BASE '!BR265,'BASE '!BT265,'BASE '!CH265,'BASE '!CI265,'BASE '!CJ265,'BASE '!CK265)</f>
        <v>7.05</v>
      </c>
      <c r="Q265">
        <f>'BASE '!BS265</f>
        <v>0</v>
      </c>
      <c r="R265">
        <f>SUM('BASE '!CB265:CG265)</f>
        <v>1.32</v>
      </c>
      <c r="S265">
        <f>SUM('BASE '!CL265:CS265)</f>
        <v>4.25</v>
      </c>
      <c r="T265">
        <f t="shared" si="4"/>
        <v>21.580000000000002</v>
      </c>
    </row>
    <row r="266" spans="1:20">
      <c r="A266" t="s">
        <v>710</v>
      </c>
      <c r="B266" t="s">
        <v>704</v>
      </c>
      <c r="C266" t="s">
        <v>711</v>
      </c>
      <c r="D266">
        <f>SUM('BASE '!AL266,'BASE '!AN266,'BASE '!AO266,'BASE '!AP266,'BASE '!AR266,'BASE '!AS266)</f>
        <v>1.51</v>
      </c>
      <c r="E266">
        <f>SUM('BASE '!AM266)</f>
        <v>0</v>
      </c>
      <c r="F266">
        <f>SUM('BASE '!AQ266)</f>
        <v>0</v>
      </c>
      <c r="G266">
        <f>SUM('BASE '!AT266:BB266)</f>
        <v>0</v>
      </c>
      <c r="H266">
        <f>SUM('BASE '!BC266:BF266)</f>
        <v>0</v>
      </c>
      <c r="I266">
        <f>SUM('BASE '!BG266,'BASE '!BH266,'BASE '!BJ266,'BASE '!BK266)</f>
        <v>16.2</v>
      </c>
      <c r="J266">
        <f>'BASE '!BI266</f>
        <v>0</v>
      </c>
      <c r="K266">
        <f>'BASE '!BL266</f>
        <v>12.23</v>
      </c>
      <c r="L266">
        <f>'BASE '!BM266</f>
        <v>5.29</v>
      </c>
      <c r="M266">
        <f>'BASE '!BN266</f>
        <v>0</v>
      </c>
      <c r="N266">
        <f>SUM('BASE '!BO266:BP266)</f>
        <v>0</v>
      </c>
      <c r="O266">
        <f>'BASE '!BQ266</f>
        <v>0</v>
      </c>
      <c r="P266">
        <f>SUM('BASE '!BR266,'BASE '!BT266,'BASE '!CH266,'BASE '!CI266,'BASE '!CJ266,'BASE '!CK266)</f>
        <v>8.4</v>
      </c>
      <c r="Q266">
        <f>'BASE '!BS266</f>
        <v>1.46</v>
      </c>
      <c r="R266">
        <f>SUM('BASE '!CB266:CG266)</f>
        <v>2.38</v>
      </c>
      <c r="S266">
        <f>SUM('BASE '!CL266:CS266)</f>
        <v>18.28</v>
      </c>
      <c r="T266">
        <f t="shared" si="4"/>
        <v>65.75</v>
      </c>
    </row>
    <row r="267" spans="1:20">
      <c r="A267" t="s">
        <v>712</v>
      </c>
      <c r="B267" t="s">
        <v>704</v>
      </c>
      <c r="C267" t="s">
        <v>713</v>
      </c>
      <c r="D267">
        <f>SUM('BASE '!AL267,'BASE '!AN267,'BASE '!AO267,'BASE '!AP267,'BASE '!AR267,'BASE '!AS267)</f>
        <v>1.1500000000000001</v>
      </c>
      <c r="E267">
        <f>SUM('BASE '!AM267)</f>
        <v>0</v>
      </c>
      <c r="F267">
        <f>SUM('BASE '!AQ267)</f>
        <v>0</v>
      </c>
      <c r="G267">
        <f>SUM('BASE '!AT267:BB267)</f>
        <v>0</v>
      </c>
      <c r="H267">
        <f>SUM('BASE '!BC267:BF267)</f>
        <v>0</v>
      </c>
      <c r="I267">
        <f>SUM('BASE '!BG267,'BASE '!BH267,'BASE '!BJ267,'BASE '!BK267)</f>
        <v>0</v>
      </c>
      <c r="J267">
        <f>'BASE '!BI267</f>
        <v>0</v>
      </c>
      <c r="K267">
        <f>'BASE '!BL267</f>
        <v>0</v>
      </c>
      <c r="L267">
        <f>'BASE '!BM267</f>
        <v>0</v>
      </c>
      <c r="M267">
        <f>'BASE '!BN267</f>
        <v>0</v>
      </c>
      <c r="N267">
        <f>SUM('BASE '!BO267:BP267)</f>
        <v>0</v>
      </c>
      <c r="O267">
        <f>'BASE '!BQ267</f>
        <v>4.7</v>
      </c>
      <c r="P267">
        <f>SUM('BASE '!BR267,'BASE '!BT267,'BASE '!CH267,'BASE '!CI267,'BASE '!CJ267,'BASE '!CK267)</f>
        <v>3.6500000000000004</v>
      </c>
      <c r="Q267">
        <f>'BASE '!BS267</f>
        <v>0</v>
      </c>
      <c r="R267">
        <f>SUM('BASE '!CB267:CG267)</f>
        <v>1.05</v>
      </c>
      <c r="S267">
        <f>SUM('BASE '!CL267:CS267)</f>
        <v>9.09</v>
      </c>
      <c r="T267">
        <f t="shared" si="4"/>
        <v>19.64</v>
      </c>
    </row>
    <row r="268" spans="1:20">
      <c r="A268" t="s">
        <v>714</v>
      </c>
      <c r="B268" t="s">
        <v>704</v>
      </c>
      <c r="C268" t="s">
        <v>715</v>
      </c>
      <c r="D268">
        <f>SUM('BASE '!AL268,'BASE '!AN268,'BASE '!AO268,'BASE '!AP268,'BASE '!AR268,'BASE '!AS268)</f>
        <v>0</v>
      </c>
      <c r="E268">
        <f>SUM('BASE '!AM268)</f>
        <v>0</v>
      </c>
      <c r="F268">
        <f>SUM('BASE '!AQ268)</f>
        <v>0</v>
      </c>
      <c r="G268">
        <f>SUM('BASE '!AT268:BB268)</f>
        <v>0</v>
      </c>
      <c r="H268">
        <f>SUM('BASE '!BC268:BF268)</f>
        <v>0</v>
      </c>
      <c r="I268">
        <f>SUM('BASE '!BG268,'BASE '!BH268,'BASE '!BJ268,'BASE '!BK268)</f>
        <v>0</v>
      </c>
      <c r="J268">
        <f>'BASE '!BI268</f>
        <v>0</v>
      </c>
      <c r="K268">
        <f>'BASE '!BL268</f>
        <v>2.77</v>
      </c>
      <c r="L268">
        <f>'BASE '!BM268</f>
        <v>0</v>
      </c>
      <c r="M268">
        <f>'BASE '!BN268</f>
        <v>0</v>
      </c>
      <c r="N268">
        <f>SUM('BASE '!BO268:BP268)</f>
        <v>0</v>
      </c>
      <c r="O268">
        <f>'BASE '!BQ268</f>
        <v>0</v>
      </c>
      <c r="P268">
        <f>SUM('BASE '!BR268,'BASE '!BT268,'BASE '!CH268,'BASE '!CI268,'BASE '!CJ268,'BASE '!CK268)</f>
        <v>3.83</v>
      </c>
      <c r="Q268">
        <f>'BASE '!BS268</f>
        <v>1.56</v>
      </c>
      <c r="R268">
        <f>SUM('BASE '!CB268:CG268)</f>
        <v>0</v>
      </c>
      <c r="S268">
        <f>SUM('BASE '!CL268:CS268)</f>
        <v>1.6099999999999999</v>
      </c>
      <c r="T268">
        <f t="shared" si="4"/>
        <v>9.77</v>
      </c>
    </row>
    <row r="269" spans="1:20">
      <c r="A269" t="s">
        <v>716</v>
      </c>
      <c r="B269" t="s">
        <v>704</v>
      </c>
      <c r="C269" t="s">
        <v>717</v>
      </c>
      <c r="D269">
        <f>SUM('BASE '!AL269,'BASE '!AN269,'BASE '!AO269,'BASE '!AP269,'BASE '!AR269,'BASE '!AS269)</f>
        <v>0</v>
      </c>
      <c r="E269">
        <f>SUM('BASE '!AM269)</f>
        <v>0</v>
      </c>
      <c r="F269">
        <f>SUM('BASE '!AQ269)</f>
        <v>0</v>
      </c>
      <c r="G269">
        <f>SUM('BASE '!AT269:BB269)</f>
        <v>0</v>
      </c>
      <c r="H269">
        <f>SUM('BASE '!BC269:BF269)</f>
        <v>0</v>
      </c>
      <c r="I269">
        <f>SUM('BASE '!BG269,'BASE '!BH269,'BASE '!BJ269,'BASE '!BK269)</f>
        <v>0</v>
      </c>
      <c r="J269">
        <f>'BASE '!BI269</f>
        <v>0</v>
      </c>
      <c r="K269">
        <f>'BASE '!BL269</f>
        <v>4.08</v>
      </c>
      <c r="L269">
        <f>'BASE '!BM269</f>
        <v>4.17</v>
      </c>
      <c r="M269">
        <f>'BASE '!BN269</f>
        <v>0</v>
      </c>
      <c r="N269">
        <f>SUM('BASE '!BO269:BP269)</f>
        <v>0</v>
      </c>
      <c r="O269">
        <f>'BASE '!BQ269</f>
        <v>6.8</v>
      </c>
      <c r="P269">
        <f>SUM('BASE '!BR269,'BASE '!BT269,'BASE '!CH269,'BASE '!CI269,'BASE '!CJ269,'BASE '!CK269)</f>
        <v>13.49</v>
      </c>
      <c r="Q269">
        <f>'BASE '!BS269</f>
        <v>1.26</v>
      </c>
      <c r="R269">
        <f>SUM('BASE '!CB269:CG269)</f>
        <v>1.18</v>
      </c>
      <c r="S269">
        <f>SUM('BASE '!CL269:CS269)</f>
        <v>13.55</v>
      </c>
      <c r="T269">
        <f t="shared" si="4"/>
        <v>44.53</v>
      </c>
    </row>
    <row r="270" spans="1:20">
      <c r="A270" t="s">
        <v>718</v>
      </c>
      <c r="B270" t="s">
        <v>704</v>
      </c>
      <c r="C270" t="s">
        <v>719</v>
      </c>
      <c r="D270">
        <f>SUM('BASE '!AL270,'BASE '!AN270,'BASE '!AO270,'BASE '!AP270,'BASE '!AR270,'BASE '!AS270)</f>
        <v>10.200000000000001</v>
      </c>
      <c r="E270">
        <f>SUM('BASE '!AM270)</f>
        <v>0</v>
      </c>
      <c r="F270">
        <f>SUM('BASE '!AQ270)</f>
        <v>0</v>
      </c>
      <c r="G270">
        <f>SUM('BASE '!AT270:BB270)</f>
        <v>0</v>
      </c>
      <c r="H270">
        <f>SUM('BASE '!BC270:BF270)</f>
        <v>0</v>
      </c>
      <c r="I270">
        <f>SUM('BASE '!BG270,'BASE '!BH270,'BASE '!BJ270,'BASE '!BK270)</f>
        <v>0</v>
      </c>
      <c r="J270">
        <f>'BASE '!BI270</f>
        <v>0</v>
      </c>
      <c r="K270">
        <f>'BASE '!BL270</f>
        <v>5.93</v>
      </c>
      <c r="L270">
        <f>'BASE '!BM270</f>
        <v>0</v>
      </c>
      <c r="M270">
        <f>'BASE '!BN270</f>
        <v>0</v>
      </c>
      <c r="N270">
        <f>SUM('BASE '!BO270:BP270)</f>
        <v>0</v>
      </c>
      <c r="O270">
        <f>'BASE '!BQ270</f>
        <v>23.1</v>
      </c>
      <c r="P270">
        <f>SUM('BASE '!BR270,'BASE '!BT270,'BASE '!CH270,'BASE '!CI270,'BASE '!CJ270,'BASE '!CK270)</f>
        <v>22.76</v>
      </c>
      <c r="Q270">
        <f>'BASE '!BS270</f>
        <v>16.72</v>
      </c>
      <c r="R270">
        <f>SUM('BASE '!CB270:CG270)</f>
        <v>1.4</v>
      </c>
      <c r="S270">
        <f>SUM('BASE '!CL270:CS270)</f>
        <v>13.65</v>
      </c>
      <c r="T270">
        <f t="shared" si="4"/>
        <v>93.760000000000019</v>
      </c>
    </row>
    <row r="271" spans="1:20">
      <c r="A271" t="s">
        <v>720</v>
      </c>
      <c r="B271" t="s">
        <v>704</v>
      </c>
      <c r="C271" t="s">
        <v>721</v>
      </c>
      <c r="D271">
        <f>SUM('BASE '!AL271,'BASE '!AN271,'BASE '!AO271,'BASE '!AP271,'BASE '!AR271,'BASE '!AS271)</f>
        <v>0</v>
      </c>
      <c r="E271">
        <f>SUM('BASE '!AM271)</f>
        <v>0</v>
      </c>
      <c r="F271">
        <f>SUM('BASE '!AQ271)</f>
        <v>0</v>
      </c>
      <c r="G271">
        <f>SUM('BASE '!AT271:BB271)</f>
        <v>0</v>
      </c>
      <c r="H271">
        <f>SUM('BASE '!BC271:BF271)</f>
        <v>0</v>
      </c>
      <c r="I271">
        <f>SUM('BASE '!BG271,'BASE '!BH271,'BASE '!BJ271,'BASE '!BK271)</f>
        <v>0</v>
      </c>
      <c r="J271">
        <f>'BASE '!BI271</f>
        <v>0</v>
      </c>
      <c r="K271">
        <f>'BASE '!BL271</f>
        <v>1.71</v>
      </c>
      <c r="L271">
        <f>'BASE '!BM271</f>
        <v>0</v>
      </c>
      <c r="M271">
        <f>'BASE '!BN271</f>
        <v>0</v>
      </c>
      <c r="N271">
        <f>SUM('BASE '!BO271:BP271)</f>
        <v>0</v>
      </c>
      <c r="O271">
        <f>'BASE '!BQ271</f>
        <v>24</v>
      </c>
      <c r="P271">
        <f>SUM('BASE '!BR271,'BASE '!BT271,'BASE '!CH271,'BASE '!CI271,'BASE '!CJ271,'BASE '!CK271)</f>
        <v>7.43</v>
      </c>
      <c r="Q271">
        <f>'BASE '!BS271</f>
        <v>1.1200000000000001</v>
      </c>
      <c r="R271">
        <f>SUM('BASE '!CB271:CG271)</f>
        <v>6.98</v>
      </c>
      <c r="S271">
        <f>SUM('BASE '!CL271:CS271)</f>
        <v>1.6</v>
      </c>
      <c r="T271">
        <f t="shared" si="4"/>
        <v>42.839999999999996</v>
      </c>
    </row>
    <row r="272" spans="1:20">
      <c r="A272" t="s">
        <v>722</v>
      </c>
      <c r="B272" t="s">
        <v>704</v>
      </c>
      <c r="C272" t="s">
        <v>723</v>
      </c>
      <c r="D272">
        <f>SUM('BASE '!AL272,'BASE '!AN272,'BASE '!AO272,'BASE '!AP272,'BASE '!AR272,'BASE '!AS272)</f>
        <v>0</v>
      </c>
      <c r="E272">
        <f>SUM('BASE '!AM272)</f>
        <v>0</v>
      </c>
      <c r="F272">
        <f>SUM('BASE '!AQ272)</f>
        <v>0</v>
      </c>
      <c r="G272">
        <f>SUM('BASE '!AT272:BB272)</f>
        <v>0</v>
      </c>
      <c r="H272">
        <f>SUM('BASE '!BC272:BF272)</f>
        <v>0</v>
      </c>
      <c r="I272">
        <f>SUM('BASE '!BG272,'BASE '!BH272,'BASE '!BJ272,'BASE '!BK272)</f>
        <v>0</v>
      </c>
      <c r="J272">
        <f>'BASE '!BI272</f>
        <v>0</v>
      </c>
      <c r="K272">
        <f>'BASE '!BL272</f>
        <v>0</v>
      </c>
      <c r="L272">
        <f>'BASE '!BM272</f>
        <v>0</v>
      </c>
      <c r="M272">
        <f>'BASE '!BN272</f>
        <v>0</v>
      </c>
      <c r="N272">
        <f>SUM('BASE '!BO272:BP272)</f>
        <v>0</v>
      </c>
      <c r="O272">
        <f>'BASE '!BQ272</f>
        <v>0</v>
      </c>
      <c r="P272">
        <f>SUM('BASE '!BR272,'BASE '!BT272,'BASE '!CH272,'BASE '!CI272,'BASE '!CJ272,'BASE '!CK272)</f>
        <v>1.36</v>
      </c>
      <c r="Q272">
        <f>'BASE '!BS272</f>
        <v>1.08</v>
      </c>
      <c r="R272">
        <f>SUM('BASE '!CB272:CG272)</f>
        <v>0</v>
      </c>
      <c r="S272">
        <f>SUM('BASE '!CL272:CS272)</f>
        <v>0</v>
      </c>
      <c r="T272">
        <f t="shared" si="4"/>
        <v>2.4400000000000004</v>
      </c>
    </row>
    <row r="273" spans="1:20">
      <c r="A273" t="s">
        <v>724</v>
      </c>
      <c r="B273" t="s">
        <v>704</v>
      </c>
      <c r="C273" t="s">
        <v>725</v>
      </c>
      <c r="D273">
        <f>SUM('BASE '!AL273,'BASE '!AN273,'BASE '!AO273,'BASE '!AP273,'BASE '!AR273,'BASE '!AS273)</f>
        <v>0</v>
      </c>
      <c r="E273">
        <f>SUM('BASE '!AM273)</f>
        <v>0</v>
      </c>
      <c r="F273">
        <f>SUM('BASE '!AQ273)</f>
        <v>0</v>
      </c>
      <c r="G273">
        <f>SUM('BASE '!AT273:BB273)</f>
        <v>0</v>
      </c>
      <c r="H273">
        <f>SUM('BASE '!BC273:BF273)</f>
        <v>0</v>
      </c>
      <c r="I273">
        <f>SUM('BASE '!BG273,'BASE '!BH273,'BASE '!BJ273,'BASE '!BK273)</f>
        <v>0</v>
      </c>
      <c r="J273">
        <f>'BASE '!BI273</f>
        <v>0</v>
      </c>
      <c r="K273">
        <f>'BASE '!BL273</f>
        <v>0.65</v>
      </c>
      <c r="L273">
        <f>'BASE '!BM273</f>
        <v>0</v>
      </c>
      <c r="M273">
        <f>'BASE '!BN273</f>
        <v>0</v>
      </c>
      <c r="N273">
        <f>SUM('BASE '!BO273:BP273)</f>
        <v>0</v>
      </c>
      <c r="O273">
        <f>'BASE '!BQ273</f>
        <v>0</v>
      </c>
      <c r="P273">
        <f>SUM('BASE '!BR273,'BASE '!BT273,'BASE '!CH273,'BASE '!CI273,'BASE '!CJ273,'BASE '!CK273)</f>
        <v>1.86</v>
      </c>
      <c r="Q273">
        <f>'BASE '!BS273</f>
        <v>40.11</v>
      </c>
      <c r="R273">
        <f>SUM('BASE '!CB273:CG273)</f>
        <v>0</v>
      </c>
      <c r="S273">
        <f>SUM('BASE '!CL273:CS273)</f>
        <v>3.3400000000000003</v>
      </c>
      <c r="T273">
        <f t="shared" si="4"/>
        <v>45.96</v>
      </c>
    </row>
    <row r="274" spans="1:20">
      <c r="A274" t="s">
        <v>726</v>
      </c>
      <c r="B274" t="s">
        <v>704</v>
      </c>
      <c r="C274" t="s">
        <v>727</v>
      </c>
      <c r="D274">
        <f>SUM('BASE '!AL274,'BASE '!AN274,'BASE '!AO274,'BASE '!AP274,'BASE '!AR274,'BASE '!AS274)</f>
        <v>2.62</v>
      </c>
      <c r="E274">
        <f>SUM('BASE '!AM274)</f>
        <v>0</v>
      </c>
      <c r="F274">
        <f>SUM('BASE '!AQ274)</f>
        <v>0</v>
      </c>
      <c r="G274">
        <f>SUM('BASE '!AT274:BB274)</f>
        <v>0</v>
      </c>
      <c r="H274">
        <f>SUM('BASE '!BC274:BF274)</f>
        <v>0</v>
      </c>
      <c r="I274">
        <f>SUM('BASE '!BG274,'BASE '!BH274,'BASE '!BJ274,'BASE '!BK274)</f>
        <v>0</v>
      </c>
      <c r="J274">
        <f>'BASE '!BI274</f>
        <v>0</v>
      </c>
      <c r="K274">
        <f>'BASE '!BL274</f>
        <v>1.97</v>
      </c>
      <c r="L274">
        <f>'BASE '!BM274</f>
        <v>0</v>
      </c>
      <c r="M274">
        <f>'BASE '!BN274</f>
        <v>0</v>
      </c>
      <c r="N274">
        <f>SUM('BASE '!BO274:BP274)</f>
        <v>17.670000000000002</v>
      </c>
      <c r="O274">
        <f>'BASE '!BQ274</f>
        <v>8.84</v>
      </c>
      <c r="P274">
        <f>SUM('BASE '!BR274,'BASE '!BT274,'BASE '!CH274,'BASE '!CI274,'BASE '!CJ274,'BASE '!CK274)</f>
        <v>3.85</v>
      </c>
      <c r="Q274">
        <f>'BASE '!BS274</f>
        <v>13.06</v>
      </c>
      <c r="R274">
        <f>SUM('BASE '!CB274:CG274)</f>
        <v>2.84</v>
      </c>
      <c r="S274">
        <f>SUM('BASE '!CL274:CS274)</f>
        <v>25.55</v>
      </c>
      <c r="T274">
        <f t="shared" si="4"/>
        <v>76.400000000000006</v>
      </c>
    </row>
    <row r="275" spans="1:20">
      <c r="A275" t="s">
        <v>728</v>
      </c>
      <c r="B275" t="s">
        <v>704</v>
      </c>
      <c r="C275" t="s">
        <v>729</v>
      </c>
      <c r="D275">
        <f>SUM('BASE '!AL275,'BASE '!AN275,'BASE '!AO275,'BASE '!AP275,'BASE '!AR275,'BASE '!AS275)</f>
        <v>5.46</v>
      </c>
      <c r="E275">
        <f>SUM('BASE '!AM275)</f>
        <v>0</v>
      </c>
      <c r="F275">
        <f>SUM('BASE '!AQ275)</f>
        <v>0</v>
      </c>
      <c r="G275">
        <f>SUM('BASE '!AT275:BB275)</f>
        <v>0</v>
      </c>
      <c r="H275">
        <f>SUM('BASE '!BC275:BF275)</f>
        <v>0.46</v>
      </c>
      <c r="I275">
        <f>SUM('BASE '!BG275,'BASE '!BH275,'BASE '!BJ275,'BASE '!BK275)</f>
        <v>1.76</v>
      </c>
      <c r="J275">
        <f>'BASE '!BI275</f>
        <v>0</v>
      </c>
      <c r="K275">
        <f>'BASE '!BL275</f>
        <v>5.51</v>
      </c>
      <c r="L275">
        <f>'BASE '!BM275</f>
        <v>4.8500000000000005</v>
      </c>
      <c r="M275">
        <f>'BASE '!BN275</f>
        <v>0</v>
      </c>
      <c r="N275">
        <f>SUM('BASE '!BO275:BP275)</f>
        <v>3.05</v>
      </c>
      <c r="O275">
        <f>'BASE '!BQ275</f>
        <v>9.31</v>
      </c>
      <c r="P275">
        <f>SUM('BASE '!BR275,'BASE '!BT275,'BASE '!CH275,'BASE '!CI275,'BASE '!CJ275,'BASE '!CK275)</f>
        <v>44.57</v>
      </c>
      <c r="Q275">
        <f>'BASE '!BS275</f>
        <v>7.54</v>
      </c>
      <c r="R275">
        <f>SUM('BASE '!CB275:CG275)</f>
        <v>6.88</v>
      </c>
      <c r="S275">
        <f>SUM('BASE '!CL275:CS275)</f>
        <v>62.07</v>
      </c>
      <c r="T275">
        <f t="shared" si="4"/>
        <v>151.46</v>
      </c>
    </row>
    <row r="276" spans="1:20">
      <c r="A276" t="s">
        <v>730</v>
      </c>
      <c r="B276" t="s">
        <v>704</v>
      </c>
      <c r="C276" t="s">
        <v>731</v>
      </c>
      <c r="D276">
        <f>SUM('BASE '!AL276,'BASE '!AN276,'BASE '!AO276,'BASE '!AP276,'BASE '!AR276,'BASE '!AS276)</f>
        <v>9.2899999999999991</v>
      </c>
      <c r="E276">
        <f>SUM('BASE '!AM276)</f>
        <v>0</v>
      </c>
      <c r="F276">
        <f>SUM('BASE '!AQ276)</f>
        <v>0</v>
      </c>
      <c r="G276">
        <f>SUM('BASE '!AT276:BB276)</f>
        <v>0</v>
      </c>
      <c r="H276">
        <f>SUM('BASE '!BC276:BF276)</f>
        <v>1.8</v>
      </c>
      <c r="I276">
        <f>SUM('BASE '!BG276,'BASE '!BH276,'BASE '!BJ276,'BASE '!BK276)</f>
        <v>0</v>
      </c>
      <c r="J276">
        <f>'BASE '!BI276</f>
        <v>0</v>
      </c>
      <c r="K276">
        <f>'BASE '!BL276</f>
        <v>11.51</v>
      </c>
      <c r="L276">
        <f>'BASE '!BM276</f>
        <v>4.25</v>
      </c>
      <c r="M276">
        <f>'BASE '!BN276</f>
        <v>0</v>
      </c>
      <c r="N276">
        <f>SUM('BASE '!BO276:BP276)</f>
        <v>3.9</v>
      </c>
      <c r="O276">
        <f>'BASE '!BQ276</f>
        <v>119.58</v>
      </c>
      <c r="P276">
        <f>SUM('BASE '!BR276,'BASE '!BT276,'BASE '!CH276,'BASE '!CI276,'BASE '!CJ276,'BASE '!CK276)</f>
        <v>57.32</v>
      </c>
      <c r="Q276">
        <f>'BASE '!BS276</f>
        <v>36.82</v>
      </c>
      <c r="R276">
        <f>SUM('BASE '!CB276:CG276)</f>
        <v>12.780000000000001</v>
      </c>
      <c r="S276">
        <f>SUM('BASE '!CL276:CS276)</f>
        <v>129.01</v>
      </c>
      <c r="T276">
        <f t="shared" si="4"/>
        <v>386.26</v>
      </c>
    </row>
    <row r="277" spans="1:20">
      <c r="A277" t="s">
        <v>732</v>
      </c>
      <c r="B277" t="s">
        <v>704</v>
      </c>
      <c r="C277" t="s">
        <v>485</v>
      </c>
      <c r="D277">
        <f>SUM('BASE '!AL277,'BASE '!AN277,'BASE '!AO277,'BASE '!AP277,'BASE '!AR277,'BASE '!AS277)</f>
        <v>5.96</v>
      </c>
      <c r="E277">
        <f>SUM('BASE '!AM277)</f>
        <v>0</v>
      </c>
      <c r="F277">
        <f>SUM('BASE '!AQ277)</f>
        <v>0</v>
      </c>
      <c r="G277">
        <f>SUM('BASE '!AT277:BB277)</f>
        <v>0</v>
      </c>
      <c r="H277">
        <f>SUM('BASE '!BC277:BF277)</f>
        <v>0</v>
      </c>
      <c r="I277">
        <f>SUM('BASE '!BG277,'BASE '!BH277,'BASE '!BJ277,'BASE '!BK277)</f>
        <v>0</v>
      </c>
      <c r="J277">
        <f>'BASE '!BI277</f>
        <v>0</v>
      </c>
      <c r="K277">
        <f>'BASE '!BL277</f>
        <v>1.95</v>
      </c>
      <c r="L277">
        <f>'BASE '!BM277</f>
        <v>1.1400000000000001</v>
      </c>
      <c r="M277">
        <f>'BASE '!BN277</f>
        <v>0</v>
      </c>
      <c r="N277">
        <f>SUM('BASE '!BO277:BP277)</f>
        <v>0</v>
      </c>
      <c r="O277">
        <f>'BASE '!BQ277</f>
        <v>2.57</v>
      </c>
      <c r="P277">
        <f>SUM('BASE '!BR277,'BASE '!BT277,'BASE '!CH277,'BASE '!CI277,'BASE '!CJ277,'BASE '!CK277)</f>
        <v>9.74</v>
      </c>
      <c r="Q277">
        <f>'BASE '!BS277</f>
        <v>49.07</v>
      </c>
      <c r="R277">
        <f>SUM('BASE '!CB277:CG277)</f>
        <v>6.63</v>
      </c>
      <c r="S277">
        <f>SUM('BASE '!CL277:CS277)</f>
        <v>19.02</v>
      </c>
      <c r="T277">
        <f t="shared" si="4"/>
        <v>96.08</v>
      </c>
    </row>
    <row r="278" spans="1:20">
      <c r="A278" t="s">
        <v>733</v>
      </c>
      <c r="B278" t="s">
        <v>704</v>
      </c>
      <c r="C278" t="s">
        <v>734</v>
      </c>
      <c r="D278">
        <f>SUM('BASE '!AL278,'BASE '!AN278,'BASE '!AO278,'BASE '!AP278,'BASE '!AR278,'BASE '!AS278)</f>
        <v>0</v>
      </c>
      <c r="E278">
        <f>SUM('BASE '!AM278)</f>
        <v>0</v>
      </c>
      <c r="F278">
        <f>SUM('BASE '!AQ278)</f>
        <v>0</v>
      </c>
      <c r="G278">
        <f>SUM('BASE '!AT278:BB278)</f>
        <v>0</v>
      </c>
      <c r="H278">
        <f>SUM('BASE '!BC278:BF278)</f>
        <v>0</v>
      </c>
      <c r="I278">
        <f>SUM('BASE '!BG278,'BASE '!BH278,'BASE '!BJ278,'BASE '!BK278)</f>
        <v>2.5300000000000002</v>
      </c>
      <c r="J278">
        <f>'BASE '!BI278</f>
        <v>0</v>
      </c>
      <c r="K278">
        <f>'BASE '!BL278</f>
        <v>0</v>
      </c>
      <c r="L278">
        <f>'BASE '!BM278</f>
        <v>0</v>
      </c>
      <c r="M278">
        <f>'BASE '!BN278</f>
        <v>0</v>
      </c>
      <c r="N278">
        <f>SUM('BASE '!BO278:BP278)</f>
        <v>0</v>
      </c>
      <c r="O278">
        <f>'BASE '!BQ278</f>
        <v>0</v>
      </c>
      <c r="P278">
        <f>SUM('BASE '!BR278,'BASE '!BT278,'BASE '!CH278,'BASE '!CI278,'BASE '!CJ278,'BASE '!CK278)</f>
        <v>9.86</v>
      </c>
      <c r="Q278">
        <f>'BASE '!BS278</f>
        <v>0</v>
      </c>
      <c r="R278">
        <f>SUM('BASE '!CB278:CG278)</f>
        <v>0</v>
      </c>
      <c r="S278">
        <f>SUM('BASE '!CL278:CS278)</f>
        <v>7.9399999999999995</v>
      </c>
      <c r="T278">
        <f t="shared" si="4"/>
        <v>20.329999999999998</v>
      </c>
    </row>
    <row r="279" spans="1:20">
      <c r="A279" t="s">
        <v>735</v>
      </c>
      <c r="B279" t="s">
        <v>704</v>
      </c>
      <c r="C279" t="s">
        <v>736</v>
      </c>
      <c r="D279">
        <f>SUM('BASE '!AL279,'BASE '!AN279,'BASE '!AO279,'BASE '!AP279,'BASE '!AR279,'BASE '!AS279)</f>
        <v>0</v>
      </c>
      <c r="E279">
        <f>SUM('BASE '!AM279)</f>
        <v>0</v>
      </c>
      <c r="F279">
        <f>SUM('BASE '!AQ279)</f>
        <v>0</v>
      </c>
      <c r="G279">
        <f>SUM('BASE '!AT279:BB279)</f>
        <v>0</v>
      </c>
      <c r="H279">
        <f>SUM('BASE '!BC279:BF279)</f>
        <v>0</v>
      </c>
      <c r="I279">
        <f>SUM('BASE '!BG279,'BASE '!BH279,'BASE '!BJ279,'BASE '!BK279)</f>
        <v>0</v>
      </c>
      <c r="J279">
        <f>'BASE '!BI279</f>
        <v>3.35</v>
      </c>
      <c r="K279">
        <f>'BASE '!BL279</f>
        <v>0</v>
      </c>
      <c r="L279">
        <f>'BASE '!BM279</f>
        <v>0</v>
      </c>
      <c r="M279">
        <f>'BASE '!BN279</f>
        <v>0</v>
      </c>
      <c r="N279">
        <f>SUM('BASE '!BO279:BP279)</f>
        <v>0</v>
      </c>
      <c r="O279">
        <f>'BASE '!BQ279</f>
        <v>0</v>
      </c>
      <c r="P279">
        <f>SUM('BASE '!BR279,'BASE '!BT279,'BASE '!CH279,'BASE '!CI279,'BASE '!CJ279,'BASE '!CK279)</f>
        <v>1.99</v>
      </c>
      <c r="Q279">
        <f>'BASE '!BS279</f>
        <v>7.38</v>
      </c>
      <c r="R279">
        <f>SUM('BASE '!CB279:CG279)</f>
        <v>3.21</v>
      </c>
      <c r="S279">
        <f>SUM('BASE '!CL279:CS279)</f>
        <v>12.6</v>
      </c>
      <c r="T279">
        <f t="shared" si="4"/>
        <v>28.53</v>
      </c>
    </row>
    <row r="280" spans="1:20">
      <c r="A280" t="s">
        <v>737</v>
      </c>
      <c r="B280" t="s">
        <v>704</v>
      </c>
      <c r="C280" t="s">
        <v>738</v>
      </c>
      <c r="D280">
        <f>SUM('BASE '!AL280,'BASE '!AN280,'BASE '!AO280,'BASE '!AP280,'BASE '!AR280,'BASE '!AS280)</f>
        <v>0</v>
      </c>
      <c r="E280">
        <f>SUM('BASE '!AM280)</f>
        <v>0</v>
      </c>
      <c r="F280">
        <f>SUM('BASE '!AQ280)</f>
        <v>0</v>
      </c>
      <c r="G280">
        <f>SUM('BASE '!AT280:BB280)</f>
        <v>0</v>
      </c>
      <c r="H280">
        <f>SUM('BASE '!BC280:BF280)</f>
        <v>0</v>
      </c>
      <c r="I280">
        <f>SUM('BASE '!BG280,'BASE '!BH280,'BASE '!BJ280,'BASE '!BK280)</f>
        <v>1.5</v>
      </c>
      <c r="J280">
        <f>'BASE '!BI280</f>
        <v>0</v>
      </c>
      <c r="K280">
        <f>'BASE '!BL280</f>
        <v>6.58</v>
      </c>
      <c r="L280">
        <f>'BASE '!BM280</f>
        <v>1.25</v>
      </c>
      <c r="M280">
        <f>'BASE '!BN280</f>
        <v>0</v>
      </c>
      <c r="N280">
        <f>SUM('BASE '!BO280:BP280)</f>
        <v>0</v>
      </c>
      <c r="O280">
        <f>'BASE '!BQ280</f>
        <v>38.08</v>
      </c>
      <c r="P280">
        <f>SUM('BASE '!BR280,'BASE '!BT280,'BASE '!CH280,'BASE '!CI280,'BASE '!CJ280,'BASE '!CK280)</f>
        <v>28.97</v>
      </c>
      <c r="Q280">
        <f>'BASE '!BS280</f>
        <v>0</v>
      </c>
      <c r="R280">
        <f>SUM('BASE '!CB280:CG280)</f>
        <v>6.0399999999999991</v>
      </c>
      <c r="S280">
        <f>SUM('BASE '!CL280:CS280)</f>
        <v>21.410000000000004</v>
      </c>
      <c r="T280">
        <f t="shared" si="4"/>
        <v>103.82999999999998</v>
      </c>
    </row>
    <row r="281" spans="1:20">
      <c r="A281" t="s">
        <v>741</v>
      </c>
      <c r="B281" t="s">
        <v>740</v>
      </c>
      <c r="C281" t="s">
        <v>742</v>
      </c>
      <c r="D281">
        <f>SUM('BASE '!AL281,'BASE '!AN281,'BASE '!AO281,'BASE '!AP281,'BASE '!AR281,'BASE '!AS281)</f>
        <v>1</v>
      </c>
      <c r="E281">
        <f>SUM('BASE '!AM281)</f>
        <v>0</v>
      </c>
      <c r="F281">
        <f>SUM('BASE '!AQ281)</f>
        <v>0</v>
      </c>
      <c r="G281">
        <f>SUM('BASE '!AT281:BB281)</f>
        <v>0.57999999999999996</v>
      </c>
      <c r="H281">
        <f>SUM('BASE '!BC281:BF281)</f>
        <v>43.09</v>
      </c>
      <c r="I281">
        <f>SUM('BASE '!BG281,'BASE '!BH281,'BASE '!BJ281,'BASE '!BK281)</f>
        <v>0.59</v>
      </c>
      <c r="J281">
        <f>'BASE '!BI281</f>
        <v>0</v>
      </c>
      <c r="K281">
        <f>'BASE '!BL281</f>
        <v>0</v>
      </c>
      <c r="L281">
        <f>'BASE '!BM281</f>
        <v>23.82</v>
      </c>
      <c r="M281">
        <f>'BASE '!BN281</f>
        <v>0</v>
      </c>
      <c r="N281">
        <f>SUM('BASE '!BO281:BP281)</f>
        <v>2.3199999999999998</v>
      </c>
      <c r="O281">
        <f>'BASE '!BQ281</f>
        <v>6.75</v>
      </c>
      <c r="P281">
        <f>SUM('BASE '!BR281,'BASE '!BT281,'BASE '!CH281,'BASE '!CI281,'BASE '!CJ281,'BASE '!CK281)</f>
        <v>10.91</v>
      </c>
      <c r="Q281">
        <f>'BASE '!BS281</f>
        <v>0</v>
      </c>
      <c r="R281">
        <f>SUM('BASE '!CB281:CG281)</f>
        <v>96.15</v>
      </c>
      <c r="S281">
        <f>SUM('BASE '!CL281:CS281)</f>
        <v>41.21</v>
      </c>
      <c r="T281">
        <f t="shared" si="4"/>
        <v>226.42000000000002</v>
      </c>
    </row>
    <row r="282" spans="1:20">
      <c r="A282" t="s">
        <v>743</v>
      </c>
      <c r="B282" t="s">
        <v>740</v>
      </c>
      <c r="C282" t="s">
        <v>744</v>
      </c>
      <c r="D282">
        <f>SUM('BASE '!AL282,'BASE '!AN282,'BASE '!AO282,'BASE '!AP282,'BASE '!AR282,'BASE '!AS282)</f>
        <v>44.76</v>
      </c>
      <c r="E282">
        <f>SUM('BASE '!AM282)</f>
        <v>0</v>
      </c>
      <c r="F282">
        <f>SUM('BASE '!AQ282)</f>
        <v>5.15</v>
      </c>
      <c r="G282">
        <f>SUM('BASE '!AT282:BB282)</f>
        <v>2.56</v>
      </c>
      <c r="H282">
        <f>SUM('BASE '!BC282:BF282)</f>
        <v>19.580000000000002</v>
      </c>
      <c r="I282">
        <f>SUM('BASE '!BG282,'BASE '!BH282,'BASE '!BJ282,'BASE '!BK282)</f>
        <v>1.1300000000000001</v>
      </c>
      <c r="J282">
        <f>'BASE '!BI282</f>
        <v>0</v>
      </c>
      <c r="K282">
        <f>'BASE '!BL282</f>
        <v>0</v>
      </c>
      <c r="L282">
        <f>'BASE '!BM282</f>
        <v>1.07</v>
      </c>
      <c r="M282">
        <f>'BASE '!BN282</f>
        <v>19.150000000000002</v>
      </c>
      <c r="N282">
        <f>SUM('BASE '!BO282:BP282)</f>
        <v>1.5</v>
      </c>
      <c r="O282">
        <f>'BASE '!BQ282</f>
        <v>0</v>
      </c>
      <c r="P282">
        <f>SUM('BASE '!BR282,'BASE '!BT282,'BASE '!CH282,'BASE '!CI282,'BASE '!CJ282,'BASE '!CK282)</f>
        <v>1.44</v>
      </c>
      <c r="Q282">
        <f>'BASE '!BS282</f>
        <v>0</v>
      </c>
      <c r="R282">
        <f>SUM('BASE '!CB282:CG282)</f>
        <v>47.51</v>
      </c>
      <c r="S282">
        <f>SUM('BASE '!CL282:CS282)</f>
        <v>29.22</v>
      </c>
      <c r="T282">
        <f t="shared" si="4"/>
        <v>173.07</v>
      </c>
    </row>
    <row r="283" spans="1:20">
      <c r="A283" t="s">
        <v>745</v>
      </c>
      <c r="B283" t="s">
        <v>740</v>
      </c>
      <c r="C283" t="s">
        <v>746</v>
      </c>
      <c r="D283">
        <f>SUM('BASE '!AL283,'BASE '!AN283,'BASE '!AO283,'BASE '!AP283,'BASE '!AR283,'BASE '!AS283)</f>
        <v>18.990000000000002</v>
      </c>
      <c r="E283">
        <f>SUM('BASE '!AM283)</f>
        <v>0</v>
      </c>
      <c r="F283">
        <f>SUM('BASE '!AQ283)</f>
        <v>0</v>
      </c>
      <c r="G283">
        <f>SUM('BASE '!AT283:BB283)</f>
        <v>6.4</v>
      </c>
      <c r="H283">
        <f>SUM('BASE '!BC283:BF283)</f>
        <v>58.16</v>
      </c>
      <c r="I283">
        <f>SUM('BASE '!BG283,'BASE '!BH283,'BASE '!BJ283,'BASE '!BK283)</f>
        <v>0.62</v>
      </c>
      <c r="J283">
        <f>'BASE '!BI283</f>
        <v>0</v>
      </c>
      <c r="K283">
        <f>'BASE '!BL283</f>
        <v>0</v>
      </c>
      <c r="L283">
        <f>'BASE '!BM283</f>
        <v>32.770000000000003</v>
      </c>
      <c r="M283">
        <f>'BASE '!BN283</f>
        <v>161.64000000000001</v>
      </c>
      <c r="N283">
        <f>SUM('BASE '!BO283:BP283)</f>
        <v>32.869999999999997</v>
      </c>
      <c r="O283">
        <f>'BASE '!BQ283</f>
        <v>5.19</v>
      </c>
      <c r="P283">
        <f>SUM('BASE '!BR283,'BASE '!BT283,'BASE '!CH283,'BASE '!CI283,'BASE '!CJ283,'BASE '!CK283)</f>
        <v>60.660000000000004</v>
      </c>
      <c r="Q283">
        <f>'BASE '!BS283</f>
        <v>0</v>
      </c>
      <c r="R283">
        <f>SUM('BASE '!CB283:CG283)</f>
        <v>94.789999999999992</v>
      </c>
      <c r="S283">
        <f>SUM('BASE '!CL283:CS283)</f>
        <v>165.31</v>
      </c>
      <c r="T283">
        <f t="shared" si="4"/>
        <v>637.40000000000009</v>
      </c>
    </row>
    <row r="284" spans="1:20">
      <c r="A284" t="s">
        <v>747</v>
      </c>
      <c r="B284" t="s">
        <v>740</v>
      </c>
      <c r="C284" t="s">
        <v>740</v>
      </c>
      <c r="D284">
        <f>SUM('BASE '!AL284,'BASE '!AN284,'BASE '!AO284,'BASE '!AP284,'BASE '!AR284,'BASE '!AS284)</f>
        <v>13.950000000000001</v>
      </c>
      <c r="E284">
        <f>SUM('BASE '!AM284)</f>
        <v>0</v>
      </c>
      <c r="F284">
        <f>SUM('BASE '!AQ284)</f>
        <v>3.41</v>
      </c>
      <c r="G284">
        <f>SUM('BASE '!AT284:BB284)</f>
        <v>13.629999999999999</v>
      </c>
      <c r="H284">
        <f>SUM('BASE '!BC284:BF284)</f>
        <v>217.13</v>
      </c>
      <c r="I284">
        <f>SUM('BASE '!BG284,'BASE '!BH284,'BASE '!BJ284,'BASE '!BK284)</f>
        <v>32.010000000000005</v>
      </c>
      <c r="J284">
        <f>'BASE '!BI284</f>
        <v>1.67</v>
      </c>
      <c r="K284">
        <f>'BASE '!BL284</f>
        <v>2.5</v>
      </c>
      <c r="L284">
        <f>'BASE '!BM284</f>
        <v>30.38</v>
      </c>
      <c r="M284">
        <f>'BASE '!BN284</f>
        <v>0</v>
      </c>
      <c r="N284">
        <f>SUM('BASE '!BO284:BP284)</f>
        <v>2.68</v>
      </c>
      <c r="O284">
        <f>'BASE '!BQ284</f>
        <v>6.31</v>
      </c>
      <c r="P284">
        <f>SUM('BASE '!BR284,'BASE '!BT284,'BASE '!CH284,'BASE '!CI284,'BASE '!CJ284,'BASE '!CK284)</f>
        <v>20.14</v>
      </c>
      <c r="Q284">
        <f>'BASE '!BS284</f>
        <v>0</v>
      </c>
      <c r="R284">
        <f>SUM('BASE '!CB284:CG284)</f>
        <v>163.16000000000003</v>
      </c>
      <c r="S284">
        <f>SUM('BASE '!CL284:CS284)</f>
        <v>107.91000000000001</v>
      </c>
      <c r="T284">
        <f t="shared" si="4"/>
        <v>614.88</v>
      </c>
    </row>
    <row r="285" spans="1:20">
      <c r="A285" t="s">
        <v>748</v>
      </c>
      <c r="B285" t="s">
        <v>740</v>
      </c>
      <c r="C285" t="s">
        <v>749</v>
      </c>
      <c r="D285">
        <f>SUM('BASE '!AL285,'BASE '!AN285,'BASE '!AO285,'BASE '!AP285,'BASE '!AR285,'BASE '!AS285)</f>
        <v>10.08</v>
      </c>
      <c r="E285">
        <f>SUM('BASE '!AM285)</f>
        <v>0</v>
      </c>
      <c r="F285">
        <f>SUM('BASE '!AQ285)</f>
        <v>21.61</v>
      </c>
      <c r="G285">
        <f>SUM('BASE '!AT285:BB285)</f>
        <v>6.66</v>
      </c>
      <c r="H285">
        <f>SUM('BASE '!BC285:BF285)</f>
        <v>106.11</v>
      </c>
      <c r="I285">
        <f>SUM('BASE '!BG285,'BASE '!BH285,'BASE '!BJ285,'BASE '!BK285)</f>
        <v>0.3</v>
      </c>
      <c r="J285">
        <f>'BASE '!BI285</f>
        <v>0</v>
      </c>
      <c r="K285">
        <f>'BASE '!BL285</f>
        <v>0</v>
      </c>
      <c r="L285">
        <f>'BASE '!BM285</f>
        <v>17.23</v>
      </c>
      <c r="M285">
        <f>'BASE '!BN285</f>
        <v>9.64</v>
      </c>
      <c r="N285">
        <f>SUM('BASE '!BO285:BP285)</f>
        <v>0</v>
      </c>
      <c r="O285">
        <f>'BASE '!BQ285</f>
        <v>0</v>
      </c>
      <c r="P285">
        <f>SUM('BASE '!BR285,'BASE '!BT285,'BASE '!CH285,'BASE '!CI285,'BASE '!CJ285,'BASE '!CK285)</f>
        <v>0.64</v>
      </c>
      <c r="Q285">
        <f>'BASE '!BS285</f>
        <v>0</v>
      </c>
      <c r="R285">
        <f>SUM('BASE '!CB285:CG285)</f>
        <v>232.14000000000001</v>
      </c>
      <c r="S285">
        <f>SUM('BASE '!CL285:CS285)</f>
        <v>63.31</v>
      </c>
      <c r="T285">
        <f t="shared" si="4"/>
        <v>467.71999999999997</v>
      </c>
    </row>
    <row r="286" spans="1:20">
      <c r="A286" t="s">
        <v>750</v>
      </c>
      <c r="B286" t="s">
        <v>740</v>
      </c>
      <c r="C286" t="s">
        <v>751</v>
      </c>
      <c r="D286">
        <f>SUM('BASE '!AL286,'BASE '!AN286,'BASE '!AO286,'BASE '!AP286,'BASE '!AR286,'BASE '!AS286)</f>
        <v>43.26</v>
      </c>
      <c r="E286">
        <f>SUM('BASE '!AM286)</f>
        <v>0</v>
      </c>
      <c r="F286">
        <f>SUM('BASE '!AQ286)</f>
        <v>0</v>
      </c>
      <c r="G286">
        <f>SUM('BASE '!AT286:BB286)</f>
        <v>8.7799999999999994</v>
      </c>
      <c r="H286">
        <f>SUM('BASE '!BC286:BF286)</f>
        <v>49.38</v>
      </c>
      <c r="I286">
        <f>SUM('BASE '!BG286,'BASE '!BH286,'BASE '!BJ286,'BASE '!BK286)</f>
        <v>9.81</v>
      </c>
      <c r="J286">
        <f>'BASE '!BI286</f>
        <v>0</v>
      </c>
      <c r="K286">
        <f>'BASE '!BL286</f>
        <v>0</v>
      </c>
      <c r="L286">
        <f>'BASE '!BM286</f>
        <v>15.63</v>
      </c>
      <c r="M286">
        <f>'BASE '!BN286</f>
        <v>0</v>
      </c>
      <c r="N286">
        <f>SUM('BASE '!BO286:BP286)</f>
        <v>4.18</v>
      </c>
      <c r="O286">
        <f>'BASE '!BQ286</f>
        <v>0</v>
      </c>
      <c r="P286">
        <f>SUM('BASE '!BR286,'BASE '!BT286,'BASE '!CH286,'BASE '!CI286,'BASE '!CJ286,'BASE '!CK286)</f>
        <v>13.239999999999998</v>
      </c>
      <c r="Q286">
        <f>'BASE '!BS286</f>
        <v>0</v>
      </c>
      <c r="R286">
        <f>SUM('BASE '!CB286:CG286)</f>
        <v>96.07</v>
      </c>
      <c r="S286">
        <f>SUM('BASE '!CL286:CS286)</f>
        <v>98.759999999999991</v>
      </c>
      <c r="T286">
        <f t="shared" si="4"/>
        <v>339.11</v>
      </c>
    </row>
    <row r="287" spans="1:20">
      <c r="A287" t="s">
        <v>752</v>
      </c>
      <c r="B287" t="s">
        <v>740</v>
      </c>
      <c r="C287" t="s">
        <v>753</v>
      </c>
      <c r="D287">
        <f>SUM('BASE '!AL287,'BASE '!AN287,'BASE '!AO287,'BASE '!AP287,'BASE '!AR287,'BASE '!AS287)</f>
        <v>8.39</v>
      </c>
      <c r="E287">
        <f>SUM('BASE '!AM287)</f>
        <v>0</v>
      </c>
      <c r="F287">
        <f>SUM('BASE '!AQ287)</f>
        <v>7.08</v>
      </c>
      <c r="G287">
        <f>SUM('BASE '!AT287:BB287)</f>
        <v>20.399999999999999</v>
      </c>
      <c r="H287">
        <f>SUM('BASE '!BC287:BF287)</f>
        <v>5.67</v>
      </c>
      <c r="I287">
        <f>SUM('BASE '!BG287,'BASE '!BH287,'BASE '!BJ287,'BASE '!BK287)</f>
        <v>6.0600000000000005</v>
      </c>
      <c r="J287">
        <f>'BASE '!BI287</f>
        <v>0</v>
      </c>
      <c r="K287">
        <f>'BASE '!BL287</f>
        <v>0</v>
      </c>
      <c r="L287">
        <f>'BASE '!BM287</f>
        <v>7.18</v>
      </c>
      <c r="M287">
        <f>'BASE '!BN287</f>
        <v>29.58</v>
      </c>
      <c r="N287">
        <f>SUM('BASE '!BO287:BP287)</f>
        <v>0.87</v>
      </c>
      <c r="O287">
        <f>'BASE '!BQ287</f>
        <v>0</v>
      </c>
      <c r="P287">
        <f>SUM('BASE '!BR287,'BASE '!BT287,'BASE '!CH287,'BASE '!CI287,'BASE '!CJ287,'BASE '!CK287)</f>
        <v>3.1900000000000004</v>
      </c>
      <c r="Q287">
        <f>'BASE '!BS287</f>
        <v>0</v>
      </c>
      <c r="R287">
        <f>SUM('BASE '!CB287:CG287)</f>
        <v>27.55</v>
      </c>
      <c r="S287">
        <f>SUM('BASE '!CL287:CS287)</f>
        <v>25.36</v>
      </c>
      <c r="T287">
        <f t="shared" si="4"/>
        <v>141.32999999999998</v>
      </c>
    </row>
    <row r="288" spans="1:20">
      <c r="A288" t="s">
        <v>754</v>
      </c>
      <c r="B288" t="s">
        <v>740</v>
      </c>
      <c r="C288" t="s">
        <v>755</v>
      </c>
      <c r="D288">
        <f>SUM('BASE '!AL288,'BASE '!AN288,'BASE '!AO288,'BASE '!AP288,'BASE '!AR288,'BASE '!AS288)</f>
        <v>2.25</v>
      </c>
      <c r="E288">
        <f>SUM('BASE '!AM288)</f>
        <v>0</v>
      </c>
      <c r="F288">
        <f>SUM('BASE '!AQ288)</f>
        <v>1.99</v>
      </c>
      <c r="G288">
        <f>SUM('BASE '!AT288:BB288)</f>
        <v>6.2</v>
      </c>
      <c r="H288">
        <f>SUM('BASE '!BC288:BF288)</f>
        <v>92.27</v>
      </c>
      <c r="I288">
        <f>SUM('BASE '!BG288,'BASE '!BH288,'BASE '!BJ288,'BASE '!BK288)</f>
        <v>0.59</v>
      </c>
      <c r="J288">
        <f>'BASE '!BI288</f>
        <v>0</v>
      </c>
      <c r="K288">
        <f>'BASE '!BL288</f>
        <v>3.5</v>
      </c>
      <c r="L288">
        <f>'BASE '!BM288</f>
        <v>21.14</v>
      </c>
      <c r="M288">
        <f>'BASE '!BN288</f>
        <v>0</v>
      </c>
      <c r="N288">
        <f>SUM('BASE '!BO288:BP288)</f>
        <v>10.56</v>
      </c>
      <c r="O288">
        <f>'BASE '!BQ288</f>
        <v>0.24</v>
      </c>
      <c r="P288">
        <f>SUM('BASE '!BR288,'BASE '!BT288,'BASE '!CH288,'BASE '!CI288,'BASE '!CJ288,'BASE '!CK288)</f>
        <v>5.33</v>
      </c>
      <c r="Q288">
        <f>'BASE '!BS288</f>
        <v>0</v>
      </c>
      <c r="R288">
        <f>SUM('BASE '!CB288:CG288)</f>
        <v>109.63</v>
      </c>
      <c r="S288">
        <f>SUM('BASE '!CL288:CS288)</f>
        <v>61.33</v>
      </c>
      <c r="T288">
        <f t="shared" si="4"/>
        <v>315.03000000000003</v>
      </c>
    </row>
    <row r="289" spans="1:20">
      <c r="A289" t="s">
        <v>756</v>
      </c>
      <c r="B289" t="s">
        <v>740</v>
      </c>
      <c r="C289" t="s">
        <v>757</v>
      </c>
      <c r="D289">
        <f>SUM('BASE '!AL289,'BASE '!AN289,'BASE '!AO289,'BASE '!AP289,'BASE '!AR289,'BASE '!AS289)</f>
        <v>20.28</v>
      </c>
      <c r="E289">
        <f>SUM('BASE '!AM289)</f>
        <v>0</v>
      </c>
      <c r="F289">
        <f>SUM('BASE '!AQ289)</f>
        <v>15.56</v>
      </c>
      <c r="G289">
        <f>SUM('BASE '!AT289:BB289)</f>
        <v>16.54</v>
      </c>
      <c r="H289">
        <f>SUM('BASE '!BC289:BF289)</f>
        <v>202.01</v>
      </c>
      <c r="I289">
        <f>SUM('BASE '!BG289,'BASE '!BH289,'BASE '!BJ289,'BASE '!BK289)</f>
        <v>5.74</v>
      </c>
      <c r="J289">
        <f>'BASE '!BI289</f>
        <v>0</v>
      </c>
      <c r="K289">
        <f>'BASE '!BL289</f>
        <v>0</v>
      </c>
      <c r="L289">
        <f>'BASE '!BM289</f>
        <v>27.44</v>
      </c>
      <c r="M289">
        <f>'BASE '!BN289</f>
        <v>0</v>
      </c>
      <c r="N289">
        <f>SUM('BASE '!BO289:BP289)</f>
        <v>0</v>
      </c>
      <c r="O289">
        <f>'BASE '!BQ289</f>
        <v>0</v>
      </c>
      <c r="P289">
        <f>SUM('BASE '!BR289,'BASE '!BT289,'BASE '!CH289,'BASE '!CI289,'BASE '!CJ289,'BASE '!CK289)</f>
        <v>1.67</v>
      </c>
      <c r="Q289">
        <f>'BASE '!BS289</f>
        <v>2.2600000000000002</v>
      </c>
      <c r="R289">
        <f>SUM('BASE '!CB289:CG289)</f>
        <v>218.16000000000003</v>
      </c>
      <c r="S289">
        <f>SUM('BASE '!CL289:CS289)</f>
        <v>67.259999999999991</v>
      </c>
      <c r="T289">
        <f t="shared" si="4"/>
        <v>576.92000000000007</v>
      </c>
    </row>
    <row r="290" spans="1:20">
      <c r="A290" t="s">
        <v>758</v>
      </c>
      <c r="B290" t="s">
        <v>740</v>
      </c>
      <c r="C290" t="s">
        <v>759</v>
      </c>
      <c r="D290">
        <f>SUM('BASE '!AL290,'BASE '!AN290,'BASE '!AO290,'BASE '!AP290,'BASE '!AR290,'BASE '!AS290)</f>
        <v>14.25</v>
      </c>
      <c r="E290">
        <f>SUM('BASE '!AM290)</f>
        <v>0</v>
      </c>
      <c r="F290">
        <f>SUM('BASE '!AQ290)</f>
        <v>0</v>
      </c>
      <c r="G290">
        <f>SUM('BASE '!AT290:BB290)</f>
        <v>0</v>
      </c>
      <c r="H290">
        <f>SUM('BASE '!BC290:BF290)</f>
        <v>48.72</v>
      </c>
      <c r="I290">
        <f>SUM('BASE '!BG290,'BASE '!BH290,'BASE '!BJ290,'BASE '!BK290)</f>
        <v>0</v>
      </c>
      <c r="J290">
        <f>'BASE '!BI290</f>
        <v>0</v>
      </c>
      <c r="K290">
        <f>'BASE '!BL290</f>
        <v>2.93</v>
      </c>
      <c r="L290">
        <f>'BASE '!BM290</f>
        <v>15.53</v>
      </c>
      <c r="M290">
        <f>'BASE '!BN290</f>
        <v>9.66</v>
      </c>
      <c r="N290">
        <f>SUM('BASE '!BO290:BP290)</f>
        <v>0</v>
      </c>
      <c r="O290">
        <f>'BASE '!BQ290</f>
        <v>2.94</v>
      </c>
      <c r="P290">
        <f>SUM('BASE '!BR290,'BASE '!BT290,'BASE '!CH290,'BASE '!CI290,'BASE '!CJ290,'BASE '!CK290)</f>
        <v>2.06</v>
      </c>
      <c r="Q290">
        <f>'BASE '!BS290</f>
        <v>3.28</v>
      </c>
      <c r="R290">
        <f>SUM('BASE '!CB290:CG290)</f>
        <v>31.97</v>
      </c>
      <c r="S290">
        <f>SUM('BASE '!CL290:CS290)</f>
        <v>70.73</v>
      </c>
      <c r="T290">
        <f t="shared" si="4"/>
        <v>202.07</v>
      </c>
    </row>
    <row r="291" spans="1:20">
      <c r="A291" t="s">
        <v>760</v>
      </c>
      <c r="B291" t="s">
        <v>740</v>
      </c>
      <c r="C291" t="s">
        <v>761</v>
      </c>
      <c r="D291">
        <f>SUM('BASE '!AL291,'BASE '!AN291,'BASE '!AO291,'BASE '!AP291,'BASE '!AR291,'BASE '!AS291)</f>
        <v>4.2</v>
      </c>
      <c r="E291">
        <f>SUM('BASE '!AM291)</f>
        <v>0</v>
      </c>
      <c r="F291">
        <f>SUM('BASE '!AQ291)</f>
        <v>0</v>
      </c>
      <c r="G291">
        <f>SUM('BASE '!AT291:BB291)</f>
        <v>0</v>
      </c>
      <c r="H291">
        <f>SUM('BASE '!BC291:BF291)</f>
        <v>67.12</v>
      </c>
      <c r="I291">
        <f>SUM('BASE '!BG291,'BASE '!BH291,'BASE '!BJ291,'BASE '!BK291)</f>
        <v>4.1500000000000004</v>
      </c>
      <c r="J291">
        <f>'BASE '!BI291</f>
        <v>0</v>
      </c>
      <c r="K291">
        <f>'BASE '!BL291</f>
        <v>0</v>
      </c>
      <c r="L291">
        <f>'BASE '!BM291</f>
        <v>9.76</v>
      </c>
      <c r="M291">
        <f>'BASE '!BN291</f>
        <v>0</v>
      </c>
      <c r="N291">
        <f>SUM('BASE '!BO291:BP291)</f>
        <v>0</v>
      </c>
      <c r="O291">
        <f>'BASE '!BQ291</f>
        <v>0</v>
      </c>
      <c r="P291">
        <f>SUM('BASE '!BR291,'BASE '!BT291,'BASE '!CH291,'BASE '!CI291,'BASE '!CJ291,'BASE '!CK291)</f>
        <v>3.14</v>
      </c>
      <c r="Q291">
        <f>'BASE '!BS291</f>
        <v>0</v>
      </c>
      <c r="R291">
        <f>SUM('BASE '!CB291:CG291)</f>
        <v>16.66</v>
      </c>
      <c r="S291">
        <f>SUM('BASE '!CL291:CS291)</f>
        <v>10.76</v>
      </c>
      <c r="T291">
        <f t="shared" si="4"/>
        <v>115.79000000000002</v>
      </c>
    </row>
    <row r="292" spans="1:20">
      <c r="A292" t="s">
        <v>762</v>
      </c>
      <c r="B292" t="s">
        <v>740</v>
      </c>
      <c r="C292" t="s">
        <v>763</v>
      </c>
      <c r="D292">
        <f>SUM('BASE '!AL292,'BASE '!AN292,'BASE '!AO292,'BASE '!AP292,'BASE '!AR292,'BASE '!AS292)</f>
        <v>4.9000000000000004</v>
      </c>
      <c r="E292">
        <f>SUM('BASE '!AM292)</f>
        <v>0</v>
      </c>
      <c r="F292">
        <f>SUM('BASE '!AQ292)</f>
        <v>0</v>
      </c>
      <c r="G292">
        <f>SUM('BASE '!AT292:BB292)</f>
        <v>0</v>
      </c>
      <c r="H292">
        <f>SUM('BASE '!BC292:BF292)</f>
        <v>74.58</v>
      </c>
      <c r="I292">
        <f>SUM('BASE '!BG292,'BASE '!BH292,'BASE '!BJ292,'BASE '!BK292)</f>
        <v>2.56</v>
      </c>
      <c r="J292">
        <f>'BASE '!BI292</f>
        <v>4.92</v>
      </c>
      <c r="K292">
        <f>'BASE '!BL292</f>
        <v>2.87</v>
      </c>
      <c r="L292">
        <f>'BASE '!BM292</f>
        <v>15.34</v>
      </c>
      <c r="M292">
        <f>'BASE '!BN292</f>
        <v>0</v>
      </c>
      <c r="N292">
        <f>SUM('BASE '!BO292:BP292)</f>
        <v>0</v>
      </c>
      <c r="O292">
        <f>'BASE '!BQ292</f>
        <v>0</v>
      </c>
      <c r="P292">
        <f>SUM('BASE '!BR292,'BASE '!BT292,'BASE '!CH292,'BASE '!CI292,'BASE '!CJ292,'BASE '!CK292)</f>
        <v>0</v>
      </c>
      <c r="Q292">
        <f>'BASE '!BS292</f>
        <v>0</v>
      </c>
      <c r="R292">
        <f>SUM('BASE '!CB292:CG292)</f>
        <v>34.260000000000005</v>
      </c>
      <c r="S292">
        <f>SUM('BASE '!CL292:CS292)</f>
        <v>44.27</v>
      </c>
      <c r="T292">
        <f t="shared" si="4"/>
        <v>183.70000000000002</v>
      </c>
    </row>
    <row r="293" spans="1:20">
      <c r="A293" t="s">
        <v>764</v>
      </c>
      <c r="B293" t="s">
        <v>740</v>
      </c>
      <c r="C293" t="s">
        <v>765</v>
      </c>
      <c r="D293">
        <f>SUM('BASE '!AL293,'BASE '!AN293,'BASE '!AO293,'BASE '!AP293,'BASE '!AR293,'BASE '!AS293)</f>
        <v>10.17</v>
      </c>
      <c r="E293">
        <f>SUM('BASE '!AM293)</f>
        <v>0</v>
      </c>
      <c r="F293">
        <f>SUM('BASE '!AQ293)</f>
        <v>0</v>
      </c>
      <c r="G293">
        <f>SUM('BASE '!AT293:BB293)</f>
        <v>3.44</v>
      </c>
      <c r="H293">
        <f>SUM('BASE '!BC293:BF293)</f>
        <v>36.83</v>
      </c>
      <c r="I293">
        <f>SUM('BASE '!BG293,'BASE '!BH293,'BASE '!BJ293,'BASE '!BK293)</f>
        <v>8.57</v>
      </c>
      <c r="J293">
        <f>'BASE '!BI293</f>
        <v>0.93</v>
      </c>
      <c r="K293">
        <f>'BASE '!BL293</f>
        <v>1.52</v>
      </c>
      <c r="L293">
        <f>'BASE '!BM293</f>
        <v>1.76</v>
      </c>
      <c r="M293">
        <f>'BASE '!BN293</f>
        <v>0</v>
      </c>
      <c r="N293">
        <f>SUM('BASE '!BO293:BP293)</f>
        <v>8.59</v>
      </c>
      <c r="O293">
        <f>'BASE '!BQ293</f>
        <v>0</v>
      </c>
      <c r="P293">
        <f>SUM('BASE '!BR293,'BASE '!BT293,'BASE '!CH293,'BASE '!CI293,'BASE '!CJ293,'BASE '!CK293)</f>
        <v>2.2800000000000002</v>
      </c>
      <c r="Q293">
        <f>'BASE '!BS293</f>
        <v>0</v>
      </c>
      <c r="R293">
        <f>SUM('BASE '!CB293:CG293)</f>
        <v>81.73</v>
      </c>
      <c r="S293">
        <f>SUM('BASE '!CL293:CS293)</f>
        <v>58.64</v>
      </c>
      <c r="T293">
        <f t="shared" si="4"/>
        <v>214.45999999999998</v>
      </c>
    </row>
    <row r="294" spans="1:20">
      <c r="A294" t="s">
        <v>766</v>
      </c>
      <c r="B294" t="s">
        <v>740</v>
      </c>
      <c r="C294" t="s">
        <v>767</v>
      </c>
      <c r="D294">
        <f>SUM('BASE '!AL294,'BASE '!AN294,'BASE '!AO294,'BASE '!AP294,'BASE '!AR294,'BASE '!AS294)</f>
        <v>29.74</v>
      </c>
      <c r="E294">
        <f>SUM('BASE '!AM294)</f>
        <v>0</v>
      </c>
      <c r="F294">
        <f>SUM('BASE '!AQ294)</f>
        <v>0</v>
      </c>
      <c r="G294">
        <f>SUM('BASE '!AT294:BB294)</f>
        <v>3.82</v>
      </c>
      <c r="H294">
        <f>SUM('BASE '!BC294:BF294)</f>
        <v>0.53</v>
      </c>
      <c r="I294">
        <f>SUM('BASE '!BG294,'BASE '!BH294,'BASE '!BJ294,'BASE '!BK294)</f>
        <v>0</v>
      </c>
      <c r="J294">
        <f>'BASE '!BI294</f>
        <v>0</v>
      </c>
      <c r="K294">
        <f>'BASE '!BL294</f>
        <v>0</v>
      </c>
      <c r="L294">
        <f>'BASE '!BM294</f>
        <v>1.53</v>
      </c>
      <c r="M294">
        <f>'BASE '!BN294</f>
        <v>316.73</v>
      </c>
      <c r="N294">
        <f>SUM('BASE '!BO294:BP294)</f>
        <v>63.95</v>
      </c>
      <c r="O294">
        <f>'BASE '!BQ294</f>
        <v>6.92</v>
      </c>
      <c r="P294">
        <f>SUM('BASE '!BR294,'BASE '!BT294,'BASE '!CH294,'BASE '!CI294,'BASE '!CJ294,'BASE '!CK294)</f>
        <v>82.43</v>
      </c>
      <c r="Q294">
        <f>'BASE '!BS294</f>
        <v>1.63</v>
      </c>
      <c r="R294">
        <f>SUM('BASE '!CB294:CG294)</f>
        <v>10.780000000000001</v>
      </c>
      <c r="S294">
        <f>SUM('BASE '!CL294:CS294)</f>
        <v>68.16</v>
      </c>
      <c r="T294">
        <f t="shared" si="4"/>
        <v>586.22</v>
      </c>
    </row>
    <row r="295" spans="1:20">
      <c r="A295" t="s">
        <v>768</v>
      </c>
      <c r="B295" t="s">
        <v>740</v>
      </c>
      <c r="C295" t="s">
        <v>769</v>
      </c>
      <c r="D295">
        <f>SUM('BASE '!AL295,'BASE '!AN295,'BASE '!AO295,'BASE '!AP295,'BASE '!AR295,'BASE '!AS295)</f>
        <v>3.01</v>
      </c>
      <c r="E295">
        <f>SUM('BASE '!AM295)</f>
        <v>0</v>
      </c>
      <c r="F295">
        <f>SUM('BASE '!AQ295)</f>
        <v>0</v>
      </c>
      <c r="G295">
        <f>SUM('BASE '!AT295:BB295)</f>
        <v>1.1400000000000001</v>
      </c>
      <c r="H295">
        <f>SUM('BASE '!BC295:BF295)</f>
        <v>3.36</v>
      </c>
      <c r="I295">
        <f>SUM('BASE '!BG295,'BASE '!BH295,'BASE '!BJ295,'BASE '!BK295)</f>
        <v>2</v>
      </c>
      <c r="J295">
        <f>'BASE '!BI295</f>
        <v>0</v>
      </c>
      <c r="K295">
        <f>'BASE '!BL295</f>
        <v>0</v>
      </c>
      <c r="L295">
        <f>'BASE '!BM295</f>
        <v>0</v>
      </c>
      <c r="M295">
        <f>'BASE '!BN295</f>
        <v>2.66</v>
      </c>
      <c r="N295">
        <f>SUM('BASE '!BO295:BP295)</f>
        <v>17.990000000000002</v>
      </c>
      <c r="O295">
        <f>'BASE '!BQ295</f>
        <v>0</v>
      </c>
      <c r="P295">
        <f>SUM('BASE '!BR295,'BASE '!BT295,'BASE '!CH295,'BASE '!CI295,'BASE '!CJ295,'BASE '!CK295)</f>
        <v>10.55</v>
      </c>
      <c r="Q295">
        <f>'BASE '!BS295</f>
        <v>0</v>
      </c>
      <c r="R295">
        <f>SUM('BASE '!CB295:CG295)</f>
        <v>6.57</v>
      </c>
      <c r="S295">
        <f>SUM('BASE '!CL295:CS295)</f>
        <v>14.05</v>
      </c>
      <c r="T295">
        <f t="shared" si="4"/>
        <v>61.330000000000013</v>
      </c>
    </row>
    <row r="296" spans="1:20">
      <c r="A296" t="s">
        <v>770</v>
      </c>
      <c r="B296" t="s">
        <v>740</v>
      </c>
      <c r="C296" t="s">
        <v>771</v>
      </c>
      <c r="D296">
        <f>SUM('BASE '!AL296,'BASE '!AN296,'BASE '!AO296,'BASE '!AP296,'BASE '!AR296,'BASE '!AS296)</f>
        <v>2.6</v>
      </c>
      <c r="E296">
        <f>SUM('BASE '!AM296)</f>
        <v>0</v>
      </c>
      <c r="F296">
        <f>SUM('BASE '!AQ296)</f>
        <v>5.76</v>
      </c>
      <c r="G296">
        <f>SUM('BASE '!AT296:BB296)</f>
        <v>4.8600000000000003</v>
      </c>
      <c r="H296">
        <f>SUM('BASE '!BC296:BF296)</f>
        <v>0</v>
      </c>
      <c r="I296">
        <f>SUM('BASE '!BG296,'BASE '!BH296,'BASE '!BJ296,'BASE '!BK296)</f>
        <v>0</v>
      </c>
      <c r="J296">
        <f>'BASE '!BI296</f>
        <v>0</v>
      </c>
      <c r="K296">
        <f>'BASE '!BL296</f>
        <v>0</v>
      </c>
      <c r="L296">
        <f>'BASE '!BM296</f>
        <v>0</v>
      </c>
      <c r="M296">
        <f>'BASE '!BN296</f>
        <v>0</v>
      </c>
      <c r="N296">
        <f>SUM('BASE '!BO296:BP296)</f>
        <v>4.95</v>
      </c>
      <c r="O296">
        <f>'BASE '!BQ296</f>
        <v>0</v>
      </c>
      <c r="P296">
        <f>SUM('BASE '!BR296,'BASE '!BT296,'BASE '!CH296,'BASE '!CI296,'BASE '!CJ296,'BASE '!CK296)</f>
        <v>2.87</v>
      </c>
      <c r="Q296">
        <f>'BASE '!BS296</f>
        <v>0</v>
      </c>
      <c r="R296">
        <f>SUM('BASE '!CB296:CG296)</f>
        <v>15.629999999999999</v>
      </c>
      <c r="S296">
        <f>SUM('BASE '!CL296:CS296)</f>
        <v>3.09</v>
      </c>
      <c r="T296">
        <f t="shared" si="4"/>
        <v>39.760000000000005</v>
      </c>
    </row>
    <row r="297" spans="1:20">
      <c r="A297" t="s">
        <v>772</v>
      </c>
      <c r="B297" t="s">
        <v>740</v>
      </c>
      <c r="C297" t="s">
        <v>773</v>
      </c>
      <c r="D297">
        <f>SUM('BASE '!AL297,'BASE '!AN297,'BASE '!AO297,'BASE '!AP297,'BASE '!AR297,'BASE '!AS297)</f>
        <v>6.14</v>
      </c>
      <c r="E297">
        <f>SUM('BASE '!AM297)</f>
        <v>0</v>
      </c>
      <c r="F297">
        <f>SUM('BASE '!AQ297)</f>
        <v>2.76</v>
      </c>
      <c r="G297">
        <f>SUM('BASE '!AT297:BB297)</f>
        <v>1.41</v>
      </c>
      <c r="H297">
        <f>SUM('BASE '!BC297:BF297)</f>
        <v>0</v>
      </c>
      <c r="I297">
        <f>SUM('BASE '!BG297,'BASE '!BH297,'BASE '!BJ297,'BASE '!BK297)</f>
        <v>0</v>
      </c>
      <c r="J297">
        <f>'BASE '!BI297</f>
        <v>0</v>
      </c>
      <c r="K297">
        <f>'BASE '!BL297</f>
        <v>0</v>
      </c>
      <c r="L297">
        <f>'BASE '!BM297</f>
        <v>0</v>
      </c>
      <c r="M297">
        <f>'BASE '!BN297</f>
        <v>0</v>
      </c>
      <c r="N297">
        <f>SUM('BASE '!BO297:BP297)</f>
        <v>0</v>
      </c>
      <c r="O297">
        <f>'BASE '!BQ297</f>
        <v>0</v>
      </c>
      <c r="P297">
        <f>SUM('BASE '!BR297,'BASE '!BT297,'BASE '!CH297,'BASE '!CI297,'BASE '!CJ297,'BASE '!CK297)</f>
        <v>0</v>
      </c>
      <c r="Q297">
        <f>'BASE '!BS297</f>
        <v>0</v>
      </c>
      <c r="R297">
        <f>SUM('BASE '!CB297:CG297)</f>
        <v>4.25</v>
      </c>
      <c r="S297">
        <f>SUM('BASE '!CL297:CS297)</f>
        <v>0.48</v>
      </c>
      <c r="T297">
        <f t="shared" si="4"/>
        <v>15.04</v>
      </c>
    </row>
    <row r="298" spans="1:20">
      <c r="A298" t="s">
        <v>774</v>
      </c>
      <c r="B298" t="s">
        <v>740</v>
      </c>
      <c r="C298" t="s">
        <v>775</v>
      </c>
      <c r="D298">
        <f>SUM('BASE '!AL298,'BASE '!AN298,'BASE '!AO298,'BASE '!AP298,'BASE '!AR298,'BASE '!AS298)</f>
        <v>26.78</v>
      </c>
      <c r="E298">
        <f>SUM('BASE '!AM298)</f>
        <v>0</v>
      </c>
      <c r="F298">
        <f>SUM('BASE '!AQ298)</f>
        <v>0</v>
      </c>
      <c r="G298">
        <f>SUM('BASE '!AT298:BB298)</f>
        <v>0.85</v>
      </c>
      <c r="H298">
        <f>SUM('BASE '!BC298:BF298)</f>
        <v>1.31</v>
      </c>
      <c r="I298">
        <f>SUM('BASE '!BG298,'BASE '!BH298,'BASE '!BJ298,'BASE '!BK298)</f>
        <v>0</v>
      </c>
      <c r="J298">
        <f>'BASE '!BI298</f>
        <v>0</v>
      </c>
      <c r="K298">
        <f>'BASE '!BL298</f>
        <v>1</v>
      </c>
      <c r="L298">
        <f>'BASE '!BM298</f>
        <v>0</v>
      </c>
      <c r="M298">
        <f>'BASE '!BN298</f>
        <v>398.83</v>
      </c>
      <c r="N298">
        <f>SUM('BASE '!BO298:BP298)</f>
        <v>48.81</v>
      </c>
      <c r="O298">
        <f>'BASE '!BQ298</f>
        <v>1.7</v>
      </c>
      <c r="P298">
        <f>SUM('BASE '!BR298,'BASE '!BT298,'BASE '!CH298,'BASE '!CI298,'BASE '!CJ298,'BASE '!CK298)</f>
        <v>73.180000000000007</v>
      </c>
      <c r="Q298">
        <f>'BASE '!BS298</f>
        <v>0</v>
      </c>
      <c r="R298">
        <f>SUM('BASE '!CB298:CG298)</f>
        <v>14.09</v>
      </c>
      <c r="S298">
        <f>SUM('BASE '!CL298:CS298)</f>
        <v>84.259999999999991</v>
      </c>
      <c r="T298">
        <f t="shared" si="4"/>
        <v>650.81000000000006</v>
      </c>
    </row>
    <row r="299" spans="1:20">
      <c r="A299" t="s">
        <v>776</v>
      </c>
      <c r="B299" t="s">
        <v>740</v>
      </c>
      <c r="C299" t="s">
        <v>777</v>
      </c>
      <c r="D299">
        <f>SUM('BASE '!AL299,'BASE '!AN299,'BASE '!AO299,'BASE '!AP299,'BASE '!AR299,'BASE '!AS299)</f>
        <v>1.39</v>
      </c>
      <c r="E299">
        <f>SUM('BASE '!AM299)</f>
        <v>0</v>
      </c>
      <c r="F299">
        <f>SUM('BASE '!AQ299)</f>
        <v>0</v>
      </c>
      <c r="G299">
        <f>SUM('BASE '!AT299:BB299)</f>
        <v>8.0200000000000014</v>
      </c>
      <c r="H299">
        <f>SUM('BASE '!BC299:BF299)</f>
        <v>2.4</v>
      </c>
      <c r="I299">
        <f>SUM('BASE '!BG299,'BASE '!BH299,'BASE '!BJ299,'BASE '!BK299)</f>
        <v>5.66</v>
      </c>
      <c r="J299">
        <f>'BASE '!BI299</f>
        <v>0</v>
      </c>
      <c r="K299">
        <f>'BASE '!BL299</f>
        <v>0</v>
      </c>
      <c r="L299">
        <f>'BASE '!BM299</f>
        <v>2.4</v>
      </c>
      <c r="M299">
        <f>'BASE '!BN299</f>
        <v>8.84</v>
      </c>
      <c r="N299">
        <f>SUM('BASE '!BO299:BP299)</f>
        <v>0</v>
      </c>
      <c r="O299">
        <f>'BASE '!BQ299</f>
        <v>0</v>
      </c>
      <c r="P299">
        <f>SUM('BASE '!BR299,'BASE '!BT299,'BASE '!CH299,'BASE '!CI299,'BASE '!CJ299,'BASE '!CK299)</f>
        <v>3.45</v>
      </c>
      <c r="Q299">
        <f>'BASE '!BS299</f>
        <v>0</v>
      </c>
      <c r="R299">
        <f>SUM('BASE '!CB299:CG299)</f>
        <v>15.84</v>
      </c>
      <c r="S299">
        <f>SUM('BASE '!CL299:CS299)</f>
        <v>25.32</v>
      </c>
      <c r="T299">
        <f t="shared" si="4"/>
        <v>73.319999999999993</v>
      </c>
    </row>
    <row r="300" spans="1:20">
      <c r="A300" t="s">
        <v>780</v>
      </c>
      <c r="B300" t="s">
        <v>779</v>
      </c>
      <c r="C300" t="s">
        <v>781</v>
      </c>
      <c r="D300">
        <f>SUM('BASE '!AL300,'BASE '!AN300,'BASE '!AO300,'BASE '!AP300,'BASE '!AR300,'BASE '!AS300)</f>
        <v>6.87</v>
      </c>
      <c r="E300">
        <f>SUM('BASE '!AM300)</f>
        <v>0</v>
      </c>
      <c r="F300">
        <f>SUM('BASE '!AQ300)</f>
        <v>0</v>
      </c>
      <c r="G300">
        <f>SUM('BASE '!AT300:BB300)</f>
        <v>11.28</v>
      </c>
      <c r="H300">
        <f>SUM('BASE '!BC300:BF300)</f>
        <v>140.5</v>
      </c>
      <c r="I300">
        <f>SUM('BASE '!BG300,'BASE '!BH300,'BASE '!BJ300,'BASE '!BK300)</f>
        <v>6.12</v>
      </c>
      <c r="J300">
        <f>'BASE '!BI300</f>
        <v>0</v>
      </c>
      <c r="K300">
        <f>'BASE '!BL300</f>
        <v>0</v>
      </c>
      <c r="L300">
        <f>'BASE '!BM300</f>
        <v>73.87</v>
      </c>
      <c r="M300">
        <f>'BASE '!BN300</f>
        <v>0</v>
      </c>
      <c r="N300">
        <f>SUM('BASE '!BO300:BP300)</f>
        <v>0</v>
      </c>
      <c r="O300">
        <f>'BASE '!BQ300</f>
        <v>16.32</v>
      </c>
      <c r="P300">
        <f>SUM('BASE '!BR300,'BASE '!BT300,'BASE '!CH300,'BASE '!CI300,'BASE '!CJ300,'BASE '!CK300)</f>
        <v>23.750000000000004</v>
      </c>
      <c r="Q300">
        <f>'BASE '!BS300</f>
        <v>1.44</v>
      </c>
      <c r="R300">
        <f>SUM('BASE '!CB300:CG300)</f>
        <v>46.69</v>
      </c>
      <c r="S300">
        <f>SUM('BASE '!CL300:CS300)</f>
        <v>60.650000000000006</v>
      </c>
      <c r="T300">
        <f t="shared" si="4"/>
        <v>387.49</v>
      </c>
    </row>
    <row r="301" spans="1:20">
      <c r="A301" t="s">
        <v>782</v>
      </c>
      <c r="B301" t="s">
        <v>779</v>
      </c>
      <c r="C301" t="s">
        <v>783</v>
      </c>
      <c r="D301">
        <f>SUM('BASE '!AL301,'BASE '!AN301,'BASE '!AO301,'BASE '!AP301,'BASE '!AR301,'BASE '!AS301)</f>
        <v>0</v>
      </c>
      <c r="E301">
        <f>SUM('BASE '!AM301)</f>
        <v>0</v>
      </c>
      <c r="F301">
        <f>SUM('BASE '!AQ301)</f>
        <v>0</v>
      </c>
      <c r="G301">
        <f>SUM('BASE '!AT301:BB301)</f>
        <v>0</v>
      </c>
      <c r="H301">
        <f>SUM('BASE '!BC301:BF301)</f>
        <v>0</v>
      </c>
      <c r="I301">
        <f>SUM('BASE '!BG301,'BASE '!BH301,'BASE '!BJ301,'BASE '!BK301)</f>
        <v>2.25</v>
      </c>
      <c r="J301">
        <f>'BASE '!BI301</f>
        <v>0</v>
      </c>
      <c r="K301">
        <f>'BASE '!BL301</f>
        <v>0</v>
      </c>
      <c r="L301">
        <f>'BASE '!BM301</f>
        <v>0</v>
      </c>
      <c r="M301">
        <f>'BASE '!BN301</f>
        <v>0</v>
      </c>
      <c r="N301">
        <f>SUM('BASE '!BO301:BP301)</f>
        <v>0</v>
      </c>
      <c r="O301">
        <f>'BASE '!BQ301</f>
        <v>0</v>
      </c>
      <c r="P301">
        <f>SUM('BASE '!BR301,'BASE '!BT301,'BASE '!CH301,'BASE '!CI301,'BASE '!CJ301,'BASE '!CK301)</f>
        <v>0</v>
      </c>
      <c r="Q301">
        <f>'BASE '!BS301</f>
        <v>0</v>
      </c>
      <c r="R301">
        <f>SUM('BASE '!CB301:CG301)</f>
        <v>0</v>
      </c>
      <c r="S301">
        <f>SUM('BASE '!CL301:CS301)</f>
        <v>0</v>
      </c>
      <c r="T301">
        <f t="shared" si="4"/>
        <v>2.25</v>
      </c>
    </row>
    <row r="302" spans="1:20">
      <c r="A302" t="s">
        <v>784</v>
      </c>
      <c r="B302" t="s">
        <v>779</v>
      </c>
      <c r="C302" t="s">
        <v>785</v>
      </c>
      <c r="D302">
        <f>SUM('BASE '!AL302,'BASE '!AN302,'BASE '!AO302,'BASE '!AP302,'BASE '!AR302,'BASE '!AS302)</f>
        <v>174.45000000000002</v>
      </c>
      <c r="E302">
        <f>SUM('BASE '!AM302)</f>
        <v>42.36</v>
      </c>
      <c r="F302">
        <f>SUM('BASE '!AQ302)</f>
        <v>0</v>
      </c>
      <c r="G302">
        <f>SUM('BASE '!AT302:BB302)</f>
        <v>9.07</v>
      </c>
      <c r="H302">
        <f>SUM('BASE '!BC302:BF302)</f>
        <v>4.58</v>
      </c>
      <c r="I302">
        <f>SUM('BASE '!BG302,'BASE '!BH302,'BASE '!BJ302,'BASE '!BK302)</f>
        <v>3.71</v>
      </c>
      <c r="J302">
        <f>'BASE '!BI302</f>
        <v>0</v>
      </c>
      <c r="K302">
        <f>'BASE '!BL302</f>
        <v>0</v>
      </c>
      <c r="L302">
        <f>'BASE '!BM302</f>
        <v>0</v>
      </c>
      <c r="M302">
        <f>'BASE '!BN302</f>
        <v>0</v>
      </c>
      <c r="N302">
        <f>SUM('BASE '!BO302:BP302)</f>
        <v>0</v>
      </c>
      <c r="O302">
        <f>'BASE '!BQ302</f>
        <v>0</v>
      </c>
      <c r="P302">
        <f>SUM('BASE '!BR302,'BASE '!BT302,'BASE '!CH302,'BASE '!CI302,'BASE '!CJ302,'BASE '!CK302)</f>
        <v>0</v>
      </c>
      <c r="Q302">
        <f>'BASE '!BS302</f>
        <v>0</v>
      </c>
      <c r="R302">
        <f>SUM('BASE '!CB302:CG302)</f>
        <v>16.170000000000002</v>
      </c>
      <c r="S302">
        <f>SUM('BASE '!CL302:CS302)</f>
        <v>13.879999999999999</v>
      </c>
      <c r="T302">
        <f t="shared" si="4"/>
        <v>264.22000000000003</v>
      </c>
    </row>
    <row r="303" spans="1:20">
      <c r="A303" t="s">
        <v>786</v>
      </c>
      <c r="B303" t="s">
        <v>779</v>
      </c>
      <c r="C303" t="s">
        <v>787</v>
      </c>
      <c r="D303">
        <f>SUM('BASE '!AL303,'BASE '!AN303,'BASE '!AO303,'BASE '!AP303,'BASE '!AR303,'BASE '!AS303)</f>
        <v>11.66</v>
      </c>
      <c r="E303">
        <f>SUM('BASE '!AM303)</f>
        <v>0</v>
      </c>
      <c r="F303">
        <f>SUM('BASE '!AQ303)</f>
        <v>0</v>
      </c>
      <c r="G303">
        <f>SUM('BASE '!AT303:BB303)</f>
        <v>0</v>
      </c>
      <c r="H303">
        <f>SUM('BASE '!BC303:BF303)</f>
        <v>0.46</v>
      </c>
      <c r="I303">
        <f>SUM('BASE '!BG303,'BASE '!BH303,'BASE '!BJ303,'BASE '!BK303)</f>
        <v>0</v>
      </c>
      <c r="J303">
        <f>'BASE '!BI303</f>
        <v>0</v>
      </c>
      <c r="K303">
        <f>'BASE '!BL303</f>
        <v>0</v>
      </c>
      <c r="L303">
        <f>'BASE '!BM303</f>
        <v>0</v>
      </c>
      <c r="M303">
        <f>'BASE '!BN303</f>
        <v>0</v>
      </c>
      <c r="N303">
        <f>SUM('BASE '!BO303:BP303)</f>
        <v>0</v>
      </c>
      <c r="O303">
        <f>'BASE '!BQ303</f>
        <v>7.88</v>
      </c>
      <c r="P303">
        <f>SUM('BASE '!BR303,'BASE '!BT303,'BASE '!CH303,'BASE '!CI303,'BASE '!CJ303,'BASE '!CK303)</f>
        <v>0.47</v>
      </c>
      <c r="Q303">
        <f>'BASE '!BS303</f>
        <v>0.6</v>
      </c>
      <c r="R303">
        <f>SUM('BASE '!CB303:CG303)</f>
        <v>1.55</v>
      </c>
      <c r="S303">
        <f>SUM('BASE '!CL303:CS303)</f>
        <v>8.2899999999999991</v>
      </c>
      <c r="T303">
        <f t="shared" si="4"/>
        <v>30.91</v>
      </c>
    </row>
    <row r="304" spans="1:20">
      <c r="A304" t="s">
        <v>788</v>
      </c>
      <c r="B304" t="s">
        <v>779</v>
      </c>
      <c r="C304" t="s">
        <v>789</v>
      </c>
      <c r="D304">
        <f>SUM('BASE '!AL304,'BASE '!AN304,'BASE '!AO304,'BASE '!AP304,'BASE '!AR304,'BASE '!AS304)</f>
        <v>129.31</v>
      </c>
      <c r="E304">
        <f>SUM('BASE '!AM304)</f>
        <v>125.56</v>
      </c>
      <c r="F304">
        <f>SUM('BASE '!AQ304)</f>
        <v>11.57</v>
      </c>
      <c r="G304">
        <f>SUM('BASE '!AT304:BB304)</f>
        <v>1.21</v>
      </c>
      <c r="H304">
        <f>SUM('BASE '!BC304:BF304)</f>
        <v>7.3</v>
      </c>
      <c r="I304">
        <f>SUM('BASE '!BG304,'BASE '!BH304,'BASE '!BJ304,'BASE '!BK304)</f>
        <v>1.01</v>
      </c>
      <c r="J304">
        <f>'BASE '!BI304</f>
        <v>1.05</v>
      </c>
      <c r="K304">
        <f>'BASE '!BL304</f>
        <v>0</v>
      </c>
      <c r="L304">
        <f>'BASE '!BM304</f>
        <v>2.33</v>
      </c>
      <c r="M304">
        <f>'BASE '!BN304</f>
        <v>0</v>
      </c>
      <c r="N304">
        <f>SUM('BASE '!BO304:BP304)</f>
        <v>0</v>
      </c>
      <c r="O304">
        <f>'BASE '!BQ304</f>
        <v>8.27</v>
      </c>
      <c r="P304">
        <f>SUM('BASE '!BR304,'BASE '!BT304,'BASE '!CH304,'BASE '!CI304,'BASE '!CJ304,'BASE '!CK304)</f>
        <v>3.52</v>
      </c>
      <c r="Q304">
        <f>'BASE '!BS304</f>
        <v>0</v>
      </c>
      <c r="R304">
        <f>SUM('BASE '!CB304:CG304)</f>
        <v>17.559999999999999</v>
      </c>
      <c r="S304">
        <f>SUM('BASE '!CL304:CS304)</f>
        <v>24.130000000000003</v>
      </c>
      <c r="T304">
        <f t="shared" si="4"/>
        <v>332.81999999999994</v>
      </c>
    </row>
    <row r="305" spans="1:20">
      <c r="A305" t="s">
        <v>790</v>
      </c>
      <c r="B305" t="s">
        <v>779</v>
      </c>
      <c r="C305" t="s">
        <v>791</v>
      </c>
      <c r="D305">
        <f>SUM('BASE '!AL305,'BASE '!AN305,'BASE '!AO305,'BASE '!AP305,'BASE '!AR305,'BASE '!AS305)</f>
        <v>5.56</v>
      </c>
      <c r="E305">
        <f>SUM('BASE '!AM305)</f>
        <v>0</v>
      </c>
      <c r="F305">
        <f>SUM('BASE '!AQ305)</f>
        <v>0</v>
      </c>
      <c r="G305">
        <f>SUM('BASE '!AT305:BB305)</f>
        <v>0</v>
      </c>
      <c r="H305">
        <f>SUM('BASE '!BC305:BF305)</f>
        <v>0</v>
      </c>
      <c r="I305">
        <f>SUM('BASE '!BG305,'BASE '!BH305,'BASE '!BJ305,'BASE '!BK305)</f>
        <v>0</v>
      </c>
      <c r="J305">
        <f>'BASE '!BI305</f>
        <v>0</v>
      </c>
      <c r="K305">
        <f>'BASE '!BL305</f>
        <v>0</v>
      </c>
      <c r="L305">
        <f>'BASE '!BM305</f>
        <v>1.74</v>
      </c>
      <c r="M305">
        <f>'BASE '!BN305</f>
        <v>0</v>
      </c>
      <c r="N305">
        <f>SUM('BASE '!BO305:BP305)</f>
        <v>0</v>
      </c>
      <c r="O305">
        <f>'BASE '!BQ305</f>
        <v>0</v>
      </c>
      <c r="P305">
        <f>SUM('BASE '!BR305,'BASE '!BT305,'BASE '!CH305,'BASE '!CI305,'BASE '!CJ305,'BASE '!CK305)</f>
        <v>3.0999999999999996</v>
      </c>
      <c r="Q305">
        <f>'BASE '!BS305</f>
        <v>0</v>
      </c>
      <c r="R305">
        <f>SUM('BASE '!CB305:CG305)</f>
        <v>1.08</v>
      </c>
      <c r="S305">
        <f>SUM('BASE '!CL305:CS305)</f>
        <v>8.370000000000001</v>
      </c>
      <c r="T305">
        <f t="shared" si="4"/>
        <v>19.850000000000001</v>
      </c>
    </row>
    <row r="306" spans="1:20">
      <c r="A306" t="s">
        <v>792</v>
      </c>
      <c r="B306" t="s">
        <v>779</v>
      </c>
      <c r="C306" t="s">
        <v>793</v>
      </c>
      <c r="D306">
        <f>SUM('BASE '!AL306,'BASE '!AN306,'BASE '!AO306,'BASE '!AP306,'BASE '!AR306,'BASE '!AS306)</f>
        <v>1.38</v>
      </c>
      <c r="E306">
        <f>SUM('BASE '!AM306)</f>
        <v>0</v>
      </c>
      <c r="F306">
        <f>SUM('BASE '!AQ306)</f>
        <v>0</v>
      </c>
      <c r="G306">
        <f>SUM('BASE '!AT306:BB306)</f>
        <v>3.75</v>
      </c>
      <c r="H306">
        <f>SUM('BASE '!BC306:BF306)</f>
        <v>9.7900000000000009</v>
      </c>
      <c r="I306">
        <f>SUM('BASE '!BG306,'BASE '!BH306,'BASE '!BJ306,'BASE '!BK306)</f>
        <v>10.050000000000001</v>
      </c>
      <c r="J306">
        <f>'BASE '!BI306</f>
        <v>0</v>
      </c>
      <c r="K306">
        <f>'BASE '!BL306</f>
        <v>0</v>
      </c>
      <c r="L306">
        <f>'BASE '!BM306</f>
        <v>8.9</v>
      </c>
      <c r="M306">
        <f>'BASE '!BN306</f>
        <v>0</v>
      </c>
      <c r="N306">
        <f>SUM('BASE '!BO306:BP306)</f>
        <v>0.1</v>
      </c>
      <c r="O306">
        <f>'BASE '!BQ306</f>
        <v>0</v>
      </c>
      <c r="P306">
        <f>SUM('BASE '!BR306,'BASE '!BT306,'BASE '!CH306,'BASE '!CI306,'BASE '!CJ306,'BASE '!CK306)</f>
        <v>8.23</v>
      </c>
      <c r="Q306">
        <f>'BASE '!BS306</f>
        <v>0</v>
      </c>
      <c r="R306">
        <f>SUM('BASE '!CB306:CG306)</f>
        <v>3.65</v>
      </c>
      <c r="S306">
        <f>SUM('BASE '!CL306:CS306)</f>
        <v>9.76</v>
      </c>
      <c r="T306">
        <f t="shared" si="4"/>
        <v>55.61</v>
      </c>
    </row>
    <row r="307" spans="1:20">
      <c r="A307" t="s">
        <v>794</v>
      </c>
      <c r="B307" t="s">
        <v>779</v>
      </c>
      <c r="C307" t="s">
        <v>795</v>
      </c>
      <c r="D307">
        <f>SUM('BASE '!AL307,'BASE '!AN307,'BASE '!AO307,'BASE '!AP307,'BASE '!AR307,'BASE '!AS307)</f>
        <v>5.74</v>
      </c>
      <c r="E307">
        <f>SUM('BASE '!AM307)</f>
        <v>0</v>
      </c>
      <c r="F307">
        <f>SUM('BASE '!AQ307)</f>
        <v>0</v>
      </c>
      <c r="G307">
        <f>SUM('BASE '!AT307:BB307)</f>
        <v>0</v>
      </c>
      <c r="H307">
        <f>SUM('BASE '!BC307:BF307)</f>
        <v>32.85</v>
      </c>
      <c r="I307">
        <f>SUM('BASE '!BG307,'BASE '!BH307,'BASE '!BJ307,'BASE '!BK307)</f>
        <v>2.0499999999999998</v>
      </c>
      <c r="J307">
        <f>'BASE '!BI307</f>
        <v>0</v>
      </c>
      <c r="K307">
        <f>'BASE '!BL307</f>
        <v>0</v>
      </c>
      <c r="L307">
        <f>'BASE '!BM307</f>
        <v>20.6</v>
      </c>
      <c r="M307">
        <f>'BASE '!BN307</f>
        <v>0</v>
      </c>
      <c r="N307">
        <f>SUM('BASE '!BO307:BP307)</f>
        <v>0</v>
      </c>
      <c r="O307">
        <f>'BASE '!BQ307</f>
        <v>0</v>
      </c>
      <c r="P307">
        <f>SUM('BASE '!BR307,'BASE '!BT307,'BASE '!CH307,'BASE '!CI307,'BASE '!CJ307,'BASE '!CK307)</f>
        <v>7.9</v>
      </c>
      <c r="Q307">
        <f>'BASE '!BS307</f>
        <v>0</v>
      </c>
      <c r="R307">
        <f>SUM('BASE '!CB307:CG307)</f>
        <v>49.730000000000004</v>
      </c>
      <c r="S307">
        <f>SUM('BASE '!CL307:CS307)</f>
        <v>77.17</v>
      </c>
      <c r="T307">
        <f t="shared" si="4"/>
        <v>196.04000000000002</v>
      </c>
    </row>
    <row r="308" spans="1:20">
      <c r="A308" t="s">
        <v>796</v>
      </c>
      <c r="B308" t="s">
        <v>779</v>
      </c>
      <c r="C308" t="s">
        <v>797</v>
      </c>
      <c r="D308">
        <f>SUM('BASE '!AL308,'BASE '!AN308,'BASE '!AO308,'BASE '!AP308,'BASE '!AR308,'BASE '!AS308)</f>
        <v>4.03</v>
      </c>
      <c r="E308">
        <f>SUM('BASE '!AM308)</f>
        <v>0</v>
      </c>
      <c r="F308">
        <f>SUM('BASE '!AQ308)</f>
        <v>0</v>
      </c>
      <c r="G308">
        <f>SUM('BASE '!AT308:BB308)</f>
        <v>0.71</v>
      </c>
      <c r="H308">
        <f>SUM('BASE '!BC308:BF308)</f>
        <v>0.87</v>
      </c>
      <c r="I308">
        <f>SUM('BASE '!BG308,'BASE '!BH308,'BASE '!BJ308,'BASE '!BK308)</f>
        <v>2.7</v>
      </c>
      <c r="J308">
        <f>'BASE '!BI308</f>
        <v>0</v>
      </c>
      <c r="K308">
        <f>'BASE '!BL308</f>
        <v>0</v>
      </c>
      <c r="L308">
        <f>'BASE '!BM308</f>
        <v>2.44</v>
      </c>
      <c r="M308">
        <f>'BASE '!BN308</f>
        <v>0</v>
      </c>
      <c r="N308">
        <f>SUM('BASE '!BO308:BP308)</f>
        <v>0</v>
      </c>
      <c r="O308">
        <f>'BASE '!BQ308</f>
        <v>0</v>
      </c>
      <c r="P308">
        <f>SUM('BASE '!BR308,'BASE '!BT308,'BASE '!CH308,'BASE '!CI308,'BASE '!CJ308,'BASE '!CK308)</f>
        <v>3.98</v>
      </c>
      <c r="Q308">
        <f>'BASE '!BS308</f>
        <v>0.75</v>
      </c>
      <c r="R308">
        <f>SUM('BASE '!CB308:CG308)</f>
        <v>10.49</v>
      </c>
      <c r="S308">
        <f>SUM('BASE '!CL308:CS308)</f>
        <v>21.25</v>
      </c>
      <c r="T308">
        <f t="shared" si="4"/>
        <v>47.22</v>
      </c>
    </row>
    <row r="309" spans="1:20">
      <c r="A309" t="s">
        <v>798</v>
      </c>
      <c r="B309" t="s">
        <v>779</v>
      </c>
      <c r="C309" t="s">
        <v>799</v>
      </c>
      <c r="D309">
        <f>SUM('BASE '!AL309,'BASE '!AN309,'BASE '!AO309,'BASE '!AP309,'BASE '!AR309,'BASE '!AS309)</f>
        <v>7.91</v>
      </c>
      <c r="E309">
        <f>SUM('BASE '!AM309)</f>
        <v>0</v>
      </c>
      <c r="F309">
        <f>SUM('BASE '!AQ309)</f>
        <v>0</v>
      </c>
      <c r="G309">
        <f>SUM('BASE '!AT309:BB309)</f>
        <v>7.27</v>
      </c>
      <c r="H309">
        <f>SUM('BASE '!BC309:BF309)</f>
        <v>6.28</v>
      </c>
      <c r="I309">
        <f>SUM('BASE '!BG309,'BASE '!BH309,'BASE '!BJ309,'BASE '!BK309)</f>
        <v>0</v>
      </c>
      <c r="J309">
        <f>'BASE '!BI309</f>
        <v>0</v>
      </c>
      <c r="K309">
        <f>'BASE '!BL309</f>
        <v>2.82</v>
      </c>
      <c r="L309">
        <f>'BASE '!BM309</f>
        <v>7.2</v>
      </c>
      <c r="M309">
        <f>'BASE '!BN309</f>
        <v>0</v>
      </c>
      <c r="N309">
        <f>SUM('BASE '!BO309:BP309)</f>
        <v>3.3</v>
      </c>
      <c r="O309">
        <f>'BASE '!BQ309</f>
        <v>0</v>
      </c>
      <c r="P309">
        <f>SUM('BASE '!BR309,'BASE '!BT309,'BASE '!CH309,'BASE '!CI309,'BASE '!CJ309,'BASE '!CK309)</f>
        <v>3.6999999999999997</v>
      </c>
      <c r="Q309">
        <f>'BASE '!BS309</f>
        <v>0</v>
      </c>
      <c r="R309">
        <f>SUM('BASE '!CB309:CG309)</f>
        <v>0</v>
      </c>
      <c r="S309">
        <f>SUM('BASE '!CL309:CS309)</f>
        <v>3.41</v>
      </c>
      <c r="T309">
        <f t="shared" si="4"/>
        <v>41.89</v>
      </c>
    </row>
    <row r="310" spans="1:20">
      <c r="A310" t="s">
        <v>800</v>
      </c>
      <c r="B310" t="s">
        <v>779</v>
      </c>
      <c r="C310" t="s">
        <v>801</v>
      </c>
      <c r="D310">
        <f>SUM('BASE '!AL310,'BASE '!AN310,'BASE '!AO310,'BASE '!AP310,'BASE '!AR310,'BASE '!AS310)</f>
        <v>4.6100000000000003</v>
      </c>
      <c r="E310">
        <f>SUM('BASE '!AM310)</f>
        <v>0</v>
      </c>
      <c r="F310">
        <f>SUM('BASE '!AQ310)</f>
        <v>0</v>
      </c>
      <c r="G310">
        <f>SUM('BASE '!AT310:BB310)</f>
        <v>124.52</v>
      </c>
      <c r="H310">
        <f>SUM('BASE '!BC310:BF310)</f>
        <v>2.0499999999999998</v>
      </c>
      <c r="I310">
        <f>SUM('BASE '!BG310,'BASE '!BH310,'BASE '!BJ310,'BASE '!BK310)</f>
        <v>6.92</v>
      </c>
      <c r="J310">
        <f>'BASE '!BI310</f>
        <v>0</v>
      </c>
      <c r="K310">
        <f>'BASE '!BL310</f>
        <v>0</v>
      </c>
      <c r="L310">
        <f>'BASE '!BM310</f>
        <v>1.71</v>
      </c>
      <c r="M310">
        <f>'BASE '!BN310</f>
        <v>0</v>
      </c>
      <c r="N310">
        <f>SUM('BASE '!BO310:BP310)</f>
        <v>0</v>
      </c>
      <c r="O310">
        <f>'BASE '!BQ310</f>
        <v>0</v>
      </c>
      <c r="P310">
        <f>SUM('BASE '!BR310,'BASE '!BT310,'BASE '!CH310,'BASE '!CI310,'BASE '!CJ310,'BASE '!CK310)</f>
        <v>1.25</v>
      </c>
      <c r="Q310">
        <f>'BASE '!BS310</f>
        <v>0</v>
      </c>
      <c r="R310">
        <f>SUM('BASE '!CB310:CG310)</f>
        <v>7.15</v>
      </c>
      <c r="S310">
        <f>SUM('BASE '!CL310:CS310)</f>
        <v>18.52</v>
      </c>
      <c r="T310">
        <f t="shared" si="4"/>
        <v>166.73000000000002</v>
      </c>
    </row>
    <row r="311" spans="1:20">
      <c r="A311" t="s">
        <v>802</v>
      </c>
      <c r="B311" t="s">
        <v>779</v>
      </c>
      <c r="C311" t="s">
        <v>803</v>
      </c>
      <c r="D311">
        <f>SUM('BASE '!AL311,'BASE '!AN311,'BASE '!AO311,'BASE '!AP311,'BASE '!AR311,'BASE '!AS311)</f>
        <v>20.619999999999997</v>
      </c>
      <c r="E311">
        <f>SUM('BASE '!AM311)</f>
        <v>0</v>
      </c>
      <c r="F311">
        <f>SUM('BASE '!AQ311)</f>
        <v>0</v>
      </c>
      <c r="G311">
        <f>SUM('BASE '!AT311:BB311)</f>
        <v>17.309999999999999</v>
      </c>
      <c r="H311">
        <f>SUM('BASE '!BC311:BF311)</f>
        <v>4.2700000000000005</v>
      </c>
      <c r="I311">
        <f>SUM('BASE '!BG311,'BASE '!BH311,'BASE '!BJ311,'BASE '!BK311)</f>
        <v>6.7700000000000005</v>
      </c>
      <c r="J311">
        <f>'BASE '!BI311</f>
        <v>0</v>
      </c>
      <c r="K311">
        <f>'BASE '!BL311</f>
        <v>2.63</v>
      </c>
      <c r="L311">
        <f>'BASE '!BM311</f>
        <v>13.99</v>
      </c>
      <c r="M311">
        <f>'BASE '!BN311</f>
        <v>0</v>
      </c>
      <c r="N311">
        <f>SUM('BASE '!BO311:BP311)</f>
        <v>0.54</v>
      </c>
      <c r="O311">
        <f>'BASE '!BQ311</f>
        <v>29.1</v>
      </c>
      <c r="P311">
        <f>SUM('BASE '!BR311,'BASE '!BT311,'BASE '!CH311,'BASE '!CI311,'BASE '!CJ311,'BASE '!CK311)</f>
        <v>39.519999999999996</v>
      </c>
      <c r="Q311">
        <f>'BASE '!BS311</f>
        <v>0.95</v>
      </c>
      <c r="R311">
        <f>SUM('BASE '!CB311:CG311)</f>
        <v>21.759999999999998</v>
      </c>
      <c r="S311">
        <f>SUM('BASE '!CL311:CS311)</f>
        <v>11.420000000000002</v>
      </c>
      <c r="T311">
        <f t="shared" si="4"/>
        <v>168.88</v>
      </c>
    </row>
    <row r="312" spans="1:20">
      <c r="A312" t="s">
        <v>804</v>
      </c>
      <c r="B312" t="s">
        <v>779</v>
      </c>
      <c r="C312" t="s">
        <v>805</v>
      </c>
      <c r="D312">
        <f>SUM('BASE '!AL312,'BASE '!AN312,'BASE '!AO312,'BASE '!AP312,'BASE '!AR312,'BASE '!AS312)</f>
        <v>2.39</v>
      </c>
      <c r="E312">
        <f>SUM('BASE '!AM312)</f>
        <v>0</v>
      </c>
      <c r="F312">
        <f>SUM('BASE '!AQ312)</f>
        <v>0</v>
      </c>
      <c r="G312">
        <f>SUM('BASE '!AT312:BB312)</f>
        <v>5.8</v>
      </c>
      <c r="H312">
        <f>SUM('BASE '!BC312:BF312)</f>
        <v>0</v>
      </c>
      <c r="I312">
        <f>SUM('BASE '!BG312,'BASE '!BH312,'BASE '!BJ312,'BASE '!BK312)</f>
        <v>2.94</v>
      </c>
      <c r="J312">
        <f>'BASE '!BI312</f>
        <v>4.97</v>
      </c>
      <c r="K312">
        <f>'BASE '!BL312</f>
        <v>0</v>
      </c>
      <c r="L312">
        <f>'BASE '!BM312</f>
        <v>2.57</v>
      </c>
      <c r="M312">
        <f>'BASE '!BN312</f>
        <v>0</v>
      </c>
      <c r="N312">
        <f>SUM('BASE '!BO312:BP312)</f>
        <v>0</v>
      </c>
      <c r="O312">
        <f>'BASE '!BQ312</f>
        <v>0.22</v>
      </c>
      <c r="P312">
        <f>SUM('BASE '!BR312,'BASE '!BT312,'BASE '!CH312,'BASE '!CI312,'BASE '!CJ312,'BASE '!CK312)</f>
        <v>1.55</v>
      </c>
      <c r="Q312">
        <f>'BASE '!BS312</f>
        <v>0</v>
      </c>
      <c r="R312">
        <f>SUM('BASE '!CB312:CG312)</f>
        <v>8.5299999999999994</v>
      </c>
      <c r="S312">
        <f>SUM('BASE '!CL312:CS312)</f>
        <v>6.6300000000000008</v>
      </c>
      <c r="T312">
        <f t="shared" si="4"/>
        <v>35.6</v>
      </c>
    </row>
    <row r="313" spans="1:20">
      <c r="A313" t="s">
        <v>806</v>
      </c>
      <c r="B313" t="s">
        <v>779</v>
      </c>
      <c r="C313" t="s">
        <v>807</v>
      </c>
      <c r="D313">
        <f>SUM('BASE '!AL313,'BASE '!AN313,'BASE '!AO313,'BASE '!AP313,'BASE '!AR313,'BASE '!AS313)</f>
        <v>54.15</v>
      </c>
      <c r="E313">
        <f>SUM('BASE '!AM313)</f>
        <v>0</v>
      </c>
      <c r="F313">
        <f>SUM('BASE '!AQ313)</f>
        <v>1.49</v>
      </c>
      <c r="G313">
        <f>SUM('BASE '!AT313:BB313)</f>
        <v>0</v>
      </c>
      <c r="H313">
        <f>SUM('BASE '!BC313:BF313)</f>
        <v>20.73</v>
      </c>
      <c r="I313">
        <f>SUM('BASE '!BG313,'BASE '!BH313,'BASE '!BJ313,'BASE '!BK313)</f>
        <v>0</v>
      </c>
      <c r="J313">
        <f>'BASE '!BI313</f>
        <v>0</v>
      </c>
      <c r="K313">
        <f>'BASE '!BL313</f>
        <v>0</v>
      </c>
      <c r="L313">
        <f>'BASE '!BM313</f>
        <v>0.85</v>
      </c>
      <c r="M313">
        <f>'BASE '!BN313</f>
        <v>0</v>
      </c>
      <c r="N313">
        <f>SUM('BASE '!BO313:BP313)</f>
        <v>0</v>
      </c>
      <c r="O313">
        <f>'BASE '!BQ313</f>
        <v>10.84</v>
      </c>
      <c r="P313">
        <f>SUM('BASE '!BR313,'BASE '!BT313,'BASE '!CH313,'BASE '!CI313,'BASE '!CJ313,'BASE '!CK313)</f>
        <v>41.09</v>
      </c>
      <c r="Q313">
        <f>'BASE '!BS313</f>
        <v>0</v>
      </c>
      <c r="R313">
        <f>SUM('BASE '!CB313:CG313)</f>
        <v>97.73</v>
      </c>
      <c r="S313">
        <f>SUM('BASE '!CL313:CS313)</f>
        <v>87.490000000000009</v>
      </c>
      <c r="T313">
        <f t="shared" si="4"/>
        <v>314.37</v>
      </c>
    </row>
    <row r="314" spans="1:20">
      <c r="A314" t="s">
        <v>808</v>
      </c>
      <c r="B314" t="s">
        <v>779</v>
      </c>
      <c r="C314" t="s">
        <v>809</v>
      </c>
      <c r="D314">
        <f>SUM('BASE '!AL314,'BASE '!AN314,'BASE '!AO314,'BASE '!AP314,'BASE '!AR314,'BASE '!AS314)</f>
        <v>163.23000000000002</v>
      </c>
      <c r="E314">
        <f>SUM('BASE '!AM314)</f>
        <v>0</v>
      </c>
      <c r="F314">
        <f>SUM('BASE '!AQ314)</f>
        <v>0</v>
      </c>
      <c r="G314">
        <f>SUM('BASE '!AT314:BB314)</f>
        <v>55.7</v>
      </c>
      <c r="H314">
        <f>SUM('BASE '!BC314:BF314)</f>
        <v>0.5</v>
      </c>
      <c r="I314">
        <f>SUM('BASE '!BG314,'BASE '!BH314,'BASE '!BJ314,'BASE '!BK314)</f>
        <v>0</v>
      </c>
      <c r="J314">
        <f>'BASE '!BI314</f>
        <v>0</v>
      </c>
      <c r="K314">
        <f>'BASE '!BL314</f>
        <v>0</v>
      </c>
      <c r="L314">
        <f>'BASE '!BM314</f>
        <v>1.85</v>
      </c>
      <c r="M314">
        <f>'BASE '!BN314</f>
        <v>0</v>
      </c>
      <c r="N314">
        <f>SUM('BASE '!BO314:BP314)</f>
        <v>3.62</v>
      </c>
      <c r="O314">
        <f>'BASE '!BQ314</f>
        <v>0</v>
      </c>
      <c r="P314">
        <f>SUM('BASE '!BR314,'BASE '!BT314,'BASE '!CH314,'BASE '!CI314,'BASE '!CJ314,'BASE '!CK314)</f>
        <v>0</v>
      </c>
      <c r="Q314">
        <f>'BASE '!BS314</f>
        <v>0.3</v>
      </c>
      <c r="R314">
        <f>SUM('BASE '!CB314:CG314)</f>
        <v>0</v>
      </c>
      <c r="S314">
        <f>SUM('BASE '!CL314:CS314)</f>
        <v>20.28</v>
      </c>
      <c r="T314">
        <f t="shared" si="4"/>
        <v>245.48000000000002</v>
      </c>
    </row>
    <row r="315" spans="1:20">
      <c r="A315" t="s">
        <v>810</v>
      </c>
      <c r="B315" t="s">
        <v>779</v>
      </c>
      <c r="C315" t="s">
        <v>811</v>
      </c>
      <c r="D315">
        <f>SUM('BASE '!AL315,'BASE '!AN315,'BASE '!AO315,'BASE '!AP315,'BASE '!AR315,'BASE '!AS315)</f>
        <v>0</v>
      </c>
      <c r="E315">
        <f>SUM('BASE '!AM315)</f>
        <v>0</v>
      </c>
      <c r="F315">
        <f>SUM('BASE '!AQ315)</f>
        <v>0</v>
      </c>
      <c r="G315">
        <f>SUM('BASE '!AT315:BB315)</f>
        <v>0</v>
      </c>
      <c r="H315">
        <f>SUM('BASE '!BC315:BF315)</f>
        <v>0.8</v>
      </c>
      <c r="I315">
        <f>SUM('BASE '!BG315,'BASE '!BH315,'BASE '!BJ315,'BASE '!BK315)</f>
        <v>4.0299999999999994</v>
      </c>
      <c r="J315">
        <f>'BASE '!BI315</f>
        <v>0</v>
      </c>
      <c r="K315">
        <f>'BASE '!BL315</f>
        <v>0</v>
      </c>
      <c r="L315">
        <f>'BASE '!BM315</f>
        <v>0</v>
      </c>
      <c r="M315">
        <f>'BASE '!BN315</f>
        <v>0</v>
      </c>
      <c r="N315">
        <f>SUM('BASE '!BO315:BP315)</f>
        <v>0.5</v>
      </c>
      <c r="O315">
        <f>'BASE '!BQ315</f>
        <v>1</v>
      </c>
      <c r="P315">
        <f>SUM('BASE '!BR315,'BASE '!BT315,'BASE '!CH315,'BASE '!CI315,'BASE '!CJ315,'BASE '!CK315)</f>
        <v>2.19</v>
      </c>
      <c r="Q315">
        <f>'BASE '!BS315</f>
        <v>0</v>
      </c>
      <c r="R315">
        <f>SUM('BASE '!CB315:CG315)</f>
        <v>3.14</v>
      </c>
      <c r="S315">
        <f>SUM('BASE '!CL315:CS315)</f>
        <v>3.85</v>
      </c>
      <c r="T315">
        <f t="shared" si="4"/>
        <v>15.51</v>
      </c>
    </row>
    <row r="316" spans="1:20">
      <c r="A316" t="s">
        <v>812</v>
      </c>
      <c r="B316" t="s">
        <v>779</v>
      </c>
      <c r="C316" t="s">
        <v>813</v>
      </c>
      <c r="D316">
        <f>SUM('BASE '!AL316,'BASE '!AN316,'BASE '!AO316,'BASE '!AP316,'BASE '!AR316,'BASE '!AS316)</f>
        <v>76.22</v>
      </c>
      <c r="E316">
        <f>SUM('BASE '!AM316)</f>
        <v>0</v>
      </c>
      <c r="F316">
        <f>SUM('BASE '!AQ316)</f>
        <v>0</v>
      </c>
      <c r="G316">
        <f>SUM('BASE '!AT316:BB316)</f>
        <v>17.82</v>
      </c>
      <c r="H316">
        <f>SUM('BASE '!BC316:BF316)</f>
        <v>0</v>
      </c>
      <c r="I316">
        <f>SUM('BASE '!BG316,'BASE '!BH316,'BASE '!BJ316,'BASE '!BK316)</f>
        <v>2.11</v>
      </c>
      <c r="J316">
        <f>'BASE '!BI316</f>
        <v>0</v>
      </c>
      <c r="K316">
        <f>'BASE '!BL316</f>
        <v>0</v>
      </c>
      <c r="L316">
        <f>'BASE '!BM316</f>
        <v>0</v>
      </c>
      <c r="M316">
        <f>'BASE '!BN316</f>
        <v>0</v>
      </c>
      <c r="N316">
        <f>SUM('BASE '!BO316:BP316)</f>
        <v>72.2</v>
      </c>
      <c r="O316">
        <f>'BASE '!BQ316</f>
        <v>0</v>
      </c>
      <c r="P316">
        <f>SUM('BASE '!BR316,'BASE '!BT316,'BASE '!CH316,'BASE '!CI316,'BASE '!CJ316,'BASE '!CK316)</f>
        <v>31.81</v>
      </c>
      <c r="Q316">
        <f>'BASE '!BS316</f>
        <v>0.3</v>
      </c>
      <c r="R316">
        <f>SUM('BASE '!CB316:CG316)</f>
        <v>6.75</v>
      </c>
      <c r="S316">
        <f>SUM('BASE '!CL316:CS316)</f>
        <v>5.95</v>
      </c>
      <c r="T316">
        <f t="shared" si="4"/>
        <v>213.16</v>
      </c>
    </row>
    <row r="317" spans="1:20">
      <c r="A317" t="s">
        <v>814</v>
      </c>
      <c r="B317" t="s">
        <v>779</v>
      </c>
      <c r="C317" t="s">
        <v>815</v>
      </c>
      <c r="D317">
        <f>SUM('BASE '!AL317,'BASE '!AN317,'BASE '!AO317,'BASE '!AP317,'BASE '!AR317,'BASE '!AS317)</f>
        <v>0</v>
      </c>
      <c r="E317">
        <f>SUM('BASE '!AM317)</f>
        <v>0</v>
      </c>
      <c r="F317">
        <f>SUM('BASE '!AQ317)</f>
        <v>0</v>
      </c>
      <c r="G317">
        <f>SUM('BASE '!AT317:BB317)</f>
        <v>0.35</v>
      </c>
      <c r="H317">
        <f>SUM('BASE '!BC317:BF317)</f>
        <v>0</v>
      </c>
      <c r="I317">
        <f>SUM('BASE '!BG317,'BASE '!BH317,'BASE '!BJ317,'BASE '!BK317)</f>
        <v>1.05</v>
      </c>
      <c r="J317">
        <f>'BASE '!BI317</f>
        <v>0</v>
      </c>
      <c r="K317">
        <f>'BASE '!BL317</f>
        <v>0</v>
      </c>
      <c r="L317">
        <f>'BASE '!BM317</f>
        <v>0</v>
      </c>
      <c r="M317">
        <f>'BASE '!BN317</f>
        <v>0</v>
      </c>
      <c r="N317">
        <f>SUM('BASE '!BO317:BP317)</f>
        <v>0</v>
      </c>
      <c r="O317">
        <f>'BASE '!BQ317</f>
        <v>2</v>
      </c>
      <c r="P317">
        <f>SUM('BASE '!BR317,'BASE '!BT317,'BASE '!CH317,'BASE '!CI317,'BASE '!CJ317,'BASE '!CK317)</f>
        <v>2.91</v>
      </c>
      <c r="Q317">
        <f>'BASE '!BS317</f>
        <v>0</v>
      </c>
      <c r="R317">
        <f>SUM('BASE '!CB317:CG317)</f>
        <v>9.89</v>
      </c>
      <c r="S317">
        <f>SUM('BASE '!CL317:CS317)</f>
        <v>2.98</v>
      </c>
      <c r="T317">
        <f t="shared" si="4"/>
        <v>19.180000000000003</v>
      </c>
    </row>
    <row r="318" spans="1:20">
      <c r="A318" t="s">
        <v>816</v>
      </c>
      <c r="B318" t="s">
        <v>779</v>
      </c>
      <c r="C318" t="s">
        <v>817</v>
      </c>
      <c r="D318">
        <f>SUM('BASE '!AL318,'BASE '!AN318,'BASE '!AO318,'BASE '!AP318,'BASE '!AR318,'BASE '!AS318)</f>
        <v>87.45</v>
      </c>
      <c r="E318">
        <f>SUM('BASE '!AM318)</f>
        <v>0</v>
      </c>
      <c r="F318">
        <f>SUM('BASE '!AQ318)</f>
        <v>0</v>
      </c>
      <c r="G318">
        <f>SUM('BASE '!AT318:BB318)</f>
        <v>14.280000000000001</v>
      </c>
      <c r="H318">
        <f>SUM('BASE '!BC318:BF318)</f>
        <v>1.78</v>
      </c>
      <c r="I318">
        <f>SUM('BASE '!BG318,'BASE '!BH318,'BASE '!BJ318,'BASE '!BK318)</f>
        <v>4.47</v>
      </c>
      <c r="J318">
        <f>'BASE '!BI318</f>
        <v>0</v>
      </c>
      <c r="K318">
        <f>'BASE '!BL318</f>
        <v>0</v>
      </c>
      <c r="L318">
        <f>'BASE '!BM318</f>
        <v>0.75</v>
      </c>
      <c r="M318">
        <f>'BASE '!BN318</f>
        <v>0</v>
      </c>
      <c r="N318">
        <f>SUM('BASE '!BO318:BP318)</f>
        <v>0</v>
      </c>
      <c r="O318">
        <f>'BASE '!BQ318</f>
        <v>0</v>
      </c>
      <c r="P318">
        <f>SUM('BASE '!BR318,'BASE '!BT318,'BASE '!CH318,'BASE '!CI318,'BASE '!CJ318,'BASE '!CK318)</f>
        <v>13.1</v>
      </c>
      <c r="Q318">
        <f>'BASE '!BS318</f>
        <v>0</v>
      </c>
      <c r="R318">
        <f>SUM('BASE '!CB318:CG318)</f>
        <v>68.410000000000011</v>
      </c>
      <c r="S318">
        <f>SUM('BASE '!CL318:CS318)</f>
        <v>68.010000000000005</v>
      </c>
      <c r="T318">
        <f t="shared" si="4"/>
        <v>258.25</v>
      </c>
    </row>
    <row r="319" spans="1:20">
      <c r="A319" t="s">
        <v>818</v>
      </c>
      <c r="B319" t="s">
        <v>779</v>
      </c>
      <c r="C319" t="s">
        <v>819</v>
      </c>
      <c r="D319">
        <f>SUM('BASE '!AL319,'BASE '!AN319,'BASE '!AO319,'BASE '!AP319,'BASE '!AR319,'BASE '!AS319)</f>
        <v>72.58</v>
      </c>
      <c r="E319">
        <f>SUM('BASE '!AM319)</f>
        <v>0</v>
      </c>
      <c r="F319">
        <f>SUM('BASE '!AQ319)</f>
        <v>0</v>
      </c>
      <c r="G319">
        <f>SUM('BASE '!AT319:BB319)</f>
        <v>9.24</v>
      </c>
      <c r="H319">
        <f>SUM('BASE '!BC319:BF319)</f>
        <v>0.81</v>
      </c>
      <c r="I319">
        <f>SUM('BASE '!BG319,'BASE '!BH319,'BASE '!BJ319,'BASE '!BK319)</f>
        <v>0</v>
      </c>
      <c r="J319">
        <f>'BASE '!BI319</f>
        <v>0</v>
      </c>
      <c r="K319">
        <f>'BASE '!BL319</f>
        <v>0</v>
      </c>
      <c r="L319">
        <f>'BASE '!BM319</f>
        <v>0</v>
      </c>
      <c r="M319">
        <f>'BASE '!BN319</f>
        <v>5.35</v>
      </c>
      <c r="N319">
        <f>SUM('BASE '!BO319:BP319)</f>
        <v>4.6000000000000005</v>
      </c>
      <c r="O319">
        <f>'BASE '!BQ319</f>
        <v>4</v>
      </c>
      <c r="P319">
        <f>SUM('BASE '!BR319,'BASE '!BT319,'BASE '!CH319,'BASE '!CI319,'BASE '!CJ319,'BASE '!CK319)</f>
        <v>3.45</v>
      </c>
      <c r="Q319">
        <f>'BASE '!BS319</f>
        <v>0</v>
      </c>
      <c r="R319">
        <f>SUM('BASE '!CB319:CG319)</f>
        <v>13.600000000000001</v>
      </c>
      <c r="S319">
        <f>SUM('BASE '!CL319:CS319)</f>
        <v>12.5</v>
      </c>
      <c r="T319">
        <f t="shared" si="4"/>
        <v>126.13</v>
      </c>
    </row>
    <row r="320" spans="1:20">
      <c r="A320" t="s">
        <v>820</v>
      </c>
      <c r="B320" t="s">
        <v>779</v>
      </c>
      <c r="C320" t="s">
        <v>821</v>
      </c>
      <c r="D320">
        <f>SUM('BASE '!AL320,'BASE '!AN320,'BASE '!AO320,'BASE '!AP320,'BASE '!AR320,'BASE '!AS320)</f>
        <v>341.89</v>
      </c>
      <c r="E320">
        <f>SUM('BASE '!AM320)</f>
        <v>0</v>
      </c>
      <c r="F320">
        <f>SUM('BASE '!AQ320)</f>
        <v>0</v>
      </c>
      <c r="G320">
        <f>SUM('BASE '!AT320:BB320)</f>
        <v>99.02</v>
      </c>
      <c r="H320">
        <f>SUM('BASE '!BC320:BF320)</f>
        <v>0.43</v>
      </c>
      <c r="I320">
        <f>SUM('BASE '!BG320,'BASE '!BH320,'BASE '!BJ320,'BASE '!BK320)</f>
        <v>0</v>
      </c>
      <c r="J320">
        <f>'BASE '!BI320</f>
        <v>0</v>
      </c>
      <c r="K320">
        <f>'BASE '!BL320</f>
        <v>1.05</v>
      </c>
      <c r="L320">
        <f>'BASE '!BM320</f>
        <v>5.36</v>
      </c>
      <c r="M320">
        <f>'BASE '!BN320</f>
        <v>12.37</v>
      </c>
      <c r="N320">
        <f>SUM('BASE '!BO320:BP320)</f>
        <v>0</v>
      </c>
      <c r="O320">
        <f>'BASE '!BQ320</f>
        <v>2.62</v>
      </c>
      <c r="P320">
        <f>SUM('BASE '!BR320,'BASE '!BT320,'BASE '!CH320,'BASE '!CI320,'BASE '!CJ320,'BASE '!CK320)</f>
        <v>3.44</v>
      </c>
      <c r="Q320">
        <f>'BASE '!BS320</f>
        <v>0</v>
      </c>
      <c r="R320">
        <f>SUM('BASE '!CB320:CG320)</f>
        <v>138.28</v>
      </c>
      <c r="S320">
        <f>SUM('BASE '!CL320:CS320)</f>
        <v>56.88</v>
      </c>
      <c r="T320">
        <f t="shared" si="4"/>
        <v>661.34</v>
      </c>
    </row>
    <row r="321" spans="1:20">
      <c r="A321" t="s">
        <v>822</v>
      </c>
      <c r="B321" t="s">
        <v>779</v>
      </c>
      <c r="C321" t="s">
        <v>823</v>
      </c>
      <c r="D321">
        <f>SUM('BASE '!AL321,'BASE '!AN321,'BASE '!AO321,'BASE '!AP321,'BASE '!AR321,'BASE '!AS321)</f>
        <v>11.91</v>
      </c>
      <c r="E321">
        <f>SUM('BASE '!AM321)</f>
        <v>0</v>
      </c>
      <c r="F321">
        <f>SUM('BASE '!AQ321)</f>
        <v>0</v>
      </c>
      <c r="G321">
        <f>SUM('BASE '!AT321:BB321)</f>
        <v>15.19</v>
      </c>
      <c r="H321">
        <f>SUM('BASE '!BC321:BF321)</f>
        <v>2.88</v>
      </c>
      <c r="I321">
        <f>SUM('BASE '!BG321,'BASE '!BH321,'BASE '!BJ321,'BASE '!BK321)</f>
        <v>5.57</v>
      </c>
      <c r="J321">
        <f>'BASE '!BI321</f>
        <v>0</v>
      </c>
      <c r="K321">
        <f>'BASE '!BL321</f>
        <v>0</v>
      </c>
      <c r="L321">
        <f>'BASE '!BM321</f>
        <v>1.46</v>
      </c>
      <c r="M321">
        <f>'BASE '!BN321</f>
        <v>0</v>
      </c>
      <c r="N321">
        <f>SUM('BASE '!BO321:BP321)</f>
        <v>0</v>
      </c>
      <c r="O321">
        <f>'BASE '!BQ321</f>
        <v>0</v>
      </c>
      <c r="P321">
        <f>SUM('BASE '!BR321,'BASE '!BT321,'BASE '!CH321,'BASE '!CI321,'BASE '!CJ321,'BASE '!CK321)</f>
        <v>6.31</v>
      </c>
      <c r="Q321">
        <f>'BASE '!BS321</f>
        <v>0</v>
      </c>
      <c r="R321">
        <f>SUM('BASE '!CB321:CG321)</f>
        <v>62.77</v>
      </c>
      <c r="S321">
        <f>SUM('BASE '!CL321:CS321)</f>
        <v>24.64</v>
      </c>
      <c r="T321">
        <f t="shared" si="4"/>
        <v>130.73000000000002</v>
      </c>
    </row>
    <row r="322" spans="1:20">
      <c r="A322" t="s">
        <v>824</v>
      </c>
      <c r="B322" t="s">
        <v>779</v>
      </c>
      <c r="C322" t="s">
        <v>825</v>
      </c>
      <c r="D322">
        <f>SUM('BASE '!AL322,'BASE '!AN322,'BASE '!AO322,'BASE '!AP322,'BASE '!AR322,'BASE '!AS322)</f>
        <v>344.68000000000006</v>
      </c>
      <c r="E322">
        <f>SUM('BASE '!AM322)</f>
        <v>0</v>
      </c>
      <c r="F322">
        <f>SUM('BASE '!AQ322)</f>
        <v>0</v>
      </c>
      <c r="G322">
        <f>SUM('BASE '!AT322:BB322)</f>
        <v>41.269999999999996</v>
      </c>
      <c r="H322">
        <f>SUM('BASE '!BC322:BF322)</f>
        <v>1.94</v>
      </c>
      <c r="I322">
        <f>SUM('BASE '!BG322,'BASE '!BH322,'BASE '!BJ322,'BASE '!BK322)</f>
        <v>3.19</v>
      </c>
      <c r="J322">
        <f>'BASE '!BI322</f>
        <v>0</v>
      </c>
      <c r="K322">
        <f>'BASE '!BL322</f>
        <v>0</v>
      </c>
      <c r="L322">
        <f>'BASE '!BM322</f>
        <v>0</v>
      </c>
      <c r="M322">
        <f>'BASE '!BN322</f>
        <v>57.78</v>
      </c>
      <c r="N322">
        <f>SUM('BASE '!BO322:BP322)</f>
        <v>0</v>
      </c>
      <c r="O322">
        <f>'BASE '!BQ322</f>
        <v>7.5</v>
      </c>
      <c r="P322">
        <f>SUM('BASE '!BR322,'BASE '!BT322,'BASE '!CH322,'BASE '!CI322,'BASE '!CJ322,'BASE '!CK322)</f>
        <v>0.48</v>
      </c>
      <c r="Q322">
        <f>'BASE '!BS322</f>
        <v>0</v>
      </c>
      <c r="R322">
        <f>SUM('BASE '!CB322:CG322)</f>
        <v>68.7</v>
      </c>
      <c r="S322">
        <f>SUM('BASE '!CL322:CS322)</f>
        <v>43.33</v>
      </c>
      <c r="T322">
        <f t="shared" si="4"/>
        <v>568.87000000000012</v>
      </c>
    </row>
    <row r="323" spans="1:20">
      <c r="A323" t="s">
        <v>826</v>
      </c>
      <c r="B323" t="s">
        <v>779</v>
      </c>
      <c r="C323" t="s">
        <v>827</v>
      </c>
      <c r="D323">
        <f>SUM('BASE '!AL323,'BASE '!AN323,'BASE '!AO323,'BASE '!AP323,'BASE '!AR323,'BASE '!AS323)</f>
        <v>4.92</v>
      </c>
      <c r="E323">
        <f>SUM('BASE '!AM323)</f>
        <v>0</v>
      </c>
      <c r="F323">
        <f>SUM('BASE '!AQ323)</f>
        <v>0</v>
      </c>
      <c r="G323">
        <f>SUM('BASE '!AT323:BB323)</f>
        <v>0</v>
      </c>
      <c r="H323">
        <f>SUM('BASE '!BC323:BF323)</f>
        <v>22.28</v>
      </c>
      <c r="I323">
        <f>SUM('BASE '!BG323,'BASE '!BH323,'BASE '!BJ323,'BASE '!BK323)</f>
        <v>8.8800000000000008</v>
      </c>
      <c r="J323">
        <f>'BASE '!BI323</f>
        <v>0</v>
      </c>
      <c r="K323">
        <f>'BASE '!BL323</f>
        <v>0</v>
      </c>
      <c r="L323">
        <f>'BASE '!BM323</f>
        <v>60.8</v>
      </c>
      <c r="M323">
        <f>'BASE '!BN323</f>
        <v>0</v>
      </c>
      <c r="N323">
        <f>SUM('BASE '!BO323:BP323)</f>
        <v>0</v>
      </c>
      <c r="O323">
        <f>'BASE '!BQ323</f>
        <v>0</v>
      </c>
      <c r="P323">
        <f>SUM('BASE '!BR323,'BASE '!BT323,'BASE '!CH323,'BASE '!CI323,'BASE '!CJ323,'BASE '!CK323)</f>
        <v>2.96</v>
      </c>
      <c r="Q323">
        <f>'BASE '!BS323</f>
        <v>0</v>
      </c>
      <c r="R323">
        <f>SUM('BASE '!CB323:CG323)</f>
        <v>100.99000000000001</v>
      </c>
      <c r="S323">
        <f>SUM('BASE '!CL323:CS323)</f>
        <v>120.61000000000001</v>
      </c>
      <c r="T323">
        <f t="shared" ref="T323:T386" si="5">SUM(D323:S323)</f>
        <v>321.44</v>
      </c>
    </row>
    <row r="324" spans="1:20">
      <c r="A324" t="s">
        <v>828</v>
      </c>
      <c r="B324" t="s">
        <v>779</v>
      </c>
      <c r="C324" t="s">
        <v>829</v>
      </c>
      <c r="D324">
        <f>SUM('BASE '!AL324,'BASE '!AN324,'BASE '!AO324,'BASE '!AP324,'BASE '!AR324,'BASE '!AS324)</f>
        <v>42.61</v>
      </c>
      <c r="E324">
        <f>SUM('BASE '!AM324)</f>
        <v>80</v>
      </c>
      <c r="F324">
        <f>SUM('BASE '!AQ324)</f>
        <v>0</v>
      </c>
      <c r="G324">
        <f>SUM('BASE '!AT324:BB324)</f>
        <v>1.37</v>
      </c>
      <c r="H324">
        <f>SUM('BASE '!BC324:BF324)</f>
        <v>0</v>
      </c>
      <c r="I324">
        <f>SUM('BASE '!BG324,'BASE '!BH324,'BASE '!BJ324,'BASE '!BK324)</f>
        <v>2.2000000000000002</v>
      </c>
      <c r="J324">
        <f>'BASE '!BI324</f>
        <v>0</v>
      </c>
      <c r="K324">
        <f>'BASE '!BL324</f>
        <v>0</v>
      </c>
      <c r="L324">
        <f>'BASE '!BM324</f>
        <v>0</v>
      </c>
      <c r="M324">
        <f>'BASE '!BN324</f>
        <v>7.98</v>
      </c>
      <c r="N324">
        <f>SUM('BASE '!BO324:BP324)</f>
        <v>0</v>
      </c>
      <c r="O324">
        <f>'BASE '!BQ324</f>
        <v>0.12</v>
      </c>
      <c r="P324">
        <f>SUM('BASE '!BR324,'BASE '!BT324,'BASE '!CH324,'BASE '!CI324,'BASE '!CJ324,'BASE '!CK324)</f>
        <v>0.93</v>
      </c>
      <c r="Q324">
        <f>'BASE '!BS324</f>
        <v>0</v>
      </c>
      <c r="R324">
        <f>SUM('BASE '!CB324:CG324)</f>
        <v>8.2199999999999989</v>
      </c>
      <c r="S324">
        <f>SUM('BASE '!CL324:CS324)</f>
        <v>3.32</v>
      </c>
      <c r="T324">
        <f t="shared" si="5"/>
        <v>146.75</v>
      </c>
    </row>
    <row r="325" spans="1:20">
      <c r="A325" t="s">
        <v>830</v>
      </c>
      <c r="B325" t="s">
        <v>779</v>
      </c>
      <c r="C325" t="s">
        <v>831</v>
      </c>
      <c r="D325">
        <f>SUM('BASE '!AL325,'BASE '!AN325,'BASE '!AO325,'BASE '!AP325,'BASE '!AR325,'BASE '!AS325)</f>
        <v>16.25</v>
      </c>
      <c r="E325">
        <f>SUM('BASE '!AM325)</f>
        <v>0</v>
      </c>
      <c r="F325">
        <f>SUM('BASE '!AQ325)</f>
        <v>0</v>
      </c>
      <c r="G325">
        <f>SUM('BASE '!AT325:BB325)</f>
        <v>2.92</v>
      </c>
      <c r="H325">
        <f>SUM('BASE '!BC325:BF325)</f>
        <v>4.9000000000000004</v>
      </c>
      <c r="I325">
        <f>SUM('BASE '!BG325,'BASE '!BH325,'BASE '!BJ325,'BASE '!BK325)</f>
        <v>1.1500000000000001</v>
      </c>
      <c r="J325">
        <f>'BASE '!BI325</f>
        <v>0</v>
      </c>
      <c r="K325">
        <f>'BASE '!BL325</f>
        <v>0</v>
      </c>
      <c r="L325">
        <f>'BASE '!BM325</f>
        <v>10.83</v>
      </c>
      <c r="M325">
        <f>'BASE '!BN325</f>
        <v>0</v>
      </c>
      <c r="N325">
        <f>SUM('BASE '!BO325:BP325)</f>
        <v>0</v>
      </c>
      <c r="O325">
        <f>'BASE '!BQ325</f>
        <v>0</v>
      </c>
      <c r="P325">
        <f>SUM('BASE '!BR325,'BASE '!BT325,'BASE '!CH325,'BASE '!CI325,'BASE '!CJ325,'BASE '!CK325)</f>
        <v>0.79</v>
      </c>
      <c r="Q325">
        <f>'BASE '!BS325</f>
        <v>0</v>
      </c>
      <c r="R325">
        <f>SUM('BASE '!CB325:CG325)</f>
        <v>13.81</v>
      </c>
      <c r="S325">
        <f>SUM('BASE '!CL325:CS325)</f>
        <v>8.5500000000000007</v>
      </c>
      <c r="T325">
        <f t="shared" si="5"/>
        <v>59.2</v>
      </c>
    </row>
    <row r="326" spans="1:20">
      <c r="A326" t="s">
        <v>832</v>
      </c>
      <c r="B326" t="s">
        <v>779</v>
      </c>
      <c r="C326" t="s">
        <v>833</v>
      </c>
      <c r="D326">
        <f>SUM('BASE '!AL326,'BASE '!AN326,'BASE '!AO326,'BASE '!AP326,'BASE '!AR326,'BASE '!AS326)</f>
        <v>4</v>
      </c>
      <c r="E326">
        <f>SUM('BASE '!AM326)</f>
        <v>0</v>
      </c>
      <c r="F326">
        <f>SUM('BASE '!AQ326)</f>
        <v>0</v>
      </c>
      <c r="G326">
        <f>SUM('BASE '!AT326:BB326)</f>
        <v>6.52</v>
      </c>
      <c r="H326">
        <f>SUM('BASE '!BC326:BF326)</f>
        <v>0.91</v>
      </c>
      <c r="I326">
        <f>SUM('BASE '!BG326,'BASE '!BH326,'BASE '!BJ326,'BASE '!BK326)</f>
        <v>6.18</v>
      </c>
      <c r="J326">
        <f>'BASE '!BI326</f>
        <v>0</v>
      </c>
      <c r="K326">
        <f>'BASE '!BL326</f>
        <v>2.09</v>
      </c>
      <c r="L326">
        <f>'BASE '!BM326</f>
        <v>0</v>
      </c>
      <c r="M326">
        <f>'BASE '!BN326</f>
        <v>0</v>
      </c>
      <c r="N326">
        <f>SUM('BASE '!BO326:BP326)</f>
        <v>0</v>
      </c>
      <c r="O326">
        <f>'BASE '!BQ326</f>
        <v>0.8</v>
      </c>
      <c r="P326">
        <f>SUM('BASE '!BR326,'BASE '!BT326,'BASE '!CH326,'BASE '!CI326,'BASE '!CJ326,'BASE '!CK326)</f>
        <v>2.54</v>
      </c>
      <c r="Q326">
        <f>'BASE '!BS326</f>
        <v>2.0100000000000002</v>
      </c>
      <c r="R326">
        <f>SUM('BASE '!CB326:CG326)</f>
        <v>5.52</v>
      </c>
      <c r="S326">
        <f>SUM('BASE '!CL326:CS326)</f>
        <v>10.74</v>
      </c>
      <c r="T326">
        <f t="shared" si="5"/>
        <v>41.31</v>
      </c>
    </row>
    <row r="327" spans="1:20">
      <c r="A327" t="s">
        <v>834</v>
      </c>
      <c r="B327" t="s">
        <v>779</v>
      </c>
      <c r="C327" t="s">
        <v>835</v>
      </c>
      <c r="D327">
        <f>SUM('BASE '!AL327,'BASE '!AN327,'BASE '!AO327,'BASE '!AP327,'BASE '!AR327,'BASE '!AS327)</f>
        <v>58.57</v>
      </c>
      <c r="E327">
        <f>SUM('BASE '!AM327)</f>
        <v>0</v>
      </c>
      <c r="F327">
        <f>SUM('BASE '!AQ327)</f>
        <v>0</v>
      </c>
      <c r="G327">
        <f>SUM('BASE '!AT327:BB327)</f>
        <v>0.98</v>
      </c>
      <c r="H327">
        <f>SUM('BASE '!BC327:BF327)</f>
        <v>10.34</v>
      </c>
      <c r="I327">
        <f>SUM('BASE '!BG327,'BASE '!BH327,'BASE '!BJ327,'BASE '!BK327)</f>
        <v>3.67</v>
      </c>
      <c r="J327">
        <f>'BASE '!BI327</f>
        <v>0</v>
      </c>
      <c r="K327">
        <f>'BASE '!BL327</f>
        <v>0</v>
      </c>
      <c r="L327">
        <f>'BASE '!BM327</f>
        <v>2.83</v>
      </c>
      <c r="M327">
        <f>'BASE '!BN327</f>
        <v>0</v>
      </c>
      <c r="N327">
        <f>SUM('BASE '!BO327:BP327)</f>
        <v>0</v>
      </c>
      <c r="O327">
        <f>'BASE '!BQ327</f>
        <v>0.4</v>
      </c>
      <c r="P327">
        <f>SUM('BASE '!BR327,'BASE '!BT327,'BASE '!CH327,'BASE '!CI327,'BASE '!CJ327,'BASE '!CK327)</f>
        <v>2.62</v>
      </c>
      <c r="Q327">
        <f>'BASE '!BS327</f>
        <v>0.97</v>
      </c>
      <c r="R327">
        <f>SUM('BASE '!CB327:CG327)</f>
        <v>37.200000000000003</v>
      </c>
      <c r="S327">
        <f>SUM('BASE '!CL327:CS327)</f>
        <v>8.16</v>
      </c>
      <c r="T327">
        <f t="shared" si="5"/>
        <v>125.74000000000001</v>
      </c>
    </row>
    <row r="328" spans="1:20">
      <c r="A328" t="s">
        <v>836</v>
      </c>
      <c r="B328" t="s">
        <v>779</v>
      </c>
      <c r="C328" t="s">
        <v>837</v>
      </c>
      <c r="D328">
        <f>SUM('BASE '!AL328,'BASE '!AN328,'BASE '!AO328,'BASE '!AP328,'BASE '!AR328,'BASE '!AS328)</f>
        <v>4.04</v>
      </c>
      <c r="E328">
        <f>SUM('BASE '!AM328)</f>
        <v>0</v>
      </c>
      <c r="F328">
        <f>SUM('BASE '!AQ328)</f>
        <v>0</v>
      </c>
      <c r="G328">
        <f>SUM('BASE '!AT328:BB328)</f>
        <v>4.74</v>
      </c>
      <c r="H328">
        <f>SUM('BASE '!BC328:BF328)</f>
        <v>3.59</v>
      </c>
      <c r="I328">
        <f>SUM('BASE '!BG328,'BASE '!BH328,'BASE '!BJ328,'BASE '!BK328)</f>
        <v>0</v>
      </c>
      <c r="J328">
        <f>'BASE '!BI328</f>
        <v>0</v>
      </c>
      <c r="K328">
        <f>'BASE '!BL328</f>
        <v>0</v>
      </c>
      <c r="L328">
        <f>'BASE '!BM328</f>
        <v>3.8</v>
      </c>
      <c r="M328">
        <f>'BASE '!BN328</f>
        <v>7.3</v>
      </c>
      <c r="N328">
        <f>SUM('BASE '!BO328:BP328)</f>
        <v>0</v>
      </c>
      <c r="O328">
        <f>'BASE '!BQ328</f>
        <v>0</v>
      </c>
      <c r="P328">
        <f>SUM('BASE '!BR328,'BASE '!BT328,'BASE '!CH328,'BASE '!CI328,'BASE '!CJ328,'BASE '!CK328)</f>
        <v>3.29</v>
      </c>
      <c r="Q328">
        <f>'BASE '!BS328</f>
        <v>1</v>
      </c>
      <c r="R328">
        <f>SUM('BASE '!CB328:CG328)</f>
        <v>61.91</v>
      </c>
      <c r="S328">
        <f>SUM('BASE '!CL328:CS328)</f>
        <v>56.61</v>
      </c>
      <c r="T328">
        <f t="shared" si="5"/>
        <v>146.28</v>
      </c>
    </row>
    <row r="329" spans="1:20">
      <c r="A329" t="s">
        <v>840</v>
      </c>
      <c r="B329" t="s">
        <v>839</v>
      </c>
      <c r="C329" t="s">
        <v>841</v>
      </c>
      <c r="D329">
        <f>SUM('BASE '!AL329,'BASE '!AN329,'BASE '!AO329,'BASE '!AP329,'BASE '!AR329,'BASE '!AS329)</f>
        <v>49.67</v>
      </c>
      <c r="E329">
        <f>SUM('BASE '!AM329)</f>
        <v>0</v>
      </c>
      <c r="F329">
        <f>SUM('BASE '!AQ329)</f>
        <v>0</v>
      </c>
      <c r="G329">
        <f>SUM('BASE '!AT329:BB329)</f>
        <v>1</v>
      </c>
      <c r="H329">
        <f>SUM('BASE '!BC329:BF329)</f>
        <v>0</v>
      </c>
      <c r="I329">
        <f>SUM('BASE '!BG329,'BASE '!BH329,'BASE '!BJ329,'BASE '!BK329)</f>
        <v>0</v>
      </c>
      <c r="J329">
        <f>'BASE '!BI329</f>
        <v>0</v>
      </c>
      <c r="K329">
        <f>'BASE '!BL329</f>
        <v>0.7</v>
      </c>
      <c r="L329">
        <f>'BASE '!BM329</f>
        <v>0</v>
      </c>
      <c r="M329">
        <f>'BASE '!BN329</f>
        <v>40</v>
      </c>
      <c r="N329">
        <f>SUM('BASE '!BO329:BP329)</f>
        <v>0</v>
      </c>
      <c r="O329">
        <f>'BASE '!BQ329</f>
        <v>25.2</v>
      </c>
      <c r="P329">
        <f>SUM('BASE '!BR329,'BASE '!BT329,'BASE '!CH329,'BASE '!CI329,'BASE '!CJ329,'BASE '!CK329)</f>
        <v>14.819999999999999</v>
      </c>
      <c r="Q329">
        <f>'BASE '!BS329</f>
        <v>3.98</v>
      </c>
      <c r="R329">
        <f>SUM('BASE '!CB329:CG329)</f>
        <v>9.5300000000000011</v>
      </c>
      <c r="S329">
        <f>SUM('BASE '!CL329:CS329)</f>
        <v>61.17</v>
      </c>
      <c r="T329">
        <f t="shared" si="5"/>
        <v>206.07</v>
      </c>
    </row>
    <row r="330" spans="1:20">
      <c r="A330" t="s">
        <v>842</v>
      </c>
      <c r="B330" t="s">
        <v>839</v>
      </c>
      <c r="C330" t="s">
        <v>843</v>
      </c>
      <c r="D330">
        <f>SUM('BASE '!AL330,'BASE '!AN330,'BASE '!AO330,'BASE '!AP330,'BASE '!AR330,'BASE '!AS330)</f>
        <v>31.3</v>
      </c>
      <c r="E330">
        <f>SUM('BASE '!AM330)</f>
        <v>0</v>
      </c>
      <c r="F330">
        <f>SUM('BASE '!AQ330)</f>
        <v>0</v>
      </c>
      <c r="G330">
        <f>SUM('BASE '!AT330:BB330)</f>
        <v>0</v>
      </c>
      <c r="H330">
        <f>SUM('BASE '!BC330:BF330)</f>
        <v>0</v>
      </c>
      <c r="I330">
        <f>SUM('BASE '!BG330,'BASE '!BH330,'BASE '!BJ330,'BASE '!BK330)</f>
        <v>1.25</v>
      </c>
      <c r="J330">
        <f>'BASE '!BI330</f>
        <v>0</v>
      </c>
      <c r="K330">
        <f>'BASE '!BL330</f>
        <v>0</v>
      </c>
      <c r="L330">
        <f>'BASE '!BM330</f>
        <v>1.1200000000000001</v>
      </c>
      <c r="M330">
        <f>'BASE '!BN330</f>
        <v>0</v>
      </c>
      <c r="N330">
        <f>SUM('BASE '!BO330:BP330)</f>
        <v>0</v>
      </c>
      <c r="O330">
        <f>'BASE '!BQ330</f>
        <v>0</v>
      </c>
      <c r="P330">
        <f>SUM('BASE '!BR330,'BASE '!BT330,'BASE '!CH330,'BASE '!CI330,'BASE '!CJ330,'BASE '!CK330)</f>
        <v>0</v>
      </c>
      <c r="Q330">
        <f>'BASE '!BS330</f>
        <v>0</v>
      </c>
      <c r="R330">
        <f>SUM('BASE '!CB330:CG330)</f>
        <v>1.19</v>
      </c>
      <c r="S330">
        <f>SUM('BASE '!CL330:CS330)</f>
        <v>19.54</v>
      </c>
      <c r="T330">
        <f t="shared" si="5"/>
        <v>54.399999999999991</v>
      </c>
    </row>
    <row r="331" spans="1:20">
      <c r="A331" t="s">
        <v>844</v>
      </c>
      <c r="B331" t="s">
        <v>839</v>
      </c>
      <c r="C331" t="s">
        <v>845</v>
      </c>
      <c r="D331">
        <f>SUM('BASE '!AL331,'BASE '!AN331,'BASE '!AO331,'BASE '!AP331,'BASE '!AR331,'BASE '!AS331)</f>
        <v>0</v>
      </c>
      <c r="E331">
        <f>SUM('BASE '!AM331)</f>
        <v>0</v>
      </c>
      <c r="F331">
        <f>SUM('BASE '!AQ331)</f>
        <v>0</v>
      </c>
      <c r="G331">
        <f>SUM('BASE '!AT331:BB331)</f>
        <v>0</v>
      </c>
      <c r="H331">
        <f>SUM('BASE '!BC331:BF331)</f>
        <v>3.52</v>
      </c>
      <c r="I331">
        <f>SUM('BASE '!BG331,'BASE '!BH331,'BASE '!BJ331,'BASE '!BK331)</f>
        <v>0</v>
      </c>
      <c r="J331">
        <f>'BASE '!BI331</f>
        <v>0</v>
      </c>
      <c r="K331">
        <f>'BASE '!BL331</f>
        <v>0</v>
      </c>
      <c r="L331">
        <f>'BASE '!BM331</f>
        <v>2.7</v>
      </c>
      <c r="M331">
        <f>'BASE '!BN331</f>
        <v>0</v>
      </c>
      <c r="N331">
        <f>SUM('BASE '!BO331:BP331)</f>
        <v>0</v>
      </c>
      <c r="O331">
        <f>'BASE '!BQ331</f>
        <v>0</v>
      </c>
      <c r="P331">
        <f>SUM('BASE '!BR331,'BASE '!BT331,'BASE '!CH331,'BASE '!CI331,'BASE '!CJ331,'BASE '!CK331)</f>
        <v>2.33</v>
      </c>
      <c r="Q331">
        <f>'BASE '!BS331</f>
        <v>0</v>
      </c>
      <c r="R331">
        <f>SUM('BASE '!CB331:CG331)</f>
        <v>3.4799999999999995</v>
      </c>
      <c r="S331">
        <f>SUM('BASE '!CL331:CS331)</f>
        <v>2.29</v>
      </c>
      <c r="T331">
        <f t="shared" si="5"/>
        <v>14.32</v>
      </c>
    </row>
    <row r="332" spans="1:20">
      <c r="A332" t="s">
        <v>846</v>
      </c>
      <c r="B332" t="s">
        <v>839</v>
      </c>
      <c r="C332" t="s">
        <v>839</v>
      </c>
      <c r="D332">
        <f>SUM('BASE '!AL332,'BASE '!AN332,'BASE '!AO332,'BASE '!AP332,'BASE '!AR332,'BASE '!AS332)</f>
        <v>0</v>
      </c>
      <c r="E332">
        <f>SUM('BASE '!AM332)</f>
        <v>0</v>
      </c>
      <c r="F332">
        <f>SUM('BASE '!AQ332)</f>
        <v>0</v>
      </c>
      <c r="G332">
        <f>SUM('BASE '!AT332:BB332)</f>
        <v>0</v>
      </c>
      <c r="H332">
        <f>SUM('BASE '!BC332:BF332)</f>
        <v>2.25</v>
      </c>
      <c r="I332">
        <f>SUM('BASE '!BG332,'BASE '!BH332,'BASE '!BJ332,'BASE '!BK332)</f>
        <v>6.2200000000000006</v>
      </c>
      <c r="J332">
        <f>'BASE '!BI332</f>
        <v>0</v>
      </c>
      <c r="K332">
        <f>'BASE '!BL332</f>
        <v>0</v>
      </c>
      <c r="L332">
        <f>'BASE '!BM332</f>
        <v>0</v>
      </c>
      <c r="M332">
        <f>'BASE '!BN332</f>
        <v>38.94</v>
      </c>
      <c r="N332">
        <f>SUM('BASE '!BO332:BP332)</f>
        <v>0</v>
      </c>
      <c r="O332">
        <f>'BASE '!BQ332</f>
        <v>18.09</v>
      </c>
      <c r="P332">
        <f>SUM('BASE '!BR332,'BASE '!BT332,'BASE '!CH332,'BASE '!CI332,'BASE '!CJ332,'BASE '!CK332)</f>
        <v>0.72</v>
      </c>
      <c r="Q332">
        <f>'BASE '!BS332</f>
        <v>0</v>
      </c>
      <c r="R332">
        <f>SUM('BASE '!CB332:CG332)</f>
        <v>5.3100000000000005</v>
      </c>
      <c r="S332">
        <f>SUM('BASE '!CL332:CS332)</f>
        <v>12.28</v>
      </c>
      <c r="T332">
        <f t="shared" si="5"/>
        <v>83.81</v>
      </c>
    </row>
    <row r="333" spans="1:20">
      <c r="A333" t="s">
        <v>847</v>
      </c>
      <c r="B333" t="s">
        <v>839</v>
      </c>
      <c r="C333" t="s">
        <v>848</v>
      </c>
      <c r="D333">
        <f>SUM('BASE '!AL333,'BASE '!AN333,'BASE '!AO333,'BASE '!AP333,'BASE '!AR333,'BASE '!AS333)</f>
        <v>0.64</v>
      </c>
      <c r="E333">
        <f>SUM('BASE '!AM333)</f>
        <v>0</v>
      </c>
      <c r="F333">
        <f>SUM('BASE '!AQ333)</f>
        <v>2</v>
      </c>
      <c r="G333">
        <f>SUM('BASE '!AT333:BB333)</f>
        <v>32.35</v>
      </c>
      <c r="H333">
        <f>SUM('BASE '!BC333:BF333)</f>
        <v>12.17</v>
      </c>
      <c r="I333">
        <f>SUM('BASE '!BG333,'BASE '!BH333,'BASE '!BJ333,'BASE '!BK333)</f>
        <v>0</v>
      </c>
      <c r="J333">
        <f>'BASE '!BI333</f>
        <v>0</v>
      </c>
      <c r="K333">
        <f>'BASE '!BL333</f>
        <v>1.5</v>
      </c>
      <c r="L333">
        <f>'BASE '!BM333</f>
        <v>9.35</v>
      </c>
      <c r="M333">
        <f>'BASE '!BN333</f>
        <v>5.37</v>
      </c>
      <c r="N333">
        <f>SUM('BASE '!BO333:BP333)</f>
        <v>0</v>
      </c>
      <c r="O333">
        <f>'BASE '!BQ333</f>
        <v>3.84</v>
      </c>
      <c r="P333">
        <f>SUM('BASE '!BR333,'BASE '!BT333,'BASE '!CH333,'BASE '!CI333,'BASE '!CJ333,'BASE '!CK333)</f>
        <v>7.58</v>
      </c>
      <c r="Q333">
        <f>'BASE '!BS333</f>
        <v>0</v>
      </c>
      <c r="R333">
        <f>SUM('BASE '!CB333:CG333)</f>
        <v>103.99</v>
      </c>
      <c r="S333">
        <f>SUM('BASE '!CL333:CS333)</f>
        <v>53.26</v>
      </c>
      <c r="T333">
        <f t="shared" si="5"/>
        <v>232.04999999999998</v>
      </c>
    </row>
    <row r="334" spans="1:20">
      <c r="A334" t="s">
        <v>849</v>
      </c>
      <c r="B334" t="s">
        <v>839</v>
      </c>
      <c r="C334" t="s">
        <v>850</v>
      </c>
      <c r="D334">
        <f>SUM('BASE '!AL334,'BASE '!AN334,'BASE '!AO334,'BASE '!AP334,'BASE '!AR334,'BASE '!AS334)</f>
        <v>55.39</v>
      </c>
      <c r="E334">
        <f>SUM('BASE '!AM334)</f>
        <v>0</v>
      </c>
      <c r="F334">
        <f>SUM('BASE '!AQ334)</f>
        <v>0</v>
      </c>
      <c r="G334">
        <f>SUM('BASE '!AT334:BB334)</f>
        <v>3</v>
      </c>
      <c r="H334">
        <f>SUM('BASE '!BC334:BF334)</f>
        <v>2.0699999999999998</v>
      </c>
      <c r="I334">
        <f>SUM('BASE '!BG334,'BASE '!BH334,'BASE '!BJ334,'BASE '!BK334)</f>
        <v>1.38</v>
      </c>
      <c r="J334">
        <f>'BASE '!BI334</f>
        <v>0</v>
      </c>
      <c r="K334">
        <f>'BASE '!BL334</f>
        <v>18.96</v>
      </c>
      <c r="L334">
        <f>'BASE '!BM334</f>
        <v>46.25</v>
      </c>
      <c r="M334">
        <f>'BASE '!BN334</f>
        <v>0</v>
      </c>
      <c r="N334">
        <f>SUM('BASE '!BO334:BP334)</f>
        <v>0</v>
      </c>
      <c r="O334">
        <f>'BASE '!BQ334</f>
        <v>6.1</v>
      </c>
      <c r="P334">
        <f>SUM('BASE '!BR334,'BASE '!BT334,'BASE '!CH334,'BASE '!CI334,'BASE '!CJ334,'BASE '!CK334)</f>
        <v>52.47</v>
      </c>
      <c r="Q334">
        <f>'BASE '!BS334</f>
        <v>2.78</v>
      </c>
      <c r="R334">
        <f>SUM('BASE '!CB334:CG334)</f>
        <v>103.80000000000001</v>
      </c>
      <c r="S334">
        <f>SUM('BASE '!CL334:CS334)</f>
        <v>155.22999999999999</v>
      </c>
      <c r="T334">
        <f t="shared" si="5"/>
        <v>447.43000000000006</v>
      </c>
    </row>
    <row r="335" spans="1:20">
      <c r="A335" t="s">
        <v>851</v>
      </c>
      <c r="B335" t="s">
        <v>839</v>
      </c>
      <c r="C335" t="s">
        <v>852</v>
      </c>
      <c r="D335">
        <f>SUM('BASE '!AL335,'BASE '!AN335,'BASE '!AO335,'BASE '!AP335,'BASE '!AR335,'BASE '!AS335)</f>
        <v>0</v>
      </c>
      <c r="E335">
        <f>SUM('BASE '!AM335)</f>
        <v>0</v>
      </c>
      <c r="F335">
        <f>SUM('BASE '!AQ335)</f>
        <v>0</v>
      </c>
      <c r="G335">
        <f>SUM('BASE '!AT335:BB335)</f>
        <v>0</v>
      </c>
      <c r="H335">
        <f>SUM('BASE '!BC335:BF335)</f>
        <v>0</v>
      </c>
      <c r="I335">
        <f>SUM('BASE '!BG335,'BASE '!BH335,'BASE '!BJ335,'BASE '!BK335)</f>
        <v>0</v>
      </c>
      <c r="J335">
        <f>'BASE '!BI335</f>
        <v>0</v>
      </c>
      <c r="K335">
        <f>'BASE '!BL335</f>
        <v>0</v>
      </c>
      <c r="L335">
        <f>'BASE '!BM335</f>
        <v>1.05</v>
      </c>
      <c r="M335">
        <f>'BASE '!BN335</f>
        <v>0</v>
      </c>
      <c r="N335">
        <f>SUM('BASE '!BO335:BP335)</f>
        <v>12.06</v>
      </c>
      <c r="O335">
        <f>'BASE '!BQ335</f>
        <v>0</v>
      </c>
      <c r="P335">
        <f>SUM('BASE '!BR335,'BASE '!BT335,'BASE '!CH335,'BASE '!CI335,'BASE '!CJ335,'BASE '!CK335)</f>
        <v>66.790000000000006</v>
      </c>
      <c r="Q335">
        <f>'BASE '!BS335</f>
        <v>26.88</v>
      </c>
      <c r="R335">
        <f>SUM('BASE '!CB335:CG335)</f>
        <v>7.69</v>
      </c>
      <c r="S335">
        <f>SUM('BASE '!CL335:CS335)</f>
        <v>90.78</v>
      </c>
      <c r="T335">
        <f t="shared" si="5"/>
        <v>205.25</v>
      </c>
    </row>
    <row r="336" spans="1:20">
      <c r="A336" t="s">
        <v>853</v>
      </c>
      <c r="B336" t="s">
        <v>839</v>
      </c>
      <c r="C336" t="s">
        <v>854</v>
      </c>
      <c r="D336">
        <f>SUM('BASE '!AL336,'BASE '!AN336,'BASE '!AO336,'BASE '!AP336,'BASE '!AR336,'BASE '!AS336)</f>
        <v>103.49</v>
      </c>
      <c r="E336">
        <f>SUM('BASE '!AM336)</f>
        <v>0</v>
      </c>
      <c r="F336">
        <f>SUM('BASE '!AQ336)</f>
        <v>0</v>
      </c>
      <c r="G336">
        <f>SUM('BASE '!AT336:BB336)</f>
        <v>0</v>
      </c>
      <c r="H336">
        <f>SUM('BASE '!BC336:BF336)</f>
        <v>0</v>
      </c>
      <c r="I336">
        <f>SUM('BASE '!BG336,'BASE '!BH336,'BASE '!BJ336,'BASE '!BK336)</f>
        <v>0</v>
      </c>
      <c r="J336">
        <f>'BASE '!BI336</f>
        <v>0</v>
      </c>
      <c r="K336">
        <f>'BASE '!BL336</f>
        <v>3.12</v>
      </c>
      <c r="L336">
        <f>'BASE '!BM336</f>
        <v>3.15</v>
      </c>
      <c r="M336">
        <f>'BASE '!BN336</f>
        <v>0</v>
      </c>
      <c r="N336">
        <f>SUM('BASE '!BO336:BP336)</f>
        <v>6.5</v>
      </c>
      <c r="O336">
        <f>'BASE '!BQ336</f>
        <v>31.51</v>
      </c>
      <c r="P336">
        <f>SUM('BASE '!BR336,'BASE '!BT336,'BASE '!CH336,'BASE '!CI336,'BASE '!CJ336,'BASE '!CK336)</f>
        <v>33.24</v>
      </c>
      <c r="Q336">
        <f>'BASE '!BS336</f>
        <v>2.2400000000000002</v>
      </c>
      <c r="R336">
        <f>SUM('BASE '!CB336:CG336)</f>
        <v>21.669999999999998</v>
      </c>
      <c r="S336">
        <f>SUM('BASE '!CL336:CS336)</f>
        <v>106.72</v>
      </c>
      <c r="T336">
        <f t="shared" si="5"/>
        <v>311.64</v>
      </c>
    </row>
    <row r="337" spans="1:20">
      <c r="A337" t="s">
        <v>855</v>
      </c>
      <c r="B337" t="s">
        <v>839</v>
      </c>
      <c r="C337" t="s">
        <v>360</v>
      </c>
      <c r="D337">
        <f>SUM('BASE '!AL337,'BASE '!AN337,'BASE '!AO337,'BASE '!AP337,'BASE '!AR337,'BASE '!AS337)</f>
        <v>0</v>
      </c>
      <c r="E337">
        <f>SUM('BASE '!AM337)</f>
        <v>0</v>
      </c>
      <c r="F337">
        <f>SUM('BASE '!AQ337)</f>
        <v>0</v>
      </c>
      <c r="G337">
        <f>SUM('BASE '!AT337:BB337)</f>
        <v>0</v>
      </c>
      <c r="H337">
        <f>SUM('BASE '!BC337:BF337)</f>
        <v>25.14</v>
      </c>
      <c r="I337">
        <f>SUM('BASE '!BG337,'BASE '!BH337,'BASE '!BJ337,'BASE '!BK337)</f>
        <v>0</v>
      </c>
      <c r="J337">
        <f>'BASE '!BI337</f>
        <v>0</v>
      </c>
      <c r="K337">
        <f>'BASE '!BL337</f>
        <v>0</v>
      </c>
      <c r="L337">
        <f>'BASE '!BM337</f>
        <v>19.32</v>
      </c>
      <c r="M337">
        <f>'BASE '!BN337</f>
        <v>2.5100000000000002</v>
      </c>
      <c r="N337">
        <f>SUM('BASE '!BO337:BP337)</f>
        <v>0</v>
      </c>
      <c r="O337">
        <f>'BASE '!BQ337</f>
        <v>0</v>
      </c>
      <c r="P337">
        <f>SUM('BASE '!BR337,'BASE '!BT337,'BASE '!CH337,'BASE '!CI337,'BASE '!CJ337,'BASE '!CK337)</f>
        <v>0</v>
      </c>
      <c r="Q337">
        <f>'BASE '!BS337</f>
        <v>0</v>
      </c>
      <c r="R337">
        <f>SUM('BASE '!CB337:CG337)</f>
        <v>32.29</v>
      </c>
      <c r="S337">
        <f>SUM('BASE '!CL337:CS337)</f>
        <v>21.57</v>
      </c>
      <c r="T337">
        <f t="shared" si="5"/>
        <v>100.82999999999998</v>
      </c>
    </row>
    <row r="338" spans="1:20">
      <c r="A338" t="s">
        <v>856</v>
      </c>
      <c r="B338" t="s">
        <v>839</v>
      </c>
      <c r="C338" t="s">
        <v>857</v>
      </c>
      <c r="D338">
        <f>SUM('BASE '!AL338,'BASE '!AN338,'BASE '!AO338,'BASE '!AP338,'BASE '!AR338,'BASE '!AS338)</f>
        <v>0</v>
      </c>
      <c r="E338">
        <f>SUM('BASE '!AM338)</f>
        <v>0</v>
      </c>
      <c r="F338">
        <f>SUM('BASE '!AQ338)</f>
        <v>0</v>
      </c>
      <c r="G338">
        <f>SUM('BASE '!AT338:BB338)</f>
        <v>0</v>
      </c>
      <c r="H338">
        <f>SUM('BASE '!BC338:BF338)</f>
        <v>11.09</v>
      </c>
      <c r="I338">
        <f>SUM('BASE '!BG338,'BASE '!BH338,'BASE '!BJ338,'BASE '!BK338)</f>
        <v>0</v>
      </c>
      <c r="J338">
        <f>'BASE '!BI338</f>
        <v>0</v>
      </c>
      <c r="K338">
        <f>'BASE '!BL338</f>
        <v>6.4</v>
      </c>
      <c r="L338">
        <f>'BASE '!BM338</f>
        <v>55.8</v>
      </c>
      <c r="M338">
        <f>'BASE '!BN338</f>
        <v>0</v>
      </c>
      <c r="N338">
        <f>SUM('BASE '!BO338:BP338)</f>
        <v>0</v>
      </c>
      <c r="O338">
        <f>'BASE '!BQ338</f>
        <v>0</v>
      </c>
      <c r="P338">
        <f>SUM('BASE '!BR338,'BASE '!BT338,'BASE '!CH338,'BASE '!CI338,'BASE '!CJ338,'BASE '!CK338)</f>
        <v>35.970000000000006</v>
      </c>
      <c r="Q338">
        <f>'BASE '!BS338</f>
        <v>1.1200000000000001</v>
      </c>
      <c r="R338">
        <f>SUM('BASE '!CB338:CG338)</f>
        <v>14.85</v>
      </c>
      <c r="S338">
        <f>SUM('BASE '!CL338:CS338)</f>
        <v>118.61000000000001</v>
      </c>
      <c r="T338">
        <f t="shared" si="5"/>
        <v>243.84</v>
      </c>
    </row>
    <row r="339" spans="1:20">
      <c r="A339" t="s">
        <v>860</v>
      </c>
      <c r="B339" t="s">
        <v>859</v>
      </c>
      <c r="C339" t="s">
        <v>861</v>
      </c>
      <c r="D339">
        <f>SUM('BASE '!AL339,'BASE '!AN339,'BASE '!AO339,'BASE '!AP339,'BASE '!AR339,'BASE '!AS339)</f>
        <v>33.28</v>
      </c>
      <c r="E339">
        <f>SUM('BASE '!AM339)</f>
        <v>0</v>
      </c>
      <c r="F339">
        <f>SUM('BASE '!AQ339)</f>
        <v>0</v>
      </c>
      <c r="G339">
        <f>SUM('BASE '!AT339:BB339)</f>
        <v>1.1300000000000001</v>
      </c>
      <c r="H339">
        <f>SUM('BASE '!BC339:BF339)</f>
        <v>0.75</v>
      </c>
      <c r="I339">
        <f>SUM('BASE '!BG339,'BASE '!BH339,'BASE '!BJ339,'BASE '!BK339)</f>
        <v>0.67</v>
      </c>
      <c r="J339">
        <f>'BASE '!BI339</f>
        <v>0</v>
      </c>
      <c r="K339">
        <f>'BASE '!BL339</f>
        <v>0</v>
      </c>
      <c r="L339">
        <f>'BASE '!BM339</f>
        <v>3.05</v>
      </c>
      <c r="M339">
        <f>'BASE '!BN339</f>
        <v>8.4600000000000009</v>
      </c>
      <c r="N339">
        <f>SUM('BASE '!BO339:BP339)</f>
        <v>9.1199999999999992</v>
      </c>
      <c r="O339">
        <f>'BASE '!BQ339</f>
        <v>4.5</v>
      </c>
      <c r="P339">
        <f>SUM('BASE '!BR339,'BASE '!BT339,'BASE '!CH339,'BASE '!CI339,'BASE '!CJ339,'BASE '!CK339)</f>
        <v>19.23</v>
      </c>
      <c r="Q339">
        <f>'BASE '!BS339</f>
        <v>0</v>
      </c>
      <c r="R339">
        <f>SUM('BASE '!CB339:CG339)</f>
        <v>18.670000000000002</v>
      </c>
      <c r="S339">
        <f>SUM('BASE '!CL339:CS339)</f>
        <v>38.15</v>
      </c>
      <c r="T339">
        <f t="shared" si="5"/>
        <v>137.01</v>
      </c>
    </row>
    <row r="340" spans="1:20">
      <c r="A340" t="s">
        <v>862</v>
      </c>
      <c r="B340" t="s">
        <v>859</v>
      </c>
      <c r="C340" t="s">
        <v>863</v>
      </c>
      <c r="D340">
        <f>SUM('BASE '!AL340,'BASE '!AN340,'BASE '!AO340,'BASE '!AP340,'BASE '!AR340,'BASE '!AS340)</f>
        <v>106.85000000000001</v>
      </c>
      <c r="E340">
        <f>SUM('BASE '!AM340)</f>
        <v>733.63</v>
      </c>
      <c r="F340">
        <f>SUM('BASE '!AQ340)</f>
        <v>0</v>
      </c>
      <c r="G340">
        <f>SUM('BASE '!AT340:BB340)</f>
        <v>0</v>
      </c>
      <c r="H340">
        <f>SUM('BASE '!BC340:BF340)</f>
        <v>0</v>
      </c>
      <c r="I340">
        <f>SUM('BASE '!BG340,'BASE '!BH340,'BASE '!BJ340,'BASE '!BK340)</f>
        <v>1.46</v>
      </c>
      <c r="J340">
        <f>'BASE '!BI340</f>
        <v>0.36</v>
      </c>
      <c r="K340">
        <f>'BASE '!BL340</f>
        <v>0</v>
      </c>
      <c r="L340">
        <f>'BASE '!BM340</f>
        <v>0</v>
      </c>
      <c r="M340">
        <f>'BASE '!BN340</f>
        <v>10.53</v>
      </c>
      <c r="N340">
        <f>SUM('BASE '!BO340:BP340)</f>
        <v>49.14</v>
      </c>
      <c r="O340">
        <f>'BASE '!BQ340</f>
        <v>0</v>
      </c>
      <c r="P340">
        <f>SUM('BASE '!BR340,'BASE '!BT340,'BASE '!CH340,'BASE '!CI340,'BASE '!CJ340,'BASE '!CK340)</f>
        <v>6.97</v>
      </c>
      <c r="Q340">
        <f>'BASE '!BS340</f>
        <v>0.91</v>
      </c>
      <c r="R340">
        <f>SUM('BASE '!CB340:CG340)</f>
        <v>38</v>
      </c>
      <c r="S340">
        <f>SUM('BASE '!CL340:CS340)</f>
        <v>47.17</v>
      </c>
      <c r="T340">
        <f t="shared" si="5"/>
        <v>995.02</v>
      </c>
    </row>
    <row r="341" spans="1:20">
      <c r="A341" t="s">
        <v>864</v>
      </c>
      <c r="B341" t="s">
        <v>859</v>
      </c>
      <c r="C341" t="s">
        <v>865</v>
      </c>
      <c r="D341">
        <f>SUM('BASE '!AL341,'BASE '!AN341,'BASE '!AO341,'BASE '!AP341,'BASE '!AR341,'BASE '!AS341)</f>
        <v>0</v>
      </c>
      <c r="E341">
        <f>SUM('BASE '!AM341)</f>
        <v>0</v>
      </c>
      <c r="F341">
        <f>SUM('BASE '!AQ341)</f>
        <v>0</v>
      </c>
      <c r="G341">
        <f>SUM('BASE '!AT341:BB341)</f>
        <v>0</v>
      </c>
      <c r="H341">
        <f>SUM('BASE '!BC341:BF341)</f>
        <v>0</v>
      </c>
      <c r="I341">
        <f>SUM('BASE '!BG341,'BASE '!BH341,'BASE '!BJ341,'BASE '!BK341)</f>
        <v>0</v>
      </c>
      <c r="J341">
        <f>'BASE '!BI341</f>
        <v>0</v>
      </c>
      <c r="K341">
        <f>'BASE '!BL341</f>
        <v>0</v>
      </c>
      <c r="L341">
        <f>'BASE '!BM341</f>
        <v>0</v>
      </c>
      <c r="M341">
        <f>'BASE '!BN341</f>
        <v>0</v>
      </c>
      <c r="N341">
        <f>SUM('BASE '!BO341:BP341)</f>
        <v>0</v>
      </c>
      <c r="O341">
        <f>'BASE '!BQ341</f>
        <v>0</v>
      </c>
      <c r="P341">
        <f>SUM('BASE '!BR341,'BASE '!BT341,'BASE '!CH341,'BASE '!CI341,'BASE '!CJ341,'BASE '!CK341)</f>
        <v>0</v>
      </c>
      <c r="Q341">
        <f>'BASE '!BS341</f>
        <v>0</v>
      </c>
      <c r="R341">
        <f>SUM('BASE '!CB341:CG341)</f>
        <v>5.5</v>
      </c>
      <c r="S341">
        <f>SUM('BASE '!CL341:CS341)</f>
        <v>0</v>
      </c>
      <c r="T341">
        <f t="shared" si="5"/>
        <v>5.5</v>
      </c>
    </row>
    <row r="342" spans="1:20">
      <c r="A342" t="s">
        <v>866</v>
      </c>
      <c r="B342" t="s">
        <v>859</v>
      </c>
      <c r="C342" t="s">
        <v>867</v>
      </c>
      <c r="D342">
        <f>SUM('BASE '!AL342,'BASE '!AN342,'BASE '!AO342,'BASE '!AP342,'BASE '!AR342,'BASE '!AS342)</f>
        <v>3.15</v>
      </c>
      <c r="E342">
        <f>SUM('BASE '!AM342)</f>
        <v>0</v>
      </c>
      <c r="F342">
        <f>SUM('BASE '!AQ342)</f>
        <v>0</v>
      </c>
      <c r="G342">
        <f>SUM('BASE '!AT342:BB342)</f>
        <v>0</v>
      </c>
      <c r="H342">
        <f>SUM('BASE '!BC342:BF342)</f>
        <v>0</v>
      </c>
      <c r="I342">
        <f>SUM('BASE '!BG342,'BASE '!BH342,'BASE '!BJ342,'BASE '!BK342)</f>
        <v>0</v>
      </c>
      <c r="J342">
        <f>'BASE '!BI342</f>
        <v>0</v>
      </c>
      <c r="K342">
        <f>'BASE '!BL342</f>
        <v>0</v>
      </c>
      <c r="L342">
        <f>'BASE '!BM342</f>
        <v>0</v>
      </c>
      <c r="M342">
        <f>'BASE '!BN342</f>
        <v>0</v>
      </c>
      <c r="N342">
        <f>SUM('BASE '!BO342:BP342)</f>
        <v>0</v>
      </c>
      <c r="O342">
        <f>'BASE '!BQ342</f>
        <v>0</v>
      </c>
      <c r="P342">
        <f>SUM('BASE '!BR342,'BASE '!BT342,'BASE '!CH342,'BASE '!CI342,'BASE '!CJ342,'BASE '!CK342)</f>
        <v>0</v>
      </c>
      <c r="Q342">
        <f>'BASE '!BS342</f>
        <v>0</v>
      </c>
      <c r="R342">
        <f>SUM('BASE '!CB342:CG342)</f>
        <v>10.51</v>
      </c>
      <c r="S342">
        <f>SUM('BASE '!CL342:CS342)</f>
        <v>0</v>
      </c>
      <c r="T342">
        <f t="shared" si="5"/>
        <v>13.66</v>
      </c>
    </row>
    <row r="343" spans="1:20">
      <c r="A343" t="s">
        <v>868</v>
      </c>
      <c r="B343" t="s">
        <v>859</v>
      </c>
      <c r="C343" t="s">
        <v>869</v>
      </c>
      <c r="D343">
        <f>SUM('BASE '!AL343,'BASE '!AN343,'BASE '!AO343,'BASE '!AP343,'BASE '!AR343,'BASE '!AS343)</f>
        <v>12.510000000000002</v>
      </c>
      <c r="E343">
        <f>SUM('BASE '!AM343)</f>
        <v>0</v>
      </c>
      <c r="F343">
        <f>SUM('BASE '!AQ343)</f>
        <v>1</v>
      </c>
      <c r="G343">
        <f>SUM('BASE '!AT343:BB343)</f>
        <v>0</v>
      </c>
      <c r="H343">
        <f>SUM('BASE '!BC343:BF343)</f>
        <v>0</v>
      </c>
      <c r="I343">
        <f>SUM('BASE '!BG343,'BASE '!BH343,'BASE '!BJ343,'BASE '!BK343)</f>
        <v>0.87</v>
      </c>
      <c r="J343">
        <f>'BASE '!BI343</f>
        <v>0</v>
      </c>
      <c r="K343">
        <f>'BASE '!BL343</f>
        <v>0</v>
      </c>
      <c r="L343">
        <f>'BASE '!BM343</f>
        <v>0.54</v>
      </c>
      <c r="M343">
        <f>'BASE '!BN343</f>
        <v>64.41</v>
      </c>
      <c r="N343">
        <f>SUM('BASE '!BO343:BP343)</f>
        <v>36.1</v>
      </c>
      <c r="O343">
        <f>'BASE '!BQ343</f>
        <v>0.93</v>
      </c>
      <c r="P343">
        <f>SUM('BASE '!BR343,'BASE '!BT343,'BASE '!CH343,'BASE '!CI343,'BASE '!CJ343,'BASE '!CK343)</f>
        <v>47.75</v>
      </c>
      <c r="Q343">
        <f>'BASE '!BS343</f>
        <v>0</v>
      </c>
      <c r="R343">
        <f>SUM('BASE '!CB343:CG343)</f>
        <v>1.4</v>
      </c>
      <c r="S343">
        <f>SUM('BASE '!CL343:CS343)</f>
        <v>48.870000000000005</v>
      </c>
      <c r="T343">
        <f t="shared" si="5"/>
        <v>214.38000000000002</v>
      </c>
    </row>
    <row r="344" spans="1:20">
      <c r="A344" t="s">
        <v>870</v>
      </c>
      <c r="B344" t="s">
        <v>859</v>
      </c>
      <c r="C344" t="s">
        <v>871</v>
      </c>
      <c r="D344">
        <f>SUM('BASE '!AL344,'BASE '!AN344,'BASE '!AO344,'BASE '!AP344,'BASE '!AR344,'BASE '!AS344)</f>
        <v>68.570000000000007</v>
      </c>
      <c r="E344">
        <f>SUM('BASE '!AM344)</f>
        <v>1.21</v>
      </c>
      <c r="F344">
        <f>SUM('BASE '!AQ344)</f>
        <v>0</v>
      </c>
      <c r="G344">
        <f>SUM('BASE '!AT344:BB344)</f>
        <v>0</v>
      </c>
      <c r="H344">
        <f>SUM('BASE '!BC344:BF344)</f>
        <v>0</v>
      </c>
      <c r="I344">
        <f>SUM('BASE '!BG344,'BASE '!BH344,'BASE '!BJ344,'BASE '!BK344)</f>
        <v>0</v>
      </c>
      <c r="J344">
        <f>'BASE '!BI344</f>
        <v>0</v>
      </c>
      <c r="K344">
        <f>'BASE '!BL344</f>
        <v>0</v>
      </c>
      <c r="L344">
        <f>'BASE '!BM344</f>
        <v>0</v>
      </c>
      <c r="M344">
        <f>'BASE '!BN344</f>
        <v>17.330000000000002</v>
      </c>
      <c r="N344">
        <f>SUM('BASE '!BO344:BP344)</f>
        <v>14.1</v>
      </c>
      <c r="O344">
        <f>'BASE '!BQ344</f>
        <v>0</v>
      </c>
      <c r="P344">
        <f>SUM('BASE '!BR344,'BASE '!BT344,'BASE '!CH344,'BASE '!CI344,'BASE '!CJ344,'BASE '!CK344)</f>
        <v>0</v>
      </c>
      <c r="Q344">
        <f>'BASE '!BS344</f>
        <v>0.91</v>
      </c>
      <c r="R344">
        <f>SUM('BASE '!CB344:CG344)</f>
        <v>3.8200000000000003</v>
      </c>
      <c r="S344">
        <f>SUM('BASE '!CL344:CS344)</f>
        <v>19.48</v>
      </c>
      <c r="T344">
        <f t="shared" si="5"/>
        <v>125.42</v>
      </c>
    </row>
    <row r="345" spans="1:20">
      <c r="A345" t="s">
        <v>872</v>
      </c>
      <c r="B345" t="s">
        <v>859</v>
      </c>
      <c r="C345" t="s">
        <v>873</v>
      </c>
      <c r="D345">
        <f>SUM('BASE '!AL345,'BASE '!AN345,'BASE '!AO345,'BASE '!AP345,'BASE '!AR345,'BASE '!AS345)</f>
        <v>71.66</v>
      </c>
      <c r="E345">
        <f>SUM('BASE '!AM345)</f>
        <v>944</v>
      </c>
      <c r="F345">
        <f>SUM('BASE '!AQ345)</f>
        <v>0</v>
      </c>
      <c r="G345">
        <f>SUM('BASE '!AT345:BB345)</f>
        <v>6.72</v>
      </c>
      <c r="H345">
        <f>SUM('BASE '!BC345:BF345)</f>
        <v>0.22</v>
      </c>
      <c r="I345">
        <f>SUM('BASE '!BG345,'BASE '!BH345,'BASE '!BJ345,'BASE '!BK345)</f>
        <v>0</v>
      </c>
      <c r="J345">
        <f>'BASE '!BI345</f>
        <v>0</v>
      </c>
      <c r="K345">
        <f>'BASE '!BL345</f>
        <v>0</v>
      </c>
      <c r="L345">
        <f>'BASE '!BM345</f>
        <v>1.5</v>
      </c>
      <c r="M345">
        <f>'BASE '!BN345</f>
        <v>29.39</v>
      </c>
      <c r="N345">
        <f>SUM('BASE '!BO345:BP345)</f>
        <v>0</v>
      </c>
      <c r="O345">
        <f>'BASE '!BQ345</f>
        <v>96.28</v>
      </c>
      <c r="P345">
        <f>SUM('BASE '!BR345,'BASE '!BT345,'BASE '!CH345,'BASE '!CI345,'BASE '!CJ345,'BASE '!CK345)</f>
        <v>4.05</v>
      </c>
      <c r="Q345">
        <f>'BASE '!BS345</f>
        <v>0</v>
      </c>
      <c r="R345">
        <f>SUM('BASE '!CB345:CG345)</f>
        <v>41.639999999999993</v>
      </c>
      <c r="S345">
        <f>SUM('BASE '!CL345:CS345)</f>
        <v>39.9</v>
      </c>
      <c r="T345">
        <f t="shared" si="5"/>
        <v>1235.3600000000001</v>
      </c>
    </row>
    <row r="346" spans="1:20">
      <c r="A346" t="s">
        <v>874</v>
      </c>
      <c r="B346" t="s">
        <v>859</v>
      </c>
      <c r="C346" t="s">
        <v>875</v>
      </c>
      <c r="D346">
        <f>SUM('BASE '!AL346,'BASE '!AN346,'BASE '!AO346,'BASE '!AP346,'BASE '!AR346,'BASE '!AS346)</f>
        <v>66.31</v>
      </c>
      <c r="E346">
        <f>SUM('BASE '!AM346)</f>
        <v>0</v>
      </c>
      <c r="F346">
        <f>SUM('BASE '!AQ346)</f>
        <v>2.8</v>
      </c>
      <c r="G346">
        <f>SUM('BASE '!AT346:BB346)</f>
        <v>5.84</v>
      </c>
      <c r="H346">
        <f>SUM('BASE '!BC346:BF346)</f>
        <v>0</v>
      </c>
      <c r="I346">
        <f>SUM('BASE '!BG346,'BASE '!BH346,'BASE '!BJ346,'BASE '!BK346)</f>
        <v>0</v>
      </c>
      <c r="J346">
        <f>'BASE '!BI346</f>
        <v>0</v>
      </c>
      <c r="K346">
        <f>'BASE '!BL346</f>
        <v>0</v>
      </c>
      <c r="L346">
        <f>'BASE '!BM346</f>
        <v>0</v>
      </c>
      <c r="M346">
        <f>'BASE '!BN346</f>
        <v>68.2</v>
      </c>
      <c r="N346">
        <f>SUM('BASE '!BO346:BP346)</f>
        <v>12.26</v>
      </c>
      <c r="O346">
        <f>'BASE '!BQ346</f>
        <v>0</v>
      </c>
      <c r="P346">
        <f>SUM('BASE '!BR346,'BASE '!BT346,'BASE '!CH346,'BASE '!CI346,'BASE '!CJ346,'BASE '!CK346)</f>
        <v>8.0599999999999987</v>
      </c>
      <c r="Q346">
        <f>'BASE '!BS346</f>
        <v>8.36</v>
      </c>
      <c r="R346">
        <f>SUM('BASE '!CB346:CG346)</f>
        <v>13.52</v>
      </c>
      <c r="S346">
        <f>SUM('BASE '!CL346:CS346)</f>
        <v>42.339999999999996</v>
      </c>
      <c r="T346">
        <f t="shared" si="5"/>
        <v>227.69</v>
      </c>
    </row>
    <row r="347" spans="1:20">
      <c r="A347" t="s">
        <v>876</v>
      </c>
      <c r="B347" t="s">
        <v>859</v>
      </c>
      <c r="C347" t="s">
        <v>877</v>
      </c>
      <c r="D347">
        <f>SUM('BASE '!AL347,'BASE '!AN347,'BASE '!AO347,'BASE '!AP347,'BASE '!AR347,'BASE '!AS347)</f>
        <v>84.190000000000012</v>
      </c>
      <c r="E347">
        <f>SUM('BASE '!AM347)</f>
        <v>142.72</v>
      </c>
      <c r="F347">
        <f>SUM('BASE '!AQ347)</f>
        <v>0</v>
      </c>
      <c r="G347">
        <f>SUM('BASE '!AT347:BB347)</f>
        <v>0</v>
      </c>
      <c r="H347">
        <f>SUM('BASE '!BC347:BF347)</f>
        <v>0</v>
      </c>
      <c r="I347">
        <f>SUM('BASE '!BG347,'BASE '!BH347,'BASE '!BJ347,'BASE '!BK347)</f>
        <v>1.65</v>
      </c>
      <c r="J347">
        <f>'BASE '!BI347</f>
        <v>0</v>
      </c>
      <c r="K347">
        <f>'BASE '!BL347</f>
        <v>0</v>
      </c>
      <c r="L347">
        <f>'BASE '!BM347</f>
        <v>0</v>
      </c>
      <c r="M347">
        <f>'BASE '!BN347</f>
        <v>12.65</v>
      </c>
      <c r="N347">
        <f>SUM('BASE '!BO347:BP347)</f>
        <v>2.7</v>
      </c>
      <c r="O347">
        <f>'BASE '!BQ347</f>
        <v>0</v>
      </c>
      <c r="P347">
        <f>SUM('BASE '!BR347,'BASE '!BT347,'BASE '!CH347,'BASE '!CI347,'BASE '!CJ347,'BASE '!CK347)</f>
        <v>11.23</v>
      </c>
      <c r="Q347">
        <f>'BASE '!BS347</f>
        <v>5.1000000000000005</v>
      </c>
      <c r="R347">
        <f>SUM('BASE '!CB347:CG347)</f>
        <v>7.03</v>
      </c>
      <c r="S347">
        <f>SUM('BASE '!CL347:CS347)</f>
        <v>23.400000000000002</v>
      </c>
      <c r="T347">
        <f t="shared" si="5"/>
        <v>290.66999999999996</v>
      </c>
    </row>
    <row r="348" spans="1:20">
      <c r="A348" t="s">
        <v>878</v>
      </c>
      <c r="B348" t="s">
        <v>859</v>
      </c>
      <c r="C348" t="s">
        <v>879</v>
      </c>
      <c r="D348">
        <f>SUM('BASE '!AL348,'BASE '!AN348,'BASE '!AO348,'BASE '!AP348,'BASE '!AR348,'BASE '!AS348)</f>
        <v>3.17</v>
      </c>
      <c r="E348">
        <f>SUM('BASE '!AM348)</f>
        <v>0</v>
      </c>
      <c r="F348">
        <f>SUM('BASE '!AQ348)</f>
        <v>0</v>
      </c>
      <c r="G348">
        <f>SUM('BASE '!AT348:BB348)</f>
        <v>9.6300000000000008</v>
      </c>
      <c r="H348">
        <f>SUM('BASE '!BC348:BF348)</f>
        <v>0</v>
      </c>
      <c r="I348">
        <f>SUM('BASE '!BG348,'BASE '!BH348,'BASE '!BJ348,'BASE '!BK348)</f>
        <v>0</v>
      </c>
      <c r="J348">
        <f>'BASE '!BI348</f>
        <v>0</v>
      </c>
      <c r="K348">
        <f>'BASE '!BL348</f>
        <v>0</v>
      </c>
      <c r="L348">
        <f>'BASE '!BM348</f>
        <v>0</v>
      </c>
      <c r="M348">
        <f>'BASE '!BN348</f>
        <v>4.46</v>
      </c>
      <c r="N348">
        <f>SUM('BASE '!BO348:BP348)</f>
        <v>15.1</v>
      </c>
      <c r="O348">
        <f>'BASE '!BQ348</f>
        <v>0</v>
      </c>
      <c r="P348">
        <f>SUM('BASE '!BR348,'BASE '!BT348,'BASE '!CH348,'BASE '!CI348,'BASE '!CJ348,'BASE '!CK348)</f>
        <v>6.84</v>
      </c>
      <c r="Q348">
        <f>'BASE '!BS348</f>
        <v>0</v>
      </c>
      <c r="R348">
        <f>SUM('BASE '!CB348:CG348)</f>
        <v>3.6100000000000003</v>
      </c>
      <c r="S348">
        <f>SUM('BASE '!CL348:CS348)</f>
        <v>10.52</v>
      </c>
      <c r="T348">
        <f t="shared" si="5"/>
        <v>53.33</v>
      </c>
    </row>
    <row r="349" spans="1:20">
      <c r="A349" t="s">
        <v>880</v>
      </c>
      <c r="B349" t="s">
        <v>859</v>
      </c>
      <c r="C349" t="s">
        <v>881</v>
      </c>
      <c r="D349">
        <f>SUM('BASE '!AL349,'BASE '!AN349,'BASE '!AO349,'BASE '!AP349,'BASE '!AR349,'BASE '!AS349)</f>
        <v>1.05</v>
      </c>
      <c r="E349">
        <f>SUM('BASE '!AM349)</f>
        <v>0</v>
      </c>
      <c r="F349">
        <f>SUM('BASE '!AQ349)</f>
        <v>0</v>
      </c>
      <c r="G349">
        <f>SUM('BASE '!AT349:BB349)</f>
        <v>1.43</v>
      </c>
      <c r="H349">
        <f>SUM('BASE '!BC349:BF349)</f>
        <v>0</v>
      </c>
      <c r="I349">
        <f>SUM('BASE '!BG349,'BASE '!BH349,'BASE '!BJ349,'BASE '!BK349)</f>
        <v>0.59</v>
      </c>
      <c r="J349">
        <f>'BASE '!BI349</f>
        <v>0</v>
      </c>
      <c r="K349">
        <f>'BASE '!BL349</f>
        <v>0</v>
      </c>
      <c r="L349">
        <f>'BASE '!BM349</f>
        <v>0</v>
      </c>
      <c r="M349">
        <f>'BASE '!BN349</f>
        <v>0</v>
      </c>
      <c r="N349">
        <f>SUM('BASE '!BO349:BP349)</f>
        <v>0</v>
      </c>
      <c r="O349">
        <f>'BASE '!BQ349</f>
        <v>13.24</v>
      </c>
      <c r="P349">
        <f>SUM('BASE '!BR349,'BASE '!BT349,'BASE '!CH349,'BASE '!CI349,'BASE '!CJ349,'BASE '!CK349)</f>
        <v>1.18</v>
      </c>
      <c r="Q349">
        <f>'BASE '!BS349</f>
        <v>0</v>
      </c>
      <c r="R349">
        <f>SUM('BASE '!CB349:CG349)</f>
        <v>1.81</v>
      </c>
      <c r="S349">
        <f>SUM('BASE '!CL349:CS349)</f>
        <v>2.48</v>
      </c>
      <c r="T349">
        <f t="shared" si="5"/>
        <v>21.779999999999998</v>
      </c>
    </row>
    <row r="350" spans="1:20">
      <c r="A350" t="s">
        <v>882</v>
      </c>
      <c r="B350" t="s">
        <v>859</v>
      </c>
      <c r="C350" t="s">
        <v>371</v>
      </c>
      <c r="D350">
        <f>SUM('BASE '!AL350,'BASE '!AN350,'BASE '!AO350,'BASE '!AP350,'BASE '!AR350,'BASE '!AS350)</f>
        <v>83</v>
      </c>
      <c r="E350">
        <f>SUM('BASE '!AM350)</f>
        <v>413.56</v>
      </c>
      <c r="F350">
        <f>SUM('BASE '!AQ350)</f>
        <v>0</v>
      </c>
      <c r="G350">
        <f>SUM('BASE '!AT350:BB350)</f>
        <v>1.5</v>
      </c>
      <c r="H350">
        <f>SUM('BASE '!BC350:BF350)</f>
        <v>0</v>
      </c>
      <c r="I350">
        <f>SUM('BASE '!BG350,'BASE '!BH350,'BASE '!BJ350,'BASE '!BK350)</f>
        <v>0</v>
      </c>
      <c r="J350">
        <f>'BASE '!BI350</f>
        <v>0</v>
      </c>
      <c r="K350">
        <f>'BASE '!BL350</f>
        <v>0</v>
      </c>
      <c r="L350">
        <f>'BASE '!BM350</f>
        <v>0</v>
      </c>
      <c r="M350">
        <f>'BASE '!BN350</f>
        <v>0</v>
      </c>
      <c r="N350">
        <f>SUM('BASE '!BO350:BP350)</f>
        <v>0</v>
      </c>
      <c r="O350">
        <f>'BASE '!BQ350</f>
        <v>0</v>
      </c>
      <c r="P350">
        <f>SUM('BASE '!BR350,'BASE '!BT350,'BASE '!CH350,'BASE '!CI350,'BASE '!CJ350,'BASE '!CK350)</f>
        <v>2.31</v>
      </c>
      <c r="Q350">
        <f>'BASE '!BS350</f>
        <v>0</v>
      </c>
      <c r="R350">
        <f>SUM('BASE '!CB350:CG350)</f>
        <v>8.32</v>
      </c>
      <c r="S350">
        <f>SUM('BASE '!CL350:CS350)</f>
        <v>21.29</v>
      </c>
      <c r="T350">
        <f t="shared" si="5"/>
        <v>529.98</v>
      </c>
    </row>
    <row r="351" spans="1:20">
      <c r="A351" t="s">
        <v>883</v>
      </c>
      <c r="B351" t="s">
        <v>859</v>
      </c>
      <c r="C351" t="s">
        <v>884</v>
      </c>
      <c r="D351">
        <f>SUM('BASE '!AL351,'BASE '!AN351,'BASE '!AO351,'BASE '!AP351,'BASE '!AR351,'BASE '!AS351)</f>
        <v>1</v>
      </c>
      <c r="E351">
        <f>SUM('BASE '!AM351)</f>
        <v>0</v>
      </c>
      <c r="F351">
        <f>SUM('BASE '!AQ351)</f>
        <v>0</v>
      </c>
      <c r="G351">
        <f>SUM('BASE '!AT351:BB351)</f>
        <v>0.15</v>
      </c>
      <c r="H351">
        <f>SUM('BASE '!BC351:BF351)</f>
        <v>0</v>
      </c>
      <c r="I351">
        <f>SUM('BASE '!BG351,'BASE '!BH351,'BASE '!BJ351,'BASE '!BK351)</f>
        <v>0</v>
      </c>
      <c r="J351">
        <f>'BASE '!BI351</f>
        <v>0</v>
      </c>
      <c r="K351">
        <f>'BASE '!BL351</f>
        <v>0</v>
      </c>
      <c r="L351">
        <f>'BASE '!BM351</f>
        <v>0</v>
      </c>
      <c r="M351">
        <f>'BASE '!BN351</f>
        <v>0</v>
      </c>
      <c r="N351">
        <f>SUM('BASE '!BO351:BP351)</f>
        <v>0</v>
      </c>
      <c r="O351">
        <f>'BASE '!BQ351</f>
        <v>0</v>
      </c>
      <c r="P351">
        <f>SUM('BASE '!BR351,'BASE '!BT351,'BASE '!CH351,'BASE '!CI351,'BASE '!CJ351,'BASE '!CK351)</f>
        <v>0</v>
      </c>
      <c r="Q351">
        <f>'BASE '!BS351</f>
        <v>0</v>
      </c>
      <c r="R351">
        <f>SUM('BASE '!CB351:CG351)</f>
        <v>0</v>
      </c>
      <c r="S351">
        <f>SUM('BASE '!CL351:CS351)</f>
        <v>0</v>
      </c>
      <c r="T351">
        <f t="shared" si="5"/>
        <v>1.1499999999999999</v>
      </c>
    </row>
    <row r="352" spans="1:20">
      <c r="A352" t="s">
        <v>885</v>
      </c>
      <c r="B352" t="s">
        <v>859</v>
      </c>
      <c r="C352" t="s">
        <v>886</v>
      </c>
      <c r="D352">
        <f>SUM('BASE '!AL352,'BASE '!AN352,'BASE '!AO352,'BASE '!AP352,'BASE '!AR352,'BASE '!AS352)</f>
        <v>37.160000000000004</v>
      </c>
      <c r="E352">
        <f>SUM('BASE '!AM352)</f>
        <v>0</v>
      </c>
      <c r="F352">
        <f>SUM('BASE '!AQ352)</f>
        <v>0</v>
      </c>
      <c r="G352">
        <f>SUM('BASE '!AT352:BB352)</f>
        <v>0.1</v>
      </c>
      <c r="H352">
        <f>SUM('BASE '!BC352:BF352)</f>
        <v>0</v>
      </c>
      <c r="I352">
        <f>SUM('BASE '!BG352,'BASE '!BH352,'BASE '!BJ352,'BASE '!BK352)</f>
        <v>1.55</v>
      </c>
      <c r="J352">
        <f>'BASE '!BI352</f>
        <v>0</v>
      </c>
      <c r="K352">
        <f>'BASE '!BL352</f>
        <v>0</v>
      </c>
      <c r="L352">
        <f>'BASE '!BM352</f>
        <v>2.29</v>
      </c>
      <c r="M352">
        <f>'BASE '!BN352</f>
        <v>252.45</v>
      </c>
      <c r="N352">
        <f>SUM('BASE '!BO352:BP352)</f>
        <v>96.19</v>
      </c>
      <c r="O352">
        <f>'BASE '!BQ352</f>
        <v>20.260000000000002</v>
      </c>
      <c r="P352">
        <f>SUM('BASE '!BR352,'BASE '!BT352,'BASE '!CH352,'BASE '!CI352,'BASE '!CJ352,'BASE '!CK352)</f>
        <v>46.95</v>
      </c>
      <c r="Q352">
        <f>'BASE '!BS352</f>
        <v>1.1000000000000001</v>
      </c>
      <c r="R352">
        <f>SUM('BASE '!CB352:CG352)</f>
        <v>2.63</v>
      </c>
      <c r="S352">
        <f>SUM('BASE '!CL352:CS352)</f>
        <v>51.77</v>
      </c>
      <c r="T352">
        <f t="shared" si="5"/>
        <v>512.45000000000005</v>
      </c>
    </row>
    <row r="353" spans="1:20">
      <c r="A353" t="s">
        <v>887</v>
      </c>
      <c r="B353" t="s">
        <v>859</v>
      </c>
      <c r="C353" t="s">
        <v>888</v>
      </c>
      <c r="D353">
        <f>SUM('BASE '!AL353,'BASE '!AN353,'BASE '!AO353,'BASE '!AP353,'BASE '!AR353,'BASE '!AS353)</f>
        <v>415.29</v>
      </c>
      <c r="E353">
        <f>SUM('BASE '!AM353)</f>
        <v>270.83</v>
      </c>
      <c r="F353">
        <f>SUM('BASE '!AQ353)</f>
        <v>0</v>
      </c>
      <c r="G353">
        <f>SUM('BASE '!AT353:BB353)</f>
        <v>0.22</v>
      </c>
      <c r="H353">
        <f>SUM('BASE '!BC353:BF353)</f>
        <v>0</v>
      </c>
      <c r="I353">
        <f>SUM('BASE '!BG353,'BASE '!BH353,'BASE '!BJ353,'BASE '!BK353)</f>
        <v>0</v>
      </c>
      <c r="J353">
        <f>'BASE '!BI353</f>
        <v>0</v>
      </c>
      <c r="K353">
        <f>'BASE '!BL353</f>
        <v>0</v>
      </c>
      <c r="L353">
        <f>'BASE '!BM353</f>
        <v>0</v>
      </c>
      <c r="M353">
        <f>'BASE '!BN353</f>
        <v>10.48</v>
      </c>
      <c r="N353">
        <f>SUM('BASE '!BO353:BP353)</f>
        <v>1.41</v>
      </c>
      <c r="O353">
        <f>'BASE '!BQ353</f>
        <v>1.1400000000000001</v>
      </c>
      <c r="P353">
        <f>SUM('BASE '!BR353,'BASE '!BT353,'BASE '!CH353,'BASE '!CI353,'BASE '!CJ353,'BASE '!CK353)</f>
        <v>1.56</v>
      </c>
      <c r="Q353">
        <f>'BASE '!BS353</f>
        <v>0</v>
      </c>
      <c r="R353">
        <f>SUM('BASE '!CB353:CG353)</f>
        <v>0</v>
      </c>
      <c r="S353">
        <f>SUM('BASE '!CL353:CS353)</f>
        <v>8.0500000000000007</v>
      </c>
      <c r="T353">
        <f t="shared" si="5"/>
        <v>708.9799999999999</v>
      </c>
    </row>
    <row r="354" spans="1:20">
      <c r="A354" t="s">
        <v>889</v>
      </c>
      <c r="B354" t="s">
        <v>859</v>
      </c>
      <c r="C354" t="s">
        <v>890</v>
      </c>
      <c r="D354">
        <f>SUM('BASE '!AL354,'BASE '!AN354,'BASE '!AO354,'BASE '!AP354,'BASE '!AR354,'BASE '!AS354)</f>
        <v>43.879999999999995</v>
      </c>
      <c r="E354">
        <f>SUM('BASE '!AM354)</f>
        <v>160.32</v>
      </c>
      <c r="F354">
        <f>SUM('BASE '!AQ354)</f>
        <v>0</v>
      </c>
      <c r="G354">
        <f>SUM('BASE '!AT354:BB354)</f>
        <v>0.5</v>
      </c>
      <c r="H354">
        <f>SUM('BASE '!BC354:BF354)</f>
        <v>0.52</v>
      </c>
      <c r="I354">
        <f>SUM('BASE '!BG354,'BASE '!BH354,'BASE '!BJ354,'BASE '!BK354)</f>
        <v>0</v>
      </c>
      <c r="J354">
        <f>'BASE '!BI354</f>
        <v>0</v>
      </c>
      <c r="K354">
        <f>'BASE '!BL354</f>
        <v>0</v>
      </c>
      <c r="L354">
        <f>'BASE '!BM354</f>
        <v>2.13</v>
      </c>
      <c r="M354">
        <f>'BASE '!BN354</f>
        <v>0</v>
      </c>
      <c r="N354">
        <f>SUM('BASE '!BO354:BP354)</f>
        <v>0</v>
      </c>
      <c r="O354">
        <f>'BASE '!BQ354</f>
        <v>0.06</v>
      </c>
      <c r="P354">
        <f>SUM('BASE '!BR354,'BASE '!BT354,'BASE '!CH354,'BASE '!CI354,'BASE '!CJ354,'BASE '!CK354)</f>
        <v>5.38</v>
      </c>
      <c r="Q354">
        <f>'BASE '!BS354</f>
        <v>0</v>
      </c>
      <c r="R354">
        <f>SUM('BASE '!CB354:CG354)</f>
        <v>6.79</v>
      </c>
      <c r="S354">
        <f>SUM('BASE '!CL354:CS354)</f>
        <v>13.34</v>
      </c>
      <c r="T354">
        <f t="shared" si="5"/>
        <v>232.92</v>
      </c>
    </row>
    <row r="355" spans="1:20">
      <c r="A355" t="s">
        <v>891</v>
      </c>
      <c r="B355" t="s">
        <v>859</v>
      </c>
      <c r="C355" t="s">
        <v>892</v>
      </c>
      <c r="D355">
        <f>SUM('BASE '!AL355,'BASE '!AN355,'BASE '!AO355,'BASE '!AP355,'BASE '!AR355,'BASE '!AS355)</f>
        <v>7.98</v>
      </c>
      <c r="E355">
        <f>SUM('BASE '!AM355)</f>
        <v>0</v>
      </c>
      <c r="F355">
        <f>SUM('BASE '!AQ355)</f>
        <v>0</v>
      </c>
      <c r="G355">
        <f>SUM('BASE '!AT355:BB355)</f>
        <v>0</v>
      </c>
      <c r="H355">
        <f>SUM('BASE '!BC355:BF355)</f>
        <v>0</v>
      </c>
      <c r="I355">
        <f>SUM('BASE '!BG355,'BASE '!BH355,'BASE '!BJ355,'BASE '!BK355)</f>
        <v>0.36</v>
      </c>
      <c r="J355">
        <f>'BASE '!BI355</f>
        <v>0</v>
      </c>
      <c r="K355">
        <f>'BASE '!BL355</f>
        <v>0</v>
      </c>
      <c r="L355">
        <f>'BASE '!BM355</f>
        <v>0</v>
      </c>
      <c r="M355">
        <f>'BASE '!BN355</f>
        <v>64.349999999999994</v>
      </c>
      <c r="N355">
        <f>SUM('BASE '!BO355:BP355)</f>
        <v>16.93</v>
      </c>
      <c r="O355">
        <f>'BASE '!BQ355</f>
        <v>0</v>
      </c>
      <c r="P355">
        <f>SUM('BASE '!BR355,'BASE '!BT355,'BASE '!CH355,'BASE '!CI355,'BASE '!CJ355,'BASE '!CK355)</f>
        <v>21.580000000000002</v>
      </c>
      <c r="Q355">
        <f>'BASE '!BS355</f>
        <v>5.99</v>
      </c>
      <c r="R355">
        <f>SUM('BASE '!CB355:CG355)</f>
        <v>3.63</v>
      </c>
      <c r="S355">
        <f>SUM('BASE '!CL355:CS355)</f>
        <v>11.610000000000001</v>
      </c>
      <c r="T355">
        <f t="shared" si="5"/>
        <v>132.43</v>
      </c>
    </row>
    <row r="356" spans="1:20">
      <c r="A356" t="s">
        <v>895</v>
      </c>
      <c r="B356" t="s">
        <v>894</v>
      </c>
      <c r="C356" t="s">
        <v>896</v>
      </c>
      <c r="D356">
        <f>SUM('BASE '!AL356,'BASE '!AN356,'BASE '!AO356,'BASE '!AP356,'BASE '!AR356,'BASE '!AS356)</f>
        <v>1.06</v>
      </c>
      <c r="E356">
        <f>SUM('BASE '!AM356)</f>
        <v>0</v>
      </c>
      <c r="F356">
        <f>SUM('BASE '!AQ356)</f>
        <v>0</v>
      </c>
      <c r="G356">
        <f>SUM('BASE '!AT356:BB356)</f>
        <v>0</v>
      </c>
      <c r="H356">
        <f>SUM('BASE '!BC356:BF356)</f>
        <v>0</v>
      </c>
      <c r="I356">
        <f>SUM('BASE '!BG356,'BASE '!BH356,'BASE '!BJ356,'BASE '!BK356)</f>
        <v>0</v>
      </c>
      <c r="J356">
        <f>'BASE '!BI356</f>
        <v>0</v>
      </c>
      <c r="K356">
        <f>'BASE '!BL356</f>
        <v>10.28</v>
      </c>
      <c r="L356">
        <f>'BASE '!BM356</f>
        <v>0</v>
      </c>
      <c r="M356">
        <f>'BASE '!BN356</f>
        <v>0</v>
      </c>
      <c r="N356">
        <f>SUM('BASE '!BO356:BP356)</f>
        <v>0</v>
      </c>
      <c r="O356">
        <f>'BASE '!BQ356</f>
        <v>0</v>
      </c>
      <c r="P356">
        <f>SUM('BASE '!BR356,'BASE '!BT356,'BASE '!CH356,'BASE '!CI356,'BASE '!CJ356,'BASE '!CK356)</f>
        <v>9.69</v>
      </c>
      <c r="Q356">
        <f>'BASE '!BS356</f>
        <v>6.2</v>
      </c>
      <c r="R356">
        <f>SUM('BASE '!CB356:CG356)</f>
        <v>5.9700000000000006</v>
      </c>
      <c r="S356">
        <f>SUM('BASE '!CL356:CS356)</f>
        <v>7.76</v>
      </c>
      <c r="T356">
        <f t="shared" si="5"/>
        <v>40.96</v>
      </c>
    </row>
    <row r="357" spans="1:20">
      <c r="A357" t="s">
        <v>897</v>
      </c>
      <c r="B357" t="s">
        <v>894</v>
      </c>
      <c r="C357" t="s">
        <v>898</v>
      </c>
      <c r="D357">
        <f>SUM('BASE '!AL357,'BASE '!AN357,'BASE '!AO357,'BASE '!AP357,'BASE '!AR357,'BASE '!AS357)</f>
        <v>2.2400000000000002</v>
      </c>
      <c r="E357">
        <f>SUM('BASE '!AM357)</f>
        <v>0</v>
      </c>
      <c r="F357">
        <f>SUM('BASE '!AQ357)</f>
        <v>0</v>
      </c>
      <c r="G357">
        <f>SUM('BASE '!AT357:BB357)</f>
        <v>0</v>
      </c>
      <c r="H357">
        <f>SUM('BASE '!BC357:BF357)</f>
        <v>0</v>
      </c>
      <c r="I357">
        <f>SUM('BASE '!BG357,'BASE '!BH357,'BASE '!BJ357,'BASE '!BK357)</f>
        <v>0</v>
      </c>
      <c r="J357">
        <f>'BASE '!BI357</f>
        <v>0</v>
      </c>
      <c r="K357">
        <f>'BASE '!BL357</f>
        <v>0</v>
      </c>
      <c r="L357">
        <f>'BASE '!BM357</f>
        <v>0</v>
      </c>
      <c r="M357">
        <f>'BASE '!BN357</f>
        <v>0</v>
      </c>
      <c r="N357">
        <f>SUM('BASE '!BO357:BP357)</f>
        <v>0</v>
      </c>
      <c r="O357">
        <f>'BASE '!BQ357</f>
        <v>0</v>
      </c>
      <c r="P357">
        <f>SUM('BASE '!BR357,'BASE '!BT357,'BASE '!CH357,'BASE '!CI357,'BASE '!CJ357,'BASE '!CK357)</f>
        <v>0.03</v>
      </c>
      <c r="Q357">
        <f>'BASE '!BS357</f>
        <v>0.92</v>
      </c>
      <c r="R357">
        <f>SUM('BASE '!CB357:CG357)</f>
        <v>0</v>
      </c>
      <c r="S357">
        <f>SUM('BASE '!CL357:CS357)</f>
        <v>1.52</v>
      </c>
      <c r="T357">
        <f t="shared" si="5"/>
        <v>4.71</v>
      </c>
    </row>
    <row r="358" spans="1:20">
      <c r="A358" t="s">
        <v>899</v>
      </c>
      <c r="B358" t="s">
        <v>894</v>
      </c>
      <c r="C358" t="s">
        <v>900</v>
      </c>
      <c r="D358">
        <f>SUM('BASE '!AL358,'BASE '!AN358,'BASE '!AO358,'BASE '!AP358,'BASE '!AR358,'BASE '!AS358)</f>
        <v>0</v>
      </c>
      <c r="E358">
        <f>SUM('BASE '!AM358)</f>
        <v>0</v>
      </c>
      <c r="F358">
        <f>SUM('BASE '!AQ358)</f>
        <v>0</v>
      </c>
      <c r="G358">
        <f>SUM('BASE '!AT358:BB358)</f>
        <v>0</v>
      </c>
      <c r="H358">
        <f>SUM('BASE '!BC358:BF358)</f>
        <v>0</v>
      </c>
      <c r="I358">
        <f>SUM('BASE '!BG358,'BASE '!BH358,'BASE '!BJ358,'BASE '!BK358)</f>
        <v>0</v>
      </c>
      <c r="J358">
        <f>'BASE '!BI358</f>
        <v>0</v>
      </c>
      <c r="K358">
        <f>'BASE '!BL358</f>
        <v>1.2</v>
      </c>
      <c r="L358">
        <f>'BASE '!BM358</f>
        <v>1.5</v>
      </c>
      <c r="M358">
        <f>'BASE '!BN358</f>
        <v>0</v>
      </c>
      <c r="N358">
        <f>SUM('BASE '!BO358:BP358)</f>
        <v>0</v>
      </c>
      <c r="O358">
        <f>'BASE '!BQ358</f>
        <v>0</v>
      </c>
      <c r="P358">
        <f>SUM('BASE '!BR358,'BASE '!BT358,'BASE '!CH358,'BASE '!CI358,'BASE '!CJ358,'BASE '!CK358)</f>
        <v>0.53</v>
      </c>
      <c r="Q358">
        <f>'BASE '!BS358</f>
        <v>19.71</v>
      </c>
      <c r="R358">
        <f>SUM('BASE '!CB358:CG358)</f>
        <v>0</v>
      </c>
      <c r="S358">
        <f>SUM('BASE '!CL358:CS358)</f>
        <v>0</v>
      </c>
      <c r="T358">
        <f t="shared" si="5"/>
        <v>22.94</v>
      </c>
    </row>
    <row r="359" spans="1:20">
      <c r="A359" t="s">
        <v>901</v>
      </c>
      <c r="B359" t="s">
        <v>894</v>
      </c>
      <c r="C359" t="s">
        <v>894</v>
      </c>
      <c r="D359">
        <f>SUM('BASE '!AL359,'BASE '!AN359,'BASE '!AO359,'BASE '!AP359,'BASE '!AR359,'BASE '!AS359)</f>
        <v>5.45</v>
      </c>
      <c r="E359">
        <f>SUM('BASE '!AM359)</f>
        <v>0</v>
      </c>
      <c r="F359">
        <f>SUM('BASE '!AQ359)</f>
        <v>0</v>
      </c>
      <c r="G359">
        <f>SUM('BASE '!AT359:BB359)</f>
        <v>0</v>
      </c>
      <c r="H359">
        <f>SUM('BASE '!BC359:BF359)</f>
        <v>0</v>
      </c>
      <c r="I359">
        <f>SUM('BASE '!BG359,'BASE '!BH359,'BASE '!BJ359,'BASE '!BK359)</f>
        <v>0</v>
      </c>
      <c r="J359">
        <f>'BASE '!BI359</f>
        <v>0</v>
      </c>
      <c r="K359">
        <f>'BASE '!BL359</f>
        <v>1.7</v>
      </c>
      <c r="L359">
        <f>'BASE '!BM359</f>
        <v>1.1000000000000001</v>
      </c>
      <c r="M359">
        <f>'BASE '!BN359</f>
        <v>0</v>
      </c>
      <c r="N359">
        <f>SUM('BASE '!BO359:BP359)</f>
        <v>0.25</v>
      </c>
      <c r="O359">
        <f>'BASE '!BQ359</f>
        <v>0</v>
      </c>
      <c r="P359">
        <f>SUM('BASE '!BR359,'BASE '!BT359,'BASE '!CH359,'BASE '!CI359,'BASE '!CJ359,'BASE '!CK359)</f>
        <v>12.68</v>
      </c>
      <c r="Q359">
        <f>'BASE '!BS359</f>
        <v>9.18</v>
      </c>
      <c r="R359">
        <f>SUM('BASE '!CB359:CG359)</f>
        <v>5</v>
      </c>
      <c r="S359">
        <f>SUM('BASE '!CL359:CS359)</f>
        <v>20.520000000000003</v>
      </c>
      <c r="T359">
        <f t="shared" si="5"/>
        <v>55.88</v>
      </c>
    </row>
    <row r="360" spans="1:20">
      <c r="A360" t="s">
        <v>902</v>
      </c>
      <c r="B360" t="s">
        <v>894</v>
      </c>
      <c r="C360" t="s">
        <v>903</v>
      </c>
      <c r="D360">
        <f>SUM('BASE '!AL360,'BASE '!AN360,'BASE '!AO360,'BASE '!AP360,'BASE '!AR360,'BASE '!AS360)</f>
        <v>6</v>
      </c>
      <c r="E360">
        <f>SUM('BASE '!AM360)</f>
        <v>0</v>
      </c>
      <c r="F360">
        <f>SUM('BASE '!AQ360)</f>
        <v>0</v>
      </c>
      <c r="G360">
        <f>SUM('BASE '!AT360:BB360)</f>
        <v>3.65</v>
      </c>
      <c r="H360">
        <f>SUM('BASE '!BC360:BF360)</f>
        <v>0</v>
      </c>
      <c r="I360">
        <f>SUM('BASE '!BG360,'BASE '!BH360,'BASE '!BJ360,'BASE '!BK360)</f>
        <v>0</v>
      </c>
      <c r="J360">
        <f>'BASE '!BI360</f>
        <v>0</v>
      </c>
      <c r="K360">
        <f>'BASE '!BL360</f>
        <v>0</v>
      </c>
      <c r="L360">
        <f>'BASE '!BM360</f>
        <v>0</v>
      </c>
      <c r="M360">
        <f>'BASE '!BN360</f>
        <v>0</v>
      </c>
      <c r="N360">
        <f>SUM('BASE '!BO360:BP360)</f>
        <v>2.15</v>
      </c>
      <c r="O360">
        <f>'BASE '!BQ360</f>
        <v>1.44</v>
      </c>
      <c r="P360">
        <f>SUM('BASE '!BR360,'BASE '!BT360,'BASE '!CH360,'BASE '!CI360,'BASE '!CJ360,'BASE '!CK360)</f>
        <v>8.34</v>
      </c>
      <c r="Q360">
        <f>'BASE '!BS360</f>
        <v>3.09</v>
      </c>
      <c r="R360">
        <f>SUM('BASE '!CB360:CG360)</f>
        <v>0</v>
      </c>
      <c r="S360">
        <f>SUM('BASE '!CL360:CS360)</f>
        <v>15.71</v>
      </c>
      <c r="T360">
        <f t="shared" si="5"/>
        <v>40.379999999999995</v>
      </c>
    </row>
    <row r="361" spans="1:20">
      <c r="A361" t="s">
        <v>906</v>
      </c>
      <c r="B361" t="s">
        <v>905</v>
      </c>
      <c r="C361" t="s">
        <v>907</v>
      </c>
      <c r="D361">
        <f>SUM('BASE '!AL361,'BASE '!AN361,'BASE '!AO361,'BASE '!AP361,'BASE '!AR361,'BASE '!AS361)</f>
        <v>0</v>
      </c>
      <c r="E361">
        <f>SUM('BASE '!AM361)</f>
        <v>0</v>
      </c>
      <c r="F361">
        <f>SUM('BASE '!AQ361)</f>
        <v>0</v>
      </c>
      <c r="G361">
        <f>SUM('BASE '!AT361:BB361)</f>
        <v>50.3</v>
      </c>
      <c r="H361">
        <f>SUM('BASE '!BC361:BF361)</f>
        <v>0</v>
      </c>
      <c r="I361">
        <f>SUM('BASE '!BG361,'BASE '!BH361,'BASE '!BJ361,'BASE '!BK361)</f>
        <v>0</v>
      </c>
      <c r="J361">
        <f>'BASE '!BI361</f>
        <v>0</v>
      </c>
      <c r="K361">
        <f>'BASE '!BL361</f>
        <v>0.87</v>
      </c>
      <c r="L361">
        <f>'BASE '!BM361</f>
        <v>0</v>
      </c>
      <c r="M361">
        <f>'BASE '!BN361</f>
        <v>0</v>
      </c>
      <c r="N361">
        <f>SUM('BASE '!BO361:BP361)</f>
        <v>0</v>
      </c>
      <c r="O361">
        <f>'BASE '!BQ361</f>
        <v>0</v>
      </c>
      <c r="P361">
        <f>SUM('BASE '!BR361,'BASE '!BT361,'BASE '!CH361,'BASE '!CI361,'BASE '!CJ361,'BASE '!CK361)</f>
        <v>0</v>
      </c>
      <c r="Q361">
        <f>'BASE '!BS361</f>
        <v>0</v>
      </c>
      <c r="R361">
        <f>SUM('BASE '!CB361:CG361)</f>
        <v>3.12</v>
      </c>
      <c r="S361">
        <f>SUM('BASE '!CL361:CS361)</f>
        <v>2.5</v>
      </c>
      <c r="T361">
        <f t="shared" si="5"/>
        <v>56.789999999999992</v>
      </c>
    </row>
    <row r="362" spans="1:20">
      <c r="A362" t="s">
        <v>908</v>
      </c>
      <c r="B362" t="s">
        <v>905</v>
      </c>
      <c r="C362" t="s">
        <v>909</v>
      </c>
      <c r="D362">
        <f>SUM('BASE '!AL362,'BASE '!AN362,'BASE '!AO362,'BASE '!AP362,'BASE '!AR362,'BASE '!AS362)</f>
        <v>1.44</v>
      </c>
      <c r="E362">
        <f>SUM('BASE '!AM362)</f>
        <v>0</v>
      </c>
      <c r="F362">
        <f>SUM('BASE '!AQ362)</f>
        <v>0</v>
      </c>
      <c r="G362">
        <f>SUM('BASE '!AT362:BB362)</f>
        <v>10.99</v>
      </c>
      <c r="H362">
        <f>SUM('BASE '!BC362:BF362)</f>
        <v>14</v>
      </c>
      <c r="I362">
        <f>SUM('BASE '!BG362,'BASE '!BH362,'BASE '!BJ362,'BASE '!BK362)</f>
        <v>0</v>
      </c>
      <c r="J362">
        <f>'BASE '!BI362</f>
        <v>0</v>
      </c>
      <c r="K362">
        <f>'BASE '!BL362</f>
        <v>0</v>
      </c>
      <c r="L362">
        <f>'BASE '!BM362</f>
        <v>0</v>
      </c>
      <c r="M362">
        <f>'BASE '!BN362</f>
        <v>0</v>
      </c>
      <c r="N362">
        <f>SUM('BASE '!BO362:BP362)</f>
        <v>0</v>
      </c>
      <c r="O362">
        <f>'BASE '!BQ362</f>
        <v>1</v>
      </c>
      <c r="P362">
        <f>SUM('BASE '!BR362,'BASE '!BT362,'BASE '!CH362,'BASE '!CI362,'BASE '!CJ362,'BASE '!CK362)</f>
        <v>17.46</v>
      </c>
      <c r="Q362">
        <f>'BASE '!BS362</f>
        <v>1.5</v>
      </c>
      <c r="R362">
        <f>SUM('BASE '!CB362:CG362)</f>
        <v>2.73</v>
      </c>
      <c r="S362">
        <f>SUM('BASE '!CL362:CS362)</f>
        <v>11.059999999999999</v>
      </c>
      <c r="T362">
        <f t="shared" si="5"/>
        <v>60.179999999999993</v>
      </c>
    </row>
    <row r="363" spans="1:20">
      <c r="A363" t="s">
        <v>910</v>
      </c>
      <c r="B363" t="s">
        <v>905</v>
      </c>
      <c r="C363" t="s">
        <v>905</v>
      </c>
      <c r="D363">
        <f>SUM('BASE '!AL363,'BASE '!AN363,'BASE '!AO363,'BASE '!AP363,'BASE '!AR363,'BASE '!AS363)</f>
        <v>8.68</v>
      </c>
      <c r="E363">
        <f>SUM('BASE '!AM363)</f>
        <v>0</v>
      </c>
      <c r="F363">
        <f>SUM('BASE '!AQ363)</f>
        <v>0</v>
      </c>
      <c r="G363">
        <f>SUM('BASE '!AT363:BB363)</f>
        <v>14.25</v>
      </c>
      <c r="H363">
        <f>SUM('BASE '!BC363:BF363)</f>
        <v>0</v>
      </c>
      <c r="I363">
        <f>SUM('BASE '!BG363,'BASE '!BH363,'BASE '!BJ363,'BASE '!BK363)</f>
        <v>4.03</v>
      </c>
      <c r="J363">
        <f>'BASE '!BI363</f>
        <v>0</v>
      </c>
      <c r="K363">
        <f>'BASE '!BL363</f>
        <v>1.22</v>
      </c>
      <c r="L363">
        <f>'BASE '!BM363</f>
        <v>0</v>
      </c>
      <c r="M363">
        <f>'BASE '!BN363</f>
        <v>0</v>
      </c>
      <c r="N363">
        <f>SUM('BASE '!BO363:BP363)</f>
        <v>1.64</v>
      </c>
      <c r="O363">
        <f>'BASE '!BQ363</f>
        <v>1.4</v>
      </c>
      <c r="P363">
        <f>SUM('BASE '!BR363,'BASE '!BT363,'BASE '!CH363,'BASE '!CI363,'BASE '!CJ363,'BASE '!CK363)</f>
        <v>14.85</v>
      </c>
      <c r="Q363">
        <f>'BASE '!BS363</f>
        <v>3.56</v>
      </c>
      <c r="R363">
        <f>SUM('BASE '!CB363:CG363)</f>
        <v>15.52</v>
      </c>
      <c r="S363">
        <f>SUM('BASE '!CL363:CS363)</f>
        <v>49.62</v>
      </c>
      <c r="T363">
        <f t="shared" si="5"/>
        <v>114.77000000000001</v>
      </c>
    </row>
    <row r="364" spans="1:20">
      <c r="A364" t="s">
        <v>911</v>
      </c>
      <c r="B364" t="s">
        <v>905</v>
      </c>
      <c r="C364" t="s">
        <v>912</v>
      </c>
      <c r="D364">
        <f>SUM('BASE '!AL364,'BASE '!AN364,'BASE '!AO364,'BASE '!AP364,'BASE '!AR364,'BASE '!AS364)</f>
        <v>3.34</v>
      </c>
      <c r="E364">
        <f>SUM('BASE '!AM364)</f>
        <v>0</v>
      </c>
      <c r="F364">
        <f>SUM('BASE '!AQ364)</f>
        <v>0</v>
      </c>
      <c r="G364">
        <f>SUM('BASE '!AT364:BB364)</f>
        <v>0.66</v>
      </c>
      <c r="H364">
        <f>SUM('BASE '!BC364:BF364)</f>
        <v>0</v>
      </c>
      <c r="I364">
        <f>SUM('BASE '!BG364,'BASE '!BH364,'BASE '!BJ364,'BASE '!BK364)</f>
        <v>0</v>
      </c>
      <c r="J364">
        <f>'BASE '!BI364</f>
        <v>0</v>
      </c>
      <c r="K364">
        <f>'BASE '!BL364</f>
        <v>0</v>
      </c>
      <c r="L364">
        <f>'BASE '!BM364</f>
        <v>0</v>
      </c>
      <c r="M364">
        <f>'BASE '!BN364</f>
        <v>0</v>
      </c>
      <c r="N364">
        <f>SUM('BASE '!BO364:BP364)</f>
        <v>2.4300000000000002</v>
      </c>
      <c r="O364">
        <f>'BASE '!BQ364</f>
        <v>5.8</v>
      </c>
      <c r="P364">
        <f>SUM('BASE '!BR364,'BASE '!BT364,'BASE '!CH364,'BASE '!CI364,'BASE '!CJ364,'BASE '!CK364)</f>
        <v>17.07</v>
      </c>
      <c r="Q364">
        <f>'BASE '!BS364</f>
        <v>0</v>
      </c>
      <c r="R364">
        <f>SUM('BASE '!CB364:CG364)</f>
        <v>2.71</v>
      </c>
      <c r="S364">
        <f>SUM('BASE '!CL364:CS364)</f>
        <v>18.27</v>
      </c>
      <c r="T364">
        <f t="shared" si="5"/>
        <v>50.28</v>
      </c>
    </row>
    <row r="365" spans="1:20">
      <c r="A365" t="s">
        <v>913</v>
      </c>
      <c r="B365" t="s">
        <v>905</v>
      </c>
      <c r="C365" t="s">
        <v>373</v>
      </c>
      <c r="D365">
        <f>SUM('BASE '!AL365,'BASE '!AN365,'BASE '!AO365,'BASE '!AP365,'BASE '!AR365,'BASE '!AS365)</f>
        <v>2.33</v>
      </c>
      <c r="E365">
        <f>SUM('BASE '!AM365)</f>
        <v>0</v>
      </c>
      <c r="F365">
        <f>SUM('BASE '!AQ365)</f>
        <v>0</v>
      </c>
      <c r="G365">
        <f>SUM('BASE '!AT365:BB365)</f>
        <v>5.53</v>
      </c>
      <c r="H365">
        <f>SUM('BASE '!BC365:BF365)</f>
        <v>0</v>
      </c>
      <c r="I365">
        <f>SUM('BASE '!BG365,'BASE '!BH365,'BASE '!BJ365,'BASE '!BK365)</f>
        <v>2.0499999999999998</v>
      </c>
      <c r="J365">
        <f>'BASE '!BI365</f>
        <v>0</v>
      </c>
      <c r="K365">
        <f>'BASE '!BL365</f>
        <v>0</v>
      </c>
      <c r="L365">
        <f>'BASE '!BM365</f>
        <v>0</v>
      </c>
      <c r="M365">
        <f>'BASE '!BN365</f>
        <v>0</v>
      </c>
      <c r="N365">
        <f>SUM('BASE '!BO365:BP365)</f>
        <v>0</v>
      </c>
      <c r="O365">
        <f>'BASE '!BQ365</f>
        <v>0</v>
      </c>
      <c r="P365">
        <f>SUM('BASE '!BR365,'BASE '!BT365,'BASE '!CH365,'BASE '!CI365,'BASE '!CJ365,'BASE '!CK365)</f>
        <v>11.670000000000002</v>
      </c>
      <c r="Q365">
        <f>'BASE '!BS365</f>
        <v>3.12</v>
      </c>
      <c r="R365">
        <f>SUM('BASE '!CB365:CG365)</f>
        <v>2.5</v>
      </c>
      <c r="S365">
        <f>SUM('BASE '!CL365:CS365)</f>
        <v>26.11</v>
      </c>
      <c r="T365">
        <f t="shared" si="5"/>
        <v>53.31</v>
      </c>
    </row>
    <row r="366" spans="1:20">
      <c r="A366" t="s">
        <v>914</v>
      </c>
      <c r="B366" t="s">
        <v>905</v>
      </c>
      <c r="C366" t="s">
        <v>915</v>
      </c>
      <c r="D366">
        <f>SUM('BASE '!AL366,'BASE '!AN366,'BASE '!AO366,'BASE '!AP366,'BASE '!AR366,'BASE '!AS366)</f>
        <v>22.979999999999997</v>
      </c>
      <c r="E366">
        <f>SUM('BASE '!AM366)</f>
        <v>0</v>
      </c>
      <c r="F366">
        <f>SUM('BASE '!AQ366)</f>
        <v>0</v>
      </c>
      <c r="G366">
        <f>SUM('BASE '!AT366:BB366)</f>
        <v>8.86</v>
      </c>
      <c r="H366">
        <f>SUM('BASE '!BC366:BF366)</f>
        <v>0</v>
      </c>
      <c r="I366">
        <f>SUM('BASE '!BG366,'BASE '!BH366,'BASE '!BJ366,'BASE '!BK366)</f>
        <v>0.8</v>
      </c>
      <c r="J366">
        <f>'BASE '!BI366</f>
        <v>0</v>
      </c>
      <c r="K366">
        <f>'BASE '!BL366</f>
        <v>0</v>
      </c>
      <c r="L366">
        <f>'BASE '!BM366</f>
        <v>0</v>
      </c>
      <c r="M366">
        <f>'BASE '!BN366</f>
        <v>0</v>
      </c>
      <c r="N366">
        <f>SUM('BASE '!BO366:BP366)</f>
        <v>0</v>
      </c>
      <c r="O366">
        <f>'BASE '!BQ366</f>
        <v>0</v>
      </c>
      <c r="P366">
        <f>SUM('BASE '!BR366,'BASE '!BT366,'BASE '!CH366,'BASE '!CI366,'BASE '!CJ366,'BASE '!CK366)</f>
        <v>7.31</v>
      </c>
      <c r="Q366">
        <f>'BASE '!BS366</f>
        <v>0</v>
      </c>
      <c r="R366">
        <f>SUM('BASE '!CB366:CG366)</f>
        <v>4.8900000000000006</v>
      </c>
      <c r="S366">
        <f>SUM('BASE '!CL366:CS366)</f>
        <v>22.5</v>
      </c>
      <c r="T366">
        <f t="shared" si="5"/>
        <v>67.34</v>
      </c>
    </row>
    <row r="367" spans="1:20">
      <c r="A367" t="s">
        <v>918</v>
      </c>
      <c r="B367" t="s">
        <v>917</v>
      </c>
      <c r="C367" t="s">
        <v>917</v>
      </c>
      <c r="D367">
        <f>SUM('BASE '!AL367,'BASE '!AN367,'BASE '!AO367,'BASE '!AP367,'BASE '!AR367,'BASE '!AS367)</f>
        <v>80.210000000000008</v>
      </c>
      <c r="E367">
        <f>SUM('BASE '!AM367)</f>
        <v>0</v>
      </c>
      <c r="F367">
        <f>SUM('BASE '!AQ367)</f>
        <v>1.48</v>
      </c>
      <c r="G367">
        <f>SUM('BASE '!AT367:BB367)</f>
        <v>56.980000000000004</v>
      </c>
      <c r="H367">
        <f>SUM('BASE '!BC367:BF367)</f>
        <v>1.07</v>
      </c>
      <c r="I367">
        <f>SUM('BASE '!BG367,'BASE '!BH367,'BASE '!BJ367,'BASE '!BK367)</f>
        <v>25.77</v>
      </c>
      <c r="J367">
        <f>'BASE '!BI367</f>
        <v>0</v>
      </c>
      <c r="K367">
        <f>'BASE '!BL367</f>
        <v>0</v>
      </c>
      <c r="L367">
        <f>'BASE '!BM367</f>
        <v>0.34</v>
      </c>
      <c r="M367">
        <f>'BASE '!BN367</f>
        <v>124.29</v>
      </c>
      <c r="N367">
        <f>SUM('BASE '!BO367:BP367)</f>
        <v>25.41</v>
      </c>
      <c r="O367">
        <f>'BASE '!BQ367</f>
        <v>0</v>
      </c>
      <c r="P367">
        <f>SUM('BASE '!BR367,'BASE '!BT367,'BASE '!CH367,'BASE '!CI367,'BASE '!CJ367,'BASE '!CK367)</f>
        <v>97.17</v>
      </c>
      <c r="Q367">
        <f>'BASE '!BS367</f>
        <v>4.08</v>
      </c>
      <c r="R367">
        <f>SUM('BASE '!CB367:CG367)</f>
        <v>53.24</v>
      </c>
      <c r="S367">
        <f>SUM('BASE '!CL367:CS367)</f>
        <v>61.290000000000006</v>
      </c>
      <c r="T367">
        <f t="shared" si="5"/>
        <v>531.33000000000004</v>
      </c>
    </row>
    <row r="368" spans="1:20">
      <c r="A368" t="s">
        <v>919</v>
      </c>
      <c r="B368" t="s">
        <v>917</v>
      </c>
      <c r="C368" t="s">
        <v>920</v>
      </c>
      <c r="D368">
        <f>SUM('BASE '!AL368,'BASE '!AN368,'BASE '!AO368,'BASE '!AP368,'BASE '!AR368,'BASE '!AS368)</f>
        <v>43.33</v>
      </c>
      <c r="E368">
        <f>SUM('BASE '!AM368)</f>
        <v>0</v>
      </c>
      <c r="F368">
        <f>SUM('BASE '!AQ368)</f>
        <v>0</v>
      </c>
      <c r="G368">
        <f>SUM('BASE '!AT368:BB368)</f>
        <v>65.52000000000001</v>
      </c>
      <c r="H368">
        <f>SUM('BASE '!BC368:BF368)</f>
        <v>0</v>
      </c>
      <c r="I368">
        <f>SUM('BASE '!BG368,'BASE '!BH368,'BASE '!BJ368,'BASE '!BK368)</f>
        <v>0</v>
      </c>
      <c r="J368">
        <f>'BASE '!BI368</f>
        <v>0</v>
      </c>
      <c r="K368">
        <f>'BASE '!BL368</f>
        <v>0</v>
      </c>
      <c r="L368">
        <f>'BASE '!BM368</f>
        <v>0</v>
      </c>
      <c r="M368">
        <f>'BASE '!BN368</f>
        <v>32.160000000000004</v>
      </c>
      <c r="N368">
        <f>SUM('BASE '!BO368:BP368)</f>
        <v>2.87</v>
      </c>
      <c r="O368">
        <f>'BASE '!BQ368</f>
        <v>0</v>
      </c>
      <c r="P368">
        <f>SUM('BASE '!BR368,'BASE '!BT368,'BASE '!CH368,'BASE '!CI368,'BASE '!CJ368,'BASE '!CK368)</f>
        <v>0</v>
      </c>
      <c r="Q368">
        <f>'BASE '!BS368</f>
        <v>0</v>
      </c>
      <c r="R368">
        <f>SUM('BASE '!CB368:CG368)</f>
        <v>5.84</v>
      </c>
      <c r="S368">
        <f>SUM('BASE '!CL368:CS368)</f>
        <v>9.83</v>
      </c>
      <c r="T368">
        <f t="shared" si="5"/>
        <v>159.55000000000004</v>
      </c>
    </row>
    <row r="369" spans="1:20">
      <c r="A369" t="s">
        <v>921</v>
      </c>
      <c r="B369" t="s">
        <v>917</v>
      </c>
      <c r="C369" t="s">
        <v>922</v>
      </c>
      <c r="D369">
        <f>SUM('BASE '!AL369,'BASE '!AN369,'BASE '!AO369,'BASE '!AP369,'BASE '!AR369,'BASE '!AS369)</f>
        <v>9.7099999999999991</v>
      </c>
      <c r="E369">
        <f>SUM('BASE '!AM369)</f>
        <v>0</v>
      </c>
      <c r="F369">
        <f>SUM('BASE '!AQ369)</f>
        <v>12.31</v>
      </c>
      <c r="G369">
        <f>SUM('BASE '!AT369:BB369)</f>
        <v>6.6800000000000006</v>
      </c>
      <c r="H369">
        <f>SUM('BASE '!BC369:BF369)</f>
        <v>0.28000000000000003</v>
      </c>
      <c r="I369">
        <f>SUM('BASE '!BG369,'BASE '!BH369,'BASE '!BJ369,'BASE '!BK369)</f>
        <v>0</v>
      </c>
      <c r="J369">
        <f>'BASE '!BI369</f>
        <v>0</v>
      </c>
      <c r="K369">
        <f>'BASE '!BL369</f>
        <v>0</v>
      </c>
      <c r="L369">
        <f>'BASE '!BM369</f>
        <v>0</v>
      </c>
      <c r="M369">
        <f>'BASE '!BN369</f>
        <v>50.02</v>
      </c>
      <c r="N369">
        <f>SUM('BASE '!BO369:BP369)</f>
        <v>0</v>
      </c>
      <c r="O369">
        <f>'BASE '!BQ369</f>
        <v>0</v>
      </c>
      <c r="P369">
        <f>SUM('BASE '!BR369,'BASE '!BT369,'BASE '!CH369,'BASE '!CI369,'BASE '!CJ369,'BASE '!CK369)</f>
        <v>0</v>
      </c>
      <c r="Q369">
        <f>'BASE '!BS369</f>
        <v>0</v>
      </c>
      <c r="R369">
        <f>SUM('BASE '!CB369:CG369)</f>
        <v>30.259999999999998</v>
      </c>
      <c r="S369">
        <f>SUM('BASE '!CL369:CS369)</f>
        <v>13.32</v>
      </c>
      <c r="T369">
        <f t="shared" si="5"/>
        <v>122.57999999999998</v>
      </c>
    </row>
    <row r="370" spans="1:20">
      <c r="A370" t="s">
        <v>923</v>
      </c>
      <c r="B370" t="s">
        <v>917</v>
      </c>
      <c r="C370" t="s">
        <v>924</v>
      </c>
      <c r="D370">
        <f>SUM('BASE '!AL370,'BASE '!AN370,'BASE '!AO370,'BASE '!AP370,'BASE '!AR370,'BASE '!AS370)</f>
        <v>84.41</v>
      </c>
      <c r="E370">
        <f>SUM('BASE '!AM370)</f>
        <v>0</v>
      </c>
      <c r="F370">
        <f>SUM('BASE '!AQ370)</f>
        <v>0</v>
      </c>
      <c r="G370">
        <f>SUM('BASE '!AT370:BB370)</f>
        <v>5.6899999999999995</v>
      </c>
      <c r="H370">
        <f>SUM('BASE '!BC370:BF370)</f>
        <v>0</v>
      </c>
      <c r="I370">
        <f>SUM('BASE '!BG370,'BASE '!BH370,'BASE '!BJ370,'BASE '!BK370)</f>
        <v>0</v>
      </c>
      <c r="J370">
        <f>'BASE '!BI370</f>
        <v>0</v>
      </c>
      <c r="K370">
        <f>'BASE '!BL370</f>
        <v>0</v>
      </c>
      <c r="L370">
        <f>'BASE '!BM370</f>
        <v>0</v>
      </c>
      <c r="M370">
        <f>'BASE '!BN370</f>
        <v>87.97</v>
      </c>
      <c r="N370">
        <f>SUM('BASE '!BO370:BP370)</f>
        <v>22.1</v>
      </c>
      <c r="O370">
        <f>'BASE '!BQ370</f>
        <v>0</v>
      </c>
      <c r="P370">
        <f>SUM('BASE '!BR370,'BASE '!BT370,'BASE '!CH370,'BASE '!CI370,'BASE '!CJ370,'BASE '!CK370)</f>
        <v>0</v>
      </c>
      <c r="Q370">
        <f>'BASE '!BS370</f>
        <v>0</v>
      </c>
      <c r="R370">
        <f>SUM('BASE '!CB370:CG370)</f>
        <v>3.9000000000000004</v>
      </c>
      <c r="S370">
        <f>SUM('BASE '!CL370:CS370)</f>
        <v>30.51</v>
      </c>
      <c r="T370">
        <f t="shared" si="5"/>
        <v>234.57999999999998</v>
      </c>
    </row>
    <row r="371" spans="1:20">
      <c r="A371" t="s">
        <v>927</v>
      </c>
      <c r="B371" t="s">
        <v>926</v>
      </c>
      <c r="C371" t="s">
        <v>361</v>
      </c>
      <c r="D371">
        <f>SUM('BASE '!AL371,'BASE '!AN371,'BASE '!AO371,'BASE '!AP371,'BASE '!AR371,'BASE '!AS371)</f>
        <v>0</v>
      </c>
      <c r="E371">
        <f>SUM('BASE '!AM371)</f>
        <v>0</v>
      </c>
      <c r="F371">
        <f>SUM('BASE '!AQ371)</f>
        <v>0</v>
      </c>
      <c r="G371">
        <f>SUM('BASE '!AT371:BB371)</f>
        <v>2.27</v>
      </c>
      <c r="H371">
        <f>SUM('BASE '!BC371:BF371)</f>
        <v>72.56</v>
      </c>
      <c r="I371">
        <f>SUM('BASE '!BG371,'BASE '!BH371,'BASE '!BJ371,'BASE '!BK371)</f>
        <v>12.92</v>
      </c>
      <c r="J371">
        <f>'BASE '!BI371</f>
        <v>0</v>
      </c>
      <c r="K371">
        <f>'BASE '!BL371</f>
        <v>2.04</v>
      </c>
      <c r="L371">
        <f>'BASE '!BM371</f>
        <v>52.52</v>
      </c>
      <c r="M371">
        <f>'BASE '!BN371</f>
        <v>0</v>
      </c>
      <c r="N371">
        <f>SUM('BASE '!BO371:BP371)</f>
        <v>0</v>
      </c>
      <c r="O371">
        <f>'BASE '!BQ371</f>
        <v>0.98</v>
      </c>
      <c r="P371">
        <f>SUM('BASE '!BR371,'BASE '!BT371,'BASE '!CH371,'BASE '!CI371,'BASE '!CJ371,'BASE '!CK371)</f>
        <v>8.09</v>
      </c>
      <c r="Q371">
        <f>'BASE '!BS371</f>
        <v>0</v>
      </c>
      <c r="R371">
        <f>SUM('BASE '!CB371:CG371)</f>
        <v>32.32</v>
      </c>
      <c r="S371">
        <f>SUM('BASE '!CL371:CS371)</f>
        <v>31.51</v>
      </c>
      <c r="T371">
        <f t="shared" si="5"/>
        <v>215.20999999999998</v>
      </c>
    </row>
    <row r="372" spans="1:20">
      <c r="A372" t="s">
        <v>928</v>
      </c>
      <c r="B372" t="s">
        <v>926</v>
      </c>
      <c r="C372" t="s">
        <v>926</v>
      </c>
      <c r="D372">
        <f>SUM('BASE '!AL372,'BASE '!AN372,'BASE '!AO372,'BASE '!AP372,'BASE '!AR372,'BASE '!AS372)</f>
        <v>7.56</v>
      </c>
      <c r="E372">
        <f>SUM('BASE '!AM372)</f>
        <v>0</v>
      </c>
      <c r="F372">
        <f>SUM('BASE '!AQ372)</f>
        <v>0</v>
      </c>
      <c r="G372">
        <f>SUM('BASE '!AT372:BB372)</f>
        <v>20.170000000000002</v>
      </c>
      <c r="H372">
        <f>SUM('BASE '!BC372:BF372)</f>
        <v>2.75</v>
      </c>
      <c r="I372">
        <f>SUM('BASE '!BG372,'BASE '!BH372,'BASE '!BJ372,'BASE '!BK372)</f>
        <v>7.01</v>
      </c>
      <c r="J372">
        <f>'BASE '!BI372</f>
        <v>4.55</v>
      </c>
      <c r="K372">
        <f>'BASE '!BL372</f>
        <v>11.02</v>
      </c>
      <c r="L372">
        <f>'BASE '!BM372</f>
        <v>15.76</v>
      </c>
      <c r="M372">
        <f>'BASE '!BN372</f>
        <v>0</v>
      </c>
      <c r="N372">
        <f>SUM('BASE '!BO372:BP372)</f>
        <v>1.68</v>
      </c>
      <c r="O372">
        <f>'BASE '!BQ372</f>
        <v>23.75</v>
      </c>
      <c r="P372">
        <f>SUM('BASE '!BR372,'BASE '!BT372,'BASE '!CH372,'BASE '!CI372,'BASE '!CJ372,'BASE '!CK372)</f>
        <v>27.26</v>
      </c>
      <c r="Q372">
        <f>'BASE '!BS372</f>
        <v>1.86</v>
      </c>
      <c r="R372">
        <f>SUM('BASE '!CB372:CG372)</f>
        <v>20.95</v>
      </c>
      <c r="S372">
        <f>SUM('BASE '!CL372:CS372)</f>
        <v>55.650000000000006</v>
      </c>
      <c r="T372">
        <f t="shared" si="5"/>
        <v>199.97000000000003</v>
      </c>
    </row>
    <row r="373" spans="1:20">
      <c r="A373" t="s">
        <v>929</v>
      </c>
      <c r="B373" t="s">
        <v>926</v>
      </c>
      <c r="C373" t="s">
        <v>930</v>
      </c>
      <c r="D373">
        <f>SUM('BASE '!AL373,'BASE '!AN373,'BASE '!AO373,'BASE '!AP373,'BASE '!AR373,'BASE '!AS373)</f>
        <v>0</v>
      </c>
      <c r="E373">
        <f>SUM('BASE '!AM373)</f>
        <v>0</v>
      </c>
      <c r="F373">
        <f>SUM('BASE '!AQ373)</f>
        <v>0</v>
      </c>
      <c r="G373">
        <f>SUM('BASE '!AT373:BB373)</f>
        <v>11.59</v>
      </c>
      <c r="H373">
        <f>SUM('BASE '!BC373:BF373)</f>
        <v>0</v>
      </c>
      <c r="I373">
        <f>SUM('BASE '!BG373,'BASE '!BH373,'BASE '!BJ373,'BASE '!BK373)</f>
        <v>1.1599999999999999</v>
      </c>
      <c r="J373">
        <f>'BASE '!BI373</f>
        <v>0</v>
      </c>
      <c r="K373">
        <f>'BASE '!BL373</f>
        <v>3.65</v>
      </c>
      <c r="L373">
        <f>'BASE '!BM373</f>
        <v>3.19</v>
      </c>
      <c r="M373">
        <f>'BASE '!BN373</f>
        <v>3.93</v>
      </c>
      <c r="N373">
        <f>SUM('BASE '!BO373:BP373)</f>
        <v>0.59</v>
      </c>
      <c r="O373">
        <f>'BASE '!BQ373</f>
        <v>2.62</v>
      </c>
      <c r="P373">
        <f>SUM('BASE '!BR373,'BASE '!BT373,'BASE '!CH373,'BASE '!CI373,'BASE '!CJ373,'BASE '!CK373)</f>
        <v>18.850000000000001</v>
      </c>
      <c r="Q373">
        <f>'BASE '!BS373</f>
        <v>0</v>
      </c>
      <c r="R373">
        <f>SUM('BASE '!CB373:CG373)</f>
        <v>10.45</v>
      </c>
      <c r="S373">
        <f>SUM('BASE '!CL373:CS373)</f>
        <v>26.409999999999997</v>
      </c>
      <c r="T373">
        <f t="shared" si="5"/>
        <v>82.44</v>
      </c>
    </row>
    <row r="374" spans="1:20">
      <c r="A374" t="s">
        <v>931</v>
      </c>
      <c r="B374" t="s">
        <v>926</v>
      </c>
      <c r="C374" t="s">
        <v>932</v>
      </c>
      <c r="D374">
        <f>SUM('BASE '!AL374,'BASE '!AN374,'BASE '!AO374,'BASE '!AP374,'BASE '!AR374,'BASE '!AS374)</f>
        <v>1.28</v>
      </c>
      <c r="E374">
        <f>SUM('BASE '!AM374)</f>
        <v>0</v>
      </c>
      <c r="F374">
        <f>SUM('BASE '!AQ374)</f>
        <v>0</v>
      </c>
      <c r="G374">
        <f>SUM('BASE '!AT374:BB374)</f>
        <v>93.910000000000011</v>
      </c>
      <c r="H374">
        <f>SUM('BASE '!BC374:BF374)</f>
        <v>0</v>
      </c>
      <c r="I374">
        <f>SUM('BASE '!BG374,'BASE '!BH374,'BASE '!BJ374,'BASE '!BK374)</f>
        <v>0</v>
      </c>
      <c r="J374">
        <f>'BASE '!BI374</f>
        <v>0</v>
      </c>
      <c r="K374">
        <f>'BASE '!BL374</f>
        <v>0.68</v>
      </c>
      <c r="L374">
        <f>'BASE '!BM374</f>
        <v>0</v>
      </c>
      <c r="M374">
        <f>'BASE '!BN374</f>
        <v>0</v>
      </c>
      <c r="N374">
        <f>SUM('BASE '!BO374:BP374)</f>
        <v>0</v>
      </c>
      <c r="O374">
        <f>'BASE '!BQ374</f>
        <v>4.47</v>
      </c>
      <c r="P374">
        <f>SUM('BASE '!BR374,'BASE '!BT374,'BASE '!CH374,'BASE '!CI374,'BASE '!CJ374,'BASE '!CK374)</f>
        <v>8.02</v>
      </c>
      <c r="Q374">
        <f>'BASE '!BS374</f>
        <v>3.24</v>
      </c>
      <c r="R374">
        <f>SUM('BASE '!CB374:CG374)</f>
        <v>9.59</v>
      </c>
      <c r="S374">
        <f>SUM('BASE '!CL374:CS374)</f>
        <v>11.78</v>
      </c>
      <c r="T374">
        <f t="shared" si="5"/>
        <v>132.97</v>
      </c>
    </row>
    <row r="375" spans="1:20">
      <c r="A375" t="s">
        <v>933</v>
      </c>
      <c r="B375" t="s">
        <v>926</v>
      </c>
      <c r="C375" t="s">
        <v>934</v>
      </c>
      <c r="D375">
        <f>SUM('BASE '!AL375,'BASE '!AN375,'BASE '!AO375,'BASE '!AP375,'BASE '!AR375,'BASE '!AS375)</f>
        <v>3.5</v>
      </c>
      <c r="E375">
        <f>SUM('BASE '!AM375)</f>
        <v>0</v>
      </c>
      <c r="F375">
        <f>SUM('BASE '!AQ375)</f>
        <v>0</v>
      </c>
      <c r="G375">
        <f>SUM('BASE '!AT375:BB375)</f>
        <v>4.8</v>
      </c>
      <c r="H375">
        <f>SUM('BASE '!BC375:BF375)</f>
        <v>0</v>
      </c>
      <c r="I375">
        <f>SUM('BASE '!BG375,'BASE '!BH375,'BASE '!BJ375,'BASE '!BK375)</f>
        <v>5.39</v>
      </c>
      <c r="J375">
        <f>'BASE '!BI375</f>
        <v>0</v>
      </c>
      <c r="K375">
        <f>'BASE '!BL375</f>
        <v>0</v>
      </c>
      <c r="L375">
        <f>'BASE '!BM375</f>
        <v>3.1</v>
      </c>
      <c r="M375">
        <f>'BASE '!BN375</f>
        <v>0</v>
      </c>
      <c r="N375">
        <f>SUM('BASE '!BO375:BP375)</f>
        <v>0</v>
      </c>
      <c r="O375">
        <f>'BASE '!BQ375</f>
        <v>1.25</v>
      </c>
      <c r="P375">
        <f>SUM('BASE '!BR375,'BASE '!BT375,'BASE '!CH375,'BASE '!CI375,'BASE '!CJ375,'BASE '!CK375)</f>
        <v>9.56</v>
      </c>
      <c r="Q375">
        <f>'BASE '!BS375</f>
        <v>0</v>
      </c>
      <c r="R375">
        <f>SUM('BASE '!CB375:CG375)</f>
        <v>7.67</v>
      </c>
      <c r="S375">
        <f>SUM('BASE '!CL375:CS375)</f>
        <v>16.8</v>
      </c>
      <c r="T375">
        <f t="shared" si="5"/>
        <v>52.070000000000007</v>
      </c>
    </row>
    <row r="376" spans="1:20">
      <c r="A376" t="s">
        <v>937</v>
      </c>
      <c r="B376" t="s">
        <v>936</v>
      </c>
      <c r="C376" t="s">
        <v>938</v>
      </c>
      <c r="D376">
        <f>SUM('BASE '!AL376,'BASE '!AN376,'BASE '!AO376,'BASE '!AP376,'BASE '!AR376,'BASE '!AS376)</f>
        <v>176.82999999999998</v>
      </c>
      <c r="E376">
        <f>SUM('BASE '!AM376)</f>
        <v>223.83</v>
      </c>
      <c r="F376">
        <f>SUM('BASE '!AQ376)</f>
        <v>0</v>
      </c>
      <c r="G376">
        <f>SUM('BASE '!AT376:BB376)</f>
        <v>0</v>
      </c>
      <c r="H376">
        <f>SUM('BASE '!BC376:BF376)</f>
        <v>0</v>
      </c>
      <c r="I376">
        <f>SUM('BASE '!BG376,'BASE '!BH376,'BASE '!BJ376,'BASE '!BK376)</f>
        <v>5.79</v>
      </c>
      <c r="J376">
        <f>'BASE '!BI376</f>
        <v>0</v>
      </c>
      <c r="K376">
        <f>'BASE '!BL376</f>
        <v>0</v>
      </c>
      <c r="L376">
        <f>'BASE '!BM376</f>
        <v>1.52</v>
      </c>
      <c r="M376">
        <f>'BASE '!BN376</f>
        <v>0</v>
      </c>
      <c r="N376">
        <f>SUM('BASE '!BO376:BP376)</f>
        <v>0</v>
      </c>
      <c r="O376">
        <f>'BASE '!BQ376</f>
        <v>0</v>
      </c>
      <c r="P376">
        <f>SUM('BASE '!BR376,'BASE '!BT376,'BASE '!CH376,'BASE '!CI376,'BASE '!CJ376,'BASE '!CK376)</f>
        <v>0</v>
      </c>
      <c r="Q376">
        <f>'BASE '!BS376</f>
        <v>0</v>
      </c>
      <c r="R376">
        <f>SUM('BASE '!CB376:CG376)</f>
        <v>17.82</v>
      </c>
      <c r="S376">
        <f>SUM('BASE '!CL376:CS376)</f>
        <v>10.129999999999999</v>
      </c>
      <c r="T376">
        <f t="shared" si="5"/>
        <v>435.91999999999996</v>
      </c>
    </row>
    <row r="377" spans="1:20">
      <c r="A377" t="s">
        <v>939</v>
      </c>
      <c r="B377" t="s">
        <v>936</v>
      </c>
      <c r="C377" t="s">
        <v>940</v>
      </c>
      <c r="D377">
        <f>SUM('BASE '!AL377,'BASE '!AN377,'BASE '!AO377,'BASE '!AP377,'BASE '!AR377,'BASE '!AS377)</f>
        <v>85.67</v>
      </c>
      <c r="E377">
        <f>SUM('BASE '!AM377)</f>
        <v>0</v>
      </c>
      <c r="F377">
        <f>SUM('BASE '!AQ377)</f>
        <v>0</v>
      </c>
      <c r="G377">
        <f>SUM('BASE '!AT377:BB377)</f>
        <v>45.9</v>
      </c>
      <c r="H377">
        <f>SUM('BASE '!BC377:BF377)</f>
        <v>7.6</v>
      </c>
      <c r="I377">
        <f>SUM('BASE '!BG377,'BASE '!BH377,'BASE '!BJ377,'BASE '!BK377)</f>
        <v>5.2700000000000005</v>
      </c>
      <c r="J377">
        <f>'BASE '!BI377</f>
        <v>0</v>
      </c>
      <c r="K377">
        <f>'BASE '!BL377</f>
        <v>0.86</v>
      </c>
      <c r="L377">
        <f>'BASE '!BM377</f>
        <v>0</v>
      </c>
      <c r="M377">
        <f>'BASE '!BN377</f>
        <v>622.54</v>
      </c>
      <c r="N377">
        <f>SUM('BASE '!BO377:BP377)</f>
        <v>116.88999999999999</v>
      </c>
      <c r="O377">
        <f>'BASE '!BQ377</f>
        <v>18.96</v>
      </c>
      <c r="P377">
        <f>SUM('BASE '!BR377,'BASE '!BT377,'BASE '!CH377,'BASE '!CI377,'BASE '!CJ377,'BASE '!CK377)</f>
        <v>168.76999999999998</v>
      </c>
      <c r="Q377">
        <f>'BASE '!BS377</f>
        <v>10.67</v>
      </c>
      <c r="R377">
        <f>SUM('BASE '!CB377:CG377)</f>
        <v>41.06</v>
      </c>
      <c r="S377">
        <f>SUM('BASE '!CL377:CS377)</f>
        <v>167.22</v>
      </c>
      <c r="T377">
        <f t="shared" si="5"/>
        <v>1291.4100000000001</v>
      </c>
    </row>
    <row r="378" spans="1:20">
      <c r="A378" t="s">
        <v>941</v>
      </c>
      <c r="B378" t="s">
        <v>936</v>
      </c>
      <c r="C378" t="s">
        <v>942</v>
      </c>
      <c r="D378">
        <f>SUM('BASE '!AL378,'BASE '!AN378,'BASE '!AO378,'BASE '!AP378,'BASE '!AR378,'BASE '!AS378)</f>
        <v>386.21000000000004</v>
      </c>
      <c r="E378">
        <f>SUM('BASE '!AM378)</f>
        <v>99.57</v>
      </c>
      <c r="F378">
        <f>SUM('BASE '!AQ378)</f>
        <v>70.06</v>
      </c>
      <c r="G378">
        <f>SUM('BASE '!AT378:BB378)</f>
        <v>1</v>
      </c>
      <c r="H378">
        <f>SUM('BASE '!BC378:BF378)</f>
        <v>0.27</v>
      </c>
      <c r="I378">
        <f>SUM('BASE '!BG378,'BASE '!BH378,'BASE '!BJ378,'BASE '!BK378)</f>
        <v>0</v>
      </c>
      <c r="J378">
        <f>'BASE '!BI378</f>
        <v>0</v>
      </c>
      <c r="K378">
        <f>'BASE '!BL378</f>
        <v>0</v>
      </c>
      <c r="L378">
        <f>'BASE '!BM378</f>
        <v>0</v>
      </c>
      <c r="M378">
        <f>'BASE '!BN378</f>
        <v>24.29</v>
      </c>
      <c r="N378">
        <f>SUM('BASE '!BO378:BP378)</f>
        <v>6.4</v>
      </c>
      <c r="O378">
        <f>'BASE '!BQ378</f>
        <v>48.79</v>
      </c>
      <c r="P378">
        <f>SUM('BASE '!BR378,'BASE '!BT378,'BASE '!CH378,'BASE '!CI378,'BASE '!CJ378,'BASE '!CK378)</f>
        <v>19.310000000000002</v>
      </c>
      <c r="Q378">
        <f>'BASE '!BS378</f>
        <v>0</v>
      </c>
      <c r="R378">
        <f>SUM('BASE '!CB378:CG378)</f>
        <v>25.950000000000003</v>
      </c>
      <c r="S378">
        <f>SUM('BASE '!CL378:CS378)</f>
        <v>144.4</v>
      </c>
      <c r="T378">
        <f t="shared" si="5"/>
        <v>826.24999999999989</v>
      </c>
    </row>
    <row r="379" spans="1:20">
      <c r="A379" t="s">
        <v>943</v>
      </c>
      <c r="B379" t="s">
        <v>936</v>
      </c>
      <c r="C379" t="s">
        <v>944</v>
      </c>
      <c r="D379">
        <f>SUM('BASE '!AL379,'BASE '!AN379,'BASE '!AO379,'BASE '!AP379,'BASE '!AR379,'BASE '!AS379)</f>
        <v>37.86</v>
      </c>
      <c r="E379">
        <f>SUM('BASE '!AM379)</f>
        <v>0</v>
      </c>
      <c r="F379">
        <f>SUM('BASE '!AQ379)</f>
        <v>0</v>
      </c>
      <c r="G379">
        <f>SUM('BASE '!AT379:BB379)</f>
        <v>0</v>
      </c>
      <c r="H379">
        <f>SUM('BASE '!BC379:BF379)</f>
        <v>0</v>
      </c>
      <c r="I379">
        <f>SUM('BASE '!BG379,'BASE '!BH379,'BASE '!BJ379,'BASE '!BK379)</f>
        <v>0</v>
      </c>
      <c r="J379">
        <f>'BASE '!BI379</f>
        <v>0</v>
      </c>
      <c r="K379">
        <f>'BASE '!BL379</f>
        <v>0</v>
      </c>
      <c r="L379">
        <f>'BASE '!BM379</f>
        <v>0</v>
      </c>
      <c r="M379">
        <f>'BASE '!BN379</f>
        <v>41.82</v>
      </c>
      <c r="N379">
        <f>SUM('BASE '!BO379:BP379)</f>
        <v>1.26</v>
      </c>
      <c r="O379">
        <f>'BASE '!BQ379</f>
        <v>1.68</v>
      </c>
      <c r="P379">
        <f>SUM('BASE '!BR379,'BASE '!BT379,'BASE '!CH379,'BASE '!CI379,'BASE '!CJ379,'BASE '!CK379)</f>
        <v>8.06</v>
      </c>
      <c r="Q379">
        <f>'BASE '!BS379</f>
        <v>0</v>
      </c>
      <c r="R379">
        <f>SUM('BASE '!CB379:CG379)</f>
        <v>2.88</v>
      </c>
      <c r="S379">
        <f>SUM('BASE '!CL379:CS379)</f>
        <v>22.589999999999996</v>
      </c>
      <c r="T379">
        <f t="shared" si="5"/>
        <v>116.15</v>
      </c>
    </row>
    <row r="380" spans="1:20">
      <c r="A380" t="s">
        <v>945</v>
      </c>
      <c r="B380" t="s">
        <v>936</v>
      </c>
      <c r="C380" t="s">
        <v>946</v>
      </c>
      <c r="D380">
        <f>SUM('BASE '!AL380,'BASE '!AN380,'BASE '!AO380,'BASE '!AP380,'BASE '!AR380,'BASE '!AS380)</f>
        <v>22.68</v>
      </c>
      <c r="E380">
        <f>SUM('BASE '!AM380)</f>
        <v>11.44</v>
      </c>
      <c r="F380">
        <f>SUM('BASE '!AQ380)</f>
        <v>0</v>
      </c>
      <c r="G380">
        <f>SUM('BASE '!AT380:BB380)</f>
        <v>1.1000000000000001</v>
      </c>
      <c r="H380">
        <f>SUM('BASE '!BC380:BF380)</f>
        <v>0</v>
      </c>
      <c r="I380">
        <f>SUM('BASE '!BG380,'BASE '!BH380,'BASE '!BJ380,'BASE '!BK380)</f>
        <v>0</v>
      </c>
      <c r="J380">
        <f>'BASE '!BI380</f>
        <v>0</v>
      </c>
      <c r="K380">
        <f>'BASE '!BL380</f>
        <v>0</v>
      </c>
      <c r="L380">
        <f>'BASE '!BM380</f>
        <v>1.35</v>
      </c>
      <c r="M380">
        <f>'BASE '!BN380</f>
        <v>97.7</v>
      </c>
      <c r="N380">
        <f>SUM('BASE '!BO380:BP380)</f>
        <v>24.84</v>
      </c>
      <c r="O380">
        <f>'BASE '!BQ380</f>
        <v>0.25</v>
      </c>
      <c r="P380">
        <f>SUM('BASE '!BR380,'BASE '!BT380,'BASE '!CH380,'BASE '!CI380,'BASE '!CJ380,'BASE '!CK380)</f>
        <v>47.349999999999994</v>
      </c>
      <c r="Q380">
        <f>'BASE '!BS380</f>
        <v>2.14</v>
      </c>
      <c r="R380">
        <f>SUM('BASE '!CB380:CG380)</f>
        <v>1.87</v>
      </c>
      <c r="S380">
        <f>SUM('BASE '!CL380:CS380)</f>
        <v>36.650000000000006</v>
      </c>
      <c r="T380">
        <f t="shared" si="5"/>
        <v>247.37</v>
      </c>
    </row>
    <row r="381" spans="1:20">
      <c r="A381" t="s">
        <v>947</v>
      </c>
      <c r="B381" t="s">
        <v>936</v>
      </c>
      <c r="C381" t="s">
        <v>948</v>
      </c>
      <c r="D381">
        <f>SUM('BASE '!AL381,'BASE '!AN381,'BASE '!AO381,'BASE '!AP381,'BASE '!AR381,'BASE '!AS381)</f>
        <v>81.110000000000014</v>
      </c>
      <c r="E381">
        <f>SUM('BASE '!AM381)</f>
        <v>1.49</v>
      </c>
      <c r="F381">
        <f>SUM('BASE '!AQ381)</f>
        <v>0</v>
      </c>
      <c r="G381">
        <f>SUM('BASE '!AT381:BB381)</f>
        <v>0</v>
      </c>
      <c r="H381">
        <f>SUM('BASE '!BC381:BF381)</f>
        <v>0</v>
      </c>
      <c r="I381">
        <f>SUM('BASE '!BG381,'BASE '!BH381,'BASE '!BJ381,'BASE '!BK381)</f>
        <v>0</v>
      </c>
      <c r="J381">
        <f>'BASE '!BI381</f>
        <v>0</v>
      </c>
      <c r="K381">
        <f>'BASE '!BL381</f>
        <v>0</v>
      </c>
      <c r="L381">
        <f>'BASE '!BM381</f>
        <v>0</v>
      </c>
      <c r="M381">
        <f>'BASE '!BN381</f>
        <v>21.34</v>
      </c>
      <c r="N381">
        <f>SUM('BASE '!BO381:BP381)</f>
        <v>0</v>
      </c>
      <c r="O381">
        <f>'BASE '!BQ381</f>
        <v>0.68</v>
      </c>
      <c r="P381">
        <f>SUM('BASE '!BR381,'BASE '!BT381,'BASE '!CH381,'BASE '!CI381,'BASE '!CJ381,'BASE '!CK381)</f>
        <v>17.149999999999999</v>
      </c>
      <c r="Q381">
        <f>'BASE '!BS381</f>
        <v>0.96</v>
      </c>
      <c r="R381">
        <f>SUM('BASE '!CB381:CG381)</f>
        <v>0</v>
      </c>
      <c r="S381">
        <f>SUM('BASE '!CL381:CS381)</f>
        <v>46.99</v>
      </c>
      <c r="T381">
        <f t="shared" si="5"/>
        <v>169.72</v>
      </c>
    </row>
    <row r="382" spans="1:20">
      <c r="A382" t="s">
        <v>949</v>
      </c>
      <c r="B382" t="s">
        <v>936</v>
      </c>
      <c r="C382" t="s">
        <v>936</v>
      </c>
      <c r="D382">
        <f>SUM('BASE '!AL382,'BASE '!AN382,'BASE '!AO382,'BASE '!AP382,'BASE '!AR382,'BASE '!AS382)</f>
        <v>496.46999999999997</v>
      </c>
      <c r="E382">
        <f>SUM('BASE '!AM382)</f>
        <v>250.37</v>
      </c>
      <c r="F382">
        <f>SUM('BASE '!AQ382)</f>
        <v>17.38</v>
      </c>
      <c r="G382">
        <f>SUM('BASE '!AT382:BB382)</f>
        <v>0.25</v>
      </c>
      <c r="H382">
        <f>SUM('BASE '!BC382:BF382)</f>
        <v>20</v>
      </c>
      <c r="I382">
        <f>SUM('BASE '!BG382,'BASE '!BH382,'BASE '!BJ382,'BASE '!BK382)</f>
        <v>0</v>
      </c>
      <c r="J382">
        <f>'BASE '!BI382</f>
        <v>0</v>
      </c>
      <c r="K382">
        <f>'BASE '!BL382</f>
        <v>0</v>
      </c>
      <c r="L382">
        <f>'BASE '!BM382</f>
        <v>6.7</v>
      </c>
      <c r="M382">
        <f>'BASE '!BN382</f>
        <v>109.43</v>
      </c>
      <c r="N382">
        <f>SUM('BASE '!BO382:BP382)</f>
        <v>40</v>
      </c>
      <c r="O382">
        <f>'BASE '!BQ382</f>
        <v>9.0400000000000009</v>
      </c>
      <c r="P382">
        <f>SUM('BASE '!BR382,'BASE '!BT382,'BASE '!CH382,'BASE '!CI382,'BASE '!CJ382,'BASE '!CK382)</f>
        <v>67.150000000000006</v>
      </c>
      <c r="Q382">
        <f>'BASE '!BS382</f>
        <v>0</v>
      </c>
      <c r="R382">
        <f>SUM('BASE '!CB382:CG382)</f>
        <v>22.48</v>
      </c>
      <c r="S382">
        <f>SUM('BASE '!CL382:CS382)</f>
        <v>172.39000000000001</v>
      </c>
      <c r="T382">
        <f t="shared" si="5"/>
        <v>1211.6599999999999</v>
      </c>
    </row>
    <row r="383" spans="1:20">
      <c r="A383" t="s">
        <v>950</v>
      </c>
      <c r="B383" t="s">
        <v>936</v>
      </c>
      <c r="C383" t="s">
        <v>359</v>
      </c>
      <c r="D383">
        <f>SUM('BASE '!AL383,'BASE '!AN383,'BASE '!AO383,'BASE '!AP383,'BASE '!AR383,'BASE '!AS383)</f>
        <v>103.32</v>
      </c>
      <c r="E383">
        <f>SUM('BASE '!AM383)</f>
        <v>0</v>
      </c>
      <c r="F383">
        <f>SUM('BASE '!AQ383)</f>
        <v>0</v>
      </c>
      <c r="G383">
        <f>SUM('BASE '!AT383:BB383)</f>
        <v>0</v>
      </c>
      <c r="H383">
        <f>SUM('BASE '!BC383:BF383)</f>
        <v>0</v>
      </c>
      <c r="I383">
        <f>SUM('BASE '!BG383,'BASE '!BH383,'BASE '!BJ383,'BASE '!BK383)</f>
        <v>0</v>
      </c>
      <c r="J383">
        <f>'BASE '!BI383</f>
        <v>0</v>
      </c>
      <c r="K383">
        <f>'BASE '!BL383</f>
        <v>0</v>
      </c>
      <c r="L383">
        <f>'BASE '!BM383</f>
        <v>2.44</v>
      </c>
      <c r="M383">
        <f>'BASE '!BN383</f>
        <v>50.6</v>
      </c>
      <c r="N383">
        <f>SUM('BASE '!BO383:BP383)</f>
        <v>0</v>
      </c>
      <c r="O383">
        <f>'BASE '!BQ383</f>
        <v>28.92</v>
      </c>
      <c r="P383">
        <f>SUM('BASE '!BR383,'BASE '!BT383,'BASE '!CH383,'BASE '!CI383,'BASE '!CJ383,'BASE '!CK383)</f>
        <v>20.950000000000003</v>
      </c>
      <c r="Q383">
        <f>'BASE '!BS383</f>
        <v>0</v>
      </c>
      <c r="R383">
        <f>SUM('BASE '!CB383:CG383)</f>
        <v>11.810000000000002</v>
      </c>
      <c r="S383">
        <f>SUM('BASE '!CL383:CS383)</f>
        <v>72.87</v>
      </c>
      <c r="T383">
        <f t="shared" si="5"/>
        <v>290.90999999999997</v>
      </c>
    </row>
    <row r="384" spans="1:20">
      <c r="A384" t="s">
        <v>951</v>
      </c>
      <c r="B384" t="s">
        <v>936</v>
      </c>
      <c r="C384" t="s">
        <v>952</v>
      </c>
      <c r="D384">
        <f>SUM('BASE '!AL384,'BASE '!AN384,'BASE '!AO384,'BASE '!AP384,'BASE '!AR384,'BASE '!AS384)</f>
        <v>420.39</v>
      </c>
      <c r="E384">
        <f>SUM('BASE '!AM384)</f>
        <v>7.65</v>
      </c>
      <c r="F384">
        <f>SUM('BASE '!AQ384)</f>
        <v>68</v>
      </c>
      <c r="G384">
        <f>SUM('BASE '!AT384:BB384)</f>
        <v>0</v>
      </c>
      <c r="H384">
        <f>SUM('BASE '!BC384:BF384)</f>
        <v>0</v>
      </c>
      <c r="I384">
        <f>SUM('BASE '!BG384,'BASE '!BH384,'BASE '!BJ384,'BASE '!BK384)</f>
        <v>0</v>
      </c>
      <c r="J384">
        <f>'BASE '!BI384</f>
        <v>0</v>
      </c>
      <c r="K384">
        <f>'BASE '!BL384</f>
        <v>0</v>
      </c>
      <c r="L384">
        <f>'BASE '!BM384</f>
        <v>0</v>
      </c>
      <c r="M384">
        <f>'BASE '!BN384</f>
        <v>0</v>
      </c>
      <c r="N384">
        <f>SUM('BASE '!BO384:BP384)</f>
        <v>76.89</v>
      </c>
      <c r="O384">
        <f>'BASE '!BQ384</f>
        <v>56.12</v>
      </c>
      <c r="P384">
        <f>SUM('BASE '!BR384,'BASE '!BT384,'BASE '!CH384,'BASE '!CI384,'BASE '!CJ384,'BASE '!CK384)</f>
        <v>6.54</v>
      </c>
      <c r="Q384">
        <f>'BASE '!BS384</f>
        <v>1.08</v>
      </c>
      <c r="R384">
        <f>SUM('BASE '!CB384:CG384)</f>
        <v>3.06</v>
      </c>
      <c r="S384">
        <f>SUM('BASE '!CL384:CS384)</f>
        <v>12.07</v>
      </c>
      <c r="T384">
        <f t="shared" si="5"/>
        <v>651.79999999999995</v>
      </c>
    </row>
    <row r="385" spans="1:20">
      <c r="A385" t="s">
        <v>953</v>
      </c>
      <c r="B385" t="s">
        <v>936</v>
      </c>
      <c r="C385" t="s">
        <v>954</v>
      </c>
      <c r="D385">
        <f>SUM('BASE '!AL385,'BASE '!AN385,'BASE '!AO385,'BASE '!AP385,'BASE '!AR385,'BASE '!AS385)</f>
        <v>68.210000000000008</v>
      </c>
      <c r="E385">
        <f>SUM('BASE '!AM385)</f>
        <v>9.31</v>
      </c>
      <c r="F385">
        <f>SUM('BASE '!AQ385)</f>
        <v>0</v>
      </c>
      <c r="G385">
        <f>SUM('BASE '!AT385:BB385)</f>
        <v>1.43</v>
      </c>
      <c r="H385">
        <f>SUM('BASE '!BC385:BF385)</f>
        <v>0.38</v>
      </c>
      <c r="I385">
        <f>SUM('BASE '!BG385,'BASE '!BH385,'BASE '!BJ385,'BASE '!BK385)</f>
        <v>0</v>
      </c>
      <c r="J385">
        <f>'BASE '!BI385</f>
        <v>0</v>
      </c>
      <c r="K385">
        <f>'BASE '!BL385</f>
        <v>0</v>
      </c>
      <c r="L385">
        <f>'BASE '!BM385</f>
        <v>0</v>
      </c>
      <c r="M385">
        <f>'BASE '!BN385</f>
        <v>117.32</v>
      </c>
      <c r="N385">
        <f>SUM('BASE '!BO385:BP385)</f>
        <v>15.95</v>
      </c>
      <c r="O385">
        <f>'BASE '!BQ385</f>
        <v>4.79</v>
      </c>
      <c r="P385">
        <f>SUM('BASE '!BR385,'BASE '!BT385,'BASE '!CH385,'BASE '!CI385,'BASE '!CJ385,'BASE '!CK385)</f>
        <v>44.99</v>
      </c>
      <c r="Q385">
        <f>'BASE '!BS385</f>
        <v>4.53</v>
      </c>
      <c r="R385">
        <f>SUM('BASE '!CB385:CG385)</f>
        <v>65.849999999999994</v>
      </c>
      <c r="S385">
        <f>SUM('BASE '!CL385:CS385)</f>
        <v>61.76</v>
      </c>
      <c r="T385">
        <f t="shared" si="5"/>
        <v>394.52</v>
      </c>
    </row>
    <row r="386" spans="1:20">
      <c r="A386" t="s">
        <v>955</v>
      </c>
      <c r="B386" t="s">
        <v>936</v>
      </c>
      <c r="C386" t="s">
        <v>956</v>
      </c>
      <c r="D386">
        <f>SUM('BASE '!AL386,'BASE '!AN386,'BASE '!AO386,'BASE '!AP386,'BASE '!AR386,'BASE '!AS386)</f>
        <v>600.27</v>
      </c>
      <c r="E386">
        <f>SUM('BASE '!AM386)</f>
        <v>18.05</v>
      </c>
      <c r="F386">
        <f>SUM('BASE '!AQ386)</f>
        <v>0</v>
      </c>
      <c r="G386">
        <f>SUM('BASE '!AT386:BB386)</f>
        <v>36.74</v>
      </c>
      <c r="H386">
        <f>SUM('BASE '!BC386:BF386)</f>
        <v>0.54</v>
      </c>
      <c r="I386">
        <f>SUM('BASE '!BG386,'BASE '!BH386,'BASE '!BJ386,'BASE '!BK386)</f>
        <v>5.67</v>
      </c>
      <c r="J386">
        <f>'BASE '!BI386</f>
        <v>0</v>
      </c>
      <c r="K386">
        <f>'BASE '!BL386</f>
        <v>0</v>
      </c>
      <c r="L386">
        <f>'BASE '!BM386</f>
        <v>1.08</v>
      </c>
      <c r="M386">
        <f>'BASE '!BN386</f>
        <v>136.19</v>
      </c>
      <c r="N386">
        <f>SUM('BASE '!BO386:BP386)</f>
        <v>54.69</v>
      </c>
      <c r="O386">
        <f>'BASE '!BQ386</f>
        <v>42.37</v>
      </c>
      <c r="P386">
        <f>SUM('BASE '!BR386,'BASE '!BT386,'BASE '!CH386,'BASE '!CI386,'BASE '!CJ386,'BASE '!CK386)</f>
        <v>92.830000000000013</v>
      </c>
      <c r="Q386">
        <f>'BASE '!BS386</f>
        <v>1.24</v>
      </c>
      <c r="R386">
        <f>SUM('BASE '!CB386:CG386)</f>
        <v>104.74000000000001</v>
      </c>
      <c r="S386">
        <f>SUM('BASE '!CL386:CS386)</f>
        <v>240.54</v>
      </c>
      <c r="T386">
        <f t="shared" si="5"/>
        <v>1334.95</v>
      </c>
    </row>
    <row r="387" spans="1:20">
      <c r="A387" t="s">
        <v>957</v>
      </c>
      <c r="B387" t="s">
        <v>936</v>
      </c>
      <c r="C387" t="s">
        <v>958</v>
      </c>
      <c r="D387">
        <f>SUM('BASE '!AL387,'BASE '!AN387,'BASE '!AO387,'BASE '!AP387,'BASE '!AR387,'BASE '!AS387)</f>
        <v>19.93</v>
      </c>
      <c r="E387">
        <f>SUM('BASE '!AM387)</f>
        <v>0</v>
      </c>
      <c r="F387">
        <f>SUM('BASE '!AQ387)</f>
        <v>9.4</v>
      </c>
      <c r="G387">
        <f>SUM('BASE '!AT387:BB387)</f>
        <v>0</v>
      </c>
      <c r="H387">
        <f>SUM('BASE '!BC387:BF387)</f>
        <v>0</v>
      </c>
      <c r="I387">
        <f>SUM('BASE '!BG387,'BASE '!BH387,'BASE '!BJ387,'BASE '!BK387)</f>
        <v>0</v>
      </c>
      <c r="J387">
        <f>'BASE '!BI387</f>
        <v>0</v>
      </c>
      <c r="K387">
        <f>'BASE '!BL387</f>
        <v>0</v>
      </c>
      <c r="L387">
        <f>'BASE '!BM387</f>
        <v>0.91</v>
      </c>
      <c r="M387">
        <f>'BASE '!BN387</f>
        <v>66.210000000000008</v>
      </c>
      <c r="N387">
        <f>SUM('BASE '!BO387:BP387)</f>
        <v>19</v>
      </c>
      <c r="O387">
        <f>'BASE '!BQ387</f>
        <v>39.81</v>
      </c>
      <c r="P387">
        <f>SUM('BASE '!BR387,'BASE '!BT387,'BASE '!CH387,'BASE '!CI387,'BASE '!CJ387,'BASE '!CK387)</f>
        <v>0</v>
      </c>
      <c r="Q387">
        <f>'BASE '!BS387</f>
        <v>0</v>
      </c>
      <c r="R387">
        <f>SUM('BASE '!CB387:CG387)</f>
        <v>1.32</v>
      </c>
      <c r="S387">
        <f>SUM('BASE '!CL387:CS387)</f>
        <v>23.130000000000003</v>
      </c>
      <c r="T387">
        <f t="shared" ref="T387:T450" si="6">SUM(D387:S387)</f>
        <v>179.70999999999998</v>
      </c>
    </row>
    <row r="388" spans="1:20">
      <c r="A388" t="s">
        <v>959</v>
      </c>
      <c r="B388" t="s">
        <v>936</v>
      </c>
      <c r="C388" t="s">
        <v>960</v>
      </c>
      <c r="D388">
        <f>SUM('BASE '!AL388,'BASE '!AN388,'BASE '!AO388,'BASE '!AP388,'BASE '!AR388,'BASE '!AS388)</f>
        <v>14.690000000000001</v>
      </c>
      <c r="E388">
        <f>SUM('BASE '!AM388)</f>
        <v>167.4</v>
      </c>
      <c r="F388">
        <f>SUM('BASE '!AQ388)</f>
        <v>0</v>
      </c>
      <c r="G388">
        <f>SUM('BASE '!AT388:BB388)</f>
        <v>0</v>
      </c>
      <c r="H388">
        <f>SUM('BASE '!BC388:BF388)</f>
        <v>0.65</v>
      </c>
      <c r="I388">
        <f>SUM('BASE '!BG388,'BASE '!BH388,'BASE '!BJ388,'BASE '!BK388)</f>
        <v>13.95</v>
      </c>
      <c r="J388">
        <f>'BASE '!BI388</f>
        <v>0</v>
      </c>
      <c r="K388">
        <f>'BASE '!BL388</f>
        <v>0</v>
      </c>
      <c r="L388">
        <f>'BASE '!BM388</f>
        <v>0</v>
      </c>
      <c r="M388">
        <f>'BASE '!BN388</f>
        <v>0</v>
      </c>
      <c r="N388">
        <f>SUM('BASE '!BO388:BP388)</f>
        <v>40.9</v>
      </c>
      <c r="O388">
        <f>'BASE '!BQ388</f>
        <v>0</v>
      </c>
      <c r="P388">
        <f>SUM('BASE '!BR388,'BASE '!BT388,'BASE '!CH388,'BASE '!CI388,'BASE '!CJ388,'BASE '!CK388)</f>
        <v>0</v>
      </c>
      <c r="Q388">
        <f>'BASE '!BS388</f>
        <v>0</v>
      </c>
      <c r="R388">
        <f>SUM('BASE '!CB388:CG388)</f>
        <v>4.2</v>
      </c>
      <c r="S388">
        <f>SUM('BASE '!CL388:CS388)</f>
        <v>36.6</v>
      </c>
      <c r="T388">
        <f t="shared" si="6"/>
        <v>278.39</v>
      </c>
    </row>
    <row r="389" spans="1:20">
      <c r="A389" t="s">
        <v>961</v>
      </c>
      <c r="B389" t="s">
        <v>936</v>
      </c>
      <c r="C389" t="s">
        <v>962</v>
      </c>
      <c r="D389">
        <f>SUM('BASE '!AL389,'BASE '!AN389,'BASE '!AO389,'BASE '!AP389,'BASE '!AR389,'BASE '!AS389)</f>
        <v>208.48</v>
      </c>
      <c r="E389">
        <f>SUM('BASE '!AM389)</f>
        <v>374.62</v>
      </c>
      <c r="F389">
        <f>SUM('BASE '!AQ389)</f>
        <v>51.5</v>
      </c>
      <c r="G389">
        <f>SUM('BASE '!AT389:BB389)</f>
        <v>0</v>
      </c>
      <c r="H389">
        <f>SUM('BASE '!BC389:BF389)</f>
        <v>0</v>
      </c>
      <c r="I389">
        <f>SUM('BASE '!BG389,'BASE '!BH389,'BASE '!BJ389,'BASE '!BK389)</f>
        <v>0</v>
      </c>
      <c r="J389">
        <f>'BASE '!BI389</f>
        <v>0</v>
      </c>
      <c r="K389">
        <f>'BASE '!BL389</f>
        <v>0</v>
      </c>
      <c r="L389">
        <f>'BASE '!BM389</f>
        <v>0</v>
      </c>
      <c r="M389">
        <f>'BASE '!BN389</f>
        <v>0</v>
      </c>
      <c r="N389">
        <f>SUM('BASE '!BO389:BP389)</f>
        <v>0</v>
      </c>
      <c r="O389">
        <f>'BASE '!BQ389</f>
        <v>4.5</v>
      </c>
      <c r="P389">
        <f>SUM('BASE '!BR389,'BASE '!BT389,'BASE '!CH389,'BASE '!CI389,'BASE '!CJ389,'BASE '!CK389)</f>
        <v>2.98</v>
      </c>
      <c r="Q389">
        <f>'BASE '!BS389</f>
        <v>0</v>
      </c>
      <c r="R389">
        <f>SUM('BASE '!CB389:CG389)</f>
        <v>4.3500000000000005</v>
      </c>
      <c r="S389">
        <f>SUM('BASE '!CL389:CS389)</f>
        <v>90.649999999999991</v>
      </c>
      <c r="T389">
        <f t="shared" si="6"/>
        <v>737.08</v>
      </c>
    </row>
    <row r="390" spans="1:20">
      <c r="A390" t="s">
        <v>965</v>
      </c>
      <c r="B390" t="s">
        <v>964</v>
      </c>
      <c r="C390" t="s">
        <v>966</v>
      </c>
      <c r="D390">
        <f>SUM('BASE '!AL390,'BASE '!AN390,'BASE '!AO390,'BASE '!AP390,'BASE '!AR390,'BASE '!AS390)</f>
        <v>1.38</v>
      </c>
      <c r="E390">
        <f>SUM('BASE '!AM390)</f>
        <v>0</v>
      </c>
      <c r="F390">
        <f>SUM('BASE '!AQ390)</f>
        <v>0</v>
      </c>
      <c r="G390">
        <f>SUM('BASE '!AT390:BB390)</f>
        <v>0</v>
      </c>
      <c r="H390">
        <f>SUM('BASE '!BC390:BF390)</f>
        <v>0.25</v>
      </c>
      <c r="I390">
        <f>SUM('BASE '!BG390,'BASE '!BH390,'BASE '!BJ390,'BASE '!BK390)</f>
        <v>0</v>
      </c>
      <c r="J390">
        <f>'BASE '!BI390</f>
        <v>1.3</v>
      </c>
      <c r="K390">
        <f>'BASE '!BL390</f>
        <v>6.3</v>
      </c>
      <c r="L390">
        <f>'BASE '!BM390</f>
        <v>2.3000000000000003</v>
      </c>
      <c r="M390">
        <f>'BASE '!BN390</f>
        <v>0</v>
      </c>
      <c r="N390">
        <f>SUM('BASE '!BO390:BP390)</f>
        <v>0</v>
      </c>
      <c r="O390">
        <f>'BASE '!BQ390</f>
        <v>3</v>
      </c>
      <c r="P390">
        <f>SUM('BASE '!BR390,'BASE '!BT390,'BASE '!CH390,'BASE '!CI390,'BASE '!CJ390,'BASE '!CK390)</f>
        <v>4.2700000000000005</v>
      </c>
      <c r="Q390">
        <f>'BASE '!BS390</f>
        <v>0</v>
      </c>
      <c r="R390">
        <f>SUM('BASE '!CB390:CG390)</f>
        <v>5.67</v>
      </c>
      <c r="S390">
        <f>SUM('BASE '!CL390:CS390)</f>
        <v>7.1400000000000006</v>
      </c>
      <c r="T390">
        <f t="shared" si="6"/>
        <v>31.61</v>
      </c>
    </row>
    <row r="391" spans="1:20">
      <c r="A391" t="s">
        <v>967</v>
      </c>
      <c r="B391" t="s">
        <v>964</v>
      </c>
      <c r="C391" t="s">
        <v>968</v>
      </c>
      <c r="D391">
        <f>SUM('BASE '!AL391,'BASE '!AN391,'BASE '!AO391,'BASE '!AP391,'BASE '!AR391,'BASE '!AS391)</f>
        <v>3</v>
      </c>
      <c r="E391">
        <f>SUM('BASE '!AM391)</f>
        <v>0</v>
      </c>
      <c r="F391">
        <f>SUM('BASE '!AQ391)</f>
        <v>0</v>
      </c>
      <c r="G391">
        <f>SUM('BASE '!AT391:BB391)</f>
        <v>0</v>
      </c>
      <c r="H391">
        <f>SUM('BASE '!BC391:BF391)</f>
        <v>0</v>
      </c>
      <c r="I391">
        <f>SUM('BASE '!BG391,'BASE '!BH391,'BASE '!BJ391,'BASE '!BK391)</f>
        <v>0</v>
      </c>
      <c r="J391">
        <f>'BASE '!BI391</f>
        <v>0</v>
      </c>
      <c r="K391">
        <f>'BASE '!BL391</f>
        <v>2.6</v>
      </c>
      <c r="L391">
        <f>'BASE '!BM391</f>
        <v>0</v>
      </c>
      <c r="M391">
        <f>'BASE '!BN391</f>
        <v>0</v>
      </c>
      <c r="N391">
        <f>SUM('BASE '!BO391:BP391)</f>
        <v>0</v>
      </c>
      <c r="O391">
        <f>'BASE '!BQ391</f>
        <v>5.72</v>
      </c>
      <c r="P391">
        <f>SUM('BASE '!BR391,'BASE '!BT391,'BASE '!CH391,'BASE '!CI391,'BASE '!CJ391,'BASE '!CK391)</f>
        <v>6</v>
      </c>
      <c r="Q391">
        <f>'BASE '!BS391</f>
        <v>0</v>
      </c>
      <c r="R391">
        <f>SUM('BASE '!CB391:CG391)</f>
        <v>0</v>
      </c>
      <c r="S391">
        <f>SUM('BASE '!CL391:CS391)</f>
        <v>12.75</v>
      </c>
      <c r="T391">
        <f t="shared" si="6"/>
        <v>30.07</v>
      </c>
    </row>
    <row r="392" spans="1:20">
      <c r="A392" t="s">
        <v>969</v>
      </c>
      <c r="B392" t="s">
        <v>964</v>
      </c>
      <c r="C392" t="s">
        <v>970</v>
      </c>
      <c r="D392">
        <f>SUM('BASE '!AL392,'BASE '!AN392,'BASE '!AO392,'BASE '!AP392,'BASE '!AR392,'BASE '!AS392)</f>
        <v>7.330000000000001</v>
      </c>
      <c r="E392">
        <f>SUM('BASE '!AM392)</f>
        <v>0</v>
      </c>
      <c r="F392">
        <f>SUM('BASE '!AQ392)</f>
        <v>0</v>
      </c>
      <c r="G392">
        <f>SUM('BASE '!AT392:BB392)</f>
        <v>0</v>
      </c>
      <c r="H392">
        <f>SUM('BASE '!BC392:BF392)</f>
        <v>0.36</v>
      </c>
      <c r="I392">
        <f>SUM('BASE '!BG392,'BASE '!BH392,'BASE '!BJ392,'BASE '!BK392)</f>
        <v>2.7</v>
      </c>
      <c r="J392">
        <f>'BASE '!BI392</f>
        <v>0</v>
      </c>
      <c r="K392">
        <f>'BASE '!BL392</f>
        <v>3.23</v>
      </c>
      <c r="L392">
        <f>'BASE '!BM392</f>
        <v>0</v>
      </c>
      <c r="M392">
        <f>'BASE '!BN392</f>
        <v>0</v>
      </c>
      <c r="N392">
        <f>SUM('BASE '!BO392:BP392)</f>
        <v>0</v>
      </c>
      <c r="O392">
        <f>'BASE '!BQ392</f>
        <v>35.67</v>
      </c>
      <c r="P392">
        <f>SUM('BASE '!BR392,'BASE '!BT392,'BASE '!CH392,'BASE '!CI392,'BASE '!CJ392,'BASE '!CK392)</f>
        <v>16.190000000000001</v>
      </c>
      <c r="Q392">
        <f>'BASE '!BS392</f>
        <v>0</v>
      </c>
      <c r="R392">
        <f>SUM('BASE '!CB392:CG392)</f>
        <v>3.6100000000000003</v>
      </c>
      <c r="S392">
        <f>SUM('BASE '!CL392:CS392)</f>
        <v>14.440000000000001</v>
      </c>
      <c r="T392">
        <f t="shared" si="6"/>
        <v>83.53</v>
      </c>
    </row>
    <row r="393" spans="1:20">
      <c r="A393" t="s">
        <v>971</v>
      </c>
      <c r="B393" t="s">
        <v>964</v>
      </c>
      <c r="C393" t="s">
        <v>972</v>
      </c>
      <c r="D393">
        <f>SUM('BASE '!AL393,'BASE '!AN393,'BASE '!AO393,'BASE '!AP393,'BASE '!AR393,'BASE '!AS393)</f>
        <v>8.15</v>
      </c>
      <c r="E393">
        <f>SUM('BASE '!AM393)</f>
        <v>0</v>
      </c>
      <c r="F393">
        <f>SUM('BASE '!AQ393)</f>
        <v>0</v>
      </c>
      <c r="G393">
        <f>SUM('BASE '!AT393:BB393)</f>
        <v>0</v>
      </c>
      <c r="H393">
        <f>SUM('BASE '!BC393:BF393)</f>
        <v>0</v>
      </c>
      <c r="I393">
        <f>SUM('BASE '!BG393,'BASE '!BH393,'BASE '!BJ393,'BASE '!BK393)</f>
        <v>0</v>
      </c>
      <c r="J393">
        <f>'BASE '!BI393</f>
        <v>0</v>
      </c>
      <c r="K393">
        <f>'BASE '!BL393</f>
        <v>0.61</v>
      </c>
      <c r="L393">
        <f>'BASE '!BM393</f>
        <v>5.46</v>
      </c>
      <c r="M393">
        <f>'BASE '!BN393</f>
        <v>0</v>
      </c>
      <c r="N393">
        <f>SUM('BASE '!BO393:BP393)</f>
        <v>6.32</v>
      </c>
      <c r="O393">
        <f>'BASE '!BQ393</f>
        <v>59.17</v>
      </c>
      <c r="P393">
        <f>SUM('BASE '!BR393,'BASE '!BT393,'BASE '!CH393,'BASE '!CI393,'BASE '!CJ393,'BASE '!CK393)</f>
        <v>13.94</v>
      </c>
      <c r="Q393">
        <f>'BASE '!BS393</f>
        <v>1.41</v>
      </c>
      <c r="R393">
        <f>SUM('BASE '!CB393:CG393)</f>
        <v>31.53</v>
      </c>
      <c r="S393">
        <f>SUM('BASE '!CL393:CS393)</f>
        <v>17.61</v>
      </c>
      <c r="T393">
        <f t="shared" si="6"/>
        <v>144.19999999999999</v>
      </c>
    </row>
    <row r="394" spans="1:20">
      <c r="A394" t="s">
        <v>973</v>
      </c>
      <c r="B394" t="s">
        <v>964</v>
      </c>
      <c r="C394" t="s">
        <v>974</v>
      </c>
      <c r="D394">
        <f>SUM('BASE '!AL394,'BASE '!AN394,'BASE '!AO394,'BASE '!AP394,'BASE '!AR394,'BASE '!AS394)</f>
        <v>11.31</v>
      </c>
      <c r="E394">
        <f>SUM('BASE '!AM394)</f>
        <v>0</v>
      </c>
      <c r="F394">
        <f>SUM('BASE '!AQ394)</f>
        <v>0</v>
      </c>
      <c r="G394">
        <f>SUM('BASE '!AT394:BB394)</f>
        <v>0</v>
      </c>
      <c r="H394">
        <f>SUM('BASE '!BC394:BF394)</f>
        <v>1.7</v>
      </c>
      <c r="I394">
        <f>SUM('BASE '!BG394,'BASE '!BH394,'BASE '!BJ394,'BASE '!BK394)</f>
        <v>1.5</v>
      </c>
      <c r="J394">
        <f>'BASE '!BI394</f>
        <v>0</v>
      </c>
      <c r="K394">
        <f>'BASE '!BL394</f>
        <v>22.59</v>
      </c>
      <c r="L394">
        <f>'BASE '!BM394</f>
        <v>7.72</v>
      </c>
      <c r="M394">
        <f>'BASE '!BN394</f>
        <v>0</v>
      </c>
      <c r="N394">
        <f>SUM('BASE '!BO394:BP394)</f>
        <v>0</v>
      </c>
      <c r="O394">
        <f>'BASE '!BQ394</f>
        <v>74.66</v>
      </c>
      <c r="P394">
        <f>SUM('BASE '!BR394,'BASE '!BT394,'BASE '!CH394,'BASE '!CI394,'BASE '!CJ394,'BASE '!CK394)</f>
        <v>1</v>
      </c>
      <c r="Q394">
        <f>'BASE '!BS394</f>
        <v>0</v>
      </c>
      <c r="R394">
        <f>SUM('BASE '!CB394:CG394)</f>
        <v>40.869999999999997</v>
      </c>
      <c r="S394">
        <f>SUM('BASE '!CL394:CS394)</f>
        <v>46.459999999999994</v>
      </c>
      <c r="T394">
        <f t="shared" si="6"/>
        <v>207.81</v>
      </c>
    </row>
    <row r="395" spans="1:20">
      <c r="A395" t="s">
        <v>975</v>
      </c>
      <c r="B395" t="s">
        <v>964</v>
      </c>
      <c r="C395" t="s">
        <v>976</v>
      </c>
      <c r="D395">
        <f>SUM('BASE '!AL395,'BASE '!AN395,'BASE '!AO395,'BASE '!AP395,'BASE '!AR395,'BASE '!AS395)</f>
        <v>14.670000000000002</v>
      </c>
      <c r="E395">
        <f>SUM('BASE '!AM395)</f>
        <v>0</v>
      </c>
      <c r="F395">
        <f>SUM('BASE '!AQ395)</f>
        <v>0</v>
      </c>
      <c r="G395">
        <f>SUM('BASE '!AT395:BB395)</f>
        <v>0</v>
      </c>
      <c r="H395">
        <f>SUM('BASE '!BC395:BF395)</f>
        <v>0</v>
      </c>
      <c r="I395">
        <f>SUM('BASE '!BG395,'BASE '!BH395,'BASE '!BJ395,'BASE '!BK395)</f>
        <v>1.8</v>
      </c>
      <c r="J395">
        <f>'BASE '!BI395</f>
        <v>0</v>
      </c>
      <c r="K395">
        <f>'BASE '!BL395</f>
        <v>17.350000000000001</v>
      </c>
      <c r="L395">
        <f>'BASE '!BM395</f>
        <v>14.74</v>
      </c>
      <c r="M395">
        <f>'BASE '!BN395</f>
        <v>0</v>
      </c>
      <c r="N395">
        <f>SUM('BASE '!BO395:BP395)</f>
        <v>0</v>
      </c>
      <c r="O395">
        <f>'BASE '!BQ395</f>
        <v>30.34</v>
      </c>
      <c r="P395">
        <f>SUM('BASE '!BR395,'BASE '!BT395,'BASE '!CH395,'BASE '!CI395,'BASE '!CJ395,'BASE '!CK395)</f>
        <v>3.94</v>
      </c>
      <c r="Q395">
        <f>'BASE '!BS395</f>
        <v>0</v>
      </c>
      <c r="R395">
        <f>SUM('BASE '!CB395:CG395)</f>
        <v>55.160000000000004</v>
      </c>
      <c r="S395">
        <f>SUM('BASE '!CL395:CS395)</f>
        <v>21.119999999999997</v>
      </c>
      <c r="T395">
        <f t="shared" si="6"/>
        <v>159.12</v>
      </c>
    </row>
    <row r="396" spans="1:20">
      <c r="A396" t="s">
        <v>977</v>
      </c>
      <c r="B396" t="s">
        <v>964</v>
      </c>
      <c r="C396" t="s">
        <v>978</v>
      </c>
      <c r="D396">
        <f>SUM('BASE '!AL396,'BASE '!AN396,'BASE '!AO396,'BASE '!AP396,'BASE '!AR396,'BASE '!AS396)</f>
        <v>5.77</v>
      </c>
      <c r="E396">
        <f>SUM('BASE '!AM396)</f>
        <v>0</v>
      </c>
      <c r="F396">
        <f>SUM('BASE '!AQ396)</f>
        <v>0</v>
      </c>
      <c r="G396">
        <f>SUM('BASE '!AT396:BB396)</f>
        <v>0</v>
      </c>
      <c r="H396">
        <f>SUM('BASE '!BC396:BF396)</f>
        <v>6.76</v>
      </c>
      <c r="I396">
        <f>SUM('BASE '!BG396,'BASE '!BH396,'BASE '!BJ396,'BASE '!BK396)</f>
        <v>3.98</v>
      </c>
      <c r="J396">
        <f>'BASE '!BI396</f>
        <v>0</v>
      </c>
      <c r="K396">
        <f>'BASE '!BL396</f>
        <v>3.57</v>
      </c>
      <c r="L396">
        <f>'BASE '!BM396</f>
        <v>3.83</v>
      </c>
      <c r="M396">
        <f>'BASE '!BN396</f>
        <v>0</v>
      </c>
      <c r="N396">
        <f>SUM('BASE '!BO396:BP396)</f>
        <v>0</v>
      </c>
      <c r="O396">
        <f>'BASE '!BQ396</f>
        <v>12.9</v>
      </c>
      <c r="P396">
        <f>SUM('BASE '!BR396,'BASE '!BT396,'BASE '!CH396,'BASE '!CI396,'BASE '!CJ396,'BASE '!CK396)</f>
        <v>1.3</v>
      </c>
      <c r="Q396">
        <f>'BASE '!BS396</f>
        <v>0</v>
      </c>
      <c r="R396">
        <f>SUM('BASE '!CB396:CG396)</f>
        <v>38.51</v>
      </c>
      <c r="S396">
        <f>SUM('BASE '!CL396:CS396)</f>
        <v>20.149999999999999</v>
      </c>
      <c r="T396">
        <f t="shared" si="6"/>
        <v>96.769999999999982</v>
      </c>
    </row>
    <row r="397" spans="1:20">
      <c r="A397" t="s">
        <v>979</v>
      </c>
      <c r="B397" t="s">
        <v>964</v>
      </c>
      <c r="C397" t="s">
        <v>980</v>
      </c>
      <c r="D397">
        <f>SUM('BASE '!AL397,'BASE '!AN397,'BASE '!AO397,'BASE '!AP397,'BASE '!AR397,'BASE '!AS397)</f>
        <v>2.13</v>
      </c>
      <c r="E397">
        <f>SUM('BASE '!AM397)</f>
        <v>0</v>
      </c>
      <c r="F397">
        <f>SUM('BASE '!AQ397)</f>
        <v>0</v>
      </c>
      <c r="G397">
        <f>SUM('BASE '!AT397:BB397)</f>
        <v>0</v>
      </c>
      <c r="H397">
        <f>SUM('BASE '!BC397:BF397)</f>
        <v>3.5</v>
      </c>
      <c r="I397">
        <f>SUM('BASE '!BG397,'BASE '!BH397,'BASE '!BJ397,'BASE '!BK397)</f>
        <v>7</v>
      </c>
      <c r="J397">
        <f>'BASE '!BI397</f>
        <v>0</v>
      </c>
      <c r="K397">
        <f>'BASE '!BL397</f>
        <v>0</v>
      </c>
      <c r="L397">
        <f>'BASE '!BM397</f>
        <v>8.58</v>
      </c>
      <c r="M397">
        <f>'BASE '!BN397</f>
        <v>0</v>
      </c>
      <c r="N397">
        <f>SUM('BASE '!BO397:BP397)</f>
        <v>0</v>
      </c>
      <c r="O397">
        <f>'BASE '!BQ397</f>
        <v>33.06</v>
      </c>
      <c r="P397">
        <f>SUM('BASE '!BR397,'BASE '!BT397,'BASE '!CH397,'BASE '!CI397,'BASE '!CJ397,'BASE '!CK397)</f>
        <v>2.5100000000000002</v>
      </c>
      <c r="Q397">
        <f>'BASE '!BS397</f>
        <v>3.5</v>
      </c>
      <c r="R397">
        <f>SUM('BASE '!CB397:CG397)</f>
        <v>11.75</v>
      </c>
      <c r="S397">
        <f>SUM('BASE '!CL397:CS397)</f>
        <v>14.6</v>
      </c>
      <c r="T397">
        <f t="shared" si="6"/>
        <v>86.63</v>
      </c>
    </row>
    <row r="398" spans="1:20">
      <c r="A398" t="s">
        <v>981</v>
      </c>
      <c r="B398" t="s">
        <v>964</v>
      </c>
      <c r="C398" t="s">
        <v>127</v>
      </c>
      <c r="D398">
        <f>SUM('BASE '!AL398,'BASE '!AN398,'BASE '!AO398,'BASE '!AP398,'BASE '!AR398,'BASE '!AS398)</f>
        <v>48.5</v>
      </c>
      <c r="E398">
        <f>SUM('BASE '!AM398)</f>
        <v>0</v>
      </c>
      <c r="F398">
        <f>SUM('BASE '!AQ398)</f>
        <v>0</v>
      </c>
      <c r="G398">
        <f>SUM('BASE '!AT398:BB398)</f>
        <v>0</v>
      </c>
      <c r="H398">
        <f>SUM('BASE '!BC398:BF398)</f>
        <v>0</v>
      </c>
      <c r="I398">
        <f>SUM('BASE '!BG398,'BASE '!BH398,'BASE '!BJ398,'BASE '!BK398)</f>
        <v>3.68</v>
      </c>
      <c r="J398">
        <f>'BASE '!BI398</f>
        <v>0</v>
      </c>
      <c r="K398">
        <f>'BASE '!BL398</f>
        <v>0.51</v>
      </c>
      <c r="L398">
        <f>'BASE '!BM398</f>
        <v>4.04</v>
      </c>
      <c r="M398">
        <f>'BASE '!BN398</f>
        <v>0</v>
      </c>
      <c r="N398">
        <f>SUM('BASE '!BO398:BP398)</f>
        <v>0</v>
      </c>
      <c r="O398">
        <f>'BASE '!BQ398</f>
        <v>28.91</v>
      </c>
      <c r="P398">
        <f>SUM('BASE '!BR398,'BASE '!BT398,'BASE '!CH398,'BASE '!CI398,'BASE '!CJ398,'BASE '!CK398)</f>
        <v>29.36</v>
      </c>
      <c r="Q398">
        <f>'BASE '!BS398</f>
        <v>0</v>
      </c>
      <c r="R398">
        <f>SUM('BASE '!CB398:CG398)</f>
        <v>12.940000000000001</v>
      </c>
      <c r="S398">
        <f>SUM('BASE '!CL398:CS398)</f>
        <v>21.41</v>
      </c>
      <c r="T398">
        <f t="shared" si="6"/>
        <v>149.35</v>
      </c>
    </row>
    <row r="399" spans="1:20">
      <c r="A399" t="s">
        <v>982</v>
      </c>
      <c r="B399" t="s">
        <v>964</v>
      </c>
      <c r="C399" t="s">
        <v>983</v>
      </c>
      <c r="D399">
        <f>SUM('BASE '!AL399,'BASE '!AN399,'BASE '!AO399,'BASE '!AP399,'BASE '!AR399,'BASE '!AS399)</f>
        <v>2.76</v>
      </c>
      <c r="E399">
        <f>SUM('BASE '!AM399)</f>
        <v>0</v>
      </c>
      <c r="F399">
        <f>SUM('BASE '!AQ399)</f>
        <v>0</v>
      </c>
      <c r="G399">
        <f>SUM('BASE '!AT399:BB399)</f>
        <v>0</v>
      </c>
      <c r="H399">
        <f>SUM('BASE '!BC399:BF399)</f>
        <v>0</v>
      </c>
      <c r="I399">
        <f>SUM('BASE '!BG399,'BASE '!BH399,'BASE '!BJ399,'BASE '!BK399)</f>
        <v>0</v>
      </c>
      <c r="J399">
        <f>'BASE '!BI399</f>
        <v>0</v>
      </c>
      <c r="K399">
        <f>'BASE '!BL399</f>
        <v>25.31</v>
      </c>
      <c r="L399">
        <f>'BASE '!BM399</f>
        <v>7.59</v>
      </c>
      <c r="M399">
        <f>'BASE '!BN399</f>
        <v>0</v>
      </c>
      <c r="N399">
        <f>SUM('BASE '!BO399:BP399)</f>
        <v>0</v>
      </c>
      <c r="O399">
        <f>'BASE '!BQ399</f>
        <v>6.37</v>
      </c>
      <c r="P399">
        <f>SUM('BASE '!BR399,'BASE '!BT399,'BASE '!CH399,'BASE '!CI399,'BASE '!CJ399,'BASE '!CK399)</f>
        <v>6.58</v>
      </c>
      <c r="Q399">
        <f>'BASE '!BS399</f>
        <v>0</v>
      </c>
      <c r="R399">
        <f>SUM('BASE '!CB399:CG399)</f>
        <v>17.14</v>
      </c>
      <c r="S399">
        <f>SUM('BASE '!CL399:CS399)</f>
        <v>26.400000000000002</v>
      </c>
      <c r="T399">
        <f t="shared" si="6"/>
        <v>92.15</v>
      </c>
    </row>
    <row r="400" spans="1:20">
      <c r="A400" t="s">
        <v>984</v>
      </c>
      <c r="B400" t="s">
        <v>964</v>
      </c>
      <c r="C400" t="s">
        <v>129</v>
      </c>
      <c r="D400">
        <f>SUM('BASE '!AL400,'BASE '!AN400,'BASE '!AO400,'BASE '!AP400,'BASE '!AR400,'BASE '!AS400)</f>
        <v>48.91</v>
      </c>
      <c r="E400">
        <f>SUM('BASE '!AM400)</f>
        <v>0</v>
      </c>
      <c r="F400">
        <f>SUM('BASE '!AQ400)</f>
        <v>0</v>
      </c>
      <c r="G400">
        <f>SUM('BASE '!AT400:BB400)</f>
        <v>0</v>
      </c>
      <c r="H400">
        <f>SUM('BASE '!BC400:BF400)</f>
        <v>36.75</v>
      </c>
      <c r="I400">
        <f>SUM('BASE '!BG400,'BASE '!BH400,'BASE '!BJ400,'BASE '!BK400)</f>
        <v>0.98</v>
      </c>
      <c r="J400">
        <f>'BASE '!BI400</f>
        <v>0</v>
      </c>
      <c r="K400">
        <f>'BASE '!BL400</f>
        <v>12.83</v>
      </c>
      <c r="L400">
        <f>'BASE '!BM400</f>
        <v>23.14</v>
      </c>
      <c r="M400">
        <f>'BASE '!BN400</f>
        <v>0</v>
      </c>
      <c r="N400">
        <f>SUM('BASE '!BO400:BP400)</f>
        <v>1.5</v>
      </c>
      <c r="O400">
        <f>'BASE '!BQ400</f>
        <v>113.56</v>
      </c>
      <c r="P400">
        <f>SUM('BASE '!BR400,'BASE '!BT400,'BASE '!CH400,'BASE '!CI400,'BASE '!CJ400,'BASE '!CK400)</f>
        <v>13.06</v>
      </c>
      <c r="Q400">
        <f>'BASE '!BS400</f>
        <v>0</v>
      </c>
      <c r="R400">
        <f>SUM('BASE '!CB400:CG400)</f>
        <v>25.89</v>
      </c>
      <c r="S400">
        <f>SUM('BASE '!CL400:CS400)</f>
        <v>36.31</v>
      </c>
      <c r="T400">
        <f t="shared" si="6"/>
        <v>312.93</v>
      </c>
    </row>
    <row r="401" spans="1:20">
      <c r="A401" t="s">
        <v>985</v>
      </c>
      <c r="B401" t="s">
        <v>964</v>
      </c>
      <c r="C401" t="s">
        <v>964</v>
      </c>
      <c r="D401">
        <f>SUM('BASE '!AL401,'BASE '!AN401,'BASE '!AO401,'BASE '!AP401,'BASE '!AR401,'BASE '!AS401)</f>
        <v>4.79</v>
      </c>
      <c r="E401">
        <f>SUM('BASE '!AM401)</f>
        <v>0</v>
      </c>
      <c r="F401">
        <f>SUM('BASE '!AQ401)</f>
        <v>0</v>
      </c>
      <c r="G401">
        <f>SUM('BASE '!AT401:BB401)</f>
        <v>0.59</v>
      </c>
      <c r="H401">
        <f>SUM('BASE '!BC401:BF401)</f>
        <v>46.75</v>
      </c>
      <c r="I401">
        <f>SUM('BASE '!BG401,'BASE '!BH401,'BASE '!BJ401,'BASE '!BK401)</f>
        <v>14.2</v>
      </c>
      <c r="J401">
        <f>'BASE '!BI401</f>
        <v>0</v>
      </c>
      <c r="K401">
        <f>'BASE '!BL401</f>
        <v>7.09</v>
      </c>
      <c r="L401">
        <f>'BASE '!BM401</f>
        <v>3.51</v>
      </c>
      <c r="M401">
        <f>'BASE '!BN401</f>
        <v>0</v>
      </c>
      <c r="N401">
        <f>SUM('BASE '!BO401:BP401)</f>
        <v>0</v>
      </c>
      <c r="O401">
        <f>'BASE '!BQ401</f>
        <v>59.06</v>
      </c>
      <c r="P401">
        <f>SUM('BASE '!BR401,'BASE '!BT401,'BASE '!CH401,'BASE '!CI401,'BASE '!CJ401,'BASE '!CK401)</f>
        <v>5.72</v>
      </c>
      <c r="Q401">
        <f>'BASE '!BS401</f>
        <v>0</v>
      </c>
      <c r="R401">
        <f>SUM('BASE '!CB401:CG401)</f>
        <v>22.13</v>
      </c>
      <c r="S401">
        <f>SUM('BASE '!CL401:CS401)</f>
        <v>5.88</v>
      </c>
      <c r="T401">
        <f t="shared" si="6"/>
        <v>169.72</v>
      </c>
    </row>
    <row r="402" spans="1:20">
      <c r="A402" t="s">
        <v>986</v>
      </c>
      <c r="B402" t="s">
        <v>964</v>
      </c>
      <c r="C402" t="s">
        <v>987</v>
      </c>
      <c r="D402">
        <f>SUM('BASE '!AL402,'BASE '!AN402,'BASE '!AO402,'BASE '!AP402,'BASE '!AR402,'BASE '!AS402)</f>
        <v>1.18</v>
      </c>
      <c r="E402">
        <f>SUM('BASE '!AM402)</f>
        <v>0</v>
      </c>
      <c r="F402">
        <f>SUM('BASE '!AQ402)</f>
        <v>0</v>
      </c>
      <c r="G402">
        <f>SUM('BASE '!AT402:BB402)</f>
        <v>0</v>
      </c>
      <c r="H402">
        <f>SUM('BASE '!BC402:BF402)</f>
        <v>0</v>
      </c>
      <c r="I402">
        <f>SUM('BASE '!BG402,'BASE '!BH402,'BASE '!BJ402,'BASE '!BK402)</f>
        <v>0</v>
      </c>
      <c r="J402">
        <f>'BASE '!BI402</f>
        <v>0</v>
      </c>
      <c r="K402">
        <f>'BASE '!BL402</f>
        <v>0</v>
      </c>
      <c r="L402">
        <f>'BASE '!BM402</f>
        <v>4.34</v>
      </c>
      <c r="M402">
        <f>'BASE '!BN402</f>
        <v>0</v>
      </c>
      <c r="N402">
        <f>SUM('BASE '!BO402:BP402)</f>
        <v>0</v>
      </c>
      <c r="O402">
        <f>'BASE '!BQ402</f>
        <v>17.02</v>
      </c>
      <c r="P402">
        <f>SUM('BASE '!BR402,'BASE '!BT402,'BASE '!CH402,'BASE '!CI402,'BASE '!CJ402,'BASE '!CK402)</f>
        <v>12.56</v>
      </c>
      <c r="Q402">
        <f>'BASE '!BS402</f>
        <v>2.7</v>
      </c>
      <c r="R402">
        <f>SUM('BASE '!CB402:CG402)</f>
        <v>2.54</v>
      </c>
      <c r="S402">
        <f>SUM('BASE '!CL402:CS402)</f>
        <v>6.0500000000000007</v>
      </c>
      <c r="T402">
        <f t="shared" si="6"/>
        <v>46.39</v>
      </c>
    </row>
    <row r="403" spans="1:20">
      <c r="A403" t="s">
        <v>988</v>
      </c>
      <c r="B403" t="s">
        <v>964</v>
      </c>
      <c r="C403" t="s">
        <v>989</v>
      </c>
      <c r="D403">
        <f>SUM('BASE '!AL403,'BASE '!AN403,'BASE '!AO403,'BASE '!AP403,'BASE '!AR403,'BASE '!AS403)</f>
        <v>0</v>
      </c>
      <c r="E403">
        <f>SUM('BASE '!AM403)</f>
        <v>0</v>
      </c>
      <c r="F403">
        <f>SUM('BASE '!AQ403)</f>
        <v>0</v>
      </c>
      <c r="G403">
        <f>SUM('BASE '!AT403:BB403)</f>
        <v>0</v>
      </c>
      <c r="H403">
        <f>SUM('BASE '!BC403:BF403)</f>
        <v>0</v>
      </c>
      <c r="I403">
        <f>SUM('BASE '!BG403,'BASE '!BH403,'BASE '!BJ403,'BASE '!BK403)</f>
        <v>0</v>
      </c>
      <c r="J403">
        <f>'BASE '!BI403</f>
        <v>0</v>
      </c>
      <c r="K403">
        <f>'BASE '!BL403</f>
        <v>1.29</v>
      </c>
      <c r="L403">
        <f>'BASE '!BM403</f>
        <v>3.65</v>
      </c>
      <c r="M403">
        <f>'BASE '!BN403</f>
        <v>0</v>
      </c>
      <c r="N403">
        <f>SUM('BASE '!BO403:BP403)</f>
        <v>0</v>
      </c>
      <c r="O403">
        <f>'BASE '!BQ403</f>
        <v>2.4700000000000002</v>
      </c>
      <c r="P403">
        <f>SUM('BASE '!BR403,'BASE '!BT403,'BASE '!CH403,'BASE '!CI403,'BASE '!CJ403,'BASE '!CK403)</f>
        <v>1.65</v>
      </c>
      <c r="Q403">
        <f>'BASE '!BS403</f>
        <v>0</v>
      </c>
      <c r="R403">
        <f>SUM('BASE '!CB403:CG403)</f>
        <v>1</v>
      </c>
      <c r="S403">
        <f>SUM('BASE '!CL403:CS403)</f>
        <v>4</v>
      </c>
      <c r="T403">
        <f t="shared" si="6"/>
        <v>14.06</v>
      </c>
    </row>
    <row r="404" spans="1:20">
      <c r="A404" t="s">
        <v>990</v>
      </c>
      <c r="B404" t="s">
        <v>964</v>
      </c>
      <c r="C404" t="s">
        <v>991</v>
      </c>
      <c r="D404">
        <f>SUM('BASE '!AL404,'BASE '!AN404,'BASE '!AO404,'BASE '!AP404,'BASE '!AR404,'BASE '!AS404)</f>
        <v>4.05</v>
      </c>
      <c r="E404">
        <f>SUM('BASE '!AM404)</f>
        <v>0</v>
      </c>
      <c r="F404">
        <f>SUM('BASE '!AQ404)</f>
        <v>0</v>
      </c>
      <c r="G404">
        <f>SUM('BASE '!AT404:BB404)</f>
        <v>0</v>
      </c>
      <c r="H404">
        <f>SUM('BASE '!BC404:BF404)</f>
        <v>0</v>
      </c>
      <c r="I404">
        <f>SUM('BASE '!BG404,'BASE '!BH404,'BASE '!BJ404,'BASE '!BK404)</f>
        <v>7.83</v>
      </c>
      <c r="J404">
        <f>'BASE '!BI404</f>
        <v>0</v>
      </c>
      <c r="K404">
        <f>'BASE '!BL404</f>
        <v>0.82</v>
      </c>
      <c r="L404">
        <f>'BASE '!BM404</f>
        <v>4.04</v>
      </c>
      <c r="M404">
        <f>'BASE '!BN404</f>
        <v>0</v>
      </c>
      <c r="N404">
        <f>SUM('BASE '!BO404:BP404)</f>
        <v>0</v>
      </c>
      <c r="O404">
        <f>'BASE '!BQ404</f>
        <v>17.96</v>
      </c>
      <c r="P404">
        <f>SUM('BASE '!BR404,'BASE '!BT404,'BASE '!CH404,'BASE '!CI404,'BASE '!CJ404,'BASE '!CK404)</f>
        <v>4.26</v>
      </c>
      <c r="Q404">
        <f>'BASE '!BS404</f>
        <v>1.2</v>
      </c>
      <c r="R404">
        <f>SUM('BASE '!CB404:CG404)</f>
        <v>7.07</v>
      </c>
      <c r="S404">
        <f>SUM('BASE '!CL404:CS404)</f>
        <v>17.5</v>
      </c>
      <c r="T404">
        <f t="shared" si="6"/>
        <v>64.73</v>
      </c>
    </row>
    <row r="405" spans="1:20">
      <c r="A405" t="s">
        <v>992</v>
      </c>
      <c r="B405" t="s">
        <v>964</v>
      </c>
      <c r="C405" t="s">
        <v>993</v>
      </c>
      <c r="D405">
        <f>SUM('BASE '!AL405,'BASE '!AN405,'BASE '!AO405,'BASE '!AP405,'BASE '!AR405,'BASE '!AS405)</f>
        <v>0</v>
      </c>
      <c r="E405">
        <f>SUM('BASE '!AM405)</f>
        <v>0</v>
      </c>
      <c r="F405">
        <f>SUM('BASE '!AQ405)</f>
        <v>0</v>
      </c>
      <c r="G405">
        <f>SUM('BASE '!AT405:BB405)</f>
        <v>0</v>
      </c>
      <c r="H405">
        <f>SUM('BASE '!BC405:BF405)</f>
        <v>1.35</v>
      </c>
      <c r="I405">
        <f>SUM('BASE '!BG405,'BASE '!BH405,'BASE '!BJ405,'BASE '!BK405)</f>
        <v>0</v>
      </c>
      <c r="J405">
        <f>'BASE '!BI405</f>
        <v>0</v>
      </c>
      <c r="K405">
        <f>'BASE '!BL405</f>
        <v>1.82</v>
      </c>
      <c r="L405">
        <f>'BASE '!BM405</f>
        <v>0</v>
      </c>
      <c r="M405">
        <f>'BASE '!BN405</f>
        <v>0</v>
      </c>
      <c r="N405">
        <f>SUM('BASE '!BO405:BP405)</f>
        <v>0</v>
      </c>
      <c r="O405">
        <f>'BASE '!BQ405</f>
        <v>25.55</v>
      </c>
      <c r="P405">
        <f>SUM('BASE '!BR405,'BASE '!BT405,'BASE '!CH405,'BASE '!CI405,'BASE '!CJ405,'BASE '!CK405)</f>
        <v>0</v>
      </c>
      <c r="Q405">
        <f>'BASE '!BS405</f>
        <v>0</v>
      </c>
      <c r="R405">
        <f>SUM('BASE '!CB405:CG405)</f>
        <v>2.6</v>
      </c>
      <c r="S405">
        <f>SUM('BASE '!CL405:CS405)</f>
        <v>5.7</v>
      </c>
      <c r="T405">
        <f t="shared" si="6"/>
        <v>37.020000000000003</v>
      </c>
    </row>
    <row r="406" spans="1:20">
      <c r="A406" t="s">
        <v>994</v>
      </c>
      <c r="B406" t="s">
        <v>964</v>
      </c>
      <c r="C406" t="s">
        <v>995</v>
      </c>
      <c r="D406">
        <f>SUM('BASE '!AL406,'BASE '!AN406,'BASE '!AO406,'BASE '!AP406,'BASE '!AR406,'BASE '!AS406)</f>
        <v>0</v>
      </c>
      <c r="E406">
        <f>SUM('BASE '!AM406)</f>
        <v>0</v>
      </c>
      <c r="F406">
        <f>SUM('BASE '!AQ406)</f>
        <v>0</v>
      </c>
      <c r="G406">
        <f>SUM('BASE '!AT406:BB406)</f>
        <v>0</v>
      </c>
      <c r="H406">
        <f>SUM('BASE '!BC406:BF406)</f>
        <v>0</v>
      </c>
      <c r="I406">
        <f>SUM('BASE '!BG406,'BASE '!BH406,'BASE '!BJ406,'BASE '!BK406)</f>
        <v>0</v>
      </c>
      <c r="J406">
        <f>'BASE '!BI406</f>
        <v>0</v>
      </c>
      <c r="K406">
        <f>'BASE '!BL406</f>
        <v>0</v>
      </c>
      <c r="L406">
        <f>'BASE '!BM406</f>
        <v>0</v>
      </c>
      <c r="M406">
        <f>'BASE '!BN406</f>
        <v>0</v>
      </c>
      <c r="N406">
        <f>SUM('BASE '!BO406:BP406)</f>
        <v>0</v>
      </c>
      <c r="O406">
        <f>'BASE '!BQ406</f>
        <v>0</v>
      </c>
      <c r="P406">
        <f>SUM('BASE '!BR406,'BASE '!BT406,'BASE '!CH406,'BASE '!CI406,'BASE '!CJ406,'BASE '!CK406)</f>
        <v>0</v>
      </c>
      <c r="Q406">
        <f>'BASE '!BS406</f>
        <v>0</v>
      </c>
      <c r="R406">
        <f>SUM('BASE '!CB406:CG406)</f>
        <v>0</v>
      </c>
      <c r="S406">
        <f>SUM('BASE '!CL406:CS406)</f>
        <v>1.08</v>
      </c>
      <c r="T406">
        <f t="shared" si="6"/>
        <v>1.08</v>
      </c>
    </row>
    <row r="407" spans="1:20">
      <c r="A407" t="s">
        <v>996</v>
      </c>
      <c r="B407" t="s">
        <v>964</v>
      </c>
      <c r="C407" t="s">
        <v>997</v>
      </c>
      <c r="D407">
        <f>SUM('BASE '!AL407,'BASE '!AN407,'BASE '!AO407,'BASE '!AP407,'BASE '!AR407,'BASE '!AS407)</f>
        <v>43.4</v>
      </c>
      <c r="E407">
        <f>SUM('BASE '!AM407)</f>
        <v>0</v>
      </c>
      <c r="F407">
        <f>SUM('BASE '!AQ407)</f>
        <v>0</v>
      </c>
      <c r="G407">
        <f>SUM('BASE '!AT407:BB407)</f>
        <v>0</v>
      </c>
      <c r="H407">
        <f>SUM('BASE '!BC407:BF407)</f>
        <v>1.29</v>
      </c>
      <c r="I407">
        <f>SUM('BASE '!BG407,'BASE '!BH407,'BASE '!BJ407,'BASE '!BK407)</f>
        <v>0.85</v>
      </c>
      <c r="J407">
        <f>'BASE '!BI407</f>
        <v>17</v>
      </c>
      <c r="K407">
        <f>'BASE '!BL407</f>
        <v>32.22</v>
      </c>
      <c r="L407">
        <f>'BASE '!BM407</f>
        <v>28.11</v>
      </c>
      <c r="M407">
        <f>'BASE '!BN407</f>
        <v>0</v>
      </c>
      <c r="N407">
        <f>SUM('BASE '!BO407:BP407)</f>
        <v>0</v>
      </c>
      <c r="O407">
        <f>'BASE '!BQ407</f>
        <v>232.61</v>
      </c>
      <c r="P407">
        <f>SUM('BASE '!BR407,'BASE '!BT407,'BASE '!CH407,'BASE '!CI407,'BASE '!CJ407,'BASE '!CK407)</f>
        <v>73.34</v>
      </c>
      <c r="Q407">
        <f>'BASE '!BS407</f>
        <v>2.7</v>
      </c>
      <c r="R407">
        <f>SUM('BASE '!CB407:CG407)</f>
        <v>41.82</v>
      </c>
      <c r="S407">
        <f>SUM('BASE '!CL407:CS407)</f>
        <v>91.93</v>
      </c>
      <c r="T407">
        <f t="shared" si="6"/>
        <v>565.27</v>
      </c>
    </row>
    <row r="408" spans="1:20">
      <c r="A408" t="s">
        <v>998</v>
      </c>
      <c r="B408" t="s">
        <v>964</v>
      </c>
      <c r="C408" t="s">
        <v>999</v>
      </c>
      <c r="D408">
        <f>SUM('BASE '!AL408,'BASE '!AN408,'BASE '!AO408,'BASE '!AP408,'BASE '!AR408,'BASE '!AS408)</f>
        <v>13.32</v>
      </c>
      <c r="E408">
        <f>SUM('BASE '!AM408)</f>
        <v>0</v>
      </c>
      <c r="F408">
        <f>SUM('BASE '!AQ408)</f>
        <v>0</v>
      </c>
      <c r="G408">
        <f>SUM('BASE '!AT408:BB408)</f>
        <v>0</v>
      </c>
      <c r="H408">
        <f>SUM('BASE '!BC408:BF408)</f>
        <v>4.7300000000000004</v>
      </c>
      <c r="I408">
        <f>SUM('BASE '!BG408,'BASE '!BH408,'BASE '!BJ408,'BASE '!BK408)</f>
        <v>0</v>
      </c>
      <c r="J408">
        <f>'BASE '!BI408</f>
        <v>3.59</v>
      </c>
      <c r="K408">
        <f>'BASE '!BL408</f>
        <v>22.33</v>
      </c>
      <c r="L408">
        <f>'BASE '!BM408</f>
        <v>30.96</v>
      </c>
      <c r="M408">
        <f>'BASE '!BN408</f>
        <v>0</v>
      </c>
      <c r="N408">
        <f>SUM('BASE '!BO408:BP408)</f>
        <v>4.43</v>
      </c>
      <c r="O408">
        <f>'BASE '!BQ408</f>
        <v>116.29</v>
      </c>
      <c r="P408">
        <f>SUM('BASE '!BR408,'BASE '!BT408,'BASE '!CH408,'BASE '!CI408,'BASE '!CJ408,'BASE '!CK408)</f>
        <v>67.67</v>
      </c>
      <c r="Q408">
        <f>'BASE '!BS408</f>
        <v>3.7</v>
      </c>
      <c r="R408">
        <f>SUM('BASE '!CB408:CG408)</f>
        <v>11.86</v>
      </c>
      <c r="S408">
        <f>SUM('BASE '!CL408:CS408)</f>
        <v>44.97</v>
      </c>
      <c r="T408">
        <f t="shared" si="6"/>
        <v>323.85000000000002</v>
      </c>
    </row>
    <row r="409" spans="1:20">
      <c r="A409" t="s">
        <v>1000</v>
      </c>
      <c r="B409" t="s">
        <v>964</v>
      </c>
      <c r="C409" t="s">
        <v>1001</v>
      </c>
      <c r="D409">
        <f>SUM('BASE '!AL409,'BASE '!AN409,'BASE '!AO409,'BASE '!AP409,'BASE '!AR409,'BASE '!AS409)</f>
        <v>0</v>
      </c>
      <c r="E409">
        <f>SUM('BASE '!AM409)</f>
        <v>0</v>
      </c>
      <c r="F409">
        <f>SUM('BASE '!AQ409)</f>
        <v>0</v>
      </c>
      <c r="G409">
        <f>SUM('BASE '!AT409:BB409)</f>
        <v>0</v>
      </c>
      <c r="H409">
        <f>SUM('BASE '!BC409:BF409)</f>
        <v>2</v>
      </c>
      <c r="I409">
        <f>SUM('BASE '!BG409,'BASE '!BH409,'BASE '!BJ409,'BASE '!BK409)</f>
        <v>0</v>
      </c>
      <c r="J409">
        <f>'BASE '!BI409</f>
        <v>0</v>
      </c>
      <c r="K409">
        <f>'BASE '!BL409</f>
        <v>7.31</v>
      </c>
      <c r="L409">
        <f>'BASE '!BM409</f>
        <v>0</v>
      </c>
      <c r="M409">
        <f>'BASE '!BN409</f>
        <v>0</v>
      </c>
      <c r="N409">
        <f>SUM('BASE '!BO409:BP409)</f>
        <v>2.25</v>
      </c>
      <c r="O409">
        <f>'BASE '!BQ409</f>
        <v>63.02</v>
      </c>
      <c r="P409">
        <f>SUM('BASE '!BR409,'BASE '!BT409,'BASE '!CH409,'BASE '!CI409,'BASE '!CJ409,'BASE '!CK409)</f>
        <v>2.95</v>
      </c>
      <c r="Q409">
        <f>'BASE '!BS409</f>
        <v>0</v>
      </c>
      <c r="R409">
        <f>SUM('BASE '!CB409:CG409)</f>
        <v>4.0999999999999996</v>
      </c>
      <c r="S409">
        <f>SUM('BASE '!CL409:CS409)</f>
        <v>10.02</v>
      </c>
      <c r="T409">
        <f t="shared" si="6"/>
        <v>91.649999999999991</v>
      </c>
    </row>
    <row r="410" spans="1:20">
      <c r="A410" t="s">
        <v>1002</v>
      </c>
      <c r="B410" t="s">
        <v>964</v>
      </c>
      <c r="C410" t="s">
        <v>1003</v>
      </c>
      <c r="D410">
        <f>SUM('BASE '!AL410,'BASE '!AN410,'BASE '!AO410,'BASE '!AP410,'BASE '!AR410,'BASE '!AS410)</f>
        <v>5.98</v>
      </c>
      <c r="E410">
        <f>SUM('BASE '!AM410)</f>
        <v>0</v>
      </c>
      <c r="F410">
        <f>SUM('BASE '!AQ410)</f>
        <v>0</v>
      </c>
      <c r="G410">
        <f>SUM('BASE '!AT410:BB410)</f>
        <v>0</v>
      </c>
      <c r="H410">
        <f>SUM('BASE '!BC410:BF410)</f>
        <v>0.68</v>
      </c>
      <c r="I410">
        <f>SUM('BASE '!BG410,'BASE '!BH410,'BASE '!BJ410,'BASE '!BK410)</f>
        <v>0</v>
      </c>
      <c r="J410">
        <f>'BASE '!BI410</f>
        <v>0</v>
      </c>
      <c r="K410">
        <f>'BASE '!BL410</f>
        <v>6.53</v>
      </c>
      <c r="L410">
        <f>'BASE '!BM410</f>
        <v>8.27</v>
      </c>
      <c r="M410">
        <f>'BASE '!BN410</f>
        <v>0</v>
      </c>
      <c r="N410">
        <f>SUM('BASE '!BO410:BP410)</f>
        <v>0</v>
      </c>
      <c r="O410">
        <f>'BASE '!BQ410</f>
        <v>55.88</v>
      </c>
      <c r="P410">
        <f>SUM('BASE '!BR410,'BASE '!BT410,'BASE '!CH410,'BASE '!CI410,'BASE '!CJ410,'BASE '!CK410)</f>
        <v>2.25</v>
      </c>
      <c r="Q410">
        <f>'BASE '!BS410</f>
        <v>2.8</v>
      </c>
      <c r="R410">
        <f>SUM('BASE '!CB410:CG410)</f>
        <v>5.68</v>
      </c>
      <c r="S410">
        <f>SUM('BASE '!CL410:CS410)</f>
        <v>10.950000000000001</v>
      </c>
      <c r="T410">
        <f t="shared" si="6"/>
        <v>99.02</v>
      </c>
    </row>
    <row r="411" spans="1:20">
      <c r="A411" t="s">
        <v>1006</v>
      </c>
      <c r="B411" t="s">
        <v>1005</v>
      </c>
      <c r="C411" t="s">
        <v>1007</v>
      </c>
      <c r="D411">
        <f>SUM('BASE '!AL411,'BASE '!AN411,'BASE '!AO411,'BASE '!AP411,'BASE '!AR411,'BASE '!AS411)</f>
        <v>0</v>
      </c>
      <c r="E411">
        <f>SUM('BASE '!AM411)</f>
        <v>0</v>
      </c>
      <c r="F411">
        <f>SUM('BASE '!AQ411)</f>
        <v>0</v>
      </c>
      <c r="G411">
        <f>SUM('BASE '!AT411:BB411)</f>
        <v>0</v>
      </c>
      <c r="H411">
        <f>SUM('BASE '!BC411:BF411)</f>
        <v>0</v>
      </c>
      <c r="I411">
        <f>SUM('BASE '!BG411,'BASE '!BH411,'BASE '!BJ411,'BASE '!BK411)</f>
        <v>4.34</v>
      </c>
      <c r="J411">
        <f>'BASE '!BI411</f>
        <v>0</v>
      </c>
      <c r="K411">
        <f>'BASE '!BL411</f>
        <v>6.53</v>
      </c>
      <c r="L411">
        <f>'BASE '!BM411</f>
        <v>7.77</v>
      </c>
      <c r="M411">
        <f>'BASE '!BN411</f>
        <v>0</v>
      </c>
      <c r="N411">
        <f>SUM('BASE '!BO411:BP411)</f>
        <v>0</v>
      </c>
      <c r="O411">
        <f>'BASE '!BQ411</f>
        <v>0</v>
      </c>
      <c r="P411">
        <f>SUM('BASE '!BR411,'BASE '!BT411,'BASE '!CH411,'BASE '!CI411,'BASE '!CJ411,'BASE '!CK411)</f>
        <v>0</v>
      </c>
      <c r="Q411">
        <f>'BASE '!BS411</f>
        <v>0</v>
      </c>
      <c r="R411">
        <f>SUM('BASE '!CB411:CG411)</f>
        <v>0</v>
      </c>
      <c r="S411">
        <f>SUM('BASE '!CL411:CS411)</f>
        <v>8.5399999999999991</v>
      </c>
      <c r="T411">
        <f t="shared" si="6"/>
        <v>27.18</v>
      </c>
    </row>
    <row r="412" spans="1:20">
      <c r="A412" t="s">
        <v>1008</v>
      </c>
      <c r="B412" t="s">
        <v>1005</v>
      </c>
      <c r="C412" t="s">
        <v>1009</v>
      </c>
      <c r="D412">
        <f>SUM('BASE '!AL412,'BASE '!AN412,'BASE '!AO412,'BASE '!AP412,'BASE '!AR412,'BASE '!AS412)</f>
        <v>0</v>
      </c>
      <c r="E412">
        <f>SUM('BASE '!AM412)</f>
        <v>0</v>
      </c>
      <c r="F412">
        <f>SUM('BASE '!AQ412)</f>
        <v>0</v>
      </c>
      <c r="G412">
        <f>SUM('BASE '!AT412:BB412)</f>
        <v>0</v>
      </c>
      <c r="H412">
        <f>SUM('BASE '!BC412:BF412)</f>
        <v>0</v>
      </c>
      <c r="I412">
        <f>SUM('BASE '!BG412,'BASE '!BH412,'BASE '!BJ412,'BASE '!BK412)</f>
        <v>5.61</v>
      </c>
      <c r="J412">
        <f>'BASE '!BI412</f>
        <v>0</v>
      </c>
      <c r="K412">
        <f>'BASE '!BL412</f>
        <v>7.28</v>
      </c>
      <c r="L412">
        <f>'BASE '!BM412</f>
        <v>11.06</v>
      </c>
      <c r="M412">
        <f>'BASE '!BN412</f>
        <v>0</v>
      </c>
      <c r="N412">
        <f>SUM('BASE '!BO412:BP412)</f>
        <v>0</v>
      </c>
      <c r="O412">
        <f>'BASE '!BQ412</f>
        <v>0</v>
      </c>
      <c r="P412">
        <f>SUM('BASE '!BR412,'BASE '!BT412,'BASE '!CH412,'BASE '!CI412,'BASE '!CJ412,'BASE '!CK412)</f>
        <v>8.84</v>
      </c>
      <c r="Q412">
        <f>'BASE '!BS412</f>
        <v>3.72</v>
      </c>
      <c r="R412">
        <f>SUM('BASE '!CB412:CG412)</f>
        <v>6.3900000000000006</v>
      </c>
      <c r="S412">
        <f>SUM('BASE '!CL412:CS412)</f>
        <v>6.98</v>
      </c>
      <c r="T412">
        <f t="shared" si="6"/>
        <v>49.88000000000001</v>
      </c>
    </row>
    <row r="413" spans="1:20">
      <c r="A413" t="s">
        <v>1010</v>
      </c>
      <c r="B413" t="s">
        <v>1005</v>
      </c>
      <c r="C413" t="s">
        <v>1011</v>
      </c>
      <c r="D413">
        <f>SUM('BASE '!AL413,'BASE '!AN413,'BASE '!AO413,'BASE '!AP413,'BASE '!AR413,'BASE '!AS413)</f>
        <v>0</v>
      </c>
      <c r="E413">
        <f>SUM('BASE '!AM413)</f>
        <v>0</v>
      </c>
      <c r="F413">
        <f>SUM('BASE '!AQ413)</f>
        <v>0.93</v>
      </c>
      <c r="G413">
        <f>SUM('BASE '!AT413:BB413)</f>
        <v>0</v>
      </c>
      <c r="H413">
        <f>SUM('BASE '!BC413:BF413)</f>
        <v>0</v>
      </c>
      <c r="I413">
        <f>SUM('BASE '!BG413,'BASE '!BH413,'BASE '!BJ413,'BASE '!BK413)</f>
        <v>0</v>
      </c>
      <c r="J413">
        <f>'BASE '!BI413</f>
        <v>0</v>
      </c>
      <c r="K413">
        <f>'BASE '!BL413</f>
        <v>5.29</v>
      </c>
      <c r="L413">
        <f>'BASE '!BM413</f>
        <v>0.57999999999999996</v>
      </c>
      <c r="M413">
        <f>'BASE '!BN413</f>
        <v>0</v>
      </c>
      <c r="N413">
        <f>SUM('BASE '!BO413:BP413)</f>
        <v>0</v>
      </c>
      <c r="O413">
        <f>'BASE '!BQ413</f>
        <v>0</v>
      </c>
      <c r="P413">
        <f>SUM('BASE '!BR413,'BASE '!BT413,'BASE '!CH413,'BASE '!CI413,'BASE '!CJ413,'BASE '!CK413)</f>
        <v>2.27</v>
      </c>
      <c r="Q413">
        <f>'BASE '!BS413</f>
        <v>3.92</v>
      </c>
      <c r="R413">
        <f>SUM('BASE '!CB413:CG413)</f>
        <v>0</v>
      </c>
      <c r="S413">
        <f>SUM('BASE '!CL413:CS413)</f>
        <v>2.8600000000000003</v>
      </c>
      <c r="T413">
        <f t="shared" si="6"/>
        <v>15.850000000000001</v>
      </c>
    </row>
    <row r="414" spans="1:20">
      <c r="A414" t="s">
        <v>1012</v>
      </c>
      <c r="B414" t="s">
        <v>1005</v>
      </c>
      <c r="C414" t="s">
        <v>1013</v>
      </c>
      <c r="D414">
        <f>SUM('BASE '!AL414,'BASE '!AN414,'BASE '!AO414,'BASE '!AP414,'BASE '!AR414,'BASE '!AS414)</f>
        <v>0</v>
      </c>
      <c r="E414">
        <f>SUM('BASE '!AM414)</f>
        <v>0</v>
      </c>
      <c r="F414">
        <f>SUM('BASE '!AQ414)</f>
        <v>0</v>
      </c>
      <c r="G414">
        <f>SUM('BASE '!AT414:BB414)</f>
        <v>0</v>
      </c>
      <c r="H414">
        <f>SUM('BASE '!BC414:BF414)</f>
        <v>0</v>
      </c>
      <c r="I414">
        <f>SUM('BASE '!BG414,'BASE '!BH414,'BASE '!BJ414,'BASE '!BK414)</f>
        <v>2.69</v>
      </c>
      <c r="J414">
        <f>'BASE '!BI414</f>
        <v>0</v>
      </c>
      <c r="K414">
        <f>'BASE '!BL414</f>
        <v>11.61</v>
      </c>
      <c r="L414">
        <f>'BASE '!BM414</f>
        <v>1.74</v>
      </c>
      <c r="M414">
        <f>'BASE '!BN414</f>
        <v>0</v>
      </c>
      <c r="N414">
        <f>SUM('BASE '!BO414:BP414)</f>
        <v>0</v>
      </c>
      <c r="O414">
        <f>'BASE '!BQ414</f>
        <v>8.92</v>
      </c>
      <c r="P414">
        <f>SUM('BASE '!BR414,'BASE '!BT414,'BASE '!CH414,'BASE '!CI414,'BASE '!CJ414,'BASE '!CK414)</f>
        <v>14.190000000000001</v>
      </c>
      <c r="Q414">
        <f>'BASE '!BS414</f>
        <v>9.74</v>
      </c>
      <c r="R414">
        <f>SUM('BASE '!CB414:CG414)</f>
        <v>1.8</v>
      </c>
      <c r="S414">
        <f>SUM('BASE '!CL414:CS414)</f>
        <v>22.57</v>
      </c>
      <c r="T414">
        <f t="shared" si="6"/>
        <v>73.260000000000005</v>
      </c>
    </row>
    <row r="415" spans="1:20">
      <c r="A415" t="s">
        <v>1014</v>
      </c>
      <c r="B415" t="s">
        <v>1005</v>
      </c>
      <c r="C415" t="s">
        <v>1015</v>
      </c>
      <c r="D415">
        <f>SUM('BASE '!AL415,'BASE '!AN415,'BASE '!AO415,'BASE '!AP415,'BASE '!AR415,'BASE '!AS415)</f>
        <v>0</v>
      </c>
      <c r="E415">
        <f>SUM('BASE '!AM415)</f>
        <v>0</v>
      </c>
      <c r="F415">
        <f>SUM('BASE '!AQ415)</f>
        <v>0</v>
      </c>
      <c r="G415">
        <f>SUM('BASE '!AT415:BB415)</f>
        <v>0</v>
      </c>
      <c r="H415">
        <f>SUM('BASE '!BC415:BF415)</f>
        <v>0</v>
      </c>
      <c r="I415">
        <f>SUM('BASE '!BG415,'BASE '!BH415,'BASE '!BJ415,'BASE '!BK415)</f>
        <v>5.32</v>
      </c>
      <c r="J415">
        <f>'BASE '!BI415</f>
        <v>0</v>
      </c>
      <c r="K415">
        <f>'BASE '!BL415</f>
        <v>5.59</v>
      </c>
      <c r="L415">
        <f>'BASE '!BM415</f>
        <v>11.62</v>
      </c>
      <c r="M415">
        <f>'BASE '!BN415</f>
        <v>0</v>
      </c>
      <c r="N415">
        <f>SUM('BASE '!BO415:BP415)</f>
        <v>0</v>
      </c>
      <c r="O415">
        <f>'BASE '!BQ415</f>
        <v>11.93</v>
      </c>
      <c r="P415">
        <f>SUM('BASE '!BR415,'BASE '!BT415,'BASE '!CH415,'BASE '!CI415,'BASE '!CJ415,'BASE '!CK415)</f>
        <v>2.91</v>
      </c>
      <c r="Q415">
        <f>'BASE '!BS415</f>
        <v>0</v>
      </c>
      <c r="R415">
        <f>SUM('BASE '!CB415:CG415)</f>
        <v>0</v>
      </c>
      <c r="S415">
        <f>SUM('BASE '!CL415:CS415)</f>
        <v>10.34</v>
      </c>
      <c r="T415">
        <f t="shared" si="6"/>
        <v>47.710000000000008</v>
      </c>
    </row>
    <row r="416" spans="1:20">
      <c r="A416" t="s">
        <v>1016</v>
      </c>
      <c r="B416" t="s">
        <v>1005</v>
      </c>
      <c r="C416" t="s">
        <v>1005</v>
      </c>
      <c r="D416">
        <f>SUM('BASE '!AL416,'BASE '!AN416,'BASE '!AO416,'BASE '!AP416,'BASE '!AR416,'BASE '!AS416)</f>
        <v>0</v>
      </c>
      <c r="E416">
        <f>SUM('BASE '!AM416)</f>
        <v>0</v>
      </c>
      <c r="F416">
        <f>SUM('BASE '!AQ416)</f>
        <v>0</v>
      </c>
      <c r="G416">
        <f>SUM('BASE '!AT416:BB416)</f>
        <v>1.02</v>
      </c>
      <c r="H416">
        <f>SUM('BASE '!BC416:BF416)</f>
        <v>2.1</v>
      </c>
      <c r="I416">
        <f>SUM('BASE '!BG416,'BASE '!BH416,'BASE '!BJ416,'BASE '!BK416)</f>
        <v>29.43</v>
      </c>
      <c r="J416">
        <f>'BASE '!BI416</f>
        <v>0</v>
      </c>
      <c r="K416">
        <f>'BASE '!BL416</f>
        <v>15.09</v>
      </c>
      <c r="L416">
        <f>'BASE '!BM416</f>
        <v>13.56</v>
      </c>
      <c r="M416">
        <f>'BASE '!BN416</f>
        <v>0</v>
      </c>
      <c r="N416">
        <f>SUM('BASE '!BO416:BP416)</f>
        <v>0</v>
      </c>
      <c r="O416">
        <f>'BASE '!BQ416</f>
        <v>1.26</v>
      </c>
      <c r="P416">
        <f>SUM('BASE '!BR416,'BASE '!BT416,'BASE '!CH416,'BASE '!CI416,'BASE '!CJ416,'BASE '!CK416)</f>
        <v>2.91</v>
      </c>
      <c r="Q416">
        <f>'BASE '!BS416</f>
        <v>0</v>
      </c>
      <c r="R416">
        <f>SUM('BASE '!CB416:CG416)</f>
        <v>3.4699999999999998</v>
      </c>
      <c r="S416">
        <f>SUM('BASE '!CL416:CS416)</f>
        <v>27.509999999999998</v>
      </c>
      <c r="T416">
        <f t="shared" si="6"/>
        <v>96.35</v>
      </c>
    </row>
    <row r="417" spans="1:20">
      <c r="A417" t="s">
        <v>1017</v>
      </c>
      <c r="B417" t="s">
        <v>1005</v>
      </c>
      <c r="C417" t="s">
        <v>1018</v>
      </c>
      <c r="D417">
        <f>SUM('BASE '!AL417,'BASE '!AN417,'BASE '!AO417,'BASE '!AP417,'BASE '!AR417,'BASE '!AS417)</f>
        <v>0</v>
      </c>
      <c r="E417">
        <f>SUM('BASE '!AM417)</f>
        <v>0</v>
      </c>
      <c r="F417">
        <f>SUM('BASE '!AQ417)</f>
        <v>0</v>
      </c>
      <c r="G417">
        <f>SUM('BASE '!AT417:BB417)</f>
        <v>0</v>
      </c>
      <c r="H417">
        <f>SUM('BASE '!BC417:BF417)</f>
        <v>0</v>
      </c>
      <c r="I417">
        <f>SUM('BASE '!BG417,'BASE '!BH417,'BASE '!BJ417,'BASE '!BK417)</f>
        <v>0</v>
      </c>
      <c r="J417">
        <f>'BASE '!BI417</f>
        <v>0</v>
      </c>
      <c r="K417">
        <f>'BASE '!BL417</f>
        <v>0</v>
      </c>
      <c r="L417">
        <f>'BASE '!BM417</f>
        <v>0</v>
      </c>
      <c r="M417">
        <f>'BASE '!BN417</f>
        <v>0</v>
      </c>
      <c r="N417">
        <f>SUM('BASE '!BO417:BP417)</f>
        <v>0</v>
      </c>
      <c r="O417">
        <f>'BASE '!BQ417</f>
        <v>0.55000000000000004</v>
      </c>
      <c r="P417">
        <f>SUM('BASE '!BR417,'BASE '!BT417,'BASE '!CH417,'BASE '!CI417,'BASE '!CJ417,'BASE '!CK417)</f>
        <v>1.78</v>
      </c>
      <c r="Q417">
        <f>'BASE '!BS417</f>
        <v>1.69</v>
      </c>
      <c r="R417">
        <f>SUM('BASE '!CB417:CG417)</f>
        <v>0</v>
      </c>
      <c r="S417">
        <f>SUM('BASE '!CL417:CS417)</f>
        <v>2.66</v>
      </c>
      <c r="T417">
        <f t="shared" si="6"/>
        <v>6.68</v>
      </c>
    </row>
    <row r="418" spans="1:20">
      <c r="A418" t="s">
        <v>1019</v>
      </c>
      <c r="B418" t="s">
        <v>1005</v>
      </c>
      <c r="C418" t="s">
        <v>1020</v>
      </c>
      <c r="D418">
        <f>SUM('BASE '!AL418,'BASE '!AN418,'BASE '!AO418,'BASE '!AP418,'BASE '!AR418,'BASE '!AS418)</f>
        <v>0</v>
      </c>
      <c r="E418">
        <f>SUM('BASE '!AM418)</f>
        <v>0</v>
      </c>
      <c r="F418">
        <f>SUM('BASE '!AQ418)</f>
        <v>0</v>
      </c>
      <c r="G418">
        <f>SUM('BASE '!AT418:BB418)</f>
        <v>0</v>
      </c>
      <c r="H418">
        <f>SUM('BASE '!BC418:BF418)</f>
        <v>0</v>
      </c>
      <c r="I418">
        <f>SUM('BASE '!BG418,'BASE '!BH418,'BASE '!BJ418,'BASE '!BK418)</f>
        <v>1.82</v>
      </c>
      <c r="J418">
        <f>'BASE '!BI418</f>
        <v>0</v>
      </c>
      <c r="K418">
        <f>'BASE '!BL418</f>
        <v>16.23</v>
      </c>
      <c r="L418">
        <f>'BASE '!BM418</f>
        <v>7.58</v>
      </c>
      <c r="M418">
        <f>'BASE '!BN418</f>
        <v>0</v>
      </c>
      <c r="N418">
        <f>SUM('BASE '!BO418:BP418)</f>
        <v>0</v>
      </c>
      <c r="O418">
        <f>'BASE '!BQ418</f>
        <v>1.22</v>
      </c>
      <c r="P418">
        <f>SUM('BASE '!BR418,'BASE '!BT418,'BASE '!CH418,'BASE '!CI418,'BASE '!CJ418,'BASE '!CK418)</f>
        <v>7.2100000000000009</v>
      </c>
      <c r="Q418">
        <f>'BASE '!BS418</f>
        <v>1.07</v>
      </c>
      <c r="R418">
        <f>SUM('BASE '!CB418:CG418)</f>
        <v>0</v>
      </c>
      <c r="S418">
        <f>SUM('BASE '!CL418:CS418)</f>
        <v>21.52</v>
      </c>
      <c r="T418">
        <f t="shared" si="6"/>
        <v>56.650000000000006</v>
      </c>
    </row>
    <row r="419" spans="1:20">
      <c r="A419" t="s">
        <v>1021</v>
      </c>
      <c r="B419" t="s">
        <v>1005</v>
      </c>
      <c r="C419" t="s">
        <v>1022</v>
      </c>
      <c r="D419">
        <f>SUM('BASE '!AL419,'BASE '!AN419,'BASE '!AO419,'BASE '!AP419,'BASE '!AR419,'BASE '!AS419)</f>
        <v>0</v>
      </c>
      <c r="E419">
        <f>SUM('BASE '!AM419)</f>
        <v>0</v>
      </c>
      <c r="F419">
        <f>SUM('BASE '!AQ419)</f>
        <v>0</v>
      </c>
      <c r="G419">
        <f>SUM('BASE '!AT419:BB419)</f>
        <v>0</v>
      </c>
      <c r="H419">
        <f>SUM('BASE '!BC419:BF419)</f>
        <v>0</v>
      </c>
      <c r="I419">
        <f>SUM('BASE '!BG419,'BASE '!BH419,'BASE '!BJ419,'BASE '!BK419)</f>
        <v>0.98</v>
      </c>
      <c r="J419">
        <f>'BASE '!BI419</f>
        <v>0</v>
      </c>
      <c r="K419">
        <f>'BASE '!BL419</f>
        <v>10.02</v>
      </c>
      <c r="L419">
        <f>'BASE '!BM419</f>
        <v>5.15</v>
      </c>
      <c r="M419">
        <f>'BASE '!BN419</f>
        <v>0</v>
      </c>
      <c r="N419">
        <f>SUM('BASE '!BO419:BP419)</f>
        <v>0</v>
      </c>
      <c r="O419">
        <f>'BASE '!BQ419</f>
        <v>0</v>
      </c>
      <c r="P419">
        <f>SUM('BASE '!BR419,'BASE '!BT419,'BASE '!CH419,'BASE '!CI419,'BASE '!CJ419,'BASE '!CK419)</f>
        <v>11.42</v>
      </c>
      <c r="Q419">
        <f>'BASE '!BS419</f>
        <v>8.27</v>
      </c>
      <c r="R419">
        <f>SUM('BASE '!CB419:CG419)</f>
        <v>0</v>
      </c>
      <c r="S419">
        <f>SUM('BASE '!CL419:CS419)</f>
        <v>21.64</v>
      </c>
      <c r="T419">
        <f t="shared" si="6"/>
        <v>57.480000000000004</v>
      </c>
    </row>
    <row r="420" spans="1:20">
      <c r="A420" t="s">
        <v>1023</v>
      </c>
      <c r="B420" t="s">
        <v>1005</v>
      </c>
      <c r="C420" t="s">
        <v>1024</v>
      </c>
      <c r="D420">
        <f>SUM('BASE '!AL420,'BASE '!AN420,'BASE '!AO420,'BASE '!AP420,'BASE '!AR420,'BASE '!AS420)</f>
        <v>0</v>
      </c>
      <c r="E420">
        <f>SUM('BASE '!AM420)</f>
        <v>0</v>
      </c>
      <c r="F420">
        <f>SUM('BASE '!AQ420)</f>
        <v>0</v>
      </c>
      <c r="G420">
        <f>SUM('BASE '!AT420:BB420)</f>
        <v>0</v>
      </c>
      <c r="H420">
        <f>SUM('BASE '!BC420:BF420)</f>
        <v>0</v>
      </c>
      <c r="I420">
        <f>SUM('BASE '!BG420,'BASE '!BH420,'BASE '!BJ420,'BASE '!BK420)</f>
        <v>0.41</v>
      </c>
      <c r="J420">
        <f>'BASE '!BI420</f>
        <v>0</v>
      </c>
      <c r="K420">
        <f>'BASE '!BL420</f>
        <v>0</v>
      </c>
      <c r="L420">
        <f>'BASE '!BM420</f>
        <v>0</v>
      </c>
      <c r="M420">
        <f>'BASE '!BN420</f>
        <v>0</v>
      </c>
      <c r="N420">
        <f>SUM('BASE '!BO420:BP420)</f>
        <v>0</v>
      </c>
      <c r="O420">
        <f>'BASE '!BQ420</f>
        <v>0</v>
      </c>
      <c r="P420">
        <f>SUM('BASE '!BR420,'BASE '!BT420,'BASE '!CH420,'BASE '!CI420,'BASE '!CJ420,'BASE '!CK420)</f>
        <v>0</v>
      </c>
      <c r="Q420">
        <f>'BASE '!BS420</f>
        <v>0</v>
      </c>
      <c r="R420">
        <f>SUM('BASE '!CB420:CG420)</f>
        <v>0</v>
      </c>
      <c r="S420">
        <f>SUM('BASE '!CL420:CS420)</f>
        <v>0.73</v>
      </c>
      <c r="T420">
        <f t="shared" si="6"/>
        <v>1.1399999999999999</v>
      </c>
    </row>
    <row r="421" spans="1:20">
      <c r="A421" t="s">
        <v>1027</v>
      </c>
      <c r="B421" t="s">
        <v>1026</v>
      </c>
      <c r="C421" t="s">
        <v>363</v>
      </c>
      <c r="D421">
        <f>SUM('BASE '!AL421,'BASE '!AN421,'BASE '!AO421,'BASE '!AP421,'BASE '!AR421,'BASE '!AS421)</f>
        <v>1.03</v>
      </c>
      <c r="E421">
        <f>SUM('BASE '!AM421)</f>
        <v>0</v>
      </c>
      <c r="F421">
        <f>SUM('BASE '!AQ421)</f>
        <v>0</v>
      </c>
      <c r="G421">
        <f>SUM('BASE '!AT421:BB421)</f>
        <v>0</v>
      </c>
      <c r="H421">
        <f>SUM('BASE '!BC421:BF421)</f>
        <v>0</v>
      </c>
      <c r="I421">
        <f>SUM('BASE '!BG421,'BASE '!BH421,'BASE '!BJ421,'BASE '!BK421)</f>
        <v>0</v>
      </c>
      <c r="J421">
        <f>'BASE '!BI421</f>
        <v>0</v>
      </c>
      <c r="K421">
        <f>'BASE '!BL421</f>
        <v>0</v>
      </c>
      <c r="L421">
        <f>'BASE '!BM421</f>
        <v>0.67</v>
      </c>
      <c r="M421">
        <f>'BASE '!BN421</f>
        <v>0</v>
      </c>
      <c r="N421">
        <f>SUM('BASE '!BO421:BP421)</f>
        <v>0</v>
      </c>
      <c r="O421">
        <f>'BASE '!BQ421</f>
        <v>8.41</v>
      </c>
      <c r="P421">
        <f>SUM('BASE '!BR421,'BASE '!BT421,'BASE '!CH421,'BASE '!CI421,'BASE '!CJ421,'BASE '!CK421)</f>
        <v>30.47</v>
      </c>
      <c r="Q421">
        <f>'BASE '!BS421</f>
        <v>0.12</v>
      </c>
      <c r="R421">
        <f>SUM('BASE '!CB421:CG421)</f>
        <v>1.25</v>
      </c>
      <c r="S421">
        <f>SUM('BASE '!CL421:CS421)</f>
        <v>39.18</v>
      </c>
      <c r="T421">
        <f t="shared" si="6"/>
        <v>81.13</v>
      </c>
    </row>
    <row r="422" spans="1:20">
      <c r="A422" t="s">
        <v>1028</v>
      </c>
      <c r="B422" t="s">
        <v>1026</v>
      </c>
      <c r="C422" t="s">
        <v>1029</v>
      </c>
      <c r="D422">
        <f>SUM('BASE '!AL422,'BASE '!AN422,'BASE '!AO422,'BASE '!AP422,'BASE '!AR422,'BASE '!AS422)</f>
        <v>11.53</v>
      </c>
      <c r="E422">
        <f>SUM('BASE '!AM422)</f>
        <v>0</v>
      </c>
      <c r="F422">
        <f>SUM('BASE '!AQ422)</f>
        <v>0</v>
      </c>
      <c r="G422">
        <f>SUM('BASE '!AT422:BB422)</f>
        <v>0.2</v>
      </c>
      <c r="H422">
        <f>SUM('BASE '!BC422:BF422)</f>
        <v>1.02</v>
      </c>
      <c r="I422">
        <f>SUM('BASE '!BG422,'BASE '!BH422,'BASE '!BJ422,'BASE '!BK422)</f>
        <v>1.7</v>
      </c>
      <c r="J422">
        <f>'BASE '!BI422</f>
        <v>0</v>
      </c>
      <c r="K422">
        <f>'BASE '!BL422</f>
        <v>0</v>
      </c>
      <c r="L422">
        <f>'BASE '!BM422</f>
        <v>2.3000000000000003</v>
      </c>
      <c r="M422">
        <f>'BASE '!BN422</f>
        <v>0</v>
      </c>
      <c r="N422">
        <f>SUM('BASE '!BO422:BP422)</f>
        <v>0</v>
      </c>
      <c r="O422">
        <f>'BASE '!BQ422</f>
        <v>0</v>
      </c>
      <c r="P422">
        <f>SUM('BASE '!BR422,'BASE '!BT422,'BASE '!CH422,'BASE '!CI422,'BASE '!CJ422,'BASE '!CK422)</f>
        <v>30.89</v>
      </c>
      <c r="Q422">
        <f>'BASE '!BS422</f>
        <v>1.42</v>
      </c>
      <c r="R422">
        <f>SUM('BASE '!CB422:CG422)</f>
        <v>24.78</v>
      </c>
      <c r="S422">
        <f>SUM('BASE '!CL422:CS422)</f>
        <v>80.59</v>
      </c>
      <c r="T422">
        <f t="shared" si="6"/>
        <v>154.43</v>
      </c>
    </row>
    <row r="423" spans="1:20">
      <c r="A423" t="s">
        <v>1030</v>
      </c>
      <c r="B423" t="s">
        <v>1026</v>
      </c>
      <c r="C423" t="s">
        <v>1031</v>
      </c>
      <c r="D423">
        <f>SUM('BASE '!AL423,'BASE '!AN423,'BASE '!AO423,'BASE '!AP423,'BASE '!AR423,'BASE '!AS423)</f>
        <v>7.08</v>
      </c>
      <c r="E423">
        <f>SUM('BASE '!AM423)</f>
        <v>0</v>
      </c>
      <c r="F423">
        <f>SUM('BASE '!AQ423)</f>
        <v>0</v>
      </c>
      <c r="G423">
        <f>SUM('BASE '!AT423:BB423)</f>
        <v>0.4</v>
      </c>
      <c r="H423">
        <f>SUM('BASE '!BC423:BF423)</f>
        <v>0</v>
      </c>
      <c r="I423">
        <f>SUM('BASE '!BG423,'BASE '!BH423,'BASE '!BJ423,'BASE '!BK423)</f>
        <v>0</v>
      </c>
      <c r="J423">
        <f>'BASE '!BI423</f>
        <v>0</v>
      </c>
      <c r="K423">
        <f>'BASE '!BL423</f>
        <v>0.75</v>
      </c>
      <c r="L423">
        <f>'BASE '!BM423</f>
        <v>0</v>
      </c>
      <c r="M423">
        <f>'BASE '!BN423</f>
        <v>0</v>
      </c>
      <c r="N423">
        <f>SUM('BASE '!BO423:BP423)</f>
        <v>0</v>
      </c>
      <c r="O423">
        <f>'BASE '!BQ423</f>
        <v>0</v>
      </c>
      <c r="P423">
        <f>SUM('BASE '!BR423,'BASE '!BT423,'BASE '!CH423,'BASE '!CI423,'BASE '!CJ423,'BASE '!CK423)</f>
        <v>4.72</v>
      </c>
      <c r="Q423">
        <f>'BASE '!BS423</f>
        <v>0</v>
      </c>
      <c r="R423">
        <f>SUM('BASE '!CB423:CG423)</f>
        <v>11.3</v>
      </c>
      <c r="S423">
        <f>SUM('BASE '!CL423:CS423)</f>
        <v>28.32</v>
      </c>
      <c r="T423">
        <f t="shared" si="6"/>
        <v>52.57</v>
      </c>
    </row>
    <row r="424" spans="1:20">
      <c r="A424" t="s">
        <v>1032</v>
      </c>
      <c r="B424" t="s">
        <v>1026</v>
      </c>
      <c r="C424" t="s">
        <v>1033</v>
      </c>
      <c r="D424">
        <f>SUM('BASE '!AL424,'BASE '!AN424,'BASE '!AO424,'BASE '!AP424,'BASE '!AR424,'BASE '!AS424)</f>
        <v>2.5300000000000002</v>
      </c>
      <c r="E424">
        <f>SUM('BASE '!AM424)</f>
        <v>0</v>
      </c>
      <c r="F424">
        <f>SUM('BASE '!AQ424)</f>
        <v>0</v>
      </c>
      <c r="G424">
        <f>SUM('BASE '!AT424:BB424)</f>
        <v>0</v>
      </c>
      <c r="H424">
        <f>SUM('BASE '!BC424:BF424)</f>
        <v>0</v>
      </c>
      <c r="I424">
        <f>SUM('BASE '!BG424,'BASE '!BH424,'BASE '!BJ424,'BASE '!BK424)</f>
        <v>0</v>
      </c>
      <c r="J424">
        <f>'BASE '!BI424</f>
        <v>0</v>
      </c>
      <c r="K424">
        <f>'BASE '!BL424</f>
        <v>0</v>
      </c>
      <c r="L424">
        <f>'BASE '!BM424</f>
        <v>0</v>
      </c>
      <c r="M424">
        <f>'BASE '!BN424</f>
        <v>0</v>
      </c>
      <c r="N424">
        <f>SUM('BASE '!BO424:BP424)</f>
        <v>2.29</v>
      </c>
      <c r="O424">
        <f>'BASE '!BQ424</f>
        <v>1.92</v>
      </c>
      <c r="P424">
        <f>SUM('BASE '!BR424,'BASE '!BT424,'BASE '!CH424,'BASE '!CI424,'BASE '!CJ424,'BASE '!CK424)</f>
        <v>17.340000000000003</v>
      </c>
      <c r="Q424">
        <f>'BASE '!BS424</f>
        <v>1.6</v>
      </c>
      <c r="R424">
        <f>SUM('BASE '!CB424:CG424)</f>
        <v>1.52</v>
      </c>
      <c r="S424">
        <f>SUM('BASE '!CL424:CS424)</f>
        <v>38.07</v>
      </c>
      <c r="T424">
        <f t="shared" si="6"/>
        <v>65.27000000000001</v>
      </c>
    </row>
    <row r="425" spans="1:20">
      <c r="A425" t="s">
        <v>1034</v>
      </c>
      <c r="B425" t="s">
        <v>1026</v>
      </c>
      <c r="C425" t="s">
        <v>1035</v>
      </c>
      <c r="D425">
        <f>SUM('BASE '!AL425,'BASE '!AN425,'BASE '!AO425,'BASE '!AP425,'BASE '!AR425,'BASE '!AS425)</f>
        <v>2.42</v>
      </c>
      <c r="E425">
        <f>SUM('BASE '!AM425)</f>
        <v>0</v>
      </c>
      <c r="F425">
        <f>SUM('BASE '!AQ425)</f>
        <v>0</v>
      </c>
      <c r="G425">
        <f>SUM('BASE '!AT425:BB425)</f>
        <v>0</v>
      </c>
      <c r="H425">
        <f>SUM('BASE '!BC425:BF425)</f>
        <v>1.33</v>
      </c>
      <c r="I425">
        <f>SUM('BASE '!BG425,'BASE '!BH425,'BASE '!BJ425,'BASE '!BK425)</f>
        <v>0</v>
      </c>
      <c r="J425">
        <f>'BASE '!BI425</f>
        <v>0</v>
      </c>
      <c r="K425">
        <f>'BASE '!BL425</f>
        <v>0</v>
      </c>
      <c r="L425">
        <f>'BASE '!BM425</f>
        <v>1.87</v>
      </c>
      <c r="M425">
        <f>'BASE '!BN425</f>
        <v>0</v>
      </c>
      <c r="N425">
        <f>SUM('BASE '!BO425:BP425)</f>
        <v>2.64</v>
      </c>
      <c r="O425">
        <f>'BASE '!BQ425</f>
        <v>5.6</v>
      </c>
      <c r="P425">
        <f>SUM('BASE '!BR425,'BASE '!BT425,'BASE '!CH425,'BASE '!CI425,'BASE '!CJ425,'BASE '!CK425)</f>
        <v>9.6100000000000012</v>
      </c>
      <c r="Q425">
        <f>'BASE '!BS425</f>
        <v>1.56</v>
      </c>
      <c r="R425">
        <f>SUM('BASE '!CB425:CG425)</f>
        <v>6.33</v>
      </c>
      <c r="S425">
        <f>SUM('BASE '!CL425:CS425)</f>
        <v>15.5</v>
      </c>
      <c r="T425">
        <f t="shared" si="6"/>
        <v>46.86</v>
      </c>
    </row>
    <row r="426" spans="1:20">
      <c r="A426" t="s">
        <v>1036</v>
      </c>
      <c r="B426" t="s">
        <v>1026</v>
      </c>
      <c r="C426" t="s">
        <v>133</v>
      </c>
      <c r="D426">
        <f>SUM('BASE '!AL426,'BASE '!AN426,'BASE '!AO426,'BASE '!AP426,'BASE '!AR426,'BASE '!AS426)</f>
        <v>0</v>
      </c>
      <c r="E426">
        <f>SUM('BASE '!AM426)</f>
        <v>0</v>
      </c>
      <c r="F426">
        <f>SUM('BASE '!AQ426)</f>
        <v>0</v>
      </c>
      <c r="G426">
        <f>SUM('BASE '!AT426:BB426)</f>
        <v>0</v>
      </c>
      <c r="H426">
        <f>SUM('BASE '!BC426:BF426)</f>
        <v>0</v>
      </c>
      <c r="I426">
        <f>SUM('BASE '!BG426,'BASE '!BH426,'BASE '!BJ426,'BASE '!BK426)</f>
        <v>0</v>
      </c>
      <c r="J426">
        <f>'BASE '!BI426</f>
        <v>0</v>
      </c>
      <c r="K426">
        <f>'BASE '!BL426</f>
        <v>1.23</v>
      </c>
      <c r="L426">
        <f>'BASE '!BM426</f>
        <v>0.7</v>
      </c>
      <c r="M426">
        <f>'BASE '!BN426</f>
        <v>0</v>
      </c>
      <c r="N426">
        <f>SUM('BASE '!BO426:BP426)</f>
        <v>0</v>
      </c>
      <c r="O426">
        <f>'BASE '!BQ426</f>
        <v>0</v>
      </c>
      <c r="P426">
        <f>SUM('BASE '!BR426,'BASE '!BT426,'BASE '!CH426,'BASE '!CI426,'BASE '!CJ426,'BASE '!CK426)</f>
        <v>2.04</v>
      </c>
      <c r="Q426">
        <f>'BASE '!BS426</f>
        <v>0</v>
      </c>
      <c r="R426">
        <f>SUM('BASE '!CB426:CG426)</f>
        <v>0</v>
      </c>
      <c r="S426">
        <f>SUM('BASE '!CL426:CS426)</f>
        <v>6.98</v>
      </c>
      <c r="T426">
        <f t="shared" si="6"/>
        <v>10.95</v>
      </c>
    </row>
    <row r="427" spans="1:20">
      <c r="A427" t="s">
        <v>1037</v>
      </c>
      <c r="B427" t="s">
        <v>1026</v>
      </c>
      <c r="C427" t="s">
        <v>1026</v>
      </c>
      <c r="D427">
        <f>SUM('BASE '!AL427,'BASE '!AN427,'BASE '!AO427,'BASE '!AP427,'BASE '!AR427,'BASE '!AS427)</f>
        <v>14.6</v>
      </c>
      <c r="E427">
        <f>SUM('BASE '!AM427)</f>
        <v>0</v>
      </c>
      <c r="F427">
        <f>SUM('BASE '!AQ427)</f>
        <v>0</v>
      </c>
      <c r="G427">
        <f>SUM('BASE '!AT427:BB427)</f>
        <v>1.25</v>
      </c>
      <c r="H427">
        <f>SUM('BASE '!BC427:BF427)</f>
        <v>1.32</v>
      </c>
      <c r="I427">
        <f>SUM('BASE '!BG427,'BASE '!BH427,'BASE '!BJ427,'BASE '!BK427)</f>
        <v>0</v>
      </c>
      <c r="J427">
        <f>'BASE '!BI427</f>
        <v>0</v>
      </c>
      <c r="K427">
        <f>'BASE '!BL427</f>
        <v>0</v>
      </c>
      <c r="L427">
        <f>'BASE '!BM427</f>
        <v>8.65</v>
      </c>
      <c r="M427">
        <f>'BASE '!BN427</f>
        <v>0</v>
      </c>
      <c r="N427">
        <f>SUM('BASE '!BO427:BP427)</f>
        <v>0</v>
      </c>
      <c r="O427">
        <f>'BASE '!BQ427</f>
        <v>1.99</v>
      </c>
      <c r="P427">
        <f>SUM('BASE '!BR427,'BASE '!BT427,'BASE '!CH427,'BASE '!CI427,'BASE '!CJ427,'BASE '!CK427)</f>
        <v>8.65</v>
      </c>
      <c r="Q427">
        <f>'BASE '!BS427</f>
        <v>0.21</v>
      </c>
      <c r="R427">
        <f>SUM('BASE '!CB427:CG427)</f>
        <v>17.34</v>
      </c>
      <c r="S427">
        <f>SUM('BASE '!CL427:CS427)</f>
        <v>38.5</v>
      </c>
      <c r="T427">
        <f t="shared" si="6"/>
        <v>92.51</v>
      </c>
    </row>
    <row r="428" spans="1:20">
      <c r="A428" t="s">
        <v>1038</v>
      </c>
      <c r="B428" t="s">
        <v>1026</v>
      </c>
      <c r="C428" t="s">
        <v>1039</v>
      </c>
      <c r="D428">
        <f>SUM('BASE '!AL428,'BASE '!AN428,'BASE '!AO428,'BASE '!AP428,'BASE '!AR428,'BASE '!AS428)</f>
        <v>0.9</v>
      </c>
      <c r="E428">
        <f>SUM('BASE '!AM428)</f>
        <v>0</v>
      </c>
      <c r="F428">
        <f>SUM('BASE '!AQ428)</f>
        <v>0</v>
      </c>
      <c r="G428">
        <f>SUM('BASE '!AT428:BB428)</f>
        <v>0</v>
      </c>
      <c r="H428">
        <f>SUM('BASE '!BC428:BF428)</f>
        <v>0</v>
      </c>
      <c r="I428">
        <f>SUM('BASE '!BG428,'BASE '!BH428,'BASE '!BJ428,'BASE '!BK428)</f>
        <v>0</v>
      </c>
      <c r="J428">
        <f>'BASE '!BI428</f>
        <v>0</v>
      </c>
      <c r="K428">
        <f>'BASE '!BL428</f>
        <v>1.65</v>
      </c>
      <c r="L428">
        <f>'BASE '!BM428</f>
        <v>1.05</v>
      </c>
      <c r="M428">
        <f>'BASE '!BN428</f>
        <v>0</v>
      </c>
      <c r="N428">
        <f>SUM('BASE '!BO428:BP428)</f>
        <v>0</v>
      </c>
      <c r="O428">
        <f>'BASE '!BQ428</f>
        <v>0.84</v>
      </c>
      <c r="P428">
        <f>SUM('BASE '!BR428,'BASE '!BT428,'BASE '!CH428,'BASE '!CI428,'BASE '!CJ428,'BASE '!CK428)</f>
        <v>9.1499999999999986</v>
      </c>
      <c r="Q428">
        <f>'BASE '!BS428</f>
        <v>0.93</v>
      </c>
      <c r="R428">
        <f>SUM('BASE '!CB428:CG428)</f>
        <v>3.8200000000000003</v>
      </c>
      <c r="S428">
        <f>SUM('BASE '!CL428:CS428)</f>
        <v>11.64</v>
      </c>
      <c r="T428">
        <f t="shared" si="6"/>
        <v>29.979999999999997</v>
      </c>
    </row>
    <row r="429" spans="1:20">
      <c r="A429" t="s">
        <v>1040</v>
      </c>
      <c r="B429" t="s">
        <v>1026</v>
      </c>
      <c r="C429" t="s">
        <v>1041</v>
      </c>
      <c r="D429">
        <f>SUM('BASE '!AL429,'BASE '!AN429,'BASE '!AO429,'BASE '!AP429,'BASE '!AR429,'BASE '!AS429)</f>
        <v>4.3499999999999996</v>
      </c>
      <c r="E429">
        <f>SUM('BASE '!AM429)</f>
        <v>0</v>
      </c>
      <c r="F429">
        <f>SUM('BASE '!AQ429)</f>
        <v>0</v>
      </c>
      <c r="G429">
        <f>SUM('BASE '!AT429:BB429)</f>
        <v>2.17</v>
      </c>
      <c r="H429">
        <f>SUM('BASE '!BC429:BF429)</f>
        <v>0</v>
      </c>
      <c r="I429">
        <f>SUM('BASE '!BG429,'BASE '!BH429,'BASE '!BJ429,'BASE '!BK429)</f>
        <v>0</v>
      </c>
      <c r="J429">
        <f>'BASE '!BI429</f>
        <v>0</v>
      </c>
      <c r="K429">
        <f>'BASE '!BL429</f>
        <v>3.13</v>
      </c>
      <c r="L429">
        <f>'BASE '!BM429</f>
        <v>0</v>
      </c>
      <c r="M429">
        <f>'BASE '!BN429</f>
        <v>0</v>
      </c>
      <c r="N429">
        <f>SUM('BASE '!BO429:BP429)</f>
        <v>2.5</v>
      </c>
      <c r="O429">
        <f>'BASE '!BQ429</f>
        <v>19.760000000000002</v>
      </c>
      <c r="P429">
        <f>SUM('BASE '!BR429,'BASE '!BT429,'BASE '!CH429,'BASE '!CI429,'BASE '!CJ429,'BASE '!CK429)</f>
        <v>28.9</v>
      </c>
      <c r="Q429">
        <f>'BASE '!BS429</f>
        <v>0</v>
      </c>
      <c r="R429">
        <f>SUM('BASE '!CB429:CG429)</f>
        <v>8.65</v>
      </c>
      <c r="S429">
        <f>SUM('BASE '!CL429:CS429)</f>
        <v>62.14</v>
      </c>
      <c r="T429">
        <f t="shared" si="6"/>
        <v>131.60000000000002</v>
      </c>
    </row>
    <row r="430" spans="1:20">
      <c r="A430" t="s">
        <v>1042</v>
      </c>
      <c r="B430" t="s">
        <v>1026</v>
      </c>
      <c r="C430" t="s">
        <v>1043</v>
      </c>
      <c r="D430">
        <f>SUM('BASE '!AL430,'BASE '!AN430,'BASE '!AO430,'BASE '!AP430,'BASE '!AR430,'BASE '!AS430)</f>
        <v>9.2200000000000006</v>
      </c>
      <c r="E430">
        <f>SUM('BASE '!AM430)</f>
        <v>0</v>
      </c>
      <c r="F430">
        <f>SUM('BASE '!AQ430)</f>
        <v>0</v>
      </c>
      <c r="G430">
        <f>SUM('BASE '!AT430:BB430)</f>
        <v>1</v>
      </c>
      <c r="H430">
        <f>SUM('BASE '!BC430:BF430)</f>
        <v>0</v>
      </c>
      <c r="I430">
        <f>SUM('BASE '!BG430,'BASE '!BH430,'BASE '!BJ430,'BASE '!BK430)</f>
        <v>0</v>
      </c>
      <c r="J430">
        <f>'BASE '!BI430</f>
        <v>0</v>
      </c>
      <c r="K430">
        <f>'BASE '!BL430</f>
        <v>0</v>
      </c>
      <c r="L430">
        <f>'BASE '!BM430</f>
        <v>8.2100000000000009</v>
      </c>
      <c r="M430">
        <f>'BASE '!BN430</f>
        <v>0</v>
      </c>
      <c r="N430">
        <f>SUM('BASE '!BO430:BP430)</f>
        <v>0</v>
      </c>
      <c r="O430">
        <f>'BASE '!BQ430</f>
        <v>2.65</v>
      </c>
      <c r="P430">
        <f>SUM('BASE '!BR430,'BASE '!BT430,'BASE '!CH430,'BASE '!CI430,'BASE '!CJ430,'BASE '!CK430)</f>
        <v>8.7200000000000006</v>
      </c>
      <c r="Q430">
        <f>'BASE '!BS430</f>
        <v>0.25</v>
      </c>
      <c r="R430">
        <f>SUM('BASE '!CB430:CG430)</f>
        <v>20.560000000000002</v>
      </c>
      <c r="S430">
        <f>SUM('BASE '!CL430:CS430)</f>
        <v>38.56</v>
      </c>
      <c r="T430">
        <f t="shared" si="6"/>
        <v>89.17</v>
      </c>
    </row>
    <row r="431" spans="1:20">
      <c r="A431" t="s">
        <v>1044</v>
      </c>
      <c r="B431" t="s">
        <v>1026</v>
      </c>
      <c r="C431" t="s">
        <v>1045</v>
      </c>
      <c r="D431">
        <f>SUM('BASE '!AL431,'BASE '!AN431,'BASE '!AO431,'BASE '!AP431,'BASE '!AR431,'BASE '!AS431)</f>
        <v>0</v>
      </c>
      <c r="E431">
        <f>SUM('BASE '!AM431)</f>
        <v>0</v>
      </c>
      <c r="F431">
        <f>SUM('BASE '!AQ431)</f>
        <v>0</v>
      </c>
      <c r="G431">
        <f>SUM('BASE '!AT431:BB431)</f>
        <v>0</v>
      </c>
      <c r="H431">
        <f>SUM('BASE '!BC431:BF431)</f>
        <v>0</v>
      </c>
      <c r="I431">
        <f>SUM('BASE '!BG431,'BASE '!BH431,'BASE '!BJ431,'BASE '!BK431)</f>
        <v>1.47</v>
      </c>
      <c r="J431">
        <f>'BASE '!BI431</f>
        <v>0</v>
      </c>
      <c r="K431">
        <f>'BASE '!BL431</f>
        <v>0</v>
      </c>
      <c r="L431">
        <f>'BASE '!BM431</f>
        <v>3.22</v>
      </c>
      <c r="M431">
        <f>'BASE '!BN431</f>
        <v>0</v>
      </c>
      <c r="N431">
        <f>SUM('BASE '!BO431:BP431)</f>
        <v>0</v>
      </c>
      <c r="O431">
        <f>'BASE '!BQ431</f>
        <v>5.96</v>
      </c>
      <c r="P431">
        <f>SUM('BASE '!BR431,'BASE '!BT431,'BASE '!CH431,'BASE '!CI431,'BASE '!CJ431,'BASE '!CK431)</f>
        <v>10.220000000000001</v>
      </c>
      <c r="Q431">
        <f>'BASE '!BS431</f>
        <v>0</v>
      </c>
      <c r="R431">
        <f>SUM('BASE '!CB431:CG431)</f>
        <v>4.8899999999999997</v>
      </c>
      <c r="S431">
        <f>SUM('BASE '!CL431:CS431)</f>
        <v>9.57</v>
      </c>
      <c r="T431">
        <f t="shared" si="6"/>
        <v>35.33</v>
      </c>
    </row>
    <row r="432" spans="1:20">
      <c r="A432" t="s">
        <v>1048</v>
      </c>
      <c r="B432" t="s">
        <v>1047</v>
      </c>
      <c r="C432" t="s">
        <v>1049</v>
      </c>
      <c r="D432">
        <f>SUM('BASE '!AL432,'BASE '!AN432,'BASE '!AO432,'BASE '!AP432,'BASE '!AR432,'BASE '!AS432)</f>
        <v>0</v>
      </c>
      <c r="E432">
        <f>SUM('BASE '!AM432)</f>
        <v>0</v>
      </c>
      <c r="F432">
        <f>SUM('BASE '!AQ432)</f>
        <v>0</v>
      </c>
      <c r="G432">
        <f>SUM('BASE '!AT432:BB432)</f>
        <v>0</v>
      </c>
      <c r="H432">
        <f>SUM('BASE '!BC432:BF432)</f>
        <v>8.25</v>
      </c>
      <c r="I432">
        <f>SUM('BASE '!BG432,'BASE '!BH432,'BASE '!BJ432,'BASE '!BK432)</f>
        <v>0</v>
      </c>
      <c r="J432">
        <f>'BASE '!BI432</f>
        <v>0</v>
      </c>
      <c r="K432">
        <f>'BASE '!BL432</f>
        <v>28.58</v>
      </c>
      <c r="L432">
        <f>'BASE '!BM432</f>
        <v>16.25</v>
      </c>
      <c r="M432">
        <f>'BASE '!BN432</f>
        <v>1.29</v>
      </c>
      <c r="N432">
        <f>SUM('BASE '!BO432:BP432)</f>
        <v>0</v>
      </c>
      <c r="O432">
        <f>'BASE '!BQ432</f>
        <v>24.1</v>
      </c>
      <c r="P432">
        <f>SUM('BASE '!BR432,'BASE '!BT432,'BASE '!CH432,'BASE '!CI432,'BASE '!CJ432,'BASE '!CK432)</f>
        <v>12.149999999999999</v>
      </c>
      <c r="Q432">
        <f>'BASE '!BS432</f>
        <v>1.52</v>
      </c>
      <c r="R432">
        <f>SUM('BASE '!CB432:CG432)</f>
        <v>7</v>
      </c>
      <c r="S432">
        <f>SUM('BASE '!CL432:CS432)</f>
        <v>61.510000000000005</v>
      </c>
      <c r="T432">
        <f t="shared" si="6"/>
        <v>160.65</v>
      </c>
    </row>
    <row r="433" spans="1:20">
      <c r="A433" t="s">
        <v>1050</v>
      </c>
      <c r="B433" t="s">
        <v>1047</v>
      </c>
      <c r="C433" t="s">
        <v>1051</v>
      </c>
      <c r="D433">
        <f>SUM('BASE '!AL433,'BASE '!AN433,'BASE '!AO433,'BASE '!AP433,'BASE '!AR433,'BASE '!AS433)</f>
        <v>2.62</v>
      </c>
      <c r="E433">
        <f>SUM('BASE '!AM433)</f>
        <v>0</v>
      </c>
      <c r="F433">
        <f>SUM('BASE '!AQ433)</f>
        <v>0</v>
      </c>
      <c r="G433">
        <f>SUM('BASE '!AT433:BB433)</f>
        <v>0</v>
      </c>
      <c r="H433">
        <f>SUM('BASE '!BC433:BF433)</f>
        <v>0</v>
      </c>
      <c r="I433">
        <f>SUM('BASE '!BG433,'BASE '!BH433,'BASE '!BJ433,'BASE '!BK433)</f>
        <v>0</v>
      </c>
      <c r="J433">
        <f>'BASE '!BI433</f>
        <v>0</v>
      </c>
      <c r="K433">
        <f>'BASE '!BL433</f>
        <v>1.07</v>
      </c>
      <c r="L433">
        <f>'BASE '!BM433</f>
        <v>0</v>
      </c>
      <c r="M433">
        <f>'BASE '!BN433</f>
        <v>0</v>
      </c>
      <c r="N433">
        <f>SUM('BASE '!BO433:BP433)</f>
        <v>0</v>
      </c>
      <c r="O433">
        <f>'BASE '!BQ433</f>
        <v>0</v>
      </c>
      <c r="P433">
        <f>SUM('BASE '!BR433,'BASE '!BT433,'BASE '!CH433,'BASE '!CI433,'BASE '!CJ433,'BASE '!CK433)</f>
        <v>3.38</v>
      </c>
      <c r="Q433">
        <f>'BASE '!BS433</f>
        <v>0.91</v>
      </c>
      <c r="R433">
        <f>SUM('BASE '!CB433:CG433)</f>
        <v>0</v>
      </c>
      <c r="S433">
        <f>SUM('BASE '!CL433:CS433)</f>
        <v>11.299999999999999</v>
      </c>
      <c r="T433">
        <f t="shared" si="6"/>
        <v>19.28</v>
      </c>
    </row>
    <row r="434" spans="1:20">
      <c r="A434" t="s">
        <v>1052</v>
      </c>
      <c r="B434" t="s">
        <v>1047</v>
      </c>
      <c r="C434" t="s">
        <v>1053</v>
      </c>
      <c r="D434">
        <f>SUM('BASE '!AL434,'BASE '!AN434,'BASE '!AO434,'BASE '!AP434,'BASE '!AR434,'BASE '!AS434)</f>
        <v>1.62</v>
      </c>
      <c r="E434">
        <f>SUM('BASE '!AM434)</f>
        <v>0</v>
      </c>
      <c r="F434">
        <f>SUM('BASE '!AQ434)</f>
        <v>0</v>
      </c>
      <c r="G434">
        <f>SUM('BASE '!AT434:BB434)</f>
        <v>0</v>
      </c>
      <c r="H434">
        <f>SUM('BASE '!BC434:BF434)</f>
        <v>58.17</v>
      </c>
      <c r="I434">
        <f>SUM('BASE '!BG434,'BASE '!BH434,'BASE '!BJ434,'BASE '!BK434)</f>
        <v>0</v>
      </c>
      <c r="J434">
        <f>'BASE '!BI434</f>
        <v>0</v>
      </c>
      <c r="K434">
        <f>'BASE '!BL434</f>
        <v>1.88</v>
      </c>
      <c r="L434">
        <f>'BASE '!BM434</f>
        <v>42.14</v>
      </c>
      <c r="M434">
        <f>'BASE '!BN434</f>
        <v>5.18</v>
      </c>
      <c r="N434">
        <f>SUM('BASE '!BO434:BP434)</f>
        <v>0</v>
      </c>
      <c r="O434">
        <f>'BASE '!BQ434</f>
        <v>2.19</v>
      </c>
      <c r="P434">
        <f>SUM('BASE '!BR434,'BASE '!BT434,'BASE '!CH434,'BASE '!CI434,'BASE '!CJ434,'BASE '!CK434)</f>
        <v>5.3900000000000006</v>
      </c>
      <c r="Q434">
        <f>'BASE '!BS434</f>
        <v>8.36</v>
      </c>
      <c r="R434">
        <f>SUM('BASE '!CB434:CG434)</f>
        <v>20.67</v>
      </c>
      <c r="S434">
        <f>SUM('BASE '!CL434:CS434)</f>
        <v>44.78</v>
      </c>
      <c r="T434">
        <f t="shared" si="6"/>
        <v>190.38000000000002</v>
      </c>
    </row>
    <row r="435" spans="1:20">
      <c r="A435" t="s">
        <v>1054</v>
      </c>
      <c r="B435" t="s">
        <v>1047</v>
      </c>
      <c r="C435" t="s">
        <v>1055</v>
      </c>
      <c r="D435">
        <f>SUM('BASE '!AL435,'BASE '!AN435,'BASE '!AO435,'BASE '!AP435,'BASE '!AR435,'BASE '!AS435)</f>
        <v>0</v>
      </c>
      <c r="E435">
        <f>SUM('BASE '!AM435)</f>
        <v>0</v>
      </c>
      <c r="F435">
        <f>SUM('BASE '!AQ435)</f>
        <v>0</v>
      </c>
      <c r="G435">
        <f>SUM('BASE '!AT435:BB435)</f>
        <v>0</v>
      </c>
      <c r="H435">
        <f>SUM('BASE '!BC435:BF435)</f>
        <v>0</v>
      </c>
      <c r="I435">
        <f>SUM('BASE '!BG435,'BASE '!BH435,'BASE '!BJ435,'BASE '!BK435)</f>
        <v>0</v>
      </c>
      <c r="J435">
        <f>'BASE '!BI435</f>
        <v>0</v>
      </c>
      <c r="K435">
        <f>'BASE '!BL435</f>
        <v>12.3</v>
      </c>
      <c r="L435">
        <f>'BASE '!BM435</f>
        <v>10.17</v>
      </c>
      <c r="M435">
        <f>'BASE '!BN435</f>
        <v>0</v>
      </c>
      <c r="N435">
        <f>SUM('BASE '!BO435:BP435)</f>
        <v>0</v>
      </c>
      <c r="O435">
        <f>'BASE '!BQ435</f>
        <v>29.25</v>
      </c>
      <c r="P435">
        <f>SUM('BASE '!BR435,'BASE '!BT435,'BASE '!CH435,'BASE '!CI435,'BASE '!CJ435,'BASE '!CK435)</f>
        <v>6.92</v>
      </c>
      <c r="Q435">
        <f>'BASE '!BS435</f>
        <v>0.85</v>
      </c>
      <c r="R435">
        <f>SUM('BASE '!CB435:CG435)</f>
        <v>0</v>
      </c>
      <c r="S435">
        <f>SUM('BASE '!CL435:CS435)</f>
        <v>68.319999999999993</v>
      </c>
      <c r="T435">
        <f t="shared" si="6"/>
        <v>127.81</v>
      </c>
    </row>
    <row r="436" spans="1:20">
      <c r="A436" t="s">
        <v>1056</v>
      </c>
      <c r="B436" t="s">
        <v>1047</v>
      </c>
      <c r="C436" t="s">
        <v>1057</v>
      </c>
      <c r="D436">
        <f>SUM('BASE '!AL436,'BASE '!AN436,'BASE '!AO436,'BASE '!AP436,'BASE '!AR436,'BASE '!AS436)</f>
        <v>9.2799999999999994</v>
      </c>
      <c r="E436">
        <f>SUM('BASE '!AM436)</f>
        <v>0</v>
      </c>
      <c r="F436">
        <f>SUM('BASE '!AQ436)</f>
        <v>0</v>
      </c>
      <c r="G436">
        <f>SUM('BASE '!AT436:BB436)</f>
        <v>0</v>
      </c>
      <c r="H436">
        <f>SUM('BASE '!BC436:BF436)</f>
        <v>3.96</v>
      </c>
      <c r="I436">
        <f>SUM('BASE '!BG436,'BASE '!BH436,'BASE '!BJ436,'BASE '!BK436)</f>
        <v>1.57</v>
      </c>
      <c r="J436">
        <f>'BASE '!BI436</f>
        <v>0</v>
      </c>
      <c r="K436">
        <f>'BASE '!BL436</f>
        <v>22.27</v>
      </c>
      <c r="L436">
        <f>'BASE '!BM436</f>
        <v>22.3</v>
      </c>
      <c r="M436">
        <f>'BASE '!BN436</f>
        <v>0</v>
      </c>
      <c r="N436">
        <f>SUM('BASE '!BO436:BP436)</f>
        <v>0</v>
      </c>
      <c r="O436">
        <f>'BASE '!BQ436</f>
        <v>4.62</v>
      </c>
      <c r="P436">
        <f>SUM('BASE '!BR436,'BASE '!BT436,'BASE '!CH436,'BASE '!CI436,'BASE '!CJ436,'BASE '!CK436)</f>
        <v>37.269999999999996</v>
      </c>
      <c r="Q436">
        <f>'BASE '!BS436</f>
        <v>2.06</v>
      </c>
      <c r="R436">
        <f>SUM('BASE '!CB436:CG436)</f>
        <v>33.700000000000003</v>
      </c>
      <c r="S436">
        <f>SUM('BASE '!CL436:CS436)</f>
        <v>63.92</v>
      </c>
      <c r="T436">
        <f t="shared" si="6"/>
        <v>200.95</v>
      </c>
    </row>
    <row r="437" spans="1:20">
      <c r="A437" t="s">
        <v>1058</v>
      </c>
      <c r="B437" t="s">
        <v>1047</v>
      </c>
      <c r="C437" t="s">
        <v>1059</v>
      </c>
      <c r="D437">
        <f>SUM('BASE '!AL437,'BASE '!AN437,'BASE '!AO437,'BASE '!AP437,'BASE '!AR437,'BASE '!AS437)</f>
        <v>11.440000000000001</v>
      </c>
      <c r="E437">
        <f>SUM('BASE '!AM437)</f>
        <v>0</v>
      </c>
      <c r="F437">
        <f>SUM('BASE '!AQ437)</f>
        <v>0</v>
      </c>
      <c r="G437">
        <f>SUM('BASE '!AT437:BB437)</f>
        <v>0</v>
      </c>
      <c r="H437">
        <f>SUM('BASE '!BC437:BF437)</f>
        <v>20.92</v>
      </c>
      <c r="I437">
        <f>SUM('BASE '!BG437,'BASE '!BH437,'BASE '!BJ437,'BASE '!BK437)</f>
        <v>7.73</v>
      </c>
      <c r="J437">
        <f>'BASE '!BI437</f>
        <v>0</v>
      </c>
      <c r="K437">
        <f>'BASE '!BL437</f>
        <v>27.23</v>
      </c>
      <c r="L437">
        <f>'BASE '!BM437</f>
        <v>71.47</v>
      </c>
      <c r="M437">
        <f>'BASE '!BN437</f>
        <v>0</v>
      </c>
      <c r="N437">
        <f>SUM('BASE '!BO437:BP437)</f>
        <v>21.560000000000002</v>
      </c>
      <c r="O437">
        <f>'BASE '!BQ437</f>
        <v>116.72</v>
      </c>
      <c r="P437">
        <f>SUM('BASE '!BR437,'BASE '!BT437,'BASE '!CH437,'BASE '!CI437,'BASE '!CJ437,'BASE '!CK437)</f>
        <v>42.14</v>
      </c>
      <c r="Q437">
        <f>'BASE '!BS437</f>
        <v>2.2800000000000002</v>
      </c>
      <c r="R437">
        <f>SUM('BASE '!CB437:CG437)</f>
        <v>27.520000000000003</v>
      </c>
      <c r="S437">
        <f>SUM('BASE '!CL437:CS437)</f>
        <v>74.33</v>
      </c>
      <c r="T437">
        <f t="shared" si="6"/>
        <v>423.34</v>
      </c>
    </row>
    <row r="438" spans="1:20">
      <c r="A438" t="s">
        <v>1062</v>
      </c>
      <c r="B438" t="s">
        <v>1061</v>
      </c>
      <c r="C438" t="s">
        <v>1063</v>
      </c>
      <c r="D438">
        <f>SUM('BASE '!AL438,'BASE '!AN438,'BASE '!AO438,'BASE '!AP438,'BASE '!AR438,'BASE '!AS438)</f>
        <v>100.89</v>
      </c>
      <c r="E438">
        <f>SUM('BASE '!AM438)</f>
        <v>11.75</v>
      </c>
      <c r="F438">
        <f>SUM('BASE '!AQ438)</f>
        <v>0</v>
      </c>
      <c r="G438">
        <f>SUM('BASE '!AT438:BB438)</f>
        <v>41.21</v>
      </c>
      <c r="H438">
        <f>SUM('BASE '!BC438:BF438)</f>
        <v>1.58</v>
      </c>
      <c r="I438">
        <f>SUM('BASE '!BG438,'BASE '!BH438,'BASE '!BJ438,'BASE '!BK438)</f>
        <v>0</v>
      </c>
      <c r="J438">
        <f>'BASE '!BI438</f>
        <v>0</v>
      </c>
      <c r="K438">
        <f>'BASE '!BL438</f>
        <v>0</v>
      </c>
      <c r="L438">
        <f>'BASE '!BM438</f>
        <v>4.8100000000000005</v>
      </c>
      <c r="M438">
        <f>'BASE '!BN438</f>
        <v>3.09</v>
      </c>
      <c r="N438">
        <f>SUM('BASE '!BO438:BP438)</f>
        <v>0</v>
      </c>
      <c r="O438">
        <f>'BASE '!BQ438</f>
        <v>31.1</v>
      </c>
      <c r="P438">
        <f>SUM('BASE '!BR438,'BASE '!BT438,'BASE '!CH438,'BASE '!CI438,'BASE '!CJ438,'BASE '!CK438)</f>
        <v>0</v>
      </c>
      <c r="Q438">
        <f>'BASE '!BS438</f>
        <v>0</v>
      </c>
      <c r="R438">
        <f>SUM('BASE '!CB438:CG438)</f>
        <v>120.78999999999999</v>
      </c>
      <c r="S438">
        <f>SUM('BASE '!CL438:CS438)</f>
        <v>7.1800000000000006</v>
      </c>
      <c r="T438">
        <f t="shared" si="6"/>
        <v>322.40000000000003</v>
      </c>
    </row>
    <row r="439" spans="1:20">
      <c r="A439" t="s">
        <v>1064</v>
      </c>
      <c r="B439" t="s">
        <v>1061</v>
      </c>
      <c r="C439" t="s">
        <v>1065</v>
      </c>
      <c r="D439">
        <f>SUM('BASE '!AL439,'BASE '!AN439,'BASE '!AO439,'BASE '!AP439,'BASE '!AR439,'BASE '!AS439)</f>
        <v>4.87</v>
      </c>
      <c r="E439">
        <f>SUM('BASE '!AM439)</f>
        <v>16.760000000000002</v>
      </c>
      <c r="F439">
        <f>SUM('BASE '!AQ439)</f>
        <v>0</v>
      </c>
      <c r="G439">
        <f>SUM('BASE '!AT439:BB439)</f>
        <v>0</v>
      </c>
      <c r="H439">
        <f>SUM('BASE '!BC439:BF439)</f>
        <v>0</v>
      </c>
      <c r="I439">
        <f>SUM('BASE '!BG439,'BASE '!BH439,'BASE '!BJ439,'BASE '!BK439)</f>
        <v>0</v>
      </c>
      <c r="J439">
        <f>'BASE '!BI439</f>
        <v>0</v>
      </c>
      <c r="K439">
        <f>'BASE '!BL439</f>
        <v>0</v>
      </c>
      <c r="L439">
        <f>'BASE '!BM439</f>
        <v>0</v>
      </c>
      <c r="M439">
        <f>'BASE '!BN439</f>
        <v>0</v>
      </c>
      <c r="N439">
        <f>SUM('BASE '!BO439:BP439)</f>
        <v>0</v>
      </c>
      <c r="O439">
        <f>'BASE '!BQ439</f>
        <v>0</v>
      </c>
      <c r="P439">
        <f>SUM('BASE '!BR439,'BASE '!BT439,'BASE '!CH439,'BASE '!CI439,'BASE '!CJ439,'BASE '!CK439)</f>
        <v>3.49</v>
      </c>
      <c r="Q439">
        <f>'BASE '!BS439</f>
        <v>0</v>
      </c>
      <c r="R439">
        <f>SUM('BASE '!CB439:CG439)</f>
        <v>6.12</v>
      </c>
      <c r="S439">
        <f>SUM('BASE '!CL439:CS439)</f>
        <v>22.08</v>
      </c>
      <c r="T439">
        <f t="shared" si="6"/>
        <v>53.320000000000007</v>
      </c>
    </row>
    <row r="440" spans="1:20">
      <c r="A440" t="s">
        <v>1066</v>
      </c>
      <c r="B440" t="s">
        <v>1061</v>
      </c>
      <c r="C440" t="s">
        <v>1067</v>
      </c>
      <c r="D440">
        <f>SUM('BASE '!AL440,'BASE '!AN440,'BASE '!AO440,'BASE '!AP440,'BASE '!AR440,'BASE '!AS440)</f>
        <v>9.5500000000000007</v>
      </c>
      <c r="E440">
        <f>SUM('BASE '!AM440)</f>
        <v>0</v>
      </c>
      <c r="F440">
        <f>SUM('BASE '!AQ440)</f>
        <v>0</v>
      </c>
      <c r="G440">
        <f>SUM('BASE '!AT440:BB440)</f>
        <v>0</v>
      </c>
      <c r="H440">
        <f>SUM('BASE '!BC440:BF440)</f>
        <v>0</v>
      </c>
      <c r="I440">
        <f>SUM('BASE '!BG440,'BASE '!BH440,'BASE '!BJ440,'BASE '!BK440)</f>
        <v>0</v>
      </c>
      <c r="J440">
        <f>'BASE '!BI440</f>
        <v>0</v>
      </c>
      <c r="K440">
        <f>'BASE '!BL440</f>
        <v>5.69</v>
      </c>
      <c r="L440">
        <f>'BASE '!BM440</f>
        <v>13.6</v>
      </c>
      <c r="M440">
        <f>'BASE '!BN440</f>
        <v>7.29</v>
      </c>
      <c r="N440">
        <f>SUM('BASE '!BO440:BP440)</f>
        <v>0</v>
      </c>
      <c r="O440">
        <f>'BASE '!BQ440</f>
        <v>42.59</v>
      </c>
      <c r="P440">
        <f>SUM('BASE '!BR440,'BASE '!BT440,'BASE '!CH440,'BASE '!CI440,'BASE '!CJ440,'BASE '!CK440)</f>
        <v>60.629999999999995</v>
      </c>
      <c r="Q440">
        <f>'BASE '!BS440</f>
        <v>0</v>
      </c>
      <c r="R440">
        <f>SUM('BASE '!CB440:CG440)</f>
        <v>19.98</v>
      </c>
      <c r="S440">
        <f>SUM('BASE '!CL440:CS440)</f>
        <v>130.12</v>
      </c>
      <c r="T440">
        <f t="shared" si="6"/>
        <v>289.45</v>
      </c>
    </row>
    <row r="441" spans="1:20">
      <c r="A441" t="s">
        <v>1068</v>
      </c>
      <c r="B441" t="s">
        <v>1061</v>
      </c>
      <c r="C441" t="s">
        <v>1069</v>
      </c>
      <c r="D441">
        <f>SUM('BASE '!AL441,'BASE '!AN441,'BASE '!AO441,'BASE '!AP441,'BASE '!AR441,'BASE '!AS441)</f>
        <v>9.1900000000000013</v>
      </c>
      <c r="E441">
        <f>SUM('BASE '!AM441)</f>
        <v>0</v>
      </c>
      <c r="F441">
        <f>SUM('BASE '!AQ441)</f>
        <v>0</v>
      </c>
      <c r="G441">
        <f>SUM('BASE '!AT441:BB441)</f>
        <v>0</v>
      </c>
      <c r="H441">
        <f>SUM('BASE '!BC441:BF441)</f>
        <v>2.27</v>
      </c>
      <c r="I441">
        <f>SUM('BASE '!BG441,'BASE '!BH441,'BASE '!BJ441,'BASE '!BK441)</f>
        <v>2.0300000000000002</v>
      </c>
      <c r="J441">
        <f>'BASE '!BI441</f>
        <v>0</v>
      </c>
      <c r="K441">
        <f>'BASE '!BL441</f>
        <v>0.9</v>
      </c>
      <c r="L441">
        <f>'BASE '!BM441</f>
        <v>0.61</v>
      </c>
      <c r="M441">
        <f>'BASE '!BN441</f>
        <v>0</v>
      </c>
      <c r="N441">
        <f>SUM('BASE '!BO441:BP441)</f>
        <v>0</v>
      </c>
      <c r="O441">
        <f>'BASE '!BQ441</f>
        <v>4.88</v>
      </c>
      <c r="P441">
        <f>SUM('BASE '!BR441,'BASE '!BT441,'BASE '!CH441,'BASE '!CI441,'BASE '!CJ441,'BASE '!CK441)</f>
        <v>17.57</v>
      </c>
      <c r="Q441">
        <f>'BASE '!BS441</f>
        <v>1.41</v>
      </c>
      <c r="R441">
        <f>SUM('BASE '!CB441:CG441)</f>
        <v>18.25</v>
      </c>
      <c r="S441">
        <f>SUM('BASE '!CL441:CS441)</f>
        <v>67.710000000000008</v>
      </c>
      <c r="T441">
        <f t="shared" si="6"/>
        <v>124.82000000000001</v>
      </c>
    </row>
    <row r="442" spans="1:20">
      <c r="A442" t="s">
        <v>1070</v>
      </c>
      <c r="B442" t="s">
        <v>1061</v>
      </c>
      <c r="C442" t="s">
        <v>1071</v>
      </c>
      <c r="D442">
        <f>SUM('BASE '!AL442,'BASE '!AN442,'BASE '!AO442,'BASE '!AP442,'BASE '!AR442,'BASE '!AS442)</f>
        <v>19.779999999999998</v>
      </c>
      <c r="E442">
        <f>SUM('BASE '!AM442)</f>
        <v>27.77</v>
      </c>
      <c r="F442">
        <f>SUM('BASE '!AQ442)</f>
        <v>0</v>
      </c>
      <c r="G442">
        <f>SUM('BASE '!AT442:BB442)</f>
        <v>0</v>
      </c>
      <c r="H442">
        <f>SUM('BASE '!BC442:BF442)</f>
        <v>3.31</v>
      </c>
      <c r="I442">
        <f>SUM('BASE '!BG442,'BASE '!BH442,'BASE '!BJ442,'BASE '!BK442)</f>
        <v>6.11</v>
      </c>
      <c r="J442">
        <f>'BASE '!BI442</f>
        <v>0</v>
      </c>
      <c r="K442">
        <f>'BASE '!BL442</f>
        <v>11.59</v>
      </c>
      <c r="L442">
        <f>'BASE '!BM442</f>
        <v>17.39</v>
      </c>
      <c r="M442">
        <f>'BASE '!BN442</f>
        <v>0</v>
      </c>
      <c r="N442">
        <f>SUM('BASE '!BO442:BP442)</f>
        <v>0</v>
      </c>
      <c r="O442">
        <f>'BASE '!BQ442</f>
        <v>0</v>
      </c>
      <c r="P442">
        <f>SUM('BASE '!BR442,'BASE '!BT442,'BASE '!CH442,'BASE '!CI442,'BASE '!CJ442,'BASE '!CK442)</f>
        <v>2.73</v>
      </c>
      <c r="Q442">
        <f>'BASE '!BS442</f>
        <v>0</v>
      </c>
      <c r="R442">
        <f>SUM('BASE '!CB442:CG442)</f>
        <v>46.33</v>
      </c>
      <c r="S442">
        <f>SUM('BASE '!CL442:CS442)</f>
        <v>38.1</v>
      </c>
      <c r="T442">
        <f t="shared" si="6"/>
        <v>173.10999999999999</v>
      </c>
    </row>
    <row r="443" spans="1:20">
      <c r="A443" t="s">
        <v>1072</v>
      </c>
      <c r="B443" t="s">
        <v>1061</v>
      </c>
      <c r="C443" t="s">
        <v>1073</v>
      </c>
      <c r="D443">
        <f>SUM('BASE '!AL443,'BASE '!AN443,'BASE '!AO443,'BASE '!AP443,'BASE '!AR443,'BASE '!AS443)</f>
        <v>16.990000000000002</v>
      </c>
      <c r="E443">
        <f>SUM('BASE '!AM443)</f>
        <v>26.13</v>
      </c>
      <c r="F443">
        <f>SUM('BASE '!AQ443)</f>
        <v>0</v>
      </c>
      <c r="G443">
        <f>SUM('BASE '!AT443:BB443)</f>
        <v>0</v>
      </c>
      <c r="H443">
        <f>SUM('BASE '!BC443:BF443)</f>
        <v>0.41</v>
      </c>
      <c r="I443">
        <f>SUM('BASE '!BG443,'BASE '!BH443,'BASE '!BJ443,'BASE '!BK443)</f>
        <v>0</v>
      </c>
      <c r="J443">
        <f>'BASE '!BI443</f>
        <v>0</v>
      </c>
      <c r="K443">
        <f>'BASE '!BL443</f>
        <v>0</v>
      </c>
      <c r="L443">
        <f>'BASE '!BM443</f>
        <v>3.61</v>
      </c>
      <c r="M443">
        <f>'BASE '!BN443</f>
        <v>0</v>
      </c>
      <c r="N443">
        <f>SUM('BASE '!BO443:BP443)</f>
        <v>23.36</v>
      </c>
      <c r="O443">
        <f>'BASE '!BQ443</f>
        <v>6.71</v>
      </c>
      <c r="P443">
        <f>SUM('BASE '!BR443,'BASE '!BT443,'BASE '!CH443,'BASE '!CI443,'BASE '!CJ443,'BASE '!CK443)</f>
        <v>6.45</v>
      </c>
      <c r="Q443">
        <f>'BASE '!BS443</f>
        <v>0</v>
      </c>
      <c r="R443">
        <f>SUM('BASE '!CB443:CG443)</f>
        <v>2.59</v>
      </c>
      <c r="S443">
        <f>SUM('BASE '!CL443:CS443)</f>
        <v>5.84</v>
      </c>
      <c r="T443">
        <f t="shared" si="6"/>
        <v>92.09</v>
      </c>
    </row>
    <row r="444" spans="1:20">
      <c r="A444" t="s">
        <v>1074</v>
      </c>
      <c r="B444" t="s">
        <v>1061</v>
      </c>
      <c r="C444" t="s">
        <v>1075</v>
      </c>
      <c r="D444">
        <f>SUM('BASE '!AL444,'BASE '!AN444,'BASE '!AO444,'BASE '!AP444,'BASE '!AR444,'BASE '!AS444)</f>
        <v>0</v>
      </c>
      <c r="E444">
        <f>SUM('BASE '!AM444)</f>
        <v>0</v>
      </c>
      <c r="F444">
        <f>SUM('BASE '!AQ444)</f>
        <v>0</v>
      </c>
      <c r="G444">
        <f>SUM('BASE '!AT444:BB444)</f>
        <v>0</v>
      </c>
      <c r="H444">
        <f>SUM('BASE '!BC444:BF444)</f>
        <v>0</v>
      </c>
      <c r="I444">
        <f>SUM('BASE '!BG444,'BASE '!BH444,'BASE '!BJ444,'BASE '!BK444)</f>
        <v>0</v>
      </c>
      <c r="J444">
        <f>'BASE '!BI444</f>
        <v>0</v>
      </c>
      <c r="K444">
        <f>'BASE '!BL444</f>
        <v>4.1500000000000004</v>
      </c>
      <c r="L444">
        <f>'BASE '!BM444</f>
        <v>3.4</v>
      </c>
      <c r="M444">
        <f>'BASE '!BN444</f>
        <v>0.98</v>
      </c>
      <c r="N444">
        <f>SUM('BASE '!BO444:BP444)</f>
        <v>0</v>
      </c>
      <c r="O444">
        <f>'BASE '!BQ444</f>
        <v>71.100000000000009</v>
      </c>
      <c r="P444">
        <f>SUM('BASE '!BR444,'BASE '!BT444,'BASE '!CH444,'BASE '!CI444,'BASE '!CJ444,'BASE '!CK444)</f>
        <v>158.54999999999998</v>
      </c>
      <c r="Q444">
        <f>'BASE '!BS444</f>
        <v>2.99</v>
      </c>
      <c r="R444">
        <f>SUM('BASE '!CB444:CG444)</f>
        <v>51.53</v>
      </c>
      <c r="S444">
        <f>SUM('BASE '!CL444:CS444)</f>
        <v>205.73000000000002</v>
      </c>
      <c r="T444">
        <f t="shared" si="6"/>
        <v>498.43000000000006</v>
      </c>
    </row>
    <row r="445" spans="1:20">
      <c r="A445" t="s">
        <v>1076</v>
      </c>
      <c r="B445" t="s">
        <v>1061</v>
      </c>
      <c r="C445" t="s">
        <v>1077</v>
      </c>
      <c r="D445">
        <f>SUM('BASE '!AL445,'BASE '!AN445,'BASE '!AO445,'BASE '!AP445,'BASE '!AR445,'BASE '!AS445)</f>
        <v>72.56</v>
      </c>
      <c r="E445">
        <f>SUM('BASE '!AM445)</f>
        <v>97.96</v>
      </c>
      <c r="F445">
        <f>SUM('BASE '!AQ445)</f>
        <v>0</v>
      </c>
      <c r="G445">
        <f>SUM('BASE '!AT445:BB445)</f>
        <v>0</v>
      </c>
      <c r="H445">
        <f>SUM('BASE '!BC445:BF445)</f>
        <v>4.62</v>
      </c>
      <c r="I445">
        <f>SUM('BASE '!BG445,'BASE '!BH445,'BASE '!BJ445,'BASE '!BK445)</f>
        <v>0</v>
      </c>
      <c r="J445">
        <f>'BASE '!BI445</f>
        <v>0</v>
      </c>
      <c r="K445">
        <f>'BASE '!BL445</f>
        <v>1.74</v>
      </c>
      <c r="L445">
        <f>'BASE '!BM445</f>
        <v>25.12</v>
      </c>
      <c r="M445">
        <f>'BASE '!BN445</f>
        <v>0</v>
      </c>
      <c r="N445">
        <f>SUM('BASE '!BO445:BP445)</f>
        <v>0</v>
      </c>
      <c r="O445">
        <f>'BASE '!BQ445</f>
        <v>2.04</v>
      </c>
      <c r="P445">
        <f>SUM('BASE '!BR445,'BASE '!BT445,'BASE '!CH445,'BASE '!CI445,'BASE '!CJ445,'BASE '!CK445)</f>
        <v>8.7200000000000006</v>
      </c>
      <c r="Q445">
        <f>'BASE '!BS445</f>
        <v>0</v>
      </c>
      <c r="R445">
        <f>SUM('BASE '!CB445:CG445)</f>
        <v>83.16</v>
      </c>
      <c r="S445">
        <f>SUM('BASE '!CL445:CS445)</f>
        <v>43.97</v>
      </c>
      <c r="T445">
        <f t="shared" si="6"/>
        <v>339.89</v>
      </c>
    </row>
    <row r="446" spans="1:20">
      <c r="A446" t="s">
        <v>1078</v>
      </c>
      <c r="B446" t="s">
        <v>1061</v>
      </c>
      <c r="C446" t="s">
        <v>1061</v>
      </c>
      <c r="D446">
        <f>SUM('BASE '!AL446,'BASE '!AN446,'BASE '!AO446,'BASE '!AP446,'BASE '!AR446,'BASE '!AS446)</f>
        <v>460.7</v>
      </c>
      <c r="E446">
        <f>SUM('BASE '!AM446)</f>
        <v>24.51</v>
      </c>
      <c r="F446">
        <f>SUM('BASE '!AQ446)</f>
        <v>0</v>
      </c>
      <c r="G446">
        <f>SUM('BASE '!AT446:BB446)</f>
        <v>0</v>
      </c>
      <c r="H446">
        <f>SUM('BASE '!BC446:BF446)</f>
        <v>8.85</v>
      </c>
      <c r="I446">
        <f>SUM('BASE '!BG446,'BASE '!BH446,'BASE '!BJ446,'BASE '!BK446)</f>
        <v>18.93</v>
      </c>
      <c r="J446">
        <f>'BASE '!BI446</f>
        <v>2.41</v>
      </c>
      <c r="K446">
        <f>'BASE '!BL446</f>
        <v>29.51</v>
      </c>
      <c r="L446">
        <f>'BASE '!BM446</f>
        <v>59.39</v>
      </c>
      <c r="M446">
        <f>'BASE '!BN446</f>
        <v>25.2</v>
      </c>
      <c r="N446">
        <f>SUM('BASE '!BO446:BP446)</f>
        <v>171.39</v>
      </c>
      <c r="O446">
        <f>'BASE '!BQ446</f>
        <v>42.19</v>
      </c>
      <c r="P446">
        <f>SUM('BASE '!BR446,'BASE '!BT446,'BASE '!CH446,'BASE '!CI446,'BASE '!CJ446,'BASE '!CK446)</f>
        <v>46.91</v>
      </c>
      <c r="Q446">
        <f>'BASE '!BS446</f>
        <v>0.96</v>
      </c>
      <c r="R446">
        <f>SUM('BASE '!CB446:CG446)</f>
        <v>194.1</v>
      </c>
      <c r="S446">
        <f>SUM('BASE '!CL446:CS446)</f>
        <v>285.06</v>
      </c>
      <c r="T446">
        <f t="shared" si="6"/>
        <v>1370.11</v>
      </c>
    </row>
    <row r="447" spans="1:20">
      <c r="A447" t="s">
        <v>1079</v>
      </c>
      <c r="B447" t="s">
        <v>1061</v>
      </c>
      <c r="C447" t="s">
        <v>1080</v>
      </c>
      <c r="D447">
        <f>SUM('BASE '!AL447,'BASE '!AN447,'BASE '!AO447,'BASE '!AP447,'BASE '!AR447,'BASE '!AS447)</f>
        <v>0</v>
      </c>
      <c r="E447">
        <f>SUM('BASE '!AM447)</f>
        <v>0</v>
      </c>
      <c r="F447">
        <f>SUM('BASE '!AQ447)</f>
        <v>3.8</v>
      </c>
      <c r="G447">
        <f>SUM('BASE '!AT447:BB447)</f>
        <v>0</v>
      </c>
      <c r="H447">
        <f>SUM('BASE '!BC447:BF447)</f>
        <v>0.95</v>
      </c>
      <c r="I447">
        <f>SUM('BASE '!BG447,'BASE '!BH447,'BASE '!BJ447,'BASE '!BK447)</f>
        <v>0</v>
      </c>
      <c r="J447">
        <f>'BASE '!BI447</f>
        <v>0</v>
      </c>
      <c r="K447">
        <f>'BASE '!BL447</f>
        <v>6.86</v>
      </c>
      <c r="L447">
        <f>'BASE '!BM447</f>
        <v>1.51</v>
      </c>
      <c r="M447">
        <f>'BASE '!BN447</f>
        <v>0</v>
      </c>
      <c r="N447">
        <f>SUM('BASE '!BO447:BP447)</f>
        <v>0</v>
      </c>
      <c r="O447">
        <f>'BASE '!BQ447</f>
        <v>1.68</v>
      </c>
      <c r="P447">
        <f>SUM('BASE '!BR447,'BASE '!BT447,'BASE '!CH447,'BASE '!CI447,'BASE '!CJ447,'BASE '!CK447)</f>
        <v>19.82</v>
      </c>
      <c r="Q447">
        <f>'BASE '!BS447</f>
        <v>9.120000000000001</v>
      </c>
      <c r="R447">
        <f>SUM('BASE '!CB447:CG447)</f>
        <v>11.65</v>
      </c>
      <c r="S447">
        <f>SUM('BASE '!CL447:CS447)</f>
        <v>68.14</v>
      </c>
      <c r="T447">
        <f t="shared" si="6"/>
        <v>123.53</v>
      </c>
    </row>
    <row r="448" spans="1:20">
      <c r="A448" t="s">
        <v>1081</v>
      </c>
      <c r="B448" t="s">
        <v>1061</v>
      </c>
      <c r="C448" t="s">
        <v>1082</v>
      </c>
      <c r="D448">
        <f>SUM('BASE '!AL448,'BASE '!AN448,'BASE '!AO448,'BASE '!AP448,'BASE '!AR448,'BASE '!AS448)</f>
        <v>245.81</v>
      </c>
      <c r="E448">
        <f>SUM('BASE '!AM448)</f>
        <v>578.81000000000006</v>
      </c>
      <c r="F448">
        <f>SUM('BASE '!AQ448)</f>
        <v>0</v>
      </c>
      <c r="G448">
        <f>SUM('BASE '!AT448:BB448)</f>
        <v>1.07</v>
      </c>
      <c r="H448">
        <f>SUM('BASE '!BC448:BF448)</f>
        <v>3.44</v>
      </c>
      <c r="I448">
        <f>SUM('BASE '!BG448,'BASE '!BH448,'BASE '!BJ448,'BASE '!BK448)</f>
        <v>2.04</v>
      </c>
      <c r="J448">
        <f>'BASE '!BI448</f>
        <v>0</v>
      </c>
      <c r="K448">
        <f>'BASE '!BL448</f>
        <v>0</v>
      </c>
      <c r="L448">
        <f>'BASE '!BM448</f>
        <v>2.67</v>
      </c>
      <c r="M448">
        <f>'BASE '!BN448</f>
        <v>0</v>
      </c>
      <c r="N448">
        <f>SUM('BASE '!BO448:BP448)</f>
        <v>0</v>
      </c>
      <c r="O448">
        <f>'BASE '!BQ448</f>
        <v>0</v>
      </c>
      <c r="P448">
        <f>SUM('BASE '!BR448,'BASE '!BT448,'BASE '!CH448,'BASE '!CI448,'BASE '!CJ448,'BASE '!CK448)</f>
        <v>4.34</v>
      </c>
      <c r="Q448">
        <f>'BASE '!BS448</f>
        <v>0</v>
      </c>
      <c r="R448">
        <f>SUM('BASE '!CB448:CG448)</f>
        <v>42.389999999999993</v>
      </c>
      <c r="S448">
        <f>SUM('BASE '!CL448:CS448)</f>
        <v>31.799999999999997</v>
      </c>
      <c r="T448">
        <f t="shared" si="6"/>
        <v>912.37000000000012</v>
      </c>
    </row>
    <row r="449" spans="1:20">
      <c r="A449" t="s">
        <v>1083</v>
      </c>
      <c r="B449" t="s">
        <v>1061</v>
      </c>
      <c r="C449" t="s">
        <v>1084</v>
      </c>
      <c r="D449">
        <f>SUM('BASE '!AL449,'BASE '!AN449,'BASE '!AO449,'BASE '!AP449,'BASE '!AR449,'BASE '!AS449)</f>
        <v>177.38</v>
      </c>
      <c r="E449">
        <f>SUM('BASE '!AM449)</f>
        <v>237.74</v>
      </c>
      <c r="F449">
        <f>SUM('BASE '!AQ449)</f>
        <v>0</v>
      </c>
      <c r="G449">
        <f>SUM('BASE '!AT449:BB449)</f>
        <v>0</v>
      </c>
      <c r="H449">
        <f>SUM('BASE '!BC449:BF449)</f>
        <v>9.31</v>
      </c>
      <c r="I449">
        <f>SUM('BASE '!BG449,'BASE '!BH449,'BASE '!BJ449,'BASE '!BK449)</f>
        <v>10.89</v>
      </c>
      <c r="J449">
        <f>'BASE '!BI449</f>
        <v>0</v>
      </c>
      <c r="K449">
        <f>'BASE '!BL449</f>
        <v>3.44</v>
      </c>
      <c r="L449">
        <f>'BASE '!BM449</f>
        <v>5.56</v>
      </c>
      <c r="M449">
        <f>'BASE '!BN449</f>
        <v>0</v>
      </c>
      <c r="N449">
        <f>SUM('BASE '!BO449:BP449)</f>
        <v>0</v>
      </c>
      <c r="O449">
        <f>'BASE '!BQ449</f>
        <v>1.02</v>
      </c>
      <c r="P449">
        <f>SUM('BASE '!BR449,'BASE '!BT449,'BASE '!CH449,'BASE '!CI449,'BASE '!CJ449,'BASE '!CK449)</f>
        <v>3.8</v>
      </c>
      <c r="Q449">
        <f>'BASE '!BS449</f>
        <v>0</v>
      </c>
      <c r="R449">
        <f>SUM('BASE '!CB449:CG449)</f>
        <v>62.52</v>
      </c>
      <c r="S449">
        <f>SUM('BASE '!CL449:CS449)</f>
        <v>43.84</v>
      </c>
      <c r="T449">
        <f t="shared" si="6"/>
        <v>555.5</v>
      </c>
    </row>
    <row r="450" spans="1:20">
      <c r="A450" t="s">
        <v>1087</v>
      </c>
      <c r="B450" t="s">
        <v>1086</v>
      </c>
      <c r="C450" t="s">
        <v>1088</v>
      </c>
      <c r="D450">
        <f>SUM('BASE '!AL450,'BASE '!AN450,'BASE '!AO450,'BASE '!AP450,'BASE '!AR450,'BASE '!AS450)</f>
        <v>26.939999999999998</v>
      </c>
      <c r="E450">
        <f>SUM('BASE '!AM450)</f>
        <v>0</v>
      </c>
      <c r="F450">
        <f>SUM('BASE '!AQ450)</f>
        <v>0</v>
      </c>
      <c r="G450">
        <f>SUM('BASE '!AT450:BB450)</f>
        <v>0</v>
      </c>
      <c r="H450">
        <f>SUM('BASE '!BC450:BF450)</f>
        <v>44.24</v>
      </c>
      <c r="I450">
        <f>SUM('BASE '!BG450,'BASE '!BH450,'BASE '!BJ450,'BASE '!BK450)</f>
        <v>5.36</v>
      </c>
      <c r="J450">
        <f>'BASE '!BI450</f>
        <v>0</v>
      </c>
      <c r="K450">
        <f>'BASE '!BL450</f>
        <v>0.75</v>
      </c>
      <c r="L450">
        <f>'BASE '!BM450</f>
        <v>0</v>
      </c>
      <c r="M450">
        <f>'BASE '!BN450</f>
        <v>0</v>
      </c>
      <c r="N450">
        <f>SUM('BASE '!BO450:BP450)</f>
        <v>0</v>
      </c>
      <c r="O450">
        <f>'BASE '!BQ450</f>
        <v>95.62</v>
      </c>
      <c r="P450">
        <f>SUM('BASE '!BR450,'BASE '!BT450,'BASE '!CH450,'BASE '!CI450,'BASE '!CJ450,'BASE '!CK450)</f>
        <v>14.3</v>
      </c>
      <c r="Q450">
        <f>'BASE '!BS450</f>
        <v>7.11</v>
      </c>
      <c r="R450">
        <f>SUM('BASE '!CB450:CG450)</f>
        <v>14.19</v>
      </c>
      <c r="S450">
        <f>SUM('BASE '!CL450:CS450)</f>
        <v>32.19</v>
      </c>
      <c r="T450">
        <f t="shared" si="6"/>
        <v>240.70000000000005</v>
      </c>
    </row>
    <row r="451" spans="1:20">
      <c r="A451" t="s">
        <v>1089</v>
      </c>
      <c r="B451" t="s">
        <v>1086</v>
      </c>
      <c r="C451" t="s">
        <v>1090</v>
      </c>
      <c r="D451">
        <f>SUM('BASE '!AL451,'BASE '!AN451,'BASE '!AO451,'BASE '!AP451,'BASE '!AR451,'BASE '!AS451)</f>
        <v>10.14</v>
      </c>
      <c r="E451">
        <f>SUM('BASE '!AM451)</f>
        <v>0</v>
      </c>
      <c r="F451">
        <f>SUM('BASE '!AQ451)</f>
        <v>0</v>
      </c>
      <c r="G451">
        <f>SUM('BASE '!AT451:BB451)</f>
        <v>0</v>
      </c>
      <c r="H451">
        <f>SUM('BASE '!BC451:BF451)</f>
        <v>0</v>
      </c>
      <c r="I451">
        <f>SUM('BASE '!BG451,'BASE '!BH451,'BASE '!BJ451,'BASE '!BK451)</f>
        <v>2.0300000000000002</v>
      </c>
      <c r="J451">
        <f>'BASE '!BI451</f>
        <v>0</v>
      </c>
      <c r="K451">
        <f>'BASE '!BL451</f>
        <v>0</v>
      </c>
      <c r="L451">
        <f>'BASE '!BM451</f>
        <v>4.34</v>
      </c>
      <c r="M451">
        <f>'BASE '!BN451</f>
        <v>0</v>
      </c>
      <c r="N451">
        <f>SUM('BASE '!BO451:BP451)</f>
        <v>0</v>
      </c>
      <c r="O451">
        <f>'BASE '!BQ451</f>
        <v>5.7</v>
      </c>
      <c r="P451">
        <f>SUM('BASE '!BR451,'BASE '!BT451,'BASE '!CH451,'BASE '!CI451,'BASE '!CJ451,'BASE '!CK451)</f>
        <v>8.4</v>
      </c>
      <c r="Q451">
        <f>'BASE '!BS451</f>
        <v>0</v>
      </c>
      <c r="R451">
        <f>SUM('BASE '!CB451:CG451)</f>
        <v>4.8100000000000005</v>
      </c>
      <c r="S451">
        <f>SUM('BASE '!CL451:CS451)</f>
        <v>26.91</v>
      </c>
      <c r="T451">
        <f t="shared" ref="T451:T514" si="7">SUM(D451:S451)</f>
        <v>62.33</v>
      </c>
    </row>
    <row r="452" spans="1:20">
      <c r="A452" t="s">
        <v>1091</v>
      </c>
      <c r="B452" t="s">
        <v>1086</v>
      </c>
      <c r="C452" t="s">
        <v>1092</v>
      </c>
      <c r="D452">
        <f>SUM('BASE '!AL452,'BASE '!AN452,'BASE '!AO452,'BASE '!AP452,'BASE '!AR452,'BASE '!AS452)</f>
        <v>0</v>
      </c>
      <c r="E452">
        <f>SUM('BASE '!AM452)</f>
        <v>0</v>
      </c>
      <c r="F452">
        <f>SUM('BASE '!AQ452)</f>
        <v>0</v>
      </c>
      <c r="G452">
        <f>SUM('BASE '!AT452:BB452)</f>
        <v>0</v>
      </c>
      <c r="H452">
        <f>SUM('BASE '!BC452:BF452)</f>
        <v>0</v>
      </c>
      <c r="I452">
        <f>SUM('BASE '!BG452,'BASE '!BH452,'BASE '!BJ452,'BASE '!BK452)</f>
        <v>0</v>
      </c>
      <c r="J452">
        <f>'BASE '!BI452</f>
        <v>0</v>
      </c>
      <c r="K452">
        <f>'BASE '!BL452</f>
        <v>3.4</v>
      </c>
      <c r="L452">
        <f>'BASE '!BM452</f>
        <v>0.82</v>
      </c>
      <c r="M452">
        <f>'BASE '!BN452</f>
        <v>0</v>
      </c>
      <c r="N452">
        <f>SUM('BASE '!BO452:BP452)</f>
        <v>0</v>
      </c>
      <c r="O452">
        <f>'BASE '!BQ452</f>
        <v>5.82</v>
      </c>
      <c r="P452">
        <f>SUM('BASE '!BR452,'BASE '!BT452,'BASE '!CH452,'BASE '!CI452,'BASE '!CJ452,'BASE '!CK452)</f>
        <v>25.279999999999998</v>
      </c>
      <c r="Q452">
        <f>'BASE '!BS452</f>
        <v>1.35</v>
      </c>
      <c r="R452">
        <f>SUM('BASE '!CB452:CG452)</f>
        <v>1.33</v>
      </c>
      <c r="S452">
        <f>SUM('BASE '!CL452:CS452)</f>
        <v>9.85</v>
      </c>
      <c r="T452">
        <f t="shared" si="7"/>
        <v>47.849999999999994</v>
      </c>
    </row>
    <row r="453" spans="1:20">
      <c r="A453" t="s">
        <v>1093</v>
      </c>
      <c r="B453" t="s">
        <v>1086</v>
      </c>
      <c r="C453" t="s">
        <v>372</v>
      </c>
      <c r="D453">
        <f>SUM('BASE '!AL453,'BASE '!AN453,'BASE '!AO453,'BASE '!AP453,'BASE '!AR453,'BASE '!AS453)</f>
        <v>21.490000000000002</v>
      </c>
      <c r="E453">
        <f>SUM('BASE '!AM453)</f>
        <v>0</v>
      </c>
      <c r="F453">
        <f>SUM('BASE '!AQ453)</f>
        <v>0</v>
      </c>
      <c r="G453">
        <f>SUM('BASE '!AT453:BB453)</f>
        <v>0</v>
      </c>
      <c r="H453">
        <f>SUM('BASE '!BC453:BF453)</f>
        <v>22.5</v>
      </c>
      <c r="I453">
        <f>SUM('BASE '!BG453,'BASE '!BH453,'BASE '!BJ453,'BASE '!BK453)</f>
        <v>1.34</v>
      </c>
      <c r="J453">
        <f>'BASE '!BI453</f>
        <v>0</v>
      </c>
      <c r="K453">
        <f>'BASE '!BL453</f>
        <v>5.31</v>
      </c>
      <c r="L453">
        <f>'BASE '!BM453</f>
        <v>1.75</v>
      </c>
      <c r="M453">
        <f>'BASE '!BN453</f>
        <v>0</v>
      </c>
      <c r="N453">
        <f>SUM('BASE '!BO453:BP453)</f>
        <v>0</v>
      </c>
      <c r="O453">
        <f>'BASE '!BQ453</f>
        <v>52.47</v>
      </c>
      <c r="P453">
        <f>SUM('BASE '!BR453,'BASE '!BT453,'BASE '!CH453,'BASE '!CI453,'BASE '!CJ453,'BASE '!CK453)</f>
        <v>21.490000000000002</v>
      </c>
      <c r="Q453">
        <f>'BASE '!BS453</f>
        <v>0</v>
      </c>
      <c r="R453">
        <f>SUM('BASE '!CB453:CG453)</f>
        <v>28.31</v>
      </c>
      <c r="S453">
        <f>SUM('BASE '!CL453:CS453)</f>
        <v>41.14</v>
      </c>
      <c r="T453">
        <f t="shared" si="7"/>
        <v>195.8</v>
      </c>
    </row>
    <row r="454" spans="1:20">
      <c r="A454" t="s">
        <v>1094</v>
      </c>
      <c r="B454" t="s">
        <v>1086</v>
      </c>
      <c r="C454" t="s">
        <v>1095</v>
      </c>
      <c r="D454">
        <f>SUM('BASE '!AL454,'BASE '!AN454,'BASE '!AO454,'BASE '!AP454,'BASE '!AR454,'BASE '!AS454)</f>
        <v>0</v>
      </c>
      <c r="E454">
        <f>SUM('BASE '!AM454)</f>
        <v>0</v>
      </c>
      <c r="F454">
        <f>SUM('BASE '!AQ454)</f>
        <v>0</v>
      </c>
      <c r="G454">
        <f>SUM('BASE '!AT454:BB454)</f>
        <v>0</v>
      </c>
      <c r="H454">
        <f>SUM('BASE '!BC454:BF454)</f>
        <v>0</v>
      </c>
      <c r="I454">
        <f>SUM('BASE '!BG454,'BASE '!BH454,'BASE '!BJ454,'BASE '!BK454)</f>
        <v>0</v>
      </c>
      <c r="J454">
        <f>'BASE '!BI454</f>
        <v>0</v>
      </c>
      <c r="K454">
        <f>'BASE '!BL454</f>
        <v>10.89</v>
      </c>
      <c r="L454">
        <f>'BASE '!BM454</f>
        <v>0</v>
      </c>
      <c r="M454">
        <f>'BASE '!BN454</f>
        <v>0</v>
      </c>
      <c r="N454">
        <f>SUM('BASE '!BO454:BP454)</f>
        <v>0</v>
      </c>
      <c r="O454">
        <f>'BASE '!BQ454</f>
        <v>7.71</v>
      </c>
      <c r="P454">
        <f>SUM('BASE '!BR454,'BASE '!BT454,'BASE '!CH454,'BASE '!CI454,'BASE '!CJ454,'BASE '!CK454)</f>
        <v>15.43</v>
      </c>
      <c r="Q454">
        <f>'BASE '!BS454</f>
        <v>1.06</v>
      </c>
      <c r="R454">
        <f>SUM('BASE '!CB454:CG454)</f>
        <v>2.4</v>
      </c>
      <c r="S454">
        <f>SUM('BASE '!CL454:CS454)</f>
        <v>7.91</v>
      </c>
      <c r="T454">
        <f t="shared" si="7"/>
        <v>45.400000000000006</v>
      </c>
    </row>
    <row r="455" spans="1:20">
      <c r="A455" t="s">
        <v>1096</v>
      </c>
      <c r="B455" t="s">
        <v>1086</v>
      </c>
      <c r="C455" t="s">
        <v>1097</v>
      </c>
      <c r="D455">
        <f>SUM('BASE '!AL455,'BASE '!AN455,'BASE '!AO455,'BASE '!AP455,'BASE '!AR455,'BASE '!AS455)</f>
        <v>10.28</v>
      </c>
      <c r="E455">
        <f>SUM('BASE '!AM455)</f>
        <v>0</v>
      </c>
      <c r="F455">
        <f>SUM('BASE '!AQ455)</f>
        <v>0</v>
      </c>
      <c r="G455">
        <f>SUM('BASE '!AT455:BB455)</f>
        <v>0</v>
      </c>
      <c r="H455">
        <f>SUM('BASE '!BC455:BF455)</f>
        <v>0</v>
      </c>
      <c r="I455">
        <f>SUM('BASE '!BG455,'BASE '!BH455,'BASE '!BJ455,'BASE '!BK455)</f>
        <v>2.4700000000000002</v>
      </c>
      <c r="J455">
        <f>'BASE '!BI455</f>
        <v>0</v>
      </c>
      <c r="K455">
        <f>'BASE '!BL455</f>
        <v>3.31</v>
      </c>
      <c r="L455">
        <f>'BASE '!BM455</f>
        <v>0</v>
      </c>
      <c r="M455">
        <f>'BASE '!BN455</f>
        <v>0</v>
      </c>
      <c r="N455">
        <f>SUM('BASE '!BO455:BP455)</f>
        <v>20.8</v>
      </c>
      <c r="O455">
        <f>'BASE '!BQ455</f>
        <v>5.65</v>
      </c>
      <c r="P455">
        <f>SUM('BASE '!BR455,'BASE '!BT455,'BASE '!CH455,'BASE '!CI455,'BASE '!CJ455,'BASE '!CK455)</f>
        <v>7.76</v>
      </c>
      <c r="Q455">
        <f>'BASE '!BS455</f>
        <v>0</v>
      </c>
      <c r="R455">
        <f>SUM('BASE '!CB455:CG455)</f>
        <v>26.89</v>
      </c>
      <c r="S455">
        <f>SUM('BASE '!CL455:CS455)</f>
        <v>19.079999999999998</v>
      </c>
      <c r="T455">
        <f t="shared" si="7"/>
        <v>96.24</v>
      </c>
    </row>
    <row r="456" spans="1:20">
      <c r="A456" t="s">
        <v>1098</v>
      </c>
      <c r="B456" t="s">
        <v>1086</v>
      </c>
      <c r="C456" t="s">
        <v>1099</v>
      </c>
      <c r="D456">
        <f>SUM('BASE '!AL456,'BASE '!AN456,'BASE '!AO456,'BASE '!AP456,'BASE '!AR456,'BASE '!AS456)</f>
        <v>11.45</v>
      </c>
      <c r="E456">
        <f>SUM('BASE '!AM456)</f>
        <v>0</v>
      </c>
      <c r="F456">
        <f>SUM('BASE '!AQ456)</f>
        <v>0</v>
      </c>
      <c r="G456">
        <f>SUM('BASE '!AT456:BB456)</f>
        <v>0</v>
      </c>
      <c r="H456">
        <f>SUM('BASE '!BC456:BF456)</f>
        <v>0</v>
      </c>
      <c r="I456">
        <f>SUM('BASE '!BG456,'BASE '!BH456,'BASE '!BJ456,'BASE '!BK456)</f>
        <v>0</v>
      </c>
      <c r="J456">
        <f>'BASE '!BI456</f>
        <v>0</v>
      </c>
      <c r="K456">
        <f>'BASE '!BL456</f>
        <v>4.5</v>
      </c>
      <c r="L456">
        <f>'BASE '!BM456</f>
        <v>0</v>
      </c>
      <c r="M456">
        <f>'BASE '!BN456</f>
        <v>0</v>
      </c>
      <c r="N456">
        <f>SUM('BASE '!BO456:BP456)</f>
        <v>0</v>
      </c>
      <c r="O456">
        <f>'BASE '!BQ456</f>
        <v>0</v>
      </c>
      <c r="P456">
        <f>SUM('BASE '!BR456,'BASE '!BT456,'BASE '!CH456,'BASE '!CI456,'BASE '!CJ456,'BASE '!CK456)</f>
        <v>13.16</v>
      </c>
      <c r="Q456">
        <f>'BASE '!BS456</f>
        <v>0</v>
      </c>
      <c r="R456">
        <f>SUM('BASE '!CB456:CG456)</f>
        <v>19.29</v>
      </c>
      <c r="S456">
        <f>SUM('BASE '!CL456:CS456)</f>
        <v>33.6</v>
      </c>
      <c r="T456">
        <f t="shared" si="7"/>
        <v>82</v>
      </c>
    </row>
    <row r="457" spans="1:20">
      <c r="A457" t="s">
        <v>1100</v>
      </c>
      <c r="B457" t="s">
        <v>1086</v>
      </c>
      <c r="C457" t="s">
        <v>358</v>
      </c>
      <c r="D457">
        <f>SUM('BASE '!AL457,'BASE '!AN457,'BASE '!AO457,'BASE '!AP457,'BASE '!AR457,'BASE '!AS457)</f>
        <v>58.33</v>
      </c>
      <c r="E457">
        <f>SUM('BASE '!AM457)</f>
        <v>0</v>
      </c>
      <c r="F457">
        <f>SUM('BASE '!AQ457)</f>
        <v>0</v>
      </c>
      <c r="G457">
        <f>SUM('BASE '!AT457:BB457)</f>
        <v>0</v>
      </c>
      <c r="H457">
        <f>SUM('BASE '!BC457:BF457)</f>
        <v>4.3500000000000005</v>
      </c>
      <c r="I457">
        <f>SUM('BASE '!BG457,'BASE '!BH457,'BASE '!BJ457,'BASE '!BK457)</f>
        <v>13.280000000000001</v>
      </c>
      <c r="J457">
        <f>'BASE '!BI457</f>
        <v>0</v>
      </c>
      <c r="K457">
        <f>'BASE '!BL457</f>
        <v>55.35</v>
      </c>
      <c r="L457">
        <f>'BASE '!BM457</f>
        <v>49.24</v>
      </c>
      <c r="M457">
        <f>'BASE '!BN457</f>
        <v>0</v>
      </c>
      <c r="N457">
        <f>SUM('BASE '!BO457:BP457)</f>
        <v>7.47</v>
      </c>
      <c r="O457">
        <f>'BASE '!BQ457</f>
        <v>69.98</v>
      </c>
      <c r="P457">
        <f>SUM('BASE '!BR457,'BASE '!BT457,'BASE '!CH457,'BASE '!CI457,'BASE '!CJ457,'BASE '!CK457)</f>
        <v>15.7</v>
      </c>
      <c r="Q457">
        <f>'BASE '!BS457</f>
        <v>0.88</v>
      </c>
      <c r="R457">
        <f>SUM('BASE '!CB457:CG457)</f>
        <v>51.710000000000008</v>
      </c>
      <c r="S457">
        <f>SUM('BASE '!CL457:CS457)</f>
        <v>50.91</v>
      </c>
      <c r="T457">
        <f t="shared" si="7"/>
        <v>377.19999999999993</v>
      </c>
    </row>
    <row r="458" spans="1:20">
      <c r="A458" t="s">
        <v>1101</v>
      </c>
      <c r="B458" t="s">
        <v>1086</v>
      </c>
      <c r="C458" t="s">
        <v>1102</v>
      </c>
      <c r="D458">
        <f>SUM('BASE '!AL458,'BASE '!AN458,'BASE '!AO458,'BASE '!AP458,'BASE '!AR458,'BASE '!AS458)</f>
        <v>12.58</v>
      </c>
      <c r="E458">
        <f>SUM('BASE '!AM458)</f>
        <v>0</v>
      </c>
      <c r="F458">
        <f>SUM('BASE '!AQ458)</f>
        <v>0</v>
      </c>
      <c r="G458">
        <f>SUM('BASE '!AT458:BB458)</f>
        <v>0</v>
      </c>
      <c r="H458">
        <f>SUM('BASE '!BC458:BF458)</f>
        <v>0</v>
      </c>
      <c r="I458">
        <f>SUM('BASE '!BG458,'BASE '!BH458,'BASE '!BJ458,'BASE '!BK458)</f>
        <v>2</v>
      </c>
      <c r="J458">
        <f>'BASE '!BI458</f>
        <v>0</v>
      </c>
      <c r="K458">
        <f>'BASE '!BL458</f>
        <v>20.76</v>
      </c>
      <c r="L458">
        <f>'BASE '!BM458</f>
        <v>0</v>
      </c>
      <c r="M458">
        <f>'BASE '!BN458</f>
        <v>0</v>
      </c>
      <c r="N458">
        <f>SUM('BASE '!BO458:BP458)</f>
        <v>30.6</v>
      </c>
      <c r="O458">
        <f>'BASE '!BQ458</f>
        <v>34.950000000000003</v>
      </c>
      <c r="P458">
        <f>SUM('BASE '!BR458,'BASE '!BT458,'BASE '!CH458,'BASE '!CI458,'BASE '!CJ458,'BASE '!CK458)</f>
        <v>18.979999999999997</v>
      </c>
      <c r="Q458">
        <f>'BASE '!BS458</f>
        <v>1.27</v>
      </c>
      <c r="R458">
        <f>SUM('BASE '!CB458:CG458)</f>
        <v>2.44</v>
      </c>
      <c r="S458">
        <f>SUM('BASE '!CL458:CS458)</f>
        <v>44.58</v>
      </c>
      <c r="T458">
        <f t="shared" si="7"/>
        <v>168.16</v>
      </c>
    </row>
    <row r="459" spans="1:20">
      <c r="A459" t="s">
        <v>1103</v>
      </c>
      <c r="B459" t="s">
        <v>1086</v>
      </c>
      <c r="C459" t="s">
        <v>1104</v>
      </c>
      <c r="D459">
        <f>SUM('BASE '!AL459,'BASE '!AN459,'BASE '!AO459,'BASE '!AP459,'BASE '!AR459,'BASE '!AS459)</f>
        <v>3.28</v>
      </c>
      <c r="E459">
        <f>SUM('BASE '!AM459)</f>
        <v>0</v>
      </c>
      <c r="F459">
        <f>SUM('BASE '!AQ459)</f>
        <v>0</v>
      </c>
      <c r="G459">
        <f>SUM('BASE '!AT459:BB459)</f>
        <v>0</v>
      </c>
      <c r="H459">
        <f>SUM('BASE '!BC459:BF459)</f>
        <v>0</v>
      </c>
      <c r="I459">
        <f>SUM('BASE '!BG459,'BASE '!BH459,'BASE '!BJ459,'BASE '!BK459)</f>
        <v>0</v>
      </c>
      <c r="J459">
        <f>'BASE '!BI459</f>
        <v>0</v>
      </c>
      <c r="K459">
        <f>'BASE '!BL459</f>
        <v>4.13</v>
      </c>
      <c r="L459">
        <f>'BASE '!BM459</f>
        <v>8.33</v>
      </c>
      <c r="M459">
        <f>'BASE '!BN459</f>
        <v>0</v>
      </c>
      <c r="N459">
        <f>SUM('BASE '!BO459:BP459)</f>
        <v>0</v>
      </c>
      <c r="O459">
        <f>'BASE '!BQ459</f>
        <v>69.78</v>
      </c>
      <c r="P459">
        <f>SUM('BASE '!BR459,'BASE '!BT459,'BASE '!CH459,'BASE '!CI459,'BASE '!CJ459,'BASE '!CK459)</f>
        <v>4.32</v>
      </c>
      <c r="Q459">
        <f>'BASE '!BS459</f>
        <v>0</v>
      </c>
      <c r="R459">
        <f>SUM('BASE '!CB459:CG459)</f>
        <v>5.66</v>
      </c>
      <c r="S459">
        <f>SUM('BASE '!CL459:CS459)</f>
        <v>21.74</v>
      </c>
      <c r="T459">
        <f t="shared" si="7"/>
        <v>117.24</v>
      </c>
    </row>
    <row r="460" spans="1:20">
      <c r="A460" t="s">
        <v>1105</v>
      </c>
      <c r="B460" t="s">
        <v>1086</v>
      </c>
      <c r="C460" t="s">
        <v>1106</v>
      </c>
      <c r="D460">
        <f>SUM('BASE '!AL460,'BASE '!AN460,'BASE '!AO460,'BASE '!AP460,'BASE '!AR460,'BASE '!AS460)</f>
        <v>10.51</v>
      </c>
      <c r="E460">
        <f>SUM('BASE '!AM460)</f>
        <v>0</v>
      </c>
      <c r="F460">
        <f>SUM('BASE '!AQ460)</f>
        <v>2.71</v>
      </c>
      <c r="G460">
        <f>SUM('BASE '!AT460:BB460)</f>
        <v>1.7</v>
      </c>
      <c r="H460">
        <f>SUM('BASE '!BC460:BF460)</f>
        <v>0</v>
      </c>
      <c r="I460">
        <f>SUM('BASE '!BG460,'BASE '!BH460,'BASE '!BJ460,'BASE '!BK460)</f>
        <v>0</v>
      </c>
      <c r="J460">
        <f>'BASE '!BI460</f>
        <v>5</v>
      </c>
      <c r="K460">
        <f>'BASE '!BL460</f>
        <v>9.7100000000000009</v>
      </c>
      <c r="L460">
        <f>'BASE '!BM460</f>
        <v>5.84</v>
      </c>
      <c r="M460">
        <f>'BASE '!BN460</f>
        <v>0</v>
      </c>
      <c r="N460">
        <f>SUM('BASE '!BO460:BP460)</f>
        <v>0</v>
      </c>
      <c r="O460">
        <f>'BASE '!BQ460</f>
        <v>20.28</v>
      </c>
      <c r="P460">
        <f>SUM('BASE '!BR460,'BASE '!BT460,'BASE '!CH460,'BASE '!CI460,'BASE '!CJ460,'BASE '!CK460)</f>
        <v>10</v>
      </c>
      <c r="Q460">
        <f>'BASE '!BS460</f>
        <v>0</v>
      </c>
      <c r="R460">
        <f>SUM('BASE '!CB460:CG460)</f>
        <v>23.11</v>
      </c>
      <c r="S460">
        <f>SUM('BASE '!CL460:CS460)</f>
        <v>17.579999999999998</v>
      </c>
      <c r="T460">
        <f t="shared" si="7"/>
        <v>106.44</v>
      </c>
    </row>
    <row r="461" spans="1:20">
      <c r="A461" t="s">
        <v>1107</v>
      </c>
      <c r="B461" t="s">
        <v>1086</v>
      </c>
      <c r="C461" t="s">
        <v>1108</v>
      </c>
      <c r="D461">
        <f>SUM('BASE '!AL461,'BASE '!AN461,'BASE '!AO461,'BASE '!AP461,'BASE '!AR461,'BASE '!AS461)</f>
        <v>13.209999999999999</v>
      </c>
      <c r="E461">
        <f>SUM('BASE '!AM461)</f>
        <v>0</v>
      </c>
      <c r="F461">
        <f>SUM('BASE '!AQ461)</f>
        <v>0</v>
      </c>
      <c r="G461">
        <f>SUM('BASE '!AT461:BB461)</f>
        <v>0</v>
      </c>
      <c r="H461">
        <f>SUM('BASE '!BC461:BF461)</f>
        <v>0</v>
      </c>
      <c r="I461">
        <f>SUM('BASE '!BG461,'BASE '!BH461,'BASE '!BJ461,'BASE '!BK461)</f>
        <v>0</v>
      </c>
      <c r="J461">
        <f>'BASE '!BI461</f>
        <v>0</v>
      </c>
      <c r="K461">
        <f>'BASE '!BL461</f>
        <v>0</v>
      </c>
      <c r="L461">
        <f>'BASE '!BM461</f>
        <v>0</v>
      </c>
      <c r="M461">
        <f>'BASE '!BN461</f>
        <v>0</v>
      </c>
      <c r="N461">
        <f>SUM('BASE '!BO461:BP461)</f>
        <v>0</v>
      </c>
      <c r="O461">
        <f>'BASE '!BQ461</f>
        <v>45.78</v>
      </c>
      <c r="P461">
        <f>SUM('BASE '!BR461,'BASE '!BT461,'BASE '!CH461,'BASE '!CI461,'BASE '!CJ461,'BASE '!CK461)</f>
        <v>33.06</v>
      </c>
      <c r="Q461">
        <f>'BASE '!BS461</f>
        <v>11.31</v>
      </c>
      <c r="R461">
        <f>SUM('BASE '!CB461:CG461)</f>
        <v>7.19</v>
      </c>
      <c r="S461">
        <f>SUM('BASE '!CL461:CS461)</f>
        <v>3.24</v>
      </c>
      <c r="T461">
        <f t="shared" si="7"/>
        <v>113.79</v>
      </c>
    </row>
    <row r="462" spans="1:20">
      <c r="A462" t="s">
        <v>1109</v>
      </c>
      <c r="B462" t="s">
        <v>1086</v>
      </c>
      <c r="C462" t="s">
        <v>1110</v>
      </c>
      <c r="D462">
        <f>SUM('BASE '!AL462,'BASE '!AN462,'BASE '!AO462,'BASE '!AP462,'BASE '!AR462,'BASE '!AS462)</f>
        <v>4.16</v>
      </c>
      <c r="E462">
        <f>SUM('BASE '!AM462)</f>
        <v>0</v>
      </c>
      <c r="F462">
        <f>SUM('BASE '!AQ462)</f>
        <v>0</v>
      </c>
      <c r="G462">
        <f>SUM('BASE '!AT462:BB462)</f>
        <v>3.22</v>
      </c>
      <c r="H462">
        <f>SUM('BASE '!BC462:BF462)</f>
        <v>2.31</v>
      </c>
      <c r="I462">
        <f>SUM('BASE '!BG462,'BASE '!BH462,'BASE '!BJ462,'BASE '!BK462)</f>
        <v>2.65</v>
      </c>
      <c r="J462">
        <f>'BASE '!BI462</f>
        <v>0</v>
      </c>
      <c r="K462">
        <f>'BASE '!BL462</f>
        <v>5.59</v>
      </c>
      <c r="L462">
        <f>'BASE '!BM462</f>
        <v>1.52</v>
      </c>
      <c r="M462">
        <f>'BASE '!BN462</f>
        <v>0</v>
      </c>
      <c r="N462">
        <f>SUM('BASE '!BO462:BP462)</f>
        <v>6.64</v>
      </c>
      <c r="O462">
        <f>'BASE '!BQ462</f>
        <v>36.980000000000004</v>
      </c>
      <c r="P462">
        <f>SUM('BASE '!BR462,'BASE '!BT462,'BASE '!CH462,'BASE '!CI462,'BASE '!CJ462,'BASE '!CK462)</f>
        <v>18.03</v>
      </c>
      <c r="Q462">
        <f>'BASE '!BS462</f>
        <v>1</v>
      </c>
      <c r="R462">
        <f>SUM('BASE '!CB462:CG462)</f>
        <v>4.1400000000000006</v>
      </c>
      <c r="S462">
        <f>SUM('BASE '!CL462:CS462)</f>
        <v>15.899999999999999</v>
      </c>
      <c r="T462">
        <f t="shared" si="7"/>
        <v>102.14000000000001</v>
      </c>
    </row>
    <row r="463" spans="1:20">
      <c r="A463" t="s">
        <v>1111</v>
      </c>
      <c r="B463" t="s">
        <v>1086</v>
      </c>
      <c r="C463" t="s">
        <v>1086</v>
      </c>
      <c r="D463">
        <f>SUM('BASE '!AL463,'BASE '!AN463,'BASE '!AO463,'BASE '!AP463,'BASE '!AR463,'BASE '!AS463)</f>
        <v>16.87</v>
      </c>
      <c r="E463">
        <f>SUM('BASE '!AM463)</f>
        <v>0</v>
      </c>
      <c r="F463">
        <f>SUM('BASE '!AQ463)</f>
        <v>0</v>
      </c>
      <c r="G463">
        <f>SUM('BASE '!AT463:BB463)</f>
        <v>0.9</v>
      </c>
      <c r="H463">
        <f>SUM('BASE '!BC463:BF463)</f>
        <v>4.7</v>
      </c>
      <c r="I463">
        <f>SUM('BASE '!BG463,'BASE '!BH463,'BASE '!BJ463,'BASE '!BK463)</f>
        <v>8.6</v>
      </c>
      <c r="J463">
        <f>'BASE '!BI463</f>
        <v>0</v>
      </c>
      <c r="K463">
        <f>'BASE '!BL463</f>
        <v>11.12</v>
      </c>
      <c r="L463">
        <f>'BASE '!BM463</f>
        <v>6.7</v>
      </c>
      <c r="M463">
        <f>'BASE '!BN463</f>
        <v>0</v>
      </c>
      <c r="N463">
        <f>SUM('BASE '!BO463:BP463)</f>
        <v>1.07</v>
      </c>
      <c r="O463">
        <f>'BASE '!BQ463</f>
        <v>43.87</v>
      </c>
      <c r="P463">
        <f>SUM('BASE '!BR463,'BASE '!BT463,'BASE '!CH463,'BASE '!CI463,'BASE '!CJ463,'BASE '!CK463)</f>
        <v>18.149999999999999</v>
      </c>
      <c r="Q463">
        <f>'BASE '!BS463</f>
        <v>12.41</v>
      </c>
      <c r="R463">
        <f>SUM('BASE '!CB463:CG463)</f>
        <v>43.179999999999993</v>
      </c>
      <c r="S463">
        <f>SUM('BASE '!CL463:CS463)</f>
        <v>57.680000000000007</v>
      </c>
      <c r="T463">
        <f t="shared" si="7"/>
        <v>225.25</v>
      </c>
    </row>
    <row r="464" spans="1:20">
      <c r="A464" t="s">
        <v>1112</v>
      </c>
      <c r="B464" t="s">
        <v>1086</v>
      </c>
      <c r="C464" t="s">
        <v>1113</v>
      </c>
      <c r="D464">
        <f>SUM('BASE '!AL464,'BASE '!AN464,'BASE '!AO464,'BASE '!AP464,'BASE '!AR464,'BASE '!AS464)</f>
        <v>9.01</v>
      </c>
      <c r="E464">
        <f>SUM('BASE '!AM464)</f>
        <v>0</v>
      </c>
      <c r="F464">
        <f>SUM('BASE '!AQ464)</f>
        <v>0</v>
      </c>
      <c r="G464">
        <f>SUM('BASE '!AT464:BB464)</f>
        <v>3.5</v>
      </c>
      <c r="H464">
        <f>SUM('BASE '!BC464:BF464)</f>
        <v>0</v>
      </c>
      <c r="I464">
        <f>SUM('BASE '!BG464,'BASE '!BH464,'BASE '!BJ464,'BASE '!BK464)</f>
        <v>0</v>
      </c>
      <c r="J464">
        <f>'BASE '!BI464</f>
        <v>2.34</v>
      </c>
      <c r="K464">
        <f>'BASE '!BL464</f>
        <v>5.18</v>
      </c>
      <c r="L464">
        <f>'BASE '!BM464</f>
        <v>14.5</v>
      </c>
      <c r="M464">
        <f>'BASE '!BN464</f>
        <v>0</v>
      </c>
      <c r="N464">
        <f>SUM('BASE '!BO464:BP464)</f>
        <v>0</v>
      </c>
      <c r="O464">
        <f>'BASE '!BQ464</f>
        <v>14.7</v>
      </c>
      <c r="P464">
        <f>SUM('BASE '!BR464,'BASE '!BT464,'BASE '!CH464,'BASE '!CI464,'BASE '!CJ464,'BASE '!CK464)</f>
        <v>0.9</v>
      </c>
      <c r="Q464">
        <f>'BASE '!BS464</f>
        <v>0</v>
      </c>
      <c r="R464">
        <f>SUM('BASE '!CB464:CG464)</f>
        <v>0</v>
      </c>
      <c r="S464">
        <f>SUM('BASE '!CL464:CS464)</f>
        <v>5.85</v>
      </c>
      <c r="T464">
        <f t="shared" si="7"/>
        <v>55.980000000000004</v>
      </c>
    </row>
    <row r="465" spans="1:20">
      <c r="A465" t="s">
        <v>1116</v>
      </c>
      <c r="B465" t="s">
        <v>1115</v>
      </c>
      <c r="C465" t="s">
        <v>126</v>
      </c>
      <c r="D465">
        <f>SUM('BASE '!AL465,'BASE '!AN465,'BASE '!AO465,'BASE '!AP465,'BASE '!AR465,'BASE '!AS465)</f>
        <v>13.74</v>
      </c>
      <c r="E465">
        <f>SUM('BASE '!AM465)</f>
        <v>0</v>
      </c>
      <c r="F465">
        <f>SUM('BASE '!AQ465)</f>
        <v>0</v>
      </c>
      <c r="G465">
        <f>SUM('BASE '!AT465:BB465)</f>
        <v>0</v>
      </c>
      <c r="H465">
        <f>SUM('BASE '!BC465:BF465)</f>
        <v>0</v>
      </c>
      <c r="I465">
        <f>SUM('BASE '!BG465,'BASE '!BH465,'BASE '!BJ465,'BASE '!BK465)</f>
        <v>0</v>
      </c>
      <c r="J465">
        <f>'BASE '!BI465</f>
        <v>0</v>
      </c>
      <c r="K465">
        <f>'BASE '!BL465</f>
        <v>0</v>
      </c>
      <c r="L465">
        <f>'BASE '!BM465</f>
        <v>0</v>
      </c>
      <c r="M465">
        <f>'BASE '!BN465</f>
        <v>0</v>
      </c>
      <c r="N465">
        <f>SUM('BASE '!BO465:BP465)</f>
        <v>1.4</v>
      </c>
      <c r="O465">
        <f>'BASE '!BQ465</f>
        <v>11.51</v>
      </c>
      <c r="P465">
        <f>SUM('BASE '!BR465,'BASE '!BT465,'BASE '!CH465,'BASE '!CI465,'BASE '!CJ465,'BASE '!CK465)</f>
        <v>7.78</v>
      </c>
      <c r="Q465">
        <f>'BASE '!BS465</f>
        <v>0</v>
      </c>
      <c r="R465">
        <f>SUM('BASE '!CB465:CG465)</f>
        <v>10.82</v>
      </c>
      <c r="S465">
        <f>SUM('BASE '!CL465:CS465)</f>
        <v>19.509999999999998</v>
      </c>
      <c r="T465">
        <f t="shared" si="7"/>
        <v>64.759999999999991</v>
      </c>
    </row>
    <row r="466" spans="1:20">
      <c r="A466" t="s">
        <v>1117</v>
      </c>
      <c r="B466" t="s">
        <v>1115</v>
      </c>
      <c r="C466" t="s">
        <v>1118</v>
      </c>
      <c r="D466">
        <f>SUM('BASE '!AL466,'BASE '!AN466,'BASE '!AO466,'BASE '!AP466,'BASE '!AR466,'BASE '!AS466)</f>
        <v>0</v>
      </c>
      <c r="E466">
        <f>SUM('BASE '!AM466)</f>
        <v>0</v>
      </c>
      <c r="F466">
        <f>SUM('BASE '!AQ466)</f>
        <v>0</v>
      </c>
      <c r="G466">
        <f>SUM('BASE '!AT466:BB466)</f>
        <v>0</v>
      </c>
      <c r="H466">
        <f>SUM('BASE '!BC466:BF466)</f>
        <v>0</v>
      </c>
      <c r="I466">
        <f>SUM('BASE '!BG466,'BASE '!BH466,'BASE '!BJ466,'BASE '!BK466)</f>
        <v>0</v>
      </c>
      <c r="J466">
        <f>'BASE '!BI466</f>
        <v>1</v>
      </c>
      <c r="K466">
        <f>'BASE '!BL466</f>
        <v>5.1000000000000005</v>
      </c>
      <c r="L466">
        <f>'BASE '!BM466</f>
        <v>1.24</v>
      </c>
      <c r="M466">
        <f>'BASE '!BN466</f>
        <v>0</v>
      </c>
      <c r="N466">
        <f>SUM('BASE '!BO466:BP466)</f>
        <v>0</v>
      </c>
      <c r="O466">
        <f>'BASE '!BQ466</f>
        <v>0</v>
      </c>
      <c r="P466">
        <f>SUM('BASE '!BR466,'BASE '!BT466,'BASE '!CH466,'BASE '!CI466,'BASE '!CJ466,'BASE '!CK466)</f>
        <v>2.1800000000000002</v>
      </c>
      <c r="Q466">
        <f>'BASE '!BS466</f>
        <v>0</v>
      </c>
      <c r="R466">
        <f>SUM('BASE '!CB466:CG466)</f>
        <v>1.32</v>
      </c>
      <c r="S466">
        <f>SUM('BASE '!CL466:CS466)</f>
        <v>7.63</v>
      </c>
      <c r="T466">
        <f t="shared" si="7"/>
        <v>18.470000000000002</v>
      </c>
    </row>
    <row r="467" spans="1:20">
      <c r="A467" t="s">
        <v>1119</v>
      </c>
      <c r="B467" t="s">
        <v>1115</v>
      </c>
      <c r="C467" t="s">
        <v>1120</v>
      </c>
      <c r="D467">
        <f>SUM('BASE '!AL467,'BASE '!AN467,'BASE '!AO467,'BASE '!AP467,'BASE '!AR467,'BASE '!AS467)</f>
        <v>16.37</v>
      </c>
      <c r="E467">
        <f>SUM('BASE '!AM467)</f>
        <v>0</v>
      </c>
      <c r="F467">
        <f>SUM('BASE '!AQ467)</f>
        <v>0</v>
      </c>
      <c r="G467">
        <f>SUM('BASE '!AT467:BB467)</f>
        <v>12.510000000000002</v>
      </c>
      <c r="H467">
        <f>SUM('BASE '!BC467:BF467)</f>
        <v>0</v>
      </c>
      <c r="I467">
        <f>SUM('BASE '!BG467,'BASE '!BH467,'BASE '!BJ467,'BASE '!BK467)</f>
        <v>8.0399999999999991</v>
      </c>
      <c r="J467">
        <f>'BASE '!BI467</f>
        <v>0</v>
      </c>
      <c r="K467">
        <f>'BASE '!BL467</f>
        <v>6.59</v>
      </c>
      <c r="L467">
        <f>'BASE '!BM467</f>
        <v>9.92</v>
      </c>
      <c r="M467">
        <f>'BASE '!BN467</f>
        <v>0</v>
      </c>
      <c r="N467">
        <f>SUM('BASE '!BO467:BP467)</f>
        <v>0</v>
      </c>
      <c r="O467">
        <f>'BASE '!BQ467</f>
        <v>0</v>
      </c>
      <c r="P467">
        <f>SUM('BASE '!BR467,'BASE '!BT467,'BASE '!CH467,'BASE '!CI467,'BASE '!CJ467,'BASE '!CK467)</f>
        <v>21.119999999999997</v>
      </c>
      <c r="Q467">
        <f>'BASE '!BS467</f>
        <v>2.2000000000000002</v>
      </c>
      <c r="R467">
        <f>SUM('BASE '!CB467:CG467)</f>
        <v>14.8</v>
      </c>
      <c r="S467">
        <f>SUM('BASE '!CL467:CS467)</f>
        <v>40.480000000000004</v>
      </c>
      <c r="T467">
        <f t="shared" si="7"/>
        <v>132.03000000000003</v>
      </c>
    </row>
    <row r="468" spans="1:20">
      <c r="A468" t="s">
        <v>1121</v>
      </c>
      <c r="B468" t="s">
        <v>1115</v>
      </c>
      <c r="C468" t="s">
        <v>1122</v>
      </c>
      <c r="D468">
        <f>SUM('BASE '!AL468,'BASE '!AN468,'BASE '!AO468,'BASE '!AP468,'BASE '!AR468,'BASE '!AS468)</f>
        <v>1.3</v>
      </c>
      <c r="E468">
        <f>SUM('BASE '!AM468)</f>
        <v>0</v>
      </c>
      <c r="F468">
        <f>SUM('BASE '!AQ468)</f>
        <v>0</v>
      </c>
      <c r="G468">
        <f>SUM('BASE '!AT468:BB468)</f>
        <v>0</v>
      </c>
      <c r="H468">
        <f>SUM('BASE '!BC468:BF468)</f>
        <v>0.4</v>
      </c>
      <c r="I468">
        <f>SUM('BASE '!BG468,'BASE '!BH468,'BASE '!BJ468,'BASE '!BK468)</f>
        <v>1.32</v>
      </c>
      <c r="J468">
        <f>'BASE '!BI468</f>
        <v>0</v>
      </c>
      <c r="K468">
        <f>'BASE '!BL468</f>
        <v>0</v>
      </c>
      <c r="L468">
        <f>'BASE '!BM468</f>
        <v>4.04</v>
      </c>
      <c r="M468">
        <f>'BASE '!BN468</f>
        <v>1.57</v>
      </c>
      <c r="N468">
        <f>SUM('BASE '!BO468:BP468)</f>
        <v>0</v>
      </c>
      <c r="O468">
        <f>'BASE '!BQ468</f>
        <v>0</v>
      </c>
      <c r="P468">
        <f>SUM('BASE '!BR468,'BASE '!BT468,'BASE '!CH468,'BASE '!CI468,'BASE '!CJ468,'BASE '!CK468)</f>
        <v>13.86</v>
      </c>
      <c r="Q468">
        <f>'BASE '!BS468</f>
        <v>0.46</v>
      </c>
      <c r="R468">
        <f>SUM('BASE '!CB468:CG468)</f>
        <v>0</v>
      </c>
      <c r="S468">
        <f>SUM('BASE '!CL468:CS468)</f>
        <v>16.28</v>
      </c>
      <c r="T468">
        <f t="shared" si="7"/>
        <v>39.230000000000004</v>
      </c>
    </row>
    <row r="469" spans="1:20">
      <c r="A469" t="s">
        <v>1125</v>
      </c>
      <c r="B469" t="s">
        <v>1124</v>
      </c>
      <c r="C469" t="s">
        <v>1126</v>
      </c>
      <c r="D469">
        <f>SUM('BASE '!AL469,'BASE '!AN469,'BASE '!AO469,'BASE '!AP469,'BASE '!AR469,'BASE '!AS469)</f>
        <v>593.32000000000005</v>
      </c>
      <c r="E469">
        <f>SUM('BASE '!AM469)</f>
        <v>0</v>
      </c>
      <c r="F469">
        <f>SUM('BASE '!AQ469)</f>
        <v>30</v>
      </c>
      <c r="G469">
        <f>SUM('BASE '!AT469:BB469)</f>
        <v>0</v>
      </c>
      <c r="H469">
        <f>SUM('BASE '!BC469:BF469)</f>
        <v>123.7</v>
      </c>
      <c r="I469">
        <f>SUM('BASE '!BG469,'BASE '!BH469,'BASE '!BJ469,'BASE '!BK469)</f>
        <v>2.67</v>
      </c>
      <c r="J469">
        <f>'BASE '!BI469</f>
        <v>0</v>
      </c>
      <c r="K469">
        <f>'BASE '!BL469</f>
        <v>281.73</v>
      </c>
      <c r="L469">
        <f>'BASE '!BM469</f>
        <v>300.38</v>
      </c>
      <c r="M469">
        <f>'BASE '!BN469</f>
        <v>0</v>
      </c>
      <c r="N469">
        <f>SUM('BASE '!BO469:BP469)</f>
        <v>5566.98</v>
      </c>
      <c r="O469">
        <f>'BASE '!BQ469</f>
        <v>1546.58</v>
      </c>
      <c r="P469">
        <f>SUM('BASE '!BR469,'BASE '!BT469,'BASE '!CH469,'BASE '!CI469,'BASE '!CJ469,'BASE '!CK469)</f>
        <v>1087.8</v>
      </c>
      <c r="Q469">
        <f>'BASE '!BS469</f>
        <v>1090.49</v>
      </c>
      <c r="R469">
        <f>SUM('BASE '!CB469:CG469)</f>
        <v>52.47</v>
      </c>
      <c r="S469">
        <f>SUM('BASE '!CL469:CS469)</f>
        <v>157.85</v>
      </c>
      <c r="T469">
        <f t="shared" si="7"/>
        <v>10833.97</v>
      </c>
    </row>
    <row r="470" spans="1:20">
      <c r="A470" t="s">
        <v>1127</v>
      </c>
      <c r="B470" t="s">
        <v>1124</v>
      </c>
      <c r="C470" t="s">
        <v>1128</v>
      </c>
      <c r="D470">
        <f>SUM('BASE '!AL470,'BASE '!AN470,'BASE '!AO470,'BASE '!AP470,'BASE '!AR470,'BASE '!AS470)</f>
        <v>0</v>
      </c>
      <c r="E470">
        <f>SUM('BASE '!AM470)</f>
        <v>0</v>
      </c>
      <c r="F470">
        <f>SUM('BASE '!AQ470)</f>
        <v>0</v>
      </c>
      <c r="G470">
        <f>SUM('BASE '!AT470:BB470)</f>
        <v>0</v>
      </c>
      <c r="H470">
        <f>SUM('BASE '!BC470:BF470)</f>
        <v>0</v>
      </c>
      <c r="I470">
        <f>SUM('BASE '!BG470,'BASE '!BH470,'BASE '!BJ470,'BASE '!BK470)</f>
        <v>262.83</v>
      </c>
      <c r="J470">
        <f>'BASE '!BI470</f>
        <v>0</v>
      </c>
      <c r="K470">
        <f>'BASE '!BL470</f>
        <v>53.98</v>
      </c>
      <c r="L470">
        <f>'BASE '!BM470</f>
        <v>95.05</v>
      </c>
      <c r="M470">
        <f>'BASE '!BN470</f>
        <v>0</v>
      </c>
      <c r="N470">
        <f>SUM('BASE '!BO470:BP470)</f>
        <v>1467.96</v>
      </c>
      <c r="O470">
        <f>'BASE '!BQ470</f>
        <v>24.94</v>
      </c>
      <c r="P470">
        <f>SUM('BASE '!BR470,'BASE '!BT470,'BASE '!CH470,'BASE '!CI470,'BASE '!CJ470,'BASE '!CK470)</f>
        <v>0</v>
      </c>
      <c r="Q470">
        <f>'BASE '!BS470</f>
        <v>0</v>
      </c>
      <c r="R470">
        <f>SUM('BASE '!CB470:CG470)</f>
        <v>7.05</v>
      </c>
      <c r="S470">
        <f>SUM('BASE '!CL470:CS470)</f>
        <v>3110</v>
      </c>
      <c r="T470">
        <f t="shared" si="7"/>
        <v>5021.8100000000004</v>
      </c>
    </row>
    <row r="471" spans="1:20">
      <c r="A471" t="s">
        <v>1129</v>
      </c>
      <c r="B471" t="s">
        <v>1124</v>
      </c>
      <c r="C471" t="s">
        <v>1130</v>
      </c>
      <c r="D471">
        <f>SUM('BASE '!AL471,'BASE '!AN471,'BASE '!AO471,'BASE '!AP471,'BASE '!AR471,'BASE '!AS471)</f>
        <v>754.49</v>
      </c>
      <c r="E471">
        <f>SUM('BASE '!AM471)</f>
        <v>0</v>
      </c>
      <c r="F471">
        <f>SUM('BASE '!AQ471)</f>
        <v>0</v>
      </c>
      <c r="G471">
        <f>SUM('BASE '!AT471:BB471)</f>
        <v>0</v>
      </c>
      <c r="H471">
        <f>SUM('BASE '!BC471:BF471)</f>
        <v>156.70000000000002</v>
      </c>
      <c r="I471">
        <f>SUM('BASE '!BG471,'BASE '!BH471,'BASE '!BJ471,'BASE '!BK471)</f>
        <v>0</v>
      </c>
      <c r="J471">
        <f>'BASE '!BI471</f>
        <v>0</v>
      </c>
      <c r="K471">
        <f>'BASE '!BL471</f>
        <v>496.94</v>
      </c>
      <c r="L471">
        <f>'BASE '!BM471</f>
        <v>69.210000000000008</v>
      </c>
      <c r="M471">
        <f>'BASE '!BN471</f>
        <v>189.76</v>
      </c>
      <c r="N471">
        <f>SUM('BASE '!BO471:BP471)</f>
        <v>2885.85</v>
      </c>
      <c r="O471">
        <f>'BASE '!BQ471</f>
        <v>1061.23</v>
      </c>
      <c r="P471">
        <f>SUM('BASE '!BR471,'BASE '!BT471,'BASE '!CH471,'BASE '!CI471,'BASE '!CJ471,'BASE '!CK471)</f>
        <v>2960.5499999999997</v>
      </c>
      <c r="Q471">
        <f>'BASE '!BS471</f>
        <v>508.02000000000004</v>
      </c>
      <c r="R471">
        <f>SUM('BASE '!CB471:CG471)</f>
        <v>367.57</v>
      </c>
      <c r="S471">
        <f>SUM('BASE '!CL471:CS471)</f>
        <v>573.71</v>
      </c>
      <c r="T471">
        <f t="shared" si="7"/>
        <v>10024.029999999999</v>
      </c>
    </row>
    <row r="472" spans="1:20">
      <c r="A472" t="s">
        <v>1131</v>
      </c>
      <c r="B472" t="s">
        <v>1124</v>
      </c>
      <c r="C472" t="s">
        <v>1132</v>
      </c>
      <c r="D472">
        <f>SUM('BASE '!AL472,'BASE '!AN472,'BASE '!AO472,'BASE '!AP472,'BASE '!AR472,'BASE '!AS472)</f>
        <v>841.81</v>
      </c>
      <c r="E472">
        <f>SUM('BASE '!AM472)</f>
        <v>0</v>
      </c>
      <c r="F472">
        <f>SUM('BASE '!AQ472)</f>
        <v>3.05</v>
      </c>
      <c r="G472">
        <f>SUM('BASE '!AT472:BB472)</f>
        <v>0</v>
      </c>
      <c r="H472">
        <f>SUM('BASE '!BC472:BF472)</f>
        <v>1.96</v>
      </c>
      <c r="I472">
        <f>SUM('BASE '!BG472,'BASE '!BH472,'BASE '!BJ472,'BASE '!BK472)</f>
        <v>2.76</v>
      </c>
      <c r="J472">
        <f>'BASE '!BI472</f>
        <v>0</v>
      </c>
      <c r="K472">
        <f>'BASE '!BL472</f>
        <v>102.16</v>
      </c>
      <c r="L472">
        <f>'BASE '!BM472</f>
        <v>1.57</v>
      </c>
      <c r="M472">
        <f>'BASE '!BN472</f>
        <v>1724</v>
      </c>
      <c r="N472">
        <f>SUM('BASE '!BO472:BP472)</f>
        <v>3434.71</v>
      </c>
      <c r="O472">
        <f>'BASE '!BQ472</f>
        <v>767.09</v>
      </c>
      <c r="P472">
        <f>SUM('BASE '!BR472,'BASE '!BT472,'BASE '!CH472,'BASE '!CI472,'BASE '!CJ472,'BASE '!CK472)</f>
        <v>111.92000000000002</v>
      </c>
      <c r="Q472">
        <f>'BASE '!BS472</f>
        <v>114.04</v>
      </c>
      <c r="R472">
        <f>SUM('BASE '!CB472:CG472)</f>
        <v>60.44</v>
      </c>
      <c r="S472">
        <f>SUM('BASE '!CL472:CS472)</f>
        <v>573.63</v>
      </c>
      <c r="T472">
        <f t="shared" si="7"/>
        <v>7739.14</v>
      </c>
    </row>
    <row r="473" spans="1:20">
      <c r="A473" t="s">
        <v>1133</v>
      </c>
      <c r="B473" t="s">
        <v>1124</v>
      </c>
      <c r="C473" t="s">
        <v>1134</v>
      </c>
      <c r="D473">
        <f>SUM('BASE '!AL473,'BASE '!AN473,'BASE '!AO473,'BASE '!AP473,'BASE '!AR473,'BASE '!AS473)</f>
        <v>1124.04</v>
      </c>
      <c r="E473">
        <f>SUM('BASE '!AM473)</f>
        <v>100</v>
      </c>
      <c r="F473">
        <f>SUM('BASE '!AQ473)</f>
        <v>232.88</v>
      </c>
      <c r="G473">
        <f>SUM('BASE '!AT473:BB473)</f>
        <v>0</v>
      </c>
      <c r="H473">
        <f>SUM('BASE '!BC473:BF473)</f>
        <v>256.49</v>
      </c>
      <c r="I473">
        <f>SUM('BASE '!BG473,'BASE '!BH473,'BASE '!BJ473,'BASE '!BK473)</f>
        <v>3.09</v>
      </c>
      <c r="J473">
        <f>'BASE '!BI473</f>
        <v>0</v>
      </c>
      <c r="K473">
        <f>'BASE '!BL473</f>
        <v>91.8</v>
      </c>
      <c r="L473">
        <f>'BASE '!BM473</f>
        <v>20.400000000000002</v>
      </c>
      <c r="M473">
        <f>'BASE '!BN473</f>
        <v>0</v>
      </c>
      <c r="N473">
        <f>SUM('BASE '!BO473:BP473)</f>
        <v>763.18</v>
      </c>
      <c r="O473">
        <f>'BASE '!BQ473</f>
        <v>1935.21</v>
      </c>
      <c r="P473">
        <f>SUM('BASE '!BR473,'BASE '!BT473,'BASE '!CH473,'BASE '!CI473,'BASE '!CJ473,'BASE '!CK473)</f>
        <v>1329.8600000000001</v>
      </c>
      <c r="Q473">
        <f>'BASE '!BS473</f>
        <v>419.92</v>
      </c>
      <c r="R473">
        <f>SUM('BASE '!CB473:CG473)</f>
        <v>70.83</v>
      </c>
      <c r="S473">
        <f>SUM('BASE '!CL473:CS473)</f>
        <v>125.08</v>
      </c>
      <c r="T473">
        <f t="shared" si="7"/>
        <v>6472.7800000000007</v>
      </c>
    </row>
    <row r="474" spans="1:20">
      <c r="A474" t="s">
        <v>1135</v>
      </c>
      <c r="B474" t="s">
        <v>1124</v>
      </c>
      <c r="C474" t="s">
        <v>1136</v>
      </c>
      <c r="D474">
        <f>SUM('BASE '!AL474,'BASE '!AN474,'BASE '!AO474,'BASE '!AP474,'BASE '!AR474,'BASE '!AS474)</f>
        <v>0</v>
      </c>
      <c r="E474">
        <f>SUM('BASE '!AM474)</f>
        <v>0</v>
      </c>
      <c r="F474">
        <f>SUM('BASE '!AQ474)</f>
        <v>0</v>
      </c>
      <c r="G474">
        <f>SUM('BASE '!AT474:BB474)</f>
        <v>0</v>
      </c>
      <c r="H474">
        <f>SUM('BASE '!BC474:BF474)</f>
        <v>0</v>
      </c>
      <c r="I474">
        <f>SUM('BASE '!BG474,'BASE '!BH474,'BASE '!BJ474,'BASE '!BK474)</f>
        <v>0</v>
      </c>
      <c r="J474">
        <f>'BASE '!BI474</f>
        <v>0</v>
      </c>
      <c r="K474">
        <f>'BASE '!BL474</f>
        <v>160.27000000000001</v>
      </c>
      <c r="L474">
        <f>'BASE '!BM474</f>
        <v>1.1000000000000001</v>
      </c>
      <c r="M474">
        <f>'BASE '!BN474</f>
        <v>650.70000000000005</v>
      </c>
      <c r="N474">
        <f>SUM('BASE '!BO474:BP474)</f>
        <v>1582.18</v>
      </c>
      <c r="O474">
        <f>'BASE '!BQ474</f>
        <v>0</v>
      </c>
      <c r="P474">
        <f>SUM('BASE '!BR474,'BASE '!BT474,'BASE '!CH474,'BASE '!CI474,'BASE '!CJ474,'BASE '!CK474)</f>
        <v>666.78000000000009</v>
      </c>
      <c r="Q474">
        <f>'BASE '!BS474</f>
        <v>0</v>
      </c>
      <c r="R474">
        <f>SUM('BASE '!CB474:CG474)</f>
        <v>17.88</v>
      </c>
      <c r="S474">
        <f>SUM('BASE '!CL474:CS474)</f>
        <v>174.38</v>
      </c>
      <c r="T474">
        <f t="shared" si="7"/>
        <v>3253.2900000000004</v>
      </c>
    </row>
    <row r="475" spans="1:20">
      <c r="A475" t="s">
        <v>1139</v>
      </c>
      <c r="B475" t="s">
        <v>1138</v>
      </c>
      <c r="C475" t="s">
        <v>1138</v>
      </c>
      <c r="D475">
        <f>SUM('BASE '!AL475,'BASE '!AN475,'BASE '!AO475,'BASE '!AP475,'BASE '!AR475,'BASE '!AS475)</f>
        <v>237.95</v>
      </c>
      <c r="E475">
        <f>SUM('BASE '!AM475)</f>
        <v>0</v>
      </c>
      <c r="F475">
        <f>SUM('BASE '!AQ475)</f>
        <v>0</v>
      </c>
      <c r="G475">
        <f>SUM('BASE '!AT475:BB475)</f>
        <v>0</v>
      </c>
      <c r="H475">
        <f>SUM('BASE '!BC475:BF475)</f>
        <v>0</v>
      </c>
      <c r="I475">
        <f>SUM('BASE '!BG475,'BASE '!BH475,'BASE '!BJ475,'BASE '!BK475)</f>
        <v>1.05</v>
      </c>
      <c r="J475">
        <f>'BASE '!BI475</f>
        <v>0</v>
      </c>
      <c r="K475">
        <f>'BASE '!BL475</f>
        <v>16.89</v>
      </c>
      <c r="L475">
        <f>'BASE '!BM475</f>
        <v>0.88</v>
      </c>
      <c r="M475">
        <f>'BASE '!BN475</f>
        <v>461.06</v>
      </c>
      <c r="N475">
        <f>SUM('BASE '!BO475:BP475)</f>
        <v>8085.79</v>
      </c>
      <c r="O475">
        <f>'BASE '!BQ475</f>
        <v>1447.63</v>
      </c>
      <c r="P475">
        <f>SUM('BASE '!BR475,'BASE '!BT475,'BASE '!CH475,'BASE '!CI475,'BASE '!CJ475,'BASE '!CK475)</f>
        <v>203.02</v>
      </c>
      <c r="Q475">
        <f>'BASE '!BS475</f>
        <v>16.2</v>
      </c>
      <c r="R475">
        <f>SUM('BASE '!CB475:CG475)</f>
        <v>163.14000000000001</v>
      </c>
      <c r="S475">
        <f>SUM('BASE '!CL475:CS475)</f>
        <v>108.77</v>
      </c>
      <c r="T475">
        <f t="shared" si="7"/>
        <v>10742.380000000001</v>
      </c>
    </row>
    <row r="476" spans="1:20">
      <c r="A476" t="s">
        <v>1140</v>
      </c>
      <c r="B476" t="s">
        <v>1138</v>
      </c>
      <c r="C476" t="s">
        <v>1141</v>
      </c>
      <c r="D476">
        <f>SUM('BASE '!AL476,'BASE '!AN476,'BASE '!AO476,'BASE '!AP476,'BASE '!AR476,'BASE '!AS476)</f>
        <v>1188.3600000000001</v>
      </c>
      <c r="E476">
        <f>SUM('BASE '!AM476)</f>
        <v>54</v>
      </c>
      <c r="F476">
        <f>SUM('BASE '!AQ476)</f>
        <v>273</v>
      </c>
      <c r="G476">
        <f>SUM('BASE '!AT476:BB476)</f>
        <v>1.49</v>
      </c>
      <c r="H476">
        <f>SUM('BASE '!BC476:BF476)</f>
        <v>173.7</v>
      </c>
      <c r="I476">
        <f>SUM('BASE '!BG476,'BASE '!BH476,'BASE '!BJ476,'BASE '!BK476)</f>
        <v>0</v>
      </c>
      <c r="J476">
        <f>'BASE '!BI476</f>
        <v>0</v>
      </c>
      <c r="K476">
        <f>'BASE '!BL476</f>
        <v>2.4</v>
      </c>
      <c r="L476">
        <f>'BASE '!BM476</f>
        <v>365.8</v>
      </c>
      <c r="M476">
        <f>'BASE '!BN476</f>
        <v>0</v>
      </c>
      <c r="N476">
        <f>SUM('BASE '!BO476:BP476)</f>
        <v>3879.38</v>
      </c>
      <c r="O476">
        <f>'BASE '!BQ476</f>
        <v>124.6</v>
      </c>
      <c r="P476">
        <f>SUM('BASE '!BR476,'BASE '!BT476,'BASE '!CH476,'BASE '!CI476,'BASE '!CJ476,'BASE '!CK476)</f>
        <v>557.20000000000005</v>
      </c>
      <c r="Q476">
        <f>'BASE '!BS476</f>
        <v>0</v>
      </c>
      <c r="R476">
        <f>SUM('BASE '!CB476:CG476)</f>
        <v>8.7000000000000011</v>
      </c>
      <c r="S476">
        <f>SUM('BASE '!CL476:CS476)</f>
        <v>921.34</v>
      </c>
      <c r="T476">
        <f t="shared" si="7"/>
        <v>7549.9700000000012</v>
      </c>
    </row>
    <row r="477" spans="1:20">
      <c r="A477" t="s">
        <v>1142</v>
      </c>
      <c r="B477" t="s">
        <v>1138</v>
      </c>
      <c r="C477" t="s">
        <v>1143</v>
      </c>
      <c r="D477">
        <f>SUM('BASE '!AL477,'BASE '!AN477,'BASE '!AO477,'BASE '!AP477,'BASE '!AR477,'BASE '!AS477)</f>
        <v>130</v>
      </c>
      <c r="E477">
        <f>SUM('BASE '!AM477)</f>
        <v>0</v>
      </c>
      <c r="F477">
        <f>SUM('BASE '!AQ477)</f>
        <v>0</v>
      </c>
      <c r="G477">
        <f>SUM('BASE '!AT477:BB477)</f>
        <v>0</v>
      </c>
      <c r="H477">
        <f>SUM('BASE '!BC477:BF477)</f>
        <v>0</v>
      </c>
      <c r="I477">
        <f>SUM('BASE '!BG477,'BASE '!BH477,'BASE '!BJ477,'BASE '!BK477)</f>
        <v>0</v>
      </c>
      <c r="J477">
        <f>'BASE '!BI477</f>
        <v>0</v>
      </c>
      <c r="K477">
        <f>'BASE '!BL477</f>
        <v>0</v>
      </c>
      <c r="L477">
        <f>'BASE '!BM477</f>
        <v>30.9</v>
      </c>
      <c r="M477">
        <f>'BASE '!BN477</f>
        <v>0</v>
      </c>
      <c r="N477">
        <f>SUM('BASE '!BO477:BP477)</f>
        <v>974.4</v>
      </c>
      <c r="O477">
        <f>'BASE '!BQ477</f>
        <v>0</v>
      </c>
      <c r="P477">
        <f>SUM('BASE '!BR477,'BASE '!BT477,'BASE '!CH477,'BASE '!CI477,'BASE '!CJ477,'BASE '!CK477)</f>
        <v>0</v>
      </c>
      <c r="Q477">
        <f>'BASE '!BS477</f>
        <v>0</v>
      </c>
      <c r="R477">
        <f>SUM('BASE '!CB477:CG477)</f>
        <v>0</v>
      </c>
      <c r="S477">
        <f>SUM('BASE '!CL477:CS477)</f>
        <v>2612.09</v>
      </c>
      <c r="T477">
        <f t="shared" si="7"/>
        <v>3747.3900000000003</v>
      </c>
    </row>
    <row r="478" spans="1:20">
      <c r="A478" t="s">
        <v>1144</v>
      </c>
      <c r="B478" t="s">
        <v>1138</v>
      </c>
      <c r="C478" t="s">
        <v>1145</v>
      </c>
      <c r="D478">
        <f>SUM('BASE '!AL478,'BASE '!AN478,'BASE '!AO478,'BASE '!AP478,'BASE '!AR478,'BASE '!AS478)</f>
        <v>1701.71</v>
      </c>
      <c r="E478">
        <f>SUM('BASE '!AM478)</f>
        <v>0</v>
      </c>
      <c r="F478">
        <f>SUM('BASE '!AQ478)</f>
        <v>325.51</v>
      </c>
      <c r="G478">
        <f>SUM('BASE '!AT478:BB478)</f>
        <v>0</v>
      </c>
      <c r="H478">
        <f>SUM('BASE '!BC478:BF478)</f>
        <v>302</v>
      </c>
      <c r="I478">
        <f>SUM('BASE '!BG478,'BASE '!BH478,'BASE '!BJ478,'BASE '!BK478)</f>
        <v>0</v>
      </c>
      <c r="J478">
        <f>'BASE '!BI478</f>
        <v>14.05</v>
      </c>
      <c r="K478">
        <f>'BASE '!BL478</f>
        <v>43.62</v>
      </c>
      <c r="L478">
        <f>'BASE '!BM478</f>
        <v>0</v>
      </c>
      <c r="M478">
        <f>'BASE '!BN478</f>
        <v>0</v>
      </c>
      <c r="N478">
        <f>SUM('BASE '!BO478:BP478)</f>
        <v>842.09</v>
      </c>
      <c r="O478">
        <f>'BASE '!BQ478</f>
        <v>224.35</v>
      </c>
      <c r="P478">
        <f>SUM('BASE '!BR478,'BASE '!BT478,'BASE '!CH478,'BASE '!CI478,'BASE '!CJ478,'BASE '!CK478)</f>
        <v>837</v>
      </c>
      <c r="Q478">
        <f>'BASE '!BS478</f>
        <v>0</v>
      </c>
      <c r="R478">
        <f>SUM('BASE '!CB478:CG478)</f>
        <v>48.63</v>
      </c>
      <c r="S478">
        <f>SUM('BASE '!CL478:CS478)</f>
        <v>1469.37</v>
      </c>
      <c r="T478">
        <f t="shared" si="7"/>
        <v>5808.33</v>
      </c>
    </row>
    <row r="479" spans="1:20">
      <c r="A479" t="s">
        <v>1146</v>
      </c>
      <c r="B479" t="s">
        <v>1138</v>
      </c>
      <c r="C479" t="s">
        <v>1147</v>
      </c>
      <c r="D479">
        <f>SUM('BASE '!AL479,'BASE '!AN479,'BASE '!AO479,'BASE '!AP479,'BASE '!AR479,'BASE '!AS479)</f>
        <v>34.5</v>
      </c>
      <c r="E479">
        <f>SUM('BASE '!AM479)</f>
        <v>0</v>
      </c>
      <c r="F479">
        <f>SUM('BASE '!AQ479)</f>
        <v>0</v>
      </c>
      <c r="G479">
        <f>SUM('BASE '!AT479:BB479)</f>
        <v>0</v>
      </c>
      <c r="H479">
        <f>SUM('BASE '!BC479:BF479)</f>
        <v>0</v>
      </c>
      <c r="I479">
        <f>SUM('BASE '!BG479,'BASE '!BH479,'BASE '!BJ479,'BASE '!BK479)</f>
        <v>0</v>
      </c>
      <c r="J479">
        <f>'BASE '!BI479</f>
        <v>0</v>
      </c>
      <c r="K479">
        <f>'BASE '!BL479</f>
        <v>2.1</v>
      </c>
      <c r="L479">
        <f>'BASE '!BM479</f>
        <v>0</v>
      </c>
      <c r="M479">
        <f>'BASE '!BN479</f>
        <v>0</v>
      </c>
      <c r="N479">
        <f>SUM('BASE '!BO479:BP479)</f>
        <v>4564.79</v>
      </c>
      <c r="O479">
        <f>'BASE '!BQ479</f>
        <v>34.54</v>
      </c>
      <c r="P479">
        <f>SUM('BASE '!BR479,'BASE '!BT479,'BASE '!CH479,'BASE '!CI479,'BASE '!CJ479,'BASE '!CK479)</f>
        <v>482.88</v>
      </c>
      <c r="Q479">
        <f>'BASE '!BS479</f>
        <v>0</v>
      </c>
      <c r="R479">
        <f>SUM('BASE '!CB479:CG479)</f>
        <v>4.95</v>
      </c>
      <c r="S479">
        <f>SUM('BASE '!CL479:CS479)</f>
        <v>36.020000000000003</v>
      </c>
      <c r="T479">
        <f t="shared" si="7"/>
        <v>5159.7800000000007</v>
      </c>
    </row>
    <row r="480" spans="1:20">
      <c r="A480" t="s">
        <v>1148</v>
      </c>
      <c r="B480" t="s">
        <v>1138</v>
      </c>
      <c r="C480" t="s">
        <v>362</v>
      </c>
      <c r="D480">
        <f>SUM('BASE '!AL480,'BASE '!AN480,'BASE '!AO480,'BASE '!AP480,'BASE '!AR480,'BASE '!AS480)</f>
        <v>579.66000000000008</v>
      </c>
      <c r="E480">
        <f>SUM('BASE '!AM480)</f>
        <v>0</v>
      </c>
      <c r="F480">
        <f>SUM('BASE '!AQ480)</f>
        <v>27.91</v>
      </c>
      <c r="G480">
        <f>SUM('BASE '!AT480:BB480)</f>
        <v>10.3</v>
      </c>
      <c r="H480">
        <f>SUM('BASE '!BC480:BF480)</f>
        <v>5.94</v>
      </c>
      <c r="I480">
        <f>SUM('BASE '!BG480,'BASE '!BH480,'BASE '!BJ480,'BASE '!BK480)</f>
        <v>0</v>
      </c>
      <c r="J480">
        <f>'BASE '!BI480</f>
        <v>63</v>
      </c>
      <c r="K480">
        <f>'BASE '!BL480</f>
        <v>104.89</v>
      </c>
      <c r="L480">
        <f>'BASE '!BM480</f>
        <v>23.3</v>
      </c>
      <c r="M480">
        <f>'BASE '!BN480</f>
        <v>0</v>
      </c>
      <c r="N480">
        <f>SUM('BASE '!BO480:BP480)</f>
        <v>6658.9</v>
      </c>
      <c r="O480">
        <f>'BASE '!BQ480</f>
        <v>3030.46</v>
      </c>
      <c r="P480">
        <f>SUM('BASE '!BR480,'BASE '!BT480,'BASE '!CH480,'BASE '!CI480,'BASE '!CJ480,'BASE '!CK480)</f>
        <v>2908.5299999999997</v>
      </c>
      <c r="Q480">
        <f>'BASE '!BS480</f>
        <v>0</v>
      </c>
      <c r="R480">
        <f>SUM('BASE '!CB480:CG480)</f>
        <v>1374</v>
      </c>
      <c r="S480">
        <f>SUM('BASE '!CL480:CS480)</f>
        <v>3771.36</v>
      </c>
      <c r="T480">
        <f t="shared" si="7"/>
        <v>18558.25</v>
      </c>
    </row>
    <row r="481" spans="1:20">
      <c r="A481" t="s">
        <v>1149</v>
      </c>
      <c r="B481" t="s">
        <v>1138</v>
      </c>
      <c r="C481" t="s">
        <v>1150</v>
      </c>
      <c r="D481">
        <f>SUM('BASE '!AL481,'BASE '!AN481,'BASE '!AO481,'BASE '!AP481,'BASE '!AR481,'BASE '!AS481)</f>
        <v>0</v>
      </c>
      <c r="E481">
        <f>SUM('BASE '!AM481)</f>
        <v>0</v>
      </c>
      <c r="F481">
        <f>SUM('BASE '!AQ481)</f>
        <v>0</v>
      </c>
      <c r="G481">
        <f>SUM('BASE '!AT481:BB481)</f>
        <v>0</v>
      </c>
      <c r="H481">
        <f>SUM('BASE '!BC481:BF481)</f>
        <v>0</v>
      </c>
      <c r="I481">
        <f>SUM('BASE '!BG481,'BASE '!BH481,'BASE '!BJ481,'BASE '!BK481)</f>
        <v>0</v>
      </c>
      <c r="J481">
        <f>'BASE '!BI481</f>
        <v>0</v>
      </c>
      <c r="K481">
        <f>'BASE '!BL481</f>
        <v>0</v>
      </c>
      <c r="L481">
        <f>'BASE '!BM481</f>
        <v>0</v>
      </c>
      <c r="M481">
        <f>'BASE '!BN481</f>
        <v>0</v>
      </c>
      <c r="N481">
        <f>SUM('BASE '!BO481:BP481)</f>
        <v>2598.73</v>
      </c>
      <c r="O481">
        <f>'BASE '!BQ481</f>
        <v>454.26</v>
      </c>
      <c r="P481">
        <f>SUM('BASE '!BR481,'BASE '!BT481,'BASE '!CH481,'BASE '!CI481,'BASE '!CJ481,'BASE '!CK481)</f>
        <v>1333.8100000000002</v>
      </c>
      <c r="Q481">
        <f>'BASE '!BS481</f>
        <v>0</v>
      </c>
      <c r="R481">
        <f>SUM('BASE '!CB481:CG481)</f>
        <v>0</v>
      </c>
      <c r="S481">
        <f>SUM('BASE '!CL481:CS481)</f>
        <v>0</v>
      </c>
      <c r="T481">
        <f t="shared" si="7"/>
        <v>4386.8</v>
      </c>
    </row>
    <row r="482" spans="1:20">
      <c r="A482" t="s">
        <v>1153</v>
      </c>
      <c r="B482" t="s">
        <v>1152</v>
      </c>
      <c r="C482" t="s">
        <v>1154</v>
      </c>
      <c r="D482">
        <f>SUM('BASE '!AL482,'BASE '!AN482,'BASE '!AO482,'BASE '!AP482,'BASE '!AR482,'BASE '!AS482)</f>
        <v>13.93</v>
      </c>
      <c r="E482">
        <f>SUM('BASE '!AM482)</f>
        <v>0</v>
      </c>
      <c r="F482">
        <f>SUM('BASE '!AQ482)</f>
        <v>0</v>
      </c>
      <c r="G482">
        <f>SUM('BASE '!AT482:BB482)</f>
        <v>11.6</v>
      </c>
      <c r="H482">
        <f>SUM('BASE '!BC482:BF482)</f>
        <v>605.04</v>
      </c>
      <c r="I482">
        <f>SUM('BASE '!BG482,'BASE '!BH482,'BASE '!BJ482,'BASE '!BK482)</f>
        <v>28.65</v>
      </c>
      <c r="J482">
        <f>'BASE '!BI482</f>
        <v>1.7</v>
      </c>
      <c r="K482">
        <f>'BASE '!BL482</f>
        <v>407.08</v>
      </c>
      <c r="L482">
        <f>'BASE '!BM482</f>
        <v>90.27</v>
      </c>
      <c r="M482">
        <f>'BASE '!BN482</f>
        <v>0</v>
      </c>
      <c r="N482">
        <f>SUM('BASE '!BO482:BP482)</f>
        <v>258</v>
      </c>
      <c r="O482">
        <f>'BASE '!BQ482</f>
        <v>56.49</v>
      </c>
      <c r="P482">
        <f>SUM('BASE '!BR482,'BASE '!BT482,'BASE '!CH482,'BASE '!CI482,'BASE '!CJ482,'BASE '!CK482)</f>
        <v>76.13</v>
      </c>
      <c r="Q482">
        <f>'BASE '!BS482</f>
        <v>0</v>
      </c>
      <c r="R482">
        <f>SUM('BASE '!CB482:CG482)</f>
        <v>224.07999999999998</v>
      </c>
      <c r="S482">
        <f>SUM('BASE '!CL482:CS482)</f>
        <v>77.33</v>
      </c>
      <c r="T482">
        <f t="shared" si="7"/>
        <v>1850.2999999999997</v>
      </c>
    </row>
    <row r="483" spans="1:20">
      <c r="A483" t="s">
        <v>1155</v>
      </c>
      <c r="B483" t="s">
        <v>1152</v>
      </c>
      <c r="C483" t="s">
        <v>1156</v>
      </c>
      <c r="D483">
        <f>SUM('BASE '!AL483,'BASE '!AN483,'BASE '!AO483,'BASE '!AP483,'BASE '!AR483,'BASE '!AS483)</f>
        <v>178.71</v>
      </c>
      <c r="E483">
        <f>SUM('BASE '!AM483)</f>
        <v>0</v>
      </c>
      <c r="F483">
        <f>SUM('BASE '!AQ483)</f>
        <v>0</v>
      </c>
      <c r="G483">
        <f>SUM('BASE '!AT483:BB483)</f>
        <v>4.7700000000000005</v>
      </c>
      <c r="H483">
        <f>SUM('BASE '!BC483:BF483)</f>
        <v>843.27</v>
      </c>
      <c r="I483">
        <f>SUM('BASE '!BG483,'BASE '!BH483,'BASE '!BJ483,'BASE '!BK483)</f>
        <v>4.7699999999999996</v>
      </c>
      <c r="J483">
        <f>'BASE '!BI483</f>
        <v>0</v>
      </c>
      <c r="K483">
        <f>'BASE '!BL483</f>
        <v>9.14</v>
      </c>
      <c r="L483">
        <f>'BASE '!BM483</f>
        <v>0</v>
      </c>
      <c r="M483">
        <f>'BASE '!BN483</f>
        <v>0</v>
      </c>
      <c r="N483">
        <f>SUM('BASE '!BO483:BP483)</f>
        <v>41.59</v>
      </c>
      <c r="O483">
        <f>'BASE '!BQ483</f>
        <v>234.15</v>
      </c>
      <c r="P483">
        <f>SUM('BASE '!BR483,'BASE '!BT483,'BASE '!CH483,'BASE '!CI483,'BASE '!CJ483,'BASE '!CK483)</f>
        <v>234.02999999999997</v>
      </c>
      <c r="Q483">
        <f>'BASE '!BS483</f>
        <v>0.04</v>
      </c>
      <c r="R483">
        <f>SUM('BASE '!CB483:CG483)</f>
        <v>290.86</v>
      </c>
      <c r="S483">
        <f>SUM('BASE '!CL483:CS483)</f>
        <v>1562.73</v>
      </c>
      <c r="T483">
        <f t="shared" si="7"/>
        <v>3404.06</v>
      </c>
    </row>
    <row r="484" spans="1:20">
      <c r="A484" t="s">
        <v>1157</v>
      </c>
      <c r="B484" t="s">
        <v>1152</v>
      </c>
      <c r="C484" t="s">
        <v>144</v>
      </c>
      <c r="D484">
        <f>SUM('BASE '!AL484,'BASE '!AN484,'BASE '!AO484,'BASE '!AP484,'BASE '!AR484,'BASE '!AS484)</f>
        <v>2.57</v>
      </c>
      <c r="E484">
        <f>SUM('BASE '!AM484)</f>
        <v>0</v>
      </c>
      <c r="F484">
        <f>SUM('BASE '!AQ484)</f>
        <v>0</v>
      </c>
      <c r="G484">
        <f>SUM('BASE '!AT484:BB484)</f>
        <v>26.97</v>
      </c>
      <c r="H484">
        <f>SUM('BASE '!BC484:BF484)</f>
        <v>287.14</v>
      </c>
      <c r="I484">
        <f>SUM('BASE '!BG484,'BASE '!BH484,'BASE '!BJ484,'BASE '!BK484)</f>
        <v>0</v>
      </c>
      <c r="J484">
        <f>'BASE '!BI484</f>
        <v>0</v>
      </c>
      <c r="K484">
        <f>'BASE '!BL484</f>
        <v>187.35</v>
      </c>
      <c r="L484">
        <f>'BASE '!BM484</f>
        <v>401.3</v>
      </c>
      <c r="M484">
        <f>'BASE '!BN484</f>
        <v>21.7</v>
      </c>
      <c r="N484">
        <f>SUM('BASE '!BO484:BP484)</f>
        <v>1168.99</v>
      </c>
      <c r="O484">
        <f>'BASE '!BQ484</f>
        <v>27.55</v>
      </c>
      <c r="P484">
        <f>SUM('BASE '!BR484,'BASE '!BT484,'BASE '!CH484,'BASE '!CI484,'BASE '!CJ484,'BASE '!CK484)</f>
        <v>5.74</v>
      </c>
      <c r="Q484">
        <f>'BASE '!BS484</f>
        <v>7.26</v>
      </c>
      <c r="R484">
        <f>SUM('BASE '!CB484:CG484)</f>
        <v>0</v>
      </c>
      <c r="S484">
        <f>SUM('BASE '!CL484:CS484)</f>
        <v>950.5</v>
      </c>
      <c r="T484">
        <f t="shared" si="7"/>
        <v>3087.07</v>
      </c>
    </row>
    <row r="485" spans="1:20">
      <c r="A485" t="s">
        <v>1160</v>
      </c>
      <c r="B485" t="s">
        <v>1159</v>
      </c>
      <c r="C485" t="s">
        <v>107</v>
      </c>
      <c r="D485">
        <f>SUM('BASE '!AL485,'BASE '!AN485,'BASE '!AO485,'BASE '!AP485,'BASE '!AR485,'BASE '!AS485)</f>
        <v>68.430000000000007</v>
      </c>
      <c r="E485">
        <f>SUM('BASE '!AM485)</f>
        <v>0</v>
      </c>
      <c r="F485">
        <f>SUM('BASE '!AQ485)</f>
        <v>0</v>
      </c>
      <c r="G485">
        <f>SUM('BASE '!AT485:BB485)</f>
        <v>29.85</v>
      </c>
      <c r="H485">
        <f>SUM('BASE '!BC485:BF485)</f>
        <v>665.57</v>
      </c>
      <c r="I485">
        <f>SUM('BASE '!BG485,'BASE '!BH485,'BASE '!BJ485,'BASE '!BK485)</f>
        <v>168.1</v>
      </c>
      <c r="J485">
        <f>'BASE '!BI485</f>
        <v>0</v>
      </c>
      <c r="K485">
        <f>'BASE '!BL485</f>
        <v>248.7</v>
      </c>
      <c r="L485">
        <f>'BASE '!BM485</f>
        <v>53.05</v>
      </c>
      <c r="M485">
        <f>'BASE '!BN485</f>
        <v>16.25</v>
      </c>
      <c r="N485">
        <f>SUM('BASE '!BO485:BP485)</f>
        <v>14.9</v>
      </c>
      <c r="O485">
        <f>'BASE '!BQ485</f>
        <v>53.95</v>
      </c>
      <c r="P485">
        <f>SUM('BASE '!BR485,'BASE '!BT485,'BASE '!CH485,'BASE '!CI485,'BASE '!CJ485,'BASE '!CK485)</f>
        <v>59.4</v>
      </c>
      <c r="Q485">
        <f>'BASE '!BS485</f>
        <v>2.3000000000000003</v>
      </c>
      <c r="R485">
        <f>SUM('BASE '!CB485:CG485)</f>
        <v>106.75</v>
      </c>
      <c r="S485">
        <f>SUM('BASE '!CL485:CS485)</f>
        <v>162.88</v>
      </c>
      <c r="T485">
        <f t="shared" si="7"/>
        <v>1650.13</v>
      </c>
    </row>
    <row r="486" spans="1:20">
      <c r="A486" t="s">
        <v>1161</v>
      </c>
      <c r="B486" t="s">
        <v>1159</v>
      </c>
      <c r="C486" t="s">
        <v>121</v>
      </c>
      <c r="D486">
        <f>SUM('BASE '!AL486,'BASE '!AN486,'BASE '!AO486,'BASE '!AP486,'BASE '!AR486,'BASE '!AS486)</f>
        <v>300.33</v>
      </c>
      <c r="E486">
        <f>SUM('BASE '!AM486)</f>
        <v>0</v>
      </c>
      <c r="F486">
        <f>SUM('BASE '!AQ486)</f>
        <v>0</v>
      </c>
      <c r="G486">
        <f>SUM('BASE '!AT486:BB486)</f>
        <v>0</v>
      </c>
      <c r="H486">
        <f>SUM('BASE '!BC486:BF486)</f>
        <v>718.41000000000008</v>
      </c>
      <c r="I486">
        <f>SUM('BASE '!BG486,'BASE '!BH486,'BASE '!BJ486,'BASE '!BK486)</f>
        <v>2.02</v>
      </c>
      <c r="J486">
        <f>'BASE '!BI486</f>
        <v>0</v>
      </c>
      <c r="K486">
        <f>'BASE '!BL486</f>
        <v>94.22</v>
      </c>
      <c r="L486">
        <f>'BASE '!BM486</f>
        <v>81.58</v>
      </c>
      <c r="M486">
        <f>'BASE '!BN486</f>
        <v>0</v>
      </c>
      <c r="N486">
        <f>SUM('BASE '!BO486:BP486)</f>
        <v>1265</v>
      </c>
      <c r="O486">
        <f>'BASE '!BQ486</f>
        <v>738.94</v>
      </c>
      <c r="P486">
        <f>SUM('BASE '!BR486,'BASE '!BT486,'BASE '!CH486,'BASE '!CI486,'BASE '!CJ486,'BASE '!CK486)</f>
        <v>62.960000000000008</v>
      </c>
      <c r="Q486">
        <f>'BASE '!BS486</f>
        <v>272.75</v>
      </c>
      <c r="R486">
        <f>SUM('BASE '!CB486:CG486)</f>
        <v>43.81</v>
      </c>
      <c r="S486">
        <f>SUM('BASE '!CL486:CS486)</f>
        <v>305.82</v>
      </c>
      <c r="T486">
        <f t="shared" si="7"/>
        <v>3885.84</v>
      </c>
    </row>
    <row r="487" spans="1:20">
      <c r="A487" t="s">
        <v>1162</v>
      </c>
      <c r="B487" t="s">
        <v>1159</v>
      </c>
      <c r="C487" t="s">
        <v>1163</v>
      </c>
      <c r="D487">
        <f>SUM('BASE '!AL487,'BASE '!AN487,'BASE '!AO487,'BASE '!AP487,'BASE '!AR487,'BASE '!AS487)</f>
        <v>304.68</v>
      </c>
      <c r="E487">
        <f>SUM('BASE '!AM487)</f>
        <v>0</v>
      </c>
      <c r="F487">
        <f>SUM('BASE '!AQ487)</f>
        <v>20.5</v>
      </c>
      <c r="G487">
        <f>SUM('BASE '!AT487:BB487)</f>
        <v>7.8</v>
      </c>
      <c r="H487">
        <f>SUM('BASE '!BC487:BF487)</f>
        <v>646.37</v>
      </c>
      <c r="I487">
        <f>SUM('BASE '!BG487,'BASE '!BH487,'BASE '!BJ487,'BASE '!BK487)</f>
        <v>2.9</v>
      </c>
      <c r="J487">
        <f>'BASE '!BI487</f>
        <v>14.65</v>
      </c>
      <c r="K487">
        <f>'BASE '!BL487</f>
        <v>812.3</v>
      </c>
      <c r="L487">
        <f>'BASE '!BM487</f>
        <v>170.95</v>
      </c>
      <c r="M487">
        <f>'BASE '!BN487</f>
        <v>0</v>
      </c>
      <c r="N487">
        <f>SUM('BASE '!BO487:BP487)</f>
        <v>1901</v>
      </c>
      <c r="O487">
        <f>'BASE '!BQ487</f>
        <v>350.85</v>
      </c>
      <c r="P487">
        <f>SUM('BASE '!BR487,'BASE '!BT487,'BASE '!CH487,'BASE '!CI487,'BASE '!CJ487,'BASE '!CK487)</f>
        <v>260.5</v>
      </c>
      <c r="Q487">
        <f>'BASE '!BS487</f>
        <v>1.9</v>
      </c>
      <c r="R487">
        <f>SUM('BASE '!CB487:CG487)</f>
        <v>559</v>
      </c>
      <c r="S487">
        <f>SUM('BASE '!CL487:CS487)</f>
        <v>512.15</v>
      </c>
      <c r="T487">
        <f t="shared" si="7"/>
        <v>5565.5499999999993</v>
      </c>
    </row>
    <row r="488" spans="1:20">
      <c r="A488" t="s">
        <v>1164</v>
      </c>
      <c r="B488" t="s">
        <v>1159</v>
      </c>
      <c r="C488" t="s">
        <v>1165</v>
      </c>
      <c r="D488">
        <f>SUM('BASE '!AL488,'BASE '!AN488,'BASE '!AO488,'BASE '!AP488,'BASE '!AR488,'BASE '!AS488)</f>
        <v>1458.55</v>
      </c>
      <c r="E488">
        <f>SUM('BASE '!AM488)</f>
        <v>24.02</v>
      </c>
      <c r="F488">
        <f>SUM('BASE '!AQ488)</f>
        <v>0</v>
      </c>
      <c r="G488">
        <f>SUM('BASE '!AT488:BB488)</f>
        <v>0</v>
      </c>
      <c r="H488">
        <f>SUM('BASE '!BC488:BF488)</f>
        <v>78.22999999999999</v>
      </c>
      <c r="I488">
        <f>SUM('BASE '!BG488,'BASE '!BH488,'BASE '!BJ488,'BASE '!BK488)</f>
        <v>0</v>
      </c>
      <c r="J488">
        <f>'BASE '!BI488</f>
        <v>0</v>
      </c>
      <c r="K488">
        <f>'BASE '!BL488</f>
        <v>715.6</v>
      </c>
      <c r="L488">
        <f>'BASE '!BM488</f>
        <v>17.36</v>
      </c>
      <c r="M488">
        <f>'BASE '!BN488</f>
        <v>0</v>
      </c>
      <c r="N488">
        <f>SUM('BASE '!BO488:BP488)</f>
        <v>1521.66</v>
      </c>
      <c r="O488">
        <f>'BASE '!BQ488</f>
        <v>770.49</v>
      </c>
      <c r="P488">
        <f>SUM('BASE '!BR488,'BASE '!BT488,'BASE '!CH488,'BASE '!CI488,'BASE '!CJ488,'BASE '!CK488)</f>
        <v>1856.72</v>
      </c>
      <c r="Q488">
        <f>'BASE '!BS488</f>
        <v>0</v>
      </c>
      <c r="R488">
        <f>SUM('BASE '!CB488:CG488)</f>
        <v>43.42</v>
      </c>
      <c r="S488">
        <f>SUM('BASE '!CL488:CS488)</f>
        <v>344.34999999999997</v>
      </c>
      <c r="T488">
        <f t="shared" si="7"/>
        <v>6830.4000000000005</v>
      </c>
    </row>
    <row r="489" spans="1:20">
      <c r="A489" t="s">
        <v>1166</v>
      </c>
      <c r="B489" t="s">
        <v>1159</v>
      </c>
      <c r="C489" t="s">
        <v>1167</v>
      </c>
      <c r="D489">
        <f>SUM('BASE '!AL489,'BASE '!AN489,'BASE '!AO489,'BASE '!AP489,'BASE '!AR489,'BASE '!AS489)</f>
        <v>167.51999999999998</v>
      </c>
      <c r="E489">
        <f>SUM('BASE '!AM489)</f>
        <v>0</v>
      </c>
      <c r="F489">
        <f>SUM('BASE '!AQ489)</f>
        <v>5</v>
      </c>
      <c r="G489">
        <f>SUM('BASE '!AT489:BB489)</f>
        <v>0</v>
      </c>
      <c r="H489">
        <f>SUM('BASE '!BC489:BF489)</f>
        <v>210.94</v>
      </c>
      <c r="I489">
        <f>SUM('BASE '!BG489,'BASE '!BH489,'BASE '!BJ489,'BASE '!BK489)</f>
        <v>626.03</v>
      </c>
      <c r="J489">
        <f>'BASE '!BI489</f>
        <v>0</v>
      </c>
      <c r="K489">
        <f>'BASE '!BL489</f>
        <v>582.05000000000007</v>
      </c>
      <c r="L489">
        <f>'BASE '!BM489</f>
        <v>0</v>
      </c>
      <c r="M489">
        <f>'BASE '!BN489</f>
        <v>0</v>
      </c>
      <c r="N489">
        <f>SUM('BASE '!BO489:BP489)</f>
        <v>340.5</v>
      </c>
      <c r="O489">
        <f>'BASE '!BQ489</f>
        <v>11.32</v>
      </c>
      <c r="P489">
        <f>SUM('BASE '!BR489,'BASE '!BT489,'BASE '!CH489,'BASE '!CI489,'BASE '!CJ489,'BASE '!CK489)</f>
        <v>312.23</v>
      </c>
      <c r="Q489">
        <f>'BASE '!BS489</f>
        <v>0</v>
      </c>
      <c r="R489">
        <f>SUM('BASE '!CB489:CG489)</f>
        <v>220.39999999999998</v>
      </c>
      <c r="S489">
        <f>SUM('BASE '!CL489:CS489)</f>
        <v>2130.0100000000002</v>
      </c>
      <c r="T489">
        <f t="shared" si="7"/>
        <v>4606</v>
      </c>
    </row>
    <row r="490" spans="1:20">
      <c r="A490" t="s">
        <v>1168</v>
      </c>
      <c r="B490" t="s">
        <v>1159</v>
      </c>
      <c r="C490" t="s">
        <v>1169</v>
      </c>
      <c r="D490">
        <f>SUM('BASE '!AL490,'BASE '!AN490,'BASE '!AO490,'BASE '!AP490,'BASE '!AR490,'BASE '!AS490)</f>
        <v>13</v>
      </c>
      <c r="E490">
        <f>SUM('BASE '!AM490)</f>
        <v>0</v>
      </c>
      <c r="F490">
        <f>SUM('BASE '!AQ490)</f>
        <v>0</v>
      </c>
      <c r="G490">
        <f>SUM('BASE '!AT490:BB490)</f>
        <v>0</v>
      </c>
      <c r="H490">
        <f>SUM('BASE '!BC490:BF490)</f>
        <v>0</v>
      </c>
      <c r="I490">
        <f>SUM('BASE '!BG490,'BASE '!BH490,'BASE '!BJ490,'BASE '!BK490)</f>
        <v>0</v>
      </c>
      <c r="J490">
        <f>'BASE '!BI490</f>
        <v>0</v>
      </c>
      <c r="K490">
        <f>'BASE '!BL490</f>
        <v>22.18</v>
      </c>
      <c r="L490">
        <f>'BASE '!BM490</f>
        <v>0</v>
      </c>
      <c r="M490">
        <f>'BASE '!BN490</f>
        <v>0</v>
      </c>
      <c r="N490">
        <f>SUM('BASE '!BO490:BP490)</f>
        <v>0</v>
      </c>
      <c r="O490">
        <f>'BASE '!BQ490</f>
        <v>0</v>
      </c>
      <c r="P490">
        <f>SUM('BASE '!BR490,'BASE '!BT490,'BASE '!CH490,'BASE '!CI490,'BASE '!CJ490,'BASE '!CK490)</f>
        <v>0</v>
      </c>
      <c r="Q490">
        <f>'BASE '!BS490</f>
        <v>0</v>
      </c>
      <c r="R490">
        <f>SUM('BASE '!CB490:CG490)</f>
        <v>0</v>
      </c>
      <c r="S490">
        <f>SUM('BASE '!CL490:CS490)</f>
        <v>0</v>
      </c>
      <c r="T490">
        <f t="shared" si="7"/>
        <v>35.18</v>
      </c>
    </row>
    <row r="491" spans="1:20">
      <c r="A491" t="s">
        <v>1170</v>
      </c>
      <c r="B491" t="s">
        <v>1159</v>
      </c>
      <c r="C491" t="s">
        <v>1171</v>
      </c>
      <c r="D491">
        <f>SUM('BASE '!AL491,'BASE '!AN491,'BASE '!AO491,'BASE '!AP491,'BASE '!AR491,'BASE '!AS491)</f>
        <v>80.5</v>
      </c>
      <c r="E491">
        <f>SUM('BASE '!AM491)</f>
        <v>0</v>
      </c>
      <c r="F491">
        <f>SUM('BASE '!AQ491)</f>
        <v>2</v>
      </c>
      <c r="G491">
        <f>SUM('BASE '!AT491:BB491)</f>
        <v>0</v>
      </c>
      <c r="H491">
        <f>SUM('BASE '!BC491:BF491)</f>
        <v>39.630000000000003</v>
      </c>
      <c r="I491">
        <f>SUM('BASE '!BG491,'BASE '!BH491,'BASE '!BJ491,'BASE '!BK491)</f>
        <v>0</v>
      </c>
      <c r="J491">
        <f>'BASE '!BI491</f>
        <v>0</v>
      </c>
      <c r="K491">
        <f>'BASE '!BL491</f>
        <v>34.950000000000003</v>
      </c>
      <c r="L491">
        <f>'BASE '!BM491</f>
        <v>65.73</v>
      </c>
      <c r="M491">
        <f>'BASE '!BN491</f>
        <v>0</v>
      </c>
      <c r="N491">
        <f>SUM('BASE '!BO491:BP491)</f>
        <v>591.64</v>
      </c>
      <c r="O491">
        <f>'BASE '!BQ491</f>
        <v>37.65</v>
      </c>
      <c r="P491">
        <f>SUM('BASE '!BR491,'BASE '!BT491,'BASE '!CH491,'BASE '!CI491,'BASE '!CJ491,'BASE '!CK491)</f>
        <v>470.07</v>
      </c>
      <c r="Q491">
        <f>'BASE '!BS491</f>
        <v>0</v>
      </c>
      <c r="R491">
        <f>SUM('BASE '!CB491:CG491)</f>
        <v>438.23</v>
      </c>
      <c r="S491">
        <f>SUM('BASE '!CL491:CS491)</f>
        <v>1148.73</v>
      </c>
      <c r="T491">
        <f t="shared" si="7"/>
        <v>2909.13</v>
      </c>
    </row>
    <row r="492" spans="1:20">
      <c r="A492" t="s">
        <v>1172</v>
      </c>
      <c r="B492" t="s">
        <v>1159</v>
      </c>
      <c r="C492" t="s">
        <v>1173</v>
      </c>
      <c r="D492">
        <f>SUM('BASE '!AL492,'BASE '!AN492,'BASE '!AO492,'BASE '!AP492,'BASE '!AR492,'BASE '!AS492)</f>
        <v>65.39</v>
      </c>
      <c r="E492">
        <f>SUM('BASE '!AM492)</f>
        <v>0</v>
      </c>
      <c r="F492">
        <f>SUM('BASE '!AQ492)</f>
        <v>0</v>
      </c>
      <c r="G492">
        <f>SUM('BASE '!AT492:BB492)</f>
        <v>0</v>
      </c>
      <c r="H492">
        <f>SUM('BASE '!BC492:BF492)</f>
        <v>413.22</v>
      </c>
      <c r="I492">
        <f>SUM('BASE '!BG492,'BASE '!BH492,'BASE '!BJ492,'BASE '!BK492)</f>
        <v>0.97</v>
      </c>
      <c r="J492">
        <f>'BASE '!BI492</f>
        <v>0</v>
      </c>
      <c r="K492">
        <f>'BASE '!BL492</f>
        <v>114.59</v>
      </c>
      <c r="L492">
        <f>'BASE '!BM492</f>
        <v>328.37</v>
      </c>
      <c r="M492">
        <f>'BASE '!BN492</f>
        <v>0</v>
      </c>
      <c r="N492">
        <f>SUM('BASE '!BO492:BP492)</f>
        <v>1368.74</v>
      </c>
      <c r="O492">
        <f>'BASE '!BQ492</f>
        <v>514.62</v>
      </c>
      <c r="P492">
        <f>SUM('BASE '!BR492,'BASE '!BT492,'BASE '!CH492,'BASE '!CI492,'BASE '!CJ492,'BASE '!CK492)</f>
        <v>60.870000000000005</v>
      </c>
      <c r="Q492">
        <f>'BASE '!BS492</f>
        <v>0</v>
      </c>
      <c r="R492">
        <f>SUM('BASE '!CB492:CG492)</f>
        <v>137.81</v>
      </c>
      <c r="S492">
        <f>SUM('BASE '!CL492:CS492)</f>
        <v>436.62</v>
      </c>
      <c r="T492">
        <f t="shared" si="7"/>
        <v>3441.2</v>
      </c>
    </row>
    <row r="493" spans="1:20">
      <c r="A493" t="s">
        <v>1174</v>
      </c>
      <c r="B493" t="s">
        <v>1159</v>
      </c>
      <c r="C493" t="s">
        <v>1175</v>
      </c>
      <c r="D493">
        <f>SUM('BASE '!AL493,'BASE '!AN493,'BASE '!AO493,'BASE '!AP493,'BASE '!AR493,'BASE '!AS493)</f>
        <v>215.5</v>
      </c>
      <c r="E493">
        <f>SUM('BASE '!AM493)</f>
        <v>0</v>
      </c>
      <c r="F493">
        <f>SUM('BASE '!AQ493)</f>
        <v>0</v>
      </c>
      <c r="G493">
        <f>SUM('BASE '!AT493:BB493)</f>
        <v>0</v>
      </c>
      <c r="H493">
        <f>SUM('BASE '!BC493:BF493)</f>
        <v>0</v>
      </c>
      <c r="I493">
        <f>SUM('BASE '!BG493,'BASE '!BH493,'BASE '!BJ493,'BASE '!BK493)</f>
        <v>0</v>
      </c>
      <c r="J493">
        <f>'BASE '!BI493</f>
        <v>0</v>
      </c>
      <c r="K493">
        <f>'BASE '!BL493</f>
        <v>12.12</v>
      </c>
      <c r="L493">
        <f>'BASE '!BM493</f>
        <v>0</v>
      </c>
      <c r="M493">
        <f>'BASE '!BN493</f>
        <v>0</v>
      </c>
      <c r="N493">
        <f>SUM('BASE '!BO493:BP493)</f>
        <v>1376</v>
      </c>
      <c r="O493">
        <f>'BASE '!BQ493</f>
        <v>415.62</v>
      </c>
      <c r="P493">
        <f>SUM('BASE '!BR493,'BASE '!BT493,'BASE '!CH493,'BASE '!CI493,'BASE '!CJ493,'BASE '!CK493)</f>
        <v>3.81</v>
      </c>
      <c r="Q493">
        <f>'BASE '!BS493</f>
        <v>0</v>
      </c>
      <c r="R493">
        <f>SUM('BASE '!CB493:CG493)</f>
        <v>0</v>
      </c>
      <c r="S493">
        <f>SUM('BASE '!CL493:CS493)</f>
        <v>0</v>
      </c>
      <c r="T493">
        <f t="shared" si="7"/>
        <v>2023.0499999999997</v>
      </c>
    </row>
    <row r="494" spans="1:20">
      <c r="A494" t="s">
        <v>1176</v>
      </c>
      <c r="B494" t="s">
        <v>1159</v>
      </c>
      <c r="C494" t="s">
        <v>1177</v>
      </c>
      <c r="D494">
        <f>SUM('BASE '!AL494,'BASE '!AN494,'BASE '!AO494,'BASE '!AP494,'BASE '!AR494,'BASE '!AS494)</f>
        <v>334.03000000000003</v>
      </c>
      <c r="E494">
        <f>SUM('BASE '!AM494)</f>
        <v>0</v>
      </c>
      <c r="F494">
        <f>SUM('BASE '!AQ494)</f>
        <v>0</v>
      </c>
      <c r="G494">
        <f>SUM('BASE '!AT494:BB494)</f>
        <v>0</v>
      </c>
      <c r="H494">
        <f>SUM('BASE '!BC494:BF494)</f>
        <v>0</v>
      </c>
      <c r="I494">
        <f>SUM('BASE '!BG494,'BASE '!BH494,'BASE '!BJ494,'BASE '!BK494)</f>
        <v>0</v>
      </c>
      <c r="J494">
        <f>'BASE '!BI494</f>
        <v>0</v>
      </c>
      <c r="K494">
        <f>'BASE '!BL494</f>
        <v>158.38</v>
      </c>
      <c r="L494">
        <f>'BASE '!BM494</f>
        <v>0</v>
      </c>
      <c r="M494">
        <f>'BASE '!BN494</f>
        <v>0</v>
      </c>
      <c r="N494">
        <f>SUM('BASE '!BO494:BP494)</f>
        <v>391.7</v>
      </c>
      <c r="O494">
        <f>'BASE '!BQ494</f>
        <v>374.3</v>
      </c>
      <c r="P494">
        <f>SUM('BASE '!BR494,'BASE '!BT494,'BASE '!CH494,'BASE '!CI494,'BASE '!CJ494,'BASE '!CK494)</f>
        <v>44.75</v>
      </c>
      <c r="Q494">
        <f>'BASE '!BS494</f>
        <v>3.15</v>
      </c>
      <c r="R494">
        <f>SUM('BASE '!CB494:CG494)</f>
        <v>257.57</v>
      </c>
      <c r="S494">
        <f>SUM('BASE '!CL494:CS494)</f>
        <v>138.82</v>
      </c>
      <c r="T494">
        <f t="shared" si="7"/>
        <v>1702.7</v>
      </c>
    </row>
    <row r="495" spans="1:20">
      <c r="A495" t="s">
        <v>1178</v>
      </c>
      <c r="B495" t="s">
        <v>1159</v>
      </c>
      <c r="C495" t="s">
        <v>1179</v>
      </c>
      <c r="D495">
        <f>SUM('BASE '!AL495,'BASE '!AN495,'BASE '!AO495,'BASE '!AP495,'BASE '!AR495,'BASE '!AS495)</f>
        <v>497.63</v>
      </c>
      <c r="E495">
        <f>SUM('BASE '!AM495)</f>
        <v>0</v>
      </c>
      <c r="F495">
        <f>SUM('BASE '!AQ495)</f>
        <v>0</v>
      </c>
      <c r="G495">
        <f>SUM('BASE '!AT495:BB495)</f>
        <v>9.9</v>
      </c>
      <c r="H495">
        <f>SUM('BASE '!BC495:BF495)</f>
        <v>150.4</v>
      </c>
      <c r="I495">
        <f>SUM('BASE '!BG495,'BASE '!BH495,'BASE '!BJ495,'BASE '!BK495)</f>
        <v>0</v>
      </c>
      <c r="J495">
        <f>'BASE '!BI495</f>
        <v>0</v>
      </c>
      <c r="K495">
        <f>'BASE '!BL495</f>
        <v>0.54</v>
      </c>
      <c r="L495">
        <f>'BASE '!BM495</f>
        <v>0</v>
      </c>
      <c r="M495">
        <f>'BASE '!BN495</f>
        <v>14</v>
      </c>
      <c r="N495">
        <f>SUM('BASE '!BO495:BP495)</f>
        <v>0</v>
      </c>
      <c r="O495">
        <f>'BASE '!BQ495</f>
        <v>28.85</v>
      </c>
      <c r="P495">
        <f>SUM('BASE '!BR495,'BASE '!BT495,'BASE '!CH495,'BASE '!CI495,'BASE '!CJ495,'BASE '!CK495)</f>
        <v>108</v>
      </c>
      <c r="Q495">
        <f>'BASE '!BS495</f>
        <v>0</v>
      </c>
      <c r="R495">
        <f>SUM('BASE '!CB495:CG495)</f>
        <v>11</v>
      </c>
      <c r="S495">
        <f>SUM('BASE '!CL495:CS495)</f>
        <v>405</v>
      </c>
      <c r="T495">
        <f t="shared" si="7"/>
        <v>1225.32</v>
      </c>
    </row>
    <row r="496" spans="1:20">
      <c r="A496" t="s">
        <v>1180</v>
      </c>
      <c r="B496" t="s">
        <v>1159</v>
      </c>
      <c r="C496" t="s">
        <v>1181</v>
      </c>
      <c r="D496">
        <f>SUM('BASE '!AL496,'BASE '!AN496,'BASE '!AO496,'BASE '!AP496,'BASE '!AR496,'BASE '!AS496)</f>
        <v>39.549999999999997</v>
      </c>
      <c r="E496">
        <f>SUM('BASE '!AM496)</f>
        <v>0</v>
      </c>
      <c r="F496">
        <f>SUM('BASE '!AQ496)</f>
        <v>0</v>
      </c>
      <c r="G496">
        <f>SUM('BASE '!AT496:BB496)</f>
        <v>4</v>
      </c>
      <c r="H496">
        <f>SUM('BASE '!BC496:BF496)</f>
        <v>17</v>
      </c>
      <c r="I496">
        <f>SUM('BASE '!BG496,'BASE '!BH496,'BASE '!BJ496,'BASE '!BK496)</f>
        <v>0</v>
      </c>
      <c r="J496">
        <f>'BASE '!BI496</f>
        <v>0</v>
      </c>
      <c r="K496">
        <f>'BASE '!BL496</f>
        <v>41.88</v>
      </c>
      <c r="L496">
        <f>'BASE '!BM496</f>
        <v>0</v>
      </c>
      <c r="M496">
        <f>'BASE '!BN496</f>
        <v>0</v>
      </c>
      <c r="N496">
        <f>SUM('BASE '!BO496:BP496)</f>
        <v>117</v>
      </c>
      <c r="O496">
        <f>'BASE '!BQ496</f>
        <v>475.5</v>
      </c>
      <c r="P496">
        <f>SUM('BASE '!BR496,'BASE '!BT496,'BASE '!CH496,'BASE '!CI496,'BASE '!CJ496,'BASE '!CK496)</f>
        <v>185</v>
      </c>
      <c r="Q496">
        <f>'BASE '!BS496</f>
        <v>0</v>
      </c>
      <c r="R496">
        <f>SUM('BASE '!CB496:CG496)</f>
        <v>197.5</v>
      </c>
      <c r="S496">
        <f>SUM('BASE '!CL496:CS496)</f>
        <v>0</v>
      </c>
      <c r="T496">
        <f t="shared" si="7"/>
        <v>1077.43</v>
      </c>
    </row>
    <row r="497" spans="1:20">
      <c r="A497" t="s">
        <v>1182</v>
      </c>
      <c r="B497" t="s">
        <v>1159</v>
      </c>
      <c r="C497" t="s">
        <v>125</v>
      </c>
      <c r="D497">
        <f>SUM('BASE '!AL497,'BASE '!AN497,'BASE '!AO497,'BASE '!AP497,'BASE '!AR497,'BASE '!AS497)</f>
        <v>964.48</v>
      </c>
      <c r="E497">
        <f>SUM('BASE '!AM497)</f>
        <v>0</v>
      </c>
      <c r="F497">
        <f>SUM('BASE '!AQ497)</f>
        <v>0</v>
      </c>
      <c r="G497">
        <f>SUM('BASE '!AT497:BB497)</f>
        <v>0</v>
      </c>
      <c r="H497">
        <f>SUM('BASE '!BC497:BF497)</f>
        <v>20.85</v>
      </c>
      <c r="I497">
        <f>SUM('BASE '!BG497,'BASE '!BH497,'BASE '!BJ497,'BASE '!BK497)</f>
        <v>0</v>
      </c>
      <c r="J497">
        <f>'BASE '!BI497</f>
        <v>12.5</v>
      </c>
      <c r="K497">
        <f>'BASE '!BL497</f>
        <v>57.39</v>
      </c>
      <c r="L497">
        <f>'BASE '!BM497</f>
        <v>78</v>
      </c>
      <c r="M497">
        <f>'BASE '!BN497</f>
        <v>0</v>
      </c>
      <c r="N497">
        <f>SUM('BASE '!BO497:BP497)</f>
        <v>110</v>
      </c>
      <c r="O497">
        <f>'BASE '!BQ497</f>
        <v>428.58</v>
      </c>
      <c r="P497">
        <f>SUM('BASE '!BR497,'BASE '!BT497,'BASE '!CH497,'BASE '!CI497,'BASE '!CJ497,'BASE '!CK497)</f>
        <v>1029.0100000000002</v>
      </c>
      <c r="Q497">
        <f>'BASE '!BS497</f>
        <v>4.01</v>
      </c>
      <c r="R497">
        <f>SUM('BASE '!CB497:CG497)</f>
        <v>39.65</v>
      </c>
      <c r="S497">
        <f>SUM('BASE '!CL497:CS497)</f>
        <v>371.54999999999995</v>
      </c>
      <c r="T497">
        <f t="shared" si="7"/>
        <v>3116.0200000000004</v>
      </c>
    </row>
    <row r="498" spans="1:20">
      <c r="A498" t="s">
        <v>1185</v>
      </c>
      <c r="B498" t="s">
        <v>1184</v>
      </c>
      <c r="C498" t="s">
        <v>1186</v>
      </c>
      <c r="D498">
        <f>SUM('BASE '!AL498,'BASE '!AN498,'BASE '!AO498,'BASE '!AP498,'BASE '!AR498,'BASE '!AS498)</f>
        <v>196.94</v>
      </c>
      <c r="E498">
        <f>SUM('BASE '!AM498)</f>
        <v>0</v>
      </c>
      <c r="F498">
        <f>SUM('BASE '!AQ498)</f>
        <v>2.68</v>
      </c>
      <c r="G498">
        <f>SUM('BASE '!AT498:BB498)</f>
        <v>0</v>
      </c>
      <c r="H498">
        <f>SUM('BASE '!BC498:BF498)</f>
        <v>0</v>
      </c>
      <c r="I498">
        <f>SUM('BASE '!BG498,'BASE '!BH498,'BASE '!BJ498,'BASE '!BK498)</f>
        <v>0</v>
      </c>
      <c r="J498">
        <f>'BASE '!BI498</f>
        <v>0</v>
      </c>
      <c r="K498">
        <f>'BASE '!BL498</f>
        <v>0</v>
      </c>
      <c r="L498">
        <f>'BASE '!BM498</f>
        <v>0</v>
      </c>
      <c r="M498">
        <f>'BASE '!BN498</f>
        <v>0</v>
      </c>
      <c r="N498">
        <f>SUM('BASE '!BO498:BP498)</f>
        <v>1474.08</v>
      </c>
      <c r="O498">
        <f>'BASE '!BQ498</f>
        <v>342.57</v>
      </c>
      <c r="P498">
        <f>SUM('BASE '!BR498,'BASE '!BT498,'BASE '!CH498,'BASE '!CI498,'BASE '!CJ498,'BASE '!CK498)</f>
        <v>0.7</v>
      </c>
      <c r="Q498">
        <f>'BASE '!BS498</f>
        <v>0.34</v>
      </c>
      <c r="R498">
        <f>SUM('BASE '!CB498:CG498)</f>
        <v>7.2</v>
      </c>
      <c r="S498">
        <f>SUM('BASE '!CL498:CS498)</f>
        <v>579.22</v>
      </c>
      <c r="T498">
        <f t="shared" si="7"/>
        <v>2603.7299999999996</v>
      </c>
    </row>
    <row r="499" spans="1:20">
      <c r="A499" t="s">
        <v>1187</v>
      </c>
      <c r="B499" t="s">
        <v>1184</v>
      </c>
      <c r="C499" t="s">
        <v>1188</v>
      </c>
      <c r="D499">
        <f>SUM('BASE '!AL499,'BASE '!AN499,'BASE '!AO499,'BASE '!AP499,'BASE '!AR499,'BASE '!AS499)</f>
        <v>1266.94</v>
      </c>
      <c r="E499">
        <f>SUM('BASE '!AM499)</f>
        <v>0</v>
      </c>
      <c r="F499">
        <f>SUM('BASE '!AQ499)</f>
        <v>0</v>
      </c>
      <c r="G499">
        <f>SUM('BASE '!AT499:BB499)</f>
        <v>0</v>
      </c>
      <c r="H499">
        <f>SUM('BASE '!BC499:BF499)</f>
        <v>0</v>
      </c>
      <c r="I499">
        <f>SUM('BASE '!BG499,'BASE '!BH499,'BASE '!BJ499,'BASE '!BK499)</f>
        <v>0</v>
      </c>
      <c r="J499">
        <f>'BASE '!BI499</f>
        <v>0</v>
      </c>
      <c r="K499">
        <f>'BASE '!BL499</f>
        <v>7.97</v>
      </c>
      <c r="L499">
        <f>'BASE '!BM499</f>
        <v>1.67</v>
      </c>
      <c r="M499">
        <f>'BASE '!BN499</f>
        <v>0</v>
      </c>
      <c r="N499">
        <f>SUM('BASE '!BO499:BP499)</f>
        <v>5344.56</v>
      </c>
      <c r="O499">
        <f>'BASE '!BQ499</f>
        <v>205.58</v>
      </c>
      <c r="P499">
        <f>SUM('BASE '!BR499,'BASE '!BT499,'BASE '!CH499,'BASE '!CI499,'BASE '!CJ499,'BASE '!CK499)</f>
        <v>1033.1499999999999</v>
      </c>
      <c r="Q499">
        <f>'BASE '!BS499</f>
        <v>0</v>
      </c>
      <c r="R499">
        <f>SUM('BASE '!CB499:CG499)</f>
        <v>270.31</v>
      </c>
      <c r="S499">
        <f>SUM('BASE '!CL499:CS499)</f>
        <v>74.83</v>
      </c>
      <c r="T499">
        <f t="shared" si="7"/>
        <v>8205.01</v>
      </c>
    </row>
    <row r="500" spans="1:20">
      <c r="A500" t="s">
        <v>1189</v>
      </c>
      <c r="B500" t="s">
        <v>1184</v>
      </c>
      <c r="C500" t="s">
        <v>1190</v>
      </c>
      <c r="D500">
        <f>SUM('BASE '!AL500,'BASE '!AN500,'BASE '!AO500,'BASE '!AP500,'BASE '!AR500,'BASE '!AS500)</f>
        <v>2574.64</v>
      </c>
      <c r="E500">
        <f>SUM('BASE '!AM500)</f>
        <v>0</v>
      </c>
      <c r="F500">
        <f>SUM('BASE '!AQ500)</f>
        <v>36.5</v>
      </c>
      <c r="G500">
        <f>SUM('BASE '!AT500:BB500)</f>
        <v>0</v>
      </c>
      <c r="H500">
        <f>SUM('BASE '!BC500:BF500)</f>
        <v>101.82</v>
      </c>
      <c r="I500">
        <f>SUM('BASE '!BG500,'BASE '!BH500,'BASE '!BJ500,'BASE '!BK500)</f>
        <v>0</v>
      </c>
      <c r="J500">
        <f>'BASE '!BI500</f>
        <v>0</v>
      </c>
      <c r="K500">
        <f>'BASE '!BL500</f>
        <v>1555.14</v>
      </c>
      <c r="L500">
        <f>'BASE '!BM500</f>
        <v>314.26</v>
      </c>
      <c r="M500">
        <f>'BASE '!BN500</f>
        <v>215.64</v>
      </c>
      <c r="N500">
        <f>SUM('BASE '!BO500:BP500)</f>
        <v>3069.39</v>
      </c>
      <c r="O500">
        <f>'BASE '!BQ500</f>
        <v>2710.1</v>
      </c>
      <c r="P500">
        <f>SUM('BASE '!BR500,'BASE '!BT500,'BASE '!CH500,'BASE '!CI500,'BASE '!CJ500,'BASE '!CK500)</f>
        <v>734.9</v>
      </c>
      <c r="Q500">
        <f>'BASE '!BS500</f>
        <v>72.5</v>
      </c>
      <c r="R500">
        <f>SUM('BASE '!CB500:CG500)</f>
        <v>174.85</v>
      </c>
      <c r="S500">
        <f>SUM('BASE '!CL500:CS500)</f>
        <v>4930.42</v>
      </c>
      <c r="T500">
        <f t="shared" si="7"/>
        <v>16490.160000000003</v>
      </c>
    </row>
    <row r="501" spans="1:20">
      <c r="A501" t="s">
        <v>1191</v>
      </c>
      <c r="B501" t="s">
        <v>1184</v>
      </c>
      <c r="C501" t="s">
        <v>1192</v>
      </c>
      <c r="D501">
        <f>SUM('BASE '!AL501,'BASE '!AN501,'BASE '!AO501,'BASE '!AP501,'BASE '!AR501,'BASE '!AS501)</f>
        <v>103.62</v>
      </c>
      <c r="E501">
        <f>SUM('BASE '!AM501)</f>
        <v>0</v>
      </c>
      <c r="F501">
        <f>SUM('BASE '!AQ501)</f>
        <v>0</v>
      </c>
      <c r="G501">
        <f>SUM('BASE '!AT501:BB501)</f>
        <v>0</v>
      </c>
      <c r="H501">
        <f>SUM('BASE '!BC501:BF501)</f>
        <v>2.7</v>
      </c>
      <c r="I501">
        <f>SUM('BASE '!BG501,'BASE '!BH501,'BASE '!BJ501,'BASE '!BK501)</f>
        <v>0</v>
      </c>
      <c r="J501">
        <f>'BASE '!BI501</f>
        <v>0</v>
      </c>
      <c r="K501">
        <f>'BASE '!BL501</f>
        <v>1.22</v>
      </c>
      <c r="L501">
        <f>'BASE '!BM501</f>
        <v>0</v>
      </c>
      <c r="M501">
        <f>'BASE '!BN501</f>
        <v>414.02</v>
      </c>
      <c r="N501">
        <f>SUM('BASE '!BO501:BP501)</f>
        <v>12948.16</v>
      </c>
      <c r="O501">
        <f>'BASE '!BQ501</f>
        <v>332.73</v>
      </c>
      <c r="P501">
        <f>SUM('BASE '!BR501,'BASE '!BT501,'BASE '!CH501,'BASE '!CI501,'BASE '!CJ501,'BASE '!CK501)</f>
        <v>0</v>
      </c>
      <c r="Q501">
        <f>'BASE '!BS501</f>
        <v>315.95</v>
      </c>
      <c r="R501">
        <f>SUM('BASE '!CB501:CG501)</f>
        <v>0</v>
      </c>
      <c r="S501">
        <f>SUM('BASE '!CL501:CS501)</f>
        <v>648.32000000000005</v>
      </c>
      <c r="T501">
        <f t="shared" si="7"/>
        <v>14766.72</v>
      </c>
    </row>
    <row r="502" spans="1:20">
      <c r="A502" t="s">
        <v>1193</v>
      </c>
      <c r="B502" t="s">
        <v>1184</v>
      </c>
      <c r="C502" t="s">
        <v>1194</v>
      </c>
      <c r="D502">
        <f>SUM('BASE '!AL502,'BASE '!AN502,'BASE '!AO502,'BASE '!AP502,'BASE '!AR502,'BASE '!AS502)</f>
        <v>5.8</v>
      </c>
      <c r="E502">
        <f>SUM('BASE '!AM502)</f>
        <v>0</v>
      </c>
      <c r="F502">
        <f>SUM('BASE '!AQ502)</f>
        <v>0</v>
      </c>
      <c r="G502">
        <f>SUM('BASE '!AT502:BB502)</f>
        <v>0</v>
      </c>
      <c r="H502">
        <f>SUM('BASE '!BC502:BF502)</f>
        <v>24.7</v>
      </c>
      <c r="I502">
        <f>SUM('BASE '!BG502,'BASE '!BH502,'BASE '!BJ502,'BASE '!BK502)</f>
        <v>0</v>
      </c>
      <c r="J502">
        <f>'BASE '!BI502</f>
        <v>0</v>
      </c>
      <c r="K502">
        <f>'BASE '!BL502</f>
        <v>31.65</v>
      </c>
      <c r="L502">
        <f>'BASE '!BM502</f>
        <v>0</v>
      </c>
      <c r="M502">
        <f>'BASE '!BN502</f>
        <v>0</v>
      </c>
      <c r="N502">
        <f>SUM('BASE '!BO502:BP502)</f>
        <v>1295.25</v>
      </c>
      <c r="O502">
        <f>'BASE '!BQ502</f>
        <v>1315.11</v>
      </c>
      <c r="P502">
        <f>SUM('BASE '!BR502,'BASE '!BT502,'BASE '!CH502,'BASE '!CI502,'BASE '!CJ502,'BASE '!CK502)</f>
        <v>1329.31</v>
      </c>
      <c r="Q502">
        <f>'BASE '!BS502</f>
        <v>0</v>
      </c>
      <c r="R502">
        <f>SUM('BASE '!CB502:CG502)</f>
        <v>11.75</v>
      </c>
      <c r="S502">
        <f>SUM('BASE '!CL502:CS502)</f>
        <v>29.34</v>
      </c>
      <c r="T502">
        <f t="shared" si="7"/>
        <v>4042.9100000000003</v>
      </c>
    </row>
    <row r="503" spans="1:20">
      <c r="A503" t="s">
        <v>1195</v>
      </c>
      <c r="B503" t="s">
        <v>1184</v>
      </c>
      <c r="C503" t="s">
        <v>1196</v>
      </c>
      <c r="D503">
        <f>SUM('BASE '!AL503,'BASE '!AN503,'BASE '!AO503,'BASE '!AP503,'BASE '!AR503,'BASE '!AS503)</f>
        <v>2068.42</v>
      </c>
      <c r="E503">
        <f>SUM('BASE '!AM503)</f>
        <v>0</v>
      </c>
      <c r="F503">
        <f>SUM('BASE '!AQ503)</f>
        <v>44.28</v>
      </c>
      <c r="G503">
        <f>SUM('BASE '!AT503:BB503)</f>
        <v>0</v>
      </c>
      <c r="H503">
        <f>SUM('BASE '!BC503:BF503)</f>
        <v>124.7</v>
      </c>
      <c r="I503">
        <f>SUM('BASE '!BG503,'BASE '!BH503,'BASE '!BJ503,'BASE '!BK503)</f>
        <v>5.85</v>
      </c>
      <c r="J503">
        <f>'BASE '!BI503</f>
        <v>0</v>
      </c>
      <c r="K503">
        <f>'BASE '!BL503</f>
        <v>257.5</v>
      </c>
      <c r="L503">
        <f>'BASE '!BM503</f>
        <v>0</v>
      </c>
      <c r="M503">
        <f>'BASE '!BN503</f>
        <v>52</v>
      </c>
      <c r="N503">
        <f>SUM('BASE '!BO503:BP503)</f>
        <v>1719.34</v>
      </c>
      <c r="O503">
        <f>'BASE '!BQ503</f>
        <v>587.11</v>
      </c>
      <c r="P503">
        <f>SUM('BASE '!BR503,'BASE '!BT503,'BASE '!CH503,'BASE '!CI503,'BASE '!CJ503,'BASE '!CK503)</f>
        <v>674.8</v>
      </c>
      <c r="Q503">
        <f>'BASE '!BS503</f>
        <v>0</v>
      </c>
      <c r="R503">
        <f>SUM('BASE '!CB503:CG503)</f>
        <v>95.03</v>
      </c>
      <c r="S503">
        <f>SUM('BASE '!CL503:CS503)</f>
        <v>6933.59</v>
      </c>
      <c r="T503">
        <f t="shared" si="7"/>
        <v>12562.619999999999</v>
      </c>
    </row>
    <row r="504" spans="1:20">
      <c r="A504" t="s">
        <v>1197</v>
      </c>
      <c r="B504" t="s">
        <v>1184</v>
      </c>
      <c r="C504" t="s">
        <v>1198</v>
      </c>
      <c r="D504">
        <f>SUM('BASE '!AL504,'BASE '!AN504,'BASE '!AO504,'BASE '!AP504,'BASE '!AR504,'BASE '!AS504)</f>
        <v>1222.98</v>
      </c>
      <c r="E504">
        <f>SUM('BASE '!AM504)</f>
        <v>0</v>
      </c>
      <c r="F504">
        <f>SUM('BASE '!AQ504)</f>
        <v>0</v>
      </c>
      <c r="G504">
        <f>SUM('BASE '!AT504:BB504)</f>
        <v>3.8</v>
      </c>
      <c r="H504">
        <f>SUM('BASE '!BC504:BF504)</f>
        <v>116.42</v>
      </c>
      <c r="I504">
        <f>SUM('BASE '!BG504,'BASE '!BH504,'BASE '!BJ504,'BASE '!BK504)</f>
        <v>0</v>
      </c>
      <c r="J504">
        <f>'BASE '!BI504</f>
        <v>0</v>
      </c>
      <c r="K504">
        <f>'BASE '!BL504</f>
        <v>31.49</v>
      </c>
      <c r="L504">
        <f>'BASE '!BM504</f>
        <v>0</v>
      </c>
      <c r="M504">
        <f>'BASE '!BN504</f>
        <v>187.95</v>
      </c>
      <c r="N504">
        <f>SUM('BASE '!BO504:BP504)</f>
        <v>2011.02</v>
      </c>
      <c r="O504">
        <f>'BASE '!BQ504</f>
        <v>882.8</v>
      </c>
      <c r="P504">
        <f>SUM('BASE '!BR504,'BASE '!BT504,'BASE '!CH504,'BASE '!CI504,'BASE '!CJ504,'BASE '!CK504)</f>
        <v>568.70000000000005</v>
      </c>
      <c r="Q504">
        <f>'BASE '!BS504</f>
        <v>0</v>
      </c>
      <c r="R504">
        <f>SUM('BASE '!CB504:CG504)</f>
        <v>679.55</v>
      </c>
      <c r="S504">
        <f>SUM('BASE '!CL504:CS504)</f>
        <v>503.45000000000005</v>
      </c>
      <c r="T504">
        <f t="shared" si="7"/>
        <v>6208.16</v>
      </c>
    </row>
    <row r="505" spans="1:20">
      <c r="A505" t="s">
        <v>1199</v>
      </c>
      <c r="B505" t="s">
        <v>1184</v>
      </c>
      <c r="C505" t="s">
        <v>1200</v>
      </c>
      <c r="D505">
        <f>SUM('BASE '!AL505,'BASE '!AN505,'BASE '!AO505,'BASE '!AP505,'BASE '!AR505,'BASE '!AS505)</f>
        <v>149.04</v>
      </c>
      <c r="E505">
        <f>SUM('BASE '!AM505)</f>
        <v>0</v>
      </c>
      <c r="F505">
        <f>SUM('BASE '!AQ505)</f>
        <v>0</v>
      </c>
      <c r="G505">
        <f>SUM('BASE '!AT505:BB505)</f>
        <v>0</v>
      </c>
      <c r="H505">
        <f>SUM('BASE '!BC505:BF505)</f>
        <v>1041.68</v>
      </c>
      <c r="I505">
        <f>SUM('BASE '!BG505,'BASE '!BH505,'BASE '!BJ505,'BASE '!BK505)</f>
        <v>4.26</v>
      </c>
      <c r="J505">
        <f>'BASE '!BI505</f>
        <v>0</v>
      </c>
      <c r="K505">
        <f>'BASE '!BL505</f>
        <v>143.49</v>
      </c>
      <c r="L505">
        <f>'BASE '!BM505</f>
        <v>8.93</v>
      </c>
      <c r="M505">
        <f>'BASE '!BN505</f>
        <v>0</v>
      </c>
      <c r="N505">
        <f>SUM('BASE '!BO505:BP505)</f>
        <v>1745.6</v>
      </c>
      <c r="O505">
        <f>'BASE '!BQ505</f>
        <v>11.83</v>
      </c>
      <c r="P505">
        <f>SUM('BASE '!BR505,'BASE '!BT505,'BASE '!CH505,'BASE '!CI505,'BASE '!CJ505,'BASE '!CK505)</f>
        <v>1174.92</v>
      </c>
      <c r="Q505">
        <f>'BASE '!BS505</f>
        <v>0</v>
      </c>
      <c r="R505">
        <f>SUM('BASE '!CB505:CG505)</f>
        <v>74.930000000000007</v>
      </c>
      <c r="S505">
        <f>SUM('BASE '!CL505:CS505)</f>
        <v>1952.6100000000001</v>
      </c>
      <c r="T505">
        <f t="shared" si="7"/>
        <v>6307.2900000000009</v>
      </c>
    </row>
    <row r="506" spans="1:20">
      <c r="A506" t="s">
        <v>1201</v>
      </c>
      <c r="B506" t="s">
        <v>1184</v>
      </c>
      <c r="C506" t="s">
        <v>1202</v>
      </c>
      <c r="D506">
        <f>SUM('BASE '!AL506,'BASE '!AN506,'BASE '!AO506,'BASE '!AP506,'BASE '!AR506,'BASE '!AS506)</f>
        <v>2227.54</v>
      </c>
      <c r="E506">
        <f>SUM('BASE '!AM506)</f>
        <v>0</v>
      </c>
      <c r="F506">
        <f>SUM('BASE '!AQ506)</f>
        <v>1.5</v>
      </c>
      <c r="G506">
        <f>SUM('BASE '!AT506:BB506)</f>
        <v>0</v>
      </c>
      <c r="H506">
        <f>SUM('BASE '!BC506:BF506)</f>
        <v>0</v>
      </c>
      <c r="I506">
        <f>SUM('BASE '!BG506,'BASE '!BH506,'BASE '!BJ506,'BASE '!BK506)</f>
        <v>0</v>
      </c>
      <c r="J506">
        <f>'BASE '!BI506</f>
        <v>0</v>
      </c>
      <c r="K506">
        <f>'BASE '!BL506</f>
        <v>6.65</v>
      </c>
      <c r="L506">
        <f>'BASE '!BM506</f>
        <v>41</v>
      </c>
      <c r="M506">
        <f>'BASE '!BN506</f>
        <v>0</v>
      </c>
      <c r="N506">
        <f>SUM('BASE '!BO506:BP506)</f>
        <v>14915.13</v>
      </c>
      <c r="O506">
        <f>'BASE '!BQ506</f>
        <v>3.5</v>
      </c>
      <c r="P506">
        <f>SUM('BASE '!BR506,'BASE '!BT506,'BASE '!CH506,'BASE '!CI506,'BASE '!CJ506,'BASE '!CK506)</f>
        <v>530</v>
      </c>
      <c r="Q506">
        <f>'BASE '!BS506</f>
        <v>0</v>
      </c>
      <c r="R506">
        <f>SUM('BASE '!CB506:CG506)</f>
        <v>570</v>
      </c>
      <c r="S506">
        <f>SUM('BASE '!CL506:CS506)</f>
        <v>471.62</v>
      </c>
      <c r="T506">
        <f t="shared" si="7"/>
        <v>18766.939999999999</v>
      </c>
    </row>
    <row r="507" spans="1:20">
      <c r="A507" t="s">
        <v>1203</v>
      </c>
      <c r="B507" t="s">
        <v>1184</v>
      </c>
      <c r="C507" t="s">
        <v>1204</v>
      </c>
      <c r="D507">
        <f>SUM('BASE '!AL507,'BASE '!AN507,'BASE '!AO507,'BASE '!AP507,'BASE '!AR507,'BASE '!AS507)</f>
        <v>0</v>
      </c>
      <c r="E507">
        <f>SUM('BASE '!AM507)</f>
        <v>0</v>
      </c>
      <c r="F507">
        <f>SUM('BASE '!AQ507)</f>
        <v>0</v>
      </c>
      <c r="G507">
        <f>SUM('BASE '!AT507:BB507)</f>
        <v>0</v>
      </c>
      <c r="H507">
        <f>SUM('BASE '!BC507:BF507)</f>
        <v>0</v>
      </c>
      <c r="I507">
        <f>SUM('BASE '!BG507,'BASE '!BH507,'BASE '!BJ507,'BASE '!BK507)</f>
        <v>0</v>
      </c>
      <c r="J507">
        <f>'BASE '!BI507</f>
        <v>0</v>
      </c>
      <c r="K507">
        <f>'BASE '!BL507</f>
        <v>17.95</v>
      </c>
      <c r="L507">
        <f>'BASE '!BM507</f>
        <v>3.92</v>
      </c>
      <c r="M507">
        <f>'BASE '!BN507</f>
        <v>0</v>
      </c>
      <c r="N507">
        <f>SUM('BASE '!BO507:BP507)</f>
        <v>1011.83</v>
      </c>
      <c r="O507">
        <f>'BASE '!BQ507</f>
        <v>671.03</v>
      </c>
      <c r="P507">
        <f>SUM('BASE '!BR507,'BASE '!BT507,'BASE '!CH507,'BASE '!CI507,'BASE '!CJ507,'BASE '!CK507)</f>
        <v>254.04999999999998</v>
      </c>
      <c r="Q507">
        <f>'BASE '!BS507</f>
        <v>0</v>
      </c>
      <c r="R507">
        <f>SUM('BASE '!CB507:CG507)</f>
        <v>0</v>
      </c>
      <c r="S507">
        <f>SUM('BASE '!CL507:CS507)</f>
        <v>1022.11</v>
      </c>
      <c r="T507">
        <f t="shared" si="7"/>
        <v>2980.89</v>
      </c>
    </row>
    <row r="508" spans="1:20">
      <c r="A508" t="s">
        <v>1205</v>
      </c>
      <c r="B508" t="s">
        <v>1184</v>
      </c>
      <c r="C508" t="s">
        <v>1206</v>
      </c>
      <c r="D508">
        <f>SUM('BASE '!AL508,'BASE '!AN508,'BASE '!AO508,'BASE '!AP508,'BASE '!AR508,'BASE '!AS508)</f>
        <v>20.23</v>
      </c>
      <c r="E508">
        <f>SUM('BASE '!AM508)</f>
        <v>0</v>
      </c>
      <c r="F508">
        <f>SUM('BASE '!AQ508)</f>
        <v>0</v>
      </c>
      <c r="G508">
        <f>SUM('BASE '!AT508:BB508)</f>
        <v>34.380000000000003</v>
      </c>
      <c r="H508">
        <f>SUM('BASE '!BC508:BF508)</f>
        <v>180.61</v>
      </c>
      <c r="I508">
        <f>SUM('BASE '!BG508,'BASE '!BH508,'BASE '!BJ508,'BASE '!BK508)</f>
        <v>0</v>
      </c>
      <c r="J508">
        <f>'BASE '!BI508</f>
        <v>0</v>
      </c>
      <c r="K508">
        <f>'BASE '!BL508</f>
        <v>12</v>
      </c>
      <c r="L508">
        <f>'BASE '!BM508</f>
        <v>3.85</v>
      </c>
      <c r="M508">
        <f>'BASE '!BN508</f>
        <v>2</v>
      </c>
      <c r="N508">
        <f>SUM('BASE '!BO508:BP508)</f>
        <v>458.99</v>
      </c>
      <c r="O508">
        <f>'BASE '!BQ508</f>
        <v>131.05000000000001</v>
      </c>
      <c r="P508">
        <f>SUM('BASE '!BR508,'BASE '!BT508,'BASE '!CH508,'BASE '!CI508,'BASE '!CJ508,'BASE '!CK508)</f>
        <v>145.19</v>
      </c>
      <c r="Q508">
        <f>'BASE '!BS508</f>
        <v>45.85</v>
      </c>
      <c r="R508">
        <f>SUM('BASE '!CB508:CG508)</f>
        <v>1.2</v>
      </c>
      <c r="S508">
        <f>SUM('BASE '!CL508:CS508)</f>
        <v>23.13</v>
      </c>
      <c r="T508">
        <f t="shared" si="7"/>
        <v>1058.4800000000002</v>
      </c>
    </row>
    <row r="509" spans="1:20">
      <c r="A509" t="s">
        <v>1207</v>
      </c>
      <c r="B509" t="s">
        <v>1184</v>
      </c>
      <c r="C509" t="s">
        <v>1208</v>
      </c>
      <c r="D509">
        <f>SUM('BASE '!AL509,'BASE '!AN509,'BASE '!AO509,'BASE '!AP509,'BASE '!AR509,'BASE '!AS509)</f>
        <v>805.49</v>
      </c>
      <c r="E509">
        <f>SUM('BASE '!AM509)</f>
        <v>0</v>
      </c>
      <c r="F509">
        <f>SUM('BASE '!AQ509)</f>
        <v>0</v>
      </c>
      <c r="G509">
        <f>SUM('BASE '!AT509:BB509)</f>
        <v>0</v>
      </c>
      <c r="H509">
        <f>SUM('BASE '!BC509:BF509)</f>
        <v>0</v>
      </c>
      <c r="I509">
        <f>SUM('BASE '!BG509,'BASE '!BH509,'BASE '!BJ509,'BASE '!BK509)</f>
        <v>0</v>
      </c>
      <c r="J509">
        <f>'BASE '!BI509</f>
        <v>0</v>
      </c>
      <c r="K509">
        <f>'BASE '!BL509</f>
        <v>0</v>
      </c>
      <c r="L509">
        <f>'BASE '!BM509</f>
        <v>174.26</v>
      </c>
      <c r="M509">
        <f>'BASE '!BN509</f>
        <v>0</v>
      </c>
      <c r="N509">
        <f>SUM('BASE '!BO509:BP509)</f>
        <v>2588.91</v>
      </c>
      <c r="O509">
        <f>'BASE '!BQ509</f>
        <v>9.49</v>
      </c>
      <c r="P509">
        <f>SUM('BASE '!BR509,'BASE '!BT509,'BASE '!CH509,'BASE '!CI509,'BASE '!CJ509,'BASE '!CK509)</f>
        <v>180</v>
      </c>
      <c r="Q509">
        <f>'BASE '!BS509</f>
        <v>0</v>
      </c>
      <c r="R509">
        <f>SUM('BASE '!CB509:CG509)</f>
        <v>0</v>
      </c>
      <c r="S509">
        <f>SUM('BASE '!CL509:CS509)</f>
        <v>661</v>
      </c>
      <c r="T509">
        <f t="shared" si="7"/>
        <v>4419.1499999999996</v>
      </c>
    </row>
    <row r="510" spans="1:20">
      <c r="A510" t="s">
        <v>1209</v>
      </c>
      <c r="B510" t="s">
        <v>1184</v>
      </c>
      <c r="C510" t="s">
        <v>1210</v>
      </c>
      <c r="D510">
        <f>SUM('BASE '!AL510,'BASE '!AN510,'BASE '!AO510,'BASE '!AP510,'BASE '!AR510,'BASE '!AS510)</f>
        <v>22.08</v>
      </c>
      <c r="E510">
        <f>SUM('BASE '!AM510)</f>
        <v>0</v>
      </c>
      <c r="F510">
        <f>SUM('BASE '!AQ510)</f>
        <v>0</v>
      </c>
      <c r="G510">
        <f>SUM('BASE '!AT510:BB510)</f>
        <v>16.809999999999999</v>
      </c>
      <c r="H510">
        <f>SUM('BASE '!BC510:BF510)</f>
        <v>25.13</v>
      </c>
      <c r="I510">
        <f>SUM('BASE '!BG510,'BASE '!BH510,'BASE '!BJ510,'BASE '!BK510)</f>
        <v>0</v>
      </c>
      <c r="J510">
        <f>'BASE '!BI510</f>
        <v>0</v>
      </c>
      <c r="K510">
        <f>'BASE '!BL510</f>
        <v>21.07</v>
      </c>
      <c r="L510">
        <f>'BASE '!BM510</f>
        <v>5.05</v>
      </c>
      <c r="M510">
        <f>'BASE '!BN510</f>
        <v>0</v>
      </c>
      <c r="N510">
        <f>SUM('BASE '!BO510:BP510)</f>
        <v>36</v>
      </c>
      <c r="O510">
        <f>'BASE '!BQ510</f>
        <v>32.61</v>
      </c>
      <c r="P510">
        <f>SUM('BASE '!BR510,'BASE '!BT510,'BASE '!CH510,'BASE '!CI510,'BASE '!CJ510,'BASE '!CK510)</f>
        <v>142.59</v>
      </c>
      <c r="Q510">
        <f>'BASE '!BS510</f>
        <v>0</v>
      </c>
      <c r="R510">
        <f>SUM('BASE '!CB510:CG510)</f>
        <v>47.22</v>
      </c>
      <c r="S510">
        <f>SUM('BASE '!CL510:CS510)</f>
        <v>21.900000000000002</v>
      </c>
      <c r="T510">
        <f t="shared" si="7"/>
        <v>370.46000000000004</v>
      </c>
    </row>
    <row r="511" spans="1:20">
      <c r="A511" t="s">
        <v>1211</v>
      </c>
      <c r="B511" t="s">
        <v>1184</v>
      </c>
      <c r="C511" t="s">
        <v>1212</v>
      </c>
      <c r="D511">
        <f>SUM('BASE '!AL511,'BASE '!AN511,'BASE '!AO511,'BASE '!AP511,'BASE '!AR511,'BASE '!AS511)</f>
        <v>8.26</v>
      </c>
      <c r="E511">
        <f>SUM('BASE '!AM511)</f>
        <v>0</v>
      </c>
      <c r="F511">
        <f>SUM('BASE '!AQ511)</f>
        <v>0</v>
      </c>
      <c r="G511">
        <f>SUM('BASE '!AT511:BB511)</f>
        <v>2.7600000000000002</v>
      </c>
      <c r="H511">
        <f>SUM('BASE '!BC511:BF511)</f>
        <v>3.85</v>
      </c>
      <c r="I511">
        <f>SUM('BASE '!BG511,'BASE '!BH511,'BASE '!BJ511,'BASE '!BK511)</f>
        <v>0.25</v>
      </c>
      <c r="J511">
        <f>'BASE '!BI511</f>
        <v>0</v>
      </c>
      <c r="K511">
        <f>'BASE '!BL511</f>
        <v>2.3000000000000003</v>
      </c>
      <c r="L511">
        <f>'BASE '!BM511</f>
        <v>0.8</v>
      </c>
      <c r="M511">
        <f>'BASE '!BN511</f>
        <v>27.55</v>
      </c>
      <c r="N511">
        <f>SUM('BASE '!BO511:BP511)</f>
        <v>2018.57</v>
      </c>
      <c r="O511">
        <f>'BASE '!BQ511</f>
        <v>38.28</v>
      </c>
      <c r="P511">
        <f>SUM('BASE '!BR511,'BASE '!BT511,'BASE '!CH511,'BASE '!CI511,'BASE '!CJ511,'BASE '!CK511)</f>
        <v>0</v>
      </c>
      <c r="Q511">
        <f>'BASE '!BS511</f>
        <v>2</v>
      </c>
      <c r="R511">
        <f>SUM('BASE '!CB511:CG511)</f>
        <v>135.35000000000002</v>
      </c>
      <c r="S511">
        <f>SUM('BASE '!CL511:CS511)</f>
        <v>895.09999999999991</v>
      </c>
      <c r="T511">
        <f t="shared" si="7"/>
        <v>3135.07</v>
      </c>
    </row>
    <row r="512" spans="1:20">
      <c r="A512" t="s">
        <v>1213</v>
      </c>
      <c r="B512" t="s">
        <v>1184</v>
      </c>
      <c r="C512" t="s">
        <v>1214</v>
      </c>
      <c r="D512">
        <f>SUM('BASE '!AL512,'BASE '!AN512,'BASE '!AO512,'BASE '!AP512,'BASE '!AR512,'BASE '!AS512)</f>
        <v>26.07</v>
      </c>
      <c r="E512">
        <f>SUM('BASE '!AM512)</f>
        <v>0</v>
      </c>
      <c r="F512">
        <f>SUM('BASE '!AQ512)</f>
        <v>1</v>
      </c>
      <c r="G512">
        <f>SUM('BASE '!AT512:BB512)</f>
        <v>0</v>
      </c>
      <c r="H512">
        <f>SUM('BASE '!BC512:BF512)</f>
        <v>55.23</v>
      </c>
      <c r="I512">
        <f>SUM('BASE '!BG512,'BASE '!BH512,'BASE '!BJ512,'BASE '!BK512)</f>
        <v>0</v>
      </c>
      <c r="J512">
        <f>'BASE '!BI512</f>
        <v>0</v>
      </c>
      <c r="K512">
        <f>'BASE '!BL512</f>
        <v>6</v>
      </c>
      <c r="L512">
        <f>'BASE '!BM512</f>
        <v>23.8</v>
      </c>
      <c r="M512">
        <f>'BASE '!BN512</f>
        <v>0</v>
      </c>
      <c r="N512">
        <f>SUM('BASE '!BO512:BP512)</f>
        <v>452.54</v>
      </c>
      <c r="O512">
        <f>'BASE '!BQ512</f>
        <v>52.27</v>
      </c>
      <c r="P512">
        <f>SUM('BASE '!BR512,'BASE '!BT512,'BASE '!CH512,'BASE '!CI512,'BASE '!CJ512,'BASE '!CK512)</f>
        <v>10.98</v>
      </c>
      <c r="Q512">
        <f>'BASE '!BS512</f>
        <v>6.3</v>
      </c>
      <c r="R512">
        <f>SUM('BASE '!CB512:CG512)</f>
        <v>69.41</v>
      </c>
      <c r="S512">
        <f>SUM('BASE '!CL512:CS512)</f>
        <v>61.49</v>
      </c>
      <c r="T512">
        <f t="shared" si="7"/>
        <v>765.08999999999992</v>
      </c>
    </row>
    <row r="513" spans="1:20">
      <c r="A513" t="s">
        <v>1215</v>
      </c>
      <c r="B513" t="s">
        <v>1184</v>
      </c>
      <c r="C513" t="s">
        <v>1216</v>
      </c>
      <c r="D513">
        <f>SUM('BASE '!AL513,'BASE '!AN513,'BASE '!AO513,'BASE '!AP513,'BASE '!AR513,'BASE '!AS513)</f>
        <v>91.02</v>
      </c>
      <c r="E513">
        <f>SUM('BASE '!AM513)</f>
        <v>0</v>
      </c>
      <c r="F513">
        <f>SUM('BASE '!AQ513)</f>
        <v>8.07</v>
      </c>
      <c r="G513">
        <f>SUM('BASE '!AT513:BB513)</f>
        <v>34.340000000000003</v>
      </c>
      <c r="H513">
        <f>SUM('BASE '!BC513:BF513)</f>
        <v>11.46</v>
      </c>
      <c r="I513">
        <f>SUM('BASE '!BG513,'BASE '!BH513,'BASE '!BJ513,'BASE '!BK513)</f>
        <v>2.6</v>
      </c>
      <c r="J513">
        <f>'BASE '!BI513</f>
        <v>0</v>
      </c>
      <c r="K513">
        <f>'BASE '!BL513</f>
        <v>24.04</v>
      </c>
      <c r="L513">
        <f>'BASE '!BM513</f>
        <v>0</v>
      </c>
      <c r="M513">
        <f>'BASE '!BN513</f>
        <v>0.88</v>
      </c>
      <c r="N513">
        <f>SUM('BASE '!BO513:BP513)</f>
        <v>912.23</v>
      </c>
      <c r="O513">
        <f>'BASE '!BQ513</f>
        <v>51.4</v>
      </c>
      <c r="P513">
        <f>SUM('BASE '!BR513,'BASE '!BT513,'BASE '!CH513,'BASE '!CI513,'BASE '!CJ513,'BASE '!CK513)</f>
        <v>448.95</v>
      </c>
      <c r="Q513">
        <f>'BASE '!BS513</f>
        <v>0</v>
      </c>
      <c r="R513">
        <f>SUM('BASE '!CB513:CG513)</f>
        <v>7.85</v>
      </c>
      <c r="S513">
        <f>SUM('BASE '!CL513:CS513)</f>
        <v>699.92</v>
      </c>
      <c r="T513">
        <f t="shared" si="7"/>
        <v>2292.7600000000002</v>
      </c>
    </row>
    <row r="514" spans="1:20">
      <c r="A514" t="s">
        <v>1219</v>
      </c>
      <c r="B514" t="s">
        <v>1218</v>
      </c>
      <c r="C514" t="s">
        <v>1220</v>
      </c>
      <c r="D514">
        <f>SUM('BASE '!AL514,'BASE '!AN514,'BASE '!AO514,'BASE '!AP514,'BASE '!AR514,'BASE '!AS514)</f>
        <v>2515.34</v>
      </c>
      <c r="E514">
        <f>SUM('BASE '!AM514)</f>
        <v>126.93</v>
      </c>
      <c r="F514">
        <f>SUM('BASE '!AQ514)</f>
        <v>183.66</v>
      </c>
      <c r="G514">
        <f>SUM('BASE '!AT514:BB514)</f>
        <v>0</v>
      </c>
      <c r="H514">
        <f>SUM('BASE '!BC514:BF514)</f>
        <v>1.39</v>
      </c>
      <c r="I514">
        <f>SUM('BASE '!BG514,'BASE '!BH514,'BASE '!BJ514,'BASE '!BK514)</f>
        <v>0</v>
      </c>
      <c r="J514">
        <f>'BASE '!BI514</f>
        <v>1296</v>
      </c>
      <c r="K514">
        <f>'BASE '!BL514</f>
        <v>57.8</v>
      </c>
      <c r="L514">
        <f>'BASE '!BM514</f>
        <v>7.98</v>
      </c>
      <c r="M514">
        <f>'BASE '!BN514</f>
        <v>822</v>
      </c>
      <c r="N514">
        <f>SUM('BASE '!BO514:BP514)</f>
        <v>6266.39</v>
      </c>
      <c r="O514">
        <f>'BASE '!BQ514</f>
        <v>1879.75</v>
      </c>
      <c r="P514">
        <f>SUM('BASE '!BR514,'BASE '!BT514,'BASE '!CH514,'BASE '!CI514,'BASE '!CJ514,'BASE '!CK514)</f>
        <v>21.2</v>
      </c>
      <c r="Q514">
        <f>'BASE '!BS514</f>
        <v>0</v>
      </c>
      <c r="R514">
        <f>SUM('BASE '!CB514:CG514)</f>
        <v>616.45000000000005</v>
      </c>
      <c r="S514">
        <f>SUM('BASE '!CL514:CS514)</f>
        <v>2625.4100000000003</v>
      </c>
      <c r="T514">
        <f t="shared" si="7"/>
        <v>16420.300000000003</v>
      </c>
    </row>
    <row r="515" spans="1:20">
      <c r="A515" t="s">
        <v>1221</v>
      </c>
      <c r="B515" t="s">
        <v>1218</v>
      </c>
      <c r="C515" t="s">
        <v>1222</v>
      </c>
      <c r="D515">
        <f>SUM('BASE '!AL515,'BASE '!AN515,'BASE '!AO515,'BASE '!AP515,'BASE '!AR515,'BASE '!AS515)</f>
        <v>1420.6999999999998</v>
      </c>
      <c r="E515">
        <f>SUM('BASE '!AM515)</f>
        <v>0</v>
      </c>
      <c r="F515">
        <f>SUM('BASE '!AQ515)</f>
        <v>0</v>
      </c>
      <c r="G515">
        <f>SUM('BASE '!AT515:BB515)</f>
        <v>0</v>
      </c>
      <c r="H515">
        <f>SUM('BASE '!BC515:BF515)</f>
        <v>0</v>
      </c>
      <c r="I515">
        <f>SUM('BASE '!BG515,'BASE '!BH515,'BASE '!BJ515,'BASE '!BK515)</f>
        <v>0</v>
      </c>
      <c r="J515">
        <f>'BASE '!BI515</f>
        <v>7.4</v>
      </c>
      <c r="K515">
        <f>'BASE '!BL515</f>
        <v>54.01</v>
      </c>
      <c r="L515">
        <f>'BASE '!BM515</f>
        <v>45.92</v>
      </c>
      <c r="M515">
        <f>'BASE '!BN515</f>
        <v>35.5</v>
      </c>
      <c r="N515">
        <f>SUM('BASE '!BO515:BP515)</f>
        <v>4315</v>
      </c>
      <c r="O515">
        <f>'BASE '!BQ515</f>
        <v>2420.44</v>
      </c>
      <c r="P515">
        <f>SUM('BASE '!BR515,'BASE '!BT515,'BASE '!CH515,'BASE '!CI515,'BASE '!CJ515,'BASE '!CK515)</f>
        <v>216.75</v>
      </c>
      <c r="Q515">
        <f>'BASE '!BS515</f>
        <v>3.5</v>
      </c>
      <c r="R515">
        <f>SUM('BASE '!CB515:CG515)</f>
        <v>488.27</v>
      </c>
      <c r="S515">
        <f>SUM('BASE '!CL515:CS515)</f>
        <v>846.81000000000006</v>
      </c>
      <c r="T515">
        <f t="shared" ref="T515:T578" si="8">SUM(D515:S515)</f>
        <v>9854.2999999999993</v>
      </c>
    </row>
    <row r="516" spans="1:20">
      <c r="A516" t="s">
        <v>1223</v>
      </c>
      <c r="B516" t="s">
        <v>1218</v>
      </c>
      <c r="C516" t="s">
        <v>1224</v>
      </c>
      <c r="D516">
        <f>SUM('BASE '!AL516,'BASE '!AN516,'BASE '!AO516,'BASE '!AP516,'BASE '!AR516,'BASE '!AS516)</f>
        <v>534.02</v>
      </c>
      <c r="E516">
        <f>SUM('BASE '!AM516)</f>
        <v>0</v>
      </c>
      <c r="F516">
        <f>SUM('BASE '!AQ516)</f>
        <v>328</v>
      </c>
      <c r="G516">
        <f>SUM('BASE '!AT516:BB516)</f>
        <v>8.15</v>
      </c>
      <c r="H516">
        <f>SUM('BASE '!BC516:BF516)</f>
        <v>0</v>
      </c>
      <c r="I516">
        <f>SUM('BASE '!BG516,'BASE '!BH516,'BASE '!BJ516,'BASE '!BK516)</f>
        <v>14.75</v>
      </c>
      <c r="J516">
        <f>'BASE '!BI516</f>
        <v>0</v>
      </c>
      <c r="K516">
        <f>'BASE '!BL516</f>
        <v>264.31</v>
      </c>
      <c r="L516">
        <f>'BASE '!BM516</f>
        <v>1.7</v>
      </c>
      <c r="M516">
        <f>'BASE '!BN516</f>
        <v>256</v>
      </c>
      <c r="N516">
        <f>SUM('BASE '!BO516:BP516)</f>
        <v>6582.68</v>
      </c>
      <c r="O516">
        <f>'BASE '!BQ516</f>
        <v>110.45</v>
      </c>
      <c r="P516">
        <f>SUM('BASE '!BR516,'BASE '!BT516,'BASE '!CH516,'BASE '!CI516,'BASE '!CJ516,'BASE '!CK516)</f>
        <v>1117.97</v>
      </c>
      <c r="Q516">
        <f>'BASE '!BS516</f>
        <v>0</v>
      </c>
      <c r="R516">
        <f>SUM('BASE '!CB516:CG516)</f>
        <v>27.07</v>
      </c>
      <c r="S516">
        <f>SUM('BASE '!CL516:CS516)</f>
        <v>237.29</v>
      </c>
      <c r="T516">
        <f t="shared" si="8"/>
        <v>9482.3900000000012</v>
      </c>
    </row>
    <row r="517" spans="1:20">
      <c r="A517" t="s">
        <v>1225</v>
      </c>
      <c r="B517" t="s">
        <v>1218</v>
      </c>
      <c r="C517" t="s">
        <v>1226</v>
      </c>
      <c r="D517">
        <f>SUM('BASE '!AL517,'BASE '!AN517,'BASE '!AO517,'BASE '!AP517,'BASE '!AR517,'BASE '!AS517)</f>
        <v>1953.35</v>
      </c>
      <c r="E517">
        <f>SUM('BASE '!AM517)</f>
        <v>0</v>
      </c>
      <c r="F517">
        <f>SUM('BASE '!AQ517)</f>
        <v>257</v>
      </c>
      <c r="G517">
        <f>SUM('BASE '!AT517:BB517)</f>
        <v>17.96</v>
      </c>
      <c r="H517">
        <f>SUM('BASE '!BC517:BF517)</f>
        <v>488.08</v>
      </c>
      <c r="I517">
        <f>SUM('BASE '!BG517,'BASE '!BH517,'BASE '!BJ517,'BASE '!BK517)</f>
        <v>3.9</v>
      </c>
      <c r="J517">
        <f>'BASE '!BI517</f>
        <v>0</v>
      </c>
      <c r="K517">
        <f>'BASE '!BL517</f>
        <v>294.89</v>
      </c>
      <c r="L517">
        <f>'BASE '!BM517</f>
        <v>12.93</v>
      </c>
      <c r="M517">
        <f>'BASE '!BN517</f>
        <v>450</v>
      </c>
      <c r="N517">
        <f>SUM('BASE '!BO517:BP517)</f>
        <v>6911.57</v>
      </c>
      <c r="O517">
        <f>'BASE '!BQ517</f>
        <v>1348.46</v>
      </c>
      <c r="P517">
        <f>SUM('BASE '!BR517,'BASE '!BT517,'BASE '!CH517,'BASE '!CI517,'BASE '!CJ517,'BASE '!CK517)</f>
        <v>2203.2399999999998</v>
      </c>
      <c r="Q517">
        <f>'BASE '!BS517</f>
        <v>42.78</v>
      </c>
      <c r="R517">
        <f>SUM('BASE '!CB517:CG517)</f>
        <v>23.54</v>
      </c>
      <c r="S517">
        <f>SUM('BASE '!CL517:CS517)</f>
        <v>2861.27</v>
      </c>
      <c r="T517">
        <f t="shared" si="8"/>
        <v>16868.97</v>
      </c>
    </row>
    <row r="518" spans="1:20">
      <c r="A518" t="s">
        <v>1227</v>
      </c>
      <c r="B518" t="s">
        <v>1218</v>
      </c>
      <c r="C518" t="s">
        <v>1228</v>
      </c>
      <c r="D518">
        <f>SUM('BASE '!AL518,'BASE '!AN518,'BASE '!AO518,'BASE '!AP518,'BASE '!AR518,'BASE '!AS518)</f>
        <v>539.47</v>
      </c>
      <c r="E518">
        <f>SUM('BASE '!AM518)</f>
        <v>0</v>
      </c>
      <c r="F518">
        <f>SUM('BASE '!AQ518)</f>
        <v>0</v>
      </c>
      <c r="G518">
        <f>SUM('BASE '!AT518:BB518)</f>
        <v>0</v>
      </c>
      <c r="H518">
        <f>SUM('BASE '!BC518:BF518)</f>
        <v>0</v>
      </c>
      <c r="I518">
        <f>SUM('BASE '!BG518,'BASE '!BH518,'BASE '!BJ518,'BASE '!BK518)</f>
        <v>105</v>
      </c>
      <c r="J518">
        <f>'BASE '!BI518</f>
        <v>0</v>
      </c>
      <c r="K518">
        <f>'BASE '!BL518</f>
        <v>50.14</v>
      </c>
      <c r="L518">
        <f>'BASE '!BM518</f>
        <v>17.7</v>
      </c>
      <c r="M518">
        <f>'BASE '!BN518</f>
        <v>0</v>
      </c>
      <c r="N518">
        <f>SUM('BASE '!BO518:BP518)</f>
        <v>8059.12</v>
      </c>
      <c r="O518">
        <f>'BASE '!BQ518</f>
        <v>952.09</v>
      </c>
      <c r="P518">
        <f>SUM('BASE '!BR518,'BASE '!BT518,'BASE '!CH518,'BASE '!CI518,'BASE '!CJ518,'BASE '!CK518)</f>
        <v>1975.68</v>
      </c>
      <c r="Q518">
        <f>'BASE '!BS518</f>
        <v>0</v>
      </c>
      <c r="R518">
        <f>SUM('BASE '!CB518:CG518)</f>
        <v>15.01</v>
      </c>
      <c r="S518">
        <f>SUM('BASE '!CL518:CS518)</f>
        <v>1060</v>
      </c>
      <c r="T518">
        <f t="shared" si="8"/>
        <v>12774.210000000001</v>
      </c>
    </row>
    <row r="519" spans="1:20">
      <c r="A519" t="s">
        <v>1229</v>
      </c>
      <c r="B519" t="s">
        <v>1218</v>
      </c>
      <c r="C519" t="s">
        <v>1230</v>
      </c>
      <c r="D519">
        <f>SUM('BASE '!AL519,'BASE '!AN519,'BASE '!AO519,'BASE '!AP519,'BASE '!AR519,'BASE '!AS519)</f>
        <v>189.45</v>
      </c>
      <c r="E519">
        <f>SUM('BASE '!AM519)</f>
        <v>0</v>
      </c>
      <c r="F519">
        <f>SUM('BASE '!AQ519)</f>
        <v>0</v>
      </c>
      <c r="G519">
        <f>SUM('BASE '!AT519:BB519)</f>
        <v>0</v>
      </c>
      <c r="H519">
        <f>SUM('BASE '!BC519:BF519)</f>
        <v>0</v>
      </c>
      <c r="I519">
        <f>SUM('BASE '!BG519,'BASE '!BH519,'BASE '!BJ519,'BASE '!BK519)</f>
        <v>0</v>
      </c>
      <c r="J519">
        <f>'BASE '!BI519</f>
        <v>0</v>
      </c>
      <c r="K519">
        <f>'BASE '!BL519</f>
        <v>157.37</v>
      </c>
      <c r="L519">
        <f>'BASE '!BM519</f>
        <v>0</v>
      </c>
      <c r="M519">
        <f>'BASE '!BN519</f>
        <v>0</v>
      </c>
      <c r="N519">
        <f>SUM('BASE '!BO519:BP519)</f>
        <v>9533.33</v>
      </c>
      <c r="O519">
        <f>'BASE '!BQ519</f>
        <v>892.13</v>
      </c>
      <c r="P519">
        <f>SUM('BASE '!BR519,'BASE '!BT519,'BASE '!CH519,'BASE '!CI519,'BASE '!CJ519,'BASE '!CK519)</f>
        <v>1314.1399999999999</v>
      </c>
      <c r="Q519">
        <f>'BASE '!BS519</f>
        <v>0</v>
      </c>
      <c r="R519">
        <f>SUM('BASE '!CB519:CG519)</f>
        <v>26.12</v>
      </c>
      <c r="S519">
        <f>SUM('BASE '!CL519:CS519)</f>
        <v>68.77</v>
      </c>
      <c r="T519">
        <f t="shared" si="8"/>
        <v>12181.31</v>
      </c>
    </row>
    <row r="520" spans="1:20">
      <c r="A520" t="s">
        <v>1231</v>
      </c>
      <c r="B520" t="s">
        <v>1218</v>
      </c>
      <c r="C520" t="s">
        <v>1232</v>
      </c>
      <c r="D520">
        <f>SUM('BASE '!AL520,'BASE '!AN520,'BASE '!AO520,'BASE '!AP520,'BASE '!AR520,'BASE '!AS520)</f>
        <v>0</v>
      </c>
      <c r="E520">
        <f>SUM('BASE '!AM520)</f>
        <v>0</v>
      </c>
      <c r="F520">
        <f>SUM('BASE '!AQ520)</f>
        <v>0</v>
      </c>
      <c r="G520">
        <f>SUM('BASE '!AT520:BB520)</f>
        <v>0</v>
      </c>
      <c r="H520">
        <f>SUM('BASE '!BC520:BF520)</f>
        <v>0</v>
      </c>
      <c r="I520">
        <f>SUM('BASE '!BG520,'BASE '!BH520,'BASE '!BJ520,'BASE '!BK520)</f>
        <v>0</v>
      </c>
      <c r="J520">
        <f>'BASE '!BI520</f>
        <v>0</v>
      </c>
      <c r="K520">
        <f>'BASE '!BL520</f>
        <v>17.900000000000002</v>
      </c>
      <c r="L520">
        <f>'BASE '!BM520</f>
        <v>9.98</v>
      </c>
      <c r="M520">
        <f>'BASE '!BN520</f>
        <v>549</v>
      </c>
      <c r="N520">
        <f>SUM('BASE '!BO520:BP520)</f>
        <v>2788.41</v>
      </c>
      <c r="O520">
        <f>'BASE '!BQ520</f>
        <v>239.86</v>
      </c>
      <c r="P520">
        <f>SUM('BASE '!BR520,'BASE '!BT520,'BASE '!CH520,'BASE '!CI520,'BASE '!CJ520,'BASE '!CK520)</f>
        <v>999.36</v>
      </c>
      <c r="Q520">
        <f>'BASE '!BS520</f>
        <v>0</v>
      </c>
      <c r="R520">
        <f>SUM('BASE '!CB520:CG520)</f>
        <v>0</v>
      </c>
      <c r="S520">
        <f>SUM('BASE '!CL520:CS520)</f>
        <v>7.92</v>
      </c>
      <c r="T520">
        <f t="shared" si="8"/>
        <v>4612.43</v>
      </c>
    </row>
    <row r="521" spans="1:20">
      <c r="A521" t="s">
        <v>1233</v>
      </c>
      <c r="B521" t="s">
        <v>1218</v>
      </c>
      <c r="C521" t="s">
        <v>1234</v>
      </c>
      <c r="D521">
        <f>SUM('BASE '!AL521,'BASE '!AN521,'BASE '!AO521,'BASE '!AP521,'BASE '!AR521,'BASE '!AS521)</f>
        <v>335.22</v>
      </c>
      <c r="E521">
        <f>SUM('BASE '!AM521)</f>
        <v>107</v>
      </c>
      <c r="F521">
        <f>SUM('BASE '!AQ521)</f>
        <v>0</v>
      </c>
      <c r="G521">
        <f>SUM('BASE '!AT521:BB521)</f>
        <v>0</v>
      </c>
      <c r="H521">
        <f>SUM('BASE '!BC521:BF521)</f>
        <v>890.08</v>
      </c>
      <c r="I521">
        <f>SUM('BASE '!BG521,'BASE '!BH521,'BASE '!BJ521,'BASE '!BK521)</f>
        <v>0</v>
      </c>
      <c r="J521">
        <f>'BASE '!BI521</f>
        <v>0</v>
      </c>
      <c r="K521">
        <f>'BASE '!BL521</f>
        <v>0</v>
      </c>
      <c r="L521">
        <f>'BASE '!BM521</f>
        <v>0</v>
      </c>
      <c r="M521">
        <f>'BASE '!BN521</f>
        <v>0</v>
      </c>
      <c r="N521">
        <f>SUM('BASE '!BO521:BP521)</f>
        <v>5044.12</v>
      </c>
      <c r="O521">
        <f>'BASE '!BQ521</f>
        <v>390.67</v>
      </c>
      <c r="P521">
        <f>SUM('BASE '!BR521,'BASE '!BT521,'BASE '!CH521,'BASE '!CI521,'BASE '!CJ521,'BASE '!CK521)</f>
        <v>863.56</v>
      </c>
      <c r="Q521">
        <f>'BASE '!BS521</f>
        <v>2.5500000000000003</v>
      </c>
      <c r="R521">
        <f>SUM('BASE '!CB521:CG521)</f>
        <v>8.9500000000000011</v>
      </c>
      <c r="S521">
        <f>SUM('BASE '!CL521:CS521)</f>
        <v>2005.18</v>
      </c>
      <c r="T521">
        <f t="shared" si="8"/>
        <v>9647.33</v>
      </c>
    </row>
    <row r="522" spans="1:20">
      <c r="A522" t="s">
        <v>1235</v>
      </c>
      <c r="B522" t="s">
        <v>1218</v>
      </c>
      <c r="C522" t="s">
        <v>1236</v>
      </c>
      <c r="D522">
        <f>SUM('BASE '!AL522,'BASE '!AN522,'BASE '!AO522,'BASE '!AP522,'BASE '!AR522,'BASE '!AS522)</f>
        <v>415.63</v>
      </c>
      <c r="E522">
        <f>SUM('BASE '!AM522)</f>
        <v>0</v>
      </c>
      <c r="F522">
        <f>SUM('BASE '!AQ522)</f>
        <v>0</v>
      </c>
      <c r="G522">
        <f>SUM('BASE '!AT522:BB522)</f>
        <v>53</v>
      </c>
      <c r="H522">
        <f>SUM('BASE '!BC522:BF522)</f>
        <v>219.5</v>
      </c>
      <c r="I522">
        <f>SUM('BASE '!BG522,'BASE '!BH522,'BASE '!BJ522,'BASE '!BK522)</f>
        <v>0</v>
      </c>
      <c r="J522">
        <f>'BASE '!BI522</f>
        <v>0</v>
      </c>
      <c r="K522">
        <f>'BASE '!BL522</f>
        <v>2.8</v>
      </c>
      <c r="L522">
        <f>'BASE '!BM522</f>
        <v>119.5</v>
      </c>
      <c r="M522">
        <f>'BASE '!BN522</f>
        <v>3.9</v>
      </c>
      <c r="N522">
        <f>SUM('BASE '!BO522:BP522)</f>
        <v>4469.93</v>
      </c>
      <c r="O522">
        <f>'BASE '!BQ522</f>
        <v>1771.22</v>
      </c>
      <c r="P522">
        <f>SUM('BASE '!BR522,'BASE '!BT522,'BASE '!CH522,'BASE '!CI522,'BASE '!CJ522,'BASE '!CK522)</f>
        <v>789.13</v>
      </c>
      <c r="Q522">
        <f>'BASE '!BS522</f>
        <v>19</v>
      </c>
      <c r="R522">
        <f>SUM('BASE '!CB522:CG522)</f>
        <v>187.29</v>
      </c>
      <c r="S522">
        <f>SUM('BASE '!CL522:CS522)</f>
        <v>399.99</v>
      </c>
      <c r="T522">
        <f t="shared" si="8"/>
        <v>8450.8900000000012</v>
      </c>
    </row>
    <row r="523" spans="1:20">
      <c r="A523" t="s">
        <v>1237</v>
      </c>
      <c r="B523" t="s">
        <v>1218</v>
      </c>
      <c r="C523" t="s">
        <v>1238</v>
      </c>
      <c r="D523">
        <f>SUM('BASE '!AL523,'BASE '!AN523,'BASE '!AO523,'BASE '!AP523,'BASE '!AR523,'BASE '!AS523)</f>
        <v>331.25</v>
      </c>
      <c r="E523">
        <f>SUM('BASE '!AM523)</f>
        <v>0</v>
      </c>
      <c r="F523">
        <f>SUM('BASE '!AQ523)</f>
        <v>28</v>
      </c>
      <c r="G523">
        <f>SUM('BASE '!AT523:BB523)</f>
        <v>0</v>
      </c>
      <c r="H523">
        <f>SUM('BASE '!BC523:BF523)</f>
        <v>0</v>
      </c>
      <c r="I523">
        <f>SUM('BASE '!BG523,'BASE '!BH523,'BASE '!BJ523,'BASE '!BK523)</f>
        <v>0</v>
      </c>
      <c r="J523">
        <f>'BASE '!BI523</f>
        <v>0</v>
      </c>
      <c r="K523">
        <f>'BASE '!BL523</f>
        <v>45.7</v>
      </c>
      <c r="L523">
        <f>'BASE '!BM523</f>
        <v>0</v>
      </c>
      <c r="M523">
        <f>'BASE '!BN523</f>
        <v>0</v>
      </c>
      <c r="N523">
        <f>SUM('BASE '!BO523:BP523)</f>
        <v>1326.68</v>
      </c>
      <c r="O523">
        <f>'BASE '!BQ523</f>
        <v>1282.8700000000001</v>
      </c>
      <c r="P523">
        <f>SUM('BASE '!BR523,'BASE '!BT523,'BASE '!CH523,'BASE '!CI523,'BASE '!CJ523,'BASE '!CK523)</f>
        <v>218.76</v>
      </c>
      <c r="Q523">
        <f>'BASE '!BS523</f>
        <v>1.44</v>
      </c>
      <c r="R523">
        <f>SUM('BASE '!CB523:CG523)</f>
        <v>11.7</v>
      </c>
      <c r="S523">
        <f>SUM('BASE '!CL523:CS523)</f>
        <v>1175.76</v>
      </c>
      <c r="T523">
        <f t="shared" si="8"/>
        <v>4422.16</v>
      </c>
    </row>
    <row r="524" spans="1:20">
      <c r="A524" t="s">
        <v>1241</v>
      </c>
      <c r="B524" t="s">
        <v>1240</v>
      </c>
      <c r="C524" t="s">
        <v>1242</v>
      </c>
      <c r="D524">
        <f>SUM('BASE '!AL524,'BASE '!AN524,'BASE '!AO524,'BASE '!AP524,'BASE '!AR524,'BASE '!AS524)</f>
        <v>587.91999999999996</v>
      </c>
      <c r="E524">
        <f>SUM('BASE '!AM524)</f>
        <v>0</v>
      </c>
      <c r="F524">
        <f>SUM('BASE '!AQ524)</f>
        <v>0</v>
      </c>
      <c r="G524">
        <f>SUM('BASE '!AT524:BB524)</f>
        <v>0</v>
      </c>
      <c r="H524">
        <f>SUM('BASE '!BC524:BF524)</f>
        <v>0</v>
      </c>
      <c r="I524">
        <f>SUM('BASE '!BG524,'BASE '!BH524,'BASE '!BJ524,'BASE '!BK524)</f>
        <v>1.02</v>
      </c>
      <c r="J524">
        <f>'BASE '!BI524</f>
        <v>0</v>
      </c>
      <c r="K524">
        <f>'BASE '!BL524</f>
        <v>40.64</v>
      </c>
      <c r="L524">
        <f>'BASE '!BM524</f>
        <v>0</v>
      </c>
      <c r="M524">
        <f>'BASE '!BN524</f>
        <v>0</v>
      </c>
      <c r="N524">
        <f>SUM('BASE '!BO524:BP524)</f>
        <v>6056.1</v>
      </c>
      <c r="O524">
        <f>'BASE '!BQ524</f>
        <v>690.38</v>
      </c>
      <c r="P524">
        <f>SUM('BASE '!BR524,'BASE '!BT524,'BASE '!CH524,'BASE '!CI524,'BASE '!CJ524,'BASE '!CK524)</f>
        <v>53.79</v>
      </c>
      <c r="Q524">
        <f>'BASE '!BS524</f>
        <v>0</v>
      </c>
      <c r="R524">
        <f>SUM('BASE '!CB524:CG524)</f>
        <v>0</v>
      </c>
      <c r="S524">
        <f>SUM('BASE '!CL524:CS524)</f>
        <v>485.58</v>
      </c>
      <c r="T524">
        <f t="shared" si="8"/>
        <v>7915.43</v>
      </c>
    </row>
    <row r="525" spans="1:20">
      <c r="A525" t="s">
        <v>1243</v>
      </c>
      <c r="B525" t="s">
        <v>1240</v>
      </c>
      <c r="C525" t="s">
        <v>1244</v>
      </c>
      <c r="D525">
        <f>SUM('BASE '!AL525,'BASE '!AN525,'BASE '!AO525,'BASE '!AP525,'BASE '!AR525,'BASE '!AS525)</f>
        <v>1237</v>
      </c>
      <c r="E525">
        <f>SUM('BASE '!AM525)</f>
        <v>0</v>
      </c>
      <c r="F525">
        <f>SUM('BASE '!AQ525)</f>
        <v>155</v>
      </c>
      <c r="G525">
        <f>SUM('BASE '!AT525:BB525)</f>
        <v>0</v>
      </c>
      <c r="H525">
        <f>SUM('BASE '!BC525:BF525)</f>
        <v>224.54</v>
      </c>
      <c r="I525">
        <f>SUM('BASE '!BG525,'BASE '!BH525,'BASE '!BJ525,'BASE '!BK525)</f>
        <v>1.95</v>
      </c>
      <c r="J525">
        <f>'BASE '!BI525</f>
        <v>9.4</v>
      </c>
      <c r="K525">
        <f>'BASE '!BL525</f>
        <v>124.36</v>
      </c>
      <c r="L525">
        <f>'BASE '!BM525</f>
        <v>16.86</v>
      </c>
      <c r="M525">
        <f>'BASE '!BN525</f>
        <v>0</v>
      </c>
      <c r="N525">
        <f>SUM('BASE '!BO525:BP525)</f>
        <v>1419.5</v>
      </c>
      <c r="O525">
        <f>'BASE '!BQ525</f>
        <v>0</v>
      </c>
      <c r="P525">
        <f>SUM('BASE '!BR525,'BASE '!BT525,'BASE '!CH525,'BASE '!CI525,'BASE '!CJ525,'BASE '!CK525)</f>
        <v>21</v>
      </c>
      <c r="Q525">
        <f>'BASE '!BS525</f>
        <v>0</v>
      </c>
      <c r="R525">
        <f>SUM('BASE '!CB525:CG525)</f>
        <v>21.8</v>
      </c>
      <c r="S525">
        <f>SUM('BASE '!CL525:CS525)</f>
        <v>191.8</v>
      </c>
      <c r="T525">
        <f t="shared" si="8"/>
        <v>3423.21</v>
      </c>
    </row>
    <row r="526" spans="1:20">
      <c r="A526" t="s">
        <v>1245</v>
      </c>
      <c r="B526" t="s">
        <v>1240</v>
      </c>
      <c r="C526" t="s">
        <v>1240</v>
      </c>
      <c r="D526">
        <f>SUM('BASE '!AL526,'BASE '!AN526,'BASE '!AO526,'BASE '!AP526,'BASE '!AR526,'BASE '!AS526)</f>
        <v>3146.08</v>
      </c>
      <c r="E526">
        <f>SUM('BASE '!AM526)</f>
        <v>0</v>
      </c>
      <c r="F526">
        <f>SUM('BASE '!AQ526)</f>
        <v>0</v>
      </c>
      <c r="G526">
        <f>SUM('BASE '!AT526:BB526)</f>
        <v>0</v>
      </c>
      <c r="H526">
        <f>SUM('BASE '!BC526:BF526)</f>
        <v>1</v>
      </c>
      <c r="I526">
        <f>SUM('BASE '!BG526,'BASE '!BH526,'BASE '!BJ526,'BASE '!BK526)</f>
        <v>21.35</v>
      </c>
      <c r="J526">
        <f>'BASE '!BI526</f>
        <v>210</v>
      </c>
      <c r="K526">
        <f>'BASE '!BL526</f>
        <v>20.86</v>
      </c>
      <c r="L526">
        <f>'BASE '!BM526</f>
        <v>7.74</v>
      </c>
      <c r="M526">
        <f>'BASE '!BN526</f>
        <v>386.5</v>
      </c>
      <c r="N526">
        <f>SUM('BASE '!BO526:BP526)</f>
        <v>1888.98</v>
      </c>
      <c r="O526">
        <f>'BASE '!BQ526</f>
        <v>1221.77</v>
      </c>
      <c r="P526">
        <f>SUM('BASE '!BR526,'BASE '!BT526,'BASE '!CH526,'BASE '!CI526,'BASE '!CJ526,'BASE '!CK526)</f>
        <v>6.76</v>
      </c>
      <c r="Q526">
        <f>'BASE '!BS526</f>
        <v>151.5</v>
      </c>
      <c r="R526">
        <f>SUM('BASE '!CB526:CG526)</f>
        <v>424.48</v>
      </c>
      <c r="S526">
        <f>SUM('BASE '!CL526:CS526)</f>
        <v>1270.45</v>
      </c>
      <c r="T526">
        <f t="shared" si="8"/>
        <v>8757.4700000000012</v>
      </c>
    </row>
    <row r="527" spans="1:20">
      <c r="A527" t="s">
        <v>1246</v>
      </c>
      <c r="B527" t="s">
        <v>1240</v>
      </c>
      <c r="C527" t="s">
        <v>1247</v>
      </c>
      <c r="D527">
        <f>SUM('BASE '!AL527,'BASE '!AN527,'BASE '!AO527,'BASE '!AP527,'BASE '!AR527,'BASE '!AS527)</f>
        <v>1137.08</v>
      </c>
      <c r="E527">
        <f>SUM('BASE '!AM527)</f>
        <v>0</v>
      </c>
      <c r="F527">
        <f>SUM('BASE '!AQ527)</f>
        <v>0</v>
      </c>
      <c r="G527">
        <f>SUM('BASE '!AT527:BB527)</f>
        <v>0</v>
      </c>
      <c r="H527">
        <f>SUM('BASE '!BC527:BF527)</f>
        <v>6.12</v>
      </c>
      <c r="I527">
        <f>SUM('BASE '!BG527,'BASE '!BH527,'BASE '!BJ527,'BASE '!BK527)</f>
        <v>0</v>
      </c>
      <c r="J527">
        <f>'BASE '!BI527</f>
        <v>0.3</v>
      </c>
      <c r="K527">
        <f>'BASE '!BL527</f>
        <v>537.70000000000005</v>
      </c>
      <c r="L527">
        <f>'BASE '!BM527</f>
        <v>37.99</v>
      </c>
      <c r="M527">
        <f>'BASE '!BN527</f>
        <v>0</v>
      </c>
      <c r="N527">
        <f>SUM('BASE '!BO527:BP527)</f>
        <v>7617.18</v>
      </c>
      <c r="O527">
        <f>'BASE '!BQ527</f>
        <v>6676.73</v>
      </c>
      <c r="P527">
        <f>SUM('BASE '!BR527,'BASE '!BT527,'BASE '!CH527,'BASE '!CI527,'BASE '!CJ527,'BASE '!CK527)</f>
        <v>3302.4500000000003</v>
      </c>
      <c r="Q527">
        <f>'BASE '!BS527</f>
        <v>0</v>
      </c>
      <c r="R527">
        <f>SUM('BASE '!CB527:CG527)</f>
        <v>464.18</v>
      </c>
      <c r="S527">
        <f>SUM('BASE '!CL527:CS527)</f>
        <v>231.04</v>
      </c>
      <c r="T527">
        <f t="shared" si="8"/>
        <v>20010.77</v>
      </c>
    </row>
    <row r="528" spans="1:20">
      <c r="A528" t="s">
        <v>1249</v>
      </c>
      <c r="B528" t="s">
        <v>382</v>
      </c>
      <c r="C528" t="s">
        <v>1250</v>
      </c>
      <c r="D528">
        <f>SUM('BASE '!AL528,'BASE '!AN528,'BASE '!AO528,'BASE '!AP528,'BASE '!AR528,'BASE '!AS528)</f>
        <v>523.09</v>
      </c>
      <c r="E528">
        <f>SUM('BASE '!AM528)</f>
        <v>0</v>
      </c>
      <c r="F528">
        <f>SUM('BASE '!AQ528)</f>
        <v>79.45</v>
      </c>
      <c r="G528">
        <f>SUM('BASE '!AT528:BB528)</f>
        <v>0</v>
      </c>
      <c r="H528">
        <f>SUM('BASE '!BC528:BF528)</f>
        <v>178.04</v>
      </c>
      <c r="I528">
        <f>SUM('BASE '!BG528,'BASE '!BH528,'BASE '!BJ528,'BASE '!BK528)</f>
        <v>0</v>
      </c>
      <c r="J528">
        <f>'BASE '!BI528</f>
        <v>0</v>
      </c>
      <c r="K528">
        <f>'BASE '!BL528</f>
        <v>35.49</v>
      </c>
      <c r="L528">
        <f>'BASE '!BM528</f>
        <v>35.47</v>
      </c>
      <c r="M528">
        <f>'BASE '!BN528</f>
        <v>0</v>
      </c>
      <c r="N528">
        <f>SUM('BASE '!BO528:BP528)</f>
        <v>8863.4</v>
      </c>
      <c r="O528">
        <f>'BASE '!BQ528</f>
        <v>12.18</v>
      </c>
      <c r="P528">
        <f>SUM('BASE '!BR528,'BASE '!BT528,'BASE '!CH528,'BASE '!CI528,'BASE '!CJ528,'BASE '!CK528)</f>
        <v>600.36</v>
      </c>
      <c r="Q528">
        <f>'BASE '!BS528</f>
        <v>148.21</v>
      </c>
      <c r="R528">
        <f>SUM('BASE '!CB528:CG528)</f>
        <v>83.06</v>
      </c>
      <c r="S528">
        <f>SUM('BASE '!CL528:CS528)</f>
        <v>193.3</v>
      </c>
      <c r="T528">
        <f t="shared" si="8"/>
        <v>10752.05</v>
      </c>
    </row>
    <row r="529" spans="1:20">
      <c r="A529" t="s">
        <v>1251</v>
      </c>
      <c r="B529" t="s">
        <v>382</v>
      </c>
      <c r="C529" t="s">
        <v>1252</v>
      </c>
      <c r="D529">
        <f>SUM('BASE '!AL529,'BASE '!AN529,'BASE '!AO529,'BASE '!AP529,'BASE '!AR529,'BASE '!AS529)</f>
        <v>0</v>
      </c>
      <c r="E529">
        <f>SUM('BASE '!AM529)</f>
        <v>0</v>
      </c>
      <c r="F529">
        <f>SUM('BASE '!AQ529)</f>
        <v>38</v>
      </c>
      <c r="G529">
        <f>SUM('BASE '!AT529:BB529)</f>
        <v>0</v>
      </c>
      <c r="H529">
        <f>SUM('BASE '!BC529:BF529)</f>
        <v>115.91</v>
      </c>
      <c r="I529">
        <f>SUM('BASE '!BG529,'BASE '!BH529,'BASE '!BJ529,'BASE '!BK529)</f>
        <v>0</v>
      </c>
      <c r="J529">
        <f>'BASE '!BI529</f>
        <v>0</v>
      </c>
      <c r="K529">
        <f>'BASE '!BL529</f>
        <v>104.02</v>
      </c>
      <c r="L529">
        <f>'BASE '!BM529</f>
        <v>146.08000000000001</v>
      </c>
      <c r="M529">
        <f>'BASE '!BN529</f>
        <v>0</v>
      </c>
      <c r="N529">
        <f>SUM('BASE '!BO529:BP529)</f>
        <v>616.94000000000005</v>
      </c>
      <c r="O529">
        <f>'BASE '!BQ529</f>
        <v>0</v>
      </c>
      <c r="P529">
        <f>SUM('BASE '!BR529,'BASE '!BT529,'BASE '!CH529,'BASE '!CI529,'BASE '!CJ529,'BASE '!CK529)</f>
        <v>71.5</v>
      </c>
      <c r="Q529">
        <f>'BASE '!BS529</f>
        <v>1</v>
      </c>
      <c r="R529">
        <f>SUM('BASE '!CB529:CG529)</f>
        <v>14.9</v>
      </c>
      <c r="S529">
        <f>SUM('BASE '!CL529:CS529)</f>
        <v>141.08000000000001</v>
      </c>
      <c r="T529">
        <f t="shared" si="8"/>
        <v>1249.43</v>
      </c>
    </row>
    <row r="530" spans="1:20">
      <c r="A530" t="s">
        <v>1253</v>
      </c>
      <c r="B530" t="s">
        <v>382</v>
      </c>
      <c r="C530" t="s">
        <v>382</v>
      </c>
      <c r="D530">
        <f>SUM('BASE '!AL530,'BASE '!AN530,'BASE '!AO530,'BASE '!AP530,'BASE '!AR530,'BASE '!AS530)</f>
        <v>2333.38</v>
      </c>
      <c r="E530">
        <f>SUM('BASE '!AM530)</f>
        <v>0</v>
      </c>
      <c r="F530">
        <f>SUM('BASE '!AQ530)</f>
        <v>0</v>
      </c>
      <c r="G530">
        <f>SUM('BASE '!AT530:BB530)</f>
        <v>0</v>
      </c>
      <c r="H530">
        <f>SUM('BASE '!BC530:BF530)</f>
        <v>157</v>
      </c>
      <c r="I530">
        <f>SUM('BASE '!BG530,'BASE '!BH530,'BASE '!BJ530,'BASE '!BK530)</f>
        <v>5.2</v>
      </c>
      <c r="J530">
        <f>'BASE '!BI530</f>
        <v>0</v>
      </c>
      <c r="K530">
        <f>'BASE '!BL530</f>
        <v>661.03</v>
      </c>
      <c r="L530">
        <f>'BASE '!BM530</f>
        <v>15</v>
      </c>
      <c r="M530">
        <f>'BASE '!BN530</f>
        <v>560</v>
      </c>
      <c r="N530">
        <f>SUM('BASE '!BO530:BP530)</f>
        <v>1809.92</v>
      </c>
      <c r="O530">
        <f>'BASE '!BQ530</f>
        <v>405.04</v>
      </c>
      <c r="P530">
        <f>SUM('BASE '!BR530,'BASE '!BT530,'BASE '!CH530,'BASE '!CI530,'BASE '!CJ530,'BASE '!CK530)</f>
        <v>766.78000000000009</v>
      </c>
      <c r="Q530">
        <f>'BASE '!BS530</f>
        <v>171.93</v>
      </c>
      <c r="R530">
        <f>SUM('BASE '!CB530:CG530)</f>
        <v>2069.83</v>
      </c>
      <c r="S530">
        <f>SUM('BASE '!CL530:CS530)</f>
        <v>109.78</v>
      </c>
      <c r="T530">
        <f t="shared" si="8"/>
        <v>9064.8900000000012</v>
      </c>
    </row>
    <row r="531" spans="1:20">
      <c r="A531" t="s">
        <v>1256</v>
      </c>
      <c r="B531" t="s">
        <v>1255</v>
      </c>
      <c r="C531" t="s">
        <v>1257</v>
      </c>
      <c r="D531">
        <f>SUM('BASE '!AL531,'BASE '!AN531,'BASE '!AO531,'BASE '!AP531,'BASE '!AR531,'BASE '!AS531)</f>
        <v>1057</v>
      </c>
      <c r="E531">
        <f>SUM('BASE '!AM531)</f>
        <v>0</v>
      </c>
      <c r="F531">
        <f>SUM('BASE '!AQ531)</f>
        <v>0</v>
      </c>
      <c r="G531">
        <f>SUM('BASE '!AT531:BB531)</f>
        <v>0</v>
      </c>
      <c r="H531">
        <f>SUM('BASE '!BC531:BF531)</f>
        <v>98.62</v>
      </c>
      <c r="I531">
        <f>SUM('BASE '!BG531,'BASE '!BH531,'BASE '!BJ531,'BASE '!BK531)</f>
        <v>0</v>
      </c>
      <c r="J531">
        <f>'BASE '!BI531</f>
        <v>0</v>
      </c>
      <c r="K531">
        <f>'BASE '!BL531</f>
        <v>186.94</v>
      </c>
      <c r="L531">
        <f>'BASE '!BM531</f>
        <v>0</v>
      </c>
      <c r="M531">
        <f>'BASE '!BN531</f>
        <v>391.36</v>
      </c>
      <c r="N531">
        <f>SUM('BASE '!BO531:BP531)</f>
        <v>1073</v>
      </c>
      <c r="O531">
        <f>'BASE '!BQ531</f>
        <v>79.3</v>
      </c>
      <c r="P531">
        <f>SUM('BASE '!BR531,'BASE '!BT531,'BASE '!CH531,'BASE '!CI531,'BASE '!CJ531,'BASE '!CK531)</f>
        <v>1519.1</v>
      </c>
      <c r="Q531">
        <f>'BASE '!BS531</f>
        <v>0</v>
      </c>
      <c r="R531">
        <f>SUM('BASE '!CB531:CG531)</f>
        <v>43</v>
      </c>
      <c r="S531">
        <f>SUM('BASE '!CL531:CS531)</f>
        <v>203.46</v>
      </c>
      <c r="T531">
        <f t="shared" si="8"/>
        <v>4651.78</v>
      </c>
    </row>
    <row r="532" spans="1:20">
      <c r="A532" t="s">
        <v>1258</v>
      </c>
      <c r="B532" t="s">
        <v>1255</v>
      </c>
      <c r="C532" t="s">
        <v>605</v>
      </c>
      <c r="D532">
        <f>SUM('BASE '!AL532,'BASE '!AN532,'BASE '!AO532,'BASE '!AP532,'BASE '!AR532,'BASE '!AS532)</f>
        <v>74.2</v>
      </c>
      <c r="E532">
        <f>SUM('BASE '!AM532)</f>
        <v>0</v>
      </c>
      <c r="F532">
        <f>SUM('BASE '!AQ532)</f>
        <v>0</v>
      </c>
      <c r="G532">
        <f>SUM('BASE '!AT532:BB532)</f>
        <v>0</v>
      </c>
      <c r="H532">
        <f>SUM('BASE '!BC532:BF532)</f>
        <v>0</v>
      </c>
      <c r="I532">
        <f>SUM('BASE '!BG532,'BASE '!BH532,'BASE '!BJ532,'BASE '!BK532)</f>
        <v>0</v>
      </c>
      <c r="J532">
        <f>'BASE '!BI532</f>
        <v>0</v>
      </c>
      <c r="K532">
        <f>'BASE '!BL532</f>
        <v>110.69</v>
      </c>
      <c r="L532">
        <f>'BASE '!BM532</f>
        <v>0</v>
      </c>
      <c r="M532">
        <f>'BASE '!BN532</f>
        <v>495.7</v>
      </c>
      <c r="N532">
        <f>SUM('BASE '!BO532:BP532)</f>
        <v>2071.15</v>
      </c>
      <c r="O532">
        <f>'BASE '!BQ532</f>
        <v>20.95</v>
      </c>
      <c r="P532">
        <f>SUM('BASE '!BR532,'BASE '!BT532,'BASE '!CH532,'BASE '!CI532,'BASE '!CJ532,'BASE '!CK532)</f>
        <v>1212.5700000000002</v>
      </c>
      <c r="Q532">
        <f>'BASE '!BS532</f>
        <v>0</v>
      </c>
      <c r="R532">
        <f>SUM('BASE '!CB532:CG532)</f>
        <v>0</v>
      </c>
      <c r="S532">
        <f>SUM('BASE '!CL532:CS532)</f>
        <v>1336.72</v>
      </c>
      <c r="T532">
        <f t="shared" si="8"/>
        <v>5321.98</v>
      </c>
    </row>
    <row r="533" spans="1:20">
      <c r="A533" t="s">
        <v>1259</v>
      </c>
      <c r="B533" t="s">
        <v>1255</v>
      </c>
      <c r="C533" t="s">
        <v>1260</v>
      </c>
      <c r="D533">
        <f>SUM('BASE '!AL533,'BASE '!AN533,'BASE '!AO533,'BASE '!AP533,'BASE '!AR533,'BASE '!AS533)</f>
        <v>639.93999999999994</v>
      </c>
      <c r="E533">
        <f>SUM('BASE '!AM533)</f>
        <v>0</v>
      </c>
      <c r="F533">
        <f>SUM('BASE '!AQ533)</f>
        <v>0</v>
      </c>
      <c r="G533">
        <f>SUM('BASE '!AT533:BB533)</f>
        <v>0</v>
      </c>
      <c r="H533">
        <f>SUM('BASE '!BC533:BF533)</f>
        <v>0</v>
      </c>
      <c r="I533">
        <f>SUM('BASE '!BG533,'BASE '!BH533,'BASE '!BJ533,'BASE '!BK533)</f>
        <v>0</v>
      </c>
      <c r="J533">
        <f>'BASE '!BI533</f>
        <v>4.8</v>
      </c>
      <c r="K533">
        <f>'BASE '!BL533</f>
        <v>390.41</v>
      </c>
      <c r="L533">
        <f>'BASE '!BM533</f>
        <v>0</v>
      </c>
      <c r="M533">
        <f>'BASE '!BN533</f>
        <v>165</v>
      </c>
      <c r="N533">
        <f>SUM('BASE '!BO533:BP533)</f>
        <v>2584.12</v>
      </c>
      <c r="O533">
        <f>'BASE '!BQ533</f>
        <v>316.65000000000003</v>
      </c>
      <c r="P533">
        <f>SUM('BASE '!BR533,'BASE '!BT533,'BASE '!CH533,'BASE '!CI533,'BASE '!CJ533,'BASE '!CK533)</f>
        <v>220.17</v>
      </c>
      <c r="Q533">
        <f>'BASE '!BS533</f>
        <v>0</v>
      </c>
      <c r="R533">
        <f>SUM('BASE '!CB533:CG533)</f>
        <v>284.87</v>
      </c>
      <c r="S533">
        <f>SUM('BASE '!CL533:CS533)</f>
        <v>647.62</v>
      </c>
      <c r="T533">
        <f t="shared" si="8"/>
        <v>5253.579999999999</v>
      </c>
    </row>
    <row r="534" spans="1:20">
      <c r="A534" t="s">
        <v>1261</v>
      </c>
      <c r="B534" t="s">
        <v>1255</v>
      </c>
      <c r="C534" t="s">
        <v>1262</v>
      </c>
      <c r="D534">
        <f>SUM('BASE '!AL534,'BASE '!AN534,'BASE '!AO534,'BASE '!AP534,'BASE '!AR534,'BASE '!AS534)</f>
        <v>0</v>
      </c>
      <c r="E534">
        <f>SUM('BASE '!AM534)</f>
        <v>0</v>
      </c>
      <c r="F534">
        <f>SUM('BASE '!AQ534)</f>
        <v>0</v>
      </c>
      <c r="G534">
        <f>SUM('BASE '!AT534:BB534)</f>
        <v>0</v>
      </c>
      <c r="H534">
        <f>SUM('BASE '!BC534:BF534)</f>
        <v>0</v>
      </c>
      <c r="I534">
        <f>SUM('BASE '!BG534,'BASE '!BH534,'BASE '!BJ534,'BASE '!BK534)</f>
        <v>40.200000000000003</v>
      </c>
      <c r="J534">
        <f>'BASE '!BI534</f>
        <v>54</v>
      </c>
      <c r="K534">
        <f>'BASE '!BL534</f>
        <v>47.47</v>
      </c>
      <c r="L534">
        <f>'BASE '!BM534</f>
        <v>2.2200000000000002</v>
      </c>
      <c r="M534">
        <f>'BASE '!BN534</f>
        <v>0</v>
      </c>
      <c r="N534">
        <f>SUM('BASE '!BO534:BP534)</f>
        <v>1304.54</v>
      </c>
      <c r="O534">
        <f>'BASE '!BQ534</f>
        <v>16.080000000000002</v>
      </c>
      <c r="P534">
        <f>SUM('BASE '!BR534,'BASE '!BT534,'BASE '!CH534,'BASE '!CI534,'BASE '!CJ534,'BASE '!CK534)</f>
        <v>236.27</v>
      </c>
      <c r="Q534">
        <f>'BASE '!BS534</f>
        <v>0</v>
      </c>
      <c r="R534">
        <f>SUM('BASE '!CB534:CG534)</f>
        <v>1142.5899999999999</v>
      </c>
      <c r="S534">
        <f>SUM('BASE '!CL534:CS534)</f>
        <v>1.4</v>
      </c>
      <c r="T534">
        <f t="shared" si="8"/>
        <v>2844.77</v>
      </c>
    </row>
    <row r="535" spans="1:20">
      <c r="A535" t="s">
        <v>1263</v>
      </c>
      <c r="B535" t="s">
        <v>1255</v>
      </c>
      <c r="C535" t="s">
        <v>1255</v>
      </c>
      <c r="D535">
        <f>SUM('BASE '!AL535,'BASE '!AN535,'BASE '!AO535,'BASE '!AP535,'BASE '!AR535,'BASE '!AS535)</f>
        <v>315.2</v>
      </c>
      <c r="E535">
        <f>SUM('BASE '!AM535)</f>
        <v>0</v>
      </c>
      <c r="F535">
        <f>SUM('BASE '!AQ535)</f>
        <v>0</v>
      </c>
      <c r="G535">
        <f>SUM('BASE '!AT535:BB535)</f>
        <v>0</v>
      </c>
      <c r="H535">
        <f>SUM('BASE '!BC535:BF535)</f>
        <v>68.7</v>
      </c>
      <c r="I535">
        <f>SUM('BASE '!BG535,'BASE '!BH535,'BASE '!BJ535,'BASE '!BK535)</f>
        <v>0</v>
      </c>
      <c r="J535">
        <f>'BASE '!BI535</f>
        <v>0</v>
      </c>
      <c r="K535">
        <f>'BASE '!BL535</f>
        <v>797.54</v>
      </c>
      <c r="L535">
        <f>'BASE '!BM535</f>
        <v>161.35</v>
      </c>
      <c r="M535">
        <f>'BASE '!BN535</f>
        <v>535</v>
      </c>
      <c r="N535">
        <f>SUM('BASE '!BO535:BP535)</f>
        <v>2440</v>
      </c>
      <c r="O535">
        <f>'BASE '!BQ535</f>
        <v>3105.4</v>
      </c>
      <c r="P535">
        <f>SUM('BASE '!BR535,'BASE '!BT535,'BASE '!CH535,'BASE '!CI535,'BASE '!CJ535,'BASE '!CK535)</f>
        <v>5018.17</v>
      </c>
      <c r="Q535">
        <f>'BASE '!BS535</f>
        <v>419.53</v>
      </c>
      <c r="R535">
        <f>SUM('BASE '!CB535:CG535)</f>
        <v>33.86</v>
      </c>
      <c r="S535">
        <f>SUM('BASE '!CL535:CS535)</f>
        <v>230.26</v>
      </c>
      <c r="T535">
        <f t="shared" si="8"/>
        <v>13125.010000000002</v>
      </c>
    </row>
    <row r="536" spans="1:20">
      <c r="A536" t="s">
        <v>1264</v>
      </c>
      <c r="B536" t="s">
        <v>1255</v>
      </c>
      <c r="C536" t="s">
        <v>888</v>
      </c>
      <c r="D536">
        <f>SUM('BASE '!AL536,'BASE '!AN536,'BASE '!AO536,'BASE '!AP536,'BASE '!AR536,'BASE '!AS536)</f>
        <v>91.460000000000008</v>
      </c>
      <c r="E536">
        <f>SUM('BASE '!AM536)</f>
        <v>0</v>
      </c>
      <c r="F536">
        <f>SUM('BASE '!AQ536)</f>
        <v>0</v>
      </c>
      <c r="G536">
        <f>SUM('BASE '!AT536:BB536)</f>
        <v>0</v>
      </c>
      <c r="H536">
        <f>SUM('BASE '!BC536:BF536)</f>
        <v>15.09</v>
      </c>
      <c r="I536">
        <f>SUM('BASE '!BG536,'BASE '!BH536,'BASE '!BJ536,'BASE '!BK536)</f>
        <v>0</v>
      </c>
      <c r="J536">
        <f>'BASE '!BI536</f>
        <v>0</v>
      </c>
      <c r="K536">
        <f>'BASE '!BL536</f>
        <v>80.19</v>
      </c>
      <c r="L536">
        <f>'BASE '!BM536</f>
        <v>0</v>
      </c>
      <c r="M536">
        <f>'BASE '!BN536</f>
        <v>0</v>
      </c>
      <c r="N536">
        <f>SUM('BASE '!BO536:BP536)</f>
        <v>1513.74</v>
      </c>
      <c r="O536">
        <f>'BASE '!BQ536</f>
        <v>542.9</v>
      </c>
      <c r="P536">
        <f>SUM('BASE '!BR536,'BASE '!BT536,'BASE '!CH536,'BASE '!CI536,'BASE '!CJ536,'BASE '!CK536)</f>
        <v>149.57</v>
      </c>
      <c r="Q536">
        <f>'BASE '!BS536</f>
        <v>6.34</v>
      </c>
      <c r="R536">
        <f>SUM('BASE '!CB536:CG536)</f>
        <v>111.13</v>
      </c>
      <c r="S536">
        <f>SUM('BASE '!CL536:CS536)</f>
        <v>908.05</v>
      </c>
      <c r="T536">
        <f t="shared" si="8"/>
        <v>3418.4700000000003</v>
      </c>
    </row>
    <row r="537" spans="1:20">
      <c r="A537" t="s">
        <v>1265</v>
      </c>
      <c r="B537" t="s">
        <v>1255</v>
      </c>
      <c r="C537" t="s">
        <v>1266</v>
      </c>
      <c r="D537">
        <f>SUM('BASE '!AL537,'BASE '!AN537,'BASE '!AO537,'BASE '!AP537,'BASE '!AR537,'BASE '!AS537)</f>
        <v>109.92</v>
      </c>
      <c r="E537">
        <f>SUM('BASE '!AM537)</f>
        <v>0</v>
      </c>
      <c r="F537">
        <f>SUM('BASE '!AQ537)</f>
        <v>0</v>
      </c>
      <c r="G537">
        <f>SUM('BASE '!AT537:BB537)</f>
        <v>0</v>
      </c>
      <c r="H537">
        <f>SUM('BASE '!BC537:BF537)</f>
        <v>0</v>
      </c>
      <c r="I537">
        <f>SUM('BASE '!BG537,'BASE '!BH537,'BASE '!BJ537,'BASE '!BK537)</f>
        <v>0</v>
      </c>
      <c r="J537">
        <f>'BASE '!BI537</f>
        <v>0</v>
      </c>
      <c r="K537">
        <f>'BASE '!BL537</f>
        <v>34.730000000000004</v>
      </c>
      <c r="L537">
        <f>'BASE '!BM537</f>
        <v>0</v>
      </c>
      <c r="M537">
        <f>'BASE '!BN537</f>
        <v>0</v>
      </c>
      <c r="N537">
        <f>SUM('BASE '!BO537:BP537)</f>
        <v>882.93</v>
      </c>
      <c r="O537">
        <f>'BASE '!BQ537</f>
        <v>65.34</v>
      </c>
      <c r="P537">
        <f>SUM('BASE '!BR537,'BASE '!BT537,'BASE '!CH537,'BASE '!CI537,'BASE '!CJ537,'BASE '!CK537)</f>
        <v>735.48</v>
      </c>
      <c r="Q537">
        <f>'BASE '!BS537</f>
        <v>0</v>
      </c>
      <c r="R537">
        <f>SUM('BASE '!CB537:CG537)</f>
        <v>76.930000000000007</v>
      </c>
      <c r="S537">
        <f>SUM('BASE '!CL537:CS537)</f>
        <v>11.360000000000001</v>
      </c>
      <c r="T537">
        <f t="shared" si="8"/>
        <v>1916.6899999999998</v>
      </c>
    </row>
    <row r="538" spans="1:20">
      <c r="A538" t="s">
        <v>1267</v>
      </c>
      <c r="B538" t="s">
        <v>1255</v>
      </c>
      <c r="C538" t="s">
        <v>1268</v>
      </c>
      <c r="D538">
        <f>SUM('BASE '!AL538,'BASE '!AN538,'BASE '!AO538,'BASE '!AP538,'BASE '!AR538,'BASE '!AS538)</f>
        <v>0</v>
      </c>
      <c r="E538">
        <f>SUM('BASE '!AM538)</f>
        <v>0</v>
      </c>
      <c r="F538">
        <f>SUM('BASE '!AQ538)</f>
        <v>0</v>
      </c>
      <c r="G538">
        <f>SUM('BASE '!AT538:BB538)</f>
        <v>0</v>
      </c>
      <c r="H538">
        <f>SUM('BASE '!BC538:BF538)</f>
        <v>1.3</v>
      </c>
      <c r="I538">
        <f>SUM('BASE '!BG538,'BASE '!BH538,'BASE '!BJ538,'BASE '!BK538)</f>
        <v>5.79</v>
      </c>
      <c r="J538">
        <f>'BASE '!BI538</f>
        <v>0</v>
      </c>
      <c r="K538">
        <f>'BASE '!BL538</f>
        <v>228.58</v>
      </c>
      <c r="L538">
        <f>'BASE '!BM538</f>
        <v>0.45</v>
      </c>
      <c r="M538">
        <f>'BASE '!BN538</f>
        <v>0</v>
      </c>
      <c r="N538">
        <f>SUM('BASE '!BO538:BP538)</f>
        <v>235.78</v>
      </c>
      <c r="O538">
        <f>'BASE '!BQ538</f>
        <v>595.04</v>
      </c>
      <c r="P538">
        <f>SUM('BASE '!BR538,'BASE '!BT538,'BASE '!CH538,'BASE '!CI538,'BASE '!CJ538,'BASE '!CK538)</f>
        <v>6.120000000000001</v>
      </c>
      <c r="Q538">
        <f>'BASE '!BS538</f>
        <v>0.55000000000000004</v>
      </c>
      <c r="R538">
        <f>SUM('BASE '!CB538:CG538)</f>
        <v>0</v>
      </c>
      <c r="S538">
        <f>SUM('BASE '!CL538:CS538)</f>
        <v>21.75</v>
      </c>
      <c r="T538">
        <f t="shared" si="8"/>
        <v>1095.3599999999999</v>
      </c>
    </row>
    <row r="539" spans="1:20">
      <c r="A539" t="s">
        <v>1271</v>
      </c>
      <c r="B539" t="s">
        <v>1270</v>
      </c>
      <c r="C539" t="s">
        <v>1272</v>
      </c>
      <c r="D539">
        <f>SUM('BASE '!AL539,'BASE '!AN539,'BASE '!AO539,'BASE '!AP539,'BASE '!AR539,'BASE '!AS539)</f>
        <v>376.16</v>
      </c>
      <c r="E539">
        <f>SUM('BASE '!AM539)</f>
        <v>0</v>
      </c>
      <c r="F539">
        <f>SUM('BASE '!AQ539)</f>
        <v>110.68</v>
      </c>
      <c r="G539">
        <f>SUM('BASE '!AT539:BB539)</f>
        <v>0</v>
      </c>
      <c r="H539">
        <f>SUM('BASE '!BC539:BF539)</f>
        <v>1322.97</v>
      </c>
      <c r="I539">
        <f>SUM('BASE '!BG539,'BASE '!BH539,'BASE '!BJ539,'BASE '!BK539)</f>
        <v>0.37</v>
      </c>
      <c r="J539">
        <f>'BASE '!BI539</f>
        <v>0</v>
      </c>
      <c r="K539">
        <f>'BASE '!BL539</f>
        <v>988.06</v>
      </c>
      <c r="L539">
        <f>'BASE '!BM539</f>
        <v>231.3</v>
      </c>
      <c r="M539">
        <f>'BASE '!BN539</f>
        <v>0</v>
      </c>
      <c r="N539">
        <f>SUM('BASE '!BO539:BP539)</f>
        <v>0</v>
      </c>
      <c r="O539">
        <f>'BASE '!BQ539</f>
        <v>83.17</v>
      </c>
      <c r="P539">
        <f>SUM('BASE '!BR539,'BASE '!BT539,'BASE '!CH539,'BASE '!CI539,'BASE '!CJ539,'BASE '!CK539)</f>
        <v>2.5</v>
      </c>
      <c r="Q539">
        <f>'BASE '!BS539</f>
        <v>1.02</v>
      </c>
      <c r="R539">
        <f>SUM('BASE '!CB539:CG539)</f>
        <v>281.08</v>
      </c>
      <c r="S539">
        <f>SUM('BASE '!CL539:CS539)</f>
        <v>1464.71</v>
      </c>
      <c r="T539">
        <f t="shared" si="8"/>
        <v>4862.0200000000004</v>
      </c>
    </row>
    <row r="540" spans="1:20">
      <c r="A540" t="s">
        <v>1273</v>
      </c>
      <c r="B540" t="s">
        <v>1270</v>
      </c>
      <c r="C540" t="s">
        <v>1270</v>
      </c>
      <c r="D540">
        <f>SUM('BASE '!AL540,'BASE '!AN540,'BASE '!AO540,'BASE '!AP540,'BASE '!AR540,'BASE '!AS540)</f>
        <v>1957.7600000000002</v>
      </c>
      <c r="E540">
        <f>SUM('BASE '!AM540)</f>
        <v>0</v>
      </c>
      <c r="F540">
        <f>SUM('BASE '!AQ540)</f>
        <v>205</v>
      </c>
      <c r="G540">
        <f>SUM('BASE '!AT540:BB540)</f>
        <v>54.31</v>
      </c>
      <c r="H540">
        <f>SUM('BASE '!BC540:BF540)</f>
        <v>2639.1099999999997</v>
      </c>
      <c r="I540">
        <f>SUM('BASE '!BG540,'BASE '!BH540,'BASE '!BJ540,'BASE '!BK540)</f>
        <v>11.55</v>
      </c>
      <c r="J540">
        <f>'BASE '!BI540</f>
        <v>299.75</v>
      </c>
      <c r="K540">
        <f>'BASE '!BL540</f>
        <v>560.41</v>
      </c>
      <c r="L540">
        <f>'BASE '!BM540</f>
        <v>362.45</v>
      </c>
      <c r="M540">
        <f>'BASE '!BN540</f>
        <v>532.9</v>
      </c>
      <c r="N540">
        <f>SUM('BASE '!BO540:BP540)</f>
        <v>7764.32</v>
      </c>
      <c r="O540">
        <f>'BASE '!BQ540</f>
        <v>1044.97</v>
      </c>
      <c r="P540">
        <f>SUM('BASE '!BR540,'BASE '!BT540,'BASE '!CH540,'BASE '!CI540,'BASE '!CJ540,'BASE '!CK540)</f>
        <v>4597.0600000000004</v>
      </c>
      <c r="Q540">
        <f>'BASE '!BS540</f>
        <v>689.71</v>
      </c>
      <c r="R540">
        <f>SUM('BASE '!CB540:CG540)</f>
        <v>1615.84</v>
      </c>
      <c r="S540">
        <f>SUM('BASE '!CL540:CS540)</f>
        <v>2185.44</v>
      </c>
      <c r="T540">
        <f t="shared" si="8"/>
        <v>24520.579999999998</v>
      </c>
    </row>
    <row r="541" spans="1:20">
      <c r="A541" t="s">
        <v>1276</v>
      </c>
      <c r="B541" t="s">
        <v>1275</v>
      </c>
      <c r="C541" t="s">
        <v>355</v>
      </c>
      <c r="D541">
        <f>SUM('BASE '!AL541,'BASE '!AN541,'BASE '!AO541,'BASE '!AP541,'BASE '!AR541,'BASE '!AS541)</f>
        <v>516.04</v>
      </c>
      <c r="E541">
        <f>SUM('BASE '!AM541)</f>
        <v>0</v>
      </c>
      <c r="F541">
        <f>SUM('BASE '!AQ541)</f>
        <v>0</v>
      </c>
      <c r="G541">
        <f>SUM('BASE '!AT541:BB541)</f>
        <v>0</v>
      </c>
      <c r="H541">
        <f>SUM('BASE '!BC541:BF541)</f>
        <v>311.57</v>
      </c>
      <c r="I541">
        <f>SUM('BASE '!BG541,'BASE '!BH541,'BASE '!BJ541,'BASE '!BK541)</f>
        <v>0</v>
      </c>
      <c r="J541">
        <f>'BASE '!BI541</f>
        <v>0</v>
      </c>
      <c r="K541">
        <f>'BASE '!BL541</f>
        <v>53.22</v>
      </c>
      <c r="L541">
        <f>'BASE '!BM541</f>
        <v>126.65</v>
      </c>
      <c r="M541">
        <f>'BASE '!BN541</f>
        <v>0</v>
      </c>
      <c r="N541">
        <f>SUM('BASE '!BO541:BP541)</f>
        <v>1402.39</v>
      </c>
      <c r="O541">
        <f>'BASE '!BQ541</f>
        <v>196.33</v>
      </c>
      <c r="P541">
        <f>SUM('BASE '!BR541,'BASE '!BT541,'BASE '!CH541,'BASE '!CI541,'BASE '!CJ541,'BASE '!CK541)</f>
        <v>1241.01</v>
      </c>
      <c r="Q541">
        <f>'BASE '!BS541</f>
        <v>813</v>
      </c>
      <c r="R541">
        <f>SUM('BASE '!CB541:CG541)</f>
        <v>176.6</v>
      </c>
      <c r="S541">
        <f>SUM('BASE '!CL541:CS541)</f>
        <v>2464.75</v>
      </c>
      <c r="T541">
        <f t="shared" si="8"/>
        <v>7301.56</v>
      </c>
    </row>
    <row r="542" spans="1:20">
      <c r="A542" t="s">
        <v>1277</v>
      </c>
      <c r="B542" t="s">
        <v>1275</v>
      </c>
      <c r="C542" t="s">
        <v>1278</v>
      </c>
      <c r="D542">
        <f>SUM('BASE '!AL542,'BASE '!AN542,'BASE '!AO542,'BASE '!AP542,'BASE '!AR542,'BASE '!AS542)</f>
        <v>321.86</v>
      </c>
      <c r="E542">
        <f>SUM('BASE '!AM542)</f>
        <v>0</v>
      </c>
      <c r="F542">
        <f>SUM('BASE '!AQ542)</f>
        <v>2.73</v>
      </c>
      <c r="G542">
        <f>SUM('BASE '!AT542:BB542)</f>
        <v>0</v>
      </c>
      <c r="H542">
        <f>SUM('BASE '!BC542:BF542)</f>
        <v>627.12</v>
      </c>
      <c r="I542">
        <f>SUM('BASE '!BG542,'BASE '!BH542,'BASE '!BJ542,'BASE '!BK542)</f>
        <v>46.9</v>
      </c>
      <c r="J542">
        <f>'BASE '!BI542</f>
        <v>0</v>
      </c>
      <c r="K542">
        <f>'BASE '!BL542</f>
        <v>314.05</v>
      </c>
      <c r="L542">
        <f>'BASE '!BM542</f>
        <v>199.69</v>
      </c>
      <c r="M542">
        <f>'BASE '!BN542</f>
        <v>0</v>
      </c>
      <c r="N542">
        <f>SUM('BASE '!BO542:BP542)</f>
        <v>1329.6</v>
      </c>
      <c r="O542">
        <f>'BASE '!BQ542</f>
        <v>48.11</v>
      </c>
      <c r="P542">
        <f>SUM('BASE '!BR542,'BASE '!BT542,'BASE '!CH542,'BASE '!CI542,'BASE '!CJ542,'BASE '!CK542)</f>
        <v>382.7</v>
      </c>
      <c r="Q542">
        <f>'BASE '!BS542</f>
        <v>126.58</v>
      </c>
      <c r="R542">
        <f>SUM('BASE '!CB542:CG542)</f>
        <v>227.99999999999997</v>
      </c>
      <c r="S542">
        <f>SUM('BASE '!CL542:CS542)</f>
        <v>3240.08</v>
      </c>
      <c r="T542">
        <f t="shared" si="8"/>
        <v>6867.42</v>
      </c>
    </row>
    <row r="543" spans="1:20">
      <c r="A543" t="s">
        <v>1279</v>
      </c>
      <c r="B543" t="s">
        <v>1275</v>
      </c>
      <c r="C543" t="s">
        <v>1280</v>
      </c>
      <c r="D543">
        <f>SUM('BASE '!AL543,'BASE '!AN543,'BASE '!AO543,'BASE '!AP543,'BASE '!AR543,'BASE '!AS543)</f>
        <v>637.30999999999995</v>
      </c>
      <c r="E543">
        <f>SUM('BASE '!AM543)</f>
        <v>0</v>
      </c>
      <c r="F543">
        <f>SUM('BASE '!AQ543)</f>
        <v>4.53</v>
      </c>
      <c r="G543">
        <f>SUM('BASE '!AT543:BB543)</f>
        <v>0</v>
      </c>
      <c r="H543">
        <f>SUM('BASE '!BC543:BF543)</f>
        <v>536.99</v>
      </c>
      <c r="I543">
        <f>SUM('BASE '!BG543,'BASE '!BH543,'BASE '!BJ543,'BASE '!BK543)</f>
        <v>3.63</v>
      </c>
      <c r="J543">
        <f>'BASE '!BI543</f>
        <v>5.5</v>
      </c>
      <c r="K543">
        <f>'BASE '!BL543</f>
        <v>257.20999999999998</v>
      </c>
      <c r="L543">
        <f>'BASE '!BM543</f>
        <v>75.95</v>
      </c>
      <c r="M543">
        <f>'BASE '!BN543</f>
        <v>180</v>
      </c>
      <c r="N543">
        <f>SUM('BASE '!BO543:BP543)</f>
        <v>1426.66</v>
      </c>
      <c r="O543">
        <f>'BASE '!BQ543</f>
        <v>384.98</v>
      </c>
      <c r="P543">
        <f>SUM('BASE '!BR543,'BASE '!BT543,'BASE '!CH543,'BASE '!CI543,'BASE '!CJ543,'BASE '!CK543)</f>
        <v>241.68</v>
      </c>
      <c r="Q543">
        <f>'BASE '!BS543</f>
        <v>247.63</v>
      </c>
      <c r="R543">
        <f>SUM('BASE '!CB543:CG543)</f>
        <v>305.79000000000002</v>
      </c>
      <c r="S543">
        <f>SUM('BASE '!CL543:CS543)</f>
        <v>1079.4000000000001</v>
      </c>
      <c r="T543">
        <f t="shared" si="8"/>
        <v>5387.26</v>
      </c>
    </row>
    <row r="544" spans="1:20">
      <c r="A544" t="s">
        <v>1281</v>
      </c>
      <c r="B544" t="s">
        <v>1275</v>
      </c>
      <c r="C544" t="s">
        <v>1275</v>
      </c>
      <c r="D544">
        <f>SUM('BASE '!AL544,'BASE '!AN544,'BASE '!AO544,'BASE '!AP544,'BASE '!AR544,'BASE '!AS544)</f>
        <v>60.93</v>
      </c>
      <c r="E544">
        <f>SUM('BASE '!AM544)</f>
        <v>0</v>
      </c>
      <c r="F544">
        <f>SUM('BASE '!AQ544)</f>
        <v>8</v>
      </c>
      <c r="G544">
        <f>SUM('BASE '!AT544:BB544)</f>
        <v>0</v>
      </c>
      <c r="H544">
        <f>SUM('BASE '!BC544:BF544)</f>
        <v>4209.58</v>
      </c>
      <c r="I544">
        <f>SUM('BASE '!BG544,'BASE '!BH544,'BASE '!BJ544,'BASE '!BK544)</f>
        <v>5.38</v>
      </c>
      <c r="J544">
        <f>'BASE '!BI544</f>
        <v>0</v>
      </c>
      <c r="K544">
        <f>'BASE '!BL544</f>
        <v>98.02</v>
      </c>
      <c r="L544">
        <f>'BASE '!BM544</f>
        <v>43.55</v>
      </c>
      <c r="M544">
        <f>'BASE '!BN544</f>
        <v>0</v>
      </c>
      <c r="N544">
        <f>SUM('BASE '!BO544:BP544)</f>
        <v>190.32</v>
      </c>
      <c r="O544">
        <f>'BASE '!BQ544</f>
        <v>123.95</v>
      </c>
      <c r="P544">
        <f>SUM('BASE '!BR544,'BASE '!BT544,'BASE '!CH544,'BASE '!CI544,'BASE '!CJ544,'BASE '!CK544)</f>
        <v>17.14</v>
      </c>
      <c r="Q544">
        <f>'BASE '!BS544</f>
        <v>495.46</v>
      </c>
      <c r="R544">
        <f>SUM('BASE '!CB544:CG544)</f>
        <v>733.5</v>
      </c>
      <c r="S544">
        <f>SUM('BASE '!CL544:CS544)</f>
        <v>1625.8300000000002</v>
      </c>
      <c r="T544">
        <f t="shared" si="8"/>
        <v>7611.6600000000008</v>
      </c>
    </row>
    <row r="545" spans="1:20">
      <c r="A545" t="s">
        <v>1282</v>
      </c>
      <c r="B545" t="s">
        <v>1275</v>
      </c>
      <c r="C545" t="s">
        <v>1283</v>
      </c>
      <c r="D545">
        <f>SUM('BASE '!AL545,'BASE '!AN545,'BASE '!AO545,'BASE '!AP545,'BASE '!AR545,'BASE '!AS545)</f>
        <v>87.84</v>
      </c>
      <c r="E545">
        <f>SUM('BASE '!AM545)</f>
        <v>0</v>
      </c>
      <c r="F545">
        <f>SUM('BASE '!AQ545)</f>
        <v>0</v>
      </c>
      <c r="G545">
        <f>SUM('BASE '!AT545:BB545)</f>
        <v>0</v>
      </c>
      <c r="H545">
        <f>SUM('BASE '!BC545:BF545)</f>
        <v>12.41</v>
      </c>
      <c r="I545">
        <f>SUM('BASE '!BG545,'BASE '!BH545,'BASE '!BJ545,'BASE '!BK545)</f>
        <v>0</v>
      </c>
      <c r="J545">
        <f>'BASE '!BI545</f>
        <v>0</v>
      </c>
      <c r="K545">
        <f>'BASE '!BL545</f>
        <v>41.37</v>
      </c>
      <c r="L545">
        <f>'BASE '!BM545</f>
        <v>30</v>
      </c>
      <c r="M545">
        <f>'BASE '!BN545</f>
        <v>0</v>
      </c>
      <c r="N545">
        <f>SUM('BASE '!BO545:BP545)</f>
        <v>648.1</v>
      </c>
      <c r="O545">
        <f>'BASE '!BQ545</f>
        <v>295.28000000000003</v>
      </c>
      <c r="P545">
        <f>SUM('BASE '!BR545,'BASE '!BT545,'BASE '!CH545,'BASE '!CI545,'BASE '!CJ545,'BASE '!CK545)</f>
        <v>0</v>
      </c>
      <c r="Q545">
        <f>'BASE '!BS545</f>
        <v>17</v>
      </c>
      <c r="R545">
        <f>SUM('BASE '!CB545:CG545)</f>
        <v>38.64</v>
      </c>
      <c r="S545">
        <f>SUM('BASE '!CL545:CS545)</f>
        <v>632.53</v>
      </c>
      <c r="T545">
        <f t="shared" si="8"/>
        <v>1803.17</v>
      </c>
    </row>
    <row r="546" spans="1:20">
      <c r="A546" t="s">
        <v>1286</v>
      </c>
      <c r="B546" t="s">
        <v>1285</v>
      </c>
      <c r="C546" t="s">
        <v>1285</v>
      </c>
      <c r="D546">
        <f>SUM('BASE '!AL546,'BASE '!AN546,'BASE '!AO546,'BASE '!AP546,'BASE '!AR546,'BASE '!AS546)</f>
        <v>1152.53</v>
      </c>
      <c r="E546">
        <f>SUM('BASE '!AM546)</f>
        <v>53.97</v>
      </c>
      <c r="F546">
        <f>SUM('BASE '!AQ546)</f>
        <v>19.8</v>
      </c>
      <c r="G546">
        <f>SUM('BASE '!AT546:BB546)</f>
        <v>37.019999999999996</v>
      </c>
      <c r="H546">
        <f>SUM('BASE '!BC546:BF546)</f>
        <v>707.0200000000001</v>
      </c>
      <c r="I546">
        <f>SUM('BASE '!BG546,'BASE '!BH546,'BASE '!BJ546,'BASE '!BK546)</f>
        <v>58.2</v>
      </c>
      <c r="J546">
        <f>'BASE '!BI546</f>
        <v>307.54000000000002</v>
      </c>
      <c r="K546">
        <f>'BASE '!BL546</f>
        <v>1.8</v>
      </c>
      <c r="L546">
        <f>'BASE '!BM546</f>
        <v>12.01</v>
      </c>
      <c r="M546">
        <f>'BASE '!BN546</f>
        <v>0</v>
      </c>
      <c r="N546">
        <f>SUM('BASE '!BO546:BP546)</f>
        <v>1923.7</v>
      </c>
      <c r="O546">
        <f>'BASE '!BQ546</f>
        <v>1444.65</v>
      </c>
      <c r="P546">
        <f>SUM('BASE '!BR546,'BASE '!BT546,'BASE '!CH546,'BASE '!CI546,'BASE '!CJ546,'BASE '!CK546)</f>
        <v>163.60000000000002</v>
      </c>
      <c r="Q546">
        <f>'BASE '!BS546</f>
        <v>15.56</v>
      </c>
      <c r="R546">
        <f>SUM('BASE '!CB546:CG546)</f>
        <v>49.11</v>
      </c>
      <c r="S546">
        <f>SUM('BASE '!CL546:CS546)</f>
        <v>683.66000000000008</v>
      </c>
      <c r="T546">
        <f t="shared" si="8"/>
        <v>6630.1700000000019</v>
      </c>
    </row>
    <row r="547" spans="1:20">
      <c r="A547" t="s">
        <v>1287</v>
      </c>
      <c r="B547" t="s">
        <v>1285</v>
      </c>
      <c r="C547" t="s">
        <v>1288</v>
      </c>
      <c r="D547">
        <f>SUM('BASE '!AL547,'BASE '!AN547,'BASE '!AO547,'BASE '!AP547,'BASE '!AR547,'BASE '!AS547)</f>
        <v>7.36</v>
      </c>
      <c r="E547">
        <f>SUM('BASE '!AM547)</f>
        <v>0</v>
      </c>
      <c r="F547">
        <f>SUM('BASE '!AQ547)</f>
        <v>5.5</v>
      </c>
      <c r="G547">
        <f>SUM('BASE '!AT547:BB547)</f>
        <v>0</v>
      </c>
      <c r="H547">
        <f>SUM('BASE '!BC547:BF547)</f>
        <v>18.760000000000002</v>
      </c>
      <c r="I547">
        <f>SUM('BASE '!BG547,'BASE '!BH547,'BASE '!BJ547,'BASE '!BK547)</f>
        <v>4</v>
      </c>
      <c r="J547">
        <f>'BASE '!BI547</f>
        <v>0</v>
      </c>
      <c r="K547">
        <f>'BASE '!BL547</f>
        <v>0</v>
      </c>
      <c r="L547">
        <f>'BASE '!BM547</f>
        <v>0</v>
      </c>
      <c r="M547">
        <f>'BASE '!BN547</f>
        <v>0</v>
      </c>
      <c r="N547">
        <f>SUM('BASE '!BO547:BP547)</f>
        <v>2995</v>
      </c>
      <c r="O547">
        <f>'BASE '!BQ547</f>
        <v>6.95</v>
      </c>
      <c r="P547">
        <f>SUM('BASE '!BR547,'BASE '!BT547,'BASE '!CH547,'BASE '!CI547,'BASE '!CJ547,'BASE '!CK547)</f>
        <v>34.22</v>
      </c>
      <c r="Q547">
        <f>'BASE '!BS547</f>
        <v>0</v>
      </c>
      <c r="R547">
        <f>SUM('BASE '!CB547:CG547)</f>
        <v>1.7</v>
      </c>
      <c r="S547">
        <f>SUM('BASE '!CL547:CS547)</f>
        <v>4439.5</v>
      </c>
      <c r="T547">
        <f t="shared" si="8"/>
        <v>7512.99</v>
      </c>
    </row>
    <row r="548" spans="1:20">
      <c r="A548" t="s">
        <v>1291</v>
      </c>
      <c r="B548" t="s">
        <v>1290</v>
      </c>
      <c r="C548" t="s">
        <v>1292</v>
      </c>
      <c r="D548">
        <f>SUM('BASE '!AL548,'BASE '!AN548,'BASE '!AO548,'BASE '!AP548,'BASE '!AR548,'BASE '!AS548)</f>
        <v>3683.7000000000003</v>
      </c>
      <c r="E548">
        <f>SUM('BASE '!AM548)</f>
        <v>84</v>
      </c>
      <c r="F548">
        <f>SUM('BASE '!AQ548)</f>
        <v>2.84</v>
      </c>
      <c r="G548">
        <f>SUM('BASE '!AT548:BB548)</f>
        <v>15.02</v>
      </c>
      <c r="H548">
        <f>SUM('BASE '!BC548:BF548)</f>
        <v>0</v>
      </c>
      <c r="I548">
        <f>SUM('BASE '!BG548,'BASE '!BH548,'BASE '!BJ548,'BASE '!BK548)</f>
        <v>0</v>
      </c>
      <c r="J548">
        <f>'BASE '!BI548</f>
        <v>0</v>
      </c>
      <c r="K548">
        <f>'BASE '!BL548</f>
        <v>52.3</v>
      </c>
      <c r="L548">
        <f>'BASE '!BM548</f>
        <v>7.25</v>
      </c>
      <c r="M548">
        <f>'BASE '!BN548</f>
        <v>263</v>
      </c>
      <c r="N548">
        <f>SUM('BASE '!BO548:BP548)</f>
        <v>12625.96</v>
      </c>
      <c r="O548">
        <f>'BASE '!BQ548</f>
        <v>943.11</v>
      </c>
      <c r="P548">
        <f>SUM('BASE '!BR548,'BASE '!BT548,'BASE '!CH548,'BASE '!CI548,'BASE '!CJ548,'BASE '!CK548)</f>
        <v>4626.24</v>
      </c>
      <c r="Q548">
        <f>'BASE '!BS548</f>
        <v>3.62</v>
      </c>
      <c r="R548">
        <f>SUM('BASE '!CB548:CG548)</f>
        <v>0</v>
      </c>
      <c r="S548">
        <f>SUM('BASE '!CL548:CS548)</f>
        <v>1998.68</v>
      </c>
      <c r="T548">
        <f t="shared" si="8"/>
        <v>24305.719999999998</v>
      </c>
    </row>
    <row r="549" spans="1:20">
      <c r="A549" t="s">
        <v>1293</v>
      </c>
      <c r="B549" t="s">
        <v>1290</v>
      </c>
      <c r="C549" t="s">
        <v>1290</v>
      </c>
      <c r="D549">
        <f>SUM('BASE '!AL549,'BASE '!AN549,'BASE '!AO549,'BASE '!AP549,'BASE '!AR549,'BASE '!AS549)</f>
        <v>655.32000000000005</v>
      </c>
      <c r="E549">
        <f>SUM('BASE '!AM549)</f>
        <v>0</v>
      </c>
      <c r="F549">
        <f>SUM('BASE '!AQ549)</f>
        <v>0</v>
      </c>
      <c r="G549">
        <f>SUM('BASE '!AT549:BB549)</f>
        <v>0</v>
      </c>
      <c r="H549">
        <f>SUM('BASE '!BC549:BF549)</f>
        <v>6.88</v>
      </c>
      <c r="I549">
        <f>SUM('BASE '!BG549,'BASE '!BH549,'BASE '!BJ549,'BASE '!BK549)</f>
        <v>42.36</v>
      </c>
      <c r="J549">
        <f>'BASE '!BI549</f>
        <v>0</v>
      </c>
      <c r="K549">
        <f>'BASE '!BL549</f>
        <v>959.31</v>
      </c>
      <c r="L549">
        <f>'BASE '!BM549</f>
        <v>45.19</v>
      </c>
      <c r="M549">
        <f>'BASE '!BN549</f>
        <v>655.9</v>
      </c>
      <c r="N549">
        <f>SUM('BASE '!BO549:BP549)</f>
        <v>1437.4</v>
      </c>
      <c r="O549">
        <f>'BASE '!BQ549</f>
        <v>2503.69</v>
      </c>
      <c r="P549">
        <f>SUM('BASE '!BR549,'BASE '!BT549,'BASE '!CH549,'BASE '!CI549,'BASE '!CJ549,'BASE '!CK549)</f>
        <v>2516.4700000000003</v>
      </c>
      <c r="Q549">
        <f>'BASE '!BS549</f>
        <v>13.75</v>
      </c>
      <c r="R549">
        <f>SUM('BASE '!CB549:CG549)</f>
        <v>138.41999999999999</v>
      </c>
      <c r="S549">
        <f>SUM('BASE '!CL549:CS549)</f>
        <v>3108.4</v>
      </c>
      <c r="T549">
        <f t="shared" si="8"/>
        <v>12083.09</v>
      </c>
    </row>
    <row r="550" spans="1:20">
      <c r="A550" t="s">
        <v>1294</v>
      </c>
      <c r="B550" t="s">
        <v>1290</v>
      </c>
      <c r="C550" t="s">
        <v>353</v>
      </c>
      <c r="D550">
        <f>SUM('BASE '!AL550,'BASE '!AN550,'BASE '!AO550,'BASE '!AP550,'BASE '!AR550,'BASE '!AS550)</f>
        <v>343.94</v>
      </c>
      <c r="E550">
        <f>SUM('BASE '!AM550)</f>
        <v>0</v>
      </c>
      <c r="F550">
        <f>SUM('BASE '!AQ550)</f>
        <v>0</v>
      </c>
      <c r="G550">
        <f>SUM('BASE '!AT550:BB550)</f>
        <v>0</v>
      </c>
      <c r="H550">
        <f>SUM('BASE '!BC550:BF550)</f>
        <v>0</v>
      </c>
      <c r="I550">
        <f>SUM('BASE '!BG550,'BASE '!BH550,'BASE '!BJ550,'BASE '!BK550)</f>
        <v>0</v>
      </c>
      <c r="J550">
        <f>'BASE '!BI550</f>
        <v>0</v>
      </c>
      <c r="K550">
        <f>'BASE '!BL550</f>
        <v>5.35</v>
      </c>
      <c r="L550">
        <f>'BASE '!BM550</f>
        <v>0</v>
      </c>
      <c r="M550">
        <f>'BASE '!BN550</f>
        <v>0</v>
      </c>
      <c r="N550">
        <f>SUM('BASE '!BO550:BP550)</f>
        <v>1516.83</v>
      </c>
      <c r="O550">
        <f>'BASE '!BQ550</f>
        <v>422.61</v>
      </c>
      <c r="P550">
        <f>SUM('BASE '!BR550,'BASE '!BT550,'BASE '!CH550,'BASE '!CI550,'BASE '!CJ550,'BASE '!CK550)</f>
        <v>711.35</v>
      </c>
      <c r="Q550">
        <f>'BASE '!BS550</f>
        <v>0</v>
      </c>
      <c r="R550">
        <f>SUM('BASE '!CB550:CG550)</f>
        <v>0</v>
      </c>
      <c r="S550">
        <f>SUM('BASE '!CL550:CS550)</f>
        <v>2.37</v>
      </c>
      <c r="T550">
        <f t="shared" si="8"/>
        <v>3002.45</v>
      </c>
    </row>
    <row r="551" spans="1:20">
      <c r="A551" t="s">
        <v>1297</v>
      </c>
      <c r="B551" t="s">
        <v>1296</v>
      </c>
      <c r="C551" t="s">
        <v>1298</v>
      </c>
      <c r="D551">
        <f>SUM('BASE '!AL551,'BASE '!AN551,'BASE '!AO551,'BASE '!AP551,'BASE '!AR551,'BASE '!AS551)</f>
        <v>116.02</v>
      </c>
      <c r="E551">
        <f>SUM('BASE '!AM551)</f>
        <v>0</v>
      </c>
      <c r="F551">
        <f>SUM('BASE '!AQ551)</f>
        <v>69.239999999999995</v>
      </c>
      <c r="G551">
        <f>SUM('BASE '!AT551:BB551)</f>
        <v>0</v>
      </c>
      <c r="H551">
        <f>SUM('BASE '!BC551:BF551)</f>
        <v>0</v>
      </c>
      <c r="I551">
        <f>SUM('BASE '!BG551,'BASE '!BH551,'BASE '!BJ551,'BASE '!BK551)</f>
        <v>0.35</v>
      </c>
      <c r="J551">
        <f>'BASE '!BI551</f>
        <v>0</v>
      </c>
      <c r="K551">
        <f>'BASE '!BL551</f>
        <v>47.53</v>
      </c>
      <c r="L551">
        <f>'BASE '!BM551</f>
        <v>53</v>
      </c>
      <c r="M551">
        <f>'BASE '!BN551</f>
        <v>0</v>
      </c>
      <c r="N551">
        <f>SUM('BASE '!BO551:BP551)</f>
        <v>1122.25</v>
      </c>
      <c r="O551">
        <f>'BASE '!BQ551</f>
        <v>550</v>
      </c>
      <c r="P551">
        <f>SUM('BASE '!BR551,'BASE '!BT551,'BASE '!CH551,'BASE '!CI551,'BASE '!CJ551,'BASE '!CK551)</f>
        <v>1.95</v>
      </c>
      <c r="Q551">
        <f>'BASE '!BS551</f>
        <v>30</v>
      </c>
      <c r="R551">
        <f>SUM('BASE '!CB551:CG551)</f>
        <v>19.3</v>
      </c>
      <c r="S551">
        <f>SUM('BASE '!CL551:CS551)</f>
        <v>59.47</v>
      </c>
      <c r="T551">
        <f t="shared" si="8"/>
        <v>2069.1099999999997</v>
      </c>
    </row>
    <row r="552" spans="1:20">
      <c r="A552" t="s">
        <v>1299</v>
      </c>
      <c r="B552" t="s">
        <v>1296</v>
      </c>
      <c r="C552" t="s">
        <v>1300</v>
      </c>
      <c r="D552">
        <f>SUM('BASE '!AL552,'BASE '!AN552,'BASE '!AO552,'BASE '!AP552,'BASE '!AR552,'BASE '!AS552)</f>
        <v>438.96</v>
      </c>
      <c r="E552">
        <f>SUM('BASE '!AM552)</f>
        <v>0</v>
      </c>
      <c r="F552">
        <f>SUM('BASE '!AQ552)</f>
        <v>0</v>
      </c>
      <c r="G552">
        <f>SUM('BASE '!AT552:BB552)</f>
        <v>0</v>
      </c>
      <c r="H552">
        <f>SUM('BASE '!BC552:BF552)</f>
        <v>177</v>
      </c>
      <c r="I552">
        <f>SUM('BASE '!BG552,'BASE '!BH552,'BASE '!BJ552,'BASE '!BK552)</f>
        <v>0</v>
      </c>
      <c r="J552">
        <f>'BASE '!BI552</f>
        <v>0</v>
      </c>
      <c r="K552">
        <f>'BASE '!BL552</f>
        <v>437.95</v>
      </c>
      <c r="L552">
        <f>'BASE '!BM552</f>
        <v>97.31</v>
      </c>
      <c r="M552">
        <f>'BASE '!BN552</f>
        <v>0</v>
      </c>
      <c r="N552">
        <f>SUM('BASE '!BO552:BP552)</f>
        <v>7495.9</v>
      </c>
      <c r="O552">
        <f>'BASE '!BQ552</f>
        <v>95.1</v>
      </c>
      <c r="P552">
        <f>SUM('BASE '!BR552,'BASE '!BT552,'BASE '!CH552,'BASE '!CI552,'BASE '!CJ552,'BASE '!CK552)</f>
        <v>889.01</v>
      </c>
      <c r="Q552">
        <f>'BASE '!BS552</f>
        <v>66.900000000000006</v>
      </c>
      <c r="R552">
        <f>SUM('BASE '!CB552:CG552)</f>
        <v>14</v>
      </c>
      <c r="S552">
        <f>SUM('BASE '!CL552:CS552)</f>
        <v>1497.53</v>
      </c>
      <c r="T552">
        <f t="shared" si="8"/>
        <v>11209.66</v>
      </c>
    </row>
    <row r="553" spans="1:20">
      <c r="A553" t="s">
        <v>1301</v>
      </c>
      <c r="B553" t="s">
        <v>1296</v>
      </c>
      <c r="C553" t="s">
        <v>1302</v>
      </c>
      <c r="D553">
        <f>SUM('BASE '!AL553,'BASE '!AN553,'BASE '!AO553,'BASE '!AP553,'BASE '!AR553,'BASE '!AS553)</f>
        <v>0</v>
      </c>
      <c r="E553">
        <f>SUM('BASE '!AM553)</f>
        <v>0</v>
      </c>
      <c r="F553">
        <f>SUM('BASE '!AQ553)</f>
        <v>0</v>
      </c>
      <c r="G553">
        <f>SUM('BASE '!AT553:BB553)</f>
        <v>0</v>
      </c>
      <c r="H553">
        <f>SUM('BASE '!BC553:BF553)</f>
        <v>27.54</v>
      </c>
      <c r="I553">
        <f>SUM('BASE '!BG553,'BASE '!BH553,'BASE '!BJ553,'BASE '!BK553)</f>
        <v>40.260000000000005</v>
      </c>
      <c r="J553">
        <f>'BASE '!BI553</f>
        <v>0</v>
      </c>
      <c r="K553">
        <f>'BASE '!BL553</f>
        <v>276.19</v>
      </c>
      <c r="L553">
        <f>'BASE '!BM553</f>
        <v>56.62</v>
      </c>
      <c r="M553">
        <f>'BASE '!BN553</f>
        <v>0</v>
      </c>
      <c r="N553">
        <f>SUM('BASE '!BO553:BP553)</f>
        <v>100.5</v>
      </c>
      <c r="O553">
        <f>'BASE '!BQ553</f>
        <v>454.3</v>
      </c>
      <c r="P553">
        <f>SUM('BASE '!BR553,'BASE '!BT553,'BASE '!CH553,'BASE '!CI553,'BASE '!CJ553,'BASE '!CK553)</f>
        <v>33.83</v>
      </c>
      <c r="Q553">
        <f>'BASE '!BS553</f>
        <v>0</v>
      </c>
      <c r="R553">
        <f>SUM('BASE '!CB553:CG553)</f>
        <v>175.1</v>
      </c>
      <c r="S553">
        <f>SUM('BASE '!CL553:CS553)</f>
        <v>94.09</v>
      </c>
      <c r="T553">
        <f t="shared" si="8"/>
        <v>1258.43</v>
      </c>
    </row>
    <row r="554" spans="1:20">
      <c r="A554" t="s">
        <v>1303</v>
      </c>
      <c r="B554" t="s">
        <v>1296</v>
      </c>
      <c r="C554" t="s">
        <v>1304</v>
      </c>
      <c r="D554">
        <f>SUM('BASE '!AL554,'BASE '!AN554,'BASE '!AO554,'BASE '!AP554,'BASE '!AR554,'BASE '!AS554)</f>
        <v>254</v>
      </c>
      <c r="E554">
        <f>SUM('BASE '!AM554)</f>
        <v>0</v>
      </c>
      <c r="F554">
        <f>SUM('BASE '!AQ554)</f>
        <v>0</v>
      </c>
      <c r="G554">
        <f>SUM('BASE '!AT554:BB554)</f>
        <v>0</v>
      </c>
      <c r="H554">
        <f>SUM('BASE '!BC554:BF554)</f>
        <v>15.88</v>
      </c>
      <c r="I554">
        <f>SUM('BASE '!BG554,'BASE '!BH554,'BASE '!BJ554,'BASE '!BK554)</f>
        <v>16.98</v>
      </c>
      <c r="J554">
        <f>'BASE '!BI554</f>
        <v>0</v>
      </c>
      <c r="K554">
        <f>'BASE '!BL554</f>
        <v>72.430000000000007</v>
      </c>
      <c r="L554">
        <f>'BASE '!BM554</f>
        <v>194.6</v>
      </c>
      <c r="M554">
        <f>'BASE '!BN554</f>
        <v>0</v>
      </c>
      <c r="N554">
        <f>SUM('BASE '!BO554:BP554)</f>
        <v>29.97</v>
      </c>
      <c r="O554">
        <f>'BASE '!BQ554</f>
        <v>77.23</v>
      </c>
      <c r="P554">
        <f>SUM('BASE '!BR554,'BASE '!BT554,'BASE '!CH554,'BASE '!CI554,'BASE '!CJ554,'BASE '!CK554)</f>
        <v>19.190000000000001</v>
      </c>
      <c r="Q554">
        <f>'BASE '!BS554</f>
        <v>213.94</v>
      </c>
      <c r="R554">
        <f>SUM('BASE '!CB554:CG554)</f>
        <v>94.31</v>
      </c>
      <c r="S554">
        <f>SUM('BASE '!CL554:CS554)</f>
        <v>34.93</v>
      </c>
      <c r="T554">
        <f t="shared" si="8"/>
        <v>1023.4599999999999</v>
      </c>
    </row>
    <row r="555" spans="1:20">
      <c r="A555" t="s">
        <v>1320</v>
      </c>
      <c r="B555" t="s">
        <v>1319</v>
      </c>
      <c r="C555" t="s">
        <v>1321</v>
      </c>
      <c r="D555">
        <f>SUM('BASE '!AL555,'BASE '!AN555,'BASE '!AO555,'BASE '!AP555,'BASE '!AR555,'BASE '!AS555)</f>
        <v>0</v>
      </c>
      <c r="E555">
        <f>SUM('BASE '!AM555)</f>
        <v>0</v>
      </c>
      <c r="F555">
        <f>SUM('BASE '!AQ555)</f>
        <v>0</v>
      </c>
      <c r="G555">
        <f>SUM('BASE '!AT555:BB555)</f>
        <v>0</v>
      </c>
      <c r="H555">
        <f>SUM('BASE '!BC555:BF555)</f>
        <v>2.34</v>
      </c>
      <c r="I555">
        <f>SUM('BASE '!BG555,'BASE '!BH555,'BASE '!BJ555,'BASE '!BK555)</f>
        <v>4.2</v>
      </c>
      <c r="J555">
        <f>'BASE '!BI555</f>
        <v>0</v>
      </c>
      <c r="K555">
        <f>'BASE '!BL555</f>
        <v>7.55</v>
      </c>
      <c r="L555">
        <f>'BASE '!BM555</f>
        <v>4.3100000000000005</v>
      </c>
      <c r="M555">
        <f>'BASE '!BN555</f>
        <v>0</v>
      </c>
      <c r="N555">
        <f>SUM('BASE '!BO555:BP555)</f>
        <v>2.81</v>
      </c>
      <c r="O555">
        <f>'BASE '!BQ555</f>
        <v>4.8</v>
      </c>
      <c r="P555">
        <f>SUM('BASE '!BR555,'BASE '!BT555,'BASE '!CH555,'BASE '!CI555,'BASE '!CJ555,'BASE '!CK555)</f>
        <v>35.190000000000005</v>
      </c>
      <c r="Q555">
        <f>'BASE '!BS555</f>
        <v>0</v>
      </c>
      <c r="R555">
        <f>SUM('BASE '!CB555:CG555)</f>
        <v>6.53</v>
      </c>
      <c r="S555">
        <f>SUM('BASE '!CL555:CS555)</f>
        <v>52.25</v>
      </c>
      <c r="T555">
        <f t="shared" si="8"/>
        <v>119.98</v>
      </c>
    </row>
    <row r="556" spans="1:20">
      <c r="A556" t="s">
        <v>1322</v>
      </c>
      <c r="B556" t="s">
        <v>1319</v>
      </c>
      <c r="C556" t="s">
        <v>1319</v>
      </c>
      <c r="D556">
        <f>SUM('BASE '!AL556,'BASE '!AN556,'BASE '!AO556,'BASE '!AP556,'BASE '!AR556,'BASE '!AS556)</f>
        <v>3.5</v>
      </c>
      <c r="E556">
        <f>SUM('BASE '!AM556)</f>
        <v>0</v>
      </c>
      <c r="F556">
        <f>SUM('BASE '!AQ556)</f>
        <v>0</v>
      </c>
      <c r="G556">
        <f>SUM('BASE '!AT556:BB556)</f>
        <v>1.1000000000000001</v>
      </c>
      <c r="H556">
        <f>SUM('BASE '!BC556:BF556)</f>
        <v>2.37</v>
      </c>
      <c r="I556">
        <f>SUM('BASE '!BG556,'BASE '!BH556,'BASE '!BJ556,'BASE '!BK556)</f>
        <v>11.13</v>
      </c>
      <c r="J556">
        <f>'BASE '!BI556</f>
        <v>0</v>
      </c>
      <c r="K556">
        <f>'BASE '!BL556</f>
        <v>50.03</v>
      </c>
      <c r="L556">
        <f>'BASE '!BM556</f>
        <v>58.6</v>
      </c>
      <c r="M556">
        <f>'BASE '!BN556</f>
        <v>0</v>
      </c>
      <c r="N556">
        <f>SUM('BASE '!BO556:BP556)</f>
        <v>0</v>
      </c>
      <c r="O556">
        <f>'BASE '!BQ556</f>
        <v>30.24</v>
      </c>
      <c r="P556">
        <f>SUM('BASE '!BR556,'BASE '!BT556,'BASE '!CH556,'BASE '!CI556,'BASE '!CJ556,'BASE '!CK556)</f>
        <v>38.450000000000003</v>
      </c>
      <c r="Q556">
        <f>'BASE '!BS556</f>
        <v>3.2</v>
      </c>
      <c r="R556">
        <f>SUM('BASE '!CB556:CG556)</f>
        <v>5.63</v>
      </c>
      <c r="S556">
        <f>SUM('BASE '!CL556:CS556)</f>
        <v>129.4</v>
      </c>
      <c r="T556">
        <f t="shared" si="8"/>
        <v>333.65</v>
      </c>
    </row>
    <row r="557" spans="1:20">
      <c r="A557" t="s">
        <v>1323</v>
      </c>
      <c r="B557" t="s">
        <v>1319</v>
      </c>
      <c r="C557" t="s">
        <v>1324</v>
      </c>
      <c r="D557">
        <f>SUM('BASE '!AL557,'BASE '!AN557,'BASE '!AO557,'BASE '!AP557,'BASE '!AR557,'BASE '!AS557)</f>
        <v>3.66</v>
      </c>
      <c r="E557">
        <f>SUM('BASE '!AM557)</f>
        <v>0</v>
      </c>
      <c r="F557">
        <f>SUM('BASE '!AQ557)</f>
        <v>1.19</v>
      </c>
      <c r="G557">
        <f>SUM('BASE '!AT557:BB557)</f>
        <v>0</v>
      </c>
      <c r="H557">
        <f>SUM('BASE '!BC557:BF557)</f>
        <v>1.86</v>
      </c>
      <c r="I557">
        <f>SUM('BASE '!BG557,'BASE '!BH557,'BASE '!BJ557,'BASE '!BK557)</f>
        <v>0</v>
      </c>
      <c r="J557">
        <f>'BASE '!BI557</f>
        <v>1</v>
      </c>
      <c r="K557">
        <f>'BASE '!BL557</f>
        <v>3.28</v>
      </c>
      <c r="L557">
        <f>'BASE '!BM557</f>
        <v>5.28</v>
      </c>
      <c r="M557">
        <f>'BASE '!BN557</f>
        <v>0</v>
      </c>
      <c r="N557">
        <f>SUM('BASE '!BO557:BP557)</f>
        <v>0</v>
      </c>
      <c r="O557">
        <f>'BASE '!BQ557</f>
        <v>0</v>
      </c>
      <c r="P557">
        <f>SUM('BASE '!BR557,'BASE '!BT557,'BASE '!CH557,'BASE '!CI557,'BASE '!CJ557,'BASE '!CK557)</f>
        <v>2.81</v>
      </c>
      <c r="Q557">
        <f>'BASE '!BS557</f>
        <v>0</v>
      </c>
      <c r="R557">
        <f>SUM('BASE '!CB557:CG557)</f>
        <v>6.19</v>
      </c>
      <c r="S557">
        <f>SUM('BASE '!CL557:CS557)</f>
        <v>39.39</v>
      </c>
      <c r="T557">
        <f t="shared" si="8"/>
        <v>64.66</v>
      </c>
    </row>
    <row r="558" spans="1:20">
      <c r="A558" t="s">
        <v>1325</v>
      </c>
      <c r="B558" t="s">
        <v>1319</v>
      </c>
      <c r="C558" t="s">
        <v>1326</v>
      </c>
      <c r="D558">
        <f>SUM('BASE '!AL558,'BASE '!AN558,'BASE '!AO558,'BASE '!AP558,'BASE '!AR558,'BASE '!AS558)</f>
        <v>2.02</v>
      </c>
      <c r="E558">
        <f>SUM('BASE '!AM558)</f>
        <v>0</v>
      </c>
      <c r="F558">
        <f>SUM('BASE '!AQ558)</f>
        <v>0</v>
      </c>
      <c r="G558">
        <f>SUM('BASE '!AT558:BB558)</f>
        <v>0.78</v>
      </c>
      <c r="H558">
        <f>SUM('BASE '!BC558:BF558)</f>
        <v>3.5</v>
      </c>
      <c r="I558">
        <f>SUM('BASE '!BG558,'BASE '!BH558,'BASE '!BJ558,'BASE '!BK558)</f>
        <v>0</v>
      </c>
      <c r="J558">
        <f>'BASE '!BI558</f>
        <v>0</v>
      </c>
      <c r="K558">
        <f>'BASE '!BL558</f>
        <v>17.03</v>
      </c>
      <c r="L558">
        <f>'BASE '!BM558</f>
        <v>23.12</v>
      </c>
      <c r="M558">
        <f>'BASE '!BN558</f>
        <v>0</v>
      </c>
      <c r="N558">
        <f>SUM('BASE '!BO558:BP558)</f>
        <v>0</v>
      </c>
      <c r="O558">
        <f>'BASE '!BQ558</f>
        <v>10.88</v>
      </c>
      <c r="P558">
        <f>SUM('BASE '!BR558,'BASE '!BT558,'BASE '!CH558,'BASE '!CI558,'BASE '!CJ558,'BASE '!CK558)</f>
        <v>34.239999999999995</v>
      </c>
      <c r="Q558">
        <f>'BASE '!BS558</f>
        <v>0</v>
      </c>
      <c r="R558">
        <f>SUM('BASE '!CB558:CG558)</f>
        <v>15.040000000000001</v>
      </c>
      <c r="S558">
        <f>SUM('BASE '!CL558:CS558)</f>
        <v>44.72</v>
      </c>
      <c r="T558">
        <f t="shared" si="8"/>
        <v>151.32999999999998</v>
      </c>
    </row>
    <row r="559" spans="1:20">
      <c r="A559" t="s">
        <v>1327</v>
      </c>
      <c r="B559" t="s">
        <v>1319</v>
      </c>
      <c r="C559" t="s">
        <v>1328</v>
      </c>
      <c r="D559">
        <f>SUM('BASE '!AL559,'BASE '!AN559,'BASE '!AO559,'BASE '!AP559,'BASE '!AR559,'BASE '!AS559)</f>
        <v>0</v>
      </c>
      <c r="E559">
        <f>SUM('BASE '!AM559)</f>
        <v>0</v>
      </c>
      <c r="F559">
        <f>SUM('BASE '!AQ559)</f>
        <v>0</v>
      </c>
      <c r="G559">
        <f>SUM('BASE '!AT559:BB559)</f>
        <v>0</v>
      </c>
      <c r="H559">
        <f>SUM('BASE '!BC559:BF559)</f>
        <v>0</v>
      </c>
      <c r="I559">
        <f>SUM('BASE '!BG559,'BASE '!BH559,'BASE '!BJ559,'BASE '!BK559)</f>
        <v>0</v>
      </c>
      <c r="J559">
        <f>'BASE '!BI559</f>
        <v>0</v>
      </c>
      <c r="K559">
        <f>'BASE '!BL559</f>
        <v>28.34</v>
      </c>
      <c r="L559">
        <f>'BASE '!BM559</f>
        <v>16.920000000000002</v>
      </c>
      <c r="M559">
        <f>'BASE '!BN559</f>
        <v>0</v>
      </c>
      <c r="N559">
        <f>SUM('BASE '!BO559:BP559)</f>
        <v>0</v>
      </c>
      <c r="O559">
        <f>'BASE '!BQ559</f>
        <v>3.71</v>
      </c>
      <c r="P559">
        <f>SUM('BASE '!BR559,'BASE '!BT559,'BASE '!CH559,'BASE '!CI559,'BASE '!CJ559,'BASE '!CK559)</f>
        <v>24.64</v>
      </c>
      <c r="Q559">
        <f>'BASE '!BS559</f>
        <v>0</v>
      </c>
      <c r="R559">
        <f>SUM('BASE '!CB559:CG559)</f>
        <v>14.16</v>
      </c>
      <c r="S559">
        <f>SUM('BASE '!CL559:CS559)</f>
        <v>73.73</v>
      </c>
      <c r="T559">
        <f t="shared" si="8"/>
        <v>161.5</v>
      </c>
    </row>
    <row r="560" spans="1:20">
      <c r="A560" t="s">
        <v>1329</v>
      </c>
      <c r="B560" t="s">
        <v>1319</v>
      </c>
      <c r="C560" t="s">
        <v>1330</v>
      </c>
      <c r="D560">
        <f>SUM('BASE '!AL560,'BASE '!AN560,'BASE '!AO560,'BASE '!AP560,'BASE '!AR560,'BASE '!AS560)</f>
        <v>2.0699999999999998</v>
      </c>
      <c r="E560">
        <f>SUM('BASE '!AM560)</f>
        <v>0</v>
      </c>
      <c r="F560">
        <f>SUM('BASE '!AQ560)</f>
        <v>1.1300000000000001</v>
      </c>
      <c r="G560">
        <f>SUM('BASE '!AT560:BB560)</f>
        <v>0</v>
      </c>
      <c r="H560">
        <f>SUM('BASE '!BC560:BF560)</f>
        <v>0.84</v>
      </c>
      <c r="I560">
        <f>SUM('BASE '!BG560,'BASE '!BH560,'BASE '!BJ560,'BASE '!BK560)</f>
        <v>7.67</v>
      </c>
      <c r="J560">
        <f>'BASE '!BI560</f>
        <v>0</v>
      </c>
      <c r="K560">
        <f>'BASE '!BL560</f>
        <v>34.270000000000003</v>
      </c>
      <c r="L560">
        <f>'BASE '!BM560</f>
        <v>20.99</v>
      </c>
      <c r="M560">
        <f>'BASE '!BN560</f>
        <v>2.37</v>
      </c>
      <c r="N560">
        <f>SUM('BASE '!BO560:BP560)</f>
        <v>8.4499999999999993</v>
      </c>
      <c r="O560">
        <f>'BASE '!BQ560</f>
        <v>14.09</v>
      </c>
      <c r="P560">
        <f>SUM('BASE '!BR560,'BASE '!BT560,'BASE '!CH560,'BASE '!CI560,'BASE '!CJ560,'BASE '!CK560)</f>
        <v>50.29</v>
      </c>
      <c r="Q560">
        <f>'BASE '!BS560</f>
        <v>2.4700000000000002</v>
      </c>
      <c r="R560">
        <f>SUM('BASE '!CB560:CG560)</f>
        <v>20.029999999999998</v>
      </c>
      <c r="S560">
        <f>SUM('BASE '!CL560:CS560)</f>
        <v>64.25</v>
      </c>
      <c r="T560">
        <f t="shared" si="8"/>
        <v>228.92000000000002</v>
      </c>
    </row>
    <row r="561" spans="1:20">
      <c r="A561" t="s">
        <v>1331</v>
      </c>
      <c r="B561" t="s">
        <v>1319</v>
      </c>
      <c r="C561" t="s">
        <v>1332</v>
      </c>
      <c r="D561">
        <f>SUM('BASE '!AL561,'BASE '!AN561,'BASE '!AO561,'BASE '!AP561,'BASE '!AR561,'BASE '!AS561)</f>
        <v>3.23</v>
      </c>
      <c r="E561">
        <f>SUM('BASE '!AM561)</f>
        <v>0</v>
      </c>
      <c r="F561">
        <f>SUM('BASE '!AQ561)</f>
        <v>0</v>
      </c>
      <c r="G561">
        <f>SUM('BASE '!AT561:BB561)</f>
        <v>4.45</v>
      </c>
      <c r="H561">
        <f>SUM('BASE '!BC561:BF561)</f>
        <v>1.1499999999999999</v>
      </c>
      <c r="I561">
        <f>SUM('BASE '!BG561,'BASE '!BH561,'BASE '!BJ561,'BASE '!BK561)</f>
        <v>4.7700000000000005</v>
      </c>
      <c r="J561">
        <f>'BASE '!BI561</f>
        <v>0</v>
      </c>
      <c r="K561">
        <f>'BASE '!BL561</f>
        <v>170.13</v>
      </c>
      <c r="L561">
        <f>'BASE '!BM561</f>
        <v>10.15</v>
      </c>
      <c r="M561">
        <f>'BASE '!BN561</f>
        <v>0</v>
      </c>
      <c r="N561">
        <f>SUM('BASE '!BO561:BP561)</f>
        <v>2.37</v>
      </c>
      <c r="O561">
        <f>'BASE '!BQ561</f>
        <v>68.239999999999995</v>
      </c>
      <c r="P561">
        <f>SUM('BASE '!BR561,'BASE '!BT561,'BASE '!CH561,'BASE '!CI561,'BASE '!CJ561,'BASE '!CK561)</f>
        <v>30.19</v>
      </c>
      <c r="Q561">
        <f>'BASE '!BS561</f>
        <v>1.57</v>
      </c>
      <c r="R561">
        <f>SUM('BASE '!CB561:CG561)</f>
        <v>8.7899999999999991</v>
      </c>
      <c r="S561">
        <f>SUM('BASE '!CL561:CS561)</f>
        <v>47.84</v>
      </c>
      <c r="T561">
        <f t="shared" si="8"/>
        <v>352.88</v>
      </c>
    </row>
    <row r="562" spans="1:20">
      <c r="A562" t="s">
        <v>1335</v>
      </c>
      <c r="B562" t="s">
        <v>1334</v>
      </c>
      <c r="C562" t="s">
        <v>1336</v>
      </c>
      <c r="D562">
        <f>SUM('BASE '!AL562,'BASE '!AN562,'BASE '!AO562,'BASE '!AP562,'BASE '!AR562,'BASE '!AS562)</f>
        <v>6.8900000000000006</v>
      </c>
      <c r="E562">
        <f>SUM('BASE '!AM562)</f>
        <v>0</v>
      </c>
      <c r="F562">
        <f>SUM('BASE '!AQ562)</f>
        <v>2.38</v>
      </c>
      <c r="G562">
        <f>SUM('BASE '!AT562:BB562)</f>
        <v>0</v>
      </c>
      <c r="H562">
        <f>SUM('BASE '!BC562:BF562)</f>
        <v>1.1300000000000001</v>
      </c>
      <c r="I562">
        <f>SUM('BASE '!BG562,'BASE '!BH562,'BASE '!BJ562,'BASE '!BK562)</f>
        <v>5.0600000000000005</v>
      </c>
      <c r="J562">
        <f>'BASE '!BI562</f>
        <v>0</v>
      </c>
      <c r="K562">
        <f>'BASE '!BL562</f>
        <v>56.36</v>
      </c>
      <c r="L562">
        <f>'BASE '!BM562</f>
        <v>47.93</v>
      </c>
      <c r="M562">
        <f>'BASE '!BN562</f>
        <v>0</v>
      </c>
      <c r="N562">
        <f>SUM('BASE '!BO562:BP562)</f>
        <v>0</v>
      </c>
      <c r="O562">
        <f>'BASE '!BQ562</f>
        <v>53.41</v>
      </c>
      <c r="P562">
        <f>SUM('BASE '!BR562,'BASE '!BT562,'BASE '!CH562,'BASE '!CI562,'BASE '!CJ562,'BASE '!CK562)</f>
        <v>140.28</v>
      </c>
      <c r="Q562">
        <f>'BASE '!BS562</f>
        <v>0</v>
      </c>
      <c r="R562">
        <f>SUM('BASE '!CB562:CG562)</f>
        <v>38</v>
      </c>
      <c r="S562">
        <f>SUM('BASE '!CL562:CS562)</f>
        <v>272.87</v>
      </c>
      <c r="T562">
        <f t="shared" si="8"/>
        <v>624.30999999999995</v>
      </c>
    </row>
    <row r="563" spans="1:20">
      <c r="A563" t="s">
        <v>1337</v>
      </c>
      <c r="B563" t="s">
        <v>1334</v>
      </c>
      <c r="C563" t="s">
        <v>1334</v>
      </c>
      <c r="D563">
        <f>SUM('BASE '!AL563,'BASE '!AN563,'BASE '!AO563,'BASE '!AP563,'BASE '!AR563,'BASE '!AS563)</f>
        <v>1.37</v>
      </c>
      <c r="E563">
        <f>SUM('BASE '!AM563)</f>
        <v>0</v>
      </c>
      <c r="F563">
        <f>SUM('BASE '!AQ563)</f>
        <v>0</v>
      </c>
      <c r="G563">
        <f>SUM('BASE '!AT563:BB563)</f>
        <v>3.09</v>
      </c>
      <c r="H563">
        <f>SUM('BASE '!BC563:BF563)</f>
        <v>3.54</v>
      </c>
      <c r="I563">
        <f>SUM('BASE '!BG563,'BASE '!BH563,'BASE '!BJ563,'BASE '!BK563)</f>
        <v>1.66</v>
      </c>
      <c r="J563">
        <f>'BASE '!BI563</f>
        <v>0</v>
      </c>
      <c r="K563">
        <f>'BASE '!BL563</f>
        <v>33.450000000000003</v>
      </c>
      <c r="L563">
        <f>'BASE '!BM563</f>
        <v>19.55</v>
      </c>
      <c r="M563">
        <f>'BASE '!BN563</f>
        <v>0</v>
      </c>
      <c r="N563">
        <f>SUM('BASE '!BO563:BP563)</f>
        <v>6.83</v>
      </c>
      <c r="O563">
        <f>'BASE '!BQ563</f>
        <v>12.72</v>
      </c>
      <c r="P563">
        <f>SUM('BASE '!BR563,'BASE '!BT563,'BASE '!CH563,'BASE '!CI563,'BASE '!CJ563,'BASE '!CK563)</f>
        <v>51.61</v>
      </c>
      <c r="Q563">
        <f>'BASE '!BS563</f>
        <v>0</v>
      </c>
      <c r="R563">
        <f>SUM('BASE '!CB563:CG563)</f>
        <v>12.56</v>
      </c>
      <c r="S563">
        <f>SUM('BASE '!CL563:CS563)</f>
        <v>67.12</v>
      </c>
      <c r="T563">
        <f t="shared" si="8"/>
        <v>213.5</v>
      </c>
    </row>
    <row r="564" spans="1:20">
      <c r="A564" t="s">
        <v>1338</v>
      </c>
      <c r="B564" t="s">
        <v>1334</v>
      </c>
      <c r="C564" t="s">
        <v>1339</v>
      </c>
      <c r="D564">
        <f>SUM('BASE '!AL564,'BASE '!AN564,'BASE '!AO564,'BASE '!AP564,'BASE '!AR564,'BASE '!AS564)</f>
        <v>0</v>
      </c>
      <c r="E564">
        <f>SUM('BASE '!AM564)</f>
        <v>0</v>
      </c>
      <c r="F564">
        <f>SUM('BASE '!AQ564)</f>
        <v>0</v>
      </c>
      <c r="G564">
        <f>SUM('BASE '!AT564:BB564)</f>
        <v>0</v>
      </c>
      <c r="H564">
        <f>SUM('BASE '!BC564:BF564)</f>
        <v>2.94</v>
      </c>
      <c r="I564">
        <f>SUM('BASE '!BG564,'BASE '!BH564,'BASE '!BJ564,'BASE '!BK564)</f>
        <v>0</v>
      </c>
      <c r="J564">
        <f>'BASE '!BI564</f>
        <v>0</v>
      </c>
      <c r="K564">
        <f>'BASE '!BL564</f>
        <v>5.86</v>
      </c>
      <c r="L564">
        <f>'BASE '!BM564</f>
        <v>2.4300000000000002</v>
      </c>
      <c r="M564">
        <f>'BASE '!BN564</f>
        <v>0</v>
      </c>
      <c r="N564">
        <f>SUM('BASE '!BO564:BP564)</f>
        <v>0</v>
      </c>
      <c r="O564">
        <f>'BASE '!BQ564</f>
        <v>1.88</v>
      </c>
      <c r="P564">
        <f>SUM('BASE '!BR564,'BASE '!BT564,'BASE '!CH564,'BASE '!CI564,'BASE '!CJ564,'BASE '!CK564)</f>
        <v>11.64</v>
      </c>
      <c r="Q564">
        <f>'BASE '!BS564</f>
        <v>0</v>
      </c>
      <c r="R564">
        <f>SUM('BASE '!CB564:CG564)</f>
        <v>5.1899999999999995</v>
      </c>
      <c r="S564">
        <f>SUM('BASE '!CL564:CS564)</f>
        <v>3.13</v>
      </c>
      <c r="T564">
        <f t="shared" si="8"/>
        <v>33.07</v>
      </c>
    </row>
    <row r="565" spans="1:20">
      <c r="A565" t="s">
        <v>1340</v>
      </c>
      <c r="B565" t="s">
        <v>1334</v>
      </c>
      <c r="C565" t="s">
        <v>1341</v>
      </c>
      <c r="D565">
        <f>SUM('BASE '!AL565,'BASE '!AN565,'BASE '!AO565,'BASE '!AP565,'BASE '!AR565,'BASE '!AS565)</f>
        <v>0</v>
      </c>
      <c r="E565">
        <f>SUM('BASE '!AM565)</f>
        <v>0</v>
      </c>
      <c r="F565">
        <f>SUM('BASE '!AQ565)</f>
        <v>0</v>
      </c>
      <c r="G565">
        <f>SUM('BASE '!AT565:BB565)</f>
        <v>1.1000000000000001</v>
      </c>
      <c r="H565">
        <f>SUM('BASE '!BC565:BF565)</f>
        <v>22.94</v>
      </c>
      <c r="I565">
        <f>SUM('BASE '!BG565,'BASE '!BH565,'BASE '!BJ565,'BASE '!BK565)</f>
        <v>0</v>
      </c>
      <c r="J565">
        <f>'BASE '!BI565</f>
        <v>0</v>
      </c>
      <c r="K565">
        <f>'BASE '!BL565</f>
        <v>15.46</v>
      </c>
      <c r="L565">
        <f>'BASE '!BM565</f>
        <v>67.97</v>
      </c>
      <c r="M565">
        <f>'BASE '!BN565</f>
        <v>0</v>
      </c>
      <c r="N565">
        <f>SUM('BASE '!BO565:BP565)</f>
        <v>0</v>
      </c>
      <c r="O565">
        <f>'BASE '!BQ565</f>
        <v>53.39</v>
      </c>
      <c r="P565">
        <f>SUM('BASE '!BR565,'BASE '!BT565,'BASE '!CH565,'BASE '!CI565,'BASE '!CJ565,'BASE '!CK565)</f>
        <v>29.300000000000004</v>
      </c>
      <c r="Q565">
        <f>'BASE '!BS565</f>
        <v>0</v>
      </c>
      <c r="R565">
        <f>SUM('BASE '!CB565:CG565)</f>
        <v>11.4</v>
      </c>
      <c r="S565">
        <f>SUM('BASE '!CL565:CS565)</f>
        <v>122.57000000000001</v>
      </c>
      <c r="T565">
        <f t="shared" si="8"/>
        <v>324.13000000000005</v>
      </c>
    </row>
    <row r="566" spans="1:20">
      <c r="A566" t="s">
        <v>1342</v>
      </c>
      <c r="B566" t="s">
        <v>1334</v>
      </c>
      <c r="C566" t="s">
        <v>1343</v>
      </c>
      <c r="D566">
        <f>SUM('BASE '!AL566,'BASE '!AN566,'BASE '!AO566,'BASE '!AP566,'BASE '!AR566,'BASE '!AS566)</f>
        <v>0</v>
      </c>
      <c r="E566">
        <f>SUM('BASE '!AM566)</f>
        <v>0</v>
      </c>
      <c r="F566">
        <f>SUM('BASE '!AQ566)</f>
        <v>0</v>
      </c>
      <c r="G566">
        <f>SUM('BASE '!AT566:BB566)</f>
        <v>0</v>
      </c>
      <c r="H566">
        <f>SUM('BASE '!BC566:BF566)</f>
        <v>0</v>
      </c>
      <c r="I566">
        <f>SUM('BASE '!BG566,'BASE '!BH566,'BASE '!BJ566,'BASE '!BK566)</f>
        <v>0</v>
      </c>
      <c r="J566">
        <f>'BASE '!BI566</f>
        <v>0</v>
      </c>
      <c r="K566">
        <f>'BASE '!BL566</f>
        <v>26.17</v>
      </c>
      <c r="L566">
        <f>'BASE '!BM566</f>
        <v>17.79</v>
      </c>
      <c r="M566">
        <f>'BASE '!BN566</f>
        <v>0</v>
      </c>
      <c r="N566">
        <f>SUM('BASE '!BO566:BP566)</f>
        <v>0</v>
      </c>
      <c r="O566">
        <f>'BASE '!BQ566</f>
        <v>10.69</v>
      </c>
      <c r="P566">
        <f>SUM('BASE '!BR566,'BASE '!BT566,'BASE '!CH566,'BASE '!CI566,'BASE '!CJ566,'BASE '!CK566)</f>
        <v>25.119999999999997</v>
      </c>
      <c r="Q566">
        <f>'BASE '!BS566</f>
        <v>0</v>
      </c>
      <c r="R566">
        <f>SUM('BASE '!CB566:CG566)</f>
        <v>9.9400000000000013</v>
      </c>
      <c r="S566">
        <f>SUM('BASE '!CL566:CS566)</f>
        <v>46.91</v>
      </c>
      <c r="T566">
        <f t="shared" si="8"/>
        <v>136.62</v>
      </c>
    </row>
    <row r="567" spans="1:20">
      <c r="A567" t="s">
        <v>1344</v>
      </c>
      <c r="B567" t="s">
        <v>1334</v>
      </c>
      <c r="C567" t="s">
        <v>1345</v>
      </c>
      <c r="D567">
        <f>SUM('BASE '!AL567,'BASE '!AN567,'BASE '!AO567,'BASE '!AP567,'BASE '!AR567,'BASE '!AS567)</f>
        <v>0</v>
      </c>
      <c r="E567">
        <f>SUM('BASE '!AM567)</f>
        <v>0</v>
      </c>
      <c r="F567">
        <f>SUM('BASE '!AQ567)</f>
        <v>0</v>
      </c>
      <c r="G567">
        <f>SUM('BASE '!AT567:BB567)</f>
        <v>0</v>
      </c>
      <c r="H567">
        <f>SUM('BASE '!BC567:BF567)</f>
        <v>4.28</v>
      </c>
      <c r="I567">
        <f>SUM('BASE '!BG567,'BASE '!BH567,'BASE '!BJ567,'BASE '!BK567)</f>
        <v>0</v>
      </c>
      <c r="J567">
        <f>'BASE '!BI567</f>
        <v>0</v>
      </c>
      <c r="K567">
        <f>'BASE '!BL567</f>
        <v>31.220000000000002</v>
      </c>
      <c r="L567">
        <f>'BASE '!BM567</f>
        <v>53.28</v>
      </c>
      <c r="M567">
        <f>'BASE '!BN567</f>
        <v>0</v>
      </c>
      <c r="N567">
        <f>SUM('BASE '!BO567:BP567)</f>
        <v>0</v>
      </c>
      <c r="O567">
        <f>'BASE '!BQ567</f>
        <v>11.55</v>
      </c>
      <c r="P567">
        <f>SUM('BASE '!BR567,'BASE '!BT567,'BASE '!CH567,'BASE '!CI567,'BASE '!CJ567,'BASE '!CK567)</f>
        <v>42</v>
      </c>
      <c r="Q567">
        <f>'BASE '!BS567</f>
        <v>0</v>
      </c>
      <c r="R567">
        <f>SUM('BASE '!CB567:CG567)</f>
        <v>11.700000000000001</v>
      </c>
      <c r="S567">
        <f>SUM('BASE '!CL567:CS567)</f>
        <v>147.19</v>
      </c>
      <c r="T567">
        <f t="shared" si="8"/>
        <v>301.21999999999997</v>
      </c>
    </row>
    <row r="568" spans="1:20">
      <c r="A568" t="s">
        <v>1346</v>
      </c>
      <c r="B568" t="s">
        <v>1334</v>
      </c>
      <c r="C568" t="s">
        <v>1347</v>
      </c>
      <c r="D568">
        <f>SUM('BASE '!AL568,'BASE '!AN568,'BASE '!AO568,'BASE '!AP568,'BASE '!AR568,'BASE '!AS568)</f>
        <v>1.76</v>
      </c>
      <c r="E568">
        <f>SUM('BASE '!AM568)</f>
        <v>0</v>
      </c>
      <c r="F568">
        <f>SUM('BASE '!AQ568)</f>
        <v>0</v>
      </c>
      <c r="G568">
        <f>SUM('BASE '!AT568:BB568)</f>
        <v>3.43</v>
      </c>
      <c r="H568">
        <f>SUM('BASE '!BC568:BF568)</f>
        <v>4.59</v>
      </c>
      <c r="I568">
        <f>SUM('BASE '!BG568,'BASE '!BH568,'BASE '!BJ568,'BASE '!BK568)</f>
        <v>0</v>
      </c>
      <c r="J568">
        <f>'BASE '!BI568</f>
        <v>0</v>
      </c>
      <c r="K568">
        <f>'BASE '!BL568</f>
        <v>68.89</v>
      </c>
      <c r="L568">
        <f>'BASE '!BM568</f>
        <v>67.53</v>
      </c>
      <c r="M568">
        <f>'BASE '!BN568</f>
        <v>0</v>
      </c>
      <c r="N568">
        <f>SUM('BASE '!BO568:BP568)</f>
        <v>11.33</v>
      </c>
      <c r="O568">
        <f>'BASE '!BQ568</f>
        <v>26.72</v>
      </c>
      <c r="P568">
        <f>SUM('BASE '!BR568,'BASE '!BT568,'BASE '!CH568,'BASE '!CI568,'BASE '!CJ568,'BASE '!CK568)</f>
        <v>117.84</v>
      </c>
      <c r="Q568">
        <f>'BASE '!BS568</f>
        <v>1.07</v>
      </c>
      <c r="R568">
        <f>SUM('BASE '!CB568:CG568)</f>
        <v>35.54</v>
      </c>
      <c r="S568">
        <f>SUM('BASE '!CL568:CS568)</f>
        <v>232.57999999999998</v>
      </c>
      <c r="T568">
        <f t="shared" si="8"/>
        <v>571.28</v>
      </c>
    </row>
    <row r="569" spans="1:20">
      <c r="A569" t="s">
        <v>1348</v>
      </c>
      <c r="B569" t="s">
        <v>1334</v>
      </c>
      <c r="C569" t="s">
        <v>1349</v>
      </c>
      <c r="D569">
        <f>SUM('BASE '!AL569,'BASE '!AN569,'BASE '!AO569,'BASE '!AP569,'BASE '!AR569,'BASE '!AS569)</f>
        <v>0</v>
      </c>
      <c r="E569">
        <f>SUM('BASE '!AM569)</f>
        <v>0</v>
      </c>
      <c r="F569">
        <f>SUM('BASE '!AQ569)</f>
        <v>0</v>
      </c>
      <c r="G569">
        <f>SUM('BASE '!AT569:BB569)</f>
        <v>0</v>
      </c>
      <c r="H569">
        <f>SUM('BASE '!BC569:BF569)</f>
        <v>0</v>
      </c>
      <c r="I569">
        <f>SUM('BASE '!BG569,'BASE '!BH569,'BASE '!BJ569,'BASE '!BK569)</f>
        <v>0</v>
      </c>
      <c r="J569">
        <f>'BASE '!BI569</f>
        <v>0</v>
      </c>
      <c r="K569">
        <f>'BASE '!BL569</f>
        <v>7.84</v>
      </c>
      <c r="L569">
        <f>'BASE '!BM569</f>
        <v>13.16</v>
      </c>
      <c r="M569">
        <f>'BASE '!BN569</f>
        <v>0</v>
      </c>
      <c r="N569">
        <f>SUM('BASE '!BO569:BP569)</f>
        <v>0</v>
      </c>
      <c r="O569">
        <f>'BASE '!BQ569</f>
        <v>21.55</v>
      </c>
      <c r="P569">
        <f>SUM('BASE '!BR569,'BASE '!BT569,'BASE '!CH569,'BASE '!CI569,'BASE '!CJ569,'BASE '!CK569)</f>
        <v>24.599999999999998</v>
      </c>
      <c r="Q569">
        <f>'BASE '!BS569</f>
        <v>0</v>
      </c>
      <c r="R569">
        <f>SUM('BASE '!CB569:CG569)</f>
        <v>8.82</v>
      </c>
      <c r="S569">
        <f>SUM('BASE '!CL569:CS569)</f>
        <v>61.5</v>
      </c>
      <c r="T569">
        <f t="shared" si="8"/>
        <v>137.47</v>
      </c>
    </row>
    <row r="570" spans="1:20">
      <c r="A570" t="s">
        <v>1352</v>
      </c>
      <c r="B570" t="s">
        <v>1351</v>
      </c>
      <c r="C570" t="s">
        <v>1351</v>
      </c>
      <c r="D570">
        <f>SUM('BASE '!AL570,'BASE '!AN570,'BASE '!AO570,'BASE '!AP570,'BASE '!AR570,'BASE '!AS570)</f>
        <v>10.23</v>
      </c>
      <c r="E570">
        <f>SUM('BASE '!AM570)</f>
        <v>0</v>
      </c>
      <c r="F570">
        <f>SUM('BASE '!AQ570)</f>
        <v>5.77</v>
      </c>
      <c r="G570">
        <f>SUM('BASE '!AT570:BB570)</f>
        <v>57.56</v>
      </c>
      <c r="H570">
        <f>SUM('BASE '!BC570:BF570)</f>
        <v>48.98</v>
      </c>
      <c r="I570">
        <f>SUM('BASE '!BG570,'BASE '!BH570,'BASE '!BJ570,'BASE '!BK570)</f>
        <v>109.34</v>
      </c>
      <c r="J570">
        <f>'BASE '!BI570</f>
        <v>0</v>
      </c>
      <c r="K570">
        <f>'BASE '!BL570</f>
        <v>8.9</v>
      </c>
      <c r="L570">
        <f>'BASE '!BM570</f>
        <v>39.94</v>
      </c>
      <c r="M570">
        <f>'BASE '!BN570</f>
        <v>0</v>
      </c>
      <c r="N570">
        <f>SUM('BASE '!BO570:BP570)</f>
        <v>7.74</v>
      </c>
      <c r="O570">
        <f>'BASE '!BQ570</f>
        <v>12.84</v>
      </c>
      <c r="P570">
        <f>SUM('BASE '!BR570,'BASE '!BT570,'BASE '!CH570,'BASE '!CI570,'BASE '!CJ570,'BASE '!CK570)</f>
        <v>17.170000000000002</v>
      </c>
      <c r="Q570">
        <f>'BASE '!BS570</f>
        <v>0.31</v>
      </c>
      <c r="R570">
        <f>SUM('BASE '!CB570:CG570)</f>
        <v>78.820000000000007</v>
      </c>
      <c r="S570">
        <f>SUM('BASE '!CL570:CS570)</f>
        <v>91.99</v>
      </c>
      <c r="T570">
        <f t="shared" si="8"/>
        <v>489.59000000000003</v>
      </c>
    </row>
    <row r="571" spans="1:20">
      <c r="A571" t="s">
        <v>1353</v>
      </c>
      <c r="B571" t="s">
        <v>1351</v>
      </c>
      <c r="C571" t="s">
        <v>1354</v>
      </c>
      <c r="D571">
        <f>SUM('BASE '!AL571,'BASE '!AN571,'BASE '!AO571,'BASE '!AP571,'BASE '!AR571,'BASE '!AS571)</f>
        <v>12.05</v>
      </c>
      <c r="E571">
        <f>SUM('BASE '!AM571)</f>
        <v>0</v>
      </c>
      <c r="F571">
        <f>SUM('BASE '!AQ571)</f>
        <v>1.45</v>
      </c>
      <c r="G571">
        <f>SUM('BASE '!AT571:BB571)</f>
        <v>2.5</v>
      </c>
      <c r="H571">
        <f>SUM('BASE '!BC571:BF571)</f>
        <v>66.100000000000009</v>
      </c>
      <c r="I571">
        <f>SUM('BASE '!BG571,'BASE '!BH571,'BASE '!BJ571,'BASE '!BK571)</f>
        <v>8.39</v>
      </c>
      <c r="J571">
        <f>'BASE '!BI571</f>
        <v>0</v>
      </c>
      <c r="K571">
        <f>'BASE '!BL571</f>
        <v>8.56</v>
      </c>
      <c r="L571">
        <f>'BASE '!BM571</f>
        <v>25.98</v>
      </c>
      <c r="M571">
        <f>'BASE '!BN571</f>
        <v>0</v>
      </c>
      <c r="N571">
        <f>SUM('BASE '!BO571:BP571)</f>
        <v>9.98</v>
      </c>
      <c r="O571">
        <f>'BASE '!BQ571</f>
        <v>1.22</v>
      </c>
      <c r="P571">
        <f>SUM('BASE '!BR571,'BASE '!BT571,'BASE '!CH571,'BASE '!CI571,'BASE '!CJ571,'BASE '!CK571)</f>
        <v>0.54</v>
      </c>
      <c r="Q571">
        <f>'BASE '!BS571</f>
        <v>0</v>
      </c>
      <c r="R571">
        <f>SUM('BASE '!CB571:CG571)</f>
        <v>25.39</v>
      </c>
      <c r="S571">
        <f>SUM('BASE '!CL571:CS571)</f>
        <v>33.75</v>
      </c>
      <c r="T571">
        <f t="shared" si="8"/>
        <v>195.91000000000003</v>
      </c>
    </row>
    <row r="572" spans="1:20">
      <c r="A572" t="s">
        <v>1355</v>
      </c>
      <c r="B572" t="s">
        <v>1351</v>
      </c>
      <c r="C572" t="s">
        <v>1356</v>
      </c>
      <c r="D572">
        <f>SUM('BASE '!AL572,'BASE '!AN572,'BASE '!AO572,'BASE '!AP572,'BASE '!AR572,'BASE '!AS572)</f>
        <v>10.02</v>
      </c>
      <c r="E572">
        <f>SUM('BASE '!AM572)</f>
        <v>0</v>
      </c>
      <c r="F572">
        <f>SUM('BASE '!AQ572)</f>
        <v>0</v>
      </c>
      <c r="G572">
        <f>SUM('BASE '!AT572:BB572)</f>
        <v>0.3</v>
      </c>
      <c r="H572">
        <f>SUM('BASE '!BC572:BF572)</f>
        <v>0</v>
      </c>
      <c r="I572">
        <f>SUM('BASE '!BG572,'BASE '!BH572,'BASE '!BJ572,'BASE '!BK572)</f>
        <v>1.1000000000000001</v>
      </c>
      <c r="J572">
        <f>'BASE '!BI572</f>
        <v>0</v>
      </c>
      <c r="K572">
        <f>'BASE '!BL572</f>
        <v>6.45</v>
      </c>
      <c r="L572">
        <f>'BASE '!BM572</f>
        <v>0</v>
      </c>
      <c r="M572">
        <f>'BASE '!BN572</f>
        <v>18.38</v>
      </c>
      <c r="N572">
        <f>SUM('BASE '!BO572:BP572)</f>
        <v>6.51</v>
      </c>
      <c r="O572">
        <f>'BASE '!BQ572</f>
        <v>6.17</v>
      </c>
      <c r="P572">
        <f>SUM('BASE '!BR572,'BASE '!BT572,'BASE '!CH572,'BASE '!CI572,'BASE '!CJ572,'BASE '!CK572)</f>
        <v>26.49</v>
      </c>
      <c r="Q572">
        <f>'BASE '!BS572</f>
        <v>8.76</v>
      </c>
      <c r="R572">
        <f>SUM('BASE '!CB572:CG572)</f>
        <v>22.47</v>
      </c>
      <c r="S572">
        <f>SUM('BASE '!CL572:CS572)</f>
        <v>35.67</v>
      </c>
      <c r="T572">
        <f t="shared" si="8"/>
        <v>142.32</v>
      </c>
    </row>
    <row r="573" spans="1:20">
      <c r="A573" t="s">
        <v>1357</v>
      </c>
      <c r="B573" t="s">
        <v>1351</v>
      </c>
      <c r="C573" t="s">
        <v>1358</v>
      </c>
      <c r="D573">
        <f>SUM('BASE '!AL573,'BASE '!AN573,'BASE '!AO573,'BASE '!AP573,'BASE '!AR573,'BASE '!AS573)</f>
        <v>19.75</v>
      </c>
      <c r="E573">
        <f>SUM('BASE '!AM573)</f>
        <v>0</v>
      </c>
      <c r="F573">
        <f>SUM('BASE '!AQ573)</f>
        <v>0</v>
      </c>
      <c r="G573">
        <f>SUM('BASE '!AT573:BB573)</f>
        <v>3.65</v>
      </c>
      <c r="H573">
        <f>SUM('BASE '!BC573:BF573)</f>
        <v>8.01</v>
      </c>
      <c r="I573">
        <f>SUM('BASE '!BG573,'BASE '!BH573,'BASE '!BJ573,'BASE '!BK573)</f>
        <v>49.59</v>
      </c>
      <c r="J573">
        <f>'BASE '!BI573</f>
        <v>0</v>
      </c>
      <c r="K573">
        <f>'BASE '!BL573</f>
        <v>0</v>
      </c>
      <c r="L573">
        <f>'BASE '!BM573</f>
        <v>4.3</v>
      </c>
      <c r="M573">
        <f>'BASE '!BN573</f>
        <v>0</v>
      </c>
      <c r="N573">
        <f>SUM('BASE '!BO573:BP573)</f>
        <v>7.39</v>
      </c>
      <c r="O573">
        <f>'BASE '!BQ573</f>
        <v>0</v>
      </c>
      <c r="P573">
        <f>SUM('BASE '!BR573,'BASE '!BT573,'BASE '!CH573,'BASE '!CI573,'BASE '!CJ573,'BASE '!CK573)</f>
        <v>3.97</v>
      </c>
      <c r="Q573">
        <f>'BASE '!BS573</f>
        <v>0</v>
      </c>
      <c r="R573">
        <f>SUM('BASE '!CB573:CG573)</f>
        <v>19.079999999999998</v>
      </c>
      <c r="S573">
        <f>SUM('BASE '!CL573:CS573)</f>
        <v>17.309999999999999</v>
      </c>
      <c r="T573">
        <f t="shared" si="8"/>
        <v>133.04999999999998</v>
      </c>
    </row>
    <row r="574" spans="1:20">
      <c r="A574" t="s">
        <v>1361</v>
      </c>
      <c r="B574" t="s">
        <v>1360</v>
      </c>
      <c r="C574" t="s">
        <v>1360</v>
      </c>
      <c r="D574">
        <f>SUM('BASE '!AL574,'BASE '!AN574,'BASE '!AO574,'BASE '!AP574,'BASE '!AR574,'BASE '!AS574)</f>
        <v>0</v>
      </c>
      <c r="E574">
        <f>SUM('BASE '!AM574)</f>
        <v>0</v>
      </c>
      <c r="F574">
        <f>SUM('BASE '!AQ574)</f>
        <v>0</v>
      </c>
      <c r="G574">
        <f>SUM('BASE '!AT574:BB574)</f>
        <v>0</v>
      </c>
      <c r="H574">
        <f>SUM('BASE '!BC574:BF574)</f>
        <v>1.1000000000000001</v>
      </c>
      <c r="I574">
        <f>SUM('BASE '!BG574,'BASE '!BH574,'BASE '!BJ574,'BASE '!BK574)</f>
        <v>2.99</v>
      </c>
      <c r="J574">
        <f>'BASE '!BI574</f>
        <v>0</v>
      </c>
      <c r="K574">
        <f>'BASE '!BL574</f>
        <v>9.67</v>
      </c>
      <c r="L574">
        <f>'BASE '!BM574</f>
        <v>6.29</v>
      </c>
      <c r="M574">
        <f>'BASE '!BN574</f>
        <v>0</v>
      </c>
      <c r="N574">
        <f>SUM('BASE '!BO574:BP574)</f>
        <v>0</v>
      </c>
      <c r="O574">
        <f>'BASE '!BQ574</f>
        <v>6.48</v>
      </c>
      <c r="P574">
        <f>SUM('BASE '!BR574,'BASE '!BT574,'BASE '!CH574,'BASE '!CI574,'BASE '!CJ574,'BASE '!CK574)</f>
        <v>10.33</v>
      </c>
      <c r="Q574">
        <f>'BASE '!BS574</f>
        <v>0.84</v>
      </c>
      <c r="R574">
        <f>SUM('BASE '!CB574:CG574)</f>
        <v>2.06</v>
      </c>
      <c r="S574">
        <f>SUM('BASE '!CL574:CS574)</f>
        <v>44.99</v>
      </c>
      <c r="T574">
        <f t="shared" si="8"/>
        <v>84.75</v>
      </c>
    </row>
    <row r="575" spans="1:20">
      <c r="A575" t="s">
        <v>1362</v>
      </c>
      <c r="B575" t="s">
        <v>1360</v>
      </c>
      <c r="C575" t="s">
        <v>1363</v>
      </c>
      <c r="D575">
        <f>SUM('BASE '!AL575,'BASE '!AN575,'BASE '!AO575,'BASE '!AP575,'BASE '!AR575,'BASE '!AS575)</f>
        <v>0</v>
      </c>
      <c r="E575">
        <f>SUM('BASE '!AM575)</f>
        <v>0</v>
      </c>
      <c r="F575">
        <f>SUM('BASE '!AQ575)</f>
        <v>0</v>
      </c>
      <c r="G575">
        <f>SUM('BASE '!AT575:BB575)</f>
        <v>0</v>
      </c>
      <c r="H575">
        <f>SUM('BASE '!BC575:BF575)</f>
        <v>0</v>
      </c>
      <c r="I575">
        <f>SUM('BASE '!BG575,'BASE '!BH575,'BASE '!BJ575,'BASE '!BK575)</f>
        <v>0</v>
      </c>
      <c r="J575">
        <f>'BASE '!BI575</f>
        <v>0</v>
      </c>
      <c r="K575">
        <f>'BASE '!BL575</f>
        <v>0</v>
      </c>
      <c r="L575">
        <f>'BASE '!BM575</f>
        <v>0</v>
      </c>
      <c r="M575">
        <f>'BASE '!BN575</f>
        <v>0</v>
      </c>
      <c r="N575">
        <f>SUM('BASE '!BO575:BP575)</f>
        <v>0</v>
      </c>
      <c r="O575">
        <f>'BASE '!BQ575</f>
        <v>0</v>
      </c>
      <c r="P575">
        <f>SUM('BASE '!BR575,'BASE '!BT575,'BASE '!CH575,'BASE '!CI575,'BASE '!CJ575,'BASE '!CK575)</f>
        <v>2.2599999999999998</v>
      </c>
      <c r="Q575">
        <f>'BASE '!BS575</f>
        <v>0.79</v>
      </c>
      <c r="R575">
        <f>SUM('BASE '!CB575:CG575)</f>
        <v>0</v>
      </c>
      <c r="S575">
        <f>SUM('BASE '!CL575:CS575)</f>
        <v>0.49</v>
      </c>
      <c r="T575">
        <f t="shared" si="8"/>
        <v>3.54</v>
      </c>
    </row>
    <row r="576" spans="1:20">
      <c r="A576" t="s">
        <v>1366</v>
      </c>
      <c r="B576" t="s">
        <v>1365</v>
      </c>
      <c r="C576" t="s">
        <v>1367</v>
      </c>
      <c r="D576">
        <f>SUM('BASE '!AL576,'BASE '!AN576,'BASE '!AO576,'BASE '!AP576,'BASE '!AR576,'BASE '!AS576)</f>
        <v>0.8</v>
      </c>
      <c r="E576">
        <f>SUM('BASE '!AM576)</f>
        <v>0</v>
      </c>
      <c r="F576">
        <f>SUM('BASE '!AQ576)</f>
        <v>0</v>
      </c>
      <c r="G576">
        <f>SUM('BASE '!AT576:BB576)</f>
        <v>0</v>
      </c>
      <c r="H576">
        <f>SUM('BASE '!BC576:BF576)</f>
        <v>8.15</v>
      </c>
      <c r="I576">
        <f>SUM('BASE '!BG576,'BASE '!BH576,'BASE '!BJ576,'BASE '!BK576)</f>
        <v>2.2000000000000002</v>
      </c>
      <c r="J576">
        <f>'BASE '!BI576</f>
        <v>0</v>
      </c>
      <c r="K576">
        <f>'BASE '!BL576</f>
        <v>0</v>
      </c>
      <c r="L576">
        <f>'BASE '!BM576</f>
        <v>11.35</v>
      </c>
      <c r="M576">
        <f>'BASE '!BN576</f>
        <v>0</v>
      </c>
      <c r="N576">
        <f>SUM('BASE '!BO576:BP576)</f>
        <v>0</v>
      </c>
      <c r="O576">
        <f>'BASE '!BQ576</f>
        <v>6</v>
      </c>
      <c r="P576">
        <f>SUM('BASE '!BR576,'BASE '!BT576,'BASE '!CH576,'BASE '!CI576,'BASE '!CJ576,'BASE '!CK576)</f>
        <v>5.28</v>
      </c>
      <c r="Q576">
        <f>'BASE '!BS576</f>
        <v>1</v>
      </c>
      <c r="R576">
        <f>SUM('BASE '!CB576:CG576)</f>
        <v>3.55</v>
      </c>
      <c r="S576">
        <f>SUM('BASE '!CL576:CS576)</f>
        <v>7.4</v>
      </c>
      <c r="T576">
        <f t="shared" si="8"/>
        <v>45.73</v>
      </c>
    </row>
    <row r="577" spans="1:20">
      <c r="A577" t="s">
        <v>1368</v>
      </c>
      <c r="B577" t="s">
        <v>1365</v>
      </c>
      <c r="C577" t="s">
        <v>1369</v>
      </c>
      <c r="D577">
        <f>SUM('BASE '!AL577,'BASE '!AN577,'BASE '!AO577,'BASE '!AP577,'BASE '!AR577,'BASE '!AS577)</f>
        <v>1.03</v>
      </c>
      <c r="E577">
        <f>SUM('BASE '!AM577)</f>
        <v>0</v>
      </c>
      <c r="F577">
        <f>SUM('BASE '!AQ577)</f>
        <v>0</v>
      </c>
      <c r="G577">
        <f>SUM('BASE '!AT577:BB577)</f>
        <v>0</v>
      </c>
      <c r="H577">
        <f>SUM('BASE '!BC577:BF577)</f>
        <v>0</v>
      </c>
      <c r="I577">
        <f>SUM('BASE '!BG577,'BASE '!BH577,'BASE '!BJ577,'BASE '!BK577)</f>
        <v>0.76</v>
      </c>
      <c r="J577">
        <f>'BASE '!BI577</f>
        <v>0</v>
      </c>
      <c r="K577">
        <f>'BASE '!BL577</f>
        <v>1.54</v>
      </c>
      <c r="L577">
        <f>'BASE '!BM577</f>
        <v>12.01</v>
      </c>
      <c r="M577">
        <f>'BASE '!BN577</f>
        <v>0</v>
      </c>
      <c r="N577">
        <f>SUM('BASE '!BO577:BP577)</f>
        <v>0</v>
      </c>
      <c r="O577">
        <f>'BASE '!BQ577</f>
        <v>8.42</v>
      </c>
      <c r="P577">
        <f>SUM('BASE '!BR577,'BASE '!BT577,'BASE '!CH577,'BASE '!CI577,'BASE '!CJ577,'BASE '!CK577)</f>
        <v>20.790000000000003</v>
      </c>
      <c r="Q577">
        <f>'BASE '!BS577</f>
        <v>3.41</v>
      </c>
      <c r="R577">
        <f>SUM('BASE '!CB577:CG577)</f>
        <v>3.27</v>
      </c>
      <c r="S577">
        <f>SUM('BASE '!CL577:CS577)</f>
        <v>41.19</v>
      </c>
      <c r="T577">
        <f t="shared" si="8"/>
        <v>92.419999999999987</v>
      </c>
    </row>
    <row r="578" spans="1:20">
      <c r="A578" t="s">
        <v>1370</v>
      </c>
      <c r="B578" t="s">
        <v>1365</v>
      </c>
      <c r="C578" t="s">
        <v>1371</v>
      </c>
      <c r="D578">
        <f>SUM('BASE '!AL578,'BASE '!AN578,'BASE '!AO578,'BASE '!AP578,'BASE '!AR578,'BASE '!AS578)</f>
        <v>0</v>
      </c>
      <c r="E578">
        <f>SUM('BASE '!AM578)</f>
        <v>0</v>
      </c>
      <c r="F578">
        <f>SUM('BASE '!AQ578)</f>
        <v>0</v>
      </c>
      <c r="G578">
        <f>SUM('BASE '!AT578:BB578)</f>
        <v>0</v>
      </c>
      <c r="H578">
        <f>SUM('BASE '!BC578:BF578)</f>
        <v>0</v>
      </c>
      <c r="I578">
        <f>SUM('BASE '!BG578,'BASE '!BH578,'BASE '!BJ578,'BASE '!BK578)</f>
        <v>0</v>
      </c>
      <c r="J578">
        <f>'BASE '!BI578</f>
        <v>0</v>
      </c>
      <c r="K578">
        <f>'BASE '!BL578</f>
        <v>2.73</v>
      </c>
      <c r="L578">
        <f>'BASE '!BM578</f>
        <v>0</v>
      </c>
      <c r="M578">
        <f>'BASE '!BN578</f>
        <v>0</v>
      </c>
      <c r="N578">
        <f>SUM('BASE '!BO578:BP578)</f>
        <v>0</v>
      </c>
      <c r="O578">
        <f>'BASE '!BQ578</f>
        <v>0</v>
      </c>
      <c r="P578">
        <f>SUM('BASE '!BR578,'BASE '!BT578,'BASE '!CH578,'BASE '!CI578,'BASE '!CJ578,'BASE '!CK578)</f>
        <v>0.92</v>
      </c>
      <c r="Q578">
        <f>'BASE '!BS578</f>
        <v>0</v>
      </c>
      <c r="R578">
        <f>SUM('BASE '!CB578:CG578)</f>
        <v>0</v>
      </c>
      <c r="S578">
        <f>SUM('BASE '!CL578:CS578)</f>
        <v>2.8</v>
      </c>
      <c r="T578">
        <f t="shared" si="8"/>
        <v>6.4499999999999993</v>
      </c>
    </row>
    <row r="579" spans="1:20">
      <c r="A579" t="s">
        <v>1372</v>
      </c>
      <c r="B579" t="s">
        <v>1365</v>
      </c>
      <c r="C579" t="s">
        <v>1365</v>
      </c>
      <c r="D579">
        <f>SUM('BASE '!AL579,'BASE '!AN579,'BASE '!AO579,'BASE '!AP579,'BASE '!AR579,'BASE '!AS579)</f>
        <v>2.79</v>
      </c>
      <c r="E579">
        <f>SUM('BASE '!AM579)</f>
        <v>0</v>
      </c>
      <c r="F579">
        <f>SUM('BASE '!AQ579)</f>
        <v>0</v>
      </c>
      <c r="G579">
        <f>SUM('BASE '!AT579:BB579)</f>
        <v>0</v>
      </c>
      <c r="H579">
        <f>SUM('BASE '!BC579:BF579)</f>
        <v>2.16</v>
      </c>
      <c r="I579">
        <f>SUM('BASE '!BG579,'BASE '!BH579,'BASE '!BJ579,'BASE '!BK579)</f>
        <v>4.0600000000000005</v>
      </c>
      <c r="J579">
        <f>'BASE '!BI579</f>
        <v>0</v>
      </c>
      <c r="K579">
        <f>'BASE '!BL579</f>
        <v>8.51</v>
      </c>
      <c r="L579">
        <f>'BASE '!BM579</f>
        <v>20.420000000000002</v>
      </c>
      <c r="M579">
        <f>'BASE '!BN579</f>
        <v>0</v>
      </c>
      <c r="N579">
        <f>SUM('BASE '!BO579:BP579)</f>
        <v>0</v>
      </c>
      <c r="O579">
        <f>'BASE '!BQ579</f>
        <v>1.7</v>
      </c>
      <c r="P579">
        <f>SUM('BASE '!BR579,'BASE '!BT579,'BASE '!CH579,'BASE '!CI579,'BASE '!CJ579,'BASE '!CK579)</f>
        <v>20.45</v>
      </c>
      <c r="Q579">
        <f>'BASE '!BS579</f>
        <v>2.74</v>
      </c>
      <c r="R579">
        <f>SUM('BASE '!CB579:CG579)</f>
        <v>37.120000000000005</v>
      </c>
      <c r="S579">
        <f>SUM('BASE '!CL579:CS579)</f>
        <v>104.31</v>
      </c>
      <c r="T579">
        <f t="shared" ref="T579:T642" si="9">SUM(D579:S579)</f>
        <v>204.26000000000002</v>
      </c>
    </row>
    <row r="580" spans="1:20">
      <c r="A580" t="s">
        <v>1373</v>
      </c>
      <c r="B580" t="s">
        <v>1365</v>
      </c>
      <c r="C580" t="s">
        <v>1374</v>
      </c>
      <c r="D580">
        <f>SUM('BASE '!AL580,'BASE '!AN580,'BASE '!AO580,'BASE '!AP580,'BASE '!AR580,'BASE '!AS580)</f>
        <v>0</v>
      </c>
      <c r="E580">
        <f>SUM('BASE '!AM580)</f>
        <v>0</v>
      </c>
      <c r="F580">
        <f>SUM('BASE '!AQ580)</f>
        <v>0</v>
      </c>
      <c r="G580">
        <f>SUM('BASE '!AT580:BB580)</f>
        <v>0</v>
      </c>
      <c r="H580">
        <f>SUM('BASE '!BC580:BF580)</f>
        <v>0</v>
      </c>
      <c r="I580">
        <f>SUM('BASE '!BG580,'BASE '!BH580,'BASE '!BJ580,'BASE '!BK580)</f>
        <v>0.91</v>
      </c>
      <c r="J580">
        <f>'BASE '!BI580</f>
        <v>0</v>
      </c>
      <c r="K580">
        <f>'BASE '!BL580</f>
        <v>3.02</v>
      </c>
      <c r="L580">
        <f>'BASE '!BM580</f>
        <v>1.07</v>
      </c>
      <c r="M580">
        <f>'BASE '!BN580</f>
        <v>0</v>
      </c>
      <c r="N580">
        <f>SUM('BASE '!BO580:BP580)</f>
        <v>0</v>
      </c>
      <c r="O580">
        <f>'BASE '!BQ580</f>
        <v>0</v>
      </c>
      <c r="P580">
        <f>SUM('BASE '!BR580,'BASE '!BT580,'BASE '!CH580,'BASE '!CI580,'BASE '!CJ580,'BASE '!CK580)</f>
        <v>2.64</v>
      </c>
      <c r="Q580">
        <f>'BASE '!BS580</f>
        <v>0</v>
      </c>
      <c r="R580">
        <f>SUM('BASE '!CB580:CG580)</f>
        <v>4.34</v>
      </c>
      <c r="S580">
        <f>SUM('BASE '!CL580:CS580)</f>
        <v>10.73</v>
      </c>
      <c r="T580">
        <f t="shared" si="9"/>
        <v>22.71</v>
      </c>
    </row>
    <row r="581" spans="1:20">
      <c r="A581" t="s">
        <v>1377</v>
      </c>
      <c r="B581" t="s">
        <v>1376</v>
      </c>
      <c r="C581" t="s">
        <v>1378</v>
      </c>
      <c r="D581">
        <f>SUM('BASE '!AL581,'BASE '!AN581,'BASE '!AO581,'BASE '!AP581,'BASE '!AR581,'BASE '!AS581)</f>
        <v>30.32</v>
      </c>
      <c r="E581">
        <f>SUM('BASE '!AM581)</f>
        <v>0</v>
      </c>
      <c r="F581">
        <f>SUM('BASE '!AQ581)</f>
        <v>61.58</v>
      </c>
      <c r="G581">
        <f>SUM('BASE '!AT581:BB581)</f>
        <v>113.86</v>
      </c>
      <c r="H581">
        <f>SUM('BASE '!BC581:BF581)</f>
        <v>0.4</v>
      </c>
      <c r="I581">
        <f>SUM('BASE '!BG581,'BASE '!BH581,'BASE '!BJ581,'BASE '!BK581)</f>
        <v>6.05</v>
      </c>
      <c r="J581">
        <f>'BASE '!BI581</f>
        <v>0</v>
      </c>
      <c r="K581">
        <f>'BASE '!BL581</f>
        <v>0</v>
      </c>
      <c r="L581">
        <f>'BASE '!BM581</f>
        <v>0.52</v>
      </c>
      <c r="M581">
        <f>'BASE '!BN581</f>
        <v>28.98</v>
      </c>
      <c r="N581">
        <f>SUM('BASE '!BO581:BP581)</f>
        <v>18.77</v>
      </c>
      <c r="O581">
        <f>'BASE '!BQ581</f>
        <v>4.92</v>
      </c>
      <c r="P581">
        <f>SUM('BASE '!BR581,'BASE '!BT581,'BASE '!CH581,'BASE '!CI581,'BASE '!CJ581,'BASE '!CK581)</f>
        <v>16.86</v>
      </c>
      <c r="Q581">
        <f>'BASE '!BS581</f>
        <v>0</v>
      </c>
      <c r="R581">
        <f>SUM('BASE '!CB581:CG581)</f>
        <v>57</v>
      </c>
      <c r="S581">
        <f>SUM('BASE '!CL581:CS581)</f>
        <v>36.83</v>
      </c>
      <c r="T581">
        <f t="shared" si="9"/>
        <v>376.09000000000003</v>
      </c>
    </row>
    <row r="582" spans="1:20">
      <c r="A582" t="s">
        <v>1379</v>
      </c>
      <c r="B582" t="s">
        <v>1376</v>
      </c>
      <c r="C582" t="s">
        <v>1380</v>
      </c>
      <c r="D582">
        <f>SUM('BASE '!AL582,'BASE '!AN582,'BASE '!AO582,'BASE '!AP582,'BASE '!AR582,'BASE '!AS582)</f>
        <v>0</v>
      </c>
      <c r="E582">
        <f>SUM('BASE '!AM582)</f>
        <v>0</v>
      </c>
      <c r="F582">
        <f>SUM('BASE '!AQ582)</f>
        <v>0</v>
      </c>
      <c r="G582">
        <f>SUM('BASE '!AT582:BB582)</f>
        <v>0</v>
      </c>
      <c r="H582">
        <f>SUM('BASE '!BC582:BF582)</f>
        <v>7.26</v>
      </c>
      <c r="I582">
        <f>SUM('BASE '!BG582,'BASE '!BH582,'BASE '!BJ582,'BASE '!BK582)</f>
        <v>3.97</v>
      </c>
      <c r="J582">
        <f>'BASE '!BI582</f>
        <v>0</v>
      </c>
      <c r="K582">
        <f>'BASE '!BL582</f>
        <v>0.9</v>
      </c>
      <c r="L582">
        <f>'BASE '!BM582</f>
        <v>6.79</v>
      </c>
      <c r="M582">
        <f>'BASE '!BN582</f>
        <v>1.1599999999999999</v>
      </c>
      <c r="N582">
        <f>SUM('BASE '!BO582:BP582)</f>
        <v>0</v>
      </c>
      <c r="O582">
        <f>'BASE '!BQ582</f>
        <v>2.4300000000000002</v>
      </c>
      <c r="P582">
        <f>SUM('BASE '!BR582,'BASE '!BT582,'BASE '!CH582,'BASE '!CI582,'BASE '!CJ582,'BASE '!CK582)</f>
        <v>4.03</v>
      </c>
      <c r="Q582">
        <f>'BASE '!BS582</f>
        <v>0</v>
      </c>
      <c r="R582">
        <f>SUM('BASE '!CB582:CG582)</f>
        <v>15.39</v>
      </c>
      <c r="S582">
        <f>SUM('BASE '!CL582:CS582)</f>
        <v>46.9</v>
      </c>
      <c r="T582">
        <f t="shared" si="9"/>
        <v>88.830000000000013</v>
      </c>
    </row>
    <row r="583" spans="1:20">
      <c r="A583" t="s">
        <v>1381</v>
      </c>
      <c r="B583" t="s">
        <v>1376</v>
      </c>
      <c r="C583" t="s">
        <v>1382</v>
      </c>
      <c r="D583">
        <f>SUM('BASE '!AL583,'BASE '!AN583,'BASE '!AO583,'BASE '!AP583,'BASE '!AR583,'BASE '!AS583)</f>
        <v>1.2</v>
      </c>
      <c r="E583">
        <f>SUM('BASE '!AM583)</f>
        <v>0</v>
      </c>
      <c r="F583">
        <f>SUM('BASE '!AQ583)</f>
        <v>0</v>
      </c>
      <c r="G583">
        <f>SUM('BASE '!AT583:BB583)</f>
        <v>7.8500000000000005</v>
      </c>
      <c r="H583">
        <f>SUM('BASE '!BC583:BF583)</f>
        <v>35.020000000000003</v>
      </c>
      <c r="I583">
        <f>SUM('BASE '!BG583,'BASE '!BH583,'BASE '!BJ583,'BASE '!BK583)</f>
        <v>15.06</v>
      </c>
      <c r="J583">
        <f>'BASE '!BI583</f>
        <v>0</v>
      </c>
      <c r="K583">
        <f>'BASE '!BL583</f>
        <v>0</v>
      </c>
      <c r="L583">
        <f>'BASE '!BM583</f>
        <v>2.54</v>
      </c>
      <c r="M583">
        <f>'BASE '!BN583</f>
        <v>0</v>
      </c>
      <c r="N583">
        <f>SUM('BASE '!BO583:BP583)</f>
        <v>1.1500000000000001</v>
      </c>
      <c r="O583">
        <f>'BASE '!BQ583</f>
        <v>28.39</v>
      </c>
      <c r="P583">
        <f>SUM('BASE '!BR583,'BASE '!BT583,'BASE '!CH583,'BASE '!CI583,'BASE '!CJ583,'BASE '!CK583)</f>
        <v>3.2700000000000005</v>
      </c>
      <c r="Q583">
        <f>'BASE '!BS583</f>
        <v>5.13</v>
      </c>
      <c r="R583">
        <f>SUM('BASE '!CB583:CG583)</f>
        <v>8.68</v>
      </c>
      <c r="S583">
        <f>SUM('BASE '!CL583:CS583)</f>
        <v>9.64</v>
      </c>
      <c r="T583">
        <f t="shared" si="9"/>
        <v>117.92999999999999</v>
      </c>
    </row>
    <row r="584" spans="1:20">
      <c r="A584" t="s">
        <v>1383</v>
      </c>
      <c r="B584" t="s">
        <v>1376</v>
      </c>
      <c r="C584" t="s">
        <v>1384</v>
      </c>
      <c r="D584">
        <f>SUM('BASE '!AL584,'BASE '!AN584,'BASE '!AO584,'BASE '!AP584,'BASE '!AR584,'BASE '!AS584)</f>
        <v>1.02</v>
      </c>
      <c r="E584">
        <f>SUM('BASE '!AM584)</f>
        <v>0</v>
      </c>
      <c r="F584">
        <f>SUM('BASE '!AQ584)</f>
        <v>0</v>
      </c>
      <c r="G584">
        <f>SUM('BASE '!AT584:BB584)</f>
        <v>0</v>
      </c>
      <c r="H584">
        <f>SUM('BASE '!BC584:BF584)</f>
        <v>0</v>
      </c>
      <c r="I584">
        <f>SUM('BASE '!BG584,'BASE '!BH584,'BASE '!BJ584,'BASE '!BK584)</f>
        <v>22.18</v>
      </c>
      <c r="J584">
        <f>'BASE '!BI584</f>
        <v>0</v>
      </c>
      <c r="K584">
        <f>'BASE '!BL584</f>
        <v>0</v>
      </c>
      <c r="L584">
        <f>'BASE '!BM584</f>
        <v>1.1000000000000001</v>
      </c>
      <c r="M584">
        <f>'BASE '!BN584</f>
        <v>0</v>
      </c>
      <c r="N584">
        <f>SUM('BASE '!BO584:BP584)</f>
        <v>0.55000000000000004</v>
      </c>
      <c r="O584">
        <f>'BASE '!BQ584</f>
        <v>1.08</v>
      </c>
      <c r="P584">
        <f>SUM('BASE '!BR584,'BASE '!BT584,'BASE '!CH584,'BASE '!CI584,'BASE '!CJ584,'BASE '!CK584)</f>
        <v>4.1400000000000006</v>
      </c>
      <c r="Q584">
        <f>'BASE '!BS584</f>
        <v>0</v>
      </c>
      <c r="R584">
        <f>SUM('BASE '!CB584:CG584)</f>
        <v>1.6600000000000001</v>
      </c>
      <c r="S584">
        <f>SUM('BASE '!CL584:CS584)</f>
        <v>7.33</v>
      </c>
      <c r="T584">
        <f t="shared" si="9"/>
        <v>39.06</v>
      </c>
    </row>
    <row r="585" spans="1:20">
      <c r="A585" t="s">
        <v>1385</v>
      </c>
      <c r="B585" t="s">
        <v>1376</v>
      </c>
      <c r="C585" t="s">
        <v>1311</v>
      </c>
      <c r="D585">
        <f>SUM('BASE '!AL585,'BASE '!AN585,'BASE '!AO585,'BASE '!AP585,'BASE '!AR585,'BASE '!AS585)</f>
        <v>1.32</v>
      </c>
      <c r="E585">
        <f>SUM('BASE '!AM585)</f>
        <v>0</v>
      </c>
      <c r="F585">
        <f>SUM('BASE '!AQ585)</f>
        <v>0</v>
      </c>
      <c r="G585">
        <f>SUM('BASE '!AT585:BB585)</f>
        <v>4.1500000000000004</v>
      </c>
      <c r="H585">
        <f>SUM('BASE '!BC585:BF585)</f>
        <v>31.02</v>
      </c>
      <c r="I585">
        <f>SUM('BASE '!BG585,'BASE '!BH585,'BASE '!BJ585,'BASE '!BK585)</f>
        <v>60.7</v>
      </c>
      <c r="J585">
        <f>'BASE '!BI585</f>
        <v>0</v>
      </c>
      <c r="K585">
        <f>'BASE '!BL585</f>
        <v>0</v>
      </c>
      <c r="L585">
        <f>'BASE '!BM585</f>
        <v>13.47</v>
      </c>
      <c r="M585">
        <f>'BASE '!BN585</f>
        <v>0</v>
      </c>
      <c r="N585">
        <f>SUM('BASE '!BO585:BP585)</f>
        <v>0</v>
      </c>
      <c r="O585">
        <f>'BASE '!BQ585</f>
        <v>0</v>
      </c>
      <c r="P585">
        <f>SUM('BASE '!BR585,'BASE '!BT585,'BASE '!CH585,'BASE '!CI585,'BASE '!CJ585,'BASE '!CK585)</f>
        <v>0</v>
      </c>
      <c r="Q585">
        <f>'BASE '!BS585</f>
        <v>0</v>
      </c>
      <c r="R585">
        <f>SUM('BASE '!CB585:CG585)</f>
        <v>106.60000000000001</v>
      </c>
      <c r="S585">
        <f>SUM('BASE '!CL585:CS585)</f>
        <v>14.82</v>
      </c>
      <c r="T585">
        <f t="shared" si="9"/>
        <v>232.07999999999998</v>
      </c>
    </row>
    <row r="586" spans="1:20">
      <c r="A586" t="s">
        <v>1386</v>
      </c>
      <c r="B586" t="s">
        <v>1376</v>
      </c>
      <c r="C586" t="s">
        <v>1387</v>
      </c>
      <c r="D586">
        <f>SUM('BASE '!AL586,'BASE '!AN586,'BASE '!AO586,'BASE '!AP586,'BASE '!AR586,'BASE '!AS586)</f>
        <v>7.76</v>
      </c>
      <c r="E586">
        <f>SUM('BASE '!AM586)</f>
        <v>0</v>
      </c>
      <c r="F586">
        <f>SUM('BASE '!AQ586)</f>
        <v>0</v>
      </c>
      <c r="G586">
        <f>SUM('BASE '!AT586:BB586)</f>
        <v>0</v>
      </c>
      <c r="H586">
        <f>SUM('BASE '!BC586:BF586)</f>
        <v>0</v>
      </c>
      <c r="I586">
        <f>SUM('BASE '!BG586,'BASE '!BH586,'BASE '!BJ586,'BASE '!BK586)</f>
        <v>0</v>
      </c>
      <c r="J586">
        <f>'BASE '!BI586</f>
        <v>0</v>
      </c>
      <c r="K586">
        <f>'BASE '!BL586</f>
        <v>0</v>
      </c>
      <c r="L586">
        <f>'BASE '!BM586</f>
        <v>0</v>
      </c>
      <c r="M586">
        <f>'BASE '!BN586</f>
        <v>0</v>
      </c>
      <c r="N586">
        <f>SUM('BASE '!BO586:BP586)</f>
        <v>4.12</v>
      </c>
      <c r="O586">
        <f>'BASE '!BQ586</f>
        <v>3.2</v>
      </c>
      <c r="P586">
        <f>SUM('BASE '!BR586,'BASE '!BT586,'BASE '!CH586,'BASE '!CI586,'BASE '!CJ586,'BASE '!CK586)</f>
        <v>4.3600000000000003</v>
      </c>
      <c r="Q586">
        <f>'BASE '!BS586</f>
        <v>0</v>
      </c>
      <c r="R586">
        <f>SUM('BASE '!CB586:CG586)</f>
        <v>0</v>
      </c>
      <c r="S586">
        <f>SUM('BASE '!CL586:CS586)</f>
        <v>9.24</v>
      </c>
      <c r="T586">
        <f t="shared" si="9"/>
        <v>28.68</v>
      </c>
    </row>
    <row r="587" spans="1:20">
      <c r="A587" t="s">
        <v>1388</v>
      </c>
      <c r="B587" t="s">
        <v>1376</v>
      </c>
      <c r="C587" t="s">
        <v>1389</v>
      </c>
      <c r="D587">
        <f>SUM('BASE '!AL587,'BASE '!AN587,'BASE '!AO587,'BASE '!AP587,'BASE '!AR587,'BASE '!AS587)</f>
        <v>23.93</v>
      </c>
      <c r="E587">
        <f>SUM('BASE '!AM587)</f>
        <v>0</v>
      </c>
      <c r="F587">
        <f>SUM('BASE '!AQ587)</f>
        <v>0</v>
      </c>
      <c r="G587">
        <f>SUM('BASE '!AT587:BB587)</f>
        <v>17.260000000000002</v>
      </c>
      <c r="H587">
        <f>SUM('BASE '!BC587:BF587)</f>
        <v>7.01</v>
      </c>
      <c r="I587">
        <f>SUM('BASE '!BG587,'BASE '!BH587,'BASE '!BJ587,'BASE '!BK587)</f>
        <v>3.97</v>
      </c>
      <c r="J587">
        <f>'BASE '!BI587</f>
        <v>0</v>
      </c>
      <c r="K587">
        <f>'BASE '!BL587</f>
        <v>0.79</v>
      </c>
      <c r="L587">
        <f>'BASE '!BM587</f>
        <v>13.19</v>
      </c>
      <c r="M587">
        <f>'BASE '!BN587</f>
        <v>23.15</v>
      </c>
      <c r="N587">
        <f>SUM('BASE '!BO587:BP587)</f>
        <v>19.2</v>
      </c>
      <c r="O587">
        <f>'BASE '!BQ587</f>
        <v>16.490000000000002</v>
      </c>
      <c r="P587">
        <f>SUM('BASE '!BR587,'BASE '!BT587,'BASE '!CH587,'BASE '!CI587,'BASE '!CJ587,'BASE '!CK587)</f>
        <v>22.73</v>
      </c>
      <c r="Q587">
        <f>'BASE '!BS587</f>
        <v>0</v>
      </c>
      <c r="R587">
        <f>SUM('BASE '!CB587:CG587)</f>
        <v>53.66</v>
      </c>
      <c r="S587">
        <f>SUM('BASE '!CL587:CS587)</f>
        <v>80.97</v>
      </c>
      <c r="T587">
        <f t="shared" si="9"/>
        <v>282.34999999999997</v>
      </c>
    </row>
    <row r="588" spans="1:20">
      <c r="A588" t="s">
        <v>1390</v>
      </c>
      <c r="B588" t="s">
        <v>1376</v>
      </c>
      <c r="C588" t="s">
        <v>1391</v>
      </c>
      <c r="D588">
        <f>SUM('BASE '!AL588,'BASE '!AN588,'BASE '!AO588,'BASE '!AP588,'BASE '!AR588,'BASE '!AS588)</f>
        <v>36.799999999999997</v>
      </c>
      <c r="E588">
        <f>SUM('BASE '!AM588)</f>
        <v>0</v>
      </c>
      <c r="F588">
        <f>SUM('BASE '!AQ588)</f>
        <v>0</v>
      </c>
      <c r="G588">
        <f>SUM('BASE '!AT588:BB588)</f>
        <v>8.5399999999999991</v>
      </c>
      <c r="H588">
        <f>SUM('BASE '!BC588:BF588)</f>
        <v>1.5</v>
      </c>
      <c r="I588">
        <f>SUM('BASE '!BG588,'BASE '!BH588,'BASE '!BJ588,'BASE '!BK588)</f>
        <v>4.84</v>
      </c>
      <c r="J588">
        <f>'BASE '!BI588</f>
        <v>0</v>
      </c>
      <c r="K588">
        <f>'BASE '!BL588</f>
        <v>0</v>
      </c>
      <c r="L588">
        <f>'BASE '!BM588</f>
        <v>0</v>
      </c>
      <c r="M588">
        <f>'BASE '!BN588</f>
        <v>0</v>
      </c>
      <c r="N588">
        <f>SUM('BASE '!BO588:BP588)</f>
        <v>8.3000000000000007</v>
      </c>
      <c r="O588">
        <f>'BASE '!BQ588</f>
        <v>5.56</v>
      </c>
      <c r="P588">
        <f>SUM('BASE '!BR588,'BASE '!BT588,'BASE '!CH588,'BASE '!CI588,'BASE '!CJ588,'BASE '!CK588)</f>
        <v>9.61</v>
      </c>
      <c r="Q588">
        <f>'BASE '!BS588</f>
        <v>35</v>
      </c>
      <c r="R588">
        <f>SUM('BASE '!CB588:CG588)</f>
        <v>32.270000000000003</v>
      </c>
      <c r="S588">
        <f>SUM('BASE '!CL588:CS588)</f>
        <v>48.019999999999996</v>
      </c>
      <c r="T588">
        <f t="shared" si="9"/>
        <v>190.44</v>
      </c>
    </row>
    <row r="589" spans="1:20">
      <c r="A589" t="s">
        <v>1392</v>
      </c>
      <c r="B589" t="s">
        <v>1376</v>
      </c>
      <c r="C589" t="s">
        <v>1393</v>
      </c>
      <c r="D589">
        <f>SUM('BASE '!AL589,'BASE '!AN589,'BASE '!AO589,'BASE '!AP589,'BASE '!AR589,'BASE '!AS589)</f>
        <v>18.98</v>
      </c>
      <c r="E589">
        <f>SUM('BASE '!AM589)</f>
        <v>0</v>
      </c>
      <c r="F589">
        <f>SUM('BASE '!AQ589)</f>
        <v>0</v>
      </c>
      <c r="G589">
        <f>SUM('BASE '!AT589:BB589)</f>
        <v>0.2</v>
      </c>
      <c r="H589">
        <f>SUM('BASE '!BC589:BF589)</f>
        <v>0</v>
      </c>
      <c r="I589">
        <f>SUM('BASE '!BG589,'BASE '!BH589,'BASE '!BJ589,'BASE '!BK589)</f>
        <v>0</v>
      </c>
      <c r="J589">
        <f>'BASE '!BI589</f>
        <v>0</v>
      </c>
      <c r="K589">
        <f>'BASE '!BL589</f>
        <v>0</v>
      </c>
      <c r="L589">
        <f>'BASE '!BM589</f>
        <v>0</v>
      </c>
      <c r="M589">
        <f>'BASE '!BN589</f>
        <v>182.45</v>
      </c>
      <c r="N589">
        <f>SUM('BASE '!BO589:BP589)</f>
        <v>6</v>
      </c>
      <c r="O589">
        <f>'BASE '!BQ589</f>
        <v>0</v>
      </c>
      <c r="P589">
        <f>SUM('BASE '!BR589,'BASE '!BT589,'BASE '!CH589,'BASE '!CI589,'BASE '!CJ589,'BASE '!CK589)</f>
        <v>9.1</v>
      </c>
      <c r="Q589">
        <f>'BASE '!BS589</f>
        <v>0</v>
      </c>
      <c r="R589">
        <f>SUM('BASE '!CB589:CG589)</f>
        <v>10.11</v>
      </c>
      <c r="S589">
        <f>SUM('BASE '!CL589:CS589)</f>
        <v>23.41</v>
      </c>
      <c r="T589">
        <f t="shared" si="9"/>
        <v>250.24999999999997</v>
      </c>
    </row>
    <row r="590" spans="1:20">
      <c r="A590" t="s">
        <v>1394</v>
      </c>
      <c r="B590" t="s">
        <v>1376</v>
      </c>
      <c r="C590" t="s">
        <v>1395</v>
      </c>
      <c r="D590">
        <f>SUM('BASE '!AL590,'BASE '!AN590,'BASE '!AO590,'BASE '!AP590,'BASE '!AR590,'BASE '!AS590)</f>
        <v>14.59</v>
      </c>
      <c r="E590">
        <f>SUM('BASE '!AM590)</f>
        <v>0</v>
      </c>
      <c r="F590">
        <f>SUM('BASE '!AQ590)</f>
        <v>0</v>
      </c>
      <c r="G590">
        <f>SUM('BASE '!AT590:BB590)</f>
        <v>0</v>
      </c>
      <c r="H590">
        <f>SUM('BASE '!BC590:BF590)</f>
        <v>2.4</v>
      </c>
      <c r="I590">
        <f>SUM('BASE '!BG590,'BASE '!BH590,'BASE '!BJ590,'BASE '!BK590)</f>
        <v>0</v>
      </c>
      <c r="J590">
        <f>'BASE '!BI590</f>
        <v>8.4</v>
      </c>
      <c r="K590">
        <f>'BASE '!BL590</f>
        <v>0</v>
      </c>
      <c r="L590">
        <f>'BASE '!BM590</f>
        <v>1.95</v>
      </c>
      <c r="M590">
        <f>'BASE '!BN590</f>
        <v>0</v>
      </c>
      <c r="N590">
        <f>SUM('BASE '!BO590:BP590)</f>
        <v>19.77</v>
      </c>
      <c r="O590">
        <f>'BASE '!BQ590</f>
        <v>6.41</v>
      </c>
      <c r="P590">
        <f>SUM('BASE '!BR590,'BASE '!BT590,'BASE '!CH590,'BASE '!CI590,'BASE '!CJ590,'BASE '!CK590)</f>
        <v>20.880000000000003</v>
      </c>
      <c r="Q590">
        <f>'BASE '!BS590</f>
        <v>0.3</v>
      </c>
      <c r="R590">
        <f>SUM('BASE '!CB590:CG590)</f>
        <v>15.460000000000003</v>
      </c>
      <c r="S590">
        <f>SUM('BASE '!CL590:CS590)</f>
        <v>53.03</v>
      </c>
      <c r="T590">
        <f t="shared" si="9"/>
        <v>143.19</v>
      </c>
    </row>
    <row r="591" spans="1:20">
      <c r="A591" t="s">
        <v>1396</v>
      </c>
      <c r="B591" t="s">
        <v>1376</v>
      </c>
      <c r="C591" t="s">
        <v>1397</v>
      </c>
      <c r="D591">
        <f>SUM('BASE '!AL591,'BASE '!AN591,'BASE '!AO591,'BASE '!AP591,'BASE '!AR591,'BASE '!AS591)</f>
        <v>0</v>
      </c>
      <c r="E591">
        <f>SUM('BASE '!AM591)</f>
        <v>0</v>
      </c>
      <c r="F591">
        <f>SUM('BASE '!AQ591)</f>
        <v>0</v>
      </c>
      <c r="G591">
        <f>SUM('BASE '!AT591:BB591)</f>
        <v>12.4</v>
      </c>
      <c r="H591">
        <f>SUM('BASE '!BC591:BF591)</f>
        <v>39.64</v>
      </c>
      <c r="I591">
        <f>SUM('BASE '!BG591,'BASE '!BH591,'BASE '!BJ591,'BASE '!BK591)</f>
        <v>79.84</v>
      </c>
      <c r="J591">
        <f>'BASE '!BI591</f>
        <v>0</v>
      </c>
      <c r="K591">
        <f>'BASE '!BL591</f>
        <v>13.23</v>
      </c>
      <c r="L591">
        <f>'BASE '!BM591</f>
        <v>16.79</v>
      </c>
      <c r="M591">
        <f>'BASE '!BN591</f>
        <v>0</v>
      </c>
      <c r="N591">
        <f>SUM('BASE '!BO591:BP591)</f>
        <v>2.99</v>
      </c>
      <c r="O591">
        <f>'BASE '!BQ591</f>
        <v>10.55</v>
      </c>
      <c r="P591">
        <f>SUM('BASE '!BR591,'BASE '!BT591,'BASE '!CH591,'BASE '!CI591,'BASE '!CJ591,'BASE '!CK591)</f>
        <v>6.52</v>
      </c>
      <c r="Q591">
        <f>'BASE '!BS591</f>
        <v>0</v>
      </c>
      <c r="R591">
        <f>SUM('BASE '!CB591:CG591)</f>
        <v>5.62</v>
      </c>
      <c r="S591">
        <f>SUM('BASE '!CL591:CS591)</f>
        <v>16.16</v>
      </c>
      <c r="T591">
        <f t="shared" si="9"/>
        <v>203.74</v>
      </c>
    </row>
    <row r="592" spans="1:20">
      <c r="A592" t="s">
        <v>1398</v>
      </c>
      <c r="B592" t="s">
        <v>1376</v>
      </c>
      <c r="C592" t="s">
        <v>1376</v>
      </c>
      <c r="D592">
        <f>SUM('BASE '!AL592,'BASE '!AN592,'BASE '!AO592,'BASE '!AP592,'BASE '!AR592,'BASE '!AS592)</f>
        <v>2.13</v>
      </c>
      <c r="E592">
        <f>SUM('BASE '!AM592)</f>
        <v>0</v>
      </c>
      <c r="F592">
        <f>SUM('BASE '!AQ592)</f>
        <v>0</v>
      </c>
      <c r="G592">
        <f>SUM('BASE '!AT592:BB592)</f>
        <v>10.200000000000001</v>
      </c>
      <c r="H592">
        <f>SUM('BASE '!BC592:BF592)</f>
        <v>0.77</v>
      </c>
      <c r="I592">
        <f>SUM('BASE '!BG592,'BASE '!BH592,'BASE '!BJ592,'BASE '!BK592)</f>
        <v>87.29</v>
      </c>
      <c r="J592">
        <f>'BASE '!BI592</f>
        <v>0</v>
      </c>
      <c r="K592">
        <f>'BASE '!BL592</f>
        <v>1.62</v>
      </c>
      <c r="L592">
        <f>'BASE '!BM592</f>
        <v>6.6</v>
      </c>
      <c r="M592">
        <f>'BASE '!BN592</f>
        <v>0</v>
      </c>
      <c r="N592">
        <f>SUM('BASE '!BO592:BP592)</f>
        <v>33.85</v>
      </c>
      <c r="O592">
        <f>'BASE '!BQ592</f>
        <v>0</v>
      </c>
      <c r="P592">
        <f>SUM('BASE '!BR592,'BASE '!BT592,'BASE '!CH592,'BASE '!CI592,'BASE '!CJ592,'BASE '!CK592)</f>
        <v>0</v>
      </c>
      <c r="Q592">
        <f>'BASE '!BS592</f>
        <v>0</v>
      </c>
      <c r="R592">
        <f>SUM('BASE '!CB592:CG592)</f>
        <v>6.94</v>
      </c>
      <c r="S592">
        <f>SUM('BASE '!CL592:CS592)</f>
        <v>0</v>
      </c>
      <c r="T592">
        <f t="shared" si="9"/>
        <v>149.4</v>
      </c>
    </row>
    <row r="593" spans="1:20">
      <c r="A593" t="s">
        <v>1399</v>
      </c>
      <c r="B593" t="s">
        <v>1376</v>
      </c>
      <c r="C593" t="s">
        <v>1309</v>
      </c>
      <c r="D593">
        <f>SUM('BASE '!AL593,'BASE '!AN593,'BASE '!AO593,'BASE '!AP593,'BASE '!AR593,'BASE '!AS593)</f>
        <v>2.2999999999999998</v>
      </c>
      <c r="E593">
        <f>SUM('BASE '!AM593)</f>
        <v>0</v>
      </c>
      <c r="F593">
        <f>SUM('BASE '!AQ593)</f>
        <v>0</v>
      </c>
      <c r="G593">
        <f>SUM('BASE '!AT593:BB593)</f>
        <v>12.81</v>
      </c>
      <c r="H593">
        <f>SUM('BASE '!BC593:BF593)</f>
        <v>3.99</v>
      </c>
      <c r="I593">
        <f>SUM('BASE '!BG593,'BASE '!BH593,'BASE '!BJ593,'BASE '!BK593)</f>
        <v>6.31</v>
      </c>
      <c r="J593">
        <f>'BASE '!BI593</f>
        <v>0</v>
      </c>
      <c r="K593">
        <f>'BASE '!BL593</f>
        <v>0</v>
      </c>
      <c r="L593">
        <f>'BASE '!BM593</f>
        <v>3.13</v>
      </c>
      <c r="M593">
        <f>'BASE '!BN593</f>
        <v>0</v>
      </c>
      <c r="N593">
        <f>SUM('BASE '!BO593:BP593)</f>
        <v>1.03</v>
      </c>
      <c r="O593">
        <f>'BASE '!BQ593</f>
        <v>13.9</v>
      </c>
      <c r="P593">
        <f>SUM('BASE '!BR593,'BASE '!BT593,'BASE '!CH593,'BASE '!CI593,'BASE '!CJ593,'BASE '!CK593)</f>
        <v>39.15</v>
      </c>
      <c r="Q593">
        <f>'BASE '!BS593</f>
        <v>8.92</v>
      </c>
      <c r="R593">
        <f>SUM('BASE '!CB593:CG593)</f>
        <v>19.940000000000001</v>
      </c>
      <c r="S593">
        <f>SUM('BASE '!CL593:CS593)</f>
        <v>30.189999999999998</v>
      </c>
      <c r="T593">
        <f t="shared" si="9"/>
        <v>141.67000000000002</v>
      </c>
    </row>
    <row r="594" spans="1:20">
      <c r="A594" t="s">
        <v>1400</v>
      </c>
      <c r="B594" t="s">
        <v>1376</v>
      </c>
      <c r="C594" t="s">
        <v>1401</v>
      </c>
      <c r="D594">
        <f>SUM('BASE '!AL594,'BASE '!AN594,'BASE '!AO594,'BASE '!AP594,'BASE '!AR594,'BASE '!AS594)</f>
        <v>7.08</v>
      </c>
      <c r="E594">
        <f>SUM('BASE '!AM594)</f>
        <v>0</v>
      </c>
      <c r="F594">
        <f>SUM('BASE '!AQ594)</f>
        <v>0</v>
      </c>
      <c r="G594">
        <f>SUM('BASE '!AT594:BB594)</f>
        <v>59.730000000000004</v>
      </c>
      <c r="H594">
        <f>SUM('BASE '!BC594:BF594)</f>
        <v>6.55</v>
      </c>
      <c r="I594">
        <f>SUM('BASE '!BG594,'BASE '!BH594,'BASE '!BJ594,'BASE '!BK594)</f>
        <v>3.01</v>
      </c>
      <c r="J594">
        <f>'BASE '!BI594</f>
        <v>0</v>
      </c>
      <c r="K594">
        <f>'BASE '!BL594</f>
        <v>0</v>
      </c>
      <c r="L594">
        <f>'BASE '!BM594</f>
        <v>1.43</v>
      </c>
      <c r="M594">
        <f>'BASE '!BN594</f>
        <v>0.14000000000000001</v>
      </c>
      <c r="N594">
        <f>SUM('BASE '!BO594:BP594)</f>
        <v>7.68</v>
      </c>
      <c r="O594">
        <f>'BASE '!BQ594</f>
        <v>17.91</v>
      </c>
      <c r="P594">
        <f>SUM('BASE '!BR594,'BASE '!BT594,'BASE '!CH594,'BASE '!CI594,'BASE '!CJ594,'BASE '!CK594)</f>
        <v>17.359999999999996</v>
      </c>
      <c r="Q594">
        <f>'BASE '!BS594</f>
        <v>3.79</v>
      </c>
      <c r="R594">
        <f>SUM('BASE '!CB594:CG594)</f>
        <v>6.49</v>
      </c>
      <c r="S594">
        <f>SUM('BASE '!CL594:CS594)</f>
        <v>21.730000000000004</v>
      </c>
      <c r="T594">
        <f t="shared" si="9"/>
        <v>152.90000000000003</v>
      </c>
    </row>
    <row r="595" spans="1:20">
      <c r="A595" t="s">
        <v>1402</v>
      </c>
      <c r="B595" t="s">
        <v>1376</v>
      </c>
      <c r="C595" t="s">
        <v>1403</v>
      </c>
      <c r="D595">
        <f>SUM('BASE '!AL595,'BASE '!AN595,'BASE '!AO595,'BASE '!AP595,'BASE '!AR595,'BASE '!AS595)</f>
        <v>35.630000000000003</v>
      </c>
      <c r="E595">
        <f>SUM('BASE '!AM595)</f>
        <v>0</v>
      </c>
      <c r="F595">
        <f>SUM('BASE '!AQ595)</f>
        <v>0</v>
      </c>
      <c r="G595">
        <f>SUM('BASE '!AT595:BB595)</f>
        <v>0.41</v>
      </c>
      <c r="H595">
        <f>SUM('BASE '!BC595:BF595)</f>
        <v>0</v>
      </c>
      <c r="I595">
        <f>SUM('BASE '!BG595,'BASE '!BH595,'BASE '!BJ595,'BASE '!BK595)</f>
        <v>0</v>
      </c>
      <c r="J595">
        <f>'BASE '!BI595</f>
        <v>0</v>
      </c>
      <c r="K595">
        <f>'BASE '!BL595</f>
        <v>0</v>
      </c>
      <c r="L595">
        <f>'BASE '!BM595</f>
        <v>0</v>
      </c>
      <c r="M595">
        <f>'BASE '!BN595</f>
        <v>12.5</v>
      </c>
      <c r="N595">
        <f>SUM('BASE '!BO595:BP595)</f>
        <v>19.41</v>
      </c>
      <c r="O595">
        <f>'BASE '!BQ595</f>
        <v>8.0299999999999994</v>
      </c>
      <c r="P595">
        <f>SUM('BASE '!BR595,'BASE '!BT595,'BASE '!CH595,'BASE '!CI595,'BASE '!CJ595,'BASE '!CK595)</f>
        <v>5.76</v>
      </c>
      <c r="Q595">
        <f>'BASE '!BS595</f>
        <v>0</v>
      </c>
      <c r="R595">
        <f>SUM('BASE '!CB595:CG595)</f>
        <v>2.41</v>
      </c>
      <c r="S595">
        <f>SUM('BASE '!CL595:CS595)</f>
        <v>18.8</v>
      </c>
      <c r="T595">
        <f t="shared" si="9"/>
        <v>102.95</v>
      </c>
    </row>
    <row r="596" spans="1:20">
      <c r="A596" t="s">
        <v>1404</v>
      </c>
      <c r="B596" t="s">
        <v>1376</v>
      </c>
      <c r="C596" t="s">
        <v>1405</v>
      </c>
      <c r="D596">
        <f>SUM('BASE '!AL596,'BASE '!AN596,'BASE '!AO596,'BASE '!AP596,'BASE '!AR596,'BASE '!AS596)</f>
        <v>49.76</v>
      </c>
      <c r="E596">
        <f>SUM('BASE '!AM596)</f>
        <v>0</v>
      </c>
      <c r="F596">
        <f>SUM('BASE '!AQ596)</f>
        <v>0</v>
      </c>
      <c r="G596">
        <f>SUM('BASE '!AT596:BB596)</f>
        <v>42.9</v>
      </c>
      <c r="H596">
        <f>SUM('BASE '!BC596:BF596)</f>
        <v>0.89</v>
      </c>
      <c r="I596">
        <f>SUM('BASE '!BG596,'BASE '!BH596,'BASE '!BJ596,'BASE '!BK596)</f>
        <v>4.03</v>
      </c>
      <c r="J596">
        <f>'BASE '!BI596</f>
        <v>0</v>
      </c>
      <c r="K596">
        <f>'BASE '!BL596</f>
        <v>0</v>
      </c>
      <c r="L596">
        <f>'BASE '!BM596</f>
        <v>2.5</v>
      </c>
      <c r="M596">
        <f>'BASE '!BN596</f>
        <v>0</v>
      </c>
      <c r="N596">
        <f>SUM('BASE '!BO596:BP596)</f>
        <v>38.5</v>
      </c>
      <c r="O596">
        <f>'BASE '!BQ596</f>
        <v>5.66</v>
      </c>
      <c r="P596">
        <f>SUM('BASE '!BR596,'BASE '!BT596,'BASE '!CH596,'BASE '!CI596,'BASE '!CJ596,'BASE '!CK596)</f>
        <v>17.649999999999999</v>
      </c>
      <c r="Q596">
        <f>'BASE '!BS596</f>
        <v>0.69</v>
      </c>
      <c r="R596">
        <f>SUM('BASE '!CB596:CG596)</f>
        <v>24.639999999999997</v>
      </c>
      <c r="S596">
        <f>SUM('BASE '!CL596:CS596)</f>
        <v>22.759999999999998</v>
      </c>
      <c r="T596">
        <f t="shared" si="9"/>
        <v>209.97999999999996</v>
      </c>
    </row>
    <row r="597" spans="1:20">
      <c r="A597" t="s">
        <v>1406</v>
      </c>
      <c r="B597" t="s">
        <v>1376</v>
      </c>
      <c r="C597" t="s">
        <v>1407</v>
      </c>
      <c r="D597">
        <f>SUM('BASE '!AL597,'BASE '!AN597,'BASE '!AO597,'BASE '!AP597,'BASE '!AR597,'BASE '!AS597)</f>
        <v>142.27000000000001</v>
      </c>
      <c r="E597">
        <f>SUM('BASE '!AM597)</f>
        <v>0</v>
      </c>
      <c r="F597">
        <f>SUM('BASE '!AQ597)</f>
        <v>0</v>
      </c>
      <c r="G597">
        <f>SUM('BASE '!AT597:BB597)</f>
        <v>11.25</v>
      </c>
      <c r="H597">
        <f>SUM('BASE '!BC597:BF597)</f>
        <v>0.87</v>
      </c>
      <c r="I597">
        <f>SUM('BASE '!BG597,'BASE '!BH597,'BASE '!BJ597,'BASE '!BK597)</f>
        <v>0.51</v>
      </c>
      <c r="J597">
        <f>'BASE '!BI597</f>
        <v>0</v>
      </c>
      <c r="K597">
        <f>'BASE '!BL597</f>
        <v>0</v>
      </c>
      <c r="L597">
        <f>'BASE '!BM597</f>
        <v>0</v>
      </c>
      <c r="M597">
        <f>'BASE '!BN597</f>
        <v>51.37</v>
      </c>
      <c r="N597">
        <f>SUM('BASE '!BO597:BP597)</f>
        <v>5.89</v>
      </c>
      <c r="O597">
        <f>'BASE '!BQ597</f>
        <v>28.14</v>
      </c>
      <c r="P597">
        <f>SUM('BASE '!BR597,'BASE '!BT597,'BASE '!CH597,'BASE '!CI597,'BASE '!CJ597,'BASE '!CK597)</f>
        <v>65.28</v>
      </c>
      <c r="Q597">
        <f>'BASE '!BS597</f>
        <v>4.75</v>
      </c>
      <c r="R597">
        <f>SUM('BASE '!CB597:CG597)</f>
        <v>16.580000000000002</v>
      </c>
      <c r="S597">
        <f>SUM('BASE '!CL597:CS597)</f>
        <v>95.669999999999987</v>
      </c>
      <c r="T597">
        <f t="shared" si="9"/>
        <v>422.58000000000004</v>
      </c>
    </row>
    <row r="598" spans="1:20">
      <c r="A598" t="s">
        <v>1408</v>
      </c>
      <c r="B598" t="s">
        <v>1376</v>
      </c>
      <c r="C598" t="s">
        <v>1409</v>
      </c>
      <c r="D598">
        <f>SUM('BASE '!AL598,'BASE '!AN598,'BASE '!AO598,'BASE '!AP598,'BASE '!AR598,'BASE '!AS598)</f>
        <v>32.879999999999995</v>
      </c>
      <c r="E598">
        <f>SUM('BASE '!AM598)</f>
        <v>0</v>
      </c>
      <c r="F598">
        <f>SUM('BASE '!AQ598)</f>
        <v>0</v>
      </c>
      <c r="G598">
        <f>SUM('BASE '!AT598:BB598)</f>
        <v>40.36</v>
      </c>
      <c r="H598">
        <f>SUM('BASE '!BC598:BF598)</f>
        <v>0.32</v>
      </c>
      <c r="I598">
        <f>SUM('BASE '!BG598,'BASE '!BH598,'BASE '!BJ598,'BASE '!BK598)</f>
        <v>0</v>
      </c>
      <c r="J598">
        <f>'BASE '!BI598</f>
        <v>0</v>
      </c>
      <c r="K598">
        <f>'BASE '!BL598</f>
        <v>0</v>
      </c>
      <c r="L598">
        <f>'BASE '!BM598</f>
        <v>0.85</v>
      </c>
      <c r="M598">
        <f>'BASE '!BN598</f>
        <v>42.6</v>
      </c>
      <c r="N598">
        <f>SUM('BASE '!BO598:BP598)</f>
        <v>1.52</v>
      </c>
      <c r="O598">
        <f>'BASE '!BQ598</f>
        <v>0.32</v>
      </c>
      <c r="P598">
        <f>SUM('BASE '!BR598,'BASE '!BT598,'BASE '!CH598,'BASE '!CI598,'BASE '!CJ598,'BASE '!CK598)</f>
        <v>11.08</v>
      </c>
      <c r="Q598">
        <f>'BASE '!BS598</f>
        <v>0.2</v>
      </c>
      <c r="R598">
        <f>SUM('BASE '!CB598:CG598)</f>
        <v>9.34</v>
      </c>
      <c r="S598">
        <f>SUM('BASE '!CL598:CS598)</f>
        <v>32.39</v>
      </c>
      <c r="T598">
        <f t="shared" si="9"/>
        <v>171.85999999999996</v>
      </c>
    </row>
    <row r="599" spans="1:20">
      <c r="A599" t="s">
        <v>1410</v>
      </c>
      <c r="B599" t="s">
        <v>1376</v>
      </c>
      <c r="C599" t="s">
        <v>1411</v>
      </c>
      <c r="D599">
        <f>SUM('BASE '!AL599,'BASE '!AN599,'BASE '!AO599,'BASE '!AP599,'BASE '!AR599,'BASE '!AS599)</f>
        <v>14.97</v>
      </c>
      <c r="E599">
        <f>SUM('BASE '!AM599)</f>
        <v>0</v>
      </c>
      <c r="F599">
        <f>SUM('BASE '!AQ599)</f>
        <v>0</v>
      </c>
      <c r="G599">
        <f>SUM('BASE '!AT599:BB599)</f>
        <v>0.14000000000000001</v>
      </c>
      <c r="H599">
        <f>SUM('BASE '!BC599:BF599)</f>
        <v>0.23</v>
      </c>
      <c r="I599">
        <f>SUM('BASE '!BG599,'BASE '!BH599,'BASE '!BJ599,'BASE '!BK599)</f>
        <v>5</v>
      </c>
      <c r="J599">
        <f>'BASE '!BI599</f>
        <v>0</v>
      </c>
      <c r="K599">
        <f>'BASE '!BL599</f>
        <v>0</v>
      </c>
      <c r="L599">
        <f>'BASE '!BM599</f>
        <v>2.15</v>
      </c>
      <c r="M599">
        <f>'BASE '!BN599</f>
        <v>0</v>
      </c>
      <c r="N599">
        <f>SUM('BASE '!BO599:BP599)</f>
        <v>16.45</v>
      </c>
      <c r="O599">
        <f>'BASE '!BQ599</f>
        <v>6.45</v>
      </c>
      <c r="P599">
        <f>SUM('BASE '!BR599,'BASE '!BT599,'BASE '!CH599,'BASE '!CI599,'BASE '!CJ599,'BASE '!CK599)</f>
        <v>26.55</v>
      </c>
      <c r="Q599">
        <f>'BASE '!BS599</f>
        <v>0</v>
      </c>
      <c r="R599">
        <f>SUM('BASE '!CB599:CG599)</f>
        <v>1.92</v>
      </c>
      <c r="S599">
        <f>SUM('BASE '!CL599:CS599)</f>
        <v>6.7</v>
      </c>
      <c r="T599">
        <f t="shared" si="9"/>
        <v>80.56</v>
      </c>
    </row>
    <row r="600" spans="1:20">
      <c r="A600" t="s">
        <v>1412</v>
      </c>
      <c r="B600" t="s">
        <v>1376</v>
      </c>
      <c r="C600" t="s">
        <v>1413</v>
      </c>
      <c r="D600">
        <f>SUM('BASE '!AL600,'BASE '!AN600,'BASE '!AO600,'BASE '!AP600,'BASE '!AR600,'BASE '!AS600)</f>
        <v>2.4000000000000004</v>
      </c>
      <c r="E600">
        <f>SUM('BASE '!AM600)</f>
        <v>0</v>
      </c>
      <c r="F600">
        <f>SUM('BASE '!AQ600)</f>
        <v>0</v>
      </c>
      <c r="G600">
        <f>SUM('BASE '!AT600:BB600)</f>
        <v>2.4500000000000002</v>
      </c>
      <c r="H600">
        <f>SUM('BASE '!BC600:BF600)</f>
        <v>3.93</v>
      </c>
      <c r="I600">
        <f>SUM('BASE '!BG600,'BASE '!BH600,'BASE '!BJ600,'BASE '!BK600)</f>
        <v>8.5</v>
      </c>
      <c r="J600">
        <f>'BASE '!BI600</f>
        <v>0</v>
      </c>
      <c r="K600">
        <f>'BASE '!BL600</f>
        <v>0</v>
      </c>
      <c r="L600">
        <f>'BASE '!BM600</f>
        <v>5.82</v>
      </c>
      <c r="M600">
        <f>'BASE '!BN600</f>
        <v>0</v>
      </c>
      <c r="N600">
        <f>SUM('BASE '!BO600:BP600)</f>
        <v>4.4000000000000004</v>
      </c>
      <c r="O600">
        <f>'BASE '!BQ600</f>
        <v>3.76</v>
      </c>
      <c r="P600">
        <f>SUM('BASE '!BR600,'BASE '!BT600,'BASE '!CH600,'BASE '!CI600,'BASE '!CJ600,'BASE '!CK600)</f>
        <v>16.73</v>
      </c>
      <c r="Q600">
        <f>'BASE '!BS600</f>
        <v>0</v>
      </c>
      <c r="R600">
        <f>SUM('BASE '!CB600:CG600)</f>
        <v>17.899999999999999</v>
      </c>
      <c r="S600">
        <f>SUM('BASE '!CL600:CS600)</f>
        <v>38.14</v>
      </c>
      <c r="T600">
        <f t="shared" si="9"/>
        <v>104.02999999999999</v>
      </c>
    </row>
    <row r="601" spans="1:20">
      <c r="A601" t="s">
        <v>1414</v>
      </c>
      <c r="B601" t="s">
        <v>1376</v>
      </c>
      <c r="C601" t="s">
        <v>1415</v>
      </c>
      <c r="D601">
        <f>SUM('BASE '!AL601,'BASE '!AN601,'BASE '!AO601,'BASE '!AP601,'BASE '!AR601,'BASE '!AS601)</f>
        <v>24.720000000000002</v>
      </c>
      <c r="E601">
        <f>SUM('BASE '!AM601)</f>
        <v>0</v>
      </c>
      <c r="F601">
        <f>SUM('BASE '!AQ601)</f>
        <v>4.01</v>
      </c>
      <c r="G601">
        <f>SUM('BASE '!AT601:BB601)</f>
        <v>4</v>
      </c>
      <c r="H601">
        <f>SUM('BASE '!BC601:BF601)</f>
        <v>0</v>
      </c>
      <c r="I601">
        <f>SUM('BASE '!BG601,'BASE '!BH601,'BASE '!BJ601,'BASE '!BK601)</f>
        <v>8.23</v>
      </c>
      <c r="J601">
        <f>'BASE '!BI601</f>
        <v>0</v>
      </c>
      <c r="K601">
        <f>'BASE '!BL601</f>
        <v>0</v>
      </c>
      <c r="L601">
        <f>'BASE '!BM601</f>
        <v>0</v>
      </c>
      <c r="M601">
        <f>'BASE '!BN601</f>
        <v>0</v>
      </c>
      <c r="N601">
        <f>SUM('BASE '!BO601:BP601)</f>
        <v>5.77</v>
      </c>
      <c r="O601">
        <f>'BASE '!BQ601</f>
        <v>0.71</v>
      </c>
      <c r="P601">
        <f>SUM('BASE '!BR601,'BASE '!BT601,'BASE '!CH601,'BASE '!CI601,'BASE '!CJ601,'BASE '!CK601)</f>
        <v>5.89</v>
      </c>
      <c r="Q601">
        <f>'BASE '!BS601</f>
        <v>0</v>
      </c>
      <c r="R601">
        <f>SUM('BASE '!CB601:CG601)</f>
        <v>8.4400000000000013</v>
      </c>
      <c r="S601">
        <f>SUM('BASE '!CL601:CS601)</f>
        <v>14.739999999999998</v>
      </c>
      <c r="T601">
        <f t="shared" si="9"/>
        <v>76.510000000000005</v>
      </c>
    </row>
    <row r="602" spans="1:20">
      <c r="A602" t="s">
        <v>1416</v>
      </c>
      <c r="B602" t="s">
        <v>1376</v>
      </c>
      <c r="C602" t="s">
        <v>1417</v>
      </c>
      <c r="D602">
        <f>SUM('BASE '!AL602,'BASE '!AN602,'BASE '!AO602,'BASE '!AP602,'BASE '!AR602,'BASE '!AS602)</f>
        <v>3.62</v>
      </c>
      <c r="E602">
        <f>SUM('BASE '!AM602)</f>
        <v>0</v>
      </c>
      <c r="F602">
        <f>SUM('BASE '!AQ602)</f>
        <v>9.52</v>
      </c>
      <c r="G602">
        <f>SUM('BASE '!AT602:BB602)</f>
        <v>10.4</v>
      </c>
      <c r="H602">
        <f>SUM('BASE '!BC602:BF602)</f>
        <v>20.83</v>
      </c>
      <c r="I602">
        <f>SUM('BASE '!BG602,'BASE '!BH602,'BASE '!BJ602,'BASE '!BK602)</f>
        <v>3.03</v>
      </c>
      <c r="J602">
        <f>'BASE '!BI602</f>
        <v>0</v>
      </c>
      <c r="K602">
        <f>'BASE '!BL602</f>
        <v>21.01</v>
      </c>
      <c r="L602">
        <f>'BASE '!BM602</f>
        <v>34.21</v>
      </c>
      <c r="M602">
        <f>'BASE '!BN602</f>
        <v>0</v>
      </c>
      <c r="N602">
        <f>SUM('BASE '!BO602:BP602)</f>
        <v>4.49</v>
      </c>
      <c r="O602">
        <f>'BASE '!BQ602</f>
        <v>14.68</v>
      </c>
      <c r="P602">
        <f>SUM('BASE '!BR602,'BASE '!BT602,'BASE '!CH602,'BASE '!CI602,'BASE '!CJ602,'BASE '!CK602)</f>
        <v>32.67</v>
      </c>
      <c r="Q602">
        <f>'BASE '!BS602</f>
        <v>0</v>
      </c>
      <c r="R602">
        <f>SUM('BASE '!CB602:CG602)</f>
        <v>65.759999999999991</v>
      </c>
      <c r="S602">
        <f>SUM('BASE '!CL602:CS602)</f>
        <v>144.38</v>
      </c>
      <c r="T602">
        <f t="shared" si="9"/>
        <v>364.59999999999997</v>
      </c>
    </row>
    <row r="603" spans="1:20">
      <c r="A603" t="s">
        <v>1418</v>
      </c>
      <c r="B603" t="s">
        <v>1376</v>
      </c>
      <c r="C603" t="s">
        <v>1313</v>
      </c>
      <c r="D603">
        <f>SUM('BASE '!AL603,'BASE '!AN603,'BASE '!AO603,'BASE '!AP603,'BASE '!AR603,'BASE '!AS603)</f>
        <v>48.239999999999995</v>
      </c>
      <c r="E603">
        <f>SUM('BASE '!AM603)</f>
        <v>0</v>
      </c>
      <c r="F603">
        <f>SUM('BASE '!AQ603)</f>
        <v>1.53</v>
      </c>
      <c r="G603">
        <f>SUM('BASE '!AT603:BB603)</f>
        <v>7</v>
      </c>
      <c r="H603">
        <f>SUM('BASE '!BC603:BF603)</f>
        <v>4.46</v>
      </c>
      <c r="I603">
        <f>SUM('BASE '!BG603,'BASE '!BH603,'BASE '!BJ603,'BASE '!BK603)</f>
        <v>1.95</v>
      </c>
      <c r="J603">
        <f>'BASE '!BI603</f>
        <v>0</v>
      </c>
      <c r="K603">
        <f>'BASE '!BL603</f>
        <v>0</v>
      </c>
      <c r="L603">
        <f>'BASE '!BM603</f>
        <v>4.3899999999999997</v>
      </c>
      <c r="M603">
        <f>'BASE '!BN603</f>
        <v>0</v>
      </c>
      <c r="N603">
        <f>SUM('BASE '!BO603:BP603)</f>
        <v>0</v>
      </c>
      <c r="O603">
        <f>'BASE '!BQ603</f>
        <v>0.25</v>
      </c>
      <c r="P603">
        <f>SUM('BASE '!BR603,'BASE '!BT603,'BASE '!CH603,'BASE '!CI603,'BASE '!CJ603,'BASE '!CK603)</f>
        <v>3.4699999999999998</v>
      </c>
      <c r="Q603">
        <f>'BASE '!BS603</f>
        <v>0</v>
      </c>
      <c r="R603">
        <f>SUM('BASE '!CB603:CG603)</f>
        <v>18.04</v>
      </c>
      <c r="S603">
        <f>SUM('BASE '!CL603:CS603)</f>
        <v>6.5</v>
      </c>
      <c r="T603">
        <f t="shared" si="9"/>
        <v>95.829999999999984</v>
      </c>
    </row>
    <row r="604" spans="1:20">
      <c r="A604" t="s">
        <v>1419</v>
      </c>
      <c r="B604" t="s">
        <v>1376</v>
      </c>
      <c r="C604" t="s">
        <v>1420</v>
      </c>
      <c r="D604">
        <f>SUM('BASE '!AL604,'BASE '!AN604,'BASE '!AO604,'BASE '!AP604,'BASE '!AR604,'BASE '!AS604)</f>
        <v>33.269999999999996</v>
      </c>
      <c r="E604">
        <f>SUM('BASE '!AM604)</f>
        <v>0</v>
      </c>
      <c r="F604">
        <f>SUM('BASE '!AQ604)</f>
        <v>1</v>
      </c>
      <c r="G604">
        <f>SUM('BASE '!AT604:BB604)</f>
        <v>4.45</v>
      </c>
      <c r="H604">
        <f>SUM('BASE '!BC604:BF604)</f>
        <v>0.25</v>
      </c>
      <c r="I604">
        <f>SUM('BASE '!BG604,'BASE '!BH604,'BASE '!BJ604,'BASE '!BK604)</f>
        <v>10.459999999999999</v>
      </c>
      <c r="J604">
        <f>'BASE '!BI604</f>
        <v>0</v>
      </c>
      <c r="K604">
        <f>'BASE '!BL604</f>
        <v>0</v>
      </c>
      <c r="L604">
        <f>'BASE '!BM604</f>
        <v>1.79</v>
      </c>
      <c r="M604">
        <f>'BASE '!BN604</f>
        <v>9.9700000000000006</v>
      </c>
      <c r="N604">
        <f>SUM('BASE '!BO604:BP604)</f>
        <v>15.97</v>
      </c>
      <c r="O604">
        <f>'BASE '!BQ604</f>
        <v>8.27</v>
      </c>
      <c r="P604">
        <f>SUM('BASE '!BR604,'BASE '!BT604,'BASE '!CH604,'BASE '!CI604,'BASE '!CJ604,'BASE '!CK604)</f>
        <v>17.68</v>
      </c>
      <c r="Q604">
        <f>'BASE '!BS604</f>
        <v>0</v>
      </c>
      <c r="R604">
        <f>SUM('BASE '!CB604:CG604)</f>
        <v>25.77</v>
      </c>
      <c r="S604">
        <f>SUM('BASE '!CL604:CS604)</f>
        <v>27.62</v>
      </c>
      <c r="T604">
        <f t="shared" si="9"/>
        <v>156.5</v>
      </c>
    </row>
    <row r="605" spans="1:20">
      <c r="A605" t="s">
        <v>1421</v>
      </c>
      <c r="B605" t="s">
        <v>1376</v>
      </c>
      <c r="C605" t="s">
        <v>1422</v>
      </c>
      <c r="D605">
        <f>SUM('BASE '!AL605,'BASE '!AN605,'BASE '!AO605,'BASE '!AP605,'BASE '!AR605,'BASE '!AS605)</f>
        <v>13.92</v>
      </c>
      <c r="E605">
        <f>SUM('BASE '!AM605)</f>
        <v>0</v>
      </c>
      <c r="F605">
        <f>SUM('BASE '!AQ605)</f>
        <v>0</v>
      </c>
      <c r="G605">
        <f>SUM('BASE '!AT605:BB605)</f>
        <v>0</v>
      </c>
      <c r="H605">
        <f>SUM('BASE '!BC605:BF605)</f>
        <v>0</v>
      </c>
      <c r="I605">
        <f>SUM('BASE '!BG605,'BASE '!BH605,'BASE '!BJ605,'BASE '!BK605)</f>
        <v>0</v>
      </c>
      <c r="J605">
        <f>'BASE '!BI605</f>
        <v>0</v>
      </c>
      <c r="K605">
        <f>'BASE '!BL605</f>
        <v>0</v>
      </c>
      <c r="L605">
        <f>'BASE '!BM605</f>
        <v>1.24</v>
      </c>
      <c r="M605">
        <f>'BASE '!BN605</f>
        <v>0</v>
      </c>
      <c r="N605">
        <f>SUM('BASE '!BO605:BP605)</f>
        <v>5.57</v>
      </c>
      <c r="O605">
        <f>'BASE '!BQ605</f>
        <v>2.4500000000000002</v>
      </c>
      <c r="P605">
        <f>SUM('BASE '!BR605,'BASE '!BT605,'BASE '!CH605,'BASE '!CI605,'BASE '!CJ605,'BASE '!CK605)</f>
        <v>16.68</v>
      </c>
      <c r="Q605">
        <f>'BASE '!BS605</f>
        <v>0</v>
      </c>
      <c r="R605">
        <f>SUM('BASE '!CB605:CG605)</f>
        <v>1.43</v>
      </c>
      <c r="S605">
        <f>SUM('BASE '!CL605:CS605)</f>
        <v>20.990000000000002</v>
      </c>
      <c r="T605">
        <f t="shared" si="9"/>
        <v>62.28</v>
      </c>
    </row>
    <row r="606" spans="1:20">
      <c r="A606" t="s">
        <v>1423</v>
      </c>
      <c r="B606" t="s">
        <v>1376</v>
      </c>
      <c r="C606" t="s">
        <v>1424</v>
      </c>
      <c r="D606">
        <f>SUM('BASE '!AL606,'BASE '!AN606,'BASE '!AO606,'BASE '!AP606,'BASE '!AR606,'BASE '!AS606)</f>
        <v>9.370000000000001</v>
      </c>
      <c r="E606">
        <f>SUM('BASE '!AM606)</f>
        <v>0</v>
      </c>
      <c r="F606">
        <f>SUM('BASE '!AQ606)</f>
        <v>0</v>
      </c>
      <c r="G606">
        <f>SUM('BASE '!AT606:BB606)</f>
        <v>8.9700000000000006</v>
      </c>
      <c r="H606">
        <f>SUM('BASE '!BC606:BF606)</f>
        <v>0</v>
      </c>
      <c r="I606">
        <f>SUM('BASE '!BG606,'BASE '!BH606,'BASE '!BJ606,'BASE '!BK606)</f>
        <v>0</v>
      </c>
      <c r="J606">
        <f>'BASE '!BI606</f>
        <v>0</v>
      </c>
      <c r="K606">
        <f>'BASE '!BL606</f>
        <v>0</v>
      </c>
      <c r="L606">
        <f>'BASE '!BM606</f>
        <v>0</v>
      </c>
      <c r="M606">
        <f>'BASE '!BN606</f>
        <v>2.12</v>
      </c>
      <c r="N606">
        <f>SUM('BASE '!BO606:BP606)</f>
        <v>4.37</v>
      </c>
      <c r="O606">
        <f>'BASE '!BQ606</f>
        <v>1.35</v>
      </c>
      <c r="P606">
        <f>SUM('BASE '!BR606,'BASE '!BT606,'BASE '!CH606,'BASE '!CI606,'BASE '!CJ606,'BASE '!CK606)</f>
        <v>7.620000000000001</v>
      </c>
      <c r="Q606">
        <f>'BASE '!BS606</f>
        <v>0</v>
      </c>
      <c r="R606">
        <f>SUM('BASE '!CB606:CG606)</f>
        <v>2.2400000000000002</v>
      </c>
      <c r="S606">
        <f>SUM('BASE '!CL606:CS606)</f>
        <v>19.32</v>
      </c>
      <c r="T606">
        <f t="shared" si="9"/>
        <v>55.360000000000014</v>
      </c>
    </row>
    <row r="607" spans="1:20">
      <c r="A607" t="s">
        <v>1425</v>
      </c>
      <c r="B607" t="s">
        <v>1376</v>
      </c>
      <c r="C607" t="s">
        <v>1426</v>
      </c>
      <c r="D607">
        <f>SUM('BASE '!AL607,'BASE '!AN607,'BASE '!AO607,'BASE '!AP607,'BASE '!AR607,'BASE '!AS607)</f>
        <v>7.41</v>
      </c>
      <c r="E607">
        <f>SUM('BASE '!AM607)</f>
        <v>0</v>
      </c>
      <c r="F607">
        <f>SUM('BASE '!AQ607)</f>
        <v>0</v>
      </c>
      <c r="G607">
        <f>SUM('BASE '!AT607:BB607)</f>
        <v>0</v>
      </c>
      <c r="H607">
        <f>SUM('BASE '!BC607:BF607)</f>
        <v>1.1100000000000001</v>
      </c>
      <c r="I607">
        <f>SUM('BASE '!BG607,'BASE '!BH607,'BASE '!BJ607,'BASE '!BK607)</f>
        <v>0</v>
      </c>
      <c r="J607">
        <f>'BASE '!BI607</f>
        <v>0</v>
      </c>
      <c r="K607">
        <f>'BASE '!BL607</f>
        <v>2.0499999999999998</v>
      </c>
      <c r="L607">
        <f>'BASE '!BM607</f>
        <v>0</v>
      </c>
      <c r="M607">
        <f>'BASE '!BN607</f>
        <v>0</v>
      </c>
      <c r="N607">
        <f>SUM('BASE '!BO607:BP607)</f>
        <v>0</v>
      </c>
      <c r="O607">
        <f>'BASE '!BQ607</f>
        <v>0</v>
      </c>
      <c r="P607">
        <f>SUM('BASE '!BR607,'BASE '!BT607,'BASE '!CH607,'BASE '!CI607,'BASE '!CJ607,'BASE '!CK607)</f>
        <v>9.57</v>
      </c>
      <c r="Q607">
        <f>'BASE '!BS607</f>
        <v>0</v>
      </c>
      <c r="R607">
        <f>SUM('BASE '!CB607:CG607)</f>
        <v>0.85</v>
      </c>
      <c r="S607">
        <f>SUM('BASE '!CL607:CS607)</f>
        <v>27.29</v>
      </c>
      <c r="T607">
        <f t="shared" si="9"/>
        <v>48.28</v>
      </c>
    </row>
    <row r="608" spans="1:20">
      <c r="A608" t="s">
        <v>1427</v>
      </c>
      <c r="B608" t="s">
        <v>1376</v>
      </c>
      <c r="C608" t="s">
        <v>356</v>
      </c>
      <c r="D608">
        <f>SUM('BASE '!AL608,'BASE '!AN608,'BASE '!AO608,'BASE '!AP608,'BASE '!AR608,'BASE '!AS608)</f>
        <v>45.15</v>
      </c>
      <c r="E608">
        <f>SUM('BASE '!AM608)</f>
        <v>0</v>
      </c>
      <c r="F608">
        <f>SUM('BASE '!AQ608)</f>
        <v>0</v>
      </c>
      <c r="G608">
        <f>SUM('BASE '!AT608:BB608)</f>
        <v>9.129999999999999</v>
      </c>
      <c r="H608">
        <f>SUM('BASE '!BC608:BF608)</f>
        <v>0</v>
      </c>
      <c r="I608">
        <f>SUM('BASE '!BG608,'BASE '!BH608,'BASE '!BJ608,'BASE '!BK608)</f>
        <v>1</v>
      </c>
      <c r="J608">
        <f>'BASE '!BI608</f>
        <v>0</v>
      </c>
      <c r="K608">
        <f>'BASE '!BL608</f>
        <v>0</v>
      </c>
      <c r="L608">
        <f>'BASE '!BM608</f>
        <v>0</v>
      </c>
      <c r="M608">
        <f>'BASE '!BN608</f>
        <v>2.4300000000000002</v>
      </c>
      <c r="N608">
        <f>SUM('BASE '!BO608:BP608)</f>
        <v>5.16</v>
      </c>
      <c r="O608">
        <f>'BASE '!BQ608</f>
        <v>0</v>
      </c>
      <c r="P608">
        <f>SUM('BASE '!BR608,'BASE '!BT608,'BASE '!CH608,'BASE '!CI608,'BASE '!CJ608,'BASE '!CK608)</f>
        <v>4.7</v>
      </c>
      <c r="Q608">
        <f>'BASE '!BS608</f>
        <v>0</v>
      </c>
      <c r="R608">
        <f>SUM('BASE '!CB608:CG608)</f>
        <v>11.28</v>
      </c>
      <c r="S608">
        <f>SUM('BASE '!CL608:CS608)</f>
        <v>16.939999999999998</v>
      </c>
      <c r="T608">
        <f t="shared" si="9"/>
        <v>95.79</v>
      </c>
    </row>
    <row r="609" spans="1:20">
      <c r="A609" t="s">
        <v>1428</v>
      </c>
      <c r="B609" t="s">
        <v>1376</v>
      </c>
      <c r="C609" t="s">
        <v>1429</v>
      </c>
      <c r="D609">
        <f>SUM('BASE '!AL609,'BASE '!AN609,'BASE '!AO609,'BASE '!AP609,'BASE '!AR609,'BASE '!AS609)</f>
        <v>1.25</v>
      </c>
      <c r="E609">
        <f>SUM('BASE '!AM609)</f>
        <v>0</v>
      </c>
      <c r="F609">
        <f>SUM('BASE '!AQ609)</f>
        <v>0</v>
      </c>
      <c r="G609">
        <f>SUM('BASE '!AT609:BB609)</f>
        <v>0</v>
      </c>
      <c r="H609">
        <f>SUM('BASE '!BC609:BF609)</f>
        <v>0</v>
      </c>
      <c r="I609">
        <f>SUM('BASE '!BG609,'BASE '!BH609,'BASE '!BJ609,'BASE '!BK609)</f>
        <v>0</v>
      </c>
      <c r="J609">
        <f>'BASE '!BI609</f>
        <v>0</v>
      </c>
      <c r="K609">
        <f>'BASE '!BL609</f>
        <v>0</v>
      </c>
      <c r="L609">
        <f>'BASE '!BM609</f>
        <v>0</v>
      </c>
      <c r="M609">
        <f>'BASE '!BN609</f>
        <v>0</v>
      </c>
      <c r="N609">
        <f>SUM('BASE '!BO609:BP609)</f>
        <v>0.03</v>
      </c>
      <c r="O609">
        <f>'BASE '!BQ609</f>
        <v>0</v>
      </c>
      <c r="P609">
        <f>SUM('BASE '!BR609,'BASE '!BT609,'BASE '!CH609,'BASE '!CI609,'BASE '!CJ609,'BASE '!CK609)</f>
        <v>0</v>
      </c>
      <c r="Q609">
        <f>'BASE '!BS609</f>
        <v>0.54</v>
      </c>
      <c r="R609">
        <f>SUM('BASE '!CB609:CG609)</f>
        <v>1.1000000000000001</v>
      </c>
      <c r="S609">
        <f>SUM('BASE '!CL609:CS609)</f>
        <v>7.13</v>
      </c>
      <c r="T609">
        <f t="shared" si="9"/>
        <v>10.050000000000001</v>
      </c>
    </row>
    <row r="610" spans="1:20">
      <c r="A610" t="s">
        <v>1432</v>
      </c>
      <c r="B610" t="s">
        <v>1431</v>
      </c>
      <c r="C610" t="s">
        <v>1431</v>
      </c>
      <c r="D610">
        <f>SUM('BASE '!AL610,'BASE '!AN610,'BASE '!AO610,'BASE '!AP610,'BASE '!AR610,'BASE '!AS610)</f>
        <v>27.14</v>
      </c>
      <c r="E610">
        <f>SUM('BASE '!AM610)</f>
        <v>0</v>
      </c>
      <c r="F610">
        <f>SUM('BASE '!AQ610)</f>
        <v>0</v>
      </c>
      <c r="G610">
        <f>SUM('BASE '!AT610:BB610)</f>
        <v>2.5299999999999998</v>
      </c>
      <c r="H610">
        <f>SUM('BASE '!BC610:BF610)</f>
        <v>0.35</v>
      </c>
      <c r="I610">
        <f>SUM('BASE '!BG610,'BASE '!BH610,'BASE '!BJ610,'BASE '!BK610)</f>
        <v>10.3</v>
      </c>
      <c r="J610">
        <f>'BASE '!BI610</f>
        <v>0</v>
      </c>
      <c r="K610">
        <f>'BASE '!BL610</f>
        <v>0.75</v>
      </c>
      <c r="L610">
        <f>'BASE '!BM610</f>
        <v>0</v>
      </c>
      <c r="M610">
        <f>'BASE '!BN610</f>
        <v>0</v>
      </c>
      <c r="N610">
        <f>SUM('BASE '!BO610:BP610)</f>
        <v>4.18</v>
      </c>
      <c r="O610">
        <f>'BASE '!BQ610</f>
        <v>1.26</v>
      </c>
      <c r="P610">
        <f>SUM('BASE '!BR610,'BASE '!BT610,'BASE '!CH610,'BASE '!CI610,'BASE '!CJ610,'BASE '!CK610)</f>
        <v>16.22</v>
      </c>
      <c r="Q610">
        <f>'BASE '!BS610</f>
        <v>2.3000000000000003</v>
      </c>
      <c r="R610">
        <f>SUM('BASE '!CB610:CG610)</f>
        <v>5.0200000000000005</v>
      </c>
      <c r="S610">
        <f>SUM('BASE '!CL610:CS610)</f>
        <v>9.82</v>
      </c>
      <c r="T610">
        <f t="shared" si="9"/>
        <v>79.87</v>
      </c>
    </row>
    <row r="611" spans="1:20">
      <c r="A611" t="s">
        <v>1433</v>
      </c>
      <c r="B611" t="s">
        <v>1431</v>
      </c>
      <c r="C611" t="s">
        <v>1434</v>
      </c>
      <c r="D611">
        <f>SUM('BASE '!AL611,'BASE '!AN611,'BASE '!AO611,'BASE '!AP611,'BASE '!AR611,'BASE '!AS611)</f>
        <v>10.420000000000002</v>
      </c>
      <c r="E611">
        <f>SUM('BASE '!AM611)</f>
        <v>0</v>
      </c>
      <c r="F611">
        <f>SUM('BASE '!AQ611)</f>
        <v>9</v>
      </c>
      <c r="G611">
        <f>SUM('BASE '!AT611:BB611)</f>
        <v>2.35</v>
      </c>
      <c r="H611">
        <f>SUM('BASE '!BC611:BF611)</f>
        <v>0.71</v>
      </c>
      <c r="I611">
        <f>SUM('BASE '!BG611,'BASE '!BH611,'BASE '!BJ611,'BASE '!BK611)</f>
        <v>3.95</v>
      </c>
      <c r="J611">
        <f>'BASE '!BI611</f>
        <v>0</v>
      </c>
      <c r="K611">
        <f>'BASE '!BL611</f>
        <v>0</v>
      </c>
      <c r="L611">
        <f>'BASE '!BM611</f>
        <v>0</v>
      </c>
      <c r="M611">
        <f>'BASE '!BN611</f>
        <v>0</v>
      </c>
      <c r="N611">
        <f>SUM('BASE '!BO611:BP611)</f>
        <v>5</v>
      </c>
      <c r="O611">
        <f>'BASE '!BQ611</f>
        <v>0.68</v>
      </c>
      <c r="P611">
        <f>SUM('BASE '!BR611,'BASE '!BT611,'BASE '!CH611,'BASE '!CI611,'BASE '!CJ611,'BASE '!CK611)</f>
        <v>8.64</v>
      </c>
      <c r="Q611">
        <f>'BASE '!BS611</f>
        <v>4.5200000000000005</v>
      </c>
      <c r="R611">
        <f>SUM('BASE '!CB611:CG611)</f>
        <v>5.17</v>
      </c>
      <c r="S611">
        <f>SUM('BASE '!CL611:CS611)</f>
        <v>11.92</v>
      </c>
      <c r="T611">
        <f t="shared" si="9"/>
        <v>62.360000000000014</v>
      </c>
    </row>
    <row r="612" spans="1:20">
      <c r="A612" t="s">
        <v>1435</v>
      </c>
      <c r="B612" t="s">
        <v>1431</v>
      </c>
      <c r="C612" t="s">
        <v>108</v>
      </c>
      <c r="D612">
        <f>SUM('BASE '!AL612,'BASE '!AN612,'BASE '!AO612,'BASE '!AP612,'BASE '!AR612,'BASE '!AS612)</f>
        <v>0</v>
      </c>
      <c r="E612">
        <f>SUM('BASE '!AM612)</f>
        <v>0</v>
      </c>
      <c r="F612">
        <f>SUM('BASE '!AQ612)</f>
        <v>0</v>
      </c>
      <c r="G612">
        <f>SUM('BASE '!AT612:BB612)</f>
        <v>0</v>
      </c>
      <c r="H612">
        <f>SUM('BASE '!BC612:BF612)</f>
        <v>0</v>
      </c>
      <c r="I612">
        <f>SUM('BASE '!BG612,'BASE '!BH612,'BASE '!BJ612,'BASE '!BK612)</f>
        <v>1.08</v>
      </c>
      <c r="J612">
        <f>'BASE '!BI612</f>
        <v>0</v>
      </c>
      <c r="K612">
        <f>'BASE '!BL612</f>
        <v>0</v>
      </c>
      <c r="L612">
        <f>'BASE '!BM612</f>
        <v>0</v>
      </c>
      <c r="M612">
        <f>'BASE '!BN612</f>
        <v>0</v>
      </c>
      <c r="N612">
        <f>SUM('BASE '!BO612:BP612)</f>
        <v>0</v>
      </c>
      <c r="O612">
        <f>'BASE '!BQ612</f>
        <v>4.5200000000000005</v>
      </c>
      <c r="P612">
        <f>SUM('BASE '!BR612,'BASE '!BT612,'BASE '!CH612,'BASE '!CI612,'BASE '!CJ612,'BASE '!CK612)</f>
        <v>2.5500000000000003</v>
      </c>
      <c r="Q612">
        <f>'BASE '!BS612</f>
        <v>0</v>
      </c>
      <c r="R612">
        <f>SUM('BASE '!CB612:CG612)</f>
        <v>0</v>
      </c>
      <c r="S612">
        <f>SUM('BASE '!CL612:CS612)</f>
        <v>0</v>
      </c>
      <c r="T612">
        <f t="shared" si="9"/>
        <v>8.15</v>
      </c>
    </row>
    <row r="613" spans="1:20">
      <c r="A613" t="s">
        <v>1438</v>
      </c>
      <c r="B613" t="s">
        <v>1437</v>
      </c>
      <c r="C613" t="s">
        <v>1439</v>
      </c>
      <c r="D613">
        <f>SUM('BASE '!AL613,'BASE '!AN613,'BASE '!AO613,'BASE '!AP613,'BASE '!AR613,'BASE '!AS613)</f>
        <v>0</v>
      </c>
      <c r="E613">
        <f>SUM('BASE '!AM613)</f>
        <v>0</v>
      </c>
      <c r="F613">
        <f>SUM('BASE '!AQ613)</f>
        <v>0</v>
      </c>
      <c r="G613">
        <f>SUM('BASE '!AT613:BB613)</f>
        <v>0</v>
      </c>
      <c r="H613">
        <f>SUM('BASE '!BC613:BF613)</f>
        <v>0</v>
      </c>
      <c r="I613">
        <f>SUM('BASE '!BG613,'BASE '!BH613,'BASE '!BJ613,'BASE '!BK613)</f>
        <v>3.97</v>
      </c>
      <c r="J613">
        <f>'BASE '!BI613</f>
        <v>0</v>
      </c>
      <c r="K613">
        <f>'BASE '!BL613</f>
        <v>13.06</v>
      </c>
      <c r="L613">
        <f>'BASE '!BM613</f>
        <v>14.97</v>
      </c>
      <c r="M613">
        <f>'BASE '!BN613</f>
        <v>0</v>
      </c>
      <c r="N613">
        <f>SUM('BASE '!BO613:BP613)</f>
        <v>0</v>
      </c>
      <c r="O613">
        <f>'BASE '!BQ613</f>
        <v>7.47</v>
      </c>
      <c r="P613">
        <f>SUM('BASE '!BR613,'BASE '!BT613,'BASE '!CH613,'BASE '!CI613,'BASE '!CJ613,'BASE '!CK613)</f>
        <v>30.53</v>
      </c>
      <c r="Q613">
        <f>'BASE '!BS613</f>
        <v>0</v>
      </c>
      <c r="R613">
        <f>SUM('BASE '!CB613:CG613)</f>
        <v>3</v>
      </c>
      <c r="S613">
        <f>SUM('BASE '!CL613:CS613)</f>
        <v>41.379999999999995</v>
      </c>
      <c r="T613">
        <f t="shared" si="9"/>
        <v>114.38</v>
      </c>
    </row>
    <row r="614" spans="1:20">
      <c r="A614" t="s">
        <v>1440</v>
      </c>
      <c r="B614" t="s">
        <v>1437</v>
      </c>
      <c r="C614" t="s">
        <v>1437</v>
      </c>
      <c r="D614">
        <f>SUM('BASE '!AL614,'BASE '!AN614,'BASE '!AO614,'BASE '!AP614,'BASE '!AR614,'BASE '!AS614)</f>
        <v>4.22</v>
      </c>
      <c r="E614">
        <f>SUM('BASE '!AM614)</f>
        <v>0</v>
      </c>
      <c r="F614">
        <f>SUM('BASE '!AQ614)</f>
        <v>3.48</v>
      </c>
      <c r="G614">
        <f>SUM('BASE '!AT614:BB614)</f>
        <v>0</v>
      </c>
      <c r="H614">
        <f>SUM('BASE '!BC614:BF614)</f>
        <v>0</v>
      </c>
      <c r="I614">
        <f>SUM('BASE '!BG614,'BASE '!BH614,'BASE '!BJ614,'BASE '!BK614)</f>
        <v>17.95</v>
      </c>
      <c r="J614">
        <f>'BASE '!BI614</f>
        <v>3.15</v>
      </c>
      <c r="K614">
        <f>'BASE '!BL614</f>
        <v>63.12</v>
      </c>
      <c r="L614">
        <f>'BASE '!BM614</f>
        <v>17.850000000000001</v>
      </c>
      <c r="M614">
        <f>'BASE '!BN614</f>
        <v>0</v>
      </c>
      <c r="N614">
        <f>SUM('BASE '!BO614:BP614)</f>
        <v>0</v>
      </c>
      <c r="O614">
        <f>'BASE '!BQ614</f>
        <v>14.14</v>
      </c>
      <c r="P614">
        <f>SUM('BASE '!BR614,'BASE '!BT614,'BASE '!CH614,'BASE '!CI614,'BASE '!CJ614,'BASE '!CK614)</f>
        <v>37.94</v>
      </c>
      <c r="Q614">
        <f>'BASE '!BS614</f>
        <v>2.38</v>
      </c>
      <c r="R614">
        <f>SUM('BASE '!CB614:CG614)</f>
        <v>34.01</v>
      </c>
      <c r="S614">
        <f>SUM('BASE '!CL614:CS614)</f>
        <v>121.09</v>
      </c>
      <c r="T614">
        <f t="shared" si="9"/>
        <v>319.32999999999993</v>
      </c>
    </row>
    <row r="615" spans="1:20">
      <c r="A615" t="s">
        <v>1441</v>
      </c>
      <c r="B615" t="s">
        <v>1437</v>
      </c>
      <c r="C615" t="s">
        <v>1442</v>
      </c>
      <c r="D615">
        <f>SUM('BASE '!AL615,'BASE '!AN615,'BASE '!AO615,'BASE '!AP615,'BASE '!AR615,'BASE '!AS615)</f>
        <v>0</v>
      </c>
      <c r="E615">
        <f>SUM('BASE '!AM615)</f>
        <v>0</v>
      </c>
      <c r="F615">
        <f>SUM('BASE '!AQ615)</f>
        <v>0</v>
      </c>
      <c r="G615">
        <f>SUM('BASE '!AT615:BB615)</f>
        <v>0</v>
      </c>
      <c r="H615">
        <f>SUM('BASE '!BC615:BF615)</f>
        <v>0</v>
      </c>
      <c r="I615">
        <f>SUM('BASE '!BG615,'BASE '!BH615,'BASE '!BJ615,'BASE '!BK615)</f>
        <v>1.27</v>
      </c>
      <c r="J615">
        <f>'BASE '!BI615</f>
        <v>0</v>
      </c>
      <c r="K615">
        <f>'BASE '!BL615</f>
        <v>3.29</v>
      </c>
      <c r="L615">
        <f>'BASE '!BM615</f>
        <v>4</v>
      </c>
      <c r="M615">
        <f>'BASE '!BN615</f>
        <v>0</v>
      </c>
      <c r="N615">
        <f>SUM('BASE '!BO615:BP615)</f>
        <v>0</v>
      </c>
      <c r="O615">
        <f>'BASE '!BQ615</f>
        <v>0.88</v>
      </c>
      <c r="P615">
        <f>SUM('BASE '!BR615,'BASE '!BT615,'BASE '!CH615,'BASE '!CI615,'BASE '!CJ615,'BASE '!CK615)</f>
        <v>9.89</v>
      </c>
      <c r="Q615">
        <f>'BASE '!BS615</f>
        <v>1.8</v>
      </c>
      <c r="R615">
        <f>SUM('BASE '!CB615:CG615)</f>
        <v>0.86</v>
      </c>
      <c r="S615">
        <f>SUM('BASE '!CL615:CS615)</f>
        <v>22.990000000000002</v>
      </c>
      <c r="T615">
        <f t="shared" si="9"/>
        <v>44.980000000000004</v>
      </c>
    </row>
    <row r="616" spans="1:20">
      <c r="A616" t="s">
        <v>1444</v>
      </c>
      <c r="B616" t="s">
        <v>374</v>
      </c>
      <c r="C616" t="s">
        <v>1445</v>
      </c>
      <c r="D616">
        <f>SUM('BASE '!AL616,'BASE '!AN616,'BASE '!AO616,'BASE '!AP616,'BASE '!AR616,'BASE '!AS616)</f>
        <v>7.65</v>
      </c>
      <c r="E616">
        <f>SUM('BASE '!AM616)</f>
        <v>0</v>
      </c>
      <c r="F616">
        <f>SUM('BASE '!AQ616)</f>
        <v>0</v>
      </c>
      <c r="G616">
        <f>SUM('BASE '!AT616:BB616)</f>
        <v>0</v>
      </c>
      <c r="H616">
        <f>SUM('BASE '!BC616:BF616)</f>
        <v>4.2300000000000004</v>
      </c>
      <c r="I616">
        <f>SUM('BASE '!BG616,'BASE '!BH616,'BASE '!BJ616,'BASE '!BK616)</f>
        <v>1.37</v>
      </c>
      <c r="J616">
        <f>'BASE '!BI616</f>
        <v>0</v>
      </c>
      <c r="K616">
        <f>'BASE '!BL616</f>
        <v>4.51</v>
      </c>
      <c r="L616">
        <f>'BASE '!BM616</f>
        <v>12.73</v>
      </c>
      <c r="M616">
        <f>'BASE '!BN616</f>
        <v>3.11</v>
      </c>
      <c r="N616">
        <f>SUM('BASE '!BO616:BP616)</f>
        <v>0.81</v>
      </c>
      <c r="O616">
        <f>'BASE '!BQ616</f>
        <v>39.950000000000003</v>
      </c>
      <c r="P616">
        <f>SUM('BASE '!BR616,'BASE '!BT616,'BASE '!CH616,'BASE '!CI616,'BASE '!CJ616,'BASE '!CK616)</f>
        <v>174.6</v>
      </c>
      <c r="Q616">
        <f>'BASE '!BS616</f>
        <v>6.2</v>
      </c>
      <c r="R616">
        <f>SUM('BASE '!CB616:CG616)</f>
        <v>30.65</v>
      </c>
      <c r="S616">
        <f>SUM('BASE '!CL616:CS616)</f>
        <v>157.65</v>
      </c>
      <c r="T616">
        <f t="shared" si="9"/>
        <v>443.46000000000004</v>
      </c>
    </row>
    <row r="617" spans="1:20">
      <c r="A617" t="s">
        <v>1446</v>
      </c>
      <c r="B617" t="s">
        <v>374</v>
      </c>
      <c r="C617" t="s">
        <v>1447</v>
      </c>
      <c r="D617">
        <f>SUM('BASE '!AL617,'BASE '!AN617,'BASE '!AO617,'BASE '!AP617,'BASE '!AR617,'BASE '!AS617)</f>
        <v>0</v>
      </c>
      <c r="E617">
        <f>SUM('BASE '!AM617)</f>
        <v>0</v>
      </c>
      <c r="F617">
        <f>SUM('BASE '!AQ617)</f>
        <v>0</v>
      </c>
      <c r="G617">
        <f>SUM('BASE '!AT617:BB617)</f>
        <v>0</v>
      </c>
      <c r="H617">
        <f>SUM('BASE '!BC617:BF617)</f>
        <v>0</v>
      </c>
      <c r="I617">
        <f>SUM('BASE '!BG617,'BASE '!BH617,'BASE '!BJ617,'BASE '!BK617)</f>
        <v>0</v>
      </c>
      <c r="J617">
        <f>'BASE '!BI617</f>
        <v>0</v>
      </c>
      <c r="K617">
        <f>'BASE '!BL617</f>
        <v>0</v>
      </c>
      <c r="L617">
        <f>'BASE '!BM617</f>
        <v>0</v>
      </c>
      <c r="M617">
        <f>'BASE '!BN617</f>
        <v>0</v>
      </c>
      <c r="N617">
        <f>SUM('BASE '!BO617:BP617)</f>
        <v>0</v>
      </c>
      <c r="O617">
        <f>'BASE '!BQ617</f>
        <v>2.77</v>
      </c>
      <c r="P617">
        <f>SUM('BASE '!BR617,'BASE '!BT617,'BASE '!CH617,'BASE '!CI617,'BASE '!CJ617,'BASE '!CK617)</f>
        <v>3.8600000000000003</v>
      </c>
      <c r="Q617">
        <f>'BASE '!BS617</f>
        <v>0</v>
      </c>
      <c r="R617">
        <f>SUM('BASE '!CB617:CG617)</f>
        <v>0</v>
      </c>
      <c r="S617">
        <f>SUM('BASE '!CL617:CS617)</f>
        <v>3.44</v>
      </c>
      <c r="T617">
        <f t="shared" si="9"/>
        <v>10.07</v>
      </c>
    </row>
    <row r="618" spans="1:20">
      <c r="A618" t="s">
        <v>1448</v>
      </c>
      <c r="B618" t="s">
        <v>374</v>
      </c>
      <c r="C618" t="s">
        <v>1449</v>
      </c>
      <c r="D618">
        <f>SUM('BASE '!AL618,'BASE '!AN618,'BASE '!AO618,'BASE '!AP618,'BASE '!AR618,'BASE '!AS618)</f>
        <v>10.9</v>
      </c>
      <c r="E618">
        <f>SUM('BASE '!AM618)</f>
        <v>0</v>
      </c>
      <c r="F618">
        <f>SUM('BASE '!AQ618)</f>
        <v>5.68</v>
      </c>
      <c r="G618">
        <f>SUM('BASE '!AT618:BB618)</f>
        <v>32.56</v>
      </c>
      <c r="H618">
        <f>SUM('BASE '!BC618:BF618)</f>
        <v>1.48</v>
      </c>
      <c r="I618">
        <f>SUM('BASE '!BG618,'BASE '!BH618,'BASE '!BJ618,'BASE '!BK618)</f>
        <v>0.53</v>
      </c>
      <c r="J618">
        <f>'BASE '!BI618</f>
        <v>0</v>
      </c>
      <c r="K618">
        <f>'BASE '!BL618</f>
        <v>0.59</v>
      </c>
      <c r="L618">
        <f>'BASE '!BM618</f>
        <v>2.6</v>
      </c>
      <c r="M618">
        <f>'BASE '!BN618</f>
        <v>0</v>
      </c>
      <c r="N618">
        <f>SUM('BASE '!BO618:BP618)</f>
        <v>13.94</v>
      </c>
      <c r="O618">
        <f>'BASE '!BQ618</f>
        <v>10.16</v>
      </c>
      <c r="P618">
        <f>SUM('BASE '!BR618,'BASE '!BT618,'BASE '!CH618,'BASE '!CI618,'BASE '!CJ618,'BASE '!CK618)</f>
        <v>56.79</v>
      </c>
      <c r="Q618">
        <f>'BASE '!BS618</f>
        <v>12.9</v>
      </c>
      <c r="R618">
        <f>SUM('BASE '!CB618:CG618)</f>
        <v>54.61</v>
      </c>
      <c r="S618">
        <f>SUM('BASE '!CL618:CS618)</f>
        <v>88.85</v>
      </c>
      <c r="T618">
        <f t="shared" si="9"/>
        <v>291.59000000000003</v>
      </c>
    </row>
    <row r="619" spans="1:20">
      <c r="A619" t="s">
        <v>1450</v>
      </c>
      <c r="B619" t="s">
        <v>374</v>
      </c>
      <c r="C619" t="s">
        <v>1451</v>
      </c>
      <c r="D619">
        <f>SUM('BASE '!AL619,'BASE '!AN619,'BASE '!AO619,'BASE '!AP619,'BASE '!AR619,'BASE '!AS619)</f>
        <v>11</v>
      </c>
      <c r="E619">
        <f>SUM('BASE '!AM619)</f>
        <v>0</v>
      </c>
      <c r="F619">
        <f>SUM('BASE '!AQ619)</f>
        <v>0.85</v>
      </c>
      <c r="G619">
        <f>SUM('BASE '!AT619:BB619)</f>
        <v>0</v>
      </c>
      <c r="H619">
        <f>SUM('BASE '!BC619:BF619)</f>
        <v>0</v>
      </c>
      <c r="I619">
        <f>SUM('BASE '!BG619,'BASE '!BH619,'BASE '!BJ619,'BASE '!BK619)</f>
        <v>0</v>
      </c>
      <c r="J619">
        <f>'BASE '!BI619</f>
        <v>0</v>
      </c>
      <c r="K619">
        <f>'BASE '!BL619</f>
        <v>0</v>
      </c>
      <c r="L619">
        <f>'BASE '!BM619</f>
        <v>0</v>
      </c>
      <c r="M619">
        <f>'BASE '!BN619</f>
        <v>0</v>
      </c>
      <c r="N619">
        <f>SUM('BASE '!BO619:BP619)</f>
        <v>1.08</v>
      </c>
      <c r="O619">
        <f>'BASE '!BQ619</f>
        <v>12.9</v>
      </c>
      <c r="P619">
        <f>SUM('BASE '!BR619,'BASE '!BT619,'BASE '!CH619,'BASE '!CI619,'BASE '!CJ619,'BASE '!CK619)</f>
        <v>22.17</v>
      </c>
      <c r="Q619">
        <f>'BASE '!BS619</f>
        <v>0.57999999999999996</v>
      </c>
      <c r="R619">
        <f>SUM('BASE '!CB619:CG619)</f>
        <v>2.4900000000000002</v>
      </c>
      <c r="S619">
        <f>SUM('BASE '!CL619:CS619)</f>
        <v>21.85</v>
      </c>
      <c r="T619">
        <f t="shared" si="9"/>
        <v>72.92</v>
      </c>
    </row>
    <row r="620" spans="1:20">
      <c r="A620" t="s">
        <v>1452</v>
      </c>
      <c r="B620" t="s">
        <v>374</v>
      </c>
      <c r="C620" t="s">
        <v>1453</v>
      </c>
      <c r="D620">
        <f>SUM('BASE '!AL620,'BASE '!AN620,'BASE '!AO620,'BASE '!AP620,'BASE '!AR620,'BASE '!AS620)</f>
        <v>24.150000000000002</v>
      </c>
      <c r="E620">
        <f>SUM('BASE '!AM620)</f>
        <v>0</v>
      </c>
      <c r="F620">
        <f>SUM('BASE '!AQ620)</f>
        <v>0</v>
      </c>
      <c r="G620">
        <f>SUM('BASE '!AT620:BB620)</f>
        <v>4.83</v>
      </c>
      <c r="H620">
        <f>SUM('BASE '!BC620:BF620)</f>
        <v>0</v>
      </c>
      <c r="I620">
        <f>SUM('BASE '!BG620,'BASE '!BH620,'BASE '!BJ620,'BASE '!BK620)</f>
        <v>1.61</v>
      </c>
      <c r="J620">
        <f>'BASE '!BI620</f>
        <v>0</v>
      </c>
      <c r="K620">
        <f>'BASE '!BL620</f>
        <v>0</v>
      </c>
      <c r="L620">
        <f>'BASE '!BM620</f>
        <v>0</v>
      </c>
      <c r="M620">
        <f>'BASE '!BN620</f>
        <v>7.1</v>
      </c>
      <c r="N620">
        <f>SUM('BASE '!BO620:BP620)</f>
        <v>9.26</v>
      </c>
      <c r="O620">
        <f>'BASE '!BQ620</f>
        <v>2.5</v>
      </c>
      <c r="P620">
        <f>SUM('BASE '!BR620,'BASE '!BT620,'BASE '!CH620,'BASE '!CI620,'BASE '!CJ620,'BASE '!CK620)</f>
        <v>20.88</v>
      </c>
      <c r="Q620">
        <f>'BASE '!BS620</f>
        <v>2.5100000000000002</v>
      </c>
      <c r="R620">
        <f>SUM('BASE '!CB620:CG620)</f>
        <v>1.18</v>
      </c>
      <c r="S620">
        <f>SUM('BASE '!CL620:CS620)</f>
        <v>73.86</v>
      </c>
      <c r="T620">
        <f t="shared" si="9"/>
        <v>147.88</v>
      </c>
    </row>
    <row r="621" spans="1:20">
      <c r="A621" t="s">
        <v>1454</v>
      </c>
      <c r="B621" t="s">
        <v>374</v>
      </c>
      <c r="C621" t="s">
        <v>1455</v>
      </c>
      <c r="D621">
        <f>SUM('BASE '!AL621,'BASE '!AN621,'BASE '!AO621,'BASE '!AP621,'BASE '!AR621,'BASE '!AS621)</f>
        <v>119.46999999999998</v>
      </c>
      <c r="E621">
        <f>SUM('BASE '!AM621)</f>
        <v>156.09</v>
      </c>
      <c r="F621">
        <f>SUM('BASE '!AQ621)</f>
        <v>0</v>
      </c>
      <c r="G621">
        <f>SUM('BASE '!AT621:BB621)</f>
        <v>11.92</v>
      </c>
      <c r="H621">
        <f>SUM('BASE '!BC621:BF621)</f>
        <v>0.56000000000000005</v>
      </c>
      <c r="I621">
        <f>SUM('BASE '!BG621,'BASE '!BH621,'BASE '!BJ621,'BASE '!BK621)</f>
        <v>2.21</v>
      </c>
      <c r="J621">
        <f>'BASE '!BI621</f>
        <v>0</v>
      </c>
      <c r="K621">
        <f>'BASE '!BL621</f>
        <v>0</v>
      </c>
      <c r="L621">
        <f>'BASE '!BM621</f>
        <v>1.51</v>
      </c>
      <c r="M621">
        <f>'BASE '!BN621</f>
        <v>123.96</v>
      </c>
      <c r="N621">
        <f>SUM('BASE '!BO621:BP621)</f>
        <v>18.04</v>
      </c>
      <c r="O621">
        <f>'BASE '!BQ621</f>
        <v>6.3</v>
      </c>
      <c r="P621">
        <f>SUM('BASE '!BR621,'BASE '!BT621,'BASE '!CH621,'BASE '!CI621,'BASE '!CJ621,'BASE '!CK621)</f>
        <v>42.91</v>
      </c>
      <c r="Q621">
        <f>'BASE '!BS621</f>
        <v>27.15</v>
      </c>
      <c r="R621">
        <f>SUM('BASE '!CB621:CG621)</f>
        <v>54.5</v>
      </c>
      <c r="S621">
        <f>SUM('BASE '!CL621:CS621)</f>
        <v>155.01</v>
      </c>
      <c r="T621">
        <f t="shared" si="9"/>
        <v>719.63</v>
      </c>
    </row>
    <row r="622" spans="1:20">
      <c r="A622" t="s">
        <v>1456</v>
      </c>
      <c r="B622" t="s">
        <v>374</v>
      </c>
      <c r="C622" t="s">
        <v>1457</v>
      </c>
      <c r="D622">
        <f>SUM('BASE '!AL622,'BASE '!AN622,'BASE '!AO622,'BASE '!AP622,'BASE '!AR622,'BASE '!AS622)</f>
        <v>26.25</v>
      </c>
      <c r="E622">
        <f>SUM('BASE '!AM622)</f>
        <v>0</v>
      </c>
      <c r="F622">
        <f>SUM('BASE '!AQ622)</f>
        <v>3.16</v>
      </c>
      <c r="G622">
        <f>SUM('BASE '!AT622:BB622)</f>
        <v>4.5999999999999996</v>
      </c>
      <c r="H622">
        <f>SUM('BASE '!BC622:BF622)</f>
        <v>1.4</v>
      </c>
      <c r="I622">
        <f>SUM('BASE '!BG622,'BASE '!BH622,'BASE '!BJ622,'BASE '!BK622)</f>
        <v>0</v>
      </c>
      <c r="J622">
        <f>'BASE '!BI622</f>
        <v>0</v>
      </c>
      <c r="K622">
        <f>'BASE '!BL622</f>
        <v>0</v>
      </c>
      <c r="L622">
        <f>'BASE '!BM622</f>
        <v>0</v>
      </c>
      <c r="M622">
        <f>'BASE '!BN622</f>
        <v>0</v>
      </c>
      <c r="N622">
        <f>SUM('BASE '!BO622:BP622)</f>
        <v>4.78</v>
      </c>
      <c r="O622">
        <f>'BASE '!BQ622</f>
        <v>0.48</v>
      </c>
      <c r="P622">
        <f>SUM('BASE '!BR622,'BASE '!BT622,'BASE '!CH622,'BASE '!CI622,'BASE '!CJ622,'BASE '!CK622)</f>
        <v>29.700000000000003</v>
      </c>
      <c r="Q622">
        <f>'BASE '!BS622</f>
        <v>0.72</v>
      </c>
      <c r="R622">
        <f>SUM('BASE '!CB622:CG622)</f>
        <v>20.37</v>
      </c>
      <c r="S622">
        <f>SUM('BASE '!CL622:CS622)</f>
        <v>49.15</v>
      </c>
      <c r="T622">
        <f t="shared" si="9"/>
        <v>140.61000000000001</v>
      </c>
    </row>
    <row r="623" spans="1:20">
      <c r="A623" t="s">
        <v>1458</v>
      </c>
      <c r="B623" t="s">
        <v>374</v>
      </c>
      <c r="C623" t="s">
        <v>1459</v>
      </c>
      <c r="D623">
        <f>SUM('BASE '!AL623,'BASE '!AN623,'BASE '!AO623,'BASE '!AP623,'BASE '!AR623,'BASE '!AS623)</f>
        <v>9.56</v>
      </c>
      <c r="E623">
        <f>SUM('BASE '!AM623)</f>
        <v>0</v>
      </c>
      <c r="F623">
        <f>SUM('BASE '!AQ623)</f>
        <v>5.53</v>
      </c>
      <c r="G623">
        <f>SUM('BASE '!AT623:BB623)</f>
        <v>6</v>
      </c>
      <c r="H623">
        <f>SUM('BASE '!BC623:BF623)</f>
        <v>0</v>
      </c>
      <c r="I623">
        <f>SUM('BASE '!BG623,'BASE '!BH623,'BASE '!BJ623,'BASE '!BK623)</f>
        <v>2.4000000000000004</v>
      </c>
      <c r="J623">
        <f>'BASE '!BI623</f>
        <v>0</v>
      </c>
      <c r="K623">
        <f>'BASE '!BL623</f>
        <v>4.12</v>
      </c>
      <c r="L623">
        <f>'BASE '!BM623</f>
        <v>10.19</v>
      </c>
      <c r="M623">
        <f>'BASE '!BN623</f>
        <v>0</v>
      </c>
      <c r="N623">
        <f>SUM('BASE '!BO623:BP623)</f>
        <v>52.3</v>
      </c>
      <c r="O623">
        <f>'BASE '!BQ623</f>
        <v>11.86</v>
      </c>
      <c r="P623">
        <f>SUM('BASE '!BR623,'BASE '!BT623,'BASE '!CH623,'BASE '!CI623,'BASE '!CJ623,'BASE '!CK623)</f>
        <v>25.740000000000002</v>
      </c>
      <c r="Q623">
        <f>'BASE '!BS623</f>
        <v>0.52</v>
      </c>
      <c r="R623">
        <f>SUM('BASE '!CB623:CG623)</f>
        <v>18.07</v>
      </c>
      <c r="S623">
        <f>SUM('BASE '!CL623:CS623)</f>
        <v>50.86</v>
      </c>
      <c r="T623">
        <f t="shared" si="9"/>
        <v>197.14999999999998</v>
      </c>
    </row>
    <row r="624" spans="1:20">
      <c r="A624" t="s">
        <v>1460</v>
      </c>
      <c r="B624" t="s">
        <v>374</v>
      </c>
      <c r="C624" t="s">
        <v>374</v>
      </c>
      <c r="D624">
        <f>SUM('BASE '!AL624,'BASE '!AN624,'BASE '!AO624,'BASE '!AP624,'BASE '!AR624,'BASE '!AS624)</f>
        <v>34.630000000000003</v>
      </c>
      <c r="E624">
        <f>SUM('BASE '!AM624)</f>
        <v>0</v>
      </c>
      <c r="F624">
        <f>SUM('BASE '!AQ624)</f>
        <v>4.3</v>
      </c>
      <c r="G624">
        <f>SUM('BASE '!AT624:BB624)</f>
        <v>2.38</v>
      </c>
      <c r="H624">
        <f>SUM('BASE '!BC624:BF624)</f>
        <v>5.93</v>
      </c>
      <c r="I624">
        <f>SUM('BASE '!BG624,'BASE '!BH624,'BASE '!BJ624,'BASE '!BK624)</f>
        <v>0</v>
      </c>
      <c r="J624">
        <f>'BASE '!BI624</f>
        <v>0</v>
      </c>
      <c r="K624">
        <f>'BASE '!BL624</f>
        <v>8.5500000000000007</v>
      </c>
      <c r="L624">
        <f>'BASE '!BM624</f>
        <v>9.24</v>
      </c>
      <c r="M624">
        <f>'BASE '!BN624</f>
        <v>0.82</v>
      </c>
      <c r="N624">
        <f>SUM('BASE '!BO624:BP624)</f>
        <v>11.350000000000001</v>
      </c>
      <c r="O624">
        <f>'BASE '!BQ624</f>
        <v>6.66</v>
      </c>
      <c r="P624">
        <f>SUM('BASE '!BR624,'BASE '!BT624,'BASE '!CH624,'BASE '!CI624,'BASE '!CJ624,'BASE '!CK624)</f>
        <v>163.68</v>
      </c>
      <c r="Q624">
        <f>'BASE '!BS624</f>
        <v>0</v>
      </c>
      <c r="R624">
        <f>SUM('BASE '!CB624:CG624)</f>
        <v>66.66</v>
      </c>
      <c r="S624">
        <f>SUM('BASE '!CL624:CS624)</f>
        <v>349.54</v>
      </c>
      <c r="T624">
        <f t="shared" si="9"/>
        <v>663.74</v>
      </c>
    </row>
    <row r="625" spans="1:20">
      <c r="A625" t="s">
        <v>1461</v>
      </c>
      <c r="B625" t="s">
        <v>374</v>
      </c>
      <c r="C625" t="s">
        <v>1462</v>
      </c>
      <c r="D625">
        <f>SUM('BASE '!AL625,'BASE '!AN625,'BASE '!AO625,'BASE '!AP625,'BASE '!AR625,'BASE '!AS625)</f>
        <v>21.439999999999998</v>
      </c>
      <c r="E625">
        <f>SUM('BASE '!AM625)</f>
        <v>0</v>
      </c>
      <c r="F625">
        <f>SUM('BASE '!AQ625)</f>
        <v>0</v>
      </c>
      <c r="G625">
        <f>SUM('BASE '!AT625:BB625)</f>
        <v>0</v>
      </c>
      <c r="H625">
        <f>SUM('BASE '!BC625:BF625)</f>
        <v>1.9700000000000002</v>
      </c>
      <c r="I625">
        <f>SUM('BASE '!BG625,'BASE '!BH625,'BASE '!BJ625,'BASE '!BK625)</f>
        <v>1.38</v>
      </c>
      <c r="J625">
        <f>'BASE '!BI625</f>
        <v>0</v>
      </c>
      <c r="K625">
        <f>'BASE '!BL625</f>
        <v>1.03</v>
      </c>
      <c r="L625">
        <f>'BASE '!BM625</f>
        <v>0.72</v>
      </c>
      <c r="M625">
        <f>'BASE '!BN625</f>
        <v>14.11</v>
      </c>
      <c r="N625">
        <f>SUM('BASE '!BO625:BP625)</f>
        <v>0</v>
      </c>
      <c r="O625">
        <f>'BASE '!BQ625</f>
        <v>4.3500000000000005</v>
      </c>
      <c r="P625">
        <f>SUM('BASE '!BR625,'BASE '!BT625,'BASE '!CH625,'BASE '!CI625,'BASE '!CJ625,'BASE '!CK625)</f>
        <v>97.85</v>
      </c>
      <c r="Q625">
        <f>'BASE '!BS625</f>
        <v>1.1200000000000001</v>
      </c>
      <c r="R625">
        <f>SUM('BASE '!CB625:CG625)</f>
        <v>29.03</v>
      </c>
      <c r="S625">
        <f>SUM('BASE '!CL625:CS625)</f>
        <v>93.509999999999991</v>
      </c>
      <c r="T625">
        <f t="shared" si="9"/>
        <v>266.51</v>
      </c>
    </row>
    <row r="626" spans="1:20">
      <c r="A626" t="s">
        <v>1463</v>
      </c>
      <c r="B626" t="s">
        <v>374</v>
      </c>
      <c r="C626" t="s">
        <v>1464</v>
      </c>
      <c r="D626">
        <f>SUM('BASE '!AL626,'BASE '!AN626,'BASE '!AO626,'BASE '!AP626,'BASE '!AR626,'BASE '!AS626)</f>
        <v>8.0500000000000007</v>
      </c>
      <c r="E626">
        <f>SUM('BASE '!AM626)</f>
        <v>0</v>
      </c>
      <c r="F626">
        <f>SUM('BASE '!AQ626)</f>
        <v>0</v>
      </c>
      <c r="G626">
        <f>SUM('BASE '!AT626:BB626)</f>
        <v>1</v>
      </c>
      <c r="H626">
        <f>SUM('BASE '!BC626:BF626)</f>
        <v>9.6</v>
      </c>
      <c r="I626">
        <f>SUM('BASE '!BG626,'BASE '!BH626,'BASE '!BJ626,'BASE '!BK626)</f>
        <v>0.7</v>
      </c>
      <c r="J626">
        <f>'BASE '!BI626</f>
        <v>0</v>
      </c>
      <c r="K626">
        <f>'BASE '!BL626</f>
        <v>1.5</v>
      </c>
      <c r="L626">
        <f>'BASE '!BM626</f>
        <v>15.15</v>
      </c>
      <c r="M626">
        <f>'BASE '!BN626</f>
        <v>0</v>
      </c>
      <c r="N626">
        <f>SUM('BASE '!BO626:BP626)</f>
        <v>1.1000000000000001</v>
      </c>
      <c r="O626">
        <f>'BASE '!BQ626</f>
        <v>26.63</v>
      </c>
      <c r="P626">
        <f>SUM('BASE '!BR626,'BASE '!BT626,'BASE '!CH626,'BASE '!CI626,'BASE '!CJ626,'BASE '!CK626)</f>
        <v>26.53</v>
      </c>
      <c r="Q626">
        <f>'BASE '!BS626</f>
        <v>0</v>
      </c>
      <c r="R626">
        <f>SUM('BASE '!CB626:CG626)</f>
        <v>26.55</v>
      </c>
      <c r="S626">
        <f>SUM('BASE '!CL626:CS626)</f>
        <v>58.58</v>
      </c>
      <c r="T626">
        <f t="shared" si="9"/>
        <v>175.39</v>
      </c>
    </row>
    <row r="627" spans="1:20">
      <c r="A627" t="s">
        <v>1465</v>
      </c>
      <c r="B627" t="s">
        <v>374</v>
      </c>
      <c r="C627" t="s">
        <v>1466</v>
      </c>
      <c r="D627">
        <f>SUM('BASE '!AL627,'BASE '!AN627,'BASE '!AO627,'BASE '!AP627,'BASE '!AR627,'BASE '!AS627)</f>
        <v>6.99</v>
      </c>
      <c r="E627">
        <f>SUM('BASE '!AM627)</f>
        <v>0</v>
      </c>
      <c r="F627">
        <f>SUM('BASE '!AQ627)</f>
        <v>0</v>
      </c>
      <c r="G627">
        <f>SUM('BASE '!AT627:BB627)</f>
        <v>0</v>
      </c>
      <c r="H627">
        <f>SUM('BASE '!BC627:BF627)</f>
        <v>0</v>
      </c>
      <c r="I627">
        <f>SUM('BASE '!BG627,'BASE '!BH627,'BASE '!BJ627,'BASE '!BK627)</f>
        <v>1.35</v>
      </c>
      <c r="J627">
        <f>'BASE '!BI627</f>
        <v>0</v>
      </c>
      <c r="K627">
        <f>'BASE '!BL627</f>
        <v>0</v>
      </c>
      <c r="L627">
        <f>'BASE '!BM627</f>
        <v>3.44</v>
      </c>
      <c r="M627">
        <f>'BASE '!BN627</f>
        <v>0</v>
      </c>
      <c r="N627">
        <f>SUM('BASE '!BO627:BP627)</f>
        <v>1.2</v>
      </c>
      <c r="O627">
        <f>'BASE '!BQ627</f>
        <v>7.41</v>
      </c>
      <c r="P627">
        <f>SUM('BASE '!BR627,'BASE '!BT627,'BASE '!CH627,'BASE '!CI627,'BASE '!CJ627,'BASE '!CK627)</f>
        <v>8.34</v>
      </c>
      <c r="Q627">
        <f>'BASE '!BS627</f>
        <v>0</v>
      </c>
      <c r="R627">
        <f>SUM('BASE '!CB627:CG627)</f>
        <v>17.23</v>
      </c>
      <c r="S627">
        <f>SUM('BASE '!CL627:CS627)</f>
        <v>50.39</v>
      </c>
      <c r="T627">
        <f t="shared" si="9"/>
        <v>96.35</v>
      </c>
    </row>
    <row r="628" spans="1:20">
      <c r="A628" t="s">
        <v>1467</v>
      </c>
      <c r="B628" t="s">
        <v>374</v>
      </c>
      <c r="C628" t="s">
        <v>1468</v>
      </c>
      <c r="D628">
        <f>SUM('BASE '!AL628,'BASE '!AN628,'BASE '!AO628,'BASE '!AP628,'BASE '!AR628,'BASE '!AS628)</f>
        <v>5.52</v>
      </c>
      <c r="E628">
        <f>SUM('BASE '!AM628)</f>
        <v>0</v>
      </c>
      <c r="F628">
        <f>SUM('BASE '!AQ628)</f>
        <v>2.9</v>
      </c>
      <c r="G628">
        <f>SUM('BASE '!AT628:BB628)</f>
        <v>0</v>
      </c>
      <c r="H628">
        <f>SUM('BASE '!BC628:BF628)</f>
        <v>3</v>
      </c>
      <c r="I628">
        <f>SUM('BASE '!BG628,'BASE '!BH628,'BASE '!BJ628,'BASE '!BK628)</f>
        <v>0</v>
      </c>
      <c r="J628">
        <f>'BASE '!BI628</f>
        <v>0.3</v>
      </c>
      <c r="K628">
        <f>'BASE '!BL628</f>
        <v>1.5</v>
      </c>
      <c r="L628">
        <f>'BASE '!BM628</f>
        <v>3.27</v>
      </c>
      <c r="M628">
        <f>'BASE '!BN628</f>
        <v>0</v>
      </c>
      <c r="N628">
        <f>SUM('BASE '!BO628:BP628)</f>
        <v>27.2</v>
      </c>
      <c r="O628">
        <f>'BASE '!BQ628</f>
        <v>4.9000000000000004</v>
      </c>
      <c r="P628">
        <f>SUM('BASE '!BR628,'BASE '!BT628,'BASE '!CH628,'BASE '!CI628,'BASE '!CJ628,'BASE '!CK628)</f>
        <v>29.85</v>
      </c>
      <c r="Q628">
        <f>'BASE '!BS628</f>
        <v>0</v>
      </c>
      <c r="R628">
        <f>SUM('BASE '!CB628:CG628)</f>
        <v>26.45</v>
      </c>
      <c r="S628">
        <f>SUM('BASE '!CL628:CS628)</f>
        <v>43.120000000000005</v>
      </c>
      <c r="T628">
        <f t="shared" si="9"/>
        <v>148.01</v>
      </c>
    </row>
    <row r="629" spans="1:20">
      <c r="A629" t="s">
        <v>1469</v>
      </c>
      <c r="B629" t="s">
        <v>374</v>
      </c>
      <c r="C629" t="s">
        <v>1470</v>
      </c>
      <c r="D629">
        <f>SUM('BASE '!AL629,'BASE '!AN629,'BASE '!AO629,'BASE '!AP629,'BASE '!AR629,'BASE '!AS629)</f>
        <v>1.57</v>
      </c>
      <c r="E629">
        <f>SUM('BASE '!AM629)</f>
        <v>0</v>
      </c>
      <c r="F629">
        <f>SUM('BASE '!AQ629)</f>
        <v>2.3199999999999998</v>
      </c>
      <c r="G629">
        <f>SUM('BASE '!AT629:BB629)</f>
        <v>0</v>
      </c>
      <c r="H629">
        <f>SUM('BASE '!BC629:BF629)</f>
        <v>3.42</v>
      </c>
      <c r="I629">
        <f>SUM('BASE '!BG629,'BASE '!BH629,'BASE '!BJ629,'BASE '!BK629)</f>
        <v>11.74</v>
      </c>
      <c r="J629">
        <f>'BASE '!BI629</f>
        <v>0</v>
      </c>
      <c r="K629">
        <f>'BASE '!BL629</f>
        <v>8.76</v>
      </c>
      <c r="L629">
        <f>'BASE '!BM629</f>
        <v>22.59</v>
      </c>
      <c r="M629">
        <f>'BASE '!BN629</f>
        <v>0</v>
      </c>
      <c r="N629">
        <f>SUM('BASE '!BO629:BP629)</f>
        <v>0.92</v>
      </c>
      <c r="O629">
        <f>'BASE '!BQ629</f>
        <v>23.74</v>
      </c>
      <c r="P629">
        <f>SUM('BASE '!BR629,'BASE '!BT629,'BASE '!CH629,'BASE '!CI629,'BASE '!CJ629,'BASE '!CK629)</f>
        <v>66.62</v>
      </c>
      <c r="Q629">
        <f>'BASE '!BS629</f>
        <v>7.74</v>
      </c>
      <c r="R629">
        <f>SUM('BASE '!CB629:CG629)</f>
        <v>31.479999999999997</v>
      </c>
      <c r="S629">
        <f>SUM('BASE '!CL629:CS629)</f>
        <v>85.66</v>
      </c>
      <c r="T629">
        <f t="shared" si="9"/>
        <v>266.56</v>
      </c>
    </row>
    <row r="630" spans="1:20">
      <c r="A630" t="s">
        <v>1471</v>
      </c>
      <c r="B630" t="s">
        <v>374</v>
      </c>
      <c r="C630" t="s">
        <v>1472</v>
      </c>
      <c r="D630">
        <f>SUM('BASE '!AL630,'BASE '!AN630,'BASE '!AO630,'BASE '!AP630,'BASE '!AR630,'BASE '!AS630)</f>
        <v>6.95</v>
      </c>
      <c r="E630">
        <f>SUM('BASE '!AM630)</f>
        <v>0</v>
      </c>
      <c r="F630">
        <f>SUM('BASE '!AQ630)</f>
        <v>0.9</v>
      </c>
      <c r="G630">
        <f>SUM('BASE '!AT630:BB630)</f>
        <v>0.64</v>
      </c>
      <c r="H630">
        <f>SUM('BASE '!BC630:BF630)</f>
        <v>0</v>
      </c>
      <c r="I630">
        <f>SUM('BASE '!BG630,'BASE '!BH630,'BASE '!BJ630,'BASE '!BK630)</f>
        <v>0</v>
      </c>
      <c r="J630">
        <f>'BASE '!BI630</f>
        <v>0</v>
      </c>
      <c r="K630">
        <f>'BASE '!BL630</f>
        <v>0</v>
      </c>
      <c r="L630">
        <f>'BASE '!BM630</f>
        <v>0</v>
      </c>
      <c r="M630">
        <f>'BASE '!BN630</f>
        <v>0</v>
      </c>
      <c r="N630">
        <f>SUM('BASE '!BO630:BP630)</f>
        <v>2.85</v>
      </c>
      <c r="O630">
        <f>'BASE '!BQ630</f>
        <v>0</v>
      </c>
      <c r="P630">
        <f>SUM('BASE '!BR630,'BASE '!BT630,'BASE '!CH630,'BASE '!CI630,'BASE '!CJ630,'BASE '!CK630)</f>
        <v>4.3100000000000005</v>
      </c>
      <c r="Q630">
        <f>'BASE '!BS630</f>
        <v>0</v>
      </c>
      <c r="R630">
        <f>SUM('BASE '!CB630:CG630)</f>
        <v>5.39</v>
      </c>
      <c r="S630">
        <f>SUM('BASE '!CL630:CS630)</f>
        <v>10.420000000000002</v>
      </c>
      <c r="T630">
        <f t="shared" si="9"/>
        <v>31.46</v>
      </c>
    </row>
    <row r="631" spans="1:20">
      <c r="A631" t="s">
        <v>1473</v>
      </c>
      <c r="B631" t="s">
        <v>374</v>
      </c>
      <c r="C631" t="s">
        <v>1305</v>
      </c>
      <c r="D631">
        <f>SUM('BASE '!AL631,'BASE '!AN631,'BASE '!AO631,'BASE '!AP631,'BASE '!AR631,'BASE '!AS631)</f>
        <v>16.740000000000002</v>
      </c>
      <c r="E631">
        <f>SUM('BASE '!AM631)</f>
        <v>0</v>
      </c>
      <c r="F631">
        <f>SUM('BASE '!AQ631)</f>
        <v>0</v>
      </c>
      <c r="G631">
        <f>SUM('BASE '!AT631:BB631)</f>
        <v>10.56</v>
      </c>
      <c r="H631">
        <f>SUM('BASE '!BC631:BF631)</f>
        <v>0</v>
      </c>
      <c r="I631">
        <f>SUM('BASE '!BG631,'BASE '!BH631,'BASE '!BJ631,'BASE '!BK631)</f>
        <v>0</v>
      </c>
      <c r="J631">
        <f>'BASE '!BI631</f>
        <v>0</v>
      </c>
      <c r="K631">
        <f>'BASE '!BL631</f>
        <v>0</v>
      </c>
      <c r="L631">
        <f>'BASE '!BM631</f>
        <v>0</v>
      </c>
      <c r="M631">
        <f>'BASE '!BN631</f>
        <v>0</v>
      </c>
      <c r="N631">
        <f>SUM('BASE '!BO631:BP631)</f>
        <v>0</v>
      </c>
      <c r="O631">
        <f>'BASE '!BQ631</f>
        <v>0.51</v>
      </c>
      <c r="P631">
        <f>SUM('BASE '!BR631,'BASE '!BT631,'BASE '!CH631,'BASE '!CI631,'BASE '!CJ631,'BASE '!CK631)</f>
        <v>23.630000000000003</v>
      </c>
      <c r="Q631">
        <f>'BASE '!BS631</f>
        <v>0</v>
      </c>
      <c r="R631">
        <f>SUM('BASE '!CB631:CG631)</f>
        <v>5.93</v>
      </c>
      <c r="S631">
        <f>SUM('BASE '!CL631:CS631)</f>
        <v>32.160000000000004</v>
      </c>
      <c r="T631">
        <f t="shared" si="9"/>
        <v>89.530000000000015</v>
      </c>
    </row>
    <row r="632" spans="1:20">
      <c r="A632" t="s">
        <v>1474</v>
      </c>
      <c r="B632" t="s">
        <v>374</v>
      </c>
      <c r="C632" t="s">
        <v>1475</v>
      </c>
      <c r="D632">
        <f>SUM('BASE '!AL632,'BASE '!AN632,'BASE '!AO632,'BASE '!AP632,'BASE '!AR632,'BASE '!AS632)</f>
        <v>11.57</v>
      </c>
      <c r="E632">
        <f>SUM('BASE '!AM632)</f>
        <v>0</v>
      </c>
      <c r="F632">
        <f>SUM('BASE '!AQ632)</f>
        <v>7.48</v>
      </c>
      <c r="G632">
        <f>SUM('BASE '!AT632:BB632)</f>
        <v>0</v>
      </c>
      <c r="H632">
        <f>SUM('BASE '!BC632:BF632)</f>
        <v>0</v>
      </c>
      <c r="I632">
        <f>SUM('BASE '!BG632,'BASE '!BH632,'BASE '!BJ632,'BASE '!BK632)</f>
        <v>0</v>
      </c>
      <c r="J632">
        <f>'BASE '!BI632</f>
        <v>0</v>
      </c>
      <c r="K632">
        <f>'BASE '!BL632</f>
        <v>0</v>
      </c>
      <c r="L632">
        <f>'BASE '!BM632</f>
        <v>0</v>
      </c>
      <c r="M632">
        <f>'BASE '!BN632</f>
        <v>0</v>
      </c>
      <c r="N632">
        <f>SUM('BASE '!BO632:BP632)</f>
        <v>2.25</v>
      </c>
      <c r="O632">
        <f>'BASE '!BQ632</f>
        <v>0.83</v>
      </c>
      <c r="P632">
        <f>SUM('BASE '!BR632,'BASE '!BT632,'BASE '!CH632,'BASE '!CI632,'BASE '!CJ632,'BASE '!CK632)</f>
        <v>7.58</v>
      </c>
      <c r="Q632">
        <f>'BASE '!BS632</f>
        <v>1.21</v>
      </c>
      <c r="R632">
        <f>SUM('BASE '!CB632:CG632)</f>
        <v>7.2900000000000009</v>
      </c>
      <c r="S632">
        <f>SUM('BASE '!CL632:CS632)</f>
        <v>19.899999999999999</v>
      </c>
      <c r="T632">
        <f t="shared" si="9"/>
        <v>58.11</v>
      </c>
    </row>
    <row r="633" spans="1:20">
      <c r="A633" t="s">
        <v>1478</v>
      </c>
      <c r="B633" t="s">
        <v>1477</v>
      </c>
      <c r="C633" t="s">
        <v>511</v>
      </c>
      <c r="D633">
        <f>SUM('BASE '!AL633,'BASE '!AN633,'BASE '!AO633,'BASE '!AP633,'BASE '!AR633,'BASE '!AS633)</f>
        <v>4.3</v>
      </c>
      <c r="E633">
        <f>SUM('BASE '!AM633)</f>
        <v>0</v>
      </c>
      <c r="F633">
        <f>SUM('BASE '!AQ633)</f>
        <v>0</v>
      </c>
      <c r="G633">
        <f>SUM('BASE '!AT633:BB633)</f>
        <v>0</v>
      </c>
      <c r="H633">
        <f>SUM('BASE '!BC633:BF633)</f>
        <v>0</v>
      </c>
      <c r="I633">
        <f>SUM('BASE '!BG633,'BASE '!BH633,'BASE '!BJ633,'BASE '!BK633)</f>
        <v>2.1</v>
      </c>
      <c r="J633">
        <f>'BASE '!BI633</f>
        <v>0</v>
      </c>
      <c r="K633">
        <f>'BASE '!BL633</f>
        <v>11.31</v>
      </c>
      <c r="L633">
        <f>'BASE '!BM633</f>
        <v>0</v>
      </c>
      <c r="M633">
        <f>'BASE '!BN633</f>
        <v>0</v>
      </c>
      <c r="N633">
        <f>SUM('BASE '!BO633:BP633)</f>
        <v>0</v>
      </c>
      <c r="O633">
        <f>'BASE '!BQ633</f>
        <v>0.62</v>
      </c>
      <c r="P633">
        <f>SUM('BASE '!BR633,'BASE '!BT633,'BASE '!CH633,'BASE '!CI633,'BASE '!CJ633,'BASE '!CK633)</f>
        <v>1.46</v>
      </c>
      <c r="Q633">
        <f>'BASE '!BS633</f>
        <v>0</v>
      </c>
      <c r="R633">
        <f>SUM('BASE '!CB633:CG633)</f>
        <v>14.91</v>
      </c>
      <c r="S633">
        <f>SUM('BASE '!CL633:CS633)</f>
        <v>19.02</v>
      </c>
      <c r="T633">
        <f t="shared" si="9"/>
        <v>53.72</v>
      </c>
    </row>
    <row r="634" spans="1:20">
      <c r="A634" t="s">
        <v>1479</v>
      </c>
      <c r="B634" t="s">
        <v>1477</v>
      </c>
      <c r="C634" t="s">
        <v>1480</v>
      </c>
      <c r="D634">
        <f>SUM('BASE '!AL634,'BASE '!AN634,'BASE '!AO634,'BASE '!AP634,'BASE '!AR634,'BASE '!AS634)</f>
        <v>26.32</v>
      </c>
      <c r="E634">
        <f>SUM('BASE '!AM634)</f>
        <v>0</v>
      </c>
      <c r="F634">
        <f>SUM('BASE '!AQ634)</f>
        <v>0</v>
      </c>
      <c r="G634">
        <f>SUM('BASE '!AT634:BB634)</f>
        <v>0</v>
      </c>
      <c r="H634">
        <f>SUM('BASE '!BC634:BF634)</f>
        <v>1.47</v>
      </c>
      <c r="I634">
        <f>SUM('BASE '!BG634,'BASE '!BH634,'BASE '!BJ634,'BASE '!BK634)</f>
        <v>0</v>
      </c>
      <c r="J634">
        <f>'BASE '!BI634</f>
        <v>0</v>
      </c>
      <c r="K634">
        <f>'BASE '!BL634</f>
        <v>0</v>
      </c>
      <c r="L634">
        <f>'BASE '!BM634</f>
        <v>0</v>
      </c>
      <c r="M634">
        <f>'BASE '!BN634</f>
        <v>0</v>
      </c>
      <c r="N634">
        <f>SUM('BASE '!BO634:BP634)</f>
        <v>0</v>
      </c>
      <c r="O634">
        <f>'BASE '!BQ634</f>
        <v>4.6500000000000004</v>
      </c>
      <c r="P634">
        <f>SUM('BASE '!BR634,'BASE '!BT634,'BASE '!CH634,'BASE '!CI634,'BASE '!CJ634,'BASE '!CK634)</f>
        <v>10.719999999999999</v>
      </c>
      <c r="Q634">
        <f>'BASE '!BS634</f>
        <v>1.52</v>
      </c>
      <c r="R634">
        <f>SUM('BASE '!CB634:CG634)</f>
        <v>5.1899999999999995</v>
      </c>
      <c r="S634">
        <f>SUM('BASE '!CL634:CS634)</f>
        <v>27.07</v>
      </c>
      <c r="T634">
        <f t="shared" si="9"/>
        <v>76.94</v>
      </c>
    </row>
    <row r="635" spans="1:20">
      <c r="A635" t="s">
        <v>1481</v>
      </c>
      <c r="B635" t="s">
        <v>1477</v>
      </c>
      <c r="C635" t="s">
        <v>1482</v>
      </c>
      <c r="D635">
        <f>SUM('BASE '!AL635,'BASE '!AN635,'BASE '!AO635,'BASE '!AP635,'BASE '!AR635,'BASE '!AS635)</f>
        <v>24.9</v>
      </c>
      <c r="E635">
        <f>SUM('BASE '!AM635)</f>
        <v>0</v>
      </c>
      <c r="F635">
        <f>SUM('BASE '!AQ635)</f>
        <v>0</v>
      </c>
      <c r="G635">
        <f>SUM('BASE '!AT635:BB635)</f>
        <v>0</v>
      </c>
      <c r="H635">
        <f>SUM('BASE '!BC635:BF635)</f>
        <v>0</v>
      </c>
      <c r="I635">
        <f>SUM('BASE '!BG635,'BASE '!BH635,'BASE '!BJ635,'BASE '!BK635)</f>
        <v>0</v>
      </c>
      <c r="J635">
        <f>'BASE '!BI635</f>
        <v>0</v>
      </c>
      <c r="K635">
        <f>'BASE '!BL635</f>
        <v>11.53</v>
      </c>
      <c r="L635">
        <f>'BASE '!BM635</f>
        <v>0</v>
      </c>
      <c r="M635">
        <f>'BASE '!BN635</f>
        <v>0</v>
      </c>
      <c r="N635">
        <f>SUM('BASE '!BO635:BP635)</f>
        <v>1.58</v>
      </c>
      <c r="O635">
        <f>'BASE '!BQ635</f>
        <v>2.1800000000000002</v>
      </c>
      <c r="P635">
        <f>SUM('BASE '!BR635,'BASE '!BT635,'BASE '!CH635,'BASE '!CI635,'BASE '!CJ635,'BASE '!CK635)</f>
        <v>8.8000000000000007</v>
      </c>
      <c r="Q635">
        <f>'BASE '!BS635</f>
        <v>1.89</v>
      </c>
      <c r="R635">
        <f>SUM('BASE '!CB635:CG635)</f>
        <v>6.57</v>
      </c>
      <c r="S635">
        <f>SUM('BASE '!CL635:CS635)</f>
        <v>23.05</v>
      </c>
      <c r="T635">
        <f t="shared" si="9"/>
        <v>80.5</v>
      </c>
    </row>
    <row r="636" spans="1:20">
      <c r="A636" t="s">
        <v>1483</v>
      </c>
      <c r="B636" t="s">
        <v>1477</v>
      </c>
      <c r="C636" t="s">
        <v>1484</v>
      </c>
      <c r="D636">
        <f>SUM('BASE '!AL636,'BASE '!AN636,'BASE '!AO636,'BASE '!AP636,'BASE '!AR636,'BASE '!AS636)</f>
        <v>7.82</v>
      </c>
      <c r="E636">
        <f>SUM('BASE '!AM636)</f>
        <v>0</v>
      </c>
      <c r="F636">
        <f>SUM('BASE '!AQ636)</f>
        <v>0</v>
      </c>
      <c r="G636">
        <f>SUM('BASE '!AT636:BB636)</f>
        <v>2.1</v>
      </c>
      <c r="H636">
        <f>SUM('BASE '!BC636:BF636)</f>
        <v>0</v>
      </c>
      <c r="I636">
        <f>SUM('BASE '!BG636,'BASE '!BH636,'BASE '!BJ636,'BASE '!BK636)</f>
        <v>0</v>
      </c>
      <c r="J636">
        <f>'BASE '!BI636</f>
        <v>0</v>
      </c>
      <c r="K636">
        <f>'BASE '!BL636</f>
        <v>2.19</v>
      </c>
      <c r="L636">
        <f>'BASE '!BM636</f>
        <v>0</v>
      </c>
      <c r="M636">
        <f>'BASE '!BN636</f>
        <v>0</v>
      </c>
      <c r="N636">
        <f>SUM('BASE '!BO636:BP636)</f>
        <v>42.660000000000004</v>
      </c>
      <c r="O636">
        <f>'BASE '!BQ636</f>
        <v>33.47</v>
      </c>
      <c r="P636">
        <f>SUM('BASE '!BR636,'BASE '!BT636,'BASE '!CH636,'BASE '!CI636,'BASE '!CJ636,'BASE '!CK636)</f>
        <v>88.22999999999999</v>
      </c>
      <c r="Q636">
        <f>'BASE '!BS636</f>
        <v>5.35</v>
      </c>
      <c r="R636">
        <f>SUM('BASE '!CB636:CG636)</f>
        <v>38.28</v>
      </c>
      <c r="S636">
        <f>SUM('BASE '!CL636:CS636)</f>
        <v>31.98</v>
      </c>
      <c r="T636">
        <f t="shared" si="9"/>
        <v>252.07999999999998</v>
      </c>
    </row>
    <row r="637" spans="1:20">
      <c r="A637" t="s">
        <v>1485</v>
      </c>
      <c r="B637" t="s">
        <v>1477</v>
      </c>
      <c r="C637" t="s">
        <v>1486</v>
      </c>
      <c r="D637">
        <f>SUM('BASE '!AL637,'BASE '!AN637,'BASE '!AO637,'BASE '!AP637,'BASE '!AR637,'BASE '!AS637)</f>
        <v>9.93</v>
      </c>
      <c r="E637">
        <f>SUM('BASE '!AM637)</f>
        <v>0</v>
      </c>
      <c r="F637">
        <f>SUM('BASE '!AQ637)</f>
        <v>0</v>
      </c>
      <c r="G637">
        <f>SUM('BASE '!AT637:BB637)</f>
        <v>10</v>
      </c>
      <c r="H637">
        <f>SUM('BASE '!BC637:BF637)</f>
        <v>1.1500000000000001</v>
      </c>
      <c r="I637">
        <f>SUM('BASE '!BG637,'BASE '!BH637,'BASE '!BJ637,'BASE '!BK637)</f>
        <v>13.34</v>
      </c>
      <c r="J637">
        <f>'BASE '!BI637</f>
        <v>0</v>
      </c>
      <c r="K637">
        <f>'BASE '!BL637</f>
        <v>7.53</v>
      </c>
      <c r="L637">
        <f>'BASE '!BM637</f>
        <v>0</v>
      </c>
      <c r="M637">
        <f>'BASE '!BN637</f>
        <v>0</v>
      </c>
      <c r="N637">
        <f>SUM('BASE '!BO637:BP637)</f>
        <v>0</v>
      </c>
      <c r="O637">
        <f>'BASE '!BQ637</f>
        <v>2.02</v>
      </c>
      <c r="P637">
        <f>SUM('BASE '!BR637,'BASE '!BT637,'BASE '!CH637,'BASE '!CI637,'BASE '!CJ637,'BASE '!CK637)</f>
        <v>4.96</v>
      </c>
      <c r="Q637">
        <f>'BASE '!BS637</f>
        <v>0</v>
      </c>
      <c r="R637">
        <f>SUM('BASE '!CB637:CG637)</f>
        <v>0</v>
      </c>
      <c r="S637">
        <f>SUM('BASE '!CL637:CS637)</f>
        <v>14.33</v>
      </c>
      <c r="T637">
        <f t="shared" si="9"/>
        <v>63.260000000000005</v>
      </c>
    </row>
    <row r="638" spans="1:20">
      <c r="A638" t="s">
        <v>1487</v>
      </c>
      <c r="B638" t="s">
        <v>1477</v>
      </c>
      <c r="C638" t="s">
        <v>1488</v>
      </c>
      <c r="D638">
        <f>SUM('BASE '!AL638,'BASE '!AN638,'BASE '!AO638,'BASE '!AP638,'BASE '!AR638,'BASE '!AS638)</f>
        <v>1.38</v>
      </c>
      <c r="E638">
        <f>SUM('BASE '!AM638)</f>
        <v>0</v>
      </c>
      <c r="F638">
        <f>SUM('BASE '!AQ638)</f>
        <v>0</v>
      </c>
      <c r="G638">
        <f>SUM('BASE '!AT638:BB638)</f>
        <v>5</v>
      </c>
      <c r="H638">
        <f>SUM('BASE '!BC638:BF638)</f>
        <v>4.72</v>
      </c>
      <c r="I638">
        <f>SUM('BASE '!BG638,'BASE '!BH638,'BASE '!BJ638,'BASE '!BK638)</f>
        <v>227.33</v>
      </c>
      <c r="J638">
        <f>'BASE '!BI638</f>
        <v>0</v>
      </c>
      <c r="K638">
        <f>'BASE '!BL638</f>
        <v>13.8</v>
      </c>
      <c r="L638">
        <f>'BASE '!BM638</f>
        <v>20.67</v>
      </c>
      <c r="M638">
        <f>'BASE '!BN638</f>
        <v>0</v>
      </c>
      <c r="N638">
        <f>SUM('BASE '!BO638:BP638)</f>
        <v>6.31</v>
      </c>
      <c r="O638">
        <f>'BASE '!BQ638</f>
        <v>1.54</v>
      </c>
      <c r="P638">
        <f>SUM('BASE '!BR638,'BASE '!BT638,'BASE '!CH638,'BASE '!CI638,'BASE '!CJ638,'BASE '!CK638)</f>
        <v>17.119999999999997</v>
      </c>
      <c r="Q638">
        <f>'BASE '!BS638</f>
        <v>0</v>
      </c>
      <c r="R638">
        <f>SUM('BASE '!CB638:CG638)</f>
        <v>21.66</v>
      </c>
      <c r="S638">
        <f>SUM('BASE '!CL638:CS638)</f>
        <v>20.63</v>
      </c>
      <c r="T638">
        <f t="shared" si="9"/>
        <v>340.16000000000008</v>
      </c>
    </row>
    <row r="639" spans="1:20">
      <c r="A639" t="s">
        <v>1489</v>
      </c>
      <c r="B639" t="s">
        <v>1477</v>
      </c>
      <c r="C639" t="s">
        <v>1490</v>
      </c>
      <c r="D639">
        <f>SUM('BASE '!AL639,'BASE '!AN639,'BASE '!AO639,'BASE '!AP639,'BASE '!AR639,'BASE '!AS639)</f>
        <v>0</v>
      </c>
      <c r="E639">
        <f>SUM('BASE '!AM639)</f>
        <v>0</v>
      </c>
      <c r="F639">
        <f>SUM('BASE '!AQ639)</f>
        <v>0</v>
      </c>
      <c r="G639">
        <f>SUM('BASE '!AT639:BB639)</f>
        <v>0</v>
      </c>
      <c r="H639">
        <f>SUM('BASE '!BC639:BF639)</f>
        <v>0</v>
      </c>
      <c r="I639">
        <f>SUM('BASE '!BG639,'BASE '!BH639,'BASE '!BJ639,'BASE '!BK639)</f>
        <v>0</v>
      </c>
      <c r="J639">
        <f>'BASE '!BI639</f>
        <v>0</v>
      </c>
      <c r="K639">
        <f>'BASE '!BL639</f>
        <v>8.39</v>
      </c>
      <c r="L639">
        <f>'BASE '!BM639</f>
        <v>0</v>
      </c>
      <c r="M639">
        <f>'BASE '!BN639</f>
        <v>6.65</v>
      </c>
      <c r="N639">
        <f>SUM('BASE '!BO639:BP639)</f>
        <v>0</v>
      </c>
      <c r="O639">
        <f>'BASE '!BQ639</f>
        <v>23.97</v>
      </c>
      <c r="P639">
        <f>SUM('BASE '!BR639,'BASE '!BT639,'BASE '!CH639,'BASE '!CI639,'BASE '!CJ639,'BASE '!CK639)</f>
        <v>9.08</v>
      </c>
      <c r="Q639">
        <f>'BASE '!BS639</f>
        <v>0</v>
      </c>
      <c r="R639">
        <f>SUM('BASE '!CB639:CG639)</f>
        <v>5.4700000000000006</v>
      </c>
      <c r="S639">
        <f>SUM('BASE '!CL639:CS639)</f>
        <v>21.220000000000002</v>
      </c>
      <c r="T639">
        <f t="shared" si="9"/>
        <v>74.78</v>
      </c>
    </row>
    <row r="640" spans="1:20">
      <c r="A640" t="s">
        <v>1491</v>
      </c>
      <c r="B640" t="s">
        <v>1477</v>
      </c>
      <c r="C640" t="s">
        <v>1492</v>
      </c>
      <c r="D640">
        <f>SUM('BASE '!AL640,'BASE '!AN640,'BASE '!AO640,'BASE '!AP640,'BASE '!AR640,'BASE '!AS640)</f>
        <v>1.24</v>
      </c>
      <c r="E640">
        <f>SUM('BASE '!AM640)</f>
        <v>0</v>
      </c>
      <c r="F640">
        <f>SUM('BASE '!AQ640)</f>
        <v>0</v>
      </c>
      <c r="G640">
        <f>SUM('BASE '!AT640:BB640)</f>
        <v>0</v>
      </c>
      <c r="H640">
        <f>SUM('BASE '!BC640:BF640)</f>
        <v>0.5</v>
      </c>
      <c r="I640">
        <f>SUM('BASE '!BG640,'BASE '!BH640,'BASE '!BJ640,'BASE '!BK640)</f>
        <v>0</v>
      </c>
      <c r="J640">
        <f>'BASE '!BI640</f>
        <v>0</v>
      </c>
      <c r="K640">
        <f>'BASE '!BL640</f>
        <v>2.44</v>
      </c>
      <c r="L640">
        <f>'BASE '!BM640</f>
        <v>0</v>
      </c>
      <c r="M640">
        <f>'BASE '!BN640</f>
        <v>0</v>
      </c>
      <c r="N640">
        <f>SUM('BASE '!BO640:BP640)</f>
        <v>20.78</v>
      </c>
      <c r="O640">
        <f>'BASE '!BQ640</f>
        <v>14.18</v>
      </c>
      <c r="P640">
        <f>SUM('BASE '!BR640,'BASE '!BT640,'BASE '!CH640,'BASE '!CI640,'BASE '!CJ640,'BASE '!CK640)</f>
        <v>7.16</v>
      </c>
      <c r="Q640">
        <f>'BASE '!BS640</f>
        <v>0</v>
      </c>
      <c r="R640">
        <f>SUM('BASE '!CB640:CG640)</f>
        <v>0</v>
      </c>
      <c r="S640">
        <f>SUM('BASE '!CL640:CS640)</f>
        <v>7.87</v>
      </c>
      <c r="T640">
        <f t="shared" si="9"/>
        <v>54.169999999999995</v>
      </c>
    </row>
    <row r="641" spans="1:20">
      <c r="A641" t="s">
        <v>1493</v>
      </c>
      <c r="B641" t="s">
        <v>1477</v>
      </c>
      <c r="C641" t="s">
        <v>1494</v>
      </c>
      <c r="D641">
        <f>SUM('BASE '!AL641,'BASE '!AN641,'BASE '!AO641,'BASE '!AP641,'BASE '!AR641,'BASE '!AS641)</f>
        <v>1</v>
      </c>
      <c r="E641">
        <f>SUM('BASE '!AM641)</f>
        <v>0</v>
      </c>
      <c r="F641">
        <f>SUM('BASE '!AQ641)</f>
        <v>0</v>
      </c>
      <c r="G641">
        <f>SUM('BASE '!AT641:BB641)</f>
        <v>0</v>
      </c>
      <c r="H641">
        <f>SUM('BASE '!BC641:BF641)</f>
        <v>0.48</v>
      </c>
      <c r="I641">
        <f>SUM('BASE '!BG641,'BASE '!BH641,'BASE '!BJ641,'BASE '!BK641)</f>
        <v>0.9</v>
      </c>
      <c r="J641">
        <f>'BASE '!BI641</f>
        <v>0.71</v>
      </c>
      <c r="K641">
        <f>'BASE '!BL641</f>
        <v>8.91</v>
      </c>
      <c r="L641">
        <f>'BASE '!BM641</f>
        <v>1.78</v>
      </c>
      <c r="M641">
        <f>'BASE '!BN641</f>
        <v>1.44</v>
      </c>
      <c r="N641">
        <f>SUM('BASE '!BO641:BP641)</f>
        <v>6</v>
      </c>
      <c r="O641">
        <f>'BASE '!BQ641</f>
        <v>2.44</v>
      </c>
      <c r="P641">
        <f>SUM('BASE '!BR641,'BASE '!BT641,'BASE '!CH641,'BASE '!CI641,'BASE '!CJ641,'BASE '!CK641)</f>
        <v>6.2200000000000006</v>
      </c>
      <c r="Q641">
        <f>'BASE '!BS641</f>
        <v>0</v>
      </c>
      <c r="R641">
        <f>SUM('BASE '!CB641:CG641)</f>
        <v>3.11</v>
      </c>
      <c r="S641">
        <f>SUM('BASE '!CL641:CS641)</f>
        <v>24.63</v>
      </c>
      <c r="T641">
        <f t="shared" si="9"/>
        <v>57.620000000000005</v>
      </c>
    </row>
    <row r="642" spans="1:20">
      <c r="A642" t="s">
        <v>1495</v>
      </c>
      <c r="B642" t="s">
        <v>1477</v>
      </c>
      <c r="C642" t="s">
        <v>1496</v>
      </c>
      <c r="D642">
        <f>SUM('BASE '!AL642,'BASE '!AN642,'BASE '!AO642,'BASE '!AP642,'BASE '!AR642,'BASE '!AS642)</f>
        <v>3.18</v>
      </c>
      <c r="E642">
        <f>SUM('BASE '!AM642)</f>
        <v>0</v>
      </c>
      <c r="F642">
        <f>SUM('BASE '!AQ642)</f>
        <v>0</v>
      </c>
      <c r="G642">
        <f>SUM('BASE '!AT642:BB642)</f>
        <v>0</v>
      </c>
      <c r="H642">
        <f>SUM('BASE '!BC642:BF642)</f>
        <v>0</v>
      </c>
      <c r="I642">
        <f>SUM('BASE '!BG642,'BASE '!BH642,'BASE '!BJ642,'BASE '!BK642)</f>
        <v>0</v>
      </c>
      <c r="J642">
        <f>'BASE '!BI642</f>
        <v>0</v>
      </c>
      <c r="K642">
        <f>'BASE '!BL642</f>
        <v>43.65</v>
      </c>
      <c r="L642">
        <f>'BASE '!BM642</f>
        <v>0</v>
      </c>
      <c r="M642">
        <f>'BASE '!BN642</f>
        <v>567.39</v>
      </c>
      <c r="N642">
        <f>SUM('BASE '!BO642:BP642)</f>
        <v>349.95</v>
      </c>
      <c r="O642">
        <f>'BASE '!BQ642</f>
        <v>108</v>
      </c>
      <c r="P642">
        <f>SUM('BASE '!BR642,'BASE '!BT642,'BASE '!CH642,'BASE '!CI642,'BASE '!CJ642,'BASE '!CK642)</f>
        <v>329.32000000000005</v>
      </c>
      <c r="Q642">
        <f>'BASE '!BS642</f>
        <v>41.34</v>
      </c>
      <c r="R642">
        <f>SUM('BASE '!CB642:CG642)</f>
        <v>0.99</v>
      </c>
      <c r="S642">
        <f>SUM('BASE '!CL642:CS642)</f>
        <v>103.49</v>
      </c>
      <c r="T642">
        <f t="shared" si="9"/>
        <v>1547.3100000000002</v>
      </c>
    </row>
    <row r="643" spans="1:20">
      <c r="A643" t="s">
        <v>1497</v>
      </c>
      <c r="B643" t="s">
        <v>1477</v>
      </c>
      <c r="C643" t="s">
        <v>1498</v>
      </c>
      <c r="D643">
        <f>SUM('BASE '!AL643,'BASE '!AN643,'BASE '!AO643,'BASE '!AP643,'BASE '!AR643,'BASE '!AS643)</f>
        <v>0</v>
      </c>
      <c r="E643">
        <f>SUM('BASE '!AM643)</f>
        <v>0</v>
      </c>
      <c r="F643">
        <f>SUM('BASE '!AQ643)</f>
        <v>0</v>
      </c>
      <c r="G643">
        <f>SUM('BASE '!AT643:BB643)</f>
        <v>12.38</v>
      </c>
      <c r="H643">
        <f>SUM('BASE '!BC643:BF643)</f>
        <v>8.25</v>
      </c>
      <c r="I643">
        <f>SUM('BASE '!BG643,'BASE '!BH643,'BASE '!BJ643,'BASE '!BK643)</f>
        <v>62.46</v>
      </c>
      <c r="J643">
        <f>'BASE '!BI643</f>
        <v>5.6</v>
      </c>
      <c r="K643">
        <f>'BASE '!BL643</f>
        <v>3.95</v>
      </c>
      <c r="L643">
        <f>'BASE '!BM643</f>
        <v>24.53</v>
      </c>
      <c r="M643">
        <f>'BASE '!BN643</f>
        <v>0.45</v>
      </c>
      <c r="N643">
        <f>SUM('BASE '!BO643:BP643)</f>
        <v>9.620000000000001</v>
      </c>
      <c r="O643">
        <f>'BASE '!BQ643</f>
        <v>20.100000000000001</v>
      </c>
      <c r="P643">
        <f>SUM('BASE '!BR643,'BASE '!BT643,'BASE '!CH643,'BASE '!CI643,'BASE '!CJ643,'BASE '!CK643)</f>
        <v>22.16</v>
      </c>
      <c r="Q643">
        <f>'BASE '!BS643</f>
        <v>0</v>
      </c>
      <c r="R643">
        <f>SUM('BASE '!CB643:CG643)</f>
        <v>6.8999999999999995</v>
      </c>
      <c r="S643">
        <f>SUM('BASE '!CL643:CS643)</f>
        <v>10.61</v>
      </c>
      <c r="T643">
        <f t="shared" ref="T643:T706" si="10">SUM(D643:S643)</f>
        <v>187.01</v>
      </c>
    </row>
    <row r="644" spans="1:20">
      <c r="A644" t="s">
        <v>1499</v>
      </c>
      <c r="B644" t="s">
        <v>1477</v>
      </c>
      <c r="C644" t="s">
        <v>1500</v>
      </c>
      <c r="D644">
        <f>SUM('BASE '!AL644,'BASE '!AN644,'BASE '!AO644,'BASE '!AP644,'BASE '!AR644,'BASE '!AS644)</f>
        <v>0</v>
      </c>
      <c r="E644">
        <f>SUM('BASE '!AM644)</f>
        <v>0</v>
      </c>
      <c r="F644">
        <f>SUM('BASE '!AQ644)</f>
        <v>0</v>
      </c>
      <c r="G644">
        <f>SUM('BASE '!AT644:BB644)</f>
        <v>0</v>
      </c>
      <c r="H644">
        <f>SUM('BASE '!BC644:BF644)</f>
        <v>14.969999999999999</v>
      </c>
      <c r="I644">
        <f>SUM('BASE '!BG644,'BASE '!BH644,'BASE '!BJ644,'BASE '!BK644)</f>
        <v>76.97</v>
      </c>
      <c r="J644">
        <f>'BASE '!BI644</f>
        <v>1.9</v>
      </c>
      <c r="K644">
        <f>'BASE '!BL644</f>
        <v>2.08</v>
      </c>
      <c r="L644">
        <f>'BASE '!BM644</f>
        <v>7.76</v>
      </c>
      <c r="M644">
        <f>'BASE '!BN644</f>
        <v>0</v>
      </c>
      <c r="N644">
        <f>SUM('BASE '!BO644:BP644)</f>
        <v>1.49</v>
      </c>
      <c r="O644">
        <f>'BASE '!BQ644</f>
        <v>2.82</v>
      </c>
      <c r="P644">
        <f>SUM('BASE '!BR644,'BASE '!BT644,'BASE '!CH644,'BASE '!CI644,'BASE '!CJ644,'BASE '!CK644)</f>
        <v>29.860000000000003</v>
      </c>
      <c r="Q644">
        <f>'BASE '!BS644</f>
        <v>0</v>
      </c>
      <c r="R644">
        <f>SUM('BASE '!CB644:CG644)</f>
        <v>11.74</v>
      </c>
      <c r="S644">
        <f>SUM('BASE '!CL644:CS644)</f>
        <v>15.16</v>
      </c>
      <c r="T644">
        <f t="shared" si="10"/>
        <v>164.75</v>
      </c>
    </row>
    <row r="645" spans="1:20">
      <c r="A645" t="s">
        <v>1501</v>
      </c>
      <c r="B645" t="s">
        <v>1477</v>
      </c>
      <c r="C645" t="s">
        <v>1502</v>
      </c>
      <c r="D645">
        <f>SUM('BASE '!AL645,'BASE '!AN645,'BASE '!AO645,'BASE '!AP645,'BASE '!AR645,'BASE '!AS645)</f>
        <v>17.27</v>
      </c>
      <c r="E645">
        <f>SUM('BASE '!AM645)</f>
        <v>0</v>
      </c>
      <c r="F645">
        <f>SUM('BASE '!AQ645)</f>
        <v>0</v>
      </c>
      <c r="G645">
        <f>SUM('BASE '!AT645:BB645)</f>
        <v>0</v>
      </c>
      <c r="H645">
        <f>SUM('BASE '!BC645:BF645)</f>
        <v>0</v>
      </c>
      <c r="I645">
        <f>SUM('BASE '!BG645,'BASE '!BH645,'BASE '!BJ645,'BASE '!BK645)</f>
        <v>0</v>
      </c>
      <c r="J645">
        <f>'BASE '!BI645</f>
        <v>0</v>
      </c>
      <c r="K645">
        <f>'BASE '!BL645</f>
        <v>26.15</v>
      </c>
      <c r="L645">
        <f>'BASE '!BM645</f>
        <v>2.08</v>
      </c>
      <c r="M645">
        <f>'BASE '!BN645</f>
        <v>45.37</v>
      </c>
      <c r="N645">
        <f>SUM('BASE '!BO645:BP645)</f>
        <v>49.68</v>
      </c>
      <c r="O645">
        <f>'BASE '!BQ645</f>
        <v>35.94</v>
      </c>
      <c r="P645">
        <f>SUM('BASE '!BR645,'BASE '!BT645,'BASE '!CH645,'BASE '!CI645,'BASE '!CJ645,'BASE '!CK645)</f>
        <v>68.210000000000008</v>
      </c>
      <c r="Q645">
        <f>'BASE '!BS645</f>
        <v>9.33</v>
      </c>
      <c r="R645">
        <f>SUM('BASE '!CB645:CG645)</f>
        <v>36.35</v>
      </c>
      <c r="S645">
        <f>SUM('BASE '!CL645:CS645)</f>
        <v>30.66</v>
      </c>
      <c r="T645">
        <f t="shared" si="10"/>
        <v>321.04000000000008</v>
      </c>
    </row>
    <row r="646" spans="1:20">
      <c r="A646" t="s">
        <v>1505</v>
      </c>
      <c r="B646" t="s">
        <v>1504</v>
      </c>
      <c r="C646" t="s">
        <v>1506</v>
      </c>
      <c r="D646">
        <f>SUM('BASE '!AL646,'BASE '!AN646,'BASE '!AO646,'BASE '!AP646,'BASE '!AR646,'BASE '!AS646)</f>
        <v>31.389999999999997</v>
      </c>
      <c r="E646">
        <f>SUM('BASE '!AM646)</f>
        <v>0</v>
      </c>
      <c r="F646">
        <f>SUM('BASE '!AQ646)</f>
        <v>0</v>
      </c>
      <c r="G646">
        <f>SUM('BASE '!AT646:BB646)</f>
        <v>0</v>
      </c>
      <c r="H646">
        <f>SUM('BASE '!BC646:BF646)</f>
        <v>259.43</v>
      </c>
      <c r="I646">
        <f>SUM('BASE '!BG646,'BASE '!BH646,'BASE '!BJ646,'BASE '!BK646)</f>
        <v>15.180000000000001</v>
      </c>
      <c r="J646">
        <f>'BASE '!BI646</f>
        <v>14.64</v>
      </c>
      <c r="K646">
        <f>'BASE '!BL646</f>
        <v>2.57</v>
      </c>
      <c r="L646">
        <f>'BASE '!BM646</f>
        <v>22.4</v>
      </c>
      <c r="M646">
        <f>'BASE '!BN646</f>
        <v>0</v>
      </c>
      <c r="N646">
        <f>SUM('BASE '!BO646:BP646)</f>
        <v>182.81</v>
      </c>
      <c r="O646">
        <f>'BASE '!BQ646</f>
        <v>3.79</v>
      </c>
      <c r="P646">
        <f>SUM('BASE '!BR646,'BASE '!BT646,'BASE '!CH646,'BASE '!CI646,'BASE '!CJ646,'BASE '!CK646)</f>
        <v>6.64</v>
      </c>
      <c r="Q646">
        <f>'BASE '!BS646</f>
        <v>2.4500000000000002</v>
      </c>
      <c r="R646">
        <f>SUM('BASE '!CB646:CG646)</f>
        <v>28.86</v>
      </c>
      <c r="S646">
        <f>SUM('BASE '!CL646:CS646)</f>
        <v>398.79</v>
      </c>
      <c r="T646">
        <f t="shared" si="10"/>
        <v>968.95</v>
      </c>
    </row>
    <row r="647" spans="1:20">
      <c r="A647" t="s">
        <v>1507</v>
      </c>
      <c r="B647" t="s">
        <v>1504</v>
      </c>
      <c r="C647" t="s">
        <v>1508</v>
      </c>
      <c r="D647">
        <f>SUM('BASE '!AL647,'BASE '!AN647,'BASE '!AO647,'BASE '!AP647,'BASE '!AR647,'BASE '!AS647)</f>
        <v>32.81</v>
      </c>
      <c r="E647">
        <f>SUM('BASE '!AM647)</f>
        <v>85.5</v>
      </c>
      <c r="F647">
        <f>SUM('BASE '!AQ647)</f>
        <v>87.25</v>
      </c>
      <c r="G647">
        <f>SUM('BASE '!AT647:BB647)</f>
        <v>6.46</v>
      </c>
      <c r="H647">
        <f>SUM('BASE '!BC647:BF647)</f>
        <v>53.680000000000007</v>
      </c>
      <c r="I647">
        <f>SUM('BASE '!BG647,'BASE '!BH647,'BASE '!BJ647,'BASE '!BK647)</f>
        <v>17.100000000000001</v>
      </c>
      <c r="J647">
        <f>'BASE '!BI647</f>
        <v>0</v>
      </c>
      <c r="K647">
        <f>'BASE '!BL647</f>
        <v>3.94</v>
      </c>
      <c r="L647">
        <f>'BASE '!BM647</f>
        <v>11.07</v>
      </c>
      <c r="M647">
        <f>'BASE '!BN647</f>
        <v>0</v>
      </c>
      <c r="N647">
        <f>SUM('BASE '!BO647:BP647)</f>
        <v>331.2</v>
      </c>
      <c r="O647">
        <f>'BASE '!BQ647</f>
        <v>91.79</v>
      </c>
      <c r="P647">
        <f>SUM('BASE '!BR647,'BASE '!BT647,'BASE '!CH647,'BASE '!CI647,'BASE '!CJ647,'BASE '!CK647)</f>
        <v>3.08</v>
      </c>
      <c r="Q647">
        <f>'BASE '!BS647</f>
        <v>63.1</v>
      </c>
      <c r="R647">
        <f>SUM('BASE '!CB647:CG647)</f>
        <v>0</v>
      </c>
      <c r="S647">
        <f>SUM('BASE '!CL647:CS647)</f>
        <v>48.06</v>
      </c>
      <c r="T647">
        <f t="shared" si="10"/>
        <v>835.04</v>
      </c>
    </row>
    <row r="648" spans="1:20">
      <c r="A648" t="s">
        <v>1509</v>
      </c>
      <c r="B648" t="s">
        <v>1504</v>
      </c>
      <c r="C648" t="s">
        <v>1510</v>
      </c>
      <c r="D648">
        <f>SUM('BASE '!AL648,'BASE '!AN648,'BASE '!AO648,'BASE '!AP648,'BASE '!AR648,'BASE '!AS648)</f>
        <v>22.26</v>
      </c>
      <c r="E648">
        <f>SUM('BASE '!AM648)</f>
        <v>0</v>
      </c>
      <c r="F648">
        <f>SUM('BASE '!AQ648)</f>
        <v>10.64</v>
      </c>
      <c r="G648">
        <f>SUM('BASE '!AT648:BB648)</f>
        <v>3.0200000000000005</v>
      </c>
      <c r="H648">
        <f>SUM('BASE '!BC648:BF648)</f>
        <v>272.93</v>
      </c>
      <c r="I648">
        <f>SUM('BASE '!BG648,'BASE '!BH648,'BASE '!BJ648,'BASE '!BK648)</f>
        <v>15.35</v>
      </c>
      <c r="J648">
        <f>'BASE '!BI648</f>
        <v>0</v>
      </c>
      <c r="K648">
        <f>'BASE '!BL648</f>
        <v>0.7</v>
      </c>
      <c r="L648">
        <f>'BASE '!BM648</f>
        <v>28.57</v>
      </c>
      <c r="M648">
        <f>'BASE '!BN648</f>
        <v>1.64</v>
      </c>
      <c r="N648">
        <f>SUM('BASE '!BO648:BP648)</f>
        <v>34.090000000000003</v>
      </c>
      <c r="O648">
        <f>'BASE '!BQ648</f>
        <v>35.07</v>
      </c>
      <c r="P648">
        <f>SUM('BASE '!BR648,'BASE '!BT648,'BASE '!CH648,'BASE '!CI648,'BASE '!CJ648,'BASE '!CK648)</f>
        <v>73.77</v>
      </c>
      <c r="Q648">
        <f>'BASE '!BS648</f>
        <v>54.74</v>
      </c>
      <c r="R648">
        <f>SUM('BASE '!CB648:CG648)</f>
        <v>39.379999999999995</v>
      </c>
      <c r="S648">
        <f>SUM('BASE '!CL648:CS648)</f>
        <v>34.950000000000003</v>
      </c>
      <c r="T648">
        <f t="shared" si="10"/>
        <v>627.11</v>
      </c>
    </row>
    <row r="649" spans="1:20">
      <c r="A649" t="s">
        <v>1511</v>
      </c>
      <c r="B649" t="s">
        <v>1504</v>
      </c>
      <c r="C649" t="s">
        <v>1504</v>
      </c>
      <c r="D649">
        <f>SUM('BASE '!AL649,'BASE '!AN649,'BASE '!AO649,'BASE '!AP649,'BASE '!AR649,'BASE '!AS649)</f>
        <v>579.5</v>
      </c>
      <c r="E649">
        <f>SUM('BASE '!AM649)</f>
        <v>260</v>
      </c>
      <c r="F649">
        <f>SUM('BASE '!AQ649)</f>
        <v>1723.51</v>
      </c>
      <c r="G649">
        <f>SUM('BASE '!AT649:BB649)</f>
        <v>252.71</v>
      </c>
      <c r="H649">
        <f>SUM('BASE '!BC649:BF649)</f>
        <v>156.49</v>
      </c>
      <c r="I649">
        <f>SUM('BASE '!BG649,'BASE '!BH649,'BASE '!BJ649,'BASE '!BK649)</f>
        <v>25.63</v>
      </c>
      <c r="J649">
        <f>'BASE '!BI649</f>
        <v>0</v>
      </c>
      <c r="K649">
        <f>'BASE '!BL649</f>
        <v>4</v>
      </c>
      <c r="L649">
        <f>'BASE '!BM649</f>
        <v>12.83</v>
      </c>
      <c r="M649">
        <f>'BASE '!BN649</f>
        <v>7.34</v>
      </c>
      <c r="N649">
        <f>SUM('BASE '!BO649:BP649)</f>
        <v>173.66</v>
      </c>
      <c r="O649">
        <f>'BASE '!BQ649</f>
        <v>74.7</v>
      </c>
      <c r="P649">
        <f>SUM('BASE '!BR649,'BASE '!BT649,'BASE '!CH649,'BASE '!CI649,'BASE '!CJ649,'BASE '!CK649)</f>
        <v>330.67000000000007</v>
      </c>
      <c r="Q649">
        <f>'BASE '!BS649</f>
        <v>230.6</v>
      </c>
      <c r="R649">
        <f>SUM('BASE '!CB649:CG649)</f>
        <v>79.710000000000008</v>
      </c>
      <c r="S649">
        <f>SUM('BASE '!CL649:CS649)</f>
        <v>36.020000000000003</v>
      </c>
      <c r="T649">
        <f t="shared" si="10"/>
        <v>3947.37</v>
      </c>
    </row>
    <row r="650" spans="1:20">
      <c r="A650" t="s">
        <v>1512</v>
      </c>
      <c r="B650" t="s">
        <v>1504</v>
      </c>
      <c r="C650" t="s">
        <v>1513</v>
      </c>
      <c r="D650">
        <f>SUM('BASE '!AL650,'BASE '!AN650,'BASE '!AO650,'BASE '!AP650,'BASE '!AR650,'BASE '!AS650)</f>
        <v>37.200000000000003</v>
      </c>
      <c r="E650">
        <f>SUM('BASE '!AM650)</f>
        <v>0</v>
      </c>
      <c r="F650">
        <f>SUM('BASE '!AQ650)</f>
        <v>305</v>
      </c>
      <c r="G650">
        <f>SUM('BASE '!AT650:BB650)</f>
        <v>2.8</v>
      </c>
      <c r="H650">
        <f>SUM('BASE '!BC650:BF650)</f>
        <v>248.74</v>
      </c>
      <c r="I650">
        <f>SUM('BASE '!BG650,'BASE '!BH650,'BASE '!BJ650,'BASE '!BK650)</f>
        <v>38.4</v>
      </c>
      <c r="J650">
        <f>'BASE '!BI650</f>
        <v>2.08</v>
      </c>
      <c r="K650">
        <f>'BASE '!BL650</f>
        <v>6.28</v>
      </c>
      <c r="L650">
        <f>'BASE '!BM650</f>
        <v>79.28</v>
      </c>
      <c r="M650">
        <f>'BASE '!BN650</f>
        <v>0</v>
      </c>
      <c r="N650">
        <f>SUM('BASE '!BO650:BP650)</f>
        <v>1963</v>
      </c>
      <c r="O650">
        <f>'BASE '!BQ650</f>
        <v>0</v>
      </c>
      <c r="P650">
        <f>SUM('BASE '!BR650,'BASE '!BT650,'BASE '!CH650,'BASE '!CI650,'BASE '!CJ650,'BASE '!CK650)</f>
        <v>10.130000000000001</v>
      </c>
      <c r="Q650">
        <f>'BASE '!BS650</f>
        <v>0</v>
      </c>
      <c r="R650">
        <f>SUM('BASE '!CB650:CG650)</f>
        <v>20.130000000000003</v>
      </c>
      <c r="S650">
        <f>SUM('BASE '!CL650:CS650)</f>
        <v>2.61</v>
      </c>
      <c r="T650">
        <f t="shared" si="10"/>
        <v>2715.65</v>
      </c>
    </row>
    <row r="651" spans="1:20">
      <c r="A651" t="s">
        <v>1514</v>
      </c>
      <c r="B651" t="s">
        <v>1504</v>
      </c>
      <c r="C651" t="s">
        <v>1515</v>
      </c>
      <c r="D651">
        <f>SUM('BASE '!AL651,'BASE '!AN651,'BASE '!AO651,'BASE '!AP651,'BASE '!AR651,'BASE '!AS651)</f>
        <v>14.65</v>
      </c>
      <c r="E651">
        <f>SUM('BASE '!AM651)</f>
        <v>0</v>
      </c>
      <c r="F651">
        <f>SUM('BASE '!AQ651)</f>
        <v>0</v>
      </c>
      <c r="G651">
        <f>SUM('BASE '!AT651:BB651)</f>
        <v>0</v>
      </c>
      <c r="H651">
        <f>SUM('BASE '!BC651:BF651)</f>
        <v>10.319999999999999</v>
      </c>
      <c r="I651">
        <f>SUM('BASE '!BG651,'BASE '!BH651,'BASE '!BJ651,'BASE '!BK651)</f>
        <v>0</v>
      </c>
      <c r="J651">
        <f>'BASE '!BI651</f>
        <v>0</v>
      </c>
      <c r="K651">
        <f>'BASE '!BL651</f>
        <v>0</v>
      </c>
      <c r="L651">
        <f>'BASE '!BM651</f>
        <v>9.7200000000000006</v>
      </c>
      <c r="M651">
        <f>'BASE '!BN651</f>
        <v>13.53</v>
      </c>
      <c r="N651">
        <f>SUM('BASE '!BO651:BP651)</f>
        <v>2.76</v>
      </c>
      <c r="O651">
        <f>'BASE '!BQ651</f>
        <v>2.86</v>
      </c>
      <c r="P651">
        <f>SUM('BASE '!BR651,'BASE '!BT651,'BASE '!CH651,'BASE '!CI651,'BASE '!CJ651,'BASE '!CK651)</f>
        <v>41.69</v>
      </c>
      <c r="Q651">
        <f>'BASE '!BS651</f>
        <v>0</v>
      </c>
      <c r="R651">
        <f>SUM('BASE '!CB651:CG651)</f>
        <v>7.6</v>
      </c>
      <c r="S651">
        <f>SUM('BASE '!CL651:CS651)</f>
        <v>3.22</v>
      </c>
      <c r="T651">
        <f t="shared" si="10"/>
        <v>106.35</v>
      </c>
    </row>
    <row r="652" spans="1:20">
      <c r="A652" t="s">
        <v>1516</v>
      </c>
      <c r="B652" t="s">
        <v>1504</v>
      </c>
      <c r="C652" t="s">
        <v>1517</v>
      </c>
      <c r="D652">
        <f>SUM('BASE '!AL652,'BASE '!AN652,'BASE '!AO652,'BASE '!AP652,'BASE '!AR652,'BASE '!AS652)</f>
        <v>256.73</v>
      </c>
      <c r="E652">
        <f>SUM('BASE '!AM652)</f>
        <v>160</v>
      </c>
      <c r="F652">
        <f>SUM('BASE '!AQ652)</f>
        <v>404.1</v>
      </c>
      <c r="G652">
        <f>SUM('BASE '!AT652:BB652)</f>
        <v>0</v>
      </c>
      <c r="H652">
        <f>SUM('BASE '!BC652:BF652)</f>
        <v>0</v>
      </c>
      <c r="I652">
        <f>SUM('BASE '!BG652,'BASE '!BH652,'BASE '!BJ652,'BASE '!BK652)</f>
        <v>0</v>
      </c>
      <c r="J652">
        <f>'BASE '!BI652</f>
        <v>0</v>
      </c>
      <c r="K652">
        <f>'BASE '!BL652</f>
        <v>0</v>
      </c>
      <c r="L652">
        <f>'BASE '!BM652</f>
        <v>0.85</v>
      </c>
      <c r="M652">
        <f>'BASE '!BN652</f>
        <v>0</v>
      </c>
      <c r="N652">
        <f>SUM('BASE '!BO652:BP652)</f>
        <v>0</v>
      </c>
      <c r="O652">
        <f>'BASE '!BQ652</f>
        <v>0</v>
      </c>
      <c r="P652">
        <f>SUM('BASE '!BR652,'BASE '!BT652,'BASE '!CH652,'BASE '!CI652,'BASE '!CJ652,'BASE '!CK652)</f>
        <v>0</v>
      </c>
      <c r="Q652">
        <f>'BASE '!BS652</f>
        <v>0</v>
      </c>
      <c r="R652">
        <f>SUM('BASE '!CB652:CG652)</f>
        <v>7.73</v>
      </c>
      <c r="S652">
        <f>SUM('BASE '!CL652:CS652)</f>
        <v>3.47</v>
      </c>
      <c r="T652">
        <f t="shared" si="10"/>
        <v>832.88000000000011</v>
      </c>
    </row>
    <row r="653" spans="1:20">
      <c r="A653" t="s">
        <v>1518</v>
      </c>
      <c r="B653" t="s">
        <v>1504</v>
      </c>
      <c r="C653" t="s">
        <v>1519</v>
      </c>
      <c r="D653">
        <f>SUM('BASE '!AL653,'BASE '!AN653,'BASE '!AO653,'BASE '!AP653,'BASE '!AR653,'BASE '!AS653)</f>
        <v>18.43</v>
      </c>
      <c r="E653">
        <f>SUM('BASE '!AM653)</f>
        <v>0</v>
      </c>
      <c r="F653">
        <f>SUM('BASE '!AQ653)</f>
        <v>0</v>
      </c>
      <c r="G653">
        <f>SUM('BASE '!AT653:BB653)</f>
        <v>0</v>
      </c>
      <c r="H653">
        <f>SUM('BASE '!BC653:BF653)</f>
        <v>170.76</v>
      </c>
      <c r="I653">
        <f>SUM('BASE '!BG653,'BASE '!BH653,'BASE '!BJ653,'BASE '!BK653)</f>
        <v>15.8</v>
      </c>
      <c r="J653">
        <f>'BASE '!BI653</f>
        <v>0</v>
      </c>
      <c r="K653">
        <f>'BASE '!BL653</f>
        <v>8.0400000000000009</v>
      </c>
      <c r="L653">
        <f>'BASE '!BM653</f>
        <v>50.61</v>
      </c>
      <c r="M653">
        <f>'BASE '!BN653</f>
        <v>0</v>
      </c>
      <c r="N653">
        <f>SUM('BASE '!BO653:BP653)</f>
        <v>80.94</v>
      </c>
      <c r="O653">
        <f>'BASE '!BQ653</f>
        <v>0</v>
      </c>
      <c r="P653">
        <f>SUM('BASE '!BR653,'BASE '!BT653,'BASE '!CH653,'BASE '!CI653,'BASE '!CJ653,'BASE '!CK653)</f>
        <v>0</v>
      </c>
      <c r="Q653">
        <f>'BASE '!BS653</f>
        <v>0</v>
      </c>
      <c r="R653">
        <f>SUM('BASE '!CB653:CG653)</f>
        <v>112.28999999999999</v>
      </c>
      <c r="S653">
        <f>SUM('BASE '!CL653:CS653)</f>
        <v>5.03</v>
      </c>
      <c r="T653">
        <f t="shared" si="10"/>
        <v>461.9</v>
      </c>
    </row>
    <row r="654" spans="1:20">
      <c r="A654" t="s">
        <v>1520</v>
      </c>
      <c r="B654" t="s">
        <v>1504</v>
      </c>
      <c r="C654" t="s">
        <v>1521</v>
      </c>
      <c r="D654">
        <f>SUM('BASE '!AL654,'BASE '!AN654,'BASE '!AO654,'BASE '!AP654,'BASE '!AR654,'BASE '!AS654)</f>
        <v>15.42</v>
      </c>
      <c r="E654">
        <f>SUM('BASE '!AM654)</f>
        <v>0</v>
      </c>
      <c r="F654">
        <f>SUM('BASE '!AQ654)</f>
        <v>3.53</v>
      </c>
      <c r="G654">
        <f>SUM('BASE '!AT654:BB654)</f>
        <v>13.8</v>
      </c>
      <c r="H654">
        <f>SUM('BASE '!BC654:BF654)</f>
        <v>179.2</v>
      </c>
      <c r="I654">
        <f>SUM('BASE '!BG654,'BASE '!BH654,'BASE '!BJ654,'BASE '!BK654)</f>
        <v>0</v>
      </c>
      <c r="J654">
        <f>'BASE '!BI654</f>
        <v>4.33</v>
      </c>
      <c r="K654">
        <f>'BASE '!BL654</f>
        <v>0</v>
      </c>
      <c r="L654">
        <f>'BASE '!BM654</f>
        <v>5.22</v>
      </c>
      <c r="M654">
        <f>'BASE '!BN654</f>
        <v>0</v>
      </c>
      <c r="N654">
        <f>SUM('BASE '!BO654:BP654)</f>
        <v>0</v>
      </c>
      <c r="O654">
        <f>'BASE '!BQ654</f>
        <v>8.2900000000000009</v>
      </c>
      <c r="P654">
        <f>SUM('BASE '!BR654,'BASE '!BT654,'BASE '!CH654,'BASE '!CI654,'BASE '!CJ654,'BASE '!CK654)</f>
        <v>12.5</v>
      </c>
      <c r="Q654">
        <f>'BASE '!BS654</f>
        <v>0.33</v>
      </c>
      <c r="R654">
        <f>SUM('BASE '!CB654:CG654)</f>
        <v>15.09</v>
      </c>
      <c r="S654">
        <f>SUM('BASE '!CL654:CS654)</f>
        <v>4.74</v>
      </c>
      <c r="T654">
        <f t="shared" si="10"/>
        <v>262.45</v>
      </c>
    </row>
    <row r="655" spans="1:20">
      <c r="A655" t="s">
        <v>1526</v>
      </c>
      <c r="B655" t="s">
        <v>1525</v>
      </c>
      <c r="C655" t="s">
        <v>1525</v>
      </c>
      <c r="D655">
        <f>SUM('BASE '!AL655,'BASE '!AN655,'BASE '!AO655,'BASE '!AP655,'BASE '!AR655,'BASE '!AS655)</f>
        <v>1068.8500000000001</v>
      </c>
      <c r="E655">
        <f>SUM('BASE '!AM655)</f>
        <v>0</v>
      </c>
      <c r="F655">
        <f>SUM('BASE '!AQ655)</f>
        <v>1.95</v>
      </c>
      <c r="G655">
        <f>SUM('BASE '!AT655:BB655)</f>
        <v>0</v>
      </c>
      <c r="H655">
        <f>SUM('BASE '!BC655:BF655)</f>
        <v>0</v>
      </c>
      <c r="I655">
        <f>SUM('BASE '!BG655,'BASE '!BH655,'BASE '!BJ655,'BASE '!BK655)</f>
        <v>6.99</v>
      </c>
      <c r="J655">
        <f>'BASE '!BI655</f>
        <v>0</v>
      </c>
      <c r="K655">
        <f>'BASE '!BL655</f>
        <v>471.83</v>
      </c>
      <c r="L655">
        <f>'BASE '!BM655</f>
        <v>10.35</v>
      </c>
      <c r="M655">
        <f>'BASE '!BN655</f>
        <v>0</v>
      </c>
      <c r="N655">
        <f>SUM('BASE '!BO655:BP655)</f>
        <v>7635.77</v>
      </c>
      <c r="O655">
        <f>'BASE '!BQ655</f>
        <v>1268.72</v>
      </c>
      <c r="P655">
        <f>SUM('BASE '!BR655,'BASE '!BT655,'BASE '!CH655,'BASE '!CI655,'BASE '!CJ655,'BASE '!CK655)</f>
        <v>1776.6000000000001</v>
      </c>
      <c r="Q655">
        <f>'BASE '!BS655</f>
        <v>617</v>
      </c>
      <c r="R655">
        <f>SUM('BASE '!CB655:CG655)</f>
        <v>105.67999999999999</v>
      </c>
      <c r="S655">
        <f>SUM('BASE '!CL655:CS655)</f>
        <v>912.48</v>
      </c>
      <c r="T655">
        <f t="shared" si="10"/>
        <v>13876.22</v>
      </c>
    </row>
    <row r="656" spans="1:20">
      <c r="A656" t="s">
        <v>1527</v>
      </c>
      <c r="B656" t="s">
        <v>1525</v>
      </c>
      <c r="C656" t="s">
        <v>1528</v>
      </c>
      <c r="D656">
        <f>SUM('BASE '!AL656,'BASE '!AN656,'BASE '!AO656,'BASE '!AP656,'BASE '!AR656,'BASE '!AS656)</f>
        <v>194.5</v>
      </c>
      <c r="E656">
        <f>SUM('BASE '!AM656)</f>
        <v>0</v>
      </c>
      <c r="F656">
        <f>SUM('BASE '!AQ656)</f>
        <v>0</v>
      </c>
      <c r="G656">
        <f>SUM('BASE '!AT656:BB656)</f>
        <v>0</v>
      </c>
      <c r="H656">
        <f>SUM('BASE '!BC656:BF656)</f>
        <v>0</v>
      </c>
      <c r="I656">
        <f>SUM('BASE '!BG656,'BASE '!BH656,'BASE '!BJ656,'BASE '!BK656)</f>
        <v>0</v>
      </c>
      <c r="J656">
        <f>'BASE '!BI656</f>
        <v>6.7</v>
      </c>
      <c r="K656">
        <f>'BASE '!BL656</f>
        <v>640.01</v>
      </c>
      <c r="L656">
        <f>'BASE '!BM656</f>
        <v>0</v>
      </c>
      <c r="M656">
        <f>'BASE '!BN656</f>
        <v>0</v>
      </c>
      <c r="N656">
        <f>SUM('BASE '!BO656:BP656)</f>
        <v>3826</v>
      </c>
      <c r="O656">
        <f>'BASE '!BQ656</f>
        <v>1813.2</v>
      </c>
      <c r="P656">
        <f>SUM('BASE '!BR656,'BASE '!BT656,'BASE '!CH656,'BASE '!CI656,'BASE '!CJ656,'BASE '!CK656)</f>
        <v>253.25</v>
      </c>
      <c r="Q656">
        <f>'BASE '!BS656</f>
        <v>0</v>
      </c>
      <c r="R656">
        <f>SUM('BASE '!CB656:CG656)</f>
        <v>9.7000000000000011</v>
      </c>
      <c r="S656">
        <f>SUM('BASE '!CL656:CS656)</f>
        <v>65.25</v>
      </c>
      <c r="T656">
        <f t="shared" si="10"/>
        <v>6808.61</v>
      </c>
    </row>
    <row r="657" spans="1:20">
      <c r="A657" t="s">
        <v>1529</v>
      </c>
      <c r="B657" t="s">
        <v>1525</v>
      </c>
      <c r="C657" t="s">
        <v>1530</v>
      </c>
      <c r="D657">
        <f>SUM('BASE '!AL657,'BASE '!AN657,'BASE '!AO657,'BASE '!AP657,'BASE '!AR657,'BASE '!AS657)</f>
        <v>90.8</v>
      </c>
      <c r="E657">
        <f>SUM('BASE '!AM657)</f>
        <v>0</v>
      </c>
      <c r="F657">
        <f>SUM('BASE '!AQ657)</f>
        <v>0</v>
      </c>
      <c r="G657">
        <f>SUM('BASE '!AT657:BB657)</f>
        <v>0</v>
      </c>
      <c r="H657">
        <f>SUM('BASE '!BC657:BF657)</f>
        <v>0</v>
      </c>
      <c r="I657">
        <f>SUM('BASE '!BG657,'BASE '!BH657,'BASE '!BJ657,'BASE '!BK657)</f>
        <v>0</v>
      </c>
      <c r="J657">
        <f>'BASE '!BI657</f>
        <v>0</v>
      </c>
      <c r="K657">
        <f>'BASE '!BL657</f>
        <v>349.78</v>
      </c>
      <c r="L657">
        <f>'BASE '!BM657</f>
        <v>451.4</v>
      </c>
      <c r="M657">
        <f>'BASE '!BN657</f>
        <v>482</v>
      </c>
      <c r="N657">
        <f>SUM('BASE '!BO657:BP657)</f>
        <v>5302.02</v>
      </c>
      <c r="O657">
        <f>'BASE '!BQ657</f>
        <v>781.5</v>
      </c>
      <c r="P657">
        <f>SUM('BASE '!BR657,'BASE '!BT657,'BASE '!CH657,'BASE '!CI657,'BASE '!CJ657,'BASE '!CK657)</f>
        <v>851.1</v>
      </c>
      <c r="Q657">
        <f>'BASE '!BS657</f>
        <v>0</v>
      </c>
      <c r="R657">
        <f>SUM('BASE '!CB657:CG657)</f>
        <v>212.6</v>
      </c>
      <c r="S657">
        <f>SUM('BASE '!CL657:CS657)</f>
        <v>1325.39</v>
      </c>
      <c r="T657">
        <f t="shared" si="10"/>
        <v>9846.59</v>
      </c>
    </row>
    <row r="658" spans="1:20">
      <c r="A658" t="s">
        <v>1531</v>
      </c>
      <c r="B658" t="s">
        <v>1525</v>
      </c>
      <c r="C658" t="s">
        <v>1532</v>
      </c>
      <c r="D658">
        <f>SUM('BASE '!AL658,'BASE '!AN658,'BASE '!AO658,'BASE '!AP658,'BASE '!AR658,'BASE '!AS658)</f>
        <v>7.97</v>
      </c>
      <c r="E658">
        <f>SUM('BASE '!AM658)</f>
        <v>0</v>
      </c>
      <c r="F658">
        <f>SUM('BASE '!AQ658)</f>
        <v>1</v>
      </c>
      <c r="G658">
        <f>SUM('BASE '!AT658:BB658)</f>
        <v>0</v>
      </c>
      <c r="H658">
        <f>SUM('BASE '!BC658:BF658)</f>
        <v>0</v>
      </c>
      <c r="I658">
        <f>SUM('BASE '!BG658,'BASE '!BH658,'BASE '!BJ658,'BASE '!BK658)</f>
        <v>0</v>
      </c>
      <c r="J658">
        <f>'BASE '!BI658</f>
        <v>0</v>
      </c>
      <c r="K658">
        <f>'BASE '!BL658</f>
        <v>8.89</v>
      </c>
      <c r="L658">
        <f>'BASE '!BM658</f>
        <v>0</v>
      </c>
      <c r="M658">
        <f>'BASE '!BN658</f>
        <v>0</v>
      </c>
      <c r="N658">
        <f>SUM('BASE '!BO658:BP658)</f>
        <v>1127</v>
      </c>
      <c r="O658">
        <f>'BASE '!BQ658</f>
        <v>4.78</v>
      </c>
      <c r="P658">
        <f>SUM('BASE '!BR658,'BASE '!BT658,'BASE '!CH658,'BASE '!CI658,'BASE '!CJ658,'BASE '!CK658)</f>
        <v>1147</v>
      </c>
      <c r="Q658">
        <f>'BASE '!BS658</f>
        <v>0</v>
      </c>
      <c r="R658">
        <f>SUM('BASE '!CB658:CG658)</f>
        <v>7.99</v>
      </c>
      <c r="S658">
        <f>SUM('BASE '!CL658:CS658)</f>
        <v>6.74</v>
      </c>
      <c r="T658">
        <f t="shared" si="10"/>
        <v>2311.3699999999994</v>
      </c>
    </row>
    <row r="659" spans="1:20">
      <c r="A659" t="s">
        <v>1535</v>
      </c>
      <c r="B659" t="s">
        <v>1534</v>
      </c>
      <c r="C659" t="s">
        <v>1536</v>
      </c>
      <c r="D659">
        <f>SUM('BASE '!AL659,'BASE '!AN659,'BASE '!AO659,'BASE '!AP659,'BASE '!AR659,'BASE '!AS659)</f>
        <v>942.63000000000011</v>
      </c>
      <c r="E659">
        <f>SUM('BASE '!AM659)</f>
        <v>0</v>
      </c>
      <c r="F659">
        <f>SUM('BASE '!AQ659)</f>
        <v>0</v>
      </c>
      <c r="G659">
        <f>SUM('BASE '!AT659:BB659)</f>
        <v>0.2</v>
      </c>
      <c r="H659">
        <f>SUM('BASE '!BC659:BF659)</f>
        <v>1.92</v>
      </c>
      <c r="I659">
        <f>SUM('BASE '!BG659,'BASE '!BH659,'BASE '!BJ659,'BASE '!BK659)</f>
        <v>0.5</v>
      </c>
      <c r="J659">
        <f>'BASE '!BI659</f>
        <v>0</v>
      </c>
      <c r="K659">
        <f>'BASE '!BL659</f>
        <v>299.84000000000003</v>
      </c>
      <c r="L659">
        <f>'BASE '!BM659</f>
        <v>24.37</v>
      </c>
      <c r="M659">
        <f>'BASE '!BN659</f>
        <v>27.9</v>
      </c>
      <c r="N659">
        <f>SUM('BASE '!BO659:BP659)</f>
        <v>11337.96</v>
      </c>
      <c r="O659">
        <f>'BASE '!BQ659</f>
        <v>931.85</v>
      </c>
      <c r="P659">
        <f>SUM('BASE '!BR659,'BASE '!BT659,'BASE '!CH659,'BASE '!CI659,'BASE '!CJ659,'BASE '!CK659)</f>
        <v>2754.86</v>
      </c>
      <c r="Q659">
        <f>'BASE '!BS659</f>
        <v>0</v>
      </c>
      <c r="R659">
        <f>SUM('BASE '!CB659:CG659)</f>
        <v>273.90000000000003</v>
      </c>
      <c r="S659">
        <f>SUM('BASE '!CL659:CS659)</f>
        <v>1946.7099999999998</v>
      </c>
      <c r="T659">
        <f t="shared" si="10"/>
        <v>18542.64</v>
      </c>
    </row>
    <row r="660" spans="1:20">
      <c r="A660" t="s">
        <v>1537</v>
      </c>
      <c r="B660" t="s">
        <v>1534</v>
      </c>
      <c r="C660" t="s">
        <v>367</v>
      </c>
      <c r="D660">
        <f>SUM('BASE '!AL660,'BASE '!AN660,'BASE '!AO660,'BASE '!AP660,'BASE '!AR660,'BASE '!AS660)</f>
        <v>171.5</v>
      </c>
      <c r="E660">
        <f>SUM('BASE '!AM660)</f>
        <v>0</v>
      </c>
      <c r="F660">
        <f>SUM('BASE '!AQ660)</f>
        <v>0</v>
      </c>
      <c r="G660">
        <f>SUM('BASE '!AT660:BB660)</f>
        <v>15</v>
      </c>
      <c r="H660">
        <f>SUM('BASE '!BC660:BF660)</f>
        <v>22.3</v>
      </c>
      <c r="I660">
        <f>SUM('BASE '!BG660,'BASE '!BH660,'BASE '!BJ660,'BASE '!BK660)</f>
        <v>3.5</v>
      </c>
      <c r="J660">
        <f>'BASE '!BI660</f>
        <v>0</v>
      </c>
      <c r="K660">
        <f>'BASE '!BL660</f>
        <v>443.04</v>
      </c>
      <c r="L660">
        <f>'BASE '!BM660</f>
        <v>9.86</v>
      </c>
      <c r="M660">
        <f>'BASE '!BN660</f>
        <v>1.4</v>
      </c>
      <c r="N660">
        <f>SUM('BASE '!BO660:BP660)</f>
        <v>472</v>
      </c>
      <c r="O660">
        <f>'BASE '!BQ660</f>
        <v>625.33000000000004</v>
      </c>
      <c r="P660">
        <f>SUM('BASE '!BR660,'BASE '!BT660,'BASE '!CH660,'BASE '!CI660,'BASE '!CJ660,'BASE '!CK660)</f>
        <v>324.11</v>
      </c>
      <c r="Q660">
        <f>'BASE '!BS660</f>
        <v>250.12</v>
      </c>
      <c r="R660">
        <f>SUM('BASE '!CB660:CG660)</f>
        <v>126.51</v>
      </c>
      <c r="S660">
        <f>SUM('BASE '!CL660:CS660)</f>
        <v>305.68</v>
      </c>
      <c r="T660">
        <f t="shared" si="10"/>
        <v>2770.35</v>
      </c>
    </row>
    <row r="661" spans="1:20">
      <c r="A661" t="s">
        <v>1538</v>
      </c>
      <c r="B661" t="s">
        <v>1534</v>
      </c>
      <c r="C661" t="s">
        <v>1539</v>
      </c>
      <c r="D661">
        <f>SUM('BASE '!AL661,'BASE '!AN661,'BASE '!AO661,'BASE '!AP661,'BASE '!AR661,'BASE '!AS661)</f>
        <v>100.45</v>
      </c>
      <c r="E661">
        <f>SUM('BASE '!AM661)</f>
        <v>0</v>
      </c>
      <c r="F661">
        <f>SUM('BASE '!AQ661)</f>
        <v>0</v>
      </c>
      <c r="G661">
        <f>SUM('BASE '!AT661:BB661)</f>
        <v>0</v>
      </c>
      <c r="H661">
        <f>SUM('BASE '!BC661:BF661)</f>
        <v>1.9100000000000001</v>
      </c>
      <c r="I661">
        <f>SUM('BASE '!BG661,'BASE '!BH661,'BASE '!BJ661,'BASE '!BK661)</f>
        <v>0</v>
      </c>
      <c r="J661">
        <f>'BASE '!BI661</f>
        <v>0</v>
      </c>
      <c r="K661">
        <f>'BASE '!BL661</f>
        <v>41.82</v>
      </c>
      <c r="L661">
        <f>'BASE '!BM661</f>
        <v>1.66</v>
      </c>
      <c r="M661">
        <f>'BASE '!BN661</f>
        <v>0</v>
      </c>
      <c r="N661">
        <f>SUM('BASE '!BO661:BP661)</f>
        <v>2615.92</v>
      </c>
      <c r="O661">
        <f>'BASE '!BQ661</f>
        <v>251.29</v>
      </c>
      <c r="P661">
        <f>SUM('BASE '!BR661,'BASE '!BT661,'BASE '!CH661,'BASE '!CI661,'BASE '!CJ661,'BASE '!CK661)</f>
        <v>534.43999999999994</v>
      </c>
      <c r="Q661">
        <f>'BASE '!BS661</f>
        <v>15.57</v>
      </c>
      <c r="R661">
        <f>SUM('BASE '!CB661:CG661)</f>
        <v>5.65</v>
      </c>
      <c r="S661">
        <f>SUM('BASE '!CL661:CS661)</f>
        <v>30.4</v>
      </c>
      <c r="T661">
        <f t="shared" si="10"/>
        <v>3599.1100000000006</v>
      </c>
    </row>
    <row r="662" spans="1:20">
      <c r="A662" t="s">
        <v>1542</v>
      </c>
      <c r="B662" t="s">
        <v>1541</v>
      </c>
      <c r="C662" t="s">
        <v>1543</v>
      </c>
      <c r="D662">
        <f>SUM('BASE '!AL662,'BASE '!AN662,'BASE '!AO662,'BASE '!AP662,'BASE '!AR662,'BASE '!AS662)</f>
        <v>7.1</v>
      </c>
      <c r="E662">
        <f>SUM('BASE '!AM662)</f>
        <v>0</v>
      </c>
      <c r="F662">
        <f>SUM('BASE '!AQ662)</f>
        <v>0</v>
      </c>
      <c r="G662">
        <f>SUM('BASE '!AT662:BB662)</f>
        <v>0</v>
      </c>
      <c r="H662">
        <f>SUM('BASE '!BC662:BF662)</f>
        <v>0</v>
      </c>
      <c r="I662">
        <f>SUM('BASE '!BG662,'BASE '!BH662,'BASE '!BJ662,'BASE '!BK662)</f>
        <v>0</v>
      </c>
      <c r="J662">
        <f>'BASE '!BI662</f>
        <v>0</v>
      </c>
      <c r="K662">
        <f>'BASE '!BL662</f>
        <v>200.01</v>
      </c>
      <c r="L662">
        <f>'BASE '!BM662</f>
        <v>2.0499999999999998</v>
      </c>
      <c r="M662">
        <f>'BASE '!BN662</f>
        <v>0</v>
      </c>
      <c r="N662">
        <f>SUM('BASE '!BO662:BP662)</f>
        <v>697</v>
      </c>
      <c r="O662">
        <f>'BASE '!BQ662</f>
        <v>7.51</v>
      </c>
      <c r="P662">
        <f>SUM('BASE '!BR662,'BASE '!BT662,'BASE '!CH662,'BASE '!CI662,'BASE '!CJ662,'BASE '!CK662)</f>
        <v>295.65999999999997</v>
      </c>
      <c r="Q662">
        <f>'BASE '!BS662</f>
        <v>9.0400000000000009</v>
      </c>
      <c r="R662">
        <f>SUM('BASE '!CB662:CG662)</f>
        <v>0</v>
      </c>
      <c r="S662">
        <f>SUM('BASE '!CL662:CS662)</f>
        <v>1693.12</v>
      </c>
      <c r="T662">
        <f t="shared" si="10"/>
        <v>2911.49</v>
      </c>
    </row>
    <row r="663" spans="1:20">
      <c r="A663" t="s">
        <v>1544</v>
      </c>
      <c r="B663" t="s">
        <v>1541</v>
      </c>
      <c r="C663" t="s">
        <v>1315</v>
      </c>
      <c r="D663">
        <f>SUM('BASE '!AL663,'BASE '!AN663,'BASE '!AO663,'BASE '!AP663,'BASE '!AR663,'BASE '!AS663)</f>
        <v>200</v>
      </c>
      <c r="E663">
        <f>SUM('BASE '!AM663)</f>
        <v>0</v>
      </c>
      <c r="F663">
        <f>SUM('BASE '!AQ663)</f>
        <v>0</v>
      </c>
      <c r="G663">
        <f>SUM('BASE '!AT663:BB663)</f>
        <v>0</v>
      </c>
      <c r="H663">
        <f>SUM('BASE '!BC663:BF663)</f>
        <v>30</v>
      </c>
      <c r="I663">
        <f>SUM('BASE '!BG663,'BASE '!BH663,'BASE '!BJ663,'BASE '!BK663)</f>
        <v>8.9500000000000011</v>
      </c>
      <c r="J663">
        <f>'BASE '!BI663</f>
        <v>526.78</v>
      </c>
      <c r="K663">
        <f>'BASE '!BL663</f>
        <v>93.5</v>
      </c>
      <c r="L663">
        <f>'BASE '!BM663</f>
        <v>0</v>
      </c>
      <c r="M663">
        <f>'BASE '!BN663</f>
        <v>0</v>
      </c>
      <c r="N663">
        <f>SUM('BASE '!BO663:BP663)</f>
        <v>2017.8</v>
      </c>
      <c r="O663">
        <f>'BASE '!BQ663</f>
        <v>2896.5</v>
      </c>
      <c r="P663">
        <f>SUM('BASE '!BR663,'BASE '!BT663,'BASE '!CH663,'BASE '!CI663,'BASE '!CJ663,'BASE '!CK663)</f>
        <v>129</v>
      </c>
      <c r="Q663">
        <f>'BASE '!BS663</f>
        <v>319</v>
      </c>
      <c r="R663">
        <f>SUM('BASE '!CB663:CG663)</f>
        <v>173.05</v>
      </c>
      <c r="S663">
        <f>SUM('BASE '!CL663:CS663)</f>
        <v>246.5</v>
      </c>
      <c r="T663">
        <f t="shared" si="10"/>
        <v>6641.08</v>
      </c>
    </row>
    <row r="664" spans="1:20">
      <c r="A664" t="s">
        <v>1545</v>
      </c>
      <c r="B664" t="s">
        <v>1541</v>
      </c>
      <c r="C664" t="s">
        <v>1541</v>
      </c>
      <c r="D664">
        <f>SUM('BASE '!AL664,'BASE '!AN664,'BASE '!AO664,'BASE '!AP664,'BASE '!AR664,'BASE '!AS664)</f>
        <v>280</v>
      </c>
      <c r="E664">
        <f>SUM('BASE '!AM664)</f>
        <v>0</v>
      </c>
      <c r="F664">
        <f>SUM('BASE '!AQ664)</f>
        <v>55</v>
      </c>
      <c r="G664">
        <f>SUM('BASE '!AT664:BB664)</f>
        <v>0</v>
      </c>
      <c r="H664">
        <f>SUM('BASE '!BC664:BF664)</f>
        <v>96.03</v>
      </c>
      <c r="I664">
        <f>SUM('BASE '!BG664,'BASE '!BH664,'BASE '!BJ664,'BASE '!BK664)</f>
        <v>0</v>
      </c>
      <c r="J664">
        <f>'BASE '!BI664</f>
        <v>0</v>
      </c>
      <c r="K664">
        <f>'BASE '!BL664</f>
        <v>2115.9499999999998</v>
      </c>
      <c r="L664">
        <f>'BASE '!BM664</f>
        <v>0</v>
      </c>
      <c r="M664">
        <f>'BASE '!BN664</f>
        <v>0</v>
      </c>
      <c r="N664">
        <f>SUM('BASE '!BO664:BP664)</f>
        <v>3712.5</v>
      </c>
      <c r="O664">
        <f>'BASE '!BQ664</f>
        <v>454.38</v>
      </c>
      <c r="P664">
        <f>SUM('BASE '!BR664,'BASE '!BT664,'BASE '!CH664,'BASE '!CI664,'BASE '!CJ664,'BASE '!CK664)</f>
        <v>832</v>
      </c>
      <c r="Q664">
        <f>'BASE '!BS664</f>
        <v>0</v>
      </c>
      <c r="R664">
        <f>SUM('BASE '!CB664:CG664)</f>
        <v>188.02</v>
      </c>
      <c r="S664">
        <f>SUM('BASE '!CL664:CS664)</f>
        <v>1765.5</v>
      </c>
      <c r="T664">
        <f t="shared" si="10"/>
        <v>9499.380000000001</v>
      </c>
    </row>
    <row r="665" spans="1:20">
      <c r="A665" t="s">
        <v>1546</v>
      </c>
      <c r="B665" t="s">
        <v>1541</v>
      </c>
      <c r="C665" t="s">
        <v>1547</v>
      </c>
      <c r="D665">
        <f>SUM('BASE '!AL665,'BASE '!AN665,'BASE '!AO665,'BASE '!AP665,'BASE '!AR665,'BASE '!AS665)</f>
        <v>77</v>
      </c>
      <c r="E665">
        <f>SUM('BASE '!AM665)</f>
        <v>0</v>
      </c>
      <c r="F665">
        <f>SUM('BASE '!AQ665)</f>
        <v>0</v>
      </c>
      <c r="G665">
        <f>SUM('BASE '!AT665:BB665)</f>
        <v>0</v>
      </c>
      <c r="H665">
        <f>SUM('BASE '!BC665:BF665)</f>
        <v>0</v>
      </c>
      <c r="I665">
        <f>SUM('BASE '!BG665,'BASE '!BH665,'BASE '!BJ665,'BASE '!BK665)</f>
        <v>0</v>
      </c>
      <c r="J665">
        <f>'BASE '!BI665</f>
        <v>0</v>
      </c>
      <c r="K665">
        <f>'BASE '!BL665</f>
        <v>988.51</v>
      </c>
      <c r="L665">
        <f>'BASE '!BM665</f>
        <v>2.68</v>
      </c>
      <c r="M665">
        <f>'BASE '!BN665</f>
        <v>0</v>
      </c>
      <c r="N665">
        <f>SUM('BASE '!BO665:BP665)</f>
        <v>1603.78</v>
      </c>
      <c r="O665">
        <f>'BASE '!BQ665</f>
        <v>495.15</v>
      </c>
      <c r="P665">
        <f>SUM('BASE '!BR665,'BASE '!BT665,'BASE '!CH665,'BASE '!CI665,'BASE '!CJ665,'BASE '!CK665)</f>
        <v>400</v>
      </c>
      <c r="Q665">
        <f>'BASE '!BS665</f>
        <v>0</v>
      </c>
      <c r="R665">
        <f>SUM('BASE '!CB665:CG665)</f>
        <v>262</v>
      </c>
      <c r="S665">
        <f>SUM('BASE '!CL665:CS665)</f>
        <v>2697.63</v>
      </c>
      <c r="T665">
        <f t="shared" si="10"/>
        <v>6526.75</v>
      </c>
    </row>
    <row r="666" spans="1:20">
      <c r="A666" t="s">
        <v>1548</v>
      </c>
      <c r="B666" t="s">
        <v>1541</v>
      </c>
      <c r="C666" t="s">
        <v>974</v>
      </c>
      <c r="D666">
        <f>SUM('BASE '!AL666,'BASE '!AN666,'BASE '!AO666,'BASE '!AP666,'BASE '!AR666,'BASE '!AS666)</f>
        <v>188.95</v>
      </c>
      <c r="E666">
        <f>SUM('BASE '!AM666)</f>
        <v>0</v>
      </c>
      <c r="F666">
        <f>SUM('BASE '!AQ666)</f>
        <v>0</v>
      </c>
      <c r="G666">
        <f>SUM('BASE '!AT666:BB666)</f>
        <v>10.5</v>
      </c>
      <c r="H666">
        <f>SUM('BASE '!BC666:BF666)</f>
        <v>0.35</v>
      </c>
      <c r="I666">
        <f>SUM('BASE '!BG666,'BASE '!BH666,'BASE '!BJ666,'BASE '!BK666)</f>
        <v>0</v>
      </c>
      <c r="J666">
        <f>'BASE '!BI666</f>
        <v>0</v>
      </c>
      <c r="K666">
        <f>'BASE '!BL666</f>
        <v>1855.81</v>
      </c>
      <c r="L666">
        <f>'BASE '!BM666</f>
        <v>4</v>
      </c>
      <c r="M666">
        <f>'BASE '!BN666</f>
        <v>48</v>
      </c>
      <c r="N666">
        <f>SUM('BASE '!BO666:BP666)</f>
        <v>805</v>
      </c>
      <c r="O666">
        <f>'BASE '!BQ666</f>
        <v>399.13</v>
      </c>
      <c r="P666">
        <f>SUM('BASE '!BR666,'BASE '!BT666,'BASE '!CH666,'BASE '!CI666,'BASE '!CJ666,'BASE '!CK666)</f>
        <v>359.02</v>
      </c>
      <c r="Q666">
        <f>'BASE '!BS666</f>
        <v>0</v>
      </c>
      <c r="R666">
        <f>SUM('BASE '!CB666:CG666)</f>
        <v>34</v>
      </c>
      <c r="S666">
        <f>SUM('BASE '!CL666:CS666)</f>
        <v>365</v>
      </c>
      <c r="T666">
        <f t="shared" si="10"/>
        <v>4069.76</v>
      </c>
    </row>
    <row r="667" spans="1:20">
      <c r="A667" t="s">
        <v>1549</v>
      </c>
      <c r="B667" t="s">
        <v>1541</v>
      </c>
      <c r="C667" t="s">
        <v>1550</v>
      </c>
      <c r="D667">
        <f>SUM('BASE '!AL667,'BASE '!AN667,'BASE '!AO667,'BASE '!AP667,'BASE '!AR667,'BASE '!AS667)</f>
        <v>59.5</v>
      </c>
      <c r="E667">
        <f>SUM('BASE '!AM667)</f>
        <v>0</v>
      </c>
      <c r="F667">
        <f>SUM('BASE '!AQ667)</f>
        <v>0</v>
      </c>
      <c r="G667">
        <f>SUM('BASE '!AT667:BB667)</f>
        <v>0</v>
      </c>
      <c r="H667">
        <f>SUM('BASE '!BC667:BF667)</f>
        <v>0</v>
      </c>
      <c r="I667">
        <f>SUM('BASE '!BG667,'BASE '!BH667,'BASE '!BJ667,'BASE '!BK667)</f>
        <v>0</v>
      </c>
      <c r="J667">
        <f>'BASE '!BI667</f>
        <v>0</v>
      </c>
      <c r="K667">
        <f>'BASE '!BL667</f>
        <v>118.63</v>
      </c>
      <c r="L667">
        <f>'BASE '!BM667</f>
        <v>2.75</v>
      </c>
      <c r="M667">
        <f>'BASE '!BN667</f>
        <v>37.17</v>
      </c>
      <c r="N667">
        <f>SUM('BASE '!BO667:BP667)</f>
        <v>1564</v>
      </c>
      <c r="O667">
        <f>'BASE '!BQ667</f>
        <v>664.3</v>
      </c>
      <c r="P667">
        <f>SUM('BASE '!BR667,'BASE '!BT667,'BASE '!CH667,'BASE '!CI667,'BASE '!CJ667,'BASE '!CK667)</f>
        <v>311.38</v>
      </c>
      <c r="Q667">
        <f>'BASE '!BS667</f>
        <v>0</v>
      </c>
      <c r="R667">
        <f>SUM('BASE '!CB667:CG667)</f>
        <v>22.5</v>
      </c>
      <c r="S667">
        <f>SUM('BASE '!CL667:CS667)</f>
        <v>3012.34</v>
      </c>
      <c r="T667">
        <f t="shared" si="10"/>
        <v>5792.57</v>
      </c>
    </row>
    <row r="668" spans="1:20">
      <c r="A668" t="s">
        <v>1551</v>
      </c>
      <c r="B668" t="s">
        <v>1541</v>
      </c>
      <c r="C668" t="s">
        <v>1552</v>
      </c>
      <c r="D668">
        <f>SUM('BASE '!AL668,'BASE '!AN668,'BASE '!AO668,'BASE '!AP668,'BASE '!AR668,'BASE '!AS668)</f>
        <v>190</v>
      </c>
      <c r="E668">
        <f>SUM('BASE '!AM668)</f>
        <v>0</v>
      </c>
      <c r="F668">
        <f>SUM('BASE '!AQ668)</f>
        <v>0</v>
      </c>
      <c r="G668">
        <f>SUM('BASE '!AT668:BB668)</f>
        <v>0</v>
      </c>
      <c r="H668">
        <f>SUM('BASE '!BC668:BF668)</f>
        <v>0</v>
      </c>
      <c r="I668">
        <f>SUM('BASE '!BG668,'BASE '!BH668,'BASE '!BJ668,'BASE '!BK668)</f>
        <v>0</v>
      </c>
      <c r="J668">
        <f>'BASE '!BI668</f>
        <v>0</v>
      </c>
      <c r="K668">
        <f>'BASE '!BL668</f>
        <v>149.97</v>
      </c>
      <c r="L668">
        <f>'BASE '!BM668</f>
        <v>0</v>
      </c>
      <c r="M668">
        <f>'BASE '!BN668</f>
        <v>0</v>
      </c>
      <c r="N668">
        <f>SUM('BASE '!BO668:BP668)</f>
        <v>4318.22</v>
      </c>
      <c r="O668">
        <f>'BASE '!BQ668</f>
        <v>231</v>
      </c>
      <c r="P668">
        <f>SUM('BASE '!BR668,'BASE '!BT668,'BASE '!CH668,'BASE '!CI668,'BASE '!CJ668,'BASE '!CK668)</f>
        <v>0</v>
      </c>
      <c r="Q668">
        <f>'BASE '!BS668</f>
        <v>0</v>
      </c>
      <c r="R668">
        <f>SUM('BASE '!CB668:CG668)</f>
        <v>0</v>
      </c>
      <c r="S668">
        <f>SUM('BASE '!CL668:CS668)</f>
        <v>0</v>
      </c>
      <c r="T668">
        <f t="shared" si="10"/>
        <v>4889.1900000000005</v>
      </c>
    </row>
    <row r="669" spans="1:20">
      <c r="A669" t="s">
        <v>1553</v>
      </c>
      <c r="B669" t="s">
        <v>1541</v>
      </c>
      <c r="C669" t="s">
        <v>1554</v>
      </c>
      <c r="D669">
        <f>SUM('BASE '!AL669,'BASE '!AN669,'BASE '!AO669,'BASE '!AP669,'BASE '!AR669,'BASE '!AS669)</f>
        <v>424.48</v>
      </c>
      <c r="E669">
        <f>SUM('BASE '!AM669)</f>
        <v>0</v>
      </c>
      <c r="F669">
        <f>SUM('BASE '!AQ669)</f>
        <v>0</v>
      </c>
      <c r="G669">
        <f>SUM('BASE '!AT669:BB669)</f>
        <v>31.25</v>
      </c>
      <c r="H669">
        <f>SUM('BASE '!BC669:BF669)</f>
        <v>0</v>
      </c>
      <c r="I669">
        <f>SUM('BASE '!BG669,'BASE '!BH669,'BASE '!BJ669,'BASE '!BK669)</f>
        <v>0</v>
      </c>
      <c r="J669">
        <f>'BASE '!BI669</f>
        <v>0</v>
      </c>
      <c r="K669">
        <f>'BASE '!BL669</f>
        <v>9.4</v>
      </c>
      <c r="L669">
        <f>'BASE '!BM669</f>
        <v>8.3000000000000007</v>
      </c>
      <c r="M669">
        <f>'BASE '!BN669</f>
        <v>340</v>
      </c>
      <c r="N669">
        <f>SUM('BASE '!BO669:BP669)</f>
        <v>2180.75</v>
      </c>
      <c r="O669">
        <f>'BASE '!BQ669</f>
        <v>321.60000000000002</v>
      </c>
      <c r="P669">
        <f>SUM('BASE '!BR669,'BASE '!BT669,'BASE '!CH669,'BASE '!CI669,'BASE '!CJ669,'BASE '!CK669)</f>
        <v>1230</v>
      </c>
      <c r="Q669">
        <f>'BASE '!BS669</f>
        <v>0</v>
      </c>
      <c r="R669">
        <f>SUM('BASE '!CB669:CG669)</f>
        <v>148</v>
      </c>
      <c r="S669">
        <f>SUM('BASE '!CL669:CS669)</f>
        <v>1104.25</v>
      </c>
      <c r="T669">
        <f t="shared" si="10"/>
        <v>5798.0300000000007</v>
      </c>
    </row>
    <row r="670" spans="1:20">
      <c r="A670" t="s">
        <v>1557</v>
      </c>
      <c r="B670" t="s">
        <v>1556</v>
      </c>
      <c r="C670" t="s">
        <v>1558</v>
      </c>
      <c r="D670">
        <f>SUM('BASE '!AL670,'BASE '!AN670,'BASE '!AO670,'BASE '!AP670,'BASE '!AR670,'BASE '!AS670)</f>
        <v>1598.2600000000002</v>
      </c>
      <c r="E670">
        <f>SUM('BASE '!AM670)</f>
        <v>0</v>
      </c>
      <c r="F670">
        <f>SUM('BASE '!AQ670)</f>
        <v>1051.78</v>
      </c>
      <c r="G670">
        <f>SUM('BASE '!AT670:BB670)</f>
        <v>0</v>
      </c>
      <c r="H670">
        <f>SUM('BASE '!BC670:BF670)</f>
        <v>13.95</v>
      </c>
      <c r="I670">
        <f>SUM('BASE '!BG670,'BASE '!BH670,'BASE '!BJ670,'BASE '!BK670)</f>
        <v>660.3</v>
      </c>
      <c r="J670">
        <f>'BASE '!BI670</f>
        <v>0</v>
      </c>
      <c r="K670">
        <f>'BASE '!BL670</f>
        <v>1611.1</v>
      </c>
      <c r="L670">
        <f>'BASE '!BM670</f>
        <v>149.24</v>
      </c>
      <c r="M670">
        <f>'BASE '!BN670</f>
        <v>88.5</v>
      </c>
      <c r="N670">
        <f>SUM('BASE '!BO670:BP670)</f>
        <v>730.23</v>
      </c>
      <c r="O670">
        <f>'BASE '!BQ670</f>
        <v>100.28</v>
      </c>
      <c r="P670">
        <f>SUM('BASE '!BR670,'BASE '!BT670,'BASE '!CH670,'BASE '!CI670,'BASE '!CJ670,'BASE '!CK670)</f>
        <v>17.8</v>
      </c>
      <c r="Q670">
        <f>'BASE '!BS670</f>
        <v>0</v>
      </c>
      <c r="R670">
        <f>SUM('BASE '!CB670:CG670)</f>
        <v>384.33</v>
      </c>
      <c r="S670">
        <f>SUM('BASE '!CL670:CS670)</f>
        <v>954.49</v>
      </c>
      <c r="T670">
        <f t="shared" si="10"/>
        <v>7360.2599999999984</v>
      </c>
    </row>
    <row r="671" spans="1:20">
      <c r="A671" t="s">
        <v>1559</v>
      </c>
      <c r="B671" t="s">
        <v>1556</v>
      </c>
      <c r="C671" t="s">
        <v>1560</v>
      </c>
      <c r="D671">
        <f>SUM('BASE '!AL671,'BASE '!AN671,'BASE '!AO671,'BASE '!AP671,'BASE '!AR671,'BASE '!AS671)</f>
        <v>174.9</v>
      </c>
      <c r="E671">
        <f>SUM('BASE '!AM671)</f>
        <v>0</v>
      </c>
      <c r="F671">
        <f>SUM('BASE '!AQ671)</f>
        <v>0</v>
      </c>
      <c r="G671">
        <f>SUM('BASE '!AT671:BB671)</f>
        <v>0</v>
      </c>
      <c r="H671">
        <f>SUM('BASE '!BC671:BF671)</f>
        <v>48.3</v>
      </c>
      <c r="I671">
        <f>SUM('BASE '!BG671,'BASE '!BH671,'BASE '!BJ671,'BASE '!BK671)</f>
        <v>0</v>
      </c>
      <c r="J671">
        <f>'BASE '!BI671</f>
        <v>0</v>
      </c>
      <c r="K671">
        <f>'BASE '!BL671</f>
        <v>70.430000000000007</v>
      </c>
      <c r="L671">
        <f>'BASE '!BM671</f>
        <v>0.68</v>
      </c>
      <c r="M671">
        <f>'BASE '!BN671</f>
        <v>0</v>
      </c>
      <c r="N671">
        <f>SUM('BASE '!BO671:BP671)</f>
        <v>1480.71</v>
      </c>
      <c r="O671">
        <f>'BASE '!BQ671</f>
        <v>35.97</v>
      </c>
      <c r="P671">
        <f>SUM('BASE '!BR671,'BASE '!BT671,'BASE '!CH671,'BASE '!CI671,'BASE '!CJ671,'BASE '!CK671)</f>
        <v>15.03</v>
      </c>
      <c r="Q671">
        <f>'BASE '!BS671</f>
        <v>0</v>
      </c>
      <c r="R671">
        <f>SUM('BASE '!CB671:CG671)</f>
        <v>120</v>
      </c>
      <c r="S671">
        <f>SUM('BASE '!CL671:CS671)</f>
        <v>437.92</v>
      </c>
      <c r="T671">
        <f t="shared" si="10"/>
        <v>2383.94</v>
      </c>
    </row>
    <row r="672" spans="1:20">
      <c r="A672" t="s">
        <v>1561</v>
      </c>
      <c r="B672" t="s">
        <v>1556</v>
      </c>
      <c r="C672" t="s">
        <v>1562</v>
      </c>
      <c r="D672">
        <f>SUM('BASE '!AL672,'BASE '!AN672,'BASE '!AO672,'BASE '!AP672,'BASE '!AR672,'BASE '!AS672)</f>
        <v>602.86</v>
      </c>
      <c r="E672">
        <f>SUM('BASE '!AM672)</f>
        <v>0</v>
      </c>
      <c r="F672">
        <f>SUM('BASE '!AQ672)</f>
        <v>397.59</v>
      </c>
      <c r="G672">
        <f>SUM('BASE '!AT672:BB672)</f>
        <v>1.7</v>
      </c>
      <c r="H672">
        <f>SUM('BASE '!BC672:BF672)</f>
        <v>2.3000000000000003</v>
      </c>
      <c r="I672">
        <f>SUM('BASE '!BG672,'BASE '!BH672,'BASE '!BJ672,'BASE '!BK672)</f>
        <v>5.3</v>
      </c>
      <c r="J672">
        <f>'BASE '!BI672</f>
        <v>20</v>
      </c>
      <c r="K672">
        <f>'BASE '!BL672</f>
        <v>941.47</v>
      </c>
      <c r="L672">
        <f>'BASE '!BM672</f>
        <v>509.11</v>
      </c>
      <c r="M672">
        <f>'BASE '!BN672</f>
        <v>50</v>
      </c>
      <c r="N672">
        <f>SUM('BASE '!BO672:BP672)</f>
        <v>3146.46</v>
      </c>
      <c r="O672">
        <f>'BASE '!BQ672</f>
        <v>286.48</v>
      </c>
      <c r="P672">
        <f>SUM('BASE '!BR672,'BASE '!BT672,'BASE '!CH672,'BASE '!CI672,'BASE '!CJ672,'BASE '!CK672)</f>
        <v>15.9</v>
      </c>
      <c r="Q672">
        <f>'BASE '!BS672</f>
        <v>0</v>
      </c>
      <c r="R672">
        <f>SUM('BASE '!CB672:CG672)</f>
        <v>131.27000000000001</v>
      </c>
      <c r="S672">
        <f>SUM('BASE '!CL672:CS672)</f>
        <v>2402.5699999999997</v>
      </c>
      <c r="T672">
        <f t="shared" si="10"/>
        <v>8513.01</v>
      </c>
    </row>
    <row r="673" spans="1:20">
      <c r="A673" t="s">
        <v>1565</v>
      </c>
      <c r="B673" t="s">
        <v>1564</v>
      </c>
      <c r="C673" t="s">
        <v>1566</v>
      </c>
      <c r="D673">
        <f>SUM('BASE '!AL673,'BASE '!AN673,'BASE '!AO673,'BASE '!AP673,'BASE '!AR673,'BASE '!AS673)</f>
        <v>8</v>
      </c>
      <c r="E673">
        <f>SUM('BASE '!AM673)</f>
        <v>0</v>
      </c>
      <c r="F673">
        <f>SUM('BASE '!AQ673)</f>
        <v>0</v>
      </c>
      <c r="G673">
        <f>SUM('BASE '!AT673:BB673)</f>
        <v>0</v>
      </c>
      <c r="H673">
        <f>SUM('BASE '!BC673:BF673)</f>
        <v>0</v>
      </c>
      <c r="I673">
        <f>SUM('BASE '!BG673,'BASE '!BH673,'BASE '!BJ673,'BASE '!BK673)</f>
        <v>0</v>
      </c>
      <c r="J673">
        <f>'BASE '!BI673</f>
        <v>0</v>
      </c>
      <c r="K673">
        <f>'BASE '!BL673</f>
        <v>68.81</v>
      </c>
      <c r="L673">
        <f>'BASE '!BM673</f>
        <v>10.050000000000001</v>
      </c>
      <c r="M673">
        <f>'BASE '!BN673</f>
        <v>0</v>
      </c>
      <c r="N673">
        <f>SUM('BASE '!BO673:BP673)</f>
        <v>2258</v>
      </c>
      <c r="O673">
        <f>'BASE '!BQ673</f>
        <v>215.93</v>
      </c>
      <c r="P673">
        <f>SUM('BASE '!BR673,'BASE '!BT673,'BASE '!CH673,'BASE '!CI673,'BASE '!CJ673,'BASE '!CK673)</f>
        <v>2266.52</v>
      </c>
      <c r="Q673">
        <f>'BASE '!BS673</f>
        <v>8</v>
      </c>
      <c r="R673">
        <f>SUM('BASE '!CB673:CG673)</f>
        <v>11.21</v>
      </c>
      <c r="S673">
        <f>SUM('BASE '!CL673:CS673)</f>
        <v>33.89</v>
      </c>
      <c r="T673">
        <f t="shared" si="10"/>
        <v>4880.41</v>
      </c>
    </row>
    <row r="674" spans="1:20">
      <c r="A674" t="s">
        <v>1567</v>
      </c>
      <c r="B674" t="s">
        <v>1564</v>
      </c>
      <c r="C674" t="s">
        <v>1568</v>
      </c>
      <c r="D674">
        <f>SUM('BASE '!AL674,'BASE '!AN674,'BASE '!AO674,'BASE '!AP674,'BASE '!AR674,'BASE '!AS674)</f>
        <v>122</v>
      </c>
      <c r="E674">
        <f>SUM('BASE '!AM674)</f>
        <v>0</v>
      </c>
      <c r="F674">
        <f>SUM('BASE '!AQ674)</f>
        <v>0</v>
      </c>
      <c r="G674">
        <f>SUM('BASE '!AT674:BB674)</f>
        <v>0</v>
      </c>
      <c r="H674">
        <f>SUM('BASE '!BC674:BF674)</f>
        <v>3.61</v>
      </c>
      <c r="I674">
        <f>SUM('BASE '!BG674,'BASE '!BH674,'BASE '!BJ674,'BASE '!BK674)</f>
        <v>3.05</v>
      </c>
      <c r="J674">
        <f>'BASE '!BI674</f>
        <v>0</v>
      </c>
      <c r="K674">
        <f>'BASE '!BL674</f>
        <v>503.79</v>
      </c>
      <c r="L674">
        <f>'BASE '!BM674</f>
        <v>170.45</v>
      </c>
      <c r="M674">
        <f>'BASE '!BN674</f>
        <v>0</v>
      </c>
      <c r="N674">
        <f>SUM('BASE '!BO674:BP674)</f>
        <v>1859.82</v>
      </c>
      <c r="O674">
        <f>'BASE '!BQ674</f>
        <v>120.67</v>
      </c>
      <c r="P674">
        <f>SUM('BASE '!BR674,'BASE '!BT674,'BASE '!CH674,'BASE '!CI674,'BASE '!CJ674,'BASE '!CK674)</f>
        <v>708.99</v>
      </c>
      <c r="Q674">
        <f>'BASE '!BS674</f>
        <v>0</v>
      </c>
      <c r="R674">
        <f>SUM('BASE '!CB674:CG674)</f>
        <v>0</v>
      </c>
      <c r="S674">
        <f>SUM('BASE '!CL674:CS674)</f>
        <v>130.38999999999999</v>
      </c>
      <c r="T674">
        <f t="shared" si="10"/>
        <v>3622.77</v>
      </c>
    </row>
    <row r="675" spans="1:20">
      <c r="A675" t="s">
        <v>1569</v>
      </c>
      <c r="B675" t="s">
        <v>1564</v>
      </c>
      <c r="C675" t="s">
        <v>1130</v>
      </c>
      <c r="D675">
        <f>SUM('BASE '!AL675,'BASE '!AN675,'BASE '!AO675,'BASE '!AP675,'BASE '!AR675,'BASE '!AS675)</f>
        <v>50.45</v>
      </c>
      <c r="E675">
        <f>SUM('BASE '!AM675)</f>
        <v>0</v>
      </c>
      <c r="F675">
        <f>SUM('BASE '!AQ675)</f>
        <v>0</v>
      </c>
      <c r="G675">
        <f>SUM('BASE '!AT675:BB675)</f>
        <v>0</v>
      </c>
      <c r="H675">
        <f>SUM('BASE '!BC675:BF675)</f>
        <v>0</v>
      </c>
      <c r="I675">
        <f>SUM('BASE '!BG675,'BASE '!BH675,'BASE '!BJ675,'BASE '!BK675)</f>
        <v>0.57999999999999996</v>
      </c>
      <c r="J675">
        <f>'BASE '!BI675</f>
        <v>6</v>
      </c>
      <c r="K675">
        <f>'BASE '!BL675</f>
        <v>109.88</v>
      </c>
      <c r="L675">
        <f>'BASE '!BM675</f>
        <v>22.09</v>
      </c>
      <c r="M675">
        <f>'BASE '!BN675</f>
        <v>0</v>
      </c>
      <c r="N675">
        <f>SUM('BASE '!BO675:BP675)</f>
        <v>4612.28</v>
      </c>
      <c r="O675">
        <f>'BASE '!BQ675</f>
        <v>1.47</v>
      </c>
      <c r="P675">
        <f>SUM('BASE '!BR675,'BASE '!BT675,'BASE '!CH675,'BASE '!CI675,'BASE '!CJ675,'BASE '!CK675)</f>
        <v>293.94</v>
      </c>
      <c r="Q675">
        <f>'BASE '!BS675</f>
        <v>8.82</v>
      </c>
      <c r="R675">
        <f>SUM('BASE '!CB675:CG675)</f>
        <v>0</v>
      </c>
      <c r="S675">
        <f>SUM('BASE '!CL675:CS675)</f>
        <v>245</v>
      </c>
      <c r="T675">
        <f t="shared" si="10"/>
        <v>5350.5099999999993</v>
      </c>
    </row>
    <row r="676" spans="1:20">
      <c r="A676" t="s">
        <v>1570</v>
      </c>
      <c r="B676" t="s">
        <v>1564</v>
      </c>
      <c r="C676" t="s">
        <v>1562</v>
      </c>
      <c r="D676">
        <f>SUM('BASE '!AL676,'BASE '!AN676,'BASE '!AO676,'BASE '!AP676,'BASE '!AR676,'BASE '!AS676)</f>
        <v>107.8</v>
      </c>
      <c r="E676">
        <f>SUM('BASE '!AM676)</f>
        <v>0</v>
      </c>
      <c r="F676">
        <f>SUM('BASE '!AQ676)</f>
        <v>0</v>
      </c>
      <c r="G676">
        <f>SUM('BASE '!AT676:BB676)</f>
        <v>0</v>
      </c>
      <c r="H676">
        <f>SUM('BASE '!BC676:BF676)</f>
        <v>0</v>
      </c>
      <c r="I676">
        <f>SUM('BASE '!BG676,'BASE '!BH676,'BASE '!BJ676,'BASE '!BK676)</f>
        <v>1.8</v>
      </c>
      <c r="J676">
        <f>'BASE '!BI676</f>
        <v>16</v>
      </c>
      <c r="K676">
        <f>'BASE '!BL676</f>
        <v>422.2</v>
      </c>
      <c r="L676">
        <f>'BASE '!BM676</f>
        <v>2.13</v>
      </c>
      <c r="M676">
        <f>'BASE '!BN676</f>
        <v>0</v>
      </c>
      <c r="N676">
        <f>SUM('BASE '!BO676:BP676)</f>
        <v>4249.72</v>
      </c>
      <c r="O676">
        <f>'BASE '!BQ676</f>
        <v>1.99</v>
      </c>
      <c r="P676">
        <f>SUM('BASE '!BR676,'BASE '!BT676,'BASE '!CH676,'BASE '!CI676,'BASE '!CJ676,'BASE '!CK676)</f>
        <v>1422.12</v>
      </c>
      <c r="Q676">
        <f>'BASE '!BS676</f>
        <v>7.35</v>
      </c>
      <c r="R676">
        <f>SUM('BASE '!CB676:CG676)</f>
        <v>11</v>
      </c>
      <c r="S676">
        <f>SUM('BASE '!CL676:CS676)</f>
        <v>144.4</v>
      </c>
      <c r="T676">
        <f t="shared" si="10"/>
        <v>6386.51</v>
      </c>
    </row>
    <row r="677" spans="1:20">
      <c r="A677" t="s">
        <v>1573</v>
      </c>
      <c r="B677" t="s">
        <v>1572</v>
      </c>
      <c r="C677" t="s">
        <v>1574</v>
      </c>
      <c r="D677">
        <f>SUM('BASE '!AL677,'BASE '!AN677,'BASE '!AO677,'BASE '!AP677,'BASE '!AR677,'BASE '!AS677)</f>
        <v>137.16</v>
      </c>
      <c r="E677">
        <f>SUM('BASE '!AM677)</f>
        <v>0</v>
      </c>
      <c r="F677">
        <f>SUM('BASE '!AQ677)</f>
        <v>4.5</v>
      </c>
      <c r="G677">
        <f>SUM('BASE '!AT677:BB677)</f>
        <v>0</v>
      </c>
      <c r="H677">
        <f>SUM('BASE '!BC677:BF677)</f>
        <v>0</v>
      </c>
      <c r="I677">
        <f>SUM('BASE '!BG677,'BASE '!BH677,'BASE '!BJ677,'BASE '!BK677)</f>
        <v>0</v>
      </c>
      <c r="J677">
        <f>'BASE '!BI677</f>
        <v>0</v>
      </c>
      <c r="K677">
        <f>'BASE '!BL677</f>
        <v>111.58</v>
      </c>
      <c r="L677">
        <f>'BASE '!BM677</f>
        <v>1.89</v>
      </c>
      <c r="M677">
        <f>'BASE '!BN677</f>
        <v>0</v>
      </c>
      <c r="N677">
        <f>SUM('BASE '!BO677:BP677)</f>
        <v>1285.8900000000001</v>
      </c>
      <c r="O677">
        <f>'BASE '!BQ677</f>
        <v>364.11</v>
      </c>
      <c r="P677">
        <f>SUM('BASE '!BR677,'BASE '!BT677,'BASE '!CH677,'BASE '!CI677,'BASE '!CJ677,'BASE '!CK677)</f>
        <v>242.69</v>
      </c>
      <c r="Q677">
        <f>'BASE '!BS677</f>
        <v>0</v>
      </c>
      <c r="R677">
        <f>SUM('BASE '!CB677:CG677)</f>
        <v>0</v>
      </c>
      <c r="S677">
        <f>SUM('BASE '!CL677:CS677)</f>
        <v>85.92</v>
      </c>
      <c r="T677">
        <f t="shared" si="10"/>
        <v>2233.7400000000002</v>
      </c>
    </row>
    <row r="678" spans="1:20">
      <c r="A678" t="s">
        <v>1575</v>
      </c>
      <c r="B678" t="s">
        <v>1572</v>
      </c>
      <c r="C678" t="s">
        <v>1576</v>
      </c>
      <c r="D678">
        <f>SUM('BASE '!AL678,'BASE '!AN678,'BASE '!AO678,'BASE '!AP678,'BASE '!AR678,'BASE '!AS678)</f>
        <v>91.1</v>
      </c>
      <c r="E678">
        <f>SUM('BASE '!AM678)</f>
        <v>0</v>
      </c>
      <c r="F678">
        <f>SUM('BASE '!AQ678)</f>
        <v>0</v>
      </c>
      <c r="G678">
        <f>SUM('BASE '!AT678:BB678)</f>
        <v>0</v>
      </c>
      <c r="H678">
        <f>SUM('BASE '!BC678:BF678)</f>
        <v>144.5</v>
      </c>
      <c r="I678">
        <f>SUM('BASE '!BG678,'BASE '!BH678,'BASE '!BJ678,'BASE '!BK678)</f>
        <v>0</v>
      </c>
      <c r="J678">
        <f>'BASE '!BI678</f>
        <v>0</v>
      </c>
      <c r="K678">
        <f>'BASE '!BL678</f>
        <v>259.43</v>
      </c>
      <c r="L678">
        <f>'BASE '!BM678</f>
        <v>33.880000000000003</v>
      </c>
      <c r="M678">
        <f>'BASE '!BN678</f>
        <v>0</v>
      </c>
      <c r="N678">
        <f>SUM('BASE '!BO678:BP678)</f>
        <v>11018.71</v>
      </c>
      <c r="O678">
        <f>'BASE '!BQ678</f>
        <v>508.55</v>
      </c>
      <c r="P678">
        <f>SUM('BASE '!BR678,'BASE '!BT678,'BASE '!CH678,'BASE '!CI678,'BASE '!CJ678,'BASE '!CK678)</f>
        <v>2319.2200000000003</v>
      </c>
      <c r="Q678">
        <f>'BASE '!BS678</f>
        <v>4</v>
      </c>
      <c r="R678">
        <f>SUM('BASE '!CB678:CG678)</f>
        <v>69.2</v>
      </c>
      <c r="S678">
        <f>SUM('BASE '!CL678:CS678)</f>
        <v>399.4</v>
      </c>
      <c r="T678">
        <f t="shared" si="10"/>
        <v>14847.99</v>
      </c>
    </row>
    <row r="679" spans="1:20">
      <c r="A679" t="s">
        <v>1577</v>
      </c>
      <c r="B679" t="s">
        <v>1572</v>
      </c>
      <c r="C679" t="s">
        <v>1578</v>
      </c>
      <c r="D679">
        <f>SUM('BASE '!AL679,'BASE '!AN679,'BASE '!AO679,'BASE '!AP679,'BASE '!AR679,'BASE '!AS679)</f>
        <v>63.9</v>
      </c>
      <c r="E679">
        <f>SUM('BASE '!AM679)</f>
        <v>0</v>
      </c>
      <c r="F679">
        <f>SUM('BASE '!AQ679)</f>
        <v>0</v>
      </c>
      <c r="G679">
        <f>SUM('BASE '!AT679:BB679)</f>
        <v>0</v>
      </c>
      <c r="H679">
        <f>SUM('BASE '!BC679:BF679)</f>
        <v>0</v>
      </c>
      <c r="I679">
        <f>SUM('BASE '!BG679,'BASE '!BH679,'BASE '!BJ679,'BASE '!BK679)</f>
        <v>0</v>
      </c>
      <c r="J679">
        <f>'BASE '!BI679</f>
        <v>0</v>
      </c>
      <c r="K679">
        <f>'BASE '!BL679</f>
        <v>494.25</v>
      </c>
      <c r="L679">
        <f>'BASE '!BM679</f>
        <v>0</v>
      </c>
      <c r="M679">
        <f>'BASE '!BN679</f>
        <v>0</v>
      </c>
      <c r="N679">
        <f>SUM('BASE '!BO679:BP679)</f>
        <v>47</v>
      </c>
      <c r="O679">
        <f>'BASE '!BQ679</f>
        <v>26.08</v>
      </c>
      <c r="P679">
        <f>SUM('BASE '!BR679,'BASE '!BT679,'BASE '!CH679,'BASE '!CI679,'BASE '!CJ679,'BASE '!CK679)</f>
        <v>10.49</v>
      </c>
      <c r="Q679">
        <f>'BASE '!BS679</f>
        <v>0</v>
      </c>
      <c r="R679">
        <f>SUM('BASE '!CB679:CG679)</f>
        <v>0</v>
      </c>
      <c r="S679">
        <f>SUM('BASE '!CL679:CS679)</f>
        <v>87.46</v>
      </c>
      <c r="T679">
        <f t="shared" si="10"/>
        <v>729.18000000000006</v>
      </c>
    </row>
    <row r="680" spans="1:20">
      <c r="A680" t="s">
        <v>1579</v>
      </c>
      <c r="B680" t="s">
        <v>1572</v>
      </c>
      <c r="C680" t="s">
        <v>1580</v>
      </c>
      <c r="D680">
        <f>SUM('BASE '!AL680,'BASE '!AN680,'BASE '!AO680,'BASE '!AP680,'BASE '!AR680,'BASE '!AS680)</f>
        <v>10</v>
      </c>
      <c r="E680">
        <f>SUM('BASE '!AM680)</f>
        <v>0</v>
      </c>
      <c r="F680">
        <f>SUM('BASE '!AQ680)</f>
        <v>0</v>
      </c>
      <c r="G680">
        <f>SUM('BASE '!AT680:BB680)</f>
        <v>0</v>
      </c>
      <c r="H680">
        <f>SUM('BASE '!BC680:BF680)</f>
        <v>1.27</v>
      </c>
      <c r="I680">
        <f>SUM('BASE '!BG680,'BASE '!BH680,'BASE '!BJ680,'BASE '!BK680)</f>
        <v>5.9499999999999993</v>
      </c>
      <c r="J680">
        <f>'BASE '!BI680</f>
        <v>430</v>
      </c>
      <c r="K680">
        <f>'BASE '!BL680</f>
        <v>121.61</v>
      </c>
      <c r="L680">
        <f>'BASE '!BM680</f>
        <v>9.14</v>
      </c>
      <c r="M680">
        <f>'BASE '!BN680</f>
        <v>0</v>
      </c>
      <c r="N680">
        <f>SUM('BASE '!BO680:BP680)</f>
        <v>1260.71</v>
      </c>
      <c r="O680">
        <f>'BASE '!BQ680</f>
        <v>206.63</v>
      </c>
      <c r="P680">
        <f>SUM('BASE '!BR680,'BASE '!BT680,'BASE '!CH680,'BASE '!CI680,'BASE '!CJ680,'BASE '!CK680)</f>
        <v>207.44</v>
      </c>
      <c r="Q680">
        <f>'BASE '!BS680</f>
        <v>5.28</v>
      </c>
      <c r="R680">
        <f>SUM('BASE '!CB680:CG680)</f>
        <v>3.67</v>
      </c>
      <c r="S680">
        <f>SUM('BASE '!CL680:CS680)</f>
        <v>95.02</v>
      </c>
      <c r="T680">
        <f t="shared" si="10"/>
        <v>2356.7200000000003</v>
      </c>
    </row>
    <row r="681" spans="1:20">
      <c r="A681" t="s">
        <v>1581</v>
      </c>
      <c r="B681" t="s">
        <v>1572</v>
      </c>
      <c r="C681" t="s">
        <v>1582</v>
      </c>
      <c r="D681">
        <f>SUM('BASE '!AL681,'BASE '!AN681,'BASE '!AO681,'BASE '!AP681,'BASE '!AR681,'BASE '!AS681)</f>
        <v>8.1999999999999993</v>
      </c>
      <c r="E681">
        <f>SUM('BASE '!AM681)</f>
        <v>0</v>
      </c>
      <c r="F681">
        <f>SUM('BASE '!AQ681)</f>
        <v>0</v>
      </c>
      <c r="G681">
        <f>SUM('BASE '!AT681:BB681)</f>
        <v>0</v>
      </c>
      <c r="H681">
        <f>SUM('BASE '!BC681:BF681)</f>
        <v>0</v>
      </c>
      <c r="I681">
        <f>SUM('BASE '!BG681,'BASE '!BH681,'BASE '!BJ681,'BASE '!BK681)</f>
        <v>0</v>
      </c>
      <c r="J681">
        <f>'BASE '!BI681</f>
        <v>0</v>
      </c>
      <c r="K681">
        <f>'BASE '!BL681</f>
        <v>51.42</v>
      </c>
      <c r="L681">
        <f>'BASE '!BM681</f>
        <v>740.2</v>
      </c>
      <c r="M681">
        <f>'BASE '!BN681</f>
        <v>0</v>
      </c>
      <c r="N681">
        <f>SUM('BASE '!BO681:BP681)</f>
        <v>981.6</v>
      </c>
      <c r="O681">
        <f>'BASE '!BQ681</f>
        <v>298</v>
      </c>
      <c r="P681">
        <f>SUM('BASE '!BR681,'BASE '!BT681,'BASE '!CH681,'BASE '!CI681,'BASE '!CJ681,'BASE '!CK681)</f>
        <v>81</v>
      </c>
      <c r="Q681">
        <f>'BASE '!BS681</f>
        <v>1</v>
      </c>
      <c r="R681">
        <f>SUM('BASE '!CB681:CG681)</f>
        <v>7.6</v>
      </c>
      <c r="S681">
        <f>SUM('BASE '!CL681:CS681)</f>
        <v>190.29999999999998</v>
      </c>
      <c r="T681">
        <f t="shared" si="10"/>
        <v>2359.3200000000002</v>
      </c>
    </row>
    <row r="682" spans="1:20">
      <c r="A682" t="s">
        <v>1583</v>
      </c>
      <c r="B682" t="s">
        <v>1572</v>
      </c>
      <c r="C682" t="s">
        <v>1584</v>
      </c>
      <c r="D682">
        <f>SUM('BASE '!AL682,'BASE '!AN682,'BASE '!AO682,'BASE '!AP682,'BASE '!AR682,'BASE '!AS682)</f>
        <v>51</v>
      </c>
      <c r="E682">
        <f>SUM('BASE '!AM682)</f>
        <v>0</v>
      </c>
      <c r="F682">
        <f>SUM('BASE '!AQ682)</f>
        <v>0</v>
      </c>
      <c r="G682">
        <f>SUM('BASE '!AT682:BB682)</f>
        <v>0</v>
      </c>
      <c r="H682">
        <f>SUM('BASE '!BC682:BF682)</f>
        <v>9.15</v>
      </c>
      <c r="I682">
        <f>SUM('BASE '!BG682,'BASE '!BH682,'BASE '!BJ682,'BASE '!BK682)</f>
        <v>0</v>
      </c>
      <c r="J682">
        <f>'BASE '!BI682</f>
        <v>0</v>
      </c>
      <c r="K682">
        <f>'BASE '!BL682</f>
        <v>127.7</v>
      </c>
      <c r="L682">
        <f>'BASE '!BM682</f>
        <v>0.78</v>
      </c>
      <c r="M682">
        <f>'BASE '!BN682</f>
        <v>243</v>
      </c>
      <c r="N682">
        <f>SUM('BASE '!BO682:BP682)</f>
        <v>994</v>
      </c>
      <c r="O682">
        <f>'BASE '!BQ682</f>
        <v>499.3</v>
      </c>
      <c r="P682">
        <f>SUM('BASE '!BR682,'BASE '!BT682,'BASE '!CH682,'BASE '!CI682,'BASE '!CJ682,'BASE '!CK682)</f>
        <v>1713.5</v>
      </c>
      <c r="Q682">
        <f>'BASE '!BS682</f>
        <v>150</v>
      </c>
      <c r="R682">
        <f>SUM('BASE '!CB682:CG682)</f>
        <v>10</v>
      </c>
      <c r="S682">
        <f>SUM('BASE '!CL682:CS682)</f>
        <v>205</v>
      </c>
      <c r="T682">
        <f t="shared" si="10"/>
        <v>4003.4300000000003</v>
      </c>
    </row>
    <row r="683" spans="1:20">
      <c r="A683" t="s">
        <v>1587</v>
      </c>
      <c r="B683" t="s">
        <v>1586</v>
      </c>
      <c r="C683" t="s">
        <v>1588</v>
      </c>
      <c r="D683">
        <f>SUM('BASE '!AL683,'BASE '!AN683,'BASE '!AO683,'BASE '!AP683,'BASE '!AR683,'BASE '!AS683)</f>
        <v>312.3</v>
      </c>
      <c r="E683">
        <f>SUM('BASE '!AM683)</f>
        <v>0</v>
      </c>
      <c r="F683">
        <f>SUM('BASE '!AQ683)</f>
        <v>1129.3800000000001</v>
      </c>
      <c r="G683">
        <f>SUM('BASE '!AT683:BB683)</f>
        <v>4.4000000000000004</v>
      </c>
      <c r="H683">
        <f>SUM('BASE '!BC683:BF683)</f>
        <v>0</v>
      </c>
      <c r="I683">
        <f>SUM('BASE '!BG683,'BASE '!BH683,'BASE '!BJ683,'BASE '!BK683)</f>
        <v>3.05</v>
      </c>
      <c r="J683">
        <f>'BASE '!BI683</f>
        <v>2</v>
      </c>
      <c r="K683">
        <f>'BASE '!BL683</f>
        <v>1104.96</v>
      </c>
      <c r="L683">
        <f>'BASE '!BM683</f>
        <v>15.43</v>
      </c>
      <c r="M683">
        <f>'BASE '!BN683</f>
        <v>0</v>
      </c>
      <c r="N683">
        <f>SUM('BASE '!BO683:BP683)</f>
        <v>3384.68</v>
      </c>
      <c r="O683">
        <f>'BASE '!BQ683</f>
        <v>480.77</v>
      </c>
      <c r="P683">
        <f>SUM('BASE '!BR683,'BASE '!BT683,'BASE '!CH683,'BASE '!CI683,'BASE '!CJ683,'BASE '!CK683)</f>
        <v>238</v>
      </c>
      <c r="Q683">
        <f>'BASE '!BS683</f>
        <v>0</v>
      </c>
      <c r="R683">
        <f>SUM('BASE '!CB683:CG683)</f>
        <v>230.25</v>
      </c>
      <c r="S683">
        <f>SUM('BASE '!CL683:CS683)</f>
        <v>490.95000000000005</v>
      </c>
      <c r="T683">
        <f t="shared" si="10"/>
        <v>7396.1699999999992</v>
      </c>
    </row>
    <row r="684" spans="1:20">
      <c r="A684" t="s">
        <v>1589</v>
      </c>
      <c r="B684" t="s">
        <v>1586</v>
      </c>
      <c r="C684" t="s">
        <v>1590</v>
      </c>
      <c r="D684">
        <f>SUM('BASE '!AL684,'BASE '!AN684,'BASE '!AO684,'BASE '!AP684,'BASE '!AR684,'BASE '!AS684)</f>
        <v>0</v>
      </c>
      <c r="E684">
        <f>SUM('BASE '!AM684)</f>
        <v>0</v>
      </c>
      <c r="F684">
        <f>SUM('BASE '!AQ684)</f>
        <v>0</v>
      </c>
      <c r="G684">
        <f>SUM('BASE '!AT684:BB684)</f>
        <v>0</v>
      </c>
      <c r="H684">
        <f>SUM('BASE '!BC684:BF684)</f>
        <v>0</v>
      </c>
      <c r="I684">
        <f>SUM('BASE '!BG684,'BASE '!BH684,'BASE '!BJ684,'BASE '!BK684)</f>
        <v>12.52</v>
      </c>
      <c r="J684">
        <f>'BASE '!BI684</f>
        <v>0</v>
      </c>
      <c r="K684">
        <f>'BASE '!BL684</f>
        <v>55.64</v>
      </c>
      <c r="L684">
        <f>'BASE '!BM684</f>
        <v>11.78</v>
      </c>
      <c r="M684">
        <f>'BASE '!BN684</f>
        <v>0</v>
      </c>
      <c r="N684">
        <f>SUM('BASE '!BO684:BP684)</f>
        <v>0</v>
      </c>
      <c r="O684">
        <f>'BASE '!BQ684</f>
        <v>197.22</v>
      </c>
      <c r="P684">
        <f>SUM('BASE '!BR684,'BASE '!BT684,'BASE '!CH684,'BASE '!CI684,'BASE '!CJ684,'BASE '!CK684)</f>
        <v>1</v>
      </c>
      <c r="Q684">
        <f>'BASE '!BS684</f>
        <v>0</v>
      </c>
      <c r="R684">
        <f>SUM('BASE '!CB684:CG684)</f>
        <v>0</v>
      </c>
      <c r="S684">
        <f>SUM('BASE '!CL684:CS684)</f>
        <v>540.16999999999996</v>
      </c>
      <c r="T684">
        <f t="shared" si="10"/>
        <v>818.32999999999993</v>
      </c>
    </row>
    <row r="685" spans="1:20">
      <c r="A685" t="s">
        <v>1591</v>
      </c>
      <c r="B685" t="s">
        <v>1586</v>
      </c>
      <c r="C685" t="s">
        <v>1536</v>
      </c>
      <c r="D685">
        <f>SUM('BASE '!AL685,'BASE '!AN685,'BASE '!AO685,'BASE '!AP685,'BASE '!AR685,'BASE '!AS685)</f>
        <v>18.5</v>
      </c>
      <c r="E685">
        <f>SUM('BASE '!AM685)</f>
        <v>0</v>
      </c>
      <c r="F685">
        <f>SUM('BASE '!AQ685)</f>
        <v>1.7</v>
      </c>
      <c r="G685">
        <f>SUM('BASE '!AT685:BB685)</f>
        <v>0</v>
      </c>
      <c r="H685">
        <f>SUM('BASE '!BC685:BF685)</f>
        <v>0</v>
      </c>
      <c r="I685">
        <f>SUM('BASE '!BG685,'BASE '!BH685,'BASE '!BJ685,'BASE '!BK685)</f>
        <v>33.93</v>
      </c>
      <c r="J685">
        <f>'BASE '!BI685</f>
        <v>0</v>
      </c>
      <c r="K685">
        <f>'BASE '!BL685</f>
        <v>135.44999999999999</v>
      </c>
      <c r="L685">
        <f>'BASE '!BM685</f>
        <v>4.05</v>
      </c>
      <c r="M685">
        <f>'BASE '!BN685</f>
        <v>0</v>
      </c>
      <c r="N685">
        <f>SUM('BASE '!BO685:BP685)</f>
        <v>228.81</v>
      </c>
      <c r="O685">
        <f>'BASE '!BQ685</f>
        <v>45.9</v>
      </c>
      <c r="P685">
        <f>SUM('BASE '!BR685,'BASE '!BT685,'BASE '!CH685,'BASE '!CI685,'BASE '!CJ685,'BASE '!CK685)</f>
        <v>1.83</v>
      </c>
      <c r="Q685">
        <f>'BASE '!BS685</f>
        <v>0</v>
      </c>
      <c r="R685">
        <f>SUM('BASE '!CB685:CG685)</f>
        <v>47.5</v>
      </c>
      <c r="S685">
        <f>SUM('BASE '!CL685:CS685)</f>
        <v>57.260000000000005</v>
      </c>
      <c r="T685">
        <f t="shared" si="10"/>
        <v>574.92999999999995</v>
      </c>
    </row>
    <row r="686" spans="1:20">
      <c r="A686" t="s">
        <v>1592</v>
      </c>
      <c r="B686" t="s">
        <v>1586</v>
      </c>
      <c r="C686" t="s">
        <v>1593</v>
      </c>
      <c r="D686">
        <f>SUM('BASE '!AL686,'BASE '!AN686,'BASE '!AO686,'BASE '!AP686,'BASE '!AR686,'BASE '!AS686)</f>
        <v>4.9800000000000004</v>
      </c>
      <c r="E686">
        <f>SUM('BASE '!AM686)</f>
        <v>0</v>
      </c>
      <c r="F686">
        <f>SUM('BASE '!AQ686)</f>
        <v>0</v>
      </c>
      <c r="G686">
        <f>SUM('BASE '!AT686:BB686)</f>
        <v>5.22</v>
      </c>
      <c r="H686">
        <f>SUM('BASE '!BC686:BF686)</f>
        <v>0</v>
      </c>
      <c r="I686">
        <f>SUM('BASE '!BG686,'BASE '!BH686,'BASE '!BJ686,'BASE '!BK686)</f>
        <v>0</v>
      </c>
      <c r="J686">
        <f>'BASE '!BI686</f>
        <v>0</v>
      </c>
      <c r="K686">
        <f>'BASE '!BL686</f>
        <v>148.31</v>
      </c>
      <c r="L686">
        <f>'BASE '!BM686</f>
        <v>1.98</v>
      </c>
      <c r="M686">
        <f>'BASE '!BN686</f>
        <v>439.86</v>
      </c>
      <c r="N686">
        <f>SUM('BASE '!BO686:BP686)</f>
        <v>726.52</v>
      </c>
      <c r="O686">
        <f>'BASE '!BQ686</f>
        <v>683.43</v>
      </c>
      <c r="P686">
        <f>SUM('BASE '!BR686,'BASE '!BT686,'BASE '!CH686,'BASE '!CI686,'BASE '!CJ686,'BASE '!CK686)</f>
        <v>129</v>
      </c>
      <c r="Q686">
        <f>'BASE '!BS686</f>
        <v>13.7</v>
      </c>
      <c r="R686">
        <f>SUM('BASE '!CB686:CG686)</f>
        <v>83.66</v>
      </c>
      <c r="S686">
        <f>SUM('BASE '!CL686:CS686)</f>
        <v>4.08</v>
      </c>
      <c r="T686">
        <f t="shared" si="10"/>
        <v>2240.7399999999993</v>
      </c>
    </row>
    <row r="687" spans="1:20">
      <c r="A687" t="s">
        <v>1594</v>
      </c>
      <c r="B687" t="s">
        <v>1586</v>
      </c>
      <c r="C687" t="s">
        <v>1595</v>
      </c>
      <c r="D687">
        <f>SUM('BASE '!AL687,'BASE '!AN687,'BASE '!AO687,'BASE '!AP687,'BASE '!AR687,'BASE '!AS687)</f>
        <v>2742.12</v>
      </c>
      <c r="E687">
        <f>SUM('BASE '!AM687)</f>
        <v>75.600000000000009</v>
      </c>
      <c r="F687">
        <f>SUM('BASE '!AQ687)</f>
        <v>727.53</v>
      </c>
      <c r="G687">
        <f>SUM('BASE '!AT687:BB687)</f>
        <v>0</v>
      </c>
      <c r="H687">
        <f>SUM('BASE '!BC687:BF687)</f>
        <v>0</v>
      </c>
      <c r="I687">
        <f>SUM('BASE '!BG687,'BASE '!BH687,'BASE '!BJ687,'BASE '!BK687)</f>
        <v>363.74</v>
      </c>
      <c r="J687">
        <f>'BASE '!BI687</f>
        <v>0</v>
      </c>
      <c r="K687">
        <f>'BASE '!BL687</f>
        <v>303.28000000000003</v>
      </c>
      <c r="L687">
        <f>'BASE '!BM687</f>
        <v>0</v>
      </c>
      <c r="M687">
        <f>'BASE '!BN687</f>
        <v>265</v>
      </c>
      <c r="N687">
        <f>SUM('BASE '!BO687:BP687)</f>
        <v>1290.43</v>
      </c>
      <c r="O687">
        <f>'BASE '!BQ687</f>
        <v>495.21</v>
      </c>
      <c r="P687">
        <f>SUM('BASE '!BR687,'BASE '!BT687,'BASE '!CH687,'BASE '!CI687,'BASE '!CJ687,'BASE '!CK687)</f>
        <v>29.4</v>
      </c>
      <c r="Q687">
        <f>'BASE '!BS687</f>
        <v>0</v>
      </c>
      <c r="R687">
        <f>SUM('BASE '!CB687:CG687)</f>
        <v>777.1400000000001</v>
      </c>
      <c r="S687">
        <f>SUM('BASE '!CL687:CS687)</f>
        <v>1343.01</v>
      </c>
      <c r="T687">
        <f t="shared" si="10"/>
        <v>8412.4599999999991</v>
      </c>
    </row>
    <row r="688" spans="1:20">
      <c r="A688" t="s">
        <v>1596</v>
      </c>
      <c r="B688" t="s">
        <v>1586</v>
      </c>
      <c r="C688" t="s">
        <v>119</v>
      </c>
      <c r="D688">
        <f>SUM('BASE '!AL688,'BASE '!AN688,'BASE '!AO688,'BASE '!AP688,'BASE '!AR688,'BASE '!AS688)</f>
        <v>132</v>
      </c>
      <c r="E688">
        <f>SUM('BASE '!AM688)</f>
        <v>0</v>
      </c>
      <c r="F688">
        <f>SUM('BASE '!AQ688)</f>
        <v>0</v>
      </c>
      <c r="G688">
        <f>SUM('BASE '!AT688:BB688)</f>
        <v>0</v>
      </c>
      <c r="H688">
        <f>SUM('BASE '!BC688:BF688)</f>
        <v>0</v>
      </c>
      <c r="I688">
        <f>SUM('BASE '!BG688,'BASE '!BH688,'BASE '!BJ688,'BASE '!BK688)</f>
        <v>0</v>
      </c>
      <c r="J688">
        <f>'BASE '!BI688</f>
        <v>0</v>
      </c>
      <c r="K688">
        <f>'BASE '!BL688</f>
        <v>33.35</v>
      </c>
      <c r="L688">
        <f>'BASE '!BM688</f>
        <v>0</v>
      </c>
      <c r="M688">
        <f>'BASE '!BN688</f>
        <v>0</v>
      </c>
      <c r="N688">
        <f>SUM('BASE '!BO688:BP688)</f>
        <v>8284.09</v>
      </c>
      <c r="O688">
        <f>'BASE '!BQ688</f>
        <v>11.93</v>
      </c>
      <c r="P688">
        <f>SUM('BASE '!BR688,'BASE '!BT688,'BASE '!CH688,'BASE '!CI688,'BASE '!CJ688,'BASE '!CK688)</f>
        <v>596.18000000000006</v>
      </c>
      <c r="Q688">
        <f>'BASE '!BS688</f>
        <v>35.700000000000003</v>
      </c>
      <c r="R688">
        <f>SUM('BASE '!CB688:CG688)</f>
        <v>0</v>
      </c>
      <c r="S688">
        <f>SUM('BASE '!CL688:CS688)</f>
        <v>1079.8</v>
      </c>
      <c r="T688">
        <f t="shared" si="10"/>
        <v>10173.050000000001</v>
      </c>
    </row>
    <row r="689" spans="1:20">
      <c r="A689" t="s">
        <v>1597</v>
      </c>
      <c r="B689" t="s">
        <v>1586</v>
      </c>
      <c r="C689" t="s">
        <v>1598</v>
      </c>
      <c r="D689">
        <f>SUM('BASE '!AL689,'BASE '!AN689,'BASE '!AO689,'BASE '!AP689,'BASE '!AR689,'BASE '!AS689)</f>
        <v>103.06</v>
      </c>
      <c r="E689">
        <f>SUM('BASE '!AM689)</f>
        <v>0</v>
      </c>
      <c r="F689">
        <f>SUM('BASE '!AQ689)</f>
        <v>15</v>
      </c>
      <c r="G689">
        <f>SUM('BASE '!AT689:BB689)</f>
        <v>26.87</v>
      </c>
      <c r="H689">
        <f>SUM('BASE '!BC689:BF689)</f>
        <v>3.2</v>
      </c>
      <c r="I689">
        <f>SUM('BASE '!BG689,'BASE '!BH689,'BASE '!BJ689,'BASE '!BK689)</f>
        <v>74.08</v>
      </c>
      <c r="J689">
        <f>'BASE '!BI689</f>
        <v>0</v>
      </c>
      <c r="K689">
        <f>'BASE '!BL689</f>
        <v>541.13</v>
      </c>
      <c r="L689">
        <f>'BASE '!BM689</f>
        <v>129.4</v>
      </c>
      <c r="M689">
        <f>'BASE '!BN689</f>
        <v>0</v>
      </c>
      <c r="N689">
        <f>SUM('BASE '!BO689:BP689)</f>
        <v>979.2</v>
      </c>
      <c r="O689">
        <f>'BASE '!BQ689</f>
        <v>49.62</v>
      </c>
      <c r="P689">
        <f>SUM('BASE '!BR689,'BASE '!BT689,'BASE '!CH689,'BASE '!CI689,'BASE '!CJ689,'BASE '!CK689)</f>
        <v>29.46</v>
      </c>
      <c r="Q689">
        <f>'BASE '!BS689</f>
        <v>0</v>
      </c>
      <c r="R689">
        <f>SUM('BASE '!CB689:CG689)</f>
        <v>50.78</v>
      </c>
      <c r="S689">
        <f>SUM('BASE '!CL689:CS689)</f>
        <v>74.960000000000008</v>
      </c>
      <c r="T689">
        <f t="shared" si="10"/>
        <v>2076.7599999999998</v>
      </c>
    </row>
    <row r="690" spans="1:20">
      <c r="A690" t="s">
        <v>1599</v>
      </c>
      <c r="B690" t="s">
        <v>1586</v>
      </c>
      <c r="C690" t="s">
        <v>1600</v>
      </c>
      <c r="D690">
        <f>SUM('BASE '!AL690,'BASE '!AN690,'BASE '!AO690,'BASE '!AP690,'BASE '!AR690,'BASE '!AS690)</f>
        <v>277.02</v>
      </c>
      <c r="E690">
        <f>SUM('BASE '!AM690)</f>
        <v>0</v>
      </c>
      <c r="F690">
        <f>SUM('BASE '!AQ690)</f>
        <v>0</v>
      </c>
      <c r="G690">
        <f>SUM('BASE '!AT690:BB690)</f>
        <v>31.88</v>
      </c>
      <c r="H690">
        <f>SUM('BASE '!BC690:BF690)</f>
        <v>0</v>
      </c>
      <c r="I690">
        <f>SUM('BASE '!BG690,'BASE '!BH690,'BASE '!BJ690,'BASE '!BK690)</f>
        <v>0</v>
      </c>
      <c r="J690">
        <f>'BASE '!BI690</f>
        <v>0</v>
      </c>
      <c r="K690">
        <f>'BASE '!BL690</f>
        <v>422.04</v>
      </c>
      <c r="L690">
        <f>'BASE '!BM690</f>
        <v>4.9800000000000004</v>
      </c>
      <c r="M690">
        <f>'BASE '!BN690</f>
        <v>0</v>
      </c>
      <c r="N690">
        <f>SUM('BASE '!BO690:BP690)</f>
        <v>6029.87</v>
      </c>
      <c r="O690">
        <f>'BASE '!BQ690</f>
        <v>94.97</v>
      </c>
      <c r="P690">
        <f>SUM('BASE '!BR690,'BASE '!BT690,'BASE '!CH690,'BASE '!CI690,'BASE '!CJ690,'BASE '!CK690)</f>
        <v>820.61</v>
      </c>
      <c r="Q690">
        <f>'BASE '!BS690</f>
        <v>0</v>
      </c>
      <c r="R690">
        <f>SUM('BASE '!CB690:CG690)</f>
        <v>16.54</v>
      </c>
      <c r="S690">
        <f>SUM('BASE '!CL690:CS690)</f>
        <v>517</v>
      </c>
      <c r="T690">
        <f t="shared" si="10"/>
        <v>8214.91</v>
      </c>
    </row>
    <row r="691" spans="1:20">
      <c r="A691" t="s">
        <v>1601</v>
      </c>
      <c r="B691" t="s">
        <v>1586</v>
      </c>
      <c r="C691" t="s">
        <v>1523</v>
      </c>
      <c r="D691">
        <f>SUM('BASE '!AL691,'BASE '!AN691,'BASE '!AO691,'BASE '!AP691,'BASE '!AR691,'BASE '!AS691)</f>
        <v>246.22</v>
      </c>
      <c r="E691">
        <f>SUM('BASE '!AM691)</f>
        <v>0</v>
      </c>
      <c r="F691">
        <f>SUM('BASE '!AQ691)</f>
        <v>0</v>
      </c>
      <c r="G691">
        <f>SUM('BASE '!AT691:BB691)</f>
        <v>0</v>
      </c>
      <c r="H691">
        <f>SUM('BASE '!BC691:BF691)</f>
        <v>253.39</v>
      </c>
      <c r="I691">
        <f>SUM('BASE '!BG691,'BASE '!BH691,'BASE '!BJ691,'BASE '!BK691)</f>
        <v>0</v>
      </c>
      <c r="J691">
        <f>'BASE '!BI691</f>
        <v>0</v>
      </c>
      <c r="K691">
        <f>'BASE '!BL691</f>
        <v>42.45</v>
      </c>
      <c r="L691">
        <f>'BASE '!BM691</f>
        <v>6.6</v>
      </c>
      <c r="M691">
        <f>'BASE '!BN691</f>
        <v>0</v>
      </c>
      <c r="N691">
        <f>SUM('BASE '!BO691:BP691)</f>
        <v>2883.5</v>
      </c>
      <c r="O691">
        <f>'BASE '!BQ691</f>
        <v>730.6</v>
      </c>
      <c r="P691">
        <f>SUM('BASE '!BR691,'BASE '!BT691,'BASE '!CH691,'BASE '!CI691,'BASE '!CJ691,'BASE '!CK691)</f>
        <v>85</v>
      </c>
      <c r="Q691">
        <f>'BASE '!BS691</f>
        <v>0</v>
      </c>
      <c r="R691">
        <f>SUM('BASE '!CB691:CG691)</f>
        <v>514.04999999999995</v>
      </c>
      <c r="S691">
        <f>SUM('BASE '!CL691:CS691)</f>
        <v>580.76</v>
      </c>
      <c r="T691">
        <f t="shared" si="10"/>
        <v>5342.5700000000006</v>
      </c>
    </row>
    <row r="692" spans="1:20">
      <c r="A692" t="s">
        <v>1602</v>
      </c>
      <c r="B692" t="s">
        <v>1586</v>
      </c>
      <c r="C692" t="s">
        <v>1603</v>
      </c>
      <c r="D692">
        <f>SUM('BASE '!AL692,'BASE '!AN692,'BASE '!AO692,'BASE '!AP692,'BASE '!AR692,'BASE '!AS692)</f>
        <v>25.75</v>
      </c>
      <c r="E692">
        <f>SUM('BASE '!AM692)</f>
        <v>0</v>
      </c>
      <c r="F692">
        <f>SUM('BASE '!AQ692)</f>
        <v>0</v>
      </c>
      <c r="G692">
        <f>SUM('BASE '!AT692:BB692)</f>
        <v>5.98</v>
      </c>
      <c r="H692">
        <f>SUM('BASE '!BC692:BF692)</f>
        <v>0</v>
      </c>
      <c r="I692">
        <f>SUM('BASE '!BG692,'BASE '!BH692,'BASE '!BJ692,'BASE '!BK692)</f>
        <v>8</v>
      </c>
      <c r="J692">
        <f>'BASE '!BI692</f>
        <v>0</v>
      </c>
      <c r="K692">
        <f>'BASE '!BL692</f>
        <v>460.31</v>
      </c>
      <c r="L692">
        <f>'BASE '!BM692</f>
        <v>8</v>
      </c>
      <c r="M692">
        <f>'BASE '!BN692</f>
        <v>0</v>
      </c>
      <c r="N692">
        <f>SUM('BASE '!BO692:BP692)</f>
        <v>934.06</v>
      </c>
      <c r="O692">
        <f>'BASE '!BQ692</f>
        <v>103.78</v>
      </c>
      <c r="P692">
        <f>SUM('BASE '!BR692,'BASE '!BT692,'BASE '!CH692,'BASE '!CI692,'BASE '!CJ692,'BASE '!CK692)</f>
        <v>0</v>
      </c>
      <c r="Q692">
        <f>'BASE '!BS692</f>
        <v>0</v>
      </c>
      <c r="R692">
        <f>SUM('BASE '!CB692:CG692)</f>
        <v>10.15</v>
      </c>
      <c r="S692">
        <f>SUM('BASE '!CL692:CS692)</f>
        <v>861.42</v>
      </c>
      <c r="T692">
        <f t="shared" si="10"/>
        <v>2417.4499999999998</v>
      </c>
    </row>
    <row r="693" spans="1:20">
      <c r="A693" t="s">
        <v>1604</v>
      </c>
      <c r="B693" t="s">
        <v>1586</v>
      </c>
      <c r="C693" t="s">
        <v>1310</v>
      </c>
      <c r="D693">
        <f>SUM('BASE '!AL693,'BASE '!AN693,'BASE '!AO693,'BASE '!AP693,'BASE '!AR693,'BASE '!AS693)</f>
        <v>1071.02</v>
      </c>
      <c r="E693">
        <f>SUM('BASE '!AM693)</f>
        <v>0</v>
      </c>
      <c r="F693">
        <f>SUM('BASE '!AQ693)</f>
        <v>0</v>
      </c>
      <c r="G693">
        <f>SUM('BASE '!AT693:BB693)</f>
        <v>0</v>
      </c>
      <c r="H693">
        <f>SUM('BASE '!BC693:BF693)</f>
        <v>0</v>
      </c>
      <c r="I693">
        <f>SUM('BASE '!BG693,'BASE '!BH693,'BASE '!BJ693,'BASE '!BK693)</f>
        <v>0</v>
      </c>
      <c r="J693">
        <f>'BASE '!BI693</f>
        <v>0</v>
      </c>
      <c r="K693">
        <f>'BASE '!BL693</f>
        <v>218.37</v>
      </c>
      <c r="L693">
        <f>'BASE '!BM693</f>
        <v>0</v>
      </c>
      <c r="M693">
        <f>'BASE '!BN693</f>
        <v>0</v>
      </c>
      <c r="N693">
        <f>SUM('BASE '!BO693:BP693)</f>
        <v>1592.45</v>
      </c>
      <c r="O693">
        <f>'BASE '!BQ693</f>
        <v>256.73</v>
      </c>
      <c r="P693">
        <f>SUM('BASE '!BR693,'BASE '!BT693,'BASE '!CH693,'BASE '!CI693,'BASE '!CJ693,'BASE '!CK693)</f>
        <v>241.33</v>
      </c>
      <c r="Q693">
        <f>'BASE '!BS693</f>
        <v>0</v>
      </c>
      <c r="R693">
        <f>SUM('BASE '!CB693:CG693)</f>
        <v>0</v>
      </c>
      <c r="S693">
        <f>SUM('BASE '!CL693:CS693)</f>
        <v>366.58</v>
      </c>
      <c r="T693">
        <f t="shared" si="10"/>
        <v>3746.48</v>
      </c>
    </row>
    <row r="694" spans="1:20">
      <c r="A694" t="s">
        <v>1607</v>
      </c>
      <c r="B694" t="s">
        <v>1606</v>
      </c>
      <c r="C694" t="s">
        <v>1608</v>
      </c>
      <c r="D694">
        <f>SUM('BASE '!AL694,'BASE '!AN694,'BASE '!AO694,'BASE '!AP694,'BASE '!AR694,'BASE '!AS694)</f>
        <v>86</v>
      </c>
      <c r="E694">
        <f>SUM('BASE '!AM694)</f>
        <v>0</v>
      </c>
      <c r="F694">
        <f>SUM('BASE '!AQ694)</f>
        <v>0</v>
      </c>
      <c r="G694">
        <f>SUM('BASE '!AT694:BB694)</f>
        <v>0</v>
      </c>
      <c r="H694">
        <f>SUM('BASE '!BC694:BF694)</f>
        <v>0</v>
      </c>
      <c r="I694">
        <f>SUM('BASE '!BG694,'BASE '!BH694,'BASE '!BJ694,'BASE '!BK694)</f>
        <v>0</v>
      </c>
      <c r="J694">
        <f>'BASE '!BI694</f>
        <v>0</v>
      </c>
      <c r="K694">
        <f>'BASE '!BL694</f>
        <v>659.96</v>
      </c>
      <c r="L694">
        <f>'BASE '!BM694</f>
        <v>0</v>
      </c>
      <c r="M694">
        <f>'BASE '!BN694</f>
        <v>10</v>
      </c>
      <c r="N694">
        <f>SUM('BASE '!BO694:BP694)</f>
        <v>2085</v>
      </c>
      <c r="O694">
        <f>'BASE '!BQ694</f>
        <v>680.11</v>
      </c>
      <c r="P694">
        <f>SUM('BASE '!BR694,'BASE '!BT694,'BASE '!CH694,'BASE '!CI694,'BASE '!CJ694,'BASE '!CK694)</f>
        <v>283.45999999999998</v>
      </c>
      <c r="Q694">
        <f>'BASE '!BS694</f>
        <v>11.06</v>
      </c>
      <c r="R694">
        <f>SUM('BASE '!CB694:CG694)</f>
        <v>688</v>
      </c>
      <c r="S694">
        <f>SUM('BASE '!CL694:CS694)</f>
        <v>383.3</v>
      </c>
      <c r="T694">
        <f t="shared" si="10"/>
        <v>4886.8900000000003</v>
      </c>
    </row>
    <row r="695" spans="1:20">
      <c r="A695" t="s">
        <v>1609</v>
      </c>
      <c r="B695" t="s">
        <v>1606</v>
      </c>
      <c r="C695" t="s">
        <v>1606</v>
      </c>
      <c r="D695">
        <f>SUM('BASE '!AL695,'BASE '!AN695,'BASE '!AO695,'BASE '!AP695,'BASE '!AR695,'BASE '!AS695)</f>
        <v>2426.27</v>
      </c>
      <c r="E695">
        <f>SUM('BASE '!AM695)</f>
        <v>0</v>
      </c>
      <c r="F695">
        <f>SUM('BASE '!AQ695)</f>
        <v>0</v>
      </c>
      <c r="G695">
        <f>SUM('BASE '!AT695:BB695)</f>
        <v>0</v>
      </c>
      <c r="H695">
        <f>SUM('BASE '!BC695:BF695)</f>
        <v>0.7</v>
      </c>
      <c r="I695">
        <f>SUM('BASE '!BG695,'BASE '!BH695,'BASE '!BJ695,'BASE '!BK695)</f>
        <v>0</v>
      </c>
      <c r="J695">
        <f>'BASE '!BI695</f>
        <v>31.1</v>
      </c>
      <c r="K695">
        <f>'BASE '!BL695</f>
        <v>881.63</v>
      </c>
      <c r="L695">
        <f>'BASE '!BM695</f>
        <v>0</v>
      </c>
      <c r="M695">
        <f>'BASE '!BN695</f>
        <v>122</v>
      </c>
      <c r="N695">
        <f>SUM('BASE '!BO695:BP695)</f>
        <v>2557.8000000000002</v>
      </c>
      <c r="O695">
        <f>'BASE '!BQ695</f>
        <v>771.15</v>
      </c>
      <c r="P695">
        <f>SUM('BASE '!BR695,'BASE '!BT695,'BASE '!CH695,'BASE '!CI695,'BASE '!CJ695,'BASE '!CK695)</f>
        <v>1377.3</v>
      </c>
      <c r="Q695">
        <f>'BASE '!BS695</f>
        <v>70.45</v>
      </c>
      <c r="R695">
        <f>SUM('BASE '!CB695:CG695)</f>
        <v>1541.12</v>
      </c>
      <c r="S695">
        <f>SUM('BASE '!CL695:CS695)</f>
        <v>2517.41</v>
      </c>
      <c r="T695">
        <f t="shared" si="10"/>
        <v>12296.93</v>
      </c>
    </row>
    <row r="696" spans="1:20">
      <c r="A696" t="s">
        <v>1610</v>
      </c>
      <c r="B696" t="s">
        <v>1606</v>
      </c>
      <c r="C696" t="s">
        <v>1611</v>
      </c>
      <c r="D696">
        <f>SUM('BASE '!AL696,'BASE '!AN696,'BASE '!AO696,'BASE '!AP696,'BASE '!AR696,'BASE '!AS696)</f>
        <v>549.38</v>
      </c>
      <c r="E696">
        <f>SUM('BASE '!AM696)</f>
        <v>0</v>
      </c>
      <c r="F696">
        <f>SUM('BASE '!AQ696)</f>
        <v>0</v>
      </c>
      <c r="G696">
        <f>SUM('BASE '!AT696:BB696)</f>
        <v>0</v>
      </c>
      <c r="H696">
        <f>SUM('BASE '!BC696:BF696)</f>
        <v>107</v>
      </c>
      <c r="I696">
        <f>SUM('BASE '!BG696,'BASE '!BH696,'BASE '!BJ696,'BASE '!BK696)</f>
        <v>0.75</v>
      </c>
      <c r="J696">
        <f>'BASE '!BI696</f>
        <v>0</v>
      </c>
      <c r="K696">
        <f>'BASE '!BL696</f>
        <v>495.43</v>
      </c>
      <c r="L696">
        <f>'BASE '!BM696</f>
        <v>0</v>
      </c>
      <c r="M696">
        <f>'BASE '!BN696</f>
        <v>0</v>
      </c>
      <c r="N696">
        <f>SUM('BASE '!BO696:BP696)</f>
        <v>1384.25</v>
      </c>
      <c r="O696">
        <f>'BASE '!BQ696</f>
        <v>1063.3700000000001</v>
      </c>
      <c r="P696">
        <f>SUM('BASE '!BR696,'BASE '!BT696,'BASE '!CH696,'BASE '!CI696,'BASE '!CJ696,'BASE '!CK696)</f>
        <v>188</v>
      </c>
      <c r="Q696">
        <f>'BASE '!BS696</f>
        <v>5.7</v>
      </c>
      <c r="R696">
        <f>SUM('BASE '!CB696:CG696)</f>
        <v>60.32</v>
      </c>
      <c r="S696">
        <f>SUM('BASE '!CL696:CS696)</f>
        <v>401.87</v>
      </c>
      <c r="T696">
        <f t="shared" si="10"/>
        <v>4256.0700000000006</v>
      </c>
    </row>
    <row r="697" spans="1:20">
      <c r="A697" t="s">
        <v>1613</v>
      </c>
      <c r="B697" t="s">
        <v>369</v>
      </c>
      <c r="C697" t="s">
        <v>1312</v>
      </c>
      <c r="D697">
        <f>SUM('BASE '!AL697,'BASE '!AN697,'BASE '!AO697,'BASE '!AP697,'BASE '!AR697,'BASE '!AS697)</f>
        <v>0</v>
      </c>
      <c r="E697">
        <f>SUM('BASE '!AM697)</f>
        <v>0</v>
      </c>
      <c r="F697">
        <f>SUM('BASE '!AQ697)</f>
        <v>0</v>
      </c>
      <c r="G697">
        <f>SUM('BASE '!AT697:BB697)</f>
        <v>0</v>
      </c>
      <c r="H697">
        <f>SUM('BASE '!BC697:BF697)</f>
        <v>0</v>
      </c>
      <c r="I697">
        <f>SUM('BASE '!BG697,'BASE '!BH697,'BASE '!BJ697,'BASE '!BK697)</f>
        <v>0.79</v>
      </c>
      <c r="J697">
        <f>'BASE '!BI697</f>
        <v>0</v>
      </c>
      <c r="K697">
        <f>'BASE '!BL697</f>
        <v>35.67</v>
      </c>
      <c r="L697">
        <f>'BASE '!BM697</f>
        <v>3.54</v>
      </c>
      <c r="M697">
        <f>'BASE '!BN697</f>
        <v>0</v>
      </c>
      <c r="N697">
        <f>SUM('BASE '!BO697:BP697)</f>
        <v>0</v>
      </c>
      <c r="O697">
        <f>'BASE '!BQ697</f>
        <v>0</v>
      </c>
      <c r="P697">
        <f>SUM('BASE '!BR697,'BASE '!BT697,'BASE '!CH697,'BASE '!CI697,'BASE '!CJ697,'BASE '!CK697)</f>
        <v>0</v>
      </c>
      <c r="Q697">
        <f>'BASE '!BS697</f>
        <v>30.43</v>
      </c>
      <c r="R697">
        <f>SUM('BASE '!CB697:CG697)</f>
        <v>13.059999999999999</v>
      </c>
      <c r="S697">
        <f>SUM('BASE '!CL697:CS697)</f>
        <v>23.34</v>
      </c>
      <c r="T697">
        <f t="shared" si="10"/>
        <v>106.83000000000001</v>
      </c>
    </row>
    <row r="698" spans="1:20">
      <c r="A698" t="s">
        <v>1614</v>
      </c>
      <c r="B698" t="s">
        <v>369</v>
      </c>
      <c r="C698" t="s">
        <v>376</v>
      </c>
      <c r="D698">
        <f>SUM('BASE '!AL698,'BASE '!AN698,'BASE '!AO698,'BASE '!AP698,'BASE '!AR698,'BASE '!AS698)</f>
        <v>0</v>
      </c>
      <c r="E698">
        <f>SUM('BASE '!AM698)</f>
        <v>0</v>
      </c>
      <c r="F698">
        <f>SUM('BASE '!AQ698)</f>
        <v>0</v>
      </c>
      <c r="G698">
        <f>SUM('BASE '!AT698:BB698)</f>
        <v>2.0499999999999998</v>
      </c>
      <c r="H698">
        <f>SUM('BASE '!BC698:BF698)</f>
        <v>53.519999999999996</v>
      </c>
      <c r="I698">
        <f>SUM('BASE '!BG698,'BASE '!BH698,'BASE '!BJ698,'BASE '!BK698)</f>
        <v>3.0700000000000003</v>
      </c>
      <c r="J698">
        <f>'BASE '!BI698</f>
        <v>0</v>
      </c>
      <c r="K698">
        <f>'BASE '!BL698</f>
        <v>143.63</v>
      </c>
      <c r="L698">
        <f>'BASE '!BM698</f>
        <v>125.21</v>
      </c>
      <c r="M698">
        <f>'BASE '!BN698</f>
        <v>0</v>
      </c>
      <c r="N698">
        <f>SUM('BASE '!BO698:BP698)</f>
        <v>0</v>
      </c>
      <c r="O698">
        <f>'BASE '!BQ698</f>
        <v>12.72</v>
      </c>
      <c r="P698">
        <f>SUM('BASE '!BR698,'BASE '!BT698,'BASE '!CH698,'BASE '!CI698,'BASE '!CJ698,'BASE '!CK698)</f>
        <v>23.42</v>
      </c>
      <c r="Q698">
        <f>'BASE '!BS698</f>
        <v>82.45</v>
      </c>
      <c r="R698">
        <f>SUM('BASE '!CB698:CG698)</f>
        <v>9.36</v>
      </c>
      <c r="S698">
        <f>SUM('BASE '!CL698:CS698)</f>
        <v>148.05000000000001</v>
      </c>
      <c r="T698">
        <f t="shared" si="10"/>
        <v>603.48</v>
      </c>
    </row>
    <row r="699" spans="1:20">
      <c r="A699" t="s">
        <v>1615</v>
      </c>
      <c r="B699" t="s">
        <v>369</v>
      </c>
      <c r="C699" t="s">
        <v>1616</v>
      </c>
      <c r="D699">
        <f>SUM('BASE '!AL699,'BASE '!AN699,'BASE '!AO699,'BASE '!AP699,'BASE '!AR699,'BASE '!AS699)</f>
        <v>0.3</v>
      </c>
      <c r="E699">
        <f>SUM('BASE '!AM699)</f>
        <v>0</v>
      </c>
      <c r="F699">
        <f>SUM('BASE '!AQ699)</f>
        <v>0</v>
      </c>
      <c r="G699">
        <f>SUM('BASE '!AT699:BB699)</f>
        <v>33.24</v>
      </c>
      <c r="H699">
        <f>SUM('BASE '!BC699:BF699)</f>
        <v>0.74</v>
      </c>
      <c r="I699">
        <f>SUM('BASE '!BG699,'BASE '!BH699,'BASE '!BJ699,'BASE '!BK699)</f>
        <v>0</v>
      </c>
      <c r="J699">
        <f>'BASE '!BI699</f>
        <v>0</v>
      </c>
      <c r="K699">
        <f>'BASE '!BL699</f>
        <v>62.7</v>
      </c>
      <c r="L699">
        <f>'BASE '!BM699</f>
        <v>5</v>
      </c>
      <c r="M699">
        <f>'BASE '!BN699</f>
        <v>0</v>
      </c>
      <c r="N699">
        <f>SUM('BASE '!BO699:BP699)</f>
        <v>7807.9</v>
      </c>
      <c r="O699">
        <f>'BASE '!BQ699</f>
        <v>40.200000000000003</v>
      </c>
      <c r="P699">
        <f>SUM('BASE '!BR699,'BASE '!BT699,'BASE '!CH699,'BASE '!CI699,'BASE '!CJ699,'BASE '!CK699)</f>
        <v>365</v>
      </c>
      <c r="Q699">
        <f>'BASE '!BS699</f>
        <v>42.7</v>
      </c>
      <c r="R699">
        <f>SUM('BASE '!CB699:CG699)</f>
        <v>93.95</v>
      </c>
      <c r="S699">
        <f>SUM('BASE '!CL699:CS699)</f>
        <v>2043.4699999999998</v>
      </c>
      <c r="T699">
        <f t="shared" si="10"/>
        <v>10495.199999999999</v>
      </c>
    </row>
    <row r="700" spans="1:20">
      <c r="A700" t="s">
        <v>1617</v>
      </c>
      <c r="B700" t="s">
        <v>369</v>
      </c>
      <c r="C700" t="s">
        <v>369</v>
      </c>
      <c r="D700">
        <f>SUM('BASE '!AL700,'BASE '!AN700,'BASE '!AO700,'BASE '!AP700,'BASE '!AR700,'BASE '!AS700)</f>
        <v>0</v>
      </c>
      <c r="E700">
        <f>SUM('BASE '!AM700)</f>
        <v>0</v>
      </c>
      <c r="F700">
        <f>SUM('BASE '!AQ700)</f>
        <v>0</v>
      </c>
      <c r="G700">
        <f>SUM('BASE '!AT700:BB700)</f>
        <v>0</v>
      </c>
      <c r="H700">
        <f>SUM('BASE '!BC700:BF700)</f>
        <v>38.21</v>
      </c>
      <c r="I700">
        <f>SUM('BASE '!BG700,'BASE '!BH700,'BASE '!BJ700,'BASE '!BK700)</f>
        <v>0</v>
      </c>
      <c r="J700">
        <f>'BASE '!BI700</f>
        <v>0</v>
      </c>
      <c r="K700">
        <f>'BASE '!BL700</f>
        <v>52.52</v>
      </c>
      <c r="L700">
        <f>'BASE '!BM700</f>
        <v>179.19</v>
      </c>
      <c r="M700">
        <f>'BASE '!BN700</f>
        <v>0</v>
      </c>
      <c r="N700">
        <f>SUM('BASE '!BO700:BP700)</f>
        <v>1429.4</v>
      </c>
      <c r="O700">
        <f>'BASE '!BQ700</f>
        <v>12.37</v>
      </c>
      <c r="P700">
        <f>SUM('BASE '!BR700,'BASE '!BT700,'BASE '!CH700,'BASE '!CI700,'BASE '!CJ700,'BASE '!CK700)</f>
        <v>6.3</v>
      </c>
      <c r="Q700">
        <f>'BASE '!BS700</f>
        <v>40.300000000000004</v>
      </c>
      <c r="R700">
        <f>SUM('BASE '!CB700:CG700)</f>
        <v>0</v>
      </c>
      <c r="S700">
        <f>SUM('BASE '!CL700:CS700)</f>
        <v>56.81</v>
      </c>
      <c r="T700">
        <f t="shared" si="10"/>
        <v>1815.1</v>
      </c>
    </row>
    <row r="701" spans="1:20">
      <c r="A701" t="s">
        <v>1618</v>
      </c>
      <c r="B701" t="s">
        <v>369</v>
      </c>
      <c r="C701" t="s">
        <v>1619</v>
      </c>
      <c r="D701">
        <f>SUM('BASE '!AL701,'BASE '!AN701,'BASE '!AO701,'BASE '!AP701,'BASE '!AR701,'BASE '!AS701)</f>
        <v>322.2</v>
      </c>
      <c r="E701">
        <f>SUM('BASE '!AM701)</f>
        <v>0</v>
      </c>
      <c r="F701">
        <f>SUM('BASE '!AQ701)</f>
        <v>2.2000000000000002</v>
      </c>
      <c r="G701">
        <f>SUM('BASE '!AT701:BB701)</f>
        <v>24.65</v>
      </c>
      <c r="H701">
        <f>SUM('BASE '!BC701:BF701)</f>
        <v>0</v>
      </c>
      <c r="I701">
        <f>SUM('BASE '!BG701,'BASE '!BH701,'BASE '!BJ701,'BASE '!BK701)</f>
        <v>0</v>
      </c>
      <c r="J701">
        <f>'BASE '!BI701</f>
        <v>0</v>
      </c>
      <c r="K701">
        <f>'BASE '!BL701</f>
        <v>74.5</v>
      </c>
      <c r="L701">
        <f>'BASE '!BM701</f>
        <v>1.01</v>
      </c>
      <c r="M701">
        <f>'BASE '!BN701</f>
        <v>0</v>
      </c>
      <c r="N701">
        <f>SUM('BASE '!BO701:BP701)</f>
        <v>0</v>
      </c>
      <c r="O701">
        <f>'BASE '!BQ701</f>
        <v>0</v>
      </c>
      <c r="P701">
        <f>SUM('BASE '!BR701,'BASE '!BT701,'BASE '!CH701,'BASE '!CI701,'BASE '!CJ701,'BASE '!CK701)</f>
        <v>674.7</v>
      </c>
      <c r="Q701">
        <f>'BASE '!BS701</f>
        <v>12.45</v>
      </c>
      <c r="R701">
        <f>SUM('BASE '!CB701:CG701)</f>
        <v>59.58</v>
      </c>
      <c r="S701">
        <f>SUM('BASE '!CL701:CS701)</f>
        <v>11.25</v>
      </c>
      <c r="T701">
        <f t="shared" si="10"/>
        <v>1182.54</v>
      </c>
    </row>
    <row r="702" spans="1:20">
      <c r="A702" t="s">
        <v>1622</v>
      </c>
      <c r="B702" t="s">
        <v>1621</v>
      </c>
      <c r="C702" t="s">
        <v>1623</v>
      </c>
      <c r="D702">
        <f>SUM('BASE '!AL702,'BASE '!AN702,'BASE '!AO702,'BASE '!AP702,'BASE '!AR702,'BASE '!AS702)</f>
        <v>151.95000000000002</v>
      </c>
      <c r="E702">
        <f>SUM('BASE '!AM702)</f>
        <v>0</v>
      </c>
      <c r="F702">
        <f>SUM('BASE '!AQ702)</f>
        <v>0</v>
      </c>
      <c r="G702">
        <f>SUM('BASE '!AT702:BB702)</f>
        <v>24.68</v>
      </c>
      <c r="H702">
        <f>SUM('BASE '!BC702:BF702)</f>
        <v>0</v>
      </c>
      <c r="I702">
        <f>SUM('BASE '!BG702,'BASE '!BH702,'BASE '!BJ702,'BASE '!BK702)</f>
        <v>0</v>
      </c>
      <c r="J702">
        <f>'BASE '!BI702</f>
        <v>23</v>
      </c>
      <c r="K702">
        <f>'BASE '!BL702</f>
        <v>278.83</v>
      </c>
      <c r="L702">
        <f>'BASE '!BM702</f>
        <v>0</v>
      </c>
      <c r="M702">
        <f>'BASE '!BN702</f>
        <v>0</v>
      </c>
      <c r="N702">
        <f>SUM('BASE '!BO702:BP702)</f>
        <v>2420.5700000000002</v>
      </c>
      <c r="O702">
        <f>'BASE '!BQ702</f>
        <v>73.81</v>
      </c>
      <c r="P702">
        <f>SUM('BASE '!BR702,'BASE '!BT702,'BASE '!CH702,'BASE '!CI702,'BASE '!CJ702,'BASE '!CK702)</f>
        <v>358.90999999999997</v>
      </c>
      <c r="Q702">
        <f>'BASE '!BS702</f>
        <v>1.78</v>
      </c>
      <c r="R702">
        <f>SUM('BASE '!CB702:CG702)</f>
        <v>53.79</v>
      </c>
      <c r="S702">
        <f>SUM('BASE '!CL702:CS702)</f>
        <v>171.56</v>
      </c>
      <c r="T702">
        <f t="shared" si="10"/>
        <v>3558.88</v>
      </c>
    </row>
    <row r="703" spans="1:20">
      <c r="A703" t="s">
        <v>1624</v>
      </c>
      <c r="B703" t="s">
        <v>1621</v>
      </c>
      <c r="C703" t="s">
        <v>1625</v>
      </c>
      <c r="D703">
        <f>SUM('BASE '!AL703,'BASE '!AN703,'BASE '!AO703,'BASE '!AP703,'BASE '!AR703,'BASE '!AS703)</f>
        <v>70.600000000000009</v>
      </c>
      <c r="E703">
        <f>SUM('BASE '!AM703)</f>
        <v>0</v>
      </c>
      <c r="F703">
        <f>SUM('BASE '!AQ703)</f>
        <v>0</v>
      </c>
      <c r="G703">
        <f>SUM('BASE '!AT703:BB703)</f>
        <v>0</v>
      </c>
      <c r="H703">
        <f>SUM('BASE '!BC703:BF703)</f>
        <v>30.9</v>
      </c>
      <c r="I703">
        <f>SUM('BASE '!BG703,'BASE '!BH703,'BASE '!BJ703,'BASE '!BK703)</f>
        <v>0</v>
      </c>
      <c r="J703">
        <f>'BASE '!BI703</f>
        <v>163.09</v>
      </c>
      <c r="K703">
        <f>'BASE '!BL703</f>
        <v>131.07</v>
      </c>
      <c r="L703">
        <f>'BASE '!BM703</f>
        <v>51.83</v>
      </c>
      <c r="M703">
        <f>'BASE '!BN703</f>
        <v>0</v>
      </c>
      <c r="N703">
        <f>SUM('BASE '!BO703:BP703)</f>
        <v>20.9</v>
      </c>
      <c r="O703">
        <f>'BASE '!BQ703</f>
        <v>213.3</v>
      </c>
      <c r="P703">
        <f>SUM('BASE '!BR703,'BASE '!BT703,'BASE '!CH703,'BASE '!CI703,'BASE '!CJ703,'BASE '!CK703)</f>
        <v>114.67</v>
      </c>
      <c r="Q703">
        <f>'BASE '!BS703</f>
        <v>85.81</v>
      </c>
      <c r="R703">
        <f>SUM('BASE '!CB703:CG703)</f>
        <v>168.51</v>
      </c>
      <c r="S703">
        <f>SUM('BASE '!CL703:CS703)</f>
        <v>54.21</v>
      </c>
      <c r="T703">
        <f t="shared" si="10"/>
        <v>1104.8900000000001</v>
      </c>
    </row>
    <row r="704" spans="1:20">
      <c r="A704" t="s">
        <v>1626</v>
      </c>
      <c r="B704" t="s">
        <v>1621</v>
      </c>
      <c r="C704" t="s">
        <v>1627</v>
      </c>
      <c r="D704">
        <f>SUM('BASE '!AL704,'BASE '!AN704,'BASE '!AO704,'BASE '!AP704,'BASE '!AR704,'BASE '!AS704)</f>
        <v>85.62</v>
      </c>
      <c r="E704">
        <f>SUM('BASE '!AM704)</f>
        <v>0</v>
      </c>
      <c r="F704">
        <f>SUM('BASE '!AQ704)</f>
        <v>0</v>
      </c>
      <c r="G704">
        <f>SUM('BASE '!AT704:BB704)</f>
        <v>0</v>
      </c>
      <c r="H704">
        <f>SUM('BASE '!BC704:BF704)</f>
        <v>24</v>
      </c>
      <c r="I704">
        <f>SUM('BASE '!BG704,'BASE '!BH704,'BASE '!BJ704,'BASE '!BK704)</f>
        <v>3.61</v>
      </c>
      <c r="J704">
        <f>'BASE '!BI704</f>
        <v>15.16</v>
      </c>
      <c r="K704">
        <f>'BASE '!BL704</f>
        <v>259.51</v>
      </c>
      <c r="L704">
        <f>'BASE '!BM704</f>
        <v>138.39000000000001</v>
      </c>
      <c r="M704">
        <f>'BASE '!BN704</f>
        <v>0</v>
      </c>
      <c r="N704">
        <f>SUM('BASE '!BO704:BP704)</f>
        <v>720.12</v>
      </c>
      <c r="O704">
        <f>'BASE '!BQ704</f>
        <v>109.76</v>
      </c>
      <c r="P704">
        <f>SUM('BASE '!BR704,'BASE '!BT704,'BASE '!CH704,'BASE '!CI704,'BASE '!CJ704,'BASE '!CK704)</f>
        <v>294.61</v>
      </c>
      <c r="Q704">
        <f>'BASE '!BS704</f>
        <v>231.91</v>
      </c>
      <c r="R704">
        <f>SUM('BASE '!CB704:CG704)</f>
        <v>71.460000000000008</v>
      </c>
      <c r="S704">
        <f>SUM('BASE '!CL704:CS704)</f>
        <v>151.64000000000001</v>
      </c>
      <c r="T704">
        <f t="shared" si="10"/>
        <v>2105.79</v>
      </c>
    </row>
    <row r="705" spans="1:20">
      <c r="A705" t="s">
        <v>1628</v>
      </c>
      <c r="B705" t="s">
        <v>1621</v>
      </c>
      <c r="C705" t="s">
        <v>1629</v>
      </c>
      <c r="D705">
        <f>SUM('BASE '!AL705,'BASE '!AN705,'BASE '!AO705,'BASE '!AP705,'BASE '!AR705,'BASE '!AS705)</f>
        <v>38.380000000000003</v>
      </c>
      <c r="E705">
        <f>SUM('BASE '!AM705)</f>
        <v>0</v>
      </c>
      <c r="F705">
        <f>SUM('BASE '!AQ705)</f>
        <v>1.75</v>
      </c>
      <c r="G705">
        <f>SUM('BASE '!AT705:BB705)</f>
        <v>0</v>
      </c>
      <c r="H705">
        <f>SUM('BASE '!BC705:BF705)</f>
        <v>43.47</v>
      </c>
      <c r="I705">
        <f>SUM('BASE '!BG705,'BASE '!BH705,'BASE '!BJ705,'BASE '!BK705)</f>
        <v>20.950000000000003</v>
      </c>
      <c r="J705">
        <f>'BASE '!BI705</f>
        <v>184.48</v>
      </c>
      <c r="K705">
        <f>'BASE '!BL705</f>
        <v>94.95</v>
      </c>
      <c r="L705">
        <f>'BASE '!BM705</f>
        <v>127.52</v>
      </c>
      <c r="M705">
        <f>'BASE '!BN705</f>
        <v>0</v>
      </c>
      <c r="N705">
        <f>SUM('BASE '!BO705:BP705)</f>
        <v>302</v>
      </c>
      <c r="O705">
        <f>'BASE '!BQ705</f>
        <v>219.6</v>
      </c>
      <c r="P705">
        <f>SUM('BASE '!BR705,'BASE '!BT705,'BASE '!CH705,'BASE '!CI705,'BASE '!CJ705,'BASE '!CK705)</f>
        <v>194.05</v>
      </c>
      <c r="Q705">
        <f>'BASE '!BS705</f>
        <v>204.05</v>
      </c>
      <c r="R705">
        <f>SUM('BASE '!CB705:CG705)</f>
        <v>42.62</v>
      </c>
      <c r="S705">
        <f>SUM('BASE '!CL705:CS705)</f>
        <v>333.86</v>
      </c>
      <c r="T705">
        <f t="shared" si="10"/>
        <v>1807.6799999999998</v>
      </c>
    </row>
    <row r="706" spans="1:20">
      <c r="A706" t="s">
        <v>1632</v>
      </c>
      <c r="B706" t="s">
        <v>1631</v>
      </c>
      <c r="C706" t="s">
        <v>1633</v>
      </c>
      <c r="D706">
        <f>SUM('BASE '!AL706,'BASE '!AN706,'BASE '!AO706,'BASE '!AP706,'BASE '!AR706,'BASE '!AS706)</f>
        <v>106</v>
      </c>
      <c r="E706">
        <f>SUM('BASE '!AM706)</f>
        <v>0</v>
      </c>
      <c r="F706">
        <f>SUM('BASE '!AQ706)</f>
        <v>0</v>
      </c>
      <c r="G706">
        <f>SUM('BASE '!AT706:BB706)</f>
        <v>0</v>
      </c>
      <c r="H706">
        <f>SUM('BASE '!BC706:BF706)</f>
        <v>0</v>
      </c>
      <c r="I706">
        <f>SUM('BASE '!BG706,'BASE '!BH706,'BASE '!BJ706,'BASE '!BK706)</f>
        <v>0</v>
      </c>
      <c r="J706">
        <f>'BASE '!BI706</f>
        <v>0</v>
      </c>
      <c r="K706">
        <f>'BASE '!BL706</f>
        <v>12.01</v>
      </c>
      <c r="L706">
        <f>'BASE '!BM706</f>
        <v>0</v>
      </c>
      <c r="M706">
        <f>'BASE '!BN706</f>
        <v>0</v>
      </c>
      <c r="N706">
        <f>SUM('BASE '!BO706:BP706)</f>
        <v>5621.24</v>
      </c>
      <c r="O706">
        <f>'BASE '!BQ706</f>
        <v>16.5</v>
      </c>
      <c r="P706">
        <f>SUM('BASE '!BR706,'BASE '!BT706,'BASE '!CH706,'BASE '!CI706,'BASE '!CJ706,'BASE '!CK706)</f>
        <v>1</v>
      </c>
      <c r="Q706">
        <f>'BASE '!BS706</f>
        <v>0</v>
      </c>
      <c r="R706">
        <f>SUM('BASE '!CB706:CG706)</f>
        <v>0</v>
      </c>
      <c r="S706">
        <f>SUM('BASE '!CL706:CS706)</f>
        <v>7</v>
      </c>
      <c r="T706">
        <f t="shared" si="10"/>
        <v>5763.75</v>
      </c>
    </row>
    <row r="707" spans="1:20">
      <c r="A707" t="s">
        <v>1634</v>
      </c>
      <c r="B707" t="s">
        <v>1631</v>
      </c>
      <c r="C707" t="s">
        <v>1631</v>
      </c>
      <c r="D707">
        <f>SUM('BASE '!AL707,'BASE '!AN707,'BASE '!AO707,'BASE '!AP707,'BASE '!AR707,'BASE '!AS707)</f>
        <v>162.9</v>
      </c>
      <c r="E707">
        <f>SUM('BASE '!AM707)</f>
        <v>0</v>
      </c>
      <c r="F707">
        <f>SUM('BASE '!AQ707)</f>
        <v>0</v>
      </c>
      <c r="G707">
        <f>SUM('BASE '!AT707:BB707)</f>
        <v>0</v>
      </c>
      <c r="H707">
        <f>SUM('BASE '!BC707:BF707)</f>
        <v>90.21</v>
      </c>
      <c r="I707">
        <f>SUM('BASE '!BG707,'BASE '!BH707,'BASE '!BJ707,'BASE '!BK707)</f>
        <v>0</v>
      </c>
      <c r="J707">
        <f>'BASE '!BI707</f>
        <v>0</v>
      </c>
      <c r="K707">
        <f>'BASE '!BL707</f>
        <v>145.71</v>
      </c>
      <c r="L707">
        <f>'BASE '!BM707</f>
        <v>0</v>
      </c>
      <c r="M707">
        <f>'BASE '!BN707</f>
        <v>0</v>
      </c>
      <c r="N707">
        <f>SUM('BASE '!BO707:BP707)</f>
        <v>13933.75</v>
      </c>
      <c r="O707">
        <f>'BASE '!BQ707</f>
        <v>1803.77</v>
      </c>
      <c r="P707">
        <f>SUM('BASE '!BR707,'BASE '!BT707,'BASE '!CH707,'BASE '!CI707,'BASE '!CJ707,'BASE '!CK707)</f>
        <v>1230.5</v>
      </c>
      <c r="Q707">
        <f>'BASE '!BS707</f>
        <v>21.3</v>
      </c>
      <c r="R707">
        <f>SUM('BASE '!CB707:CG707)</f>
        <v>54</v>
      </c>
      <c r="S707">
        <f>SUM('BASE '!CL707:CS707)</f>
        <v>3870.29</v>
      </c>
      <c r="T707">
        <f t="shared" ref="T707:T770" si="11">SUM(D707:S707)</f>
        <v>21312.43</v>
      </c>
    </row>
    <row r="708" spans="1:20">
      <c r="A708" t="s">
        <v>1635</v>
      </c>
      <c r="B708" t="s">
        <v>1631</v>
      </c>
      <c r="C708" t="s">
        <v>1636</v>
      </c>
      <c r="D708">
        <f>SUM('BASE '!AL708,'BASE '!AN708,'BASE '!AO708,'BASE '!AP708,'BASE '!AR708,'BASE '!AS708)</f>
        <v>67</v>
      </c>
      <c r="E708">
        <f>SUM('BASE '!AM708)</f>
        <v>0</v>
      </c>
      <c r="F708">
        <f>SUM('BASE '!AQ708)</f>
        <v>0</v>
      </c>
      <c r="G708">
        <f>SUM('BASE '!AT708:BB708)</f>
        <v>0</v>
      </c>
      <c r="H708">
        <f>SUM('BASE '!BC708:BF708)</f>
        <v>9</v>
      </c>
      <c r="I708">
        <f>SUM('BASE '!BG708,'BASE '!BH708,'BASE '!BJ708,'BASE '!BK708)</f>
        <v>0</v>
      </c>
      <c r="J708">
        <f>'BASE '!BI708</f>
        <v>0</v>
      </c>
      <c r="K708">
        <f>'BASE '!BL708</f>
        <v>398.57</v>
      </c>
      <c r="L708">
        <f>'BASE '!BM708</f>
        <v>0</v>
      </c>
      <c r="M708">
        <f>'BASE '!BN708</f>
        <v>0</v>
      </c>
      <c r="N708">
        <f>SUM('BASE '!BO708:BP708)</f>
        <v>3158.55</v>
      </c>
      <c r="O708">
        <f>'BASE '!BQ708</f>
        <v>74.100000000000009</v>
      </c>
      <c r="P708">
        <f>SUM('BASE '!BR708,'BASE '!BT708,'BASE '!CH708,'BASE '!CI708,'BASE '!CJ708,'BASE '!CK708)</f>
        <v>2.5</v>
      </c>
      <c r="Q708">
        <f>'BASE '!BS708</f>
        <v>0</v>
      </c>
      <c r="R708">
        <f>SUM('BASE '!CB708:CG708)</f>
        <v>166</v>
      </c>
      <c r="S708">
        <f>SUM('BASE '!CL708:CS708)</f>
        <v>1200.97</v>
      </c>
      <c r="T708">
        <f t="shared" si="11"/>
        <v>5076.6900000000005</v>
      </c>
    </row>
    <row r="709" spans="1:20">
      <c r="A709" t="s">
        <v>1637</v>
      </c>
      <c r="B709" t="s">
        <v>1631</v>
      </c>
      <c r="C709" t="s">
        <v>1638</v>
      </c>
      <c r="D709">
        <f>SUM('BASE '!AL709,'BASE '!AN709,'BASE '!AO709,'BASE '!AP709,'BASE '!AR709,'BASE '!AS709)</f>
        <v>300.5</v>
      </c>
      <c r="E709">
        <f>SUM('BASE '!AM709)</f>
        <v>0</v>
      </c>
      <c r="F709">
        <f>SUM('BASE '!AQ709)</f>
        <v>0</v>
      </c>
      <c r="G709">
        <f>SUM('BASE '!AT709:BB709)</f>
        <v>0</v>
      </c>
      <c r="H709">
        <f>SUM('BASE '!BC709:BF709)</f>
        <v>0</v>
      </c>
      <c r="I709">
        <f>SUM('BASE '!BG709,'BASE '!BH709,'BASE '!BJ709,'BASE '!BK709)</f>
        <v>0.5</v>
      </c>
      <c r="J709">
        <f>'BASE '!BI709</f>
        <v>0</v>
      </c>
      <c r="K709">
        <f>'BASE '!BL709</f>
        <v>31</v>
      </c>
      <c r="L709">
        <f>'BASE '!BM709</f>
        <v>0</v>
      </c>
      <c r="M709">
        <f>'BASE '!BN709</f>
        <v>0</v>
      </c>
      <c r="N709">
        <f>SUM('BASE '!BO709:BP709)</f>
        <v>5313.17</v>
      </c>
      <c r="O709">
        <f>'BASE '!BQ709</f>
        <v>476.5</v>
      </c>
      <c r="P709">
        <f>SUM('BASE '!BR709,'BASE '!BT709,'BASE '!CH709,'BASE '!CI709,'BASE '!CJ709,'BASE '!CK709)</f>
        <v>0</v>
      </c>
      <c r="Q709">
        <f>'BASE '!BS709</f>
        <v>8.9</v>
      </c>
      <c r="R709">
        <f>SUM('BASE '!CB709:CG709)</f>
        <v>0</v>
      </c>
      <c r="S709">
        <f>SUM('BASE '!CL709:CS709)</f>
        <v>38</v>
      </c>
      <c r="T709">
        <f t="shared" si="11"/>
        <v>6168.57</v>
      </c>
    </row>
    <row r="710" spans="1:20">
      <c r="A710" t="s">
        <v>1641</v>
      </c>
      <c r="B710" t="s">
        <v>1640</v>
      </c>
      <c r="C710" t="s">
        <v>1642</v>
      </c>
      <c r="D710">
        <f>SUM('BASE '!AL710,'BASE '!AN710,'BASE '!AO710,'BASE '!AP710,'BASE '!AR710,'BASE '!AS710)</f>
        <v>0</v>
      </c>
      <c r="E710">
        <f>SUM('BASE '!AM710)</f>
        <v>0</v>
      </c>
      <c r="F710">
        <f>SUM('BASE '!AQ710)</f>
        <v>2.0499999999999998</v>
      </c>
      <c r="G710">
        <f>SUM('BASE '!AT710:BB710)</f>
        <v>0</v>
      </c>
      <c r="H710">
        <f>SUM('BASE '!BC710:BF710)</f>
        <v>0.6</v>
      </c>
      <c r="I710">
        <f>SUM('BASE '!BG710,'BASE '!BH710,'BASE '!BJ710,'BASE '!BK710)</f>
        <v>0</v>
      </c>
      <c r="J710">
        <f>'BASE '!BI710</f>
        <v>10.3</v>
      </c>
      <c r="K710">
        <f>'BASE '!BL710</f>
        <v>127.51</v>
      </c>
      <c r="L710">
        <f>'BASE '!BM710</f>
        <v>4.95</v>
      </c>
      <c r="M710">
        <f>'BASE '!BN710</f>
        <v>0</v>
      </c>
      <c r="N710">
        <f>SUM('BASE '!BO710:BP710)</f>
        <v>923.27</v>
      </c>
      <c r="O710">
        <f>'BASE '!BQ710</f>
        <v>377.8</v>
      </c>
      <c r="P710">
        <f>SUM('BASE '!BR710,'BASE '!BT710,'BASE '!CH710,'BASE '!CI710,'BASE '!CJ710,'BASE '!CK710)</f>
        <v>330.12</v>
      </c>
      <c r="Q710">
        <f>'BASE '!BS710</f>
        <v>0</v>
      </c>
      <c r="R710">
        <f>SUM('BASE '!CB710:CG710)</f>
        <v>19.920000000000002</v>
      </c>
      <c r="S710">
        <f>SUM('BASE '!CL710:CS710)</f>
        <v>272.56000000000006</v>
      </c>
      <c r="T710">
        <f t="shared" si="11"/>
        <v>2069.08</v>
      </c>
    </row>
    <row r="711" spans="1:20">
      <c r="A711" t="s">
        <v>1643</v>
      </c>
      <c r="B711" t="s">
        <v>1640</v>
      </c>
      <c r="C711" t="s">
        <v>1644</v>
      </c>
      <c r="D711">
        <f>SUM('BASE '!AL711,'BASE '!AN711,'BASE '!AO711,'BASE '!AP711,'BASE '!AR711,'BASE '!AS711)</f>
        <v>0</v>
      </c>
      <c r="E711">
        <f>SUM('BASE '!AM711)</f>
        <v>0</v>
      </c>
      <c r="F711">
        <f>SUM('BASE '!AQ711)</f>
        <v>0</v>
      </c>
      <c r="G711">
        <f>SUM('BASE '!AT711:BB711)</f>
        <v>0</v>
      </c>
      <c r="H711">
        <f>SUM('BASE '!BC711:BF711)</f>
        <v>3.03</v>
      </c>
      <c r="I711">
        <f>SUM('BASE '!BG711,'BASE '!BH711,'BASE '!BJ711,'BASE '!BK711)</f>
        <v>0</v>
      </c>
      <c r="J711">
        <f>'BASE '!BI711</f>
        <v>0</v>
      </c>
      <c r="K711">
        <f>'BASE '!BL711</f>
        <v>213.88</v>
      </c>
      <c r="L711">
        <f>'BASE '!BM711</f>
        <v>19.690000000000001</v>
      </c>
      <c r="M711">
        <f>'BASE '!BN711</f>
        <v>0</v>
      </c>
      <c r="N711">
        <f>SUM('BASE '!BO711:BP711)</f>
        <v>934.75</v>
      </c>
      <c r="O711">
        <f>'BASE '!BQ711</f>
        <v>691.47</v>
      </c>
      <c r="P711">
        <f>SUM('BASE '!BR711,'BASE '!BT711,'BASE '!CH711,'BASE '!CI711,'BASE '!CJ711,'BASE '!CK711)</f>
        <v>64.290000000000006</v>
      </c>
      <c r="Q711">
        <f>'BASE '!BS711</f>
        <v>121.03</v>
      </c>
      <c r="R711">
        <f>SUM('BASE '!CB711:CG711)</f>
        <v>7.01</v>
      </c>
      <c r="S711">
        <f>SUM('BASE '!CL711:CS711)</f>
        <v>546.31000000000006</v>
      </c>
      <c r="T711">
        <f t="shared" si="11"/>
        <v>2601.46</v>
      </c>
    </row>
    <row r="712" spans="1:20">
      <c r="A712" t="s">
        <v>1645</v>
      </c>
      <c r="B712" t="s">
        <v>1640</v>
      </c>
      <c r="C712" t="s">
        <v>1646</v>
      </c>
      <c r="D712">
        <f>SUM('BASE '!AL712,'BASE '!AN712,'BASE '!AO712,'BASE '!AP712,'BASE '!AR712,'BASE '!AS712)</f>
        <v>40</v>
      </c>
      <c r="E712">
        <f>SUM('BASE '!AM712)</f>
        <v>0</v>
      </c>
      <c r="F712">
        <f>SUM('BASE '!AQ712)</f>
        <v>0</v>
      </c>
      <c r="G712">
        <f>SUM('BASE '!AT712:BB712)</f>
        <v>0</v>
      </c>
      <c r="H712">
        <f>SUM('BASE '!BC712:BF712)</f>
        <v>8.48</v>
      </c>
      <c r="I712">
        <f>SUM('BASE '!BG712,'BASE '!BH712,'BASE '!BJ712,'BASE '!BK712)</f>
        <v>0</v>
      </c>
      <c r="J712">
        <f>'BASE '!BI712</f>
        <v>0</v>
      </c>
      <c r="K712">
        <f>'BASE '!BL712</f>
        <v>87.98</v>
      </c>
      <c r="L712">
        <f>'BASE '!BM712</f>
        <v>16.420000000000002</v>
      </c>
      <c r="M712">
        <f>'BASE '!BN712</f>
        <v>0</v>
      </c>
      <c r="N712">
        <f>SUM('BASE '!BO712:BP712)</f>
        <v>1504.94</v>
      </c>
      <c r="O712">
        <f>'BASE '!BQ712</f>
        <v>11.45</v>
      </c>
      <c r="P712">
        <f>SUM('BASE '!BR712,'BASE '!BT712,'BASE '!CH712,'BASE '!CI712,'BASE '!CJ712,'BASE '!CK712)</f>
        <v>1121.27</v>
      </c>
      <c r="Q712">
        <f>'BASE '!BS712</f>
        <v>200</v>
      </c>
      <c r="R712">
        <f>SUM('BASE '!CB712:CG712)</f>
        <v>8.58</v>
      </c>
      <c r="S712">
        <f>SUM('BASE '!CL712:CS712)</f>
        <v>343.99</v>
      </c>
      <c r="T712">
        <f t="shared" si="11"/>
        <v>3343.1099999999997</v>
      </c>
    </row>
    <row r="713" spans="1:20">
      <c r="A713" t="s">
        <v>1647</v>
      </c>
      <c r="B713" t="s">
        <v>1640</v>
      </c>
      <c r="C713" t="s">
        <v>248</v>
      </c>
      <c r="D713">
        <f>SUM('BASE '!AL713,'BASE '!AN713,'BASE '!AO713,'BASE '!AP713,'BASE '!AR713,'BASE '!AS713)</f>
        <v>73</v>
      </c>
      <c r="E713">
        <f>SUM('BASE '!AM713)</f>
        <v>0</v>
      </c>
      <c r="F713">
        <f>SUM('BASE '!AQ713)</f>
        <v>0</v>
      </c>
      <c r="G713">
        <f>SUM('BASE '!AT713:BB713)</f>
        <v>0</v>
      </c>
      <c r="H713">
        <f>SUM('BASE '!BC713:BF713)</f>
        <v>2.1100000000000003</v>
      </c>
      <c r="I713">
        <f>SUM('BASE '!BG713,'BASE '!BH713,'BASE '!BJ713,'BASE '!BK713)</f>
        <v>0</v>
      </c>
      <c r="J713">
        <f>'BASE '!BI713</f>
        <v>265</v>
      </c>
      <c r="K713">
        <f>'BASE '!BL713</f>
        <v>416.38</v>
      </c>
      <c r="L713">
        <f>'BASE '!BM713</f>
        <v>49.01</v>
      </c>
      <c r="M713">
        <f>'BASE '!BN713</f>
        <v>0</v>
      </c>
      <c r="N713">
        <f>SUM('BASE '!BO713:BP713)</f>
        <v>5696.53</v>
      </c>
      <c r="O713">
        <f>'BASE '!BQ713</f>
        <v>231.52</v>
      </c>
      <c r="P713">
        <f>SUM('BASE '!BR713,'BASE '!BT713,'BASE '!CH713,'BASE '!CI713,'BASE '!CJ713,'BASE '!CK713)</f>
        <v>284.02</v>
      </c>
      <c r="Q713">
        <f>'BASE '!BS713</f>
        <v>15.02</v>
      </c>
      <c r="R713">
        <f>SUM('BASE '!CB713:CG713)</f>
        <v>13</v>
      </c>
      <c r="S713">
        <f>SUM('BASE '!CL713:CS713)</f>
        <v>293.7</v>
      </c>
      <c r="T713">
        <f t="shared" si="11"/>
        <v>7339.29</v>
      </c>
    </row>
    <row r="714" spans="1:20">
      <c r="A714" t="s">
        <v>1648</v>
      </c>
      <c r="B714" t="s">
        <v>1640</v>
      </c>
      <c r="C714" t="s">
        <v>1649</v>
      </c>
      <c r="D714">
        <f>SUM('BASE '!AL714,'BASE '!AN714,'BASE '!AO714,'BASE '!AP714,'BASE '!AR714,'BASE '!AS714)</f>
        <v>101.69</v>
      </c>
      <c r="E714">
        <f>SUM('BASE '!AM714)</f>
        <v>0</v>
      </c>
      <c r="F714">
        <f>SUM('BASE '!AQ714)</f>
        <v>0</v>
      </c>
      <c r="G714">
        <f>SUM('BASE '!AT714:BB714)</f>
        <v>0</v>
      </c>
      <c r="H714">
        <f>SUM('BASE '!BC714:BF714)</f>
        <v>0</v>
      </c>
      <c r="I714">
        <f>SUM('BASE '!BG714,'BASE '!BH714,'BASE '!BJ714,'BASE '!BK714)</f>
        <v>0</v>
      </c>
      <c r="J714">
        <f>'BASE '!BI714</f>
        <v>0</v>
      </c>
      <c r="K714">
        <f>'BASE '!BL714</f>
        <v>414.61</v>
      </c>
      <c r="L714">
        <f>'BASE '!BM714</f>
        <v>314.81</v>
      </c>
      <c r="M714">
        <f>'BASE '!BN714</f>
        <v>0</v>
      </c>
      <c r="N714">
        <f>SUM('BASE '!BO714:BP714)</f>
        <v>3930.69</v>
      </c>
      <c r="O714">
        <f>'BASE '!BQ714</f>
        <v>707.56</v>
      </c>
      <c r="P714">
        <f>SUM('BASE '!BR714,'BASE '!BT714,'BASE '!CH714,'BASE '!CI714,'BASE '!CJ714,'BASE '!CK714)</f>
        <v>212.22000000000003</v>
      </c>
      <c r="Q714">
        <f>'BASE '!BS714</f>
        <v>314.91000000000003</v>
      </c>
      <c r="R714">
        <f>SUM('BASE '!CB714:CG714)</f>
        <v>7.0299999999999994</v>
      </c>
      <c r="S714">
        <f>SUM('BASE '!CL714:CS714)</f>
        <v>341.38</v>
      </c>
      <c r="T714">
        <f t="shared" si="11"/>
        <v>6344.9000000000005</v>
      </c>
    </row>
    <row r="715" spans="1:20">
      <c r="A715" t="s">
        <v>1650</v>
      </c>
      <c r="B715" t="s">
        <v>1640</v>
      </c>
      <c r="C715" t="s">
        <v>1651</v>
      </c>
      <c r="D715">
        <f>SUM('BASE '!AL715,'BASE '!AN715,'BASE '!AO715,'BASE '!AP715,'BASE '!AR715,'BASE '!AS715)</f>
        <v>484.5</v>
      </c>
      <c r="E715">
        <f>SUM('BASE '!AM715)</f>
        <v>0</v>
      </c>
      <c r="F715">
        <f>SUM('BASE '!AQ715)</f>
        <v>0</v>
      </c>
      <c r="G715">
        <f>SUM('BASE '!AT715:BB715)</f>
        <v>0</v>
      </c>
      <c r="H715">
        <f>SUM('BASE '!BC715:BF715)</f>
        <v>11</v>
      </c>
      <c r="I715">
        <f>SUM('BASE '!BG715,'BASE '!BH715,'BASE '!BJ715,'BASE '!BK715)</f>
        <v>0</v>
      </c>
      <c r="J715">
        <f>'BASE '!BI715</f>
        <v>0</v>
      </c>
      <c r="K715">
        <f>'BASE '!BL715</f>
        <v>307.90000000000003</v>
      </c>
      <c r="L715">
        <f>'BASE '!BM715</f>
        <v>7.85</v>
      </c>
      <c r="M715">
        <f>'BASE '!BN715</f>
        <v>0</v>
      </c>
      <c r="N715">
        <f>SUM('BASE '!BO715:BP715)</f>
        <v>538.02</v>
      </c>
      <c r="O715">
        <f>'BASE '!BQ715</f>
        <v>259.39999999999998</v>
      </c>
      <c r="P715">
        <f>SUM('BASE '!BR715,'BASE '!BT715,'BASE '!CH715,'BASE '!CI715,'BASE '!CJ715,'BASE '!CK715)</f>
        <v>80.02</v>
      </c>
      <c r="Q715">
        <f>'BASE '!BS715</f>
        <v>68.02</v>
      </c>
      <c r="R715">
        <f>SUM('BASE '!CB715:CG715)</f>
        <v>8.92</v>
      </c>
      <c r="S715">
        <f>SUM('BASE '!CL715:CS715)</f>
        <v>47.1</v>
      </c>
      <c r="T715">
        <f t="shared" si="11"/>
        <v>1812.73</v>
      </c>
    </row>
    <row r="716" spans="1:20">
      <c r="A716" t="s">
        <v>1652</v>
      </c>
      <c r="B716" t="s">
        <v>1640</v>
      </c>
      <c r="C716" t="s">
        <v>888</v>
      </c>
      <c r="D716">
        <f>SUM('BASE '!AL716,'BASE '!AN716,'BASE '!AO716,'BASE '!AP716,'BASE '!AR716,'BASE '!AS716)</f>
        <v>0</v>
      </c>
      <c r="E716">
        <f>SUM('BASE '!AM716)</f>
        <v>0</v>
      </c>
      <c r="F716">
        <f>SUM('BASE '!AQ716)</f>
        <v>0</v>
      </c>
      <c r="G716">
        <f>SUM('BASE '!AT716:BB716)</f>
        <v>0</v>
      </c>
      <c r="H716">
        <f>SUM('BASE '!BC716:BF716)</f>
        <v>0.73</v>
      </c>
      <c r="I716">
        <f>SUM('BASE '!BG716,'BASE '!BH716,'BASE '!BJ716,'BASE '!BK716)</f>
        <v>0</v>
      </c>
      <c r="J716">
        <f>'BASE '!BI716</f>
        <v>0</v>
      </c>
      <c r="K716">
        <f>'BASE '!BL716</f>
        <v>245.39</v>
      </c>
      <c r="L716">
        <f>'BASE '!BM716</f>
        <v>1.04</v>
      </c>
      <c r="M716">
        <f>'BASE '!BN716</f>
        <v>0</v>
      </c>
      <c r="N716">
        <f>SUM('BASE '!BO716:BP716)</f>
        <v>0</v>
      </c>
      <c r="O716">
        <f>'BASE '!BQ716</f>
        <v>193.65</v>
      </c>
      <c r="P716">
        <f>SUM('BASE '!BR716,'BASE '!BT716,'BASE '!CH716,'BASE '!CI716,'BASE '!CJ716,'BASE '!CK716)</f>
        <v>0</v>
      </c>
      <c r="Q716">
        <f>'BASE '!BS716</f>
        <v>0</v>
      </c>
      <c r="R716">
        <f>SUM('BASE '!CB716:CG716)</f>
        <v>0</v>
      </c>
      <c r="S716">
        <f>SUM('BASE '!CL716:CS716)</f>
        <v>93.5</v>
      </c>
      <c r="T716">
        <f t="shared" si="11"/>
        <v>534.30999999999995</v>
      </c>
    </row>
    <row r="717" spans="1:20">
      <c r="A717" t="s">
        <v>1653</v>
      </c>
      <c r="B717" t="s">
        <v>1640</v>
      </c>
      <c r="C717" t="s">
        <v>203</v>
      </c>
      <c r="D717">
        <f>SUM('BASE '!AL717,'BASE '!AN717,'BASE '!AO717,'BASE '!AP717,'BASE '!AR717,'BASE '!AS717)</f>
        <v>20</v>
      </c>
      <c r="E717">
        <f>SUM('BASE '!AM717)</f>
        <v>0</v>
      </c>
      <c r="F717">
        <f>SUM('BASE '!AQ717)</f>
        <v>0</v>
      </c>
      <c r="G717">
        <f>SUM('BASE '!AT717:BB717)</f>
        <v>0</v>
      </c>
      <c r="H717">
        <f>SUM('BASE '!BC717:BF717)</f>
        <v>1.75</v>
      </c>
      <c r="I717">
        <f>SUM('BASE '!BG717,'BASE '!BH717,'BASE '!BJ717,'BASE '!BK717)</f>
        <v>0</v>
      </c>
      <c r="J717">
        <f>'BASE '!BI717</f>
        <v>0</v>
      </c>
      <c r="K717">
        <f>'BASE '!BL717</f>
        <v>209.86</v>
      </c>
      <c r="L717">
        <f>'BASE '!BM717</f>
        <v>27.63</v>
      </c>
      <c r="M717">
        <f>'BASE '!BN717</f>
        <v>0</v>
      </c>
      <c r="N717">
        <f>SUM('BASE '!BO717:BP717)</f>
        <v>436.64</v>
      </c>
      <c r="O717">
        <f>'BASE '!BQ717</f>
        <v>480.04</v>
      </c>
      <c r="P717">
        <f>SUM('BASE '!BR717,'BASE '!BT717,'BASE '!CH717,'BASE '!CI717,'BASE '!CJ717,'BASE '!CK717)</f>
        <v>85.899999999999991</v>
      </c>
      <c r="Q717">
        <f>'BASE '!BS717</f>
        <v>10</v>
      </c>
      <c r="R717">
        <f>SUM('BASE '!CB717:CG717)</f>
        <v>61.319999999999993</v>
      </c>
      <c r="S717">
        <f>SUM('BASE '!CL717:CS717)</f>
        <v>34.950000000000003</v>
      </c>
      <c r="T717">
        <f t="shared" si="11"/>
        <v>1368.0900000000001</v>
      </c>
    </row>
    <row r="718" spans="1:20">
      <c r="A718" t="s">
        <v>1654</v>
      </c>
      <c r="B718" t="s">
        <v>1640</v>
      </c>
      <c r="C718" t="s">
        <v>1655</v>
      </c>
      <c r="D718">
        <f>SUM('BASE '!AL718,'BASE '!AN718,'BASE '!AO718,'BASE '!AP718,'BASE '!AR718,'BASE '!AS718)</f>
        <v>5.95</v>
      </c>
      <c r="E718">
        <f>SUM('BASE '!AM718)</f>
        <v>0</v>
      </c>
      <c r="F718">
        <f>SUM('BASE '!AQ718)</f>
        <v>0</v>
      </c>
      <c r="G718">
        <f>SUM('BASE '!AT718:BB718)</f>
        <v>0</v>
      </c>
      <c r="H718">
        <f>SUM('BASE '!BC718:BF718)</f>
        <v>0</v>
      </c>
      <c r="I718">
        <f>SUM('BASE '!BG718,'BASE '!BH718,'BASE '!BJ718,'BASE '!BK718)</f>
        <v>0</v>
      </c>
      <c r="J718">
        <f>'BASE '!BI718</f>
        <v>0</v>
      </c>
      <c r="K718">
        <f>'BASE '!BL718</f>
        <v>130.07</v>
      </c>
      <c r="L718">
        <f>'BASE '!BM718</f>
        <v>3.5</v>
      </c>
      <c r="M718">
        <f>'BASE '!BN718</f>
        <v>0</v>
      </c>
      <c r="N718">
        <f>SUM('BASE '!BO718:BP718)</f>
        <v>902</v>
      </c>
      <c r="O718">
        <f>'BASE '!BQ718</f>
        <v>4.34</v>
      </c>
      <c r="P718">
        <f>SUM('BASE '!BR718,'BASE '!BT718,'BASE '!CH718,'BASE '!CI718,'BASE '!CJ718,'BASE '!CK718)</f>
        <v>164.29999999999998</v>
      </c>
      <c r="Q718">
        <f>'BASE '!BS718</f>
        <v>8.3000000000000007</v>
      </c>
      <c r="R718">
        <f>SUM('BASE '!CB718:CG718)</f>
        <v>0</v>
      </c>
      <c r="S718">
        <f>SUM('BASE '!CL718:CS718)</f>
        <v>19.7</v>
      </c>
      <c r="T718">
        <f t="shared" si="11"/>
        <v>1238.1599999999999</v>
      </c>
    </row>
    <row r="719" spans="1:20">
      <c r="A719" t="s">
        <v>1656</v>
      </c>
      <c r="B719" t="s">
        <v>1640</v>
      </c>
      <c r="C719" t="s">
        <v>1657</v>
      </c>
      <c r="D719">
        <f>SUM('BASE '!AL719,'BASE '!AN719,'BASE '!AO719,'BASE '!AP719,'BASE '!AR719,'BASE '!AS719)</f>
        <v>0</v>
      </c>
      <c r="E719">
        <f>SUM('BASE '!AM719)</f>
        <v>0</v>
      </c>
      <c r="F719">
        <f>SUM('BASE '!AQ719)</f>
        <v>0</v>
      </c>
      <c r="G719">
        <f>SUM('BASE '!AT719:BB719)</f>
        <v>3</v>
      </c>
      <c r="H719">
        <f>SUM('BASE '!BC719:BF719)</f>
        <v>3.92</v>
      </c>
      <c r="I719">
        <f>SUM('BASE '!BG719,'BASE '!BH719,'BASE '!BJ719,'BASE '!BK719)</f>
        <v>0.55000000000000004</v>
      </c>
      <c r="J719">
        <f>'BASE '!BI719</f>
        <v>0</v>
      </c>
      <c r="K719">
        <f>'BASE '!BL719</f>
        <v>202.8</v>
      </c>
      <c r="L719">
        <f>'BASE '!BM719</f>
        <v>42.42</v>
      </c>
      <c r="M719">
        <f>'BASE '!BN719</f>
        <v>0</v>
      </c>
      <c r="N719">
        <f>SUM('BASE '!BO719:BP719)</f>
        <v>354.6</v>
      </c>
      <c r="O719">
        <f>'BASE '!BQ719</f>
        <v>392.38</v>
      </c>
      <c r="P719">
        <f>SUM('BASE '!BR719,'BASE '!BT719,'BASE '!CH719,'BASE '!CI719,'BASE '!CJ719,'BASE '!CK719)</f>
        <v>2.68</v>
      </c>
      <c r="Q719">
        <f>'BASE '!BS719</f>
        <v>0</v>
      </c>
      <c r="R719">
        <f>SUM('BASE '!CB719:CG719)</f>
        <v>0</v>
      </c>
      <c r="S719">
        <f>SUM('BASE '!CL719:CS719)</f>
        <v>186.75</v>
      </c>
      <c r="T719">
        <f t="shared" si="11"/>
        <v>1189.0999999999999</v>
      </c>
    </row>
    <row r="720" spans="1:20">
      <c r="A720" t="s">
        <v>1660</v>
      </c>
      <c r="B720" t="s">
        <v>1659</v>
      </c>
      <c r="C720" t="s">
        <v>1661</v>
      </c>
      <c r="D720">
        <f>SUM('BASE '!AL720,'BASE '!AN720,'BASE '!AO720,'BASE '!AP720,'BASE '!AR720,'BASE '!AS720)</f>
        <v>587.13</v>
      </c>
      <c r="E720">
        <f>SUM('BASE '!AM720)</f>
        <v>0</v>
      </c>
      <c r="F720">
        <f>SUM('BASE '!AQ720)</f>
        <v>0</v>
      </c>
      <c r="G720">
        <f>SUM('BASE '!AT720:BB720)</f>
        <v>0</v>
      </c>
      <c r="H720">
        <f>SUM('BASE '!BC720:BF720)</f>
        <v>0</v>
      </c>
      <c r="I720">
        <f>SUM('BASE '!BG720,'BASE '!BH720,'BASE '!BJ720,'BASE '!BK720)</f>
        <v>27.62</v>
      </c>
      <c r="J720">
        <f>'BASE '!BI720</f>
        <v>1369.15</v>
      </c>
      <c r="K720">
        <f>'BASE '!BL720</f>
        <v>383.17</v>
      </c>
      <c r="L720">
        <f>'BASE '!BM720</f>
        <v>117.81</v>
      </c>
      <c r="M720">
        <f>'BASE '!BN720</f>
        <v>0</v>
      </c>
      <c r="N720">
        <f>SUM('BASE '!BO720:BP720)</f>
        <v>406.5</v>
      </c>
      <c r="O720">
        <f>'BASE '!BQ720</f>
        <v>1385.01</v>
      </c>
      <c r="P720">
        <f>SUM('BASE '!BR720,'BASE '!BT720,'BASE '!CH720,'BASE '!CI720,'BASE '!CJ720,'BASE '!CK720)</f>
        <v>5000.6600000000008</v>
      </c>
      <c r="Q720">
        <f>'BASE '!BS720</f>
        <v>15.8</v>
      </c>
      <c r="R720">
        <f>SUM('BASE '!CB720:CG720)</f>
        <v>48.019999999999996</v>
      </c>
      <c r="S720">
        <f>SUM('BASE '!CL720:CS720)</f>
        <v>1268.68</v>
      </c>
      <c r="T720">
        <f t="shared" si="11"/>
        <v>10609.550000000001</v>
      </c>
    </row>
    <row r="721" spans="1:20">
      <c r="A721" t="s">
        <v>1662</v>
      </c>
      <c r="B721" t="s">
        <v>1659</v>
      </c>
      <c r="C721" t="s">
        <v>1663</v>
      </c>
      <c r="D721">
        <f>SUM('BASE '!AL721,'BASE '!AN721,'BASE '!AO721,'BASE '!AP721,'BASE '!AR721,'BASE '!AS721)</f>
        <v>1679.1499999999999</v>
      </c>
      <c r="E721">
        <f>SUM('BASE '!AM721)</f>
        <v>0</v>
      </c>
      <c r="F721">
        <f>SUM('BASE '!AQ721)</f>
        <v>153</v>
      </c>
      <c r="G721">
        <f>SUM('BASE '!AT721:BB721)</f>
        <v>132.32</v>
      </c>
      <c r="H721">
        <f>SUM('BASE '!BC721:BF721)</f>
        <v>0</v>
      </c>
      <c r="I721">
        <f>SUM('BASE '!BG721,'BASE '!BH721,'BASE '!BJ721,'BASE '!BK721)</f>
        <v>37.549999999999997</v>
      </c>
      <c r="J721">
        <f>'BASE '!BI721</f>
        <v>569.20000000000005</v>
      </c>
      <c r="K721">
        <f>'BASE '!BL721</f>
        <v>186.58</v>
      </c>
      <c r="L721">
        <f>'BASE '!BM721</f>
        <v>315.75</v>
      </c>
      <c r="M721">
        <f>'BASE '!BN721</f>
        <v>0</v>
      </c>
      <c r="N721">
        <f>SUM('BASE '!BO721:BP721)</f>
        <v>8199</v>
      </c>
      <c r="O721">
        <f>'BASE '!BQ721</f>
        <v>3885.15</v>
      </c>
      <c r="P721">
        <f>SUM('BASE '!BR721,'BASE '!BT721,'BASE '!CH721,'BASE '!CI721,'BASE '!CJ721,'BASE '!CK721)</f>
        <v>1599.95</v>
      </c>
      <c r="Q721">
        <f>'BASE '!BS721</f>
        <v>856.5</v>
      </c>
      <c r="R721">
        <f>SUM('BASE '!CB721:CG721)</f>
        <v>2350.6000000000004</v>
      </c>
      <c r="S721">
        <f>SUM('BASE '!CL721:CS721)</f>
        <v>1935.96</v>
      </c>
      <c r="T721">
        <f t="shared" si="11"/>
        <v>21900.71</v>
      </c>
    </row>
    <row r="722" spans="1:20">
      <c r="A722" t="s">
        <v>1664</v>
      </c>
      <c r="B722" t="s">
        <v>1659</v>
      </c>
      <c r="C722" t="s">
        <v>1659</v>
      </c>
      <c r="D722">
        <f>SUM('BASE '!AL722,'BASE '!AN722,'BASE '!AO722,'BASE '!AP722,'BASE '!AR722,'BASE '!AS722)</f>
        <v>1368.65</v>
      </c>
      <c r="E722">
        <f>SUM('BASE '!AM722)</f>
        <v>28</v>
      </c>
      <c r="F722">
        <f>SUM('BASE '!AQ722)</f>
        <v>2.2000000000000002</v>
      </c>
      <c r="G722">
        <f>SUM('BASE '!AT722:BB722)</f>
        <v>190.24</v>
      </c>
      <c r="H722">
        <f>SUM('BASE '!BC722:BF722)</f>
        <v>36.6</v>
      </c>
      <c r="I722">
        <f>SUM('BASE '!BG722,'BASE '!BH722,'BASE '!BJ722,'BASE '!BK722)</f>
        <v>3.4</v>
      </c>
      <c r="J722">
        <f>'BASE '!BI722</f>
        <v>28.85</v>
      </c>
      <c r="K722">
        <f>'BASE '!BL722</f>
        <v>516.76</v>
      </c>
      <c r="L722">
        <f>'BASE '!BM722</f>
        <v>1302.95</v>
      </c>
      <c r="M722">
        <f>'BASE '!BN722</f>
        <v>0</v>
      </c>
      <c r="N722">
        <f>SUM('BASE '!BO722:BP722)</f>
        <v>255.20000000000002</v>
      </c>
      <c r="O722">
        <f>'BASE '!BQ722</f>
        <v>2408.3000000000002</v>
      </c>
      <c r="P722">
        <f>SUM('BASE '!BR722,'BASE '!BT722,'BASE '!CH722,'BASE '!CI722,'BASE '!CJ722,'BASE '!CK722)</f>
        <v>327.61</v>
      </c>
      <c r="Q722">
        <f>'BASE '!BS722</f>
        <v>86.2</v>
      </c>
      <c r="R722">
        <f>SUM('BASE '!CB722:CG722)</f>
        <v>1351.74</v>
      </c>
      <c r="S722">
        <f>SUM('BASE '!CL722:CS722)</f>
        <v>3891.6800000000003</v>
      </c>
      <c r="T722">
        <f t="shared" si="11"/>
        <v>11798.38</v>
      </c>
    </row>
    <row r="723" spans="1:20">
      <c r="A723" t="s">
        <v>1665</v>
      </c>
      <c r="B723" t="s">
        <v>1659</v>
      </c>
      <c r="C723" t="s">
        <v>1666</v>
      </c>
      <c r="D723">
        <f>SUM('BASE '!AL723,'BASE '!AN723,'BASE '!AO723,'BASE '!AP723,'BASE '!AR723,'BASE '!AS723)</f>
        <v>308</v>
      </c>
      <c r="E723">
        <f>SUM('BASE '!AM723)</f>
        <v>0</v>
      </c>
      <c r="F723">
        <f>SUM('BASE '!AQ723)</f>
        <v>0</v>
      </c>
      <c r="G723">
        <f>SUM('BASE '!AT723:BB723)</f>
        <v>44.1</v>
      </c>
      <c r="H723">
        <f>SUM('BASE '!BC723:BF723)</f>
        <v>0</v>
      </c>
      <c r="I723">
        <f>SUM('BASE '!BG723,'BASE '!BH723,'BASE '!BJ723,'BASE '!BK723)</f>
        <v>169.35</v>
      </c>
      <c r="J723">
        <f>'BASE '!BI723</f>
        <v>208.13</v>
      </c>
      <c r="K723">
        <f>'BASE '!BL723</f>
        <v>30.32</v>
      </c>
      <c r="L723">
        <f>'BASE '!BM723</f>
        <v>0</v>
      </c>
      <c r="M723">
        <f>'BASE '!BN723</f>
        <v>0</v>
      </c>
      <c r="N723">
        <f>SUM('BASE '!BO723:BP723)</f>
        <v>2295.1</v>
      </c>
      <c r="O723">
        <f>'BASE '!BQ723</f>
        <v>916</v>
      </c>
      <c r="P723">
        <f>SUM('BASE '!BR723,'BASE '!BT723,'BASE '!CH723,'BASE '!CI723,'BASE '!CJ723,'BASE '!CK723)</f>
        <v>0</v>
      </c>
      <c r="Q723">
        <f>'BASE '!BS723</f>
        <v>0</v>
      </c>
      <c r="R723">
        <f>SUM('BASE '!CB723:CG723)</f>
        <v>54.4</v>
      </c>
      <c r="S723">
        <f>SUM('BASE '!CL723:CS723)</f>
        <v>744.11</v>
      </c>
      <c r="T723">
        <f t="shared" si="11"/>
        <v>4769.51</v>
      </c>
    </row>
    <row r="724" spans="1:20">
      <c r="A724" t="s">
        <v>1667</v>
      </c>
      <c r="B724" t="s">
        <v>1659</v>
      </c>
      <c r="C724" t="s">
        <v>1668</v>
      </c>
      <c r="D724">
        <f>SUM('BASE '!AL724,'BASE '!AN724,'BASE '!AO724,'BASE '!AP724,'BASE '!AR724,'BASE '!AS724)</f>
        <v>0</v>
      </c>
      <c r="E724">
        <f>SUM('BASE '!AM724)</f>
        <v>0</v>
      </c>
      <c r="F724">
        <f>SUM('BASE '!AQ724)</f>
        <v>50.76</v>
      </c>
      <c r="G724">
        <f>SUM('BASE '!AT724:BB724)</f>
        <v>224.85</v>
      </c>
      <c r="H724">
        <f>SUM('BASE '!BC724:BF724)</f>
        <v>0</v>
      </c>
      <c r="I724">
        <f>SUM('BASE '!BG724,'BASE '!BH724,'BASE '!BJ724,'BASE '!BK724)</f>
        <v>2.98</v>
      </c>
      <c r="J724">
        <f>'BASE '!BI724</f>
        <v>0</v>
      </c>
      <c r="K724">
        <f>'BASE '!BL724</f>
        <v>26.55</v>
      </c>
      <c r="L724">
        <f>'BASE '!BM724</f>
        <v>4.5</v>
      </c>
      <c r="M724">
        <f>'BASE '!BN724</f>
        <v>0</v>
      </c>
      <c r="N724">
        <f>SUM('BASE '!BO724:BP724)</f>
        <v>10.45</v>
      </c>
      <c r="O724">
        <f>'BASE '!BQ724</f>
        <v>75</v>
      </c>
      <c r="P724">
        <f>SUM('BASE '!BR724,'BASE '!BT724,'BASE '!CH724,'BASE '!CI724,'BASE '!CJ724,'BASE '!CK724)</f>
        <v>39.72</v>
      </c>
      <c r="Q724">
        <f>'BASE '!BS724</f>
        <v>0</v>
      </c>
      <c r="R724">
        <f>SUM('BASE '!CB724:CG724)</f>
        <v>325.17</v>
      </c>
      <c r="S724">
        <f>SUM('BASE '!CL724:CS724)</f>
        <v>70.55</v>
      </c>
      <c r="T724">
        <f t="shared" si="11"/>
        <v>830.53</v>
      </c>
    </row>
    <row r="725" spans="1:20">
      <c r="A725" t="s">
        <v>1669</v>
      </c>
      <c r="B725" t="s">
        <v>1659</v>
      </c>
      <c r="C725" t="s">
        <v>1670</v>
      </c>
      <c r="D725">
        <f>SUM('BASE '!AL725,'BASE '!AN725,'BASE '!AO725,'BASE '!AP725,'BASE '!AR725,'BASE '!AS725)</f>
        <v>157.69999999999999</v>
      </c>
      <c r="E725">
        <f>SUM('BASE '!AM725)</f>
        <v>0</v>
      </c>
      <c r="F725">
        <f>SUM('BASE '!AQ725)</f>
        <v>0</v>
      </c>
      <c r="G725">
        <f>SUM('BASE '!AT725:BB725)</f>
        <v>46.23</v>
      </c>
      <c r="H725">
        <f>SUM('BASE '!BC725:BF725)</f>
        <v>0</v>
      </c>
      <c r="I725">
        <f>SUM('BASE '!BG725,'BASE '!BH725,'BASE '!BJ725,'BASE '!BK725)</f>
        <v>0</v>
      </c>
      <c r="J725">
        <f>'BASE '!BI725</f>
        <v>219.5</v>
      </c>
      <c r="K725">
        <f>'BASE '!BL725</f>
        <v>173.01</v>
      </c>
      <c r="L725">
        <f>'BASE '!BM725</f>
        <v>18.5</v>
      </c>
      <c r="M725">
        <f>'BASE '!BN725</f>
        <v>0</v>
      </c>
      <c r="N725">
        <f>SUM('BASE '!BO725:BP725)</f>
        <v>1007.4</v>
      </c>
      <c r="O725">
        <f>'BASE '!BQ725</f>
        <v>641</v>
      </c>
      <c r="P725">
        <f>SUM('BASE '!BR725,'BASE '!BT725,'BASE '!CH725,'BASE '!CI725,'BASE '!CJ725,'BASE '!CK725)</f>
        <v>482.95</v>
      </c>
      <c r="Q725">
        <f>'BASE '!BS725</f>
        <v>0</v>
      </c>
      <c r="R725">
        <f>SUM('BASE '!CB725:CG725)</f>
        <v>861.35</v>
      </c>
      <c r="S725">
        <f>SUM('BASE '!CL725:CS725)</f>
        <v>130.52000000000001</v>
      </c>
      <c r="T725">
        <f t="shared" si="11"/>
        <v>3738.16</v>
      </c>
    </row>
    <row r="726" spans="1:20">
      <c r="A726" t="s">
        <v>1671</v>
      </c>
      <c r="B726" t="s">
        <v>1659</v>
      </c>
      <c r="C726" t="s">
        <v>1672</v>
      </c>
      <c r="D726">
        <f>SUM('BASE '!AL726,'BASE '!AN726,'BASE '!AO726,'BASE '!AP726,'BASE '!AR726,'BASE '!AS726)</f>
        <v>0</v>
      </c>
      <c r="E726">
        <f>SUM('BASE '!AM726)</f>
        <v>0</v>
      </c>
      <c r="F726">
        <f>SUM('BASE '!AQ726)</f>
        <v>113</v>
      </c>
      <c r="G726">
        <f>SUM('BASE '!AT726:BB726)</f>
        <v>28.01</v>
      </c>
      <c r="H726">
        <f>SUM('BASE '!BC726:BF726)</f>
        <v>0</v>
      </c>
      <c r="I726">
        <f>SUM('BASE '!BG726,'BASE '!BH726,'BASE '!BJ726,'BASE '!BK726)</f>
        <v>0</v>
      </c>
      <c r="J726">
        <f>'BASE '!BI726</f>
        <v>0</v>
      </c>
      <c r="K726">
        <f>'BASE '!BL726</f>
        <v>44.77</v>
      </c>
      <c r="L726">
        <f>'BASE '!BM726</f>
        <v>1.7</v>
      </c>
      <c r="M726">
        <f>'BASE '!BN726</f>
        <v>0</v>
      </c>
      <c r="N726">
        <f>SUM('BASE '!BO726:BP726)</f>
        <v>282.2</v>
      </c>
      <c r="O726">
        <f>'BASE '!BQ726</f>
        <v>131.80000000000001</v>
      </c>
      <c r="P726">
        <f>SUM('BASE '!BR726,'BASE '!BT726,'BASE '!CH726,'BASE '!CI726,'BASE '!CJ726,'BASE '!CK726)</f>
        <v>1425</v>
      </c>
      <c r="Q726">
        <f>'BASE '!BS726</f>
        <v>1</v>
      </c>
      <c r="R726">
        <f>SUM('BASE '!CB726:CG726)</f>
        <v>8.1999999999999993</v>
      </c>
      <c r="S726">
        <f>SUM('BASE '!CL726:CS726)</f>
        <v>398.64</v>
      </c>
      <c r="T726">
        <f t="shared" si="11"/>
        <v>2434.3200000000002</v>
      </c>
    </row>
    <row r="727" spans="1:20">
      <c r="A727" t="s">
        <v>1675</v>
      </c>
      <c r="B727" t="s">
        <v>1674</v>
      </c>
      <c r="C727" t="s">
        <v>1676</v>
      </c>
      <c r="D727">
        <f>SUM('BASE '!AL727,'BASE '!AN727,'BASE '!AO727,'BASE '!AP727,'BASE '!AR727,'BASE '!AS727)</f>
        <v>1.08</v>
      </c>
      <c r="E727">
        <f>SUM('BASE '!AM727)</f>
        <v>0</v>
      </c>
      <c r="F727">
        <f>SUM('BASE '!AQ727)</f>
        <v>0</v>
      </c>
      <c r="G727">
        <f>SUM('BASE '!AT727:BB727)</f>
        <v>0</v>
      </c>
      <c r="H727">
        <f>SUM('BASE '!BC727:BF727)</f>
        <v>0.4</v>
      </c>
      <c r="I727">
        <f>SUM('BASE '!BG727,'BASE '!BH727,'BASE '!BJ727,'BASE '!BK727)</f>
        <v>0</v>
      </c>
      <c r="J727">
        <f>'BASE '!BI727</f>
        <v>0</v>
      </c>
      <c r="K727">
        <f>'BASE '!BL727</f>
        <v>39.96</v>
      </c>
      <c r="L727">
        <f>'BASE '!BM727</f>
        <v>0</v>
      </c>
      <c r="M727">
        <f>'BASE '!BN727</f>
        <v>103.5</v>
      </c>
      <c r="N727">
        <f>SUM('BASE '!BO727:BP727)</f>
        <v>583.35</v>
      </c>
      <c r="O727">
        <f>'BASE '!BQ727</f>
        <v>122.1</v>
      </c>
      <c r="P727">
        <f>SUM('BASE '!BR727,'BASE '!BT727,'BASE '!CH727,'BASE '!CI727,'BASE '!CJ727,'BASE '!CK727)</f>
        <v>76.45</v>
      </c>
      <c r="Q727">
        <f>'BASE '!BS727</f>
        <v>1.1000000000000001</v>
      </c>
      <c r="R727">
        <f>SUM('BASE '!CB727:CG727)</f>
        <v>73.5</v>
      </c>
      <c r="S727">
        <f>SUM('BASE '!CL727:CS727)</f>
        <v>20.64</v>
      </c>
      <c r="T727">
        <f t="shared" si="11"/>
        <v>1022.08</v>
      </c>
    </row>
    <row r="728" spans="1:20">
      <c r="A728" t="s">
        <v>1677</v>
      </c>
      <c r="B728" t="s">
        <v>1674</v>
      </c>
      <c r="C728" t="s">
        <v>1678</v>
      </c>
      <c r="D728">
        <f>SUM('BASE '!AL728,'BASE '!AN728,'BASE '!AO728,'BASE '!AP728,'BASE '!AR728,'BASE '!AS728)</f>
        <v>44.1</v>
      </c>
      <c r="E728">
        <f>SUM('BASE '!AM728)</f>
        <v>0</v>
      </c>
      <c r="F728">
        <f>SUM('BASE '!AQ728)</f>
        <v>0</v>
      </c>
      <c r="G728">
        <f>SUM('BASE '!AT728:BB728)</f>
        <v>6.1</v>
      </c>
      <c r="H728">
        <f>SUM('BASE '!BC728:BF728)</f>
        <v>63.4</v>
      </c>
      <c r="I728">
        <f>SUM('BASE '!BG728,'BASE '!BH728,'BASE '!BJ728,'BASE '!BK728)</f>
        <v>11.7</v>
      </c>
      <c r="J728">
        <f>'BASE '!BI728</f>
        <v>5.45</v>
      </c>
      <c r="K728">
        <f>'BASE '!BL728</f>
        <v>610.54</v>
      </c>
      <c r="L728">
        <f>'BASE '!BM728</f>
        <v>51.57</v>
      </c>
      <c r="M728">
        <f>'BASE '!BN728</f>
        <v>40.6</v>
      </c>
      <c r="N728">
        <f>SUM('BASE '!BO728:BP728)</f>
        <v>563.20000000000005</v>
      </c>
      <c r="O728">
        <f>'BASE '!BQ728</f>
        <v>966.5</v>
      </c>
      <c r="P728">
        <f>SUM('BASE '!BR728,'BASE '!BT728,'BASE '!CH728,'BASE '!CI728,'BASE '!CJ728,'BASE '!CK728)</f>
        <v>53.239999999999995</v>
      </c>
      <c r="Q728">
        <f>'BASE '!BS728</f>
        <v>534.75</v>
      </c>
      <c r="R728">
        <f>SUM('BASE '!CB728:CG728)</f>
        <v>18.7</v>
      </c>
      <c r="S728">
        <f>SUM('BASE '!CL728:CS728)</f>
        <v>399.71999999999997</v>
      </c>
      <c r="T728">
        <f t="shared" si="11"/>
        <v>3369.5699999999993</v>
      </c>
    </row>
    <row r="729" spans="1:20">
      <c r="A729" t="s">
        <v>1679</v>
      </c>
      <c r="B729" t="s">
        <v>1674</v>
      </c>
      <c r="C729" t="s">
        <v>1680</v>
      </c>
      <c r="D729">
        <f>SUM('BASE '!AL729,'BASE '!AN729,'BASE '!AO729,'BASE '!AP729,'BASE '!AR729,'BASE '!AS729)</f>
        <v>40.5</v>
      </c>
      <c r="E729">
        <f>SUM('BASE '!AM729)</f>
        <v>0</v>
      </c>
      <c r="F729">
        <f>SUM('BASE '!AQ729)</f>
        <v>0</v>
      </c>
      <c r="G729">
        <f>SUM('BASE '!AT729:BB729)</f>
        <v>22.439999999999998</v>
      </c>
      <c r="H729">
        <f>SUM('BASE '!BC729:BF729)</f>
        <v>25.28</v>
      </c>
      <c r="I729">
        <f>SUM('BASE '!BG729,'BASE '!BH729,'BASE '!BJ729,'BASE '!BK729)</f>
        <v>2.9</v>
      </c>
      <c r="J729">
        <f>'BASE '!BI729</f>
        <v>19.97</v>
      </c>
      <c r="K729">
        <f>'BASE '!BL729</f>
        <v>80.97</v>
      </c>
      <c r="L729">
        <f>'BASE '!BM729</f>
        <v>6</v>
      </c>
      <c r="M729">
        <f>'BASE '!BN729</f>
        <v>303.55</v>
      </c>
      <c r="N729">
        <f>SUM('BASE '!BO729:BP729)</f>
        <v>592</v>
      </c>
      <c r="O729">
        <f>'BASE '!BQ729</f>
        <v>113.96</v>
      </c>
      <c r="P729">
        <f>SUM('BASE '!BR729,'BASE '!BT729,'BASE '!CH729,'BASE '!CI729,'BASE '!CJ729,'BASE '!CK729)</f>
        <v>268.03000000000003</v>
      </c>
      <c r="Q729">
        <f>'BASE '!BS729</f>
        <v>59.33</v>
      </c>
      <c r="R729">
        <f>SUM('BASE '!CB729:CG729)</f>
        <v>5.98</v>
      </c>
      <c r="S729">
        <f>SUM('BASE '!CL729:CS729)</f>
        <v>48.88</v>
      </c>
      <c r="T729">
        <f t="shared" si="11"/>
        <v>1589.7900000000002</v>
      </c>
    </row>
    <row r="730" spans="1:20">
      <c r="A730" t="s">
        <v>1681</v>
      </c>
      <c r="B730" t="s">
        <v>1674</v>
      </c>
      <c r="C730" t="s">
        <v>1682</v>
      </c>
      <c r="D730">
        <f>SUM('BASE '!AL730,'BASE '!AN730,'BASE '!AO730,'BASE '!AP730,'BASE '!AR730,'BASE '!AS730)</f>
        <v>60.4</v>
      </c>
      <c r="E730">
        <f>SUM('BASE '!AM730)</f>
        <v>0</v>
      </c>
      <c r="F730">
        <f>SUM('BASE '!AQ730)</f>
        <v>27.3</v>
      </c>
      <c r="G730">
        <f>SUM('BASE '!AT730:BB730)</f>
        <v>0</v>
      </c>
      <c r="H730">
        <f>SUM('BASE '!BC730:BF730)</f>
        <v>0</v>
      </c>
      <c r="I730">
        <f>SUM('BASE '!BG730,'BASE '!BH730,'BASE '!BJ730,'BASE '!BK730)</f>
        <v>0.8</v>
      </c>
      <c r="J730">
        <f>'BASE '!BI730</f>
        <v>0</v>
      </c>
      <c r="K730">
        <f>'BASE '!BL730</f>
        <v>485.33</v>
      </c>
      <c r="L730">
        <f>'BASE '!BM730</f>
        <v>26.64</v>
      </c>
      <c r="M730">
        <f>'BASE '!BN730</f>
        <v>0</v>
      </c>
      <c r="N730">
        <f>SUM('BASE '!BO730:BP730)</f>
        <v>4003.9</v>
      </c>
      <c r="O730">
        <f>'BASE '!BQ730</f>
        <v>456.21</v>
      </c>
      <c r="P730">
        <f>SUM('BASE '!BR730,'BASE '!BT730,'BASE '!CH730,'BASE '!CI730,'BASE '!CJ730,'BASE '!CK730)</f>
        <v>655.04999999999995</v>
      </c>
      <c r="Q730">
        <f>'BASE '!BS730</f>
        <v>218.95</v>
      </c>
      <c r="R730">
        <f>SUM('BASE '!CB730:CG730)</f>
        <v>10.1</v>
      </c>
      <c r="S730">
        <f>SUM('BASE '!CL730:CS730)</f>
        <v>128.44</v>
      </c>
      <c r="T730">
        <f t="shared" si="11"/>
        <v>6073.12</v>
      </c>
    </row>
    <row r="731" spans="1:20">
      <c r="A731" t="s">
        <v>1683</v>
      </c>
      <c r="B731" t="s">
        <v>1674</v>
      </c>
      <c r="C731" t="s">
        <v>1684</v>
      </c>
      <c r="D731">
        <f>SUM('BASE '!AL731,'BASE '!AN731,'BASE '!AO731,'BASE '!AP731,'BASE '!AR731,'BASE '!AS731)</f>
        <v>8</v>
      </c>
      <c r="E731">
        <f>SUM('BASE '!AM731)</f>
        <v>0</v>
      </c>
      <c r="F731">
        <f>SUM('BASE '!AQ731)</f>
        <v>0</v>
      </c>
      <c r="G731">
        <f>SUM('BASE '!AT731:BB731)</f>
        <v>0</v>
      </c>
      <c r="H731">
        <f>SUM('BASE '!BC731:BF731)</f>
        <v>179.93</v>
      </c>
      <c r="I731">
        <f>SUM('BASE '!BG731,'BASE '!BH731,'BASE '!BJ731,'BASE '!BK731)</f>
        <v>25.35</v>
      </c>
      <c r="J731">
        <f>'BASE '!BI731</f>
        <v>12.97</v>
      </c>
      <c r="K731">
        <f>'BASE '!BL731</f>
        <v>84.19</v>
      </c>
      <c r="L731">
        <f>'BASE '!BM731</f>
        <v>23.12</v>
      </c>
      <c r="M731">
        <f>'BASE '!BN731</f>
        <v>26.2</v>
      </c>
      <c r="N731">
        <f>SUM('BASE '!BO731:BP731)</f>
        <v>87.2</v>
      </c>
      <c r="O731">
        <f>'BASE '!BQ731</f>
        <v>37.76</v>
      </c>
      <c r="P731">
        <f>SUM('BASE '!BR731,'BASE '!BT731,'BASE '!CH731,'BASE '!CI731,'BASE '!CJ731,'BASE '!CK731)</f>
        <v>358.3</v>
      </c>
      <c r="Q731">
        <f>'BASE '!BS731</f>
        <v>271.68</v>
      </c>
      <c r="R731">
        <f>SUM('BASE '!CB731:CG731)</f>
        <v>7</v>
      </c>
      <c r="S731">
        <f>SUM('BASE '!CL731:CS731)</f>
        <v>60.84</v>
      </c>
      <c r="T731">
        <f t="shared" si="11"/>
        <v>1182.54</v>
      </c>
    </row>
    <row r="732" spans="1:20">
      <c r="A732" t="s">
        <v>1685</v>
      </c>
      <c r="B732" t="s">
        <v>1674</v>
      </c>
      <c r="C732" t="s">
        <v>1686</v>
      </c>
      <c r="D732">
        <f>SUM('BASE '!AL732,'BASE '!AN732,'BASE '!AO732,'BASE '!AP732,'BASE '!AR732,'BASE '!AS732)</f>
        <v>16.48</v>
      </c>
      <c r="E732">
        <f>SUM('BASE '!AM732)</f>
        <v>0</v>
      </c>
      <c r="F732">
        <f>SUM('BASE '!AQ732)</f>
        <v>0</v>
      </c>
      <c r="G732">
        <f>SUM('BASE '!AT732:BB732)</f>
        <v>22.92</v>
      </c>
      <c r="H732">
        <f>SUM('BASE '!BC732:BF732)</f>
        <v>33.96</v>
      </c>
      <c r="I732">
        <f>SUM('BASE '!BG732,'BASE '!BH732,'BASE '!BJ732,'BASE '!BK732)</f>
        <v>28.54</v>
      </c>
      <c r="J732">
        <f>'BASE '!BI732</f>
        <v>1.19</v>
      </c>
      <c r="K732">
        <f>'BASE '!BL732</f>
        <v>85</v>
      </c>
      <c r="L732">
        <f>'BASE '!BM732</f>
        <v>141.12</v>
      </c>
      <c r="M732">
        <f>'BASE '!BN732</f>
        <v>0</v>
      </c>
      <c r="N732">
        <f>SUM('BASE '!BO732:BP732)</f>
        <v>40.86</v>
      </c>
      <c r="O732">
        <f>'BASE '!BQ732</f>
        <v>46.84</v>
      </c>
      <c r="P732">
        <f>SUM('BASE '!BR732,'BASE '!BT732,'BASE '!CH732,'BASE '!CI732,'BASE '!CJ732,'BASE '!CK732)</f>
        <v>7.98</v>
      </c>
      <c r="Q732">
        <f>'BASE '!BS732</f>
        <v>195.08</v>
      </c>
      <c r="R732">
        <f>SUM('BASE '!CB732:CG732)</f>
        <v>61.17</v>
      </c>
      <c r="S732">
        <f>SUM('BASE '!CL732:CS732)</f>
        <v>121.69</v>
      </c>
      <c r="T732">
        <f t="shared" si="11"/>
        <v>802.83000000000015</v>
      </c>
    </row>
    <row r="733" spans="1:20">
      <c r="A733" t="s">
        <v>1687</v>
      </c>
      <c r="B733" t="s">
        <v>1674</v>
      </c>
      <c r="C733" t="s">
        <v>1688</v>
      </c>
      <c r="D733">
        <f>SUM('BASE '!AL733,'BASE '!AN733,'BASE '!AO733,'BASE '!AP733,'BASE '!AR733,'BASE '!AS733)</f>
        <v>2</v>
      </c>
      <c r="E733">
        <f>SUM('BASE '!AM733)</f>
        <v>0</v>
      </c>
      <c r="F733">
        <f>SUM('BASE '!AQ733)</f>
        <v>0</v>
      </c>
      <c r="G733">
        <f>SUM('BASE '!AT733:BB733)</f>
        <v>49.86</v>
      </c>
      <c r="H733">
        <f>SUM('BASE '!BC733:BF733)</f>
        <v>21.34</v>
      </c>
      <c r="I733">
        <f>SUM('BASE '!BG733,'BASE '!BH733,'BASE '!BJ733,'BASE '!BK733)</f>
        <v>122.26</v>
      </c>
      <c r="J733">
        <f>'BASE '!BI733</f>
        <v>6.46</v>
      </c>
      <c r="K733">
        <f>'BASE '!BL733</f>
        <v>190.07</v>
      </c>
      <c r="L733">
        <f>'BASE '!BM733</f>
        <v>135.99</v>
      </c>
      <c r="M733">
        <f>'BASE '!BN733</f>
        <v>136.97999999999999</v>
      </c>
      <c r="N733">
        <f>SUM('BASE '!BO733:BP733)</f>
        <v>44.97</v>
      </c>
      <c r="O733">
        <f>'BASE '!BQ733</f>
        <v>19.98</v>
      </c>
      <c r="P733">
        <f>SUM('BASE '!BR733,'BASE '!BT733,'BASE '!CH733,'BASE '!CI733,'BASE '!CJ733,'BASE '!CK733)</f>
        <v>0</v>
      </c>
      <c r="Q733">
        <f>'BASE '!BS733</f>
        <v>112.81</v>
      </c>
      <c r="R733">
        <f>SUM('BASE '!CB733:CG733)</f>
        <v>62.7</v>
      </c>
      <c r="S733">
        <f>SUM('BASE '!CL733:CS733)</f>
        <v>155.57</v>
      </c>
      <c r="T733">
        <f t="shared" si="11"/>
        <v>1060.99</v>
      </c>
    </row>
    <row r="734" spans="1:20">
      <c r="A734" t="s">
        <v>1689</v>
      </c>
      <c r="B734" t="s">
        <v>1674</v>
      </c>
      <c r="C734" t="s">
        <v>1690</v>
      </c>
      <c r="D734">
        <f>SUM('BASE '!AL734,'BASE '!AN734,'BASE '!AO734,'BASE '!AP734,'BASE '!AR734,'BASE '!AS734)</f>
        <v>0</v>
      </c>
      <c r="E734">
        <f>SUM('BASE '!AM734)</f>
        <v>0</v>
      </c>
      <c r="F734">
        <f>SUM('BASE '!AQ734)</f>
        <v>11.3</v>
      </c>
      <c r="G734">
        <f>SUM('BASE '!AT734:BB734)</f>
        <v>0</v>
      </c>
      <c r="H734">
        <f>SUM('BASE '!BC734:BF734)</f>
        <v>134.22999999999999</v>
      </c>
      <c r="I734">
        <f>SUM('BASE '!BG734,'BASE '!BH734,'BASE '!BJ734,'BASE '!BK734)</f>
        <v>1.5</v>
      </c>
      <c r="J734">
        <f>'BASE '!BI734</f>
        <v>0</v>
      </c>
      <c r="K734">
        <f>'BASE '!BL734</f>
        <v>135.16</v>
      </c>
      <c r="L734">
        <f>'BASE '!BM734</f>
        <v>57.52</v>
      </c>
      <c r="M734">
        <f>'BASE '!BN734</f>
        <v>0</v>
      </c>
      <c r="N734">
        <f>SUM('BASE '!BO734:BP734)</f>
        <v>0</v>
      </c>
      <c r="O734">
        <f>'BASE '!BQ734</f>
        <v>75.150000000000006</v>
      </c>
      <c r="P734">
        <f>SUM('BASE '!BR734,'BASE '!BT734,'BASE '!CH734,'BASE '!CI734,'BASE '!CJ734,'BASE '!CK734)</f>
        <v>12.1</v>
      </c>
      <c r="Q734">
        <f>'BASE '!BS734</f>
        <v>6.6</v>
      </c>
      <c r="R734">
        <f>SUM('BASE '!CB734:CG734)</f>
        <v>0</v>
      </c>
      <c r="S734">
        <f>SUM('BASE '!CL734:CS734)</f>
        <v>147.95000000000002</v>
      </c>
      <c r="T734">
        <f t="shared" si="11"/>
        <v>581.5100000000001</v>
      </c>
    </row>
    <row r="735" spans="1:20">
      <c r="A735" t="s">
        <v>1691</v>
      </c>
      <c r="B735" t="s">
        <v>1674</v>
      </c>
      <c r="C735" t="s">
        <v>1692</v>
      </c>
      <c r="D735">
        <f>SUM('BASE '!AL735,'BASE '!AN735,'BASE '!AO735,'BASE '!AP735,'BASE '!AR735,'BASE '!AS735)</f>
        <v>0</v>
      </c>
      <c r="E735">
        <f>SUM('BASE '!AM735)</f>
        <v>0</v>
      </c>
      <c r="F735">
        <f>SUM('BASE '!AQ735)</f>
        <v>0</v>
      </c>
      <c r="G735">
        <f>SUM('BASE '!AT735:BB735)</f>
        <v>0</v>
      </c>
      <c r="H735">
        <f>SUM('BASE '!BC735:BF735)</f>
        <v>53.43</v>
      </c>
      <c r="I735">
        <f>SUM('BASE '!BG735,'BASE '!BH735,'BASE '!BJ735,'BASE '!BK735)</f>
        <v>3.06</v>
      </c>
      <c r="J735">
        <f>'BASE '!BI735</f>
        <v>29.98</v>
      </c>
      <c r="K735">
        <f>'BASE '!BL735</f>
        <v>235.21</v>
      </c>
      <c r="L735">
        <f>'BASE '!BM735</f>
        <v>76.55</v>
      </c>
      <c r="M735">
        <f>'BASE '!BN735</f>
        <v>4.96</v>
      </c>
      <c r="N735">
        <f>SUM('BASE '!BO735:BP735)</f>
        <v>29.7</v>
      </c>
      <c r="O735">
        <f>'BASE '!BQ735</f>
        <v>16.12</v>
      </c>
      <c r="P735">
        <f>SUM('BASE '!BR735,'BASE '!BT735,'BASE '!CH735,'BASE '!CI735,'BASE '!CJ735,'BASE '!CK735)</f>
        <v>7.98</v>
      </c>
      <c r="Q735">
        <f>'BASE '!BS735</f>
        <v>2.99</v>
      </c>
      <c r="R735">
        <f>SUM('BASE '!CB735:CG735)</f>
        <v>26.5</v>
      </c>
      <c r="S735">
        <f>SUM('BASE '!CL735:CS735)</f>
        <v>43.35</v>
      </c>
      <c r="T735">
        <f t="shared" si="11"/>
        <v>529.83000000000004</v>
      </c>
    </row>
    <row r="736" spans="1:20">
      <c r="A736" t="s">
        <v>1693</v>
      </c>
      <c r="B736" t="s">
        <v>1674</v>
      </c>
      <c r="C736" t="s">
        <v>1694</v>
      </c>
      <c r="D736">
        <f>SUM('BASE '!AL736,'BASE '!AN736,'BASE '!AO736,'BASE '!AP736,'BASE '!AR736,'BASE '!AS736)</f>
        <v>154.20000000000002</v>
      </c>
      <c r="E736">
        <f>SUM('BASE '!AM736)</f>
        <v>0</v>
      </c>
      <c r="F736">
        <f>SUM('BASE '!AQ736)</f>
        <v>0</v>
      </c>
      <c r="G736">
        <f>SUM('BASE '!AT736:BB736)</f>
        <v>0</v>
      </c>
      <c r="H736">
        <f>SUM('BASE '!BC736:BF736)</f>
        <v>223.89000000000001</v>
      </c>
      <c r="I736">
        <f>SUM('BASE '!BG736,'BASE '!BH736,'BASE '!BJ736,'BASE '!BK736)</f>
        <v>0</v>
      </c>
      <c r="J736">
        <f>'BASE '!BI736</f>
        <v>0</v>
      </c>
      <c r="K736">
        <f>'BASE '!BL736</f>
        <v>500.56</v>
      </c>
      <c r="L736">
        <f>'BASE '!BM736</f>
        <v>29.5</v>
      </c>
      <c r="M736">
        <f>'BASE '!BN736</f>
        <v>0</v>
      </c>
      <c r="N736">
        <f>SUM('BASE '!BO736:BP736)</f>
        <v>6584.3</v>
      </c>
      <c r="O736">
        <f>'BASE '!BQ736</f>
        <v>676.1</v>
      </c>
      <c r="P736">
        <f>SUM('BASE '!BR736,'BASE '!BT736,'BASE '!CH736,'BASE '!CI736,'BASE '!CJ736,'BASE '!CK736)</f>
        <v>2177.5500000000002</v>
      </c>
      <c r="Q736">
        <f>'BASE '!BS736</f>
        <v>399.84</v>
      </c>
      <c r="R736">
        <f>SUM('BASE '!CB736:CG736)</f>
        <v>0</v>
      </c>
      <c r="S736">
        <f>SUM('BASE '!CL736:CS736)</f>
        <v>252.89</v>
      </c>
      <c r="T736">
        <f t="shared" si="11"/>
        <v>10998.830000000002</v>
      </c>
    </row>
    <row r="737" spans="1:20">
      <c r="A737" t="s">
        <v>1697</v>
      </c>
      <c r="B737" t="s">
        <v>1696</v>
      </c>
      <c r="C737" t="s">
        <v>1698</v>
      </c>
      <c r="D737">
        <f>SUM('BASE '!AL737,'BASE '!AN737,'BASE '!AO737,'BASE '!AP737,'BASE '!AR737,'BASE '!AS737)</f>
        <v>271.92</v>
      </c>
      <c r="E737">
        <f>SUM('BASE '!AM737)</f>
        <v>0</v>
      </c>
      <c r="F737">
        <f>SUM('BASE '!AQ737)</f>
        <v>473.88</v>
      </c>
      <c r="G737">
        <f>SUM('BASE '!AT737:BB737)</f>
        <v>0</v>
      </c>
      <c r="H737">
        <f>SUM('BASE '!BC737:BF737)</f>
        <v>0</v>
      </c>
      <c r="I737">
        <f>SUM('BASE '!BG737,'BASE '!BH737,'BASE '!BJ737,'BASE '!BK737)</f>
        <v>80.53</v>
      </c>
      <c r="J737">
        <f>'BASE '!BI737</f>
        <v>0</v>
      </c>
      <c r="K737">
        <f>'BASE '!BL737</f>
        <v>564.37</v>
      </c>
      <c r="L737">
        <f>'BASE '!BM737</f>
        <v>0</v>
      </c>
      <c r="M737">
        <f>'BASE '!BN737</f>
        <v>0</v>
      </c>
      <c r="N737">
        <f>SUM('BASE '!BO737:BP737)</f>
        <v>300.10000000000002</v>
      </c>
      <c r="O737">
        <f>'BASE '!BQ737</f>
        <v>82.83</v>
      </c>
      <c r="P737">
        <f>SUM('BASE '!BR737,'BASE '!BT737,'BASE '!CH737,'BASE '!CI737,'BASE '!CJ737,'BASE '!CK737)</f>
        <v>330</v>
      </c>
      <c r="Q737">
        <f>'BASE '!BS737</f>
        <v>0</v>
      </c>
      <c r="R737">
        <f>SUM('BASE '!CB737:CG737)</f>
        <v>42.45</v>
      </c>
      <c r="S737">
        <f>SUM('BASE '!CL737:CS737)</f>
        <v>2166.91</v>
      </c>
      <c r="T737">
        <f t="shared" si="11"/>
        <v>4312.99</v>
      </c>
    </row>
    <row r="738" spans="1:20">
      <c r="A738" t="s">
        <v>1699</v>
      </c>
      <c r="B738" t="s">
        <v>1696</v>
      </c>
      <c r="C738" t="s">
        <v>1700</v>
      </c>
      <c r="D738">
        <f>SUM('BASE '!AL738,'BASE '!AN738,'BASE '!AO738,'BASE '!AP738,'BASE '!AR738,'BASE '!AS738)</f>
        <v>145.06</v>
      </c>
      <c r="E738">
        <f>SUM('BASE '!AM738)</f>
        <v>0</v>
      </c>
      <c r="F738">
        <f>SUM('BASE '!AQ738)</f>
        <v>292.82</v>
      </c>
      <c r="G738">
        <f>SUM('BASE '!AT738:BB738)</f>
        <v>0</v>
      </c>
      <c r="H738">
        <f>SUM('BASE '!BC738:BF738)</f>
        <v>44.17</v>
      </c>
      <c r="I738">
        <f>SUM('BASE '!BG738,'BASE '!BH738,'BASE '!BJ738,'BASE '!BK738)</f>
        <v>0</v>
      </c>
      <c r="J738">
        <f>'BASE '!BI738</f>
        <v>0</v>
      </c>
      <c r="K738">
        <f>'BASE '!BL738</f>
        <v>1121.6000000000001</v>
      </c>
      <c r="L738">
        <f>'BASE '!BM738</f>
        <v>0</v>
      </c>
      <c r="M738">
        <f>'BASE '!BN738</f>
        <v>215</v>
      </c>
      <c r="N738">
        <f>SUM('BASE '!BO738:BP738)</f>
        <v>310.10000000000002</v>
      </c>
      <c r="O738">
        <f>'BASE '!BQ738</f>
        <v>475.3</v>
      </c>
      <c r="P738">
        <f>SUM('BASE '!BR738,'BASE '!BT738,'BASE '!CH738,'BASE '!CI738,'BASE '!CJ738,'BASE '!CK738)</f>
        <v>1.3</v>
      </c>
      <c r="Q738">
        <f>'BASE '!BS738</f>
        <v>0</v>
      </c>
      <c r="R738">
        <f>SUM('BASE '!CB738:CG738)</f>
        <v>34.36</v>
      </c>
      <c r="S738">
        <f>SUM('BASE '!CL738:CS738)</f>
        <v>4739.76</v>
      </c>
      <c r="T738">
        <f t="shared" si="11"/>
        <v>7379.4700000000012</v>
      </c>
    </row>
    <row r="739" spans="1:20">
      <c r="A739" t="s">
        <v>1701</v>
      </c>
      <c r="B739" t="s">
        <v>1696</v>
      </c>
      <c r="C739" t="s">
        <v>1317</v>
      </c>
      <c r="D739">
        <f>SUM('BASE '!AL739,'BASE '!AN739,'BASE '!AO739,'BASE '!AP739,'BASE '!AR739,'BASE '!AS739)</f>
        <v>306.45</v>
      </c>
      <c r="E739">
        <f>SUM('BASE '!AM739)</f>
        <v>0</v>
      </c>
      <c r="F739">
        <f>SUM('BASE '!AQ739)</f>
        <v>0</v>
      </c>
      <c r="G739">
        <f>SUM('BASE '!AT739:BB739)</f>
        <v>0</v>
      </c>
      <c r="H739">
        <f>SUM('BASE '!BC739:BF739)</f>
        <v>0</v>
      </c>
      <c r="I739">
        <f>SUM('BASE '!BG739,'BASE '!BH739,'BASE '!BJ739,'BASE '!BK739)</f>
        <v>0</v>
      </c>
      <c r="J739">
        <f>'BASE '!BI739</f>
        <v>0</v>
      </c>
      <c r="K739">
        <f>'BASE '!BL739</f>
        <v>134.74</v>
      </c>
      <c r="L739">
        <f>'BASE '!BM739</f>
        <v>0</v>
      </c>
      <c r="M739">
        <f>'BASE '!BN739</f>
        <v>93.43</v>
      </c>
      <c r="N739">
        <f>SUM('BASE '!BO739:BP739)</f>
        <v>600</v>
      </c>
      <c r="O739">
        <f>'BASE '!BQ739</f>
        <v>367.38</v>
      </c>
      <c r="P739">
        <f>SUM('BASE '!BR739,'BASE '!BT739,'BASE '!CH739,'BASE '!CI739,'BASE '!CJ739,'BASE '!CK739)</f>
        <v>0</v>
      </c>
      <c r="Q739">
        <f>'BASE '!BS739</f>
        <v>0</v>
      </c>
      <c r="R739">
        <f>SUM('BASE '!CB739:CG739)</f>
        <v>151.94</v>
      </c>
      <c r="S739">
        <f>SUM('BASE '!CL739:CS739)</f>
        <v>174.77</v>
      </c>
      <c r="T739">
        <f t="shared" si="11"/>
        <v>1828.71</v>
      </c>
    </row>
    <row r="740" spans="1:20">
      <c r="A740" t="s">
        <v>1702</v>
      </c>
      <c r="B740" t="s">
        <v>1696</v>
      </c>
      <c r="C740" t="s">
        <v>1696</v>
      </c>
      <c r="D740">
        <f>SUM('BASE '!AL740,'BASE '!AN740,'BASE '!AO740,'BASE '!AP740,'BASE '!AR740,'BASE '!AS740)</f>
        <v>498.66</v>
      </c>
      <c r="E740">
        <f>SUM('BASE '!AM740)</f>
        <v>0</v>
      </c>
      <c r="F740">
        <f>SUM('BASE '!AQ740)</f>
        <v>259</v>
      </c>
      <c r="G740">
        <f>SUM('BASE '!AT740:BB740)</f>
        <v>0</v>
      </c>
      <c r="H740">
        <f>SUM('BASE '!BC740:BF740)</f>
        <v>187.65</v>
      </c>
      <c r="I740">
        <f>SUM('BASE '!BG740,'BASE '!BH740,'BASE '!BJ740,'BASE '!BK740)</f>
        <v>3.7</v>
      </c>
      <c r="J740">
        <f>'BASE '!BI740</f>
        <v>2</v>
      </c>
      <c r="K740">
        <f>'BASE '!BL740</f>
        <v>847.52</v>
      </c>
      <c r="L740">
        <f>'BASE '!BM740</f>
        <v>97.12</v>
      </c>
      <c r="M740">
        <f>'BASE '!BN740</f>
        <v>88.83</v>
      </c>
      <c r="N740">
        <f>SUM('BASE '!BO740:BP740)</f>
        <v>1321.61</v>
      </c>
      <c r="O740">
        <f>'BASE '!BQ740</f>
        <v>907.73</v>
      </c>
      <c r="P740">
        <f>SUM('BASE '!BR740,'BASE '!BT740,'BASE '!CH740,'BASE '!CI740,'BASE '!CJ740,'BASE '!CK740)</f>
        <v>235.37</v>
      </c>
      <c r="Q740">
        <f>'BASE '!BS740</f>
        <v>2.31</v>
      </c>
      <c r="R740">
        <f>SUM('BASE '!CB740:CG740)</f>
        <v>809.9</v>
      </c>
      <c r="S740">
        <f>SUM('BASE '!CL740:CS740)</f>
        <v>1492.44</v>
      </c>
      <c r="T740">
        <f t="shared" si="11"/>
        <v>6753.84</v>
      </c>
    </row>
    <row r="741" spans="1:20">
      <c r="A741" t="s">
        <v>1710</v>
      </c>
      <c r="B741" t="s">
        <v>1709</v>
      </c>
      <c r="C741" t="s">
        <v>1711</v>
      </c>
      <c r="D741">
        <f>SUM('BASE '!AL741,'BASE '!AN741,'BASE '!AO741,'BASE '!AP741,'BASE '!AR741,'BASE '!AS741)</f>
        <v>1.9</v>
      </c>
      <c r="E741">
        <f>SUM('BASE '!AM741)</f>
        <v>0</v>
      </c>
      <c r="F741">
        <f>SUM('BASE '!AQ741)</f>
        <v>0</v>
      </c>
      <c r="G741">
        <f>SUM('BASE '!AT741:BB741)</f>
        <v>0</v>
      </c>
      <c r="H741">
        <f>SUM('BASE '!BC741:BF741)</f>
        <v>7.04</v>
      </c>
      <c r="I741">
        <f>SUM('BASE '!BG741,'BASE '!BH741,'BASE '!BJ741,'BASE '!BK741)</f>
        <v>29.93</v>
      </c>
      <c r="J741">
        <f>'BASE '!BI741</f>
        <v>1.75</v>
      </c>
      <c r="K741">
        <f>'BASE '!BL741</f>
        <v>49.25</v>
      </c>
      <c r="L741">
        <f>'BASE '!BM741</f>
        <v>6.84</v>
      </c>
      <c r="M741">
        <f>'BASE '!BN741</f>
        <v>0</v>
      </c>
      <c r="N741">
        <f>SUM('BASE '!BO741:BP741)</f>
        <v>0</v>
      </c>
      <c r="O741">
        <f>'BASE '!BQ741</f>
        <v>13.53</v>
      </c>
      <c r="P741">
        <f>SUM('BASE '!BR741,'BASE '!BT741,'BASE '!CH741,'BASE '!CI741,'BASE '!CJ741,'BASE '!CK741)</f>
        <v>5.75</v>
      </c>
      <c r="Q741">
        <f>'BASE '!BS741</f>
        <v>0</v>
      </c>
      <c r="R741">
        <f>SUM('BASE '!CB741:CG741)</f>
        <v>7.31</v>
      </c>
      <c r="S741">
        <f>SUM('BASE '!CL741:CS741)</f>
        <v>27.41</v>
      </c>
      <c r="T741">
        <f t="shared" si="11"/>
        <v>150.71</v>
      </c>
    </row>
    <row r="742" spans="1:20">
      <c r="A742" t="s">
        <v>1712</v>
      </c>
      <c r="B742" t="s">
        <v>1709</v>
      </c>
      <c r="C742" t="s">
        <v>1713</v>
      </c>
      <c r="D742">
        <f>SUM('BASE '!AL742,'BASE '!AN742,'BASE '!AO742,'BASE '!AP742,'BASE '!AR742,'BASE '!AS742)</f>
        <v>272.38</v>
      </c>
      <c r="E742">
        <f>SUM('BASE '!AM742)</f>
        <v>0</v>
      </c>
      <c r="F742">
        <f>SUM('BASE '!AQ742)</f>
        <v>7.68</v>
      </c>
      <c r="G742">
        <f>SUM('BASE '!AT742:BB742)</f>
        <v>0</v>
      </c>
      <c r="H742">
        <f>SUM('BASE '!BC742:BF742)</f>
        <v>3</v>
      </c>
      <c r="I742">
        <f>SUM('BASE '!BG742,'BASE '!BH742,'BASE '!BJ742,'BASE '!BK742)</f>
        <v>3</v>
      </c>
      <c r="J742">
        <f>'BASE '!BI742</f>
        <v>0</v>
      </c>
      <c r="K742">
        <f>'BASE '!BL742</f>
        <v>94.01</v>
      </c>
      <c r="L742">
        <f>'BASE '!BM742</f>
        <v>413.3</v>
      </c>
      <c r="M742">
        <f>'BASE '!BN742</f>
        <v>0</v>
      </c>
      <c r="N742">
        <f>SUM('BASE '!BO742:BP742)</f>
        <v>5</v>
      </c>
      <c r="O742">
        <f>'BASE '!BQ742</f>
        <v>4.07</v>
      </c>
      <c r="P742">
        <f>SUM('BASE '!BR742,'BASE '!BT742,'BASE '!CH742,'BASE '!CI742,'BASE '!CJ742,'BASE '!CK742)</f>
        <v>48</v>
      </c>
      <c r="Q742">
        <f>'BASE '!BS742</f>
        <v>1.1500000000000001</v>
      </c>
      <c r="R742">
        <f>SUM('BASE '!CB742:CG742)</f>
        <v>2.0699999999999998</v>
      </c>
      <c r="S742">
        <f>SUM('BASE '!CL742:CS742)</f>
        <v>34.92</v>
      </c>
      <c r="T742">
        <f t="shared" si="11"/>
        <v>888.58</v>
      </c>
    </row>
    <row r="743" spans="1:20">
      <c r="A743" t="s">
        <v>1714</v>
      </c>
      <c r="B743" t="s">
        <v>1709</v>
      </c>
      <c r="C743" t="s">
        <v>1715</v>
      </c>
      <c r="D743">
        <f>SUM('BASE '!AL743,'BASE '!AN743,'BASE '!AO743,'BASE '!AP743,'BASE '!AR743,'BASE '!AS743)</f>
        <v>149.23000000000002</v>
      </c>
      <c r="E743">
        <f>SUM('BASE '!AM743)</f>
        <v>0</v>
      </c>
      <c r="F743">
        <f>SUM('BASE '!AQ743)</f>
        <v>5.64</v>
      </c>
      <c r="G743">
        <f>SUM('BASE '!AT743:BB743)</f>
        <v>12.36</v>
      </c>
      <c r="H743">
        <f>SUM('BASE '!BC743:BF743)</f>
        <v>0</v>
      </c>
      <c r="I743">
        <f>SUM('BASE '!BG743,'BASE '!BH743,'BASE '!BJ743,'BASE '!BK743)</f>
        <v>59.710000000000008</v>
      </c>
      <c r="J743">
        <f>'BASE '!BI743</f>
        <v>0</v>
      </c>
      <c r="K743">
        <f>'BASE '!BL743</f>
        <v>122.55</v>
      </c>
      <c r="L743">
        <f>'BASE '!BM743</f>
        <v>60.99</v>
      </c>
      <c r="M743">
        <f>'BASE '!BN743</f>
        <v>0</v>
      </c>
      <c r="N743">
        <f>SUM('BASE '!BO743:BP743)</f>
        <v>0</v>
      </c>
      <c r="O743">
        <f>'BASE '!BQ743</f>
        <v>40.25</v>
      </c>
      <c r="P743">
        <f>SUM('BASE '!BR743,'BASE '!BT743,'BASE '!CH743,'BASE '!CI743,'BASE '!CJ743,'BASE '!CK743)</f>
        <v>38.47</v>
      </c>
      <c r="Q743">
        <f>'BASE '!BS743</f>
        <v>12.3</v>
      </c>
      <c r="R743">
        <f>SUM('BASE '!CB743:CG743)</f>
        <v>141.64000000000001</v>
      </c>
      <c r="S743">
        <f>SUM('BASE '!CL743:CS743)</f>
        <v>76.64</v>
      </c>
      <c r="T743">
        <f t="shared" si="11"/>
        <v>719.78000000000009</v>
      </c>
    </row>
    <row r="744" spans="1:20">
      <c r="A744" t="s">
        <v>1716</v>
      </c>
      <c r="B744" t="s">
        <v>1709</v>
      </c>
      <c r="C744" t="s">
        <v>377</v>
      </c>
      <c r="D744">
        <f>SUM('BASE '!AL744,'BASE '!AN744,'BASE '!AO744,'BASE '!AP744,'BASE '!AR744,'BASE '!AS744)</f>
        <v>49.55</v>
      </c>
      <c r="E744">
        <f>SUM('BASE '!AM744)</f>
        <v>0</v>
      </c>
      <c r="F744">
        <f>SUM('BASE '!AQ744)</f>
        <v>68.06</v>
      </c>
      <c r="G744">
        <f>SUM('BASE '!AT744:BB744)</f>
        <v>6.7</v>
      </c>
      <c r="H744">
        <f>SUM('BASE '!BC744:BF744)</f>
        <v>68.900000000000006</v>
      </c>
      <c r="I744">
        <f>SUM('BASE '!BG744,'BASE '!BH744,'BASE '!BJ744,'BASE '!BK744)</f>
        <v>25.68</v>
      </c>
      <c r="J744">
        <f>'BASE '!BI744</f>
        <v>17.100000000000001</v>
      </c>
      <c r="K744">
        <f>'BASE '!BL744</f>
        <v>105.79</v>
      </c>
      <c r="L744">
        <f>'BASE '!BM744</f>
        <v>7.69</v>
      </c>
      <c r="M744">
        <f>'BASE '!BN744</f>
        <v>695.78</v>
      </c>
      <c r="N744">
        <f>SUM('BASE '!BO744:BP744)</f>
        <v>551.68000000000006</v>
      </c>
      <c r="O744">
        <f>'BASE '!BQ744</f>
        <v>1067.06</v>
      </c>
      <c r="P744">
        <f>SUM('BASE '!BR744,'BASE '!BT744,'BASE '!CH744,'BASE '!CI744,'BASE '!CJ744,'BASE '!CK744)</f>
        <v>785.15</v>
      </c>
      <c r="Q744">
        <f>'BASE '!BS744</f>
        <v>0</v>
      </c>
      <c r="R744">
        <f>SUM('BASE '!CB744:CG744)</f>
        <v>12.86</v>
      </c>
      <c r="S744">
        <f>SUM('BASE '!CL744:CS744)</f>
        <v>984.22</v>
      </c>
      <c r="T744">
        <f t="shared" si="11"/>
        <v>4446.22</v>
      </c>
    </row>
    <row r="745" spans="1:20">
      <c r="A745" t="s">
        <v>1717</v>
      </c>
      <c r="B745" t="s">
        <v>1709</v>
      </c>
      <c r="C745" t="s">
        <v>1718</v>
      </c>
      <c r="D745">
        <f>SUM('BASE '!AL745,'BASE '!AN745,'BASE '!AO745,'BASE '!AP745,'BASE '!AR745,'BASE '!AS745)</f>
        <v>0</v>
      </c>
      <c r="E745">
        <f>SUM('BASE '!AM745)</f>
        <v>0</v>
      </c>
      <c r="F745">
        <f>SUM('BASE '!AQ745)</f>
        <v>0</v>
      </c>
      <c r="G745">
        <f>SUM('BASE '!AT745:BB745)</f>
        <v>0</v>
      </c>
      <c r="H745">
        <f>SUM('BASE '!BC745:BF745)</f>
        <v>86.089999999999989</v>
      </c>
      <c r="I745">
        <f>SUM('BASE '!BG745,'BASE '!BH745,'BASE '!BJ745,'BASE '!BK745)</f>
        <v>19.740000000000002</v>
      </c>
      <c r="J745">
        <f>'BASE '!BI745</f>
        <v>0</v>
      </c>
      <c r="K745">
        <f>'BASE '!BL745</f>
        <v>27.86</v>
      </c>
      <c r="L745">
        <f>'BASE '!BM745</f>
        <v>28.63</v>
      </c>
      <c r="M745">
        <f>'BASE '!BN745</f>
        <v>0</v>
      </c>
      <c r="N745">
        <f>SUM('BASE '!BO745:BP745)</f>
        <v>0</v>
      </c>
      <c r="O745">
        <f>'BASE '!BQ745</f>
        <v>25.7</v>
      </c>
      <c r="P745">
        <f>SUM('BASE '!BR745,'BASE '!BT745,'BASE '!CH745,'BASE '!CI745,'BASE '!CJ745,'BASE '!CK745)</f>
        <v>4.17</v>
      </c>
      <c r="Q745">
        <f>'BASE '!BS745</f>
        <v>3.25</v>
      </c>
      <c r="R745">
        <f>SUM('BASE '!CB745:CG745)</f>
        <v>4.21</v>
      </c>
      <c r="S745">
        <f>SUM('BASE '!CL745:CS745)</f>
        <v>25.82</v>
      </c>
      <c r="T745">
        <f t="shared" si="11"/>
        <v>225.46999999999997</v>
      </c>
    </row>
    <row r="746" spans="1:20">
      <c r="A746" t="s">
        <v>1719</v>
      </c>
      <c r="B746" t="s">
        <v>1709</v>
      </c>
      <c r="C746" t="s">
        <v>1720</v>
      </c>
      <c r="D746">
        <f>SUM('BASE '!AL746,'BASE '!AN746,'BASE '!AO746,'BASE '!AP746,'BASE '!AR746,'BASE '!AS746)</f>
        <v>2.1</v>
      </c>
      <c r="E746">
        <f>SUM('BASE '!AM746)</f>
        <v>0</v>
      </c>
      <c r="F746">
        <f>SUM('BASE '!AQ746)</f>
        <v>0</v>
      </c>
      <c r="G746">
        <f>SUM('BASE '!AT746:BB746)</f>
        <v>3.29</v>
      </c>
      <c r="H746">
        <f>SUM('BASE '!BC746:BF746)</f>
        <v>14.7</v>
      </c>
      <c r="I746">
        <f>SUM('BASE '!BG746,'BASE '!BH746,'BASE '!BJ746,'BASE '!BK746)</f>
        <v>51.65</v>
      </c>
      <c r="J746">
        <f>'BASE '!BI746</f>
        <v>0</v>
      </c>
      <c r="K746">
        <f>'BASE '!BL746</f>
        <v>462.46</v>
      </c>
      <c r="L746">
        <f>'BASE '!BM746</f>
        <v>89.77</v>
      </c>
      <c r="M746">
        <f>'BASE '!BN746</f>
        <v>4.0999999999999996</v>
      </c>
      <c r="N746">
        <f>SUM('BASE '!BO746:BP746)</f>
        <v>0</v>
      </c>
      <c r="O746">
        <f>'BASE '!BQ746</f>
        <v>83.47</v>
      </c>
      <c r="P746">
        <f>SUM('BASE '!BR746,'BASE '!BT746,'BASE '!CH746,'BASE '!CI746,'BASE '!CJ746,'BASE '!CK746)</f>
        <v>15.91</v>
      </c>
      <c r="Q746">
        <f>'BASE '!BS746</f>
        <v>2.69</v>
      </c>
      <c r="R746">
        <f>SUM('BASE '!CB746:CG746)</f>
        <v>23.6</v>
      </c>
      <c r="S746">
        <f>SUM('BASE '!CL746:CS746)</f>
        <v>118.11</v>
      </c>
      <c r="T746">
        <f t="shared" si="11"/>
        <v>871.85</v>
      </c>
    </row>
    <row r="747" spans="1:20">
      <c r="A747" t="s">
        <v>1721</v>
      </c>
      <c r="B747" t="s">
        <v>1709</v>
      </c>
      <c r="C747" t="s">
        <v>1722</v>
      </c>
      <c r="D747">
        <f>SUM('BASE '!AL747,'BASE '!AN747,'BASE '!AO747,'BASE '!AP747,'BASE '!AR747,'BASE '!AS747)</f>
        <v>31.07</v>
      </c>
      <c r="E747">
        <f>SUM('BASE '!AM747)</f>
        <v>0</v>
      </c>
      <c r="F747">
        <f>SUM('BASE '!AQ747)</f>
        <v>0</v>
      </c>
      <c r="G747">
        <f>SUM('BASE '!AT747:BB747)</f>
        <v>0</v>
      </c>
      <c r="H747">
        <f>SUM('BASE '!BC747:BF747)</f>
        <v>10.99</v>
      </c>
      <c r="I747">
        <f>SUM('BASE '!BG747,'BASE '!BH747,'BASE '!BJ747,'BASE '!BK747)</f>
        <v>0</v>
      </c>
      <c r="J747">
        <f>'BASE '!BI747</f>
        <v>9.2000000000000011</v>
      </c>
      <c r="K747">
        <f>'BASE '!BL747</f>
        <v>139.74</v>
      </c>
      <c r="L747">
        <f>'BASE '!BM747</f>
        <v>57.73</v>
      </c>
      <c r="M747">
        <f>'BASE '!BN747</f>
        <v>0</v>
      </c>
      <c r="N747">
        <f>SUM('BASE '!BO747:BP747)</f>
        <v>0</v>
      </c>
      <c r="O747">
        <f>'BASE '!BQ747</f>
        <v>181.83</v>
      </c>
      <c r="P747">
        <f>SUM('BASE '!BR747,'BASE '!BT747,'BASE '!CH747,'BASE '!CI747,'BASE '!CJ747,'BASE '!CK747)</f>
        <v>162.52000000000001</v>
      </c>
      <c r="Q747">
        <f>'BASE '!BS747</f>
        <v>0</v>
      </c>
      <c r="R747">
        <f>SUM('BASE '!CB747:CG747)</f>
        <v>77.820000000000007</v>
      </c>
      <c r="S747">
        <f>SUM('BASE '!CL747:CS747)</f>
        <v>55.370000000000005</v>
      </c>
      <c r="T747">
        <f t="shared" si="11"/>
        <v>726.2700000000001</v>
      </c>
    </row>
    <row r="748" spans="1:20">
      <c r="A748" t="s">
        <v>1723</v>
      </c>
      <c r="B748" t="s">
        <v>1709</v>
      </c>
      <c r="C748" t="s">
        <v>144</v>
      </c>
      <c r="D748">
        <f>SUM('BASE '!AL748,'BASE '!AN748,'BASE '!AO748,'BASE '!AP748,'BASE '!AR748,'BASE '!AS748)</f>
        <v>372.5</v>
      </c>
      <c r="E748">
        <f>SUM('BASE '!AM748)</f>
        <v>0</v>
      </c>
      <c r="F748">
        <f>SUM('BASE '!AQ748)</f>
        <v>0</v>
      </c>
      <c r="G748">
        <f>SUM('BASE '!AT748:BB748)</f>
        <v>0</v>
      </c>
      <c r="H748">
        <f>SUM('BASE '!BC748:BF748)</f>
        <v>0</v>
      </c>
      <c r="I748">
        <f>SUM('BASE '!BG748,'BASE '!BH748,'BASE '!BJ748,'BASE '!BK748)</f>
        <v>0</v>
      </c>
      <c r="J748">
        <f>'BASE '!BI748</f>
        <v>0</v>
      </c>
      <c r="K748">
        <f>'BASE '!BL748</f>
        <v>1.93</v>
      </c>
      <c r="L748">
        <f>'BASE '!BM748</f>
        <v>0</v>
      </c>
      <c r="M748">
        <f>'BASE '!BN748</f>
        <v>0</v>
      </c>
      <c r="N748">
        <f>SUM('BASE '!BO748:BP748)</f>
        <v>0</v>
      </c>
      <c r="O748">
        <f>'BASE '!BQ748</f>
        <v>11.38</v>
      </c>
      <c r="P748">
        <f>SUM('BASE '!BR748,'BASE '!BT748,'BASE '!CH748,'BASE '!CI748,'BASE '!CJ748,'BASE '!CK748)</f>
        <v>1.52</v>
      </c>
      <c r="Q748">
        <f>'BASE '!BS748</f>
        <v>0</v>
      </c>
      <c r="R748">
        <f>SUM('BASE '!CB748:CG748)</f>
        <v>0</v>
      </c>
      <c r="S748">
        <f>SUM('BASE '!CL748:CS748)</f>
        <v>5.74</v>
      </c>
      <c r="T748">
        <f t="shared" si="11"/>
        <v>393.07</v>
      </c>
    </row>
    <row r="749" spans="1:20">
      <c r="A749" t="s">
        <v>1724</v>
      </c>
      <c r="B749" t="s">
        <v>1709</v>
      </c>
      <c r="C749" t="s">
        <v>1725</v>
      </c>
      <c r="D749">
        <f>SUM('BASE '!AL749,'BASE '!AN749,'BASE '!AO749,'BASE '!AP749,'BASE '!AR749,'BASE '!AS749)</f>
        <v>5.44</v>
      </c>
      <c r="E749">
        <f>SUM('BASE '!AM749)</f>
        <v>0</v>
      </c>
      <c r="F749">
        <f>SUM('BASE '!AQ749)</f>
        <v>0</v>
      </c>
      <c r="G749">
        <f>SUM('BASE '!AT749:BB749)</f>
        <v>0</v>
      </c>
      <c r="H749">
        <f>SUM('BASE '!BC749:BF749)</f>
        <v>4.16</v>
      </c>
      <c r="I749">
        <f>SUM('BASE '!BG749,'BASE '!BH749,'BASE '!BJ749,'BASE '!BK749)</f>
        <v>0</v>
      </c>
      <c r="J749">
        <f>'BASE '!BI749</f>
        <v>0</v>
      </c>
      <c r="K749">
        <f>'BASE '!BL749</f>
        <v>2.9</v>
      </c>
      <c r="L749">
        <f>'BASE '!BM749</f>
        <v>3.06</v>
      </c>
      <c r="M749">
        <f>'BASE '!BN749</f>
        <v>0</v>
      </c>
      <c r="N749">
        <f>SUM('BASE '!BO749:BP749)</f>
        <v>30</v>
      </c>
      <c r="O749">
        <f>'BASE '!BQ749</f>
        <v>4.43</v>
      </c>
      <c r="P749">
        <f>SUM('BASE '!BR749,'BASE '!BT749,'BASE '!CH749,'BASE '!CI749,'BASE '!CJ749,'BASE '!CK749)</f>
        <v>0</v>
      </c>
      <c r="Q749">
        <f>'BASE '!BS749</f>
        <v>0</v>
      </c>
      <c r="R749">
        <f>SUM('BASE '!CB749:CG749)</f>
        <v>0</v>
      </c>
      <c r="S749">
        <f>SUM('BASE '!CL749:CS749)</f>
        <v>0</v>
      </c>
      <c r="T749">
        <f t="shared" si="11"/>
        <v>49.99</v>
      </c>
    </row>
    <row r="750" spans="1:20">
      <c r="A750" t="s">
        <v>1726</v>
      </c>
      <c r="B750" t="s">
        <v>1709</v>
      </c>
      <c r="C750" t="s">
        <v>1727</v>
      </c>
      <c r="D750">
        <f>SUM('BASE '!AL750,'BASE '!AN750,'BASE '!AO750,'BASE '!AP750,'BASE '!AR750,'BASE '!AS750)</f>
        <v>1.5</v>
      </c>
      <c r="E750">
        <f>SUM('BASE '!AM750)</f>
        <v>0</v>
      </c>
      <c r="F750">
        <f>SUM('BASE '!AQ750)</f>
        <v>0</v>
      </c>
      <c r="G750">
        <f>SUM('BASE '!AT750:BB750)</f>
        <v>0</v>
      </c>
      <c r="H750">
        <f>SUM('BASE '!BC750:BF750)</f>
        <v>4</v>
      </c>
      <c r="I750">
        <f>SUM('BASE '!BG750,'BASE '!BH750,'BASE '!BJ750,'BASE '!BK750)</f>
        <v>12.64</v>
      </c>
      <c r="J750">
        <f>'BASE '!BI750</f>
        <v>0</v>
      </c>
      <c r="K750">
        <f>'BASE '!BL750</f>
        <v>276.48</v>
      </c>
      <c r="L750">
        <f>'BASE '!BM750</f>
        <v>15.860000000000001</v>
      </c>
      <c r="M750">
        <f>'BASE '!BN750</f>
        <v>0</v>
      </c>
      <c r="N750">
        <f>SUM('BASE '!BO750:BP750)</f>
        <v>292.5</v>
      </c>
      <c r="O750">
        <f>'BASE '!BQ750</f>
        <v>1008.57</v>
      </c>
      <c r="P750">
        <f>SUM('BASE '!BR750,'BASE '!BT750,'BASE '!CH750,'BASE '!CI750,'BASE '!CJ750,'BASE '!CK750)</f>
        <v>27.92</v>
      </c>
      <c r="Q750">
        <f>'BASE '!BS750</f>
        <v>3.09</v>
      </c>
      <c r="R750">
        <f>SUM('BASE '!CB750:CG750)</f>
        <v>91.94</v>
      </c>
      <c r="S750">
        <f>SUM('BASE '!CL750:CS750)</f>
        <v>30.630000000000003</v>
      </c>
      <c r="T750">
        <f t="shared" si="11"/>
        <v>1765.1300000000003</v>
      </c>
    </row>
    <row r="751" spans="1:20">
      <c r="A751" t="s">
        <v>1728</v>
      </c>
      <c r="B751" t="s">
        <v>1709</v>
      </c>
      <c r="C751" t="s">
        <v>1729</v>
      </c>
      <c r="D751">
        <f>SUM('BASE '!AL751,'BASE '!AN751,'BASE '!AO751,'BASE '!AP751,'BASE '!AR751,'BASE '!AS751)</f>
        <v>0</v>
      </c>
      <c r="E751">
        <f>SUM('BASE '!AM751)</f>
        <v>0</v>
      </c>
      <c r="F751">
        <f>SUM('BASE '!AQ751)</f>
        <v>0</v>
      </c>
      <c r="G751">
        <f>SUM('BASE '!AT751:BB751)</f>
        <v>0</v>
      </c>
      <c r="H751">
        <f>SUM('BASE '!BC751:BF751)</f>
        <v>0</v>
      </c>
      <c r="I751">
        <f>SUM('BASE '!BG751,'BASE '!BH751,'BASE '!BJ751,'BASE '!BK751)</f>
        <v>4.6100000000000003</v>
      </c>
      <c r="J751">
        <f>'BASE '!BI751</f>
        <v>0</v>
      </c>
      <c r="K751">
        <f>'BASE '!BL751</f>
        <v>2.5</v>
      </c>
      <c r="L751">
        <f>'BASE '!BM751</f>
        <v>2.0100000000000002</v>
      </c>
      <c r="M751">
        <f>'BASE '!BN751</f>
        <v>0</v>
      </c>
      <c r="N751">
        <f>SUM('BASE '!BO751:BP751)</f>
        <v>0</v>
      </c>
      <c r="O751">
        <f>'BASE '!BQ751</f>
        <v>2.2000000000000002</v>
      </c>
      <c r="P751">
        <f>SUM('BASE '!BR751,'BASE '!BT751,'BASE '!CH751,'BASE '!CI751,'BASE '!CJ751,'BASE '!CK751)</f>
        <v>0.78</v>
      </c>
      <c r="Q751">
        <f>'BASE '!BS751</f>
        <v>0</v>
      </c>
      <c r="R751">
        <f>SUM('BASE '!CB751:CG751)</f>
        <v>0</v>
      </c>
      <c r="S751">
        <f>SUM('BASE '!CL751:CS751)</f>
        <v>0</v>
      </c>
      <c r="T751">
        <f t="shared" si="11"/>
        <v>12.1</v>
      </c>
    </row>
    <row r="752" spans="1:20">
      <c r="A752" t="s">
        <v>1730</v>
      </c>
      <c r="B752" t="s">
        <v>1709</v>
      </c>
      <c r="C752" t="s">
        <v>1731</v>
      </c>
      <c r="D752">
        <f>SUM('BASE '!AL752,'BASE '!AN752,'BASE '!AO752,'BASE '!AP752,'BASE '!AR752,'BASE '!AS752)</f>
        <v>38</v>
      </c>
      <c r="E752">
        <f>SUM('BASE '!AM752)</f>
        <v>0</v>
      </c>
      <c r="F752">
        <f>SUM('BASE '!AQ752)</f>
        <v>0</v>
      </c>
      <c r="G752">
        <f>SUM('BASE '!AT752:BB752)</f>
        <v>11.6</v>
      </c>
      <c r="H752">
        <f>SUM('BASE '!BC752:BF752)</f>
        <v>17.850000000000001</v>
      </c>
      <c r="I752">
        <f>SUM('BASE '!BG752,'BASE '!BH752,'BASE '!BJ752,'BASE '!BK752)</f>
        <v>0</v>
      </c>
      <c r="J752">
        <f>'BASE '!BI752</f>
        <v>0</v>
      </c>
      <c r="K752">
        <f>'BASE '!BL752</f>
        <v>229.73</v>
      </c>
      <c r="L752">
        <f>'BASE '!BM752</f>
        <v>9.8000000000000007</v>
      </c>
      <c r="M752">
        <f>'BASE '!BN752</f>
        <v>0</v>
      </c>
      <c r="N752">
        <f>SUM('BASE '!BO752:BP752)</f>
        <v>36.19</v>
      </c>
      <c r="O752">
        <f>'BASE '!BQ752</f>
        <v>174</v>
      </c>
      <c r="P752">
        <f>SUM('BASE '!BR752,'BASE '!BT752,'BASE '!CH752,'BASE '!CI752,'BASE '!CJ752,'BASE '!CK752)</f>
        <v>0</v>
      </c>
      <c r="Q752">
        <f>'BASE '!BS752</f>
        <v>0</v>
      </c>
      <c r="R752">
        <f>SUM('BASE '!CB752:CG752)</f>
        <v>2.23</v>
      </c>
      <c r="S752">
        <f>SUM('BASE '!CL752:CS752)</f>
        <v>0</v>
      </c>
      <c r="T752">
        <f t="shared" si="11"/>
        <v>519.40000000000009</v>
      </c>
    </row>
    <row r="753" spans="1:20">
      <c r="A753" t="s">
        <v>1732</v>
      </c>
      <c r="B753" t="s">
        <v>1709</v>
      </c>
      <c r="C753" t="s">
        <v>1733</v>
      </c>
      <c r="D753">
        <f>SUM('BASE '!AL753,'BASE '!AN753,'BASE '!AO753,'BASE '!AP753,'BASE '!AR753,'BASE '!AS753)</f>
        <v>8.7799999999999994</v>
      </c>
      <c r="E753">
        <f>SUM('BASE '!AM753)</f>
        <v>0</v>
      </c>
      <c r="F753">
        <f>SUM('BASE '!AQ753)</f>
        <v>0</v>
      </c>
      <c r="G753">
        <f>SUM('BASE '!AT753:BB753)</f>
        <v>4.9000000000000004</v>
      </c>
      <c r="H753">
        <f>SUM('BASE '!BC753:BF753)</f>
        <v>7.3100000000000005</v>
      </c>
      <c r="I753">
        <f>SUM('BASE '!BG753,'BASE '!BH753,'BASE '!BJ753,'BASE '!BK753)</f>
        <v>5.4</v>
      </c>
      <c r="J753">
        <f>'BASE '!BI753</f>
        <v>2.02</v>
      </c>
      <c r="K753">
        <f>'BASE '!BL753</f>
        <v>60.31</v>
      </c>
      <c r="L753">
        <f>'BASE '!BM753</f>
        <v>12.55</v>
      </c>
      <c r="M753">
        <f>'BASE '!BN753</f>
        <v>0</v>
      </c>
      <c r="N753">
        <f>SUM('BASE '!BO753:BP753)</f>
        <v>0</v>
      </c>
      <c r="O753">
        <f>'BASE '!BQ753</f>
        <v>90.46</v>
      </c>
      <c r="P753">
        <f>SUM('BASE '!BR753,'BASE '!BT753,'BASE '!CH753,'BASE '!CI753,'BASE '!CJ753,'BASE '!CK753)</f>
        <v>45.870000000000005</v>
      </c>
      <c r="Q753">
        <f>'BASE '!BS753</f>
        <v>1.99</v>
      </c>
      <c r="R753">
        <f>SUM('BASE '!CB753:CG753)</f>
        <v>8.0299999999999994</v>
      </c>
      <c r="S753">
        <f>SUM('BASE '!CL753:CS753)</f>
        <v>93.08</v>
      </c>
      <c r="T753">
        <f t="shared" si="11"/>
        <v>340.7</v>
      </c>
    </row>
    <row r="754" spans="1:20">
      <c r="A754" t="s">
        <v>1734</v>
      </c>
      <c r="B754" t="s">
        <v>1709</v>
      </c>
      <c r="C754" t="s">
        <v>128</v>
      </c>
      <c r="D754">
        <f>SUM('BASE '!AL754,'BASE '!AN754,'BASE '!AO754,'BASE '!AP754,'BASE '!AR754,'BASE '!AS754)</f>
        <v>0</v>
      </c>
      <c r="E754">
        <f>SUM('BASE '!AM754)</f>
        <v>0</v>
      </c>
      <c r="F754">
        <f>SUM('BASE '!AQ754)</f>
        <v>0</v>
      </c>
      <c r="G754">
        <f>SUM('BASE '!AT754:BB754)</f>
        <v>0</v>
      </c>
      <c r="H754">
        <f>SUM('BASE '!BC754:BF754)</f>
        <v>1.25</v>
      </c>
      <c r="I754">
        <f>SUM('BASE '!BG754,'BASE '!BH754,'BASE '!BJ754,'BASE '!BK754)</f>
        <v>1.99</v>
      </c>
      <c r="J754">
        <f>'BASE '!BI754</f>
        <v>0</v>
      </c>
      <c r="K754">
        <f>'BASE '!BL754</f>
        <v>3.28</v>
      </c>
      <c r="L754">
        <f>'BASE '!BM754</f>
        <v>3.41</v>
      </c>
      <c r="M754">
        <f>'BASE '!BN754</f>
        <v>0</v>
      </c>
      <c r="N754">
        <f>SUM('BASE '!BO754:BP754)</f>
        <v>0</v>
      </c>
      <c r="O754">
        <f>'BASE '!BQ754</f>
        <v>7.68</v>
      </c>
      <c r="P754">
        <f>SUM('BASE '!BR754,'BASE '!BT754,'BASE '!CH754,'BASE '!CI754,'BASE '!CJ754,'BASE '!CK754)</f>
        <v>0.88</v>
      </c>
      <c r="Q754">
        <f>'BASE '!BS754</f>
        <v>1.59</v>
      </c>
      <c r="R754">
        <f>SUM('BASE '!CB754:CG754)</f>
        <v>0</v>
      </c>
      <c r="S754">
        <f>SUM('BASE '!CL754:CS754)</f>
        <v>1.19</v>
      </c>
      <c r="T754">
        <f t="shared" si="11"/>
        <v>21.27</v>
      </c>
    </row>
    <row r="755" spans="1:20">
      <c r="A755" t="s">
        <v>1735</v>
      </c>
      <c r="B755" t="s">
        <v>1709</v>
      </c>
      <c r="C755" t="s">
        <v>1736</v>
      </c>
      <c r="D755">
        <f>SUM('BASE '!AL755,'BASE '!AN755,'BASE '!AO755,'BASE '!AP755,'BASE '!AR755,'BASE '!AS755)</f>
        <v>196.35000000000002</v>
      </c>
      <c r="E755">
        <f>SUM('BASE '!AM755)</f>
        <v>0</v>
      </c>
      <c r="F755">
        <f>SUM('BASE '!AQ755)</f>
        <v>0</v>
      </c>
      <c r="G755">
        <f>SUM('BASE '!AT755:BB755)</f>
        <v>0</v>
      </c>
      <c r="H755">
        <f>SUM('BASE '!BC755:BF755)</f>
        <v>6.83</v>
      </c>
      <c r="I755">
        <f>SUM('BASE '!BG755,'BASE '!BH755,'BASE '!BJ755,'BASE '!BK755)</f>
        <v>22.009999999999998</v>
      </c>
      <c r="J755">
        <f>'BASE '!BI755</f>
        <v>0</v>
      </c>
      <c r="K755">
        <f>'BASE '!BL755</f>
        <v>63.81</v>
      </c>
      <c r="L755">
        <f>'BASE '!BM755</f>
        <v>298.87</v>
      </c>
      <c r="M755">
        <f>'BASE '!BN755</f>
        <v>0</v>
      </c>
      <c r="N755">
        <f>SUM('BASE '!BO755:BP755)</f>
        <v>0</v>
      </c>
      <c r="O755">
        <f>'BASE '!BQ755</f>
        <v>153.31</v>
      </c>
      <c r="P755">
        <f>SUM('BASE '!BR755,'BASE '!BT755,'BASE '!CH755,'BASE '!CI755,'BASE '!CJ755,'BASE '!CK755)</f>
        <v>6.9</v>
      </c>
      <c r="Q755">
        <f>'BASE '!BS755</f>
        <v>99</v>
      </c>
      <c r="R755">
        <f>SUM('BASE '!CB755:CG755)</f>
        <v>253.18</v>
      </c>
      <c r="S755">
        <f>SUM('BASE '!CL755:CS755)</f>
        <v>19.310000000000002</v>
      </c>
      <c r="T755">
        <f t="shared" si="11"/>
        <v>1119.57</v>
      </c>
    </row>
    <row r="756" spans="1:20">
      <c r="A756" t="s">
        <v>1737</v>
      </c>
      <c r="B756" t="s">
        <v>1709</v>
      </c>
      <c r="C756" t="s">
        <v>1738</v>
      </c>
      <c r="D756">
        <f>SUM('BASE '!AL756,'BASE '!AN756,'BASE '!AO756,'BASE '!AP756,'BASE '!AR756,'BASE '!AS756)</f>
        <v>4.2</v>
      </c>
      <c r="E756">
        <f>SUM('BASE '!AM756)</f>
        <v>0</v>
      </c>
      <c r="F756">
        <f>SUM('BASE '!AQ756)</f>
        <v>0</v>
      </c>
      <c r="G756">
        <f>SUM('BASE '!AT756:BB756)</f>
        <v>0</v>
      </c>
      <c r="H756">
        <f>SUM('BASE '!BC756:BF756)</f>
        <v>1.03</v>
      </c>
      <c r="I756">
        <f>SUM('BASE '!BG756,'BASE '!BH756,'BASE '!BJ756,'BASE '!BK756)</f>
        <v>0</v>
      </c>
      <c r="J756">
        <f>'BASE '!BI756</f>
        <v>0</v>
      </c>
      <c r="K756">
        <f>'BASE '!BL756</f>
        <v>12.2</v>
      </c>
      <c r="L756">
        <f>'BASE '!BM756</f>
        <v>0</v>
      </c>
      <c r="M756">
        <f>'BASE '!BN756</f>
        <v>18.760000000000002</v>
      </c>
      <c r="N756">
        <f>SUM('BASE '!BO756:BP756)</f>
        <v>0</v>
      </c>
      <c r="O756">
        <f>'BASE '!BQ756</f>
        <v>11.43</v>
      </c>
      <c r="P756">
        <f>SUM('BASE '!BR756,'BASE '!BT756,'BASE '!CH756,'BASE '!CI756,'BASE '!CJ756,'BASE '!CK756)</f>
        <v>121.48</v>
      </c>
      <c r="Q756">
        <f>'BASE '!BS756</f>
        <v>0</v>
      </c>
      <c r="R756">
        <f>SUM('BASE '!CB756:CG756)</f>
        <v>3.03</v>
      </c>
      <c r="S756">
        <f>SUM('BASE '!CL756:CS756)</f>
        <v>8.1999999999999993</v>
      </c>
      <c r="T756">
        <f t="shared" si="11"/>
        <v>180.32999999999998</v>
      </c>
    </row>
    <row r="757" spans="1:20">
      <c r="A757" t="s">
        <v>1739</v>
      </c>
      <c r="B757" t="s">
        <v>1709</v>
      </c>
      <c r="C757" t="s">
        <v>1740</v>
      </c>
      <c r="D757">
        <f>SUM('BASE '!AL757,'BASE '!AN757,'BASE '!AO757,'BASE '!AP757,'BASE '!AR757,'BASE '!AS757)</f>
        <v>0</v>
      </c>
      <c r="E757">
        <f>SUM('BASE '!AM757)</f>
        <v>0</v>
      </c>
      <c r="F757">
        <f>SUM('BASE '!AQ757)</f>
        <v>0</v>
      </c>
      <c r="G757">
        <f>SUM('BASE '!AT757:BB757)</f>
        <v>0</v>
      </c>
      <c r="H757">
        <f>SUM('BASE '!BC757:BF757)</f>
        <v>0</v>
      </c>
      <c r="I757">
        <f>SUM('BASE '!BG757,'BASE '!BH757,'BASE '!BJ757,'BASE '!BK757)</f>
        <v>4.84</v>
      </c>
      <c r="J757">
        <f>'BASE '!BI757</f>
        <v>0</v>
      </c>
      <c r="K757">
        <f>'BASE '!BL757</f>
        <v>112.3</v>
      </c>
      <c r="L757">
        <f>'BASE '!BM757</f>
        <v>3.84</v>
      </c>
      <c r="M757">
        <f>'BASE '!BN757</f>
        <v>0</v>
      </c>
      <c r="N757">
        <f>SUM('BASE '!BO757:BP757)</f>
        <v>135</v>
      </c>
      <c r="O757">
        <f>'BASE '!BQ757</f>
        <v>103.96</v>
      </c>
      <c r="P757">
        <f>SUM('BASE '!BR757,'BASE '!BT757,'BASE '!CH757,'BASE '!CI757,'BASE '!CJ757,'BASE '!CK757)</f>
        <v>1.61</v>
      </c>
      <c r="Q757">
        <f>'BASE '!BS757</f>
        <v>0</v>
      </c>
      <c r="R757">
        <f>SUM('BASE '!CB757:CG757)</f>
        <v>0</v>
      </c>
      <c r="S757">
        <f>SUM('BASE '!CL757:CS757)</f>
        <v>1.98</v>
      </c>
      <c r="T757">
        <f t="shared" si="11"/>
        <v>363.53000000000003</v>
      </c>
    </row>
    <row r="758" spans="1:20">
      <c r="A758" t="s">
        <v>1741</v>
      </c>
      <c r="B758" t="s">
        <v>1709</v>
      </c>
      <c r="C758" t="s">
        <v>1742</v>
      </c>
      <c r="D758">
        <f>SUM('BASE '!AL758,'BASE '!AN758,'BASE '!AO758,'BASE '!AP758,'BASE '!AR758,'BASE '!AS758)</f>
        <v>0</v>
      </c>
      <c r="E758">
        <f>SUM('BASE '!AM758)</f>
        <v>0</v>
      </c>
      <c r="F758">
        <f>SUM('BASE '!AQ758)</f>
        <v>0</v>
      </c>
      <c r="G758">
        <f>SUM('BASE '!AT758:BB758)</f>
        <v>0</v>
      </c>
      <c r="H758">
        <f>SUM('BASE '!BC758:BF758)</f>
        <v>5.68</v>
      </c>
      <c r="I758">
        <f>SUM('BASE '!BG758,'BASE '!BH758,'BASE '!BJ758,'BASE '!BK758)</f>
        <v>8.1999999999999993</v>
      </c>
      <c r="J758">
        <f>'BASE '!BI758</f>
        <v>0</v>
      </c>
      <c r="K758">
        <f>'BASE '!BL758</f>
        <v>27.05</v>
      </c>
      <c r="L758">
        <f>'BASE '!BM758</f>
        <v>2.3000000000000003</v>
      </c>
      <c r="M758">
        <f>'BASE '!BN758</f>
        <v>0</v>
      </c>
      <c r="N758">
        <f>SUM('BASE '!BO758:BP758)</f>
        <v>0</v>
      </c>
      <c r="O758">
        <f>'BASE '!BQ758</f>
        <v>1.2</v>
      </c>
      <c r="P758">
        <f>SUM('BASE '!BR758,'BASE '!BT758,'BASE '!CH758,'BASE '!CI758,'BASE '!CJ758,'BASE '!CK758)</f>
        <v>1.72</v>
      </c>
      <c r="Q758">
        <f>'BASE '!BS758</f>
        <v>1.1100000000000001</v>
      </c>
      <c r="R758">
        <f>SUM('BASE '!CB758:CG758)</f>
        <v>0</v>
      </c>
      <c r="S758">
        <f>SUM('BASE '!CL758:CS758)</f>
        <v>3.1</v>
      </c>
      <c r="T758">
        <f t="shared" si="11"/>
        <v>50.36</v>
      </c>
    </row>
    <row r="759" spans="1:20">
      <c r="A759" t="s">
        <v>1743</v>
      </c>
      <c r="B759" t="s">
        <v>1709</v>
      </c>
      <c r="C759" t="s">
        <v>357</v>
      </c>
      <c r="D759">
        <f>SUM('BASE '!AL759,'BASE '!AN759,'BASE '!AO759,'BASE '!AP759,'BASE '!AR759,'BASE '!AS759)</f>
        <v>3.2</v>
      </c>
      <c r="E759">
        <f>SUM('BASE '!AM759)</f>
        <v>0</v>
      </c>
      <c r="F759">
        <f>SUM('BASE '!AQ759)</f>
        <v>0</v>
      </c>
      <c r="G759">
        <f>SUM('BASE '!AT759:BB759)</f>
        <v>0</v>
      </c>
      <c r="H759">
        <f>SUM('BASE '!BC759:BF759)</f>
        <v>2.4700000000000002</v>
      </c>
      <c r="I759">
        <f>SUM('BASE '!BG759,'BASE '!BH759,'BASE '!BJ759,'BASE '!BK759)</f>
        <v>0.82</v>
      </c>
      <c r="J759">
        <f>'BASE '!BI759</f>
        <v>0</v>
      </c>
      <c r="K759">
        <f>'BASE '!BL759</f>
        <v>0.75</v>
      </c>
      <c r="L759">
        <f>'BASE '!BM759</f>
        <v>2.4</v>
      </c>
      <c r="M759">
        <f>'BASE '!BN759</f>
        <v>0</v>
      </c>
      <c r="N759">
        <f>SUM('BASE '!BO759:BP759)</f>
        <v>0</v>
      </c>
      <c r="O759">
        <f>'BASE '!BQ759</f>
        <v>1.34</v>
      </c>
      <c r="P759">
        <f>SUM('BASE '!BR759,'BASE '!BT759,'BASE '!CH759,'BASE '!CI759,'BASE '!CJ759,'BASE '!CK759)</f>
        <v>0</v>
      </c>
      <c r="Q759">
        <f>'BASE '!BS759</f>
        <v>0</v>
      </c>
      <c r="R759">
        <f>SUM('BASE '!CB759:CG759)</f>
        <v>4.2</v>
      </c>
      <c r="S759">
        <f>SUM('BASE '!CL759:CS759)</f>
        <v>2.02</v>
      </c>
      <c r="T759">
        <f t="shared" si="11"/>
        <v>17.2</v>
      </c>
    </row>
    <row r="760" spans="1:20">
      <c r="A760" t="s">
        <v>1746</v>
      </c>
      <c r="B760" t="s">
        <v>1745</v>
      </c>
      <c r="C760" t="s">
        <v>1745</v>
      </c>
      <c r="D760">
        <f>SUM('BASE '!AL760,'BASE '!AN760,'BASE '!AO760,'BASE '!AP760,'BASE '!AR760,'BASE '!AS760)</f>
        <v>39.42</v>
      </c>
      <c r="E760">
        <f>SUM('BASE '!AM760)</f>
        <v>0</v>
      </c>
      <c r="F760">
        <f>SUM('BASE '!AQ760)</f>
        <v>0</v>
      </c>
      <c r="G760">
        <f>SUM('BASE '!AT760:BB760)</f>
        <v>0</v>
      </c>
      <c r="H760">
        <f>SUM('BASE '!BC760:BF760)</f>
        <v>37.630000000000003</v>
      </c>
      <c r="I760">
        <f>SUM('BASE '!BG760,'BASE '!BH760,'BASE '!BJ760,'BASE '!BK760)</f>
        <v>24.92</v>
      </c>
      <c r="J760">
        <f>'BASE '!BI760</f>
        <v>0</v>
      </c>
      <c r="K760">
        <f>'BASE '!BL760</f>
        <v>36.230000000000004</v>
      </c>
      <c r="L760">
        <f>'BASE '!BM760</f>
        <v>7.98</v>
      </c>
      <c r="M760">
        <f>'BASE '!BN760</f>
        <v>0</v>
      </c>
      <c r="N760">
        <f>SUM('BASE '!BO760:BP760)</f>
        <v>0</v>
      </c>
      <c r="O760">
        <f>'BASE '!BQ760</f>
        <v>50.06</v>
      </c>
      <c r="P760">
        <f>SUM('BASE '!BR760,'BASE '!BT760,'BASE '!CH760,'BASE '!CI760,'BASE '!CJ760,'BASE '!CK760)</f>
        <v>19.060000000000002</v>
      </c>
      <c r="Q760">
        <f>'BASE '!BS760</f>
        <v>4.99</v>
      </c>
      <c r="R760">
        <f>SUM('BASE '!CB760:CG760)</f>
        <v>8.57</v>
      </c>
      <c r="S760">
        <f>SUM('BASE '!CL760:CS760)</f>
        <v>0</v>
      </c>
      <c r="T760">
        <f t="shared" si="11"/>
        <v>228.86</v>
      </c>
    </row>
    <row r="761" spans="1:20">
      <c r="A761" t="s">
        <v>1747</v>
      </c>
      <c r="B761" t="s">
        <v>1745</v>
      </c>
      <c r="C761" t="s">
        <v>1748</v>
      </c>
      <c r="D761">
        <f>SUM('BASE '!AL761,'BASE '!AN761,'BASE '!AO761,'BASE '!AP761,'BASE '!AR761,'BASE '!AS761)</f>
        <v>116.23</v>
      </c>
      <c r="E761">
        <f>SUM('BASE '!AM761)</f>
        <v>0</v>
      </c>
      <c r="F761">
        <f>SUM('BASE '!AQ761)</f>
        <v>4.05</v>
      </c>
      <c r="G761">
        <f>SUM('BASE '!AT761:BB761)</f>
        <v>0</v>
      </c>
      <c r="H761">
        <f>SUM('BASE '!BC761:BF761)</f>
        <v>2.11</v>
      </c>
      <c r="I761">
        <f>SUM('BASE '!BG761,'BASE '!BH761,'BASE '!BJ761,'BASE '!BK761)</f>
        <v>87.76</v>
      </c>
      <c r="J761">
        <f>'BASE '!BI761</f>
        <v>0</v>
      </c>
      <c r="K761">
        <f>'BASE '!BL761</f>
        <v>177.63</v>
      </c>
      <c r="L761">
        <f>'BASE '!BM761</f>
        <v>39.54</v>
      </c>
      <c r="M761">
        <f>'BASE '!BN761</f>
        <v>6.62</v>
      </c>
      <c r="N761">
        <f>SUM('BASE '!BO761:BP761)</f>
        <v>110.69</v>
      </c>
      <c r="O761">
        <f>'BASE '!BQ761</f>
        <v>45.02</v>
      </c>
      <c r="P761">
        <f>SUM('BASE '!BR761,'BASE '!BT761,'BASE '!CH761,'BASE '!CI761,'BASE '!CJ761,'BASE '!CK761)</f>
        <v>24.860000000000003</v>
      </c>
      <c r="Q761">
        <f>'BASE '!BS761</f>
        <v>0.12</v>
      </c>
      <c r="R761">
        <f>SUM('BASE '!CB761:CG761)</f>
        <v>112.05999999999999</v>
      </c>
      <c r="S761">
        <f>SUM('BASE '!CL761:CS761)</f>
        <v>50.64</v>
      </c>
      <c r="T761">
        <f t="shared" si="11"/>
        <v>777.32999999999993</v>
      </c>
    </row>
    <row r="762" spans="1:20">
      <c r="A762" t="s">
        <v>1749</v>
      </c>
      <c r="B762" t="s">
        <v>1745</v>
      </c>
      <c r="C762" t="s">
        <v>1750</v>
      </c>
      <c r="D762">
        <f>SUM('BASE '!AL762,'BASE '!AN762,'BASE '!AO762,'BASE '!AP762,'BASE '!AR762,'BASE '!AS762)</f>
        <v>3</v>
      </c>
      <c r="E762">
        <f>SUM('BASE '!AM762)</f>
        <v>0</v>
      </c>
      <c r="F762">
        <f>SUM('BASE '!AQ762)</f>
        <v>0</v>
      </c>
      <c r="G762">
        <f>SUM('BASE '!AT762:BB762)</f>
        <v>0</v>
      </c>
      <c r="H762">
        <f>SUM('BASE '!BC762:BF762)</f>
        <v>5.84</v>
      </c>
      <c r="I762">
        <f>SUM('BASE '!BG762,'BASE '!BH762,'BASE '!BJ762,'BASE '!BK762)</f>
        <v>8.44</v>
      </c>
      <c r="J762">
        <f>'BASE '!BI762</f>
        <v>0</v>
      </c>
      <c r="K762">
        <f>'BASE '!BL762</f>
        <v>49.69</v>
      </c>
      <c r="L762">
        <f>'BASE '!BM762</f>
        <v>30.26</v>
      </c>
      <c r="M762">
        <f>'BASE '!BN762</f>
        <v>0</v>
      </c>
      <c r="N762">
        <f>SUM('BASE '!BO762:BP762)</f>
        <v>0</v>
      </c>
      <c r="O762">
        <f>'BASE '!BQ762</f>
        <v>0.89</v>
      </c>
      <c r="P762">
        <f>SUM('BASE '!BR762,'BASE '!BT762,'BASE '!CH762,'BASE '!CI762,'BASE '!CJ762,'BASE '!CK762)</f>
        <v>2.57</v>
      </c>
      <c r="Q762">
        <f>'BASE '!BS762</f>
        <v>0</v>
      </c>
      <c r="R762">
        <f>SUM('BASE '!CB762:CG762)</f>
        <v>2.25</v>
      </c>
      <c r="S762">
        <f>SUM('BASE '!CL762:CS762)</f>
        <v>4.59</v>
      </c>
      <c r="T762">
        <f t="shared" si="11"/>
        <v>107.53</v>
      </c>
    </row>
    <row r="763" spans="1:20">
      <c r="A763" t="s">
        <v>1751</v>
      </c>
      <c r="B763" t="s">
        <v>1745</v>
      </c>
      <c r="C763" t="s">
        <v>1752</v>
      </c>
      <c r="D763">
        <f>SUM('BASE '!AL763,'BASE '!AN763,'BASE '!AO763,'BASE '!AP763,'BASE '!AR763,'BASE '!AS763)</f>
        <v>12.23</v>
      </c>
      <c r="E763">
        <f>SUM('BASE '!AM763)</f>
        <v>0</v>
      </c>
      <c r="F763">
        <f>SUM('BASE '!AQ763)</f>
        <v>0</v>
      </c>
      <c r="G763">
        <f>SUM('BASE '!AT763:BB763)</f>
        <v>0</v>
      </c>
      <c r="H763">
        <f>SUM('BASE '!BC763:BF763)</f>
        <v>0</v>
      </c>
      <c r="I763">
        <f>SUM('BASE '!BG763,'BASE '!BH763,'BASE '!BJ763,'BASE '!BK763)</f>
        <v>2.13</v>
      </c>
      <c r="J763">
        <f>'BASE '!BI763</f>
        <v>0</v>
      </c>
      <c r="K763">
        <f>'BASE '!BL763</f>
        <v>122.67</v>
      </c>
      <c r="L763">
        <f>'BASE '!BM763</f>
        <v>16.490000000000002</v>
      </c>
      <c r="M763">
        <f>'BASE '!BN763</f>
        <v>14.9</v>
      </c>
      <c r="N763">
        <f>SUM('BASE '!BO763:BP763)</f>
        <v>338.55</v>
      </c>
      <c r="O763">
        <f>'BASE '!BQ763</f>
        <v>16.53</v>
      </c>
      <c r="P763">
        <f>SUM('BASE '!BR763,'BASE '!BT763,'BASE '!CH763,'BASE '!CI763,'BASE '!CJ763,'BASE '!CK763)</f>
        <v>26.79</v>
      </c>
      <c r="Q763">
        <f>'BASE '!BS763</f>
        <v>4.5200000000000005</v>
      </c>
      <c r="R763">
        <f>SUM('BASE '!CB763:CG763)</f>
        <v>10.28</v>
      </c>
      <c r="S763">
        <f>SUM('BASE '!CL763:CS763)</f>
        <v>14.27</v>
      </c>
      <c r="T763">
        <f t="shared" si="11"/>
        <v>579.3599999999999</v>
      </c>
    </row>
    <row r="764" spans="1:20">
      <c r="A764" t="s">
        <v>1753</v>
      </c>
      <c r="B764" t="s">
        <v>1745</v>
      </c>
      <c r="C764" t="s">
        <v>1754</v>
      </c>
      <c r="D764">
        <f>SUM('BASE '!AL764,'BASE '!AN764,'BASE '!AO764,'BASE '!AP764,'BASE '!AR764,'BASE '!AS764)</f>
        <v>0</v>
      </c>
      <c r="E764">
        <f>SUM('BASE '!AM764)</f>
        <v>0</v>
      </c>
      <c r="F764">
        <f>SUM('BASE '!AQ764)</f>
        <v>15</v>
      </c>
      <c r="G764">
        <f>SUM('BASE '!AT764:BB764)</f>
        <v>0</v>
      </c>
      <c r="H764">
        <f>SUM('BASE '!BC764:BF764)</f>
        <v>2</v>
      </c>
      <c r="I764">
        <f>SUM('BASE '!BG764,'BASE '!BH764,'BASE '!BJ764,'BASE '!BK764)</f>
        <v>8.3000000000000007</v>
      </c>
      <c r="J764">
        <f>'BASE '!BI764</f>
        <v>0</v>
      </c>
      <c r="K764">
        <f>'BASE '!BL764</f>
        <v>266.79000000000002</v>
      </c>
      <c r="L764">
        <f>'BASE '!BM764</f>
        <v>57.18</v>
      </c>
      <c r="M764">
        <f>'BASE '!BN764</f>
        <v>0</v>
      </c>
      <c r="N764">
        <f>SUM('BASE '!BO764:BP764)</f>
        <v>35</v>
      </c>
      <c r="O764">
        <f>'BASE '!BQ764</f>
        <v>11.45</v>
      </c>
      <c r="P764">
        <f>SUM('BASE '!BR764,'BASE '!BT764,'BASE '!CH764,'BASE '!CI764,'BASE '!CJ764,'BASE '!CK764)</f>
        <v>16.95</v>
      </c>
      <c r="Q764">
        <f>'BASE '!BS764</f>
        <v>0</v>
      </c>
      <c r="R764">
        <f>SUM('BASE '!CB764:CG764)</f>
        <v>27.810000000000002</v>
      </c>
      <c r="S764">
        <f>SUM('BASE '!CL764:CS764)</f>
        <v>46.72</v>
      </c>
      <c r="T764">
        <f t="shared" si="11"/>
        <v>487.20000000000005</v>
      </c>
    </row>
    <row r="765" spans="1:20">
      <c r="A765" t="s">
        <v>1755</v>
      </c>
      <c r="B765" t="s">
        <v>1745</v>
      </c>
      <c r="C765" t="s">
        <v>1756</v>
      </c>
      <c r="D765">
        <f>SUM('BASE '!AL765,'BASE '!AN765,'BASE '!AO765,'BASE '!AP765,'BASE '!AR765,'BASE '!AS765)</f>
        <v>2.4300000000000002</v>
      </c>
      <c r="E765">
        <f>SUM('BASE '!AM765)</f>
        <v>0</v>
      </c>
      <c r="F765">
        <f>SUM('BASE '!AQ765)</f>
        <v>0</v>
      </c>
      <c r="G765">
        <f>SUM('BASE '!AT765:BB765)</f>
        <v>0</v>
      </c>
      <c r="H765">
        <f>SUM('BASE '!BC765:BF765)</f>
        <v>0</v>
      </c>
      <c r="I765">
        <f>SUM('BASE '!BG765,'BASE '!BH765,'BASE '!BJ765,'BASE '!BK765)</f>
        <v>0</v>
      </c>
      <c r="J765">
        <f>'BASE '!BI765</f>
        <v>0</v>
      </c>
      <c r="K765">
        <f>'BASE '!BL765</f>
        <v>14.8</v>
      </c>
      <c r="L765">
        <f>'BASE '!BM765</f>
        <v>1.08</v>
      </c>
      <c r="M765">
        <f>'BASE '!BN765</f>
        <v>0</v>
      </c>
      <c r="N765">
        <f>SUM('BASE '!BO765:BP765)</f>
        <v>0</v>
      </c>
      <c r="O765">
        <f>'BASE '!BQ765</f>
        <v>5.26</v>
      </c>
      <c r="P765">
        <f>SUM('BASE '!BR765,'BASE '!BT765,'BASE '!CH765,'BASE '!CI765,'BASE '!CJ765,'BASE '!CK765)</f>
        <v>31.51</v>
      </c>
      <c r="Q765">
        <f>'BASE '!BS765</f>
        <v>0</v>
      </c>
      <c r="R765">
        <f>SUM('BASE '!CB765:CG765)</f>
        <v>9.41</v>
      </c>
      <c r="S765">
        <f>SUM('BASE '!CL765:CS765)</f>
        <v>19.399999999999999</v>
      </c>
      <c r="T765">
        <f t="shared" si="11"/>
        <v>83.889999999999986</v>
      </c>
    </row>
    <row r="766" spans="1:20">
      <c r="A766" t="s">
        <v>1757</v>
      </c>
      <c r="B766" t="s">
        <v>1745</v>
      </c>
      <c r="C766" t="s">
        <v>1758</v>
      </c>
      <c r="D766">
        <f>SUM('BASE '!AL766,'BASE '!AN766,'BASE '!AO766,'BASE '!AP766,'BASE '!AR766,'BASE '!AS766)</f>
        <v>26.59</v>
      </c>
      <c r="E766">
        <f>SUM('BASE '!AM766)</f>
        <v>0</v>
      </c>
      <c r="F766">
        <f>SUM('BASE '!AQ766)</f>
        <v>0</v>
      </c>
      <c r="G766">
        <f>SUM('BASE '!AT766:BB766)</f>
        <v>0</v>
      </c>
      <c r="H766">
        <f>SUM('BASE '!BC766:BF766)</f>
        <v>0</v>
      </c>
      <c r="I766">
        <f>SUM('BASE '!BG766,'BASE '!BH766,'BASE '!BJ766,'BASE '!BK766)</f>
        <v>1.1599999999999999</v>
      </c>
      <c r="J766">
        <f>'BASE '!BI766</f>
        <v>0</v>
      </c>
      <c r="K766">
        <f>'BASE '!BL766</f>
        <v>5.36</v>
      </c>
      <c r="L766">
        <f>'BASE '!BM766</f>
        <v>8.49</v>
      </c>
      <c r="M766">
        <f>'BASE '!BN766</f>
        <v>0</v>
      </c>
      <c r="N766">
        <f>SUM('BASE '!BO766:BP766)</f>
        <v>0</v>
      </c>
      <c r="O766">
        <f>'BASE '!BQ766</f>
        <v>10.96</v>
      </c>
      <c r="P766">
        <f>SUM('BASE '!BR766,'BASE '!BT766,'BASE '!CH766,'BASE '!CI766,'BASE '!CJ766,'BASE '!CK766)</f>
        <v>35.690000000000005</v>
      </c>
      <c r="Q766">
        <f>'BASE '!BS766</f>
        <v>180.67</v>
      </c>
      <c r="R766">
        <f>SUM('BASE '!CB766:CG766)</f>
        <v>11.649999999999999</v>
      </c>
      <c r="S766">
        <f>SUM('BASE '!CL766:CS766)</f>
        <v>2.0499999999999998</v>
      </c>
      <c r="T766">
        <f t="shared" si="11"/>
        <v>282.61999999999995</v>
      </c>
    </row>
    <row r="767" spans="1:20">
      <c r="A767" t="s">
        <v>1759</v>
      </c>
      <c r="B767" t="s">
        <v>1745</v>
      </c>
      <c r="C767" t="s">
        <v>582</v>
      </c>
      <c r="D767">
        <f>SUM('BASE '!AL767,'BASE '!AN767,'BASE '!AO767,'BASE '!AP767,'BASE '!AR767,'BASE '!AS767)</f>
        <v>160.77000000000001</v>
      </c>
      <c r="E767">
        <f>SUM('BASE '!AM767)</f>
        <v>0</v>
      </c>
      <c r="F767">
        <f>SUM('BASE '!AQ767)</f>
        <v>0</v>
      </c>
      <c r="G767">
        <f>SUM('BASE '!AT767:BB767)</f>
        <v>0</v>
      </c>
      <c r="H767">
        <f>SUM('BASE '!BC767:BF767)</f>
        <v>0.52</v>
      </c>
      <c r="I767">
        <f>SUM('BASE '!BG767,'BASE '!BH767,'BASE '!BJ767,'BASE '!BK767)</f>
        <v>0</v>
      </c>
      <c r="J767">
        <f>'BASE '!BI767</f>
        <v>0</v>
      </c>
      <c r="K767">
        <f>'BASE '!BL767</f>
        <v>154.97</v>
      </c>
      <c r="L767">
        <f>'BASE '!BM767</f>
        <v>6.93</v>
      </c>
      <c r="M767">
        <f>'BASE '!BN767</f>
        <v>0</v>
      </c>
      <c r="N767">
        <f>SUM('BASE '!BO767:BP767)</f>
        <v>83.69</v>
      </c>
      <c r="O767">
        <f>'BASE '!BQ767</f>
        <v>8.94</v>
      </c>
      <c r="P767">
        <f>SUM('BASE '!BR767,'BASE '!BT767,'BASE '!CH767,'BASE '!CI767,'BASE '!CJ767,'BASE '!CK767)</f>
        <v>4.38</v>
      </c>
      <c r="Q767">
        <f>'BASE '!BS767</f>
        <v>0</v>
      </c>
      <c r="R767">
        <f>SUM('BASE '!CB767:CG767)</f>
        <v>0</v>
      </c>
      <c r="S767">
        <f>SUM('BASE '!CL767:CS767)</f>
        <v>257.52999999999997</v>
      </c>
      <c r="T767">
        <f t="shared" si="11"/>
        <v>677.73</v>
      </c>
    </row>
    <row r="768" spans="1:20">
      <c r="A768" t="s">
        <v>1760</v>
      </c>
      <c r="B768" t="s">
        <v>1745</v>
      </c>
      <c r="C768" t="s">
        <v>1761</v>
      </c>
      <c r="D768">
        <f>SUM('BASE '!AL768,'BASE '!AN768,'BASE '!AO768,'BASE '!AP768,'BASE '!AR768,'BASE '!AS768)</f>
        <v>0</v>
      </c>
      <c r="E768">
        <f>SUM('BASE '!AM768)</f>
        <v>0</v>
      </c>
      <c r="F768">
        <f>SUM('BASE '!AQ768)</f>
        <v>0</v>
      </c>
      <c r="G768">
        <f>SUM('BASE '!AT768:BB768)</f>
        <v>0</v>
      </c>
      <c r="H768">
        <f>SUM('BASE '!BC768:BF768)</f>
        <v>0</v>
      </c>
      <c r="I768">
        <f>SUM('BASE '!BG768,'BASE '!BH768,'BASE '!BJ768,'BASE '!BK768)</f>
        <v>0</v>
      </c>
      <c r="J768">
        <f>'BASE '!BI768</f>
        <v>0</v>
      </c>
      <c r="K768">
        <f>'BASE '!BL768</f>
        <v>267.16000000000003</v>
      </c>
      <c r="L768">
        <f>'BASE '!BM768</f>
        <v>0</v>
      </c>
      <c r="M768">
        <f>'BASE '!BN768</f>
        <v>259.5</v>
      </c>
      <c r="N768">
        <f>SUM('BASE '!BO768:BP768)</f>
        <v>221.64999999999998</v>
      </c>
      <c r="O768">
        <f>'BASE '!BQ768</f>
        <v>28.59</v>
      </c>
      <c r="P768">
        <f>SUM('BASE '!BR768,'BASE '!BT768,'BASE '!CH768,'BASE '!CI768,'BASE '!CJ768,'BASE '!CK768)</f>
        <v>27.97</v>
      </c>
      <c r="Q768">
        <f>'BASE '!BS768</f>
        <v>2.33</v>
      </c>
      <c r="R768">
        <f>SUM('BASE '!CB768:CG768)</f>
        <v>0</v>
      </c>
      <c r="S768">
        <f>SUM('BASE '!CL768:CS768)</f>
        <v>120.63</v>
      </c>
      <c r="T768">
        <f t="shared" si="11"/>
        <v>927.83000000000015</v>
      </c>
    </row>
    <row r="769" spans="1:20">
      <c r="A769" t="s">
        <v>1762</v>
      </c>
      <c r="B769" t="s">
        <v>1745</v>
      </c>
      <c r="C769" t="s">
        <v>1763</v>
      </c>
      <c r="D769">
        <f>SUM('BASE '!AL769,'BASE '!AN769,'BASE '!AO769,'BASE '!AP769,'BASE '!AR769,'BASE '!AS769)</f>
        <v>0</v>
      </c>
      <c r="E769">
        <f>SUM('BASE '!AM769)</f>
        <v>0</v>
      </c>
      <c r="F769">
        <f>SUM('BASE '!AQ769)</f>
        <v>0</v>
      </c>
      <c r="G769">
        <f>SUM('BASE '!AT769:BB769)</f>
        <v>13.36</v>
      </c>
      <c r="H769">
        <f>SUM('BASE '!BC769:BF769)</f>
        <v>0</v>
      </c>
      <c r="I769">
        <f>SUM('BASE '!BG769,'BASE '!BH769,'BASE '!BJ769,'BASE '!BK769)</f>
        <v>4.0600000000000005</v>
      </c>
      <c r="J769">
        <f>'BASE '!BI769</f>
        <v>0</v>
      </c>
      <c r="K769">
        <f>'BASE '!BL769</f>
        <v>52.8</v>
      </c>
      <c r="L769">
        <f>'BASE '!BM769</f>
        <v>0</v>
      </c>
      <c r="M769">
        <f>'BASE '!BN769</f>
        <v>0</v>
      </c>
      <c r="N769">
        <f>SUM('BASE '!BO769:BP769)</f>
        <v>31.99</v>
      </c>
      <c r="O769">
        <f>'BASE '!BQ769</f>
        <v>1.44</v>
      </c>
      <c r="P769">
        <f>SUM('BASE '!BR769,'BASE '!BT769,'BASE '!CH769,'BASE '!CI769,'BASE '!CJ769,'BASE '!CK769)</f>
        <v>5.52</v>
      </c>
      <c r="Q769">
        <f>'BASE '!BS769</f>
        <v>1.72</v>
      </c>
      <c r="R769">
        <f>SUM('BASE '!CB769:CG769)</f>
        <v>2.2800000000000002</v>
      </c>
      <c r="S769">
        <f>SUM('BASE '!CL769:CS769)</f>
        <v>8.66</v>
      </c>
      <c r="T769">
        <f t="shared" si="11"/>
        <v>121.82999999999998</v>
      </c>
    </row>
    <row r="770" spans="1:20">
      <c r="A770" t="s">
        <v>1766</v>
      </c>
      <c r="B770" t="s">
        <v>1765</v>
      </c>
      <c r="C770" t="s">
        <v>1765</v>
      </c>
      <c r="D770">
        <f>SUM('BASE '!AL770,'BASE '!AN770,'BASE '!AO770,'BASE '!AP770,'BASE '!AR770,'BASE '!AS770)</f>
        <v>790.2399999999999</v>
      </c>
      <c r="E770">
        <f>SUM('BASE '!AM770)</f>
        <v>0</v>
      </c>
      <c r="F770">
        <f>SUM('BASE '!AQ770)</f>
        <v>891.95</v>
      </c>
      <c r="G770">
        <f>SUM('BASE '!AT770:BB770)</f>
        <v>28.18</v>
      </c>
      <c r="H770">
        <f>SUM('BASE '!BC770:BF770)</f>
        <v>1206.0899999999999</v>
      </c>
      <c r="I770">
        <f>SUM('BASE '!BG770,'BASE '!BH770,'BASE '!BJ770,'BASE '!BK770)</f>
        <v>48.64</v>
      </c>
      <c r="J770">
        <f>'BASE '!BI770</f>
        <v>0</v>
      </c>
      <c r="K770">
        <f>'BASE '!BL770</f>
        <v>1.5</v>
      </c>
      <c r="L770">
        <f>'BASE '!BM770</f>
        <v>123.79</v>
      </c>
      <c r="M770">
        <f>'BASE '!BN770</f>
        <v>0</v>
      </c>
      <c r="N770">
        <f>SUM('BASE '!BO770:BP770)</f>
        <v>0</v>
      </c>
      <c r="O770">
        <f>'BASE '!BQ770</f>
        <v>1.8</v>
      </c>
      <c r="P770">
        <f>SUM('BASE '!BR770,'BASE '!BT770,'BASE '!CH770,'BASE '!CI770,'BASE '!CJ770,'BASE '!CK770)</f>
        <v>6.5</v>
      </c>
      <c r="Q770">
        <f>'BASE '!BS770</f>
        <v>0</v>
      </c>
      <c r="R770">
        <f>SUM('BASE '!CB770:CG770)</f>
        <v>900.66000000000008</v>
      </c>
      <c r="S770">
        <f>SUM('BASE '!CL770:CS770)</f>
        <v>6.9399999999999995</v>
      </c>
      <c r="T770">
        <f t="shared" si="11"/>
        <v>4006.2900000000004</v>
      </c>
    </row>
    <row r="771" spans="1:20">
      <c r="A771" t="s">
        <v>1767</v>
      </c>
      <c r="B771" t="s">
        <v>1765</v>
      </c>
      <c r="C771" t="s">
        <v>1768</v>
      </c>
      <c r="D771">
        <f>SUM('BASE '!AL771,'BASE '!AN771,'BASE '!AO771,'BASE '!AP771,'BASE '!AR771,'BASE '!AS771)</f>
        <v>136.74</v>
      </c>
      <c r="E771">
        <f>SUM('BASE '!AM771)</f>
        <v>0</v>
      </c>
      <c r="F771">
        <f>SUM('BASE '!AQ771)</f>
        <v>975.92</v>
      </c>
      <c r="G771">
        <f>SUM('BASE '!AT771:BB771)</f>
        <v>103.8</v>
      </c>
      <c r="H771">
        <f>SUM('BASE '!BC771:BF771)</f>
        <v>519.83000000000004</v>
      </c>
      <c r="I771">
        <f>SUM('BASE '!BG771,'BASE '!BH771,'BASE '!BJ771,'BASE '!BK771)</f>
        <v>12.899999999999999</v>
      </c>
      <c r="J771">
        <f>'BASE '!BI771</f>
        <v>0</v>
      </c>
      <c r="K771">
        <f>'BASE '!BL771</f>
        <v>0</v>
      </c>
      <c r="L771">
        <f>'BASE '!BM771</f>
        <v>22.74</v>
      </c>
      <c r="M771">
        <f>'BASE '!BN771</f>
        <v>0</v>
      </c>
      <c r="N771">
        <f>SUM('BASE '!BO771:BP771)</f>
        <v>0</v>
      </c>
      <c r="O771">
        <f>'BASE '!BQ771</f>
        <v>5.8</v>
      </c>
      <c r="P771">
        <f>SUM('BASE '!BR771,'BASE '!BT771,'BASE '!CH771,'BASE '!CI771,'BASE '!CJ771,'BASE '!CK771)</f>
        <v>4.4000000000000004</v>
      </c>
      <c r="Q771">
        <f>'BASE '!BS771</f>
        <v>0</v>
      </c>
      <c r="R771">
        <f>SUM('BASE '!CB771:CG771)</f>
        <v>30.18</v>
      </c>
      <c r="S771">
        <f>SUM('BASE '!CL771:CS771)</f>
        <v>14.68</v>
      </c>
      <c r="T771">
        <f t="shared" ref="T771:T834" si="12">SUM(D771:S771)</f>
        <v>1826.9900000000002</v>
      </c>
    </row>
    <row r="772" spans="1:20">
      <c r="A772" t="s">
        <v>1769</v>
      </c>
      <c r="B772" t="s">
        <v>1765</v>
      </c>
      <c r="C772" t="s">
        <v>1770</v>
      </c>
      <c r="D772">
        <f>SUM('BASE '!AL772,'BASE '!AN772,'BASE '!AO772,'BASE '!AP772,'BASE '!AR772,'BASE '!AS772)</f>
        <v>376.98999999999995</v>
      </c>
      <c r="E772">
        <f>SUM('BASE '!AM772)</f>
        <v>51.65</v>
      </c>
      <c r="F772">
        <f>SUM('BASE '!AQ772)</f>
        <v>157.36000000000001</v>
      </c>
      <c r="G772">
        <f>SUM('BASE '!AT772:BB772)</f>
        <v>6.4</v>
      </c>
      <c r="H772">
        <f>SUM('BASE '!BC772:BF772)</f>
        <v>1140.52</v>
      </c>
      <c r="I772">
        <f>SUM('BASE '!BG772,'BASE '!BH772,'BASE '!BJ772,'BASE '!BK772)</f>
        <v>150.79</v>
      </c>
      <c r="J772">
        <f>'BASE '!BI772</f>
        <v>4.3</v>
      </c>
      <c r="K772">
        <f>'BASE '!BL772</f>
        <v>0</v>
      </c>
      <c r="L772">
        <f>'BASE '!BM772</f>
        <v>152.87</v>
      </c>
      <c r="M772">
        <f>'BASE '!BN772</f>
        <v>0.75</v>
      </c>
      <c r="N772">
        <f>SUM('BASE '!BO772:BP772)</f>
        <v>134</v>
      </c>
      <c r="O772">
        <f>'BASE '!BQ772</f>
        <v>0.02</v>
      </c>
      <c r="P772">
        <f>SUM('BASE '!BR772,'BASE '!BT772,'BASE '!CH772,'BASE '!CI772,'BASE '!CJ772,'BASE '!CK772)</f>
        <v>3.02</v>
      </c>
      <c r="Q772">
        <f>'BASE '!BS772</f>
        <v>0</v>
      </c>
      <c r="R772">
        <f>SUM('BASE '!CB772:CG772)</f>
        <v>161.5</v>
      </c>
      <c r="S772">
        <f>SUM('BASE '!CL772:CS772)</f>
        <v>30.179999999999996</v>
      </c>
      <c r="T772">
        <f t="shared" si="12"/>
        <v>2370.35</v>
      </c>
    </row>
    <row r="773" spans="1:20">
      <c r="A773" t="s">
        <v>1771</v>
      </c>
      <c r="B773" t="s">
        <v>1765</v>
      </c>
      <c r="C773" t="s">
        <v>1772</v>
      </c>
      <c r="D773">
        <f>SUM('BASE '!AL773,'BASE '!AN773,'BASE '!AO773,'BASE '!AP773,'BASE '!AR773,'BASE '!AS773)</f>
        <v>102.28</v>
      </c>
      <c r="E773">
        <f>SUM('BASE '!AM773)</f>
        <v>266.2</v>
      </c>
      <c r="F773">
        <f>SUM('BASE '!AQ773)</f>
        <v>45.8</v>
      </c>
      <c r="G773">
        <f>SUM('BASE '!AT773:BB773)</f>
        <v>0</v>
      </c>
      <c r="H773">
        <f>SUM('BASE '!BC773:BF773)</f>
        <v>73.260000000000005</v>
      </c>
      <c r="I773">
        <f>SUM('BASE '!BG773,'BASE '!BH773,'BASE '!BJ773,'BASE '!BK773)</f>
        <v>0</v>
      </c>
      <c r="J773">
        <f>'BASE '!BI773</f>
        <v>0</v>
      </c>
      <c r="K773">
        <f>'BASE '!BL773</f>
        <v>0</v>
      </c>
      <c r="L773">
        <f>'BASE '!BM773</f>
        <v>0</v>
      </c>
      <c r="M773">
        <f>'BASE '!BN773</f>
        <v>0</v>
      </c>
      <c r="N773">
        <f>SUM('BASE '!BO773:BP773)</f>
        <v>494.03</v>
      </c>
      <c r="O773">
        <f>'BASE '!BQ773</f>
        <v>0</v>
      </c>
      <c r="P773">
        <f>SUM('BASE '!BR773,'BASE '!BT773,'BASE '!CH773,'BASE '!CI773,'BASE '!CJ773,'BASE '!CK773)</f>
        <v>0</v>
      </c>
      <c r="Q773">
        <f>'BASE '!BS773</f>
        <v>0</v>
      </c>
      <c r="R773">
        <f>SUM('BASE '!CB773:CG773)</f>
        <v>2.6</v>
      </c>
      <c r="S773">
        <f>SUM('BASE '!CL773:CS773)</f>
        <v>254.64000000000001</v>
      </c>
      <c r="T773">
        <f t="shared" si="12"/>
        <v>1238.81</v>
      </c>
    </row>
    <row r="774" spans="1:20">
      <c r="A774" t="s">
        <v>1775</v>
      </c>
      <c r="B774" t="s">
        <v>1774</v>
      </c>
      <c r="C774" t="s">
        <v>1774</v>
      </c>
      <c r="D774">
        <f>SUM('BASE '!AL774,'BASE '!AN774,'BASE '!AO774,'BASE '!AP774,'BASE '!AR774,'BASE '!AS774)</f>
        <v>719.02</v>
      </c>
      <c r="E774">
        <f>SUM('BASE '!AM774)</f>
        <v>0</v>
      </c>
      <c r="F774">
        <f>SUM('BASE '!AQ774)</f>
        <v>1748.57</v>
      </c>
      <c r="G774">
        <f>SUM('BASE '!AT774:BB774)</f>
        <v>144.03</v>
      </c>
      <c r="H774">
        <f>SUM('BASE '!BC774:BF774)</f>
        <v>1612.0900000000001</v>
      </c>
      <c r="I774">
        <f>SUM('BASE '!BG774,'BASE '!BH774,'BASE '!BJ774,'BASE '!BK774)</f>
        <v>53.16</v>
      </c>
      <c r="J774">
        <f>'BASE '!BI774</f>
        <v>1</v>
      </c>
      <c r="K774">
        <f>'BASE '!BL774</f>
        <v>4.4000000000000004</v>
      </c>
      <c r="L774">
        <f>'BASE '!BM774</f>
        <v>61.91</v>
      </c>
      <c r="M774">
        <f>'BASE '!BN774</f>
        <v>0</v>
      </c>
      <c r="N774">
        <f>SUM('BASE '!BO774:BP774)</f>
        <v>36.1</v>
      </c>
      <c r="O774">
        <f>'BASE '!BQ774</f>
        <v>5.25</v>
      </c>
      <c r="P774">
        <f>SUM('BASE '!BR774,'BASE '!BT774,'BASE '!CH774,'BASE '!CI774,'BASE '!CJ774,'BASE '!CK774)</f>
        <v>63.32</v>
      </c>
      <c r="Q774">
        <f>'BASE '!BS774</f>
        <v>8.5</v>
      </c>
      <c r="R774">
        <f>SUM('BASE '!CB774:CG774)</f>
        <v>255.81</v>
      </c>
      <c r="S774">
        <f>SUM('BASE '!CL774:CS774)</f>
        <v>186.17</v>
      </c>
      <c r="T774">
        <f t="shared" si="12"/>
        <v>4899.3300000000008</v>
      </c>
    </row>
    <row r="775" spans="1:20">
      <c r="A775" t="s">
        <v>1778</v>
      </c>
      <c r="B775" t="s">
        <v>1777</v>
      </c>
      <c r="C775" t="s">
        <v>1777</v>
      </c>
      <c r="D775">
        <f>SUM('BASE '!AL775,'BASE '!AN775,'BASE '!AO775,'BASE '!AP775,'BASE '!AR775,'BASE '!AS775)</f>
        <v>665.06</v>
      </c>
      <c r="E775">
        <f>SUM('BASE '!AM775)</f>
        <v>1316.9</v>
      </c>
      <c r="F775">
        <f>SUM('BASE '!AQ775)</f>
        <v>1293.95</v>
      </c>
      <c r="G775">
        <f>SUM('BASE '!AT775:BB775)</f>
        <v>265.98</v>
      </c>
      <c r="H775">
        <f>SUM('BASE '!BC775:BF775)</f>
        <v>41.62</v>
      </c>
      <c r="I775">
        <f>SUM('BASE '!BG775,'BASE '!BH775,'BASE '!BJ775,'BASE '!BK775)</f>
        <v>29.900000000000006</v>
      </c>
      <c r="J775">
        <f>'BASE '!BI775</f>
        <v>0</v>
      </c>
      <c r="K775">
        <f>'BASE '!BL775</f>
        <v>0</v>
      </c>
      <c r="L775">
        <f>'BASE '!BM775</f>
        <v>31.2</v>
      </c>
      <c r="M775">
        <f>'BASE '!BN775</f>
        <v>224.48</v>
      </c>
      <c r="N775">
        <f>SUM('BASE '!BO775:BP775)</f>
        <v>1777.79</v>
      </c>
      <c r="O775">
        <f>'BASE '!BQ775</f>
        <v>22.78</v>
      </c>
      <c r="P775">
        <f>SUM('BASE '!BR775,'BASE '!BT775,'BASE '!CH775,'BASE '!CI775,'BASE '!CJ775,'BASE '!CK775)</f>
        <v>309.86</v>
      </c>
      <c r="Q775">
        <f>'BASE '!BS775</f>
        <v>0.4</v>
      </c>
      <c r="R775">
        <f>SUM('BASE '!CB775:CG775)</f>
        <v>209.1</v>
      </c>
      <c r="S775">
        <f>SUM('BASE '!CL775:CS775)</f>
        <v>2082.1000000000004</v>
      </c>
      <c r="T775">
        <f t="shared" si="12"/>
        <v>8271.119999999999</v>
      </c>
    </row>
    <row r="776" spans="1:20">
      <c r="A776" t="s">
        <v>1779</v>
      </c>
      <c r="B776" t="s">
        <v>1777</v>
      </c>
      <c r="C776" t="s">
        <v>1780</v>
      </c>
      <c r="D776">
        <f>SUM('BASE '!AL776,'BASE '!AN776,'BASE '!AO776,'BASE '!AP776,'BASE '!AR776,'BASE '!AS776)</f>
        <v>969.63</v>
      </c>
      <c r="E776">
        <f>SUM('BASE '!AM776)</f>
        <v>534.58000000000004</v>
      </c>
      <c r="F776">
        <f>SUM('BASE '!AQ776)</f>
        <v>722.6</v>
      </c>
      <c r="G776">
        <f>SUM('BASE '!AT776:BB776)</f>
        <v>128.30000000000001</v>
      </c>
      <c r="H776">
        <f>SUM('BASE '!BC776:BF776)</f>
        <v>1.8</v>
      </c>
      <c r="I776">
        <f>SUM('BASE '!BG776,'BASE '!BH776,'BASE '!BJ776,'BASE '!BK776)</f>
        <v>11.36</v>
      </c>
      <c r="J776">
        <f>'BASE '!BI776</f>
        <v>1085</v>
      </c>
      <c r="K776">
        <f>'BASE '!BL776</f>
        <v>0</v>
      </c>
      <c r="L776">
        <f>'BASE '!BM776</f>
        <v>6.48</v>
      </c>
      <c r="M776">
        <f>'BASE '!BN776</f>
        <v>669.05</v>
      </c>
      <c r="N776">
        <f>SUM('BASE '!BO776:BP776)</f>
        <v>4457.3900000000003</v>
      </c>
      <c r="O776">
        <f>'BASE '!BQ776</f>
        <v>69.38</v>
      </c>
      <c r="P776">
        <f>SUM('BASE '!BR776,'BASE '!BT776,'BASE '!CH776,'BASE '!CI776,'BASE '!CJ776,'BASE '!CK776)</f>
        <v>367.13</v>
      </c>
      <c r="Q776">
        <f>'BASE '!BS776</f>
        <v>0</v>
      </c>
      <c r="R776">
        <f>SUM('BASE '!CB776:CG776)</f>
        <v>717.18000000000006</v>
      </c>
      <c r="S776">
        <f>SUM('BASE '!CL776:CS776)</f>
        <v>6978.74</v>
      </c>
      <c r="T776">
        <f t="shared" si="12"/>
        <v>16718.62</v>
      </c>
    </row>
    <row r="777" spans="1:20">
      <c r="A777" t="s">
        <v>1781</v>
      </c>
      <c r="B777" t="s">
        <v>1777</v>
      </c>
      <c r="C777" t="s">
        <v>1171</v>
      </c>
      <c r="D777">
        <f>SUM('BASE '!AL777,'BASE '!AN777,'BASE '!AO777,'BASE '!AP777,'BASE '!AR777,'BASE '!AS777)</f>
        <v>230.4</v>
      </c>
      <c r="E777">
        <f>SUM('BASE '!AM777)</f>
        <v>927.81</v>
      </c>
      <c r="F777">
        <f>SUM('BASE '!AQ777)</f>
        <v>112</v>
      </c>
      <c r="G777">
        <f>SUM('BASE '!AT777:BB777)</f>
        <v>18</v>
      </c>
      <c r="H777">
        <f>SUM('BASE '!BC777:BF777)</f>
        <v>22.490000000000002</v>
      </c>
      <c r="I777">
        <f>SUM('BASE '!BG777,'BASE '!BH777,'BASE '!BJ777,'BASE '!BK777)</f>
        <v>53.91</v>
      </c>
      <c r="J777">
        <f>'BASE '!BI777</f>
        <v>0</v>
      </c>
      <c r="K777">
        <f>'BASE '!BL777</f>
        <v>1</v>
      </c>
      <c r="L777">
        <f>'BASE '!BM777</f>
        <v>10.1</v>
      </c>
      <c r="M777">
        <f>'BASE '!BN777</f>
        <v>0</v>
      </c>
      <c r="N777">
        <f>SUM('BASE '!BO777:BP777)</f>
        <v>388.2</v>
      </c>
      <c r="O777">
        <f>'BASE '!BQ777</f>
        <v>0</v>
      </c>
      <c r="P777">
        <f>SUM('BASE '!BR777,'BASE '!BT777,'BASE '!CH777,'BASE '!CI777,'BASE '!CJ777,'BASE '!CK777)</f>
        <v>61.09</v>
      </c>
      <c r="Q777">
        <f>'BASE '!BS777</f>
        <v>13.58</v>
      </c>
      <c r="R777">
        <f>SUM('BASE '!CB777:CG777)</f>
        <v>28.25</v>
      </c>
      <c r="S777">
        <f>SUM('BASE '!CL777:CS777)</f>
        <v>18.62</v>
      </c>
      <c r="T777">
        <f t="shared" si="12"/>
        <v>1885.4499999999998</v>
      </c>
    </row>
    <row r="778" spans="1:20">
      <c r="A778" t="s">
        <v>1782</v>
      </c>
      <c r="B778" t="s">
        <v>1777</v>
      </c>
      <c r="C778" t="s">
        <v>1783</v>
      </c>
      <c r="D778">
        <f>SUM('BASE '!AL778,'BASE '!AN778,'BASE '!AO778,'BASE '!AP778,'BASE '!AR778,'BASE '!AS778)</f>
        <v>23.6</v>
      </c>
      <c r="E778">
        <f>SUM('BASE '!AM778)</f>
        <v>139</v>
      </c>
      <c r="F778">
        <f>SUM('BASE '!AQ778)</f>
        <v>42.3</v>
      </c>
      <c r="G778">
        <f>SUM('BASE '!AT778:BB778)</f>
        <v>0</v>
      </c>
      <c r="H778">
        <f>SUM('BASE '!BC778:BF778)</f>
        <v>0</v>
      </c>
      <c r="I778">
        <f>SUM('BASE '!BG778,'BASE '!BH778,'BASE '!BJ778,'BASE '!BK778)</f>
        <v>74.600000000000009</v>
      </c>
      <c r="J778">
        <f>'BASE '!BI778</f>
        <v>0</v>
      </c>
      <c r="K778">
        <f>'BASE '!BL778</f>
        <v>0</v>
      </c>
      <c r="L778">
        <f>'BASE '!BM778</f>
        <v>0</v>
      </c>
      <c r="M778">
        <f>'BASE '!BN778</f>
        <v>0</v>
      </c>
      <c r="N778">
        <f>SUM('BASE '!BO778:BP778)</f>
        <v>109.5</v>
      </c>
      <c r="O778">
        <f>'BASE '!BQ778</f>
        <v>6</v>
      </c>
      <c r="P778">
        <f>SUM('BASE '!BR778,'BASE '!BT778,'BASE '!CH778,'BASE '!CI778,'BASE '!CJ778,'BASE '!CK778)</f>
        <v>0</v>
      </c>
      <c r="Q778">
        <f>'BASE '!BS778</f>
        <v>0</v>
      </c>
      <c r="R778">
        <f>SUM('BASE '!CB778:CG778)</f>
        <v>0</v>
      </c>
      <c r="S778">
        <f>SUM('BASE '!CL778:CS778)</f>
        <v>0.9</v>
      </c>
      <c r="T778">
        <f t="shared" si="12"/>
        <v>395.9</v>
      </c>
    </row>
    <row r="779" spans="1:20">
      <c r="A779" t="s">
        <v>1786</v>
      </c>
      <c r="B779" t="s">
        <v>1785</v>
      </c>
      <c r="C779" t="s">
        <v>1785</v>
      </c>
      <c r="D779">
        <f>SUM('BASE '!AL779,'BASE '!AN779,'BASE '!AO779,'BASE '!AP779,'BASE '!AR779,'BASE '!AS779)</f>
        <v>93.14</v>
      </c>
      <c r="E779">
        <f>SUM('BASE '!AM779)</f>
        <v>0</v>
      </c>
      <c r="F779">
        <f>SUM('BASE '!AQ779)</f>
        <v>77</v>
      </c>
      <c r="G779">
        <f>SUM('BASE '!AT779:BB779)</f>
        <v>0</v>
      </c>
      <c r="H779">
        <f>SUM('BASE '!BC779:BF779)</f>
        <v>120.00999999999999</v>
      </c>
      <c r="I779">
        <f>SUM('BASE '!BG779,'BASE '!BH779,'BASE '!BJ779,'BASE '!BK779)</f>
        <v>3.29</v>
      </c>
      <c r="J779">
        <f>'BASE '!BI779</f>
        <v>0</v>
      </c>
      <c r="K779">
        <f>'BASE '!BL779</f>
        <v>87.4</v>
      </c>
      <c r="L779">
        <f>'BASE '!BM779</f>
        <v>20.27</v>
      </c>
      <c r="M779">
        <f>'BASE '!BN779</f>
        <v>0</v>
      </c>
      <c r="N779">
        <f>SUM('BASE '!BO779:BP779)</f>
        <v>28.37</v>
      </c>
      <c r="O779">
        <f>'BASE '!BQ779</f>
        <v>2.7</v>
      </c>
      <c r="P779">
        <f>SUM('BASE '!BR779,'BASE '!BT779,'BASE '!CH779,'BASE '!CI779,'BASE '!CJ779,'BASE '!CK779)</f>
        <v>9.8000000000000007</v>
      </c>
      <c r="Q779">
        <f>'BASE '!BS779</f>
        <v>0</v>
      </c>
      <c r="R779">
        <f>SUM('BASE '!CB779:CG779)</f>
        <v>9.5400000000000009</v>
      </c>
      <c r="S779">
        <f>SUM('BASE '!CL779:CS779)</f>
        <v>11.690000000000001</v>
      </c>
      <c r="T779">
        <f t="shared" si="12"/>
        <v>463.21000000000004</v>
      </c>
    </row>
    <row r="780" spans="1:20">
      <c r="A780" t="s">
        <v>1787</v>
      </c>
      <c r="B780" t="s">
        <v>1785</v>
      </c>
      <c r="C780" t="s">
        <v>962</v>
      </c>
      <c r="D780">
        <f>SUM('BASE '!AL780,'BASE '!AN780,'BASE '!AO780,'BASE '!AP780,'BASE '!AR780,'BASE '!AS780)</f>
        <v>86.66</v>
      </c>
      <c r="E780">
        <f>SUM('BASE '!AM780)</f>
        <v>0</v>
      </c>
      <c r="F780">
        <f>SUM('BASE '!AQ780)</f>
        <v>0</v>
      </c>
      <c r="G780">
        <f>SUM('BASE '!AT780:BB780)</f>
        <v>0</v>
      </c>
      <c r="H780">
        <f>SUM('BASE '!BC780:BF780)</f>
        <v>104.81</v>
      </c>
      <c r="I780">
        <f>SUM('BASE '!BG780,'BASE '!BH780,'BASE '!BJ780,'BASE '!BK780)</f>
        <v>1.77</v>
      </c>
      <c r="J780">
        <f>'BASE '!BI780</f>
        <v>0</v>
      </c>
      <c r="K780">
        <f>'BASE '!BL780</f>
        <v>2.2600000000000002</v>
      </c>
      <c r="L780">
        <f>'BASE '!BM780</f>
        <v>2.2000000000000002</v>
      </c>
      <c r="M780">
        <f>'BASE '!BN780</f>
        <v>0</v>
      </c>
      <c r="N780">
        <f>SUM('BASE '!BO780:BP780)</f>
        <v>0</v>
      </c>
      <c r="O780">
        <f>'BASE '!BQ780</f>
        <v>0</v>
      </c>
      <c r="P780">
        <f>SUM('BASE '!BR780,'BASE '!BT780,'BASE '!CH780,'BASE '!CI780,'BASE '!CJ780,'BASE '!CK780)</f>
        <v>26.910000000000004</v>
      </c>
      <c r="Q780">
        <f>'BASE '!BS780</f>
        <v>0</v>
      </c>
      <c r="R780">
        <f>SUM('BASE '!CB780:CG780)</f>
        <v>10.379999999999999</v>
      </c>
      <c r="S780">
        <f>SUM('BASE '!CL780:CS780)</f>
        <v>9.57</v>
      </c>
      <c r="T780">
        <f t="shared" si="12"/>
        <v>244.55999999999997</v>
      </c>
    </row>
    <row r="781" spans="1:20">
      <c r="A781" t="s">
        <v>1788</v>
      </c>
      <c r="B781" t="s">
        <v>1785</v>
      </c>
      <c r="C781" t="s">
        <v>1789</v>
      </c>
      <c r="D781">
        <f>SUM('BASE '!AL781,'BASE '!AN781,'BASE '!AO781,'BASE '!AP781,'BASE '!AR781,'BASE '!AS781)</f>
        <v>24.77</v>
      </c>
      <c r="E781">
        <f>SUM('BASE '!AM781)</f>
        <v>0</v>
      </c>
      <c r="F781">
        <f>SUM('BASE '!AQ781)</f>
        <v>0</v>
      </c>
      <c r="G781">
        <f>SUM('BASE '!AT781:BB781)</f>
        <v>0</v>
      </c>
      <c r="H781">
        <f>SUM('BASE '!BC781:BF781)</f>
        <v>161.95999999999998</v>
      </c>
      <c r="I781">
        <f>SUM('BASE '!BG781,'BASE '!BH781,'BASE '!BJ781,'BASE '!BK781)</f>
        <v>0</v>
      </c>
      <c r="J781">
        <f>'BASE '!BI781</f>
        <v>8.35</v>
      </c>
      <c r="K781">
        <f>'BASE '!BL781</f>
        <v>2.15</v>
      </c>
      <c r="L781">
        <f>'BASE '!BM781</f>
        <v>1.5</v>
      </c>
      <c r="M781">
        <f>'BASE '!BN781</f>
        <v>0</v>
      </c>
      <c r="N781">
        <f>SUM('BASE '!BO781:BP781)</f>
        <v>0</v>
      </c>
      <c r="O781">
        <f>'BASE '!BQ781</f>
        <v>0</v>
      </c>
      <c r="P781">
        <f>SUM('BASE '!BR781,'BASE '!BT781,'BASE '!CH781,'BASE '!CI781,'BASE '!CJ781,'BASE '!CK781)</f>
        <v>0</v>
      </c>
      <c r="Q781">
        <f>'BASE '!BS781</f>
        <v>0</v>
      </c>
      <c r="R781">
        <f>SUM('BASE '!CB781:CG781)</f>
        <v>12.5</v>
      </c>
      <c r="S781">
        <f>SUM('BASE '!CL781:CS781)</f>
        <v>30.86</v>
      </c>
      <c r="T781">
        <f t="shared" si="12"/>
        <v>242.08999999999997</v>
      </c>
    </row>
    <row r="782" spans="1:20">
      <c r="A782" t="s">
        <v>1790</v>
      </c>
      <c r="B782" t="s">
        <v>1785</v>
      </c>
      <c r="C782" t="s">
        <v>1791</v>
      </c>
      <c r="D782">
        <f>SUM('BASE '!AL782,'BASE '!AN782,'BASE '!AO782,'BASE '!AP782,'BASE '!AR782,'BASE '!AS782)</f>
        <v>103.44999999999999</v>
      </c>
      <c r="E782">
        <f>SUM('BASE '!AM782)</f>
        <v>0</v>
      </c>
      <c r="F782">
        <f>SUM('BASE '!AQ782)</f>
        <v>9.31</v>
      </c>
      <c r="G782">
        <f>SUM('BASE '!AT782:BB782)</f>
        <v>6.25</v>
      </c>
      <c r="H782">
        <f>SUM('BASE '!BC782:BF782)</f>
        <v>424.16</v>
      </c>
      <c r="I782">
        <f>SUM('BASE '!BG782,'BASE '!BH782,'BASE '!BJ782,'BASE '!BK782)</f>
        <v>79.31</v>
      </c>
      <c r="J782">
        <f>'BASE '!BI782</f>
        <v>5.62</v>
      </c>
      <c r="K782">
        <f>'BASE '!BL782</f>
        <v>0.7</v>
      </c>
      <c r="L782">
        <f>'BASE '!BM782</f>
        <v>94.6</v>
      </c>
      <c r="M782">
        <f>'BASE '!BN782</f>
        <v>2.16</v>
      </c>
      <c r="N782">
        <f>SUM('BASE '!BO782:BP782)</f>
        <v>23.6</v>
      </c>
      <c r="O782">
        <f>'BASE '!BQ782</f>
        <v>31.28</v>
      </c>
      <c r="P782">
        <f>SUM('BASE '!BR782,'BASE '!BT782,'BASE '!CH782,'BASE '!CI782,'BASE '!CJ782,'BASE '!CK782)</f>
        <v>9.4499999999999993</v>
      </c>
      <c r="Q782">
        <f>'BASE '!BS782</f>
        <v>0</v>
      </c>
      <c r="R782">
        <f>SUM('BASE '!CB782:CG782)</f>
        <v>81.350000000000009</v>
      </c>
      <c r="S782">
        <f>SUM('BASE '!CL782:CS782)</f>
        <v>67.59</v>
      </c>
      <c r="T782">
        <f t="shared" si="12"/>
        <v>938.83000000000015</v>
      </c>
    </row>
    <row r="783" spans="1:20">
      <c r="A783" t="s">
        <v>1792</v>
      </c>
      <c r="B783" t="s">
        <v>1785</v>
      </c>
      <c r="C783" t="s">
        <v>1793</v>
      </c>
      <c r="D783">
        <f>SUM('BASE '!AL783,'BASE '!AN783,'BASE '!AO783,'BASE '!AP783,'BASE '!AR783,'BASE '!AS783)</f>
        <v>378.41999999999996</v>
      </c>
      <c r="E783">
        <f>SUM('BASE '!AM783)</f>
        <v>48.43</v>
      </c>
      <c r="F783">
        <f>SUM('BASE '!AQ783)</f>
        <v>2200.7200000000003</v>
      </c>
      <c r="G783">
        <f>SUM('BASE '!AT783:BB783)</f>
        <v>285.5</v>
      </c>
      <c r="H783">
        <f>SUM('BASE '!BC783:BF783)</f>
        <v>109.68</v>
      </c>
      <c r="I783">
        <f>SUM('BASE '!BG783,'BASE '!BH783,'BASE '!BJ783,'BASE '!BK783)</f>
        <v>0.5</v>
      </c>
      <c r="J783">
        <f>'BASE '!BI783</f>
        <v>0</v>
      </c>
      <c r="K783">
        <f>'BASE '!BL783</f>
        <v>0</v>
      </c>
      <c r="L783">
        <f>'BASE '!BM783</f>
        <v>0</v>
      </c>
      <c r="M783">
        <f>'BASE '!BN783</f>
        <v>0</v>
      </c>
      <c r="N783">
        <f>SUM('BASE '!BO783:BP783)</f>
        <v>0</v>
      </c>
      <c r="O783">
        <f>'BASE '!BQ783</f>
        <v>1.5</v>
      </c>
      <c r="P783">
        <f>SUM('BASE '!BR783,'BASE '!BT783,'BASE '!CH783,'BASE '!CI783,'BASE '!CJ783,'BASE '!CK783)</f>
        <v>33.79</v>
      </c>
      <c r="Q783">
        <f>'BASE '!BS783</f>
        <v>0</v>
      </c>
      <c r="R783">
        <f>SUM('BASE '!CB783:CG783)</f>
        <v>18.84</v>
      </c>
      <c r="S783">
        <f>SUM('BASE '!CL783:CS783)</f>
        <v>2.5</v>
      </c>
      <c r="T783">
        <f t="shared" si="12"/>
        <v>3079.88</v>
      </c>
    </row>
    <row r="784" spans="1:20">
      <c r="A784" t="s">
        <v>1794</v>
      </c>
      <c r="B784" t="s">
        <v>1785</v>
      </c>
      <c r="C784" t="s">
        <v>1795</v>
      </c>
      <c r="D784">
        <f>SUM('BASE '!AL784,'BASE '!AN784,'BASE '!AO784,'BASE '!AP784,'BASE '!AR784,'BASE '!AS784)</f>
        <v>2.8</v>
      </c>
      <c r="E784">
        <f>SUM('BASE '!AM784)</f>
        <v>0</v>
      </c>
      <c r="F784">
        <f>SUM('BASE '!AQ784)</f>
        <v>0</v>
      </c>
      <c r="G784">
        <f>SUM('BASE '!AT784:BB784)</f>
        <v>0</v>
      </c>
      <c r="H784">
        <f>SUM('BASE '!BC784:BF784)</f>
        <v>53.54</v>
      </c>
      <c r="I784">
        <f>SUM('BASE '!BG784,'BASE '!BH784,'BASE '!BJ784,'BASE '!BK784)</f>
        <v>6.24</v>
      </c>
      <c r="J784">
        <f>'BASE '!BI784</f>
        <v>0</v>
      </c>
      <c r="K784">
        <f>'BASE '!BL784</f>
        <v>5.88</v>
      </c>
      <c r="L784">
        <f>'BASE '!BM784</f>
        <v>0</v>
      </c>
      <c r="M784">
        <f>'BASE '!BN784</f>
        <v>0</v>
      </c>
      <c r="N784">
        <f>SUM('BASE '!BO784:BP784)</f>
        <v>1.05</v>
      </c>
      <c r="O784">
        <f>'BASE '!BQ784</f>
        <v>0</v>
      </c>
      <c r="P784">
        <f>SUM('BASE '!BR784,'BASE '!BT784,'BASE '!CH784,'BASE '!CI784,'BASE '!CJ784,'BASE '!CK784)</f>
        <v>43.480000000000004</v>
      </c>
      <c r="Q784">
        <f>'BASE '!BS784</f>
        <v>0</v>
      </c>
      <c r="R784">
        <f>SUM('BASE '!CB784:CG784)</f>
        <v>9.4500000000000011</v>
      </c>
      <c r="S784">
        <f>SUM('BASE '!CL784:CS784)</f>
        <v>7.6300000000000008</v>
      </c>
      <c r="T784">
        <f t="shared" si="12"/>
        <v>130.07</v>
      </c>
    </row>
    <row r="785" spans="1:20">
      <c r="A785" t="s">
        <v>1796</v>
      </c>
      <c r="B785" t="s">
        <v>1785</v>
      </c>
      <c r="C785" t="s">
        <v>1797</v>
      </c>
      <c r="D785">
        <f>SUM('BASE '!AL785,'BASE '!AN785,'BASE '!AO785,'BASE '!AP785,'BASE '!AR785,'BASE '!AS785)</f>
        <v>199.05</v>
      </c>
      <c r="E785">
        <f>SUM('BASE '!AM785)</f>
        <v>0</v>
      </c>
      <c r="F785">
        <f>SUM('BASE '!AQ785)</f>
        <v>599.76</v>
      </c>
      <c r="G785">
        <f>SUM('BASE '!AT785:BB785)</f>
        <v>0</v>
      </c>
      <c r="H785">
        <f>SUM('BASE '!BC785:BF785)</f>
        <v>483.46999999999997</v>
      </c>
      <c r="I785">
        <f>SUM('BASE '!BG785,'BASE '!BH785,'BASE '!BJ785,'BASE '!BK785)</f>
        <v>0</v>
      </c>
      <c r="J785">
        <f>'BASE '!BI785</f>
        <v>18.02</v>
      </c>
      <c r="K785">
        <f>'BASE '!BL785</f>
        <v>7.85</v>
      </c>
      <c r="L785">
        <f>'BASE '!BM785</f>
        <v>0</v>
      </c>
      <c r="M785">
        <f>'BASE '!BN785</f>
        <v>0</v>
      </c>
      <c r="N785">
        <f>SUM('BASE '!BO785:BP785)</f>
        <v>4.2</v>
      </c>
      <c r="O785">
        <f>'BASE '!BQ785</f>
        <v>0.4</v>
      </c>
      <c r="P785">
        <f>SUM('BASE '!BR785,'BASE '!BT785,'BASE '!CH785,'BASE '!CI785,'BASE '!CJ785,'BASE '!CK785)</f>
        <v>7.05</v>
      </c>
      <c r="Q785">
        <f>'BASE '!BS785</f>
        <v>0</v>
      </c>
      <c r="R785">
        <f>SUM('BASE '!CB785:CG785)</f>
        <v>93.54</v>
      </c>
      <c r="S785">
        <f>SUM('BASE '!CL785:CS785)</f>
        <v>1.7</v>
      </c>
      <c r="T785">
        <f t="shared" si="12"/>
        <v>1415.04</v>
      </c>
    </row>
    <row r="786" spans="1:20">
      <c r="A786" t="s">
        <v>1798</v>
      </c>
      <c r="B786" t="s">
        <v>1785</v>
      </c>
      <c r="C786" t="s">
        <v>1799</v>
      </c>
      <c r="D786">
        <f>SUM('BASE '!AL786,'BASE '!AN786,'BASE '!AO786,'BASE '!AP786,'BASE '!AR786,'BASE '!AS786)</f>
        <v>215.1</v>
      </c>
      <c r="E786">
        <f>SUM('BASE '!AM786)</f>
        <v>0</v>
      </c>
      <c r="F786">
        <f>SUM('BASE '!AQ786)</f>
        <v>0</v>
      </c>
      <c r="G786">
        <f>SUM('BASE '!AT786:BB786)</f>
        <v>0</v>
      </c>
      <c r="H786">
        <f>SUM('BASE '!BC786:BF786)</f>
        <v>11.08</v>
      </c>
      <c r="I786">
        <f>SUM('BASE '!BG786,'BASE '!BH786,'BASE '!BJ786,'BASE '!BK786)</f>
        <v>1.4700000000000002</v>
      </c>
      <c r="J786">
        <f>'BASE '!BI786</f>
        <v>0</v>
      </c>
      <c r="K786">
        <f>'BASE '!BL786</f>
        <v>0</v>
      </c>
      <c r="L786">
        <f>'BASE '!BM786</f>
        <v>7.46</v>
      </c>
      <c r="M786">
        <f>'BASE '!BN786</f>
        <v>0</v>
      </c>
      <c r="N786">
        <f>SUM('BASE '!BO786:BP786)</f>
        <v>3.8</v>
      </c>
      <c r="O786">
        <f>'BASE '!BQ786</f>
        <v>11.34</v>
      </c>
      <c r="P786">
        <f>SUM('BASE '!BR786,'BASE '!BT786,'BASE '!CH786,'BASE '!CI786,'BASE '!CJ786,'BASE '!CK786)</f>
        <v>7.8500000000000005</v>
      </c>
      <c r="Q786">
        <f>'BASE '!BS786</f>
        <v>0</v>
      </c>
      <c r="R786">
        <f>SUM('BASE '!CB786:CG786)</f>
        <v>0.49</v>
      </c>
      <c r="S786">
        <f>SUM('BASE '!CL786:CS786)</f>
        <v>86.01</v>
      </c>
      <c r="T786">
        <f t="shared" si="12"/>
        <v>344.6</v>
      </c>
    </row>
    <row r="787" spans="1:20">
      <c r="A787" t="s">
        <v>1802</v>
      </c>
      <c r="B787" t="s">
        <v>1801</v>
      </c>
      <c r="C787" t="s">
        <v>1801</v>
      </c>
      <c r="D787">
        <f>SUM('BASE '!AL787,'BASE '!AN787,'BASE '!AO787,'BASE '!AP787,'BASE '!AR787,'BASE '!AS787)</f>
        <v>517.61</v>
      </c>
      <c r="E787">
        <f>SUM('BASE '!AM787)</f>
        <v>0</v>
      </c>
      <c r="F787">
        <f>SUM('BASE '!AQ787)</f>
        <v>425.44</v>
      </c>
      <c r="G787">
        <f>SUM('BASE '!AT787:BB787)</f>
        <v>14.3</v>
      </c>
      <c r="H787">
        <f>SUM('BASE '!BC787:BF787)</f>
        <v>81.25</v>
      </c>
      <c r="I787">
        <f>SUM('BASE '!BG787,'BASE '!BH787,'BASE '!BJ787,'BASE '!BK787)</f>
        <v>32.11</v>
      </c>
      <c r="J787">
        <f>'BASE '!BI787</f>
        <v>0</v>
      </c>
      <c r="K787">
        <f>'BASE '!BL787</f>
        <v>11.83</v>
      </c>
      <c r="L787">
        <f>'BASE '!BM787</f>
        <v>6.4</v>
      </c>
      <c r="M787">
        <f>'BASE '!BN787</f>
        <v>0</v>
      </c>
      <c r="N787">
        <f>SUM('BASE '!BO787:BP787)</f>
        <v>0</v>
      </c>
      <c r="O787">
        <f>'BASE '!BQ787</f>
        <v>25.59</v>
      </c>
      <c r="P787">
        <f>SUM('BASE '!BR787,'BASE '!BT787,'BASE '!CH787,'BASE '!CI787,'BASE '!CJ787,'BASE '!CK787)</f>
        <v>2.1</v>
      </c>
      <c r="Q787">
        <f>'BASE '!BS787</f>
        <v>0</v>
      </c>
      <c r="R787">
        <f>SUM('BASE '!CB787:CG787)</f>
        <v>128.43</v>
      </c>
      <c r="S787">
        <f>SUM('BASE '!CL787:CS787)</f>
        <v>58.9</v>
      </c>
      <c r="T787">
        <f t="shared" si="12"/>
        <v>1303.9599999999998</v>
      </c>
    </row>
    <row r="788" spans="1:20">
      <c r="A788" t="s">
        <v>1803</v>
      </c>
      <c r="B788" t="s">
        <v>1801</v>
      </c>
      <c r="C788" t="s">
        <v>1804</v>
      </c>
      <c r="D788">
        <f>SUM('BASE '!AL788,'BASE '!AN788,'BASE '!AO788,'BASE '!AP788,'BASE '!AR788,'BASE '!AS788)</f>
        <v>1561.39</v>
      </c>
      <c r="E788">
        <f>SUM('BASE '!AM788)</f>
        <v>0</v>
      </c>
      <c r="F788">
        <f>SUM('BASE '!AQ788)</f>
        <v>74</v>
      </c>
      <c r="G788">
        <f>SUM('BASE '!AT788:BB788)</f>
        <v>0</v>
      </c>
      <c r="H788">
        <f>SUM('BASE '!BC788:BF788)</f>
        <v>175.25</v>
      </c>
      <c r="I788">
        <f>SUM('BASE '!BG788,'BASE '!BH788,'BASE '!BJ788,'BASE '!BK788)</f>
        <v>34.17</v>
      </c>
      <c r="J788">
        <f>'BASE '!BI788</f>
        <v>33.56</v>
      </c>
      <c r="K788">
        <f>'BASE '!BL788</f>
        <v>11.82</v>
      </c>
      <c r="L788">
        <f>'BASE '!BM788</f>
        <v>0</v>
      </c>
      <c r="M788">
        <f>'BASE '!BN788</f>
        <v>0</v>
      </c>
      <c r="N788">
        <f>SUM('BASE '!BO788:BP788)</f>
        <v>1956.9</v>
      </c>
      <c r="O788">
        <f>'BASE '!BQ788</f>
        <v>247.89</v>
      </c>
      <c r="P788">
        <f>SUM('BASE '!BR788,'BASE '!BT788,'BASE '!CH788,'BASE '!CI788,'BASE '!CJ788,'BASE '!CK788)</f>
        <v>138.20000000000002</v>
      </c>
      <c r="Q788">
        <f>'BASE '!BS788</f>
        <v>16.38</v>
      </c>
      <c r="R788">
        <f>SUM('BASE '!CB788:CG788)</f>
        <v>1810.6599999999999</v>
      </c>
      <c r="S788">
        <f>SUM('BASE '!CL788:CS788)</f>
        <v>2526.46</v>
      </c>
      <c r="T788">
        <f t="shared" si="12"/>
        <v>8586.68</v>
      </c>
    </row>
    <row r="789" spans="1:20">
      <c r="A789" t="s">
        <v>1805</v>
      </c>
      <c r="B789" t="s">
        <v>1801</v>
      </c>
      <c r="C789" t="s">
        <v>1806</v>
      </c>
      <c r="D789">
        <f>SUM('BASE '!AL789,'BASE '!AN789,'BASE '!AO789,'BASE '!AP789,'BASE '!AR789,'BASE '!AS789)</f>
        <v>228.82</v>
      </c>
      <c r="E789">
        <f>SUM('BASE '!AM789)</f>
        <v>0</v>
      </c>
      <c r="F789">
        <f>SUM('BASE '!AQ789)</f>
        <v>106.5</v>
      </c>
      <c r="G789">
        <f>SUM('BASE '!AT789:BB789)</f>
        <v>0</v>
      </c>
      <c r="H789">
        <f>SUM('BASE '!BC789:BF789)</f>
        <v>3.48</v>
      </c>
      <c r="I789">
        <f>SUM('BASE '!BG789,'BASE '!BH789,'BASE '!BJ789,'BASE '!BK789)</f>
        <v>18.11</v>
      </c>
      <c r="J789">
        <f>'BASE '!BI789</f>
        <v>0</v>
      </c>
      <c r="K789">
        <f>'BASE '!BL789</f>
        <v>12.2</v>
      </c>
      <c r="L789">
        <f>'BASE '!BM789</f>
        <v>8.59</v>
      </c>
      <c r="M789">
        <f>'BASE '!BN789</f>
        <v>0</v>
      </c>
      <c r="N789">
        <f>SUM('BASE '!BO789:BP789)</f>
        <v>213.43</v>
      </c>
      <c r="O789">
        <f>'BASE '!BQ789</f>
        <v>0.69</v>
      </c>
      <c r="P789">
        <f>SUM('BASE '!BR789,'BASE '!BT789,'BASE '!CH789,'BASE '!CI789,'BASE '!CJ789,'BASE '!CK789)</f>
        <v>17.400000000000002</v>
      </c>
      <c r="Q789">
        <f>'BASE '!BS789</f>
        <v>30.9</v>
      </c>
      <c r="R789">
        <f>SUM('BASE '!CB789:CG789)</f>
        <v>132.16999999999999</v>
      </c>
      <c r="S789">
        <f>SUM('BASE '!CL789:CS789)</f>
        <v>47.8</v>
      </c>
      <c r="T789">
        <f t="shared" si="12"/>
        <v>820.08999999999992</v>
      </c>
    </row>
    <row r="790" spans="1:20">
      <c r="A790" t="s">
        <v>1807</v>
      </c>
      <c r="B790" t="s">
        <v>1801</v>
      </c>
      <c r="C790" t="s">
        <v>1808</v>
      </c>
      <c r="D790">
        <f>SUM('BASE '!AL790,'BASE '!AN790,'BASE '!AO790,'BASE '!AP790,'BASE '!AR790,'BASE '!AS790)</f>
        <v>464.76</v>
      </c>
      <c r="E790">
        <f>SUM('BASE '!AM790)</f>
        <v>408.08</v>
      </c>
      <c r="F790">
        <f>SUM('BASE '!AQ790)</f>
        <v>36.1</v>
      </c>
      <c r="G790">
        <f>SUM('BASE '!AT790:BB790)</f>
        <v>0</v>
      </c>
      <c r="H790">
        <f>SUM('BASE '!BC790:BF790)</f>
        <v>0</v>
      </c>
      <c r="I790">
        <f>SUM('BASE '!BG790,'BASE '!BH790,'BASE '!BJ790,'BASE '!BK790)</f>
        <v>1.9</v>
      </c>
      <c r="J790">
        <f>'BASE '!BI790</f>
        <v>40.480000000000004</v>
      </c>
      <c r="K790">
        <f>'BASE '!BL790</f>
        <v>5.98</v>
      </c>
      <c r="L790">
        <f>'BASE '!BM790</f>
        <v>159.1</v>
      </c>
      <c r="M790">
        <f>'BASE '!BN790</f>
        <v>0</v>
      </c>
      <c r="N790">
        <f>SUM('BASE '!BO790:BP790)</f>
        <v>155.80000000000001</v>
      </c>
      <c r="O790">
        <f>'BASE '!BQ790</f>
        <v>136.06</v>
      </c>
      <c r="P790">
        <f>SUM('BASE '!BR790,'BASE '!BT790,'BASE '!CH790,'BASE '!CI790,'BASE '!CJ790,'BASE '!CK790)</f>
        <v>30</v>
      </c>
      <c r="Q790">
        <f>'BASE '!BS790</f>
        <v>0</v>
      </c>
      <c r="R790">
        <f>SUM('BASE '!CB790:CG790)</f>
        <v>0</v>
      </c>
      <c r="S790">
        <f>SUM('BASE '!CL790:CS790)</f>
        <v>260.14999999999998</v>
      </c>
      <c r="T790">
        <f t="shared" si="12"/>
        <v>1698.4099999999999</v>
      </c>
    </row>
    <row r="791" spans="1:20">
      <c r="A791" t="s">
        <v>1809</v>
      </c>
      <c r="B791" t="s">
        <v>1801</v>
      </c>
      <c r="C791" t="s">
        <v>1810</v>
      </c>
      <c r="D791">
        <f>SUM('BASE '!AL791,'BASE '!AN791,'BASE '!AO791,'BASE '!AP791,'BASE '!AR791,'BASE '!AS791)</f>
        <v>1316.74</v>
      </c>
      <c r="E791">
        <f>SUM('BASE '!AM791)</f>
        <v>0</v>
      </c>
      <c r="F791">
        <f>SUM('BASE '!AQ791)</f>
        <v>426.29</v>
      </c>
      <c r="G791">
        <f>SUM('BASE '!AT791:BB791)</f>
        <v>3.5</v>
      </c>
      <c r="H791">
        <f>SUM('BASE '!BC791:BF791)</f>
        <v>161.52000000000001</v>
      </c>
      <c r="I791">
        <f>SUM('BASE '!BG791,'BASE '!BH791,'BASE '!BJ791,'BASE '!BK791)</f>
        <v>0</v>
      </c>
      <c r="J791">
        <f>'BASE '!BI791</f>
        <v>161</v>
      </c>
      <c r="K791">
        <f>'BASE '!BL791</f>
        <v>0.52</v>
      </c>
      <c r="L791">
        <f>'BASE '!BM791</f>
        <v>0</v>
      </c>
      <c r="M791">
        <f>'BASE '!BN791</f>
        <v>524.70000000000005</v>
      </c>
      <c r="N791">
        <f>SUM('BASE '!BO791:BP791)</f>
        <v>754.63</v>
      </c>
      <c r="O791">
        <f>'BASE '!BQ791</f>
        <v>957.5</v>
      </c>
      <c r="P791">
        <f>SUM('BASE '!BR791,'BASE '!BT791,'BASE '!CH791,'BASE '!CI791,'BASE '!CJ791,'BASE '!CK791)</f>
        <v>1893</v>
      </c>
      <c r="Q791">
        <f>'BASE '!BS791</f>
        <v>0</v>
      </c>
      <c r="R791">
        <f>SUM('BASE '!CB791:CG791)</f>
        <v>169.5</v>
      </c>
      <c r="S791">
        <f>SUM('BASE '!CL791:CS791)</f>
        <v>47.34</v>
      </c>
      <c r="T791">
        <f t="shared" si="12"/>
        <v>6416.2400000000007</v>
      </c>
    </row>
    <row r="792" spans="1:20">
      <c r="A792" t="s">
        <v>1811</v>
      </c>
      <c r="B792" t="s">
        <v>1801</v>
      </c>
      <c r="C792" t="s">
        <v>1812</v>
      </c>
      <c r="D792">
        <f>SUM('BASE '!AL792,'BASE '!AN792,'BASE '!AO792,'BASE '!AP792,'BASE '!AR792,'BASE '!AS792)</f>
        <v>381.12</v>
      </c>
      <c r="E792">
        <f>SUM('BASE '!AM792)</f>
        <v>71</v>
      </c>
      <c r="F792">
        <f>SUM('BASE '!AQ792)</f>
        <v>29.64</v>
      </c>
      <c r="G792">
        <f>SUM('BASE '!AT792:BB792)</f>
        <v>0</v>
      </c>
      <c r="H792">
        <f>SUM('BASE '!BC792:BF792)</f>
        <v>0.97</v>
      </c>
      <c r="I792">
        <f>SUM('BASE '!BG792,'BASE '!BH792,'BASE '!BJ792,'BASE '!BK792)</f>
        <v>6.63</v>
      </c>
      <c r="J792">
        <f>'BASE '!BI792</f>
        <v>32.11</v>
      </c>
      <c r="K792">
        <f>'BASE '!BL792</f>
        <v>16.649999999999999</v>
      </c>
      <c r="L792">
        <f>'BASE '!BM792</f>
        <v>1.36</v>
      </c>
      <c r="M792">
        <f>'BASE '!BN792</f>
        <v>31</v>
      </c>
      <c r="N792">
        <f>SUM('BASE '!BO792:BP792)</f>
        <v>1114.28</v>
      </c>
      <c r="O792">
        <f>'BASE '!BQ792</f>
        <v>1462.68</v>
      </c>
      <c r="P792">
        <f>SUM('BASE '!BR792,'BASE '!BT792,'BASE '!CH792,'BASE '!CI792,'BASE '!CJ792,'BASE '!CK792)</f>
        <v>58.06</v>
      </c>
      <c r="Q792">
        <f>'BASE '!BS792</f>
        <v>27.91</v>
      </c>
      <c r="R792">
        <f>SUM('BASE '!CB792:CG792)</f>
        <v>7.77</v>
      </c>
      <c r="S792">
        <f>SUM('BASE '!CL792:CS792)</f>
        <v>4159.3500000000004</v>
      </c>
      <c r="T792">
        <f t="shared" si="12"/>
        <v>7400.5300000000007</v>
      </c>
    </row>
    <row r="793" spans="1:20">
      <c r="A793" t="s">
        <v>1813</v>
      </c>
      <c r="B793" t="s">
        <v>1801</v>
      </c>
      <c r="C793" t="s">
        <v>1814</v>
      </c>
      <c r="D793">
        <f>SUM('BASE '!AL793,'BASE '!AN793,'BASE '!AO793,'BASE '!AP793,'BASE '!AR793,'BASE '!AS793)</f>
        <v>777.51</v>
      </c>
      <c r="E793">
        <f>SUM('BASE '!AM793)</f>
        <v>0</v>
      </c>
      <c r="F793">
        <f>SUM('BASE '!AQ793)</f>
        <v>87.45</v>
      </c>
      <c r="G793">
        <f>SUM('BASE '!AT793:BB793)</f>
        <v>1.5</v>
      </c>
      <c r="H793">
        <f>SUM('BASE '!BC793:BF793)</f>
        <v>10.85</v>
      </c>
      <c r="I793">
        <f>SUM('BASE '!BG793,'BASE '!BH793,'BASE '!BJ793,'BASE '!BK793)</f>
        <v>129.10999999999999</v>
      </c>
      <c r="J793">
        <f>'BASE '!BI793</f>
        <v>0</v>
      </c>
      <c r="K793">
        <f>'BASE '!BL793</f>
        <v>3.98</v>
      </c>
      <c r="L793">
        <f>'BASE '!BM793</f>
        <v>70.88</v>
      </c>
      <c r="M793">
        <f>'BASE '!BN793</f>
        <v>0</v>
      </c>
      <c r="N793">
        <f>SUM('BASE '!BO793:BP793)</f>
        <v>641.20000000000005</v>
      </c>
      <c r="O793">
        <f>'BASE '!BQ793</f>
        <v>3659.38</v>
      </c>
      <c r="P793">
        <f>SUM('BASE '!BR793,'BASE '!BT793,'BASE '!CH793,'BASE '!CI793,'BASE '!CJ793,'BASE '!CK793)</f>
        <v>65.680000000000007</v>
      </c>
      <c r="Q793">
        <f>'BASE '!BS793</f>
        <v>0.63</v>
      </c>
      <c r="R793">
        <f>SUM('BASE '!CB793:CG793)</f>
        <v>68.2</v>
      </c>
      <c r="S793">
        <f>SUM('BASE '!CL793:CS793)</f>
        <v>27.130000000000003</v>
      </c>
      <c r="T793">
        <f t="shared" si="12"/>
        <v>5543.5000000000009</v>
      </c>
    </row>
    <row r="794" spans="1:20">
      <c r="A794" t="s">
        <v>1817</v>
      </c>
      <c r="B794" t="s">
        <v>1816</v>
      </c>
      <c r="C794" t="s">
        <v>1816</v>
      </c>
      <c r="D794">
        <f>SUM('BASE '!AL794,'BASE '!AN794,'BASE '!AO794,'BASE '!AP794,'BASE '!AR794,'BASE '!AS794)</f>
        <v>0</v>
      </c>
      <c r="E794">
        <f>SUM('BASE '!AM794)</f>
        <v>0</v>
      </c>
      <c r="F794">
        <f>SUM('BASE '!AQ794)</f>
        <v>0</v>
      </c>
      <c r="G794">
        <f>SUM('BASE '!AT794:BB794)</f>
        <v>2</v>
      </c>
      <c r="H794">
        <f>SUM('BASE '!BC794:BF794)</f>
        <v>0</v>
      </c>
      <c r="I794">
        <f>SUM('BASE '!BG794,'BASE '!BH794,'BASE '!BJ794,'BASE '!BK794)</f>
        <v>6.92</v>
      </c>
      <c r="J794">
        <f>'BASE '!BI794</f>
        <v>1</v>
      </c>
      <c r="K794">
        <f>'BASE '!BL794</f>
        <v>7.75</v>
      </c>
      <c r="L794">
        <f>'BASE '!BM794</f>
        <v>0</v>
      </c>
      <c r="M794">
        <f>'BASE '!BN794</f>
        <v>0</v>
      </c>
      <c r="N794">
        <f>SUM('BASE '!BO794:BP794)</f>
        <v>0</v>
      </c>
      <c r="O794">
        <f>'BASE '!BQ794</f>
        <v>0</v>
      </c>
      <c r="P794">
        <f>SUM('BASE '!BR794,'BASE '!BT794,'BASE '!CH794,'BASE '!CI794,'BASE '!CJ794,'BASE '!CK794)</f>
        <v>21.15</v>
      </c>
      <c r="Q794">
        <f>'BASE '!BS794</f>
        <v>0</v>
      </c>
      <c r="R794">
        <f>SUM('BASE '!CB794:CG794)</f>
        <v>0</v>
      </c>
      <c r="S794">
        <f>SUM('BASE '!CL794:CS794)</f>
        <v>0.01</v>
      </c>
      <c r="T794">
        <f t="shared" si="12"/>
        <v>38.83</v>
      </c>
    </row>
    <row r="795" spans="1:20">
      <c r="A795" t="s">
        <v>1818</v>
      </c>
      <c r="B795" t="s">
        <v>1816</v>
      </c>
      <c r="C795" t="s">
        <v>1819</v>
      </c>
      <c r="D795">
        <f>SUM('BASE '!AL795,'BASE '!AN795,'BASE '!AO795,'BASE '!AP795,'BASE '!AR795,'BASE '!AS795)</f>
        <v>17.100000000000001</v>
      </c>
      <c r="E795">
        <f>SUM('BASE '!AM795)</f>
        <v>0</v>
      </c>
      <c r="F795">
        <f>SUM('BASE '!AQ795)</f>
        <v>0</v>
      </c>
      <c r="G795">
        <f>SUM('BASE '!AT795:BB795)</f>
        <v>0</v>
      </c>
      <c r="H795">
        <f>SUM('BASE '!BC795:BF795)</f>
        <v>0</v>
      </c>
      <c r="I795">
        <f>SUM('BASE '!BG795,'BASE '!BH795,'BASE '!BJ795,'BASE '!BK795)</f>
        <v>7.27</v>
      </c>
      <c r="J795">
        <f>'BASE '!BI795</f>
        <v>0</v>
      </c>
      <c r="K795">
        <f>'BASE '!BL795</f>
        <v>23.8</v>
      </c>
      <c r="L795">
        <f>'BASE '!BM795</f>
        <v>3.64</v>
      </c>
      <c r="M795">
        <f>'BASE '!BN795</f>
        <v>0</v>
      </c>
      <c r="N795">
        <f>SUM('BASE '!BO795:BP795)</f>
        <v>0</v>
      </c>
      <c r="O795">
        <f>'BASE '!BQ795</f>
        <v>21.47</v>
      </c>
      <c r="P795">
        <f>SUM('BASE '!BR795,'BASE '!BT795,'BASE '!CH795,'BASE '!CI795,'BASE '!CJ795,'BASE '!CK795)</f>
        <v>5.8</v>
      </c>
      <c r="Q795">
        <f>'BASE '!BS795</f>
        <v>0</v>
      </c>
      <c r="R795">
        <f>SUM('BASE '!CB795:CG795)</f>
        <v>1.24</v>
      </c>
      <c r="S795">
        <f>SUM('BASE '!CL795:CS795)</f>
        <v>0.24</v>
      </c>
      <c r="T795">
        <f t="shared" si="12"/>
        <v>80.559999999999988</v>
      </c>
    </row>
    <row r="796" spans="1:20">
      <c r="A796" t="s">
        <v>1820</v>
      </c>
      <c r="B796" t="s">
        <v>1816</v>
      </c>
      <c r="C796" t="s">
        <v>1821</v>
      </c>
      <c r="D796">
        <f>SUM('BASE '!AL796,'BASE '!AN796,'BASE '!AO796,'BASE '!AP796,'BASE '!AR796,'BASE '!AS796)</f>
        <v>195.41</v>
      </c>
      <c r="E796">
        <f>SUM('BASE '!AM796)</f>
        <v>0</v>
      </c>
      <c r="F796">
        <f>SUM('BASE '!AQ796)</f>
        <v>0</v>
      </c>
      <c r="G796">
        <f>SUM('BASE '!AT796:BB796)</f>
        <v>1.61</v>
      </c>
      <c r="H796">
        <f>SUM('BASE '!BC796:BF796)</f>
        <v>0.84</v>
      </c>
      <c r="I796">
        <f>SUM('BASE '!BG796,'BASE '!BH796,'BASE '!BJ796,'BASE '!BK796)</f>
        <v>3.36</v>
      </c>
      <c r="J796">
        <f>'BASE '!BI796</f>
        <v>0</v>
      </c>
      <c r="K796">
        <f>'BASE '!BL796</f>
        <v>44.92</v>
      </c>
      <c r="L796">
        <f>'BASE '!BM796</f>
        <v>25.51</v>
      </c>
      <c r="M796">
        <f>'BASE '!BN796</f>
        <v>0</v>
      </c>
      <c r="N796">
        <f>SUM('BASE '!BO796:BP796)</f>
        <v>0</v>
      </c>
      <c r="O796">
        <f>'BASE '!BQ796</f>
        <v>1.57</v>
      </c>
      <c r="P796">
        <f>SUM('BASE '!BR796,'BASE '!BT796,'BASE '!CH796,'BASE '!CI796,'BASE '!CJ796,'BASE '!CK796)</f>
        <v>13.53</v>
      </c>
      <c r="Q796">
        <f>'BASE '!BS796</f>
        <v>1.43</v>
      </c>
      <c r="R796">
        <f>SUM('BASE '!CB796:CG796)</f>
        <v>138.1</v>
      </c>
      <c r="S796">
        <f>SUM('BASE '!CL796:CS796)</f>
        <v>5.25</v>
      </c>
      <c r="T796">
        <f t="shared" si="12"/>
        <v>431.53</v>
      </c>
    </row>
    <row r="797" spans="1:20">
      <c r="A797" t="s">
        <v>1823</v>
      </c>
      <c r="B797" t="s">
        <v>1308</v>
      </c>
      <c r="C797" t="s">
        <v>1308</v>
      </c>
      <c r="D797">
        <f>SUM('BASE '!AL797,'BASE '!AN797,'BASE '!AO797,'BASE '!AP797,'BASE '!AR797,'BASE '!AS797)</f>
        <v>2765.62</v>
      </c>
      <c r="E797">
        <f>SUM('BASE '!AM797)</f>
        <v>553.82000000000005</v>
      </c>
      <c r="F797">
        <f>SUM('BASE '!AQ797)</f>
        <v>355.36</v>
      </c>
      <c r="G797">
        <f>SUM('BASE '!AT797:BB797)</f>
        <v>269.35000000000002</v>
      </c>
      <c r="H797">
        <f>SUM('BASE '!BC797:BF797)</f>
        <v>16.46</v>
      </c>
      <c r="I797">
        <f>SUM('BASE '!BG797,'BASE '!BH797,'BASE '!BJ797,'BASE '!BK797)</f>
        <v>7.45</v>
      </c>
      <c r="J797">
        <f>'BASE '!BI797</f>
        <v>42.63</v>
      </c>
      <c r="K797">
        <f>'BASE '!BL797</f>
        <v>0</v>
      </c>
      <c r="L797">
        <f>'BASE '!BM797</f>
        <v>24.36</v>
      </c>
      <c r="M797">
        <f>'BASE '!BN797</f>
        <v>44.32</v>
      </c>
      <c r="N797">
        <f>SUM('BASE '!BO797:BP797)</f>
        <v>4312.8900000000003</v>
      </c>
      <c r="O797">
        <f>'BASE '!BQ797</f>
        <v>114.62</v>
      </c>
      <c r="P797">
        <f>SUM('BASE '!BR797,'BASE '!BT797,'BASE '!CH797,'BASE '!CI797,'BASE '!CJ797,'BASE '!CK797)</f>
        <v>102.53999999999999</v>
      </c>
      <c r="Q797">
        <f>'BASE '!BS797</f>
        <v>35</v>
      </c>
      <c r="R797">
        <f>SUM('BASE '!CB797:CG797)</f>
        <v>729.24</v>
      </c>
      <c r="S797">
        <f>SUM('BASE '!CL797:CS797)</f>
        <v>2172.5700000000002</v>
      </c>
      <c r="T797">
        <f t="shared" si="12"/>
        <v>11546.230000000001</v>
      </c>
    </row>
    <row r="798" spans="1:20">
      <c r="A798" t="s">
        <v>1824</v>
      </c>
      <c r="B798" t="s">
        <v>1308</v>
      </c>
      <c r="C798" t="s">
        <v>1825</v>
      </c>
      <c r="D798">
        <f>SUM('BASE '!AL798,'BASE '!AN798,'BASE '!AO798,'BASE '!AP798,'BASE '!AR798,'BASE '!AS798)</f>
        <v>1574.04</v>
      </c>
      <c r="E798">
        <f>SUM('BASE '!AM798)</f>
        <v>46</v>
      </c>
      <c r="F798">
        <f>SUM('BASE '!AQ798)</f>
        <v>862.74</v>
      </c>
      <c r="G798">
        <f>SUM('BASE '!AT798:BB798)</f>
        <v>0</v>
      </c>
      <c r="H798">
        <f>SUM('BASE '!BC798:BF798)</f>
        <v>11.2</v>
      </c>
      <c r="I798">
        <f>SUM('BASE '!BG798,'BASE '!BH798,'BASE '!BJ798,'BASE '!BK798)</f>
        <v>1</v>
      </c>
      <c r="J798">
        <f>'BASE '!BI798</f>
        <v>1893.67</v>
      </c>
      <c r="K798">
        <f>'BASE '!BL798</f>
        <v>14.14</v>
      </c>
      <c r="L798">
        <f>'BASE '!BM798</f>
        <v>6.4</v>
      </c>
      <c r="M798">
        <f>'BASE '!BN798</f>
        <v>965.38</v>
      </c>
      <c r="N798">
        <f>SUM('BASE '!BO798:BP798)</f>
        <v>4796.68</v>
      </c>
      <c r="O798">
        <f>'BASE '!BQ798</f>
        <v>961.65</v>
      </c>
      <c r="P798">
        <f>SUM('BASE '!BR798,'BASE '!BT798,'BASE '!CH798,'BASE '!CI798,'BASE '!CJ798,'BASE '!CK798)</f>
        <v>1059.57</v>
      </c>
      <c r="Q798">
        <f>'BASE '!BS798</f>
        <v>89.5</v>
      </c>
      <c r="R798">
        <f>SUM('BASE '!CB798:CG798)</f>
        <v>578.34</v>
      </c>
      <c r="S798">
        <f>SUM('BASE '!CL798:CS798)</f>
        <v>1223.2</v>
      </c>
      <c r="T798">
        <f t="shared" si="12"/>
        <v>14083.51</v>
      </c>
    </row>
    <row r="799" spans="1:20">
      <c r="A799" t="s">
        <v>1826</v>
      </c>
      <c r="B799" t="s">
        <v>1308</v>
      </c>
      <c r="C799" t="s">
        <v>1827</v>
      </c>
      <c r="D799">
        <f>SUM('BASE '!AL799,'BASE '!AN799,'BASE '!AO799,'BASE '!AP799,'BASE '!AR799,'BASE '!AS799)</f>
        <v>81.290000000000006</v>
      </c>
      <c r="E799">
        <f>SUM('BASE '!AM799)</f>
        <v>53.6</v>
      </c>
      <c r="F799">
        <f>SUM('BASE '!AQ799)</f>
        <v>110.7</v>
      </c>
      <c r="G799">
        <f>SUM('BASE '!AT799:BB799)</f>
        <v>0</v>
      </c>
      <c r="H799">
        <f>SUM('BASE '!BC799:BF799)</f>
        <v>60.84</v>
      </c>
      <c r="I799">
        <f>SUM('BASE '!BG799,'BASE '!BH799,'BASE '!BJ799,'BASE '!BK799)</f>
        <v>132.44</v>
      </c>
      <c r="J799">
        <f>'BASE '!BI799</f>
        <v>397.23</v>
      </c>
      <c r="K799">
        <f>'BASE '!BL799</f>
        <v>12.21</v>
      </c>
      <c r="L799">
        <f>'BASE '!BM799</f>
        <v>149.09</v>
      </c>
      <c r="M799">
        <f>'BASE '!BN799</f>
        <v>173</v>
      </c>
      <c r="N799">
        <f>SUM('BASE '!BO799:BP799)</f>
        <v>518.35</v>
      </c>
      <c r="O799">
        <f>'BASE '!BQ799</f>
        <v>219.82</v>
      </c>
      <c r="P799">
        <f>SUM('BASE '!BR799,'BASE '!BT799,'BASE '!CH799,'BASE '!CI799,'BASE '!CJ799,'BASE '!CK799)</f>
        <v>25.23</v>
      </c>
      <c r="Q799">
        <f>'BASE '!BS799</f>
        <v>35.83</v>
      </c>
      <c r="R799">
        <f>SUM('BASE '!CB799:CG799)</f>
        <v>153.64000000000001</v>
      </c>
      <c r="S799">
        <f>SUM('BASE '!CL799:CS799)</f>
        <v>2720.2599999999998</v>
      </c>
      <c r="T799">
        <f t="shared" si="12"/>
        <v>4843.53</v>
      </c>
    </row>
    <row r="800" spans="1:20">
      <c r="A800" t="s">
        <v>1828</v>
      </c>
      <c r="B800" t="s">
        <v>1308</v>
      </c>
      <c r="C800" t="s">
        <v>1829</v>
      </c>
      <c r="D800">
        <f>SUM('BASE '!AL800,'BASE '!AN800,'BASE '!AO800,'BASE '!AP800,'BASE '!AR800,'BASE '!AS800)</f>
        <v>380.3</v>
      </c>
      <c r="E800">
        <f>SUM('BASE '!AM800)</f>
        <v>517</v>
      </c>
      <c r="F800">
        <f>SUM('BASE '!AQ800)</f>
        <v>175.27</v>
      </c>
      <c r="G800">
        <f>SUM('BASE '!AT800:BB800)</f>
        <v>0</v>
      </c>
      <c r="H800">
        <f>SUM('BASE '!BC800:BF800)</f>
        <v>18.100000000000001</v>
      </c>
      <c r="I800">
        <f>SUM('BASE '!BG800,'BASE '!BH800,'BASE '!BJ800,'BASE '!BK800)</f>
        <v>19.600000000000001</v>
      </c>
      <c r="J800">
        <f>'BASE '!BI800</f>
        <v>0</v>
      </c>
      <c r="K800">
        <f>'BASE '!BL800</f>
        <v>0</v>
      </c>
      <c r="L800">
        <f>'BASE '!BM800</f>
        <v>15.37</v>
      </c>
      <c r="M800">
        <f>'BASE '!BN800</f>
        <v>0</v>
      </c>
      <c r="N800">
        <f>SUM('BASE '!BO800:BP800)</f>
        <v>793.5</v>
      </c>
      <c r="O800">
        <f>'BASE '!BQ800</f>
        <v>186.15</v>
      </c>
      <c r="P800">
        <f>SUM('BASE '!BR800,'BASE '!BT800,'BASE '!CH800,'BASE '!CI800,'BASE '!CJ800,'BASE '!CK800)</f>
        <v>137.31</v>
      </c>
      <c r="Q800">
        <f>'BASE '!BS800</f>
        <v>0</v>
      </c>
      <c r="R800">
        <f>SUM('BASE '!CB800:CG800)</f>
        <v>45.529999999999994</v>
      </c>
      <c r="S800">
        <f>SUM('BASE '!CL800:CS800)</f>
        <v>287.85000000000002</v>
      </c>
      <c r="T800">
        <f t="shared" si="12"/>
        <v>2575.9799999999996</v>
      </c>
    </row>
    <row r="801" spans="1:20">
      <c r="A801" t="s">
        <v>1830</v>
      </c>
      <c r="B801" t="s">
        <v>1308</v>
      </c>
      <c r="C801" t="s">
        <v>100</v>
      </c>
      <c r="D801">
        <f>SUM('BASE '!AL801,'BASE '!AN801,'BASE '!AO801,'BASE '!AP801,'BASE '!AR801,'BASE '!AS801)</f>
        <v>463.32000000000005</v>
      </c>
      <c r="E801">
        <f>SUM('BASE '!AM801)</f>
        <v>82.25</v>
      </c>
      <c r="F801">
        <f>SUM('BASE '!AQ801)</f>
        <v>35.800000000000004</v>
      </c>
      <c r="G801">
        <f>SUM('BASE '!AT801:BB801)</f>
        <v>1.3</v>
      </c>
      <c r="H801">
        <f>SUM('BASE '!BC801:BF801)</f>
        <v>52.55</v>
      </c>
      <c r="I801">
        <f>SUM('BASE '!BG801,'BASE '!BH801,'BASE '!BJ801,'BASE '!BK801)</f>
        <v>52.550000000000004</v>
      </c>
      <c r="J801">
        <f>'BASE '!BI801</f>
        <v>2282.5300000000002</v>
      </c>
      <c r="K801">
        <f>'BASE '!BL801</f>
        <v>7.82</v>
      </c>
      <c r="L801">
        <f>'BASE '!BM801</f>
        <v>39.1</v>
      </c>
      <c r="M801">
        <f>'BASE '!BN801</f>
        <v>0</v>
      </c>
      <c r="N801">
        <f>SUM('BASE '!BO801:BP801)</f>
        <v>497</v>
      </c>
      <c r="O801">
        <f>'BASE '!BQ801</f>
        <v>11.15</v>
      </c>
      <c r="P801">
        <f>SUM('BASE '!BR801,'BASE '!BT801,'BASE '!CH801,'BASE '!CI801,'BASE '!CJ801,'BASE '!CK801)</f>
        <v>14.67</v>
      </c>
      <c r="Q801">
        <f>'BASE '!BS801</f>
        <v>1.65</v>
      </c>
      <c r="R801">
        <f>SUM('BASE '!CB801:CG801)</f>
        <v>93.449999999999989</v>
      </c>
      <c r="S801">
        <f>SUM('BASE '!CL801:CS801)</f>
        <v>1547.77</v>
      </c>
      <c r="T801">
        <f t="shared" si="12"/>
        <v>5182.91</v>
      </c>
    </row>
    <row r="802" spans="1:20">
      <c r="A802" t="s">
        <v>1831</v>
      </c>
      <c r="B802" t="s">
        <v>1308</v>
      </c>
      <c r="C802" t="s">
        <v>1832</v>
      </c>
      <c r="D802">
        <f>SUM('BASE '!AL802,'BASE '!AN802,'BASE '!AO802,'BASE '!AP802,'BASE '!AR802,'BASE '!AS802)</f>
        <v>443.41</v>
      </c>
      <c r="E802">
        <f>SUM('BASE '!AM802)</f>
        <v>34.840000000000003</v>
      </c>
      <c r="F802">
        <f>SUM('BASE '!AQ802)</f>
        <v>15.36</v>
      </c>
      <c r="G802">
        <f>SUM('BASE '!AT802:BB802)</f>
        <v>0</v>
      </c>
      <c r="H802">
        <f>SUM('BASE '!BC802:BF802)</f>
        <v>31.18</v>
      </c>
      <c r="I802">
        <f>SUM('BASE '!BG802,'BASE '!BH802,'BASE '!BJ802,'BASE '!BK802)</f>
        <v>135.78</v>
      </c>
      <c r="J802">
        <f>'BASE '!BI802</f>
        <v>1239.6000000000001</v>
      </c>
      <c r="K802">
        <f>'BASE '!BL802</f>
        <v>0</v>
      </c>
      <c r="L802">
        <f>'BASE '!BM802</f>
        <v>30.9</v>
      </c>
      <c r="M802">
        <f>'BASE '!BN802</f>
        <v>0</v>
      </c>
      <c r="N802">
        <f>SUM('BASE '!BO802:BP802)</f>
        <v>89.79</v>
      </c>
      <c r="O802">
        <f>'BASE '!BQ802</f>
        <v>138.77000000000001</v>
      </c>
      <c r="P802">
        <f>SUM('BASE '!BR802,'BASE '!BT802,'BASE '!CH802,'BASE '!CI802,'BASE '!CJ802,'BASE '!CK802)</f>
        <v>1.31</v>
      </c>
      <c r="Q802">
        <f>'BASE '!BS802</f>
        <v>8.1</v>
      </c>
      <c r="R802">
        <f>SUM('BASE '!CB802:CG802)</f>
        <v>67.75</v>
      </c>
      <c r="S802">
        <f>SUM('BASE '!CL802:CS802)</f>
        <v>384.26</v>
      </c>
      <c r="T802">
        <f t="shared" si="12"/>
        <v>2621.0500000000002</v>
      </c>
    </row>
    <row r="803" spans="1:20">
      <c r="A803" t="s">
        <v>1833</v>
      </c>
      <c r="B803" t="s">
        <v>1308</v>
      </c>
      <c r="C803" t="s">
        <v>1834</v>
      </c>
      <c r="D803">
        <f>SUM('BASE '!AL803,'BASE '!AN803,'BASE '!AO803,'BASE '!AP803,'BASE '!AR803,'BASE '!AS803)</f>
        <v>630.71</v>
      </c>
      <c r="E803">
        <f>SUM('BASE '!AM803)</f>
        <v>490.91</v>
      </c>
      <c r="F803">
        <f>SUM('BASE '!AQ803)</f>
        <v>64.3</v>
      </c>
      <c r="G803">
        <f>SUM('BASE '!AT803:BB803)</f>
        <v>0</v>
      </c>
      <c r="H803">
        <f>SUM('BASE '!BC803:BF803)</f>
        <v>11.969999999999999</v>
      </c>
      <c r="I803">
        <f>SUM('BASE '!BG803,'BASE '!BH803,'BASE '!BJ803,'BASE '!BK803)</f>
        <v>5.82</v>
      </c>
      <c r="J803">
        <f>'BASE '!BI803</f>
        <v>4</v>
      </c>
      <c r="K803">
        <f>'BASE '!BL803</f>
        <v>0</v>
      </c>
      <c r="L803">
        <f>'BASE '!BM803</f>
        <v>13.13</v>
      </c>
      <c r="M803">
        <f>'BASE '!BN803</f>
        <v>10.5</v>
      </c>
      <c r="N803">
        <f>SUM('BASE '!BO803:BP803)</f>
        <v>3426.11</v>
      </c>
      <c r="O803">
        <f>'BASE '!BQ803</f>
        <v>0</v>
      </c>
      <c r="P803">
        <f>SUM('BASE '!BR803,'BASE '!BT803,'BASE '!CH803,'BASE '!CI803,'BASE '!CJ803,'BASE '!CK803)</f>
        <v>4</v>
      </c>
      <c r="Q803">
        <f>'BASE '!BS803</f>
        <v>0</v>
      </c>
      <c r="R803">
        <f>SUM('BASE '!CB803:CG803)</f>
        <v>24.669999999999998</v>
      </c>
      <c r="S803">
        <f>SUM('BASE '!CL803:CS803)</f>
        <v>1701.29</v>
      </c>
      <c r="T803">
        <f t="shared" si="12"/>
        <v>6387.4100000000008</v>
      </c>
    </row>
    <row r="804" spans="1:20">
      <c r="A804" t="s">
        <v>1835</v>
      </c>
      <c r="B804" t="s">
        <v>1308</v>
      </c>
      <c r="C804" t="s">
        <v>1836</v>
      </c>
      <c r="D804">
        <f>SUM('BASE '!AL804,'BASE '!AN804,'BASE '!AO804,'BASE '!AP804,'BASE '!AR804,'BASE '!AS804)</f>
        <v>343.03999999999996</v>
      </c>
      <c r="E804">
        <f>SUM('BASE '!AM804)</f>
        <v>0</v>
      </c>
      <c r="F804">
        <f>SUM('BASE '!AQ804)</f>
        <v>0</v>
      </c>
      <c r="G804">
        <f>SUM('BASE '!AT804:BB804)</f>
        <v>618.71</v>
      </c>
      <c r="H804">
        <f>SUM('BASE '!BC804:BF804)</f>
        <v>4.8</v>
      </c>
      <c r="I804">
        <f>SUM('BASE '!BG804,'BASE '!BH804,'BASE '!BJ804,'BASE '!BK804)</f>
        <v>39.53</v>
      </c>
      <c r="J804">
        <f>'BASE '!BI804</f>
        <v>2110.2400000000002</v>
      </c>
      <c r="K804">
        <f>'BASE '!BL804</f>
        <v>17.11</v>
      </c>
      <c r="L804">
        <f>'BASE '!BM804</f>
        <v>394.04</v>
      </c>
      <c r="M804">
        <f>'BASE '!BN804</f>
        <v>0</v>
      </c>
      <c r="N804">
        <f>SUM('BASE '!BO804:BP804)</f>
        <v>278.3</v>
      </c>
      <c r="O804">
        <f>'BASE '!BQ804</f>
        <v>114.68</v>
      </c>
      <c r="P804">
        <f>SUM('BASE '!BR804,'BASE '!BT804,'BASE '!CH804,'BASE '!CI804,'BASE '!CJ804,'BASE '!CK804)</f>
        <v>51.44</v>
      </c>
      <c r="Q804">
        <f>'BASE '!BS804</f>
        <v>0</v>
      </c>
      <c r="R804">
        <f>SUM('BASE '!CB804:CG804)</f>
        <v>633.1</v>
      </c>
      <c r="S804">
        <f>SUM('BASE '!CL804:CS804)</f>
        <v>2978.34</v>
      </c>
      <c r="T804">
        <f t="shared" si="12"/>
        <v>7583.3300000000008</v>
      </c>
    </row>
    <row r="805" spans="1:20">
      <c r="A805" t="s">
        <v>1839</v>
      </c>
      <c r="B805" t="s">
        <v>1838</v>
      </c>
      <c r="C805" t="s">
        <v>1562</v>
      </c>
      <c r="D805">
        <f>SUM('BASE '!AL805,'BASE '!AN805,'BASE '!AO805,'BASE '!AP805,'BASE '!AR805,'BASE '!AS805)</f>
        <v>4.18</v>
      </c>
      <c r="E805">
        <f>SUM('BASE '!AM805)</f>
        <v>0</v>
      </c>
      <c r="F805">
        <f>SUM('BASE '!AQ805)</f>
        <v>0</v>
      </c>
      <c r="G805">
        <f>SUM('BASE '!AT805:BB805)</f>
        <v>39.800000000000004</v>
      </c>
      <c r="H805">
        <f>SUM('BASE '!BC805:BF805)</f>
        <v>6.31</v>
      </c>
      <c r="I805">
        <f>SUM('BASE '!BG805,'BASE '!BH805,'BASE '!BJ805,'BASE '!BK805)</f>
        <v>4.4400000000000004</v>
      </c>
      <c r="J805">
        <f>'BASE '!BI805</f>
        <v>0</v>
      </c>
      <c r="K805">
        <f>'BASE '!BL805</f>
        <v>4.26</v>
      </c>
      <c r="L805">
        <f>'BASE '!BM805</f>
        <v>5.54</v>
      </c>
      <c r="M805">
        <f>'BASE '!BN805</f>
        <v>0</v>
      </c>
      <c r="N805">
        <f>SUM('BASE '!BO805:BP805)</f>
        <v>0</v>
      </c>
      <c r="O805">
        <f>'BASE '!BQ805</f>
        <v>318.99</v>
      </c>
      <c r="P805">
        <f>SUM('BASE '!BR805,'BASE '!BT805,'BASE '!CH805,'BASE '!CI805,'BASE '!CJ805,'BASE '!CK805)</f>
        <v>0</v>
      </c>
      <c r="Q805">
        <f>'BASE '!BS805</f>
        <v>0</v>
      </c>
      <c r="R805">
        <f>SUM('BASE '!CB805:CG805)</f>
        <v>91.289999999999992</v>
      </c>
      <c r="S805">
        <f>SUM('BASE '!CL805:CS805)</f>
        <v>5.92</v>
      </c>
      <c r="T805">
        <f t="shared" si="12"/>
        <v>480.72999999999996</v>
      </c>
    </row>
    <row r="806" spans="1:20">
      <c r="A806" t="s">
        <v>1840</v>
      </c>
      <c r="B806" t="s">
        <v>1838</v>
      </c>
      <c r="C806" t="s">
        <v>122</v>
      </c>
      <c r="D806">
        <f>SUM('BASE '!AL806,'BASE '!AN806,'BASE '!AO806,'BASE '!AP806,'BASE '!AR806,'BASE '!AS806)</f>
        <v>0</v>
      </c>
      <c r="E806">
        <f>SUM('BASE '!AM806)</f>
        <v>0</v>
      </c>
      <c r="F806">
        <f>SUM('BASE '!AQ806)</f>
        <v>0</v>
      </c>
      <c r="G806">
        <f>SUM('BASE '!AT806:BB806)</f>
        <v>0</v>
      </c>
      <c r="H806">
        <f>SUM('BASE '!BC806:BF806)</f>
        <v>0</v>
      </c>
      <c r="I806">
        <f>SUM('BASE '!BG806,'BASE '!BH806,'BASE '!BJ806,'BASE '!BK806)</f>
        <v>9.5400000000000009</v>
      </c>
      <c r="J806">
        <f>'BASE '!BI806</f>
        <v>0</v>
      </c>
      <c r="K806">
        <f>'BASE '!BL806</f>
        <v>2.58</v>
      </c>
      <c r="L806">
        <f>'BASE '!BM806</f>
        <v>1</v>
      </c>
      <c r="M806">
        <f>'BASE '!BN806</f>
        <v>0</v>
      </c>
      <c r="N806">
        <f>SUM('BASE '!BO806:BP806)</f>
        <v>8.51</v>
      </c>
      <c r="O806">
        <f>'BASE '!BQ806</f>
        <v>1.98</v>
      </c>
      <c r="P806">
        <f>SUM('BASE '!BR806,'BASE '!BT806,'BASE '!CH806,'BASE '!CI806,'BASE '!CJ806,'BASE '!CK806)</f>
        <v>0</v>
      </c>
      <c r="Q806">
        <f>'BASE '!BS806</f>
        <v>0</v>
      </c>
      <c r="R806">
        <f>SUM('BASE '!CB806:CG806)</f>
        <v>1.25</v>
      </c>
      <c r="S806">
        <f>SUM('BASE '!CL806:CS806)</f>
        <v>1.23</v>
      </c>
      <c r="T806">
        <f t="shared" si="12"/>
        <v>26.090000000000003</v>
      </c>
    </row>
    <row r="807" spans="1:20">
      <c r="A807" t="s">
        <v>1843</v>
      </c>
      <c r="B807" t="s">
        <v>1842</v>
      </c>
      <c r="C807" t="s">
        <v>1314</v>
      </c>
      <c r="D807">
        <f>SUM('BASE '!AL807,'BASE '!AN807,'BASE '!AO807,'BASE '!AP807,'BASE '!AR807,'BASE '!AS807)</f>
        <v>4.2</v>
      </c>
      <c r="E807">
        <f>SUM('BASE '!AM807)</f>
        <v>0</v>
      </c>
      <c r="F807">
        <f>SUM('BASE '!AQ807)</f>
        <v>0</v>
      </c>
      <c r="G807">
        <f>SUM('BASE '!AT807:BB807)</f>
        <v>0</v>
      </c>
      <c r="H807">
        <f>SUM('BASE '!BC807:BF807)</f>
        <v>16.28</v>
      </c>
      <c r="I807">
        <f>SUM('BASE '!BG807,'BASE '!BH807,'BASE '!BJ807,'BASE '!BK807)</f>
        <v>28.07</v>
      </c>
      <c r="J807">
        <f>'BASE '!BI807</f>
        <v>2.5</v>
      </c>
      <c r="K807">
        <f>'BASE '!BL807</f>
        <v>31.21</v>
      </c>
      <c r="L807">
        <f>'BASE '!BM807</f>
        <v>28.77</v>
      </c>
      <c r="M807">
        <f>'BASE '!BN807</f>
        <v>0</v>
      </c>
      <c r="N807">
        <f>SUM('BASE '!BO807:BP807)</f>
        <v>0</v>
      </c>
      <c r="O807">
        <f>'BASE '!BQ807</f>
        <v>17.440000000000001</v>
      </c>
      <c r="P807">
        <f>SUM('BASE '!BR807,'BASE '!BT807,'BASE '!CH807,'BASE '!CI807,'BASE '!CJ807,'BASE '!CK807)</f>
        <v>20.350000000000001</v>
      </c>
      <c r="Q807">
        <f>'BASE '!BS807</f>
        <v>1.1400000000000001</v>
      </c>
      <c r="R807">
        <f>SUM('BASE '!CB807:CG807)</f>
        <v>5.93</v>
      </c>
      <c r="S807">
        <f>SUM('BASE '!CL807:CS807)</f>
        <v>22.770000000000003</v>
      </c>
      <c r="T807">
        <f t="shared" si="12"/>
        <v>178.66</v>
      </c>
    </row>
    <row r="808" spans="1:20">
      <c r="A808" t="s">
        <v>1844</v>
      </c>
      <c r="B808" t="s">
        <v>1842</v>
      </c>
      <c r="C808" t="s">
        <v>354</v>
      </c>
      <c r="D808">
        <f>SUM('BASE '!AL808,'BASE '!AN808,'BASE '!AO808,'BASE '!AP808,'BASE '!AR808,'BASE '!AS808)</f>
        <v>0</v>
      </c>
      <c r="E808">
        <f>SUM('BASE '!AM808)</f>
        <v>0</v>
      </c>
      <c r="F808">
        <f>SUM('BASE '!AQ808)</f>
        <v>0</v>
      </c>
      <c r="G808">
        <f>SUM('BASE '!AT808:BB808)</f>
        <v>8.11</v>
      </c>
      <c r="H808">
        <f>SUM('BASE '!BC808:BF808)</f>
        <v>10.4</v>
      </c>
      <c r="I808">
        <f>SUM('BASE '!BG808,'BASE '!BH808,'BASE '!BJ808,'BASE '!BK808)</f>
        <v>15.19</v>
      </c>
      <c r="J808">
        <f>'BASE '!BI808</f>
        <v>12.24</v>
      </c>
      <c r="K808">
        <f>'BASE '!BL808</f>
        <v>142.19</v>
      </c>
      <c r="L808">
        <f>'BASE '!BM808</f>
        <v>157.45000000000002</v>
      </c>
      <c r="M808">
        <f>'BASE '!BN808</f>
        <v>0</v>
      </c>
      <c r="N808">
        <f>SUM('BASE '!BO808:BP808)</f>
        <v>0</v>
      </c>
      <c r="O808">
        <f>'BASE '!BQ808</f>
        <v>2.84</v>
      </c>
      <c r="P808">
        <f>SUM('BASE '!BR808,'BASE '!BT808,'BASE '!CH808,'BASE '!CI808,'BASE '!CJ808,'BASE '!CK808)</f>
        <v>33.36</v>
      </c>
      <c r="Q808">
        <f>'BASE '!BS808</f>
        <v>0.12</v>
      </c>
      <c r="R808">
        <f>SUM('BASE '!CB808:CG808)</f>
        <v>13.530000000000001</v>
      </c>
      <c r="S808">
        <f>SUM('BASE '!CL808:CS808)</f>
        <v>176.74</v>
      </c>
      <c r="T808">
        <f t="shared" si="12"/>
        <v>572.17000000000007</v>
      </c>
    </row>
    <row r="809" spans="1:20">
      <c r="A809" t="s">
        <v>1845</v>
      </c>
      <c r="B809" t="s">
        <v>1842</v>
      </c>
      <c r="C809" t="s">
        <v>1846</v>
      </c>
      <c r="D809">
        <f>SUM('BASE '!AL809,'BASE '!AN809,'BASE '!AO809,'BASE '!AP809,'BASE '!AR809,'BASE '!AS809)</f>
        <v>5.45</v>
      </c>
      <c r="E809">
        <f>SUM('BASE '!AM809)</f>
        <v>0</v>
      </c>
      <c r="F809">
        <f>SUM('BASE '!AQ809)</f>
        <v>0</v>
      </c>
      <c r="G809">
        <f>SUM('BASE '!AT809:BB809)</f>
        <v>0</v>
      </c>
      <c r="H809">
        <f>SUM('BASE '!BC809:BF809)</f>
        <v>17.150000000000002</v>
      </c>
      <c r="I809">
        <f>SUM('BASE '!BG809,'BASE '!BH809,'BASE '!BJ809,'BASE '!BK809)</f>
        <v>57.95</v>
      </c>
      <c r="J809">
        <f>'BASE '!BI809</f>
        <v>0</v>
      </c>
      <c r="K809">
        <f>'BASE '!BL809</f>
        <v>20.11</v>
      </c>
      <c r="L809">
        <f>'BASE '!BM809</f>
        <v>25.33</v>
      </c>
      <c r="M809">
        <f>'BASE '!BN809</f>
        <v>0</v>
      </c>
      <c r="N809">
        <f>SUM('BASE '!BO809:BP809)</f>
        <v>0</v>
      </c>
      <c r="O809">
        <f>'BASE '!BQ809</f>
        <v>11.1</v>
      </c>
      <c r="P809">
        <f>SUM('BASE '!BR809,'BASE '!BT809,'BASE '!CH809,'BASE '!CI809,'BASE '!CJ809,'BASE '!CK809)</f>
        <v>7.0600000000000005</v>
      </c>
      <c r="Q809">
        <f>'BASE '!BS809</f>
        <v>1.83</v>
      </c>
      <c r="R809">
        <f>SUM('BASE '!CB809:CG809)</f>
        <v>1.05</v>
      </c>
      <c r="S809">
        <f>SUM('BASE '!CL809:CS809)</f>
        <v>24.93</v>
      </c>
      <c r="T809">
        <f t="shared" si="12"/>
        <v>171.96000000000004</v>
      </c>
    </row>
    <row r="810" spans="1:20">
      <c r="A810" t="s">
        <v>1847</v>
      </c>
      <c r="B810" t="s">
        <v>1842</v>
      </c>
      <c r="C810" t="s">
        <v>1848</v>
      </c>
      <c r="D810">
        <f>SUM('BASE '!AL810,'BASE '!AN810,'BASE '!AO810,'BASE '!AP810,'BASE '!AR810,'BASE '!AS810)</f>
        <v>0</v>
      </c>
      <c r="E810">
        <f>SUM('BASE '!AM810)</f>
        <v>0</v>
      </c>
      <c r="F810">
        <f>SUM('BASE '!AQ810)</f>
        <v>0</v>
      </c>
      <c r="G810">
        <f>SUM('BASE '!AT810:BB810)</f>
        <v>0</v>
      </c>
      <c r="H810">
        <f>SUM('BASE '!BC810:BF810)</f>
        <v>6.3</v>
      </c>
      <c r="I810">
        <f>SUM('BASE '!BG810,'BASE '!BH810,'BASE '!BJ810,'BASE '!BK810)</f>
        <v>2.46</v>
      </c>
      <c r="J810">
        <f>'BASE '!BI810</f>
        <v>0</v>
      </c>
      <c r="K810">
        <f>'BASE '!BL810</f>
        <v>106.61</v>
      </c>
      <c r="L810">
        <f>'BASE '!BM810</f>
        <v>97.08</v>
      </c>
      <c r="M810">
        <f>'BASE '!BN810</f>
        <v>0</v>
      </c>
      <c r="N810">
        <f>SUM('BASE '!BO810:BP810)</f>
        <v>0</v>
      </c>
      <c r="O810">
        <f>'BASE '!BQ810</f>
        <v>0</v>
      </c>
      <c r="P810">
        <f>SUM('BASE '!BR810,'BASE '!BT810,'BASE '!CH810,'BASE '!CI810,'BASE '!CJ810,'BASE '!CK810)</f>
        <v>9.58</v>
      </c>
      <c r="Q810">
        <f>'BASE '!BS810</f>
        <v>6</v>
      </c>
      <c r="R810">
        <f>SUM('BASE '!CB810:CG810)</f>
        <v>6.17</v>
      </c>
      <c r="S810">
        <f>SUM('BASE '!CL810:CS810)</f>
        <v>94.87</v>
      </c>
      <c r="T810">
        <f t="shared" si="12"/>
        <v>329.07</v>
      </c>
    </row>
    <row r="811" spans="1:20">
      <c r="A811" t="s">
        <v>1849</v>
      </c>
      <c r="B811" t="s">
        <v>1842</v>
      </c>
      <c r="C811" t="s">
        <v>1850</v>
      </c>
      <c r="D811">
        <f>SUM('BASE '!AL811,'BASE '!AN811,'BASE '!AO811,'BASE '!AP811,'BASE '!AR811,'BASE '!AS811)</f>
        <v>0</v>
      </c>
      <c r="E811">
        <f>SUM('BASE '!AM811)</f>
        <v>0</v>
      </c>
      <c r="F811">
        <f>SUM('BASE '!AQ811)</f>
        <v>0</v>
      </c>
      <c r="G811">
        <f>SUM('BASE '!AT811:BB811)</f>
        <v>0</v>
      </c>
      <c r="H811">
        <f>SUM('BASE '!BC811:BF811)</f>
        <v>28.060000000000002</v>
      </c>
      <c r="I811">
        <f>SUM('BASE '!BG811,'BASE '!BH811,'BASE '!BJ811,'BASE '!BK811)</f>
        <v>62.45</v>
      </c>
      <c r="J811">
        <f>'BASE '!BI811</f>
        <v>0</v>
      </c>
      <c r="K811">
        <f>'BASE '!BL811</f>
        <v>18.39</v>
      </c>
      <c r="L811">
        <f>'BASE '!BM811</f>
        <v>27.8</v>
      </c>
      <c r="M811">
        <f>'BASE '!BN811</f>
        <v>0</v>
      </c>
      <c r="N811">
        <f>SUM('BASE '!BO811:BP811)</f>
        <v>8.14</v>
      </c>
      <c r="O811">
        <f>'BASE '!BQ811</f>
        <v>9.8800000000000008</v>
      </c>
      <c r="P811">
        <f>SUM('BASE '!BR811,'BASE '!BT811,'BASE '!CH811,'BASE '!CI811,'BASE '!CJ811,'BASE '!CK811)</f>
        <v>6.4099999999999993</v>
      </c>
      <c r="Q811">
        <f>'BASE '!BS811</f>
        <v>0.8</v>
      </c>
      <c r="R811">
        <f>SUM('BASE '!CB811:CG811)</f>
        <v>14.3</v>
      </c>
      <c r="S811">
        <f>SUM('BASE '!CL811:CS811)</f>
        <v>26.659999999999997</v>
      </c>
      <c r="T811">
        <f t="shared" si="12"/>
        <v>202.89000000000004</v>
      </c>
    </row>
    <row r="812" spans="1:20">
      <c r="A812" t="s">
        <v>1851</v>
      </c>
      <c r="B812" t="s">
        <v>1842</v>
      </c>
      <c r="C812" t="s">
        <v>1842</v>
      </c>
      <c r="D812">
        <f>SUM('BASE '!AL812,'BASE '!AN812,'BASE '!AO812,'BASE '!AP812,'BASE '!AR812,'BASE '!AS812)</f>
        <v>0</v>
      </c>
      <c r="E812">
        <f>SUM('BASE '!AM812)</f>
        <v>0</v>
      </c>
      <c r="F812">
        <f>SUM('BASE '!AQ812)</f>
        <v>0</v>
      </c>
      <c r="G812">
        <f>SUM('BASE '!AT812:BB812)</f>
        <v>4.55</v>
      </c>
      <c r="H812">
        <f>SUM('BASE '!BC812:BF812)</f>
        <v>21.810000000000002</v>
      </c>
      <c r="I812">
        <f>SUM('BASE '!BG812,'BASE '!BH812,'BASE '!BJ812,'BASE '!BK812)</f>
        <v>8.7200000000000006</v>
      </c>
      <c r="J812">
        <f>'BASE '!BI812</f>
        <v>0</v>
      </c>
      <c r="K812">
        <f>'BASE '!BL812</f>
        <v>39.96</v>
      </c>
      <c r="L812">
        <f>'BASE '!BM812</f>
        <v>35.119999999999997</v>
      </c>
      <c r="M812">
        <f>'BASE '!BN812</f>
        <v>0</v>
      </c>
      <c r="N812">
        <f>SUM('BASE '!BO812:BP812)</f>
        <v>5.16</v>
      </c>
      <c r="O812">
        <f>'BASE '!BQ812</f>
        <v>11.67</v>
      </c>
      <c r="P812">
        <f>SUM('BASE '!BR812,'BASE '!BT812,'BASE '!CH812,'BASE '!CI812,'BASE '!CJ812,'BASE '!CK812)</f>
        <v>7.21</v>
      </c>
      <c r="Q812">
        <f>'BASE '!BS812</f>
        <v>4.08</v>
      </c>
      <c r="R812">
        <f>SUM('BASE '!CB812:CG812)</f>
        <v>1</v>
      </c>
      <c r="S812">
        <f>SUM('BASE '!CL812:CS812)</f>
        <v>52.870000000000005</v>
      </c>
      <c r="T812">
        <f t="shared" si="12"/>
        <v>192.15</v>
      </c>
    </row>
    <row r="813" spans="1:20">
      <c r="A813" t="s">
        <v>1852</v>
      </c>
      <c r="B813" t="s">
        <v>1842</v>
      </c>
      <c r="C813" t="s">
        <v>1853</v>
      </c>
      <c r="D813">
        <f>SUM('BASE '!AL813,'BASE '!AN813,'BASE '!AO813,'BASE '!AP813,'BASE '!AR813,'BASE '!AS813)</f>
        <v>1.36</v>
      </c>
      <c r="E813">
        <f>SUM('BASE '!AM813)</f>
        <v>0</v>
      </c>
      <c r="F813">
        <f>SUM('BASE '!AQ813)</f>
        <v>0</v>
      </c>
      <c r="G813">
        <f>SUM('BASE '!AT813:BB813)</f>
        <v>0</v>
      </c>
      <c r="H813">
        <f>SUM('BASE '!BC813:BF813)</f>
        <v>30.74</v>
      </c>
      <c r="I813">
        <f>SUM('BASE '!BG813,'BASE '!BH813,'BASE '!BJ813,'BASE '!BK813)</f>
        <v>0</v>
      </c>
      <c r="J813">
        <f>'BASE '!BI813</f>
        <v>0</v>
      </c>
      <c r="K813">
        <f>'BASE '!BL813</f>
        <v>6.17</v>
      </c>
      <c r="L813">
        <f>'BASE '!BM813</f>
        <v>21.53</v>
      </c>
      <c r="M813">
        <f>'BASE '!BN813</f>
        <v>0</v>
      </c>
      <c r="N813">
        <f>SUM('BASE '!BO813:BP813)</f>
        <v>5.1000000000000005</v>
      </c>
      <c r="O813">
        <f>'BASE '!BQ813</f>
        <v>0.75</v>
      </c>
      <c r="P813">
        <f>SUM('BASE '!BR813,'BASE '!BT813,'BASE '!CH813,'BASE '!CI813,'BASE '!CJ813,'BASE '!CK813)</f>
        <v>12.82</v>
      </c>
      <c r="Q813">
        <f>'BASE '!BS813</f>
        <v>0</v>
      </c>
      <c r="R813">
        <f>SUM('BASE '!CB813:CG813)</f>
        <v>3.45</v>
      </c>
      <c r="S813">
        <f>SUM('BASE '!CL813:CS813)</f>
        <v>24.9</v>
      </c>
      <c r="T813">
        <f t="shared" si="12"/>
        <v>106.82</v>
      </c>
    </row>
    <row r="814" spans="1:20">
      <c r="A814" t="s">
        <v>1854</v>
      </c>
      <c r="B814" t="s">
        <v>1842</v>
      </c>
      <c r="C814" t="s">
        <v>1855</v>
      </c>
      <c r="D814">
        <f>SUM('BASE '!AL814,'BASE '!AN814,'BASE '!AO814,'BASE '!AP814,'BASE '!AR814,'BASE '!AS814)</f>
        <v>0</v>
      </c>
      <c r="E814">
        <f>SUM('BASE '!AM814)</f>
        <v>0</v>
      </c>
      <c r="F814">
        <f>SUM('BASE '!AQ814)</f>
        <v>0</v>
      </c>
      <c r="G814">
        <f>SUM('BASE '!AT814:BB814)</f>
        <v>0</v>
      </c>
      <c r="H814">
        <f>SUM('BASE '!BC814:BF814)</f>
        <v>5.1000000000000005</v>
      </c>
      <c r="I814">
        <f>SUM('BASE '!BG814,'BASE '!BH814,'BASE '!BJ814,'BASE '!BK814)</f>
        <v>21.63</v>
      </c>
      <c r="J814">
        <f>'BASE '!BI814</f>
        <v>10.71</v>
      </c>
      <c r="K814">
        <f>'BASE '!BL814</f>
        <v>22.13</v>
      </c>
      <c r="L814">
        <f>'BASE '!BM814</f>
        <v>38.39</v>
      </c>
      <c r="M814">
        <f>'BASE '!BN814</f>
        <v>0</v>
      </c>
      <c r="N814">
        <f>SUM('BASE '!BO814:BP814)</f>
        <v>14.65</v>
      </c>
      <c r="O814">
        <f>'BASE '!BQ814</f>
        <v>21.08</v>
      </c>
      <c r="P814">
        <f>SUM('BASE '!BR814,'BASE '!BT814,'BASE '!CH814,'BASE '!CI814,'BASE '!CJ814,'BASE '!CK814)</f>
        <v>12.49</v>
      </c>
      <c r="Q814">
        <f>'BASE '!BS814</f>
        <v>1.98</v>
      </c>
      <c r="R814">
        <f>SUM('BASE '!CB814:CG814)</f>
        <v>2.04</v>
      </c>
      <c r="S814">
        <f>SUM('BASE '!CL814:CS814)</f>
        <v>19.899999999999999</v>
      </c>
      <c r="T814">
        <f t="shared" si="12"/>
        <v>170.1</v>
      </c>
    </row>
    <row r="815" spans="1:20">
      <c r="A815" t="s">
        <v>1856</v>
      </c>
      <c r="B815" t="s">
        <v>1842</v>
      </c>
      <c r="C815" t="s">
        <v>334</v>
      </c>
      <c r="D815">
        <f>SUM('BASE '!AL815,'BASE '!AN815,'BASE '!AO815,'BASE '!AP815,'BASE '!AR815,'BASE '!AS815)</f>
        <v>0</v>
      </c>
      <c r="E815">
        <f>SUM('BASE '!AM815)</f>
        <v>0</v>
      </c>
      <c r="F815">
        <f>SUM('BASE '!AQ815)</f>
        <v>0</v>
      </c>
      <c r="G815">
        <f>SUM('BASE '!AT815:BB815)</f>
        <v>0</v>
      </c>
      <c r="H815">
        <f>SUM('BASE '!BC815:BF815)</f>
        <v>0</v>
      </c>
      <c r="I815">
        <f>SUM('BASE '!BG815,'BASE '!BH815,'BASE '!BJ815,'BASE '!BK815)</f>
        <v>0</v>
      </c>
      <c r="J815">
        <f>'BASE '!BI815</f>
        <v>8</v>
      </c>
      <c r="K815">
        <f>'BASE '!BL815</f>
        <v>54.74</v>
      </c>
      <c r="L815">
        <f>'BASE '!BM815</f>
        <v>44.87</v>
      </c>
      <c r="M815">
        <f>'BASE '!BN815</f>
        <v>0</v>
      </c>
      <c r="N815">
        <f>SUM('BASE '!BO815:BP815)</f>
        <v>0</v>
      </c>
      <c r="O815">
        <f>'BASE '!BQ815</f>
        <v>4</v>
      </c>
      <c r="P815">
        <f>SUM('BASE '!BR815,'BASE '!BT815,'BASE '!CH815,'BASE '!CI815,'BASE '!CJ815,'BASE '!CK815)</f>
        <v>24.53</v>
      </c>
      <c r="Q815">
        <f>'BASE '!BS815</f>
        <v>0</v>
      </c>
      <c r="R815">
        <f>SUM('BASE '!CB815:CG815)</f>
        <v>6</v>
      </c>
      <c r="S815">
        <f>SUM('BASE '!CL815:CS815)</f>
        <v>60.2</v>
      </c>
      <c r="T815">
        <f t="shared" si="12"/>
        <v>202.33999999999997</v>
      </c>
    </row>
    <row r="816" spans="1:20">
      <c r="A816" t="s">
        <v>1859</v>
      </c>
      <c r="B816" t="s">
        <v>1858</v>
      </c>
      <c r="C816" t="s">
        <v>1860</v>
      </c>
      <c r="D816">
        <f>SUM('BASE '!AL816,'BASE '!AN816,'BASE '!AO816,'BASE '!AP816,'BASE '!AR816,'BASE '!AS816)</f>
        <v>2404.77</v>
      </c>
      <c r="E816">
        <f>SUM('BASE '!AM816)</f>
        <v>0</v>
      </c>
      <c r="F816">
        <f>SUM('BASE '!AQ816)</f>
        <v>207</v>
      </c>
      <c r="G816">
        <f>SUM('BASE '!AT816:BB816)</f>
        <v>20</v>
      </c>
      <c r="H816">
        <f>SUM('BASE '!BC816:BF816)</f>
        <v>0</v>
      </c>
      <c r="I816">
        <f>SUM('BASE '!BG816,'BASE '!BH816,'BASE '!BJ816,'BASE '!BK816)</f>
        <v>0</v>
      </c>
      <c r="J816">
        <f>'BASE '!BI816</f>
        <v>0</v>
      </c>
      <c r="K816">
        <f>'BASE '!BL816</f>
        <v>0</v>
      </c>
      <c r="L816">
        <f>'BASE '!BM816</f>
        <v>0</v>
      </c>
      <c r="M816">
        <f>'BASE '!BN816</f>
        <v>0</v>
      </c>
      <c r="N816">
        <f>SUM('BASE '!BO816:BP816)</f>
        <v>0</v>
      </c>
      <c r="O816">
        <f>'BASE '!BQ816</f>
        <v>0</v>
      </c>
      <c r="P816">
        <f>SUM('BASE '!BR816,'BASE '!BT816,'BASE '!CH816,'BASE '!CI816,'BASE '!CJ816,'BASE '!CK816)</f>
        <v>8.98</v>
      </c>
      <c r="Q816">
        <f>'BASE '!BS816</f>
        <v>0</v>
      </c>
      <c r="R816">
        <f>SUM('BASE '!CB816:CG816)</f>
        <v>52.5</v>
      </c>
      <c r="S816">
        <f>SUM('BASE '!CL816:CS816)</f>
        <v>11</v>
      </c>
      <c r="T816">
        <f t="shared" si="12"/>
        <v>2704.25</v>
      </c>
    </row>
    <row r="817" spans="1:20">
      <c r="A817" t="s">
        <v>1861</v>
      </c>
      <c r="B817" t="s">
        <v>1858</v>
      </c>
      <c r="C817" t="s">
        <v>1858</v>
      </c>
      <c r="D817">
        <f>SUM('BASE '!AL817,'BASE '!AN817,'BASE '!AO817,'BASE '!AP817,'BASE '!AR817,'BASE '!AS817)</f>
        <v>1819.56</v>
      </c>
      <c r="E817">
        <f>SUM('BASE '!AM817)</f>
        <v>0</v>
      </c>
      <c r="F817">
        <f>SUM('BASE '!AQ817)</f>
        <v>64.320000000000007</v>
      </c>
      <c r="G817">
        <f>SUM('BASE '!AT817:BB817)</f>
        <v>317.97000000000003</v>
      </c>
      <c r="H817">
        <f>SUM('BASE '!BC817:BF817)</f>
        <v>10.1</v>
      </c>
      <c r="I817">
        <f>SUM('BASE '!BG817,'BASE '!BH817,'BASE '!BJ817,'BASE '!BK817)</f>
        <v>14.87</v>
      </c>
      <c r="J817">
        <f>'BASE '!BI817</f>
        <v>0</v>
      </c>
      <c r="K817">
        <f>'BASE '!BL817</f>
        <v>8.52</v>
      </c>
      <c r="L817">
        <f>'BASE '!BM817</f>
        <v>3.11</v>
      </c>
      <c r="M817">
        <f>'BASE '!BN817</f>
        <v>0</v>
      </c>
      <c r="N817">
        <f>SUM('BASE '!BO817:BP817)</f>
        <v>0</v>
      </c>
      <c r="O817">
        <f>'BASE '!BQ817</f>
        <v>2.1800000000000002</v>
      </c>
      <c r="P817">
        <f>SUM('BASE '!BR817,'BASE '!BT817,'BASE '!CH817,'BASE '!CI817,'BASE '!CJ817,'BASE '!CK817)</f>
        <v>1.61</v>
      </c>
      <c r="Q817">
        <f>'BASE '!BS817</f>
        <v>0</v>
      </c>
      <c r="R817">
        <f>SUM('BASE '!CB817:CG817)</f>
        <v>575.80999999999995</v>
      </c>
      <c r="S817">
        <f>SUM('BASE '!CL817:CS817)</f>
        <v>267.03999999999996</v>
      </c>
      <c r="T817">
        <f t="shared" si="12"/>
        <v>3085.0899999999997</v>
      </c>
    </row>
    <row r="818" spans="1:20">
      <c r="A818" t="s">
        <v>1864</v>
      </c>
      <c r="B818" t="s">
        <v>1863</v>
      </c>
      <c r="C818" t="s">
        <v>1865</v>
      </c>
      <c r="D818">
        <f>SUM('BASE '!AL818,'BASE '!AN818,'BASE '!AO818,'BASE '!AP818,'BASE '!AR818,'BASE '!AS818)</f>
        <v>0</v>
      </c>
      <c r="E818">
        <f>SUM('BASE '!AM818)</f>
        <v>0</v>
      </c>
      <c r="F818">
        <f>SUM('BASE '!AQ818)</f>
        <v>0</v>
      </c>
      <c r="G818">
        <f>SUM('BASE '!AT818:BB818)</f>
        <v>0</v>
      </c>
      <c r="H818">
        <f>SUM('BASE '!BC818:BF818)</f>
        <v>0</v>
      </c>
      <c r="I818">
        <f>SUM('BASE '!BG818,'BASE '!BH818,'BASE '!BJ818,'BASE '!BK818)</f>
        <v>0</v>
      </c>
      <c r="J818">
        <f>'BASE '!BI818</f>
        <v>0</v>
      </c>
      <c r="K818">
        <f>'BASE '!BL818</f>
        <v>7.85</v>
      </c>
      <c r="L818">
        <f>'BASE '!BM818</f>
        <v>0.97</v>
      </c>
      <c r="M818">
        <f>'BASE '!BN818</f>
        <v>0</v>
      </c>
      <c r="N818">
        <f>SUM('BASE '!BO818:BP818)</f>
        <v>0</v>
      </c>
      <c r="O818">
        <f>'BASE '!BQ818</f>
        <v>0</v>
      </c>
      <c r="P818">
        <f>SUM('BASE '!BR818,'BASE '!BT818,'BASE '!CH818,'BASE '!CI818,'BASE '!CJ818,'BASE '!CK818)</f>
        <v>20.64</v>
      </c>
      <c r="Q818">
        <f>'BASE '!BS818</f>
        <v>0</v>
      </c>
      <c r="R818">
        <f>SUM('BASE '!CB818:CG818)</f>
        <v>0</v>
      </c>
      <c r="S818">
        <f>SUM('BASE '!CL818:CS818)</f>
        <v>14.290000000000001</v>
      </c>
      <c r="T818">
        <f t="shared" si="12"/>
        <v>43.75</v>
      </c>
    </row>
    <row r="819" spans="1:20">
      <c r="A819" t="s">
        <v>1866</v>
      </c>
      <c r="B819" t="s">
        <v>1863</v>
      </c>
      <c r="C819" t="s">
        <v>1867</v>
      </c>
      <c r="D819">
        <f>SUM('BASE '!AL819,'BASE '!AN819,'BASE '!AO819,'BASE '!AP819,'BASE '!AR819,'BASE '!AS819)</f>
        <v>0</v>
      </c>
      <c r="E819">
        <f>SUM('BASE '!AM819)</f>
        <v>0</v>
      </c>
      <c r="F819">
        <f>SUM('BASE '!AQ819)</f>
        <v>0</v>
      </c>
      <c r="G819">
        <f>SUM('BASE '!AT819:BB819)</f>
        <v>0</v>
      </c>
      <c r="H819">
        <f>SUM('BASE '!BC819:BF819)</f>
        <v>0</v>
      </c>
      <c r="I819">
        <f>SUM('BASE '!BG819,'BASE '!BH819,'BASE '!BJ819,'BASE '!BK819)</f>
        <v>20.2</v>
      </c>
      <c r="J819">
        <f>'BASE '!BI819</f>
        <v>0</v>
      </c>
      <c r="K819">
        <f>'BASE '!BL819</f>
        <v>18.89</v>
      </c>
      <c r="L819">
        <f>'BASE '!BM819</f>
        <v>0.72</v>
      </c>
      <c r="M819">
        <f>'BASE '!BN819</f>
        <v>0</v>
      </c>
      <c r="N819">
        <f>SUM('BASE '!BO819:BP819)</f>
        <v>0</v>
      </c>
      <c r="O819">
        <f>'BASE '!BQ819</f>
        <v>4.18</v>
      </c>
      <c r="P819">
        <f>SUM('BASE '!BR819,'BASE '!BT819,'BASE '!CH819,'BASE '!CI819,'BASE '!CJ819,'BASE '!CK819)</f>
        <v>6.79</v>
      </c>
      <c r="Q819">
        <f>'BASE '!BS819</f>
        <v>4.1900000000000004</v>
      </c>
      <c r="R819">
        <f>SUM('BASE '!CB819:CG819)</f>
        <v>0</v>
      </c>
      <c r="S819">
        <f>SUM('BASE '!CL819:CS819)</f>
        <v>12.26</v>
      </c>
      <c r="T819">
        <f t="shared" si="12"/>
        <v>67.23</v>
      </c>
    </row>
    <row r="820" spans="1:20">
      <c r="A820" t="s">
        <v>1868</v>
      </c>
      <c r="B820" t="s">
        <v>1863</v>
      </c>
      <c r="C820" t="s">
        <v>1869</v>
      </c>
      <c r="D820">
        <f>SUM('BASE '!AL820,'BASE '!AN820,'BASE '!AO820,'BASE '!AP820,'BASE '!AR820,'BASE '!AS820)</f>
        <v>0</v>
      </c>
      <c r="E820">
        <f>SUM('BASE '!AM820)</f>
        <v>0</v>
      </c>
      <c r="F820">
        <f>SUM('BASE '!AQ820)</f>
        <v>0</v>
      </c>
      <c r="G820">
        <f>SUM('BASE '!AT820:BB820)</f>
        <v>0</v>
      </c>
      <c r="H820">
        <f>SUM('BASE '!BC820:BF820)</f>
        <v>0.63</v>
      </c>
      <c r="I820">
        <f>SUM('BASE '!BG820,'BASE '!BH820,'BASE '!BJ820,'BASE '!BK820)</f>
        <v>11.2</v>
      </c>
      <c r="J820">
        <f>'BASE '!BI820</f>
        <v>0</v>
      </c>
      <c r="K820">
        <f>'BASE '!BL820</f>
        <v>64.41</v>
      </c>
      <c r="L820">
        <f>'BASE '!BM820</f>
        <v>21</v>
      </c>
      <c r="M820">
        <f>'BASE '!BN820</f>
        <v>0</v>
      </c>
      <c r="N820">
        <f>SUM('BASE '!BO820:BP820)</f>
        <v>6.81</v>
      </c>
      <c r="O820">
        <f>'BASE '!BQ820</f>
        <v>25.83</v>
      </c>
      <c r="P820">
        <f>SUM('BASE '!BR820,'BASE '!BT820,'BASE '!CH820,'BASE '!CI820,'BASE '!CJ820,'BASE '!CK820)</f>
        <v>21.32</v>
      </c>
      <c r="Q820">
        <f>'BASE '!BS820</f>
        <v>7.81</v>
      </c>
      <c r="R820">
        <f>SUM('BASE '!CB820:CG820)</f>
        <v>1.91</v>
      </c>
      <c r="S820">
        <f>SUM('BASE '!CL820:CS820)</f>
        <v>72.37</v>
      </c>
      <c r="T820">
        <f t="shared" si="12"/>
        <v>233.29</v>
      </c>
    </row>
    <row r="821" spans="1:20">
      <c r="A821" t="s">
        <v>1870</v>
      </c>
      <c r="B821" t="s">
        <v>1863</v>
      </c>
      <c r="C821" t="s">
        <v>1307</v>
      </c>
      <c r="D821">
        <f>SUM('BASE '!AL821,'BASE '!AN821,'BASE '!AO821,'BASE '!AP821,'BASE '!AR821,'BASE '!AS821)</f>
        <v>0</v>
      </c>
      <c r="E821">
        <f>SUM('BASE '!AM821)</f>
        <v>0</v>
      </c>
      <c r="F821">
        <f>SUM('BASE '!AQ821)</f>
        <v>1.08</v>
      </c>
      <c r="G821">
        <f>SUM('BASE '!AT821:BB821)</f>
        <v>0</v>
      </c>
      <c r="H821">
        <f>SUM('BASE '!BC821:BF821)</f>
        <v>0</v>
      </c>
      <c r="I821">
        <f>SUM('BASE '!BG821,'BASE '!BH821,'BASE '!BJ821,'BASE '!BK821)</f>
        <v>1.22</v>
      </c>
      <c r="J821">
        <f>'BASE '!BI821</f>
        <v>0</v>
      </c>
      <c r="K821">
        <f>'BASE '!BL821</f>
        <v>16.59</v>
      </c>
      <c r="L821">
        <f>'BASE '!BM821</f>
        <v>5.9</v>
      </c>
      <c r="M821">
        <f>'BASE '!BN821</f>
        <v>0</v>
      </c>
      <c r="N821">
        <f>SUM('BASE '!BO821:BP821)</f>
        <v>0</v>
      </c>
      <c r="O821">
        <f>'BASE '!BQ821</f>
        <v>2.37</v>
      </c>
      <c r="P821">
        <f>SUM('BASE '!BR821,'BASE '!BT821,'BASE '!CH821,'BASE '!CI821,'BASE '!CJ821,'BASE '!CK821)</f>
        <v>30.980000000000004</v>
      </c>
      <c r="Q821">
        <f>'BASE '!BS821</f>
        <v>37.31</v>
      </c>
      <c r="R821">
        <f>SUM('BASE '!CB821:CG821)</f>
        <v>0</v>
      </c>
      <c r="S821">
        <f>SUM('BASE '!CL821:CS821)</f>
        <v>66.569999999999993</v>
      </c>
      <c r="T821">
        <f t="shared" si="12"/>
        <v>162.01999999999998</v>
      </c>
    </row>
    <row r="822" spans="1:20">
      <c r="A822" t="s">
        <v>1871</v>
      </c>
      <c r="B822" t="s">
        <v>1863</v>
      </c>
      <c r="C822" t="s">
        <v>1872</v>
      </c>
      <c r="D822">
        <f>SUM('BASE '!AL822,'BASE '!AN822,'BASE '!AO822,'BASE '!AP822,'BASE '!AR822,'BASE '!AS822)</f>
        <v>6.25</v>
      </c>
      <c r="E822">
        <f>SUM('BASE '!AM822)</f>
        <v>0</v>
      </c>
      <c r="F822">
        <f>SUM('BASE '!AQ822)</f>
        <v>0</v>
      </c>
      <c r="G822">
        <f>SUM('BASE '!AT822:BB822)</f>
        <v>0</v>
      </c>
      <c r="H822">
        <f>SUM('BASE '!BC822:BF822)</f>
        <v>13.690000000000001</v>
      </c>
      <c r="I822">
        <f>SUM('BASE '!BG822,'BASE '!BH822,'BASE '!BJ822,'BASE '!BK822)</f>
        <v>1.48</v>
      </c>
      <c r="J822">
        <f>'BASE '!BI822</f>
        <v>0</v>
      </c>
      <c r="K822">
        <f>'BASE '!BL822</f>
        <v>71.239999999999995</v>
      </c>
      <c r="L822">
        <f>'BASE '!BM822</f>
        <v>51.13</v>
      </c>
      <c r="M822">
        <f>'BASE '!BN822</f>
        <v>0</v>
      </c>
      <c r="N822">
        <f>SUM('BASE '!BO822:BP822)</f>
        <v>7.9</v>
      </c>
      <c r="O822">
        <f>'BASE '!BQ822</f>
        <v>33.840000000000003</v>
      </c>
      <c r="P822">
        <f>SUM('BASE '!BR822,'BASE '!BT822,'BASE '!CH822,'BASE '!CI822,'BASE '!CJ822,'BASE '!CK822)</f>
        <v>49.65</v>
      </c>
      <c r="Q822">
        <f>'BASE '!BS822</f>
        <v>28.93</v>
      </c>
      <c r="R822">
        <f>SUM('BASE '!CB822:CG822)</f>
        <v>6.5600000000000005</v>
      </c>
      <c r="S822">
        <f>SUM('BASE '!CL822:CS822)</f>
        <v>186.37</v>
      </c>
      <c r="T822">
        <f t="shared" si="12"/>
        <v>457.04</v>
      </c>
    </row>
    <row r="823" spans="1:20">
      <c r="A823" t="s">
        <v>1873</v>
      </c>
      <c r="B823" t="s">
        <v>1863</v>
      </c>
      <c r="C823" t="s">
        <v>1863</v>
      </c>
      <c r="D823">
        <f>SUM('BASE '!AL823,'BASE '!AN823,'BASE '!AO823,'BASE '!AP823,'BASE '!AR823,'BASE '!AS823)</f>
        <v>0</v>
      </c>
      <c r="E823">
        <f>SUM('BASE '!AM823)</f>
        <v>0</v>
      </c>
      <c r="F823">
        <f>SUM('BASE '!AQ823)</f>
        <v>0</v>
      </c>
      <c r="G823">
        <f>SUM('BASE '!AT823:BB823)</f>
        <v>0</v>
      </c>
      <c r="H823">
        <f>SUM('BASE '!BC823:BF823)</f>
        <v>0.54</v>
      </c>
      <c r="I823">
        <f>SUM('BASE '!BG823,'BASE '!BH823,'BASE '!BJ823,'BASE '!BK823)</f>
        <v>11.53</v>
      </c>
      <c r="J823">
        <f>'BASE '!BI823</f>
        <v>0</v>
      </c>
      <c r="K823">
        <f>'BASE '!BL823</f>
        <v>40.9</v>
      </c>
      <c r="L823">
        <f>'BASE '!BM823</f>
        <v>55.92</v>
      </c>
      <c r="M823">
        <f>'BASE '!BN823</f>
        <v>0</v>
      </c>
      <c r="N823">
        <f>SUM('BASE '!BO823:BP823)</f>
        <v>4.82</v>
      </c>
      <c r="O823">
        <f>'BASE '!BQ823</f>
        <v>20.010000000000002</v>
      </c>
      <c r="P823">
        <f>SUM('BASE '!BR823,'BASE '!BT823,'BASE '!CH823,'BASE '!CI823,'BASE '!CJ823,'BASE '!CK823)</f>
        <v>12.42</v>
      </c>
      <c r="Q823">
        <f>'BASE '!BS823</f>
        <v>24.92</v>
      </c>
      <c r="R823">
        <f>SUM('BASE '!CB823:CG823)</f>
        <v>0</v>
      </c>
      <c r="S823">
        <f>SUM('BASE '!CL823:CS823)</f>
        <v>48.629999999999995</v>
      </c>
      <c r="T823">
        <f t="shared" si="12"/>
        <v>219.69</v>
      </c>
    </row>
    <row r="824" spans="1:20">
      <c r="A824" t="s">
        <v>1874</v>
      </c>
      <c r="B824" t="s">
        <v>1863</v>
      </c>
      <c r="C824" t="s">
        <v>1875</v>
      </c>
      <c r="D824">
        <f>SUM('BASE '!AL824,'BASE '!AN824,'BASE '!AO824,'BASE '!AP824,'BASE '!AR824,'BASE '!AS824)</f>
        <v>0</v>
      </c>
      <c r="E824">
        <f>SUM('BASE '!AM824)</f>
        <v>0</v>
      </c>
      <c r="F824">
        <f>SUM('BASE '!AQ824)</f>
        <v>0</v>
      </c>
      <c r="G824">
        <f>SUM('BASE '!AT824:BB824)</f>
        <v>0</v>
      </c>
      <c r="H824">
        <f>SUM('BASE '!BC824:BF824)</f>
        <v>0</v>
      </c>
      <c r="I824">
        <f>SUM('BASE '!BG824,'BASE '!BH824,'BASE '!BJ824,'BASE '!BK824)</f>
        <v>8.73</v>
      </c>
      <c r="J824">
        <f>'BASE '!BI824</f>
        <v>0</v>
      </c>
      <c r="K824">
        <f>'BASE '!BL824</f>
        <v>74.17</v>
      </c>
      <c r="L824">
        <f>'BASE '!BM824</f>
        <v>50.54</v>
      </c>
      <c r="M824">
        <f>'BASE '!BN824</f>
        <v>0</v>
      </c>
      <c r="N824">
        <f>SUM('BASE '!BO824:BP824)</f>
        <v>0</v>
      </c>
      <c r="O824">
        <f>'BASE '!BQ824</f>
        <v>0</v>
      </c>
      <c r="P824">
        <f>SUM('BASE '!BR824,'BASE '!BT824,'BASE '!CH824,'BASE '!CI824,'BASE '!CJ824,'BASE '!CK824)</f>
        <v>5.65</v>
      </c>
      <c r="Q824">
        <f>'BASE '!BS824</f>
        <v>3.14</v>
      </c>
      <c r="R824">
        <f>SUM('BASE '!CB824:CG824)</f>
        <v>0</v>
      </c>
      <c r="S824">
        <f>SUM('BASE '!CL824:CS824)</f>
        <v>25.92</v>
      </c>
      <c r="T824">
        <f t="shared" si="12"/>
        <v>168.14999999999998</v>
      </c>
    </row>
    <row r="825" spans="1:20">
      <c r="A825" t="s">
        <v>1876</v>
      </c>
      <c r="B825" t="s">
        <v>1863</v>
      </c>
      <c r="C825" t="s">
        <v>1877</v>
      </c>
      <c r="D825">
        <f>SUM('BASE '!AL825,'BASE '!AN825,'BASE '!AO825,'BASE '!AP825,'BASE '!AR825,'BASE '!AS825)</f>
        <v>0</v>
      </c>
      <c r="E825">
        <f>SUM('BASE '!AM825)</f>
        <v>0</v>
      </c>
      <c r="F825">
        <f>SUM('BASE '!AQ825)</f>
        <v>0</v>
      </c>
      <c r="G825">
        <f>SUM('BASE '!AT825:BB825)</f>
        <v>0</v>
      </c>
      <c r="H825">
        <f>SUM('BASE '!BC825:BF825)</f>
        <v>2.46</v>
      </c>
      <c r="I825">
        <f>SUM('BASE '!BG825,'BASE '!BH825,'BASE '!BJ825,'BASE '!BK825)</f>
        <v>7.51</v>
      </c>
      <c r="J825">
        <f>'BASE '!BI825</f>
        <v>7.37</v>
      </c>
      <c r="K825">
        <f>'BASE '!BL825</f>
        <v>47.03</v>
      </c>
      <c r="L825">
        <f>'BASE '!BM825</f>
        <v>14.01</v>
      </c>
      <c r="M825">
        <f>'BASE '!BN825</f>
        <v>0</v>
      </c>
      <c r="N825">
        <f>SUM('BASE '!BO825:BP825)</f>
        <v>0</v>
      </c>
      <c r="O825">
        <f>'BASE '!BQ825</f>
        <v>3.69</v>
      </c>
      <c r="P825">
        <f>SUM('BASE '!BR825,'BASE '!BT825,'BASE '!CH825,'BASE '!CI825,'BASE '!CJ825,'BASE '!CK825)</f>
        <v>48.14</v>
      </c>
      <c r="Q825">
        <f>'BASE '!BS825</f>
        <v>1.1100000000000001</v>
      </c>
      <c r="R825">
        <f>SUM('BASE '!CB825:CG825)</f>
        <v>1.53</v>
      </c>
      <c r="S825">
        <f>SUM('BASE '!CL825:CS825)</f>
        <v>100.30000000000001</v>
      </c>
      <c r="T825">
        <f t="shared" si="12"/>
        <v>233.15000000000003</v>
      </c>
    </row>
    <row r="826" spans="1:20">
      <c r="A826" t="s">
        <v>1880</v>
      </c>
      <c r="B826" t="s">
        <v>1879</v>
      </c>
      <c r="C826" t="s">
        <v>1881</v>
      </c>
      <c r="D826">
        <f>SUM('BASE '!AL826,'BASE '!AN826,'BASE '!AO826,'BASE '!AP826,'BASE '!AR826,'BASE '!AS826)</f>
        <v>1214.3899999999999</v>
      </c>
      <c r="E826">
        <f>SUM('BASE '!AM826)</f>
        <v>0</v>
      </c>
      <c r="F826">
        <f>SUM('BASE '!AQ826)</f>
        <v>6.34</v>
      </c>
      <c r="G826">
        <f>SUM('BASE '!AT826:BB826)</f>
        <v>5.67</v>
      </c>
      <c r="H826">
        <f>SUM('BASE '!BC826:BF826)</f>
        <v>14.69</v>
      </c>
      <c r="I826">
        <f>SUM('BASE '!BG826,'BASE '!BH826,'BASE '!BJ826,'BASE '!BK826)</f>
        <v>2.65</v>
      </c>
      <c r="J826">
        <f>'BASE '!BI826</f>
        <v>0</v>
      </c>
      <c r="K826">
        <f>'BASE '!BL826</f>
        <v>213.34</v>
      </c>
      <c r="L826">
        <f>'BASE '!BM826</f>
        <v>32.630000000000003</v>
      </c>
      <c r="M826">
        <f>'BASE '!BN826</f>
        <v>0</v>
      </c>
      <c r="N826">
        <f>SUM('BASE '!BO826:BP826)</f>
        <v>0</v>
      </c>
      <c r="O826">
        <f>'BASE '!BQ826</f>
        <v>6.78</v>
      </c>
      <c r="P826">
        <f>SUM('BASE '!BR826,'BASE '!BT826,'BASE '!CH826,'BASE '!CI826,'BASE '!CJ826,'BASE '!CK826)</f>
        <v>7.839999999999999</v>
      </c>
      <c r="Q826">
        <f>'BASE '!BS826</f>
        <v>58.03</v>
      </c>
      <c r="R826">
        <f>SUM('BASE '!CB826:CG826)</f>
        <v>34.660000000000004</v>
      </c>
      <c r="S826">
        <f>SUM('BASE '!CL826:CS826)</f>
        <v>43.890000000000008</v>
      </c>
      <c r="T826">
        <f t="shared" si="12"/>
        <v>1640.91</v>
      </c>
    </row>
    <row r="827" spans="1:20">
      <c r="A827" t="s">
        <v>1882</v>
      </c>
      <c r="B827" t="s">
        <v>1879</v>
      </c>
      <c r="C827" t="s">
        <v>1883</v>
      </c>
      <c r="D827">
        <f>SUM('BASE '!AL827,'BASE '!AN827,'BASE '!AO827,'BASE '!AP827,'BASE '!AR827,'BASE '!AS827)</f>
        <v>53.78</v>
      </c>
      <c r="E827">
        <f>SUM('BASE '!AM827)</f>
        <v>0</v>
      </c>
      <c r="F827">
        <f>SUM('BASE '!AQ827)</f>
        <v>0</v>
      </c>
      <c r="G827">
        <f>SUM('BASE '!AT827:BB827)</f>
        <v>0</v>
      </c>
      <c r="H827">
        <f>SUM('BASE '!BC827:BF827)</f>
        <v>60.89</v>
      </c>
      <c r="I827">
        <f>SUM('BASE '!BG827,'BASE '!BH827,'BASE '!BJ827,'BASE '!BK827)</f>
        <v>0.75</v>
      </c>
      <c r="J827">
        <f>'BASE '!BI827</f>
        <v>387.2</v>
      </c>
      <c r="K827">
        <f>'BASE '!BL827</f>
        <v>12.38</v>
      </c>
      <c r="L827">
        <f>'BASE '!BM827</f>
        <v>20.49</v>
      </c>
      <c r="M827">
        <f>'BASE '!BN827</f>
        <v>0</v>
      </c>
      <c r="N827">
        <f>SUM('BASE '!BO827:BP827)</f>
        <v>1109.3600000000001</v>
      </c>
      <c r="O827">
        <f>'BASE '!BQ827</f>
        <v>7.35</v>
      </c>
      <c r="P827">
        <f>SUM('BASE '!BR827,'BASE '!BT827,'BASE '!CH827,'BASE '!CI827,'BASE '!CJ827,'BASE '!CK827)</f>
        <v>0</v>
      </c>
      <c r="Q827">
        <f>'BASE '!BS827</f>
        <v>0</v>
      </c>
      <c r="R827">
        <f>SUM('BASE '!CB827:CG827)</f>
        <v>0</v>
      </c>
      <c r="S827">
        <f>SUM('BASE '!CL827:CS827)</f>
        <v>6.02</v>
      </c>
      <c r="T827">
        <f t="shared" si="12"/>
        <v>1658.22</v>
      </c>
    </row>
    <row r="828" spans="1:20">
      <c r="A828" t="s">
        <v>1884</v>
      </c>
      <c r="B828" t="s">
        <v>1879</v>
      </c>
      <c r="C828" t="s">
        <v>1885</v>
      </c>
      <c r="D828">
        <f>SUM('BASE '!AL828,'BASE '!AN828,'BASE '!AO828,'BASE '!AP828,'BASE '!AR828,'BASE '!AS828)</f>
        <v>73.72</v>
      </c>
      <c r="E828">
        <f>SUM('BASE '!AM828)</f>
        <v>0</v>
      </c>
      <c r="F828">
        <f>SUM('BASE '!AQ828)</f>
        <v>7</v>
      </c>
      <c r="G828">
        <f>SUM('BASE '!AT828:BB828)</f>
        <v>31</v>
      </c>
      <c r="H828">
        <f>SUM('BASE '!BC828:BF828)</f>
        <v>12.15</v>
      </c>
      <c r="I828">
        <f>SUM('BASE '!BG828,'BASE '!BH828,'BASE '!BJ828,'BASE '!BK828)</f>
        <v>1.3</v>
      </c>
      <c r="J828">
        <f>'BASE '!BI828</f>
        <v>0</v>
      </c>
      <c r="K828">
        <f>'BASE '!BL828</f>
        <v>14.64</v>
      </c>
      <c r="L828">
        <f>'BASE '!BM828</f>
        <v>39.53</v>
      </c>
      <c r="M828">
        <f>'BASE '!BN828</f>
        <v>0</v>
      </c>
      <c r="N828">
        <f>SUM('BASE '!BO828:BP828)</f>
        <v>9.7000000000000011</v>
      </c>
      <c r="O828">
        <f>'BASE '!BQ828</f>
        <v>10.8</v>
      </c>
      <c r="P828">
        <f>SUM('BASE '!BR828,'BASE '!BT828,'BASE '!CH828,'BASE '!CI828,'BASE '!CJ828,'BASE '!CK828)</f>
        <v>0</v>
      </c>
      <c r="Q828">
        <f>'BASE '!BS828</f>
        <v>53.4</v>
      </c>
      <c r="R828">
        <f>SUM('BASE '!CB828:CG828)</f>
        <v>5.5</v>
      </c>
      <c r="S828">
        <f>SUM('BASE '!CL828:CS828)</f>
        <v>0</v>
      </c>
      <c r="T828">
        <f t="shared" si="12"/>
        <v>258.74</v>
      </c>
    </row>
    <row r="829" spans="1:20">
      <c r="A829" t="s">
        <v>1886</v>
      </c>
      <c r="B829" t="s">
        <v>1879</v>
      </c>
      <c r="C829" t="s">
        <v>1887</v>
      </c>
      <c r="D829">
        <f>SUM('BASE '!AL829,'BASE '!AN829,'BASE '!AO829,'BASE '!AP829,'BASE '!AR829,'BASE '!AS829)</f>
        <v>62.25</v>
      </c>
      <c r="E829">
        <f>SUM('BASE '!AM829)</f>
        <v>0</v>
      </c>
      <c r="F829">
        <f>SUM('BASE '!AQ829)</f>
        <v>23.53</v>
      </c>
      <c r="G829">
        <f>SUM('BASE '!AT829:BB829)</f>
        <v>0</v>
      </c>
      <c r="H829">
        <f>SUM('BASE '!BC829:BF829)</f>
        <v>75.86</v>
      </c>
      <c r="I829">
        <f>SUM('BASE '!BG829,'BASE '!BH829,'BASE '!BJ829,'BASE '!BK829)</f>
        <v>0</v>
      </c>
      <c r="J829">
        <f>'BASE '!BI829</f>
        <v>9.02</v>
      </c>
      <c r="K829">
        <f>'BASE '!BL829</f>
        <v>58.96</v>
      </c>
      <c r="L829">
        <f>'BASE '!BM829</f>
        <v>8.89</v>
      </c>
      <c r="M829">
        <f>'BASE '!BN829</f>
        <v>87</v>
      </c>
      <c r="N829">
        <f>SUM('BASE '!BO829:BP829)</f>
        <v>22.7</v>
      </c>
      <c r="O829">
        <f>'BASE '!BQ829</f>
        <v>0.51</v>
      </c>
      <c r="P829">
        <f>SUM('BASE '!BR829,'BASE '!BT829,'BASE '!CH829,'BASE '!CI829,'BASE '!CJ829,'BASE '!CK829)</f>
        <v>2.2200000000000002</v>
      </c>
      <c r="Q829">
        <f>'BASE '!BS829</f>
        <v>0</v>
      </c>
      <c r="R829">
        <f>SUM('BASE '!CB829:CG829)</f>
        <v>81.22</v>
      </c>
      <c r="S829">
        <f>SUM('BASE '!CL829:CS829)</f>
        <v>84.08</v>
      </c>
      <c r="T829">
        <f t="shared" si="12"/>
        <v>516.24</v>
      </c>
    </row>
    <row r="830" spans="1:20">
      <c r="A830" t="s">
        <v>1888</v>
      </c>
      <c r="B830" t="s">
        <v>1879</v>
      </c>
      <c r="C830" t="s">
        <v>1889</v>
      </c>
      <c r="D830">
        <f>SUM('BASE '!AL830,'BASE '!AN830,'BASE '!AO830,'BASE '!AP830,'BASE '!AR830,'BASE '!AS830)</f>
        <v>45.21</v>
      </c>
      <c r="E830">
        <f>SUM('BASE '!AM830)</f>
        <v>0</v>
      </c>
      <c r="F830">
        <f>SUM('BASE '!AQ830)</f>
        <v>31.970000000000002</v>
      </c>
      <c r="G830">
        <f>SUM('BASE '!AT830:BB830)</f>
        <v>15.55</v>
      </c>
      <c r="H830">
        <f>SUM('BASE '!BC830:BF830)</f>
        <v>28.43</v>
      </c>
      <c r="I830">
        <f>SUM('BASE '!BG830,'BASE '!BH830,'BASE '!BJ830,'BASE '!BK830)</f>
        <v>119.35</v>
      </c>
      <c r="J830">
        <f>'BASE '!BI830</f>
        <v>0</v>
      </c>
      <c r="K830">
        <f>'BASE '!BL830</f>
        <v>59.35</v>
      </c>
      <c r="L830">
        <f>'BASE '!BM830</f>
        <v>19.150000000000002</v>
      </c>
      <c r="M830">
        <f>'BASE '!BN830</f>
        <v>0</v>
      </c>
      <c r="N830">
        <f>SUM('BASE '!BO830:BP830)</f>
        <v>6.9</v>
      </c>
      <c r="O830">
        <f>'BASE '!BQ830</f>
        <v>20.41</v>
      </c>
      <c r="P830">
        <f>SUM('BASE '!BR830,'BASE '!BT830,'BASE '!CH830,'BASE '!CI830,'BASE '!CJ830,'BASE '!CK830)</f>
        <v>10.49</v>
      </c>
      <c r="Q830">
        <f>'BASE '!BS830</f>
        <v>6.67</v>
      </c>
      <c r="R830">
        <f>SUM('BASE '!CB830:CG830)</f>
        <v>38.500000000000007</v>
      </c>
      <c r="S830">
        <f>SUM('BASE '!CL830:CS830)</f>
        <v>22.62</v>
      </c>
      <c r="T830">
        <f t="shared" si="12"/>
        <v>424.6</v>
      </c>
    </row>
    <row r="831" spans="1:20">
      <c r="A831" t="s">
        <v>1890</v>
      </c>
      <c r="B831" t="s">
        <v>1879</v>
      </c>
      <c r="C831" t="s">
        <v>1891</v>
      </c>
      <c r="D831">
        <f>SUM('BASE '!AL831,'BASE '!AN831,'BASE '!AO831,'BASE '!AP831,'BASE '!AR831,'BASE '!AS831)</f>
        <v>3.78</v>
      </c>
      <c r="E831">
        <f>SUM('BASE '!AM831)</f>
        <v>0</v>
      </c>
      <c r="F831">
        <f>SUM('BASE '!AQ831)</f>
        <v>16</v>
      </c>
      <c r="G831">
        <f>SUM('BASE '!AT831:BB831)</f>
        <v>0</v>
      </c>
      <c r="H831">
        <f>SUM('BASE '!BC831:BF831)</f>
        <v>55.46</v>
      </c>
      <c r="I831">
        <f>SUM('BASE '!BG831,'BASE '!BH831,'BASE '!BJ831,'BASE '!BK831)</f>
        <v>0</v>
      </c>
      <c r="J831">
        <f>'BASE '!BI831</f>
        <v>10.76</v>
      </c>
      <c r="K831">
        <f>'BASE '!BL831</f>
        <v>5.57</v>
      </c>
      <c r="L831">
        <f>'BASE '!BM831</f>
        <v>4.0999999999999996</v>
      </c>
      <c r="M831">
        <f>'BASE '!BN831</f>
        <v>0</v>
      </c>
      <c r="N831">
        <f>SUM('BASE '!BO831:BP831)</f>
        <v>38</v>
      </c>
      <c r="O831">
        <f>'BASE '!BQ831</f>
        <v>13</v>
      </c>
      <c r="P831">
        <f>SUM('BASE '!BR831,'BASE '!BT831,'BASE '!CH831,'BASE '!CI831,'BASE '!CJ831,'BASE '!CK831)</f>
        <v>9.5</v>
      </c>
      <c r="Q831">
        <f>'BASE '!BS831</f>
        <v>1.43</v>
      </c>
      <c r="R831">
        <f>SUM('BASE '!CB831:CG831)</f>
        <v>2.98</v>
      </c>
      <c r="S831">
        <f>SUM('BASE '!CL831:CS831)</f>
        <v>0</v>
      </c>
      <c r="T831">
        <f t="shared" si="12"/>
        <v>160.58000000000001</v>
      </c>
    </row>
    <row r="832" spans="1:20">
      <c r="A832" t="s">
        <v>1892</v>
      </c>
      <c r="B832" t="s">
        <v>1879</v>
      </c>
      <c r="C832" t="s">
        <v>1893</v>
      </c>
      <c r="D832">
        <f>SUM('BASE '!AL832,'BASE '!AN832,'BASE '!AO832,'BASE '!AP832,'BASE '!AR832,'BASE '!AS832)</f>
        <v>46.88</v>
      </c>
      <c r="E832">
        <f>SUM('BASE '!AM832)</f>
        <v>0</v>
      </c>
      <c r="F832">
        <f>SUM('BASE '!AQ832)</f>
        <v>48</v>
      </c>
      <c r="G832">
        <f>SUM('BASE '!AT832:BB832)</f>
        <v>0.61</v>
      </c>
      <c r="H832">
        <f>SUM('BASE '!BC832:BF832)</f>
        <v>23.62</v>
      </c>
      <c r="I832">
        <f>SUM('BASE '!BG832,'BASE '!BH832,'BASE '!BJ832,'BASE '!BK832)</f>
        <v>1.01</v>
      </c>
      <c r="J832">
        <f>'BASE '!BI832</f>
        <v>0</v>
      </c>
      <c r="K832">
        <f>'BASE '!BL832</f>
        <v>28.97</v>
      </c>
      <c r="L832">
        <f>'BASE '!BM832</f>
        <v>97.53</v>
      </c>
      <c r="M832">
        <f>'BASE '!BN832</f>
        <v>0</v>
      </c>
      <c r="N832">
        <f>SUM('BASE '!BO832:BP832)</f>
        <v>365.1</v>
      </c>
      <c r="O832">
        <f>'BASE '!BQ832</f>
        <v>3.72</v>
      </c>
      <c r="P832">
        <f>SUM('BASE '!BR832,'BASE '!BT832,'BASE '!CH832,'BASE '!CI832,'BASE '!CJ832,'BASE '!CK832)</f>
        <v>3.52</v>
      </c>
      <c r="Q832">
        <f>'BASE '!BS832</f>
        <v>0</v>
      </c>
      <c r="R832">
        <f>SUM('BASE '!CB832:CG832)</f>
        <v>15.18</v>
      </c>
      <c r="S832">
        <f>SUM('BASE '!CL832:CS832)</f>
        <v>12.88</v>
      </c>
      <c r="T832">
        <f t="shared" si="12"/>
        <v>647.02</v>
      </c>
    </row>
    <row r="833" spans="1:20">
      <c r="A833" t="s">
        <v>1894</v>
      </c>
      <c r="B833" t="s">
        <v>1879</v>
      </c>
      <c r="C833" t="s">
        <v>1879</v>
      </c>
      <c r="D833">
        <f>SUM('BASE '!AL833,'BASE '!AN833,'BASE '!AO833,'BASE '!AP833,'BASE '!AR833,'BASE '!AS833)</f>
        <v>48.12</v>
      </c>
      <c r="E833">
        <f>SUM('BASE '!AM833)</f>
        <v>0</v>
      </c>
      <c r="F833">
        <f>SUM('BASE '!AQ833)</f>
        <v>138.91</v>
      </c>
      <c r="G833">
        <f>SUM('BASE '!AT833:BB833)</f>
        <v>25.15</v>
      </c>
      <c r="H833">
        <f>SUM('BASE '!BC833:BF833)</f>
        <v>223.14</v>
      </c>
      <c r="I833">
        <f>SUM('BASE '!BG833,'BASE '!BH833,'BASE '!BJ833,'BASE '!BK833)</f>
        <v>39.270000000000003</v>
      </c>
      <c r="J833">
        <f>'BASE '!BI833</f>
        <v>59.45</v>
      </c>
      <c r="K833">
        <f>'BASE '!BL833</f>
        <v>55.49</v>
      </c>
      <c r="L833">
        <f>'BASE '!BM833</f>
        <v>23.41</v>
      </c>
      <c r="M833">
        <f>'BASE '!BN833</f>
        <v>0</v>
      </c>
      <c r="N833">
        <f>SUM('BASE '!BO833:BP833)</f>
        <v>31.27</v>
      </c>
      <c r="O833">
        <f>'BASE '!BQ833</f>
        <v>56.39</v>
      </c>
      <c r="P833">
        <f>SUM('BASE '!BR833,'BASE '!BT833,'BASE '!CH833,'BASE '!CI833,'BASE '!CJ833,'BASE '!CK833)</f>
        <v>32.89</v>
      </c>
      <c r="Q833">
        <f>'BASE '!BS833</f>
        <v>57.12</v>
      </c>
      <c r="R833">
        <f>SUM('BASE '!CB833:CG833)</f>
        <v>148.63</v>
      </c>
      <c r="S833">
        <f>SUM('BASE '!CL833:CS833)</f>
        <v>78.37</v>
      </c>
      <c r="T833">
        <f t="shared" si="12"/>
        <v>1017.6099999999999</v>
      </c>
    </row>
    <row r="834" spans="1:20">
      <c r="A834" t="s">
        <v>1895</v>
      </c>
      <c r="B834" t="s">
        <v>1879</v>
      </c>
      <c r="C834" t="s">
        <v>1896</v>
      </c>
      <c r="D834">
        <f>SUM('BASE '!AL834,'BASE '!AN834,'BASE '!AO834,'BASE '!AP834,'BASE '!AR834,'BASE '!AS834)</f>
        <v>103.14</v>
      </c>
      <c r="E834">
        <f>SUM('BASE '!AM834)</f>
        <v>0</v>
      </c>
      <c r="F834">
        <f>SUM('BASE '!AQ834)</f>
        <v>112.08</v>
      </c>
      <c r="G834">
        <f>SUM('BASE '!AT834:BB834)</f>
        <v>8.3000000000000007</v>
      </c>
      <c r="H834">
        <f>SUM('BASE '!BC834:BF834)</f>
        <v>7.28</v>
      </c>
      <c r="I834">
        <f>SUM('BASE '!BG834,'BASE '!BH834,'BASE '!BJ834,'BASE '!BK834)</f>
        <v>0</v>
      </c>
      <c r="J834">
        <f>'BASE '!BI834</f>
        <v>11.8</v>
      </c>
      <c r="K834">
        <f>'BASE '!BL834</f>
        <v>17.79</v>
      </c>
      <c r="L834">
        <f>'BASE '!BM834</f>
        <v>26.77</v>
      </c>
      <c r="M834">
        <f>'BASE '!BN834</f>
        <v>140</v>
      </c>
      <c r="N834">
        <f>SUM('BASE '!BO834:BP834)</f>
        <v>36.4</v>
      </c>
      <c r="O834">
        <f>'BASE '!BQ834</f>
        <v>14</v>
      </c>
      <c r="P834">
        <f>SUM('BASE '!BR834,'BASE '!BT834,'BASE '!CH834,'BASE '!CI834,'BASE '!CJ834,'BASE '!CK834)</f>
        <v>17.27</v>
      </c>
      <c r="Q834">
        <f>'BASE '!BS834</f>
        <v>21.19</v>
      </c>
      <c r="R834">
        <f>SUM('BASE '!CB834:CG834)</f>
        <v>1.23</v>
      </c>
      <c r="S834">
        <f>SUM('BASE '!CL834:CS834)</f>
        <v>22.7</v>
      </c>
      <c r="T834">
        <f t="shared" si="12"/>
        <v>539.95000000000005</v>
      </c>
    </row>
    <row r="835" spans="1:20">
      <c r="A835" t="s">
        <v>1897</v>
      </c>
      <c r="B835" t="s">
        <v>1879</v>
      </c>
      <c r="C835" t="s">
        <v>1898</v>
      </c>
      <c r="D835">
        <f>SUM('BASE '!AL835,'BASE '!AN835,'BASE '!AO835,'BASE '!AP835,'BASE '!AR835,'BASE '!AS835)</f>
        <v>10.8</v>
      </c>
      <c r="E835">
        <f>SUM('BASE '!AM835)</f>
        <v>0</v>
      </c>
      <c r="F835">
        <f>SUM('BASE '!AQ835)</f>
        <v>0</v>
      </c>
      <c r="G835">
        <f>SUM('BASE '!AT835:BB835)</f>
        <v>3.7</v>
      </c>
      <c r="H835">
        <f>SUM('BASE '!BC835:BF835)</f>
        <v>1</v>
      </c>
      <c r="I835">
        <f>SUM('BASE '!BG835,'BASE '!BH835,'BASE '!BJ835,'BASE '!BK835)</f>
        <v>2.35</v>
      </c>
      <c r="J835">
        <f>'BASE '!BI835</f>
        <v>3.23</v>
      </c>
      <c r="K835">
        <f>'BASE '!BL835</f>
        <v>7.8</v>
      </c>
      <c r="L835">
        <f>'BASE '!BM835</f>
        <v>702.69</v>
      </c>
      <c r="M835">
        <f>'BASE '!BN835</f>
        <v>0</v>
      </c>
      <c r="N835">
        <f>SUM('BASE '!BO835:BP835)</f>
        <v>0</v>
      </c>
      <c r="O835">
        <f>'BASE '!BQ835</f>
        <v>2.4500000000000002</v>
      </c>
      <c r="P835">
        <f>SUM('BASE '!BR835,'BASE '!BT835,'BASE '!CH835,'BASE '!CI835,'BASE '!CJ835,'BASE '!CK835)</f>
        <v>0</v>
      </c>
      <c r="Q835">
        <f>'BASE '!BS835</f>
        <v>0</v>
      </c>
      <c r="R835">
        <f>SUM('BASE '!CB835:CG835)</f>
        <v>0</v>
      </c>
      <c r="S835">
        <f>SUM('BASE '!CL835:CS835)</f>
        <v>5.18</v>
      </c>
      <c r="T835">
        <f t="shared" ref="T835:T898" si="13">SUM(D835:S835)</f>
        <v>739.2</v>
      </c>
    </row>
    <row r="836" spans="1:20">
      <c r="A836" t="s">
        <v>1899</v>
      </c>
      <c r="B836" t="s">
        <v>1879</v>
      </c>
      <c r="C836" t="s">
        <v>1900</v>
      </c>
      <c r="D836">
        <f>SUM('BASE '!AL836,'BASE '!AN836,'BASE '!AO836,'BASE '!AP836,'BASE '!AR836,'BASE '!AS836)</f>
        <v>13.5</v>
      </c>
      <c r="E836">
        <f>SUM('BASE '!AM836)</f>
        <v>0</v>
      </c>
      <c r="F836">
        <f>SUM('BASE '!AQ836)</f>
        <v>11.5</v>
      </c>
      <c r="G836">
        <f>SUM('BASE '!AT836:BB836)</f>
        <v>1.46</v>
      </c>
      <c r="H836">
        <f>SUM('BASE '!BC836:BF836)</f>
        <v>13.66</v>
      </c>
      <c r="I836">
        <f>SUM('BASE '!BG836,'BASE '!BH836,'BASE '!BJ836,'BASE '!BK836)</f>
        <v>0</v>
      </c>
      <c r="J836">
        <f>'BASE '!BI836</f>
        <v>0</v>
      </c>
      <c r="K836">
        <f>'BASE '!BL836</f>
        <v>34.54</v>
      </c>
      <c r="L836">
        <f>'BASE '!BM836</f>
        <v>3.68</v>
      </c>
      <c r="M836">
        <f>'BASE '!BN836</f>
        <v>0</v>
      </c>
      <c r="N836">
        <f>SUM('BASE '!BO836:BP836)</f>
        <v>0</v>
      </c>
      <c r="O836">
        <f>'BASE '!BQ836</f>
        <v>1.06</v>
      </c>
      <c r="P836">
        <f>SUM('BASE '!BR836,'BASE '!BT836,'BASE '!CH836,'BASE '!CI836,'BASE '!CJ836,'BASE '!CK836)</f>
        <v>0</v>
      </c>
      <c r="Q836">
        <f>'BASE '!BS836</f>
        <v>5.53</v>
      </c>
      <c r="R836">
        <f>SUM('BASE '!CB836:CG836)</f>
        <v>85.85</v>
      </c>
      <c r="S836">
        <f>SUM('BASE '!CL836:CS836)</f>
        <v>18.690000000000001</v>
      </c>
      <c r="T836">
        <f t="shared" si="13"/>
        <v>189.47</v>
      </c>
    </row>
    <row r="837" spans="1:20">
      <c r="A837" t="s">
        <v>1901</v>
      </c>
      <c r="B837" t="s">
        <v>1879</v>
      </c>
      <c r="C837" t="s">
        <v>1902</v>
      </c>
      <c r="D837">
        <f>SUM('BASE '!AL837,'BASE '!AN837,'BASE '!AO837,'BASE '!AP837,'BASE '!AR837,'BASE '!AS837)</f>
        <v>0</v>
      </c>
      <c r="E837">
        <f>SUM('BASE '!AM837)</f>
        <v>0</v>
      </c>
      <c r="F837">
        <f>SUM('BASE '!AQ837)</f>
        <v>0</v>
      </c>
      <c r="G837">
        <f>SUM('BASE '!AT837:BB837)</f>
        <v>0</v>
      </c>
      <c r="H837">
        <f>SUM('BASE '!BC837:BF837)</f>
        <v>6.17</v>
      </c>
      <c r="I837">
        <f>SUM('BASE '!BG837,'BASE '!BH837,'BASE '!BJ837,'BASE '!BK837)</f>
        <v>1</v>
      </c>
      <c r="J837">
        <f>'BASE '!BI837</f>
        <v>66</v>
      </c>
      <c r="K837">
        <f>'BASE '!BL837</f>
        <v>5.43</v>
      </c>
      <c r="L837">
        <f>'BASE '!BM837</f>
        <v>11.43</v>
      </c>
      <c r="M837">
        <f>'BASE '!BN837</f>
        <v>0</v>
      </c>
      <c r="N837">
        <f>SUM('BASE '!BO837:BP837)</f>
        <v>0</v>
      </c>
      <c r="O837">
        <f>'BASE '!BQ837</f>
        <v>2.3000000000000003</v>
      </c>
      <c r="P837">
        <f>SUM('BASE '!BR837,'BASE '!BT837,'BASE '!CH837,'BASE '!CI837,'BASE '!CJ837,'BASE '!CK837)</f>
        <v>0</v>
      </c>
      <c r="Q837">
        <f>'BASE '!BS837</f>
        <v>0.5</v>
      </c>
      <c r="R837">
        <f>SUM('BASE '!CB837:CG837)</f>
        <v>1.17</v>
      </c>
      <c r="S837">
        <f>SUM('BASE '!CL837:CS837)</f>
        <v>81.37</v>
      </c>
      <c r="T837">
        <f t="shared" si="13"/>
        <v>175.37</v>
      </c>
    </row>
    <row r="838" spans="1:20">
      <c r="A838" t="s">
        <v>1903</v>
      </c>
      <c r="B838" t="s">
        <v>1879</v>
      </c>
      <c r="C838" t="s">
        <v>1904</v>
      </c>
      <c r="D838">
        <f>SUM('BASE '!AL838,'BASE '!AN838,'BASE '!AO838,'BASE '!AP838,'BASE '!AR838,'BASE '!AS838)</f>
        <v>3</v>
      </c>
      <c r="E838">
        <f>SUM('BASE '!AM838)</f>
        <v>0</v>
      </c>
      <c r="F838">
        <f>SUM('BASE '!AQ838)</f>
        <v>59.2</v>
      </c>
      <c r="G838">
        <f>SUM('BASE '!AT838:BB838)</f>
        <v>0</v>
      </c>
      <c r="H838">
        <f>SUM('BASE '!BC838:BF838)</f>
        <v>0</v>
      </c>
      <c r="I838">
        <f>SUM('BASE '!BG838,'BASE '!BH838,'BASE '!BJ838,'BASE '!BK838)</f>
        <v>0</v>
      </c>
      <c r="J838">
        <f>'BASE '!BI838</f>
        <v>4.4000000000000004</v>
      </c>
      <c r="K838">
        <f>'BASE '!BL838</f>
        <v>46.03</v>
      </c>
      <c r="L838">
        <f>'BASE '!BM838</f>
        <v>3.62</v>
      </c>
      <c r="M838">
        <f>'BASE '!BN838</f>
        <v>0</v>
      </c>
      <c r="N838">
        <f>SUM('BASE '!BO838:BP838)</f>
        <v>0</v>
      </c>
      <c r="O838">
        <f>'BASE '!BQ838</f>
        <v>8.4</v>
      </c>
      <c r="P838">
        <f>SUM('BASE '!BR838,'BASE '!BT838,'BASE '!CH838,'BASE '!CI838,'BASE '!CJ838,'BASE '!CK838)</f>
        <v>0</v>
      </c>
      <c r="Q838">
        <f>'BASE '!BS838</f>
        <v>4.5</v>
      </c>
      <c r="R838">
        <f>SUM('BASE '!CB838:CG838)</f>
        <v>28.6</v>
      </c>
      <c r="S838">
        <f>SUM('BASE '!CL838:CS838)</f>
        <v>11.35</v>
      </c>
      <c r="T838">
        <f t="shared" si="13"/>
        <v>169.10000000000002</v>
      </c>
    </row>
    <row r="839" spans="1:20">
      <c r="A839" t="s">
        <v>1905</v>
      </c>
      <c r="B839" t="s">
        <v>1879</v>
      </c>
      <c r="C839" t="s">
        <v>1906</v>
      </c>
      <c r="D839">
        <f>SUM('BASE '!AL839,'BASE '!AN839,'BASE '!AO839,'BASE '!AP839,'BASE '!AR839,'BASE '!AS839)</f>
        <v>19.71</v>
      </c>
      <c r="E839">
        <f>SUM('BASE '!AM839)</f>
        <v>0</v>
      </c>
      <c r="F839">
        <f>SUM('BASE '!AQ839)</f>
        <v>72.95</v>
      </c>
      <c r="G839">
        <f>SUM('BASE '!AT839:BB839)</f>
        <v>3.45</v>
      </c>
      <c r="H839">
        <f>SUM('BASE '!BC839:BF839)</f>
        <v>18.490000000000002</v>
      </c>
      <c r="I839">
        <f>SUM('BASE '!BG839,'BASE '!BH839,'BASE '!BJ839,'BASE '!BK839)</f>
        <v>0</v>
      </c>
      <c r="J839">
        <f>'BASE '!BI839</f>
        <v>0</v>
      </c>
      <c r="K839">
        <f>'BASE '!BL839</f>
        <v>9.43</v>
      </c>
      <c r="L839">
        <f>'BASE '!BM839</f>
        <v>0.98</v>
      </c>
      <c r="M839">
        <f>'BASE '!BN839</f>
        <v>65</v>
      </c>
      <c r="N839">
        <f>SUM('BASE '!BO839:BP839)</f>
        <v>0</v>
      </c>
      <c r="O839">
        <f>'BASE '!BQ839</f>
        <v>3.57</v>
      </c>
      <c r="P839">
        <f>SUM('BASE '!BR839,'BASE '!BT839,'BASE '!CH839,'BASE '!CI839,'BASE '!CJ839,'BASE '!CK839)</f>
        <v>1.3</v>
      </c>
      <c r="Q839">
        <f>'BASE '!BS839</f>
        <v>0</v>
      </c>
      <c r="R839">
        <f>SUM('BASE '!CB839:CG839)</f>
        <v>30.439999999999998</v>
      </c>
      <c r="S839">
        <f>SUM('BASE '!CL839:CS839)</f>
        <v>10.16</v>
      </c>
      <c r="T839">
        <f t="shared" si="13"/>
        <v>235.48</v>
      </c>
    </row>
    <row r="840" spans="1:20">
      <c r="A840" t="s">
        <v>1909</v>
      </c>
      <c r="B840" t="s">
        <v>1908</v>
      </c>
      <c r="C840" t="s">
        <v>1910</v>
      </c>
      <c r="D840">
        <f>SUM('BASE '!AL840,'BASE '!AN840,'BASE '!AO840,'BASE '!AP840,'BASE '!AR840,'BASE '!AS840)</f>
        <v>28.25</v>
      </c>
      <c r="E840">
        <f>SUM('BASE '!AM840)</f>
        <v>0</v>
      </c>
      <c r="F840">
        <f>SUM('BASE '!AQ840)</f>
        <v>15.1</v>
      </c>
      <c r="G840">
        <f>SUM('BASE '!AT840:BB840)</f>
        <v>0</v>
      </c>
      <c r="H840">
        <f>SUM('BASE '!BC840:BF840)</f>
        <v>29.450000000000003</v>
      </c>
      <c r="I840">
        <f>SUM('BASE '!BG840,'BASE '!BH840,'BASE '!BJ840,'BASE '!BK840)</f>
        <v>4</v>
      </c>
      <c r="J840">
        <f>'BASE '!BI840</f>
        <v>0</v>
      </c>
      <c r="K840">
        <f>'BASE '!BL840</f>
        <v>6</v>
      </c>
      <c r="L840">
        <f>'BASE '!BM840</f>
        <v>9</v>
      </c>
      <c r="M840">
        <f>'BASE '!BN840</f>
        <v>0</v>
      </c>
      <c r="N840">
        <f>SUM('BASE '!BO840:BP840)</f>
        <v>0</v>
      </c>
      <c r="O840">
        <f>'BASE '!BQ840</f>
        <v>0</v>
      </c>
      <c r="P840">
        <f>SUM('BASE '!BR840,'BASE '!BT840,'BASE '!CH840,'BASE '!CI840,'BASE '!CJ840,'BASE '!CK840)</f>
        <v>2</v>
      </c>
      <c r="Q840">
        <f>'BASE '!BS840</f>
        <v>2</v>
      </c>
      <c r="R840">
        <f>SUM('BASE '!CB840:CG840)</f>
        <v>6.05</v>
      </c>
      <c r="S840">
        <f>SUM('BASE '!CL840:CS840)</f>
        <v>7.5499999999999989</v>
      </c>
      <c r="T840">
        <f t="shared" si="13"/>
        <v>109.4</v>
      </c>
    </row>
    <row r="841" spans="1:20">
      <c r="A841" t="s">
        <v>1911</v>
      </c>
      <c r="B841" t="s">
        <v>1908</v>
      </c>
      <c r="C841" t="s">
        <v>1912</v>
      </c>
      <c r="D841">
        <f>SUM('BASE '!AL841,'BASE '!AN841,'BASE '!AO841,'BASE '!AP841,'BASE '!AR841,'BASE '!AS841)</f>
        <v>73.7</v>
      </c>
      <c r="E841">
        <f>SUM('BASE '!AM841)</f>
        <v>0</v>
      </c>
      <c r="F841">
        <f>SUM('BASE '!AQ841)</f>
        <v>319.40000000000003</v>
      </c>
      <c r="G841">
        <f>SUM('BASE '!AT841:BB841)</f>
        <v>20.04</v>
      </c>
      <c r="H841">
        <f>SUM('BASE '!BC841:BF841)</f>
        <v>38.130000000000003</v>
      </c>
      <c r="I841">
        <f>SUM('BASE '!BG841,'BASE '!BH841,'BASE '!BJ841,'BASE '!BK841)</f>
        <v>23.7</v>
      </c>
      <c r="J841">
        <f>'BASE '!BI841</f>
        <v>0</v>
      </c>
      <c r="K841">
        <f>'BASE '!BL841</f>
        <v>0</v>
      </c>
      <c r="L841">
        <f>'BASE '!BM841</f>
        <v>7.27</v>
      </c>
      <c r="M841">
        <f>'BASE '!BN841</f>
        <v>70.5</v>
      </c>
      <c r="N841">
        <f>SUM('BASE '!BO841:BP841)</f>
        <v>3.91</v>
      </c>
      <c r="O841">
        <f>'BASE '!BQ841</f>
        <v>1.87</v>
      </c>
      <c r="P841">
        <f>SUM('BASE '!BR841,'BASE '!BT841,'BASE '!CH841,'BASE '!CI841,'BASE '!CJ841,'BASE '!CK841)</f>
        <v>5.8500000000000005</v>
      </c>
      <c r="Q841">
        <f>'BASE '!BS841</f>
        <v>0.4</v>
      </c>
      <c r="R841">
        <f>SUM('BASE '!CB841:CG841)</f>
        <v>184.1</v>
      </c>
      <c r="S841">
        <f>SUM('BASE '!CL841:CS841)</f>
        <v>18.600000000000001</v>
      </c>
      <c r="T841">
        <f t="shared" si="13"/>
        <v>767.47</v>
      </c>
    </row>
    <row r="842" spans="1:20">
      <c r="A842" t="s">
        <v>1913</v>
      </c>
      <c r="B842" t="s">
        <v>1908</v>
      </c>
      <c r="C842" t="s">
        <v>1914</v>
      </c>
      <c r="D842">
        <f>SUM('BASE '!AL842,'BASE '!AN842,'BASE '!AO842,'BASE '!AP842,'BASE '!AR842,'BASE '!AS842)</f>
        <v>522.5</v>
      </c>
      <c r="E842">
        <f>SUM('BASE '!AM842)</f>
        <v>28</v>
      </c>
      <c r="F842">
        <f>SUM('BASE '!AQ842)</f>
        <v>175</v>
      </c>
      <c r="G842">
        <f>SUM('BASE '!AT842:BB842)</f>
        <v>130</v>
      </c>
      <c r="H842">
        <f>SUM('BASE '!BC842:BF842)</f>
        <v>24.89</v>
      </c>
      <c r="I842">
        <f>SUM('BASE '!BG842,'BASE '!BH842,'BASE '!BJ842,'BASE '!BK842)</f>
        <v>7.5</v>
      </c>
      <c r="J842">
        <f>'BASE '!BI842</f>
        <v>0</v>
      </c>
      <c r="K842">
        <f>'BASE '!BL842</f>
        <v>0</v>
      </c>
      <c r="L842">
        <f>'BASE '!BM842</f>
        <v>0</v>
      </c>
      <c r="M842">
        <f>'BASE '!BN842</f>
        <v>13</v>
      </c>
      <c r="N842">
        <f>SUM('BASE '!BO842:BP842)</f>
        <v>887</v>
      </c>
      <c r="O842">
        <f>'BASE '!BQ842</f>
        <v>0</v>
      </c>
      <c r="P842">
        <f>SUM('BASE '!BR842,'BASE '!BT842,'BASE '!CH842,'BASE '!CI842,'BASE '!CJ842,'BASE '!CK842)</f>
        <v>0</v>
      </c>
      <c r="Q842">
        <f>'BASE '!BS842</f>
        <v>0</v>
      </c>
      <c r="R842">
        <f>SUM('BASE '!CB842:CG842)</f>
        <v>72</v>
      </c>
      <c r="S842">
        <f>SUM('BASE '!CL842:CS842)</f>
        <v>0</v>
      </c>
      <c r="T842">
        <f t="shared" si="13"/>
        <v>1859.8899999999999</v>
      </c>
    </row>
    <row r="843" spans="1:20">
      <c r="A843" t="s">
        <v>1915</v>
      </c>
      <c r="B843" t="s">
        <v>1908</v>
      </c>
      <c r="C843" t="s">
        <v>1908</v>
      </c>
      <c r="D843">
        <f>SUM('BASE '!AL843,'BASE '!AN843,'BASE '!AO843,'BASE '!AP843,'BASE '!AR843,'BASE '!AS843)</f>
        <v>394.03</v>
      </c>
      <c r="E843">
        <f>SUM('BASE '!AM843)</f>
        <v>442.86</v>
      </c>
      <c r="F843">
        <f>SUM('BASE '!AQ843)</f>
        <v>909.3</v>
      </c>
      <c r="G843">
        <f>SUM('BASE '!AT843:BB843)</f>
        <v>31.7</v>
      </c>
      <c r="H843">
        <f>SUM('BASE '!BC843:BF843)</f>
        <v>2</v>
      </c>
      <c r="I843">
        <f>SUM('BASE '!BG843,'BASE '!BH843,'BASE '!BJ843,'BASE '!BK843)</f>
        <v>3</v>
      </c>
      <c r="J843">
        <f>'BASE '!BI843</f>
        <v>0</v>
      </c>
      <c r="K843">
        <f>'BASE '!BL843</f>
        <v>0</v>
      </c>
      <c r="L843">
        <f>'BASE '!BM843</f>
        <v>1</v>
      </c>
      <c r="M843">
        <f>'BASE '!BN843</f>
        <v>0</v>
      </c>
      <c r="N843">
        <f>SUM('BASE '!BO843:BP843)</f>
        <v>481.45</v>
      </c>
      <c r="O843">
        <f>'BASE '!BQ843</f>
        <v>1.71</v>
      </c>
      <c r="P843">
        <f>SUM('BASE '!BR843,'BASE '!BT843,'BASE '!CH843,'BASE '!CI843,'BASE '!CJ843,'BASE '!CK843)</f>
        <v>12.57</v>
      </c>
      <c r="Q843">
        <f>'BASE '!BS843</f>
        <v>0</v>
      </c>
      <c r="R843">
        <f>SUM('BASE '!CB843:CG843)</f>
        <v>128.1</v>
      </c>
      <c r="S843">
        <f>SUM('BASE '!CL843:CS843)</f>
        <v>18</v>
      </c>
      <c r="T843">
        <f t="shared" si="13"/>
        <v>2425.7200000000003</v>
      </c>
    </row>
    <row r="844" spans="1:20">
      <c r="A844" t="s">
        <v>1916</v>
      </c>
      <c r="B844" t="s">
        <v>1908</v>
      </c>
      <c r="C844" t="s">
        <v>1917</v>
      </c>
      <c r="D844">
        <f>SUM('BASE '!AL844,'BASE '!AN844,'BASE '!AO844,'BASE '!AP844,'BASE '!AR844,'BASE '!AS844)</f>
        <v>677</v>
      </c>
      <c r="E844">
        <f>SUM('BASE '!AM844)</f>
        <v>28.2</v>
      </c>
      <c r="F844">
        <f>SUM('BASE '!AQ844)</f>
        <v>403.22</v>
      </c>
      <c r="G844">
        <f>SUM('BASE '!AT844:BB844)</f>
        <v>94.98</v>
      </c>
      <c r="H844">
        <f>SUM('BASE '!BC844:BF844)</f>
        <v>16.740000000000002</v>
      </c>
      <c r="I844">
        <f>SUM('BASE '!BG844,'BASE '!BH844,'BASE '!BJ844,'BASE '!BK844)</f>
        <v>3.35</v>
      </c>
      <c r="J844">
        <f>'BASE '!BI844</f>
        <v>0</v>
      </c>
      <c r="K844">
        <f>'BASE '!BL844</f>
        <v>0</v>
      </c>
      <c r="L844">
        <f>'BASE '!BM844</f>
        <v>0</v>
      </c>
      <c r="M844">
        <f>'BASE '!BN844</f>
        <v>0</v>
      </c>
      <c r="N844">
        <f>SUM('BASE '!BO844:BP844)</f>
        <v>28.38</v>
      </c>
      <c r="O844">
        <f>'BASE '!BQ844</f>
        <v>9.06</v>
      </c>
      <c r="P844">
        <f>SUM('BASE '!BR844,'BASE '!BT844,'BASE '!CH844,'BASE '!CI844,'BASE '!CJ844,'BASE '!CK844)</f>
        <v>11.309999999999999</v>
      </c>
      <c r="Q844">
        <f>'BASE '!BS844</f>
        <v>0</v>
      </c>
      <c r="R844">
        <f>SUM('BASE '!CB844:CG844)</f>
        <v>619.76</v>
      </c>
      <c r="S844">
        <f>SUM('BASE '!CL844:CS844)</f>
        <v>463.46</v>
      </c>
      <c r="T844">
        <f t="shared" si="13"/>
        <v>2355.46</v>
      </c>
    </row>
    <row r="845" spans="1:20">
      <c r="A845" t="s">
        <v>1918</v>
      </c>
      <c r="B845" t="s">
        <v>1908</v>
      </c>
      <c r="C845" t="s">
        <v>1919</v>
      </c>
      <c r="D845">
        <f>SUM('BASE '!AL845,'BASE '!AN845,'BASE '!AO845,'BASE '!AP845,'BASE '!AR845,'BASE '!AS845)</f>
        <v>8.6</v>
      </c>
      <c r="E845">
        <f>SUM('BASE '!AM845)</f>
        <v>15.7</v>
      </c>
      <c r="F845">
        <f>SUM('BASE '!AQ845)</f>
        <v>35.15</v>
      </c>
      <c r="G845">
        <f>SUM('BASE '!AT845:BB845)</f>
        <v>0</v>
      </c>
      <c r="H845">
        <f>SUM('BASE '!BC845:BF845)</f>
        <v>21.549999999999997</v>
      </c>
      <c r="I845">
        <f>SUM('BASE '!BG845,'BASE '!BH845,'BASE '!BJ845,'BASE '!BK845)</f>
        <v>2.9</v>
      </c>
      <c r="J845">
        <f>'BASE '!BI845</f>
        <v>0</v>
      </c>
      <c r="K845">
        <f>'BASE '!BL845</f>
        <v>0</v>
      </c>
      <c r="L845">
        <f>'BASE '!BM845</f>
        <v>0</v>
      </c>
      <c r="M845">
        <f>'BASE '!BN845</f>
        <v>0</v>
      </c>
      <c r="N845">
        <f>SUM('BASE '!BO845:BP845)</f>
        <v>0</v>
      </c>
      <c r="O845">
        <f>'BASE '!BQ845</f>
        <v>6.4</v>
      </c>
      <c r="P845">
        <f>SUM('BASE '!BR845,'BASE '!BT845,'BASE '!CH845,'BASE '!CI845,'BASE '!CJ845,'BASE '!CK845)</f>
        <v>7</v>
      </c>
      <c r="Q845">
        <f>'BASE '!BS845</f>
        <v>0</v>
      </c>
      <c r="R845">
        <f>SUM('BASE '!CB845:CG845)</f>
        <v>1.95</v>
      </c>
      <c r="S845">
        <f>SUM('BASE '!CL845:CS845)</f>
        <v>2.2000000000000002</v>
      </c>
      <c r="T845">
        <f t="shared" si="13"/>
        <v>101.45000000000002</v>
      </c>
    </row>
    <row r="846" spans="1:20">
      <c r="A846" t="s">
        <v>1922</v>
      </c>
      <c r="B846" t="s">
        <v>1921</v>
      </c>
      <c r="C846" t="s">
        <v>1923</v>
      </c>
      <c r="D846">
        <f>SUM('BASE '!AL846,'BASE '!AN846,'BASE '!AO846,'BASE '!AP846,'BASE '!AR846,'BASE '!AS846)</f>
        <v>430.09000000000003</v>
      </c>
      <c r="E846">
        <f>SUM('BASE '!AM846)</f>
        <v>0</v>
      </c>
      <c r="F846">
        <f>SUM('BASE '!AQ846)</f>
        <v>78.31</v>
      </c>
      <c r="G846">
        <f>SUM('BASE '!AT846:BB846)</f>
        <v>0</v>
      </c>
      <c r="H846">
        <f>SUM('BASE '!BC846:BF846)</f>
        <v>48.23</v>
      </c>
      <c r="I846">
        <f>SUM('BASE '!BG846,'BASE '!BH846,'BASE '!BJ846,'BASE '!BK846)</f>
        <v>0</v>
      </c>
      <c r="J846">
        <f>'BASE '!BI846</f>
        <v>20</v>
      </c>
      <c r="K846">
        <f>'BASE '!BL846</f>
        <v>292.55</v>
      </c>
      <c r="L846">
        <f>'BASE '!BM846</f>
        <v>152.63</v>
      </c>
      <c r="M846">
        <f>'BASE '!BN846</f>
        <v>87.75</v>
      </c>
      <c r="N846">
        <f>SUM('BASE '!BO846:BP846)</f>
        <v>49.45</v>
      </c>
      <c r="O846">
        <f>'BASE '!BQ846</f>
        <v>76.14</v>
      </c>
      <c r="P846">
        <f>SUM('BASE '!BR846,'BASE '!BT846,'BASE '!CH846,'BASE '!CI846,'BASE '!CJ846,'BASE '!CK846)</f>
        <v>5.04</v>
      </c>
      <c r="Q846">
        <f>'BASE '!BS846</f>
        <v>412.5</v>
      </c>
      <c r="R846">
        <f>SUM('BASE '!CB846:CG846)</f>
        <v>146.64999999999998</v>
      </c>
      <c r="S846">
        <f>SUM('BASE '!CL846:CS846)</f>
        <v>57.959999999999994</v>
      </c>
      <c r="T846">
        <f t="shared" si="13"/>
        <v>1857.3000000000002</v>
      </c>
    </row>
    <row r="847" spans="1:20">
      <c r="A847" t="s">
        <v>1924</v>
      </c>
      <c r="B847" t="s">
        <v>1921</v>
      </c>
      <c r="C847" t="s">
        <v>1925</v>
      </c>
      <c r="D847">
        <f>SUM('BASE '!AL847,'BASE '!AN847,'BASE '!AO847,'BASE '!AP847,'BASE '!AR847,'BASE '!AS847)</f>
        <v>0</v>
      </c>
      <c r="E847">
        <f>SUM('BASE '!AM847)</f>
        <v>0</v>
      </c>
      <c r="F847">
        <f>SUM('BASE '!AQ847)</f>
        <v>0</v>
      </c>
      <c r="G847">
        <f>SUM('BASE '!AT847:BB847)</f>
        <v>0</v>
      </c>
      <c r="H847">
        <f>SUM('BASE '!BC847:BF847)</f>
        <v>0</v>
      </c>
      <c r="I847">
        <f>SUM('BASE '!BG847,'BASE '!BH847,'BASE '!BJ847,'BASE '!BK847)</f>
        <v>2.2200000000000002</v>
      </c>
      <c r="J847">
        <f>'BASE '!BI847</f>
        <v>0</v>
      </c>
      <c r="K847">
        <f>'BASE '!BL847</f>
        <v>225.26</v>
      </c>
      <c r="L847">
        <f>'BASE '!BM847</f>
        <v>32.07</v>
      </c>
      <c r="M847">
        <f>'BASE '!BN847</f>
        <v>6.04</v>
      </c>
      <c r="N847">
        <f>SUM('BASE '!BO847:BP847)</f>
        <v>0</v>
      </c>
      <c r="O847">
        <f>'BASE '!BQ847</f>
        <v>7.54</v>
      </c>
      <c r="P847">
        <f>SUM('BASE '!BR847,'BASE '!BT847,'BASE '!CH847,'BASE '!CI847,'BASE '!CJ847,'BASE '!CK847)</f>
        <v>7.78</v>
      </c>
      <c r="Q847">
        <f>'BASE '!BS847</f>
        <v>14.94</v>
      </c>
      <c r="R847">
        <f>SUM('BASE '!CB847:CG847)</f>
        <v>9.84</v>
      </c>
      <c r="S847">
        <f>SUM('BASE '!CL847:CS847)</f>
        <v>117.25</v>
      </c>
      <c r="T847">
        <f t="shared" si="13"/>
        <v>422.94</v>
      </c>
    </row>
    <row r="848" spans="1:20">
      <c r="A848" t="s">
        <v>1926</v>
      </c>
      <c r="B848" t="s">
        <v>1921</v>
      </c>
      <c r="C848" t="s">
        <v>1927</v>
      </c>
      <c r="D848">
        <f>SUM('BASE '!AL848,'BASE '!AN848,'BASE '!AO848,'BASE '!AP848,'BASE '!AR848,'BASE '!AS848)</f>
        <v>373.09999999999997</v>
      </c>
      <c r="E848">
        <f>SUM('BASE '!AM848)</f>
        <v>0</v>
      </c>
      <c r="F848">
        <f>SUM('BASE '!AQ848)</f>
        <v>289.34000000000003</v>
      </c>
      <c r="G848">
        <f>SUM('BASE '!AT848:BB848)</f>
        <v>7.6</v>
      </c>
      <c r="H848">
        <f>SUM('BASE '!BC848:BF848)</f>
        <v>39.67</v>
      </c>
      <c r="I848">
        <f>SUM('BASE '!BG848,'BASE '!BH848,'BASE '!BJ848,'BASE '!BK848)</f>
        <v>7.38</v>
      </c>
      <c r="J848">
        <f>'BASE '!BI848</f>
        <v>5</v>
      </c>
      <c r="K848">
        <f>'BASE '!BL848</f>
        <v>812.55</v>
      </c>
      <c r="L848">
        <f>'BASE '!BM848</f>
        <v>55.28</v>
      </c>
      <c r="M848">
        <f>'BASE '!BN848</f>
        <v>1.41</v>
      </c>
      <c r="N848">
        <f>SUM('BASE '!BO848:BP848)</f>
        <v>121.35</v>
      </c>
      <c r="O848">
        <f>'BASE '!BQ848</f>
        <v>6.75</v>
      </c>
      <c r="P848">
        <f>SUM('BASE '!BR848,'BASE '!BT848,'BASE '!CH848,'BASE '!CI848,'BASE '!CJ848,'BASE '!CK848)</f>
        <v>45.68</v>
      </c>
      <c r="Q848">
        <f>'BASE '!BS848</f>
        <v>0</v>
      </c>
      <c r="R848">
        <f>SUM('BASE '!CB848:CG848)</f>
        <v>220.29</v>
      </c>
      <c r="S848">
        <f>SUM('BASE '!CL848:CS848)</f>
        <v>94.53</v>
      </c>
      <c r="T848">
        <f t="shared" si="13"/>
        <v>2079.9299999999998</v>
      </c>
    </row>
    <row r="849" spans="1:20">
      <c r="A849" t="s">
        <v>1928</v>
      </c>
      <c r="B849" t="s">
        <v>1921</v>
      </c>
      <c r="C849" t="s">
        <v>1929</v>
      </c>
      <c r="D849">
        <f>SUM('BASE '!AL849,'BASE '!AN849,'BASE '!AO849,'BASE '!AP849,'BASE '!AR849,'BASE '!AS849)</f>
        <v>115.21</v>
      </c>
      <c r="E849">
        <f>SUM('BASE '!AM849)</f>
        <v>0</v>
      </c>
      <c r="F849">
        <f>SUM('BASE '!AQ849)</f>
        <v>67.78</v>
      </c>
      <c r="G849">
        <f>SUM('BASE '!AT849:BB849)</f>
        <v>1.75</v>
      </c>
      <c r="H849">
        <f>SUM('BASE '!BC849:BF849)</f>
        <v>46.769999999999996</v>
      </c>
      <c r="I849">
        <f>SUM('BASE '!BG849,'BASE '!BH849,'BASE '!BJ849,'BASE '!BK849)</f>
        <v>9.68</v>
      </c>
      <c r="J849">
        <f>'BASE '!BI849</f>
        <v>9.84</v>
      </c>
      <c r="K849">
        <f>'BASE '!BL849</f>
        <v>577.88</v>
      </c>
      <c r="L849">
        <f>'BASE '!BM849</f>
        <v>117.25</v>
      </c>
      <c r="M849">
        <f>'BASE '!BN849</f>
        <v>75.710000000000008</v>
      </c>
      <c r="N849">
        <f>SUM('BASE '!BO849:BP849)</f>
        <v>38.18</v>
      </c>
      <c r="O849">
        <f>'BASE '!BQ849</f>
        <v>102.35</v>
      </c>
      <c r="P849">
        <f>SUM('BASE '!BR849,'BASE '!BT849,'BASE '!CH849,'BASE '!CI849,'BASE '!CJ849,'BASE '!CK849)</f>
        <v>95</v>
      </c>
      <c r="Q849">
        <f>'BASE '!BS849</f>
        <v>56.92</v>
      </c>
      <c r="R849">
        <f>SUM('BASE '!CB849:CG849)</f>
        <v>70.92</v>
      </c>
      <c r="S849">
        <f>SUM('BASE '!CL849:CS849)</f>
        <v>235.06</v>
      </c>
      <c r="T849">
        <f t="shared" si="13"/>
        <v>1620.3</v>
      </c>
    </row>
    <row r="850" spans="1:20">
      <c r="A850" t="s">
        <v>1930</v>
      </c>
      <c r="B850" t="s">
        <v>1921</v>
      </c>
      <c r="C850" t="s">
        <v>1931</v>
      </c>
      <c r="D850">
        <f>SUM('BASE '!AL850,'BASE '!AN850,'BASE '!AO850,'BASE '!AP850,'BASE '!AR850,'BASE '!AS850)</f>
        <v>85.2</v>
      </c>
      <c r="E850">
        <f>SUM('BASE '!AM850)</f>
        <v>0</v>
      </c>
      <c r="F850">
        <f>SUM('BASE '!AQ850)</f>
        <v>0.92</v>
      </c>
      <c r="G850">
        <f>SUM('BASE '!AT850:BB850)</f>
        <v>0</v>
      </c>
      <c r="H850">
        <f>SUM('BASE '!BC850:BF850)</f>
        <v>360.11</v>
      </c>
      <c r="I850">
        <f>SUM('BASE '!BG850,'BASE '!BH850,'BASE '!BJ850,'BASE '!BK850)</f>
        <v>5.9300000000000006</v>
      </c>
      <c r="J850">
        <f>'BASE '!BI850</f>
        <v>0</v>
      </c>
      <c r="K850">
        <f>'BASE '!BL850</f>
        <v>32.69</v>
      </c>
      <c r="L850">
        <f>'BASE '!BM850</f>
        <v>31.11</v>
      </c>
      <c r="M850">
        <f>'BASE '!BN850</f>
        <v>118</v>
      </c>
      <c r="N850">
        <f>SUM('BASE '!BO850:BP850)</f>
        <v>0.3</v>
      </c>
      <c r="O850">
        <f>'BASE '!BQ850</f>
        <v>0.28000000000000003</v>
      </c>
      <c r="P850">
        <f>SUM('BASE '!BR850,'BASE '!BT850,'BASE '!CH850,'BASE '!CI850,'BASE '!CJ850,'BASE '!CK850)</f>
        <v>3.59</v>
      </c>
      <c r="Q850">
        <f>'BASE '!BS850</f>
        <v>0</v>
      </c>
      <c r="R850">
        <f>SUM('BASE '!CB850:CG850)</f>
        <v>108</v>
      </c>
      <c r="S850">
        <f>SUM('BASE '!CL850:CS850)</f>
        <v>10.35</v>
      </c>
      <c r="T850">
        <f t="shared" si="13"/>
        <v>756.48</v>
      </c>
    </row>
    <row r="851" spans="1:20">
      <c r="A851" t="s">
        <v>1932</v>
      </c>
      <c r="B851" t="s">
        <v>1921</v>
      </c>
      <c r="C851" t="s">
        <v>1321</v>
      </c>
      <c r="D851">
        <f>SUM('BASE '!AL851,'BASE '!AN851,'BASE '!AO851,'BASE '!AP851,'BASE '!AR851,'BASE '!AS851)</f>
        <v>114.14</v>
      </c>
      <c r="E851">
        <f>SUM('BASE '!AM851)</f>
        <v>0</v>
      </c>
      <c r="F851">
        <f>SUM('BASE '!AQ851)</f>
        <v>0</v>
      </c>
      <c r="G851">
        <f>SUM('BASE '!AT851:BB851)</f>
        <v>10.8</v>
      </c>
      <c r="H851">
        <f>SUM('BASE '!BC851:BF851)</f>
        <v>281.18</v>
      </c>
      <c r="I851">
        <f>SUM('BASE '!BG851,'BASE '!BH851,'BASE '!BJ851,'BASE '!BK851)</f>
        <v>21.500000000000004</v>
      </c>
      <c r="J851">
        <f>'BASE '!BI851</f>
        <v>8.1</v>
      </c>
      <c r="K851">
        <f>'BASE '!BL851</f>
        <v>149.44</v>
      </c>
      <c r="L851">
        <f>'BASE '!BM851</f>
        <v>57.22</v>
      </c>
      <c r="M851">
        <f>'BASE '!BN851</f>
        <v>0</v>
      </c>
      <c r="N851">
        <f>SUM('BASE '!BO851:BP851)</f>
        <v>65.599999999999994</v>
      </c>
      <c r="O851">
        <f>'BASE '!BQ851</f>
        <v>0.83</v>
      </c>
      <c r="P851">
        <f>SUM('BASE '!BR851,'BASE '!BT851,'BASE '!CH851,'BASE '!CI851,'BASE '!CJ851,'BASE '!CK851)</f>
        <v>7.33</v>
      </c>
      <c r="Q851">
        <f>'BASE '!BS851</f>
        <v>29.2</v>
      </c>
      <c r="R851">
        <f>SUM('BASE '!CB851:CG851)</f>
        <v>11.95</v>
      </c>
      <c r="S851">
        <f>SUM('BASE '!CL851:CS851)</f>
        <v>5.42</v>
      </c>
      <c r="T851">
        <f t="shared" si="13"/>
        <v>762.71000000000026</v>
      </c>
    </row>
    <row r="852" spans="1:20">
      <c r="A852" t="s">
        <v>1933</v>
      </c>
      <c r="B852" t="s">
        <v>1921</v>
      </c>
      <c r="C852" t="s">
        <v>1934</v>
      </c>
      <c r="D852">
        <f>SUM('BASE '!AL852,'BASE '!AN852,'BASE '!AO852,'BASE '!AP852,'BASE '!AR852,'BASE '!AS852)</f>
        <v>0</v>
      </c>
      <c r="E852">
        <f>SUM('BASE '!AM852)</f>
        <v>0</v>
      </c>
      <c r="F852">
        <f>SUM('BASE '!AQ852)</f>
        <v>0</v>
      </c>
      <c r="G852">
        <f>SUM('BASE '!AT852:BB852)</f>
        <v>0</v>
      </c>
      <c r="H852">
        <f>SUM('BASE '!BC852:BF852)</f>
        <v>26.87</v>
      </c>
      <c r="I852">
        <f>SUM('BASE '!BG852,'BASE '!BH852,'BASE '!BJ852,'BASE '!BK852)</f>
        <v>1.23</v>
      </c>
      <c r="J852">
        <f>'BASE '!BI852</f>
        <v>0</v>
      </c>
      <c r="K852">
        <f>'BASE '!BL852</f>
        <v>36.57</v>
      </c>
      <c r="L852">
        <f>'BASE '!BM852</f>
        <v>23.95</v>
      </c>
      <c r="M852">
        <f>'BASE '!BN852</f>
        <v>0</v>
      </c>
      <c r="N852">
        <f>SUM('BASE '!BO852:BP852)</f>
        <v>0</v>
      </c>
      <c r="O852">
        <f>'BASE '!BQ852</f>
        <v>0</v>
      </c>
      <c r="P852">
        <f>SUM('BASE '!BR852,'BASE '!BT852,'BASE '!CH852,'BASE '!CI852,'BASE '!CJ852,'BASE '!CK852)</f>
        <v>0</v>
      </c>
      <c r="Q852">
        <f>'BASE '!BS852</f>
        <v>0</v>
      </c>
      <c r="R852">
        <f>SUM('BASE '!CB852:CG852)</f>
        <v>0</v>
      </c>
      <c r="S852">
        <f>SUM('BASE '!CL852:CS852)</f>
        <v>1.17</v>
      </c>
      <c r="T852">
        <f t="shared" si="13"/>
        <v>89.79</v>
      </c>
    </row>
    <row r="853" spans="1:20">
      <c r="A853" t="s">
        <v>1935</v>
      </c>
      <c r="B853" t="s">
        <v>1921</v>
      </c>
      <c r="C853" t="s">
        <v>1936</v>
      </c>
      <c r="D853">
        <f>SUM('BASE '!AL853,'BASE '!AN853,'BASE '!AO853,'BASE '!AP853,'BASE '!AR853,'BASE '!AS853)</f>
        <v>7.78</v>
      </c>
      <c r="E853">
        <f>SUM('BASE '!AM853)</f>
        <v>0</v>
      </c>
      <c r="F853">
        <f>SUM('BASE '!AQ853)</f>
        <v>0</v>
      </c>
      <c r="G853">
        <f>SUM('BASE '!AT853:BB853)</f>
        <v>0</v>
      </c>
      <c r="H853">
        <f>SUM('BASE '!BC853:BF853)</f>
        <v>1.0900000000000001</v>
      </c>
      <c r="I853">
        <f>SUM('BASE '!BG853,'BASE '!BH853,'BASE '!BJ853,'BASE '!BK853)</f>
        <v>0</v>
      </c>
      <c r="J853">
        <f>'BASE '!BI853</f>
        <v>4.54</v>
      </c>
      <c r="K853">
        <f>'BASE '!BL853</f>
        <v>55.21</v>
      </c>
      <c r="L853">
        <f>'BASE '!BM853</f>
        <v>32.69</v>
      </c>
      <c r="M853">
        <f>'BASE '!BN853</f>
        <v>0</v>
      </c>
      <c r="N853">
        <f>SUM('BASE '!BO853:BP853)</f>
        <v>0</v>
      </c>
      <c r="O853">
        <f>'BASE '!BQ853</f>
        <v>3.03</v>
      </c>
      <c r="P853">
        <f>SUM('BASE '!BR853,'BASE '!BT853,'BASE '!CH853,'BASE '!CI853,'BASE '!CJ853,'BASE '!CK853)</f>
        <v>9.32</v>
      </c>
      <c r="Q853">
        <f>'BASE '!BS853</f>
        <v>0</v>
      </c>
      <c r="R853">
        <f>SUM('BASE '!CB853:CG853)</f>
        <v>20.73</v>
      </c>
      <c r="S853">
        <f>SUM('BASE '!CL853:CS853)</f>
        <v>31.8</v>
      </c>
      <c r="T853">
        <f t="shared" si="13"/>
        <v>166.19</v>
      </c>
    </row>
    <row r="854" spans="1:20">
      <c r="A854" t="s">
        <v>1937</v>
      </c>
      <c r="B854" t="s">
        <v>1921</v>
      </c>
      <c r="C854" t="s">
        <v>1938</v>
      </c>
      <c r="D854">
        <f>SUM('BASE '!AL854,'BASE '!AN854,'BASE '!AO854,'BASE '!AP854,'BASE '!AR854,'BASE '!AS854)</f>
        <v>208.93</v>
      </c>
      <c r="E854">
        <f>SUM('BASE '!AM854)</f>
        <v>0</v>
      </c>
      <c r="F854">
        <f>SUM('BASE '!AQ854)</f>
        <v>0</v>
      </c>
      <c r="G854">
        <f>SUM('BASE '!AT854:BB854)</f>
        <v>0</v>
      </c>
      <c r="H854">
        <f>SUM('BASE '!BC854:BF854)</f>
        <v>0</v>
      </c>
      <c r="I854">
        <f>SUM('BASE '!BG854,'BASE '!BH854,'BASE '!BJ854,'BASE '!BK854)</f>
        <v>0</v>
      </c>
      <c r="J854">
        <f>'BASE '!BI854</f>
        <v>0</v>
      </c>
      <c r="K854">
        <f>'BASE '!BL854</f>
        <v>56.93</v>
      </c>
      <c r="L854">
        <f>'BASE '!BM854</f>
        <v>5.25</v>
      </c>
      <c r="M854">
        <f>'BASE '!BN854</f>
        <v>0</v>
      </c>
      <c r="N854">
        <f>SUM('BASE '!BO854:BP854)</f>
        <v>0</v>
      </c>
      <c r="O854">
        <f>'BASE '!BQ854</f>
        <v>14.5</v>
      </c>
      <c r="P854">
        <f>SUM('BASE '!BR854,'BASE '!BT854,'BASE '!CH854,'BASE '!CI854,'BASE '!CJ854,'BASE '!CK854)</f>
        <v>8</v>
      </c>
      <c r="Q854">
        <f>'BASE '!BS854</f>
        <v>0</v>
      </c>
      <c r="R854">
        <f>SUM('BASE '!CB854:CG854)</f>
        <v>45.77</v>
      </c>
      <c r="S854">
        <f>SUM('BASE '!CL854:CS854)</f>
        <v>0</v>
      </c>
      <c r="T854">
        <f t="shared" si="13"/>
        <v>339.38</v>
      </c>
    </row>
    <row r="855" spans="1:20">
      <c r="A855" t="s">
        <v>1939</v>
      </c>
      <c r="B855" t="s">
        <v>1921</v>
      </c>
      <c r="C855" t="s">
        <v>1940</v>
      </c>
      <c r="D855">
        <f>SUM('BASE '!AL855,'BASE '!AN855,'BASE '!AO855,'BASE '!AP855,'BASE '!AR855,'BASE '!AS855)</f>
        <v>56.6</v>
      </c>
      <c r="E855">
        <f>SUM('BASE '!AM855)</f>
        <v>0</v>
      </c>
      <c r="F855">
        <f>SUM('BASE '!AQ855)</f>
        <v>28.3</v>
      </c>
      <c r="G855">
        <f>SUM('BASE '!AT855:BB855)</f>
        <v>0</v>
      </c>
      <c r="H855">
        <f>SUM('BASE '!BC855:BF855)</f>
        <v>7</v>
      </c>
      <c r="I855">
        <f>SUM('BASE '!BG855,'BASE '!BH855,'BASE '!BJ855,'BASE '!BK855)</f>
        <v>10</v>
      </c>
      <c r="J855">
        <f>'BASE '!BI855</f>
        <v>0</v>
      </c>
      <c r="K855">
        <f>'BASE '!BL855</f>
        <v>118.97</v>
      </c>
      <c r="L855">
        <f>'BASE '!BM855</f>
        <v>27.99</v>
      </c>
      <c r="M855">
        <f>'BASE '!BN855</f>
        <v>30.94</v>
      </c>
      <c r="N855">
        <f>SUM('BASE '!BO855:BP855)</f>
        <v>0</v>
      </c>
      <c r="O855">
        <f>'BASE '!BQ855</f>
        <v>22.93</v>
      </c>
      <c r="P855">
        <f>SUM('BASE '!BR855,'BASE '!BT855,'BASE '!CH855,'BASE '!CI855,'BASE '!CJ855,'BASE '!CK855)</f>
        <v>11.02</v>
      </c>
      <c r="Q855">
        <f>'BASE '!BS855</f>
        <v>0.03</v>
      </c>
      <c r="R855">
        <f>SUM('BASE '!CB855:CG855)</f>
        <v>26.05</v>
      </c>
      <c r="S855">
        <f>SUM('BASE '!CL855:CS855)</f>
        <v>41.35</v>
      </c>
      <c r="T855">
        <f t="shared" si="13"/>
        <v>381.18</v>
      </c>
    </row>
    <row r="856" spans="1:20">
      <c r="A856" t="s">
        <v>1941</v>
      </c>
      <c r="B856" t="s">
        <v>1921</v>
      </c>
      <c r="C856" t="s">
        <v>211</v>
      </c>
      <c r="D856">
        <f>SUM('BASE '!AL856,'BASE '!AN856,'BASE '!AO856,'BASE '!AP856,'BASE '!AR856,'BASE '!AS856)</f>
        <v>617.06999999999994</v>
      </c>
      <c r="E856">
        <f>SUM('BASE '!AM856)</f>
        <v>0</v>
      </c>
      <c r="F856">
        <f>SUM('BASE '!AQ856)</f>
        <v>7.34</v>
      </c>
      <c r="G856">
        <f>SUM('BASE '!AT856:BB856)</f>
        <v>0</v>
      </c>
      <c r="H856">
        <f>SUM('BASE '!BC856:BF856)</f>
        <v>60.690000000000005</v>
      </c>
      <c r="I856">
        <f>SUM('BASE '!BG856,'BASE '!BH856,'BASE '!BJ856,'BASE '!BK856)</f>
        <v>112.28999999999999</v>
      </c>
      <c r="J856">
        <f>'BASE '!BI856</f>
        <v>6.85</v>
      </c>
      <c r="K856">
        <f>'BASE '!BL856</f>
        <v>178.79</v>
      </c>
      <c r="L856">
        <f>'BASE '!BM856</f>
        <v>193.98</v>
      </c>
      <c r="M856">
        <f>'BASE '!BN856</f>
        <v>0</v>
      </c>
      <c r="N856">
        <f>SUM('BASE '!BO856:BP856)</f>
        <v>6.52</v>
      </c>
      <c r="O856">
        <f>'BASE '!BQ856</f>
        <v>436.45</v>
      </c>
      <c r="P856">
        <f>SUM('BASE '!BR856,'BASE '!BT856,'BASE '!CH856,'BASE '!CI856,'BASE '!CJ856,'BASE '!CK856)</f>
        <v>18.37</v>
      </c>
      <c r="Q856">
        <f>'BASE '!BS856</f>
        <v>71.16</v>
      </c>
      <c r="R856">
        <f>SUM('BASE '!CB856:CG856)</f>
        <v>267.79000000000002</v>
      </c>
      <c r="S856">
        <f>SUM('BASE '!CL856:CS856)</f>
        <v>30.52</v>
      </c>
      <c r="T856">
        <f t="shared" si="13"/>
        <v>2007.82</v>
      </c>
    </row>
    <row r="857" spans="1:20">
      <c r="A857" t="s">
        <v>1942</v>
      </c>
      <c r="B857" t="s">
        <v>1921</v>
      </c>
      <c r="C857" t="s">
        <v>1943</v>
      </c>
      <c r="D857">
        <f>SUM('BASE '!AL857,'BASE '!AN857,'BASE '!AO857,'BASE '!AP857,'BASE '!AR857,'BASE '!AS857)</f>
        <v>60.209999999999994</v>
      </c>
      <c r="E857">
        <f>SUM('BASE '!AM857)</f>
        <v>0</v>
      </c>
      <c r="F857">
        <f>SUM('BASE '!AQ857)</f>
        <v>287.66000000000003</v>
      </c>
      <c r="G857">
        <f>SUM('BASE '!AT857:BB857)</f>
        <v>0</v>
      </c>
      <c r="H857">
        <f>SUM('BASE '!BC857:BF857)</f>
        <v>103.71000000000001</v>
      </c>
      <c r="I857">
        <f>SUM('BASE '!BG857,'BASE '!BH857,'BASE '!BJ857,'BASE '!BK857)</f>
        <v>0</v>
      </c>
      <c r="J857">
        <f>'BASE '!BI857</f>
        <v>0</v>
      </c>
      <c r="K857">
        <f>'BASE '!BL857</f>
        <v>57.83</v>
      </c>
      <c r="L857">
        <f>'BASE '!BM857</f>
        <v>0</v>
      </c>
      <c r="M857">
        <f>'BASE '!BN857</f>
        <v>0</v>
      </c>
      <c r="N857">
        <f>SUM('BASE '!BO857:BP857)</f>
        <v>5</v>
      </c>
      <c r="O857">
        <f>'BASE '!BQ857</f>
        <v>0.36</v>
      </c>
      <c r="P857">
        <f>SUM('BASE '!BR857,'BASE '!BT857,'BASE '!CH857,'BASE '!CI857,'BASE '!CJ857,'BASE '!CK857)</f>
        <v>15.07</v>
      </c>
      <c r="Q857">
        <f>'BASE '!BS857</f>
        <v>0</v>
      </c>
      <c r="R857">
        <f>SUM('BASE '!CB857:CG857)</f>
        <v>12.45</v>
      </c>
      <c r="S857">
        <f>SUM('BASE '!CL857:CS857)</f>
        <v>2.74</v>
      </c>
      <c r="T857">
        <f t="shared" si="13"/>
        <v>545.0300000000002</v>
      </c>
    </row>
    <row r="858" spans="1:20">
      <c r="A858" t="s">
        <v>1944</v>
      </c>
      <c r="B858" t="s">
        <v>1921</v>
      </c>
      <c r="C858" t="s">
        <v>1945</v>
      </c>
      <c r="D858">
        <f>SUM('BASE '!AL858,'BASE '!AN858,'BASE '!AO858,'BASE '!AP858,'BASE '!AR858,'BASE '!AS858)</f>
        <v>121.92000000000002</v>
      </c>
      <c r="E858">
        <f>SUM('BASE '!AM858)</f>
        <v>0</v>
      </c>
      <c r="F858">
        <f>SUM('BASE '!AQ858)</f>
        <v>81.95</v>
      </c>
      <c r="G858">
        <f>SUM('BASE '!AT858:BB858)</f>
        <v>0</v>
      </c>
      <c r="H858">
        <f>SUM('BASE '!BC858:BF858)</f>
        <v>5</v>
      </c>
      <c r="I858">
        <f>SUM('BASE '!BG858,'BASE '!BH858,'BASE '!BJ858,'BASE '!BK858)</f>
        <v>9.6300000000000008</v>
      </c>
      <c r="J858">
        <f>'BASE '!BI858</f>
        <v>2</v>
      </c>
      <c r="K858">
        <f>'BASE '!BL858</f>
        <v>183.78</v>
      </c>
      <c r="L858">
        <f>'BASE '!BM858</f>
        <v>73.59</v>
      </c>
      <c r="M858">
        <f>'BASE '!BN858</f>
        <v>0</v>
      </c>
      <c r="N858">
        <f>SUM('BASE '!BO858:BP858)</f>
        <v>1.6</v>
      </c>
      <c r="O858">
        <f>'BASE '!BQ858</f>
        <v>33.35</v>
      </c>
      <c r="P858">
        <f>SUM('BASE '!BR858,'BASE '!BT858,'BASE '!CH858,'BASE '!CI858,'BASE '!CJ858,'BASE '!CK858)</f>
        <v>0</v>
      </c>
      <c r="Q858">
        <f>'BASE '!BS858</f>
        <v>0</v>
      </c>
      <c r="R858">
        <f>SUM('BASE '!CB858:CG858)</f>
        <v>20.399999999999999</v>
      </c>
      <c r="S858">
        <f>SUM('BASE '!CL858:CS858)</f>
        <v>65.48</v>
      </c>
      <c r="T858">
        <f t="shared" si="13"/>
        <v>598.70000000000005</v>
      </c>
    </row>
    <row r="859" spans="1:20">
      <c r="A859" t="s">
        <v>1946</v>
      </c>
      <c r="B859" t="s">
        <v>1921</v>
      </c>
      <c r="C859" t="s">
        <v>1947</v>
      </c>
      <c r="D859">
        <f>SUM('BASE '!AL859,'BASE '!AN859,'BASE '!AO859,'BASE '!AP859,'BASE '!AR859,'BASE '!AS859)</f>
        <v>183.26999999999998</v>
      </c>
      <c r="E859">
        <f>SUM('BASE '!AM859)</f>
        <v>0</v>
      </c>
      <c r="F859">
        <f>SUM('BASE '!AQ859)</f>
        <v>0</v>
      </c>
      <c r="G859">
        <f>SUM('BASE '!AT859:BB859)</f>
        <v>0</v>
      </c>
      <c r="H859">
        <f>SUM('BASE '!BC859:BF859)</f>
        <v>47</v>
      </c>
      <c r="I859">
        <f>SUM('BASE '!BG859,'BASE '!BH859,'BASE '!BJ859,'BASE '!BK859)</f>
        <v>30.11</v>
      </c>
      <c r="J859">
        <f>'BASE '!BI859</f>
        <v>0</v>
      </c>
      <c r="K859">
        <f>'BASE '!BL859</f>
        <v>203.96</v>
      </c>
      <c r="L859">
        <f>'BASE '!BM859</f>
        <v>6.56</v>
      </c>
      <c r="M859">
        <f>'BASE '!BN859</f>
        <v>0</v>
      </c>
      <c r="N859">
        <f>SUM('BASE '!BO859:BP859)</f>
        <v>29.06</v>
      </c>
      <c r="O859">
        <f>'BASE '!BQ859</f>
        <v>69.97</v>
      </c>
      <c r="P859">
        <f>SUM('BASE '!BR859,'BASE '!BT859,'BASE '!CH859,'BASE '!CI859,'BASE '!CJ859,'BASE '!CK859)</f>
        <v>13.3</v>
      </c>
      <c r="Q859">
        <f>'BASE '!BS859</f>
        <v>21.04</v>
      </c>
      <c r="R859">
        <f>SUM('BASE '!CB859:CG859)</f>
        <v>3.91</v>
      </c>
      <c r="S859">
        <f>SUM('BASE '!CL859:CS859)</f>
        <v>37.07</v>
      </c>
      <c r="T859">
        <f t="shared" si="13"/>
        <v>645.25</v>
      </c>
    </row>
    <row r="860" spans="1:20">
      <c r="A860" t="s">
        <v>1948</v>
      </c>
      <c r="B860" t="s">
        <v>1921</v>
      </c>
      <c r="C860" t="s">
        <v>1075</v>
      </c>
      <c r="D860">
        <f>SUM('BASE '!AL860,'BASE '!AN860,'BASE '!AO860,'BASE '!AP860,'BASE '!AR860,'BASE '!AS860)</f>
        <v>272.98</v>
      </c>
      <c r="E860">
        <f>SUM('BASE '!AM860)</f>
        <v>0</v>
      </c>
      <c r="F860">
        <f>SUM('BASE '!AQ860)</f>
        <v>263.05</v>
      </c>
      <c r="G860">
        <f>SUM('BASE '!AT860:BB860)</f>
        <v>0</v>
      </c>
      <c r="H860">
        <f>SUM('BASE '!BC860:BF860)</f>
        <v>0</v>
      </c>
      <c r="I860">
        <f>SUM('BASE '!BG860,'BASE '!BH860,'BASE '!BJ860,'BASE '!BK860)</f>
        <v>0</v>
      </c>
      <c r="J860">
        <f>'BASE '!BI860</f>
        <v>0</v>
      </c>
      <c r="K860">
        <f>'BASE '!BL860</f>
        <v>0</v>
      </c>
      <c r="L860">
        <f>'BASE '!BM860</f>
        <v>0</v>
      </c>
      <c r="M860">
        <f>'BASE '!BN860</f>
        <v>0</v>
      </c>
      <c r="N860">
        <f>SUM('BASE '!BO860:BP860)</f>
        <v>0</v>
      </c>
      <c r="O860">
        <f>'BASE '!BQ860</f>
        <v>0</v>
      </c>
      <c r="P860">
        <f>SUM('BASE '!BR860,'BASE '!BT860,'BASE '!CH860,'BASE '!CI860,'BASE '!CJ860,'BASE '!CK860)</f>
        <v>0</v>
      </c>
      <c r="Q860">
        <f>'BASE '!BS860</f>
        <v>4</v>
      </c>
      <c r="R860">
        <f>SUM('BASE '!CB860:CG860)</f>
        <v>19.079999999999998</v>
      </c>
      <c r="S860">
        <f>SUM('BASE '!CL860:CS860)</f>
        <v>1.1000000000000001</v>
      </c>
      <c r="T860">
        <f t="shared" si="13"/>
        <v>560.21</v>
      </c>
    </row>
    <row r="861" spans="1:20">
      <c r="A861" t="s">
        <v>1949</v>
      </c>
      <c r="B861" t="s">
        <v>1921</v>
      </c>
      <c r="C861" t="s">
        <v>1950</v>
      </c>
      <c r="D861">
        <f>SUM('BASE '!AL861,'BASE '!AN861,'BASE '!AO861,'BASE '!AP861,'BASE '!AR861,'BASE '!AS861)</f>
        <v>43.86</v>
      </c>
      <c r="E861">
        <f>SUM('BASE '!AM861)</f>
        <v>0</v>
      </c>
      <c r="F861">
        <f>SUM('BASE '!AQ861)</f>
        <v>195.09</v>
      </c>
      <c r="G861">
        <f>SUM('BASE '!AT861:BB861)</f>
        <v>1.33</v>
      </c>
      <c r="H861">
        <f>SUM('BASE '!BC861:BF861)</f>
        <v>55.120000000000005</v>
      </c>
      <c r="I861">
        <f>SUM('BASE '!BG861,'BASE '!BH861,'BASE '!BJ861,'BASE '!BK861)</f>
        <v>1.5999999999999999</v>
      </c>
      <c r="J861">
        <f>'BASE '!BI861</f>
        <v>0</v>
      </c>
      <c r="K861">
        <f>'BASE '!BL861</f>
        <v>59.09</v>
      </c>
      <c r="L861">
        <f>'BASE '!BM861</f>
        <v>19.600000000000001</v>
      </c>
      <c r="M861">
        <f>'BASE '!BN861</f>
        <v>93</v>
      </c>
      <c r="N861">
        <f>SUM('BASE '!BO861:BP861)</f>
        <v>5.32</v>
      </c>
      <c r="O861">
        <f>'BASE '!BQ861</f>
        <v>4.67</v>
      </c>
      <c r="P861">
        <f>SUM('BASE '!BR861,'BASE '!BT861,'BASE '!CH861,'BASE '!CI861,'BASE '!CJ861,'BASE '!CK861)</f>
        <v>14.11</v>
      </c>
      <c r="Q861">
        <f>'BASE '!BS861</f>
        <v>0.22</v>
      </c>
      <c r="R861">
        <f>SUM('BASE '!CB861:CG861)</f>
        <v>57.76</v>
      </c>
      <c r="S861">
        <f>SUM('BASE '!CL861:CS861)</f>
        <v>80.47999999999999</v>
      </c>
      <c r="T861">
        <f t="shared" si="13"/>
        <v>631.25000000000011</v>
      </c>
    </row>
    <row r="862" spans="1:20">
      <c r="A862" t="s">
        <v>1951</v>
      </c>
      <c r="B862" t="s">
        <v>1921</v>
      </c>
      <c r="C862" t="s">
        <v>1952</v>
      </c>
      <c r="D862">
        <f>SUM('BASE '!AL862,'BASE '!AN862,'BASE '!AO862,'BASE '!AP862,'BASE '!AR862,'BASE '!AS862)</f>
        <v>71.12</v>
      </c>
      <c r="E862">
        <f>SUM('BASE '!AM862)</f>
        <v>0</v>
      </c>
      <c r="F862">
        <f>SUM('BASE '!AQ862)</f>
        <v>0</v>
      </c>
      <c r="G862">
        <f>SUM('BASE '!AT862:BB862)</f>
        <v>0</v>
      </c>
      <c r="H862">
        <f>SUM('BASE '!BC862:BF862)</f>
        <v>54.18</v>
      </c>
      <c r="I862">
        <f>SUM('BASE '!BG862,'BASE '!BH862,'BASE '!BJ862,'BASE '!BK862)</f>
        <v>0</v>
      </c>
      <c r="J862">
        <f>'BASE '!BI862</f>
        <v>0</v>
      </c>
      <c r="K862">
        <f>'BASE '!BL862</f>
        <v>17.71</v>
      </c>
      <c r="L862">
        <f>'BASE '!BM862</f>
        <v>74.61</v>
      </c>
      <c r="M862">
        <f>'BASE '!BN862</f>
        <v>0</v>
      </c>
      <c r="N862">
        <f>SUM('BASE '!BO862:BP862)</f>
        <v>0</v>
      </c>
      <c r="O862">
        <f>'BASE '!BQ862</f>
        <v>0</v>
      </c>
      <c r="P862">
        <f>SUM('BASE '!BR862,'BASE '!BT862,'BASE '!CH862,'BASE '!CI862,'BASE '!CJ862,'BASE '!CK862)</f>
        <v>0</v>
      </c>
      <c r="Q862">
        <f>'BASE '!BS862</f>
        <v>0</v>
      </c>
      <c r="R862">
        <f>SUM('BASE '!CB862:CG862)</f>
        <v>197.79</v>
      </c>
      <c r="S862">
        <f>SUM('BASE '!CL862:CS862)</f>
        <v>3.05</v>
      </c>
      <c r="T862">
        <f t="shared" si="13"/>
        <v>418.46</v>
      </c>
    </row>
    <row r="863" spans="1:20">
      <c r="A863" t="s">
        <v>1953</v>
      </c>
      <c r="B863" t="s">
        <v>1921</v>
      </c>
      <c r="C863" t="s">
        <v>1954</v>
      </c>
      <c r="D863">
        <f>SUM('BASE '!AL863,'BASE '!AN863,'BASE '!AO863,'BASE '!AP863,'BASE '!AR863,'BASE '!AS863)</f>
        <v>114.53999999999999</v>
      </c>
      <c r="E863">
        <f>SUM('BASE '!AM863)</f>
        <v>0</v>
      </c>
      <c r="F863">
        <f>SUM('BASE '!AQ863)</f>
        <v>10</v>
      </c>
      <c r="G863">
        <f>SUM('BASE '!AT863:BB863)</f>
        <v>0</v>
      </c>
      <c r="H863">
        <f>SUM('BASE '!BC863:BF863)</f>
        <v>2.0499999999999998</v>
      </c>
      <c r="I863">
        <f>SUM('BASE '!BG863,'BASE '!BH863,'BASE '!BJ863,'BASE '!BK863)</f>
        <v>12.82</v>
      </c>
      <c r="J863">
        <f>'BASE '!BI863</f>
        <v>1.53</v>
      </c>
      <c r="K863">
        <f>'BASE '!BL863</f>
        <v>39.43</v>
      </c>
      <c r="L863">
        <f>'BASE '!BM863</f>
        <v>29.35</v>
      </c>
      <c r="M863">
        <f>'BASE '!BN863</f>
        <v>0</v>
      </c>
      <c r="N863">
        <f>SUM('BASE '!BO863:BP863)</f>
        <v>0</v>
      </c>
      <c r="O863">
        <f>'BASE '!BQ863</f>
        <v>1.01</v>
      </c>
      <c r="P863">
        <f>SUM('BASE '!BR863,'BASE '!BT863,'BASE '!CH863,'BASE '!CI863,'BASE '!CJ863,'BASE '!CK863)</f>
        <v>4.4700000000000006</v>
      </c>
      <c r="Q863">
        <f>'BASE '!BS863</f>
        <v>0</v>
      </c>
      <c r="R863">
        <f>SUM('BASE '!CB863:CG863)</f>
        <v>85.56</v>
      </c>
      <c r="S863">
        <f>SUM('BASE '!CL863:CS863)</f>
        <v>18.68</v>
      </c>
      <c r="T863">
        <f t="shared" si="13"/>
        <v>319.44</v>
      </c>
    </row>
    <row r="864" spans="1:20">
      <c r="A864" t="s">
        <v>1955</v>
      </c>
      <c r="B864" t="s">
        <v>1921</v>
      </c>
      <c r="C864" t="s">
        <v>1956</v>
      </c>
      <c r="D864">
        <f>SUM('BASE '!AL864,'BASE '!AN864,'BASE '!AO864,'BASE '!AP864,'BASE '!AR864,'BASE '!AS864)</f>
        <v>186.22</v>
      </c>
      <c r="E864">
        <f>SUM('BASE '!AM864)</f>
        <v>0</v>
      </c>
      <c r="F864">
        <f>SUM('BASE '!AQ864)</f>
        <v>149.19</v>
      </c>
      <c r="G864">
        <f>SUM('BASE '!AT864:BB864)</f>
        <v>0</v>
      </c>
      <c r="H864">
        <f>SUM('BASE '!BC864:BF864)</f>
        <v>163.68</v>
      </c>
      <c r="I864">
        <f>SUM('BASE '!BG864,'BASE '!BH864,'BASE '!BJ864,'BASE '!BK864)</f>
        <v>0</v>
      </c>
      <c r="J864">
        <f>'BASE '!BI864</f>
        <v>0</v>
      </c>
      <c r="K864">
        <f>'BASE '!BL864</f>
        <v>0</v>
      </c>
      <c r="L864">
        <f>'BASE '!BM864</f>
        <v>0</v>
      </c>
      <c r="M864">
        <f>'BASE '!BN864</f>
        <v>0</v>
      </c>
      <c r="N864">
        <f>SUM('BASE '!BO864:BP864)</f>
        <v>0</v>
      </c>
      <c r="O864">
        <f>'BASE '!BQ864</f>
        <v>0</v>
      </c>
      <c r="P864">
        <f>SUM('BASE '!BR864,'BASE '!BT864,'BASE '!CH864,'BASE '!CI864,'BASE '!CJ864,'BASE '!CK864)</f>
        <v>0</v>
      </c>
      <c r="Q864">
        <f>'BASE '!BS864</f>
        <v>0</v>
      </c>
      <c r="R864">
        <f>SUM('BASE '!CB864:CG864)</f>
        <v>191.37</v>
      </c>
      <c r="S864">
        <f>SUM('BASE '!CL864:CS864)</f>
        <v>7</v>
      </c>
      <c r="T864">
        <f t="shared" si="13"/>
        <v>697.46</v>
      </c>
    </row>
    <row r="865" spans="1:20">
      <c r="A865" t="s">
        <v>1957</v>
      </c>
      <c r="B865" t="s">
        <v>1921</v>
      </c>
      <c r="C865" t="s">
        <v>1958</v>
      </c>
      <c r="D865">
        <f>SUM('BASE '!AL865,'BASE '!AN865,'BASE '!AO865,'BASE '!AP865,'BASE '!AR865,'BASE '!AS865)</f>
        <v>382.55</v>
      </c>
      <c r="E865">
        <f>SUM('BASE '!AM865)</f>
        <v>0</v>
      </c>
      <c r="F865">
        <f>SUM('BASE '!AQ865)</f>
        <v>50.84</v>
      </c>
      <c r="G865">
        <f>SUM('BASE '!AT865:BB865)</f>
        <v>0</v>
      </c>
      <c r="H865">
        <f>SUM('BASE '!BC865:BF865)</f>
        <v>28.43</v>
      </c>
      <c r="I865">
        <f>SUM('BASE '!BG865,'BASE '!BH865,'BASE '!BJ865,'BASE '!BK865)</f>
        <v>7.34</v>
      </c>
      <c r="J865">
        <f>'BASE '!BI865</f>
        <v>0.37</v>
      </c>
      <c r="K865">
        <f>'BASE '!BL865</f>
        <v>12.97</v>
      </c>
      <c r="L865">
        <f>'BASE '!BM865</f>
        <v>1.82</v>
      </c>
      <c r="M865">
        <f>'BASE '!BN865</f>
        <v>61.48</v>
      </c>
      <c r="N865">
        <f>SUM('BASE '!BO865:BP865)</f>
        <v>0</v>
      </c>
      <c r="O865">
        <f>'BASE '!BQ865</f>
        <v>26.06</v>
      </c>
      <c r="P865">
        <f>SUM('BASE '!BR865,'BASE '!BT865,'BASE '!CH865,'BASE '!CI865,'BASE '!CJ865,'BASE '!CK865)</f>
        <v>0</v>
      </c>
      <c r="Q865">
        <f>'BASE '!BS865</f>
        <v>3.21</v>
      </c>
      <c r="R865">
        <f>SUM('BASE '!CB865:CG865)</f>
        <v>0</v>
      </c>
      <c r="S865">
        <f>SUM('BASE '!CL865:CS865)</f>
        <v>13.25</v>
      </c>
      <c r="T865">
        <f t="shared" si="13"/>
        <v>588.31999999999994</v>
      </c>
    </row>
    <row r="866" spans="1:20">
      <c r="A866" t="s">
        <v>1959</v>
      </c>
      <c r="B866" t="s">
        <v>1921</v>
      </c>
      <c r="C866" t="s">
        <v>1960</v>
      </c>
      <c r="D866">
        <f>SUM('BASE '!AL866,'BASE '!AN866,'BASE '!AO866,'BASE '!AP866,'BASE '!AR866,'BASE '!AS866)</f>
        <v>32.349999999999994</v>
      </c>
      <c r="E866">
        <f>SUM('BASE '!AM866)</f>
        <v>0</v>
      </c>
      <c r="F866">
        <f>SUM('BASE '!AQ866)</f>
        <v>0</v>
      </c>
      <c r="G866">
        <f>SUM('BASE '!AT866:BB866)</f>
        <v>6</v>
      </c>
      <c r="H866">
        <f>SUM('BASE '!BC866:BF866)</f>
        <v>134.25</v>
      </c>
      <c r="I866">
        <f>SUM('BASE '!BG866,'BASE '!BH866,'BASE '!BJ866,'BASE '!BK866)</f>
        <v>14.86</v>
      </c>
      <c r="J866">
        <f>'BASE '!BI866</f>
        <v>29.23</v>
      </c>
      <c r="K866">
        <f>'BASE '!BL866</f>
        <v>37.130000000000003</v>
      </c>
      <c r="L866">
        <f>'BASE '!BM866</f>
        <v>61.07</v>
      </c>
      <c r="M866">
        <f>'BASE '!BN866</f>
        <v>0</v>
      </c>
      <c r="N866">
        <f>SUM('BASE '!BO866:BP866)</f>
        <v>0</v>
      </c>
      <c r="O866">
        <f>'BASE '!BQ866</f>
        <v>0</v>
      </c>
      <c r="P866">
        <f>SUM('BASE '!BR866,'BASE '!BT866,'BASE '!CH866,'BASE '!CI866,'BASE '!CJ866,'BASE '!CK866)</f>
        <v>1.1500000000000001</v>
      </c>
      <c r="Q866">
        <f>'BASE '!BS866</f>
        <v>0</v>
      </c>
      <c r="R866">
        <f>SUM('BASE '!CB866:CG866)</f>
        <v>0</v>
      </c>
      <c r="S866">
        <f>SUM('BASE '!CL866:CS866)</f>
        <v>197.18999999999997</v>
      </c>
      <c r="T866">
        <f t="shared" si="13"/>
        <v>513.2299999999999</v>
      </c>
    </row>
    <row r="867" spans="1:20">
      <c r="A867" t="s">
        <v>1961</v>
      </c>
      <c r="B867" t="s">
        <v>1921</v>
      </c>
      <c r="C867" t="s">
        <v>1962</v>
      </c>
      <c r="D867">
        <f>SUM('BASE '!AL867,'BASE '!AN867,'BASE '!AO867,'BASE '!AP867,'BASE '!AR867,'BASE '!AS867)</f>
        <v>951.48</v>
      </c>
      <c r="E867">
        <f>SUM('BASE '!AM867)</f>
        <v>0</v>
      </c>
      <c r="F867">
        <f>SUM('BASE '!AQ867)</f>
        <v>99.08</v>
      </c>
      <c r="G867">
        <f>SUM('BASE '!AT867:BB867)</f>
        <v>78.8</v>
      </c>
      <c r="H867">
        <f>SUM('BASE '!BC867:BF867)</f>
        <v>70.05</v>
      </c>
      <c r="I867">
        <f>SUM('BASE '!BG867,'BASE '!BH867,'BASE '!BJ867,'BASE '!BK867)</f>
        <v>3.21</v>
      </c>
      <c r="J867">
        <f>'BASE '!BI867</f>
        <v>0</v>
      </c>
      <c r="K867">
        <f>'BASE '!BL867</f>
        <v>252.47</v>
      </c>
      <c r="L867">
        <f>'BASE '!BM867</f>
        <v>26.12</v>
      </c>
      <c r="M867">
        <f>'BASE '!BN867</f>
        <v>34.07</v>
      </c>
      <c r="N867">
        <f>SUM('BASE '!BO867:BP867)</f>
        <v>293.23</v>
      </c>
      <c r="O867">
        <f>'BASE '!BQ867</f>
        <v>8.73</v>
      </c>
      <c r="P867">
        <f>SUM('BASE '!BR867,'BASE '!BT867,'BASE '!CH867,'BASE '!CI867,'BASE '!CJ867,'BASE '!CK867)</f>
        <v>58.51</v>
      </c>
      <c r="Q867">
        <f>'BASE '!BS867</f>
        <v>7</v>
      </c>
      <c r="R867">
        <f>SUM('BASE '!CB867:CG867)</f>
        <v>85.1</v>
      </c>
      <c r="S867">
        <f>SUM('BASE '!CL867:CS867)</f>
        <v>330.25</v>
      </c>
      <c r="T867">
        <f t="shared" si="13"/>
        <v>2298.0999999999995</v>
      </c>
    </row>
    <row r="868" spans="1:20">
      <c r="A868" t="s">
        <v>1963</v>
      </c>
      <c r="B868" t="s">
        <v>1921</v>
      </c>
      <c r="C868" t="s">
        <v>1964</v>
      </c>
      <c r="D868">
        <f>SUM('BASE '!AL868,'BASE '!AN868,'BASE '!AO868,'BASE '!AP868,'BASE '!AR868,'BASE '!AS868)</f>
        <v>189.97</v>
      </c>
      <c r="E868">
        <f>SUM('BASE '!AM868)</f>
        <v>0</v>
      </c>
      <c r="F868">
        <f>SUM('BASE '!AQ868)</f>
        <v>14</v>
      </c>
      <c r="G868">
        <f>SUM('BASE '!AT868:BB868)</f>
        <v>0</v>
      </c>
      <c r="H868">
        <f>SUM('BASE '!BC868:BF868)</f>
        <v>22.31</v>
      </c>
      <c r="I868">
        <f>SUM('BASE '!BG868,'BASE '!BH868,'BASE '!BJ868,'BASE '!BK868)</f>
        <v>0</v>
      </c>
      <c r="J868">
        <f>'BASE '!BI868</f>
        <v>14.14</v>
      </c>
      <c r="K868">
        <f>'BASE '!BL868</f>
        <v>265.72000000000003</v>
      </c>
      <c r="L868">
        <f>'BASE '!BM868</f>
        <v>47.92</v>
      </c>
      <c r="M868">
        <f>'BASE '!BN868</f>
        <v>0</v>
      </c>
      <c r="N868">
        <f>SUM('BASE '!BO868:BP868)</f>
        <v>0</v>
      </c>
      <c r="O868">
        <f>'BASE '!BQ868</f>
        <v>32.44</v>
      </c>
      <c r="P868">
        <f>SUM('BASE '!BR868,'BASE '!BT868,'BASE '!CH868,'BASE '!CI868,'BASE '!CJ868,'BASE '!CK868)</f>
        <v>27.96</v>
      </c>
      <c r="Q868">
        <f>'BASE '!BS868</f>
        <v>3.9</v>
      </c>
      <c r="R868">
        <f>SUM('BASE '!CB868:CG868)</f>
        <v>136.51000000000002</v>
      </c>
      <c r="S868">
        <f>SUM('BASE '!CL868:CS868)</f>
        <v>272.28000000000003</v>
      </c>
      <c r="T868">
        <f t="shared" si="13"/>
        <v>1027.1500000000001</v>
      </c>
    </row>
    <row r="869" spans="1:20">
      <c r="A869" t="s">
        <v>1965</v>
      </c>
      <c r="B869" t="s">
        <v>1921</v>
      </c>
      <c r="C869" t="s">
        <v>1966</v>
      </c>
      <c r="D869">
        <f>SUM('BASE '!AL869,'BASE '!AN869,'BASE '!AO869,'BASE '!AP869,'BASE '!AR869,'BASE '!AS869)</f>
        <v>180.6</v>
      </c>
      <c r="E869">
        <f>SUM('BASE '!AM869)</f>
        <v>0</v>
      </c>
      <c r="F869">
        <f>SUM('BASE '!AQ869)</f>
        <v>89.5</v>
      </c>
      <c r="G869">
        <f>SUM('BASE '!AT869:BB869)</f>
        <v>0</v>
      </c>
      <c r="H869">
        <f>SUM('BASE '!BC869:BF869)</f>
        <v>408.62</v>
      </c>
      <c r="I869">
        <f>SUM('BASE '!BG869,'BASE '!BH869,'BASE '!BJ869,'BASE '!BK869)</f>
        <v>0</v>
      </c>
      <c r="J869">
        <f>'BASE '!BI869</f>
        <v>0</v>
      </c>
      <c r="K869">
        <f>'BASE '!BL869</f>
        <v>25.47</v>
      </c>
      <c r="L869">
        <f>'BASE '!BM869</f>
        <v>26.85</v>
      </c>
      <c r="M869">
        <f>'BASE '!BN869</f>
        <v>0</v>
      </c>
      <c r="N869">
        <f>SUM('BASE '!BO869:BP869)</f>
        <v>0</v>
      </c>
      <c r="O869">
        <f>'BASE '!BQ869</f>
        <v>31.14</v>
      </c>
      <c r="P869">
        <f>SUM('BASE '!BR869,'BASE '!BT869,'BASE '!CH869,'BASE '!CI869,'BASE '!CJ869,'BASE '!CK869)</f>
        <v>109.59</v>
      </c>
      <c r="Q869">
        <f>'BASE '!BS869</f>
        <v>0</v>
      </c>
      <c r="R869">
        <f>SUM('BASE '!CB869:CG869)</f>
        <v>61.08</v>
      </c>
      <c r="S869">
        <f>SUM('BASE '!CL869:CS869)</f>
        <v>3.52</v>
      </c>
      <c r="T869">
        <f t="shared" si="13"/>
        <v>936.37000000000012</v>
      </c>
    </row>
    <row r="870" spans="1:20">
      <c r="A870" t="s">
        <v>1967</v>
      </c>
      <c r="B870" t="s">
        <v>1921</v>
      </c>
      <c r="C870" t="s">
        <v>1968</v>
      </c>
      <c r="D870">
        <f>SUM('BASE '!AL870,'BASE '!AN870,'BASE '!AO870,'BASE '!AP870,'BASE '!AR870,'BASE '!AS870)</f>
        <v>432.82</v>
      </c>
      <c r="E870">
        <f>SUM('BASE '!AM870)</f>
        <v>0</v>
      </c>
      <c r="F870">
        <f>SUM('BASE '!AQ870)</f>
        <v>10</v>
      </c>
      <c r="G870">
        <f>SUM('BASE '!AT870:BB870)</f>
        <v>0</v>
      </c>
      <c r="H870">
        <f>SUM('BASE '!BC870:BF870)</f>
        <v>106.22</v>
      </c>
      <c r="I870">
        <f>SUM('BASE '!BG870,'BASE '!BH870,'BASE '!BJ870,'BASE '!BK870)</f>
        <v>0.9</v>
      </c>
      <c r="J870">
        <f>'BASE '!BI870</f>
        <v>0</v>
      </c>
      <c r="K870">
        <f>'BASE '!BL870</f>
        <v>6.25</v>
      </c>
      <c r="L870">
        <f>'BASE '!BM870</f>
        <v>9.25</v>
      </c>
      <c r="M870">
        <f>'BASE '!BN870</f>
        <v>0</v>
      </c>
      <c r="N870">
        <f>SUM('BASE '!BO870:BP870)</f>
        <v>0</v>
      </c>
      <c r="O870">
        <f>'BASE '!BQ870</f>
        <v>0</v>
      </c>
      <c r="P870">
        <f>SUM('BASE '!BR870,'BASE '!BT870,'BASE '!CH870,'BASE '!CI870,'BASE '!CJ870,'BASE '!CK870)</f>
        <v>2.8</v>
      </c>
      <c r="Q870">
        <f>'BASE '!BS870</f>
        <v>0</v>
      </c>
      <c r="R870">
        <f>SUM('BASE '!CB870:CG870)</f>
        <v>0</v>
      </c>
      <c r="S870">
        <f>SUM('BASE '!CL870:CS870)</f>
        <v>0</v>
      </c>
      <c r="T870">
        <f t="shared" si="13"/>
        <v>568.2399999999999</v>
      </c>
    </row>
    <row r="871" spans="1:20">
      <c r="A871" t="s">
        <v>1969</v>
      </c>
      <c r="B871" t="s">
        <v>1921</v>
      </c>
      <c r="C871" t="s">
        <v>1306</v>
      </c>
      <c r="D871">
        <f>SUM('BASE '!AL871,'BASE '!AN871,'BASE '!AO871,'BASE '!AP871,'BASE '!AR871,'BASE '!AS871)</f>
        <v>0</v>
      </c>
      <c r="E871">
        <f>SUM('BASE '!AM871)</f>
        <v>0</v>
      </c>
      <c r="F871">
        <f>SUM('BASE '!AQ871)</f>
        <v>0</v>
      </c>
      <c r="G871">
        <f>SUM('BASE '!AT871:BB871)</f>
        <v>0</v>
      </c>
      <c r="H871">
        <f>SUM('BASE '!BC871:BF871)</f>
        <v>3.3</v>
      </c>
      <c r="I871">
        <f>SUM('BASE '!BG871,'BASE '!BH871,'BASE '!BJ871,'BASE '!BK871)</f>
        <v>9.08</v>
      </c>
      <c r="J871">
        <f>'BASE '!BI871</f>
        <v>0</v>
      </c>
      <c r="K871">
        <f>'BASE '!BL871</f>
        <v>63.99</v>
      </c>
      <c r="L871">
        <f>'BASE '!BM871</f>
        <v>37.86</v>
      </c>
      <c r="M871">
        <f>'BASE '!BN871</f>
        <v>0</v>
      </c>
      <c r="N871">
        <f>SUM('BASE '!BO871:BP871)</f>
        <v>0</v>
      </c>
      <c r="O871">
        <f>'BASE '!BQ871</f>
        <v>8.7799999999999994</v>
      </c>
      <c r="P871">
        <f>SUM('BASE '!BR871,'BASE '!BT871,'BASE '!CH871,'BASE '!CI871,'BASE '!CJ871,'BASE '!CK871)</f>
        <v>0</v>
      </c>
      <c r="Q871">
        <f>'BASE '!BS871</f>
        <v>0</v>
      </c>
      <c r="R871">
        <f>SUM('BASE '!CB871:CG871)</f>
        <v>16.330000000000002</v>
      </c>
      <c r="S871">
        <f>SUM('BASE '!CL871:CS871)</f>
        <v>10.31</v>
      </c>
      <c r="T871">
        <f t="shared" si="13"/>
        <v>149.65</v>
      </c>
    </row>
    <row r="872" spans="1:20">
      <c r="A872" t="s">
        <v>1970</v>
      </c>
      <c r="B872" t="s">
        <v>1921</v>
      </c>
      <c r="C872" t="s">
        <v>120</v>
      </c>
      <c r="D872">
        <f>SUM('BASE '!AL872,'BASE '!AN872,'BASE '!AO872,'BASE '!AP872,'BASE '!AR872,'BASE '!AS872)</f>
        <v>380.11</v>
      </c>
      <c r="E872">
        <f>SUM('BASE '!AM872)</f>
        <v>0</v>
      </c>
      <c r="F872">
        <f>SUM('BASE '!AQ872)</f>
        <v>146.5</v>
      </c>
      <c r="G872">
        <f>SUM('BASE '!AT872:BB872)</f>
        <v>21.65</v>
      </c>
      <c r="H872">
        <f>SUM('BASE '!BC872:BF872)</f>
        <v>126.3</v>
      </c>
      <c r="I872">
        <f>SUM('BASE '!BG872,'BASE '!BH872,'BASE '!BJ872,'BASE '!BK872)</f>
        <v>3.33</v>
      </c>
      <c r="J872">
        <f>'BASE '!BI872</f>
        <v>2</v>
      </c>
      <c r="K872">
        <f>'BASE '!BL872</f>
        <v>43.17</v>
      </c>
      <c r="L872">
        <f>'BASE '!BM872</f>
        <v>27.74</v>
      </c>
      <c r="M872">
        <f>'BASE '!BN872</f>
        <v>0</v>
      </c>
      <c r="N872">
        <f>SUM('BASE '!BO872:BP872)</f>
        <v>1.5</v>
      </c>
      <c r="O872">
        <f>'BASE '!BQ872</f>
        <v>28.31</v>
      </c>
      <c r="P872">
        <f>SUM('BASE '!BR872,'BASE '!BT872,'BASE '!CH872,'BASE '!CI872,'BASE '!CJ872,'BASE '!CK872)</f>
        <v>33.01</v>
      </c>
      <c r="Q872">
        <f>'BASE '!BS872</f>
        <v>0</v>
      </c>
      <c r="R872">
        <f>SUM('BASE '!CB872:CG872)</f>
        <v>51.459999999999994</v>
      </c>
      <c r="S872">
        <f>SUM('BASE '!CL872:CS872)</f>
        <v>96.69</v>
      </c>
      <c r="T872">
        <f t="shared" si="13"/>
        <v>961.77</v>
      </c>
    </row>
    <row r="873" spans="1:20">
      <c r="A873" t="s">
        <v>1971</v>
      </c>
      <c r="B873" t="s">
        <v>1921</v>
      </c>
      <c r="C873" t="s">
        <v>1972</v>
      </c>
      <c r="D873">
        <f>SUM('BASE '!AL873,'BASE '!AN873,'BASE '!AO873,'BASE '!AP873,'BASE '!AR873,'BASE '!AS873)</f>
        <v>17.990000000000002</v>
      </c>
      <c r="E873">
        <f>SUM('BASE '!AM873)</f>
        <v>0</v>
      </c>
      <c r="F873">
        <f>SUM('BASE '!AQ873)</f>
        <v>3.6</v>
      </c>
      <c r="G873">
        <f>SUM('BASE '!AT873:BB873)</f>
        <v>0</v>
      </c>
      <c r="H873">
        <f>SUM('BASE '!BC873:BF873)</f>
        <v>2.5500000000000003</v>
      </c>
      <c r="I873">
        <f>SUM('BASE '!BG873,'BASE '!BH873,'BASE '!BJ873,'BASE '!BK873)</f>
        <v>0</v>
      </c>
      <c r="J873">
        <f>'BASE '!BI873</f>
        <v>0</v>
      </c>
      <c r="K873">
        <f>'BASE '!BL873</f>
        <v>33.86</v>
      </c>
      <c r="L873">
        <f>'BASE '!BM873</f>
        <v>2.67</v>
      </c>
      <c r="M873">
        <f>'BASE '!BN873</f>
        <v>1.17</v>
      </c>
      <c r="N873">
        <f>SUM('BASE '!BO873:BP873)</f>
        <v>11.620000000000001</v>
      </c>
      <c r="O873">
        <f>'BASE '!BQ873</f>
        <v>3.35</v>
      </c>
      <c r="P873">
        <f>SUM('BASE '!BR873,'BASE '!BT873,'BASE '!CH873,'BASE '!CI873,'BASE '!CJ873,'BASE '!CK873)</f>
        <v>0</v>
      </c>
      <c r="Q873">
        <f>'BASE '!BS873</f>
        <v>1.83</v>
      </c>
      <c r="R873">
        <f>SUM('BASE '!CB873:CG873)</f>
        <v>17.78</v>
      </c>
      <c r="S873">
        <f>SUM('BASE '!CL873:CS873)</f>
        <v>1.92</v>
      </c>
      <c r="T873">
        <f t="shared" si="13"/>
        <v>98.34</v>
      </c>
    </row>
    <row r="874" spans="1:20">
      <c r="A874" t="s">
        <v>1975</v>
      </c>
      <c r="B874" t="s">
        <v>1974</v>
      </c>
      <c r="C874" t="s">
        <v>1976</v>
      </c>
      <c r="D874">
        <f>SUM('BASE '!AL874,'BASE '!AN874,'BASE '!AO874,'BASE '!AP874,'BASE '!AR874,'BASE '!AS874)</f>
        <v>0</v>
      </c>
      <c r="E874">
        <f>SUM('BASE '!AM874)</f>
        <v>0</v>
      </c>
      <c r="F874">
        <f>SUM('BASE '!AQ874)</f>
        <v>0</v>
      </c>
      <c r="G874">
        <f>SUM('BASE '!AT874:BB874)</f>
        <v>0</v>
      </c>
      <c r="H874">
        <f>SUM('BASE '!BC874:BF874)</f>
        <v>0</v>
      </c>
      <c r="I874">
        <f>SUM('BASE '!BG874,'BASE '!BH874,'BASE '!BJ874,'BASE '!BK874)</f>
        <v>5.01</v>
      </c>
      <c r="J874">
        <f>'BASE '!BI874</f>
        <v>0</v>
      </c>
      <c r="K874">
        <f>'BASE '!BL874</f>
        <v>144.87</v>
      </c>
      <c r="L874">
        <f>'BASE '!BM874</f>
        <v>13.35</v>
      </c>
      <c r="M874">
        <f>'BASE '!BN874</f>
        <v>0</v>
      </c>
      <c r="N874">
        <f>SUM('BASE '!BO874:BP874)</f>
        <v>0</v>
      </c>
      <c r="O874">
        <f>'BASE '!BQ874</f>
        <v>3.86</v>
      </c>
      <c r="P874">
        <f>SUM('BASE '!BR874,'BASE '!BT874,'BASE '!CH874,'BASE '!CI874,'BASE '!CJ874,'BASE '!CK874)</f>
        <v>7.8000000000000007</v>
      </c>
      <c r="Q874">
        <f>'BASE '!BS874</f>
        <v>7.45</v>
      </c>
      <c r="R874">
        <f>SUM('BASE '!CB874:CG874)</f>
        <v>17.5</v>
      </c>
      <c r="S874">
        <f>SUM('BASE '!CL874:CS874)</f>
        <v>32.870000000000005</v>
      </c>
      <c r="T874">
        <f t="shared" si="13"/>
        <v>232.71</v>
      </c>
    </row>
    <row r="875" spans="1:20">
      <c r="A875" t="s">
        <v>1977</v>
      </c>
      <c r="B875" t="s">
        <v>1974</v>
      </c>
      <c r="C875" t="s">
        <v>1978</v>
      </c>
      <c r="D875">
        <f>SUM('BASE '!AL875,'BASE '!AN875,'BASE '!AO875,'BASE '!AP875,'BASE '!AR875,'BASE '!AS875)</f>
        <v>0</v>
      </c>
      <c r="E875">
        <f>SUM('BASE '!AM875)</f>
        <v>0</v>
      </c>
      <c r="F875">
        <f>SUM('BASE '!AQ875)</f>
        <v>0</v>
      </c>
      <c r="G875">
        <f>SUM('BASE '!AT875:BB875)</f>
        <v>0</v>
      </c>
      <c r="H875">
        <f>SUM('BASE '!BC875:BF875)</f>
        <v>0</v>
      </c>
      <c r="I875">
        <f>SUM('BASE '!BG875,'BASE '!BH875,'BASE '!BJ875,'BASE '!BK875)</f>
        <v>6.12</v>
      </c>
      <c r="J875">
        <f>'BASE '!BI875</f>
        <v>0</v>
      </c>
      <c r="K875">
        <f>'BASE '!BL875</f>
        <v>45.23</v>
      </c>
      <c r="L875">
        <f>'BASE '!BM875</f>
        <v>5.91</v>
      </c>
      <c r="M875">
        <f>'BASE '!BN875</f>
        <v>0</v>
      </c>
      <c r="N875">
        <f>SUM('BASE '!BO875:BP875)</f>
        <v>0</v>
      </c>
      <c r="O875">
        <f>'BASE '!BQ875</f>
        <v>4.09</v>
      </c>
      <c r="P875">
        <f>SUM('BASE '!BR875,'BASE '!BT875,'BASE '!CH875,'BASE '!CI875,'BASE '!CJ875,'BASE '!CK875)</f>
        <v>5.2200000000000006</v>
      </c>
      <c r="Q875">
        <f>'BASE '!BS875</f>
        <v>1.3</v>
      </c>
      <c r="R875">
        <f>SUM('BASE '!CB875:CG875)</f>
        <v>0</v>
      </c>
      <c r="S875">
        <f>SUM('BASE '!CL875:CS875)</f>
        <v>5.4700000000000006</v>
      </c>
      <c r="T875">
        <f t="shared" si="13"/>
        <v>73.339999999999989</v>
      </c>
    </row>
    <row r="876" spans="1:20">
      <c r="A876" t="s">
        <v>1979</v>
      </c>
      <c r="B876" t="s">
        <v>1974</v>
      </c>
      <c r="C876" t="s">
        <v>1974</v>
      </c>
      <c r="D876">
        <f>SUM('BASE '!AL876,'BASE '!AN876,'BASE '!AO876,'BASE '!AP876,'BASE '!AR876,'BASE '!AS876)</f>
        <v>0</v>
      </c>
      <c r="E876">
        <f>SUM('BASE '!AM876)</f>
        <v>0</v>
      </c>
      <c r="F876">
        <f>SUM('BASE '!AQ876)</f>
        <v>0</v>
      </c>
      <c r="G876">
        <f>SUM('BASE '!AT876:BB876)</f>
        <v>4.05</v>
      </c>
      <c r="H876">
        <f>SUM('BASE '!BC876:BF876)</f>
        <v>75.010000000000005</v>
      </c>
      <c r="I876">
        <f>SUM('BASE '!BG876,'BASE '!BH876,'BASE '!BJ876,'BASE '!BK876)</f>
        <v>65.19</v>
      </c>
      <c r="J876">
        <f>'BASE '!BI876</f>
        <v>0</v>
      </c>
      <c r="K876">
        <f>'BASE '!BL876</f>
        <v>173.42</v>
      </c>
      <c r="L876">
        <f>'BASE '!BM876</f>
        <v>113.65</v>
      </c>
      <c r="M876">
        <f>'BASE '!BN876</f>
        <v>0</v>
      </c>
      <c r="N876">
        <f>SUM('BASE '!BO876:BP876)</f>
        <v>73.210000000000008</v>
      </c>
      <c r="O876">
        <f>'BASE '!BQ876</f>
        <v>66.400000000000006</v>
      </c>
      <c r="P876">
        <f>SUM('BASE '!BR876,'BASE '!BT876,'BASE '!CH876,'BASE '!CI876,'BASE '!CJ876,'BASE '!CK876)</f>
        <v>54.38</v>
      </c>
      <c r="Q876">
        <f>'BASE '!BS876</f>
        <v>0</v>
      </c>
      <c r="R876">
        <f>SUM('BASE '!CB876:CG876)</f>
        <v>24.39</v>
      </c>
      <c r="S876">
        <f>SUM('BASE '!CL876:CS876)</f>
        <v>56.57</v>
      </c>
      <c r="T876">
        <f t="shared" si="13"/>
        <v>706.27</v>
      </c>
    </row>
    <row r="877" spans="1:20">
      <c r="A877" t="s">
        <v>1980</v>
      </c>
      <c r="B877" t="s">
        <v>1974</v>
      </c>
      <c r="C877" t="s">
        <v>1981</v>
      </c>
      <c r="D877">
        <f>SUM('BASE '!AL877,'BASE '!AN877,'BASE '!AO877,'BASE '!AP877,'BASE '!AR877,'BASE '!AS877)</f>
        <v>0</v>
      </c>
      <c r="E877">
        <f>SUM('BASE '!AM877)</f>
        <v>0</v>
      </c>
      <c r="F877">
        <f>SUM('BASE '!AQ877)</f>
        <v>0</v>
      </c>
      <c r="G877">
        <f>SUM('BASE '!AT877:BB877)</f>
        <v>1.25</v>
      </c>
      <c r="H877">
        <f>SUM('BASE '!BC877:BF877)</f>
        <v>0</v>
      </c>
      <c r="I877">
        <f>SUM('BASE '!BG877,'BASE '!BH877,'BASE '!BJ877,'BASE '!BK877)</f>
        <v>0.79</v>
      </c>
      <c r="J877">
        <f>'BASE '!BI877</f>
        <v>10.18</v>
      </c>
      <c r="K877">
        <f>'BASE '!BL877</f>
        <v>181.65</v>
      </c>
      <c r="L877">
        <f>'BASE '!BM877</f>
        <v>51.98</v>
      </c>
      <c r="M877">
        <f>'BASE '!BN877</f>
        <v>0</v>
      </c>
      <c r="N877">
        <f>SUM('BASE '!BO877:BP877)</f>
        <v>0</v>
      </c>
      <c r="O877">
        <f>'BASE '!BQ877</f>
        <v>20.16</v>
      </c>
      <c r="P877">
        <f>SUM('BASE '!BR877,'BASE '!BT877,'BASE '!CH877,'BASE '!CI877,'BASE '!CJ877,'BASE '!CK877)</f>
        <v>0.55000000000000004</v>
      </c>
      <c r="Q877">
        <f>'BASE '!BS877</f>
        <v>0</v>
      </c>
      <c r="R877">
        <f>SUM('BASE '!CB877:CG877)</f>
        <v>0</v>
      </c>
      <c r="S877">
        <f>SUM('BASE '!CL877:CS877)</f>
        <v>17.43</v>
      </c>
      <c r="T877">
        <f t="shared" si="13"/>
        <v>283.99</v>
      </c>
    </row>
    <row r="878" spans="1:20">
      <c r="A878" t="s">
        <v>1984</v>
      </c>
      <c r="B878" t="s">
        <v>1983</v>
      </c>
      <c r="C878" t="s">
        <v>1985</v>
      </c>
      <c r="D878">
        <f>SUM('BASE '!AL878,'BASE '!AN878,'BASE '!AO878,'BASE '!AP878,'BASE '!AR878,'BASE '!AS878)</f>
        <v>0</v>
      </c>
      <c r="E878">
        <f>SUM('BASE '!AM878)</f>
        <v>0</v>
      </c>
      <c r="F878">
        <f>SUM('BASE '!AQ878)</f>
        <v>0</v>
      </c>
      <c r="G878">
        <f>SUM('BASE '!AT878:BB878)</f>
        <v>0</v>
      </c>
      <c r="H878">
        <f>SUM('BASE '!BC878:BF878)</f>
        <v>13.24</v>
      </c>
      <c r="I878">
        <f>SUM('BASE '!BG878,'BASE '!BH878,'BASE '!BJ878,'BASE '!BK878)</f>
        <v>3.7</v>
      </c>
      <c r="J878">
        <f>'BASE '!BI878</f>
        <v>0</v>
      </c>
      <c r="K878">
        <f>'BASE '!BL878</f>
        <v>29.41</v>
      </c>
      <c r="L878">
        <f>'BASE '!BM878</f>
        <v>37.29</v>
      </c>
      <c r="M878">
        <f>'BASE '!BN878</f>
        <v>0</v>
      </c>
      <c r="N878">
        <f>SUM('BASE '!BO878:BP878)</f>
        <v>0</v>
      </c>
      <c r="O878">
        <f>'BASE '!BQ878</f>
        <v>0</v>
      </c>
      <c r="P878">
        <f>SUM('BASE '!BR878,'BASE '!BT878,'BASE '!CH878,'BASE '!CI878,'BASE '!CJ878,'BASE '!CK878)</f>
        <v>8.1300000000000008</v>
      </c>
      <c r="Q878">
        <f>'BASE '!BS878</f>
        <v>1.93</v>
      </c>
      <c r="R878">
        <f>SUM('BASE '!CB878:CG878)</f>
        <v>2.12</v>
      </c>
      <c r="S878">
        <f>SUM('BASE '!CL878:CS878)</f>
        <v>31.060000000000002</v>
      </c>
      <c r="T878">
        <f t="shared" si="13"/>
        <v>126.88000000000001</v>
      </c>
    </row>
    <row r="879" spans="1:20">
      <c r="A879" t="s">
        <v>1986</v>
      </c>
      <c r="B879" t="s">
        <v>1983</v>
      </c>
      <c r="C879" t="s">
        <v>1898</v>
      </c>
      <c r="D879">
        <f>SUM('BASE '!AL879,'BASE '!AN879,'BASE '!AO879,'BASE '!AP879,'BASE '!AR879,'BASE '!AS879)</f>
        <v>12.07</v>
      </c>
      <c r="E879">
        <f>SUM('BASE '!AM879)</f>
        <v>0</v>
      </c>
      <c r="F879">
        <f>SUM('BASE '!AQ879)</f>
        <v>0</v>
      </c>
      <c r="G879">
        <f>SUM('BASE '!AT879:BB879)</f>
        <v>0</v>
      </c>
      <c r="H879">
        <f>SUM('BASE '!BC879:BF879)</f>
        <v>7.51</v>
      </c>
      <c r="I879">
        <f>SUM('BASE '!BG879,'BASE '!BH879,'BASE '!BJ879,'BASE '!BK879)</f>
        <v>3.78</v>
      </c>
      <c r="J879">
        <f>'BASE '!BI879</f>
        <v>6.03</v>
      </c>
      <c r="K879">
        <f>'BASE '!BL879</f>
        <v>36.880000000000003</v>
      </c>
      <c r="L879">
        <f>'BASE '!BM879</f>
        <v>15.7</v>
      </c>
      <c r="M879">
        <f>'BASE '!BN879</f>
        <v>0</v>
      </c>
      <c r="N879">
        <f>SUM('BASE '!BO879:BP879)</f>
        <v>5.85</v>
      </c>
      <c r="O879">
        <f>'BASE '!BQ879</f>
        <v>13.04</v>
      </c>
      <c r="P879">
        <f>SUM('BASE '!BR879,'BASE '!BT879,'BASE '!CH879,'BASE '!CI879,'BASE '!CJ879,'BASE '!CK879)</f>
        <v>16.760000000000002</v>
      </c>
      <c r="Q879">
        <f>'BASE '!BS879</f>
        <v>1</v>
      </c>
      <c r="R879">
        <f>SUM('BASE '!CB879:CG879)</f>
        <v>41.89</v>
      </c>
      <c r="S879">
        <f>SUM('BASE '!CL879:CS879)</f>
        <v>25.48</v>
      </c>
      <c r="T879">
        <f t="shared" si="13"/>
        <v>185.99</v>
      </c>
    </row>
    <row r="880" spans="1:20">
      <c r="A880" t="s">
        <v>1987</v>
      </c>
      <c r="B880" t="s">
        <v>1983</v>
      </c>
      <c r="C880" t="s">
        <v>1988</v>
      </c>
      <c r="D880">
        <f>SUM('BASE '!AL880,'BASE '!AN880,'BASE '!AO880,'BASE '!AP880,'BASE '!AR880,'BASE '!AS880)</f>
        <v>12.07</v>
      </c>
      <c r="E880">
        <f>SUM('BASE '!AM880)</f>
        <v>0</v>
      </c>
      <c r="F880">
        <f>SUM('BASE '!AQ880)</f>
        <v>0</v>
      </c>
      <c r="G880">
        <f>SUM('BASE '!AT880:BB880)</f>
        <v>0</v>
      </c>
      <c r="H880">
        <f>SUM('BASE '!BC880:BF880)</f>
        <v>5.61</v>
      </c>
      <c r="I880">
        <f>SUM('BASE '!BG880,'BASE '!BH880,'BASE '!BJ880,'BASE '!BK880)</f>
        <v>24.31</v>
      </c>
      <c r="J880">
        <f>'BASE '!BI880</f>
        <v>0</v>
      </c>
      <c r="K880">
        <f>'BASE '!BL880</f>
        <v>56.52</v>
      </c>
      <c r="L880">
        <f>'BASE '!BM880</f>
        <v>56.13</v>
      </c>
      <c r="M880">
        <f>'BASE '!BN880</f>
        <v>0</v>
      </c>
      <c r="N880">
        <f>SUM('BASE '!BO880:BP880)</f>
        <v>9.9600000000000009</v>
      </c>
      <c r="O880">
        <f>'BASE '!BQ880</f>
        <v>8.39</v>
      </c>
      <c r="P880">
        <f>SUM('BASE '!BR880,'BASE '!BT880,'BASE '!CH880,'BASE '!CI880,'BASE '!CJ880,'BASE '!CK880)</f>
        <v>7.97</v>
      </c>
      <c r="Q880">
        <f>'BASE '!BS880</f>
        <v>7.9300000000000006</v>
      </c>
      <c r="R880">
        <f>SUM('BASE '!CB880:CG880)</f>
        <v>14.010000000000002</v>
      </c>
      <c r="S880">
        <f>SUM('BASE '!CL880:CS880)</f>
        <v>45.11</v>
      </c>
      <c r="T880">
        <f t="shared" si="13"/>
        <v>248.01</v>
      </c>
    </row>
    <row r="881" spans="1:20">
      <c r="A881" t="s">
        <v>1989</v>
      </c>
      <c r="B881" t="s">
        <v>1983</v>
      </c>
      <c r="C881" t="s">
        <v>1990</v>
      </c>
      <c r="D881">
        <f>SUM('BASE '!AL881,'BASE '!AN881,'BASE '!AO881,'BASE '!AP881,'BASE '!AR881,'BASE '!AS881)</f>
        <v>1</v>
      </c>
      <c r="E881">
        <f>SUM('BASE '!AM881)</f>
        <v>0</v>
      </c>
      <c r="F881">
        <f>SUM('BASE '!AQ881)</f>
        <v>0</v>
      </c>
      <c r="G881">
        <f>SUM('BASE '!AT881:BB881)</f>
        <v>0</v>
      </c>
      <c r="H881">
        <f>SUM('BASE '!BC881:BF881)</f>
        <v>13.7</v>
      </c>
      <c r="I881">
        <f>SUM('BASE '!BG881,'BASE '!BH881,'BASE '!BJ881,'BASE '!BK881)</f>
        <v>13</v>
      </c>
      <c r="J881">
        <f>'BASE '!BI881</f>
        <v>0</v>
      </c>
      <c r="K881">
        <f>'BASE '!BL881</f>
        <v>8.09</v>
      </c>
      <c r="L881">
        <f>'BASE '!BM881</f>
        <v>18.400000000000002</v>
      </c>
      <c r="M881">
        <f>'BASE '!BN881</f>
        <v>16.47</v>
      </c>
      <c r="N881">
        <f>SUM('BASE '!BO881:BP881)</f>
        <v>10.86</v>
      </c>
      <c r="O881">
        <f>'BASE '!BQ881</f>
        <v>1.71</v>
      </c>
      <c r="P881">
        <f>SUM('BASE '!BR881,'BASE '!BT881,'BASE '!CH881,'BASE '!CI881,'BASE '!CJ881,'BASE '!CK881)</f>
        <v>6.34</v>
      </c>
      <c r="Q881">
        <f>'BASE '!BS881</f>
        <v>0.3</v>
      </c>
      <c r="R881">
        <f>SUM('BASE '!CB881:CG881)</f>
        <v>2.96</v>
      </c>
      <c r="S881">
        <f>SUM('BASE '!CL881:CS881)</f>
        <v>7.89</v>
      </c>
      <c r="T881">
        <f t="shared" si="13"/>
        <v>100.71999999999998</v>
      </c>
    </row>
    <row r="882" spans="1:20">
      <c r="A882" t="s">
        <v>1991</v>
      </c>
      <c r="B882" t="s">
        <v>1983</v>
      </c>
      <c r="C882" t="s">
        <v>1705</v>
      </c>
      <c r="D882">
        <f>SUM('BASE '!AL882,'BASE '!AN882,'BASE '!AO882,'BASE '!AP882,'BASE '!AR882,'BASE '!AS882)</f>
        <v>0</v>
      </c>
      <c r="E882">
        <f>SUM('BASE '!AM882)</f>
        <v>0</v>
      </c>
      <c r="F882">
        <f>SUM('BASE '!AQ882)</f>
        <v>0.92</v>
      </c>
      <c r="G882">
        <f>SUM('BASE '!AT882:BB882)</f>
        <v>0</v>
      </c>
      <c r="H882">
        <f>SUM('BASE '!BC882:BF882)</f>
        <v>5.97</v>
      </c>
      <c r="I882">
        <f>SUM('BASE '!BG882,'BASE '!BH882,'BASE '!BJ882,'BASE '!BK882)</f>
        <v>98.960000000000008</v>
      </c>
      <c r="J882">
        <f>'BASE '!BI882</f>
        <v>7.17</v>
      </c>
      <c r="K882">
        <f>'BASE '!BL882</f>
        <v>64.75</v>
      </c>
      <c r="L882">
        <f>'BASE '!BM882</f>
        <v>192.64</v>
      </c>
      <c r="M882">
        <f>'BASE '!BN882</f>
        <v>0</v>
      </c>
      <c r="N882">
        <f>SUM('BASE '!BO882:BP882)</f>
        <v>74.61</v>
      </c>
      <c r="O882">
        <f>'BASE '!BQ882</f>
        <v>6.52</v>
      </c>
      <c r="P882">
        <f>SUM('BASE '!BR882,'BASE '!BT882,'BASE '!CH882,'BASE '!CI882,'BASE '!CJ882,'BASE '!CK882)</f>
        <v>19.48</v>
      </c>
      <c r="Q882">
        <f>'BASE '!BS882</f>
        <v>6.46</v>
      </c>
      <c r="R882">
        <f>SUM('BASE '!CB882:CG882)</f>
        <v>25.84</v>
      </c>
      <c r="S882">
        <f>SUM('BASE '!CL882:CS882)</f>
        <v>69.92</v>
      </c>
      <c r="T882">
        <f t="shared" si="13"/>
        <v>573.2399999999999</v>
      </c>
    </row>
    <row r="883" spans="1:20">
      <c r="A883" t="s">
        <v>1992</v>
      </c>
      <c r="B883" t="s">
        <v>1983</v>
      </c>
      <c r="C883" t="s">
        <v>1993</v>
      </c>
      <c r="D883">
        <f>SUM('BASE '!AL883,'BASE '!AN883,'BASE '!AO883,'BASE '!AP883,'BASE '!AR883,'BASE '!AS883)</f>
        <v>0</v>
      </c>
      <c r="E883">
        <f>SUM('BASE '!AM883)</f>
        <v>0</v>
      </c>
      <c r="F883">
        <f>SUM('BASE '!AQ883)</f>
        <v>0</v>
      </c>
      <c r="G883">
        <f>SUM('BASE '!AT883:BB883)</f>
        <v>0</v>
      </c>
      <c r="H883">
        <f>SUM('BASE '!BC883:BF883)</f>
        <v>51.71</v>
      </c>
      <c r="I883">
        <f>SUM('BASE '!BG883,'BASE '!BH883,'BASE '!BJ883,'BASE '!BK883)</f>
        <v>26.23</v>
      </c>
      <c r="J883">
        <f>'BASE '!BI883</f>
        <v>0</v>
      </c>
      <c r="K883">
        <f>'BASE '!BL883</f>
        <v>9.76</v>
      </c>
      <c r="L883">
        <f>'BASE '!BM883</f>
        <v>45.15</v>
      </c>
      <c r="M883">
        <f>'BASE '!BN883</f>
        <v>0</v>
      </c>
      <c r="N883">
        <f>SUM('BASE '!BO883:BP883)</f>
        <v>12.93</v>
      </c>
      <c r="O883">
        <f>'BASE '!BQ883</f>
        <v>22.57</v>
      </c>
      <c r="P883">
        <f>SUM('BASE '!BR883,'BASE '!BT883,'BASE '!CH883,'BASE '!CI883,'BASE '!CJ883,'BASE '!CK883)</f>
        <v>3.53</v>
      </c>
      <c r="Q883">
        <f>'BASE '!BS883</f>
        <v>0</v>
      </c>
      <c r="R883">
        <f>SUM('BASE '!CB883:CG883)</f>
        <v>1.1500000000000001</v>
      </c>
      <c r="S883">
        <f>SUM('BASE '!CL883:CS883)</f>
        <v>8.1199999999999992</v>
      </c>
      <c r="T883">
        <f t="shared" si="13"/>
        <v>181.15</v>
      </c>
    </row>
    <row r="884" spans="1:20">
      <c r="A884" t="s">
        <v>1994</v>
      </c>
      <c r="B884" t="s">
        <v>1983</v>
      </c>
      <c r="C884" t="s">
        <v>1703</v>
      </c>
      <c r="D884">
        <f>SUM('BASE '!AL884,'BASE '!AN884,'BASE '!AO884,'BASE '!AP884,'BASE '!AR884,'BASE '!AS884)</f>
        <v>181.25</v>
      </c>
      <c r="E884">
        <f>SUM('BASE '!AM884)</f>
        <v>0</v>
      </c>
      <c r="F884">
        <f>SUM('BASE '!AQ884)</f>
        <v>0</v>
      </c>
      <c r="G884">
        <f>SUM('BASE '!AT884:BB884)</f>
        <v>9.7100000000000009</v>
      </c>
      <c r="H884">
        <f>SUM('BASE '!BC884:BF884)</f>
        <v>391.44</v>
      </c>
      <c r="I884">
        <f>SUM('BASE '!BG884,'BASE '!BH884,'BASE '!BJ884,'BASE '!BK884)</f>
        <v>84.990000000000009</v>
      </c>
      <c r="J884">
        <f>'BASE '!BI884</f>
        <v>6.95</v>
      </c>
      <c r="K884">
        <f>'BASE '!BL884</f>
        <v>36.96</v>
      </c>
      <c r="L884">
        <f>'BASE '!BM884</f>
        <v>150.31</v>
      </c>
      <c r="M884">
        <f>'BASE '!BN884</f>
        <v>11.49</v>
      </c>
      <c r="N884">
        <f>SUM('BASE '!BO884:BP884)</f>
        <v>0</v>
      </c>
      <c r="O884">
        <f>'BASE '!BQ884</f>
        <v>33.340000000000003</v>
      </c>
      <c r="P884">
        <f>SUM('BASE '!BR884,'BASE '!BT884,'BASE '!CH884,'BASE '!CI884,'BASE '!CJ884,'BASE '!CK884)</f>
        <v>242.53</v>
      </c>
      <c r="Q884">
        <f>'BASE '!BS884</f>
        <v>2.9</v>
      </c>
      <c r="R884">
        <f>SUM('BASE '!CB884:CG884)</f>
        <v>233.44</v>
      </c>
      <c r="S884">
        <f>SUM('BASE '!CL884:CS884)</f>
        <v>101.32000000000001</v>
      </c>
      <c r="T884">
        <f t="shared" si="13"/>
        <v>1486.6300000000003</v>
      </c>
    </row>
    <row r="885" spans="1:20">
      <c r="A885" t="s">
        <v>1995</v>
      </c>
      <c r="B885" t="s">
        <v>1983</v>
      </c>
      <c r="C885" t="s">
        <v>1996</v>
      </c>
      <c r="D885">
        <f>SUM('BASE '!AL885,'BASE '!AN885,'BASE '!AO885,'BASE '!AP885,'BASE '!AR885,'BASE '!AS885)</f>
        <v>0</v>
      </c>
      <c r="E885">
        <f>SUM('BASE '!AM885)</f>
        <v>0</v>
      </c>
      <c r="F885">
        <f>SUM('BASE '!AQ885)</f>
        <v>0</v>
      </c>
      <c r="G885">
        <f>SUM('BASE '!AT885:BB885)</f>
        <v>0</v>
      </c>
      <c r="H885">
        <f>SUM('BASE '!BC885:BF885)</f>
        <v>29.86</v>
      </c>
      <c r="I885">
        <f>SUM('BASE '!BG885,'BASE '!BH885,'BASE '!BJ885,'BASE '!BK885)</f>
        <v>6.7</v>
      </c>
      <c r="J885">
        <f>'BASE '!BI885</f>
        <v>2.65</v>
      </c>
      <c r="K885">
        <f>'BASE '!BL885</f>
        <v>41.72</v>
      </c>
      <c r="L885">
        <f>'BASE '!BM885</f>
        <v>94.48</v>
      </c>
      <c r="M885">
        <f>'BASE '!BN885</f>
        <v>1.41</v>
      </c>
      <c r="N885">
        <f>SUM('BASE '!BO885:BP885)</f>
        <v>17.080000000000002</v>
      </c>
      <c r="O885">
        <f>'BASE '!BQ885</f>
        <v>5.14</v>
      </c>
      <c r="P885">
        <f>SUM('BASE '!BR885,'BASE '!BT885,'BASE '!CH885,'BASE '!CI885,'BASE '!CJ885,'BASE '!CK885)</f>
        <v>33.880000000000003</v>
      </c>
      <c r="Q885">
        <f>'BASE '!BS885</f>
        <v>4.6900000000000004</v>
      </c>
      <c r="R885">
        <f>SUM('BASE '!CB885:CG885)</f>
        <v>2.5300000000000002</v>
      </c>
      <c r="S885">
        <f>SUM('BASE '!CL885:CS885)</f>
        <v>69.680000000000007</v>
      </c>
      <c r="T885">
        <f t="shared" si="13"/>
        <v>309.82000000000005</v>
      </c>
    </row>
    <row r="886" spans="1:20">
      <c r="A886" t="s">
        <v>1997</v>
      </c>
      <c r="B886" t="s">
        <v>1983</v>
      </c>
      <c r="C886" t="s">
        <v>1998</v>
      </c>
      <c r="D886">
        <f>SUM('BASE '!AL886,'BASE '!AN886,'BASE '!AO886,'BASE '!AP886,'BASE '!AR886,'BASE '!AS886)</f>
        <v>120.34</v>
      </c>
      <c r="E886">
        <f>SUM('BASE '!AM886)</f>
        <v>0</v>
      </c>
      <c r="F886">
        <f>SUM('BASE '!AQ886)</f>
        <v>0</v>
      </c>
      <c r="G886">
        <f>SUM('BASE '!AT886:BB886)</f>
        <v>2.54</v>
      </c>
      <c r="H886">
        <f>SUM('BASE '!BC886:BF886)</f>
        <v>37.04</v>
      </c>
      <c r="I886">
        <f>SUM('BASE '!BG886,'BASE '!BH886,'BASE '!BJ886,'BASE '!BK886)</f>
        <v>27.46</v>
      </c>
      <c r="J886">
        <f>'BASE '!BI886</f>
        <v>6.85</v>
      </c>
      <c r="K886">
        <f>'BASE '!BL886</f>
        <v>290.68</v>
      </c>
      <c r="L886">
        <f>'BASE '!BM886</f>
        <v>164.86</v>
      </c>
      <c r="M886">
        <f>'BASE '!BN886</f>
        <v>10.7</v>
      </c>
      <c r="N886">
        <f>SUM('BASE '!BO886:BP886)</f>
        <v>14</v>
      </c>
      <c r="O886">
        <f>'BASE '!BQ886</f>
        <v>92.34</v>
      </c>
      <c r="P886">
        <f>SUM('BASE '!BR886,'BASE '!BT886,'BASE '!CH886,'BASE '!CI886,'BASE '!CJ886,'BASE '!CK886)</f>
        <v>12.98</v>
      </c>
      <c r="Q886">
        <f>'BASE '!BS886</f>
        <v>9.5</v>
      </c>
      <c r="R886">
        <f>SUM('BASE '!CB886:CG886)</f>
        <v>59.82</v>
      </c>
      <c r="S886">
        <f>SUM('BASE '!CL886:CS886)</f>
        <v>103.14</v>
      </c>
      <c r="T886">
        <f t="shared" si="13"/>
        <v>952.25000000000011</v>
      </c>
    </row>
    <row r="887" spans="1:20">
      <c r="A887" t="s">
        <v>1999</v>
      </c>
      <c r="B887" t="s">
        <v>1983</v>
      </c>
      <c r="C887" t="s">
        <v>1704</v>
      </c>
      <c r="D887">
        <f>SUM('BASE '!AL887,'BASE '!AN887,'BASE '!AO887,'BASE '!AP887,'BASE '!AR887,'BASE '!AS887)</f>
        <v>0</v>
      </c>
      <c r="E887">
        <f>SUM('BASE '!AM887)</f>
        <v>0</v>
      </c>
      <c r="F887">
        <f>SUM('BASE '!AQ887)</f>
        <v>0</v>
      </c>
      <c r="G887">
        <f>SUM('BASE '!AT887:BB887)</f>
        <v>0</v>
      </c>
      <c r="H887">
        <f>SUM('BASE '!BC887:BF887)</f>
        <v>0</v>
      </c>
      <c r="I887">
        <f>SUM('BASE '!BG887,'BASE '!BH887,'BASE '!BJ887,'BASE '!BK887)</f>
        <v>0</v>
      </c>
      <c r="J887">
        <f>'BASE '!BI887</f>
        <v>0</v>
      </c>
      <c r="K887">
        <f>'BASE '!BL887</f>
        <v>13.24</v>
      </c>
      <c r="L887">
        <f>'BASE '!BM887</f>
        <v>6.69</v>
      </c>
      <c r="M887">
        <f>'BASE '!BN887</f>
        <v>0</v>
      </c>
      <c r="N887">
        <f>SUM('BASE '!BO887:BP887)</f>
        <v>0</v>
      </c>
      <c r="O887">
        <f>'BASE '!BQ887</f>
        <v>1.43</v>
      </c>
      <c r="P887">
        <f>SUM('BASE '!BR887,'BASE '!BT887,'BASE '!CH887,'BASE '!CI887,'BASE '!CJ887,'BASE '!CK887)</f>
        <v>31.34</v>
      </c>
      <c r="Q887">
        <f>'BASE '!BS887</f>
        <v>0</v>
      </c>
      <c r="R887">
        <f>SUM('BASE '!CB887:CG887)</f>
        <v>3.1900000000000004</v>
      </c>
      <c r="S887">
        <f>SUM('BASE '!CL887:CS887)</f>
        <v>130.79</v>
      </c>
      <c r="T887">
        <f t="shared" si="13"/>
        <v>186.68</v>
      </c>
    </row>
    <row r="888" spans="1:20">
      <c r="A888" t="s">
        <v>2000</v>
      </c>
      <c r="B888" t="s">
        <v>1983</v>
      </c>
      <c r="C888" t="s">
        <v>2001</v>
      </c>
      <c r="D888">
        <f>SUM('BASE '!AL888,'BASE '!AN888,'BASE '!AO888,'BASE '!AP888,'BASE '!AR888,'BASE '!AS888)</f>
        <v>12.27</v>
      </c>
      <c r="E888">
        <f>SUM('BASE '!AM888)</f>
        <v>0</v>
      </c>
      <c r="F888">
        <f>SUM('BASE '!AQ888)</f>
        <v>0</v>
      </c>
      <c r="G888">
        <f>SUM('BASE '!AT888:BB888)</f>
        <v>0</v>
      </c>
      <c r="H888">
        <f>SUM('BASE '!BC888:BF888)</f>
        <v>45.97</v>
      </c>
      <c r="I888">
        <f>SUM('BASE '!BG888,'BASE '!BH888,'BASE '!BJ888,'BASE '!BK888)</f>
        <v>7.8000000000000007</v>
      </c>
      <c r="J888">
        <f>'BASE '!BI888</f>
        <v>7</v>
      </c>
      <c r="K888">
        <f>'BASE '!BL888</f>
        <v>31.98</v>
      </c>
      <c r="L888">
        <f>'BASE '!BM888</f>
        <v>38.75</v>
      </c>
      <c r="M888">
        <f>'BASE '!BN888</f>
        <v>0</v>
      </c>
      <c r="N888">
        <f>SUM('BASE '!BO888:BP888)</f>
        <v>2</v>
      </c>
      <c r="O888">
        <f>'BASE '!BQ888</f>
        <v>45.45</v>
      </c>
      <c r="P888">
        <f>SUM('BASE '!BR888,'BASE '!BT888,'BASE '!CH888,'BASE '!CI888,'BASE '!CJ888,'BASE '!CK888)</f>
        <v>55.77</v>
      </c>
      <c r="Q888">
        <f>'BASE '!BS888</f>
        <v>14.45</v>
      </c>
      <c r="R888">
        <f>SUM('BASE '!CB888:CG888)</f>
        <v>6.27</v>
      </c>
      <c r="S888">
        <f>SUM('BASE '!CL888:CS888)</f>
        <v>44.769999999999996</v>
      </c>
      <c r="T888">
        <f t="shared" si="13"/>
        <v>312.47999999999996</v>
      </c>
    </row>
    <row r="889" spans="1:20">
      <c r="A889" t="s">
        <v>2002</v>
      </c>
      <c r="B889" t="s">
        <v>1983</v>
      </c>
      <c r="C889" t="s">
        <v>2003</v>
      </c>
      <c r="D889">
        <f>SUM('BASE '!AL889,'BASE '!AN889,'BASE '!AO889,'BASE '!AP889,'BASE '!AR889,'BASE '!AS889)</f>
        <v>149.12</v>
      </c>
      <c r="E889">
        <f>SUM('BASE '!AM889)</f>
        <v>0</v>
      </c>
      <c r="F889">
        <f>SUM('BASE '!AQ889)</f>
        <v>0</v>
      </c>
      <c r="G889">
        <f>SUM('BASE '!AT889:BB889)</f>
        <v>0.22</v>
      </c>
      <c r="H889">
        <f>SUM('BASE '!BC889:BF889)</f>
        <v>31.31</v>
      </c>
      <c r="I889">
        <f>SUM('BASE '!BG889,'BASE '!BH889,'BASE '!BJ889,'BASE '!BK889)</f>
        <v>6.7200000000000006</v>
      </c>
      <c r="J889">
        <f>'BASE '!BI889</f>
        <v>0</v>
      </c>
      <c r="K889">
        <f>'BASE '!BL889</f>
        <v>55.62</v>
      </c>
      <c r="L889">
        <f>'BASE '!BM889</f>
        <v>24.07</v>
      </c>
      <c r="M889">
        <f>'BASE '!BN889</f>
        <v>6.28</v>
      </c>
      <c r="N889">
        <f>SUM('BASE '!BO889:BP889)</f>
        <v>0</v>
      </c>
      <c r="O889">
        <f>'BASE '!BQ889</f>
        <v>41.77</v>
      </c>
      <c r="P889">
        <f>SUM('BASE '!BR889,'BASE '!BT889,'BASE '!CH889,'BASE '!CI889,'BASE '!CJ889,'BASE '!CK889)</f>
        <v>74.539999999999992</v>
      </c>
      <c r="Q889">
        <f>'BASE '!BS889</f>
        <v>0.27</v>
      </c>
      <c r="R889">
        <f>SUM('BASE '!CB889:CG889)</f>
        <v>17.16</v>
      </c>
      <c r="S889">
        <f>SUM('BASE '!CL889:CS889)</f>
        <v>43.81</v>
      </c>
      <c r="T889">
        <f t="shared" si="13"/>
        <v>450.89</v>
      </c>
    </row>
    <row r="890" spans="1:20">
      <c r="A890" t="s">
        <v>2004</v>
      </c>
      <c r="B890" t="s">
        <v>1983</v>
      </c>
      <c r="C890" t="s">
        <v>2005</v>
      </c>
      <c r="D890">
        <f>SUM('BASE '!AL890,'BASE '!AN890,'BASE '!AO890,'BASE '!AP890,'BASE '!AR890,'BASE '!AS890)</f>
        <v>68.430000000000007</v>
      </c>
      <c r="E890">
        <f>SUM('BASE '!AM890)</f>
        <v>0</v>
      </c>
      <c r="F890">
        <f>SUM('BASE '!AQ890)</f>
        <v>0</v>
      </c>
      <c r="G890">
        <f>SUM('BASE '!AT890:BB890)</f>
        <v>0.89</v>
      </c>
      <c r="H890">
        <f>SUM('BASE '!BC890:BF890)</f>
        <v>21.43</v>
      </c>
      <c r="I890">
        <f>SUM('BASE '!BG890,'BASE '!BH890,'BASE '!BJ890,'BASE '!BK890)</f>
        <v>8.5500000000000007</v>
      </c>
      <c r="J890">
        <f>'BASE '!BI890</f>
        <v>1.88</v>
      </c>
      <c r="K890">
        <f>'BASE '!BL890</f>
        <v>35.380000000000003</v>
      </c>
      <c r="L890">
        <f>'BASE '!BM890</f>
        <v>52.89</v>
      </c>
      <c r="M890">
        <f>'BASE '!BN890</f>
        <v>0</v>
      </c>
      <c r="N890">
        <f>SUM('BASE '!BO890:BP890)</f>
        <v>108.1</v>
      </c>
      <c r="O890">
        <f>'BASE '!BQ890</f>
        <v>46.72</v>
      </c>
      <c r="P890">
        <f>SUM('BASE '!BR890,'BASE '!BT890,'BASE '!CH890,'BASE '!CI890,'BASE '!CJ890,'BASE '!CK890)</f>
        <v>23.97</v>
      </c>
      <c r="Q890">
        <f>'BASE '!BS890</f>
        <v>1.08</v>
      </c>
      <c r="R890">
        <f>SUM('BASE '!CB890:CG890)</f>
        <v>25.87</v>
      </c>
      <c r="S890">
        <f>SUM('BASE '!CL890:CS890)</f>
        <v>92.08</v>
      </c>
      <c r="T890">
        <f t="shared" si="13"/>
        <v>487.27</v>
      </c>
    </row>
    <row r="891" spans="1:20">
      <c r="A891" t="s">
        <v>2006</v>
      </c>
      <c r="B891" t="s">
        <v>1983</v>
      </c>
      <c r="C891" t="s">
        <v>2007</v>
      </c>
      <c r="D891">
        <f>SUM('BASE '!AL891,'BASE '!AN891,'BASE '!AO891,'BASE '!AP891,'BASE '!AR891,'BASE '!AS891)</f>
        <v>0</v>
      </c>
      <c r="E891">
        <f>SUM('BASE '!AM891)</f>
        <v>0</v>
      </c>
      <c r="F891">
        <f>SUM('BASE '!AQ891)</f>
        <v>0</v>
      </c>
      <c r="G891">
        <f>SUM('BASE '!AT891:BB891)</f>
        <v>0</v>
      </c>
      <c r="H891">
        <f>SUM('BASE '!BC891:BF891)</f>
        <v>12.25</v>
      </c>
      <c r="I891">
        <f>SUM('BASE '!BG891,'BASE '!BH891,'BASE '!BJ891,'BASE '!BK891)</f>
        <v>0.96</v>
      </c>
      <c r="J891">
        <f>'BASE '!BI891</f>
        <v>0</v>
      </c>
      <c r="K891">
        <f>'BASE '!BL891</f>
        <v>44.15</v>
      </c>
      <c r="L891">
        <f>'BASE '!BM891</f>
        <v>71.400000000000006</v>
      </c>
      <c r="M891">
        <f>'BASE '!BN891</f>
        <v>0</v>
      </c>
      <c r="N891">
        <f>SUM('BASE '!BO891:BP891)</f>
        <v>0</v>
      </c>
      <c r="O891">
        <f>'BASE '!BQ891</f>
        <v>3.52</v>
      </c>
      <c r="P891">
        <f>SUM('BASE '!BR891,'BASE '!BT891,'BASE '!CH891,'BASE '!CI891,'BASE '!CJ891,'BASE '!CK891)</f>
        <v>30.880000000000003</v>
      </c>
      <c r="Q891">
        <f>'BASE '!BS891</f>
        <v>2.66</v>
      </c>
      <c r="R891">
        <f>SUM('BASE '!CB891:CG891)</f>
        <v>9.77</v>
      </c>
      <c r="S891">
        <f>SUM('BASE '!CL891:CS891)</f>
        <v>70.150000000000006</v>
      </c>
      <c r="T891">
        <f t="shared" si="13"/>
        <v>245.74</v>
      </c>
    </row>
    <row r="892" spans="1:20">
      <c r="A892" t="s">
        <v>2008</v>
      </c>
      <c r="B892" t="s">
        <v>1983</v>
      </c>
      <c r="C892" t="s">
        <v>2009</v>
      </c>
      <c r="D892">
        <f>SUM('BASE '!AL892,'BASE '!AN892,'BASE '!AO892,'BASE '!AP892,'BASE '!AR892,'BASE '!AS892)</f>
        <v>19.53</v>
      </c>
      <c r="E892">
        <f>SUM('BASE '!AM892)</f>
        <v>0</v>
      </c>
      <c r="F892">
        <f>SUM('BASE '!AQ892)</f>
        <v>0</v>
      </c>
      <c r="G892">
        <f>SUM('BASE '!AT892:BB892)</f>
        <v>0</v>
      </c>
      <c r="H892">
        <f>SUM('BASE '!BC892:BF892)</f>
        <v>66.06</v>
      </c>
      <c r="I892">
        <f>SUM('BASE '!BG892,'BASE '!BH892,'BASE '!BJ892,'BASE '!BK892)</f>
        <v>12.34</v>
      </c>
      <c r="J892">
        <f>'BASE '!BI892</f>
        <v>0</v>
      </c>
      <c r="K892">
        <f>'BASE '!BL892</f>
        <v>23.64</v>
      </c>
      <c r="L892">
        <f>'BASE '!BM892</f>
        <v>54.6</v>
      </c>
      <c r="M892">
        <f>'BASE '!BN892</f>
        <v>0</v>
      </c>
      <c r="N892">
        <f>SUM('BASE '!BO892:BP892)</f>
        <v>0</v>
      </c>
      <c r="O892">
        <f>'BASE '!BQ892</f>
        <v>15.37</v>
      </c>
      <c r="P892">
        <f>SUM('BASE '!BR892,'BASE '!BT892,'BASE '!CH892,'BASE '!CI892,'BASE '!CJ892,'BASE '!CK892)</f>
        <v>27.25</v>
      </c>
      <c r="Q892">
        <f>'BASE '!BS892</f>
        <v>17.55</v>
      </c>
      <c r="R892">
        <f>SUM('BASE '!CB892:CG892)</f>
        <v>0</v>
      </c>
      <c r="S892">
        <f>SUM('BASE '!CL892:CS892)</f>
        <v>73.5</v>
      </c>
      <c r="T892">
        <f t="shared" si="13"/>
        <v>309.84000000000003</v>
      </c>
    </row>
    <row r="893" spans="1:20">
      <c r="A893" t="s">
        <v>2010</v>
      </c>
      <c r="B893" t="s">
        <v>1983</v>
      </c>
      <c r="C893" t="s">
        <v>2011</v>
      </c>
      <c r="D893">
        <f>SUM('BASE '!AL893,'BASE '!AN893,'BASE '!AO893,'BASE '!AP893,'BASE '!AR893,'BASE '!AS893)</f>
        <v>0</v>
      </c>
      <c r="E893">
        <f>SUM('BASE '!AM893)</f>
        <v>0</v>
      </c>
      <c r="F893">
        <f>SUM('BASE '!AQ893)</f>
        <v>0</v>
      </c>
      <c r="G893">
        <f>SUM('BASE '!AT893:BB893)</f>
        <v>0</v>
      </c>
      <c r="H893">
        <f>SUM('BASE '!BC893:BF893)</f>
        <v>1.98</v>
      </c>
      <c r="I893">
        <f>SUM('BASE '!BG893,'BASE '!BH893,'BASE '!BJ893,'BASE '!BK893)</f>
        <v>2.74</v>
      </c>
      <c r="J893">
        <f>'BASE '!BI893</f>
        <v>0</v>
      </c>
      <c r="K893">
        <f>'BASE '!BL893</f>
        <v>36.64</v>
      </c>
      <c r="L893">
        <f>'BASE '!BM893</f>
        <v>52.47</v>
      </c>
      <c r="M893">
        <f>'BASE '!BN893</f>
        <v>0</v>
      </c>
      <c r="N893">
        <f>SUM('BASE '!BO893:BP893)</f>
        <v>1.7</v>
      </c>
      <c r="O893">
        <f>'BASE '!BQ893</f>
        <v>0.47</v>
      </c>
      <c r="P893">
        <f>SUM('BASE '!BR893,'BASE '!BT893,'BASE '!CH893,'BASE '!CI893,'BASE '!CJ893,'BASE '!CK893)</f>
        <v>12.129999999999999</v>
      </c>
      <c r="Q893">
        <f>'BASE '!BS893</f>
        <v>0</v>
      </c>
      <c r="R893">
        <f>SUM('BASE '!CB893:CG893)</f>
        <v>4.28</v>
      </c>
      <c r="S893">
        <f>SUM('BASE '!CL893:CS893)</f>
        <v>50.710000000000008</v>
      </c>
      <c r="T893">
        <f t="shared" si="13"/>
        <v>163.12</v>
      </c>
    </row>
    <row r="894" spans="1:20">
      <c r="A894" t="s">
        <v>2014</v>
      </c>
      <c r="B894" t="s">
        <v>2013</v>
      </c>
      <c r="C894" t="s">
        <v>2015</v>
      </c>
      <c r="D894">
        <f>SUM('BASE '!AL894,'BASE '!AN894,'BASE '!AO894,'BASE '!AP894,'BASE '!AR894,'BASE '!AS894)</f>
        <v>84.71</v>
      </c>
      <c r="E894">
        <f>SUM('BASE '!AM894)</f>
        <v>0</v>
      </c>
      <c r="F894">
        <f>SUM('BASE '!AQ894)</f>
        <v>0</v>
      </c>
      <c r="G894">
        <f>SUM('BASE '!AT894:BB894)</f>
        <v>0</v>
      </c>
      <c r="H894">
        <f>SUM('BASE '!BC894:BF894)</f>
        <v>17.14</v>
      </c>
      <c r="I894">
        <f>SUM('BASE '!BG894,'BASE '!BH894,'BASE '!BJ894,'BASE '!BK894)</f>
        <v>70.790000000000006</v>
      </c>
      <c r="J894">
        <f>'BASE '!BI894</f>
        <v>0</v>
      </c>
      <c r="K894">
        <f>'BASE '!BL894</f>
        <v>54.65</v>
      </c>
      <c r="L894">
        <f>'BASE '!BM894</f>
        <v>31.66</v>
      </c>
      <c r="M894">
        <f>'BASE '!BN894</f>
        <v>0</v>
      </c>
      <c r="N894">
        <f>SUM('BASE '!BO894:BP894)</f>
        <v>0</v>
      </c>
      <c r="O894">
        <f>'BASE '!BQ894</f>
        <v>16.990000000000002</v>
      </c>
      <c r="P894">
        <f>SUM('BASE '!BR894,'BASE '!BT894,'BASE '!CH894,'BASE '!CI894,'BASE '!CJ894,'BASE '!CK894)</f>
        <v>18.91</v>
      </c>
      <c r="Q894">
        <f>'BASE '!BS894</f>
        <v>0</v>
      </c>
      <c r="R894">
        <f>SUM('BASE '!CB894:CG894)</f>
        <v>51.58</v>
      </c>
      <c r="S894">
        <f>SUM('BASE '!CL894:CS894)</f>
        <v>32.61</v>
      </c>
      <c r="T894">
        <f t="shared" si="13"/>
        <v>379.04</v>
      </c>
    </row>
    <row r="895" spans="1:20">
      <c r="A895" t="s">
        <v>2016</v>
      </c>
      <c r="B895" t="s">
        <v>2013</v>
      </c>
      <c r="C895" t="s">
        <v>1906</v>
      </c>
      <c r="D895">
        <f>SUM('BASE '!AL895,'BASE '!AN895,'BASE '!AO895,'BASE '!AP895,'BASE '!AR895,'BASE '!AS895)</f>
        <v>4</v>
      </c>
      <c r="E895">
        <f>SUM('BASE '!AM895)</f>
        <v>0</v>
      </c>
      <c r="F895">
        <f>SUM('BASE '!AQ895)</f>
        <v>0</v>
      </c>
      <c r="G895">
        <f>SUM('BASE '!AT895:BB895)</f>
        <v>30.65</v>
      </c>
      <c r="H895">
        <f>SUM('BASE '!BC895:BF895)</f>
        <v>19.89</v>
      </c>
      <c r="I895">
        <f>SUM('BASE '!BG895,'BASE '!BH895,'BASE '!BJ895,'BASE '!BK895)</f>
        <v>62.120000000000005</v>
      </c>
      <c r="J895">
        <f>'BASE '!BI895</f>
        <v>17.559999999999999</v>
      </c>
      <c r="K895">
        <f>'BASE '!BL895</f>
        <v>150.46</v>
      </c>
      <c r="L895">
        <f>'BASE '!BM895</f>
        <v>135.37</v>
      </c>
      <c r="M895">
        <f>'BASE '!BN895</f>
        <v>0</v>
      </c>
      <c r="N895">
        <f>SUM('BASE '!BO895:BP895)</f>
        <v>9.69</v>
      </c>
      <c r="O895">
        <f>'BASE '!BQ895</f>
        <v>59.97</v>
      </c>
      <c r="P895">
        <f>SUM('BASE '!BR895,'BASE '!BT895,'BASE '!CH895,'BASE '!CI895,'BASE '!CJ895,'BASE '!CK895)</f>
        <v>22.02</v>
      </c>
      <c r="Q895">
        <f>'BASE '!BS895</f>
        <v>6.63</v>
      </c>
      <c r="R895">
        <f>SUM('BASE '!CB895:CG895)</f>
        <v>35.79</v>
      </c>
      <c r="S895">
        <f>SUM('BASE '!CL895:CS895)</f>
        <v>138.96</v>
      </c>
      <c r="T895">
        <f t="shared" si="13"/>
        <v>693.11</v>
      </c>
    </row>
    <row r="896" spans="1:20">
      <c r="A896" t="s">
        <v>2017</v>
      </c>
      <c r="B896" t="s">
        <v>2013</v>
      </c>
      <c r="C896" t="s">
        <v>2018</v>
      </c>
      <c r="D896">
        <f>SUM('BASE '!AL896,'BASE '!AN896,'BASE '!AO896,'BASE '!AP896,'BASE '!AR896,'BASE '!AS896)</f>
        <v>136.69999999999999</v>
      </c>
      <c r="E896">
        <f>SUM('BASE '!AM896)</f>
        <v>0</v>
      </c>
      <c r="F896">
        <f>SUM('BASE '!AQ896)</f>
        <v>28.44</v>
      </c>
      <c r="G896">
        <f>SUM('BASE '!AT896:BB896)</f>
        <v>1.2</v>
      </c>
      <c r="H896">
        <f>SUM('BASE '!BC896:BF896)</f>
        <v>429.68</v>
      </c>
      <c r="I896">
        <f>SUM('BASE '!BG896,'BASE '!BH896,'BASE '!BJ896,'BASE '!BK896)</f>
        <v>81.33</v>
      </c>
      <c r="J896">
        <f>'BASE '!BI896</f>
        <v>0</v>
      </c>
      <c r="K896">
        <f>'BASE '!BL896</f>
        <v>142.67000000000002</v>
      </c>
      <c r="L896">
        <f>'BASE '!BM896</f>
        <v>50.35</v>
      </c>
      <c r="M896">
        <f>'BASE '!BN896</f>
        <v>0</v>
      </c>
      <c r="N896">
        <f>SUM('BASE '!BO896:BP896)</f>
        <v>0</v>
      </c>
      <c r="O896">
        <f>'BASE '!BQ896</f>
        <v>74.5</v>
      </c>
      <c r="P896">
        <f>SUM('BASE '!BR896,'BASE '!BT896,'BASE '!CH896,'BASE '!CI896,'BASE '!CJ896,'BASE '!CK896)</f>
        <v>7.5500000000000007</v>
      </c>
      <c r="Q896">
        <f>'BASE '!BS896</f>
        <v>2.95</v>
      </c>
      <c r="R896">
        <f>SUM('BASE '!CB896:CG896)</f>
        <v>25.17</v>
      </c>
      <c r="S896">
        <f>SUM('BASE '!CL896:CS896)</f>
        <v>61.38</v>
      </c>
      <c r="T896">
        <f t="shared" si="13"/>
        <v>1041.92</v>
      </c>
    </row>
    <row r="897" spans="1:20">
      <c r="A897" t="s">
        <v>2019</v>
      </c>
      <c r="B897" t="s">
        <v>2013</v>
      </c>
      <c r="C897" t="s">
        <v>1528</v>
      </c>
      <c r="D897">
        <f>SUM('BASE '!AL897,'BASE '!AN897,'BASE '!AO897,'BASE '!AP897,'BASE '!AR897,'BASE '!AS897)</f>
        <v>0</v>
      </c>
      <c r="E897">
        <f>SUM('BASE '!AM897)</f>
        <v>0</v>
      </c>
      <c r="F897">
        <f>SUM('BASE '!AQ897)</f>
        <v>1.1100000000000001</v>
      </c>
      <c r="G897">
        <f>SUM('BASE '!AT897:BB897)</f>
        <v>10.52</v>
      </c>
      <c r="H897">
        <f>SUM('BASE '!BC897:BF897)</f>
        <v>30.69</v>
      </c>
      <c r="I897">
        <f>SUM('BASE '!BG897,'BASE '!BH897,'BASE '!BJ897,'BASE '!BK897)</f>
        <v>309.01</v>
      </c>
      <c r="J897">
        <f>'BASE '!BI897</f>
        <v>0</v>
      </c>
      <c r="K897">
        <f>'BASE '!BL897</f>
        <v>119.92</v>
      </c>
      <c r="L897">
        <f>'BASE '!BM897</f>
        <v>259.84000000000003</v>
      </c>
      <c r="M897">
        <f>'BASE '!BN897</f>
        <v>0</v>
      </c>
      <c r="N897">
        <f>SUM('BASE '!BO897:BP897)</f>
        <v>9.65</v>
      </c>
      <c r="O897">
        <f>'BASE '!BQ897</f>
        <v>14.24</v>
      </c>
      <c r="P897">
        <f>SUM('BASE '!BR897,'BASE '!BT897,'BASE '!CH897,'BASE '!CI897,'BASE '!CJ897,'BASE '!CK897)</f>
        <v>2.3199999999999998</v>
      </c>
      <c r="Q897">
        <f>'BASE '!BS897</f>
        <v>0.28999999999999998</v>
      </c>
      <c r="R897">
        <f>SUM('BASE '!CB897:CG897)</f>
        <v>9.4500000000000011</v>
      </c>
      <c r="S897">
        <f>SUM('BASE '!CL897:CS897)</f>
        <v>131.80000000000001</v>
      </c>
      <c r="T897">
        <f t="shared" si="13"/>
        <v>898.84000000000015</v>
      </c>
    </row>
    <row r="898" spans="1:20">
      <c r="A898" t="s">
        <v>2020</v>
      </c>
      <c r="B898" t="s">
        <v>2013</v>
      </c>
      <c r="C898" t="s">
        <v>2021</v>
      </c>
      <c r="D898">
        <f>SUM('BASE '!AL898,'BASE '!AN898,'BASE '!AO898,'BASE '!AP898,'BASE '!AR898,'BASE '!AS898)</f>
        <v>10.19</v>
      </c>
      <c r="E898">
        <f>SUM('BASE '!AM898)</f>
        <v>0</v>
      </c>
      <c r="F898">
        <f>SUM('BASE '!AQ898)</f>
        <v>0</v>
      </c>
      <c r="G898">
        <f>SUM('BASE '!AT898:BB898)</f>
        <v>0</v>
      </c>
      <c r="H898">
        <f>SUM('BASE '!BC898:BF898)</f>
        <v>0</v>
      </c>
      <c r="I898">
        <f>SUM('BASE '!BG898,'BASE '!BH898,'BASE '!BJ898,'BASE '!BK898)</f>
        <v>69.600000000000009</v>
      </c>
      <c r="J898">
        <f>'BASE '!BI898</f>
        <v>7</v>
      </c>
      <c r="K898">
        <f>'BASE '!BL898</f>
        <v>16.760000000000002</v>
      </c>
      <c r="L898">
        <f>'BASE '!BM898</f>
        <v>7.1</v>
      </c>
      <c r="M898">
        <f>'BASE '!BN898</f>
        <v>0</v>
      </c>
      <c r="N898">
        <f>SUM('BASE '!BO898:BP898)</f>
        <v>0</v>
      </c>
      <c r="O898">
        <f>'BASE '!BQ898</f>
        <v>9.84</v>
      </c>
      <c r="P898">
        <f>SUM('BASE '!BR898,'BASE '!BT898,'BASE '!CH898,'BASE '!CI898,'BASE '!CJ898,'BASE '!CK898)</f>
        <v>1.38</v>
      </c>
      <c r="Q898">
        <f>'BASE '!BS898</f>
        <v>5</v>
      </c>
      <c r="R898">
        <f>SUM('BASE '!CB898:CG898)</f>
        <v>0</v>
      </c>
      <c r="S898">
        <f>SUM('BASE '!CL898:CS898)</f>
        <v>65.19</v>
      </c>
      <c r="T898">
        <f t="shared" si="13"/>
        <v>192.06</v>
      </c>
    </row>
    <row r="899" spans="1:20">
      <c r="A899" t="s">
        <v>2022</v>
      </c>
      <c r="B899" t="s">
        <v>2013</v>
      </c>
      <c r="C899" t="s">
        <v>2023</v>
      </c>
      <c r="D899">
        <f>SUM('BASE '!AL899,'BASE '!AN899,'BASE '!AO899,'BASE '!AP899,'BASE '!AR899,'BASE '!AS899)</f>
        <v>219.81</v>
      </c>
      <c r="E899">
        <f>SUM('BASE '!AM899)</f>
        <v>0</v>
      </c>
      <c r="F899">
        <f>SUM('BASE '!AQ899)</f>
        <v>34</v>
      </c>
      <c r="G899">
        <f>SUM('BASE '!AT899:BB899)</f>
        <v>4</v>
      </c>
      <c r="H899">
        <f>SUM('BASE '!BC899:BF899)</f>
        <v>36.42</v>
      </c>
      <c r="I899">
        <f>SUM('BASE '!BG899,'BASE '!BH899,'BASE '!BJ899,'BASE '!BK899)</f>
        <v>59.029999999999994</v>
      </c>
      <c r="J899">
        <f>'BASE '!BI899</f>
        <v>1.5</v>
      </c>
      <c r="K899">
        <f>'BASE '!BL899</f>
        <v>170.9</v>
      </c>
      <c r="L899">
        <f>'BASE '!BM899</f>
        <v>148.85</v>
      </c>
      <c r="M899">
        <f>'BASE '!BN899</f>
        <v>0</v>
      </c>
      <c r="N899">
        <f>SUM('BASE '!BO899:BP899)</f>
        <v>42.79</v>
      </c>
      <c r="O899">
        <f>'BASE '!BQ899</f>
        <v>53.12</v>
      </c>
      <c r="P899">
        <f>SUM('BASE '!BR899,'BASE '!BT899,'BASE '!CH899,'BASE '!CI899,'BASE '!CJ899,'BASE '!CK899)</f>
        <v>2.68</v>
      </c>
      <c r="Q899">
        <f>'BASE '!BS899</f>
        <v>0</v>
      </c>
      <c r="R899">
        <f>SUM('BASE '!CB899:CG899)</f>
        <v>54.97</v>
      </c>
      <c r="S899">
        <f>SUM('BASE '!CL899:CS899)</f>
        <v>30.310000000000002</v>
      </c>
      <c r="T899">
        <f t="shared" ref="T899:T957" si="14">SUM(D899:S899)</f>
        <v>858.37999999999988</v>
      </c>
    </row>
    <row r="900" spans="1:20">
      <c r="A900" t="s">
        <v>2024</v>
      </c>
      <c r="B900" t="s">
        <v>2013</v>
      </c>
      <c r="C900" t="s">
        <v>2025</v>
      </c>
      <c r="D900">
        <f>SUM('BASE '!AL900,'BASE '!AN900,'BASE '!AO900,'BASE '!AP900,'BASE '!AR900,'BASE '!AS900)</f>
        <v>13.4</v>
      </c>
      <c r="E900">
        <f>SUM('BASE '!AM900)</f>
        <v>0</v>
      </c>
      <c r="F900">
        <f>SUM('BASE '!AQ900)</f>
        <v>0</v>
      </c>
      <c r="G900">
        <f>SUM('BASE '!AT900:BB900)</f>
        <v>0</v>
      </c>
      <c r="H900">
        <f>SUM('BASE '!BC900:BF900)</f>
        <v>10.7</v>
      </c>
      <c r="I900">
        <f>SUM('BASE '!BG900,'BASE '!BH900,'BASE '!BJ900,'BASE '!BK900)</f>
        <v>45.31</v>
      </c>
      <c r="J900">
        <f>'BASE '!BI900</f>
        <v>0</v>
      </c>
      <c r="K900">
        <f>'BASE '!BL900</f>
        <v>27.35</v>
      </c>
      <c r="L900">
        <f>'BASE '!BM900</f>
        <v>60.71</v>
      </c>
      <c r="M900">
        <f>'BASE '!BN900</f>
        <v>0</v>
      </c>
      <c r="N900">
        <f>SUM('BASE '!BO900:BP900)</f>
        <v>0</v>
      </c>
      <c r="O900">
        <f>'BASE '!BQ900</f>
        <v>41.45</v>
      </c>
      <c r="P900">
        <f>SUM('BASE '!BR900,'BASE '!BT900,'BASE '!CH900,'BASE '!CI900,'BASE '!CJ900,'BASE '!CK900)</f>
        <v>11.940000000000001</v>
      </c>
      <c r="Q900">
        <f>'BASE '!BS900</f>
        <v>0</v>
      </c>
      <c r="R900">
        <f>SUM('BASE '!CB900:CG900)</f>
        <v>37.67</v>
      </c>
      <c r="S900">
        <f>SUM('BASE '!CL900:CS900)</f>
        <v>41.14</v>
      </c>
      <c r="T900">
        <f t="shared" si="14"/>
        <v>289.67</v>
      </c>
    </row>
    <row r="901" spans="1:20">
      <c r="A901" t="s">
        <v>2026</v>
      </c>
      <c r="B901" t="s">
        <v>2013</v>
      </c>
      <c r="C901" t="s">
        <v>2027</v>
      </c>
      <c r="D901">
        <f>SUM('BASE '!AL901,'BASE '!AN901,'BASE '!AO901,'BASE '!AP901,'BASE '!AR901,'BASE '!AS901)</f>
        <v>8.44</v>
      </c>
      <c r="E901">
        <f>SUM('BASE '!AM901)</f>
        <v>0</v>
      </c>
      <c r="F901">
        <f>SUM('BASE '!AQ901)</f>
        <v>0</v>
      </c>
      <c r="G901">
        <f>SUM('BASE '!AT901:BB901)</f>
        <v>0</v>
      </c>
      <c r="H901">
        <f>SUM('BASE '!BC901:BF901)</f>
        <v>9.42</v>
      </c>
      <c r="I901">
        <f>SUM('BASE '!BG901,'BASE '!BH901,'BASE '!BJ901,'BASE '!BK901)</f>
        <v>93.02</v>
      </c>
      <c r="J901">
        <f>'BASE '!BI901</f>
        <v>0</v>
      </c>
      <c r="K901">
        <f>'BASE '!BL901</f>
        <v>185.23</v>
      </c>
      <c r="L901">
        <f>'BASE '!BM901</f>
        <v>60.87</v>
      </c>
      <c r="M901">
        <f>'BASE '!BN901</f>
        <v>0</v>
      </c>
      <c r="N901">
        <f>SUM('BASE '!BO901:BP901)</f>
        <v>6.8</v>
      </c>
      <c r="O901">
        <f>'BASE '!BQ901</f>
        <v>26.06</v>
      </c>
      <c r="P901">
        <f>SUM('BASE '!BR901,'BASE '!BT901,'BASE '!CH901,'BASE '!CI901,'BASE '!CJ901,'BASE '!CK901)</f>
        <v>14.42</v>
      </c>
      <c r="Q901">
        <f>'BASE '!BS901</f>
        <v>1.31</v>
      </c>
      <c r="R901">
        <f>SUM('BASE '!CB901:CG901)</f>
        <v>8.48</v>
      </c>
      <c r="S901">
        <f>SUM('BASE '!CL901:CS901)</f>
        <v>111.86</v>
      </c>
      <c r="T901">
        <f t="shared" si="14"/>
        <v>525.91000000000008</v>
      </c>
    </row>
    <row r="902" spans="1:20">
      <c r="A902" t="s">
        <v>2028</v>
      </c>
      <c r="B902" t="s">
        <v>2013</v>
      </c>
      <c r="C902" t="s">
        <v>346</v>
      </c>
      <c r="D902">
        <f>SUM('BASE '!AL902,'BASE '!AN902,'BASE '!AO902,'BASE '!AP902,'BASE '!AR902,'BASE '!AS902)</f>
        <v>15</v>
      </c>
      <c r="E902">
        <f>SUM('BASE '!AM902)</f>
        <v>0</v>
      </c>
      <c r="F902">
        <f>SUM('BASE '!AQ902)</f>
        <v>0</v>
      </c>
      <c r="G902">
        <f>SUM('BASE '!AT902:BB902)</f>
        <v>0</v>
      </c>
      <c r="H902">
        <f>SUM('BASE '!BC902:BF902)</f>
        <v>5.6</v>
      </c>
      <c r="I902">
        <f>SUM('BASE '!BG902,'BASE '!BH902,'BASE '!BJ902,'BASE '!BK902)</f>
        <v>274.44</v>
      </c>
      <c r="J902">
        <f>'BASE '!BI902</f>
        <v>0</v>
      </c>
      <c r="K902">
        <f>'BASE '!BL902</f>
        <v>112.39</v>
      </c>
      <c r="L902">
        <f>'BASE '!BM902</f>
        <v>171.47</v>
      </c>
      <c r="M902">
        <f>'BASE '!BN902</f>
        <v>0</v>
      </c>
      <c r="N902">
        <f>SUM('BASE '!BO902:BP902)</f>
        <v>18.37</v>
      </c>
      <c r="O902">
        <f>'BASE '!BQ902</f>
        <v>12.96</v>
      </c>
      <c r="P902">
        <f>SUM('BASE '!BR902,'BASE '!BT902,'BASE '!CH902,'BASE '!CI902,'BASE '!CJ902,'BASE '!CK902)</f>
        <v>17.03</v>
      </c>
      <c r="Q902">
        <f>'BASE '!BS902</f>
        <v>5.59</v>
      </c>
      <c r="R902">
        <f>SUM('BASE '!CB902:CG902)</f>
        <v>16.37</v>
      </c>
      <c r="S902">
        <f>SUM('BASE '!CL902:CS902)</f>
        <v>101.99000000000001</v>
      </c>
      <c r="T902">
        <f t="shared" si="14"/>
        <v>751.21</v>
      </c>
    </row>
    <row r="903" spans="1:20">
      <c r="A903" t="s">
        <v>2029</v>
      </c>
      <c r="B903" t="s">
        <v>2013</v>
      </c>
      <c r="C903" t="s">
        <v>2030</v>
      </c>
      <c r="D903">
        <f>SUM('BASE '!AL903,'BASE '!AN903,'BASE '!AO903,'BASE '!AP903,'BASE '!AR903,'BASE '!AS903)</f>
        <v>547.88</v>
      </c>
      <c r="E903">
        <f>SUM('BASE '!AM903)</f>
        <v>0</v>
      </c>
      <c r="F903">
        <f>SUM('BASE '!AQ903)</f>
        <v>43.63</v>
      </c>
      <c r="G903">
        <f>SUM('BASE '!AT903:BB903)</f>
        <v>27.06</v>
      </c>
      <c r="H903">
        <f>SUM('BASE '!BC903:BF903)</f>
        <v>0</v>
      </c>
      <c r="I903">
        <f>SUM('BASE '!BG903,'BASE '!BH903,'BASE '!BJ903,'BASE '!BK903)</f>
        <v>12.469999999999999</v>
      </c>
      <c r="J903">
        <f>'BASE '!BI903</f>
        <v>0</v>
      </c>
      <c r="K903">
        <f>'BASE '!BL903</f>
        <v>8.4700000000000006</v>
      </c>
      <c r="L903">
        <f>'BASE '!BM903</f>
        <v>4.1900000000000004</v>
      </c>
      <c r="M903">
        <f>'BASE '!BN903</f>
        <v>0</v>
      </c>
      <c r="N903">
        <f>SUM('BASE '!BO903:BP903)</f>
        <v>68.94</v>
      </c>
      <c r="O903">
        <f>'BASE '!BQ903</f>
        <v>9</v>
      </c>
      <c r="P903">
        <f>SUM('BASE '!BR903,'BASE '!BT903,'BASE '!CH903,'BASE '!CI903,'BASE '!CJ903,'BASE '!CK903)</f>
        <v>21</v>
      </c>
      <c r="Q903">
        <f>'BASE '!BS903</f>
        <v>0</v>
      </c>
      <c r="R903">
        <f>SUM('BASE '!CB903:CG903)</f>
        <v>82.56</v>
      </c>
      <c r="S903">
        <f>SUM('BASE '!CL903:CS903)</f>
        <v>9.16</v>
      </c>
      <c r="T903">
        <f t="shared" si="14"/>
        <v>834.36</v>
      </c>
    </row>
    <row r="904" spans="1:20">
      <c r="A904" t="s">
        <v>2031</v>
      </c>
      <c r="B904" t="s">
        <v>2013</v>
      </c>
      <c r="C904" t="s">
        <v>2032</v>
      </c>
      <c r="D904">
        <f>SUM('BASE '!AL904,'BASE '!AN904,'BASE '!AO904,'BASE '!AP904,'BASE '!AR904,'BASE '!AS904)</f>
        <v>9.7799999999999994</v>
      </c>
      <c r="E904">
        <f>SUM('BASE '!AM904)</f>
        <v>0</v>
      </c>
      <c r="F904">
        <f>SUM('BASE '!AQ904)</f>
        <v>0</v>
      </c>
      <c r="G904">
        <f>SUM('BASE '!AT904:BB904)</f>
        <v>0.79</v>
      </c>
      <c r="H904">
        <f>SUM('BASE '!BC904:BF904)</f>
        <v>0</v>
      </c>
      <c r="I904">
        <f>SUM('BASE '!BG904,'BASE '!BH904,'BASE '!BJ904,'BASE '!BK904)</f>
        <v>21.5</v>
      </c>
      <c r="J904">
        <f>'BASE '!BI904</f>
        <v>0</v>
      </c>
      <c r="K904">
        <f>'BASE '!BL904</f>
        <v>34.81</v>
      </c>
      <c r="L904">
        <f>'BASE '!BM904</f>
        <v>77.97</v>
      </c>
      <c r="M904">
        <f>'BASE '!BN904</f>
        <v>0</v>
      </c>
      <c r="N904">
        <f>SUM('BASE '!BO904:BP904)</f>
        <v>0</v>
      </c>
      <c r="O904">
        <f>'BASE '!BQ904</f>
        <v>3.19</v>
      </c>
      <c r="P904">
        <f>SUM('BASE '!BR904,'BASE '!BT904,'BASE '!CH904,'BASE '!CI904,'BASE '!CJ904,'BASE '!CK904)</f>
        <v>5.1800000000000006</v>
      </c>
      <c r="Q904">
        <f>'BASE '!BS904</f>
        <v>0</v>
      </c>
      <c r="R904">
        <f>SUM('BASE '!CB904:CG904)</f>
        <v>50.190000000000005</v>
      </c>
      <c r="S904">
        <f>SUM('BASE '!CL904:CS904)</f>
        <v>52.849999999999994</v>
      </c>
      <c r="T904">
        <f t="shared" si="14"/>
        <v>256.26</v>
      </c>
    </row>
    <row r="905" spans="1:20">
      <c r="A905" t="s">
        <v>2033</v>
      </c>
      <c r="B905" t="s">
        <v>2013</v>
      </c>
      <c r="C905" t="s">
        <v>2034</v>
      </c>
      <c r="D905">
        <f>SUM('BASE '!AL905,'BASE '!AN905,'BASE '!AO905,'BASE '!AP905,'BASE '!AR905,'BASE '!AS905)</f>
        <v>39.5</v>
      </c>
      <c r="E905">
        <f>SUM('BASE '!AM905)</f>
        <v>0</v>
      </c>
      <c r="F905">
        <f>SUM('BASE '!AQ905)</f>
        <v>14.8</v>
      </c>
      <c r="G905">
        <f>SUM('BASE '!AT905:BB905)</f>
        <v>0</v>
      </c>
      <c r="H905">
        <f>SUM('BASE '!BC905:BF905)</f>
        <v>5.58</v>
      </c>
      <c r="I905">
        <f>SUM('BASE '!BG905,'BASE '!BH905,'BASE '!BJ905,'BASE '!BK905)</f>
        <v>147.87</v>
      </c>
      <c r="J905">
        <f>'BASE '!BI905</f>
        <v>0</v>
      </c>
      <c r="K905">
        <f>'BASE '!BL905</f>
        <v>38.340000000000003</v>
      </c>
      <c r="L905">
        <f>'BASE '!BM905</f>
        <v>71.92</v>
      </c>
      <c r="M905">
        <f>'BASE '!BN905</f>
        <v>0</v>
      </c>
      <c r="N905">
        <f>SUM('BASE '!BO905:BP905)</f>
        <v>8.9700000000000006</v>
      </c>
      <c r="O905">
        <f>'BASE '!BQ905</f>
        <v>6.15</v>
      </c>
      <c r="P905">
        <f>SUM('BASE '!BR905,'BASE '!BT905,'BASE '!CH905,'BASE '!CI905,'BASE '!CJ905,'BASE '!CK905)</f>
        <v>0.9</v>
      </c>
      <c r="Q905">
        <f>'BASE '!BS905</f>
        <v>0</v>
      </c>
      <c r="R905">
        <f>SUM('BASE '!CB905:CG905)</f>
        <v>119.6</v>
      </c>
      <c r="S905">
        <f>SUM('BASE '!CL905:CS905)</f>
        <v>24.63</v>
      </c>
      <c r="T905">
        <f t="shared" si="14"/>
        <v>478.26</v>
      </c>
    </row>
    <row r="906" spans="1:20">
      <c r="A906" t="s">
        <v>2035</v>
      </c>
      <c r="B906" t="s">
        <v>2013</v>
      </c>
      <c r="C906" t="s">
        <v>2036</v>
      </c>
      <c r="D906">
        <f>SUM('BASE '!AL906,'BASE '!AN906,'BASE '!AO906,'BASE '!AP906,'BASE '!AR906,'BASE '!AS906)</f>
        <v>310.58</v>
      </c>
      <c r="E906">
        <f>SUM('BASE '!AM906)</f>
        <v>0</v>
      </c>
      <c r="F906">
        <f>SUM('BASE '!AQ906)</f>
        <v>45</v>
      </c>
      <c r="G906">
        <f>SUM('BASE '!AT906:BB906)</f>
        <v>2.54</v>
      </c>
      <c r="H906">
        <f>SUM('BASE '!BC906:BF906)</f>
        <v>10.120000000000001</v>
      </c>
      <c r="I906">
        <f>SUM('BASE '!BG906,'BASE '!BH906,'BASE '!BJ906,'BASE '!BK906)</f>
        <v>185.43</v>
      </c>
      <c r="J906">
        <f>'BASE '!BI906</f>
        <v>0</v>
      </c>
      <c r="K906">
        <f>'BASE '!BL906</f>
        <v>75.47</v>
      </c>
      <c r="L906">
        <f>'BASE '!BM906</f>
        <v>75.239999999999995</v>
      </c>
      <c r="M906">
        <f>'BASE '!BN906</f>
        <v>60.7</v>
      </c>
      <c r="N906">
        <f>SUM('BASE '!BO906:BP906)</f>
        <v>70</v>
      </c>
      <c r="O906">
        <f>'BASE '!BQ906</f>
        <v>34.300000000000004</v>
      </c>
      <c r="P906">
        <f>SUM('BASE '!BR906,'BASE '!BT906,'BASE '!CH906,'BASE '!CI906,'BASE '!CJ906,'BASE '!CK906)</f>
        <v>34.53</v>
      </c>
      <c r="Q906">
        <f>'BASE '!BS906</f>
        <v>30.1</v>
      </c>
      <c r="R906">
        <f>SUM('BASE '!CB906:CG906)</f>
        <v>27.87</v>
      </c>
      <c r="S906">
        <f>SUM('BASE '!CL906:CS906)</f>
        <v>104.67999999999999</v>
      </c>
      <c r="T906">
        <f t="shared" si="14"/>
        <v>1066.5600000000002</v>
      </c>
    </row>
    <row r="907" spans="1:20">
      <c r="A907" t="s">
        <v>2037</v>
      </c>
      <c r="B907" t="s">
        <v>2013</v>
      </c>
      <c r="C907" t="s">
        <v>2038</v>
      </c>
      <c r="D907">
        <f>SUM('BASE '!AL907,'BASE '!AN907,'BASE '!AO907,'BASE '!AP907,'BASE '!AR907,'BASE '!AS907)</f>
        <v>77.92</v>
      </c>
      <c r="E907">
        <f>SUM('BASE '!AM907)</f>
        <v>0</v>
      </c>
      <c r="F907">
        <f>SUM('BASE '!AQ907)</f>
        <v>0</v>
      </c>
      <c r="G907">
        <f>SUM('BASE '!AT907:BB907)</f>
        <v>0</v>
      </c>
      <c r="H907">
        <f>SUM('BASE '!BC907:BF907)</f>
        <v>0</v>
      </c>
      <c r="I907">
        <f>SUM('BASE '!BG907,'BASE '!BH907,'BASE '!BJ907,'BASE '!BK907)</f>
        <v>108.22</v>
      </c>
      <c r="J907">
        <f>'BASE '!BI907</f>
        <v>0</v>
      </c>
      <c r="K907">
        <f>'BASE '!BL907</f>
        <v>40.050000000000004</v>
      </c>
      <c r="L907">
        <f>'BASE '!BM907</f>
        <v>87.08</v>
      </c>
      <c r="M907">
        <f>'BASE '!BN907</f>
        <v>0</v>
      </c>
      <c r="N907">
        <f>SUM('BASE '!BO907:BP907)</f>
        <v>0</v>
      </c>
      <c r="O907">
        <f>'BASE '!BQ907</f>
        <v>0</v>
      </c>
      <c r="P907">
        <f>SUM('BASE '!BR907,'BASE '!BT907,'BASE '!CH907,'BASE '!CI907,'BASE '!CJ907,'BASE '!CK907)</f>
        <v>24.72</v>
      </c>
      <c r="Q907">
        <f>'BASE '!BS907</f>
        <v>0</v>
      </c>
      <c r="R907">
        <f>SUM('BASE '!CB907:CG907)</f>
        <v>6.25</v>
      </c>
      <c r="S907">
        <f>SUM('BASE '!CL907:CS907)</f>
        <v>10.199999999999999</v>
      </c>
      <c r="T907">
        <f t="shared" si="14"/>
        <v>354.44</v>
      </c>
    </row>
    <row r="908" spans="1:20">
      <c r="A908" t="s">
        <v>2039</v>
      </c>
      <c r="B908" t="s">
        <v>2013</v>
      </c>
      <c r="C908" t="s">
        <v>2040</v>
      </c>
      <c r="D908">
        <f>SUM('BASE '!AL908,'BASE '!AN908,'BASE '!AO908,'BASE '!AP908,'BASE '!AR908,'BASE '!AS908)</f>
        <v>0</v>
      </c>
      <c r="E908">
        <f>SUM('BASE '!AM908)</f>
        <v>0</v>
      </c>
      <c r="F908">
        <f>SUM('BASE '!AQ908)</f>
        <v>0</v>
      </c>
      <c r="G908">
        <f>SUM('BASE '!AT908:BB908)</f>
        <v>0</v>
      </c>
      <c r="H908">
        <f>SUM('BASE '!BC908:BF908)</f>
        <v>12.1</v>
      </c>
      <c r="I908">
        <f>SUM('BASE '!BG908,'BASE '!BH908,'BASE '!BJ908,'BASE '!BK908)</f>
        <v>140.07</v>
      </c>
      <c r="J908">
        <f>'BASE '!BI908</f>
        <v>3.44</v>
      </c>
      <c r="K908">
        <f>'BASE '!BL908</f>
        <v>15.13</v>
      </c>
      <c r="L908">
        <f>'BASE '!BM908</f>
        <v>134.68</v>
      </c>
      <c r="M908">
        <f>'BASE '!BN908</f>
        <v>11.95</v>
      </c>
      <c r="N908">
        <f>SUM('BASE '!BO908:BP908)</f>
        <v>17</v>
      </c>
      <c r="O908">
        <f>'BASE '!BQ908</f>
        <v>0</v>
      </c>
      <c r="P908">
        <f>SUM('BASE '!BR908,'BASE '!BT908,'BASE '!CH908,'BASE '!CI908,'BASE '!CJ908,'BASE '!CK908)</f>
        <v>21.35</v>
      </c>
      <c r="Q908">
        <f>'BASE '!BS908</f>
        <v>32.78</v>
      </c>
      <c r="R908">
        <f>SUM('BASE '!CB908:CG908)</f>
        <v>36.35</v>
      </c>
      <c r="S908">
        <f>SUM('BASE '!CL908:CS908)</f>
        <v>16.380000000000003</v>
      </c>
      <c r="T908">
        <f t="shared" si="14"/>
        <v>441.23</v>
      </c>
    </row>
    <row r="909" spans="1:20">
      <c r="A909" t="s">
        <v>2041</v>
      </c>
      <c r="B909" t="s">
        <v>2013</v>
      </c>
      <c r="C909" t="s">
        <v>2042</v>
      </c>
      <c r="D909">
        <f>SUM('BASE '!AL909,'BASE '!AN909,'BASE '!AO909,'BASE '!AP909,'BASE '!AR909,'BASE '!AS909)</f>
        <v>163.86</v>
      </c>
      <c r="E909">
        <f>SUM('BASE '!AM909)</f>
        <v>0</v>
      </c>
      <c r="F909">
        <f>SUM('BASE '!AQ909)</f>
        <v>0</v>
      </c>
      <c r="G909">
        <f>SUM('BASE '!AT909:BB909)</f>
        <v>0</v>
      </c>
      <c r="H909">
        <f>SUM('BASE '!BC909:BF909)</f>
        <v>2.6</v>
      </c>
      <c r="I909">
        <f>SUM('BASE '!BG909,'BASE '!BH909,'BASE '!BJ909,'BASE '!BK909)</f>
        <v>45.730000000000004</v>
      </c>
      <c r="J909">
        <f>'BASE '!BI909</f>
        <v>6.12</v>
      </c>
      <c r="K909">
        <f>'BASE '!BL909</f>
        <v>43.3</v>
      </c>
      <c r="L909">
        <f>'BASE '!BM909</f>
        <v>44.16</v>
      </c>
      <c r="M909">
        <f>'BASE '!BN909</f>
        <v>0</v>
      </c>
      <c r="N909">
        <f>SUM('BASE '!BO909:BP909)</f>
        <v>33.46</v>
      </c>
      <c r="O909">
        <f>'BASE '!BQ909</f>
        <v>0.65</v>
      </c>
      <c r="P909">
        <f>SUM('BASE '!BR909,'BASE '!BT909,'BASE '!CH909,'BASE '!CI909,'BASE '!CJ909,'BASE '!CK909)</f>
        <v>10.94</v>
      </c>
      <c r="Q909">
        <f>'BASE '!BS909</f>
        <v>0</v>
      </c>
      <c r="R909">
        <f>SUM('BASE '!CB909:CG909)</f>
        <v>2.0100000000000002</v>
      </c>
      <c r="S909">
        <f>SUM('BASE '!CL909:CS909)</f>
        <v>37.900000000000006</v>
      </c>
      <c r="T909">
        <f t="shared" si="14"/>
        <v>390.7299999999999</v>
      </c>
    </row>
    <row r="910" spans="1:20">
      <c r="A910" t="s">
        <v>2043</v>
      </c>
      <c r="B910" t="s">
        <v>2013</v>
      </c>
      <c r="C910" t="s">
        <v>2044</v>
      </c>
      <c r="D910">
        <f>SUM('BASE '!AL910,'BASE '!AN910,'BASE '!AO910,'BASE '!AP910,'BASE '!AR910,'BASE '!AS910)</f>
        <v>0</v>
      </c>
      <c r="E910">
        <f>SUM('BASE '!AM910)</f>
        <v>0</v>
      </c>
      <c r="F910">
        <f>SUM('BASE '!AQ910)</f>
        <v>0</v>
      </c>
      <c r="G910">
        <f>SUM('BASE '!AT910:BB910)</f>
        <v>0</v>
      </c>
      <c r="H910">
        <f>SUM('BASE '!BC910:BF910)</f>
        <v>3.8</v>
      </c>
      <c r="I910">
        <f>SUM('BASE '!BG910,'BASE '!BH910,'BASE '!BJ910,'BASE '!BK910)</f>
        <v>1.9</v>
      </c>
      <c r="J910">
        <f>'BASE '!BI910</f>
        <v>0</v>
      </c>
      <c r="K910">
        <f>'BASE '!BL910</f>
        <v>0</v>
      </c>
      <c r="L910">
        <f>'BASE '!BM910</f>
        <v>1.9</v>
      </c>
      <c r="M910">
        <f>'BASE '!BN910</f>
        <v>0</v>
      </c>
      <c r="N910">
        <f>SUM('BASE '!BO910:BP910)</f>
        <v>0</v>
      </c>
      <c r="O910">
        <f>'BASE '!BQ910</f>
        <v>0</v>
      </c>
      <c r="P910">
        <f>SUM('BASE '!BR910,'BASE '!BT910,'BASE '!CH910,'BASE '!CI910,'BASE '!CJ910,'BASE '!CK910)</f>
        <v>8.1999999999999993</v>
      </c>
      <c r="Q910">
        <f>'BASE '!BS910</f>
        <v>0</v>
      </c>
      <c r="R910">
        <f>SUM('BASE '!CB910:CG910)</f>
        <v>0</v>
      </c>
      <c r="S910">
        <f>SUM('BASE '!CL910:CS910)</f>
        <v>2.08</v>
      </c>
      <c r="T910">
        <f t="shared" si="14"/>
        <v>17.88</v>
      </c>
    </row>
    <row r="911" spans="1:20">
      <c r="A911" t="s">
        <v>2047</v>
      </c>
      <c r="B911" t="s">
        <v>2046</v>
      </c>
      <c r="C911" t="s">
        <v>1312</v>
      </c>
      <c r="D911">
        <f>SUM('BASE '!AL911,'BASE '!AN911,'BASE '!AO911,'BASE '!AP911,'BASE '!AR911,'BASE '!AS911)</f>
        <v>0</v>
      </c>
      <c r="E911">
        <f>SUM('BASE '!AM911)</f>
        <v>0</v>
      </c>
      <c r="F911">
        <f>SUM('BASE '!AQ911)</f>
        <v>0</v>
      </c>
      <c r="G911">
        <f>SUM('BASE '!AT911:BB911)</f>
        <v>0.42</v>
      </c>
      <c r="H911">
        <f>SUM('BASE '!BC911:BF911)</f>
        <v>0</v>
      </c>
      <c r="I911">
        <f>SUM('BASE '!BG911,'BASE '!BH911,'BASE '!BJ911,'BASE '!BK911)</f>
        <v>2.4500000000000002</v>
      </c>
      <c r="J911">
        <f>'BASE '!BI911</f>
        <v>0</v>
      </c>
      <c r="K911">
        <f>'BASE '!BL911</f>
        <v>4.67</v>
      </c>
      <c r="L911">
        <f>'BASE '!BM911</f>
        <v>0</v>
      </c>
      <c r="M911">
        <f>'BASE '!BN911</f>
        <v>0</v>
      </c>
      <c r="N911">
        <f>SUM('BASE '!BO911:BP911)</f>
        <v>0</v>
      </c>
      <c r="O911">
        <f>'BASE '!BQ911</f>
        <v>21.88</v>
      </c>
      <c r="P911">
        <f>SUM('BASE '!BR911,'BASE '!BT911,'BASE '!CH911,'BASE '!CI911,'BASE '!CJ911,'BASE '!CK911)</f>
        <v>2.79</v>
      </c>
      <c r="Q911">
        <f>'BASE '!BS911</f>
        <v>4.4800000000000004</v>
      </c>
      <c r="R911">
        <f>SUM('BASE '!CB911:CG911)</f>
        <v>52.85</v>
      </c>
      <c r="S911">
        <f>SUM('BASE '!CL911:CS911)</f>
        <v>23</v>
      </c>
      <c r="T911">
        <f t="shared" si="14"/>
        <v>112.53999999999999</v>
      </c>
    </row>
    <row r="912" spans="1:20">
      <c r="A912" t="s">
        <v>2048</v>
      </c>
      <c r="B912" t="s">
        <v>2046</v>
      </c>
      <c r="C912" t="s">
        <v>2049</v>
      </c>
      <c r="D912">
        <f>SUM('BASE '!AL912,'BASE '!AN912,'BASE '!AO912,'BASE '!AP912,'BASE '!AR912,'BASE '!AS912)</f>
        <v>4.8600000000000003</v>
      </c>
      <c r="E912">
        <f>SUM('BASE '!AM912)</f>
        <v>0</v>
      </c>
      <c r="F912">
        <f>SUM('BASE '!AQ912)</f>
        <v>0</v>
      </c>
      <c r="G912">
        <f>SUM('BASE '!AT912:BB912)</f>
        <v>0</v>
      </c>
      <c r="H912">
        <f>SUM('BASE '!BC912:BF912)</f>
        <v>0.89</v>
      </c>
      <c r="I912">
        <f>SUM('BASE '!BG912,'BASE '!BH912,'BASE '!BJ912,'BASE '!BK912)</f>
        <v>0.9</v>
      </c>
      <c r="J912">
        <f>'BASE '!BI912</f>
        <v>0</v>
      </c>
      <c r="K912">
        <f>'BASE '!BL912</f>
        <v>13.7</v>
      </c>
      <c r="L912">
        <f>'BASE '!BM912</f>
        <v>4.67</v>
      </c>
      <c r="M912">
        <f>'BASE '!BN912</f>
        <v>0</v>
      </c>
      <c r="N912">
        <f>SUM('BASE '!BO912:BP912)</f>
        <v>0</v>
      </c>
      <c r="O912">
        <f>'BASE '!BQ912</f>
        <v>27.56</v>
      </c>
      <c r="P912">
        <f>SUM('BASE '!BR912,'BASE '!BT912,'BASE '!CH912,'BASE '!CI912,'BASE '!CJ912,'BASE '!CK912)</f>
        <v>0</v>
      </c>
      <c r="Q912">
        <f>'BASE '!BS912</f>
        <v>0</v>
      </c>
      <c r="R912">
        <f>SUM('BASE '!CB912:CG912)</f>
        <v>3.5</v>
      </c>
      <c r="S912">
        <f>SUM('BASE '!CL912:CS912)</f>
        <v>19.43</v>
      </c>
      <c r="T912">
        <f t="shared" si="14"/>
        <v>75.509999999999991</v>
      </c>
    </row>
    <row r="913" spans="1:20">
      <c r="A913" t="s">
        <v>2050</v>
      </c>
      <c r="B913" t="s">
        <v>2046</v>
      </c>
      <c r="C913" t="s">
        <v>2051</v>
      </c>
      <c r="D913">
        <f>SUM('BASE '!AL913,'BASE '!AN913,'BASE '!AO913,'BASE '!AP913,'BASE '!AR913,'BASE '!AS913)</f>
        <v>0</v>
      </c>
      <c r="E913">
        <f>SUM('BASE '!AM913)</f>
        <v>0</v>
      </c>
      <c r="F913">
        <f>SUM('BASE '!AQ913)</f>
        <v>0</v>
      </c>
      <c r="G913">
        <f>SUM('BASE '!AT913:BB913)</f>
        <v>0</v>
      </c>
      <c r="H913">
        <f>SUM('BASE '!BC913:BF913)</f>
        <v>0</v>
      </c>
      <c r="I913">
        <f>SUM('BASE '!BG913,'BASE '!BH913,'BASE '!BJ913,'BASE '!BK913)</f>
        <v>3.93</v>
      </c>
      <c r="J913">
        <f>'BASE '!BI913</f>
        <v>0</v>
      </c>
      <c r="K913">
        <f>'BASE '!BL913</f>
        <v>1.5</v>
      </c>
      <c r="L913">
        <f>'BASE '!BM913</f>
        <v>4.4000000000000004</v>
      </c>
      <c r="M913">
        <f>'BASE '!BN913</f>
        <v>0</v>
      </c>
      <c r="N913">
        <f>SUM('BASE '!BO913:BP913)</f>
        <v>0</v>
      </c>
      <c r="O913">
        <f>'BASE '!BQ913</f>
        <v>16.97</v>
      </c>
      <c r="P913">
        <f>SUM('BASE '!BR913,'BASE '!BT913,'BASE '!CH913,'BASE '!CI913,'BASE '!CJ913,'BASE '!CK913)</f>
        <v>0</v>
      </c>
      <c r="Q913">
        <f>'BASE '!BS913</f>
        <v>0</v>
      </c>
      <c r="R913">
        <f>SUM('BASE '!CB913:CG913)</f>
        <v>0</v>
      </c>
      <c r="S913">
        <f>SUM('BASE '!CL913:CS913)</f>
        <v>0</v>
      </c>
      <c r="T913">
        <f t="shared" si="14"/>
        <v>26.799999999999997</v>
      </c>
    </row>
    <row r="914" spans="1:20">
      <c r="A914" t="s">
        <v>2052</v>
      </c>
      <c r="B914" t="s">
        <v>2046</v>
      </c>
      <c r="C914" t="s">
        <v>2046</v>
      </c>
      <c r="D914">
        <f>SUM('BASE '!AL914,'BASE '!AN914,'BASE '!AO914,'BASE '!AP914,'BASE '!AR914,'BASE '!AS914)</f>
        <v>16.82</v>
      </c>
      <c r="E914">
        <f>SUM('BASE '!AM914)</f>
        <v>0</v>
      </c>
      <c r="F914">
        <f>SUM('BASE '!AQ914)</f>
        <v>78</v>
      </c>
      <c r="G914">
        <f>SUM('BASE '!AT914:BB914)</f>
        <v>0</v>
      </c>
      <c r="H914">
        <f>SUM('BASE '!BC914:BF914)</f>
        <v>0</v>
      </c>
      <c r="I914">
        <f>SUM('BASE '!BG914,'BASE '!BH914,'BASE '!BJ914,'BASE '!BK914)</f>
        <v>2.2000000000000002</v>
      </c>
      <c r="J914">
        <f>'BASE '!BI914</f>
        <v>0</v>
      </c>
      <c r="K914">
        <f>'BASE '!BL914</f>
        <v>0.91</v>
      </c>
      <c r="L914">
        <f>'BASE '!BM914</f>
        <v>0</v>
      </c>
      <c r="M914">
        <f>'BASE '!BN914</f>
        <v>0</v>
      </c>
      <c r="N914">
        <f>SUM('BASE '!BO914:BP914)</f>
        <v>0</v>
      </c>
      <c r="O914">
        <f>'BASE '!BQ914</f>
        <v>15.57</v>
      </c>
      <c r="P914">
        <f>SUM('BASE '!BR914,'BASE '!BT914,'BASE '!CH914,'BASE '!CI914,'BASE '!CJ914,'BASE '!CK914)</f>
        <v>0.95</v>
      </c>
      <c r="Q914">
        <f>'BASE '!BS914</f>
        <v>0</v>
      </c>
      <c r="R914">
        <f>SUM('BASE '!CB914:CG914)</f>
        <v>0</v>
      </c>
      <c r="S914">
        <f>SUM('BASE '!CL914:CS914)</f>
        <v>0</v>
      </c>
      <c r="T914">
        <f t="shared" si="14"/>
        <v>114.45</v>
      </c>
    </row>
    <row r="915" spans="1:20">
      <c r="A915" t="s">
        <v>2053</v>
      </c>
      <c r="B915" t="s">
        <v>2046</v>
      </c>
      <c r="C915" t="s">
        <v>2054</v>
      </c>
      <c r="D915">
        <f>SUM('BASE '!AL915,'BASE '!AN915,'BASE '!AO915,'BASE '!AP915,'BASE '!AR915,'BASE '!AS915)</f>
        <v>7</v>
      </c>
      <c r="E915">
        <f>SUM('BASE '!AM915)</f>
        <v>0</v>
      </c>
      <c r="F915">
        <f>SUM('BASE '!AQ915)</f>
        <v>34.730000000000004</v>
      </c>
      <c r="G915">
        <f>SUM('BASE '!AT915:BB915)</f>
        <v>0</v>
      </c>
      <c r="H915">
        <f>SUM('BASE '!BC915:BF915)</f>
        <v>0</v>
      </c>
      <c r="I915">
        <f>SUM('BASE '!BG915,'BASE '!BH915,'BASE '!BJ915,'BASE '!BK915)</f>
        <v>0.98</v>
      </c>
      <c r="J915">
        <f>'BASE '!BI915</f>
        <v>0</v>
      </c>
      <c r="K915">
        <f>'BASE '!BL915</f>
        <v>15.22</v>
      </c>
      <c r="L915">
        <f>'BASE '!BM915</f>
        <v>0</v>
      </c>
      <c r="M915">
        <f>'BASE '!BN915</f>
        <v>0</v>
      </c>
      <c r="N915">
        <f>SUM('BASE '!BO915:BP915)</f>
        <v>0</v>
      </c>
      <c r="O915">
        <f>'BASE '!BQ915</f>
        <v>8.39</v>
      </c>
      <c r="P915">
        <f>SUM('BASE '!BR915,'BASE '!BT915,'BASE '!CH915,'BASE '!CI915,'BASE '!CJ915,'BASE '!CK915)</f>
        <v>0</v>
      </c>
      <c r="Q915">
        <f>'BASE '!BS915</f>
        <v>0</v>
      </c>
      <c r="R915">
        <f>SUM('BASE '!CB915:CG915)</f>
        <v>3</v>
      </c>
      <c r="S915">
        <f>SUM('BASE '!CL915:CS915)</f>
        <v>9.93</v>
      </c>
      <c r="T915">
        <f t="shared" si="14"/>
        <v>79.25</v>
      </c>
    </row>
    <row r="916" spans="1:20">
      <c r="A916" t="s">
        <v>2057</v>
      </c>
      <c r="B916" t="s">
        <v>2056</v>
      </c>
      <c r="C916" t="s">
        <v>2058</v>
      </c>
      <c r="D916">
        <f>SUM('BASE '!AL916,'BASE '!AN916,'BASE '!AO916,'BASE '!AP916,'BASE '!AR916,'BASE '!AS916)</f>
        <v>0</v>
      </c>
      <c r="E916">
        <f>SUM('BASE '!AM916)</f>
        <v>0</v>
      </c>
      <c r="F916">
        <f>SUM('BASE '!AQ916)</f>
        <v>0</v>
      </c>
      <c r="G916">
        <f>SUM('BASE '!AT916:BB916)</f>
        <v>0</v>
      </c>
      <c r="H916">
        <f>SUM('BASE '!BC916:BF916)</f>
        <v>67.210000000000008</v>
      </c>
      <c r="I916">
        <f>SUM('BASE '!BG916,'BASE '!BH916,'BASE '!BJ916,'BASE '!BK916)</f>
        <v>0</v>
      </c>
      <c r="J916">
        <f>'BASE '!BI916</f>
        <v>0</v>
      </c>
      <c r="K916">
        <f>'BASE '!BL916</f>
        <v>46.43</v>
      </c>
      <c r="L916">
        <f>'BASE '!BM916</f>
        <v>44.38</v>
      </c>
      <c r="M916">
        <f>'BASE '!BN916</f>
        <v>0</v>
      </c>
      <c r="N916">
        <f>SUM('BASE '!BO916:BP916)</f>
        <v>0</v>
      </c>
      <c r="O916">
        <f>'BASE '!BQ916</f>
        <v>1.6</v>
      </c>
      <c r="P916">
        <f>SUM('BASE '!BR916,'BASE '!BT916,'BASE '!CH916,'BASE '!CI916,'BASE '!CJ916,'BASE '!CK916)</f>
        <v>6.8100000000000005</v>
      </c>
      <c r="Q916">
        <f>'BASE '!BS916</f>
        <v>0</v>
      </c>
      <c r="R916">
        <f>SUM('BASE '!CB916:CG916)</f>
        <v>0</v>
      </c>
      <c r="S916">
        <f>SUM('BASE '!CL916:CS916)</f>
        <v>26.68</v>
      </c>
      <c r="T916">
        <f t="shared" si="14"/>
        <v>193.11</v>
      </c>
    </row>
    <row r="917" spans="1:20">
      <c r="A917" t="s">
        <v>2059</v>
      </c>
      <c r="B917" t="s">
        <v>2056</v>
      </c>
      <c r="C917" t="s">
        <v>2060</v>
      </c>
      <c r="D917">
        <f>SUM('BASE '!AL917,'BASE '!AN917,'BASE '!AO917,'BASE '!AP917,'BASE '!AR917,'BASE '!AS917)</f>
        <v>0</v>
      </c>
      <c r="E917">
        <f>SUM('BASE '!AM917)</f>
        <v>0</v>
      </c>
      <c r="F917">
        <f>SUM('BASE '!AQ917)</f>
        <v>0</v>
      </c>
      <c r="G917">
        <f>SUM('BASE '!AT917:BB917)</f>
        <v>0</v>
      </c>
      <c r="H917">
        <f>SUM('BASE '!BC917:BF917)</f>
        <v>16.46</v>
      </c>
      <c r="I917">
        <f>SUM('BASE '!BG917,'BASE '!BH917,'BASE '!BJ917,'BASE '!BK917)</f>
        <v>0</v>
      </c>
      <c r="J917">
        <f>'BASE '!BI917</f>
        <v>0</v>
      </c>
      <c r="K917">
        <f>'BASE '!BL917</f>
        <v>41.2</v>
      </c>
      <c r="L917">
        <f>'BASE '!BM917</f>
        <v>38.42</v>
      </c>
      <c r="M917">
        <f>'BASE '!BN917</f>
        <v>0</v>
      </c>
      <c r="N917">
        <f>SUM('BASE '!BO917:BP917)</f>
        <v>3.76</v>
      </c>
      <c r="O917">
        <f>'BASE '!BQ917</f>
        <v>2.62</v>
      </c>
      <c r="P917">
        <f>SUM('BASE '!BR917,'BASE '!BT917,'BASE '!CH917,'BASE '!CI917,'BASE '!CJ917,'BASE '!CK917)</f>
        <v>10.780000000000001</v>
      </c>
      <c r="Q917">
        <f>'BASE '!BS917</f>
        <v>6.19</v>
      </c>
      <c r="R917">
        <f>SUM('BASE '!CB917:CG917)</f>
        <v>25.05</v>
      </c>
      <c r="S917">
        <f>SUM('BASE '!CL917:CS917)</f>
        <v>86.03</v>
      </c>
      <c r="T917">
        <f t="shared" si="14"/>
        <v>230.51000000000002</v>
      </c>
    </row>
    <row r="918" spans="1:20">
      <c r="A918" t="s">
        <v>2061</v>
      </c>
      <c r="B918" t="s">
        <v>2056</v>
      </c>
      <c r="C918" t="s">
        <v>2062</v>
      </c>
      <c r="D918">
        <f>SUM('BASE '!AL918,'BASE '!AN918,'BASE '!AO918,'BASE '!AP918,'BASE '!AR918,'BASE '!AS918)</f>
        <v>2.2400000000000002</v>
      </c>
      <c r="E918">
        <f>SUM('BASE '!AM918)</f>
        <v>0</v>
      </c>
      <c r="F918">
        <f>SUM('BASE '!AQ918)</f>
        <v>0</v>
      </c>
      <c r="G918">
        <f>SUM('BASE '!AT918:BB918)</f>
        <v>0</v>
      </c>
      <c r="H918">
        <f>SUM('BASE '!BC918:BF918)</f>
        <v>1.1800000000000002</v>
      </c>
      <c r="I918">
        <f>SUM('BASE '!BG918,'BASE '!BH918,'BASE '!BJ918,'BASE '!BK918)</f>
        <v>0</v>
      </c>
      <c r="J918">
        <f>'BASE '!BI918</f>
        <v>0</v>
      </c>
      <c r="K918">
        <f>'BASE '!BL918</f>
        <v>0</v>
      </c>
      <c r="L918">
        <f>'BASE '!BM918</f>
        <v>1.4</v>
      </c>
      <c r="M918">
        <f>'BASE '!BN918</f>
        <v>9.3000000000000007</v>
      </c>
      <c r="N918">
        <f>SUM('BASE '!BO918:BP918)</f>
        <v>2</v>
      </c>
      <c r="O918">
        <f>'BASE '!BQ918</f>
        <v>3.27</v>
      </c>
      <c r="P918">
        <f>SUM('BASE '!BR918,'BASE '!BT918,'BASE '!CH918,'BASE '!CI918,'BASE '!CJ918,'BASE '!CK918)</f>
        <v>16.43</v>
      </c>
      <c r="Q918">
        <f>'BASE '!BS918</f>
        <v>0</v>
      </c>
      <c r="R918">
        <f>SUM('BASE '!CB918:CG918)</f>
        <v>24.040000000000003</v>
      </c>
      <c r="S918">
        <f>SUM('BASE '!CL918:CS918)</f>
        <v>41.62</v>
      </c>
      <c r="T918">
        <f t="shared" si="14"/>
        <v>101.47999999999999</v>
      </c>
    </row>
    <row r="919" spans="1:20">
      <c r="A919" t="s">
        <v>2063</v>
      </c>
      <c r="B919" t="s">
        <v>2056</v>
      </c>
      <c r="C919" t="s">
        <v>2064</v>
      </c>
      <c r="D919">
        <f>SUM('BASE '!AL919,'BASE '!AN919,'BASE '!AO919,'BASE '!AP919,'BASE '!AR919,'BASE '!AS919)</f>
        <v>11.06</v>
      </c>
      <c r="E919">
        <f>SUM('BASE '!AM919)</f>
        <v>0</v>
      </c>
      <c r="F919">
        <f>SUM('BASE '!AQ919)</f>
        <v>0</v>
      </c>
      <c r="G919">
        <f>SUM('BASE '!AT919:BB919)</f>
        <v>1.6</v>
      </c>
      <c r="H919">
        <f>SUM('BASE '!BC919:BF919)</f>
        <v>19.239999999999998</v>
      </c>
      <c r="I919">
        <f>SUM('BASE '!BG919,'BASE '!BH919,'BASE '!BJ919,'BASE '!BK919)</f>
        <v>2.44</v>
      </c>
      <c r="J919">
        <f>'BASE '!BI919</f>
        <v>0</v>
      </c>
      <c r="K919">
        <f>'BASE '!BL919</f>
        <v>6.73</v>
      </c>
      <c r="L919">
        <f>'BASE '!BM919</f>
        <v>22.32</v>
      </c>
      <c r="M919">
        <f>'BASE '!BN919</f>
        <v>0</v>
      </c>
      <c r="N919">
        <f>SUM('BASE '!BO919:BP919)</f>
        <v>0</v>
      </c>
      <c r="O919">
        <f>'BASE '!BQ919</f>
        <v>5.7</v>
      </c>
      <c r="P919">
        <f>SUM('BASE '!BR919,'BASE '!BT919,'BASE '!CH919,'BASE '!CI919,'BASE '!CJ919,'BASE '!CK919)</f>
        <v>4.51</v>
      </c>
      <c r="Q919">
        <f>'BASE '!BS919</f>
        <v>0</v>
      </c>
      <c r="R919">
        <f>SUM('BASE '!CB919:CG919)</f>
        <v>59.53</v>
      </c>
      <c r="S919">
        <f>SUM('BASE '!CL919:CS919)</f>
        <v>59.96</v>
      </c>
      <c r="T919">
        <f t="shared" si="14"/>
        <v>193.09</v>
      </c>
    </row>
    <row r="920" spans="1:20">
      <c r="A920" t="s">
        <v>2065</v>
      </c>
      <c r="B920" t="s">
        <v>2056</v>
      </c>
      <c r="C920" t="s">
        <v>2066</v>
      </c>
      <c r="D920">
        <f>SUM('BASE '!AL920,'BASE '!AN920,'BASE '!AO920,'BASE '!AP920,'BASE '!AR920,'BASE '!AS920)</f>
        <v>0</v>
      </c>
      <c r="E920">
        <f>SUM('BASE '!AM920)</f>
        <v>0</v>
      </c>
      <c r="F920">
        <f>SUM('BASE '!AQ920)</f>
        <v>0</v>
      </c>
      <c r="G920">
        <f>SUM('BASE '!AT920:BB920)</f>
        <v>2.44</v>
      </c>
      <c r="H920">
        <f>SUM('BASE '!BC920:BF920)</f>
        <v>14.61</v>
      </c>
      <c r="I920">
        <f>SUM('BASE '!BG920,'BASE '!BH920,'BASE '!BJ920,'BASE '!BK920)</f>
        <v>0</v>
      </c>
      <c r="J920">
        <f>'BASE '!BI920</f>
        <v>0</v>
      </c>
      <c r="K920">
        <f>'BASE '!BL920</f>
        <v>1.36</v>
      </c>
      <c r="L920">
        <f>'BASE '!BM920</f>
        <v>9.4500000000000011</v>
      </c>
      <c r="M920">
        <f>'BASE '!BN920</f>
        <v>0</v>
      </c>
      <c r="N920">
        <f>SUM('BASE '!BO920:BP920)</f>
        <v>0</v>
      </c>
      <c r="O920">
        <f>'BASE '!BQ920</f>
        <v>2.95</v>
      </c>
      <c r="P920">
        <f>SUM('BASE '!BR920,'BASE '!BT920,'BASE '!CH920,'BASE '!CI920,'BASE '!CJ920,'BASE '!CK920)</f>
        <v>1.1500000000000001</v>
      </c>
      <c r="Q920">
        <f>'BASE '!BS920</f>
        <v>0</v>
      </c>
      <c r="R920">
        <f>SUM('BASE '!CB920:CG920)</f>
        <v>2.8499999999999996</v>
      </c>
      <c r="S920">
        <f>SUM('BASE '!CL920:CS920)</f>
        <v>19.189999999999998</v>
      </c>
      <c r="T920">
        <f t="shared" si="14"/>
        <v>53.999999999999993</v>
      </c>
    </row>
    <row r="921" spans="1:20">
      <c r="A921" t="s">
        <v>2067</v>
      </c>
      <c r="B921" t="s">
        <v>2056</v>
      </c>
      <c r="C921" t="s">
        <v>2068</v>
      </c>
      <c r="D921">
        <f>SUM('BASE '!AL921,'BASE '!AN921,'BASE '!AO921,'BASE '!AP921,'BASE '!AR921,'BASE '!AS921)</f>
        <v>24.89</v>
      </c>
      <c r="E921">
        <f>SUM('BASE '!AM921)</f>
        <v>0</v>
      </c>
      <c r="F921">
        <f>SUM('BASE '!AQ921)</f>
        <v>1.08</v>
      </c>
      <c r="G921">
        <f>SUM('BASE '!AT921:BB921)</f>
        <v>0</v>
      </c>
      <c r="H921">
        <f>SUM('BASE '!BC921:BF921)</f>
        <v>6.04</v>
      </c>
      <c r="I921">
        <f>SUM('BASE '!BG921,'BASE '!BH921,'BASE '!BJ921,'BASE '!BK921)</f>
        <v>13.239999999999998</v>
      </c>
      <c r="J921">
        <f>'BASE '!BI921</f>
        <v>0</v>
      </c>
      <c r="K921">
        <f>'BASE '!BL921</f>
        <v>196.04</v>
      </c>
      <c r="L921">
        <f>'BASE '!BM921</f>
        <v>32.81</v>
      </c>
      <c r="M921">
        <f>'BASE '!BN921</f>
        <v>0</v>
      </c>
      <c r="N921">
        <f>SUM('BASE '!BO921:BP921)</f>
        <v>22.59</v>
      </c>
      <c r="O921">
        <f>'BASE '!BQ921</f>
        <v>11.93</v>
      </c>
      <c r="P921">
        <f>SUM('BASE '!BR921,'BASE '!BT921,'BASE '!CH921,'BASE '!CI921,'BASE '!CJ921,'BASE '!CK921)</f>
        <v>16.68</v>
      </c>
      <c r="Q921">
        <f>'BASE '!BS921</f>
        <v>17.490000000000002</v>
      </c>
      <c r="R921">
        <f>SUM('BASE '!CB921:CG921)</f>
        <v>27.08</v>
      </c>
      <c r="S921">
        <f>SUM('BASE '!CL921:CS921)</f>
        <v>91.6</v>
      </c>
      <c r="T921">
        <f t="shared" si="14"/>
        <v>461.47</v>
      </c>
    </row>
    <row r="922" spans="1:20">
      <c r="A922" t="s">
        <v>2069</v>
      </c>
      <c r="B922" t="s">
        <v>2056</v>
      </c>
      <c r="C922" t="s">
        <v>2070</v>
      </c>
      <c r="D922">
        <f>SUM('BASE '!AL922,'BASE '!AN922,'BASE '!AO922,'BASE '!AP922,'BASE '!AR922,'BASE '!AS922)</f>
        <v>0</v>
      </c>
      <c r="E922">
        <f>SUM('BASE '!AM922)</f>
        <v>0</v>
      </c>
      <c r="F922">
        <f>SUM('BASE '!AQ922)</f>
        <v>0</v>
      </c>
      <c r="G922">
        <f>SUM('BASE '!AT922:BB922)</f>
        <v>0</v>
      </c>
      <c r="H922">
        <f>SUM('BASE '!BC922:BF922)</f>
        <v>9.0299999999999994</v>
      </c>
      <c r="I922">
        <f>SUM('BASE '!BG922,'BASE '!BH922,'BASE '!BJ922,'BASE '!BK922)</f>
        <v>0</v>
      </c>
      <c r="J922">
        <f>'BASE '!BI922</f>
        <v>0</v>
      </c>
      <c r="K922">
        <f>'BASE '!BL922</f>
        <v>3.7</v>
      </c>
      <c r="L922">
        <f>'BASE '!BM922</f>
        <v>10.27</v>
      </c>
      <c r="M922">
        <f>'BASE '!BN922</f>
        <v>0</v>
      </c>
      <c r="N922">
        <f>SUM('BASE '!BO922:BP922)</f>
        <v>0</v>
      </c>
      <c r="O922">
        <f>'BASE '!BQ922</f>
        <v>0.99</v>
      </c>
      <c r="P922">
        <f>SUM('BASE '!BR922,'BASE '!BT922,'BASE '!CH922,'BASE '!CI922,'BASE '!CJ922,'BASE '!CK922)</f>
        <v>1.1000000000000001</v>
      </c>
      <c r="Q922">
        <f>'BASE '!BS922</f>
        <v>2.74</v>
      </c>
      <c r="R922">
        <f>SUM('BASE '!CB922:CG922)</f>
        <v>0</v>
      </c>
      <c r="S922">
        <f>SUM('BASE '!CL922:CS922)</f>
        <v>23.55</v>
      </c>
      <c r="T922">
        <f t="shared" si="14"/>
        <v>51.379999999999995</v>
      </c>
    </row>
    <row r="923" spans="1:20">
      <c r="A923" t="s">
        <v>2071</v>
      </c>
      <c r="B923" t="s">
        <v>2056</v>
      </c>
      <c r="C923" t="s">
        <v>2072</v>
      </c>
      <c r="D923">
        <f>SUM('BASE '!AL923,'BASE '!AN923,'BASE '!AO923,'BASE '!AP923,'BASE '!AR923,'BASE '!AS923)</f>
        <v>4.3499999999999996</v>
      </c>
      <c r="E923">
        <f>SUM('BASE '!AM923)</f>
        <v>0</v>
      </c>
      <c r="F923">
        <f>SUM('BASE '!AQ923)</f>
        <v>0</v>
      </c>
      <c r="G923">
        <f>SUM('BASE '!AT923:BB923)</f>
        <v>2.85</v>
      </c>
      <c r="H923">
        <f>SUM('BASE '!BC923:BF923)</f>
        <v>25.32</v>
      </c>
      <c r="I923">
        <f>SUM('BASE '!BG923,'BASE '!BH923,'BASE '!BJ923,'BASE '!BK923)</f>
        <v>0</v>
      </c>
      <c r="J923">
        <f>'BASE '!BI923</f>
        <v>0</v>
      </c>
      <c r="K923">
        <f>'BASE '!BL923</f>
        <v>30.89</v>
      </c>
      <c r="L923">
        <f>'BASE '!BM923</f>
        <v>40.89</v>
      </c>
      <c r="M923">
        <f>'BASE '!BN923</f>
        <v>0</v>
      </c>
      <c r="N923">
        <f>SUM('BASE '!BO923:BP923)</f>
        <v>10.14</v>
      </c>
      <c r="O923">
        <f>'BASE '!BQ923</f>
        <v>7.5</v>
      </c>
      <c r="P923">
        <f>SUM('BASE '!BR923,'BASE '!BT923,'BASE '!CH923,'BASE '!CI923,'BASE '!CJ923,'BASE '!CK923)</f>
        <v>65.239999999999995</v>
      </c>
      <c r="Q923">
        <f>'BASE '!BS923</f>
        <v>3.8</v>
      </c>
      <c r="R923">
        <f>SUM('BASE '!CB923:CG923)</f>
        <v>29.439999999999998</v>
      </c>
      <c r="S923">
        <f>SUM('BASE '!CL923:CS923)</f>
        <v>101.18</v>
      </c>
      <c r="T923">
        <f t="shared" si="14"/>
        <v>321.60000000000002</v>
      </c>
    </row>
    <row r="924" spans="1:20">
      <c r="A924" t="s">
        <v>2073</v>
      </c>
      <c r="B924" t="s">
        <v>2056</v>
      </c>
      <c r="C924" t="s">
        <v>2074</v>
      </c>
      <c r="D924">
        <f>SUM('BASE '!AL924,'BASE '!AN924,'BASE '!AO924,'BASE '!AP924,'BASE '!AR924,'BASE '!AS924)</f>
        <v>0</v>
      </c>
      <c r="E924">
        <f>SUM('BASE '!AM924)</f>
        <v>0</v>
      </c>
      <c r="F924">
        <f>SUM('BASE '!AQ924)</f>
        <v>0</v>
      </c>
      <c r="G924">
        <f>SUM('BASE '!AT924:BB924)</f>
        <v>0</v>
      </c>
      <c r="H924">
        <f>SUM('BASE '!BC924:BF924)</f>
        <v>7.29</v>
      </c>
      <c r="I924">
        <f>SUM('BASE '!BG924,'BASE '!BH924,'BASE '!BJ924,'BASE '!BK924)</f>
        <v>0</v>
      </c>
      <c r="J924">
        <f>'BASE '!BI924</f>
        <v>0</v>
      </c>
      <c r="K924">
        <f>'BASE '!BL924</f>
        <v>3.47</v>
      </c>
      <c r="L924">
        <f>'BASE '!BM924</f>
        <v>26.56</v>
      </c>
      <c r="M924">
        <f>'BASE '!BN924</f>
        <v>0</v>
      </c>
      <c r="N924">
        <f>SUM('BASE '!BO924:BP924)</f>
        <v>2.5500000000000003</v>
      </c>
      <c r="O924">
        <f>'BASE '!BQ924</f>
        <v>14.17</v>
      </c>
      <c r="P924">
        <f>SUM('BASE '!BR924,'BASE '!BT924,'BASE '!CH924,'BASE '!CI924,'BASE '!CJ924,'BASE '!CK924)</f>
        <v>10.39</v>
      </c>
      <c r="Q924">
        <f>'BASE '!BS924</f>
        <v>4.8899999999999997</v>
      </c>
      <c r="R924">
        <f>SUM('BASE '!CB924:CG924)</f>
        <v>11.190000000000001</v>
      </c>
      <c r="S924">
        <f>SUM('BASE '!CL924:CS924)</f>
        <v>42.46</v>
      </c>
      <c r="T924">
        <f t="shared" si="14"/>
        <v>122.97</v>
      </c>
    </row>
    <row r="925" spans="1:20">
      <c r="A925" t="s">
        <v>2075</v>
      </c>
      <c r="B925" t="s">
        <v>2056</v>
      </c>
      <c r="C925" t="s">
        <v>1707</v>
      </c>
      <c r="D925">
        <f>SUM('BASE '!AL925,'BASE '!AN925,'BASE '!AO925,'BASE '!AP925,'BASE '!AR925,'BASE '!AS925)</f>
        <v>29.53</v>
      </c>
      <c r="E925">
        <f>SUM('BASE '!AM925)</f>
        <v>0</v>
      </c>
      <c r="F925">
        <f>SUM('BASE '!AQ925)</f>
        <v>0</v>
      </c>
      <c r="G925">
        <f>SUM('BASE '!AT925:BB925)</f>
        <v>1.06</v>
      </c>
      <c r="H925">
        <f>SUM('BASE '!BC925:BF925)</f>
        <v>23.93</v>
      </c>
      <c r="I925">
        <f>SUM('BASE '!BG925,'BASE '!BH925,'BASE '!BJ925,'BASE '!BK925)</f>
        <v>2.93</v>
      </c>
      <c r="J925">
        <f>'BASE '!BI925</f>
        <v>0</v>
      </c>
      <c r="K925">
        <f>'BASE '!BL925</f>
        <v>22.02</v>
      </c>
      <c r="L925">
        <f>'BASE '!BM925</f>
        <v>29</v>
      </c>
      <c r="M925">
        <f>'BASE '!BN925</f>
        <v>0</v>
      </c>
      <c r="N925">
        <f>SUM('BASE '!BO925:BP925)</f>
        <v>8.14</v>
      </c>
      <c r="O925">
        <f>'BASE '!BQ925</f>
        <v>6.58</v>
      </c>
      <c r="P925">
        <f>SUM('BASE '!BR925,'BASE '!BT925,'BASE '!CH925,'BASE '!CI925,'BASE '!CJ925,'BASE '!CK925)</f>
        <v>23.64</v>
      </c>
      <c r="Q925">
        <f>'BASE '!BS925</f>
        <v>1.1599999999999999</v>
      </c>
      <c r="R925">
        <f>SUM('BASE '!CB925:CG925)</f>
        <v>59.76</v>
      </c>
      <c r="S925">
        <f>SUM('BASE '!CL925:CS925)</f>
        <v>81.96</v>
      </c>
      <c r="T925">
        <f t="shared" si="14"/>
        <v>289.70999999999998</v>
      </c>
    </row>
    <row r="926" spans="1:20">
      <c r="A926" t="s">
        <v>2076</v>
      </c>
      <c r="B926" t="s">
        <v>2056</v>
      </c>
      <c r="C926" t="s">
        <v>2077</v>
      </c>
      <c r="D926">
        <f>SUM('BASE '!AL926,'BASE '!AN926,'BASE '!AO926,'BASE '!AP926,'BASE '!AR926,'BASE '!AS926)</f>
        <v>1.33</v>
      </c>
      <c r="E926">
        <f>SUM('BASE '!AM926)</f>
        <v>0</v>
      </c>
      <c r="F926">
        <f>SUM('BASE '!AQ926)</f>
        <v>0</v>
      </c>
      <c r="G926">
        <f>SUM('BASE '!AT926:BB926)</f>
        <v>1.1300000000000001</v>
      </c>
      <c r="H926">
        <f>SUM('BASE '!BC926:BF926)</f>
        <v>33.480000000000004</v>
      </c>
      <c r="I926">
        <f>SUM('BASE '!BG926,'BASE '!BH926,'BASE '!BJ926,'BASE '!BK926)</f>
        <v>0.83</v>
      </c>
      <c r="J926">
        <f>'BASE '!BI926</f>
        <v>0</v>
      </c>
      <c r="K926">
        <f>'BASE '!BL926</f>
        <v>142.27000000000001</v>
      </c>
      <c r="L926">
        <f>'BASE '!BM926</f>
        <v>155.16</v>
      </c>
      <c r="M926">
        <f>'BASE '!BN926</f>
        <v>0</v>
      </c>
      <c r="N926">
        <f>SUM('BASE '!BO926:BP926)</f>
        <v>0</v>
      </c>
      <c r="O926">
        <f>'BASE '!BQ926</f>
        <v>58.23</v>
      </c>
      <c r="P926">
        <f>SUM('BASE '!BR926,'BASE '!BT926,'BASE '!CH926,'BASE '!CI926,'BASE '!CJ926,'BASE '!CK926)</f>
        <v>44.07</v>
      </c>
      <c r="Q926">
        <f>'BASE '!BS926</f>
        <v>7.84</v>
      </c>
      <c r="R926">
        <f>SUM('BASE '!CB926:CG926)</f>
        <v>52</v>
      </c>
      <c r="S926">
        <f>SUM('BASE '!CL926:CS926)</f>
        <v>215.05</v>
      </c>
      <c r="T926">
        <f t="shared" si="14"/>
        <v>711.3900000000001</v>
      </c>
    </row>
    <row r="927" spans="1:20">
      <c r="A927" t="s">
        <v>2078</v>
      </c>
      <c r="B927" t="s">
        <v>2056</v>
      </c>
      <c r="C927" t="s">
        <v>2079</v>
      </c>
      <c r="D927">
        <f>SUM('BASE '!AL927,'BASE '!AN927,'BASE '!AO927,'BASE '!AP927,'BASE '!AR927,'BASE '!AS927)</f>
        <v>5.4</v>
      </c>
      <c r="E927">
        <f>SUM('BASE '!AM927)</f>
        <v>0</v>
      </c>
      <c r="F927">
        <f>SUM('BASE '!AQ927)</f>
        <v>0</v>
      </c>
      <c r="G927">
        <f>SUM('BASE '!AT927:BB927)</f>
        <v>0</v>
      </c>
      <c r="H927">
        <f>SUM('BASE '!BC927:BF927)</f>
        <v>9.0500000000000007</v>
      </c>
      <c r="I927">
        <f>SUM('BASE '!BG927,'BASE '!BH927,'BASE '!BJ927,'BASE '!BK927)</f>
        <v>9.08</v>
      </c>
      <c r="J927">
        <f>'BASE '!BI927</f>
        <v>0</v>
      </c>
      <c r="K927">
        <f>'BASE '!BL927</f>
        <v>4.82</v>
      </c>
      <c r="L927">
        <f>'BASE '!BM927</f>
        <v>17.740000000000002</v>
      </c>
      <c r="M927">
        <f>'BASE '!BN927</f>
        <v>4.1500000000000004</v>
      </c>
      <c r="N927">
        <f>SUM('BASE '!BO927:BP927)</f>
        <v>3.96</v>
      </c>
      <c r="O927">
        <f>'BASE '!BQ927</f>
        <v>5.4</v>
      </c>
      <c r="P927">
        <f>SUM('BASE '!BR927,'BASE '!BT927,'BASE '!CH927,'BASE '!CI927,'BASE '!CJ927,'BASE '!CK927)</f>
        <v>32.270000000000003</v>
      </c>
      <c r="Q927">
        <f>'BASE '!BS927</f>
        <v>1.82</v>
      </c>
      <c r="R927">
        <f>SUM('BASE '!CB927:CG927)</f>
        <v>51.03</v>
      </c>
      <c r="S927">
        <f>SUM('BASE '!CL927:CS927)</f>
        <v>129.88</v>
      </c>
      <c r="T927">
        <f t="shared" si="14"/>
        <v>274.60000000000002</v>
      </c>
    </row>
    <row r="928" spans="1:20">
      <c r="A928" t="s">
        <v>2080</v>
      </c>
      <c r="B928" t="s">
        <v>2056</v>
      </c>
      <c r="C928" t="s">
        <v>2081</v>
      </c>
      <c r="D928">
        <f>SUM('BASE '!AL928,'BASE '!AN928,'BASE '!AO928,'BASE '!AP928,'BASE '!AR928,'BASE '!AS928)</f>
        <v>6.09</v>
      </c>
      <c r="E928">
        <f>SUM('BASE '!AM928)</f>
        <v>0</v>
      </c>
      <c r="F928">
        <f>SUM('BASE '!AQ928)</f>
        <v>0</v>
      </c>
      <c r="G928">
        <f>SUM('BASE '!AT928:BB928)</f>
        <v>1</v>
      </c>
      <c r="H928">
        <f>SUM('BASE '!BC928:BF928)</f>
        <v>31.94</v>
      </c>
      <c r="I928">
        <f>SUM('BASE '!BG928,'BASE '!BH928,'BASE '!BJ928,'BASE '!BK928)</f>
        <v>7.08</v>
      </c>
      <c r="J928">
        <f>'BASE '!BI928</f>
        <v>0</v>
      </c>
      <c r="K928">
        <f>'BASE '!BL928</f>
        <v>48.63</v>
      </c>
      <c r="L928">
        <f>'BASE '!BM928</f>
        <v>145.49</v>
      </c>
      <c r="M928">
        <f>'BASE '!BN928</f>
        <v>0</v>
      </c>
      <c r="N928">
        <f>SUM('BASE '!BO928:BP928)</f>
        <v>7.95</v>
      </c>
      <c r="O928">
        <f>'BASE '!BQ928</f>
        <v>12.79</v>
      </c>
      <c r="P928">
        <f>SUM('BASE '!BR928,'BASE '!BT928,'BASE '!CH928,'BASE '!CI928,'BASE '!CJ928,'BASE '!CK928)</f>
        <v>23.630000000000003</v>
      </c>
      <c r="Q928">
        <f>'BASE '!BS928</f>
        <v>7.01</v>
      </c>
      <c r="R928">
        <f>SUM('BASE '!CB928:CG928)</f>
        <v>57.99</v>
      </c>
      <c r="S928">
        <f>SUM('BASE '!CL928:CS928)</f>
        <v>155.1</v>
      </c>
      <c r="T928">
        <f t="shared" si="14"/>
        <v>504.70000000000005</v>
      </c>
    </row>
    <row r="929" spans="1:20">
      <c r="A929" t="s">
        <v>2082</v>
      </c>
      <c r="B929" t="s">
        <v>2056</v>
      </c>
      <c r="C929" t="s">
        <v>2083</v>
      </c>
      <c r="D929">
        <f>SUM('BASE '!AL929,'BASE '!AN929,'BASE '!AO929,'BASE '!AP929,'BASE '!AR929,'BASE '!AS929)</f>
        <v>0</v>
      </c>
      <c r="E929">
        <f>SUM('BASE '!AM929)</f>
        <v>0</v>
      </c>
      <c r="F929">
        <f>SUM('BASE '!AQ929)</f>
        <v>0</v>
      </c>
      <c r="G929">
        <f>SUM('BASE '!AT929:BB929)</f>
        <v>1.51</v>
      </c>
      <c r="H929">
        <f>SUM('BASE '!BC929:BF929)</f>
        <v>4.1900000000000004</v>
      </c>
      <c r="I929">
        <f>SUM('BASE '!BG929,'BASE '!BH929,'BASE '!BJ929,'BASE '!BK929)</f>
        <v>6.07</v>
      </c>
      <c r="J929">
        <f>'BASE '!BI929</f>
        <v>0</v>
      </c>
      <c r="K929">
        <f>'BASE '!BL929</f>
        <v>2.92</v>
      </c>
      <c r="L929">
        <f>'BASE '!BM929</f>
        <v>11.6</v>
      </c>
      <c r="M929">
        <f>'BASE '!BN929</f>
        <v>4.96</v>
      </c>
      <c r="N929">
        <f>SUM('BASE '!BO929:BP929)</f>
        <v>0</v>
      </c>
      <c r="O929">
        <f>'BASE '!BQ929</f>
        <v>5.59</v>
      </c>
      <c r="P929">
        <f>SUM('BASE '!BR929,'BASE '!BT929,'BASE '!CH929,'BASE '!CI929,'BASE '!CJ929,'BASE '!CK929)</f>
        <v>32.96</v>
      </c>
      <c r="Q929">
        <f>'BASE '!BS929</f>
        <v>0.15</v>
      </c>
      <c r="R929">
        <f>SUM('BASE '!CB929:CG929)</f>
        <v>6.11</v>
      </c>
      <c r="S929">
        <f>SUM('BASE '!CL929:CS929)</f>
        <v>45.769999999999996</v>
      </c>
      <c r="T929">
        <f t="shared" si="14"/>
        <v>121.83000000000001</v>
      </c>
    </row>
    <row r="930" spans="1:20">
      <c r="A930" t="s">
        <v>2084</v>
      </c>
      <c r="B930" t="s">
        <v>2056</v>
      </c>
      <c r="C930" t="s">
        <v>2085</v>
      </c>
      <c r="D930">
        <f>SUM('BASE '!AL930,'BASE '!AN930,'BASE '!AO930,'BASE '!AP930,'BASE '!AR930,'BASE '!AS930)</f>
        <v>7.07</v>
      </c>
      <c r="E930">
        <f>SUM('BASE '!AM930)</f>
        <v>0</v>
      </c>
      <c r="F930">
        <f>SUM('BASE '!AQ930)</f>
        <v>0</v>
      </c>
      <c r="G930">
        <f>SUM('BASE '!AT930:BB930)</f>
        <v>0</v>
      </c>
      <c r="H930">
        <f>SUM('BASE '!BC930:BF930)</f>
        <v>64.5</v>
      </c>
      <c r="I930">
        <f>SUM('BASE '!BG930,'BASE '!BH930,'BASE '!BJ930,'BASE '!BK930)</f>
        <v>35.79</v>
      </c>
      <c r="J930">
        <f>'BASE '!BI930</f>
        <v>0</v>
      </c>
      <c r="K930">
        <f>'BASE '!BL930</f>
        <v>21.93</v>
      </c>
      <c r="L930">
        <f>'BASE '!BM930</f>
        <v>87.25</v>
      </c>
      <c r="M930">
        <f>'BASE '!BN930</f>
        <v>0</v>
      </c>
      <c r="N930">
        <f>SUM('BASE '!BO930:BP930)</f>
        <v>10.91</v>
      </c>
      <c r="O930">
        <f>'BASE '!BQ930</f>
        <v>4.93</v>
      </c>
      <c r="P930">
        <f>SUM('BASE '!BR930,'BASE '!BT930,'BASE '!CH930,'BASE '!CI930,'BASE '!CJ930,'BASE '!CK930)</f>
        <v>19.84</v>
      </c>
      <c r="Q930">
        <f>'BASE '!BS930</f>
        <v>1.55</v>
      </c>
      <c r="R930">
        <f>SUM('BASE '!CB930:CG930)</f>
        <v>28.409999999999997</v>
      </c>
      <c r="S930">
        <f>SUM('BASE '!CL930:CS930)</f>
        <v>69.599999999999994</v>
      </c>
      <c r="T930">
        <f t="shared" si="14"/>
        <v>351.78</v>
      </c>
    </row>
    <row r="931" spans="1:20">
      <c r="A931" t="s">
        <v>2086</v>
      </c>
      <c r="B931" t="s">
        <v>2056</v>
      </c>
      <c r="C931" t="s">
        <v>2087</v>
      </c>
      <c r="D931">
        <f>SUM('BASE '!AL931,'BASE '!AN931,'BASE '!AO931,'BASE '!AP931,'BASE '!AR931,'BASE '!AS931)</f>
        <v>0</v>
      </c>
      <c r="E931">
        <f>SUM('BASE '!AM931)</f>
        <v>0</v>
      </c>
      <c r="F931">
        <f>SUM('BASE '!AQ931)</f>
        <v>0</v>
      </c>
      <c r="G931">
        <f>SUM('BASE '!AT931:BB931)</f>
        <v>0</v>
      </c>
      <c r="H931">
        <f>SUM('BASE '!BC931:BF931)</f>
        <v>0.79</v>
      </c>
      <c r="I931">
        <f>SUM('BASE '!BG931,'BASE '!BH931,'BASE '!BJ931,'BASE '!BK931)</f>
        <v>0</v>
      </c>
      <c r="J931">
        <f>'BASE '!BI931</f>
        <v>0</v>
      </c>
      <c r="K931">
        <f>'BASE '!BL931</f>
        <v>0.82</v>
      </c>
      <c r="L931">
        <f>'BASE '!BM931</f>
        <v>2.86</v>
      </c>
      <c r="M931">
        <f>'BASE '!BN931</f>
        <v>2.0300000000000002</v>
      </c>
      <c r="N931">
        <f>SUM('BASE '!BO931:BP931)</f>
        <v>1.28</v>
      </c>
      <c r="O931">
        <f>'BASE '!BQ931</f>
        <v>0</v>
      </c>
      <c r="P931">
        <f>SUM('BASE '!BR931,'BASE '!BT931,'BASE '!CH931,'BASE '!CI931,'BASE '!CJ931,'BASE '!CK931)</f>
        <v>32.03</v>
      </c>
      <c r="Q931">
        <f>'BASE '!BS931</f>
        <v>0</v>
      </c>
      <c r="R931">
        <f>SUM('BASE '!CB931:CG931)</f>
        <v>15.61</v>
      </c>
      <c r="S931">
        <f>SUM('BASE '!CL931:CS931)</f>
        <v>76.900000000000006</v>
      </c>
      <c r="T931">
        <f t="shared" si="14"/>
        <v>132.32</v>
      </c>
    </row>
    <row r="932" spans="1:20">
      <c r="A932" t="s">
        <v>2088</v>
      </c>
      <c r="B932" t="s">
        <v>2056</v>
      </c>
      <c r="C932" t="s">
        <v>1522</v>
      </c>
      <c r="D932">
        <f>SUM('BASE '!AL932,'BASE '!AN932,'BASE '!AO932,'BASE '!AP932,'BASE '!AR932,'BASE '!AS932)</f>
        <v>0.9</v>
      </c>
      <c r="E932">
        <f>SUM('BASE '!AM932)</f>
        <v>0</v>
      </c>
      <c r="F932">
        <f>SUM('BASE '!AQ932)</f>
        <v>0</v>
      </c>
      <c r="G932">
        <f>SUM('BASE '!AT932:BB932)</f>
        <v>0</v>
      </c>
      <c r="H932">
        <f>SUM('BASE '!BC932:BF932)</f>
        <v>0</v>
      </c>
      <c r="I932">
        <f>SUM('BASE '!BG932,'BASE '!BH932,'BASE '!BJ932,'BASE '!BK932)</f>
        <v>0</v>
      </c>
      <c r="J932">
        <f>'BASE '!BI932</f>
        <v>0</v>
      </c>
      <c r="K932">
        <f>'BASE '!BL932</f>
        <v>0.82</v>
      </c>
      <c r="L932">
        <f>'BASE '!BM932</f>
        <v>1.77</v>
      </c>
      <c r="M932">
        <f>'BASE '!BN932</f>
        <v>0</v>
      </c>
      <c r="N932">
        <f>SUM('BASE '!BO932:BP932)</f>
        <v>0.24</v>
      </c>
      <c r="O932">
        <f>'BASE '!BQ932</f>
        <v>3.99</v>
      </c>
      <c r="P932">
        <f>SUM('BASE '!BR932,'BASE '!BT932,'BASE '!CH932,'BASE '!CI932,'BASE '!CJ932,'BASE '!CK932)</f>
        <v>11.56</v>
      </c>
      <c r="Q932">
        <f>'BASE '!BS932</f>
        <v>0</v>
      </c>
      <c r="R932">
        <f>SUM('BASE '!CB932:CG932)</f>
        <v>6.77</v>
      </c>
      <c r="S932">
        <f>SUM('BASE '!CL932:CS932)</f>
        <v>27.22</v>
      </c>
      <c r="T932">
        <f t="shared" si="14"/>
        <v>53.269999999999996</v>
      </c>
    </row>
    <row r="933" spans="1:20">
      <c r="A933" t="s">
        <v>2089</v>
      </c>
      <c r="B933" t="s">
        <v>2056</v>
      </c>
      <c r="C933" t="s">
        <v>2090</v>
      </c>
      <c r="D933">
        <f>SUM('BASE '!AL933,'BASE '!AN933,'BASE '!AO933,'BASE '!AP933,'BASE '!AR933,'BASE '!AS933)</f>
        <v>7.5299999999999994</v>
      </c>
      <c r="E933">
        <f>SUM('BASE '!AM933)</f>
        <v>0</v>
      </c>
      <c r="F933">
        <f>SUM('BASE '!AQ933)</f>
        <v>0</v>
      </c>
      <c r="G933">
        <f>SUM('BASE '!AT933:BB933)</f>
        <v>0</v>
      </c>
      <c r="H933">
        <f>SUM('BASE '!BC933:BF933)</f>
        <v>1.6</v>
      </c>
      <c r="I933">
        <f>SUM('BASE '!BG933,'BASE '!BH933,'BASE '!BJ933,'BASE '!BK933)</f>
        <v>0</v>
      </c>
      <c r="J933">
        <f>'BASE '!BI933</f>
        <v>0</v>
      </c>
      <c r="K933">
        <f>'BASE '!BL933</f>
        <v>2.34</v>
      </c>
      <c r="L933">
        <f>'BASE '!BM933</f>
        <v>0</v>
      </c>
      <c r="M933">
        <f>'BASE '!BN933</f>
        <v>0</v>
      </c>
      <c r="N933">
        <f>SUM('BASE '!BO933:BP933)</f>
        <v>9.41</v>
      </c>
      <c r="O933">
        <f>'BASE '!BQ933</f>
        <v>2.8</v>
      </c>
      <c r="P933">
        <f>SUM('BASE '!BR933,'BASE '!BT933,'BASE '!CH933,'BASE '!CI933,'BASE '!CJ933,'BASE '!CK933)</f>
        <v>9.23</v>
      </c>
      <c r="Q933">
        <f>'BASE '!BS933</f>
        <v>0</v>
      </c>
      <c r="R933">
        <f>SUM('BASE '!CB933:CG933)</f>
        <v>13.02</v>
      </c>
      <c r="S933">
        <f>SUM('BASE '!CL933:CS933)</f>
        <v>35.370000000000005</v>
      </c>
      <c r="T933">
        <f t="shared" si="14"/>
        <v>81.3</v>
      </c>
    </row>
    <row r="934" spans="1:20">
      <c r="A934" t="s">
        <v>2093</v>
      </c>
      <c r="B934" t="s">
        <v>2092</v>
      </c>
      <c r="C934" t="s">
        <v>2094</v>
      </c>
      <c r="D934">
        <f>SUM('BASE '!AL934,'BASE '!AN934,'BASE '!AO934,'BASE '!AP934,'BASE '!AR934,'BASE '!AS934)</f>
        <v>137</v>
      </c>
      <c r="E934">
        <f>SUM('BASE '!AM934)</f>
        <v>2929</v>
      </c>
      <c r="F934">
        <f>SUM('BASE '!AQ934)</f>
        <v>30.27</v>
      </c>
      <c r="G934">
        <f>SUM('BASE '!AT934:BB934)</f>
        <v>0</v>
      </c>
      <c r="H934">
        <f>SUM('BASE '!BC934:BF934)</f>
        <v>0</v>
      </c>
      <c r="I934">
        <f>SUM('BASE '!BG934,'BASE '!BH934,'BASE '!BJ934,'BASE '!BK934)</f>
        <v>0</v>
      </c>
      <c r="J934">
        <f>'BASE '!BI934</f>
        <v>7525.04</v>
      </c>
      <c r="K934">
        <f>'BASE '!BL934</f>
        <v>43.92</v>
      </c>
      <c r="L934">
        <f>'BASE '!BM934</f>
        <v>2.4900000000000002</v>
      </c>
      <c r="M934">
        <f>'BASE '!BN934</f>
        <v>105</v>
      </c>
      <c r="N934">
        <f>SUM('BASE '!BO934:BP934)</f>
        <v>2894.82</v>
      </c>
      <c r="O934">
        <f>'BASE '!BQ934</f>
        <v>1523.83</v>
      </c>
      <c r="P934">
        <f>SUM('BASE '!BR934,'BASE '!BT934,'BASE '!CH934,'BASE '!CI934,'BASE '!CJ934,'BASE '!CK934)</f>
        <v>338.65</v>
      </c>
      <c r="Q934">
        <f>'BASE '!BS934</f>
        <v>0</v>
      </c>
      <c r="R934">
        <f>SUM('BASE '!CB934:CG934)</f>
        <v>2031.3700000000001</v>
      </c>
      <c r="S934">
        <f>SUM('BASE '!CL934:CS934)</f>
        <v>7772.66</v>
      </c>
      <c r="T934">
        <f t="shared" si="14"/>
        <v>25334.05</v>
      </c>
    </row>
    <row r="935" spans="1:20">
      <c r="A935" t="s">
        <v>2095</v>
      </c>
      <c r="B935" t="s">
        <v>2092</v>
      </c>
      <c r="C935" t="s">
        <v>2096</v>
      </c>
      <c r="D935">
        <f>SUM('BASE '!AL935,'BASE '!AN935,'BASE '!AO935,'BASE '!AP935,'BASE '!AR935,'BASE '!AS935)</f>
        <v>208.6</v>
      </c>
      <c r="E935">
        <f>SUM('BASE '!AM935)</f>
        <v>0</v>
      </c>
      <c r="F935">
        <f>SUM('BASE '!AQ935)</f>
        <v>0</v>
      </c>
      <c r="G935">
        <f>SUM('BASE '!AT935:BB935)</f>
        <v>0</v>
      </c>
      <c r="H935">
        <f>SUM('BASE '!BC935:BF935)</f>
        <v>0</v>
      </c>
      <c r="I935">
        <f>SUM('BASE '!BG935,'BASE '!BH935,'BASE '!BJ935,'BASE '!BK935)</f>
        <v>0</v>
      </c>
      <c r="J935">
        <f>'BASE '!BI935</f>
        <v>522.61</v>
      </c>
      <c r="K935">
        <f>'BASE '!BL935</f>
        <v>38.04</v>
      </c>
      <c r="L935">
        <f>'BASE '!BM935</f>
        <v>2.2000000000000002</v>
      </c>
      <c r="M935">
        <f>'BASE '!BN935</f>
        <v>442.5</v>
      </c>
      <c r="N935">
        <f>SUM('BASE '!BO935:BP935)</f>
        <v>8166.5</v>
      </c>
      <c r="O935">
        <f>'BASE '!BQ935</f>
        <v>1048.47</v>
      </c>
      <c r="P935">
        <f>SUM('BASE '!BR935,'BASE '!BT935,'BASE '!CH935,'BASE '!CI935,'BASE '!CJ935,'BASE '!CK935)</f>
        <v>2938.0499999999997</v>
      </c>
      <c r="Q935">
        <f>'BASE '!BS935</f>
        <v>0</v>
      </c>
      <c r="R935">
        <f>SUM('BASE '!CB935:CG935)</f>
        <v>502.5</v>
      </c>
      <c r="S935">
        <f>SUM('BASE '!CL935:CS935)</f>
        <v>938.29</v>
      </c>
      <c r="T935">
        <f t="shared" si="14"/>
        <v>14807.759999999998</v>
      </c>
    </row>
    <row r="936" spans="1:20">
      <c r="A936" t="s">
        <v>2097</v>
      </c>
      <c r="B936" t="s">
        <v>2092</v>
      </c>
      <c r="C936" t="s">
        <v>2098</v>
      </c>
      <c r="D936">
        <f>SUM('BASE '!AL936,'BASE '!AN936,'BASE '!AO936,'BASE '!AP936,'BASE '!AR936,'BASE '!AS936)</f>
        <v>431</v>
      </c>
      <c r="E936">
        <f>SUM('BASE '!AM936)</f>
        <v>1405.25</v>
      </c>
      <c r="F936">
        <f>SUM('BASE '!AQ936)</f>
        <v>0</v>
      </c>
      <c r="G936">
        <f>SUM('BASE '!AT936:BB936)</f>
        <v>4.43</v>
      </c>
      <c r="H936">
        <f>SUM('BASE '!BC936:BF936)</f>
        <v>16</v>
      </c>
      <c r="I936">
        <f>SUM('BASE '!BG936,'BASE '!BH936,'BASE '!BJ936,'BASE '!BK936)</f>
        <v>60</v>
      </c>
      <c r="J936">
        <f>'BASE '!BI936</f>
        <v>1536.01</v>
      </c>
      <c r="K936">
        <f>'BASE '!BL936</f>
        <v>623.94000000000005</v>
      </c>
      <c r="L936">
        <f>'BASE '!BM936</f>
        <v>1501.5</v>
      </c>
      <c r="M936">
        <f>'BASE '!BN936</f>
        <v>0</v>
      </c>
      <c r="N936">
        <f>SUM('BASE '!BO936:BP936)</f>
        <v>6125.99</v>
      </c>
      <c r="O936">
        <f>'BASE '!BQ936</f>
        <v>85</v>
      </c>
      <c r="P936">
        <f>SUM('BASE '!BR936,'BASE '!BT936,'BASE '!CH936,'BASE '!CI936,'BASE '!CJ936,'BASE '!CK936)</f>
        <v>26.6</v>
      </c>
      <c r="Q936">
        <f>'BASE '!BS936</f>
        <v>0.01</v>
      </c>
      <c r="R936">
        <f>SUM('BASE '!CB936:CG936)</f>
        <v>1826</v>
      </c>
      <c r="S936">
        <f>SUM('BASE '!CL936:CS936)</f>
        <v>3689.01</v>
      </c>
      <c r="T936">
        <f t="shared" si="14"/>
        <v>17330.739999999998</v>
      </c>
    </row>
    <row r="937" spans="1:20">
      <c r="A937" s="3" t="s">
        <v>2099</v>
      </c>
      <c r="B937" s="3" t="s">
        <v>2092</v>
      </c>
      <c r="C937" s="3" t="s">
        <v>1706</v>
      </c>
      <c r="D937">
        <f>SUM('BASE '!AL937,'BASE '!AN937,'BASE '!AO937,'BASE '!AP937,'BASE '!AR937,'BASE '!AS937)</f>
        <v>341.59000000000003</v>
      </c>
      <c r="E937">
        <f>SUM('BASE '!AM937)</f>
        <v>1781.02</v>
      </c>
      <c r="F937">
        <f>SUM('BASE '!AQ937)</f>
        <v>1.5</v>
      </c>
      <c r="G937">
        <f>SUM('BASE '!AT937:BB937)</f>
        <v>0</v>
      </c>
      <c r="H937">
        <f>SUM('BASE '!BC937:BF937)</f>
        <v>0</v>
      </c>
      <c r="I937">
        <f>SUM('BASE '!BG937,'BASE '!BH937,'BASE '!BJ937,'BASE '!BK937)</f>
        <v>0</v>
      </c>
      <c r="J937">
        <f>'BASE '!BI937</f>
        <v>694.84</v>
      </c>
      <c r="K937">
        <f>'BASE '!BL937</f>
        <v>387.34</v>
      </c>
      <c r="L937">
        <f>'BASE '!BM937</f>
        <v>1391.03</v>
      </c>
      <c r="M937">
        <f>'BASE '!BN937</f>
        <v>0</v>
      </c>
      <c r="N937">
        <f>SUM('BASE '!BO937:BP937)</f>
        <v>15043.37</v>
      </c>
      <c r="O937">
        <f>'BASE '!BQ937</f>
        <v>3993.6</v>
      </c>
      <c r="P937">
        <f>SUM('BASE '!BR937,'BASE '!BT937,'BASE '!CH937,'BASE '!CI937,'BASE '!CJ937,'BASE '!CK937)</f>
        <v>3469.05</v>
      </c>
      <c r="Q937">
        <f>'BASE '!BS937</f>
        <v>12.4</v>
      </c>
      <c r="R937">
        <f>SUM('BASE '!CB937:CG937)</f>
        <v>3236.81</v>
      </c>
      <c r="S937">
        <f>SUM('BASE '!CL937:CS937)</f>
        <v>5754.87</v>
      </c>
      <c r="T937">
        <f t="shared" si="14"/>
        <v>36107.420000000006</v>
      </c>
    </row>
    <row r="938" spans="1:20">
      <c r="A938" t="s">
        <v>2100</v>
      </c>
      <c r="B938" t="s">
        <v>2092</v>
      </c>
      <c r="C938" t="s">
        <v>1316</v>
      </c>
      <c r="D938">
        <f>SUM('BASE '!AL938,'BASE '!AN938,'BASE '!AO938,'BASE '!AP938,'BASE '!AR938,'BASE '!AS938)</f>
        <v>0</v>
      </c>
      <c r="E938">
        <f>SUM('BASE '!AM938)</f>
        <v>0</v>
      </c>
      <c r="F938">
        <f>SUM('BASE '!AQ938)</f>
        <v>0</v>
      </c>
      <c r="G938">
        <f>SUM('BASE '!AT938:BB938)</f>
        <v>0</v>
      </c>
      <c r="H938">
        <f>SUM('BASE '!BC938:BF938)</f>
        <v>0</v>
      </c>
      <c r="I938">
        <f>SUM('BASE '!BG938,'BASE '!BH938,'BASE '!BJ938,'BASE '!BK938)</f>
        <v>0</v>
      </c>
      <c r="J938">
        <f>'BASE '!BI938</f>
        <v>320</v>
      </c>
      <c r="K938">
        <f>'BASE '!BL938</f>
        <v>0</v>
      </c>
      <c r="L938">
        <f>'BASE '!BM938</f>
        <v>0</v>
      </c>
      <c r="M938">
        <f>'BASE '!BN938</f>
        <v>0</v>
      </c>
      <c r="N938">
        <f>SUM('BASE '!BO938:BP938)</f>
        <v>639.74</v>
      </c>
      <c r="O938">
        <f>'BASE '!BQ938</f>
        <v>617</v>
      </c>
      <c r="P938">
        <f>SUM('BASE '!BR938,'BASE '!BT938,'BASE '!CH938,'BASE '!CI938,'BASE '!CJ938,'BASE '!CK938)</f>
        <v>0</v>
      </c>
      <c r="Q938">
        <f>'BASE '!BS938</f>
        <v>0</v>
      </c>
      <c r="R938">
        <f>SUM('BASE '!CB938:CG938)</f>
        <v>387</v>
      </c>
      <c r="S938">
        <f>SUM('BASE '!CL938:CS938)</f>
        <v>0.03</v>
      </c>
      <c r="T938">
        <f t="shared" si="14"/>
        <v>1963.77</v>
      </c>
    </row>
    <row r="939" spans="1:20">
      <c r="A939" t="s">
        <v>2101</v>
      </c>
      <c r="B939" t="s">
        <v>2092</v>
      </c>
      <c r="C939" t="s">
        <v>2102</v>
      </c>
      <c r="D939">
        <f>SUM('BASE '!AL939,'BASE '!AN939,'BASE '!AO939,'BASE '!AP939,'BASE '!AR939,'BASE '!AS939)</f>
        <v>42.93</v>
      </c>
      <c r="E939">
        <f>SUM('BASE '!AM939)</f>
        <v>799.53</v>
      </c>
      <c r="F939">
        <f>SUM('BASE '!AQ939)</f>
        <v>0</v>
      </c>
      <c r="G939">
        <f>SUM('BASE '!AT939:BB939)</f>
        <v>0</v>
      </c>
      <c r="H939">
        <f>SUM('BASE '!BC939:BF939)</f>
        <v>0.76</v>
      </c>
      <c r="I939">
        <f>SUM('BASE '!BG939,'BASE '!BH939,'BASE '!BJ939,'BASE '!BK939)</f>
        <v>0</v>
      </c>
      <c r="J939">
        <f>'BASE '!BI939</f>
        <v>0</v>
      </c>
      <c r="K939">
        <f>'BASE '!BL939</f>
        <v>0</v>
      </c>
      <c r="L939">
        <f>'BASE '!BM939</f>
        <v>0</v>
      </c>
      <c r="M939">
        <f>'BASE '!BN939</f>
        <v>0</v>
      </c>
      <c r="N939">
        <f>SUM('BASE '!BO939:BP939)</f>
        <v>155.55000000000001</v>
      </c>
      <c r="O939">
        <f>'BASE '!BQ939</f>
        <v>0</v>
      </c>
      <c r="P939">
        <f>SUM('BASE '!BR939,'BASE '!BT939,'BASE '!CH939,'BASE '!CI939,'BASE '!CJ939,'BASE '!CK939)</f>
        <v>1.85</v>
      </c>
      <c r="Q939">
        <f>'BASE '!BS939</f>
        <v>0</v>
      </c>
      <c r="R939">
        <f>SUM('BASE '!CB939:CG939)</f>
        <v>1.25</v>
      </c>
      <c r="S939">
        <f>SUM('BASE '!CL939:CS939)</f>
        <v>25.8</v>
      </c>
      <c r="T939">
        <f t="shared" si="14"/>
        <v>1027.67</v>
      </c>
    </row>
    <row r="940" spans="1:20">
      <c r="A940" t="s">
        <v>2106</v>
      </c>
      <c r="B940" t="s">
        <v>2105</v>
      </c>
      <c r="C940" t="s">
        <v>2107</v>
      </c>
      <c r="D940">
        <f>SUM('BASE '!AL940,'BASE '!AN940,'BASE '!AO940,'BASE '!AP940,'BASE '!AR940,'BASE '!AS940)</f>
        <v>818.53000000000009</v>
      </c>
      <c r="E940">
        <f>SUM('BASE '!AM940)</f>
        <v>62.5</v>
      </c>
      <c r="F940">
        <f>SUM('BASE '!AQ940)</f>
        <v>0</v>
      </c>
      <c r="G940">
        <f>SUM('BASE '!AT940:BB940)</f>
        <v>0</v>
      </c>
      <c r="H940">
        <f>SUM('BASE '!BC940:BF940)</f>
        <v>0</v>
      </c>
      <c r="I940">
        <f>SUM('BASE '!BG940,'BASE '!BH940,'BASE '!BJ940,'BASE '!BK940)</f>
        <v>0</v>
      </c>
      <c r="J940">
        <f>'BASE '!BI940</f>
        <v>692.01</v>
      </c>
      <c r="K940">
        <f>'BASE '!BL940</f>
        <v>572.1</v>
      </c>
      <c r="L940">
        <f>'BASE '!BM940</f>
        <v>0</v>
      </c>
      <c r="M940">
        <f>'BASE '!BN940</f>
        <v>0</v>
      </c>
      <c r="N940">
        <f>SUM('BASE '!BO940:BP940)</f>
        <v>4948.12</v>
      </c>
      <c r="O940">
        <f>'BASE '!BQ940</f>
        <v>2401.96</v>
      </c>
      <c r="P940">
        <f>SUM('BASE '!BR940,'BASE '!BT940,'BASE '!CH940,'BASE '!CI940,'BASE '!CJ940,'BASE '!CK940)</f>
        <v>1126.8200000000002</v>
      </c>
      <c r="Q940">
        <f>'BASE '!BS940</f>
        <v>112</v>
      </c>
      <c r="R940">
        <f>SUM('BASE '!CB940:CG940)</f>
        <v>138.5</v>
      </c>
      <c r="S940">
        <f>SUM('BASE '!CL940:CS940)</f>
        <v>2878.19</v>
      </c>
      <c r="T940">
        <f t="shared" si="14"/>
        <v>13750.730000000001</v>
      </c>
    </row>
    <row r="941" spans="1:20">
      <c r="A941" t="s">
        <v>2108</v>
      </c>
      <c r="B941" t="s">
        <v>2105</v>
      </c>
      <c r="C941" t="s">
        <v>2105</v>
      </c>
      <c r="D941">
        <f>SUM('BASE '!AL941,'BASE '!AN941,'BASE '!AO941,'BASE '!AP941,'BASE '!AR941,'BASE '!AS941)</f>
        <v>909.77</v>
      </c>
      <c r="E941">
        <f>SUM('BASE '!AM941)</f>
        <v>9.25</v>
      </c>
      <c r="F941">
        <f>SUM('BASE '!AQ941)</f>
        <v>56.1</v>
      </c>
      <c r="G941">
        <f>SUM('BASE '!AT941:BB941)</f>
        <v>28.65</v>
      </c>
      <c r="H941">
        <f>SUM('BASE '!BC941:BF941)</f>
        <v>17.2</v>
      </c>
      <c r="I941">
        <f>SUM('BASE '!BG941,'BASE '!BH941,'BASE '!BJ941,'BASE '!BK941)</f>
        <v>24</v>
      </c>
      <c r="J941">
        <f>'BASE '!BI941</f>
        <v>4764.63</v>
      </c>
      <c r="K941">
        <f>'BASE '!BL941</f>
        <v>94.79</v>
      </c>
      <c r="L941">
        <f>'BASE '!BM941</f>
        <v>58.51</v>
      </c>
      <c r="M941">
        <f>'BASE '!BN941</f>
        <v>394.17</v>
      </c>
      <c r="N941">
        <f>SUM('BASE '!BO941:BP941)</f>
        <v>1795.72</v>
      </c>
      <c r="O941">
        <f>'BASE '!BQ941</f>
        <v>5355.15</v>
      </c>
      <c r="P941">
        <f>SUM('BASE '!BR941,'BASE '!BT941,'BASE '!CH941,'BASE '!CI941,'BASE '!CJ941,'BASE '!CK941)</f>
        <v>1844.13</v>
      </c>
      <c r="Q941">
        <f>'BASE '!BS941</f>
        <v>241.76</v>
      </c>
      <c r="R941">
        <f>SUM('BASE '!CB941:CG941)</f>
        <v>362.58000000000004</v>
      </c>
      <c r="S941">
        <f>SUM('BASE '!CL941:CS941)</f>
        <v>2329.46</v>
      </c>
      <c r="T941">
        <f t="shared" si="14"/>
        <v>18285.87</v>
      </c>
    </row>
    <row r="942" spans="1:20">
      <c r="A942" t="s">
        <v>2109</v>
      </c>
      <c r="B942" t="s">
        <v>2105</v>
      </c>
      <c r="C942" t="s">
        <v>2110</v>
      </c>
      <c r="D942">
        <f>SUM('BASE '!AL942,'BASE '!AN942,'BASE '!AO942,'BASE '!AP942,'BASE '!AR942,'BASE '!AS942)</f>
        <v>144.58000000000001</v>
      </c>
      <c r="E942">
        <f>SUM('BASE '!AM942)</f>
        <v>79.25</v>
      </c>
      <c r="F942">
        <f>SUM('BASE '!AQ942)</f>
        <v>1.02</v>
      </c>
      <c r="G942">
        <f>SUM('BASE '!AT942:BB942)</f>
        <v>0</v>
      </c>
      <c r="H942">
        <f>SUM('BASE '!BC942:BF942)</f>
        <v>61.98</v>
      </c>
      <c r="I942">
        <f>SUM('BASE '!BG942,'BASE '!BH942,'BASE '!BJ942,'BASE '!BK942)</f>
        <v>77.349999999999994</v>
      </c>
      <c r="J942">
        <f>'BASE '!BI942</f>
        <v>1618.31</v>
      </c>
      <c r="K942">
        <f>'BASE '!BL942</f>
        <v>52.96</v>
      </c>
      <c r="L942">
        <f>'BASE '!BM942</f>
        <v>93.17</v>
      </c>
      <c r="M942">
        <f>'BASE '!BN942</f>
        <v>5.43</v>
      </c>
      <c r="N942">
        <f>SUM('BASE '!BO942:BP942)</f>
        <v>167.62</v>
      </c>
      <c r="O942">
        <f>'BASE '!BQ942</f>
        <v>545.41</v>
      </c>
      <c r="P942">
        <f>SUM('BASE '!BR942,'BASE '!BT942,'BASE '!CH942,'BASE '!CI942,'BASE '!CJ942,'BASE '!CK942)</f>
        <v>100.04</v>
      </c>
      <c r="Q942">
        <f>'BASE '!BS942</f>
        <v>16.14</v>
      </c>
      <c r="R942">
        <f>SUM('BASE '!CB942:CG942)</f>
        <v>291.97000000000003</v>
      </c>
      <c r="S942">
        <f>SUM('BASE '!CL942:CS942)</f>
        <v>345.60999999999996</v>
      </c>
      <c r="T942">
        <f t="shared" si="14"/>
        <v>3600.8399999999997</v>
      </c>
    </row>
    <row r="943" spans="1:20">
      <c r="A943" t="s">
        <v>2111</v>
      </c>
      <c r="B943" t="s">
        <v>2105</v>
      </c>
      <c r="C943" t="s">
        <v>2112</v>
      </c>
      <c r="D943">
        <f>SUM('BASE '!AL943,'BASE '!AN943,'BASE '!AO943,'BASE '!AP943,'BASE '!AR943,'BASE '!AS943)</f>
        <v>99.6</v>
      </c>
      <c r="E943">
        <f>SUM('BASE '!AM943)</f>
        <v>0</v>
      </c>
      <c r="F943">
        <f>SUM('BASE '!AQ943)</f>
        <v>0</v>
      </c>
      <c r="G943">
        <f>SUM('BASE '!AT943:BB943)</f>
        <v>0</v>
      </c>
      <c r="H943">
        <f>SUM('BASE '!BC943:BF943)</f>
        <v>0</v>
      </c>
      <c r="I943">
        <f>SUM('BASE '!BG943,'BASE '!BH943,'BASE '!BJ943,'BASE '!BK943)</f>
        <v>0</v>
      </c>
      <c r="J943">
        <f>'BASE '!BI943</f>
        <v>9.65</v>
      </c>
      <c r="K943">
        <f>'BASE '!BL943</f>
        <v>22.03</v>
      </c>
      <c r="L943">
        <f>'BASE '!BM943</f>
        <v>1.74</v>
      </c>
      <c r="M943">
        <f>'BASE '!BN943</f>
        <v>0</v>
      </c>
      <c r="N943">
        <f>SUM('BASE '!BO943:BP943)</f>
        <v>0</v>
      </c>
      <c r="O943">
        <f>'BASE '!BQ943</f>
        <v>1162.5899999999999</v>
      </c>
      <c r="P943">
        <f>SUM('BASE '!BR943,'BASE '!BT943,'BASE '!CH943,'BASE '!CI943,'BASE '!CJ943,'BASE '!CK943)</f>
        <v>241</v>
      </c>
      <c r="Q943">
        <f>'BASE '!BS943</f>
        <v>67.820000000000007</v>
      </c>
      <c r="R943">
        <f>SUM('BASE '!CB943:CG943)</f>
        <v>0</v>
      </c>
      <c r="S943">
        <f>SUM('BASE '!CL943:CS943)</f>
        <v>41.28</v>
      </c>
      <c r="T943">
        <f t="shared" si="14"/>
        <v>1645.7099999999998</v>
      </c>
    </row>
    <row r="944" spans="1:20">
      <c r="A944" t="s">
        <v>2113</v>
      </c>
      <c r="B944" t="s">
        <v>2105</v>
      </c>
      <c r="C944" t="s">
        <v>357</v>
      </c>
      <c r="D944">
        <f>SUM('BASE '!AL944,'BASE '!AN944,'BASE '!AO944,'BASE '!AP944,'BASE '!AR944,'BASE '!AS944)</f>
        <v>21.77</v>
      </c>
      <c r="E944">
        <f>SUM('BASE '!AM944)</f>
        <v>282.01</v>
      </c>
      <c r="F944">
        <f>SUM('BASE '!AQ944)</f>
        <v>0</v>
      </c>
      <c r="G944">
        <f>SUM('BASE '!AT944:BB944)</f>
        <v>0</v>
      </c>
      <c r="H944">
        <f>SUM('BASE '!BC944:BF944)</f>
        <v>0</v>
      </c>
      <c r="I944">
        <f>SUM('BASE '!BG944,'BASE '!BH944,'BASE '!BJ944,'BASE '!BK944)</f>
        <v>0</v>
      </c>
      <c r="J944">
        <f>'BASE '!BI944</f>
        <v>0</v>
      </c>
      <c r="K944">
        <f>'BASE '!BL944</f>
        <v>0</v>
      </c>
      <c r="L944">
        <f>'BASE '!BM944</f>
        <v>0</v>
      </c>
      <c r="M944">
        <f>'BASE '!BN944</f>
        <v>0</v>
      </c>
      <c r="N944">
        <f>SUM('BASE '!BO944:BP944)</f>
        <v>0</v>
      </c>
      <c r="O944">
        <f>'BASE '!BQ944</f>
        <v>0</v>
      </c>
      <c r="P944">
        <f>SUM('BASE '!BR944,'BASE '!BT944,'BASE '!CH944,'BASE '!CI944,'BASE '!CJ944,'BASE '!CK944)</f>
        <v>0</v>
      </c>
      <c r="Q944">
        <f>'BASE '!BS944</f>
        <v>0</v>
      </c>
      <c r="R944">
        <f>SUM('BASE '!CB944:CG944)</f>
        <v>0</v>
      </c>
      <c r="S944">
        <f>SUM('BASE '!CL944:CS944)</f>
        <v>62.5</v>
      </c>
      <c r="T944">
        <f t="shared" si="14"/>
        <v>366.28</v>
      </c>
    </row>
    <row r="945" spans="1:20">
      <c r="A945" t="s">
        <v>2116</v>
      </c>
      <c r="B945" t="s">
        <v>2115</v>
      </c>
      <c r="C945" t="s">
        <v>2117</v>
      </c>
      <c r="D945">
        <f>SUM('BASE '!AL945,'BASE '!AN945,'BASE '!AO945,'BASE '!AP945,'BASE '!AR945,'BASE '!AS945)</f>
        <v>330.12</v>
      </c>
      <c r="E945">
        <f>SUM('BASE '!AM945)</f>
        <v>0</v>
      </c>
      <c r="F945">
        <f>SUM('BASE '!AQ945)</f>
        <v>0</v>
      </c>
      <c r="G945">
        <f>SUM('BASE '!AT945:BB945)</f>
        <v>2.5</v>
      </c>
      <c r="H945">
        <f>SUM('BASE '!BC945:BF945)</f>
        <v>6.98</v>
      </c>
      <c r="I945">
        <f>SUM('BASE '!BG945,'BASE '!BH945,'BASE '!BJ945,'BASE '!BK945)</f>
        <v>3.42</v>
      </c>
      <c r="J945">
        <f>'BASE '!BI945</f>
        <v>315.22000000000003</v>
      </c>
      <c r="K945">
        <f>'BASE '!BL945</f>
        <v>35.51</v>
      </c>
      <c r="L945">
        <f>'BASE '!BM945</f>
        <v>3.8</v>
      </c>
      <c r="M945">
        <f>'BASE '!BN945</f>
        <v>0</v>
      </c>
      <c r="N945">
        <f>SUM('BASE '!BO945:BP945)</f>
        <v>1684.08</v>
      </c>
      <c r="O945">
        <f>'BASE '!BQ945</f>
        <v>2641.11</v>
      </c>
      <c r="P945">
        <f>SUM('BASE '!BR945,'BASE '!BT945,'BASE '!CH945,'BASE '!CI945,'BASE '!CJ945,'BASE '!CK945)</f>
        <v>2460.8000000000002</v>
      </c>
      <c r="Q945">
        <f>'BASE '!BS945</f>
        <v>35.950000000000003</v>
      </c>
      <c r="R945">
        <f>SUM('BASE '!CB945:CG945)</f>
        <v>33.35</v>
      </c>
      <c r="S945">
        <f>SUM('BASE '!CL945:CS945)</f>
        <v>193.9</v>
      </c>
      <c r="T945">
        <f t="shared" si="14"/>
        <v>7746.74</v>
      </c>
    </row>
    <row r="946" spans="1:20">
      <c r="A946" t="s">
        <v>2118</v>
      </c>
      <c r="B946" t="s">
        <v>2115</v>
      </c>
      <c r="C946" t="s">
        <v>2119</v>
      </c>
      <c r="D946">
        <f>SUM('BASE '!AL946,'BASE '!AN946,'BASE '!AO946,'BASE '!AP946,'BASE '!AR946,'BASE '!AS946)</f>
        <v>2454.29</v>
      </c>
      <c r="E946">
        <f>SUM('BASE '!AM946)</f>
        <v>98</v>
      </c>
      <c r="F946">
        <f>SUM('BASE '!AQ946)</f>
        <v>962.25</v>
      </c>
      <c r="G946">
        <f>SUM('BASE '!AT946:BB946)</f>
        <v>2.3000000000000003</v>
      </c>
      <c r="H946">
        <f>SUM('BASE '!BC946:BF946)</f>
        <v>0</v>
      </c>
      <c r="I946">
        <f>SUM('BASE '!BG946,'BASE '!BH946,'BASE '!BJ946,'BASE '!BK946)</f>
        <v>2.72</v>
      </c>
      <c r="J946">
        <f>'BASE '!BI946</f>
        <v>5.22</v>
      </c>
      <c r="K946">
        <f>'BASE '!BL946</f>
        <v>1517.83</v>
      </c>
      <c r="L946">
        <f>'BASE '!BM946</f>
        <v>0</v>
      </c>
      <c r="M946">
        <f>'BASE '!BN946</f>
        <v>259.60000000000002</v>
      </c>
      <c r="N946">
        <f>SUM('BASE '!BO946:BP946)</f>
        <v>3552.38</v>
      </c>
      <c r="O946">
        <f>'BASE '!BQ946</f>
        <v>282.45</v>
      </c>
      <c r="P946">
        <f>SUM('BASE '!BR946,'BASE '!BT946,'BASE '!CH946,'BASE '!CI946,'BASE '!CJ946,'BASE '!CK946)</f>
        <v>830.5</v>
      </c>
      <c r="Q946">
        <f>'BASE '!BS946</f>
        <v>0</v>
      </c>
      <c r="R946">
        <f>SUM('BASE '!CB946:CG946)</f>
        <v>816</v>
      </c>
      <c r="S946">
        <f>SUM('BASE '!CL946:CS946)</f>
        <v>1558.46</v>
      </c>
      <c r="T946">
        <f t="shared" si="14"/>
        <v>12342</v>
      </c>
    </row>
    <row r="947" spans="1:20">
      <c r="A947" t="s">
        <v>2120</v>
      </c>
      <c r="B947" t="s">
        <v>2115</v>
      </c>
      <c r="C947" t="s">
        <v>1522</v>
      </c>
      <c r="D947">
        <f>SUM('BASE '!AL947,'BASE '!AN947,'BASE '!AO947,'BASE '!AP947,'BASE '!AR947,'BASE '!AS947)</f>
        <v>1323.16</v>
      </c>
      <c r="E947">
        <f>SUM('BASE '!AM947)</f>
        <v>0</v>
      </c>
      <c r="F947">
        <f>SUM('BASE '!AQ947)</f>
        <v>2.95</v>
      </c>
      <c r="G947">
        <f>SUM('BASE '!AT947:BB947)</f>
        <v>0</v>
      </c>
      <c r="H947">
        <f>SUM('BASE '!BC947:BF947)</f>
        <v>0</v>
      </c>
      <c r="I947">
        <f>SUM('BASE '!BG947,'BASE '!BH947,'BASE '!BJ947,'BASE '!BK947)</f>
        <v>19.689999999999998</v>
      </c>
      <c r="J947">
        <f>'BASE '!BI947</f>
        <v>0</v>
      </c>
      <c r="K947">
        <f>'BASE '!BL947</f>
        <v>29.37</v>
      </c>
      <c r="L947">
        <f>'BASE '!BM947</f>
        <v>0</v>
      </c>
      <c r="M947">
        <f>'BASE '!BN947</f>
        <v>21.45</v>
      </c>
      <c r="N947">
        <f>SUM('BASE '!BO947:BP947)</f>
        <v>6494.32</v>
      </c>
      <c r="O947">
        <f>'BASE '!BQ947</f>
        <v>615.93000000000006</v>
      </c>
      <c r="P947">
        <f>SUM('BASE '!BR947,'BASE '!BT947,'BASE '!CH947,'BASE '!CI947,'BASE '!CJ947,'BASE '!CK947)</f>
        <v>1029.9000000000001</v>
      </c>
      <c r="Q947">
        <f>'BASE '!BS947</f>
        <v>41.42</v>
      </c>
      <c r="R947">
        <f>SUM('BASE '!CB947:CG947)</f>
        <v>1.05</v>
      </c>
      <c r="S947">
        <f>SUM('BASE '!CL947:CS947)</f>
        <v>333.59</v>
      </c>
      <c r="T947">
        <f t="shared" si="14"/>
        <v>9912.8299999999981</v>
      </c>
    </row>
    <row r="948" spans="1:20">
      <c r="A948" t="s">
        <v>2121</v>
      </c>
      <c r="B948" t="s">
        <v>2115</v>
      </c>
      <c r="C948" t="s">
        <v>2122</v>
      </c>
      <c r="D948">
        <f>SUM('BASE '!AL948,'BASE '!AN948,'BASE '!AO948,'BASE '!AP948,'BASE '!AR948,'BASE '!AS948)</f>
        <v>748.45</v>
      </c>
      <c r="E948">
        <f>SUM('BASE '!AM948)</f>
        <v>305</v>
      </c>
      <c r="F948">
        <f>SUM('BASE '!AQ948)</f>
        <v>51.5</v>
      </c>
      <c r="G948">
        <f>SUM('BASE '!AT948:BB948)</f>
        <v>0</v>
      </c>
      <c r="H948">
        <f>SUM('BASE '!BC948:BF948)</f>
        <v>0</v>
      </c>
      <c r="I948">
        <f>SUM('BASE '!BG948,'BASE '!BH948,'BASE '!BJ948,'BASE '!BK948)</f>
        <v>0</v>
      </c>
      <c r="J948">
        <f>'BASE '!BI948</f>
        <v>12.9</v>
      </c>
      <c r="K948">
        <f>'BASE '!BL948</f>
        <v>671.68</v>
      </c>
      <c r="L948">
        <f>'BASE '!BM948</f>
        <v>0</v>
      </c>
      <c r="M948">
        <f>'BASE '!BN948</f>
        <v>47.87</v>
      </c>
      <c r="N948">
        <f>SUM('BASE '!BO948:BP948)</f>
        <v>1014.59</v>
      </c>
      <c r="O948">
        <f>'BASE '!BQ948</f>
        <v>997.01</v>
      </c>
      <c r="P948">
        <f>SUM('BASE '!BR948,'BASE '!BT948,'BASE '!CH948,'BASE '!CI948,'BASE '!CJ948,'BASE '!CK948)</f>
        <v>79.5</v>
      </c>
      <c r="Q948">
        <f>'BASE '!BS948</f>
        <v>27.2</v>
      </c>
      <c r="R948">
        <f>SUM('BASE '!CB948:CG948)</f>
        <v>26.05</v>
      </c>
      <c r="S948">
        <f>SUM('BASE '!CL948:CS948)</f>
        <v>1733.26</v>
      </c>
      <c r="T948">
        <f t="shared" si="14"/>
        <v>5715.01</v>
      </c>
    </row>
    <row r="949" spans="1:20">
      <c r="A949" t="s">
        <v>2123</v>
      </c>
      <c r="B949" t="s">
        <v>2115</v>
      </c>
      <c r="C949" t="s">
        <v>155</v>
      </c>
      <c r="D949">
        <f>SUM('BASE '!AL949,'BASE '!AN949,'BASE '!AO949,'BASE '!AP949,'BASE '!AR949,'BASE '!AS949)</f>
        <v>48.51</v>
      </c>
      <c r="E949">
        <f>SUM('BASE '!AM949)</f>
        <v>0</v>
      </c>
      <c r="F949">
        <f>SUM('BASE '!AQ949)</f>
        <v>0</v>
      </c>
      <c r="G949">
        <f>SUM('BASE '!AT949:BB949)</f>
        <v>0</v>
      </c>
      <c r="H949">
        <f>SUM('BASE '!BC949:BF949)</f>
        <v>3.47</v>
      </c>
      <c r="I949">
        <f>SUM('BASE '!BG949,'BASE '!BH949,'BASE '!BJ949,'BASE '!BK949)</f>
        <v>47.37</v>
      </c>
      <c r="J949">
        <f>'BASE '!BI949</f>
        <v>17.52</v>
      </c>
      <c r="K949">
        <f>'BASE '!BL949</f>
        <v>18.990000000000002</v>
      </c>
      <c r="L949">
        <f>'BASE '!BM949</f>
        <v>82.17</v>
      </c>
      <c r="M949">
        <f>'BASE '!BN949</f>
        <v>0</v>
      </c>
      <c r="N949">
        <f>SUM('BASE '!BO949:BP949)</f>
        <v>117.5</v>
      </c>
      <c r="O949">
        <f>'BASE '!BQ949</f>
        <v>127.44</v>
      </c>
      <c r="P949">
        <f>SUM('BASE '!BR949,'BASE '!BT949,'BASE '!CH949,'BASE '!CI949,'BASE '!CJ949,'BASE '!CK949)</f>
        <v>30.89</v>
      </c>
      <c r="Q949">
        <f>'BASE '!BS949</f>
        <v>0</v>
      </c>
      <c r="R949">
        <f>SUM('BASE '!CB949:CG949)</f>
        <v>94.68</v>
      </c>
      <c r="S949">
        <f>SUM('BASE '!CL949:CS949)</f>
        <v>46.92</v>
      </c>
      <c r="T949">
        <f t="shared" si="14"/>
        <v>635.45999999999992</v>
      </c>
    </row>
    <row r="950" spans="1:20">
      <c r="A950" t="s">
        <v>2124</v>
      </c>
      <c r="B950" t="s">
        <v>2115</v>
      </c>
      <c r="C950" t="s">
        <v>2115</v>
      </c>
      <c r="D950">
        <f>SUM('BASE '!AL950,'BASE '!AN950,'BASE '!AO950,'BASE '!AP950,'BASE '!AR950,'BASE '!AS950)</f>
        <v>451.91</v>
      </c>
      <c r="E950">
        <f>SUM('BASE '!AM950)</f>
        <v>0</v>
      </c>
      <c r="F950">
        <f>SUM('BASE '!AQ950)</f>
        <v>69.81</v>
      </c>
      <c r="G950">
        <f>SUM('BASE '!AT950:BB950)</f>
        <v>0</v>
      </c>
      <c r="H950">
        <f>SUM('BASE '!BC950:BF950)</f>
        <v>3.64</v>
      </c>
      <c r="I950">
        <f>SUM('BASE '!BG950,'BASE '!BH950,'BASE '!BJ950,'BASE '!BK950)</f>
        <v>102.1</v>
      </c>
      <c r="J950">
        <f>'BASE '!BI950</f>
        <v>329.35</v>
      </c>
      <c r="K950">
        <f>'BASE '!BL950</f>
        <v>5.07</v>
      </c>
      <c r="L950">
        <f>'BASE '!BM950</f>
        <v>143.89000000000001</v>
      </c>
      <c r="M950">
        <f>'BASE '!BN950</f>
        <v>5.91</v>
      </c>
      <c r="N950">
        <f>SUM('BASE '!BO950:BP950)</f>
        <v>703.77</v>
      </c>
      <c r="O950">
        <f>'BASE '!BQ950</f>
        <v>1069.05</v>
      </c>
      <c r="P950">
        <f>SUM('BASE '!BR950,'BASE '!BT950,'BASE '!CH950,'BASE '!CI950,'BASE '!CJ950,'BASE '!CK950)</f>
        <v>356.26</v>
      </c>
      <c r="Q950">
        <f>'BASE '!BS950</f>
        <v>277.55</v>
      </c>
      <c r="R950">
        <f>SUM('BASE '!CB950:CG950)</f>
        <v>54.709999999999994</v>
      </c>
      <c r="S950">
        <f>SUM('BASE '!CL950:CS950)</f>
        <v>638.65</v>
      </c>
      <c r="T950">
        <f t="shared" si="14"/>
        <v>4211.67</v>
      </c>
    </row>
    <row r="951" spans="1:20">
      <c r="A951" t="s">
        <v>2125</v>
      </c>
      <c r="B951" t="s">
        <v>2115</v>
      </c>
      <c r="C951" t="s">
        <v>2103</v>
      </c>
      <c r="D951">
        <f>SUM('BASE '!AL951,'BASE '!AN951,'BASE '!AO951,'BASE '!AP951,'BASE '!AR951,'BASE '!AS951)</f>
        <v>303.70999999999998</v>
      </c>
      <c r="E951">
        <f>SUM('BASE '!AM951)</f>
        <v>1.5</v>
      </c>
      <c r="F951">
        <f>SUM('BASE '!AQ951)</f>
        <v>134.97999999999999</v>
      </c>
      <c r="G951">
        <f>SUM('BASE '!AT951:BB951)</f>
        <v>69.099999999999994</v>
      </c>
      <c r="H951">
        <f>SUM('BASE '!BC951:BF951)</f>
        <v>6.39</v>
      </c>
      <c r="I951">
        <f>SUM('BASE '!BG951,'BASE '!BH951,'BASE '!BJ951,'BASE '!BK951)</f>
        <v>92.26</v>
      </c>
      <c r="J951">
        <f>'BASE '!BI951</f>
        <v>0</v>
      </c>
      <c r="K951">
        <f>'BASE '!BL951</f>
        <v>14.72</v>
      </c>
      <c r="L951">
        <f>'BASE '!BM951</f>
        <v>7.24</v>
      </c>
      <c r="M951">
        <f>'BASE '!BN951</f>
        <v>0</v>
      </c>
      <c r="N951">
        <f>SUM('BASE '!BO951:BP951)</f>
        <v>409.37</v>
      </c>
      <c r="O951">
        <f>'BASE '!BQ951</f>
        <v>14.1</v>
      </c>
      <c r="P951">
        <f>SUM('BASE '!BR951,'BASE '!BT951,'BASE '!CH951,'BASE '!CI951,'BASE '!CJ951,'BASE '!CK951)</f>
        <v>13.09</v>
      </c>
      <c r="Q951">
        <f>'BASE '!BS951</f>
        <v>4.6000000000000005</v>
      </c>
      <c r="R951">
        <f>SUM('BASE '!CB951:CG951)</f>
        <v>143.69</v>
      </c>
      <c r="S951">
        <f>SUM('BASE '!CL951:CS951)</f>
        <v>284.03000000000003</v>
      </c>
      <c r="T951">
        <f t="shared" si="14"/>
        <v>1498.7799999999997</v>
      </c>
    </row>
    <row r="952" spans="1:20">
      <c r="A952" t="s">
        <v>2126</v>
      </c>
      <c r="B952" t="s">
        <v>2115</v>
      </c>
      <c r="C952" t="s">
        <v>2127</v>
      </c>
      <c r="D952">
        <f>SUM('BASE '!AL952,'BASE '!AN952,'BASE '!AO952,'BASE '!AP952,'BASE '!AR952,'BASE '!AS952)</f>
        <v>495.13</v>
      </c>
      <c r="E952">
        <f>SUM('BASE '!AM952)</f>
        <v>0</v>
      </c>
      <c r="F952">
        <f>SUM('BASE '!AQ952)</f>
        <v>0</v>
      </c>
      <c r="G952">
        <f>SUM('BASE '!AT952:BB952)</f>
        <v>0</v>
      </c>
      <c r="H952">
        <f>SUM('BASE '!BC952:BF952)</f>
        <v>0</v>
      </c>
      <c r="I952">
        <f>SUM('BASE '!BG952,'BASE '!BH952,'BASE '!BJ952,'BASE '!BK952)</f>
        <v>5.79</v>
      </c>
      <c r="J952">
        <f>'BASE '!BI952</f>
        <v>0</v>
      </c>
      <c r="K952">
        <f>'BASE '!BL952</f>
        <v>25.28</v>
      </c>
      <c r="L952">
        <f>'BASE '!BM952</f>
        <v>0</v>
      </c>
      <c r="M952">
        <f>'BASE '!BN952</f>
        <v>0</v>
      </c>
      <c r="N952">
        <f>SUM('BASE '!BO952:BP952)</f>
        <v>357.36</v>
      </c>
      <c r="O952">
        <f>'BASE '!BQ952</f>
        <v>2213.13</v>
      </c>
      <c r="P952">
        <f>SUM('BASE '!BR952,'BASE '!BT952,'BASE '!CH952,'BASE '!CI952,'BASE '!CJ952,'BASE '!CK952)</f>
        <v>1428.15</v>
      </c>
      <c r="Q952">
        <f>'BASE '!BS952</f>
        <v>19.98</v>
      </c>
      <c r="R952">
        <f>SUM('BASE '!CB952:CG952)</f>
        <v>16.990000000000002</v>
      </c>
      <c r="S952">
        <f>SUM('BASE '!CL952:CS952)</f>
        <v>16.11</v>
      </c>
      <c r="T952">
        <f t="shared" si="14"/>
        <v>4577.9199999999992</v>
      </c>
    </row>
    <row r="953" spans="1:20">
      <c r="A953" t="s">
        <v>2128</v>
      </c>
      <c r="B953" t="s">
        <v>2115</v>
      </c>
      <c r="C953" t="s">
        <v>2129</v>
      </c>
      <c r="D953">
        <f>SUM('BASE '!AL953,'BASE '!AN953,'BASE '!AO953,'BASE '!AP953,'BASE '!AR953,'BASE '!AS953)</f>
        <v>435.81</v>
      </c>
      <c r="E953">
        <f>SUM('BASE '!AM953)</f>
        <v>136.85</v>
      </c>
      <c r="F953">
        <f>SUM('BASE '!AQ953)</f>
        <v>157.94</v>
      </c>
      <c r="G953">
        <f>SUM('BASE '!AT953:BB953)</f>
        <v>0</v>
      </c>
      <c r="H953">
        <f>SUM('BASE '!BC953:BF953)</f>
        <v>0</v>
      </c>
      <c r="I953">
        <f>SUM('BASE '!BG953,'BASE '!BH953,'BASE '!BJ953,'BASE '!BK953)</f>
        <v>0</v>
      </c>
      <c r="J953">
        <f>'BASE '!BI953</f>
        <v>51.5</v>
      </c>
      <c r="K953">
        <f>'BASE '!BL953</f>
        <v>18.850000000000001</v>
      </c>
      <c r="L953">
        <f>'BASE '!BM953</f>
        <v>30.03</v>
      </c>
      <c r="M953">
        <f>'BASE '!BN953</f>
        <v>0</v>
      </c>
      <c r="N953">
        <f>SUM('BASE '!BO953:BP953)</f>
        <v>2663.98</v>
      </c>
      <c r="O953">
        <f>'BASE '!BQ953</f>
        <v>1272.3800000000001</v>
      </c>
      <c r="P953">
        <f>SUM('BASE '!BR953,'BASE '!BT953,'BASE '!CH953,'BASE '!CI953,'BASE '!CJ953,'BASE '!CK953)</f>
        <v>937.28000000000009</v>
      </c>
      <c r="Q953">
        <f>'BASE '!BS953</f>
        <v>149</v>
      </c>
      <c r="R953">
        <f>SUM('BASE '!CB953:CG953)</f>
        <v>180.97</v>
      </c>
      <c r="S953">
        <f>SUM('BASE '!CL953:CS953)</f>
        <v>1868.8700000000001</v>
      </c>
      <c r="T953">
        <f t="shared" si="14"/>
        <v>7903.46</v>
      </c>
    </row>
    <row r="954" spans="1:20">
      <c r="A954" t="s">
        <v>2130</v>
      </c>
      <c r="B954" t="s">
        <v>2115</v>
      </c>
      <c r="C954" t="s">
        <v>2131</v>
      </c>
      <c r="D954">
        <f>SUM('BASE '!AL954,'BASE '!AN954,'BASE '!AO954,'BASE '!AP954,'BASE '!AR954,'BASE '!AS954)</f>
        <v>96.3</v>
      </c>
      <c r="E954">
        <f>SUM('BASE '!AM954)</f>
        <v>0</v>
      </c>
      <c r="F954">
        <f>SUM('BASE '!AQ954)</f>
        <v>0</v>
      </c>
      <c r="G954">
        <f>SUM('BASE '!AT954:BB954)</f>
        <v>0</v>
      </c>
      <c r="H954">
        <f>SUM('BASE '!BC954:BF954)</f>
        <v>0</v>
      </c>
      <c r="I954">
        <f>SUM('BASE '!BG954,'BASE '!BH954,'BASE '!BJ954,'BASE '!BK954)</f>
        <v>15.620000000000001</v>
      </c>
      <c r="J954">
        <f>'BASE '!BI954</f>
        <v>2</v>
      </c>
      <c r="K954">
        <f>'BASE '!BL954</f>
        <v>11.4</v>
      </c>
      <c r="L954">
        <f>'BASE '!BM954</f>
        <v>5.36</v>
      </c>
      <c r="M954">
        <f>'BASE '!BN954</f>
        <v>0</v>
      </c>
      <c r="N954">
        <f>SUM('BASE '!BO954:BP954)</f>
        <v>20.94</v>
      </c>
      <c r="O954">
        <f>'BASE '!BQ954</f>
        <v>493.08</v>
      </c>
      <c r="P954">
        <f>SUM('BASE '!BR954,'BASE '!BT954,'BASE '!CH954,'BASE '!CI954,'BASE '!CJ954,'BASE '!CK954)</f>
        <v>48.58</v>
      </c>
      <c r="Q954">
        <f>'BASE '!BS954</f>
        <v>54</v>
      </c>
      <c r="R954">
        <f>SUM('BASE '!CB954:CG954)</f>
        <v>1.95</v>
      </c>
      <c r="S954">
        <f>SUM('BASE '!CL954:CS954)</f>
        <v>103.34</v>
      </c>
      <c r="T954">
        <f t="shared" si="14"/>
        <v>852.57000000000016</v>
      </c>
    </row>
    <row r="955" spans="1:20">
      <c r="A955" t="s">
        <v>2132</v>
      </c>
      <c r="B955" t="s">
        <v>2115</v>
      </c>
      <c r="C955" t="s">
        <v>2133</v>
      </c>
      <c r="D955">
        <f>SUM('BASE '!AL955,'BASE '!AN955,'BASE '!AO955,'BASE '!AP955,'BASE '!AR955,'BASE '!AS955)</f>
        <v>586.37</v>
      </c>
      <c r="E955">
        <f>SUM('BASE '!AM955)</f>
        <v>215.92</v>
      </c>
      <c r="F955">
        <f>SUM('BASE '!AQ955)</f>
        <v>0</v>
      </c>
      <c r="G955">
        <f>SUM('BASE '!AT955:BB955)</f>
        <v>0</v>
      </c>
      <c r="H955">
        <f>SUM('BASE '!BC955:BF955)</f>
        <v>73.260000000000005</v>
      </c>
      <c r="I955">
        <f>SUM('BASE '!BG955,'BASE '!BH955,'BASE '!BJ955,'BASE '!BK955)</f>
        <v>15.2</v>
      </c>
      <c r="J955">
        <f>'BASE '!BI955</f>
        <v>0</v>
      </c>
      <c r="K955">
        <f>'BASE '!BL955</f>
        <v>1.28</v>
      </c>
      <c r="L955">
        <f>'BASE '!BM955</f>
        <v>5.69</v>
      </c>
      <c r="M955">
        <f>'BASE '!BN955</f>
        <v>0</v>
      </c>
      <c r="N955">
        <f>SUM('BASE '!BO955:BP955)</f>
        <v>1735.68</v>
      </c>
      <c r="O955">
        <f>'BASE '!BQ955</f>
        <v>556.45000000000005</v>
      </c>
      <c r="P955">
        <f>SUM('BASE '!BR955,'BASE '!BT955,'BASE '!CH955,'BASE '!CI955,'BASE '!CJ955,'BASE '!CK955)</f>
        <v>373.44000000000005</v>
      </c>
      <c r="Q955">
        <f>'BASE '!BS955</f>
        <v>0</v>
      </c>
      <c r="R955">
        <f>SUM('BASE '!CB955:CG955)</f>
        <v>212.73</v>
      </c>
      <c r="S955">
        <f>SUM('BASE '!CL955:CS955)</f>
        <v>223.21</v>
      </c>
      <c r="T955">
        <f t="shared" si="14"/>
        <v>3999.2300000000005</v>
      </c>
    </row>
    <row r="956" spans="1:20">
      <c r="A956" t="s">
        <v>2136</v>
      </c>
      <c r="B956" t="s">
        <v>2135</v>
      </c>
      <c r="C956" t="s">
        <v>2135</v>
      </c>
      <c r="D956">
        <f>SUM('BASE '!AL956,'BASE '!AN956,'BASE '!AO956,'BASE '!AP956,'BASE '!AR956,'BASE '!AS956)</f>
        <v>241.71</v>
      </c>
      <c r="E956">
        <f>SUM('BASE '!AM956)</f>
        <v>0</v>
      </c>
      <c r="F956">
        <f>SUM('BASE '!AQ956)</f>
        <v>148.07</v>
      </c>
      <c r="G956">
        <f>SUM('BASE '!AT956:BB956)</f>
        <v>23.22</v>
      </c>
      <c r="H956">
        <f>SUM('BASE '!BC956:BF956)</f>
        <v>0</v>
      </c>
      <c r="I956">
        <f>SUM('BASE '!BG956,'BASE '!BH956,'BASE '!BJ956,'BASE '!BK956)</f>
        <v>47.29</v>
      </c>
      <c r="J956">
        <f>'BASE '!BI956</f>
        <v>50</v>
      </c>
      <c r="K956">
        <f>'BASE '!BL956</f>
        <v>3.59</v>
      </c>
      <c r="L956">
        <f>'BASE '!BM956</f>
        <v>0</v>
      </c>
      <c r="M956">
        <f>'BASE '!BN956</f>
        <v>144.15</v>
      </c>
      <c r="N956">
        <f>SUM('BASE '!BO956:BP956)</f>
        <v>2083.67</v>
      </c>
      <c r="O956">
        <f>'BASE '!BQ956</f>
        <v>1134.6200000000001</v>
      </c>
      <c r="P956">
        <f>SUM('BASE '!BR956,'BASE '!BT956,'BASE '!CH956,'BASE '!CI956,'BASE '!CJ956,'BASE '!CK956)</f>
        <v>737.62</v>
      </c>
      <c r="Q956">
        <f>'BASE '!BS956</f>
        <v>481</v>
      </c>
      <c r="R956">
        <f>SUM('BASE '!CB956:CG956)</f>
        <v>46.28</v>
      </c>
      <c r="S956">
        <f>SUM('BASE '!CL956:CS956)</f>
        <v>233.25</v>
      </c>
      <c r="T956">
        <f t="shared" si="14"/>
        <v>5374.4699999999993</v>
      </c>
    </row>
    <row r="957" spans="1:20">
      <c r="A957" t="s">
        <v>2137</v>
      </c>
      <c r="B957" t="s">
        <v>2135</v>
      </c>
      <c r="C957" t="s">
        <v>2138</v>
      </c>
      <c r="D957">
        <f>SUM('BASE '!AL957,'BASE '!AN957,'BASE '!AO957,'BASE '!AP957,'BASE '!AR957,'BASE '!AS957)</f>
        <v>337.15</v>
      </c>
      <c r="E957">
        <f>SUM('BASE '!AM957)</f>
        <v>0</v>
      </c>
      <c r="F957">
        <f>SUM('BASE '!AQ957)</f>
        <v>0</v>
      </c>
      <c r="G957">
        <f>SUM('BASE '!AT957:BB957)</f>
        <v>3</v>
      </c>
      <c r="H957">
        <f>SUM('BASE '!BC957:BF957)</f>
        <v>4</v>
      </c>
      <c r="I957">
        <f>SUM('BASE '!BG957,'BASE '!BH957,'BASE '!BJ957,'BASE '!BK957)</f>
        <v>16.41</v>
      </c>
      <c r="J957">
        <f>'BASE '!BI957</f>
        <v>13</v>
      </c>
      <c r="K957">
        <f>'BASE '!BL957</f>
        <v>0</v>
      </c>
      <c r="L957">
        <f>'BASE '!BM957</f>
        <v>0</v>
      </c>
      <c r="M957">
        <f>'BASE '!BN957</f>
        <v>0</v>
      </c>
      <c r="N957">
        <f>SUM('BASE '!BO957:BP957)</f>
        <v>1084.69</v>
      </c>
      <c r="O957">
        <f>'BASE '!BQ957</f>
        <v>1326.45</v>
      </c>
      <c r="P957">
        <f>SUM('BASE '!BR957,'BASE '!BT957,'BASE '!CH957,'BASE '!CI957,'BASE '!CJ957,'BASE '!CK957)</f>
        <v>563.44000000000005</v>
      </c>
      <c r="Q957">
        <f>'BASE '!BS957</f>
        <v>0</v>
      </c>
      <c r="R957">
        <f>SUM('BASE '!CB957:CG957)</f>
        <v>3</v>
      </c>
      <c r="S957">
        <f>SUM('BASE '!CL957:CS957)</f>
        <v>150.99</v>
      </c>
      <c r="T957">
        <f t="shared" si="14"/>
        <v>3502.13</v>
      </c>
    </row>
  </sheetData>
  <pageMargins left="0.511811024" right="0.511811024" top="0.78740157499999996" bottom="0.78740157499999996" header="0.31496062000000002" footer="0.31496062000000002"/>
  <ignoredErrors>
    <ignoredError sqref="G3:G957 H3:H957 N3 R3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/>
  </sheetPr>
  <dimension ref="A1:EB3949"/>
  <sheetViews>
    <sheetView topLeftCell="Q2" zoomScaleNormal="100" workbookViewId="0">
      <selection activeCell="AF3" sqref="AF3"/>
    </sheetView>
  </sheetViews>
  <sheetFormatPr defaultRowHeight="14.4"/>
  <cols>
    <col min="1" max="1" width="8.109375" bestFit="1" customWidth="1"/>
    <col min="2" max="2" width="10.6640625" bestFit="1" customWidth="1"/>
    <col min="3" max="3" width="37.88671875" bestFit="1" customWidth="1"/>
    <col min="4" max="4" width="25.109375" bestFit="1" customWidth="1"/>
    <col min="5" max="6" width="16.44140625" bestFit="1" customWidth="1"/>
    <col min="7" max="7" width="17.5546875" bestFit="1" customWidth="1"/>
    <col min="8" max="23" width="9.33203125" customWidth="1"/>
    <col min="24" max="53" width="12" customWidth="1"/>
    <col min="54" max="95" width="11.88671875" bestFit="1" customWidth="1"/>
    <col min="96" max="96" width="13.6640625" bestFit="1" customWidth="1"/>
    <col min="97" max="97" width="6.88671875" bestFit="1" customWidth="1"/>
    <col min="98" max="98" width="8.109375" bestFit="1" customWidth="1"/>
    <col min="99" max="99" width="8.88671875" bestFit="1" customWidth="1"/>
    <col min="100" max="100" width="6.6640625" bestFit="1" customWidth="1"/>
    <col min="101" max="101" width="8.6640625" bestFit="1" customWidth="1"/>
    <col min="102" max="102" width="6.5546875" bestFit="1" customWidth="1"/>
    <col min="103" max="103" width="6.109375" bestFit="1" customWidth="1"/>
    <col min="104" max="104" width="7.109375" bestFit="1" customWidth="1"/>
    <col min="105" max="105" width="6.6640625" bestFit="1" customWidth="1"/>
    <col min="106" max="106" width="8" bestFit="1" customWidth="1"/>
    <col min="107" max="107" width="12.109375" bestFit="1" customWidth="1"/>
    <col min="108" max="108" width="11" bestFit="1" customWidth="1"/>
    <col min="109" max="109" width="10.44140625" bestFit="1" customWidth="1"/>
    <col min="110" max="110" width="9.88671875" bestFit="1" customWidth="1"/>
    <col min="111" max="111" width="8.88671875" bestFit="1" customWidth="1"/>
    <col min="112" max="112" width="6.88671875" bestFit="1" customWidth="1"/>
    <col min="113" max="113" width="9.88671875" bestFit="1" customWidth="1"/>
    <col min="114" max="114" width="9.44140625" bestFit="1" customWidth="1"/>
    <col min="115" max="115" width="9.5546875" bestFit="1" customWidth="1"/>
    <col min="116" max="116" width="6.5546875" bestFit="1" customWidth="1"/>
    <col min="117" max="117" width="13.33203125" bestFit="1" customWidth="1"/>
    <col min="119" max="119" width="10.6640625" bestFit="1" customWidth="1"/>
    <col min="120" max="120" width="10.109375" bestFit="1" customWidth="1"/>
    <col min="121" max="121" width="8.6640625" bestFit="1" customWidth="1"/>
    <col min="122" max="122" width="6" bestFit="1" customWidth="1"/>
    <col min="123" max="123" width="8" bestFit="1" customWidth="1"/>
    <col min="124" max="124" width="6" bestFit="1" customWidth="1"/>
    <col min="125" max="125" width="7.33203125" bestFit="1" customWidth="1"/>
    <col min="126" max="126" width="8.109375" bestFit="1" customWidth="1"/>
    <col min="127" max="127" width="52.109375" bestFit="1" customWidth="1"/>
    <col min="128" max="128" width="28.109375" bestFit="1" customWidth="1"/>
    <col min="129" max="129" width="17.33203125" bestFit="1" customWidth="1"/>
    <col min="130" max="130" width="11.88671875" bestFit="1" customWidth="1"/>
    <col min="131" max="131" width="34.33203125" bestFit="1" customWidth="1"/>
    <col min="132" max="132" width="35.6640625" bestFit="1" customWidth="1"/>
  </cols>
  <sheetData>
    <row r="1" spans="1:132" s="24" customFormat="1" ht="43.2">
      <c r="D1" s="24" t="s">
        <v>3249</v>
      </c>
      <c r="E1" s="24" t="s">
        <v>3250</v>
      </c>
      <c r="F1" s="24" t="s">
        <v>3252</v>
      </c>
      <c r="G1" s="24" t="s">
        <v>3279</v>
      </c>
      <c r="H1" s="483" t="s">
        <v>3281</v>
      </c>
      <c r="I1" s="483"/>
      <c r="J1" s="483"/>
      <c r="K1" s="483"/>
      <c r="L1" s="483"/>
      <c r="M1" s="483"/>
      <c r="N1" s="483"/>
      <c r="O1" s="483"/>
      <c r="P1" s="483"/>
      <c r="Q1" s="483"/>
      <c r="R1" s="483"/>
      <c r="S1" s="483"/>
      <c r="T1" s="483"/>
      <c r="U1" s="483"/>
      <c r="V1" s="483"/>
      <c r="W1" s="483"/>
      <c r="X1" s="24" t="s">
        <v>3282</v>
      </c>
      <c r="Y1" s="483" t="s">
        <v>3447</v>
      </c>
      <c r="Z1" s="483"/>
      <c r="AA1" s="483"/>
      <c r="AB1" s="483"/>
      <c r="AC1" s="483" t="s">
        <v>3288</v>
      </c>
      <c r="AD1" s="483"/>
      <c r="AE1" s="483"/>
      <c r="AF1" s="24" t="s">
        <v>3292</v>
      </c>
    </row>
    <row r="2" spans="1:132" s="23" customFormat="1">
      <c r="A2" s="23" t="s">
        <v>2139</v>
      </c>
      <c r="B2" s="23" t="s">
        <v>2142</v>
      </c>
      <c r="C2" s="23" t="s">
        <v>2140</v>
      </c>
      <c r="D2" s="23" t="s">
        <v>3248</v>
      </c>
      <c r="E2" s="23" t="s">
        <v>3251</v>
      </c>
      <c r="F2" s="23" t="s">
        <v>3253</v>
      </c>
      <c r="G2" s="23" t="s">
        <v>3280</v>
      </c>
      <c r="H2" s="23" t="s">
        <v>3231</v>
      </c>
      <c r="I2" s="23" t="s">
        <v>3232</v>
      </c>
      <c r="J2" s="23" t="s">
        <v>3233</v>
      </c>
      <c r="K2" s="23" t="s">
        <v>3234</v>
      </c>
      <c r="L2" s="23" t="s">
        <v>3235</v>
      </c>
      <c r="M2" s="23" t="s">
        <v>3257</v>
      </c>
      <c r="N2" s="23" t="s">
        <v>3236</v>
      </c>
      <c r="O2" s="23" t="s">
        <v>3262</v>
      </c>
      <c r="P2" s="23" t="s">
        <v>3264</v>
      </c>
      <c r="Q2" s="23" t="s">
        <v>3240</v>
      </c>
      <c r="R2" s="23" t="s">
        <v>3267</v>
      </c>
      <c r="S2" s="23" t="s">
        <v>3269</v>
      </c>
      <c r="T2" s="23" t="s">
        <v>3275</v>
      </c>
      <c r="U2" s="23" t="s">
        <v>3272</v>
      </c>
      <c r="V2" s="23" t="s">
        <v>3274</v>
      </c>
      <c r="W2" s="23" t="s">
        <v>3277</v>
      </c>
      <c r="X2" s="23" t="s">
        <v>3283</v>
      </c>
      <c r="Y2" s="23" t="s">
        <v>3284</v>
      </c>
      <c r="Z2" s="23" t="s">
        <v>3285</v>
      </c>
      <c r="AA2" s="23" t="s">
        <v>3286</v>
      </c>
      <c r="AB2" s="23" t="s">
        <v>3287</v>
      </c>
      <c r="AC2" s="23" t="s">
        <v>3289</v>
      </c>
      <c r="AD2" s="23" t="s">
        <v>3290</v>
      </c>
      <c r="AE2" s="23" t="s">
        <v>3291</v>
      </c>
      <c r="AF2" s="23" t="s">
        <v>3293</v>
      </c>
    </row>
    <row r="3" spans="1:132">
      <c r="A3" t="s">
        <v>136</v>
      </c>
      <c r="B3" t="s">
        <v>135</v>
      </c>
      <c r="C3" t="s">
        <v>135</v>
      </c>
      <c r="D3" s="31">
        <f>'BASE '!Z3/'BASE '!AA3</f>
        <v>781.7812120570984</v>
      </c>
      <c r="E3" s="31">
        <f>'BASE '!AA3/'BASE '!CV3</f>
        <v>88.694024691358024</v>
      </c>
      <c r="F3" s="31">
        <f>'BASE '!Z3/'BASE '!CV3</f>
        <v>69339.322125432096</v>
      </c>
      <c r="G3" s="31">
        <f>SUM(OTEs!D3:K3,OTEs!M3,OTEs!N3,OTEs!O3,OTEs!Q3)/'BASE '!AA3</f>
        <v>0.61857605617648448</v>
      </c>
      <c r="H3" s="31">
        <f>OTEs!D3/OTEs!$T3</f>
        <v>0.46511158966109239</v>
      </c>
      <c r="I3" s="31">
        <f>OTEs!E3/OTEs!$T3</f>
        <v>0</v>
      </c>
      <c r="J3" s="31">
        <f>OTEs!F3/OTEs!$T3</f>
        <v>3.2941593259500974E-2</v>
      </c>
      <c r="K3" s="31">
        <f>OTEs!G3/OTEs!$T3</f>
        <v>0</v>
      </c>
      <c r="L3" s="31">
        <f>OTEs!H3/OTEs!$T3</f>
        <v>0</v>
      </c>
      <c r="M3" s="31">
        <f>OTEs!I3/OTEs!$T3</f>
        <v>5.0132628654250867E-3</v>
      </c>
      <c r="N3" s="31">
        <f>OTEs!J3/OTEs!$T3</f>
        <v>0</v>
      </c>
      <c r="O3" s="31">
        <f>OTEs!K3/OTEs!$T3</f>
        <v>1.7490717108260858E-4</v>
      </c>
      <c r="P3" s="31">
        <f>OTEs!L3/OTEs!$T3</f>
        <v>0</v>
      </c>
      <c r="Q3" s="31">
        <f>OTEs!M3/OTEs!$T3</f>
        <v>1.4872679834094423E-2</v>
      </c>
      <c r="R3" s="31">
        <f>OTEs!N3/OTEs!$T3</f>
        <v>4.3558569950056768E-2</v>
      </c>
      <c r="S3" s="31">
        <f>OTEs!O3/OTEs!$T3</f>
        <v>5.711220462133712E-2</v>
      </c>
      <c r="T3" s="31">
        <f>OTEs!P3/OTEs!$T3</f>
        <v>7.9605044010877687E-2</v>
      </c>
      <c r="U3" s="31">
        <f>OTEs!Q3/OTEs!$T3</f>
        <v>7.2413796945029025E-5</v>
      </c>
      <c r="V3" s="31">
        <f>OTEs!R3/OTEs!$T3</f>
        <v>3.9103450350315679E-3</v>
      </c>
      <c r="W3" s="31">
        <f>OTEs!S3/OTEs!$T3</f>
        <v>0.29762738979455655</v>
      </c>
      <c r="X3" s="31">
        <f>SUM('BASE '!AH3:AK3)/'BASE '!AA3</f>
        <v>0.15919343182331933</v>
      </c>
      <c r="Y3" s="31">
        <f>'BASE '!AH3/SUM('BASE '!$AH3:$AK3)</f>
        <v>0.71978175713486292</v>
      </c>
      <c r="Z3" s="31">
        <f>'BASE '!AI3/SUM('BASE '!$AH3:$AK3)</f>
        <v>0.23555540011191944</v>
      </c>
      <c r="AA3" s="31">
        <f>'BASE '!AJ3/SUM('BASE '!$AH3:$AK3)</f>
        <v>4.3718522663682155E-3</v>
      </c>
      <c r="AB3" s="31">
        <f>'BASE '!AK3/SUM('BASE '!$AH3:$AK3)</f>
        <v>4.0290990486849469E-2</v>
      </c>
      <c r="AC3" s="31">
        <f>'BASE '!AB3/'BASE '!AA3</f>
        <v>0.84670561130121924</v>
      </c>
      <c r="AD3" s="31">
        <f>'BASE '!AF3/'BASE '!AA3</f>
        <v>1.4493439506829972E-2</v>
      </c>
      <c r="AE3" s="31">
        <f>'BASE '!AG3/'BASE '!AA3</f>
        <v>0.13840285425716597</v>
      </c>
      <c r="AF3" s="31">
        <f>'BASE '!AA3/'BASE '!G3</f>
        <v>0.93888905716482318</v>
      </c>
      <c r="DV3" s="5"/>
      <c r="DW3" s="5"/>
      <c r="DX3" s="5"/>
      <c r="DY3" s="5"/>
      <c r="DZ3" s="5"/>
      <c r="EA3" s="5"/>
      <c r="EB3" s="5"/>
    </row>
    <row r="4" spans="1:132">
      <c r="A4" t="s">
        <v>137</v>
      </c>
      <c r="B4" t="s">
        <v>135</v>
      </c>
      <c r="C4" t="s">
        <v>138</v>
      </c>
      <c r="D4" s="31">
        <f>'BASE '!Z4/'BASE '!AA4</f>
        <v>595.76087859233712</v>
      </c>
      <c r="E4" s="31">
        <f>'BASE '!AA4/'BASE '!CV4</f>
        <v>60.591428571428565</v>
      </c>
      <c r="F4" s="31">
        <f>'BASE '!Z4/'BASE '!CV4</f>
        <v>36098.002720879122</v>
      </c>
      <c r="G4" s="31">
        <f>SUM(OTEs!D4:K4,OTEs!M4,OTEs!N4,OTEs!O4,OTEs!Q4)/'BASE '!AA4</f>
        <v>0.83320456598147952</v>
      </c>
      <c r="H4" s="31">
        <f>OTEs!D4/OTEs!$T4</f>
        <v>0.60666470795201854</v>
      </c>
      <c r="I4" s="31">
        <f>OTEs!E4/OTEs!$T4</f>
        <v>0</v>
      </c>
      <c r="J4" s="31">
        <f>OTEs!F4/OTEs!$T4</f>
        <v>0</v>
      </c>
      <c r="K4" s="31">
        <f>OTEs!G4/OTEs!$T4</f>
        <v>0</v>
      </c>
      <c r="L4" s="31">
        <f>OTEs!H4/OTEs!$T4</f>
        <v>2.5191246721873395E-2</v>
      </c>
      <c r="M4" s="31">
        <f>OTEs!I4/OTEs!$T4</f>
        <v>0</v>
      </c>
      <c r="N4" s="31">
        <f>OTEs!J4/OTEs!$T4</f>
        <v>0</v>
      </c>
      <c r="O4" s="31">
        <f>OTEs!K4/OTEs!$T4</f>
        <v>4.8967866198026039E-2</v>
      </c>
      <c r="P4" s="31">
        <f>OTEs!L4/OTEs!$T4</f>
        <v>0</v>
      </c>
      <c r="Q4" s="31">
        <f>OTEs!M4/OTEs!$T4</f>
        <v>0</v>
      </c>
      <c r="R4" s="31">
        <f>OTEs!N4/OTEs!$T4</f>
        <v>0.14347947520956431</v>
      </c>
      <c r="S4" s="31">
        <f>OTEs!O4/OTEs!$T4</f>
        <v>7.5301696464520045E-3</v>
      </c>
      <c r="T4" s="31">
        <f>OTEs!P4/OTEs!$T4</f>
        <v>2.5064292994693327E-3</v>
      </c>
      <c r="U4" s="31">
        <f>OTEs!Q4/OTEs!$T4</f>
        <v>1.3711002535447289E-3</v>
      </c>
      <c r="V4" s="31">
        <f>OTEs!R4/OTEs!$T4</f>
        <v>0.13662034669249262</v>
      </c>
      <c r="W4" s="31">
        <f>OTEs!S4/OTEs!$T4</f>
        <v>2.7668658026558712E-2</v>
      </c>
      <c r="X4" s="31">
        <f>SUM('BASE '!AH4:AK4)/'BASE '!AA4</f>
        <v>8.7235346819446419E-2</v>
      </c>
      <c r="Y4" s="31">
        <f>'BASE '!AH4/SUM('BASE '!$AH4:$AK4)</f>
        <v>0.64864864864864868</v>
      </c>
      <c r="Z4" s="31">
        <f>'BASE '!AI4/SUM('BASE '!$AH4:$AK4)</f>
        <v>0.29729729729729731</v>
      </c>
      <c r="AA4" s="31">
        <f>'BASE '!AJ4/SUM('BASE '!$AH4:$AK4)</f>
        <v>2.7442827442827441E-2</v>
      </c>
      <c r="AB4" s="31">
        <f>'BASE '!AK4/SUM('BASE '!$AH4:$AK4)</f>
        <v>2.6611226611226613E-2</v>
      </c>
      <c r="AC4" s="31">
        <f>'BASE '!AB4/'BASE '!AA4</f>
        <v>0.90836117247207926</v>
      </c>
      <c r="AD4" s="31">
        <f>'BASE '!AF4/'BASE '!AA4</f>
        <v>5.7963444581070847E-2</v>
      </c>
      <c r="AE4" s="31">
        <f>'BASE '!AG4/'BASE '!AA4</f>
        <v>3.3312658012049724E-2</v>
      </c>
      <c r="AF4" s="31">
        <f>'BASE '!AA4/'BASE '!G4</f>
        <v>0.71063637300918392</v>
      </c>
      <c r="DV4" s="5"/>
      <c r="DW4" s="5"/>
      <c r="DX4" s="5"/>
      <c r="DY4" s="5"/>
      <c r="DZ4" s="5"/>
      <c r="EA4" s="5"/>
      <c r="EB4" s="5"/>
    </row>
    <row r="5" spans="1:132">
      <c r="A5" t="s">
        <v>139</v>
      </c>
      <c r="B5" t="s">
        <v>135</v>
      </c>
      <c r="C5" t="s">
        <v>140</v>
      </c>
      <c r="D5" s="31">
        <f>'BASE '!Z5/'BASE '!AA5</f>
        <v>1393.5420996606306</v>
      </c>
      <c r="E5" s="31">
        <f>'BASE '!AA5/'BASE '!CV5</f>
        <v>89.187448559670784</v>
      </c>
      <c r="F5" s="31">
        <f>'BASE '!Z5/'BASE '!CV5</f>
        <v>124286.46432921811</v>
      </c>
      <c r="G5" s="31">
        <f>SUM(OTEs!D5:K5,OTEs!M5,OTEs!N5,OTEs!O5,OTEs!Q5)/'BASE '!AA5</f>
        <v>0.61086604944964951</v>
      </c>
      <c r="H5" s="31">
        <f>OTEs!D5/OTEs!$T5</f>
        <v>0.28812048023590536</v>
      </c>
      <c r="I5" s="31">
        <f>OTEs!E5/OTEs!$T5</f>
        <v>0</v>
      </c>
      <c r="J5" s="31">
        <f>OTEs!F5/OTEs!$T5</f>
        <v>0</v>
      </c>
      <c r="K5" s="31">
        <f>OTEs!G5/OTEs!$T5</f>
        <v>0</v>
      </c>
      <c r="L5" s="31">
        <f>OTEs!H5/OTEs!$T5</f>
        <v>0</v>
      </c>
      <c r="M5" s="31">
        <f>OTEs!I5/OTEs!$T5</f>
        <v>0</v>
      </c>
      <c r="N5" s="31">
        <f>OTEs!J5/OTEs!$T5</f>
        <v>1.275480352921903E-2</v>
      </c>
      <c r="O5" s="31">
        <f>OTEs!K5/OTEs!$T5</f>
        <v>7.2877904935757911E-3</v>
      </c>
      <c r="P5" s="31">
        <f>OTEs!L5/OTEs!$T5</f>
        <v>1.1584638067822789E-2</v>
      </c>
      <c r="Q5" s="31">
        <f>OTEs!M5/OTEs!$T5</f>
        <v>7.6060754990755685E-3</v>
      </c>
      <c r="R5" s="31">
        <f>OTEs!N5/OTEs!$T5</f>
        <v>0.25511830372814714</v>
      </c>
      <c r="S5" s="31">
        <f>OTEs!O5/OTEs!$T5</f>
        <v>4.510168737859533E-2</v>
      </c>
      <c r="T5" s="31">
        <f>OTEs!P5/OTEs!$T5</f>
        <v>0.15669100610826367</v>
      </c>
      <c r="U5" s="31">
        <f>OTEs!Q5/OTEs!$T5</f>
        <v>3.6848510379367638E-3</v>
      </c>
      <c r="V5" s="31">
        <f>OTEs!R5/OTEs!$T5</f>
        <v>1.0172248355917526E-2</v>
      </c>
      <c r="W5" s="31">
        <f>OTEs!S5/OTEs!$T5</f>
        <v>0.20187811556554094</v>
      </c>
      <c r="X5" s="31">
        <f>SUM('BASE '!AH5:AK5)/'BASE '!AA5</f>
        <v>0.33685468484326947</v>
      </c>
      <c r="Y5" s="31">
        <f>'BASE '!AH5/SUM('BASE '!$AH5:$AK5)</f>
        <v>0.72673104581877956</v>
      </c>
      <c r="Z5" s="31">
        <f>'BASE '!AI5/SUM('BASE '!$AH5:$AK5)</f>
        <v>0.25148962399835628</v>
      </c>
      <c r="AA5" s="31">
        <f>'BASE '!AJ5/SUM('BASE '!$AH5:$AK5)</f>
        <v>1.6300253407300871E-2</v>
      </c>
      <c r="AB5" s="31">
        <f>'BASE '!AK5/SUM('BASE '!$AH5:$AK5)</f>
        <v>5.4790767755633178E-3</v>
      </c>
      <c r="AC5" s="31">
        <f>'BASE '!AB5/'BASE '!AA5</f>
        <v>0.6963912875965218</v>
      </c>
      <c r="AD5" s="31">
        <f>'BASE '!AF5/'BASE '!AA5</f>
        <v>3.2891837831727229E-2</v>
      </c>
      <c r="AE5" s="31">
        <f>'BASE '!AG5/'BASE '!AA5</f>
        <v>0.27003282954705377</v>
      </c>
      <c r="AF5" s="31">
        <f>'BASE '!AA5/'BASE '!G5</f>
        <v>0.76202546280286665</v>
      </c>
      <c r="DV5" s="5"/>
      <c r="DW5" s="5"/>
      <c r="DX5" s="5"/>
      <c r="DY5" s="5"/>
      <c r="DZ5" s="5"/>
      <c r="EA5" s="5"/>
      <c r="EB5" s="5"/>
    </row>
    <row r="6" spans="1:132">
      <c r="A6" t="s">
        <v>141</v>
      </c>
      <c r="B6" t="s">
        <v>135</v>
      </c>
      <c r="C6" t="s">
        <v>142</v>
      </c>
      <c r="D6" s="31">
        <f>'BASE '!Z6/'BASE '!AA6</f>
        <v>658.29031590402519</v>
      </c>
      <c r="E6" s="31">
        <f>'BASE '!AA6/'BASE '!CV6</f>
        <v>33.143142361111117</v>
      </c>
      <c r="F6" s="31">
        <f>'BASE '!Z6/'BASE '!CV6</f>
        <v>21817.809654947916</v>
      </c>
      <c r="G6" s="31">
        <f>SUM(OTEs!D6:K6,OTEs!M6,OTEs!N6,OTEs!O6,OTEs!Q6)/'BASE '!AA6</f>
        <v>0.80519317250248157</v>
      </c>
      <c r="H6" s="31">
        <f>OTEs!D6/OTEs!$T6</f>
        <v>0.34468488914548123</v>
      </c>
      <c r="I6" s="31">
        <f>OTEs!E6/OTEs!$T6</f>
        <v>0</v>
      </c>
      <c r="J6" s="31">
        <f>OTEs!F6/OTEs!$T6</f>
        <v>4.4709442376221861E-2</v>
      </c>
      <c r="K6" s="31">
        <f>OTEs!G6/OTEs!$T6</f>
        <v>0</v>
      </c>
      <c r="L6" s="31">
        <f>OTEs!H6/OTEs!$T6</f>
        <v>0</v>
      </c>
      <c r="M6" s="31">
        <f>OTEs!I6/OTEs!$T6</f>
        <v>0</v>
      </c>
      <c r="N6" s="31">
        <f>OTEs!J6/OTEs!$T6</f>
        <v>4.3134054003835617E-2</v>
      </c>
      <c r="O6" s="31">
        <f>OTEs!K6/OTEs!$T6</f>
        <v>0.32039842593882933</v>
      </c>
      <c r="P6" s="31">
        <f>OTEs!L6/OTEs!$T6</f>
        <v>2.1500666918834984E-3</v>
      </c>
      <c r="Q6" s="31">
        <f>OTEs!M6/OTEs!$T6</f>
        <v>1.2741135951902212E-2</v>
      </c>
      <c r="R6" s="31">
        <f>OTEs!N6/OTEs!$T6</f>
        <v>2.9941669486970197E-2</v>
      </c>
      <c r="S6" s="31">
        <f>OTEs!O6/OTEs!$T6</f>
        <v>1.4388193214017905E-2</v>
      </c>
      <c r="T6" s="31">
        <f>OTEs!P6/OTEs!$T6</f>
        <v>1.0922869675432834E-3</v>
      </c>
      <c r="U6" s="31">
        <f>OTEs!Q6/OTEs!$T6</f>
        <v>6.0454035688452682E-3</v>
      </c>
      <c r="V6" s="31">
        <f>OTEs!R6/OTEs!$T6</f>
        <v>0.10608588321952581</v>
      </c>
      <c r="W6" s="31">
        <f>OTEs!S6/OTEs!$T6</f>
        <v>7.4628549434943889E-2</v>
      </c>
      <c r="X6" s="31">
        <f>SUM('BASE '!AH6:AK6)/'BASE '!AA6</f>
        <v>0.18927002768399906</v>
      </c>
      <c r="Y6" s="31">
        <f>'BASE '!AH6/SUM('BASE '!$AH6:$AK6)</f>
        <v>0.8639036878156785</v>
      </c>
      <c r="Z6" s="31">
        <f>'BASE '!AI6/SUM('BASE '!$AH6:$AK6)</f>
        <v>9.935653497543763E-2</v>
      </c>
      <c r="AA6" s="31">
        <f>'BASE '!AJ6/SUM('BASE '!$AH6:$AK6)</f>
        <v>3.3972185705389887E-2</v>
      </c>
      <c r="AB6" s="31">
        <f>'BASE '!AK6/SUM('BASE '!$AH6:$AK6)</f>
        <v>2.7675915034940843E-3</v>
      </c>
      <c r="AC6" s="31">
        <f>'BASE '!AB6/'BASE '!AA6</f>
        <v>0.50580132998436389</v>
      </c>
      <c r="AD6" s="31">
        <f>'BASE '!AF6/'BASE '!AA6</f>
        <v>0.36966127042578883</v>
      </c>
      <c r="AE6" s="31">
        <f>'BASE '!AG6/'BASE '!AA6</f>
        <v>0.123802739065868</v>
      </c>
      <c r="AF6" s="31">
        <f>'BASE '!AA6/'BASE '!G6</f>
        <v>0.99094878757113225</v>
      </c>
      <c r="DV6" s="5"/>
      <c r="DW6" s="5"/>
      <c r="DX6" s="5"/>
      <c r="DY6" s="5"/>
      <c r="DZ6" s="5"/>
      <c r="EA6" s="5"/>
      <c r="EB6" s="5"/>
    </row>
    <row r="7" spans="1:132">
      <c r="A7" t="s">
        <v>143</v>
      </c>
      <c r="B7" t="s">
        <v>135</v>
      </c>
      <c r="C7" t="s">
        <v>144</v>
      </c>
      <c r="D7" s="31">
        <f>'BASE '!Z7/'BASE '!AA7</f>
        <v>742.56662959053449</v>
      </c>
      <c r="E7" s="31">
        <f>'BASE '!AA7/'BASE '!CV7</f>
        <v>65.661724137931031</v>
      </c>
      <c r="F7" s="31">
        <f>'BASE '!Z7/'BASE '!CV7</f>
        <v>48758.205186206898</v>
      </c>
      <c r="G7" s="31">
        <f>SUM(OTEs!D7:K7,OTEs!M7,OTEs!N7,OTEs!O7,OTEs!Q7)/'BASE '!AA7</f>
        <v>0.90169573414417681</v>
      </c>
      <c r="H7" s="31">
        <f>OTEs!D7/OTEs!$T7</f>
        <v>0.33945373930331507</v>
      </c>
      <c r="I7" s="31">
        <f>OTEs!E7/OTEs!$T7</f>
        <v>0</v>
      </c>
      <c r="J7" s="31">
        <f>OTEs!F7/OTEs!$T7</f>
        <v>0</v>
      </c>
      <c r="K7" s="31">
        <f>OTEs!G7/OTEs!$T7</f>
        <v>0</v>
      </c>
      <c r="L7" s="31">
        <f>OTEs!H7/OTEs!$T7</f>
        <v>0</v>
      </c>
      <c r="M7" s="31">
        <f>OTEs!I7/OTEs!$T7</f>
        <v>0</v>
      </c>
      <c r="N7" s="31">
        <f>OTEs!J7/OTEs!$T7</f>
        <v>0</v>
      </c>
      <c r="O7" s="31">
        <f>OTEs!K7/OTEs!$T7</f>
        <v>9.2358346175491365E-2</v>
      </c>
      <c r="P7" s="31">
        <f>OTEs!L7/OTEs!$T7</f>
        <v>1.6567698772938372E-3</v>
      </c>
      <c r="Q7" s="31">
        <f>OTEs!M7/OTEs!$T7</f>
        <v>0</v>
      </c>
      <c r="R7" s="31">
        <f>OTEs!N7/OTEs!$T7</f>
        <v>0.2030200548048956</v>
      </c>
      <c r="S7" s="31">
        <f>OTEs!O7/OTEs!$T7</f>
        <v>0.2682389325142403</v>
      </c>
      <c r="T7" s="31">
        <f>OTEs!P7/OTEs!$T7</f>
        <v>9.3042092474057078E-3</v>
      </c>
      <c r="U7" s="31">
        <f>OTEs!Q7/OTEs!$T7</f>
        <v>0</v>
      </c>
      <c r="V7" s="31">
        <f>OTEs!R7/OTEs!$T7</f>
        <v>7.0189187341226228E-2</v>
      </c>
      <c r="W7" s="31">
        <f>OTEs!S7/OTEs!$T7</f>
        <v>1.5778760736131783E-2</v>
      </c>
      <c r="X7" s="31">
        <f>SUM('BASE '!AH7:AK7)/'BASE '!AA7</f>
        <v>0.1674727837033069</v>
      </c>
      <c r="Y7" s="31">
        <f>'BASE '!AH7/SUM('BASE '!$AH7:$AK7)</f>
        <v>0.60395108184383817</v>
      </c>
      <c r="Z7" s="31">
        <f>'BASE '!AI7/SUM('BASE '!$AH7:$AK7)</f>
        <v>0.37064910630291631</v>
      </c>
      <c r="AA7" s="31">
        <f>'BASE '!AJ7/SUM('BASE '!$AH7:$AK7)</f>
        <v>2.8222013170272815E-3</v>
      </c>
      <c r="AB7" s="31">
        <f>'BASE '!AK7/SUM('BASE '!$AH7:$AK7)</f>
        <v>2.2577610536218252E-2</v>
      </c>
      <c r="AC7" s="31">
        <f>'BASE '!AB7/'BASE '!AA7</f>
        <v>0.6661992763327188</v>
      </c>
      <c r="AD7" s="31">
        <f>'BASE '!AF7/'BASE '!AA7</f>
        <v>0.11249402633140601</v>
      </c>
      <c r="AE7" s="31">
        <f>'BASE '!AG7/'BASE '!AA7</f>
        <v>0.22099160272871929</v>
      </c>
      <c r="AF7" s="31">
        <f>'BASE '!AA7/'BASE '!G7</f>
        <v>0.50938685091160996</v>
      </c>
      <c r="DV7" s="5"/>
      <c r="DW7" s="5"/>
      <c r="DX7" s="5"/>
      <c r="DY7" s="5"/>
      <c r="DZ7" s="5"/>
      <c r="EA7" s="5"/>
      <c r="EB7" s="5"/>
    </row>
    <row r="8" spans="1:132">
      <c r="A8" t="s">
        <v>147</v>
      </c>
      <c r="B8" t="s">
        <v>146</v>
      </c>
      <c r="C8" t="s">
        <v>146</v>
      </c>
      <c r="D8" s="31">
        <f>'BASE '!Z8/'BASE '!AA8</f>
        <v>280.45678012547052</v>
      </c>
      <c r="E8" s="31">
        <f>'BASE '!AA8/'BASE '!CV8</f>
        <v>79.247159090909093</v>
      </c>
      <c r="F8" s="31">
        <f>'BASE '!Z8/'BASE '!CV8</f>
        <v>22225.403072727273</v>
      </c>
      <c r="G8" s="31">
        <f>SUM(OTEs!D8:K8,OTEs!M8,OTEs!N8,OTEs!O8,OTEs!Q8)/'BASE '!AA8</f>
        <v>0.43899838680767167</v>
      </c>
      <c r="H8" s="31">
        <f>OTEs!D8/OTEs!$T8</f>
        <v>8.450921113715365E-2</v>
      </c>
      <c r="I8" s="31">
        <f>OTEs!E8/OTEs!$T8</f>
        <v>0</v>
      </c>
      <c r="J8" s="31">
        <f>OTEs!F8/OTEs!$T8</f>
        <v>0</v>
      </c>
      <c r="K8" s="31">
        <f>OTEs!G8/OTEs!$T8</f>
        <v>0</v>
      </c>
      <c r="L8" s="31">
        <f>OTEs!H8/OTEs!$T8</f>
        <v>6.4162807462511933E-4</v>
      </c>
      <c r="M8" s="31">
        <f>OTEs!I8/OTEs!$T8</f>
        <v>2.4155409868239787E-3</v>
      </c>
      <c r="N8" s="31">
        <f>OTEs!J8/OTEs!$T8</f>
        <v>0</v>
      </c>
      <c r="O8" s="31">
        <f>OTEs!K8/OTEs!$T8</f>
        <v>1.0507603292684308E-2</v>
      </c>
      <c r="P8" s="31">
        <f>OTEs!L8/OTEs!$T8</f>
        <v>1.6901238342184024E-3</v>
      </c>
      <c r="Q8" s="31">
        <f>OTEs!M8/OTEs!$T8</f>
        <v>0</v>
      </c>
      <c r="R8" s="31">
        <f>OTEs!N8/OTEs!$T8</f>
        <v>6.2044679959690659E-2</v>
      </c>
      <c r="S8" s="31">
        <f>OTEs!O8/OTEs!$T8</f>
        <v>0.26534340311982213</v>
      </c>
      <c r="T8" s="31">
        <f>OTEs!P8/OTEs!$T8</f>
        <v>7.1866873497363648E-2</v>
      </c>
      <c r="U8" s="31">
        <f>OTEs!Q8/OTEs!$T8</f>
        <v>3.6731320130892128E-2</v>
      </c>
      <c r="V8" s="31">
        <f>OTEs!R8/OTEs!$T8</f>
        <v>5.4047729580186518E-3</v>
      </c>
      <c r="W8" s="31">
        <f>OTEs!S8/OTEs!$T8</f>
        <v>0.4588448430087072</v>
      </c>
      <c r="X8" s="31">
        <f>SUM('BASE '!AH8:AK8)/'BASE '!AA8</f>
        <v>0.17932962896576449</v>
      </c>
      <c r="Y8" s="31">
        <f>'BASE '!AH8/SUM('BASE '!$AH8:$AK8)</f>
        <v>0.38501519270750034</v>
      </c>
      <c r="Z8" s="31">
        <f>'BASE '!AI8/SUM('BASE '!$AH8:$AK8)</f>
        <v>0.54845674076443296</v>
      </c>
      <c r="AA8" s="31">
        <f>'BASE '!AJ8/SUM('BASE '!$AH8:$AK8)</f>
        <v>4.3818966895889967E-2</v>
      </c>
      <c r="AB8" s="31">
        <f>'BASE '!AK8/SUM('BASE '!$AH8:$AK8)</f>
        <v>2.2709099632176551E-2</v>
      </c>
      <c r="AC8" s="31">
        <f>'BASE '!AB8/'BASE '!AA8</f>
        <v>0.72878078508693311</v>
      </c>
      <c r="AD8" s="31">
        <f>'BASE '!AF8/'BASE '!AA8</f>
        <v>2.4070263488080303E-2</v>
      </c>
      <c r="AE8" s="31">
        <f>'BASE '!AG8/'BASE '!AA8</f>
        <v>0.24606130130847823</v>
      </c>
      <c r="AF8" s="31">
        <f>'BASE '!AA8/'BASE '!G8</f>
        <v>0.62802304805183562</v>
      </c>
      <c r="DV8" s="5"/>
      <c r="DW8" s="5"/>
      <c r="DX8" s="5"/>
      <c r="DY8" s="5"/>
      <c r="DZ8" s="5"/>
      <c r="EA8" s="5"/>
      <c r="EB8" s="5"/>
    </row>
    <row r="9" spans="1:132">
      <c r="A9" t="s">
        <v>148</v>
      </c>
      <c r="B9" t="s">
        <v>146</v>
      </c>
      <c r="C9" t="s">
        <v>149</v>
      </c>
      <c r="D9" s="31">
        <f>'BASE '!Z9/'BASE '!AA9</f>
        <v>281.39546371447483</v>
      </c>
      <c r="E9" s="31">
        <f>'BASE '!AA9/'BASE '!CV9</f>
        <v>66.151190476190479</v>
      </c>
      <c r="F9" s="31">
        <f>'BASE '!Z9/'BASE '!CV9</f>
        <v>18614.64491931217</v>
      </c>
      <c r="G9" s="31">
        <f>SUM(OTEs!D9:K9,OTEs!M9,OTEs!N9,OTEs!O9,OTEs!Q9)/'BASE '!AA9</f>
        <v>0.5439599442514842</v>
      </c>
      <c r="H9" s="31">
        <f>OTEs!D9/OTEs!$T9</f>
        <v>0.14332412205672557</v>
      </c>
      <c r="I9" s="31">
        <f>OTEs!E9/OTEs!$T9</f>
        <v>0</v>
      </c>
      <c r="J9" s="31">
        <f>OTEs!F9/OTEs!$T9</f>
        <v>0</v>
      </c>
      <c r="K9" s="31">
        <f>OTEs!G9/OTEs!$T9</f>
        <v>0</v>
      </c>
      <c r="L9" s="31">
        <f>OTEs!H9/OTEs!$T9</f>
        <v>0</v>
      </c>
      <c r="M9" s="31">
        <f>OTEs!I9/OTEs!$T9</f>
        <v>4.1774497087273188E-4</v>
      </c>
      <c r="N9" s="31">
        <f>OTEs!J9/OTEs!$T9</f>
        <v>0</v>
      </c>
      <c r="O9" s="31">
        <f>OTEs!K9/OTEs!$T9</f>
        <v>1.0443624271818297E-3</v>
      </c>
      <c r="P9" s="31">
        <f>OTEs!L9/OTEs!$T9</f>
        <v>3.9894644718345895E-3</v>
      </c>
      <c r="Q9" s="31">
        <f>OTEs!M9/OTEs!$T9</f>
        <v>0</v>
      </c>
      <c r="R9" s="31">
        <f>OTEs!N9/OTEs!$T9</f>
        <v>7.4176885753016633E-2</v>
      </c>
      <c r="S9" s="31">
        <f>OTEs!O9/OTEs!$T9</f>
        <v>0.33681732639041184</v>
      </c>
      <c r="T9" s="31">
        <f>OTEs!P9/OTEs!$T9</f>
        <v>0.4106913470395458</v>
      </c>
      <c r="U9" s="31">
        <f>OTEs!Q9/OTEs!$T9</f>
        <v>1.2427912883463772E-2</v>
      </c>
      <c r="V9" s="31">
        <f>OTEs!R9/OTEs!$T9</f>
        <v>0</v>
      </c>
      <c r="W9" s="31">
        <f>OTEs!S9/OTEs!$T9</f>
        <v>1.7110834006947098E-2</v>
      </c>
      <c r="X9" s="31">
        <f>SUM('BASE '!AH9:AK9)/'BASE '!AA9</f>
        <v>0.2470091161220789</v>
      </c>
      <c r="Y9" s="31">
        <f>'BASE '!AH9/SUM('BASE '!$AH9:$AK9)</f>
        <v>0.30446045495021451</v>
      </c>
      <c r="Z9" s="31">
        <f>'BASE '!AI9/SUM('BASE '!$AH9:$AK9)</f>
        <v>0.63037318869910142</v>
      </c>
      <c r="AA9" s="31">
        <f>'BASE '!AJ9/SUM('BASE '!$AH9:$AK9)</f>
        <v>5.4804500930947943E-2</v>
      </c>
      <c r="AB9" s="31">
        <f>'BASE '!AK9/SUM('BASE '!$AH9:$AK9)</f>
        <v>1.0361855419736096E-2</v>
      </c>
      <c r="AC9" s="31">
        <f>'BASE '!AB9/'BASE '!AA9</f>
        <v>0.27258384772736821</v>
      </c>
      <c r="AD9" s="31">
        <f>'BASE '!AF9/'BASE '!AA9</f>
        <v>5.2149257253005883E-3</v>
      </c>
      <c r="AE9" s="31">
        <f>'BASE '!AG9/'BASE '!AA9</f>
        <v>0.72043958944457442</v>
      </c>
      <c r="AF9" s="31">
        <f>'BASE '!AA9/'BASE '!G9</f>
        <v>0.76375179403413085</v>
      </c>
      <c r="DV9" s="5"/>
      <c r="DW9" s="5"/>
      <c r="DX9" s="5"/>
      <c r="DY9" s="5"/>
      <c r="DZ9" s="5"/>
      <c r="EA9" s="5"/>
      <c r="EB9" s="5"/>
    </row>
    <row r="10" spans="1:132">
      <c r="A10" t="s">
        <v>150</v>
      </c>
      <c r="B10" t="s">
        <v>146</v>
      </c>
      <c r="C10" t="s">
        <v>151</v>
      </c>
      <c r="D10" s="31">
        <f>'BASE '!Z10/'BASE '!AA10</f>
        <v>297.45543210941787</v>
      </c>
      <c r="E10" s="31">
        <f>'BASE '!AA10/'BASE '!CV10</f>
        <v>92.817099567099561</v>
      </c>
      <c r="F10" s="31">
        <f>'BASE '!Z10/'BASE '!CV10</f>
        <v>27608.950458874464</v>
      </c>
      <c r="G10" s="31">
        <f>SUM(OTEs!D10:K10,OTEs!M10,OTEs!N10,OTEs!O10,OTEs!Q10)/'BASE '!AA10</f>
        <v>0.46065319543392841</v>
      </c>
      <c r="H10" s="31">
        <f>OTEs!D10/OTEs!$T10</f>
        <v>6.571951538394491E-2</v>
      </c>
      <c r="I10" s="31">
        <f>OTEs!E10/OTEs!$T10</f>
        <v>0</v>
      </c>
      <c r="J10" s="31">
        <f>OTEs!F10/OTEs!$T10</f>
        <v>0</v>
      </c>
      <c r="K10" s="31">
        <f>OTEs!G10/OTEs!$T10</f>
        <v>0</v>
      </c>
      <c r="L10" s="31">
        <f>OTEs!H10/OTEs!$T10</f>
        <v>5.4787015477331872E-4</v>
      </c>
      <c r="M10" s="31">
        <f>OTEs!I10/OTEs!$T10</f>
        <v>0</v>
      </c>
      <c r="N10" s="31">
        <f>OTEs!J10/OTEs!$T10</f>
        <v>0</v>
      </c>
      <c r="O10" s="31">
        <f>OTEs!K10/OTEs!$T10</f>
        <v>0</v>
      </c>
      <c r="P10" s="31">
        <f>OTEs!L10/OTEs!$T10</f>
        <v>0</v>
      </c>
      <c r="Q10" s="31">
        <f>OTEs!M10/OTEs!$T10</f>
        <v>0</v>
      </c>
      <c r="R10" s="31">
        <f>OTEs!N10/OTEs!$T10</f>
        <v>0.10578874624895718</v>
      </c>
      <c r="S10" s="31">
        <f>OTEs!O10/OTEs!$T10</f>
        <v>0.31986900922663147</v>
      </c>
      <c r="T10" s="31">
        <f>OTEs!P10/OTEs!$T10</f>
        <v>0.34565626128425742</v>
      </c>
      <c r="U10" s="31">
        <f>OTEs!Q10/OTEs!$T10</f>
        <v>0</v>
      </c>
      <c r="V10" s="31">
        <f>OTEs!R10/OTEs!$T10</f>
        <v>0</v>
      </c>
      <c r="W10" s="31">
        <f>OTEs!S10/OTEs!$T10</f>
        <v>0.16241859770143569</v>
      </c>
      <c r="X10" s="31">
        <f>SUM('BASE '!AH10:AK10)/'BASE '!AA10</f>
        <v>0.21155976353439129</v>
      </c>
      <c r="Y10" s="31">
        <f>'BASE '!AH10/SUM('BASE '!$AH10:$AK10)</f>
        <v>0.50804673721340388</v>
      </c>
      <c r="Z10" s="31">
        <f>'BASE '!AI10/SUM('BASE '!$AH10:$AK10)</f>
        <v>0.47718253968253971</v>
      </c>
      <c r="AA10" s="31">
        <f>'BASE '!AJ10/SUM('BASE '!$AH10:$AK10)</f>
        <v>8.5978835978835991E-3</v>
      </c>
      <c r="AB10" s="31">
        <f>'BASE '!AK10/SUM('BASE '!$AH10:$AK10)</f>
        <v>6.1728395061728392E-3</v>
      </c>
      <c r="AC10" s="31">
        <f>'BASE '!AB10/'BASE '!AA10</f>
        <v>0.48678334479903929</v>
      </c>
      <c r="AD10" s="31">
        <f>'BASE '!AF10/'BASE '!AA10</f>
        <v>2.7984095705607314E-3</v>
      </c>
      <c r="AE10" s="31">
        <f>'BASE '!AG10/'BASE '!AA10</f>
        <v>0.5102666651119947</v>
      </c>
      <c r="AF10" s="31">
        <f>'BASE '!AA10/'BASE '!G10</f>
        <v>0.7061309079683753</v>
      </c>
      <c r="DV10" s="5"/>
      <c r="DW10" s="5"/>
      <c r="DX10" s="5"/>
      <c r="DY10" s="5"/>
      <c r="DZ10" s="5"/>
      <c r="EA10" s="5"/>
      <c r="EB10" s="5"/>
    </row>
    <row r="11" spans="1:132">
      <c r="A11" t="s">
        <v>152</v>
      </c>
      <c r="B11" t="s">
        <v>146</v>
      </c>
      <c r="C11" t="s">
        <v>153</v>
      </c>
      <c r="D11" s="31">
        <f>'BASE '!Z11/'BASE '!AA11</f>
        <v>296.20609019792261</v>
      </c>
      <c r="E11" s="31">
        <f>'BASE '!AA11/'BASE '!CV11</f>
        <v>46.544555555555561</v>
      </c>
      <c r="F11" s="31">
        <f>'BASE '!Z11/'BASE '!CV11</f>
        <v>13786.78082111111</v>
      </c>
      <c r="G11" s="31">
        <f>SUM(OTEs!D11:K11,OTEs!M11,OTEs!N11,OTEs!O11,OTEs!Q11)/'BASE '!AA11</f>
        <v>0.43775975707864145</v>
      </c>
      <c r="H11" s="31">
        <f>OTEs!D11/OTEs!$T11</f>
        <v>3.7050979259702348E-2</v>
      </c>
      <c r="I11" s="31">
        <f>OTEs!E11/OTEs!$T11</f>
        <v>0</v>
      </c>
      <c r="J11" s="31">
        <f>OTEs!F11/OTEs!$T11</f>
        <v>0</v>
      </c>
      <c r="K11" s="31">
        <f>OTEs!G11/OTEs!$T11</f>
        <v>0</v>
      </c>
      <c r="L11" s="31">
        <f>OTEs!H11/OTEs!$T11</f>
        <v>0</v>
      </c>
      <c r="M11" s="31">
        <f>OTEs!I11/OTEs!$T11</f>
        <v>0</v>
      </c>
      <c r="N11" s="31">
        <f>OTEs!J11/OTEs!$T11</f>
        <v>0</v>
      </c>
      <c r="O11" s="31">
        <f>OTEs!K11/OTEs!$T11</f>
        <v>9.9369849733397953E-3</v>
      </c>
      <c r="P11" s="31">
        <f>OTEs!L11/OTEs!$T11</f>
        <v>0</v>
      </c>
      <c r="Q11" s="31">
        <f>OTEs!M11/OTEs!$T11</f>
        <v>0</v>
      </c>
      <c r="R11" s="31">
        <f>OTEs!N11/OTEs!$T11</f>
        <v>0.12482080424088034</v>
      </c>
      <c r="S11" s="31">
        <f>OTEs!O11/OTEs!$T11</f>
        <v>0.25864522849393051</v>
      </c>
      <c r="T11" s="31">
        <f>OTEs!P11/OTEs!$T11</f>
        <v>0.28992068976186297</v>
      </c>
      <c r="U11" s="31">
        <f>OTEs!Q11/OTEs!$T11</f>
        <v>4.2359814770887259E-2</v>
      </c>
      <c r="V11" s="31">
        <f>OTEs!R11/OTEs!$T11</f>
        <v>4.522436856055527E-2</v>
      </c>
      <c r="W11" s="31">
        <f>OTEs!S11/OTEs!$T11</f>
        <v>0.19204112993884134</v>
      </c>
      <c r="X11" s="31">
        <f>SUM('BASE '!AH11:AK11)/'BASE '!AA11</f>
        <v>0.199760802671753</v>
      </c>
      <c r="Y11" s="31">
        <f>'BASE '!AH11/SUM('BASE '!$AH11:$AK11)</f>
        <v>0.3667543021032505</v>
      </c>
      <c r="Z11" s="31">
        <f>'BASE '!AI11/SUM('BASE '!$AH11:$AK11)</f>
        <v>0.52891969407265771</v>
      </c>
      <c r="AA11" s="31">
        <f>'BASE '!AJ11/SUM('BASE '!$AH11:$AK11)</f>
        <v>8.6161567877629061E-2</v>
      </c>
      <c r="AB11" s="31">
        <f>'BASE '!AK11/SUM('BASE '!$AH11:$AK11)</f>
        <v>1.8164435946462713E-2</v>
      </c>
      <c r="AC11" s="31">
        <f>'BASE '!AB11/'BASE '!AA11</f>
        <v>0.68029438936646125</v>
      </c>
      <c r="AD11" s="31">
        <f>'BASE '!AF11/'BASE '!AA11</f>
        <v>4.0954784065924885E-2</v>
      </c>
      <c r="AE11" s="31">
        <f>'BASE '!AG11/'BASE '!AA11</f>
        <v>0.27722301928140536</v>
      </c>
      <c r="AF11" s="31">
        <f>'BASE '!AA11/'BASE '!G11</f>
        <v>0.38669058608450185</v>
      </c>
      <c r="DV11" s="5"/>
      <c r="DW11" s="5"/>
      <c r="DX11" s="5"/>
      <c r="DY11" s="5"/>
      <c r="DZ11" s="5"/>
      <c r="EA11" s="5"/>
      <c r="EB11" s="5"/>
    </row>
    <row r="12" spans="1:132">
      <c r="A12" t="s">
        <v>154</v>
      </c>
      <c r="B12" t="s">
        <v>146</v>
      </c>
      <c r="C12" t="s">
        <v>155</v>
      </c>
      <c r="D12" s="31">
        <f>'BASE '!Z12/'BASE '!AA12</f>
        <v>240.71263043041566</v>
      </c>
      <c r="E12" s="31">
        <f>'BASE '!AA12/'BASE '!CV12</f>
        <v>88.712692307692308</v>
      </c>
      <c r="F12" s="31">
        <f>'BASE '!Z12/'BASE '!CV12</f>
        <v>21354.265517948719</v>
      </c>
      <c r="G12" s="31">
        <f>SUM(OTEs!D12:K12,OTEs!M12,OTEs!N12,OTEs!O12,OTEs!Q12)/'BASE '!AA12</f>
        <v>0.36033204279444297</v>
      </c>
      <c r="H12" s="31">
        <f>OTEs!D12/OTEs!$T12</f>
        <v>0.14710369825654449</v>
      </c>
      <c r="I12" s="31">
        <f>OTEs!E12/OTEs!$T12</f>
        <v>0</v>
      </c>
      <c r="J12" s="31">
        <f>OTEs!F12/OTEs!$T12</f>
        <v>0</v>
      </c>
      <c r="K12" s="31">
        <f>OTEs!G12/OTEs!$T12</f>
        <v>0</v>
      </c>
      <c r="L12" s="31">
        <f>OTEs!H12/OTEs!$T12</f>
        <v>0</v>
      </c>
      <c r="M12" s="31">
        <f>OTEs!I12/OTEs!$T12</f>
        <v>1.1884564830952561E-3</v>
      </c>
      <c r="N12" s="31">
        <f>OTEs!J12/OTEs!$T12</f>
        <v>0</v>
      </c>
      <c r="O12" s="31">
        <f>OTEs!K12/OTEs!$T12</f>
        <v>1.1186835202631107E-2</v>
      </c>
      <c r="P12" s="31">
        <f>OTEs!L12/OTEs!$T12</f>
        <v>0</v>
      </c>
      <c r="Q12" s="31">
        <f>OTEs!M12/OTEs!$T12</f>
        <v>0</v>
      </c>
      <c r="R12" s="31">
        <f>OTEs!N12/OTEs!$T12</f>
        <v>1.7923834559909209E-2</v>
      </c>
      <c r="S12" s="31">
        <f>OTEs!O12/OTEs!$T12</f>
        <v>0.17331198647388871</v>
      </c>
      <c r="T12" s="31">
        <f>OTEs!P12/OTEs!$T12</f>
        <v>0.13984412546394678</v>
      </c>
      <c r="U12" s="31">
        <f>OTEs!Q12/OTEs!$T12</f>
        <v>1.0215514495984438E-2</v>
      </c>
      <c r="V12" s="31">
        <f>OTEs!R12/OTEs!$T12</f>
        <v>5.945177559162261E-3</v>
      </c>
      <c r="W12" s="31">
        <f>OTEs!S12/OTEs!$T12</f>
        <v>0.49328037150483778</v>
      </c>
      <c r="X12" s="31">
        <f>SUM('BASE '!AH12:AK12)/'BASE '!AA12</f>
        <v>0.14025397458519942</v>
      </c>
      <c r="Y12" s="31">
        <f>'BASE '!AH12/SUM('BASE '!$AH12:$AK12)</f>
        <v>0.2649149922720247</v>
      </c>
      <c r="Z12" s="31">
        <f>'BASE '!AI12/SUM('BASE '!$AH12:$AK12)</f>
        <v>0.62730551262235956</v>
      </c>
      <c r="AA12" s="31">
        <f>'BASE '!AJ12/SUM('BASE '!$AH12:$AK12)</f>
        <v>9.3766099948480147E-2</v>
      </c>
      <c r="AB12" s="31">
        <f>'BASE '!AK12/SUM('BASE '!$AH12:$AK12)</f>
        <v>1.4013395157135495E-2</v>
      </c>
      <c r="AC12" s="31">
        <f>'BASE '!AB12/'BASE '!AA12</f>
        <v>0.80991214797408517</v>
      </c>
      <c r="AD12" s="31">
        <f>'BASE '!AF12/'BASE '!AA12</f>
        <v>8.1493267664702676E-3</v>
      </c>
      <c r="AE12" s="31">
        <f>'BASE '!AG12/'BASE '!AA12</f>
        <v>0.18110755116993926</v>
      </c>
      <c r="AF12" s="31">
        <f>'BASE '!AA12/'BASE '!G12</f>
        <v>0.5608820948564528</v>
      </c>
      <c r="DV12" s="5"/>
      <c r="DW12" s="5"/>
      <c r="DX12" s="5"/>
      <c r="DY12" s="5"/>
      <c r="DZ12" s="5"/>
      <c r="EA12" s="5"/>
      <c r="EB12" s="5"/>
    </row>
    <row r="13" spans="1:132">
      <c r="A13" t="s">
        <v>156</v>
      </c>
      <c r="B13" t="s">
        <v>146</v>
      </c>
      <c r="C13" t="s">
        <v>157</v>
      </c>
      <c r="D13" s="31">
        <f>'BASE '!Z13/'BASE '!AA13</f>
        <v>368.25704996796924</v>
      </c>
      <c r="E13" s="31">
        <f>'BASE '!AA13/'BASE '!CV13</f>
        <v>20.201176470588234</v>
      </c>
      <c r="F13" s="31">
        <f>'BASE '!Z13/'BASE '!CV13</f>
        <v>7439.2256529411761</v>
      </c>
      <c r="G13" s="31">
        <f>SUM(OTEs!D13:K13,OTEs!M13,OTEs!N13,OTEs!O13,OTEs!Q13)/'BASE '!AA13</f>
        <v>0.82143342457243806</v>
      </c>
      <c r="H13" s="31">
        <f>OTEs!D13/OTEs!$T13</f>
        <v>0.54618358655269272</v>
      </c>
      <c r="I13" s="31">
        <f>OTEs!E13/OTEs!$T13</f>
        <v>0</v>
      </c>
      <c r="J13" s="31">
        <f>OTEs!F13/OTEs!$T13</f>
        <v>0</v>
      </c>
      <c r="K13" s="31">
        <f>OTEs!G13/OTEs!$T13</f>
        <v>0</v>
      </c>
      <c r="L13" s="31">
        <f>OTEs!H13/OTEs!$T13</f>
        <v>0</v>
      </c>
      <c r="M13" s="31">
        <f>OTEs!I13/OTEs!$T13</f>
        <v>2.2739400529595954E-2</v>
      </c>
      <c r="N13" s="31">
        <f>OTEs!J13/OTEs!$T13</f>
        <v>1.2585455241086979E-3</v>
      </c>
      <c r="O13" s="31">
        <f>OTEs!K13/OTEs!$T13</f>
        <v>0</v>
      </c>
      <c r="P13" s="31">
        <f>OTEs!L13/OTEs!$T13</f>
        <v>1.7317586411735681E-3</v>
      </c>
      <c r="Q13" s="31">
        <f>OTEs!M13/OTEs!$T13</f>
        <v>0</v>
      </c>
      <c r="R13" s="31">
        <f>OTEs!N13/OTEs!$T13</f>
        <v>6.5147350509962634E-2</v>
      </c>
      <c r="S13" s="31">
        <f>OTEs!O13/OTEs!$T13</f>
        <v>8.7594768477965365E-2</v>
      </c>
      <c r="T13" s="31">
        <f>OTEs!P13/OTEs!$T13</f>
        <v>4.767370445323748E-2</v>
      </c>
      <c r="U13" s="31">
        <f>OTEs!Q13/OTEs!$T13</f>
        <v>0.12915194168403457</v>
      </c>
      <c r="V13" s="31">
        <f>OTEs!R13/OTEs!$T13</f>
        <v>3.7756365723260937E-2</v>
      </c>
      <c r="W13" s="31">
        <f>OTEs!S13/OTEs!$T13</f>
        <v>6.0762577903967933E-2</v>
      </c>
      <c r="X13" s="31">
        <f>SUM('BASE '!AH13:AK13)/'BASE '!AA13</f>
        <v>8.3085822996136913E-2</v>
      </c>
      <c r="Y13" s="31">
        <f>'BASE '!AH13/SUM('BASE '!$AH13:$AK13)</f>
        <v>0.4924065420560747</v>
      </c>
      <c r="Z13" s="31">
        <f>'BASE '!AI13/SUM('BASE '!$AH13:$AK13)</f>
        <v>0.23072429906542052</v>
      </c>
      <c r="AA13" s="31">
        <f>'BASE '!AJ13/SUM('BASE '!$AH13:$AK13)</f>
        <v>0.26285046728971961</v>
      </c>
      <c r="AB13" s="31">
        <f>'BASE '!AK13/SUM('BASE '!$AH13:$AK13)</f>
        <v>1.4018691588785045E-2</v>
      </c>
      <c r="AC13" s="31">
        <f>'BASE '!AB13/'BASE '!AA13</f>
        <v>0.12991866130879584</v>
      </c>
      <c r="AD13" s="31">
        <f>'BASE '!AF13/'BASE '!AA13</f>
        <v>2.7328053112806477E-2</v>
      </c>
      <c r="AE13" s="31">
        <f>'BASE '!AG13/'BASE '!AA13</f>
        <v>0.8339593888921244</v>
      </c>
      <c r="AF13" s="31">
        <f>'BASE '!AA13/'BASE '!G13</f>
        <v>0.14545451398679954</v>
      </c>
      <c r="DV13" s="5"/>
      <c r="DW13" s="5"/>
      <c r="DX13" s="5"/>
      <c r="DY13" s="5"/>
      <c r="DZ13" s="5"/>
      <c r="EA13" s="5"/>
      <c r="EB13" s="5"/>
    </row>
    <row r="14" spans="1:132">
      <c r="A14" t="s">
        <v>158</v>
      </c>
      <c r="B14" t="s">
        <v>146</v>
      </c>
      <c r="C14" t="s">
        <v>159</v>
      </c>
      <c r="D14" s="31">
        <f>'BASE '!Z14/'BASE '!AA14</f>
        <v>517.88233292418909</v>
      </c>
      <c r="E14" s="31">
        <f>'BASE '!AA14/'BASE '!CV14</f>
        <v>53.86279069767442</v>
      </c>
      <c r="F14" s="31">
        <f>'BASE '!Z14/'BASE '!CV14</f>
        <v>27894.587704318939</v>
      </c>
      <c r="G14" s="31">
        <f>SUM(OTEs!D14:K14,OTEs!M14,OTEs!N14,OTEs!O14,OTEs!Q14)/'BASE '!AA14</f>
        <v>0.89637136319058519</v>
      </c>
      <c r="H14" s="31">
        <f>OTEs!D14/OTEs!$T14</f>
        <v>0.54963510237763669</v>
      </c>
      <c r="I14" s="31">
        <f>OTEs!E14/OTEs!$T14</f>
        <v>0</v>
      </c>
      <c r="J14" s="31">
        <f>OTEs!F14/OTEs!$T14</f>
        <v>0</v>
      </c>
      <c r="K14" s="31">
        <f>OTEs!G14/OTEs!$T14</f>
        <v>0</v>
      </c>
      <c r="L14" s="31">
        <f>OTEs!H14/OTEs!$T14</f>
        <v>0</v>
      </c>
      <c r="M14" s="31">
        <f>OTEs!I14/OTEs!$T14</f>
        <v>2.3144566506782195E-3</v>
      </c>
      <c r="N14" s="31">
        <f>OTEs!J14/OTEs!$T14</f>
        <v>0</v>
      </c>
      <c r="O14" s="31">
        <f>OTEs!K14/OTEs!$T14</f>
        <v>1.4183299809170148E-3</v>
      </c>
      <c r="P14" s="31">
        <f>OTEs!L14/OTEs!$T14</f>
        <v>0</v>
      </c>
      <c r="Q14" s="31">
        <f>OTEs!M14/OTEs!$T14</f>
        <v>8.7033885192635001E-4</v>
      </c>
      <c r="R14" s="31">
        <f>OTEs!N14/OTEs!$T14</f>
        <v>0.27978492959925733</v>
      </c>
      <c r="S14" s="31">
        <f>OTEs!O14/OTEs!$T14</f>
        <v>0.10288694620661198</v>
      </c>
      <c r="T14" s="31">
        <f>OTEs!P14/OTEs!$T14</f>
        <v>4.6695291144463344E-2</v>
      </c>
      <c r="U14" s="31">
        <f>OTEs!Q14/OTEs!$T14</f>
        <v>0</v>
      </c>
      <c r="V14" s="31">
        <f>OTEs!R14/OTEs!$T14</f>
        <v>1.6394605188508948E-2</v>
      </c>
      <c r="W14" s="31">
        <f>OTEs!S14/OTEs!$T14</f>
        <v>0</v>
      </c>
      <c r="X14" s="31">
        <f>SUM('BASE '!AH14:AK14)/'BASE '!AA14</f>
        <v>0.49220672682526662</v>
      </c>
      <c r="Y14" s="31">
        <f>'BASE '!AH14/SUM('BASE '!$AH14:$AK14)</f>
        <v>0.93508771929824563</v>
      </c>
      <c r="Z14" s="31">
        <f>'BASE '!AI14/SUM('BASE '!$AH14:$AK14)</f>
        <v>5.7393483709273177E-2</v>
      </c>
      <c r="AA14" s="31">
        <f>'BASE '!AJ14/SUM('BASE '!$AH14:$AK14)</f>
        <v>7.5187969924812026E-3</v>
      </c>
      <c r="AB14" s="31">
        <f>'BASE '!AK14/SUM('BASE '!$AH14:$AK14)</f>
        <v>0</v>
      </c>
      <c r="AC14" s="31">
        <f>'BASE '!AB14/'BASE '!AA14</f>
        <v>0.4276955719898598</v>
      </c>
      <c r="AD14" s="31">
        <f>'BASE '!AF14/'BASE '!AA14</f>
        <v>5.5882117105725765E-3</v>
      </c>
      <c r="AE14" s="31">
        <f>'BASE '!AG14/'BASE '!AA14</f>
        <v>0.56552579150912552</v>
      </c>
      <c r="AF14" s="31">
        <f>'BASE '!AA14/'BASE '!G14</f>
        <v>0.46367874614356525</v>
      </c>
      <c r="DV14" s="5"/>
      <c r="DW14" s="5"/>
      <c r="DX14" s="5"/>
      <c r="DY14" s="5"/>
      <c r="DZ14" s="5"/>
      <c r="EA14" s="5"/>
      <c r="EB14" s="5"/>
    </row>
    <row r="15" spans="1:132">
      <c r="A15" t="s">
        <v>160</v>
      </c>
      <c r="B15" t="s">
        <v>146</v>
      </c>
      <c r="C15" t="s">
        <v>161</v>
      </c>
      <c r="D15" s="31">
        <f>'BASE '!Z15/'BASE '!AA15</f>
        <v>181.87903308787432</v>
      </c>
      <c r="E15" s="31">
        <f>'BASE '!AA15/'BASE '!CV15</f>
        <v>106.09374999999999</v>
      </c>
      <c r="F15" s="31">
        <f>'BASE '!Z15/'BASE '!CV15</f>
        <v>19296.228666666662</v>
      </c>
      <c r="G15" s="31">
        <f>SUM(OTEs!D15:K15,OTEs!M15,OTEs!N15,OTEs!O15,OTEs!Q15)/'BASE '!AA15</f>
        <v>0.65743740795287198</v>
      </c>
      <c r="H15" s="31">
        <f>OTEs!D15/OTEs!$T15</f>
        <v>0.62624078624078616</v>
      </c>
      <c r="I15" s="31">
        <f>OTEs!E15/OTEs!$T15</f>
        <v>0</v>
      </c>
      <c r="J15" s="31">
        <f>OTEs!F15/OTEs!$T15</f>
        <v>0</v>
      </c>
      <c r="K15" s="31">
        <f>OTEs!G15/OTEs!$T15</f>
        <v>0</v>
      </c>
      <c r="L15" s="31">
        <f>OTEs!H15/OTEs!$T15</f>
        <v>0</v>
      </c>
      <c r="M15" s="31">
        <f>OTEs!I15/OTEs!$T15</f>
        <v>1.3955773955773954E-2</v>
      </c>
      <c r="N15" s="31">
        <f>OTEs!J15/OTEs!$T15</f>
        <v>0</v>
      </c>
      <c r="O15" s="31">
        <f>OTEs!K15/OTEs!$T15</f>
        <v>1.7886977886977885E-2</v>
      </c>
      <c r="P15" s="31">
        <f>OTEs!L15/OTEs!$T15</f>
        <v>0</v>
      </c>
      <c r="Q15" s="31">
        <f>OTEs!M15/OTEs!$T15</f>
        <v>0</v>
      </c>
      <c r="R15" s="31">
        <f>OTEs!N15/OTEs!$T15</f>
        <v>0</v>
      </c>
      <c r="S15" s="31">
        <f>OTEs!O15/OTEs!$T15</f>
        <v>0</v>
      </c>
      <c r="T15" s="31">
        <f>OTEs!P15/OTEs!$T15</f>
        <v>0.16707616707616707</v>
      </c>
      <c r="U15" s="31">
        <f>OTEs!Q15/OTEs!$T15</f>
        <v>0</v>
      </c>
      <c r="V15" s="31">
        <f>OTEs!R15/OTEs!$T15</f>
        <v>0</v>
      </c>
      <c r="W15" s="31">
        <f>OTEs!S15/OTEs!$T15</f>
        <v>0.17484029484029479</v>
      </c>
      <c r="X15" s="31">
        <f>SUM('BASE '!AH15:AK15)/'BASE '!AA15</f>
        <v>0.10348551791850762</v>
      </c>
      <c r="Y15" s="31">
        <f>'BASE '!AH15/SUM('BASE '!$AH15:$AK15)</f>
        <v>0.56356736242884242</v>
      </c>
      <c r="Z15" s="31">
        <f>'BASE '!AI15/SUM('BASE '!$AH15:$AK15)</f>
        <v>0.38519924098671726</v>
      </c>
      <c r="AA15" s="31">
        <f>'BASE '!AJ15/SUM('BASE '!$AH15:$AK15)</f>
        <v>2.0872865275142316E-2</v>
      </c>
      <c r="AB15" s="31">
        <f>'BASE '!AK15/SUM('BASE '!$AH15:$AK15)</f>
        <v>3.0360531309297913E-2</v>
      </c>
      <c r="AC15" s="31">
        <f>'BASE '!AB15/'BASE '!AA15</f>
        <v>0.7180166912125675</v>
      </c>
      <c r="AD15" s="31">
        <f>'BASE '!AF15/'BASE '!AA15</f>
        <v>2.1796759941089837E-2</v>
      </c>
      <c r="AE15" s="31">
        <f>'BASE '!AG15/'BASE '!AA15</f>
        <v>0.25866470299459987</v>
      </c>
      <c r="AF15" s="31">
        <f>'BASE '!AA15/'BASE '!G15</f>
        <v>0.47914151702876867</v>
      </c>
      <c r="DV15" s="5"/>
      <c r="DW15" s="5"/>
      <c r="DX15" s="5"/>
      <c r="DY15" s="5"/>
      <c r="DZ15" s="5"/>
      <c r="EA15" s="5"/>
      <c r="EB15" s="5"/>
    </row>
    <row r="16" spans="1:132">
      <c r="A16" t="s">
        <v>164</v>
      </c>
      <c r="B16" t="s">
        <v>163</v>
      </c>
      <c r="C16" t="s">
        <v>163</v>
      </c>
      <c r="D16" s="31">
        <f>'BASE '!Z16/'BASE '!AA16</f>
        <v>524.00493402399206</v>
      </c>
      <c r="E16" s="31">
        <f>'BASE '!AA16/'BASE '!CV16</f>
        <v>76.00594405594407</v>
      </c>
      <c r="F16" s="31">
        <f>'BASE '!Z16/'BASE '!CV16</f>
        <v>39827.489700466198</v>
      </c>
      <c r="G16" s="31">
        <f>SUM(OTEs!D16:K16,OTEs!M16,OTEs!N16,OTEs!O16,OTEs!Q16)/'BASE '!AA16</f>
        <v>0.88644536143811592</v>
      </c>
      <c r="H16" s="31">
        <f>OTEs!D16/OTEs!$T16</f>
        <v>0.14099392569922745</v>
      </c>
      <c r="I16" s="31">
        <f>OTEs!E16/OTEs!$T16</f>
        <v>0</v>
      </c>
      <c r="J16" s="31">
        <f>OTEs!F16/OTEs!$T16</f>
        <v>2.5203537186080948E-3</v>
      </c>
      <c r="K16" s="31">
        <f>OTEs!G16/OTEs!$T16</f>
        <v>0</v>
      </c>
      <c r="L16" s="31">
        <f>OTEs!H16/OTEs!$T16</f>
        <v>1.5225326450988123E-2</v>
      </c>
      <c r="M16" s="31">
        <f>OTEs!I16/OTEs!$T16</f>
        <v>7.0613358495485393E-4</v>
      </c>
      <c r="N16" s="31">
        <f>OTEs!J16/OTEs!$T16</f>
        <v>0</v>
      </c>
      <c r="O16" s="31">
        <f>OTEs!K16/OTEs!$T16</f>
        <v>2.1612343525453399E-2</v>
      </c>
      <c r="P16" s="31">
        <f>OTEs!L16/OTEs!$T16</f>
        <v>2.5466591345750939E-2</v>
      </c>
      <c r="Q16" s="31">
        <f>OTEs!M16/OTEs!$T16</f>
        <v>1.0747197968818383E-2</v>
      </c>
      <c r="R16" s="31">
        <f>OTEs!N16/OTEs!$T16</f>
        <v>0.66507851274299534</v>
      </c>
      <c r="S16" s="31">
        <f>OTEs!O16/OTEs!$T16</f>
        <v>4.0260477936041372E-2</v>
      </c>
      <c r="T16" s="31">
        <f>OTEs!P16/OTEs!$T16</f>
        <v>1.6235640657154295E-2</v>
      </c>
      <c r="U16" s="31">
        <f>OTEs!Q16/OTEs!$T16</f>
        <v>0</v>
      </c>
      <c r="V16" s="31">
        <f>OTEs!R16/OTEs!$T16</f>
        <v>3.4820145447999086E-2</v>
      </c>
      <c r="W16" s="31">
        <f>OTEs!S16/OTEs!$T16</f>
        <v>2.6333350922008711E-2</v>
      </c>
      <c r="X16" s="31">
        <f>SUM('BASE '!AH16:AK16)/'BASE '!AA16</f>
        <v>0.3750320104396202</v>
      </c>
      <c r="Y16" s="31">
        <f>'BASE '!AH16/SUM('BASE '!$AH16:$AK16)</f>
        <v>0.86468086846301684</v>
      </c>
      <c r="Z16" s="31">
        <f>'BASE '!AI16/SUM('BASE '!$AH16:$AK16)</f>
        <v>0.12485178067628902</v>
      </c>
      <c r="AA16" s="31">
        <f>'BASE '!AJ16/SUM('BASE '!$AH16:$AK16)</f>
        <v>1.6355235719834815E-4</v>
      </c>
      <c r="AB16" s="31">
        <f>'BASE '!AK16/SUM('BASE '!$AH16:$AK16)</f>
        <v>1.0303798503495932E-2</v>
      </c>
      <c r="AC16" s="31">
        <f>'BASE '!AB16/'BASE '!AA16</f>
        <v>0.17503921758051677</v>
      </c>
      <c r="AD16" s="31">
        <f>'BASE '!AF16/'BASE '!AA16</f>
        <v>7.5366759132750927E-2</v>
      </c>
      <c r="AE16" s="31">
        <f>'BASE '!AG16/'BASE '!AA16</f>
        <v>0.74943454612646843</v>
      </c>
      <c r="AF16" s="31">
        <f>'BASE '!AA16/'BASE '!G16</f>
        <v>0.95533559574205273</v>
      </c>
      <c r="DV16" s="5"/>
      <c r="DW16" s="5"/>
      <c r="DX16" s="5"/>
      <c r="DY16" s="5"/>
      <c r="DZ16" s="5"/>
      <c r="EA16" s="5"/>
      <c r="EB16" s="5"/>
    </row>
    <row r="17" spans="1:132">
      <c r="A17" t="s">
        <v>165</v>
      </c>
      <c r="B17" t="s">
        <v>163</v>
      </c>
      <c r="C17" t="s">
        <v>166</v>
      </c>
      <c r="D17" s="31">
        <f>'BASE '!Z17/'BASE '!AA17</f>
        <v>411.12257646168371</v>
      </c>
      <c r="E17" s="31">
        <f>'BASE '!AA17/'BASE '!CV17</f>
        <v>82.754712260216849</v>
      </c>
      <c r="F17" s="31">
        <f>'BASE '!Z17/'BASE '!CV17</f>
        <v>34022.330518765637</v>
      </c>
      <c r="G17" s="31">
        <f>SUM(OTEs!D17:K17,OTEs!M17,OTEs!N17,OTEs!O17,OTEs!Q17)/'BASE '!AA17</f>
        <v>0.73197820261250168</v>
      </c>
      <c r="H17" s="31">
        <f>OTEs!D17/OTEs!$T17</f>
        <v>0.12643250701199019</v>
      </c>
      <c r="I17" s="31">
        <f>OTEs!E17/OTEs!$T17</f>
        <v>0</v>
      </c>
      <c r="J17" s="31">
        <f>OTEs!F17/OTEs!$T17</f>
        <v>0</v>
      </c>
      <c r="K17" s="31">
        <f>OTEs!G17/OTEs!$T17</f>
        <v>0</v>
      </c>
      <c r="L17" s="31">
        <f>OTEs!H17/OTEs!$T17</f>
        <v>2.7181225301820449E-3</v>
      </c>
      <c r="M17" s="31">
        <f>OTEs!I17/OTEs!$T17</f>
        <v>2.4893446976454025E-3</v>
      </c>
      <c r="N17" s="31">
        <f>OTEs!J17/OTEs!$T17</f>
        <v>0</v>
      </c>
      <c r="O17" s="31">
        <f>OTEs!K17/OTEs!$T17</f>
        <v>4.3849756457430694E-2</v>
      </c>
      <c r="P17" s="31">
        <f>OTEs!L17/OTEs!$T17</f>
        <v>4.6350187305551445E-3</v>
      </c>
      <c r="Q17" s="31">
        <f>OTEs!M17/OTEs!$T17</f>
        <v>0</v>
      </c>
      <c r="R17" s="31">
        <f>OTEs!N17/OTEs!$T17</f>
        <v>0.50805509615219879</v>
      </c>
      <c r="S17" s="31">
        <f>OTEs!O17/OTEs!$T17</f>
        <v>4.7841778460415894E-2</v>
      </c>
      <c r="T17" s="31">
        <f>OTEs!P17/OTEs!$T17</f>
        <v>4.9635719173698821E-2</v>
      </c>
      <c r="U17" s="31">
        <f>OTEs!Q17/OTEs!$T17</f>
        <v>5.9159730263880618E-4</v>
      </c>
      <c r="V17" s="31">
        <f>OTEs!R17/OTEs!$T17</f>
        <v>7.1858411717456355E-2</v>
      </c>
      <c r="W17" s="31">
        <f>OTEs!S17/OTEs!$T17</f>
        <v>0.14189264776578794</v>
      </c>
      <c r="X17" s="31">
        <f>SUM('BASE '!AH17:AK17)/'BASE '!AA17</f>
        <v>0.38572748831166992</v>
      </c>
      <c r="Y17" s="31">
        <f>'BASE '!AH17/SUM('BASE '!$AH17:$AK17)</f>
        <v>0.84725524521202933</v>
      </c>
      <c r="Z17" s="31">
        <f>'BASE '!AI17/SUM('BASE '!$AH17:$AK17)</f>
        <v>0.14592532594779611</v>
      </c>
      <c r="AA17" s="31">
        <f>'BASE '!AJ17/SUM('BASE '!$AH17:$AK17)</f>
        <v>3.0569853421472054E-3</v>
      </c>
      <c r="AB17" s="31">
        <f>'BASE '!AK17/SUM('BASE '!$AH17:$AK17)</f>
        <v>3.7624434980273302E-3</v>
      </c>
      <c r="AC17" s="31">
        <f>'BASE '!AB17/'BASE '!AA17</f>
        <v>0.15980282777463667</v>
      </c>
      <c r="AD17" s="31">
        <f>'BASE '!AF17/'BASE '!AA17</f>
        <v>8.4361573789921471E-2</v>
      </c>
      <c r="AE17" s="31">
        <f>'BASE '!AG17/'BASE '!AA17</f>
        <v>0.75506057573402907</v>
      </c>
      <c r="AF17" s="31">
        <f>'BASE '!AA17/'BASE '!G17</f>
        <v>0.77337091982239459</v>
      </c>
      <c r="DV17" s="5"/>
      <c r="DW17" s="5"/>
      <c r="DX17" s="5"/>
      <c r="DY17" s="5"/>
      <c r="DZ17" s="5"/>
      <c r="EA17" s="5"/>
      <c r="EB17" s="5"/>
    </row>
    <row r="18" spans="1:132">
      <c r="A18" t="s">
        <v>169</v>
      </c>
      <c r="B18" t="s">
        <v>168</v>
      </c>
      <c r="C18" t="s">
        <v>168</v>
      </c>
      <c r="D18" s="31">
        <f>'BASE '!Z18/'BASE '!AA18</f>
        <v>308.27956926839119</v>
      </c>
      <c r="E18" s="31">
        <f>'BASE '!AA18/'BASE '!CV18</f>
        <v>91.816666666666677</v>
      </c>
      <c r="F18" s="31">
        <f>'BASE '!Z18/'BASE '!CV18</f>
        <v>28305.202451659454</v>
      </c>
      <c r="G18" s="31">
        <f>SUM(OTEs!D18:K18,OTEs!M18,OTEs!N18,OTEs!O18,OTEs!Q18)/'BASE '!AA18</f>
        <v>0.73043402413524017</v>
      </c>
      <c r="H18" s="31">
        <f>OTEs!D18/OTEs!$T18</f>
        <v>8.5638327687958954E-2</v>
      </c>
      <c r="I18" s="31">
        <f>OTEs!E18/OTEs!$T18</f>
        <v>0</v>
      </c>
      <c r="J18" s="31">
        <f>OTEs!F18/OTEs!$T18</f>
        <v>0</v>
      </c>
      <c r="K18" s="31">
        <f>OTEs!G18/OTEs!$T18</f>
        <v>0</v>
      </c>
      <c r="L18" s="31">
        <f>OTEs!H18/OTEs!$T18</f>
        <v>8.0076232573409896E-5</v>
      </c>
      <c r="M18" s="31">
        <f>OTEs!I18/OTEs!$T18</f>
        <v>0</v>
      </c>
      <c r="N18" s="31">
        <f>OTEs!J18/OTEs!$T18</f>
        <v>2.3782641074302741E-4</v>
      </c>
      <c r="O18" s="31">
        <f>OTEs!K18/OTEs!$T18</f>
        <v>2.1713471224605829E-2</v>
      </c>
      <c r="P18" s="31">
        <f>OTEs!L18/OTEs!$T18</f>
        <v>0</v>
      </c>
      <c r="Q18" s="31">
        <f>OTEs!M18/OTEs!$T18</f>
        <v>0</v>
      </c>
      <c r="R18" s="31">
        <f>OTEs!N18/OTEs!$T18</f>
        <v>0.61067256027738415</v>
      </c>
      <c r="S18" s="31">
        <f>OTEs!O18/OTEs!$T18</f>
        <v>2.3906759234791526E-2</v>
      </c>
      <c r="T18" s="31">
        <f>OTEs!P18/OTEs!$T18</f>
        <v>0.24567228001057009</v>
      </c>
      <c r="U18" s="31">
        <f>OTEs!Q18/OTEs!$T18</f>
        <v>2.0875873831887959E-3</v>
      </c>
      <c r="V18" s="31">
        <f>OTEs!R18/OTEs!$T18</f>
        <v>0</v>
      </c>
      <c r="W18" s="31">
        <f>OTEs!S18/OTEs!$T18</f>
        <v>9.9911115381843517E-3</v>
      </c>
      <c r="X18" s="31">
        <f>SUM('BASE '!AH18:AK18)/'BASE '!AA18</f>
        <v>0.32781461897453912</v>
      </c>
      <c r="Y18" s="31">
        <f>'BASE '!AH18/SUM('BASE '!$AH18:$AK18)</f>
        <v>0.88822302658388652</v>
      </c>
      <c r="Z18" s="31">
        <f>'BASE '!AI18/SUM('BASE '!$AH18:$AK18)</f>
        <v>8.2004938034853883E-2</v>
      </c>
      <c r="AA18" s="31">
        <f>'BASE '!AJ18/SUM('BASE '!$AH18:$AK18)</f>
        <v>1.4047031186326915E-2</v>
      </c>
      <c r="AB18" s="31">
        <f>'BASE '!AK18/SUM('BASE '!$AH18:$AK18)</f>
        <v>1.5725004194932519E-2</v>
      </c>
      <c r="AC18" s="31">
        <f>'BASE '!AB18/'BASE '!AA18</f>
        <v>5.3012033044706849E-2</v>
      </c>
      <c r="AD18" s="31">
        <f>'BASE '!AF18/'BASE '!AA18</f>
        <v>5.2271803950874565E-2</v>
      </c>
      <c r="AE18" s="31">
        <f>'BASE '!AG18/'BASE '!AA18</f>
        <v>0.89461557985791051</v>
      </c>
      <c r="AF18" s="31">
        <f>'BASE '!AA18/'BASE '!G18</f>
        <v>0.75558104512135993</v>
      </c>
      <c r="DV18" s="5"/>
      <c r="DW18" s="5"/>
      <c r="DX18" s="5"/>
      <c r="DY18" s="5"/>
      <c r="DZ18" s="5"/>
      <c r="EA18" s="5"/>
      <c r="EB18" s="5"/>
    </row>
    <row r="19" spans="1:132">
      <c r="A19" t="s">
        <v>172</v>
      </c>
      <c r="B19" t="s">
        <v>171</v>
      </c>
      <c r="C19" t="s">
        <v>173</v>
      </c>
      <c r="D19" s="31">
        <f>'BASE '!Z19/'BASE '!AA19</f>
        <v>615.51882138570795</v>
      </c>
      <c r="E19" s="31">
        <f>'BASE '!AA19/'BASE '!CV19</f>
        <v>100.21267056530213</v>
      </c>
      <c r="F19" s="31">
        <f>'BASE '!Z19/'BASE '!CV19</f>
        <v>61682.784874268997</v>
      </c>
      <c r="G19" s="31">
        <f>SUM(OTEs!D19:K19,OTEs!M19,OTEs!N19,OTEs!O19,OTEs!Q19)/'BASE '!AA19</f>
        <v>0.67476380640781497</v>
      </c>
      <c r="H19" s="31">
        <f>OTEs!D19/OTEs!$T19</f>
        <v>0.25073553544350763</v>
      </c>
      <c r="I19" s="31">
        <f>OTEs!E19/OTEs!$T19</f>
        <v>0</v>
      </c>
      <c r="J19" s="31">
        <f>OTEs!F19/OTEs!$T19</f>
        <v>0</v>
      </c>
      <c r="K19" s="31">
        <f>OTEs!G19/OTEs!$T19</f>
        <v>0</v>
      </c>
      <c r="L19" s="31">
        <f>OTEs!H19/OTEs!$T19</f>
        <v>4.0971831987245848E-2</v>
      </c>
      <c r="M19" s="31">
        <f>OTEs!I19/OTEs!$T19</f>
        <v>0</v>
      </c>
      <c r="N19" s="31">
        <f>OTEs!J19/OTEs!$T19</f>
        <v>0</v>
      </c>
      <c r="O19" s="31">
        <f>OTEs!K19/OTEs!$T19</f>
        <v>5.6505483525077348E-3</v>
      </c>
      <c r="P19" s="31">
        <f>OTEs!L19/OTEs!$T19</f>
        <v>1.3186560615814327E-3</v>
      </c>
      <c r="Q19" s="31">
        <f>OTEs!M19/OTEs!$T19</f>
        <v>0</v>
      </c>
      <c r="R19" s="31">
        <f>OTEs!N19/OTEs!$T19</f>
        <v>0.32707539810460234</v>
      </c>
      <c r="S19" s="31">
        <f>OTEs!O19/OTEs!$T19</f>
        <v>5.1236702658640457E-2</v>
      </c>
      <c r="T19" s="31">
        <f>OTEs!P19/OTEs!$T19</f>
        <v>2.9458425812935878E-2</v>
      </c>
      <c r="U19" s="31">
        <f>OTEs!Q19/OTEs!$T19</f>
        <v>0</v>
      </c>
      <c r="V19" s="31">
        <f>OTEs!R19/OTEs!$T19</f>
        <v>5.2810519642034544E-2</v>
      </c>
      <c r="W19" s="31">
        <f>OTEs!S19/OTEs!$T19</f>
        <v>0.24074238193694411</v>
      </c>
      <c r="X19" s="31">
        <f>SUM('BASE '!AH19:AK19)/'BASE '!AA19</f>
        <v>0.24456759600926689</v>
      </c>
      <c r="Y19" s="31">
        <f>'BASE '!AH19/SUM('BASE '!$AH19:$AK19)</f>
        <v>0.80108168297144666</v>
      </c>
      <c r="Z19" s="31">
        <f>'BASE '!AI19/SUM('BASE '!$AH19:$AK19)</f>
        <v>0.16917203531376757</v>
      </c>
      <c r="AA19" s="31">
        <f>'BASE '!AJ19/SUM('BASE '!$AH19:$AK19)</f>
        <v>1.2248468941382326E-2</v>
      </c>
      <c r="AB19" s="31">
        <f>'BASE '!AK19/SUM('BASE '!$AH19:$AK19)</f>
        <v>1.7497812773403322E-2</v>
      </c>
      <c r="AC19" s="31">
        <f>'BASE '!AB19/'BASE '!AA19</f>
        <v>0.61271156273889249</v>
      </c>
      <c r="AD19" s="31">
        <f>'BASE '!AF19/'BASE '!AA19</f>
        <v>5.4252068213604204E-2</v>
      </c>
      <c r="AE19" s="31">
        <f>'BASE '!AG19/'BASE '!AA19</f>
        <v>0.33221744788374047</v>
      </c>
      <c r="AF19" s="31">
        <f>'BASE '!AA19/'BASE '!G19</f>
        <v>0.93174328905449999</v>
      </c>
      <c r="DV19" s="5"/>
      <c r="DW19" s="5"/>
      <c r="DX19" s="5"/>
      <c r="DY19" s="5"/>
      <c r="DZ19" s="5"/>
      <c r="EA19" s="5"/>
      <c r="EB19" s="5"/>
    </row>
    <row r="20" spans="1:132">
      <c r="A20" t="s">
        <v>174</v>
      </c>
      <c r="B20" t="s">
        <v>171</v>
      </c>
      <c r="C20" t="s">
        <v>175</v>
      </c>
      <c r="D20" s="31">
        <f>'BASE '!Z20/'BASE '!AA20</f>
        <v>465.34329908567253</v>
      </c>
      <c r="E20" s="31">
        <f>'BASE '!AA20/'BASE '!CV20</f>
        <v>28.611847301448009</v>
      </c>
      <c r="F20" s="31">
        <f>'BASE '!Z20/'BASE '!CV20</f>
        <v>13314.331416191313</v>
      </c>
      <c r="G20" s="31">
        <f>SUM(OTEs!D20:K20,OTEs!M20,OTEs!N20,OTEs!O20,OTEs!Q20)/'BASE '!AA20</f>
        <v>0.49374601266133383</v>
      </c>
      <c r="H20" s="31">
        <f>OTEs!D20/OTEs!$T20</f>
        <v>3.8845547204300654E-2</v>
      </c>
      <c r="I20" s="31">
        <f>OTEs!E20/OTEs!$T20</f>
        <v>0</v>
      </c>
      <c r="J20" s="31">
        <f>OTEs!F20/OTEs!$T20</f>
        <v>6.0931167063233435E-3</v>
      </c>
      <c r="K20" s="31">
        <f>OTEs!G20/OTEs!$T20</f>
        <v>0</v>
      </c>
      <c r="L20" s="31">
        <f>OTEs!H20/OTEs!$T20</f>
        <v>1.8510734297691171E-2</v>
      </c>
      <c r="M20" s="31">
        <f>OTEs!I20/OTEs!$T20</f>
        <v>4.4734274552753661E-4</v>
      </c>
      <c r="N20" s="31">
        <f>OTEs!J20/OTEs!$T20</f>
        <v>0</v>
      </c>
      <c r="O20" s="31">
        <f>OTEs!K20/OTEs!$T20</f>
        <v>0.23080648955493255</v>
      </c>
      <c r="P20" s="31">
        <f>OTEs!L20/OTEs!$T20</f>
        <v>7.1138294467218643E-2</v>
      </c>
      <c r="Q20" s="31">
        <f>OTEs!M20/OTEs!$T20</f>
        <v>0</v>
      </c>
      <c r="R20" s="31">
        <f>OTEs!N20/OTEs!$T20</f>
        <v>0.14252725512805187</v>
      </c>
      <c r="S20" s="31">
        <f>OTEs!O20/OTEs!$T20</f>
        <v>5.9403260203078179E-2</v>
      </c>
      <c r="T20" s="31">
        <f>OTEs!P20/OTEs!$T20</f>
        <v>1.9744783250870583E-2</v>
      </c>
      <c r="U20" s="31">
        <f>OTEs!Q20/OTEs!$T20</f>
        <v>0</v>
      </c>
      <c r="V20" s="31">
        <f>OTEs!R20/OTEs!$T20</f>
        <v>0.11438322618960391</v>
      </c>
      <c r="W20" s="31">
        <f>OTEs!S20/OTEs!$T20</f>
        <v>0.29809995025240155</v>
      </c>
      <c r="X20" s="31">
        <f>SUM('BASE '!AH20:AK20)/'BASE '!AA20</f>
        <v>0.18344058251950726</v>
      </c>
      <c r="Y20" s="31">
        <f>'BASE '!AH20/SUM('BASE '!$AH20:$AK20)</f>
        <v>0.86205743426827752</v>
      </c>
      <c r="Z20" s="31">
        <f>'BASE '!AI20/SUM('BASE '!$AH20:$AK20)</f>
        <v>0.12105505162396023</v>
      </c>
      <c r="AA20" s="31">
        <f>'BASE '!AJ20/SUM('BASE '!$AH20:$AK20)</f>
        <v>5.0160932993353685E-4</v>
      </c>
      <c r="AB20" s="31">
        <f>'BASE '!AK20/SUM('BASE '!$AH20:$AK20)</f>
        <v>1.6385904777828871E-2</v>
      </c>
      <c r="AC20" s="31">
        <f>'BASE '!AB20/'BASE '!AA20</f>
        <v>0.31632247754821613</v>
      </c>
      <c r="AD20" s="31">
        <f>'BASE '!AF20/'BASE '!AA20</f>
        <v>0.32442827697894683</v>
      </c>
      <c r="AE20" s="31">
        <f>'BASE '!AG20/'BASE '!AA20</f>
        <v>0.35914956200618348</v>
      </c>
      <c r="AF20" s="31">
        <f>'BASE '!AA20/'BASE '!G20</f>
        <v>0.93355605332456459</v>
      </c>
      <c r="DV20" s="5"/>
      <c r="DW20" s="5"/>
      <c r="DX20" s="5"/>
      <c r="DY20" s="5"/>
      <c r="DZ20" s="5"/>
      <c r="EA20" s="5"/>
      <c r="EB20" s="5"/>
    </row>
    <row r="21" spans="1:132">
      <c r="A21" t="s">
        <v>176</v>
      </c>
      <c r="B21" t="s">
        <v>171</v>
      </c>
      <c r="C21" t="s">
        <v>177</v>
      </c>
      <c r="D21" s="31">
        <f>'BASE '!Z21/'BASE '!AA21</f>
        <v>252.90992384272531</v>
      </c>
      <c r="E21" s="31">
        <f>'BASE '!AA21/'BASE '!CV21</f>
        <v>44.405714285714282</v>
      </c>
      <c r="F21" s="31">
        <f>'BASE '!Z21/'BASE '!CV21</f>
        <v>11230.645818181818</v>
      </c>
      <c r="G21" s="31">
        <f>SUM(OTEs!D21:K21,OTEs!M21,OTEs!N21,OTEs!O21,OTEs!Q21)/'BASE '!AA21</f>
        <v>0.87896725588142399</v>
      </c>
      <c r="H21" s="31">
        <f>OTEs!D21/OTEs!$T21</f>
        <v>0.86315489140126234</v>
      </c>
      <c r="I21" s="31">
        <f>OTEs!E21/OTEs!$T21</f>
        <v>0</v>
      </c>
      <c r="J21" s="31">
        <f>OTEs!F21/OTEs!$T21</f>
        <v>0</v>
      </c>
      <c r="K21" s="31">
        <f>OTEs!G21/OTEs!$T21</f>
        <v>7.0734809848187639E-3</v>
      </c>
      <c r="L21" s="31">
        <f>OTEs!H21/OTEs!$T21</f>
        <v>0</v>
      </c>
      <c r="M21" s="31">
        <f>OTEs!I21/OTEs!$T21</f>
        <v>1.8605038220573722E-3</v>
      </c>
      <c r="N21" s="31">
        <f>OTEs!J21/OTEs!$T21</f>
        <v>0</v>
      </c>
      <c r="O21" s="31">
        <f>OTEs!K21/OTEs!$T21</f>
        <v>1.8723920253932023E-2</v>
      </c>
      <c r="P21" s="31">
        <f>OTEs!L21/OTEs!$T21</f>
        <v>0</v>
      </c>
      <c r="Q21" s="31">
        <f>OTEs!M21/OTEs!$T21</f>
        <v>0</v>
      </c>
      <c r="R21" s="31">
        <f>OTEs!N21/OTEs!$T21</f>
        <v>0</v>
      </c>
      <c r="S21" s="31">
        <f>OTEs!O21/OTEs!$T21</f>
        <v>2.4073611755055456E-3</v>
      </c>
      <c r="T21" s="31">
        <f>OTEs!P21/OTEs!$T21</f>
        <v>0</v>
      </c>
      <c r="U21" s="31">
        <f>OTEs!Q21/OTEs!$T21</f>
        <v>0</v>
      </c>
      <c r="V21" s="31">
        <f>OTEs!R21/OTEs!$T21</f>
        <v>0.10677984236242374</v>
      </c>
      <c r="W21" s="31">
        <f>OTEs!S21/OTEs!$T21</f>
        <v>0</v>
      </c>
      <c r="X21" s="31">
        <f>SUM('BASE '!AH21:AK21)/'BASE '!AA21</f>
        <v>1.8366654578210361E-2</v>
      </c>
      <c r="Y21" s="31">
        <f>'BASE '!AH21/SUM('BASE '!$AH21:$AK21)</f>
        <v>0</v>
      </c>
      <c r="Z21" s="31">
        <f>'BASE '!AI21/SUM('BASE '!$AH21:$AK21)</f>
        <v>0.92356687898089174</v>
      </c>
      <c r="AA21" s="31">
        <f>'BASE '!AJ21/SUM('BASE '!$AH21:$AK21)</f>
        <v>0</v>
      </c>
      <c r="AB21" s="31">
        <f>'BASE '!AK21/SUM('BASE '!$AH21:$AK21)</f>
        <v>7.6433121019108277E-2</v>
      </c>
      <c r="AC21" s="31">
        <f>'BASE '!AB21/'BASE '!AA21</f>
        <v>0.68063663270200403</v>
      </c>
      <c r="AD21" s="31">
        <f>'BASE '!AF21/'BASE '!AA21</f>
        <v>8.217030685181502E-2</v>
      </c>
      <c r="AE21" s="31">
        <f>'BASE '!AG21/'BASE '!AA21</f>
        <v>0.23683625601010752</v>
      </c>
      <c r="AF21" s="31">
        <f>'BASE '!AA21/'BASE '!G21</f>
        <v>1.1348828899859904</v>
      </c>
      <c r="DV21" s="5"/>
      <c r="DW21" s="5"/>
      <c r="DX21" s="5"/>
      <c r="DY21" s="5"/>
      <c r="DZ21" s="5"/>
      <c r="EA21" s="5"/>
      <c r="EB21" s="5"/>
    </row>
    <row r="22" spans="1:132">
      <c r="A22" t="s">
        <v>178</v>
      </c>
      <c r="B22" t="s">
        <v>171</v>
      </c>
      <c r="C22" t="s">
        <v>179</v>
      </c>
      <c r="D22" s="31">
        <f>'BASE '!Z22/'BASE '!AA22</f>
        <v>858.51138535649841</v>
      </c>
      <c r="E22" s="31">
        <f>'BASE '!AA22/'BASE '!CV22</f>
        <v>78.833928571428572</v>
      </c>
      <c r="F22" s="31">
        <f>'BASE '!Z22/'BASE '!CV22</f>
        <v>67679.825230952381</v>
      </c>
      <c r="G22" s="31">
        <f>SUM(OTEs!D22:K22,OTEs!M22,OTEs!N22,OTEs!O22,OTEs!Q22)/'BASE '!AA22</f>
        <v>0.61647073036295397</v>
      </c>
      <c r="H22" s="31">
        <f>OTEs!D22/OTEs!$T22</f>
        <v>0.25706087993899168</v>
      </c>
      <c r="I22" s="31">
        <f>OTEs!E22/OTEs!$T22</f>
        <v>0</v>
      </c>
      <c r="J22" s="31">
        <f>OTEs!F22/OTEs!$T22</f>
        <v>1.8121276643939565E-3</v>
      </c>
      <c r="K22" s="31">
        <f>OTEs!G22/OTEs!$T22</f>
        <v>0</v>
      </c>
      <c r="L22" s="31">
        <f>OTEs!H22/OTEs!$T22</f>
        <v>0</v>
      </c>
      <c r="M22" s="31">
        <f>OTEs!I22/OTEs!$T22</f>
        <v>2.3406648998421938E-4</v>
      </c>
      <c r="N22" s="31">
        <f>OTEs!J22/OTEs!$T22</f>
        <v>0</v>
      </c>
      <c r="O22" s="31">
        <f>OTEs!K22/OTEs!$T22</f>
        <v>8.3055851284723008E-4</v>
      </c>
      <c r="P22" s="31">
        <f>OTEs!L22/OTEs!$T22</f>
        <v>9.4683670464584216E-4</v>
      </c>
      <c r="Q22" s="31">
        <f>OTEs!M22/OTEs!$T22</f>
        <v>6.070627675719755E-4</v>
      </c>
      <c r="R22" s="31">
        <f>OTEs!N22/OTEs!$T22</f>
        <v>0.35051230359178803</v>
      </c>
      <c r="S22" s="31">
        <f>OTEs!O22/OTEs!$T22</f>
        <v>2.3935186233870176E-3</v>
      </c>
      <c r="T22" s="31">
        <f>OTEs!P22/OTEs!$T22</f>
        <v>7.0981040614311278E-2</v>
      </c>
      <c r="U22" s="31">
        <f>OTEs!Q22/OTEs!$T22</f>
        <v>3.0202127739899277E-3</v>
      </c>
      <c r="V22" s="31">
        <f>OTEs!R22/OTEs!$T22</f>
        <v>0.17828920047417338</v>
      </c>
      <c r="W22" s="31">
        <f>OTEs!S22/OTEs!$T22</f>
        <v>0.13331219184391541</v>
      </c>
      <c r="X22" s="31">
        <f>SUM('BASE '!AH22:AK22)/'BASE '!AA22</f>
        <v>0.24560370278086091</v>
      </c>
      <c r="Y22" s="31">
        <f>'BASE '!AH22/SUM('BASE '!$AH22:$AK22)</f>
        <v>0.79924987702902117</v>
      </c>
      <c r="Z22" s="31">
        <f>'BASE '!AI22/SUM('BASE '!$AH22:$AK22)</f>
        <v>0.15211510083620264</v>
      </c>
      <c r="AA22" s="31">
        <f>'BASE '!AJ22/SUM('BASE '!$AH22:$AK22)</f>
        <v>3.6337924249877029E-2</v>
      </c>
      <c r="AB22" s="31">
        <f>'BASE '!AK22/SUM('BASE '!$AH22:$AK22)</f>
        <v>1.2297097884899163E-2</v>
      </c>
      <c r="AC22" s="31">
        <f>'BASE '!AB22/'BASE '!AA22</f>
        <v>0.68214978745252597</v>
      </c>
      <c r="AD22" s="31">
        <f>'BASE '!AF22/'BASE '!AA22</f>
        <v>4.4036212351160141E-2</v>
      </c>
      <c r="AE22" s="31">
        <f>'BASE '!AG22/'BASE '!AA22</f>
        <v>0.27372188370670714</v>
      </c>
      <c r="AF22" s="31">
        <f>'BASE '!AA22/'BASE '!G22</f>
        <v>0.8472887693400537</v>
      </c>
      <c r="DV22" s="5"/>
      <c r="DW22" s="5"/>
      <c r="DX22" s="5"/>
      <c r="DY22" s="5"/>
      <c r="DZ22" s="5"/>
      <c r="EA22" s="5"/>
      <c r="EB22" s="5"/>
    </row>
    <row r="23" spans="1:132">
      <c r="A23" t="s">
        <v>180</v>
      </c>
      <c r="B23" t="s">
        <v>171</v>
      </c>
      <c r="C23" t="s">
        <v>181</v>
      </c>
      <c r="D23" s="31">
        <f>'BASE '!Z23/'BASE '!AA23</f>
        <v>553.20448002103535</v>
      </c>
      <c r="E23" s="31">
        <f>'BASE '!AA23/'BASE '!CV23</f>
        <v>63.758235294117654</v>
      </c>
      <c r="F23" s="31">
        <f>'BASE '!Z23/'BASE '!CV23</f>
        <v>35271.34140294118</v>
      </c>
      <c r="G23" s="31">
        <f>SUM(OTEs!D23:K23,OTEs!M23,OTEs!N23,OTEs!O23,OTEs!Q23)/'BASE '!AA23</f>
        <v>0.87465748369299468</v>
      </c>
      <c r="H23" s="31">
        <f>OTEs!D23/OTEs!$T23</f>
        <v>0.78510480385356074</v>
      </c>
      <c r="I23" s="31">
        <f>OTEs!E23/OTEs!$T23</f>
        <v>0</v>
      </c>
      <c r="J23" s="31">
        <f>OTEs!F23/OTEs!$T23</f>
        <v>2.4497082179221617E-3</v>
      </c>
      <c r="K23" s="31">
        <f>OTEs!G23/OTEs!$T23</f>
        <v>0</v>
      </c>
      <c r="L23" s="31">
        <f>OTEs!H23/OTEs!$T23</f>
        <v>0</v>
      </c>
      <c r="M23" s="31">
        <f>OTEs!I23/OTEs!$T23</f>
        <v>0</v>
      </c>
      <c r="N23" s="31">
        <f>OTEs!J23/OTEs!$T23</f>
        <v>0</v>
      </c>
      <c r="O23" s="31">
        <f>OTEs!K23/OTEs!$T23</f>
        <v>1.5156660053262961E-2</v>
      </c>
      <c r="P23" s="31">
        <f>OTEs!L23/OTEs!$T23</f>
        <v>1.2127268405555257E-3</v>
      </c>
      <c r="Q23" s="31">
        <f>OTEs!M23/OTEs!$T23</f>
        <v>0</v>
      </c>
      <c r="R23" s="31">
        <f>OTEs!N23/OTEs!$T23</f>
        <v>6.2212886920498471E-2</v>
      </c>
      <c r="S23" s="31">
        <f>OTEs!O23/OTEs!$T23</f>
        <v>3.9794418545989023E-2</v>
      </c>
      <c r="T23" s="31">
        <f>OTEs!P23/OTEs!$T23</f>
        <v>0</v>
      </c>
      <c r="U23" s="31">
        <f>OTEs!Q23/OTEs!$T23</f>
        <v>1.5045089183931853E-2</v>
      </c>
      <c r="V23" s="31">
        <f>OTEs!R23/OTEs!$T23</f>
        <v>1.3895424139085216E-2</v>
      </c>
      <c r="W23" s="31">
        <f>OTEs!S23/OTEs!$T23</f>
        <v>6.5128282245193944E-2</v>
      </c>
      <c r="X23" s="31">
        <f>SUM('BASE '!AH23:AK23)/'BASE '!AA23</f>
        <v>0.10330845380988844</v>
      </c>
      <c r="Y23" s="31">
        <f>'BASE '!AH23/SUM('BASE '!$AH23:$AK23)</f>
        <v>0.54119223040857334</v>
      </c>
      <c r="Z23" s="31">
        <f>'BASE '!AI23/SUM('BASE '!$AH23:$AK23)</f>
        <v>0.29113641437820947</v>
      </c>
      <c r="AA23" s="31">
        <f>'BASE '!AJ23/SUM('BASE '!$AH23:$AK23)</f>
        <v>0.14445188658182631</v>
      </c>
      <c r="AB23" s="31">
        <f>'BASE '!AK23/SUM('BASE '!$AH23:$AK23)</f>
        <v>2.3219468631390936E-2</v>
      </c>
      <c r="AC23" s="31">
        <f>'BASE '!AB23/'BASE '!AA23</f>
        <v>0.87980560758010484</v>
      </c>
      <c r="AD23" s="31">
        <f>'BASE '!AF23/'BASE '!AA23</f>
        <v>5.0090415079020928E-2</v>
      </c>
      <c r="AE23" s="31">
        <f>'BASE '!AG23/'BASE '!AA23</f>
        <v>6.9951747871093914E-2</v>
      </c>
      <c r="AF23" s="31">
        <f>'BASE '!AA23/'BASE '!G23</f>
        <v>0.77763862464045208</v>
      </c>
      <c r="DV23" s="5"/>
      <c r="DW23" s="5"/>
      <c r="DX23" s="5"/>
      <c r="DY23" s="5"/>
      <c r="DZ23" s="5"/>
      <c r="EA23" s="5"/>
      <c r="EB23" s="5"/>
    </row>
    <row r="24" spans="1:132">
      <c r="A24" t="s">
        <v>182</v>
      </c>
      <c r="B24" t="s">
        <v>171</v>
      </c>
      <c r="C24" t="s">
        <v>183</v>
      </c>
      <c r="D24" s="31">
        <f>'BASE '!Z24/'BASE '!AA24</f>
        <v>585.52124064859356</v>
      </c>
      <c r="E24" s="31">
        <f>'BASE '!AA24/'BASE '!CV24</f>
        <v>43.197290209790211</v>
      </c>
      <c r="F24" s="31">
        <f>'BASE '!Z24/'BASE '!CV24</f>
        <v>25292.930956293709</v>
      </c>
      <c r="G24" s="31">
        <f>SUM(OTEs!D24:K24,OTEs!M24,OTEs!N24,OTEs!O24,OTEs!Q24)/'BASE '!AA24</f>
        <v>0.81814208269506661</v>
      </c>
      <c r="H24" s="31">
        <f>OTEs!D24/OTEs!$T24</f>
        <v>0.40089374806631195</v>
      </c>
      <c r="I24" s="31">
        <f>OTEs!E24/OTEs!$T24</f>
        <v>0</v>
      </c>
      <c r="J24" s="31">
        <f>OTEs!F24/OTEs!$T24</f>
        <v>1.2412484607330701E-2</v>
      </c>
      <c r="K24" s="31">
        <f>OTEs!G24/OTEs!$T24</f>
        <v>3.9745357611918282E-2</v>
      </c>
      <c r="L24" s="31">
        <f>OTEs!H24/OTEs!$T24</f>
        <v>9.220234521787415E-4</v>
      </c>
      <c r="M24" s="31">
        <f>OTEs!I24/OTEs!$T24</f>
        <v>6.9766441214858099E-3</v>
      </c>
      <c r="N24" s="31">
        <f>OTEs!J24/OTEs!$T24</f>
        <v>0</v>
      </c>
      <c r="O24" s="31">
        <f>OTEs!K24/OTEs!$T24</f>
        <v>8.6916077425382696E-2</v>
      </c>
      <c r="P24" s="31">
        <f>OTEs!L24/OTEs!$T24</f>
        <v>1.6883273879895178E-2</v>
      </c>
      <c r="Q24" s="31">
        <f>OTEs!M24/OTEs!$T24</f>
        <v>0</v>
      </c>
      <c r="R24" s="31">
        <f>OTEs!N24/OTEs!$T24</f>
        <v>0.24669249698293438</v>
      </c>
      <c r="S24" s="31">
        <f>OTEs!O24/OTEs!$T24</f>
        <v>3.1281182320917436E-2</v>
      </c>
      <c r="T24" s="31">
        <f>OTEs!P24/OTEs!$T24</f>
        <v>4.0124411697813986E-2</v>
      </c>
      <c r="U24" s="31">
        <f>OTEs!Q24/OTEs!$T24</f>
        <v>2.5611762560520598E-3</v>
      </c>
      <c r="V24" s="31">
        <f>OTEs!R24/OTEs!$T24</f>
        <v>6.582427872154277E-2</v>
      </c>
      <c r="W24" s="31">
        <f>OTEs!S24/OTEs!$T24</f>
        <v>4.8766844856236058E-2</v>
      </c>
      <c r="X24" s="31">
        <f>SUM('BASE '!AH24:AK24)/'BASE '!AA24</f>
        <v>0.13887736580213161</v>
      </c>
      <c r="Y24" s="31">
        <f>'BASE '!AH24/SUM('BASE '!$AH24:$AK24)</f>
        <v>0.52746612268687165</v>
      </c>
      <c r="Z24" s="31">
        <f>'BASE '!AI24/SUM('BASE '!$AH24:$AK24)</f>
        <v>0.39749380737286905</v>
      </c>
      <c r="AA24" s="31">
        <f>'BASE '!AJ24/SUM('BASE '!$AH24:$AK24)</f>
        <v>3.8904269269998543E-2</v>
      </c>
      <c r="AB24" s="31">
        <f>'BASE '!AK24/SUM('BASE '!$AH24:$AK24)</f>
        <v>3.6135800670260822E-2</v>
      </c>
      <c r="AC24" s="31">
        <f>'BASE '!AB24/'BASE '!AA24</f>
        <v>0.78522270360619773</v>
      </c>
      <c r="AD24" s="31">
        <f>'BASE '!AF24/'BASE '!AA24</f>
        <v>0.13733540816347178</v>
      </c>
      <c r="AE24" s="31">
        <f>'BASE '!AG24/'BASE '!AA24</f>
        <v>7.4835534636375212E-2</v>
      </c>
      <c r="AF24" s="31">
        <f>'BASE '!AA24/'BASE '!G24</f>
        <v>0.92758540939247802</v>
      </c>
      <c r="DV24" s="5"/>
      <c r="DW24" s="5"/>
      <c r="DX24" s="5"/>
      <c r="DY24" s="5"/>
      <c r="DZ24" s="5"/>
      <c r="EA24" s="5"/>
      <c r="EB24" s="5"/>
    </row>
    <row r="25" spans="1:132">
      <c r="A25" t="s">
        <v>184</v>
      </c>
      <c r="B25" t="s">
        <v>171</v>
      </c>
      <c r="C25" t="s">
        <v>185</v>
      </c>
      <c r="D25" s="31">
        <f>'BASE '!Z25/'BASE '!AA25</f>
        <v>304.76236666326884</v>
      </c>
      <c r="E25" s="31">
        <f>'BASE '!AA25/'BASE '!CV25</f>
        <v>95.007432432432424</v>
      </c>
      <c r="F25" s="31">
        <f>'BASE '!Z25/'BASE '!CV25</f>
        <v>28954.689958708706</v>
      </c>
      <c r="G25" s="31">
        <f>SUM(OTEs!D25:K25,OTEs!M25,OTEs!N25,OTEs!O25,OTEs!Q25)/'BASE '!AA25</f>
        <v>0.66182667864613087</v>
      </c>
      <c r="H25" s="31">
        <f>OTEs!D25/OTEs!$T25</f>
        <v>0.37647377671328713</v>
      </c>
      <c r="I25" s="31">
        <f>OTEs!E25/OTEs!$T25</f>
        <v>0</v>
      </c>
      <c r="J25" s="31">
        <f>OTEs!F25/OTEs!$T25</f>
        <v>0</v>
      </c>
      <c r="K25" s="31">
        <f>OTEs!G25/OTEs!$T25</f>
        <v>0</v>
      </c>
      <c r="L25" s="31">
        <f>OTEs!H25/OTEs!$T25</f>
        <v>1.0122457242822239E-2</v>
      </c>
      <c r="M25" s="31">
        <f>OTEs!I25/OTEs!$T25</f>
        <v>0</v>
      </c>
      <c r="N25" s="31">
        <f>OTEs!J25/OTEs!$T25</f>
        <v>0</v>
      </c>
      <c r="O25" s="31">
        <f>OTEs!K25/OTEs!$T25</f>
        <v>3.4328191288319418E-2</v>
      </c>
      <c r="P25" s="31">
        <f>OTEs!L25/OTEs!$T25</f>
        <v>2.3673488713052011E-4</v>
      </c>
      <c r="Q25" s="31">
        <f>OTEs!M25/OTEs!$T25</f>
        <v>0</v>
      </c>
      <c r="R25" s="31">
        <f>OTEs!N25/OTEs!$T25</f>
        <v>0.10366457442006076</v>
      </c>
      <c r="S25" s="31">
        <f>OTEs!O25/OTEs!$T25</f>
        <v>0.13291439421583201</v>
      </c>
      <c r="T25" s="31">
        <f>OTEs!P25/OTEs!$T25</f>
        <v>7.3737203050777994E-2</v>
      </c>
      <c r="U25" s="31">
        <f>OTEs!Q25/OTEs!$T25</f>
        <v>2.6204103023757572E-2</v>
      </c>
      <c r="V25" s="31">
        <f>OTEs!R25/OTEs!$T25</f>
        <v>6.1469437934235052E-2</v>
      </c>
      <c r="W25" s="31">
        <f>OTEs!S25/OTEs!$T25</f>
        <v>0.18084912722377733</v>
      </c>
      <c r="X25" s="31">
        <f>SUM('BASE '!AH25:AK25)/'BASE '!AA25</f>
        <v>0.1330305278787261</v>
      </c>
      <c r="Y25" s="31">
        <f>'BASE '!AH25/SUM('BASE '!$AH25:$AK25)</f>
        <v>0.57932877932877935</v>
      </c>
      <c r="Z25" s="31">
        <f>'BASE '!AI25/SUM('BASE '!$AH25:$AK25)</f>
        <v>0.29676269676269679</v>
      </c>
      <c r="AA25" s="31">
        <f>'BASE '!AJ25/SUM('BASE '!$AH25:$AK25)</f>
        <v>8.4942084942084939E-2</v>
      </c>
      <c r="AB25" s="31">
        <f>'BASE '!AK25/SUM('BASE '!$AH25:$AK25)</f>
        <v>3.8966438966438963E-2</v>
      </c>
      <c r="AC25" s="31">
        <f>'BASE '!AB25/'BASE '!AA25</f>
        <v>0.35089399517502584</v>
      </c>
      <c r="AD25" s="31">
        <f>'BASE '!AF25/'BASE '!AA25</f>
        <v>6.6595864556194831E-2</v>
      </c>
      <c r="AE25" s="31">
        <f>'BASE '!AG25/'BASE '!AA25</f>
        <v>0.58233076438622233</v>
      </c>
      <c r="AF25" s="31">
        <f>'BASE '!AA25/'BASE '!G25</f>
        <v>0.90210775773282914</v>
      </c>
      <c r="DV25" s="5"/>
      <c r="DW25" s="5"/>
      <c r="DX25" s="5"/>
      <c r="DY25" s="5"/>
      <c r="DZ25" s="5"/>
      <c r="EA25" s="5"/>
      <c r="EB25" s="5"/>
    </row>
    <row r="26" spans="1:132">
      <c r="A26" t="s">
        <v>186</v>
      </c>
      <c r="B26" t="s">
        <v>171</v>
      </c>
      <c r="C26" t="s">
        <v>187</v>
      </c>
      <c r="D26" s="31">
        <f>'BASE '!Z26/'BASE '!AA26</f>
        <v>1062.3174959762348</v>
      </c>
      <c r="E26" s="31">
        <f>'BASE '!AA26/'BASE '!CV26</f>
        <v>55.701198257080613</v>
      </c>
      <c r="F26" s="31">
        <f>'BASE '!Z26/'BASE '!CV26</f>
        <v>59172.357455337697</v>
      </c>
      <c r="G26" s="31">
        <f>SUM(OTEs!D26:K26,OTEs!M26,OTEs!N26,OTEs!O26,OTEs!Q26)/'BASE '!AA26</f>
        <v>0.94148086291428168</v>
      </c>
      <c r="H26" s="31">
        <f>OTEs!D26/OTEs!$T26</f>
        <v>0.48218455197918958</v>
      </c>
      <c r="I26" s="31">
        <f>OTEs!E26/OTEs!$T26</f>
        <v>0</v>
      </c>
      <c r="J26" s="31">
        <f>OTEs!F26/OTEs!$T26</f>
        <v>0</v>
      </c>
      <c r="K26" s="31">
        <f>OTEs!G26/OTEs!$T26</f>
        <v>0</v>
      </c>
      <c r="L26" s="31">
        <f>OTEs!H26/OTEs!$T26</f>
        <v>0</v>
      </c>
      <c r="M26" s="31">
        <f>OTEs!I26/OTEs!$T26</f>
        <v>7.2476259128091019E-4</v>
      </c>
      <c r="N26" s="31">
        <f>OTEs!J26/OTEs!$T26</f>
        <v>0</v>
      </c>
      <c r="O26" s="31">
        <f>OTEs!K26/OTEs!$T26</f>
        <v>1.759997806124048E-2</v>
      </c>
      <c r="P26" s="31">
        <f>OTEs!L26/OTEs!$T26</f>
        <v>0</v>
      </c>
      <c r="Q26" s="31">
        <f>OTEs!M26/OTEs!$T26</f>
        <v>0</v>
      </c>
      <c r="R26" s="31">
        <f>OTEs!N26/OTEs!$T26</f>
        <v>0.31236875920644375</v>
      </c>
      <c r="S26" s="31">
        <f>OTEs!O26/OTEs!$T26</f>
        <v>5.7981007302472812E-2</v>
      </c>
      <c r="T26" s="31">
        <f>OTEs!P26/OTEs!$T26</f>
        <v>2.7423449399818223E-3</v>
      </c>
      <c r="U26" s="31">
        <f>OTEs!Q26/OTEs!$T26</f>
        <v>7.2143260099664652E-2</v>
      </c>
      <c r="V26" s="31">
        <f>OTEs!R26/OTEs!$T26</f>
        <v>2.2130723665653305E-2</v>
      </c>
      <c r="W26" s="31">
        <f>OTEs!S26/OTEs!$T26</f>
        <v>3.2124612154072772E-2</v>
      </c>
      <c r="X26" s="31">
        <f>SUM('BASE '!AH26:AK26)/'BASE '!AA26</f>
        <v>0.19857745479008951</v>
      </c>
      <c r="Y26" s="31">
        <f>'BASE '!AH26/SUM('BASE '!$AH26:$AK26)</f>
        <v>0.67707307465038413</v>
      </c>
      <c r="Z26" s="31">
        <f>'BASE '!AI26/SUM('BASE '!$AH26:$AK26)</f>
        <v>0.2353752215875517</v>
      </c>
      <c r="AA26" s="31">
        <f>'BASE '!AJ26/SUM('BASE '!$AH26:$AK26)</f>
        <v>7.1006499901516654E-2</v>
      </c>
      <c r="AB26" s="31">
        <f>'BASE '!AK26/SUM('BASE '!$AH26:$AK26)</f>
        <v>1.6545203860547569E-2</v>
      </c>
      <c r="AC26" s="31">
        <f>'BASE '!AB26/'BASE '!AA26</f>
        <v>0.6231819719676065</v>
      </c>
      <c r="AD26" s="31">
        <f>'BASE '!AF26/'BASE '!AA26</f>
        <v>6.0093441311698546E-2</v>
      </c>
      <c r="AE26" s="31">
        <f>'BASE '!AG26/'BASE '!AA26</f>
        <v>0.31641168153292254</v>
      </c>
      <c r="AF26" s="31">
        <f>'BASE '!AA26/'BASE '!G26</f>
        <v>0.8573241105704561</v>
      </c>
      <c r="DV26" s="5"/>
      <c r="DW26" s="5"/>
      <c r="DX26" s="5"/>
      <c r="DY26" s="5"/>
      <c r="DZ26" s="5"/>
      <c r="EA26" s="5"/>
      <c r="EB26" s="5"/>
    </row>
    <row r="27" spans="1:132">
      <c r="A27" t="s">
        <v>188</v>
      </c>
      <c r="B27" t="s">
        <v>171</v>
      </c>
      <c r="C27" t="s">
        <v>189</v>
      </c>
      <c r="D27" s="31">
        <f>'BASE '!Z27/'BASE '!AA27</f>
        <v>586.83609729879674</v>
      </c>
      <c r="E27" s="31">
        <f>'BASE '!AA27/'BASE '!CV27</f>
        <v>10.299642857142857</v>
      </c>
      <c r="F27" s="31">
        <f>'BASE '!Z27/'BASE '!CV27</f>
        <v>6044.2022178571424</v>
      </c>
      <c r="G27" s="31">
        <f>SUM(OTEs!D27:K27,OTEs!M27,OTEs!N27,OTEs!O27,OTEs!Q27)/'BASE '!AA27</f>
        <v>0.72877006831027435</v>
      </c>
      <c r="H27" s="31">
        <f>OTEs!D27/OTEs!$T27</f>
        <v>0.61483739837398366</v>
      </c>
      <c r="I27" s="31">
        <f>OTEs!E27/OTEs!$T27</f>
        <v>0</v>
      </c>
      <c r="J27" s="31">
        <f>OTEs!F27/OTEs!$T27</f>
        <v>2.0129768605378361E-2</v>
      </c>
      <c r="K27" s="31">
        <f>OTEs!G27/OTEs!$T27</f>
        <v>0</v>
      </c>
      <c r="L27" s="31">
        <f>OTEs!H27/OTEs!$T27</f>
        <v>0</v>
      </c>
      <c r="M27" s="31">
        <f>OTEs!I27/OTEs!$T27</f>
        <v>2.7556285178236398E-2</v>
      </c>
      <c r="N27" s="31">
        <f>OTEs!J27/OTEs!$T27</f>
        <v>0</v>
      </c>
      <c r="O27" s="31">
        <f>OTEs!K27/OTEs!$T27</f>
        <v>0.11382113821138212</v>
      </c>
      <c r="P27" s="31">
        <f>OTEs!L27/OTEs!$T27</f>
        <v>3.2051282051282048E-2</v>
      </c>
      <c r="Q27" s="31">
        <f>OTEs!M27/OTEs!$T27</f>
        <v>0</v>
      </c>
      <c r="R27" s="31">
        <f>OTEs!N27/OTEs!$T27</f>
        <v>0</v>
      </c>
      <c r="S27" s="31">
        <f>OTEs!O27/OTEs!$T27</f>
        <v>1.7198248905565979E-2</v>
      </c>
      <c r="T27" s="31">
        <f>OTEs!P27/OTEs!$T27</f>
        <v>1.7080988117573484E-2</v>
      </c>
      <c r="U27" s="31">
        <f>OTEs!Q27/OTEs!$T27</f>
        <v>2.7947154471544715E-2</v>
      </c>
      <c r="V27" s="31">
        <f>OTEs!R27/OTEs!$T27</f>
        <v>8.8336460287679802E-2</v>
      </c>
      <c r="W27" s="31">
        <f>OTEs!S27/OTEs!$T27</f>
        <v>4.1041275797373357E-2</v>
      </c>
      <c r="X27" s="31">
        <f>SUM('BASE '!AH27:AK27)/'BASE '!AA27</f>
        <v>0.1997295329241652</v>
      </c>
      <c r="Y27" s="31">
        <f>'BASE '!AH27/SUM('BASE '!$AH27:$AK27)</f>
        <v>5.5555555555555559E-2</v>
      </c>
      <c r="Z27" s="31">
        <f>'BASE '!AI27/SUM('BASE '!$AH27:$AK27)</f>
        <v>0.61284722222222232</v>
      </c>
      <c r="AA27" s="31">
        <f>'BASE '!AJ27/SUM('BASE '!$AH27:$AK27)</f>
        <v>0.28993055555555552</v>
      </c>
      <c r="AB27" s="31">
        <f>'BASE '!AK27/SUM('BASE '!$AH27:$AK27)</f>
        <v>4.1666666666666664E-2</v>
      </c>
      <c r="AC27" s="31">
        <f>'BASE '!AB27/'BASE '!AA27</f>
        <v>0.76493637088664657</v>
      </c>
      <c r="AD27" s="31">
        <f>'BASE '!AF27/'BASE '!AA27</f>
        <v>0.17406983598599121</v>
      </c>
      <c r="AE27" s="31">
        <f>'BASE '!AG27/'BASE '!AA27</f>
        <v>4.4141613786885817E-2</v>
      </c>
      <c r="AF27" s="31">
        <f>'BASE '!AA27/'BASE '!G27</f>
        <v>0.44231602546135002</v>
      </c>
      <c r="DV27" s="5"/>
      <c r="DW27" s="5"/>
      <c r="DX27" s="5"/>
      <c r="DY27" s="5"/>
      <c r="DZ27" s="5"/>
      <c r="EA27" s="5"/>
      <c r="EB27" s="5"/>
    </row>
    <row r="28" spans="1:132">
      <c r="A28" t="s">
        <v>190</v>
      </c>
      <c r="B28" t="s">
        <v>171</v>
      </c>
      <c r="C28" t="s">
        <v>191</v>
      </c>
      <c r="D28" s="31">
        <f>'BASE '!Z28/'BASE '!AA28</f>
        <v>491.55476905383432</v>
      </c>
      <c r="E28" s="31">
        <f>'BASE '!AA28/'BASE '!CV28</f>
        <v>50.889052631578949</v>
      </c>
      <c r="F28" s="31">
        <f>'BASE '!Z28/'BASE '!CV28</f>
        <v>25014.756513684209</v>
      </c>
      <c r="G28" s="31">
        <f>SUM(OTEs!D28:K28,OTEs!M28,OTEs!N28,OTEs!O28,OTEs!Q28)/'BASE '!AA28</f>
        <v>0.90633080013072809</v>
      </c>
      <c r="H28" s="31">
        <f>OTEs!D28/OTEs!$T28</f>
        <v>0.60417336680268818</v>
      </c>
      <c r="I28" s="31">
        <f>OTEs!E28/OTEs!$T28</f>
        <v>0</v>
      </c>
      <c r="J28" s="31">
        <f>OTEs!F28/OTEs!$T28</f>
        <v>0</v>
      </c>
      <c r="K28" s="31">
        <f>OTEs!G28/OTEs!$T28</f>
        <v>0</v>
      </c>
      <c r="L28" s="31">
        <f>OTEs!H28/OTEs!$T28</f>
        <v>6.7871507749882008E-3</v>
      </c>
      <c r="M28" s="31">
        <f>OTEs!I28/OTEs!$T28</f>
        <v>1.3574301549976401E-3</v>
      </c>
      <c r="N28" s="31">
        <f>OTEs!J28/OTEs!$T28</f>
        <v>2.5060249015341051E-3</v>
      </c>
      <c r="O28" s="31">
        <f>OTEs!K28/OTEs!$T28</f>
        <v>0.15776053261382572</v>
      </c>
      <c r="P28" s="31">
        <f>OTEs!L28/OTEs!$T28</f>
        <v>1.7542174310738732E-4</v>
      </c>
      <c r="Q28" s="31">
        <f>OTEs!M28/OTEs!$T28</f>
        <v>0</v>
      </c>
      <c r="R28" s="31">
        <f>OTEs!N28/OTEs!$T28</f>
        <v>0.13783136958437578</v>
      </c>
      <c r="S28" s="31">
        <f>OTEs!O28/OTEs!$T28</f>
        <v>4.6215275892458113E-3</v>
      </c>
      <c r="T28" s="31">
        <f>OTEs!P28/OTEs!$T28</f>
        <v>1.8795186761505787E-2</v>
      </c>
      <c r="U28" s="31">
        <f>OTEs!Q28/OTEs!$T28</f>
        <v>0</v>
      </c>
      <c r="V28" s="31">
        <f>OTEs!R28/OTEs!$T28</f>
        <v>6.5991989073731425E-2</v>
      </c>
      <c r="W28" s="31">
        <f>OTEs!S28/OTEs!$T28</f>
        <v>0</v>
      </c>
      <c r="X28" s="31">
        <f>SUM('BASE '!AH28:AK28)/'BASE '!AA28</f>
        <v>0.14617971810708952</v>
      </c>
      <c r="Y28" s="31">
        <f>'BASE '!AH28/SUM('BASE '!$AH28:$AK28)</f>
        <v>0.92924862034809674</v>
      </c>
      <c r="Z28" s="31">
        <f>'BASE '!AI28/SUM('BASE '!$AH28:$AK28)</f>
        <v>5.3771048535446439E-2</v>
      </c>
      <c r="AA28" s="31">
        <f>'BASE '!AJ28/SUM('BASE '!$AH28:$AK28)</f>
        <v>0</v>
      </c>
      <c r="AB28" s="31">
        <f>'BASE '!AK28/SUM('BASE '!$AH28:$AK28)</f>
        <v>1.6980331116456769E-2</v>
      </c>
      <c r="AC28" s="31">
        <f>'BASE '!AB28/'BASE '!AA28</f>
        <v>0.6528174811664591</v>
      </c>
      <c r="AD28" s="31">
        <f>'BASE '!AF28/'BASE '!AA28</f>
        <v>0.19374656114643621</v>
      </c>
      <c r="AE28" s="31">
        <f>'BASE '!AG28/'BASE '!AA28</f>
        <v>0.1533366704864659</v>
      </c>
      <c r="AF28" s="31">
        <f>'BASE '!AA28/'BASE '!G28</f>
        <v>0.67245725355641872</v>
      </c>
      <c r="DV28" s="5"/>
      <c r="DW28" s="5"/>
      <c r="DX28" s="5"/>
      <c r="DY28" s="5"/>
      <c r="DZ28" s="5"/>
      <c r="EA28" s="5"/>
      <c r="EB28" s="5"/>
    </row>
    <row r="29" spans="1:132">
      <c r="A29" t="s">
        <v>192</v>
      </c>
      <c r="B29" t="s">
        <v>171</v>
      </c>
      <c r="C29" t="s">
        <v>193</v>
      </c>
      <c r="D29" s="31">
        <f>'BASE '!Z29/'BASE '!AA29</f>
        <v>1316.5960518211034</v>
      </c>
      <c r="E29" s="31">
        <f>'BASE '!AA29/'BASE '!CV29</f>
        <v>12.844226044226042</v>
      </c>
      <c r="F29" s="31">
        <f>'BASE '!Z29/'BASE '!CV29</f>
        <v>16910.657298525799</v>
      </c>
      <c r="G29" s="31">
        <f>SUM(OTEs!D29:K29,OTEs!M29,OTEs!N29,OTEs!O29,OTEs!Q29)/'BASE '!AA29</f>
        <v>0.85785063891652014</v>
      </c>
      <c r="H29" s="31">
        <f>OTEs!D29/OTEs!$T29</f>
        <v>0.59260889594103505</v>
      </c>
      <c r="I29" s="31">
        <f>OTEs!E29/OTEs!$T29</f>
        <v>0</v>
      </c>
      <c r="J29" s="31">
        <f>OTEs!F29/OTEs!$T29</f>
        <v>0</v>
      </c>
      <c r="K29" s="31">
        <f>OTEs!G29/OTEs!$T29</f>
        <v>1.2489123202129292E-2</v>
      </c>
      <c r="L29" s="31">
        <f>OTEs!H29/OTEs!$T29</f>
        <v>0</v>
      </c>
      <c r="M29" s="31">
        <f>OTEs!I29/OTEs!$T29</f>
        <v>1.7095767006193377E-2</v>
      </c>
      <c r="N29" s="31">
        <f>OTEs!J29/OTEs!$T29</f>
        <v>3.3782054563136609E-3</v>
      </c>
      <c r="O29" s="31">
        <f>OTEs!K29/OTEs!$T29</f>
        <v>0.24292368326764602</v>
      </c>
      <c r="P29" s="31">
        <f>OTEs!L29/OTEs!$T29</f>
        <v>1.9112453293750321E-2</v>
      </c>
      <c r="Q29" s="31">
        <f>OTEs!M29/OTEs!$T29</f>
        <v>0</v>
      </c>
      <c r="R29" s="31">
        <f>OTEs!N29/OTEs!$T29</f>
        <v>1.0236986231253519E-3</v>
      </c>
      <c r="S29" s="31">
        <f>OTEs!O29/OTEs!$T29</f>
        <v>3.7887086041869272E-2</v>
      </c>
      <c r="T29" s="31">
        <f>OTEs!P29/OTEs!$T29</f>
        <v>1.9368377949531661E-2</v>
      </c>
      <c r="U29" s="31">
        <f>OTEs!Q29/OTEs!$T29</f>
        <v>1.0748835542816195E-2</v>
      </c>
      <c r="V29" s="31">
        <f>OTEs!R29/OTEs!$T29</f>
        <v>2.8919486103291189E-2</v>
      </c>
      <c r="W29" s="31">
        <f>OTEs!S29/OTEs!$T29</f>
        <v>1.4444387572298715E-2</v>
      </c>
      <c r="X29" s="31">
        <f>SUM('BASE '!AH29:AK29)/'BASE '!AA29</f>
        <v>0.32577090825617872</v>
      </c>
      <c r="Y29" s="31">
        <f>'BASE '!AH29/SUM('BASE '!$AH29:$AK29)</f>
        <v>0.352319436288902</v>
      </c>
      <c r="Z29" s="31">
        <f>'BASE '!AI29/SUM('BASE '!$AH29:$AK29)</f>
        <v>0.55901350557839113</v>
      </c>
      <c r="AA29" s="31">
        <f>'BASE '!AJ29/SUM('BASE '!$AH29:$AK29)</f>
        <v>8.8079859072225496E-3</v>
      </c>
      <c r="AB29" s="31">
        <f>'BASE '!AK29/SUM('BASE '!$AH29:$AK29)</f>
        <v>7.985907222548444E-2</v>
      </c>
      <c r="AC29" s="31">
        <f>'BASE '!AB29/'BASE '!AA29</f>
        <v>0.69600772821179901</v>
      </c>
      <c r="AD29" s="31">
        <f>'BASE '!AF29/'BASE '!AA29</f>
        <v>0.19749024408906571</v>
      </c>
      <c r="AE29" s="31">
        <f>'BASE '!AG29/'BASE '!AA29</f>
        <v>0.10312571734639223</v>
      </c>
      <c r="AF29" s="31">
        <f>'BASE '!AA29/'BASE '!G29</f>
        <v>0.65105120481442047</v>
      </c>
      <c r="DV29" s="5"/>
      <c r="DW29" s="5"/>
      <c r="DX29" s="5"/>
      <c r="DY29" s="5"/>
      <c r="DZ29" s="5"/>
      <c r="EA29" s="5"/>
      <c r="EB29" s="5"/>
    </row>
    <row r="30" spans="1:132">
      <c r="A30" t="s">
        <v>194</v>
      </c>
      <c r="B30" t="s">
        <v>171</v>
      </c>
      <c r="C30" t="s">
        <v>195</v>
      </c>
      <c r="D30" s="31">
        <f>'BASE '!Z30/'BASE '!AA30</f>
        <v>1488.4527148170889</v>
      </c>
      <c r="E30" s="31">
        <f>'BASE '!AA30/'BASE '!CV30</f>
        <v>54.467207792207788</v>
      </c>
      <c r="F30" s="31">
        <f>'BASE '!Z30/'BASE '!CV30</f>
        <v>81071.863306818181</v>
      </c>
      <c r="G30" s="31">
        <f>SUM(OTEs!D30:K30,OTEs!M30,OTEs!N30,OTEs!O30,OTEs!Q30)/'BASE '!AA30</f>
        <v>0.95521700773132912</v>
      </c>
      <c r="H30" s="31">
        <f>OTEs!D30/OTEs!$T30</f>
        <v>0.91852805025325146</v>
      </c>
      <c r="I30" s="31">
        <f>OTEs!E30/OTEs!$T30</f>
        <v>0</v>
      </c>
      <c r="J30" s="31">
        <f>OTEs!F30/OTEs!$T30</f>
        <v>0</v>
      </c>
      <c r="K30" s="31">
        <f>OTEs!G30/OTEs!$T30</f>
        <v>0</v>
      </c>
      <c r="L30" s="31">
        <f>OTEs!H30/OTEs!$T30</f>
        <v>6.180146800878355E-4</v>
      </c>
      <c r="M30" s="31">
        <f>OTEs!I30/OTEs!$T30</f>
        <v>6.7175508705199518E-4</v>
      </c>
      <c r="N30" s="31">
        <f>OTEs!J30/OTEs!$T30</f>
        <v>0</v>
      </c>
      <c r="O30" s="31">
        <f>OTEs!K30/OTEs!$T30</f>
        <v>1.9167411817216928E-3</v>
      </c>
      <c r="P30" s="31">
        <f>OTEs!L30/OTEs!$T30</f>
        <v>3.3139917627898432E-4</v>
      </c>
      <c r="Q30" s="31">
        <f>OTEs!M30/OTEs!$T30</f>
        <v>0</v>
      </c>
      <c r="R30" s="31">
        <f>OTEs!N30/OTEs!$T30</f>
        <v>2.8960108197352681E-2</v>
      </c>
      <c r="S30" s="31">
        <f>OTEs!O30/OTEs!$T30</f>
        <v>6.1607405428079649E-3</v>
      </c>
      <c r="T30" s="31">
        <f>OTEs!P30/OTEs!$T30</f>
        <v>3.0975373458508666E-2</v>
      </c>
      <c r="U30" s="31">
        <f>OTEs!Q30/OTEs!$T30</f>
        <v>0</v>
      </c>
      <c r="V30" s="31">
        <f>OTEs!R30/OTEs!$T30</f>
        <v>8.8522392582629575E-3</v>
      </c>
      <c r="W30" s="31">
        <f>OTEs!S30/OTEs!$T30</f>
        <v>2.9855781646755341E-3</v>
      </c>
      <c r="X30" s="31">
        <f>SUM('BASE '!AH30:AK30)/'BASE '!AA30</f>
        <v>6.478042906788907E-2</v>
      </c>
      <c r="Y30" s="31">
        <f>'BASE '!AH30/SUM('BASE '!$AH30:$AK30)</f>
        <v>0.67356797791580392</v>
      </c>
      <c r="Z30" s="31">
        <f>'BASE '!AI30/SUM('BASE '!$AH30:$AK30)</f>
        <v>0.22153209109730845</v>
      </c>
      <c r="AA30" s="31">
        <f>'BASE '!AJ30/SUM('BASE '!$AH30:$AK30)</f>
        <v>1.1042097998619736E-2</v>
      </c>
      <c r="AB30" s="31">
        <f>'BASE '!AK30/SUM('BASE '!$AH30:$AK30)</f>
        <v>9.3857832988267775E-2</v>
      </c>
      <c r="AC30" s="31">
        <f>'BASE '!AB30/'BASE '!AA30</f>
        <v>0.94739775511298951</v>
      </c>
      <c r="AD30" s="31">
        <f>'BASE '!AF30/'BASE '!AA30</f>
        <v>3.4737331529157901E-2</v>
      </c>
      <c r="AE30" s="31">
        <f>'BASE '!AG30/'BASE '!AA30</f>
        <v>1.7671183066184228E-2</v>
      </c>
      <c r="AF30" s="31">
        <f>'BASE '!AA30/'BASE '!G30</f>
        <v>0.60264620088133869</v>
      </c>
      <c r="DV30" s="5"/>
      <c r="DW30" s="5"/>
      <c r="DX30" s="5"/>
      <c r="DY30" s="5"/>
      <c r="DZ30" s="5"/>
      <c r="EA30" s="5"/>
      <c r="EB30" s="5"/>
    </row>
    <row r="31" spans="1:132">
      <c r="A31" t="s">
        <v>196</v>
      </c>
      <c r="B31" t="s">
        <v>171</v>
      </c>
      <c r="C31" t="s">
        <v>197</v>
      </c>
      <c r="D31" s="31">
        <f>'BASE '!Z31/'BASE '!AA31</f>
        <v>583.76181395392246</v>
      </c>
      <c r="E31" s="31">
        <f>'BASE '!AA31/'BASE '!CV31</f>
        <v>41.159795134443016</v>
      </c>
      <c r="F31" s="31">
        <f>'BASE '!Z31/'BASE '!CV31</f>
        <v>24027.516669654287</v>
      </c>
      <c r="G31" s="31">
        <f>SUM(OTEs!D31:K31,OTEs!M31,OTEs!N31,OTEs!O31,OTEs!Q31)/'BASE '!AA31</f>
        <v>0.88497408681694034</v>
      </c>
      <c r="H31" s="31">
        <f>OTEs!D31/OTEs!$T31</f>
        <v>0.73303546930732599</v>
      </c>
      <c r="I31" s="31">
        <f>OTEs!E31/OTEs!$T31</f>
        <v>0</v>
      </c>
      <c r="J31" s="31">
        <f>OTEs!F31/OTEs!$T31</f>
        <v>0</v>
      </c>
      <c r="K31" s="31">
        <f>OTEs!G31/OTEs!$T31</f>
        <v>0</v>
      </c>
      <c r="L31" s="31">
        <f>OTEs!H31/OTEs!$T31</f>
        <v>4.8327554812800883E-4</v>
      </c>
      <c r="M31" s="31">
        <f>OTEs!I31/OTEs!$T31</f>
        <v>2.993190491631539E-3</v>
      </c>
      <c r="N31" s="31">
        <f>OTEs!J31/OTEs!$T31</f>
        <v>3.0555486268738622E-3</v>
      </c>
      <c r="O31" s="31">
        <f>OTEs!K31/OTEs!$T31</f>
        <v>0.13999401361901676</v>
      </c>
      <c r="P31" s="31">
        <f>OTEs!L31/OTEs!$T31</f>
        <v>6.6941458182634512E-3</v>
      </c>
      <c r="Q31" s="31">
        <f>OTEs!M31/OTEs!$T31</f>
        <v>0</v>
      </c>
      <c r="R31" s="31">
        <f>OTEs!N31/OTEs!$T31</f>
        <v>0</v>
      </c>
      <c r="S31" s="31">
        <f>OTEs!O31/OTEs!$T31</f>
        <v>6.7658576737921229E-3</v>
      </c>
      <c r="T31" s="31">
        <f>OTEs!P31/OTEs!$T31</f>
        <v>3.8038462497817466E-3</v>
      </c>
      <c r="U31" s="31">
        <f>OTEs!Q31/OTEs!$T31</f>
        <v>6.6099623356863141E-4</v>
      </c>
      <c r="V31" s="31">
        <f>OTEs!R31/OTEs!$T31</f>
        <v>8.1065575815020829E-2</v>
      </c>
      <c r="W31" s="31">
        <f>OTEs!S31/OTEs!$T31</f>
        <v>2.144808061659724E-2</v>
      </c>
      <c r="X31" s="31">
        <f>SUM('BASE '!AH31:AK31)/'BASE '!AA31</f>
        <v>4.485811521256277E-2</v>
      </c>
      <c r="Y31" s="31">
        <f>'BASE '!AH31/SUM('BASE '!$AH31:$AK31)</f>
        <v>0.18446601941747573</v>
      </c>
      <c r="Z31" s="31">
        <f>'BASE '!AI31/SUM('BASE '!$AH31:$AK31)</f>
        <v>0.71983356449375857</v>
      </c>
      <c r="AA31" s="31">
        <f>'BASE '!AJ31/SUM('BASE '!$AH31:$AK31)</f>
        <v>9.5700416088765602E-2</v>
      </c>
      <c r="AB31" s="31">
        <f>'BASE '!AK31/SUM('BASE '!$AH31:$AK31)</f>
        <v>0</v>
      </c>
      <c r="AC31" s="31">
        <f>'BASE '!AB31/'BASE '!AA31</f>
        <v>0.74595437039986556</v>
      </c>
      <c r="AD31" s="31">
        <f>'BASE '!AF31/'BASE '!AA31</f>
        <v>0.18576299236603228</v>
      </c>
      <c r="AE31" s="31">
        <f>'BASE '!AG31/'BASE '!AA31</f>
        <v>6.7682247758649658E-2</v>
      </c>
      <c r="AF31" s="31">
        <f>'BASE '!AA31/'BASE '!G31</f>
        <v>0.74495025391500491</v>
      </c>
      <c r="DV31" s="5"/>
      <c r="DW31" s="5"/>
      <c r="DX31" s="5"/>
      <c r="DY31" s="5"/>
      <c r="DZ31" s="5"/>
      <c r="EA31" s="5"/>
      <c r="EB31" s="5"/>
    </row>
    <row r="32" spans="1:132">
      <c r="A32" t="s">
        <v>198</v>
      </c>
      <c r="B32" t="s">
        <v>171</v>
      </c>
      <c r="C32" t="s">
        <v>199</v>
      </c>
      <c r="D32" s="31">
        <f>'BASE '!Z32/'BASE '!AA32</f>
        <v>634.15124038005729</v>
      </c>
      <c r="E32" s="31">
        <f>'BASE '!AA32/'BASE '!CV32</f>
        <v>27.756864988558359</v>
      </c>
      <c r="F32" s="31">
        <f>'BASE '!Z32/'BASE '!CV32</f>
        <v>17602.050361556066</v>
      </c>
      <c r="G32" s="31">
        <f>SUM(OTEs!D32:K32,OTEs!M32,OTEs!N32,OTEs!O32,OTEs!Q32)/'BASE '!AA32</f>
        <v>0.79106329479173099</v>
      </c>
      <c r="H32" s="31">
        <f>OTEs!D32/OTEs!$T32</f>
        <v>0.71412653212826538</v>
      </c>
      <c r="I32" s="31">
        <f>OTEs!E32/OTEs!$T32</f>
        <v>0</v>
      </c>
      <c r="J32" s="31">
        <f>OTEs!F32/OTEs!$T32</f>
        <v>0</v>
      </c>
      <c r="K32" s="31">
        <f>OTEs!G32/OTEs!$T32</f>
        <v>3.7802814576369118E-3</v>
      </c>
      <c r="L32" s="31">
        <f>OTEs!H32/OTEs!$T32</f>
        <v>5.1236019974412947E-2</v>
      </c>
      <c r="M32" s="31">
        <f>OTEs!I32/OTEs!$T32</f>
        <v>0</v>
      </c>
      <c r="N32" s="31">
        <f>OTEs!J32/OTEs!$T32</f>
        <v>0</v>
      </c>
      <c r="O32" s="31">
        <f>OTEs!K32/OTEs!$T32</f>
        <v>2.1489001692047378E-2</v>
      </c>
      <c r="P32" s="31">
        <f>OTEs!L32/OTEs!$T32</f>
        <v>8.1300813008130079E-2</v>
      </c>
      <c r="Q32" s="31">
        <f>OTEs!M32/OTEs!$T32</f>
        <v>0</v>
      </c>
      <c r="R32" s="31">
        <f>OTEs!N32/OTEs!$T32</f>
        <v>0</v>
      </c>
      <c r="S32" s="31">
        <f>OTEs!O32/OTEs!$T32</f>
        <v>1.3618917915067476E-3</v>
      </c>
      <c r="T32" s="31">
        <f>OTEs!P32/OTEs!$T32</f>
        <v>6.396764475258966E-3</v>
      </c>
      <c r="U32" s="31">
        <f>OTEs!Q32/OTEs!$T32</f>
        <v>0</v>
      </c>
      <c r="V32" s="31">
        <f>OTEs!R32/OTEs!$T32</f>
        <v>1.8653790598819697E-3</v>
      </c>
      <c r="W32" s="31">
        <f>OTEs!S32/OTEs!$T32</f>
        <v>0.11844331641285956</v>
      </c>
      <c r="X32" s="31">
        <f>SUM('BASE '!AH32:AK32)/'BASE '!AA32</f>
        <v>6.5829881077516028E-2</v>
      </c>
      <c r="Y32" s="31">
        <f>'BASE '!AH32/SUM('BASE '!$AH32:$AK32)</f>
        <v>0.33688165309956164</v>
      </c>
      <c r="Z32" s="31">
        <f>'BASE '!AI32/SUM('BASE '!$AH32:$AK32)</f>
        <v>0.52410770194113965</v>
      </c>
      <c r="AA32" s="31">
        <f>'BASE '!AJ32/SUM('BASE '!$AH32:$AK32)</f>
        <v>3.3813400125234816E-2</v>
      </c>
      <c r="AB32" s="31">
        <f>'BASE '!AK32/SUM('BASE '!$AH32:$AK32)</f>
        <v>0.10519724483406387</v>
      </c>
      <c r="AC32" s="31">
        <f>'BASE '!AB32/'BASE '!AA32</f>
        <v>0.83282425441579577</v>
      </c>
      <c r="AD32" s="31">
        <f>'BASE '!AF32/'BASE '!AA32</f>
        <v>0.14638389084688472</v>
      </c>
      <c r="AE32" s="31">
        <f>'BASE '!AG32/'BASE '!AA32</f>
        <v>2.0540406850924377E-2</v>
      </c>
      <c r="AF32" s="31">
        <f>'BASE '!AA32/'BASE '!G32</f>
        <v>0.47000072382692076</v>
      </c>
      <c r="DV32" s="5"/>
      <c r="DW32" s="5"/>
      <c r="DX32" s="5"/>
      <c r="DY32" s="5"/>
      <c r="DZ32" s="5"/>
      <c r="EA32" s="5"/>
      <c r="EB32" s="5"/>
    </row>
    <row r="33" spans="1:132">
      <c r="A33" t="s">
        <v>200</v>
      </c>
      <c r="B33" t="s">
        <v>171</v>
      </c>
      <c r="C33" t="s">
        <v>201</v>
      </c>
      <c r="D33" s="31">
        <f>'BASE '!Z33/'BASE '!AA33</f>
        <v>303.97909694797636</v>
      </c>
      <c r="E33" s="31">
        <f>'BASE '!AA33/'BASE '!CV33</f>
        <v>28.081410256410258</v>
      </c>
      <c r="F33" s="31">
        <f>'BASE '!Z33/'BASE '!CV33</f>
        <v>8536.1617307692304</v>
      </c>
      <c r="G33" s="31">
        <f>SUM(OTEs!D33:K33,OTEs!M33,OTEs!N33,OTEs!O33,OTEs!Q33)/'BASE '!AA33</f>
        <v>0.97751500901682364</v>
      </c>
      <c r="H33" s="31">
        <f>OTEs!D33/OTEs!$T33</f>
        <v>0.85194470639648567</v>
      </c>
      <c r="I33" s="31">
        <f>OTEs!E33/OTEs!$T33</f>
        <v>0</v>
      </c>
      <c r="J33" s="31">
        <f>OTEs!F33/OTEs!$T33</f>
        <v>0</v>
      </c>
      <c r="K33" s="31">
        <f>OTEs!G33/OTEs!$T33</f>
        <v>0</v>
      </c>
      <c r="L33" s="31">
        <f>OTEs!H33/OTEs!$T33</f>
        <v>0</v>
      </c>
      <c r="M33" s="31">
        <f>OTEs!I33/OTEs!$T33</f>
        <v>5.5201600846424559E-3</v>
      </c>
      <c r="N33" s="31">
        <f>OTEs!J33/OTEs!$T33</f>
        <v>0</v>
      </c>
      <c r="O33" s="31">
        <f>OTEs!K33/OTEs!$T33</f>
        <v>0.11362329507555723</v>
      </c>
      <c r="P33" s="31">
        <f>OTEs!L33/OTEs!$T33</f>
        <v>7.3602134461899418E-3</v>
      </c>
      <c r="Q33" s="31">
        <f>OTEs!M33/OTEs!$T33</f>
        <v>0</v>
      </c>
      <c r="R33" s="31">
        <f>OTEs!N33/OTEs!$T33</f>
        <v>0</v>
      </c>
      <c r="S33" s="31">
        <f>OTEs!O33/OTEs!$T33</f>
        <v>1.3846401545644827E-2</v>
      </c>
      <c r="T33" s="31">
        <f>OTEs!P33/OTEs!$T33</f>
        <v>0</v>
      </c>
      <c r="U33" s="31">
        <f>OTEs!Q33/OTEs!$T33</f>
        <v>0</v>
      </c>
      <c r="V33" s="31">
        <f>OTEs!R33/OTEs!$T33</f>
        <v>4.4851300687719954E-3</v>
      </c>
      <c r="W33" s="31">
        <f>OTEs!S33/OTEs!$T33</f>
        <v>3.2200933827080994E-3</v>
      </c>
      <c r="X33" s="31">
        <f>SUM('BASE '!AH33:AK33)/'BASE '!AA33</f>
        <v>6.1633985436117525E-3</v>
      </c>
      <c r="Y33" s="31">
        <f>'BASE '!AH33/SUM('BASE '!$AH33:$AK33)</f>
        <v>0</v>
      </c>
      <c r="Z33" s="31">
        <f>'BASE '!AI33/SUM('BASE '!$AH33:$AK33)</f>
        <v>1</v>
      </c>
      <c r="AA33" s="31">
        <f>'BASE '!AJ33/SUM('BASE '!$AH33:$AK33)</f>
        <v>0</v>
      </c>
      <c r="AB33" s="31">
        <f>'BASE '!AK33/SUM('BASE '!$AH33:$AK33)</f>
        <v>0</v>
      </c>
      <c r="AC33" s="31">
        <f>'BASE '!AB33/'BASE '!AA33</f>
        <v>0.90458145958408476</v>
      </c>
      <c r="AD33" s="31">
        <f>'BASE '!AF33/'BASE '!AA33</f>
        <v>8.6629990640765181E-2</v>
      </c>
      <c r="AE33" s="31">
        <f>'BASE '!AG33/'BASE '!AA33</f>
        <v>6.8482206040130578E-3</v>
      </c>
      <c r="AF33" s="31">
        <f>'BASE '!AA33/'BASE '!G33</f>
        <v>0.52884377119157111</v>
      </c>
      <c r="DV33" s="5"/>
      <c r="DW33" s="5"/>
      <c r="DX33" s="5"/>
      <c r="DY33" s="5"/>
      <c r="DZ33" s="5"/>
      <c r="EA33" s="5"/>
      <c r="EB33" s="5"/>
    </row>
    <row r="34" spans="1:132">
      <c r="A34" t="s">
        <v>202</v>
      </c>
      <c r="B34" t="s">
        <v>171</v>
      </c>
      <c r="C34" t="s">
        <v>203</v>
      </c>
      <c r="D34" s="31">
        <f>'BASE '!Z34/'BASE '!AA34</f>
        <v>327.94921026682971</v>
      </c>
      <c r="E34" s="31">
        <f>'BASE '!AA34/'BASE '!CV34</f>
        <v>122.67121212121211</v>
      </c>
      <c r="F34" s="31">
        <f>'BASE '!Z34/'BASE '!CV34</f>
        <v>40229.927137626255</v>
      </c>
      <c r="G34" s="31">
        <f>SUM(OTEs!D34:K34,OTEs!M34,OTEs!N34,OTEs!O34,OTEs!Q34)/'BASE '!AA34</f>
        <v>0.90818130915768114</v>
      </c>
      <c r="H34" s="31">
        <f>OTEs!D34/OTEs!$T34</f>
        <v>0.16068505579407172</v>
      </c>
      <c r="I34" s="31">
        <f>OTEs!E34/OTEs!$T34</f>
        <v>0</v>
      </c>
      <c r="J34" s="31">
        <f>OTEs!F34/OTEs!$T34</f>
        <v>4.416965721228145E-3</v>
      </c>
      <c r="K34" s="31">
        <f>OTEs!G34/OTEs!$T34</f>
        <v>0</v>
      </c>
      <c r="L34" s="31">
        <f>OTEs!H34/OTEs!$T34</f>
        <v>0</v>
      </c>
      <c r="M34" s="31">
        <f>OTEs!I34/OTEs!$T34</f>
        <v>0</v>
      </c>
      <c r="N34" s="31">
        <f>OTEs!J34/OTEs!$T34</f>
        <v>0</v>
      </c>
      <c r="O34" s="31">
        <f>OTEs!K34/OTEs!$T34</f>
        <v>1.2913129196766989E-2</v>
      </c>
      <c r="P34" s="31">
        <f>OTEs!L34/OTEs!$T34</f>
        <v>0</v>
      </c>
      <c r="Q34" s="31">
        <f>OTEs!M34/OTEs!$T34</f>
        <v>0</v>
      </c>
      <c r="R34" s="31">
        <f>OTEs!N34/OTEs!$T34</f>
        <v>0.72957880854168422</v>
      </c>
      <c r="S34" s="31">
        <f>OTEs!O34/OTEs!$T34</f>
        <v>9.4190494897625123E-3</v>
      </c>
      <c r="T34" s="31">
        <f>OTEs!P34/OTEs!$T34</f>
        <v>7.1918594802114738E-4</v>
      </c>
      <c r="U34" s="31">
        <f>OTEs!Q34/OTEs!$T34</f>
        <v>0</v>
      </c>
      <c r="V34" s="31">
        <f>OTEs!R34/OTEs!$T34</f>
        <v>1.0848067811336324E-2</v>
      </c>
      <c r="W34" s="31">
        <f>OTEs!S34/OTEs!$T34</f>
        <v>7.1419737497128974E-2</v>
      </c>
      <c r="X34" s="31">
        <f>SUM('BASE '!AH34:AK34)/'BASE '!AA34</f>
        <v>0.1358027741066907</v>
      </c>
      <c r="Y34" s="31">
        <f>'BASE '!AH34/SUM('BASE '!$AH34:$AK34)</f>
        <v>0.86418068819160232</v>
      </c>
      <c r="Z34" s="31">
        <f>'BASE '!AI34/SUM('BASE '!$AH34:$AK34)</f>
        <v>0.13058966196756103</v>
      </c>
      <c r="AA34" s="31">
        <f>'BASE '!AJ34/SUM('BASE '!$AH34:$AK34)</f>
        <v>1.5916325602546614E-3</v>
      </c>
      <c r="AB34" s="31">
        <f>'BASE '!AK34/SUM('BASE '!$AH34:$AK34)</f>
        <v>3.6380172805820831E-3</v>
      </c>
      <c r="AC34" s="31">
        <f>'BASE '!AB34/'BASE '!AA34</f>
        <v>0.24588598083898408</v>
      </c>
      <c r="AD34" s="31">
        <f>'BASE '!AF34/'BASE '!AA34</f>
        <v>4.9364112825199993E-2</v>
      </c>
      <c r="AE34" s="31">
        <f>'BASE '!AG34/'BASE '!AA34</f>
        <v>0.70457492928868748</v>
      </c>
      <c r="AF34" s="31">
        <f>'BASE '!AA34/'BASE '!G34</f>
        <v>1.3810994337342417</v>
      </c>
      <c r="DV34" s="5"/>
      <c r="DW34" s="5"/>
      <c r="DX34" s="5"/>
      <c r="DY34" s="5"/>
      <c r="DZ34" s="5"/>
      <c r="EA34" s="5"/>
      <c r="EB34" s="5"/>
    </row>
    <row r="35" spans="1:132">
      <c r="A35" t="s">
        <v>204</v>
      </c>
      <c r="B35" t="s">
        <v>171</v>
      </c>
      <c r="C35" t="s">
        <v>205</v>
      </c>
      <c r="D35" s="31">
        <f>'BASE '!Z35/'BASE '!AA35</f>
        <v>330.41308511986443</v>
      </c>
      <c r="E35" s="31">
        <f>'BASE '!AA35/'BASE '!CV35</f>
        <v>77.075441860465119</v>
      </c>
      <c r="F35" s="31">
        <f>'BASE '!Z35/'BASE '!CV35</f>
        <v>25466.734532093022</v>
      </c>
      <c r="G35" s="31">
        <f>SUM(OTEs!D35:K35,OTEs!M35,OTEs!N35,OTEs!O35,OTEs!Q35)/'BASE '!AA35</f>
        <v>0.44386713832777547</v>
      </c>
      <c r="H35" s="31">
        <f>OTEs!D35/OTEs!$T35</f>
        <v>0.22047675248902091</v>
      </c>
      <c r="I35" s="31">
        <f>OTEs!E35/OTEs!$T35</f>
        <v>0</v>
      </c>
      <c r="J35" s="31">
        <f>OTEs!F35/OTEs!$T35</f>
        <v>0</v>
      </c>
      <c r="K35" s="31">
        <f>OTEs!G35/OTEs!$T35</f>
        <v>0</v>
      </c>
      <c r="L35" s="31">
        <f>OTEs!H35/OTEs!$T35</f>
        <v>0.11032100446315705</v>
      </c>
      <c r="M35" s="31">
        <f>OTEs!I35/OTEs!$T35</f>
        <v>0</v>
      </c>
      <c r="N35" s="31">
        <f>OTEs!J35/OTEs!$T35</f>
        <v>0</v>
      </c>
      <c r="O35" s="31">
        <f>OTEs!K35/OTEs!$T35</f>
        <v>3.6011104245980502E-2</v>
      </c>
      <c r="P35" s="31">
        <f>OTEs!L35/OTEs!$T35</f>
        <v>3.9340898131738971E-3</v>
      </c>
      <c r="Q35" s="31">
        <f>OTEs!M35/OTEs!$T35</f>
        <v>0</v>
      </c>
      <c r="R35" s="31">
        <f>OTEs!N35/OTEs!$T35</f>
        <v>6.3389409528883486E-2</v>
      </c>
      <c r="S35" s="31">
        <f>OTEs!O35/OTEs!$T35</f>
        <v>1.8424859501196874E-2</v>
      </c>
      <c r="T35" s="31">
        <f>OTEs!P35/OTEs!$T35</f>
        <v>6.9808512186428986E-2</v>
      </c>
      <c r="U35" s="31">
        <f>OTEs!Q35/OTEs!$T35</f>
        <v>4.9330279789014386E-3</v>
      </c>
      <c r="V35" s="31">
        <f>OTEs!R35/OTEs!$T35</f>
        <v>6.4151562351623767E-2</v>
      </c>
      <c r="W35" s="31">
        <f>OTEs!S35/OTEs!$T35</f>
        <v>0.40854967744163301</v>
      </c>
      <c r="X35" s="31">
        <f>SUM('BASE '!AH35:AK35)/'BASE '!AA35</f>
        <v>0.15279502655809288</v>
      </c>
      <c r="Y35" s="31">
        <f>'BASE '!AH35/SUM('BASE '!$AH35:$AK35)</f>
        <v>0.67543443917851498</v>
      </c>
      <c r="Z35" s="31">
        <f>'BASE '!AI35/SUM('BASE '!$AH35:$AK35)</f>
        <v>0.27898894154818327</v>
      </c>
      <c r="AA35" s="31">
        <f>'BASE '!AJ35/SUM('BASE '!$AH35:$AK35)</f>
        <v>3.3570300157977885E-2</v>
      </c>
      <c r="AB35" s="31">
        <f>'BASE '!AK35/SUM('BASE '!$AH35:$AK35)</f>
        <v>1.2006319115323854E-2</v>
      </c>
      <c r="AC35" s="31">
        <f>'BASE '!AB35/'BASE '!AA35</f>
        <v>0.65479910350595782</v>
      </c>
      <c r="AD35" s="31">
        <f>'BASE '!AF35/'BASE '!AA35</f>
        <v>0.10467304157448877</v>
      </c>
      <c r="AE35" s="31">
        <f>'BASE '!AG35/'BASE '!AA35</f>
        <v>0.24042768124495356</v>
      </c>
      <c r="AF35" s="31">
        <f>'BASE '!AA35/'BASE '!G35</f>
        <v>0.83630871518389482</v>
      </c>
      <c r="DV35" s="5"/>
      <c r="DW35" s="5"/>
      <c r="DX35" s="5"/>
      <c r="DY35" s="5"/>
      <c r="DZ35" s="5"/>
      <c r="EA35" s="5"/>
      <c r="EB35" s="5"/>
    </row>
    <row r="36" spans="1:132">
      <c r="A36" t="s">
        <v>206</v>
      </c>
      <c r="B36" t="s">
        <v>171</v>
      </c>
      <c r="C36" t="s">
        <v>207</v>
      </c>
      <c r="D36" s="31">
        <f>'BASE '!Z36/'BASE '!AA36</f>
        <v>422.56695385634328</v>
      </c>
      <c r="E36" s="31">
        <f>'BASE '!AA36/'BASE '!CV36</f>
        <v>34.974293785310735</v>
      </c>
      <c r="F36" s="31">
        <f>'BASE '!Z36/'BASE '!CV36</f>
        <v>14778.980788135594</v>
      </c>
      <c r="G36" s="31">
        <f>SUM(OTEs!D36:K36,OTEs!M36,OTEs!N36,OTEs!O36,OTEs!Q36)/'BASE '!AA36</f>
        <v>0.7967837556235815</v>
      </c>
      <c r="H36" s="31">
        <f>OTEs!D36/OTEs!$T36</f>
        <v>0.46165901985464286</v>
      </c>
      <c r="I36" s="31">
        <f>OTEs!E36/OTEs!$T36</f>
        <v>0</v>
      </c>
      <c r="J36" s="31">
        <f>OTEs!F36/OTEs!$T36</f>
        <v>0</v>
      </c>
      <c r="K36" s="31">
        <f>OTEs!G36/OTEs!$T36</f>
        <v>0</v>
      </c>
      <c r="L36" s="31">
        <f>OTEs!H36/OTEs!$T36</f>
        <v>2.5985626700231433E-3</v>
      </c>
      <c r="M36" s="31">
        <f>OTEs!I36/OTEs!$T36</f>
        <v>0</v>
      </c>
      <c r="N36" s="31">
        <f>OTEs!J36/OTEs!$T36</f>
        <v>0</v>
      </c>
      <c r="O36" s="31">
        <f>OTEs!K36/OTEs!$T36</f>
        <v>3.4983149945186566E-2</v>
      </c>
      <c r="P36" s="31">
        <f>OTEs!L36/OTEs!$T36</f>
        <v>0</v>
      </c>
      <c r="Q36" s="31">
        <f>OTEs!M36/OTEs!$T36</f>
        <v>0</v>
      </c>
      <c r="R36" s="31">
        <f>OTEs!N36/OTEs!$T36</f>
        <v>0.29071419870883919</v>
      </c>
      <c r="S36" s="31">
        <f>OTEs!O36/OTEs!$T36</f>
        <v>1.0394250680092573E-2</v>
      </c>
      <c r="T36" s="31">
        <f>OTEs!P36/OTEs!$T36</f>
        <v>3.2482033375289291E-3</v>
      </c>
      <c r="U36" s="31">
        <f>OTEs!Q36/OTEs!$T36</f>
        <v>7.3084575094400906E-4</v>
      </c>
      <c r="V36" s="31">
        <f>OTEs!R36/OTEs!$T36</f>
        <v>0.19201754029802262</v>
      </c>
      <c r="W36" s="31">
        <f>OTEs!S36/OTEs!$T36</f>
        <v>3.6542287547200454E-3</v>
      </c>
      <c r="X36" s="31">
        <f>SUM('BASE '!AH36:AK36)/'BASE '!AA36</f>
        <v>0.1952200567002399</v>
      </c>
      <c r="Y36" s="31">
        <f>'BASE '!AH36/SUM('BASE '!$AH36:$AK36)</f>
        <v>0.83326437732726522</v>
      </c>
      <c r="Z36" s="31">
        <f>'BASE '!AI36/SUM('BASE '!$AH36:$AK36)</f>
        <v>7.7368638808440221E-2</v>
      </c>
      <c r="AA36" s="31">
        <f>'BASE '!AJ36/SUM('BASE '!$AH36:$AK36)</f>
        <v>4.6338436077782375E-2</v>
      </c>
      <c r="AB36" s="31">
        <f>'BASE '!AK36/SUM('BASE '!$AH36:$AK36)</f>
        <v>4.302854778651221E-2</v>
      </c>
      <c r="AC36" s="31">
        <f>'BASE '!AB36/'BASE '!AA36</f>
        <v>0.57830206204718559</v>
      </c>
      <c r="AD36" s="31">
        <f>'BASE '!AF36/'BASE '!AA36</f>
        <v>0.13245402192086198</v>
      </c>
      <c r="AE36" s="31">
        <f>'BASE '!AG36/'BASE '!AA36</f>
        <v>0.28859775945205923</v>
      </c>
      <c r="AF36" s="31">
        <f>'BASE '!AA36/'BASE '!G36</f>
        <v>0.74473699615194477</v>
      </c>
      <c r="DV36" s="5"/>
      <c r="DW36" s="5"/>
      <c r="DX36" s="5"/>
      <c r="DY36" s="5"/>
      <c r="DZ36" s="5"/>
      <c r="EA36" s="5"/>
      <c r="EB36" s="5"/>
    </row>
    <row r="37" spans="1:132">
      <c r="A37" t="s">
        <v>210</v>
      </c>
      <c r="B37" t="s">
        <v>209</v>
      </c>
      <c r="C37" t="s">
        <v>211</v>
      </c>
      <c r="D37" s="31">
        <f>'BASE '!Z37/'BASE '!AA37</f>
        <v>222.70149923482197</v>
      </c>
      <c r="E37" s="31">
        <f>'BASE '!AA37/'BASE '!CV37</f>
        <v>116.01473684210526</v>
      </c>
      <c r="F37" s="31">
        <f>'BASE '!Z37/'BASE '!CV37</f>
        <v>25836.655828070176</v>
      </c>
      <c r="G37" s="31">
        <f>SUM(OTEs!D37:K37,OTEs!M37,OTEs!N37,OTEs!O37,OTEs!Q37)/'BASE '!AA37</f>
        <v>0.12544383351177404</v>
      </c>
      <c r="H37" s="31">
        <f>OTEs!D37/OTEs!$T37</f>
        <v>0.13032515310113263</v>
      </c>
      <c r="I37" s="31">
        <f>OTEs!E37/OTEs!$T37</f>
        <v>0</v>
      </c>
      <c r="J37" s="31">
        <f>OTEs!F37/OTEs!$T37</f>
        <v>0</v>
      </c>
      <c r="K37" s="31">
        <f>OTEs!G37/OTEs!$T37</f>
        <v>0</v>
      </c>
      <c r="L37" s="31">
        <f>OTEs!H37/OTEs!$T37</f>
        <v>0</v>
      </c>
      <c r="M37" s="31">
        <f>OTEs!I37/OTEs!$T37</f>
        <v>0</v>
      </c>
      <c r="N37" s="31">
        <f>OTEs!J37/OTEs!$T37</f>
        <v>0</v>
      </c>
      <c r="O37" s="31">
        <f>OTEs!K37/OTEs!$T37</f>
        <v>0</v>
      </c>
      <c r="P37" s="31">
        <f>OTEs!L37/OTEs!$T37</f>
        <v>0</v>
      </c>
      <c r="Q37" s="31">
        <f>OTEs!M37/OTEs!$T37</f>
        <v>0</v>
      </c>
      <c r="R37" s="31">
        <f>OTEs!N37/OTEs!$T37</f>
        <v>0</v>
      </c>
      <c r="S37" s="31">
        <f>OTEs!O37/OTEs!$T37</f>
        <v>1.5580385248872811E-3</v>
      </c>
      <c r="T37" s="31">
        <f>OTEs!P37/OTEs!$T37</f>
        <v>0</v>
      </c>
      <c r="U37" s="31">
        <f>OTEs!Q37/OTEs!$T37</f>
        <v>0</v>
      </c>
      <c r="V37" s="31">
        <f>OTEs!R37/OTEs!$T37</f>
        <v>0</v>
      </c>
      <c r="W37" s="31">
        <f>OTEs!S37/OTEs!$T37</f>
        <v>0.86811680837398009</v>
      </c>
      <c r="X37" s="31">
        <f>SUM('BASE '!AH37:AK37)/'BASE '!AA37</f>
        <v>0.18869351141113347</v>
      </c>
      <c r="Y37" s="31">
        <f>'BASE '!AH37/SUM('BASE '!$AH37:$AK37)</f>
        <v>0.71742266388844367</v>
      </c>
      <c r="Z37" s="31">
        <f>'BASE '!AI37/SUM('BASE '!$AH37:$AK37)</f>
        <v>0.27231928193620775</v>
      </c>
      <c r="AA37" s="31">
        <f>'BASE '!AJ37/SUM('BASE '!$AH37:$AK37)</f>
        <v>0</v>
      </c>
      <c r="AB37" s="31">
        <f>'BASE '!AK37/SUM('BASE '!$AH37:$AK37)</f>
        <v>1.0258054175348615E-2</v>
      </c>
      <c r="AC37" s="31">
        <f>'BASE '!AB37/'BASE '!AA37</f>
        <v>0.84450856213064285</v>
      </c>
      <c r="AD37" s="31">
        <f>'BASE '!AF37/'BASE '!AA37</f>
        <v>1.0083413480441082E-2</v>
      </c>
      <c r="AE37" s="31">
        <f>'BASE '!AG37/'BASE '!AA37</f>
        <v>0.14504509408968008</v>
      </c>
      <c r="AF37" s="31">
        <f>'BASE '!AA37/'BASE '!G37</f>
        <v>0.98145327854712949</v>
      </c>
      <c r="DV37" s="5"/>
      <c r="DW37" s="5"/>
      <c r="DX37" s="5"/>
      <c r="DY37" s="5"/>
      <c r="DZ37" s="5"/>
      <c r="EA37" s="5"/>
      <c r="EB37" s="5"/>
    </row>
    <row r="38" spans="1:132">
      <c r="A38" t="s">
        <v>212</v>
      </c>
      <c r="B38" t="s">
        <v>209</v>
      </c>
      <c r="C38" t="s">
        <v>209</v>
      </c>
      <c r="D38" s="31">
        <f>'BASE '!Z38/'BASE '!AA38</f>
        <v>323.6495848851211</v>
      </c>
      <c r="E38" s="31">
        <f>'BASE '!AA38/'BASE '!CV38</f>
        <v>115.48219294517637</v>
      </c>
      <c r="F38" s="31">
        <f>'BASE '!Z38/'BASE '!CV38</f>
        <v>37375.763808329786</v>
      </c>
      <c r="G38" s="31">
        <f>SUM(OTEs!D38:K38,OTEs!M38,OTEs!N38,OTEs!O38,OTEs!Q38)/'BASE '!AA38</f>
        <v>0.48820297825485331</v>
      </c>
      <c r="H38" s="31">
        <f>OTEs!D38/OTEs!$T38</f>
        <v>0.24866816128975275</v>
      </c>
      <c r="I38" s="31">
        <f>OTEs!E38/OTEs!$T38</f>
        <v>0</v>
      </c>
      <c r="J38" s="31">
        <f>OTEs!F38/OTEs!$T38</f>
        <v>4.0886233961997512E-4</v>
      </c>
      <c r="K38" s="31">
        <f>OTEs!G38/OTEs!$T38</f>
        <v>1.3616477557100884E-4</v>
      </c>
      <c r="L38" s="31">
        <f>OTEs!H38/OTEs!$T38</f>
        <v>4.5633600461635392E-5</v>
      </c>
      <c r="M38" s="31">
        <f>OTEs!I38/OTEs!$T38</f>
        <v>3.643327778791858E-4</v>
      </c>
      <c r="N38" s="31">
        <f>OTEs!J38/OTEs!$T38</f>
        <v>0</v>
      </c>
      <c r="O38" s="31">
        <f>OTEs!K38/OTEs!$T38</f>
        <v>1.4096366387761954E-2</v>
      </c>
      <c r="P38" s="31">
        <f>OTEs!L38/OTEs!$T38</f>
        <v>1.2983495357149167E-2</v>
      </c>
      <c r="Q38" s="31">
        <f>OTEs!M38/OTEs!$T38</f>
        <v>0</v>
      </c>
      <c r="R38" s="31">
        <f>OTEs!N38/OTEs!$T38</f>
        <v>0.113133791828347</v>
      </c>
      <c r="S38" s="31">
        <f>OTEs!O38/OTEs!$T38</f>
        <v>0.10928879297654727</v>
      </c>
      <c r="T38" s="31">
        <f>OTEs!P38/OTEs!$T38</f>
        <v>0.13621004115856353</v>
      </c>
      <c r="U38" s="31">
        <f>OTEs!Q38/OTEs!$T38</f>
        <v>2.0608722789125663E-3</v>
      </c>
      <c r="V38" s="31">
        <f>OTEs!R38/OTEs!$T38</f>
        <v>4.2211080427012743E-3</v>
      </c>
      <c r="W38" s="31">
        <f>OTEs!S38/OTEs!$T38</f>
        <v>0.35838237718673266</v>
      </c>
      <c r="X38" s="31">
        <f>SUM('BASE '!AH38:AK38)/'BASE '!AA38</f>
        <v>0.18996458243783526</v>
      </c>
      <c r="Y38" s="31">
        <f>'BASE '!AH38/SUM('BASE '!$AH38:$AK38)</f>
        <v>0.64877273872023877</v>
      </c>
      <c r="Z38" s="31">
        <f>'BASE '!AI38/SUM('BASE '!$AH38:$AK38)</f>
        <v>0.31664697107654161</v>
      </c>
      <c r="AA38" s="31">
        <f>'BASE '!AJ38/SUM('BASE '!$AH38:$AK38)</f>
        <v>1.5052596911989773E-2</v>
      </c>
      <c r="AB38" s="31">
        <f>'BASE '!AK38/SUM('BASE '!$AH38:$AK38)</f>
        <v>1.9527693291229973E-2</v>
      </c>
      <c r="AC38" s="31">
        <f>'BASE '!AB38/'BASE '!AA38</f>
        <v>0.76690320082905949</v>
      </c>
      <c r="AD38" s="31">
        <f>'BASE '!AF38/'BASE '!AA38</f>
        <v>3.0129952717701716E-2</v>
      </c>
      <c r="AE38" s="31">
        <f>'BASE '!AG38/'BASE '!AA38</f>
        <v>0.20232466393061338</v>
      </c>
      <c r="AF38" s="31">
        <f>'BASE '!AA38/'BASE '!G38</f>
        <v>0.94018471310807195</v>
      </c>
      <c r="DV38" s="5"/>
      <c r="DW38" s="5"/>
      <c r="DX38" s="5"/>
      <c r="DY38" s="5"/>
      <c r="DZ38" s="5"/>
      <c r="EA38" s="5"/>
      <c r="EB38" s="5"/>
    </row>
    <row r="39" spans="1:132">
      <c r="A39" t="s">
        <v>213</v>
      </c>
      <c r="B39" t="s">
        <v>209</v>
      </c>
      <c r="C39" t="s">
        <v>214</v>
      </c>
      <c r="D39" s="31">
        <f>'BASE '!Z39/'BASE '!AA39</f>
        <v>375.23081307022215</v>
      </c>
      <c r="E39" s="31">
        <f>'BASE '!AA39/'BASE '!CV39</f>
        <v>129.11736111111111</v>
      </c>
      <c r="F39" s="31">
        <f>'BASE '!Z39/'BASE '!CV39</f>
        <v>48448.812391203704</v>
      </c>
      <c r="G39" s="31">
        <f>SUM(OTEs!D39:K39,OTEs!M39,OTEs!N39,OTEs!O39,OTEs!Q39)/'BASE '!AA39</f>
        <v>0.69102722006787531</v>
      </c>
      <c r="H39" s="31">
        <f>OTEs!D39/OTEs!$T39</f>
        <v>0.30566685849616426</v>
      </c>
      <c r="I39" s="31">
        <f>OTEs!E39/OTEs!$T39</f>
        <v>0</v>
      </c>
      <c r="J39" s="31">
        <f>OTEs!F39/OTEs!$T39</f>
        <v>0</v>
      </c>
      <c r="K39" s="31">
        <f>OTEs!G39/OTEs!$T39</f>
        <v>0</v>
      </c>
      <c r="L39" s="31">
        <f>OTEs!H39/OTEs!$T39</f>
        <v>0</v>
      </c>
      <c r="M39" s="31">
        <f>OTEs!I39/OTEs!$T39</f>
        <v>0</v>
      </c>
      <c r="N39" s="31">
        <f>OTEs!J39/OTEs!$T39</f>
        <v>0</v>
      </c>
      <c r="O39" s="31">
        <f>OTEs!K39/OTEs!$T39</f>
        <v>6.4540765561047495E-4</v>
      </c>
      <c r="P39" s="31">
        <f>OTEs!L39/OTEs!$T39</f>
        <v>8.2110196185999321E-4</v>
      </c>
      <c r="Q39" s="31">
        <f>OTEs!M39/OTEs!$T39</f>
        <v>0</v>
      </c>
      <c r="R39" s="31">
        <f>OTEs!N39/OTEs!$T39</f>
        <v>0.27725457925695651</v>
      </c>
      <c r="S39" s="31">
        <f>OTEs!O39/OTEs!$T39</f>
        <v>0.10746037465914408</v>
      </c>
      <c r="T39" s="31">
        <f>OTEs!P39/OTEs!$T39</f>
        <v>0.18841959385930473</v>
      </c>
      <c r="U39" s="31">
        <f>OTEs!Q39/OTEs!$T39</f>
        <v>0</v>
      </c>
      <c r="V39" s="31">
        <f>OTEs!R39/OTEs!$T39</f>
        <v>4.9463325606369461E-3</v>
      </c>
      <c r="W39" s="31">
        <f>OTEs!S39/OTEs!$T39</f>
        <v>0.11478575155032297</v>
      </c>
      <c r="X39" s="31">
        <f>SUM('BASE '!AH39:AK39)/'BASE '!AA39</f>
        <v>0.27533807707960201</v>
      </c>
      <c r="Y39" s="31">
        <f>'BASE '!AH39/SUM('BASE '!$AH39:$AK39)</f>
        <v>0.78154707644224519</v>
      </c>
      <c r="Z39" s="31">
        <f>'BASE '!AI39/SUM('BASE '!$AH39:$AK39)</f>
        <v>0.21513217866909756</v>
      </c>
      <c r="AA39" s="31">
        <f>'BASE '!AJ39/SUM('BASE '!$AH39:$AK39)</f>
        <v>3.3207448886573782E-3</v>
      </c>
      <c r="AB39" s="31">
        <f>'BASE '!AK39/SUM('BASE '!$AH39:$AK39)</f>
        <v>0</v>
      </c>
      <c r="AC39" s="31">
        <f>'BASE '!AB39/'BASE '!AA39</f>
        <v>0.65963172322051256</v>
      </c>
      <c r="AD39" s="31">
        <f>'BASE '!AF39/'BASE '!AA39</f>
        <v>1.8300892634643691E-2</v>
      </c>
      <c r="AE39" s="31">
        <f>'BASE '!AG39/'BASE '!AA39</f>
        <v>0.32196519459937217</v>
      </c>
      <c r="AF39" s="31">
        <f>'BASE '!AA39/'BASE '!G39</f>
        <v>0.73164589537160973</v>
      </c>
      <c r="DV39" s="5"/>
      <c r="DW39" s="5"/>
      <c r="DX39" s="5"/>
      <c r="DY39" s="5"/>
      <c r="DZ39" s="5"/>
      <c r="EA39" s="5"/>
      <c r="EB39" s="5"/>
    </row>
    <row r="40" spans="1:132">
      <c r="A40" t="s">
        <v>215</v>
      </c>
      <c r="B40" t="s">
        <v>209</v>
      </c>
      <c r="C40" t="s">
        <v>216</v>
      </c>
      <c r="D40" s="31">
        <f>'BASE '!Z40/'BASE '!AA40</f>
        <v>294.60933945182001</v>
      </c>
      <c r="E40" s="31">
        <f>'BASE '!AA40/'BASE '!CV40</f>
        <v>87.143939393939391</v>
      </c>
      <c r="F40" s="31">
        <f>'BASE '!Z40/'BASE '!CV40</f>
        <v>25673.418422077921</v>
      </c>
      <c r="G40" s="31">
        <f>SUM(OTEs!D40:K40,OTEs!M40,OTEs!N40,OTEs!O40,OTEs!Q40)/'BASE '!AA40</f>
        <v>0.37782690229877919</v>
      </c>
      <c r="H40" s="31">
        <f>OTEs!D40/OTEs!$T40</f>
        <v>8.3685836037374423E-2</v>
      </c>
      <c r="I40" s="31">
        <f>OTEs!E40/OTEs!$T40</f>
        <v>0</v>
      </c>
      <c r="J40" s="31">
        <f>OTEs!F40/OTEs!$T40</f>
        <v>0</v>
      </c>
      <c r="K40" s="31">
        <f>OTEs!G40/OTEs!$T40</f>
        <v>0</v>
      </c>
      <c r="L40" s="31">
        <f>OTEs!H40/OTEs!$T40</f>
        <v>0</v>
      </c>
      <c r="M40" s="31">
        <f>OTEs!I40/OTEs!$T40</f>
        <v>0</v>
      </c>
      <c r="N40" s="31">
        <f>OTEs!J40/OTEs!$T40</f>
        <v>0</v>
      </c>
      <c r="O40" s="31">
        <f>OTEs!K40/OTEs!$T40</f>
        <v>0</v>
      </c>
      <c r="P40" s="31">
        <f>OTEs!L40/OTEs!$T40</f>
        <v>0</v>
      </c>
      <c r="Q40" s="31">
        <f>OTEs!M40/OTEs!$T40</f>
        <v>0</v>
      </c>
      <c r="R40" s="31">
        <f>OTEs!N40/OTEs!$T40</f>
        <v>0.20681027405293406</v>
      </c>
      <c r="S40" s="31">
        <f>OTEs!O40/OTEs!$T40</f>
        <v>4.1586197010568565E-2</v>
      </c>
      <c r="T40" s="31">
        <f>OTEs!P40/OTEs!$T40</f>
        <v>0.28453027874428238</v>
      </c>
      <c r="U40" s="31">
        <f>OTEs!Q40/OTEs!$T40</f>
        <v>6.4375724878481047E-2</v>
      </c>
      <c r="V40" s="31">
        <f>OTEs!R40/OTEs!$T40</f>
        <v>8.7311205806846759E-3</v>
      </c>
      <c r="W40" s="31">
        <f>OTEs!S40/OTEs!$T40</f>
        <v>0.31028056869567483</v>
      </c>
      <c r="X40" s="31">
        <f>SUM('BASE '!AH40:AK40)/'BASE '!AA40</f>
        <v>0.26723463444318868</v>
      </c>
      <c r="Y40" s="31">
        <f>'BASE '!AH40/SUM('BASE '!$AH40:$AK40)</f>
        <v>0.62487220001858912</v>
      </c>
      <c r="Z40" s="31">
        <f>'BASE '!AI40/SUM('BASE '!$AH40:$AK40)</f>
        <v>0.34361929547355707</v>
      </c>
      <c r="AA40" s="31">
        <f>'BASE '!AJ40/SUM('BASE '!$AH40:$AK40)</f>
        <v>2.3329305697555539E-2</v>
      </c>
      <c r="AB40" s="31">
        <f>'BASE '!AK40/SUM('BASE '!$AH40:$AK40)</f>
        <v>8.1791988102983566E-3</v>
      </c>
      <c r="AC40" s="31">
        <f>'BASE '!AB40/'BASE '!AA40</f>
        <v>0.59008209038635873</v>
      </c>
      <c r="AD40" s="31">
        <f>'BASE '!AF40/'BASE '!AA40</f>
        <v>8.2115224599793851E-3</v>
      </c>
      <c r="AE40" s="31">
        <f>'BASE '!AG40/'BASE '!AA40</f>
        <v>0.40107301200928946</v>
      </c>
      <c r="AF40" s="31">
        <f>'BASE '!AA40/'BASE '!G40</f>
        <v>0.60684470097656285</v>
      </c>
      <c r="DV40" s="5"/>
      <c r="DW40" s="5"/>
      <c r="DX40" s="5"/>
      <c r="DY40" s="5"/>
      <c r="DZ40" s="5"/>
      <c r="EA40" s="5"/>
      <c r="EB40" s="5"/>
    </row>
    <row r="41" spans="1:132">
      <c r="A41" t="s">
        <v>217</v>
      </c>
      <c r="B41" t="s">
        <v>209</v>
      </c>
      <c r="C41" t="s">
        <v>218</v>
      </c>
      <c r="D41" s="31">
        <f>'BASE '!Z41/'BASE '!AA41</f>
        <v>270.17407236191849</v>
      </c>
      <c r="E41" s="31">
        <f>'BASE '!AA41/'BASE '!CV41</f>
        <v>179.9606418918919</v>
      </c>
      <c r="F41" s="31">
        <f>'BASE '!Z41/'BASE '!CV41</f>
        <v>48620.699484797296</v>
      </c>
      <c r="G41" s="31">
        <f>SUM(OTEs!D41:K41,OTEs!M41,OTEs!N41,OTEs!O41,OTEs!Q41)/'BASE '!AA41</f>
        <v>0.52328821898932487</v>
      </c>
      <c r="H41" s="31">
        <f>OTEs!D41/OTEs!$T41</f>
        <v>5.7308312522833631E-2</v>
      </c>
      <c r="I41" s="31">
        <f>OTEs!E41/OTEs!$T41</f>
        <v>0</v>
      </c>
      <c r="J41" s="31">
        <f>OTEs!F41/OTEs!$T41</f>
        <v>0</v>
      </c>
      <c r="K41" s="31">
        <f>OTEs!G41/OTEs!$T41</f>
        <v>0</v>
      </c>
      <c r="L41" s="31">
        <f>OTEs!H41/OTEs!$T41</f>
        <v>0</v>
      </c>
      <c r="M41" s="31">
        <f>OTEs!I41/OTEs!$T41</f>
        <v>4.9212644644321243E-4</v>
      </c>
      <c r="N41" s="31">
        <f>OTEs!J41/OTEs!$T41</f>
        <v>0</v>
      </c>
      <c r="O41" s="31">
        <f>OTEs!K41/OTEs!$T41</f>
        <v>0</v>
      </c>
      <c r="P41" s="31">
        <f>OTEs!L41/OTEs!$T41</f>
        <v>0</v>
      </c>
      <c r="Q41" s="31">
        <f>OTEs!M41/OTEs!$T41</f>
        <v>0</v>
      </c>
      <c r="R41" s="31">
        <f>OTEs!N41/OTEs!$T41</f>
        <v>0.28038998203362797</v>
      </c>
      <c r="S41" s="31">
        <f>OTEs!O41/OTEs!$T41</f>
        <v>0.18539267276314908</v>
      </c>
      <c r="T41" s="31">
        <f>OTEs!P41/OTEs!$T41</f>
        <v>5.9398910747609564E-2</v>
      </c>
      <c r="U41" s="31">
        <f>OTEs!Q41/OTEs!$T41</f>
        <v>0</v>
      </c>
      <c r="V41" s="31">
        <f>OTEs!R41/OTEs!$T41</f>
        <v>0</v>
      </c>
      <c r="W41" s="31">
        <f>OTEs!S41/OTEs!$T41</f>
        <v>0.41701799548633639</v>
      </c>
      <c r="X41" s="31">
        <f>SUM('BASE '!AH41:AK41)/'BASE '!AA41</f>
        <v>0.22386651735974553</v>
      </c>
      <c r="Y41" s="31">
        <f>'BASE '!AH41/SUM('BASE '!$AH41:$AK41)</f>
        <v>0.68339622641509434</v>
      </c>
      <c r="Z41" s="31">
        <f>'BASE '!AI41/SUM('BASE '!$AH41:$AK41)</f>
        <v>0.30335429769392036</v>
      </c>
      <c r="AA41" s="31">
        <f>'BASE '!AJ41/SUM('BASE '!$AH41:$AK41)</f>
        <v>5.1991614255765201E-3</v>
      </c>
      <c r="AB41" s="31">
        <f>'BASE '!AK41/SUM('BASE '!$AH41:$AK41)</f>
        <v>8.0503144654088046E-3</v>
      </c>
      <c r="AC41" s="31">
        <f>'BASE '!AB41/'BASE '!AA41</f>
        <v>0.45992789339260554</v>
      </c>
      <c r="AD41" s="31">
        <f>'BASE '!AF41/'BASE '!AA41</f>
        <v>2.7380236106430929E-2</v>
      </c>
      <c r="AE41" s="31">
        <f>'BASE '!AG41/'BASE '!AA41</f>
        <v>0.51252760785719853</v>
      </c>
      <c r="AF41" s="31">
        <f>'BASE '!AA41/'BASE '!G41</f>
        <v>1.0235229406539725</v>
      </c>
      <c r="DV41" s="5"/>
      <c r="DW41" s="5"/>
      <c r="DX41" s="5"/>
      <c r="DY41" s="5"/>
      <c r="DZ41" s="5"/>
      <c r="EA41" s="5"/>
      <c r="EB41" s="5"/>
    </row>
    <row r="42" spans="1:132">
      <c r="A42" t="s">
        <v>221</v>
      </c>
      <c r="B42" t="s">
        <v>220</v>
      </c>
      <c r="C42" t="s">
        <v>220</v>
      </c>
      <c r="D42" s="31">
        <f>'BASE '!Z42/'BASE '!AA42</f>
        <v>833.59258922505717</v>
      </c>
      <c r="E42" s="31">
        <f>'BASE '!AA42/'BASE '!CV42</f>
        <v>42.821010101010096</v>
      </c>
      <c r="F42" s="31">
        <f>'BASE '!Z42/'BASE '!CV42</f>
        <v>35695.276683333337</v>
      </c>
      <c r="G42" s="31">
        <f>SUM(OTEs!D42:K42,OTEs!M42,OTEs!N42,OTEs!O42,OTEs!Q42)/'BASE '!AA42</f>
        <v>0.62868694684002957</v>
      </c>
      <c r="H42" s="31">
        <f>OTEs!D42/OTEs!$T42</f>
        <v>0.27881277883285299</v>
      </c>
      <c r="I42" s="31">
        <f>OTEs!E42/OTEs!$T42</f>
        <v>0</v>
      </c>
      <c r="J42" s="31">
        <f>OTEs!F42/OTEs!$T42</f>
        <v>2.3103510784679908E-3</v>
      </c>
      <c r="K42" s="31">
        <f>OTEs!G42/OTEs!$T42</f>
        <v>0</v>
      </c>
      <c r="L42" s="31">
        <f>OTEs!H42/OTEs!$T42</f>
        <v>2.4247128485448684E-2</v>
      </c>
      <c r="M42" s="31">
        <f>OTEs!I42/OTEs!$T42</f>
        <v>1.7872068110950385E-3</v>
      </c>
      <c r="N42" s="31">
        <f>OTEs!J42/OTEs!$T42</f>
        <v>0</v>
      </c>
      <c r="O42" s="31">
        <f>OTEs!K42/OTEs!$T42</f>
        <v>1.0787721439060385E-2</v>
      </c>
      <c r="P42" s="31">
        <f>OTEs!L42/OTEs!$T42</f>
        <v>4.6705833545227044E-3</v>
      </c>
      <c r="Q42" s="31">
        <f>OTEs!M42/OTEs!$T42</f>
        <v>0</v>
      </c>
      <c r="R42" s="31">
        <f>OTEs!N42/OTEs!$T42</f>
        <v>0.30711123385400385</v>
      </c>
      <c r="S42" s="31">
        <f>OTEs!O42/OTEs!$T42</f>
        <v>1.6344000204391251E-2</v>
      </c>
      <c r="T42" s="31">
        <f>OTEs!P42/OTEs!$T42</f>
        <v>7.8408376148027939E-2</v>
      </c>
      <c r="U42" s="31">
        <f>OTEs!Q42/OTEs!$T42</f>
        <v>7.0989460467934312E-3</v>
      </c>
      <c r="V42" s="31">
        <f>OTEs!R42/OTEs!$T42</f>
        <v>1.8726131542801113E-2</v>
      </c>
      <c r="W42" s="31">
        <f>OTEs!S42/OTEs!$T42</f>
        <v>0.24969554220253473</v>
      </c>
      <c r="X42" s="31">
        <f>SUM('BASE '!AH42:AK42)/'BASE '!AA42</f>
        <v>0.31074852333415109</v>
      </c>
      <c r="Y42" s="31">
        <f>'BASE '!AH42/SUM('BASE '!$AH42:$AK42)</f>
        <v>0.76976505864045242</v>
      </c>
      <c r="Z42" s="31">
        <f>'BASE '!AI42/SUM('BASE '!$AH42:$AK42)</f>
        <v>0.17178426386305842</v>
      </c>
      <c r="AA42" s="31">
        <f>'BASE '!AJ42/SUM('BASE '!$AH42:$AK42)</f>
        <v>4.4179602990852856E-2</v>
      </c>
      <c r="AB42" s="31">
        <f>'BASE '!AK42/SUM('BASE '!$AH42:$AK42)</f>
        <v>1.4271074505636317E-2</v>
      </c>
      <c r="AC42" s="31">
        <f>'BASE '!AB42/'BASE '!AA42</f>
        <v>0.42591902398520504</v>
      </c>
      <c r="AD42" s="31">
        <f>'BASE '!AF42/'BASE '!AA42</f>
        <v>6.165551697458059E-2</v>
      </c>
      <c r="AE42" s="31">
        <f>'BASE '!AG42/'BASE '!AA42</f>
        <v>0.51149487648846026</v>
      </c>
      <c r="AF42" s="31">
        <f>'BASE '!AA42/'BASE '!G42</f>
        <v>1.210627042334633</v>
      </c>
      <c r="DV42" s="5"/>
      <c r="DW42" s="5"/>
      <c r="DX42" s="5"/>
      <c r="DY42" s="5"/>
      <c r="DZ42" s="5"/>
      <c r="EA42" s="5"/>
      <c r="EB42" s="5"/>
    </row>
    <row r="43" spans="1:132">
      <c r="A43" t="s">
        <v>222</v>
      </c>
      <c r="B43" t="s">
        <v>220</v>
      </c>
      <c r="C43" t="s">
        <v>223</v>
      </c>
      <c r="D43" s="31">
        <f>'BASE '!Z43/'BASE '!AA43</f>
        <v>1012.2050008204243</v>
      </c>
      <c r="E43" s="31">
        <f>'BASE '!AA43/'BASE '!CV43</f>
        <v>35.616666666666667</v>
      </c>
      <c r="F43" s="31">
        <f>'BASE '!Z43/'BASE '!CV43</f>
        <v>36051.368112554112</v>
      </c>
      <c r="G43" s="31">
        <f>SUM(OTEs!D43:K43,OTEs!M43,OTEs!N43,OTEs!O43,OTEs!Q43)/'BASE '!AA43</f>
        <v>0.78056992142158255</v>
      </c>
      <c r="H43" s="31">
        <f>OTEs!D43/OTEs!$T43</f>
        <v>0.25228474343404611</v>
      </c>
      <c r="I43" s="31">
        <f>OTEs!E43/OTEs!$T43</f>
        <v>0</v>
      </c>
      <c r="J43" s="31">
        <f>OTEs!F43/OTEs!$T43</f>
        <v>1.5824531704265266E-3</v>
      </c>
      <c r="K43" s="31">
        <f>OTEs!G43/OTEs!$T43</f>
        <v>0</v>
      </c>
      <c r="L43" s="31">
        <f>OTEs!H43/OTEs!$T43</f>
        <v>0</v>
      </c>
      <c r="M43" s="31">
        <f>OTEs!I43/OTEs!$T43</f>
        <v>0</v>
      </c>
      <c r="N43" s="31">
        <f>OTEs!J43/OTEs!$T43</f>
        <v>0</v>
      </c>
      <c r="O43" s="31">
        <f>OTEs!K43/OTEs!$T43</f>
        <v>0.23868668653933439</v>
      </c>
      <c r="P43" s="31">
        <f>OTEs!L43/OTEs!$T43</f>
        <v>5.2687103620014967E-3</v>
      </c>
      <c r="Q43" s="31">
        <f>OTEs!M43/OTEs!$T43</f>
        <v>0</v>
      </c>
      <c r="R43" s="31">
        <f>OTEs!N43/OTEs!$T43</f>
        <v>0.29440989217237701</v>
      </c>
      <c r="S43" s="31">
        <f>OTEs!O43/OTEs!$T43</f>
        <v>8.4029490057532612E-4</v>
      </c>
      <c r="T43" s="31">
        <f>OTEs!P43/OTEs!$T43</f>
        <v>0</v>
      </c>
      <c r="U43" s="31">
        <f>OTEs!Q43/OTEs!$T43</f>
        <v>0</v>
      </c>
      <c r="V43" s="31">
        <f>OTEs!R43/OTEs!$T43</f>
        <v>1.5763196310062684E-2</v>
      </c>
      <c r="W43" s="31">
        <f>OTEs!S43/OTEs!$T43</f>
        <v>0.19116402311117656</v>
      </c>
      <c r="X43" s="31">
        <f>SUM('BASE '!AH43:AK43)/'BASE '!AA43</f>
        <v>0.14785869254750866</v>
      </c>
      <c r="Y43" s="31">
        <f>'BASE '!AH43/SUM('BASE '!$AH43:$AK43)</f>
        <v>0.78051787916152893</v>
      </c>
      <c r="Z43" s="31">
        <f>'BASE '!AI43/SUM('BASE '!$AH43:$AK43)</f>
        <v>0.21948212083847102</v>
      </c>
      <c r="AA43" s="31">
        <f>'BASE '!AJ43/SUM('BASE '!$AH43:$AK43)</f>
        <v>0</v>
      </c>
      <c r="AB43" s="31">
        <f>'BASE '!AK43/SUM('BASE '!$AH43:$AK43)</f>
        <v>0</v>
      </c>
      <c r="AC43" s="31">
        <f>'BASE '!AB43/'BASE '!AA43</f>
        <v>0.33456295693076227</v>
      </c>
      <c r="AD43" s="31">
        <f>'BASE '!AF43/'BASE '!AA43</f>
        <v>0.26717877349604069</v>
      </c>
      <c r="AE43" s="31">
        <f>'BASE '!AG43/'BASE '!AA43</f>
        <v>0.3978146327233833</v>
      </c>
      <c r="AF43" s="31">
        <f>'BASE '!AA43/'BASE '!G43</f>
        <v>0.36673943965863509</v>
      </c>
      <c r="DV43" s="5"/>
      <c r="DW43" s="5"/>
      <c r="DX43" s="5"/>
      <c r="DY43" s="5"/>
      <c r="DZ43" s="5"/>
      <c r="EA43" s="5"/>
      <c r="EB43" s="5"/>
    </row>
    <row r="44" spans="1:132">
      <c r="A44" t="s">
        <v>224</v>
      </c>
      <c r="B44" t="s">
        <v>220</v>
      </c>
      <c r="C44" t="s">
        <v>225</v>
      </c>
      <c r="D44" s="31">
        <f>'BASE '!Z44/'BASE '!AA44</f>
        <v>680.42896229041105</v>
      </c>
      <c r="E44" s="31">
        <f>'BASE '!AA44/'BASE '!CV44</f>
        <v>34.491154261057169</v>
      </c>
      <c r="F44" s="31">
        <f>'BASE '!Z44/'BASE '!CV44</f>
        <v>23468.780302049621</v>
      </c>
      <c r="G44" s="31">
        <f>SUM(OTEs!D44:K44,OTEs!M44,OTEs!N44,OTEs!O44,OTEs!Q44)/'BASE '!AA44</f>
        <v>0.83426171211604683</v>
      </c>
      <c r="H44" s="31">
        <f>OTEs!D44/OTEs!$T44</f>
        <v>2.3457071994445367E-3</v>
      </c>
      <c r="I44" s="31">
        <f>OTEs!E44/OTEs!$T44</f>
        <v>0</v>
      </c>
      <c r="J44" s="31">
        <f>OTEs!F44/OTEs!$T44</f>
        <v>0</v>
      </c>
      <c r="K44" s="31">
        <f>OTEs!G44/OTEs!$T44</f>
        <v>0</v>
      </c>
      <c r="L44" s="31">
        <f>OTEs!H44/OTEs!$T44</f>
        <v>0.26680386447442084</v>
      </c>
      <c r="M44" s="31">
        <f>OTEs!I44/OTEs!$T44</f>
        <v>2.1861991098823083E-3</v>
      </c>
      <c r="N44" s="31">
        <f>OTEs!J44/OTEs!$T44</f>
        <v>0</v>
      </c>
      <c r="O44" s="31">
        <f>OTEs!K44/OTEs!$T44</f>
        <v>8.1693162732655068E-3</v>
      </c>
      <c r="P44" s="31">
        <f>OTEs!L44/OTEs!$T44</f>
        <v>2.9618462904986348E-2</v>
      </c>
      <c r="Q44" s="31">
        <f>OTEs!M44/OTEs!$T44</f>
        <v>0</v>
      </c>
      <c r="R44" s="31">
        <f>OTEs!N44/OTEs!$T44</f>
        <v>0.35837714593113634</v>
      </c>
      <c r="S44" s="31">
        <f>OTEs!O44/OTEs!$T44</f>
        <v>0.19637947912789733</v>
      </c>
      <c r="T44" s="31">
        <f>OTEs!P44/OTEs!$T44</f>
        <v>0</v>
      </c>
      <c r="U44" s="31">
        <f>OTEs!Q44/OTEs!$T44</f>
        <v>0</v>
      </c>
      <c r="V44" s="31">
        <f>OTEs!R44/OTEs!$T44</f>
        <v>9.1044715434440621E-2</v>
      </c>
      <c r="W44" s="31">
        <f>OTEs!S44/OTEs!$T44</f>
        <v>4.5075109544526218E-2</v>
      </c>
      <c r="X44" s="31">
        <f>SUM('BASE '!AH44:AK44)/'BASE '!AA44</f>
        <v>0.25521294329956562</v>
      </c>
      <c r="Y44" s="31">
        <f>'BASE '!AH44/SUM('BASE '!$AH44:$AK44)</f>
        <v>0.85257352941176467</v>
      </c>
      <c r="Z44" s="31">
        <f>'BASE '!AI44/SUM('BASE '!$AH44:$AK44)</f>
        <v>0.1426470588235294</v>
      </c>
      <c r="AA44" s="31">
        <f>'BASE '!AJ44/SUM('BASE '!$AH44:$AK44)</f>
        <v>8.5784313725490184E-4</v>
      </c>
      <c r="AB44" s="31">
        <f>'BASE '!AK44/SUM('BASE '!$AH44:$AK44)</f>
        <v>3.9215686274509803E-3</v>
      </c>
      <c r="AC44" s="31">
        <f>'BASE '!AB44/'BASE '!AA44</f>
        <v>8.2131028076551385E-2</v>
      </c>
      <c r="AD44" s="31">
        <f>'BASE '!AF44/'BASE '!AA44</f>
        <v>0.21895456521535159</v>
      </c>
      <c r="AE44" s="31">
        <f>'BASE '!AG44/'BASE '!AA44</f>
        <v>0.69765398003959556</v>
      </c>
      <c r="AF44" s="31">
        <f>'BASE '!AA44/'BASE '!G44</f>
        <v>0.86432434989674911</v>
      </c>
      <c r="DV44" s="5"/>
      <c r="DW44" s="5"/>
      <c r="DX44" s="5"/>
      <c r="DY44" s="5"/>
      <c r="DZ44" s="5"/>
      <c r="EA44" s="5"/>
      <c r="EB44" s="5"/>
    </row>
    <row r="45" spans="1:132">
      <c r="A45" t="s">
        <v>226</v>
      </c>
      <c r="B45" t="s">
        <v>220</v>
      </c>
      <c r="C45" t="s">
        <v>227</v>
      </c>
      <c r="D45" s="31">
        <f>'BASE '!Z45/'BASE '!AA45</f>
        <v>524.19537352651059</v>
      </c>
      <c r="E45" s="31">
        <f>'BASE '!AA45/'BASE '!CV45</f>
        <v>27.85720720720721</v>
      </c>
      <c r="F45" s="31">
        <f>'BASE '!Z45/'BASE '!CV45</f>
        <v>14602.619137387386</v>
      </c>
      <c r="G45" s="31">
        <f>SUM(OTEs!D45:K45,OTEs!M45,OTEs!N45,OTEs!O45,OTEs!Q45)/'BASE '!AA45</f>
        <v>0.72608055883446787</v>
      </c>
      <c r="H45" s="31">
        <f>OTEs!D45/OTEs!$T45</f>
        <v>0.44101724585062241</v>
      </c>
      <c r="I45" s="31">
        <f>OTEs!E45/OTEs!$T45</f>
        <v>0</v>
      </c>
      <c r="J45" s="31">
        <f>OTEs!F45/OTEs!$T45</f>
        <v>0</v>
      </c>
      <c r="K45" s="31">
        <f>OTEs!G45/OTEs!$T45</f>
        <v>2.0260632780082985E-3</v>
      </c>
      <c r="L45" s="31">
        <f>OTEs!H45/OTEs!$T45</f>
        <v>8.673171680497925E-2</v>
      </c>
      <c r="M45" s="31">
        <f>OTEs!I45/OTEs!$T45</f>
        <v>3.9386670124481327E-3</v>
      </c>
      <c r="N45" s="31">
        <f>OTEs!J45/OTEs!$T45</f>
        <v>0</v>
      </c>
      <c r="O45" s="31">
        <f>OTEs!K45/OTEs!$T45</f>
        <v>0.14394774377593361</v>
      </c>
      <c r="P45" s="31">
        <f>OTEs!L45/OTEs!$T45</f>
        <v>9.080815612033194E-2</v>
      </c>
      <c r="Q45" s="31">
        <f>OTEs!M45/OTEs!$T45</f>
        <v>0</v>
      </c>
      <c r="R45" s="31">
        <f>OTEs!N45/OTEs!$T45</f>
        <v>0</v>
      </c>
      <c r="S45" s="31">
        <f>OTEs!O45/OTEs!$T45</f>
        <v>5.0149118257261413E-2</v>
      </c>
      <c r="T45" s="31">
        <f>OTEs!P45/OTEs!$T45</f>
        <v>0.16351951504149376</v>
      </c>
      <c r="U45" s="31">
        <f>OTEs!Q45/OTEs!$T45</f>
        <v>0</v>
      </c>
      <c r="V45" s="31">
        <f>OTEs!R45/OTEs!$T45</f>
        <v>9.1983272821576749E-3</v>
      </c>
      <c r="W45" s="31">
        <f>OTEs!S45/OTEs!$T45</f>
        <v>8.6634465767634859E-3</v>
      </c>
      <c r="X45" s="31">
        <f>SUM('BASE '!AH45:AK45)/'BASE '!AA45</f>
        <v>0.17051242662872107</v>
      </c>
      <c r="Y45" s="31">
        <f>'BASE '!AH45/SUM('BASE '!$AH45:$AK45)</f>
        <v>0.30346135609293506</v>
      </c>
      <c r="Z45" s="31">
        <f>'BASE '!AI45/SUM('BASE '!$AH45:$AK45)</f>
        <v>0.52963489805595076</v>
      </c>
      <c r="AA45" s="31">
        <f>'BASE '!AJ45/SUM('BASE '!$AH45:$AK45)</f>
        <v>1.5173067804646754E-2</v>
      </c>
      <c r="AB45" s="31">
        <f>'BASE '!AK45/SUM('BASE '!$AH45:$AK45)</f>
        <v>0.15173067804646753</v>
      </c>
      <c r="AC45" s="31">
        <f>'BASE '!AB45/'BASE '!AA45</f>
        <v>9.1699949873065664E-2</v>
      </c>
      <c r="AD45" s="31">
        <f>'BASE '!AF45/'BASE '!AA45</f>
        <v>0.2702084310269553</v>
      </c>
      <c r="AE45" s="31">
        <f>'BASE '!AG45/'BASE '!AA45</f>
        <v>0.63759034975664175</v>
      </c>
      <c r="AF45" s="31">
        <f>'BASE '!AA45/'BASE '!G45</f>
        <v>0.61305427098463849</v>
      </c>
      <c r="DV45" s="5"/>
      <c r="DW45" s="5"/>
      <c r="DX45" s="5"/>
      <c r="DY45" s="5"/>
      <c r="DZ45" s="5"/>
      <c r="EA45" s="5"/>
      <c r="EB45" s="5"/>
    </row>
    <row r="46" spans="1:132">
      <c r="A46" t="s">
        <v>230</v>
      </c>
      <c r="B46" t="s">
        <v>229</v>
      </c>
      <c r="C46" t="s">
        <v>231</v>
      </c>
      <c r="D46" s="31">
        <f>'BASE '!Z46/'BASE '!AA46</f>
        <v>947.34768628157963</v>
      </c>
      <c r="E46" s="31">
        <f>'BASE '!AA46/'BASE '!CV46</f>
        <v>53.2663252240717</v>
      </c>
      <c r="F46" s="31">
        <f>'BASE '!Z46/'BASE '!CV46</f>
        <v>50461.729957746473</v>
      </c>
      <c r="G46" s="31">
        <f>SUM(OTEs!D46:K46,OTEs!M46,OTEs!N46,OTEs!O46,OTEs!Q46)/'BASE '!AA46</f>
        <v>0.82286002740318742</v>
      </c>
      <c r="H46" s="31">
        <f>OTEs!D46/OTEs!$T46</f>
        <v>0.48396739326637733</v>
      </c>
      <c r="I46" s="31">
        <f>OTEs!E46/OTEs!$T46</f>
        <v>0</v>
      </c>
      <c r="J46" s="31">
        <f>OTEs!F46/OTEs!$T46</f>
        <v>0</v>
      </c>
      <c r="K46" s="31">
        <f>OTEs!G46/OTEs!$T46</f>
        <v>0</v>
      </c>
      <c r="L46" s="31">
        <f>OTEs!H46/OTEs!$T46</f>
        <v>0</v>
      </c>
      <c r="M46" s="31">
        <f>OTEs!I46/OTEs!$T46</f>
        <v>0</v>
      </c>
      <c r="N46" s="31">
        <f>OTEs!J46/OTEs!$T46</f>
        <v>0</v>
      </c>
      <c r="O46" s="31">
        <f>OTEs!K46/OTEs!$T46</f>
        <v>8.121358276955068E-2</v>
      </c>
      <c r="P46" s="31">
        <f>OTEs!L46/OTEs!$T46</f>
        <v>2.4067562461341476E-4</v>
      </c>
      <c r="Q46" s="31">
        <f>OTEs!M46/OTEs!$T46</f>
        <v>0</v>
      </c>
      <c r="R46" s="31">
        <f>OTEs!N46/OTEs!$T46</f>
        <v>0.17494229801899891</v>
      </c>
      <c r="S46" s="31">
        <f>OTEs!O46/OTEs!$T46</f>
        <v>8.3512034984608796E-2</v>
      </c>
      <c r="T46" s="31">
        <f>OTEs!P46/OTEs!$T46</f>
        <v>0</v>
      </c>
      <c r="U46" s="31">
        <f>OTEs!Q46/OTEs!$T46</f>
        <v>2.4067562461341476E-4</v>
      </c>
      <c r="V46" s="31">
        <f>OTEs!R46/OTEs!$T46</f>
        <v>0.11686967655602806</v>
      </c>
      <c r="W46" s="31">
        <f>OTEs!S46/OTEs!$T46</f>
        <v>5.9013663155209298E-2</v>
      </c>
      <c r="X46" s="31">
        <f>SUM('BASE '!AH46:AK46)/'BASE '!AA46</f>
        <v>0.13216028460854307</v>
      </c>
      <c r="Y46" s="31">
        <f>'BASE '!AH46/SUM('BASE '!$AH46:$AK46)</f>
        <v>0.53310294652600942</v>
      </c>
      <c r="Z46" s="31">
        <f>'BASE '!AI46/SUM('BASE '!$AH46:$AK46)</f>
        <v>0.44016005820298287</v>
      </c>
      <c r="AA46" s="31">
        <f>'BASE '!AJ46/SUM('BASE '!$AH46:$AK46)</f>
        <v>1.3641324117861038E-2</v>
      </c>
      <c r="AB46" s="31">
        <f>'BASE '!AK46/SUM('BASE '!$AH46:$AK46)</f>
        <v>1.3095671153146598E-2</v>
      </c>
      <c r="AC46" s="31">
        <f>'BASE '!AB46/'BASE '!AA46</f>
        <v>0.65710920410567042</v>
      </c>
      <c r="AD46" s="31">
        <f>'BASE '!AF46/'BASE '!AA46</f>
        <v>0.12458354366481574</v>
      </c>
      <c r="AE46" s="31">
        <f>'BASE '!AG46/'BASE '!AA46</f>
        <v>0.2180428355087618</v>
      </c>
      <c r="AF46" s="31">
        <f>'BASE '!AA46/'BASE '!G46</f>
        <v>0.80094175452095795</v>
      </c>
      <c r="DV46" s="5"/>
      <c r="DW46" s="5"/>
      <c r="DX46" s="5"/>
      <c r="DY46" s="5"/>
      <c r="DZ46" s="5"/>
      <c r="EA46" s="5"/>
      <c r="EB46" s="5"/>
    </row>
    <row r="47" spans="1:132">
      <c r="A47" t="s">
        <v>232</v>
      </c>
      <c r="B47" t="s">
        <v>229</v>
      </c>
      <c r="C47" t="s">
        <v>229</v>
      </c>
      <c r="D47" s="31">
        <f>'BASE '!Z47/'BASE '!AA47</f>
        <v>787.37863668635032</v>
      </c>
      <c r="E47" s="31">
        <f>'BASE '!AA47/'BASE '!CV47</f>
        <v>22.031461340715836</v>
      </c>
      <c r="F47" s="31">
        <f>'BASE '!Z47/'BASE '!CV47</f>
        <v>17347.101994660865</v>
      </c>
      <c r="G47" s="31">
        <f>SUM(OTEs!D47:K47,OTEs!M47,OTEs!N47,OTEs!O47,OTEs!Q47)/'BASE '!AA47</f>
        <v>0.72225124334571067</v>
      </c>
      <c r="H47" s="31">
        <f>OTEs!D47/OTEs!$T47</f>
        <v>0.33731717018065516</v>
      </c>
      <c r="I47" s="31">
        <f>OTEs!E47/OTEs!$T47</f>
        <v>0</v>
      </c>
      <c r="J47" s="31">
        <f>OTEs!F47/OTEs!$T47</f>
        <v>6.2076022666626256E-2</v>
      </c>
      <c r="K47" s="31">
        <f>OTEs!G47/OTEs!$T47</f>
        <v>1.1344335961361286E-4</v>
      </c>
      <c r="L47" s="31">
        <f>OTEs!H47/OTEs!$T47</f>
        <v>0</v>
      </c>
      <c r="M47" s="31">
        <f>OTEs!I47/OTEs!$T47</f>
        <v>2.6638521690645935E-3</v>
      </c>
      <c r="N47" s="31">
        <f>OTEs!J47/OTEs!$T47</f>
        <v>6.3179224892504389E-3</v>
      </c>
      <c r="O47" s="31">
        <f>OTEs!K47/OTEs!$T47</f>
        <v>0.2341282635633708</v>
      </c>
      <c r="P47" s="31">
        <f>OTEs!L47/OTEs!$T47</f>
        <v>0</v>
      </c>
      <c r="Q47" s="31">
        <f>OTEs!M47/OTEs!$T47</f>
        <v>8.8641977349908016E-3</v>
      </c>
      <c r="R47" s="31">
        <f>OTEs!N47/OTEs!$T47</f>
        <v>6.900249759105094E-2</v>
      </c>
      <c r="S47" s="31">
        <f>OTEs!O47/OTEs!$T47</f>
        <v>1.8264840182648404E-2</v>
      </c>
      <c r="T47" s="31">
        <f>OTEs!P47/OTEs!$T47</f>
        <v>3.7422530126790181E-3</v>
      </c>
      <c r="U47" s="31">
        <f>OTEs!Q47/OTEs!$T47</f>
        <v>4.0876352249439451E-4</v>
      </c>
      <c r="V47" s="31">
        <f>OTEs!R47/OTEs!$T47</f>
        <v>3.6421748423964014E-2</v>
      </c>
      <c r="W47" s="31">
        <f>OTEs!S47/OTEs!$T47</f>
        <v>0.22067902510359175</v>
      </c>
      <c r="X47" s="31">
        <f>SUM('BASE '!AH47:AK47)/'BASE '!AA47</f>
        <v>0.15298470287605317</v>
      </c>
      <c r="Y47" s="31">
        <f>'BASE '!AH47/SUM('BASE '!$AH47:$AK47)</f>
        <v>0.75003666872011499</v>
      </c>
      <c r="Z47" s="31">
        <f>'BASE '!AI47/SUM('BASE '!$AH47:$AK47)</f>
        <v>0.2409868285957347</v>
      </c>
      <c r="AA47" s="31">
        <f>'BASE '!AJ47/SUM('BASE '!$AH47:$AK47)</f>
        <v>3.3441872744873714E-3</v>
      </c>
      <c r="AB47" s="31">
        <f>'BASE '!AK47/SUM('BASE '!$AH47:$AK47)</f>
        <v>5.6323154096629404E-3</v>
      </c>
      <c r="AC47" s="31">
        <f>'BASE '!AB47/'BASE '!AA47</f>
        <v>0.55030647203964345</v>
      </c>
      <c r="AD47" s="31">
        <f>'BASE '!AF47/'BASE '!AA47</f>
        <v>0.2743496949640572</v>
      </c>
      <c r="AE47" s="31">
        <f>'BASE '!AG47/'BASE '!AA47</f>
        <v>0.1750256477918665</v>
      </c>
      <c r="AF47" s="31">
        <f>'BASE '!AA47/'BASE '!G47</f>
        <v>0.99557601928524331</v>
      </c>
      <c r="DV47" s="5"/>
      <c r="DW47" s="5"/>
      <c r="DX47" s="5"/>
      <c r="DY47" s="5"/>
      <c r="DZ47" s="5"/>
      <c r="EA47" s="5"/>
      <c r="EB47" s="5"/>
    </row>
    <row r="48" spans="1:132">
      <c r="A48" t="s">
        <v>233</v>
      </c>
      <c r="B48" t="s">
        <v>229</v>
      </c>
      <c r="C48" t="s">
        <v>234</v>
      </c>
      <c r="D48" s="31">
        <f>'BASE '!Z48/'BASE '!AA48</f>
        <v>635.69883069995149</v>
      </c>
      <c r="E48" s="31">
        <f>'BASE '!AA48/'BASE '!CV48</f>
        <v>44.284637681159424</v>
      </c>
      <c r="F48" s="31">
        <f>'BASE '!Z48/'BASE '!CV48</f>
        <v>28151.692391884058</v>
      </c>
      <c r="G48" s="31">
        <f>SUM(OTEs!D48:K48,OTEs!M48,OTEs!N48,OTEs!O48,OTEs!Q48)/'BASE '!AA48</f>
        <v>0.79977222447670537</v>
      </c>
      <c r="H48" s="31">
        <f>OTEs!D48/OTEs!$T48</f>
        <v>0.20090874402804532</v>
      </c>
      <c r="I48" s="31">
        <f>OTEs!E48/OTEs!$T48</f>
        <v>1.4006767552843351E-2</v>
      </c>
      <c r="J48" s="31">
        <f>OTEs!F48/OTEs!$T48</f>
        <v>4.9255542689373558E-2</v>
      </c>
      <c r="K48" s="31">
        <f>OTEs!G48/OTEs!$T48</f>
        <v>4.6371250884365998E-3</v>
      </c>
      <c r="L48" s="31">
        <f>OTEs!H48/OTEs!$T48</f>
        <v>6.3714098715118885E-3</v>
      </c>
      <c r="M48" s="31">
        <f>OTEs!I48/OTEs!$T48</f>
        <v>0</v>
      </c>
      <c r="N48" s="31">
        <f>OTEs!J48/OTEs!$T48</f>
        <v>2.4841741545196069E-2</v>
      </c>
      <c r="O48" s="31">
        <f>OTEs!K48/OTEs!$T48</f>
        <v>0.10002742528266589</v>
      </c>
      <c r="P48" s="31">
        <f>OTEs!L48/OTEs!$T48</f>
        <v>4.40526883401477E-3</v>
      </c>
      <c r="Q48" s="31">
        <f>OTEs!M48/OTEs!$T48</f>
        <v>3.9746786472313708E-2</v>
      </c>
      <c r="R48" s="31">
        <f>OTEs!N48/OTEs!$T48</f>
        <v>0.2319092501371264</v>
      </c>
      <c r="S48" s="31">
        <f>OTEs!O48/OTEs!$T48</f>
        <v>0.13774381341268557</v>
      </c>
      <c r="T48" s="31">
        <f>OTEs!P48/OTEs!$T48</f>
        <v>2.5633365042436317E-2</v>
      </c>
      <c r="U48" s="31">
        <f>OTEs!Q48/OTEs!$T48</f>
        <v>0</v>
      </c>
      <c r="V48" s="31">
        <f>OTEs!R48/OTEs!$T48</f>
        <v>1.1462310772174069E-2</v>
      </c>
      <c r="W48" s="31">
        <f>OTEs!S48/OTEs!$T48</f>
        <v>0.14905044927117642</v>
      </c>
      <c r="X48" s="31">
        <f>SUM('BASE '!AH48:AK48)/'BASE '!AA48</f>
        <v>0.20114280478066787</v>
      </c>
      <c r="Y48" s="31">
        <f>'BASE '!AH48/SUM('BASE '!$AH48:$AK48)</f>
        <v>0.70759168266571215</v>
      </c>
      <c r="Z48" s="31">
        <f>'BASE '!AI48/SUM('BASE '!$AH48:$AK48)</f>
        <v>0.22290195567993232</v>
      </c>
      <c r="AA48" s="31">
        <f>'BASE '!AJ48/SUM('BASE '!$AH48:$AK48)</f>
        <v>6.2477628453353291E-3</v>
      </c>
      <c r="AB48" s="31">
        <f>'BASE '!AK48/SUM('BASE '!$AH48:$AK48)</f>
        <v>6.3258598809020211E-2</v>
      </c>
      <c r="AC48" s="31">
        <f>'BASE '!AB48/'BASE '!AA48</f>
        <v>0.45954497257530336</v>
      </c>
      <c r="AD48" s="31">
        <f>'BASE '!AF48/'BASE '!AA48</f>
        <v>0.12758440130381851</v>
      </c>
      <c r="AE48" s="31">
        <f>'BASE '!AG48/'BASE '!AA48</f>
        <v>0.41267688602060448</v>
      </c>
      <c r="AF48" s="31">
        <f>'BASE '!AA48/'BASE '!G48</f>
        <v>0.99041738965647019</v>
      </c>
      <c r="DV48" s="5"/>
      <c r="DW48" s="5"/>
      <c r="DX48" s="5"/>
      <c r="DY48" s="5"/>
      <c r="DZ48" s="5"/>
      <c r="EA48" s="5"/>
      <c r="EB48" s="5"/>
    </row>
    <row r="49" spans="1:132">
      <c r="A49" t="s">
        <v>235</v>
      </c>
      <c r="B49" t="s">
        <v>229</v>
      </c>
      <c r="C49" t="s">
        <v>236</v>
      </c>
      <c r="D49" s="31">
        <f>'BASE '!Z49/'BASE '!AA49</f>
        <v>599.18244229114498</v>
      </c>
      <c r="E49" s="31">
        <f>'BASE '!AA49/'BASE '!CV49</f>
        <v>55.698310291858675</v>
      </c>
      <c r="F49" s="31">
        <f>'BASE '!Z49/'BASE '!CV49</f>
        <v>33373.449592165896</v>
      </c>
      <c r="G49" s="31">
        <f>SUM(OTEs!D49:K49,OTEs!M49,OTEs!N49,OTEs!O49,OTEs!Q49)/'BASE '!AA49</f>
        <v>0.81334874074727792</v>
      </c>
      <c r="H49" s="31">
        <f>OTEs!D49/OTEs!$T49</f>
        <v>0.22019685821134263</v>
      </c>
      <c r="I49" s="31">
        <f>OTEs!E49/OTEs!$T49</f>
        <v>0</v>
      </c>
      <c r="J49" s="31">
        <f>OTEs!F49/OTEs!$T49</f>
        <v>6.8257785524385266E-3</v>
      </c>
      <c r="K49" s="31">
        <f>OTEs!G49/OTEs!$T49</f>
        <v>0</v>
      </c>
      <c r="L49" s="31">
        <f>OTEs!H49/OTEs!$T49</f>
        <v>0</v>
      </c>
      <c r="M49" s="31">
        <f>OTEs!I49/OTEs!$T49</f>
        <v>5.2794294476497257E-2</v>
      </c>
      <c r="N49" s="31">
        <f>OTEs!J49/OTEs!$T49</f>
        <v>3.1288265728248521E-3</v>
      </c>
      <c r="O49" s="31">
        <f>OTEs!K49/OTEs!$T49</f>
        <v>0.21170807179340093</v>
      </c>
      <c r="P49" s="31">
        <f>OTEs!L49/OTEs!$T49</f>
        <v>0</v>
      </c>
      <c r="Q49" s="31">
        <f>OTEs!M49/OTEs!$T49</f>
        <v>0</v>
      </c>
      <c r="R49" s="31">
        <f>OTEs!N49/OTEs!$T49</f>
        <v>0.30946976800626591</v>
      </c>
      <c r="S49" s="31">
        <f>OTEs!O49/OTEs!$T49</f>
        <v>9.2251431345078284E-3</v>
      </c>
      <c r="T49" s="31">
        <f>OTEs!P49/OTEs!$T49</f>
        <v>6.0258524638992159E-2</v>
      </c>
      <c r="U49" s="31">
        <f>OTEs!Q49/OTEs!$T49</f>
        <v>0</v>
      </c>
      <c r="V49" s="31">
        <f>OTEs!R49/OTEs!$T49</f>
        <v>7.1843042945868123E-4</v>
      </c>
      <c r="W49" s="31">
        <f>OTEs!S49/OTEs!$T49</f>
        <v>0.1256743041842712</v>
      </c>
      <c r="X49" s="31">
        <f>SUM('BASE '!AH49:AK49)/'BASE '!AA49</f>
        <v>0.22529206058533463</v>
      </c>
      <c r="Y49" s="31">
        <f>'BASE '!AH49/SUM('BASE '!$AH49:$AK49)</f>
        <v>0.89050067327702298</v>
      </c>
      <c r="Z49" s="31">
        <f>'BASE '!AI49/SUM('BASE '!$AH49:$AK49)</f>
        <v>9.0341535071612189E-2</v>
      </c>
      <c r="AA49" s="31">
        <f>'BASE '!AJ49/SUM('BASE '!$AH49:$AK49)</f>
        <v>2.5094870853225606E-3</v>
      </c>
      <c r="AB49" s="31">
        <f>'BASE '!AK49/SUM('BASE '!$AH49:$AK49)</f>
        <v>1.6648304566042355E-2</v>
      </c>
      <c r="AC49" s="31">
        <f>'BASE '!AB49/'BASE '!AA49</f>
        <v>0.34204183168043772</v>
      </c>
      <c r="AD49" s="31">
        <f>'BASE '!AF49/'BASE '!AA49</f>
        <v>0.27035598848304998</v>
      </c>
      <c r="AE49" s="31">
        <f>'BASE '!AG49/'BASE '!AA49</f>
        <v>0.38746152742997719</v>
      </c>
      <c r="AF49" s="31">
        <f>'BASE '!AA49/'BASE '!G49</f>
        <v>0.658945146192075</v>
      </c>
      <c r="DV49" s="5"/>
      <c r="DW49" s="5"/>
      <c r="DX49" s="5"/>
      <c r="DY49" s="5"/>
      <c r="DZ49" s="5"/>
      <c r="EA49" s="5"/>
      <c r="EB49" s="5"/>
    </row>
    <row r="50" spans="1:132">
      <c r="A50" t="s">
        <v>237</v>
      </c>
      <c r="B50" t="s">
        <v>229</v>
      </c>
      <c r="C50" t="s">
        <v>238</v>
      </c>
      <c r="D50" s="31">
        <f>'BASE '!Z50/'BASE '!AA50</f>
        <v>992.25485855249167</v>
      </c>
      <c r="E50" s="31">
        <f>'BASE '!AA50/'BASE '!CV50</f>
        <v>5.6883064516129034</v>
      </c>
      <c r="F50" s="31">
        <f>'BASE '!Z50/'BASE '!CV50</f>
        <v>5644.2497135483873</v>
      </c>
      <c r="G50" s="31">
        <f>SUM(OTEs!D50:K50,OTEs!M50,OTEs!N50,OTEs!O50,OTEs!Q50)/'BASE '!AA50</f>
        <v>0.7420486283405402</v>
      </c>
      <c r="H50" s="31">
        <f>OTEs!D50/OTEs!$T50</f>
        <v>0.31048690559761205</v>
      </c>
      <c r="I50" s="31">
        <f>OTEs!E50/OTEs!$T50</f>
        <v>0</v>
      </c>
      <c r="J50" s="31">
        <f>OTEs!F50/OTEs!$T50</f>
        <v>9.6381884759140172E-3</v>
      </c>
      <c r="K50" s="31">
        <f>OTEs!G50/OTEs!$T50</f>
        <v>0</v>
      </c>
      <c r="L50" s="31">
        <f>OTEs!H50/OTEs!$T50</f>
        <v>0.19674806002997708</v>
      </c>
      <c r="M50" s="31">
        <f>OTEs!I50/OTEs!$T50</f>
        <v>1.8972811960460662E-2</v>
      </c>
      <c r="N50" s="31">
        <f>OTEs!J50/OTEs!$T50</f>
        <v>0</v>
      </c>
      <c r="O50" s="31">
        <f>OTEs!K50/OTEs!$T50</f>
        <v>0.15047020952308676</v>
      </c>
      <c r="P50" s="31">
        <f>OTEs!L50/OTEs!$T50</f>
        <v>0</v>
      </c>
      <c r="Q50" s="31">
        <f>OTEs!M50/OTEs!$T50</f>
        <v>0</v>
      </c>
      <c r="R50" s="31">
        <f>OTEs!N50/OTEs!$T50</f>
        <v>0.13280968372322463</v>
      </c>
      <c r="S50" s="31">
        <f>OTEs!O50/OTEs!$T50</f>
        <v>8.4112799691375608E-3</v>
      </c>
      <c r="T50" s="31">
        <f>OTEs!P50/OTEs!$T50</f>
        <v>0</v>
      </c>
      <c r="U50" s="31">
        <f>OTEs!Q50/OTEs!$T50</f>
        <v>0</v>
      </c>
      <c r="V50" s="31">
        <f>OTEs!R50/OTEs!$T50</f>
        <v>0.13492831439214273</v>
      </c>
      <c r="W50" s="31">
        <f>OTEs!S50/OTEs!$T50</f>
        <v>3.7534546328444676E-2</v>
      </c>
      <c r="X50" s="31">
        <f>SUM('BASE '!AH50:AK50)/'BASE '!AA50</f>
        <v>8.8410009215283178E-2</v>
      </c>
      <c r="Y50" s="31">
        <f>'BASE '!AH50/SUM('BASE '!$AH50:$AK50)</f>
        <v>0.4159717767799872</v>
      </c>
      <c r="Z50" s="31">
        <f>'BASE '!AI50/SUM('BASE '!$AH50:$AK50)</f>
        <v>0.58402822322001291</v>
      </c>
      <c r="AA50" s="31">
        <f>'BASE '!AJ50/SUM('BASE '!$AH50:$AK50)</f>
        <v>0</v>
      </c>
      <c r="AB50" s="31">
        <f>'BASE '!AK50/SUM('BASE '!$AH50:$AK50)</f>
        <v>0</v>
      </c>
      <c r="AC50" s="31">
        <f>'BASE '!AB50/'BASE '!AA50</f>
        <v>0.52141773587580631</v>
      </c>
      <c r="AD50" s="31">
        <f>'BASE '!AF50/'BASE '!AA50</f>
        <v>0.23372226554192954</v>
      </c>
      <c r="AE50" s="31">
        <f>'BASE '!AG50/'BASE '!AA50</f>
        <v>0.24473240235344157</v>
      </c>
      <c r="AF50" s="31">
        <f>'BASE '!AA50/'BASE '!G50</f>
        <v>0.96852942798480723</v>
      </c>
      <c r="DV50" s="5"/>
      <c r="DW50" s="5"/>
      <c r="DX50" s="5"/>
      <c r="DY50" s="5"/>
      <c r="DZ50" s="5"/>
      <c r="EA50" s="5"/>
      <c r="EB50" s="5"/>
    </row>
    <row r="51" spans="1:132">
      <c r="A51" t="s">
        <v>239</v>
      </c>
      <c r="B51" t="s">
        <v>229</v>
      </c>
      <c r="C51" t="s">
        <v>240</v>
      </c>
      <c r="D51" s="31">
        <f>'BASE '!Z51/'BASE '!AA51</f>
        <v>512.37927780796304</v>
      </c>
      <c r="E51" s="31">
        <f>'BASE '!AA51/'BASE '!CV51</f>
        <v>58.622962962962958</v>
      </c>
      <c r="F51" s="31">
        <f>'BASE '!Z51/'BASE '!CV51</f>
        <v>30037.191425925928</v>
      </c>
      <c r="G51" s="31">
        <f>SUM(OTEs!D51:K51,OTEs!M51,OTEs!N51,OTEs!O51,OTEs!Q51)/'BASE '!AA51</f>
        <v>0.45820118522636816</v>
      </c>
      <c r="H51" s="31">
        <f>OTEs!D51/OTEs!$T51</f>
        <v>5.2532821167283715E-2</v>
      </c>
      <c r="I51" s="31">
        <f>OTEs!E51/OTEs!$T51</f>
        <v>0</v>
      </c>
      <c r="J51" s="31">
        <f>OTEs!F51/OTEs!$T51</f>
        <v>0</v>
      </c>
      <c r="K51" s="31">
        <f>OTEs!G51/OTEs!$T51</f>
        <v>5.1806269822216042E-3</v>
      </c>
      <c r="L51" s="31">
        <f>OTEs!H51/OTEs!$T51</f>
        <v>0</v>
      </c>
      <c r="M51" s="31">
        <f>OTEs!I51/OTEs!$T51</f>
        <v>0</v>
      </c>
      <c r="N51" s="31">
        <f>OTEs!J51/OTEs!$T51</f>
        <v>2.2112432241189778E-2</v>
      </c>
      <c r="O51" s="31">
        <f>OTEs!K51/OTEs!$T51</f>
        <v>0</v>
      </c>
      <c r="P51" s="31">
        <f>OTEs!L51/OTEs!$T51</f>
        <v>0</v>
      </c>
      <c r="Q51" s="31">
        <f>OTEs!M51/OTEs!$T51</f>
        <v>0</v>
      </c>
      <c r="R51" s="31">
        <f>OTEs!N51/OTEs!$T51</f>
        <v>0.29845465687822997</v>
      </c>
      <c r="S51" s="31">
        <f>OTEs!O51/OTEs!$T51</f>
        <v>7.9920647957443053E-2</v>
      </c>
      <c r="T51" s="31">
        <f>OTEs!P51/OTEs!$T51</f>
        <v>0</v>
      </c>
      <c r="U51" s="31">
        <f>OTEs!Q51/OTEs!$T51</f>
        <v>0</v>
      </c>
      <c r="V51" s="31">
        <f>OTEs!R51/OTEs!$T51</f>
        <v>7.0393348580381848E-2</v>
      </c>
      <c r="W51" s="31">
        <f>OTEs!S51/OTEs!$T51</f>
        <v>0.47140546619325002</v>
      </c>
      <c r="X51" s="31">
        <f>SUM('BASE '!AH51:AK51)/'BASE '!AA51</f>
        <v>0.23913016009400945</v>
      </c>
      <c r="Y51" s="31">
        <f>'BASE '!AH51/SUM('BASE '!$AH51:$AK51)</f>
        <v>0.53976221928665791</v>
      </c>
      <c r="Z51" s="31">
        <f>'BASE '!AI51/SUM('BASE '!$AH51:$AK51)</f>
        <v>0.42853368560105687</v>
      </c>
      <c r="AA51" s="31">
        <f>'BASE '!AJ51/SUM('BASE '!$AH51:$AK51)</f>
        <v>0</v>
      </c>
      <c r="AB51" s="31">
        <f>'BASE '!AK51/SUM('BASE '!$AH51:$AK51)</f>
        <v>3.1704095112285335E-2</v>
      </c>
      <c r="AC51" s="31">
        <f>'BASE '!AB51/'BASE '!AA51</f>
        <v>0.62730443133142111</v>
      </c>
      <c r="AD51" s="31">
        <f>'BASE '!AF51/'BASE '!AA51</f>
        <v>0.10071265210194463</v>
      </c>
      <c r="AE51" s="31">
        <f>'BASE '!AG51/'BASE '!AA51</f>
        <v>0.27060562792989729</v>
      </c>
      <c r="AF51" s="31">
        <f>'BASE '!AA51/'BASE '!G51</f>
        <v>0.22014389691217912</v>
      </c>
      <c r="DV51" s="5"/>
      <c r="DW51" s="5"/>
      <c r="DX51" s="5"/>
      <c r="DY51" s="5"/>
      <c r="DZ51" s="5"/>
      <c r="EA51" s="5"/>
      <c r="EB51" s="5"/>
    </row>
    <row r="52" spans="1:132">
      <c r="A52" t="s">
        <v>243</v>
      </c>
      <c r="B52" t="s">
        <v>242</v>
      </c>
      <c r="C52" t="s">
        <v>244</v>
      </c>
      <c r="D52" s="31">
        <f>'BASE '!Z52/'BASE '!AA52</f>
        <v>345.55152021616726</v>
      </c>
      <c r="E52" s="31">
        <f>'BASE '!AA52/'BASE '!CV52</f>
        <v>100.7450113378685</v>
      </c>
      <c r="F52" s="31">
        <f>'BASE '!Z52/'BASE '!CV52</f>
        <v>34812.591821995469</v>
      </c>
      <c r="G52" s="31">
        <f>SUM(OTEs!D52:K52,OTEs!M52,OTEs!N52,OTEs!O52,OTEs!Q52)/'BASE '!AA52</f>
        <v>0.52824872745115459</v>
      </c>
      <c r="H52" s="31">
        <f>OTEs!D52/OTEs!$T52</f>
        <v>0.16289098570020141</v>
      </c>
      <c r="I52" s="31">
        <f>OTEs!E52/OTEs!$T52</f>
        <v>0</v>
      </c>
      <c r="J52" s="31">
        <f>OTEs!F52/OTEs!$T52</f>
        <v>0</v>
      </c>
      <c r="K52" s="31">
        <f>OTEs!G52/OTEs!$T52</f>
        <v>0</v>
      </c>
      <c r="L52" s="31">
        <f>OTEs!H52/OTEs!$T52</f>
        <v>0</v>
      </c>
      <c r="M52" s="31">
        <f>OTEs!I52/OTEs!$T52</f>
        <v>9.887402937240562E-5</v>
      </c>
      <c r="N52" s="31">
        <f>OTEs!J52/OTEs!$T52</f>
        <v>1.036699880385154E-2</v>
      </c>
      <c r="O52" s="31">
        <f>OTEs!K52/OTEs!$T52</f>
        <v>1.792233842761881E-3</v>
      </c>
      <c r="P52" s="31">
        <f>OTEs!L52/OTEs!$T52</f>
        <v>2.8980318953980955E-2</v>
      </c>
      <c r="Q52" s="31">
        <f>OTEs!M52/OTEs!$T52</f>
        <v>0</v>
      </c>
      <c r="R52" s="31">
        <f>OTEs!N52/OTEs!$T52</f>
        <v>3.4951401141597269E-2</v>
      </c>
      <c r="S52" s="31">
        <f>OTEs!O52/OTEs!$T52</f>
        <v>0.29874844799027167</v>
      </c>
      <c r="T52" s="31">
        <f>OTEs!P52/OTEs!$T52</f>
        <v>0.29301602725286469</v>
      </c>
      <c r="U52" s="31">
        <f>OTEs!Q52/OTEs!$T52</f>
        <v>2.4600881342641129E-2</v>
      </c>
      <c r="V52" s="31">
        <f>OTEs!R52/OTEs!$T52</f>
        <v>2.9775857121345139E-4</v>
      </c>
      <c r="W52" s="31">
        <f>OTEs!S52/OTEs!$T52</f>
        <v>0.14425607237124355</v>
      </c>
      <c r="X52" s="31">
        <f>SUM('BASE '!AH52:AK52)/'BASE '!AA52</f>
        <v>0.24943420390717225</v>
      </c>
      <c r="Y52" s="31">
        <f>'BASE '!AH52/SUM('BASE '!$AH52:$AK52)</f>
        <v>0.41562894784334964</v>
      </c>
      <c r="Z52" s="31">
        <f>'BASE '!AI52/SUM('BASE '!$AH52:$AK52)</f>
        <v>0.53216928352282988</v>
      </c>
      <c r="AA52" s="31">
        <f>'BASE '!AJ52/SUM('BASE '!$AH52:$AK52)</f>
        <v>5.0397040245443073E-2</v>
      </c>
      <c r="AB52" s="31">
        <f>'BASE '!AK52/SUM('BASE '!$AH52:$AK52)</f>
        <v>1.8047283883775495E-3</v>
      </c>
      <c r="AC52" s="31">
        <f>'BASE '!AB52/'BASE '!AA52</f>
        <v>0.32148528367457407</v>
      </c>
      <c r="AD52" s="31">
        <f>'BASE '!AF52/'BASE '!AA52</f>
        <v>3.8512960697569459E-2</v>
      </c>
      <c r="AE52" s="31">
        <f>'BASE '!AG52/'BASE '!AA52</f>
        <v>0.63964556574544962</v>
      </c>
      <c r="AF52" s="31">
        <f>'BASE '!AA52/'BASE '!G52</f>
        <v>0.81999230857206884</v>
      </c>
      <c r="DV52" s="5"/>
      <c r="DW52" s="5"/>
      <c r="DX52" s="5"/>
      <c r="DY52" s="5"/>
      <c r="DZ52" s="5"/>
      <c r="EA52" s="5"/>
      <c r="EB52" s="5"/>
    </row>
    <row r="53" spans="1:132">
      <c r="A53" t="s">
        <v>245</v>
      </c>
      <c r="B53" t="s">
        <v>242</v>
      </c>
      <c r="C53" t="s">
        <v>246</v>
      </c>
      <c r="D53" s="31">
        <f>'BASE '!Z53/'BASE '!AA53</f>
        <v>360.28858099850521</v>
      </c>
      <c r="E53" s="31">
        <f>'BASE '!AA53/'BASE '!CV53</f>
        <v>77.430555555555557</v>
      </c>
      <c r="F53" s="31">
        <f>'BASE '!Z53/'BASE '!CV53</f>
        <v>27897.344987037035</v>
      </c>
      <c r="G53" s="31">
        <f>SUM(OTEs!D53:K53,OTEs!M53,OTEs!N53,OTEs!O53,OTEs!Q53)/'BASE '!AA53</f>
        <v>0.50156053811659185</v>
      </c>
      <c r="H53" s="31">
        <f>OTEs!D53/OTEs!$T53</f>
        <v>6.1103736920777293E-2</v>
      </c>
      <c r="I53" s="31">
        <f>OTEs!E53/OTEs!$T53</f>
        <v>0</v>
      </c>
      <c r="J53" s="31">
        <f>OTEs!F53/OTEs!$T53</f>
        <v>0</v>
      </c>
      <c r="K53" s="31">
        <f>OTEs!G53/OTEs!$T53</f>
        <v>0</v>
      </c>
      <c r="L53" s="31">
        <f>OTEs!H53/OTEs!$T53</f>
        <v>0</v>
      </c>
      <c r="M53" s="31">
        <f>OTEs!I53/OTEs!$T53</f>
        <v>2.3677130044843057E-3</v>
      </c>
      <c r="N53" s="31">
        <f>OTEs!J53/OTEs!$T53</f>
        <v>0</v>
      </c>
      <c r="O53" s="31">
        <f>OTEs!K53/OTEs!$T53</f>
        <v>1.2316890881913308E-3</v>
      </c>
      <c r="P53" s="31">
        <f>OTEs!L53/OTEs!$T53</f>
        <v>0</v>
      </c>
      <c r="Q53" s="31">
        <f>OTEs!M53/OTEs!$T53</f>
        <v>0</v>
      </c>
      <c r="R53" s="31">
        <f>OTEs!N53/OTEs!$T53</f>
        <v>0.14469357249626311</v>
      </c>
      <c r="S53" s="31">
        <f>OTEs!O53/OTEs!$T53</f>
        <v>0.19083049327354262</v>
      </c>
      <c r="T53" s="31">
        <f>OTEs!P53/OTEs!$T53</f>
        <v>0.47264334828101651</v>
      </c>
      <c r="U53" s="31">
        <f>OTEs!Q53/OTEs!$T53</f>
        <v>0.10133333333333336</v>
      </c>
      <c r="V53" s="31">
        <f>OTEs!R53/OTEs!$T53</f>
        <v>1.0310313901345293E-2</v>
      </c>
      <c r="W53" s="31">
        <f>OTEs!S53/OTEs!$T53</f>
        <v>1.5485799701046341E-2</v>
      </c>
      <c r="X53" s="31">
        <f>SUM('BASE '!AH53:AK53)/'BASE '!AA53</f>
        <v>0.28988938714499252</v>
      </c>
      <c r="Y53" s="31">
        <f>'BASE '!AH53/SUM('BASE '!$AH53:$AK53)</f>
        <v>0.47124824684431987</v>
      </c>
      <c r="Z53" s="31">
        <f>'BASE '!AI53/SUM('BASE '!$AH53:$AK53)</f>
        <v>0.40046200808514149</v>
      </c>
      <c r="AA53" s="31">
        <f>'BASE '!AJ53/SUM('BASE '!$AH53:$AK53)</f>
        <v>0.1177295602673047</v>
      </c>
      <c r="AB53" s="31">
        <f>'BASE '!AK53/SUM('BASE '!$AH53:$AK53)</f>
        <v>1.0560184803234058E-2</v>
      </c>
      <c r="AC53" s="31">
        <f>'BASE '!AB53/'BASE '!AA53</f>
        <v>0.26398086696562034</v>
      </c>
      <c r="AD53" s="31">
        <f>'BASE '!AF53/'BASE '!AA53</f>
        <v>1.8554260089686098E-2</v>
      </c>
      <c r="AE53" s="31">
        <f>'BASE '!AG53/'BASE '!AA53</f>
        <v>0.7166780269058296</v>
      </c>
      <c r="AF53" s="31">
        <f>'BASE '!AA53/'BASE '!G53</f>
        <v>0.58515726348853392</v>
      </c>
      <c r="DV53" s="5"/>
      <c r="DW53" s="5"/>
      <c r="DX53" s="5"/>
      <c r="DY53" s="5"/>
      <c r="DZ53" s="5"/>
      <c r="EA53" s="5"/>
      <c r="EB53" s="5"/>
    </row>
    <row r="54" spans="1:132">
      <c r="A54" t="s">
        <v>247</v>
      </c>
      <c r="B54" t="s">
        <v>242</v>
      </c>
      <c r="C54" t="s">
        <v>248</v>
      </c>
      <c r="D54" s="31">
        <f>'BASE '!Z54/'BASE '!AA54</f>
        <v>178.78258278393869</v>
      </c>
      <c r="E54" s="31">
        <f>'BASE '!AA54/'BASE '!CV54</f>
        <v>143.68961538461537</v>
      </c>
      <c r="F54" s="31">
        <f>'BASE '!Z54/'BASE '!CV54</f>
        <v>25689.200557692307</v>
      </c>
      <c r="G54" s="31">
        <f>SUM(OTEs!D54:K54,OTEs!M54,OTEs!N54,OTEs!O54,OTEs!Q54)/'BASE '!AA54</f>
        <v>0.30322837954672599</v>
      </c>
      <c r="H54" s="31">
        <f>OTEs!D54/OTEs!$T54</f>
        <v>0.10045959720333629</v>
      </c>
      <c r="I54" s="31">
        <f>OTEs!E54/OTEs!$T54</f>
        <v>0</v>
      </c>
      <c r="J54" s="31">
        <f>OTEs!F54/OTEs!$T54</f>
        <v>0</v>
      </c>
      <c r="K54" s="31">
        <f>OTEs!G54/OTEs!$T54</f>
        <v>0</v>
      </c>
      <c r="L54" s="31">
        <f>OTEs!H54/OTEs!$T54</f>
        <v>0</v>
      </c>
      <c r="M54" s="31">
        <f>OTEs!I54/OTEs!$T54</f>
        <v>0</v>
      </c>
      <c r="N54" s="31">
        <f>OTEs!J54/OTEs!$T54</f>
        <v>2.1839566581367709E-2</v>
      </c>
      <c r="O54" s="31">
        <f>OTEs!K54/OTEs!$T54</f>
        <v>2.2216987697677658E-3</v>
      </c>
      <c r="P54" s="31">
        <f>OTEs!L54/OTEs!$T54</f>
        <v>5.3401072839598697E-3</v>
      </c>
      <c r="Q54" s="31">
        <f>OTEs!M54/OTEs!$T54</f>
        <v>0</v>
      </c>
      <c r="R54" s="31">
        <f>OTEs!N54/OTEs!$T54</f>
        <v>0.14989774832168057</v>
      </c>
      <c r="S54" s="31">
        <f>OTEs!O54/OTEs!$T54</f>
        <v>2.8813826996584472E-2</v>
      </c>
      <c r="T54" s="31">
        <f>OTEs!P54/OTEs!$T54</f>
        <v>0.24249574397464585</v>
      </c>
      <c r="U54" s="31">
        <f>OTEs!Q54/OTEs!$T54</f>
        <v>0</v>
      </c>
      <c r="V54" s="31">
        <f>OTEs!R54/OTEs!$T54</f>
        <v>0.19175267942225124</v>
      </c>
      <c r="W54" s="31">
        <f>OTEs!S54/OTEs!$T54</f>
        <v>0.25717903144640619</v>
      </c>
      <c r="X54" s="31">
        <f>SUM('BASE '!AH54:AK54)/'BASE '!AA54</f>
        <v>0.12375767211912429</v>
      </c>
      <c r="Y54" s="31">
        <f>'BASE '!AH54/SUM('BASE '!$AH54:$AK54)</f>
        <v>0.64788580080025948</v>
      </c>
      <c r="Z54" s="31">
        <f>'BASE '!AI54/SUM('BASE '!$AH54:$AK54)</f>
        <v>0.3336217151508597</v>
      </c>
      <c r="AA54" s="31">
        <f>'BASE '!AJ54/SUM('BASE '!$AH54:$AK54)</f>
        <v>1.5897047691143071E-2</v>
      </c>
      <c r="AB54" s="31">
        <f>'BASE '!AK54/SUM('BASE '!$AH54:$AK54)</f>
        <v>2.5954363577376442E-3</v>
      </c>
      <c r="AC54" s="31">
        <f>'BASE '!AB54/'BASE '!AA54</f>
        <v>0.21222292708910501</v>
      </c>
      <c r="AD54" s="31">
        <f>'BASE '!AF54/'BASE '!AA54</f>
        <v>3.7538176571830846E-2</v>
      </c>
      <c r="AE54" s="31">
        <f>'BASE '!AG54/'BASE '!AA54</f>
        <v>0.74964332843495463</v>
      </c>
      <c r="AF54" s="31">
        <f>'BASE '!AA54/'BASE '!G54</f>
        <v>0.54967326219517065</v>
      </c>
      <c r="DV54" s="5"/>
      <c r="DW54" s="5"/>
      <c r="DX54" s="5"/>
      <c r="DY54" s="5"/>
      <c r="DZ54" s="5"/>
      <c r="EA54" s="5"/>
      <c r="EB54" s="5"/>
    </row>
    <row r="55" spans="1:132">
      <c r="A55" t="s">
        <v>249</v>
      </c>
      <c r="B55" t="s">
        <v>242</v>
      </c>
      <c r="C55" t="s">
        <v>242</v>
      </c>
      <c r="D55" s="31">
        <f>'BASE '!Z55/'BASE '!AA55</f>
        <v>224.14374951499568</v>
      </c>
      <c r="E55" s="31">
        <f>'BASE '!AA55/'BASE '!CV55</f>
        <v>113.34933110367892</v>
      </c>
      <c r="F55" s="31">
        <f>'BASE '!Z55/'BASE '!CV55</f>
        <v>25406.544078595318</v>
      </c>
      <c r="G55" s="31">
        <f>SUM(OTEs!D55:K55,OTEs!M55,OTEs!N55,OTEs!O55,OTEs!Q55)/'BASE '!AA55</f>
        <v>0.70913804710824335</v>
      </c>
      <c r="H55" s="31">
        <f>OTEs!D55/OTEs!$T55</f>
        <v>0.23225557364390653</v>
      </c>
      <c r="I55" s="31">
        <f>OTEs!E55/OTEs!$T55</f>
        <v>0</v>
      </c>
      <c r="J55" s="31">
        <f>OTEs!F55/OTEs!$T55</f>
        <v>0</v>
      </c>
      <c r="K55" s="31">
        <f>OTEs!G55/OTEs!$T55</f>
        <v>0</v>
      </c>
      <c r="L55" s="31">
        <f>OTEs!H55/OTEs!$T55</f>
        <v>0</v>
      </c>
      <c r="M55" s="31">
        <f>OTEs!I55/OTEs!$T55</f>
        <v>7.3774240986017331E-5</v>
      </c>
      <c r="N55" s="31">
        <f>OTEs!J55/OTEs!$T55</f>
        <v>3.8736394800391498E-3</v>
      </c>
      <c r="O55" s="31">
        <f>OTEs!K55/OTEs!$T55</f>
        <v>3.9395444686533251E-4</v>
      </c>
      <c r="P55" s="31">
        <f>OTEs!L55/OTEs!$T55</f>
        <v>7.269221878488907E-4</v>
      </c>
      <c r="Q55" s="31">
        <f>OTEs!M55/OTEs!$T55</f>
        <v>0</v>
      </c>
      <c r="R55" s="31">
        <f>OTEs!N55/OTEs!$T55</f>
        <v>0.11528454724748308</v>
      </c>
      <c r="S55" s="31">
        <f>OTEs!O55/OTEs!$T55</f>
        <v>0.3398931748990523</v>
      </c>
      <c r="T55" s="31">
        <f>OTEs!P55/OTEs!$T55</f>
        <v>0.13852835144081094</v>
      </c>
      <c r="U55" s="31">
        <f>OTEs!Q55/OTEs!$T55</f>
        <v>1.7453018104198741E-2</v>
      </c>
      <c r="V55" s="31">
        <f>OTEs!R55/OTEs!$T55</f>
        <v>4.3151537209268016E-2</v>
      </c>
      <c r="W55" s="31">
        <f>OTEs!S55/OTEs!$T55</f>
        <v>0.10836550709954114</v>
      </c>
      <c r="X55" s="31">
        <f>SUM('BASE '!AH55:AK55)/'BASE '!AA55</f>
        <v>0.13815185442542788</v>
      </c>
      <c r="Y55" s="31">
        <f>'BASE '!AH55/SUM('BASE '!$AH55:$AK55)</f>
        <v>0.2152849464279358</v>
      </c>
      <c r="Z55" s="31">
        <f>'BASE '!AI55/SUM('BASE '!$AH55:$AK55)</f>
        <v>0.75292777560246316</v>
      </c>
      <c r="AA55" s="31">
        <f>'BASE '!AJ55/SUM('BASE '!$AH55:$AK55)</f>
        <v>1.5840244900864983E-2</v>
      </c>
      <c r="AB55" s="31">
        <f>'BASE '!AK55/SUM('BASE '!$AH55:$AK55)</f>
        <v>1.5947033068735982E-2</v>
      </c>
      <c r="AC55" s="31">
        <f>'BASE '!AB55/'BASE '!AA55</f>
        <v>0.40957330929580571</v>
      </c>
      <c r="AD55" s="31">
        <f>'BASE '!AF55/'BASE '!AA55</f>
        <v>1.0118579563085478E-2</v>
      </c>
      <c r="AE55" s="31">
        <f>'BASE '!AG55/'BASE '!AA55</f>
        <v>0.57996780899017308</v>
      </c>
      <c r="AF55" s="31">
        <f>'BASE '!AA55/'BASE '!G55</f>
        <v>0.63004084549561767</v>
      </c>
      <c r="DV55" s="5"/>
      <c r="DW55" s="5"/>
      <c r="DX55" s="5"/>
      <c r="DY55" s="5"/>
      <c r="DZ55" s="5"/>
      <c r="EA55" s="5"/>
      <c r="EB55" s="5"/>
    </row>
    <row r="56" spans="1:132">
      <c r="A56" t="s">
        <v>250</v>
      </c>
      <c r="B56" t="s">
        <v>242</v>
      </c>
      <c r="C56" t="s">
        <v>251</v>
      </c>
      <c r="D56" s="31">
        <f>'BASE '!Z56/'BASE '!AA56</f>
        <v>261.00498851619517</v>
      </c>
      <c r="E56" s="31">
        <f>'BASE '!AA56/'BASE '!CV56</f>
        <v>131.04934065934066</v>
      </c>
      <c r="F56" s="31">
        <f>'BASE '!Z56/'BASE '!CV56</f>
        <v>34204.531653846156</v>
      </c>
      <c r="G56" s="31">
        <f>SUM(OTEs!D56:K56,OTEs!M56,OTEs!N56,OTEs!O56,OTEs!Q56)/'BASE '!AA56</f>
        <v>0.39573468260004413</v>
      </c>
      <c r="H56" s="31">
        <f>OTEs!D56/OTEs!$T56</f>
        <v>6.4087651368836693E-2</v>
      </c>
      <c r="I56" s="31">
        <f>OTEs!E56/OTEs!$T56</f>
        <v>0</v>
      </c>
      <c r="J56" s="31">
        <f>OTEs!F56/OTEs!$T56</f>
        <v>0</v>
      </c>
      <c r="K56" s="31">
        <f>OTEs!G56/OTEs!$T56</f>
        <v>0</v>
      </c>
      <c r="L56" s="31">
        <f>OTEs!H56/OTEs!$T56</f>
        <v>0</v>
      </c>
      <c r="M56" s="31">
        <f>OTEs!I56/OTEs!$T56</f>
        <v>0</v>
      </c>
      <c r="N56" s="31">
        <f>OTEs!J56/OTEs!$T56</f>
        <v>6.4030376104759826E-3</v>
      </c>
      <c r="O56" s="31">
        <f>OTEs!K56/OTEs!$T56</f>
        <v>5.3232304259679308E-4</v>
      </c>
      <c r="P56" s="31">
        <f>OTEs!L56/OTEs!$T56</f>
        <v>3.4533615105171699E-4</v>
      </c>
      <c r="Q56" s="31">
        <f>OTEs!M56/OTEs!$T56</f>
        <v>0</v>
      </c>
      <c r="R56" s="31">
        <f>OTEs!N56/OTEs!$T56</f>
        <v>6.0768212902263974E-2</v>
      </c>
      <c r="S56" s="31">
        <f>OTEs!O56/OTEs!$T56</f>
        <v>0.18782243657396216</v>
      </c>
      <c r="T56" s="31">
        <f>OTEs!P56/OTEs!$T56</f>
        <v>0.52658709335615361</v>
      </c>
      <c r="U56" s="31">
        <f>OTEs!Q56/OTEs!$T56</f>
        <v>7.7887620878181407E-2</v>
      </c>
      <c r="V56" s="31">
        <f>OTEs!R56/OTEs!$T56</f>
        <v>8.3807187877185001E-4</v>
      </c>
      <c r="W56" s="31">
        <f>OTEs!S56/OTEs!$T56</f>
        <v>7.4728216237705813E-2</v>
      </c>
      <c r="X56" s="31">
        <f>SUM('BASE '!AH56:AK56)/'BASE '!AA56</f>
        <v>0.22885432799826252</v>
      </c>
      <c r="Y56" s="31">
        <f>'BASE '!AH56/SUM('BASE '!$AH56:$AK56)</f>
        <v>0.4573134984610876</v>
      </c>
      <c r="Z56" s="31">
        <f>'BASE '!AI56/SUM('BASE '!$AH56:$AK56)</f>
        <v>0.49157262201377694</v>
      </c>
      <c r="AA56" s="31">
        <f>'BASE '!AJ56/SUM('BASE '!$AH56:$AK56)</f>
        <v>4.6130734281108025E-2</v>
      </c>
      <c r="AB56" s="31">
        <f>'BASE '!AK56/SUM('BASE '!$AH56:$AK56)</f>
        <v>4.9831452440275538E-3</v>
      </c>
      <c r="AC56" s="31">
        <f>'BASE '!AB56/'BASE '!AA56</f>
        <v>0.32324374092804575</v>
      </c>
      <c r="AD56" s="31">
        <f>'BASE '!AF56/'BASE '!AA56</f>
        <v>8.7501645634686705E-3</v>
      </c>
      <c r="AE56" s="31">
        <f>'BASE '!AG56/'BASE '!AA56</f>
        <v>0.66763713692267568</v>
      </c>
      <c r="AF56" s="31">
        <f>'BASE '!AA56/'BASE '!G56</f>
        <v>0.7152856644628266</v>
      </c>
      <c r="DV56" s="5"/>
      <c r="DW56" s="5"/>
      <c r="DX56" s="5"/>
      <c r="DY56" s="5"/>
      <c r="DZ56" s="5"/>
      <c r="EA56" s="5"/>
      <c r="EB56" s="5"/>
    </row>
    <row r="57" spans="1:132">
      <c r="A57" t="s">
        <v>252</v>
      </c>
      <c r="B57" t="s">
        <v>242</v>
      </c>
      <c r="C57" t="s">
        <v>253</v>
      </c>
      <c r="D57" s="31">
        <f>'BASE '!Z57/'BASE '!AA57</f>
        <v>162.59023478924809</v>
      </c>
      <c r="E57" s="31">
        <f>'BASE '!AA57/'BASE '!CV57</f>
        <v>143.77323717948718</v>
      </c>
      <c r="F57" s="31">
        <f>'BASE '!Z57/'BASE '!CV57</f>
        <v>23376.124389423076</v>
      </c>
      <c r="G57" s="31">
        <f>SUM(OTEs!D57:K57,OTEs!M57,OTEs!N57,OTEs!O57,OTEs!Q57)/'BASE '!AA57</f>
        <v>0.43695946586114842</v>
      </c>
      <c r="H57" s="31">
        <f>OTEs!D57/OTEs!$T57</f>
        <v>0.20100886885819863</v>
      </c>
      <c r="I57" s="31">
        <f>OTEs!E57/OTEs!$T57</f>
        <v>0</v>
      </c>
      <c r="J57" s="31">
        <f>OTEs!F57/OTEs!$T57</f>
        <v>0</v>
      </c>
      <c r="K57" s="31">
        <f>OTEs!G57/OTEs!$T57</f>
        <v>0</v>
      </c>
      <c r="L57" s="31">
        <f>OTEs!H57/OTEs!$T57</f>
        <v>0</v>
      </c>
      <c r="M57" s="31">
        <f>OTEs!I57/OTEs!$T57</f>
        <v>6.177203221065825E-4</v>
      </c>
      <c r="N57" s="31">
        <f>OTEs!J57/OTEs!$T57</f>
        <v>0</v>
      </c>
      <c r="O57" s="31">
        <f>OTEs!K57/OTEs!$T57</f>
        <v>1.8665411899032836E-3</v>
      </c>
      <c r="P57" s="31">
        <f>OTEs!L57/OTEs!$T57</f>
        <v>0</v>
      </c>
      <c r="Q57" s="31">
        <f>OTEs!M57/OTEs!$T57</f>
        <v>0</v>
      </c>
      <c r="R57" s="31">
        <f>OTEs!N57/OTEs!$T57</f>
        <v>0</v>
      </c>
      <c r="S57" s="31">
        <f>OTEs!O57/OTEs!$T57</f>
        <v>0.23314705088722038</v>
      </c>
      <c r="T57" s="31">
        <f>OTEs!P57/OTEs!$T57</f>
        <v>0.40331115932947242</v>
      </c>
      <c r="U57" s="31">
        <f>OTEs!Q57/OTEs!$T57</f>
        <v>4.6496276952787884E-4</v>
      </c>
      <c r="V57" s="31">
        <f>OTEs!R57/OTEs!$T57</f>
        <v>1.4305689048063994E-3</v>
      </c>
      <c r="W57" s="31">
        <f>OTEs!S57/OTEs!$T57</f>
        <v>0.15815312773876453</v>
      </c>
      <c r="X57" s="31">
        <f>SUM('BASE '!AH57:AK57)/'BASE '!AA57</f>
        <v>9.6260916574243849E-2</v>
      </c>
      <c r="Y57" s="31">
        <f>'BASE '!AH57/SUM('BASE '!$AH57:$AK57)</f>
        <v>0.12922649374710513</v>
      </c>
      <c r="Z57" s="31">
        <f>'BASE '!AI57/SUM('BASE '!$AH57:$AK57)</f>
        <v>0.84946734599351548</v>
      </c>
      <c r="AA57" s="31">
        <f>'BASE '!AJ57/SUM('BASE '!$AH57:$AK57)</f>
        <v>1.9453450671607225E-2</v>
      </c>
      <c r="AB57" s="31">
        <f>'BASE '!AK57/SUM('BASE '!$AH57:$AK57)</f>
        <v>1.8527095877721167E-3</v>
      </c>
      <c r="AC57" s="31">
        <f>'BASE '!AB57/'BASE '!AA57</f>
        <v>0.30478239303568544</v>
      </c>
      <c r="AD57" s="31">
        <f>'BASE '!AF57/'BASE '!AA57</f>
        <v>4.4061996667205412E-3</v>
      </c>
      <c r="AE57" s="31">
        <f>'BASE '!AG57/'BASE '!AA57</f>
        <v>0.69052828695472857</v>
      </c>
      <c r="AF57" s="31">
        <f>'BASE '!AA57/'BASE '!G57</f>
        <v>0.86320596463174548</v>
      </c>
      <c r="DV57" s="5"/>
      <c r="DW57" s="5"/>
      <c r="DX57" s="5"/>
      <c r="DY57" s="5"/>
      <c r="DZ57" s="5"/>
      <c r="EA57" s="5"/>
      <c r="EB57" s="5"/>
    </row>
    <row r="58" spans="1:132">
      <c r="A58" t="s">
        <v>254</v>
      </c>
      <c r="B58" t="s">
        <v>242</v>
      </c>
      <c r="C58" t="s">
        <v>255</v>
      </c>
      <c r="D58" s="31">
        <f>'BASE '!Z58/'BASE '!AA58</f>
        <v>156.44905422861009</v>
      </c>
      <c r="E58" s="31">
        <f>'BASE '!AA58/'BASE '!CV58</f>
        <v>129.41843434343434</v>
      </c>
      <c r="F58" s="31">
        <f>'BASE '!Z58/'BASE '!CV58</f>
        <v>20247.391652777776</v>
      </c>
      <c r="G58" s="31">
        <f>SUM(OTEs!D58:K58,OTEs!M58,OTEs!N58,OTEs!O58,OTEs!Q58)/'BASE '!AA58</f>
        <v>0.56297110031863595</v>
      </c>
      <c r="H58" s="31">
        <f>OTEs!D58/OTEs!$T58</f>
        <v>0.26288349004969785</v>
      </c>
      <c r="I58" s="31">
        <f>OTEs!E58/OTEs!$T58</f>
        <v>0</v>
      </c>
      <c r="J58" s="31">
        <f>OTEs!F58/OTEs!$T58</f>
        <v>0</v>
      </c>
      <c r="K58" s="31">
        <f>OTEs!G58/OTEs!$T58</f>
        <v>0</v>
      </c>
      <c r="L58" s="31">
        <f>OTEs!H58/OTEs!$T58</f>
        <v>0</v>
      </c>
      <c r="M58" s="31">
        <f>OTEs!I58/OTEs!$T58</f>
        <v>3.1785551915425848E-3</v>
      </c>
      <c r="N58" s="31">
        <f>OTEs!J58/OTEs!$T58</f>
        <v>6.2400365270430863E-3</v>
      </c>
      <c r="O58" s="31">
        <f>OTEs!K58/OTEs!$T58</f>
        <v>9.4829823394088184E-4</v>
      </c>
      <c r="P58" s="31">
        <f>OTEs!L58/OTEs!$T58</f>
        <v>7.296628077822896E-3</v>
      </c>
      <c r="Q58" s="31">
        <f>OTEs!M58/OTEs!$T58</f>
        <v>0</v>
      </c>
      <c r="R58" s="31">
        <f>OTEs!N58/OTEs!$T58</f>
        <v>5.8244243380936873E-2</v>
      </c>
      <c r="S58" s="31">
        <f>OTEs!O58/OTEs!$T58</f>
        <v>0.22728133042730009</v>
      </c>
      <c r="T58" s="31">
        <f>OTEs!P58/OTEs!$T58</f>
        <v>7.5180927888358368E-2</v>
      </c>
      <c r="U58" s="31">
        <f>OTEs!Q58/OTEs!$T58</f>
        <v>4.1951465081746823E-3</v>
      </c>
      <c r="V58" s="31">
        <f>OTEs!R58/OTEs!$T58</f>
        <v>2.4585509768837676E-2</v>
      </c>
      <c r="W58" s="31">
        <f>OTEs!S58/OTEs!$T58</f>
        <v>0.3299658339463451</v>
      </c>
      <c r="X58" s="31">
        <f>SUM('BASE '!AH58:AK58)/'BASE '!AA58</f>
        <v>8.9376132933461069E-2</v>
      </c>
      <c r="Y58" s="31">
        <f>'BASE '!AH58/SUM('BASE '!$AH58:$AK58)</f>
        <v>0.1786922825019103</v>
      </c>
      <c r="Z58" s="31">
        <f>'BASE '!AI58/SUM('BASE '!$AH58:$AK58)</f>
        <v>0.7936906451260779</v>
      </c>
      <c r="AA58" s="31">
        <f>'BASE '!AJ58/SUM('BASE '!$AH58:$AK58)</f>
        <v>2.4997271040279444E-2</v>
      </c>
      <c r="AB58" s="31">
        <f>'BASE '!AK58/SUM('BASE '!$AH58:$AK58)</f>
        <v>2.6198013317323436E-3</v>
      </c>
      <c r="AC58" s="31">
        <f>'BASE '!AB58/'BASE '!AA58</f>
        <v>0.25869712408072632</v>
      </c>
      <c r="AD58" s="31">
        <f>'BASE '!AF58/'BASE '!AA58</f>
        <v>2.0475241806293499E-2</v>
      </c>
      <c r="AE58" s="31">
        <f>'BASE '!AG58/'BASE '!AA58</f>
        <v>0.72018567913568265</v>
      </c>
      <c r="AF58" s="31">
        <f>'BASE '!AA58/'BASE '!G58</f>
        <v>0.7367941379542764</v>
      </c>
      <c r="DV58" s="5"/>
      <c r="DW58" s="5"/>
      <c r="DX58" s="5"/>
      <c r="DY58" s="5"/>
      <c r="DZ58" s="5"/>
      <c r="EA58" s="5"/>
      <c r="EB58" s="5"/>
    </row>
    <row r="59" spans="1:132">
      <c r="A59" t="s">
        <v>256</v>
      </c>
      <c r="B59" t="s">
        <v>242</v>
      </c>
      <c r="C59" t="s">
        <v>257</v>
      </c>
      <c r="D59" s="31">
        <f>'BASE '!Z59/'BASE '!AA59</f>
        <v>226.02755710695584</v>
      </c>
      <c r="E59" s="31">
        <f>'BASE '!AA59/'BASE '!CV59</f>
        <v>94.972863247863245</v>
      </c>
      <c r="F59" s="31">
        <f>'BASE '!Z59/'BASE '!CV59</f>
        <v>21466.484271367517</v>
      </c>
      <c r="G59" s="31">
        <f>SUM(OTEs!D59:K59,OTEs!M59,OTEs!N59,OTEs!O59,OTEs!Q59)/'BASE '!AA59</f>
        <v>0.48594627795164158</v>
      </c>
      <c r="H59" s="31">
        <f>OTEs!D59/OTEs!$T59</f>
        <v>0.24276165256382279</v>
      </c>
      <c r="I59" s="31">
        <f>OTEs!E59/OTEs!$T59</f>
        <v>0</v>
      </c>
      <c r="J59" s="31">
        <f>OTEs!F59/OTEs!$T59</f>
        <v>0</v>
      </c>
      <c r="K59" s="31">
        <f>OTEs!G59/OTEs!$T59</f>
        <v>0</v>
      </c>
      <c r="L59" s="31">
        <f>OTEs!H59/OTEs!$T59</f>
        <v>0</v>
      </c>
      <c r="M59" s="31">
        <f>OTEs!I59/OTEs!$T59</f>
        <v>1.7008907177713832E-3</v>
      </c>
      <c r="N59" s="31">
        <f>OTEs!J59/OTEs!$T59</f>
        <v>0</v>
      </c>
      <c r="O59" s="31">
        <f>OTEs!K59/OTEs!$T59</f>
        <v>1.9078774188758375E-3</v>
      </c>
      <c r="P59" s="31">
        <f>OTEs!L59/OTEs!$T59</f>
        <v>0</v>
      </c>
      <c r="Q59" s="31">
        <f>OTEs!M59/OTEs!$T59</f>
        <v>0</v>
      </c>
      <c r="R59" s="31">
        <f>OTEs!N59/OTEs!$T59</f>
        <v>6.2320995876014973E-2</v>
      </c>
      <c r="S59" s="31">
        <f>OTEs!O59/OTEs!$T59</f>
        <v>0.11977105470973491</v>
      </c>
      <c r="T59" s="31">
        <f>OTEs!P59/OTEs!$T59</f>
        <v>3.4305795852616477E-2</v>
      </c>
      <c r="U59" s="31">
        <f>OTEs!Q59/OTEs!$T59</f>
        <v>5.7483806665421751E-2</v>
      </c>
      <c r="V59" s="31">
        <f>OTEs!R59/OTEs!$T59</f>
        <v>3.3725333147345288E-3</v>
      </c>
      <c r="W59" s="31">
        <f>OTEs!S59/OTEs!$T59</f>
        <v>0.4763753928810075</v>
      </c>
      <c r="X59" s="31">
        <f>SUM('BASE '!AH59:AK59)/'BASE '!AA59</f>
        <v>0.13737617358084742</v>
      </c>
      <c r="Y59" s="31">
        <f>'BASE '!AH59/SUM('BASE '!$AH59:$AK59)</f>
        <v>0.37749754339993447</v>
      </c>
      <c r="Z59" s="31">
        <f>'BASE '!AI59/SUM('BASE '!$AH59:$AK59)</f>
        <v>0.47363249263019974</v>
      </c>
      <c r="AA59" s="31">
        <f>'BASE '!AJ59/SUM('BASE '!$AH59:$AK59)</f>
        <v>0.13576809695381592</v>
      </c>
      <c r="AB59" s="31">
        <f>'BASE '!AK59/SUM('BASE '!$AH59:$AK59)</f>
        <v>1.3101867016049786E-2</v>
      </c>
      <c r="AC59" s="31">
        <f>'BASE '!AB59/'BASE '!AA59</f>
        <v>0.41633350057258817</v>
      </c>
      <c r="AD59" s="31">
        <f>'BASE '!AF59/'BASE '!AA59</f>
        <v>1.3816362298722304E-2</v>
      </c>
      <c r="AE59" s="31">
        <f>'BASE '!AG59/'BASE '!AA59</f>
        <v>0.56906493757776055</v>
      </c>
      <c r="AF59" s="31">
        <f>'BASE '!AA59/'BASE '!G59</f>
        <v>0.6939753287240118</v>
      </c>
      <c r="DV59" s="5"/>
      <c r="DW59" s="5"/>
      <c r="DX59" s="5"/>
      <c r="DY59" s="5"/>
      <c r="DZ59" s="5"/>
      <c r="EA59" s="5"/>
      <c r="EB59" s="5"/>
    </row>
    <row r="60" spans="1:132">
      <c r="A60" t="s">
        <v>258</v>
      </c>
      <c r="B60" t="s">
        <v>242</v>
      </c>
      <c r="C60" t="s">
        <v>259</v>
      </c>
      <c r="D60" s="31">
        <f>'BASE '!Z60/'BASE '!AA60</f>
        <v>197.76050274385605</v>
      </c>
      <c r="E60" s="31">
        <f>'BASE '!AA60/'BASE '!CV60</f>
        <v>115.22938271604939</v>
      </c>
      <c r="F60" s="31">
        <f>'BASE '!Z60/'BASE '!CV60</f>
        <v>22787.820656790122</v>
      </c>
      <c r="G60" s="31">
        <f>SUM(OTEs!D60:K60,OTEs!M60,OTEs!N60,OTEs!O60,OTEs!Q60)/'BASE '!AA60</f>
        <v>0.53743365353915651</v>
      </c>
      <c r="H60" s="31">
        <f>OTEs!D60/OTEs!$T60</f>
        <v>0.14941926844133885</v>
      </c>
      <c r="I60" s="31">
        <f>OTEs!E60/OTEs!$T60</f>
        <v>0</v>
      </c>
      <c r="J60" s="31">
        <f>OTEs!F60/OTEs!$T60</f>
        <v>0</v>
      </c>
      <c r="K60" s="31">
        <f>OTEs!G60/OTEs!$T60</f>
        <v>6.4382656170862993E-4</v>
      </c>
      <c r="L60" s="31">
        <f>OTEs!H60/OTEs!$T60</f>
        <v>0</v>
      </c>
      <c r="M60" s="31">
        <f>OTEs!I60/OTEs!$T60</f>
        <v>0</v>
      </c>
      <c r="N60" s="31">
        <f>OTEs!J60/OTEs!$T60</f>
        <v>7.7259187405035595E-4</v>
      </c>
      <c r="O60" s="31">
        <f>OTEs!K60/OTEs!$T60</f>
        <v>1.8220291696354226E-3</v>
      </c>
      <c r="P60" s="31">
        <f>OTEs!L60/OTEs!$T60</f>
        <v>7.4469272304298201E-3</v>
      </c>
      <c r="Q60" s="31">
        <f>OTEs!M60/OTEs!$T60</f>
        <v>0</v>
      </c>
      <c r="R60" s="31">
        <f>OTEs!N60/OTEs!$T60</f>
        <v>0.12305671682790946</v>
      </c>
      <c r="S60" s="31">
        <f>OTEs!O60/OTEs!$T60</f>
        <v>0.26254388751062319</v>
      </c>
      <c r="T60" s="31">
        <f>OTEs!P60/OTEs!$T60</f>
        <v>0.30218214282648448</v>
      </c>
      <c r="U60" s="31">
        <f>OTEs!Q60/OTEs!$T60</f>
        <v>0</v>
      </c>
      <c r="V60" s="31">
        <f>OTEs!R60/OTEs!$T60</f>
        <v>5.1291516082787518E-4</v>
      </c>
      <c r="W60" s="31">
        <f>OTEs!S60/OTEs!$T60</f>
        <v>0.15159969439699206</v>
      </c>
      <c r="X60" s="31">
        <f>SUM('BASE '!AH60:AK60)/'BASE '!AA60</f>
        <v>7.9947887091555439E-2</v>
      </c>
      <c r="Y60" s="31">
        <f>'BASE '!AH60/SUM('BASE '!$AH60:$AK60)</f>
        <v>0.41865451621549182</v>
      </c>
      <c r="Z60" s="31">
        <f>'BASE '!AI60/SUM('BASE '!$AH60:$AK60)</f>
        <v>0.57786116322701686</v>
      </c>
      <c r="AA60" s="31">
        <f>'BASE '!AJ60/SUM('BASE '!$AH60:$AK60)</f>
        <v>1.3401232913428035E-3</v>
      </c>
      <c r="AB60" s="31">
        <f>'BASE '!AK60/SUM('BASE '!$AH60:$AK60)</f>
        <v>2.1441972661484857E-3</v>
      </c>
      <c r="AC60" s="31">
        <f>'BASE '!AB60/'BASE '!AA60</f>
        <v>0.18701291465868403</v>
      </c>
      <c r="AD60" s="31">
        <f>'BASE '!AF60/'BASE '!AA60</f>
        <v>1.9253062597631349E-2</v>
      </c>
      <c r="AE60" s="31">
        <f>'BASE '!AG60/'BASE '!AA60</f>
        <v>0.79318546581268923</v>
      </c>
      <c r="AF60" s="31">
        <f>'BASE '!AA60/'BASE '!G60</f>
        <v>0.64615076167150454</v>
      </c>
      <c r="DV60" s="5"/>
      <c r="DW60" s="5"/>
      <c r="DX60" s="5"/>
      <c r="DY60" s="5"/>
      <c r="DZ60" s="5"/>
      <c r="EA60" s="5"/>
      <c r="EB60" s="5"/>
    </row>
    <row r="61" spans="1:132">
      <c r="A61" t="s">
        <v>262</v>
      </c>
      <c r="B61" t="s">
        <v>261</v>
      </c>
      <c r="C61" t="s">
        <v>263</v>
      </c>
      <c r="D61" s="31">
        <f>'BASE '!Z61/'BASE '!AA61</f>
        <v>535.09402447711909</v>
      </c>
      <c r="E61" s="31">
        <f>'BASE '!AA61/'BASE '!CV61</f>
        <v>34.351618472162279</v>
      </c>
      <c r="F61" s="31">
        <f>'BASE '!Z61/'BASE '!CV61</f>
        <v>18381.345775571863</v>
      </c>
      <c r="G61" s="31">
        <f>SUM(OTEs!D61:K61,OTEs!M61,OTEs!N61,OTEs!O61,OTEs!Q61)/'BASE '!AA61</f>
        <v>0.68064156637480555</v>
      </c>
      <c r="H61" s="31">
        <f>OTEs!D61/OTEs!$T61</f>
        <v>8.5499564150496574E-2</v>
      </c>
      <c r="I61" s="31">
        <f>OTEs!E61/OTEs!$T61</f>
        <v>0</v>
      </c>
      <c r="J61" s="31">
        <f>OTEs!F61/OTEs!$T61</f>
        <v>1.4658903674740383E-2</v>
      </c>
      <c r="K61" s="31">
        <f>OTEs!G61/OTEs!$T61</f>
        <v>1.1097786489169268E-3</v>
      </c>
      <c r="L61" s="31">
        <f>OTEs!H61/OTEs!$T61</f>
        <v>4.307100063991777E-2</v>
      </c>
      <c r="M61" s="31">
        <f>OTEs!I61/OTEs!$T61</f>
        <v>2.708313388389776E-3</v>
      </c>
      <c r="N61" s="31">
        <f>OTEs!J61/OTEs!$T61</f>
        <v>0</v>
      </c>
      <c r="O61" s="31">
        <f>OTEs!K61/OTEs!$T61</f>
        <v>0.14011553790882936</v>
      </c>
      <c r="P61" s="31">
        <f>OTEs!L61/OTEs!$T61</f>
        <v>0.1095896968200622</v>
      </c>
      <c r="Q61" s="31">
        <f>OTEs!M61/OTEs!$T61</f>
        <v>0</v>
      </c>
      <c r="R61" s="31">
        <f>OTEs!N61/OTEs!$T61</f>
        <v>0.37509888493069243</v>
      </c>
      <c r="S61" s="31">
        <f>OTEs!O61/OTEs!$T61</f>
        <v>1.3379068138645492E-2</v>
      </c>
      <c r="T61" s="31">
        <f>OTEs!P61/OTEs!$T61</f>
        <v>1.2620740389896355E-2</v>
      </c>
      <c r="U61" s="31">
        <f>OTEs!Q61/OTEs!$T61</f>
        <v>6.7796012354947787E-3</v>
      </c>
      <c r="V61" s="31">
        <f>OTEs!R61/OTEs!$T61</f>
        <v>0.16470198475282549</v>
      </c>
      <c r="W61" s="31">
        <f>OTEs!S61/OTEs!$T61</f>
        <v>3.0666925321092602E-2</v>
      </c>
      <c r="X61" s="31">
        <f>SUM('BASE '!AH61:AK61)/'BASE '!AA61</f>
        <v>0.17977779369213509</v>
      </c>
      <c r="Y61" s="31">
        <f>'BASE '!AH61/SUM('BASE '!$AH61:$AK61)</f>
        <v>0.69431826123418827</v>
      </c>
      <c r="Z61" s="31">
        <f>'BASE '!AI61/SUM('BASE '!$AH61:$AK61)</f>
        <v>0.18953106436508488</v>
      </c>
      <c r="AA61" s="31">
        <f>'BASE '!AJ61/SUM('BASE '!$AH61:$AK61)</f>
        <v>6.5832692710881255E-2</v>
      </c>
      <c r="AB61" s="31">
        <f>'BASE '!AK61/SUM('BASE '!$AH61:$AK61)</f>
        <v>5.0317981689845546E-2</v>
      </c>
      <c r="AC61" s="31">
        <f>'BASE '!AB61/'BASE '!AA61</f>
        <v>0.13812698903291382</v>
      </c>
      <c r="AD61" s="31">
        <f>'BASE '!AF61/'BASE '!AA61</f>
        <v>0.30378414100790652</v>
      </c>
      <c r="AE61" s="31">
        <f>'BASE '!AG61/'BASE '!AA61</f>
        <v>0.5573325191883175</v>
      </c>
      <c r="AF61" s="31">
        <f>'BASE '!AA61/'BASE '!G61</f>
        <v>0.73333564456474853</v>
      </c>
      <c r="DV61" s="5"/>
      <c r="DW61" s="5"/>
      <c r="DX61" s="5"/>
      <c r="DY61" s="5"/>
      <c r="DZ61" s="5"/>
      <c r="EA61" s="5"/>
      <c r="EB61" s="5"/>
    </row>
    <row r="62" spans="1:132">
      <c r="A62" t="s">
        <v>264</v>
      </c>
      <c r="B62" t="s">
        <v>261</v>
      </c>
      <c r="C62" t="s">
        <v>265</v>
      </c>
      <c r="D62" s="31">
        <f>'BASE '!Z62/'BASE '!AA62</f>
        <v>595.01793376115847</v>
      </c>
      <c r="E62" s="31">
        <f>'BASE '!AA62/'BASE '!CV62</f>
        <v>39.086079182630911</v>
      </c>
      <c r="F62" s="31">
        <f>'BASE '!Z62/'BASE '!CV62</f>
        <v>23256.918074074074</v>
      </c>
      <c r="G62" s="31">
        <f>SUM(OTEs!D62:K62,OTEs!M62,OTEs!N62,OTEs!O62,OTEs!Q62)/'BASE '!AA62</f>
        <v>0.57747170341519516</v>
      </c>
      <c r="H62" s="31">
        <f>OTEs!D62/OTEs!$T62</f>
        <v>7.8822141276381208E-2</v>
      </c>
      <c r="I62" s="31">
        <f>OTEs!E62/OTEs!$T62</f>
        <v>0</v>
      </c>
      <c r="J62" s="31">
        <f>OTEs!F62/OTEs!$T62</f>
        <v>2.6201908925149605E-3</v>
      </c>
      <c r="K62" s="31">
        <f>OTEs!G62/OTEs!$T62</f>
        <v>0</v>
      </c>
      <c r="L62" s="31">
        <f>OTEs!H62/OTEs!$T62</f>
        <v>3.0898352347682744E-2</v>
      </c>
      <c r="M62" s="31">
        <f>OTEs!I62/OTEs!$T62</f>
        <v>7.1449952281017132E-3</v>
      </c>
      <c r="N62" s="31">
        <f>OTEs!J62/OTEs!$T62</f>
        <v>0</v>
      </c>
      <c r="O62" s="31">
        <f>OTEs!K62/OTEs!$T62</f>
        <v>0.21974778175136542</v>
      </c>
      <c r="P62" s="31">
        <f>OTEs!L62/OTEs!$T62</f>
        <v>6.6934268863094198E-2</v>
      </c>
      <c r="Q62" s="31">
        <f>OTEs!M62/OTEs!$T62</f>
        <v>1.8490587627558105E-2</v>
      </c>
      <c r="R62" s="31">
        <f>OTEs!N62/OTEs!$T62</f>
        <v>0.16406457941375716</v>
      </c>
      <c r="S62" s="31">
        <f>OTEs!O62/OTEs!$T62</f>
        <v>6.1404505235821319E-2</v>
      </c>
      <c r="T62" s="31">
        <f>OTEs!P62/OTEs!$T62</f>
        <v>7.0562735744627569E-2</v>
      </c>
      <c r="U62" s="31">
        <f>OTEs!Q62/OTEs!$T62</f>
        <v>2.9725899840715611E-3</v>
      </c>
      <c r="V62" s="31">
        <f>OTEs!R62/OTEs!$T62</f>
        <v>0.11750644061163215</v>
      </c>
      <c r="W62" s="31">
        <f>OTEs!S62/OTEs!$T62</f>
        <v>0.15883083102339185</v>
      </c>
      <c r="X62" s="31">
        <f>SUM('BASE '!AH62:AK62)/'BASE '!AA62</f>
        <v>0.26572976434761014</v>
      </c>
      <c r="Y62" s="31">
        <f>'BASE '!AH62/SUM('BASE '!$AH62:$AK62)</f>
        <v>0.74611128189363662</v>
      </c>
      <c r="Z62" s="31">
        <f>'BASE '!AI62/SUM('BASE '!$AH62:$AK62)</f>
        <v>0.2322471564709499</v>
      </c>
      <c r="AA62" s="31">
        <f>'BASE '!AJ62/SUM('BASE '!$AH62:$AK62)</f>
        <v>1.2788195511835229E-2</v>
      </c>
      <c r="AB62" s="31">
        <f>'BASE '!AK62/SUM('BASE '!$AH62:$AK62)</f>
        <v>8.8533661235782359E-3</v>
      </c>
      <c r="AC62" s="31">
        <f>'BASE '!AB62/'BASE '!AA62</f>
        <v>0.21919887336461424</v>
      </c>
      <c r="AD62" s="31">
        <f>'BASE '!AF62/'BASE '!AA62</f>
        <v>0.37773081648390427</v>
      </c>
      <c r="AE62" s="31">
        <f>'BASE '!AG62/'BASE '!AA62</f>
        <v>0.40244540000784201</v>
      </c>
      <c r="AF62" s="31">
        <f>'BASE '!AA62/'BASE '!G62</f>
        <v>0.65427011943479763</v>
      </c>
      <c r="DV62" s="5"/>
      <c r="DW62" s="5"/>
      <c r="DX62" s="5"/>
      <c r="DY62" s="5"/>
      <c r="DZ62" s="5"/>
      <c r="EA62" s="5"/>
      <c r="EB62" s="5"/>
    </row>
    <row r="63" spans="1:132">
      <c r="A63" t="s">
        <v>266</v>
      </c>
      <c r="B63" t="s">
        <v>261</v>
      </c>
      <c r="C63" t="s">
        <v>267</v>
      </c>
      <c r="D63" s="31">
        <f>'BASE '!Z63/'BASE '!AA63</f>
        <v>572.39081584501946</v>
      </c>
      <c r="E63" s="31">
        <f>'BASE '!AA63/'BASE '!CV63</f>
        <v>34.224620060790272</v>
      </c>
      <c r="F63" s="31">
        <f>'BASE '!Z63/'BASE '!CV63</f>
        <v>19589.858198581562</v>
      </c>
      <c r="G63" s="31">
        <f>SUM(OTEs!D63:K63,OTEs!M63,OTEs!N63,OTEs!O63,OTEs!Q63)/'BASE '!AA63</f>
        <v>0.50259771401166964</v>
      </c>
      <c r="H63" s="31">
        <f>OTEs!D63/OTEs!$T63</f>
        <v>0.12649638572648811</v>
      </c>
      <c r="I63" s="31">
        <f>OTEs!E63/OTEs!$T63</f>
        <v>0</v>
      </c>
      <c r="J63" s="31">
        <f>OTEs!F63/OTEs!$T63</f>
        <v>3.3981820267978941E-2</v>
      </c>
      <c r="K63" s="31">
        <f>OTEs!G63/OTEs!$T63</f>
        <v>6.3743800915360977E-4</v>
      </c>
      <c r="L63" s="31">
        <f>OTEs!H63/OTEs!$T63</f>
        <v>3.5059090503448541E-4</v>
      </c>
      <c r="M63" s="31">
        <f>OTEs!I63/OTEs!$T63</f>
        <v>2.8684710411912441E-4</v>
      </c>
      <c r="N63" s="31">
        <f>OTEs!J63/OTEs!$T63</f>
        <v>0</v>
      </c>
      <c r="O63" s="31">
        <f>OTEs!K63/OTEs!$T63</f>
        <v>0.14088336159308507</v>
      </c>
      <c r="P63" s="31">
        <f>OTEs!L63/OTEs!$T63</f>
        <v>0</v>
      </c>
      <c r="Q63" s="31">
        <f>OTEs!M63/OTEs!$T63</f>
        <v>3.7545098739147618E-3</v>
      </c>
      <c r="R63" s="31">
        <f>OTEs!N63/OTEs!$T63</f>
        <v>8.2156197809762993E-2</v>
      </c>
      <c r="S63" s="31">
        <f>OTEs!O63/OTEs!$T63</f>
        <v>8.9196700620864627E-2</v>
      </c>
      <c r="T63" s="31">
        <f>OTEs!P63/OTEs!$T63</f>
        <v>0.16367814480041815</v>
      </c>
      <c r="U63" s="31">
        <f>OTEs!Q63/OTEs!$T63</f>
        <v>6.3364525299914584E-2</v>
      </c>
      <c r="V63" s="31">
        <f>OTEs!R63/OTEs!$T63</f>
        <v>7.1182702482183613E-2</v>
      </c>
      <c r="W63" s="31">
        <f>OTEs!S63/OTEs!$T63</f>
        <v>0.22403077550708192</v>
      </c>
      <c r="X63" s="31">
        <f>SUM('BASE '!AH63:AK63)/'BASE '!AA63</f>
        <v>0.29719032436640941</v>
      </c>
      <c r="Y63" s="31">
        <f>'BASE '!AH63/SUM('BASE '!$AH63:$AK63)</f>
        <v>0.81492180496065347</v>
      </c>
      <c r="Z63" s="31">
        <f>'BASE '!AI63/SUM('BASE '!$AH63:$AK63)</f>
        <v>8.8156190855662911E-2</v>
      </c>
      <c r="AA63" s="31">
        <f>'BASE '!AJ63/SUM('BASE '!$AH63:$AK63)</f>
        <v>7.859348540691305E-2</v>
      </c>
      <c r="AB63" s="31">
        <f>'BASE '!AK63/SUM('BASE '!$AH63:$AK63)</f>
        <v>1.8328518776770598E-2</v>
      </c>
      <c r="AC63" s="31">
        <f>'BASE '!AB63/'BASE '!AA63</f>
        <v>0.33880999535223821</v>
      </c>
      <c r="AD63" s="31">
        <f>'BASE '!AF63/'BASE '!AA63</f>
        <v>0.23118914614398592</v>
      </c>
      <c r="AE63" s="31">
        <f>'BASE '!AG63/'BASE '!AA63</f>
        <v>0.42981139560150039</v>
      </c>
      <c r="AF63" s="31">
        <f>'BASE '!AA63/'BASE '!G63</f>
        <v>0.58572013645850285</v>
      </c>
      <c r="DV63" s="5"/>
      <c r="DW63" s="5"/>
      <c r="DX63" s="5"/>
      <c r="DY63" s="5"/>
      <c r="DZ63" s="5"/>
      <c r="EA63" s="5"/>
      <c r="EB63" s="5"/>
    </row>
    <row r="64" spans="1:132">
      <c r="A64" t="s">
        <v>268</v>
      </c>
      <c r="B64" t="s">
        <v>261</v>
      </c>
      <c r="C64" t="s">
        <v>269</v>
      </c>
      <c r="D64" s="31">
        <f>'BASE '!Z64/'BASE '!AA64</f>
        <v>774.69008277628006</v>
      </c>
      <c r="E64" s="31">
        <f>'BASE '!AA64/'BASE '!CV64</f>
        <v>33.449362244897962</v>
      </c>
      <c r="F64" s="31">
        <f>'BASE '!Z64/'BASE '!CV64</f>
        <v>25912.889206313779</v>
      </c>
      <c r="G64" s="31">
        <f>SUM(OTEs!D64:K64,OTEs!M64,OTEs!N64,OTEs!O64,OTEs!Q64)/'BASE '!AA64</f>
        <v>0.38484344672689064</v>
      </c>
      <c r="H64" s="31">
        <f>OTEs!D64/OTEs!$T64</f>
        <v>2.8498377459074218E-2</v>
      </c>
      <c r="I64" s="31">
        <f>OTEs!E64/OTEs!$T64</f>
        <v>0</v>
      </c>
      <c r="J64" s="31">
        <f>OTEs!F64/OTEs!$T64</f>
        <v>4.1472984979580012E-2</v>
      </c>
      <c r="K64" s="31">
        <f>OTEs!G64/OTEs!$T64</f>
        <v>0</v>
      </c>
      <c r="L64" s="31">
        <f>OTEs!H64/OTEs!$T64</f>
        <v>8.843896691236754E-3</v>
      </c>
      <c r="M64" s="31">
        <f>OTEs!I64/OTEs!$T64</f>
        <v>7.2638735828983045E-2</v>
      </c>
      <c r="N64" s="31">
        <f>OTEs!J64/OTEs!$T64</f>
        <v>0</v>
      </c>
      <c r="O64" s="31">
        <f>OTEs!K64/OTEs!$T64</f>
        <v>0.18599447840361802</v>
      </c>
      <c r="P64" s="31">
        <f>OTEs!L64/OTEs!$T64</f>
        <v>0.11201156942225342</v>
      </c>
      <c r="Q64" s="31">
        <f>OTEs!M64/OTEs!$T64</f>
        <v>0</v>
      </c>
      <c r="R64" s="31">
        <f>OTEs!N64/OTEs!$T64</f>
        <v>2.2731779303928036E-2</v>
      </c>
      <c r="S64" s="31">
        <f>OTEs!O64/OTEs!$T64</f>
        <v>9.6036881823347055E-3</v>
      </c>
      <c r="T64" s="31">
        <f>OTEs!P64/OTEs!$T64</f>
        <v>4.7065126619204329E-3</v>
      </c>
      <c r="U64" s="31">
        <f>OTEs!Q64/OTEs!$T64</f>
        <v>1.5059505878135928E-2</v>
      </c>
      <c r="V64" s="31">
        <f>OTEs!R64/OTEs!$T64</f>
        <v>0.32760645660704008</v>
      </c>
      <c r="W64" s="31">
        <f>OTEs!S64/OTEs!$T64</f>
        <v>0.17083201458189542</v>
      </c>
      <c r="X64" s="31">
        <f>SUM('BASE '!AH64:AK64)/'BASE '!AA64</f>
        <v>0.16041419599379206</v>
      </c>
      <c r="Y64" s="31">
        <f>'BASE '!AH64/SUM('BASE '!$AH64:$AK64)</f>
        <v>0.70814761989659469</v>
      </c>
      <c r="Z64" s="31">
        <f>'BASE '!AI64/SUM('BASE '!$AH64:$AK64)</f>
        <v>0.24044690081416767</v>
      </c>
      <c r="AA64" s="31">
        <f>'BASE '!AJ64/SUM('BASE '!$AH64:$AK64)</f>
        <v>3.0486717775004449E-2</v>
      </c>
      <c r="AB64" s="31">
        <f>'BASE '!AK64/SUM('BASE '!$AH64:$AK64)</f>
        <v>2.0918761514233077E-2</v>
      </c>
      <c r="AC64" s="31">
        <f>'BASE '!AB64/'BASE '!AA64</f>
        <v>0.34587386507933482</v>
      </c>
      <c r="AD64" s="31">
        <f>'BASE '!AF64/'BASE '!AA64</f>
        <v>0.41735527735726025</v>
      </c>
      <c r="AE64" s="31">
        <f>'BASE '!AG64/'BASE '!AA64</f>
        <v>0.23655159527613703</v>
      </c>
      <c r="AF64" s="31">
        <f>'BASE '!AA64/'BASE '!G64</f>
        <v>0.86465321192711242</v>
      </c>
      <c r="DV64" s="5"/>
      <c r="DW64" s="5"/>
      <c r="DX64" s="5"/>
      <c r="DY64" s="5"/>
      <c r="DZ64" s="5"/>
      <c r="EA64" s="5"/>
      <c r="EB64" s="5"/>
    </row>
    <row r="65" spans="1:132">
      <c r="A65" t="s">
        <v>270</v>
      </c>
      <c r="B65" t="s">
        <v>261</v>
      </c>
      <c r="C65" t="s">
        <v>271</v>
      </c>
      <c r="D65" s="31">
        <f>'BASE '!Z65/'BASE '!AA65</f>
        <v>265.56696944574406</v>
      </c>
      <c r="E65" s="31">
        <f>'BASE '!AA65/'BASE '!CV65</f>
        <v>109.71356382978723</v>
      </c>
      <c r="F65" s="31">
        <f>'BASE '!Z65/'BASE '!CV65</f>
        <v>29136.298653368794</v>
      </c>
      <c r="G65" s="31">
        <f>SUM(OTEs!D65:K65,OTEs!M65,OTEs!N65,OTEs!O65,OTEs!Q65)/'BASE '!AA65</f>
        <v>0.57769223372595802</v>
      </c>
      <c r="H65" s="31">
        <f>OTEs!D65/OTEs!$T65</f>
        <v>0.1365854792807322</v>
      </c>
      <c r="I65" s="31">
        <f>OTEs!E65/OTEs!$T65</f>
        <v>0</v>
      </c>
      <c r="J65" s="31">
        <f>OTEs!F65/OTEs!$T65</f>
        <v>0</v>
      </c>
      <c r="K65" s="31">
        <f>OTEs!G65/OTEs!$T65</f>
        <v>0</v>
      </c>
      <c r="L65" s="31">
        <f>OTEs!H65/OTEs!$T65</f>
        <v>0</v>
      </c>
      <c r="M65" s="31">
        <f>OTEs!I65/OTEs!$T65</f>
        <v>2.1010339910760035E-4</v>
      </c>
      <c r="N65" s="31">
        <f>OTEs!J65/OTEs!$T65</f>
        <v>0</v>
      </c>
      <c r="O65" s="31">
        <f>OTEs!K65/OTEs!$T65</f>
        <v>2.4199261067175789E-2</v>
      </c>
      <c r="P65" s="31">
        <f>OTEs!L65/OTEs!$T65</f>
        <v>0</v>
      </c>
      <c r="Q65" s="31">
        <f>OTEs!M65/OTEs!$T65</f>
        <v>0</v>
      </c>
      <c r="R65" s="31">
        <f>OTEs!N65/OTEs!$T65</f>
        <v>0.36071680968369058</v>
      </c>
      <c r="S65" s="31">
        <f>OTEs!O65/OTEs!$T65</f>
        <v>5.6086811734897671E-2</v>
      </c>
      <c r="T65" s="31">
        <f>OTEs!P65/OTEs!$T65</f>
        <v>0.31052867163994419</v>
      </c>
      <c r="U65" s="31">
        <f>OTEs!Q65/OTEs!$T65</f>
        <v>1.5917200990890813E-2</v>
      </c>
      <c r="V65" s="31">
        <f>OTEs!R65/OTEs!$T65</f>
        <v>1.9449097261264824E-3</v>
      </c>
      <c r="W65" s="31">
        <f>OTEs!S65/OTEs!$T65</f>
        <v>9.3810752477434645E-2</v>
      </c>
      <c r="X65" s="31">
        <f>SUM('BASE '!AH65:AK65)/'BASE '!AA65</f>
        <v>0.23777260096204739</v>
      </c>
      <c r="Y65" s="31">
        <f>'BASE '!AH65/SUM('BASE '!$AH65:$AK65)</f>
        <v>0.80673553999864056</v>
      </c>
      <c r="Z65" s="31">
        <f>'BASE '!AI65/SUM('BASE '!$AH65:$AK65)</f>
        <v>0.10358186637667369</v>
      </c>
      <c r="AA65" s="31">
        <f>'BASE '!AJ65/SUM('BASE '!$AH65:$AK65)</f>
        <v>7.2554883436416764E-2</v>
      </c>
      <c r="AB65" s="31">
        <f>'BASE '!AK65/SUM('BASE '!$AH65:$AK65)</f>
        <v>1.7127710188268874E-2</v>
      </c>
      <c r="AC65" s="31">
        <f>'BASE '!AB65/'BASE '!AA65</f>
        <v>4.7867230029194331E-2</v>
      </c>
      <c r="AD65" s="31">
        <f>'BASE '!AF65/'BASE '!AA65</f>
        <v>4.4766796841226628E-2</v>
      </c>
      <c r="AE65" s="31">
        <f>'BASE '!AG65/'BASE '!AA65</f>
        <v>0.90731102669830932</v>
      </c>
      <c r="AF65" s="31">
        <f>'BASE '!AA65/'BASE '!G65</f>
        <v>0.68952611431630628</v>
      </c>
      <c r="DV65" s="5"/>
      <c r="DW65" s="5"/>
      <c r="DX65" s="5"/>
      <c r="DY65" s="5"/>
      <c r="DZ65" s="5"/>
      <c r="EA65" s="5"/>
      <c r="EB65" s="5"/>
    </row>
    <row r="66" spans="1:132">
      <c r="A66" t="s">
        <v>272</v>
      </c>
      <c r="B66" t="s">
        <v>261</v>
      </c>
      <c r="C66" t="s">
        <v>273</v>
      </c>
      <c r="D66" s="31">
        <f>'BASE '!Z66/'BASE '!AA66</f>
        <v>316.69620040829983</v>
      </c>
      <c r="E66" s="31">
        <f>'BASE '!AA66/'BASE '!CV66</f>
        <v>69.743333333333339</v>
      </c>
      <c r="F66" s="31">
        <f>'BASE '!Z66/'BASE '!CV66</f>
        <v>22087.448670476191</v>
      </c>
      <c r="G66" s="31">
        <f>SUM(OTEs!D66:K66,OTEs!M66,OTEs!N66,OTEs!O66,OTEs!Q66)/'BASE '!AA66</f>
        <v>0.52695666423143361</v>
      </c>
      <c r="H66" s="31">
        <f>OTEs!D66/OTEs!$T66</f>
        <v>0.10977162747262077</v>
      </c>
      <c r="I66" s="31">
        <f>OTEs!E66/OTEs!$T66</f>
        <v>0</v>
      </c>
      <c r="J66" s="31">
        <f>OTEs!F66/OTEs!$T66</f>
        <v>0</v>
      </c>
      <c r="K66" s="31">
        <f>OTEs!G66/OTEs!$T66</f>
        <v>0</v>
      </c>
      <c r="L66" s="31">
        <f>OTEs!H66/OTEs!$T66</f>
        <v>0</v>
      </c>
      <c r="M66" s="31">
        <f>OTEs!I66/OTEs!$T66</f>
        <v>3.4232600938247128E-3</v>
      </c>
      <c r="N66" s="31">
        <f>OTEs!J66/OTEs!$T66</f>
        <v>0</v>
      </c>
      <c r="O66" s="31">
        <f>OTEs!K66/OTEs!$T66</f>
        <v>3.3747867308961552E-2</v>
      </c>
      <c r="P66" s="31">
        <f>OTEs!L66/OTEs!$T66</f>
        <v>3.7382000224565865E-4</v>
      </c>
      <c r="Q66" s="31">
        <f>OTEs!M66/OTEs!$T66</f>
        <v>0</v>
      </c>
      <c r="R66" s="31">
        <f>OTEs!N66/OTEs!$T66</f>
        <v>0.36069248443785967</v>
      </c>
      <c r="S66" s="31">
        <f>OTEs!O66/OTEs!$T66</f>
        <v>2.0769603641253298E-2</v>
      </c>
      <c r="T66" s="31">
        <f>OTEs!P66/OTEs!$T66</f>
        <v>5.2540195920021703E-2</v>
      </c>
      <c r="U66" s="31">
        <f>OTEs!Q66/OTEs!$T66</f>
        <v>0</v>
      </c>
      <c r="V66" s="31">
        <f>OTEs!R66/OTEs!$T66</f>
        <v>9.1616025239012022E-2</v>
      </c>
      <c r="W66" s="31">
        <f>OTEs!S66/OTEs!$T66</f>
        <v>0.32706511588420073</v>
      </c>
      <c r="X66" s="31">
        <f>SUM('BASE '!AH66:AK66)/'BASE '!AA66</f>
        <v>0.23928554359180945</v>
      </c>
      <c r="Y66" s="31">
        <f>'BASE '!AH66/SUM('BASE '!$AH66:$AK66)</f>
        <v>0.93442903612395134</v>
      </c>
      <c r="Z66" s="31">
        <f>'BASE '!AI66/SUM('BASE '!$AH66:$AK66)</f>
        <v>5.4385664555156074E-2</v>
      </c>
      <c r="AA66" s="31">
        <f>'BASE '!AJ66/SUM('BASE '!$AH66:$AK66)</f>
        <v>2.5109855618330192E-3</v>
      </c>
      <c r="AB66" s="31">
        <f>'BASE '!AK66/SUM('BASE '!$AH66:$AK66)</f>
        <v>8.6743137590595213E-3</v>
      </c>
      <c r="AC66" s="31">
        <f>'BASE '!AB66/'BASE '!AA66</f>
        <v>0.28262267770942434</v>
      </c>
      <c r="AD66" s="31">
        <f>'BASE '!AF66/'BASE '!AA66</f>
        <v>0.1370194113108609</v>
      </c>
      <c r="AE66" s="31">
        <f>'BASE '!AG66/'BASE '!AA66</f>
        <v>0.58033742771113128</v>
      </c>
      <c r="AF66" s="31">
        <f>'BASE '!AA66/'BASE '!G66</f>
        <v>1.0045954894823252</v>
      </c>
      <c r="DV66" s="5"/>
      <c r="DW66" s="5"/>
      <c r="DX66" s="5"/>
      <c r="DY66" s="5"/>
      <c r="DZ66" s="5"/>
      <c r="EA66" s="5"/>
      <c r="EB66" s="5"/>
    </row>
    <row r="67" spans="1:132">
      <c r="A67" t="s">
        <v>274</v>
      </c>
      <c r="B67" t="s">
        <v>261</v>
      </c>
      <c r="C67" t="s">
        <v>275</v>
      </c>
      <c r="D67" s="31">
        <f>'BASE '!Z67/'BASE '!AA67</f>
        <v>407.79972369655854</v>
      </c>
      <c r="E67" s="31">
        <f>'BASE '!AA67/'BASE '!CV67</f>
        <v>44.716135084427762</v>
      </c>
      <c r="F67" s="31">
        <f>'BASE '!Z67/'BASE '!CV67</f>
        <v>18235.227532207628</v>
      </c>
      <c r="G67" s="31">
        <f>SUM(OTEs!D67:K67,OTEs!M67,OTEs!N67,OTEs!O67,OTEs!Q67)/'BASE '!AA67</f>
        <v>0.45128536484054088</v>
      </c>
      <c r="H67" s="31">
        <f>OTEs!D67/OTEs!$T67</f>
        <v>2.6939017584006967E-2</v>
      </c>
      <c r="I67" s="31">
        <f>OTEs!E67/OTEs!$T67</f>
        <v>0</v>
      </c>
      <c r="J67" s="31">
        <f>OTEs!F67/OTEs!$T67</f>
        <v>0</v>
      </c>
      <c r="K67" s="31">
        <f>OTEs!G67/OTEs!$T67</f>
        <v>2.1401265332328086E-3</v>
      </c>
      <c r="L67" s="31">
        <f>OTEs!H67/OTEs!$T67</f>
        <v>0</v>
      </c>
      <c r="M67" s="31">
        <f>OTEs!I67/OTEs!$T67</f>
        <v>8.2108122549520181E-4</v>
      </c>
      <c r="N67" s="31">
        <f>OTEs!J67/OTEs!$T67</f>
        <v>0</v>
      </c>
      <c r="O67" s="31">
        <f>OTEs!K67/OTEs!$T67</f>
        <v>0.25516043255733933</v>
      </c>
      <c r="P67" s="31">
        <f>OTEs!L67/OTEs!$T67</f>
        <v>1.5134751038940514E-3</v>
      </c>
      <c r="Q67" s="31">
        <f>OTEs!M67/OTEs!$T67</f>
        <v>0</v>
      </c>
      <c r="R67" s="31">
        <f>OTEs!N67/OTEs!$T67</f>
        <v>0.12481973280590174</v>
      </c>
      <c r="S67" s="31">
        <f>OTEs!O67/OTEs!$T67</f>
        <v>3.9341960048173835E-2</v>
      </c>
      <c r="T67" s="31">
        <f>OTEs!P67/OTEs!$T67</f>
        <v>0.13020361975126976</v>
      </c>
      <c r="U67" s="31">
        <f>OTEs!Q67/OTEs!$T67</f>
        <v>2.1261387781136396E-3</v>
      </c>
      <c r="V67" s="31">
        <f>OTEs!R67/OTEs!$T67</f>
        <v>1.7715491858427138E-2</v>
      </c>
      <c r="W67" s="31">
        <f>OTEs!S67/OTEs!$T67</f>
        <v>0.39921892375414569</v>
      </c>
      <c r="X67" s="31">
        <f>SUM('BASE '!AH67:AK67)/'BASE '!AA67</f>
        <v>0.20810868643978905</v>
      </c>
      <c r="Y67" s="31">
        <f>'BASE '!AH67/SUM('BASE '!$AH67:$AK67)</f>
        <v>0.81619623655913975</v>
      </c>
      <c r="Z67" s="31">
        <f>'BASE '!AI67/SUM('BASE '!$AH67:$AK67)</f>
        <v>0.1474462365591398</v>
      </c>
      <c r="AA67" s="31">
        <f>'BASE '!AJ67/SUM('BASE '!$AH67:$AK67)</f>
        <v>4.0994623655913973E-3</v>
      </c>
      <c r="AB67" s="31">
        <f>'BASE '!AK67/SUM('BASE '!$AH67:$AK67)</f>
        <v>3.2258064516129031E-2</v>
      </c>
      <c r="AC67" s="31">
        <f>'BASE '!AB67/'BASE '!AA67</f>
        <v>9.3286676708470226E-2</v>
      </c>
      <c r="AD67" s="31">
        <f>'BASE '!AF67/'BASE '!AA67</f>
        <v>0.3688502694364143</v>
      </c>
      <c r="AE67" s="31">
        <f>'BASE '!AG67/'BASE '!AA67</f>
        <v>0.53686306923949423</v>
      </c>
      <c r="AF67" s="31">
        <f>'BASE '!AA67/'BASE '!G67</f>
        <v>0.76665790195641514</v>
      </c>
      <c r="DV67" s="5"/>
      <c r="DW67" s="5"/>
      <c r="DX67" s="5"/>
      <c r="DY67" s="5"/>
      <c r="DZ67" s="5"/>
      <c r="EA67" s="5"/>
      <c r="EB67" s="5"/>
    </row>
    <row r="68" spans="1:132">
      <c r="A68" t="s">
        <v>276</v>
      </c>
      <c r="B68" t="s">
        <v>261</v>
      </c>
      <c r="C68" t="s">
        <v>277</v>
      </c>
      <c r="D68" s="31">
        <f>'BASE '!Z68/'BASE '!AA68</f>
        <v>401.16159367871978</v>
      </c>
      <c r="E68" s="31">
        <f>'BASE '!AA68/'BASE '!CV68</f>
        <v>48.729911433172305</v>
      </c>
      <c r="F68" s="31">
        <f>'BASE '!Z68/'BASE '!CV68</f>
        <v>19548.568930354268</v>
      </c>
      <c r="G68" s="31">
        <f>SUM(OTEs!D68:K68,OTEs!M68,OTEs!N68,OTEs!O68,OTEs!Q68)/'BASE '!AA68</f>
        <v>0.61421156246721254</v>
      </c>
      <c r="H68" s="31">
        <f>OTEs!D68/OTEs!$T68</f>
        <v>4.4958449371350018E-2</v>
      </c>
      <c r="I68" s="31">
        <f>OTEs!E68/OTEs!$T68</f>
        <v>0</v>
      </c>
      <c r="J68" s="31">
        <f>OTEs!F68/OTEs!$T68</f>
        <v>0</v>
      </c>
      <c r="K68" s="31">
        <f>OTEs!G68/OTEs!$T68</f>
        <v>0</v>
      </c>
      <c r="L68" s="31">
        <f>OTEs!H68/OTEs!$T68</f>
        <v>0</v>
      </c>
      <c r="M68" s="31">
        <f>OTEs!I68/OTEs!$T68</f>
        <v>7.6004728815953727E-5</v>
      </c>
      <c r="N68" s="31">
        <f>OTEs!J68/OTEs!$T68</f>
        <v>0</v>
      </c>
      <c r="O68" s="31">
        <f>OTEs!K68/OTEs!$T68</f>
        <v>0.25329980313122963</v>
      </c>
      <c r="P68" s="31">
        <f>OTEs!L68/OTEs!$T68</f>
        <v>2.4458652188316585E-2</v>
      </c>
      <c r="Q68" s="31">
        <f>OTEs!M68/OTEs!$T68</f>
        <v>0</v>
      </c>
      <c r="R68" s="31">
        <f>OTEs!N68/OTEs!$T68</f>
        <v>0.29154670449278824</v>
      </c>
      <c r="S68" s="31">
        <f>OTEs!O68/OTEs!$T68</f>
        <v>1.0473782086181101E-2</v>
      </c>
      <c r="T68" s="31">
        <f>OTEs!P68/OTEs!$T68</f>
        <v>4.1529975191065147E-2</v>
      </c>
      <c r="U68" s="31">
        <f>OTEs!Q68/OTEs!$T68</f>
        <v>1.3856818656847736E-2</v>
      </c>
      <c r="V68" s="31">
        <f>OTEs!R68/OTEs!$T68</f>
        <v>2.2513096358299508E-2</v>
      </c>
      <c r="W68" s="31">
        <f>OTEs!S68/OTEs!$T68</f>
        <v>0.29728671379510613</v>
      </c>
      <c r="X68" s="31">
        <f>SUM('BASE '!AH68:AK68)/'BASE '!AA68</f>
        <v>0.28738048875997457</v>
      </c>
      <c r="Y68" s="31">
        <f>'BASE '!AH68/SUM('BASE '!$AH68:$AK68)</f>
        <v>0.86396826309434838</v>
      </c>
      <c r="Z68" s="31">
        <f>'BASE '!AI68/SUM('BASE '!$AH68:$AK68)</f>
        <v>8.7650204105099772E-2</v>
      </c>
      <c r="AA68" s="31">
        <f>'BASE '!AJ68/SUM('BASE '!$AH68:$AK68)</f>
        <v>2.2164089001322374E-2</v>
      </c>
      <c r="AB68" s="31">
        <f>'BASE '!AK68/SUM('BASE '!$AH68:$AK68)</f>
        <v>2.6217443799229578E-2</v>
      </c>
      <c r="AC68" s="31">
        <f>'BASE '!AB68/'BASE '!AA68</f>
        <v>0.16726492852664007</v>
      </c>
      <c r="AD68" s="31">
        <f>'BASE '!AF68/'BASE '!AA68</f>
        <v>0.35957754588992036</v>
      </c>
      <c r="AE68" s="31">
        <f>'BASE '!AG68/'BASE '!AA68</f>
        <v>0.47301708206280141</v>
      </c>
      <c r="AF68" s="31">
        <f>'BASE '!AA68/'BASE '!G68</f>
        <v>0.8760315771053786</v>
      </c>
      <c r="DV68" s="5"/>
      <c r="DW68" s="5"/>
      <c r="DX68" s="5"/>
      <c r="DY68" s="5"/>
      <c r="DZ68" s="5"/>
      <c r="EA68" s="5"/>
      <c r="EB68" s="5"/>
    </row>
    <row r="69" spans="1:132">
      <c r="A69" t="s">
        <v>280</v>
      </c>
      <c r="B69" t="s">
        <v>279</v>
      </c>
      <c r="C69" t="s">
        <v>281</v>
      </c>
      <c r="D69" s="31">
        <f>'BASE '!Z69/'BASE '!AA69</f>
        <v>433.76369654867005</v>
      </c>
      <c r="E69" s="31">
        <f>'BASE '!AA69/'BASE '!CV69</f>
        <v>124.3946791862285</v>
      </c>
      <c r="F69" s="31">
        <f>'BASE '!Z69/'BASE '!CV69</f>
        <v>53957.895874804381</v>
      </c>
      <c r="G69" s="31">
        <f>SUM(OTEs!D69:K69,OTEs!M69,OTEs!N69,OTEs!O69,OTEs!Q69)/'BASE '!AA69</f>
        <v>0.76894432129548784</v>
      </c>
      <c r="H69" s="31">
        <f>OTEs!D69/OTEs!$T69</f>
        <v>3.6600463527560884E-2</v>
      </c>
      <c r="I69" s="31">
        <f>OTEs!E69/OTEs!$T69</f>
        <v>0</v>
      </c>
      <c r="J69" s="31">
        <f>OTEs!F69/OTEs!$T69</f>
        <v>7.5956751505936629E-2</v>
      </c>
      <c r="K69" s="31">
        <f>OTEs!G69/OTEs!$T69</f>
        <v>0</v>
      </c>
      <c r="L69" s="31">
        <f>OTEs!H69/OTEs!$T69</f>
        <v>5.8468880829070247E-3</v>
      </c>
      <c r="M69" s="31">
        <f>OTEs!I69/OTEs!$T69</f>
        <v>0</v>
      </c>
      <c r="N69" s="31">
        <f>OTEs!J69/OTEs!$T69</f>
        <v>0</v>
      </c>
      <c r="O69" s="31">
        <f>OTEs!K69/OTEs!$T69</f>
        <v>6.2402001932244733E-3</v>
      </c>
      <c r="P69" s="31">
        <f>OTEs!L69/OTEs!$T69</f>
        <v>0</v>
      </c>
      <c r="Q69" s="31">
        <f>OTEs!M69/OTEs!$T69</f>
        <v>0</v>
      </c>
      <c r="R69" s="31">
        <f>OTEs!N69/OTEs!$T69</f>
        <v>0.37247448750640122</v>
      </c>
      <c r="S69" s="31">
        <f>OTEs!O69/OTEs!$T69</f>
        <v>0.30959338390957519</v>
      </c>
      <c r="T69" s="31">
        <f>OTEs!P69/OTEs!$T69</f>
        <v>0.18024121382980407</v>
      </c>
      <c r="U69" s="31">
        <f>OTEs!Q69/OTEs!$T69</f>
        <v>0</v>
      </c>
      <c r="V69" s="31">
        <f>OTEs!R69/OTEs!$T69</f>
        <v>9.4936040587698025E-3</v>
      </c>
      <c r="W69" s="31">
        <f>OTEs!S69/OTEs!$T69</f>
        <v>3.5530073858207026E-3</v>
      </c>
      <c r="X69" s="31">
        <f>SUM('BASE '!AH69:AK69)/'BASE '!AA69</f>
        <v>0.22634806172488492</v>
      </c>
      <c r="Y69" s="31">
        <f>'BASE '!AH69/SUM('BASE '!$AH69:$AK69)</f>
        <v>0.78051356158292584</v>
      </c>
      <c r="Z69" s="31">
        <f>'BASE '!AI69/SUM('BASE '!$AH69:$AK69)</f>
        <v>0.20336816362827925</v>
      </c>
      <c r="AA69" s="31">
        <f>'BASE '!AJ69/SUM('BASE '!$AH69:$AK69)</f>
        <v>5.8915073365940424E-3</v>
      </c>
      <c r="AB69" s="31">
        <f>'BASE '!AK69/SUM('BASE '!$AH69:$AK69)</f>
        <v>1.0226767452200981E-2</v>
      </c>
      <c r="AC69" s="31">
        <f>'BASE '!AB69/'BASE '!AA69</f>
        <v>0.3911800745267851</v>
      </c>
      <c r="AD69" s="31">
        <f>'BASE '!AF69/'BASE '!AA69</f>
        <v>1.5266416902131383E-2</v>
      </c>
      <c r="AE69" s="31">
        <f>'BASE '!AG69/'BASE '!AA69</f>
        <v>0.59349563834632058</v>
      </c>
      <c r="AF69" s="31">
        <f>'BASE '!AA69/'BASE '!G69</f>
        <v>0.76803908862154446</v>
      </c>
      <c r="DV69" s="5"/>
      <c r="DW69" s="5"/>
      <c r="DX69" s="5"/>
      <c r="DY69" s="5"/>
      <c r="DZ69" s="5"/>
      <c r="EA69" s="5"/>
      <c r="EB69" s="5"/>
    </row>
    <row r="70" spans="1:132">
      <c r="A70" t="s">
        <v>282</v>
      </c>
      <c r="B70" t="s">
        <v>279</v>
      </c>
      <c r="C70" t="s">
        <v>283</v>
      </c>
      <c r="D70" s="31">
        <f>'BASE '!Z70/'BASE '!AA70</f>
        <v>399.50663521878909</v>
      </c>
      <c r="E70" s="31">
        <f>'BASE '!AA70/'BASE '!CV70</f>
        <v>58.813552631578943</v>
      </c>
      <c r="F70" s="31">
        <f>'BASE '!Z70/'BASE '!CV70</f>
        <v>23496.404517105264</v>
      </c>
      <c r="G70" s="31">
        <f>SUM(OTEs!D70:K70,OTEs!M70,OTEs!N70,OTEs!O70,OTEs!Q70)/'BASE '!AA70</f>
        <v>0.69346485213084175</v>
      </c>
      <c r="H70" s="31">
        <f>OTEs!D70/OTEs!$T70</f>
        <v>7.5477807986291487E-2</v>
      </c>
      <c r="I70" s="31">
        <f>OTEs!E70/OTEs!$T70</f>
        <v>0</v>
      </c>
      <c r="J70" s="31">
        <f>OTEs!F70/OTEs!$T70</f>
        <v>0</v>
      </c>
      <c r="K70" s="31">
        <f>OTEs!G70/OTEs!$T70</f>
        <v>0</v>
      </c>
      <c r="L70" s="31">
        <f>OTEs!H70/OTEs!$T70</f>
        <v>0</v>
      </c>
      <c r="M70" s="31">
        <f>OTEs!I70/OTEs!$T70</f>
        <v>2.1111478410657386E-2</v>
      </c>
      <c r="N70" s="31">
        <f>OTEs!J70/OTEs!$T70</f>
        <v>0</v>
      </c>
      <c r="O70" s="31">
        <f>OTEs!K70/OTEs!$T70</f>
        <v>8.9028912471018958E-3</v>
      </c>
      <c r="P70" s="31">
        <f>OTEs!L70/OTEs!$T70</f>
        <v>0</v>
      </c>
      <c r="Q70" s="31">
        <f>OTEs!M70/OTEs!$T70</f>
        <v>0</v>
      </c>
      <c r="R70" s="31">
        <f>OTEs!N70/OTEs!$T70</f>
        <v>0.29001972173686213</v>
      </c>
      <c r="S70" s="31">
        <f>OTEs!O70/OTEs!$T70</f>
        <v>0.12421321064029307</v>
      </c>
      <c r="T70" s="31">
        <f>OTEs!P70/OTEs!$T70</f>
        <v>0.1604072077663615</v>
      </c>
      <c r="U70" s="31">
        <f>OTEs!Q70/OTEs!$T70</f>
        <v>0.17732022748584961</v>
      </c>
      <c r="V70" s="31">
        <f>OTEs!R70/OTEs!$T70</f>
        <v>1.1889261435571537E-2</v>
      </c>
      <c r="W70" s="31">
        <f>OTEs!S70/OTEs!$T70</f>
        <v>0.13065819329101144</v>
      </c>
      <c r="X70" s="31">
        <f>SUM('BASE '!AH70:AK70)/'BASE '!AA70</f>
        <v>0.22953893101079909</v>
      </c>
      <c r="Y70" s="31">
        <f>'BASE '!AH70/SUM('BASE '!$AH70:$AK70)</f>
        <v>0.75341130604288498</v>
      </c>
      <c r="Z70" s="31">
        <f>'BASE '!AI70/SUM('BASE '!$AH70:$AK70)</f>
        <v>0.11481481481481481</v>
      </c>
      <c r="AA70" s="31">
        <f>'BASE '!AJ70/SUM('BASE '!$AH70:$AK70)</f>
        <v>0.11150097465886941</v>
      </c>
      <c r="AB70" s="31">
        <f>'BASE '!AK70/SUM('BASE '!$AH70:$AK70)</f>
        <v>2.02729044834308E-2</v>
      </c>
      <c r="AC70" s="31">
        <f>'BASE '!AB70/'BASE '!AA70</f>
        <v>0.40966434965088161</v>
      </c>
      <c r="AD70" s="31">
        <f>'BASE '!AF70/'BASE '!AA70</f>
        <v>2.4443882653255269E-2</v>
      </c>
      <c r="AE70" s="31">
        <f>'BASE '!AG70/'BASE '!AA70</f>
        <v>0.56556737057114026</v>
      </c>
      <c r="AF70" s="31">
        <f>'BASE '!AA70/'BASE '!G70</f>
        <v>0.37216189895825363</v>
      </c>
      <c r="DV70" s="5"/>
      <c r="DW70" s="5"/>
      <c r="DX70" s="5"/>
      <c r="DY70" s="5"/>
      <c r="DZ70" s="5"/>
      <c r="EA70" s="5"/>
      <c r="EB70" s="5"/>
    </row>
    <row r="71" spans="1:132">
      <c r="A71" t="s">
        <v>284</v>
      </c>
      <c r="B71" t="s">
        <v>279</v>
      </c>
      <c r="C71" t="s">
        <v>285</v>
      </c>
      <c r="D71" s="31">
        <f>'BASE '!Z71/'BASE '!AA71</f>
        <v>353.00533888670293</v>
      </c>
      <c r="E71" s="31">
        <f>'BASE '!AA71/'BASE '!CV71</f>
        <v>83.458580858085824</v>
      </c>
      <c r="F71" s="31">
        <f>'BASE '!Z71/'BASE '!CV71</f>
        <v>29461.324618811886</v>
      </c>
      <c r="G71" s="31">
        <f>SUM(OTEs!D71:K71,OTEs!M71,OTEs!N71,OTEs!O71,OTEs!Q71)/'BASE '!AA71</f>
        <v>0.44941563076485036</v>
      </c>
      <c r="H71" s="31">
        <f>OTEs!D71/OTEs!$T71</f>
        <v>1.7045950571615936E-2</v>
      </c>
      <c r="I71" s="31">
        <f>OTEs!E71/OTEs!$T71</f>
        <v>0</v>
      </c>
      <c r="J71" s="31">
        <f>OTEs!F71/OTEs!$T71</f>
        <v>1.2140874752056133E-3</v>
      </c>
      <c r="K71" s="31">
        <f>OTEs!G71/OTEs!$T71</f>
        <v>6.0907398421686275E-4</v>
      </c>
      <c r="L71" s="31">
        <f>OTEs!H71/OTEs!$T71</f>
        <v>0</v>
      </c>
      <c r="M71" s="31">
        <f>OTEs!I71/OTEs!$T71</f>
        <v>3.1596728054556787E-2</v>
      </c>
      <c r="N71" s="31">
        <f>OTEs!J71/OTEs!$T71</f>
        <v>2.4362959368674511E-2</v>
      </c>
      <c r="O71" s="31">
        <f>OTEs!K71/OTEs!$T71</f>
        <v>0</v>
      </c>
      <c r="P71" s="31">
        <f>OTEs!L71/OTEs!$T71</f>
        <v>0</v>
      </c>
      <c r="Q71" s="31">
        <f>OTEs!M71/OTEs!$T71</f>
        <v>0</v>
      </c>
      <c r="R71" s="31">
        <f>OTEs!N71/OTEs!$T71</f>
        <v>0.18734912729849293</v>
      </c>
      <c r="S71" s="31">
        <f>OTEs!O71/OTEs!$T71</f>
        <v>0.18377995375098213</v>
      </c>
      <c r="T71" s="31">
        <f>OTEs!P71/OTEs!$T71</f>
        <v>0.38749286875876815</v>
      </c>
      <c r="U71" s="31">
        <f>OTEs!Q71/OTEs!$T71</f>
        <v>1.5509053884775383E-2</v>
      </c>
      <c r="V71" s="31">
        <f>OTEs!R71/OTEs!$T71</f>
        <v>2.0708515463373337E-3</v>
      </c>
      <c r="W71" s="31">
        <f>OTEs!S71/OTEs!$T71</f>
        <v>0.14896934530637435</v>
      </c>
      <c r="X71" s="31">
        <f>SUM('BASE '!AH71:AK71)/'BASE '!AA71</f>
        <v>0.20418816076431662</v>
      </c>
      <c r="Y71" s="31">
        <f>'BASE '!AH71/SUM('BASE '!$AH71:$AK71)</f>
        <v>0.60840515154449504</v>
      </c>
      <c r="Z71" s="31">
        <f>'BASE '!AI71/SUM('BASE '!$AH71:$AK71)</f>
        <v>0.27849327006875185</v>
      </c>
      <c r="AA71" s="31">
        <f>'BASE '!AJ71/SUM('BASE '!$AH71:$AK71)</f>
        <v>9.0636196378425474E-2</v>
      </c>
      <c r="AB71" s="31">
        <f>'BASE '!AK71/SUM('BASE '!$AH71:$AK71)</f>
        <v>2.2465382008327681E-2</v>
      </c>
      <c r="AC71" s="31">
        <f>'BASE '!AB71/'BASE '!AA71</f>
        <v>0.33620756130884472</v>
      </c>
      <c r="AD71" s="31">
        <f>'BASE '!AF71/'BASE '!AA71</f>
        <v>3.841552992630877E-2</v>
      </c>
      <c r="AE71" s="31">
        <f>'BASE '!AG71/'BASE '!AA71</f>
        <v>0.62187326374814877</v>
      </c>
      <c r="AF71" s="31">
        <f>'BASE '!AA71/'BASE '!G71</f>
        <v>0.32534178040157652</v>
      </c>
      <c r="DV71" s="5"/>
      <c r="DW71" s="5"/>
      <c r="DX71" s="5"/>
      <c r="DY71" s="5"/>
      <c r="DZ71" s="5"/>
      <c r="EA71" s="5"/>
      <c r="EB71" s="5"/>
    </row>
    <row r="72" spans="1:132">
      <c r="A72" t="s">
        <v>286</v>
      </c>
      <c r="B72" t="s">
        <v>279</v>
      </c>
      <c r="C72" t="s">
        <v>287</v>
      </c>
      <c r="D72" s="31">
        <f>'BASE '!Z72/'BASE '!AA72</f>
        <v>274.07175193376668</v>
      </c>
      <c r="E72" s="31">
        <f>'BASE '!AA72/'BASE '!CV72</f>
        <v>30.91</v>
      </c>
      <c r="F72" s="31">
        <f>'BASE '!Z72/'BASE '!CV72</f>
        <v>8471.5578522727283</v>
      </c>
      <c r="G72" s="31">
        <f>SUM(OTEs!D72:K72,OTEs!M72,OTEs!N72,OTEs!O72,OTEs!Q72)/'BASE '!AA72</f>
        <v>0.84823975765418669</v>
      </c>
      <c r="H72" s="31">
        <f>OTEs!D72/OTEs!$T72</f>
        <v>0.16322500832659276</v>
      </c>
      <c r="I72" s="31">
        <f>OTEs!E72/OTEs!$T72</f>
        <v>0</v>
      </c>
      <c r="J72" s="31">
        <f>OTEs!F72/OTEs!$T72</f>
        <v>0</v>
      </c>
      <c r="K72" s="31">
        <f>OTEs!G72/OTEs!$T72</f>
        <v>0</v>
      </c>
      <c r="L72" s="31">
        <f>OTEs!H72/OTEs!$T72</f>
        <v>1.3481150180013005E-3</v>
      </c>
      <c r="M72" s="31">
        <f>OTEs!I72/OTEs!$T72</f>
        <v>5.4717609554170441E-3</v>
      </c>
      <c r="N72" s="31">
        <f>OTEs!J72/OTEs!$T72</f>
        <v>0</v>
      </c>
      <c r="O72" s="31">
        <f>OTEs!K72/OTEs!$T72</f>
        <v>1.4274159014131418E-3</v>
      </c>
      <c r="P72" s="31">
        <f>OTEs!L72/OTEs!$T72</f>
        <v>1.7446194350605067E-3</v>
      </c>
      <c r="Q72" s="31">
        <f>OTEs!M72/OTEs!$T72</f>
        <v>0</v>
      </c>
      <c r="R72" s="31">
        <f>OTEs!N72/OTEs!$T72</f>
        <v>0.35658435234968522</v>
      </c>
      <c r="S72" s="31">
        <f>OTEs!O72/OTEs!$T72</f>
        <v>0.30752882587112024</v>
      </c>
      <c r="T72" s="31">
        <f>OTEs!P72/OTEs!$T72</f>
        <v>4.0443450540039024E-3</v>
      </c>
      <c r="U72" s="31">
        <f>OTEs!Q72/OTEs!$T72</f>
        <v>7.9261232970135292E-2</v>
      </c>
      <c r="V72" s="31">
        <f>OTEs!R72/OTEs!$T72</f>
        <v>3.9491839939096926E-3</v>
      </c>
      <c r="W72" s="31">
        <f>OTEs!S72/OTEs!$T72</f>
        <v>7.5415140124660981E-2</v>
      </c>
      <c r="X72" s="31">
        <f>SUM('BASE '!AH72:AK72)/'BASE '!AA72</f>
        <v>0.14470162642275225</v>
      </c>
      <c r="Y72" s="31">
        <f>'BASE '!AH72/SUM('BASE '!$AH72:$AK72)</f>
        <v>0.60365853658536595</v>
      </c>
      <c r="Z72" s="31">
        <f>'BASE '!AI72/SUM('BASE '!$AH72:$AK72)</f>
        <v>0.33384146341463417</v>
      </c>
      <c r="AA72" s="31">
        <f>'BASE '!AJ72/SUM('BASE '!$AH72:$AK72)</f>
        <v>3.4044715447154476E-2</v>
      </c>
      <c r="AB72" s="31">
        <f>'BASE '!AK72/SUM('BASE '!$AH72:$AK72)</f>
        <v>2.8455284552845531E-2</v>
      </c>
      <c r="AC72" s="31">
        <f>'BASE '!AB72/'BASE '!AA72</f>
        <v>0.40888503279315319</v>
      </c>
      <c r="AD72" s="31">
        <f>'BASE '!AF72/'BASE '!AA72</f>
        <v>1.8087703302844035E-2</v>
      </c>
      <c r="AE72" s="31">
        <f>'BASE '!AG72/'BASE '!AA72</f>
        <v>0.56765242198758858</v>
      </c>
      <c r="AF72" s="31">
        <f>'BASE '!AA72/'BASE '!G72</f>
        <v>0.13629797731177398</v>
      </c>
      <c r="DV72" s="5"/>
      <c r="DW72" s="5"/>
      <c r="DX72" s="5"/>
      <c r="DY72" s="5"/>
      <c r="DZ72" s="5"/>
      <c r="EA72" s="5"/>
      <c r="EB72" s="5"/>
    </row>
    <row r="73" spans="1:132">
      <c r="A73" t="s">
        <v>288</v>
      </c>
      <c r="B73" t="s">
        <v>279</v>
      </c>
      <c r="C73" t="s">
        <v>289</v>
      </c>
      <c r="D73" s="31">
        <f>'BASE '!Z73/'BASE '!AA73</f>
        <v>263.36489347510496</v>
      </c>
      <c r="E73" s="31">
        <f>'BASE '!AA73/'BASE '!CV73</f>
        <v>70.089250000000007</v>
      </c>
      <c r="F73" s="31">
        <f>'BASE '!Z73/'BASE '!CV73</f>
        <v>18459.047859999999</v>
      </c>
      <c r="G73" s="31">
        <f>SUM(OTEs!D73:K73,OTEs!M73,OTEs!N73,OTEs!O73,OTEs!Q73)/'BASE '!AA73</f>
        <v>0.56575366407830008</v>
      </c>
      <c r="H73" s="31">
        <f>OTEs!D73/OTEs!$T73</f>
        <v>9.3650008246742564E-2</v>
      </c>
      <c r="I73" s="31">
        <f>OTEs!E73/OTEs!$T73</f>
        <v>0</v>
      </c>
      <c r="J73" s="31">
        <f>OTEs!F73/OTEs!$T73</f>
        <v>0</v>
      </c>
      <c r="K73" s="31">
        <f>OTEs!G73/OTEs!$T73</f>
        <v>0</v>
      </c>
      <c r="L73" s="31">
        <f>OTEs!H73/OTEs!$T73</f>
        <v>0</v>
      </c>
      <c r="M73" s="31">
        <f>OTEs!I73/OTEs!$T73</f>
        <v>0</v>
      </c>
      <c r="N73" s="31">
        <f>OTEs!J73/OTEs!$T73</f>
        <v>0</v>
      </c>
      <c r="O73" s="31">
        <f>OTEs!K73/OTEs!$T73</f>
        <v>0</v>
      </c>
      <c r="P73" s="31">
        <f>OTEs!L73/OTEs!$T73</f>
        <v>0</v>
      </c>
      <c r="Q73" s="31">
        <f>OTEs!M73/OTEs!$T73</f>
        <v>0</v>
      </c>
      <c r="R73" s="31">
        <f>OTEs!N73/OTEs!$T73</f>
        <v>0.20882584712371952</v>
      </c>
      <c r="S73" s="31">
        <f>OTEs!O73/OTEs!$T73</f>
        <v>0.24874741143914825</v>
      </c>
      <c r="T73" s="31">
        <f>OTEs!P73/OTEs!$T73</f>
        <v>0.39940623453735785</v>
      </c>
      <c r="U73" s="31">
        <f>OTEs!Q73/OTEs!$T73</f>
        <v>3.0128099400736717E-2</v>
      </c>
      <c r="V73" s="31">
        <f>OTEs!R73/OTEs!$T73</f>
        <v>7.5136987556581828E-3</v>
      </c>
      <c r="W73" s="31">
        <f>OTEs!S73/OTEs!$T73</f>
        <v>1.1728700496637164E-2</v>
      </c>
      <c r="X73" s="31">
        <f>SUM('BASE '!AH73:AK73)/'BASE '!AA73</f>
        <v>0.22289438109267826</v>
      </c>
      <c r="Y73" s="31">
        <f>'BASE '!AH73/SUM('BASE '!$AH73:$AK73)</f>
        <v>0.45047207553208513</v>
      </c>
      <c r="Z73" s="31">
        <f>'BASE '!AI73/SUM('BASE '!$AH73:$AK73)</f>
        <v>0.36485837734037446</v>
      </c>
      <c r="AA73" s="31">
        <f>'BASE '!AJ73/SUM('BASE '!$AH73:$AK73)</f>
        <v>0.1577852456393023</v>
      </c>
      <c r="AB73" s="31">
        <f>'BASE '!AK73/SUM('BASE '!$AH73:$AK73)</f>
        <v>2.6884301488238119E-2</v>
      </c>
      <c r="AC73" s="31">
        <f>'BASE '!AB73/'BASE '!AA73</f>
        <v>0.20309819266149942</v>
      </c>
      <c r="AD73" s="31">
        <f>'BASE '!AF73/'BASE '!AA73</f>
        <v>1.2056057098627821E-3</v>
      </c>
      <c r="AE73" s="31">
        <f>'BASE '!AG73/'BASE '!AA73</f>
        <v>0.79411250655414334</v>
      </c>
      <c r="AF73" s="31">
        <f>'BASE '!AA73/'BASE '!G73</f>
        <v>0.47261960970245831</v>
      </c>
      <c r="DV73" s="5"/>
      <c r="DW73" s="5"/>
      <c r="DX73" s="5"/>
      <c r="DY73" s="5"/>
      <c r="DZ73" s="5"/>
      <c r="EA73" s="5"/>
      <c r="EB73" s="5"/>
    </row>
    <row r="74" spans="1:132">
      <c r="A74" t="s">
        <v>290</v>
      </c>
      <c r="B74" t="s">
        <v>279</v>
      </c>
      <c r="C74" t="s">
        <v>291</v>
      </c>
      <c r="D74" s="31">
        <f>'BASE '!Z74/'BASE '!AA74</f>
        <v>334.789757532576</v>
      </c>
      <c r="E74" s="31">
        <f>'BASE '!AA74/'BASE '!CV74</f>
        <v>57.864327485380116</v>
      </c>
      <c r="F74" s="31">
        <f>'BASE '!Z74/'BASE '!CV74</f>
        <v>19372.384168615983</v>
      </c>
      <c r="G74" s="31">
        <f>SUM(OTEs!D74:K74,OTEs!M74,OTEs!N74,OTEs!O74,OTEs!Q74)/'BASE '!AA74</f>
        <v>0.70176591071404515</v>
      </c>
      <c r="H74" s="31">
        <f>OTEs!D74/OTEs!$T74</f>
        <v>5.3173723667916437E-2</v>
      </c>
      <c r="I74" s="31">
        <f>OTEs!E74/OTEs!$T74</f>
        <v>0</v>
      </c>
      <c r="J74" s="31">
        <f>OTEs!F74/OTEs!$T74</f>
        <v>0</v>
      </c>
      <c r="K74" s="31">
        <f>OTEs!G74/OTEs!$T74</f>
        <v>0</v>
      </c>
      <c r="L74" s="31">
        <f>OTEs!H74/OTEs!$T74</f>
        <v>0</v>
      </c>
      <c r="M74" s="31">
        <f>OTEs!I74/OTEs!$T74</f>
        <v>0</v>
      </c>
      <c r="N74" s="31">
        <f>OTEs!J74/OTEs!$T74</f>
        <v>0</v>
      </c>
      <c r="O74" s="31">
        <f>OTEs!K74/OTEs!$T74</f>
        <v>1.1965586520987732E-2</v>
      </c>
      <c r="P74" s="31">
        <f>OTEs!L74/OTEs!$T74</f>
        <v>9.3176053069243155E-3</v>
      </c>
      <c r="Q74" s="31">
        <f>OTEs!M74/OTEs!$T74</f>
        <v>0</v>
      </c>
      <c r="R74" s="31">
        <f>OTEs!N74/OTEs!$T74</f>
        <v>0.49808252589317981</v>
      </c>
      <c r="S74" s="31">
        <f>OTEs!O74/OTEs!$T74</f>
        <v>0.13783889791912521</v>
      </c>
      <c r="T74" s="31">
        <f>OTEs!P74/OTEs!$T74</f>
        <v>2.4811549719872358E-2</v>
      </c>
      <c r="U74" s="31">
        <f>OTEs!Q74/OTEs!$T74</f>
        <v>1.2541085672297765E-2</v>
      </c>
      <c r="V74" s="31">
        <f>OTEs!R74/OTEs!$T74</f>
        <v>5.8642678400454909E-2</v>
      </c>
      <c r="W74" s="31">
        <f>OTEs!S74/OTEs!$T74</f>
        <v>0.19362634689924138</v>
      </c>
      <c r="X74" s="31">
        <f>SUM('BASE '!AH74:AK74)/'BASE '!AA74</f>
        <v>0.31119038956488931</v>
      </c>
      <c r="Y74" s="31">
        <f>'BASE '!AH74/SUM('BASE '!$AH74:$AK74)</f>
        <v>0.73428958051420834</v>
      </c>
      <c r="Z74" s="31">
        <f>'BASE '!AI74/SUM('BASE '!$AH74:$AK74)</f>
        <v>0.22809201623815967</v>
      </c>
      <c r="AA74" s="31">
        <f>'BASE '!AJ74/SUM('BASE '!$AH74:$AK74)</f>
        <v>2.895805142083897E-2</v>
      </c>
      <c r="AB74" s="31">
        <f>'BASE '!AK74/SUM('BASE '!$AH74:$AK74)</f>
        <v>8.6603518267929641E-3</v>
      </c>
      <c r="AC74" s="31">
        <f>'BASE '!AB74/'BASE '!AA74</f>
        <v>0.37434477368584174</v>
      </c>
      <c r="AD74" s="31">
        <f>'BASE '!AF74/'BASE '!AA74</f>
        <v>5.6002479416798048E-2</v>
      </c>
      <c r="AE74" s="31">
        <f>'BASE '!AG74/'BASE '!AA74</f>
        <v>0.56818227755993045</v>
      </c>
      <c r="AF74" s="31">
        <f>'BASE '!AA74/'BASE '!G74</f>
        <v>0.40487387831032179</v>
      </c>
      <c r="DV74" s="5"/>
      <c r="DW74" s="5"/>
      <c r="DX74" s="5"/>
      <c r="DY74" s="5"/>
      <c r="DZ74" s="5"/>
      <c r="EA74" s="5"/>
      <c r="EB74" s="5"/>
    </row>
    <row r="75" spans="1:132">
      <c r="A75" t="s">
        <v>292</v>
      </c>
      <c r="B75" t="s">
        <v>279</v>
      </c>
      <c r="C75" t="s">
        <v>293</v>
      </c>
      <c r="D75" s="31">
        <f>'BASE '!Z75/'BASE '!AA75</f>
        <v>303.20668271642359</v>
      </c>
      <c r="E75" s="31">
        <f>'BASE '!AA75/'BASE '!CV75</f>
        <v>48.859633027522932</v>
      </c>
      <c r="F75" s="31">
        <f>'BASE '!Z75/'BASE '!CV75</f>
        <v>14814.567249017038</v>
      </c>
      <c r="G75" s="31">
        <f>SUM(OTEs!D75:K75,OTEs!M75,OTEs!N75,OTEs!O75,OTEs!Q75)/'BASE '!AA75</f>
        <v>0.62650114404813328</v>
      </c>
      <c r="H75" s="31">
        <f>OTEs!D75/OTEs!$T75</f>
        <v>0.11835824300234031</v>
      </c>
      <c r="I75" s="31">
        <f>OTEs!E75/OTEs!$T75</f>
        <v>0</v>
      </c>
      <c r="J75" s="31">
        <f>OTEs!F75/OTEs!$T75</f>
        <v>2.950014503651259E-2</v>
      </c>
      <c r="K75" s="31">
        <f>OTEs!G75/OTEs!$T75</f>
        <v>0</v>
      </c>
      <c r="L75" s="31">
        <f>OTEs!H75/OTEs!$T75</f>
        <v>8.986631294655054E-3</v>
      </c>
      <c r="M75" s="31">
        <f>OTEs!I75/OTEs!$T75</f>
        <v>1.0532748681294233E-3</v>
      </c>
      <c r="N75" s="31">
        <f>OTEs!J75/OTEs!$T75</f>
        <v>0</v>
      </c>
      <c r="O75" s="31">
        <f>OTEs!K75/OTEs!$T75</f>
        <v>5.1030322487981691E-3</v>
      </c>
      <c r="P75" s="31">
        <f>OTEs!L75/OTEs!$T75</f>
        <v>0</v>
      </c>
      <c r="Q75" s="31">
        <f>OTEs!M75/OTEs!$T75</f>
        <v>0</v>
      </c>
      <c r="R75" s="31">
        <f>OTEs!N75/OTEs!$T75</f>
        <v>0.14217239349673175</v>
      </c>
      <c r="S75" s="31">
        <f>OTEs!O75/OTEs!$T75</f>
        <v>0.28856351895190707</v>
      </c>
      <c r="T75" s="31">
        <f>OTEs!P75/OTEs!$T75</f>
        <v>0.23126423962848122</v>
      </c>
      <c r="U75" s="31">
        <f>OTEs!Q75/OTEs!$T75</f>
        <v>6.4021651275898886E-2</v>
      </c>
      <c r="V75" s="31">
        <f>OTEs!R75/OTEs!$T75</f>
        <v>1.2805456752364939E-2</v>
      </c>
      <c r="W75" s="31">
        <f>OTEs!S75/OTEs!$T75</f>
        <v>9.8171413444180664E-2</v>
      </c>
      <c r="X75" s="31">
        <f>SUM('BASE '!AH75:AK75)/'BASE '!AA75</f>
        <v>0.18921724575441459</v>
      </c>
      <c r="Y75" s="31">
        <f>'BASE '!AH75/SUM('BASE '!$AH75:$AK75)</f>
        <v>0.38885738588035162</v>
      </c>
      <c r="Z75" s="31">
        <f>'BASE '!AI75/SUM('BASE '!$AH75:$AK75)</f>
        <v>0.44400340232492203</v>
      </c>
      <c r="AA75" s="31">
        <f>'BASE '!AJ75/SUM('BASE '!$AH75:$AK75)</f>
        <v>0.11497022965693225</v>
      </c>
      <c r="AB75" s="31">
        <f>'BASE '!AK75/SUM('BASE '!$AH75:$AK75)</f>
        <v>5.2168982137794168E-2</v>
      </c>
      <c r="AC75" s="31">
        <f>'BASE '!AB75/'BASE '!AA75</f>
        <v>0.32502501347911344</v>
      </c>
      <c r="AD75" s="31">
        <f>'BASE '!AF75/'BASE '!AA75</f>
        <v>3.3090217516677893E-2</v>
      </c>
      <c r="AE75" s="31">
        <f>'BASE '!AG75/'BASE '!AA75</f>
        <v>0.64155215008623945</v>
      </c>
      <c r="AF75" s="31">
        <f>'BASE '!AA75/'BASE '!G75</f>
        <v>0.2586038673438007</v>
      </c>
      <c r="DV75" s="5"/>
      <c r="DW75" s="5"/>
      <c r="DX75" s="5"/>
      <c r="DY75" s="5"/>
      <c r="DZ75" s="5"/>
      <c r="EA75" s="5"/>
      <c r="EB75" s="5"/>
    </row>
    <row r="76" spans="1:132">
      <c r="A76" t="s">
        <v>294</v>
      </c>
      <c r="B76" t="s">
        <v>279</v>
      </c>
      <c r="C76" t="s">
        <v>295</v>
      </c>
      <c r="D76" s="31">
        <f>'BASE '!Z76/'BASE '!AA76</f>
        <v>532.78181911738386</v>
      </c>
      <c r="E76" s="31">
        <f>'BASE '!AA76/'BASE '!CV76</f>
        <v>52.148000000000003</v>
      </c>
      <c r="F76" s="31">
        <f>'BASE '!Z76/'BASE '!CV76</f>
        <v>27783.506303333332</v>
      </c>
      <c r="G76" s="31">
        <f>SUM(OTEs!D76:K76,OTEs!M76,OTEs!N76,OTEs!O76,OTEs!Q76)/'BASE '!AA76</f>
        <v>0.87691122702053126</v>
      </c>
      <c r="H76" s="31">
        <f>OTEs!D76/OTEs!$T76</f>
        <v>0.14330255465216629</v>
      </c>
      <c r="I76" s="31">
        <f>OTEs!E76/OTEs!$T76</f>
        <v>0</v>
      </c>
      <c r="J76" s="31">
        <f>OTEs!F76/OTEs!$T76</f>
        <v>0</v>
      </c>
      <c r="K76" s="31">
        <f>OTEs!G76/OTEs!$T76</f>
        <v>1.103101011608516E-2</v>
      </c>
      <c r="L76" s="31">
        <f>OTEs!H76/OTEs!$T76</f>
        <v>0</v>
      </c>
      <c r="M76" s="31">
        <f>OTEs!I76/OTEs!$T76</f>
        <v>0</v>
      </c>
      <c r="N76" s="31">
        <f>OTEs!J76/OTEs!$T76</f>
        <v>0</v>
      </c>
      <c r="O76" s="31">
        <f>OTEs!K76/OTEs!$T76</f>
        <v>0</v>
      </c>
      <c r="P76" s="31">
        <f>OTEs!L76/OTEs!$T76</f>
        <v>0</v>
      </c>
      <c r="Q76" s="31">
        <f>OTEs!M76/OTEs!$T76</f>
        <v>0</v>
      </c>
      <c r="R76" s="31">
        <f>OTEs!N76/OTEs!$T76</f>
        <v>0.60771132495409153</v>
      </c>
      <c r="S76" s="31">
        <f>OTEs!O76/OTEs!$T76</f>
        <v>6.0907397914490208E-2</v>
      </c>
      <c r="T76" s="31">
        <f>OTEs!P76/OTEs!$T76</f>
        <v>8.2933729584520249E-2</v>
      </c>
      <c r="U76" s="31">
        <f>OTEs!Q76/OTEs!$T76</f>
        <v>6.723400665753905E-2</v>
      </c>
      <c r="V76" s="31">
        <f>OTEs!R76/OTEs!$T76</f>
        <v>9.4088027460726364E-4</v>
      </c>
      <c r="W76" s="31">
        <f>OTEs!S76/OTEs!$T76</f>
        <v>2.5939095846500254E-2</v>
      </c>
      <c r="X76" s="31">
        <f>SUM('BASE '!AH76:AK76)/'BASE '!AA76</f>
        <v>0.34430850655825718</v>
      </c>
      <c r="Y76" s="31">
        <f>'BASE '!AH76/SUM('BASE '!$AH76:$AK76)</f>
        <v>0.84368328227977374</v>
      </c>
      <c r="Z76" s="31">
        <f>'BASE '!AI76/SUM('BASE '!$AH76:$AK76)</f>
        <v>7.8715306785482247E-2</v>
      </c>
      <c r="AA76" s="31">
        <f>'BASE '!AJ76/SUM('BASE '!$AH76:$AK76)</f>
        <v>6.497725795971411E-2</v>
      </c>
      <c r="AB76" s="31">
        <f>'BASE '!AK76/SUM('BASE '!$AH76:$AK76)</f>
        <v>1.2624152975030171E-2</v>
      </c>
      <c r="AC76" s="31">
        <f>'BASE '!AB76/'BASE '!AA76</f>
        <v>0.49411930147528826</v>
      </c>
      <c r="AD76" s="31">
        <f>'BASE '!AF76/'BASE '!AA76</f>
        <v>6.1235969420367665E-3</v>
      </c>
      <c r="AE76" s="31">
        <f>'BASE '!AG76/'BASE '!AA76</f>
        <v>0.49881427219963692</v>
      </c>
      <c r="AF76" s="31">
        <f>'BASE '!AA76/'BASE '!G76</f>
        <v>0.50741575175510734</v>
      </c>
      <c r="DV76" s="5"/>
      <c r="DW76" s="5"/>
      <c r="DX76" s="5"/>
      <c r="DY76" s="5"/>
      <c r="DZ76" s="5"/>
      <c r="EA76" s="5"/>
      <c r="EB76" s="5"/>
    </row>
    <row r="77" spans="1:132">
      <c r="A77" t="s">
        <v>296</v>
      </c>
      <c r="B77" t="s">
        <v>279</v>
      </c>
      <c r="C77" t="s">
        <v>297</v>
      </c>
      <c r="D77" s="31">
        <f>'BASE '!Z77/'BASE '!AA77</f>
        <v>3227.3925523135176</v>
      </c>
      <c r="E77" s="31">
        <f>'BASE '!AA77/'BASE '!CV77</f>
        <v>10.517450076804916</v>
      </c>
      <c r="F77" s="31">
        <f>'BASE '!Z77/'BASE '!CV77</f>
        <v>33943.94004720942</v>
      </c>
      <c r="G77" s="31">
        <f>SUM(OTEs!D77:K77,OTEs!M77,OTEs!N77,OTEs!O77,OTEs!Q77)/'BASE '!AA77</f>
        <v>0.78196915569083247</v>
      </c>
      <c r="H77" s="31">
        <f>OTEs!D77/OTEs!$T77</f>
        <v>0.13044681076308784</v>
      </c>
      <c r="I77" s="31">
        <f>OTEs!E77/OTEs!$T77</f>
        <v>0</v>
      </c>
      <c r="J77" s="31">
        <f>OTEs!F77/OTEs!$T77</f>
        <v>2.1747293947510873E-2</v>
      </c>
      <c r="K77" s="31">
        <f>OTEs!G77/OTEs!$T77</f>
        <v>5.5490305350982851E-2</v>
      </c>
      <c r="L77" s="31">
        <f>OTEs!H77/OTEs!$T77</f>
        <v>1.0986003831119155E-4</v>
      </c>
      <c r="M77" s="31">
        <f>OTEs!I77/OTEs!$T77</f>
        <v>5.4180973439837646E-2</v>
      </c>
      <c r="N77" s="31">
        <f>OTEs!J77/OTEs!$T77</f>
        <v>0</v>
      </c>
      <c r="O77" s="31">
        <f>OTEs!K77/OTEs!$T77</f>
        <v>0</v>
      </c>
      <c r="P77" s="31">
        <f>OTEs!L77/OTEs!$T77</f>
        <v>4.6940198187509115E-3</v>
      </c>
      <c r="Q77" s="31">
        <f>OTEs!M77/OTEs!$T77</f>
        <v>8.1516148426904134E-2</v>
      </c>
      <c r="R77" s="31">
        <f>OTEs!N77/OTEs!$T77</f>
        <v>0.42690512287345922</v>
      </c>
      <c r="S77" s="31">
        <f>OTEs!O77/OTEs!$T77</f>
        <v>2.5242840621048784E-2</v>
      </c>
      <c r="T77" s="31">
        <f>OTEs!P77/OTEs!$T77</f>
        <v>7.5313051172805845E-2</v>
      </c>
      <c r="U77" s="31">
        <f>OTEs!Q77/OTEs!$T77</f>
        <v>6.4437906107618894E-3</v>
      </c>
      <c r="V77" s="31">
        <f>OTEs!R77/OTEs!$T77</f>
        <v>9.6027660760191532E-3</v>
      </c>
      <c r="W77" s="31">
        <f>OTEs!S77/OTEs!$T77</f>
        <v>0.1083070168605197</v>
      </c>
      <c r="X77" s="31">
        <f>SUM('BASE '!AH77:AK77)/'BASE '!AA77</f>
        <v>0.49736667611138546</v>
      </c>
      <c r="Y77" s="31">
        <f>'BASE '!AH77/SUM('BASE '!$AH77:$AK77)</f>
        <v>0.93114856796068979</v>
      </c>
      <c r="Z77" s="31">
        <f>'BASE '!AI77/SUM('BASE '!$AH77:$AK77)</f>
        <v>3.2223331571425769E-2</v>
      </c>
      <c r="AA77" s="31">
        <f>'BASE '!AJ77/SUM('BASE '!$AH77:$AK77)</f>
        <v>8.9074215461717645E-3</v>
      </c>
      <c r="AB77" s="31">
        <f>'BASE '!AK77/SUM('BASE '!$AH77:$AK77)</f>
        <v>2.7720678921712566E-2</v>
      </c>
      <c r="AC77" s="31">
        <f>'BASE '!AB77/'BASE '!AA77</f>
        <v>0.54793876317027068</v>
      </c>
      <c r="AD77" s="31">
        <f>'BASE '!AF77/'BASE '!AA77</f>
        <v>4.4691045725096371E-2</v>
      </c>
      <c r="AE77" s="31">
        <f>'BASE '!AG77/'BASE '!AA77</f>
        <v>0.40423493396973204</v>
      </c>
      <c r="AF77" s="31">
        <f>'BASE '!AA77/'BASE '!G77</f>
        <v>0.33531282329372741</v>
      </c>
      <c r="DV77" s="5"/>
      <c r="DW77" s="5"/>
      <c r="DX77" s="5"/>
      <c r="DY77" s="5"/>
      <c r="DZ77" s="5"/>
      <c r="EA77" s="5"/>
      <c r="EB77" s="5"/>
    </row>
    <row r="78" spans="1:132">
      <c r="A78" t="s">
        <v>298</v>
      </c>
      <c r="B78" t="s">
        <v>279</v>
      </c>
      <c r="C78" t="s">
        <v>299</v>
      </c>
      <c r="D78" s="31">
        <f>'BASE '!Z78/'BASE '!AA78</f>
        <v>437.12110168331469</v>
      </c>
      <c r="E78" s="31">
        <f>'BASE '!AA78/'BASE '!CV78</f>
        <v>96.850757575757569</v>
      </c>
      <c r="F78" s="31">
        <f>'BASE '!Z78/'BASE '!CV78</f>
        <v>42335.509850378789</v>
      </c>
      <c r="G78" s="31">
        <f>SUM(OTEs!D78:K78,OTEs!M78,OTEs!N78,OTEs!O78,OTEs!Q78)/'BASE '!AA78</f>
        <v>0.80624476897444519</v>
      </c>
      <c r="H78" s="31">
        <f>OTEs!D78/OTEs!$T78</f>
        <v>0.12941810298933989</v>
      </c>
      <c r="I78" s="31">
        <f>OTEs!E78/OTEs!$T78</f>
        <v>1.2776776930251574E-2</v>
      </c>
      <c r="J78" s="31">
        <f>OTEs!F78/OTEs!$T78</f>
        <v>0</v>
      </c>
      <c r="K78" s="31">
        <f>OTEs!G78/OTEs!$T78</f>
        <v>0</v>
      </c>
      <c r="L78" s="31">
        <f>OTEs!H78/OTEs!$T78</f>
        <v>0</v>
      </c>
      <c r="M78" s="31">
        <f>OTEs!I78/OTEs!$T78</f>
        <v>6.3883884651257865E-4</v>
      </c>
      <c r="N78" s="31">
        <f>OTEs!J78/OTEs!$T78</f>
        <v>0</v>
      </c>
      <c r="O78" s="31">
        <f>OTEs!K78/OTEs!$T78</f>
        <v>3.1686406787023902E-3</v>
      </c>
      <c r="P78" s="31">
        <f>OTEs!L78/OTEs!$T78</f>
        <v>0</v>
      </c>
      <c r="Q78" s="31">
        <f>OTEs!M78/OTEs!$T78</f>
        <v>0</v>
      </c>
      <c r="R78" s="31">
        <f>OTEs!N78/OTEs!$T78</f>
        <v>0.34829068019301446</v>
      </c>
      <c r="S78" s="31">
        <f>OTEs!O78/OTEs!$T78</f>
        <v>0.38366531658723768</v>
      </c>
      <c r="T78" s="31">
        <f>OTEs!P78/OTEs!$T78</f>
        <v>9.2439981090370136E-3</v>
      </c>
      <c r="U78" s="31">
        <f>OTEs!Q78/OTEs!$T78</f>
        <v>0</v>
      </c>
      <c r="V78" s="31">
        <f>OTEs!R78/OTEs!$T78</f>
        <v>1.7189023896831784E-2</v>
      </c>
      <c r="W78" s="31">
        <f>OTEs!S78/OTEs!$T78</f>
        <v>9.5608621769072533E-2</v>
      </c>
      <c r="X78" s="31">
        <f>SUM('BASE '!AH78:AK78)/'BASE '!AA78</f>
        <v>0.29993820545512856</v>
      </c>
      <c r="Y78" s="31">
        <f>'BASE '!AH78/SUM('BASE '!$AH78:$AK78)</f>
        <v>0.64050071717303425</v>
      </c>
      <c r="Z78" s="31">
        <f>'BASE '!AI78/SUM('BASE '!$AH78:$AK78)</f>
        <v>0.32070674142652233</v>
      </c>
      <c r="AA78" s="31">
        <f>'BASE '!AJ78/SUM('BASE '!$AH78:$AK78)</f>
        <v>3.8466553657582479E-3</v>
      </c>
      <c r="AB78" s="31">
        <f>'BASE '!AK78/SUM('BASE '!$AH78:$AK78)</f>
        <v>3.4945886034685097E-2</v>
      </c>
      <c r="AC78" s="31">
        <f>'BASE '!AB78/'BASE '!AA78</f>
        <v>0.35143887424419012</v>
      </c>
      <c r="AD78" s="31">
        <f>'BASE '!AF78/'BASE '!AA78</f>
        <v>3.4974539083094107E-2</v>
      </c>
      <c r="AE78" s="31">
        <f>'BASE '!AG78/'BASE '!AA78</f>
        <v>0.61347903287626226</v>
      </c>
      <c r="AF78" s="31">
        <f>'BASE '!AA78/'BASE '!G78</f>
        <v>0.77631267654392033</v>
      </c>
      <c r="DV78" s="5"/>
      <c r="DW78" s="5"/>
      <c r="DX78" s="5"/>
      <c r="DY78" s="5"/>
      <c r="DZ78" s="5"/>
      <c r="EA78" s="5"/>
      <c r="EB78" s="5"/>
    </row>
    <row r="79" spans="1:132">
      <c r="A79" t="s">
        <v>300</v>
      </c>
      <c r="B79" t="s">
        <v>279</v>
      </c>
      <c r="C79" t="s">
        <v>301</v>
      </c>
      <c r="D79" s="31">
        <f>'BASE '!Z79/'BASE '!AA79</f>
        <v>490.51066916348236</v>
      </c>
      <c r="E79" s="31">
        <f>'BASE '!AA79/'BASE '!CV79</f>
        <v>25.090158730158731</v>
      </c>
      <c r="F79" s="31">
        <f>'BASE '!Z79/'BASE '!CV79</f>
        <v>12306.990548148147</v>
      </c>
      <c r="G79" s="31">
        <f>SUM(OTEs!D79:K79,OTEs!M79,OTEs!N79,OTEs!O79,OTEs!Q79)/'BASE '!AA79</f>
        <v>0.81111504753228569</v>
      </c>
      <c r="H79" s="31">
        <f>OTEs!D79/OTEs!$T79</f>
        <v>8.4891796227429553E-2</v>
      </c>
      <c r="I79" s="31">
        <f>OTEs!E79/OTEs!$T79</f>
        <v>0</v>
      </c>
      <c r="J79" s="31">
        <f>OTEs!F79/OTEs!$T79</f>
        <v>0</v>
      </c>
      <c r="K79" s="31">
        <f>OTEs!G79/OTEs!$T79</f>
        <v>2.240243738518751E-5</v>
      </c>
      <c r="L79" s="31">
        <f>OTEs!H79/OTEs!$T79</f>
        <v>0</v>
      </c>
      <c r="M79" s="31">
        <f>OTEs!I79/OTEs!$T79</f>
        <v>1.4973789148259331E-2</v>
      </c>
      <c r="N79" s="31">
        <f>OTEs!J79/OTEs!$T79</f>
        <v>3.001926609615126E-2</v>
      </c>
      <c r="O79" s="31">
        <f>OTEs!K79/OTEs!$T79</f>
        <v>0</v>
      </c>
      <c r="P79" s="31">
        <f>OTEs!L79/OTEs!$T79</f>
        <v>6.9447555894081275E-4</v>
      </c>
      <c r="Q79" s="31">
        <f>OTEs!M79/OTEs!$T79</f>
        <v>0</v>
      </c>
      <c r="R79" s="31">
        <f>OTEs!N79/OTEs!$T79</f>
        <v>0.56340337828755771</v>
      </c>
      <c r="S79" s="31">
        <f>OTEs!O79/OTEs!$T79</f>
        <v>5.5880639813611716E-2</v>
      </c>
      <c r="T79" s="31">
        <f>OTEs!P79/OTEs!$T79</f>
        <v>5.3971952148393745E-2</v>
      </c>
      <c r="U79" s="31">
        <f>OTEs!Q79/OTEs!$T79</f>
        <v>0.11248263811102648</v>
      </c>
      <c r="V79" s="31">
        <f>OTEs!R79/OTEs!$T79</f>
        <v>2.0045700972265785E-2</v>
      </c>
      <c r="W79" s="31">
        <f>OTEs!S79/OTEs!$T79</f>
        <v>6.3613961198978441E-2</v>
      </c>
      <c r="X79" s="31">
        <f>SUM('BASE '!AH79:AK79)/'BASE '!AA79</f>
        <v>0.3459270693625528</v>
      </c>
      <c r="Y79" s="31">
        <f>'BASE '!AH79/SUM('BASE '!$AH79:$AK79)</f>
        <v>0.78992928554011221</v>
      </c>
      <c r="Z79" s="31">
        <f>'BASE '!AI79/SUM('BASE '!$AH79:$AK79)</f>
        <v>9.1563033406486236E-2</v>
      </c>
      <c r="AA79" s="31">
        <f>'BASE '!AJ79/SUM('BASE '!$AH79:$AK79)</f>
        <v>7.6566691050963184E-2</v>
      </c>
      <c r="AB79" s="31">
        <f>'BASE '!AK79/SUM('BASE '!$AH79:$AK79)</f>
        <v>4.1940990002438429E-2</v>
      </c>
      <c r="AC79" s="31">
        <f>'BASE '!AB79/'BASE '!AA79</f>
        <v>0.42576612597110103</v>
      </c>
      <c r="AD79" s="31">
        <f>'BASE '!AF79/'BASE '!AA79</f>
        <v>3.5225346053597187E-2</v>
      </c>
      <c r="AE79" s="31">
        <f>'BASE '!AG79/'BASE '!AA79</f>
        <v>0.53576098050627996</v>
      </c>
      <c r="AF79" s="31">
        <f>'BASE '!AA79/'BASE '!G79</f>
        <v>0.31014889304070004</v>
      </c>
      <c r="DV79" s="5"/>
      <c r="DW79" s="5"/>
      <c r="DX79" s="5"/>
      <c r="DY79" s="5"/>
      <c r="DZ79" s="5"/>
      <c r="EA79" s="5"/>
      <c r="EB79" s="5"/>
    </row>
    <row r="80" spans="1:132">
      <c r="A80" t="s">
        <v>302</v>
      </c>
      <c r="B80" t="s">
        <v>279</v>
      </c>
      <c r="C80" t="s">
        <v>303</v>
      </c>
      <c r="D80" s="31">
        <f>'BASE '!Z80/'BASE '!AA80</f>
        <v>412.83668291374147</v>
      </c>
      <c r="E80" s="31">
        <f>'BASE '!AA80/'BASE '!CV80</f>
        <v>41.222119815668201</v>
      </c>
      <c r="F80" s="31">
        <f>'BASE '!Z80/'BASE '!CV80</f>
        <v>17018.003207373273</v>
      </c>
      <c r="G80" s="31">
        <f>SUM(OTEs!D80:K80,OTEs!M80,OTEs!N80,OTEs!O80,OTEs!Q80)/'BASE '!AA80</f>
        <v>0.82575012297097883</v>
      </c>
      <c r="H80" s="31">
        <f>OTEs!D80/OTEs!$T80</f>
        <v>0.19724278143274854</v>
      </c>
      <c r="I80" s="31">
        <f>OTEs!E80/OTEs!$T80</f>
        <v>0</v>
      </c>
      <c r="J80" s="31">
        <f>OTEs!F80/OTEs!$T80</f>
        <v>6.2819809941520467E-3</v>
      </c>
      <c r="K80" s="31">
        <f>OTEs!G80/OTEs!$T80</f>
        <v>1.6904239766081873E-3</v>
      </c>
      <c r="L80" s="31">
        <f>OTEs!H80/OTEs!$T80</f>
        <v>3.6549707602339184E-3</v>
      </c>
      <c r="M80" s="31">
        <f>OTEs!I80/OTEs!$T80</f>
        <v>2.3072002923976608E-2</v>
      </c>
      <c r="N80" s="31">
        <f>OTEs!J80/OTEs!$T80</f>
        <v>2.3985745614035089E-2</v>
      </c>
      <c r="O80" s="31">
        <f>OTEs!K80/OTEs!$T80</f>
        <v>0</v>
      </c>
      <c r="P80" s="31">
        <f>OTEs!L80/OTEs!$T80</f>
        <v>5.7108918128654972E-3</v>
      </c>
      <c r="Q80" s="31">
        <f>OTEs!M80/OTEs!$T80</f>
        <v>0</v>
      </c>
      <c r="R80" s="31">
        <f>OTEs!N80/OTEs!$T80</f>
        <v>0.33488669590643272</v>
      </c>
      <c r="S80" s="31">
        <f>OTEs!O80/OTEs!$T80</f>
        <v>0.25285544590643277</v>
      </c>
      <c r="T80" s="31">
        <f>OTEs!P80/OTEs!$T80</f>
        <v>0.10811860380116958</v>
      </c>
      <c r="U80" s="31">
        <f>OTEs!Q80/OTEs!$T80</f>
        <v>0</v>
      </c>
      <c r="V80" s="31">
        <f>OTEs!R80/OTEs!$T80</f>
        <v>1.0302448830409356E-2</v>
      </c>
      <c r="W80" s="31">
        <f>OTEs!S80/OTEs!$T80</f>
        <v>3.2198008040935672E-2</v>
      </c>
      <c r="X80" s="31">
        <f>SUM('BASE '!AH80:AK80)/'BASE '!AA80</f>
        <v>0.16556365425032418</v>
      </c>
      <c r="Y80" s="31">
        <f>'BASE '!AH80/SUM('BASE '!$AH80:$AK80)</f>
        <v>0.70222822417285624</v>
      </c>
      <c r="Z80" s="31">
        <f>'BASE '!AI80/SUM('BASE '!$AH80:$AK80)</f>
        <v>0.27076299797434167</v>
      </c>
      <c r="AA80" s="31">
        <f>'BASE '!AJ80/SUM('BASE '!$AH80:$AK80)</f>
        <v>0</v>
      </c>
      <c r="AB80" s="31">
        <f>'BASE '!AK80/SUM('BASE '!$AH80:$AK80)</f>
        <v>2.7008777852802163E-2</v>
      </c>
      <c r="AC80" s="31">
        <f>'BASE '!AB80/'BASE '!AA80</f>
        <v>0.3139113714617896</v>
      </c>
      <c r="AD80" s="31">
        <f>'BASE '!AF80/'BASE '!AA80</f>
        <v>6.2961141170683715E-2</v>
      </c>
      <c r="AE80" s="31">
        <f>'BASE '!AG80/'BASE '!AA80</f>
        <v>0.61846576935116038</v>
      </c>
      <c r="AF80" s="31">
        <f>'BASE '!AA80/'BASE '!G80</f>
        <v>0.13994730307404094</v>
      </c>
      <c r="DV80" s="5"/>
      <c r="DW80" s="5"/>
      <c r="DX80" s="5"/>
      <c r="DY80" s="5"/>
      <c r="DZ80" s="5"/>
      <c r="EA80" s="5"/>
      <c r="EB80" s="5"/>
    </row>
    <row r="81" spans="1:132">
      <c r="A81" t="s">
        <v>304</v>
      </c>
      <c r="B81" t="s">
        <v>279</v>
      </c>
      <c r="C81" t="s">
        <v>305</v>
      </c>
      <c r="D81" s="31">
        <f>'BASE '!Z81/'BASE '!AA81</f>
        <v>469.16826138246461</v>
      </c>
      <c r="E81" s="31">
        <f>'BASE '!AA81/'BASE '!CV81</f>
        <v>112.10775000000001</v>
      </c>
      <c r="F81" s="31">
        <f>'BASE '!Z81/'BASE '!CV81</f>
        <v>52597.398155000003</v>
      </c>
      <c r="G81" s="31">
        <f>SUM(OTEs!D81:K81,OTEs!M81,OTEs!N81,OTEs!O81,OTEs!Q81)/'BASE '!AA81</f>
        <v>0.69689205251198061</v>
      </c>
      <c r="H81" s="31">
        <f>OTEs!D81/OTEs!$T81</f>
        <v>9.5640489965002507E-3</v>
      </c>
      <c r="I81" s="31">
        <f>OTEs!E81/OTEs!$T81</f>
        <v>0.15273462609813585</v>
      </c>
      <c r="J81" s="31">
        <f>OTEs!F81/OTEs!$T81</f>
        <v>2.2545264623955435E-2</v>
      </c>
      <c r="K81" s="31">
        <f>OTEs!G81/OTEs!$T81</f>
        <v>0</v>
      </c>
      <c r="L81" s="31">
        <f>OTEs!H81/OTEs!$T81</f>
        <v>0</v>
      </c>
      <c r="M81" s="31">
        <f>OTEs!I81/OTEs!$T81</f>
        <v>4.7318048710806376E-4</v>
      </c>
      <c r="N81" s="31">
        <f>OTEs!J81/OTEs!$T81</f>
        <v>0</v>
      </c>
      <c r="O81" s="31">
        <f>OTEs!K81/OTEs!$T81</f>
        <v>4.4416470252124852E-4</v>
      </c>
      <c r="P81" s="31">
        <f>OTEs!L81/OTEs!$T81</f>
        <v>1.6739875723162632E-2</v>
      </c>
      <c r="Q81" s="31">
        <f>OTEs!M81/OTEs!$T81</f>
        <v>0</v>
      </c>
      <c r="R81" s="31">
        <f>OTEs!N81/OTEs!$T81</f>
        <v>7.015793514748947E-2</v>
      </c>
      <c r="S81" s="31">
        <f>OTEs!O81/OTEs!$T81</f>
        <v>0.44132785158202986</v>
      </c>
      <c r="T81" s="31">
        <f>OTEs!P81/OTEs!$T81</f>
        <v>1.7882651239197203E-2</v>
      </c>
      <c r="U81" s="31">
        <f>OTEs!Q81/OTEs!$T81</f>
        <v>2.6560602814084707E-4</v>
      </c>
      <c r="V81" s="31">
        <f>OTEs!R81/OTEs!$T81</f>
        <v>2.2534104706806658E-2</v>
      </c>
      <c r="W81" s="31">
        <f>OTEs!S81/OTEs!$T81</f>
        <v>0.24533069066495253</v>
      </c>
      <c r="X81" s="31">
        <f>SUM('BASE '!AH81:AK81)/'BASE '!AA81</f>
        <v>0.2062970668843144</v>
      </c>
      <c r="Y81" s="31">
        <f>'BASE '!AH81/SUM('BASE '!$AH81:$AK81)</f>
        <v>0.69138471516592803</v>
      </c>
      <c r="Z81" s="31">
        <f>'BASE '!AI81/SUM('BASE '!$AH81:$AK81)</f>
        <v>0.29358988217490001</v>
      </c>
      <c r="AA81" s="31">
        <f>'BASE '!AJ81/SUM('BASE '!$AH81:$AK81)</f>
        <v>1.070154577883472E-2</v>
      </c>
      <c r="AB81" s="31">
        <f>'BASE '!AK81/SUM('BASE '!$AH81:$AK81)</f>
        <v>4.3238568803372606E-3</v>
      </c>
      <c r="AC81" s="31">
        <f>'BASE '!AB81/'BASE '!AA81</f>
        <v>0.43412252944154167</v>
      </c>
      <c r="AD81" s="31">
        <f>'BASE '!AF81/'BASE '!AA81</f>
        <v>1.1649506836057274E-2</v>
      </c>
      <c r="AE81" s="31">
        <f>'BASE '!AG81/'BASE '!AA81</f>
        <v>0.55406740390383358</v>
      </c>
      <c r="AF81" s="31">
        <f>'BASE '!AA81/'BASE '!G81</f>
        <v>0.85232320982091903</v>
      </c>
      <c r="DV81" s="5"/>
      <c r="DW81" s="5"/>
      <c r="DX81" s="5"/>
      <c r="DY81" s="5"/>
      <c r="DZ81" s="5"/>
      <c r="EA81" s="5"/>
      <c r="EB81" s="5"/>
    </row>
    <row r="82" spans="1:132">
      <c r="A82" t="s">
        <v>306</v>
      </c>
      <c r="B82" t="s">
        <v>279</v>
      </c>
      <c r="C82" t="s">
        <v>307</v>
      </c>
      <c r="D82" s="31">
        <f>'BASE '!Z82/'BASE '!AA82</f>
        <v>3258.533560241046</v>
      </c>
      <c r="E82" s="31">
        <f>'BASE '!AA82/'BASE '!CV82</f>
        <v>9.4460256410256402</v>
      </c>
      <c r="F82" s="31">
        <f>'BASE '!Z82/'BASE '!CV82</f>
        <v>30780.191562179487</v>
      </c>
      <c r="G82" s="31">
        <f>SUM(OTEs!D82:K82,OTEs!M82,OTEs!N82,OTEs!O82,OTEs!Q82)/'BASE '!AA82</f>
        <v>0.83093554472780584</v>
      </c>
      <c r="H82" s="31">
        <f>OTEs!D82/OTEs!$T82</f>
        <v>1.170307304208233E-2</v>
      </c>
      <c r="I82" s="31">
        <f>OTEs!E82/OTEs!$T82</f>
        <v>0</v>
      </c>
      <c r="J82" s="31">
        <f>OTEs!F82/OTEs!$T82</f>
        <v>4.0849673202614373E-2</v>
      </c>
      <c r="K82" s="31">
        <f>OTEs!G82/OTEs!$T82</f>
        <v>4.5572468753583305E-2</v>
      </c>
      <c r="L82" s="31">
        <f>OTEs!H82/OTEs!$T82</f>
        <v>0</v>
      </c>
      <c r="M82" s="31">
        <f>OTEs!I82/OTEs!$T82</f>
        <v>5.5182891870198369E-2</v>
      </c>
      <c r="N82" s="31">
        <f>OTEs!J82/OTEs!$T82</f>
        <v>0</v>
      </c>
      <c r="O82" s="31">
        <f>OTEs!K82/OTEs!$T82</f>
        <v>0</v>
      </c>
      <c r="P82" s="31">
        <f>OTEs!L82/OTEs!$T82</f>
        <v>0</v>
      </c>
      <c r="Q82" s="31">
        <f>OTEs!M82/OTEs!$T82</f>
        <v>6.4141153537438369E-3</v>
      </c>
      <c r="R82" s="31">
        <f>OTEs!N82/OTEs!$T82</f>
        <v>0.66690316477468181</v>
      </c>
      <c r="S82" s="31">
        <f>OTEs!O82/OTEs!$T82</f>
        <v>2.5828460038986353E-2</v>
      </c>
      <c r="T82" s="31">
        <f>OTEs!P82/OTEs!$T82</f>
        <v>9.9615869739708724E-3</v>
      </c>
      <c r="U82" s="31">
        <f>OTEs!Q82/OTEs!$T82</f>
        <v>2.5061632840270607E-2</v>
      </c>
      <c r="V82" s="31">
        <f>OTEs!R82/OTEs!$T82</f>
        <v>3.6076711386308906E-2</v>
      </c>
      <c r="W82" s="31">
        <f>OTEs!S82/OTEs!$T82</f>
        <v>7.6446221763559224E-2</v>
      </c>
      <c r="X82" s="31">
        <f>SUM('BASE '!AH82:AK82)/'BASE '!AA82</f>
        <v>0.47781593126942545</v>
      </c>
      <c r="Y82" s="31">
        <f>'BASE '!AH82/SUM('BASE '!$AH82:$AK82)</f>
        <v>0.98040051129100991</v>
      </c>
      <c r="Z82" s="31">
        <f>'BASE '!AI82/SUM('BASE '!$AH82:$AK82)</f>
        <v>1.0509870756994747E-2</v>
      </c>
      <c r="AA82" s="31">
        <f>'BASE '!AJ82/SUM('BASE '!$AH82:$AK82)</f>
        <v>2.2724044879988644E-3</v>
      </c>
      <c r="AB82" s="31">
        <f>'BASE '!AK82/SUM('BASE '!$AH82:$AK82)</f>
        <v>6.8172134639965919E-3</v>
      </c>
      <c r="AC82" s="31">
        <f>'BASE '!AB82/'BASE '!AA82</f>
        <v>0.59960097178300464</v>
      </c>
      <c r="AD82" s="31">
        <f>'BASE '!AF82/'BASE '!AA82</f>
        <v>3.3951329415437236E-2</v>
      </c>
      <c r="AE82" s="31">
        <f>'BASE '!AG82/'BASE '!AA82</f>
        <v>0.36454756443491365</v>
      </c>
      <c r="AF82" s="31">
        <f>'BASE '!AA82/'BASE '!G82</f>
        <v>0.35978552166867972</v>
      </c>
      <c r="DV82" s="5"/>
      <c r="DW82" s="5"/>
      <c r="DX82" s="5"/>
      <c r="DY82" s="5"/>
      <c r="DZ82" s="5"/>
      <c r="EA82" s="5"/>
      <c r="EB82" s="5"/>
    </row>
    <row r="83" spans="1:132">
      <c r="A83" t="s">
        <v>308</v>
      </c>
      <c r="B83" t="s">
        <v>279</v>
      </c>
      <c r="C83" t="s">
        <v>309</v>
      </c>
      <c r="D83" s="31">
        <f>'BASE '!Z83/'BASE '!AA83</f>
        <v>214.8851646130002</v>
      </c>
      <c r="E83" s="31">
        <f>'BASE '!AA83/'BASE '!CV83</f>
        <v>67.357105943152462</v>
      </c>
      <c r="F83" s="31">
        <f>'BASE '!Z83/'BASE '!CV83</f>
        <v>14474.042798449611</v>
      </c>
      <c r="G83" s="31">
        <f>SUM(OTEs!D83:K83,OTEs!M83,OTEs!N83,OTEs!O83,OTEs!Q83)/'BASE '!AA83</f>
        <v>0.67821630247974463</v>
      </c>
      <c r="H83" s="31">
        <f>OTEs!D83/OTEs!$T83</f>
        <v>7.1335373336025732E-3</v>
      </c>
      <c r="I83" s="31">
        <f>OTEs!E83/OTEs!$T83</f>
        <v>0</v>
      </c>
      <c r="J83" s="31">
        <f>OTEs!F83/OTEs!$T83</f>
        <v>0</v>
      </c>
      <c r="K83" s="31">
        <f>OTEs!G83/OTEs!$T83</f>
        <v>0</v>
      </c>
      <c r="L83" s="31">
        <f>OTEs!H83/OTEs!$T83</f>
        <v>0</v>
      </c>
      <c r="M83" s="31">
        <f>OTEs!I83/OTEs!$T83</f>
        <v>5.8365305456748321E-3</v>
      </c>
      <c r="N83" s="31">
        <f>OTEs!J83/OTEs!$T83</f>
        <v>0</v>
      </c>
      <c r="O83" s="31">
        <f>OTEs!K83/OTEs!$T83</f>
        <v>0</v>
      </c>
      <c r="P83" s="31">
        <f>OTEs!L83/OTEs!$T83</f>
        <v>0</v>
      </c>
      <c r="Q83" s="31">
        <f>OTEs!M83/OTEs!$T83</f>
        <v>0</v>
      </c>
      <c r="R83" s="31">
        <f>OTEs!N83/OTEs!$T83</f>
        <v>0.2546055390733003</v>
      </c>
      <c r="S83" s="31">
        <f>OTEs!O83/OTEs!$T83</f>
        <v>0.41895260876994056</v>
      </c>
      <c r="T83" s="31">
        <f>OTEs!P83/OTEs!$T83</f>
        <v>0.28516286366672366</v>
      </c>
      <c r="U83" s="31">
        <f>OTEs!Q83/OTEs!$T83</f>
        <v>0</v>
      </c>
      <c r="V83" s="31">
        <f>OTEs!R83/OTEs!$T83</f>
        <v>1.1443949113841471E-2</v>
      </c>
      <c r="W83" s="31">
        <f>OTEs!S83/OTEs!$T83</f>
        <v>1.6864971496916698E-2</v>
      </c>
      <c r="X83" s="31">
        <f>SUM('BASE '!AH83:AK83)/'BASE '!AA83</f>
        <v>0.16618585808986003</v>
      </c>
      <c r="Y83" s="31">
        <f>'BASE '!AH83/SUM('BASE '!$AH83:$AK83)</f>
        <v>0.62419205909510611</v>
      </c>
      <c r="Z83" s="31">
        <f>'BASE '!AI83/SUM('BASE '!$AH83:$AK83)</f>
        <v>0.36195752539242848</v>
      </c>
      <c r="AA83" s="31">
        <f>'BASE '!AJ83/SUM('BASE '!$AH83:$AK83)</f>
        <v>1.0156971375807943E-2</v>
      </c>
      <c r="AB83" s="31">
        <f>'BASE '!AK83/SUM('BASE '!$AH83:$AK83)</f>
        <v>3.6934441366574334E-3</v>
      </c>
      <c r="AC83" s="31">
        <f>'BASE '!AB83/'BASE '!AA83</f>
        <v>0.26739350601522216</v>
      </c>
      <c r="AD83" s="31">
        <f>'BASE '!AF83/'BASE '!AA83</f>
        <v>7.0318254357967088E-3</v>
      </c>
      <c r="AE83" s="31">
        <f>'BASE '!AG83/'BASE '!AA83</f>
        <v>0.72469616989933705</v>
      </c>
      <c r="AF83" s="31">
        <f>'BASE '!AA83/'BASE '!G83</f>
        <v>0.27630854234015784</v>
      </c>
      <c r="DV83" s="5"/>
      <c r="DW83" s="5"/>
      <c r="DX83" s="5"/>
      <c r="DY83" s="5"/>
      <c r="DZ83" s="5"/>
      <c r="EA83" s="5"/>
      <c r="EB83" s="5"/>
    </row>
    <row r="84" spans="1:132">
      <c r="A84" t="s">
        <v>310</v>
      </c>
      <c r="B84" t="s">
        <v>279</v>
      </c>
      <c r="C84" t="s">
        <v>311</v>
      </c>
      <c r="D84" s="31">
        <f>'BASE '!Z84/'BASE '!AA84</f>
        <v>2225.83404551585</v>
      </c>
      <c r="E84" s="31">
        <f>'BASE '!AA84/'BASE '!CV84</f>
        <v>9.7668174962292618</v>
      </c>
      <c r="F84" s="31">
        <f>'BASE '!Z84/'BASE '!CV84</f>
        <v>21739.314899446963</v>
      </c>
      <c r="G84" s="31">
        <f>SUM(OTEs!D84:K84,OTEs!M84,OTEs!N84,OTEs!O84,OTEs!Q84)/'BASE '!AA84</f>
        <v>0.62605656278634003</v>
      </c>
      <c r="H84" s="31">
        <f>OTEs!D84/OTEs!$T84</f>
        <v>8.1925810624842166E-2</v>
      </c>
      <c r="I84" s="31">
        <f>OTEs!E84/OTEs!$T84</f>
        <v>0</v>
      </c>
      <c r="J84" s="31">
        <f>OTEs!F84/OTEs!$T84</f>
        <v>0</v>
      </c>
      <c r="K84" s="31">
        <f>OTEs!G84/OTEs!$T84</f>
        <v>0.11545380044016762</v>
      </c>
      <c r="L84" s="31">
        <f>OTEs!H84/OTEs!$T84</f>
        <v>0</v>
      </c>
      <c r="M84" s="31">
        <f>OTEs!I84/OTEs!$T84</f>
        <v>6.3035713365323662E-3</v>
      </c>
      <c r="N84" s="31">
        <f>OTEs!J84/OTEs!$T84</f>
        <v>0</v>
      </c>
      <c r="O84" s="31">
        <f>OTEs!K84/OTEs!$T84</f>
        <v>0</v>
      </c>
      <c r="P84" s="31">
        <f>OTEs!L84/OTEs!$T84</f>
        <v>0</v>
      </c>
      <c r="Q84" s="31">
        <f>OTEs!M84/OTEs!$T84</f>
        <v>0</v>
      </c>
      <c r="R84" s="31">
        <f>OTEs!N84/OTEs!$T84</f>
        <v>0.35764907198853713</v>
      </c>
      <c r="S84" s="31">
        <f>OTEs!O84/OTEs!$T84</f>
        <v>3.0925125117902041E-5</v>
      </c>
      <c r="T84" s="31">
        <f>OTEs!P84/OTEs!$T84</f>
        <v>0.36314343588448439</v>
      </c>
      <c r="U84" s="31">
        <f>OTEs!Q84/OTEs!$T84</f>
        <v>6.5483952437157572E-2</v>
      </c>
      <c r="V84" s="31">
        <f>OTEs!R84/OTEs!$T84</f>
        <v>0</v>
      </c>
      <c r="W84" s="31">
        <f>OTEs!S84/OTEs!$T84</f>
        <v>1.0009432163160963E-2</v>
      </c>
      <c r="X84" s="31">
        <f>SUM('BASE '!AH84:AK84)/'BASE '!AA84</f>
        <v>0.18665513584746377</v>
      </c>
      <c r="Y84" s="31">
        <f>'BASE '!AH84/SUM('BASE '!$AH84:$AK84)</f>
        <v>0.75592939878654164</v>
      </c>
      <c r="Z84" s="31">
        <f>'BASE '!AI84/SUM('BASE '!$AH84:$AK84)</f>
        <v>5.5984555984555984E-2</v>
      </c>
      <c r="AA84" s="31">
        <f>'BASE '!AJ84/SUM('BASE '!$AH84:$AK84)</f>
        <v>0.11307225592939878</v>
      </c>
      <c r="AB84" s="31">
        <f>'BASE '!AK84/SUM('BASE '!$AH84:$AK84)</f>
        <v>7.5013789299503572E-2</v>
      </c>
      <c r="AC84" s="31">
        <f>'BASE '!AB84/'BASE '!AA84</f>
        <v>0.43220496031133215</v>
      </c>
      <c r="AD84" s="31">
        <f>'BASE '!AF84/'BASE '!AA84</f>
        <v>7.6340200347983656E-3</v>
      </c>
      <c r="AE84" s="31">
        <f>'BASE '!AG84/'BASE '!AA84</f>
        <v>0.55902852848215301</v>
      </c>
      <c r="AF84" s="31">
        <f>'BASE '!AA84/'BASE '!G84</f>
        <v>0.51321877944111549</v>
      </c>
      <c r="DV84" s="5"/>
      <c r="DW84" s="5"/>
      <c r="DX84" s="5"/>
      <c r="DY84" s="5"/>
      <c r="DZ84" s="5"/>
      <c r="EA84" s="5"/>
      <c r="EB84" s="5"/>
    </row>
    <row r="85" spans="1:132">
      <c r="A85" t="s">
        <v>312</v>
      </c>
      <c r="B85" t="s">
        <v>279</v>
      </c>
      <c r="C85" t="s">
        <v>313</v>
      </c>
      <c r="D85" s="31">
        <f>'BASE '!Z85/'BASE '!AA85</f>
        <v>3203.5934283633037</v>
      </c>
      <c r="E85" s="31">
        <f>'BASE '!AA85/'BASE '!CV85</f>
        <v>16.69626391096979</v>
      </c>
      <c r="F85" s="31">
        <f>'BASE '!Z85/'BASE '!CV85</f>
        <v>53488.041343402219</v>
      </c>
      <c r="G85" s="31">
        <f>SUM(OTEs!D85:K85,OTEs!M85,OTEs!N85,OTEs!O85,OTEs!Q85)/'BASE '!AA85</f>
        <v>0.77855858515164644</v>
      </c>
      <c r="H85" s="31">
        <f>OTEs!D85/OTEs!$T85</f>
        <v>0.28945121592180417</v>
      </c>
      <c r="I85" s="31">
        <f>OTEs!E85/OTEs!$T85</f>
        <v>0</v>
      </c>
      <c r="J85" s="31">
        <f>OTEs!F85/OTEs!$T85</f>
        <v>0</v>
      </c>
      <c r="K85" s="31">
        <f>OTEs!G85/OTEs!$T85</f>
        <v>0.11522960869366097</v>
      </c>
      <c r="L85" s="31">
        <f>OTEs!H85/OTEs!$T85</f>
        <v>0</v>
      </c>
      <c r="M85" s="31">
        <f>OTEs!I85/OTEs!$T85</f>
        <v>2.4452557132295691E-3</v>
      </c>
      <c r="N85" s="31">
        <f>OTEs!J85/OTEs!$T85</f>
        <v>0</v>
      </c>
      <c r="O85" s="31">
        <f>OTEs!K85/OTEs!$T85</f>
        <v>0</v>
      </c>
      <c r="P85" s="31">
        <f>OTEs!L85/OTEs!$T85</f>
        <v>0</v>
      </c>
      <c r="Q85" s="31">
        <f>OTEs!M85/OTEs!$T85</f>
        <v>0.11163123908221947</v>
      </c>
      <c r="R85" s="31">
        <f>OTEs!N85/OTEs!$T85</f>
        <v>0.28284493643970765</v>
      </c>
      <c r="S85" s="31">
        <f>OTEs!O85/OTEs!$T85</f>
        <v>8.0636191747302855E-4</v>
      </c>
      <c r="T85" s="31">
        <f>OTEs!P85/OTEs!$T85</f>
        <v>1.2447087610486303E-2</v>
      </c>
      <c r="U85" s="31">
        <f>OTEs!Q85/OTEs!$T85</f>
        <v>0</v>
      </c>
      <c r="V85" s="31">
        <f>OTEs!R85/OTEs!$T85</f>
        <v>8.0063723854573526E-2</v>
      </c>
      <c r="W85" s="31">
        <f>OTEs!S85/OTEs!$T85</f>
        <v>0.10508057076684527</v>
      </c>
      <c r="X85" s="31">
        <f>SUM('BASE '!AH85:AK85)/'BASE '!AA85</f>
        <v>0.64116664048105354</v>
      </c>
      <c r="Y85" s="31">
        <f>'BASE '!AH85/SUM('BASE '!$AH85:$AK85)</f>
        <v>0.98643597930744298</v>
      </c>
      <c r="Z85" s="31">
        <f>'BASE '!AI85/SUM('BASE '!$AH85:$AK85)</f>
        <v>8.0691072003168246E-3</v>
      </c>
      <c r="AA85" s="31">
        <f>'BASE '!AJ85/SUM('BASE '!$AH85:$AK85)</f>
        <v>1.1385856785723128E-3</v>
      </c>
      <c r="AB85" s="31">
        <f>'BASE '!AK85/SUM('BASE '!$AH85:$AK85)</f>
        <v>4.3563278136679786E-3</v>
      </c>
      <c r="AC85" s="31">
        <f>'BASE '!AB85/'BASE '!AA85</f>
        <v>0.76576096185311604</v>
      </c>
      <c r="AD85" s="31">
        <f>'BASE '!AF85/'BASE '!AA85</f>
        <v>2.8926373990862016E-2</v>
      </c>
      <c r="AE85" s="31">
        <f>'BASE '!AG85/'BASE '!AA85</f>
        <v>0.2043065018083943</v>
      </c>
      <c r="AF85" s="31">
        <f>'BASE '!AA85/'BASE '!G85</f>
        <v>0.68718335333586533</v>
      </c>
      <c r="DV85" s="5"/>
      <c r="DW85" s="5"/>
      <c r="DX85" s="5"/>
      <c r="DY85" s="5"/>
      <c r="DZ85" s="5"/>
      <c r="EA85" s="5"/>
      <c r="EB85" s="5"/>
    </row>
    <row r="86" spans="1:132">
      <c r="A86" t="s">
        <v>316</v>
      </c>
      <c r="B86" t="s">
        <v>315</v>
      </c>
      <c r="C86" t="s">
        <v>317</v>
      </c>
      <c r="D86" s="31">
        <f>'BASE '!Z86/'BASE '!AA86</f>
        <v>301.29890455617146</v>
      </c>
      <c r="E86" s="31">
        <f>'BASE '!AA86/'BASE '!CV86</f>
        <v>97.363157894736844</v>
      </c>
      <c r="F86" s="31">
        <f>'BASE '!Z86/'BASE '!CV86</f>
        <v>29335.412817813765</v>
      </c>
      <c r="G86" s="31">
        <f>SUM(OTEs!D86:K86,OTEs!M86,OTEs!N86,OTEs!O86,OTEs!Q86)/'BASE '!AA86</f>
        <v>0.84565070045366286</v>
      </c>
      <c r="H86" s="31">
        <f>OTEs!D86/OTEs!$T86</f>
        <v>0.27157393123121004</v>
      </c>
      <c r="I86" s="31">
        <f>OTEs!E86/OTEs!$T86</f>
        <v>0</v>
      </c>
      <c r="J86" s="31">
        <f>OTEs!F86/OTEs!$T86</f>
        <v>0</v>
      </c>
      <c r="K86" s="31">
        <f>OTEs!G86/OTEs!$T86</f>
        <v>0</v>
      </c>
      <c r="L86" s="31">
        <f>OTEs!H86/OTEs!$T86</f>
        <v>0</v>
      </c>
      <c r="M86" s="31">
        <f>OTEs!I86/OTEs!$T86</f>
        <v>0</v>
      </c>
      <c r="N86" s="31">
        <f>OTEs!J86/OTEs!$T86</f>
        <v>0</v>
      </c>
      <c r="O86" s="31">
        <f>OTEs!K86/OTEs!$T86</f>
        <v>0</v>
      </c>
      <c r="P86" s="31">
        <f>OTEs!L86/OTEs!$T86</f>
        <v>0</v>
      </c>
      <c r="Q86" s="31">
        <f>OTEs!M86/OTEs!$T86</f>
        <v>0.17122755076157961</v>
      </c>
      <c r="R86" s="31">
        <f>OTEs!N86/OTEs!$T86</f>
        <v>0.25282031876982958</v>
      </c>
      <c r="S86" s="31">
        <f>OTEs!O86/OTEs!$T86</f>
        <v>0.1500288996910436</v>
      </c>
      <c r="T86" s="31">
        <f>OTEs!P86/OTEs!$T86</f>
        <v>1.746456149396849E-3</v>
      </c>
      <c r="U86" s="31">
        <f>OTEs!Q86/OTEs!$T86</f>
        <v>0</v>
      </c>
      <c r="V86" s="31">
        <f>OTEs!R86/OTEs!$T86</f>
        <v>0</v>
      </c>
      <c r="W86" s="31">
        <f>OTEs!S86/OTEs!$T86</f>
        <v>0.15260284339694039</v>
      </c>
      <c r="X86" s="31">
        <f>SUM('BASE '!AH86:AK86)/'BASE '!AA86</f>
        <v>0.22084353832015871</v>
      </c>
      <c r="Y86" s="31">
        <f>'BASE '!AH86/SUM('BASE '!$AH86:$AK86)</f>
        <v>0.609301449821126</v>
      </c>
      <c r="Z86" s="31">
        <f>'BASE '!AI86/SUM('BASE '!$AH86:$AK86)</f>
        <v>0.3745057427979665</v>
      </c>
      <c r="AA86" s="31">
        <f>'BASE '!AJ86/SUM('BASE '!$AH86:$AK86)</f>
        <v>1.0167576727546602E-2</v>
      </c>
      <c r="AB86" s="31">
        <f>'BASE '!AK86/SUM('BASE '!$AH86:$AK86)</f>
        <v>6.025230653360949E-3</v>
      </c>
      <c r="AC86" s="31">
        <f>'BASE '!AB86/'BASE '!AA86</f>
        <v>0.78207138015776323</v>
      </c>
      <c r="AD86" s="31">
        <f>'BASE '!AF86/'BASE '!AA86</f>
        <v>6.3288244271000101E-3</v>
      </c>
      <c r="AE86" s="31">
        <f>'BASE '!AG86/'BASE '!AA86</f>
        <v>0.21045628246017459</v>
      </c>
      <c r="AF86" s="31">
        <f>'BASE '!AA86/'BASE '!G86</f>
        <v>0.72793072676857251</v>
      </c>
      <c r="DV86" s="5"/>
      <c r="DW86" s="5"/>
      <c r="DX86" s="5"/>
      <c r="DY86" s="5"/>
      <c r="DZ86" s="5"/>
      <c r="EA86" s="5"/>
      <c r="EB86" s="5"/>
    </row>
    <row r="87" spans="1:132">
      <c r="A87" t="s">
        <v>318</v>
      </c>
      <c r="B87" t="s">
        <v>315</v>
      </c>
      <c r="C87" t="s">
        <v>319</v>
      </c>
      <c r="D87" s="31">
        <f>'BASE '!Z87/'BASE '!AA87</f>
        <v>693.54703207436933</v>
      </c>
      <c r="E87" s="31">
        <f>'BASE '!AA87/'BASE '!CV87</f>
        <v>47.189711934156378</v>
      </c>
      <c r="F87" s="31">
        <f>'BASE '!Z87/'BASE '!CV87</f>
        <v>32728.284656378601</v>
      </c>
      <c r="G87" s="31">
        <f>SUM(OTEs!D87:K87,OTEs!M87,OTEs!N87,OTEs!O87,OTEs!Q87)/'BASE '!AA87</f>
        <v>0.60131157834151616</v>
      </c>
      <c r="H87" s="31">
        <f>OTEs!D87/OTEs!$T87</f>
        <v>0.13566953063445014</v>
      </c>
      <c r="I87" s="31">
        <f>OTEs!E87/OTEs!$T87</f>
        <v>0</v>
      </c>
      <c r="J87" s="31">
        <f>OTEs!F87/OTEs!$T87</f>
        <v>0.17258845158143546</v>
      </c>
      <c r="K87" s="31">
        <f>OTEs!G87/OTEs!$T87</f>
        <v>0</v>
      </c>
      <c r="L87" s="31">
        <f>OTEs!H87/OTEs!$T87</f>
        <v>6.0968746482572308E-4</v>
      </c>
      <c r="M87" s="31">
        <f>OTEs!I87/OTEs!$T87</f>
        <v>0</v>
      </c>
      <c r="N87" s="31">
        <f>OTEs!J87/OTEs!$T87</f>
        <v>5.8248602408734473E-3</v>
      </c>
      <c r="O87" s="31">
        <f>OTEs!K87/OTEs!$T87</f>
        <v>2.698101527032604E-2</v>
      </c>
      <c r="P87" s="31">
        <f>OTEs!L87/OTEs!$T87</f>
        <v>0</v>
      </c>
      <c r="Q87" s="31">
        <f>OTEs!M87/OTEs!$T87</f>
        <v>0</v>
      </c>
      <c r="R87" s="31">
        <f>OTEs!N87/OTEs!$T87</f>
        <v>0.23261452744531572</v>
      </c>
      <c r="S87" s="31">
        <f>OTEs!O87/OTEs!$T87</f>
        <v>7.1961880463737651E-2</v>
      </c>
      <c r="T87" s="31">
        <f>OTEs!P87/OTEs!$T87</f>
        <v>0.27027914306081868</v>
      </c>
      <c r="U87" s="31">
        <f>OTEs!Q87/OTEs!$T87</f>
        <v>5.1588939331407343E-4</v>
      </c>
      <c r="V87" s="31">
        <f>OTEs!R87/OTEs!$T87</f>
        <v>2.9687089633437132E-2</v>
      </c>
      <c r="W87" s="31">
        <f>OTEs!S87/OTEs!$T87</f>
        <v>5.3267924811465875E-2</v>
      </c>
      <c r="X87" s="31">
        <f>SUM('BASE '!AH87:AK87)/'BASE '!AA87</f>
        <v>0.23371209808931642</v>
      </c>
      <c r="Y87" s="31">
        <f>'BASE '!AH87/SUM('BASE '!$AH87:$AK87)</f>
        <v>0.50186567164179097</v>
      </c>
      <c r="Z87" s="31">
        <f>'BASE '!AI87/SUM('BASE '!$AH87:$AK87)</f>
        <v>0.44888059701492528</v>
      </c>
      <c r="AA87" s="31">
        <f>'BASE '!AJ87/SUM('BASE '!$AH87:$AK87)</f>
        <v>1.3432835820895521E-2</v>
      </c>
      <c r="AB87" s="31">
        <f>'BASE '!AK87/SUM('BASE '!$AH87:$AK87)</f>
        <v>3.5820895522388048E-2</v>
      </c>
      <c r="AC87" s="31">
        <f>'BASE '!AB87/'BASE '!AA87</f>
        <v>0.40449634170801679</v>
      </c>
      <c r="AD87" s="31">
        <f>'BASE '!AF87/'BASE '!AA87</f>
        <v>4.4780284465994018E-2</v>
      </c>
      <c r="AE87" s="31">
        <f>'BASE '!AG87/'BASE '!AA87</f>
        <v>0.54856502515893291</v>
      </c>
      <c r="AF87" s="31">
        <f>'BASE '!AA87/'BASE '!G87</f>
        <v>0.51856274811206893</v>
      </c>
      <c r="DV87" s="5"/>
      <c r="DW87" s="5"/>
      <c r="DX87" s="5"/>
      <c r="DY87" s="5"/>
      <c r="DZ87" s="5"/>
      <c r="EA87" s="5"/>
      <c r="EB87" s="5"/>
    </row>
    <row r="88" spans="1:132">
      <c r="A88" t="s">
        <v>320</v>
      </c>
      <c r="B88" t="s">
        <v>315</v>
      </c>
      <c r="C88" t="s">
        <v>315</v>
      </c>
      <c r="D88" s="31">
        <f>'BASE '!Z88/'BASE '!AA88</f>
        <v>319.40815690110213</v>
      </c>
      <c r="E88" s="31">
        <f>'BASE '!AA88/'BASE '!CV88</f>
        <v>101.85918367346937</v>
      </c>
      <c r="F88" s="31">
        <f>'BASE '!Z88/'BASE '!CV88</f>
        <v>32534.654120593688</v>
      </c>
      <c r="G88" s="31">
        <f>SUM(OTEs!D88:K88,OTEs!M88,OTEs!N88,OTEs!O88,OTEs!Q88)/'BASE '!AA88</f>
        <v>0.16889745565288031</v>
      </c>
      <c r="H88" s="31">
        <f>OTEs!D88/OTEs!$T88</f>
        <v>3.8694834497659682E-2</v>
      </c>
      <c r="I88" s="31">
        <f>OTEs!E88/OTEs!$T88</f>
        <v>0</v>
      </c>
      <c r="J88" s="31">
        <f>OTEs!F88/OTEs!$T88</f>
        <v>0</v>
      </c>
      <c r="K88" s="31">
        <f>OTEs!G88/OTEs!$T88</f>
        <v>0</v>
      </c>
      <c r="L88" s="31">
        <f>OTEs!H88/OTEs!$T88</f>
        <v>1.7733226933971729E-4</v>
      </c>
      <c r="M88" s="31">
        <f>OTEs!I88/OTEs!$T88</f>
        <v>9.3332773336693314E-5</v>
      </c>
      <c r="N88" s="31">
        <f>OTEs!J88/OTEs!$T88</f>
        <v>0</v>
      </c>
      <c r="O88" s="31">
        <f>OTEs!K88/OTEs!$T88</f>
        <v>2.4961850228898625E-3</v>
      </c>
      <c r="P88" s="31">
        <f>OTEs!L88/OTEs!$T88</f>
        <v>6.4399613602318374E-5</v>
      </c>
      <c r="Q88" s="31">
        <f>OTEs!M88/OTEs!$T88</f>
        <v>0</v>
      </c>
      <c r="R88" s="31">
        <f>OTEs!N88/OTEs!$T88</f>
        <v>5.7617587627807568E-2</v>
      </c>
      <c r="S88" s="31">
        <f>OTEs!O88/OTEs!$T88</f>
        <v>6.6335801985188084E-2</v>
      </c>
      <c r="T88" s="31">
        <f>OTEs!P88/OTEs!$T88</f>
        <v>0.59566982598104423</v>
      </c>
      <c r="U88" s="31">
        <f>OTEs!Q88/OTEs!$T88</f>
        <v>7.6766206069430248E-3</v>
      </c>
      <c r="V88" s="31">
        <f>OTEs!R88/OTEs!$T88</f>
        <v>3.7412442192013514E-3</v>
      </c>
      <c r="W88" s="31">
        <f>OTEs!S88/OTEs!$T88</f>
        <v>0.22743283540298759</v>
      </c>
      <c r="X88" s="31">
        <f>SUM('BASE '!AH88:AK88)/'BASE '!AA88</f>
        <v>0.23520047502736693</v>
      </c>
      <c r="Y88" s="31">
        <f>'BASE '!AH88/SUM('BASE '!$AH88:$AK88)</f>
        <v>0.47943932471153095</v>
      </c>
      <c r="Z88" s="31">
        <f>'BASE '!AI88/SUM('BASE '!$AH88:$AK88)</f>
        <v>0.46224734763416703</v>
      </c>
      <c r="AA88" s="31">
        <f>'BASE '!AJ88/SUM('BASE '!$AH88:$AK88)</f>
        <v>1.85084798265314E-2</v>
      </c>
      <c r="AB88" s="31">
        <f>'BASE '!AK88/SUM('BASE '!$AH88:$AK88)</f>
        <v>3.9804847827770454E-2</v>
      </c>
      <c r="AC88" s="31">
        <f>'BASE '!AB88/'BASE '!AA88</f>
        <v>0.36488540511200845</v>
      </c>
      <c r="AD88" s="31">
        <f>'BASE '!AF88/'BASE '!AA88</f>
        <v>9.3024674830288825E-3</v>
      </c>
      <c r="AE88" s="31">
        <f>'BASE '!AG88/'BASE '!AA88</f>
        <v>0.62496789740283154</v>
      </c>
      <c r="AF88" s="31">
        <f>'BASE '!AA88/'BASE '!G88</f>
        <v>0.87932840302122717</v>
      </c>
      <c r="DV88" s="5"/>
      <c r="DW88" s="5"/>
      <c r="DX88" s="5"/>
      <c r="DY88" s="5"/>
      <c r="DZ88" s="5"/>
      <c r="EA88" s="5"/>
      <c r="EB88" s="5"/>
    </row>
    <row r="89" spans="1:132">
      <c r="A89" t="s">
        <v>321</v>
      </c>
      <c r="B89" t="s">
        <v>315</v>
      </c>
      <c r="C89" t="s">
        <v>322</v>
      </c>
      <c r="D89" s="31">
        <f>'BASE '!Z89/'BASE '!AA89</f>
        <v>616.87217893608386</v>
      </c>
      <c r="E89" s="31">
        <f>'BASE '!AA89/'BASE '!CV89</f>
        <v>97.817986425339384</v>
      </c>
      <c r="F89" s="31">
        <f>'BASE '!Z89/'BASE '!CV89</f>
        <v>60341.194425339374</v>
      </c>
      <c r="G89" s="31">
        <f>SUM(OTEs!D89:K89,OTEs!M89,OTEs!N89,OTEs!O89,OTEs!Q89)/'BASE '!AA89</f>
        <v>0.63259401117830116</v>
      </c>
      <c r="H89" s="31">
        <f>OTEs!D89/OTEs!$T89</f>
        <v>0.17673275079450496</v>
      </c>
      <c r="I89" s="31">
        <f>OTEs!E89/OTEs!$T89</f>
        <v>0</v>
      </c>
      <c r="J89" s="31">
        <f>OTEs!F89/OTEs!$T89</f>
        <v>0</v>
      </c>
      <c r="K89" s="31">
        <f>OTEs!G89/OTEs!$T89</f>
        <v>0</v>
      </c>
      <c r="L89" s="31">
        <f>OTEs!H89/OTEs!$T89</f>
        <v>0</v>
      </c>
      <c r="M89" s="31">
        <f>OTEs!I89/OTEs!$T89</f>
        <v>3.0732239767989255E-4</v>
      </c>
      <c r="N89" s="31">
        <f>OTEs!J89/OTEs!$T89</f>
        <v>0</v>
      </c>
      <c r="O89" s="31">
        <f>OTEs!K89/OTEs!$T89</f>
        <v>1.6366978267243321E-3</v>
      </c>
      <c r="P89" s="31">
        <f>OTEs!L89/OTEs!$T89</f>
        <v>0</v>
      </c>
      <c r="Q89" s="31">
        <f>OTEs!M89/OTEs!$T89</f>
        <v>0</v>
      </c>
      <c r="R89" s="31">
        <f>OTEs!N89/OTEs!$T89</f>
        <v>0.35370924004234222</v>
      </c>
      <c r="S89" s="31">
        <f>OTEs!O89/OTEs!$T89</f>
        <v>0.11170874785551374</v>
      </c>
      <c r="T89" s="31">
        <f>OTEs!P89/OTEs!$T89</f>
        <v>0.20305297131304381</v>
      </c>
      <c r="U89" s="31">
        <f>OTEs!Q89/OTEs!$T89</f>
        <v>0</v>
      </c>
      <c r="V89" s="31">
        <f>OTEs!R89/OTEs!$T89</f>
        <v>0.10396563641052151</v>
      </c>
      <c r="W89" s="31">
        <f>OTEs!S89/OTEs!$T89</f>
        <v>4.8886633359669654E-2</v>
      </c>
      <c r="X89" s="31">
        <f>SUM('BASE '!AH89:AK89)/'BASE '!AA89</f>
        <v>0.28715952497423997</v>
      </c>
      <c r="Y89" s="31">
        <f>'BASE '!AH89/SUM('BASE '!$AH89:$AK89)</f>
        <v>0.73665982038580802</v>
      </c>
      <c r="Z89" s="31">
        <f>'BASE '!AI89/SUM('BASE '!$AH89:$AK89)</f>
        <v>0.24086826950183235</v>
      </c>
      <c r="AA89" s="31">
        <f>'BASE '!AJ89/SUM('BASE '!$AH89:$AK89)</f>
        <v>7.9739035882566145E-3</v>
      </c>
      <c r="AB89" s="31">
        <f>'BASE '!AK89/SUM('BASE '!$AH89:$AK89)</f>
        <v>1.4498006524102934E-2</v>
      </c>
      <c r="AC89" s="31">
        <f>'BASE '!AB89/'BASE '!AA89</f>
        <v>0.50490048120123365</v>
      </c>
      <c r="AD89" s="31">
        <f>'BASE '!AF89/'BASE '!AA89</f>
        <v>1.6173033533747112E-2</v>
      </c>
      <c r="AE89" s="31">
        <f>'BASE '!AG89/'BASE '!AA89</f>
        <v>0.47870560221854469</v>
      </c>
      <c r="AF89" s="31">
        <f>'BASE '!AA89/'BASE '!G89</f>
        <v>0.78257206739654939</v>
      </c>
      <c r="DV89" s="5"/>
      <c r="DW89" s="5"/>
      <c r="DX89" s="5"/>
      <c r="DY89" s="5"/>
      <c r="DZ89" s="5"/>
      <c r="EA89" s="5"/>
      <c r="EB89" s="5"/>
    </row>
    <row r="90" spans="1:132">
      <c r="A90" t="s">
        <v>323</v>
      </c>
      <c r="B90" t="s">
        <v>315</v>
      </c>
      <c r="C90" t="s">
        <v>324</v>
      </c>
      <c r="D90" s="31">
        <f>'BASE '!Z90/'BASE '!AA90</f>
        <v>385.09951317749233</v>
      </c>
      <c r="E90" s="31">
        <f>'BASE '!AA90/'BASE '!CV90</f>
        <v>98.62689655172413</v>
      </c>
      <c r="F90" s="31">
        <f>'BASE '!Z90/'BASE '!CV90</f>
        <v>37981.169848275858</v>
      </c>
      <c r="G90" s="31">
        <f>SUM(OTEs!D90:K90,OTEs!M90,OTEs!N90,OTEs!O90,OTEs!Q90)/'BASE '!AA90</f>
        <v>0.28693998279828548</v>
      </c>
      <c r="H90" s="31">
        <f>OTEs!D90/OTEs!$T90</f>
        <v>0.23121608632884155</v>
      </c>
      <c r="I90" s="31">
        <f>OTEs!E90/OTEs!$T90</f>
        <v>0</v>
      </c>
      <c r="J90" s="31">
        <f>OTEs!F90/OTEs!$T90</f>
        <v>0</v>
      </c>
      <c r="K90" s="31">
        <f>OTEs!G90/OTEs!$T90</f>
        <v>0</v>
      </c>
      <c r="L90" s="31">
        <f>OTEs!H90/OTEs!$T90</f>
        <v>5.4759689210043625E-3</v>
      </c>
      <c r="M90" s="31">
        <f>OTEs!I90/OTEs!$T90</f>
        <v>0</v>
      </c>
      <c r="N90" s="31">
        <f>OTEs!J90/OTEs!$T90</f>
        <v>0</v>
      </c>
      <c r="O90" s="31">
        <f>OTEs!K90/OTEs!$T90</f>
        <v>2.3244147797549983E-3</v>
      </c>
      <c r="P90" s="31">
        <f>OTEs!L90/OTEs!$T90</f>
        <v>0</v>
      </c>
      <c r="Q90" s="31">
        <f>OTEs!M90/OTEs!$T90</f>
        <v>0</v>
      </c>
      <c r="R90" s="31">
        <f>OTEs!N90/OTEs!$T90</f>
        <v>2.1712408239227085E-2</v>
      </c>
      <c r="S90" s="31">
        <f>OTEs!O90/OTEs!$T90</f>
        <v>4.642319666387125E-2</v>
      </c>
      <c r="T90" s="31">
        <f>OTEs!P90/OTEs!$T90</f>
        <v>0.34750192424782012</v>
      </c>
      <c r="U90" s="31">
        <f>OTEs!Q90/OTEs!$T90</f>
        <v>7.1225889462014783E-3</v>
      </c>
      <c r="V90" s="31">
        <f>OTEs!R90/OTEs!$T90</f>
        <v>1.1449753198463667E-3</v>
      </c>
      <c r="W90" s="31">
        <f>OTEs!S90/OTEs!$T90</f>
        <v>0.33707843655343284</v>
      </c>
      <c r="X90" s="31">
        <f>SUM('BASE '!AH90:AK90)/'BASE '!AA90</f>
        <v>0.2326077379745331</v>
      </c>
      <c r="Y90" s="31">
        <f>'BASE '!AH90/SUM('BASE '!$AH90:$AK90)</f>
        <v>0.5660604238689313</v>
      </c>
      <c r="Z90" s="31">
        <f>'BASE '!AI90/SUM('BASE '!$AH90:$AK90)</f>
        <v>0.37892679993987671</v>
      </c>
      <c r="AA90" s="31">
        <f>'BASE '!AJ90/SUM('BASE '!$AH90:$AK90)</f>
        <v>5.5012776191191937E-2</v>
      </c>
      <c r="AB90" s="31">
        <f>'BASE '!AK90/SUM('BASE '!$AH90:$AK90)</f>
        <v>0</v>
      </c>
      <c r="AC90" s="31">
        <f>'BASE '!AB90/'BASE '!AA90</f>
        <v>0.46046053045612517</v>
      </c>
      <c r="AD90" s="31">
        <f>'BASE '!AF90/'BASE '!AA90</f>
        <v>2.076093113020859E-2</v>
      </c>
      <c r="AE90" s="31">
        <f>'BASE '!AG90/'BASE '!AA90</f>
        <v>0.51723667741191115</v>
      </c>
      <c r="AF90" s="31">
        <f>'BASE '!AA90/'BASE '!G90</f>
        <v>0.81865153208348052</v>
      </c>
      <c r="DV90" s="5"/>
      <c r="DW90" s="5"/>
      <c r="DX90" s="5"/>
      <c r="DY90" s="5"/>
      <c r="DZ90" s="5"/>
      <c r="EA90" s="5"/>
      <c r="EB90" s="5"/>
    </row>
    <row r="91" spans="1:132">
      <c r="A91" t="s">
        <v>325</v>
      </c>
      <c r="B91" t="s">
        <v>315</v>
      </c>
      <c r="C91" t="s">
        <v>326</v>
      </c>
      <c r="D91" s="31">
        <f>'BASE '!Z91/'BASE '!AA91</f>
        <v>204.53146958870474</v>
      </c>
      <c r="E91" s="31">
        <f>'BASE '!AA91/'BASE '!CV91</f>
        <v>52.386447811447816</v>
      </c>
      <c r="F91" s="31">
        <f>'BASE '!Z91/'BASE '!CV91</f>
        <v>10714.677157407406</v>
      </c>
      <c r="G91" s="31">
        <f>SUM(OTEs!D91:K91,OTEs!M91,OTEs!N91,OTEs!O91,OTEs!Q91)/'BASE '!AA91</f>
        <v>0.67395408700235082</v>
      </c>
      <c r="H91" s="31">
        <f>OTEs!D91/OTEs!$T91</f>
        <v>0.24511596153597265</v>
      </c>
      <c r="I91" s="31">
        <f>OTEs!E91/OTEs!$T91</f>
        <v>0</v>
      </c>
      <c r="J91" s="31">
        <f>OTEs!F91/OTEs!$T91</f>
        <v>0</v>
      </c>
      <c r="K91" s="31">
        <f>OTEs!G91/OTEs!$T91</f>
        <v>0</v>
      </c>
      <c r="L91" s="31">
        <f>OTEs!H91/OTEs!$T91</f>
        <v>0</v>
      </c>
      <c r="M91" s="31">
        <f>OTEs!I91/OTEs!$T91</f>
        <v>3.041401892140241E-3</v>
      </c>
      <c r="N91" s="31">
        <f>OTEs!J91/OTEs!$T91</f>
        <v>0</v>
      </c>
      <c r="O91" s="31">
        <f>OTEs!K91/OTEs!$T91</f>
        <v>5.1720009836023137E-3</v>
      </c>
      <c r="P91" s="31">
        <f>OTEs!L91/OTEs!$T91</f>
        <v>0</v>
      </c>
      <c r="Q91" s="31">
        <f>OTEs!M91/OTEs!$T91</f>
        <v>0</v>
      </c>
      <c r="R91" s="31">
        <f>OTEs!N91/OTEs!$T91</f>
        <v>6.9111004697995249E-2</v>
      </c>
      <c r="S91" s="31">
        <f>OTEs!O91/OTEs!$T91</f>
        <v>0.32611108235080949</v>
      </c>
      <c r="T91" s="31">
        <f>OTEs!P91/OTEs!$T91</f>
        <v>0.20451486404286434</v>
      </c>
      <c r="U91" s="31">
        <f>OTEs!Q91/OTEs!$T91</f>
        <v>2.9998252811678981E-2</v>
      </c>
      <c r="V91" s="31">
        <f>OTEs!R91/OTEs!$T91</f>
        <v>1.4113398993101841E-2</v>
      </c>
      <c r="W91" s="31">
        <f>OTEs!S91/OTEs!$T91</f>
        <v>0.10282203269183481</v>
      </c>
      <c r="X91" s="31">
        <f>SUM('BASE '!AH91:AK91)/'BASE '!AA91</f>
        <v>0.13736621295699691</v>
      </c>
      <c r="Y91" s="31">
        <f>'BASE '!AH91/SUM('BASE '!$AH91:$AK91)</f>
        <v>0.28108550707685109</v>
      </c>
      <c r="Z91" s="31">
        <f>'BASE '!AI91/SUM('BASE '!$AH91:$AK91)</f>
        <v>0.5365539829219792</v>
      </c>
      <c r="AA91" s="31">
        <f>'BASE '!AJ91/SUM('BASE '!$AH91:$AK91)</f>
        <v>0.11872733653058838</v>
      </c>
      <c r="AB91" s="31">
        <f>'BASE '!AK91/SUM('BASE '!$AH91:$AK91)</f>
        <v>6.3633173470581353E-2</v>
      </c>
      <c r="AC91" s="31">
        <f>'BASE '!AB91/'BASE '!AA91</f>
        <v>0.10921007598605931</v>
      </c>
      <c r="AD91" s="31">
        <f>'BASE '!AF91/'BASE '!AA91</f>
        <v>6.763064572885719E-3</v>
      </c>
      <c r="AE91" s="31">
        <f>'BASE '!AG91/'BASE '!AA91</f>
        <v>0.8807007621101276</v>
      </c>
      <c r="AF91" s="31">
        <f>'BASE '!AA91/'BASE '!G91</f>
        <v>0.32592560011695587</v>
      </c>
      <c r="DV91" s="5"/>
      <c r="DW91" s="5"/>
      <c r="DX91" s="5"/>
      <c r="DY91" s="5"/>
      <c r="DZ91" s="5"/>
      <c r="EA91" s="5"/>
      <c r="EB91" s="5"/>
    </row>
    <row r="92" spans="1:132">
      <c r="A92" t="s">
        <v>329</v>
      </c>
      <c r="B92" t="s">
        <v>328</v>
      </c>
      <c r="C92" t="s">
        <v>330</v>
      </c>
      <c r="D92" s="31">
        <f>'BASE '!Z92/'BASE '!AA92</f>
        <v>372.57290267088837</v>
      </c>
      <c r="E92" s="31">
        <f>'BASE '!AA92/'BASE '!CV92</f>
        <v>42.645188172043014</v>
      </c>
      <c r="F92" s="31">
        <f>'BASE '!Z92/'BASE '!CV92</f>
        <v>15888.441542204302</v>
      </c>
      <c r="G92" s="31">
        <f>SUM(OTEs!D92:K92,OTEs!M92,OTEs!N92,OTEs!O92,OTEs!Q92)/'BASE '!AA92</f>
        <v>0.55112610241672821</v>
      </c>
      <c r="H92" s="31">
        <f>OTEs!D92/OTEs!$T92</f>
        <v>5.3976628368177612E-2</v>
      </c>
      <c r="I92" s="31">
        <f>OTEs!E92/OTEs!$T92</f>
        <v>0</v>
      </c>
      <c r="J92" s="31">
        <f>OTEs!F92/OTEs!$T92</f>
        <v>7.7987759821096067E-5</v>
      </c>
      <c r="K92" s="31">
        <f>OTEs!G92/OTEs!$T92</f>
        <v>3.2494899925456696E-5</v>
      </c>
      <c r="L92" s="31">
        <f>OTEs!H92/OTEs!$T92</f>
        <v>0</v>
      </c>
      <c r="M92" s="31">
        <f>OTEs!I92/OTEs!$T92</f>
        <v>1.537658664472611E-3</v>
      </c>
      <c r="N92" s="31">
        <f>OTEs!J92/OTEs!$T92</f>
        <v>6.823928984345907E-4</v>
      </c>
      <c r="O92" s="31">
        <f>OTEs!K92/OTEs!$T92</f>
        <v>0.11717855882519237</v>
      </c>
      <c r="P92" s="31">
        <f>OTEs!L92/OTEs!$T92</f>
        <v>1.886653889672016E-3</v>
      </c>
      <c r="Q92" s="31">
        <f>OTEs!M92/OTEs!$T92</f>
        <v>0</v>
      </c>
      <c r="R92" s="31">
        <f>OTEs!N92/OTEs!$T92</f>
        <v>0.14641162069613176</v>
      </c>
      <c r="S92" s="31">
        <f>OTEs!O92/OTEs!$T92</f>
        <v>0.23750197406517046</v>
      </c>
      <c r="T92" s="31">
        <f>OTEs!P92/OTEs!$T92</f>
        <v>0.26345370094163723</v>
      </c>
      <c r="U92" s="31">
        <f>OTEs!Q92/OTEs!$T92</f>
        <v>1.0811053205199444E-2</v>
      </c>
      <c r="V92" s="31">
        <f>OTEs!R92/OTEs!$T92</f>
        <v>2.8947756649593846E-2</v>
      </c>
      <c r="W92" s="31">
        <f>OTEs!S92/OTEs!$T92</f>
        <v>0.13750151913657149</v>
      </c>
      <c r="X92" s="31">
        <f>SUM('BASE '!AH92:AK92)/'BASE '!AA92</f>
        <v>0.24891562725943822</v>
      </c>
      <c r="Y92" s="31">
        <f>'BASE '!AH92/SUM('BASE '!$AH92:$AK92)</f>
        <v>0.39389181523500805</v>
      </c>
      <c r="Z92" s="31">
        <f>'BASE '!AI92/SUM('BASE '!$AH92:$AK92)</f>
        <v>0.57047710696920584</v>
      </c>
      <c r="AA92" s="31">
        <f>'BASE '!AJ92/SUM('BASE '!$AH92:$AK92)</f>
        <v>1.9221029173419772E-2</v>
      </c>
      <c r="AB92" s="31">
        <f>'BASE '!AK92/SUM('BASE '!$AH92:$AK92)</f>
        <v>1.6410048622366284E-2</v>
      </c>
      <c r="AC92" s="31">
        <f>'BASE '!AB92/'BASE '!AA92</f>
        <v>0.39101273889766835</v>
      </c>
      <c r="AD92" s="31">
        <f>'BASE '!AF92/'BASE '!AA92</f>
        <v>0.15993749373582089</v>
      </c>
      <c r="AE92" s="31">
        <f>'BASE '!AG92/'BASE '!AA92</f>
        <v>0.44874530462348422</v>
      </c>
      <c r="AF92" s="31">
        <f>'BASE '!AA92/'BASE '!G92</f>
        <v>0.65489022270655617</v>
      </c>
      <c r="DV92" s="5"/>
      <c r="DW92" s="5"/>
      <c r="DX92" s="5"/>
      <c r="DY92" s="5"/>
      <c r="DZ92" s="5"/>
      <c r="EA92" s="5"/>
      <c r="EB92" s="5"/>
    </row>
    <row r="93" spans="1:132">
      <c r="A93" t="s">
        <v>331</v>
      </c>
      <c r="B93" t="s">
        <v>328</v>
      </c>
      <c r="C93" t="s">
        <v>332</v>
      </c>
      <c r="D93" s="31">
        <f>'BASE '!Z93/'BASE '!AA93</f>
        <v>466.47508960146644</v>
      </c>
      <c r="E93" s="31">
        <f>'BASE '!AA93/'BASE '!CV93</f>
        <v>27.139258555133082</v>
      </c>
      <c r="F93" s="31">
        <f>'BASE '!Z93/'BASE '!CV93</f>
        <v>12659.788066223069</v>
      </c>
      <c r="G93" s="31">
        <f>SUM(OTEs!D93:K93,OTEs!M93,OTEs!N93,OTEs!O93,OTEs!Q93)/'BASE '!AA93</f>
        <v>0.60764026315943109</v>
      </c>
      <c r="H93" s="31">
        <f>OTEs!D93/OTEs!$T93</f>
        <v>3.6193178169675953E-2</v>
      </c>
      <c r="I93" s="31">
        <f>OTEs!E93/OTEs!$T93</f>
        <v>0</v>
      </c>
      <c r="J93" s="31">
        <f>OTEs!F93/OTEs!$T93</f>
        <v>0</v>
      </c>
      <c r="K93" s="31">
        <f>OTEs!G93/OTEs!$T93</f>
        <v>1.2842740640852759E-4</v>
      </c>
      <c r="L93" s="31">
        <f>OTEs!H93/OTEs!$T93</f>
        <v>0</v>
      </c>
      <c r="M93" s="31">
        <f>OTEs!I93/OTEs!$T93</f>
        <v>0</v>
      </c>
      <c r="N93" s="31">
        <f>OTEs!J93/OTEs!$T93</f>
        <v>0</v>
      </c>
      <c r="O93" s="31">
        <f>OTEs!K93/OTEs!$T93</f>
        <v>0.36615470832384722</v>
      </c>
      <c r="P93" s="31">
        <f>OTEs!L93/OTEs!$T93</f>
        <v>0</v>
      </c>
      <c r="Q93" s="31">
        <f>OTEs!M93/OTEs!$T93</f>
        <v>0</v>
      </c>
      <c r="R93" s="31">
        <f>OTEs!N93/OTEs!$T93</f>
        <v>0.18715375679351792</v>
      </c>
      <c r="S93" s="31">
        <f>OTEs!O93/OTEs!$T93</f>
        <v>1.8010192465981331E-2</v>
      </c>
      <c r="T93" s="31">
        <f>OTEs!P93/OTEs!$T93</f>
        <v>4.6934379432934624E-2</v>
      </c>
      <c r="U93" s="31">
        <f>OTEs!Q93/OTEs!$T93</f>
        <v>0</v>
      </c>
      <c r="V93" s="31">
        <f>OTEs!R93/OTEs!$T93</f>
        <v>0.10926837241612816</v>
      </c>
      <c r="W93" s="31">
        <f>OTEs!S93/OTEs!$T93</f>
        <v>0.23615698499150628</v>
      </c>
      <c r="X93" s="31">
        <f>SUM('BASE '!AH93:AK93)/'BASE '!AA93</f>
        <v>0.19850206943252602</v>
      </c>
      <c r="Y93" s="31">
        <f>'BASE '!AH93/SUM('BASE '!$AH93:$AK93)</f>
        <v>0.74561816256910951</v>
      </c>
      <c r="Z93" s="31">
        <f>'BASE '!AI93/SUM('BASE '!$AH93:$AK93)</f>
        <v>0.24061875073520764</v>
      </c>
      <c r="AA93" s="31">
        <f>'BASE '!AJ93/SUM('BASE '!$AH93:$AK93)</f>
        <v>1.0586989765909893E-3</v>
      </c>
      <c r="AB93" s="31">
        <f>'BASE '!AK93/SUM('BASE '!$AH93:$AK93)</f>
        <v>1.2704387719091872E-2</v>
      </c>
      <c r="AC93" s="31">
        <f>'BASE '!AB93/'BASE '!AA93</f>
        <v>0.28855303176243269</v>
      </c>
      <c r="AD93" s="31">
        <f>'BASE '!AF93/'BASE '!AA93</f>
        <v>0.49708061154795885</v>
      </c>
      <c r="AE93" s="31">
        <f>'BASE '!AG93/'BASE '!AA93</f>
        <v>0.21411767452992653</v>
      </c>
      <c r="AF93" s="31">
        <f>'BASE '!AA93/'BASE '!G93</f>
        <v>0.92690932388359593</v>
      </c>
      <c r="DV93" s="5"/>
      <c r="DW93" s="5"/>
      <c r="DX93" s="5"/>
      <c r="DY93" s="5"/>
      <c r="DZ93" s="5"/>
      <c r="EA93" s="5"/>
      <c r="EB93" s="5"/>
    </row>
    <row r="94" spans="1:132">
      <c r="A94" t="s">
        <v>333</v>
      </c>
      <c r="B94" t="s">
        <v>328</v>
      </c>
      <c r="C94" t="s">
        <v>334</v>
      </c>
      <c r="D94" s="31">
        <f>'BASE '!Z94/'BASE '!AA94</f>
        <v>579.71594076980136</v>
      </c>
      <c r="E94" s="31">
        <f>'BASE '!AA94/'BASE '!CV94</f>
        <v>28.205872118312307</v>
      </c>
      <c r="F94" s="31">
        <f>'BASE '!Z94/'BASE '!CV94</f>
        <v>16351.393690300129</v>
      </c>
      <c r="G94" s="31">
        <f>SUM(OTEs!D94:K94,OTEs!M94,OTEs!N94,OTEs!O94,OTEs!Q94)/'BASE '!AA94</f>
        <v>0.62936404026197734</v>
      </c>
      <c r="H94" s="31">
        <f>OTEs!D94/OTEs!$T94</f>
        <v>9.8381241968303626E-2</v>
      </c>
      <c r="I94" s="31">
        <f>OTEs!E94/OTEs!$T94</f>
        <v>0</v>
      </c>
      <c r="J94" s="31">
        <f>OTEs!F94/OTEs!$T94</f>
        <v>2.0728525962916512E-2</v>
      </c>
      <c r="K94" s="31">
        <f>OTEs!G94/OTEs!$T94</f>
        <v>0</v>
      </c>
      <c r="L94" s="31">
        <f>OTEs!H94/OTEs!$T94</f>
        <v>9.6611761874569012E-3</v>
      </c>
      <c r="M94" s="31">
        <f>OTEs!I94/OTEs!$T94</f>
        <v>0</v>
      </c>
      <c r="N94" s="31">
        <f>OTEs!J94/OTEs!$T94</f>
        <v>0</v>
      </c>
      <c r="O94" s="31">
        <f>OTEs!K94/OTEs!$T94</f>
        <v>0.41096985095948402</v>
      </c>
      <c r="P94" s="31">
        <f>OTEs!L94/OTEs!$T94</f>
        <v>6.430448016315625E-2</v>
      </c>
      <c r="Q94" s="31">
        <f>OTEs!M94/OTEs!$T94</f>
        <v>0</v>
      </c>
      <c r="R94" s="31">
        <f>OTEs!N94/OTEs!$T94</f>
        <v>4.6705326798444337E-2</v>
      </c>
      <c r="S94" s="31">
        <f>OTEs!O94/OTEs!$T94</f>
        <v>4.2418155760529326E-2</v>
      </c>
      <c r="T94" s="31">
        <f>OTEs!P94/OTEs!$T94</f>
        <v>5.1449137860548925E-4</v>
      </c>
      <c r="U94" s="31">
        <f>OTEs!Q94/OTEs!$T94</f>
        <v>7.3278382260152139E-4</v>
      </c>
      <c r="V94" s="31">
        <f>OTEs!R94/OTEs!$T94</f>
        <v>8.4365015820417055E-2</v>
      </c>
      <c r="W94" s="31">
        <f>OTEs!S94/OTEs!$T94</f>
        <v>0.22121895117808499</v>
      </c>
      <c r="X94" s="31">
        <f>SUM('BASE '!AH94:AK94)/'BASE '!AA94</f>
        <v>0.14140577651734207</v>
      </c>
      <c r="Y94" s="31">
        <f>'BASE '!AH94/SUM('BASE '!$AH94:$AK94)</f>
        <v>0.4260864823599978</v>
      </c>
      <c r="Z94" s="31">
        <f>'BASE '!AI94/SUM('BASE '!$AH94:$AK94)</f>
        <v>0.56000872457604012</v>
      </c>
      <c r="AA94" s="31">
        <f>'BASE '!AJ94/SUM('BASE '!$AH94:$AK94)</f>
        <v>2.1266154097824307E-3</v>
      </c>
      <c r="AB94" s="31">
        <f>'BASE '!AK94/SUM('BASE '!$AH94:$AK94)</f>
        <v>1.1778177654179618E-2</v>
      </c>
      <c r="AC94" s="31">
        <f>'BASE '!AB94/'BASE '!AA94</f>
        <v>0.24109457431764522</v>
      </c>
      <c r="AD94" s="31">
        <f>'BASE '!AF94/'BASE '!AA94</f>
        <v>0.56834573978376224</v>
      </c>
      <c r="AE94" s="31">
        <f>'BASE '!AG94/'BASE '!AA94</f>
        <v>0.19038388287200461</v>
      </c>
      <c r="AF94" s="31">
        <f>'BASE '!AA94/'BASE '!G94</f>
        <v>0.79139055248995371</v>
      </c>
      <c r="DV94" s="5"/>
      <c r="DW94" s="5"/>
      <c r="DX94" s="5"/>
      <c r="DY94" s="5"/>
      <c r="DZ94" s="5"/>
      <c r="EA94" s="5"/>
      <c r="EB94" s="5"/>
    </row>
    <row r="95" spans="1:132">
      <c r="A95" t="s">
        <v>335</v>
      </c>
      <c r="B95" t="s">
        <v>328</v>
      </c>
      <c r="C95" t="s">
        <v>336</v>
      </c>
      <c r="D95" s="31">
        <f>'BASE '!Z95/'BASE '!AA95</f>
        <v>388.80433945688827</v>
      </c>
      <c r="E95" s="31">
        <f>'BASE '!AA95/'BASE '!CV95</f>
        <v>63.63979238754326</v>
      </c>
      <c r="F95" s="31">
        <f>'BASE '!Z95/'BASE '!CV95</f>
        <v>24743.427442412263</v>
      </c>
      <c r="G95" s="31">
        <f>SUM(OTEs!D95:K95,OTEs!M95,OTEs!N95,OTEs!O95,OTEs!Q95)/'BASE '!AA95</f>
        <v>0.54961966952843377</v>
      </c>
      <c r="H95" s="31">
        <f>OTEs!D95/OTEs!$T95</f>
        <v>9.2359290618551068E-2</v>
      </c>
      <c r="I95" s="31">
        <f>OTEs!E95/OTEs!$T95</f>
        <v>0</v>
      </c>
      <c r="J95" s="31">
        <f>OTEs!F95/OTEs!$T95</f>
        <v>3.4666561471583582E-3</v>
      </c>
      <c r="K95" s="31">
        <f>OTEs!G95/OTEs!$T95</f>
        <v>0</v>
      </c>
      <c r="L95" s="31">
        <f>OTEs!H95/OTEs!$T95</f>
        <v>5.6068182352488807E-3</v>
      </c>
      <c r="M95" s="31">
        <f>OTEs!I95/OTEs!$T95</f>
        <v>5.9769933571695829E-4</v>
      </c>
      <c r="N95" s="31">
        <f>OTEs!J95/OTEs!$T95</f>
        <v>1.793098007150875E-4</v>
      </c>
      <c r="O95" s="31">
        <f>OTEs!K95/OTEs!$T95</f>
        <v>0.10416584483008005</v>
      </c>
      <c r="P95" s="31">
        <f>OTEs!L95/OTEs!$T95</f>
        <v>3.3192236443481751E-4</v>
      </c>
      <c r="Q95" s="31">
        <f>OTEs!M95/OTEs!$T95</f>
        <v>0</v>
      </c>
      <c r="R95" s="31">
        <f>OTEs!N95/OTEs!$T95</f>
        <v>0.24286675727788595</v>
      </c>
      <c r="S95" s="31">
        <f>OTEs!O95/OTEs!$T95</f>
        <v>0.1022392606379524</v>
      </c>
      <c r="T95" s="31">
        <f>OTEs!P95/OTEs!$T95</f>
        <v>6.3903622177514316E-2</v>
      </c>
      <c r="U95" s="31">
        <f>OTEs!Q95/OTEs!$T95</f>
        <v>1.2426567655779375E-2</v>
      </c>
      <c r="V95" s="31">
        <f>OTEs!R95/OTEs!$T95</f>
        <v>0.10938455696333672</v>
      </c>
      <c r="W95" s="31">
        <f>OTEs!S95/OTEs!$T95</f>
        <v>0.26247169395562603</v>
      </c>
      <c r="X95" s="31">
        <f>SUM('BASE '!AH95:AK95)/'BASE '!AA95</f>
        <v>0.22408544755338722</v>
      </c>
      <c r="Y95" s="31">
        <f>'BASE '!AH95/SUM('BASE '!$AH95:$AK95)</f>
        <v>0.72833151354442882</v>
      </c>
      <c r="Z95" s="31">
        <f>'BASE '!AI95/SUM('BASE '!$AH95:$AK95)</f>
        <v>0.23892961749770361</v>
      </c>
      <c r="AA95" s="31">
        <f>'BASE '!AJ95/SUM('BASE '!$AH95:$AK95)</f>
        <v>1.4991594308393561E-2</v>
      </c>
      <c r="AB95" s="31">
        <f>'BASE '!AK95/SUM('BASE '!$AH95:$AK95)</f>
        <v>1.7747274649473996E-2</v>
      </c>
      <c r="AC95" s="31">
        <f>'BASE '!AB95/'BASE '!AA95</f>
        <v>0.37388702946095059</v>
      </c>
      <c r="AD95" s="31">
        <f>'BASE '!AF95/'BASE '!AA95</f>
        <v>0.14903183311286877</v>
      </c>
      <c r="AE95" s="31">
        <f>'BASE '!AG95/'BASE '!AA95</f>
        <v>0.47670441879305564</v>
      </c>
      <c r="AF95" s="31">
        <f>'BASE '!AA95/'BASE '!G95</f>
        <v>0.89058391416203542</v>
      </c>
      <c r="DV95" s="5"/>
      <c r="DW95" s="5"/>
      <c r="DX95" s="5"/>
      <c r="DY95" s="5"/>
      <c r="DZ95" s="5"/>
      <c r="EA95" s="5"/>
      <c r="EB95" s="5"/>
    </row>
    <row r="96" spans="1:132">
      <c r="A96" t="s">
        <v>337</v>
      </c>
      <c r="B96" t="s">
        <v>328</v>
      </c>
      <c r="C96" t="s">
        <v>338</v>
      </c>
      <c r="D96" s="31">
        <f>'BASE '!Z96/'BASE '!AA96</f>
        <v>482.45994986464802</v>
      </c>
      <c r="E96" s="31">
        <f>'BASE '!AA96/'BASE '!CV96</f>
        <v>39.98460348162476</v>
      </c>
      <c r="F96" s="31">
        <f>'BASE '!Z96/'BASE '!CV96</f>
        <v>19290.969791102514</v>
      </c>
      <c r="G96" s="31">
        <f>SUM(OTEs!D96:K96,OTEs!M96,OTEs!N96,OTEs!O96,OTEs!Q96)/'BASE '!AA96</f>
        <v>0.61609497659640755</v>
      </c>
      <c r="H96" s="31">
        <f>OTEs!D96/OTEs!$T96</f>
        <v>0.17256818521748757</v>
      </c>
      <c r="I96" s="31">
        <f>OTEs!E96/OTEs!$T96</f>
        <v>0</v>
      </c>
      <c r="J96" s="31">
        <f>OTEs!F96/OTEs!$T96</f>
        <v>0</v>
      </c>
      <c r="K96" s="31">
        <f>OTEs!G96/OTEs!$T96</f>
        <v>3.9771877446286115E-3</v>
      </c>
      <c r="L96" s="31">
        <f>OTEs!H96/OTEs!$T96</f>
        <v>0</v>
      </c>
      <c r="M96" s="31">
        <f>OTEs!I96/OTEs!$T96</f>
        <v>5.4660836695408603E-3</v>
      </c>
      <c r="N96" s="31">
        <f>OTEs!J96/OTEs!$T96</f>
        <v>0</v>
      </c>
      <c r="O96" s="31">
        <f>OTEs!K96/OTEs!$T96</f>
        <v>0.15437704322557208</v>
      </c>
      <c r="P96" s="31">
        <f>OTEs!L96/OTEs!$T96</f>
        <v>9.4403577235140654E-4</v>
      </c>
      <c r="Q96" s="31">
        <f>OTEs!M96/OTEs!$T96</f>
        <v>0</v>
      </c>
      <c r="R96" s="31">
        <f>OTEs!N96/OTEs!$T96</f>
        <v>0.17009640431148515</v>
      </c>
      <c r="S96" s="31">
        <f>OTEs!O96/OTEs!$T96</f>
        <v>0.1022093545009722</v>
      </c>
      <c r="T96" s="31">
        <f>OTEs!P96/OTEs!$T96</f>
        <v>0.13955412763130545</v>
      </c>
      <c r="U96" s="31">
        <f>OTEs!Q96/OTEs!$T96</f>
        <v>9.7822307604149856E-3</v>
      </c>
      <c r="V96" s="31">
        <f>OTEs!R96/OTEs!$T96</f>
        <v>3.034123202495673E-2</v>
      </c>
      <c r="W96" s="31">
        <f>OTEs!S96/OTEs!$T96</f>
        <v>0.21068411514128482</v>
      </c>
      <c r="X96" s="31">
        <f>SUM('BASE '!AH96:AK96)/'BASE '!AA96</f>
        <v>0.2076524619727903</v>
      </c>
      <c r="Y96" s="31">
        <f>'BASE '!AH96/SUM('BASE '!$AH96:$AK96)</f>
        <v>0.45184736523319197</v>
      </c>
      <c r="Z96" s="31">
        <f>'BASE '!AI96/SUM('BASE '!$AH96:$AK96)</f>
        <v>0.49769370544658248</v>
      </c>
      <c r="AA96" s="31">
        <f>'BASE '!AJ96/SUM('BASE '!$AH96:$AK96)</f>
        <v>4.6358850114149926E-2</v>
      </c>
      <c r="AB96" s="31">
        <f>'BASE '!AK96/SUM('BASE '!$AH96:$AK96)</f>
        <v>4.1000792060755719E-3</v>
      </c>
      <c r="AC96" s="31">
        <f>'BASE '!AB96/'BASE '!AA96</f>
        <v>0.51719907662717368</v>
      </c>
      <c r="AD96" s="31">
        <f>'BASE '!AF96/'BASE '!AA96</f>
        <v>0.19831037478642646</v>
      </c>
      <c r="AE96" s="31">
        <f>'BASE '!AG96/'BASE '!AA96</f>
        <v>0.28356272530432408</v>
      </c>
      <c r="AF96" s="31">
        <f>'BASE '!AA96/'BASE '!G96</f>
        <v>0.6685756003334995</v>
      </c>
      <c r="DV96" s="5"/>
      <c r="DW96" s="5"/>
      <c r="DX96" s="5"/>
      <c r="DY96" s="5"/>
      <c r="DZ96" s="5"/>
      <c r="EA96" s="5"/>
      <c r="EB96" s="5"/>
    </row>
    <row r="97" spans="1:132">
      <c r="A97" t="s">
        <v>339</v>
      </c>
      <c r="B97" t="s">
        <v>328</v>
      </c>
      <c r="C97" t="s">
        <v>340</v>
      </c>
      <c r="D97" s="31">
        <f>'BASE '!Z97/'BASE '!AA97</f>
        <v>508.57109211607587</v>
      </c>
      <c r="E97" s="31">
        <f>'BASE '!AA97/'BASE '!CV97</f>
        <v>37.104479768786128</v>
      </c>
      <c r="F97" s="31">
        <f>'BASE '!Z97/'BASE '!CV97</f>
        <v>18870.265798410404</v>
      </c>
      <c r="G97" s="31">
        <f>SUM(OTEs!D97:K97,OTEs!M97,OTEs!N97,OTEs!O97,OTEs!Q97)/'BASE '!AA97</f>
        <v>0.33301916553397487</v>
      </c>
      <c r="H97" s="31">
        <f>OTEs!D97/OTEs!$T97</f>
        <v>5.6900721677188683E-3</v>
      </c>
      <c r="I97" s="31">
        <f>OTEs!E97/OTEs!$T97</f>
        <v>0</v>
      </c>
      <c r="J97" s="31">
        <f>OTEs!F97/OTEs!$T97</f>
        <v>0</v>
      </c>
      <c r="K97" s="31">
        <f>OTEs!G97/OTEs!$T97</f>
        <v>0</v>
      </c>
      <c r="L97" s="31">
        <f>OTEs!H97/OTEs!$T97</f>
        <v>0</v>
      </c>
      <c r="M97" s="31">
        <f>OTEs!I97/OTEs!$T97</f>
        <v>1.5383836456187223E-4</v>
      </c>
      <c r="N97" s="31">
        <f>OTEs!J97/OTEs!$T97</f>
        <v>0</v>
      </c>
      <c r="O97" s="31">
        <f>OTEs!K97/OTEs!$T97</f>
        <v>0.27775224623485467</v>
      </c>
      <c r="P97" s="31">
        <f>OTEs!L97/OTEs!$T97</f>
        <v>5.7251239469861305E-4</v>
      </c>
      <c r="Q97" s="31">
        <f>OTEs!M97/OTEs!$T97</f>
        <v>0</v>
      </c>
      <c r="R97" s="31">
        <f>OTEs!N97/OTEs!$T97</f>
        <v>0</v>
      </c>
      <c r="S97" s="31">
        <f>OTEs!O97/OTEs!$T97</f>
        <v>4.9423008766839457E-2</v>
      </c>
      <c r="T97" s="31">
        <f>OTEs!P97/OTEs!$T97</f>
        <v>0</v>
      </c>
      <c r="U97" s="31">
        <f>OTEs!Q97/OTEs!$T97</f>
        <v>0</v>
      </c>
      <c r="V97" s="31">
        <f>OTEs!R97/OTEs!$T97</f>
        <v>0.11468552712034055</v>
      </c>
      <c r="W97" s="31">
        <f>OTEs!S97/OTEs!$T97</f>
        <v>0.55172279495098586</v>
      </c>
      <c r="X97" s="31">
        <f>SUM('BASE '!AH97:AK97)/'BASE '!AA97</f>
        <v>0.23582058162585731</v>
      </c>
      <c r="Y97" s="31">
        <f>'BASE '!AH97/SUM('BASE '!$AH97:$AK97)</f>
        <v>0.52427745664739878</v>
      </c>
      <c r="Z97" s="31">
        <f>'BASE '!AI97/SUM('BASE '!$AH97:$AK97)</f>
        <v>0.46573080099091657</v>
      </c>
      <c r="AA97" s="31">
        <f>'BASE '!AJ97/SUM('BASE '!$AH97:$AK97)</f>
        <v>2.7250206440957883E-3</v>
      </c>
      <c r="AB97" s="31">
        <f>'BASE '!AK97/SUM('BASE '!$AH97:$AK97)</f>
        <v>7.2667217175887699E-3</v>
      </c>
      <c r="AC97" s="31">
        <f>'BASE '!AB97/'BASE '!AA97</f>
        <v>0.45656110888251028</v>
      </c>
      <c r="AD97" s="31">
        <f>'BASE '!AF97/'BASE '!AA97</f>
        <v>0.39830505174032083</v>
      </c>
      <c r="AE97" s="31">
        <f>'BASE '!AG97/'BASE '!AA97</f>
        <v>0.14335398791882006</v>
      </c>
      <c r="AF97" s="31">
        <f>'BASE '!AA97/'BASE '!G97</f>
        <v>0.88566867444194852</v>
      </c>
      <c r="DV97" s="5"/>
      <c r="DW97" s="5"/>
      <c r="DX97" s="5"/>
      <c r="DY97" s="5"/>
      <c r="DZ97" s="5"/>
      <c r="EA97" s="5"/>
      <c r="EB97" s="5"/>
    </row>
    <row r="98" spans="1:132">
      <c r="A98" t="s">
        <v>341</v>
      </c>
      <c r="B98" t="s">
        <v>328</v>
      </c>
      <c r="C98" t="s">
        <v>342</v>
      </c>
      <c r="D98" s="31">
        <f>'BASE '!Z98/'BASE '!AA98</f>
        <v>408.61868428653776</v>
      </c>
      <c r="E98" s="31">
        <f>'BASE '!AA98/'BASE '!CV98</f>
        <v>43.064475828354155</v>
      </c>
      <c r="F98" s="31">
        <f>'BASE '!Z98/'BASE '!CV98</f>
        <v>17596.949452471483</v>
      </c>
      <c r="G98" s="31">
        <f>SUM(OTEs!D98:K98,OTEs!M98,OTEs!N98,OTEs!O98,OTEs!Q98)/'BASE '!AA98</f>
        <v>0.33206401981794037</v>
      </c>
      <c r="H98" s="31">
        <f>OTEs!D98/OTEs!$T98</f>
        <v>1.729175799118484E-2</v>
      </c>
      <c r="I98" s="31">
        <f>OTEs!E98/OTEs!$T98</f>
        <v>0</v>
      </c>
      <c r="J98" s="31">
        <f>OTEs!F98/OTEs!$T98</f>
        <v>0</v>
      </c>
      <c r="K98" s="31">
        <f>OTEs!G98/OTEs!$T98</f>
        <v>0</v>
      </c>
      <c r="L98" s="31">
        <f>OTEs!H98/OTEs!$T98</f>
        <v>0</v>
      </c>
      <c r="M98" s="31">
        <f>OTEs!I98/OTEs!$T98</f>
        <v>0</v>
      </c>
      <c r="N98" s="31">
        <f>OTEs!J98/OTEs!$T98</f>
        <v>0</v>
      </c>
      <c r="O98" s="31">
        <f>OTEs!K98/OTEs!$T98</f>
        <v>0.18123626974030782</v>
      </c>
      <c r="P98" s="31">
        <f>OTEs!L98/OTEs!$T98</f>
        <v>7.1248915159469975E-4</v>
      </c>
      <c r="Q98" s="31">
        <f>OTEs!M98/OTEs!$T98</f>
        <v>0</v>
      </c>
      <c r="R98" s="31">
        <f>OTEs!N98/OTEs!$T98</f>
        <v>4.370944086024222E-2</v>
      </c>
      <c r="S98" s="31">
        <f>OTEs!O98/OTEs!$T98</f>
        <v>6.3608605959390649E-2</v>
      </c>
      <c r="T98" s="31">
        <f>OTEs!P98/OTEs!$T98</f>
        <v>0.40216601755199344</v>
      </c>
      <c r="U98" s="31">
        <f>OTEs!Q98/OTEs!$T98</f>
        <v>2.6732239249814615E-2</v>
      </c>
      <c r="V98" s="31">
        <f>OTEs!R98/OTEs!$T98</f>
        <v>4.9341137026570538E-2</v>
      </c>
      <c r="W98" s="31">
        <f>OTEs!S98/OTEs!$T98</f>
        <v>0.21520204246890123</v>
      </c>
      <c r="X98" s="31">
        <f>SUM('BASE '!AH98:AK98)/'BASE '!AA98</f>
        <v>0.25765088286451981</v>
      </c>
      <c r="Y98" s="31">
        <f>'BASE '!AH98/SUM('BASE '!$AH98:$AK98)</f>
        <v>0.54579722915748763</v>
      </c>
      <c r="Z98" s="31">
        <f>'BASE '!AI98/SUM('BASE '!$AH98:$AK98)</f>
        <v>0.32310177705977383</v>
      </c>
      <c r="AA98" s="31">
        <f>'BASE '!AJ98/SUM('BASE '!$AH98:$AK98)</f>
        <v>6.2564253194301658E-2</v>
      </c>
      <c r="AB98" s="31">
        <f>'BASE '!AK98/SUM('BASE '!$AH98:$AK98)</f>
        <v>6.8536740588436867E-2</v>
      </c>
      <c r="AC98" s="31">
        <f>'BASE '!AB98/'BASE '!AA98</f>
        <v>0.28754681092862538</v>
      </c>
      <c r="AD98" s="31">
        <f>'BASE '!AF98/'BASE '!AA98</f>
        <v>0.24775326462474948</v>
      </c>
      <c r="AE98" s="31">
        <f>'BASE '!AG98/'BASE '!AA98</f>
        <v>0.46367572844679161</v>
      </c>
      <c r="AF98" s="31">
        <f>'BASE '!AA98/'BASE '!G98</f>
        <v>0.75197500685443097</v>
      </c>
      <c r="DV98" s="5"/>
      <c r="DW98" s="5"/>
      <c r="DX98" s="5"/>
      <c r="DY98" s="5"/>
      <c r="DZ98" s="5"/>
      <c r="EA98" s="5"/>
      <c r="EB98" s="5"/>
    </row>
    <row r="99" spans="1:132">
      <c r="A99" t="s">
        <v>345</v>
      </c>
      <c r="B99" t="s">
        <v>344</v>
      </c>
      <c r="C99" t="s">
        <v>346</v>
      </c>
      <c r="D99" s="31">
        <f>'BASE '!Z99/'BASE '!AA99</f>
        <v>486.11808645028151</v>
      </c>
      <c r="E99" s="31">
        <f>'BASE '!AA99/'BASE '!CV99</f>
        <v>39.996622807017545</v>
      </c>
      <c r="F99" s="31">
        <f>'BASE '!Z99/'BASE '!CV99</f>
        <v>19443.081743421055</v>
      </c>
      <c r="G99" s="31">
        <f>SUM(OTEs!D99:K99,OTEs!M99,OTEs!N99,OTEs!O99,OTEs!Q99)/'BASE '!AA99</f>
        <v>0.69012953944576461</v>
      </c>
      <c r="H99" s="31">
        <f>OTEs!D99/OTEs!$T99</f>
        <v>2.1632166110939859E-2</v>
      </c>
      <c r="I99" s="31">
        <f>OTEs!E99/OTEs!$T99</f>
        <v>0</v>
      </c>
      <c r="J99" s="31">
        <f>OTEs!F99/OTEs!$T99</f>
        <v>6.0004376789836444E-3</v>
      </c>
      <c r="K99" s="31">
        <f>OTEs!G99/OTEs!$T99</f>
        <v>0</v>
      </c>
      <c r="L99" s="31">
        <f>OTEs!H99/OTEs!$T99</f>
        <v>0.11117752118389813</v>
      </c>
      <c r="M99" s="31">
        <f>OTEs!I99/OTEs!$T99</f>
        <v>6.176921140130222E-4</v>
      </c>
      <c r="N99" s="31">
        <f>OTEs!J99/OTEs!$T99</f>
        <v>0</v>
      </c>
      <c r="O99" s="31">
        <f>OTEs!K99/OTEs!$T99</f>
        <v>0.19736498426944085</v>
      </c>
      <c r="P99" s="31">
        <f>OTEs!L99/OTEs!$T99</f>
        <v>3.2814158209187032E-2</v>
      </c>
      <c r="Q99" s="31">
        <f>OTEs!M99/OTEs!$T99</f>
        <v>0</v>
      </c>
      <c r="R99" s="31">
        <f>OTEs!N99/OTEs!$T99</f>
        <v>0.29018587238127963</v>
      </c>
      <c r="S99" s="31">
        <f>OTEs!O99/OTEs!$T99</f>
        <v>0.11119869919923572</v>
      </c>
      <c r="T99" s="31">
        <f>OTEs!P99/OTEs!$T99</f>
        <v>3.4426040487659106E-2</v>
      </c>
      <c r="U99" s="31">
        <f>OTEs!Q99/OTEs!$T99</f>
        <v>2.2825194308290727E-3</v>
      </c>
      <c r="V99" s="31">
        <f>OTEs!R99/OTEs!$T99</f>
        <v>4.4214989799255949E-2</v>
      </c>
      <c r="W99" s="31">
        <f>OTEs!S99/OTEs!$T99</f>
        <v>0.1480849191352781</v>
      </c>
      <c r="X99" s="31">
        <f>SUM('BASE '!AH99:AK99)/'BASE '!AA99</f>
        <v>0.17360018334881344</v>
      </c>
      <c r="Y99" s="31">
        <f>'BASE '!AH99/SUM('BASE '!$AH99:$AK99)</f>
        <v>0.72092729454867033</v>
      </c>
      <c r="Z99" s="31">
        <f>'BASE '!AI99/SUM('BASE '!$AH99:$AK99)</f>
        <v>0.25734318741709306</v>
      </c>
      <c r="AA99" s="31">
        <f>'BASE '!AJ99/SUM('BASE '!$AH99:$AK99)</f>
        <v>1.6676141747204852E-2</v>
      </c>
      <c r="AB99" s="31">
        <f>'BASE '!AK99/SUM('BASE '!$AH99:$AK99)</f>
        <v>5.0533762870317734E-3</v>
      </c>
      <c r="AC99" s="31">
        <f>'BASE '!AB99/'BASE '!AA99</f>
        <v>0.28689593309961481</v>
      </c>
      <c r="AD99" s="31">
        <f>'BASE '!AF99/'BASE '!AA99</f>
        <v>0.296807954180342</v>
      </c>
      <c r="AE99" s="31">
        <f>'BASE '!AG99/'BASE '!AA99</f>
        <v>0.41613930123486303</v>
      </c>
      <c r="AF99" s="31">
        <f>'BASE '!AA99/'BASE '!G99</f>
        <v>0.72651406221688986</v>
      </c>
      <c r="DV99" s="5"/>
      <c r="DW99" s="5"/>
      <c r="DX99" s="5"/>
      <c r="DY99" s="5"/>
      <c r="DZ99" s="5"/>
      <c r="EA99" s="5"/>
      <c r="EB99" s="5"/>
    </row>
    <row r="100" spans="1:132">
      <c r="A100" t="s">
        <v>347</v>
      </c>
      <c r="B100" t="s">
        <v>344</v>
      </c>
      <c r="C100" t="s">
        <v>348</v>
      </c>
      <c r="D100" s="31">
        <f>'BASE '!Z100/'BASE '!AA100</f>
        <v>659.57968048315138</v>
      </c>
      <c r="E100" s="31">
        <f>'BASE '!AA100/'BASE '!CV100</f>
        <v>31.265126889078985</v>
      </c>
      <c r="F100" s="31">
        <f>'BASE '!Z100/'BASE '!CV100</f>
        <v>20621.842403763902</v>
      </c>
      <c r="G100" s="31">
        <f>SUM(OTEs!D100:K100,OTEs!M100,OTEs!N100,OTEs!O100,OTEs!Q100)/'BASE '!AA100</f>
        <v>0.69383511420305921</v>
      </c>
      <c r="H100" s="31">
        <f>OTEs!D100/OTEs!$T100</f>
        <v>0.24674055913417173</v>
      </c>
      <c r="I100" s="31">
        <f>OTEs!E100/OTEs!$T100</f>
        <v>0</v>
      </c>
      <c r="J100" s="31">
        <f>OTEs!F100/OTEs!$T100</f>
        <v>0</v>
      </c>
      <c r="K100" s="31">
        <f>OTEs!G100/OTEs!$T100</f>
        <v>1.3050814277590821E-3</v>
      </c>
      <c r="L100" s="31">
        <f>OTEs!H100/OTEs!$T100</f>
        <v>0.13717804107277695</v>
      </c>
      <c r="M100" s="31">
        <f>OTEs!I100/OTEs!$T100</f>
        <v>3.3186356305873804E-4</v>
      </c>
      <c r="N100" s="31">
        <f>OTEs!J100/OTEs!$T100</f>
        <v>0</v>
      </c>
      <c r="O100" s="31">
        <f>OTEs!K100/OTEs!$T100</f>
        <v>0.12716993092390444</v>
      </c>
      <c r="P100" s="31">
        <f>OTEs!L100/OTEs!$T100</f>
        <v>3.3467881013861826E-2</v>
      </c>
      <c r="Q100" s="31">
        <f>OTEs!M100/OTEs!$T100</f>
        <v>7.7372684645717008E-3</v>
      </c>
      <c r="R100" s="31">
        <f>OTEs!N100/OTEs!$T100</f>
        <v>7.7083702329570347E-2</v>
      </c>
      <c r="S100" s="31">
        <f>OTEs!O100/OTEs!$T100</f>
        <v>0.10970328041538878</v>
      </c>
      <c r="T100" s="31">
        <f>OTEs!P100/OTEs!$T100</f>
        <v>8.1646826321628008E-2</v>
      </c>
      <c r="U100" s="31">
        <f>OTEs!Q100/OTEs!$T100</f>
        <v>1.9389781212420648E-3</v>
      </c>
      <c r="V100" s="31">
        <f>OTEs!R100/OTEs!$T100</f>
        <v>8.170182618179786E-2</v>
      </c>
      <c r="W100" s="31">
        <f>OTEs!S100/OTEs!$T100</f>
        <v>9.3994761030268575E-2</v>
      </c>
      <c r="X100" s="31">
        <f>SUM('BASE '!AH100:AK100)/'BASE '!AA100</f>
        <v>0.15362053429739855</v>
      </c>
      <c r="Y100" s="31">
        <f>'BASE '!AH100/SUM('BASE '!$AH100:$AK100)</f>
        <v>0.50973640465447634</v>
      </c>
      <c r="Z100" s="31">
        <f>'BASE '!AI100/SUM('BASE '!$AH100:$AK100)</f>
        <v>0.3999050106862978</v>
      </c>
      <c r="AA100" s="31">
        <f>'BASE '!AJ100/SUM('BASE '!$AH100:$AK100)</f>
        <v>6.0436950843030156E-2</v>
      </c>
      <c r="AB100" s="31">
        <f>'BASE '!AK100/SUM('BASE '!$AH100:$AK100)</f>
        <v>2.9921633816195677E-2</v>
      </c>
      <c r="AC100" s="31">
        <f>'BASE '!AB100/'BASE '!AA100</f>
        <v>0.44245066887496942</v>
      </c>
      <c r="AD100" s="31">
        <f>'BASE '!AF100/'BASE '!AA100</f>
        <v>0.30246664745345964</v>
      </c>
      <c r="AE100" s="31">
        <f>'BASE '!AG100/'BASE '!AA100</f>
        <v>0.25476438892881503</v>
      </c>
      <c r="AF100" s="31">
        <f>'BASE '!AA100/'BASE '!G100</f>
        <v>0.79986068887626771</v>
      </c>
      <c r="DV100" s="5"/>
      <c r="DW100" s="5"/>
      <c r="DX100" s="5"/>
      <c r="DY100" s="5"/>
      <c r="DZ100" s="5"/>
      <c r="EA100" s="5"/>
      <c r="EB100" s="5"/>
    </row>
    <row r="101" spans="1:132">
      <c r="A101" t="s">
        <v>349</v>
      </c>
      <c r="B101" t="s">
        <v>344</v>
      </c>
      <c r="C101" t="s">
        <v>344</v>
      </c>
      <c r="D101" s="31">
        <f>'BASE '!Z101/'BASE '!AA101</f>
        <v>956.13623618789165</v>
      </c>
      <c r="E101" s="31">
        <f>'BASE '!AA101/'BASE '!CV101</f>
        <v>13.209671694764864</v>
      </c>
      <c r="F101" s="31">
        <f>'BASE '!Z101/'BASE '!CV101</f>
        <v>12630.245775510204</v>
      </c>
      <c r="G101" s="31">
        <f>SUM(OTEs!D101:K101,OTEs!M101,OTEs!N101,OTEs!O101,OTEs!Q101)/'BASE '!AA101</f>
        <v>0.78711384871669132</v>
      </c>
      <c r="H101" s="31">
        <f>OTEs!D101/OTEs!$T101</f>
        <v>1.0135065823217645E-2</v>
      </c>
      <c r="I101" s="31">
        <f>OTEs!E101/OTEs!$T101</f>
        <v>0</v>
      </c>
      <c r="J101" s="31">
        <f>OTEs!F101/OTEs!$T101</f>
        <v>7.6047187553427943E-3</v>
      </c>
      <c r="K101" s="31">
        <f>OTEs!G101/OTEs!$T101</f>
        <v>0</v>
      </c>
      <c r="L101" s="31">
        <f>OTEs!H101/OTEs!$T101</f>
        <v>0.22282783381774665</v>
      </c>
      <c r="M101" s="31">
        <f>OTEs!I101/OTEs!$T101</f>
        <v>6.8346725936057451E-2</v>
      </c>
      <c r="N101" s="31">
        <f>OTEs!J101/OTEs!$T101</f>
        <v>0</v>
      </c>
      <c r="O101" s="31">
        <f>OTEs!K101/OTEs!$T101</f>
        <v>0.11246366900324843</v>
      </c>
      <c r="P101" s="31">
        <f>OTEs!L101/OTEs!$T101</f>
        <v>9.8854505043597218E-2</v>
      </c>
      <c r="Q101" s="31">
        <f>OTEs!M101/OTEs!$T101</f>
        <v>0</v>
      </c>
      <c r="R101" s="31">
        <f>OTEs!N101/OTEs!$T101</f>
        <v>0.32830911266883234</v>
      </c>
      <c r="S101" s="31">
        <f>OTEs!O101/OTEs!$T101</f>
        <v>5.099675158146693E-2</v>
      </c>
      <c r="T101" s="31">
        <f>OTEs!P101/OTEs!$T101</f>
        <v>4.3084287912463675E-3</v>
      </c>
      <c r="U101" s="31">
        <f>OTEs!Q101/OTEs!$T101</f>
        <v>6.8387758591212182E-4</v>
      </c>
      <c r="V101" s="31">
        <f>OTEs!R101/OTEs!$T101</f>
        <v>7.1540434262267069E-2</v>
      </c>
      <c r="W101" s="31">
        <f>OTEs!S101/OTEs!$T101</f>
        <v>2.3928876731065144E-2</v>
      </c>
      <c r="X101" s="31">
        <f>SUM('BASE '!AH101:AK101)/'BASE '!AA101</f>
        <v>0.26566267892767659</v>
      </c>
      <c r="Y101" s="31">
        <f>'BASE '!AH101/SUM('BASE '!$AH101:$AK101)</f>
        <v>0.85815423514538569</v>
      </c>
      <c r="Z101" s="31">
        <f>'BASE '!AI101/SUM('BASE '!$AH101:$AK101)</f>
        <v>0.11605562579013907</v>
      </c>
      <c r="AA101" s="31">
        <f>'BASE '!AJ101/SUM('BASE '!$AH101:$AK101)</f>
        <v>3.5398230088495579E-3</v>
      </c>
      <c r="AB101" s="31">
        <f>'BASE '!AK101/SUM('BASE '!$AH101:$AK101)</f>
        <v>2.2250316055625795E-2</v>
      </c>
      <c r="AC101" s="31">
        <f>'BASE '!AB101/'BASE '!AA101</f>
        <v>0.23037757014367952</v>
      </c>
      <c r="AD101" s="31">
        <f>'BASE '!AF101/'BASE '!AA101</f>
        <v>0.47212053226575673</v>
      </c>
      <c r="AE101" s="31">
        <f>'BASE '!AG101/'BASE '!AA101</f>
        <v>0.29588978525320236</v>
      </c>
      <c r="AF101" s="31">
        <f>'BASE '!AA101/'BASE '!G101</f>
        <v>0.53667607654187199</v>
      </c>
      <c r="DV101" s="5"/>
      <c r="DW101" s="5"/>
      <c r="DX101" s="5"/>
      <c r="DY101" s="5"/>
      <c r="DZ101" s="5"/>
      <c r="EA101" s="5"/>
      <c r="EB101" s="5"/>
    </row>
    <row r="102" spans="1:132">
      <c r="A102" t="s">
        <v>350</v>
      </c>
      <c r="B102" t="s">
        <v>344</v>
      </c>
      <c r="C102" t="s">
        <v>351</v>
      </c>
      <c r="D102" s="31">
        <f>'BASE '!Z102/'BASE '!AA102</f>
        <v>998.05022751537012</v>
      </c>
      <c r="E102" s="31">
        <f>'BASE '!AA102/'BASE '!CV102</f>
        <v>11.519508057675997</v>
      </c>
      <c r="F102" s="31">
        <f>'BASE '!Z102/'BASE '!CV102</f>
        <v>11497.047637828668</v>
      </c>
      <c r="G102" s="31">
        <f>SUM(OTEs!D102:K102,OTEs!M102,OTEs!N102,OTEs!O102,OTEs!Q102)/'BASE '!AA102</f>
        <v>0.49152155505651063</v>
      </c>
      <c r="H102" s="31">
        <f>OTEs!D102/OTEs!$T102</f>
        <v>1.7936163163126309E-2</v>
      </c>
      <c r="I102" s="31">
        <f>OTEs!E102/OTEs!$T102</f>
        <v>0</v>
      </c>
      <c r="J102" s="31">
        <f>OTEs!F102/OTEs!$T102</f>
        <v>0</v>
      </c>
      <c r="K102" s="31">
        <f>OTEs!G102/OTEs!$T102</f>
        <v>3.6667525678312409E-3</v>
      </c>
      <c r="L102" s="31">
        <f>OTEs!H102/OTEs!$T102</f>
        <v>0.33675956264035634</v>
      </c>
      <c r="M102" s="31">
        <f>OTEs!I102/OTEs!$T102</f>
        <v>4.2631520818760815E-3</v>
      </c>
      <c r="N102" s="31">
        <f>OTEs!J102/OTEs!$T102</f>
        <v>2.9378198284431027E-3</v>
      </c>
      <c r="O102" s="31">
        <f>OTEs!K102/OTEs!$T102</f>
        <v>5.9455877480396123E-2</v>
      </c>
      <c r="P102" s="31">
        <f>OTEs!L102/OTEs!$T102</f>
        <v>9.4967418915436419E-2</v>
      </c>
      <c r="Q102" s="31">
        <f>OTEs!M102/OTEs!$T102</f>
        <v>0</v>
      </c>
      <c r="R102" s="31">
        <f>OTEs!N102/OTEs!$T102</f>
        <v>3.975996760298936E-2</v>
      </c>
      <c r="S102" s="31">
        <f>OTEs!O102/OTEs!$T102</f>
        <v>1.6220594190626957E-2</v>
      </c>
      <c r="T102" s="31">
        <f>OTEs!P102/OTEs!$T102</f>
        <v>1.9401391598866103E-2</v>
      </c>
      <c r="U102" s="31">
        <f>OTEs!Q102/OTEs!$T102</f>
        <v>1.0521665500865146E-2</v>
      </c>
      <c r="V102" s="31">
        <f>OTEs!R102/OTEs!$T102</f>
        <v>0.36426020689909067</v>
      </c>
      <c r="W102" s="31">
        <f>OTEs!S102/OTEs!$T102</f>
        <v>2.9849427530096083E-2</v>
      </c>
      <c r="X102" s="31">
        <f>SUM('BASE '!AH102:AK102)/'BASE '!AA102</f>
        <v>0.11559842432720981</v>
      </c>
      <c r="Y102" s="31">
        <f>'BASE '!AH102/SUM('BASE '!$AH102:$AK102)</f>
        <v>0.31719745222929935</v>
      </c>
      <c r="Z102" s="31">
        <f>'BASE '!AI102/SUM('BASE '!$AH102:$AK102)</f>
        <v>0.38980891719745225</v>
      </c>
      <c r="AA102" s="31">
        <f>'BASE '!AJ102/SUM('BASE '!$AH102:$AK102)</f>
        <v>0.27770700636942675</v>
      </c>
      <c r="AB102" s="31">
        <f>'BASE '!AK102/SUM('BASE '!$AH102:$AK102)</f>
        <v>1.5286624203821656E-2</v>
      </c>
      <c r="AC102" s="31">
        <f>'BASE '!AB102/'BASE '!AA102</f>
        <v>0.12125317527519051</v>
      </c>
      <c r="AD102" s="31">
        <f>'BASE '!AF102/'BASE '!AA102</f>
        <v>0.50490741081618373</v>
      </c>
      <c r="AE102" s="31">
        <f>'BASE '!AG102/'BASE '!AA102</f>
        <v>0.36989286897618079</v>
      </c>
      <c r="AF102" s="31">
        <f>'BASE '!AA102/'BASE '!G102</f>
        <v>0.53015350560376662</v>
      </c>
      <c r="DV102" s="5"/>
      <c r="DW102" s="5"/>
      <c r="DX102" s="5"/>
      <c r="DY102" s="5"/>
      <c r="DZ102" s="5"/>
      <c r="EA102" s="5"/>
      <c r="EB102" s="5"/>
    </row>
    <row r="103" spans="1:132">
      <c r="A103" t="s">
        <v>385</v>
      </c>
      <c r="B103" t="s">
        <v>384</v>
      </c>
      <c r="C103" t="s">
        <v>384</v>
      </c>
      <c r="D103" s="31">
        <f>'BASE '!Z103/'BASE '!AA103</f>
        <v>1987.4807011916407</v>
      </c>
      <c r="E103" s="31">
        <f>'BASE '!AA103/'BASE '!CV103</f>
        <v>4.6117603550295856</v>
      </c>
      <c r="F103" s="31">
        <f>'BASE '!Z103/'BASE '!CV103</f>
        <v>9165.78470414201</v>
      </c>
      <c r="G103" s="31">
        <f>SUM(OTEs!D103:K103,OTEs!M103,OTEs!N103,OTEs!O103,OTEs!Q103)/'BASE '!AA103</f>
        <v>0.60685474170422282</v>
      </c>
      <c r="H103" s="31">
        <f>OTEs!D103/OTEs!$T103</f>
        <v>0.12846756376782487</v>
      </c>
      <c r="I103" s="31">
        <f>OTEs!E103/OTEs!$T103</f>
        <v>0</v>
      </c>
      <c r="J103" s="31">
        <f>OTEs!F103/OTEs!$T103</f>
        <v>7.2303675436834695E-3</v>
      </c>
      <c r="K103" s="31">
        <f>OTEs!G103/OTEs!$T103</f>
        <v>0</v>
      </c>
      <c r="L103" s="31">
        <f>OTEs!H103/OTEs!$T103</f>
        <v>6.7909218718618186E-2</v>
      </c>
      <c r="M103" s="31">
        <f>OTEs!I103/OTEs!$T103</f>
        <v>0.16644306085559346</v>
      </c>
      <c r="N103" s="31">
        <f>OTEs!J103/OTEs!$T103</f>
        <v>0</v>
      </c>
      <c r="O103" s="31">
        <f>OTEs!K103/OTEs!$T103</f>
        <v>6.017272544687687E-3</v>
      </c>
      <c r="P103" s="31">
        <f>OTEs!L103/OTEs!$T103</f>
        <v>0.15346053424382405</v>
      </c>
      <c r="Q103" s="31">
        <f>OTEs!M103/OTEs!$T103</f>
        <v>7.1500301265314301E-2</v>
      </c>
      <c r="R103" s="31">
        <f>OTEs!N103/OTEs!$T103</f>
        <v>0</v>
      </c>
      <c r="S103" s="31">
        <f>OTEs!O103/OTEs!$T103</f>
        <v>0.13644506929102226</v>
      </c>
      <c r="T103" s="31">
        <f>OTEs!P103/OTEs!$T103</f>
        <v>7.3203454508937532E-2</v>
      </c>
      <c r="U103" s="31">
        <f>OTEs!Q103/OTEs!$T103</f>
        <v>2.3948584053022689E-2</v>
      </c>
      <c r="V103" s="31">
        <f>OTEs!R103/OTEs!$T103</f>
        <v>5.6340630648724632E-2</v>
      </c>
      <c r="W103" s="31">
        <f>OTEs!S103/OTEs!$T103</f>
        <v>0.10903394255874671</v>
      </c>
      <c r="X103" s="31">
        <f>SUM('BASE '!AH103:AK103)/'BASE '!AA103</f>
        <v>0.25765424772658019</v>
      </c>
      <c r="Y103" s="31">
        <f>'BASE '!AH103/SUM('BASE '!$AH103:$AK103)</f>
        <v>0.33737939620292562</v>
      </c>
      <c r="Z103" s="31">
        <f>'BASE '!AI103/SUM('BASE '!$AH103:$AK103)</f>
        <v>0.59352629940865231</v>
      </c>
      <c r="AA103" s="31">
        <f>'BASE '!AJ103/SUM('BASE '!$AH103:$AK103)</f>
        <v>4.419545596016184E-2</v>
      </c>
      <c r="AB103" s="31">
        <f>'BASE '!AK103/SUM('BASE '!$AH103:$AK103)</f>
        <v>2.4898848428260192E-2</v>
      </c>
      <c r="AC103" s="31">
        <f>'BASE '!AB103/'BASE '!AA103</f>
        <v>0.41367419929111005</v>
      </c>
      <c r="AD103" s="31">
        <f>'BASE '!AF103/'BASE '!AA103</f>
        <v>0.37282481435742815</v>
      </c>
      <c r="AE103" s="31">
        <f>'BASE '!AG103/'BASE '!AA103</f>
        <v>0.20099918205000722</v>
      </c>
      <c r="AF103" s="31">
        <f>'BASE '!AA103/'BASE '!G103</f>
        <v>0.40350116670650493</v>
      </c>
      <c r="DV103" s="5"/>
      <c r="DW103" s="5"/>
      <c r="DX103" s="5"/>
      <c r="DY103" s="5"/>
      <c r="DZ103" s="5"/>
      <c r="EA103" s="5"/>
      <c r="EB103" s="5"/>
    </row>
    <row r="104" spans="1:132">
      <c r="A104" t="s">
        <v>386</v>
      </c>
      <c r="B104" t="s">
        <v>384</v>
      </c>
      <c r="C104" t="s">
        <v>387</v>
      </c>
      <c r="D104" s="31">
        <f>'BASE '!Z104/'BASE '!AA104</f>
        <v>1352.7534104220329</v>
      </c>
      <c r="E104" s="31">
        <f>'BASE '!AA104/'BASE '!CV104</f>
        <v>12.46788537549407</v>
      </c>
      <c r="F104" s="31">
        <f>'BASE '!Z104/'BASE '!CV104</f>
        <v>16865.974462450591</v>
      </c>
      <c r="G104" s="31">
        <f>SUM(OTEs!D104:K104,OTEs!M104,OTEs!N104,OTEs!O104,OTEs!Q104)/'BASE '!AA104</f>
        <v>0.67005349712700624</v>
      </c>
      <c r="H104" s="31">
        <f>OTEs!D104/OTEs!$T104</f>
        <v>0.11038770159688568</v>
      </c>
      <c r="I104" s="31">
        <f>OTEs!E104/OTEs!$T104</f>
        <v>0</v>
      </c>
      <c r="J104" s="31">
        <f>OTEs!F104/OTEs!$T104</f>
        <v>9.9706045920394063E-4</v>
      </c>
      <c r="K104" s="31">
        <f>OTEs!G104/OTEs!$T104</f>
        <v>0</v>
      </c>
      <c r="L104" s="31">
        <f>OTEs!H104/OTEs!$T104</f>
        <v>8.0650671327560181E-2</v>
      </c>
      <c r="M104" s="31">
        <f>OTEs!I104/OTEs!$T104</f>
        <v>6.1515849686184162E-2</v>
      </c>
      <c r="N104" s="31">
        <f>OTEs!J104/OTEs!$T104</f>
        <v>1.1917057281321999E-3</v>
      </c>
      <c r="O104" s="31">
        <f>OTEs!K104/OTEs!$T104</f>
        <v>6.5782156192897429E-3</v>
      </c>
      <c r="P104" s="31">
        <f>OTEs!L104/OTEs!$T104</f>
        <v>5.7742114880432197E-2</v>
      </c>
      <c r="Q104" s="31">
        <f>OTEs!M104/OTEs!$T104</f>
        <v>6.2346071343449598E-2</v>
      </c>
      <c r="R104" s="31">
        <f>OTEs!N104/OTEs!$T104</f>
        <v>4.1709700484626995E-3</v>
      </c>
      <c r="S104" s="31">
        <f>OTEs!O104/OTEs!$T104</f>
        <v>0.34343767379041867</v>
      </c>
      <c r="T104" s="31">
        <f>OTEs!P104/OTEs!$T104</f>
        <v>1.8864701676332724E-2</v>
      </c>
      <c r="U104" s="31">
        <f>OTEs!Q104/OTEs!$T104</f>
        <v>4.0120759513784064E-4</v>
      </c>
      <c r="V104" s="31">
        <f>OTEs!R104/OTEs!$T104</f>
        <v>8.7840629220624453E-2</v>
      </c>
      <c r="W104" s="31">
        <f>OTEs!S104/OTEs!$T104</f>
        <v>0.16387542702788591</v>
      </c>
      <c r="X104" s="31">
        <f>SUM('BASE '!AH104:AK104)/'BASE '!AA104</f>
        <v>0.2876164057856152</v>
      </c>
      <c r="Y104" s="31">
        <f>'BASE '!AH104/SUM('BASE '!$AH104:$AK104)</f>
        <v>0.27101129787820338</v>
      </c>
      <c r="Z104" s="31">
        <f>'BASE '!AI104/SUM('BASE '!$AH104:$AK104)</f>
        <v>0.6822816202810692</v>
      </c>
      <c r="AA104" s="31">
        <f>'BASE '!AJ104/SUM('BASE '!$AH104:$AK104)</f>
        <v>2.2457977404243594E-2</v>
      </c>
      <c r="AB104" s="31">
        <f>'BASE '!AK104/SUM('BASE '!$AH104:$AK104)</f>
        <v>2.4249104436483884E-2</v>
      </c>
      <c r="AC104" s="31">
        <f>'BASE '!AB104/'BASE '!AA104</f>
        <v>0.44917772934416483</v>
      </c>
      <c r="AD104" s="31">
        <f>'BASE '!AF104/'BASE '!AA104</f>
        <v>0.22938775510204082</v>
      </c>
      <c r="AE104" s="31">
        <f>'BASE '!AG104/'BASE '!AA104</f>
        <v>0.30986328511987321</v>
      </c>
      <c r="AF104" s="31">
        <f>'BASE '!AA104/'BASE '!G104</f>
        <v>0.64658533346966274</v>
      </c>
      <c r="DV104" s="5"/>
      <c r="DW104" s="5"/>
      <c r="DX104" s="5"/>
      <c r="DY104" s="5"/>
      <c r="DZ104" s="5"/>
      <c r="EA104" s="5"/>
      <c r="EB104" s="5"/>
    </row>
    <row r="105" spans="1:132">
      <c r="A105" t="s">
        <v>388</v>
      </c>
      <c r="B105" t="s">
        <v>384</v>
      </c>
      <c r="C105" t="s">
        <v>389</v>
      </c>
      <c r="D105" s="31">
        <f>'BASE '!Z105/'BASE '!AA105</f>
        <v>4119.8269271892614</v>
      </c>
      <c r="E105" s="31">
        <f>'BASE '!AA105/'BASE '!CV105</f>
        <v>5.2148484848484848</v>
      </c>
      <c r="F105" s="31">
        <f>'BASE '!Z105/'BASE '!CV105</f>
        <v>21484.273209090908</v>
      </c>
      <c r="G105" s="31">
        <f>SUM(OTEs!D105:K105,OTEs!M105,OTEs!N105,OTEs!O105,OTEs!Q105)/'BASE '!AA105</f>
        <v>0.83799174850368985</v>
      </c>
      <c r="H105" s="31">
        <f>OTEs!D105/OTEs!$T105</f>
        <v>3.2657330466616306E-2</v>
      </c>
      <c r="I105" s="31">
        <f>OTEs!E105/OTEs!$T105</f>
        <v>0</v>
      </c>
      <c r="J105" s="31">
        <f>OTEs!F105/OTEs!$T105</f>
        <v>0</v>
      </c>
      <c r="K105" s="31">
        <f>OTEs!G105/OTEs!$T105</f>
        <v>0</v>
      </c>
      <c r="L105" s="31">
        <f>OTEs!H105/OTEs!$T105</f>
        <v>3.8293915974199545E-2</v>
      </c>
      <c r="M105" s="31">
        <f>OTEs!I105/OTEs!$T105</f>
        <v>0.45057818583299442</v>
      </c>
      <c r="N105" s="31">
        <f>OTEs!J105/OTEs!$T105</f>
        <v>0</v>
      </c>
      <c r="O105" s="31">
        <f>OTEs!K105/OTEs!$T105</f>
        <v>1.1621825788831424E-2</v>
      </c>
      <c r="P105" s="31">
        <f>OTEs!L105/OTEs!$T105</f>
        <v>1.4236736591318497E-2</v>
      </c>
      <c r="Q105" s="31">
        <f>OTEs!M105/OTEs!$T105</f>
        <v>3.1960020919286421E-3</v>
      </c>
      <c r="R105" s="31">
        <f>OTEs!N105/OTEs!$T105</f>
        <v>0</v>
      </c>
      <c r="S105" s="31">
        <f>OTEs!O105/OTEs!$T105</f>
        <v>0.30164448834911961</v>
      </c>
      <c r="T105" s="31">
        <f>OTEs!P105/OTEs!$T105</f>
        <v>4.9160323086756934E-2</v>
      </c>
      <c r="U105" s="31">
        <f>OTEs!Q105/OTEs!$T105</f>
        <v>0</v>
      </c>
      <c r="V105" s="31">
        <f>OTEs!R105/OTEs!$T105</f>
        <v>5.0380614794584229E-2</v>
      </c>
      <c r="W105" s="31">
        <f>OTEs!S105/OTEs!$T105</f>
        <v>4.8230577023650419E-2</v>
      </c>
      <c r="X105" s="31">
        <f>SUM('BASE '!AH105:AK105)/'BASE '!AA105</f>
        <v>0.35737114300656631</v>
      </c>
      <c r="Y105" s="31">
        <f>'BASE '!AH105/SUM('BASE '!$AH105:$AK105)</f>
        <v>2.9268292682926831E-2</v>
      </c>
      <c r="Z105" s="31">
        <f>'BASE '!AI105/SUM('BASE '!$AH105:$AK105)</f>
        <v>0.86504065040650413</v>
      </c>
      <c r="AA105" s="31">
        <f>'BASE '!AJ105/SUM('BASE '!$AH105:$AK105)</f>
        <v>6.6666666666666666E-2</v>
      </c>
      <c r="AB105" s="31">
        <f>'BASE '!AK105/SUM('BASE '!$AH105:$AK105)</f>
        <v>3.9024390243902439E-2</v>
      </c>
      <c r="AC105" s="31">
        <f>'BASE '!AB105/'BASE '!AA105</f>
        <v>0.25335580219652509</v>
      </c>
      <c r="AD105" s="31">
        <f>'BASE '!AF105/'BASE '!AA105</f>
        <v>0.56017200302167469</v>
      </c>
      <c r="AE105" s="31">
        <f>'BASE '!AG105/'BASE '!AA105</f>
        <v>0.17781393456912081</v>
      </c>
      <c r="AF105" s="31">
        <f>'BASE '!AA105/'BASE '!G105</f>
        <v>0.23209669133284297</v>
      </c>
      <c r="DV105" s="5"/>
      <c r="DW105" s="5"/>
      <c r="DX105" s="5"/>
      <c r="DY105" s="5"/>
      <c r="DZ105" s="5"/>
      <c r="EA105" s="5"/>
      <c r="EB105" s="5"/>
    </row>
    <row r="106" spans="1:132">
      <c r="A106" t="s">
        <v>390</v>
      </c>
      <c r="B106" t="s">
        <v>384</v>
      </c>
      <c r="C106" t="s">
        <v>391</v>
      </c>
      <c r="D106" s="31">
        <f>'BASE '!Z106/'BASE '!AA106</f>
        <v>1583.4212179015792</v>
      </c>
      <c r="E106" s="31">
        <f>'BASE '!AA106/'BASE '!CV106</f>
        <v>5.619338842975206</v>
      </c>
      <c r="F106" s="31">
        <f>'BASE '!Z106/'BASE '!CV106</f>
        <v>8897.7803545454517</v>
      </c>
      <c r="G106" s="31">
        <f>SUM(OTEs!D106:K106,OTEs!M106,OTEs!N106,OTEs!O106,OTEs!Q106)/'BASE '!AA106</f>
        <v>0.67001500132364611</v>
      </c>
      <c r="H106" s="31">
        <f>OTEs!D106/OTEs!$T106</f>
        <v>6.3461481895461372E-2</v>
      </c>
      <c r="I106" s="31">
        <f>OTEs!E106/OTEs!$T106</f>
        <v>0</v>
      </c>
      <c r="J106" s="31">
        <f>OTEs!F106/OTEs!$T106</f>
        <v>0</v>
      </c>
      <c r="K106" s="31">
        <f>OTEs!G106/OTEs!$T106</f>
        <v>0</v>
      </c>
      <c r="L106" s="31">
        <f>OTEs!H106/OTEs!$T106</f>
        <v>4.6180545342236076E-2</v>
      </c>
      <c r="M106" s="31">
        <f>OTEs!I106/OTEs!$T106</f>
        <v>0.12957025619907636</v>
      </c>
      <c r="N106" s="31">
        <f>OTEs!J106/OTEs!$T106</f>
        <v>0</v>
      </c>
      <c r="O106" s="31">
        <f>OTEs!K106/OTEs!$T106</f>
        <v>2.2649057269759094E-3</v>
      </c>
      <c r="P106" s="31">
        <f>OTEs!L106/OTEs!$T106</f>
        <v>0.15576374385975231</v>
      </c>
      <c r="Q106" s="31">
        <f>OTEs!M106/OTEs!$T106</f>
        <v>1.3589434361855456E-2</v>
      </c>
      <c r="R106" s="31">
        <f>OTEs!N106/OTEs!$T106</f>
        <v>2.4649233755919639E-2</v>
      </c>
      <c r="S106" s="31">
        <f>OTEs!O106/OTEs!$T106</f>
        <v>0.39029914404212135</v>
      </c>
      <c r="T106" s="31">
        <f>OTEs!P106/OTEs!$T106</f>
        <v>3.9768214842486098E-2</v>
      </c>
      <c r="U106" s="31">
        <f>OTEs!Q106/OTEs!$T106</f>
        <v>0</v>
      </c>
      <c r="V106" s="31">
        <f>OTEs!R106/OTEs!$T106</f>
        <v>6.5594023002029586E-2</v>
      </c>
      <c r="W106" s="31">
        <f>OTEs!S106/OTEs!$T106</f>
        <v>6.8859016972085782E-2</v>
      </c>
      <c r="X106" s="31">
        <f>SUM('BASE '!AH106:AK106)/'BASE '!AA106</f>
        <v>0.28237785686972378</v>
      </c>
      <c r="Y106" s="31">
        <f>'BASE '!AH106/SUM('BASE '!$AH106:$AK106)</f>
        <v>0.14635416666666667</v>
      </c>
      <c r="Z106" s="31">
        <f>'BASE '!AI106/SUM('BASE '!$AH106:$AK106)</f>
        <v>0.78020833333333339</v>
      </c>
      <c r="AA106" s="31">
        <f>'BASE '!AJ106/SUM('BASE '!$AH106:$AK106)</f>
        <v>1.9270833333333334E-2</v>
      </c>
      <c r="AB106" s="31">
        <f>'BASE '!AK106/SUM('BASE '!$AH106:$AK106)</f>
        <v>5.4166666666666669E-2</v>
      </c>
      <c r="AC106" s="31">
        <f>'BASE '!AB106/'BASE '!AA106</f>
        <v>0.48610171485719322</v>
      </c>
      <c r="AD106" s="31">
        <f>'BASE '!AF106/'BASE '!AA106</f>
        <v>0.31065976409683205</v>
      </c>
      <c r="AE106" s="31">
        <f>'BASE '!AG106/'BASE '!AA106</f>
        <v>0.18504573932994084</v>
      </c>
      <c r="AF106" s="31">
        <f>'BASE '!AA106/'BASE '!G106</f>
        <v>0.29301574702063132</v>
      </c>
      <c r="DV106" s="5"/>
      <c r="DW106" s="5"/>
      <c r="DX106" s="5"/>
      <c r="DY106" s="5"/>
      <c r="DZ106" s="5"/>
      <c r="EA106" s="5"/>
      <c r="EB106" s="5"/>
    </row>
    <row r="107" spans="1:132">
      <c r="A107" t="s">
        <v>392</v>
      </c>
      <c r="B107" t="s">
        <v>384</v>
      </c>
      <c r="C107" t="s">
        <v>393</v>
      </c>
      <c r="D107" s="31">
        <f>'BASE '!Z107/'BASE '!AA107</f>
        <v>1565.9581599280109</v>
      </c>
      <c r="E107" s="31">
        <f>'BASE '!AA107/'BASE '!CV107</f>
        <v>3.0692380952380951</v>
      </c>
      <c r="F107" s="31">
        <f>'BASE '!Z107/'BASE '!CV107</f>
        <v>4806.2984400000005</v>
      </c>
      <c r="G107" s="31">
        <f>SUM(OTEs!D107:K107,OTEs!M107,OTEs!N107,OTEs!O107,OTEs!Q107)/'BASE '!AA107</f>
        <v>0.55301455301455305</v>
      </c>
      <c r="H107" s="31">
        <f>OTEs!D107/OTEs!$T107</f>
        <v>1.644583734135973E-2</v>
      </c>
      <c r="I107" s="31">
        <f>OTEs!E107/OTEs!$T107</f>
        <v>0</v>
      </c>
      <c r="J107" s="31">
        <f>OTEs!F107/OTEs!$T107</f>
        <v>5.4302293108263264E-3</v>
      </c>
      <c r="K107" s="31">
        <f>OTEs!G107/OTEs!$T107</f>
        <v>0</v>
      </c>
      <c r="L107" s="31">
        <f>OTEs!H107/OTEs!$T107</f>
        <v>5.9639432773761131E-2</v>
      </c>
      <c r="M107" s="31">
        <f>OTEs!I107/OTEs!$T107</f>
        <v>0.10581189685667299</v>
      </c>
      <c r="N107" s="31">
        <f>OTEs!J107/OTEs!$T107</f>
        <v>0</v>
      </c>
      <c r="O107" s="31">
        <f>OTEs!K107/OTEs!$T107</f>
        <v>3.8166754584665033E-3</v>
      </c>
      <c r="P107" s="31">
        <f>OTEs!L107/OTEs!$T107</f>
        <v>0.26530548918608621</v>
      </c>
      <c r="Q107" s="31">
        <f>OTEs!M107/OTEs!$T107</f>
        <v>0.15890402457566638</v>
      </c>
      <c r="R107" s="31">
        <f>OTEs!N107/OTEs!$T107</f>
        <v>2.4668756012039595E-2</v>
      </c>
      <c r="S107" s="31">
        <f>OTEs!O107/OTEs!$T107</f>
        <v>0.15455984112700533</v>
      </c>
      <c r="T107" s="31">
        <f>OTEs!P107/OTEs!$T107</f>
        <v>4.4931268811865828E-2</v>
      </c>
      <c r="U107" s="31">
        <f>OTEs!Q107/OTEs!$T107</f>
        <v>2.3737859558755084E-2</v>
      </c>
      <c r="V107" s="31">
        <f>OTEs!R107/OTEs!$T107</f>
        <v>4.0369876190771717E-2</v>
      </c>
      <c r="W107" s="31">
        <f>OTEs!S107/OTEs!$T107</f>
        <v>9.6378812796723251E-2</v>
      </c>
      <c r="X107" s="31">
        <f>SUM('BASE '!AH107:AK107)/'BASE '!AA107</f>
        <v>0.24513606603158847</v>
      </c>
      <c r="Y107" s="31">
        <f>'BASE '!AH107/SUM('BASE '!$AH107:$AK107)</f>
        <v>0.25569620253164549</v>
      </c>
      <c r="Z107" s="31">
        <f>'BASE '!AI107/SUM('BASE '!$AH107:$AK107)</f>
        <v>0.40759493670886071</v>
      </c>
      <c r="AA107" s="31">
        <f>'BASE '!AJ107/SUM('BASE '!$AH107:$AK107)</f>
        <v>0.24556962025316453</v>
      </c>
      <c r="AB107" s="31">
        <f>'BASE '!AK107/SUM('BASE '!$AH107:$AK107)</f>
        <v>9.11392405063291E-2</v>
      </c>
      <c r="AC107" s="31">
        <f>'BASE '!AB107/'BASE '!AA107</f>
        <v>0.3681695472740249</v>
      </c>
      <c r="AD107" s="31">
        <f>'BASE '!AF107/'BASE '!AA107</f>
        <v>0.49896049896049904</v>
      </c>
      <c r="AE107" s="31">
        <f>'BASE '!AG107/'BASE '!AA107</f>
        <v>0.10969063207869179</v>
      </c>
      <c r="AF107" s="31">
        <f>'BASE '!AA107/'BASE '!G107</f>
        <v>0.177008240468326</v>
      </c>
      <c r="DV107" s="5"/>
      <c r="DW107" s="5"/>
      <c r="DX107" s="5"/>
      <c r="DY107" s="5"/>
      <c r="DZ107" s="5"/>
      <c r="EA107" s="5"/>
      <c r="EB107" s="5"/>
    </row>
    <row r="108" spans="1:132">
      <c r="A108" t="s">
        <v>395</v>
      </c>
      <c r="B108" t="s">
        <v>378</v>
      </c>
      <c r="C108" t="s">
        <v>396</v>
      </c>
      <c r="D108" s="31">
        <f>'BASE '!Z108/'BASE '!AA108</f>
        <v>794.02487604611292</v>
      </c>
      <c r="E108" s="31">
        <f>'BASE '!AA108/'BASE '!CV108</f>
        <v>26.938209219858159</v>
      </c>
      <c r="F108" s="31">
        <f>'BASE '!Z108/'BASE '!CV108</f>
        <v>21389.60823670213</v>
      </c>
      <c r="G108" s="31">
        <f>SUM(OTEs!D108:K108,OTEs!M108,OTEs!N108,OTEs!O108,OTEs!Q108)/'BASE '!AA108</f>
        <v>0.92079983413577815</v>
      </c>
      <c r="H108" s="31">
        <f>OTEs!D108/OTEs!$T108</f>
        <v>0</v>
      </c>
      <c r="I108" s="31">
        <f>OTEs!E108/OTEs!$T108</f>
        <v>0</v>
      </c>
      <c r="J108" s="31">
        <f>OTEs!F108/OTEs!$T108</f>
        <v>0</v>
      </c>
      <c r="K108" s="31">
        <f>OTEs!G108/OTEs!$T108</f>
        <v>0</v>
      </c>
      <c r="L108" s="31">
        <f>OTEs!H108/OTEs!$T108</f>
        <v>6.755788482404242E-3</v>
      </c>
      <c r="M108" s="31">
        <f>OTEs!I108/OTEs!$T108</f>
        <v>2.8695040978292765E-3</v>
      </c>
      <c r="N108" s="31">
        <f>OTEs!J108/OTEs!$T108</f>
        <v>0</v>
      </c>
      <c r="O108" s="31">
        <f>OTEs!K108/OTEs!$T108</f>
        <v>1.0665956967674575E-2</v>
      </c>
      <c r="P108" s="31">
        <f>OTEs!L108/OTEs!$T108</f>
        <v>4.118301362758545E-3</v>
      </c>
      <c r="Q108" s="31">
        <f>OTEs!M108/OTEs!$T108</f>
        <v>0</v>
      </c>
      <c r="R108" s="31">
        <f>OTEs!N108/OTEs!$T108</f>
        <v>6.8103807125650838E-3</v>
      </c>
      <c r="S108" s="31">
        <f>OTEs!O108/OTEs!$T108</f>
        <v>0.92756975863410229</v>
      </c>
      <c r="T108" s="31">
        <f>OTEs!P108/OTEs!$T108</f>
        <v>2.6651244361646228E-2</v>
      </c>
      <c r="U108" s="31">
        <f>OTEs!Q108/OTEs!$T108</f>
        <v>0</v>
      </c>
      <c r="V108" s="31">
        <f>OTEs!R108/OTEs!$T108</f>
        <v>4.4287946717983364E-3</v>
      </c>
      <c r="W108" s="31">
        <f>OTEs!S108/OTEs!$T108</f>
        <v>1.0130270709221309E-2</v>
      </c>
      <c r="X108" s="31">
        <f>SUM('BASE '!AH108:AK108)/'BASE '!AA108</f>
        <v>0.19735867808848062</v>
      </c>
      <c r="Y108" s="31">
        <f>'BASE '!AH108/SUM('BASE '!$AH108:$AK108)</f>
        <v>9.1712522928130737E-3</v>
      </c>
      <c r="Z108" s="31">
        <f>'BASE '!AI108/SUM('BASE '!$AH108:$AK108)</f>
        <v>0.96698349174587306</v>
      </c>
      <c r="AA108" s="31">
        <f>'BASE '!AJ108/SUM('BASE '!$AH108:$AK108)</f>
        <v>1.0505252626313157E-2</v>
      </c>
      <c r="AB108" s="31">
        <f>'BASE '!AK108/SUM('BASE '!$AH108:$AK108)</f>
        <v>1.3340003335000836E-2</v>
      </c>
      <c r="AC108" s="31">
        <f>'BASE '!AB108/'BASE '!AA108</f>
        <v>0.35662453145002848</v>
      </c>
      <c r="AD108" s="31">
        <f>'BASE '!AF108/'BASE '!AA108</f>
        <v>6.9268058302590307E-2</v>
      </c>
      <c r="AE108" s="31">
        <f>'BASE '!AG108/'BASE '!AA108</f>
        <v>0.57198474312436853</v>
      </c>
      <c r="AF108" s="31">
        <f>'BASE '!AA108/'BASE '!G108</f>
        <v>0.82216566466375751</v>
      </c>
      <c r="DV108" s="5"/>
      <c r="DW108" s="5"/>
      <c r="DX108" s="5"/>
      <c r="DY108" s="5"/>
      <c r="DZ108" s="5"/>
      <c r="EA108" s="5"/>
      <c r="EB108" s="5"/>
    </row>
    <row r="109" spans="1:132">
      <c r="A109" t="s">
        <v>397</v>
      </c>
      <c r="B109" t="s">
        <v>378</v>
      </c>
      <c r="C109" t="s">
        <v>398</v>
      </c>
      <c r="D109" s="31">
        <f>'BASE '!Z109/'BASE '!AA109</f>
        <v>1276.3160464906748</v>
      </c>
      <c r="E109" s="31">
        <f>'BASE '!AA109/'BASE '!CV109</f>
        <v>1.5080163043478263</v>
      </c>
      <c r="F109" s="31">
        <f>'BASE '!Z109/'BASE '!CV109</f>
        <v>1924.7054076086959</v>
      </c>
      <c r="G109" s="31">
        <f>SUM(OTEs!D109:K109,OTEs!M109,OTEs!N109,OTEs!O109,OTEs!Q109)/'BASE '!AA109</f>
        <v>0.43808751539177704</v>
      </c>
      <c r="H109" s="31">
        <f>OTEs!D109/OTEs!$T109</f>
        <v>1.3696962318134779E-2</v>
      </c>
      <c r="I109" s="31">
        <f>OTEs!E109/OTEs!$T109</f>
        <v>0</v>
      </c>
      <c r="J109" s="31">
        <f>OTEs!F109/OTEs!$T109</f>
        <v>0</v>
      </c>
      <c r="K109" s="31">
        <f>OTEs!G109/OTEs!$T109</f>
        <v>0</v>
      </c>
      <c r="L109" s="31">
        <f>OTEs!H109/OTEs!$T109</f>
        <v>0</v>
      </c>
      <c r="M109" s="31">
        <f>OTEs!I109/OTEs!$T109</f>
        <v>7.219821026359044E-2</v>
      </c>
      <c r="N109" s="31">
        <f>OTEs!J109/OTEs!$T109</f>
        <v>0</v>
      </c>
      <c r="O109" s="31">
        <f>OTEs!K109/OTEs!$T109</f>
        <v>0.30946003530772515</v>
      </c>
      <c r="P109" s="31">
        <f>OTEs!L109/OTEs!$T109</f>
        <v>2.3741401351433617E-2</v>
      </c>
      <c r="Q109" s="31">
        <f>OTEs!M109/OTEs!$T109</f>
        <v>0</v>
      </c>
      <c r="R109" s="31">
        <f>OTEs!N109/OTEs!$T109</f>
        <v>0</v>
      </c>
      <c r="S109" s="31">
        <f>OTEs!O109/OTEs!$T109</f>
        <v>1.5492786266512451E-2</v>
      </c>
      <c r="T109" s="31">
        <f>OTEs!P109/OTEs!$T109</f>
        <v>0.15718025202410668</v>
      </c>
      <c r="U109" s="31">
        <f>OTEs!Q109/OTEs!$T109</f>
        <v>3.3146648809886166E-2</v>
      </c>
      <c r="V109" s="31">
        <f>OTEs!R109/OTEs!$T109</f>
        <v>3.2081329518475685E-2</v>
      </c>
      <c r="W109" s="31">
        <f>OTEs!S109/OTEs!$T109</f>
        <v>0.34300237414013518</v>
      </c>
      <c r="X109" s="31">
        <f>SUM('BASE '!AH109:AK109)/'BASE '!AA109</f>
        <v>0.30963750488031955</v>
      </c>
      <c r="Y109" s="31">
        <f>'BASE '!AH109/SUM('BASE '!$AH109:$AK109)</f>
        <v>0</v>
      </c>
      <c r="Z109" s="31">
        <f>'BASE '!AI109/SUM('BASE '!$AH109:$AK109)</f>
        <v>0.30164888457807953</v>
      </c>
      <c r="AA109" s="31">
        <f>'BASE '!AJ109/SUM('BASE '!$AH109:$AK109)</f>
        <v>0.62851600387972839</v>
      </c>
      <c r="AB109" s="31">
        <f>'BASE '!AK109/SUM('BASE '!$AH109:$AK109)</f>
        <v>6.9835111542192047E-2</v>
      </c>
      <c r="AC109" s="31">
        <f>'BASE '!AB109/'BASE '!AA109</f>
        <v>0.12613748986395171</v>
      </c>
      <c r="AD109" s="31">
        <f>'BASE '!AF109/'BASE '!AA109</f>
        <v>0.75913745983121594</v>
      </c>
      <c r="AE109" s="31">
        <f>'BASE '!AG109/'BASE '!AA109</f>
        <v>9.4603117397963774E-2</v>
      </c>
      <c r="AF109" s="31">
        <f>'BASE '!AA109/'BASE '!G109</f>
        <v>4.6125639527705833E-2</v>
      </c>
      <c r="DV109" s="5"/>
      <c r="DW109" s="5"/>
      <c r="DX109" s="5"/>
      <c r="DY109" s="5"/>
      <c r="DZ109" s="5"/>
      <c r="EA109" s="5"/>
      <c r="EB109" s="5"/>
    </row>
    <row r="110" spans="1:132">
      <c r="A110" t="s">
        <v>399</v>
      </c>
      <c r="B110" t="s">
        <v>378</v>
      </c>
      <c r="C110" t="s">
        <v>400</v>
      </c>
      <c r="D110" s="31">
        <f>'BASE '!Z110/'BASE '!AA110</f>
        <v>702.85871628520715</v>
      </c>
      <c r="E110" s="31">
        <f>'BASE '!AA110/'BASE '!CV110</f>
        <v>6.315376984126984</v>
      </c>
      <c r="F110" s="31">
        <f>'BASE '!Z110/'BASE '!CV110</f>
        <v>4438.8177599206347</v>
      </c>
      <c r="G110" s="31">
        <f>SUM(OTEs!D110:K110,OTEs!M110,OTEs!N110,OTEs!O110,OTEs!Q110)/'BASE '!AA110</f>
        <v>0.5916838153285473</v>
      </c>
      <c r="H110" s="31">
        <f>OTEs!D110/OTEs!$T110</f>
        <v>1.4492068742813041E-2</v>
      </c>
      <c r="I110" s="31">
        <f>OTEs!E110/OTEs!$T110</f>
        <v>0</v>
      </c>
      <c r="J110" s="31">
        <f>OTEs!F110/OTEs!$T110</f>
        <v>0</v>
      </c>
      <c r="K110" s="31">
        <f>OTEs!G110/OTEs!$T110</f>
        <v>0</v>
      </c>
      <c r="L110" s="31">
        <f>OTEs!H110/OTEs!$T110</f>
        <v>3.7805396720381839E-4</v>
      </c>
      <c r="M110" s="31">
        <f>OTEs!I110/OTEs!$T110</f>
        <v>5.5920482648898137E-3</v>
      </c>
      <c r="N110" s="31">
        <f>OTEs!J110/OTEs!$T110</f>
        <v>0</v>
      </c>
      <c r="O110" s="31">
        <f>OTEs!K110/OTEs!$T110</f>
        <v>0.18023722886442042</v>
      </c>
      <c r="P110" s="31">
        <f>OTEs!L110/OTEs!$T110</f>
        <v>2.4069435911976435E-2</v>
      </c>
      <c r="Q110" s="31">
        <f>OTEs!M110/OTEs!$T110</f>
        <v>0</v>
      </c>
      <c r="R110" s="31">
        <f>OTEs!N110/OTEs!$T110</f>
        <v>0</v>
      </c>
      <c r="S110" s="31">
        <f>OTEs!O110/OTEs!$T110</f>
        <v>0.26071546713293325</v>
      </c>
      <c r="T110" s="31">
        <f>OTEs!P110/OTEs!$T110</f>
        <v>0.21928705322684813</v>
      </c>
      <c r="U110" s="31">
        <f>OTEs!Q110/OTEs!$T110</f>
        <v>0.13190933005686561</v>
      </c>
      <c r="V110" s="31">
        <f>OTEs!R110/OTEs!$T110</f>
        <v>7.6713450845108146E-3</v>
      </c>
      <c r="W110" s="31">
        <f>OTEs!S110/OTEs!$T110</f>
        <v>0.15564796874753872</v>
      </c>
      <c r="X110" s="31">
        <f>SUM('BASE '!AH110:AK110)/'BASE '!AA110</f>
        <v>0.21143907381517149</v>
      </c>
      <c r="Y110" s="31">
        <f>'BASE '!AH110/SUM('BASE '!$AH110:$AK110)</f>
        <v>0</v>
      </c>
      <c r="Z110" s="31">
        <f>'BASE '!AI110/SUM('BASE '!$AH110:$AK110)</f>
        <v>0.56389301634472511</v>
      </c>
      <c r="AA110" s="31">
        <f>'BASE '!AJ110/SUM('BASE '!$AH110:$AK110)</f>
        <v>0.40638930163447246</v>
      </c>
      <c r="AB110" s="31">
        <f>'BASE '!AK110/SUM('BASE '!$AH110:$AK110)</f>
        <v>2.9717682020802372E-2</v>
      </c>
      <c r="AC110" s="31">
        <f>'BASE '!AB110/'BASE '!AA110</f>
        <v>0.27686580059378879</v>
      </c>
      <c r="AD110" s="31">
        <f>'BASE '!AF110/'BASE '!AA110</f>
        <v>0.35661885986270597</v>
      </c>
      <c r="AE110" s="31">
        <f>'BASE '!AG110/'BASE '!AA110</f>
        <v>0.34947140231546203</v>
      </c>
      <c r="AF110" s="31">
        <f>'BASE '!AA110/'BASE '!G110</f>
        <v>0.1042958317064845</v>
      </c>
      <c r="DV110" s="5"/>
      <c r="DW110" s="5"/>
      <c r="DX110" s="5"/>
      <c r="DY110" s="5"/>
      <c r="DZ110" s="5"/>
      <c r="EA110" s="5"/>
      <c r="EB110" s="5"/>
    </row>
    <row r="111" spans="1:132">
      <c r="A111" t="s">
        <v>401</v>
      </c>
      <c r="B111" t="s">
        <v>378</v>
      </c>
      <c r="C111" t="s">
        <v>402</v>
      </c>
      <c r="D111" s="31">
        <f>'BASE '!Z111/'BASE '!AA111</f>
        <v>692.80978427814739</v>
      </c>
      <c r="E111" s="31">
        <f>'BASE '!AA111/'BASE '!CV111</f>
        <v>15.155833333333334</v>
      </c>
      <c r="F111" s="31">
        <f>'BASE '!Z111/'BASE '!CV111</f>
        <v>10500.109622222222</v>
      </c>
      <c r="G111" s="31">
        <f>SUM(OTEs!D111:K111,OTEs!M111,OTEs!N111,OTEs!O111,OTEs!Q111)/'BASE '!AA111</f>
        <v>0.75537471820531144</v>
      </c>
      <c r="H111" s="31">
        <f>OTEs!D111/OTEs!$T111</f>
        <v>4.5636993456864795E-3</v>
      </c>
      <c r="I111" s="31">
        <f>OTEs!E111/OTEs!$T111</f>
        <v>0</v>
      </c>
      <c r="J111" s="31">
        <f>OTEs!F111/OTEs!$T111</f>
        <v>0</v>
      </c>
      <c r="K111" s="31">
        <f>OTEs!G111/OTEs!$T111</f>
        <v>0</v>
      </c>
      <c r="L111" s="31">
        <f>OTEs!H111/OTEs!$T111</f>
        <v>0</v>
      </c>
      <c r="M111" s="31">
        <f>OTEs!I111/OTEs!$T111</f>
        <v>0</v>
      </c>
      <c r="N111" s="31">
        <f>OTEs!J111/OTEs!$T111</f>
        <v>0</v>
      </c>
      <c r="O111" s="31">
        <f>OTEs!K111/OTEs!$T111</f>
        <v>8.0680339436593904E-2</v>
      </c>
      <c r="P111" s="31">
        <f>OTEs!L111/OTEs!$T111</f>
        <v>6.5064789868220882E-2</v>
      </c>
      <c r="Q111" s="31">
        <f>OTEs!M111/OTEs!$T111</f>
        <v>0</v>
      </c>
      <c r="R111" s="31">
        <f>OTEs!N111/OTEs!$T111</f>
        <v>0</v>
      </c>
      <c r="S111" s="31">
        <f>OTEs!O111/OTEs!$T111</f>
        <v>0.67013067942303106</v>
      </c>
      <c r="T111" s="31">
        <f>OTEs!P111/OTEs!$T111</f>
        <v>7.3129158189915878E-3</v>
      </c>
      <c r="U111" s="31">
        <f>OTEs!Q111/OTEs!$T111</f>
        <v>0</v>
      </c>
      <c r="V111" s="31">
        <f>OTEs!R111/OTEs!$T111</f>
        <v>1.5432268470152673E-2</v>
      </c>
      <c r="W111" s="31">
        <f>OTEs!S111/OTEs!$T111</f>
        <v>0.15681530763732338</v>
      </c>
      <c r="X111" s="31">
        <f>SUM('BASE '!AH111:AK111)/'BASE '!AA111</f>
        <v>0.17210095122889973</v>
      </c>
      <c r="Y111" s="31">
        <f>'BASE '!AH111/SUM('BASE '!$AH111:$AK111)</f>
        <v>0</v>
      </c>
      <c r="Z111" s="31">
        <f>'BASE '!AI111/SUM('BASE '!$AH111:$AK111)</f>
        <v>0.96379126730564435</v>
      </c>
      <c r="AA111" s="31">
        <f>'BASE '!AJ111/SUM('BASE '!$AH111:$AK111)</f>
        <v>1.9169329073482431E-2</v>
      </c>
      <c r="AB111" s="31">
        <f>'BASE '!AK111/SUM('BASE '!$AH111:$AK111)</f>
        <v>1.7039403620873271E-2</v>
      </c>
      <c r="AC111" s="31">
        <f>'BASE '!AB111/'BASE '!AA111</f>
        <v>0.16412822345631495</v>
      </c>
      <c r="AD111" s="31">
        <f>'BASE '!AF111/'BASE '!AA111</f>
        <v>0.31309910008980774</v>
      </c>
      <c r="AE111" s="31">
        <f>'BASE '!AG111/'BASE '!AA111</f>
        <v>0.51864885174391961</v>
      </c>
      <c r="AF111" s="31">
        <f>'BASE '!AA111/'BASE '!G111</f>
        <v>0.35197514682299202</v>
      </c>
      <c r="DV111" s="5"/>
      <c r="DW111" s="5"/>
      <c r="DX111" s="5"/>
      <c r="DY111" s="5"/>
      <c r="DZ111" s="5"/>
      <c r="EA111" s="5"/>
      <c r="EB111" s="5"/>
    </row>
    <row r="112" spans="1:132">
      <c r="A112" t="s">
        <v>403</v>
      </c>
      <c r="B112" t="s">
        <v>378</v>
      </c>
      <c r="C112" t="s">
        <v>378</v>
      </c>
      <c r="D112" s="31">
        <f>'BASE '!Z112/'BASE '!AA112</f>
        <v>631.75919675509238</v>
      </c>
      <c r="E112" s="31">
        <f>'BASE '!AA112/'BASE '!CV112</f>
        <v>17.389427083333334</v>
      </c>
      <c r="F112" s="31">
        <f>'BASE '!Z112/'BASE '!CV112</f>
        <v>10985.930486197916</v>
      </c>
      <c r="G112" s="31">
        <f>SUM(OTEs!D112:K112,OTEs!M112,OTEs!N112,OTEs!O112,OTEs!Q112)/'BASE '!AA112</f>
        <v>0.84358760861035642</v>
      </c>
      <c r="H112" s="31">
        <f>OTEs!D112/OTEs!$T112</f>
        <v>5.7477558846607988E-3</v>
      </c>
      <c r="I112" s="31">
        <f>OTEs!E112/OTEs!$T112</f>
        <v>0</v>
      </c>
      <c r="J112" s="31">
        <f>OTEs!F112/OTEs!$T112</f>
        <v>0</v>
      </c>
      <c r="K112" s="31">
        <f>OTEs!G112/OTEs!$T112</f>
        <v>0</v>
      </c>
      <c r="L112" s="31">
        <f>OTEs!H112/OTEs!$T112</f>
        <v>3.407244482919518E-3</v>
      </c>
      <c r="M112" s="31">
        <f>OTEs!I112/OTEs!$T112</f>
        <v>7.8782213913740178E-3</v>
      </c>
      <c r="N112" s="31">
        <f>OTEs!J112/OTEs!$T112</f>
        <v>1.5003278216290262E-4</v>
      </c>
      <c r="O112" s="31">
        <f>OTEs!K112/OTEs!$T112</f>
        <v>6.6767588718134915E-2</v>
      </c>
      <c r="P112" s="31">
        <f>OTEs!L112/OTEs!$T112</f>
        <v>1.3968052019366232E-2</v>
      </c>
      <c r="Q112" s="31">
        <f>OTEs!M112/OTEs!$T112</f>
        <v>6.9165112577098111E-3</v>
      </c>
      <c r="R112" s="31">
        <f>OTEs!N112/OTEs!$T112</f>
        <v>0.21627375581564576</v>
      </c>
      <c r="S112" s="31">
        <f>OTEs!O112/OTEs!$T112</f>
        <v>0.53744743226394975</v>
      </c>
      <c r="T112" s="31">
        <f>OTEs!P112/OTEs!$T112</f>
        <v>6.0274169906124497E-2</v>
      </c>
      <c r="U112" s="31">
        <f>OTEs!Q112/OTEs!$T112</f>
        <v>5.5962227746762675E-4</v>
      </c>
      <c r="V112" s="31">
        <f>OTEs!R112/OTEs!$T112</f>
        <v>4.7455368998126097E-3</v>
      </c>
      <c r="W112" s="31">
        <f>OTEs!S112/OTEs!$T112</f>
        <v>7.5864076300671698E-2</v>
      </c>
      <c r="X112" s="31">
        <f>SUM('BASE '!AH112:AK112)/'BASE '!AA112</f>
        <v>0.26861688585916366</v>
      </c>
      <c r="Y112" s="31">
        <f>'BASE '!AH112/SUM('BASE '!$AH112:$AK112)</f>
        <v>0.21547638958577245</v>
      </c>
      <c r="Z112" s="31">
        <f>'BASE '!AI112/SUM('BASE '!$AH112:$AK112)</f>
        <v>0.73273122595751805</v>
      </c>
      <c r="AA112" s="31">
        <f>'BASE '!AJ112/SUM('BASE '!$AH112:$AK112)</f>
        <v>3.1276133132630876E-2</v>
      </c>
      <c r="AB112" s="31">
        <f>'BASE '!AK112/SUM('BASE '!$AH112:$AK112)</f>
        <v>2.0516251324078725E-2</v>
      </c>
      <c r="AC112" s="31">
        <f>'BASE '!AB112/'BASE '!AA112</f>
        <v>0.20741919928596458</v>
      </c>
      <c r="AD112" s="31">
        <f>'BASE '!AF112/'BASE '!AA112</f>
        <v>0.16413230021834388</v>
      </c>
      <c r="AE112" s="31">
        <f>'BASE '!AG112/'BASE '!AA112</f>
        <v>0.62338975131560426</v>
      </c>
      <c r="AF112" s="31">
        <f>'BASE '!AA112/'BASE '!G112</f>
        <v>0.39237724583643641</v>
      </c>
      <c r="DV112" s="5"/>
      <c r="DW112" s="5"/>
      <c r="DX112" s="5"/>
      <c r="DY112" s="5"/>
      <c r="DZ112" s="5"/>
      <c r="EA112" s="5"/>
      <c r="EB112" s="5"/>
    </row>
    <row r="113" spans="1:132">
      <c r="A113" t="s">
        <v>404</v>
      </c>
      <c r="B113" t="s">
        <v>378</v>
      </c>
      <c r="C113" t="s">
        <v>405</v>
      </c>
      <c r="D113" s="31">
        <f>'BASE '!Z113/'BASE '!AA113</f>
        <v>993.82997322982192</v>
      </c>
      <c r="E113" s="31">
        <f>'BASE '!AA113/'BASE '!CV113</f>
        <v>14.008125</v>
      </c>
      <c r="F113" s="31">
        <f>'BASE '!Z113/'BASE '!CV113</f>
        <v>13921.694493749999</v>
      </c>
      <c r="G113" s="31">
        <f>SUM(OTEs!D113:K113,OTEs!M113,OTEs!N113,OTEs!O113,OTEs!Q113)/'BASE '!AA113</f>
        <v>0.88636059429795211</v>
      </c>
      <c r="H113" s="31">
        <f>OTEs!D113/OTEs!$T113</f>
        <v>0</v>
      </c>
      <c r="I113" s="31">
        <f>OTEs!E113/OTEs!$T113</f>
        <v>0</v>
      </c>
      <c r="J113" s="31">
        <f>OTEs!F113/OTEs!$T113</f>
        <v>0</v>
      </c>
      <c r="K113" s="31">
        <f>OTEs!G113/OTEs!$T113</f>
        <v>0</v>
      </c>
      <c r="L113" s="31">
        <f>OTEs!H113/OTEs!$T113</f>
        <v>0</v>
      </c>
      <c r="M113" s="31">
        <f>OTEs!I113/OTEs!$T113</f>
        <v>1.3831258644536652E-2</v>
      </c>
      <c r="N113" s="31">
        <f>OTEs!J113/OTEs!$T113</f>
        <v>0</v>
      </c>
      <c r="O113" s="31">
        <f>OTEs!K113/OTEs!$T113</f>
        <v>4.1047606299915225E-2</v>
      </c>
      <c r="P113" s="31">
        <f>OTEs!L113/OTEs!$T113</f>
        <v>1.8649890688439742E-2</v>
      </c>
      <c r="Q113" s="31">
        <f>OTEs!M113/OTEs!$T113</f>
        <v>0</v>
      </c>
      <c r="R113" s="31">
        <f>OTEs!N113/OTEs!$T113</f>
        <v>0</v>
      </c>
      <c r="S113" s="31">
        <f>OTEs!O113/OTEs!$T113</f>
        <v>0.30049524829340107</v>
      </c>
      <c r="T113" s="31">
        <f>OTEs!P113/OTEs!$T113</f>
        <v>5.7154330076295001E-2</v>
      </c>
      <c r="U113" s="31">
        <f>OTEs!Q113/OTEs!$T113</f>
        <v>0.53098648106009905</v>
      </c>
      <c r="V113" s="31">
        <f>OTEs!R113/OTEs!$T113</f>
        <v>4.6847811537946722E-3</v>
      </c>
      <c r="W113" s="31">
        <f>OTEs!S113/OTEs!$T113</f>
        <v>3.3150403783518488E-2</v>
      </c>
      <c r="X113" s="31">
        <f>SUM('BASE '!AH113:AK113)/'BASE '!AA113</f>
        <v>0.55726587248471871</v>
      </c>
      <c r="Y113" s="31">
        <f>'BASE '!AH113/SUM('BASE '!$AH113:$AK113)</f>
        <v>0</v>
      </c>
      <c r="Z113" s="31">
        <f>'BASE '!AI113/SUM('BASE '!$AH113:$AK113)</f>
        <v>0.52041633306645319</v>
      </c>
      <c r="AA113" s="31">
        <f>'BASE '!AJ113/SUM('BASE '!$AH113:$AK113)</f>
        <v>0.47317854283426747</v>
      </c>
      <c r="AB113" s="31">
        <f>'BASE '!AK113/SUM('BASE '!$AH113:$AK113)</f>
        <v>6.405124099279424E-3</v>
      </c>
      <c r="AC113" s="31">
        <f>'BASE '!AB113/'BASE '!AA113</f>
        <v>0.12858608843082139</v>
      </c>
      <c r="AD113" s="31">
        <f>'BASE '!AF113/'BASE '!AA113</f>
        <v>0.1907375184044974</v>
      </c>
      <c r="AE113" s="31">
        <f>'BASE '!AG113/'BASE '!AA113</f>
        <v>0.6761700798643645</v>
      </c>
      <c r="AF113" s="31">
        <f>'BASE '!AA113/'BASE '!G113</f>
        <v>0.17438492319496615</v>
      </c>
      <c r="DV113" s="5"/>
      <c r="DW113" s="5"/>
      <c r="DX113" s="5"/>
      <c r="DY113" s="5"/>
      <c r="DZ113" s="5"/>
      <c r="EA113" s="5"/>
      <c r="EB113" s="5"/>
    </row>
    <row r="114" spans="1:132">
      <c r="A114" t="s">
        <v>406</v>
      </c>
      <c r="B114" t="s">
        <v>378</v>
      </c>
      <c r="C114" t="s">
        <v>407</v>
      </c>
      <c r="D114" s="31">
        <f>'BASE '!Z114/'BASE '!AA114</f>
        <v>675.24065925081288</v>
      </c>
      <c r="E114" s="31">
        <f>'BASE '!AA114/'BASE '!CV114</f>
        <v>25.235256916996047</v>
      </c>
      <c r="F114" s="31">
        <f>'BASE '!Z114/'BASE '!CV114</f>
        <v>17039.871516996045</v>
      </c>
      <c r="G114" s="31">
        <f>SUM(OTEs!D114:K114,OTEs!M114,OTEs!N114,OTEs!O114,OTEs!Q114)/'BASE '!AA114</f>
        <v>0.75828096708914683</v>
      </c>
      <c r="H114" s="31">
        <f>OTEs!D114/OTEs!$T114</f>
        <v>5.286397491179929E-2</v>
      </c>
      <c r="I114" s="31">
        <f>OTEs!E114/OTEs!$T114</f>
        <v>0</v>
      </c>
      <c r="J114" s="31">
        <f>OTEs!F114/OTEs!$T114</f>
        <v>0</v>
      </c>
      <c r="K114" s="31">
        <f>OTEs!G114/OTEs!$T114</f>
        <v>0</v>
      </c>
      <c r="L114" s="31">
        <f>OTEs!H114/OTEs!$T114</f>
        <v>9.0223441787534303E-3</v>
      </c>
      <c r="M114" s="31">
        <f>OTEs!I114/OTEs!$T114</f>
        <v>0</v>
      </c>
      <c r="N114" s="31">
        <f>OTEs!J114/OTEs!$T114</f>
        <v>0</v>
      </c>
      <c r="O114" s="31">
        <f>OTEs!K114/OTEs!$T114</f>
        <v>5.8678165425323406E-2</v>
      </c>
      <c r="P114" s="31">
        <f>OTEs!L114/OTEs!$T114</f>
        <v>1.6382595060760487E-2</v>
      </c>
      <c r="Q114" s="31">
        <f>OTEs!M114/OTEs!$T114</f>
        <v>0</v>
      </c>
      <c r="R114" s="31">
        <f>OTEs!N114/OTEs!$T114</f>
        <v>1.8816150529204234E-3</v>
      </c>
      <c r="S114" s="31">
        <f>OTEs!O114/OTEs!$T114</f>
        <v>0.61879419835358684</v>
      </c>
      <c r="T114" s="31">
        <f>OTEs!P114/OTEs!$T114</f>
        <v>0.18990513524108191</v>
      </c>
      <c r="U114" s="31">
        <f>OTEs!Q114/OTEs!$T114</f>
        <v>1.7875343002744022E-2</v>
      </c>
      <c r="V114" s="31">
        <f>OTEs!R114/OTEs!$T114</f>
        <v>1.73359466875735E-2</v>
      </c>
      <c r="W114" s="31">
        <f>OTEs!S114/OTEs!$T114</f>
        <v>1.7260682085456683E-2</v>
      </c>
      <c r="X114" s="31">
        <f>SUM('BASE '!AH114:AK114)/'BASE '!AA114</f>
        <v>0.22645398557761584</v>
      </c>
      <c r="Y114" s="31">
        <f>'BASE '!AH114/SUM('BASE '!$AH114:$AK114)</f>
        <v>0.20390095448886431</v>
      </c>
      <c r="Z114" s="31">
        <f>'BASE '!AI114/SUM('BASE '!$AH114:$AK114)</f>
        <v>0.72485820998755013</v>
      </c>
      <c r="AA114" s="31">
        <f>'BASE '!AJ114/SUM('BASE '!$AH114:$AK114)</f>
        <v>6.2387605477936092E-2</v>
      </c>
      <c r="AB114" s="31">
        <f>'BASE '!AK114/SUM('BASE '!$AH114:$AK114)</f>
        <v>8.8532300456494687E-3</v>
      </c>
      <c r="AC114" s="31">
        <f>'BASE '!AB114/'BASE '!AA114</f>
        <v>0.28620789033474714</v>
      </c>
      <c r="AD114" s="31">
        <f>'BASE '!AF114/'BASE '!AA114</f>
        <v>0.15824212313533356</v>
      </c>
      <c r="AE114" s="31">
        <f>'BASE '!AG114/'BASE '!AA114</f>
        <v>0.55342609937787024</v>
      </c>
      <c r="AF114" s="31">
        <f>'BASE '!AA114/'BASE '!G114</f>
        <v>0.69346140579261606</v>
      </c>
      <c r="DV114" s="5"/>
      <c r="DW114" s="5"/>
      <c r="DX114" s="5"/>
      <c r="DY114" s="5"/>
      <c r="DZ114" s="5"/>
      <c r="EA114" s="5"/>
      <c r="EB114" s="5"/>
    </row>
    <row r="115" spans="1:132">
      <c r="A115" t="s">
        <v>408</v>
      </c>
      <c r="B115" t="s">
        <v>378</v>
      </c>
      <c r="C115" t="s">
        <v>409</v>
      </c>
      <c r="D115" s="31">
        <f>'BASE '!Z115/'BASE '!AA115</f>
        <v>825.0539197252989</v>
      </c>
      <c r="E115" s="31">
        <f>'BASE '!AA115/'BASE '!CV115</f>
        <v>15.920333333333334</v>
      </c>
      <c r="F115" s="31">
        <f>'BASE '!Z115/'BASE '!CV115</f>
        <v>13135.13342</v>
      </c>
      <c r="G115" s="31">
        <f>SUM(OTEs!D115:K115,OTEs!M115,OTEs!N115,OTEs!O115,OTEs!Q115)/'BASE '!AA115</f>
        <v>0.85463034693578444</v>
      </c>
      <c r="H115" s="31">
        <f>OTEs!D115/OTEs!$T115</f>
        <v>6.1033060446808063E-2</v>
      </c>
      <c r="I115" s="31">
        <f>OTEs!E115/OTEs!$T115</f>
        <v>0</v>
      </c>
      <c r="J115" s="31">
        <f>OTEs!F115/OTEs!$T115</f>
        <v>0</v>
      </c>
      <c r="K115" s="31">
        <f>OTEs!G115/OTEs!$T115</f>
        <v>0</v>
      </c>
      <c r="L115" s="31">
        <f>OTEs!H115/OTEs!$T115</f>
        <v>2.0309457507171124E-2</v>
      </c>
      <c r="M115" s="31">
        <f>OTEs!I115/OTEs!$T115</f>
        <v>5.8625238165030038E-3</v>
      </c>
      <c r="N115" s="31">
        <f>OTEs!J115/OTEs!$T115</f>
        <v>0</v>
      </c>
      <c r="O115" s="31">
        <f>OTEs!K115/OTEs!$T115</f>
        <v>5.5296162140658696E-2</v>
      </c>
      <c r="P115" s="31">
        <f>OTEs!L115/OTEs!$T115</f>
        <v>5.5505537991248091E-2</v>
      </c>
      <c r="Q115" s="31">
        <f>OTEs!M115/OTEs!$T115</f>
        <v>0</v>
      </c>
      <c r="R115" s="31">
        <f>OTEs!N115/OTEs!$T115</f>
        <v>0</v>
      </c>
      <c r="S115" s="31">
        <f>OTEs!O115/OTEs!$T115</f>
        <v>0.71212914302464347</v>
      </c>
      <c r="T115" s="31">
        <f>OTEs!P115/OTEs!$T115</f>
        <v>3.0966688302171225E-2</v>
      </c>
      <c r="U115" s="31">
        <f>OTEs!Q115/OTEs!$T115</f>
        <v>0</v>
      </c>
      <c r="V115" s="31">
        <f>OTEs!R115/OTEs!$T115</f>
        <v>3.0987625887230166E-3</v>
      </c>
      <c r="W115" s="31">
        <f>OTEs!S115/OTEs!$T115</f>
        <v>5.5798664182073243E-2</v>
      </c>
      <c r="X115" s="31">
        <f>SUM('BASE '!AH115:AK115)/'BASE '!AA115</f>
        <v>0.23303532170599442</v>
      </c>
      <c r="Y115" s="31">
        <f>'BASE '!AH115/SUM('BASE '!$AH115:$AK115)</f>
        <v>0</v>
      </c>
      <c r="Z115" s="31">
        <f>'BASE '!AI115/SUM('BASE '!$AH115:$AK115)</f>
        <v>0.98562443845462722</v>
      </c>
      <c r="AA115" s="31">
        <f>'BASE '!AJ115/SUM('BASE '!$AH115:$AK115)</f>
        <v>0</v>
      </c>
      <c r="AB115" s="31">
        <f>'BASE '!AK115/SUM('BASE '!$AH115:$AK115)</f>
        <v>1.4375561545372867E-2</v>
      </c>
      <c r="AC115" s="31">
        <f>'BASE '!AB115/'BASE '!AA115</f>
        <v>0.49555076317497537</v>
      </c>
      <c r="AD115" s="31">
        <f>'BASE '!AF115/'BASE '!AA115</f>
        <v>0.2088942861330374</v>
      </c>
      <c r="AE115" s="31">
        <f>'BASE '!AG115/'BASE '!AA115</f>
        <v>0.28701241598793997</v>
      </c>
      <c r="AF115" s="31">
        <f>'BASE '!AA115/'BASE '!G115</f>
        <v>0.31002437402495525</v>
      </c>
      <c r="DV115" s="5"/>
      <c r="DW115" s="5"/>
      <c r="DX115" s="5"/>
      <c r="DY115" s="5"/>
      <c r="DZ115" s="5"/>
      <c r="EA115" s="5"/>
      <c r="EB115" s="5"/>
    </row>
    <row r="116" spans="1:132">
      <c r="A116" t="s">
        <v>410</v>
      </c>
      <c r="B116" t="s">
        <v>378</v>
      </c>
      <c r="C116" t="s">
        <v>411</v>
      </c>
      <c r="D116" s="31">
        <f>'BASE '!Z116/'BASE '!AA116</f>
        <v>770.83136944521459</v>
      </c>
      <c r="E116" s="31">
        <f>'BASE '!AA116/'BASE '!CV116</f>
        <v>5.5101388888888891</v>
      </c>
      <c r="F116" s="31">
        <f>'BASE '!Z116/'BASE '!CV116</f>
        <v>4247.3879055555553</v>
      </c>
      <c r="G116" s="31">
        <f>SUM(OTEs!D116:K116,OTEs!M116,OTEs!N116,OTEs!O116,OTEs!Q116)/'BASE '!AA116</f>
        <v>0.4883926095833438</v>
      </c>
      <c r="H116" s="31">
        <f>OTEs!D116/OTEs!$T116</f>
        <v>0</v>
      </c>
      <c r="I116" s="31">
        <f>OTEs!E116/OTEs!$T116</f>
        <v>0</v>
      </c>
      <c r="J116" s="31">
        <f>OTEs!F116/OTEs!$T116</f>
        <v>0</v>
      </c>
      <c r="K116" s="31">
        <f>OTEs!G116/OTEs!$T116</f>
        <v>0</v>
      </c>
      <c r="L116" s="31">
        <f>OTEs!H116/OTEs!$T116</f>
        <v>2.5476581239742457E-2</v>
      </c>
      <c r="M116" s="31">
        <f>OTEs!I116/OTEs!$T116</f>
        <v>1.6538315869208432E-2</v>
      </c>
      <c r="N116" s="31">
        <f>OTEs!J116/OTEs!$T116</f>
        <v>0</v>
      </c>
      <c r="O116" s="31">
        <f>OTEs!K116/OTEs!$T116</f>
        <v>0.11185456381769977</v>
      </c>
      <c r="P116" s="31">
        <f>OTEs!L116/OTEs!$T116</f>
        <v>0.12271177881580608</v>
      </c>
      <c r="Q116" s="31">
        <f>OTEs!M116/OTEs!$T116</f>
        <v>0</v>
      </c>
      <c r="R116" s="31">
        <f>OTEs!N116/OTEs!$T116</f>
        <v>0.26006817321045322</v>
      </c>
      <c r="S116" s="31">
        <f>OTEs!O116/OTEs!$T116</f>
        <v>4.4539830829440727E-2</v>
      </c>
      <c r="T116" s="31">
        <f>OTEs!P116/OTEs!$T116</f>
        <v>3.946471405125615E-2</v>
      </c>
      <c r="U116" s="31">
        <f>OTEs!Q116/OTEs!$T116</f>
        <v>3.0753692715566213E-2</v>
      </c>
      <c r="V116" s="31">
        <f>OTEs!R116/OTEs!$T116</f>
        <v>1.1362201742204267E-2</v>
      </c>
      <c r="W116" s="31">
        <f>OTEs!S116/OTEs!$T116</f>
        <v>0.33723014770862264</v>
      </c>
      <c r="X116" s="31">
        <f>SUM('BASE '!AH116:AK116)/'BASE '!AA116</f>
        <v>0.26642804930305247</v>
      </c>
      <c r="Y116" s="31">
        <f>'BASE '!AH116/SUM('BASE '!$AH116:$AK116)</f>
        <v>0.41059602649006621</v>
      </c>
      <c r="Z116" s="31">
        <f>'BASE '!AI116/SUM('BASE '!$AH116:$AK116)</f>
        <v>0.30936613055818357</v>
      </c>
      <c r="AA116" s="31">
        <f>'BASE '!AJ116/SUM('BASE '!$AH116:$AK116)</f>
        <v>0.17407757805108801</v>
      </c>
      <c r="AB116" s="31">
        <f>'BASE '!AK116/SUM('BASE '!$AH116:$AK116)</f>
        <v>0.10596026490066224</v>
      </c>
      <c r="AC116" s="31">
        <f>'BASE '!AB116/'BASE '!AA116</f>
        <v>0.1413303758223477</v>
      </c>
      <c r="AD116" s="31">
        <f>'BASE '!AF116/'BASE '!AA116</f>
        <v>0.61959014947193303</v>
      </c>
      <c r="AE116" s="31">
        <f>'BASE '!AG116/'BASE '!AA116</f>
        <v>0.22282156630453961</v>
      </c>
      <c r="AF116" s="31">
        <f>'BASE '!AA116/'BASE '!G116</f>
        <v>0.21418083670583124</v>
      </c>
      <c r="DV116" s="5"/>
      <c r="DW116" s="5"/>
      <c r="DX116" s="5"/>
      <c r="DY116" s="5"/>
      <c r="DZ116" s="5"/>
      <c r="EA116" s="5"/>
      <c r="EB116" s="5"/>
    </row>
    <row r="117" spans="1:132">
      <c r="A117" t="s">
        <v>412</v>
      </c>
      <c r="B117" t="s">
        <v>378</v>
      </c>
      <c r="C117" t="s">
        <v>413</v>
      </c>
      <c r="D117" s="31">
        <f>'BASE '!Z117/'BASE '!AA117</f>
        <v>901.34405157355604</v>
      </c>
      <c r="E117" s="31">
        <f>'BASE '!AA117/'BASE '!CV117</f>
        <v>3.7697544642857137</v>
      </c>
      <c r="F117" s="31">
        <f>'BASE '!Z117/'BASE '!CV117</f>
        <v>3397.8457622767855</v>
      </c>
      <c r="G117" s="31">
        <f>SUM(OTEs!D117:K117,OTEs!M117,OTEs!N117,OTEs!O117,OTEs!Q117)/'BASE '!AA117</f>
        <v>0.47363590608994294</v>
      </c>
      <c r="H117" s="31">
        <f>OTEs!D117/OTEs!$T117</f>
        <v>0</v>
      </c>
      <c r="I117" s="31">
        <f>OTEs!E117/OTEs!$T117</f>
        <v>0</v>
      </c>
      <c r="J117" s="31">
        <f>OTEs!F117/OTEs!$T117</f>
        <v>0</v>
      </c>
      <c r="K117" s="31">
        <f>OTEs!G117/OTEs!$T117</f>
        <v>0</v>
      </c>
      <c r="L117" s="31">
        <f>OTEs!H117/OTEs!$T117</f>
        <v>2.380881432700617E-2</v>
      </c>
      <c r="M117" s="31">
        <f>OTEs!I117/OTEs!$T117</f>
        <v>1.0935963526922735E-2</v>
      </c>
      <c r="N117" s="31">
        <f>OTEs!J117/OTEs!$T117</f>
        <v>0</v>
      </c>
      <c r="O117" s="31">
        <f>OTEs!K117/OTEs!$T117</f>
        <v>0.31598080991686289</v>
      </c>
      <c r="P117" s="31">
        <f>OTEs!L117/OTEs!$T117</f>
        <v>0.14535594028427548</v>
      </c>
      <c r="Q117" s="31">
        <f>OTEs!M117/OTEs!$T117</f>
        <v>0</v>
      </c>
      <c r="R117" s="31">
        <f>OTEs!N117/OTEs!$T117</f>
        <v>0</v>
      </c>
      <c r="S117" s="31">
        <f>OTEs!O117/OTEs!$T117</f>
        <v>9.4162519741351064E-2</v>
      </c>
      <c r="T117" s="31">
        <f>OTEs!P117/OTEs!$T117</f>
        <v>7.7952263178283035E-2</v>
      </c>
      <c r="U117" s="31">
        <f>OTEs!Q117/OTEs!$T117</f>
        <v>3.1824547811317383E-2</v>
      </c>
      <c r="V117" s="31">
        <f>OTEs!R117/OTEs!$T117</f>
        <v>0.13772758425459639</v>
      </c>
      <c r="W117" s="31">
        <f>OTEs!S117/OTEs!$T117</f>
        <v>0.16225155695938498</v>
      </c>
      <c r="X117" s="31">
        <f>SUM('BASE '!AH117:AK117)/'BASE '!AA117</f>
        <v>0.25934807709388047</v>
      </c>
      <c r="Y117" s="31">
        <f>'BASE '!AH117/SUM('BASE '!$AH117:$AK117)</f>
        <v>0</v>
      </c>
      <c r="Z117" s="31">
        <f>'BASE '!AI117/SUM('BASE '!$AH117:$AK117)</f>
        <v>0.58904109589041098</v>
      </c>
      <c r="AA117" s="31">
        <f>'BASE '!AJ117/SUM('BASE '!$AH117:$AK117)</f>
        <v>0.26484018264840181</v>
      </c>
      <c r="AB117" s="31">
        <f>'BASE '!AK117/SUM('BASE '!$AH117:$AK117)</f>
        <v>0.14611872146118723</v>
      </c>
      <c r="AC117" s="31">
        <f>'BASE '!AB117/'BASE '!AA117</f>
        <v>0.1948367232140214</v>
      </c>
      <c r="AD117" s="31">
        <f>'BASE '!AF117/'BASE '!AA117</f>
        <v>0.7186843118098114</v>
      </c>
      <c r="AE117" s="31">
        <f>'BASE '!AG117/'BASE '!AA117</f>
        <v>7.4932646475412257E-2</v>
      </c>
      <c r="AF117" s="31">
        <f>'BASE '!AA117/'BASE '!G117</f>
        <v>0.1525096752304351</v>
      </c>
      <c r="DV117" s="5"/>
      <c r="DW117" s="5"/>
      <c r="DX117" s="5"/>
      <c r="DY117" s="5"/>
      <c r="DZ117" s="5"/>
      <c r="EA117" s="5"/>
      <c r="EB117" s="5"/>
    </row>
    <row r="118" spans="1:132">
      <c r="A118" t="s">
        <v>414</v>
      </c>
      <c r="B118" t="s">
        <v>378</v>
      </c>
      <c r="C118" t="s">
        <v>415</v>
      </c>
      <c r="D118" s="31">
        <f>'BASE '!Z118/'BASE '!AA118</f>
        <v>843.92048206211564</v>
      </c>
      <c r="E118" s="31">
        <f>'BASE '!AA118/'BASE '!CV118</f>
        <v>26.981999999999999</v>
      </c>
      <c r="F118" s="31">
        <f>'BASE '!Z118/'BASE '!CV118</f>
        <v>22770.662447000002</v>
      </c>
      <c r="G118" s="31">
        <f>SUM(OTEs!D118:K118,OTEs!M118,OTEs!N118,OTEs!O118,OTEs!Q118)/'BASE '!AA118</f>
        <v>0.9594878066859388</v>
      </c>
      <c r="H118" s="31">
        <f>OTEs!D118/OTEs!$T118</f>
        <v>4.0474363394389652E-2</v>
      </c>
      <c r="I118" s="31">
        <f>OTEs!E118/OTEs!$T118</f>
        <v>0</v>
      </c>
      <c r="J118" s="31">
        <f>OTEs!F118/OTEs!$T118</f>
        <v>0</v>
      </c>
      <c r="K118" s="31">
        <f>OTEs!G118/OTEs!$T118</f>
        <v>3.165882610259092E-3</v>
      </c>
      <c r="L118" s="31">
        <f>OTEs!H118/OTEs!$T118</f>
        <v>2.8433629532420646E-3</v>
      </c>
      <c r="M118" s="31">
        <f>OTEs!I118/OTEs!$T118</f>
        <v>1.3290034142598177E-2</v>
      </c>
      <c r="N118" s="31">
        <f>OTEs!J118/OTEs!$T118</f>
        <v>0</v>
      </c>
      <c r="O118" s="31">
        <f>OTEs!K118/OTEs!$T118</f>
        <v>2.4785820997883238E-2</v>
      </c>
      <c r="P118" s="31">
        <f>OTEs!L118/OTEs!$T118</f>
        <v>1.0079666062405703E-2</v>
      </c>
      <c r="Q118" s="31">
        <f>OTEs!M118/OTEs!$T118</f>
        <v>0</v>
      </c>
      <c r="R118" s="31">
        <f>OTEs!N118/OTEs!$T118</f>
        <v>5.1195361648334959E-3</v>
      </c>
      <c r="S118" s="31">
        <f>OTEs!O118/OTEs!$T118</f>
        <v>0.87005423520209402</v>
      </c>
      <c r="T118" s="31">
        <f>OTEs!P118/OTEs!$T118</f>
        <v>1.0746948111406448E-2</v>
      </c>
      <c r="U118" s="31">
        <f>OTEs!Q118/OTEs!$T118</f>
        <v>0</v>
      </c>
      <c r="V118" s="31">
        <f>OTEs!R118/OTEs!$T118</f>
        <v>6.0203669309845031E-3</v>
      </c>
      <c r="W118" s="31">
        <f>OTEs!S118/OTEs!$T118</f>
        <v>1.3419783429903879E-2</v>
      </c>
      <c r="X118" s="31">
        <f>SUM('BASE '!AH118:AK118)/'BASE '!AA118</f>
        <v>0.39285449558965241</v>
      </c>
      <c r="Y118" s="31">
        <f>'BASE '!AH118/SUM('BASE '!$AH118:$AK118)</f>
        <v>0.43896226415094342</v>
      </c>
      <c r="Z118" s="31">
        <f>'BASE '!AI118/SUM('BASE '!$AH118:$AK118)</f>
        <v>0.54018867924528302</v>
      </c>
      <c r="AA118" s="31">
        <f>'BASE '!AJ118/SUM('BASE '!$AH118:$AK118)</f>
        <v>5.7547169811320749E-3</v>
      </c>
      <c r="AB118" s="31">
        <f>'BASE '!AK118/SUM('BASE '!$AH118:$AK118)</f>
        <v>1.509433962264151E-2</v>
      </c>
      <c r="AC118" s="31">
        <f>'BASE '!AB118/'BASE '!AA118</f>
        <v>0.40050774590467725</v>
      </c>
      <c r="AD118" s="31">
        <f>'BASE '!AF118/'BASE '!AA118</f>
        <v>0.10183455637091395</v>
      </c>
      <c r="AE118" s="31">
        <f>'BASE '!AG118/'BASE '!AA118</f>
        <v>0.4963679490030391</v>
      </c>
      <c r="AF118" s="31">
        <f>'BASE '!AA118/'BASE '!G118</f>
        <v>0.60682819828505419</v>
      </c>
      <c r="DV118" s="5"/>
      <c r="DW118" s="5"/>
      <c r="DX118" s="5"/>
      <c r="DY118" s="5"/>
      <c r="DZ118" s="5"/>
      <c r="EA118" s="5"/>
      <c r="EB118" s="5"/>
    </row>
    <row r="119" spans="1:132">
      <c r="A119" t="s">
        <v>416</v>
      </c>
      <c r="B119" t="s">
        <v>378</v>
      </c>
      <c r="C119" t="s">
        <v>417</v>
      </c>
      <c r="D119" s="31">
        <f>'BASE '!Z119/'BASE '!AA119</f>
        <v>1349.7613307039708</v>
      </c>
      <c r="E119" s="31">
        <f>'BASE '!AA119/'BASE '!CV119</f>
        <v>14.151453488372093</v>
      </c>
      <c r="F119" s="31">
        <f>'BASE '!Z119/'BASE '!CV119</f>
        <v>19101.084691860466</v>
      </c>
      <c r="G119" s="31">
        <f>SUM(OTEs!D119:K119,OTEs!M119,OTEs!N119,OTEs!O119,OTEs!Q119)/'BASE '!AA119</f>
        <v>0.91735995562950634</v>
      </c>
      <c r="H119" s="31">
        <f>OTEs!D119/OTEs!$T119</f>
        <v>0.11247799544981935</v>
      </c>
      <c r="I119" s="31">
        <f>OTEs!E119/OTEs!$T119</f>
        <v>0</v>
      </c>
      <c r="J119" s="31">
        <f>OTEs!F119/OTEs!$T119</f>
        <v>0</v>
      </c>
      <c r="K119" s="31">
        <f>OTEs!G119/OTEs!$T119</f>
        <v>0</v>
      </c>
      <c r="L119" s="31">
        <f>OTEs!H119/OTEs!$T119</f>
        <v>1.7994832147747046E-2</v>
      </c>
      <c r="M119" s="31">
        <f>OTEs!I119/OTEs!$T119</f>
        <v>0.10077311893266351</v>
      </c>
      <c r="N119" s="31">
        <f>OTEs!J119/OTEs!$T119</f>
        <v>0</v>
      </c>
      <c r="O119" s="31">
        <f>OTEs!K119/OTEs!$T119</f>
        <v>2.2411183973481304E-2</v>
      </c>
      <c r="P119" s="31">
        <f>OTEs!L119/OTEs!$T119</f>
        <v>2.0156682691812769E-2</v>
      </c>
      <c r="Q119" s="31">
        <f>OTEs!M119/OTEs!$T119</f>
        <v>0</v>
      </c>
      <c r="R119" s="31">
        <f>OTEs!N119/OTEs!$T119</f>
        <v>0.13799812639619519</v>
      </c>
      <c r="S119" s="31">
        <f>OTEs!O119/OTEs!$T119</f>
        <v>0.47898372435376113</v>
      </c>
      <c r="T119" s="31">
        <f>OTEs!P119/OTEs!$T119</f>
        <v>1.4741761805248152E-2</v>
      </c>
      <c r="U119" s="31">
        <f>OTEs!Q119/OTEs!$T119</f>
        <v>4.8826938716684344E-2</v>
      </c>
      <c r="V119" s="31">
        <f>OTEs!R119/OTEs!$T119</f>
        <v>2.334798587590978E-2</v>
      </c>
      <c r="W119" s="31">
        <f>OTEs!S119/OTEs!$T119</f>
        <v>2.2287649656677545E-2</v>
      </c>
      <c r="X119" s="31">
        <f>SUM('BASE '!AH119:AK119)/'BASE '!AA119</f>
        <v>0.27536410509233583</v>
      </c>
      <c r="Y119" s="31">
        <f>'BASE '!AH119/SUM('BASE '!$AH119:$AK119)</f>
        <v>0.1835136143230138</v>
      </c>
      <c r="Z119" s="31">
        <f>'BASE '!AI119/SUM('BASE '!$AH119:$AK119)</f>
        <v>0.74524431182394624</v>
      </c>
      <c r="AA119" s="31">
        <f>'BASE '!AJ119/SUM('BASE '!$AH119:$AK119)</f>
        <v>6.5274151436031325E-2</v>
      </c>
      <c r="AB119" s="31">
        <f>'BASE '!AK119/SUM('BASE '!$AH119:$AK119)</f>
        <v>5.9679224170085783E-3</v>
      </c>
      <c r="AC119" s="31">
        <f>'BASE '!AB119/'BASE '!AA119</f>
        <v>0.36727881514348509</v>
      </c>
      <c r="AD119" s="31">
        <f>'BASE '!AF119/'BASE '!AA119</f>
        <v>0.20029374910129208</v>
      </c>
      <c r="AE119" s="31">
        <f>'BASE '!AG119/'BASE '!AA119</f>
        <v>0.42853474661572277</v>
      </c>
      <c r="AF119" s="31">
        <f>'BASE '!AA119/'BASE '!G119</f>
        <v>0.43645975313205121</v>
      </c>
      <c r="DV119" s="5"/>
      <c r="DW119" s="5"/>
      <c r="DX119" s="5"/>
      <c r="DY119" s="5"/>
      <c r="DZ119" s="5"/>
      <c r="EA119" s="5"/>
      <c r="EB119" s="5"/>
    </row>
    <row r="120" spans="1:132">
      <c r="A120" t="s">
        <v>418</v>
      </c>
      <c r="B120" t="s">
        <v>378</v>
      </c>
      <c r="C120" t="s">
        <v>379</v>
      </c>
      <c r="D120" s="31">
        <f>'BASE '!Z120/'BASE '!AA120</f>
        <v>877.09923741053638</v>
      </c>
      <c r="E120" s="31">
        <f>'BASE '!AA120/'BASE '!CV120</f>
        <v>13.184361702127658</v>
      </c>
      <c r="F120" s="31">
        <f>'BASE '!Z120/'BASE '!CV120</f>
        <v>11563.993594680851</v>
      </c>
      <c r="G120" s="31">
        <f>SUM(OTEs!D120:K120,OTEs!M120,OTEs!N120,OTEs!O120,OTEs!Q120)/'BASE '!AA120</f>
        <v>0.35816933343015989</v>
      </c>
      <c r="H120" s="31">
        <f>OTEs!D120/OTEs!$T120</f>
        <v>0</v>
      </c>
      <c r="I120" s="31">
        <f>OTEs!E120/OTEs!$T120</f>
        <v>0</v>
      </c>
      <c r="J120" s="31">
        <f>OTEs!F120/OTEs!$T120</f>
        <v>0</v>
      </c>
      <c r="K120" s="31">
        <f>OTEs!G120/OTEs!$T120</f>
        <v>0</v>
      </c>
      <c r="L120" s="31">
        <f>OTEs!H120/OTEs!$T120</f>
        <v>1.3991264542276545E-2</v>
      </c>
      <c r="M120" s="31">
        <f>OTEs!I120/OTEs!$T120</f>
        <v>1.1343177542930495E-2</v>
      </c>
      <c r="N120" s="31">
        <f>OTEs!J120/OTEs!$T120</f>
        <v>0</v>
      </c>
      <c r="O120" s="31">
        <f>OTEs!K120/OTEs!$T120</f>
        <v>8.1315647126260451E-2</v>
      </c>
      <c r="P120" s="31">
        <f>OTEs!L120/OTEs!$T120</f>
        <v>3.1058508190500791E-2</v>
      </c>
      <c r="Q120" s="31">
        <f>OTEs!M120/OTEs!$T120</f>
        <v>0</v>
      </c>
      <c r="R120" s="31">
        <f>OTEs!N120/OTEs!$T120</f>
        <v>0</v>
      </c>
      <c r="S120" s="31">
        <f>OTEs!O120/OTEs!$T120</f>
        <v>0.2491462341457901</v>
      </c>
      <c r="T120" s="31">
        <f>OTEs!P120/OTEs!$T120</f>
        <v>0.57535341465974499</v>
      </c>
      <c r="U120" s="31">
        <f>OTEs!Q120/OTEs!$T120</f>
        <v>2.5754260755835074E-3</v>
      </c>
      <c r="V120" s="31">
        <f>OTEs!R120/OTEs!$T120</f>
        <v>6.6040706264178968E-3</v>
      </c>
      <c r="W120" s="31">
        <f>OTEs!S120/OTEs!$T120</f>
        <v>2.8612257090495138E-2</v>
      </c>
      <c r="X120" s="31">
        <f>SUM('BASE '!AH120:AK120)/'BASE '!AA120</f>
        <v>0.45339013821984459</v>
      </c>
      <c r="Y120" s="31">
        <f>'BASE '!AH120/SUM('BASE '!$AH120:$AK120)</f>
        <v>0.37177433707065316</v>
      </c>
      <c r="Z120" s="31">
        <f>'BASE '!AI120/SUM('BASE '!$AH120:$AK120)</f>
        <v>0.43797828795159283</v>
      </c>
      <c r="AA120" s="31">
        <f>'BASE '!AJ120/SUM('BASE '!$AH120:$AK120)</f>
        <v>0.10339918134899449</v>
      </c>
      <c r="AB120" s="31">
        <f>'BASE '!AK120/SUM('BASE '!$AH120:$AK120)</f>
        <v>8.6848193628759562E-2</v>
      </c>
      <c r="AC120" s="31">
        <f>'BASE '!AB120/'BASE '!AA120</f>
        <v>0.20470738221458368</v>
      </c>
      <c r="AD120" s="31">
        <f>'BASE '!AF120/'BASE '!AA120</f>
        <v>0.43720397311450548</v>
      </c>
      <c r="AE120" s="31">
        <f>'BASE '!AG120/'BASE '!AA120</f>
        <v>0.35570832627306692</v>
      </c>
      <c r="AF120" s="31">
        <f>'BASE '!AA120/'BASE '!G120</f>
        <v>0.34596603309437129</v>
      </c>
      <c r="DV120" s="5"/>
      <c r="DW120" s="5"/>
      <c r="DX120" s="5"/>
      <c r="DY120" s="5"/>
      <c r="DZ120" s="5"/>
      <c r="EA120" s="5"/>
      <c r="EB120" s="5"/>
    </row>
    <row r="121" spans="1:132">
      <c r="A121" t="s">
        <v>419</v>
      </c>
      <c r="B121" t="s">
        <v>378</v>
      </c>
      <c r="C121" t="s">
        <v>420</v>
      </c>
      <c r="D121" s="31">
        <f>'BASE '!Z121/'BASE '!AA121</f>
        <v>292.54987739487552</v>
      </c>
      <c r="E121" s="31">
        <f>'BASE '!AA121/'BASE '!CV121</f>
        <v>59.258796296296296</v>
      </c>
      <c r="F121" s="31">
        <f>'BASE '!Z121/'BASE '!CV121</f>
        <v>17336.153591049384</v>
      </c>
      <c r="G121" s="31">
        <f>SUM(OTEs!D121:K121,OTEs!M121,OTEs!N121,OTEs!O121,OTEs!Q121)/'BASE '!AA121</f>
        <v>0.73705133113019117</v>
      </c>
      <c r="H121" s="31">
        <f>OTEs!D121/OTEs!$T121</f>
        <v>0.1240805398219095</v>
      </c>
      <c r="I121" s="31">
        <f>OTEs!E121/OTEs!$T121</f>
        <v>0</v>
      </c>
      <c r="J121" s="31">
        <f>OTEs!F121/OTEs!$T121</f>
        <v>0</v>
      </c>
      <c r="K121" s="31">
        <f>OTEs!G121/OTEs!$T121</f>
        <v>0</v>
      </c>
      <c r="L121" s="31">
        <f>OTEs!H121/OTEs!$T121</f>
        <v>3.0131070155175012E-4</v>
      </c>
      <c r="M121" s="31">
        <f>OTEs!I121/OTEs!$T121</f>
        <v>3.677840712361932E-3</v>
      </c>
      <c r="N121" s="31">
        <f>OTEs!J121/OTEs!$T121</f>
        <v>0</v>
      </c>
      <c r="O121" s="31">
        <f>OTEs!K121/OTEs!$T121</f>
        <v>0.1067736760169897</v>
      </c>
      <c r="P121" s="31">
        <f>OTEs!L121/OTEs!$T121</f>
        <v>3.9910452573959877E-3</v>
      </c>
      <c r="Q121" s="31">
        <f>OTEs!M121/OTEs!$T121</f>
        <v>0</v>
      </c>
      <c r="R121" s="31">
        <f>OTEs!N121/OTEs!$T121</f>
        <v>0.16507068907642983</v>
      </c>
      <c r="S121" s="31">
        <f>OTEs!O121/OTEs!$T121</f>
        <v>0.34815394333772964</v>
      </c>
      <c r="T121" s="31">
        <f>OTEs!P121/OTEs!$T121</f>
        <v>0.11186952718007542</v>
      </c>
      <c r="U121" s="31">
        <f>OTEs!Q121/OTEs!$T121</f>
        <v>0</v>
      </c>
      <c r="V121" s="31">
        <f>OTEs!R121/OTEs!$T121</f>
        <v>1.58584579764079E-4</v>
      </c>
      <c r="W121" s="31">
        <f>OTEs!S121/OTEs!$T121</f>
        <v>0.1359228433157921</v>
      </c>
      <c r="X121" s="31">
        <f>SUM('BASE '!AH121:AK121)/'BASE '!AA121</f>
        <v>0.16543097992953068</v>
      </c>
      <c r="Y121" s="31">
        <f>'BASE '!AH121/SUM('BASE '!$AH121:$AK121)</f>
        <v>0.44407713498622603</v>
      </c>
      <c r="Z121" s="31">
        <f>'BASE '!AI121/SUM('BASE '!$AH121:$AK121)</f>
        <v>0.50759543486816217</v>
      </c>
      <c r="AA121" s="31">
        <f>'BASE '!AJ121/SUM('BASE '!$AH121:$AK121)</f>
        <v>2.5659189295552939E-2</v>
      </c>
      <c r="AB121" s="31">
        <f>'BASE '!AK121/SUM('BASE '!$AH121:$AK121)</f>
        <v>2.2668240850059036E-2</v>
      </c>
      <c r="AC121" s="31">
        <f>'BASE '!AB121/'BASE '!AA121</f>
        <v>0.25621424125709319</v>
      </c>
      <c r="AD121" s="31">
        <f>'BASE '!AF121/'BASE '!AA121</f>
        <v>8.2860022343924575E-2</v>
      </c>
      <c r="AE121" s="31">
        <f>'BASE '!AG121/'BASE '!AA121</f>
        <v>0.66035021106935732</v>
      </c>
      <c r="AF121" s="31">
        <f>'BASE '!AA121/'BASE '!G121</f>
        <v>0.31197855158184656</v>
      </c>
      <c r="DV121" s="5"/>
      <c r="DW121" s="5"/>
      <c r="DX121" s="5"/>
      <c r="DY121" s="5"/>
      <c r="DZ121" s="5"/>
      <c r="EA121" s="5"/>
      <c r="EB121" s="5"/>
    </row>
    <row r="122" spans="1:132">
      <c r="A122" t="s">
        <v>421</v>
      </c>
      <c r="B122" t="s">
        <v>378</v>
      </c>
      <c r="C122" t="s">
        <v>422</v>
      </c>
      <c r="D122" s="31">
        <f>'BASE '!Z122/'BASE '!AA122</f>
        <v>838.85323546212726</v>
      </c>
      <c r="E122" s="31">
        <f>'BASE '!AA122/'BASE '!CV122</f>
        <v>11.517105263157895</v>
      </c>
      <c r="F122" s="31">
        <f>'BASE '!Z122/'BASE '!CV122</f>
        <v>9661.1610131578946</v>
      </c>
      <c r="G122" s="31">
        <f>SUM(OTEs!D122:K122,OTEs!M122,OTEs!N122,OTEs!O122,OTEs!Q122)/'BASE '!AA122</f>
        <v>0.69634084640368199</v>
      </c>
      <c r="H122" s="31">
        <f>OTEs!D122/OTEs!$T122</f>
        <v>3.5520932853188312E-3</v>
      </c>
      <c r="I122" s="31">
        <f>OTEs!E122/OTEs!$T122</f>
        <v>0</v>
      </c>
      <c r="J122" s="31">
        <f>OTEs!F122/OTEs!$T122</f>
        <v>0</v>
      </c>
      <c r="K122" s="31">
        <f>OTEs!G122/OTEs!$T122</f>
        <v>0</v>
      </c>
      <c r="L122" s="31">
        <f>OTEs!H122/OTEs!$T122</f>
        <v>0</v>
      </c>
      <c r="M122" s="31">
        <f>OTEs!I122/OTEs!$T122</f>
        <v>3.6174191388419361E-2</v>
      </c>
      <c r="N122" s="31">
        <f>OTEs!J122/OTEs!$T122</f>
        <v>0</v>
      </c>
      <c r="O122" s="31">
        <f>OTEs!K122/OTEs!$T122</f>
        <v>0.37636673934167869</v>
      </c>
      <c r="P122" s="31">
        <f>OTEs!L122/OTEs!$T122</f>
        <v>5.0570376358573609E-2</v>
      </c>
      <c r="Q122" s="31">
        <f>OTEs!M122/OTEs!$T122</f>
        <v>0</v>
      </c>
      <c r="R122" s="31">
        <f>OTEs!N122/OTEs!$T122</f>
        <v>0</v>
      </c>
      <c r="S122" s="31">
        <f>OTEs!O122/OTEs!$T122</f>
        <v>0.28069702685709153</v>
      </c>
      <c r="T122" s="31">
        <f>OTEs!P122/OTEs!$T122</f>
        <v>6.7693915713317482E-2</v>
      </c>
      <c r="U122" s="31">
        <f>OTEs!Q122/OTEs!$T122</f>
        <v>0</v>
      </c>
      <c r="V122" s="31">
        <f>OTEs!R122/OTEs!$T122</f>
        <v>9.3987571756367211E-3</v>
      </c>
      <c r="W122" s="31">
        <f>OTEs!S122/OTEs!$T122</f>
        <v>0.17554689987996375</v>
      </c>
      <c r="X122" s="31">
        <f>SUM('BASE '!AH122:AK122)/'BASE '!AA122</f>
        <v>0.15553850924580959</v>
      </c>
      <c r="Y122" s="31">
        <f>'BASE '!AH122/SUM('BASE '!$AH122:$AK122)</f>
        <v>5.1416579223504726E-2</v>
      </c>
      <c r="Z122" s="31">
        <f>'BASE '!AI122/SUM('BASE '!$AH122:$AK122)</f>
        <v>0.86149003147953829</v>
      </c>
      <c r="AA122" s="31">
        <f>'BASE '!AJ122/SUM('BASE '!$AH122:$AK122)</f>
        <v>7.4501573976915009E-2</v>
      </c>
      <c r="AB122" s="31">
        <f>'BASE '!AK122/SUM('BASE '!$AH122:$AK122)</f>
        <v>1.2591815320041973E-2</v>
      </c>
      <c r="AC122" s="31">
        <f>'BASE '!AB122/'BASE '!AA122</f>
        <v>7.7655008078862747E-2</v>
      </c>
      <c r="AD122" s="31">
        <f>'BASE '!AF122/'BASE '!AA122</f>
        <v>0.73839989554601682</v>
      </c>
      <c r="AE122" s="31">
        <f>'BASE '!AG122/'BASE '!AA122</f>
        <v>0.18142351193876383</v>
      </c>
      <c r="AF122" s="31">
        <f>'BASE '!AA122/'BASE '!G122</f>
        <v>0.5110402191939265</v>
      </c>
      <c r="DV122" s="5"/>
      <c r="DW122" s="5"/>
      <c r="DX122" s="5"/>
      <c r="DY122" s="5"/>
      <c r="DZ122" s="5"/>
      <c r="EA122" s="5"/>
      <c r="EB122" s="5"/>
    </row>
    <row r="123" spans="1:132">
      <c r="A123" t="s">
        <v>423</v>
      </c>
      <c r="B123" t="s">
        <v>378</v>
      </c>
      <c r="C123" t="s">
        <v>424</v>
      </c>
      <c r="D123" s="31">
        <f>'BASE '!Z123/'BASE '!AA123</f>
        <v>436.10727122929154</v>
      </c>
      <c r="E123" s="31">
        <f>'BASE '!AA123/'BASE '!CV123</f>
        <v>44.990367965367966</v>
      </c>
      <c r="F123" s="31">
        <f>'BASE '!Z123/'BASE '!CV123</f>
        <v>19620.626604978355</v>
      </c>
      <c r="G123" s="31">
        <f>SUM(OTEs!D123:K123,OTEs!M123,OTEs!N123,OTEs!O123,OTEs!Q123)/'BASE '!AA123</f>
        <v>0.79238220783188329</v>
      </c>
      <c r="H123" s="31">
        <f>OTEs!D123/OTEs!$T123</f>
        <v>9.0785260180743343E-2</v>
      </c>
      <c r="I123" s="31">
        <f>OTEs!E123/OTEs!$T123</f>
        <v>0</v>
      </c>
      <c r="J123" s="31">
        <f>OTEs!F123/OTEs!$T123</f>
        <v>0</v>
      </c>
      <c r="K123" s="31">
        <f>OTEs!G123/OTEs!$T123</f>
        <v>0</v>
      </c>
      <c r="L123" s="31">
        <f>OTEs!H123/OTEs!$T123</f>
        <v>1.1194297842621052E-2</v>
      </c>
      <c r="M123" s="31">
        <f>OTEs!I123/OTEs!$T123</f>
        <v>3.2195989370370281E-4</v>
      </c>
      <c r="N123" s="31">
        <f>OTEs!J123/OTEs!$T123</f>
        <v>9.9064582678062407E-4</v>
      </c>
      <c r="O123" s="31">
        <f>OTEs!K123/OTEs!$T123</f>
        <v>0.11929604707548969</v>
      </c>
      <c r="P123" s="31">
        <f>OTEs!L123/OTEs!$T123</f>
        <v>1.4116703031623891E-3</v>
      </c>
      <c r="Q123" s="31">
        <f>OTEs!M123/OTEs!$T123</f>
        <v>0</v>
      </c>
      <c r="R123" s="31">
        <f>OTEs!N123/OTEs!$T123</f>
        <v>0.17583963425356075</v>
      </c>
      <c r="S123" s="31">
        <f>OTEs!O123/OTEs!$T123</f>
        <v>0.31830936383201619</v>
      </c>
      <c r="T123" s="31">
        <f>OTEs!P123/OTEs!$T123</f>
        <v>0.14108282542096257</v>
      </c>
      <c r="U123" s="31">
        <f>OTEs!Q123/OTEs!$T123</f>
        <v>9.9064582678062396E-2</v>
      </c>
      <c r="V123" s="31">
        <f>OTEs!R123/OTEs!$T123</f>
        <v>1.0520658680410225E-2</v>
      </c>
      <c r="W123" s="31">
        <f>OTEs!S123/OTEs!$T123</f>
        <v>3.1183054012487089E-2</v>
      </c>
      <c r="X123" s="31">
        <f>SUM('BASE '!AH123:AK123)/'BASE '!AA123</f>
        <v>0.21457214266641972</v>
      </c>
      <c r="Y123" s="31">
        <f>'BASE '!AH123/SUM('BASE '!$AH123:$AK123)</f>
        <v>0.4577354260089686</v>
      </c>
      <c r="Z123" s="31">
        <f>'BASE '!AI123/SUM('BASE '!$AH123:$AK123)</f>
        <v>0.44282511210762332</v>
      </c>
      <c r="AA123" s="31">
        <f>'BASE '!AJ123/SUM('BASE '!$AH123:$AK123)</f>
        <v>3.3071748878923765E-2</v>
      </c>
      <c r="AB123" s="31">
        <f>'BASE '!AK123/SUM('BASE '!$AH123:$AK123)</f>
        <v>6.6367713004484311E-2</v>
      </c>
      <c r="AC123" s="31">
        <f>'BASE '!AB123/'BASE '!AA123</f>
        <v>0.23883419009840973</v>
      </c>
      <c r="AD123" s="31">
        <f>'BASE '!AF123/'BASE '!AA123</f>
        <v>0.18009145776753563</v>
      </c>
      <c r="AE123" s="31">
        <f>'BASE '!AG123/'BASE '!AA123</f>
        <v>0.58047297281043808</v>
      </c>
      <c r="AF123" s="31">
        <f>'BASE '!AA123/'BASE '!G123</f>
        <v>0.34542186305337186</v>
      </c>
      <c r="DV123" s="5"/>
      <c r="DW123" s="5"/>
      <c r="DX123" s="5"/>
      <c r="DY123" s="5"/>
      <c r="DZ123" s="5"/>
      <c r="EA123" s="5"/>
      <c r="EB123" s="5"/>
    </row>
    <row r="124" spans="1:132">
      <c r="A124" t="s">
        <v>425</v>
      </c>
      <c r="B124" t="s">
        <v>378</v>
      </c>
      <c r="C124" t="s">
        <v>426</v>
      </c>
      <c r="D124" s="31">
        <f>'BASE '!Z124/'BASE '!AA124</f>
        <v>875.280239643757</v>
      </c>
      <c r="E124" s="31">
        <f>'BASE '!AA124/'BASE '!CV124</f>
        <v>8.6488175675675674</v>
      </c>
      <c r="F124" s="31">
        <f>'BASE '!Z124/'BASE '!CV124</f>
        <v>7570.1391131756754</v>
      </c>
      <c r="G124" s="31">
        <f>SUM(OTEs!D124:K124,OTEs!M124,OTEs!N124,OTEs!O124,OTEs!Q124)/'BASE '!AA124</f>
        <v>0.48954121989804888</v>
      </c>
      <c r="H124" s="31">
        <f>OTEs!D124/OTEs!$T124</f>
        <v>2.3730005273334506E-2</v>
      </c>
      <c r="I124" s="31">
        <f>OTEs!E124/OTEs!$T124</f>
        <v>0</v>
      </c>
      <c r="J124" s="31">
        <f>OTEs!F124/OTEs!$T124</f>
        <v>0</v>
      </c>
      <c r="K124" s="31">
        <f>OTEs!G124/OTEs!$T124</f>
        <v>0</v>
      </c>
      <c r="L124" s="31">
        <f>OTEs!H124/OTEs!$T124</f>
        <v>5.4998925802230425E-2</v>
      </c>
      <c r="M124" s="31">
        <f>OTEs!I124/OTEs!$T124</f>
        <v>2.4335462198003949E-2</v>
      </c>
      <c r="N124" s="31">
        <f>OTEs!J124/OTEs!$T124</f>
        <v>0</v>
      </c>
      <c r="O124" s="31">
        <f>OTEs!K124/OTEs!$T124</f>
        <v>5.1424776859826951E-2</v>
      </c>
      <c r="P124" s="31">
        <f>OTEs!L124/OTEs!$T124</f>
        <v>7.1326731899767584E-2</v>
      </c>
      <c r="Q124" s="31">
        <f>OTEs!M124/OTEs!$T124</f>
        <v>0</v>
      </c>
      <c r="R124" s="31">
        <f>OTEs!N124/OTEs!$T124</f>
        <v>0</v>
      </c>
      <c r="S124" s="31">
        <f>OTEs!O124/OTEs!$T124</f>
        <v>0.33505204976465308</v>
      </c>
      <c r="T124" s="31">
        <f>OTEs!P124/OTEs!$T124</f>
        <v>3.8085193648561551E-3</v>
      </c>
      <c r="U124" s="31">
        <f>OTEs!Q124/OTEs!$T124</f>
        <v>0</v>
      </c>
      <c r="V124" s="31">
        <f>OTEs!R124/OTEs!$T124</f>
        <v>0.17907853362239018</v>
      </c>
      <c r="W124" s="31">
        <f>OTEs!S124/OTEs!$T124</f>
        <v>0.25624499521493721</v>
      </c>
      <c r="X124" s="31">
        <f>SUM('BASE '!AH124:AK124)/'BASE '!AA124</f>
        <v>0.22148004921778872</v>
      </c>
      <c r="Y124" s="31">
        <f>'BASE '!AH124/SUM('BASE '!$AH124:$AK124)</f>
        <v>0.39947089947089948</v>
      </c>
      <c r="Z124" s="31">
        <f>'BASE '!AI124/SUM('BASE '!$AH124:$AK124)</f>
        <v>0.50881834215167554</v>
      </c>
      <c r="AA124" s="31">
        <f>'BASE '!AJ124/SUM('BASE '!$AH124:$AK124)</f>
        <v>4.9382716049382713E-2</v>
      </c>
      <c r="AB124" s="31">
        <f>'BASE '!AK124/SUM('BASE '!$AH124:$AK124)</f>
        <v>4.2328042328042333E-2</v>
      </c>
      <c r="AC124" s="31">
        <f>'BASE '!AB124/'BASE '!AA124</f>
        <v>0.32573582547215874</v>
      </c>
      <c r="AD124" s="31">
        <f>'BASE '!AF124/'BASE '!AA124</f>
        <v>0.42415187203374932</v>
      </c>
      <c r="AE124" s="31">
        <f>'BASE '!AG124/'BASE '!AA124</f>
        <v>0.24134294252065389</v>
      </c>
      <c r="AF124" s="31">
        <f>'BASE '!AA124/'BASE '!G124</f>
        <v>0.43384897522291677</v>
      </c>
      <c r="DV124" s="5"/>
      <c r="DW124" s="5"/>
      <c r="DX124" s="5"/>
      <c r="DY124" s="5"/>
      <c r="DZ124" s="5"/>
      <c r="EA124" s="5"/>
      <c r="EB124" s="5"/>
    </row>
    <row r="125" spans="1:132">
      <c r="A125" t="s">
        <v>427</v>
      </c>
      <c r="B125" t="s">
        <v>378</v>
      </c>
      <c r="C125" t="s">
        <v>428</v>
      </c>
      <c r="D125" s="31">
        <f>'BASE '!Z125/'BASE '!AA125</f>
        <v>660.44383899038519</v>
      </c>
      <c r="E125" s="31">
        <f>'BASE '!AA125/'BASE '!CV125</f>
        <v>14.915826702033598</v>
      </c>
      <c r="F125" s="31">
        <f>'BASE '!Z125/'BASE '!CV125</f>
        <v>9851.0658488063655</v>
      </c>
      <c r="G125" s="31">
        <f>SUM(OTEs!D125:K125,OTEs!M125,OTEs!N125,OTEs!O125,OTEs!Q125)/'BASE '!AA125</f>
        <v>0.92397064576936305</v>
      </c>
      <c r="H125" s="31">
        <f>OTEs!D125/OTEs!$T125</f>
        <v>0</v>
      </c>
      <c r="I125" s="31">
        <f>OTEs!E125/OTEs!$T125</f>
        <v>0</v>
      </c>
      <c r="J125" s="31">
        <f>OTEs!F125/OTEs!$T125</f>
        <v>0</v>
      </c>
      <c r="K125" s="31">
        <f>OTEs!G125/OTEs!$T125</f>
        <v>0</v>
      </c>
      <c r="L125" s="31">
        <f>OTEs!H125/OTEs!$T125</f>
        <v>6.344726168734138E-3</v>
      </c>
      <c r="M125" s="31">
        <f>OTEs!I125/OTEs!$T125</f>
        <v>0</v>
      </c>
      <c r="N125" s="31">
        <f>OTEs!J125/OTEs!$T125</f>
        <v>0</v>
      </c>
      <c r="O125" s="31">
        <f>OTEs!K125/OTEs!$T125</f>
        <v>4.7200018974882005E-2</v>
      </c>
      <c r="P125" s="31">
        <f>OTEs!L125/OTEs!$T125</f>
        <v>2.0231967932449416E-2</v>
      </c>
      <c r="Q125" s="31">
        <f>OTEs!M125/OTEs!$T125</f>
        <v>0</v>
      </c>
      <c r="R125" s="31">
        <f>OTEs!N125/OTEs!$T125</f>
        <v>9.4577927468513547E-3</v>
      </c>
      <c r="S125" s="31">
        <f>OTEs!O125/OTEs!$T125</f>
        <v>0.85806195298972976</v>
      </c>
      <c r="T125" s="31">
        <f>OTEs!P125/OTEs!$T125</f>
        <v>2.4275989658689309E-2</v>
      </c>
      <c r="U125" s="31">
        <f>OTEs!Q125/OTEs!$T125</f>
        <v>3.2020113374919951E-3</v>
      </c>
      <c r="V125" s="31">
        <f>OTEs!R125/OTEs!$T125</f>
        <v>7.4535708356063659E-3</v>
      </c>
      <c r="W125" s="31">
        <f>OTEs!S125/OTEs!$T125</f>
        <v>2.377196935556557E-2</v>
      </c>
      <c r="X125" s="31">
        <f>SUM('BASE '!AH125:AK125)/'BASE '!AA125</f>
        <v>0.19514161400846483</v>
      </c>
      <c r="Y125" s="31">
        <f>'BASE '!AH125/SUM('BASE '!$AH125:$AK125)</f>
        <v>5.5589307411907658E-2</v>
      </c>
      <c r="Z125" s="31">
        <f>'BASE '!AI125/SUM('BASE '!$AH125:$AK125)</f>
        <v>0.91889428918590521</v>
      </c>
      <c r="AA125" s="31">
        <f>'BASE '!AJ125/SUM('BASE '!$AH125:$AK125)</f>
        <v>1.5795868772782506E-2</v>
      </c>
      <c r="AB125" s="31">
        <f>'BASE '!AK125/SUM('BASE '!$AH125:$AK125)</f>
        <v>9.7205346294046181E-3</v>
      </c>
      <c r="AC125" s="31">
        <f>'BASE '!AB125/'BASE '!AA125</f>
        <v>0.24892411291183061</v>
      </c>
      <c r="AD125" s="31">
        <f>'BASE '!AF125/'BASE '!AA125</f>
        <v>0.16537244069283571</v>
      </c>
      <c r="AE125" s="31">
        <f>'BASE '!AG125/'BASE '!AA125</f>
        <v>0.58182076847384079</v>
      </c>
      <c r="AF125" s="31">
        <f>'BASE '!AA125/'BASE '!G125</f>
        <v>0.65982663276517006</v>
      </c>
      <c r="DV125" s="5"/>
      <c r="DW125" s="5"/>
      <c r="DX125" s="5"/>
      <c r="DY125" s="5"/>
      <c r="DZ125" s="5"/>
      <c r="EA125" s="5"/>
      <c r="EB125" s="5"/>
    </row>
    <row r="126" spans="1:132">
      <c r="A126" t="s">
        <v>429</v>
      </c>
      <c r="B126" t="s">
        <v>378</v>
      </c>
      <c r="C126" t="s">
        <v>430</v>
      </c>
      <c r="D126" s="31">
        <f>'BASE '!Z126/'BASE '!AA126</f>
        <v>887.14930316684649</v>
      </c>
      <c r="E126" s="31">
        <f>'BASE '!AA126/'BASE '!CV126</f>
        <v>3.6644186046511624</v>
      </c>
      <c r="F126" s="31">
        <f>'BASE '!Z126/'BASE '!CV126</f>
        <v>3250.8864116279069</v>
      </c>
      <c r="G126" s="31">
        <f>SUM(OTEs!D126:K126,OTEs!M126,OTEs!N126,OTEs!O126,OTEs!Q126)/'BASE '!AA126</f>
        <v>0.82471282604556717</v>
      </c>
      <c r="H126" s="31">
        <f>OTEs!D126/OTEs!$T126</f>
        <v>0</v>
      </c>
      <c r="I126" s="31">
        <f>OTEs!E126/OTEs!$T126</f>
        <v>0</v>
      </c>
      <c r="J126" s="31">
        <f>OTEs!F126/OTEs!$T126</f>
        <v>0</v>
      </c>
      <c r="K126" s="31">
        <f>OTEs!G126/OTEs!$T126</f>
        <v>0</v>
      </c>
      <c r="L126" s="31">
        <f>OTEs!H126/OTEs!$T126</f>
        <v>6.3463857333248717E-3</v>
      </c>
      <c r="M126" s="31">
        <f>OTEs!I126/OTEs!$T126</f>
        <v>9.5195785999873071E-3</v>
      </c>
      <c r="N126" s="31">
        <f>OTEs!J126/OTEs!$T126</f>
        <v>0</v>
      </c>
      <c r="O126" s="31">
        <f>OTEs!K126/OTEs!$T126</f>
        <v>0.11994669035984008</v>
      </c>
      <c r="P126" s="31">
        <f>OTEs!L126/OTEs!$T126</f>
        <v>3.3635844386621816E-2</v>
      </c>
      <c r="Q126" s="31">
        <f>OTEs!M126/OTEs!$T126</f>
        <v>0</v>
      </c>
      <c r="R126" s="31">
        <f>OTEs!N126/OTEs!$T126</f>
        <v>0</v>
      </c>
      <c r="S126" s="31">
        <f>OTEs!O126/OTEs!$T126</f>
        <v>0.65317001967379584</v>
      </c>
      <c r="T126" s="31">
        <f>OTEs!P126/OTEs!$T126</f>
        <v>4.0299549406612935E-2</v>
      </c>
      <c r="U126" s="31">
        <f>OTEs!Q126/OTEs!$T126</f>
        <v>3.5730151678619031E-2</v>
      </c>
      <c r="V126" s="31">
        <f>OTEs!R126/OTEs!$T126</f>
        <v>1.3327410039982231E-2</v>
      </c>
      <c r="W126" s="31">
        <f>OTEs!S126/OTEs!$T126</f>
        <v>8.8024370121215972E-2</v>
      </c>
      <c r="X126" s="31">
        <f>SUM('BASE '!AH126:AK126)/'BASE '!AA126</f>
        <v>0.31795392523957611</v>
      </c>
      <c r="Y126" s="31">
        <f>'BASE '!AH126/SUM('BASE '!$AH126:$AK126)</f>
        <v>0</v>
      </c>
      <c r="Z126" s="31">
        <f>'BASE '!AI126/SUM('BASE '!$AH126:$AK126)</f>
        <v>0.92215568862275454</v>
      </c>
      <c r="AA126" s="31">
        <f>'BASE '!AJ126/SUM('BASE '!$AH126:$AK126)</f>
        <v>6.1876247504990017E-2</v>
      </c>
      <c r="AB126" s="31">
        <f>'BASE '!AK126/SUM('BASE '!$AH126:$AK126)</f>
        <v>1.5968063872255491E-2</v>
      </c>
      <c r="AC126" s="31">
        <f>'BASE '!AB126/'BASE '!AA126</f>
        <v>0.4131497112394491</v>
      </c>
      <c r="AD126" s="31">
        <f>'BASE '!AF126/'BASE '!AA126</f>
        <v>0.39188931903281082</v>
      </c>
      <c r="AE126" s="31">
        <f>'BASE '!AG126/'BASE '!AA126</f>
        <v>0.18150663197309133</v>
      </c>
      <c r="AF126" s="31">
        <f>'BASE '!AA126/'BASE '!G126</f>
        <v>0.12838882652896838</v>
      </c>
      <c r="DV126" s="5"/>
      <c r="DW126" s="5"/>
      <c r="DX126" s="5"/>
      <c r="DY126" s="5"/>
      <c r="DZ126" s="5"/>
      <c r="EA126" s="5"/>
      <c r="EB126" s="5"/>
    </row>
    <row r="127" spans="1:132">
      <c r="A127" t="s">
        <v>431</v>
      </c>
      <c r="B127" t="s">
        <v>378</v>
      </c>
      <c r="C127" t="s">
        <v>432</v>
      </c>
      <c r="D127" s="31">
        <f>'BASE '!Z127/'BASE '!AA127</f>
        <v>661.53531654367418</v>
      </c>
      <c r="E127" s="31">
        <f>'BASE '!AA127/'BASE '!CV127</f>
        <v>3.3506164383561643</v>
      </c>
      <c r="F127" s="31">
        <f>'BASE '!Z127/'BASE '!CV127</f>
        <v>2216.5511061643833</v>
      </c>
      <c r="G127" s="31">
        <f>SUM(OTEs!D127:K127,OTEs!M127,OTEs!N127,OTEs!O127,OTEs!Q127)/'BASE '!AA127</f>
        <v>0.53891126147304724</v>
      </c>
      <c r="H127" s="31">
        <f>OTEs!D127/OTEs!$T127</f>
        <v>0</v>
      </c>
      <c r="I127" s="31">
        <f>OTEs!E127/OTEs!$T127</f>
        <v>0</v>
      </c>
      <c r="J127" s="31">
        <f>OTEs!F127/OTEs!$T127</f>
        <v>0</v>
      </c>
      <c r="K127" s="31">
        <f>OTEs!G127/OTEs!$T127</f>
        <v>0</v>
      </c>
      <c r="L127" s="31">
        <f>OTEs!H127/OTEs!$T127</f>
        <v>3.7772286479639511E-2</v>
      </c>
      <c r="M127" s="31">
        <f>OTEs!I127/OTEs!$T127</f>
        <v>2.699503706626243E-3</v>
      </c>
      <c r="N127" s="31">
        <f>OTEs!J127/OTEs!$T127</f>
        <v>0</v>
      </c>
      <c r="O127" s="31">
        <f>OTEs!K127/OTEs!$T127</f>
        <v>0.29185788151255271</v>
      </c>
      <c r="P127" s="31">
        <f>OTEs!L127/OTEs!$T127</f>
        <v>0.22839877899370806</v>
      </c>
      <c r="Q127" s="31">
        <f>OTEs!M127/OTEs!$T127</f>
        <v>0</v>
      </c>
      <c r="R127" s="31">
        <f>OTEs!N127/OTEs!$T127</f>
        <v>1.8896525946383701E-3</v>
      </c>
      <c r="S127" s="31">
        <f>OTEs!O127/OTEs!$T127</f>
        <v>0.19122868949477748</v>
      </c>
      <c r="T127" s="31">
        <f>OTEs!P127/OTEs!$T127</f>
        <v>7.6686670681313199E-2</v>
      </c>
      <c r="U127" s="31">
        <f>OTEs!Q127/OTEs!$T127</f>
        <v>2.1990572502439933E-2</v>
      </c>
      <c r="V127" s="31">
        <f>OTEs!R127/OTEs!$T127</f>
        <v>5.1394397491538089E-2</v>
      </c>
      <c r="W127" s="31">
        <f>OTEs!S127/OTEs!$T127</f>
        <v>9.6081566542766353E-2</v>
      </c>
      <c r="X127" s="31">
        <f>SUM('BASE '!AH127:AK127)/'BASE '!AA127</f>
        <v>0.17273452032952435</v>
      </c>
      <c r="Y127" s="31">
        <f>'BASE '!AH127/SUM('BASE '!$AH127:$AK127)</f>
        <v>4.9704142011834311E-2</v>
      </c>
      <c r="Z127" s="31">
        <f>'BASE '!AI127/SUM('BASE '!$AH127:$AK127)</f>
        <v>0.65917159763313604</v>
      </c>
      <c r="AA127" s="31">
        <f>'BASE '!AJ127/SUM('BASE '!$AH127:$AK127)</f>
        <v>0.21538461538461534</v>
      </c>
      <c r="AB127" s="31">
        <f>'BASE '!AK127/SUM('BASE '!$AH127:$AK127)</f>
        <v>7.5739644970414188E-2</v>
      </c>
      <c r="AC127" s="31">
        <f>'BASE '!AB127/'BASE '!AA127</f>
        <v>0.28620781291522718</v>
      </c>
      <c r="AD127" s="31">
        <f>'BASE '!AF127/'BASE '!AA127</f>
        <v>0.58635703918722781</v>
      </c>
      <c r="AE127" s="31">
        <f>'BASE '!AG127/'BASE '!AA127</f>
        <v>0.10030867352153561</v>
      </c>
      <c r="AF127" s="31">
        <f>'BASE '!AA127/'BASE '!G127</f>
        <v>0.16125025691770983</v>
      </c>
      <c r="DV127" s="5"/>
      <c r="DW127" s="5"/>
      <c r="DX127" s="5"/>
      <c r="DY127" s="5"/>
      <c r="DZ127" s="5"/>
      <c r="EA127" s="5"/>
      <c r="EB127" s="5"/>
    </row>
    <row r="128" spans="1:132">
      <c r="A128" t="s">
        <v>433</v>
      </c>
      <c r="B128" t="s">
        <v>378</v>
      </c>
      <c r="C128" t="s">
        <v>434</v>
      </c>
      <c r="D128" s="31">
        <f>'BASE '!Z128/'BASE '!AA128</f>
        <v>601.88329099978955</v>
      </c>
      <c r="E128" s="31">
        <f>'BASE '!AA128/'BASE '!CV128</f>
        <v>4.0780918727915196</v>
      </c>
      <c r="F128" s="31">
        <f>'BASE '!Z128/'BASE '!CV128</f>
        <v>2454.5353573952548</v>
      </c>
      <c r="G128" s="31">
        <f>SUM(OTEs!D128:K128,OTEs!M128,OTEs!N128,OTEs!O128,OTEs!Q128)/'BASE '!AA128</f>
        <v>0.41894116627675243</v>
      </c>
      <c r="H128" s="31">
        <f>OTEs!D128/OTEs!$T128</f>
        <v>6.4717379205011718E-3</v>
      </c>
      <c r="I128" s="31">
        <f>OTEs!E128/OTEs!$T128</f>
        <v>0</v>
      </c>
      <c r="J128" s="31">
        <f>OTEs!F128/OTEs!$T128</f>
        <v>0</v>
      </c>
      <c r="K128" s="31">
        <f>OTEs!G128/OTEs!$T128</f>
        <v>0</v>
      </c>
      <c r="L128" s="31">
        <f>OTEs!H128/OTEs!$T128</f>
        <v>2.5369212648364593E-3</v>
      </c>
      <c r="M128" s="31">
        <f>OTEs!I128/OTEs!$T128</f>
        <v>2.1071978669151819E-2</v>
      </c>
      <c r="N128" s="31">
        <f>OTEs!J128/OTEs!$T128</f>
        <v>0</v>
      </c>
      <c r="O128" s="31">
        <f>OTEs!K128/OTEs!$T128</f>
        <v>0.36829366157988075</v>
      </c>
      <c r="P128" s="31">
        <f>OTEs!L128/OTEs!$T128</f>
        <v>0.13243764480513598</v>
      </c>
      <c r="Q128" s="31">
        <f>OTEs!M128/OTEs!$T128</f>
        <v>0</v>
      </c>
      <c r="R128" s="31">
        <f>OTEs!N128/OTEs!$T128</f>
        <v>0</v>
      </c>
      <c r="S128" s="31">
        <f>OTEs!O128/OTEs!$T128</f>
        <v>1.5648662291771833E-2</v>
      </c>
      <c r="T128" s="31">
        <f>OTEs!P128/OTEs!$T128</f>
        <v>8.5388110123092456E-2</v>
      </c>
      <c r="U128" s="31">
        <f>OTEs!Q128/OTEs!$T128</f>
        <v>2.4048978112582359E-2</v>
      </c>
      <c r="V128" s="31">
        <f>OTEs!R128/OTEs!$T128</f>
        <v>4.9457021188469959E-2</v>
      </c>
      <c r="W128" s="31">
        <f>OTEs!S128/OTEs!$T128</f>
        <v>0.29464528404457735</v>
      </c>
      <c r="X128" s="31">
        <f>SUM('BASE '!AH128:AK128)/'BASE '!AA128</f>
        <v>9.0979984403431247E-2</v>
      </c>
      <c r="Y128" s="31">
        <f>'BASE '!AH128/SUM('BASE '!$AH128:$AK128)</f>
        <v>1.9047619047619046E-2</v>
      </c>
      <c r="Z128" s="31">
        <f>'BASE '!AI128/SUM('BASE '!$AH128:$AK128)</f>
        <v>0.17551020408163265</v>
      </c>
      <c r="AA128" s="31">
        <f>'BASE '!AJ128/SUM('BASE '!$AH128:$AK128)</f>
        <v>0.64217687074829932</v>
      </c>
      <c r="AB128" s="31">
        <f>'BASE '!AK128/SUM('BASE '!$AH128:$AK128)</f>
        <v>0.16326530612244897</v>
      </c>
      <c r="AC128" s="31">
        <f>'BASE '!AB128/'BASE '!AA128</f>
        <v>0.15263594390186541</v>
      </c>
      <c r="AD128" s="31">
        <f>'BASE '!AF128/'BASE '!AA128</f>
        <v>0.71116640053473945</v>
      </c>
      <c r="AE128" s="31">
        <f>'BASE '!AG128/'BASE '!AA128</f>
        <v>9.9186750343495847E-2</v>
      </c>
      <c r="AF128" s="31">
        <f>'BASE '!AA128/'BASE '!G128</f>
        <v>0.10789537246366107</v>
      </c>
      <c r="DV128" s="5"/>
      <c r="DW128" s="5"/>
      <c r="DX128" s="5"/>
      <c r="DY128" s="5"/>
      <c r="DZ128" s="5"/>
      <c r="EA128" s="5"/>
      <c r="EB128" s="5"/>
    </row>
    <row r="129" spans="1:132">
      <c r="A129" t="s">
        <v>435</v>
      </c>
      <c r="B129" t="s">
        <v>378</v>
      </c>
      <c r="C129" t="s">
        <v>436</v>
      </c>
      <c r="D129" s="31">
        <f>'BASE '!Z129/'BASE '!AA129</f>
        <v>712.54330874896277</v>
      </c>
      <c r="E129" s="31">
        <f>'BASE '!AA129/'BASE '!CV129</f>
        <v>11.83309090909091</v>
      </c>
      <c r="F129" s="31">
        <f>'BASE '!Z129/'BASE '!CV129</f>
        <v>8431.5897490909083</v>
      </c>
      <c r="G129" s="31">
        <f>SUM(OTEs!D129:K129,OTEs!M129,OTEs!N129,OTEs!O129,OTEs!Q129)/'BASE '!AA129</f>
        <v>0.62493469776589528</v>
      </c>
      <c r="H129" s="31">
        <f>OTEs!D129/OTEs!$T129</f>
        <v>7.8593159398912149E-2</v>
      </c>
      <c r="I129" s="31">
        <f>OTEs!E129/OTEs!$T129</f>
        <v>0</v>
      </c>
      <c r="J129" s="31">
        <f>OTEs!F129/OTEs!$T129</f>
        <v>0</v>
      </c>
      <c r="K129" s="31">
        <f>OTEs!G129/OTEs!$T129</f>
        <v>0</v>
      </c>
      <c r="L129" s="31">
        <f>OTEs!H129/OTEs!$T129</f>
        <v>9.1423127746535142E-4</v>
      </c>
      <c r="M129" s="31">
        <f>OTEs!I129/OTEs!$T129</f>
        <v>1.248425063765711E-2</v>
      </c>
      <c r="N129" s="31">
        <f>OTEs!J129/OTEs!$T129</f>
        <v>0</v>
      </c>
      <c r="O129" s="31">
        <f>OTEs!K129/OTEs!$T129</f>
        <v>5.1373651700931139E-2</v>
      </c>
      <c r="P129" s="31">
        <f>OTEs!L129/OTEs!$T129</f>
        <v>1.1285762576442027E-2</v>
      </c>
      <c r="Q129" s="31">
        <f>OTEs!M129/OTEs!$T129</f>
        <v>0</v>
      </c>
      <c r="R129" s="31">
        <f>OTEs!N129/OTEs!$T129</f>
        <v>0</v>
      </c>
      <c r="S129" s="31">
        <f>OTEs!O129/OTEs!$T129</f>
        <v>0.19170431148397407</v>
      </c>
      <c r="T129" s="31">
        <f>OTEs!P129/OTEs!$T129</f>
        <v>8.9625395654712517E-2</v>
      </c>
      <c r="U129" s="31">
        <f>OTEs!Q129/OTEs!$T129</f>
        <v>0.28986509326695559</v>
      </c>
      <c r="V129" s="31">
        <f>OTEs!R129/OTEs!$T129</f>
        <v>0.19231892074613566</v>
      </c>
      <c r="W129" s="31">
        <f>OTEs!S129/OTEs!$T129</f>
        <v>8.1835223256814499E-2</v>
      </c>
      <c r="X129" s="31">
        <f>SUM('BASE '!AH129:AK129)/'BASE '!AA129</f>
        <v>0.1815402108109769</v>
      </c>
      <c r="Y129" s="31">
        <f>'BASE '!AH129/SUM('BASE '!$AH129:$AK129)</f>
        <v>0.12822683030046553</v>
      </c>
      <c r="Z129" s="31">
        <f>'BASE '!AI129/SUM('BASE '!$AH129:$AK129)</f>
        <v>0.35548032162505294</v>
      </c>
      <c r="AA129" s="31">
        <f>'BASE '!AJ129/SUM('BASE '!$AH129:$AK129)</f>
        <v>0.48920863309352519</v>
      </c>
      <c r="AB129" s="31">
        <f>'BASE '!AK129/SUM('BASE '!$AH129:$AK129)</f>
        <v>2.7084214980956416E-2</v>
      </c>
      <c r="AC129" s="31">
        <f>'BASE '!AB129/'BASE '!AA129</f>
        <v>0.61975661473218402</v>
      </c>
      <c r="AD129" s="31">
        <f>'BASE '!AF129/'BASE '!AA129</f>
        <v>0.27691220306690018</v>
      </c>
      <c r="AE129" s="31">
        <f>'BASE '!AG129/'BASE '!AA129</f>
        <v>8.065978304293045E-2</v>
      </c>
      <c r="AF129" s="31">
        <f>'BASE '!AA129/'BASE '!G129</f>
        <v>0.13013622070459113</v>
      </c>
      <c r="DV129" s="5"/>
      <c r="DW129" s="5"/>
      <c r="DX129" s="5"/>
      <c r="DY129" s="5"/>
      <c r="DZ129" s="5"/>
      <c r="EA129" s="5"/>
      <c r="EB129" s="5"/>
    </row>
    <row r="130" spans="1:132">
      <c r="A130" t="s">
        <v>437</v>
      </c>
      <c r="B130" t="s">
        <v>378</v>
      </c>
      <c r="C130" t="s">
        <v>438</v>
      </c>
      <c r="D130" s="31">
        <f>'BASE '!Z130/'BASE '!AA130</f>
        <v>787.99614561547094</v>
      </c>
      <c r="E130" s="31">
        <f>'BASE '!AA130/'BASE '!CV130</f>
        <v>5.7542441860465114</v>
      </c>
      <c r="F130" s="31">
        <f>'BASE '!Z130/'BASE '!CV130</f>
        <v>4534.3222395348839</v>
      </c>
      <c r="G130" s="31">
        <f>SUM(OTEs!D130:K130,OTEs!M130,OTEs!N130,OTEs!O130,OTEs!Q130)/'BASE '!AA130</f>
        <v>0.50573893890252897</v>
      </c>
      <c r="H130" s="31">
        <f>OTEs!D130/OTEs!$T130</f>
        <v>1.9140249135308042E-3</v>
      </c>
      <c r="I130" s="31">
        <f>OTEs!E130/OTEs!$T130</f>
        <v>0</v>
      </c>
      <c r="J130" s="31">
        <f>OTEs!F130/OTEs!$T130</f>
        <v>4.1609237250669661E-3</v>
      </c>
      <c r="K130" s="31">
        <f>OTEs!G130/OTEs!$T130</f>
        <v>0</v>
      </c>
      <c r="L130" s="31">
        <f>OTEs!H130/OTEs!$T130</f>
        <v>2.1392349101500535E-2</v>
      </c>
      <c r="M130" s="31">
        <f>OTEs!I130/OTEs!$T130</f>
        <v>6.4494317738537973E-3</v>
      </c>
      <c r="N130" s="31">
        <f>OTEs!J130/OTEs!$T130</f>
        <v>0</v>
      </c>
      <c r="O130" s="31">
        <f>OTEs!K130/OTEs!$T130</f>
        <v>0.17829558161911949</v>
      </c>
      <c r="P130" s="31">
        <f>OTEs!L130/OTEs!$T130</f>
        <v>0.11301588952747511</v>
      </c>
      <c r="Q130" s="31">
        <f>OTEs!M130/OTEs!$T130</f>
        <v>0</v>
      </c>
      <c r="R130" s="31">
        <f>OTEs!N130/OTEs!$T130</f>
        <v>8.7670662887160966E-2</v>
      </c>
      <c r="S130" s="31">
        <f>OTEs!O130/OTEs!$T130</f>
        <v>0.11454502899643723</v>
      </c>
      <c r="T130" s="31">
        <f>OTEs!P130/OTEs!$T130</f>
        <v>8.1564507320625201E-2</v>
      </c>
      <c r="U130" s="31">
        <f>OTEs!Q130/OTEs!$T130</f>
        <v>0.1062543884742413</v>
      </c>
      <c r="V130" s="31">
        <f>OTEs!R130/OTEs!$T130</f>
        <v>2.7753361246196661E-2</v>
      </c>
      <c r="W130" s="31">
        <f>OTEs!S130/OTEs!$T130</f>
        <v>0.25698385041479216</v>
      </c>
      <c r="X130" s="31">
        <f>SUM('BASE '!AH130:AK130)/'BASE '!AA130</f>
        <v>0.17545189091974578</v>
      </c>
      <c r="Y130" s="31">
        <f>'BASE '!AH130/SUM('BASE '!$AH130:$AK130)</f>
        <v>0.14684710624820041</v>
      </c>
      <c r="Z130" s="31">
        <f>'BASE '!AI130/SUM('BASE '!$AH130:$AK130)</f>
        <v>0.16786639792686436</v>
      </c>
      <c r="AA130" s="31">
        <f>'BASE '!AJ130/SUM('BASE '!$AH130:$AK130)</f>
        <v>0.59084365102217096</v>
      </c>
      <c r="AB130" s="31">
        <f>'BASE '!AK130/SUM('BASE '!$AH130:$AK130)</f>
        <v>9.4442844802764173E-2</v>
      </c>
      <c r="AC130" s="31">
        <f>'BASE '!AB130/'BASE '!AA130</f>
        <v>0.25343275438756024</v>
      </c>
      <c r="AD130" s="31">
        <f>'BASE '!AF130/'BASE '!AA130</f>
        <v>0.51735321754417862</v>
      </c>
      <c r="AE130" s="31">
        <f>'BASE '!AG130/'BASE '!AA130</f>
        <v>0.21026946743051136</v>
      </c>
      <c r="AF130" s="31">
        <f>'BASE '!AA130/'BASE '!G130</f>
        <v>0.11505349279084778</v>
      </c>
      <c r="DV130" s="5"/>
      <c r="DW130" s="5"/>
      <c r="DX130" s="5"/>
      <c r="DY130" s="5"/>
      <c r="DZ130" s="5"/>
      <c r="EA130" s="5"/>
      <c r="EB130" s="5"/>
    </row>
    <row r="131" spans="1:132">
      <c r="A131" t="s">
        <v>439</v>
      </c>
      <c r="B131" t="s">
        <v>378</v>
      </c>
      <c r="C131" t="s">
        <v>440</v>
      </c>
      <c r="D131" s="31">
        <f>'BASE '!Z131/'BASE '!AA131</f>
        <v>1253.100994837245</v>
      </c>
      <c r="E131" s="31">
        <f>'BASE '!AA131/'BASE '!CV131</f>
        <v>8.5614420062695924</v>
      </c>
      <c r="F131" s="31">
        <f>'BASE '!Z131/'BASE '!CV131</f>
        <v>10728.351495297804</v>
      </c>
      <c r="G131" s="31">
        <f>SUM(OTEs!D131:K131,OTEs!M131,OTEs!N131,OTEs!O131,OTEs!Q131)/'BASE '!AA131</f>
        <v>0.76313573285489356</v>
      </c>
      <c r="H131" s="31">
        <f>OTEs!D131/OTEs!$T131</f>
        <v>0</v>
      </c>
      <c r="I131" s="31">
        <f>OTEs!E131/OTEs!$T131</f>
        <v>0</v>
      </c>
      <c r="J131" s="31">
        <f>OTEs!F131/OTEs!$T131</f>
        <v>0</v>
      </c>
      <c r="K131" s="31">
        <f>OTEs!G131/OTEs!$T131</f>
        <v>0</v>
      </c>
      <c r="L131" s="31">
        <f>OTEs!H131/OTEs!$T131</f>
        <v>1.2714463631801029E-2</v>
      </c>
      <c r="M131" s="31">
        <f>OTEs!I131/OTEs!$T131</f>
        <v>0</v>
      </c>
      <c r="N131" s="31">
        <f>OTEs!J131/OTEs!$T131</f>
        <v>0</v>
      </c>
      <c r="O131" s="31">
        <f>OTEs!K131/OTEs!$T131</f>
        <v>7.5357361934680372E-2</v>
      </c>
      <c r="P131" s="31">
        <f>OTEs!L131/OTEs!$T131</f>
        <v>4.3757086826402954E-2</v>
      </c>
      <c r="Q131" s="31">
        <f>OTEs!M131/OTEs!$T131</f>
        <v>0</v>
      </c>
      <c r="R131" s="31">
        <f>OTEs!N131/OTEs!$T131</f>
        <v>0</v>
      </c>
      <c r="S131" s="31">
        <f>OTEs!O131/OTEs!$T131</f>
        <v>0.67488893432719288</v>
      </c>
      <c r="T131" s="31">
        <f>OTEs!P131/OTEs!$T131</f>
        <v>0.12011822220569918</v>
      </c>
      <c r="U131" s="31">
        <f>OTEs!Q131/OTEs!$T131</f>
        <v>1.1877985761287803E-2</v>
      </c>
      <c r="V131" s="31">
        <f>OTEs!R131/OTEs!$T131</f>
        <v>7.8071267914567727E-3</v>
      </c>
      <c r="W131" s="31">
        <f>OTEs!S131/OTEs!$T131</f>
        <v>5.3478818521478892E-2</v>
      </c>
      <c r="X131" s="31">
        <f>SUM('BASE '!AH131:AK131)/'BASE '!AA131</f>
        <v>0.30610376771264325</v>
      </c>
      <c r="Y131" s="31">
        <f>'BASE '!AH131/SUM('BASE '!$AH131:$AK131)</f>
        <v>0</v>
      </c>
      <c r="Z131" s="31">
        <f>'BASE '!AI131/SUM('BASE '!$AH131:$AK131)</f>
        <v>0.94019138755980858</v>
      </c>
      <c r="AA131" s="31">
        <f>'BASE '!AJ131/SUM('BASE '!$AH131:$AK131)</f>
        <v>4.0669856459330141E-2</v>
      </c>
      <c r="AB131" s="31">
        <f>'BASE '!AK131/SUM('BASE '!$AH131:$AK131)</f>
        <v>1.9138755980861243E-2</v>
      </c>
      <c r="AC131" s="31">
        <f>'BASE '!AB131/'BASE '!AA131</f>
        <v>0.58714437406173325</v>
      </c>
      <c r="AD131" s="31">
        <f>'BASE '!AF131/'BASE '!AA131</f>
        <v>0.28733843506279516</v>
      </c>
      <c r="AE131" s="31">
        <f>'BASE '!AG131/'BASE '!AA131</f>
        <v>0.11746182856724395</v>
      </c>
      <c r="AF131" s="31">
        <f>'BASE '!AA131/'BASE '!G131</f>
        <v>0.17535461307588218</v>
      </c>
      <c r="DV131" s="5"/>
      <c r="DW131" s="5"/>
      <c r="DX131" s="5"/>
      <c r="DY131" s="5"/>
      <c r="DZ131" s="5"/>
      <c r="EA131" s="5"/>
      <c r="EB131" s="5"/>
    </row>
    <row r="132" spans="1:132">
      <c r="A132" t="s">
        <v>441</v>
      </c>
      <c r="B132" t="s">
        <v>378</v>
      </c>
      <c r="C132" t="s">
        <v>442</v>
      </c>
      <c r="D132" s="31">
        <f>'BASE '!Z132/'BASE '!AA132</f>
        <v>903.07027275266773</v>
      </c>
      <c r="E132" s="31">
        <f>'BASE '!AA132/'BASE '!CV132</f>
        <v>11.837962962962962</v>
      </c>
      <c r="F132" s="31">
        <f>'BASE '!Z132/'BASE '!CV132</f>
        <v>10690.512441798941</v>
      </c>
      <c r="G132" s="31">
        <f>SUM(OTEs!D132:K132,OTEs!M132,OTEs!N132,OTEs!O132,OTEs!Q132)/'BASE '!AA132</f>
        <v>0.70013967260740828</v>
      </c>
      <c r="H132" s="31">
        <f>OTEs!D132/OTEs!$T132</f>
        <v>9.2480495022867898E-3</v>
      </c>
      <c r="I132" s="31">
        <f>OTEs!E132/OTEs!$T132</f>
        <v>0</v>
      </c>
      <c r="J132" s="31">
        <f>OTEs!F132/OTEs!$T132</f>
        <v>0</v>
      </c>
      <c r="K132" s="31">
        <f>OTEs!G132/OTEs!$T132</f>
        <v>0</v>
      </c>
      <c r="L132" s="31">
        <f>OTEs!H132/OTEs!$T132</f>
        <v>2.9436821809703168E-2</v>
      </c>
      <c r="M132" s="31">
        <f>OTEs!I132/OTEs!$T132</f>
        <v>5.4838131109317546E-2</v>
      </c>
      <c r="N132" s="31">
        <f>OTEs!J132/OTEs!$T132</f>
        <v>0</v>
      </c>
      <c r="O132" s="31">
        <f>OTEs!K132/OTEs!$T132</f>
        <v>6.5218366065823694E-2</v>
      </c>
      <c r="P132" s="31">
        <f>OTEs!L132/OTEs!$T132</f>
        <v>0.12770155143036499</v>
      </c>
      <c r="Q132" s="31">
        <f>OTEs!M132/OTEs!$T132</f>
        <v>0</v>
      </c>
      <c r="R132" s="31">
        <f>OTEs!N132/OTEs!$T132</f>
        <v>0</v>
      </c>
      <c r="S132" s="31">
        <f>OTEs!O132/OTEs!$T132</f>
        <v>0.54365079365079361</v>
      </c>
      <c r="T132" s="31">
        <f>OTEs!P132/OTEs!$T132</f>
        <v>9.6740202672406066E-3</v>
      </c>
      <c r="U132" s="31">
        <f>OTEs!Q132/OTEs!$T132</f>
        <v>0</v>
      </c>
      <c r="V132" s="31">
        <f>OTEs!R132/OTEs!$T132</f>
        <v>0.13894493767375124</v>
      </c>
      <c r="W132" s="31">
        <f>OTEs!S132/OTEs!$T132</f>
        <v>2.1287328490718321E-2</v>
      </c>
      <c r="X132" s="31">
        <f>SUM('BASE '!AH132:AK132)/'BASE '!AA132</f>
        <v>0.14000782166601486</v>
      </c>
      <c r="Y132" s="31">
        <f>'BASE '!AH132/SUM('BASE '!$AH132:$AK132)</f>
        <v>7.1029529130087782E-2</v>
      </c>
      <c r="Z132" s="31">
        <f>'BASE '!AI132/SUM('BASE '!$AH132:$AK132)</f>
        <v>0.8571428571428571</v>
      </c>
      <c r="AA132" s="31">
        <f>'BASE '!AJ132/SUM('BASE '!$AH132:$AK132)</f>
        <v>4.628890662410215E-2</v>
      </c>
      <c r="AB132" s="31">
        <f>'BASE '!AK132/SUM('BASE '!$AH132:$AK132)</f>
        <v>2.5538707102952911E-2</v>
      </c>
      <c r="AC132" s="31">
        <f>'BASE '!AB132/'BASE '!AA132</f>
        <v>0.43535393038717246</v>
      </c>
      <c r="AD132" s="31">
        <f>'BASE '!AF132/'BASE '!AA132</f>
        <v>0.43697413263310797</v>
      </c>
      <c r="AE132" s="31">
        <f>'BASE '!AG132/'BASE '!AA132</f>
        <v>0.12257668026146712</v>
      </c>
      <c r="AF132" s="31">
        <f>'BASE '!AA132/'BASE '!G132</f>
        <v>0.5525883854974013</v>
      </c>
      <c r="DV132" s="5"/>
      <c r="DW132" s="5"/>
      <c r="DX132" s="5"/>
      <c r="DY132" s="5"/>
      <c r="DZ132" s="5"/>
      <c r="EA132" s="5"/>
      <c r="EB132" s="5"/>
    </row>
    <row r="133" spans="1:132">
      <c r="A133" t="s">
        <v>445</v>
      </c>
      <c r="B133" t="s">
        <v>444</v>
      </c>
      <c r="C133" t="s">
        <v>446</v>
      </c>
      <c r="D133" s="31">
        <f>'BASE '!Z133/'BASE '!AA133</f>
        <v>1785.7860979758464</v>
      </c>
      <c r="E133" s="31">
        <f>'BASE '!AA133/'BASE '!CV133</f>
        <v>2.5785087719298243</v>
      </c>
      <c r="F133" s="31">
        <f>'BASE '!Z133/'BASE '!CV133</f>
        <v>4604.6651184210523</v>
      </c>
      <c r="G133" s="31">
        <f>SUM(OTEs!D133:K133,OTEs!M133,OTEs!N133,OTEs!O133,OTEs!Q133)/'BASE '!AA133</f>
        <v>0.68600102058173174</v>
      </c>
      <c r="H133" s="31">
        <f>OTEs!D133/OTEs!$T133</f>
        <v>0.22136222910216719</v>
      </c>
      <c r="I133" s="31">
        <f>OTEs!E133/OTEs!$T133</f>
        <v>0</v>
      </c>
      <c r="J133" s="31">
        <f>OTEs!F133/OTEs!$T133</f>
        <v>0</v>
      </c>
      <c r="K133" s="31">
        <f>OTEs!G133/OTEs!$T133</f>
        <v>0</v>
      </c>
      <c r="L133" s="31">
        <f>OTEs!H133/OTEs!$T133</f>
        <v>0</v>
      </c>
      <c r="M133" s="31">
        <f>OTEs!I133/OTEs!$T133</f>
        <v>0.14637082903336773</v>
      </c>
      <c r="N133" s="31">
        <f>OTEs!J133/OTEs!$T133</f>
        <v>0</v>
      </c>
      <c r="O133" s="31">
        <f>OTEs!K133/OTEs!$T133</f>
        <v>0</v>
      </c>
      <c r="P133" s="31">
        <f>OTEs!L133/OTEs!$T133</f>
        <v>0</v>
      </c>
      <c r="Q133" s="31">
        <f>OTEs!M133/OTEs!$T133</f>
        <v>0</v>
      </c>
      <c r="R133" s="31">
        <f>OTEs!N133/OTEs!$T133</f>
        <v>0</v>
      </c>
      <c r="S133" s="31">
        <f>OTEs!O133/OTEs!$T133</f>
        <v>0.13725490196078433</v>
      </c>
      <c r="T133" s="31">
        <f>OTEs!P133/OTEs!$T133</f>
        <v>2.8723770209838319E-2</v>
      </c>
      <c r="U133" s="31">
        <f>OTEs!Q133/OTEs!$T133</f>
        <v>0.18868249054007569</v>
      </c>
      <c r="V133" s="31">
        <f>OTEs!R133/OTEs!$T133</f>
        <v>0.1152390780873753</v>
      </c>
      <c r="W133" s="31">
        <f>OTEs!S133/OTEs!$T133</f>
        <v>0.16236670106639145</v>
      </c>
      <c r="X133" s="31">
        <f>SUM('BASE '!AH133:AK133)/'BASE '!AA133</f>
        <v>0.45415887055621706</v>
      </c>
      <c r="Y133" s="31">
        <f>'BASE '!AH133/SUM('BASE '!$AH133:$AK133)</f>
        <v>0</v>
      </c>
      <c r="Z133" s="31">
        <f>'BASE '!AI133/SUM('BASE '!$AH133:$AK133)</f>
        <v>0.10861423220973783</v>
      </c>
      <c r="AA133" s="31">
        <f>'BASE '!AJ133/SUM('BASE '!$AH133:$AK133)</f>
        <v>0.86142322097378277</v>
      </c>
      <c r="AB133" s="31">
        <f>'BASE '!AK133/SUM('BASE '!$AH133:$AK133)</f>
        <v>2.9962546816479405E-2</v>
      </c>
      <c r="AC133" s="31">
        <f>'BASE '!AB133/'BASE '!AA133</f>
        <v>0.50858989624085726</v>
      </c>
      <c r="AD133" s="31">
        <f>'BASE '!AF133/'BASE '!AA133</f>
        <v>0.332879741452628</v>
      </c>
      <c r="AE133" s="31">
        <f>'BASE '!AG133/'BASE '!AA133</f>
        <v>0.12468106820887906</v>
      </c>
      <c r="AF133" s="31">
        <f>'BASE '!AA133/'BASE '!G133</f>
        <v>5.9207453484997209E-2</v>
      </c>
      <c r="DV133" s="5"/>
      <c r="DW133" s="5"/>
      <c r="DX133" s="5"/>
      <c r="DY133" s="5"/>
      <c r="DZ133" s="5"/>
      <c r="EA133" s="5"/>
      <c r="EB133" s="5"/>
    </row>
    <row r="134" spans="1:132">
      <c r="A134" t="s">
        <v>447</v>
      </c>
      <c r="B134" t="s">
        <v>444</v>
      </c>
      <c r="C134" t="s">
        <v>448</v>
      </c>
      <c r="D134" s="31">
        <f>'BASE '!Z134/'BASE '!AA134</f>
        <v>796.22101449275362</v>
      </c>
      <c r="E134" s="31">
        <f>'BASE '!AA134/'BASE '!CV134</f>
        <v>0.86250000000000004</v>
      </c>
      <c r="F134" s="31">
        <f>'BASE '!Z134/'BASE '!CV134</f>
        <v>686.74062500000014</v>
      </c>
      <c r="G134" s="31">
        <f>SUM(OTEs!D134:K134,OTEs!M134,OTEs!N134,OTEs!O134,OTEs!Q134)/'BASE '!AA134</f>
        <v>0.70692431561996794</v>
      </c>
      <c r="H134" s="31">
        <f>OTEs!D134/OTEs!$T134</f>
        <v>0</v>
      </c>
      <c r="I134" s="31">
        <f>OTEs!E134/OTEs!$T134</f>
        <v>0</v>
      </c>
      <c r="J134" s="31">
        <f>OTEs!F134/OTEs!$T134</f>
        <v>0</v>
      </c>
      <c r="K134" s="31">
        <f>OTEs!G134/OTEs!$T134</f>
        <v>0</v>
      </c>
      <c r="L134" s="31">
        <f>OTEs!H134/OTEs!$T134</f>
        <v>0</v>
      </c>
      <c r="M134" s="31">
        <f>OTEs!I134/OTEs!$T134</f>
        <v>0</v>
      </c>
      <c r="N134" s="31">
        <f>OTEs!J134/OTEs!$T134</f>
        <v>0</v>
      </c>
      <c r="O134" s="31">
        <f>OTEs!K134/OTEs!$T134</f>
        <v>0.67471819645732689</v>
      </c>
      <c r="P134" s="31">
        <f>OTEs!L134/OTEs!$T134</f>
        <v>0</v>
      </c>
      <c r="Q134" s="31">
        <f>OTEs!M134/OTEs!$T134</f>
        <v>0</v>
      </c>
      <c r="R134" s="31">
        <f>OTEs!N134/OTEs!$T134</f>
        <v>0</v>
      </c>
      <c r="S134" s="31">
        <f>OTEs!O134/OTEs!$T134</f>
        <v>0</v>
      </c>
      <c r="T134" s="31">
        <f>OTEs!P134/OTEs!$T134</f>
        <v>0</v>
      </c>
      <c r="U134" s="31">
        <f>OTEs!Q134/OTEs!$T134</f>
        <v>3.2206119162640899E-2</v>
      </c>
      <c r="V134" s="31">
        <f>OTEs!R134/OTEs!$T134</f>
        <v>0</v>
      </c>
      <c r="W134" s="31">
        <f>OTEs!S134/OTEs!$T134</f>
        <v>0.29307568438003218</v>
      </c>
      <c r="X134" s="31">
        <f>SUM('BASE '!AH134:AK134)/'BASE '!AA134</f>
        <v>0.25764895330112725</v>
      </c>
      <c r="Y134" s="31">
        <f>'BASE '!AH134/SUM('BASE '!$AH134:$AK134)</f>
        <v>0</v>
      </c>
      <c r="Z134" s="31">
        <f>'BASE '!AI134/SUM('BASE '!$AH134:$AK134)</f>
        <v>0</v>
      </c>
      <c r="AA134" s="31">
        <f>'BASE '!AJ134/SUM('BASE '!$AH134:$AK134)</f>
        <v>1</v>
      </c>
      <c r="AB134" s="31">
        <f>'BASE '!AK134/SUM('BASE '!$AH134:$AK134)</f>
        <v>0</v>
      </c>
      <c r="AC134" s="31">
        <f>'BASE '!AB134/'BASE '!AA134</f>
        <v>1.6103059581320453E-2</v>
      </c>
      <c r="AD134" s="31">
        <f>'BASE '!AF134/'BASE '!AA134</f>
        <v>0.96135265700483086</v>
      </c>
      <c r="AE134" s="31">
        <f>'BASE '!AG134/'BASE '!AA134</f>
        <v>0</v>
      </c>
      <c r="AF134" s="31">
        <f>'BASE '!AA134/'BASE '!G134</f>
        <v>3.8623163869298993E-3</v>
      </c>
      <c r="DV134" s="5"/>
      <c r="DW134" s="5"/>
      <c r="DX134" s="5"/>
      <c r="DY134" s="5"/>
      <c r="DZ134" s="5"/>
      <c r="EA134" s="5"/>
      <c r="EB134" s="5"/>
    </row>
    <row r="135" spans="1:132">
      <c r="A135" t="s">
        <v>449</v>
      </c>
      <c r="B135" t="s">
        <v>444</v>
      </c>
      <c r="C135" t="s">
        <v>450</v>
      </c>
      <c r="D135" s="31">
        <f>'BASE '!Z135/'BASE '!AA135</f>
        <v>3678.8321213818858</v>
      </c>
      <c r="E135" s="31">
        <f>'BASE '!AA135/'BASE '!CV135</f>
        <v>7.0460526315789478</v>
      </c>
      <c r="F135" s="31">
        <f>'BASE '!Z135/'BASE '!CV135</f>
        <v>25921.244749999998</v>
      </c>
      <c r="G135" s="31">
        <f>SUM(OTEs!D135:K135,OTEs!M135,OTEs!N135,OTEs!O135,OTEs!Q135)/'BASE '!AA135</f>
        <v>0.92464985994397764</v>
      </c>
      <c r="H135" s="31">
        <f>OTEs!D135/OTEs!$T135</f>
        <v>0</v>
      </c>
      <c r="I135" s="31">
        <f>OTEs!E135/OTEs!$T135</f>
        <v>0</v>
      </c>
      <c r="J135" s="31">
        <f>OTEs!F135/OTEs!$T135</f>
        <v>0</v>
      </c>
      <c r="K135" s="31">
        <f>OTEs!G135/OTEs!$T135</f>
        <v>1.2449424214130096E-2</v>
      </c>
      <c r="L135" s="31">
        <f>OTEs!H135/OTEs!$T135</f>
        <v>0</v>
      </c>
      <c r="M135" s="31">
        <f>OTEs!I135/OTEs!$T135</f>
        <v>0.36554621848739494</v>
      </c>
      <c r="N135" s="31">
        <f>OTEs!J135/OTEs!$T135</f>
        <v>9.648303765950824E-3</v>
      </c>
      <c r="O135" s="31">
        <f>OTEs!K135/OTEs!$T135</f>
        <v>3.2679738562091504E-3</v>
      </c>
      <c r="P135" s="31">
        <f>OTEs!L135/OTEs!$T135</f>
        <v>2.9162776221599754E-2</v>
      </c>
      <c r="Q135" s="31">
        <f>OTEs!M135/OTEs!$T135</f>
        <v>0</v>
      </c>
      <c r="R135" s="31">
        <f>OTEs!N135/OTEs!$T135</f>
        <v>0.53373793962029259</v>
      </c>
      <c r="S135" s="31">
        <f>OTEs!O135/OTEs!$T135</f>
        <v>0</v>
      </c>
      <c r="T135" s="31">
        <f>OTEs!P135/OTEs!$T135</f>
        <v>3.8779956427015254E-2</v>
      </c>
      <c r="U135" s="31">
        <f>OTEs!Q135/OTEs!$T135</f>
        <v>0</v>
      </c>
      <c r="V135" s="31">
        <f>OTEs!R135/OTEs!$T135</f>
        <v>0</v>
      </c>
      <c r="W135" s="31">
        <f>OTEs!S135/OTEs!$T135</f>
        <v>7.4074074074074068E-3</v>
      </c>
      <c r="X135" s="31">
        <f>SUM('BASE '!AH135:AK135)/'BASE '!AA135</f>
        <v>0.21910986616868972</v>
      </c>
      <c r="Y135" s="31">
        <f>'BASE '!AH135/SUM('BASE '!$AH135:$AK135)</f>
        <v>0.58238636363636354</v>
      </c>
      <c r="Z135" s="31">
        <f>'BASE '!AI135/SUM('BASE '!$AH135:$AK135)</f>
        <v>0.38068181818181818</v>
      </c>
      <c r="AA135" s="31">
        <f>'BASE '!AJ135/SUM('BASE '!$AH135:$AK135)</f>
        <v>2.840909090909091E-3</v>
      </c>
      <c r="AB135" s="31">
        <f>'BASE '!AK135/SUM('BASE '!$AH135:$AK135)</f>
        <v>3.4090909090909088E-2</v>
      </c>
      <c r="AC135" s="31">
        <f>'BASE '!AB135/'BASE '!AA135</f>
        <v>0.58577653283535636</v>
      </c>
      <c r="AD135" s="31">
        <f>'BASE '!AF135/'BASE '!AA135</f>
        <v>0.40535325241207598</v>
      </c>
      <c r="AE135" s="31">
        <f>'BASE '!AG135/'BASE '!AA135</f>
        <v>0</v>
      </c>
      <c r="AF135" s="31">
        <f>'BASE '!AA135/'BASE '!G135</f>
        <v>0.42316525549883466</v>
      </c>
      <c r="DV135" s="5"/>
      <c r="DW135" s="5"/>
      <c r="DX135" s="5"/>
      <c r="DY135" s="5"/>
      <c r="DZ135" s="5"/>
      <c r="EA135" s="5"/>
      <c r="EB135" s="5"/>
    </row>
    <row r="136" spans="1:132">
      <c r="A136" t="s">
        <v>451</v>
      </c>
      <c r="B136" t="s">
        <v>444</v>
      </c>
      <c r="C136" t="s">
        <v>364</v>
      </c>
      <c r="D136" s="31">
        <f>'BASE '!Z136/'BASE '!AA136</f>
        <v>871.38681546432838</v>
      </c>
      <c r="E136" s="31">
        <f>'BASE '!AA136/'BASE '!CV136</f>
        <v>2.5343434343434343</v>
      </c>
      <c r="F136" s="31">
        <f>'BASE '!Z136/'BASE '!CV136</f>
        <v>2208.3934545454545</v>
      </c>
      <c r="G136" s="31">
        <f>SUM(OTEs!D136:K136,OTEs!M136,OTEs!N136,OTEs!O136,OTEs!Q136)/'BASE '!AA136</f>
        <v>0.51016341171781587</v>
      </c>
      <c r="H136" s="31">
        <f>OTEs!D136/OTEs!$T136</f>
        <v>6.2165058949624867E-2</v>
      </c>
      <c r="I136" s="31">
        <f>OTEs!E136/OTEs!$T136</f>
        <v>0</v>
      </c>
      <c r="J136" s="31">
        <f>OTEs!F136/OTEs!$T136</f>
        <v>0</v>
      </c>
      <c r="K136" s="31">
        <f>OTEs!G136/OTEs!$T136</f>
        <v>0</v>
      </c>
      <c r="L136" s="31">
        <f>OTEs!H136/OTEs!$T136</f>
        <v>1.4428229862313464E-2</v>
      </c>
      <c r="M136" s="31">
        <f>OTEs!I136/OTEs!$T136</f>
        <v>0</v>
      </c>
      <c r="N136" s="31">
        <f>OTEs!J136/OTEs!$T136</f>
        <v>0</v>
      </c>
      <c r="O136" s="31">
        <f>OTEs!K136/OTEs!$T136</f>
        <v>0.14988869651249073</v>
      </c>
      <c r="P136" s="31">
        <f>OTEs!L136/OTEs!$T136</f>
        <v>0.14452963970648861</v>
      </c>
      <c r="Q136" s="31">
        <f>OTEs!M136/OTEs!$T136</f>
        <v>0</v>
      </c>
      <c r="R136" s="31">
        <f>OTEs!N136/OTEs!$T136</f>
        <v>0.13125566823316021</v>
      </c>
      <c r="S136" s="31">
        <f>OTEs!O136/OTEs!$T136</f>
        <v>0.15574243548520078</v>
      </c>
      <c r="T136" s="31">
        <f>OTEs!P136/OTEs!$T136</f>
        <v>1.8468134223761236E-2</v>
      </c>
      <c r="U136" s="31">
        <f>OTEs!Q136/OTEs!$T136</f>
        <v>1.4180888778959519E-2</v>
      </c>
      <c r="V136" s="31">
        <f>OTEs!R136/OTEs!$T136</f>
        <v>0.10742847720339682</v>
      </c>
      <c r="W136" s="31">
        <f>OTEs!S136/OTEs!$T136</f>
        <v>0.20191277104460384</v>
      </c>
      <c r="X136" s="31">
        <f>SUM('BASE '!AH136:AK136)/'BASE '!AA136</f>
        <v>0.16500597847748102</v>
      </c>
      <c r="Y136" s="31">
        <f>'BASE '!AH136/SUM('BASE '!$AH136:$AK136)</f>
        <v>0.51690821256038655</v>
      </c>
      <c r="Z136" s="31">
        <f>'BASE '!AI136/SUM('BASE '!$AH136:$AK136)</f>
        <v>0.34299516908212568</v>
      </c>
      <c r="AA136" s="31">
        <f>'BASE '!AJ136/SUM('BASE '!$AH136:$AK136)</f>
        <v>0.14009661835748793</v>
      </c>
      <c r="AB136" s="31">
        <f>'BASE '!AK136/SUM('BASE '!$AH136:$AK136)</f>
        <v>0</v>
      </c>
      <c r="AC136" s="31">
        <f>'BASE '!AB136/'BASE '!AA136</f>
        <v>0.54858509366281383</v>
      </c>
      <c r="AD136" s="31">
        <f>'BASE '!AF136/'BASE '!AA136</f>
        <v>0.41897170187325627</v>
      </c>
      <c r="AE136" s="31">
        <f>'BASE '!AG136/'BASE '!AA136</f>
        <v>7.971303308090873E-3</v>
      </c>
      <c r="AF136" s="31">
        <f>'BASE '!AA136/'BASE '!G136</f>
        <v>8.9184741818002677E-2</v>
      </c>
      <c r="DV136" s="5"/>
      <c r="DW136" s="5"/>
      <c r="DX136" s="5"/>
      <c r="DY136" s="5"/>
      <c r="DZ136" s="5"/>
      <c r="EA136" s="5"/>
      <c r="EB136" s="5"/>
    </row>
    <row r="137" spans="1:132">
      <c r="A137" t="s">
        <v>452</v>
      </c>
      <c r="B137" t="s">
        <v>444</v>
      </c>
      <c r="C137" t="s">
        <v>453</v>
      </c>
      <c r="D137" s="31">
        <f>'BASE '!Z137/'BASE '!AA137</f>
        <v>1275.5410653725437</v>
      </c>
      <c r="E137" s="31">
        <f>'BASE '!AA137/'BASE '!CV137</f>
        <v>7.7791297340854149</v>
      </c>
      <c r="F137" s="31">
        <f>'BASE '!Z137/'BASE '!CV137</f>
        <v>9922.5994286865425</v>
      </c>
      <c r="G137" s="31">
        <f>SUM(OTEs!D137:K137,OTEs!M137,OTEs!N137,OTEs!O137,OTEs!Q137)/'BASE '!AA137</f>
        <v>0.66022022187924057</v>
      </c>
      <c r="H137" s="31">
        <f>OTEs!D137/OTEs!$T137</f>
        <v>0.11766229192347134</v>
      </c>
      <c r="I137" s="31">
        <f>OTEs!E137/OTEs!$T137</f>
        <v>0</v>
      </c>
      <c r="J137" s="31">
        <f>OTEs!F137/OTEs!$T137</f>
        <v>1.8935352551818437E-2</v>
      </c>
      <c r="K137" s="31">
        <f>OTEs!G137/OTEs!$T137</f>
        <v>0</v>
      </c>
      <c r="L137" s="31">
        <f>OTEs!H137/OTEs!$T137</f>
        <v>1.5755290607940835E-2</v>
      </c>
      <c r="M137" s="31">
        <f>OTEs!I137/OTEs!$T137</f>
        <v>5.5386942064864976E-2</v>
      </c>
      <c r="N137" s="31">
        <f>OTEs!J137/OTEs!$T137</f>
        <v>0</v>
      </c>
      <c r="O137" s="31">
        <f>OTEs!K137/OTEs!$T137</f>
        <v>2.0768808460829302E-2</v>
      </c>
      <c r="P137" s="31">
        <f>OTEs!L137/OTEs!$T137</f>
        <v>2.6932120697334759E-3</v>
      </c>
      <c r="Q137" s="31">
        <f>OTEs!M137/OTEs!$T137</f>
        <v>3.2266752296999136E-2</v>
      </c>
      <c r="R137" s="31">
        <f>OTEs!N137/OTEs!$T137</f>
        <v>4.9202912812438496E-3</v>
      </c>
      <c r="S137" s="31">
        <f>OTEs!O137/OTEs!$T137</f>
        <v>0.39452449269207263</v>
      </c>
      <c r="T137" s="31">
        <f>OTEs!P137/OTEs!$T137</f>
        <v>3.6824495799625018E-2</v>
      </c>
      <c r="U137" s="31">
        <f>OTEs!Q137/OTEs!$T137</f>
        <v>0</v>
      </c>
      <c r="V137" s="31">
        <f>OTEs!R137/OTEs!$T137</f>
        <v>4.8664270398491798E-2</v>
      </c>
      <c r="W137" s="31">
        <f>OTEs!S137/OTEs!$T137</f>
        <v>0.2515977998529092</v>
      </c>
      <c r="X137" s="31">
        <f>SUM('BASE '!AH137:AK137)/'BASE '!AA137</f>
        <v>0.27760801334175828</v>
      </c>
      <c r="Y137" s="31">
        <f>'BASE '!AH137/SUM('BASE '!$AH137:$AK137)</f>
        <v>0.5044776119402985</v>
      </c>
      <c r="Z137" s="31">
        <f>'BASE '!AI137/SUM('BASE '!$AH137:$AK137)</f>
        <v>0.44738805970149254</v>
      </c>
      <c r="AA137" s="31">
        <f>'BASE '!AJ137/SUM('BASE '!$AH137:$AK137)</f>
        <v>1.2313432835820894E-2</v>
      </c>
      <c r="AB137" s="31">
        <f>'BASE '!AK137/SUM('BASE '!$AH137:$AK137)</f>
        <v>3.5820895522388062E-2</v>
      </c>
      <c r="AC137" s="31">
        <f>'BASE '!AB137/'BASE '!AA137</f>
        <v>0.60291695584168048</v>
      </c>
      <c r="AD137" s="31">
        <f>'BASE '!AF137/'BASE '!AA137</f>
        <v>0.17916075368503923</v>
      </c>
      <c r="AE137" s="31">
        <f>'BASE '!AG137/'BASE '!AA137</f>
        <v>0.20903469064315977</v>
      </c>
      <c r="AF137" s="31">
        <f>'BASE '!AA137/'BASE '!G137</f>
        <v>0.59371925294384642</v>
      </c>
      <c r="DV137" s="5"/>
      <c r="DW137" s="5"/>
      <c r="DX137" s="5"/>
      <c r="DY137" s="5"/>
      <c r="DZ137" s="5"/>
      <c r="EA137" s="5"/>
      <c r="EB137" s="5"/>
    </row>
    <row r="138" spans="1:132">
      <c r="A138" t="s">
        <v>454</v>
      </c>
      <c r="B138" t="s">
        <v>444</v>
      </c>
      <c r="C138" t="s">
        <v>455</v>
      </c>
      <c r="D138" s="31">
        <f>'BASE '!Z138/'BASE '!AA138</f>
        <v>934.29733606041532</v>
      </c>
      <c r="E138" s="31">
        <f>'BASE '!AA138/'BASE '!CV138</f>
        <v>4.54</v>
      </c>
      <c r="F138" s="31">
        <f>'BASE '!Z138/'BASE '!CV138</f>
        <v>4241.7099057142859</v>
      </c>
      <c r="G138" s="31">
        <f>SUM(OTEs!D138:K138,OTEs!M138,OTEs!N138,OTEs!O138,OTEs!Q138)/'BASE '!AA138</f>
        <v>0.6370673379483951</v>
      </c>
      <c r="H138" s="31">
        <f>OTEs!D138/OTEs!$T138</f>
        <v>6.2251570714194127E-2</v>
      </c>
      <c r="I138" s="31">
        <f>OTEs!E138/OTEs!$T138</f>
        <v>0</v>
      </c>
      <c r="J138" s="31">
        <f>OTEs!F138/OTEs!$T138</f>
        <v>0</v>
      </c>
      <c r="K138" s="31">
        <f>OTEs!G138/OTEs!$T138</f>
        <v>0</v>
      </c>
      <c r="L138" s="31">
        <f>OTEs!H138/OTEs!$T138</f>
        <v>0</v>
      </c>
      <c r="M138" s="31">
        <f>OTEs!I138/OTEs!$T138</f>
        <v>4.1030901397615074E-2</v>
      </c>
      <c r="N138" s="31">
        <f>OTEs!J138/OTEs!$T138</f>
        <v>0</v>
      </c>
      <c r="O138" s="31">
        <f>OTEs!K138/OTEs!$T138</f>
        <v>8.1036030260289771E-2</v>
      </c>
      <c r="P138" s="31">
        <f>OTEs!L138/OTEs!$T138</f>
        <v>6.3469675599435813E-3</v>
      </c>
      <c r="Q138" s="31">
        <f>OTEs!M138/OTEs!$T138</f>
        <v>0</v>
      </c>
      <c r="R138" s="31">
        <f>OTEs!N138/OTEs!$T138</f>
        <v>0.29375560969355041</v>
      </c>
      <c r="S138" s="31">
        <f>OTEs!O138/OTEs!$T138</f>
        <v>0</v>
      </c>
      <c r="T138" s="31">
        <f>OTEs!P138/OTEs!$T138</f>
        <v>0</v>
      </c>
      <c r="U138" s="31">
        <f>OTEs!Q138/OTEs!$T138</f>
        <v>0.1709193486344403</v>
      </c>
      <c r="V138" s="31">
        <f>OTEs!R138/OTEs!$T138</f>
        <v>0.18745993076035386</v>
      </c>
      <c r="W138" s="31">
        <f>OTEs!S138/OTEs!$T138</f>
        <v>0.15719964097961275</v>
      </c>
      <c r="X138" s="31">
        <f>SUM('BASE '!AH138:AK138)/'BASE '!AA138</f>
        <v>0.23788546255506604</v>
      </c>
      <c r="Y138" s="31">
        <f>'BASE '!AH138/SUM('BASE '!$AH138:$AK138)</f>
        <v>0.72486772486772488</v>
      </c>
      <c r="Z138" s="31">
        <f>'BASE '!AI138/SUM('BASE '!$AH138:$AK138)</f>
        <v>0</v>
      </c>
      <c r="AA138" s="31">
        <f>'BASE '!AJ138/SUM('BASE '!$AH138:$AK138)</f>
        <v>0.25396825396825395</v>
      </c>
      <c r="AB138" s="31">
        <f>'BASE '!AK138/SUM('BASE '!$AH138:$AK138)</f>
        <v>2.1164021164021166E-2</v>
      </c>
      <c r="AC138" s="31">
        <f>'BASE '!AB138/'BASE '!AA138</f>
        <v>0.41604782882315922</v>
      </c>
      <c r="AD138" s="31">
        <f>'BASE '!AF138/'BASE '!AA138</f>
        <v>0.2385777218376337</v>
      </c>
      <c r="AE138" s="31">
        <f>'BASE '!AG138/'BASE '!AA138</f>
        <v>0.31522970421648838</v>
      </c>
      <c r="AF138" s="31">
        <f>'BASE '!AA138/'BASE '!G138</f>
        <v>3.8610610483624505E-2</v>
      </c>
      <c r="DV138" s="5"/>
      <c r="DW138" s="5"/>
      <c r="DX138" s="5"/>
      <c r="DY138" s="5"/>
      <c r="DZ138" s="5"/>
      <c r="EA138" s="5"/>
      <c r="EB138" s="5"/>
    </row>
    <row r="139" spans="1:132">
      <c r="A139" t="s">
        <v>456</v>
      </c>
      <c r="B139" t="s">
        <v>444</v>
      </c>
      <c r="C139" t="s">
        <v>457</v>
      </c>
      <c r="D139" s="31">
        <f>'BASE '!Z139/'BASE '!AA139</f>
        <v>1642.2161808623678</v>
      </c>
      <c r="E139" s="31">
        <f>'BASE '!AA139/'BASE '!CV139</f>
        <v>6.9847656249999996</v>
      </c>
      <c r="F139" s="31">
        <f>'BASE '!Z139/'BASE '!CV139</f>
        <v>11470.49512890625</v>
      </c>
      <c r="G139" s="31">
        <f>SUM(OTEs!D139:K139,OTEs!M139,OTEs!N139,OTEs!O139,OTEs!Q139)/'BASE '!AA139</f>
        <v>0.85140652088809343</v>
      </c>
      <c r="H139" s="31">
        <f>OTEs!D139/OTEs!$T139</f>
        <v>0.52301325429226564</v>
      </c>
      <c r="I139" s="31">
        <f>OTEs!E139/OTEs!$T139</f>
        <v>0</v>
      </c>
      <c r="J139" s="31">
        <f>OTEs!F139/OTEs!$T139</f>
        <v>5.3073094345953815E-2</v>
      </c>
      <c r="K139" s="31">
        <f>OTEs!G139/OTEs!$T139</f>
        <v>0</v>
      </c>
      <c r="L139" s="31">
        <f>OTEs!H139/OTEs!$T139</f>
        <v>2.153123427101393E-2</v>
      </c>
      <c r="M139" s="31">
        <f>OTEs!I139/OTEs!$T139</f>
        <v>3.4561825401263915E-2</v>
      </c>
      <c r="N139" s="31">
        <f>OTEs!J139/OTEs!$T139</f>
        <v>0</v>
      </c>
      <c r="O139" s="31">
        <f>OTEs!K139/OTEs!$T139</f>
        <v>0</v>
      </c>
      <c r="P139" s="31">
        <f>OTEs!L139/OTEs!$T139</f>
        <v>5.6484536659023553E-3</v>
      </c>
      <c r="Q139" s="31">
        <f>OTEs!M139/OTEs!$T139</f>
        <v>8.4838655556176965E-2</v>
      </c>
      <c r="R139" s="31">
        <f>OTEs!N139/OTEs!$T139</f>
        <v>1.688943571388625E-2</v>
      </c>
      <c r="S139" s="31">
        <f>OTEs!O139/OTEs!$T139</f>
        <v>0.11749902130753316</v>
      </c>
      <c r="T139" s="31">
        <f>OTEs!P139/OTEs!$T139</f>
        <v>0</v>
      </c>
      <c r="U139" s="31">
        <f>OTEs!Q139/OTEs!$T139</f>
        <v>0</v>
      </c>
      <c r="V139" s="31">
        <f>OTEs!R139/OTEs!$T139</f>
        <v>0.10983725742408144</v>
      </c>
      <c r="W139" s="31">
        <f>OTEs!S139/OTEs!$T139</f>
        <v>3.3107768021922716E-2</v>
      </c>
      <c r="X139" s="31">
        <f>SUM('BASE '!AH139:AK139)/'BASE '!AA139</f>
        <v>0.26900061517812202</v>
      </c>
      <c r="Y139" s="31">
        <f>'BASE '!AH139/SUM('BASE '!$AH139:$AK139)</f>
        <v>0.6715176715176715</v>
      </c>
      <c r="Z139" s="31">
        <f>'BASE '!AI139/SUM('BASE '!$AH139:$AK139)</f>
        <v>0.32224532224532226</v>
      </c>
      <c r="AA139" s="31">
        <f>'BASE '!AJ139/SUM('BASE '!$AH139:$AK139)</f>
        <v>6.2370062370062374E-3</v>
      </c>
      <c r="AB139" s="31">
        <f>'BASE '!AK139/SUM('BASE '!$AH139:$AK139)</f>
        <v>0</v>
      </c>
      <c r="AC139" s="31">
        <f>'BASE '!AB139/'BASE '!AA139</f>
        <v>0.43694424249203062</v>
      </c>
      <c r="AD139" s="31">
        <f>'BASE '!AF139/'BASE '!AA139</f>
        <v>0.11710754432078743</v>
      </c>
      <c r="AE139" s="31">
        <f>'BASE '!AG139/'BASE '!AA139</f>
        <v>0.43817459873608855</v>
      </c>
      <c r="AF139" s="31">
        <f>'BASE '!AA139/'BASE '!G139</f>
        <v>0.36691562377814468</v>
      </c>
      <c r="DV139" s="5"/>
      <c r="DW139" s="5"/>
      <c r="DX139" s="5"/>
      <c r="DY139" s="5"/>
      <c r="DZ139" s="5"/>
      <c r="EA139" s="5"/>
      <c r="EB139" s="5"/>
    </row>
    <row r="140" spans="1:132">
      <c r="A140" t="s">
        <v>458</v>
      </c>
      <c r="B140" t="s">
        <v>444</v>
      </c>
      <c r="C140" t="s">
        <v>459</v>
      </c>
      <c r="D140" s="31">
        <f>'BASE '!Z140/'BASE '!AA140</f>
        <v>1846.3890126073252</v>
      </c>
      <c r="E140" s="31">
        <f>'BASE '!AA140/'BASE '!CV140</f>
        <v>5.257714285714286</v>
      </c>
      <c r="F140" s="31">
        <f>'BASE '!Z140/'BASE '!CV140</f>
        <v>9707.7858885714286</v>
      </c>
      <c r="G140" s="31">
        <f>SUM(OTEs!D140:K140,OTEs!M140,OTEs!N140,OTEs!O140,OTEs!Q140)/'BASE '!AA140</f>
        <v>0.70655363547440486</v>
      </c>
      <c r="H140" s="31">
        <f>OTEs!D140/OTEs!$T140</f>
        <v>6.5272012235088495E-2</v>
      </c>
      <c r="I140" s="31">
        <f>OTEs!E140/OTEs!$T140</f>
        <v>0</v>
      </c>
      <c r="J140" s="31">
        <f>OTEs!F140/OTEs!$T140</f>
        <v>0</v>
      </c>
      <c r="K140" s="31">
        <f>OTEs!G140/OTEs!$T140</f>
        <v>0</v>
      </c>
      <c r="L140" s="31">
        <f>OTEs!H140/OTEs!$T140</f>
        <v>5.6805767970286225E-3</v>
      </c>
      <c r="M140" s="31">
        <f>OTEs!I140/OTEs!$T140</f>
        <v>1.0869565217391306E-2</v>
      </c>
      <c r="N140" s="31">
        <f>OTEs!J140/OTEs!$T140</f>
        <v>1.2890539654795719E-2</v>
      </c>
      <c r="O140" s="31">
        <f>OTEs!K140/OTEs!$T140</f>
        <v>1.8461874590343021E-2</v>
      </c>
      <c r="P140" s="31">
        <f>OTEs!L140/OTEs!$T140</f>
        <v>2.9659165392178284E-2</v>
      </c>
      <c r="Q140" s="31">
        <f>OTEs!M140/OTEs!$T140</f>
        <v>0.15277474328162552</v>
      </c>
      <c r="R140" s="31">
        <f>OTEs!N140/OTEs!$T140</f>
        <v>1.0214114048503389E-2</v>
      </c>
      <c r="S140" s="31">
        <f>OTEs!O140/OTEs!$T140</f>
        <v>0.17079965042604328</v>
      </c>
      <c r="T140" s="31">
        <f>OTEs!P140/OTEs!$T140</f>
        <v>7.7452479790255629E-2</v>
      </c>
      <c r="U140" s="31">
        <f>OTEs!Q140/OTEs!$T140</f>
        <v>0.26321826523923969</v>
      </c>
      <c r="V140" s="31">
        <f>OTEs!R140/OTEs!$T140</f>
        <v>6.8330784356565449E-2</v>
      </c>
      <c r="W140" s="31">
        <f>OTEs!S140/OTEs!$T140</f>
        <v>0.11437622897094166</v>
      </c>
      <c r="X140" s="31">
        <f>SUM('BASE '!AH140:AK140)/'BASE '!AA140</f>
        <v>0.81893272470383638</v>
      </c>
      <c r="Y140" s="31">
        <f>'BASE '!AH140/SUM('BASE '!$AH140:$AK140)</f>
        <v>0.25481088254810885</v>
      </c>
      <c r="Z140" s="31">
        <f>'BASE '!AI140/SUM('BASE '!$AH140:$AK140)</f>
        <v>0.29595222295952228</v>
      </c>
      <c r="AA140" s="31">
        <f>'BASE '!AJ140/SUM('BASE '!$AH140:$AK140)</f>
        <v>0.43861977438619776</v>
      </c>
      <c r="AB140" s="31">
        <f>'BASE '!AK140/SUM('BASE '!$AH140:$AK140)</f>
        <v>1.0617120106171203E-2</v>
      </c>
      <c r="AC140" s="31">
        <f>'BASE '!AB140/'BASE '!AA140</f>
        <v>0.42028040430388003</v>
      </c>
      <c r="AD140" s="31">
        <f>'BASE '!AF140/'BASE '!AA140</f>
        <v>0.17960004347353545</v>
      </c>
      <c r="AE140" s="31">
        <f>'BASE '!AG140/'BASE '!AA140</f>
        <v>0.36621019454407128</v>
      </c>
      <c r="AF140" s="31">
        <f>'BASE '!AA140/'BASE '!G140</f>
        <v>3.8820888812822876E-2</v>
      </c>
      <c r="DV140" s="5"/>
      <c r="DW140" s="5"/>
      <c r="DX140" s="5"/>
      <c r="DY140" s="5"/>
      <c r="DZ140" s="5"/>
      <c r="EA140" s="5"/>
      <c r="EB140" s="5"/>
    </row>
    <row r="141" spans="1:132">
      <c r="A141" t="s">
        <v>460</v>
      </c>
      <c r="B141" t="s">
        <v>444</v>
      </c>
      <c r="C141" t="s">
        <v>461</v>
      </c>
      <c r="D141" s="31">
        <f>'BASE '!Z141/'BASE '!AA141</f>
        <v>1349.0317216233354</v>
      </c>
      <c r="E141" s="31">
        <f>'BASE '!AA141/'BASE '!CV141</f>
        <v>4.8275510204081638</v>
      </c>
      <c r="F141" s="31">
        <f>'BASE '!Z141/'BASE '!CV141</f>
        <v>6512.519464285715</v>
      </c>
      <c r="G141" s="31">
        <f>SUM(OTEs!D141:K141,OTEs!M141,OTEs!N141,OTEs!O141,OTEs!Q141)/'BASE '!AA141</f>
        <v>0.54533925174381725</v>
      </c>
      <c r="H141" s="31">
        <f>OTEs!D141/OTEs!$T141</f>
        <v>7.4583866837387963E-2</v>
      </c>
      <c r="I141" s="31">
        <f>OTEs!E141/OTEs!$T141</f>
        <v>0</v>
      </c>
      <c r="J141" s="31">
        <f>OTEs!F141/OTEs!$T141</f>
        <v>0</v>
      </c>
      <c r="K141" s="31">
        <f>OTEs!G141/OTEs!$T141</f>
        <v>0</v>
      </c>
      <c r="L141" s="31">
        <f>OTEs!H141/OTEs!$T141</f>
        <v>0.21542893725992318</v>
      </c>
      <c r="M141" s="31">
        <f>OTEs!I141/OTEs!$T141</f>
        <v>3.4891165172855315E-2</v>
      </c>
      <c r="N141" s="31">
        <f>OTEs!J141/OTEs!$T141</f>
        <v>0</v>
      </c>
      <c r="O141" s="31">
        <f>OTEs!K141/OTEs!$T141</f>
        <v>0.10883482714468631</v>
      </c>
      <c r="P141" s="31">
        <f>OTEs!L141/OTEs!$T141</f>
        <v>0.31412718736662398</v>
      </c>
      <c r="Q141" s="31">
        <f>OTEs!M141/OTEs!$T141</f>
        <v>0</v>
      </c>
      <c r="R141" s="31">
        <f>OTEs!N141/OTEs!$T141</f>
        <v>0</v>
      </c>
      <c r="S141" s="31">
        <f>OTEs!O141/OTEs!$T141</f>
        <v>9.763124199743918E-2</v>
      </c>
      <c r="T141" s="31">
        <f>OTEs!P141/OTEs!$T141</f>
        <v>3.6918480580452412E-2</v>
      </c>
      <c r="U141" s="31">
        <f>OTEs!Q141/OTEs!$T141</f>
        <v>1.9206145966709349E-2</v>
      </c>
      <c r="V141" s="31">
        <f>OTEs!R141/OTEs!$T141</f>
        <v>6.9142125480153652E-2</v>
      </c>
      <c r="W141" s="31">
        <f>OTEs!S141/OTEs!$T141</f>
        <v>2.9236022193768675E-2</v>
      </c>
      <c r="X141" s="31">
        <f>SUM('BASE '!AH141:AK141)/'BASE '!AA141</f>
        <v>0.20925808497146481</v>
      </c>
      <c r="Y141" s="31">
        <f>'BASE '!AH141/SUM('BASE '!$AH141:$AK141)</f>
        <v>0</v>
      </c>
      <c r="Z141" s="31">
        <f>'BASE '!AI141/SUM('BASE '!$AH141:$AK141)</f>
        <v>0.94444444444444442</v>
      </c>
      <c r="AA141" s="31">
        <f>'BASE '!AJ141/SUM('BASE '!$AH141:$AK141)</f>
        <v>5.5555555555555559E-2</v>
      </c>
      <c r="AB141" s="31">
        <f>'BASE '!AK141/SUM('BASE '!$AH141:$AK141)</f>
        <v>0</v>
      </c>
      <c r="AC141" s="31">
        <f>'BASE '!AB141/'BASE '!AA141</f>
        <v>0.32794335235679561</v>
      </c>
      <c r="AD141" s="31">
        <f>'BASE '!AF141/'BASE '!AA141</f>
        <v>0.57609384908053263</v>
      </c>
      <c r="AE141" s="31">
        <f>'BASE '!AG141/'BASE '!AA141</f>
        <v>8.1272458254068911E-2</v>
      </c>
      <c r="AF141" s="31">
        <f>'BASE '!AA141/'BASE '!G141</f>
        <v>0.19119134306877036</v>
      </c>
      <c r="DV141" s="5"/>
      <c r="DW141" s="5"/>
      <c r="DX141" s="5"/>
      <c r="DY141" s="5"/>
      <c r="DZ141" s="5"/>
      <c r="EA141" s="5"/>
      <c r="EB141" s="5"/>
    </row>
    <row r="142" spans="1:132">
      <c r="A142" t="s">
        <v>462</v>
      </c>
      <c r="B142" t="s">
        <v>444</v>
      </c>
      <c r="C142" t="s">
        <v>463</v>
      </c>
      <c r="D142" s="31">
        <f>'BASE '!Z142/'BASE '!AA142</f>
        <v>875.05522067907009</v>
      </c>
      <c r="E142" s="31">
        <f>'BASE '!AA142/'BASE '!CV142</f>
        <v>3.4159846547314574</v>
      </c>
      <c r="F142" s="31">
        <f>'BASE '!Z142/'BASE '!CV142</f>
        <v>2989.1752058823527</v>
      </c>
      <c r="G142" s="31">
        <f>SUM(OTEs!D142:K142,OTEs!M142,OTEs!N142,OTEs!O142,OTEs!Q142)/'BASE '!AA142</f>
        <v>0.83199191404933925</v>
      </c>
      <c r="H142" s="31">
        <f>OTEs!D142/OTEs!$T142</f>
        <v>7.5244263092876136E-3</v>
      </c>
      <c r="I142" s="31">
        <f>OTEs!E142/OTEs!$T142</f>
        <v>0</v>
      </c>
      <c r="J142" s="31">
        <f>OTEs!F142/OTEs!$T142</f>
        <v>4.0654363044210683E-2</v>
      </c>
      <c r="K142" s="31">
        <f>OTEs!G142/OTEs!$T142</f>
        <v>0</v>
      </c>
      <c r="L142" s="31">
        <f>OTEs!H142/OTEs!$T142</f>
        <v>0</v>
      </c>
      <c r="M142" s="31">
        <f>OTEs!I142/OTEs!$T142</f>
        <v>1.2915060083105605E-2</v>
      </c>
      <c r="N142" s="31">
        <f>OTEs!J142/OTEs!$T142</f>
        <v>0</v>
      </c>
      <c r="O142" s="31">
        <f>OTEs!K142/OTEs!$T142</f>
        <v>3.6611387713847192E-2</v>
      </c>
      <c r="P142" s="31">
        <f>OTEs!L142/OTEs!$T142</f>
        <v>3.1744843334705952E-2</v>
      </c>
      <c r="Q142" s="31">
        <f>OTEs!M142/OTEs!$T142</f>
        <v>0</v>
      </c>
      <c r="R142" s="31">
        <f>OTEs!N142/OTEs!$T142</f>
        <v>0</v>
      </c>
      <c r="S142" s="31">
        <f>OTEs!O142/OTEs!$T142</f>
        <v>0.43795155916594913</v>
      </c>
      <c r="T142" s="31">
        <f>OTEs!P142/OTEs!$T142</f>
        <v>3.0322314977726202E-2</v>
      </c>
      <c r="U142" s="31">
        <f>OTEs!Q142/OTEs!$T142</f>
        <v>0.29633511773293902</v>
      </c>
      <c r="V142" s="31">
        <f>OTEs!R142/OTEs!$T142</f>
        <v>1.7631864635196347E-2</v>
      </c>
      <c r="W142" s="31">
        <f>OTEs!S142/OTEs!$T142</f>
        <v>8.8309063003032234E-2</v>
      </c>
      <c r="X142" s="31">
        <f>SUM('BASE '!AH142:AK142)/'BASE '!AA142</f>
        <v>0.24445026765994085</v>
      </c>
      <c r="Y142" s="31">
        <f>'BASE '!AH142/SUM('BASE '!$AH142:$AK142)</f>
        <v>0</v>
      </c>
      <c r="Z142" s="31">
        <f>'BASE '!AI142/SUM('BASE '!$AH142:$AK142)</f>
        <v>0.30781010719754981</v>
      </c>
      <c r="AA142" s="31">
        <f>'BASE '!AJ142/SUM('BASE '!$AH142:$AK142)</f>
        <v>0.65543644716692184</v>
      </c>
      <c r="AB142" s="31">
        <f>'BASE '!AK142/SUM('BASE '!$AH142:$AK142)</f>
        <v>3.6753445635528334E-2</v>
      </c>
      <c r="AC142" s="31">
        <f>'BASE '!AB142/'BASE '!AA142</f>
        <v>0.34320368359974546</v>
      </c>
      <c r="AD142" s="31">
        <f>'BASE '!AF142/'BASE '!AA142</f>
        <v>0.15969752554935798</v>
      </c>
      <c r="AE142" s="31">
        <f>'BASE '!AG142/'BASE '!AA142</f>
        <v>0.48343503163253843</v>
      </c>
      <c r="AF142" s="31">
        <f>'BASE '!AA142/'BASE '!G142</f>
        <v>6.1557477946963847E-2</v>
      </c>
      <c r="DV142" s="5"/>
      <c r="DW142" s="5"/>
      <c r="DX142" s="5"/>
      <c r="DY142" s="5"/>
      <c r="DZ142" s="5"/>
      <c r="EA142" s="5"/>
      <c r="EB142" s="5"/>
    </row>
    <row r="143" spans="1:132">
      <c r="A143" t="s">
        <v>464</v>
      </c>
      <c r="B143" t="s">
        <v>444</v>
      </c>
      <c r="C143" t="s">
        <v>465</v>
      </c>
      <c r="D143" s="31">
        <f>'BASE '!Z143/'BASE '!AA143</f>
        <v>2587.4629719415771</v>
      </c>
      <c r="E143" s="31">
        <f>'BASE '!AA143/'BASE '!CV143</f>
        <v>4.412356147789219</v>
      </c>
      <c r="F143" s="31">
        <f>'BASE '!Z143/'BASE '!CV143</f>
        <v>11416.80815142338</v>
      </c>
      <c r="G143" s="31">
        <f>SUM(OTEs!D143:K143,OTEs!M143,OTEs!N143,OTEs!O143,OTEs!Q143)/'BASE '!AA143</f>
        <v>0.62988688776630786</v>
      </c>
      <c r="H143" s="31">
        <f>OTEs!D143/OTEs!$T143</f>
        <v>0.11513368211911425</v>
      </c>
      <c r="I143" s="31">
        <f>OTEs!E143/OTEs!$T143</f>
        <v>0</v>
      </c>
      <c r="J143" s="31">
        <f>OTEs!F143/OTEs!$T143</f>
        <v>0</v>
      </c>
      <c r="K143" s="31">
        <f>OTEs!G143/OTEs!$T143</f>
        <v>0</v>
      </c>
      <c r="L143" s="31">
        <f>OTEs!H143/OTEs!$T143</f>
        <v>1.7338457413531145E-2</v>
      </c>
      <c r="M143" s="31">
        <f>OTEs!I143/OTEs!$T143</f>
        <v>0.24668458719759104</v>
      </c>
      <c r="N143" s="31">
        <f>OTEs!J143/OTEs!$T143</f>
        <v>0</v>
      </c>
      <c r="O143" s="31">
        <f>OTEs!K143/OTEs!$T143</f>
        <v>2.7637033625057582E-3</v>
      </c>
      <c r="P143" s="31">
        <f>OTEs!L143/OTEs!$T143</f>
        <v>0.11067875729597064</v>
      </c>
      <c r="Q143" s="31">
        <f>OTEs!M143/OTEs!$T143</f>
        <v>0.14527317351519695</v>
      </c>
      <c r="R143" s="31">
        <f>OTEs!N143/OTEs!$T143</f>
        <v>1.7730325800752112E-2</v>
      </c>
      <c r="S143" s="31">
        <f>OTEs!O143/OTEs!$T143</f>
        <v>6.3496428497769097E-2</v>
      </c>
      <c r="T143" s="31">
        <f>OTEs!P143/OTEs!$T143</f>
        <v>5.2867857854898698E-2</v>
      </c>
      <c r="U143" s="31">
        <f>OTEs!Q143/OTEs!$T143</f>
        <v>2.2501495287267029E-2</v>
      </c>
      <c r="V143" s="31">
        <f>OTEs!R143/OTEs!$T143</f>
        <v>7.653120853585596E-2</v>
      </c>
      <c r="W143" s="31">
        <f>OTEs!S143/OTEs!$T143</f>
        <v>0.12900032311954737</v>
      </c>
      <c r="X143" s="31">
        <f>SUM('BASE '!AH143:AK143)/'BASE '!AA143</f>
        <v>0.39747144739732038</v>
      </c>
      <c r="Y143" s="31">
        <f>'BASE '!AH143/SUM('BASE '!$AH143:$AK143)</f>
        <v>0.74529442237955468</v>
      </c>
      <c r="Z143" s="31">
        <f>'BASE '!AI143/SUM('BASE '!$AH143:$AK143)</f>
        <v>0.18960455879813506</v>
      </c>
      <c r="AA143" s="31">
        <f>'BASE '!AJ143/SUM('BASE '!$AH143:$AK143)</f>
        <v>4.9905025038853398E-2</v>
      </c>
      <c r="AB143" s="31">
        <f>'BASE '!AK143/SUM('BASE '!$AH143:$AK143)</f>
        <v>1.5195993783457092E-2</v>
      </c>
      <c r="AC143" s="31">
        <f>'BASE '!AB143/'BASE '!AA143</f>
        <v>0.50765292115088956</v>
      </c>
      <c r="AD143" s="31">
        <f>'BASE '!AF143/'BASE '!AA143</f>
        <v>0.41146634087414891</v>
      </c>
      <c r="AE143" s="31">
        <f>'BASE '!AG143/'BASE '!AA143</f>
        <v>6.6913298923786516E-2</v>
      </c>
      <c r="AF143" s="31">
        <f>'BASE '!AA143/'BASE '!G143</f>
        <v>0.47366764495751373</v>
      </c>
      <c r="DV143" s="5"/>
      <c r="DW143" s="5"/>
      <c r="DX143" s="5"/>
      <c r="DY143" s="5"/>
      <c r="DZ143" s="5"/>
      <c r="EA143" s="5"/>
      <c r="EB143" s="5"/>
    </row>
    <row r="144" spans="1:132">
      <c r="A144" t="s">
        <v>466</v>
      </c>
      <c r="B144" t="s">
        <v>444</v>
      </c>
      <c r="C144" t="s">
        <v>467</v>
      </c>
      <c r="D144" s="31">
        <f>'BASE '!Z144/'BASE '!AA144</f>
        <v>4299.1140168724223</v>
      </c>
      <c r="E144" s="31">
        <f>'BASE '!AA144/'BASE '!CV144</f>
        <v>4.0457065217391301</v>
      </c>
      <c r="F144" s="31">
        <f>'BASE '!Z144/'BASE '!CV144</f>
        <v>17392.953615760867</v>
      </c>
      <c r="G144" s="31">
        <f>SUM(OTEs!D144:K144,OTEs!M144,OTEs!N144,OTEs!O144,OTEs!Q144)/'BASE '!AA144</f>
        <v>0.9298907859915907</v>
      </c>
      <c r="H144" s="31">
        <f>OTEs!D144/OTEs!$T144</f>
        <v>4.4073356996880718E-2</v>
      </c>
      <c r="I144" s="31">
        <f>OTEs!E144/OTEs!$T144</f>
        <v>0</v>
      </c>
      <c r="J144" s="31">
        <f>OTEs!F144/OTEs!$T144</f>
        <v>2.7092072711627412E-2</v>
      </c>
      <c r="K144" s="31">
        <f>OTEs!G144/OTEs!$T144</f>
        <v>0</v>
      </c>
      <c r="L144" s="31">
        <f>OTEs!H144/OTEs!$T144</f>
        <v>1.734430461439174E-2</v>
      </c>
      <c r="M144" s="31">
        <f>OTEs!I144/OTEs!$T144</f>
        <v>0.41739270732494355</v>
      </c>
      <c r="N144" s="31">
        <f>OTEs!J144/OTEs!$T144</f>
        <v>0</v>
      </c>
      <c r="O144" s="31">
        <f>OTEs!K144/OTEs!$T144</f>
        <v>5.3780789501989886E-3</v>
      </c>
      <c r="P144" s="31">
        <f>OTEs!L144/OTEs!$T144</f>
        <v>2.5908895342583629E-2</v>
      </c>
      <c r="Q144" s="31">
        <f>OTEs!M144/OTEs!$T144</f>
        <v>0</v>
      </c>
      <c r="R144" s="31">
        <f>OTEs!N144/OTEs!$T144</f>
        <v>0.31286974292782616</v>
      </c>
      <c r="S144" s="31">
        <f>OTEs!O144/OTEs!$T144</f>
        <v>7.8802301817790688E-2</v>
      </c>
      <c r="T144" s="31">
        <f>OTEs!P144/OTEs!$T144</f>
        <v>2.594923093471012E-3</v>
      </c>
      <c r="U144" s="31">
        <f>OTEs!Q144/OTEs!$T144</f>
        <v>2.7750887383026782E-2</v>
      </c>
      <c r="V144" s="31">
        <f>OTEs!R144/OTEs!$T144</f>
        <v>2.5559320210820694E-2</v>
      </c>
      <c r="W144" s="31">
        <f>OTEs!S144/OTEs!$T144</f>
        <v>1.5233408626438636E-2</v>
      </c>
      <c r="X144" s="31">
        <f>SUM('BASE '!AH144:AK144)/'BASE '!AA144</f>
        <v>0.31514890987493455</v>
      </c>
      <c r="Y144" s="31">
        <f>'BASE '!AH144/SUM('BASE '!$AH144:$AK144)</f>
        <v>0.77493606138107418</v>
      </c>
      <c r="Z144" s="31">
        <f>'BASE '!AI144/SUM('BASE '!$AH144:$AK144)</f>
        <v>0.20502983802216537</v>
      </c>
      <c r="AA144" s="31">
        <f>'BASE '!AJ144/SUM('BASE '!$AH144:$AK144)</f>
        <v>1.6624040920716111E-2</v>
      </c>
      <c r="AB144" s="31">
        <f>'BASE '!AK144/SUM('BASE '!$AH144:$AK144)</f>
        <v>3.4100596760443308E-3</v>
      </c>
      <c r="AC144" s="31">
        <f>'BASE '!AB144/'BASE '!AA144</f>
        <v>0.45092086350263971</v>
      </c>
      <c r="AD144" s="31">
        <f>'BASE '!AF144/'BASE '!AA144</f>
        <v>0.46380354911943689</v>
      </c>
      <c r="AE144" s="31">
        <f>'BASE '!AG144/'BASE '!AA144</f>
        <v>7.7148345669725019E-2</v>
      </c>
      <c r="AF144" s="31">
        <f>'BASE '!AA144/'BASE '!G144</f>
        <v>0.39391392725943097</v>
      </c>
      <c r="DV144" s="5"/>
      <c r="DW144" s="5"/>
      <c r="DX144" s="5"/>
      <c r="DY144" s="5"/>
      <c r="DZ144" s="5"/>
      <c r="EA144" s="5"/>
      <c r="EB144" s="5"/>
    </row>
    <row r="145" spans="1:132">
      <c r="A145" t="s">
        <v>468</v>
      </c>
      <c r="B145" t="s">
        <v>444</v>
      </c>
      <c r="C145" t="s">
        <v>469</v>
      </c>
      <c r="D145" s="31">
        <f>'BASE '!Z145/'BASE '!AA145</f>
        <v>994.99676351351354</v>
      </c>
      <c r="E145" s="31">
        <f>'BASE '!AA145/'BASE '!CV145</f>
        <v>1.1699604743083005</v>
      </c>
      <c r="F145" s="31">
        <f>'BASE '!Z145/'BASE '!CV145</f>
        <v>1164.1068853754941</v>
      </c>
      <c r="G145" s="31">
        <f>SUM(OTEs!D145:K145,OTEs!M145,OTEs!N145,OTEs!O145,OTEs!Q145)/'BASE '!AA145</f>
        <v>0.22567567567567565</v>
      </c>
      <c r="H145" s="31">
        <f>OTEs!D145/OTEs!$T145</f>
        <v>0.1206081081081081</v>
      </c>
      <c r="I145" s="31">
        <f>OTEs!E145/OTEs!$T145</f>
        <v>0</v>
      </c>
      <c r="J145" s="31">
        <f>OTEs!F145/OTEs!$T145</f>
        <v>0</v>
      </c>
      <c r="K145" s="31">
        <f>OTEs!G145/OTEs!$T145</f>
        <v>0</v>
      </c>
      <c r="L145" s="31">
        <f>OTEs!H145/OTEs!$T145</f>
        <v>0</v>
      </c>
      <c r="M145" s="31">
        <f>OTEs!I145/OTEs!$T145</f>
        <v>0</v>
      </c>
      <c r="N145" s="31">
        <f>OTEs!J145/OTEs!$T145</f>
        <v>0</v>
      </c>
      <c r="O145" s="31">
        <f>OTEs!K145/OTEs!$T145</f>
        <v>0.10506756756756756</v>
      </c>
      <c r="P145" s="31">
        <f>OTEs!L145/OTEs!$T145</f>
        <v>0.15135135135135136</v>
      </c>
      <c r="Q145" s="31">
        <f>OTEs!M145/OTEs!$T145</f>
        <v>0</v>
      </c>
      <c r="R145" s="31">
        <f>OTEs!N145/OTEs!$T145</f>
        <v>0</v>
      </c>
      <c r="S145" s="31">
        <f>OTEs!O145/OTEs!$T145</f>
        <v>0</v>
      </c>
      <c r="T145" s="31">
        <f>OTEs!P145/OTEs!$T145</f>
        <v>0</v>
      </c>
      <c r="U145" s="31">
        <f>OTEs!Q145/OTEs!$T145</f>
        <v>0</v>
      </c>
      <c r="V145" s="31">
        <f>OTEs!R145/OTEs!$T145</f>
        <v>6.824324324324324E-2</v>
      </c>
      <c r="W145" s="31">
        <f>OTEs!S145/OTEs!$T145</f>
        <v>0.55472972972972978</v>
      </c>
      <c r="X145" s="31">
        <f>SUM('BASE '!AH145:AK145)/'BASE '!AA145</f>
        <v>5.7432432432432436E-2</v>
      </c>
      <c r="Y145" s="31">
        <f>'BASE '!AH145/SUM('BASE '!$AH145:$AK145)</f>
        <v>0</v>
      </c>
      <c r="Z145" s="31">
        <f>'BASE '!AI145/SUM('BASE '!$AH145:$AK145)</f>
        <v>0</v>
      </c>
      <c r="AA145" s="31">
        <f>'BASE '!AJ145/SUM('BASE '!$AH145:$AK145)</f>
        <v>0.52941176470588236</v>
      </c>
      <c r="AB145" s="31">
        <f>'BASE '!AK145/SUM('BASE '!$AH145:$AK145)</f>
        <v>0.47058823529411764</v>
      </c>
      <c r="AC145" s="31">
        <f>'BASE '!AB145/'BASE '!AA145</f>
        <v>0.24222972972972973</v>
      </c>
      <c r="AD145" s="31">
        <f>'BASE '!AF145/'BASE '!AA145</f>
        <v>0.68040540540540539</v>
      </c>
      <c r="AE145" s="31">
        <f>'BASE '!AG145/'BASE '!AA145</f>
        <v>2.4324324324324322E-2</v>
      </c>
      <c r="AF145" s="31">
        <f>'BASE '!AA145/'BASE '!G145</f>
        <v>4.173676211559596E-2</v>
      </c>
      <c r="DV145" s="5"/>
      <c r="DW145" s="5"/>
      <c r="DX145" s="5"/>
      <c r="DY145" s="5"/>
      <c r="DZ145" s="5"/>
      <c r="EA145" s="5"/>
      <c r="EB145" s="5"/>
    </row>
    <row r="146" spans="1:132">
      <c r="A146" t="s">
        <v>470</v>
      </c>
      <c r="B146" t="s">
        <v>444</v>
      </c>
      <c r="C146" t="s">
        <v>471</v>
      </c>
      <c r="D146" s="31">
        <f>'BASE '!Z146/'BASE '!AA146</f>
        <v>1736.1318363426817</v>
      </c>
      <c r="E146" s="31">
        <f>'BASE '!AA146/'BASE '!CV146</f>
        <v>3.4249999999999994</v>
      </c>
      <c r="F146" s="31">
        <f>'BASE '!Z146/'BASE '!CV146</f>
        <v>5946.2515394736838</v>
      </c>
      <c r="G146" s="31">
        <f>SUM(OTEs!D146:K146,OTEs!M146,OTEs!N146,OTEs!O146,OTEs!Q146)/'BASE '!AA146</f>
        <v>0.65571194076764572</v>
      </c>
      <c r="H146" s="31">
        <f>OTEs!D146/OTEs!$T146</f>
        <v>4.1401161767294498E-2</v>
      </c>
      <c r="I146" s="31">
        <f>OTEs!E146/OTEs!$T146</f>
        <v>0</v>
      </c>
      <c r="J146" s="31">
        <f>OTEs!F146/OTEs!$T146</f>
        <v>0</v>
      </c>
      <c r="K146" s="31">
        <f>OTEs!G146/OTEs!$T146</f>
        <v>0</v>
      </c>
      <c r="L146" s="31">
        <f>OTEs!H146/OTEs!$T146</f>
        <v>0</v>
      </c>
      <c r="M146" s="31">
        <f>OTEs!I146/OTEs!$T146</f>
        <v>0</v>
      </c>
      <c r="N146" s="31">
        <f>OTEs!J146/OTEs!$T146</f>
        <v>0</v>
      </c>
      <c r="O146" s="31">
        <f>OTEs!K146/OTEs!$T146</f>
        <v>5.9707797922900901E-2</v>
      </c>
      <c r="P146" s="31">
        <f>OTEs!L146/OTEs!$T146</f>
        <v>7.2592853370885405E-2</v>
      </c>
      <c r="Q146" s="31">
        <f>OTEs!M146/OTEs!$T146</f>
        <v>9.4384791409963031E-2</v>
      </c>
      <c r="R146" s="31">
        <f>OTEs!N146/OTEs!$T146</f>
        <v>0.11969723640204188</v>
      </c>
      <c r="S146" s="31">
        <f>OTEs!O146/OTEs!$T146</f>
        <v>0.3080443583876078</v>
      </c>
      <c r="T146" s="31">
        <f>OTEs!P146/OTEs!$T146</f>
        <v>8.628762541806019E-2</v>
      </c>
      <c r="U146" s="31">
        <f>OTEs!Q146/OTEs!$T146</f>
        <v>3.773983453617321E-2</v>
      </c>
      <c r="V146" s="31">
        <f>OTEs!R146/OTEs!$T146</f>
        <v>3.6718887519802852E-2</v>
      </c>
      <c r="W146" s="31">
        <f>OTEs!S146/OTEs!$T146</f>
        <v>0.1434254532652702</v>
      </c>
      <c r="X146" s="31">
        <f>SUM('BASE '!AH146:AK146)/'BASE '!AA146</f>
        <v>0.7910452973841372</v>
      </c>
      <c r="Y146" s="31">
        <f>'BASE '!AH146/SUM('BASE '!$AH146:$AK146)</f>
        <v>0.35849889624724063</v>
      </c>
      <c r="Z146" s="31">
        <f>'BASE '!AI146/SUM('BASE '!$AH146:$AK146)</f>
        <v>0.59514348785871973</v>
      </c>
      <c r="AA146" s="31">
        <f>'BASE '!AJ146/SUM('BASE '!$AH146:$AK146)</f>
        <v>4.6357615894039736E-2</v>
      </c>
      <c r="AB146" s="31">
        <f>'BASE '!AK146/SUM('BASE '!$AH146:$AK146)</f>
        <v>0</v>
      </c>
      <c r="AC146" s="31">
        <f>'BASE '!AB146/'BASE '!AA146</f>
        <v>0.39667516501938327</v>
      </c>
      <c r="AD146" s="31">
        <f>'BASE '!AF146/'BASE '!AA146</f>
        <v>0.23375126602172322</v>
      </c>
      <c r="AE146" s="31">
        <f>'BASE '!AG146/'BASE '!AA146</f>
        <v>0.34107498341074982</v>
      </c>
      <c r="AF146" s="31">
        <f>'BASE '!AA146/'BASE '!G146</f>
        <v>0.11934359168692438</v>
      </c>
      <c r="DV146" s="5"/>
      <c r="DW146" s="5"/>
      <c r="DX146" s="5"/>
      <c r="DY146" s="5"/>
      <c r="DZ146" s="5"/>
      <c r="EA146" s="5"/>
      <c r="EB146" s="5"/>
    </row>
    <row r="147" spans="1:132">
      <c r="A147" t="s">
        <v>472</v>
      </c>
      <c r="B147" t="s">
        <v>444</v>
      </c>
      <c r="C147" t="s">
        <v>473</v>
      </c>
      <c r="D147" s="31">
        <f>'BASE '!Z147/'BASE '!AA147</f>
        <v>1727.3311413851468</v>
      </c>
      <c r="E147" s="31">
        <f>'BASE '!AA147/'BASE '!CV147</f>
        <v>7.1527198364008173</v>
      </c>
      <c r="F147" s="31">
        <f>'BASE '!Z147/'BASE '!CV147</f>
        <v>12355.115719018406</v>
      </c>
      <c r="G147" s="31">
        <f>SUM(OTEs!D147:K147,OTEs!M147,OTEs!N147,OTEs!O147,OTEs!Q147)/'BASE '!AA147</f>
        <v>0.52945380938221909</v>
      </c>
      <c r="H147" s="31">
        <f>OTEs!D147/OTEs!$T147</f>
        <v>6.2326140461335923E-2</v>
      </c>
      <c r="I147" s="31">
        <f>OTEs!E147/OTEs!$T147</f>
        <v>0</v>
      </c>
      <c r="J147" s="31">
        <f>OTEs!F147/OTEs!$T147</f>
        <v>0</v>
      </c>
      <c r="K147" s="31">
        <f>OTEs!G147/OTEs!$T147</f>
        <v>0</v>
      </c>
      <c r="L147" s="31">
        <f>OTEs!H147/OTEs!$T147</f>
        <v>3.9190658806021406E-2</v>
      </c>
      <c r="M147" s="31">
        <f>OTEs!I147/OTEs!$T147</f>
        <v>0.12175032911682215</v>
      </c>
      <c r="N147" s="31">
        <f>OTEs!J147/OTEs!$T147</f>
        <v>0</v>
      </c>
      <c r="O147" s="31">
        <f>OTEs!K147/OTEs!$T147</f>
        <v>1.6335641920897485E-2</v>
      </c>
      <c r="P147" s="31">
        <f>OTEs!L147/OTEs!$T147</f>
        <v>2.701619827142121E-2</v>
      </c>
      <c r="Q147" s="31">
        <f>OTEs!M147/OTEs!$T147</f>
        <v>8.8993188712723936E-2</v>
      </c>
      <c r="R147" s="31">
        <f>OTEs!N147/OTEs!$T147</f>
        <v>5.7924560700589545E-2</v>
      </c>
      <c r="S147" s="31">
        <f>OTEs!O147/OTEs!$T147</f>
        <v>0.13888157518172969</v>
      </c>
      <c r="T147" s="31">
        <f>OTEs!P147/OTEs!$T147</f>
        <v>0.27013908763093125</v>
      </c>
      <c r="U147" s="31">
        <f>OTEs!Q147/OTEs!$T147</f>
        <v>4.5790166561730863E-3</v>
      </c>
      <c r="V147" s="31">
        <f>OTEs!R147/OTEs!$T147</f>
        <v>3.0381775513708426E-2</v>
      </c>
      <c r="W147" s="31">
        <f>OTEs!S147/OTEs!$T147</f>
        <v>0.14248182702764581</v>
      </c>
      <c r="X147" s="31">
        <f>SUM('BASE '!AH147:AK147)/'BASE '!AA147</f>
        <v>0.33427872189565661</v>
      </c>
      <c r="Y147" s="31">
        <f>'BASE '!AH147/SUM('BASE '!$AH147:$AK147)</f>
        <v>0.52018474170372908</v>
      </c>
      <c r="Z147" s="31">
        <f>'BASE '!AI147/SUM('BASE '!$AH147:$AK147)</f>
        <v>0.42251111871365032</v>
      </c>
      <c r="AA147" s="31">
        <f>'BASE '!AJ147/SUM('BASE '!$AH147:$AK147)</f>
        <v>2.8566541224769072E-2</v>
      </c>
      <c r="AB147" s="31">
        <f>'BASE '!AK147/SUM('BASE '!$AH147:$AK147)</f>
        <v>2.8737598357851522E-2</v>
      </c>
      <c r="AC147" s="31">
        <f>'BASE '!AB147/'BASE '!AA147</f>
        <v>0.42975915463964687</v>
      </c>
      <c r="AD147" s="31">
        <f>'BASE '!AF147/'BASE '!AA147</f>
        <v>0.21840191212460833</v>
      </c>
      <c r="AE147" s="31">
        <f>'BASE '!AG147/'BASE '!AA147</f>
        <v>0.34497724205759245</v>
      </c>
      <c r="AF147" s="31">
        <f>'BASE '!AA147/'BASE '!G147</f>
        <v>0.64292662566246817</v>
      </c>
      <c r="DV147" s="5"/>
      <c r="DW147" s="5"/>
      <c r="DX147" s="5"/>
      <c r="DY147" s="5"/>
      <c r="DZ147" s="5"/>
      <c r="EA147" s="5"/>
      <c r="EB147" s="5"/>
    </row>
    <row r="148" spans="1:132">
      <c r="A148" t="s">
        <v>474</v>
      </c>
      <c r="B148" t="s">
        <v>444</v>
      </c>
      <c r="C148" t="s">
        <v>475</v>
      </c>
      <c r="D148" s="31">
        <f>'BASE '!Z148/'BASE '!AA148</f>
        <v>1750.9279320288363</v>
      </c>
      <c r="E148" s="31">
        <f>'BASE '!AA148/'BASE '!CV148</f>
        <v>1.6346801346801347</v>
      </c>
      <c r="F148" s="31">
        <f>'BASE '!Z148/'BASE '!CV148</f>
        <v>2862.2071077441078</v>
      </c>
      <c r="G148" s="31">
        <f>SUM(OTEs!D148:K148,OTEs!M148,OTEs!N148,OTEs!O148,OTEs!Q148)/'BASE '!AA148</f>
        <v>0.5233779608650877</v>
      </c>
      <c r="H148" s="31">
        <f>OTEs!D148/OTEs!$T148</f>
        <v>5.9581660680329593E-2</v>
      </c>
      <c r="I148" s="31">
        <f>OTEs!E148/OTEs!$T148</f>
        <v>0</v>
      </c>
      <c r="J148" s="31">
        <f>OTEs!F148/OTEs!$T148</f>
        <v>0</v>
      </c>
      <c r="K148" s="31">
        <f>OTEs!G148/OTEs!$T148</f>
        <v>0</v>
      </c>
      <c r="L148" s="31">
        <f>OTEs!H148/OTEs!$T148</f>
        <v>0</v>
      </c>
      <c r="M148" s="31">
        <f>OTEs!I148/OTEs!$T148</f>
        <v>4.8594971476864569E-2</v>
      </c>
      <c r="N148" s="31">
        <f>OTEs!J148/OTEs!$T148</f>
        <v>0</v>
      </c>
      <c r="O148" s="31">
        <f>OTEs!K148/OTEs!$T148</f>
        <v>0.19437988590745828</v>
      </c>
      <c r="P148" s="31">
        <f>OTEs!L148/OTEs!$T148</f>
        <v>3.3171350095077115E-2</v>
      </c>
      <c r="Q148" s="31">
        <f>OTEs!M148/OTEs!$T148</f>
        <v>0.15275723642510036</v>
      </c>
      <c r="R148" s="31">
        <f>OTEs!N148/OTEs!$T148</f>
        <v>0</v>
      </c>
      <c r="S148" s="31">
        <f>OTEs!O148/OTEs!$T148</f>
        <v>1.309951405028523E-2</v>
      </c>
      <c r="T148" s="31">
        <f>OTEs!P148/OTEs!$T148</f>
        <v>2.5142615677160359E-2</v>
      </c>
      <c r="U148" s="31">
        <f>OTEs!Q148/OTEs!$T148</f>
        <v>6.8455525036974427E-2</v>
      </c>
      <c r="V148" s="31">
        <f>OTEs!R148/OTEs!$T148</f>
        <v>0.20135220790196492</v>
      </c>
      <c r="W148" s="31">
        <f>OTEs!S148/OTEs!$T148</f>
        <v>0.20346503274878511</v>
      </c>
      <c r="X148" s="31">
        <f>SUM('BASE '!AH148:AK148)/'BASE '!AA148</f>
        <v>0.65087538619979401</v>
      </c>
      <c r="Y148" s="31">
        <f>'BASE '!AH148/SUM('BASE '!$AH148:$AK148)</f>
        <v>0.68670886075949367</v>
      </c>
      <c r="Z148" s="31">
        <f>'BASE '!AI148/SUM('BASE '!$AH148:$AK148)</f>
        <v>0.189873417721519</v>
      </c>
      <c r="AA148" s="31">
        <f>'BASE '!AJ148/SUM('BASE '!$AH148:$AK148)</f>
        <v>0.12341772151898735</v>
      </c>
      <c r="AB148" s="31">
        <f>'BASE '!AK148/SUM('BASE '!$AH148:$AK148)</f>
        <v>0</v>
      </c>
      <c r="AC148" s="31">
        <f>'BASE '!AB148/'BASE '!AA148</f>
        <v>0.37013388259526259</v>
      </c>
      <c r="AD148" s="31">
        <f>'BASE '!AF148/'BASE '!AA148</f>
        <v>0.60576725025746658</v>
      </c>
      <c r="AE148" s="31">
        <f>'BASE '!AG148/'BASE '!AA148</f>
        <v>1.1534500514933061E-2</v>
      </c>
      <c r="AF148" s="31">
        <f>'BASE '!AA148/'BASE '!G148</f>
        <v>4.5072088201784224E-2</v>
      </c>
      <c r="DV148" s="5"/>
      <c r="DW148" s="5"/>
      <c r="DX148" s="5"/>
      <c r="DY148" s="5"/>
      <c r="DZ148" s="5"/>
      <c r="EA148" s="5"/>
      <c r="EB148" s="5"/>
    </row>
    <row r="149" spans="1:132">
      <c r="A149" t="s">
        <v>476</v>
      </c>
      <c r="B149" t="s">
        <v>444</v>
      </c>
      <c r="C149" t="s">
        <v>477</v>
      </c>
      <c r="D149" s="31">
        <f>'BASE '!Z149/'BASE '!AA149</f>
        <v>1701.75675814234</v>
      </c>
      <c r="E149" s="31">
        <f>'BASE '!AA149/'BASE '!CV149</f>
        <v>2.0725000000000002</v>
      </c>
      <c r="F149" s="31">
        <f>'BASE '!Z149/'BASE '!CV149</f>
        <v>3526.8908812499999</v>
      </c>
      <c r="G149" s="31">
        <f>SUM(OTEs!D149:K149,OTEs!M149,OTEs!N149,OTEs!O149,OTEs!Q149)/'BASE '!AA149</f>
        <v>0.8455971049457176</v>
      </c>
      <c r="H149" s="31">
        <f>OTEs!D149/OTEs!$T149</f>
        <v>0</v>
      </c>
      <c r="I149" s="31">
        <f>OTEs!E149/OTEs!$T149</f>
        <v>0</v>
      </c>
      <c r="J149" s="31">
        <f>OTEs!F149/OTEs!$T149</f>
        <v>0.3142340168878166</v>
      </c>
      <c r="K149" s="31">
        <f>OTEs!G149/OTEs!$T149</f>
        <v>0</v>
      </c>
      <c r="L149" s="31">
        <f>OTEs!H149/OTEs!$T149</f>
        <v>0.40199034981905907</v>
      </c>
      <c r="M149" s="31">
        <f>OTEs!I149/OTEs!$T149</f>
        <v>0.12937273823884196</v>
      </c>
      <c r="N149" s="31">
        <f>OTEs!J149/OTEs!$T149</f>
        <v>0</v>
      </c>
      <c r="O149" s="31">
        <f>OTEs!K149/OTEs!$T149</f>
        <v>0</v>
      </c>
      <c r="P149" s="31">
        <f>OTEs!L149/OTEs!$T149</f>
        <v>3.3172496984318456E-2</v>
      </c>
      <c r="Q149" s="31">
        <f>OTEs!M149/OTEs!$T149</f>
        <v>0</v>
      </c>
      <c r="R149" s="31">
        <f>OTEs!N149/OTEs!$T149</f>
        <v>0</v>
      </c>
      <c r="S149" s="31">
        <f>OTEs!O149/OTEs!$T149</f>
        <v>0</v>
      </c>
      <c r="T149" s="31">
        <f>OTEs!P149/OTEs!$T149</f>
        <v>0</v>
      </c>
      <c r="U149" s="31">
        <f>OTEs!Q149/OTEs!$T149</f>
        <v>0</v>
      </c>
      <c r="V149" s="31">
        <f>OTEs!R149/OTEs!$T149</f>
        <v>0.12123039806996382</v>
      </c>
      <c r="W149" s="31">
        <f>OTEs!S149/OTEs!$T149</f>
        <v>0</v>
      </c>
      <c r="X149" s="31">
        <f>SUM('BASE '!AH149:AK149)/'BASE '!AA149</f>
        <v>3.0156815440289503E-2</v>
      </c>
      <c r="Y149" s="31">
        <f>'BASE '!AH149/SUM('BASE '!$AH149:$AK149)</f>
        <v>1</v>
      </c>
      <c r="Z149" s="31">
        <f>'BASE '!AI149/SUM('BASE '!$AH149:$AK149)</f>
        <v>0</v>
      </c>
      <c r="AA149" s="31">
        <f>'BASE '!AJ149/SUM('BASE '!$AH149:$AK149)</f>
        <v>0</v>
      </c>
      <c r="AB149" s="31">
        <f>'BASE '!AK149/SUM('BASE '!$AH149:$AK149)</f>
        <v>0</v>
      </c>
      <c r="AC149" s="31">
        <f>'BASE '!AB149/'BASE '!AA149</f>
        <v>0.40591073582629672</v>
      </c>
      <c r="AD149" s="31">
        <f>'BASE '!AF149/'BASE '!AA149</f>
        <v>0.53468033775633284</v>
      </c>
      <c r="AE149" s="31">
        <f>'BASE '!AG149/'BASE '!AA149</f>
        <v>2.7442702050663449E-2</v>
      </c>
      <c r="AF149" s="31">
        <f>'BASE '!AA149/'BASE '!G149</f>
        <v>0.16769927606743829</v>
      </c>
      <c r="DV149" s="5"/>
      <c r="DW149" s="5"/>
      <c r="DX149" s="5"/>
      <c r="DY149" s="5"/>
      <c r="DZ149" s="5"/>
      <c r="EA149" s="5"/>
      <c r="EB149" s="5"/>
    </row>
    <row r="150" spans="1:132">
      <c r="A150" t="s">
        <v>478</v>
      </c>
      <c r="B150" t="s">
        <v>444</v>
      </c>
      <c r="C150" t="s">
        <v>479</v>
      </c>
      <c r="D150" s="31">
        <f>'BASE '!Z150/'BASE '!AA150</f>
        <v>2068.8671176470584</v>
      </c>
      <c r="E150" s="31">
        <f>'BASE '!AA150/'BASE '!CV150</f>
        <v>2.72</v>
      </c>
      <c r="F150" s="31">
        <f>'BASE '!Z150/'BASE '!CV150</f>
        <v>5627.3185599999997</v>
      </c>
      <c r="G150" s="31">
        <f>SUM(OTEs!D150:K150,OTEs!M150,OTEs!N150,OTEs!O150,OTEs!Q150)/'BASE '!AA150</f>
        <v>0.38921568627450981</v>
      </c>
      <c r="H150" s="31">
        <f>OTEs!D150/OTEs!$T150</f>
        <v>0</v>
      </c>
      <c r="I150" s="31">
        <f>OTEs!E150/OTEs!$T150</f>
        <v>0</v>
      </c>
      <c r="J150" s="31">
        <f>OTEs!F150/OTEs!$T150</f>
        <v>0</v>
      </c>
      <c r="K150" s="31">
        <f>OTEs!G150/OTEs!$T150</f>
        <v>0</v>
      </c>
      <c r="L150" s="31">
        <f>OTEs!H150/OTEs!$T150</f>
        <v>0</v>
      </c>
      <c r="M150" s="31">
        <f>OTEs!I150/OTEs!$T150</f>
        <v>0.18774509803921571</v>
      </c>
      <c r="N150" s="31">
        <f>OTEs!J150/OTEs!$T150</f>
        <v>0</v>
      </c>
      <c r="O150" s="31">
        <f>OTEs!K150/OTEs!$T150</f>
        <v>0.20147058823529415</v>
      </c>
      <c r="P150" s="31">
        <f>OTEs!L150/OTEs!$T150</f>
        <v>4.4117647058823532E-2</v>
      </c>
      <c r="Q150" s="31">
        <f>OTEs!M150/OTEs!$T150</f>
        <v>0</v>
      </c>
      <c r="R150" s="31">
        <f>OTEs!N150/OTEs!$T150</f>
        <v>0</v>
      </c>
      <c r="S150" s="31">
        <f>OTEs!O150/OTEs!$T150</f>
        <v>0</v>
      </c>
      <c r="T150" s="31">
        <f>OTEs!P150/OTEs!$T150</f>
        <v>0</v>
      </c>
      <c r="U150" s="31">
        <f>OTEs!Q150/OTEs!$T150</f>
        <v>0</v>
      </c>
      <c r="V150" s="31">
        <f>OTEs!R150/OTEs!$T150</f>
        <v>0.22500000000000001</v>
      </c>
      <c r="W150" s="31">
        <f>OTEs!S150/OTEs!$T150</f>
        <v>0.34166666666666667</v>
      </c>
      <c r="X150" s="31">
        <f>SUM('BASE '!AH150:AK150)/'BASE '!AA150</f>
        <v>5.8823529411764698E-2</v>
      </c>
      <c r="Y150" s="31">
        <f>'BASE '!AH150/SUM('BASE '!$AH150:$AK150)</f>
        <v>0</v>
      </c>
      <c r="Z150" s="31">
        <f>'BASE '!AI150/SUM('BASE '!$AH150:$AK150)</f>
        <v>0</v>
      </c>
      <c r="AA150" s="31">
        <f>'BASE '!AJ150/SUM('BASE '!$AH150:$AK150)</f>
        <v>1</v>
      </c>
      <c r="AB150" s="31">
        <f>'BASE '!AK150/SUM('BASE '!$AH150:$AK150)</f>
        <v>0</v>
      </c>
      <c r="AC150" s="31">
        <f>'BASE '!AB150/'BASE '!AA150</f>
        <v>9.9509803921568607E-2</v>
      </c>
      <c r="AD150" s="31">
        <f>'BASE '!AF150/'BASE '!AA150</f>
        <v>0.87009803921568618</v>
      </c>
      <c r="AE150" s="31">
        <f>'BASE '!AG150/'BASE '!AA150</f>
        <v>0</v>
      </c>
      <c r="AF150" s="31">
        <f>'BASE '!AA150/'BASE '!G150</f>
        <v>8.8500289009153261E-3</v>
      </c>
      <c r="DV150" s="5"/>
      <c r="DW150" s="5"/>
      <c r="DX150" s="5"/>
      <c r="DY150" s="5"/>
      <c r="DZ150" s="5"/>
      <c r="EA150" s="5"/>
      <c r="EB150" s="5"/>
    </row>
    <row r="151" spans="1:132">
      <c r="A151" t="s">
        <v>480</v>
      </c>
      <c r="B151" t="s">
        <v>444</v>
      </c>
      <c r="C151" t="s">
        <v>481</v>
      </c>
      <c r="D151" s="31">
        <f>'BASE '!Z151/'BASE '!AA151</f>
        <v>956.6256218368311</v>
      </c>
      <c r="E151" s="31">
        <f>'BASE '!AA151/'BASE '!CV151</f>
        <v>8.4198863636363637</v>
      </c>
      <c r="F151" s="31">
        <f>'BASE '!Z151/'BASE '!CV151</f>
        <v>8054.6790284090894</v>
      </c>
      <c r="G151" s="31">
        <f>SUM(OTEs!D151:K151,OTEs!M151,OTEs!N151,OTEs!O151,OTEs!Q151)/'BASE '!AA151</f>
        <v>0.88696943113570414</v>
      </c>
      <c r="H151" s="31">
        <f>OTEs!D151/OTEs!$T151</f>
        <v>1.8051150549969634E-2</v>
      </c>
      <c r="I151" s="31">
        <f>OTEs!E151/OTEs!$T151</f>
        <v>0</v>
      </c>
      <c r="J151" s="31">
        <f>OTEs!F151/OTEs!$T151</f>
        <v>0</v>
      </c>
      <c r="K151" s="31">
        <f>OTEs!G151/OTEs!$T151</f>
        <v>8.0302314596126592E-3</v>
      </c>
      <c r="L151" s="31">
        <f>OTEs!H151/OTEs!$T151</f>
        <v>0</v>
      </c>
      <c r="M151" s="31">
        <f>OTEs!I151/OTEs!$T151</f>
        <v>1.1201835481476482E-2</v>
      </c>
      <c r="N151" s="31">
        <f>OTEs!J151/OTEs!$T151</f>
        <v>0</v>
      </c>
      <c r="O151" s="31">
        <f>OTEs!K151/OTEs!$T151</f>
        <v>0</v>
      </c>
      <c r="P151" s="31">
        <f>OTEs!L151/OTEs!$T151</f>
        <v>4.0825966664417304E-2</v>
      </c>
      <c r="Q151" s="31">
        <f>OTEs!M151/OTEs!$T151</f>
        <v>9.1740333355826986E-2</v>
      </c>
      <c r="R151" s="31">
        <f>OTEs!N151/OTEs!$T151</f>
        <v>0</v>
      </c>
      <c r="S151" s="31">
        <f>OTEs!O151/OTEs!$T151</f>
        <v>1.2652675619137594E-2</v>
      </c>
      <c r="T151" s="31">
        <f>OTEs!P151/OTEs!$T151</f>
        <v>0</v>
      </c>
      <c r="U151" s="31">
        <f>OTEs!Q151/OTEs!$T151</f>
        <v>0.74529320466968074</v>
      </c>
      <c r="V151" s="31">
        <f>OTEs!R151/OTEs!$T151</f>
        <v>3.8362912477225189E-2</v>
      </c>
      <c r="W151" s="31">
        <f>OTEs!S151/OTEs!$T151</f>
        <v>3.3841689722653355E-2</v>
      </c>
      <c r="X151" s="31">
        <f>SUM('BASE '!AH151:AK151)/'BASE '!AA151</f>
        <v>0.28746879006680609</v>
      </c>
      <c r="Y151" s="31">
        <f>'BASE '!AH151/SUM('BASE '!$AH151:$AK151)</f>
        <v>0.22300469483568078</v>
      </c>
      <c r="Z151" s="31">
        <f>'BASE '!AI151/SUM('BASE '!$AH151:$AK151)</f>
        <v>0.17370892018779346</v>
      </c>
      <c r="AA151" s="31">
        <f>'BASE '!AJ151/SUM('BASE '!$AH151:$AK151)</f>
        <v>0.55633802816901412</v>
      </c>
      <c r="AB151" s="31">
        <f>'BASE '!AK151/SUM('BASE '!$AH151:$AK151)</f>
        <v>4.6948356807511742E-2</v>
      </c>
      <c r="AC151" s="31">
        <f>'BASE '!AB151/'BASE '!AA151</f>
        <v>0.13681759902827451</v>
      </c>
      <c r="AD151" s="31">
        <f>'BASE '!AF151/'BASE '!AA151</f>
        <v>8.3102773466495708E-2</v>
      </c>
      <c r="AE151" s="31">
        <f>'BASE '!AG151/'BASE '!AA151</f>
        <v>0.76830420406235245</v>
      </c>
      <c r="AF151" s="31">
        <f>'BASE '!AA151/'BASE '!G151</f>
        <v>0.30968779151451803</v>
      </c>
      <c r="DV151" s="5"/>
      <c r="DW151" s="5"/>
      <c r="DX151" s="5"/>
      <c r="DY151" s="5"/>
      <c r="DZ151" s="5"/>
      <c r="EA151" s="5"/>
      <c r="EB151" s="5"/>
    </row>
    <row r="152" spans="1:132">
      <c r="A152" t="s">
        <v>482</v>
      </c>
      <c r="B152" t="s">
        <v>444</v>
      </c>
      <c r="C152" t="s">
        <v>483</v>
      </c>
      <c r="D152" s="31">
        <f>'BASE '!Z152/'BASE '!AA152</f>
        <v>2187.2250184429249</v>
      </c>
      <c r="E152" s="31">
        <f>'BASE '!AA152/'BASE '!CV152</f>
        <v>3.9712890624999999</v>
      </c>
      <c r="F152" s="31">
        <f>'BASE '!Z152/'BASE '!CV152</f>
        <v>8686.1027929687498</v>
      </c>
      <c r="G152" s="31">
        <f>SUM(OTEs!D152:K152,OTEs!M152,OTEs!N152,OTEs!O152,OTEs!Q152)/'BASE '!AA152</f>
        <v>0.72886440761323945</v>
      </c>
      <c r="H152" s="31">
        <f>OTEs!D152/OTEs!$T152</f>
        <v>0.12408400137707176</v>
      </c>
      <c r="I152" s="31">
        <f>OTEs!E152/OTEs!$T152</f>
        <v>0</v>
      </c>
      <c r="J152" s="31">
        <f>OTEs!F152/OTEs!$T152</f>
        <v>7.4656961589534263E-2</v>
      </c>
      <c r="K152" s="31">
        <f>OTEs!G152/OTEs!$T152</f>
        <v>1.0819849505729602E-3</v>
      </c>
      <c r="L152" s="31">
        <f>OTEs!H152/OTEs!$T152</f>
        <v>6.4427285693208092E-3</v>
      </c>
      <c r="M152" s="31">
        <f>OTEs!I152/OTEs!$T152</f>
        <v>2.5869276545517142E-2</v>
      </c>
      <c r="N152" s="31">
        <f>OTEs!J152/OTEs!$T152</f>
        <v>0</v>
      </c>
      <c r="O152" s="31">
        <f>OTEs!K152/OTEs!$T152</f>
        <v>1.7803570550336892E-2</v>
      </c>
      <c r="P152" s="31">
        <f>OTEs!L152/OTEs!$T152</f>
        <v>0</v>
      </c>
      <c r="Q152" s="31">
        <f>OTEs!M152/OTEs!$T152</f>
        <v>0.45015492057246842</v>
      </c>
      <c r="R152" s="31">
        <f>OTEs!N152/OTEs!$T152</f>
        <v>5.1148379481630851E-3</v>
      </c>
      <c r="S152" s="31">
        <f>OTEs!O152/OTEs!$T152</f>
        <v>0</v>
      </c>
      <c r="T152" s="31">
        <f>OTEs!P152/OTEs!$T152</f>
        <v>2.3508582107903412E-2</v>
      </c>
      <c r="U152" s="31">
        <f>OTEs!Q152/OTEs!$T152</f>
        <v>2.3656125510254269E-2</v>
      </c>
      <c r="V152" s="31">
        <f>OTEs!R152/OTEs!$T152</f>
        <v>0.12132985786652242</v>
      </c>
      <c r="W152" s="31">
        <f>OTEs!S152/OTEs!$T152</f>
        <v>0.12629715241233463</v>
      </c>
      <c r="X152" s="31">
        <f>SUM('BASE '!AH152:AK152)/'BASE '!AA152</f>
        <v>0.52672994639256387</v>
      </c>
      <c r="Y152" s="31">
        <f>'BASE '!AH152/SUM('BASE '!$AH152:$AK152)</f>
        <v>0.89355742296918761</v>
      </c>
      <c r="Z152" s="31">
        <f>'BASE '!AI152/SUM('BASE '!$AH152:$AK152)</f>
        <v>7.1895424836601302E-2</v>
      </c>
      <c r="AA152" s="31">
        <f>'BASE '!AJ152/SUM('BASE '!$AH152:$AK152)</f>
        <v>3.454715219421102E-2</v>
      </c>
      <c r="AB152" s="31">
        <f>'BASE '!AK152/SUM('BASE '!$AH152:$AK152)</f>
        <v>0</v>
      </c>
      <c r="AC152" s="31">
        <f>'BASE '!AB152/'BASE '!AA152</f>
        <v>0.60625584025967638</v>
      </c>
      <c r="AD152" s="31">
        <f>'BASE '!AF152/'BASE '!AA152</f>
        <v>0.20277381596419611</v>
      </c>
      <c r="AE152" s="31">
        <f>'BASE '!AG152/'BASE '!AA152</f>
        <v>0.17070771651994293</v>
      </c>
      <c r="AF152" s="31">
        <f>'BASE '!AA152/'BASE '!G152</f>
        <v>0.76322967483081983</v>
      </c>
      <c r="DV152" s="5"/>
      <c r="DW152" s="5"/>
      <c r="DX152" s="5"/>
      <c r="DY152" s="5"/>
      <c r="DZ152" s="5"/>
      <c r="EA152" s="5"/>
      <c r="EB152" s="5"/>
    </row>
    <row r="153" spans="1:132">
      <c r="A153" t="s">
        <v>484</v>
      </c>
      <c r="B153" t="s">
        <v>444</v>
      </c>
      <c r="C153" t="s">
        <v>485</v>
      </c>
      <c r="D153" s="31">
        <f>'BASE '!Z153/'BASE '!AA153</f>
        <v>886.48563403781986</v>
      </c>
      <c r="E153" s="31">
        <f>'BASE '!AA153/'BASE '!CV153</f>
        <v>4.9944444444444445</v>
      </c>
      <c r="F153" s="31">
        <f>'BASE '!Z153/'BASE '!CV153</f>
        <v>4427.5032500000007</v>
      </c>
      <c r="G153" s="31">
        <f>SUM(OTEs!D153:K153,OTEs!M153,OTEs!N153,OTEs!O153,OTEs!Q153)/'BASE '!AA153</f>
        <v>0.19484612532443457</v>
      </c>
      <c r="H153" s="31">
        <f>OTEs!D153/OTEs!$T153</f>
        <v>0</v>
      </c>
      <c r="I153" s="31">
        <f>OTEs!E153/OTEs!$T153</f>
        <v>0</v>
      </c>
      <c r="J153" s="31">
        <f>OTEs!F153/OTEs!$T153</f>
        <v>0.19484612532443457</v>
      </c>
      <c r="K153" s="31">
        <f>OTEs!G153/OTEs!$T153</f>
        <v>0</v>
      </c>
      <c r="L153" s="31">
        <f>OTEs!H153/OTEs!$T153</f>
        <v>0</v>
      </c>
      <c r="M153" s="31">
        <f>OTEs!I153/OTEs!$T153</f>
        <v>0</v>
      </c>
      <c r="N153" s="31">
        <f>OTEs!J153/OTEs!$T153</f>
        <v>0</v>
      </c>
      <c r="O153" s="31">
        <f>OTEs!K153/OTEs!$T153</f>
        <v>0</v>
      </c>
      <c r="P153" s="31">
        <f>OTEs!L153/OTEs!$T153</f>
        <v>0</v>
      </c>
      <c r="Q153" s="31">
        <f>OTEs!M153/OTEs!$T153</f>
        <v>0</v>
      </c>
      <c r="R153" s="31">
        <f>OTEs!N153/OTEs!$T153</f>
        <v>0</v>
      </c>
      <c r="S153" s="31">
        <f>OTEs!O153/OTEs!$T153</f>
        <v>0</v>
      </c>
      <c r="T153" s="31">
        <f>OTEs!P153/OTEs!$T153</f>
        <v>0</v>
      </c>
      <c r="U153" s="31">
        <f>OTEs!Q153/OTEs!$T153</f>
        <v>0</v>
      </c>
      <c r="V153" s="31">
        <f>OTEs!R153/OTEs!$T153</f>
        <v>0.43752317389692252</v>
      </c>
      <c r="W153" s="31">
        <f>OTEs!S153/OTEs!$T153</f>
        <v>0.36763070077864296</v>
      </c>
      <c r="X153" s="31">
        <f>SUM('BASE '!AH153:AK153)/'BASE '!AA153</f>
        <v>9.6403411197627006E-2</v>
      </c>
      <c r="Y153" s="31">
        <f>'BASE '!AH153/SUM('BASE '!$AH153:$AK153)</f>
        <v>0</v>
      </c>
      <c r="Z153" s="31">
        <f>'BASE '!AI153/SUM('BASE '!$AH153:$AK153)</f>
        <v>0</v>
      </c>
      <c r="AA153" s="31">
        <f>'BASE '!AJ153/SUM('BASE '!$AH153:$AK153)</f>
        <v>0.23076923076923075</v>
      </c>
      <c r="AB153" s="31">
        <f>'BASE '!AK153/SUM('BASE '!$AH153:$AK153)</f>
        <v>0.76923076923076916</v>
      </c>
      <c r="AC153" s="31">
        <f>'BASE '!AB153/'BASE '!AA153</f>
        <v>0.36373748609566187</v>
      </c>
      <c r="AD153" s="31">
        <f>'BASE '!AF153/'BASE '!AA153</f>
        <v>0.32035595105672976</v>
      </c>
      <c r="AE153" s="31">
        <f>'BASE '!AG153/'BASE '!AA153</f>
        <v>0.30274378939562474</v>
      </c>
      <c r="AF153" s="31">
        <f>'BASE '!AA153/'BASE '!G153</f>
        <v>4.8740258707343727E-2</v>
      </c>
      <c r="DV153" s="5"/>
      <c r="DW153" s="5"/>
      <c r="DX153" s="5"/>
      <c r="DY153" s="5"/>
      <c r="DZ153" s="5"/>
      <c r="EA153" s="5"/>
      <c r="EB153" s="5"/>
    </row>
    <row r="154" spans="1:132">
      <c r="A154" t="s">
        <v>486</v>
      </c>
      <c r="B154" t="s">
        <v>444</v>
      </c>
      <c r="C154" t="s">
        <v>487</v>
      </c>
      <c r="D154" s="31">
        <f>'BASE '!Z154/'BASE '!AA154</f>
        <v>1554.3483741648106</v>
      </c>
      <c r="E154" s="31">
        <f>'BASE '!AA154/'BASE '!CV154</f>
        <v>2.2118226600985222</v>
      </c>
      <c r="F154" s="31">
        <f>'BASE '!Z154/'BASE '!CV154</f>
        <v>3437.9429556650252</v>
      </c>
      <c r="G154" s="31">
        <f>SUM(OTEs!D154:K154,OTEs!M154,OTEs!N154,OTEs!O154,OTEs!Q154)/'BASE '!AA154</f>
        <v>0.32071269487750564</v>
      </c>
      <c r="H154" s="31">
        <f>OTEs!D154/OTEs!$T154</f>
        <v>0</v>
      </c>
      <c r="I154" s="31">
        <f>OTEs!E154/OTEs!$T154</f>
        <v>0</v>
      </c>
      <c r="J154" s="31">
        <f>OTEs!F154/OTEs!$T154</f>
        <v>0</v>
      </c>
      <c r="K154" s="31">
        <f>OTEs!G154/OTEs!$T154</f>
        <v>0</v>
      </c>
      <c r="L154" s="31">
        <f>OTEs!H154/OTEs!$T154</f>
        <v>0</v>
      </c>
      <c r="M154" s="31">
        <f>OTEs!I154/OTEs!$T154</f>
        <v>0</v>
      </c>
      <c r="N154" s="31">
        <f>OTEs!J154/OTEs!$T154</f>
        <v>0</v>
      </c>
      <c r="O154" s="31">
        <f>OTEs!K154/OTEs!$T154</f>
        <v>0.21657250470809794</v>
      </c>
      <c r="P154" s="31">
        <f>OTEs!L154/OTEs!$T154</f>
        <v>2.1892655367231638E-2</v>
      </c>
      <c r="Q154" s="31">
        <f>OTEs!M154/OTEs!$T154</f>
        <v>0</v>
      </c>
      <c r="R154" s="31">
        <f>OTEs!N154/OTEs!$T154</f>
        <v>0</v>
      </c>
      <c r="S154" s="31">
        <f>OTEs!O154/OTEs!$T154</f>
        <v>0</v>
      </c>
      <c r="T154" s="31">
        <f>OTEs!P154/OTEs!$T154</f>
        <v>0</v>
      </c>
      <c r="U154" s="31">
        <f>OTEs!Q154/OTEs!$T154</f>
        <v>0.12241054613935969</v>
      </c>
      <c r="V154" s="31">
        <f>OTEs!R154/OTEs!$T154</f>
        <v>1.6949152542372878E-2</v>
      </c>
      <c r="W154" s="31">
        <f>OTEs!S154/OTEs!$T154</f>
        <v>0.62217514124293782</v>
      </c>
      <c r="X154" s="31">
        <f>SUM('BASE '!AH154:AK154)/'BASE '!AA154</f>
        <v>8.2405345211581299E-2</v>
      </c>
      <c r="Y154" s="31">
        <f>'BASE '!AH154/SUM('BASE '!$AH154:$AK154)</f>
        <v>0</v>
      </c>
      <c r="Z154" s="31">
        <f>'BASE '!AI154/SUM('BASE '!$AH154:$AK154)</f>
        <v>5.4054054054054057E-2</v>
      </c>
      <c r="AA154" s="31">
        <f>'BASE '!AJ154/SUM('BASE '!$AH154:$AK154)</f>
        <v>0.94594594594594594</v>
      </c>
      <c r="AB154" s="31">
        <f>'BASE '!AK154/SUM('BASE '!$AH154:$AK154)</f>
        <v>0</v>
      </c>
      <c r="AC154" s="31">
        <f>'BASE '!AB154/'BASE '!AA154</f>
        <v>0.41336302895322941</v>
      </c>
      <c r="AD154" s="31">
        <f>'BASE '!AF154/'BASE '!AA154</f>
        <v>0.55902004454342991</v>
      </c>
      <c r="AE154" s="31">
        <f>'BASE '!AG154/'BASE '!AA154</f>
        <v>0</v>
      </c>
      <c r="AF154" s="31">
        <f>'BASE '!AA154/'BASE '!G154</f>
        <v>1.8758981451068524E-2</v>
      </c>
      <c r="DV154" s="5"/>
      <c r="DW154" s="5"/>
      <c r="DX154" s="5"/>
      <c r="DY154" s="5"/>
      <c r="DZ154" s="5"/>
      <c r="EA154" s="5"/>
      <c r="EB154" s="5"/>
    </row>
    <row r="155" spans="1:132">
      <c r="A155" t="s">
        <v>488</v>
      </c>
      <c r="B155" t="s">
        <v>444</v>
      </c>
      <c r="C155" t="s">
        <v>489</v>
      </c>
      <c r="D155" s="31">
        <f>'BASE '!Z155/'BASE '!AA155</f>
        <v>3203.9820907761682</v>
      </c>
      <c r="E155" s="31">
        <f>'BASE '!AA155/'BASE '!CV155</f>
        <v>4.3798029556650242</v>
      </c>
      <c r="F155" s="31">
        <f>'BASE '!Z155/'BASE '!CV155</f>
        <v>14032.810231079266</v>
      </c>
      <c r="G155" s="31">
        <f>SUM(OTEs!D155:K155,OTEs!M155,OTEs!N155,OTEs!O155,OTEs!Q155)/'BASE '!AA155</f>
        <v>0.76501262768274347</v>
      </c>
      <c r="H155" s="31">
        <f>OTEs!D155/OTEs!$T155</f>
        <v>8.8219998751898149E-2</v>
      </c>
      <c r="I155" s="31">
        <f>OTEs!E155/OTEs!$T155</f>
        <v>0</v>
      </c>
      <c r="J155" s="31">
        <f>OTEs!F155/OTEs!$T155</f>
        <v>3.0162461256838559E-3</v>
      </c>
      <c r="K155" s="31">
        <f>OTEs!G155/OTEs!$T155</f>
        <v>2.6522164208599426E-3</v>
      </c>
      <c r="L155" s="31">
        <f>OTEs!H155/OTEs!$T155</f>
        <v>5.7891123915711523E-2</v>
      </c>
      <c r="M155" s="31">
        <f>OTEs!I155/OTEs!$T155</f>
        <v>0.383645705489568</v>
      </c>
      <c r="N155" s="31">
        <f>OTEs!J155/OTEs!$T155</f>
        <v>1.1440933580180144E-3</v>
      </c>
      <c r="O155" s="31">
        <f>OTEs!K155/OTEs!$T155</f>
        <v>1.5060428931000772E-2</v>
      </c>
      <c r="P155" s="31">
        <f>OTEs!L155/OTEs!$T155</f>
        <v>4.0188879412560066E-2</v>
      </c>
      <c r="Q155" s="31">
        <f>OTEs!M155/OTEs!$T155</f>
        <v>4.2955505169221808E-3</v>
      </c>
      <c r="R155" s="31">
        <f>OTEs!N155/OTEs!$T155</f>
        <v>1.7265408857362761E-3</v>
      </c>
      <c r="S155" s="31">
        <f>OTEs!O155/OTEs!$T155</f>
        <v>0.22052919518232689</v>
      </c>
      <c r="T155" s="31">
        <f>OTEs!P155/OTEs!$T155</f>
        <v>1.9168764171156368E-2</v>
      </c>
      <c r="U155" s="31">
        <f>OTEs!Q155/OTEs!$T155</f>
        <v>0</v>
      </c>
      <c r="V155" s="31">
        <f>OTEs!R155/OTEs!$T155</f>
        <v>6.8874420152684468E-2</v>
      </c>
      <c r="W155" s="31">
        <f>OTEs!S155/OTEs!$T155</f>
        <v>9.3586836685873559E-2</v>
      </c>
      <c r="X155" s="31">
        <f>SUM('BASE '!AH155:AK155)/'BASE '!AA155</f>
        <v>0.14396580812057139</v>
      </c>
      <c r="Y155" s="31">
        <f>'BASE '!AH155/SUM('BASE '!$AH155:$AK155)</f>
        <v>0.1221590909090909</v>
      </c>
      <c r="Z155" s="31">
        <f>'BASE '!AI155/SUM('BASE '!$AH155:$AK155)</f>
        <v>0.74857954545454541</v>
      </c>
      <c r="AA155" s="31">
        <f>'BASE '!AJ155/SUM('BASE '!$AH155:$AK155)</f>
        <v>9.5170454545454544E-2</v>
      </c>
      <c r="AB155" s="31">
        <f>'BASE '!AK155/SUM('BASE '!$AH155:$AK155)</f>
        <v>3.4090909090909088E-2</v>
      </c>
      <c r="AC155" s="31">
        <f>'BASE '!AB155/'BASE '!AA155</f>
        <v>0.46265375609656345</v>
      </c>
      <c r="AD155" s="31">
        <f>'BASE '!AF155/'BASE '!AA155</f>
        <v>0.46282757845011807</v>
      </c>
      <c r="AE155" s="31">
        <f>'BASE '!AG155/'BASE '!AA155</f>
        <v>5.3516835206183992E-2</v>
      </c>
      <c r="AF155" s="31">
        <f>'BASE '!AA155/'BASE '!G155</f>
        <v>0.27451812074798776</v>
      </c>
      <c r="DV155" s="5"/>
      <c r="DW155" s="5"/>
      <c r="DX155" s="5"/>
      <c r="DY155" s="5"/>
      <c r="DZ155" s="5"/>
      <c r="EA155" s="5"/>
      <c r="EB155" s="5"/>
    </row>
    <row r="156" spans="1:132">
      <c r="A156" t="s">
        <v>490</v>
      </c>
      <c r="B156" t="s">
        <v>444</v>
      </c>
      <c r="C156" t="s">
        <v>491</v>
      </c>
      <c r="D156" s="31">
        <f>'BASE '!Z156/'BASE '!AA156</f>
        <v>1700.4961050420168</v>
      </c>
      <c r="E156" s="31">
        <f>'BASE '!AA156/'BASE '!CV156</f>
        <v>4.1363636363636358</v>
      </c>
      <c r="F156" s="31">
        <f>'BASE '!Z156/'BASE '!CV156</f>
        <v>7033.8702526737961</v>
      </c>
      <c r="G156" s="31">
        <f>SUM(OTEs!D156:K156,OTEs!M156,OTEs!N156,OTEs!O156,OTEs!Q156)/'BASE '!AA156</f>
        <v>0.6457659987071751</v>
      </c>
      <c r="H156" s="31">
        <f>OTEs!D156/OTEs!$T156</f>
        <v>5.2170782398088603E-2</v>
      </c>
      <c r="I156" s="31">
        <f>OTEs!E156/OTEs!$T156</f>
        <v>0</v>
      </c>
      <c r="J156" s="31">
        <f>OTEs!F156/OTEs!$T156</f>
        <v>0</v>
      </c>
      <c r="K156" s="31">
        <f>OTEs!G156/OTEs!$T156</f>
        <v>1.481008722404962E-2</v>
      </c>
      <c r="L156" s="31">
        <f>OTEs!H156/OTEs!$T156</f>
        <v>0.12681034905984584</v>
      </c>
      <c r="M156" s="31">
        <f>OTEs!I156/OTEs!$T156</f>
        <v>0.19915885250462306</v>
      </c>
      <c r="N156" s="31">
        <f>OTEs!J156/OTEs!$T156</f>
        <v>0</v>
      </c>
      <c r="O156" s="31">
        <f>OTEs!K156/OTEs!$T156</f>
        <v>6.1776883172140674E-2</v>
      </c>
      <c r="P156" s="31">
        <f>OTEs!L156/OTEs!$T156</f>
        <v>7.7159736200435314E-2</v>
      </c>
      <c r="Q156" s="31">
        <f>OTEs!M156/OTEs!$T156</f>
        <v>3.9209910484887173E-2</v>
      </c>
      <c r="R156" s="31">
        <f>OTEs!N156/OTEs!$T156</f>
        <v>3.3645899815078477E-2</v>
      </c>
      <c r="S156" s="31">
        <f>OTEs!O156/OTEs!$T156</f>
        <v>0.11663148248154877</v>
      </c>
      <c r="T156" s="31">
        <f>OTEs!P156/OTEs!$T156</f>
        <v>7.6112393015530147E-2</v>
      </c>
      <c r="U156" s="31">
        <f>OTEs!Q156/OTEs!$T156</f>
        <v>9.7206539349010777E-3</v>
      </c>
      <c r="V156" s="31">
        <f>OTEs!R156/OTEs!$T156</f>
        <v>9.874482465184023E-2</v>
      </c>
      <c r="W156" s="31">
        <f>OTEs!S156/OTEs!$T156</f>
        <v>9.4048145057031116E-2</v>
      </c>
      <c r="X156" s="31">
        <f>SUM('BASE '!AH156:AK156)/'BASE '!AA156</f>
        <v>0.27230122818358116</v>
      </c>
      <c r="Y156" s="31">
        <f>'BASE '!AH156/SUM('BASE '!$AH156:$AK156)</f>
        <v>0.27299703264094949</v>
      </c>
      <c r="Z156" s="31">
        <f>'BASE '!AI156/SUM('BASE '!$AH156:$AK156)</f>
        <v>0.57448071216617203</v>
      </c>
      <c r="AA156" s="31">
        <f>'BASE '!AJ156/SUM('BASE '!$AH156:$AK156)</f>
        <v>0.10029673590504448</v>
      </c>
      <c r="AB156" s="31">
        <f>'BASE '!AK156/SUM('BASE '!$AH156:$AK156)</f>
        <v>5.2225519287833824E-2</v>
      </c>
      <c r="AC156" s="31">
        <f>'BASE '!AB156/'BASE '!AA156</f>
        <v>0.45964770523594051</v>
      </c>
      <c r="AD156" s="31">
        <f>'BASE '!AF156/'BASE '!AA156</f>
        <v>0.45069489334195212</v>
      </c>
      <c r="AE156" s="31">
        <f>'BASE '!AG156/'BASE '!AA156</f>
        <v>6.9360051712992879E-2</v>
      </c>
      <c r="AF156" s="31">
        <f>'BASE '!AA156/'BASE '!G156</f>
        <v>0.3486071017632022</v>
      </c>
      <c r="DV156" s="5"/>
      <c r="DW156" s="5"/>
      <c r="DX156" s="5"/>
      <c r="DY156" s="5"/>
      <c r="DZ156" s="5"/>
      <c r="EA156" s="5"/>
      <c r="EB156" s="5"/>
    </row>
    <row r="157" spans="1:132">
      <c r="A157" t="s">
        <v>492</v>
      </c>
      <c r="B157" t="s">
        <v>444</v>
      </c>
      <c r="C157" t="s">
        <v>493</v>
      </c>
      <c r="D157" s="31">
        <f>'BASE '!Z157/'BASE '!AA157</f>
        <v>981.75413463548682</v>
      </c>
      <c r="E157" s="31">
        <f>'BASE '!AA157/'BASE '!CV157</f>
        <v>10.731730769230769</v>
      </c>
      <c r="F157" s="31">
        <f>'BASE '!Z157/'BASE '!CV157</f>
        <v>10535.92105448718</v>
      </c>
      <c r="G157" s="31">
        <f>SUM(OTEs!D157:K157,OTEs!M157,OTEs!N157,OTEs!O157,OTEs!Q157)/'BASE '!AA157</f>
        <v>0.98058716363527776</v>
      </c>
      <c r="H157" s="31">
        <f>OTEs!D157/OTEs!$T157</f>
        <v>1.6303453639858207E-3</v>
      </c>
      <c r="I157" s="31">
        <f>OTEs!E157/OTEs!$T157</f>
        <v>0</v>
      </c>
      <c r="J157" s="31">
        <f>OTEs!F157/OTEs!$T157</f>
        <v>0</v>
      </c>
      <c r="K157" s="31">
        <f>OTEs!G157/OTEs!$T157</f>
        <v>0</v>
      </c>
      <c r="L157" s="31">
        <f>OTEs!H157/OTEs!$T157</f>
        <v>0</v>
      </c>
      <c r="M157" s="31">
        <f>OTEs!I157/OTEs!$T157</f>
        <v>0</v>
      </c>
      <c r="N157" s="31">
        <f>OTEs!J157/OTEs!$T157</f>
        <v>1.1696606189329465E-2</v>
      </c>
      <c r="O157" s="31">
        <f>OTEs!K157/OTEs!$T157</f>
        <v>3.7692388231598791E-3</v>
      </c>
      <c r="P157" s="31">
        <f>OTEs!L157/OTEs!$T157</f>
        <v>1.1143186203389326E-2</v>
      </c>
      <c r="Q157" s="31">
        <f>OTEs!M157/OTEs!$T157</f>
        <v>0.22473338618244912</v>
      </c>
      <c r="R157" s="31">
        <f>OTEs!N157/OTEs!$T157</f>
        <v>0.44360351197331621</v>
      </c>
      <c r="S157" s="31">
        <f>OTEs!O157/OTEs!$T157</f>
        <v>8.3312143829367163E-2</v>
      </c>
      <c r="T157" s="31">
        <f>OTEs!P157/OTEs!$T157</f>
        <v>1.1816264564667874E-3</v>
      </c>
      <c r="U157" s="31">
        <f>OTEs!Q157/OTEs!$T157</f>
        <v>0.21344062700988681</v>
      </c>
      <c r="V157" s="31">
        <f>OTEs!R157/OTEs!$T157</f>
        <v>0</v>
      </c>
      <c r="W157" s="31">
        <f>OTEs!S157/OTEs!$T157</f>
        <v>5.4893279686495057E-3</v>
      </c>
      <c r="X157" s="31">
        <f>SUM('BASE '!AH157:AK157)/'BASE '!AA157</f>
        <v>0.60821909625780257</v>
      </c>
      <c r="Y157" s="31">
        <f>'BASE '!AH157/SUM('BASE '!$AH157:$AK157)</f>
        <v>0.71519764301497657</v>
      </c>
      <c r="Z157" s="31">
        <f>'BASE '!AI157/SUM('BASE '!$AH157:$AK157)</f>
        <v>8.2494475816351567E-2</v>
      </c>
      <c r="AA157" s="31">
        <f>'BASE '!AJ157/SUM('BASE '!$AH157:$AK157)</f>
        <v>0.19052295605205008</v>
      </c>
      <c r="AB157" s="31">
        <f>'BASE '!AK157/SUM('BASE '!$AH157:$AK157)</f>
        <v>1.1784925116621653E-2</v>
      </c>
      <c r="AC157" s="31">
        <f>'BASE '!AB157/'BASE '!AA157</f>
        <v>0.10645700803392769</v>
      </c>
      <c r="AD157" s="31">
        <f>'BASE '!AF157/'BASE '!AA157</f>
        <v>4.926380551324553E-2</v>
      </c>
      <c r="AE157" s="31">
        <f>'BASE '!AG157/'BASE '!AA157</f>
        <v>0.83860466505390807</v>
      </c>
      <c r="AF157" s="31">
        <f>'BASE '!AA157/'BASE '!G157</f>
        <v>0.22373608756667196</v>
      </c>
      <c r="DV157" s="5"/>
      <c r="DW157" s="5"/>
      <c r="DX157" s="5"/>
      <c r="DY157" s="5"/>
      <c r="DZ157" s="5"/>
      <c r="EA157" s="5"/>
      <c r="EB157" s="5"/>
    </row>
    <row r="158" spans="1:132">
      <c r="A158" t="s">
        <v>494</v>
      </c>
      <c r="B158" t="s">
        <v>444</v>
      </c>
      <c r="C158" t="s">
        <v>495</v>
      </c>
      <c r="D158" s="31">
        <f>'BASE '!Z158/'BASE '!AA158</f>
        <v>4394.3977212943628</v>
      </c>
      <c r="E158" s="31">
        <f>'BASE '!AA158/'BASE '!CV158</f>
        <v>3.5925000000000002</v>
      </c>
      <c r="F158" s="31">
        <f>'BASE '!Z158/'BASE '!CV158</f>
        <v>15786.87381375</v>
      </c>
      <c r="G158" s="31">
        <f>SUM(OTEs!D158:K158,OTEs!M158,OTEs!N158,OTEs!O158,OTEs!Q158)/'BASE '!AA158</f>
        <v>0.75932498260264425</v>
      </c>
      <c r="H158" s="31">
        <f>OTEs!D158/OTEs!$T158</f>
        <v>1.2943632567849691E-2</v>
      </c>
      <c r="I158" s="31">
        <f>OTEs!E158/OTEs!$T158</f>
        <v>0</v>
      </c>
      <c r="J158" s="31">
        <f>OTEs!F158/OTEs!$T158</f>
        <v>0</v>
      </c>
      <c r="K158" s="31">
        <f>OTEs!G158/OTEs!$T158</f>
        <v>0</v>
      </c>
      <c r="L158" s="31">
        <f>OTEs!H158/OTEs!$T158</f>
        <v>5.1426583159359787E-2</v>
      </c>
      <c r="M158" s="31">
        <f>OTEs!I158/OTEs!$T158</f>
        <v>0.57637439109255406</v>
      </c>
      <c r="N158" s="31">
        <f>OTEs!J158/OTEs!$T158</f>
        <v>0</v>
      </c>
      <c r="O158" s="31">
        <f>OTEs!K158/OTEs!$T158</f>
        <v>1.2317327766179545E-2</v>
      </c>
      <c r="P158" s="31">
        <f>OTEs!L158/OTEs!$T158</f>
        <v>6.7606123869171905E-2</v>
      </c>
      <c r="Q158" s="31">
        <f>OTEs!M158/OTEs!$T158</f>
        <v>0</v>
      </c>
      <c r="R158" s="31">
        <f>OTEs!N158/OTEs!$T158</f>
        <v>0</v>
      </c>
      <c r="S158" s="31">
        <f>OTEs!O158/OTEs!$T158</f>
        <v>0.10626304801670149</v>
      </c>
      <c r="T158" s="31">
        <f>OTEs!P158/OTEs!$T158</f>
        <v>0.16179540709812112</v>
      </c>
      <c r="U158" s="31">
        <f>OTEs!Q158/OTEs!$T158</f>
        <v>0</v>
      </c>
      <c r="V158" s="31">
        <f>OTEs!R158/OTEs!$T158</f>
        <v>6.4022268615170517E-3</v>
      </c>
      <c r="W158" s="31">
        <f>OTEs!S158/OTEs!$T158</f>
        <v>4.8712595685455823E-3</v>
      </c>
      <c r="X158" s="31">
        <f>SUM('BASE '!AH158:AK158)/'BASE '!AA158</f>
        <v>6.4370215727209454E-2</v>
      </c>
      <c r="Y158" s="31">
        <f>'BASE '!AH158/SUM('BASE '!$AH158:$AK158)</f>
        <v>0</v>
      </c>
      <c r="Z158" s="31">
        <f>'BASE '!AI158/SUM('BASE '!$AH158:$AK158)</f>
        <v>0.77297297297297296</v>
      </c>
      <c r="AA158" s="31">
        <f>'BASE '!AJ158/SUM('BASE '!$AH158:$AK158)</f>
        <v>1.0810810810810811E-2</v>
      </c>
      <c r="AB158" s="31">
        <f>'BASE '!AK158/SUM('BASE '!$AH158:$AK158)</f>
        <v>0.21621621621621623</v>
      </c>
      <c r="AC158" s="31">
        <f>'BASE '!AB158/'BASE '!AA158</f>
        <v>0.22752261656228251</v>
      </c>
      <c r="AD158" s="31">
        <f>'BASE '!AF158/'BASE '!AA158</f>
        <v>0.6794711203897007</v>
      </c>
      <c r="AE158" s="31">
        <f>'BASE '!AG158/'BASE '!AA158</f>
        <v>8.3263743910925531E-2</v>
      </c>
      <c r="AF158" s="31">
        <f>'BASE '!AA158/'BASE '!G158</f>
        <v>0.25416848991648611</v>
      </c>
      <c r="DV158" s="5"/>
      <c r="DW158" s="5"/>
      <c r="DX158" s="5"/>
      <c r="DY158" s="5"/>
      <c r="DZ158" s="5"/>
      <c r="EA158" s="5"/>
      <c r="EB158" s="5"/>
    </row>
    <row r="159" spans="1:132">
      <c r="A159" t="s">
        <v>496</v>
      </c>
      <c r="B159" t="s">
        <v>444</v>
      </c>
      <c r="C159" t="s">
        <v>497</v>
      </c>
      <c r="D159" s="31">
        <f>'BASE '!Z159/'BASE '!AA159</f>
        <v>2263.5225382907247</v>
      </c>
      <c r="E159" s="31">
        <f>'BASE '!AA159/'BASE '!CV159</f>
        <v>3.86</v>
      </c>
      <c r="F159" s="31">
        <f>'BASE '!Z159/'BASE '!CV159</f>
        <v>8737.1969978021971</v>
      </c>
      <c r="G159" s="31">
        <f>SUM(OTEs!D159:K159,OTEs!M159,OTEs!N159,OTEs!O159,OTEs!Q159)/'BASE '!AA159</f>
        <v>0.57393383818254295</v>
      </c>
      <c r="H159" s="31">
        <f>OTEs!D159/OTEs!$T159</f>
        <v>4.2247907532881629E-2</v>
      </c>
      <c r="I159" s="31">
        <f>OTEs!E159/OTEs!$T159</f>
        <v>0</v>
      </c>
      <c r="J159" s="31">
        <f>OTEs!F159/OTEs!$T159</f>
        <v>0</v>
      </c>
      <c r="K159" s="31">
        <f>OTEs!G159/OTEs!$T159</f>
        <v>0</v>
      </c>
      <c r="L159" s="31">
        <f>OTEs!H159/OTEs!$T159</f>
        <v>2.0611512839492117E-2</v>
      </c>
      <c r="M159" s="31">
        <f>OTEs!I159/OTEs!$T159</f>
        <v>3.3650287536297903E-2</v>
      </c>
      <c r="N159" s="31">
        <f>OTEs!J159/OTEs!$T159</f>
        <v>5.4888117064282871E-2</v>
      </c>
      <c r="O159" s="31">
        <f>OTEs!K159/OTEs!$T159</f>
        <v>2.357228263964015E-2</v>
      </c>
      <c r="P159" s="31">
        <f>OTEs!L159/OTEs!$T159</f>
        <v>0.31526504583499404</v>
      </c>
      <c r="Q159" s="31">
        <f>OTEs!M159/OTEs!$T159</f>
        <v>0</v>
      </c>
      <c r="R159" s="31">
        <f>OTEs!N159/OTEs!$T159</f>
        <v>0</v>
      </c>
      <c r="S159" s="31">
        <f>OTEs!O159/OTEs!$T159</f>
        <v>0</v>
      </c>
      <c r="T159" s="31">
        <f>OTEs!P159/OTEs!$T159</f>
        <v>5.1244092694869899E-3</v>
      </c>
      <c r="U159" s="31">
        <f>OTEs!Q159/OTEs!$T159</f>
        <v>0.39896373056994822</v>
      </c>
      <c r="V159" s="31">
        <f>OTEs!R159/OTEs!$T159</f>
        <v>1.4405283835335651E-2</v>
      </c>
      <c r="W159" s="31">
        <f>OTEs!S159/OTEs!$T159</f>
        <v>9.1271422877640507E-2</v>
      </c>
      <c r="X159" s="31">
        <f>SUM('BASE '!AH159:AK159)/'BASE '!AA159</f>
        <v>0.32853157205488814</v>
      </c>
      <c r="Y159" s="31">
        <f>'BASE '!AH159/SUM('BASE '!$AH159:$AK159)</f>
        <v>0</v>
      </c>
      <c r="Z159" s="31">
        <f>'BASE '!AI159/SUM('BASE '!$AH159:$AK159)</f>
        <v>5.3726169844020795E-2</v>
      </c>
      <c r="AA159" s="31">
        <f>'BASE '!AJ159/SUM('BASE '!$AH159:$AK159)</f>
        <v>0.73830155979202772</v>
      </c>
      <c r="AB159" s="31">
        <f>'BASE '!AK159/SUM('BASE '!$AH159:$AK159)</f>
        <v>0.20797227036395147</v>
      </c>
      <c r="AC159" s="31">
        <f>'BASE '!AB159/'BASE '!AA159</f>
        <v>0.4107498718897683</v>
      </c>
      <c r="AD159" s="31">
        <f>'BASE '!AF159/'BASE '!AA159</f>
        <v>0.35870864886408926</v>
      </c>
      <c r="AE159" s="31">
        <f>'BASE '!AG159/'BASE '!AA159</f>
        <v>0.21220748163753347</v>
      </c>
      <c r="AF159" s="31">
        <f>'BASE '!AA159/'BASE '!G159</f>
        <v>4.8127545848783912E-2</v>
      </c>
      <c r="DV159" s="5"/>
      <c r="DW159" s="5"/>
      <c r="DX159" s="5"/>
      <c r="DY159" s="5"/>
      <c r="DZ159" s="5"/>
      <c r="EA159" s="5"/>
      <c r="EB159" s="5"/>
    </row>
    <row r="160" spans="1:132">
      <c r="A160" t="s">
        <v>498</v>
      </c>
      <c r="B160" t="s">
        <v>444</v>
      </c>
      <c r="C160" t="s">
        <v>499</v>
      </c>
      <c r="D160" s="31">
        <f>'BASE '!Z160/'BASE '!AA160</f>
        <v>2788.3654297205758</v>
      </c>
      <c r="E160" s="31">
        <f>'BASE '!AA160/'BASE '!CV160</f>
        <v>1.6871428571428573</v>
      </c>
      <c r="F160" s="31">
        <f>'BASE '!Z160/'BASE '!CV160</f>
        <v>4704.3708178571424</v>
      </c>
      <c r="G160" s="31">
        <f>SUM(OTEs!D160:K160,OTEs!M160,OTEs!N160,OTEs!O160,OTEs!Q160)/'BASE '!AA160</f>
        <v>0.59144792548687541</v>
      </c>
      <c r="H160" s="31">
        <f>OTEs!D160/OTEs!$T160</f>
        <v>0</v>
      </c>
      <c r="I160" s="31">
        <f>OTEs!E160/OTEs!$T160</f>
        <v>0</v>
      </c>
      <c r="J160" s="31">
        <f>OTEs!F160/OTEs!$T160</f>
        <v>0</v>
      </c>
      <c r="K160" s="31">
        <f>OTEs!G160/OTEs!$T160</f>
        <v>0</v>
      </c>
      <c r="L160" s="31">
        <f>OTEs!H160/OTEs!$T160</f>
        <v>1.058425063505504E-2</v>
      </c>
      <c r="M160" s="31">
        <f>OTEs!I160/OTEs!$T160</f>
        <v>0.23687552921253177</v>
      </c>
      <c r="N160" s="31">
        <f>OTEs!J160/OTEs!$T160</f>
        <v>0</v>
      </c>
      <c r="O160" s="31">
        <f>OTEs!K160/OTEs!$T160</f>
        <v>0.33933107535986456</v>
      </c>
      <c r="P160" s="31">
        <f>OTEs!L160/OTEs!$T160</f>
        <v>0.16193903471634211</v>
      </c>
      <c r="Q160" s="31">
        <f>OTEs!M160/OTEs!$T160</f>
        <v>0</v>
      </c>
      <c r="R160" s="31">
        <f>OTEs!N160/OTEs!$T160</f>
        <v>0</v>
      </c>
      <c r="S160" s="31">
        <f>OTEs!O160/OTEs!$T160</f>
        <v>0</v>
      </c>
      <c r="T160" s="31">
        <f>OTEs!P160/OTEs!$T160</f>
        <v>1.3124470787468248E-2</v>
      </c>
      <c r="U160" s="31">
        <f>OTEs!Q160/OTEs!$T160</f>
        <v>4.6570702794242174E-3</v>
      </c>
      <c r="V160" s="31">
        <f>OTEs!R160/OTEs!$T160</f>
        <v>5.969517358171042E-2</v>
      </c>
      <c r="W160" s="31">
        <f>OTEs!S160/OTEs!$T160</f>
        <v>0.17379339542760372</v>
      </c>
      <c r="X160" s="31">
        <f>SUM('BASE '!AH160:AK160)/'BASE '!AA160</f>
        <v>0.12066045723962743</v>
      </c>
      <c r="Y160" s="31">
        <f>'BASE '!AH160/SUM('BASE '!$AH160:$AK160)</f>
        <v>0</v>
      </c>
      <c r="Z160" s="31">
        <f>'BASE '!AI160/SUM('BASE '!$AH160:$AK160)</f>
        <v>0.26315789473684209</v>
      </c>
      <c r="AA160" s="31">
        <f>'BASE '!AJ160/SUM('BASE '!$AH160:$AK160)</f>
        <v>0.73684210526315785</v>
      </c>
      <c r="AB160" s="31">
        <f>'BASE '!AK160/SUM('BASE '!$AH160:$AK160)</f>
        <v>0</v>
      </c>
      <c r="AC160" s="31">
        <f>'BASE '!AB160/'BASE '!AA160</f>
        <v>0.13251481795088907</v>
      </c>
      <c r="AD160" s="31">
        <f>'BASE '!AF160/'BASE '!AA160</f>
        <v>0.85626587637595264</v>
      </c>
      <c r="AE160" s="31">
        <f>'BASE '!AG160/'BASE '!AA160</f>
        <v>0</v>
      </c>
      <c r="AF160" s="31">
        <f>'BASE '!AA160/'BASE '!G160</f>
        <v>9.2299656151108245E-2</v>
      </c>
      <c r="DV160" s="5"/>
      <c r="DW160" s="5"/>
      <c r="DX160" s="5"/>
      <c r="DY160" s="5"/>
      <c r="DZ160" s="5"/>
      <c r="EA160" s="5"/>
      <c r="EB160" s="5"/>
    </row>
    <row r="161" spans="1:132">
      <c r="A161" t="s">
        <v>500</v>
      </c>
      <c r="B161" t="s">
        <v>444</v>
      </c>
      <c r="C161" t="s">
        <v>501</v>
      </c>
      <c r="D161" s="31">
        <f>'BASE '!Z161/'BASE '!AA161</f>
        <v>907.98363745019924</v>
      </c>
      <c r="E161" s="31">
        <f>'BASE '!AA161/'BASE '!CV161</f>
        <v>1.5687499999999999</v>
      </c>
      <c r="F161" s="31">
        <f>'BASE '!Z161/'BASE '!CV161</f>
        <v>1424.3993312499999</v>
      </c>
      <c r="G161" s="31">
        <f>SUM(OTEs!D161:K161,OTEs!M161,OTEs!N161,OTEs!O161,OTEs!Q161)/'BASE '!AA161</f>
        <v>0.44727755644090317</v>
      </c>
      <c r="H161" s="31">
        <f>OTEs!D161/OTEs!$T161</f>
        <v>9.658857377722975E-2</v>
      </c>
      <c r="I161" s="31">
        <f>OTEs!E161/OTEs!$T161</f>
        <v>0</v>
      </c>
      <c r="J161" s="31">
        <f>OTEs!F161/OTEs!$T161</f>
        <v>0</v>
      </c>
      <c r="K161" s="31">
        <f>OTEs!G161/OTEs!$T161</f>
        <v>0</v>
      </c>
      <c r="L161" s="31">
        <f>OTEs!H161/OTEs!$T161</f>
        <v>0</v>
      </c>
      <c r="M161" s="31">
        <f>OTEs!I161/OTEs!$T161</f>
        <v>0</v>
      </c>
      <c r="N161" s="31">
        <f>OTEs!J161/OTEs!$T161</f>
        <v>0</v>
      </c>
      <c r="O161" s="31">
        <f>OTEs!K161/OTEs!$T161</f>
        <v>0.32757912042745579</v>
      </c>
      <c r="P161" s="31">
        <f>OTEs!L161/OTEs!$T161</f>
        <v>4.0690505548705298E-2</v>
      </c>
      <c r="Q161" s="31">
        <f>OTEs!M161/OTEs!$T161</f>
        <v>0</v>
      </c>
      <c r="R161" s="31">
        <f>OTEs!N161/OTEs!$T161</f>
        <v>2.0824770516509109E-2</v>
      </c>
      <c r="S161" s="31">
        <f>OTEs!O161/OTEs!$T161</f>
        <v>1.1234415673379914E-2</v>
      </c>
      <c r="T161" s="31">
        <f>OTEs!P161/OTEs!$T161</f>
        <v>9.3026441978353178E-2</v>
      </c>
      <c r="U161" s="31">
        <f>OTEs!Q161/OTEs!$T161</f>
        <v>5.2061926291272773E-3</v>
      </c>
      <c r="V161" s="31">
        <f>OTEs!R161/OTEs!$T161</f>
        <v>5.4391012467461294E-2</v>
      </c>
      <c r="W161" s="31">
        <f>OTEs!S161/OTEs!$T161</f>
        <v>0.35045896698177825</v>
      </c>
      <c r="X161" s="31">
        <f>SUM('BASE '!AH161:AK161)/'BASE '!AA161</f>
        <v>0.11952191235059764</v>
      </c>
      <c r="Y161" s="31">
        <f>'BASE '!AH161/SUM('BASE '!$AH161:$AK161)</f>
        <v>0.24444444444444441</v>
      </c>
      <c r="Z161" s="31">
        <f>'BASE '!AI161/SUM('BASE '!$AH161:$AK161)</f>
        <v>0.51111111111111107</v>
      </c>
      <c r="AA161" s="31">
        <f>'BASE '!AJ161/SUM('BASE '!$AH161:$AK161)</f>
        <v>0.1555555555555555</v>
      </c>
      <c r="AB161" s="31">
        <f>'BASE '!AK161/SUM('BASE '!$AH161:$AK161)</f>
        <v>8.8888888888888878E-2</v>
      </c>
      <c r="AC161" s="31">
        <f>'BASE '!AB161/'BASE '!AA161</f>
        <v>0.29588313413014611</v>
      </c>
      <c r="AD161" s="31">
        <f>'BASE '!AF161/'BASE '!AA161</f>
        <v>0.67171314741035859</v>
      </c>
      <c r="AE161" s="31">
        <f>'BASE '!AG161/'BASE '!AA161</f>
        <v>1.9920318725099601E-2</v>
      </c>
      <c r="AF161" s="31">
        <f>'BASE '!AA161/'BASE '!G161</f>
        <v>7.5608679241413415E-2</v>
      </c>
      <c r="DV161" s="5"/>
      <c r="DW161" s="5"/>
      <c r="DX161" s="5"/>
      <c r="DY161" s="5"/>
      <c r="DZ161" s="5"/>
      <c r="EA161" s="5"/>
      <c r="EB161" s="5"/>
    </row>
    <row r="162" spans="1:132">
      <c r="A162" t="s">
        <v>502</v>
      </c>
      <c r="B162" t="s">
        <v>444</v>
      </c>
      <c r="C162" t="s">
        <v>503</v>
      </c>
      <c r="D162" s="31">
        <f>'BASE '!Z162/'BASE '!AA162</f>
        <v>1190.244721455254</v>
      </c>
      <c r="E162" s="31">
        <f>'BASE '!AA162/'BASE '!CV162</f>
        <v>3.2067708333333327</v>
      </c>
      <c r="F162" s="31">
        <f>'BASE '!Z162/'BASE '!CV162</f>
        <v>3816.8420572916657</v>
      </c>
      <c r="G162" s="31">
        <f>SUM(OTEs!D162:K162,OTEs!M162,OTEs!N162,OTEs!O162,OTEs!Q162)/'BASE '!AA162</f>
        <v>0.85869741757349349</v>
      </c>
      <c r="H162" s="31">
        <f>OTEs!D162/OTEs!$T162</f>
        <v>0.13805424719831086</v>
      </c>
      <c r="I162" s="31">
        <f>OTEs!E162/OTEs!$T162</f>
        <v>0</v>
      </c>
      <c r="J162" s="31">
        <f>OTEs!F162/OTEs!$T162</f>
        <v>7.3412376157219433E-2</v>
      </c>
      <c r="K162" s="31">
        <f>OTEs!G162/OTEs!$T162</f>
        <v>0</v>
      </c>
      <c r="L162" s="31">
        <f>OTEs!H162/OTEs!$T162</f>
        <v>0</v>
      </c>
      <c r="M162" s="31">
        <f>OTEs!I162/OTEs!$T162</f>
        <v>1.2018840344323534E-2</v>
      </c>
      <c r="N162" s="31">
        <f>OTEs!J162/OTEs!$T162</f>
        <v>0</v>
      </c>
      <c r="O162" s="31">
        <f>OTEs!K162/OTEs!$T162</f>
        <v>3.167126847490661E-2</v>
      </c>
      <c r="P162" s="31">
        <f>OTEs!L162/OTEs!$T162</f>
        <v>1.1369173298684424E-2</v>
      </c>
      <c r="Q162" s="31">
        <f>OTEs!M162/OTEs!$T162</f>
        <v>0</v>
      </c>
      <c r="R162" s="31">
        <f>OTEs!N162/OTEs!$T162</f>
        <v>0</v>
      </c>
      <c r="S162" s="31">
        <f>OTEs!O162/OTEs!$T162</f>
        <v>0.51762221861296087</v>
      </c>
      <c r="T162" s="31">
        <f>OTEs!P162/OTEs!$T162</f>
        <v>0</v>
      </c>
      <c r="U162" s="31">
        <f>OTEs!Q162/OTEs!$T162</f>
        <v>8.5918466785772293E-2</v>
      </c>
      <c r="V162" s="31">
        <f>OTEs!R162/OTEs!$T162</f>
        <v>5.1486113366899462E-2</v>
      </c>
      <c r="W162" s="31">
        <f>OTEs!S162/OTEs!$T162</f>
        <v>7.8447295760922534E-2</v>
      </c>
      <c r="X162" s="31">
        <f>SUM('BASE '!AH162:AK162)/'BASE '!AA162</f>
        <v>0.18353094039304857</v>
      </c>
      <c r="Y162" s="31">
        <f>'BASE '!AH162/SUM('BASE '!$AH162:$AK162)</f>
        <v>0</v>
      </c>
      <c r="Z162" s="31">
        <f>'BASE '!AI162/SUM('BASE '!$AH162:$AK162)</f>
        <v>0.42477876106194684</v>
      </c>
      <c r="AA162" s="31">
        <f>'BASE '!AJ162/SUM('BASE '!$AH162:$AK162)</f>
        <v>0.50442477876106195</v>
      </c>
      <c r="AB162" s="31">
        <f>'BASE '!AK162/SUM('BASE '!$AH162:$AK162)</f>
        <v>7.0796460176991149E-2</v>
      </c>
      <c r="AC162" s="31">
        <f>'BASE '!AB162/'BASE '!AA162</f>
        <v>0.66282280331330201</v>
      </c>
      <c r="AD162" s="31">
        <f>'BASE '!AF162/'BASE '!AA162</f>
        <v>0.1341562449244762</v>
      </c>
      <c r="AE162" s="31">
        <f>'BASE '!AG162/'BASE '!AA162</f>
        <v>0.17979535488062368</v>
      </c>
      <c r="AF162" s="31">
        <f>'BASE '!AA162/'BASE '!G162</f>
        <v>0.10486977173411698</v>
      </c>
      <c r="DV162" s="5"/>
      <c r="DW162" s="5"/>
      <c r="DX162" s="5"/>
      <c r="DY162" s="5"/>
      <c r="DZ162" s="5"/>
      <c r="EA162" s="5"/>
      <c r="EB162" s="5"/>
    </row>
    <row r="163" spans="1:132">
      <c r="A163" t="s">
        <v>504</v>
      </c>
      <c r="B163" t="s">
        <v>444</v>
      </c>
      <c r="C163" t="s">
        <v>505</v>
      </c>
      <c r="D163" s="31">
        <f>'BASE '!Z163/'BASE '!AA163</f>
        <v>1283.301828675136</v>
      </c>
      <c r="E163" s="31">
        <f>'BASE '!AA163/'BASE '!CV163</f>
        <v>25.045454545454547</v>
      </c>
      <c r="F163" s="31">
        <f>'BASE '!Z163/'BASE '!CV163</f>
        <v>32140.877618181814</v>
      </c>
      <c r="G163" s="31">
        <f>SUM(OTEs!D163:K163,OTEs!M163,OTEs!N163,OTEs!O163,OTEs!Q163)/'BASE '!AA163</f>
        <v>0.85626134301270407</v>
      </c>
      <c r="H163" s="31">
        <f>OTEs!D163/OTEs!$T163</f>
        <v>3.2087114337568057E-2</v>
      </c>
      <c r="I163" s="31">
        <f>OTEs!E163/OTEs!$T163</f>
        <v>0</v>
      </c>
      <c r="J163" s="31">
        <f>OTEs!F163/OTEs!$T163</f>
        <v>3.0127041742286751E-3</v>
      </c>
      <c r="K163" s="31">
        <f>OTEs!G163/OTEs!$T163</f>
        <v>0</v>
      </c>
      <c r="L163" s="31">
        <f>OTEs!H163/OTEs!$T163</f>
        <v>0</v>
      </c>
      <c r="M163" s="31">
        <f>OTEs!I163/OTEs!$T163</f>
        <v>1.2885662431941922E-2</v>
      </c>
      <c r="N163" s="31">
        <f>OTEs!J163/OTEs!$T163</f>
        <v>0</v>
      </c>
      <c r="O163" s="31">
        <f>OTEs!K163/OTEs!$T163</f>
        <v>0</v>
      </c>
      <c r="P163" s="31">
        <f>OTEs!L163/OTEs!$T163</f>
        <v>4.2649727767695104E-3</v>
      </c>
      <c r="Q163" s="31">
        <f>OTEs!M163/OTEs!$T163</f>
        <v>0.10903811252268603</v>
      </c>
      <c r="R163" s="31">
        <f>OTEs!N163/OTEs!$T163</f>
        <v>0</v>
      </c>
      <c r="S163" s="31">
        <f>OTEs!O163/OTEs!$T163</f>
        <v>0.69923774954627949</v>
      </c>
      <c r="T163" s="31">
        <f>OTEs!P163/OTEs!$T163</f>
        <v>0</v>
      </c>
      <c r="U163" s="31">
        <f>OTEs!Q163/OTEs!$T163</f>
        <v>0</v>
      </c>
      <c r="V163" s="31">
        <f>OTEs!R163/OTEs!$T163</f>
        <v>0.12141560798548096</v>
      </c>
      <c r="W163" s="31">
        <f>OTEs!S163/OTEs!$T163</f>
        <v>1.8058076225045374E-2</v>
      </c>
      <c r="X163" s="31">
        <f>SUM('BASE '!AH163:AK163)/'BASE '!AA163</f>
        <v>0.39637023593466425</v>
      </c>
      <c r="Y163" s="31">
        <f>'BASE '!AH163/SUM('BASE '!$AH163:$AK163)</f>
        <v>0.86950549450549453</v>
      </c>
      <c r="Z163" s="31">
        <f>'BASE '!AI163/SUM('BASE '!$AH163:$AK163)</f>
        <v>0.12316849816849816</v>
      </c>
      <c r="AA163" s="31">
        <f>'BASE '!AJ163/SUM('BASE '!$AH163:$AK163)</f>
        <v>0</v>
      </c>
      <c r="AB163" s="31">
        <f>'BASE '!AK163/SUM('BASE '!$AH163:$AK163)</f>
        <v>7.326007326007326E-3</v>
      </c>
      <c r="AC163" s="31">
        <f>'BASE '!AB163/'BASE '!AA163</f>
        <v>0.61101633393829402</v>
      </c>
      <c r="AD163" s="31">
        <f>'BASE '!AF163/'BASE '!AA163</f>
        <v>3.720508166969147E-2</v>
      </c>
      <c r="AE163" s="31">
        <f>'BASE '!AG163/'BASE '!AA163</f>
        <v>0.35</v>
      </c>
      <c r="AF163" s="31">
        <f>'BASE '!AA163/'BASE '!G163</f>
        <v>0.80268261726011514</v>
      </c>
      <c r="DV163" s="5"/>
      <c r="DW163" s="5"/>
      <c r="DX163" s="5"/>
      <c r="DY163" s="5"/>
      <c r="DZ163" s="5"/>
      <c r="EA163" s="5"/>
      <c r="EB163" s="5"/>
    </row>
    <row r="164" spans="1:132">
      <c r="A164" t="s">
        <v>508</v>
      </c>
      <c r="B164" t="s">
        <v>507</v>
      </c>
      <c r="C164" t="s">
        <v>509</v>
      </c>
      <c r="D164" s="31">
        <f>'BASE '!Z164/'BASE '!AA164</f>
        <v>5991.0946366121507</v>
      </c>
      <c r="E164" s="31">
        <f>'BASE '!AA164/'BASE '!CV164</f>
        <v>1.9054333183655141</v>
      </c>
      <c r="F164" s="31">
        <f>'BASE '!Z164/'BASE '!CV164</f>
        <v>11415.631334081725</v>
      </c>
      <c r="G164" s="31">
        <f>SUM(OTEs!D164:K164,OTEs!M164,OTEs!N164,OTEs!O164,OTEs!Q164)/'BASE '!AA164</f>
        <v>0.80147994532686051</v>
      </c>
      <c r="H164" s="31">
        <f>OTEs!D164/OTEs!$T164</f>
        <v>1.4116039025309892E-2</v>
      </c>
      <c r="I164" s="31">
        <f>OTEs!E164/OTEs!$T164</f>
        <v>0</v>
      </c>
      <c r="J164" s="31">
        <f>OTEs!F164/OTEs!$T164</f>
        <v>0</v>
      </c>
      <c r="K164" s="31">
        <f>OTEs!G164/OTEs!$T164</f>
        <v>0</v>
      </c>
      <c r="L164" s="31">
        <f>OTEs!H164/OTEs!$T164</f>
        <v>0</v>
      </c>
      <c r="M164" s="31">
        <f>OTEs!I164/OTEs!$T164</f>
        <v>0.74480369515011546</v>
      </c>
      <c r="N164" s="31">
        <f>OTEs!J164/OTEs!$T164</f>
        <v>0</v>
      </c>
      <c r="O164" s="31">
        <f>OTEs!K164/OTEs!$T164</f>
        <v>1.0769665834001036E-2</v>
      </c>
      <c r="P164" s="31">
        <f>OTEs!L164/OTEs!$T164</f>
        <v>8.2009709195456464E-3</v>
      </c>
      <c r="Q164" s="31">
        <f>OTEs!M164/OTEs!$T164</f>
        <v>0</v>
      </c>
      <c r="R164" s="31">
        <f>OTEs!N164/OTEs!$T164</f>
        <v>0</v>
      </c>
      <c r="S164" s="31">
        <f>OTEs!O164/OTEs!$T164</f>
        <v>1.670829994815478E-2</v>
      </c>
      <c r="T164" s="31">
        <f>OTEs!P164/OTEs!$T164</f>
        <v>0</v>
      </c>
      <c r="U164" s="31">
        <f>OTEs!Q164/OTEs!$T164</f>
        <v>1.5082245369279351E-2</v>
      </c>
      <c r="V164" s="31">
        <f>OTEs!R164/OTEs!$T164</f>
        <v>5.3989725220342177E-2</v>
      </c>
      <c r="W164" s="31">
        <f>OTEs!S164/OTEs!$T164</f>
        <v>0.13632935853325162</v>
      </c>
      <c r="X164" s="31">
        <f>SUM('BASE '!AH164:AK164)/'BASE '!AA164</f>
        <v>0.10133383607484565</v>
      </c>
      <c r="Y164" s="31">
        <f>'BASE '!AH164/SUM('BASE '!$AH164:$AK164)</f>
        <v>1.627906976744186E-2</v>
      </c>
      <c r="Z164" s="31">
        <f>'BASE '!AI164/SUM('BASE '!$AH164:$AK164)</f>
        <v>0.76279069767441854</v>
      </c>
      <c r="AA164" s="31">
        <f>'BASE '!AJ164/SUM('BASE '!$AH164:$AK164)</f>
        <v>0.12790697674418605</v>
      </c>
      <c r="AB164" s="31">
        <f>'BASE '!AK164/SUM('BASE '!$AH164:$AK164)</f>
        <v>9.3023255813953487E-2</v>
      </c>
      <c r="AC164" s="31">
        <f>'BASE '!AB164/'BASE '!AA164</f>
        <v>0.19463166328887216</v>
      </c>
      <c r="AD164" s="31">
        <f>'BASE '!AF164/'BASE '!AA164</f>
        <v>0.769383041900363</v>
      </c>
      <c r="AE164" s="31">
        <f>'BASE '!AG164/'BASE '!AA164</f>
        <v>1.303200263939294E-2</v>
      </c>
      <c r="AF164" s="31">
        <f>'BASE '!AA164/'BASE '!G164</f>
        <v>0.2538661508978442</v>
      </c>
      <c r="DV164" s="5"/>
      <c r="DW164" s="5"/>
      <c r="DX164" s="5"/>
      <c r="DY164" s="5"/>
      <c r="DZ164" s="5"/>
      <c r="EA164" s="5"/>
      <c r="EB164" s="5"/>
    </row>
    <row r="165" spans="1:132">
      <c r="A165" t="s">
        <v>510</v>
      </c>
      <c r="B165" t="s">
        <v>507</v>
      </c>
      <c r="C165" t="s">
        <v>511</v>
      </c>
      <c r="D165" s="31">
        <f>'BASE '!Z165/'BASE '!AA165</f>
        <v>1724.0056645611703</v>
      </c>
      <c r="E165" s="31">
        <f>'BASE '!AA165/'BASE '!CV165</f>
        <v>9.1707317073170724</v>
      </c>
      <c r="F165" s="31">
        <f>'BASE '!Z165/'BASE '!CV165</f>
        <v>15810.393411585366</v>
      </c>
      <c r="G165" s="31">
        <f>SUM(OTEs!D165:K165,OTEs!M165,OTEs!N165,OTEs!O165,OTEs!Q165)/'BASE '!AA165</f>
        <v>0.64765070921985812</v>
      </c>
      <c r="H165" s="31">
        <f>OTEs!D165/OTEs!$T165</f>
        <v>7.9473601894675686E-2</v>
      </c>
      <c r="I165" s="31">
        <f>OTEs!E165/OTEs!$T165</f>
        <v>0</v>
      </c>
      <c r="J165" s="31">
        <f>OTEs!F165/OTEs!$T165</f>
        <v>0</v>
      </c>
      <c r="K165" s="31">
        <f>OTEs!G165/OTEs!$T165</f>
        <v>4.7702035435797738E-3</v>
      </c>
      <c r="L165" s="31">
        <f>OTEs!H165/OTEs!$T165</f>
        <v>5.4605983421587678E-2</v>
      </c>
      <c r="M165" s="31">
        <f>OTEs!I165/OTEs!$T165</f>
        <v>3.6452398507496028E-2</v>
      </c>
      <c r="N165" s="31">
        <f>OTEs!J165/OTEs!$T165</f>
        <v>0</v>
      </c>
      <c r="O165" s="31">
        <f>OTEs!K165/OTEs!$T165</f>
        <v>3.3659539289943467E-2</v>
      </c>
      <c r="P165" s="31">
        <f>OTEs!L165/OTEs!$T165</f>
        <v>8.9293294903590503E-2</v>
      </c>
      <c r="Q165" s="31">
        <f>OTEs!M165/OTEs!$T165</f>
        <v>8.3227204683066335E-3</v>
      </c>
      <c r="R165" s="31">
        <f>OTEs!N165/OTEs!$T165</f>
        <v>7.1832339075451876E-2</v>
      </c>
      <c r="S165" s="31">
        <f>OTEs!O165/OTEs!$T165</f>
        <v>0.29084835891592375</v>
      </c>
      <c r="T165" s="31">
        <f>OTEs!P165/OTEs!$T165</f>
        <v>3.3626024979332841E-2</v>
      </c>
      <c r="U165" s="31">
        <f>OTEs!Q165/OTEs!$T165</f>
        <v>7.2938311325602703E-2</v>
      </c>
      <c r="V165" s="31">
        <f>OTEs!R165/OTEs!$T165</f>
        <v>9.8386844515941638E-2</v>
      </c>
      <c r="W165" s="31">
        <f>OTEs!S165/OTEs!$T165</f>
        <v>0.12579037915856736</v>
      </c>
      <c r="X165" s="31">
        <f>SUM('BASE '!AH165:AK165)/'BASE '!AA165</f>
        <v>0.16489361702127661</v>
      </c>
      <c r="Y165" s="31">
        <f>'BASE '!AH165/SUM('BASE '!$AH165:$AK165)</f>
        <v>0.28897849462365588</v>
      </c>
      <c r="Z165" s="31">
        <f>'BASE '!AI165/SUM('BASE '!$AH165:$AK165)</f>
        <v>0.54771505376344087</v>
      </c>
      <c r="AA165" s="31">
        <f>'BASE '!AJ165/SUM('BASE '!$AH165:$AK165)</f>
        <v>0.13642473118279569</v>
      </c>
      <c r="AB165" s="31">
        <f>'BASE '!AK165/SUM('BASE '!$AH165:$AK165)</f>
        <v>2.6881720430107524E-2</v>
      </c>
      <c r="AC165" s="31">
        <f>'BASE '!AB165/'BASE '!AA165</f>
        <v>0.51971409574468086</v>
      </c>
      <c r="AD165" s="31">
        <f>'BASE '!AF165/'BASE '!AA165</f>
        <v>0.2669991134751773</v>
      </c>
      <c r="AE165" s="31">
        <f>'BASE '!AG165/'BASE '!AA165</f>
        <v>0.20343528368794328</v>
      </c>
      <c r="AF165" s="31">
        <f>'BASE '!AA165/'BASE '!G165</f>
        <v>0.42008482769071054</v>
      </c>
      <c r="DV165" s="5"/>
      <c r="DW165" s="5"/>
      <c r="DX165" s="5"/>
      <c r="DY165" s="5"/>
      <c r="DZ165" s="5"/>
      <c r="EA165" s="5"/>
      <c r="EB165" s="5"/>
    </row>
    <row r="166" spans="1:132">
      <c r="A166" t="s">
        <v>512</v>
      </c>
      <c r="B166" t="s">
        <v>507</v>
      </c>
      <c r="C166" t="s">
        <v>513</v>
      </c>
      <c r="D166" s="31">
        <f>'BASE '!Z166/'BASE '!AA166</f>
        <v>8409.4503041004518</v>
      </c>
      <c r="E166" s="31">
        <f>'BASE '!AA166/'BASE '!CV166</f>
        <v>1.994131455399061</v>
      </c>
      <c r="F166" s="31">
        <f>'BASE '!Z166/'BASE '!CV166</f>
        <v>16769.54937402191</v>
      </c>
      <c r="G166" s="31">
        <f>SUM(OTEs!D166:K166,OTEs!M166,OTEs!N166,OTEs!O166,OTEs!Q166)/'BASE '!AA166</f>
        <v>1</v>
      </c>
      <c r="H166" s="31">
        <f>OTEs!D166/OTEs!$T166</f>
        <v>0</v>
      </c>
      <c r="I166" s="31">
        <f>OTEs!E166/OTEs!$T166</f>
        <v>0</v>
      </c>
      <c r="J166" s="31">
        <f>OTEs!F166/OTEs!$T166</f>
        <v>0</v>
      </c>
      <c r="K166" s="31">
        <f>OTEs!G166/OTEs!$T166</f>
        <v>0</v>
      </c>
      <c r="L166" s="31">
        <f>OTEs!H166/OTEs!$T166</f>
        <v>0</v>
      </c>
      <c r="M166" s="31">
        <f>OTEs!I166/OTEs!$T166</f>
        <v>1</v>
      </c>
      <c r="N166" s="31">
        <f>OTEs!J166/OTEs!$T166</f>
        <v>0</v>
      </c>
      <c r="O166" s="31">
        <f>OTEs!K166/OTEs!$T166</f>
        <v>0</v>
      </c>
      <c r="P166" s="31">
        <f>OTEs!L166/OTEs!$T166</f>
        <v>0</v>
      </c>
      <c r="Q166" s="31">
        <f>OTEs!M166/OTEs!$T166</f>
        <v>0</v>
      </c>
      <c r="R166" s="31">
        <f>OTEs!N166/OTEs!$T166</f>
        <v>0</v>
      </c>
      <c r="S166" s="31">
        <f>OTEs!O166/OTEs!$T166</f>
        <v>0</v>
      </c>
      <c r="T166" s="31">
        <f>OTEs!P166/OTEs!$T166</f>
        <v>0</v>
      </c>
      <c r="U166" s="31">
        <f>OTEs!Q166/OTEs!$T166</f>
        <v>0</v>
      </c>
      <c r="V166" s="31">
        <f>OTEs!R166/OTEs!$T166</f>
        <v>0</v>
      </c>
      <c r="W166" s="31">
        <f>OTEs!S166/OTEs!$T166</f>
        <v>0</v>
      </c>
      <c r="X166" s="31">
        <f>SUM('BASE '!AH166:AK166)/'BASE '!AA166</f>
        <v>7.8477535805375714E-4</v>
      </c>
      <c r="Y166" s="31">
        <f>'BASE '!AH166/SUM('BASE '!$AH166:$AK166)</f>
        <v>0</v>
      </c>
      <c r="Z166" s="31">
        <f>'BASE '!AI166/SUM('BASE '!$AH166:$AK166)</f>
        <v>1</v>
      </c>
      <c r="AA166" s="31">
        <f>'BASE '!AJ166/SUM('BASE '!$AH166:$AK166)</f>
        <v>0</v>
      </c>
      <c r="AB166" s="31">
        <f>'BASE '!AK166/SUM('BASE '!$AH166:$AK166)</f>
        <v>0</v>
      </c>
      <c r="AC166" s="31">
        <f>'BASE '!AB166/'BASE '!AA166</f>
        <v>5.1010398273494217E-4</v>
      </c>
      <c r="AD166" s="31">
        <f>'BASE '!AF166/'BASE '!AA166</f>
        <v>0.98956248773788502</v>
      </c>
      <c r="AE166" s="31">
        <f>'BASE '!AG166/'BASE '!AA166</f>
        <v>0</v>
      </c>
      <c r="AF166" s="31">
        <f>'BASE '!AA166/'BASE '!G166</f>
        <v>0.34860691861229914</v>
      </c>
      <c r="DV166" s="5"/>
      <c r="DW166" s="5"/>
      <c r="DX166" s="5"/>
      <c r="DY166" s="5"/>
      <c r="DZ166" s="5"/>
      <c r="EA166" s="5"/>
      <c r="EB166" s="5"/>
    </row>
    <row r="167" spans="1:132">
      <c r="A167" t="s">
        <v>514</v>
      </c>
      <c r="B167" t="s">
        <v>507</v>
      </c>
      <c r="C167" t="s">
        <v>515</v>
      </c>
      <c r="D167" s="31">
        <f>'BASE '!Z167/'BASE '!AA167</f>
        <v>2689.6713772577996</v>
      </c>
      <c r="E167" s="31">
        <f>'BASE '!AA167/'BASE '!CV167</f>
        <v>2.9232</v>
      </c>
      <c r="F167" s="31">
        <f>'BASE '!Z167/'BASE '!CV167</f>
        <v>7862.4473700000008</v>
      </c>
      <c r="G167" s="31">
        <f>SUM(OTEs!D167:K167,OTEs!M167,OTEs!N167,OTEs!O167,OTEs!Q167)/'BASE '!AA167</f>
        <v>0.63927659186279873</v>
      </c>
      <c r="H167" s="31">
        <f>OTEs!D167/OTEs!$T167</f>
        <v>0.11030654666727578</v>
      </c>
      <c r="I167" s="31">
        <f>OTEs!E167/OTEs!$T167</f>
        <v>0</v>
      </c>
      <c r="J167" s="31">
        <f>OTEs!F167/OTEs!$T167</f>
        <v>0</v>
      </c>
      <c r="K167" s="31">
        <f>OTEs!G167/OTEs!$T167</f>
        <v>1.4847640367307777E-3</v>
      </c>
      <c r="L167" s="31">
        <f>OTEs!H167/OTEs!$T167</f>
        <v>2.4441500296952801E-2</v>
      </c>
      <c r="M167" s="31">
        <f>OTEs!I167/OTEs!$T167</f>
        <v>0.30574717894833014</v>
      </c>
      <c r="N167" s="31">
        <f>OTEs!J167/OTEs!$T167</f>
        <v>0</v>
      </c>
      <c r="O167" s="31">
        <f>OTEs!K167/OTEs!$T167</f>
        <v>1.8411074055461645E-2</v>
      </c>
      <c r="P167" s="31">
        <f>OTEs!L167/OTEs!$T167</f>
        <v>7.6339714011603985E-2</v>
      </c>
      <c r="Q167" s="31">
        <f>OTEs!M167/OTEs!$T167</f>
        <v>5.5621545068299139E-2</v>
      </c>
      <c r="R167" s="31">
        <f>OTEs!N167/OTEs!$T167</f>
        <v>1.1786742199278175E-2</v>
      </c>
      <c r="S167" s="31">
        <f>OTEs!O167/OTEs!$T167</f>
        <v>0.11249942893690892</v>
      </c>
      <c r="T167" s="31">
        <f>OTEs!P167/OTEs!$T167</f>
        <v>3.4355155557585997E-2</v>
      </c>
      <c r="U167" s="31">
        <f>OTEs!Q167/OTEs!$T167</f>
        <v>0</v>
      </c>
      <c r="V167" s="31">
        <f>OTEs!R167/OTEs!$T167</f>
        <v>0.1567225547078441</v>
      </c>
      <c r="W167" s="31">
        <f>OTEs!S167/OTEs!$T167</f>
        <v>9.2283795513728353E-2</v>
      </c>
      <c r="X167" s="31">
        <f>SUM('BASE '!AH167:AK167)/'BASE '!AA167</f>
        <v>0.14778325123152708</v>
      </c>
      <c r="Y167" s="31">
        <f>'BASE '!AH167/SUM('BASE '!$AH167:$AK167)</f>
        <v>0.55555555555555558</v>
      </c>
      <c r="Z167" s="31">
        <f>'BASE '!AI167/SUM('BASE '!$AH167:$AK167)</f>
        <v>0.3981481481481482</v>
      </c>
      <c r="AA167" s="31">
        <f>'BASE '!AJ167/SUM('BASE '!$AH167:$AK167)</f>
        <v>3.3950617283950622E-2</v>
      </c>
      <c r="AB167" s="31">
        <f>'BASE '!AK167/SUM('BASE '!$AH167:$AK167)</f>
        <v>1.234567901234568E-2</v>
      </c>
      <c r="AC167" s="31">
        <f>'BASE '!AB167/'BASE '!AA167</f>
        <v>0.39703065134099613</v>
      </c>
      <c r="AD167" s="31">
        <f>'BASE '!AF167/'BASE '!AA167</f>
        <v>0.52399197226783434</v>
      </c>
      <c r="AE167" s="31">
        <f>'BASE '!AG167/'BASE '!AA167</f>
        <v>6.2648239372377304E-2</v>
      </c>
      <c r="AF167" s="31">
        <f>'BASE '!AA167/'BASE '!G167</f>
        <v>0.54214419727092233</v>
      </c>
      <c r="DV167" s="5"/>
      <c r="DW167" s="5"/>
      <c r="DX167" s="5"/>
      <c r="DY167" s="5"/>
      <c r="DZ167" s="5"/>
      <c r="EA167" s="5"/>
      <c r="EB167" s="5"/>
    </row>
    <row r="168" spans="1:132">
      <c r="A168" t="s">
        <v>516</v>
      </c>
      <c r="B168" t="s">
        <v>507</v>
      </c>
      <c r="C168" t="s">
        <v>517</v>
      </c>
      <c r="D168" s="31">
        <f>'BASE '!Z168/'BASE '!AA168</f>
        <v>3180.51244576005</v>
      </c>
      <c r="E168" s="31">
        <f>'BASE '!AA168/'BASE '!CV168</f>
        <v>2.8968500000000001</v>
      </c>
      <c r="F168" s="31">
        <f>'BASE '!Z168/'BASE '!CV168</f>
        <v>9213.4674785000007</v>
      </c>
      <c r="G168" s="31">
        <f>SUM(OTEs!D168:K168,OTEs!M168,OTEs!N168,OTEs!O168,OTEs!Q168)/'BASE '!AA168</f>
        <v>0.81562731932961663</v>
      </c>
      <c r="H168" s="31">
        <f>OTEs!D168/OTEs!$T168</f>
        <v>1.0728723955633875E-2</v>
      </c>
      <c r="I168" s="31">
        <f>OTEs!E168/OTEs!$T168</f>
        <v>0</v>
      </c>
      <c r="J168" s="31">
        <f>OTEs!F168/OTEs!$T168</f>
        <v>0</v>
      </c>
      <c r="K168" s="31">
        <f>OTEs!G168/OTEs!$T168</f>
        <v>0</v>
      </c>
      <c r="L168" s="31">
        <f>OTEs!H168/OTEs!$T168</f>
        <v>7.6189488960298531E-3</v>
      </c>
      <c r="M168" s="31">
        <f>OTEs!I168/OTEs!$T168</f>
        <v>0.36942400055284891</v>
      </c>
      <c r="N168" s="31">
        <f>OTEs!J168/OTEs!$T168</f>
        <v>0</v>
      </c>
      <c r="O168" s="31">
        <f>OTEs!K168/OTEs!$T168</f>
        <v>2.9024567222970872E-2</v>
      </c>
      <c r="P168" s="31">
        <f>OTEs!L168/OTEs!$T168</f>
        <v>3.7455512940119548E-2</v>
      </c>
      <c r="Q168" s="31">
        <f>OTEs!M168/OTEs!$T168</f>
        <v>0.13778031166856708</v>
      </c>
      <c r="R168" s="31">
        <f>OTEs!N168/OTEs!$T168</f>
        <v>6.0467848381189314E-3</v>
      </c>
      <c r="S168" s="31">
        <f>OTEs!O168/OTEs!$T168</f>
        <v>0.22469852458449949</v>
      </c>
      <c r="T168" s="31">
        <f>OTEs!P168/OTEs!$T168</f>
        <v>2.6139387028782692E-2</v>
      </c>
      <c r="U168" s="31">
        <f>OTEs!Q168/OTEs!$T168</f>
        <v>3.108047406793131E-2</v>
      </c>
      <c r="V168" s="31">
        <f>OTEs!R168/OTEs!$T168</f>
        <v>3.2756297294495695E-2</v>
      </c>
      <c r="W168" s="31">
        <f>OTEs!S168/OTEs!$T168</f>
        <v>8.7246466950001725E-2</v>
      </c>
      <c r="X168" s="31">
        <f>SUM('BASE '!AH168:AK168)/'BASE '!AA168</f>
        <v>0.42615254500578209</v>
      </c>
      <c r="Y168" s="31">
        <f>'BASE '!AH168/SUM('BASE '!$AH168:$AK168)</f>
        <v>0.67112191170514379</v>
      </c>
      <c r="Z168" s="31">
        <f>'BASE '!AI168/SUM('BASE '!$AH168:$AK168)</f>
        <v>0.25597407857432164</v>
      </c>
      <c r="AA168" s="31">
        <f>'BASE '!AJ168/SUM('BASE '!$AH168:$AK168)</f>
        <v>6.3183475091130023E-2</v>
      </c>
      <c r="AB168" s="31">
        <f>'BASE '!AK168/SUM('BASE '!$AH168:$AK168)</f>
        <v>9.7205346294046181E-3</v>
      </c>
      <c r="AC168" s="31">
        <f>'BASE '!AB168/'BASE '!AA168</f>
        <v>0.38300222655643201</v>
      </c>
      <c r="AD168" s="31">
        <f>'BASE '!AF168/'BASE '!AA168</f>
        <v>0.47751868408788861</v>
      </c>
      <c r="AE168" s="31">
        <f>'BASE '!AG168/'BASE '!AA168</f>
        <v>0.12463537980910298</v>
      </c>
      <c r="AF168" s="31">
        <f>'BASE '!AA168/'BASE '!G168</f>
        <v>0.60319971997683464</v>
      </c>
      <c r="DV168" s="5"/>
      <c r="DW168" s="5"/>
      <c r="DX168" s="5"/>
      <c r="DY168" s="5"/>
      <c r="DZ168" s="5"/>
      <c r="EA168" s="5"/>
      <c r="EB168" s="5"/>
    </row>
    <row r="169" spans="1:132">
      <c r="A169" t="s">
        <v>518</v>
      </c>
      <c r="B169" t="s">
        <v>507</v>
      </c>
      <c r="C169" t="s">
        <v>519</v>
      </c>
      <c r="D169" s="31">
        <f>'BASE '!Z169/'BASE '!AA169</f>
        <v>4554.622880782199</v>
      </c>
      <c r="E169" s="31">
        <f>'BASE '!AA169/'BASE '!CV169</f>
        <v>4.445443645083933</v>
      </c>
      <c r="F169" s="31">
        <f>'BASE '!Z169/'BASE '!CV169</f>
        <v>20247.319341127102</v>
      </c>
      <c r="G169" s="31">
        <f>SUM(OTEs!D169:K169,OTEs!M169,OTEs!N169,OTEs!O169,OTEs!Q169)/'BASE '!AA169</f>
        <v>0.7517869184086311</v>
      </c>
      <c r="H169" s="31">
        <f>OTEs!D169/OTEs!$T169</f>
        <v>1.4940091045401126E-2</v>
      </c>
      <c r="I169" s="31">
        <f>OTEs!E169/OTEs!$T169</f>
        <v>0</v>
      </c>
      <c r="J169" s="31">
        <f>OTEs!F169/OTEs!$T169</f>
        <v>0</v>
      </c>
      <c r="K169" s="31">
        <f>OTEs!G169/OTEs!$T169</f>
        <v>0</v>
      </c>
      <c r="L169" s="31">
        <f>OTEs!H169/OTEs!$T169</f>
        <v>2.2302070810087941E-2</v>
      </c>
      <c r="M169" s="31">
        <f>OTEs!I169/OTEs!$T169</f>
        <v>0.50004727876913102</v>
      </c>
      <c r="N169" s="31">
        <f>OTEs!J169/OTEs!$T169</f>
        <v>0</v>
      </c>
      <c r="O169" s="31">
        <f>OTEs!K169/OTEs!$T169</f>
        <v>3.9065771521971125E-2</v>
      </c>
      <c r="P169" s="31">
        <f>OTEs!L169/OTEs!$T169</f>
        <v>8.589876940118063E-2</v>
      </c>
      <c r="Q169" s="31">
        <f>OTEs!M169/OTEs!$T169</f>
        <v>0</v>
      </c>
      <c r="R169" s="31">
        <f>OTEs!N169/OTEs!$T169</f>
        <v>9.9555579570168445E-3</v>
      </c>
      <c r="S169" s="31">
        <f>OTEs!O169/OTEs!$T169</f>
        <v>0.13375839198152076</v>
      </c>
      <c r="T169" s="31">
        <f>OTEs!P169/OTEs!$T169</f>
        <v>4.6630374582933724E-2</v>
      </c>
      <c r="U169" s="31">
        <f>OTEs!Q169/OTEs!$T169</f>
        <v>3.294654797444245E-2</v>
      </c>
      <c r="V169" s="31">
        <f>OTEs!R169/OTEs!$T169</f>
        <v>2.5881749044293453E-2</v>
      </c>
      <c r="W169" s="31">
        <f>OTEs!S169/OTEs!$T169</f>
        <v>8.8573396912020957E-2</v>
      </c>
      <c r="X169" s="31">
        <f>SUM('BASE '!AH169:AK169)/'BASE '!AA169</f>
        <v>0.17909642616318275</v>
      </c>
      <c r="Y169" s="31">
        <f>'BASE '!AH169/SUM('BASE '!$AH169:$AK169)</f>
        <v>0.1536144578313253</v>
      </c>
      <c r="Z169" s="31">
        <f>'BASE '!AI169/SUM('BASE '!$AH169:$AK169)</f>
        <v>0.65135542168674698</v>
      </c>
      <c r="AA169" s="31">
        <f>'BASE '!AJ169/SUM('BASE '!$AH169:$AK169)</f>
        <v>0.18298192771084337</v>
      </c>
      <c r="AB169" s="31">
        <f>'BASE '!AK169/SUM('BASE '!$AH169:$AK169)</f>
        <v>1.2048192771084336E-2</v>
      </c>
      <c r="AC169" s="31">
        <f>'BASE '!AB169/'BASE '!AA169</f>
        <v>0.22032366824005395</v>
      </c>
      <c r="AD169" s="31">
        <f>'BASE '!AF169/'BASE '!AA169</f>
        <v>0.72714767363452459</v>
      </c>
      <c r="AE169" s="31">
        <f>'BASE '!AG169/'BASE '!AA169</f>
        <v>4.1874578556979097E-2</v>
      </c>
      <c r="AF169" s="31">
        <f>'BASE '!AA169/'BASE '!G169</f>
        <v>0.45808760338668486</v>
      </c>
      <c r="DV169" s="5"/>
      <c r="DW169" s="5"/>
      <c r="DX169" s="5"/>
      <c r="DY169" s="5"/>
      <c r="DZ169" s="5"/>
      <c r="EA169" s="5"/>
      <c r="EB169" s="5"/>
    </row>
    <row r="170" spans="1:132">
      <c r="A170" t="s">
        <v>520</v>
      </c>
      <c r="B170" t="s">
        <v>507</v>
      </c>
      <c r="C170" t="s">
        <v>521</v>
      </c>
      <c r="D170" s="31">
        <f>'BASE '!Z170/'BASE '!AA170</f>
        <v>1253.3328836163246</v>
      </c>
      <c r="E170" s="31">
        <f>'BASE '!AA170/'BASE '!CV170</f>
        <v>10.830911680911681</v>
      </c>
      <c r="F170" s="31">
        <f>'BASE '!Z170/'BASE '!CV170</f>
        <v>13574.737769230769</v>
      </c>
      <c r="G170" s="31">
        <f>SUM(OTEs!D170:K170,OTEs!M170,OTEs!N170,OTEs!O170,OTEs!Q170)/'BASE '!AA170</f>
        <v>0.77791222232451696</v>
      </c>
      <c r="H170" s="31">
        <f>OTEs!D170/OTEs!$T170</f>
        <v>4.5839042900811637E-2</v>
      </c>
      <c r="I170" s="31">
        <f>OTEs!E170/OTEs!$T170</f>
        <v>0</v>
      </c>
      <c r="J170" s="31">
        <f>OTEs!F170/OTEs!$T170</f>
        <v>0</v>
      </c>
      <c r="K170" s="31">
        <f>OTEs!G170/OTEs!$T170</f>
        <v>0</v>
      </c>
      <c r="L170" s="31">
        <f>OTEs!H170/OTEs!$T170</f>
        <v>4.2571413513228636E-2</v>
      </c>
      <c r="M170" s="31">
        <f>OTEs!I170/OTEs!$T170</f>
        <v>2.2096026141035102E-2</v>
      </c>
      <c r="N170" s="31">
        <f>OTEs!J170/OTEs!$T170</f>
        <v>0</v>
      </c>
      <c r="O170" s="31">
        <f>OTEs!K170/OTEs!$T170</f>
        <v>2.0541266996943187E-2</v>
      </c>
      <c r="P170" s="31">
        <f>OTEs!L170/OTEs!$T170</f>
        <v>2.0159165173395176E-2</v>
      </c>
      <c r="Q170" s="31">
        <f>OTEs!M170/OTEs!$T170</f>
        <v>5.7526088331400868E-2</v>
      </c>
      <c r="R170" s="31">
        <f>OTEs!N170/OTEs!$T170</f>
        <v>8.4510382628860556E-2</v>
      </c>
      <c r="S170" s="31">
        <f>OTEs!O170/OTEs!$T170</f>
        <v>0.50623221250131767</v>
      </c>
      <c r="T170" s="31">
        <f>OTEs!P170/OTEs!$T170</f>
        <v>0.10220564983661853</v>
      </c>
      <c r="U170" s="31">
        <f>OTEs!Q170/OTEs!$T170</f>
        <v>0</v>
      </c>
      <c r="V170" s="31">
        <f>OTEs!R170/OTEs!$T170</f>
        <v>3.9909876673342469E-2</v>
      </c>
      <c r="W170" s="31">
        <f>OTEs!S170/OTEs!$T170</f>
        <v>5.8408875303046288E-2</v>
      </c>
      <c r="X170" s="31">
        <f>SUM('BASE '!AH170:AK170)/'BASE '!AA170</f>
        <v>0.47242644641142656</v>
      </c>
      <c r="Y170" s="31">
        <f>'BASE '!AH170/SUM('BASE '!$AH170:$AK170)</f>
        <v>0.32377505567928733</v>
      </c>
      <c r="Z170" s="31">
        <f>'BASE '!AI170/SUM('BASE '!$AH170:$AK170)</f>
        <v>0.59966592427616927</v>
      </c>
      <c r="AA170" s="31">
        <f>'BASE '!AJ170/SUM('BASE '!$AH170:$AK170)</f>
        <v>1.4198218262806239E-2</v>
      </c>
      <c r="AB170" s="31">
        <f>'BASE '!AK170/SUM('BASE '!$AH170:$AK170)</f>
        <v>6.2360801781737189E-2</v>
      </c>
      <c r="AC170" s="31">
        <f>'BASE '!AB170/'BASE '!AA170</f>
        <v>0.58853392605842203</v>
      </c>
      <c r="AD170" s="31">
        <f>'BASE '!AF170/'BASE '!AA170</f>
        <v>0.28466586876750882</v>
      </c>
      <c r="AE170" s="31">
        <f>'BASE '!AG170/'BASE '!AA170</f>
        <v>0.12028987413359987</v>
      </c>
      <c r="AF170" s="31">
        <f>'BASE '!AA170/'BASE '!G170</f>
        <v>0.66071864391355561</v>
      </c>
      <c r="DV170" s="5"/>
      <c r="DW170" s="5"/>
      <c r="DX170" s="5"/>
      <c r="DY170" s="5"/>
      <c r="DZ170" s="5"/>
      <c r="EA170" s="5"/>
      <c r="EB170" s="5"/>
    </row>
    <row r="171" spans="1:132">
      <c r="A171" t="s">
        <v>522</v>
      </c>
      <c r="B171" t="s">
        <v>507</v>
      </c>
      <c r="C171" t="s">
        <v>523</v>
      </c>
      <c r="D171" s="31">
        <f>'BASE '!Z171/'BASE '!AA171</f>
        <v>864.49631122670121</v>
      </c>
      <c r="E171" s="31">
        <f>'BASE '!AA171/'BASE '!CV171</f>
        <v>0.94808219178082198</v>
      </c>
      <c r="F171" s="31">
        <f>'BASE '!Z171/'BASE '!CV171</f>
        <v>819.61355753424664</v>
      </c>
      <c r="G171" s="31">
        <f>SUM(OTEs!D171:K171,OTEs!M171,OTEs!N171,OTEs!O171,OTEs!Q171)/'BASE '!AA171</f>
        <v>0.56147955497760438</v>
      </c>
      <c r="H171" s="31">
        <f>OTEs!D171/OTEs!$T171</f>
        <v>0</v>
      </c>
      <c r="I171" s="31">
        <f>OTEs!E171/OTEs!$T171</f>
        <v>0</v>
      </c>
      <c r="J171" s="31">
        <f>OTEs!F171/OTEs!$T171</f>
        <v>0</v>
      </c>
      <c r="K171" s="31">
        <f>OTEs!G171/OTEs!$T171</f>
        <v>0</v>
      </c>
      <c r="L171" s="31">
        <f>OTEs!H171/OTEs!$T171</f>
        <v>1.9069767441860466E-2</v>
      </c>
      <c r="M171" s="31">
        <f>OTEs!I171/OTEs!$T171</f>
        <v>3.0077519379844962E-2</v>
      </c>
      <c r="N171" s="31">
        <f>OTEs!J171/OTEs!$T171</f>
        <v>0</v>
      </c>
      <c r="O171" s="31">
        <f>OTEs!K171/OTEs!$T171</f>
        <v>0.50480620155038758</v>
      </c>
      <c r="P171" s="31">
        <f>OTEs!L171/OTEs!$T171</f>
        <v>0</v>
      </c>
      <c r="Q171" s="31">
        <f>OTEs!M171/OTEs!$T171</f>
        <v>0</v>
      </c>
      <c r="R171" s="31">
        <f>OTEs!N171/OTEs!$T171</f>
        <v>0</v>
      </c>
      <c r="S171" s="31">
        <f>OTEs!O171/OTEs!$T171</f>
        <v>0</v>
      </c>
      <c r="T171" s="31">
        <f>OTEs!P171/OTEs!$T171</f>
        <v>9.7364341085271311E-2</v>
      </c>
      <c r="U171" s="31">
        <f>OTEs!Q171/OTEs!$T171</f>
        <v>4.8527131782945737E-2</v>
      </c>
      <c r="V171" s="31">
        <f>OTEs!R171/OTEs!$T171</f>
        <v>6.6666666666666666E-2</v>
      </c>
      <c r="W171" s="31">
        <f>OTEs!S171/OTEs!$T171</f>
        <v>0.23348837209302326</v>
      </c>
      <c r="X171" s="31">
        <f>SUM('BASE '!AH171:AK171)/'BASE '!AA171</f>
        <v>0.14737754659731253</v>
      </c>
      <c r="Y171" s="31">
        <f>'BASE '!AH171/SUM('BASE '!$AH171:$AK171)</f>
        <v>0</v>
      </c>
      <c r="Z171" s="31">
        <f>'BASE '!AI171/SUM('BASE '!$AH171:$AK171)</f>
        <v>9.8039215686274495E-2</v>
      </c>
      <c r="AA171" s="31">
        <f>'BASE '!AJ171/SUM('BASE '!$AH171:$AK171)</f>
        <v>0.90196078431372551</v>
      </c>
      <c r="AB171" s="31">
        <f>'BASE '!AK171/SUM('BASE '!$AH171:$AK171)</f>
        <v>0</v>
      </c>
      <c r="AC171" s="31">
        <f>'BASE '!AB171/'BASE '!AA171</f>
        <v>0.10345325819968211</v>
      </c>
      <c r="AD171" s="31">
        <f>'BASE '!AF171/'BASE '!AA171</f>
        <v>0.87241728073977742</v>
      </c>
      <c r="AE171" s="31">
        <f>'BASE '!AG171/'BASE '!AA171</f>
        <v>4.3346337234503678E-4</v>
      </c>
      <c r="AF171" s="31">
        <f>'BASE '!AA171/'BASE '!G171</f>
        <v>2.9962778540684024E-2</v>
      </c>
      <c r="DV171" s="5"/>
      <c r="DW171" s="5"/>
      <c r="DX171" s="5"/>
      <c r="DY171" s="5"/>
      <c r="DZ171" s="5"/>
      <c r="EA171" s="5"/>
      <c r="EB171" s="5"/>
    </row>
    <row r="172" spans="1:132">
      <c r="A172" t="s">
        <v>524</v>
      </c>
      <c r="B172" t="s">
        <v>507</v>
      </c>
      <c r="C172" t="s">
        <v>525</v>
      </c>
      <c r="D172" s="31">
        <f>'BASE '!Z172/'BASE '!AA172</f>
        <v>1334.221474760805</v>
      </c>
      <c r="E172" s="31">
        <f>'BASE '!AA172/'BASE '!CV172</f>
        <v>2.2286764705882351</v>
      </c>
      <c r="F172" s="31">
        <f>'BASE '!Z172/'BASE '!CV172</f>
        <v>2973.5480073529407</v>
      </c>
      <c r="G172" s="31">
        <f>SUM(OTEs!D172:K172,OTEs!M172,OTEs!N172,OTEs!O172,OTEs!Q172)/'BASE '!AA172</f>
        <v>0.35697789508413069</v>
      </c>
      <c r="H172" s="31">
        <f>OTEs!D172/OTEs!$T172</f>
        <v>0</v>
      </c>
      <c r="I172" s="31">
        <f>OTEs!E172/OTEs!$T172</f>
        <v>0</v>
      </c>
      <c r="J172" s="31">
        <f>OTEs!F172/OTEs!$T172</f>
        <v>0</v>
      </c>
      <c r="K172" s="31">
        <f>OTEs!G172/OTEs!$T172</f>
        <v>0</v>
      </c>
      <c r="L172" s="31">
        <f>OTEs!H172/OTEs!$T172</f>
        <v>0</v>
      </c>
      <c r="M172" s="31">
        <f>OTEs!I172/OTEs!$T172</f>
        <v>4.0521978021978024E-2</v>
      </c>
      <c r="N172" s="31">
        <f>OTEs!J172/OTEs!$T172</f>
        <v>0</v>
      </c>
      <c r="O172" s="31">
        <f>OTEs!K172/OTEs!$T172</f>
        <v>0.16105769230769235</v>
      </c>
      <c r="P172" s="31">
        <f>OTEs!L172/OTEs!$T172</f>
        <v>0</v>
      </c>
      <c r="Q172" s="31">
        <f>OTEs!M172/OTEs!$T172</f>
        <v>0</v>
      </c>
      <c r="R172" s="31">
        <f>OTEs!N172/OTEs!$T172</f>
        <v>0</v>
      </c>
      <c r="S172" s="31">
        <f>OTEs!O172/OTEs!$T172</f>
        <v>0.1519574175824176</v>
      </c>
      <c r="T172" s="31">
        <f>OTEs!P172/OTEs!$T172</f>
        <v>0.24399038461538466</v>
      </c>
      <c r="U172" s="31">
        <f>OTEs!Q172/OTEs!$T172</f>
        <v>1.8028846153846156E-2</v>
      </c>
      <c r="V172" s="31">
        <f>OTEs!R172/OTEs!$T172</f>
        <v>7.8125E-2</v>
      </c>
      <c r="W172" s="31">
        <f>OTEs!S172/OTEs!$T172</f>
        <v>0.30631868131868134</v>
      </c>
      <c r="X172" s="31">
        <f>SUM('BASE '!AH172:AK172)/'BASE '!AA172</f>
        <v>0.32167601451666117</v>
      </c>
      <c r="Y172" s="31">
        <f>'BASE '!AH172/SUM('BASE '!$AH172:$AK172)</f>
        <v>0</v>
      </c>
      <c r="Z172" s="31">
        <f>'BASE '!AI172/SUM('BASE '!$AH172:$AK172)</f>
        <v>0.31794871794871798</v>
      </c>
      <c r="AA172" s="31">
        <f>'BASE '!AJ172/SUM('BASE '!$AH172:$AK172)</f>
        <v>0.64102564102564108</v>
      </c>
      <c r="AB172" s="31">
        <f>'BASE '!AK172/SUM('BASE '!$AH172:$AK172)</f>
        <v>4.1025641025641026E-2</v>
      </c>
      <c r="AC172" s="31">
        <f>'BASE '!AB172/'BASE '!AA172</f>
        <v>0.35928736390630156</v>
      </c>
      <c r="AD172" s="31">
        <f>'BASE '!AF172/'BASE '!AA172</f>
        <v>0.58808973935994724</v>
      </c>
      <c r="AE172" s="31">
        <f>'BASE '!AG172/'BASE '!AA172</f>
        <v>1.8640712636093699E-2</v>
      </c>
      <c r="AF172" s="31">
        <f>'BASE '!AA172/'BASE '!G172</f>
        <v>1.7604300645375708E-2</v>
      </c>
      <c r="DV172" s="5"/>
      <c r="DW172" s="5"/>
      <c r="DX172" s="5"/>
      <c r="DY172" s="5"/>
      <c r="DZ172" s="5"/>
      <c r="EA172" s="5"/>
      <c r="EB172" s="5"/>
    </row>
    <row r="173" spans="1:132">
      <c r="A173" t="s">
        <v>526</v>
      </c>
      <c r="B173" t="s">
        <v>507</v>
      </c>
      <c r="C173" t="s">
        <v>527</v>
      </c>
      <c r="D173" s="31">
        <f>'BASE '!Z173/'BASE '!AA173</f>
        <v>1099.8672903225806</v>
      </c>
      <c r="E173" s="31">
        <f>'BASE '!AA173/'BASE '!CV173</f>
        <v>3.1435742971887555</v>
      </c>
      <c r="F173" s="31">
        <f>'BASE '!Z173/'BASE '!CV173</f>
        <v>3457.5145441767072</v>
      </c>
      <c r="G173" s="31">
        <f>SUM(OTEs!D173:K173,OTEs!M173,OTEs!N173,OTEs!O173,OTEs!Q173)/'BASE '!AA173</f>
        <v>0.31408495688278504</v>
      </c>
      <c r="H173" s="31">
        <f>OTEs!D173/OTEs!$T173</f>
        <v>0</v>
      </c>
      <c r="I173" s="31">
        <f>OTEs!E173/OTEs!$T173</f>
        <v>0</v>
      </c>
      <c r="J173" s="31">
        <f>OTEs!F173/OTEs!$T173</f>
        <v>0</v>
      </c>
      <c r="K173" s="31">
        <f>OTEs!G173/OTEs!$T173</f>
        <v>0</v>
      </c>
      <c r="L173" s="31">
        <f>OTEs!H173/OTEs!$T173</f>
        <v>0</v>
      </c>
      <c r="M173" s="31">
        <f>OTEs!I173/OTEs!$T173</f>
        <v>0</v>
      </c>
      <c r="N173" s="31">
        <f>OTEs!J173/OTEs!$T173</f>
        <v>0</v>
      </c>
      <c r="O173" s="31">
        <f>OTEs!K173/OTEs!$T173</f>
        <v>0.17584773288294142</v>
      </c>
      <c r="P173" s="31">
        <f>OTEs!L173/OTEs!$T173</f>
        <v>0</v>
      </c>
      <c r="Q173" s="31">
        <f>OTEs!M173/OTEs!$T173</f>
        <v>0</v>
      </c>
      <c r="R173" s="31">
        <f>OTEs!N173/OTEs!$T173</f>
        <v>0</v>
      </c>
      <c r="S173" s="31">
        <f>OTEs!O173/OTEs!$T173</f>
        <v>6.9507600363778099E-3</v>
      </c>
      <c r="T173" s="31">
        <f>OTEs!P173/OTEs!$T173</f>
        <v>0.11374561517474342</v>
      </c>
      <c r="U173" s="31">
        <f>OTEs!Q173/OTEs!$T173</f>
        <v>0.13661166688320125</v>
      </c>
      <c r="V173" s="31">
        <f>OTEs!R173/OTEs!$T173</f>
        <v>1.4291282317786152E-2</v>
      </c>
      <c r="W173" s="31">
        <f>OTEs!S173/OTEs!$T173</f>
        <v>0.55255294270495003</v>
      </c>
      <c r="X173" s="31">
        <f>SUM('BASE '!AH173:AK173)/'BASE '!AA173</f>
        <v>0.2101564995209198</v>
      </c>
      <c r="Y173" s="31">
        <f>'BASE '!AH173/SUM('BASE '!$AH173:$AK173)</f>
        <v>0</v>
      </c>
      <c r="Z173" s="31">
        <f>'BASE '!AI173/SUM('BASE '!$AH173:$AK173)</f>
        <v>3.3434650455927056E-2</v>
      </c>
      <c r="AA173" s="31">
        <f>'BASE '!AJ173/SUM('BASE '!$AH173:$AK173)</f>
        <v>0.91793313069908822</v>
      </c>
      <c r="AB173" s="31">
        <f>'BASE '!AK173/SUM('BASE '!$AH173:$AK173)</f>
        <v>4.8632218844984809E-2</v>
      </c>
      <c r="AC173" s="31">
        <f>'BASE '!AB173/'BASE '!AA173</f>
        <v>0.39329287767486426</v>
      </c>
      <c r="AD173" s="31">
        <f>'BASE '!AF173/'BASE '!AA173</f>
        <v>0.57036090705844777</v>
      </c>
      <c r="AE173" s="31">
        <f>'BASE '!AG173/'BASE '!AA173</f>
        <v>0</v>
      </c>
      <c r="AF173" s="31">
        <f>'BASE '!AA173/'BASE '!G173</f>
        <v>5.010739386272707E-2</v>
      </c>
      <c r="DV173" s="5"/>
      <c r="DW173" s="5"/>
      <c r="DX173" s="5"/>
      <c r="DY173" s="5"/>
      <c r="DZ173" s="5"/>
      <c r="EA173" s="5"/>
      <c r="EB173" s="5"/>
    </row>
    <row r="174" spans="1:132">
      <c r="A174" t="s">
        <v>528</v>
      </c>
      <c r="B174" t="s">
        <v>507</v>
      </c>
      <c r="C174" t="s">
        <v>529</v>
      </c>
      <c r="D174" s="31">
        <f>'BASE '!Z174/'BASE '!AA174</f>
        <v>694.90447313184609</v>
      </c>
      <c r="E174" s="31">
        <f>'BASE '!AA174/'BASE '!CV174</f>
        <v>17.613131313131316</v>
      </c>
      <c r="F174" s="31">
        <f>'BASE '!Z174/'BASE '!CV174</f>
        <v>12239.443735353536</v>
      </c>
      <c r="G174" s="31">
        <f>SUM(OTEs!D174:K174,OTEs!M174,OTEs!N174,OTEs!O174,OTEs!Q174)/'BASE '!AA174</f>
        <v>0.77871193439238395</v>
      </c>
      <c r="H174" s="31">
        <f>OTEs!D174/OTEs!$T174</f>
        <v>7.1932034411599163E-2</v>
      </c>
      <c r="I174" s="31">
        <f>OTEs!E174/OTEs!$T174</f>
        <v>0</v>
      </c>
      <c r="J174" s="31">
        <f>OTEs!F174/OTEs!$T174</f>
        <v>4.0200466325409374E-3</v>
      </c>
      <c r="K174" s="31">
        <f>OTEs!G174/OTEs!$T174</f>
        <v>0</v>
      </c>
      <c r="L174" s="31">
        <f>OTEs!H174/OTEs!$T174</f>
        <v>2.2615633769923156E-2</v>
      </c>
      <c r="M174" s="31">
        <f>OTEs!I174/OTEs!$T174</f>
        <v>1.4801428839431681E-2</v>
      </c>
      <c r="N174" s="31">
        <f>OTEs!J174/OTEs!$T174</f>
        <v>0</v>
      </c>
      <c r="O174" s="31">
        <f>OTEs!K174/OTEs!$T174</f>
        <v>3.5280694970347366E-2</v>
      </c>
      <c r="P174" s="31">
        <f>OTEs!L174/OTEs!$T174</f>
        <v>1.8132324620679884E-2</v>
      </c>
      <c r="Q174" s="31">
        <f>OTEs!M174/OTEs!$T174</f>
        <v>7.0308701295220724E-2</v>
      </c>
      <c r="R174" s="31">
        <f>OTEs!N174/OTEs!$T174</f>
        <v>8.5014414738639535E-2</v>
      </c>
      <c r="S174" s="31">
        <f>OTEs!O174/OTEs!$T174</f>
        <v>0.30190933071966486</v>
      </c>
      <c r="T174" s="31">
        <f>OTEs!P174/OTEs!$T174</f>
        <v>0.14571329027416716</v>
      </c>
      <c r="U174" s="31">
        <f>OTEs!Q174/OTEs!$T174</f>
        <v>0.17391487455540197</v>
      </c>
      <c r="V174" s="31">
        <f>OTEs!R174/OTEs!$T174</f>
        <v>2.3381356938026194E-2</v>
      </c>
      <c r="W174" s="31">
        <f>OTEs!S174/OTEs!$T174</f>
        <v>3.2975868234357233E-2</v>
      </c>
      <c r="X174" s="31">
        <f>SUM('BASE '!AH174:AK174)/'BASE '!AA174</f>
        <v>0.23241765594234479</v>
      </c>
      <c r="Y174" s="31">
        <f>'BASE '!AH174/SUM('BASE '!$AH174:$AK174)</f>
        <v>0.47458463563086034</v>
      </c>
      <c r="Z174" s="31">
        <f>'BASE '!AI174/SUM('BASE '!$AH174:$AK174)</f>
        <v>0.40187530843888802</v>
      </c>
      <c r="AA174" s="31">
        <f>'BASE '!AJ174/SUM('BASE '!$AH174:$AK174)</f>
        <v>0.11169600263201186</v>
      </c>
      <c r="AB174" s="31">
        <f>'BASE '!AK174/SUM('BASE '!$AH174:$AK174)</f>
        <v>1.1844053298239843E-2</v>
      </c>
      <c r="AC174" s="31">
        <f>'BASE '!AB174/'BASE '!AA174</f>
        <v>0.28886467473380356</v>
      </c>
      <c r="AD174" s="31">
        <f>'BASE '!AF174/'BASE '!AA174</f>
        <v>0.13545143468868878</v>
      </c>
      <c r="AE174" s="31">
        <f>'BASE '!AG174/'BASE '!AA174</f>
        <v>0.57096213033587584</v>
      </c>
      <c r="AF174" s="31">
        <f>'BASE '!AA174/'BASE '!G174</f>
        <v>0.65989579027693779</v>
      </c>
      <c r="DV174" s="5"/>
      <c r="DW174" s="5"/>
      <c r="DX174" s="5"/>
      <c r="DY174" s="5"/>
      <c r="DZ174" s="5"/>
      <c r="EA174" s="5"/>
      <c r="EB174" s="5"/>
    </row>
    <row r="175" spans="1:132">
      <c r="A175" t="s">
        <v>530</v>
      </c>
      <c r="B175" t="s">
        <v>507</v>
      </c>
      <c r="C175" t="s">
        <v>531</v>
      </c>
      <c r="D175" s="31">
        <f>'BASE '!Z175/'BASE '!AA175</f>
        <v>2781.7437039441952</v>
      </c>
      <c r="E175" s="31">
        <f>'BASE '!AA175/'BASE '!CV175</f>
        <v>3.2867073170731707</v>
      </c>
      <c r="F175" s="31">
        <f>'BASE '!Z175/'BASE '!CV175</f>
        <v>9142.7773859756107</v>
      </c>
      <c r="G175" s="31">
        <f>SUM(OTEs!D175:K175,OTEs!M175,OTEs!N175,OTEs!O175,OTEs!Q175)/'BASE '!AA175</f>
        <v>0.63834366071759885</v>
      </c>
      <c r="H175" s="31">
        <f>OTEs!D175/OTEs!$T175</f>
        <v>7.1982486735186063E-3</v>
      </c>
      <c r="I175" s="31">
        <f>OTEs!E175/OTEs!$T175</f>
        <v>0</v>
      </c>
      <c r="J175" s="31">
        <f>OTEs!F175/OTEs!$T175</f>
        <v>0</v>
      </c>
      <c r="K175" s="31">
        <f>OTEs!G175/OTEs!$T175</f>
        <v>0</v>
      </c>
      <c r="L175" s="31">
        <f>OTEs!H175/OTEs!$T175</f>
        <v>9.3874067752588025E-3</v>
      </c>
      <c r="M175" s="31">
        <f>OTEs!I175/OTEs!$T175</f>
        <v>0.48066862083039585</v>
      </c>
      <c r="N175" s="31">
        <f>OTEs!J175/OTEs!$T175</f>
        <v>5.7511780638937323E-3</v>
      </c>
      <c r="O175" s="31">
        <f>OTEs!K175/OTEs!$T175</f>
        <v>0.12993951986939259</v>
      </c>
      <c r="P175" s="31">
        <f>OTEs!L175/OTEs!$T175</f>
        <v>0.11036696226485102</v>
      </c>
      <c r="Q175" s="31">
        <f>OTEs!M175/OTEs!$T175</f>
        <v>0</v>
      </c>
      <c r="R175" s="31">
        <f>OTEs!N175/OTEs!$T175</f>
        <v>5.3986865051389556E-3</v>
      </c>
      <c r="S175" s="31">
        <f>OTEs!O175/OTEs!$T175</f>
        <v>0</v>
      </c>
      <c r="T175" s="31">
        <f>OTEs!P175/OTEs!$T175</f>
        <v>1.9683870728358872E-2</v>
      </c>
      <c r="U175" s="31">
        <f>OTEs!Q175/OTEs!$T175</f>
        <v>0</v>
      </c>
      <c r="V175" s="31">
        <f>OTEs!R175/OTEs!$T175</f>
        <v>0.14305591629253087</v>
      </c>
      <c r="W175" s="31">
        <f>OTEs!S175/OTEs!$T175</f>
        <v>8.8549589996660599E-2</v>
      </c>
      <c r="X175" s="31">
        <f>SUM('BASE '!AH175:AK175)/'BASE '!AA175</f>
        <v>5.9923564988312132E-2</v>
      </c>
      <c r="Y175" s="31">
        <f>'BASE '!AH175/SUM('BASE '!$AH175:$AK175)</f>
        <v>8.6687306501547975E-2</v>
      </c>
      <c r="Z175" s="31">
        <f>'BASE '!AI175/SUM('BASE '!$AH175:$AK175)</f>
        <v>0.5108359133126934</v>
      </c>
      <c r="AA175" s="31">
        <f>'BASE '!AJ175/SUM('BASE '!$AH175:$AK175)</f>
        <v>0.3529411764705882</v>
      </c>
      <c r="AB175" s="31">
        <f>'BASE '!AK175/SUM('BASE '!$AH175:$AK175)</f>
        <v>4.9535603715170275E-2</v>
      </c>
      <c r="AC175" s="31">
        <f>'BASE '!AB175/'BASE '!AA175</f>
        <v>0.2336833512671144</v>
      </c>
      <c r="AD175" s="31">
        <f>'BASE '!AF175/'BASE '!AA175</f>
        <v>0.70780304997959254</v>
      </c>
      <c r="AE175" s="31">
        <f>'BASE '!AG175/'BASE '!AA175</f>
        <v>1.8366665429854181E-2</v>
      </c>
      <c r="AF175" s="31">
        <f>'BASE '!AA175/'BASE '!G175</f>
        <v>0.18260619310598944</v>
      </c>
      <c r="DV175" s="5"/>
      <c r="DW175" s="5"/>
      <c r="DX175" s="5"/>
      <c r="DY175" s="5"/>
      <c r="DZ175" s="5"/>
      <c r="EA175" s="5"/>
      <c r="EB175" s="5"/>
    </row>
    <row r="176" spans="1:132">
      <c r="A176" t="s">
        <v>532</v>
      </c>
      <c r="B176" t="s">
        <v>507</v>
      </c>
      <c r="C176" t="s">
        <v>533</v>
      </c>
      <c r="D176" s="31">
        <f>'BASE '!Z176/'BASE '!AA176</f>
        <v>1658.6646616617502</v>
      </c>
      <c r="E176" s="31">
        <f>'BASE '!AA176/'BASE '!CV176</f>
        <v>10.96054579093432</v>
      </c>
      <c r="F176" s="31">
        <f>'BASE '!Z176/'BASE '!CV176</f>
        <v>18179.869975948197</v>
      </c>
      <c r="G176" s="31">
        <f>SUM(OTEs!D176:K176,OTEs!M176,OTEs!N176,OTEs!O176,OTEs!Q176)/'BASE '!AA176</f>
        <v>0.83025906560829144</v>
      </c>
      <c r="H176" s="31">
        <f>OTEs!D176/OTEs!$T176</f>
        <v>9.6215928800212711E-4</v>
      </c>
      <c r="I176" s="31">
        <f>OTEs!E176/OTEs!$T176</f>
        <v>0</v>
      </c>
      <c r="J176" s="31">
        <f>OTEs!F176/OTEs!$T176</f>
        <v>0</v>
      </c>
      <c r="K176" s="31">
        <f>OTEs!G176/OTEs!$T176</f>
        <v>0</v>
      </c>
      <c r="L176" s="31">
        <f>OTEs!H176/OTEs!$T176</f>
        <v>6.4565952221195373E-4</v>
      </c>
      <c r="M176" s="31">
        <f>OTEs!I176/OTEs!$T176</f>
        <v>0.11755645300822479</v>
      </c>
      <c r="N176" s="31">
        <f>OTEs!J176/OTEs!$T176</f>
        <v>0</v>
      </c>
      <c r="O176" s="31">
        <f>OTEs!K176/OTEs!$T176</f>
        <v>1.0301012377250842E-2</v>
      </c>
      <c r="P176" s="31">
        <f>OTEs!L176/OTEs!$T176</f>
        <v>1.2453210784624021E-2</v>
      </c>
      <c r="Q176" s="31">
        <f>OTEs!M176/OTEs!$T176</f>
        <v>0</v>
      </c>
      <c r="R176" s="31">
        <f>OTEs!N176/OTEs!$T176</f>
        <v>3.9942270442719884E-2</v>
      </c>
      <c r="S176" s="31">
        <f>OTEs!O176/OTEs!$T176</f>
        <v>0.56233146387471677</v>
      </c>
      <c r="T176" s="31">
        <f>OTEs!P176/OTEs!$T176</f>
        <v>8.7185135482999748E-2</v>
      </c>
      <c r="U176" s="31">
        <f>OTEs!Q176/OTEs!$T176</f>
        <v>9.8520047095165167E-2</v>
      </c>
      <c r="V176" s="31">
        <f>OTEs!R176/OTEs!$T176</f>
        <v>1.9580785510218725E-3</v>
      </c>
      <c r="W176" s="31">
        <f>OTEs!S176/OTEs!$T176</f>
        <v>6.8144509573062922E-2</v>
      </c>
      <c r="X176" s="31">
        <f>SUM('BASE '!AH176:AK176)/'BASE '!AA176</f>
        <v>0.30164537678242115</v>
      </c>
      <c r="Y176" s="31">
        <f>'BASE '!AH176/SUM('BASE '!$AH176:$AK176)</f>
        <v>4.7285954113038611E-2</v>
      </c>
      <c r="Z176" s="31">
        <f>'BASE '!AI176/SUM('BASE '!$AH176:$AK176)</f>
        <v>0.87073307218802465</v>
      </c>
      <c r="AA176" s="31">
        <f>'BASE '!AJ176/SUM('BASE '!$AH176:$AK176)</f>
        <v>6.5193060996082824E-2</v>
      </c>
      <c r="AB176" s="31">
        <f>'BASE '!AK176/SUM('BASE '!$AH176:$AK176)</f>
        <v>1.6787912702853947E-2</v>
      </c>
      <c r="AC176" s="31">
        <f>'BASE '!AB176/'BASE '!AA176</f>
        <v>0.3957808471221731</v>
      </c>
      <c r="AD176" s="31">
        <f>'BASE '!AF176/'BASE '!AA176</f>
        <v>0.20505808825701469</v>
      </c>
      <c r="AE176" s="31">
        <f>'BASE '!AG176/'BASE '!AA176</f>
        <v>0.39662062650073637</v>
      </c>
      <c r="AF176" s="31">
        <f>'BASE '!AA176/'BASE '!G176</f>
        <v>0.5849131888834711</v>
      </c>
      <c r="DV176" s="5"/>
      <c r="DW176" s="5"/>
      <c r="DX176" s="5"/>
      <c r="DY176" s="5"/>
      <c r="DZ176" s="5"/>
      <c r="EA176" s="5"/>
      <c r="EB176" s="5"/>
    </row>
    <row r="177" spans="1:132">
      <c r="A177" t="s">
        <v>534</v>
      </c>
      <c r="B177" t="s">
        <v>507</v>
      </c>
      <c r="C177" t="s">
        <v>535</v>
      </c>
      <c r="D177" s="31">
        <f>'BASE '!Z177/'BASE '!AA177</f>
        <v>3672.7773006236725</v>
      </c>
      <c r="E177" s="31">
        <f>'BASE '!AA177/'BASE '!CV177</f>
        <v>2.5373737373737373</v>
      </c>
      <c r="F177" s="31">
        <f>'BASE '!Z177/'BASE '!CV177</f>
        <v>9319.2086658249136</v>
      </c>
      <c r="G177" s="31">
        <f>SUM(OTEs!D177:K177,OTEs!M177,OTEs!N177,OTEs!O177,OTEs!Q177)/'BASE '!AA177</f>
        <v>0.73397691082802552</v>
      </c>
      <c r="H177" s="31">
        <f>OTEs!D177/OTEs!$T177</f>
        <v>0</v>
      </c>
      <c r="I177" s="31">
        <f>OTEs!E177/OTEs!$T177</f>
        <v>0</v>
      </c>
      <c r="J177" s="31">
        <f>OTEs!F177/OTEs!$T177</f>
        <v>0</v>
      </c>
      <c r="K177" s="31">
        <f>OTEs!G177/OTEs!$T177</f>
        <v>4.0214031705939051E-3</v>
      </c>
      <c r="L177" s="31">
        <f>OTEs!H177/OTEs!$T177</f>
        <v>2.7618066403004422E-2</v>
      </c>
      <c r="M177" s="31">
        <f>OTEs!I177/OTEs!$T177</f>
        <v>0.40366911495895508</v>
      </c>
      <c r="N177" s="31">
        <f>OTEs!J177/OTEs!$T177</f>
        <v>0</v>
      </c>
      <c r="O177" s="31">
        <f>OTEs!K177/OTEs!$T177</f>
        <v>3.9781980125627309E-2</v>
      </c>
      <c r="P177" s="31">
        <f>OTEs!L177/OTEs!$T177</f>
        <v>8.7340888696865973E-2</v>
      </c>
      <c r="Q177" s="31">
        <f>OTEs!M177/OTEs!$T177</f>
        <v>7.5276679185084253E-2</v>
      </c>
      <c r="R177" s="31">
        <f>OTEs!N177/OTEs!$T177</f>
        <v>7.3116421283525553E-3</v>
      </c>
      <c r="S177" s="31">
        <f>OTEs!O177/OTEs!$T177</f>
        <v>0.17763966898202002</v>
      </c>
      <c r="T177" s="31">
        <f>OTEs!P177/OTEs!$T177</f>
        <v>5.1547077004885505E-2</v>
      </c>
      <c r="U177" s="31">
        <f>OTEs!Q177/OTEs!$T177</f>
        <v>0</v>
      </c>
      <c r="V177" s="31">
        <f>OTEs!R177/OTEs!$T177</f>
        <v>1.5952673734587391E-2</v>
      </c>
      <c r="W177" s="31">
        <f>OTEs!S177/OTEs!$T177</f>
        <v>0.10984080561002359</v>
      </c>
      <c r="X177" s="31">
        <f>SUM('BASE '!AH177:AK177)/'BASE '!AA177</f>
        <v>0.33638535031847133</v>
      </c>
      <c r="Y177" s="31">
        <f>'BASE '!AH177/SUM('BASE '!$AH177:$AK177)</f>
        <v>0.47830374753451677</v>
      </c>
      <c r="Z177" s="31">
        <f>'BASE '!AI177/SUM('BASE '!$AH177:$AK177)</f>
        <v>0.38954635108481261</v>
      </c>
      <c r="AA177" s="31">
        <f>'BASE '!AJ177/SUM('BASE '!$AH177:$AK177)</f>
        <v>5.3254437869822487E-2</v>
      </c>
      <c r="AB177" s="31">
        <f>'BASE '!AK177/SUM('BASE '!$AH177:$AK177)</f>
        <v>7.8895463510848127E-2</v>
      </c>
      <c r="AC177" s="31">
        <f>'BASE '!AB177/'BASE '!AA177</f>
        <v>0.31064225053078559</v>
      </c>
      <c r="AD177" s="31">
        <f>'BASE '!AF177/'BASE '!AA177</f>
        <v>0.62211385350318471</v>
      </c>
      <c r="AE177" s="31">
        <f>'BASE '!AG177/'BASE '!AA177</f>
        <v>3.9775743099787687E-2</v>
      </c>
      <c r="AF177" s="31">
        <f>'BASE '!AA177/'BASE '!G177</f>
        <v>0.38003210066373355</v>
      </c>
      <c r="DV177" s="5"/>
      <c r="DW177" s="5"/>
      <c r="DX177" s="5"/>
      <c r="DY177" s="5"/>
      <c r="DZ177" s="5"/>
      <c r="EA177" s="5"/>
      <c r="EB177" s="5"/>
    </row>
    <row r="178" spans="1:132">
      <c r="A178" t="s">
        <v>536</v>
      </c>
      <c r="B178" t="s">
        <v>507</v>
      </c>
      <c r="C178" t="s">
        <v>537</v>
      </c>
      <c r="D178" s="31">
        <f>'BASE '!Z178/'BASE '!AA178</f>
        <v>983.07448791498166</v>
      </c>
      <c r="E178" s="31">
        <f>'BASE '!AA178/'BASE '!CV178</f>
        <v>3.1273529411764707</v>
      </c>
      <c r="F178" s="31">
        <f>'BASE '!Z178/'BASE '!CV178</f>
        <v>3074.4208911764704</v>
      </c>
      <c r="G178" s="31">
        <f>SUM(OTEs!D178:K178,OTEs!M178,OTEs!N178,OTEs!O178,OTEs!Q178)/'BASE '!AA178</f>
        <v>0.33071569641681559</v>
      </c>
      <c r="H178" s="31">
        <f>OTEs!D178/OTEs!$T178</f>
        <v>3.5173516411172764E-2</v>
      </c>
      <c r="I178" s="31">
        <f>OTEs!E178/OTEs!$T178</f>
        <v>0</v>
      </c>
      <c r="J178" s="31">
        <f>OTEs!F178/OTEs!$T178</f>
        <v>0</v>
      </c>
      <c r="K178" s="31">
        <f>OTEs!G178/OTEs!$T178</f>
        <v>0</v>
      </c>
      <c r="L178" s="31">
        <f>OTEs!H178/OTEs!$T178</f>
        <v>0.13458102134863162</v>
      </c>
      <c r="M178" s="31">
        <f>OTEs!I178/OTEs!$T178</f>
        <v>4.7869839179911597E-2</v>
      </c>
      <c r="N178" s="31">
        <f>OTEs!J178/OTEs!$T178</f>
        <v>0</v>
      </c>
      <c r="O178" s="31">
        <f>OTEs!K178/OTEs!$T178</f>
        <v>2.8449167685507381E-2</v>
      </c>
      <c r="P178" s="31">
        <f>OTEs!L178/OTEs!$T178</f>
        <v>0.16618075801749274</v>
      </c>
      <c r="Q178" s="31">
        <f>OTEs!M178/OTEs!$T178</f>
        <v>0</v>
      </c>
      <c r="R178" s="31">
        <f>OTEs!N178/OTEs!$T178</f>
        <v>0</v>
      </c>
      <c r="S178" s="31">
        <f>OTEs!O178/OTEs!$T178</f>
        <v>0</v>
      </c>
      <c r="T178" s="31">
        <f>OTEs!P178/OTEs!$T178</f>
        <v>1.6975453775980441E-2</v>
      </c>
      <c r="U178" s="31">
        <f>OTEs!Q178/OTEs!$T178</f>
        <v>8.4642151791592221E-2</v>
      </c>
      <c r="V178" s="31">
        <f>OTEs!R178/OTEs!$T178</f>
        <v>0.27527508699332265</v>
      </c>
      <c r="W178" s="31">
        <f>OTEs!S178/OTEs!$T178</f>
        <v>0.21085300479638858</v>
      </c>
      <c r="X178" s="31">
        <f>SUM('BASE '!AH178:AK178)/'BASE '!AA178</f>
        <v>0.1109752656823098</v>
      </c>
      <c r="Y178" s="31">
        <f>'BASE '!AH178/SUM('BASE '!$AH178:$AK178)</f>
        <v>0</v>
      </c>
      <c r="Z178" s="31">
        <f>'BASE '!AI178/SUM('BASE '!$AH178:$AK178)</f>
        <v>0.40254237288135591</v>
      </c>
      <c r="AA178" s="31">
        <f>'BASE '!AJ178/SUM('BASE '!$AH178:$AK178)</f>
        <v>0.42796610169491522</v>
      </c>
      <c r="AB178" s="31">
        <f>'BASE '!AK178/SUM('BASE '!$AH178:$AK178)</f>
        <v>0.16949152542372881</v>
      </c>
      <c r="AC178" s="31">
        <f>'BASE '!AB178/'BASE '!AA178</f>
        <v>0.45589203423304808</v>
      </c>
      <c r="AD178" s="31">
        <f>'BASE '!AF178/'BASE '!AA178</f>
        <v>0.4369415969152638</v>
      </c>
      <c r="AE178" s="31">
        <f>'BASE '!AG178/'BASE '!AA178</f>
        <v>7.9563622684096683E-2</v>
      </c>
      <c r="AF178" s="31">
        <f>'BASE '!AA178/'BASE '!G178</f>
        <v>0.23456574519497334</v>
      </c>
      <c r="DV178" s="5"/>
      <c r="DW178" s="5"/>
      <c r="DX178" s="5"/>
      <c r="DY178" s="5"/>
      <c r="DZ178" s="5"/>
      <c r="EA178" s="5"/>
      <c r="EB178" s="5"/>
    </row>
    <row r="179" spans="1:132">
      <c r="A179" t="s">
        <v>538</v>
      </c>
      <c r="B179" t="s">
        <v>507</v>
      </c>
      <c r="C179" t="s">
        <v>539</v>
      </c>
      <c r="D179" s="31">
        <f>'BASE '!Z179/'BASE '!AA179</f>
        <v>1879.8490319515381</v>
      </c>
      <c r="E179" s="31">
        <f>'BASE '!AA179/'BASE '!CV179</f>
        <v>4.3307613168724277</v>
      </c>
      <c r="F179" s="31">
        <f>'BASE '!Z179/'BASE '!CV179</f>
        <v>8141.1774691358014</v>
      </c>
      <c r="G179" s="31">
        <f>SUM(OTEs!D179:K179,OTEs!M179,OTEs!N179,OTEs!O179,OTEs!Q179)/'BASE '!AA179</f>
        <v>0.67350041572633335</v>
      </c>
      <c r="H179" s="31">
        <f>OTEs!D179/OTEs!$T179</f>
        <v>1.0357524646632617E-2</v>
      </c>
      <c r="I179" s="31">
        <f>OTEs!E179/OTEs!$T179</f>
        <v>0</v>
      </c>
      <c r="J179" s="31">
        <f>OTEs!F179/OTEs!$T179</f>
        <v>0</v>
      </c>
      <c r="K179" s="31">
        <f>OTEs!G179/OTEs!$T179</f>
        <v>0</v>
      </c>
      <c r="L179" s="31">
        <f>OTEs!H179/OTEs!$T179</f>
        <v>1.4586055350991802E-2</v>
      </c>
      <c r="M179" s="31">
        <f>OTEs!I179/OTEs!$T179</f>
        <v>0.26074355624183393</v>
      </c>
      <c r="N179" s="31">
        <f>OTEs!J179/OTEs!$T179</f>
        <v>0</v>
      </c>
      <c r="O179" s="31">
        <f>OTEs!K179/OTEs!$T179</f>
        <v>4.7749138852595317E-2</v>
      </c>
      <c r="P179" s="31">
        <f>OTEs!L179/OTEs!$T179</f>
        <v>9.1626083857940369E-2</v>
      </c>
      <c r="Q179" s="31">
        <f>OTEs!M179/OTEs!$T179</f>
        <v>0</v>
      </c>
      <c r="R179" s="31">
        <f>OTEs!N179/OTEs!$T179</f>
        <v>0</v>
      </c>
      <c r="S179" s="31">
        <f>OTEs!O179/OTEs!$T179</f>
        <v>0.33293740349210116</v>
      </c>
      <c r="T179" s="31">
        <f>OTEs!P179/OTEs!$T179</f>
        <v>0.11699726808409548</v>
      </c>
      <c r="U179" s="31">
        <f>OTEs!Q179/OTEs!$T179</f>
        <v>7.1267371421784055E-3</v>
      </c>
      <c r="V179" s="31">
        <f>OTEs!R179/OTEs!$T179</f>
        <v>3.0098586530466799E-2</v>
      </c>
      <c r="W179" s="31">
        <f>OTEs!S179/OTEs!$T179</f>
        <v>8.7777645801164025E-2</v>
      </c>
      <c r="X179" s="31">
        <f>SUM('BASE '!AH179:AK179)/'BASE '!AA179</f>
        <v>0.27509205368808648</v>
      </c>
      <c r="Y179" s="31">
        <f>'BASE '!AH179/SUM('BASE '!$AH179:$AK179)</f>
        <v>6.9084628670120904E-3</v>
      </c>
      <c r="Z179" s="31">
        <f>'BASE '!AI179/SUM('BASE '!$AH179:$AK179)</f>
        <v>0.89810017271157172</v>
      </c>
      <c r="AA179" s="31">
        <f>'BASE '!AJ179/SUM('BASE '!$AH179:$AK179)</f>
        <v>6.0449050086355788E-2</v>
      </c>
      <c r="AB179" s="31">
        <f>'BASE '!AK179/SUM('BASE '!$AH179:$AK179)</f>
        <v>3.4542314335060449E-2</v>
      </c>
      <c r="AC179" s="31">
        <f>'BASE '!AB179/'BASE '!AA179</f>
        <v>0.50647345290414536</v>
      </c>
      <c r="AD179" s="31">
        <f>'BASE '!AF179/'BASE '!AA179</f>
        <v>0.42237795462644023</v>
      </c>
      <c r="AE179" s="31">
        <f>'BASE '!AG179/'BASE '!AA179</f>
        <v>5.4210713861503744E-2</v>
      </c>
      <c r="AF179" s="31">
        <f>'BASE '!AA179/'BASE '!G179</f>
        <v>0.37365642191398718</v>
      </c>
      <c r="DV179" s="5"/>
      <c r="DW179" s="5"/>
      <c r="DX179" s="5"/>
      <c r="DY179" s="5"/>
      <c r="DZ179" s="5"/>
      <c r="EA179" s="5"/>
      <c r="EB179" s="5"/>
    </row>
    <row r="180" spans="1:132">
      <c r="A180" t="s">
        <v>540</v>
      </c>
      <c r="B180" t="s">
        <v>507</v>
      </c>
      <c r="C180" t="s">
        <v>507</v>
      </c>
      <c r="D180" s="31">
        <f>'BASE '!Z180/'BASE '!AA180</f>
        <v>2202.8579658764747</v>
      </c>
      <c r="E180" s="31">
        <f>'BASE '!AA180/'BASE '!CV180</f>
        <v>4.8241025641025645</v>
      </c>
      <c r="F180" s="31">
        <f>'BASE '!Z180/'BASE '!CV180</f>
        <v>10626.812761538462</v>
      </c>
      <c r="G180" s="31">
        <f>SUM(OTEs!D180:K180,OTEs!M180,OTEs!N180,OTEs!O180,OTEs!Q180)/'BASE '!AA180</f>
        <v>0.74383969384500914</v>
      </c>
      <c r="H180" s="31">
        <f>OTEs!D180/OTEs!$T180</f>
        <v>9.196842230309836E-2</v>
      </c>
      <c r="I180" s="31">
        <f>OTEs!E180/OTEs!$T180</f>
        <v>0</v>
      </c>
      <c r="J180" s="31">
        <f>OTEs!F180/OTEs!$T180</f>
        <v>0</v>
      </c>
      <c r="K180" s="31">
        <f>OTEs!G180/OTEs!$T180</f>
        <v>1.838072507748631E-2</v>
      </c>
      <c r="L180" s="31">
        <f>OTEs!H180/OTEs!$T180</f>
        <v>0.1885590245904295</v>
      </c>
      <c r="M180" s="31">
        <f>OTEs!I180/OTEs!$T180</f>
        <v>0.12814670021706964</v>
      </c>
      <c r="N180" s="31">
        <f>OTEs!J180/OTEs!$T180</f>
        <v>0</v>
      </c>
      <c r="O180" s="31">
        <f>OTEs!K180/OTEs!$T180</f>
        <v>3.130770975301575E-2</v>
      </c>
      <c r="P180" s="31">
        <f>OTEs!L180/OTEs!$T180</f>
        <v>7.4559650960614274E-2</v>
      </c>
      <c r="Q180" s="31">
        <f>OTEs!M180/OTEs!$T180</f>
        <v>0.10467941725973842</v>
      </c>
      <c r="R180" s="31">
        <f>OTEs!N180/OTEs!$T180</f>
        <v>0</v>
      </c>
      <c r="S180" s="31">
        <f>OTEs!O180/OTEs!$T180</f>
        <v>0.18666911455014737</v>
      </c>
      <c r="T180" s="31">
        <f>OTEs!P180/OTEs!$T180</f>
        <v>3.1934079937794957E-2</v>
      </c>
      <c r="U180" s="31">
        <f>OTEs!Q180/OTEs!$T180</f>
        <v>5.9613162413469107E-3</v>
      </c>
      <c r="V180" s="31">
        <f>OTEs!R180/OTEs!$T180</f>
        <v>4.059526766525913E-2</v>
      </c>
      <c r="W180" s="31">
        <f>OTEs!S180/OTEs!$T180</f>
        <v>9.7238571443999236E-2</v>
      </c>
      <c r="X180" s="31">
        <f>SUM('BASE '!AH180:AK180)/'BASE '!AA180</f>
        <v>0.31423408100350803</v>
      </c>
      <c r="Y180" s="31">
        <f>'BASE '!AH180/SUM('BASE '!$AH180:$AK180)</f>
        <v>0.45399188092016229</v>
      </c>
      <c r="Z180" s="31">
        <f>'BASE '!AI180/SUM('BASE '!$AH180:$AK180)</f>
        <v>0.4901894451962111</v>
      </c>
      <c r="AA180" s="31">
        <f>'BASE '!AJ180/SUM('BASE '!$AH180:$AK180)</f>
        <v>3.1461434370771313E-2</v>
      </c>
      <c r="AB180" s="31">
        <f>'BASE '!AK180/SUM('BASE '!$AH180:$AK180)</f>
        <v>2.4357239512855209E-2</v>
      </c>
      <c r="AC180" s="31">
        <f>'BASE '!AB180/'BASE '!AA180</f>
        <v>0.53498458594663545</v>
      </c>
      <c r="AD180" s="31">
        <f>'BASE '!AF180/'BASE '!AA180</f>
        <v>0.39213351759328158</v>
      </c>
      <c r="AE180" s="31">
        <f>'BASE '!AG180/'BASE '!AA180</f>
        <v>6.3495269480174338E-2</v>
      </c>
      <c r="AF180" s="31">
        <f>'BASE '!AA180/'BASE '!G180</f>
        <v>0.52886449021982795</v>
      </c>
      <c r="DV180" s="5"/>
      <c r="DW180" s="5"/>
      <c r="DX180" s="5"/>
      <c r="DY180" s="5"/>
      <c r="DZ180" s="5"/>
      <c r="EA180" s="5"/>
      <c r="EB180" s="5"/>
    </row>
    <row r="181" spans="1:132">
      <c r="A181" t="s">
        <v>541</v>
      </c>
      <c r="B181" t="s">
        <v>507</v>
      </c>
      <c r="C181" t="s">
        <v>542</v>
      </c>
      <c r="D181" s="31">
        <f>'BASE '!Z181/'BASE '!AA181</f>
        <v>1490.7979565272337</v>
      </c>
      <c r="E181" s="31">
        <f>'BASE '!AA181/'BASE '!CV181</f>
        <v>1.4387272727272726</v>
      </c>
      <c r="F181" s="31">
        <f>'BASE '!Z181/'BASE '!CV181</f>
        <v>2144.8516781818184</v>
      </c>
      <c r="G181" s="31">
        <f>SUM(OTEs!D181:K181,OTEs!M181,OTEs!N181,OTEs!O181,OTEs!Q181)/'BASE '!AA181</f>
        <v>0.51434348540376607</v>
      </c>
      <c r="H181" s="31">
        <f>OTEs!D181/OTEs!$T181</f>
        <v>0.10135220523189688</v>
      </c>
      <c r="I181" s="31">
        <f>OTEs!E181/OTEs!$T181</f>
        <v>0</v>
      </c>
      <c r="J181" s="31">
        <f>OTEs!F181/OTEs!$T181</f>
        <v>0</v>
      </c>
      <c r="K181" s="31">
        <f>OTEs!G181/OTEs!$T181</f>
        <v>0</v>
      </c>
      <c r="L181" s="31">
        <f>OTEs!H181/OTEs!$T181</f>
        <v>0</v>
      </c>
      <c r="M181" s="31">
        <f>OTEs!I181/OTEs!$T181</f>
        <v>0</v>
      </c>
      <c r="N181" s="31">
        <f>OTEs!J181/OTEs!$T181</f>
        <v>0</v>
      </c>
      <c r="O181" s="31">
        <f>OTEs!K181/OTEs!$T181</f>
        <v>6.4956400859345384E-2</v>
      </c>
      <c r="P181" s="31">
        <f>OTEs!L181/OTEs!$T181</f>
        <v>0</v>
      </c>
      <c r="Q181" s="31">
        <f>OTEs!M181/OTEs!$T181</f>
        <v>0</v>
      </c>
      <c r="R181" s="31">
        <f>OTEs!N181/OTEs!$T181</f>
        <v>0</v>
      </c>
      <c r="S181" s="31">
        <f>OTEs!O181/OTEs!$T181</f>
        <v>0.28055099203841782</v>
      </c>
      <c r="T181" s="31">
        <f>OTEs!P181/OTEs!$T181</f>
        <v>0.19436370529508407</v>
      </c>
      <c r="U181" s="31">
        <f>OTEs!Q181/OTEs!$T181</f>
        <v>6.7483887274105897E-2</v>
      </c>
      <c r="V181" s="31">
        <f>OTEs!R181/OTEs!$T181</f>
        <v>6.5461898142297498E-2</v>
      </c>
      <c r="W181" s="31">
        <f>OTEs!S181/OTEs!$T181</f>
        <v>0.22583091115885251</v>
      </c>
      <c r="X181" s="31">
        <f>SUM('BASE '!AH181:AK181)/'BASE '!AA181</f>
        <v>0.47643118918235822</v>
      </c>
      <c r="Y181" s="31">
        <f>'BASE '!AH181/SUM('BASE '!$AH181:$AK181)</f>
        <v>2.1220159151193633E-2</v>
      </c>
      <c r="Z181" s="31">
        <f>'BASE '!AI181/SUM('BASE '!$AH181:$AK181)</f>
        <v>0.54641909814323608</v>
      </c>
      <c r="AA181" s="31">
        <f>'BASE '!AJ181/SUM('BASE '!$AH181:$AK181)</f>
        <v>0.43236074270557029</v>
      </c>
      <c r="AB181" s="31">
        <f>'BASE '!AK181/SUM('BASE '!$AH181:$AK181)</f>
        <v>0</v>
      </c>
      <c r="AC181" s="31">
        <f>'BASE '!AB181/'BASE '!AA181</f>
        <v>0.44104637937571084</v>
      </c>
      <c r="AD181" s="31">
        <f>'BASE '!AF181/'BASE '!AA181</f>
        <v>0.47996967016302289</v>
      </c>
      <c r="AE181" s="31">
        <f>'BASE '!AG181/'BASE '!AA181</f>
        <v>6.1291545557942625E-2</v>
      </c>
      <c r="AF181" s="31">
        <f>'BASE '!AA181/'BASE '!G181</f>
        <v>6.635021013627268E-2</v>
      </c>
      <c r="DV181" s="5"/>
      <c r="DW181" s="5"/>
      <c r="DX181" s="5"/>
      <c r="DY181" s="5"/>
      <c r="DZ181" s="5"/>
      <c r="EA181" s="5"/>
      <c r="EB181" s="5"/>
    </row>
    <row r="182" spans="1:132">
      <c r="A182" t="s">
        <v>543</v>
      </c>
      <c r="B182" t="s">
        <v>507</v>
      </c>
      <c r="C182" t="s">
        <v>544</v>
      </c>
      <c r="D182" s="31">
        <f>'BASE '!Z182/'BASE '!AA182</f>
        <v>2306.5822091550567</v>
      </c>
      <c r="E182" s="31">
        <f>'BASE '!AA182/'BASE '!CV182</f>
        <v>2.4674107142857142</v>
      </c>
      <c r="F182" s="31">
        <f>'BASE '!Z182/'BASE '!CV182</f>
        <v>5691.2856562499992</v>
      </c>
      <c r="G182" s="31">
        <f>SUM(OTEs!D182:K182,OTEs!M182,OTEs!N182,OTEs!O182,OTEs!Q182)/'BASE '!AA182</f>
        <v>0.6175140220734574</v>
      </c>
      <c r="H182" s="31">
        <f>OTEs!D182/OTEs!$T182</f>
        <v>5.0401550816948214E-2</v>
      </c>
      <c r="I182" s="31">
        <f>OTEs!E182/OTEs!$T182</f>
        <v>0</v>
      </c>
      <c r="J182" s="31">
        <f>OTEs!F182/OTEs!$T182</f>
        <v>0</v>
      </c>
      <c r="K182" s="31">
        <f>OTEs!G182/OTEs!$T182</f>
        <v>0</v>
      </c>
      <c r="L182" s="31">
        <f>OTEs!H182/OTEs!$T182</f>
        <v>7.1079110126465433E-3</v>
      </c>
      <c r="M182" s="31">
        <f>OTEs!I182/OTEs!$T182</f>
        <v>0.14769685221083725</v>
      </c>
      <c r="N182" s="31">
        <f>OTEs!J182/OTEs!$T182</f>
        <v>0</v>
      </c>
      <c r="O182" s="31">
        <f>OTEs!K182/OTEs!$T182</f>
        <v>0.22837625773100709</v>
      </c>
      <c r="P182" s="31">
        <f>OTEs!L182/OTEs!$T182</f>
        <v>0.19366749746146036</v>
      </c>
      <c r="Q182" s="31">
        <f>OTEs!M182/OTEs!$T182</f>
        <v>0</v>
      </c>
      <c r="R182" s="31">
        <f>OTEs!N182/OTEs!$T182</f>
        <v>0</v>
      </c>
      <c r="S182" s="31">
        <f>OTEs!O182/OTEs!$T182</f>
        <v>6.5355857103295487E-2</v>
      </c>
      <c r="T182" s="31">
        <f>OTEs!P182/OTEs!$T182</f>
        <v>0</v>
      </c>
      <c r="U182" s="31">
        <f>OTEs!Q182/OTEs!$T182</f>
        <v>0.13117326686974984</v>
      </c>
      <c r="V182" s="31">
        <f>OTEs!R182/OTEs!$T182</f>
        <v>4.3755192467460541E-2</v>
      </c>
      <c r="W182" s="31">
        <f>OTEs!S182/OTEs!$T182</f>
        <v>0.13246561432659465</v>
      </c>
      <c r="X182" s="31">
        <f>SUM('BASE '!AH182:AK182)/'BASE '!AA182</f>
        <v>0.2641577709426452</v>
      </c>
      <c r="Y182" s="31">
        <f>'BASE '!AH182/SUM('BASE '!$AH182:$AK182)</f>
        <v>0</v>
      </c>
      <c r="Z182" s="31">
        <f>'BASE '!AI182/SUM('BASE '!$AH182:$AK182)</f>
        <v>0.29452054794520544</v>
      </c>
      <c r="AA182" s="31">
        <f>'BASE '!AJ182/SUM('BASE '!$AH182:$AK182)</f>
        <v>0.70547945205479445</v>
      </c>
      <c r="AB182" s="31">
        <f>'BASE '!AK182/SUM('BASE '!$AH182:$AK182)</f>
        <v>0</v>
      </c>
      <c r="AC182" s="31">
        <f>'BASE '!AB182/'BASE '!AA182</f>
        <v>0.25927266148000722</v>
      </c>
      <c r="AD182" s="31">
        <f>'BASE '!AF182/'BASE '!AA182</f>
        <v>0.67495929075447803</v>
      </c>
      <c r="AE182" s="31">
        <f>'BASE '!AG182/'BASE '!AA182</f>
        <v>2.1802062601773115E-2</v>
      </c>
      <c r="AF182" s="31">
        <f>'BASE '!AA182/'BASE '!G182</f>
        <v>5.5644860383007325E-2</v>
      </c>
      <c r="DV182" s="5"/>
      <c r="DW182" s="5"/>
      <c r="DX182" s="5"/>
      <c r="DY182" s="5"/>
      <c r="DZ182" s="5"/>
      <c r="EA182" s="5"/>
      <c r="EB182" s="5"/>
    </row>
    <row r="183" spans="1:132">
      <c r="A183" t="s">
        <v>545</v>
      </c>
      <c r="B183" t="s">
        <v>507</v>
      </c>
      <c r="C183" t="s">
        <v>546</v>
      </c>
      <c r="D183" s="31">
        <f>'BASE '!Z183/'BASE '!AA183</f>
        <v>738.83491179156238</v>
      </c>
      <c r="E183" s="31">
        <f>'BASE '!AA183/'BASE '!CV183</f>
        <v>13.151153846153846</v>
      </c>
      <c r="F183" s="31">
        <f>'BASE '!Z183/'BASE '!CV183</f>
        <v>9716.5315918803426</v>
      </c>
      <c r="G183" s="31">
        <f>SUM(OTEs!D183:K183,OTEs!M183,OTEs!N183,OTEs!O183,OTEs!Q183)/'BASE '!AA183</f>
        <v>0.80263341749610873</v>
      </c>
      <c r="H183" s="31">
        <f>OTEs!D183/OTEs!$T183</f>
        <v>1.7588911606861327E-2</v>
      </c>
      <c r="I183" s="31">
        <f>OTEs!E183/OTEs!$T183</f>
        <v>0</v>
      </c>
      <c r="J183" s="31">
        <f>OTEs!F183/OTEs!$T183</f>
        <v>0</v>
      </c>
      <c r="K183" s="31">
        <f>OTEs!G183/OTEs!$T183</f>
        <v>3.484626361588495E-3</v>
      </c>
      <c r="L183" s="31">
        <f>OTEs!H183/OTEs!$T183</f>
        <v>1.0694422322412451E-2</v>
      </c>
      <c r="M183" s="31">
        <f>OTEs!I183/OTEs!$T183</f>
        <v>1.4822664373921211E-3</v>
      </c>
      <c r="N183" s="31">
        <f>OTEs!J183/OTEs!$T183</f>
        <v>0</v>
      </c>
      <c r="O183" s="31">
        <f>OTEs!K183/OTEs!$T183</f>
        <v>3.4092128060018781E-2</v>
      </c>
      <c r="P183" s="31">
        <f>OTEs!L183/OTEs!$T183</f>
        <v>3.7758787141988763E-2</v>
      </c>
      <c r="Q183" s="31">
        <f>OTEs!M183/OTEs!$T183</f>
        <v>0</v>
      </c>
      <c r="R183" s="31">
        <f>OTEs!N183/OTEs!$T183</f>
        <v>6.6214402038766454E-2</v>
      </c>
      <c r="S183" s="31">
        <f>OTEs!O183/OTEs!$T183</f>
        <v>0.6678422946524637</v>
      </c>
      <c r="T183" s="31">
        <f>OTEs!P183/OTEs!$T183</f>
        <v>7.0703458946745651E-2</v>
      </c>
      <c r="U183" s="31">
        <f>OTEs!Q183/OTEs!$T183</f>
        <v>1.4952687745622274E-3</v>
      </c>
      <c r="V183" s="31">
        <f>OTEs!R183/OTEs!$T183</f>
        <v>4.244938027610462E-2</v>
      </c>
      <c r="W183" s="31">
        <f>OTEs!S183/OTEs!$T183</f>
        <v>4.6194053381095238E-2</v>
      </c>
      <c r="X183" s="31">
        <f>SUM('BASE '!AH183:AK183)/'BASE '!AA183</f>
        <v>0.24676915677997771</v>
      </c>
      <c r="Y183" s="31">
        <f>'BASE '!AH183/SUM('BASE '!$AH183:$AK183)</f>
        <v>0.10679483803002372</v>
      </c>
      <c r="Z183" s="31">
        <f>'BASE '!AI183/SUM('BASE '!$AH183:$AK183)</f>
        <v>0.83618646299710297</v>
      </c>
      <c r="AA183" s="31">
        <f>'BASE '!AJ183/SUM('BASE '!$AH183:$AK183)</f>
        <v>1.6987095075059258E-2</v>
      </c>
      <c r="AB183" s="31">
        <f>'BASE '!AK183/SUM('BASE '!$AH183:$AK183)</f>
        <v>4.0031603897814065E-2</v>
      </c>
      <c r="AC183" s="31">
        <f>'BASE '!AB183/'BASE '!AA183</f>
        <v>0.44927649258945135</v>
      </c>
      <c r="AD183" s="31">
        <f>'BASE '!AF183/'BASE '!AA183</f>
        <v>0.16634983768607611</v>
      </c>
      <c r="AE183" s="31">
        <f>'BASE '!AG183/'BASE '!AA183</f>
        <v>0.37709797651891064</v>
      </c>
      <c r="AF183" s="31">
        <f>'BASE '!AA183/'BASE '!G183</f>
        <v>0.55963972152662111</v>
      </c>
      <c r="DV183" s="5"/>
      <c r="DW183" s="5"/>
      <c r="DX183" s="5"/>
      <c r="DY183" s="5"/>
      <c r="DZ183" s="5"/>
      <c r="EA183" s="5"/>
      <c r="EB183" s="5"/>
    </row>
    <row r="184" spans="1:132">
      <c r="A184" t="s">
        <v>547</v>
      </c>
      <c r="B184" t="s">
        <v>507</v>
      </c>
      <c r="C184" t="s">
        <v>548</v>
      </c>
      <c r="D184" s="31">
        <f>'BASE '!Z184/'BASE '!AA184</f>
        <v>1440.2908984393039</v>
      </c>
      <c r="E184" s="31">
        <f>'BASE '!AA184/'BASE '!CV184</f>
        <v>15.895045871559633</v>
      </c>
      <c r="F184" s="31">
        <f>'BASE '!Z184/'BASE '!CV184</f>
        <v>22893.489899082571</v>
      </c>
      <c r="G184" s="31">
        <f>SUM(OTEs!D184:K184,OTEs!M184,OTEs!N184,OTEs!O184,OTEs!Q184)/'BASE '!AA184</f>
        <v>0.74329316156439029</v>
      </c>
      <c r="H184" s="31">
        <f>OTEs!D184/OTEs!$T184</f>
        <v>7.3119979540355484E-2</v>
      </c>
      <c r="I184" s="31">
        <f>OTEs!E184/OTEs!$T184</f>
        <v>0</v>
      </c>
      <c r="J184" s="31">
        <f>OTEs!F184/OTEs!$T184</f>
        <v>2.6737035444009162E-3</v>
      </c>
      <c r="K184" s="31">
        <f>OTEs!G184/OTEs!$T184</f>
        <v>0</v>
      </c>
      <c r="L184" s="31">
        <f>OTEs!H184/OTEs!$T184</f>
        <v>0</v>
      </c>
      <c r="M184" s="31">
        <f>OTEs!I184/OTEs!$T184</f>
        <v>0.17047766295060623</v>
      </c>
      <c r="N184" s="31">
        <f>OTEs!J184/OTEs!$T184</f>
        <v>0</v>
      </c>
      <c r="O184" s="31">
        <f>OTEs!K184/OTEs!$T184</f>
        <v>7.7304906827243879E-3</v>
      </c>
      <c r="P184" s="31">
        <f>OTEs!L184/OTEs!$T184</f>
        <v>5.3415946897922652E-2</v>
      </c>
      <c r="Q184" s="31">
        <f>OTEs!M184/OTEs!$T184</f>
        <v>0.11392302058751728</v>
      </c>
      <c r="R184" s="31">
        <f>OTEs!N184/OTEs!$T184</f>
        <v>0</v>
      </c>
      <c r="S184" s="31">
        <f>OTEs!O184/OTEs!$T184</f>
        <v>0.19215791125629192</v>
      </c>
      <c r="T184" s="31">
        <f>OTEs!P184/OTEs!$T184</f>
        <v>2.1215256384920313E-2</v>
      </c>
      <c r="U184" s="31">
        <f>OTEs!Q184/OTEs!$T184</f>
        <v>0.18843797589016889</v>
      </c>
      <c r="V184" s="31">
        <f>OTEs!R184/OTEs!$T184</f>
        <v>0.12903525801239205</v>
      </c>
      <c r="W184" s="31">
        <f>OTEs!S184/OTEs!$T184</f>
        <v>4.7812794252699853E-2</v>
      </c>
      <c r="X184" s="31">
        <f>SUM('BASE '!AH184:AK184)/'BASE '!AA184</f>
        <v>0.35819827307567992</v>
      </c>
      <c r="Y184" s="31">
        <f>'BASE '!AH184/SUM('BASE '!$AH184:$AK184)</f>
        <v>0.61327747341282635</v>
      </c>
      <c r="Z184" s="31">
        <f>'BASE '!AI184/SUM('BASE '!$AH184:$AK184)</f>
        <v>0.2368675475346439</v>
      </c>
      <c r="AA184" s="31">
        <f>'BASE '!AJ184/SUM('BASE '!$AH184:$AK184)</f>
        <v>0.14727682887528198</v>
      </c>
      <c r="AB184" s="31">
        <f>'BASE '!AK184/SUM('BASE '!$AH184:$AK184)</f>
        <v>2.5781501772478249E-3</v>
      </c>
      <c r="AC184" s="31">
        <f>'BASE '!AB184/'BASE '!AA184</f>
        <v>0.47469640301057398</v>
      </c>
      <c r="AD184" s="31">
        <f>'BASE '!AF184/'BASE '!AA184</f>
        <v>0.18399362792630558</v>
      </c>
      <c r="AE184" s="31">
        <f>'BASE '!AG184/'BASE '!AA184</f>
        <v>0.3228171030151914</v>
      </c>
      <c r="AF184" s="31">
        <f>'BASE '!AA184/'BASE '!G184</f>
        <v>0.45116856582289711</v>
      </c>
      <c r="DV184" s="5"/>
      <c r="DW184" s="5"/>
      <c r="DX184" s="5"/>
      <c r="DY184" s="5"/>
      <c r="DZ184" s="5"/>
      <c r="EA184" s="5"/>
      <c r="EB184" s="5"/>
    </row>
    <row r="185" spans="1:132">
      <c r="A185" t="s">
        <v>549</v>
      </c>
      <c r="B185" t="s">
        <v>507</v>
      </c>
      <c r="C185" t="s">
        <v>550</v>
      </c>
      <c r="D185" s="31">
        <f>'BASE '!Z185/'BASE '!AA185</f>
        <v>3068.6348483125962</v>
      </c>
      <c r="E185" s="31">
        <f>'BASE '!AA185/'BASE '!CV185</f>
        <v>4.318090909090909</v>
      </c>
      <c r="F185" s="31">
        <f>'BASE '!Z185/'BASE '!CV185</f>
        <v>13250.644241818181</v>
      </c>
      <c r="G185" s="31">
        <f>SUM(OTEs!D185:K185,OTEs!M185,OTEs!N185,OTEs!O185,OTEs!Q185)/'BASE '!AA185</f>
        <v>0.68708814922419426</v>
      </c>
      <c r="H185" s="31">
        <f>OTEs!D185/OTEs!$T185</f>
        <v>6.5264531884881788E-3</v>
      </c>
      <c r="I185" s="31">
        <f>OTEs!E185/OTEs!$T185</f>
        <v>0</v>
      </c>
      <c r="J185" s="31">
        <f>OTEs!F185/OTEs!$T185</f>
        <v>0</v>
      </c>
      <c r="K185" s="31">
        <f>OTEs!G185/OTEs!$T185</f>
        <v>0</v>
      </c>
      <c r="L185" s="31">
        <f>OTEs!H185/OTEs!$T185</f>
        <v>3.6842880902755847E-3</v>
      </c>
      <c r="M185" s="31">
        <f>OTEs!I185/OTEs!$T185</f>
        <v>0.31815406640139793</v>
      </c>
      <c r="N185" s="31">
        <f>OTEs!J185/OTEs!$T185</f>
        <v>0</v>
      </c>
      <c r="O185" s="31">
        <f>OTEs!K185/OTEs!$T185</f>
        <v>0.11789721888881871</v>
      </c>
      <c r="P185" s="31">
        <f>OTEs!L185/OTEs!$T185</f>
        <v>9.7433630181688033E-2</v>
      </c>
      <c r="Q185" s="31">
        <f>OTEs!M185/OTEs!$T185</f>
        <v>0</v>
      </c>
      <c r="R185" s="31">
        <f>OTEs!N185/OTEs!$T185</f>
        <v>0</v>
      </c>
      <c r="S185" s="31">
        <f>OTEs!O185/OTEs!$T185</f>
        <v>0.22187835533379649</v>
      </c>
      <c r="T185" s="31">
        <f>OTEs!P185/OTEs!$T185</f>
        <v>1.1031811196025179E-2</v>
      </c>
      <c r="U185" s="31">
        <f>OTEs!Q185/OTEs!$T185</f>
        <v>1.8947767321417293E-2</v>
      </c>
      <c r="V185" s="31">
        <f>OTEs!R185/OTEs!$T185</f>
        <v>0.13469757258047538</v>
      </c>
      <c r="W185" s="31">
        <f>OTEs!S185/OTEs!$T185</f>
        <v>6.9748836817617219E-2</v>
      </c>
      <c r="X185" s="31">
        <f>SUM('BASE '!AH185:AK185)/'BASE '!AA185</f>
        <v>0.23895239899787363</v>
      </c>
      <c r="Y185" s="31">
        <f>'BASE '!AH185/SUM('BASE '!$AH185:$AK185)</f>
        <v>1.2334801762114536E-2</v>
      </c>
      <c r="Z185" s="31">
        <f>'BASE '!AI185/SUM('BASE '!$AH185:$AK185)</f>
        <v>0.8740088105726872</v>
      </c>
      <c r="AA185" s="31">
        <f>'BASE '!AJ185/SUM('BASE '!$AH185:$AK185)</f>
        <v>2.9074889867841409E-2</v>
      </c>
      <c r="AB185" s="31">
        <f>'BASE '!AK185/SUM('BASE '!$AH185:$AK185)</f>
        <v>8.4581497797356825E-2</v>
      </c>
      <c r="AC185" s="31">
        <f>'BASE '!AB185/'BASE '!AA185</f>
        <v>0.27187940798753657</v>
      </c>
      <c r="AD185" s="31">
        <f>'BASE '!AF185/'BASE '!AA185</f>
        <v>0.59180193267226677</v>
      </c>
      <c r="AE185" s="31">
        <f>'BASE '!AG185/'BASE '!AA185</f>
        <v>0.11351817933009116</v>
      </c>
      <c r="AF185" s="31">
        <f>'BASE '!AA185/'BASE '!G185</f>
        <v>0.37477615396186009</v>
      </c>
      <c r="DV185" s="5"/>
      <c r="DW185" s="5"/>
      <c r="DX185" s="5"/>
      <c r="DY185" s="5"/>
      <c r="DZ185" s="5"/>
      <c r="EA185" s="5"/>
      <c r="EB185" s="5"/>
    </row>
    <row r="186" spans="1:132">
      <c r="A186" t="s">
        <v>551</v>
      </c>
      <c r="B186" t="s">
        <v>507</v>
      </c>
      <c r="C186" t="s">
        <v>552</v>
      </c>
      <c r="D186" s="31">
        <f>'BASE '!Z186/'BASE '!AA186</f>
        <v>1125.9257234678234</v>
      </c>
      <c r="E186" s="31">
        <f>'BASE '!AA186/'BASE '!CV186</f>
        <v>9.2838199513381987</v>
      </c>
      <c r="F186" s="31">
        <f>'BASE '!Z186/'BASE '!CV186</f>
        <v>10452.891695255474</v>
      </c>
      <c r="G186" s="31">
        <f>SUM(OTEs!D186:K186,OTEs!M186,OTEs!N186,OTEs!O186,OTEs!Q186)/'BASE '!AA186</f>
        <v>0.57096431800610647</v>
      </c>
      <c r="H186" s="31">
        <f>OTEs!D186/OTEs!$T186</f>
        <v>0.15239093390436265</v>
      </c>
      <c r="I186" s="31">
        <f>OTEs!E186/OTEs!$T186</f>
        <v>0</v>
      </c>
      <c r="J186" s="31">
        <f>OTEs!F186/OTEs!$T186</f>
        <v>0</v>
      </c>
      <c r="K186" s="31">
        <f>OTEs!G186/OTEs!$T186</f>
        <v>0</v>
      </c>
      <c r="L186" s="31">
        <f>OTEs!H186/OTEs!$T186</f>
        <v>1.5532399378704025E-2</v>
      </c>
      <c r="M186" s="31">
        <f>OTEs!I186/OTEs!$T186</f>
        <v>4.3498258260069665E-2</v>
      </c>
      <c r="N186" s="31">
        <f>OTEs!J186/OTEs!$T186</f>
        <v>0</v>
      </c>
      <c r="O186" s="31">
        <f>OTEs!K186/OTEs!$T186</f>
        <v>1.4099799436008023E-2</v>
      </c>
      <c r="P186" s="31">
        <f>OTEs!L186/OTEs!$T186</f>
        <v>3.7941278482348864E-2</v>
      </c>
      <c r="Q186" s="31">
        <f>OTEs!M186/OTEs!$T186</f>
        <v>1.849561926017523E-2</v>
      </c>
      <c r="R186" s="31">
        <f>OTEs!N186/OTEs!$T186</f>
        <v>0</v>
      </c>
      <c r="S186" s="31">
        <f>OTEs!O186/OTEs!$T186</f>
        <v>0.38009892479604301</v>
      </c>
      <c r="T186" s="31">
        <f>OTEs!P186/OTEs!$T186</f>
        <v>1.1656839533726419E-2</v>
      </c>
      <c r="U186" s="31">
        <f>OTEs!Q186/OTEs!$T186</f>
        <v>3.2949798682008057E-2</v>
      </c>
      <c r="V186" s="31">
        <f>OTEs!R186/OTEs!$T186</f>
        <v>8.6883416524663346E-2</v>
      </c>
      <c r="W186" s="31">
        <f>OTEs!S186/OTEs!$T186</f>
        <v>0.20645273174189074</v>
      </c>
      <c r="X186" s="31">
        <f>SUM('BASE '!AH186:AK186)/'BASE '!AA186</f>
        <v>0.20874556104464509</v>
      </c>
      <c r="Y186" s="31">
        <f>'BASE '!AH186/SUM('BASE '!$AH186:$AK186)</f>
        <v>4.2059008160703071E-2</v>
      </c>
      <c r="Z186" s="31">
        <f>'BASE '!AI186/SUM('BASE '!$AH186:$AK186)</f>
        <v>0.86503452605147524</v>
      </c>
      <c r="AA186" s="31">
        <f>'BASE '!AJ186/SUM('BASE '!$AH186:$AK186)</f>
        <v>8.0351537978656615E-2</v>
      </c>
      <c r="AB186" s="31">
        <f>'BASE '!AK186/SUM('BASE '!$AH186:$AK186)</f>
        <v>1.2554927809165096E-2</v>
      </c>
      <c r="AC186" s="31">
        <f>'BASE '!AB186/'BASE '!AA186</f>
        <v>0.65417425602453061</v>
      </c>
      <c r="AD186" s="31">
        <f>'BASE '!AF186/'BASE '!AA186</f>
        <v>0.15990722419509126</v>
      </c>
      <c r="AE186" s="31">
        <f>'BASE '!AG186/'BASE '!AA186</f>
        <v>0.17668025107124607</v>
      </c>
      <c r="AF186" s="31">
        <f>'BASE '!AA186/'BASE '!G186</f>
        <v>0.26870700744992221</v>
      </c>
      <c r="DV186" s="5"/>
      <c r="DW186" s="5"/>
      <c r="DX186" s="5"/>
      <c r="DY186" s="5"/>
      <c r="DZ186" s="5"/>
      <c r="EA186" s="5"/>
      <c r="EB186" s="5"/>
    </row>
    <row r="187" spans="1:132">
      <c r="A187" t="s">
        <v>553</v>
      </c>
      <c r="B187" t="s">
        <v>507</v>
      </c>
      <c r="C187" t="s">
        <v>366</v>
      </c>
      <c r="D187" s="31">
        <f>'BASE '!Z187/'BASE '!AA187</f>
        <v>1465.8753867588628</v>
      </c>
      <c r="E187" s="31">
        <f>'BASE '!AA187/'BASE '!CV187</f>
        <v>2.5167532467532467</v>
      </c>
      <c r="F187" s="31">
        <f>'BASE '!Z187/'BASE '!CV187</f>
        <v>3689.246638961039</v>
      </c>
      <c r="G187" s="31">
        <f>SUM(OTEs!D187:K187,OTEs!M187,OTEs!N187,OTEs!O187,OTEs!Q187)/'BASE '!AA187</f>
        <v>0.67418339439599573</v>
      </c>
      <c r="H187" s="31">
        <f>OTEs!D187/OTEs!$T187</f>
        <v>0.48166398672130301</v>
      </c>
      <c r="I187" s="31">
        <f>OTEs!E187/OTEs!$T187</f>
        <v>0</v>
      </c>
      <c r="J187" s="31">
        <f>OTEs!F187/OTEs!$T187</f>
        <v>0</v>
      </c>
      <c r="K187" s="31">
        <f>OTEs!G187/OTEs!$T187</f>
        <v>0</v>
      </c>
      <c r="L187" s="31">
        <f>OTEs!H187/OTEs!$T187</f>
        <v>0</v>
      </c>
      <c r="M187" s="31">
        <f>OTEs!I187/OTEs!$T187</f>
        <v>0.10031640645261684</v>
      </c>
      <c r="N187" s="31">
        <f>OTEs!J187/OTEs!$T187</f>
        <v>0</v>
      </c>
      <c r="O187" s="31">
        <f>OTEs!K187/OTEs!$T187</f>
        <v>6.2762591420716843E-2</v>
      </c>
      <c r="P187" s="31">
        <f>OTEs!L187/OTEs!$T187</f>
        <v>0.11157217698013383</v>
      </c>
      <c r="Q187" s="31">
        <f>OTEs!M187/OTEs!$T187</f>
        <v>0</v>
      </c>
      <c r="R187" s="31">
        <f>OTEs!N187/OTEs!$T187</f>
        <v>0</v>
      </c>
      <c r="S187" s="31">
        <f>OTEs!O187/OTEs!$T187</f>
        <v>2.1266663208672648E-3</v>
      </c>
      <c r="T187" s="31">
        <f>OTEs!P187/OTEs!$T187</f>
        <v>1.7324550028528451E-2</v>
      </c>
      <c r="U187" s="31">
        <f>OTEs!Q187/OTEs!$T187</f>
        <v>3.0810726697442815E-2</v>
      </c>
      <c r="V187" s="31">
        <f>OTEs!R187/OTEs!$T187</f>
        <v>6.7586493075366988E-2</v>
      </c>
      <c r="W187" s="31">
        <f>OTEs!S187/OTEs!$T187</f>
        <v>0.12583640230302401</v>
      </c>
      <c r="X187" s="31">
        <f>SUM('BASE '!AH187:AK187)/'BASE '!AA187</f>
        <v>3.2509417410599109E-2</v>
      </c>
      <c r="Y187" s="31">
        <f>'BASE '!AH187/SUM('BASE '!$AH187:$AK187)</f>
        <v>0</v>
      </c>
      <c r="Z187" s="31">
        <f>'BASE '!AI187/SUM('BASE '!$AH187:$AK187)</f>
        <v>0.14285714285714285</v>
      </c>
      <c r="AA187" s="31">
        <f>'BASE '!AJ187/SUM('BASE '!$AH187:$AK187)</f>
        <v>0.73015873015873012</v>
      </c>
      <c r="AB187" s="31">
        <f>'BASE '!AK187/SUM('BASE '!$AH187:$AK187)</f>
        <v>0.12698412698412698</v>
      </c>
      <c r="AC187" s="31">
        <f>'BASE '!AB187/'BASE '!AA187</f>
        <v>0.56767635068889011</v>
      </c>
      <c r="AD187" s="31">
        <f>'BASE '!AF187/'BASE '!AA187</f>
        <v>0.40853501212652876</v>
      </c>
      <c r="AE187" s="31">
        <f>'BASE '!AG187/'BASE '!AA187</f>
        <v>1.0836472470199701E-3</v>
      </c>
      <c r="AF187" s="31">
        <f>'BASE '!AA187/'BASE '!G187</f>
        <v>9.5720964052510404E-2</v>
      </c>
      <c r="DV187" s="5"/>
      <c r="DW187" s="5"/>
      <c r="DX187" s="5"/>
      <c r="DY187" s="5"/>
      <c r="DZ187" s="5"/>
      <c r="EA187" s="5"/>
      <c r="EB187" s="5"/>
    </row>
    <row r="188" spans="1:132">
      <c r="A188" t="s">
        <v>554</v>
      </c>
      <c r="B188" t="s">
        <v>507</v>
      </c>
      <c r="C188" t="s">
        <v>555</v>
      </c>
      <c r="D188" s="31">
        <f>'BASE '!Z188/'BASE '!AA188</f>
        <v>1203.0991622313952</v>
      </c>
      <c r="E188" s="31">
        <f>'BASE '!AA188/'BASE '!CV188</f>
        <v>10.072593582887698</v>
      </c>
      <c r="F188" s="31">
        <f>'BASE '!Z188/'BASE '!CV188</f>
        <v>12118.328901069517</v>
      </c>
      <c r="G188" s="31">
        <f>SUM(OTEs!D188:K188,OTEs!M188,OTEs!N188,OTEs!O188,OTEs!Q188)/'BASE '!AA188</f>
        <v>0.83354790756938268</v>
      </c>
      <c r="H188" s="31">
        <f>OTEs!D188/OTEs!$T188</f>
        <v>0</v>
      </c>
      <c r="I188" s="31">
        <f>OTEs!E188/OTEs!$T188</f>
        <v>0</v>
      </c>
      <c r="J188" s="31">
        <f>OTEs!F188/OTEs!$T188</f>
        <v>0</v>
      </c>
      <c r="K188" s="31">
        <f>OTEs!G188/OTEs!$T188</f>
        <v>0</v>
      </c>
      <c r="L188" s="31">
        <f>OTEs!H188/OTEs!$T188</f>
        <v>1.7015515708161344E-2</v>
      </c>
      <c r="M188" s="31">
        <f>OTEs!I188/OTEs!$T188</f>
        <v>4.8179658362422521E-3</v>
      </c>
      <c r="N188" s="31">
        <f>OTEs!J188/OTEs!$T188</f>
        <v>0</v>
      </c>
      <c r="O188" s="31">
        <f>OTEs!K188/OTEs!$T188</f>
        <v>2.1674209946511293E-2</v>
      </c>
      <c r="P188" s="31">
        <f>OTEs!L188/OTEs!$T188</f>
        <v>8.6006662861845169E-3</v>
      </c>
      <c r="Q188" s="31">
        <f>OTEs!M188/OTEs!$T188</f>
        <v>0</v>
      </c>
      <c r="R188" s="31">
        <f>OTEs!N188/OTEs!$T188</f>
        <v>1.3073543660326772E-2</v>
      </c>
      <c r="S188" s="31">
        <f>OTEs!O188/OTEs!$T188</f>
        <v>0.7769666724181411</v>
      </c>
      <c r="T188" s="31">
        <f>OTEs!P188/OTEs!$T188</f>
        <v>6.0616115631180079E-2</v>
      </c>
      <c r="U188" s="31">
        <f>OTEs!Q188/OTEs!$T188</f>
        <v>0</v>
      </c>
      <c r="V188" s="31">
        <f>OTEs!R188/OTEs!$T188</f>
        <v>4.9307832180826364E-2</v>
      </c>
      <c r="W188" s="31">
        <f>OTEs!S188/OTEs!$T188</f>
        <v>4.7927478332426374E-2</v>
      </c>
      <c r="X188" s="31">
        <f>SUM('BASE '!AH188:AK188)/'BASE '!AA188</f>
        <v>0.43560782023545658</v>
      </c>
      <c r="Y188" s="31">
        <f>'BASE '!AH188/SUM('BASE '!$AH188:$AK188)</f>
        <v>7.3430834856794636E-2</v>
      </c>
      <c r="Z188" s="31">
        <f>'BASE '!AI188/SUM('BASE '!$AH188:$AK188)</f>
        <v>0.88330286410725167</v>
      </c>
      <c r="AA188" s="31">
        <f>'BASE '!AJ188/SUM('BASE '!$AH188:$AK188)</f>
        <v>2.1328458257160267E-2</v>
      </c>
      <c r="AB188" s="31">
        <f>'BASE '!AK188/SUM('BASE '!$AH188:$AK188)</f>
        <v>2.1937842778793418E-2</v>
      </c>
      <c r="AC188" s="31">
        <f>'BASE '!AB188/'BASE '!AA188</f>
        <v>0.62395975737626597</v>
      </c>
      <c r="AD188" s="31">
        <f>'BASE '!AF188/'BASE '!AA188</f>
        <v>0.16062540647439047</v>
      </c>
      <c r="AE188" s="31">
        <f>'BASE '!AG188/'BASE '!AA188</f>
        <v>0.21120741143835525</v>
      </c>
      <c r="AF188" s="31">
        <f>'BASE '!AA188/'BASE '!G188</f>
        <v>0.60651213590991937</v>
      </c>
      <c r="DV188" s="5"/>
      <c r="DW188" s="5"/>
      <c r="DX188" s="5"/>
      <c r="DY188" s="5"/>
      <c r="DZ188" s="5"/>
      <c r="EA188" s="5"/>
      <c r="EB188" s="5"/>
    </row>
    <row r="189" spans="1:132">
      <c r="A189" t="s">
        <v>556</v>
      </c>
      <c r="B189" t="s">
        <v>507</v>
      </c>
      <c r="C189" t="s">
        <v>557</v>
      </c>
      <c r="D189" s="31">
        <f>'BASE '!Z189/'BASE '!AA189</f>
        <v>2943.423460915611</v>
      </c>
      <c r="E189" s="31">
        <f>'BASE '!AA189/'BASE '!CV189</f>
        <v>3.8594246031746025</v>
      </c>
      <c r="F189" s="31">
        <f>'BASE '!Z189/'BASE '!CV189</f>
        <v>11359.920922619047</v>
      </c>
      <c r="G189" s="31">
        <f>SUM(OTEs!D189:K189,OTEs!M189,OTEs!N189,OTEs!O189,OTEs!Q189)/'BASE '!AA189</f>
        <v>0.77019767113076121</v>
      </c>
      <c r="H189" s="31">
        <f>OTEs!D189/OTEs!$T189</f>
        <v>2.5810448069378484E-3</v>
      </c>
      <c r="I189" s="31">
        <f>OTEs!E189/OTEs!$T189</f>
        <v>0</v>
      </c>
      <c r="J189" s="31">
        <f>OTEs!F189/OTEs!$T189</f>
        <v>0</v>
      </c>
      <c r="K189" s="31">
        <f>OTEs!G189/OTEs!$T189</f>
        <v>0</v>
      </c>
      <c r="L189" s="31">
        <f>OTEs!H189/OTEs!$T189</f>
        <v>1.7060706173859179E-2</v>
      </c>
      <c r="M189" s="31">
        <f>OTEs!I189/OTEs!$T189</f>
        <v>0.3930156927524262</v>
      </c>
      <c r="N189" s="31">
        <f>OTEs!J189/OTEs!$T189</f>
        <v>1.3111707619244271E-2</v>
      </c>
      <c r="O189" s="31">
        <f>OTEs!K189/OTEs!$T189</f>
        <v>7.3224241172826762E-2</v>
      </c>
      <c r="P189" s="31">
        <f>OTEs!L189/OTEs!$T189</f>
        <v>4.3258310964278346E-2</v>
      </c>
      <c r="Q189" s="31">
        <f>OTEs!M189/OTEs!$T189</f>
        <v>0</v>
      </c>
      <c r="R189" s="31">
        <f>OTEs!N189/OTEs!$T189</f>
        <v>0</v>
      </c>
      <c r="S189" s="31">
        <f>OTEs!O189/OTEs!$T189</f>
        <v>0.26688003303737357</v>
      </c>
      <c r="T189" s="31">
        <f>OTEs!P189/OTEs!$T189</f>
        <v>1.46345240553376E-2</v>
      </c>
      <c r="U189" s="31">
        <f>OTEs!Q189/OTEs!$T189</f>
        <v>7.4850299401197605E-3</v>
      </c>
      <c r="V189" s="31">
        <f>OTEs!R189/OTEs!$T189</f>
        <v>3.7554201940945699E-2</v>
      </c>
      <c r="W189" s="31">
        <f>OTEs!S189/OTEs!$T189</f>
        <v>0.13119450753665082</v>
      </c>
      <c r="X189" s="31">
        <f>SUM('BASE '!AH189:AK189)/'BASE '!AA189</f>
        <v>0.23160167596329331</v>
      </c>
      <c r="Y189" s="31">
        <f>'BASE '!AH189/SUM('BASE '!$AH189:$AK189)</f>
        <v>4.439511653718092E-3</v>
      </c>
      <c r="Z189" s="31">
        <f>'BASE '!AI189/SUM('BASE '!$AH189:$AK189)</f>
        <v>0.51387347391786908</v>
      </c>
      <c r="AA189" s="31">
        <f>'BASE '!AJ189/SUM('BASE '!$AH189:$AK189)</f>
        <v>0.47280799112097671</v>
      </c>
      <c r="AB189" s="31">
        <f>'BASE '!AK189/SUM('BASE '!$AH189:$AK189)</f>
        <v>8.8790233074361839E-3</v>
      </c>
      <c r="AC189" s="31">
        <f>'BASE '!AB189/'BASE '!AA189</f>
        <v>0.2349947304835103</v>
      </c>
      <c r="AD189" s="31">
        <f>'BASE '!AF189/'BASE '!AA189</f>
        <v>0.58525049482045088</v>
      </c>
      <c r="AE189" s="31">
        <f>'BASE '!AG189/'BASE '!AA189</f>
        <v>0.1592936277407912</v>
      </c>
      <c r="AF189" s="31">
        <f>'BASE '!AA189/'BASE '!G189</f>
        <v>0.13246377353868774</v>
      </c>
      <c r="DV189" s="5"/>
      <c r="DW189" s="5"/>
      <c r="DX189" s="5"/>
      <c r="DY189" s="5"/>
      <c r="DZ189" s="5"/>
      <c r="EA189" s="5"/>
      <c r="EB189" s="5"/>
    </row>
    <row r="190" spans="1:132">
      <c r="A190" t="s">
        <v>558</v>
      </c>
      <c r="B190" t="s">
        <v>507</v>
      </c>
      <c r="C190" t="s">
        <v>370</v>
      </c>
      <c r="D190" s="31">
        <f>'BASE '!Z190/'BASE '!AA190</f>
        <v>1198.0626901762676</v>
      </c>
      <c r="E190" s="31">
        <f>'BASE '!AA190/'BASE '!CV190</f>
        <v>6.5606428571428568</v>
      </c>
      <c r="F190" s="31">
        <f>'BASE '!Z190/'BASE '!CV190</f>
        <v>7860.061430714286</v>
      </c>
      <c r="G190" s="31">
        <f>SUM(OTEs!D190:K190,OTEs!M190,OTEs!N190,OTEs!O190,OTEs!Q190)/'BASE '!AA190</f>
        <v>0.76958921708456274</v>
      </c>
      <c r="H190" s="31">
        <f>OTEs!D190/OTEs!$T190</f>
        <v>0.1120048084804109</v>
      </c>
      <c r="I190" s="31">
        <f>OTEs!E190/OTEs!$T190</f>
        <v>0</v>
      </c>
      <c r="J190" s="31">
        <f>OTEs!F190/OTEs!$T190</f>
        <v>0</v>
      </c>
      <c r="K190" s="31">
        <f>OTEs!G190/OTEs!$T190</f>
        <v>0</v>
      </c>
      <c r="L190" s="31">
        <f>OTEs!H190/OTEs!$T190</f>
        <v>5.2926069613682312E-2</v>
      </c>
      <c r="M190" s="31">
        <f>OTEs!I190/OTEs!$T190</f>
        <v>5.0193978471121801E-2</v>
      </c>
      <c r="N190" s="31">
        <f>OTEs!J190/OTEs!$T190</f>
        <v>0</v>
      </c>
      <c r="O190" s="31">
        <f>OTEs!K190/OTEs!$T190</f>
        <v>3.6544451122889461E-2</v>
      </c>
      <c r="P190" s="31">
        <f>OTEs!L190/OTEs!$T190</f>
        <v>8.4640183596524782E-2</v>
      </c>
      <c r="Q190" s="31">
        <f>OTEs!M190/OTEs!$T190</f>
        <v>3.1582973607999561E-2</v>
      </c>
      <c r="R190" s="31">
        <f>OTEs!N190/OTEs!$T190</f>
        <v>0.12212447407245507</v>
      </c>
      <c r="S190" s="31">
        <f>OTEs!O190/OTEs!$T190</f>
        <v>0.36491994972952302</v>
      </c>
      <c r="T190" s="31">
        <f>OTEs!P190/OTEs!$T190</f>
        <v>4.6270695590404892E-2</v>
      </c>
      <c r="U190" s="31">
        <f>OTEs!Q190/OTEs!$T190</f>
        <v>2.185672914048413E-3</v>
      </c>
      <c r="V190" s="31">
        <f>OTEs!R190/OTEs!$T190</f>
        <v>4.0544232555598053E-2</v>
      </c>
      <c r="W190" s="31">
        <f>OTEs!S190/OTEs!$T190</f>
        <v>5.6062510245341785E-2</v>
      </c>
      <c r="X190" s="31">
        <f>SUM('BASE '!AH190:AK190)/'BASE '!AA190</f>
        <v>0.35699898746856251</v>
      </c>
      <c r="Y190" s="31">
        <f>'BASE '!AH190/SUM('BASE '!$AH190:$AK190)</f>
        <v>0.47727965843244896</v>
      </c>
      <c r="Z190" s="31">
        <f>'BASE '!AI190/SUM('BASE '!$AH190:$AK190)</f>
        <v>0.44037816407441299</v>
      </c>
      <c r="AA190" s="31">
        <f>'BASE '!AJ190/SUM('BASE '!$AH190:$AK190)</f>
        <v>7.7462641049100334E-2</v>
      </c>
      <c r="AB190" s="31">
        <f>'BASE '!AK190/SUM('BASE '!$AH190:$AK190)</f>
        <v>4.8795364440378172E-3</v>
      </c>
      <c r="AC190" s="31">
        <f>'BASE '!AB190/'BASE '!AA190</f>
        <v>0.6058204226502194</v>
      </c>
      <c r="AD190" s="31">
        <f>'BASE '!AF190/'BASE '!AA190</f>
        <v>0.25612690394016263</v>
      </c>
      <c r="AE190" s="31">
        <f>'BASE '!AG190/'BASE '!AA190</f>
        <v>0.12584785898594433</v>
      </c>
      <c r="AF190" s="31">
        <f>'BASE '!AA190/'BASE '!G190</f>
        <v>0.52063949598899251</v>
      </c>
      <c r="DV190" s="5"/>
      <c r="DW190" s="5"/>
      <c r="DX190" s="5"/>
      <c r="DY190" s="5"/>
      <c r="DZ190" s="5"/>
      <c r="EA190" s="5"/>
      <c r="EB190" s="5"/>
    </row>
    <row r="191" spans="1:132">
      <c r="A191" t="s">
        <v>559</v>
      </c>
      <c r="B191" t="s">
        <v>507</v>
      </c>
      <c r="C191" t="s">
        <v>560</v>
      </c>
      <c r="D191" s="31">
        <f>'BASE '!Z191/'BASE '!AA191</f>
        <v>1908.0035880860812</v>
      </c>
      <c r="E191" s="31">
        <f>'BASE '!AA191/'BASE '!CV191</f>
        <v>5.4290156651858785</v>
      </c>
      <c r="F191" s="31">
        <f>'BASE '!Z191/'BASE '!CV191</f>
        <v>10358.581368950199</v>
      </c>
      <c r="G191" s="31">
        <f>SUM(OTEs!D191:K191,OTEs!M191,OTEs!N191,OTEs!O191,OTEs!Q191)/'BASE '!AA191</f>
        <v>0.67033449756458907</v>
      </c>
      <c r="H191" s="31">
        <f>OTEs!D191/OTEs!$T191</f>
        <v>4.5823833392954892E-2</v>
      </c>
      <c r="I191" s="31">
        <f>OTEs!E191/OTEs!$T191</f>
        <v>0</v>
      </c>
      <c r="J191" s="31">
        <f>OTEs!F191/OTEs!$T191</f>
        <v>0</v>
      </c>
      <c r="K191" s="31">
        <f>OTEs!G191/OTEs!$T191</f>
        <v>3.7065929945392399E-3</v>
      </c>
      <c r="L191" s="31">
        <f>OTEs!H191/OTEs!$T191</f>
        <v>1.3240294975842495E-2</v>
      </c>
      <c r="M191" s="31">
        <f>OTEs!I191/OTEs!$T191</f>
        <v>0.14765601093013933</v>
      </c>
      <c r="N191" s="31">
        <f>OTEs!J191/OTEs!$T191</f>
        <v>0</v>
      </c>
      <c r="O191" s="31">
        <f>OTEs!K191/OTEs!$T191</f>
        <v>1.5429770837733118E-2</v>
      </c>
      <c r="P191" s="31">
        <f>OTEs!L191/OTEs!$T191</f>
        <v>7.9157310392683353E-2</v>
      </c>
      <c r="Q191" s="31">
        <f>OTEs!M191/OTEs!$T191</f>
        <v>0</v>
      </c>
      <c r="R191" s="31">
        <f>OTEs!N191/OTEs!$T191</f>
        <v>0</v>
      </c>
      <c r="S191" s="31">
        <f>OTEs!O191/OTEs!$T191</f>
        <v>0.25972010912899374</v>
      </c>
      <c r="T191" s="31">
        <f>OTEs!P191/OTEs!$T191</f>
        <v>7.8584081476086018E-2</v>
      </c>
      <c r="U191" s="31">
        <f>OTEs!Q191/OTEs!$T191</f>
        <v>0.18527792982471261</v>
      </c>
      <c r="V191" s="31">
        <f>OTEs!R191/OTEs!$T191</f>
        <v>4.1078532361573841E-2</v>
      </c>
      <c r="W191" s="31">
        <f>OTEs!S191/OTEs!$T191</f>
        <v>0.13032553368474134</v>
      </c>
      <c r="X191" s="31">
        <f>SUM('BASE '!AH191:AK191)/'BASE '!AA191</f>
        <v>0.18583198032721931</v>
      </c>
      <c r="Y191" s="31">
        <f>'BASE '!AH191/SUM('BASE '!$AH191:$AK191)</f>
        <v>4.8667439165701043E-2</v>
      </c>
      <c r="Z191" s="31">
        <f>'BASE '!AI191/SUM('BASE '!$AH191:$AK191)</f>
        <v>0.5837775202780997</v>
      </c>
      <c r="AA191" s="31">
        <f>'BASE '!AJ191/SUM('BASE '!$AH191:$AK191)</f>
        <v>0.33974507531865583</v>
      </c>
      <c r="AB191" s="31">
        <f>'BASE '!AK191/SUM('BASE '!$AH191:$AK191)</f>
        <v>2.7809965237543453E-2</v>
      </c>
      <c r="AC191" s="31">
        <f>'BASE '!AB191/'BASE '!AA191</f>
        <v>0.46648349045430859</v>
      </c>
      <c r="AD191" s="31">
        <f>'BASE '!AF191/'BASE '!AA191</f>
        <v>0.37377421952721585</v>
      </c>
      <c r="AE191" s="31">
        <f>'BASE '!AG191/'BASE '!AA191</f>
        <v>0.15027627164630336</v>
      </c>
      <c r="AF191" s="31">
        <f>'BASE '!AA191/'BASE '!G191</f>
        <v>0.42710094790427527</v>
      </c>
      <c r="DV191" s="5"/>
      <c r="DW191" s="5"/>
      <c r="DX191" s="5"/>
      <c r="DY191" s="5"/>
      <c r="DZ191" s="5"/>
      <c r="EA191" s="5"/>
      <c r="EB191" s="5"/>
    </row>
    <row r="192" spans="1:132">
      <c r="A192" t="s">
        <v>561</v>
      </c>
      <c r="B192" t="s">
        <v>507</v>
      </c>
      <c r="C192" t="s">
        <v>375</v>
      </c>
      <c r="D192" s="31">
        <f>'BASE '!Z192/'BASE '!AA192</f>
        <v>1042.4519333602288</v>
      </c>
      <c r="E192" s="31">
        <f>'BASE '!AA192/'BASE '!CV192</f>
        <v>6.9027848101265832</v>
      </c>
      <c r="F192" s="31">
        <f>'BASE '!Z192/'BASE '!CV192</f>
        <v>7195.8213708860758</v>
      </c>
      <c r="G192" s="31">
        <f>SUM(OTEs!D192:K192,OTEs!M192,OTEs!N192,OTEs!O192,OTEs!Q192)/'BASE '!AA192</f>
        <v>0.80638890926428508</v>
      </c>
      <c r="H192" s="31">
        <f>OTEs!D192/OTEs!$T192</f>
        <v>8.4055060072234108E-2</v>
      </c>
      <c r="I192" s="31">
        <f>OTEs!E192/OTEs!$T192</f>
        <v>0</v>
      </c>
      <c r="J192" s="31">
        <f>OTEs!F192/OTEs!$T192</f>
        <v>0</v>
      </c>
      <c r="K192" s="31">
        <f>OTEs!G192/OTEs!$T192</f>
        <v>0</v>
      </c>
      <c r="L192" s="31">
        <f>OTEs!H192/OTEs!$T192</f>
        <v>2.6037443797449704E-2</v>
      </c>
      <c r="M192" s="31">
        <f>OTEs!I192/OTEs!$T192</f>
        <v>4.1700449620402459E-2</v>
      </c>
      <c r="N192" s="31">
        <f>OTEs!J192/OTEs!$T192</f>
        <v>0</v>
      </c>
      <c r="O192" s="31">
        <f>OTEs!K192/OTEs!$T192</f>
        <v>1.8509987469595347E-2</v>
      </c>
      <c r="P192" s="31">
        <f>OTEs!L192/OTEs!$T192</f>
        <v>3.6789636618264919E-2</v>
      </c>
      <c r="Q192" s="31">
        <f>OTEs!M192/OTEs!$T192</f>
        <v>7.1423306552664573E-2</v>
      </c>
      <c r="R192" s="31">
        <f>OTEs!N192/OTEs!$T192</f>
        <v>0.54505417557308189</v>
      </c>
      <c r="S192" s="31">
        <f>OTEs!O192/OTEs!$T192</f>
        <v>2.3531362865777259E-2</v>
      </c>
      <c r="T192" s="31">
        <f>OTEs!P192/OTEs!$T192</f>
        <v>5.6138055576030091E-2</v>
      </c>
      <c r="U192" s="31">
        <f>OTEs!Q192/OTEs!$T192</f>
        <v>0</v>
      </c>
      <c r="V192" s="31">
        <f>OTEs!R192/OTEs!$T192</f>
        <v>5.4737598584801372E-2</v>
      </c>
      <c r="W192" s="31">
        <f>OTEs!S192/OTEs!$T192</f>
        <v>4.2022923269698545E-2</v>
      </c>
      <c r="X192" s="31">
        <f>SUM('BASE '!AH192:AK192)/'BASE '!AA192</f>
        <v>0.40600014670285328</v>
      </c>
      <c r="Y192" s="31">
        <f>'BASE '!AH192/SUM('BASE '!$AH192:$AK192)</f>
        <v>0.91734417344173447</v>
      </c>
      <c r="Z192" s="31">
        <f>'BASE '!AI192/SUM('BASE '!$AH192:$AK192)</f>
        <v>5.9620596205962065E-2</v>
      </c>
      <c r="AA192" s="31">
        <f>'BASE '!AJ192/SUM('BASE '!$AH192:$AK192)</f>
        <v>1.4001806684733515E-2</v>
      </c>
      <c r="AB192" s="31">
        <f>'BASE '!AK192/SUM('BASE '!$AH192:$AK192)</f>
        <v>9.0334236675700102E-3</v>
      </c>
      <c r="AC192" s="31">
        <f>'BASE '!AB192/'BASE '!AA192</f>
        <v>0.36656458593119634</v>
      </c>
      <c r="AD192" s="31">
        <f>'BASE '!AF192/'BASE '!AA192</f>
        <v>0.26722841634269784</v>
      </c>
      <c r="AE192" s="31">
        <f>'BASE '!AG192/'BASE '!AA192</f>
        <v>0.35655211618865984</v>
      </c>
      <c r="AF192" s="31">
        <f>'BASE '!AA192/'BASE '!G192</f>
        <v>0.75636861620305218</v>
      </c>
      <c r="DV192" s="5"/>
      <c r="DW192" s="5"/>
      <c r="DX192" s="5"/>
      <c r="DY192" s="5"/>
      <c r="DZ192" s="5"/>
      <c r="EA192" s="5"/>
      <c r="EB192" s="5"/>
    </row>
    <row r="193" spans="1:132">
      <c r="A193" t="s">
        <v>562</v>
      </c>
      <c r="B193" t="s">
        <v>507</v>
      </c>
      <c r="C193" t="s">
        <v>563</v>
      </c>
      <c r="D193" s="31">
        <f>'BASE '!Z193/'BASE '!AA193</f>
        <v>756.58174721189584</v>
      </c>
      <c r="E193" s="31">
        <f>'BASE '!AA193/'BASE '!CV193</f>
        <v>17.51702380952381</v>
      </c>
      <c r="F193" s="31">
        <f>'BASE '!Z193/'BASE '!CV193</f>
        <v>13253.060479761905</v>
      </c>
      <c r="G193" s="31">
        <f>SUM(OTEs!D193:K193,OTEs!M193,OTEs!N193,OTEs!O193,OTEs!Q193)/'BASE '!AA193</f>
        <v>0.92963307802613782</v>
      </c>
      <c r="H193" s="31">
        <f>OTEs!D193/OTEs!$T193</f>
        <v>2.5954343733646856E-2</v>
      </c>
      <c r="I193" s="31">
        <f>OTEs!E193/OTEs!$T193</f>
        <v>0</v>
      </c>
      <c r="J193" s="31">
        <f>OTEs!F193/OTEs!$T193</f>
        <v>0</v>
      </c>
      <c r="K193" s="31">
        <f>OTEs!G193/OTEs!$T193</f>
        <v>4.8252380337494814E-3</v>
      </c>
      <c r="L193" s="31">
        <f>OTEs!H193/OTEs!$T193</f>
        <v>5.0019368913234068E-3</v>
      </c>
      <c r="M193" s="31">
        <f>OTEs!I193/OTEs!$T193</f>
        <v>0</v>
      </c>
      <c r="N193" s="31">
        <f>OTEs!J193/OTEs!$T193</f>
        <v>0</v>
      </c>
      <c r="O193" s="31">
        <f>OTEs!K193/OTEs!$T193</f>
        <v>2.7381526814051635E-2</v>
      </c>
      <c r="P193" s="31">
        <f>OTEs!L193/OTEs!$T193</f>
        <v>8.3863996248547332E-3</v>
      </c>
      <c r="Q193" s="31">
        <f>OTEs!M193/OTEs!$T193</f>
        <v>0</v>
      </c>
      <c r="R193" s="31">
        <f>OTEs!N193/OTEs!$T193</f>
        <v>0</v>
      </c>
      <c r="S193" s="31">
        <f>OTEs!O193/OTEs!$T193</f>
        <v>0.84257491012144647</v>
      </c>
      <c r="T193" s="31">
        <f>OTEs!P193/OTEs!$T193</f>
        <v>9.7728060458193711E-3</v>
      </c>
      <c r="U193" s="31">
        <f>OTEs!Q193/OTEs!$T193</f>
        <v>2.389512243191997E-2</v>
      </c>
      <c r="V193" s="31">
        <f>OTEs!R193/OTEs!$T193</f>
        <v>3.9899961262173538E-2</v>
      </c>
      <c r="W193" s="31">
        <f>OTEs!S193/OTEs!$T193</f>
        <v>1.2307755041014522E-2</v>
      </c>
      <c r="X193" s="31">
        <f>SUM('BASE '!AH193:AK193)/'BASE '!AA193</f>
        <v>0.2091163018288332</v>
      </c>
      <c r="Y193" s="31">
        <f>'BASE '!AH193/SUM('BASE '!$AH193:$AK193)</f>
        <v>5.1998700032499182E-3</v>
      </c>
      <c r="Z193" s="31">
        <f>'BASE '!AI193/SUM('BASE '!$AH193:$AK193)</f>
        <v>0.89307767305817343</v>
      </c>
      <c r="AA193" s="31">
        <f>'BASE '!AJ193/SUM('BASE '!$AH193:$AK193)</f>
        <v>7.8323041923951897E-2</v>
      </c>
      <c r="AB193" s="31">
        <f>'BASE '!AK193/SUM('BASE '!$AH193:$AK193)</f>
        <v>2.3399415014624631E-2</v>
      </c>
      <c r="AC193" s="31">
        <f>'BASE '!AB193/'BASE '!AA193</f>
        <v>0.40124912500084947</v>
      </c>
      <c r="AD193" s="31">
        <f>'BASE '!AF193/'BASE '!AA193</f>
        <v>0.1173824103083395</v>
      </c>
      <c r="AE193" s="31">
        <f>'BASE '!AG193/'BASE '!AA193</f>
        <v>0.47873157404701544</v>
      </c>
      <c r="AF193" s="31">
        <f>'BASE '!AA193/'BASE '!G193</f>
        <v>0.80282613341828235</v>
      </c>
      <c r="DV193" s="5"/>
      <c r="DW193" s="5"/>
      <c r="DX193" s="5"/>
      <c r="DY193" s="5"/>
      <c r="DZ193" s="5"/>
      <c r="EA193" s="5"/>
      <c r="EB193" s="5"/>
    </row>
    <row r="194" spans="1:132">
      <c r="A194" t="s">
        <v>564</v>
      </c>
      <c r="B194" t="s">
        <v>507</v>
      </c>
      <c r="C194" t="s">
        <v>565</v>
      </c>
      <c r="D194" s="31">
        <f>'BASE '!Z194/'BASE '!AA194</f>
        <v>1217.7718965032607</v>
      </c>
      <c r="E194" s="31">
        <f>'BASE '!AA194/'BASE '!CV194</f>
        <v>3.9683212493028441</v>
      </c>
      <c r="F194" s="31">
        <f>'BASE '!Z194/'BASE '!CV194</f>
        <v>4832.5100936977133</v>
      </c>
      <c r="G194" s="31">
        <f>SUM(OTEs!D194:K194,OTEs!M194,OTEs!N194,OTEs!O194,OTEs!Q194)/'BASE '!AA194</f>
        <v>0.59728468630537435</v>
      </c>
      <c r="H194" s="31">
        <f>OTEs!D194/OTEs!$T194</f>
        <v>9.7346149977728932E-2</v>
      </c>
      <c r="I194" s="31">
        <f>OTEs!E194/OTEs!$T194</f>
        <v>0</v>
      </c>
      <c r="J194" s="31">
        <f>OTEs!F194/OTEs!$T194</f>
        <v>0</v>
      </c>
      <c r="K194" s="31">
        <f>OTEs!G194/OTEs!$T194</f>
        <v>0</v>
      </c>
      <c r="L194" s="31">
        <f>OTEs!H194/OTEs!$T194</f>
        <v>2.1552653131600504E-3</v>
      </c>
      <c r="M194" s="31">
        <f>OTEs!I194/OTEs!$T194</f>
        <v>9.546388493756916E-2</v>
      </c>
      <c r="N194" s="31">
        <f>OTEs!J194/OTEs!$T194</f>
        <v>0</v>
      </c>
      <c r="O194" s="31">
        <f>OTEs!K194/OTEs!$T194</f>
        <v>1.4612698823225141E-2</v>
      </c>
      <c r="P194" s="31">
        <f>OTEs!L194/OTEs!$T194</f>
        <v>2.1840021840021841E-2</v>
      </c>
      <c r="Q194" s="31">
        <f>OTEs!M194/OTEs!$T194</f>
        <v>0</v>
      </c>
      <c r="R194" s="31">
        <f>OTEs!N194/OTEs!$T194</f>
        <v>1.4641435694067274E-2</v>
      </c>
      <c r="S194" s="31">
        <f>OTEs!O194/OTEs!$T194</f>
        <v>0.10810810810810811</v>
      </c>
      <c r="T194" s="31">
        <f>OTEs!P194/OTEs!$T194</f>
        <v>0.15765047343994715</v>
      </c>
      <c r="U194" s="31">
        <f>OTEs!Q194/OTEs!$T194</f>
        <v>0.27830222567064677</v>
      </c>
      <c r="V194" s="31">
        <f>OTEs!R194/OTEs!$T194</f>
        <v>3.2846243372559168E-2</v>
      </c>
      <c r="W194" s="31">
        <f>OTEs!S194/OTEs!$T194</f>
        <v>0.17703349282296652</v>
      </c>
      <c r="X194" s="31">
        <f>SUM('BASE '!AH194:AK194)/'BASE '!AA194</f>
        <v>0.21461097369012822</v>
      </c>
      <c r="Y194" s="31">
        <f>'BASE '!AH194/SUM('BASE '!$AH194:$AK194)</f>
        <v>0.12704649639816634</v>
      </c>
      <c r="Z194" s="31">
        <f>'BASE '!AI194/SUM('BASE '!$AH194:$AK194)</f>
        <v>0.49312377210216102</v>
      </c>
      <c r="AA194" s="31">
        <f>'BASE '!AJ194/SUM('BASE '!$AH194:$AK194)</f>
        <v>0.34839554682383755</v>
      </c>
      <c r="AB194" s="31">
        <f>'BASE '!AK194/SUM('BASE '!$AH194:$AK194)</f>
        <v>3.1434184675834968E-2</v>
      </c>
      <c r="AC194" s="31">
        <f>'BASE '!AB194/'BASE '!AA194</f>
        <v>0.73958567573645162</v>
      </c>
      <c r="AD194" s="31">
        <f>'BASE '!AF194/'BASE '!AA194</f>
        <v>0.22040139419833596</v>
      </c>
      <c r="AE194" s="31">
        <f>'BASE '!AG194/'BASE '!AA194</f>
        <v>2.2487069934787499E-2</v>
      </c>
      <c r="AF194" s="31">
        <f>'BASE '!AA194/'BASE '!G194</f>
        <v>0.31645781633739545</v>
      </c>
      <c r="DV194" s="5"/>
      <c r="DW194" s="5"/>
      <c r="DX194" s="5"/>
      <c r="DY194" s="5"/>
      <c r="DZ194" s="5"/>
      <c r="EA194" s="5"/>
      <c r="EB194" s="5"/>
    </row>
    <row r="195" spans="1:132">
      <c r="A195" t="s">
        <v>568</v>
      </c>
      <c r="B195" t="s">
        <v>567</v>
      </c>
      <c r="C195" t="s">
        <v>569</v>
      </c>
      <c r="D195" s="31">
        <f>'BASE '!Z195/'BASE '!AA195</f>
        <v>295.71019067349482</v>
      </c>
      <c r="E195" s="31">
        <f>'BASE '!AA195/'BASE '!CV195</f>
        <v>97.553361344537819</v>
      </c>
      <c r="F195" s="31">
        <f>'BASE '!Z195/'BASE '!CV195</f>
        <v>28847.523084033619</v>
      </c>
      <c r="G195" s="31">
        <f>SUM(OTEs!D195:K195,OTEs!M195,OTEs!N195,OTEs!O195,OTEs!Q195)/'BASE '!AA195</f>
        <v>0.46193421398329726</v>
      </c>
      <c r="H195" s="31">
        <f>OTEs!D195/OTEs!$T195</f>
        <v>1.5516179466527689E-2</v>
      </c>
      <c r="I195" s="31">
        <f>OTEs!E195/OTEs!$T195</f>
        <v>0</v>
      </c>
      <c r="J195" s="31">
        <f>OTEs!F195/OTEs!$T195</f>
        <v>0</v>
      </c>
      <c r="K195" s="31">
        <f>OTEs!G195/OTEs!$T195</f>
        <v>0</v>
      </c>
      <c r="L195" s="31">
        <f>OTEs!H195/OTEs!$T195</f>
        <v>0</v>
      </c>
      <c r="M195" s="31">
        <f>OTEs!I195/OTEs!$T195</f>
        <v>0</v>
      </c>
      <c r="N195" s="31">
        <f>OTEs!J195/OTEs!$T195</f>
        <v>0</v>
      </c>
      <c r="O195" s="31">
        <f>OTEs!K195/OTEs!$T195</f>
        <v>9.277404738626132E-3</v>
      </c>
      <c r="P195" s="31">
        <f>OTEs!L195/OTEs!$T195</f>
        <v>0</v>
      </c>
      <c r="Q195" s="31">
        <f>OTEs!M195/OTEs!$T195</f>
        <v>0</v>
      </c>
      <c r="R195" s="31">
        <f>OTEs!N195/OTEs!$T195</f>
        <v>0.34936061711539035</v>
      </c>
      <c r="S195" s="31">
        <f>OTEs!O195/OTEs!$T195</f>
        <v>8.7780012662752968E-2</v>
      </c>
      <c r="T195" s="31">
        <f>OTEs!P195/OTEs!$T195</f>
        <v>0.52671883950606635</v>
      </c>
      <c r="U195" s="31">
        <f>OTEs!Q195/OTEs!$T195</f>
        <v>0</v>
      </c>
      <c r="V195" s="31">
        <f>OTEs!R195/OTEs!$T195</f>
        <v>7.8733035571998938E-3</v>
      </c>
      <c r="W195" s="31">
        <f>OTEs!S195/OTEs!$T195</f>
        <v>3.4736429534363861E-3</v>
      </c>
      <c r="X195" s="31">
        <f>SUM('BASE '!AH195:AK195)/'BASE '!AA195</f>
        <v>0.20553284778423356</v>
      </c>
      <c r="Y195" s="31">
        <f>'BASE '!AH195/SUM('BASE '!$AH195:$AK195)</f>
        <v>0.759953897736798</v>
      </c>
      <c r="Z195" s="31">
        <f>'BASE '!AI195/SUM('BASE '!$AH195:$AK195)</f>
        <v>0.2305113160100587</v>
      </c>
      <c r="AA195" s="31">
        <f>'BASE '!AJ195/SUM('BASE '!$AH195:$AK195)</f>
        <v>3.1433361274098916E-4</v>
      </c>
      <c r="AB195" s="31">
        <f>'BASE '!AK195/SUM('BASE '!$AH195:$AK195)</f>
        <v>9.2204526404023497E-3</v>
      </c>
      <c r="AC195" s="31">
        <f>'BASE '!AB195/'BASE '!AA195</f>
        <v>0.41496789087635727</v>
      </c>
      <c r="AD195" s="31">
        <f>'BASE '!AF195/'BASE '!AA195</f>
        <v>4.4239954862023374E-2</v>
      </c>
      <c r="AE195" s="31">
        <f>'BASE '!AG195/'BASE '!AA195</f>
        <v>0.54055957308432789</v>
      </c>
      <c r="AF195" s="31">
        <f>'BASE '!AA195/'BASE '!G195</f>
        <v>0.81722099334755927</v>
      </c>
      <c r="DV195" s="5"/>
      <c r="DW195" s="5"/>
      <c r="DX195" s="5"/>
      <c r="DY195" s="5"/>
      <c r="DZ195" s="5"/>
      <c r="EA195" s="5"/>
      <c r="EB195" s="5"/>
    </row>
    <row r="196" spans="1:132">
      <c r="A196" t="s">
        <v>570</v>
      </c>
      <c r="B196" t="s">
        <v>567</v>
      </c>
      <c r="C196" t="s">
        <v>571</v>
      </c>
      <c r="D196" s="31">
        <f>'BASE '!Z196/'BASE '!AA196</f>
        <v>738.9580758122745</v>
      </c>
      <c r="E196" s="31">
        <f>'BASE '!AA196/'BASE '!CV196</f>
        <v>22.08637873754153</v>
      </c>
      <c r="F196" s="31">
        <f>'BASE '!Z196/'BASE '!CV196</f>
        <v>16320.907933554819</v>
      </c>
      <c r="G196" s="31">
        <f>SUM(OTEs!D196:K196,OTEs!M196,OTEs!N196,OTEs!O196,OTEs!Q196)/'BASE '!AA196</f>
        <v>0.89332129963898921</v>
      </c>
      <c r="H196" s="31">
        <f>OTEs!D196/OTEs!$T196</f>
        <v>1.9242351240664896E-2</v>
      </c>
      <c r="I196" s="31">
        <f>OTEs!E196/OTEs!$T196</f>
        <v>0</v>
      </c>
      <c r="J196" s="31">
        <f>OTEs!F196/OTEs!$T196</f>
        <v>0</v>
      </c>
      <c r="K196" s="31">
        <f>OTEs!G196/OTEs!$T196</f>
        <v>0</v>
      </c>
      <c r="L196" s="31">
        <f>OTEs!H196/OTEs!$T196</f>
        <v>6.2635509515779324E-3</v>
      </c>
      <c r="M196" s="31">
        <f>OTEs!I196/OTEs!$T196</f>
        <v>1.7917369308600335E-3</v>
      </c>
      <c r="N196" s="31">
        <f>OTEs!J196/OTEs!$T196</f>
        <v>0</v>
      </c>
      <c r="O196" s="31">
        <f>OTEs!K196/OTEs!$T196</f>
        <v>1.499638641291255E-2</v>
      </c>
      <c r="P196" s="31">
        <f>OTEs!L196/OTEs!$T196</f>
        <v>1.8700313177547577E-2</v>
      </c>
      <c r="Q196" s="31">
        <f>OTEs!M196/OTEs!$T196</f>
        <v>0</v>
      </c>
      <c r="R196" s="31">
        <f>OTEs!N196/OTEs!$T196</f>
        <v>0.28110696217778841</v>
      </c>
      <c r="S196" s="31">
        <f>OTEs!O196/OTEs!$T196</f>
        <v>0.57078113707540346</v>
      </c>
      <c r="T196" s="31">
        <f>OTEs!P196/OTEs!$T196</f>
        <v>9.3350999759094187E-3</v>
      </c>
      <c r="U196" s="31">
        <f>OTEs!Q196/OTEs!$T196</f>
        <v>0</v>
      </c>
      <c r="V196" s="31">
        <f>OTEs!R196/OTEs!$T196</f>
        <v>1.9106841724885568E-2</v>
      </c>
      <c r="W196" s="31">
        <f>OTEs!S196/OTEs!$T196</f>
        <v>5.8675620332450003E-2</v>
      </c>
      <c r="X196" s="31">
        <f>SUM('BASE '!AH196:AK196)/'BASE '!AA196</f>
        <v>0.37364620938628168</v>
      </c>
      <c r="Y196" s="31">
        <f>'BASE '!AH196/SUM('BASE '!$AH196:$AK196)</f>
        <v>0.32125603864734292</v>
      </c>
      <c r="Z196" s="31">
        <f>'BASE '!AI196/SUM('BASE '!$AH196:$AK196)</f>
        <v>0.63727858293075679</v>
      </c>
      <c r="AA196" s="31">
        <f>'BASE '!AJ196/SUM('BASE '!$AH196:$AK196)</f>
        <v>3.1803542673107886E-2</v>
      </c>
      <c r="AB196" s="31">
        <f>'BASE '!AK196/SUM('BASE '!$AH196:$AK196)</f>
        <v>9.6618357487922683E-3</v>
      </c>
      <c r="AC196" s="31">
        <f>'BASE '!AB196/'BASE '!AA196</f>
        <v>0.31511732851985563</v>
      </c>
      <c r="AD196" s="31">
        <f>'BASE '!AF196/'BASE '!AA196</f>
        <v>0.13492779783393502</v>
      </c>
      <c r="AE196" s="31">
        <f>'BASE '!AG196/'BASE '!AA196</f>
        <v>0.5469013237063779</v>
      </c>
      <c r="AF196" s="31">
        <f>'BASE '!AA196/'BASE '!G196</f>
        <v>0.48739070416510988</v>
      </c>
      <c r="DV196" s="5"/>
      <c r="DW196" s="5"/>
      <c r="DX196" s="5"/>
      <c r="DY196" s="5"/>
      <c r="DZ196" s="5"/>
      <c r="EA196" s="5"/>
      <c r="EB196" s="5"/>
    </row>
    <row r="197" spans="1:132">
      <c r="A197" t="s">
        <v>572</v>
      </c>
      <c r="B197" t="s">
        <v>567</v>
      </c>
      <c r="C197" t="s">
        <v>567</v>
      </c>
      <c r="D197" s="31">
        <f>'BASE '!Z197/'BASE '!AA197</f>
        <v>734.73283667713542</v>
      </c>
      <c r="E197" s="31">
        <f>'BASE '!AA197/'BASE '!CV197</f>
        <v>56.124795751633982</v>
      </c>
      <c r="F197" s="31">
        <f>'BASE '!Z197/'BASE '!CV197</f>
        <v>41236.730390522876</v>
      </c>
      <c r="G197" s="31">
        <f>SUM(OTEs!D197:K197,OTEs!M197,OTEs!N197,OTEs!O197,OTEs!Q197)/'BASE '!AA197</f>
        <v>0.84489149777827921</v>
      </c>
      <c r="H197" s="31">
        <f>OTEs!D197/OTEs!$T197</f>
        <v>6.0704722782964494E-2</v>
      </c>
      <c r="I197" s="31">
        <f>OTEs!E197/OTEs!$T197</f>
        <v>0</v>
      </c>
      <c r="J197" s="31">
        <f>OTEs!F197/OTEs!$T197</f>
        <v>0</v>
      </c>
      <c r="K197" s="31">
        <f>OTEs!G197/OTEs!$T197</f>
        <v>1.2474528114284289E-4</v>
      </c>
      <c r="L197" s="31">
        <f>OTEs!H197/OTEs!$T197</f>
        <v>0</v>
      </c>
      <c r="M197" s="31">
        <f>OTEs!I197/OTEs!$T197</f>
        <v>1.2379134663998588E-3</v>
      </c>
      <c r="N197" s="31">
        <f>OTEs!J197/OTEs!$T197</f>
        <v>0</v>
      </c>
      <c r="O197" s="31">
        <f>OTEs!K197/OTEs!$T197</f>
        <v>1.8256104997369342E-2</v>
      </c>
      <c r="P197" s="31">
        <f>OTEs!L197/OTEs!$T197</f>
        <v>1.9130055761140672E-3</v>
      </c>
      <c r="Q197" s="31">
        <f>OTEs!M197/OTEs!$T197</f>
        <v>6.9386260554734944E-2</v>
      </c>
      <c r="R197" s="31">
        <f>OTEs!N197/OTEs!$T197</f>
        <v>0.40074054669252568</v>
      </c>
      <c r="S197" s="31">
        <f>OTEs!O197/OTEs!$T197</f>
        <v>0.3013589163891085</v>
      </c>
      <c r="T197" s="31">
        <f>OTEs!P197/OTEs!$T197</f>
        <v>8.0531884526962236E-2</v>
      </c>
      <c r="U197" s="31">
        <f>OTEs!Q197/OTEs!$T197</f>
        <v>0</v>
      </c>
      <c r="V197" s="31">
        <f>OTEs!R197/OTEs!$T197</f>
        <v>1.0652513213827354E-2</v>
      </c>
      <c r="W197" s="31">
        <f>OTEs!S197/OTEs!$T197</f>
        <v>5.5093386518850859E-2</v>
      </c>
      <c r="X197" s="31">
        <f>SUM('BASE '!AH197:AK197)/'BASE '!AA197</f>
        <v>0.44547958964579842</v>
      </c>
      <c r="Y197" s="31">
        <f>'BASE '!AH197/SUM('BASE '!$AH197:$AK197)</f>
        <v>0.67993333986864035</v>
      </c>
      <c r="Z197" s="31">
        <f>'BASE '!AI197/SUM('BASE '!$AH197:$AK197)</f>
        <v>0.27351893605202099</v>
      </c>
      <c r="AA197" s="31">
        <f>'BASE '!AJ197/SUM('BASE '!$AH197:$AK197)</f>
        <v>2.8379570630330357E-2</v>
      </c>
      <c r="AB197" s="31">
        <f>'BASE '!AK197/SUM('BASE '!$AH197:$AK197)</f>
        <v>1.8168153449008267E-2</v>
      </c>
      <c r="AC197" s="31">
        <f>'BASE '!AB197/'BASE '!AA197</f>
        <v>0.29431523325339259</v>
      </c>
      <c r="AD197" s="31">
        <f>'BASE '!AF197/'BASE '!AA197</f>
        <v>4.3752433703195565E-2</v>
      </c>
      <c r="AE197" s="31">
        <f>'BASE '!AG197/'BASE '!AA197</f>
        <v>0.66150873221804529</v>
      </c>
      <c r="AF197" s="31">
        <f>'BASE '!AA197/'BASE '!G197</f>
        <v>0.60270074587260414</v>
      </c>
      <c r="DV197" s="5"/>
      <c r="DW197" s="5"/>
      <c r="DX197" s="5"/>
      <c r="DY197" s="5"/>
      <c r="DZ197" s="5"/>
      <c r="EA197" s="5"/>
      <c r="EB197" s="5"/>
    </row>
    <row r="198" spans="1:132">
      <c r="A198" t="s">
        <v>573</v>
      </c>
      <c r="B198" t="s">
        <v>567</v>
      </c>
      <c r="C198" t="s">
        <v>574</v>
      </c>
      <c r="D198" s="31">
        <f>'BASE '!Z198/'BASE '!AA198</f>
        <v>303.49196879441206</v>
      </c>
      <c r="E198" s="31">
        <f>'BASE '!AA198/'BASE '!CV198</f>
        <v>209.97460317460315</v>
      </c>
      <c r="F198" s="31">
        <f>'BASE '!Z198/'BASE '!CV198</f>
        <v>63725.605714285703</v>
      </c>
      <c r="G198" s="31">
        <f>SUM(OTEs!D198:K198,OTEs!M198,OTEs!N198,OTEs!O198,OTEs!Q198)/'BASE '!AA198</f>
        <v>0.11586435245381151</v>
      </c>
      <c r="H198" s="31">
        <f>OTEs!D198/OTEs!$T198</f>
        <v>0</v>
      </c>
      <c r="I198" s="31">
        <f>OTEs!E198/OTEs!$T198</f>
        <v>0</v>
      </c>
      <c r="J198" s="31">
        <f>OTEs!F198/OTEs!$T198</f>
        <v>0</v>
      </c>
      <c r="K198" s="31">
        <f>OTEs!G198/OTEs!$T198</f>
        <v>0</v>
      </c>
      <c r="L198" s="31">
        <f>OTEs!H198/OTEs!$T198</f>
        <v>0</v>
      </c>
      <c r="M198" s="31">
        <f>OTEs!I198/OTEs!$T198</f>
        <v>0</v>
      </c>
      <c r="N198" s="31">
        <f>OTEs!J198/OTEs!$T198</f>
        <v>0</v>
      </c>
      <c r="O198" s="31">
        <f>OTEs!K198/OTEs!$T198</f>
        <v>0</v>
      </c>
      <c r="P198" s="31">
        <f>OTEs!L198/OTEs!$T198</f>
        <v>0</v>
      </c>
      <c r="Q198" s="31">
        <f>OTEs!M198/OTEs!$T198</f>
        <v>0</v>
      </c>
      <c r="R198" s="31">
        <f>OTEs!N198/OTEs!$T198</f>
        <v>0.11338483868041488</v>
      </c>
      <c r="S198" s="31">
        <f>OTEs!O198/OTEs!$T198</f>
        <v>2.4795137733966315E-3</v>
      </c>
      <c r="T198" s="31">
        <f>OTEs!P198/OTEs!$T198</f>
        <v>0.88413564754618856</v>
      </c>
      <c r="U198" s="31">
        <f>OTEs!Q198/OTEs!$T198</f>
        <v>0</v>
      </c>
      <c r="V198" s="31">
        <f>OTEs!R198/OTEs!$T198</f>
        <v>0</v>
      </c>
      <c r="W198" s="31">
        <f>OTEs!S198/OTEs!$T198</f>
        <v>0</v>
      </c>
      <c r="X198" s="31">
        <f>SUM('BASE '!AH198:AK198)/'BASE '!AA198</f>
        <v>0.18566115327628438</v>
      </c>
      <c r="Y198" s="31">
        <f>'BASE '!AH198/SUM('BASE '!$AH198:$AK198)</f>
        <v>0.77565146579804556</v>
      </c>
      <c r="Z198" s="31">
        <f>'BASE '!AI198/SUM('BASE '!$AH198:$AK198)</f>
        <v>0.22109120521172634</v>
      </c>
      <c r="AA198" s="31">
        <f>'BASE '!AJ198/SUM('BASE '!$AH198:$AK198)</f>
        <v>0</v>
      </c>
      <c r="AB198" s="31">
        <f>'BASE '!AK198/SUM('BASE '!$AH198:$AK198)</f>
        <v>3.2573289902280127E-3</v>
      </c>
      <c r="AC198" s="31">
        <f>'BASE '!AB198/'BASE '!AA198</f>
        <v>0.2919854252970881</v>
      </c>
      <c r="AD198" s="31">
        <f>'BASE '!AF198/'BASE '!AA198</f>
        <v>9.8500196546823515E-2</v>
      </c>
      <c r="AE198" s="31">
        <f>'BASE '!AG198/'BASE '!AA198</f>
        <v>0.60949169967645367</v>
      </c>
      <c r="AF198" s="31">
        <f>'BASE '!AA198/'BASE '!G198</f>
        <v>0.63660736464384382</v>
      </c>
      <c r="DV198" s="5"/>
      <c r="DW198" s="5"/>
      <c r="DX198" s="5"/>
      <c r="DY198" s="5"/>
      <c r="DZ198" s="5"/>
      <c r="EA198" s="5"/>
      <c r="EB198" s="5"/>
    </row>
    <row r="199" spans="1:132">
      <c r="A199" t="s">
        <v>575</v>
      </c>
      <c r="B199" t="s">
        <v>567</v>
      </c>
      <c r="C199" t="s">
        <v>576</v>
      </c>
      <c r="D199" s="31">
        <f>'BASE '!Z199/'BASE '!AA199</f>
        <v>805.04716158976032</v>
      </c>
      <c r="E199" s="31">
        <f>'BASE '!AA199/'BASE '!CV199</f>
        <v>22.236324786324786</v>
      </c>
      <c r="F199" s="31">
        <f>'BASE '!Z199/'BASE '!CV199</f>
        <v>17901.290153418802</v>
      </c>
      <c r="G199" s="31">
        <f>SUM(OTEs!D199:K199,OTEs!M199,OTEs!N199,OTEs!O199,OTEs!Q199)/'BASE '!AA199</f>
        <v>0.62089058866488567</v>
      </c>
      <c r="H199" s="31">
        <f>OTEs!D199/OTEs!$T199</f>
        <v>0.10033967079290466</v>
      </c>
      <c r="I199" s="31">
        <f>OTEs!E199/OTEs!$T199</f>
        <v>0</v>
      </c>
      <c r="J199" s="31">
        <f>OTEs!F199/OTEs!$T199</f>
        <v>1.4751017914089852E-2</v>
      </c>
      <c r="K199" s="31">
        <f>OTEs!G199/OTEs!$T199</f>
        <v>1.6374488546844019E-3</v>
      </c>
      <c r="L199" s="31">
        <f>OTEs!H199/OTEs!$T199</f>
        <v>7.0210611866711684E-3</v>
      </c>
      <c r="M199" s="31">
        <f>OTEs!I199/OTEs!$T199</f>
        <v>6.2282963143422557E-3</v>
      </c>
      <c r="N199" s="31">
        <f>OTEs!J199/OTEs!$T199</f>
        <v>0</v>
      </c>
      <c r="O199" s="31">
        <f>OTEs!K199/OTEs!$T199</f>
        <v>6.3257444900844506E-2</v>
      </c>
      <c r="P199" s="31">
        <f>OTEs!L199/OTEs!$T199</f>
        <v>3.9716122281485453E-2</v>
      </c>
      <c r="Q199" s="31">
        <f>OTEs!M199/OTEs!$T199</f>
        <v>0</v>
      </c>
      <c r="R199" s="31">
        <f>OTEs!N199/OTEs!$T199</f>
        <v>0.18268537618390551</v>
      </c>
      <c r="S199" s="31">
        <f>OTEs!O199/OTEs!$T199</f>
        <v>0.2683419232835243</v>
      </c>
      <c r="T199" s="31">
        <f>OTEs!P199/OTEs!$T199</f>
        <v>8.4857791560748366E-2</v>
      </c>
      <c r="U199" s="31">
        <f>OTEs!Q199/OTEs!$T199</f>
        <v>8.6864664852160365E-4</v>
      </c>
      <c r="V199" s="31">
        <f>OTEs!R199/OTEs!$T199</f>
        <v>4.0932227589415698E-2</v>
      </c>
      <c r="W199" s="31">
        <f>OTEs!S199/OTEs!$T199</f>
        <v>0.18936297248886241</v>
      </c>
      <c r="X199" s="31">
        <f>SUM('BASE '!AH199:AK199)/'BASE '!AA199</f>
        <v>0.26477427786212598</v>
      </c>
      <c r="Y199" s="31">
        <f>'BASE '!AH199/SUM('BASE '!$AH199:$AK199)</f>
        <v>0.40284532191333383</v>
      </c>
      <c r="Z199" s="31">
        <f>'BASE '!AI199/SUM('BASE '!$AH199:$AK199)</f>
        <v>0.55527328155621691</v>
      </c>
      <c r="AA199" s="31">
        <f>'BASE '!AJ199/SUM('BASE '!$AH199:$AK199)</f>
        <v>1.9815634753574798E-2</v>
      </c>
      <c r="AB199" s="31">
        <f>'BASE '!AK199/SUM('BASE '!$AH199:$AK199)</f>
        <v>2.2065761776874498E-2</v>
      </c>
      <c r="AC199" s="31">
        <f>'BASE '!AB199/'BASE '!AA199</f>
        <v>0.44343013087848099</v>
      </c>
      <c r="AD199" s="31">
        <f>'BASE '!AF199/'BASE '!AA199</f>
        <v>0.14008994292083868</v>
      </c>
      <c r="AE199" s="31">
        <f>'BASE '!AG199/'BASE '!AA199</f>
        <v>0.41381623200661116</v>
      </c>
      <c r="AF199" s="31">
        <f>'BASE '!AA199/'BASE '!G199</f>
        <v>0.82221409352080244</v>
      </c>
      <c r="DV199" s="5"/>
      <c r="DW199" s="5"/>
      <c r="DX199" s="5"/>
      <c r="DY199" s="5"/>
      <c r="DZ199" s="5"/>
      <c r="EA199" s="5"/>
      <c r="EB199" s="5"/>
    </row>
    <row r="200" spans="1:132">
      <c r="A200" t="s">
        <v>577</v>
      </c>
      <c r="B200" t="s">
        <v>567</v>
      </c>
      <c r="C200" t="s">
        <v>578</v>
      </c>
      <c r="D200" s="31">
        <f>'BASE '!Z200/'BASE '!AA200</f>
        <v>412.5152915934388</v>
      </c>
      <c r="E200" s="31">
        <f>'BASE '!AA200/'BASE '!CV200</f>
        <v>124.14545454545454</v>
      </c>
      <c r="F200" s="31">
        <f>'BASE '!Z200/'BASE '!CV200</f>
        <v>51211.89838181818</v>
      </c>
      <c r="G200" s="31">
        <f>SUM(OTEs!D200:K200,OTEs!M200,OTEs!N200,OTEs!O200,OTEs!Q200)/'BASE '!AA200</f>
        <v>0.96842047451669599</v>
      </c>
      <c r="H200" s="31">
        <f>OTEs!D200/OTEs!$T200</f>
        <v>4.7580636167974512E-2</v>
      </c>
      <c r="I200" s="31">
        <f>OTEs!E200/OTEs!$T200</f>
        <v>0</v>
      </c>
      <c r="J200" s="31">
        <f>OTEs!F200/OTEs!$T200</f>
        <v>0</v>
      </c>
      <c r="K200" s="31">
        <f>OTEs!G200/OTEs!$T200</f>
        <v>0</v>
      </c>
      <c r="L200" s="31">
        <f>OTEs!H200/OTEs!$T200</f>
        <v>6.505165101090266E-4</v>
      </c>
      <c r="M200" s="31">
        <f>OTEs!I200/OTEs!$T200</f>
        <v>3.0927413509183434E-3</v>
      </c>
      <c r="N200" s="31">
        <f>OTEs!J200/OTEs!$T200</f>
        <v>0</v>
      </c>
      <c r="O200" s="31">
        <f>OTEs!K200/OTEs!$T200</f>
        <v>5.1175204540976967E-2</v>
      </c>
      <c r="P200" s="31">
        <f>OTEs!L200/OTEs!$T200</f>
        <v>4.3751881851332814E-3</v>
      </c>
      <c r="Q200" s="31">
        <f>OTEs!M200/OTEs!$T200</f>
        <v>0</v>
      </c>
      <c r="R200" s="31">
        <f>OTEs!N200/OTEs!$T200</f>
        <v>0.39671098852488879</v>
      </c>
      <c r="S200" s="31">
        <f>OTEs!O200/OTEs!$T200</f>
        <v>0.48286911236092883</v>
      </c>
      <c r="T200" s="31">
        <f>OTEs!P200/OTEs!$T200</f>
        <v>0</v>
      </c>
      <c r="U200" s="31">
        <f>OTEs!Q200/OTEs!$T200</f>
        <v>1.1114539229862797E-3</v>
      </c>
      <c r="V200" s="31">
        <f>OTEs!R200/OTEs!$T200</f>
        <v>1.2043848530018548E-2</v>
      </c>
      <c r="W200" s="31">
        <f>OTEs!S200/OTEs!$T200</f>
        <v>3.9030990606541593E-4</v>
      </c>
      <c r="X200" s="31">
        <f>SUM('BASE '!AH200:AK200)/'BASE '!AA200</f>
        <v>0.16699619214997072</v>
      </c>
      <c r="Y200" s="31">
        <f>'BASE '!AH200/SUM('BASE '!$AH200:$AK200)</f>
        <v>0.65183073887305409</v>
      </c>
      <c r="Z200" s="31">
        <f>'BASE '!AI200/SUM('BASE '!$AH200:$AK200)</f>
        <v>0.33918000438500329</v>
      </c>
      <c r="AA200" s="31">
        <f>'BASE '!AJ200/SUM('BASE '!$AH200:$AK200)</f>
        <v>8.9892567419425553E-3</v>
      </c>
      <c r="AB200" s="31">
        <f>'BASE '!AK200/SUM('BASE '!$AH200:$AK200)</f>
        <v>0</v>
      </c>
      <c r="AC200" s="31">
        <f>'BASE '!AB200/'BASE '!AA200</f>
        <v>0.41582454598711194</v>
      </c>
      <c r="AD200" s="31">
        <f>'BASE '!AF200/'BASE '!AA200</f>
        <v>7.5886057410661983E-2</v>
      </c>
      <c r="AE200" s="31">
        <f>'BASE '!AG200/'BASE '!AA200</f>
        <v>0.50779510837727015</v>
      </c>
      <c r="AF200" s="31">
        <f>'BASE '!AA200/'BASE '!G200</f>
        <v>0.89632794676703265</v>
      </c>
      <c r="DV200" s="5"/>
      <c r="DW200" s="5"/>
      <c r="DX200" s="5"/>
      <c r="DY200" s="5"/>
      <c r="DZ200" s="5"/>
      <c r="EA200" s="5"/>
      <c r="EB200" s="5"/>
    </row>
    <row r="201" spans="1:132">
      <c r="A201" t="s">
        <v>579</v>
      </c>
      <c r="B201" t="s">
        <v>567</v>
      </c>
      <c r="C201" t="s">
        <v>580</v>
      </c>
      <c r="D201" s="31">
        <f>'BASE '!Z201/'BASE '!AA201</f>
        <v>470.51470024062667</v>
      </c>
      <c r="E201" s="31">
        <f>'BASE '!AA201/'BASE '!CV201</f>
        <v>65.107777777777784</v>
      </c>
      <c r="F201" s="31">
        <f>'BASE '!Z201/'BASE '!CV201</f>
        <v>30634.166544444444</v>
      </c>
      <c r="G201" s="31">
        <f>SUM(OTEs!D201:K201,OTEs!M201,OTEs!N201,OTEs!O201,OTEs!Q201)/'BASE '!AA201</f>
        <v>0.53187876512449439</v>
      </c>
      <c r="H201" s="31">
        <f>OTEs!D201/OTEs!$T201</f>
        <v>0.17064440159052516</v>
      </c>
      <c r="I201" s="31">
        <f>OTEs!E201/OTEs!$T201</f>
        <v>0</v>
      </c>
      <c r="J201" s="31">
        <f>OTEs!F201/OTEs!$T201</f>
        <v>0</v>
      </c>
      <c r="K201" s="31">
        <f>OTEs!G201/OTEs!$T201</f>
        <v>6.4849736334624648E-4</v>
      </c>
      <c r="L201" s="31">
        <f>OTEs!H201/OTEs!$T201</f>
        <v>1.4079219072648773E-4</v>
      </c>
      <c r="M201" s="31">
        <f>OTEs!I201/OTEs!$T201</f>
        <v>8.41766643343516E-3</v>
      </c>
      <c r="N201" s="31">
        <f>OTEs!J201/OTEs!$T201</f>
        <v>0</v>
      </c>
      <c r="O201" s="31">
        <f>OTEs!K201/OTEs!$T201</f>
        <v>5.1201426694199373E-2</v>
      </c>
      <c r="P201" s="31">
        <f>OTEs!L201/OTEs!$T201</f>
        <v>1.1519361059439905E-2</v>
      </c>
      <c r="Q201" s="31">
        <f>OTEs!M201/OTEs!$T201</f>
        <v>0</v>
      </c>
      <c r="R201" s="31">
        <f>OTEs!N201/OTEs!$T201</f>
        <v>0</v>
      </c>
      <c r="S201" s="31">
        <f>OTEs!O201/OTEs!$T201</f>
        <v>0.29370957557554145</v>
      </c>
      <c r="T201" s="31">
        <f>OTEs!P201/OTEs!$T201</f>
        <v>0.4262803556496067</v>
      </c>
      <c r="U201" s="31">
        <f>OTEs!Q201/OTEs!$T201</f>
        <v>7.1164052767206517E-3</v>
      </c>
      <c r="V201" s="31">
        <f>OTEs!R201/OTEs!$T201</f>
        <v>1.5000767957403963E-2</v>
      </c>
      <c r="W201" s="31">
        <f>OTEs!S201/OTEs!$T201</f>
        <v>1.5320750209055071E-2</v>
      </c>
      <c r="X201" s="31">
        <f>SUM('BASE '!AH201:AK201)/'BASE '!AA201</f>
        <v>0.15098895847910301</v>
      </c>
      <c r="Y201" s="31">
        <f>'BASE '!AH201/SUM('BASE '!$AH201:$AK201)</f>
        <v>0.37016106244701896</v>
      </c>
      <c r="Z201" s="31">
        <f>'BASE '!AI201/SUM('BASE '!$AH201:$AK201)</f>
        <v>0.56371856456626168</v>
      </c>
      <c r="AA201" s="31">
        <f>'BASE '!AJ201/SUM('BASE '!$AH201:$AK201)</f>
        <v>9.6072336818310254E-3</v>
      </c>
      <c r="AB201" s="31">
        <f>'BASE '!AK201/SUM('BASE '!$AH201:$AK201)</f>
        <v>5.6513139304888389E-2</v>
      </c>
      <c r="AC201" s="31">
        <f>'BASE '!AB201/'BASE '!AA201</f>
        <v>0.18323037015546872</v>
      </c>
      <c r="AD201" s="31">
        <f>'BASE '!AF201/'BASE '!AA201</f>
        <v>0.14566018738160658</v>
      </c>
      <c r="AE201" s="31">
        <f>'BASE '!AG201/'BASE '!AA201</f>
        <v>0.67002576923733292</v>
      </c>
      <c r="AF201" s="31">
        <f>'BASE '!AA201/'BASE '!G201</f>
        <v>0.43565156193229004</v>
      </c>
      <c r="DV201" s="5"/>
      <c r="DW201" s="5"/>
      <c r="DX201" s="5"/>
      <c r="DY201" s="5"/>
      <c r="DZ201" s="5"/>
      <c r="EA201" s="5"/>
      <c r="EB201" s="5"/>
    </row>
    <row r="202" spans="1:132">
      <c r="A202" t="s">
        <v>581</v>
      </c>
      <c r="B202" t="s">
        <v>567</v>
      </c>
      <c r="C202" t="s">
        <v>582</v>
      </c>
      <c r="D202" s="31">
        <f>'BASE '!Z202/'BASE '!AA202</f>
        <v>569.76403485593323</v>
      </c>
      <c r="E202" s="31">
        <f>'BASE '!AA202/'BASE '!CV202</f>
        <v>32.183577235772354</v>
      </c>
      <c r="F202" s="31">
        <f>'BASE '!Z202/'BASE '!CV202</f>
        <v>18337.044821951222</v>
      </c>
      <c r="G202" s="31">
        <f>SUM(OTEs!D202:K202,OTEs!M202,OTEs!N202,OTEs!O202,OTEs!Q202)/'BASE '!AA202</f>
        <v>0.64435479389073846</v>
      </c>
      <c r="H202" s="31">
        <f>OTEs!D202/OTEs!$T202</f>
        <v>2.2381763157495869E-2</v>
      </c>
      <c r="I202" s="31">
        <f>OTEs!E202/OTEs!$T202</f>
        <v>0</v>
      </c>
      <c r="J202" s="31">
        <f>OTEs!F202/OTEs!$T202</f>
        <v>0</v>
      </c>
      <c r="K202" s="31">
        <f>OTEs!G202/OTEs!$T202</f>
        <v>0</v>
      </c>
      <c r="L202" s="31">
        <f>OTEs!H202/OTEs!$T202</f>
        <v>2.1118683972535606E-3</v>
      </c>
      <c r="M202" s="31">
        <f>OTEs!I202/OTEs!$T202</f>
        <v>8.3363226207377392E-3</v>
      </c>
      <c r="N202" s="31">
        <f>OTEs!J202/OTEs!$T202</f>
        <v>0</v>
      </c>
      <c r="O202" s="31">
        <f>OTEs!K202/OTEs!$T202</f>
        <v>4.3571179564389252E-2</v>
      </c>
      <c r="P202" s="31">
        <f>OTEs!L202/OTEs!$T202</f>
        <v>6.2876081827321923E-3</v>
      </c>
      <c r="Q202" s="31">
        <f>OTEs!M202/OTEs!$T202</f>
        <v>0</v>
      </c>
      <c r="R202" s="31">
        <f>OTEs!N202/OTEs!$T202</f>
        <v>0.28841150109382657</v>
      </c>
      <c r="S202" s="31">
        <f>OTEs!O202/OTEs!$T202</f>
        <v>0.26060860207448128</v>
      </c>
      <c r="T202" s="31">
        <f>OTEs!P202/OTEs!$T202</f>
        <v>0.15316098196828157</v>
      </c>
      <c r="U202" s="31">
        <f>OTEs!Q202/OTEs!$T202</f>
        <v>1.8933556982554351E-2</v>
      </c>
      <c r="V202" s="31">
        <f>OTEs!R202/OTEs!$T202</f>
        <v>6.5162255152100002E-2</v>
      </c>
      <c r="W202" s="31">
        <f>OTEs!S202/OTEs!$T202</f>
        <v>0.13103436080614767</v>
      </c>
      <c r="X202" s="31">
        <f>SUM('BASE '!AH202:AK202)/'BASE '!AA202</f>
        <v>0.26145739128677453</v>
      </c>
      <c r="Y202" s="31">
        <f>'BASE '!AH202/SUM('BASE '!$AH202:$AK202)</f>
        <v>0.57652173913043481</v>
      </c>
      <c r="Z202" s="31">
        <f>'BASE '!AI202/SUM('BASE '!$AH202:$AK202)</f>
        <v>0.33381642512077292</v>
      </c>
      <c r="AA202" s="31">
        <f>'BASE '!AJ202/SUM('BASE '!$AH202:$AK202)</f>
        <v>4.5603864734299518E-2</v>
      </c>
      <c r="AB202" s="31">
        <f>'BASE '!AK202/SUM('BASE '!$AH202:$AK202)</f>
        <v>4.4057971014492756E-2</v>
      </c>
      <c r="AC202" s="31">
        <f>'BASE '!AB202/'BASE '!AA202</f>
        <v>0.36575994422242325</v>
      </c>
      <c r="AD202" s="31">
        <f>'BASE '!AF202/'BASE '!AA202</f>
        <v>0.1736910710406257</v>
      </c>
      <c r="AE202" s="31">
        <f>'BASE '!AG202/'BASE '!AA202</f>
        <v>0.45386729584851138</v>
      </c>
      <c r="AF202" s="31">
        <f>'BASE '!AA202/'BASE '!G202</f>
        <v>0.29999645156878185</v>
      </c>
      <c r="DV202" s="5"/>
      <c r="DW202" s="5"/>
      <c r="DX202" s="5"/>
      <c r="DY202" s="5"/>
      <c r="DZ202" s="5"/>
      <c r="EA202" s="5"/>
      <c r="EB202" s="5"/>
    </row>
    <row r="203" spans="1:132">
      <c r="A203" t="s">
        <v>583</v>
      </c>
      <c r="B203" t="s">
        <v>567</v>
      </c>
      <c r="C203" t="s">
        <v>584</v>
      </c>
      <c r="D203" s="31">
        <f>'BASE '!Z203/'BASE '!AA203</f>
        <v>378.17896984652094</v>
      </c>
      <c r="E203" s="31">
        <f>'BASE '!AA203/'BASE '!CV203</f>
        <v>53.915204678362585</v>
      </c>
      <c r="F203" s="31">
        <f>'BASE '!Z203/'BASE '!CV203</f>
        <v>20389.596564327487</v>
      </c>
      <c r="G203" s="31">
        <f>SUM(OTEs!D203:K203,OTEs!M203,OTEs!N203,OTEs!O203,OTEs!Q203)/'BASE '!AA203</f>
        <v>0.59829166440696346</v>
      </c>
      <c r="H203" s="31">
        <f>OTEs!D203/OTEs!$T203</f>
        <v>0</v>
      </c>
      <c r="I203" s="31">
        <f>OTEs!E203/OTEs!$T203</f>
        <v>0</v>
      </c>
      <c r="J203" s="31">
        <f>OTEs!F203/OTEs!$T203</f>
        <v>0</v>
      </c>
      <c r="K203" s="31">
        <f>OTEs!G203/OTEs!$T203</f>
        <v>0</v>
      </c>
      <c r="L203" s="31">
        <f>OTEs!H203/OTEs!$T203</f>
        <v>0</v>
      </c>
      <c r="M203" s="31">
        <f>OTEs!I203/OTEs!$T203</f>
        <v>6.751993058191876E-4</v>
      </c>
      <c r="N203" s="31">
        <f>OTEs!J203/OTEs!$T203</f>
        <v>0</v>
      </c>
      <c r="O203" s="31">
        <f>OTEs!K203/OTEs!$T203</f>
        <v>7.0475622322251743E-3</v>
      </c>
      <c r="P203" s="31">
        <f>OTEs!L203/OTEs!$T203</f>
        <v>1.1388903953576657E-3</v>
      </c>
      <c r="Q203" s="31">
        <f>OTEs!M203/OTEs!$T203</f>
        <v>0</v>
      </c>
      <c r="R203" s="31">
        <f>OTEs!N203/OTEs!$T203</f>
        <v>1.3259938174521394E-2</v>
      </c>
      <c r="S203" s="31">
        <f>OTEs!O203/OTEs!$T203</f>
        <v>0.57730896469439774</v>
      </c>
      <c r="T203" s="31">
        <f>OTEs!P203/OTEs!$T203</f>
        <v>0.38939476110418131</v>
      </c>
      <c r="U203" s="31">
        <f>OTEs!Q203/OTEs!$T203</f>
        <v>0</v>
      </c>
      <c r="V203" s="31">
        <f>OTEs!R203/OTEs!$T203</f>
        <v>1.1334671077607244E-3</v>
      </c>
      <c r="W203" s="31">
        <f>OTEs!S203/OTEs!$T203</f>
        <v>1.0041216985736753E-2</v>
      </c>
      <c r="X203" s="31">
        <f>SUM('BASE '!AH203:AK203)/'BASE '!AA203</f>
        <v>0.26758501003308205</v>
      </c>
      <c r="Y203" s="31">
        <f>'BASE '!AH203/SUM('BASE '!$AH203:$AK203)</f>
        <v>0.51672071341710579</v>
      </c>
      <c r="Z203" s="31">
        <f>'BASE '!AI203/SUM('BASE '!$AH203:$AK203)</f>
        <v>0.47203080664775027</v>
      </c>
      <c r="AA203" s="31">
        <f>'BASE '!AJ203/SUM('BASE '!$AH203:$AK203)</f>
        <v>9.6270774219700036E-3</v>
      </c>
      <c r="AB203" s="31">
        <f>'BASE '!AK203/SUM('BASE '!$AH203:$AK203)</f>
        <v>1.6214025131738954E-3</v>
      </c>
      <c r="AC203" s="31">
        <f>'BASE '!AB203/'BASE '!AA203</f>
        <v>0.11807581756060523</v>
      </c>
      <c r="AD203" s="31">
        <f>'BASE '!AF203/'BASE '!AA203</f>
        <v>0.12897662563045717</v>
      </c>
      <c r="AE203" s="31">
        <f>'BASE '!AG203/'BASE '!AA203</f>
        <v>0.75231845544769238</v>
      </c>
      <c r="AF203" s="31">
        <f>'BASE '!AA203/'BASE '!G203</f>
        <v>1.3343358921019763</v>
      </c>
      <c r="DV203" s="5"/>
      <c r="DW203" s="5"/>
      <c r="DX203" s="5"/>
      <c r="DY203" s="5"/>
      <c r="DZ203" s="5"/>
      <c r="EA203" s="5"/>
      <c r="EB203" s="5"/>
    </row>
    <row r="204" spans="1:132">
      <c r="A204" t="s">
        <v>585</v>
      </c>
      <c r="B204" t="s">
        <v>567</v>
      </c>
      <c r="C204" t="s">
        <v>586</v>
      </c>
      <c r="D204" s="31">
        <f>'BASE '!Z204/'BASE '!AA204</f>
        <v>327.6851080305704</v>
      </c>
      <c r="E204" s="31">
        <f>'BASE '!AA204/'BASE '!CV204</f>
        <v>58.02451127819549</v>
      </c>
      <c r="F204" s="31">
        <f>'BASE '!Z204/'BASE '!CV204</f>
        <v>19013.768246616542</v>
      </c>
      <c r="G204" s="31">
        <f>SUM(OTEs!D204:K204,OTEs!M204,OTEs!N204,OTEs!O204,OTEs!Q204)/'BASE '!AA204</f>
        <v>0.90490407217069269</v>
      </c>
      <c r="H204" s="31">
        <f>OTEs!D204/OTEs!$T204</f>
        <v>9.5086952238178039E-3</v>
      </c>
      <c r="I204" s="31">
        <f>OTEs!E204/OTEs!$T204</f>
        <v>0</v>
      </c>
      <c r="J204" s="31">
        <f>OTEs!F204/OTEs!$T204</f>
        <v>0</v>
      </c>
      <c r="K204" s="31">
        <f>OTEs!G204/OTEs!$T204</f>
        <v>0</v>
      </c>
      <c r="L204" s="31">
        <f>OTEs!H204/OTEs!$T204</f>
        <v>0</v>
      </c>
      <c r="M204" s="31">
        <f>OTEs!I204/OTEs!$T204</f>
        <v>1.5976525159032994E-3</v>
      </c>
      <c r="N204" s="31">
        <f>OTEs!J204/OTEs!$T204</f>
        <v>1.331377096586083E-3</v>
      </c>
      <c r="O204" s="31">
        <f>OTEs!K204/OTEs!$T204</f>
        <v>5.7025543800975104E-2</v>
      </c>
      <c r="P204" s="31">
        <f>OTEs!L204/OTEs!$T204</f>
        <v>4.5905882290288146E-3</v>
      </c>
      <c r="Q204" s="31">
        <f>OTEs!M204/OTEs!$T204</f>
        <v>0</v>
      </c>
      <c r="R204" s="31">
        <f>OTEs!N204/OTEs!$T204</f>
        <v>0.28016434518880262</v>
      </c>
      <c r="S204" s="31">
        <f>OTEs!O204/OTEs!$T204</f>
        <v>0.57195960069338125</v>
      </c>
      <c r="T204" s="31">
        <f>OTEs!P204/OTEs!$T204</f>
        <v>4.6409142832797685E-2</v>
      </c>
      <c r="U204" s="31">
        <f>OTEs!Q204/OTEs!$T204</f>
        <v>8.1640043562658613E-3</v>
      </c>
      <c r="V204" s="31">
        <f>OTEs!R204/OTEs!$T204</f>
        <v>5.0752094921861475E-3</v>
      </c>
      <c r="W204" s="31">
        <f>OTEs!S204/OTEs!$T204</f>
        <v>1.417384057025544E-2</v>
      </c>
      <c r="X204" s="31">
        <f>SUM('BASE '!AH204:AK204)/'BASE '!AA204</f>
        <v>0.14549205287887151</v>
      </c>
      <c r="Y204" s="31">
        <f>'BASE '!AH204/SUM('BASE '!$AH204:$AK204)</f>
        <v>0.65443534022087635</v>
      </c>
      <c r="Z204" s="31">
        <f>'BASE '!AI204/SUM('BASE '!$AH204:$AK204)</f>
        <v>0.24991093694335592</v>
      </c>
      <c r="AA204" s="31">
        <f>'BASE '!AJ204/SUM('BASE '!$AH204:$AK204)</f>
        <v>5.0053437833986469E-2</v>
      </c>
      <c r="AB204" s="31">
        <f>'BASE '!AK204/SUM('BASE '!$AH204:$AK204)</f>
        <v>4.5600285001781267E-2</v>
      </c>
      <c r="AC204" s="31">
        <f>'BASE '!AB204/'BASE '!AA204</f>
        <v>0.15304654760886635</v>
      </c>
      <c r="AD204" s="31">
        <f>'BASE '!AF204/'BASE '!AA204</f>
        <v>0.1568354571441159</v>
      </c>
      <c r="AE204" s="31">
        <f>'BASE '!AG204/'BASE '!AA204</f>
        <v>0.68883256492589329</v>
      </c>
      <c r="AF204" s="31">
        <f>'BASE '!AA204/'BASE '!G204</f>
        <v>0.30049116183714397</v>
      </c>
      <c r="DV204" s="5"/>
      <c r="DW204" s="5"/>
      <c r="DX204" s="5"/>
      <c r="DY204" s="5"/>
      <c r="DZ204" s="5"/>
      <c r="EA204" s="5"/>
      <c r="EB204" s="5"/>
    </row>
    <row r="205" spans="1:132">
      <c r="A205" t="s">
        <v>587</v>
      </c>
      <c r="B205" t="s">
        <v>567</v>
      </c>
      <c r="C205" t="s">
        <v>588</v>
      </c>
      <c r="D205" s="31">
        <f>'BASE '!Z205/'BASE '!AA205</f>
        <v>543.59282557193387</v>
      </c>
      <c r="E205" s="31">
        <f>'BASE '!AA205/'BASE '!CV205</f>
        <v>43.361988304093572</v>
      </c>
      <c r="F205" s="31">
        <f>'BASE '!Z205/'BASE '!CV205</f>
        <v>23571.265744639375</v>
      </c>
      <c r="G205" s="31">
        <f>SUM(OTEs!D205:K205,OTEs!M205,OTEs!N205,OTEs!O205,OTEs!Q205)/'BASE '!AA205</f>
        <v>0.77867986531623257</v>
      </c>
      <c r="H205" s="31">
        <f>OTEs!D205/OTEs!$T205</f>
        <v>0</v>
      </c>
      <c r="I205" s="31">
        <f>OTEs!E205/OTEs!$T205</f>
        <v>0</v>
      </c>
      <c r="J205" s="31">
        <f>OTEs!F205/OTEs!$T205</f>
        <v>0</v>
      </c>
      <c r="K205" s="31">
        <f>OTEs!G205/OTEs!$T205</f>
        <v>0</v>
      </c>
      <c r="L205" s="31">
        <f>OTEs!H205/OTEs!$T205</f>
        <v>1.398085836176707E-3</v>
      </c>
      <c r="M205" s="31">
        <f>OTEs!I205/OTEs!$T205</f>
        <v>5.9789522897589084E-2</v>
      </c>
      <c r="N205" s="31">
        <f>OTEs!J205/OTEs!$T205</f>
        <v>0</v>
      </c>
      <c r="O205" s="31">
        <f>OTEs!K205/OTEs!$T205</f>
        <v>2.9090075388744287E-2</v>
      </c>
      <c r="P205" s="31">
        <f>OTEs!L205/OTEs!$T205</f>
        <v>1.0159723439740701E-2</v>
      </c>
      <c r="Q205" s="31">
        <f>OTEs!M205/OTEs!$T205</f>
        <v>0</v>
      </c>
      <c r="R205" s="31">
        <f>OTEs!N205/OTEs!$T205</f>
        <v>0.47578524322647642</v>
      </c>
      <c r="S205" s="31">
        <f>OTEs!O205/OTEs!$T205</f>
        <v>0.21261693796724609</v>
      </c>
      <c r="T205" s="31">
        <f>OTEs!P205/OTEs!$T205</f>
        <v>0.20599513592001689</v>
      </c>
      <c r="U205" s="31">
        <f>OTEs!Q205/OTEs!$T205</f>
        <v>0</v>
      </c>
      <c r="V205" s="31">
        <f>OTEs!R205/OTEs!$T205</f>
        <v>0</v>
      </c>
      <c r="W205" s="31">
        <f>OTEs!S205/OTEs!$T205</f>
        <v>5.1652753240097639E-3</v>
      </c>
      <c r="X205" s="31">
        <f>SUM('BASE '!AH205:AK205)/'BASE '!AA205</f>
        <v>0.30960183774112482</v>
      </c>
      <c r="Y205" s="31">
        <f>'BASE '!AH205/SUM('BASE '!$AH205:$AK205)</f>
        <v>0.65224335704951353</v>
      </c>
      <c r="Z205" s="31">
        <f>'BASE '!AI205/SUM('BASE '!$AH205:$AK205)</f>
        <v>0.32626687962828516</v>
      </c>
      <c r="AA205" s="31">
        <f>'BASE '!AJ205/SUM('BASE '!$AH205:$AK205)</f>
        <v>1.684332800929287E-2</v>
      </c>
      <c r="AB205" s="31">
        <f>'BASE '!AK205/SUM('BASE '!$AH205:$AK205)</f>
        <v>4.646435312908378E-3</v>
      </c>
      <c r="AC205" s="31">
        <f>'BASE '!AB205/'BASE '!AA205</f>
        <v>6.3763503216496514E-2</v>
      </c>
      <c r="AD205" s="31">
        <f>'BASE '!AF205/'BASE '!AA205</f>
        <v>0.22348694295719876</v>
      </c>
      <c r="AE205" s="31">
        <f>'BASE '!AG205/'BASE '!AA205</f>
        <v>0.71173807693517999</v>
      </c>
      <c r="AF205" s="31">
        <f>'BASE '!AA205/'BASE '!G205</f>
        <v>0.38358096825859084</v>
      </c>
      <c r="DV205" s="5"/>
      <c r="DW205" s="5"/>
      <c r="DX205" s="5"/>
      <c r="DY205" s="5"/>
      <c r="DZ205" s="5"/>
      <c r="EA205" s="5"/>
      <c r="EB205" s="5"/>
    </row>
    <row r="206" spans="1:132">
      <c r="A206" t="s">
        <v>589</v>
      </c>
      <c r="B206" t="s">
        <v>567</v>
      </c>
      <c r="C206" t="s">
        <v>590</v>
      </c>
      <c r="D206" s="31">
        <f>'BASE '!Z206/'BASE '!AA206</f>
        <v>319.80617733606761</v>
      </c>
      <c r="E206" s="31">
        <f>'BASE '!AA206/'BASE '!CV206</f>
        <v>107.44260057471263</v>
      </c>
      <c r="F206" s="31">
        <f>'BASE '!Z206/'BASE '!CV206</f>
        <v>34360.807372844829</v>
      </c>
      <c r="G206" s="31">
        <f>SUM(OTEs!D206:K206,OTEs!M206,OTEs!N206,OTEs!O206,OTEs!Q206)/'BASE '!AA206</f>
        <v>0.88766522622009481</v>
      </c>
      <c r="H206" s="31">
        <f>OTEs!D206/OTEs!$T206</f>
        <v>0.227850975731134</v>
      </c>
      <c r="I206" s="31">
        <f>OTEs!E206/OTEs!$T206</f>
        <v>0</v>
      </c>
      <c r="J206" s="31">
        <f>OTEs!F206/OTEs!$T206</f>
        <v>0</v>
      </c>
      <c r="K206" s="31">
        <f>OTEs!G206/OTEs!$T206</f>
        <v>1.1043538460158019E-4</v>
      </c>
      <c r="L206" s="31">
        <f>OTEs!H206/OTEs!$T206</f>
        <v>0</v>
      </c>
      <c r="M206" s="31">
        <f>OTEs!I206/OTEs!$T206</f>
        <v>1.8484122497689482E-3</v>
      </c>
      <c r="N206" s="31">
        <f>OTEs!J206/OTEs!$T206</f>
        <v>0</v>
      </c>
      <c r="O206" s="31">
        <f>OTEs!K206/OTEs!$T206</f>
        <v>3.5694786966691996E-2</v>
      </c>
      <c r="P206" s="31">
        <f>OTEs!L206/OTEs!$T206</f>
        <v>6.2913658165212718E-3</v>
      </c>
      <c r="Q206" s="31">
        <f>OTEs!M206/OTEs!$T206</f>
        <v>0</v>
      </c>
      <c r="R206" s="31">
        <f>OTEs!N206/OTEs!$T206</f>
        <v>0.17812330248734998</v>
      </c>
      <c r="S206" s="31">
        <f>OTEs!O206/OTEs!$T206</f>
        <v>0.44243866177161822</v>
      </c>
      <c r="T206" s="31">
        <f>OTEs!P206/OTEs!$T206</f>
        <v>4.6878440321063267E-2</v>
      </c>
      <c r="U206" s="31">
        <f>OTEs!Q206/OTEs!$T206</f>
        <v>3.0266197592370571E-2</v>
      </c>
      <c r="V206" s="31">
        <f>OTEs!R206/OTEs!$T206</f>
        <v>4.4036109609880102E-3</v>
      </c>
      <c r="W206" s="31">
        <f>OTEs!S206/OTEs!$T206</f>
        <v>2.6093810717892119E-2</v>
      </c>
      <c r="X206" s="31">
        <f>SUM('BASE '!AH206:AK206)/'BASE '!AA206</f>
        <v>0.13639332950432637</v>
      </c>
      <c r="Y206" s="31">
        <f>'BASE '!AH206/SUM('BASE '!$AH206:$AK206)</f>
        <v>0.44590421099073485</v>
      </c>
      <c r="Z206" s="31">
        <f>'BASE '!AI206/SUM('BASE '!$AH206:$AK206)</f>
        <v>0.49914211480954951</v>
      </c>
      <c r="AA206" s="31">
        <f>'BASE '!AJ206/SUM('BASE '!$AH206:$AK206)</f>
        <v>2.9070052453551643E-2</v>
      </c>
      <c r="AB206" s="31">
        <f>'BASE '!AK206/SUM('BASE '!$AH206:$AK206)</f>
        <v>2.5883621746164025E-2</v>
      </c>
      <c r="AC206" s="31">
        <f>'BASE '!AB206/'BASE '!AA206</f>
        <v>0.31260476557584538</v>
      </c>
      <c r="AD206" s="31">
        <f>'BASE '!AF206/'BASE '!AA206</f>
        <v>4.298940693406865E-2</v>
      </c>
      <c r="AE206" s="31">
        <f>'BASE '!AG206/'BASE '!AA206</f>
        <v>0.64409157255177019</v>
      </c>
      <c r="AF206" s="31">
        <f>'BASE '!AA206/'BASE '!G206</f>
        <v>0.56043473301469948</v>
      </c>
      <c r="DV206" s="5"/>
      <c r="DW206" s="5"/>
      <c r="DX206" s="5"/>
      <c r="DY206" s="5"/>
      <c r="DZ206" s="5"/>
      <c r="EA206" s="5"/>
      <c r="EB206" s="5"/>
    </row>
    <row r="207" spans="1:132">
      <c r="A207" t="s">
        <v>591</v>
      </c>
      <c r="B207" t="s">
        <v>567</v>
      </c>
      <c r="C207" t="s">
        <v>592</v>
      </c>
      <c r="D207" s="31">
        <f>'BASE '!Z207/'BASE '!AA207</f>
        <v>442.87860530164136</v>
      </c>
      <c r="E207" s="31">
        <f>'BASE '!AA207/'BASE '!CV207</f>
        <v>123.53541666666666</v>
      </c>
      <c r="F207" s="31">
        <f>'BASE '!Z207/'BASE '!CV207</f>
        <v>54711.193038690471</v>
      </c>
      <c r="G207" s="31">
        <f>SUM(OTEs!D207:K207,OTEs!M207,OTEs!N207,OTEs!O207,OTEs!Q207)/'BASE '!AA207</f>
        <v>0.7983130922065439</v>
      </c>
      <c r="H207" s="31">
        <f>OTEs!D207/OTEs!$T207</f>
        <v>1.6623341580759326E-2</v>
      </c>
      <c r="I207" s="31">
        <f>OTEs!E207/OTEs!$T207</f>
        <v>0</v>
      </c>
      <c r="J207" s="31">
        <f>OTEs!F207/OTEs!$T207</f>
        <v>0</v>
      </c>
      <c r="K207" s="31">
        <f>OTEs!G207/OTEs!$T207</f>
        <v>0</v>
      </c>
      <c r="L207" s="31">
        <f>OTEs!H207/OTEs!$T207</f>
        <v>0</v>
      </c>
      <c r="M207" s="31">
        <f>OTEs!I207/OTEs!$T207</f>
        <v>4.312432091240463E-4</v>
      </c>
      <c r="N207" s="31">
        <f>OTEs!J207/OTEs!$T207</f>
        <v>1.7370187361923875E-3</v>
      </c>
      <c r="O207" s="31">
        <f>OTEs!K207/OTEs!$T207</f>
        <v>2.8307864286075662E-3</v>
      </c>
      <c r="P207" s="31">
        <f>OTEs!L207/OTEs!$T207</f>
        <v>0</v>
      </c>
      <c r="Q207" s="31">
        <f>OTEs!M207/OTEs!$T207</f>
        <v>0</v>
      </c>
      <c r="R207" s="31">
        <f>OTEs!N207/OTEs!$T207</f>
        <v>0.5593128055141311</v>
      </c>
      <c r="S207" s="31">
        <f>OTEs!O207/OTEs!$T207</f>
        <v>0.21561919538208391</v>
      </c>
      <c r="T207" s="31">
        <f>OTEs!P207/OTEs!$T207</f>
        <v>0.19465932991069171</v>
      </c>
      <c r="U207" s="31">
        <f>OTEs!Q207/OTEs!$T207</f>
        <v>1.7587013556455517E-3</v>
      </c>
      <c r="V207" s="31">
        <f>OTEs!R207/OTEs!$T207</f>
        <v>0</v>
      </c>
      <c r="W207" s="31">
        <f>OTEs!S207/OTEs!$T207</f>
        <v>7.0275778827644866E-3</v>
      </c>
      <c r="X207" s="31">
        <f>SUM('BASE '!AH207:AK207)/'BASE '!AA207</f>
        <v>0.33393643137812323</v>
      </c>
      <c r="Y207" s="31">
        <f>'BASE '!AH207/SUM('BASE '!$AH207:$AK207)</f>
        <v>0.81877209436548593</v>
      </c>
      <c r="Z207" s="31">
        <f>'BASE '!AI207/SUM('BASE '!$AH207:$AK207)</f>
        <v>0.16773681552557534</v>
      </c>
      <c r="AA207" s="31">
        <f>'BASE '!AJ207/SUM('BASE '!$AH207:$AK207)</f>
        <v>1.0605295433229925E-2</v>
      </c>
      <c r="AB207" s="31">
        <f>'BASE '!AK207/SUM('BASE '!$AH207:$AK207)</f>
        <v>2.8857946757088232E-3</v>
      </c>
      <c r="AC207" s="31">
        <f>'BASE '!AB207/'BASE '!AA207</f>
        <v>0.25351800500627591</v>
      </c>
      <c r="AD207" s="31">
        <f>'BASE '!AF207/'BASE '!AA207</f>
        <v>9.8043986807330646E-2</v>
      </c>
      <c r="AE207" s="31">
        <f>'BASE '!AG207/'BASE '!AA207</f>
        <v>0.64838982458760863</v>
      </c>
      <c r="AF207" s="31">
        <f>'BASE '!AA207/'BASE '!G207</f>
        <v>0.50538330175487212</v>
      </c>
      <c r="DV207" s="5"/>
      <c r="DW207" s="5"/>
      <c r="DX207" s="5"/>
      <c r="DY207" s="5"/>
      <c r="DZ207" s="5"/>
      <c r="EA207" s="5"/>
      <c r="EB207" s="5"/>
    </row>
    <row r="208" spans="1:132">
      <c r="A208" t="s">
        <v>593</v>
      </c>
      <c r="B208" t="s">
        <v>567</v>
      </c>
      <c r="C208" t="s">
        <v>594</v>
      </c>
      <c r="D208" s="31">
        <f>'BASE '!Z208/'BASE '!AA208</f>
        <v>466.94378471715549</v>
      </c>
      <c r="E208" s="31">
        <f>'BASE '!AA208/'BASE '!CV208</f>
        <v>33.286000000000001</v>
      </c>
      <c r="F208" s="31">
        <f>'BASE '!Z208/'BASE '!CV208</f>
        <v>15542.690818095238</v>
      </c>
      <c r="G208" s="31">
        <f>SUM(OTEs!D208:K208,OTEs!M208,OTEs!N208,OTEs!O208,OTEs!Q208)/'BASE '!AA208</f>
        <v>0.92898201159932836</v>
      </c>
      <c r="H208" s="31">
        <f>OTEs!D208/OTEs!$T208</f>
        <v>4.4033956790070468E-3</v>
      </c>
      <c r="I208" s="31">
        <f>OTEs!E208/OTEs!$T208</f>
        <v>0</v>
      </c>
      <c r="J208" s="31">
        <f>OTEs!F208/OTEs!$T208</f>
        <v>0</v>
      </c>
      <c r="K208" s="31">
        <f>OTEs!G208/OTEs!$T208</f>
        <v>0</v>
      </c>
      <c r="L208" s="31">
        <f>OTEs!H208/OTEs!$T208</f>
        <v>7.210238538724989E-3</v>
      </c>
      <c r="M208" s="31">
        <f>OTEs!I208/OTEs!$T208</f>
        <v>0</v>
      </c>
      <c r="N208" s="31">
        <f>OTEs!J208/OTEs!$T208</f>
        <v>0</v>
      </c>
      <c r="O208" s="31">
        <f>OTEs!K208/OTEs!$T208</f>
        <v>3.9965322186075652E-2</v>
      </c>
      <c r="P208" s="31">
        <f>OTEs!L208/OTEs!$T208</f>
        <v>1.0271728711913774E-2</v>
      </c>
      <c r="Q208" s="31">
        <f>OTEs!M208/OTEs!$T208</f>
        <v>0</v>
      </c>
      <c r="R208" s="31">
        <f>OTEs!N208/OTEs!$T208</f>
        <v>0.53916847637931575</v>
      </c>
      <c r="S208" s="31">
        <f>OTEs!O208/OTEs!$T208</f>
        <v>0.33823457881620472</v>
      </c>
      <c r="T208" s="31">
        <f>OTEs!P208/OTEs!$T208</f>
        <v>1.8646477998758237E-2</v>
      </c>
      <c r="U208" s="31">
        <f>OTEs!Q208/OTEs!$T208</f>
        <v>0</v>
      </c>
      <c r="V208" s="31">
        <f>OTEs!R208/OTEs!$T208</f>
        <v>0</v>
      </c>
      <c r="W208" s="31">
        <f>OTEs!S208/OTEs!$T208</f>
        <v>4.2099781689999803E-2</v>
      </c>
      <c r="X208" s="31">
        <f>SUM('BASE '!AH208:AK208)/'BASE '!AA208</f>
        <v>0.27922507102943322</v>
      </c>
      <c r="Y208" s="31">
        <f>'BASE '!AH208/SUM('BASE '!$AH208:$AK208)</f>
        <v>0.73993237011988933</v>
      </c>
      <c r="Z208" s="31">
        <f>'BASE '!AI208/SUM('BASE '!$AH208:$AK208)</f>
        <v>0.24367250742903984</v>
      </c>
      <c r="AA208" s="31">
        <f>'BASE '!AJ208/SUM('BASE '!$AH208:$AK208)</f>
        <v>1.1476585715749563E-2</v>
      </c>
      <c r="AB208" s="31">
        <f>'BASE '!AK208/SUM('BASE '!$AH208:$AK208)</f>
        <v>4.9185367353212417E-3</v>
      </c>
      <c r="AC208" s="31">
        <f>'BASE '!AB208/'BASE '!AA208</f>
        <v>0.24218676234538758</v>
      </c>
      <c r="AD208" s="31">
        <f>'BASE '!AF208/'BASE '!AA208</f>
        <v>0.12459406643147554</v>
      </c>
      <c r="AE208" s="31">
        <f>'BASE '!AG208/'BASE '!AA208</f>
        <v>0.63192876742116666</v>
      </c>
      <c r="AF208" s="31">
        <f>'BASE '!AA208/'BASE '!G208</f>
        <v>0.84674313300381765</v>
      </c>
      <c r="DV208" s="5"/>
      <c r="DW208" s="5"/>
      <c r="DX208" s="5"/>
      <c r="DY208" s="5"/>
      <c r="DZ208" s="5"/>
      <c r="EA208" s="5"/>
      <c r="EB208" s="5"/>
    </row>
    <row r="209" spans="1:132">
      <c r="A209" t="s">
        <v>595</v>
      </c>
      <c r="B209" t="s">
        <v>567</v>
      </c>
      <c r="C209" t="s">
        <v>596</v>
      </c>
      <c r="D209" s="31">
        <f>'BASE '!Z209/'BASE '!AA209</f>
        <v>339.24342528238549</v>
      </c>
      <c r="E209" s="31">
        <f>'BASE '!AA209/'BASE '!CV209</f>
        <v>90.553846153846152</v>
      </c>
      <c r="F209" s="31">
        <f>'BASE '!Z209/'BASE '!CV209</f>
        <v>30719.796941724937</v>
      </c>
      <c r="G209" s="31">
        <f>SUM(OTEs!D209:K209,OTEs!M209,OTEs!N209,OTEs!O209,OTEs!Q209)/'BASE '!AA209</f>
        <v>0.9388276238429144</v>
      </c>
      <c r="H209" s="31">
        <f>OTEs!D209/OTEs!$T209</f>
        <v>3.6527353041114513E-2</v>
      </c>
      <c r="I209" s="31">
        <f>OTEs!E209/OTEs!$T209</f>
        <v>0</v>
      </c>
      <c r="J209" s="31">
        <f>OTEs!F209/OTEs!$T209</f>
        <v>0</v>
      </c>
      <c r="K209" s="31">
        <f>OTEs!G209/OTEs!$T209</f>
        <v>0</v>
      </c>
      <c r="L209" s="31">
        <f>OTEs!H209/OTEs!$T209</f>
        <v>0</v>
      </c>
      <c r="M209" s="31">
        <f>OTEs!I209/OTEs!$T209</f>
        <v>0</v>
      </c>
      <c r="N209" s="31">
        <f>OTEs!J209/OTEs!$T209</f>
        <v>0</v>
      </c>
      <c r="O209" s="31">
        <f>OTEs!K209/OTEs!$T209</f>
        <v>3.1577240292836622E-2</v>
      </c>
      <c r="P209" s="31">
        <f>OTEs!L209/OTEs!$T209</f>
        <v>5.4314809666491622E-4</v>
      </c>
      <c r="Q209" s="31">
        <f>OTEs!M209/OTEs!$T209</f>
        <v>0</v>
      </c>
      <c r="R209" s="31">
        <f>OTEs!N209/OTEs!$T209</f>
        <v>0.70079232693911597</v>
      </c>
      <c r="S209" s="31">
        <f>OTEs!O209/OTEs!$T209</f>
        <v>0.16886242650768646</v>
      </c>
      <c r="T209" s="31">
        <f>OTEs!P209/OTEs!$T209</f>
        <v>5.2649327114158914E-2</v>
      </c>
      <c r="U209" s="31">
        <f>OTEs!Q209/OTEs!$T209</f>
        <v>1.0682770621608544E-3</v>
      </c>
      <c r="V209" s="31">
        <f>OTEs!R209/OTEs!$T209</f>
        <v>4.1881609159896624E-3</v>
      </c>
      <c r="W209" s="31">
        <f>OTEs!S209/OTEs!$T209</f>
        <v>3.7917400302721407E-3</v>
      </c>
      <c r="X209" s="31">
        <f>SUM('BASE '!AH209:AK209)/'BASE '!AA209</f>
        <v>0.28513987994110318</v>
      </c>
      <c r="Y209" s="31">
        <f>'BASE '!AH209/SUM('BASE '!$AH209:$AK209)</f>
        <v>0.79994583370948813</v>
      </c>
      <c r="Z209" s="31">
        <f>'BASE '!AI209/SUM('BASE '!$AH209:$AK209)</f>
        <v>0.15970027985916765</v>
      </c>
      <c r="AA209" s="31">
        <f>'BASE '!AJ209/SUM('BASE '!$AH209:$AK209)</f>
        <v>1.074298095152117E-2</v>
      </c>
      <c r="AB209" s="31">
        <f>'BASE '!AK209/SUM('BASE '!$AH209:$AK209)</f>
        <v>2.9610905479823053E-2</v>
      </c>
      <c r="AC209" s="31">
        <f>'BASE '!AB209/'BASE '!AA209</f>
        <v>0.2312987160081961</v>
      </c>
      <c r="AD209" s="31">
        <f>'BASE '!AF209/'BASE '!AA209</f>
        <v>5.3112676201361217E-2</v>
      </c>
      <c r="AE209" s="31">
        <f>'BASE '!AG209/'BASE '!AA209</f>
        <v>0.71544445474109075</v>
      </c>
      <c r="AF209" s="31">
        <f>'BASE '!AA209/'BASE '!G209</f>
        <v>0.52615998371777017</v>
      </c>
      <c r="DV209" s="5"/>
      <c r="DW209" s="5"/>
      <c r="DX209" s="5"/>
      <c r="DY209" s="5"/>
      <c r="DZ209" s="5"/>
      <c r="EA209" s="5"/>
      <c r="EB209" s="5"/>
    </row>
    <row r="210" spans="1:132">
      <c r="A210" t="s">
        <v>597</v>
      </c>
      <c r="B210" t="s">
        <v>567</v>
      </c>
      <c r="C210" t="s">
        <v>598</v>
      </c>
      <c r="D210" s="31">
        <f>'BASE '!Z210/'BASE '!AA210</f>
        <v>451.20551678467734</v>
      </c>
      <c r="E210" s="31">
        <f>'BASE '!AA210/'BASE '!CV210</f>
        <v>48.471604938271604</v>
      </c>
      <c r="F210" s="31">
        <f>'BASE '!Z210/'BASE '!CV210</f>
        <v>21870.655555555557</v>
      </c>
      <c r="G210" s="31">
        <f>SUM(OTEs!D210:K210,OTEs!M210,OTEs!N210,OTEs!O210,OTEs!Q210)/'BASE '!AA210</f>
        <v>0.6237277774947787</v>
      </c>
      <c r="H210" s="31">
        <f>OTEs!D210/OTEs!$T210</f>
        <v>3.0258264989047939E-3</v>
      </c>
      <c r="I210" s="31">
        <f>OTEs!E210/OTEs!$T210</f>
        <v>0</v>
      </c>
      <c r="J210" s="31">
        <f>OTEs!F210/OTEs!$T210</f>
        <v>0</v>
      </c>
      <c r="K210" s="31">
        <f>OTEs!G210/OTEs!$T210</f>
        <v>0</v>
      </c>
      <c r="L210" s="31">
        <f>OTEs!H210/OTEs!$T210</f>
        <v>1.6300748815648719E-4</v>
      </c>
      <c r="M210" s="31">
        <f>OTEs!I210/OTEs!$T210</f>
        <v>6.6221792063572921E-3</v>
      </c>
      <c r="N210" s="31">
        <f>OTEs!J210/OTEs!$T210</f>
        <v>0</v>
      </c>
      <c r="O210" s="31">
        <f>OTEs!K210/OTEs!$T210</f>
        <v>2.7991442106871788E-2</v>
      </c>
      <c r="P210" s="31">
        <f>OTEs!L210/OTEs!$T210</f>
        <v>2.108909378024553E-3</v>
      </c>
      <c r="Q210" s="31">
        <f>OTEs!M210/OTEs!$T210</f>
        <v>0</v>
      </c>
      <c r="R210" s="31">
        <f>OTEs!N210/OTEs!$T210</f>
        <v>0.11206764810758495</v>
      </c>
      <c r="S210" s="31">
        <f>OTEs!O210/OTEs!$T210</f>
        <v>0.47385767408690338</v>
      </c>
      <c r="T210" s="31">
        <f>OTEs!P210/OTEs!$T210</f>
        <v>0.32444602923946819</v>
      </c>
      <c r="U210" s="31">
        <f>OTEs!Q210/OTEs!$T210</f>
        <v>0</v>
      </c>
      <c r="V210" s="31">
        <f>OTEs!R210/OTEs!$T210</f>
        <v>1.6040955631399321E-2</v>
      </c>
      <c r="W210" s="31">
        <f>OTEs!S210/OTEs!$T210</f>
        <v>3.3676328256329276E-2</v>
      </c>
      <c r="X210" s="31">
        <f>SUM('BASE '!AH210:AK210)/'BASE '!AA210</f>
        <v>0.12556670572054404</v>
      </c>
      <c r="Y210" s="31">
        <f>'BASE '!AH210/SUM('BASE '!$AH210:$AK210)</f>
        <v>7.9107505070993914E-2</v>
      </c>
      <c r="Z210" s="31">
        <f>'BASE '!AI210/SUM('BASE '!$AH210:$AK210)</f>
        <v>0.79472616632860038</v>
      </c>
      <c r="AA210" s="31">
        <f>'BASE '!AJ210/SUM('BASE '!$AH210:$AK210)</f>
        <v>9.6957403651115617E-2</v>
      </c>
      <c r="AB210" s="31">
        <f>'BASE '!AK210/SUM('BASE '!$AH210:$AK210)</f>
        <v>2.920892494929006E-2</v>
      </c>
      <c r="AC210" s="31">
        <f>'BASE '!AB210/'BASE '!AA210</f>
        <v>0.2205898833477663</v>
      </c>
      <c r="AD210" s="31">
        <f>'BASE '!AF210/'BASE '!AA210</f>
        <v>0.12780296469869085</v>
      </c>
      <c r="AE210" s="31">
        <f>'BASE '!AG210/'BASE '!AA210</f>
        <v>0.65053741531251597</v>
      </c>
      <c r="AF210" s="31">
        <f>'BASE '!AA210/'BASE '!G210</f>
        <v>0.54257487503349677</v>
      </c>
      <c r="DV210" s="5"/>
      <c r="DW210" s="5"/>
      <c r="DX210" s="5"/>
      <c r="DY210" s="5"/>
      <c r="DZ210" s="5"/>
      <c r="EA210" s="5"/>
      <c r="EB210" s="5"/>
    </row>
    <row r="211" spans="1:132">
      <c r="A211" t="s">
        <v>599</v>
      </c>
      <c r="B211" t="s">
        <v>567</v>
      </c>
      <c r="C211" t="s">
        <v>600</v>
      </c>
      <c r="D211" s="31">
        <f>'BASE '!Z211/'BASE '!AA211</f>
        <v>710.51641536005229</v>
      </c>
      <c r="E211" s="31">
        <f>'BASE '!AA211/'BASE '!CV211</f>
        <v>44.957668711656446</v>
      </c>
      <c r="F211" s="31">
        <f>'BASE '!Z211/'BASE '!CV211</f>
        <v>31943.161615950918</v>
      </c>
      <c r="G211" s="31">
        <f>SUM(OTEs!D211:K211,OTEs!M211,OTEs!N211,OTEs!O211,OTEs!Q211)/'BASE '!AA211</f>
        <v>0.82684734105702717</v>
      </c>
      <c r="H211" s="31">
        <f>OTEs!D211/OTEs!$T211</f>
        <v>5.1752469273467848E-2</v>
      </c>
      <c r="I211" s="31">
        <f>OTEs!E211/OTEs!$T211</f>
        <v>0</v>
      </c>
      <c r="J211" s="31">
        <f>OTEs!F211/OTEs!$T211</f>
        <v>2.7268386321750542E-3</v>
      </c>
      <c r="K211" s="31">
        <f>OTEs!G211/OTEs!$T211</f>
        <v>0</v>
      </c>
      <c r="L211" s="31">
        <f>OTEs!H211/OTEs!$T211</f>
        <v>0</v>
      </c>
      <c r="M211" s="31">
        <f>OTEs!I211/OTEs!$T211</f>
        <v>4.7025310480610432E-3</v>
      </c>
      <c r="N211" s="31">
        <f>OTEs!J211/OTEs!$T211</f>
        <v>0</v>
      </c>
      <c r="O211" s="31">
        <f>OTEs!K211/OTEs!$T211</f>
        <v>2.5109354027936074E-2</v>
      </c>
      <c r="P211" s="31">
        <f>OTEs!L211/OTEs!$T211</f>
        <v>2.3875230372029451E-3</v>
      </c>
      <c r="Q211" s="31">
        <f>OTEs!M211/OTEs!$T211</f>
        <v>8.1881778615729206E-2</v>
      </c>
      <c r="R211" s="31">
        <f>OTEs!N211/OTEs!$T211</f>
        <v>0.30141896856268385</v>
      </c>
      <c r="S211" s="31">
        <f>OTEs!O211/OTEs!$T211</f>
        <v>0.36143541442337557</v>
      </c>
      <c r="T211" s="31">
        <f>OTEs!P211/OTEs!$T211</f>
        <v>9.561858737992264E-2</v>
      </c>
      <c r="U211" s="31">
        <f>OTEs!Q211/OTEs!$T211</f>
        <v>0</v>
      </c>
      <c r="V211" s="31">
        <f>OTEs!R211/OTEs!$T211</f>
        <v>2.5950801975145134E-2</v>
      </c>
      <c r="W211" s="31">
        <f>OTEs!S211/OTEs!$T211</f>
        <v>4.7015733024300746E-2</v>
      </c>
      <c r="X211" s="31">
        <f>SUM('BASE '!AH211:AK211)/'BASE '!AA211</f>
        <v>0.4793329785346816</v>
      </c>
      <c r="Y211" s="31">
        <f>'BASE '!AH211/SUM('BASE '!$AH211:$AK211)</f>
        <v>0.76794966691339739</v>
      </c>
      <c r="Z211" s="31">
        <f>'BASE '!AI211/SUM('BASE '!$AH211:$AK211)</f>
        <v>0.21274839150486816</v>
      </c>
      <c r="AA211" s="31">
        <f>'BASE '!AJ211/SUM('BASE '!$AH211:$AK211)</f>
        <v>7.2311108580538621E-3</v>
      </c>
      <c r="AB211" s="31">
        <f>'BASE '!AK211/SUM('BASE '!$AH211:$AK211)</f>
        <v>1.2070830723680462E-2</v>
      </c>
      <c r="AC211" s="31">
        <f>'BASE '!AB211/'BASE '!AA211</f>
        <v>0.22645706254008541</v>
      </c>
      <c r="AD211" s="31">
        <f>'BASE '!AF211/'BASE '!AA211</f>
        <v>6.8143174902089224E-2</v>
      </c>
      <c r="AE211" s="31">
        <f>'BASE '!AG211/'BASE '!AA211</f>
        <v>0.70496718112471168</v>
      </c>
      <c r="AF211" s="31">
        <f>'BASE '!AA211/'BASE '!G211</f>
        <v>0.70943037855991486</v>
      </c>
      <c r="DV211" s="5"/>
      <c r="DW211" s="5"/>
      <c r="DX211" s="5"/>
      <c r="DY211" s="5"/>
      <c r="DZ211" s="5"/>
      <c r="EA211" s="5"/>
      <c r="EB211" s="5"/>
    </row>
    <row r="212" spans="1:132">
      <c r="A212" t="s">
        <v>602</v>
      </c>
      <c r="B212" t="s">
        <v>365</v>
      </c>
      <c r="C212" t="s">
        <v>603</v>
      </c>
      <c r="D212" s="31">
        <f>'BASE '!Z212/'BASE '!AA212</f>
        <v>987.16699516189055</v>
      </c>
      <c r="E212" s="31">
        <f>'BASE '!AA212/'BASE '!CV212</f>
        <v>1.1743881118881119</v>
      </c>
      <c r="F212" s="31">
        <f>'BASE '!Z212/'BASE '!CV212</f>
        <v>1159.3171835664334</v>
      </c>
      <c r="G212" s="31">
        <f>SUM(OTEs!D212:K212,OTEs!M212,OTEs!N212,OTEs!O212,OTEs!Q212)/'BASE '!AA212</f>
        <v>0.37856345366579836</v>
      </c>
      <c r="H212" s="31">
        <f>OTEs!D212/OTEs!$T212</f>
        <v>0</v>
      </c>
      <c r="I212" s="31">
        <f>OTEs!E212/OTEs!$T212</f>
        <v>0</v>
      </c>
      <c r="J212" s="31">
        <f>OTEs!F212/OTEs!$T212</f>
        <v>0</v>
      </c>
      <c r="K212" s="31">
        <f>OTEs!G212/OTEs!$T212</f>
        <v>0</v>
      </c>
      <c r="L212" s="31">
        <f>OTEs!H212/OTEs!$T212</f>
        <v>0</v>
      </c>
      <c r="M212" s="31">
        <f>OTEs!I212/OTEs!$T212</f>
        <v>2.0989618852769568E-2</v>
      </c>
      <c r="N212" s="31">
        <f>OTEs!J212/OTEs!$T212</f>
        <v>0</v>
      </c>
      <c r="O212" s="31">
        <f>OTEs!K212/OTEs!$T212</f>
        <v>0.32014851860271276</v>
      </c>
      <c r="P212" s="31">
        <f>OTEs!L212/OTEs!$T212</f>
        <v>2.9703720542547548E-2</v>
      </c>
      <c r="Q212" s="31">
        <f>OTEs!M212/OTEs!$T212</f>
        <v>0</v>
      </c>
      <c r="R212" s="31">
        <f>OTEs!N212/OTEs!$T212</f>
        <v>0</v>
      </c>
      <c r="S212" s="31">
        <f>OTEs!O212/OTEs!$T212</f>
        <v>2.6445404258543609E-2</v>
      </c>
      <c r="T212" s="31">
        <f>OTEs!P212/OTEs!$T212</f>
        <v>6.0468288247328937E-2</v>
      </c>
      <c r="U212" s="31">
        <f>OTEs!Q212/OTEs!$T212</f>
        <v>1.7807077366068045E-2</v>
      </c>
      <c r="V212" s="31">
        <f>OTEs!R212/OTEs!$T212</f>
        <v>5.1072213381829205E-2</v>
      </c>
      <c r="W212" s="31">
        <f>OTEs!S212/OTEs!$T212</f>
        <v>0.47336515874820034</v>
      </c>
      <c r="X212" s="31">
        <f>SUM('BASE '!AH212:AK212)/'BASE '!AA212</f>
        <v>0.15109787867510235</v>
      </c>
      <c r="Y212" s="31">
        <f>'BASE '!AH212/SUM('BASE '!$AH212:$AK212)</f>
        <v>0</v>
      </c>
      <c r="Z212" s="31">
        <f>'BASE '!AI212/SUM('BASE '!$AH212:$AK212)</f>
        <v>0.29556650246305416</v>
      </c>
      <c r="AA212" s="31">
        <f>'BASE '!AJ212/SUM('BASE '!$AH212:$AK212)</f>
        <v>0.70443349753694584</v>
      </c>
      <c r="AB212" s="31">
        <f>'BASE '!AK212/SUM('BASE '!$AH212:$AK212)</f>
        <v>0</v>
      </c>
      <c r="AC212" s="31">
        <f>'BASE '!AB212/'BASE '!AA212</f>
        <v>9.4975809452921472E-2</v>
      </c>
      <c r="AD212" s="31">
        <f>'BASE '!AF212/'BASE '!AA212</f>
        <v>0.81674730182359512</v>
      </c>
      <c r="AE212" s="31">
        <f>'BASE '!AG212/'BASE '!AA212</f>
        <v>1.3621138816524006E-2</v>
      </c>
      <c r="AF212" s="31">
        <f>'BASE '!AA212/'BASE '!G212</f>
        <v>4.5684280812684525E-2</v>
      </c>
      <c r="DV212" s="5"/>
      <c r="DW212" s="5"/>
      <c r="DX212" s="5"/>
      <c r="DY212" s="5"/>
      <c r="DZ212" s="5"/>
      <c r="EA212" s="5"/>
      <c r="EB212" s="5"/>
    </row>
    <row r="213" spans="1:132">
      <c r="A213" t="s">
        <v>604</v>
      </c>
      <c r="B213" t="s">
        <v>365</v>
      </c>
      <c r="C213" t="s">
        <v>605</v>
      </c>
      <c r="D213" s="31">
        <f>'BASE '!Z213/'BASE '!AA213</f>
        <v>7749.915890698896</v>
      </c>
      <c r="E213" s="31">
        <f>'BASE '!AA213/'BASE '!CV213</f>
        <v>1.4096296296296298</v>
      </c>
      <c r="F213" s="31">
        <f>'BASE '!Z213/'BASE '!CV213</f>
        <v>10924.511066666666</v>
      </c>
      <c r="G213" s="31">
        <f>SUM(OTEs!D213:K213,OTEs!M213,OTEs!N213,OTEs!O213,OTEs!Q213)/'BASE '!AA213</f>
        <v>0.51812926957435623</v>
      </c>
      <c r="H213" s="31">
        <f>OTEs!D213/OTEs!$T213</f>
        <v>0</v>
      </c>
      <c r="I213" s="31">
        <f>OTEs!E213/OTEs!$T213</f>
        <v>0</v>
      </c>
      <c r="J213" s="31">
        <f>OTEs!F213/OTEs!$T213</f>
        <v>0</v>
      </c>
      <c r="K213" s="31">
        <f>OTEs!G213/OTEs!$T213</f>
        <v>0</v>
      </c>
      <c r="L213" s="31">
        <f>OTEs!H213/OTEs!$T213</f>
        <v>0</v>
      </c>
      <c r="M213" s="31">
        <f>OTEs!I213/OTEs!$T213</f>
        <v>0</v>
      </c>
      <c r="N213" s="31">
        <f>OTEs!J213/OTEs!$T213</f>
        <v>3.6021505376344083E-2</v>
      </c>
      <c r="O213" s="31">
        <f>OTEs!K213/OTEs!$T213</f>
        <v>0.44274193548387092</v>
      </c>
      <c r="P213" s="31">
        <f>OTEs!L213/OTEs!$T213</f>
        <v>3.387096774193548E-2</v>
      </c>
      <c r="Q213" s="31">
        <f>OTEs!M213/OTEs!$T213</f>
        <v>0</v>
      </c>
      <c r="R213" s="31">
        <f>OTEs!N213/OTEs!$T213</f>
        <v>0</v>
      </c>
      <c r="S213" s="31">
        <f>OTEs!O213/OTEs!$T213</f>
        <v>3.7365591397849458E-2</v>
      </c>
      <c r="T213" s="31">
        <f>OTEs!P213/OTEs!$T213</f>
        <v>0.17258064516129032</v>
      </c>
      <c r="U213" s="31">
        <f>OTEs!Q213/OTEs!$T213</f>
        <v>1.3978494623655913E-2</v>
      </c>
      <c r="V213" s="31">
        <f>OTEs!R213/OTEs!$T213</f>
        <v>0</v>
      </c>
      <c r="W213" s="31">
        <f>OTEs!S213/OTEs!$T213</f>
        <v>0.26344086021505375</v>
      </c>
      <c r="X213" s="31">
        <f>SUM('BASE '!AH213:AK213)/'BASE '!AA213</f>
        <v>0.18654755648975302</v>
      </c>
      <c r="Y213" s="31">
        <f>'BASE '!AH213/SUM('BASE '!$AH213:$AK213)</f>
        <v>0</v>
      </c>
      <c r="Z213" s="31">
        <f>'BASE '!AI213/SUM('BASE '!$AH213:$AK213)</f>
        <v>0.15492957746478872</v>
      </c>
      <c r="AA213" s="31">
        <f>'BASE '!AJ213/SUM('BASE '!$AH213:$AK213)</f>
        <v>0.73239436619718312</v>
      </c>
      <c r="AB213" s="31">
        <f>'BASE '!AK213/SUM('BASE '!$AH213:$AK213)</f>
        <v>0.11267605633802817</v>
      </c>
      <c r="AC213" s="31">
        <f>'BASE '!AB213/'BASE '!AA213</f>
        <v>0.10825013137151865</v>
      </c>
      <c r="AD213" s="31">
        <f>'BASE '!AF213/'BASE '!AA213</f>
        <v>0.83946400420388856</v>
      </c>
      <c r="AE213" s="31">
        <f>'BASE '!AG213/'BASE '!AA213</f>
        <v>6.3058328954282705E-3</v>
      </c>
      <c r="AF213" s="31">
        <f>'BASE '!AA213/'BASE '!G213</f>
        <v>1.3518594266194221E-2</v>
      </c>
      <c r="DV213" s="5"/>
      <c r="DW213" s="5"/>
      <c r="DX213" s="5"/>
      <c r="DY213" s="5"/>
      <c r="DZ213" s="5"/>
      <c r="EA213" s="5"/>
      <c r="EB213" s="5"/>
    </row>
    <row r="214" spans="1:132">
      <c r="A214" t="s">
        <v>606</v>
      </c>
      <c r="B214" t="s">
        <v>365</v>
      </c>
      <c r="C214" t="s">
        <v>607</v>
      </c>
      <c r="D214" s="31">
        <f>'BASE '!Z214/'BASE '!AA214</f>
        <v>1244.4066366623804</v>
      </c>
      <c r="E214" s="31">
        <f>'BASE '!AA214/'BASE '!CV214</f>
        <v>1.7196560196560193</v>
      </c>
      <c r="F214" s="31">
        <f>'BASE '!Z214/'BASE '!CV214</f>
        <v>2139.9513636363636</v>
      </c>
      <c r="G214" s="31">
        <f>SUM(OTEs!D214:K214,OTEs!M214,OTEs!N214,OTEs!O214,OTEs!Q214)/'BASE '!AA214</f>
        <v>0.65737962566080876</v>
      </c>
      <c r="H214" s="31">
        <f>OTEs!D214/OTEs!$T214</f>
        <v>0.3405974888151248</v>
      </c>
      <c r="I214" s="31">
        <f>OTEs!E214/OTEs!$T214</f>
        <v>0</v>
      </c>
      <c r="J214" s="31">
        <f>OTEs!F214/OTEs!$T214</f>
        <v>0</v>
      </c>
      <c r="K214" s="31">
        <f>OTEs!G214/OTEs!$T214</f>
        <v>0</v>
      </c>
      <c r="L214" s="31">
        <f>OTEs!H214/OTEs!$T214</f>
        <v>4.1708760282869101E-2</v>
      </c>
      <c r="M214" s="31">
        <f>OTEs!I214/OTEs!$T214</f>
        <v>5.1955549141290226E-2</v>
      </c>
      <c r="N214" s="31">
        <f>OTEs!J214/OTEs!$T214</f>
        <v>0</v>
      </c>
      <c r="O214" s="31">
        <f>OTEs!K214/OTEs!$T214</f>
        <v>5.7006783085582331E-2</v>
      </c>
      <c r="P214" s="31">
        <f>OTEs!L214/OTEs!$T214</f>
        <v>1.010246788858421E-2</v>
      </c>
      <c r="Q214" s="31">
        <f>OTEs!M214/OTEs!$T214</f>
        <v>0</v>
      </c>
      <c r="R214" s="31">
        <f>OTEs!N214/OTEs!$T214</f>
        <v>0</v>
      </c>
      <c r="S214" s="31">
        <f>OTEs!O214/OTEs!$T214</f>
        <v>0</v>
      </c>
      <c r="T214" s="31">
        <f>OTEs!P214/OTEs!$T214</f>
        <v>0.10131332082551593</v>
      </c>
      <c r="U214" s="31">
        <f>OTEs!Q214/OTEs!$T214</f>
        <v>0.17275220089479001</v>
      </c>
      <c r="V214" s="31">
        <f>OTEs!R214/OTEs!$T214</f>
        <v>2.4534564872275937E-2</v>
      </c>
      <c r="W214" s="31">
        <f>OTEs!S214/OTEs!$T214</f>
        <v>0.20002886419396737</v>
      </c>
      <c r="X214" s="31">
        <f>SUM('BASE '!AH214:AK214)/'BASE '!AA214</f>
        <v>0.2771824546363767</v>
      </c>
      <c r="Y214" s="31">
        <f>'BASE '!AH214/SUM('BASE '!$AH214:$AK214)</f>
        <v>0</v>
      </c>
      <c r="Z214" s="31">
        <f>'BASE '!AI214/SUM('BASE '!$AH214:$AK214)</f>
        <v>2.5773195876288658E-2</v>
      </c>
      <c r="AA214" s="31">
        <f>'BASE '!AJ214/SUM('BASE '!$AH214:$AK214)</f>
        <v>0.97422680412371132</v>
      </c>
      <c r="AB214" s="31">
        <f>'BASE '!AK214/SUM('BASE '!$AH214:$AK214)</f>
        <v>0</v>
      </c>
      <c r="AC214" s="31">
        <f>'BASE '!AB214/'BASE '!AA214</f>
        <v>0.34190598656950993</v>
      </c>
      <c r="AD214" s="31">
        <f>'BASE '!AF214/'BASE '!AA214</f>
        <v>0.51564509215602239</v>
      </c>
      <c r="AE214" s="31">
        <f>'BASE '!AG214/'BASE '!AA214</f>
        <v>9.101300185740821E-2</v>
      </c>
      <c r="AF214" s="31">
        <f>'BASE '!AA214/'BASE '!G214</f>
        <v>1.4419501540627488E-2</v>
      </c>
      <c r="DV214" s="5"/>
      <c r="DW214" s="5"/>
      <c r="DX214" s="5"/>
      <c r="DY214" s="5"/>
      <c r="DZ214" s="5"/>
      <c r="EA214" s="5"/>
      <c r="EB214" s="5"/>
    </row>
    <row r="215" spans="1:132">
      <c r="A215" t="s">
        <v>608</v>
      </c>
      <c r="B215" t="s">
        <v>365</v>
      </c>
      <c r="C215" t="s">
        <v>609</v>
      </c>
      <c r="D215" s="31">
        <f>'BASE '!Z215/'BASE '!AA215</f>
        <v>2359.0029038023049</v>
      </c>
      <c r="E215" s="31">
        <f>'BASE '!AA215/'BASE '!CV215</f>
        <v>1.5454285714285716</v>
      </c>
      <c r="F215" s="31">
        <f>'BASE '!Z215/'BASE '!CV215</f>
        <v>3645.6704876190479</v>
      </c>
      <c r="G215" s="31">
        <f>SUM(OTEs!D215:K215,OTEs!M215,OTEs!N215,OTEs!O215,OTEs!Q215)/'BASE '!AA215</f>
        <v>0.35120478215320139</v>
      </c>
      <c r="H215" s="31">
        <f>OTEs!D215/OTEs!$T215</f>
        <v>0</v>
      </c>
      <c r="I215" s="31">
        <f>OTEs!E215/OTEs!$T215</f>
        <v>0</v>
      </c>
      <c r="J215" s="31">
        <f>OTEs!F215/OTEs!$T215</f>
        <v>0</v>
      </c>
      <c r="K215" s="31">
        <f>OTEs!G215/OTEs!$T215</f>
        <v>0</v>
      </c>
      <c r="L215" s="31">
        <f>OTEs!H215/OTEs!$T215</f>
        <v>1.1135303265940902E-2</v>
      </c>
      <c r="M215" s="31">
        <f>OTEs!I215/OTEs!$T215</f>
        <v>0.17928460342146191</v>
      </c>
      <c r="N215" s="31">
        <f>OTEs!J215/OTEs!$T215</f>
        <v>0</v>
      </c>
      <c r="O215" s="31">
        <f>OTEs!K215/OTEs!$T215</f>
        <v>0.10245723172628304</v>
      </c>
      <c r="P215" s="31">
        <f>OTEs!L215/OTEs!$T215</f>
        <v>0.12553654743390358</v>
      </c>
      <c r="Q215" s="31">
        <f>OTEs!M215/OTEs!$T215</f>
        <v>0</v>
      </c>
      <c r="R215" s="31">
        <f>OTEs!N215/OTEs!$T215</f>
        <v>0</v>
      </c>
      <c r="S215" s="31">
        <f>OTEs!O215/OTEs!$T215</f>
        <v>1.4307931570762055E-2</v>
      </c>
      <c r="T215" s="31">
        <f>OTEs!P215/OTEs!$T215</f>
        <v>0.10332814930015552</v>
      </c>
      <c r="U215" s="31">
        <f>OTEs!Q215/OTEs!$T215</f>
        <v>4.7340590979782271E-2</v>
      </c>
      <c r="V215" s="31">
        <f>OTEs!R215/OTEs!$T215</f>
        <v>2.7869362363919133E-2</v>
      </c>
      <c r="W215" s="31">
        <f>OTEs!S215/OTEs!$T215</f>
        <v>0.38874027993779159</v>
      </c>
      <c r="X215" s="31">
        <f>SUM('BASE '!AH215:AK215)/'BASE '!AA215</f>
        <v>0.25389782461329885</v>
      </c>
      <c r="Y215" s="31">
        <f>'BASE '!AH215/SUM('BASE '!$AH215:$AK215)</f>
        <v>0</v>
      </c>
      <c r="Z215" s="31">
        <f>'BASE '!AI215/SUM('BASE '!$AH215:$AK215)</f>
        <v>0.11165048543689321</v>
      </c>
      <c r="AA215" s="31">
        <f>'BASE '!AJ215/SUM('BASE '!$AH215:$AK215)</f>
        <v>0.86893203883495151</v>
      </c>
      <c r="AB215" s="31">
        <f>'BASE '!AK215/SUM('BASE '!$AH215:$AK215)</f>
        <v>1.9417475728155338E-2</v>
      </c>
      <c r="AC215" s="31">
        <f>'BASE '!AB215/'BASE '!AA215</f>
        <v>0.1267024095643064</v>
      </c>
      <c r="AD215" s="31">
        <f>'BASE '!AF215/'BASE '!AA215</f>
        <v>0.78018117951562205</v>
      </c>
      <c r="AE215" s="31">
        <f>'BASE '!AG215/'BASE '!AA215</f>
        <v>4.7636654957786406E-2</v>
      </c>
      <c r="AF215" s="31">
        <f>'BASE '!AA215/'BASE '!G215</f>
        <v>2.3189452394863922E-2</v>
      </c>
      <c r="DV215" s="5"/>
      <c r="DW215" s="5"/>
      <c r="DX215" s="5"/>
      <c r="DY215" s="5"/>
      <c r="DZ215" s="5"/>
      <c r="EA215" s="5"/>
      <c r="EB215" s="5"/>
    </row>
    <row r="216" spans="1:132">
      <c r="A216" t="s">
        <v>610</v>
      </c>
      <c r="B216" t="s">
        <v>365</v>
      </c>
      <c r="C216" t="s">
        <v>611</v>
      </c>
      <c r="D216" s="31">
        <f>'BASE '!Z216/'BASE '!AA216</f>
        <v>1529.3316159003832</v>
      </c>
      <c r="E216" s="31">
        <f>'BASE '!AA216/'BASE '!CV216</f>
        <v>1.1059322033898304</v>
      </c>
      <c r="F216" s="31">
        <f>'BASE '!Z216/'BASE '!CV216</f>
        <v>1691.3370836864406</v>
      </c>
      <c r="G216" s="31">
        <f>SUM(OTEs!D216:K216,OTEs!M216,OTEs!N216,OTEs!O216,OTEs!Q216)/'BASE '!AA216</f>
        <v>0.11973180076628352</v>
      </c>
      <c r="H216" s="31">
        <f>OTEs!D216/OTEs!$T216</f>
        <v>0</v>
      </c>
      <c r="I216" s="31">
        <f>OTEs!E216/OTEs!$T216</f>
        <v>0</v>
      </c>
      <c r="J216" s="31">
        <f>OTEs!F216/OTEs!$T216</f>
        <v>0</v>
      </c>
      <c r="K216" s="31">
        <f>OTEs!G216/OTEs!$T216</f>
        <v>0</v>
      </c>
      <c r="L216" s="31">
        <f>OTEs!H216/OTEs!$T216</f>
        <v>0</v>
      </c>
      <c r="M216" s="31">
        <f>OTEs!I216/OTEs!$T216</f>
        <v>0</v>
      </c>
      <c r="N216" s="31">
        <f>OTEs!J216/OTEs!$T216</f>
        <v>0</v>
      </c>
      <c r="O216" s="31">
        <f>OTEs!K216/OTEs!$T216</f>
        <v>3.2088122605363985E-2</v>
      </c>
      <c r="P216" s="31">
        <f>OTEs!L216/OTEs!$T216</f>
        <v>7.3850574712643668E-2</v>
      </c>
      <c r="Q216" s="31">
        <f>OTEs!M216/OTEs!$T216</f>
        <v>0</v>
      </c>
      <c r="R216" s="31">
        <f>OTEs!N216/OTEs!$T216</f>
        <v>0</v>
      </c>
      <c r="S216" s="31">
        <f>OTEs!O216/OTEs!$T216</f>
        <v>0</v>
      </c>
      <c r="T216" s="31">
        <f>OTEs!P216/OTEs!$T216</f>
        <v>0.1846743295019157</v>
      </c>
      <c r="U216" s="31">
        <f>OTEs!Q216/OTEs!$T216</f>
        <v>8.7643678160919544E-2</v>
      </c>
      <c r="V216" s="31">
        <f>OTEs!R216/OTEs!$T216</f>
        <v>0</v>
      </c>
      <c r="W216" s="31">
        <f>OTEs!S216/OTEs!$T216</f>
        <v>0.62174329501915704</v>
      </c>
      <c r="X216" s="31">
        <f>SUM('BASE '!AH216:AK216)/'BASE '!AA216</f>
        <v>0.35249042145593873</v>
      </c>
      <c r="Y216" s="31">
        <f>'BASE '!AH216/SUM('BASE '!$AH216:$AK216)</f>
        <v>9.7826086956521729E-2</v>
      </c>
      <c r="Z216" s="31">
        <f>'BASE '!AI216/SUM('BASE '!$AH216:$AK216)</f>
        <v>1.3586956521739128E-2</v>
      </c>
      <c r="AA216" s="31">
        <f>'BASE '!AJ216/SUM('BASE '!$AH216:$AK216)</f>
        <v>0.88858695652173914</v>
      </c>
      <c r="AB216" s="31">
        <f>'BASE '!AK216/SUM('BASE '!$AH216:$AK216)</f>
        <v>0</v>
      </c>
      <c r="AC216" s="31">
        <f>'BASE '!AB216/'BASE '!AA216</f>
        <v>0.23227969348659003</v>
      </c>
      <c r="AD216" s="31">
        <f>'BASE '!AF216/'BASE '!AA216</f>
        <v>0.66226053639846738</v>
      </c>
      <c r="AE216" s="31">
        <f>'BASE '!AG216/'BASE '!AA216</f>
        <v>1.4846743295019157E-2</v>
      </c>
      <c r="AF216" s="31">
        <f>'BASE '!AA216/'BASE '!G216</f>
        <v>3.7364435172981353E-2</v>
      </c>
      <c r="DV216" s="5"/>
      <c r="DW216" s="5"/>
      <c r="DX216" s="5"/>
      <c r="DY216" s="5"/>
      <c r="DZ216" s="5"/>
      <c r="EA216" s="5"/>
      <c r="EB216" s="5"/>
    </row>
    <row r="217" spans="1:132">
      <c r="A217" t="s">
        <v>612</v>
      </c>
      <c r="B217" t="s">
        <v>365</v>
      </c>
      <c r="C217" t="s">
        <v>613</v>
      </c>
      <c r="D217" s="31">
        <f>'BASE '!Z217/'BASE '!AA217</f>
        <v>1079.8000554569655</v>
      </c>
      <c r="E217" s="31">
        <f>'BASE '!AA217/'BASE '!CV217</f>
        <v>1.0435185185185185</v>
      </c>
      <c r="F217" s="31">
        <f>'BASE '!Z217/'BASE '!CV217</f>
        <v>1126.7913541666667</v>
      </c>
      <c r="G217" s="31">
        <f>SUM(OTEs!D217:K217,OTEs!M217,OTEs!N217,OTEs!O217,OTEs!Q217)/'BASE '!AA217</f>
        <v>0.3436113575865129</v>
      </c>
      <c r="H217" s="31">
        <f>OTEs!D217/OTEs!$T217</f>
        <v>0</v>
      </c>
      <c r="I217" s="31">
        <f>OTEs!E217/OTEs!$T217</f>
        <v>0</v>
      </c>
      <c r="J217" s="31">
        <f>OTEs!F217/OTEs!$T217</f>
        <v>0</v>
      </c>
      <c r="K217" s="31">
        <f>OTEs!G217/OTEs!$T217</f>
        <v>0</v>
      </c>
      <c r="L217" s="31">
        <f>OTEs!H217/OTEs!$T217</f>
        <v>0</v>
      </c>
      <c r="M217" s="31">
        <f>OTEs!I217/OTEs!$T217</f>
        <v>2.0444843855313411E-2</v>
      </c>
      <c r="N217" s="31">
        <f>OTEs!J217/OTEs!$T217</f>
        <v>0</v>
      </c>
      <c r="O217" s="31">
        <f>OTEs!K217/OTEs!$T217</f>
        <v>0.32756683891260385</v>
      </c>
      <c r="P217" s="31">
        <f>OTEs!L217/OTEs!$T217</f>
        <v>1.348011682767917E-2</v>
      </c>
      <c r="Q217" s="31">
        <f>OTEs!M217/OTEs!$T217</f>
        <v>0</v>
      </c>
      <c r="R217" s="31">
        <f>OTEs!N217/OTEs!$T217</f>
        <v>0</v>
      </c>
      <c r="S217" s="31">
        <f>OTEs!O217/OTEs!$T217</f>
        <v>0</v>
      </c>
      <c r="T217" s="31">
        <f>OTEs!P217/OTEs!$T217</f>
        <v>8.0206695124691071E-2</v>
      </c>
      <c r="U217" s="31">
        <f>OTEs!Q217/OTEs!$T217</f>
        <v>0</v>
      </c>
      <c r="V217" s="31">
        <f>OTEs!R217/OTEs!$T217</f>
        <v>0.11727701640080881</v>
      </c>
      <c r="W217" s="31">
        <f>OTEs!S217/OTEs!$T217</f>
        <v>0.44102448887890361</v>
      </c>
      <c r="X217" s="31">
        <f>SUM('BASE '!AH217:AK217)/'BASE '!AA217</f>
        <v>0.13753327417923691</v>
      </c>
      <c r="Y217" s="31">
        <f>'BASE '!AH217/SUM('BASE '!$AH217:$AK217)</f>
        <v>0</v>
      </c>
      <c r="Z217" s="31">
        <f>'BASE '!AI217/SUM('BASE '!$AH217:$AK217)</f>
        <v>9.6774193548387108E-2</v>
      </c>
      <c r="AA217" s="31">
        <f>'BASE '!AJ217/SUM('BASE '!$AH217:$AK217)</f>
        <v>0.77419354838709686</v>
      </c>
      <c r="AB217" s="31">
        <f>'BASE '!AK217/SUM('BASE '!$AH217:$AK217)</f>
        <v>0.12903225806451615</v>
      </c>
      <c r="AC217" s="31">
        <f>'BASE '!AB217/'BASE '!AA217</f>
        <v>8.0745341614906832E-2</v>
      </c>
      <c r="AD217" s="31">
        <f>'BASE '!AF217/'BASE '!AA217</f>
        <v>0.8309671694764863</v>
      </c>
      <c r="AE217" s="31">
        <f>'BASE '!AG217/'BASE '!AA217</f>
        <v>1.7080745341614908E-2</v>
      </c>
      <c r="AF217" s="31">
        <f>'BASE '!AA217/'BASE '!G217</f>
        <v>1.6774396833402202E-2</v>
      </c>
      <c r="DV217" s="5"/>
      <c r="DW217" s="5"/>
      <c r="DX217" s="5"/>
      <c r="DY217" s="5"/>
      <c r="DZ217" s="5"/>
      <c r="EA217" s="5"/>
      <c r="EB217" s="5"/>
    </row>
    <row r="218" spans="1:132">
      <c r="A218" t="s">
        <v>614</v>
      </c>
      <c r="B218" t="s">
        <v>365</v>
      </c>
      <c r="C218" t="s">
        <v>368</v>
      </c>
      <c r="D218" s="31">
        <f>'BASE '!Z218/'BASE '!AA218</f>
        <v>1090.0907685749087</v>
      </c>
      <c r="E218" s="31">
        <f>'BASE '!AA218/'BASE '!CV218</f>
        <v>1.3327922077922074</v>
      </c>
      <c r="F218" s="31">
        <f>'BASE '!Z218/'BASE '!CV218</f>
        <v>1452.8644821428568</v>
      </c>
      <c r="G218" s="31">
        <f>SUM(OTEs!D218:K218,OTEs!M218,OTEs!N218,OTEs!O218,OTEs!Q218)/'BASE '!AA218</f>
        <v>0.1321559074299635</v>
      </c>
      <c r="H218" s="31">
        <f>OTEs!D218/OTEs!$T218</f>
        <v>0</v>
      </c>
      <c r="I218" s="31">
        <f>OTEs!E218/OTEs!$T218</f>
        <v>0</v>
      </c>
      <c r="J218" s="31">
        <f>OTEs!F218/OTEs!$T218</f>
        <v>0</v>
      </c>
      <c r="K218" s="31">
        <f>OTEs!G218/OTEs!$T218</f>
        <v>0</v>
      </c>
      <c r="L218" s="31">
        <f>OTEs!H218/OTEs!$T218</f>
        <v>0</v>
      </c>
      <c r="M218" s="31">
        <f>OTEs!I218/OTEs!$T218</f>
        <v>1.4837522992029428E-2</v>
      </c>
      <c r="N218" s="31">
        <f>OTEs!J218/OTEs!$T218</f>
        <v>0</v>
      </c>
      <c r="O218" s="31">
        <f>OTEs!K218/OTEs!$T218</f>
        <v>0.11820968730839974</v>
      </c>
      <c r="P218" s="31">
        <f>OTEs!L218/OTEs!$T218</f>
        <v>0.16161863887185773</v>
      </c>
      <c r="Q218" s="31">
        <f>OTEs!M218/OTEs!$T218</f>
        <v>0</v>
      </c>
      <c r="R218" s="31">
        <f>OTEs!N218/OTEs!$T218</f>
        <v>0</v>
      </c>
      <c r="S218" s="31">
        <f>OTEs!O218/OTEs!$T218</f>
        <v>0</v>
      </c>
      <c r="T218" s="31">
        <f>OTEs!P218/OTEs!$T218</f>
        <v>6.2538320049049648E-2</v>
      </c>
      <c r="U218" s="31">
        <f>OTEs!Q218/OTEs!$T218</f>
        <v>0</v>
      </c>
      <c r="V218" s="31">
        <f>OTEs!R218/OTEs!$T218</f>
        <v>1.0545677498467196E-2</v>
      </c>
      <c r="W218" s="31">
        <f>OTEs!S218/OTEs!$T218</f>
        <v>0.63225015328019618</v>
      </c>
      <c r="X218" s="31">
        <f>SUM('BASE '!AH218:AK218)/'BASE '!AA218</f>
        <v>0.16565164433617544</v>
      </c>
      <c r="Y218" s="31">
        <f>'BASE '!AH218/SUM('BASE '!$AH218:$AK218)</f>
        <v>0</v>
      </c>
      <c r="Z218" s="31">
        <f>'BASE '!AI218/SUM('BASE '!$AH218:$AK218)</f>
        <v>0.23529411764705882</v>
      </c>
      <c r="AA218" s="31">
        <f>'BASE '!AJ218/SUM('BASE '!$AH218:$AK218)</f>
        <v>0.76470588235294112</v>
      </c>
      <c r="AB218" s="31">
        <f>'BASE '!AK218/SUM('BASE '!$AH218:$AK218)</f>
        <v>0</v>
      </c>
      <c r="AC218" s="31">
        <f>'BASE '!AB218/'BASE '!AA218</f>
        <v>7.2228989037758831E-2</v>
      </c>
      <c r="AD218" s="31">
        <f>'BASE '!AF218/'BASE '!AA218</f>
        <v>0.7604141291108405</v>
      </c>
      <c r="AE218" s="31">
        <f>'BASE '!AG218/'BASE '!AA218</f>
        <v>9.9147381242387353E-2</v>
      </c>
      <c r="AF218" s="31">
        <f>'BASE '!AA218/'BASE '!G218</f>
        <v>4.6396224264138808E-2</v>
      </c>
      <c r="DV218" s="5"/>
      <c r="DW218" s="5"/>
      <c r="DX218" s="5"/>
      <c r="DY218" s="5"/>
      <c r="DZ218" s="5"/>
      <c r="EA218" s="5"/>
      <c r="EB218" s="5"/>
    </row>
    <row r="219" spans="1:132">
      <c r="A219" t="s">
        <v>615</v>
      </c>
      <c r="B219" t="s">
        <v>365</v>
      </c>
      <c r="C219" t="s">
        <v>365</v>
      </c>
      <c r="D219" s="31">
        <f>'BASE '!Z219/'BASE '!AA219</f>
        <v>1721.6537346744433</v>
      </c>
      <c r="E219" s="31">
        <f>'BASE '!AA219/'BASE '!CV219</f>
        <v>1.3660162601626018</v>
      </c>
      <c r="F219" s="31">
        <f>'BASE '!Z219/'BASE '!CV219</f>
        <v>2351.8069959349591</v>
      </c>
      <c r="G219" s="31">
        <f>SUM(OTEs!D219:K219,OTEs!M219,OTEs!N219,OTEs!O219,OTEs!Q219)/'BASE '!AA219</f>
        <v>0.18351981906915843</v>
      </c>
      <c r="H219" s="31">
        <f>OTEs!D219/OTEs!$T219</f>
        <v>3.5062044574529715E-3</v>
      </c>
      <c r="I219" s="31">
        <f>OTEs!E219/OTEs!$T219</f>
        <v>0</v>
      </c>
      <c r="J219" s="31">
        <f>OTEs!F219/OTEs!$T219</f>
        <v>0</v>
      </c>
      <c r="K219" s="31">
        <f>OTEs!G219/OTEs!$T219</f>
        <v>1.5244367206317265E-4</v>
      </c>
      <c r="L219" s="31">
        <f>OTEs!H219/OTEs!$T219</f>
        <v>0</v>
      </c>
      <c r="M219" s="31">
        <f>OTEs!I219/OTEs!$T219</f>
        <v>3.6860879904875146E-2</v>
      </c>
      <c r="N219" s="31">
        <f>OTEs!J219/OTEs!$T219</f>
        <v>0</v>
      </c>
      <c r="O219" s="31">
        <f>OTEs!K219/OTEs!$T219</f>
        <v>7.3874203481813464E-2</v>
      </c>
      <c r="P219" s="31">
        <f>OTEs!L219/OTEs!$T219</f>
        <v>0.12155858410317387</v>
      </c>
      <c r="Q219" s="31">
        <f>OTEs!M219/OTEs!$T219</f>
        <v>0</v>
      </c>
      <c r="R219" s="31">
        <f>OTEs!N219/OTEs!$T219</f>
        <v>0</v>
      </c>
      <c r="S219" s="31">
        <f>OTEs!O219/OTEs!$T219</f>
        <v>3.1525351382664102E-2</v>
      </c>
      <c r="T219" s="31">
        <f>OTEs!P219/OTEs!$T219</f>
        <v>0.16607213634562029</v>
      </c>
      <c r="U219" s="31">
        <f>OTEs!Q219/OTEs!$T219</f>
        <v>4.2104942223848286E-2</v>
      </c>
      <c r="V219" s="31">
        <f>OTEs!R219/OTEs!$T219</f>
        <v>5.2562578127381937E-2</v>
      </c>
      <c r="W219" s="31">
        <f>OTEs!S219/OTEs!$T219</f>
        <v>0.47178267630110676</v>
      </c>
      <c r="X219" s="31">
        <f>SUM('BASE '!AH219:AK219)/'BASE '!AA219</f>
        <v>0.30264254255445783</v>
      </c>
      <c r="Y219" s="31">
        <f>'BASE '!AH219/SUM('BASE '!$AH219:$AK219)</f>
        <v>2.1632251720747293E-2</v>
      </c>
      <c r="Z219" s="31">
        <f>'BASE '!AI219/SUM('BASE '!$AH219:$AK219)</f>
        <v>0.11209439528023597</v>
      </c>
      <c r="AA219" s="31">
        <f>'BASE '!AJ219/SUM('BASE '!$AH219:$AK219)</f>
        <v>0.84267453294001959</v>
      </c>
      <c r="AB219" s="31">
        <f>'BASE '!AK219/SUM('BASE '!$AH219:$AK219)</f>
        <v>2.3598820058997046E-2</v>
      </c>
      <c r="AC219" s="31">
        <f>'BASE '!AB219/'BASE '!AA219</f>
        <v>0.24020949886918222</v>
      </c>
      <c r="AD219" s="31">
        <f>'BASE '!AF219/'BASE '!AA219</f>
        <v>0.65718366861087962</v>
      </c>
      <c r="AE219" s="31">
        <f>'BASE '!AG219/'BASE '!AA219</f>
        <v>3.3002023568622779E-2</v>
      </c>
      <c r="AF219" s="31">
        <f>'BASE '!AA219/'BASE '!G219</f>
        <v>2.9096801672500696E-2</v>
      </c>
      <c r="DV219" s="5"/>
      <c r="DW219" s="5"/>
      <c r="DX219" s="5"/>
      <c r="DY219" s="5"/>
      <c r="DZ219" s="5"/>
      <c r="EA219" s="5"/>
      <c r="EB219" s="5"/>
    </row>
    <row r="220" spans="1:132">
      <c r="A220" t="s">
        <v>616</v>
      </c>
      <c r="B220" t="s">
        <v>365</v>
      </c>
      <c r="C220" t="s">
        <v>617</v>
      </c>
      <c r="D220" s="31">
        <f>'BASE '!Z220/'BASE '!AA220</f>
        <v>1079.5449219163579</v>
      </c>
      <c r="E220" s="31">
        <f>'BASE '!AA220/'BASE '!CV220</f>
        <v>0.7496031746031746</v>
      </c>
      <c r="F220" s="31">
        <f>'BASE '!Z220/'BASE '!CV220</f>
        <v>809.23030059523819</v>
      </c>
      <c r="G220" s="31">
        <f>SUM(OTEs!D220:K220,OTEs!M220,OTEs!N220,OTEs!O220,OTEs!Q220)/'BASE '!AA220</f>
        <v>0.18157755426151401</v>
      </c>
      <c r="H220" s="31">
        <f>OTEs!D220/OTEs!$T220</f>
        <v>0</v>
      </c>
      <c r="I220" s="31">
        <f>OTEs!E220/OTEs!$T220</f>
        <v>0</v>
      </c>
      <c r="J220" s="31">
        <f>OTEs!F220/OTEs!$T220</f>
        <v>0</v>
      </c>
      <c r="K220" s="31">
        <f>OTEs!G220/OTEs!$T220</f>
        <v>0</v>
      </c>
      <c r="L220" s="31">
        <f>OTEs!H220/OTEs!$T220</f>
        <v>1.9254572961078253E-2</v>
      </c>
      <c r="M220" s="31">
        <f>OTEs!I220/OTEs!$T220</f>
        <v>0</v>
      </c>
      <c r="N220" s="31">
        <f>OTEs!J220/OTEs!$T220</f>
        <v>9.6272864805391264E-3</v>
      </c>
      <c r="O220" s="31">
        <f>OTEs!K220/OTEs!$T220</f>
        <v>0.15981295557694949</v>
      </c>
      <c r="P220" s="31">
        <f>OTEs!L220/OTEs!$T220</f>
        <v>0.15609957364874155</v>
      </c>
      <c r="Q220" s="31">
        <f>OTEs!M220/OTEs!$T220</f>
        <v>0</v>
      </c>
      <c r="R220" s="31">
        <f>OTEs!N220/OTEs!$T220</f>
        <v>0</v>
      </c>
      <c r="S220" s="31">
        <f>OTEs!O220/OTEs!$T220</f>
        <v>0</v>
      </c>
      <c r="T220" s="31">
        <f>OTEs!P220/OTEs!$T220</f>
        <v>0.25938660431852562</v>
      </c>
      <c r="U220" s="31">
        <f>OTEs!Q220/OTEs!$T220</f>
        <v>0</v>
      </c>
      <c r="V220" s="31">
        <f>OTEs!R220/OTEs!$T220</f>
        <v>0</v>
      </c>
      <c r="W220" s="31">
        <f>OTEs!S220/OTEs!$T220</f>
        <v>0.39581900701416584</v>
      </c>
      <c r="X220" s="31">
        <f>SUM('BASE '!AH220:AK220)/'BASE '!AA220</f>
        <v>0.20513499205929062</v>
      </c>
      <c r="Y220" s="31">
        <f>'BASE '!AH220/SUM('BASE '!$AH220:$AK220)</f>
        <v>0</v>
      </c>
      <c r="Z220" s="31">
        <f>'BASE '!AI220/SUM('BASE '!$AH220:$AK220)</f>
        <v>6.4516129032258063E-2</v>
      </c>
      <c r="AA220" s="31">
        <f>'BASE '!AJ220/SUM('BASE '!$AH220:$AK220)</f>
        <v>0.78064516129032258</v>
      </c>
      <c r="AB220" s="31">
        <f>'BASE '!AK220/SUM('BASE '!$AH220:$AK220)</f>
        <v>0.15483870967741936</v>
      </c>
      <c r="AC220" s="31">
        <f>'BASE '!AB220/'BASE '!AA220</f>
        <v>0.12003705664372684</v>
      </c>
      <c r="AD220" s="31">
        <f>'BASE '!AF220/'BASE '!AA220</f>
        <v>0.75145579671784013</v>
      </c>
      <c r="AE220" s="31">
        <f>'BASE '!AG220/'BASE '!AA220</f>
        <v>7.9407093700370566E-4</v>
      </c>
      <c r="AF220" s="31">
        <f>'BASE '!AA220/'BASE '!G220</f>
        <v>2.2682878343305221E-2</v>
      </c>
      <c r="DV220" s="5"/>
      <c r="DW220" s="5"/>
      <c r="DX220" s="5"/>
      <c r="DY220" s="5"/>
      <c r="DZ220" s="5"/>
      <c r="EA220" s="5"/>
      <c r="EB220" s="5"/>
    </row>
    <row r="221" spans="1:132">
      <c r="A221" t="s">
        <v>618</v>
      </c>
      <c r="B221" t="s">
        <v>365</v>
      </c>
      <c r="C221" t="s">
        <v>619</v>
      </c>
      <c r="D221" s="31">
        <f>'BASE '!Z221/'BASE '!AA221</f>
        <v>2751.0697139183544</v>
      </c>
      <c r="E221" s="31">
        <f>'BASE '!AA221/'BASE '!CV221</f>
        <v>1.3409482758620688</v>
      </c>
      <c r="F221" s="31">
        <f>'BASE '!Z221/'BASE '!CV221</f>
        <v>3689.042189655172</v>
      </c>
      <c r="G221" s="31">
        <f>SUM(OTEs!D221:K221,OTEs!M221,OTEs!N221,OTEs!O221,OTEs!Q221)/'BASE '!AA221</f>
        <v>0.48666023786563811</v>
      </c>
      <c r="H221" s="31">
        <f>OTEs!D221/OTEs!$T221</f>
        <v>0</v>
      </c>
      <c r="I221" s="31">
        <f>OTEs!E221/OTEs!$T221</f>
        <v>0</v>
      </c>
      <c r="J221" s="31">
        <f>OTEs!F221/OTEs!$T221</f>
        <v>0</v>
      </c>
      <c r="K221" s="31">
        <f>OTEs!G221/OTEs!$T221</f>
        <v>0</v>
      </c>
      <c r="L221" s="31">
        <f>OTEs!H221/OTEs!$T221</f>
        <v>5.6573449051751844E-2</v>
      </c>
      <c r="M221" s="31">
        <f>OTEs!I221/OTEs!$T221</f>
        <v>0.24172291867566695</v>
      </c>
      <c r="N221" s="31">
        <f>OTEs!J221/OTEs!$T221</f>
        <v>0</v>
      </c>
      <c r="O221" s="31">
        <f>OTEs!K221/OTEs!$T221</f>
        <v>0.1883638701382192</v>
      </c>
      <c r="P221" s="31">
        <f>OTEs!L221/OTEs!$T221</f>
        <v>0.13050466088074575</v>
      </c>
      <c r="Q221" s="31">
        <f>OTEs!M221/OTEs!$T221</f>
        <v>0</v>
      </c>
      <c r="R221" s="31">
        <f>OTEs!N221/OTEs!$T221</f>
        <v>0</v>
      </c>
      <c r="S221" s="31">
        <f>OTEs!O221/OTEs!$T221</f>
        <v>0</v>
      </c>
      <c r="T221" s="31">
        <f>OTEs!P221/OTEs!$T221</f>
        <v>0.16747026679524268</v>
      </c>
      <c r="U221" s="31">
        <f>OTEs!Q221/OTEs!$T221</f>
        <v>0</v>
      </c>
      <c r="V221" s="31">
        <f>OTEs!R221/OTEs!$T221</f>
        <v>0</v>
      </c>
      <c r="W221" s="31">
        <f>OTEs!S221/OTEs!$T221</f>
        <v>0.21536483445837351</v>
      </c>
      <c r="X221" s="31">
        <f>SUM('BASE '!AH221:AK221)/'BASE '!AA221</f>
        <v>0.23786563805850211</v>
      </c>
      <c r="Y221" s="31">
        <f>'BASE '!AH221/SUM('BASE '!$AH221:$AK221)</f>
        <v>0</v>
      </c>
      <c r="Z221" s="31">
        <f>'BASE '!AI221/SUM('BASE '!$AH221:$AK221)</f>
        <v>0</v>
      </c>
      <c r="AA221" s="31">
        <f>'BASE '!AJ221/SUM('BASE '!$AH221:$AK221)</f>
        <v>1</v>
      </c>
      <c r="AB221" s="31">
        <f>'BASE '!AK221/SUM('BASE '!$AH221:$AK221)</f>
        <v>0</v>
      </c>
      <c r="AC221" s="31">
        <f>'BASE '!AB221/'BASE '!AA221</f>
        <v>4.1465766634522665E-2</v>
      </c>
      <c r="AD221" s="31">
        <f>'BASE '!AF221/'BASE '!AA221</f>
        <v>0.90421086467373835</v>
      </c>
      <c r="AE221" s="31">
        <f>'BASE '!AG221/'BASE '!AA221</f>
        <v>9.643201542912247E-3</v>
      </c>
      <c r="AF221" s="31">
        <f>'BASE '!AA221/'BASE '!G221</f>
        <v>1.0034717192419235E-2</v>
      </c>
      <c r="DV221" s="5"/>
      <c r="DW221" s="5"/>
      <c r="DX221" s="5"/>
      <c r="DY221" s="5"/>
      <c r="DZ221" s="5"/>
      <c r="EA221" s="5"/>
      <c r="EB221" s="5"/>
    </row>
    <row r="222" spans="1:132">
      <c r="A222" t="s">
        <v>620</v>
      </c>
      <c r="B222" t="s">
        <v>365</v>
      </c>
      <c r="C222" t="s">
        <v>621</v>
      </c>
      <c r="D222" s="31">
        <f>'BASE '!Z222/'BASE '!AA222</f>
        <v>1117.2917401783561</v>
      </c>
      <c r="E222" s="31">
        <f>'BASE '!AA222/'BASE '!CV222</f>
        <v>1.2885093167701867</v>
      </c>
      <c r="F222" s="31">
        <f>'BASE '!Z222/'BASE '!CV222</f>
        <v>1439.6408167701866</v>
      </c>
      <c r="G222" s="31">
        <f>SUM(OTEs!D222:K222,OTEs!M222,OTEs!N222,OTEs!O222,OTEs!Q222)/'BASE '!AA222</f>
        <v>0.11448541817305374</v>
      </c>
      <c r="H222" s="31">
        <f>OTEs!D222/OTEs!$T222</f>
        <v>0</v>
      </c>
      <c r="I222" s="31">
        <f>OTEs!E222/OTEs!$T222</f>
        <v>0</v>
      </c>
      <c r="J222" s="31">
        <f>OTEs!F222/OTEs!$T222</f>
        <v>0</v>
      </c>
      <c r="K222" s="31">
        <f>OTEs!G222/OTEs!$T222</f>
        <v>0</v>
      </c>
      <c r="L222" s="31">
        <f>OTEs!H222/OTEs!$T222</f>
        <v>0</v>
      </c>
      <c r="M222" s="31">
        <f>OTEs!I222/OTEs!$T222</f>
        <v>0</v>
      </c>
      <c r="N222" s="31">
        <f>OTEs!J222/OTEs!$T222</f>
        <v>0</v>
      </c>
      <c r="O222" s="31">
        <f>OTEs!K222/OTEs!$T222</f>
        <v>9.1801669121256757E-2</v>
      </c>
      <c r="P222" s="31">
        <f>OTEs!L222/OTEs!$T222</f>
        <v>7.5233186057928322E-2</v>
      </c>
      <c r="Q222" s="31">
        <f>OTEs!M222/OTEs!$T222</f>
        <v>0</v>
      </c>
      <c r="R222" s="31">
        <f>OTEs!N222/OTEs!$T222</f>
        <v>0</v>
      </c>
      <c r="S222" s="31">
        <f>OTEs!O222/OTEs!$T222</f>
        <v>0</v>
      </c>
      <c r="T222" s="31">
        <f>OTEs!P222/OTEs!$T222</f>
        <v>0.41899852724594994</v>
      </c>
      <c r="U222" s="31">
        <f>OTEs!Q222/OTEs!$T222</f>
        <v>2.4791359842906233E-2</v>
      </c>
      <c r="V222" s="31">
        <f>OTEs!R222/OTEs!$T222</f>
        <v>0</v>
      </c>
      <c r="W222" s="31">
        <f>OTEs!S222/OTEs!$T222</f>
        <v>0.38917525773195877</v>
      </c>
      <c r="X222" s="31">
        <f>SUM('BASE '!AH222:AK222)/'BASE '!AA222</f>
        <v>0.24343215232586163</v>
      </c>
      <c r="Y222" s="31">
        <f>'BASE '!AH222/SUM('BASE '!$AH222:$AK222)</f>
        <v>0</v>
      </c>
      <c r="Z222" s="31">
        <f>'BASE '!AI222/SUM('BASE '!$AH222:$AK222)</f>
        <v>0.28712871287128711</v>
      </c>
      <c r="AA222" s="31">
        <f>'BASE '!AJ222/SUM('BASE '!$AH222:$AK222)</f>
        <v>0.71287128712871295</v>
      </c>
      <c r="AB222" s="31">
        <f>'BASE '!AK222/SUM('BASE '!$AH222:$AK222)</f>
        <v>0</v>
      </c>
      <c r="AC222" s="31">
        <f>'BASE '!AB222/'BASE '!AA222</f>
        <v>0.13436972764521571</v>
      </c>
      <c r="AD222" s="31">
        <f>'BASE '!AF222/'BASE '!AA222</f>
        <v>0.7515063870812243</v>
      </c>
      <c r="AE222" s="31">
        <f>'BASE '!AG222/'BASE '!AA222</f>
        <v>4.4830079537237888E-2</v>
      </c>
      <c r="AF222" s="31">
        <f>'BASE '!AA222/'BASE '!G222</f>
        <v>4.3300181969422785E-2</v>
      </c>
      <c r="DV222" s="5"/>
      <c r="DW222" s="5"/>
      <c r="DX222" s="5"/>
      <c r="DY222" s="5"/>
      <c r="DZ222" s="5"/>
      <c r="EA222" s="5"/>
      <c r="EB222" s="5"/>
    </row>
    <row r="223" spans="1:132">
      <c r="A223" t="s">
        <v>622</v>
      </c>
      <c r="B223" t="s">
        <v>365</v>
      </c>
      <c r="C223" t="s">
        <v>623</v>
      </c>
      <c r="D223" s="31">
        <f>'BASE '!Z223/'BASE '!AA223</f>
        <v>1223.4157429846939</v>
      </c>
      <c r="E223" s="31">
        <f>'BASE '!AA223/'BASE '!CV223</f>
        <v>1.2395256916996047</v>
      </c>
      <c r="F223" s="31">
        <f>'BASE '!Z223/'BASE '!CV223</f>
        <v>1516.4552450592885</v>
      </c>
      <c r="G223" s="31">
        <f>SUM(OTEs!D223:K223,OTEs!M223,OTEs!N223,OTEs!O223,OTEs!Q223)/'BASE '!AA223</f>
        <v>0.16135204081632654</v>
      </c>
      <c r="H223" s="31">
        <f>OTEs!D223/OTEs!$T223</f>
        <v>0</v>
      </c>
      <c r="I223" s="31">
        <f>OTEs!E223/OTEs!$T223</f>
        <v>0</v>
      </c>
      <c r="J223" s="31">
        <f>OTEs!F223/OTEs!$T223</f>
        <v>0</v>
      </c>
      <c r="K223" s="31">
        <f>OTEs!G223/OTEs!$T223</f>
        <v>0</v>
      </c>
      <c r="L223" s="31">
        <f>OTEs!H223/OTEs!$T223</f>
        <v>0</v>
      </c>
      <c r="M223" s="31">
        <f>OTEs!I223/OTEs!$T223</f>
        <v>4.092237739525819E-2</v>
      </c>
      <c r="N223" s="31">
        <f>OTEs!J223/OTEs!$T223</f>
        <v>0</v>
      </c>
      <c r="O223" s="31">
        <f>OTEs!K223/OTEs!$T223</f>
        <v>6.8528743098408562E-2</v>
      </c>
      <c r="P223" s="31">
        <f>OTEs!L223/OTEs!$T223</f>
        <v>0.32640467684313085</v>
      </c>
      <c r="Q223" s="31">
        <f>OTEs!M223/OTEs!$T223</f>
        <v>0</v>
      </c>
      <c r="R223" s="31">
        <f>OTEs!N223/OTEs!$T223</f>
        <v>0</v>
      </c>
      <c r="S223" s="31">
        <f>OTEs!O223/OTEs!$T223</f>
        <v>0</v>
      </c>
      <c r="T223" s="31">
        <f>OTEs!P223/OTEs!$T223</f>
        <v>0.11334848976940563</v>
      </c>
      <c r="U223" s="31">
        <f>OTEs!Q223/OTEs!$T223</f>
        <v>5.4887950633322496E-2</v>
      </c>
      <c r="V223" s="31">
        <f>OTEs!R223/OTEs!$T223</f>
        <v>0</v>
      </c>
      <c r="W223" s="31">
        <f>OTEs!S223/OTEs!$T223</f>
        <v>0.39590776226047408</v>
      </c>
      <c r="X223" s="31">
        <f>SUM('BASE '!AH223:AK223)/'BASE '!AA223</f>
        <v>0.15943877551020408</v>
      </c>
      <c r="Y223" s="31">
        <f>'BASE '!AH223/SUM('BASE '!$AH223:$AK223)</f>
        <v>0</v>
      </c>
      <c r="Z223" s="31">
        <f>'BASE '!AI223/SUM('BASE '!$AH223:$AK223)</f>
        <v>0</v>
      </c>
      <c r="AA223" s="31">
        <f>'BASE '!AJ223/SUM('BASE '!$AH223:$AK223)</f>
        <v>1</v>
      </c>
      <c r="AB223" s="31">
        <f>'BASE '!AK223/SUM('BASE '!$AH223:$AK223)</f>
        <v>0</v>
      </c>
      <c r="AC223" s="31">
        <f>'BASE '!AB223/'BASE '!AA223</f>
        <v>0.25350765306122452</v>
      </c>
      <c r="AD223" s="31">
        <f>'BASE '!AF223/'BASE '!AA223</f>
        <v>0.55994897959183665</v>
      </c>
      <c r="AE223" s="31">
        <f>'BASE '!AG223/'BASE '!AA223</f>
        <v>0.13616071428571427</v>
      </c>
      <c r="AF223" s="31">
        <f>'BASE '!AA223/'BASE '!G223</f>
        <v>1.3323958811521486E-2</v>
      </c>
      <c r="DV223" s="5"/>
      <c r="DW223" s="5"/>
      <c r="DX223" s="5"/>
      <c r="DY223" s="5"/>
      <c r="DZ223" s="5"/>
      <c r="EA223" s="5"/>
      <c r="EB223" s="5"/>
    </row>
    <row r="224" spans="1:132">
      <c r="A224" t="s">
        <v>626</v>
      </c>
      <c r="B224" t="s">
        <v>625</v>
      </c>
      <c r="C224" t="s">
        <v>627</v>
      </c>
      <c r="D224" s="31">
        <f>'BASE '!Z224/'BASE '!AA224</f>
        <v>897.42333412224127</v>
      </c>
      <c r="E224" s="31">
        <f>'BASE '!AA224/'BASE '!CV224</f>
        <v>4.1628078817733991</v>
      </c>
      <c r="F224" s="31">
        <f>'BASE '!Z224/'BASE '!CV224</f>
        <v>3735.8009285714288</v>
      </c>
      <c r="G224" s="31">
        <f>SUM(OTEs!D224:K224,OTEs!M224,OTEs!N224,OTEs!O224,OTEs!Q224)/'BASE '!AA224</f>
        <v>0.66351103485000895</v>
      </c>
      <c r="H224" s="31">
        <f>OTEs!D224/OTEs!$T224</f>
        <v>7.8586053233770936E-2</v>
      </c>
      <c r="I224" s="31">
        <f>OTEs!E224/OTEs!$T224</f>
        <v>0</v>
      </c>
      <c r="J224" s="31">
        <f>OTEs!F224/OTEs!$T224</f>
        <v>0</v>
      </c>
      <c r="K224" s="31">
        <f>OTEs!G224/OTEs!$T224</f>
        <v>0</v>
      </c>
      <c r="L224" s="31">
        <f>OTEs!H224/OTEs!$T224</f>
        <v>2.830302300373359E-2</v>
      </c>
      <c r="M224" s="31">
        <f>OTEs!I224/OTEs!$T224</f>
        <v>1.5777429844634469E-2</v>
      </c>
      <c r="N224" s="31">
        <f>OTEs!J224/OTEs!$T224</f>
        <v>0</v>
      </c>
      <c r="O224" s="31">
        <f>OTEs!K224/OTEs!$T224</f>
        <v>0.18565578706491628</v>
      </c>
      <c r="P224" s="31">
        <f>OTEs!L224/OTEs!$T224</f>
        <v>4.7332289533903407E-2</v>
      </c>
      <c r="Q224" s="31">
        <f>OTEs!M224/OTEs!$T224</f>
        <v>0</v>
      </c>
      <c r="R224" s="31">
        <f>OTEs!N224/OTEs!$T224</f>
        <v>0</v>
      </c>
      <c r="S224" s="31">
        <f>OTEs!O224/OTEs!$T224</f>
        <v>0.23636035168011563</v>
      </c>
      <c r="T224" s="31">
        <f>OTEs!P224/OTEs!$T224</f>
        <v>0.1748765506443454</v>
      </c>
      <c r="U224" s="31">
        <f>OTEs!Q224/OTEs!$T224</f>
        <v>0.13061544020233651</v>
      </c>
      <c r="V224" s="31">
        <f>OTEs!R224/OTEs!$T224</f>
        <v>3.7034806696374808E-2</v>
      </c>
      <c r="W224" s="31">
        <f>OTEs!S224/OTEs!$T224</f>
        <v>6.5458268095868952E-2</v>
      </c>
      <c r="X224" s="31">
        <f>SUM('BASE '!AH224:AK224)/'BASE '!AA224</f>
        <v>0.19052127093071414</v>
      </c>
      <c r="Y224" s="31">
        <f>'BASE '!AH224/SUM('BASE '!$AH224:$AK224)</f>
        <v>0</v>
      </c>
      <c r="Z224" s="31">
        <f>'BASE '!AI224/SUM('BASE '!$AH224:$AK224)</f>
        <v>0.68944099378881996</v>
      </c>
      <c r="AA224" s="31">
        <f>'BASE '!AJ224/SUM('BASE '!$AH224:$AK224)</f>
        <v>0.16149068322981369</v>
      </c>
      <c r="AB224" s="31">
        <f>'BASE '!AK224/SUM('BASE '!$AH224:$AK224)</f>
        <v>0.14906832298136646</v>
      </c>
      <c r="AC224" s="31">
        <f>'BASE '!AB224/'BASE '!AA224</f>
        <v>0.46316785988994735</v>
      </c>
      <c r="AD224" s="31">
        <f>'BASE '!AF224/'BASE '!AA224</f>
        <v>0.39973966037512576</v>
      </c>
      <c r="AE224" s="31">
        <f>'BASE '!AG224/'BASE '!AA224</f>
        <v>0.11756700786935685</v>
      </c>
      <c r="AF224" s="31">
        <f>'BASE '!AA224/'BASE '!G224</f>
        <v>0.11161398669505451</v>
      </c>
      <c r="DV224" s="5"/>
      <c r="DW224" s="5"/>
      <c r="DX224" s="5"/>
      <c r="DY224" s="5"/>
      <c r="DZ224" s="5"/>
      <c r="EA224" s="5"/>
      <c r="EB224" s="5"/>
    </row>
    <row r="225" spans="1:132">
      <c r="A225" t="s">
        <v>628</v>
      </c>
      <c r="B225" t="s">
        <v>625</v>
      </c>
      <c r="C225" t="s">
        <v>629</v>
      </c>
      <c r="D225" s="31">
        <f>'BASE '!Z225/'BASE '!AA225</f>
        <v>749.63321263826197</v>
      </c>
      <c r="E225" s="31">
        <f>'BASE '!AA225/'BASE '!CV225</f>
        <v>3.8920849420849426</v>
      </c>
      <c r="F225" s="31">
        <f>'BASE '!Z225/'BASE '!CV225</f>
        <v>2917.6361389961389</v>
      </c>
      <c r="G225" s="31">
        <f>SUM(OTEs!D225:K225,OTEs!M225,OTEs!N225,OTEs!O225,OTEs!Q225)/'BASE '!AA225</f>
        <v>0.63474034026089976</v>
      </c>
      <c r="H225" s="31">
        <f>OTEs!D225/OTEs!$T225</f>
        <v>8.8258825882588252E-2</v>
      </c>
      <c r="I225" s="31">
        <f>OTEs!E225/OTEs!$T225</f>
        <v>0</v>
      </c>
      <c r="J225" s="31">
        <f>OTEs!F225/OTEs!$T225</f>
        <v>0</v>
      </c>
      <c r="K225" s="31">
        <f>OTEs!G225/OTEs!$T225</f>
        <v>0</v>
      </c>
      <c r="L225" s="31">
        <f>OTEs!H225/OTEs!$T225</f>
        <v>4.3704370437043706E-2</v>
      </c>
      <c r="M225" s="31">
        <f>OTEs!I225/OTEs!$T225</f>
        <v>0</v>
      </c>
      <c r="N225" s="31">
        <f>OTEs!J225/OTEs!$T225</f>
        <v>0</v>
      </c>
      <c r="O225" s="31">
        <f>OTEs!K225/OTEs!$T225</f>
        <v>0.16351635163516354</v>
      </c>
      <c r="P225" s="31">
        <f>OTEs!L225/OTEs!$T225</f>
        <v>9.9609960996099617E-2</v>
      </c>
      <c r="Q225" s="31">
        <f>OTEs!M225/OTEs!$T225</f>
        <v>0</v>
      </c>
      <c r="R225" s="31">
        <f>OTEs!N225/OTEs!$T225</f>
        <v>0</v>
      </c>
      <c r="S225" s="31">
        <f>OTEs!O225/OTEs!$T225</f>
        <v>3.5303530353035302E-2</v>
      </c>
      <c r="T225" s="31">
        <f>OTEs!P225/OTEs!$T225</f>
        <v>3.555355535553556E-2</v>
      </c>
      <c r="U225" s="31">
        <f>OTEs!Q225/OTEs!$T225</f>
        <v>0.30913091309130913</v>
      </c>
      <c r="V225" s="31">
        <f>OTEs!R225/OTEs!$T225</f>
        <v>0.11736173617361736</v>
      </c>
      <c r="W225" s="31">
        <f>OTEs!S225/OTEs!$T225</f>
        <v>0.10756075607560756</v>
      </c>
      <c r="X225" s="31">
        <f>SUM('BASE '!AH225:AK225)/'BASE '!AA225</f>
        <v>0.12251376419820444</v>
      </c>
      <c r="Y225" s="31">
        <f>'BASE '!AH225/SUM('BASE '!$AH225:$AK225)</f>
        <v>0</v>
      </c>
      <c r="Z225" s="31">
        <f>'BASE '!AI225/SUM('BASE '!$AH225:$AK225)</f>
        <v>0.26720647773279349</v>
      </c>
      <c r="AA225" s="31">
        <f>'BASE '!AJ225/SUM('BASE '!$AH225:$AK225)</f>
        <v>0.53846153846153855</v>
      </c>
      <c r="AB225" s="31">
        <f>'BASE '!AK225/SUM('BASE '!$AH225:$AK225)</f>
        <v>0.19433198380566802</v>
      </c>
      <c r="AC225" s="31">
        <f>'BASE '!AB225/'BASE '!AA225</f>
        <v>0.41610039184564257</v>
      </c>
      <c r="AD225" s="31">
        <f>'BASE '!AF225/'BASE '!AA225</f>
        <v>0.4370814939735132</v>
      </c>
      <c r="AE225" s="31">
        <f>'BASE '!AG225/'BASE '!AA225</f>
        <v>0.12896185705074154</v>
      </c>
      <c r="AF225" s="31">
        <f>'BASE '!AA225/'BASE '!G225</f>
        <v>0.35595205021444593</v>
      </c>
      <c r="DV225" s="5"/>
      <c r="DW225" s="5"/>
      <c r="DX225" s="5"/>
      <c r="DY225" s="5"/>
      <c r="DZ225" s="5"/>
      <c r="EA225" s="5"/>
      <c r="EB225" s="5"/>
    </row>
    <row r="226" spans="1:132">
      <c r="A226" t="s">
        <v>630</v>
      </c>
      <c r="B226" t="s">
        <v>625</v>
      </c>
      <c r="C226" t="s">
        <v>631</v>
      </c>
      <c r="D226" s="31">
        <f>'BASE '!Z226/'BASE '!AA226</f>
        <v>359.54431703486546</v>
      </c>
      <c r="E226" s="31">
        <f>'BASE '!AA226/'BASE '!CV226</f>
        <v>14.9234375</v>
      </c>
      <c r="F226" s="31">
        <f>'BASE '!Z226/'BASE '!CV226</f>
        <v>5365.6371437500002</v>
      </c>
      <c r="G226" s="31">
        <f>SUM(OTEs!D226:K226,OTEs!M226,OTEs!N226,OTEs!O226,OTEs!Q226)/'BASE '!AA226</f>
        <v>0.72597633755627677</v>
      </c>
      <c r="H226" s="31">
        <f>OTEs!D226/OTEs!$T226</f>
        <v>2.7829546644330433E-2</v>
      </c>
      <c r="I226" s="31">
        <f>OTEs!E226/OTEs!$T226</f>
        <v>0</v>
      </c>
      <c r="J226" s="31">
        <f>OTEs!F226/OTEs!$T226</f>
        <v>0</v>
      </c>
      <c r="K226" s="31">
        <f>OTEs!G226/OTEs!$T226</f>
        <v>0</v>
      </c>
      <c r="L226" s="31">
        <f>OTEs!H226/OTEs!$T226</f>
        <v>8.2295047638990676E-3</v>
      </c>
      <c r="M226" s="31">
        <f>OTEs!I226/OTEs!$T226</f>
        <v>0</v>
      </c>
      <c r="N226" s="31">
        <f>OTEs!J226/OTEs!$T226</f>
        <v>0</v>
      </c>
      <c r="O226" s="31">
        <f>OTEs!K226/OTEs!$T226</f>
        <v>1.0051303528426342E-2</v>
      </c>
      <c r="P226" s="31">
        <f>OTEs!L226/OTEs!$T226</f>
        <v>1.9160297351062717E-2</v>
      </c>
      <c r="Q226" s="31">
        <f>OTEs!M226/OTEs!$T226</f>
        <v>0</v>
      </c>
      <c r="R226" s="31">
        <f>OTEs!N226/OTEs!$T226</f>
        <v>0.26690398911108781</v>
      </c>
      <c r="S226" s="31">
        <f>OTEs!O226/OTEs!$T226</f>
        <v>0.41296199350853313</v>
      </c>
      <c r="T226" s="31">
        <f>OTEs!P226/OTEs!$T226</f>
        <v>1.9872264684326249E-2</v>
      </c>
      <c r="U226" s="31">
        <f>OTEs!Q226/OTEs!$T226</f>
        <v>0</v>
      </c>
      <c r="V226" s="31">
        <f>OTEs!R226/OTEs!$T226</f>
        <v>0.15799392733745155</v>
      </c>
      <c r="W226" s="31">
        <f>OTEs!S226/OTEs!$T226</f>
        <v>7.6997173070882635E-2</v>
      </c>
      <c r="X226" s="31">
        <f>SUM('BASE '!AH226:AK226)/'BASE '!AA226</f>
        <v>0.13150455449691131</v>
      </c>
      <c r="Y226" s="31">
        <f>'BASE '!AH226/SUM('BASE '!$AH226:$AK226)</f>
        <v>0.39012738853503187</v>
      </c>
      <c r="Z226" s="31">
        <f>'BASE '!AI226/SUM('BASE '!$AH226:$AK226)</f>
        <v>0.5</v>
      </c>
      <c r="AA226" s="31">
        <f>'BASE '!AJ226/SUM('BASE '!$AH226:$AK226)</f>
        <v>7.1656050955414011E-2</v>
      </c>
      <c r="AB226" s="31">
        <f>'BASE '!AK226/SUM('BASE '!$AH226:$AK226)</f>
        <v>3.8216560509554139E-2</v>
      </c>
      <c r="AC226" s="31">
        <f>'BASE '!AB226/'BASE '!AA226</f>
        <v>0.17415977384567061</v>
      </c>
      <c r="AD226" s="31">
        <f>'BASE '!AF226/'BASE '!AA226</f>
        <v>0.21384148256727045</v>
      </c>
      <c r="AE226" s="31">
        <f>'BASE '!AG226/'BASE '!AA226</f>
        <v>0.60523505392105537</v>
      </c>
      <c r="AF226" s="31">
        <f>'BASE '!AA226/'BASE '!G226</f>
        <v>0.43024210650684841</v>
      </c>
      <c r="DV226" s="5"/>
      <c r="DW226" s="5"/>
      <c r="DX226" s="5"/>
      <c r="DY226" s="5"/>
      <c r="DZ226" s="5"/>
      <c r="EA226" s="5"/>
      <c r="EB226" s="5"/>
    </row>
    <row r="227" spans="1:132">
      <c r="A227" t="s">
        <v>632</v>
      </c>
      <c r="B227" t="s">
        <v>625</v>
      </c>
      <c r="C227" t="s">
        <v>633</v>
      </c>
      <c r="D227" s="31">
        <f>'BASE '!Z227/'BASE '!AA227</f>
        <v>492.89149063535694</v>
      </c>
      <c r="E227" s="31">
        <f>'BASE '!AA227/'BASE '!CV227</f>
        <v>10.519729729729731</v>
      </c>
      <c r="F227" s="31">
        <f>'BASE '!Z227/'BASE '!CV227</f>
        <v>5185.0852675675678</v>
      </c>
      <c r="G227" s="31">
        <f>SUM(OTEs!D227:K227,OTEs!M227,OTEs!N227,OTEs!O227,OTEs!Q227)/'BASE '!AA227</f>
        <v>0.73414176707859113</v>
      </c>
      <c r="H227" s="31">
        <f>OTEs!D227/OTEs!$T227</f>
        <v>3.8410630401494894E-2</v>
      </c>
      <c r="I227" s="31">
        <f>OTEs!E227/OTEs!$T227</f>
        <v>0</v>
      </c>
      <c r="J227" s="31">
        <f>OTEs!F227/OTEs!$T227</f>
        <v>0</v>
      </c>
      <c r="K227" s="31">
        <f>OTEs!G227/OTEs!$T227</f>
        <v>0</v>
      </c>
      <c r="L227" s="31">
        <f>OTEs!H227/OTEs!$T227</f>
        <v>0</v>
      </c>
      <c r="M227" s="31">
        <f>OTEs!I227/OTEs!$T227</f>
        <v>7.6821260802989785E-3</v>
      </c>
      <c r="N227" s="31">
        <f>OTEs!J227/OTEs!$T227</f>
        <v>0</v>
      </c>
      <c r="O227" s="31">
        <f>OTEs!K227/OTEs!$T227</f>
        <v>0.26690197503309021</v>
      </c>
      <c r="P227" s="31">
        <f>OTEs!L227/OTEs!$T227</f>
        <v>8.63720121460642E-2</v>
      </c>
      <c r="Q227" s="31">
        <f>OTEs!M227/OTEs!$T227</f>
        <v>0</v>
      </c>
      <c r="R227" s="31">
        <f>OTEs!N227/OTEs!$T227</f>
        <v>0</v>
      </c>
      <c r="S227" s="31">
        <f>OTEs!O227/OTEs!$T227</f>
        <v>0.40793127611533564</v>
      </c>
      <c r="T227" s="31">
        <f>OTEs!P227/OTEs!$T227</f>
        <v>4.5184396979055817E-2</v>
      </c>
      <c r="U227" s="31">
        <f>OTEs!Q227/OTEs!$T227</f>
        <v>2.0684643533777993E-2</v>
      </c>
      <c r="V227" s="31">
        <f>OTEs!R227/OTEs!$T227</f>
        <v>5.0089538293841317E-3</v>
      </c>
      <c r="W227" s="31">
        <f>OTEs!S227/OTEs!$T227</f>
        <v>0.121823985881498</v>
      </c>
      <c r="X227" s="31">
        <f>SUM('BASE '!AH227:AK227)/'BASE '!AA227</f>
        <v>0.13668011201603164</v>
      </c>
      <c r="Y227" s="31">
        <f>'BASE '!AH227/SUM('BASE '!$AH227:$AK227)</f>
        <v>0</v>
      </c>
      <c r="Z227" s="31">
        <f>'BASE '!AI227/SUM('BASE '!$AH227:$AK227)</f>
        <v>0.73684210526315785</v>
      </c>
      <c r="AA227" s="31">
        <f>'BASE '!AJ227/SUM('BASE '!$AH227:$AK227)</f>
        <v>0.17293233082706769</v>
      </c>
      <c r="AB227" s="31">
        <f>'BASE '!AK227/SUM('BASE '!$AH227:$AK227)</f>
        <v>9.0225563909774431E-2</v>
      </c>
      <c r="AC227" s="31">
        <f>'BASE '!AB227/'BASE '!AA227</f>
        <v>0.27495311255555838</v>
      </c>
      <c r="AD227" s="31">
        <f>'BASE '!AF227/'BASE '!AA227</f>
        <v>0.38126557562366725</v>
      </c>
      <c r="AE227" s="31">
        <f>'BASE '!AG227/'BASE '!AA227</f>
        <v>0.3398504740127945</v>
      </c>
      <c r="AF227" s="31">
        <f>'BASE '!AA227/'BASE '!G227</f>
        <v>0.71078298617917657</v>
      </c>
      <c r="DV227" s="5"/>
      <c r="DW227" s="5"/>
      <c r="DX227" s="5"/>
      <c r="DY227" s="5"/>
      <c r="DZ227" s="5"/>
      <c r="EA227" s="5"/>
      <c r="EB227" s="5"/>
    </row>
    <row r="228" spans="1:132">
      <c r="A228" t="s">
        <v>634</v>
      </c>
      <c r="B228" t="s">
        <v>625</v>
      </c>
      <c r="C228" t="s">
        <v>377</v>
      </c>
      <c r="D228" s="31">
        <f>'BASE '!Z228/'BASE '!AA228</f>
        <v>778.07680410366129</v>
      </c>
      <c r="E228" s="31">
        <f>'BASE '!AA228/'BASE '!CV228</f>
        <v>10.032682926829267</v>
      </c>
      <c r="F228" s="31">
        <f>'BASE '!Z228/'BASE '!CV228</f>
        <v>7806.1978682926829</v>
      </c>
      <c r="G228" s="31">
        <f>SUM(OTEs!D228:K228,OTEs!M228,OTEs!N228,OTEs!O228,OTEs!Q228)/'BASE '!AA228</f>
        <v>0.30456556619827879</v>
      </c>
      <c r="H228" s="31">
        <f>OTEs!D228/OTEs!$T228</f>
        <v>1.0453639325132495E-2</v>
      </c>
      <c r="I228" s="31">
        <f>OTEs!E228/OTEs!$T228</f>
        <v>0</v>
      </c>
      <c r="J228" s="31">
        <f>OTEs!F228/OTEs!$T228</f>
        <v>0</v>
      </c>
      <c r="K228" s="31">
        <f>OTEs!G228/OTEs!$T228</f>
        <v>0</v>
      </c>
      <c r="L228" s="31">
        <f>OTEs!H228/OTEs!$T228</f>
        <v>3.6612048427091946E-2</v>
      </c>
      <c r="M228" s="31">
        <f>OTEs!I228/OTEs!$T228</f>
        <v>3.0145378518986729E-2</v>
      </c>
      <c r="N228" s="31">
        <f>OTEs!J228/OTEs!$T228</f>
        <v>0</v>
      </c>
      <c r="O228" s="31">
        <f>OTEs!K228/OTEs!$T228</f>
        <v>0.17124519861914719</v>
      </c>
      <c r="P228" s="31">
        <f>OTEs!L228/OTEs!$T228</f>
        <v>7.4877230514902526E-2</v>
      </c>
      <c r="Q228" s="31">
        <f>OTEs!M228/OTEs!$T228</f>
        <v>0</v>
      </c>
      <c r="R228" s="31">
        <f>OTEs!N228/OTEs!$T228</f>
        <v>0</v>
      </c>
      <c r="S228" s="31">
        <f>OTEs!O228/OTEs!$T228</f>
        <v>1.6628579763699129E-2</v>
      </c>
      <c r="T228" s="31">
        <f>OTEs!P228/OTEs!$T228</f>
        <v>0.43039821072592022</v>
      </c>
      <c r="U228" s="31">
        <f>OTEs!Q228/OTEs!$T228</f>
        <v>3.9480721544221331E-2</v>
      </c>
      <c r="V228" s="31">
        <f>OTEs!R228/OTEs!$T228</f>
        <v>3.3305781105654693E-2</v>
      </c>
      <c r="W228" s="31">
        <f>OTEs!S228/OTEs!$T228</f>
        <v>0.15685321145524384</v>
      </c>
      <c r="X228" s="31">
        <f>SUM('BASE '!AH228:AK228)/'BASE '!AA228</f>
        <v>0.14683716633441921</v>
      </c>
      <c r="Y228" s="31">
        <f>'BASE '!AH228/SUM('BASE '!$AH228:$AK228)</f>
        <v>0.24503311258278151</v>
      </c>
      <c r="Z228" s="31">
        <f>'BASE '!AI228/SUM('BASE '!$AH228:$AK228)</f>
        <v>0.29801324503311261</v>
      </c>
      <c r="AA228" s="31">
        <f>'BASE '!AJ228/SUM('BASE '!$AH228:$AK228)</f>
        <v>0.24503311258278151</v>
      </c>
      <c r="AB228" s="31">
        <f>'BASE '!AK228/SUM('BASE '!$AH228:$AK228)</f>
        <v>0.21192052980132456</v>
      </c>
      <c r="AC228" s="31">
        <f>'BASE '!AB228/'BASE '!AA228</f>
        <v>0.25448534059415573</v>
      </c>
      <c r="AD228" s="31">
        <f>'BASE '!AF228/'BASE '!AA228</f>
        <v>0.4683230417659357</v>
      </c>
      <c r="AE228" s="31">
        <f>'BASE '!AG228/'BASE '!AA228</f>
        <v>0.26644624884523754</v>
      </c>
      <c r="AF228" s="31">
        <f>'BASE '!AA228/'BASE '!G228</f>
        <v>0.20634071459774214</v>
      </c>
      <c r="DV228" s="5"/>
      <c r="DW228" s="5"/>
      <c r="DX228" s="5"/>
      <c r="DY228" s="5"/>
      <c r="DZ228" s="5"/>
      <c r="EA228" s="5"/>
      <c r="EB228" s="5"/>
    </row>
    <row r="229" spans="1:132">
      <c r="A229" t="s">
        <v>635</v>
      </c>
      <c r="B229" t="s">
        <v>625</v>
      </c>
      <c r="C229" t="s">
        <v>636</v>
      </c>
      <c r="D229" s="31">
        <f>'BASE '!Z229/'BASE '!AA229</f>
        <v>1025.5387207319152</v>
      </c>
      <c r="E229" s="31">
        <f>'BASE '!AA229/'BASE '!CV229</f>
        <v>6.9329391891891889</v>
      </c>
      <c r="F229" s="31">
        <f>'BASE '!Z229/'BASE '!CV229</f>
        <v>7109.9975869932432</v>
      </c>
      <c r="G229" s="31">
        <f>SUM(OTEs!D229:K229,OTEs!M229,OTEs!N229,OTEs!O229,OTEs!Q229)/'BASE '!AA229</f>
        <v>0.6741222620178835</v>
      </c>
      <c r="H229" s="31">
        <f>OTEs!D229/OTEs!$T229</f>
        <v>0.1005376802935905</v>
      </c>
      <c r="I229" s="31">
        <f>OTEs!E229/OTEs!$T229</f>
        <v>0</v>
      </c>
      <c r="J229" s="31">
        <f>OTEs!F229/OTEs!$T229</f>
        <v>0</v>
      </c>
      <c r="K229" s="31">
        <f>OTEs!G229/OTEs!$T229</f>
        <v>0</v>
      </c>
      <c r="L229" s="31">
        <f>OTEs!H229/OTEs!$T229</f>
        <v>1.354564186347066E-2</v>
      </c>
      <c r="M229" s="31">
        <f>OTEs!I229/OTEs!$T229</f>
        <v>1.3826064692327389E-2</v>
      </c>
      <c r="N229" s="31">
        <f>OTEs!J229/OTEs!$T229</f>
        <v>7.8396469110815787E-3</v>
      </c>
      <c r="O229" s="31">
        <f>OTEs!K229/OTEs!$T229</f>
        <v>7.5848279057291607E-2</v>
      </c>
      <c r="P229" s="31">
        <f>OTEs!L229/OTEs!$T229</f>
        <v>7.7104085638693476E-2</v>
      </c>
      <c r="Q229" s="31">
        <f>OTEs!M229/OTEs!$T229</f>
        <v>0</v>
      </c>
      <c r="R229" s="31">
        <f>OTEs!N229/OTEs!$T229</f>
        <v>0</v>
      </c>
      <c r="S229" s="31">
        <f>OTEs!O229/OTEs!$T229</f>
        <v>0.4569429034735854</v>
      </c>
      <c r="T229" s="31">
        <f>OTEs!P229/OTEs!$T229</f>
        <v>7.3092819956351585E-2</v>
      </c>
      <c r="U229" s="31">
        <f>OTEs!Q229/OTEs!$T229</f>
        <v>6.1327253441275809E-3</v>
      </c>
      <c r="V229" s="31">
        <f>OTEs!R229/OTEs!$T229</f>
        <v>6.7228325144173914E-2</v>
      </c>
      <c r="W229" s="31">
        <f>OTEs!S229/OTEs!$T229</f>
        <v>0.10790182762530634</v>
      </c>
      <c r="X229" s="31">
        <f>SUM('BASE '!AH229:AK229)/'BASE '!AA229</f>
        <v>0.31515727407840555</v>
      </c>
      <c r="Y229" s="31">
        <f>'BASE '!AH229/SUM('BASE '!$AH229:$AK229)</f>
        <v>3.0923850019327409E-3</v>
      </c>
      <c r="Z229" s="31">
        <f>'BASE '!AI229/SUM('BASE '!$AH229:$AK229)</f>
        <v>0.75840742172400466</v>
      </c>
      <c r="AA229" s="31">
        <f>'BASE '!AJ229/SUM('BASE '!$AH229:$AK229)</f>
        <v>0.13335910320834946</v>
      </c>
      <c r="AB229" s="31">
        <f>'BASE '!AK229/SUM('BASE '!$AH229:$AK229)</f>
        <v>0.10514109006571318</v>
      </c>
      <c r="AC229" s="31">
        <f>'BASE '!AB229/'BASE '!AA229</f>
        <v>0.43668835124138095</v>
      </c>
      <c r="AD229" s="31">
        <f>'BASE '!AF229/'BASE '!AA229</f>
        <v>0.29519041005774432</v>
      </c>
      <c r="AE229" s="31">
        <f>'BASE '!AG229/'BASE '!AA229</f>
        <v>0.25496430572813877</v>
      </c>
      <c r="AF229" s="31">
        <f>'BASE '!AA229/'BASE '!G229</f>
        <v>0.2861403441391549</v>
      </c>
      <c r="DV229" s="5"/>
      <c r="DW229" s="5"/>
      <c r="DX229" s="5"/>
      <c r="DY229" s="5"/>
      <c r="DZ229" s="5"/>
      <c r="EA229" s="5"/>
      <c r="EB229" s="5"/>
    </row>
    <row r="230" spans="1:132">
      <c r="A230" t="s">
        <v>637</v>
      </c>
      <c r="B230" t="s">
        <v>625</v>
      </c>
      <c r="C230" t="s">
        <v>638</v>
      </c>
      <c r="D230" s="31">
        <f>'BASE '!Z230/'BASE '!AA230</f>
        <v>704.67754095631324</v>
      </c>
      <c r="E230" s="31">
        <f>'BASE '!AA230/'BASE '!CV230</f>
        <v>11.375757575757575</v>
      </c>
      <c r="F230" s="31">
        <f>'BASE '!Z230/'BASE '!CV230</f>
        <v>8016.2408749999995</v>
      </c>
      <c r="G230" s="31">
        <f>SUM(OTEs!D230:K230,OTEs!M230,OTEs!N230,OTEs!O230,OTEs!Q230)/'BASE '!AA230</f>
        <v>0.84676345231752803</v>
      </c>
      <c r="H230" s="31">
        <f>OTEs!D230/OTEs!$T230</f>
        <v>0</v>
      </c>
      <c r="I230" s="31">
        <f>OTEs!E230/OTEs!$T230</f>
        <v>0</v>
      </c>
      <c r="J230" s="31">
        <f>OTEs!F230/OTEs!$T230</f>
        <v>0</v>
      </c>
      <c r="K230" s="31">
        <f>OTEs!G230/OTEs!$T230</f>
        <v>0</v>
      </c>
      <c r="L230" s="31">
        <f>OTEs!H230/OTEs!$T230</f>
        <v>0</v>
      </c>
      <c r="M230" s="31">
        <f>OTEs!I230/OTEs!$T230</f>
        <v>0</v>
      </c>
      <c r="N230" s="31">
        <f>OTEs!J230/OTEs!$T230</f>
        <v>0</v>
      </c>
      <c r="O230" s="31">
        <f>OTEs!K230/OTEs!$T230</f>
        <v>0.15463505594033031</v>
      </c>
      <c r="P230" s="31">
        <f>OTEs!L230/OTEs!$T230</f>
        <v>5.7605221097496006E-3</v>
      </c>
      <c r="Q230" s="31">
        <f>OTEs!M230/OTEs!$T230</f>
        <v>0</v>
      </c>
      <c r="R230" s="31">
        <f>OTEs!N230/OTEs!$T230</f>
        <v>0</v>
      </c>
      <c r="S230" s="31">
        <f>OTEs!O230/OTEs!$T230</f>
        <v>0.2980154501864678</v>
      </c>
      <c r="T230" s="31">
        <f>OTEs!P230/OTEs!$T230</f>
        <v>0.10925013319126266</v>
      </c>
      <c r="U230" s="31">
        <f>OTEs!Q230/OTEs!$T230</f>
        <v>0.3941129461907299</v>
      </c>
      <c r="V230" s="31">
        <f>OTEs!R230/OTEs!$T230</f>
        <v>1.5982951518380393E-2</v>
      </c>
      <c r="W230" s="31">
        <f>OTEs!S230/OTEs!$T230</f>
        <v>2.2242940863079382E-2</v>
      </c>
      <c r="X230" s="31">
        <f>SUM('BASE '!AH230:AK230)/'BASE '!AA230</f>
        <v>0.29302077783697383</v>
      </c>
      <c r="Y230" s="31">
        <f>'BASE '!AH230/SUM('BASE '!$AH230:$AK230)</f>
        <v>2.7272727272727275E-2</v>
      </c>
      <c r="Z230" s="31">
        <f>'BASE '!AI230/SUM('BASE '!$AH230:$AK230)</f>
        <v>0.24318181818181819</v>
      </c>
      <c r="AA230" s="31">
        <f>'BASE '!AJ230/SUM('BASE '!$AH230:$AK230)</f>
        <v>0.62954545454545463</v>
      </c>
      <c r="AB230" s="31">
        <f>'BASE '!AK230/SUM('BASE '!$AH230:$AK230)</f>
        <v>0.10000000000000002</v>
      </c>
      <c r="AC230" s="31">
        <f>'BASE '!AB230/'BASE '!AA230</f>
        <v>0.3342101758124667</v>
      </c>
      <c r="AD230" s="31">
        <f>'BASE '!AF230/'BASE '!AA230</f>
        <v>0.25189797549280768</v>
      </c>
      <c r="AE230" s="31">
        <f>'BASE '!AG230/'BASE '!AA230</f>
        <v>0.40709909429941399</v>
      </c>
      <c r="AF230" s="31">
        <f>'BASE '!AA230/'BASE '!G230</f>
        <v>9.0648409402663499E-2</v>
      </c>
      <c r="DV230" s="5"/>
      <c r="DW230" s="5"/>
      <c r="DX230" s="5"/>
      <c r="DY230" s="5"/>
      <c r="DZ230" s="5"/>
      <c r="EA230" s="5"/>
      <c r="EB230" s="5"/>
    </row>
    <row r="231" spans="1:132">
      <c r="A231" t="s">
        <v>639</v>
      </c>
      <c r="B231" t="s">
        <v>625</v>
      </c>
      <c r="C231" t="s">
        <v>640</v>
      </c>
      <c r="D231" s="31">
        <f>'BASE '!Z231/'BASE '!AA231</f>
        <v>720.80672244889718</v>
      </c>
      <c r="E231" s="31">
        <f>'BASE '!AA231/'BASE '!CV231</f>
        <v>15.893418940609951</v>
      </c>
      <c r="F231" s="31">
        <f>'BASE '!Z231/'BASE '!CV231</f>
        <v>11456.083215088283</v>
      </c>
      <c r="G231" s="31">
        <f>SUM(OTEs!D231:K231,OTEs!M231,OTEs!N231,OTEs!O231,OTEs!Q231)/'BASE '!AA231</f>
        <v>0.77764199725296923</v>
      </c>
      <c r="H231" s="31">
        <f>OTEs!D231/OTEs!$T231</f>
        <v>4.847701381594894E-2</v>
      </c>
      <c r="I231" s="31">
        <f>OTEs!E231/OTEs!$T231</f>
        <v>0</v>
      </c>
      <c r="J231" s="31">
        <f>OTEs!F231/OTEs!$T231</f>
        <v>0</v>
      </c>
      <c r="K231" s="31">
        <f>OTEs!G231/OTEs!$T231</f>
        <v>0</v>
      </c>
      <c r="L231" s="31">
        <f>OTEs!H231/OTEs!$T231</f>
        <v>0</v>
      </c>
      <c r="M231" s="31">
        <f>OTEs!I231/OTEs!$T231</f>
        <v>6.3828068190999437E-3</v>
      </c>
      <c r="N231" s="31">
        <f>OTEs!J231/OTEs!$T231</f>
        <v>0</v>
      </c>
      <c r="O231" s="31">
        <f>OTEs!K231/OTEs!$T231</f>
        <v>0.46842934475236325</v>
      </c>
      <c r="P231" s="31">
        <f>OTEs!L231/OTEs!$T231</f>
        <v>1.0260967924375858E-2</v>
      </c>
      <c r="Q231" s="31">
        <f>OTEs!M231/OTEs!$T231</f>
        <v>0</v>
      </c>
      <c r="R231" s="31">
        <f>OTEs!N231/OTEs!$T231</f>
        <v>4.1609436858689505E-3</v>
      </c>
      <c r="S231" s="31">
        <f>OTEs!O231/OTEs!$T231</f>
        <v>0.25019188817968813</v>
      </c>
      <c r="T231" s="31">
        <f>OTEs!P231/OTEs!$T231</f>
        <v>5.9970105841480166E-2</v>
      </c>
      <c r="U231" s="31">
        <f>OTEs!Q231/OTEs!$T231</f>
        <v>0</v>
      </c>
      <c r="V231" s="31">
        <f>OTEs!R231/OTEs!$T231</f>
        <v>2.2097438797770062E-2</v>
      </c>
      <c r="W231" s="31">
        <f>OTEs!S231/OTEs!$T231</f>
        <v>0.13002949018340471</v>
      </c>
      <c r="X231" s="31">
        <f>SUM('BASE '!AH231:AK231)/'BASE '!AA231</f>
        <v>0.25319140340954999</v>
      </c>
      <c r="Y231" s="31">
        <f>'BASE '!AH231/SUM('BASE '!$AH231:$AK231)</f>
        <v>0.27163940965297162</v>
      </c>
      <c r="Z231" s="31">
        <f>'BASE '!AI231/SUM('BASE '!$AH231:$AK231)</f>
        <v>0.56601515755883525</v>
      </c>
      <c r="AA231" s="31">
        <f>'BASE '!AJ231/SUM('BASE '!$AH231:$AK231)</f>
        <v>7.93777423214998E-2</v>
      </c>
      <c r="AB231" s="31">
        <f>'BASE '!AK231/SUM('BASE '!$AH231:$AK231)</f>
        <v>8.296769046669325E-2</v>
      </c>
      <c r="AC231" s="31">
        <f>'BASE '!AB231/'BASE '!AA231</f>
        <v>0.15091500363577603</v>
      </c>
      <c r="AD231" s="31">
        <f>'BASE '!AF231/'BASE '!AA231</f>
        <v>0.5752504645713824</v>
      </c>
      <c r="AE231" s="31">
        <f>'BASE '!AG231/'BASE '!AA231</f>
        <v>0.268340470227034</v>
      </c>
      <c r="AF231" s="31">
        <f>'BASE '!AA231/'BASE '!G231</f>
        <v>0.34384651730108073</v>
      </c>
      <c r="DV231" s="5"/>
      <c r="DW231" s="5"/>
      <c r="DX231" s="5"/>
      <c r="DY231" s="5"/>
      <c r="DZ231" s="5"/>
      <c r="EA231" s="5"/>
      <c r="EB231" s="5"/>
    </row>
    <row r="232" spans="1:132">
      <c r="A232" t="s">
        <v>641</v>
      </c>
      <c r="B232" t="s">
        <v>625</v>
      </c>
      <c r="C232" t="s">
        <v>642</v>
      </c>
      <c r="D232" s="31">
        <f>'BASE '!Z232/'BASE '!AA232</f>
        <v>503.63940795756747</v>
      </c>
      <c r="E232" s="31">
        <f>'BASE '!AA232/'BASE '!CV232</f>
        <v>16.620512820512818</v>
      </c>
      <c r="F232" s="31">
        <f>'BASE '!Z232/'BASE '!CV232</f>
        <v>8370.7452368742361</v>
      </c>
      <c r="G232" s="31">
        <f>SUM(OTEs!D232:K232,OTEs!M232,OTEs!N232,OTEs!O232,OTEs!Q232)/'BASE '!AA232</f>
        <v>0.87666211192900501</v>
      </c>
      <c r="H232" s="31">
        <f>OTEs!D232/OTEs!$T232</f>
        <v>2.6866286858337387E-3</v>
      </c>
      <c r="I232" s="31">
        <f>OTEs!E232/OTEs!$T232</f>
        <v>0</v>
      </c>
      <c r="J232" s="31">
        <f>OTEs!F232/OTEs!$T232</f>
        <v>2.2155485874957677E-3</v>
      </c>
      <c r="K232" s="31">
        <f>OTEs!G232/OTEs!$T232</f>
        <v>0</v>
      </c>
      <c r="L232" s="31">
        <f>OTEs!H232/OTEs!$T232</f>
        <v>6.1093200253205552E-4</v>
      </c>
      <c r="M232" s="31">
        <f>OTEs!I232/OTEs!$T232</f>
        <v>7.434232801896098E-4</v>
      </c>
      <c r="N232" s="31">
        <f>OTEs!J232/OTEs!$T232</f>
        <v>0</v>
      </c>
      <c r="O232" s="31">
        <f>OTEs!K232/OTEs!$T232</f>
        <v>3.4057618984527964E-2</v>
      </c>
      <c r="P232" s="31">
        <f>OTEs!L232/OTEs!$T232</f>
        <v>1.0775957249481077E-2</v>
      </c>
      <c r="Q232" s="31">
        <f>OTEs!M232/OTEs!$T232</f>
        <v>0</v>
      </c>
      <c r="R232" s="31">
        <f>OTEs!N232/OTEs!$T232</f>
        <v>0.5982054792503938</v>
      </c>
      <c r="S232" s="31">
        <f>OTEs!O232/OTEs!$T232</f>
        <v>0.232720929205494</v>
      </c>
      <c r="T232" s="31">
        <f>OTEs!P232/OTEs!$T232</f>
        <v>5.0170030472993864E-2</v>
      </c>
      <c r="U232" s="31">
        <f>OTEs!Q232/OTEs!$T232</f>
        <v>7.1250864873618047E-3</v>
      </c>
      <c r="V232" s="31">
        <f>OTEs!R232/OTEs!$T232</f>
        <v>2.0852654977991728E-2</v>
      </c>
      <c r="W232" s="31">
        <f>OTEs!S232/OTEs!$T232</f>
        <v>3.9835710815704639E-2</v>
      </c>
      <c r="X232" s="31">
        <f>SUM('BASE '!AH232:AK232)/'BASE '!AA232</f>
        <v>0.2550653090609894</v>
      </c>
      <c r="Y232" s="31">
        <f>'BASE '!AH232/SUM('BASE '!$AH232:$AK232)</f>
        <v>0.59735023041474655</v>
      </c>
      <c r="Z232" s="31">
        <f>'BASE '!AI232/SUM('BASE '!$AH232:$AK232)</f>
        <v>0.31739631336405533</v>
      </c>
      <c r="AA232" s="31">
        <f>'BASE '!AJ232/SUM('BASE '!$AH232:$AK232)</f>
        <v>5.5299539170506909E-2</v>
      </c>
      <c r="AB232" s="31">
        <f>'BASE '!AK232/SUM('BASE '!$AH232:$AK232)</f>
        <v>2.9953917050691246E-2</v>
      </c>
      <c r="AC232" s="31">
        <f>'BASE '!AB232/'BASE '!AA232</f>
        <v>0.22117659158695874</v>
      </c>
      <c r="AD232" s="31">
        <f>'BASE '!AF232/'BASE '!AA232</f>
        <v>0.23459837498714387</v>
      </c>
      <c r="AE232" s="31">
        <f>'BASE '!AG232/'BASE '!AA232</f>
        <v>0.54046370167937585</v>
      </c>
      <c r="AF232" s="31">
        <f>'BASE '!AA232/'BASE '!G232</f>
        <v>0.62610203235880846</v>
      </c>
      <c r="DV232" s="5"/>
      <c r="DW232" s="5"/>
      <c r="DX232" s="5"/>
      <c r="DY232" s="5"/>
      <c r="DZ232" s="5"/>
      <c r="EA232" s="5"/>
      <c r="EB232" s="5"/>
    </row>
    <row r="233" spans="1:132">
      <c r="A233" t="s">
        <v>643</v>
      </c>
      <c r="B233" t="s">
        <v>625</v>
      </c>
      <c r="C233" t="s">
        <v>625</v>
      </c>
      <c r="D233" s="31">
        <f>'BASE '!Z233/'BASE '!AA233</f>
        <v>712.77097441862566</v>
      </c>
      <c r="E233" s="31">
        <f>'BASE '!AA233/'BASE '!CV233</f>
        <v>19.251408655242521</v>
      </c>
      <c r="F233" s="31">
        <f>'BASE '!Z233/'BASE '!CV233</f>
        <v>13721.845306128376</v>
      </c>
      <c r="G233" s="31">
        <f>SUM(OTEs!D233:K233,OTEs!M233,OTEs!N233,OTEs!O233,OTEs!Q233)/'BASE '!AA233</f>
        <v>0.73518238572415673</v>
      </c>
      <c r="H233" s="31">
        <f>OTEs!D233/OTEs!$T233</f>
        <v>4.8026607806607259E-2</v>
      </c>
      <c r="I233" s="31">
        <f>OTEs!E233/OTEs!$T233</f>
        <v>0</v>
      </c>
      <c r="J233" s="31">
        <f>OTEs!F233/OTEs!$T233</f>
        <v>1.5142776910511168E-3</v>
      </c>
      <c r="K233" s="31">
        <f>OTEs!G233/OTEs!$T233</f>
        <v>0</v>
      </c>
      <c r="L233" s="31">
        <f>OTEs!H233/OTEs!$T233</f>
        <v>8.4108085910725543E-3</v>
      </c>
      <c r="M233" s="31">
        <f>OTEs!I233/OTEs!$T233</f>
        <v>3.8136245738735006E-3</v>
      </c>
      <c r="N233" s="31">
        <f>OTEs!J233/OTEs!$T233</f>
        <v>0</v>
      </c>
      <c r="O233" s="31">
        <f>OTEs!K233/OTEs!$T233</f>
        <v>7.3781406542041961E-2</v>
      </c>
      <c r="P233" s="31">
        <f>OTEs!L233/OTEs!$T233</f>
        <v>2.6147333331320331E-2</v>
      </c>
      <c r="Q233" s="31">
        <f>OTEs!M233/OTEs!$T233</f>
        <v>0</v>
      </c>
      <c r="R233" s="31">
        <f>OTEs!N233/OTEs!$T233</f>
        <v>0.27256394539541817</v>
      </c>
      <c r="S233" s="31">
        <f>OTEs!O233/OTEs!$T233</f>
        <v>0.24919001995887441</v>
      </c>
      <c r="T233" s="31">
        <f>OTEs!P233/OTEs!$T233</f>
        <v>9.4513272198586254E-2</v>
      </c>
      <c r="U233" s="31">
        <f>OTEs!Q233/OTEs!$T233</f>
        <v>7.8396707540589569E-2</v>
      </c>
      <c r="V233" s="31">
        <f>OTEs!R233/OTEs!$T233</f>
        <v>4.8696936116504261E-2</v>
      </c>
      <c r="W233" s="31">
        <f>OTEs!S233/OTEs!$T233</f>
        <v>9.4945060254060479E-2</v>
      </c>
      <c r="X233" s="31">
        <f>SUM('BASE '!AH233:AK233)/'BASE '!AA233</f>
        <v>0.32795937395334518</v>
      </c>
      <c r="Y233" s="31">
        <f>'BASE '!AH233/SUM('BASE '!$AH233:$AK233)</f>
        <v>0.67982335081424239</v>
      </c>
      <c r="Z233" s="31">
        <f>'BASE '!AI233/SUM('BASE '!$AH233:$AK233)</f>
        <v>0.20448063299291566</v>
      </c>
      <c r="AA233" s="31">
        <f>'BASE '!AJ233/SUM('BASE '!$AH233:$AK233)</f>
        <v>0.10686355690495908</v>
      </c>
      <c r="AB233" s="31">
        <f>'BASE '!AK233/SUM('BASE '!$AH233:$AK233)</f>
        <v>8.83245928788297E-3</v>
      </c>
      <c r="AC233" s="31">
        <f>'BASE '!AB233/'BASE '!AA233</f>
        <v>0.31726275070682203</v>
      </c>
      <c r="AD233" s="31">
        <f>'BASE '!AF233/'BASE '!AA233</f>
        <v>0.18964253061889544</v>
      </c>
      <c r="AE233" s="31">
        <f>'BASE '!AG233/'BASE '!AA233</f>
        <v>0.49042282590000996</v>
      </c>
      <c r="AF233" s="31">
        <f>'BASE '!AA233/'BASE '!G233</f>
        <v>0.17708223841026272</v>
      </c>
      <c r="DV233" s="5"/>
      <c r="DW233" s="5"/>
      <c r="DX233" s="5"/>
      <c r="DY233" s="5"/>
      <c r="DZ233" s="5"/>
      <c r="EA233" s="5"/>
      <c r="EB233" s="5"/>
    </row>
    <row r="234" spans="1:132">
      <c r="A234" t="s">
        <v>644</v>
      </c>
      <c r="B234" t="s">
        <v>625</v>
      </c>
      <c r="C234" t="s">
        <v>645</v>
      </c>
      <c r="D234" s="31">
        <f>'BASE '!Z234/'BASE '!AA234</f>
        <v>787.18773627979181</v>
      </c>
      <c r="E234" s="31">
        <f>'BASE '!AA234/'BASE '!CV234</f>
        <v>4.5065843621399182</v>
      </c>
      <c r="F234" s="31">
        <f>'BASE '!Z234/'BASE '!CV234</f>
        <v>3547.5279423868315</v>
      </c>
      <c r="G234" s="31">
        <f>SUM(OTEs!D234:K234,OTEs!M234,OTEs!N234,OTEs!O234,OTEs!Q234)/'BASE '!AA234</f>
        <v>0.50826408547164637</v>
      </c>
      <c r="H234" s="31">
        <f>OTEs!D234/OTEs!$T234</f>
        <v>2.210782736590523E-2</v>
      </c>
      <c r="I234" s="31">
        <f>OTEs!E234/OTEs!$T234</f>
        <v>0</v>
      </c>
      <c r="J234" s="31">
        <f>OTEs!F234/OTEs!$T234</f>
        <v>0</v>
      </c>
      <c r="K234" s="31">
        <f>OTEs!G234/OTEs!$T234</f>
        <v>0</v>
      </c>
      <c r="L234" s="31">
        <f>OTEs!H234/OTEs!$T234</f>
        <v>7.2160683917819558E-3</v>
      </c>
      <c r="M234" s="31">
        <f>OTEs!I234/OTEs!$T234</f>
        <v>0</v>
      </c>
      <c r="N234" s="31">
        <f>OTEs!J234/OTEs!$T234</f>
        <v>0</v>
      </c>
      <c r="O234" s="31">
        <f>OTEs!K234/OTEs!$T234</f>
        <v>0.16780806177322241</v>
      </c>
      <c r="P234" s="31">
        <f>OTEs!L234/OTEs!$T234</f>
        <v>6.7794273107505632E-2</v>
      </c>
      <c r="Q234" s="31">
        <f>OTEs!M234/OTEs!$T234</f>
        <v>0</v>
      </c>
      <c r="R234" s="31">
        <f>OTEs!N234/OTEs!$T234</f>
        <v>0</v>
      </c>
      <c r="S234" s="31">
        <f>OTEs!O234/OTEs!$T234</f>
        <v>0.18853702256744959</v>
      </c>
      <c r="T234" s="31">
        <f>OTEs!P234/OTEs!$T234</f>
        <v>0.2120696787240888</v>
      </c>
      <c r="U234" s="31">
        <f>OTEs!Q234/OTEs!$T234</f>
        <v>0.12598244243232062</v>
      </c>
      <c r="V234" s="31">
        <f>OTEs!R234/OTEs!$T234</f>
        <v>5.7728547134255646E-2</v>
      </c>
      <c r="W234" s="31">
        <f>OTEs!S234/OTEs!$T234</f>
        <v>0.15075607850347014</v>
      </c>
      <c r="X234" s="31">
        <f>SUM('BASE '!AH234:AK234)/'BASE '!AA234</f>
        <v>0.33193315678933433</v>
      </c>
      <c r="Y234" s="31">
        <f>'BASE '!AH234/SUM('BASE '!$AH234:$AK234)</f>
        <v>0</v>
      </c>
      <c r="Z234" s="31">
        <f>'BASE '!AI234/SUM('BASE '!$AH234:$AK234)</f>
        <v>0.38514442916093533</v>
      </c>
      <c r="AA234" s="31">
        <f>'BASE '!AJ234/SUM('BASE '!$AH234:$AK234)</f>
        <v>0.37276478679504815</v>
      </c>
      <c r="AB234" s="31">
        <f>'BASE '!AK234/SUM('BASE '!$AH234:$AK234)</f>
        <v>0.24209078404401652</v>
      </c>
      <c r="AC234" s="31">
        <f>'BASE '!AB234/'BASE '!AA234</f>
        <v>0.3174595927312574</v>
      </c>
      <c r="AD234" s="31">
        <f>'BASE '!AF234/'BASE '!AA234</f>
        <v>0.48045840562505709</v>
      </c>
      <c r="AE234" s="31">
        <f>'BASE '!AG234/'BASE '!AA234</f>
        <v>0.18240343347639484</v>
      </c>
      <c r="AF234" s="31">
        <f>'BASE '!AA234/'BASE '!G234</f>
        <v>0.20886577116318242</v>
      </c>
      <c r="DV234" s="5"/>
      <c r="DW234" s="5"/>
      <c r="DX234" s="5"/>
      <c r="DY234" s="5"/>
      <c r="DZ234" s="5"/>
      <c r="EA234" s="5"/>
      <c r="EB234" s="5"/>
    </row>
    <row r="235" spans="1:132">
      <c r="A235" t="s">
        <v>646</v>
      </c>
      <c r="B235" t="s">
        <v>625</v>
      </c>
      <c r="C235" t="s">
        <v>647</v>
      </c>
      <c r="D235" s="31">
        <f>'BASE '!Z235/'BASE '!AA235</f>
        <v>853.67366260601386</v>
      </c>
      <c r="E235" s="31">
        <f>'BASE '!AA235/'BASE '!CV235</f>
        <v>3.1058429118773949</v>
      </c>
      <c r="F235" s="31">
        <f>'BASE '!Z235/'BASE '!CV235</f>
        <v>2651.3762940613028</v>
      </c>
      <c r="G235" s="31">
        <f>SUM(OTEs!D235:K235,OTEs!M235,OTEs!N235,OTEs!O235,OTEs!Q235)/'BASE '!AA235</f>
        <v>0.42565921356977643</v>
      </c>
      <c r="H235" s="31">
        <f>OTEs!D235/OTEs!$T235</f>
        <v>5.3508095605242875E-2</v>
      </c>
      <c r="I235" s="31">
        <f>OTEs!E235/OTEs!$T235</f>
        <v>0</v>
      </c>
      <c r="J235" s="31">
        <f>OTEs!F235/OTEs!$T235</f>
        <v>8.0801850424055514E-3</v>
      </c>
      <c r="K235" s="31">
        <f>OTEs!G235/OTEs!$T235</f>
        <v>0</v>
      </c>
      <c r="L235" s="31">
        <f>OTEs!H235/OTEs!$T235</f>
        <v>0</v>
      </c>
      <c r="M235" s="31">
        <f>OTEs!I235/OTEs!$T235</f>
        <v>6.5844255975327684E-2</v>
      </c>
      <c r="N235" s="31">
        <f>OTEs!J235/OTEs!$T235</f>
        <v>0</v>
      </c>
      <c r="O235" s="31">
        <f>OTEs!K235/OTEs!$T235</f>
        <v>0.1397378565921357</v>
      </c>
      <c r="P235" s="31">
        <f>OTEs!L235/OTEs!$T235</f>
        <v>0.18069390902081728</v>
      </c>
      <c r="Q235" s="31">
        <f>OTEs!M235/OTEs!$T235</f>
        <v>0</v>
      </c>
      <c r="R235" s="31">
        <f>OTEs!N235/OTEs!$T235</f>
        <v>0</v>
      </c>
      <c r="S235" s="31">
        <f>OTEs!O235/OTEs!$T235</f>
        <v>0.15848882035466461</v>
      </c>
      <c r="T235" s="31">
        <f>OTEs!P235/OTEs!$T235</f>
        <v>8.6044718581341564E-3</v>
      </c>
      <c r="U235" s="31">
        <f>OTEs!Q235/OTEs!$T235</f>
        <v>0</v>
      </c>
      <c r="V235" s="31">
        <f>OTEs!R235/OTEs!$T235</f>
        <v>0.18639938319198152</v>
      </c>
      <c r="W235" s="31">
        <f>OTEs!S235/OTEs!$T235</f>
        <v>0.19864302235929066</v>
      </c>
      <c r="X235" s="31">
        <f>SUM('BASE '!AH235:AK235)/'BASE '!AA235</f>
        <v>0.17332305319969157</v>
      </c>
      <c r="Y235" s="31">
        <f>'BASE '!AH235/SUM('BASE '!$AH235:$AK235)</f>
        <v>0</v>
      </c>
      <c r="Z235" s="31">
        <f>'BASE '!AI235/SUM('BASE '!$AH235:$AK235)</f>
        <v>0.79003558718861211</v>
      </c>
      <c r="AA235" s="31">
        <f>'BASE '!AJ235/SUM('BASE '!$AH235:$AK235)</f>
        <v>2.491103202846975E-2</v>
      </c>
      <c r="AB235" s="31">
        <f>'BASE '!AK235/SUM('BASE '!$AH235:$AK235)</f>
        <v>0.18505338078291816</v>
      </c>
      <c r="AC235" s="31">
        <f>'BASE '!AB235/'BASE '!AA235</f>
        <v>0.2758982266769468</v>
      </c>
      <c r="AD235" s="31">
        <f>'BASE '!AF235/'BASE '!AA235</f>
        <v>0.56385505011565151</v>
      </c>
      <c r="AE235" s="31">
        <f>'BASE '!AG235/'BASE '!AA235</f>
        <v>0.14852737085582113</v>
      </c>
      <c r="AF235" s="31">
        <f>'BASE '!AA235/'BASE '!G235</f>
        <v>0.16788578836405008</v>
      </c>
      <c r="DV235" s="5"/>
      <c r="DW235" s="5"/>
      <c r="DX235" s="5"/>
      <c r="DY235" s="5"/>
      <c r="DZ235" s="5"/>
      <c r="EA235" s="5"/>
      <c r="EB235" s="5"/>
    </row>
    <row r="236" spans="1:132">
      <c r="A236" t="s">
        <v>650</v>
      </c>
      <c r="B236" t="s">
        <v>649</v>
      </c>
      <c r="C236" t="s">
        <v>651</v>
      </c>
      <c r="D236" s="31">
        <f>'BASE '!Z236/'BASE '!AA236</f>
        <v>1329.69016072349</v>
      </c>
      <c r="E236" s="31">
        <f>'BASE '!AA236/'BASE '!CV236</f>
        <v>0.96653079710144918</v>
      </c>
      <c r="F236" s="31">
        <f>'BASE '!Z236/'BASE '!CV236</f>
        <v>1285.1864909420287</v>
      </c>
      <c r="G236" s="31">
        <f>SUM(OTEs!D236:K236,OTEs!M236,OTEs!N236,OTEs!O236,OTEs!Q236)/'BASE '!AA236</f>
        <v>0.48399793824094461</v>
      </c>
      <c r="H236" s="31">
        <f>OTEs!D236/OTEs!$T236</f>
        <v>0</v>
      </c>
      <c r="I236" s="31">
        <f>OTEs!E236/OTEs!$T236</f>
        <v>0</v>
      </c>
      <c r="J236" s="31">
        <f>OTEs!F236/OTEs!$T236</f>
        <v>0</v>
      </c>
      <c r="K236" s="31">
        <f>OTEs!G236/OTEs!$T236</f>
        <v>0</v>
      </c>
      <c r="L236" s="31">
        <f>OTEs!H236/OTEs!$T236</f>
        <v>0</v>
      </c>
      <c r="M236" s="31">
        <f>OTEs!I236/OTEs!$T236</f>
        <v>0.13710703681010511</v>
      </c>
      <c r="N236" s="31">
        <f>OTEs!J236/OTEs!$T236</f>
        <v>0</v>
      </c>
      <c r="O236" s="31">
        <f>OTEs!K236/OTEs!$T236</f>
        <v>0.27058490832822735</v>
      </c>
      <c r="P236" s="31">
        <f>OTEs!L236/OTEs!$T236</f>
        <v>0.13592873639063013</v>
      </c>
      <c r="Q236" s="31">
        <f>OTEs!M236/OTEs!$T236</f>
        <v>0</v>
      </c>
      <c r="R236" s="31">
        <f>OTEs!N236/OTEs!$T236</f>
        <v>0</v>
      </c>
      <c r="S236" s="31">
        <f>OTEs!O236/OTEs!$T236</f>
        <v>0</v>
      </c>
      <c r="T236" s="31">
        <f>OTEs!P236/OTEs!$T236</f>
        <v>7.3667342225573834E-2</v>
      </c>
      <c r="U236" s="31">
        <f>OTEs!Q236/OTEs!$T236</f>
        <v>7.9134656171937587E-2</v>
      </c>
      <c r="V236" s="31">
        <f>OTEs!R236/OTEs!$T236</f>
        <v>3.3369467879530566E-2</v>
      </c>
      <c r="W236" s="31">
        <f>OTEs!S236/OTEs!$T236</f>
        <v>0.27020785219399535</v>
      </c>
      <c r="X236" s="31">
        <f>SUM('BASE '!AH236:AK236)/'BASE '!AA236</f>
        <v>0.22913640410477484</v>
      </c>
      <c r="Y236" s="31">
        <f>'BASE '!AH236/SUM('BASE '!$AH236:$AK236)</f>
        <v>0</v>
      </c>
      <c r="Z236" s="31">
        <f>'BASE '!AI236/SUM('BASE '!$AH236:$AK236)</f>
        <v>8.1799591002044997E-3</v>
      </c>
      <c r="AA236" s="31">
        <f>'BASE '!AJ236/SUM('BASE '!$AH236:$AK236)</f>
        <v>0.94274028629856854</v>
      </c>
      <c r="AB236" s="31">
        <f>'BASE '!AK236/SUM('BASE '!$AH236:$AK236)</f>
        <v>4.9079754601226995E-2</v>
      </c>
      <c r="AC236" s="31">
        <f>'BASE '!AB236/'BASE '!AA236</f>
        <v>0.10041703762710276</v>
      </c>
      <c r="AD236" s="31">
        <f>'BASE '!AF236/'BASE '!AA236</f>
        <v>0.79954079002858347</v>
      </c>
      <c r="AE236" s="31">
        <f>'BASE '!AG236/'BASE '!AA236</f>
        <v>8.0127454196148265E-2</v>
      </c>
      <c r="AF236" s="31">
        <f>'BASE '!AA236/'BASE '!G236</f>
        <v>6.4133788022493698E-2</v>
      </c>
      <c r="DV236" s="5"/>
      <c r="DW236" s="5"/>
      <c r="DX236" s="5"/>
      <c r="DY236" s="5"/>
      <c r="DZ236" s="5"/>
      <c r="EA236" s="5"/>
      <c r="EB236" s="5"/>
    </row>
    <row r="237" spans="1:132">
      <c r="A237" t="s">
        <v>652</v>
      </c>
      <c r="B237" t="s">
        <v>649</v>
      </c>
      <c r="C237" t="s">
        <v>653</v>
      </c>
      <c r="D237" s="31">
        <f>'BASE '!Z237/'BASE '!AA237</f>
        <v>1325.5328462084747</v>
      </c>
      <c r="E237" s="31">
        <f>'BASE '!AA237/'BASE '!CV237</f>
        <v>1.5742857142857143</v>
      </c>
      <c r="F237" s="31">
        <f>'BASE '!Z237/'BASE '!CV237</f>
        <v>2086.7674236024845</v>
      </c>
      <c r="G237" s="31">
        <f>SUM(OTEs!D237:K237,OTEs!M237,OTEs!N237,OTEs!O237,OTEs!Q237)/'BASE '!AA237</f>
        <v>0.33815986743470372</v>
      </c>
      <c r="H237" s="31">
        <f>OTEs!D237/OTEs!$T237</f>
        <v>0</v>
      </c>
      <c r="I237" s="31">
        <f>OTEs!E237/OTEs!$T237</f>
        <v>0</v>
      </c>
      <c r="J237" s="31">
        <f>OTEs!F237/OTEs!$T237</f>
        <v>0</v>
      </c>
      <c r="K237" s="31">
        <f>OTEs!G237/OTEs!$T237</f>
        <v>0</v>
      </c>
      <c r="L237" s="31">
        <f>OTEs!H237/OTEs!$T237</f>
        <v>0</v>
      </c>
      <c r="M237" s="31">
        <f>OTEs!I237/OTEs!$T237</f>
        <v>0.10648623056892607</v>
      </c>
      <c r="N237" s="31">
        <f>OTEs!J237/OTEs!$T237</f>
        <v>0</v>
      </c>
      <c r="O237" s="31">
        <f>OTEs!K237/OTEs!$T237</f>
        <v>0.19336384439359267</v>
      </c>
      <c r="P237" s="31">
        <f>OTEs!L237/OTEs!$T237</f>
        <v>0.29606249506825538</v>
      </c>
      <c r="Q237" s="31">
        <f>OTEs!M237/OTEs!$T237</f>
        <v>0</v>
      </c>
      <c r="R237" s="31">
        <f>OTEs!N237/OTEs!$T237</f>
        <v>0</v>
      </c>
      <c r="S237" s="31">
        <f>OTEs!O237/OTEs!$T237</f>
        <v>1.3848338988400535E-2</v>
      </c>
      <c r="T237" s="31">
        <f>OTEs!P237/OTEs!$T237</f>
        <v>6.8926063284147396E-2</v>
      </c>
      <c r="U237" s="31">
        <f>OTEs!Q237/OTEs!$T237</f>
        <v>2.4461453483784423E-2</v>
      </c>
      <c r="V237" s="31">
        <f>OTEs!R237/OTEs!$T237</f>
        <v>1.6018306636155607E-2</v>
      </c>
      <c r="W237" s="31">
        <f>OTEs!S237/OTEs!$T237</f>
        <v>0.28083326757673799</v>
      </c>
      <c r="X237" s="31">
        <f>SUM('BASE '!AH237:AK237)/'BASE '!AA237</f>
        <v>0.21384044819695416</v>
      </c>
      <c r="Y237" s="31">
        <f>'BASE '!AH237/SUM('BASE '!$AH237:$AK237)</f>
        <v>0</v>
      </c>
      <c r="Z237" s="31">
        <f>'BASE '!AI237/SUM('BASE '!$AH237:$AK237)</f>
        <v>0.31918819188191883</v>
      </c>
      <c r="AA237" s="31">
        <f>'BASE '!AJ237/SUM('BASE '!$AH237:$AK237)</f>
        <v>0.59225092250922506</v>
      </c>
      <c r="AB237" s="31">
        <f>'BASE '!AK237/SUM('BASE '!$AH237:$AK237)</f>
        <v>8.8560885608856083E-2</v>
      </c>
      <c r="AC237" s="31">
        <f>'BASE '!AB237/'BASE '!AA237</f>
        <v>5.6971514242878558E-2</v>
      </c>
      <c r="AD237" s="31">
        <f>'BASE '!AF237/'BASE '!AA237</f>
        <v>0.88763512980351922</v>
      </c>
      <c r="AE237" s="31">
        <f>'BASE '!AG237/'BASE '!AA237</f>
        <v>3.3772587390515273E-2</v>
      </c>
      <c r="AF237" s="31">
        <f>'BASE '!AA237/'BASE '!G237</f>
        <v>6.9005328363463125E-2</v>
      </c>
      <c r="DV237" s="5"/>
      <c r="DW237" s="5"/>
      <c r="DX237" s="5"/>
      <c r="DY237" s="5"/>
      <c r="DZ237" s="5"/>
      <c r="EA237" s="5"/>
      <c r="EB237" s="5"/>
    </row>
    <row r="238" spans="1:132">
      <c r="A238" t="s">
        <v>654</v>
      </c>
      <c r="B238" t="s">
        <v>649</v>
      </c>
      <c r="C238" t="s">
        <v>655</v>
      </c>
      <c r="D238" s="31">
        <f>'BASE '!Z238/'BASE '!AA238</f>
        <v>922.62186731149359</v>
      </c>
      <c r="E238" s="31">
        <f>'BASE '!AA238/'BASE '!CV238</f>
        <v>2.9472285067873303</v>
      </c>
      <c r="F238" s="31">
        <f>'BASE '!Z238/'BASE '!CV238</f>
        <v>2719.1774683257918</v>
      </c>
      <c r="G238" s="31">
        <f>SUM(OTEs!D238:K238,OTEs!M238,OTEs!N238,OTEs!O238,OTEs!Q238)/'BASE '!AA238</f>
        <v>0.29947991632602144</v>
      </c>
      <c r="H238" s="31">
        <f>OTEs!D238/OTEs!$T238</f>
        <v>0</v>
      </c>
      <c r="I238" s="31">
        <f>OTEs!E238/OTEs!$T238</f>
        <v>0</v>
      </c>
      <c r="J238" s="31">
        <f>OTEs!F238/OTEs!$T238</f>
        <v>0</v>
      </c>
      <c r="K238" s="31">
        <f>OTEs!G238/OTEs!$T238</f>
        <v>0</v>
      </c>
      <c r="L238" s="31">
        <f>OTEs!H238/OTEs!$T238</f>
        <v>0</v>
      </c>
      <c r="M238" s="31">
        <f>OTEs!I238/OTEs!$T238</f>
        <v>2.6317306029928736E-3</v>
      </c>
      <c r="N238" s="31">
        <f>OTEs!J238/OTEs!$T238</f>
        <v>0</v>
      </c>
      <c r="O238" s="31">
        <f>OTEs!K238/OTEs!$T238</f>
        <v>8.275544115104598E-2</v>
      </c>
      <c r="P238" s="31">
        <f>OTEs!L238/OTEs!$T238</f>
        <v>1.8422114220950116E-2</v>
      </c>
      <c r="Q238" s="31">
        <f>OTEs!M238/OTEs!$T238</f>
        <v>0</v>
      </c>
      <c r="R238" s="31">
        <f>OTEs!N238/OTEs!$T238</f>
        <v>0</v>
      </c>
      <c r="S238" s="31">
        <f>OTEs!O238/OTEs!$T238</f>
        <v>8.6366867087999705E-2</v>
      </c>
      <c r="T238" s="31">
        <f>OTEs!P238/OTEs!$T238</f>
        <v>0.27241293197840832</v>
      </c>
      <c r="U238" s="31">
        <f>OTEs!Q238/OTEs!$T238</f>
        <v>0.12801352363755117</v>
      </c>
      <c r="V238" s="31">
        <f>OTEs!R238/OTEs!$T238</f>
        <v>5.6149989434658161E-2</v>
      </c>
      <c r="W238" s="31">
        <f>OTEs!S238/OTEs!$T238</f>
        <v>0.35324740188639375</v>
      </c>
      <c r="X238" s="31">
        <f>SUM('BASE '!AH238:AK238)/'BASE '!AA238</f>
        <v>0.26464774406509678</v>
      </c>
      <c r="Y238" s="31">
        <f>'BASE '!AH238/SUM('BASE '!$AH238:$AK238)</f>
        <v>4.3509789702683099E-2</v>
      </c>
      <c r="Z238" s="31">
        <f>'BASE '!AI238/SUM('BASE '!$AH238:$AK238)</f>
        <v>0.24292965917331399</v>
      </c>
      <c r="AA238" s="31">
        <f>'BASE '!AJ238/SUM('BASE '!$AH238:$AK238)</f>
        <v>0.46990572878897746</v>
      </c>
      <c r="AB238" s="31">
        <f>'BASE '!AK238/SUM('BASE '!$AH238:$AK238)</f>
        <v>0.24365482233502539</v>
      </c>
      <c r="AC238" s="31">
        <f>'BASE '!AB238/'BASE '!AA238</f>
        <v>0.35258218665438423</v>
      </c>
      <c r="AD238" s="31">
        <f>'BASE '!AF238/'BASE '!AA238</f>
        <v>0.4879574721246665</v>
      </c>
      <c r="AE238" s="31">
        <f>'BASE '!AG238/'BASE '!AA238</f>
        <v>0.14017310534093308</v>
      </c>
      <c r="AF238" s="31">
        <f>'BASE '!AA238/'BASE '!G238</f>
        <v>0.19005673360831443</v>
      </c>
      <c r="DV238" s="5"/>
      <c r="DW238" s="5"/>
      <c r="DX238" s="5"/>
      <c r="DY238" s="5"/>
      <c r="DZ238" s="5"/>
      <c r="EA238" s="5"/>
      <c r="EB238" s="5"/>
    </row>
    <row r="239" spans="1:132">
      <c r="A239" t="s">
        <v>656</v>
      </c>
      <c r="B239" t="s">
        <v>649</v>
      </c>
      <c r="C239" t="s">
        <v>649</v>
      </c>
      <c r="D239" s="31">
        <f>'BASE '!Z239/'BASE '!AA239</f>
        <v>1158.4301408016111</v>
      </c>
      <c r="E239" s="31">
        <f>'BASE '!AA239/'BASE '!CV239</f>
        <v>2.0607764390896919</v>
      </c>
      <c r="F239" s="31">
        <f>'BASE '!Z239/'BASE '!CV239</f>
        <v>2387.2655404953148</v>
      </c>
      <c r="G239" s="31">
        <f>SUM(OTEs!D239:K239,OTEs!M239,OTEs!N239,OTEs!O239,OTEs!Q239)/'BASE '!AA239</f>
        <v>0.34562979082759515</v>
      </c>
      <c r="H239" s="31">
        <f>OTEs!D239/OTEs!$T239</f>
        <v>3.8379179706802833E-3</v>
      </c>
      <c r="I239" s="31">
        <f>OTEs!E239/OTEs!$T239</f>
        <v>0</v>
      </c>
      <c r="J239" s="31">
        <f>OTEs!F239/OTEs!$T239</f>
        <v>0</v>
      </c>
      <c r="K239" s="31">
        <f>OTEs!G239/OTEs!$T239</f>
        <v>0</v>
      </c>
      <c r="L239" s="31">
        <f>OTEs!H239/OTEs!$T239</f>
        <v>4.3699555262724427E-2</v>
      </c>
      <c r="M239" s="31">
        <f>OTEs!I239/OTEs!$T239</f>
        <v>1.5088123867567122E-2</v>
      </c>
      <c r="N239" s="31">
        <f>OTEs!J239/OTEs!$T239</f>
        <v>0</v>
      </c>
      <c r="O239" s="31">
        <f>OTEs!K239/OTEs!$T239</f>
        <v>0.14070169659034756</v>
      </c>
      <c r="P239" s="31">
        <f>OTEs!L239/OTEs!$T239</f>
        <v>7.747488057980563E-2</v>
      </c>
      <c r="Q239" s="31">
        <f>OTEs!M239/OTEs!$T239</f>
        <v>0</v>
      </c>
      <c r="R239" s="31">
        <f>OTEs!N239/OTEs!$T239</f>
        <v>5.2874320540273433E-3</v>
      </c>
      <c r="S239" s="31">
        <f>OTEs!O239/OTEs!$T239</f>
        <v>4.8097512765606983E-2</v>
      </c>
      <c r="T239" s="31">
        <f>OTEs!P239/OTEs!$T239</f>
        <v>0.1893345412617361</v>
      </c>
      <c r="U239" s="31">
        <f>OTEs!Q239/OTEs!$T239</f>
        <v>9.3847801021248553E-2</v>
      </c>
      <c r="V239" s="31">
        <f>OTEs!R239/OTEs!$T239</f>
        <v>9.0676988963926865E-3</v>
      </c>
      <c r="W239" s="31">
        <f>OTEs!S239/OTEs!$T239</f>
        <v>0.37356283972986332</v>
      </c>
      <c r="X239" s="31">
        <f>SUM('BASE '!AH239:AK239)/'BASE '!AA239</f>
        <v>0.32212225542419126</v>
      </c>
      <c r="Y239" s="31">
        <f>'BASE '!AH239/SUM('BASE '!$AH239:$AK239)</f>
        <v>0.23670279808419462</v>
      </c>
      <c r="Z239" s="31">
        <f>'BASE '!AI239/SUM('BASE '!$AH239:$AK239)</f>
        <v>0.14973531635996976</v>
      </c>
      <c r="AA239" s="31">
        <f>'BASE '!AJ239/SUM('BASE '!$AH239:$AK239)</f>
        <v>0.50466347365767583</v>
      </c>
      <c r="AB239" s="31">
        <f>'BASE '!AK239/SUM('BASE '!$AH239:$AK239)</f>
        <v>0.10889841189815982</v>
      </c>
      <c r="AC239" s="31">
        <f>'BASE '!AB239/'BASE '!AA239</f>
        <v>0.18188092763414318</v>
      </c>
      <c r="AD239" s="31">
        <f>'BASE '!AF239/'BASE '!AA239</f>
        <v>0.67907951149798618</v>
      </c>
      <c r="AE239" s="31">
        <f>'BASE '!AG239/'BASE '!AA239</f>
        <v>0.11525594387423671</v>
      </c>
      <c r="AF239" s="31">
        <f>'BASE '!AA239/'BASE '!G239</f>
        <v>8.5465764213799533E-2</v>
      </c>
      <c r="DV239" s="5"/>
      <c r="DW239" s="5"/>
      <c r="DX239" s="5"/>
      <c r="DY239" s="5"/>
      <c r="DZ239" s="5"/>
      <c r="EA239" s="5"/>
      <c r="EB239" s="5"/>
    </row>
    <row r="240" spans="1:132">
      <c r="A240" t="s">
        <v>657</v>
      </c>
      <c r="B240" t="s">
        <v>649</v>
      </c>
      <c r="C240" t="s">
        <v>658</v>
      </c>
      <c r="D240" s="31">
        <f>'BASE '!Z240/'BASE '!AA240</f>
        <v>689.99803173924192</v>
      </c>
      <c r="E240" s="31">
        <f>'BASE '!AA240/'BASE '!CV240</f>
        <v>4.3713537771129403</v>
      </c>
      <c r="F240" s="31">
        <f>'BASE '!Z240/'BASE '!CV240</f>
        <v>3016.2255022438299</v>
      </c>
      <c r="G240" s="31">
        <f>SUM(OTEs!D240:K240,OTEs!M240,OTEs!N240,OTEs!O240,OTEs!Q240)/'BASE '!AA240</f>
        <v>0.41784583796731967</v>
      </c>
      <c r="H240" s="31">
        <f>OTEs!D240/OTEs!$T240</f>
        <v>1.5921249732505885E-3</v>
      </c>
      <c r="I240" s="31">
        <f>OTEs!E240/OTEs!$T240</f>
        <v>0</v>
      </c>
      <c r="J240" s="31">
        <f>OTEs!F240/OTEs!$T240</f>
        <v>0</v>
      </c>
      <c r="K240" s="31">
        <f>OTEs!G240/OTEs!$T240</f>
        <v>0</v>
      </c>
      <c r="L240" s="31">
        <f>OTEs!H240/OTEs!$T240</f>
        <v>0</v>
      </c>
      <c r="M240" s="31">
        <f>OTEs!I240/OTEs!$T240</f>
        <v>0</v>
      </c>
      <c r="N240" s="31">
        <f>OTEs!J240/OTEs!$T240</f>
        <v>0</v>
      </c>
      <c r="O240" s="31">
        <f>OTEs!K240/OTEs!$T240</f>
        <v>9.1581425208645401E-2</v>
      </c>
      <c r="P240" s="31">
        <f>OTEs!L240/OTEs!$T240</f>
        <v>8.5512518724588059E-3</v>
      </c>
      <c r="Q240" s="31">
        <f>OTEs!M240/OTEs!$T240</f>
        <v>0</v>
      </c>
      <c r="R240" s="31">
        <f>OTEs!N240/OTEs!$T240</f>
        <v>6.6252942435266427E-3</v>
      </c>
      <c r="S240" s="31">
        <f>OTEs!O240/OTEs!$T240</f>
        <v>4.0308153220629146E-2</v>
      </c>
      <c r="T240" s="31">
        <f>OTEs!P240/OTEs!$T240</f>
        <v>0.14163920393751336</v>
      </c>
      <c r="U240" s="31">
        <f>OTEs!Q240/OTEs!$T240</f>
        <v>0.27797132463085811</v>
      </c>
      <c r="V240" s="31">
        <f>OTEs!R240/OTEs!$T240</f>
        <v>1.1701262572223411E-2</v>
      </c>
      <c r="W240" s="31">
        <f>OTEs!S240/OTEs!$T240</f>
        <v>0.42002995934089449</v>
      </c>
      <c r="X240" s="31">
        <f>SUM('BASE '!AH240:AK240)/'BASE '!AA240</f>
        <v>0.19539738215416205</v>
      </c>
      <c r="Y240" s="31">
        <f>'BASE '!AH240/SUM('BASE '!$AH240:$AK240)</f>
        <v>2.9772329246935195E-2</v>
      </c>
      <c r="Z240" s="31">
        <f>'BASE '!AI240/SUM('BASE '!$AH240:$AK240)</f>
        <v>0.22110332749562167</v>
      </c>
      <c r="AA240" s="31">
        <f>'BASE '!AJ240/SUM('BASE '!$AH240:$AK240)</f>
        <v>0.58800350262697021</v>
      </c>
      <c r="AB240" s="31">
        <f>'BASE '!AK240/SUM('BASE '!$AH240:$AK240)</f>
        <v>0.16112084063047286</v>
      </c>
      <c r="AC240" s="31">
        <f>'BASE '!AB240/'BASE '!AA240</f>
        <v>0.26526648986226364</v>
      </c>
      <c r="AD240" s="31">
        <f>'BASE '!AF240/'BASE '!AA240</f>
        <v>0.44982462143895963</v>
      </c>
      <c r="AE240" s="31">
        <f>'BASE '!AG240/'BASE '!AA240</f>
        <v>0.27517323979810071</v>
      </c>
      <c r="AF240" s="31">
        <f>'BASE '!AA240/'BASE '!G240</f>
        <v>0.17068969734722714</v>
      </c>
      <c r="DV240" s="5"/>
      <c r="DW240" s="5"/>
      <c r="DX240" s="5"/>
      <c r="DY240" s="5"/>
      <c r="DZ240" s="5"/>
      <c r="EA240" s="5"/>
      <c r="EB240" s="5"/>
    </row>
    <row r="241" spans="1:132">
      <c r="A241" t="s">
        <v>659</v>
      </c>
      <c r="B241" t="s">
        <v>649</v>
      </c>
      <c r="C241" t="s">
        <v>660</v>
      </c>
      <c r="D241" s="31">
        <f>'BASE '!Z241/'BASE '!AA241</f>
        <v>1392.8326509444571</v>
      </c>
      <c r="E241" s="31">
        <f>'BASE '!AA241/'BASE '!CV241</f>
        <v>1.2705714285714285</v>
      </c>
      <c r="F241" s="31">
        <f>'BASE '!Z241/'BASE '!CV241</f>
        <v>1769.6933710714286</v>
      </c>
      <c r="G241" s="31">
        <f>SUM(OTEs!D241:K241,OTEs!M241,OTEs!N241,OTEs!O241,OTEs!Q241)/'BASE '!AA241</f>
        <v>0.31460816280638643</v>
      </c>
      <c r="H241" s="31">
        <f>OTEs!D241/OTEs!$T241</f>
        <v>2.5208427219468228E-3</v>
      </c>
      <c r="I241" s="31">
        <f>OTEs!E241/OTEs!$T241</f>
        <v>0</v>
      </c>
      <c r="J241" s="31">
        <f>OTEs!F241/OTEs!$T241</f>
        <v>0</v>
      </c>
      <c r="K241" s="31">
        <f>OTEs!G241/OTEs!$T241</f>
        <v>0</v>
      </c>
      <c r="L241" s="31">
        <f>OTEs!H241/OTEs!$T241</f>
        <v>4.3079652996845422E-2</v>
      </c>
      <c r="M241" s="31">
        <f>OTEs!I241/OTEs!$T241</f>
        <v>0.12552106804867058</v>
      </c>
      <c r="N241" s="31">
        <f>OTEs!J241/OTEs!$T241</f>
        <v>0</v>
      </c>
      <c r="O241" s="31">
        <f>OTEs!K241/OTEs!$T241</f>
        <v>0.1016786840919333</v>
      </c>
      <c r="P241" s="31">
        <f>OTEs!L241/OTEs!$T241</f>
        <v>0.1606720369535827</v>
      </c>
      <c r="Q241" s="31">
        <f>OTEs!M241/OTEs!$T241</f>
        <v>0</v>
      </c>
      <c r="R241" s="31">
        <f>OTEs!N241/OTEs!$T241</f>
        <v>9.8580441640378543E-3</v>
      </c>
      <c r="S241" s="31">
        <f>OTEs!O241/OTEs!$T241</f>
        <v>7.1118747183415943E-3</v>
      </c>
      <c r="T241" s="31">
        <f>OTEs!P241/OTEs!$T241</f>
        <v>0.13635083370887788</v>
      </c>
      <c r="U241" s="31">
        <f>OTEs!Q241/OTEs!$T241</f>
        <v>2.5476002703920683E-2</v>
      </c>
      <c r="V241" s="31">
        <f>OTEs!R241/OTEs!$T241</f>
        <v>1.6040446146913023E-2</v>
      </c>
      <c r="W241" s="31">
        <f>OTEs!S241/OTEs!$T241</f>
        <v>0.37169051374493012</v>
      </c>
      <c r="X241" s="31">
        <f>SUM('BASE '!AH241:AK241)/'BASE '!AA241</f>
        <v>0.28333708117832246</v>
      </c>
      <c r="Y241" s="31">
        <f>'BASE '!AH241/SUM('BASE '!$AH241:$AK241)</f>
        <v>5.0595238095238103E-2</v>
      </c>
      <c r="Z241" s="31">
        <f>'BASE '!AI241/SUM('BASE '!$AH241:$AK241)</f>
        <v>0.19494047619047622</v>
      </c>
      <c r="AA241" s="31">
        <f>'BASE '!AJ241/SUM('BASE '!$AH241:$AK241)</f>
        <v>0.61557539682539686</v>
      </c>
      <c r="AB241" s="31">
        <f>'BASE '!AK241/SUM('BASE '!$AH241:$AK241)</f>
        <v>0.1388888888888889</v>
      </c>
      <c r="AC241" s="31">
        <f>'BASE '!AB241/'BASE '!AA241</f>
        <v>6.8936923768832925E-2</v>
      </c>
      <c r="AD241" s="31">
        <f>'BASE '!AF241/'BASE '!AA241</f>
        <v>0.79453845288958858</v>
      </c>
      <c r="AE241" s="31">
        <f>'BASE '!AG241/'BASE '!AA241</f>
        <v>0.11062232966044523</v>
      </c>
      <c r="AF241" s="31">
        <f>'BASE '!AA241/'BASE '!G241</f>
        <v>8.3334915002250362E-2</v>
      </c>
      <c r="DV241" s="5"/>
      <c r="DW241" s="5"/>
      <c r="DX241" s="5"/>
      <c r="DY241" s="5"/>
      <c r="DZ241" s="5"/>
      <c r="EA241" s="5"/>
      <c r="EB241" s="5"/>
    </row>
    <row r="242" spans="1:132">
      <c r="A242" t="s">
        <v>663</v>
      </c>
      <c r="B242" t="s">
        <v>662</v>
      </c>
      <c r="C242" t="s">
        <v>664</v>
      </c>
      <c r="D242" s="31">
        <f>'BASE '!Z242/'BASE '!AA242</f>
        <v>2129.6269481971035</v>
      </c>
      <c r="E242" s="31">
        <f>'BASE '!AA242/'BASE '!CV242</f>
        <v>1.2366586538461539</v>
      </c>
      <c r="F242" s="31">
        <f>'BASE '!Z242/'BASE '!CV242</f>
        <v>2633.6215949519228</v>
      </c>
      <c r="G242" s="31">
        <f>SUM(OTEs!D242:K242,OTEs!M242,OTEs!N242,OTEs!O242,OTEs!Q242)/'BASE '!AA242</f>
        <v>0.47439012537661573</v>
      </c>
      <c r="H242" s="31">
        <f>OTEs!D242/OTEs!$T242</f>
        <v>0.17989470547332873</v>
      </c>
      <c r="I242" s="31">
        <f>OTEs!E242/OTEs!$T242</f>
        <v>0</v>
      </c>
      <c r="J242" s="31">
        <f>OTEs!F242/OTEs!$T242</f>
        <v>0</v>
      </c>
      <c r="K242" s="31">
        <f>OTEs!G242/OTEs!$T242</f>
        <v>0</v>
      </c>
      <c r="L242" s="31">
        <f>OTEs!H242/OTEs!$T242</f>
        <v>6.2779378166285899E-2</v>
      </c>
      <c r="M242" s="31">
        <f>OTEs!I242/OTEs!$T242</f>
        <v>8.294427336843152E-2</v>
      </c>
      <c r="N242" s="31">
        <f>OTEs!J242/OTEs!$T242</f>
        <v>0</v>
      </c>
      <c r="O242" s="31">
        <f>OTEs!K242/OTEs!$T242</f>
        <v>8.1056918645077983E-2</v>
      </c>
      <c r="P242" s="31">
        <f>OTEs!L242/OTEs!$T242</f>
        <v>5.9799344392569787E-2</v>
      </c>
      <c r="Q242" s="31">
        <f>OTEs!M242/OTEs!$T242</f>
        <v>0</v>
      </c>
      <c r="R242" s="31">
        <f>OTEs!N242/OTEs!$T242</f>
        <v>6.5660077480878126E-2</v>
      </c>
      <c r="S242" s="31">
        <f>OTEs!O242/OTEs!$T242</f>
        <v>0</v>
      </c>
      <c r="T242" s="31">
        <f>OTEs!P242/OTEs!$T242</f>
        <v>0.13896890831429426</v>
      </c>
      <c r="U242" s="31">
        <f>OTEs!Q242/OTEs!$T242</f>
        <v>1.2516141849607631E-2</v>
      </c>
      <c r="V242" s="31">
        <f>OTEs!R242/OTEs!$T242</f>
        <v>2.6422966126949443E-2</v>
      </c>
      <c r="W242" s="31">
        <f>OTEs!S242/OTEs!$T242</f>
        <v>0.28995728618257677</v>
      </c>
      <c r="X242" s="31">
        <f>SUM('BASE '!AH242:AK242)/'BASE '!AA242</f>
        <v>0.74156866556516665</v>
      </c>
      <c r="Y242" s="31">
        <f>'BASE '!AH242/SUM('BASE '!$AH242:$AK242)</f>
        <v>0.70642201834862384</v>
      </c>
      <c r="Z242" s="31">
        <f>'BASE '!AI242/SUM('BASE '!$AH242:$AK242)</f>
        <v>0.14809960681520315</v>
      </c>
      <c r="AA242" s="31">
        <f>'BASE '!AJ242/SUM('BASE '!$AH242:$AK242)</f>
        <v>0.13499344692005244</v>
      </c>
      <c r="AB242" s="31">
        <f>'BASE '!AK242/SUM('BASE '!$AH242:$AK242)</f>
        <v>1.0484927916120578E-2</v>
      </c>
      <c r="AC242" s="31">
        <f>'BASE '!AB242/'BASE '!AA242</f>
        <v>0.28583924579648168</v>
      </c>
      <c r="AD242" s="31">
        <f>'BASE '!AF242/'BASE '!AA242</f>
        <v>0.66916124015939349</v>
      </c>
      <c r="AE242" s="31">
        <f>'BASE '!AG242/'BASE '!AA242</f>
        <v>1.9438235008261251E-3</v>
      </c>
      <c r="AF242" s="31">
        <f>'BASE '!AA242/'BASE '!G242</f>
        <v>9.8991271924362745E-2</v>
      </c>
      <c r="DV242" s="5"/>
      <c r="DW242" s="5"/>
      <c r="DX242" s="5"/>
      <c r="DY242" s="5"/>
      <c r="DZ242" s="5"/>
      <c r="EA242" s="5"/>
      <c r="EB242" s="5"/>
    </row>
    <row r="243" spans="1:132">
      <c r="A243" t="s">
        <v>665</v>
      </c>
      <c r="B243" t="s">
        <v>662</v>
      </c>
      <c r="C243" t="s">
        <v>357</v>
      </c>
      <c r="D243" s="31">
        <f>'BASE '!Z243/'BASE '!AA243</f>
        <v>1304.01140263872</v>
      </c>
      <c r="E243" s="31">
        <f>'BASE '!AA243/'BASE '!CV243</f>
        <v>1.1308994708994708</v>
      </c>
      <c r="F243" s="31">
        <f>'BASE '!Z243/'BASE '!CV243</f>
        <v>1474.7058052910054</v>
      </c>
      <c r="G243" s="31">
        <f>SUM(OTEs!D243:K243,OTEs!M243,OTEs!N243,OTEs!O243,OTEs!Q243)/'BASE '!AA243</f>
        <v>0.11266024141480302</v>
      </c>
      <c r="H243" s="31">
        <f>OTEs!D243/OTEs!$T243</f>
        <v>1.1303692539562924E-2</v>
      </c>
      <c r="I243" s="31">
        <f>OTEs!E243/OTEs!$T243</f>
        <v>0</v>
      </c>
      <c r="J243" s="31">
        <f>OTEs!F243/OTEs!$T243</f>
        <v>0</v>
      </c>
      <c r="K243" s="31">
        <f>OTEs!G243/OTEs!$T243</f>
        <v>0</v>
      </c>
      <c r="L243" s="31">
        <f>OTEs!H243/OTEs!$T243</f>
        <v>0</v>
      </c>
      <c r="M243" s="31">
        <f>OTEs!I243/OTEs!$T243</f>
        <v>0</v>
      </c>
      <c r="N243" s="31">
        <f>OTEs!J243/OTEs!$T243</f>
        <v>0</v>
      </c>
      <c r="O243" s="31">
        <f>OTEs!K243/OTEs!$T243</f>
        <v>9.4197437829691033E-2</v>
      </c>
      <c r="P243" s="31">
        <f>OTEs!L243/OTEs!$T243</f>
        <v>6.0945742275810094E-2</v>
      </c>
      <c r="Q243" s="31">
        <f>OTEs!M243/OTEs!$T243</f>
        <v>0</v>
      </c>
      <c r="R243" s="31">
        <f>OTEs!N243/OTEs!$T243</f>
        <v>0</v>
      </c>
      <c r="S243" s="31">
        <f>OTEs!O243/OTEs!$T243</f>
        <v>7.9125847776940466E-3</v>
      </c>
      <c r="T243" s="31">
        <f>OTEs!P243/OTEs!$T243</f>
        <v>0.41456292388847027</v>
      </c>
      <c r="U243" s="31">
        <f>OTEs!Q243/OTEs!$T243</f>
        <v>0</v>
      </c>
      <c r="V243" s="31">
        <f>OTEs!R243/OTEs!$T243</f>
        <v>9.7682743029389618E-2</v>
      </c>
      <c r="W243" s="31">
        <f>OTEs!S243/OTEs!$T243</f>
        <v>0.31339487565938201</v>
      </c>
      <c r="X243" s="31">
        <f>SUM('BASE '!AH243:AK243)/'BASE '!AA243</f>
        <v>0.52493683915036971</v>
      </c>
      <c r="Y243" s="31">
        <f>'BASE '!AH243/SUM('BASE '!$AH243:$AK243)</f>
        <v>0.28163992869875221</v>
      </c>
      <c r="Z243" s="31">
        <f>'BASE '!AI243/SUM('BASE '!$AH243:$AK243)</f>
        <v>0.39037433155080203</v>
      </c>
      <c r="AA243" s="31">
        <f>'BASE '!AJ243/SUM('BASE '!$AH243:$AK243)</f>
        <v>0.32798573975044565</v>
      </c>
      <c r="AB243" s="31">
        <f>'BASE '!AK243/SUM('BASE '!$AH243:$AK243)</f>
        <v>0</v>
      </c>
      <c r="AC243" s="31">
        <f>'BASE '!AB243/'BASE '!AA243</f>
        <v>0.16973893515486105</v>
      </c>
      <c r="AD243" s="31">
        <f>'BASE '!AF243/'BASE '!AA243</f>
        <v>0.56058762983063526</v>
      </c>
      <c r="AE243" s="31">
        <f>'BASE '!AG243/'BASE '!AA243</f>
        <v>0.21848975390661551</v>
      </c>
      <c r="AF243" s="31">
        <f>'BASE '!AA243/'BASE '!G243</f>
        <v>0.10665415311268878</v>
      </c>
      <c r="DV243" s="5"/>
      <c r="DW243" s="5"/>
      <c r="DX243" s="5"/>
      <c r="DY243" s="5"/>
      <c r="DZ243" s="5"/>
      <c r="EA243" s="5"/>
      <c r="EB243" s="5"/>
    </row>
    <row r="244" spans="1:132">
      <c r="A244" t="s">
        <v>666</v>
      </c>
      <c r="B244" t="s">
        <v>662</v>
      </c>
      <c r="C244" t="s">
        <v>667</v>
      </c>
      <c r="D244" s="31">
        <f>'BASE '!Z244/'BASE '!AA244</f>
        <v>1262.877177558848</v>
      </c>
      <c r="E244" s="31">
        <f>'BASE '!AA244/'BASE '!CV244</f>
        <v>0.88176392572944284</v>
      </c>
      <c r="F244" s="31">
        <f>'BASE '!Z244/'BASE '!CV244</f>
        <v>1113.5595377984084</v>
      </c>
      <c r="G244" s="31">
        <f>SUM(OTEs!D244:K244,OTEs!M244,OTEs!N244,OTEs!O244,OTEs!Q244)/'BASE '!AA244</f>
        <v>0.21433406031435664</v>
      </c>
      <c r="H244" s="31">
        <f>OTEs!D244/OTEs!$T244</f>
        <v>0</v>
      </c>
      <c r="I244" s="31">
        <f>OTEs!E244/OTEs!$T244</f>
        <v>0</v>
      </c>
      <c r="J244" s="31">
        <f>OTEs!F244/OTEs!$T244</f>
        <v>0</v>
      </c>
      <c r="K244" s="31">
        <f>OTEs!G244/OTEs!$T244</f>
        <v>1.8414731785428345E-3</v>
      </c>
      <c r="L244" s="31">
        <f>OTEs!H244/OTEs!$T244</f>
        <v>7.7662129703763016E-3</v>
      </c>
      <c r="M244" s="31">
        <f>OTEs!I244/OTEs!$T244</f>
        <v>1.6413130504403524E-2</v>
      </c>
      <c r="N244" s="31">
        <f>OTEs!J244/OTEs!$T244</f>
        <v>0</v>
      </c>
      <c r="O244" s="31">
        <f>OTEs!K244/OTEs!$T244</f>
        <v>7.2618094475580472E-2</v>
      </c>
      <c r="P244" s="31">
        <f>OTEs!L244/OTEs!$T244</f>
        <v>5.3082465972778228E-2</v>
      </c>
      <c r="Q244" s="31">
        <f>OTEs!M244/OTEs!$T244</f>
        <v>0</v>
      </c>
      <c r="R244" s="31">
        <f>OTEs!N244/OTEs!$T244</f>
        <v>0</v>
      </c>
      <c r="S244" s="31">
        <f>OTEs!O244/OTEs!$T244</f>
        <v>0.12057646116893515</v>
      </c>
      <c r="T244" s="31">
        <f>OTEs!P244/OTEs!$T244</f>
        <v>0.20640512409927941</v>
      </c>
      <c r="U244" s="31">
        <f>OTEs!Q244/OTEs!$T244</f>
        <v>8.9671737389911948E-3</v>
      </c>
      <c r="V244" s="31">
        <f>OTEs!R244/OTEs!$T244</f>
        <v>8.5668534827862283E-2</v>
      </c>
      <c r="W244" s="31">
        <f>OTEs!S244/OTEs!$T244</f>
        <v>0.42666132906325066</v>
      </c>
      <c r="X244" s="31">
        <f>SUM('BASE '!AH244:AK244)/'BASE '!AA244</f>
        <v>0.34669474317515236</v>
      </c>
      <c r="Y244" s="31">
        <f>'BASE '!AH244/SUM('BASE '!$AH244:$AK244)</f>
        <v>0.17787418655097609</v>
      </c>
      <c r="Z244" s="31">
        <f>'BASE '!AI244/SUM('BASE '!$AH244:$AK244)</f>
        <v>0.3817787418655097</v>
      </c>
      <c r="AA244" s="31">
        <f>'BASE '!AJ244/SUM('BASE '!$AH244:$AK244)</f>
        <v>0.3709327548806941</v>
      </c>
      <c r="AB244" s="31">
        <f>'BASE '!AK244/SUM('BASE '!$AH244:$AK244)</f>
        <v>6.9414316702819945E-2</v>
      </c>
      <c r="AC244" s="31">
        <f>'BASE '!AB244/'BASE '!AA244</f>
        <v>0.17402421598856885</v>
      </c>
      <c r="AD244" s="31">
        <f>'BASE '!AF244/'BASE '!AA244</f>
        <v>0.69526960968639551</v>
      </c>
      <c r="AE244" s="31">
        <f>'BASE '!AG244/'BASE '!AA244</f>
        <v>6.1292020756561635E-2</v>
      </c>
      <c r="AF244" s="31">
        <f>'BASE '!AA244/'BASE '!G244</f>
        <v>5.410942779096968E-2</v>
      </c>
      <c r="DV244" s="5"/>
      <c r="DW244" s="5"/>
      <c r="DX244" s="5"/>
      <c r="DY244" s="5"/>
      <c r="DZ244" s="5"/>
      <c r="EA244" s="5"/>
      <c r="EB244" s="5"/>
    </row>
    <row r="245" spans="1:132">
      <c r="A245" t="s">
        <v>668</v>
      </c>
      <c r="B245" t="s">
        <v>662</v>
      </c>
      <c r="C245" t="s">
        <v>669</v>
      </c>
      <c r="D245" s="31">
        <f>'BASE '!Z245/'BASE '!AA245</f>
        <v>1263.1206591179978</v>
      </c>
      <c r="E245" s="31">
        <f>'BASE '!AA245/'BASE '!CV245</f>
        <v>1.2485119047619047</v>
      </c>
      <c r="F245" s="31">
        <f>'BASE '!Z245/'BASE '!CV245</f>
        <v>1577.0211800595239</v>
      </c>
      <c r="G245" s="31">
        <f>SUM(OTEs!D245:K245,OTEs!M245,OTEs!N245,OTEs!O245,OTEs!Q245)/'BASE '!AA245</f>
        <v>0.24854986094557011</v>
      </c>
      <c r="H245" s="31">
        <f>OTEs!D245/OTEs!$T245</f>
        <v>0</v>
      </c>
      <c r="I245" s="31">
        <f>OTEs!E245/OTEs!$T245</f>
        <v>0</v>
      </c>
      <c r="J245" s="31">
        <f>OTEs!F245/OTEs!$T245</f>
        <v>0</v>
      </c>
      <c r="K245" s="31">
        <f>OTEs!G245/OTEs!$T245</f>
        <v>0</v>
      </c>
      <c r="L245" s="31">
        <f>OTEs!H245/OTEs!$T245</f>
        <v>0</v>
      </c>
      <c r="M245" s="31">
        <f>OTEs!I245/OTEs!$T245</f>
        <v>2.7613008795254655E-2</v>
      </c>
      <c r="N245" s="31">
        <f>OTEs!J245/OTEs!$T245</f>
        <v>0</v>
      </c>
      <c r="O245" s="31">
        <f>OTEs!K245/OTEs!$T245</f>
        <v>0.16256903252198815</v>
      </c>
      <c r="P245" s="31">
        <f>OTEs!L245/OTEs!$T245</f>
        <v>0.10795663734915116</v>
      </c>
      <c r="Q245" s="31">
        <f>OTEs!M245/OTEs!$T245</f>
        <v>0</v>
      </c>
      <c r="R245" s="31">
        <f>OTEs!N245/OTEs!$T245</f>
        <v>0</v>
      </c>
      <c r="S245" s="31">
        <f>OTEs!O245/OTEs!$T245</f>
        <v>5.0930660666803025E-2</v>
      </c>
      <c r="T245" s="31">
        <f>OTEs!P245/OTEs!$T245</f>
        <v>0.19734096952341995</v>
      </c>
      <c r="U245" s="31">
        <f>OTEs!Q245/OTEs!$T245</f>
        <v>1.4808754346492127E-2</v>
      </c>
      <c r="V245" s="31">
        <f>OTEs!R245/OTEs!$T245</f>
        <v>4.5571691552464724E-2</v>
      </c>
      <c r="W245" s="31">
        <f>OTEs!S245/OTEs!$T245</f>
        <v>0.3932092452444263</v>
      </c>
      <c r="X245" s="31">
        <f>SUM('BASE '!AH245:AK245)/'BASE '!AA245</f>
        <v>0.33690901867302347</v>
      </c>
      <c r="Y245" s="31">
        <f>'BASE '!AH245/SUM('BASE '!$AH245:$AK245)</f>
        <v>4.7169811320754715E-3</v>
      </c>
      <c r="Z245" s="31">
        <f>'BASE '!AI245/SUM('BASE '!$AH245:$AK245)</f>
        <v>0.47405660377358488</v>
      </c>
      <c r="AA245" s="31">
        <f>'BASE '!AJ245/SUM('BASE '!$AH245:$AK245)</f>
        <v>0.52122641509433953</v>
      </c>
      <c r="AB245" s="31">
        <f>'BASE '!AK245/SUM('BASE '!$AH245:$AK245)</f>
        <v>0</v>
      </c>
      <c r="AC245" s="31">
        <f>'BASE '!AB245/'BASE '!AA245</f>
        <v>0.1075486690504569</v>
      </c>
      <c r="AD245" s="31">
        <f>'BASE '!AF245/'BASE '!AA245</f>
        <v>0.78458482320222489</v>
      </c>
      <c r="AE245" s="31">
        <f>'BASE '!AG245/'BASE '!AA245</f>
        <v>4.0206595152959872E-2</v>
      </c>
      <c r="AF245" s="31">
        <f>'BASE '!AA245/'BASE '!G245</f>
        <v>3.5160272599791084E-2</v>
      </c>
      <c r="DV245" s="5"/>
      <c r="DW245" s="5"/>
      <c r="DX245" s="5"/>
      <c r="DY245" s="5"/>
      <c r="DZ245" s="5"/>
      <c r="EA245" s="5"/>
      <c r="EB245" s="5"/>
    </row>
    <row r="246" spans="1:132">
      <c r="A246" t="s">
        <v>670</v>
      </c>
      <c r="B246" t="s">
        <v>662</v>
      </c>
      <c r="C246" t="s">
        <v>671</v>
      </c>
      <c r="D246" s="31">
        <f>'BASE '!Z246/'BASE '!AA246</f>
        <v>1195.1239216897231</v>
      </c>
      <c r="E246" s="31">
        <f>'BASE '!AA246/'BASE '!CV246</f>
        <v>0.74411764705882355</v>
      </c>
      <c r="F246" s="31">
        <f>'BASE '!Z246/'BASE '!CV246</f>
        <v>889.31280055147045</v>
      </c>
      <c r="G246" s="31">
        <f>SUM(OTEs!D246:K246,OTEs!M246,OTEs!N246,OTEs!O246,OTEs!Q246)/'BASE '!AA246</f>
        <v>0.1196887351778656</v>
      </c>
      <c r="H246" s="31">
        <f>OTEs!D246/OTEs!$T246</f>
        <v>0</v>
      </c>
      <c r="I246" s="31">
        <f>OTEs!E246/OTEs!$T246</f>
        <v>0</v>
      </c>
      <c r="J246" s="31">
        <f>OTEs!F246/OTEs!$T246</f>
        <v>0</v>
      </c>
      <c r="K246" s="31">
        <f>OTEs!G246/OTEs!$T246</f>
        <v>0</v>
      </c>
      <c r="L246" s="31">
        <f>OTEs!H246/OTEs!$T246</f>
        <v>0</v>
      </c>
      <c r="M246" s="31">
        <f>OTEs!I246/OTEs!$T246</f>
        <v>1.2925518300486306E-2</v>
      </c>
      <c r="N246" s="31">
        <f>OTEs!J246/OTEs!$T246</f>
        <v>0</v>
      </c>
      <c r="O246" s="31">
        <f>OTEs!K246/OTEs!$T246</f>
        <v>0.11108267212695162</v>
      </c>
      <c r="P246" s="31">
        <f>OTEs!L246/OTEs!$T246</f>
        <v>1.9964166879959049E-2</v>
      </c>
      <c r="Q246" s="31">
        <f>OTEs!M246/OTEs!$T246</f>
        <v>0</v>
      </c>
      <c r="R246" s="31">
        <f>OTEs!N246/OTEs!$T246</f>
        <v>0</v>
      </c>
      <c r="S246" s="31">
        <f>OTEs!O246/OTEs!$T246</f>
        <v>0</v>
      </c>
      <c r="T246" s="31">
        <f>OTEs!P246/OTEs!$T246</f>
        <v>0.24968006142820576</v>
      </c>
      <c r="U246" s="31">
        <f>OTEs!Q246/OTEs!$T246</f>
        <v>0</v>
      </c>
      <c r="V246" s="31">
        <f>OTEs!R246/OTEs!$T246</f>
        <v>7.6529306373176356E-2</v>
      </c>
      <c r="W246" s="31">
        <f>OTEs!S246/OTEs!$T246</f>
        <v>0.52981827489122091</v>
      </c>
      <c r="X246" s="31">
        <f>SUM('BASE '!AH246:AK246)/'BASE '!AA246</f>
        <v>0.23097826086956519</v>
      </c>
      <c r="Y246" s="31">
        <f>'BASE '!AH246/SUM('BASE '!$AH246:$AK246)</f>
        <v>8.5561497326203217E-2</v>
      </c>
      <c r="Z246" s="31">
        <f>'BASE '!AI246/SUM('BASE '!$AH246:$AK246)</f>
        <v>0</v>
      </c>
      <c r="AA246" s="31">
        <f>'BASE '!AJ246/SUM('BASE '!$AH246:$AK246)</f>
        <v>0.74331550802139046</v>
      </c>
      <c r="AB246" s="31">
        <f>'BASE '!AK246/SUM('BASE '!$AH246:$AK246)</f>
        <v>0.17112299465240643</v>
      </c>
      <c r="AC246" s="31">
        <f>'BASE '!AB246/'BASE '!AA246</f>
        <v>0.1450098814229249</v>
      </c>
      <c r="AD246" s="31">
        <f>'BASE '!AF246/'BASE '!AA246</f>
        <v>0.73591897233201575</v>
      </c>
      <c r="AE246" s="31">
        <f>'BASE '!AG246/'BASE '!AA246</f>
        <v>4.0143280632411064E-2</v>
      </c>
      <c r="AF246" s="31">
        <f>'BASE '!AA246/'BASE '!G246</f>
        <v>3.4986086957910875E-2</v>
      </c>
      <c r="DV246" s="5"/>
      <c r="DW246" s="5"/>
      <c r="DX246" s="5"/>
      <c r="DY246" s="5"/>
      <c r="DZ246" s="5"/>
      <c r="EA246" s="5"/>
      <c r="EB246" s="5"/>
    </row>
    <row r="247" spans="1:132">
      <c r="A247" t="s">
        <v>672</v>
      </c>
      <c r="B247" t="s">
        <v>662</v>
      </c>
      <c r="C247" t="s">
        <v>673</v>
      </c>
      <c r="D247" s="31">
        <f>'BASE '!Z247/'BASE '!AA247</f>
        <v>1363.834131428016</v>
      </c>
      <c r="E247" s="31">
        <f>'BASE '!AA247/'BASE '!CV247</f>
        <v>1.3863881401617253</v>
      </c>
      <c r="F247" s="31">
        <f>'BASE '!Z247/'BASE '!CV247</f>
        <v>1890.8034649595691</v>
      </c>
      <c r="G247" s="31">
        <f>SUM(OTEs!D247:K247,OTEs!M247,OTEs!N247,OTEs!O247,OTEs!Q247)/'BASE '!AA247</f>
        <v>8.1462039467288791E-2</v>
      </c>
      <c r="H247" s="31">
        <f>OTEs!D247/OTEs!$T247</f>
        <v>0</v>
      </c>
      <c r="I247" s="31">
        <f>OTEs!E247/OTEs!$T247</f>
        <v>0</v>
      </c>
      <c r="J247" s="31">
        <f>OTEs!F247/OTEs!$T247</f>
        <v>0</v>
      </c>
      <c r="K247" s="31">
        <f>OTEs!G247/OTEs!$T247</f>
        <v>0</v>
      </c>
      <c r="L247" s="31">
        <f>OTEs!H247/OTEs!$T247</f>
        <v>0</v>
      </c>
      <c r="M247" s="31">
        <f>OTEs!I247/OTEs!$T247</f>
        <v>3.8880559720139936E-2</v>
      </c>
      <c r="N247" s="31">
        <f>OTEs!J247/OTEs!$T247</f>
        <v>0</v>
      </c>
      <c r="O247" s="31">
        <f>OTEs!K247/OTEs!$T247</f>
        <v>5.6971514242878567E-3</v>
      </c>
      <c r="P247" s="31">
        <f>OTEs!L247/OTEs!$T247</f>
        <v>1.1994002998500749E-2</v>
      </c>
      <c r="Q247" s="31">
        <f>OTEs!M247/OTEs!$T247</f>
        <v>0</v>
      </c>
      <c r="R247" s="31">
        <f>OTEs!N247/OTEs!$T247</f>
        <v>0</v>
      </c>
      <c r="S247" s="31">
        <f>OTEs!O247/OTEs!$T247</f>
        <v>0</v>
      </c>
      <c r="T247" s="31">
        <f>OTEs!P247/OTEs!$T247</f>
        <v>0.42668665667166417</v>
      </c>
      <c r="U247" s="31">
        <f>OTEs!Q247/OTEs!$T247</f>
        <v>3.9180409795102449E-2</v>
      </c>
      <c r="V247" s="31">
        <f>OTEs!R247/OTEs!$T247</f>
        <v>0</v>
      </c>
      <c r="W247" s="31">
        <f>OTEs!S247/OTEs!$T247</f>
        <v>0.47756121939030488</v>
      </c>
      <c r="X247" s="31">
        <f>SUM('BASE '!AH247:AK247)/'BASE '!AA247</f>
        <v>0.40147759307864295</v>
      </c>
      <c r="Y247" s="31">
        <f>'BASE '!AH247/SUM('BASE '!$AH247:$AK247)</f>
        <v>0</v>
      </c>
      <c r="Z247" s="31">
        <f>'BASE '!AI247/SUM('BASE '!$AH247:$AK247)</f>
        <v>8.2324455205811123E-2</v>
      </c>
      <c r="AA247" s="31">
        <f>'BASE '!AJ247/SUM('BASE '!$AH247:$AK247)</f>
        <v>0.84019370460048426</v>
      </c>
      <c r="AB247" s="31">
        <f>'BASE '!AK247/SUM('BASE '!$AH247:$AK247)</f>
        <v>7.748184019370459E-2</v>
      </c>
      <c r="AC247" s="31">
        <f>'BASE '!AB247/'BASE '!AA247</f>
        <v>0.12345679012345678</v>
      </c>
      <c r="AD247" s="31">
        <f>'BASE '!AF247/'BASE '!AA247</f>
        <v>0.7135219208710023</v>
      </c>
      <c r="AE247" s="31">
        <f>'BASE '!AG247/'BASE '!AA247</f>
        <v>0.10741712841450375</v>
      </c>
      <c r="AF247" s="31">
        <f>'BASE '!AA247/'BASE '!G247</f>
        <v>3.8642570975107822E-2</v>
      </c>
      <c r="DV247" s="5"/>
      <c r="DW247" s="5"/>
      <c r="DX247" s="5"/>
      <c r="DY247" s="5"/>
      <c r="DZ247" s="5"/>
      <c r="EA247" s="5"/>
      <c r="EB247" s="5"/>
    </row>
    <row r="248" spans="1:132">
      <c r="A248" t="s">
        <v>674</v>
      </c>
      <c r="B248" t="s">
        <v>662</v>
      </c>
      <c r="C248" t="s">
        <v>352</v>
      </c>
      <c r="D248" s="31">
        <f>'BASE '!Z248/'BASE '!AA248</f>
        <v>1291.5747441120939</v>
      </c>
      <c r="E248" s="31">
        <f>'BASE '!AA248/'BASE '!CV248</f>
        <v>1.1908875739644971</v>
      </c>
      <c r="F248" s="31">
        <f>'BASE '!Z248/'BASE '!CV248</f>
        <v>1538.1203136094675</v>
      </c>
      <c r="G248" s="31">
        <f>SUM(OTEs!D248:K248,OTEs!M248,OTEs!N248,OTEs!O248,OTEs!Q248)/'BASE '!AA248</f>
        <v>0.22577760111298817</v>
      </c>
      <c r="H248" s="31">
        <f>OTEs!D248/OTEs!$T248</f>
        <v>0</v>
      </c>
      <c r="I248" s="31">
        <f>OTEs!E248/OTEs!$T248</f>
        <v>0</v>
      </c>
      <c r="J248" s="31">
        <f>OTEs!F248/OTEs!$T248</f>
        <v>0</v>
      </c>
      <c r="K248" s="31">
        <f>OTEs!G248/OTEs!$T248</f>
        <v>0</v>
      </c>
      <c r="L248" s="31">
        <f>OTEs!H248/OTEs!$T248</f>
        <v>0</v>
      </c>
      <c r="M248" s="31">
        <f>OTEs!I248/OTEs!$T248</f>
        <v>4.7103249527973769E-2</v>
      </c>
      <c r="N248" s="31">
        <f>OTEs!J248/OTEs!$T248</f>
        <v>0</v>
      </c>
      <c r="O248" s="31">
        <f>OTEs!K248/OTEs!$T248</f>
        <v>0.10384577163867634</v>
      </c>
      <c r="P248" s="31">
        <f>OTEs!L248/OTEs!$T248</f>
        <v>7.1549239789327236E-3</v>
      </c>
      <c r="Q248" s="31">
        <f>OTEs!M248/OTEs!$T248</f>
        <v>0</v>
      </c>
      <c r="R248" s="31">
        <f>OTEs!N248/OTEs!$T248</f>
        <v>0</v>
      </c>
      <c r="S248" s="31">
        <f>OTEs!O248/OTEs!$T248</f>
        <v>2.8420948027427208E-2</v>
      </c>
      <c r="T248" s="31">
        <f>OTEs!P248/OTEs!$T248</f>
        <v>0.13584418165556991</v>
      </c>
      <c r="U248" s="31">
        <f>OTEs!Q248/OTEs!$T248</f>
        <v>4.6407631918910862E-2</v>
      </c>
      <c r="V248" s="31">
        <f>OTEs!R248/OTEs!$T248</f>
        <v>9.6591473715591777E-2</v>
      </c>
      <c r="W248" s="31">
        <f>OTEs!S248/OTEs!$T248</f>
        <v>0.53463181953691741</v>
      </c>
      <c r="X248" s="31">
        <f>SUM('BASE '!AH248:AK248)/'BASE '!AA248</f>
        <v>0.3348901917917122</v>
      </c>
      <c r="Y248" s="31">
        <f>'BASE '!AH248/SUM('BASE '!$AH248:$AK248)</f>
        <v>2.0771513353115729E-2</v>
      </c>
      <c r="Z248" s="31">
        <f>'BASE '!AI248/SUM('BASE '!$AH248:$AK248)</f>
        <v>0.40652818991097928</v>
      </c>
      <c r="AA248" s="31">
        <f>'BASE '!AJ248/SUM('BASE '!$AH248:$AK248)</f>
        <v>0.52522255192878342</v>
      </c>
      <c r="AB248" s="31">
        <f>'BASE '!AK248/SUM('BASE '!$AH248:$AK248)</f>
        <v>4.747774480712167E-2</v>
      </c>
      <c r="AC248" s="31">
        <f>'BASE '!AB248/'BASE '!AA248</f>
        <v>0.15591771837424229</v>
      </c>
      <c r="AD248" s="31">
        <f>'BASE '!AF248/'BASE '!AA248</f>
        <v>0.72552916625260866</v>
      </c>
      <c r="AE248" s="31">
        <f>'BASE '!AG248/'BASE '!AA248</f>
        <v>7.0654874291960656E-2</v>
      </c>
      <c r="AF248" s="31">
        <f>'BASE '!AA248/'BASE '!G248</f>
        <v>6.2420549027583767E-2</v>
      </c>
      <c r="DV248" s="5"/>
      <c r="DW248" s="5"/>
      <c r="DX248" s="5"/>
      <c r="DY248" s="5"/>
      <c r="DZ248" s="5"/>
      <c r="EA248" s="5"/>
      <c r="EB248" s="5"/>
    </row>
    <row r="249" spans="1:132">
      <c r="A249" t="s">
        <v>675</v>
      </c>
      <c r="B249" t="s">
        <v>662</v>
      </c>
      <c r="C249" t="s">
        <v>676</v>
      </c>
      <c r="D249" s="31">
        <f>'BASE '!Z249/'BASE '!AA249</f>
        <v>1082.9428794933881</v>
      </c>
      <c r="E249" s="31">
        <f>'BASE '!AA249/'BASE '!CV249</f>
        <v>0.9869485294117647</v>
      </c>
      <c r="F249" s="31">
        <f>'BASE '!Z249/'BASE '!CV249</f>
        <v>1068.8088823529413</v>
      </c>
      <c r="G249" s="31">
        <f>SUM(OTEs!D249:K249,OTEs!M249,OTEs!N249,OTEs!O249,OTEs!Q249)/'BASE '!AA249</f>
        <v>0.41655801825293354</v>
      </c>
      <c r="H249" s="31">
        <f>OTEs!D249/OTEs!$T249</f>
        <v>0</v>
      </c>
      <c r="I249" s="31">
        <f>OTEs!E249/OTEs!$T249</f>
        <v>0</v>
      </c>
      <c r="J249" s="31">
        <f>OTEs!F249/OTEs!$T249</f>
        <v>0</v>
      </c>
      <c r="K249" s="31">
        <f>OTEs!G249/OTEs!$T249</f>
        <v>0</v>
      </c>
      <c r="L249" s="31">
        <f>OTEs!H249/OTEs!$T249</f>
        <v>0</v>
      </c>
      <c r="M249" s="31">
        <f>OTEs!I249/OTEs!$T249</f>
        <v>0</v>
      </c>
      <c r="N249" s="31">
        <f>OTEs!J249/OTEs!$T249</f>
        <v>0</v>
      </c>
      <c r="O249" s="31">
        <f>OTEs!K249/OTEs!$T249</f>
        <v>0.28218013142636261</v>
      </c>
      <c r="P249" s="31">
        <f>OTEs!L249/OTEs!$T249</f>
        <v>1.4205643602628529E-2</v>
      </c>
      <c r="Q249" s="31">
        <f>OTEs!M249/OTEs!$T249</f>
        <v>0</v>
      </c>
      <c r="R249" s="31">
        <f>OTEs!N249/OTEs!$T249</f>
        <v>6.7066099729416309E-2</v>
      </c>
      <c r="S249" s="31">
        <f>OTEs!O249/OTEs!$T249</f>
        <v>1.5751836103594898E-2</v>
      </c>
      <c r="T249" s="31">
        <f>OTEs!P249/OTEs!$T249</f>
        <v>0.19762272902976422</v>
      </c>
      <c r="U249" s="31">
        <f>OTEs!Q249/OTEs!$T249</f>
        <v>6.7259373792037114E-2</v>
      </c>
      <c r="V249" s="31">
        <f>OTEs!R249/OTEs!$T249</f>
        <v>5.27638190954774E-2</v>
      </c>
      <c r="W249" s="31">
        <f>OTEs!S249/OTEs!$T249</f>
        <v>0.30315036722071903</v>
      </c>
      <c r="X249" s="31">
        <f>SUM('BASE '!AH249:AK249)/'BASE '!AA249</f>
        <v>0.39951573849878935</v>
      </c>
      <c r="Y249" s="31">
        <f>'BASE '!AH249/SUM('BASE '!$AH249:$AK249)</f>
        <v>0.35431235431235431</v>
      </c>
      <c r="Z249" s="31">
        <f>'BASE '!AI249/SUM('BASE '!$AH249:$AK249)</f>
        <v>5.3613053613053623E-2</v>
      </c>
      <c r="AA249" s="31">
        <f>'BASE '!AJ249/SUM('BASE '!$AH249:$AK249)</f>
        <v>0.48018648018648025</v>
      </c>
      <c r="AB249" s="31">
        <f>'BASE '!AK249/SUM('BASE '!$AH249:$AK249)</f>
        <v>0.11188811188811189</v>
      </c>
      <c r="AC249" s="31">
        <f>'BASE '!AB249/'BASE '!AA249</f>
        <v>7.7295585770162045E-2</v>
      </c>
      <c r="AD249" s="31">
        <f>'BASE '!AF249/'BASE '!AA249</f>
        <v>0.81914695474017507</v>
      </c>
      <c r="AE249" s="31">
        <f>'BASE '!AG249/'BASE '!AA249</f>
        <v>5.5131309368597503E-2</v>
      </c>
      <c r="AF249" s="31">
        <f>'BASE '!AA249/'BASE '!G249</f>
        <v>3.7555700938644937E-2</v>
      </c>
      <c r="DV249" s="5"/>
      <c r="DW249" s="5"/>
      <c r="DX249" s="5"/>
      <c r="DY249" s="5"/>
      <c r="DZ249" s="5"/>
      <c r="EA249" s="5"/>
      <c r="EB249" s="5"/>
    </row>
    <row r="250" spans="1:132">
      <c r="A250" t="s">
        <v>677</v>
      </c>
      <c r="B250" t="s">
        <v>662</v>
      </c>
      <c r="C250" t="s">
        <v>678</v>
      </c>
      <c r="D250" s="31">
        <f>'BASE '!Z250/'BASE '!AA250</f>
        <v>1157.5996258622706</v>
      </c>
      <c r="E250" s="31">
        <f>'BASE '!AA250/'BASE '!CV250</f>
        <v>1.5838888888888889</v>
      </c>
      <c r="F250" s="31">
        <f>'BASE '!Z250/'BASE '!CV250</f>
        <v>1833.5091851851851</v>
      </c>
      <c r="G250" s="31">
        <f>SUM(OTEs!D250:K250,OTEs!M250,OTEs!N250,OTEs!O250,OTEs!Q250)/'BASE '!AA250</f>
        <v>0.34175143224599558</v>
      </c>
      <c r="H250" s="31">
        <f>OTEs!D250/OTEs!$T250</f>
        <v>0</v>
      </c>
      <c r="I250" s="31">
        <f>OTEs!E250/OTEs!$T250</f>
        <v>0</v>
      </c>
      <c r="J250" s="31">
        <f>OTEs!F250/OTEs!$T250</f>
        <v>0</v>
      </c>
      <c r="K250" s="31">
        <f>OTEs!G250/OTEs!$T250</f>
        <v>0</v>
      </c>
      <c r="L250" s="31">
        <f>OTEs!H250/OTEs!$T250</f>
        <v>9.3651350403367237E-2</v>
      </c>
      <c r="M250" s="31">
        <f>OTEs!I250/OTEs!$T250</f>
        <v>0</v>
      </c>
      <c r="N250" s="31">
        <f>OTEs!J250/OTEs!$T250</f>
        <v>0</v>
      </c>
      <c r="O250" s="31">
        <f>OTEs!K250/OTEs!$T250</f>
        <v>9.4937448848357309E-2</v>
      </c>
      <c r="P250" s="31">
        <f>OTEs!L250/OTEs!$T250</f>
        <v>0.10405705600374138</v>
      </c>
      <c r="Q250" s="31">
        <f>OTEs!M250/OTEs!$T250</f>
        <v>0</v>
      </c>
      <c r="R250" s="31">
        <f>OTEs!N250/OTEs!$T250</f>
        <v>4.9690167192797847E-2</v>
      </c>
      <c r="S250" s="31">
        <f>OTEs!O250/OTEs!$T250</f>
        <v>0.10347246580147317</v>
      </c>
      <c r="T250" s="31">
        <f>OTEs!P250/OTEs!$T250</f>
        <v>0.29323044545773408</v>
      </c>
      <c r="U250" s="31">
        <f>OTEs!Q250/OTEs!$T250</f>
        <v>0</v>
      </c>
      <c r="V250" s="31">
        <f>OTEs!R250/OTEs!$T250</f>
        <v>7.0033906231731557E-2</v>
      </c>
      <c r="W250" s="31">
        <f>OTEs!S250/OTEs!$T250</f>
        <v>0.19092716006079735</v>
      </c>
      <c r="X250" s="31">
        <f>SUM('BASE '!AH250:AK250)/'BASE '!AA250</f>
        <v>0.43376593008301184</v>
      </c>
      <c r="Y250" s="31">
        <f>'BASE '!AH250/SUM('BASE '!$AH250:$AK250)</f>
        <v>0.19946091644204852</v>
      </c>
      <c r="Z250" s="31">
        <f>'BASE '!AI250/SUM('BASE '!$AH250:$AK250)</f>
        <v>0.5175202156334231</v>
      </c>
      <c r="AA250" s="31">
        <f>'BASE '!AJ250/SUM('BASE '!$AH250:$AK250)</f>
        <v>0.23989218328840969</v>
      </c>
      <c r="AB250" s="31">
        <f>'BASE '!AK250/SUM('BASE '!$AH250:$AK250)</f>
        <v>4.3126684636118601E-2</v>
      </c>
      <c r="AC250" s="31">
        <f>'BASE '!AB250/'BASE '!AA250</f>
        <v>0.14778440313340349</v>
      </c>
      <c r="AD250" s="31">
        <f>'BASE '!AF250/'BASE '!AA250</f>
        <v>0.69893604583187185</v>
      </c>
      <c r="AE250" s="31">
        <f>'BASE '!AG250/'BASE '!AA250</f>
        <v>0.10335554776101952</v>
      </c>
      <c r="AF250" s="31">
        <f>'BASE '!AA250/'BASE '!G250</f>
        <v>0.10592109377728016</v>
      </c>
      <c r="DV250" s="5"/>
      <c r="DW250" s="5"/>
      <c r="DX250" s="5"/>
      <c r="DY250" s="5"/>
      <c r="DZ250" s="5"/>
      <c r="EA250" s="5"/>
      <c r="EB250" s="5"/>
    </row>
    <row r="251" spans="1:132">
      <c r="A251" t="s">
        <v>679</v>
      </c>
      <c r="B251" t="s">
        <v>662</v>
      </c>
      <c r="C251" t="s">
        <v>680</v>
      </c>
      <c r="D251" s="31">
        <f>'BASE '!Z251/'BASE '!AA251</f>
        <v>1274.9709271621423</v>
      </c>
      <c r="E251" s="31">
        <f>'BASE '!AA251/'BASE '!CV251</f>
        <v>1.101470588235294</v>
      </c>
      <c r="F251" s="31">
        <f>'BASE '!Z251/'BASE '!CV251</f>
        <v>1404.3429771241829</v>
      </c>
      <c r="G251" s="31">
        <f>SUM(OTEs!D251:K251,OTEs!M251,OTEs!N251,OTEs!O251,OTEs!Q251)/'BASE '!AA251</f>
        <v>0.27473668595163925</v>
      </c>
      <c r="H251" s="31">
        <f>OTEs!D251/OTEs!$T251</f>
        <v>0</v>
      </c>
      <c r="I251" s="31">
        <f>OTEs!E251/OTEs!$T251</f>
        <v>0</v>
      </c>
      <c r="J251" s="31">
        <f>OTEs!F251/OTEs!$T251</f>
        <v>0</v>
      </c>
      <c r="K251" s="31">
        <f>OTEs!G251/OTEs!$T251</f>
        <v>0</v>
      </c>
      <c r="L251" s="31">
        <f>OTEs!H251/OTEs!$T251</f>
        <v>3.1894377688770209E-2</v>
      </c>
      <c r="M251" s="31">
        <f>OTEs!I251/OTEs!$T251</f>
        <v>0</v>
      </c>
      <c r="N251" s="31">
        <f>OTEs!J251/OTEs!$T251</f>
        <v>0</v>
      </c>
      <c r="O251" s="31">
        <f>OTEs!K251/OTEs!$T251</f>
        <v>0.18053701231271327</v>
      </c>
      <c r="P251" s="31">
        <f>OTEs!L251/OTEs!$T251</f>
        <v>7.0315976858032939E-2</v>
      </c>
      <c r="Q251" s="31">
        <f>OTEs!M251/OTEs!$T251</f>
        <v>2.2103545468031449E-2</v>
      </c>
      <c r="R251" s="31">
        <f>OTEs!N251/OTEs!$T251</f>
        <v>0</v>
      </c>
      <c r="S251" s="31">
        <f>OTEs!O251/OTEs!$T251</f>
        <v>0</v>
      </c>
      <c r="T251" s="31">
        <f>OTEs!P251/OTEs!$T251</f>
        <v>0.21079958463136034</v>
      </c>
      <c r="U251" s="31">
        <f>OTEs!Q251/OTEs!$T251</f>
        <v>4.0201750482124314E-2</v>
      </c>
      <c r="V251" s="31">
        <f>OTEs!R251/OTEs!$T251</f>
        <v>1.3054442960985018E-2</v>
      </c>
      <c r="W251" s="31">
        <f>OTEs!S251/OTEs!$T251</f>
        <v>0.43109330959798248</v>
      </c>
      <c r="X251" s="31">
        <f>SUM('BASE '!AH251:AK251)/'BASE '!AA251</f>
        <v>0.46580626019878357</v>
      </c>
      <c r="Y251" s="31">
        <f>'BASE '!AH251/SUM('BASE '!$AH251:$AK251)</f>
        <v>3.1847133757961783E-2</v>
      </c>
      <c r="Z251" s="31">
        <f>'BASE '!AI251/SUM('BASE '!$AH251:$AK251)</f>
        <v>0</v>
      </c>
      <c r="AA251" s="31">
        <f>'BASE '!AJ251/SUM('BASE '!$AH251:$AK251)</f>
        <v>0.63694267515923575</v>
      </c>
      <c r="AB251" s="31">
        <f>'BASE '!AK251/SUM('BASE '!$AH251:$AK251)</f>
        <v>0.33121019108280259</v>
      </c>
      <c r="AC251" s="31">
        <f>'BASE '!AB251/'BASE '!AA251</f>
        <v>0.11852840824803443</v>
      </c>
      <c r="AD251" s="31">
        <f>'BASE '!AF251/'BASE '!AA251</f>
        <v>0.77644266429313169</v>
      </c>
      <c r="AE251" s="31">
        <f>'BASE '!AG251/'BASE '!AA251</f>
        <v>2.4477080551846907E-2</v>
      </c>
      <c r="AF251" s="31">
        <f>'BASE '!AA251/'BASE '!G251</f>
        <v>3.075369434045172E-2</v>
      </c>
      <c r="DV251" s="5"/>
      <c r="DW251" s="5"/>
      <c r="DX251" s="5"/>
      <c r="DY251" s="5"/>
      <c r="DZ251" s="5"/>
      <c r="EA251" s="5"/>
      <c r="EB251" s="5"/>
    </row>
    <row r="252" spans="1:132">
      <c r="A252" t="s">
        <v>681</v>
      </c>
      <c r="B252" t="s">
        <v>662</v>
      </c>
      <c r="C252" t="s">
        <v>682</v>
      </c>
      <c r="D252" s="31">
        <f>'BASE '!Z252/'BASE '!AA252</f>
        <v>1071.2573032215209</v>
      </c>
      <c r="E252" s="31">
        <f>'BASE '!AA252/'BASE '!CV252</f>
        <v>1.1655483870967742</v>
      </c>
      <c r="F252" s="31">
        <f>'BASE '!Z252/'BASE '!CV252</f>
        <v>1248.6022219354838</v>
      </c>
      <c r="G252" s="31">
        <f>SUM(OTEs!D252:K252,OTEs!M252,OTEs!N252,OTEs!O252,OTEs!Q252)/'BASE '!AA252</f>
        <v>0.33956972582014094</v>
      </c>
      <c r="H252" s="31">
        <f>OTEs!D252/OTEs!$T252</f>
        <v>4.7345282380791345E-3</v>
      </c>
      <c r="I252" s="31">
        <f>OTEs!E252/OTEs!$T252</f>
        <v>0</v>
      </c>
      <c r="J252" s="31">
        <f>OTEs!F252/OTEs!$T252</f>
        <v>0</v>
      </c>
      <c r="K252" s="31">
        <f>OTEs!G252/OTEs!$T252</f>
        <v>0</v>
      </c>
      <c r="L252" s="31">
        <f>OTEs!H252/OTEs!$T252</f>
        <v>0</v>
      </c>
      <c r="M252" s="31">
        <f>OTEs!I252/OTEs!$T252</f>
        <v>0</v>
      </c>
      <c r="N252" s="31">
        <f>OTEs!J252/OTEs!$T252</f>
        <v>0</v>
      </c>
      <c r="O252" s="31">
        <f>OTEs!K252/OTEs!$T252</f>
        <v>0.15469883139818885</v>
      </c>
      <c r="P252" s="31">
        <f>OTEs!L252/OTEs!$T252</f>
        <v>2.6791417728177957E-2</v>
      </c>
      <c r="Q252" s="31">
        <f>OTEs!M252/OTEs!$T252</f>
        <v>2.4536880471949799E-2</v>
      </c>
      <c r="R252" s="31">
        <f>OTEs!N252/OTEs!$T252</f>
        <v>0</v>
      </c>
      <c r="S252" s="31">
        <f>OTEs!O252/OTEs!$T252</f>
        <v>0.16093638447375341</v>
      </c>
      <c r="T252" s="31">
        <f>OTEs!P252/OTEs!$T252</f>
        <v>5.0539210160447899E-2</v>
      </c>
      <c r="U252" s="31">
        <f>OTEs!Q252/OTEs!$T252</f>
        <v>8.6423928155412771E-4</v>
      </c>
      <c r="V252" s="31">
        <f>OTEs!R252/OTEs!$T252</f>
        <v>0.11490624882576184</v>
      </c>
      <c r="W252" s="31">
        <f>OTEs!S252/OTEs!$T252</f>
        <v>0.46199225942208699</v>
      </c>
      <c r="X252" s="31">
        <f>SUM('BASE '!AH252:AK252)/'BASE '!AA252</f>
        <v>0.29632089745009038</v>
      </c>
      <c r="Y252" s="31">
        <f>'BASE '!AH252/SUM('BASE '!$AH252:$AK252)</f>
        <v>0.41220423412204238</v>
      </c>
      <c r="Z252" s="31">
        <f>'BASE '!AI252/SUM('BASE '!$AH252:$AK252)</f>
        <v>0.22665006226650061</v>
      </c>
      <c r="AA252" s="31">
        <f>'BASE '!AJ252/SUM('BASE '!$AH252:$AK252)</f>
        <v>0.32129514321295144</v>
      </c>
      <c r="AB252" s="31">
        <f>'BASE '!AK252/SUM('BASE '!$AH252:$AK252)</f>
        <v>3.9850560398505611E-2</v>
      </c>
      <c r="AC252" s="31">
        <f>'BASE '!AB252/'BASE '!AA252</f>
        <v>0.18199933576884755</v>
      </c>
      <c r="AD252" s="31">
        <f>'BASE '!AF252/'BASE '!AA252</f>
        <v>0.65729362707110961</v>
      </c>
      <c r="AE252" s="31">
        <f>'BASE '!AG252/'BASE '!AA252</f>
        <v>0.10469020997084763</v>
      </c>
      <c r="AF252" s="31">
        <f>'BASE '!AA252/'BASE '!G252</f>
        <v>7.3524900312553904E-2</v>
      </c>
      <c r="DV252" s="5"/>
      <c r="DW252" s="5"/>
      <c r="DX252" s="5"/>
      <c r="DY252" s="5"/>
      <c r="DZ252" s="5"/>
      <c r="EA252" s="5"/>
      <c r="EB252" s="5"/>
    </row>
    <row r="253" spans="1:132">
      <c r="A253" t="s">
        <v>683</v>
      </c>
      <c r="B253" t="s">
        <v>662</v>
      </c>
      <c r="C253" t="s">
        <v>662</v>
      </c>
      <c r="D253" s="31">
        <f>'BASE '!Z253/'BASE '!AA253</f>
        <v>3903.7863686867831</v>
      </c>
      <c r="E253" s="31">
        <f>'BASE '!AA253/'BASE '!CV253</f>
        <v>1.5834491978609624</v>
      </c>
      <c r="F253" s="31">
        <f>'BASE '!Z253/'BASE '!CV253</f>
        <v>6181.4473941176457</v>
      </c>
      <c r="G253" s="31">
        <f>SUM(OTEs!D253:K253,OTEs!M253,OTEs!N253,OTEs!O253,OTEs!Q253)/'BASE '!AA253</f>
        <v>0.29151821144526435</v>
      </c>
      <c r="H253" s="31">
        <f>OTEs!D253/OTEs!$T253</f>
        <v>2.3885350318471341E-3</v>
      </c>
      <c r="I253" s="31">
        <f>OTEs!E253/OTEs!$T253</f>
        <v>0</v>
      </c>
      <c r="J253" s="31">
        <f>OTEs!F253/OTEs!$T253</f>
        <v>0</v>
      </c>
      <c r="K253" s="31">
        <f>OTEs!G253/OTEs!$T253</f>
        <v>5.3199189345686159E-3</v>
      </c>
      <c r="L253" s="31">
        <f>OTEs!H253/OTEs!$T253</f>
        <v>1.3752171395483498E-3</v>
      </c>
      <c r="M253" s="31">
        <f>OTEs!I253/OTEs!$T253</f>
        <v>1.5706427330631153E-2</v>
      </c>
      <c r="N253" s="31">
        <f>OTEs!J253/OTEs!$T253</f>
        <v>4.4531702374059061E-2</v>
      </c>
      <c r="O253" s="31">
        <f>OTEs!K253/OTEs!$T253</f>
        <v>0.1593442385639838</v>
      </c>
      <c r="P253" s="31">
        <f>OTEs!L253/OTEs!$T253</f>
        <v>9.3134771279675732E-2</v>
      </c>
      <c r="Q253" s="31">
        <f>OTEs!M253/OTEs!$T253</f>
        <v>3.6551823972206139E-3</v>
      </c>
      <c r="R253" s="31">
        <f>OTEs!N253/OTEs!$T253</f>
        <v>0</v>
      </c>
      <c r="S253" s="31">
        <f>OTEs!O253/OTEs!$T253</f>
        <v>2.9331933989577303E-2</v>
      </c>
      <c r="T253" s="31">
        <f>OTEs!P253/OTEs!$T253</f>
        <v>0.16033946149392009</v>
      </c>
      <c r="U253" s="31">
        <f>OTEs!Q253/OTEs!$T253</f>
        <v>5.073827446438911E-2</v>
      </c>
      <c r="V253" s="31">
        <f>OTEs!R253/OTEs!$T253</f>
        <v>5.5768674001158078E-2</v>
      </c>
      <c r="W253" s="31">
        <f>OTEs!S253/OTEs!$T253</f>
        <v>0.37836566299942098</v>
      </c>
      <c r="X253" s="31">
        <f>SUM('BASE '!AH253:AK253)/'BASE '!AA253</f>
        <v>0.22559565019165501</v>
      </c>
      <c r="Y253" s="31">
        <f>'BASE '!AH253/SUM('BASE '!$AH253:$AK253)</f>
        <v>8.757485029940118E-2</v>
      </c>
      <c r="Z253" s="31">
        <f>'BASE '!AI253/SUM('BASE '!$AH253:$AK253)</f>
        <v>0.23203592814371254</v>
      </c>
      <c r="AA253" s="31">
        <f>'BASE '!AJ253/SUM('BASE '!$AH253:$AK253)</f>
        <v>0.65044910179640714</v>
      </c>
      <c r="AB253" s="31">
        <f>'BASE '!AK253/SUM('BASE '!$AH253:$AK253)</f>
        <v>2.9940119760479039E-2</v>
      </c>
      <c r="AC253" s="31">
        <f>'BASE '!AB253/'BASE '!AA253</f>
        <v>0.17760591682004695</v>
      </c>
      <c r="AD253" s="31">
        <f>'BASE '!AF253/'BASE '!AA253</f>
        <v>0.75338140186758074</v>
      </c>
      <c r="AE253" s="31">
        <f>'BASE '!AG253/'BASE '!AA253</f>
        <v>1.7206734097701827E-2</v>
      </c>
      <c r="AF253" s="31">
        <f>'BASE '!AA253/'BASE '!G253</f>
        <v>7.3159795830911437E-2</v>
      </c>
      <c r="DV253" s="5"/>
      <c r="DW253" s="5"/>
      <c r="DX253" s="5"/>
      <c r="DY253" s="5"/>
      <c r="DZ253" s="5"/>
      <c r="EA253" s="5"/>
      <c r="EB253" s="5"/>
    </row>
    <row r="254" spans="1:132">
      <c r="A254" t="s">
        <v>684</v>
      </c>
      <c r="B254" t="s">
        <v>662</v>
      </c>
      <c r="C254" t="s">
        <v>132</v>
      </c>
      <c r="D254" s="31">
        <f>'BASE '!Z254/'BASE '!AA254</f>
        <v>1434.1195202294216</v>
      </c>
      <c r="E254" s="31">
        <f>'BASE '!AA254/'BASE '!CV254</f>
        <v>1.0446963562753038</v>
      </c>
      <c r="F254" s="31">
        <f>'BASE '!Z254/'BASE '!CV254</f>
        <v>1498.2194372469635</v>
      </c>
      <c r="G254" s="31">
        <f>SUM(OTEs!D254:K254,OTEs!M254,OTEs!N254,OTEs!O254,OTEs!Q254)/'BASE '!AA254</f>
        <v>0.1214540381336227</v>
      </c>
      <c r="H254" s="31">
        <f>OTEs!D254/OTEs!$T254</f>
        <v>0</v>
      </c>
      <c r="I254" s="31">
        <f>OTEs!E254/OTEs!$T254</f>
        <v>0</v>
      </c>
      <c r="J254" s="31">
        <f>OTEs!F254/OTEs!$T254</f>
        <v>0</v>
      </c>
      <c r="K254" s="31">
        <f>OTEs!G254/OTEs!$T254</f>
        <v>0</v>
      </c>
      <c r="L254" s="31">
        <f>OTEs!H254/OTEs!$T254</f>
        <v>4.4679600235155792E-3</v>
      </c>
      <c r="M254" s="31">
        <f>OTEs!I254/OTEs!$T254</f>
        <v>0</v>
      </c>
      <c r="N254" s="31">
        <f>OTEs!J254/OTEs!$T254</f>
        <v>7.8385263570448747E-3</v>
      </c>
      <c r="O254" s="31">
        <f>OTEs!K254/OTEs!$T254</f>
        <v>4.193611601019008E-2</v>
      </c>
      <c r="P254" s="31">
        <f>OTEs!L254/OTEs!$T254</f>
        <v>3.6057221242406429E-2</v>
      </c>
      <c r="Q254" s="31">
        <f>OTEs!M254/OTEs!$T254</f>
        <v>0</v>
      </c>
      <c r="R254" s="31">
        <f>OTEs!N254/OTEs!$T254</f>
        <v>0</v>
      </c>
      <c r="S254" s="31">
        <f>OTEs!O254/OTEs!$T254</f>
        <v>2.5083284342543602E-2</v>
      </c>
      <c r="T254" s="31">
        <f>OTEs!P254/OTEs!$T254</f>
        <v>0.3019008426415834</v>
      </c>
      <c r="U254" s="31">
        <f>OTEs!Q254/OTEs!$T254</f>
        <v>4.3503821281599055E-2</v>
      </c>
      <c r="V254" s="31">
        <f>OTEs!R254/OTEs!$T254</f>
        <v>2.4887321183617479E-2</v>
      </c>
      <c r="W254" s="31">
        <f>OTEs!S254/OTEs!$T254</f>
        <v>0.51432490691749955</v>
      </c>
      <c r="X254" s="31">
        <f>SUM('BASE '!AH254:AK254)/'BASE '!AA254</f>
        <v>0.49062160905286001</v>
      </c>
      <c r="Y254" s="31">
        <f>'BASE '!AH254/SUM('BASE '!$AH254:$AK254)</f>
        <v>6.1611374407582936E-2</v>
      </c>
      <c r="Z254" s="31">
        <f>'BASE '!AI254/SUM('BASE '!$AH254:$AK254)</f>
        <v>0.22274881516587675</v>
      </c>
      <c r="AA254" s="31">
        <f>'BASE '!AJ254/SUM('BASE '!$AH254:$AK254)</f>
        <v>0.69668246445497628</v>
      </c>
      <c r="AB254" s="31">
        <f>'BASE '!AK254/SUM('BASE '!$AH254:$AK254)</f>
        <v>1.8957345971563979E-2</v>
      </c>
      <c r="AC254" s="31">
        <f>'BASE '!AB254/'BASE '!AA254</f>
        <v>0.17582545341807471</v>
      </c>
      <c r="AD254" s="31">
        <f>'BASE '!AF254/'BASE '!AA254</f>
        <v>0.70880483645946357</v>
      </c>
      <c r="AE254" s="31">
        <f>'BASE '!AG254/'BASE '!AA254</f>
        <v>4.5186792745310803E-2</v>
      </c>
      <c r="AF254" s="31">
        <f>'BASE '!AA254/'BASE '!G254</f>
        <v>4.8348626766670288E-2</v>
      </c>
      <c r="DV254" s="5"/>
      <c r="DW254" s="5"/>
      <c r="DX254" s="5"/>
      <c r="DY254" s="5"/>
      <c r="DZ254" s="5"/>
      <c r="EA254" s="5"/>
      <c r="EB254" s="5"/>
    </row>
    <row r="255" spans="1:132">
      <c r="A255" t="s">
        <v>685</v>
      </c>
      <c r="B255" t="s">
        <v>662</v>
      </c>
      <c r="C255" t="s">
        <v>686</v>
      </c>
      <c r="D255" s="31">
        <f>'BASE '!Z255/'BASE '!AA255</f>
        <v>1615.6599540263978</v>
      </c>
      <c r="E255" s="31">
        <f>'BASE '!AA255/'BASE '!CV255</f>
        <v>0.94971830985915484</v>
      </c>
      <c r="F255" s="31">
        <f>'BASE '!Z255/'BASE '!CV255</f>
        <v>1534.4218408450706</v>
      </c>
      <c r="G255" s="31">
        <f>SUM(OTEs!D255:K255,OTEs!M255,OTEs!N255,OTEs!O255,OTEs!Q255)/'BASE '!AA255</f>
        <v>0.27272727272727276</v>
      </c>
      <c r="H255" s="31">
        <f>OTEs!D255/OTEs!$T255</f>
        <v>0</v>
      </c>
      <c r="I255" s="31">
        <f>OTEs!E255/OTEs!$T255</f>
        <v>0</v>
      </c>
      <c r="J255" s="31">
        <f>OTEs!F255/OTEs!$T255</f>
        <v>0</v>
      </c>
      <c r="K255" s="31">
        <f>OTEs!G255/OTEs!$T255</f>
        <v>0</v>
      </c>
      <c r="L255" s="31">
        <f>OTEs!H255/OTEs!$T255</f>
        <v>2.4225295245785807E-3</v>
      </c>
      <c r="M255" s="31">
        <f>OTEs!I255/OTEs!$T255</f>
        <v>2.6193600484505909E-2</v>
      </c>
      <c r="N255" s="31">
        <f>OTEs!J255/OTEs!$T255</f>
        <v>1.0548097304935904E-2</v>
      </c>
      <c r="O255" s="31">
        <f>OTEs!K255/OTEs!$T255</f>
        <v>0.10749974765317453</v>
      </c>
      <c r="P255" s="31">
        <f>OTEs!L255/OTEs!$T255</f>
        <v>7.1868375895831241E-2</v>
      </c>
      <c r="Q255" s="31">
        <f>OTEs!M255/OTEs!$T255</f>
        <v>2.6092661754315131E-2</v>
      </c>
      <c r="R255" s="31">
        <f>OTEs!N255/OTEs!$T255</f>
        <v>1.0800444130412841E-2</v>
      </c>
      <c r="S255" s="31">
        <f>OTEs!O255/OTEs!$T255</f>
        <v>2.735439588169981E-2</v>
      </c>
      <c r="T255" s="31">
        <f>OTEs!P255/OTEs!$T255</f>
        <v>0.13990108004441304</v>
      </c>
      <c r="U255" s="31">
        <f>OTEs!Q255/OTEs!$T255</f>
        <v>6.7528010497627952E-2</v>
      </c>
      <c r="V255" s="31">
        <f>OTEs!R255/OTEs!$T255</f>
        <v>2.5537498738265871E-2</v>
      </c>
      <c r="W255" s="31">
        <f>OTEs!S255/OTEs!$T255</f>
        <v>0.48425355809023929</v>
      </c>
      <c r="X255" s="31">
        <f>SUM('BASE '!AH255:AK255)/'BASE '!AA255</f>
        <v>0.56503040189826492</v>
      </c>
      <c r="Y255" s="31">
        <f>'BASE '!AH255/SUM('BASE '!$AH255:$AK255)</f>
        <v>0.28521434820647418</v>
      </c>
      <c r="Z255" s="31">
        <f>'BASE '!AI255/SUM('BASE '!$AH255:$AK255)</f>
        <v>0.13910761154855641</v>
      </c>
      <c r="AA255" s="31">
        <f>'BASE '!AJ255/SUM('BASE '!$AH255:$AK255)</f>
        <v>0.55468066491688528</v>
      </c>
      <c r="AB255" s="31">
        <f>'BASE '!AK255/SUM('BASE '!$AH255:$AK255)</f>
        <v>2.0997375328083986E-2</v>
      </c>
      <c r="AC255" s="31">
        <f>'BASE '!AB255/'BASE '!AA255</f>
        <v>0.13391665430817143</v>
      </c>
      <c r="AD255" s="31">
        <f>'BASE '!AF255/'BASE '!AA255</f>
        <v>0.78234218201591776</v>
      </c>
      <c r="AE255" s="31">
        <f>'BASE '!AG255/'BASE '!AA255</f>
        <v>3.0006426417519404E-2</v>
      </c>
      <c r="AF255" s="31">
        <f>'BASE '!AA255/'BASE '!G255</f>
        <v>5.862386576094418E-2</v>
      </c>
      <c r="DV255" s="5"/>
      <c r="DW255" s="5"/>
      <c r="DX255" s="5"/>
      <c r="DY255" s="5"/>
      <c r="DZ255" s="5"/>
      <c r="EA255" s="5"/>
      <c r="EB255" s="5"/>
    </row>
    <row r="256" spans="1:132">
      <c r="A256" t="s">
        <v>689</v>
      </c>
      <c r="B256" t="s">
        <v>688</v>
      </c>
      <c r="C256" t="s">
        <v>690</v>
      </c>
      <c r="D256" s="31">
        <f>'BASE '!Z256/'BASE '!AA256</f>
        <v>1448.4524035046177</v>
      </c>
      <c r="E256" s="31">
        <f>'BASE '!AA256/'BASE '!CV256</f>
        <v>1.7028225806451611</v>
      </c>
      <c r="F256" s="31">
        <f>'BASE '!Z256/'BASE '!CV256</f>
        <v>2466.4574596774191</v>
      </c>
      <c r="G256" s="31">
        <f>SUM(OTEs!D256:K256,OTEs!M256,OTEs!N256,OTEs!O256,OTEs!Q256)/'BASE '!AA256</f>
        <v>0.31091641013497512</v>
      </c>
      <c r="H256" s="31">
        <f>OTEs!D256/OTEs!$T256</f>
        <v>2.6758228747336021E-2</v>
      </c>
      <c r="I256" s="31">
        <f>OTEs!E256/OTEs!$T256</f>
        <v>0</v>
      </c>
      <c r="J256" s="31">
        <f>OTEs!F256/OTEs!$T256</f>
        <v>0</v>
      </c>
      <c r="K256" s="31">
        <f>OTEs!G256/OTEs!$T256</f>
        <v>0</v>
      </c>
      <c r="L256" s="31">
        <f>OTEs!H256/OTEs!$T256</f>
        <v>1.7049490883258349E-2</v>
      </c>
      <c r="M256" s="31">
        <f>OTEs!I256/OTEs!$T256</f>
        <v>0</v>
      </c>
      <c r="N256" s="31">
        <f>OTEs!J256/OTEs!$T256</f>
        <v>0</v>
      </c>
      <c r="O256" s="31">
        <f>OTEs!K256/OTEs!$T256</f>
        <v>7.0565948377930385E-2</v>
      </c>
      <c r="P256" s="31">
        <f>OTEs!L256/OTEs!$T256</f>
        <v>4.025574236324888E-2</v>
      </c>
      <c r="Q256" s="31">
        <f>OTEs!M256/OTEs!$T256</f>
        <v>0</v>
      </c>
      <c r="R256" s="31">
        <f>OTEs!N256/OTEs!$T256</f>
        <v>0</v>
      </c>
      <c r="S256" s="31">
        <f>OTEs!O256/OTEs!$T256</f>
        <v>0.10774331044281317</v>
      </c>
      <c r="T256" s="31">
        <f>OTEs!P256/OTEs!$T256</f>
        <v>0.15960217854605732</v>
      </c>
      <c r="U256" s="31">
        <f>OTEs!Q256/OTEs!$T256</f>
        <v>8.8799431683637228E-2</v>
      </c>
      <c r="V256" s="31">
        <f>OTEs!R256/OTEs!$T256</f>
        <v>6.1804404451811512E-2</v>
      </c>
      <c r="W256" s="31">
        <f>OTEs!S256/OTEs!$T256</f>
        <v>0.42742126450390716</v>
      </c>
      <c r="X256" s="31">
        <f>SUM('BASE '!AH256:AK256)/'BASE '!AA256</f>
        <v>0.49964480227326546</v>
      </c>
      <c r="Y256" s="31">
        <f>'BASE '!AH256/SUM('BASE '!$AH256:$AK256)</f>
        <v>0</v>
      </c>
      <c r="Z256" s="31">
        <f>'BASE '!AI256/SUM('BASE '!$AH256:$AK256)</f>
        <v>0.37440758293838866</v>
      </c>
      <c r="AA256" s="31">
        <f>'BASE '!AJ256/SUM('BASE '!$AH256:$AK256)</f>
        <v>0.47393364928909959</v>
      </c>
      <c r="AB256" s="31">
        <f>'BASE '!AK256/SUM('BASE '!$AH256:$AK256)</f>
        <v>0.15165876777251186</v>
      </c>
      <c r="AC256" s="31">
        <f>'BASE '!AB256/'BASE '!AA256</f>
        <v>0.26829268292682928</v>
      </c>
      <c r="AD256" s="31">
        <f>'BASE '!AF256/'BASE '!AA256</f>
        <v>0.57707790670139714</v>
      </c>
      <c r="AE256" s="31">
        <f>'BASE '!AG256/'BASE '!AA256</f>
        <v>7.6485910490172865E-2</v>
      </c>
      <c r="AF256" s="31">
        <f>'BASE '!AA256/'BASE '!G256</f>
        <v>1.1555839571013958E-2</v>
      </c>
      <c r="DV256" s="5"/>
      <c r="DW256" s="5"/>
      <c r="DX256" s="5"/>
      <c r="DY256" s="5"/>
      <c r="DZ256" s="5"/>
      <c r="EA256" s="5"/>
      <c r="EB256" s="5"/>
    </row>
    <row r="257" spans="1:132">
      <c r="A257" t="s">
        <v>691</v>
      </c>
      <c r="B257" t="s">
        <v>688</v>
      </c>
      <c r="C257" t="s">
        <v>692</v>
      </c>
      <c r="D257" s="31">
        <f>'BASE '!Z257/'BASE '!AA257</f>
        <v>1438.9758828224776</v>
      </c>
      <c r="E257" s="31">
        <f>'BASE '!AA257/'BASE '!CV257</f>
        <v>0.88851063829787236</v>
      </c>
      <c r="F257" s="31">
        <f>'BASE '!Z257/'BASE '!CV257</f>
        <v>1278.5453801418439</v>
      </c>
      <c r="G257" s="31">
        <f>SUM(OTEs!D257:K257,OTEs!M257,OTEs!N257,OTEs!O257,OTEs!Q257)/'BASE '!AA257</f>
        <v>0.38793103448275862</v>
      </c>
      <c r="H257" s="31">
        <f>OTEs!D257/OTEs!$T257</f>
        <v>0</v>
      </c>
      <c r="I257" s="31">
        <f>OTEs!E257/OTEs!$T257</f>
        <v>0</v>
      </c>
      <c r="J257" s="31">
        <f>OTEs!F257/OTEs!$T257</f>
        <v>0</v>
      </c>
      <c r="K257" s="31">
        <f>OTEs!G257/OTEs!$T257</f>
        <v>0</v>
      </c>
      <c r="L257" s="31">
        <f>OTEs!H257/OTEs!$T257</f>
        <v>1.1015325670498082E-2</v>
      </c>
      <c r="M257" s="31">
        <f>OTEs!I257/OTEs!$T257</f>
        <v>9.722222222222221E-2</v>
      </c>
      <c r="N257" s="31">
        <f>OTEs!J257/OTEs!$T257</f>
        <v>0</v>
      </c>
      <c r="O257" s="31">
        <f>OTEs!K257/OTEs!$T257</f>
        <v>0.24457215836526178</v>
      </c>
      <c r="P257" s="31">
        <f>OTEs!L257/OTEs!$T257</f>
        <v>0.38362068965517238</v>
      </c>
      <c r="Q257" s="31">
        <f>OTEs!M257/OTEs!$T257</f>
        <v>0</v>
      </c>
      <c r="R257" s="31">
        <f>OTEs!N257/OTEs!$T257</f>
        <v>3.5121328224776496E-2</v>
      </c>
      <c r="S257" s="31">
        <f>OTEs!O257/OTEs!$T257</f>
        <v>0</v>
      </c>
      <c r="T257" s="31">
        <f>OTEs!P257/OTEs!$T257</f>
        <v>1.4208173690932311E-2</v>
      </c>
      <c r="U257" s="31">
        <f>OTEs!Q257/OTEs!$T257</f>
        <v>0</v>
      </c>
      <c r="V257" s="31">
        <f>OTEs!R257/OTEs!$T257</f>
        <v>0</v>
      </c>
      <c r="W257" s="31">
        <f>OTEs!S257/OTEs!$T257</f>
        <v>0.21424010217113662</v>
      </c>
      <c r="X257" s="31">
        <f>SUM('BASE '!AH257:AK257)/'BASE '!AA257</f>
        <v>0.22669220945083013</v>
      </c>
      <c r="Y257" s="31">
        <f>'BASE '!AH257/SUM('BASE '!$AH257:$AK257)</f>
        <v>0.71126760563380287</v>
      </c>
      <c r="Z257" s="31">
        <f>'BASE '!AI257/SUM('BASE '!$AH257:$AK257)</f>
        <v>5.6338028169014093E-2</v>
      </c>
      <c r="AA257" s="31">
        <f>'BASE '!AJ257/SUM('BASE '!$AH257:$AK257)</f>
        <v>0.11971830985915494</v>
      </c>
      <c r="AB257" s="31">
        <f>'BASE '!AK257/SUM('BASE '!$AH257:$AK257)</f>
        <v>0.11267605633802819</v>
      </c>
      <c r="AC257" s="31">
        <f>'BASE '!AB257/'BASE '!AA257</f>
        <v>7.6628352490421452E-3</v>
      </c>
      <c r="AD257" s="31">
        <f>'BASE '!AF257/'BASE '!AA257</f>
        <v>0.9045338441890165</v>
      </c>
      <c r="AE257" s="31">
        <f>'BASE '!AG257/'BASE '!AA257</f>
        <v>3.1928480204342274E-2</v>
      </c>
      <c r="AF257" s="31">
        <f>'BASE '!AA257/'BASE '!G257</f>
        <v>4.7999053036061778E-2</v>
      </c>
      <c r="DV257" s="5"/>
      <c r="DW257" s="5"/>
      <c r="DX257" s="5"/>
      <c r="DY257" s="5"/>
      <c r="DZ257" s="5"/>
      <c r="EA257" s="5"/>
      <c r="EB257" s="5"/>
    </row>
    <row r="258" spans="1:132">
      <c r="A258" t="s">
        <v>693</v>
      </c>
      <c r="B258" t="s">
        <v>688</v>
      </c>
      <c r="C258" t="s">
        <v>688</v>
      </c>
      <c r="D258" s="31">
        <f>'BASE '!Z258/'BASE '!AA258</f>
        <v>3166.8368333688022</v>
      </c>
      <c r="E258" s="31">
        <f>'BASE '!AA258/'BASE '!CV258</f>
        <v>1.0757783882783882</v>
      </c>
      <c r="F258" s="31">
        <f>'BASE '!Z258/'BASE '!CV258</f>
        <v>3406.8146245421244</v>
      </c>
      <c r="G258" s="31">
        <f>SUM(OTEs!D258:K258,OTEs!M258,OTEs!N258,OTEs!O258,OTEs!Q258)/'BASE '!AA258</f>
        <v>0.2005107469674399</v>
      </c>
      <c r="H258" s="31">
        <f>OTEs!D258/OTEs!$T258</f>
        <v>4.5645911810325733E-3</v>
      </c>
      <c r="I258" s="31">
        <f>OTEs!E258/OTEs!$T258</f>
        <v>0</v>
      </c>
      <c r="J258" s="31">
        <f>OTEs!F258/OTEs!$T258</f>
        <v>0</v>
      </c>
      <c r="K258" s="31">
        <f>OTEs!G258/OTEs!$T258</f>
        <v>0</v>
      </c>
      <c r="L258" s="31">
        <f>OTEs!H258/OTEs!$T258</f>
        <v>0</v>
      </c>
      <c r="M258" s="31">
        <f>OTEs!I258/OTEs!$T258</f>
        <v>4.1125637048526481E-2</v>
      </c>
      <c r="N258" s="31">
        <f>OTEs!J258/OTEs!$T258</f>
        <v>6.7360957234655445E-3</v>
      </c>
      <c r="O258" s="31">
        <f>OTEs!K258/OTEs!$T258</f>
        <v>0.12647906049191227</v>
      </c>
      <c r="P258" s="31">
        <f>OTEs!L258/OTEs!$T258</f>
        <v>6.9399512519388445E-2</v>
      </c>
      <c r="Q258" s="31">
        <f>OTEs!M258/OTEs!$T258</f>
        <v>0</v>
      </c>
      <c r="R258" s="31">
        <f>OTEs!N258/OTEs!$T258</f>
        <v>0</v>
      </c>
      <c r="S258" s="31">
        <f>OTEs!O258/OTEs!$T258</f>
        <v>0</v>
      </c>
      <c r="T258" s="31">
        <f>OTEs!P258/OTEs!$T258</f>
        <v>0.14934633281630846</v>
      </c>
      <c r="U258" s="31">
        <f>OTEs!Q258/OTEs!$T258</f>
        <v>2.9869266563261693E-2</v>
      </c>
      <c r="V258" s="31">
        <f>OTEs!R258/OTEs!$T258</f>
        <v>4.3828938621759371E-2</v>
      </c>
      <c r="W258" s="31">
        <f>OTEs!S258/OTEs!$T258</f>
        <v>0.52865056503434527</v>
      </c>
      <c r="X258" s="31">
        <f>SUM('BASE '!AH258:AK258)/'BASE '!AA258</f>
        <v>0.20812938923175148</v>
      </c>
      <c r="Y258" s="31">
        <f>'BASE '!AH258/SUM('BASE '!$AH258:$AK258)</f>
        <v>1.6359918200408996E-2</v>
      </c>
      <c r="Z258" s="31">
        <f>'BASE '!AI258/SUM('BASE '!$AH258:$AK258)</f>
        <v>0.19836400817995911</v>
      </c>
      <c r="AA258" s="31">
        <f>'BASE '!AJ258/SUM('BASE '!$AH258:$AK258)</f>
        <v>0.71983640081799594</v>
      </c>
      <c r="AB258" s="31">
        <f>'BASE '!AK258/SUM('BASE '!$AH258:$AK258)</f>
        <v>6.5439672801635984E-2</v>
      </c>
      <c r="AC258" s="31">
        <f>'BASE '!AB258/'BASE '!AA258</f>
        <v>0.11772717599489253</v>
      </c>
      <c r="AD258" s="31">
        <f>'BASE '!AF258/'BASE '!AA258</f>
        <v>0.78863587997446261</v>
      </c>
      <c r="AE258" s="31">
        <f>'BASE '!AG258/'BASE '!AA258</f>
        <v>4.2775058523090027E-2</v>
      </c>
      <c r="AF258" s="31">
        <f>'BASE '!AA258/'BASE '!G258</f>
        <v>1.6551556558963728E-2</v>
      </c>
      <c r="DV258" s="5"/>
      <c r="DW258" s="5"/>
      <c r="DX258" s="5"/>
      <c r="DY258" s="5"/>
      <c r="DZ258" s="5"/>
      <c r="EA258" s="5"/>
      <c r="EB258" s="5"/>
    </row>
    <row r="259" spans="1:132">
      <c r="A259" t="s">
        <v>696</v>
      </c>
      <c r="B259" t="s">
        <v>695</v>
      </c>
      <c r="C259" t="s">
        <v>697</v>
      </c>
      <c r="D259" s="31">
        <f>'BASE '!Z259/'BASE '!AA259</f>
        <v>785.22628900668974</v>
      </c>
      <c r="E259" s="31">
        <f>'BASE '!AA259/'BASE '!CV259</f>
        <v>5.7786265432098762</v>
      </c>
      <c r="F259" s="31">
        <f>'BASE '!Z259/'BASE '!CV259</f>
        <v>4537.5294760802472</v>
      </c>
      <c r="G259" s="31">
        <f>SUM(OTEs!D259:K259,OTEs!M259,OTEs!N259,OTEs!O259,OTEs!Q259)/'BASE '!AA259</f>
        <v>0.38895194349120726</v>
      </c>
      <c r="H259" s="31">
        <f>OTEs!D259/OTEs!$T259</f>
        <v>0</v>
      </c>
      <c r="I259" s="31">
        <f>OTEs!E259/OTEs!$T259</f>
        <v>0</v>
      </c>
      <c r="J259" s="31">
        <f>OTEs!F259/OTEs!$T259</f>
        <v>0</v>
      </c>
      <c r="K259" s="31">
        <f>OTEs!G259/OTEs!$T259</f>
        <v>0</v>
      </c>
      <c r="L259" s="31">
        <f>OTEs!H259/OTEs!$T259</f>
        <v>0</v>
      </c>
      <c r="M259" s="31">
        <f>OTEs!I259/OTEs!$T259</f>
        <v>3.2850682376306714E-2</v>
      </c>
      <c r="N259" s="31">
        <f>OTEs!J259/OTEs!$T259</f>
        <v>6.2400193239308096E-3</v>
      </c>
      <c r="O259" s="31">
        <f>OTEs!K259/OTEs!$T259</f>
        <v>0.281230290261544</v>
      </c>
      <c r="P259" s="31">
        <f>OTEs!L259/OTEs!$T259</f>
        <v>9.7478495417276129E-2</v>
      </c>
      <c r="Q259" s="31">
        <f>OTEs!M259/OTEs!$T259</f>
        <v>0</v>
      </c>
      <c r="R259" s="31">
        <f>OTEs!N259/OTEs!$T259</f>
        <v>0</v>
      </c>
      <c r="S259" s="31">
        <f>OTEs!O259/OTEs!$T259</f>
        <v>6.1554771266388433E-2</v>
      </c>
      <c r="T259" s="31">
        <f>OTEs!P259/OTEs!$T259</f>
        <v>0.17031897905232224</v>
      </c>
      <c r="U259" s="31">
        <f>OTEs!Q259/OTEs!$T259</f>
        <v>9.0178343778096852E-3</v>
      </c>
      <c r="V259" s="31">
        <f>OTEs!R259/OTEs!$T259</f>
        <v>7.8946308995021391E-2</v>
      </c>
      <c r="W259" s="31">
        <f>OTEs!S259/OTEs!$T259</f>
        <v>0.26236261892940055</v>
      </c>
      <c r="X259" s="31">
        <f>SUM('BASE '!AH259:AK259)/'BASE '!AA259</f>
        <v>0.22299074655165507</v>
      </c>
      <c r="Y259" s="31">
        <f>'BASE '!AH259/SUM('BASE '!$AH259:$AK259)</f>
        <v>0.12694610778443113</v>
      </c>
      <c r="Z259" s="31">
        <f>'BASE '!AI259/SUM('BASE '!$AH259:$AK259)</f>
        <v>0.51616766467065867</v>
      </c>
      <c r="AA259" s="31">
        <f>'BASE '!AJ259/SUM('BASE '!$AH259:$AK259)</f>
        <v>0.24191616766467064</v>
      </c>
      <c r="AB259" s="31">
        <f>'BASE '!AK259/SUM('BASE '!$AH259:$AK259)</f>
        <v>0.11497005988023952</v>
      </c>
      <c r="AC259" s="31">
        <f>'BASE '!AB259/'BASE '!AA259</f>
        <v>0.11759757514254049</v>
      </c>
      <c r="AD259" s="31">
        <f>'BASE '!AF259/'BASE '!AA259</f>
        <v>0.71291610473888722</v>
      </c>
      <c r="AE259" s="31">
        <f>'BASE '!AG259/'BASE '!AA259</f>
        <v>0.1630102415510542</v>
      </c>
      <c r="AF259" s="31">
        <f>'BASE '!AA259/'BASE '!G259</f>
        <v>7.6543471426085918E-2</v>
      </c>
      <c r="DV259" s="5"/>
      <c r="DW259" s="5"/>
      <c r="DX259" s="5"/>
      <c r="DY259" s="5"/>
      <c r="DZ259" s="5"/>
      <c r="EA259" s="5"/>
      <c r="EB259" s="5"/>
    </row>
    <row r="260" spans="1:132">
      <c r="A260" t="s">
        <v>698</v>
      </c>
      <c r="B260" t="s">
        <v>695</v>
      </c>
      <c r="C260" t="s">
        <v>699</v>
      </c>
      <c r="D260" s="31">
        <f>'BASE '!Z260/'BASE '!AA260</f>
        <v>661.31927734361432</v>
      </c>
      <c r="E260" s="31">
        <f>'BASE '!AA260/'BASE '!CV260</f>
        <v>18.039473684210527</v>
      </c>
      <c r="F260" s="31">
        <f>'BASE '!Z260/'BASE '!CV260</f>
        <v>11929.851700501255</v>
      </c>
      <c r="G260" s="31">
        <f>SUM(OTEs!D260:K260,OTEs!M260,OTEs!N260,OTEs!O260,OTEs!Q260)/'BASE '!AA260</f>
        <v>0.82194088430412293</v>
      </c>
      <c r="H260" s="31">
        <f>OTEs!D260/OTEs!$T260</f>
        <v>5.226968712541042E-2</v>
      </c>
      <c r="I260" s="31">
        <f>OTEs!E260/OTEs!$T260</f>
        <v>0</v>
      </c>
      <c r="J260" s="31">
        <f>OTEs!F260/OTEs!$T260</f>
        <v>0</v>
      </c>
      <c r="K260" s="31">
        <f>OTEs!G260/OTEs!$T260</f>
        <v>0</v>
      </c>
      <c r="L260" s="31">
        <f>OTEs!H260/OTEs!$T260</f>
        <v>0</v>
      </c>
      <c r="M260" s="31">
        <f>OTEs!I260/OTEs!$T260</f>
        <v>5.3854038184250304E-4</v>
      </c>
      <c r="N260" s="31">
        <f>OTEs!J260/OTEs!$T260</f>
        <v>0</v>
      </c>
      <c r="O260" s="31">
        <f>OTEs!K260/OTEs!$T260</f>
        <v>0.22435592307558674</v>
      </c>
      <c r="P260" s="31">
        <f>OTEs!L260/OTEs!$T260</f>
        <v>4.7975261886976012E-2</v>
      </c>
      <c r="Q260" s="31">
        <f>OTEs!M260/OTEs!$T260</f>
        <v>2.0221322724666888E-3</v>
      </c>
      <c r="R260" s="31">
        <f>OTEs!N260/OTEs!$T260</f>
        <v>2.1194169866059795E-3</v>
      </c>
      <c r="S260" s="31">
        <f>OTEs!O260/OTEs!$T260</f>
        <v>0.52562583604051205</v>
      </c>
      <c r="T260" s="31">
        <f>OTEs!P260/OTEs!$T260</f>
        <v>2.2740301930059239E-2</v>
      </c>
      <c r="U260" s="31">
        <f>OTEs!Q260/OTEs!$T260</f>
        <v>1.5280649028021471E-2</v>
      </c>
      <c r="V260" s="31">
        <f>OTEs!R260/OTEs!$T260</f>
        <v>1.4710838559491337E-2</v>
      </c>
      <c r="W260" s="31">
        <f>OTEs!S260/OTEs!$T260</f>
        <v>9.2361412713027474E-2</v>
      </c>
      <c r="X260" s="31">
        <f>SUM('BASE '!AH260:AK260)/'BASE '!AA260</f>
        <v>0.22982876593379878</v>
      </c>
      <c r="Y260" s="31">
        <f>'BASE '!AH260/SUM('BASE '!$AH260:$AK260)</f>
        <v>5.2742934864742325E-2</v>
      </c>
      <c r="Z260" s="31">
        <f>'BASE '!AI260/SUM('BASE '!$AH260:$AK260)</f>
        <v>0.88635333232582736</v>
      </c>
      <c r="AA260" s="31">
        <f>'BASE '!AJ260/SUM('BASE '!$AH260:$AK260)</f>
        <v>5.2440683089013146E-2</v>
      </c>
      <c r="AB260" s="31">
        <f>'BASE '!AK260/SUM('BASE '!$AH260:$AK260)</f>
        <v>8.4630497204171064E-3</v>
      </c>
      <c r="AC260" s="31">
        <f>'BASE '!AB260/'BASE '!AA260</f>
        <v>0.30121218436316904</v>
      </c>
      <c r="AD260" s="31">
        <f>'BASE '!AF260/'BASE '!AA260</f>
        <v>0.32201729707200166</v>
      </c>
      <c r="AE260" s="31">
        <f>'BASE '!AG260/'BASE '!AA260</f>
        <v>0.37188010142058286</v>
      </c>
      <c r="AF260" s="31">
        <f>'BASE '!AA260/'BASE '!G260</f>
        <v>0.35131971469541273</v>
      </c>
      <c r="DV260" s="5"/>
      <c r="DW260" s="5"/>
      <c r="DX260" s="5"/>
      <c r="DY260" s="5"/>
      <c r="DZ260" s="5"/>
      <c r="EA260" s="5"/>
      <c r="EB260" s="5"/>
    </row>
    <row r="261" spans="1:132">
      <c r="A261" t="s">
        <v>700</v>
      </c>
      <c r="B261" t="s">
        <v>695</v>
      </c>
      <c r="C261" t="s">
        <v>701</v>
      </c>
      <c r="D261" s="31">
        <f>'BASE '!Z261/'BASE '!AA261</f>
        <v>733.25181639359437</v>
      </c>
      <c r="E261" s="31">
        <f>'BASE '!AA261/'BASE '!CV261</f>
        <v>4.8607424071991003</v>
      </c>
      <c r="F261" s="31">
        <f>'BASE '!Z261/'BASE '!CV261</f>
        <v>3564.1481991001128</v>
      </c>
      <c r="G261" s="31">
        <f>SUM(OTEs!D261:K261,OTEs!M261,OTEs!N261,OTEs!O261,OTEs!Q261)/'BASE '!AA261</f>
        <v>0.71910580394334911</v>
      </c>
      <c r="H261" s="31">
        <f>OTEs!D261/OTEs!$T261</f>
        <v>0</v>
      </c>
      <c r="I261" s="31">
        <f>OTEs!E261/OTEs!$T261</f>
        <v>0</v>
      </c>
      <c r="J261" s="31">
        <f>OTEs!F261/OTEs!$T261</f>
        <v>0</v>
      </c>
      <c r="K261" s="31">
        <f>OTEs!G261/OTEs!$T261</f>
        <v>0</v>
      </c>
      <c r="L261" s="31">
        <f>OTEs!H261/OTEs!$T261</f>
        <v>0</v>
      </c>
      <c r="M261" s="31">
        <f>OTEs!I261/OTEs!$T261</f>
        <v>1.8995297732669118E-2</v>
      </c>
      <c r="N261" s="31">
        <f>OTEs!J261/OTEs!$T261</f>
        <v>0</v>
      </c>
      <c r="O261" s="31">
        <f>OTEs!K261/OTEs!$T261</f>
        <v>0.36365752595558448</v>
      </c>
      <c r="P261" s="31">
        <f>OTEs!L261/OTEs!$T261</f>
        <v>2.7654918757856511E-2</v>
      </c>
      <c r="Q261" s="31">
        <f>OTEs!M261/OTEs!$T261</f>
        <v>0</v>
      </c>
      <c r="R261" s="31">
        <f>OTEs!N261/OTEs!$T261</f>
        <v>0</v>
      </c>
      <c r="S261" s="31">
        <f>OTEs!O261/OTEs!$T261</f>
        <v>0.2438195446715396</v>
      </c>
      <c r="T261" s="31">
        <f>OTEs!P261/OTEs!$T261</f>
        <v>9.0297499883607232E-2</v>
      </c>
      <c r="U261" s="31">
        <f>OTEs!Q261/OTEs!$T261</f>
        <v>9.6885329857069685E-2</v>
      </c>
      <c r="V261" s="31">
        <f>OTEs!R261/OTEs!$T261</f>
        <v>6.9835653428930574E-3</v>
      </c>
      <c r="W261" s="31">
        <f>OTEs!S261/OTEs!$T261</f>
        <v>0.15170631779878019</v>
      </c>
      <c r="X261" s="31">
        <f>SUM('BASE '!AH261:AK261)/'BASE '!AA261</f>
        <v>0.19300194390447098</v>
      </c>
      <c r="Y261" s="31">
        <f>'BASE '!AH261/SUM('BASE '!$AH261:$AK261)</f>
        <v>0</v>
      </c>
      <c r="Z261" s="31">
        <f>'BASE '!AI261/SUM('BASE '!$AH261:$AK261)</f>
        <v>0.54436450839328532</v>
      </c>
      <c r="AA261" s="31">
        <f>'BASE '!AJ261/SUM('BASE '!$AH261:$AK261)</f>
        <v>0.42685851318944845</v>
      </c>
      <c r="AB261" s="31">
        <f>'BASE '!AK261/SUM('BASE '!$AH261:$AK261)</f>
        <v>2.8776978417266185E-2</v>
      </c>
      <c r="AC261" s="31">
        <f>'BASE '!AB261/'BASE '!AA261</f>
        <v>0.23683236138109784</v>
      </c>
      <c r="AD261" s="31">
        <f>'BASE '!AF261/'BASE '!AA261</f>
        <v>0.60059705637322958</v>
      </c>
      <c r="AE261" s="31">
        <f>'BASE '!AG261/'BASE '!AA261</f>
        <v>0.14586226048319911</v>
      </c>
      <c r="AF261" s="31">
        <f>'BASE '!AA261/'BASE '!G261</f>
        <v>7.2410715636835363E-2</v>
      </c>
      <c r="DV261" s="5"/>
      <c r="DW261" s="5"/>
      <c r="DX261" s="5"/>
      <c r="DY261" s="5"/>
      <c r="DZ261" s="5"/>
      <c r="EA261" s="5"/>
      <c r="EB261" s="5"/>
    </row>
    <row r="262" spans="1:132">
      <c r="A262" t="s">
        <v>702</v>
      </c>
      <c r="B262" t="s">
        <v>695</v>
      </c>
      <c r="C262" t="s">
        <v>695</v>
      </c>
      <c r="D262" s="31">
        <f>'BASE '!Z262/'BASE '!AA262</f>
        <v>824.88722761405938</v>
      </c>
      <c r="E262" s="31">
        <f>'BASE '!AA262/'BASE '!CV262</f>
        <v>9.2348484848484862</v>
      </c>
      <c r="F262" s="31">
        <f>'BASE '!Z262/'BASE '!CV262</f>
        <v>7617.7085641025642</v>
      </c>
      <c r="G262" s="31">
        <f>SUM(OTEs!D262:K262,OTEs!M262,OTEs!N262,OTEs!O262,OTEs!Q262)/'BASE '!AA262</f>
        <v>0.57187480280179215</v>
      </c>
      <c r="H262" s="31">
        <f>OTEs!D262/OTEs!$T262</f>
        <v>2.4903838232778011E-3</v>
      </c>
      <c r="I262" s="31">
        <f>OTEs!E262/OTEs!$T262</f>
        <v>0</v>
      </c>
      <c r="J262" s="31">
        <f>OTEs!F262/OTEs!$T262</f>
        <v>0</v>
      </c>
      <c r="K262" s="31">
        <f>OTEs!G262/OTEs!$T262</f>
        <v>0</v>
      </c>
      <c r="L262" s="31">
        <f>OTEs!H262/OTEs!$T262</f>
        <v>8.0478052304397136E-4</v>
      </c>
      <c r="M262" s="31">
        <f>OTEs!I262/OTEs!$T262</f>
        <v>9.2518075877495915E-4</v>
      </c>
      <c r="N262" s="31">
        <f>OTEs!J262/OTEs!$T262</f>
        <v>0</v>
      </c>
      <c r="O262" s="31">
        <f>OTEs!K262/OTEs!$T262</f>
        <v>0.1810692808303814</v>
      </c>
      <c r="P262" s="31">
        <f>OTEs!L262/OTEs!$T262</f>
        <v>3.2400337120660046E-2</v>
      </c>
      <c r="Q262" s="31">
        <f>OTEs!M262/OTEs!$T262</f>
        <v>1.2546971934071364E-3</v>
      </c>
      <c r="R262" s="31">
        <f>OTEs!N262/OTEs!$T262</f>
        <v>8.6409348127776328E-2</v>
      </c>
      <c r="S262" s="31">
        <f>OTEs!O262/OTEs!$T262</f>
        <v>0.26172476506111891</v>
      </c>
      <c r="T262" s="31">
        <f>OTEs!P262/OTEs!$T262</f>
        <v>0.11691496574930137</v>
      </c>
      <c r="U262" s="31">
        <f>OTEs!Q262/OTEs!$T262</f>
        <v>3.9599003846470686E-2</v>
      </c>
      <c r="V262" s="31">
        <f>OTEs!R262/OTEs!$T262</f>
        <v>1.2242802917487817E-2</v>
      </c>
      <c r="W262" s="31">
        <f>OTEs!S262/OTEs!$T262</f>
        <v>0.26416445404829947</v>
      </c>
      <c r="X262" s="31">
        <f>SUM('BASE '!AH262:AK262)/'BASE '!AA262</f>
        <v>0.27525714646305294</v>
      </c>
      <c r="Y262" s="31">
        <f>'BASE '!AH262/SUM('BASE '!$AH262:$AK262)</f>
        <v>0.34227418615314081</v>
      </c>
      <c r="Z262" s="31">
        <f>'BASE '!AI262/SUM('BASE '!$AH262:$AK262)</f>
        <v>0.5</v>
      </c>
      <c r="AA262" s="31">
        <f>'BASE '!AJ262/SUM('BASE '!$AH262:$AK262)</f>
        <v>0.13938560293443375</v>
      </c>
      <c r="AB262" s="31">
        <f>'BASE '!AK262/SUM('BASE '!$AH262:$AK262)</f>
        <v>1.8340210912425492E-2</v>
      </c>
      <c r="AC262" s="31">
        <f>'BASE '!AB262/'BASE '!AA262</f>
        <v>0.25690667003218276</v>
      </c>
      <c r="AD262" s="31">
        <f>'BASE '!AF262/'BASE '!AA262</f>
        <v>0.50425317094718247</v>
      </c>
      <c r="AE262" s="31">
        <f>'BASE '!AG262/'BASE '!AA262</f>
        <v>0.22141099261689909</v>
      </c>
      <c r="AF262" s="31">
        <f>'BASE '!AA262/'BASE '!G262</f>
        <v>0.17521993241456565</v>
      </c>
      <c r="DV262" s="5"/>
      <c r="DW262" s="5"/>
      <c r="DX262" s="5"/>
      <c r="DY262" s="5"/>
      <c r="DZ262" s="5"/>
      <c r="EA262" s="5"/>
      <c r="EB262" s="5"/>
    </row>
    <row r="263" spans="1:132">
      <c r="A263" t="s">
        <v>705</v>
      </c>
      <c r="B263" t="s">
        <v>704</v>
      </c>
      <c r="C263" t="s">
        <v>706</v>
      </c>
      <c r="D263" s="31">
        <f>'BASE '!Z263/'BASE '!AA263</f>
        <v>1000.263044397463</v>
      </c>
      <c r="E263" s="31">
        <f>'BASE '!AA263/'BASE '!CV263</f>
        <v>0.80854700854700856</v>
      </c>
      <c r="F263" s="31">
        <f>'BASE '!Z263/'BASE '!CV263</f>
        <v>808.75969230769226</v>
      </c>
      <c r="G263" s="31">
        <f>SUM(OTEs!D263:K263,OTEs!M263,OTEs!N263,OTEs!O263,OTEs!Q263)/'BASE '!AA263</f>
        <v>0.26268498942917545</v>
      </c>
      <c r="H263" s="31">
        <f>OTEs!D263/OTEs!$T263</f>
        <v>0</v>
      </c>
      <c r="I263" s="31">
        <f>OTEs!E263/OTEs!$T263</f>
        <v>0</v>
      </c>
      <c r="J263" s="31">
        <f>OTEs!F263/OTEs!$T263</f>
        <v>0</v>
      </c>
      <c r="K263" s="31">
        <f>OTEs!G263/OTEs!$T263</f>
        <v>0</v>
      </c>
      <c r="L263" s="31">
        <f>OTEs!H263/OTEs!$T263</f>
        <v>0</v>
      </c>
      <c r="M263" s="31">
        <f>OTEs!I263/OTEs!$T263</f>
        <v>0</v>
      </c>
      <c r="N263" s="31">
        <f>OTEs!J263/OTEs!$T263</f>
        <v>0</v>
      </c>
      <c r="O263" s="31">
        <f>OTEs!K263/OTEs!$T263</f>
        <v>0.19080338266384775</v>
      </c>
      <c r="P263" s="31">
        <f>OTEs!L263/OTEs!$T263</f>
        <v>5.7610993657505286E-2</v>
      </c>
      <c r="Q263" s="31">
        <f>OTEs!M263/OTEs!$T263</f>
        <v>0</v>
      </c>
      <c r="R263" s="31">
        <f>OTEs!N263/OTEs!$T263</f>
        <v>0</v>
      </c>
      <c r="S263" s="31">
        <f>OTEs!O263/OTEs!$T263</f>
        <v>7.1881606765327691E-2</v>
      </c>
      <c r="T263" s="31">
        <f>OTEs!P263/OTEs!$T263</f>
        <v>0.20930232558139533</v>
      </c>
      <c r="U263" s="31">
        <f>OTEs!Q263/OTEs!$T263</f>
        <v>0</v>
      </c>
      <c r="V263" s="31">
        <f>OTEs!R263/OTEs!$T263</f>
        <v>0.1923890063424947</v>
      </c>
      <c r="W263" s="31">
        <f>OTEs!S263/OTEs!$T263</f>
        <v>0.27801268498942916</v>
      </c>
      <c r="X263" s="31">
        <f>SUM('BASE '!AH263:AK263)/'BASE '!AA263</f>
        <v>0.3858350951374207</v>
      </c>
      <c r="Y263" s="31">
        <f>'BASE '!AH263/SUM('BASE '!$AH263:$AK263)</f>
        <v>0</v>
      </c>
      <c r="Z263" s="31">
        <f>'BASE '!AI263/SUM('BASE '!$AH263:$AK263)</f>
        <v>0.63013698630136983</v>
      </c>
      <c r="AA263" s="31">
        <f>'BASE '!AJ263/SUM('BASE '!$AH263:$AK263)</f>
        <v>4.1095890410958902E-2</v>
      </c>
      <c r="AB263" s="31">
        <f>'BASE '!AK263/SUM('BASE '!$AH263:$AK263)</f>
        <v>0.32876712328767121</v>
      </c>
      <c r="AC263" s="31">
        <f>'BASE '!AB263/'BASE '!AA263</f>
        <v>0.19450317124735728</v>
      </c>
      <c r="AD263" s="31">
        <f>'BASE '!AF263/'BASE '!AA263</f>
        <v>0.63107822410147985</v>
      </c>
      <c r="AE263" s="31">
        <f>'BASE '!AG263/'BASE '!AA263</f>
        <v>7.3995771670190266E-2</v>
      </c>
      <c r="AF263" s="31">
        <f>'BASE '!AA263/'BASE '!G263</f>
        <v>4.2919244365976293E-2</v>
      </c>
      <c r="DV263" s="5"/>
      <c r="DW263" s="5"/>
      <c r="DX263" s="5"/>
      <c r="DY263" s="5"/>
      <c r="DZ263" s="5"/>
      <c r="EA263" s="5"/>
      <c r="EB263" s="5"/>
    </row>
    <row r="264" spans="1:132">
      <c r="A264" t="s">
        <v>707</v>
      </c>
      <c r="B264" t="s">
        <v>704</v>
      </c>
      <c r="C264" t="s">
        <v>704</v>
      </c>
      <c r="D264" s="31">
        <f>'BASE '!Z264/'BASE '!AA264</f>
        <v>1996.6645382687484</v>
      </c>
      <c r="E264" s="31">
        <f>'BASE '!AA264/'BASE '!CV264</f>
        <v>0.97500000000000009</v>
      </c>
      <c r="F264" s="31">
        <f>'BASE '!Z264/'BASE '!CV264</f>
        <v>1946.7479248120301</v>
      </c>
      <c r="G264" s="31">
        <f>SUM(OTEs!D264:K264,OTEs!M264,OTEs!N264,OTEs!O264,OTEs!Q264)/'BASE '!AA264</f>
        <v>0.28654970760233911</v>
      </c>
      <c r="H264" s="31">
        <f>OTEs!D264/OTEs!$T264</f>
        <v>0</v>
      </c>
      <c r="I264" s="31">
        <f>OTEs!E264/OTEs!$T264</f>
        <v>0</v>
      </c>
      <c r="J264" s="31">
        <f>OTEs!F264/OTEs!$T264</f>
        <v>0</v>
      </c>
      <c r="K264" s="31">
        <f>OTEs!G264/OTEs!$T264</f>
        <v>0</v>
      </c>
      <c r="L264" s="31">
        <f>OTEs!H264/OTEs!$T264</f>
        <v>0</v>
      </c>
      <c r="M264" s="31">
        <f>OTEs!I264/OTEs!$T264</f>
        <v>5.2826201796090863E-2</v>
      </c>
      <c r="N264" s="31">
        <f>OTEs!J264/OTEs!$T264</f>
        <v>0</v>
      </c>
      <c r="O264" s="31">
        <f>OTEs!K264/OTEs!$T264</f>
        <v>3.1233491811938723E-2</v>
      </c>
      <c r="P264" s="31">
        <f>OTEs!L264/OTEs!$T264</f>
        <v>2.5686740623349181E-2</v>
      </c>
      <c r="Q264" s="31">
        <f>OTEs!M264/OTEs!$T264</f>
        <v>0</v>
      </c>
      <c r="R264" s="31">
        <f>OTEs!N264/OTEs!$T264</f>
        <v>2.9912836767036453E-2</v>
      </c>
      <c r="S264" s="31">
        <f>OTEs!O264/OTEs!$T264</f>
        <v>0.11417062863180137</v>
      </c>
      <c r="T264" s="31">
        <f>OTEs!P264/OTEs!$T264</f>
        <v>0.40108293713681986</v>
      </c>
      <c r="U264" s="31">
        <f>OTEs!Q264/OTEs!$T264</f>
        <v>6.6296883254094038E-2</v>
      </c>
      <c r="V264" s="31">
        <f>OTEs!R264/OTEs!$T264</f>
        <v>8.1220285261489708E-2</v>
      </c>
      <c r="W264" s="31">
        <f>OTEs!S264/OTEs!$T264</f>
        <v>0.19756999471737982</v>
      </c>
      <c r="X264" s="31">
        <f>SUM('BASE '!AH264:AK264)/'BASE '!AA264</f>
        <v>0.64134695713643086</v>
      </c>
      <c r="Y264" s="31">
        <f>'BASE '!AH264/SUM('BASE '!$AH264:$AK264)</f>
        <v>0.17234468937875749</v>
      </c>
      <c r="Z264" s="31">
        <f>'BASE '!AI264/SUM('BASE '!$AH264:$AK264)</f>
        <v>0.41783567134268534</v>
      </c>
      <c r="AA264" s="31">
        <f>'BASE '!AJ264/SUM('BASE '!$AH264:$AK264)</f>
        <v>0.37775551102204408</v>
      </c>
      <c r="AB264" s="31">
        <f>'BASE '!AK264/SUM('BASE '!$AH264:$AK264)</f>
        <v>3.2064128256513023E-2</v>
      </c>
      <c r="AC264" s="31">
        <f>'BASE '!AB264/'BASE '!AA264</f>
        <v>0.40183792815371761</v>
      </c>
      <c r="AD264" s="31">
        <f>'BASE '!AF264/'BASE '!AA264</f>
        <v>0.31141957457746927</v>
      </c>
      <c r="AE264" s="31">
        <f>'BASE '!AG264/'BASE '!AA264</f>
        <v>0.20011567379988432</v>
      </c>
      <c r="AF264" s="31">
        <f>'BASE '!AA264/'BASE '!G264</f>
        <v>4.561995727561368E-2</v>
      </c>
      <c r="DV264" s="5"/>
      <c r="DW264" s="5"/>
      <c r="DX264" s="5"/>
      <c r="DY264" s="5"/>
      <c r="DZ264" s="5"/>
      <c r="EA264" s="5"/>
      <c r="EB264" s="5"/>
    </row>
    <row r="265" spans="1:132">
      <c r="A265" t="s">
        <v>708</v>
      </c>
      <c r="B265" t="s">
        <v>704</v>
      </c>
      <c r="C265" t="s">
        <v>709</v>
      </c>
      <c r="D265" s="31">
        <f>'BASE '!Z265/'BASE '!AA265</f>
        <v>32125.466663577386</v>
      </c>
      <c r="E265" s="31">
        <f>'BASE '!AA265/'BASE '!CV265</f>
        <v>1.2261363636363634</v>
      </c>
      <c r="F265" s="31">
        <f>'BASE '!Z265/'BASE '!CV265</f>
        <v>39390.202874999995</v>
      </c>
      <c r="G265" s="31">
        <f>SUM(OTEs!D265:K265,OTEs!M265,OTEs!N265,OTEs!O265,OTEs!Q265)/'BASE '!AA265</f>
        <v>0.41519925857275264</v>
      </c>
      <c r="H265" s="31">
        <f>OTEs!D265/OTEs!$T265</f>
        <v>9.2678405931417976E-2</v>
      </c>
      <c r="I265" s="31">
        <f>OTEs!E265/OTEs!$T265</f>
        <v>0</v>
      </c>
      <c r="J265" s="31">
        <f>OTEs!F265/OTEs!$T265</f>
        <v>0</v>
      </c>
      <c r="K265" s="31">
        <f>OTEs!G265/OTEs!$T265</f>
        <v>0.12140871177015755</v>
      </c>
      <c r="L265" s="31">
        <f>OTEs!H265/OTEs!$T265</f>
        <v>0</v>
      </c>
      <c r="M265" s="31">
        <f>OTEs!I265/OTEs!$T265</f>
        <v>0</v>
      </c>
      <c r="N265" s="31">
        <f>OTEs!J265/OTEs!$T265</f>
        <v>0</v>
      </c>
      <c r="O265" s="31">
        <f>OTEs!K265/OTEs!$T265</f>
        <v>6.1631139944392954E-2</v>
      </c>
      <c r="P265" s="31">
        <f>OTEs!L265/OTEs!$T265</f>
        <v>0</v>
      </c>
      <c r="Q265" s="31">
        <f>OTEs!M265/OTEs!$T265</f>
        <v>0</v>
      </c>
      <c r="R265" s="31">
        <f>OTEs!N265/OTEs!$T265</f>
        <v>0</v>
      </c>
      <c r="S265" s="31">
        <f>OTEs!O265/OTEs!$T265</f>
        <v>0.13948100092678403</v>
      </c>
      <c r="T265" s="31">
        <f>OTEs!P265/OTEs!$T265</f>
        <v>0.32669138090824834</v>
      </c>
      <c r="U265" s="31">
        <f>OTEs!Q265/OTEs!$T265</f>
        <v>0</v>
      </c>
      <c r="V265" s="31">
        <f>OTEs!R265/OTEs!$T265</f>
        <v>6.1167747914735865E-2</v>
      </c>
      <c r="W265" s="31">
        <f>OTEs!S265/OTEs!$T265</f>
        <v>0.19694161260426318</v>
      </c>
      <c r="X265" s="31">
        <f>SUM('BASE '!AH265:AK265)/'BASE '!AA265</f>
        <v>0.57924003707136251</v>
      </c>
      <c r="Y265" s="31">
        <f>'BASE '!AH265/SUM('BASE '!$AH265:$AK265)</f>
        <v>6.4000000000000001E-2</v>
      </c>
      <c r="Z265" s="31">
        <f>'BASE '!AI265/SUM('BASE '!$AH265:$AK265)</f>
        <v>0.6319999999999999</v>
      </c>
      <c r="AA265" s="31">
        <f>'BASE '!AJ265/SUM('BASE '!$AH265:$AK265)</f>
        <v>0.23999999999999996</v>
      </c>
      <c r="AB265" s="31">
        <f>'BASE '!AK265/SUM('BASE '!$AH265:$AK265)</f>
        <v>6.4000000000000001E-2</v>
      </c>
      <c r="AC265" s="31">
        <f>'BASE '!AB265/'BASE '!AA265</f>
        <v>0.71640407784986104</v>
      </c>
      <c r="AD265" s="31">
        <f>'BASE '!AF265/'BASE '!AA265</f>
        <v>0.12835959221501392</v>
      </c>
      <c r="AE265" s="31">
        <f>'BASE '!AG265/'BASE '!AA265</f>
        <v>8.1093605189990745E-2</v>
      </c>
      <c r="AF265" s="31">
        <f>'BASE '!AA265/'BASE '!G265</f>
        <v>6.4533260387246785E-2</v>
      </c>
      <c r="DV265" s="5"/>
      <c r="DW265" s="5"/>
      <c r="DX265" s="5"/>
      <c r="DY265" s="5"/>
      <c r="DZ265" s="5"/>
      <c r="EA265" s="5"/>
      <c r="EB265" s="5"/>
    </row>
    <row r="266" spans="1:132">
      <c r="A266" t="s">
        <v>710</v>
      </c>
      <c r="B266" t="s">
        <v>704</v>
      </c>
      <c r="C266" t="s">
        <v>711</v>
      </c>
      <c r="D266" s="31">
        <f>'BASE '!Z266/'BASE '!AA266</f>
        <v>830.60128829771338</v>
      </c>
      <c r="E266" s="31">
        <f>'BASE '!AA266/'BASE '!CV266</f>
        <v>2.4509157509157511</v>
      </c>
      <c r="F266" s="31">
        <f>'BASE '!Z266/'BASE '!CV266</f>
        <v>2035.7337802197806</v>
      </c>
      <c r="G266" s="31">
        <f>SUM(OTEs!D266:K266,OTEs!M266,OTEs!N266,OTEs!O266,OTEs!Q266)/'BASE '!AA266</f>
        <v>0.46928710207741747</v>
      </c>
      <c r="H266" s="31">
        <f>OTEs!D266/OTEs!$T266</f>
        <v>2.2965779467680608E-2</v>
      </c>
      <c r="I266" s="31">
        <f>OTEs!E266/OTEs!$T266</f>
        <v>0</v>
      </c>
      <c r="J266" s="31">
        <f>OTEs!F266/OTEs!$T266</f>
        <v>0</v>
      </c>
      <c r="K266" s="31">
        <f>OTEs!G266/OTEs!$T266</f>
        <v>0</v>
      </c>
      <c r="L266" s="31">
        <f>OTEs!H266/OTEs!$T266</f>
        <v>0</v>
      </c>
      <c r="M266" s="31">
        <f>OTEs!I266/OTEs!$T266</f>
        <v>0.24638783269961975</v>
      </c>
      <c r="N266" s="31">
        <f>OTEs!J266/OTEs!$T266</f>
        <v>0</v>
      </c>
      <c r="O266" s="31">
        <f>OTEs!K266/OTEs!$T266</f>
        <v>0.18600760456273766</v>
      </c>
      <c r="P266" s="31">
        <f>OTEs!L266/OTEs!$T266</f>
        <v>8.0456273764258554E-2</v>
      </c>
      <c r="Q266" s="31">
        <f>OTEs!M266/OTEs!$T266</f>
        <v>0</v>
      </c>
      <c r="R266" s="31">
        <f>OTEs!N266/OTEs!$T266</f>
        <v>0</v>
      </c>
      <c r="S266" s="31">
        <f>OTEs!O266/OTEs!$T266</f>
        <v>0</v>
      </c>
      <c r="T266" s="31">
        <f>OTEs!P266/OTEs!$T266</f>
        <v>0.12775665399239544</v>
      </c>
      <c r="U266" s="31">
        <f>OTEs!Q266/OTEs!$T266</f>
        <v>2.2205323193916351E-2</v>
      </c>
      <c r="V266" s="31">
        <f>OTEs!R266/OTEs!$T266</f>
        <v>3.6197718631178703E-2</v>
      </c>
      <c r="W266" s="31">
        <f>OTEs!S266/OTEs!$T266</f>
        <v>0.27802281368821297</v>
      </c>
      <c r="X266" s="31">
        <f>SUM('BASE '!AH266:AK266)/'BASE '!AA266</f>
        <v>0.15692721566283069</v>
      </c>
      <c r="Y266" s="31">
        <f>'BASE '!AH266/SUM('BASE '!$AH266:$AK266)</f>
        <v>0</v>
      </c>
      <c r="Z266" s="31">
        <f>'BASE '!AI266/SUM('BASE '!$AH266:$AK266)</f>
        <v>0.4</v>
      </c>
      <c r="AA266" s="31">
        <f>'BASE '!AJ266/SUM('BASE '!$AH266:$AK266)</f>
        <v>0.6</v>
      </c>
      <c r="AB266" s="31">
        <f>'BASE '!AK266/SUM('BASE '!$AH266:$AK266)</f>
        <v>0</v>
      </c>
      <c r="AC266" s="31">
        <f>'BASE '!AB266/'BASE '!AA266</f>
        <v>0.34882678224480645</v>
      </c>
      <c r="AD266" s="31">
        <f>'BASE '!AF266/'BASE '!AA266</f>
        <v>0.55955761470632193</v>
      </c>
      <c r="AE266" s="31">
        <f>'BASE '!AG266/'BASE '!AA266</f>
        <v>2.5407263488267821E-2</v>
      </c>
      <c r="AF266" s="31">
        <f>'BASE '!AA266/'BASE '!G266</f>
        <v>3.073562579660236E-2</v>
      </c>
      <c r="DV266" s="5"/>
      <c r="DW266" s="5"/>
      <c r="DX266" s="5"/>
      <c r="DY266" s="5"/>
      <c r="DZ266" s="5"/>
      <c r="EA266" s="5"/>
      <c r="EB266" s="5"/>
    </row>
    <row r="267" spans="1:132">
      <c r="A267" t="s">
        <v>712</v>
      </c>
      <c r="B267" t="s">
        <v>704</v>
      </c>
      <c r="C267" t="s">
        <v>713</v>
      </c>
      <c r="D267" s="31">
        <f>'BASE '!Z267/'BASE '!AA267</f>
        <v>1788.1329582484723</v>
      </c>
      <c r="E267" s="31">
        <f>'BASE '!AA267/'BASE '!CV267</f>
        <v>1.5587301587301587</v>
      </c>
      <c r="F267" s="31">
        <f>'BASE '!Z267/'BASE '!CV267</f>
        <v>2787.2167698412695</v>
      </c>
      <c r="G267" s="31">
        <f>SUM(OTEs!D267:K267,OTEs!M267,OTEs!N267,OTEs!O267,OTEs!Q267)/'BASE '!AA267</f>
        <v>0.29786150712830961</v>
      </c>
      <c r="H267" s="31">
        <f>OTEs!D267/OTEs!$T267</f>
        <v>5.8553971486761718E-2</v>
      </c>
      <c r="I267" s="31">
        <f>OTEs!E267/OTEs!$T267</f>
        <v>0</v>
      </c>
      <c r="J267" s="31">
        <f>OTEs!F267/OTEs!$T267</f>
        <v>0</v>
      </c>
      <c r="K267" s="31">
        <f>OTEs!G267/OTEs!$T267</f>
        <v>0</v>
      </c>
      <c r="L267" s="31">
        <f>OTEs!H267/OTEs!$T267</f>
        <v>0</v>
      </c>
      <c r="M267" s="31">
        <f>OTEs!I267/OTEs!$T267</f>
        <v>0</v>
      </c>
      <c r="N267" s="31">
        <f>OTEs!J267/OTEs!$T267</f>
        <v>0</v>
      </c>
      <c r="O267" s="31">
        <f>OTEs!K267/OTEs!$T267</f>
        <v>0</v>
      </c>
      <c r="P267" s="31">
        <f>OTEs!L267/OTEs!$T267</f>
        <v>0</v>
      </c>
      <c r="Q267" s="31">
        <f>OTEs!M267/OTEs!$T267</f>
        <v>0</v>
      </c>
      <c r="R267" s="31">
        <f>OTEs!N267/OTEs!$T267</f>
        <v>0</v>
      </c>
      <c r="S267" s="31">
        <f>OTEs!O267/OTEs!$T267</f>
        <v>0.23930753564154786</v>
      </c>
      <c r="T267" s="31">
        <f>OTEs!P267/OTEs!$T267</f>
        <v>0.18584521384928718</v>
      </c>
      <c r="U267" s="31">
        <f>OTEs!Q267/OTEs!$T267</f>
        <v>0</v>
      </c>
      <c r="V267" s="31">
        <f>OTEs!R267/OTEs!$T267</f>
        <v>5.3462321792260695E-2</v>
      </c>
      <c r="W267" s="31">
        <f>OTEs!S267/OTEs!$T267</f>
        <v>0.46283095723014256</v>
      </c>
      <c r="X267" s="31">
        <f>SUM('BASE '!AH267:AK267)/'BASE '!AA267</f>
        <v>0.47861507128309572</v>
      </c>
      <c r="Y267" s="31">
        <f>'BASE '!AH267/SUM('BASE '!$AH267:$AK267)</f>
        <v>0</v>
      </c>
      <c r="Z267" s="31">
        <f>'BASE '!AI267/SUM('BASE '!$AH267:$AK267)</f>
        <v>0.45744680851063824</v>
      </c>
      <c r="AA267" s="31">
        <f>'BASE '!AJ267/SUM('BASE '!$AH267:$AK267)</f>
        <v>0.54255319148936176</v>
      </c>
      <c r="AB267" s="31">
        <f>'BASE '!AK267/SUM('BASE '!$AH267:$AK267)</f>
        <v>0</v>
      </c>
      <c r="AC267" s="31">
        <f>'BASE '!AB267/'BASE '!AA267</f>
        <v>0.40071283095723015</v>
      </c>
      <c r="AD267" s="31">
        <f>'BASE '!AF267/'BASE '!AA267</f>
        <v>0.41547861507128309</v>
      </c>
      <c r="AE267" s="31">
        <f>'BASE '!AG267/'BASE '!AA267</f>
        <v>7.6374745417515266E-2</v>
      </c>
      <c r="AF267" s="31">
        <f>'BASE '!AA267/'BASE '!G267</f>
        <v>1.286021853191731E-2</v>
      </c>
      <c r="DV267" s="5"/>
      <c r="DW267" s="5"/>
      <c r="DX267" s="5"/>
      <c r="DY267" s="5"/>
      <c r="DZ267" s="5"/>
      <c r="EA267" s="5"/>
      <c r="EB267" s="5"/>
    </row>
    <row r="268" spans="1:132">
      <c r="A268" t="s">
        <v>714</v>
      </c>
      <c r="B268" t="s">
        <v>704</v>
      </c>
      <c r="C268" t="s">
        <v>715</v>
      </c>
      <c r="D268" s="31">
        <f>'BASE '!Z268/'BASE '!AA268</f>
        <v>3112.2974820880249</v>
      </c>
      <c r="E268" s="31">
        <f>'BASE '!AA268/'BASE '!CV268</f>
        <v>0.63441558441558443</v>
      </c>
      <c r="F268" s="31">
        <f>'BASE '!Z268/'BASE '!CV268</f>
        <v>1974.4900259740261</v>
      </c>
      <c r="G268" s="31">
        <f>SUM(OTEs!D268:K268,OTEs!M268,OTEs!N268,OTEs!O268,OTEs!Q268)/'BASE '!AA268</f>
        <v>0.44319344933469806</v>
      </c>
      <c r="H268" s="31">
        <f>OTEs!D268/OTEs!$T268</f>
        <v>0</v>
      </c>
      <c r="I268" s="31">
        <f>OTEs!E268/OTEs!$T268</f>
        <v>0</v>
      </c>
      <c r="J268" s="31">
        <f>OTEs!F268/OTEs!$T268</f>
        <v>0</v>
      </c>
      <c r="K268" s="31">
        <f>OTEs!G268/OTEs!$T268</f>
        <v>0</v>
      </c>
      <c r="L268" s="31">
        <f>OTEs!H268/OTEs!$T268</f>
        <v>0</v>
      </c>
      <c r="M268" s="31">
        <f>OTEs!I268/OTEs!$T268</f>
        <v>0</v>
      </c>
      <c r="N268" s="31">
        <f>OTEs!J268/OTEs!$T268</f>
        <v>0</v>
      </c>
      <c r="O268" s="31">
        <f>OTEs!K268/OTEs!$T268</f>
        <v>0.2835209825997953</v>
      </c>
      <c r="P268" s="31">
        <f>OTEs!L268/OTEs!$T268</f>
        <v>0</v>
      </c>
      <c r="Q268" s="31">
        <f>OTEs!M268/OTEs!$T268</f>
        <v>0</v>
      </c>
      <c r="R268" s="31">
        <f>OTEs!N268/OTEs!$T268</f>
        <v>0</v>
      </c>
      <c r="S268" s="31">
        <f>OTEs!O268/OTEs!$T268</f>
        <v>0</v>
      </c>
      <c r="T268" s="31">
        <f>OTEs!P268/OTEs!$T268</f>
        <v>0.3920163766632549</v>
      </c>
      <c r="U268" s="31">
        <f>OTEs!Q268/OTEs!$T268</f>
        <v>0.15967246673490276</v>
      </c>
      <c r="V268" s="31">
        <f>OTEs!R268/OTEs!$T268</f>
        <v>0</v>
      </c>
      <c r="W268" s="31">
        <f>OTEs!S268/OTEs!$T268</f>
        <v>0.16479017400204707</v>
      </c>
      <c r="X268" s="31">
        <f>SUM('BASE '!AH268:AK268)/'BASE '!AA268</f>
        <v>0.45035823950870013</v>
      </c>
      <c r="Y268" s="31">
        <f>'BASE '!AH268/SUM('BASE '!$AH268:$AK268)</f>
        <v>0</v>
      </c>
      <c r="Z268" s="31">
        <f>'BASE '!AI268/SUM('BASE '!$AH268:$AK268)</f>
        <v>9.0909090909090912E-2</v>
      </c>
      <c r="AA268" s="31">
        <f>'BASE '!AJ268/SUM('BASE '!$AH268:$AK268)</f>
        <v>0.72727272727272729</v>
      </c>
      <c r="AB268" s="31">
        <f>'BASE '!AK268/SUM('BASE '!$AH268:$AK268)</f>
        <v>0.18181818181818182</v>
      </c>
      <c r="AC268" s="31">
        <f>'BASE '!AB268/'BASE '!AA268</f>
        <v>0.13306038894575231</v>
      </c>
      <c r="AD268" s="31">
        <f>'BASE '!AF268/'BASE '!AA268</f>
        <v>0.44728761514841353</v>
      </c>
      <c r="AE268" s="31">
        <f>'BASE '!AG268/'BASE '!AA268</f>
        <v>0.30706243602865918</v>
      </c>
      <c r="AF268" s="31">
        <f>'BASE '!AA268/'BASE '!G268</f>
        <v>6.9648557145231653E-3</v>
      </c>
      <c r="DV268" s="5"/>
      <c r="DW268" s="5"/>
      <c r="DX268" s="5"/>
      <c r="DY268" s="5"/>
      <c r="DZ268" s="5"/>
      <c r="EA268" s="5"/>
      <c r="EB268" s="5"/>
    </row>
    <row r="269" spans="1:132">
      <c r="A269" t="s">
        <v>716</v>
      </c>
      <c r="B269" t="s">
        <v>704</v>
      </c>
      <c r="C269" t="s">
        <v>717</v>
      </c>
      <c r="D269" s="31">
        <f>'BASE '!Z269/'BASE '!AA269</f>
        <v>967.04351897597121</v>
      </c>
      <c r="E269" s="31">
        <f>'BASE '!AA269/'BASE '!CV269</f>
        <v>1.0914215686274511</v>
      </c>
      <c r="F269" s="31">
        <f>'BASE '!Z269/'BASE '!CV269</f>
        <v>1055.4521544117647</v>
      </c>
      <c r="G269" s="31">
        <f>SUM(OTEs!D269:K269,OTEs!M269,OTEs!N269,OTEs!O269,OTEs!Q269)/'BASE '!AA269</f>
        <v>0.27262519649674372</v>
      </c>
      <c r="H269" s="31">
        <f>OTEs!D269/OTEs!$T269</f>
        <v>0</v>
      </c>
      <c r="I269" s="31">
        <f>OTEs!E269/OTEs!$T269</f>
        <v>0</v>
      </c>
      <c r="J269" s="31">
        <f>OTEs!F269/OTEs!$T269</f>
        <v>0</v>
      </c>
      <c r="K269" s="31">
        <f>OTEs!G269/OTEs!$T269</f>
        <v>0</v>
      </c>
      <c r="L269" s="31">
        <f>OTEs!H269/OTEs!$T269</f>
        <v>0</v>
      </c>
      <c r="M269" s="31">
        <f>OTEs!I269/OTEs!$T269</f>
        <v>0</v>
      </c>
      <c r="N269" s="31">
        <f>OTEs!J269/OTEs!$T269</f>
        <v>0</v>
      </c>
      <c r="O269" s="31">
        <f>OTEs!K269/OTEs!$T269</f>
        <v>9.1623624522793615E-2</v>
      </c>
      <c r="P269" s="31">
        <f>OTEs!L269/OTEs!$T269</f>
        <v>9.3644733887267004E-2</v>
      </c>
      <c r="Q269" s="31">
        <f>OTEs!M269/OTEs!$T269</f>
        <v>0</v>
      </c>
      <c r="R269" s="31">
        <f>OTEs!N269/OTEs!$T269</f>
        <v>0</v>
      </c>
      <c r="S269" s="31">
        <f>OTEs!O269/OTEs!$T269</f>
        <v>0.1527060408713227</v>
      </c>
      <c r="T269" s="31">
        <f>OTEs!P269/OTEs!$T269</f>
        <v>0.30294183696384458</v>
      </c>
      <c r="U269" s="31">
        <f>OTEs!Q269/OTEs!$T269</f>
        <v>2.829553110262744E-2</v>
      </c>
      <c r="V269" s="31">
        <f>OTEs!R269/OTEs!$T269</f>
        <v>2.6498989445317762E-2</v>
      </c>
      <c r="W269" s="31">
        <f>OTEs!S269/OTEs!$T269</f>
        <v>0.30428924320682688</v>
      </c>
      <c r="X269" s="31">
        <f>SUM('BASE '!AH269:AK269)/'BASE '!AA269</f>
        <v>0.41994161239613748</v>
      </c>
      <c r="Y269" s="31">
        <f>'BASE '!AH269/SUM('BASE '!$AH269:$AK269)</f>
        <v>0.13368983957219249</v>
      </c>
      <c r="Z269" s="31">
        <f>'BASE '!AI269/SUM('BASE '!$AH269:$AK269)</f>
        <v>0.57754010695187163</v>
      </c>
      <c r="AA269" s="31">
        <f>'BASE '!AJ269/SUM('BASE '!$AH269:$AK269)</f>
        <v>0.28877005347593582</v>
      </c>
      <c r="AB269" s="31">
        <f>'BASE '!AK269/SUM('BASE '!$AH269:$AK269)</f>
        <v>0</v>
      </c>
      <c r="AC269" s="31">
        <f>'BASE '!AB269/'BASE '!AA269</f>
        <v>0.2719514933752526</v>
      </c>
      <c r="AD269" s="31">
        <f>'BASE '!AF269/'BASE '!AA269</f>
        <v>0.51246350774758587</v>
      </c>
      <c r="AE269" s="31">
        <f>'BASE '!AG269/'BASE '!AA269</f>
        <v>0.11902088479676622</v>
      </c>
      <c r="AF269" s="31">
        <f>'BASE '!AA269/'BASE '!G269</f>
        <v>8.0917962522029735E-2</v>
      </c>
      <c r="DV269" s="5"/>
      <c r="DW269" s="5"/>
      <c r="DX269" s="5"/>
      <c r="DY269" s="5"/>
      <c r="DZ269" s="5"/>
      <c r="EA269" s="5"/>
      <c r="EB269" s="5"/>
    </row>
    <row r="270" spans="1:132">
      <c r="A270" t="s">
        <v>718</v>
      </c>
      <c r="B270" t="s">
        <v>704</v>
      </c>
      <c r="C270" t="s">
        <v>719</v>
      </c>
      <c r="D270" s="31">
        <f>'BASE '!Z270/'BASE '!AA270</f>
        <v>1060.2825097373416</v>
      </c>
      <c r="E270" s="31">
        <f>'BASE '!AA270/'BASE '!CV270</f>
        <v>1.3697674418604651</v>
      </c>
      <c r="F270" s="31">
        <f>'BASE '!Z270/'BASE '!CV270</f>
        <v>1452.3404610123121</v>
      </c>
      <c r="G270" s="31">
        <f>SUM(OTEs!D270:K270,OTEs!M270,OTEs!N270,OTEs!O270,OTEs!Q270)/'BASE '!AA270</f>
        <v>0.5587735943273745</v>
      </c>
      <c r="H270" s="31">
        <f>OTEs!D270/OTEs!$T270</f>
        <v>0.10878839590443685</v>
      </c>
      <c r="I270" s="31">
        <f>OTEs!E270/OTEs!$T270</f>
        <v>0</v>
      </c>
      <c r="J270" s="31">
        <f>OTEs!F270/OTEs!$T270</f>
        <v>0</v>
      </c>
      <c r="K270" s="31">
        <f>OTEs!G270/OTEs!$T270</f>
        <v>0</v>
      </c>
      <c r="L270" s="31">
        <f>OTEs!H270/OTEs!$T270</f>
        <v>0</v>
      </c>
      <c r="M270" s="31">
        <f>OTEs!I270/OTEs!$T270</f>
        <v>0</v>
      </c>
      <c r="N270" s="31">
        <f>OTEs!J270/OTEs!$T270</f>
        <v>0</v>
      </c>
      <c r="O270" s="31">
        <f>OTEs!K270/OTEs!$T270</f>
        <v>6.3246587030716714E-2</v>
      </c>
      <c r="P270" s="31">
        <f>OTEs!L270/OTEs!$T270</f>
        <v>0</v>
      </c>
      <c r="Q270" s="31">
        <f>OTEs!M270/OTEs!$T270</f>
        <v>0</v>
      </c>
      <c r="R270" s="31">
        <f>OTEs!N270/OTEs!$T270</f>
        <v>0</v>
      </c>
      <c r="S270" s="31">
        <f>OTEs!O270/OTEs!$T270</f>
        <v>0.24637372013651873</v>
      </c>
      <c r="T270" s="31">
        <f>OTEs!P270/OTEs!$T270</f>
        <v>0.24274744027303752</v>
      </c>
      <c r="U270" s="31">
        <f>OTEs!Q270/OTEs!$T270</f>
        <v>0.1783276450511945</v>
      </c>
      <c r="V270" s="31">
        <f>OTEs!R270/OTEs!$T270</f>
        <v>1.4931740614334468E-2</v>
      </c>
      <c r="W270" s="31">
        <f>OTEs!S270/OTEs!$T270</f>
        <v>0.14558447098976107</v>
      </c>
      <c r="X270" s="31">
        <f>SUM('BASE '!AH270:AK270)/'BASE '!AA270</f>
        <v>0.4773794067711975</v>
      </c>
      <c r="Y270" s="31">
        <f>'BASE '!AH270/SUM('BASE '!$AH270:$AK270)</f>
        <v>0</v>
      </c>
      <c r="Z270" s="31">
        <f>'BASE '!AI270/SUM('BASE '!$AH270:$AK270)</f>
        <v>0.5313807531380752</v>
      </c>
      <c r="AA270" s="31">
        <f>'BASE '!AJ270/SUM('BASE '!$AH270:$AK270)</f>
        <v>0.43514644351464432</v>
      </c>
      <c r="AB270" s="31">
        <f>'BASE '!AK270/SUM('BASE '!$AH270:$AK270)</f>
        <v>3.3472803347280332E-2</v>
      </c>
      <c r="AC270" s="31">
        <f>'BASE '!AB270/'BASE '!AA270</f>
        <v>0.37621092579646465</v>
      </c>
      <c r="AD270" s="31">
        <f>'BASE '!AF270/'BASE '!AA270</f>
        <v>0.24078697692999101</v>
      </c>
      <c r="AE270" s="31">
        <f>'BASE '!AG270/'BASE '!AA270</f>
        <v>0.30710076900029964</v>
      </c>
      <c r="AF270" s="31">
        <f>'BASE '!AA270/'BASE '!G270</f>
        <v>4.7789590675794212E-2</v>
      </c>
      <c r="DV270" s="5"/>
      <c r="DW270" s="5"/>
      <c r="DX270" s="5"/>
      <c r="DY270" s="5"/>
      <c r="DZ270" s="5"/>
      <c r="EA270" s="5"/>
      <c r="EB270" s="5"/>
    </row>
    <row r="271" spans="1:132">
      <c r="A271" t="s">
        <v>720</v>
      </c>
      <c r="B271" t="s">
        <v>704</v>
      </c>
      <c r="C271" t="s">
        <v>721</v>
      </c>
      <c r="D271" s="31">
        <f>'BASE '!Z271/'BASE '!AA271</f>
        <v>1385.9243697478989</v>
      </c>
      <c r="E271" s="31">
        <f>'BASE '!AA271/'BASE '!CV271</f>
        <v>5.5636363636363644</v>
      </c>
      <c r="F271" s="31">
        <f>'BASE '!Z271/'BASE '!CV271</f>
        <v>7710.7792207792218</v>
      </c>
      <c r="G271" s="31">
        <f>SUM(OTEs!D271:K271,OTEs!M271,OTEs!N271,OTEs!O271,OTEs!Q271)/'BASE '!AA271</f>
        <v>0.62628384687208216</v>
      </c>
      <c r="H271" s="31">
        <f>OTEs!D271/OTEs!$T271</f>
        <v>0</v>
      </c>
      <c r="I271" s="31">
        <f>OTEs!E271/OTEs!$T271</f>
        <v>0</v>
      </c>
      <c r="J271" s="31">
        <f>OTEs!F271/OTEs!$T271</f>
        <v>0</v>
      </c>
      <c r="K271" s="31">
        <f>OTEs!G271/OTEs!$T271</f>
        <v>0</v>
      </c>
      <c r="L271" s="31">
        <f>OTEs!H271/OTEs!$T271</f>
        <v>0</v>
      </c>
      <c r="M271" s="31">
        <f>OTEs!I271/OTEs!$T271</f>
        <v>0</v>
      </c>
      <c r="N271" s="31">
        <f>OTEs!J271/OTEs!$T271</f>
        <v>0</v>
      </c>
      <c r="O271" s="31">
        <f>OTEs!K271/OTEs!$T271</f>
        <v>3.9915966386554626E-2</v>
      </c>
      <c r="P271" s="31">
        <f>OTEs!L271/OTEs!$T271</f>
        <v>0</v>
      </c>
      <c r="Q271" s="31">
        <f>OTEs!M271/OTEs!$T271</f>
        <v>0</v>
      </c>
      <c r="R271" s="31">
        <f>OTEs!N271/OTEs!$T271</f>
        <v>0</v>
      </c>
      <c r="S271" s="31">
        <f>OTEs!O271/OTEs!$T271</f>
        <v>0.56022408963585435</v>
      </c>
      <c r="T271" s="31">
        <f>OTEs!P271/OTEs!$T271</f>
        <v>0.1734360410830999</v>
      </c>
      <c r="U271" s="31">
        <f>OTEs!Q271/OTEs!$T271</f>
        <v>2.6143790849673207E-2</v>
      </c>
      <c r="V271" s="31">
        <f>OTEs!R271/OTEs!$T271</f>
        <v>0.16293183940242767</v>
      </c>
      <c r="W271" s="31">
        <f>OTEs!S271/OTEs!$T271</f>
        <v>3.7348272642390296E-2</v>
      </c>
      <c r="X271" s="31">
        <f>SUM('BASE '!AH271:AK271)/'BASE '!AA271</f>
        <v>0.35947712418300654</v>
      </c>
      <c r="Y271" s="31">
        <f>'BASE '!AH271/SUM('BASE '!$AH271:$AK271)</f>
        <v>0</v>
      </c>
      <c r="Z271" s="31">
        <f>'BASE '!AI271/SUM('BASE '!$AH271:$AK271)</f>
        <v>0.96753246753246758</v>
      </c>
      <c r="AA271" s="31">
        <f>'BASE '!AJ271/SUM('BASE '!$AH271:$AK271)</f>
        <v>3.2467532467532464E-2</v>
      </c>
      <c r="AB271" s="31">
        <f>'BASE '!AK271/SUM('BASE '!$AH271:$AK271)</f>
        <v>0</v>
      </c>
      <c r="AC271" s="31">
        <f>'BASE '!AB271/'BASE '!AA271</f>
        <v>0.4733893557422969</v>
      </c>
      <c r="AD271" s="31">
        <f>'BASE '!AF271/'BASE '!AA271</f>
        <v>0.17366946778711484</v>
      </c>
      <c r="AE271" s="31">
        <f>'BASE '!AG271/'BASE '!AA271</f>
        <v>0.32679738562091498</v>
      </c>
      <c r="AF271" s="31">
        <f>'BASE '!AA271/'BASE '!G271</f>
        <v>2.3338047476810703E-2</v>
      </c>
      <c r="DV271" s="5"/>
      <c r="DW271" s="5"/>
      <c r="DX271" s="5"/>
      <c r="DY271" s="5"/>
      <c r="DZ271" s="5"/>
      <c r="EA271" s="5"/>
      <c r="EB271" s="5"/>
    </row>
    <row r="272" spans="1:132">
      <c r="A272" t="s">
        <v>722</v>
      </c>
      <c r="B272" t="s">
        <v>704</v>
      </c>
      <c r="C272" t="s">
        <v>723</v>
      </c>
      <c r="D272" s="31" t="e">
        <f>'BASE '!Z272/'BASE '!AA272</f>
        <v>#VALUE!</v>
      </c>
      <c r="E272" s="31">
        <f>'BASE '!AA272/'BASE '!CV272</f>
        <v>0.6777777777777777</v>
      </c>
      <c r="F272" s="31" t="e">
        <f>'BASE '!Z272/'BASE '!CV272</f>
        <v>#VALUE!</v>
      </c>
      <c r="G272" s="31">
        <f>SUM(OTEs!D272:K272,OTEs!M272,OTEs!N272,OTEs!O272,OTEs!Q272)/'BASE '!AA272</f>
        <v>0.44262295081967218</v>
      </c>
      <c r="H272" s="31">
        <f>OTEs!D272/OTEs!$T272</f>
        <v>0</v>
      </c>
      <c r="I272" s="31">
        <f>OTEs!E272/OTEs!$T272</f>
        <v>0</v>
      </c>
      <c r="J272" s="31">
        <f>OTEs!F272/OTEs!$T272</f>
        <v>0</v>
      </c>
      <c r="K272" s="31">
        <f>OTEs!G272/OTEs!$T272</f>
        <v>0</v>
      </c>
      <c r="L272" s="31">
        <f>OTEs!H272/OTEs!$T272</f>
        <v>0</v>
      </c>
      <c r="M272" s="31">
        <f>OTEs!I272/OTEs!$T272</f>
        <v>0</v>
      </c>
      <c r="N272" s="31">
        <f>OTEs!J272/OTEs!$T272</f>
        <v>0</v>
      </c>
      <c r="O272" s="31">
        <f>OTEs!K272/OTEs!$T272</f>
        <v>0</v>
      </c>
      <c r="P272" s="31">
        <f>OTEs!L272/OTEs!$T272</f>
        <v>0</v>
      </c>
      <c r="Q272" s="31">
        <f>OTEs!M272/OTEs!$T272</f>
        <v>0</v>
      </c>
      <c r="R272" s="31">
        <f>OTEs!N272/OTEs!$T272</f>
        <v>0</v>
      </c>
      <c r="S272" s="31">
        <f>OTEs!O272/OTEs!$T272</f>
        <v>0</v>
      </c>
      <c r="T272" s="31">
        <f>OTEs!P272/OTEs!$T272</f>
        <v>0.55737704918032782</v>
      </c>
      <c r="U272" s="31">
        <f>OTEs!Q272/OTEs!$T272</f>
        <v>0.44262295081967207</v>
      </c>
      <c r="V272" s="31">
        <f>OTEs!R272/OTEs!$T272</f>
        <v>0</v>
      </c>
      <c r="W272" s="31">
        <f>OTEs!S272/OTEs!$T272</f>
        <v>0</v>
      </c>
      <c r="X272" s="31">
        <f>SUM('BASE '!AH272:AK272)/'BASE '!AA272</f>
        <v>0.53278688524590168</v>
      </c>
      <c r="Y272" s="31">
        <f>'BASE '!AH272/SUM('BASE '!$AH272:$AK272)</f>
        <v>0</v>
      </c>
      <c r="Z272" s="31">
        <f>'BASE '!AI272/SUM('BASE '!$AH272:$AK272)</f>
        <v>0.38461538461538458</v>
      </c>
      <c r="AA272" s="31">
        <f>'BASE '!AJ272/SUM('BASE '!$AH272:$AK272)</f>
        <v>0.61538461538461542</v>
      </c>
      <c r="AB272" s="31">
        <f>'BASE '!AK272/SUM('BASE '!$AH272:$AK272)</f>
        <v>0</v>
      </c>
      <c r="AC272" s="31">
        <f>'BASE '!AB272/'BASE '!AA272</f>
        <v>5.3278688524590168E-2</v>
      </c>
      <c r="AD272" s="31">
        <f>'BASE '!AF272/'BASE '!AA272</f>
        <v>0.25</v>
      </c>
      <c r="AE272" s="31">
        <f>'BASE '!AG272/'BASE '!AA272</f>
        <v>0.61475409836065575</v>
      </c>
      <c r="AF272" s="31">
        <f>'BASE '!AA272/'BASE '!G272</f>
        <v>1.8884411897930637E-3</v>
      </c>
      <c r="DV272" s="5"/>
      <c r="DW272" s="5"/>
      <c r="DX272" s="5"/>
      <c r="DY272" s="5"/>
      <c r="DZ272" s="5"/>
      <c r="EA272" s="5"/>
      <c r="EB272" s="5"/>
    </row>
    <row r="273" spans="1:132">
      <c r="A273" t="s">
        <v>724</v>
      </c>
      <c r="B273" t="s">
        <v>704</v>
      </c>
      <c r="C273" t="s">
        <v>725</v>
      </c>
      <c r="D273" s="31">
        <f>'BASE '!Z273/'BASE '!AA273</f>
        <v>1018.1407898172324</v>
      </c>
      <c r="E273" s="31">
        <f>'BASE '!AA273/'BASE '!CV273</f>
        <v>1.8023529411764707</v>
      </c>
      <c r="F273" s="31">
        <f>'BASE '!Z273/'BASE '!CV273</f>
        <v>1835.0490470588236</v>
      </c>
      <c r="G273" s="31">
        <f>SUM(OTEs!D273:K273,OTEs!M273,OTEs!N273,OTEs!O273,OTEs!Q273)/'BASE '!AA273</f>
        <v>0.88685813751087894</v>
      </c>
      <c r="H273" s="31">
        <f>OTEs!D273/OTEs!$T273</f>
        <v>0</v>
      </c>
      <c r="I273" s="31">
        <f>OTEs!E273/OTEs!$T273</f>
        <v>0</v>
      </c>
      <c r="J273" s="31">
        <f>OTEs!F273/OTEs!$T273</f>
        <v>0</v>
      </c>
      <c r="K273" s="31">
        <f>OTEs!G273/OTEs!$T273</f>
        <v>0</v>
      </c>
      <c r="L273" s="31">
        <f>OTEs!H273/OTEs!$T273</f>
        <v>0</v>
      </c>
      <c r="M273" s="31">
        <f>OTEs!I273/OTEs!$T273</f>
        <v>0</v>
      </c>
      <c r="N273" s="31">
        <f>OTEs!J273/OTEs!$T273</f>
        <v>0</v>
      </c>
      <c r="O273" s="31">
        <f>OTEs!K273/OTEs!$T273</f>
        <v>1.4142732811140122E-2</v>
      </c>
      <c r="P273" s="31">
        <f>OTEs!L273/OTEs!$T273</f>
        <v>0</v>
      </c>
      <c r="Q273" s="31">
        <f>OTEs!M273/OTEs!$T273</f>
        <v>0</v>
      </c>
      <c r="R273" s="31">
        <f>OTEs!N273/OTEs!$T273</f>
        <v>0</v>
      </c>
      <c r="S273" s="31">
        <f>OTEs!O273/OTEs!$T273</f>
        <v>0</v>
      </c>
      <c r="T273" s="31">
        <f>OTEs!P273/OTEs!$T273</f>
        <v>4.0469973890339427E-2</v>
      </c>
      <c r="U273" s="31">
        <f>OTEs!Q273/OTEs!$T273</f>
        <v>0.87271540469973885</v>
      </c>
      <c r="V273" s="31">
        <f>OTEs!R273/OTEs!$T273</f>
        <v>0</v>
      </c>
      <c r="W273" s="31">
        <f>OTEs!S273/OTEs!$T273</f>
        <v>7.2671888598781556E-2</v>
      </c>
      <c r="X273" s="31">
        <f>SUM('BASE '!AH273:AK273)/'BASE '!AA273</f>
        <v>0.69843342036553524</v>
      </c>
      <c r="Y273" s="31">
        <f>'BASE '!AH273/SUM('BASE '!$AH273:$AK273)</f>
        <v>0</v>
      </c>
      <c r="Z273" s="31">
        <f>'BASE '!AI273/SUM('BASE '!$AH273:$AK273)</f>
        <v>0.15264797507788164</v>
      </c>
      <c r="AA273" s="31">
        <f>'BASE '!AJ273/SUM('BASE '!$AH273:$AK273)</f>
        <v>0.84735202492211836</v>
      </c>
      <c r="AB273" s="31">
        <f>'BASE '!AK273/SUM('BASE '!$AH273:$AK273)</f>
        <v>0</v>
      </c>
      <c r="AC273" s="31">
        <f>'BASE '!AB273/'BASE '!AA273</f>
        <v>1.4360313315926894E-2</v>
      </c>
      <c r="AD273" s="31">
        <f>'BASE '!AF273/'BASE '!AA273</f>
        <v>6.6362053959965181E-2</v>
      </c>
      <c r="AE273" s="31">
        <f>'BASE '!AG273/'BASE '!AA273</f>
        <v>0.90404699738903382</v>
      </c>
      <c r="AF273" s="31">
        <f>'BASE '!AA273/'BASE '!G273</f>
        <v>1.2567601501938495E-2</v>
      </c>
      <c r="DV273" s="5"/>
      <c r="DW273" s="5"/>
      <c r="DX273" s="5"/>
      <c r="DY273" s="5"/>
      <c r="DZ273" s="5"/>
      <c r="EA273" s="5"/>
      <c r="EB273" s="5"/>
    </row>
    <row r="274" spans="1:132">
      <c r="A274" t="s">
        <v>726</v>
      </c>
      <c r="B274" t="s">
        <v>704</v>
      </c>
      <c r="C274" t="s">
        <v>727</v>
      </c>
      <c r="D274" s="31">
        <f>'BASE '!Z274/'BASE '!AA274</f>
        <v>977.0144145077719</v>
      </c>
      <c r="E274" s="31">
        <f>'BASE '!AA274/'BASE '!CV274</f>
        <v>3.3275862068965516</v>
      </c>
      <c r="F274" s="31">
        <f>'BASE '!Z274/'BASE '!CV274</f>
        <v>3251.0996896551719</v>
      </c>
      <c r="G274" s="31">
        <f>SUM(OTEs!D274:K274,OTEs!M274,OTEs!N274,OTEs!O274,OTEs!Q274)/'BASE '!AA274</f>
        <v>0.57202072538860105</v>
      </c>
      <c r="H274" s="31">
        <f>OTEs!D274/OTEs!$T274</f>
        <v>3.4293193717277487E-2</v>
      </c>
      <c r="I274" s="31">
        <f>OTEs!E274/OTEs!$T274</f>
        <v>0</v>
      </c>
      <c r="J274" s="31">
        <f>OTEs!F274/OTEs!$T274</f>
        <v>0</v>
      </c>
      <c r="K274" s="31">
        <f>OTEs!G274/OTEs!$T274</f>
        <v>0</v>
      </c>
      <c r="L274" s="31">
        <f>OTEs!H274/OTEs!$T274</f>
        <v>0</v>
      </c>
      <c r="M274" s="31">
        <f>OTEs!I274/OTEs!$T274</f>
        <v>0</v>
      </c>
      <c r="N274" s="31">
        <f>OTEs!J274/OTEs!$T274</f>
        <v>0</v>
      </c>
      <c r="O274" s="31">
        <f>OTEs!K274/OTEs!$T274</f>
        <v>2.5785340314136124E-2</v>
      </c>
      <c r="P274" s="31">
        <f>OTEs!L274/OTEs!$T274</f>
        <v>0</v>
      </c>
      <c r="Q274" s="31">
        <f>OTEs!M274/OTEs!$T274</f>
        <v>0</v>
      </c>
      <c r="R274" s="31">
        <f>OTEs!N274/OTEs!$T274</f>
        <v>0.23128272251308901</v>
      </c>
      <c r="S274" s="31">
        <f>OTEs!O274/OTEs!$T274</f>
        <v>0.11570680628272251</v>
      </c>
      <c r="T274" s="31">
        <f>OTEs!P274/OTEs!$T274</f>
        <v>5.039267015706806E-2</v>
      </c>
      <c r="U274" s="31">
        <f>OTEs!Q274/OTEs!$T274</f>
        <v>0.17094240837696334</v>
      </c>
      <c r="V274" s="31">
        <f>OTEs!R274/OTEs!$T274</f>
        <v>3.7172774869109942E-2</v>
      </c>
      <c r="W274" s="31">
        <f>OTEs!S274/OTEs!$T274</f>
        <v>0.33442408376963351</v>
      </c>
      <c r="X274" s="31">
        <f>SUM('BASE '!AH274:AK274)/'BASE '!AA274</f>
        <v>0.27979274611398963</v>
      </c>
      <c r="Y274" s="31">
        <f>'BASE '!AH274/SUM('BASE '!$AH274:$AK274)</f>
        <v>0.18518518518518517</v>
      </c>
      <c r="Z274" s="31">
        <f>'BASE '!AI274/SUM('BASE '!$AH274:$AK274)</f>
        <v>0.25925925925925924</v>
      </c>
      <c r="AA274" s="31">
        <f>'BASE '!AJ274/SUM('BASE '!$AH274:$AK274)</f>
        <v>0.55555555555555547</v>
      </c>
      <c r="AB274" s="31">
        <f>'BASE '!AK274/SUM('BASE '!$AH274:$AK274)</f>
        <v>0</v>
      </c>
      <c r="AC274" s="31">
        <f>'BASE '!AB274/'BASE '!AA274</f>
        <v>0.41023316062176168</v>
      </c>
      <c r="AD274" s="31">
        <f>'BASE '!AF274/'BASE '!AA274</f>
        <v>0.29158031088082903</v>
      </c>
      <c r="AE274" s="31">
        <f>'BASE '!AG274/'BASE '!AA274</f>
        <v>0.24093264248704666</v>
      </c>
      <c r="AF274" s="31">
        <f>'BASE '!AA274/'BASE '!G274</f>
        <v>2.4494623528881741E-2</v>
      </c>
      <c r="DV274" s="5"/>
      <c r="DW274" s="5"/>
      <c r="DX274" s="5"/>
      <c r="DY274" s="5"/>
      <c r="DZ274" s="5"/>
      <c r="EA274" s="5"/>
      <c r="EB274" s="5"/>
    </row>
    <row r="275" spans="1:132">
      <c r="A275" t="s">
        <v>728</v>
      </c>
      <c r="B275" t="s">
        <v>704</v>
      </c>
      <c r="C275" t="s">
        <v>729</v>
      </c>
      <c r="D275" s="31">
        <f>'BASE '!Z275/'BASE '!AA275</f>
        <v>1470.7812951966216</v>
      </c>
      <c r="E275" s="31">
        <f>'BASE '!AA275/'BASE '!CV275</f>
        <v>1.6296774193548387</v>
      </c>
      <c r="F275" s="31">
        <f>'BASE '!Z275/'BASE '!CV275</f>
        <v>2396.8990655913976</v>
      </c>
      <c r="G275" s="31">
        <f>SUM(OTEs!D275:K275,OTEs!M275,OTEs!N275,OTEs!O275,OTEs!Q275)/'BASE '!AA275</f>
        <v>0.21832937450514645</v>
      </c>
      <c r="H275" s="31">
        <f>OTEs!D275/OTEs!$T275</f>
        <v>3.6049121880364451E-2</v>
      </c>
      <c r="I275" s="31">
        <f>OTEs!E275/OTEs!$T275</f>
        <v>0</v>
      </c>
      <c r="J275" s="31">
        <f>OTEs!F275/OTEs!$T275</f>
        <v>0</v>
      </c>
      <c r="K275" s="31">
        <f>OTEs!G275/OTEs!$T275</f>
        <v>0</v>
      </c>
      <c r="L275" s="31">
        <f>OTEs!H275/OTEs!$T275</f>
        <v>3.0371055064043312E-3</v>
      </c>
      <c r="M275" s="31">
        <f>OTEs!I275/OTEs!$T275</f>
        <v>1.1620229763633963E-2</v>
      </c>
      <c r="N275" s="31">
        <f>OTEs!J275/OTEs!$T275</f>
        <v>0</v>
      </c>
      <c r="O275" s="31">
        <f>OTEs!K275/OTEs!$T275</f>
        <v>3.6379242044104053E-2</v>
      </c>
      <c r="P275" s="31">
        <f>OTEs!L275/OTEs!$T275</f>
        <v>3.2021655882741321E-2</v>
      </c>
      <c r="Q275" s="31">
        <f>OTEs!M275/OTEs!$T275</f>
        <v>0</v>
      </c>
      <c r="R275" s="31">
        <f>OTEs!N275/OTEs!$T275</f>
        <v>2.0137329988115672E-2</v>
      </c>
      <c r="S275" s="31">
        <f>OTEs!O275/OTEs!$T275</f>
        <v>6.1468374488313743E-2</v>
      </c>
      <c r="T275" s="31">
        <f>OTEs!P275/OTEs!$T275</f>
        <v>0.29426911395748051</v>
      </c>
      <c r="U275" s="31">
        <f>OTEs!Q275/OTEs!$T275</f>
        <v>4.9782120691931858E-2</v>
      </c>
      <c r="V275" s="31">
        <f>OTEs!R275/OTEs!$T275</f>
        <v>4.5424534530569126E-2</v>
      </c>
      <c r="W275" s="31">
        <f>OTEs!S275/OTEs!$T275</f>
        <v>0.40981117126634092</v>
      </c>
      <c r="X275" s="31">
        <f>SUM('BASE '!AH275:AK275)/'BASE '!AA275</f>
        <v>0.40709949854842969</v>
      </c>
      <c r="Y275" s="31">
        <f>'BASE '!AH275/SUM('BASE '!$AH275:$AK275)</f>
        <v>0.17017828200972446</v>
      </c>
      <c r="Z275" s="31">
        <f>'BASE '!AI275/SUM('BASE '!$AH275:$AK275)</f>
        <v>0.32252836304700166</v>
      </c>
      <c r="AA275" s="31">
        <f>'BASE '!AJ275/SUM('BASE '!$AH275:$AK275)</f>
        <v>0.44246353322528365</v>
      </c>
      <c r="AB275" s="31">
        <f>'BASE '!AK275/SUM('BASE '!$AH275:$AK275)</f>
        <v>6.4829821717990274E-2</v>
      </c>
      <c r="AC275" s="31">
        <f>'BASE '!AB275/'BASE '!AA275</f>
        <v>0.63908683029823166</v>
      </c>
      <c r="AD275" s="31">
        <f>'BASE '!AF275/'BASE '!AA275</f>
        <v>0.24623911322248615</v>
      </c>
      <c r="AE275" s="31">
        <f>'BASE '!AG275/'BASE '!AA275</f>
        <v>2.0058062813407232E-2</v>
      </c>
      <c r="AF275" s="31">
        <f>'BASE '!AA275/'BASE '!G275</f>
        <v>4.6421083166426153E-2</v>
      </c>
      <c r="DV275" s="5"/>
      <c r="DW275" s="5"/>
      <c r="DX275" s="5"/>
      <c r="DY275" s="5"/>
      <c r="DZ275" s="5"/>
      <c r="EA275" s="5"/>
      <c r="EB275" s="5"/>
    </row>
    <row r="276" spans="1:132">
      <c r="A276" t="s">
        <v>730</v>
      </c>
      <c r="B276" t="s">
        <v>704</v>
      </c>
      <c r="C276" t="s">
        <v>731</v>
      </c>
      <c r="D276" s="31">
        <f>'BASE '!Z276/'BASE '!AA276</f>
        <v>1080.3972487835019</v>
      </c>
      <c r="E276" s="31">
        <f>'BASE '!AA276/'BASE '!CV276</f>
        <v>2.6155555555555559</v>
      </c>
      <c r="F276" s="31">
        <f>'BASE '!Z276/'BASE '!CV276</f>
        <v>2825.8390262626262</v>
      </c>
      <c r="G276" s="31">
        <f>SUM(OTEs!D276:K276,OTEs!M276,OTEs!N276,OTEs!O276,OTEs!Q276)/'BASE '!AA276</f>
        <v>0.47089415823485481</v>
      </c>
      <c r="H276" s="31">
        <f>OTEs!D276/OTEs!$T276</f>
        <v>2.4051157251592192E-2</v>
      </c>
      <c r="I276" s="31">
        <f>OTEs!E276/OTEs!$T276</f>
        <v>0</v>
      </c>
      <c r="J276" s="31">
        <f>OTEs!F276/OTEs!$T276</f>
        <v>0</v>
      </c>
      <c r="K276" s="31">
        <f>OTEs!G276/OTEs!$T276</f>
        <v>0</v>
      </c>
      <c r="L276" s="31">
        <f>OTEs!H276/OTEs!$T276</f>
        <v>4.6600735256045155E-3</v>
      </c>
      <c r="M276" s="31">
        <f>OTEs!I276/OTEs!$T276</f>
        <v>0</v>
      </c>
      <c r="N276" s="31">
        <f>OTEs!J276/OTEs!$T276</f>
        <v>0</v>
      </c>
      <c r="O276" s="31">
        <f>OTEs!K276/OTEs!$T276</f>
        <v>2.9798581266504427E-2</v>
      </c>
      <c r="P276" s="31">
        <f>OTEs!L276/OTEs!$T276</f>
        <v>1.100295137989955E-2</v>
      </c>
      <c r="Q276" s="31">
        <f>OTEs!M276/OTEs!$T276</f>
        <v>0</v>
      </c>
      <c r="R276" s="31">
        <f>OTEs!N276/OTEs!$T276</f>
        <v>1.0096825972143116E-2</v>
      </c>
      <c r="S276" s="31">
        <f>OTEs!O276/OTEs!$T276</f>
        <v>0.30958421788432661</v>
      </c>
      <c r="T276" s="31">
        <f>OTEs!P276/OTEs!$T276</f>
        <v>0.14839745249313935</v>
      </c>
      <c r="U276" s="31">
        <f>OTEs!Q276/OTEs!$T276</f>
        <v>9.5324392895976801E-2</v>
      </c>
      <c r="V276" s="31">
        <f>OTEs!R276/OTEs!$T276</f>
        <v>3.3086522031792062E-2</v>
      </c>
      <c r="W276" s="31">
        <f>OTEs!S276/OTEs!$T276</f>
        <v>0.33399782529902139</v>
      </c>
      <c r="X276" s="31">
        <f>SUM('BASE '!AH276:AK276)/'BASE '!AA276</f>
        <v>0.39159650884374753</v>
      </c>
      <c r="Y276" s="31">
        <f>'BASE '!AH276/SUM('BASE '!$AH276:$AK276)</f>
        <v>0.10782380013149244</v>
      </c>
      <c r="Z276" s="31">
        <f>'BASE '!AI276/SUM('BASE '!$AH276:$AK276)</f>
        <v>0.50230111768573316</v>
      </c>
      <c r="AA276" s="31">
        <f>'BASE '!AJ276/SUM('BASE '!$AH276:$AK276)</f>
        <v>0.32675871137409601</v>
      </c>
      <c r="AB276" s="31">
        <f>'BASE '!AK276/SUM('BASE '!$AH276:$AK276)</f>
        <v>6.3116370808678504E-2</v>
      </c>
      <c r="AC276" s="31">
        <f>'BASE '!AB276/'BASE '!AA276</f>
        <v>0.4105455575294148</v>
      </c>
      <c r="AD276" s="31">
        <f>'BASE '!AF276/'BASE '!AA276</f>
        <v>0.17589660410391078</v>
      </c>
      <c r="AE276" s="31">
        <f>'BASE '!AG276/'BASE '!AA276</f>
        <v>0.36355912566617749</v>
      </c>
      <c r="AF276" s="31">
        <f>'BASE '!AA276/'BASE '!G276</f>
        <v>0.12313998760597177</v>
      </c>
      <c r="DV276" s="5"/>
      <c r="DW276" s="5"/>
      <c r="DX276" s="5"/>
      <c r="DY276" s="5"/>
      <c r="DZ276" s="5"/>
      <c r="EA276" s="5"/>
      <c r="EB276" s="5"/>
    </row>
    <row r="277" spans="1:132">
      <c r="A277" t="s">
        <v>732</v>
      </c>
      <c r="B277" t="s">
        <v>704</v>
      </c>
      <c r="C277" t="s">
        <v>485</v>
      </c>
      <c r="D277" s="31">
        <f>'BASE '!Z277/'BASE '!AA277</f>
        <v>1057.7535709882884</v>
      </c>
      <c r="E277" s="31">
        <f>'BASE '!AA277/'BASE '!CV277</f>
        <v>3.0901587301587301</v>
      </c>
      <c r="F277" s="31">
        <f>'BASE '!Z277/'BASE '!CV277</f>
        <v>3268.6264317460318</v>
      </c>
      <c r="G277" s="31">
        <f>SUM(OTEs!D277:K277,OTEs!M277,OTEs!N277,OTEs!O277,OTEs!Q277)/'BASE '!AA277</f>
        <v>0.61177316622149158</v>
      </c>
      <c r="H277" s="31">
        <f>OTEs!D277/OTEs!$T277</f>
        <v>6.203164029975021E-2</v>
      </c>
      <c r="I277" s="31">
        <f>OTEs!E277/OTEs!$T277</f>
        <v>0</v>
      </c>
      <c r="J277" s="31">
        <f>OTEs!F277/OTEs!$T277</f>
        <v>0</v>
      </c>
      <c r="K277" s="31">
        <f>OTEs!G277/OTEs!$T277</f>
        <v>0</v>
      </c>
      <c r="L277" s="31">
        <f>OTEs!H277/OTEs!$T277</f>
        <v>0</v>
      </c>
      <c r="M277" s="31">
        <f>OTEs!I277/OTEs!$T277</f>
        <v>0</v>
      </c>
      <c r="N277" s="31">
        <f>OTEs!J277/OTEs!$T277</f>
        <v>0</v>
      </c>
      <c r="O277" s="31">
        <f>OTEs!K277/OTEs!$T277</f>
        <v>2.0295587010824314E-2</v>
      </c>
      <c r="P277" s="31">
        <f>OTEs!L277/OTEs!$T277</f>
        <v>1.1865112406328062E-2</v>
      </c>
      <c r="Q277" s="31">
        <f>OTEs!M277/OTEs!$T277</f>
        <v>0</v>
      </c>
      <c r="R277" s="31">
        <f>OTEs!N277/OTEs!$T277</f>
        <v>0</v>
      </c>
      <c r="S277" s="31">
        <f>OTEs!O277/OTEs!$T277</f>
        <v>2.6748542880932556E-2</v>
      </c>
      <c r="T277" s="31">
        <f>OTEs!P277/OTEs!$T277</f>
        <v>0.10137385512073273</v>
      </c>
      <c r="U277" s="31">
        <f>OTEs!Q277/OTEs!$T277</f>
        <v>0.51072023313905079</v>
      </c>
      <c r="V277" s="31">
        <f>OTEs!R277/OTEs!$T277</f>
        <v>6.9004995836802668E-2</v>
      </c>
      <c r="W277" s="31">
        <f>OTEs!S277/OTEs!$T277</f>
        <v>0.19796003330557868</v>
      </c>
      <c r="X277" s="31">
        <f>SUM('BASE '!AH277:AK277)/'BASE '!AA277</f>
        <v>0.44072323813437431</v>
      </c>
      <c r="Y277" s="31">
        <f>'BASE '!AH277/SUM('BASE '!$AH277:$AK277)</f>
        <v>0</v>
      </c>
      <c r="Z277" s="31">
        <f>'BASE '!AI277/SUM('BASE '!$AH277:$AK277)</f>
        <v>0.22610722610722614</v>
      </c>
      <c r="AA277" s="31">
        <f>'BASE '!AJ277/SUM('BASE '!$AH277:$AK277)</f>
        <v>0.75524475524475521</v>
      </c>
      <c r="AB277" s="31">
        <f>'BASE '!AK277/SUM('BASE '!$AH277:$AK277)</f>
        <v>1.8648018648018648E-2</v>
      </c>
      <c r="AC277" s="31">
        <f>'BASE '!AB277/'BASE '!AA277</f>
        <v>0.53297719334292171</v>
      </c>
      <c r="AD277" s="31">
        <f>'BASE '!AF277/'BASE '!AA277</f>
        <v>0.1674542839531539</v>
      </c>
      <c r="AE277" s="31">
        <f>'BASE '!AG277/'BASE '!AA277</f>
        <v>0.23340867063899731</v>
      </c>
      <c r="AF277" s="31">
        <f>'BASE '!AA277/'BASE '!G277</f>
        <v>8.4237039251303797E-2</v>
      </c>
      <c r="DV277" s="5"/>
      <c r="DW277" s="5"/>
      <c r="DX277" s="5"/>
      <c r="DY277" s="5"/>
      <c r="DZ277" s="5"/>
      <c r="EA277" s="5"/>
      <c r="EB277" s="5"/>
    </row>
    <row r="278" spans="1:132">
      <c r="A278" t="s">
        <v>733</v>
      </c>
      <c r="B278" t="s">
        <v>704</v>
      </c>
      <c r="C278" t="s">
        <v>734</v>
      </c>
      <c r="D278" s="31">
        <f>'BASE '!Z278/'BASE '!AA278</f>
        <v>1006.0266994589275</v>
      </c>
      <c r="E278" s="31">
        <f>'BASE '!AA278/'BASE '!CV278</f>
        <v>0.67766666666666675</v>
      </c>
      <c r="F278" s="31">
        <f>'BASE '!Z278/'BASE '!CV278</f>
        <v>681.75076000000001</v>
      </c>
      <c r="G278" s="31">
        <f>SUM(OTEs!D278:K278,OTEs!M278,OTEs!N278,OTEs!O278,OTEs!Q278)/'BASE '!AA278</f>
        <v>0.12444663059517953</v>
      </c>
      <c r="H278" s="31">
        <f>OTEs!D278/OTEs!$T278</f>
        <v>0</v>
      </c>
      <c r="I278" s="31">
        <f>OTEs!E278/OTEs!$T278</f>
        <v>0</v>
      </c>
      <c r="J278" s="31">
        <f>OTEs!F278/OTEs!$T278</f>
        <v>0</v>
      </c>
      <c r="K278" s="31">
        <f>OTEs!G278/OTEs!$T278</f>
        <v>0</v>
      </c>
      <c r="L278" s="31">
        <f>OTEs!H278/OTEs!$T278</f>
        <v>0</v>
      </c>
      <c r="M278" s="31">
        <f>OTEs!I278/OTEs!$T278</f>
        <v>0.12444663059517956</v>
      </c>
      <c r="N278" s="31">
        <f>OTEs!J278/OTEs!$T278</f>
        <v>0</v>
      </c>
      <c r="O278" s="31">
        <f>OTEs!K278/OTEs!$T278</f>
        <v>0</v>
      </c>
      <c r="P278" s="31">
        <f>OTEs!L278/OTEs!$T278</f>
        <v>0</v>
      </c>
      <c r="Q278" s="31">
        <f>OTEs!M278/OTEs!$T278</f>
        <v>0</v>
      </c>
      <c r="R278" s="31">
        <f>OTEs!N278/OTEs!$T278</f>
        <v>0</v>
      </c>
      <c r="S278" s="31">
        <f>OTEs!O278/OTEs!$T278</f>
        <v>0</v>
      </c>
      <c r="T278" s="31">
        <f>OTEs!P278/OTEs!$T278</f>
        <v>0.48499754058042305</v>
      </c>
      <c r="U278" s="31">
        <f>OTEs!Q278/OTEs!$T278</f>
        <v>0</v>
      </c>
      <c r="V278" s="31">
        <f>OTEs!R278/OTEs!$T278</f>
        <v>0</v>
      </c>
      <c r="W278" s="31">
        <f>OTEs!S278/OTEs!$T278</f>
        <v>0.39055582882439743</v>
      </c>
      <c r="X278" s="31">
        <f>SUM('BASE '!AH278:AK278)/'BASE '!AA278</f>
        <v>0.25577963600590259</v>
      </c>
      <c r="Y278" s="31">
        <f>'BASE '!AH278/SUM('BASE '!$AH278:$AK278)</f>
        <v>0</v>
      </c>
      <c r="Z278" s="31">
        <f>'BASE '!AI278/SUM('BASE '!$AH278:$AK278)</f>
        <v>0.28846153846153844</v>
      </c>
      <c r="AA278" s="31">
        <f>'BASE '!AJ278/SUM('BASE '!$AH278:$AK278)</f>
        <v>0.55769230769230771</v>
      </c>
      <c r="AB278" s="31">
        <f>'BASE '!AK278/SUM('BASE '!$AH278:$AK278)</f>
        <v>0.15384615384615385</v>
      </c>
      <c r="AC278" s="31">
        <f>'BASE '!AB278/'BASE '!AA278</f>
        <v>0.48942449581898662</v>
      </c>
      <c r="AD278" s="31">
        <f>'BASE '!AF278/'BASE '!AA278</f>
        <v>0.12444663059517952</v>
      </c>
      <c r="AE278" s="31">
        <f>'BASE '!AG278/'BASE '!AA278</f>
        <v>0.23856369896704374</v>
      </c>
      <c r="AF278" s="31">
        <f>'BASE '!AA278/'BASE '!G278</f>
        <v>2.9291028995006869E-2</v>
      </c>
      <c r="DV278" s="5"/>
      <c r="DW278" s="5"/>
      <c r="DX278" s="5"/>
      <c r="DY278" s="5"/>
      <c r="DZ278" s="5"/>
      <c r="EA278" s="5"/>
      <c r="EB278" s="5"/>
    </row>
    <row r="279" spans="1:132">
      <c r="A279" t="s">
        <v>735</v>
      </c>
      <c r="B279" t="s">
        <v>704</v>
      </c>
      <c r="C279" t="s">
        <v>736</v>
      </c>
      <c r="D279" s="31">
        <f>'BASE '!Z279/'BASE '!AA279</f>
        <v>2971.6566912022431</v>
      </c>
      <c r="E279" s="31">
        <f>'BASE '!AA279/'BASE '!CV279</f>
        <v>0.68913043478260871</v>
      </c>
      <c r="F279" s="31">
        <f>'BASE '!Z279/'BASE '!CV279</f>
        <v>2047.8590676328502</v>
      </c>
      <c r="G279" s="31">
        <f>SUM(OTEs!D279:K279,OTEs!M279,OTEs!N279,OTEs!O279,OTEs!Q279)/'BASE '!AA279</f>
        <v>0.37609533824044866</v>
      </c>
      <c r="H279" s="31">
        <f>OTEs!D279/OTEs!$T279</f>
        <v>0</v>
      </c>
      <c r="I279" s="31">
        <f>OTEs!E279/OTEs!$T279</f>
        <v>0</v>
      </c>
      <c r="J279" s="31">
        <f>OTEs!F279/OTEs!$T279</f>
        <v>0</v>
      </c>
      <c r="K279" s="31">
        <f>OTEs!G279/OTEs!$T279</f>
        <v>0</v>
      </c>
      <c r="L279" s="31">
        <f>OTEs!H279/OTEs!$T279</f>
        <v>0</v>
      </c>
      <c r="M279" s="31">
        <f>OTEs!I279/OTEs!$T279</f>
        <v>0</v>
      </c>
      <c r="N279" s="31">
        <f>OTEs!J279/OTEs!$T279</f>
        <v>0.11742025937609533</v>
      </c>
      <c r="O279" s="31">
        <f>OTEs!K279/OTEs!$T279</f>
        <v>0</v>
      </c>
      <c r="P279" s="31">
        <f>OTEs!L279/OTEs!$T279</f>
        <v>0</v>
      </c>
      <c r="Q279" s="31">
        <f>OTEs!M279/OTEs!$T279</f>
        <v>0</v>
      </c>
      <c r="R279" s="31">
        <f>OTEs!N279/OTEs!$T279</f>
        <v>0</v>
      </c>
      <c r="S279" s="31">
        <f>OTEs!O279/OTEs!$T279</f>
        <v>0</v>
      </c>
      <c r="T279" s="31">
        <f>OTEs!P279/OTEs!$T279</f>
        <v>6.9751139151770059E-2</v>
      </c>
      <c r="U279" s="31">
        <f>OTEs!Q279/OTEs!$T279</f>
        <v>0.25867507886435331</v>
      </c>
      <c r="V279" s="31">
        <f>OTEs!R279/OTEs!$T279</f>
        <v>0.11251314405888538</v>
      </c>
      <c r="W279" s="31">
        <f>OTEs!S279/OTEs!$T279</f>
        <v>0.44164037854889587</v>
      </c>
      <c r="X279" s="31">
        <f>SUM('BASE '!AH279:AK279)/'BASE '!AA279</f>
        <v>0.72905713284262175</v>
      </c>
      <c r="Y279" s="31">
        <f>'BASE '!AH279/SUM('BASE '!$AH279:$AK279)</f>
        <v>0</v>
      </c>
      <c r="Z279" s="31">
        <f>'BASE '!AI279/SUM('BASE '!$AH279:$AK279)</f>
        <v>2.4038461538461536E-2</v>
      </c>
      <c r="AA279" s="31">
        <f>'BASE '!AJ279/SUM('BASE '!$AH279:$AK279)</f>
        <v>0.97596153846153844</v>
      </c>
      <c r="AB279" s="31">
        <f>'BASE '!AK279/SUM('BASE '!$AH279:$AK279)</f>
        <v>0</v>
      </c>
      <c r="AC279" s="31">
        <f>'BASE '!AB279/'BASE '!AA279</f>
        <v>0.1321416053277252</v>
      </c>
      <c r="AD279" s="31">
        <f>'BASE '!AF279/'BASE '!AA279</f>
        <v>0.54258675078864349</v>
      </c>
      <c r="AE279" s="31">
        <f>'BASE '!AG279/'BASE '!AA279</f>
        <v>0.23308797756747285</v>
      </c>
      <c r="AF279" s="31">
        <f>'BASE '!AA279/'BASE '!G279</f>
        <v>1.5270202797160461E-2</v>
      </c>
      <c r="DV279" s="5"/>
      <c r="DW279" s="5"/>
      <c r="DX279" s="5"/>
      <c r="DY279" s="5"/>
      <c r="DZ279" s="5"/>
      <c r="EA279" s="5"/>
      <c r="EB279" s="5"/>
    </row>
    <row r="280" spans="1:132">
      <c r="A280" t="s">
        <v>737</v>
      </c>
      <c r="B280" t="s">
        <v>704</v>
      </c>
      <c r="C280" t="s">
        <v>738</v>
      </c>
      <c r="D280" s="31">
        <f>'BASE '!Z280/'BASE '!AA280</f>
        <v>1149.9787645709919</v>
      </c>
      <c r="E280" s="31">
        <f>'BASE '!AA280/'BASE '!CV280</f>
        <v>1.2113425925925925</v>
      </c>
      <c r="F280" s="31">
        <f>'BASE '!Z280/'BASE '!CV280</f>
        <v>1393.0182581018516</v>
      </c>
      <c r="G280" s="31">
        <f>SUM(OTEs!D280:K280,OTEs!M280,OTEs!N280,OTEs!O280,OTEs!Q280)/'BASE '!AA280</f>
        <v>0.44104720045862794</v>
      </c>
      <c r="H280" s="31">
        <f>OTEs!D280/OTEs!$T280</f>
        <v>0</v>
      </c>
      <c r="I280" s="31">
        <f>OTEs!E280/OTEs!$T280</f>
        <v>0</v>
      </c>
      <c r="J280" s="31">
        <f>OTEs!F280/OTEs!$T280</f>
        <v>0</v>
      </c>
      <c r="K280" s="31">
        <f>OTEs!G280/OTEs!$T280</f>
        <v>0</v>
      </c>
      <c r="L280" s="31">
        <f>OTEs!H280/OTEs!$T280</f>
        <v>0</v>
      </c>
      <c r="M280" s="31">
        <f>OTEs!I280/OTEs!$T280</f>
        <v>1.4446691707598961E-2</v>
      </c>
      <c r="N280" s="31">
        <f>OTEs!J280/OTEs!$T280</f>
        <v>0</v>
      </c>
      <c r="O280" s="31">
        <f>OTEs!K280/OTEs!$T280</f>
        <v>6.3372820957334111E-2</v>
      </c>
      <c r="P280" s="31">
        <f>OTEs!L280/OTEs!$T280</f>
        <v>1.2038909756332468E-2</v>
      </c>
      <c r="Q280" s="31">
        <f>OTEs!M280/OTEs!$T280</f>
        <v>0</v>
      </c>
      <c r="R280" s="31">
        <f>OTEs!N280/OTEs!$T280</f>
        <v>0</v>
      </c>
      <c r="S280" s="31">
        <f>OTEs!O280/OTEs!$T280</f>
        <v>0.3667533468169123</v>
      </c>
      <c r="T280" s="31">
        <f>OTEs!P280/OTEs!$T280</f>
        <v>0.27901377251276127</v>
      </c>
      <c r="U280" s="31">
        <f>OTEs!Q280/OTEs!$T280</f>
        <v>0</v>
      </c>
      <c r="V280" s="31">
        <f>OTEs!R280/OTEs!$T280</f>
        <v>5.8172011942598481E-2</v>
      </c>
      <c r="W280" s="31">
        <f>OTEs!S280/OTEs!$T280</f>
        <v>0.20620244630646256</v>
      </c>
      <c r="X280" s="31">
        <f>SUM('BASE '!AH280:AK280)/'BASE '!AA280</f>
        <v>0.45385056373017391</v>
      </c>
      <c r="Y280" s="31">
        <f>'BASE '!AH280/SUM('BASE '!$AH280:$AK280)</f>
        <v>1.6842105263157894E-2</v>
      </c>
      <c r="Z280" s="31">
        <f>'BASE '!AI280/SUM('BASE '!$AH280:$AK280)</f>
        <v>0.83578947368421064</v>
      </c>
      <c r="AA280" s="31">
        <f>'BASE '!AJ280/SUM('BASE '!$AH280:$AK280)</f>
        <v>0.13052631578947368</v>
      </c>
      <c r="AB280" s="31">
        <f>'BASE '!AK280/SUM('BASE '!$AH280:$AK280)</f>
        <v>1.6842105263157894E-2</v>
      </c>
      <c r="AC280" s="31">
        <f>'BASE '!AB280/'BASE '!AA280</f>
        <v>0.40435696541180971</v>
      </c>
      <c r="AD280" s="31">
        <f>'BASE '!AF280/'BASE '!AA280</f>
        <v>0.36202942862602716</v>
      </c>
      <c r="AE280" s="31">
        <f>'BASE '!AG280/'BASE '!AA280</f>
        <v>0.14953181731320467</v>
      </c>
      <c r="AF280" s="31">
        <f>'BASE '!AA280/'BASE '!G280</f>
        <v>8.2296119274333585E-2</v>
      </c>
      <c r="DV280" s="5"/>
      <c r="DW280" s="5"/>
      <c r="DX280" s="5"/>
      <c r="DY280" s="5"/>
      <c r="DZ280" s="5"/>
      <c r="EA280" s="5"/>
      <c r="EB280" s="5"/>
    </row>
    <row r="281" spans="1:132">
      <c r="A281" t="s">
        <v>741</v>
      </c>
      <c r="B281" t="s">
        <v>740</v>
      </c>
      <c r="C281" t="s">
        <v>742</v>
      </c>
      <c r="D281" s="31">
        <f>'BASE '!Z281/'BASE '!AA281</f>
        <v>1827.545702234785</v>
      </c>
      <c r="E281" s="31">
        <f>'BASE '!AA281/'BASE '!CV281</f>
        <v>1.7969841269841271</v>
      </c>
      <c r="F281" s="31">
        <f>'BASE '!Z281/'BASE '!CV281</f>
        <v>3284.0706182539684</v>
      </c>
      <c r="G281" s="31">
        <f>SUM(OTEs!D281:K281,OTEs!M281,OTEs!N281,OTEs!O281,OTEs!Q281)/'BASE '!AA281</f>
        <v>0.23995230103347764</v>
      </c>
      <c r="H281" s="31">
        <f>OTEs!D281/OTEs!$T281</f>
        <v>4.4165709742955564E-3</v>
      </c>
      <c r="I281" s="31">
        <f>OTEs!E281/OTEs!$T281</f>
        <v>0</v>
      </c>
      <c r="J281" s="31">
        <f>OTEs!F281/OTEs!$T281</f>
        <v>0</v>
      </c>
      <c r="K281" s="31">
        <f>OTEs!G281/OTEs!$T281</f>
        <v>2.5616111650914228E-3</v>
      </c>
      <c r="L281" s="31">
        <f>OTEs!H281/OTEs!$T281</f>
        <v>0.19031004328239556</v>
      </c>
      <c r="M281" s="31">
        <f>OTEs!I281/OTEs!$T281</f>
        <v>2.6057768748343783E-3</v>
      </c>
      <c r="N281" s="31">
        <f>OTEs!J281/OTEs!$T281</f>
        <v>0</v>
      </c>
      <c r="O281" s="31">
        <f>OTEs!K281/OTEs!$T281</f>
        <v>0</v>
      </c>
      <c r="P281" s="31">
        <f>OTEs!L281/OTEs!$T281</f>
        <v>0.10520272060772017</v>
      </c>
      <c r="Q281" s="31">
        <f>OTEs!M281/OTEs!$T281</f>
        <v>0</v>
      </c>
      <c r="R281" s="31">
        <f>OTEs!N281/OTEs!$T281</f>
        <v>1.0246444660365691E-2</v>
      </c>
      <c r="S281" s="31">
        <f>OTEs!O281/OTEs!$T281</f>
        <v>2.9811854076495007E-2</v>
      </c>
      <c r="T281" s="31">
        <f>OTEs!P281/OTEs!$T281</f>
        <v>4.818478932956452E-2</v>
      </c>
      <c r="U281" s="31">
        <f>OTEs!Q281/OTEs!$T281</f>
        <v>0</v>
      </c>
      <c r="V281" s="31">
        <f>OTEs!R281/OTEs!$T281</f>
        <v>0.4246532991785178</v>
      </c>
      <c r="W281" s="31">
        <f>OTEs!S281/OTEs!$T281</f>
        <v>0.18200688985071989</v>
      </c>
      <c r="X281" s="31">
        <f>SUM('BASE '!AH281:AK281)/'BASE '!AA281</f>
        <v>0.11924741630598004</v>
      </c>
      <c r="Y281" s="31">
        <f>'BASE '!AH281/SUM('BASE '!$AH281:$AK281)</f>
        <v>0.40370370370370373</v>
      </c>
      <c r="Z281" s="31">
        <f>'BASE '!AI281/SUM('BASE '!$AH281:$AK281)</f>
        <v>0.27037037037037037</v>
      </c>
      <c r="AA281" s="31">
        <f>'BASE '!AJ281/SUM('BASE '!$AH281:$AK281)</f>
        <v>0.11851851851851852</v>
      </c>
      <c r="AB281" s="31">
        <f>'BASE '!AK281/SUM('BASE '!$AH281:$AK281)</f>
        <v>0.2074074074074074</v>
      </c>
      <c r="AC281" s="31">
        <f>'BASE '!AB281/'BASE '!AA281</f>
        <v>0.43211730412507732</v>
      </c>
      <c r="AD281" s="31">
        <f>'BASE '!AF281/'BASE '!AA281</f>
        <v>0.51188057592085512</v>
      </c>
      <c r="AE281" s="31">
        <f>'BASE '!AG281/'BASE '!AA281</f>
        <v>2.8398551364720432E-2</v>
      </c>
      <c r="AF281" s="31">
        <f>'BASE '!AA281/'BASE '!G281</f>
        <v>0.12512283141456765</v>
      </c>
      <c r="DV281" s="5"/>
      <c r="DW281" s="5"/>
      <c r="DX281" s="5"/>
      <c r="DY281" s="5"/>
      <c r="DZ281" s="5"/>
      <c r="EA281" s="5"/>
      <c r="EB281" s="5"/>
    </row>
    <row r="282" spans="1:132">
      <c r="A282" t="s">
        <v>743</v>
      </c>
      <c r="B282" t="s">
        <v>740</v>
      </c>
      <c r="C282" t="s">
        <v>744</v>
      </c>
      <c r="D282" s="31">
        <f>'BASE '!Z282/'BASE '!AA282</f>
        <v>3338.0893784677464</v>
      </c>
      <c r="E282" s="31">
        <f>'BASE '!AA282/'BASE '!CV282</f>
        <v>1.2618811881188121</v>
      </c>
      <c r="F282" s="31">
        <f>'BASE '!Z282/'BASE '!CV282</f>
        <v>4212.2721909476668</v>
      </c>
      <c r="G282" s="31">
        <f>SUM(OTEs!D282:K282,OTEs!M282,OTEs!N282,OTEs!O282,OTEs!Q282)/'BASE '!AA282</f>
        <v>0.52586448467186009</v>
      </c>
      <c r="H282" s="31">
        <f>OTEs!D282/OTEs!$T282</f>
        <v>0.25862367828046456</v>
      </c>
      <c r="I282" s="31">
        <f>OTEs!E282/OTEs!$T282</f>
        <v>0</v>
      </c>
      <c r="J282" s="31">
        <f>OTEs!F282/OTEs!$T282</f>
        <v>2.9756745825388575E-2</v>
      </c>
      <c r="K282" s="31">
        <f>OTEs!G282/OTEs!$T282</f>
        <v>1.4791702779222281E-2</v>
      </c>
      <c r="L282" s="31">
        <f>OTEs!H282/OTEs!$T282</f>
        <v>0.11313341422545792</v>
      </c>
      <c r="M282" s="31">
        <f>OTEs!I282/OTEs!$T282</f>
        <v>6.5291500548910857E-3</v>
      </c>
      <c r="N282" s="31">
        <f>OTEs!J282/OTEs!$T282</f>
        <v>0</v>
      </c>
      <c r="O282" s="31">
        <f>OTEs!K282/OTEs!$T282</f>
        <v>0</v>
      </c>
      <c r="P282" s="31">
        <f>OTEs!L282/OTEs!$T282</f>
        <v>6.1824695210030631E-3</v>
      </c>
      <c r="Q282" s="31">
        <f>OTEs!M282/OTEs!$T282</f>
        <v>0.11064887039926043</v>
      </c>
      <c r="R282" s="31">
        <f>OTEs!N282/OTEs!$T282</f>
        <v>8.6670133472005542E-3</v>
      </c>
      <c r="S282" s="31">
        <f>OTEs!O282/OTEs!$T282</f>
        <v>0</v>
      </c>
      <c r="T282" s="31">
        <f>OTEs!P282/OTEs!$T282</f>
        <v>8.3203328133125334E-3</v>
      </c>
      <c r="U282" s="31">
        <f>OTEs!Q282/OTEs!$T282</f>
        <v>0</v>
      </c>
      <c r="V282" s="31">
        <f>OTEs!R282/OTEs!$T282</f>
        <v>0.27451320275033225</v>
      </c>
      <c r="W282" s="31">
        <f>OTEs!S282/OTEs!$T282</f>
        <v>0.16883342000346679</v>
      </c>
      <c r="X282" s="31">
        <f>SUM('BASE '!AH282:AK282)/'BASE '!AA282</f>
        <v>0.56100431541781082</v>
      </c>
      <c r="Y282" s="31">
        <f>'BASE '!AH282/SUM('BASE '!$AH282:$AK282)</f>
        <v>0.89010989010989028</v>
      </c>
      <c r="Z282" s="31">
        <f>'BASE '!AI282/SUM('BASE '!$AH282:$AK282)</f>
        <v>3.0969030969030975E-2</v>
      </c>
      <c r="AA282" s="31">
        <f>'BASE '!AJ282/SUM('BASE '!$AH282:$AK282)</f>
        <v>3.0969030969030975E-2</v>
      </c>
      <c r="AB282" s="31">
        <f>'BASE '!AK282/SUM('BASE '!$AH282:$AK282)</f>
        <v>4.7952047952047959E-2</v>
      </c>
      <c r="AC282" s="31">
        <f>'BASE '!AB282/'BASE '!AA282</f>
        <v>0.56212520316090342</v>
      </c>
      <c r="AD282" s="31">
        <f>'BASE '!AF282/'BASE '!AA282</f>
        <v>0.36731491341142186</v>
      </c>
      <c r="AE282" s="31">
        <f>'BASE '!AG282/'BASE '!AA282</f>
        <v>1.2329765174017822E-2</v>
      </c>
      <c r="AF282" s="31">
        <f>'BASE '!AA282/'BASE '!G282</f>
        <v>0.26942629840534982</v>
      </c>
      <c r="DV282" s="5"/>
      <c r="DW282" s="5"/>
      <c r="DX282" s="5"/>
      <c r="DY282" s="5"/>
      <c r="DZ282" s="5"/>
      <c r="EA282" s="5"/>
      <c r="EB282" s="5"/>
    </row>
    <row r="283" spans="1:132">
      <c r="A283" t="s">
        <v>745</v>
      </c>
      <c r="B283" t="s">
        <v>740</v>
      </c>
      <c r="C283" t="s">
        <v>746</v>
      </c>
      <c r="D283" s="31">
        <f>'BASE '!Z283/'BASE '!AA283</f>
        <v>4108.222928001217</v>
      </c>
      <c r="E283" s="31">
        <f>'BASE '!AA283/'BASE '!CV283</f>
        <v>2.3263176512203745</v>
      </c>
      <c r="F283" s="31">
        <f>'BASE '!Z283/'BASE '!CV283</f>
        <v>9557.0315125574798</v>
      </c>
      <c r="G283" s="31">
        <f>SUM(OTEs!D283:K283,OTEs!M283,OTEs!N283,OTEs!O283,OTEs!Q283)/'BASE '!AA283</f>
        <v>0.43164297118528094</v>
      </c>
      <c r="H283" s="31">
        <f>OTEs!D283/OTEs!$T283</f>
        <v>2.9792908691559459E-2</v>
      </c>
      <c r="I283" s="31">
        <f>OTEs!E283/OTEs!$T283</f>
        <v>0</v>
      </c>
      <c r="J283" s="31">
        <f>OTEs!F283/OTEs!$T283</f>
        <v>0</v>
      </c>
      <c r="K283" s="31">
        <f>OTEs!G283/OTEs!$T283</f>
        <v>1.004079071226859E-2</v>
      </c>
      <c r="L283" s="31">
        <f>OTEs!H283/OTEs!$T283</f>
        <v>9.1245685597740808E-2</v>
      </c>
      <c r="M283" s="31">
        <f>OTEs!I283/OTEs!$T283</f>
        <v>9.7270160025101965E-4</v>
      </c>
      <c r="N283" s="31">
        <f>OTEs!J283/OTEs!$T283</f>
        <v>0</v>
      </c>
      <c r="O283" s="31">
        <f>OTEs!K283/OTEs!$T283</f>
        <v>0</v>
      </c>
      <c r="P283" s="31">
        <f>OTEs!L283/OTEs!$T283</f>
        <v>5.1411986193912768E-2</v>
      </c>
      <c r="Q283" s="31">
        <f>OTEs!M283/OTEs!$T283</f>
        <v>0.25359272042673359</v>
      </c>
      <c r="R283" s="31">
        <f>OTEs!N283/OTEs!$T283</f>
        <v>5.1568873548791958E-2</v>
      </c>
      <c r="S283" s="31">
        <f>OTEs!O283/OTEs!$T283</f>
        <v>8.1424537182303094E-3</v>
      </c>
      <c r="T283" s="31">
        <f>OTEs!P283/OTEs!$T283</f>
        <v>9.5167869469720737E-2</v>
      </c>
      <c r="U283" s="31">
        <f>OTEs!Q283/OTEs!$T283</f>
        <v>0</v>
      </c>
      <c r="V283" s="31">
        <f>OTEs!R283/OTEs!$T283</f>
        <v>0.14871352368999055</v>
      </c>
      <c r="W283" s="31">
        <f>OTEs!S283/OTEs!$T283</f>
        <v>0.2593504863508001</v>
      </c>
      <c r="X283" s="31">
        <f>SUM('BASE '!AH283:AK283)/'BASE '!AA283</f>
        <v>1.278947768569908</v>
      </c>
      <c r="Y283" s="31">
        <f>'BASE '!AH283/SUM('BASE '!$AH283:$AK283)</f>
        <v>0.95577220306741184</v>
      </c>
      <c r="Z283" s="31">
        <f>'BASE '!AI283/SUM('BASE '!$AH283:$AK283)</f>
        <v>1.0581381524194508E-2</v>
      </c>
      <c r="AA283" s="31">
        <f>'BASE '!AJ283/SUM('BASE '!$AH283:$AK283)</f>
        <v>1.1770300796575914E-2</v>
      </c>
      <c r="AB283" s="31">
        <f>'BASE '!AK283/SUM('BASE '!$AH283:$AK283)</f>
        <v>2.1876114611817862E-2</v>
      </c>
      <c r="AC283" s="31">
        <f>'BASE '!AB283/'BASE '!AA283</f>
        <v>0.60652322664031022</v>
      </c>
      <c r="AD283" s="31">
        <f>'BASE '!AF283/'BASE '!AA283</f>
        <v>0.33870599863149092</v>
      </c>
      <c r="AE283" s="31">
        <f>'BASE '!AG283/'BASE '!AA283</f>
        <v>1.4992777313160495E-2</v>
      </c>
      <c r="AF283" s="31">
        <f>'BASE '!AA283/'BASE '!G283</f>
        <v>0.2436528410247667</v>
      </c>
      <c r="DV283" s="5"/>
      <c r="DW283" s="5"/>
      <c r="DX283" s="5"/>
      <c r="DY283" s="5"/>
      <c r="DZ283" s="5"/>
      <c r="EA283" s="5"/>
      <c r="EB283" s="5"/>
    </row>
    <row r="284" spans="1:132">
      <c r="A284" t="s">
        <v>747</v>
      </c>
      <c r="B284" t="s">
        <v>740</v>
      </c>
      <c r="C284" t="s">
        <v>740</v>
      </c>
      <c r="D284" s="31">
        <f>'BASE '!Z284/'BASE '!AA284</f>
        <v>3087.295126070409</v>
      </c>
      <c r="E284" s="31">
        <f>'BASE '!AA284/'BASE '!CV284</f>
        <v>2.0211538461538461</v>
      </c>
      <c r="F284" s="31">
        <f>'BASE '!Z284/'BASE '!CV284</f>
        <v>6239.8984182692302</v>
      </c>
      <c r="G284" s="31">
        <f>SUM(OTEs!D284:K284,OTEs!M284,OTEs!N284,OTEs!O284,OTEs!Q284)/'BASE '!AA284</f>
        <v>0.4650967332699017</v>
      </c>
      <c r="H284" s="31">
        <f>OTEs!D284/OTEs!$T284</f>
        <v>2.2687353629976582E-2</v>
      </c>
      <c r="I284" s="31">
        <f>OTEs!E284/OTEs!$T284</f>
        <v>0</v>
      </c>
      <c r="J284" s="31">
        <f>OTEs!F284/OTEs!$T284</f>
        <v>5.5457975539942757E-3</v>
      </c>
      <c r="K284" s="31">
        <f>OTEs!G284/OTEs!$T284</f>
        <v>2.2166926880041633E-2</v>
      </c>
      <c r="L284" s="31">
        <f>OTEs!H284/OTEs!$T284</f>
        <v>0.35312581316679675</v>
      </c>
      <c r="M284" s="31">
        <f>OTEs!I284/OTEs!$T284</f>
        <v>5.2058938329430142E-2</v>
      </c>
      <c r="N284" s="31">
        <f>OTEs!J284/OTEs!$T284</f>
        <v>2.7159771012230027E-3</v>
      </c>
      <c r="O284" s="31">
        <f>OTEs!K284/OTEs!$T284</f>
        <v>4.0658339838667706E-3</v>
      </c>
      <c r="P284" s="31">
        <f>OTEs!L284/OTEs!$T284</f>
        <v>4.9408014571948995E-2</v>
      </c>
      <c r="Q284" s="31">
        <f>OTEs!M284/OTEs!$T284</f>
        <v>0</v>
      </c>
      <c r="R284" s="31">
        <f>OTEs!N284/OTEs!$T284</f>
        <v>4.3585740307051785E-3</v>
      </c>
      <c r="S284" s="31">
        <f>OTEs!O284/OTEs!$T284</f>
        <v>1.0262164975279729E-2</v>
      </c>
      <c r="T284" s="31">
        <f>OTEs!P284/OTEs!$T284</f>
        <v>3.2754358574030709E-2</v>
      </c>
      <c r="U284" s="31">
        <f>OTEs!Q284/OTEs!$T284</f>
        <v>0</v>
      </c>
      <c r="V284" s="31">
        <f>OTEs!R284/OTEs!$T284</f>
        <v>0.26535258912308096</v>
      </c>
      <c r="W284" s="31">
        <f>OTEs!S284/OTEs!$T284</f>
        <v>0.17549765807962531</v>
      </c>
      <c r="X284" s="31">
        <f>SUM('BASE '!AH284:AK284)/'BASE '!AA284</f>
        <v>0.15207738661592135</v>
      </c>
      <c r="Y284" s="31">
        <f>'BASE '!AH284/SUM('BASE '!$AH284:$AK284)</f>
        <v>0.3430656934306569</v>
      </c>
      <c r="Z284" s="31">
        <f>'BASE '!AI284/SUM('BASE '!$AH284:$AK284)</f>
        <v>0.19186652763295101</v>
      </c>
      <c r="AA284" s="31">
        <f>'BASE '!AJ284/SUM('BASE '!$AH284:$AK284)</f>
        <v>0.13138686131386859</v>
      </c>
      <c r="AB284" s="31">
        <f>'BASE '!AK284/SUM('BASE '!$AH284:$AK284)</f>
        <v>0.33368091762252344</v>
      </c>
      <c r="AC284" s="31">
        <f>'BASE '!AB284/'BASE '!AA284</f>
        <v>0.28437995559784335</v>
      </c>
      <c r="AD284" s="31">
        <f>'BASE '!AF284/'BASE '!AA284</f>
        <v>0.64479860450364734</v>
      </c>
      <c r="AE284" s="31">
        <f>'BASE '!AG284/'BASE '!AA284</f>
        <v>3.7868696479543287E-2</v>
      </c>
      <c r="AF284" s="31">
        <f>'BASE '!AA284/'BASE '!G284</f>
        <v>0.15100555860742354</v>
      </c>
      <c r="DV284" s="5"/>
      <c r="DW284" s="5"/>
      <c r="DX284" s="5"/>
      <c r="DY284" s="5"/>
      <c r="DZ284" s="5"/>
      <c r="EA284" s="5"/>
      <c r="EB284" s="5"/>
    </row>
    <row r="285" spans="1:132">
      <c r="A285" t="s">
        <v>748</v>
      </c>
      <c r="B285" t="s">
        <v>740</v>
      </c>
      <c r="C285" t="s">
        <v>749</v>
      </c>
      <c r="D285" s="31">
        <f>'BASE '!Z285/'BASE '!AA285</f>
        <v>3669.2829639570555</v>
      </c>
      <c r="E285" s="31">
        <f>'BASE '!AA285/'BASE '!CV285</f>
        <v>2.3709090909090911</v>
      </c>
      <c r="F285" s="31">
        <f>'BASE '!Z285/'BASE '!CV285</f>
        <v>8699.536336363637</v>
      </c>
      <c r="G285" s="31">
        <f>SUM(OTEs!D285:K285,OTEs!M285,OTEs!N285,OTEs!O285,OTEs!Q285)/'BASE '!AA285</f>
        <v>0.32890252215405585</v>
      </c>
      <c r="H285" s="31">
        <f>OTEs!D285/OTEs!$T285</f>
        <v>2.1551355511844696E-2</v>
      </c>
      <c r="I285" s="31">
        <f>OTEs!E285/OTEs!$T285</f>
        <v>0</v>
      </c>
      <c r="J285" s="31">
        <f>OTEs!F285/OTEs!$T285</f>
        <v>4.620285640981784E-2</v>
      </c>
      <c r="K285" s="31">
        <f>OTEs!G285/OTEs!$T285</f>
        <v>1.4239288463183102E-2</v>
      </c>
      <c r="L285" s="31">
        <f>OTEs!H285/OTEs!$T285</f>
        <v>0.22686650132557942</v>
      </c>
      <c r="M285" s="31">
        <f>OTEs!I285/OTEs!$T285</f>
        <v>6.4140939023347304E-4</v>
      </c>
      <c r="N285" s="31">
        <f>OTEs!J285/OTEs!$T285</f>
        <v>0</v>
      </c>
      <c r="O285" s="31">
        <f>OTEs!K285/OTEs!$T285</f>
        <v>0</v>
      </c>
      <c r="P285" s="31">
        <f>OTEs!L285/OTEs!$T285</f>
        <v>3.6838279312409135E-2</v>
      </c>
      <c r="Q285" s="31">
        <f>OTEs!M285/OTEs!$T285</f>
        <v>2.0610621739502268E-2</v>
      </c>
      <c r="R285" s="31">
        <f>OTEs!N285/OTEs!$T285</f>
        <v>0</v>
      </c>
      <c r="S285" s="31">
        <f>OTEs!O285/OTEs!$T285</f>
        <v>0</v>
      </c>
      <c r="T285" s="31">
        <f>OTEs!P285/OTEs!$T285</f>
        <v>1.3683400324980759E-3</v>
      </c>
      <c r="U285" s="31">
        <f>OTEs!Q285/OTEs!$T285</f>
        <v>0</v>
      </c>
      <c r="V285" s="31">
        <f>OTEs!R285/OTEs!$T285</f>
        <v>0.49632258616266151</v>
      </c>
      <c r="W285" s="31">
        <f>OTEs!S285/OTEs!$T285</f>
        <v>0.13535876165227059</v>
      </c>
      <c r="X285" s="31">
        <f>SUM('BASE '!AH285:AK285)/'BASE '!AA285</f>
        <v>0.18341002044989774</v>
      </c>
      <c r="Y285" s="31">
        <f>'BASE '!AH285/SUM('BASE '!$AH285:$AK285)</f>
        <v>0.83391405342624858</v>
      </c>
      <c r="Z285" s="31">
        <f>'BASE '!AI285/SUM('BASE '!$AH285:$AK285)</f>
        <v>0</v>
      </c>
      <c r="AA285" s="31">
        <f>'BASE '!AJ285/SUM('BASE '!$AH285:$AK285)</f>
        <v>7.3170731707317083E-2</v>
      </c>
      <c r="AB285" s="31">
        <f>'BASE '!AK285/SUM('BASE '!$AH285:$AK285)</f>
        <v>9.2915214866434379E-2</v>
      </c>
      <c r="AC285" s="31">
        <f>'BASE '!AB285/'BASE '!AA285</f>
        <v>0.3001448534423995</v>
      </c>
      <c r="AD285" s="31">
        <f>'BASE '!AF285/'BASE '!AA285</f>
        <v>0.65767723244717113</v>
      </c>
      <c r="AE285" s="31">
        <f>'BASE '!AG285/'BASE '!AA285</f>
        <v>2.1301976823449218E-3</v>
      </c>
      <c r="AF285" s="31">
        <f>'BASE '!AA285/'BASE '!G285</f>
        <v>0.473375770279861</v>
      </c>
      <c r="DV285" s="5"/>
      <c r="DW285" s="5"/>
      <c r="DX285" s="5"/>
      <c r="DY285" s="5"/>
      <c r="DZ285" s="5"/>
      <c r="EA285" s="5"/>
      <c r="EB285" s="5"/>
    </row>
    <row r="286" spans="1:132">
      <c r="A286" t="s">
        <v>750</v>
      </c>
      <c r="B286" t="s">
        <v>740</v>
      </c>
      <c r="C286" t="s">
        <v>751</v>
      </c>
      <c r="D286" s="31">
        <f>'BASE '!Z286/'BASE '!AA286</f>
        <v>3023.44938950598</v>
      </c>
      <c r="E286" s="31">
        <f>'BASE '!AA286/'BASE '!CV286</f>
        <v>1.2535968660968659</v>
      </c>
      <c r="F286" s="31">
        <f>'BASE '!Z286/'BASE '!CV286</f>
        <v>3790.1866794871789</v>
      </c>
      <c r="G286" s="31">
        <f>SUM(OTEs!D286:K286,OTEs!M286,OTEs!N286,OTEs!O286,OTEs!Q286)/'BASE '!AA286</f>
        <v>0.32786000397715975</v>
      </c>
      <c r="H286" s="31">
        <f>OTEs!D286/OTEs!$T286</f>
        <v>0.12756922532511572</v>
      </c>
      <c r="I286" s="31">
        <f>OTEs!E286/OTEs!$T286</f>
        <v>0</v>
      </c>
      <c r="J286" s="31">
        <f>OTEs!F286/OTEs!$T286</f>
        <v>0</v>
      </c>
      <c r="K286" s="31">
        <f>OTEs!G286/OTEs!$T286</f>
        <v>2.5891303706761813E-2</v>
      </c>
      <c r="L286" s="31">
        <f>OTEs!H286/OTEs!$T286</f>
        <v>0.14561646663324584</v>
      </c>
      <c r="M286" s="31">
        <f>OTEs!I286/OTEs!$T286</f>
        <v>2.8928666214502668E-2</v>
      </c>
      <c r="N286" s="31">
        <f>OTEs!J286/OTEs!$T286</f>
        <v>0</v>
      </c>
      <c r="O286" s="31">
        <f>OTEs!K286/OTEs!$T286</f>
        <v>0</v>
      </c>
      <c r="P286" s="31">
        <f>OTEs!L286/OTEs!$T286</f>
        <v>4.6091238831057771E-2</v>
      </c>
      <c r="Q286" s="31">
        <f>OTEs!M286/OTEs!$T286</f>
        <v>0</v>
      </c>
      <c r="R286" s="31">
        <f>OTEs!N286/OTEs!$T286</f>
        <v>1.2326383769278405E-2</v>
      </c>
      <c r="S286" s="31">
        <f>OTEs!O286/OTEs!$T286</f>
        <v>0</v>
      </c>
      <c r="T286" s="31">
        <f>OTEs!P286/OTEs!$T286</f>
        <v>3.9043378254843553E-2</v>
      </c>
      <c r="U286" s="31">
        <f>OTEs!Q286/OTEs!$T286</f>
        <v>0</v>
      </c>
      <c r="V286" s="31">
        <f>OTEs!R286/OTEs!$T286</f>
        <v>0.28330040399870243</v>
      </c>
      <c r="W286" s="31">
        <f>OTEs!S286/OTEs!$T286</f>
        <v>0.29123293326649163</v>
      </c>
      <c r="X286" s="31">
        <f>SUM('BASE '!AH286:AK286)/'BASE '!AA286</f>
        <v>0.32612709866196987</v>
      </c>
      <c r="Y286" s="31">
        <f>'BASE '!AH286/SUM('BASE '!$AH286:$AK286)</f>
        <v>0.88588850174216016</v>
      </c>
      <c r="Z286" s="31">
        <f>'BASE '!AI286/SUM('BASE '!$AH286:$AK286)</f>
        <v>3.2229965156794424E-2</v>
      </c>
      <c r="AA286" s="31">
        <f>'BASE '!AJ286/SUM('BASE '!$AH286:$AK286)</f>
        <v>2.6132404181184666E-2</v>
      </c>
      <c r="AB286" s="31">
        <f>'BASE '!AK286/SUM('BASE '!$AH286:$AK286)</f>
        <v>5.5749128919860627E-2</v>
      </c>
      <c r="AC286" s="31">
        <f>'BASE '!AB286/'BASE '!AA286</f>
        <v>0.48109428709411667</v>
      </c>
      <c r="AD286" s="31">
        <f>'BASE '!AF286/'BASE '!AA286</f>
        <v>0.44450441748813957</v>
      </c>
      <c r="AE286" s="31">
        <f>'BASE '!AG286/'BASE '!AA286</f>
        <v>3.0254822306184485E-2</v>
      </c>
      <c r="AF286" s="31">
        <f>'BASE '!AA286/'BASE '!G286</f>
        <v>0.12144366177994857</v>
      </c>
      <c r="DV286" s="5"/>
      <c r="DW286" s="5"/>
      <c r="DX286" s="5"/>
      <c r="DY286" s="5"/>
      <c r="DZ286" s="5"/>
      <c r="EA286" s="5"/>
      <c r="EB286" s="5"/>
    </row>
    <row r="287" spans="1:132">
      <c r="A287" t="s">
        <v>752</v>
      </c>
      <c r="B287" t="s">
        <v>740</v>
      </c>
      <c r="C287" t="s">
        <v>753</v>
      </c>
      <c r="D287" s="31">
        <f>'BASE '!Z287/'BASE '!AA287</f>
        <v>5436.6887738629994</v>
      </c>
      <c r="E287" s="31">
        <f>'BASE '!AA287/'BASE '!CV287</f>
        <v>1.3441509433962264</v>
      </c>
      <c r="F287" s="31">
        <f>'BASE '!Z287/'BASE '!CV287</f>
        <v>7307.7303443396231</v>
      </c>
      <c r="G287" s="31">
        <f>SUM(OTEs!D287:K287,OTEs!M287,OTEs!N287,OTEs!O287,OTEs!Q287)/'BASE '!AA287</f>
        <v>0.54779618192026958</v>
      </c>
      <c r="H287" s="31">
        <f>OTEs!D287/OTEs!$T287</f>
        <v>5.9364607655840951E-2</v>
      </c>
      <c r="I287" s="31">
        <f>OTEs!E287/OTEs!$T287</f>
        <v>0</v>
      </c>
      <c r="J287" s="31">
        <f>OTEs!F287/OTEs!$T287</f>
        <v>5.009552112078116E-2</v>
      </c>
      <c r="K287" s="31">
        <f>OTEs!G287/OTEs!$T287</f>
        <v>0.14434302695818299</v>
      </c>
      <c r="L287" s="31">
        <f>OTEs!H287/OTEs!$T287</f>
        <v>4.0118870728083213E-2</v>
      </c>
      <c r="M287" s="31">
        <f>OTEs!I287/OTEs!$T287</f>
        <v>4.2878369772872009E-2</v>
      </c>
      <c r="N287" s="31">
        <f>OTEs!J287/OTEs!$T287</f>
        <v>0</v>
      </c>
      <c r="O287" s="31">
        <f>OTEs!K287/OTEs!$T287</f>
        <v>0</v>
      </c>
      <c r="P287" s="31">
        <f>OTEs!L287/OTEs!$T287</f>
        <v>5.0803084978419309E-2</v>
      </c>
      <c r="Q287" s="31">
        <f>OTEs!M287/OTEs!$T287</f>
        <v>0.20929738908936532</v>
      </c>
      <c r="R287" s="31">
        <f>OTEs!N287/OTEs!$T287</f>
        <v>6.1558055614519217E-3</v>
      </c>
      <c r="S287" s="31">
        <f>OTEs!O287/OTEs!$T287</f>
        <v>0</v>
      </c>
      <c r="T287" s="31">
        <f>OTEs!P287/OTEs!$T287</f>
        <v>2.257128705865705E-2</v>
      </c>
      <c r="U287" s="31">
        <f>OTEs!Q287/OTEs!$T287</f>
        <v>0</v>
      </c>
      <c r="V287" s="31">
        <f>OTEs!R287/OTEs!$T287</f>
        <v>0.19493384277931086</v>
      </c>
      <c r="W287" s="31">
        <f>OTEs!S287/OTEs!$T287</f>
        <v>0.17943819429703534</v>
      </c>
      <c r="X287" s="31">
        <f>SUM('BASE '!AH287:AK287)/'BASE '!AA287</f>
        <v>1.1559517125210559</v>
      </c>
      <c r="Y287" s="31">
        <f>'BASE '!AH287/SUM('BASE '!$AH287:$AK287)</f>
        <v>0.90406800242865815</v>
      </c>
      <c r="Z287" s="31">
        <f>'BASE '!AI287/SUM('BASE '!$AH287:$AK287)</f>
        <v>4.8573163327261682E-3</v>
      </c>
      <c r="AA287" s="31">
        <f>'BASE '!AJ287/SUM('BASE '!$AH287:$AK287)</f>
        <v>7.164541590771098E-2</v>
      </c>
      <c r="AB287" s="31">
        <f>'BASE '!AK287/SUM('BASE '!$AH287:$AK287)</f>
        <v>1.9429265330904673E-2</v>
      </c>
      <c r="AC287" s="31">
        <f>'BASE '!AB287/'BASE '!AA287</f>
        <v>0.49424480628860196</v>
      </c>
      <c r="AD287" s="31">
        <f>'BASE '!AF287/'BASE '!AA287</f>
        <v>0.26214205502526672</v>
      </c>
      <c r="AE287" s="31">
        <f>'BASE '!AG287/'BASE '!AA287</f>
        <v>0.17967434025828188</v>
      </c>
      <c r="AF287" s="31">
        <f>'BASE '!AA287/'BASE '!G287</f>
        <v>6.2105059446298044E-2</v>
      </c>
      <c r="DV287" s="5"/>
      <c r="DW287" s="5"/>
      <c r="DX287" s="5"/>
      <c r="DY287" s="5"/>
      <c r="DZ287" s="5"/>
      <c r="EA287" s="5"/>
      <c r="EB287" s="5"/>
    </row>
    <row r="288" spans="1:132">
      <c r="A288" t="s">
        <v>754</v>
      </c>
      <c r="B288" t="s">
        <v>740</v>
      </c>
      <c r="C288" t="s">
        <v>755</v>
      </c>
      <c r="D288" s="31">
        <f>'BASE '!Z288/'BASE '!AA288</f>
        <v>4650.686311527068</v>
      </c>
      <c r="E288" s="31">
        <f>'BASE '!AA288/'BASE '!CV288</f>
        <v>1.3845549738219898</v>
      </c>
      <c r="F288" s="31">
        <f>'BASE '!Z288/'BASE '!CV288</f>
        <v>6439.1308643106458</v>
      </c>
      <c r="G288" s="31">
        <f>SUM(OTEs!D288:K288,OTEs!M288,OTEs!N288,OTEs!O288,OTEs!Q288)/'BASE '!AA288</f>
        <v>0.37058044999054635</v>
      </c>
      <c r="H288" s="31">
        <f>OTEs!D288/OTEs!$T288</f>
        <v>7.1421769355299487E-3</v>
      </c>
      <c r="I288" s="31">
        <f>OTEs!E288/OTEs!$T288</f>
        <v>0</v>
      </c>
      <c r="J288" s="31">
        <f>OTEs!F288/OTEs!$T288</f>
        <v>6.3168587118687105E-3</v>
      </c>
      <c r="K288" s="31">
        <f>OTEs!G288/OTEs!$T288</f>
        <v>1.9680665333460304E-2</v>
      </c>
      <c r="L288" s="31">
        <f>OTEs!H288/OTEs!$T288</f>
        <v>0.29289274037393259</v>
      </c>
      <c r="M288" s="31">
        <f>OTEs!I288/OTEs!$T288</f>
        <v>1.8728375075389642E-3</v>
      </c>
      <c r="N288" s="31">
        <f>OTEs!J288/OTEs!$T288</f>
        <v>0</v>
      </c>
      <c r="O288" s="31">
        <f>OTEs!K288/OTEs!$T288</f>
        <v>1.1110053010824366E-2</v>
      </c>
      <c r="P288" s="31">
        <f>OTEs!L288/OTEs!$T288</f>
        <v>6.7104720185379163E-2</v>
      </c>
      <c r="Q288" s="31">
        <f>OTEs!M288/OTEs!$T288</f>
        <v>0</v>
      </c>
      <c r="R288" s="31">
        <f>OTEs!N288/OTEs!$T288</f>
        <v>3.3520617084087226E-2</v>
      </c>
      <c r="S288" s="31">
        <f>OTEs!O288/OTEs!$T288</f>
        <v>7.6183220645652781E-4</v>
      </c>
      <c r="T288" s="31">
        <f>OTEs!P288/OTEs!$T288</f>
        <v>1.6919023585055391E-2</v>
      </c>
      <c r="U288" s="31">
        <f>OTEs!Q288/OTEs!$T288</f>
        <v>0</v>
      </c>
      <c r="V288" s="31">
        <f>OTEs!R288/OTEs!$T288</f>
        <v>0.34799860330762145</v>
      </c>
      <c r="W288" s="31">
        <f>OTEs!S288/OTEs!$T288</f>
        <v>0.19467987175824522</v>
      </c>
      <c r="X288" s="31">
        <f>SUM('BASE '!AH288:AK288)/'BASE '!AA288</f>
        <v>0.57194176592928714</v>
      </c>
      <c r="Y288" s="31">
        <f>'BASE '!AH288/SUM('BASE '!$AH288:$AK288)</f>
        <v>0.83801652892561984</v>
      </c>
      <c r="Z288" s="31">
        <f>'BASE '!AI288/SUM('BASE '!$AH288:$AK288)</f>
        <v>6.3360881542699726E-2</v>
      </c>
      <c r="AA288" s="31">
        <f>'BASE '!AJ288/SUM('BASE '!$AH288:$AK288)</f>
        <v>8.980716253443527E-2</v>
      </c>
      <c r="AB288" s="31">
        <f>'BASE '!AK288/SUM('BASE '!$AH288:$AK288)</f>
        <v>8.81542699724518E-3</v>
      </c>
      <c r="AC288" s="31">
        <f>'BASE '!AB288/'BASE '!AA288</f>
        <v>0.23945925505766683</v>
      </c>
      <c r="AD288" s="31">
        <f>'BASE '!AF288/'BASE '!AA288</f>
        <v>0.71179176908048136</v>
      </c>
      <c r="AE288" s="31">
        <f>'BASE '!AG288/'BASE '!AA288</f>
        <v>6.3339005483078071E-3</v>
      </c>
      <c r="AF288" s="31">
        <f>'BASE '!AA288/'BASE '!G288</f>
        <v>0.15735860519045089</v>
      </c>
      <c r="DV288" s="5"/>
      <c r="DW288" s="5"/>
      <c r="DX288" s="5"/>
      <c r="DY288" s="5"/>
      <c r="DZ288" s="5"/>
      <c r="EA288" s="5"/>
      <c r="EB288" s="5"/>
    </row>
    <row r="289" spans="1:132">
      <c r="A289" t="s">
        <v>756</v>
      </c>
      <c r="B289" t="s">
        <v>740</v>
      </c>
      <c r="C289" t="s">
        <v>757</v>
      </c>
      <c r="D289" s="31">
        <f>'BASE '!Z289/'BASE '!AA289</f>
        <v>2367.5604648871067</v>
      </c>
      <c r="E289" s="31">
        <f>'BASE '!AA289/'BASE '!CV289</f>
        <v>2.0694812164579606</v>
      </c>
      <c r="F289" s="31">
        <f>'BASE '!Z289/'BASE '!CV289</f>
        <v>4899.621910912344</v>
      </c>
      <c r="G289" s="31">
        <f>SUM(OTEs!D289:K289,OTEs!M289,OTEs!N289,OTEs!O289,OTEs!Q289)/'BASE '!AA289</f>
        <v>0.45363230870301857</v>
      </c>
      <c r="H289" s="31">
        <f>OTEs!D289/OTEs!$T289</f>
        <v>3.5152187478333215E-2</v>
      </c>
      <c r="I289" s="31">
        <f>OTEs!E289/OTEs!$T289</f>
        <v>0</v>
      </c>
      <c r="J289" s="31">
        <f>OTEs!F289/OTEs!$T289</f>
        <v>2.6970810510989391E-2</v>
      </c>
      <c r="K289" s="31">
        <f>OTEs!G289/OTEs!$T289</f>
        <v>2.8669486237259928E-2</v>
      </c>
      <c r="L289" s="31">
        <f>OTEs!H289/OTEs!$T289</f>
        <v>0.35015253414684872</v>
      </c>
      <c r="M289" s="31">
        <f>OTEs!I289/OTEs!$T289</f>
        <v>9.9493863967274488E-3</v>
      </c>
      <c r="N289" s="31">
        <f>OTEs!J289/OTEs!$T289</f>
        <v>0</v>
      </c>
      <c r="O289" s="31">
        <f>OTEs!K289/OTEs!$T289</f>
        <v>0</v>
      </c>
      <c r="P289" s="31">
        <f>OTEs!L289/OTEs!$T289</f>
        <v>4.7562920335575118E-2</v>
      </c>
      <c r="Q289" s="31">
        <f>OTEs!M289/OTEs!$T289</f>
        <v>0</v>
      </c>
      <c r="R289" s="31">
        <f>OTEs!N289/OTEs!$T289</f>
        <v>0</v>
      </c>
      <c r="S289" s="31">
        <f>OTEs!O289/OTEs!$T289</f>
        <v>0</v>
      </c>
      <c r="T289" s="31">
        <f>OTEs!P289/OTEs!$T289</f>
        <v>2.8946821049712261E-3</v>
      </c>
      <c r="U289" s="31">
        <f>OTEs!Q289/OTEs!$T289</f>
        <v>3.9173542258892045E-3</v>
      </c>
      <c r="V289" s="31">
        <f>OTEs!R289/OTEs!$T289</f>
        <v>0.37814601677875614</v>
      </c>
      <c r="W289" s="31">
        <f>OTEs!S289/OTEs!$T289</f>
        <v>0.11658462178464948</v>
      </c>
      <c r="X289" s="31">
        <f>SUM('BASE '!AH289:AK289)/'BASE '!AA289</f>
        <v>2.3166557172988492E-2</v>
      </c>
      <c r="Y289" s="31">
        <f>'BASE '!AH289/SUM('BASE '!$AH289:$AK289)</f>
        <v>0.34328358208955223</v>
      </c>
      <c r="Z289" s="31">
        <f>'BASE '!AI289/SUM('BASE '!$AH289:$AK289)</f>
        <v>0.35074626865671638</v>
      </c>
      <c r="AA289" s="31">
        <f>'BASE '!AJ289/SUM('BASE '!$AH289:$AK289)</f>
        <v>0.24626865671641784</v>
      </c>
      <c r="AB289" s="31">
        <f>'BASE '!AK289/SUM('BASE '!$AH289:$AK289)</f>
        <v>5.9701492537313425E-2</v>
      </c>
      <c r="AC289" s="31">
        <f>'BASE '!AB289/'BASE '!AA289</f>
        <v>0.3022717056809931</v>
      </c>
      <c r="AD289" s="31">
        <f>'BASE '!AF289/'BASE '!AA289</f>
        <v>0.6547145672694582</v>
      </c>
      <c r="AE289" s="31">
        <f>'BASE '!AG289/'BASE '!AA289</f>
        <v>2.0054631582587046E-3</v>
      </c>
      <c r="AF289" s="31">
        <f>'BASE '!AA289/'BASE '!G289</f>
        <v>0.31512664635544846</v>
      </c>
      <c r="DV289" s="5"/>
      <c r="DW289" s="5"/>
      <c r="DX289" s="5"/>
      <c r="DY289" s="5"/>
      <c r="DZ289" s="5"/>
      <c r="EA289" s="5"/>
      <c r="EB289" s="5"/>
    </row>
    <row r="290" spans="1:132">
      <c r="A290" t="s">
        <v>758</v>
      </c>
      <c r="B290" t="s">
        <v>740</v>
      </c>
      <c r="C290" t="s">
        <v>759</v>
      </c>
      <c r="D290" s="31">
        <f>'BASE '!Z290/'BASE '!AA290</f>
        <v>1940.6388044579535</v>
      </c>
      <c r="E290" s="31">
        <f>'BASE '!AA290/'BASE '!CV290</f>
        <v>2.1933333333333334</v>
      </c>
      <c r="F290" s="31">
        <f>'BASE '!Z290/'BASE '!CV290</f>
        <v>4256.4677777777779</v>
      </c>
      <c r="G290" s="31">
        <f>SUM(OTEs!D290:K290,OTEs!M290,OTEs!N290,OTEs!O290,OTEs!Q290)/'BASE '!AA290</f>
        <v>0.37662337662337664</v>
      </c>
      <c r="H290" s="31">
        <f>OTEs!D290/OTEs!$T290</f>
        <v>7.0520116791210966E-2</v>
      </c>
      <c r="I290" s="31">
        <f>OTEs!E290/OTEs!$T290</f>
        <v>0</v>
      </c>
      <c r="J290" s="31">
        <f>OTEs!F290/OTEs!$T290</f>
        <v>0</v>
      </c>
      <c r="K290" s="31">
        <f>OTEs!G290/OTEs!$T290</f>
        <v>0</v>
      </c>
      <c r="L290" s="31">
        <f>OTEs!H290/OTEs!$T290</f>
        <v>0.24110456772405603</v>
      </c>
      <c r="M290" s="31">
        <f>OTEs!I290/OTEs!$T290</f>
        <v>0</v>
      </c>
      <c r="N290" s="31">
        <f>OTEs!J290/OTEs!$T290</f>
        <v>0</v>
      </c>
      <c r="O290" s="31">
        <f>OTEs!K290/OTEs!$T290</f>
        <v>1.4499925768298116E-2</v>
      </c>
      <c r="P290" s="31">
        <f>OTEs!L290/OTEs!$T290</f>
        <v>7.6854555352105711E-2</v>
      </c>
      <c r="Q290" s="31">
        <f>OTEs!M290/OTEs!$T290</f>
        <v>4.7805216014252486E-2</v>
      </c>
      <c r="R290" s="31">
        <f>OTEs!N290/OTEs!$T290</f>
        <v>0</v>
      </c>
      <c r="S290" s="31">
        <f>OTEs!O290/OTEs!$T290</f>
        <v>1.4549413569555105E-2</v>
      </c>
      <c r="T290" s="31">
        <f>OTEs!P290/OTEs!$T290</f>
        <v>1.0194487058939971E-2</v>
      </c>
      <c r="U290" s="31">
        <f>OTEs!Q290/OTEs!$T290</f>
        <v>1.6231998812292769E-2</v>
      </c>
      <c r="V290" s="31">
        <f>OTEs!R290/OTEs!$T290</f>
        <v>0.15821250061859751</v>
      </c>
      <c r="W290" s="31">
        <f>OTEs!S290/OTEs!$T290</f>
        <v>0.35002721829069139</v>
      </c>
      <c r="X290" s="31">
        <f>SUM('BASE '!AH290:AK290)/'BASE '!AA290</f>
        <v>0.16993644653219125</v>
      </c>
      <c r="Y290" s="31">
        <f>'BASE '!AH290/SUM('BASE '!$AH290:$AK290)</f>
        <v>0.63956639566395657</v>
      </c>
      <c r="Z290" s="31">
        <f>'BASE '!AI290/SUM('BASE '!$AH290:$AK290)</f>
        <v>0.19783197831978316</v>
      </c>
      <c r="AA290" s="31">
        <f>'BASE '!AJ290/SUM('BASE '!$AH290:$AK290)</f>
        <v>0.16260162601626013</v>
      </c>
      <c r="AB290" s="31">
        <f>'BASE '!AK290/SUM('BASE '!$AH290:$AK290)</f>
        <v>0</v>
      </c>
      <c r="AC290" s="31">
        <f>'BASE '!AB290/'BASE '!AA290</f>
        <v>0.39803813208068534</v>
      </c>
      <c r="AD290" s="31">
        <f>'BASE '!AF290/'BASE '!AA290</f>
        <v>0.55867182462927145</v>
      </c>
      <c r="AE290" s="31">
        <f>'BASE '!AG290/'BASE '!AA290</f>
        <v>7.5987841945288756E-3</v>
      </c>
      <c r="AF290" s="31">
        <f>'BASE '!AA290/'BASE '!G290</f>
        <v>0.14155891380443825</v>
      </c>
      <c r="DV290" s="5"/>
      <c r="DW290" s="5"/>
      <c r="DX290" s="5"/>
      <c r="DY290" s="5"/>
      <c r="DZ290" s="5"/>
      <c r="EA290" s="5"/>
      <c r="EB290" s="5"/>
    </row>
    <row r="291" spans="1:132">
      <c r="A291" t="s">
        <v>760</v>
      </c>
      <c r="B291" t="s">
        <v>740</v>
      </c>
      <c r="C291" t="s">
        <v>761</v>
      </c>
      <c r="D291" s="31">
        <f>'BASE '!Z291/'BASE '!AA291</f>
        <v>1698.0787149149321</v>
      </c>
      <c r="E291" s="31">
        <f>'BASE '!AA291/'BASE '!CV291</f>
        <v>2.2571150097465886</v>
      </c>
      <c r="F291" s="31">
        <f>'BASE '!Z291/'BASE '!CV291</f>
        <v>3832.758955165692</v>
      </c>
      <c r="G291" s="31">
        <f>SUM(OTEs!D291:K291,OTEs!M291,OTEs!N291,OTEs!O291,OTEs!Q291)/'BASE '!AA291</f>
        <v>0.65178340098454102</v>
      </c>
      <c r="H291" s="31">
        <f>OTEs!D291/OTEs!$T291</f>
        <v>3.6272562397443642E-2</v>
      </c>
      <c r="I291" s="31">
        <f>OTEs!E291/OTEs!$T291</f>
        <v>0</v>
      </c>
      <c r="J291" s="31">
        <f>OTEs!F291/OTEs!$T291</f>
        <v>0</v>
      </c>
      <c r="K291" s="31">
        <f>OTEs!G291/OTEs!$T291</f>
        <v>0</v>
      </c>
      <c r="L291" s="31">
        <f>OTEs!H291/OTEs!$T291</f>
        <v>0.57967009240867085</v>
      </c>
      <c r="M291" s="31">
        <f>OTEs!I291/OTEs!$T291</f>
        <v>3.5840746178426461E-2</v>
      </c>
      <c r="N291" s="31">
        <f>OTEs!J291/OTEs!$T291</f>
        <v>0</v>
      </c>
      <c r="O291" s="31">
        <f>OTEs!K291/OTEs!$T291</f>
        <v>0</v>
      </c>
      <c r="P291" s="31">
        <f>OTEs!L291/OTEs!$T291</f>
        <v>8.4290525952154749E-2</v>
      </c>
      <c r="Q291" s="31">
        <f>OTEs!M291/OTEs!$T291</f>
        <v>0</v>
      </c>
      <c r="R291" s="31">
        <f>OTEs!N291/OTEs!$T291</f>
        <v>0</v>
      </c>
      <c r="S291" s="31">
        <f>OTEs!O291/OTEs!$T291</f>
        <v>0</v>
      </c>
      <c r="T291" s="31">
        <f>OTEs!P291/OTEs!$T291</f>
        <v>2.7118058554279297E-2</v>
      </c>
      <c r="U291" s="31">
        <f>OTEs!Q291/OTEs!$T291</f>
        <v>0</v>
      </c>
      <c r="V291" s="31">
        <f>OTEs!R291/OTEs!$T291</f>
        <v>0.14388116417652644</v>
      </c>
      <c r="W291" s="31">
        <f>OTEs!S291/OTEs!$T291</f>
        <v>9.2926850332498465E-2</v>
      </c>
      <c r="X291" s="31">
        <f>SUM('BASE '!AH291:AK291)/'BASE '!AA291</f>
        <v>6.9090595042749808E-2</v>
      </c>
      <c r="Y291" s="31">
        <f>'BASE '!AH291/SUM('BASE '!$AH291:$AK291)</f>
        <v>8.7499999999999994E-2</v>
      </c>
      <c r="Z291" s="31">
        <f>'BASE '!AI291/SUM('BASE '!$AH291:$AK291)</f>
        <v>6.25E-2</v>
      </c>
      <c r="AA291" s="31">
        <f>'BASE '!AJ291/SUM('BASE '!$AH291:$AK291)</f>
        <v>0.05</v>
      </c>
      <c r="AB291" s="31">
        <f>'BASE '!AK291/SUM('BASE '!$AH291:$AK291)</f>
        <v>0.8</v>
      </c>
      <c r="AC291" s="31">
        <f>'BASE '!AB291/'BASE '!AA291</f>
        <v>0.20830814405389067</v>
      </c>
      <c r="AD291" s="31">
        <f>'BASE '!AF291/'BASE '!AA291</f>
        <v>0.73996027290785049</v>
      </c>
      <c r="AE291" s="31">
        <f>'BASE '!AG291/'BASE '!AA291</f>
        <v>2.5995336384834609E-2</v>
      </c>
      <c r="AF291" s="31">
        <f>'BASE '!AA291/'BASE '!G291</f>
        <v>9.3909585908506732E-2</v>
      </c>
      <c r="DV291" s="5"/>
      <c r="DW291" s="5"/>
      <c r="DX291" s="5"/>
      <c r="DY291" s="5"/>
      <c r="DZ291" s="5"/>
      <c r="EA291" s="5"/>
      <c r="EB291" s="5"/>
    </row>
    <row r="292" spans="1:132">
      <c r="A292" t="s">
        <v>762</v>
      </c>
      <c r="B292" t="s">
        <v>740</v>
      </c>
      <c r="C292" t="s">
        <v>763</v>
      </c>
      <c r="D292" s="31">
        <f>'BASE '!Z292/'BASE '!AA292</f>
        <v>1289.6478673189615</v>
      </c>
      <c r="E292" s="31">
        <f>'BASE '!AA292/'BASE '!CV292</f>
        <v>2.193514150943396</v>
      </c>
      <c r="F292" s="31">
        <f>'BASE '!Z292/'BASE '!CV292</f>
        <v>2828.8608466981132</v>
      </c>
      <c r="G292" s="31">
        <f>SUM(OTEs!D292:K292,OTEs!M292,OTEs!N292,OTEs!O292,OTEs!Q292)/'BASE '!AA292</f>
        <v>0.4829310252136983</v>
      </c>
      <c r="H292" s="31">
        <f>OTEs!D292/OTEs!$T292</f>
        <v>2.6673924877517692E-2</v>
      </c>
      <c r="I292" s="31">
        <f>OTEs!E292/OTEs!$T292</f>
        <v>0</v>
      </c>
      <c r="J292" s="31">
        <f>OTEs!F292/OTEs!$T292</f>
        <v>0</v>
      </c>
      <c r="K292" s="31">
        <f>OTEs!G292/OTEs!$T292</f>
        <v>0</v>
      </c>
      <c r="L292" s="31">
        <f>OTEs!H292/OTEs!$T292</f>
        <v>0.40598802395209577</v>
      </c>
      <c r="M292" s="31">
        <f>OTEs!I292/OTEs!$T292</f>
        <v>1.3935764833968425E-2</v>
      </c>
      <c r="N292" s="31">
        <f>OTEs!J292/OTEs!$T292</f>
        <v>2.6782798040283069E-2</v>
      </c>
      <c r="O292" s="31">
        <f>OTEs!K292/OTEs!$T292</f>
        <v>1.562329885683179E-2</v>
      </c>
      <c r="P292" s="31">
        <f>OTEs!L292/OTEs!$T292</f>
        <v>8.3505715841045172E-2</v>
      </c>
      <c r="Q292" s="31">
        <f>OTEs!M292/OTEs!$T292</f>
        <v>0</v>
      </c>
      <c r="R292" s="31">
        <f>OTEs!N292/OTEs!$T292</f>
        <v>0</v>
      </c>
      <c r="S292" s="31">
        <f>OTEs!O292/OTEs!$T292</f>
        <v>0</v>
      </c>
      <c r="T292" s="31">
        <f>OTEs!P292/OTEs!$T292</f>
        <v>0</v>
      </c>
      <c r="U292" s="31">
        <f>OTEs!Q292/OTEs!$T292</f>
        <v>0</v>
      </c>
      <c r="V292" s="31">
        <f>OTEs!R292/OTEs!$T292</f>
        <v>0.18649972781709309</v>
      </c>
      <c r="W292" s="31">
        <f>OTEs!S292/OTEs!$T292</f>
        <v>0.24099074578116494</v>
      </c>
      <c r="X292" s="31">
        <f>SUM('BASE '!AH292:AK292)/'BASE '!AA292</f>
        <v>8.3328853287457663E-2</v>
      </c>
      <c r="Y292" s="31">
        <f>'BASE '!AH292/SUM('BASE '!$AH292:$AK292)</f>
        <v>0</v>
      </c>
      <c r="Z292" s="31">
        <f>'BASE '!AI292/SUM('BASE '!$AH292:$AK292)</f>
        <v>3.870967741935484E-2</v>
      </c>
      <c r="AA292" s="31">
        <f>'BASE '!AJ292/SUM('BASE '!$AH292:$AK292)</f>
        <v>0.75483870967741928</v>
      </c>
      <c r="AB292" s="31">
        <f>'BASE '!AK292/SUM('BASE '!$AH292:$AK292)</f>
        <v>0.20645161290322581</v>
      </c>
      <c r="AC292" s="31">
        <f>'BASE '!AB292/'BASE '!AA292</f>
        <v>0.33482070856405571</v>
      </c>
      <c r="AD292" s="31">
        <f>'BASE '!AF292/'BASE '!AA292</f>
        <v>0.63491210149991939</v>
      </c>
      <c r="AE292" s="31">
        <f>'BASE '!AG292/'BASE '!AA292</f>
        <v>4.3008440406429766E-4</v>
      </c>
      <c r="AF292" s="31">
        <f>'BASE '!AA292/'BASE '!G292</f>
        <v>0.12092460333347617</v>
      </c>
      <c r="DV292" s="5"/>
      <c r="DW292" s="5"/>
      <c r="DX292" s="5"/>
      <c r="DY292" s="5"/>
      <c r="DZ292" s="5"/>
      <c r="EA292" s="5"/>
      <c r="EB292" s="5"/>
    </row>
    <row r="293" spans="1:132">
      <c r="A293" t="s">
        <v>764</v>
      </c>
      <c r="B293" t="s">
        <v>740</v>
      </c>
      <c r="C293" t="s">
        <v>765</v>
      </c>
      <c r="D293" s="31">
        <f>'BASE '!Z293/'BASE '!AA293</f>
        <v>2445.516957031426</v>
      </c>
      <c r="E293" s="31">
        <f>'BASE '!AA293/'BASE '!CV293</f>
        <v>1.3758684863523571</v>
      </c>
      <c r="F293" s="31">
        <f>'BASE '!Z293/'BASE '!CV293</f>
        <v>3364.7097140198503</v>
      </c>
      <c r="G293" s="31">
        <f>SUM(OTEs!D293:K293,OTEs!M293,OTEs!N293,OTEs!O293,OTEs!Q293)/'BASE '!AA293</f>
        <v>0.3158393074529961</v>
      </c>
      <c r="H293" s="31">
        <f>OTEs!D293/OTEs!$T293</f>
        <v>4.7421430569803233E-2</v>
      </c>
      <c r="I293" s="31">
        <f>OTEs!E293/OTEs!$T293</f>
        <v>0</v>
      </c>
      <c r="J293" s="31">
        <f>OTEs!F293/OTEs!$T293</f>
        <v>0</v>
      </c>
      <c r="K293" s="31">
        <f>OTEs!G293/OTEs!$T293</f>
        <v>1.6040287233050454E-2</v>
      </c>
      <c r="L293" s="31">
        <f>OTEs!H293/OTEs!$T293</f>
        <v>0.17173365662594425</v>
      </c>
      <c r="M293" s="31">
        <f>OTEs!I293/OTEs!$T293</f>
        <v>3.9960831856756508E-2</v>
      </c>
      <c r="N293" s="31">
        <f>OTEs!J293/OTEs!$T293</f>
        <v>4.3364730019584078E-3</v>
      </c>
      <c r="O293" s="31">
        <f>OTEs!K293/OTEs!$T293</f>
        <v>7.0875687773943865E-3</v>
      </c>
      <c r="P293" s="31">
        <f>OTEs!L293/OTEs!$T293</f>
        <v>8.2066585843513958E-3</v>
      </c>
      <c r="Q293" s="31">
        <f>OTEs!M293/OTEs!$T293</f>
        <v>0</v>
      </c>
      <c r="R293" s="31">
        <f>OTEs!N293/OTEs!$T293</f>
        <v>4.0054089340669591E-2</v>
      </c>
      <c r="S293" s="31">
        <f>OTEs!O293/OTEs!$T293</f>
        <v>0</v>
      </c>
      <c r="T293" s="31">
        <f>OTEs!P293/OTEs!$T293</f>
        <v>1.0631353166091581E-2</v>
      </c>
      <c r="U293" s="31">
        <f>OTEs!Q293/OTEs!$T293</f>
        <v>0</v>
      </c>
      <c r="V293" s="31">
        <f>OTEs!R293/OTEs!$T293</f>
        <v>0.38109670801081791</v>
      </c>
      <c r="W293" s="31">
        <f>OTEs!S293/OTEs!$T293</f>
        <v>0.27343094283316238</v>
      </c>
      <c r="X293" s="31">
        <f>SUM('BASE '!AH293:AK293)/'BASE '!AA293</f>
        <v>0.30839983768429591</v>
      </c>
      <c r="Y293" s="31">
        <f>'BASE '!AH293/SUM('BASE '!$AH293:$AK293)</f>
        <v>0.82456140350877205</v>
      </c>
      <c r="Z293" s="31">
        <f>'BASE '!AI293/SUM('BASE '!$AH293:$AK293)</f>
        <v>1.4619883040935675E-2</v>
      </c>
      <c r="AA293" s="31">
        <f>'BASE '!AJ293/SUM('BASE '!$AH293:$AK293)</f>
        <v>7.8947368421052641E-2</v>
      </c>
      <c r="AB293" s="31">
        <f>'BASE '!AK293/SUM('BASE '!$AH293:$AK293)</f>
        <v>8.1871345029239775E-2</v>
      </c>
      <c r="AC293" s="31">
        <f>'BASE '!AB293/'BASE '!AA293</f>
        <v>0.34690472969926506</v>
      </c>
      <c r="AD293" s="31">
        <f>'BASE '!AF293/'BASE '!AA293</f>
        <v>0.58780828711844546</v>
      </c>
      <c r="AE293" s="31">
        <f>'BASE '!AG293/'BASE '!AA293</f>
        <v>3.3364894720230849E-3</v>
      </c>
      <c r="AF293" s="31">
        <f>'BASE '!AA293/'BASE '!G293</f>
        <v>0.20179189959825905</v>
      </c>
      <c r="DV293" s="5"/>
      <c r="DW293" s="5"/>
      <c r="DX293" s="5"/>
      <c r="DY293" s="5"/>
      <c r="DZ293" s="5"/>
      <c r="EA293" s="5"/>
      <c r="EB293" s="5"/>
    </row>
    <row r="294" spans="1:132">
      <c r="A294" t="s">
        <v>766</v>
      </c>
      <c r="B294" t="s">
        <v>740</v>
      </c>
      <c r="C294" t="s">
        <v>767</v>
      </c>
      <c r="D294" s="31">
        <f>'BASE '!Z294/'BASE '!AA294</f>
        <v>6043.6861158580505</v>
      </c>
      <c r="E294" s="31">
        <f>'BASE '!AA294/'BASE '!CV294</f>
        <v>1.2856060606060604</v>
      </c>
      <c r="F294" s="31">
        <f>'BASE '!Z294/'BASE '!CV294</f>
        <v>7769.7994989478102</v>
      </c>
      <c r="G294" s="31">
        <f>SUM(OTEs!D294:K294,OTEs!M294,OTEs!N294,OTEs!O294,OTEs!Q294)/'BASE '!AA294</f>
        <v>0.69292215019969883</v>
      </c>
      <c r="H294" s="31">
        <f>OTEs!D294/OTEs!$T294</f>
        <v>5.0731807171369103E-2</v>
      </c>
      <c r="I294" s="31">
        <f>OTEs!E294/OTEs!$T294</f>
        <v>0</v>
      </c>
      <c r="J294" s="31">
        <f>OTEs!F294/OTEs!$T294</f>
        <v>0</v>
      </c>
      <c r="K294" s="31">
        <f>OTEs!G294/OTEs!$T294</f>
        <v>6.516324929207464E-3</v>
      </c>
      <c r="L294" s="31">
        <f>OTEs!H294/OTEs!$T294</f>
        <v>9.0409743782197808E-4</v>
      </c>
      <c r="M294" s="31">
        <f>OTEs!I294/OTEs!$T294</f>
        <v>0</v>
      </c>
      <c r="N294" s="31">
        <f>OTEs!J294/OTEs!$T294</f>
        <v>0</v>
      </c>
      <c r="O294" s="31">
        <f>OTEs!K294/OTEs!$T294</f>
        <v>0</v>
      </c>
      <c r="P294" s="31">
        <f>OTEs!L294/OTEs!$T294</f>
        <v>2.6099416601275973E-3</v>
      </c>
      <c r="Q294" s="31">
        <f>OTEs!M294/OTEs!$T294</f>
        <v>0.54029204053085877</v>
      </c>
      <c r="R294" s="31">
        <f>OTEs!N294/OTEs!$T294</f>
        <v>0.10908873801644434</v>
      </c>
      <c r="S294" s="31">
        <f>OTEs!O294/OTEs!$T294</f>
        <v>1.1804442018354884E-2</v>
      </c>
      <c r="T294" s="31">
        <f>OTEs!P294/OTEs!$T294</f>
        <v>0.14061273924465217</v>
      </c>
      <c r="U294" s="31">
        <f>OTEs!Q294/OTEs!$T294</f>
        <v>2.7805260823581587E-3</v>
      </c>
      <c r="V294" s="31">
        <f>OTEs!R294/OTEs!$T294</f>
        <v>1.8389000716454575E-2</v>
      </c>
      <c r="W294" s="31">
        <f>OTEs!S294/OTEs!$T294</f>
        <v>0.11627034219235098</v>
      </c>
      <c r="X294" s="31">
        <f>SUM('BASE '!AH294:AK294)/'BASE '!AA294</f>
        <v>2.7226150723498987</v>
      </c>
      <c r="Y294" s="31">
        <f>'BASE '!AH294/SUM('BASE '!$AH294:$AK294)</f>
        <v>0.97306559249684366</v>
      </c>
      <c r="Z294" s="31">
        <f>'BASE '!AI294/SUM('BASE '!$AH294:$AK294)</f>
        <v>1.0942103048157278E-2</v>
      </c>
      <c r="AA294" s="31">
        <f>'BASE '!AJ294/SUM('BASE '!$AH294:$AK294)</f>
        <v>3.9680153910900016E-3</v>
      </c>
      <c r="AB294" s="31">
        <f>'BASE '!AK294/SUM('BASE '!$AH294:$AK294)</f>
        <v>1.2024289063909097E-2</v>
      </c>
      <c r="AC294" s="31">
        <f>'BASE '!AB294/'BASE '!AA294</f>
        <v>0.9084168139854647</v>
      </c>
      <c r="AD294" s="31">
        <f>'BASE '!AF294/'BASE '!AA294</f>
        <v>3.2868460682249724E-2</v>
      </c>
      <c r="AE294" s="31">
        <f>'BASE '!AG294/'BASE '!AA294</f>
        <v>1.6597917894323317E-2</v>
      </c>
      <c r="AF294" s="31">
        <f>'BASE '!AA294/'BASE '!G294</f>
        <v>7.788426233456093E-2</v>
      </c>
      <c r="DV294" s="5"/>
      <c r="DW294" s="5"/>
      <c r="DX294" s="5"/>
      <c r="DY294" s="5"/>
      <c r="DZ294" s="5"/>
      <c r="EA294" s="5"/>
      <c r="EB294" s="5"/>
    </row>
    <row r="295" spans="1:132">
      <c r="A295" t="s">
        <v>768</v>
      </c>
      <c r="B295" t="s">
        <v>740</v>
      </c>
      <c r="C295" t="s">
        <v>769</v>
      </c>
      <c r="D295" s="31">
        <f>'BASE '!Z295/'BASE '!AA295</f>
        <v>3378.6208925435094</v>
      </c>
      <c r="E295" s="31">
        <f>'BASE '!AA295/'BASE '!CV295</f>
        <v>0.9710077519379845</v>
      </c>
      <c r="F295" s="31">
        <f>'BASE '!Z295/'BASE '!CV295</f>
        <v>3280.6670775193797</v>
      </c>
      <c r="G295" s="31">
        <f>SUM(OTEs!D295:K295,OTEs!M295,OTEs!N295,OTEs!O295,OTEs!Q295)/'BASE '!AA295</f>
        <v>0.48155835861408275</v>
      </c>
      <c r="H295" s="31">
        <f>OTEs!D295/OTEs!$T295</f>
        <v>4.9078754280123905E-2</v>
      </c>
      <c r="I295" s="31">
        <f>OTEs!E295/OTEs!$T295</f>
        <v>0</v>
      </c>
      <c r="J295" s="31">
        <f>OTEs!F295/OTEs!$T295</f>
        <v>0</v>
      </c>
      <c r="K295" s="31">
        <f>OTEs!G295/OTEs!$T295</f>
        <v>1.858796673732268E-2</v>
      </c>
      <c r="L295" s="31">
        <f>OTEs!H295/OTEs!$T295</f>
        <v>5.4785586173161573E-2</v>
      </c>
      <c r="M295" s="31">
        <f>OTEs!I295/OTEs!$T295</f>
        <v>3.2610467960215224E-2</v>
      </c>
      <c r="N295" s="31">
        <f>OTEs!J295/OTEs!$T295</f>
        <v>0</v>
      </c>
      <c r="O295" s="31">
        <f>OTEs!K295/OTEs!$T295</f>
        <v>0</v>
      </c>
      <c r="P295" s="31">
        <f>OTEs!L295/OTEs!$T295</f>
        <v>0</v>
      </c>
      <c r="Q295" s="31">
        <f>OTEs!M295/OTEs!$T295</f>
        <v>4.3371922387086245E-2</v>
      </c>
      <c r="R295" s="31">
        <f>OTEs!N295/OTEs!$T295</f>
        <v>0.29333115930213594</v>
      </c>
      <c r="S295" s="31">
        <f>OTEs!O295/OTEs!$T295</f>
        <v>0</v>
      </c>
      <c r="T295" s="31">
        <f>OTEs!P295/OTEs!$T295</f>
        <v>0.17202021849013532</v>
      </c>
      <c r="U295" s="31">
        <f>OTEs!Q295/OTEs!$T295</f>
        <v>0</v>
      </c>
      <c r="V295" s="31">
        <f>OTEs!R295/OTEs!$T295</f>
        <v>0.10712538724930701</v>
      </c>
      <c r="W295" s="31">
        <f>OTEs!S295/OTEs!$T295</f>
        <v>0.22908853742051194</v>
      </c>
      <c r="X295" s="31">
        <f>SUM('BASE '!AH295:AK295)/'BASE '!AA295</f>
        <v>1.9974453137474053</v>
      </c>
      <c r="Y295" s="31">
        <f>'BASE '!AH295/SUM('BASE '!$AH295:$AK295)</f>
        <v>0.90567545963229423</v>
      </c>
      <c r="Z295" s="31">
        <f>'BASE '!AI295/SUM('BASE '!$AH295:$AK295)</f>
        <v>0</v>
      </c>
      <c r="AA295" s="31">
        <f>'BASE '!AJ295/SUM('BASE '!$AH295:$AK295)</f>
        <v>4.7961630695443642E-3</v>
      </c>
      <c r="AB295" s="31">
        <f>'BASE '!AK295/SUM('BASE '!$AH295:$AK295)</f>
        <v>8.9528377298161474E-2</v>
      </c>
      <c r="AC295" s="31">
        <f>'BASE '!AB295/'BASE '!AA295</f>
        <v>0.77247325562829317</v>
      </c>
      <c r="AD295" s="31">
        <f>'BASE '!AF295/'BASE '!AA295</f>
        <v>9.8355420724892229E-2</v>
      </c>
      <c r="AE295" s="31">
        <f>'BASE '!AG295/'BASE '!AA295</f>
        <v>4.6623024109851509E-2</v>
      </c>
      <c r="AF295" s="31">
        <f>'BASE '!AA295/'BASE '!G295</f>
        <v>3.2897142631748005E-2</v>
      </c>
      <c r="DV295" s="5"/>
      <c r="DW295" s="5"/>
      <c r="DX295" s="5"/>
      <c r="DY295" s="5"/>
      <c r="DZ295" s="5"/>
      <c r="EA295" s="5"/>
      <c r="EB295" s="5"/>
    </row>
    <row r="296" spans="1:132">
      <c r="A296" t="s">
        <v>770</v>
      </c>
      <c r="B296" t="s">
        <v>740</v>
      </c>
      <c r="C296" t="s">
        <v>771</v>
      </c>
      <c r="D296" s="31">
        <f>'BASE '!Z296/'BASE '!AA296</f>
        <v>6824.7447912474854</v>
      </c>
      <c r="E296" s="31">
        <f>'BASE '!AA296/'BASE '!CV296</f>
        <v>0.82833333333333325</v>
      </c>
      <c r="F296" s="31">
        <f>'BASE '!Z296/'BASE '!CV296</f>
        <v>5653.163602083333</v>
      </c>
      <c r="G296" s="31">
        <f>SUM(OTEs!D296:K296,OTEs!M296,OTEs!N296,OTEs!O296,OTEs!Q296)/'BASE '!AA296</f>
        <v>0.45699195171026152</v>
      </c>
      <c r="H296" s="31">
        <f>OTEs!D296/OTEs!$T296</f>
        <v>6.5392354124748489E-2</v>
      </c>
      <c r="I296" s="31">
        <f>OTEs!E296/OTEs!$T296</f>
        <v>0</v>
      </c>
      <c r="J296" s="31">
        <f>OTEs!F296/OTEs!$T296</f>
        <v>0.14486921529175048</v>
      </c>
      <c r="K296" s="31">
        <f>OTEs!G296/OTEs!$T296</f>
        <v>0.12223340040241448</v>
      </c>
      <c r="L296" s="31">
        <f>OTEs!H296/OTEs!$T296</f>
        <v>0</v>
      </c>
      <c r="M296" s="31">
        <f>OTEs!I296/OTEs!$T296</f>
        <v>0</v>
      </c>
      <c r="N296" s="31">
        <f>OTEs!J296/OTEs!$T296</f>
        <v>0</v>
      </c>
      <c r="O296" s="31">
        <f>OTEs!K296/OTEs!$T296</f>
        <v>0</v>
      </c>
      <c r="P296" s="31">
        <f>OTEs!L296/OTEs!$T296</f>
        <v>0</v>
      </c>
      <c r="Q296" s="31">
        <f>OTEs!M296/OTEs!$T296</f>
        <v>0</v>
      </c>
      <c r="R296" s="31">
        <f>OTEs!N296/OTEs!$T296</f>
        <v>0.12449698189134807</v>
      </c>
      <c r="S296" s="31">
        <f>OTEs!O296/OTEs!$T296</f>
        <v>0</v>
      </c>
      <c r="T296" s="31">
        <f>OTEs!P296/OTEs!$T296</f>
        <v>7.2183098591549283E-2</v>
      </c>
      <c r="U296" s="31">
        <f>OTEs!Q296/OTEs!$T296</f>
        <v>0</v>
      </c>
      <c r="V296" s="31">
        <f>OTEs!R296/OTEs!$T296</f>
        <v>0.39310865191146876</v>
      </c>
      <c r="W296" s="31">
        <f>OTEs!S296/OTEs!$T296</f>
        <v>7.7716297786720304E-2</v>
      </c>
      <c r="X296" s="31">
        <f>SUM('BASE '!AH296:AK296)/'BASE '!AA296</f>
        <v>1.0764587525150906</v>
      </c>
      <c r="Y296" s="31">
        <f>'BASE '!AH296/SUM('BASE '!$AH296:$AK296)</f>
        <v>0.92757009345794394</v>
      </c>
      <c r="Z296" s="31">
        <f>'BASE '!AI296/SUM('BASE '!$AH296:$AK296)</f>
        <v>3.9719626168224297E-2</v>
      </c>
      <c r="AA296" s="31">
        <f>'BASE '!AJ296/SUM('BASE '!$AH296:$AK296)</f>
        <v>3.2710280373831772E-2</v>
      </c>
      <c r="AB296" s="31">
        <f>'BASE '!AK296/SUM('BASE '!$AH296:$AK296)</f>
        <v>0</v>
      </c>
      <c r="AC296" s="31">
        <f>'BASE '!AB296/'BASE '!AA296</f>
        <v>0.85437625754527169</v>
      </c>
      <c r="AD296" s="31">
        <f>'BASE '!AF296/'BASE '!AA296</f>
        <v>6.9919517102615694E-2</v>
      </c>
      <c r="AE296" s="31">
        <f>'BASE '!AG296/'BASE '!AA296</f>
        <v>7.545271629778672E-3</v>
      </c>
      <c r="AF296" s="31">
        <f>'BASE '!AA296/'BASE '!G296</f>
        <v>7.3833286162163211E-2</v>
      </c>
      <c r="DV296" s="5"/>
      <c r="DW296" s="5"/>
      <c r="DX296" s="5"/>
      <c r="DY296" s="5"/>
      <c r="DZ296" s="5"/>
      <c r="EA296" s="5"/>
      <c r="EB296" s="5"/>
    </row>
    <row r="297" spans="1:132">
      <c r="A297" t="s">
        <v>772</v>
      </c>
      <c r="B297" t="s">
        <v>740</v>
      </c>
      <c r="C297" t="s">
        <v>773</v>
      </c>
      <c r="D297" s="31">
        <f>'BASE '!Z297/'BASE '!AA297</f>
        <v>4721.0133843085105</v>
      </c>
      <c r="E297" s="31">
        <f>'BASE '!AA297/'BASE '!CV297</f>
        <v>0.9115151515151515</v>
      </c>
      <c r="F297" s="31">
        <f>'BASE '!Z297/'BASE '!CV297</f>
        <v>4303.2752303030302</v>
      </c>
      <c r="G297" s="31">
        <f>SUM(OTEs!D297:K297,OTEs!M297,OTEs!N297,OTEs!O297,OTEs!Q297)/'BASE '!AA297</f>
        <v>0.68550531914893609</v>
      </c>
      <c r="H297" s="31">
        <f>OTEs!D297/OTEs!$T297</f>
        <v>0.40824468085106386</v>
      </c>
      <c r="I297" s="31">
        <f>OTEs!E297/OTEs!$T297</f>
        <v>0</v>
      </c>
      <c r="J297" s="31">
        <f>OTEs!F297/OTEs!$T297</f>
        <v>0.18351063829787234</v>
      </c>
      <c r="K297" s="31">
        <f>OTEs!G297/OTEs!$T297</f>
        <v>9.375E-2</v>
      </c>
      <c r="L297" s="31">
        <f>OTEs!H297/OTEs!$T297</f>
        <v>0</v>
      </c>
      <c r="M297" s="31">
        <f>OTEs!I297/OTEs!$T297</f>
        <v>0</v>
      </c>
      <c r="N297" s="31">
        <f>OTEs!J297/OTEs!$T297</f>
        <v>0</v>
      </c>
      <c r="O297" s="31">
        <f>OTEs!K297/OTEs!$T297</f>
        <v>0</v>
      </c>
      <c r="P297" s="31">
        <f>OTEs!L297/OTEs!$T297</f>
        <v>0</v>
      </c>
      <c r="Q297" s="31">
        <f>OTEs!M297/OTEs!$T297</f>
        <v>0</v>
      </c>
      <c r="R297" s="31">
        <f>OTEs!N297/OTEs!$T297</f>
        <v>0</v>
      </c>
      <c r="S297" s="31">
        <f>OTEs!O297/OTEs!$T297</f>
        <v>0</v>
      </c>
      <c r="T297" s="31">
        <f>OTEs!P297/OTEs!$T297</f>
        <v>0</v>
      </c>
      <c r="U297" s="31">
        <f>OTEs!Q297/OTEs!$T297</f>
        <v>0</v>
      </c>
      <c r="V297" s="31">
        <f>OTEs!R297/OTEs!$T297</f>
        <v>0.28257978723404259</v>
      </c>
      <c r="W297" s="31">
        <f>OTEs!S297/OTEs!$T297</f>
        <v>3.1914893617021274E-2</v>
      </c>
      <c r="X297" s="31">
        <f>SUM('BASE '!AH297:AK297)/'BASE '!AA297</f>
        <v>7.9787234042553196E-2</v>
      </c>
      <c r="Y297" s="31">
        <f>'BASE '!AH297/SUM('BASE '!$AH297:$AK297)</f>
        <v>0</v>
      </c>
      <c r="Z297" s="31">
        <f>'BASE '!AI297/SUM('BASE '!$AH297:$AK297)</f>
        <v>0</v>
      </c>
      <c r="AA297" s="31">
        <f>'BASE '!AJ297/SUM('BASE '!$AH297:$AK297)</f>
        <v>1</v>
      </c>
      <c r="AB297" s="31">
        <f>'BASE '!AK297/SUM('BASE '!$AH297:$AK297)</f>
        <v>0</v>
      </c>
      <c r="AC297" s="31">
        <f>'BASE '!AB297/'BASE '!AA297</f>
        <v>0.78390957446808507</v>
      </c>
      <c r="AD297" s="31">
        <f>'BASE '!AF297/'BASE '!AA297</f>
        <v>0.13364361702127658</v>
      </c>
      <c r="AE297" s="31">
        <f>'BASE '!AG297/'BASE '!AA297</f>
        <v>0</v>
      </c>
      <c r="AF297" s="31">
        <f>'BASE '!AA297/'BASE '!G297</f>
        <v>2.6569236543346992E-2</v>
      </c>
      <c r="DV297" s="5"/>
      <c r="DW297" s="5"/>
      <c r="DX297" s="5"/>
      <c r="DY297" s="5"/>
      <c r="DZ297" s="5"/>
      <c r="EA297" s="5"/>
      <c r="EB297" s="5"/>
    </row>
    <row r="298" spans="1:132">
      <c r="A298" t="s">
        <v>774</v>
      </c>
      <c r="B298" t="s">
        <v>740</v>
      </c>
      <c r="C298" t="s">
        <v>775</v>
      </c>
      <c r="D298" s="31">
        <f>'BASE '!Z298/'BASE '!AA298</f>
        <v>6721.0655676027</v>
      </c>
      <c r="E298" s="31">
        <f>'BASE '!AA298/'BASE '!CV298</f>
        <v>1.8198118279569893</v>
      </c>
      <c r="F298" s="31">
        <f>'BASE '!Z298/'BASE '!CV298</f>
        <v>12231.074616397849</v>
      </c>
      <c r="G298" s="31">
        <f>SUM(OTEs!D298:K298,OTEs!M298,OTEs!N298,OTEs!O298,OTEs!Q298)/'BASE '!AA298</f>
        <v>0.70797819696589204</v>
      </c>
      <c r="H298" s="31">
        <f>OTEs!D298/OTEs!$T298</f>
        <v>4.1148722361365069E-2</v>
      </c>
      <c r="I298" s="31">
        <f>OTEs!E298/OTEs!$T298</f>
        <v>0</v>
      </c>
      <c r="J298" s="31">
        <f>OTEs!F298/OTEs!$T298</f>
        <v>0</v>
      </c>
      <c r="K298" s="31">
        <f>OTEs!G298/OTEs!$T298</f>
        <v>1.3060647500806686E-3</v>
      </c>
      <c r="L298" s="31">
        <f>OTEs!H298/OTEs!$T298</f>
        <v>2.0128762618890307E-3</v>
      </c>
      <c r="M298" s="31">
        <f>OTEs!I298/OTEs!$T298</f>
        <v>0</v>
      </c>
      <c r="N298" s="31">
        <f>OTEs!J298/OTEs!$T298</f>
        <v>0</v>
      </c>
      <c r="O298" s="31">
        <f>OTEs!K298/OTEs!$T298</f>
        <v>1.5365467648007865E-3</v>
      </c>
      <c r="P298" s="31">
        <f>OTEs!L298/OTEs!$T298</f>
        <v>0</v>
      </c>
      <c r="Q298" s="31">
        <f>OTEs!M298/OTEs!$T298</f>
        <v>0.61282094620549765</v>
      </c>
      <c r="R298" s="31">
        <f>OTEs!N298/OTEs!$T298</f>
        <v>7.4998847589926393E-2</v>
      </c>
      <c r="S298" s="31">
        <f>OTEs!O298/OTEs!$T298</f>
        <v>2.6121295001613372E-3</v>
      </c>
      <c r="T298" s="31">
        <f>OTEs!P298/OTEs!$T298</f>
        <v>0.11244449224812157</v>
      </c>
      <c r="U298" s="31">
        <f>OTEs!Q298/OTEs!$T298</f>
        <v>0</v>
      </c>
      <c r="V298" s="31">
        <f>OTEs!R298/OTEs!$T298</f>
        <v>2.1649943916043083E-2</v>
      </c>
      <c r="W298" s="31">
        <f>OTEs!S298/OTEs!$T298</f>
        <v>0.12946943040211426</v>
      </c>
      <c r="X298" s="31">
        <f>SUM('BASE '!AH298:AK298)/'BASE '!AA298</f>
        <v>3.0357327503434419</v>
      </c>
      <c r="Y298" s="31">
        <f>'BASE '!AH298/SUM('BASE '!$AH298:$AK298)</f>
        <v>0.98073086467811788</v>
      </c>
      <c r="Z298" s="31">
        <f>'BASE '!AI298/SUM('BASE '!$AH298:$AK298)</f>
        <v>7.8341686535934995E-3</v>
      </c>
      <c r="AA298" s="31">
        <f>'BASE '!AJ298/SUM('BASE '!$AH298:$AK298)</f>
        <v>3.6494574473261644E-3</v>
      </c>
      <c r="AB298" s="31">
        <f>'BASE '!AK298/SUM('BASE '!$AH298:$AK298)</f>
        <v>7.7855092209624839E-3</v>
      </c>
      <c r="AC298" s="31">
        <f>'BASE '!AB298/'BASE '!AA298</f>
        <v>0.92461999793196159</v>
      </c>
      <c r="AD298" s="31">
        <f>'BASE '!AF298/'BASE '!AA298</f>
        <v>3.4595329187408604E-2</v>
      </c>
      <c r="AE298" s="31">
        <f>'BASE '!AG298/'BASE '!AA298</f>
        <v>5.2587263837393086E-3</v>
      </c>
      <c r="AF298" s="31">
        <f>'BASE '!AA298/'BASE '!G298</f>
        <v>0.25445458264930132</v>
      </c>
      <c r="DV298" s="5"/>
      <c r="DW298" s="5"/>
      <c r="DX298" s="5"/>
      <c r="DY298" s="5"/>
      <c r="DZ298" s="5"/>
      <c r="EA298" s="5"/>
      <c r="EB298" s="5"/>
    </row>
    <row r="299" spans="1:132">
      <c r="A299" t="s">
        <v>776</v>
      </c>
      <c r="B299" t="s">
        <v>740</v>
      </c>
      <c r="C299" t="s">
        <v>777</v>
      </c>
      <c r="D299" s="31">
        <f>'BASE '!Z299/'BASE '!AA299</f>
        <v>6260.5938426409184</v>
      </c>
      <c r="E299" s="31">
        <f>'BASE '!AA299/'BASE '!CV299</f>
        <v>0.85155555555555551</v>
      </c>
      <c r="F299" s="31">
        <f>'BASE '!Z299/'BASE '!CV299</f>
        <v>5331.2434677777783</v>
      </c>
      <c r="G299" s="31">
        <f>SUM(OTEs!D299:K299,OTEs!M299,OTEs!N299,OTEs!O299,OTEs!Q299)/'BASE '!AA299</f>
        <v>0.34329331941544888</v>
      </c>
      <c r="H299" s="31">
        <f>OTEs!D299/OTEs!$T299</f>
        <v>1.8957992362247683E-2</v>
      </c>
      <c r="I299" s="31">
        <f>OTEs!E299/OTEs!$T299</f>
        <v>0</v>
      </c>
      <c r="J299" s="31">
        <f>OTEs!F299/OTEs!$T299</f>
        <v>0</v>
      </c>
      <c r="K299" s="31">
        <f>OTEs!G299/OTEs!$T299</f>
        <v>0.10938352427714133</v>
      </c>
      <c r="L299" s="31">
        <f>OTEs!H299/OTEs!$T299</f>
        <v>3.2733224222585927E-2</v>
      </c>
      <c r="M299" s="31">
        <f>OTEs!I299/OTEs!$T299</f>
        <v>7.7195853791598476E-2</v>
      </c>
      <c r="N299" s="31">
        <f>OTEs!J299/OTEs!$T299</f>
        <v>0</v>
      </c>
      <c r="O299" s="31">
        <f>OTEs!K299/OTEs!$T299</f>
        <v>0</v>
      </c>
      <c r="P299" s="31">
        <f>OTEs!L299/OTEs!$T299</f>
        <v>3.2733224222585927E-2</v>
      </c>
      <c r="Q299" s="31">
        <f>OTEs!M299/OTEs!$T299</f>
        <v>0.12056737588652483</v>
      </c>
      <c r="R299" s="31">
        <f>OTEs!N299/OTEs!$T299</f>
        <v>0</v>
      </c>
      <c r="S299" s="31">
        <f>OTEs!O299/OTEs!$T299</f>
        <v>0</v>
      </c>
      <c r="T299" s="31">
        <f>OTEs!P299/OTEs!$T299</f>
        <v>4.7054009819967275E-2</v>
      </c>
      <c r="U299" s="31">
        <f>OTEs!Q299/OTEs!$T299</f>
        <v>0</v>
      </c>
      <c r="V299" s="31">
        <f>OTEs!R299/OTEs!$T299</f>
        <v>0.21603927986906712</v>
      </c>
      <c r="W299" s="31">
        <f>OTEs!S299/OTEs!$T299</f>
        <v>0.34533551554828157</v>
      </c>
      <c r="X299" s="31">
        <f>SUM('BASE '!AH299:AK299)/'BASE '!AA299</f>
        <v>0.5975991649269311</v>
      </c>
      <c r="Y299" s="31">
        <f>'BASE '!AH299/SUM('BASE '!$AH299:$AK299)</f>
        <v>0.96724890829694321</v>
      </c>
      <c r="Z299" s="31">
        <f>'BASE '!AI299/SUM('BASE '!$AH299:$AK299)</f>
        <v>0</v>
      </c>
      <c r="AA299" s="31">
        <f>'BASE '!AJ299/SUM('BASE '!$AH299:$AK299)</f>
        <v>3.2751091703056769E-2</v>
      </c>
      <c r="AB299" s="31">
        <f>'BASE '!AK299/SUM('BASE '!$AH299:$AK299)</f>
        <v>0</v>
      </c>
      <c r="AC299" s="31">
        <f>'BASE '!AB299/'BASE '!AA299</f>
        <v>0.52622651356993733</v>
      </c>
      <c r="AD299" s="31">
        <f>'BASE '!AF299/'BASE '!AA299</f>
        <v>0.41453549060542799</v>
      </c>
      <c r="AE299" s="31">
        <f>'BASE '!AG299/'BASE '!AA299</f>
        <v>0</v>
      </c>
      <c r="AF299" s="31">
        <f>'BASE '!AA299/'BASE '!G299</f>
        <v>9.7333930715794922E-2</v>
      </c>
      <c r="DV299" s="5"/>
      <c r="DW299" s="5"/>
      <c r="DX299" s="5"/>
      <c r="DY299" s="5"/>
      <c r="DZ299" s="5"/>
      <c r="EA299" s="5"/>
      <c r="EB299" s="5"/>
    </row>
    <row r="300" spans="1:132">
      <c r="A300" t="s">
        <v>780</v>
      </c>
      <c r="B300" t="s">
        <v>779</v>
      </c>
      <c r="C300" t="s">
        <v>781</v>
      </c>
      <c r="D300" s="31">
        <f>'BASE '!Z300/'BASE '!AA300</f>
        <v>4029.8672137532567</v>
      </c>
      <c r="E300" s="31">
        <f>'BASE '!AA300/'BASE '!CV300</f>
        <v>1.601363073110285</v>
      </c>
      <c r="F300" s="31">
        <f>'BASE '!Z300/'BASE '!CV300</f>
        <v>6453.2805456422966</v>
      </c>
      <c r="G300" s="31">
        <f>SUM(OTEs!D300:K300,OTEs!M300,OTEs!N300,OTEs!O300,OTEs!Q300)/'BASE '!AA300</f>
        <v>0.47081431040264127</v>
      </c>
      <c r="H300" s="31">
        <f>OTEs!D300/OTEs!$T300</f>
        <v>1.7729489793284987E-2</v>
      </c>
      <c r="I300" s="31">
        <f>OTEs!E300/OTEs!$T300</f>
        <v>0</v>
      </c>
      <c r="J300" s="31">
        <f>OTEs!F300/OTEs!$T300</f>
        <v>0</v>
      </c>
      <c r="K300" s="31">
        <f>OTEs!G300/OTEs!$T300</f>
        <v>2.9110428656223385E-2</v>
      </c>
      <c r="L300" s="31">
        <f>OTEs!H300/OTEs!$T300</f>
        <v>0.3625900023226406</v>
      </c>
      <c r="M300" s="31">
        <f>OTEs!I300/OTEs!$T300</f>
        <v>1.5793955973057369E-2</v>
      </c>
      <c r="N300" s="31">
        <f>OTEs!J300/OTEs!$T300</f>
        <v>0</v>
      </c>
      <c r="O300" s="31">
        <f>OTEs!K300/OTEs!$T300</f>
        <v>0</v>
      </c>
      <c r="P300" s="31">
        <f>OTEs!L300/OTEs!$T300</f>
        <v>0.19063717773361893</v>
      </c>
      <c r="Q300" s="31">
        <f>OTEs!M300/OTEs!$T300</f>
        <v>0</v>
      </c>
      <c r="R300" s="31">
        <f>OTEs!N300/OTEs!$T300</f>
        <v>0</v>
      </c>
      <c r="S300" s="31">
        <f>OTEs!O300/OTEs!$T300</f>
        <v>4.2117215928152985E-2</v>
      </c>
      <c r="T300" s="31">
        <f>OTEs!P300/OTEs!$T300</f>
        <v>6.1291904307207934E-2</v>
      </c>
      <c r="U300" s="31">
        <f>OTEs!Q300/OTEs!$T300</f>
        <v>3.7162249348370278E-3</v>
      </c>
      <c r="V300" s="31">
        <f>OTEs!R300/OTEs!$T300</f>
        <v>0.12049343208857002</v>
      </c>
      <c r="W300" s="31">
        <f>OTEs!S300/OTEs!$T300</f>
        <v>0.15652016826240678</v>
      </c>
      <c r="X300" s="31">
        <f>SUM('BASE '!AH300:AK300)/'BASE '!AA300</f>
        <v>0.16327478139750834</v>
      </c>
      <c r="Y300" s="31">
        <f>'BASE '!AH300/SUM('BASE '!$AH300:$AK300)</f>
        <v>0.12006319115323853</v>
      </c>
      <c r="Z300" s="31">
        <f>'BASE '!AI300/SUM('BASE '!$AH300:$AK300)</f>
        <v>0.41074249605055291</v>
      </c>
      <c r="AA300" s="31">
        <f>'BASE '!AJ300/SUM('BASE '!$AH300:$AK300)</f>
        <v>0.36808846761453395</v>
      </c>
      <c r="AB300" s="31">
        <f>'BASE '!AK300/SUM('BASE '!$AH300:$AK300)</f>
        <v>0.10110584518167456</v>
      </c>
      <c r="AC300" s="31">
        <f>'BASE '!AB300/'BASE '!AA300</f>
        <v>0.13655240011349273</v>
      </c>
      <c r="AD300" s="31">
        <f>'BASE '!AF300/'BASE '!AA300</f>
        <v>0.74028218421935055</v>
      </c>
      <c r="AE300" s="31">
        <f>'BASE '!AG300/'BASE '!AA300</f>
        <v>5.287729887281075E-2</v>
      </c>
      <c r="AF300" s="31">
        <f>'BASE '!AA300/'BASE '!G300</f>
        <v>0.16736832347735639</v>
      </c>
      <c r="DV300" s="5"/>
      <c r="DW300" s="5"/>
      <c r="DX300" s="5"/>
      <c r="DY300" s="5"/>
      <c r="DZ300" s="5"/>
      <c r="EA300" s="5"/>
      <c r="EB300" s="5"/>
    </row>
    <row r="301" spans="1:132">
      <c r="A301" t="s">
        <v>782</v>
      </c>
      <c r="B301" t="s">
        <v>779</v>
      </c>
      <c r="C301" t="s">
        <v>783</v>
      </c>
      <c r="D301" s="31" t="e">
        <f>'BASE '!Z301/'BASE '!AA301</f>
        <v>#VALUE!</v>
      </c>
      <c r="E301" s="31">
        <f>'BASE '!AA301/'BASE '!CV301</f>
        <v>0.97826086956521752</v>
      </c>
      <c r="F301" s="31" t="e">
        <f>'BASE '!Z301/'BASE '!CV301</f>
        <v>#VALUE!</v>
      </c>
      <c r="G301" s="31">
        <f>SUM(OTEs!D301:K301,OTEs!M301,OTEs!N301,OTEs!O301,OTEs!Q301)/'BASE '!AA301</f>
        <v>1</v>
      </c>
      <c r="H301" s="31">
        <f>OTEs!D301/OTEs!$T301</f>
        <v>0</v>
      </c>
      <c r="I301" s="31">
        <f>OTEs!E301/OTEs!$T301</f>
        <v>0</v>
      </c>
      <c r="J301" s="31">
        <f>OTEs!F301/OTEs!$T301</f>
        <v>0</v>
      </c>
      <c r="K301" s="31">
        <f>OTEs!G301/OTEs!$T301</f>
        <v>0</v>
      </c>
      <c r="L301" s="31">
        <f>OTEs!H301/OTEs!$T301</f>
        <v>0</v>
      </c>
      <c r="M301" s="31">
        <f>OTEs!I301/OTEs!$T301</f>
        <v>1</v>
      </c>
      <c r="N301" s="31">
        <f>OTEs!J301/OTEs!$T301</f>
        <v>0</v>
      </c>
      <c r="O301" s="31">
        <f>OTEs!K301/OTEs!$T301</f>
        <v>0</v>
      </c>
      <c r="P301" s="31">
        <f>OTEs!L301/OTEs!$T301</f>
        <v>0</v>
      </c>
      <c r="Q301" s="31">
        <f>OTEs!M301/OTEs!$T301</f>
        <v>0</v>
      </c>
      <c r="R301" s="31">
        <f>OTEs!N301/OTEs!$T301</f>
        <v>0</v>
      </c>
      <c r="S301" s="31">
        <f>OTEs!O301/OTEs!$T301</f>
        <v>0</v>
      </c>
      <c r="T301" s="31">
        <f>OTEs!P301/OTEs!$T301</f>
        <v>0</v>
      </c>
      <c r="U301" s="31">
        <f>OTEs!Q301/OTEs!$T301</f>
        <v>0</v>
      </c>
      <c r="V301" s="31">
        <f>OTEs!R301/OTEs!$T301</f>
        <v>0</v>
      </c>
      <c r="W301" s="31">
        <f>OTEs!S301/OTEs!$T301</f>
        <v>0</v>
      </c>
      <c r="X301" s="31">
        <f>SUM('BASE '!AH301:AK301)/'BASE '!AA301</f>
        <v>0</v>
      </c>
      <c r="Y301" s="31" t="e">
        <f>'BASE '!AH301/SUM('BASE '!$AH301:$AK301)</f>
        <v>#DIV/0!</v>
      </c>
      <c r="Z301" s="31" t="e">
        <f>'BASE '!AI301/SUM('BASE '!$AH301:$AK301)</f>
        <v>#DIV/0!</v>
      </c>
      <c r="AA301" s="31" t="e">
        <f>'BASE '!AJ301/SUM('BASE '!$AH301:$AK301)</f>
        <v>#DIV/0!</v>
      </c>
      <c r="AB301" s="31" t="e">
        <f>'BASE '!AK301/SUM('BASE '!$AH301:$AK301)</f>
        <v>#DIV/0!</v>
      </c>
      <c r="AC301" s="31">
        <f>'BASE '!AB301/'BASE '!AA301</f>
        <v>0</v>
      </c>
      <c r="AD301" s="31">
        <f>'BASE '!AF301/'BASE '!AA301</f>
        <v>0.95555555555555549</v>
      </c>
      <c r="AE301" s="31">
        <f>'BASE '!AG301/'BASE '!AA301</f>
        <v>0</v>
      </c>
      <c r="AF301" s="31">
        <f>'BASE '!AA301/'BASE '!G301</f>
        <v>2.2319445916891081E-2</v>
      </c>
      <c r="DV301" s="5"/>
      <c r="DW301" s="5"/>
      <c r="DX301" s="5"/>
      <c r="DY301" s="5"/>
      <c r="DZ301" s="5"/>
      <c r="EA301" s="5"/>
      <c r="EB301" s="5"/>
    </row>
    <row r="302" spans="1:132">
      <c r="A302" t="s">
        <v>784</v>
      </c>
      <c r="B302" t="s">
        <v>779</v>
      </c>
      <c r="C302" t="s">
        <v>785</v>
      </c>
      <c r="D302" s="31">
        <f>'BASE '!Z302/'BASE '!AA302</f>
        <v>1410.4455642155199</v>
      </c>
      <c r="E302" s="31">
        <f>'BASE '!AA302/'BASE '!CV302</f>
        <v>4.0860000000000003</v>
      </c>
      <c r="F302" s="31">
        <f>'BASE '!Z302/'BASE '!CV302</f>
        <v>5763.0805753846153</v>
      </c>
      <c r="G302" s="31">
        <f>SUM(OTEs!D302:K302,OTEs!M302,OTEs!N302,OTEs!O302,OTEs!Q302)/'BASE '!AA302</f>
        <v>0.8816973530629918</v>
      </c>
      <c r="H302" s="31">
        <f>OTEs!D302/OTEs!$T302</f>
        <v>0.66024525017031266</v>
      </c>
      <c r="I302" s="31">
        <f>OTEs!E302/OTEs!$T302</f>
        <v>0.16032094466732266</v>
      </c>
      <c r="J302" s="31">
        <f>OTEs!F302/OTEs!$T302</f>
        <v>0</v>
      </c>
      <c r="K302" s="31">
        <f>OTEs!G302/OTEs!$T302</f>
        <v>3.4327454394065551E-2</v>
      </c>
      <c r="L302" s="31">
        <f>OTEs!H302/OTEs!$T302</f>
        <v>1.7334039815305426E-2</v>
      </c>
      <c r="M302" s="31">
        <f>OTEs!I302/OTEs!$T302</f>
        <v>1.4041329195367495E-2</v>
      </c>
      <c r="N302" s="31">
        <f>OTEs!J302/OTEs!$T302</f>
        <v>0</v>
      </c>
      <c r="O302" s="31">
        <f>OTEs!K302/OTEs!$T302</f>
        <v>0</v>
      </c>
      <c r="P302" s="31">
        <f>OTEs!L302/OTEs!$T302</f>
        <v>0</v>
      </c>
      <c r="Q302" s="31">
        <f>OTEs!M302/OTEs!$T302</f>
        <v>0</v>
      </c>
      <c r="R302" s="31">
        <f>OTEs!N302/OTEs!$T302</f>
        <v>0</v>
      </c>
      <c r="S302" s="31">
        <f>OTEs!O302/OTEs!$T302</f>
        <v>0</v>
      </c>
      <c r="T302" s="31">
        <f>OTEs!P302/OTEs!$T302</f>
        <v>0</v>
      </c>
      <c r="U302" s="31">
        <f>OTEs!Q302/OTEs!$T302</f>
        <v>0</v>
      </c>
      <c r="V302" s="31">
        <f>OTEs!R302/OTEs!$T302</f>
        <v>6.1199000832639468E-2</v>
      </c>
      <c r="W302" s="31">
        <f>OTEs!S302/OTEs!$T302</f>
        <v>5.2531980924986746E-2</v>
      </c>
      <c r="X302" s="31">
        <f>SUM('BASE '!AH302:AK302)/'BASE '!AA302</f>
        <v>2.8615535223464734E-2</v>
      </c>
      <c r="Y302" s="31">
        <f>'BASE '!AH302/SUM('BASE '!$AH302:$AK302)</f>
        <v>9.2105263157894732E-2</v>
      </c>
      <c r="Z302" s="31">
        <f>'BASE '!AI302/SUM('BASE '!$AH302:$AK302)</f>
        <v>0.25</v>
      </c>
      <c r="AA302" s="31">
        <f>'BASE '!AJ302/SUM('BASE '!$AH302:$AK302)</f>
        <v>0.34210526315789475</v>
      </c>
      <c r="AB302" s="31">
        <f>'BASE '!AK302/SUM('BASE '!$AH302:$AK302)</f>
        <v>0.31578947368421051</v>
      </c>
      <c r="AC302" s="31">
        <f>'BASE '!AB302/'BASE '!AA302</f>
        <v>0.91249670544824713</v>
      </c>
      <c r="AD302" s="31">
        <f>'BASE '!AF302/'BASE '!AA302</f>
        <v>6.5288602733536649E-2</v>
      </c>
      <c r="AE302" s="31">
        <f>'BASE '!AG302/'BASE '!AA302</f>
        <v>2.7485974622538495E-3</v>
      </c>
      <c r="AF302" s="31">
        <f>'BASE '!AA302/'BASE '!G302</f>
        <v>0.23603237298914584</v>
      </c>
      <c r="DV302" s="5"/>
      <c r="DW302" s="5"/>
      <c r="DX302" s="5"/>
      <c r="DY302" s="5"/>
      <c r="DZ302" s="5"/>
      <c r="EA302" s="5"/>
      <c r="EB302" s="5"/>
    </row>
    <row r="303" spans="1:132">
      <c r="A303" t="s">
        <v>786</v>
      </c>
      <c r="B303" t="s">
        <v>779</v>
      </c>
      <c r="C303" t="s">
        <v>787</v>
      </c>
      <c r="D303" s="31">
        <f>'BASE '!Z303/'BASE '!AA303</f>
        <v>1200.7522225816888</v>
      </c>
      <c r="E303" s="31">
        <f>'BASE '!AA303/'BASE '!CV303</f>
        <v>2.3776923076923078</v>
      </c>
      <c r="F303" s="31">
        <f>'BASE '!Z303/'BASE '!CV303</f>
        <v>2855.0193230769228</v>
      </c>
      <c r="G303" s="31">
        <f>SUM(OTEs!D303:K303,OTEs!M303,OTEs!N303,OTEs!O303,OTEs!Q303)/'BASE '!AA303</f>
        <v>0.66645098673568426</v>
      </c>
      <c r="H303" s="31">
        <f>OTEs!D303/OTEs!$T303</f>
        <v>0.37722419928825623</v>
      </c>
      <c r="I303" s="31">
        <f>OTEs!E303/OTEs!$T303</f>
        <v>0</v>
      </c>
      <c r="J303" s="31">
        <f>OTEs!F303/OTEs!$T303</f>
        <v>0</v>
      </c>
      <c r="K303" s="31">
        <f>OTEs!G303/OTEs!$T303</f>
        <v>0</v>
      </c>
      <c r="L303" s="31">
        <f>OTEs!H303/OTEs!$T303</f>
        <v>1.4881915237787124E-2</v>
      </c>
      <c r="M303" s="31">
        <f>OTEs!I303/OTEs!$T303</f>
        <v>0</v>
      </c>
      <c r="N303" s="31">
        <f>OTEs!J303/OTEs!$T303</f>
        <v>0</v>
      </c>
      <c r="O303" s="31">
        <f>OTEs!K303/OTEs!$T303</f>
        <v>0</v>
      </c>
      <c r="P303" s="31">
        <f>OTEs!L303/OTEs!$T303</f>
        <v>0</v>
      </c>
      <c r="Q303" s="31">
        <f>OTEs!M303/OTEs!$T303</f>
        <v>0</v>
      </c>
      <c r="R303" s="31">
        <f>OTEs!N303/OTEs!$T303</f>
        <v>0</v>
      </c>
      <c r="S303" s="31">
        <f>OTEs!O303/OTEs!$T303</f>
        <v>0.25493367842122289</v>
      </c>
      <c r="T303" s="31">
        <f>OTEs!P303/OTEs!$T303</f>
        <v>1.5205435134260757E-2</v>
      </c>
      <c r="U303" s="31">
        <f>OTEs!Q303/OTEs!$T303</f>
        <v>1.9411193788417987E-2</v>
      </c>
      <c r="V303" s="31">
        <f>OTEs!R303/OTEs!$T303</f>
        <v>5.0145583953413134E-2</v>
      </c>
      <c r="W303" s="31">
        <f>OTEs!S303/OTEs!$T303</f>
        <v>0.26819799417664181</v>
      </c>
      <c r="X303" s="31">
        <f>SUM('BASE '!AH303:AK303)/'BASE '!AA303</f>
        <v>0.41734066645098672</v>
      </c>
      <c r="Y303" s="31">
        <f>'BASE '!AH303/SUM('BASE '!$AH303:$AK303)</f>
        <v>8.5271317829457363E-2</v>
      </c>
      <c r="Z303" s="31">
        <f>'BASE '!AI303/SUM('BASE '!$AH303:$AK303)</f>
        <v>0.79844961240310086</v>
      </c>
      <c r="AA303" s="31">
        <f>'BASE '!AJ303/SUM('BASE '!$AH303:$AK303)</f>
        <v>0.11627906976744186</v>
      </c>
      <c r="AB303" s="31">
        <f>'BASE '!AK303/SUM('BASE '!$AH303:$AK303)</f>
        <v>0</v>
      </c>
      <c r="AC303" s="31">
        <f>'BASE '!AB303/'BASE '!AA303</f>
        <v>0.746036881268198</v>
      </c>
      <c r="AD303" s="31">
        <f>'BASE '!AF303/'BASE '!AA303</f>
        <v>0.11743772241992882</v>
      </c>
      <c r="AE303" s="31">
        <f>'BASE '!AG303/'BASE '!AA303</f>
        <v>0.10061468780329989</v>
      </c>
      <c r="AF303" s="31">
        <f>'BASE '!AA303/'BASE '!G303</f>
        <v>3.1586217748015843E-2</v>
      </c>
      <c r="DV303" s="5"/>
      <c r="DW303" s="5"/>
      <c r="DX303" s="5"/>
      <c r="DY303" s="5"/>
      <c r="DZ303" s="5"/>
      <c r="EA303" s="5"/>
      <c r="EB303" s="5"/>
    </row>
    <row r="304" spans="1:132">
      <c r="A304" t="s">
        <v>788</v>
      </c>
      <c r="B304" t="s">
        <v>779</v>
      </c>
      <c r="C304" t="s">
        <v>789</v>
      </c>
      <c r="D304" s="31">
        <f>'BASE '!Z304/'BASE '!AA304</f>
        <v>1598.4407574940046</v>
      </c>
      <c r="E304" s="31">
        <f>'BASE '!AA304/'BASE '!CV304</f>
        <v>4.2769230769230768</v>
      </c>
      <c r="F304" s="31">
        <f>'BASE '!Z304/'BASE '!CV304</f>
        <v>6836.4081628205122</v>
      </c>
      <c r="G304" s="31">
        <f>SUM(OTEs!D304:K304,OTEs!M304,OTEs!N304,OTEs!O304,OTEs!Q304)/'BASE '!AA304</f>
        <v>0.85515587529976</v>
      </c>
      <c r="H304" s="31">
        <f>OTEs!D304/OTEs!$T304</f>
        <v>0.38852833363379613</v>
      </c>
      <c r="I304" s="31">
        <f>OTEs!E304/OTEs!$T304</f>
        <v>0.3772609819121448</v>
      </c>
      <c r="J304" s="31">
        <f>OTEs!F304/OTEs!$T304</f>
        <v>3.4763535845201615E-2</v>
      </c>
      <c r="K304" s="31">
        <f>OTEs!G304/OTEs!$T304</f>
        <v>3.6355988221861671E-3</v>
      </c>
      <c r="L304" s="31">
        <f>OTEs!H304/OTEs!$T304</f>
        <v>2.1933778018147953E-2</v>
      </c>
      <c r="M304" s="31">
        <f>OTEs!I304/OTEs!$T304</f>
        <v>3.0346733970314289E-3</v>
      </c>
      <c r="N304" s="31">
        <f>OTEs!J304/OTEs!$T304</f>
        <v>3.154858482062377E-3</v>
      </c>
      <c r="O304" s="31">
        <f>OTEs!K304/OTEs!$T304</f>
        <v>0</v>
      </c>
      <c r="P304" s="31">
        <f>OTEs!L304/OTEs!$T304</f>
        <v>7.0007812030527024E-3</v>
      </c>
      <c r="Q304" s="31">
        <f>OTEs!M304/OTEs!$T304</f>
        <v>0</v>
      </c>
      <c r="R304" s="31">
        <f>OTEs!N304/OTEs!$T304</f>
        <v>0</v>
      </c>
      <c r="S304" s="31">
        <f>OTEs!O304/OTEs!$T304</f>
        <v>2.4848266330148434E-2</v>
      </c>
      <c r="T304" s="31">
        <f>OTEs!P304/OTEs!$T304</f>
        <v>1.0576287482723396E-2</v>
      </c>
      <c r="U304" s="31">
        <f>OTEs!Q304/OTEs!$T304</f>
        <v>0</v>
      </c>
      <c r="V304" s="31">
        <f>OTEs!R304/OTEs!$T304</f>
        <v>5.2761252328586028E-2</v>
      </c>
      <c r="W304" s="31">
        <f>OTEs!S304/OTEs!$T304</f>
        <v>7.2501652544919193E-2</v>
      </c>
      <c r="X304" s="31">
        <f>SUM('BASE '!AH304:AK304)/'BASE '!AA304</f>
        <v>7.2841726618705027E-2</v>
      </c>
      <c r="Y304" s="31">
        <f>'BASE '!AH304/SUM('BASE '!$AH304:$AK304)</f>
        <v>0.13991769547325103</v>
      </c>
      <c r="Z304" s="31">
        <f>'BASE '!AI304/SUM('BASE '!$AH304:$AK304)</f>
        <v>0.69135802469135799</v>
      </c>
      <c r="AA304" s="31">
        <f>'BASE '!AJ304/SUM('BASE '!$AH304:$AK304)</f>
        <v>0.13580246913580246</v>
      </c>
      <c r="AB304" s="31">
        <f>'BASE '!AK304/SUM('BASE '!$AH304:$AK304)</f>
        <v>3.292181069958848E-2</v>
      </c>
      <c r="AC304" s="31">
        <f>'BASE '!AB304/'BASE '!AA304</f>
        <v>0.88699040767386084</v>
      </c>
      <c r="AD304" s="31">
        <f>'BASE '!AF304/'BASE '!AA304</f>
        <v>7.6438848920863306E-2</v>
      </c>
      <c r="AE304" s="31">
        <f>'BASE '!AG304/'BASE '!AA304</f>
        <v>2.2991606714628295E-2</v>
      </c>
      <c r="AF304" s="31">
        <f>'BASE '!AA304/'BASE '!G304</f>
        <v>0.41350847321066309</v>
      </c>
      <c r="DV304" s="5"/>
      <c r="DW304" s="5"/>
      <c r="DX304" s="5"/>
      <c r="DY304" s="5"/>
      <c r="DZ304" s="5"/>
      <c r="EA304" s="5"/>
      <c r="EB304" s="5"/>
    </row>
    <row r="305" spans="1:132">
      <c r="A305" t="s">
        <v>790</v>
      </c>
      <c r="B305" t="s">
        <v>779</v>
      </c>
      <c r="C305" t="s">
        <v>791</v>
      </c>
      <c r="D305" s="31">
        <f>'BASE '!Z305/'BASE '!AA305</f>
        <v>1589.0462529832937</v>
      </c>
      <c r="E305" s="31">
        <f>'BASE '!AA305/'BASE '!CV305</f>
        <v>1.7458333333333333</v>
      </c>
      <c r="F305" s="31">
        <f>'BASE '!Z305/'BASE '!CV305</f>
        <v>2774.2099166666667</v>
      </c>
      <c r="G305" s="31">
        <f>SUM(OTEs!D305:K305,OTEs!M305,OTEs!N305,OTEs!O305,OTEs!Q305)/'BASE '!AA305</f>
        <v>0.26539379474940333</v>
      </c>
      <c r="H305" s="31">
        <f>OTEs!D305/OTEs!$T305</f>
        <v>0.28010075566750625</v>
      </c>
      <c r="I305" s="31">
        <f>OTEs!E305/OTEs!$T305</f>
        <v>0</v>
      </c>
      <c r="J305" s="31">
        <f>OTEs!F305/OTEs!$T305</f>
        <v>0</v>
      </c>
      <c r="K305" s="31">
        <f>OTEs!G305/OTEs!$T305</f>
        <v>0</v>
      </c>
      <c r="L305" s="31">
        <f>OTEs!H305/OTEs!$T305</f>
        <v>0</v>
      </c>
      <c r="M305" s="31">
        <f>OTEs!I305/OTEs!$T305</f>
        <v>0</v>
      </c>
      <c r="N305" s="31">
        <f>OTEs!J305/OTEs!$T305</f>
        <v>0</v>
      </c>
      <c r="O305" s="31">
        <f>OTEs!K305/OTEs!$T305</f>
        <v>0</v>
      </c>
      <c r="P305" s="31">
        <f>OTEs!L305/OTEs!$T305</f>
        <v>8.7657430730478589E-2</v>
      </c>
      <c r="Q305" s="31">
        <f>OTEs!M305/OTEs!$T305</f>
        <v>0</v>
      </c>
      <c r="R305" s="31">
        <f>OTEs!N305/OTEs!$T305</f>
        <v>0</v>
      </c>
      <c r="S305" s="31">
        <f>OTEs!O305/OTEs!$T305</f>
        <v>0</v>
      </c>
      <c r="T305" s="31">
        <f>OTEs!P305/OTEs!$T305</f>
        <v>0.15617128463476068</v>
      </c>
      <c r="U305" s="31">
        <f>OTEs!Q305/OTEs!$T305</f>
        <v>0</v>
      </c>
      <c r="V305" s="31">
        <f>OTEs!R305/OTEs!$T305</f>
        <v>5.4408060453400506E-2</v>
      </c>
      <c r="W305" s="31">
        <f>OTEs!S305/OTEs!$T305</f>
        <v>0.42166246851385392</v>
      </c>
      <c r="X305" s="31">
        <f>SUM('BASE '!AH305:AK305)/'BASE '!AA305</f>
        <v>0.27207637231503579</v>
      </c>
      <c r="Y305" s="31">
        <f>'BASE '!AH305/SUM('BASE '!$AH305:$AK305)</f>
        <v>0</v>
      </c>
      <c r="Z305" s="31">
        <f>'BASE '!AI305/SUM('BASE '!$AH305:$AK305)</f>
        <v>0.36842105263157898</v>
      </c>
      <c r="AA305" s="31">
        <f>'BASE '!AJ305/SUM('BASE '!$AH305:$AK305)</f>
        <v>0.35087719298245618</v>
      </c>
      <c r="AB305" s="31">
        <f>'BASE '!AK305/SUM('BASE '!$AH305:$AK305)</f>
        <v>0.28070175438596495</v>
      </c>
      <c r="AC305" s="31">
        <f>'BASE '!AB305/'BASE '!AA305</f>
        <v>0.75894988066825775</v>
      </c>
      <c r="AD305" s="31">
        <f>'BASE '!AF305/'BASE '!AA305</f>
        <v>0.11360381861575179</v>
      </c>
      <c r="AE305" s="31">
        <f>'BASE '!AG305/'BASE '!AA305</f>
        <v>2.5775656324582341E-2</v>
      </c>
      <c r="AF305" s="31">
        <f>'BASE '!AA305/'BASE '!G305</f>
        <v>6.0792474036255886E-2</v>
      </c>
      <c r="DV305" s="5"/>
      <c r="DW305" s="5"/>
      <c r="DX305" s="5"/>
      <c r="DY305" s="5"/>
      <c r="DZ305" s="5"/>
      <c r="EA305" s="5"/>
      <c r="EB305" s="5"/>
    </row>
    <row r="306" spans="1:132">
      <c r="A306" t="s">
        <v>792</v>
      </c>
      <c r="B306" t="s">
        <v>779</v>
      </c>
      <c r="C306" t="s">
        <v>793</v>
      </c>
      <c r="D306" s="31">
        <f>'BASE '!Z306/'BASE '!AA306</f>
        <v>2093.9498593304847</v>
      </c>
      <c r="E306" s="31">
        <f>'BASE '!AA306/'BASE '!CV306</f>
        <v>0.85090909090909084</v>
      </c>
      <c r="F306" s="31">
        <f>'BASE '!Z306/'BASE '!CV306</f>
        <v>1781.7609712121214</v>
      </c>
      <c r="G306" s="31">
        <f>SUM(OTEs!D306:K306,OTEs!M306,OTEs!N306,OTEs!O306,OTEs!Q306)/'BASE '!AA306</f>
        <v>0.44640313390313402</v>
      </c>
      <c r="H306" s="31">
        <f>OTEs!D306/OTEs!$T306</f>
        <v>2.4815680632979679E-2</v>
      </c>
      <c r="I306" s="31">
        <f>OTEs!E306/OTEs!$T306</f>
        <v>0</v>
      </c>
      <c r="J306" s="31">
        <f>OTEs!F306/OTEs!$T306</f>
        <v>0</v>
      </c>
      <c r="K306" s="31">
        <f>OTEs!G306/OTEs!$T306</f>
        <v>6.7433914763531735E-2</v>
      </c>
      <c r="L306" s="31">
        <f>OTEs!H306/OTEs!$T306</f>
        <v>0.17604747347599353</v>
      </c>
      <c r="M306" s="31">
        <f>OTEs!I306/OTEs!$T306</f>
        <v>0.18072289156626509</v>
      </c>
      <c r="N306" s="31">
        <f>OTEs!J306/OTEs!$T306</f>
        <v>0</v>
      </c>
      <c r="O306" s="31">
        <f>OTEs!K306/OTEs!$T306</f>
        <v>0</v>
      </c>
      <c r="P306" s="31">
        <f>OTEs!L306/OTEs!$T306</f>
        <v>0.16004315770544866</v>
      </c>
      <c r="Q306" s="31">
        <f>OTEs!M306/OTEs!$T306</f>
        <v>0</v>
      </c>
      <c r="R306" s="31">
        <f>OTEs!N306/OTEs!$T306</f>
        <v>1.7982377270275131E-3</v>
      </c>
      <c r="S306" s="31">
        <f>OTEs!O306/OTEs!$T306</f>
        <v>0</v>
      </c>
      <c r="T306" s="31">
        <f>OTEs!P306/OTEs!$T306</f>
        <v>0.14799496493436434</v>
      </c>
      <c r="U306" s="31">
        <f>OTEs!Q306/OTEs!$T306</f>
        <v>0</v>
      </c>
      <c r="V306" s="31">
        <f>OTEs!R306/OTEs!$T306</f>
        <v>6.563567703650422E-2</v>
      </c>
      <c r="W306" s="31">
        <f>OTEs!S306/OTEs!$T306</f>
        <v>0.17550800215788526</v>
      </c>
      <c r="X306" s="31">
        <f>SUM('BASE '!AH306:AK306)/'BASE '!AA306</f>
        <v>0.37749287749287752</v>
      </c>
      <c r="Y306" s="31">
        <f>'BASE '!AH306/SUM('BASE '!$AH306:$AK306)</f>
        <v>0.30660377358490565</v>
      </c>
      <c r="Z306" s="31">
        <f>'BASE '!AI306/SUM('BASE '!$AH306:$AK306)</f>
        <v>0.40094339622641512</v>
      </c>
      <c r="AA306" s="31">
        <f>'BASE '!AJ306/SUM('BASE '!$AH306:$AK306)</f>
        <v>0.25471698113207547</v>
      </c>
      <c r="AB306" s="31">
        <f>'BASE '!AK306/SUM('BASE '!$AH306:$AK306)</f>
        <v>3.7735849056603779E-2</v>
      </c>
      <c r="AC306" s="31">
        <f>'BASE '!AB306/'BASE '!AA306</f>
        <v>0.11574074074074074</v>
      </c>
      <c r="AD306" s="31">
        <f>'BASE '!AF306/'BASE '!AA306</f>
        <v>0.6680911680911682</v>
      </c>
      <c r="AE306" s="31">
        <f>'BASE '!AG306/'BASE '!AA306</f>
        <v>0.1584757834757835</v>
      </c>
      <c r="AF306" s="31">
        <f>'BASE '!AA306/'BASE '!G306</f>
        <v>5.7745683378674167E-2</v>
      </c>
      <c r="DV306" s="5"/>
      <c r="DW306" s="5"/>
      <c r="DX306" s="5"/>
      <c r="DY306" s="5"/>
      <c r="DZ306" s="5"/>
      <c r="EA306" s="5"/>
      <c r="EB306" s="5"/>
    </row>
    <row r="307" spans="1:132">
      <c r="A307" t="s">
        <v>794</v>
      </c>
      <c r="B307" t="s">
        <v>779</v>
      </c>
      <c r="C307" t="s">
        <v>795</v>
      </c>
      <c r="D307" s="31">
        <f>'BASE '!Z307/'BASE '!AA307</f>
        <v>1554.1830319931046</v>
      </c>
      <c r="E307" s="31">
        <f>'BASE '!AA307/'BASE '!CV307</f>
        <v>1.8964423076923076</v>
      </c>
      <c r="F307" s="31">
        <f>'BASE '!Z307/'BASE '!CV307</f>
        <v>2947.4184557692306</v>
      </c>
      <c r="G307" s="31">
        <f>SUM(OTEs!D307:K307,OTEs!M307,OTEs!N307,OTEs!O307,OTEs!Q307)/'BASE '!AA307</f>
        <v>0.20605384576382904</v>
      </c>
      <c r="H307" s="31">
        <f>OTEs!D307/OTEs!$T307</f>
        <v>2.9279738828810443E-2</v>
      </c>
      <c r="I307" s="31">
        <f>OTEs!E307/OTEs!$T307</f>
        <v>0</v>
      </c>
      <c r="J307" s="31">
        <f>OTEs!F307/OTEs!$T307</f>
        <v>0</v>
      </c>
      <c r="K307" s="31">
        <f>OTEs!G307/OTEs!$T307</f>
        <v>0</v>
      </c>
      <c r="L307" s="31">
        <f>OTEs!H307/OTEs!$T307</f>
        <v>0.16756784329728625</v>
      </c>
      <c r="M307" s="31">
        <f>OTEs!I307/OTEs!$T307</f>
        <v>1.0457049581718015E-2</v>
      </c>
      <c r="N307" s="31">
        <f>OTEs!J307/OTEs!$T307</f>
        <v>0</v>
      </c>
      <c r="O307" s="31">
        <f>OTEs!K307/OTEs!$T307</f>
        <v>0</v>
      </c>
      <c r="P307" s="31">
        <f>OTEs!L307/OTEs!$T307</f>
        <v>0.10508059579677616</v>
      </c>
      <c r="Q307" s="31">
        <f>OTEs!M307/OTEs!$T307</f>
        <v>0</v>
      </c>
      <c r="R307" s="31">
        <f>OTEs!N307/OTEs!$T307</f>
        <v>0</v>
      </c>
      <c r="S307" s="31">
        <f>OTEs!O307/OTEs!$T307</f>
        <v>0</v>
      </c>
      <c r="T307" s="31">
        <f>OTEs!P307/OTEs!$T307</f>
        <v>4.0297898388084064E-2</v>
      </c>
      <c r="U307" s="31">
        <f>OTEs!Q307/OTEs!$T307</f>
        <v>0</v>
      </c>
      <c r="V307" s="31">
        <f>OTEs!R307/OTEs!$T307</f>
        <v>0.2536727198530912</v>
      </c>
      <c r="W307" s="31">
        <f>OTEs!S307/OTEs!$T307</f>
        <v>0.39364415425423382</v>
      </c>
      <c r="X307" s="31">
        <f>SUM('BASE '!AH307:AK307)/'BASE '!AA307</f>
        <v>0.13791005425138164</v>
      </c>
      <c r="Y307" s="31">
        <f>'BASE '!AH307/SUM('BASE '!$AH307:$AK307)</f>
        <v>2.5735294117647058E-2</v>
      </c>
      <c r="Z307" s="31">
        <f>'BASE '!AI307/SUM('BASE '!$AH307:$AK307)</f>
        <v>0.47426470588235298</v>
      </c>
      <c r="AA307" s="31">
        <f>'BASE '!AJ307/SUM('BASE '!$AH307:$AK307)</f>
        <v>0.4705882352941177</v>
      </c>
      <c r="AB307" s="31">
        <f>'BASE '!AK307/SUM('BASE '!$AH307:$AK307)</f>
        <v>2.9411764705882356E-2</v>
      </c>
      <c r="AC307" s="31">
        <f>'BASE '!AB307/'BASE '!AA307</f>
        <v>0.26892460579019423</v>
      </c>
      <c r="AD307" s="31">
        <f>'BASE '!AF307/'BASE '!AA307</f>
        <v>0.64746742381990574</v>
      </c>
      <c r="AE307" s="31">
        <f>'BASE '!AG307/'BASE '!AA307</f>
        <v>9.6334229072656298E-3</v>
      </c>
      <c r="AF307" s="31">
        <f>'BASE '!AA307/'BASE '!G307</f>
        <v>0.11421390348859968</v>
      </c>
      <c r="DV307" s="5"/>
      <c r="DW307" s="5"/>
      <c r="DX307" s="5"/>
      <c r="DY307" s="5"/>
      <c r="DZ307" s="5"/>
      <c r="EA307" s="5"/>
      <c r="EB307" s="5"/>
    </row>
    <row r="308" spans="1:132">
      <c r="A308" t="s">
        <v>796</v>
      </c>
      <c r="B308" t="s">
        <v>779</v>
      </c>
      <c r="C308" t="s">
        <v>797</v>
      </c>
      <c r="D308" s="31">
        <f>'BASE '!Z308/'BASE '!AA308</f>
        <v>1794.8534794578568</v>
      </c>
      <c r="E308" s="31">
        <f>'BASE '!AA308/'BASE '!CV308</f>
        <v>1.3116666666666665</v>
      </c>
      <c r="F308" s="31">
        <f>'BASE '!Z308/'BASE '!CV308</f>
        <v>2354.2494805555557</v>
      </c>
      <c r="G308" s="31">
        <f>SUM(OTEs!D308:K308,OTEs!M308,OTEs!N308,OTEs!O308,OTEs!Q308)/'BASE '!AA308</f>
        <v>0.19186785260482847</v>
      </c>
      <c r="H308" s="31">
        <f>OTEs!D308/OTEs!$T308</f>
        <v>8.5345192714951293E-2</v>
      </c>
      <c r="I308" s="31">
        <f>OTEs!E308/OTEs!$T308</f>
        <v>0</v>
      </c>
      <c r="J308" s="31">
        <f>OTEs!F308/OTEs!$T308</f>
        <v>0</v>
      </c>
      <c r="K308" s="31">
        <f>OTEs!G308/OTEs!$T308</f>
        <v>1.5036001694197373E-2</v>
      </c>
      <c r="L308" s="31">
        <f>OTEs!H308/OTEs!$T308</f>
        <v>1.8424396442185517E-2</v>
      </c>
      <c r="M308" s="31">
        <f>OTEs!I308/OTEs!$T308</f>
        <v>5.7179161372299878E-2</v>
      </c>
      <c r="N308" s="31">
        <f>OTEs!J308/OTEs!$T308</f>
        <v>0</v>
      </c>
      <c r="O308" s="31">
        <f>OTEs!K308/OTEs!$T308</f>
        <v>0</v>
      </c>
      <c r="P308" s="31">
        <f>OTEs!L308/OTEs!$T308</f>
        <v>5.1673019906819141E-2</v>
      </c>
      <c r="Q308" s="31">
        <f>OTEs!M308/OTEs!$T308</f>
        <v>0</v>
      </c>
      <c r="R308" s="31">
        <f>OTEs!N308/OTEs!$T308</f>
        <v>0</v>
      </c>
      <c r="S308" s="31">
        <f>OTEs!O308/OTEs!$T308</f>
        <v>0</v>
      </c>
      <c r="T308" s="31">
        <f>OTEs!P308/OTEs!$T308</f>
        <v>8.4286319356204994E-2</v>
      </c>
      <c r="U308" s="31">
        <f>OTEs!Q308/OTEs!$T308</f>
        <v>1.588310038119441E-2</v>
      </c>
      <c r="V308" s="31">
        <f>OTEs!R308/OTEs!$T308</f>
        <v>0.22215163066497248</v>
      </c>
      <c r="W308" s="31">
        <f>OTEs!S308/OTEs!$T308</f>
        <v>0.45002117746717496</v>
      </c>
      <c r="X308" s="31">
        <f>SUM('BASE '!AH308:AK308)/'BASE '!AA308</f>
        <v>0.19059720457433291</v>
      </c>
      <c r="Y308" s="31">
        <f>'BASE '!AH308/SUM('BASE '!$AH308:$AK308)</f>
        <v>0.15555555555555556</v>
      </c>
      <c r="Z308" s="31">
        <f>'BASE '!AI308/SUM('BASE '!$AH308:$AK308)</f>
        <v>0.13333333333333333</v>
      </c>
      <c r="AA308" s="31">
        <f>'BASE '!AJ308/SUM('BASE '!$AH308:$AK308)</f>
        <v>0.62222222222222223</v>
      </c>
      <c r="AB308" s="31">
        <f>'BASE '!AK308/SUM('BASE '!$AH308:$AK308)</f>
        <v>8.8888888888888892E-2</v>
      </c>
      <c r="AC308" s="31">
        <f>'BASE '!AB308/'BASE '!AA308</f>
        <v>0.25963574756459129</v>
      </c>
      <c r="AD308" s="31">
        <f>'BASE '!AF308/'BASE '!AA308</f>
        <v>0.64548919949174077</v>
      </c>
      <c r="AE308" s="31">
        <f>'BASE '!AG308/'BASE '!AA308</f>
        <v>5.146124523506989E-2</v>
      </c>
      <c r="AF308" s="31">
        <f>'BASE '!AA308/'BASE '!G308</f>
        <v>5.1449819184854008E-2</v>
      </c>
      <c r="DV308" s="5"/>
      <c r="DW308" s="5"/>
      <c r="DX308" s="5"/>
      <c r="DY308" s="5"/>
      <c r="DZ308" s="5"/>
      <c r="EA308" s="5"/>
      <c r="EB308" s="5"/>
    </row>
    <row r="309" spans="1:132">
      <c r="A309" t="s">
        <v>798</v>
      </c>
      <c r="B309" t="s">
        <v>779</v>
      </c>
      <c r="C309" t="s">
        <v>799</v>
      </c>
      <c r="D309" s="31">
        <f>'BASE '!Z309/'BASE '!AA309</f>
        <v>9079.0054257056236</v>
      </c>
      <c r="E309" s="31">
        <f>'BASE '!AA309/'BASE '!CV309</f>
        <v>0.805827067669173</v>
      </c>
      <c r="F309" s="31">
        <f>'BASE '!Z309/'BASE '!CV309</f>
        <v>7316.1083195488736</v>
      </c>
      <c r="G309" s="31">
        <f>SUM(OTEs!D309:K309,OTEs!M309,OTEs!N309,OTEs!O309,OTEs!Q309)/'BASE '!AA309</f>
        <v>0.64334033123396328</v>
      </c>
      <c r="H309" s="31">
        <f>OTEs!D309/OTEs!$T309</f>
        <v>0.1888278825495345</v>
      </c>
      <c r="I309" s="31">
        <f>OTEs!E309/OTEs!$T309</f>
        <v>0</v>
      </c>
      <c r="J309" s="31">
        <f>OTEs!F309/OTEs!$T309</f>
        <v>0</v>
      </c>
      <c r="K309" s="31">
        <f>OTEs!G309/OTEs!$T309</f>
        <v>0.17354977321556456</v>
      </c>
      <c r="L309" s="31">
        <f>OTEs!H309/OTEs!$T309</f>
        <v>0.14991644783957986</v>
      </c>
      <c r="M309" s="31">
        <f>OTEs!I309/OTEs!$T309</f>
        <v>0</v>
      </c>
      <c r="N309" s="31">
        <f>OTEs!J309/OTEs!$T309</f>
        <v>0</v>
      </c>
      <c r="O309" s="31">
        <f>OTEs!K309/OTEs!$T309</f>
        <v>6.7319169252804956E-2</v>
      </c>
      <c r="P309" s="31">
        <f>OTEs!L309/OTEs!$T309</f>
        <v>0.17187873000716161</v>
      </c>
      <c r="Q309" s="31">
        <f>OTEs!M309/OTEs!$T309</f>
        <v>0</v>
      </c>
      <c r="R309" s="31">
        <f>OTEs!N309/OTEs!$T309</f>
        <v>7.8777751253282402E-2</v>
      </c>
      <c r="S309" s="31">
        <f>OTEs!O309/OTEs!$T309</f>
        <v>0</v>
      </c>
      <c r="T309" s="31">
        <f>OTEs!P309/OTEs!$T309</f>
        <v>8.8326569587013598E-2</v>
      </c>
      <c r="U309" s="31">
        <f>OTEs!Q309/OTEs!$T309</f>
        <v>0</v>
      </c>
      <c r="V309" s="31">
        <f>OTEs!R309/OTEs!$T309</f>
        <v>0</v>
      </c>
      <c r="W309" s="31">
        <f>OTEs!S309/OTEs!$T309</f>
        <v>8.1403676295058486E-2</v>
      </c>
      <c r="X309" s="31">
        <f>SUM('BASE '!AH309:AK309)/'BASE '!AA309</f>
        <v>0.41754140424539304</v>
      </c>
      <c r="Y309" s="31">
        <f>'BASE '!AH309/SUM('BASE '!$AH309:$AK309)</f>
        <v>0.81564245810055869</v>
      </c>
      <c r="Z309" s="31">
        <f>'BASE '!AI309/SUM('BASE '!$AH309:$AK309)</f>
        <v>3.9106145251396648E-2</v>
      </c>
      <c r="AA309" s="31">
        <f>'BASE '!AJ309/SUM('BASE '!$AH309:$AK309)</f>
        <v>0.14525139664804471</v>
      </c>
      <c r="AB309" s="31">
        <f>'BASE '!AK309/SUM('BASE '!$AH309:$AK309)</f>
        <v>0</v>
      </c>
      <c r="AC309" s="31">
        <f>'BASE '!AB309/'BASE '!AA309</f>
        <v>0.30510846745976211</v>
      </c>
      <c r="AD309" s="31">
        <f>'BASE '!AF309/'BASE '!AA309</f>
        <v>0.5861908094238395</v>
      </c>
      <c r="AE309" s="31">
        <f>'BASE '!AG309/'BASE '!AA309</f>
        <v>7.6976906927921626E-2</v>
      </c>
      <c r="AF309" s="31">
        <f>'BASE '!AA309/'BASE '!G309</f>
        <v>5.7436943814226808E-2</v>
      </c>
      <c r="DV309" s="5"/>
      <c r="DW309" s="5"/>
      <c r="DX309" s="5"/>
      <c r="DY309" s="5"/>
      <c r="DZ309" s="5"/>
      <c r="EA309" s="5"/>
      <c r="EB309" s="5"/>
    </row>
    <row r="310" spans="1:132">
      <c r="A310" t="s">
        <v>800</v>
      </c>
      <c r="B310" t="s">
        <v>779</v>
      </c>
      <c r="C310" t="s">
        <v>801</v>
      </c>
      <c r="D310" s="31">
        <f>'BASE '!Z310/'BASE '!AA310</f>
        <v>36421.500639956816</v>
      </c>
      <c r="E310" s="31">
        <f>'BASE '!AA310/'BASE '!CV310</f>
        <v>1.4177721088435373</v>
      </c>
      <c r="F310" s="31">
        <f>'BASE '!Z310/'BASE '!CV310</f>
        <v>51637.387769557819</v>
      </c>
      <c r="G310" s="31">
        <f>SUM(OTEs!D310:K310,OTEs!M310,OTEs!N310,OTEs!O310,OTEs!Q310)/'BASE '!AA310</f>
        <v>0.82828525160439037</v>
      </c>
      <c r="H310" s="31">
        <f>OTEs!D310/OTEs!$T310</f>
        <v>2.7649493192586815E-2</v>
      </c>
      <c r="I310" s="31">
        <f>OTEs!E310/OTEs!$T310</f>
        <v>0</v>
      </c>
      <c r="J310" s="31">
        <f>OTEs!F310/OTEs!$T310</f>
        <v>0</v>
      </c>
      <c r="K310" s="31">
        <f>OTEs!G310/OTEs!$T310</f>
        <v>0.74683620224314751</v>
      </c>
      <c r="L310" s="31">
        <f>OTEs!H310/OTEs!$T310</f>
        <v>1.2295327775445328E-2</v>
      </c>
      <c r="M310" s="31">
        <f>OTEs!I310/OTEs!$T310</f>
        <v>4.1504228393210572E-2</v>
      </c>
      <c r="N310" s="31">
        <f>OTEs!J310/OTEs!$T310</f>
        <v>0</v>
      </c>
      <c r="O310" s="31">
        <f>OTEs!K310/OTEs!$T310</f>
        <v>0</v>
      </c>
      <c r="P310" s="31">
        <f>OTEs!L310/OTEs!$T310</f>
        <v>1.0256102680981226E-2</v>
      </c>
      <c r="Q310" s="31">
        <f>OTEs!M310/OTEs!$T310</f>
        <v>0</v>
      </c>
      <c r="R310" s="31">
        <f>OTEs!N310/OTEs!$T310</f>
        <v>0</v>
      </c>
      <c r="S310" s="31">
        <f>OTEs!O310/OTEs!$T310</f>
        <v>0</v>
      </c>
      <c r="T310" s="31">
        <f>OTEs!P310/OTEs!$T310</f>
        <v>7.4971510825886153E-3</v>
      </c>
      <c r="U310" s="31">
        <f>OTEs!Q310/OTEs!$T310</f>
        <v>0</v>
      </c>
      <c r="V310" s="31">
        <f>OTEs!R310/OTEs!$T310</f>
        <v>4.2883704192406884E-2</v>
      </c>
      <c r="W310" s="31">
        <f>OTEs!S310/OTEs!$T310</f>
        <v>0.11107779043963292</v>
      </c>
      <c r="X310" s="31">
        <f>SUM('BASE '!AH310:AK310)/'BASE '!AA310</f>
        <v>0.40184729802674984</v>
      </c>
      <c r="Y310" s="31">
        <f>'BASE '!AH310/SUM('BASE '!$AH310:$AK310)</f>
        <v>0.37761194029850748</v>
      </c>
      <c r="Z310" s="31">
        <f>'BASE '!AI310/SUM('BASE '!$AH310:$AK310)</f>
        <v>7.7611940298507459E-2</v>
      </c>
      <c r="AA310" s="31">
        <f>'BASE '!AJ310/SUM('BASE '!$AH310:$AK310)</f>
        <v>7.9104477611940296E-2</v>
      </c>
      <c r="AB310" s="31">
        <f>'BASE '!AK310/SUM('BASE '!$AH310:$AK310)</f>
        <v>0.46567164179104475</v>
      </c>
      <c r="AC310" s="31">
        <f>'BASE '!AB310/'BASE '!AA310</f>
        <v>0.21123972890301687</v>
      </c>
      <c r="AD310" s="31">
        <f>'BASE '!AF310/'BASE '!AA310</f>
        <v>0.74719606549511186</v>
      </c>
      <c r="AE310" s="31">
        <f>'BASE '!AG310/'BASE '!AA310</f>
        <v>3.0768308042943681E-2</v>
      </c>
      <c r="AF310" s="31">
        <f>'BASE '!AA310/'BASE '!G310</f>
        <v>0.13418999980569185</v>
      </c>
      <c r="DV310" s="5"/>
      <c r="DW310" s="5"/>
      <c r="DX310" s="5"/>
      <c r="DY310" s="5"/>
      <c r="DZ310" s="5"/>
      <c r="EA310" s="5"/>
      <c r="EB310" s="5"/>
    </row>
    <row r="311" spans="1:132">
      <c r="A311" t="s">
        <v>802</v>
      </c>
      <c r="B311" t="s">
        <v>779</v>
      </c>
      <c r="C311" t="s">
        <v>803</v>
      </c>
      <c r="D311" s="31">
        <f>'BASE '!Z311/'BASE '!AA311</f>
        <v>1713.362822122217</v>
      </c>
      <c r="E311" s="31">
        <f>'BASE '!AA311/'BASE '!CV311</f>
        <v>1.4608996539792387</v>
      </c>
      <c r="F311" s="31">
        <f>'BASE '!Z311/'BASE '!CV311</f>
        <v>2503.0511539792387</v>
      </c>
      <c r="G311" s="31">
        <f>SUM(OTEs!D311:K311,OTEs!M311,OTEs!N311,OTEs!O311,OTEs!Q311)/'BASE '!AA311</f>
        <v>0.48667693036475612</v>
      </c>
      <c r="H311" s="31">
        <f>OTEs!D311/OTEs!$T311</f>
        <v>0.12209853150165798</v>
      </c>
      <c r="I311" s="31">
        <f>OTEs!E311/OTEs!$T311</f>
        <v>0</v>
      </c>
      <c r="J311" s="31">
        <f>OTEs!F311/OTEs!$T311</f>
        <v>0</v>
      </c>
      <c r="K311" s="31">
        <f>OTEs!G311/OTEs!$T311</f>
        <v>0.10249881572714353</v>
      </c>
      <c r="L311" s="31">
        <f>OTEs!H311/OTEs!$T311</f>
        <v>2.5284225485551873E-2</v>
      </c>
      <c r="M311" s="31">
        <f>OTEs!I311/OTEs!$T311</f>
        <v>4.0087636191378499E-2</v>
      </c>
      <c r="N311" s="31">
        <f>OTEs!J311/OTEs!$T311</f>
        <v>0</v>
      </c>
      <c r="O311" s="31">
        <f>OTEs!K311/OTEs!$T311</f>
        <v>1.5573188062529606E-2</v>
      </c>
      <c r="P311" s="31">
        <f>OTEs!L311/OTEs!$T311</f>
        <v>8.283988630980578E-2</v>
      </c>
      <c r="Q311" s="31">
        <f>OTEs!M311/OTEs!$T311</f>
        <v>0</v>
      </c>
      <c r="R311" s="31">
        <f>OTEs!N311/OTEs!$T311</f>
        <v>3.1975367124585509E-3</v>
      </c>
      <c r="S311" s="31">
        <f>OTEs!O311/OTEs!$T311</f>
        <v>0.17231170061582191</v>
      </c>
      <c r="T311" s="31">
        <f>OTEs!P311/OTEs!$T311</f>
        <v>0.23401231643770723</v>
      </c>
      <c r="U311" s="31">
        <f>OTEs!Q311/OTEs!$T311</f>
        <v>5.6252960682141168E-3</v>
      </c>
      <c r="V311" s="31">
        <f>OTEs!R311/OTEs!$T311</f>
        <v>0.12884888678351492</v>
      </c>
      <c r="W311" s="31">
        <f>OTEs!S311/OTEs!$T311</f>
        <v>6.7621980104216023E-2</v>
      </c>
      <c r="X311" s="31">
        <f>SUM('BASE '!AH311:AK311)/'BASE '!AA311</f>
        <v>0.24218379914732355</v>
      </c>
      <c r="Y311" s="31">
        <f>'BASE '!AH311/SUM('BASE '!$AH311:$AK311)</f>
        <v>0.11491442542787286</v>
      </c>
      <c r="Z311" s="31">
        <f>'BASE '!AI311/SUM('BASE '!$AH311:$AK311)</f>
        <v>0.53056234718826401</v>
      </c>
      <c r="AA311" s="31">
        <f>'BASE '!AJ311/SUM('BASE '!$AH311:$AK311)</f>
        <v>8.0684596577017112E-2</v>
      </c>
      <c r="AB311" s="31">
        <f>'BASE '!AK311/SUM('BASE '!$AH311:$AK311)</f>
        <v>0.27383863080684595</v>
      </c>
      <c r="AC311" s="31">
        <f>'BASE '!AB311/'BASE '!AA311</f>
        <v>0.52972524869729987</v>
      </c>
      <c r="AD311" s="31">
        <f>'BASE '!AF311/'BASE '!AA311</f>
        <v>0.22767645665561348</v>
      </c>
      <c r="AE311" s="31">
        <f>'BASE '!AG311/'BASE '!AA311</f>
        <v>0.22080767408810989</v>
      </c>
      <c r="AF311" s="31">
        <f>'BASE '!AA311/'BASE '!G311</f>
        <v>8.8118177760011102E-2</v>
      </c>
      <c r="DV311" s="5"/>
      <c r="DW311" s="5"/>
      <c r="DX311" s="5"/>
      <c r="DY311" s="5"/>
      <c r="DZ311" s="5"/>
      <c r="EA311" s="5"/>
      <c r="EB311" s="5"/>
    </row>
    <row r="312" spans="1:132">
      <c r="A312" t="s">
        <v>804</v>
      </c>
      <c r="B312" t="s">
        <v>779</v>
      </c>
      <c r="C312" t="s">
        <v>805</v>
      </c>
      <c r="D312" s="31">
        <f>'BASE '!Z312/'BASE '!AA312</f>
        <v>2422.8216432584272</v>
      </c>
      <c r="E312" s="31">
        <f>'BASE '!AA312/'BASE '!CV312</f>
        <v>1.1906354515050166</v>
      </c>
      <c r="F312" s="31">
        <f>'BASE '!Z312/'BASE '!CV312</f>
        <v>2884.6973411371237</v>
      </c>
      <c r="G312" s="31">
        <f>SUM(OTEs!D312:K312,OTEs!M312,OTEs!N312,OTEs!O312,OTEs!Q312)/'BASE '!AA312</f>
        <v>0.4584269662921347</v>
      </c>
      <c r="H312" s="31">
        <f>OTEs!D312/OTEs!$T312</f>
        <v>6.7134831460674158E-2</v>
      </c>
      <c r="I312" s="31">
        <f>OTEs!E312/OTEs!$T312</f>
        <v>0</v>
      </c>
      <c r="J312" s="31">
        <f>OTEs!F312/OTEs!$T312</f>
        <v>0</v>
      </c>
      <c r="K312" s="31">
        <f>OTEs!G312/OTEs!$T312</f>
        <v>0.16292134831460672</v>
      </c>
      <c r="L312" s="31">
        <f>OTEs!H312/OTEs!$T312</f>
        <v>0</v>
      </c>
      <c r="M312" s="31">
        <f>OTEs!I312/OTEs!$T312</f>
        <v>8.2584269662921345E-2</v>
      </c>
      <c r="N312" s="31">
        <f>OTEs!J312/OTEs!$T312</f>
        <v>0.13960674157303368</v>
      </c>
      <c r="O312" s="31">
        <f>OTEs!K312/OTEs!$T312</f>
        <v>0</v>
      </c>
      <c r="P312" s="31">
        <f>OTEs!L312/OTEs!$T312</f>
        <v>7.2191011235955047E-2</v>
      </c>
      <c r="Q312" s="31">
        <f>OTEs!M312/OTEs!$T312</f>
        <v>0</v>
      </c>
      <c r="R312" s="31">
        <f>OTEs!N312/OTEs!$T312</f>
        <v>0</v>
      </c>
      <c r="S312" s="31">
        <f>OTEs!O312/OTEs!$T312</f>
        <v>6.1797752808988764E-3</v>
      </c>
      <c r="T312" s="31">
        <f>OTEs!P312/OTEs!$T312</f>
        <v>4.3539325842696631E-2</v>
      </c>
      <c r="U312" s="31">
        <f>OTEs!Q312/OTEs!$T312</f>
        <v>0</v>
      </c>
      <c r="V312" s="31">
        <f>OTEs!R312/OTEs!$T312</f>
        <v>0.23960674157303369</v>
      </c>
      <c r="W312" s="31">
        <f>OTEs!S312/OTEs!$T312</f>
        <v>0.18623595505617979</v>
      </c>
      <c r="X312" s="31">
        <f>SUM('BASE '!AH312:AK312)/'BASE '!AA312</f>
        <v>0.22752808988764042</v>
      </c>
      <c r="Y312" s="31">
        <f>'BASE '!AH312/SUM('BASE '!$AH312:$AK312)</f>
        <v>8.6419753086419748E-2</v>
      </c>
      <c r="Z312" s="31">
        <f>'BASE '!AI312/SUM('BASE '!$AH312:$AK312)</f>
        <v>0.29629629629629628</v>
      </c>
      <c r="AA312" s="31">
        <f>'BASE '!AJ312/SUM('BASE '!$AH312:$AK312)</f>
        <v>0.41975308641975312</v>
      </c>
      <c r="AB312" s="31">
        <f>'BASE '!AK312/SUM('BASE '!$AH312:$AK312)</f>
        <v>0.19753086419753088</v>
      </c>
      <c r="AC312" s="31">
        <f>'BASE '!AB312/'BASE '!AA312</f>
        <v>0.33483146067415731</v>
      </c>
      <c r="AD312" s="31">
        <f>'BASE '!AF312/'BASE '!AA312</f>
        <v>0.56853932584269651</v>
      </c>
      <c r="AE312" s="31">
        <f>'BASE '!AG312/'BASE '!AA312</f>
        <v>5.1966292134831463E-2</v>
      </c>
      <c r="AF312" s="31">
        <f>'BASE '!AA312/'BASE '!G312</f>
        <v>3.6307978986250128E-2</v>
      </c>
      <c r="DV312" s="5"/>
      <c r="DW312" s="5"/>
      <c r="DX312" s="5"/>
      <c r="DY312" s="5"/>
      <c r="DZ312" s="5"/>
      <c r="EA312" s="5"/>
      <c r="EB312" s="5"/>
    </row>
    <row r="313" spans="1:132">
      <c r="A313" t="s">
        <v>806</v>
      </c>
      <c r="B313" t="s">
        <v>779</v>
      </c>
      <c r="C313" t="s">
        <v>807</v>
      </c>
      <c r="D313" s="31">
        <f>'BASE '!Z313/'BASE '!AA313</f>
        <v>1994.9209467904382</v>
      </c>
      <c r="E313" s="31">
        <f>'BASE '!AA313/'BASE '!CV313</f>
        <v>1.1382596685082871</v>
      </c>
      <c r="F313" s="31">
        <f>'BASE '!Z313/'BASE '!CV313</f>
        <v>2270.7380555939226</v>
      </c>
      <c r="G313" s="31">
        <f>SUM(OTEs!D313:K313,OTEs!M313,OTEs!N313,OTEs!O313,OTEs!Q313)/'BASE '!AA313</f>
        <v>0.26456133964324724</v>
      </c>
      <c r="H313" s="31">
        <f>OTEs!D313/OTEs!$T313</f>
        <v>0.17224926042561312</v>
      </c>
      <c r="I313" s="31">
        <f>OTEs!E313/OTEs!$T313</f>
        <v>0</v>
      </c>
      <c r="J313" s="31">
        <f>OTEs!F313/OTEs!$T313</f>
        <v>4.7396380061710723E-3</v>
      </c>
      <c r="K313" s="31">
        <f>OTEs!G313/OTEs!$T313</f>
        <v>0</v>
      </c>
      <c r="L313" s="31">
        <f>OTEs!H313/OTEs!$T313</f>
        <v>6.5941406622769344E-2</v>
      </c>
      <c r="M313" s="31">
        <f>OTEs!I313/OTEs!$T313</f>
        <v>0</v>
      </c>
      <c r="N313" s="31">
        <f>OTEs!J313/OTEs!$T313</f>
        <v>0</v>
      </c>
      <c r="O313" s="31">
        <f>OTEs!K313/OTEs!$T313</f>
        <v>0</v>
      </c>
      <c r="P313" s="31">
        <f>OTEs!L313/OTEs!$T313</f>
        <v>2.7038203390908799E-3</v>
      </c>
      <c r="Q313" s="31">
        <f>OTEs!M313/OTEs!$T313</f>
        <v>0</v>
      </c>
      <c r="R313" s="31">
        <f>OTEs!N313/OTEs!$T313</f>
        <v>0</v>
      </c>
      <c r="S313" s="31">
        <f>OTEs!O313/OTEs!$T313</f>
        <v>3.4481661736170753E-2</v>
      </c>
      <c r="T313" s="31">
        <f>OTEs!P313/OTEs!$T313</f>
        <v>0.13070585615675798</v>
      </c>
      <c r="U313" s="31">
        <f>OTEs!Q313/OTEs!$T313</f>
        <v>0</v>
      </c>
      <c r="V313" s="31">
        <f>OTEs!R313/OTEs!$T313</f>
        <v>0.31087571969335498</v>
      </c>
      <c r="W313" s="31">
        <f>OTEs!S313/OTEs!$T313</f>
        <v>0.27830263702007191</v>
      </c>
      <c r="X313" s="31">
        <f>SUM('BASE '!AH313:AK313)/'BASE '!AA313</f>
        <v>0.30700157747846135</v>
      </c>
      <c r="Y313" s="31">
        <f>'BASE '!AH313/SUM('BASE '!$AH313:$AK313)</f>
        <v>0.34881422924901195</v>
      </c>
      <c r="Z313" s="31">
        <f>'BASE '!AI313/SUM('BASE '!$AH313:$AK313)</f>
        <v>0.42292490118577075</v>
      </c>
      <c r="AA313" s="31">
        <f>'BASE '!AJ313/SUM('BASE '!$AH313:$AK313)</f>
        <v>0.1887351778656127</v>
      </c>
      <c r="AB313" s="31">
        <f>'BASE '!AK313/SUM('BASE '!$AH313:$AK313)</f>
        <v>3.9525691699604751E-2</v>
      </c>
      <c r="AC313" s="31">
        <f>'BASE '!AB313/'BASE '!AA313</f>
        <v>0.62628928528091254</v>
      </c>
      <c r="AD313" s="31">
        <f>'BASE '!AF313/'BASE '!AA313</f>
        <v>0.24899890789952675</v>
      </c>
      <c r="AE313" s="31">
        <f>'BASE '!AG313/'BASE '!AA313</f>
        <v>8.5972576143671889E-2</v>
      </c>
      <c r="AF313" s="31">
        <f>'BASE '!AA313/'BASE '!G313</f>
        <v>0.20251426474370909</v>
      </c>
      <c r="DV313" s="5"/>
      <c r="DW313" s="5"/>
      <c r="DX313" s="5"/>
      <c r="DY313" s="5"/>
      <c r="DZ313" s="5"/>
      <c r="EA313" s="5"/>
      <c r="EB313" s="5"/>
    </row>
    <row r="314" spans="1:132">
      <c r="A314" t="s">
        <v>808</v>
      </c>
      <c r="B314" t="s">
        <v>779</v>
      </c>
      <c r="C314" t="s">
        <v>809</v>
      </c>
      <c r="D314" s="31">
        <f>'BASE '!Z314/'BASE '!AA314</f>
        <v>13059.259932465025</v>
      </c>
      <c r="E314" s="31">
        <f>'BASE '!AA314/'BASE '!CV314</f>
        <v>2.5178137651821864</v>
      </c>
      <c r="F314" s="31">
        <f>'BASE '!Z314/'BASE '!CV314</f>
        <v>32880.784421052631</v>
      </c>
      <c r="G314" s="31">
        <f>SUM(OTEs!D314:K314,OTEs!M314,OTEs!N314,OTEs!O314,OTEs!Q314)/'BASE '!AA314</f>
        <v>0.89785335262904009</v>
      </c>
      <c r="H314" s="31">
        <f>OTEs!D314/OTEs!$T314</f>
        <v>0.66494215414697733</v>
      </c>
      <c r="I314" s="31">
        <f>OTEs!E314/OTEs!$T314</f>
        <v>0</v>
      </c>
      <c r="J314" s="31">
        <f>OTEs!F314/OTEs!$T314</f>
        <v>0</v>
      </c>
      <c r="K314" s="31">
        <f>OTEs!G314/OTEs!$T314</f>
        <v>0.22690239530715334</v>
      </c>
      <c r="L314" s="31">
        <f>OTEs!H314/OTEs!$T314</f>
        <v>2.0368258106566724E-3</v>
      </c>
      <c r="M314" s="31">
        <f>OTEs!I314/OTEs!$T314</f>
        <v>0</v>
      </c>
      <c r="N314" s="31">
        <f>OTEs!J314/OTEs!$T314</f>
        <v>0</v>
      </c>
      <c r="O314" s="31">
        <f>OTEs!K314/OTEs!$T314</f>
        <v>0</v>
      </c>
      <c r="P314" s="31">
        <f>OTEs!L314/OTEs!$T314</f>
        <v>7.536255499429689E-3</v>
      </c>
      <c r="Q314" s="31">
        <f>OTEs!M314/OTEs!$T314</f>
        <v>0</v>
      </c>
      <c r="R314" s="31">
        <f>OTEs!N314/OTEs!$T314</f>
        <v>1.4746618869154309E-2</v>
      </c>
      <c r="S314" s="31">
        <f>OTEs!O314/OTEs!$T314</f>
        <v>0</v>
      </c>
      <c r="T314" s="31">
        <f>OTEs!P314/OTEs!$T314</f>
        <v>0</v>
      </c>
      <c r="U314" s="31">
        <f>OTEs!Q314/OTEs!$T314</f>
        <v>1.2220954863940035E-3</v>
      </c>
      <c r="V314" s="31">
        <f>OTEs!R314/OTEs!$T314</f>
        <v>0</v>
      </c>
      <c r="W314" s="31">
        <f>OTEs!S314/OTEs!$T314</f>
        <v>8.2613654880234644E-2</v>
      </c>
      <c r="X314" s="31">
        <f>SUM('BASE '!AH314:AK314)/'BASE '!AA314</f>
        <v>4.1003376748673416E-2</v>
      </c>
      <c r="Y314" s="31">
        <f>'BASE '!AH314/SUM('BASE '!$AH314:$AK314)</f>
        <v>0.25490196078431376</v>
      </c>
      <c r="Z314" s="31">
        <f>'BASE '!AI314/SUM('BASE '!$AH314:$AK314)</f>
        <v>1.9607843137254905E-2</v>
      </c>
      <c r="AA314" s="31">
        <f>'BASE '!AJ314/SUM('BASE '!$AH314:$AK314)</f>
        <v>0.17647058823529413</v>
      </c>
      <c r="AB314" s="31">
        <f>'BASE '!AK314/SUM('BASE '!$AH314:$AK314)</f>
        <v>0.5490196078431373</v>
      </c>
      <c r="AC314" s="31">
        <f>'BASE '!AB314/'BASE '!AA314</f>
        <v>0.74778903360668914</v>
      </c>
      <c r="AD314" s="31">
        <f>'BASE '!AF314/'BASE '!AA314</f>
        <v>0.23974915581283163</v>
      </c>
      <c r="AE314" s="31">
        <f>'BASE '!AG314/'BASE '!AA314</f>
        <v>4.4219327866216432E-4</v>
      </c>
      <c r="AF314" s="31">
        <f>'BASE '!AA314/'BASE '!G314</f>
        <v>0.41945722602296398</v>
      </c>
      <c r="DV314" s="5"/>
      <c r="DW314" s="5"/>
      <c r="DX314" s="5"/>
      <c r="DY314" s="5"/>
      <c r="DZ314" s="5"/>
      <c r="EA314" s="5"/>
      <c r="EB314" s="5"/>
    </row>
    <row r="315" spans="1:132">
      <c r="A315" t="s">
        <v>810</v>
      </c>
      <c r="B315" t="s">
        <v>779</v>
      </c>
      <c r="C315" t="s">
        <v>811</v>
      </c>
      <c r="D315" s="31">
        <f>'BASE '!Z315/'BASE '!AA315</f>
        <v>2511.3652611218572</v>
      </c>
      <c r="E315" s="31">
        <f>'BASE '!AA315/'BASE '!CV315</f>
        <v>0.56813186813186811</v>
      </c>
      <c r="F315" s="31">
        <f>'BASE '!Z315/'BASE '!CV315</f>
        <v>1426.7866373626375</v>
      </c>
      <c r="G315" s="31">
        <f>SUM(OTEs!D315:K315,OTEs!M315,OTEs!N315,OTEs!O315,OTEs!Q315)/'BASE '!AA315</f>
        <v>0.40812379110251445</v>
      </c>
      <c r="H315" s="31">
        <f>OTEs!D315/OTEs!$T315</f>
        <v>0</v>
      </c>
      <c r="I315" s="31">
        <f>OTEs!E315/OTEs!$T315</f>
        <v>0</v>
      </c>
      <c r="J315" s="31">
        <f>OTEs!F315/OTEs!$T315</f>
        <v>0</v>
      </c>
      <c r="K315" s="31">
        <f>OTEs!G315/OTEs!$T315</f>
        <v>0</v>
      </c>
      <c r="L315" s="31">
        <f>OTEs!H315/OTEs!$T315</f>
        <v>5.1579626047711158E-2</v>
      </c>
      <c r="M315" s="31">
        <f>OTEs!I315/OTEs!$T315</f>
        <v>0.25983236621534489</v>
      </c>
      <c r="N315" s="31">
        <f>OTEs!J315/OTEs!$T315</f>
        <v>0</v>
      </c>
      <c r="O315" s="31">
        <f>OTEs!K315/OTEs!$T315</f>
        <v>0</v>
      </c>
      <c r="P315" s="31">
        <f>OTEs!L315/OTEs!$T315</f>
        <v>0</v>
      </c>
      <c r="Q315" s="31">
        <f>OTEs!M315/OTEs!$T315</f>
        <v>0</v>
      </c>
      <c r="R315" s="31">
        <f>OTEs!N315/OTEs!$T315</f>
        <v>3.2237266279819474E-2</v>
      </c>
      <c r="S315" s="31">
        <f>OTEs!O315/OTEs!$T315</f>
        <v>6.4474532559638947E-2</v>
      </c>
      <c r="T315" s="31">
        <f>OTEs!P315/OTEs!$T315</f>
        <v>0.14119922630560927</v>
      </c>
      <c r="U315" s="31">
        <f>OTEs!Q315/OTEs!$T315</f>
        <v>0</v>
      </c>
      <c r="V315" s="31">
        <f>OTEs!R315/OTEs!$T315</f>
        <v>0.20245003223726629</v>
      </c>
      <c r="W315" s="31">
        <f>OTEs!S315/OTEs!$T315</f>
        <v>0.24822695035460993</v>
      </c>
      <c r="X315" s="31">
        <f>SUM('BASE '!AH315:AK315)/'BASE '!AA315</f>
        <v>0.75435203094777559</v>
      </c>
      <c r="Y315" s="31">
        <f>'BASE '!AH315/SUM('BASE '!$AH315:$AK315)</f>
        <v>0.5213675213675214</v>
      </c>
      <c r="Z315" s="31">
        <f>'BASE '!AI315/SUM('BASE '!$AH315:$AK315)</f>
        <v>0.47863247863247865</v>
      </c>
      <c r="AA315" s="31">
        <f>'BASE '!AJ315/SUM('BASE '!$AH315:$AK315)</f>
        <v>0</v>
      </c>
      <c r="AB315" s="31">
        <f>'BASE '!AK315/SUM('BASE '!$AH315:$AK315)</f>
        <v>0</v>
      </c>
      <c r="AC315" s="31">
        <f>'BASE '!AB315/'BASE '!AA315</f>
        <v>0.32559638942617664</v>
      </c>
      <c r="AD315" s="31">
        <f>'BASE '!AF315/'BASE '!AA315</f>
        <v>0.34171502256608638</v>
      </c>
      <c r="AE315" s="31">
        <f>'BASE '!AG315/'BASE '!AA315</f>
        <v>0.25145067698259188</v>
      </c>
      <c r="AF315" s="31">
        <f>'BASE '!AA315/'BASE '!G315</f>
        <v>1.5259917899057257E-2</v>
      </c>
      <c r="DV315" s="5"/>
      <c r="DW315" s="5"/>
      <c r="DX315" s="5"/>
      <c r="DY315" s="5"/>
      <c r="DZ315" s="5"/>
      <c r="EA315" s="5"/>
      <c r="EB315" s="5"/>
    </row>
    <row r="316" spans="1:132">
      <c r="A316" t="s">
        <v>812</v>
      </c>
      <c r="B316" t="s">
        <v>779</v>
      </c>
      <c r="C316" t="s">
        <v>813</v>
      </c>
      <c r="D316" s="31">
        <f>'BASE '!Z316/'BASE '!AA316</f>
        <v>8625.8098838026508</v>
      </c>
      <c r="E316" s="31">
        <f>'BASE '!AA316/'BASE '!CV316</f>
        <v>3.3348437500000001</v>
      </c>
      <c r="F316" s="31">
        <f>'BASE '!Z316/'BASE '!CV316</f>
        <v>28765.7281796875</v>
      </c>
      <c r="G316" s="31">
        <f>SUM(OTEs!D316:K316,OTEs!M316,OTEs!N316,OTEs!O316,OTEs!Q316)/'BASE '!AA316</f>
        <v>0.79018882069062457</v>
      </c>
      <c r="H316" s="31">
        <f>OTEs!D316/OTEs!$T316</f>
        <v>0.35757177706886845</v>
      </c>
      <c r="I316" s="31">
        <f>OTEs!E316/OTEs!$T316</f>
        <v>0</v>
      </c>
      <c r="J316" s="31">
        <f>OTEs!F316/OTEs!$T316</f>
        <v>0</v>
      </c>
      <c r="K316" s="31">
        <f>OTEs!G316/OTEs!$T316</f>
        <v>8.3599174329142434E-2</v>
      </c>
      <c r="L316" s="31">
        <f>OTEs!H316/OTEs!$T316</f>
        <v>0</v>
      </c>
      <c r="M316" s="31">
        <f>OTEs!I316/OTEs!$T316</f>
        <v>9.8986676674798265E-3</v>
      </c>
      <c r="N316" s="31">
        <f>OTEs!J316/OTEs!$T316</f>
        <v>0</v>
      </c>
      <c r="O316" s="31">
        <f>OTEs!K316/OTEs!$T316</f>
        <v>0</v>
      </c>
      <c r="P316" s="31">
        <f>OTEs!L316/OTEs!$T316</f>
        <v>0</v>
      </c>
      <c r="Q316" s="31">
        <f>OTEs!M316/OTEs!$T316</f>
        <v>0</v>
      </c>
      <c r="R316" s="31">
        <f>OTEs!N316/OTEs!$T316</f>
        <v>0.33871270407205856</v>
      </c>
      <c r="S316" s="31">
        <f>OTEs!O316/OTEs!$T316</f>
        <v>0</v>
      </c>
      <c r="T316" s="31">
        <f>OTEs!P316/OTEs!$T316</f>
        <v>0.14923062488271721</v>
      </c>
      <c r="U316" s="31">
        <f>OTEs!Q316/OTEs!$T316</f>
        <v>1.40739350722462E-3</v>
      </c>
      <c r="V316" s="31">
        <f>OTEs!R316/OTEs!$T316</f>
        <v>3.166635391255395E-2</v>
      </c>
      <c r="W316" s="31">
        <f>OTEs!S316/OTEs!$T316</f>
        <v>2.7913304559954964E-2</v>
      </c>
      <c r="X316" s="31">
        <f>SUM('BASE '!AH316:AK316)/'BASE '!AA316</f>
        <v>0.5941057958112731</v>
      </c>
      <c r="Y316" s="31">
        <f>'BASE '!AH316/SUM('BASE '!$AH316:$AK316)</f>
        <v>0.66246056782334384</v>
      </c>
      <c r="Z316" s="31">
        <f>'BASE '!AI316/SUM('BASE '!$AH316:$AK316)</f>
        <v>4.7318611987381701E-2</v>
      </c>
      <c r="AA316" s="31">
        <f>'BASE '!AJ316/SUM('BASE '!$AH316:$AK316)</f>
        <v>2.5236593059936908E-2</v>
      </c>
      <c r="AB316" s="31">
        <f>'BASE '!AK316/SUM('BASE '!$AH316:$AK316)</f>
        <v>0.2649842271293375</v>
      </c>
      <c r="AC316" s="31">
        <f>'BASE '!AB316/'BASE '!AA316</f>
        <v>0.89017476455980882</v>
      </c>
      <c r="AD316" s="31">
        <f>'BASE '!AF316/'BASE '!AA316</f>
        <v>0.10260975495478611</v>
      </c>
      <c r="AE316" s="31">
        <f>'BASE '!AG316/'BASE '!AA316</f>
        <v>2.8112261631448249E-4</v>
      </c>
      <c r="AF316" s="31">
        <f>'BASE '!AA316/'BASE '!G316</f>
        <v>0.38378710893107881</v>
      </c>
      <c r="DV316" s="5"/>
      <c r="DW316" s="5"/>
      <c r="DX316" s="5"/>
      <c r="DY316" s="5"/>
      <c r="DZ316" s="5"/>
      <c r="EA316" s="5"/>
      <c r="EB316" s="5"/>
    </row>
    <row r="317" spans="1:132">
      <c r="A317" t="s">
        <v>814</v>
      </c>
      <c r="B317" t="s">
        <v>779</v>
      </c>
      <c r="C317" t="s">
        <v>815</v>
      </c>
      <c r="D317" s="31">
        <f>'BASE '!Z317/'BASE '!AA317</f>
        <v>3377.5912957317078</v>
      </c>
      <c r="E317" s="31">
        <f>'BASE '!AA317/'BASE '!CV317</f>
        <v>1.0250000000000001</v>
      </c>
      <c r="F317" s="31">
        <f>'BASE '!Z317/'BASE '!CV317</f>
        <v>3462.0310781250005</v>
      </c>
      <c r="G317" s="31">
        <f>SUM(OTEs!D317:K317,OTEs!M317,OTEs!N317,OTEs!O317,OTEs!Q317)/'BASE '!AA317</f>
        <v>0.17276422764227642</v>
      </c>
      <c r="H317" s="31">
        <f>OTEs!D317/OTEs!$T317</f>
        <v>0</v>
      </c>
      <c r="I317" s="31">
        <f>OTEs!E317/OTEs!$T317</f>
        <v>0</v>
      </c>
      <c r="J317" s="31">
        <f>OTEs!F317/OTEs!$T317</f>
        <v>0</v>
      </c>
      <c r="K317" s="31">
        <f>OTEs!G317/OTEs!$T317</f>
        <v>1.8248175182481747E-2</v>
      </c>
      <c r="L317" s="31">
        <f>OTEs!H317/OTEs!$T317</f>
        <v>0</v>
      </c>
      <c r="M317" s="31">
        <f>OTEs!I317/OTEs!$T317</f>
        <v>5.4744525547445251E-2</v>
      </c>
      <c r="N317" s="31">
        <f>OTEs!J317/OTEs!$T317</f>
        <v>0</v>
      </c>
      <c r="O317" s="31">
        <f>OTEs!K317/OTEs!$T317</f>
        <v>0</v>
      </c>
      <c r="P317" s="31">
        <f>OTEs!L317/OTEs!$T317</f>
        <v>0</v>
      </c>
      <c r="Q317" s="31">
        <f>OTEs!M317/OTEs!$T317</f>
        <v>0</v>
      </c>
      <c r="R317" s="31">
        <f>OTEs!N317/OTEs!$T317</f>
        <v>0</v>
      </c>
      <c r="S317" s="31">
        <f>OTEs!O317/OTEs!$T317</f>
        <v>0.10427528675703857</v>
      </c>
      <c r="T317" s="31">
        <f>OTEs!P317/OTEs!$T317</f>
        <v>0.15172054223149112</v>
      </c>
      <c r="U317" s="31">
        <f>OTEs!Q317/OTEs!$T317</f>
        <v>0</v>
      </c>
      <c r="V317" s="31">
        <f>OTEs!R317/OTEs!$T317</f>
        <v>0.51564129301355577</v>
      </c>
      <c r="W317" s="31">
        <f>OTEs!S317/OTEs!$T317</f>
        <v>0.15537017726798746</v>
      </c>
      <c r="X317" s="31">
        <f>SUM('BASE '!AH317:AK317)/'BASE '!AA317</f>
        <v>0.50813008130081305</v>
      </c>
      <c r="Y317" s="31">
        <f>'BASE '!AH317/SUM('BASE '!$AH317:$AK317)</f>
        <v>0.25</v>
      </c>
      <c r="Z317" s="31">
        <f>'BASE '!AI317/SUM('BASE '!$AH317:$AK317)</f>
        <v>0.48</v>
      </c>
      <c r="AA317" s="31">
        <f>'BASE '!AJ317/SUM('BASE '!$AH317:$AK317)</f>
        <v>0.27</v>
      </c>
      <c r="AB317" s="31">
        <f>'BASE '!AK317/SUM('BASE '!$AH317:$AK317)</f>
        <v>0</v>
      </c>
      <c r="AC317" s="31">
        <f>'BASE '!AB317/'BASE '!AA317</f>
        <v>0.44207317073170727</v>
      </c>
      <c r="AD317" s="31">
        <f>'BASE '!AF317/'BASE '!AA317</f>
        <v>0.26473577235772355</v>
      </c>
      <c r="AE317" s="31">
        <f>'BASE '!AG317/'BASE '!AA317</f>
        <v>0.20833333333333331</v>
      </c>
      <c r="AF317" s="31">
        <f>'BASE '!AA317/'BASE '!G317</f>
        <v>1.0210999369561359E-2</v>
      </c>
      <c r="DV317" s="5"/>
      <c r="DW317" s="5"/>
      <c r="DX317" s="5"/>
      <c r="DY317" s="5"/>
      <c r="DZ317" s="5"/>
      <c r="EA317" s="5"/>
      <c r="EB317" s="5"/>
    </row>
    <row r="318" spans="1:132">
      <c r="A318" t="s">
        <v>816</v>
      </c>
      <c r="B318" t="s">
        <v>779</v>
      </c>
      <c r="C318" t="s">
        <v>817</v>
      </c>
      <c r="D318" s="31">
        <f>'BASE '!Z318/'BASE '!AA318</f>
        <v>3543.7369158530219</v>
      </c>
      <c r="E318" s="31">
        <f>'BASE '!AA318/'BASE '!CV318</f>
        <v>2.0483969465648859</v>
      </c>
      <c r="F318" s="31">
        <f>'BASE '!Z318/'BASE '!CV318</f>
        <v>7258.9798778625945</v>
      </c>
      <c r="G318" s="31">
        <f>SUM(OTEs!D318:K318,OTEs!M318,OTEs!N318,OTEs!O318,OTEs!Q318)/'BASE '!AA318</f>
        <v>0.40239994037415217</v>
      </c>
      <c r="H318" s="31">
        <f>OTEs!D318/OTEs!$T318</f>
        <v>0.33862536302032914</v>
      </c>
      <c r="I318" s="31">
        <f>OTEs!E318/OTEs!$T318</f>
        <v>0</v>
      </c>
      <c r="J318" s="31">
        <f>OTEs!F318/OTEs!$T318</f>
        <v>0</v>
      </c>
      <c r="K318" s="31">
        <f>OTEs!G318/OTEs!$T318</f>
        <v>5.5295256534365927E-2</v>
      </c>
      <c r="L318" s="31">
        <f>OTEs!H318/OTEs!$T318</f>
        <v>6.8925459825750247E-3</v>
      </c>
      <c r="M318" s="31">
        <f>OTEs!I318/OTEs!$T318</f>
        <v>1.7308809293320425E-2</v>
      </c>
      <c r="N318" s="31">
        <f>OTEs!J318/OTEs!$T318</f>
        <v>0</v>
      </c>
      <c r="O318" s="31">
        <f>OTEs!K318/OTEs!$T318</f>
        <v>0</v>
      </c>
      <c r="P318" s="31">
        <f>OTEs!L318/OTEs!$T318</f>
        <v>2.9041626331074541E-3</v>
      </c>
      <c r="Q318" s="31">
        <f>OTEs!M318/OTEs!$T318</f>
        <v>0</v>
      </c>
      <c r="R318" s="31">
        <f>OTEs!N318/OTEs!$T318</f>
        <v>0</v>
      </c>
      <c r="S318" s="31">
        <f>OTEs!O318/OTEs!$T318</f>
        <v>0</v>
      </c>
      <c r="T318" s="31">
        <f>OTEs!P318/OTEs!$T318</f>
        <v>5.0726040658276864E-2</v>
      </c>
      <c r="U318" s="31">
        <f>OTEs!Q318/OTEs!$T318</f>
        <v>0</v>
      </c>
      <c r="V318" s="31">
        <f>OTEs!R318/OTEs!$T318</f>
        <v>0.26489835430784126</v>
      </c>
      <c r="W318" s="31">
        <f>OTEs!S318/OTEs!$T318</f>
        <v>0.26334946757018396</v>
      </c>
      <c r="X318" s="31">
        <f>SUM('BASE '!AH318:AK318)/'BASE '!AA318</f>
        <v>0.2068271595736752</v>
      </c>
      <c r="Y318" s="31">
        <f>'BASE '!AH318/SUM('BASE '!$AH318:$AK318)</f>
        <v>0.44324324324324321</v>
      </c>
      <c r="Z318" s="31">
        <f>'BASE '!AI318/SUM('BASE '!$AH318:$AK318)</f>
        <v>0.32072072072072072</v>
      </c>
      <c r="AA318" s="31">
        <f>'BASE '!AJ318/SUM('BASE '!$AH318:$AK318)</f>
        <v>9.1891891891891883E-2</v>
      </c>
      <c r="AB318" s="31">
        <f>'BASE '!AK318/SUM('BASE '!$AH318:$AK318)</f>
        <v>0.14414414414414412</v>
      </c>
      <c r="AC318" s="31">
        <f>'BASE '!AB318/'BASE '!AA318</f>
        <v>0.78635313408362517</v>
      </c>
      <c r="AD318" s="31">
        <f>'BASE '!AF318/'BASE '!AA318</f>
        <v>0.18279048967727507</v>
      </c>
      <c r="AE318" s="31">
        <f>'BASE '!AG318/'BASE '!AA318</f>
        <v>7.4532309756279334E-3</v>
      </c>
      <c r="AF318" s="31">
        <f>'BASE '!AA318/'BASE '!G318</f>
        <v>0.33883317332442525</v>
      </c>
      <c r="DV318" s="5"/>
      <c r="DW318" s="5"/>
      <c r="DX318" s="5"/>
      <c r="DY318" s="5"/>
      <c r="DZ318" s="5"/>
      <c r="EA318" s="5"/>
      <c r="EB318" s="5"/>
    </row>
    <row r="319" spans="1:132">
      <c r="A319" t="s">
        <v>818</v>
      </c>
      <c r="B319" t="s">
        <v>779</v>
      </c>
      <c r="C319" t="s">
        <v>819</v>
      </c>
      <c r="D319" s="31">
        <f>'BASE '!Z319/'BASE '!AA319</f>
        <v>3514.0242936396307</v>
      </c>
      <c r="E319" s="31">
        <f>'BASE '!AA319/'BASE '!CV319</f>
        <v>1.3790948275862067</v>
      </c>
      <c r="F319" s="31">
        <f>'BASE '!Z319/'BASE '!CV319</f>
        <v>4846.1727273706883</v>
      </c>
      <c r="G319" s="31">
        <f>SUM(OTEs!D319:K319,OTEs!M319,OTEs!N319,OTEs!O319,OTEs!Q319)/'BASE '!AA319</f>
        <v>0.75464916393186421</v>
      </c>
      <c r="H319" s="31">
        <f>OTEs!D319/OTEs!$T319</f>
        <v>0.57543804011733923</v>
      </c>
      <c r="I319" s="31">
        <f>OTEs!E319/OTEs!$T319</f>
        <v>0</v>
      </c>
      <c r="J319" s="31">
        <f>OTEs!F319/OTEs!$T319</f>
        <v>0</v>
      </c>
      <c r="K319" s="31">
        <f>OTEs!G319/OTEs!$T319</f>
        <v>7.3257749940537548E-2</v>
      </c>
      <c r="L319" s="31">
        <f>OTEs!H319/OTEs!$T319</f>
        <v>6.4219456116704991E-3</v>
      </c>
      <c r="M319" s="31">
        <f>OTEs!I319/OTEs!$T319</f>
        <v>0</v>
      </c>
      <c r="N319" s="31">
        <f>OTEs!J319/OTEs!$T319</f>
        <v>0</v>
      </c>
      <c r="O319" s="31">
        <f>OTEs!K319/OTEs!$T319</f>
        <v>0</v>
      </c>
      <c r="P319" s="31">
        <f>OTEs!L319/OTEs!$T319</f>
        <v>0</v>
      </c>
      <c r="Q319" s="31">
        <f>OTEs!M319/OTEs!$T319</f>
        <v>4.2416554348687859E-2</v>
      </c>
      <c r="R319" s="31">
        <f>OTEs!N319/OTEs!$T319</f>
        <v>3.6470308411955921E-2</v>
      </c>
      <c r="S319" s="31">
        <f>OTEs!O319/OTEs!$T319</f>
        <v>3.1713311662570368E-2</v>
      </c>
      <c r="T319" s="31">
        <f>OTEs!P319/OTEs!$T319</f>
        <v>2.735273130896694E-2</v>
      </c>
      <c r="U319" s="31">
        <f>OTEs!Q319/OTEs!$T319</f>
        <v>0</v>
      </c>
      <c r="V319" s="31">
        <f>OTEs!R319/OTEs!$T319</f>
        <v>0.10782525965273926</v>
      </c>
      <c r="W319" s="31">
        <f>OTEs!S319/OTEs!$T319</f>
        <v>9.910409894553239E-2</v>
      </c>
      <c r="X319" s="31">
        <f>SUM('BASE '!AH319:AK319)/'BASE '!AA319</f>
        <v>0.30395374277230813</v>
      </c>
      <c r="Y319" s="31">
        <f>'BASE '!AH319/SUM('BASE '!$AH319:$AK319)</f>
        <v>0.60411311053984573</v>
      </c>
      <c r="Z319" s="31">
        <f>'BASE '!AI319/SUM('BASE '!$AH319:$AK319)</f>
        <v>0.35732647814910029</v>
      </c>
      <c r="AA319" s="31">
        <f>'BASE '!AJ319/SUM('BASE '!$AH319:$AK319)</f>
        <v>3.8560411311053984E-2</v>
      </c>
      <c r="AB319" s="31">
        <f>'BASE '!AK319/SUM('BASE '!$AH319:$AK319)</f>
        <v>0</v>
      </c>
      <c r="AC319" s="31">
        <f>'BASE '!AB319/'BASE '!AA319</f>
        <v>0.80598531020471953</v>
      </c>
      <c r="AD319" s="31">
        <f>'BASE '!AF319/'BASE '!AA319</f>
        <v>7.2433192686357242E-2</v>
      </c>
      <c r="AE319" s="31">
        <f>'BASE '!AG319/'BASE '!AA319</f>
        <v>8.9076418190342246E-2</v>
      </c>
      <c r="AF319" s="31">
        <f>'BASE '!AA319/'BASE '!G319</f>
        <v>0.27795451367131274</v>
      </c>
      <c r="DV319" s="5"/>
      <c r="DW319" s="5"/>
      <c r="DX319" s="5"/>
      <c r="DY319" s="5"/>
      <c r="DZ319" s="5"/>
      <c r="EA319" s="5"/>
      <c r="EB319" s="5"/>
    </row>
    <row r="320" spans="1:132">
      <c r="A320" t="s">
        <v>820</v>
      </c>
      <c r="B320" t="s">
        <v>779</v>
      </c>
      <c r="C320" t="s">
        <v>821</v>
      </c>
      <c r="D320" s="31">
        <f>'BASE '!Z320/'BASE '!AA320</f>
        <v>4003.5272773015568</v>
      </c>
      <c r="E320" s="31">
        <f>'BASE '!AA320/'BASE '!CV320</f>
        <v>3.9987349397590357</v>
      </c>
      <c r="F320" s="31">
        <f>'BASE '!Z320/'BASE '!CV320</f>
        <v>16009.044406024097</v>
      </c>
      <c r="G320" s="31">
        <f>SUM(OTEs!D320:K320,OTEs!M320,OTEs!N320,OTEs!O320,OTEs!Q320)/'BASE '!AA320</f>
        <v>0.6890432215007759</v>
      </c>
      <c r="H320" s="31">
        <f>OTEs!D320/OTEs!$T320</f>
        <v>0.51696555478271389</v>
      </c>
      <c r="I320" s="31">
        <f>OTEs!E320/OTEs!$T320</f>
        <v>0</v>
      </c>
      <c r="J320" s="31">
        <f>OTEs!F320/OTEs!$T320</f>
        <v>0</v>
      </c>
      <c r="K320" s="31">
        <f>OTEs!G320/OTEs!$T320</f>
        <v>0.14972631324281005</v>
      </c>
      <c r="L320" s="31">
        <f>OTEs!H320/OTEs!$T320</f>
        <v>6.5019505851755517E-4</v>
      </c>
      <c r="M320" s="31">
        <f>OTEs!I320/OTEs!$T320</f>
        <v>0</v>
      </c>
      <c r="N320" s="31">
        <f>OTEs!J320/OTEs!$T320</f>
        <v>0</v>
      </c>
      <c r="O320" s="31">
        <f>OTEs!K320/OTEs!$T320</f>
        <v>1.5876856080079837E-3</v>
      </c>
      <c r="P320" s="31">
        <f>OTEs!L320/OTEs!$T320</f>
        <v>8.1047570084978975E-3</v>
      </c>
      <c r="Q320" s="31">
        <f>OTEs!M320/OTEs!$T320</f>
        <v>1.8704448543865482E-2</v>
      </c>
      <c r="R320" s="31">
        <f>OTEs!N320/OTEs!$T320</f>
        <v>0</v>
      </c>
      <c r="S320" s="31">
        <f>OTEs!O320/OTEs!$T320</f>
        <v>3.9616536123627784E-3</v>
      </c>
      <c r="T320" s="31">
        <f>OTEs!P320/OTEs!$T320</f>
        <v>5.2015604681404414E-3</v>
      </c>
      <c r="U320" s="31">
        <f>OTEs!Q320/OTEs!$T320</f>
        <v>0</v>
      </c>
      <c r="V320" s="31">
        <f>OTEs!R320/OTEs!$T320</f>
        <v>0.20909063416699428</v>
      </c>
      <c r="W320" s="31">
        <f>OTEs!S320/OTEs!$T320</f>
        <v>8.6007197508089633E-2</v>
      </c>
      <c r="X320" s="31">
        <f>SUM('BASE '!AH320:AK320)/'BASE '!AA320</f>
        <v>0.17174106268548789</v>
      </c>
      <c r="Y320" s="31">
        <f>'BASE '!AH320/SUM('BASE '!$AH320:$AK320)</f>
        <v>0.49912280701754386</v>
      </c>
      <c r="Z320" s="31">
        <f>'BASE '!AI320/SUM('BASE '!$AH320:$AK320)</f>
        <v>0.20087719298245613</v>
      </c>
      <c r="AA320" s="31">
        <f>'BASE '!AJ320/SUM('BASE '!$AH320:$AK320)</f>
        <v>3.3333333333333333E-2</v>
      </c>
      <c r="AB320" s="31">
        <f>'BASE '!AK320/SUM('BASE '!$AH320:$AK320)</f>
        <v>0.26666666666666666</v>
      </c>
      <c r="AC320" s="31">
        <f>'BASE '!AB320/'BASE '!AA320</f>
        <v>0.91083023245303496</v>
      </c>
      <c r="AD320" s="31">
        <f>'BASE '!AF320/'BASE '!AA320</f>
        <v>4.7484897331987526E-2</v>
      </c>
      <c r="AE320" s="31">
        <f>'BASE '!AG320/'BASE '!AA320</f>
        <v>3.2932102020217235E-2</v>
      </c>
      <c r="AF320" s="31">
        <f>'BASE '!AA320/'BASE '!G320</f>
        <v>0.35408046359615092</v>
      </c>
      <c r="DV320" s="5"/>
      <c r="DW320" s="5"/>
      <c r="DX320" s="5"/>
      <c r="DY320" s="5"/>
      <c r="DZ320" s="5"/>
      <c r="EA320" s="5"/>
      <c r="EB320" s="5"/>
    </row>
    <row r="321" spans="1:132">
      <c r="A321" t="s">
        <v>822</v>
      </c>
      <c r="B321" t="s">
        <v>779</v>
      </c>
      <c r="C321" t="s">
        <v>823</v>
      </c>
      <c r="D321" s="31">
        <f>'BASE '!Z321/'BASE '!AA321</f>
        <v>3166.8623287568462</v>
      </c>
      <c r="E321" s="31">
        <f>'BASE '!AA321/'BASE '!CV321</f>
        <v>1.2433768656716417</v>
      </c>
      <c r="F321" s="31">
        <f>'BASE '!Z321/'BASE '!CV321</f>
        <v>3937.6033563432834</v>
      </c>
      <c r="G321" s="31">
        <f>SUM(OTEs!D321:K321,OTEs!M321,OTEs!N321,OTEs!O321,OTEs!Q321)/'BASE '!AA321</f>
        <v>0.26671168129642131</v>
      </c>
      <c r="H321" s="31">
        <f>OTEs!D321/OTEs!$T321</f>
        <v>9.1103801728753903E-2</v>
      </c>
      <c r="I321" s="31">
        <f>OTEs!E321/OTEs!$T321</f>
        <v>0</v>
      </c>
      <c r="J321" s="31">
        <f>OTEs!F321/OTEs!$T321</f>
        <v>0</v>
      </c>
      <c r="K321" s="31">
        <f>OTEs!G321/OTEs!$T321</f>
        <v>0.11619368163390191</v>
      </c>
      <c r="L321" s="31">
        <f>OTEs!H321/OTEs!$T321</f>
        <v>2.2030138453300693E-2</v>
      </c>
      <c r="M321" s="31">
        <f>OTEs!I321/OTEs!$T321</f>
        <v>4.2606899716973914E-2</v>
      </c>
      <c r="N321" s="31">
        <f>OTEs!J321/OTEs!$T321</f>
        <v>0</v>
      </c>
      <c r="O321" s="31">
        <f>OTEs!K321/OTEs!$T321</f>
        <v>0</v>
      </c>
      <c r="P321" s="31">
        <f>OTEs!L321/OTEs!$T321</f>
        <v>1.1168056299242711E-2</v>
      </c>
      <c r="Q321" s="31">
        <f>OTEs!M321/OTEs!$T321</f>
        <v>0</v>
      </c>
      <c r="R321" s="31">
        <f>OTEs!N321/OTEs!$T321</f>
        <v>0</v>
      </c>
      <c r="S321" s="31">
        <f>OTEs!O321/OTEs!$T321</f>
        <v>0</v>
      </c>
      <c r="T321" s="31">
        <f>OTEs!P321/OTEs!$T321</f>
        <v>4.8267421402891447E-2</v>
      </c>
      <c r="U321" s="31">
        <f>OTEs!Q321/OTEs!$T321</f>
        <v>0</v>
      </c>
      <c r="V321" s="31">
        <f>OTEs!R321/OTEs!$T321</f>
        <v>0.48014992733114048</v>
      </c>
      <c r="W321" s="31">
        <f>OTEs!S321/OTEs!$T321</f>
        <v>0.18848007343379483</v>
      </c>
      <c r="X321" s="31">
        <f>SUM('BASE '!AH321:AK321)/'BASE '!AA321</f>
        <v>0.17405656838472508</v>
      </c>
      <c r="Y321" s="31">
        <f>'BASE '!AH321/SUM('BASE '!$AH321:$AK321)</f>
        <v>0.16379310344827583</v>
      </c>
      <c r="Z321" s="31">
        <f>'BASE '!AI321/SUM('BASE '!$AH321:$AK321)</f>
        <v>0.36637931034482757</v>
      </c>
      <c r="AA321" s="31">
        <f>'BASE '!AJ321/SUM('BASE '!$AH321:$AK321)</f>
        <v>0.29741379310344823</v>
      </c>
      <c r="AB321" s="31">
        <f>'BASE '!AK321/SUM('BASE '!$AH321:$AK321)</f>
        <v>0.17241379310344826</v>
      </c>
      <c r="AC321" s="31">
        <f>'BASE '!AB321/'BASE '!AA321</f>
        <v>0.70185310225823394</v>
      </c>
      <c r="AD321" s="31">
        <f>'BASE '!AF321/'BASE '!AA321</f>
        <v>0.24653012228974416</v>
      </c>
      <c r="AE321" s="31">
        <f>'BASE '!AG321/'BASE '!AA321</f>
        <v>5.7768774851826845E-3</v>
      </c>
      <c r="AF321" s="31">
        <f>'BASE '!AA321/'BASE '!G321</f>
        <v>8.9025766575616935E-2</v>
      </c>
      <c r="DV321" s="5"/>
      <c r="DW321" s="5"/>
      <c r="DX321" s="5"/>
      <c r="DY321" s="5"/>
      <c r="DZ321" s="5"/>
      <c r="EA321" s="5"/>
      <c r="EB321" s="5"/>
    </row>
    <row r="322" spans="1:132">
      <c r="A322" t="s">
        <v>824</v>
      </c>
      <c r="B322" t="s">
        <v>779</v>
      </c>
      <c r="C322" t="s">
        <v>825</v>
      </c>
      <c r="D322" s="31">
        <f>'BASE '!Z322/'BASE '!AA322</f>
        <v>3380.9036430541164</v>
      </c>
      <c r="E322" s="31">
        <f>'BASE '!AA322/'BASE '!CV322</f>
        <v>4.5006324110671931</v>
      </c>
      <c r="F322" s="31">
        <f>'BASE '!Z322/'BASE '!CV322</f>
        <v>15216.204514624505</v>
      </c>
      <c r="G322" s="31">
        <f>SUM(OTEs!D322:K322,OTEs!M322,OTEs!N322,OTEs!O322,OTEs!Q322)/'BASE '!AA322</f>
        <v>0.8015737797059701</v>
      </c>
      <c r="H322" s="31">
        <f>OTEs!D322/OTEs!$T322</f>
        <v>0.60590293037073495</v>
      </c>
      <c r="I322" s="31">
        <f>OTEs!E322/OTEs!$T322</f>
        <v>0</v>
      </c>
      <c r="J322" s="31">
        <f>OTEs!F322/OTEs!$T322</f>
        <v>0</v>
      </c>
      <c r="K322" s="31">
        <f>OTEs!G322/OTEs!$T322</f>
        <v>7.2547330673088731E-2</v>
      </c>
      <c r="L322" s="31">
        <f>OTEs!H322/OTEs!$T322</f>
        <v>3.4102694816038805E-3</v>
      </c>
      <c r="M322" s="31">
        <f>OTEs!I322/OTEs!$T322</f>
        <v>5.607608065111536E-3</v>
      </c>
      <c r="N322" s="31">
        <f>OTEs!J322/OTEs!$T322</f>
        <v>0</v>
      </c>
      <c r="O322" s="31">
        <f>OTEs!K322/OTEs!$T322</f>
        <v>0</v>
      </c>
      <c r="P322" s="31">
        <f>OTEs!L322/OTEs!$T322</f>
        <v>0</v>
      </c>
      <c r="Q322" s="31">
        <f>OTEs!M322/OTEs!$T322</f>
        <v>0.10156977868405785</v>
      </c>
      <c r="R322" s="31">
        <f>OTEs!N322/OTEs!$T322</f>
        <v>0</v>
      </c>
      <c r="S322" s="31">
        <f>OTEs!O322/OTEs!$T322</f>
        <v>1.3184031501045931E-2</v>
      </c>
      <c r="T322" s="31">
        <f>OTEs!P322/OTEs!$T322</f>
        <v>8.4377801606693955E-4</v>
      </c>
      <c r="U322" s="31">
        <f>OTEs!Q322/OTEs!$T322</f>
        <v>0</v>
      </c>
      <c r="V322" s="31">
        <f>OTEs!R322/OTEs!$T322</f>
        <v>0.12076572854958073</v>
      </c>
      <c r="W322" s="31">
        <f>OTEs!S322/OTEs!$T322</f>
        <v>7.6168544658709356E-2</v>
      </c>
      <c r="X322" s="31">
        <f>SUM('BASE '!AH322:AK322)/'BASE '!AA322</f>
        <v>0.55328192788013975</v>
      </c>
      <c r="Y322" s="31">
        <f>'BASE '!AH322/SUM('BASE '!$AH322:$AK322)</f>
        <v>0.92952380952380953</v>
      </c>
      <c r="Z322" s="31">
        <f>'BASE '!AI322/SUM('BASE '!$AH322:$AK322)</f>
        <v>3.650793650793651E-2</v>
      </c>
      <c r="AA322" s="31">
        <f>'BASE '!AJ322/SUM('BASE '!$AH322:$AK322)</f>
        <v>1.8730158730158732E-2</v>
      </c>
      <c r="AB322" s="31">
        <f>'BASE '!AK322/SUM('BASE '!$AH322:$AK322)</f>
        <v>1.5238095238095238E-2</v>
      </c>
      <c r="AC322" s="31">
        <f>'BASE '!AB322/'BASE '!AA322</f>
        <v>0.89693148086347096</v>
      </c>
      <c r="AD322" s="31">
        <f>'BASE '!AF322/'BASE '!AA322</f>
        <v>7.1013296330774758E-2</v>
      </c>
      <c r="AE322" s="31">
        <f>'BASE '!AG322/'BASE '!AA322</f>
        <v>2.1182793810268209E-2</v>
      </c>
      <c r="AF322" s="31">
        <f>'BASE '!AA322/'BASE '!G322</f>
        <v>0.55418084171968995</v>
      </c>
      <c r="DV322" s="5"/>
      <c r="DW322" s="5"/>
      <c r="DX322" s="5"/>
      <c r="DY322" s="5"/>
      <c r="DZ322" s="5"/>
      <c r="EA322" s="5"/>
      <c r="EB322" s="5"/>
    </row>
    <row r="323" spans="1:132">
      <c r="A323" t="s">
        <v>826</v>
      </c>
      <c r="B323" t="s">
        <v>779</v>
      </c>
      <c r="C323" t="s">
        <v>827</v>
      </c>
      <c r="D323" s="31">
        <f>'BASE '!Z323/'BASE '!AA323</f>
        <v>1753.4984280895051</v>
      </c>
      <c r="E323" s="31">
        <f>'BASE '!AA323/'BASE '!CV323</f>
        <v>2.1714381720430107</v>
      </c>
      <c r="F323" s="31">
        <f>'BASE '!Z323/'BASE '!CV323</f>
        <v>3807.6134213709679</v>
      </c>
      <c r="G323" s="31">
        <f>SUM(OTEs!D323:K323,OTEs!M323,OTEs!N323,OTEs!O323,OTEs!Q323)/'BASE '!AA323</f>
        <v>0.11166475813190556</v>
      </c>
      <c r="H323" s="31">
        <f>OTEs!D323/OTEs!$T323</f>
        <v>1.5306122448979591E-2</v>
      </c>
      <c r="I323" s="31">
        <f>OTEs!E323/OTEs!$T323</f>
        <v>0</v>
      </c>
      <c r="J323" s="31">
        <f>OTEs!F323/OTEs!$T323</f>
        <v>0</v>
      </c>
      <c r="K323" s="31">
        <f>OTEs!G323/OTEs!$T323</f>
        <v>0</v>
      </c>
      <c r="L323" s="31">
        <f>OTEs!H323/OTEs!$T323</f>
        <v>6.9313091090094578E-2</v>
      </c>
      <c r="M323" s="31">
        <f>OTEs!I323/OTEs!$T323</f>
        <v>2.7625684420109511E-2</v>
      </c>
      <c r="N323" s="31">
        <f>OTEs!J323/OTEs!$T323</f>
        <v>0</v>
      </c>
      <c r="O323" s="31">
        <f>OTEs!K323/OTEs!$T323</f>
        <v>0</v>
      </c>
      <c r="P323" s="31">
        <f>OTEs!L323/OTEs!$T323</f>
        <v>0.18914883026381282</v>
      </c>
      <c r="Q323" s="31">
        <f>OTEs!M323/OTEs!$T323</f>
        <v>0</v>
      </c>
      <c r="R323" s="31">
        <f>OTEs!N323/OTEs!$T323</f>
        <v>0</v>
      </c>
      <c r="S323" s="31">
        <f>OTEs!O323/OTEs!$T323</f>
        <v>0</v>
      </c>
      <c r="T323" s="31">
        <f>OTEs!P323/OTEs!$T323</f>
        <v>9.2085614733698352E-3</v>
      </c>
      <c r="U323" s="31">
        <f>OTEs!Q323/OTEs!$T323</f>
        <v>0</v>
      </c>
      <c r="V323" s="31">
        <f>OTEs!R323/OTEs!$T323</f>
        <v>0.31417994026879048</v>
      </c>
      <c r="W323" s="31">
        <f>OTEs!S323/OTEs!$T323</f>
        <v>0.37521777003484325</v>
      </c>
      <c r="X323" s="31">
        <f>SUM('BASE '!AH323:AK323)/'BASE '!AA323</f>
        <v>0.21354956516356657</v>
      </c>
      <c r="Y323" s="31">
        <f>'BASE '!AH323/SUM('BASE '!$AH323:$AK323)</f>
        <v>0.14347826086956522</v>
      </c>
      <c r="Z323" s="31">
        <f>'BASE '!AI323/SUM('BASE '!$AH323:$AK323)</f>
        <v>0.14927536231884059</v>
      </c>
      <c r="AA323" s="31">
        <f>'BASE '!AJ323/SUM('BASE '!$AH323:$AK323)</f>
        <v>0.68405797101449284</v>
      </c>
      <c r="AB323" s="31">
        <f>'BASE '!AK323/SUM('BASE '!$AH323:$AK323)</f>
        <v>2.318840579710145E-2</v>
      </c>
      <c r="AC323" s="31">
        <f>'BASE '!AB323/'BASE '!AA323</f>
        <v>0.30837795178112715</v>
      </c>
      <c r="AD323" s="31">
        <f>'BASE '!AF323/'BASE '!AA323</f>
        <v>0.6226672031196806</v>
      </c>
      <c r="AE323" s="31">
        <f>'BASE '!AG323/'BASE '!AA323</f>
        <v>5.5708582216582583E-3</v>
      </c>
      <c r="AF323" s="31">
        <f>'BASE '!AA323/'BASE '!G323</f>
        <v>0.2052982711232248</v>
      </c>
      <c r="DV323" s="5"/>
      <c r="DW323" s="5"/>
      <c r="DX323" s="5"/>
      <c r="DY323" s="5"/>
      <c r="DZ323" s="5"/>
      <c r="EA323" s="5"/>
      <c r="EB323" s="5"/>
    </row>
    <row r="324" spans="1:132">
      <c r="A324" t="s">
        <v>828</v>
      </c>
      <c r="B324" t="s">
        <v>779</v>
      </c>
      <c r="C324" t="s">
        <v>829</v>
      </c>
      <c r="D324" s="31">
        <f>'BASE '!Z324/'BASE '!AA324</f>
        <v>1817.7188479508745</v>
      </c>
      <c r="E324" s="31">
        <f>'BASE '!AA324/'BASE '!CV324</f>
        <v>4.4325443786982239</v>
      </c>
      <c r="F324" s="31">
        <f>'BASE '!Z324/'BASE '!CV324</f>
        <v>8057.1194615384611</v>
      </c>
      <c r="G324" s="31">
        <f>SUM(OTEs!D324:K324,OTEs!M324,OTEs!N324,OTEs!O324,OTEs!Q324)/'BASE '!AA324</f>
        <v>0.89627553063676413</v>
      </c>
      <c r="H324" s="31">
        <f>OTEs!D324/OTEs!$T324</f>
        <v>0.29035775127768315</v>
      </c>
      <c r="I324" s="31">
        <f>OTEs!E324/OTEs!$T324</f>
        <v>0.54514480408858601</v>
      </c>
      <c r="J324" s="31">
        <f>OTEs!F324/OTEs!$T324</f>
        <v>0</v>
      </c>
      <c r="K324" s="31">
        <f>OTEs!G324/OTEs!$T324</f>
        <v>9.3356047700170371E-3</v>
      </c>
      <c r="L324" s="31">
        <f>OTEs!H324/OTEs!$T324</f>
        <v>0</v>
      </c>
      <c r="M324" s="31">
        <f>OTEs!I324/OTEs!$T324</f>
        <v>1.4991482112436116E-2</v>
      </c>
      <c r="N324" s="31">
        <f>OTEs!J324/OTEs!$T324</f>
        <v>0</v>
      </c>
      <c r="O324" s="31">
        <f>OTEs!K324/OTEs!$T324</f>
        <v>0</v>
      </c>
      <c r="P324" s="31">
        <f>OTEs!L324/OTEs!$T324</f>
        <v>0</v>
      </c>
      <c r="Q324" s="31">
        <f>OTEs!M324/OTEs!$T324</f>
        <v>5.4378194207836461E-2</v>
      </c>
      <c r="R324" s="31">
        <f>OTEs!N324/OTEs!$T324</f>
        <v>0</v>
      </c>
      <c r="S324" s="31">
        <f>OTEs!O324/OTEs!$T324</f>
        <v>8.1771720613287903E-4</v>
      </c>
      <c r="T324" s="31">
        <f>OTEs!P324/OTEs!$T324</f>
        <v>6.3373083475298129E-3</v>
      </c>
      <c r="U324" s="31">
        <f>OTEs!Q324/OTEs!$T324</f>
        <v>0</v>
      </c>
      <c r="V324" s="31">
        <f>OTEs!R324/OTEs!$T324</f>
        <v>5.6013628620102208E-2</v>
      </c>
      <c r="W324" s="31">
        <f>OTEs!S324/OTEs!$T324</f>
        <v>2.2623509369676321E-2</v>
      </c>
      <c r="X324" s="31">
        <f>SUM('BASE '!AH324:AK324)/'BASE '!AA324</f>
        <v>0.11547189961286876</v>
      </c>
      <c r="Y324" s="31">
        <f>'BASE '!AH324/SUM('BASE '!$AH324:$AK324)</f>
        <v>0.42774566473988446</v>
      </c>
      <c r="Z324" s="31">
        <f>'BASE '!AI324/SUM('BASE '!$AH324:$AK324)</f>
        <v>0.16184971098265899</v>
      </c>
      <c r="AA324" s="31">
        <f>'BASE '!AJ324/SUM('BASE '!$AH324:$AK324)</f>
        <v>0.17919075144508673</v>
      </c>
      <c r="AB324" s="31">
        <f>'BASE '!AK324/SUM('BASE '!$AH324:$AK324)</f>
        <v>0.23121387283236999</v>
      </c>
      <c r="AC324" s="31">
        <f>'BASE '!AB324/'BASE '!AA324</f>
        <v>0.91182752636497144</v>
      </c>
      <c r="AD324" s="31">
        <f>'BASE '!AF324/'BASE '!AA324</f>
        <v>6.5411827526364985E-2</v>
      </c>
      <c r="AE324" s="31">
        <f>'BASE '!AG324/'BASE '!AA324</f>
        <v>7.4756374315845696E-3</v>
      </c>
      <c r="AF324" s="31">
        <f>'BASE '!AA324/'BASE '!G324</f>
        <v>0.15539540873827065</v>
      </c>
      <c r="DV324" s="5"/>
      <c r="DW324" s="5"/>
      <c r="DX324" s="5"/>
      <c r="DY324" s="5"/>
      <c r="DZ324" s="5"/>
      <c r="EA324" s="5"/>
      <c r="EB324" s="5"/>
    </row>
    <row r="325" spans="1:132">
      <c r="A325" t="s">
        <v>830</v>
      </c>
      <c r="B325" t="s">
        <v>779</v>
      </c>
      <c r="C325" t="s">
        <v>831</v>
      </c>
      <c r="D325" s="31">
        <f>'BASE '!Z325/'BASE '!AA325</f>
        <v>1922.143262256548</v>
      </c>
      <c r="E325" s="31">
        <f>'BASE '!AA325/'BASE '!CV325</f>
        <v>1.1195488721804512</v>
      </c>
      <c r="F325" s="31">
        <f>'BASE '!Z325/'BASE '!CV325</f>
        <v>2151.9333214285716</v>
      </c>
      <c r="G325" s="31">
        <f>SUM(OTEs!D325:K325,OTEs!M325,OTEs!N325,OTEs!O325,OTEs!Q325)/'BASE '!AA325</f>
        <v>0.42343854936198788</v>
      </c>
      <c r="H325" s="31">
        <f>OTEs!D325/OTEs!$T325</f>
        <v>0.27449324324324326</v>
      </c>
      <c r="I325" s="31">
        <f>OTEs!E325/OTEs!$T325</f>
        <v>0</v>
      </c>
      <c r="J325" s="31">
        <f>OTEs!F325/OTEs!$T325</f>
        <v>0</v>
      </c>
      <c r="K325" s="31">
        <f>OTEs!G325/OTEs!$T325</f>
        <v>4.932432432432432E-2</v>
      </c>
      <c r="L325" s="31">
        <f>OTEs!H325/OTEs!$T325</f>
        <v>8.2770270270270271E-2</v>
      </c>
      <c r="M325" s="31">
        <f>OTEs!I325/OTEs!$T325</f>
        <v>1.9425675675675678E-2</v>
      </c>
      <c r="N325" s="31">
        <f>OTEs!J325/OTEs!$T325</f>
        <v>0</v>
      </c>
      <c r="O325" s="31">
        <f>OTEs!K325/OTEs!$T325</f>
        <v>0</v>
      </c>
      <c r="P325" s="31">
        <f>OTEs!L325/OTEs!$T325</f>
        <v>0.18293918918918919</v>
      </c>
      <c r="Q325" s="31">
        <f>OTEs!M325/OTEs!$T325</f>
        <v>0</v>
      </c>
      <c r="R325" s="31">
        <f>OTEs!N325/OTEs!$T325</f>
        <v>0</v>
      </c>
      <c r="S325" s="31">
        <f>OTEs!O325/OTEs!$T325</f>
        <v>0</v>
      </c>
      <c r="T325" s="31">
        <f>OTEs!P325/OTEs!$T325</f>
        <v>1.3344594594594595E-2</v>
      </c>
      <c r="U325" s="31">
        <f>OTEs!Q325/OTEs!$T325</f>
        <v>0</v>
      </c>
      <c r="V325" s="31">
        <f>OTEs!R325/OTEs!$T325</f>
        <v>0.23327702702702702</v>
      </c>
      <c r="W325" s="31">
        <f>OTEs!S325/OTEs!$T325</f>
        <v>0.14442567567567569</v>
      </c>
      <c r="X325" s="31">
        <f>SUM('BASE '!AH325:AK325)/'BASE '!AA325</f>
        <v>0.11417058428475488</v>
      </c>
      <c r="Y325" s="31">
        <f>'BASE '!AH325/SUM('BASE '!$AH325:$AK325)</f>
        <v>0.42647058823529405</v>
      </c>
      <c r="Z325" s="31">
        <f>'BASE '!AI325/SUM('BASE '!$AH325:$AK325)</f>
        <v>2.9411764705882353E-2</v>
      </c>
      <c r="AA325" s="31">
        <f>'BASE '!AJ325/SUM('BASE '!$AH325:$AK325)</f>
        <v>0.54411764705882348</v>
      </c>
      <c r="AB325" s="31">
        <f>'BASE '!AK325/SUM('BASE '!$AH325:$AK325)</f>
        <v>0</v>
      </c>
      <c r="AC325" s="31">
        <f>'BASE '!AB325/'BASE '!AA325</f>
        <v>0.42998656816655473</v>
      </c>
      <c r="AD325" s="31">
        <f>'BASE '!AF325/'BASE '!AA325</f>
        <v>0.50705171255876424</v>
      </c>
      <c r="AE325" s="31">
        <f>'BASE '!AG325/'BASE '!AA325</f>
        <v>1.544660846205507E-2</v>
      </c>
      <c r="AF325" s="31">
        <f>'BASE '!AA325/'BASE '!G325</f>
        <v>0.17876136059350514</v>
      </c>
      <c r="DV325" s="5"/>
      <c r="DW325" s="5"/>
      <c r="DX325" s="5"/>
      <c r="DY325" s="5"/>
      <c r="DZ325" s="5"/>
      <c r="EA325" s="5"/>
      <c r="EB325" s="5"/>
    </row>
    <row r="326" spans="1:132">
      <c r="A326" t="s">
        <v>832</v>
      </c>
      <c r="B326" t="s">
        <v>779</v>
      </c>
      <c r="C326" t="s">
        <v>833</v>
      </c>
      <c r="D326" s="31">
        <f>'BASE '!Z326/'BASE '!AA326</f>
        <v>3804.229088717454</v>
      </c>
      <c r="E326" s="31">
        <f>'BASE '!AA326/'BASE '!CV326</f>
        <v>0.62282282282282264</v>
      </c>
      <c r="F326" s="31">
        <f>'BASE '!Z326/'BASE '!CV326</f>
        <v>2369.3606996996991</v>
      </c>
      <c r="G326" s="31">
        <f>SUM(OTEs!D326:K326,OTEs!M326,OTEs!N326,OTEs!O326,OTEs!Q326)/'BASE '!AA326</f>
        <v>0.54267116682738681</v>
      </c>
      <c r="H326" s="31">
        <f>OTEs!D326/OTEs!$T326</f>
        <v>9.682885499878964E-2</v>
      </c>
      <c r="I326" s="31">
        <f>OTEs!E326/OTEs!$T326</f>
        <v>0</v>
      </c>
      <c r="J326" s="31">
        <f>OTEs!F326/OTEs!$T326</f>
        <v>0</v>
      </c>
      <c r="K326" s="31">
        <f>OTEs!G326/OTEs!$T326</f>
        <v>0.15783103364802709</v>
      </c>
      <c r="L326" s="31">
        <f>OTEs!H326/OTEs!$T326</f>
        <v>2.2028564512224642E-2</v>
      </c>
      <c r="M326" s="31">
        <f>OTEs!I326/OTEs!$T326</f>
        <v>0.14960058097312998</v>
      </c>
      <c r="N326" s="31">
        <f>OTEs!J326/OTEs!$T326</f>
        <v>0</v>
      </c>
      <c r="O326" s="31">
        <f>OTEs!K326/OTEs!$T326</f>
        <v>5.0593076736867582E-2</v>
      </c>
      <c r="P326" s="31">
        <f>OTEs!L326/OTEs!$T326</f>
        <v>0</v>
      </c>
      <c r="Q326" s="31">
        <f>OTEs!M326/OTEs!$T326</f>
        <v>0</v>
      </c>
      <c r="R326" s="31">
        <f>OTEs!N326/OTEs!$T326</f>
        <v>0</v>
      </c>
      <c r="S326" s="31">
        <f>OTEs!O326/OTEs!$T326</f>
        <v>1.9365770999757927E-2</v>
      </c>
      <c r="T326" s="31">
        <f>OTEs!P326/OTEs!$T326</f>
        <v>6.1486322924231417E-2</v>
      </c>
      <c r="U326" s="31">
        <f>OTEs!Q326/OTEs!$T326</f>
        <v>4.8656499636891795E-2</v>
      </c>
      <c r="V326" s="31">
        <f>OTEs!R326/OTEs!$T326</f>
        <v>0.13362381989832969</v>
      </c>
      <c r="W326" s="31">
        <f>OTEs!S326/OTEs!$T326</f>
        <v>0.25998547567175018</v>
      </c>
      <c r="X326" s="31">
        <f>SUM('BASE '!AH326:AK326)/'BASE '!AA326</f>
        <v>0.24590163934426235</v>
      </c>
      <c r="Y326" s="31">
        <f>'BASE '!AH326/SUM('BASE '!$AH326:$AK326)</f>
        <v>0.24509803921568624</v>
      </c>
      <c r="Z326" s="31">
        <f>'BASE '!AI326/SUM('BASE '!$AH326:$AK326)</f>
        <v>0.23529411764705879</v>
      </c>
      <c r="AA326" s="31">
        <f>'BASE '!AJ326/SUM('BASE '!$AH326:$AK326)</f>
        <v>0.44117647058823523</v>
      </c>
      <c r="AB326" s="31">
        <f>'BASE '!AK326/SUM('BASE '!$AH326:$AK326)</f>
        <v>7.8431372549019607E-2</v>
      </c>
      <c r="AC326" s="31">
        <f>'BASE '!AB326/'BASE '!AA326</f>
        <v>0.38500482160077149</v>
      </c>
      <c r="AD326" s="31">
        <f>'BASE '!AF326/'BASE '!AA326</f>
        <v>0.52000964320154297</v>
      </c>
      <c r="AE326" s="31">
        <f>'BASE '!AG326/'BASE '!AA326</f>
        <v>1.446480231436837E-2</v>
      </c>
      <c r="AF326" s="31">
        <f>'BASE '!AA326/'BASE '!G326</f>
        <v>2.4893627436689818E-2</v>
      </c>
      <c r="DV326" s="5"/>
      <c r="DW326" s="5"/>
      <c r="DX326" s="5"/>
      <c r="DY326" s="5"/>
      <c r="DZ326" s="5"/>
      <c r="EA326" s="5"/>
      <c r="EB326" s="5"/>
    </row>
    <row r="327" spans="1:132">
      <c r="A327" t="s">
        <v>834</v>
      </c>
      <c r="B327" t="s">
        <v>779</v>
      </c>
      <c r="C327" t="s">
        <v>835</v>
      </c>
      <c r="D327" s="31">
        <f>'BASE '!Z327/'BASE '!AA327</f>
        <v>1724.4012231588995</v>
      </c>
      <c r="E327" s="31">
        <f>'BASE '!AA327/'BASE '!CV327</f>
        <v>2.2534050179211467</v>
      </c>
      <c r="F327" s="31">
        <f>'BASE '!Z327/'BASE '!CV327</f>
        <v>3885.7743691756273</v>
      </c>
      <c r="G327" s="31">
        <f>SUM(OTEs!D327:K327,OTEs!M327,OTEs!N327,OTEs!O327,OTEs!Q327)/'BASE '!AA327</f>
        <v>0.59591219977731835</v>
      </c>
      <c r="H327" s="31">
        <f>OTEs!D327/OTEs!$T327</f>
        <v>0.4658024494989661</v>
      </c>
      <c r="I327" s="31">
        <f>OTEs!E327/OTEs!$T327</f>
        <v>0</v>
      </c>
      <c r="J327" s="31">
        <f>OTEs!F327/OTEs!$T327</f>
        <v>0</v>
      </c>
      <c r="K327" s="31">
        <f>OTEs!G327/OTEs!$T327</f>
        <v>7.7938603467472556E-3</v>
      </c>
      <c r="L327" s="31">
        <f>OTEs!H327/OTEs!$T327</f>
        <v>8.2233179576904722E-2</v>
      </c>
      <c r="M327" s="31">
        <f>OTEs!I327/OTEs!$T327</f>
        <v>2.9187211706696355E-2</v>
      </c>
      <c r="N327" s="31">
        <f>OTEs!J327/OTEs!$T327</f>
        <v>0</v>
      </c>
      <c r="O327" s="31">
        <f>OTEs!K327/OTEs!$T327</f>
        <v>0</v>
      </c>
      <c r="P327" s="31">
        <f>OTEs!L327/OTEs!$T327</f>
        <v>2.2506759980912994E-2</v>
      </c>
      <c r="Q327" s="31">
        <f>OTEs!M327/OTEs!$T327</f>
        <v>0</v>
      </c>
      <c r="R327" s="31">
        <f>OTEs!N327/OTEs!$T327</f>
        <v>0</v>
      </c>
      <c r="S327" s="31">
        <f>OTEs!O327/OTEs!$T327</f>
        <v>3.1811674884682679E-3</v>
      </c>
      <c r="T327" s="31">
        <f>OTEs!P327/OTEs!$T327</f>
        <v>2.0836647049467152E-2</v>
      </c>
      <c r="U327" s="31">
        <f>OTEs!Q327/OTEs!$T327</f>
        <v>7.7143311595355485E-3</v>
      </c>
      <c r="V327" s="31">
        <f>OTEs!R327/OTEs!$T327</f>
        <v>0.29584857642754891</v>
      </c>
      <c r="W327" s="31">
        <f>OTEs!S327/OTEs!$T327</f>
        <v>6.4895816764752659E-2</v>
      </c>
      <c r="X327" s="31">
        <f>SUM('BASE '!AH327:AK327)/'BASE '!AA327</f>
        <v>0.1224749483060283</v>
      </c>
      <c r="Y327" s="31">
        <f>'BASE '!AH327/SUM('BASE '!$AH327:$AK327)</f>
        <v>0.32467532467532473</v>
      </c>
      <c r="Z327" s="31">
        <f>'BASE '!AI327/SUM('BASE '!$AH327:$AK327)</f>
        <v>0.23376623376623379</v>
      </c>
      <c r="AA327" s="31">
        <f>'BASE '!AJ327/SUM('BASE '!$AH327:$AK327)</f>
        <v>0.44155844155844159</v>
      </c>
      <c r="AB327" s="31">
        <f>'BASE '!AK327/SUM('BASE '!$AH327:$AK327)</f>
        <v>0</v>
      </c>
      <c r="AC327" s="31">
        <f>'BASE '!AB327/'BASE '!AA327</f>
        <v>0.6089549864800381</v>
      </c>
      <c r="AD327" s="31">
        <f>'BASE '!AF327/'BASE '!AA327</f>
        <v>0.33982821695562271</v>
      </c>
      <c r="AE327" s="31">
        <f>'BASE '!AG327/'BASE '!AA327</f>
        <v>2.6642277715921744E-2</v>
      </c>
      <c r="AF327" s="31">
        <f>'BASE '!AA327/'BASE '!G327</f>
        <v>0.17401012751387718</v>
      </c>
      <c r="DV327" s="5"/>
      <c r="DW327" s="5"/>
      <c r="DX327" s="5"/>
      <c r="DY327" s="5"/>
      <c r="DZ327" s="5"/>
      <c r="EA327" s="5"/>
      <c r="EB327" s="5"/>
    </row>
    <row r="328" spans="1:132">
      <c r="A328" t="s">
        <v>836</v>
      </c>
      <c r="B328" t="s">
        <v>779</v>
      </c>
      <c r="C328" t="s">
        <v>837</v>
      </c>
      <c r="D328" s="31">
        <f>'BASE '!Z328/'BASE '!AA328</f>
        <v>3058.0343959549341</v>
      </c>
      <c r="E328" s="31">
        <f>'BASE '!AA328/'BASE '!CV328</f>
        <v>1.3155357142857143</v>
      </c>
      <c r="F328" s="31">
        <f>'BASE '!Z328/'BASE '!CV328</f>
        <v>4022.953463392857</v>
      </c>
      <c r="G328" s="31">
        <f>SUM(OTEs!D328:K328,OTEs!M328,OTEs!N328,OTEs!O328,OTEs!Q328)/'BASE '!AA328</f>
        <v>0.14028776978417268</v>
      </c>
      <c r="H328" s="31">
        <f>OTEs!D328/OTEs!$T328</f>
        <v>2.761826633852885E-2</v>
      </c>
      <c r="I328" s="31">
        <f>OTEs!E328/OTEs!$T328</f>
        <v>0</v>
      </c>
      <c r="J328" s="31">
        <f>OTEs!F328/OTEs!$T328</f>
        <v>0</v>
      </c>
      <c r="K328" s="31">
        <f>OTEs!G328/OTEs!$T328</f>
        <v>3.2403609515996717E-2</v>
      </c>
      <c r="L328" s="31">
        <f>OTEs!H328/OTEs!$T328</f>
        <v>2.454197429587093E-2</v>
      </c>
      <c r="M328" s="31">
        <f>OTEs!I328/OTEs!$T328</f>
        <v>0</v>
      </c>
      <c r="N328" s="31">
        <f>OTEs!J328/OTEs!$T328</f>
        <v>0</v>
      </c>
      <c r="O328" s="31">
        <f>OTEs!K328/OTEs!$T328</f>
        <v>0</v>
      </c>
      <c r="P328" s="31">
        <f>OTEs!L328/OTEs!$T328</f>
        <v>2.5977577249111292E-2</v>
      </c>
      <c r="Q328" s="31">
        <f>OTEs!M328/OTEs!$T328</f>
        <v>4.9904293136450638E-2</v>
      </c>
      <c r="R328" s="31">
        <f>OTEs!N328/OTEs!$T328</f>
        <v>0</v>
      </c>
      <c r="S328" s="31">
        <f>OTEs!O328/OTEs!$T328</f>
        <v>0</v>
      </c>
      <c r="T328" s="31">
        <f>OTEs!P328/OTEs!$T328</f>
        <v>2.249111293409899E-2</v>
      </c>
      <c r="U328" s="31">
        <f>OTEs!Q328/OTEs!$T328</f>
        <v>6.8362045392398136E-3</v>
      </c>
      <c r="V328" s="31">
        <f>OTEs!R328/OTEs!$T328</f>
        <v>0.42322942302433686</v>
      </c>
      <c r="W328" s="31">
        <f>OTEs!S328/OTEs!$T328</f>
        <v>0.38699753896636585</v>
      </c>
      <c r="X328" s="31">
        <f>SUM('BASE '!AH328:AK328)/'BASE '!AA328</f>
        <v>0.57893307995113341</v>
      </c>
      <c r="Y328" s="31">
        <f>'BASE '!AH328/SUM('BASE '!$AH328:$AK328)</f>
        <v>0.65416178194607266</v>
      </c>
      <c r="Z328" s="31">
        <f>'BASE '!AI328/SUM('BASE '!$AH328:$AK328)</f>
        <v>9.3786635404454876E-3</v>
      </c>
      <c r="AA328" s="31">
        <f>'BASE '!AJ328/SUM('BASE '!$AH328:$AK328)</f>
        <v>0.28956623681125437</v>
      </c>
      <c r="AB328" s="31">
        <f>'BASE '!AK328/SUM('BASE '!$AH328:$AK328)</f>
        <v>4.6893317702227433E-2</v>
      </c>
      <c r="AC328" s="31">
        <f>'BASE '!AB328/'BASE '!AA328</f>
        <v>0.40762861408986018</v>
      </c>
      <c r="AD328" s="31">
        <f>'BASE '!AF328/'BASE '!AA328</f>
        <v>0.54377629971494501</v>
      </c>
      <c r="AE328" s="31">
        <f>'BASE '!AG328/'BASE '!AA328</f>
        <v>5.4296185692955072E-3</v>
      </c>
      <c r="AF328" s="31">
        <f>'BASE '!AA328/'BASE '!G328</f>
        <v>0.15418050374738468</v>
      </c>
      <c r="DV328" s="5"/>
      <c r="DW328" s="5"/>
      <c r="DX328" s="5"/>
      <c r="DY328" s="5"/>
      <c r="DZ328" s="5"/>
      <c r="EA328" s="5"/>
      <c r="EB328" s="5"/>
    </row>
    <row r="329" spans="1:132">
      <c r="A329" t="s">
        <v>840</v>
      </c>
      <c r="B329" t="s">
        <v>839</v>
      </c>
      <c r="C329" t="s">
        <v>841</v>
      </c>
      <c r="D329" s="31">
        <f>'BASE '!Z329/'BASE '!AA329</f>
        <v>2023.51250303295</v>
      </c>
      <c r="E329" s="31">
        <f>'BASE '!AA329/'BASE '!CV329</f>
        <v>3.1222727272727271</v>
      </c>
      <c r="F329" s="31">
        <f>'BASE '!Z329/'BASE '!CV329</f>
        <v>6317.9579015151512</v>
      </c>
      <c r="G329" s="31">
        <f>SUM(OTEs!D329:K329,OTEs!M329,OTEs!N329,OTEs!O329,OTEs!Q329)/'BASE '!AA329</f>
        <v>0.58499538991604805</v>
      </c>
      <c r="H329" s="31">
        <f>OTEs!D329/OTEs!$T329</f>
        <v>0.24103459989324016</v>
      </c>
      <c r="I329" s="31">
        <f>OTEs!E329/OTEs!$T329</f>
        <v>0</v>
      </c>
      <c r="J329" s="31">
        <f>OTEs!F329/OTEs!$T329</f>
        <v>0</v>
      </c>
      <c r="K329" s="31">
        <f>OTEs!G329/OTEs!$T329</f>
        <v>4.8527199495317129E-3</v>
      </c>
      <c r="L329" s="31">
        <f>OTEs!H329/OTEs!$T329</f>
        <v>0</v>
      </c>
      <c r="M329" s="31">
        <f>OTEs!I329/OTEs!$T329</f>
        <v>0</v>
      </c>
      <c r="N329" s="31">
        <f>OTEs!J329/OTEs!$T329</f>
        <v>0</v>
      </c>
      <c r="O329" s="31">
        <f>OTEs!K329/OTEs!$T329</f>
        <v>3.3969039646721986E-3</v>
      </c>
      <c r="P329" s="31">
        <f>OTEs!L329/OTEs!$T329</f>
        <v>0</v>
      </c>
      <c r="Q329" s="31">
        <f>OTEs!M329/OTEs!$T329</f>
        <v>0.19410879798126851</v>
      </c>
      <c r="R329" s="31">
        <f>OTEs!N329/OTEs!$T329</f>
        <v>0</v>
      </c>
      <c r="S329" s="31">
        <f>OTEs!O329/OTEs!$T329</f>
        <v>0.12228854272819915</v>
      </c>
      <c r="T329" s="31">
        <f>OTEs!P329/OTEs!$T329</f>
        <v>7.1917309652059974E-2</v>
      </c>
      <c r="U329" s="31">
        <f>OTEs!Q329/OTEs!$T329</f>
        <v>1.9313825399136217E-2</v>
      </c>
      <c r="V329" s="31">
        <f>OTEs!R329/OTEs!$T329</f>
        <v>4.6246421119037227E-2</v>
      </c>
      <c r="W329" s="31">
        <f>OTEs!S329/OTEs!$T329</f>
        <v>0.29684087931285486</v>
      </c>
      <c r="X329" s="31">
        <f>SUM('BASE '!AH329:AK329)/'BASE '!AA329</f>
        <v>0.60901635366622997</v>
      </c>
      <c r="Y329" s="31">
        <f>'BASE '!AH329/SUM('BASE '!$AH329:$AK329)</f>
        <v>0.32908366533864541</v>
      </c>
      <c r="Z329" s="31">
        <f>'BASE '!AI329/SUM('BASE '!$AH329:$AK329)</f>
        <v>0.39601593625498011</v>
      </c>
      <c r="AA329" s="31">
        <f>'BASE '!AJ329/SUM('BASE '!$AH329:$AK329)</f>
        <v>0.19203187250996018</v>
      </c>
      <c r="AB329" s="31">
        <f>'BASE '!AK329/SUM('BASE '!$AH329:$AK329)</f>
        <v>8.2868525896414344E-2</v>
      </c>
      <c r="AC329" s="31">
        <f>'BASE '!AB329/'BASE '!AA329</f>
        <v>0.84107342165283638</v>
      </c>
      <c r="AD329" s="31">
        <f>'BASE '!AF329/'BASE '!AA329</f>
        <v>6.9442422477798804E-2</v>
      </c>
      <c r="AE329" s="31">
        <f>'BASE '!AG329/'BASE '!AA329</f>
        <v>7.0267384869219199E-2</v>
      </c>
      <c r="AF329" s="31">
        <f>'BASE '!AA329/'BASE '!G329</f>
        <v>0.12578323516478554</v>
      </c>
      <c r="DV329" s="5"/>
      <c r="DW329" s="5"/>
      <c r="DX329" s="5"/>
      <c r="DY329" s="5"/>
      <c r="DZ329" s="5"/>
      <c r="EA329" s="5"/>
      <c r="EB329" s="5"/>
    </row>
    <row r="330" spans="1:132">
      <c r="A330" t="s">
        <v>842</v>
      </c>
      <c r="B330" t="s">
        <v>839</v>
      </c>
      <c r="C330" t="s">
        <v>843</v>
      </c>
      <c r="D330" s="31">
        <f>'BASE '!Z330/'BASE '!AA330</f>
        <v>649.04313051470592</v>
      </c>
      <c r="E330" s="31">
        <f>'BASE '!AA330/'BASE '!CV330</f>
        <v>3.8041958041958037</v>
      </c>
      <c r="F330" s="31">
        <f>'BASE '!Z330/'BASE '!CV330</f>
        <v>2469.0871538461538</v>
      </c>
      <c r="G330" s="31">
        <f>SUM(OTEs!D330:K330,OTEs!M330,OTEs!N330,OTEs!O330,OTEs!Q330)/'BASE '!AA330</f>
        <v>0.59834558823529405</v>
      </c>
      <c r="H330" s="31">
        <f>OTEs!D330/OTEs!$T330</f>
        <v>0.57536764705882359</v>
      </c>
      <c r="I330" s="31">
        <f>OTEs!E330/OTEs!$T330</f>
        <v>0</v>
      </c>
      <c r="J330" s="31">
        <f>OTEs!F330/OTEs!$T330</f>
        <v>0</v>
      </c>
      <c r="K330" s="31">
        <f>OTEs!G330/OTEs!$T330</f>
        <v>0</v>
      </c>
      <c r="L330" s="31">
        <f>OTEs!H330/OTEs!$T330</f>
        <v>0</v>
      </c>
      <c r="M330" s="31">
        <f>OTEs!I330/OTEs!$T330</f>
        <v>2.2977941176470593E-2</v>
      </c>
      <c r="N330" s="31">
        <f>OTEs!J330/OTEs!$T330</f>
        <v>0</v>
      </c>
      <c r="O330" s="31">
        <f>OTEs!K330/OTEs!$T330</f>
        <v>0</v>
      </c>
      <c r="P330" s="31">
        <f>OTEs!L330/OTEs!$T330</f>
        <v>2.0588235294117654E-2</v>
      </c>
      <c r="Q330" s="31">
        <f>OTEs!M330/OTEs!$T330</f>
        <v>0</v>
      </c>
      <c r="R330" s="31">
        <f>OTEs!N330/OTEs!$T330</f>
        <v>0</v>
      </c>
      <c r="S330" s="31">
        <f>OTEs!O330/OTEs!$T330</f>
        <v>0</v>
      </c>
      <c r="T330" s="31">
        <f>OTEs!P330/OTEs!$T330</f>
        <v>0</v>
      </c>
      <c r="U330" s="31">
        <f>OTEs!Q330/OTEs!$T330</f>
        <v>0</v>
      </c>
      <c r="V330" s="31">
        <f>OTEs!R330/OTEs!$T330</f>
        <v>2.1875000000000002E-2</v>
      </c>
      <c r="W330" s="31">
        <f>OTEs!S330/OTEs!$T330</f>
        <v>0.35919117647058829</v>
      </c>
      <c r="X330" s="31">
        <f>SUM('BASE '!AH330:AK330)/'BASE '!AA330</f>
        <v>8.6397058823529424E-2</v>
      </c>
      <c r="Y330" s="31">
        <f>'BASE '!AH330/SUM('BASE '!$AH330:$AK330)</f>
        <v>0.53191489361702127</v>
      </c>
      <c r="Z330" s="31">
        <f>'BASE '!AI330/SUM('BASE '!$AH330:$AK330)</f>
        <v>0.25531914893617019</v>
      </c>
      <c r="AA330" s="31">
        <f>'BASE '!AJ330/SUM('BASE '!$AH330:$AK330)</f>
        <v>0.21276595744680851</v>
      </c>
      <c r="AB330" s="31">
        <f>'BASE '!AK330/SUM('BASE '!$AH330:$AK330)</f>
        <v>0</v>
      </c>
      <c r="AC330" s="31">
        <f>'BASE '!AB330/'BASE '!AA330</f>
        <v>0.8555147058823529</v>
      </c>
      <c r="AD330" s="31">
        <f>'BASE '!AF330/'BASE '!AA330</f>
        <v>0.11893382352941176</v>
      </c>
      <c r="AE330" s="31">
        <f>'BASE '!AG330/'BASE '!AA330</f>
        <v>0</v>
      </c>
      <c r="AF330" s="31">
        <f>'BASE '!AA330/'BASE '!G330</f>
        <v>0.69576929835544088</v>
      </c>
      <c r="DV330" s="5"/>
      <c r="DW330" s="5"/>
      <c r="DX330" s="5"/>
      <c r="DY330" s="5"/>
      <c r="DZ330" s="5"/>
      <c r="EA330" s="5"/>
      <c r="EB330" s="5"/>
    </row>
    <row r="331" spans="1:132">
      <c r="A331" t="s">
        <v>844</v>
      </c>
      <c r="B331" t="s">
        <v>839</v>
      </c>
      <c r="C331" t="s">
        <v>845</v>
      </c>
      <c r="D331" s="31">
        <f>'BASE '!Z331/'BASE '!AA331</f>
        <v>1836.7365363128492</v>
      </c>
      <c r="E331" s="31">
        <f>'BASE '!AA331/'BASE '!CV331</f>
        <v>0.92987012987012974</v>
      </c>
      <c r="F331" s="31">
        <f>'BASE '!Z331/'BASE '!CV331</f>
        <v>1707.9264415584414</v>
      </c>
      <c r="G331" s="31">
        <f>SUM(OTEs!D331:K331,OTEs!M331,OTEs!N331,OTEs!O331,OTEs!Q331)/'BASE '!AA331</f>
        <v>0.24581005586592178</v>
      </c>
      <c r="H331" s="31">
        <f>OTEs!D331/OTEs!$T331</f>
        <v>0</v>
      </c>
      <c r="I331" s="31">
        <f>OTEs!E331/OTEs!$T331</f>
        <v>0</v>
      </c>
      <c r="J331" s="31">
        <f>OTEs!F331/OTEs!$T331</f>
        <v>0</v>
      </c>
      <c r="K331" s="31">
        <f>OTEs!G331/OTEs!$T331</f>
        <v>0</v>
      </c>
      <c r="L331" s="31">
        <f>OTEs!H331/OTEs!$T331</f>
        <v>0.24581005586592178</v>
      </c>
      <c r="M331" s="31">
        <f>OTEs!I331/OTEs!$T331</f>
        <v>0</v>
      </c>
      <c r="N331" s="31">
        <f>OTEs!J331/OTEs!$T331</f>
        <v>0</v>
      </c>
      <c r="O331" s="31">
        <f>OTEs!K331/OTEs!$T331</f>
        <v>0</v>
      </c>
      <c r="P331" s="31">
        <f>OTEs!L331/OTEs!$T331</f>
        <v>0.18854748603351956</v>
      </c>
      <c r="Q331" s="31">
        <f>OTEs!M331/OTEs!$T331</f>
        <v>0</v>
      </c>
      <c r="R331" s="31">
        <f>OTEs!N331/OTEs!$T331</f>
        <v>0</v>
      </c>
      <c r="S331" s="31">
        <f>OTEs!O331/OTEs!$T331</f>
        <v>0</v>
      </c>
      <c r="T331" s="31">
        <f>OTEs!P331/OTEs!$T331</f>
        <v>0.16270949720670391</v>
      </c>
      <c r="U331" s="31">
        <f>OTEs!Q331/OTEs!$T331</f>
        <v>0</v>
      </c>
      <c r="V331" s="31">
        <f>OTEs!R331/OTEs!$T331</f>
        <v>0.24301675977653628</v>
      </c>
      <c r="W331" s="31">
        <f>OTEs!S331/OTEs!$T331</f>
        <v>0.15991620111731844</v>
      </c>
      <c r="X331" s="31">
        <f>SUM('BASE '!AH331:AK331)/'BASE '!AA331</f>
        <v>0.19553072625698323</v>
      </c>
      <c r="Y331" s="31">
        <f>'BASE '!AH331/SUM('BASE '!$AH331:$AK331)</f>
        <v>0</v>
      </c>
      <c r="Z331" s="31">
        <f>'BASE '!AI331/SUM('BASE '!$AH331:$AK331)</f>
        <v>0.28571428571428575</v>
      </c>
      <c r="AA331" s="31">
        <f>'BASE '!AJ331/SUM('BASE '!$AH331:$AK331)</f>
        <v>0.7142857142857143</v>
      </c>
      <c r="AB331" s="31">
        <f>'BASE '!AK331/SUM('BASE '!$AH331:$AK331)</f>
        <v>0</v>
      </c>
      <c r="AC331" s="31">
        <f>'BASE '!AB331/'BASE '!AA331</f>
        <v>0.10824022346368715</v>
      </c>
      <c r="AD331" s="31">
        <f>'BASE '!AF331/'BASE '!AA331</f>
        <v>0.83519553072625707</v>
      </c>
      <c r="AE331" s="31">
        <f>'BASE '!AG331/'BASE '!AA331</f>
        <v>4.8882681564245811E-3</v>
      </c>
      <c r="AF331" s="31">
        <f>'BASE '!AA331/'BASE '!G331</f>
        <v>3.799319673257346E-2</v>
      </c>
      <c r="DV331" s="5"/>
      <c r="DW331" s="5"/>
      <c r="DX331" s="5"/>
      <c r="DY331" s="5"/>
      <c r="DZ331" s="5"/>
      <c r="EA331" s="5"/>
      <c r="EB331" s="5"/>
    </row>
    <row r="332" spans="1:132">
      <c r="A332" t="s">
        <v>846</v>
      </c>
      <c r="B332" t="s">
        <v>839</v>
      </c>
      <c r="C332" t="s">
        <v>839</v>
      </c>
      <c r="D332" s="31">
        <f>'BASE '!Z332/'BASE '!AA332</f>
        <v>2367.8157857057631</v>
      </c>
      <c r="E332" s="31">
        <f>'BASE '!AA332/'BASE '!CV332</f>
        <v>5.8201388888888896</v>
      </c>
      <c r="F332" s="31">
        <f>'BASE '!Z332/'BASE '!CV332</f>
        <v>13781.016736111113</v>
      </c>
      <c r="G332" s="31">
        <f>SUM(OTEs!D332:K332,OTEs!M332,OTEs!N332,OTEs!O332,OTEs!Q332)/'BASE '!AA332</f>
        <v>0.78152965039971367</v>
      </c>
      <c r="H332" s="31">
        <f>OTEs!D332/OTEs!$T332</f>
        <v>0</v>
      </c>
      <c r="I332" s="31">
        <f>OTEs!E332/OTEs!$T332</f>
        <v>0</v>
      </c>
      <c r="J332" s="31">
        <f>OTEs!F332/OTEs!$T332</f>
        <v>0</v>
      </c>
      <c r="K332" s="31">
        <f>OTEs!G332/OTEs!$T332</f>
        <v>0</v>
      </c>
      <c r="L332" s="31">
        <f>OTEs!H332/OTEs!$T332</f>
        <v>2.6846438372509246E-2</v>
      </c>
      <c r="M332" s="31">
        <f>OTEs!I332/OTEs!$T332</f>
        <v>7.4215487412003345E-2</v>
      </c>
      <c r="N332" s="31">
        <f>OTEs!J332/OTEs!$T332</f>
        <v>0</v>
      </c>
      <c r="O332" s="31">
        <f>OTEs!K332/OTEs!$T332</f>
        <v>0</v>
      </c>
      <c r="P332" s="31">
        <f>OTEs!L332/OTEs!$T332</f>
        <v>0</v>
      </c>
      <c r="Q332" s="31">
        <f>OTEs!M332/OTEs!$T332</f>
        <v>0.46462236010022667</v>
      </c>
      <c r="R332" s="31">
        <f>OTEs!N332/OTEs!$T332</f>
        <v>0</v>
      </c>
      <c r="S332" s="31">
        <f>OTEs!O332/OTEs!$T332</f>
        <v>0.21584536451497435</v>
      </c>
      <c r="T332" s="31">
        <f>OTEs!P332/OTEs!$T332</f>
        <v>8.5908602792029581E-3</v>
      </c>
      <c r="U332" s="31">
        <f>OTEs!Q332/OTEs!$T332</f>
        <v>0</v>
      </c>
      <c r="V332" s="31">
        <f>OTEs!R332/OTEs!$T332</f>
        <v>6.3357594559121821E-2</v>
      </c>
      <c r="W332" s="31">
        <f>OTEs!S332/OTEs!$T332</f>
        <v>0.14652189476196156</v>
      </c>
      <c r="X332" s="31">
        <f>SUM('BASE '!AH332:AK332)/'BASE '!AA332</f>
        <v>0.67414389690967658</v>
      </c>
      <c r="Y332" s="31">
        <f>'BASE '!AH332/SUM('BASE '!$AH332:$AK332)</f>
        <v>0.81238938053097354</v>
      </c>
      <c r="Z332" s="31">
        <f>'BASE '!AI332/SUM('BASE '!$AH332:$AK332)</f>
        <v>0.16814159292035399</v>
      </c>
      <c r="AA332" s="31">
        <f>'BASE '!AJ332/SUM('BASE '!$AH332:$AK332)</f>
        <v>5.3097345132743371E-3</v>
      </c>
      <c r="AB332" s="31">
        <f>'BASE '!AK332/SUM('BASE '!$AH332:$AK332)</f>
        <v>1.4159292035398233E-2</v>
      </c>
      <c r="AC332" s="31">
        <f>'BASE '!AB332/'BASE '!AA332</f>
        <v>0.65266674621166931</v>
      </c>
      <c r="AD332" s="31">
        <f>'BASE '!AF332/'BASE '!AA332</f>
        <v>0.20808972676291612</v>
      </c>
      <c r="AE332" s="31">
        <f>'BASE '!AG332/'BASE '!AA332</f>
        <v>0.13363560434315713</v>
      </c>
      <c r="AF332" s="31">
        <f>'BASE '!AA332/'BASE '!G332</f>
        <v>0.24127118822640822</v>
      </c>
      <c r="DV332" s="5"/>
      <c r="DW332" s="5"/>
      <c r="DX332" s="5"/>
      <c r="DY332" s="5"/>
      <c r="DZ332" s="5"/>
      <c r="EA332" s="5"/>
      <c r="EB332" s="5"/>
    </row>
    <row r="333" spans="1:132">
      <c r="A333" t="s">
        <v>847</v>
      </c>
      <c r="B333" t="s">
        <v>839</v>
      </c>
      <c r="C333" t="s">
        <v>848</v>
      </c>
      <c r="D333" s="31">
        <f>'BASE '!Z333/'BASE '!AA333</f>
        <v>2683.5134290023698</v>
      </c>
      <c r="E333" s="31">
        <f>'BASE '!AA333/'BASE '!CV333</f>
        <v>1.2277777777777779</v>
      </c>
      <c r="F333" s="31">
        <f>'BASE '!Z333/'BASE '!CV333</f>
        <v>3294.7581544973546</v>
      </c>
      <c r="G333" s="31">
        <f>SUM(OTEs!D333:K333,OTEs!M333,OTEs!N333,OTEs!O333,OTEs!Q333)/'BASE '!AA333</f>
        <v>0.24938590820943762</v>
      </c>
      <c r="H333" s="31">
        <f>OTEs!D333/OTEs!$T333</f>
        <v>2.7580262874380523E-3</v>
      </c>
      <c r="I333" s="31">
        <f>OTEs!E333/OTEs!$T333</f>
        <v>0</v>
      </c>
      <c r="J333" s="31">
        <f>OTEs!F333/OTEs!$T333</f>
        <v>8.6188321482439136E-3</v>
      </c>
      <c r="K333" s="31">
        <f>OTEs!G333/OTEs!$T333</f>
        <v>0.1394096099978453</v>
      </c>
      <c r="L333" s="31">
        <f>OTEs!H333/OTEs!$T333</f>
        <v>5.2445593622064211E-2</v>
      </c>
      <c r="M333" s="31">
        <f>OTEs!I333/OTEs!$T333</f>
        <v>0</v>
      </c>
      <c r="N333" s="31">
        <f>OTEs!J333/OTEs!$T333</f>
        <v>0</v>
      </c>
      <c r="O333" s="31">
        <f>OTEs!K333/OTEs!$T333</f>
        <v>6.4641241111829352E-3</v>
      </c>
      <c r="P333" s="31">
        <f>OTEs!L333/OTEs!$T333</f>
        <v>4.0293040293040296E-2</v>
      </c>
      <c r="Q333" s="31">
        <f>OTEs!M333/OTEs!$T333</f>
        <v>2.3141564318034907E-2</v>
      </c>
      <c r="R333" s="31">
        <f>OTEs!N333/OTEs!$T333</f>
        <v>0</v>
      </c>
      <c r="S333" s="31">
        <f>OTEs!O333/OTEs!$T333</f>
        <v>1.6548157724628313E-2</v>
      </c>
      <c r="T333" s="31">
        <f>OTEs!P333/OTEs!$T333</f>
        <v>3.2665373841844432E-2</v>
      </c>
      <c r="U333" s="31">
        <f>OTEs!Q333/OTEs!$T333</f>
        <v>0</v>
      </c>
      <c r="V333" s="31">
        <f>OTEs!R333/OTEs!$T333</f>
        <v>0.44813617754794227</v>
      </c>
      <c r="W333" s="31">
        <f>OTEs!S333/OTEs!$T333</f>
        <v>0.22951950010773542</v>
      </c>
      <c r="X333" s="31">
        <f>SUM('BASE '!AH333:AK333)/'BASE '!AA333</f>
        <v>0.30381383322559796</v>
      </c>
      <c r="Y333" s="31">
        <f>'BASE '!AH333/SUM('BASE '!$AH333:$AK333)</f>
        <v>0.14468085106382977</v>
      </c>
      <c r="Z333" s="31">
        <f>'BASE '!AI333/SUM('BASE '!$AH333:$AK333)</f>
        <v>0.48510638297872333</v>
      </c>
      <c r="AA333" s="31">
        <f>'BASE '!AJ333/SUM('BASE '!$AH333:$AK333)</f>
        <v>0.32482269503546091</v>
      </c>
      <c r="AB333" s="31">
        <f>'BASE '!AK333/SUM('BASE '!$AH333:$AK333)</f>
        <v>4.5390070921985812E-2</v>
      </c>
      <c r="AC333" s="31">
        <f>'BASE '!AB333/'BASE '!AA333</f>
        <v>0.45735832794656323</v>
      </c>
      <c r="AD333" s="31">
        <f>'BASE '!AF333/'BASE '!AA333</f>
        <v>0.4823529411764706</v>
      </c>
      <c r="AE333" s="31">
        <f>'BASE '!AG333/'BASE '!AA333</f>
        <v>4.8782589959060547E-2</v>
      </c>
      <c r="AF333" s="31">
        <f>'BASE '!AA333/'BASE '!G333</f>
        <v>9.5968169781667431E-2</v>
      </c>
      <c r="DV333" s="5"/>
      <c r="DW333" s="5"/>
      <c r="DX333" s="5"/>
      <c r="DY333" s="5"/>
      <c r="DZ333" s="5"/>
      <c r="EA333" s="5"/>
      <c r="EB333" s="5"/>
    </row>
    <row r="334" spans="1:132">
      <c r="A334" t="s">
        <v>849</v>
      </c>
      <c r="B334" t="s">
        <v>839</v>
      </c>
      <c r="C334" t="s">
        <v>850</v>
      </c>
      <c r="D334" s="31">
        <f>'BASE '!Z334/'BASE '!AA334</f>
        <v>1307.0236913509207</v>
      </c>
      <c r="E334" s="31">
        <f>'BASE '!AA334/'BASE '!CV334</f>
        <v>1.793727669710202</v>
      </c>
      <c r="F334" s="31">
        <f>'BASE '!Z334/'BASE '!CV334</f>
        <v>2344.4445601429134</v>
      </c>
      <c r="G334" s="31">
        <f>SUM(OTEs!D334:K334,OTEs!M334,OTEs!N334,OTEs!O334,OTEs!Q334)/'BASE '!AA334</f>
        <v>0.1984773371104816</v>
      </c>
      <c r="H334" s="31">
        <f>OTEs!D334/OTEs!$T334</f>
        <v>0.12379590103479872</v>
      </c>
      <c r="I334" s="31">
        <f>OTEs!E334/OTEs!$T334</f>
        <v>0</v>
      </c>
      <c r="J334" s="31">
        <f>OTEs!F334/OTEs!$T334</f>
        <v>0</v>
      </c>
      <c r="K334" s="31">
        <f>OTEs!G334/OTEs!$T334</f>
        <v>6.7049594349954172E-3</v>
      </c>
      <c r="L334" s="31">
        <f>OTEs!H334/OTEs!$T334</f>
        <v>4.6264220101468372E-3</v>
      </c>
      <c r="M334" s="31">
        <f>OTEs!I334/OTEs!$T334</f>
        <v>3.0842813400978916E-3</v>
      </c>
      <c r="N334" s="31">
        <f>OTEs!J334/OTEs!$T334</f>
        <v>0</v>
      </c>
      <c r="O334" s="31">
        <f>OTEs!K334/OTEs!$T334</f>
        <v>4.2375343629171038E-2</v>
      </c>
      <c r="P334" s="31">
        <f>OTEs!L334/OTEs!$T334</f>
        <v>0.10336812462284602</v>
      </c>
      <c r="Q334" s="31">
        <f>OTEs!M334/OTEs!$T334</f>
        <v>0</v>
      </c>
      <c r="R334" s="31">
        <f>OTEs!N334/OTEs!$T334</f>
        <v>0</v>
      </c>
      <c r="S334" s="31">
        <f>OTEs!O334/OTEs!$T334</f>
        <v>1.3633417517824015E-2</v>
      </c>
      <c r="T334" s="31">
        <f>OTEs!P334/OTEs!$T334</f>
        <v>0.11726974051806985</v>
      </c>
      <c r="U334" s="31">
        <f>OTEs!Q334/OTEs!$T334</f>
        <v>6.21326240976242E-3</v>
      </c>
      <c r="V334" s="31">
        <f>OTEs!R334/OTEs!$T334</f>
        <v>0.23199159645084147</v>
      </c>
      <c r="W334" s="31">
        <f>OTEs!S334/OTEs!$T334</f>
        <v>0.34693695103144617</v>
      </c>
      <c r="X334" s="31">
        <f>SUM('BASE '!AH334:AK334)/'BASE '!AA334</f>
        <v>0.2033905807365439</v>
      </c>
      <c r="Y334" s="31">
        <f>'BASE '!AH334/SUM('BASE '!$AH334:$AK334)</f>
        <v>0.16974972796517956</v>
      </c>
      <c r="Z334" s="31">
        <f>'BASE '!AI334/SUM('BASE '!$AH334:$AK334)</f>
        <v>0.176278563656148</v>
      </c>
      <c r="AA334" s="31">
        <f>'BASE '!AJ334/SUM('BASE '!$AH334:$AK334)</f>
        <v>0.6017410228509249</v>
      </c>
      <c r="AB334" s="31">
        <f>'BASE '!AK334/SUM('BASE '!$AH334:$AK334)</f>
        <v>5.2230685527747553E-2</v>
      </c>
      <c r="AC334" s="31">
        <f>'BASE '!AB334/'BASE '!AA334</f>
        <v>0.43225478045325783</v>
      </c>
      <c r="AD334" s="31">
        <f>'BASE '!AF334/'BASE '!AA334</f>
        <v>0.50927319405099158</v>
      </c>
      <c r="AE334" s="31">
        <f>'BASE '!AG334/'BASE '!AA334</f>
        <v>1.584631728045326E-2</v>
      </c>
      <c r="AF334" s="31">
        <f>'BASE '!AA334/'BASE '!G334</f>
        <v>0.1388117252375026</v>
      </c>
      <c r="DV334" s="5"/>
      <c r="DW334" s="5"/>
      <c r="DX334" s="5"/>
      <c r="DY334" s="5"/>
      <c r="DZ334" s="5"/>
      <c r="EA334" s="5"/>
      <c r="EB334" s="5"/>
    </row>
    <row r="335" spans="1:132">
      <c r="A335" t="s">
        <v>851</v>
      </c>
      <c r="B335" t="s">
        <v>839</v>
      </c>
      <c r="C335" t="s">
        <v>852</v>
      </c>
      <c r="D335" s="31">
        <f>'BASE '!Z335/'BASE '!AA335</f>
        <v>594.46951473812419</v>
      </c>
      <c r="E335" s="31">
        <f>'BASE '!AA335/'BASE '!CV335</f>
        <v>4.1717479674796749</v>
      </c>
      <c r="F335" s="31">
        <f>'BASE '!Z335/'BASE '!CV335</f>
        <v>2479.9769898373984</v>
      </c>
      <c r="G335" s="31">
        <f>SUM(OTEs!D335:K335,OTEs!M335,OTEs!N335,OTEs!O335,OTEs!Q335)/'BASE '!AA335</f>
        <v>0.18971985383678439</v>
      </c>
      <c r="H335" s="31">
        <f>OTEs!D335/OTEs!$T335</f>
        <v>0</v>
      </c>
      <c r="I335" s="31">
        <f>OTEs!E335/OTEs!$T335</f>
        <v>0</v>
      </c>
      <c r="J335" s="31">
        <f>OTEs!F335/OTEs!$T335</f>
        <v>0</v>
      </c>
      <c r="K335" s="31">
        <f>OTEs!G335/OTEs!$T335</f>
        <v>0</v>
      </c>
      <c r="L335" s="31">
        <f>OTEs!H335/OTEs!$T335</f>
        <v>0</v>
      </c>
      <c r="M335" s="31">
        <f>OTEs!I335/OTEs!$T335</f>
        <v>0</v>
      </c>
      <c r="N335" s="31">
        <f>OTEs!J335/OTEs!$T335</f>
        <v>0</v>
      </c>
      <c r="O335" s="31">
        <f>OTEs!K335/OTEs!$T335</f>
        <v>0</v>
      </c>
      <c r="P335" s="31">
        <f>OTEs!L335/OTEs!$T335</f>
        <v>5.1157125456760049E-3</v>
      </c>
      <c r="Q335" s="31">
        <f>OTEs!M335/OTEs!$T335</f>
        <v>0</v>
      </c>
      <c r="R335" s="31">
        <f>OTEs!N335/OTEs!$T335</f>
        <v>5.8757612667478684E-2</v>
      </c>
      <c r="S335" s="31">
        <f>OTEs!O335/OTEs!$T335</f>
        <v>0</v>
      </c>
      <c r="T335" s="31">
        <f>OTEs!P335/OTEs!$T335</f>
        <v>0.32540803897685749</v>
      </c>
      <c r="U335" s="31">
        <f>OTEs!Q335/OTEs!$T335</f>
        <v>0.13096224116930572</v>
      </c>
      <c r="V335" s="31">
        <f>OTEs!R335/OTEs!$T335</f>
        <v>3.7466504263093788E-2</v>
      </c>
      <c r="W335" s="31">
        <f>OTEs!S335/OTEs!$T335</f>
        <v>0.44228989037758831</v>
      </c>
      <c r="X335" s="31">
        <f>SUM('BASE '!AH335:AK335)/'BASE '!AA335</f>
        <v>0.31035322777101099</v>
      </c>
      <c r="Y335" s="31">
        <f>'BASE '!AH335/SUM('BASE '!$AH335:$AK335)</f>
        <v>0.16797488226059654</v>
      </c>
      <c r="Z335" s="31">
        <f>'BASE '!AI335/SUM('BASE '!$AH335:$AK335)</f>
        <v>0.25902668759811615</v>
      </c>
      <c r="AA335" s="31">
        <f>'BASE '!AJ335/SUM('BASE '!$AH335:$AK335)</f>
        <v>0.51020408163265307</v>
      </c>
      <c r="AB335" s="31">
        <f>'BASE '!AK335/SUM('BASE '!$AH335:$AK335)</f>
        <v>6.2794348508634218E-2</v>
      </c>
      <c r="AC335" s="31">
        <f>'BASE '!AB335/'BASE '!AA335</f>
        <v>0.14884287454323997</v>
      </c>
      <c r="AD335" s="31">
        <f>'BASE '!AF335/'BASE '!AA335</f>
        <v>0.28764920828258222</v>
      </c>
      <c r="AE335" s="31">
        <f>'BASE '!AG335/'BASE '!AA335</f>
        <v>0.54796589524969552</v>
      </c>
      <c r="AF335" s="31">
        <f>'BASE '!AA335/'BASE '!G335</f>
        <v>0.14241396252126817</v>
      </c>
      <c r="DV335" s="5"/>
      <c r="DW335" s="5"/>
      <c r="DX335" s="5"/>
      <c r="DY335" s="5"/>
      <c r="DZ335" s="5"/>
      <c r="EA335" s="5"/>
      <c r="EB335" s="5"/>
    </row>
    <row r="336" spans="1:132">
      <c r="A336" t="s">
        <v>853</v>
      </c>
      <c r="B336" t="s">
        <v>839</v>
      </c>
      <c r="C336" t="s">
        <v>854</v>
      </c>
      <c r="D336" s="31">
        <f>'BASE '!Z336/'BASE '!AA336</f>
        <v>1123.5309639327429</v>
      </c>
      <c r="E336" s="31">
        <f>'BASE '!AA336/'BASE '!CV336</f>
        <v>3.6237209302325581</v>
      </c>
      <c r="F336" s="31">
        <f>'BASE '!Z336/'BASE '!CV336</f>
        <v>4071.3626697674417</v>
      </c>
      <c r="G336" s="31">
        <f>SUM(OTEs!D336:K336,OTEs!M336,OTEs!N336,OTEs!O336,OTEs!Q336)/'BASE '!AA336</f>
        <v>0.47124887690925432</v>
      </c>
      <c r="H336" s="31">
        <f>OTEs!D336/OTEs!$T336</f>
        <v>0.33208188935951738</v>
      </c>
      <c r="I336" s="31">
        <f>OTEs!E336/OTEs!$T336</f>
        <v>0</v>
      </c>
      <c r="J336" s="31">
        <f>OTEs!F336/OTEs!$T336</f>
        <v>0</v>
      </c>
      <c r="K336" s="31">
        <f>OTEs!G336/OTEs!$T336</f>
        <v>0</v>
      </c>
      <c r="L336" s="31">
        <f>OTEs!H336/OTEs!$T336</f>
        <v>0</v>
      </c>
      <c r="M336" s="31">
        <f>OTEs!I336/OTEs!$T336</f>
        <v>0</v>
      </c>
      <c r="N336" s="31">
        <f>OTEs!J336/OTEs!$T336</f>
        <v>0</v>
      </c>
      <c r="O336" s="31">
        <f>OTEs!K336/OTEs!$T336</f>
        <v>1.0011551790527533E-2</v>
      </c>
      <c r="P336" s="31">
        <f>OTEs!L336/OTEs!$T336</f>
        <v>1.0107816711590297E-2</v>
      </c>
      <c r="Q336" s="31">
        <f>OTEs!M336/OTEs!$T336</f>
        <v>0</v>
      </c>
      <c r="R336" s="31">
        <f>OTEs!N336/OTEs!$T336</f>
        <v>2.0857399563599024E-2</v>
      </c>
      <c r="S336" s="31">
        <f>OTEs!O336/OTEs!$T336</f>
        <v>0.1011102554229239</v>
      </c>
      <c r="T336" s="31">
        <f>OTEs!P336/OTEs!$T336</f>
        <v>0.10666153253754333</v>
      </c>
      <c r="U336" s="31">
        <f>OTEs!Q336/OTEs!$T336</f>
        <v>7.1877807726864343E-3</v>
      </c>
      <c r="V336" s="31">
        <f>OTEs!R336/OTEs!$T336</f>
        <v>6.9535361314337046E-2</v>
      </c>
      <c r="W336" s="31">
        <f>OTEs!S336/OTEs!$T336</f>
        <v>0.34244641252727509</v>
      </c>
      <c r="X336" s="31">
        <f>SUM('BASE '!AH336:AK336)/'BASE '!AA336</f>
        <v>0.2945706584520601</v>
      </c>
      <c r="Y336" s="31">
        <f>'BASE '!AH336/SUM('BASE '!$AH336:$AK336)</f>
        <v>0.30065359477124182</v>
      </c>
      <c r="Z336" s="31">
        <f>'BASE '!AI336/SUM('BASE '!$AH336:$AK336)</f>
        <v>0.48148148148148145</v>
      </c>
      <c r="AA336" s="31">
        <f>'BASE '!AJ336/SUM('BASE '!$AH336:$AK336)</f>
        <v>0.15686274509803921</v>
      </c>
      <c r="AB336" s="31">
        <f>'BASE '!AK336/SUM('BASE '!$AH336:$AK336)</f>
        <v>6.100217864923746E-2</v>
      </c>
      <c r="AC336" s="31">
        <f>'BASE '!AB336/'BASE '!AA336</f>
        <v>0.74922988063149798</v>
      </c>
      <c r="AD336" s="31">
        <f>'BASE '!AF336/'BASE '!AA336</f>
        <v>0.17664613015017328</v>
      </c>
      <c r="AE336" s="31">
        <f>'BASE '!AG336/'BASE '!AA336</f>
        <v>4.7843665768194071E-2</v>
      </c>
      <c r="AF336" s="31">
        <f>'BASE '!AA336/'BASE '!G336</f>
        <v>0.25535407716847897</v>
      </c>
      <c r="DV336" s="5"/>
      <c r="DW336" s="5"/>
      <c r="DX336" s="5"/>
      <c r="DY336" s="5"/>
      <c r="DZ336" s="5"/>
      <c r="EA336" s="5"/>
      <c r="EB336" s="5"/>
    </row>
    <row r="337" spans="1:132">
      <c r="A337" t="s">
        <v>855</v>
      </c>
      <c r="B337" t="s">
        <v>839</v>
      </c>
      <c r="C337" t="s">
        <v>360</v>
      </c>
      <c r="D337" s="31">
        <f>'BASE '!Z337/'BASE '!AA337</f>
        <v>1420.2955451127821</v>
      </c>
      <c r="E337" s="31">
        <f>'BASE '!AA337/'BASE '!CV337</f>
        <v>1.33</v>
      </c>
      <c r="F337" s="31">
        <f>'BASE '!Z337/'BASE '!CV337</f>
        <v>1888.9930750000001</v>
      </c>
      <c r="G337" s="31">
        <f>SUM(OTEs!D337:K337,OTEs!M337,OTEs!N337,OTEs!O337,OTEs!Q337)/'BASE '!AA337</f>
        <v>0.27354570637119119</v>
      </c>
      <c r="H337" s="31">
        <f>OTEs!D337/OTEs!$T337</f>
        <v>0</v>
      </c>
      <c r="I337" s="31">
        <f>OTEs!E337/OTEs!$T337</f>
        <v>0</v>
      </c>
      <c r="J337" s="31">
        <f>OTEs!F337/OTEs!$T337</f>
        <v>0</v>
      </c>
      <c r="K337" s="31">
        <f>OTEs!G337/OTEs!$T337</f>
        <v>0</v>
      </c>
      <c r="L337" s="31">
        <f>OTEs!H337/OTEs!$T337</f>
        <v>0.24933055638202919</v>
      </c>
      <c r="M337" s="31">
        <f>OTEs!I337/OTEs!$T337</f>
        <v>0</v>
      </c>
      <c r="N337" s="31">
        <f>OTEs!J337/OTEs!$T337</f>
        <v>0</v>
      </c>
      <c r="O337" s="31">
        <f>OTEs!K337/OTEs!$T337</f>
        <v>0</v>
      </c>
      <c r="P337" s="31">
        <f>OTEs!L337/OTEs!$T337</f>
        <v>0.19160963998809882</v>
      </c>
      <c r="Q337" s="31">
        <f>OTEs!M337/OTEs!$T337</f>
        <v>2.4893384905286132E-2</v>
      </c>
      <c r="R337" s="31">
        <f>OTEs!N337/OTEs!$T337</f>
        <v>0</v>
      </c>
      <c r="S337" s="31">
        <f>OTEs!O337/OTEs!$T337</f>
        <v>0</v>
      </c>
      <c r="T337" s="31">
        <f>OTEs!P337/OTEs!$T337</f>
        <v>0</v>
      </c>
      <c r="U337" s="31">
        <f>OTEs!Q337/OTEs!$T337</f>
        <v>0</v>
      </c>
      <c r="V337" s="31">
        <f>OTEs!R337/OTEs!$T337</f>
        <v>0.32024199147079246</v>
      </c>
      <c r="W337" s="31">
        <f>OTEs!S337/OTEs!$T337</f>
        <v>0.21392442725379354</v>
      </c>
      <c r="X337" s="31">
        <f>SUM('BASE '!AH337:AK337)/'BASE '!AA337</f>
        <v>0.12366442421844084</v>
      </c>
      <c r="Y337" s="31">
        <f>'BASE '!AH337/SUM('BASE '!$AH337:$AK337)</f>
        <v>0.28000000000000003</v>
      </c>
      <c r="Z337" s="31">
        <f>'BASE '!AI337/SUM('BASE '!$AH337:$AK337)</f>
        <v>0.30399999999999999</v>
      </c>
      <c r="AA337" s="31">
        <f>'BASE '!AJ337/SUM('BASE '!$AH337:$AK337)</f>
        <v>0.41600000000000004</v>
      </c>
      <c r="AB337" s="31">
        <f>'BASE '!AK337/SUM('BASE '!$AH337:$AK337)</f>
        <v>0</v>
      </c>
      <c r="AC337" s="31">
        <f>'BASE '!AB337/'BASE '!AA337</f>
        <v>0.1557182429758607</v>
      </c>
      <c r="AD337" s="31">
        <f>'BASE '!AF337/'BASE '!AA337</f>
        <v>0.79174910961614564</v>
      </c>
      <c r="AE337" s="31">
        <f>'BASE '!AG337/'BASE '!AA337</f>
        <v>1.9885239414325285E-2</v>
      </c>
      <c r="AF337" s="31">
        <f>'BASE '!AA337/'BASE '!G337</f>
        <v>8.0849303042939136E-2</v>
      </c>
      <c r="DV337" s="5"/>
      <c r="DW337" s="5"/>
      <c r="DX337" s="5"/>
      <c r="DY337" s="5"/>
      <c r="DZ337" s="5"/>
      <c r="EA337" s="5"/>
      <c r="EB337" s="5"/>
    </row>
    <row r="338" spans="1:132">
      <c r="A338" t="s">
        <v>856</v>
      </c>
      <c r="B338" t="s">
        <v>839</v>
      </c>
      <c r="C338" t="s">
        <v>857</v>
      </c>
      <c r="D338" s="31">
        <f>'BASE '!Z338/'BASE '!AA338</f>
        <v>859.05897473753271</v>
      </c>
      <c r="E338" s="31">
        <f>'BASE '!AA338/'BASE '!CV338</f>
        <v>2.4680161943319838</v>
      </c>
      <c r="F338" s="31">
        <f>'BASE '!Z338/'BASE '!CV338</f>
        <v>2120.1714615384617</v>
      </c>
      <c r="G338" s="31">
        <f>SUM(OTEs!D338:K338,OTEs!M338,OTEs!N338,OTEs!O338,OTEs!Q338)/'BASE '!AA338</f>
        <v>7.632053805774279E-2</v>
      </c>
      <c r="H338" s="31">
        <f>OTEs!D338/OTEs!$T338</f>
        <v>0</v>
      </c>
      <c r="I338" s="31">
        <f>OTEs!E338/OTEs!$T338</f>
        <v>0</v>
      </c>
      <c r="J338" s="31">
        <f>OTEs!F338/OTEs!$T338</f>
        <v>0</v>
      </c>
      <c r="K338" s="31">
        <f>OTEs!G338/OTEs!$T338</f>
        <v>0</v>
      </c>
      <c r="L338" s="31">
        <f>OTEs!H338/OTEs!$T338</f>
        <v>4.548064304461942E-2</v>
      </c>
      <c r="M338" s="31">
        <f>OTEs!I338/OTEs!$T338</f>
        <v>0</v>
      </c>
      <c r="N338" s="31">
        <f>OTEs!J338/OTEs!$T338</f>
        <v>0</v>
      </c>
      <c r="O338" s="31">
        <f>OTEs!K338/OTEs!$T338</f>
        <v>2.6246719160104987E-2</v>
      </c>
      <c r="P338" s="31">
        <f>OTEs!L338/OTEs!$T338</f>
        <v>0.22883858267716534</v>
      </c>
      <c r="Q338" s="31">
        <f>OTEs!M338/OTEs!$T338</f>
        <v>0</v>
      </c>
      <c r="R338" s="31">
        <f>OTEs!N338/OTEs!$T338</f>
        <v>0</v>
      </c>
      <c r="S338" s="31">
        <f>OTEs!O338/OTEs!$T338</f>
        <v>0</v>
      </c>
      <c r="T338" s="31">
        <f>OTEs!P338/OTEs!$T338</f>
        <v>0.14751476377952757</v>
      </c>
      <c r="U338" s="31">
        <f>OTEs!Q338/OTEs!$T338</f>
        <v>4.5931758530183735E-3</v>
      </c>
      <c r="V338" s="31">
        <f>OTEs!R338/OTEs!$T338</f>
        <v>6.0900590551181098E-2</v>
      </c>
      <c r="W338" s="31">
        <f>OTEs!S338/OTEs!$T338</f>
        <v>0.48642552493438324</v>
      </c>
      <c r="X338" s="31">
        <f>SUM('BASE '!AH338:AK338)/'BASE '!AA338</f>
        <v>0.24934383202099739</v>
      </c>
      <c r="Y338" s="31">
        <f>'BASE '!AH338/SUM('BASE '!$AH338:$AK338)</f>
        <v>0.13157894736842105</v>
      </c>
      <c r="Z338" s="31">
        <f>'BASE '!AI338/SUM('BASE '!$AH338:$AK338)</f>
        <v>0.3273026315789474</v>
      </c>
      <c r="AA338" s="31">
        <f>'BASE '!AJ338/SUM('BASE '!$AH338:$AK338)</f>
        <v>0.48848684210526311</v>
      </c>
      <c r="AB338" s="31">
        <f>'BASE '!AK338/SUM('BASE '!$AH338:$AK338)</f>
        <v>5.2631578947368418E-2</v>
      </c>
      <c r="AC338" s="31">
        <f>'BASE '!AB338/'BASE '!AA338</f>
        <v>0.13266896325459318</v>
      </c>
      <c r="AD338" s="31">
        <f>'BASE '!AF338/'BASE '!AA338</f>
        <v>0.6794619422572179</v>
      </c>
      <c r="AE338" s="31">
        <f>'BASE '!AG338/'BASE '!AA338</f>
        <v>0.17187499999999997</v>
      </c>
      <c r="AF338" s="31">
        <f>'BASE '!AA338/'BASE '!G338</f>
        <v>0.13239241581689373</v>
      </c>
      <c r="DV338" s="5"/>
      <c r="DW338" s="5"/>
      <c r="DX338" s="5"/>
      <c r="DY338" s="5"/>
      <c r="DZ338" s="5"/>
      <c r="EA338" s="5"/>
      <c r="EB338" s="5"/>
    </row>
    <row r="339" spans="1:132">
      <c r="A339" t="s">
        <v>860</v>
      </c>
      <c r="B339" t="s">
        <v>859</v>
      </c>
      <c r="C339" t="s">
        <v>861</v>
      </c>
      <c r="D339" s="31">
        <f>'BASE '!Z339/'BASE '!AA339</f>
        <v>3833.1985930408468</v>
      </c>
      <c r="E339" s="31">
        <f>'BASE '!AA339/'BASE '!CV339</f>
        <v>1.4580882352941178</v>
      </c>
      <c r="F339" s="31">
        <f>'BASE '!Z339/'BASE '!CV339</f>
        <v>5589.1417720588233</v>
      </c>
      <c r="G339" s="31">
        <f>SUM(OTEs!D339:K339,OTEs!M339,OTEs!N339,OTEs!O339,OTEs!Q339)/'BASE '!AA339</f>
        <v>0.41718896333117211</v>
      </c>
      <c r="H339" s="31">
        <f>OTEs!D339/OTEs!$T339</f>
        <v>0.24290197795781332</v>
      </c>
      <c r="I339" s="31">
        <f>OTEs!E339/OTEs!$T339</f>
        <v>0</v>
      </c>
      <c r="J339" s="31">
        <f>OTEs!F339/OTEs!$T339</f>
        <v>0</v>
      </c>
      <c r="K339" s="31">
        <f>OTEs!G339/OTEs!$T339</f>
        <v>8.2475731698416193E-3</v>
      </c>
      <c r="L339" s="31">
        <f>OTEs!H339/OTEs!$T339</f>
        <v>5.4740529888329323E-3</v>
      </c>
      <c r="M339" s="31">
        <f>OTEs!I339/OTEs!$T339</f>
        <v>4.8901540033574201E-3</v>
      </c>
      <c r="N339" s="31">
        <f>OTEs!J339/OTEs!$T339</f>
        <v>0</v>
      </c>
      <c r="O339" s="31">
        <f>OTEs!K339/OTEs!$T339</f>
        <v>0</v>
      </c>
      <c r="P339" s="31">
        <f>OTEs!L339/OTEs!$T339</f>
        <v>2.2261148821253924E-2</v>
      </c>
      <c r="Q339" s="31">
        <f>OTEs!M339/OTEs!$T339</f>
        <v>6.174731771403548E-2</v>
      </c>
      <c r="R339" s="31">
        <f>OTEs!N339/OTEs!$T339</f>
        <v>6.6564484344208447E-2</v>
      </c>
      <c r="S339" s="31">
        <f>OTEs!O339/OTEs!$T339</f>
        <v>3.2844317932997594E-2</v>
      </c>
      <c r="T339" s="31">
        <f>OTEs!P339/OTEs!$T339</f>
        <v>0.14035471863367638</v>
      </c>
      <c r="U339" s="31">
        <f>OTEs!Q339/OTEs!$T339</f>
        <v>0</v>
      </c>
      <c r="V339" s="31">
        <f>OTEs!R339/OTEs!$T339</f>
        <v>0.13626742573534781</v>
      </c>
      <c r="W339" s="31">
        <f>OTEs!S339/OTEs!$T339</f>
        <v>0.27844682869863513</v>
      </c>
      <c r="X339" s="31">
        <f>SUM('BASE '!AH339:AK339)/'BASE '!AA339</f>
        <v>1.5085368489301922</v>
      </c>
      <c r="Y339" s="31">
        <f>'BASE '!AH339/SUM('BASE '!$AH339:$AK339)</f>
        <v>0.80563514804202485</v>
      </c>
      <c r="Z339" s="31">
        <f>'BASE '!AI339/SUM('BASE '!$AH339:$AK339)</f>
        <v>0.1346704871060172</v>
      </c>
      <c r="AA339" s="31">
        <f>'BASE '!AJ339/SUM('BASE '!$AH339:$AK339)</f>
        <v>2.3877745940783192E-3</v>
      </c>
      <c r="AB339" s="31">
        <f>'BASE '!AK339/SUM('BASE '!$AH339:$AK339)</f>
        <v>5.730659025787966E-2</v>
      </c>
      <c r="AC339" s="31">
        <f>'BASE '!AB339/'BASE '!AA339</f>
        <v>0.73143145306534108</v>
      </c>
      <c r="AD339" s="31">
        <f>'BASE '!AF339/'BASE '!AA339</f>
        <v>8.2414811612996172E-2</v>
      </c>
      <c r="AE339" s="31">
        <f>'BASE '!AG339/'BASE '!AA339</f>
        <v>0.13875081046034149</v>
      </c>
      <c r="AF339" s="31">
        <f>'BASE '!AA339/'BASE '!G339</f>
        <v>4.8094908560774585E-2</v>
      </c>
      <c r="DV339" s="5"/>
      <c r="DW339" s="5"/>
      <c r="DX339" s="5"/>
      <c r="DY339" s="5"/>
      <c r="DZ339" s="5"/>
      <c r="EA339" s="5"/>
      <c r="EB339" s="5"/>
    </row>
    <row r="340" spans="1:132">
      <c r="A340" t="s">
        <v>862</v>
      </c>
      <c r="B340" t="s">
        <v>859</v>
      </c>
      <c r="C340" t="s">
        <v>863</v>
      </c>
      <c r="D340" s="31">
        <f>'BASE '!Z340/'BASE '!AA340</f>
        <v>3264.4952007999841</v>
      </c>
      <c r="E340" s="31">
        <f>'BASE '!AA340/'BASE '!CV340</f>
        <v>9.2131481481481483</v>
      </c>
      <c r="F340" s="31">
        <f>'BASE '!Z340/'BASE '!CV340</f>
        <v>30076.277913888891</v>
      </c>
      <c r="G340" s="31">
        <f>SUM(OTEs!D340:K340,OTEs!M340,OTEs!N340,OTEs!O340,OTEs!Q340)/'BASE '!AA340</f>
        <v>0.90739884625434664</v>
      </c>
      <c r="H340" s="31">
        <f>OTEs!D340/OTEs!$T340</f>
        <v>0.10738477618540332</v>
      </c>
      <c r="I340" s="31">
        <f>OTEs!E340/OTEs!$T340</f>
        <v>0.73730176277863757</v>
      </c>
      <c r="J340" s="31">
        <f>OTEs!F340/OTEs!$T340</f>
        <v>0</v>
      </c>
      <c r="K340" s="31">
        <f>OTEs!G340/OTEs!$T340</f>
        <v>0</v>
      </c>
      <c r="L340" s="31">
        <f>OTEs!H340/OTEs!$T340</f>
        <v>0</v>
      </c>
      <c r="M340" s="31">
        <f>OTEs!I340/OTEs!$T340</f>
        <v>1.4673071898052301E-3</v>
      </c>
      <c r="N340" s="31">
        <f>OTEs!J340/OTEs!$T340</f>
        <v>3.6180177282868687E-4</v>
      </c>
      <c r="O340" s="31">
        <f>OTEs!K340/OTEs!$T340</f>
        <v>0</v>
      </c>
      <c r="P340" s="31">
        <f>OTEs!L340/OTEs!$T340</f>
        <v>0</v>
      </c>
      <c r="Q340" s="31">
        <f>OTEs!M340/OTEs!$T340</f>
        <v>1.058270185523909E-2</v>
      </c>
      <c r="R340" s="31">
        <f>OTEs!N340/OTEs!$T340</f>
        <v>4.9385941991115755E-2</v>
      </c>
      <c r="S340" s="31">
        <f>OTEs!O340/OTEs!$T340</f>
        <v>0</v>
      </c>
      <c r="T340" s="31">
        <f>OTEs!P340/OTEs!$T340</f>
        <v>7.004884323933187E-3</v>
      </c>
      <c r="U340" s="31">
        <f>OTEs!Q340/OTEs!$T340</f>
        <v>9.1455448131695855E-4</v>
      </c>
      <c r="V340" s="31">
        <f>OTEs!R340/OTEs!$T340</f>
        <v>3.819018713191695E-2</v>
      </c>
      <c r="W340" s="31">
        <f>OTEs!S340/OTEs!$T340</f>
        <v>4.7406082289803225E-2</v>
      </c>
      <c r="X340" s="31">
        <f>SUM('BASE '!AH340:AK340)/'BASE '!AA340</f>
        <v>0.1427106992824265</v>
      </c>
      <c r="Y340" s="31">
        <f>'BASE '!AH340/SUM('BASE '!$AH340:$AK340)</f>
        <v>0.85492957746478881</v>
      </c>
      <c r="Z340" s="31">
        <f>'BASE '!AI340/SUM('BASE '!$AH340:$AK340)</f>
        <v>7.2535211267605634E-2</v>
      </c>
      <c r="AA340" s="31">
        <f>'BASE '!AJ340/SUM('BASE '!$AH340:$AK340)</f>
        <v>4.9295774647887319E-3</v>
      </c>
      <c r="AB340" s="31">
        <f>'BASE '!AK340/SUM('BASE '!$AH340:$AK340)</f>
        <v>6.7605633802816895E-2</v>
      </c>
      <c r="AC340" s="31">
        <f>'BASE '!AB340/'BASE '!AA340</f>
        <v>0.96605093364957495</v>
      </c>
      <c r="AD340" s="31">
        <f>'BASE '!AF340/'BASE '!AA340</f>
        <v>1.3386665594661415E-2</v>
      </c>
      <c r="AE340" s="31">
        <f>'BASE '!AG340/'BASE '!AA340</f>
        <v>6.2812807782758138E-3</v>
      </c>
      <c r="AF340" s="31">
        <f>'BASE '!AA340/'BASE '!G340</f>
        <v>0.50598920239472456</v>
      </c>
      <c r="DV340" s="5"/>
      <c r="DW340" s="5"/>
      <c r="DX340" s="5"/>
      <c r="DY340" s="5"/>
      <c r="DZ340" s="5"/>
      <c r="EA340" s="5"/>
      <c r="EB340" s="5"/>
    </row>
    <row r="341" spans="1:132">
      <c r="A341" t="s">
        <v>864</v>
      </c>
      <c r="B341" t="s">
        <v>859</v>
      </c>
      <c r="C341" t="s">
        <v>865</v>
      </c>
      <c r="D341" s="31" t="e">
        <f>'BASE '!Z341/'BASE '!AA341</f>
        <v>#VALUE!</v>
      </c>
      <c r="E341" s="31">
        <f>'BASE '!AA341/'BASE '!CV341</f>
        <v>4.2307692307692308</v>
      </c>
      <c r="F341" s="31" t="e">
        <f>'BASE '!Z341/'BASE '!CV341</f>
        <v>#VALUE!</v>
      </c>
      <c r="G341" s="31">
        <f>SUM(OTEs!D341:K341,OTEs!M341,OTEs!N341,OTEs!O341,OTEs!Q341)/'BASE '!AA341</f>
        <v>0</v>
      </c>
      <c r="H341" s="31">
        <f>OTEs!D341/OTEs!$T341</f>
        <v>0</v>
      </c>
      <c r="I341" s="31">
        <f>OTEs!E341/OTEs!$T341</f>
        <v>0</v>
      </c>
      <c r="J341" s="31">
        <f>OTEs!F341/OTEs!$T341</f>
        <v>0</v>
      </c>
      <c r="K341" s="31">
        <f>OTEs!G341/OTEs!$T341</f>
        <v>0</v>
      </c>
      <c r="L341" s="31">
        <f>OTEs!H341/OTEs!$T341</f>
        <v>0</v>
      </c>
      <c r="M341" s="31">
        <f>OTEs!I341/OTEs!$T341</f>
        <v>0</v>
      </c>
      <c r="N341" s="31">
        <f>OTEs!J341/OTEs!$T341</f>
        <v>0</v>
      </c>
      <c r="O341" s="31">
        <f>OTEs!K341/OTEs!$T341</f>
        <v>0</v>
      </c>
      <c r="P341" s="31">
        <f>OTEs!L341/OTEs!$T341</f>
        <v>0</v>
      </c>
      <c r="Q341" s="31">
        <f>OTEs!M341/OTEs!$T341</f>
        <v>0</v>
      </c>
      <c r="R341" s="31">
        <f>OTEs!N341/OTEs!$T341</f>
        <v>0</v>
      </c>
      <c r="S341" s="31">
        <f>OTEs!O341/OTEs!$T341</f>
        <v>0</v>
      </c>
      <c r="T341" s="31">
        <f>OTEs!P341/OTEs!$T341</f>
        <v>0</v>
      </c>
      <c r="U341" s="31">
        <f>OTEs!Q341/OTEs!$T341</f>
        <v>0</v>
      </c>
      <c r="V341" s="31">
        <f>OTEs!R341/OTEs!$T341</f>
        <v>1</v>
      </c>
      <c r="W341" s="31">
        <f>OTEs!S341/OTEs!$T341</f>
        <v>0</v>
      </c>
      <c r="X341" s="31">
        <f>SUM('BASE '!AH341:AK341)/'BASE '!AA341</f>
        <v>0</v>
      </c>
      <c r="Y341" s="31" t="e">
        <f>'BASE '!AH341/SUM('BASE '!$AH341:$AK341)</f>
        <v>#DIV/0!</v>
      </c>
      <c r="Z341" s="31" t="e">
        <f>'BASE '!AI341/SUM('BASE '!$AH341:$AK341)</f>
        <v>#DIV/0!</v>
      </c>
      <c r="AA341" s="31" t="e">
        <f>'BASE '!AJ341/SUM('BASE '!$AH341:$AK341)</f>
        <v>#DIV/0!</v>
      </c>
      <c r="AB341" s="31" t="e">
        <f>'BASE '!AK341/SUM('BASE '!$AH341:$AK341)</f>
        <v>#DIV/0!</v>
      </c>
      <c r="AC341" s="31">
        <f>'BASE '!AB341/'BASE '!AA341</f>
        <v>0.98181818181818192</v>
      </c>
      <c r="AD341" s="31">
        <f>'BASE '!AF341/'BASE '!AA341</f>
        <v>0</v>
      </c>
      <c r="AE341" s="31">
        <f>'BASE '!AG341/'BASE '!AA341</f>
        <v>0</v>
      </c>
      <c r="AF341" s="31">
        <f>'BASE '!AA341/'BASE '!G341</f>
        <v>9.2463057193486759E-3</v>
      </c>
      <c r="DV341" s="5"/>
      <c r="DW341" s="5"/>
      <c r="DX341" s="5"/>
      <c r="DY341" s="5"/>
      <c r="DZ341" s="5"/>
      <c r="EA341" s="5"/>
      <c r="EB341" s="5"/>
    </row>
    <row r="342" spans="1:132">
      <c r="A342" t="s">
        <v>866</v>
      </c>
      <c r="B342" t="s">
        <v>859</v>
      </c>
      <c r="C342" t="s">
        <v>867</v>
      </c>
      <c r="D342" s="31">
        <f>'BASE '!Z342/'BASE '!AA342</f>
        <v>4473.1639631650751</v>
      </c>
      <c r="E342" s="31">
        <f>'BASE '!AA342/'BASE '!CV342</f>
        <v>1.5270833333333333</v>
      </c>
      <c r="F342" s="31">
        <f>'BASE '!Z342/'BASE '!CV342</f>
        <v>6830.8941354166673</v>
      </c>
      <c r="G342" s="31">
        <f>SUM(OTEs!D342:K342,OTEs!M342,OTEs!N342,OTEs!O342,OTEs!Q342)/'BASE '!AA342</f>
        <v>0.21487039563437926</v>
      </c>
      <c r="H342" s="31">
        <f>OTEs!D342/OTEs!$T342</f>
        <v>0.23060029282576866</v>
      </c>
      <c r="I342" s="31">
        <f>OTEs!E342/OTEs!$T342</f>
        <v>0</v>
      </c>
      <c r="J342" s="31">
        <f>OTEs!F342/OTEs!$T342</f>
        <v>0</v>
      </c>
      <c r="K342" s="31">
        <f>OTEs!G342/OTEs!$T342</f>
        <v>0</v>
      </c>
      <c r="L342" s="31">
        <f>OTEs!H342/OTEs!$T342</f>
        <v>0</v>
      </c>
      <c r="M342" s="31">
        <f>OTEs!I342/OTEs!$T342</f>
        <v>0</v>
      </c>
      <c r="N342" s="31">
        <f>OTEs!J342/OTEs!$T342</f>
        <v>0</v>
      </c>
      <c r="O342" s="31">
        <f>OTEs!K342/OTEs!$T342</f>
        <v>0</v>
      </c>
      <c r="P342" s="31">
        <f>OTEs!L342/OTEs!$T342</f>
        <v>0</v>
      </c>
      <c r="Q342" s="31">
        <f>OTEs!M342/OTEs!$T342</f>
        <v>0</v>
      </c>
      <c r="R342" s="31">
        <f>OTEs!N342/OTEs!$T342</f>
        <v>0</v>
      </c>
      <c r="S342" s="31">
        <f>OTEs!O342/OTEs!$T342</f>
        <v>0</v>
      </c>
      <c r="T342" s="31">
        <f>OTEs!P342/OTEs!$T342</f>
        <v>0</v>
      </c>
      <c r="U342" s="31">
        <f>OTEs!Q342/OTEs!$T342</f>
        <v>0</v>
      </c>
      <c r="V342" s="31">
        <f>OTEs!R342/OTEs!$T342</f>
        <v>0.76939970717423134</v>
      </c>
      <c r="W342" s="31">
        <f>OTEs!S342/OTEs!$T342</f>
        <v>0</v>
      </c>
      <c r="X342" s="31">
        <f>SUM('BASE '!AH342:AK342)/'BASE '!AA342</f>
        <v>0.12960436562073671</v>
      </c>
      <c r="Y342" s="31">
        <f>'BASE '!AH342/SUM('BASE '!$AH342:$AK342)</f>
        <v>0</v>
      </c>
      <c r="Z342" s="31">
        <f>'BASE '!AI342/SUM('BASE '!$AH342:$AK342)</f>
        <v>0.57894736842105265</v>
      </c>
      <c r="AA342" s="31">
        <f>'BASE '!AJ342/SUM('BASE '!$AH342:$AK342)</f>
        <v>0</v>
      </c>
      <c r="AB342" s="31">
        <f>'BASE '!AK342/SUM('BASE '!$AH342:$AK342)</f>
        <v>0.42105263157894735</v>
      </c>
      <c r="AC342" s="31">
        <f>'BASE '!AB342/'BASE '!AA342</f>
        <v>0.81173260572987727</v>
      </c>
      <c r="AD342" s="31">
        <f>'BASE '!AF342/'BASE '!AA342</f>
        <v>0.15143246930422921</v>
      </c>
      <c r="AE342" s="31">
        <f>'BASE '!AG342/'BASE '!AA342</f>
        <v>4.0927694406548429E-3</v>
      </c>
      <c r="AF342" s="31">
        <f>'BASE '!AA342/'BASE '!G342</f>
        <v>1.0559146248626101E-2</v>
      </c>
      <c r="DV342" s="5"/>
      <c r="DW342" s="5"/>
      <c r="DX342" s="5"/>
      <c r="DY342" s="5"/>
      <c r="DZ342" s="5"/>
      <c r="EA342" s="5"/>
      <c r="EB342" s="5"/>
    </row>
    <row r="343" spans="1:132">
      <c r="A343" t="s">
        <v>868</v>
      </c>
      <c r="B343" t="s">
        <v>859</v>
      </c>
      <c r="C343" t="s">
        <v>869</v>
      </c>
      <c r="D343" s="31">
        <f>'BASE '!Z343/'BASE '!AA343</f>
        <v>5295.5752023121386</v>
      </c>
      <c r="E343" s="31">
        <f>'BASE '!AA343/'BASE '!CV343</f>
        <v>1.3106060606060606</v>
      </c>
      <c r="F343" s="31">
        <f>'BASE '!Z343/'BASE '!CV343</f>
        <v>6940.4129545454534</v>
      </c>
      <c r="G343" s="31">
        <f>SUM(OTEs!D343:K343,OTEs!M343,OTEs!N343,OTEs!O343,OTEs!Q343)/'BASE '!AA343</f>
        <v>0.51498443752779011</v>
      </c>
      <c r="H343" s="31">
        <f>OTEs!D343/OTEs!$T343</f>
        <v>5.8354324097397145E-2</v>
      </c>
      <c r="I343" s="31">
        <f>OTEs!E343/OTEs!$T343</f>
        <v>0</v>
      </c>
      <c r="J343" s="31">
        <f>OTEs!F343/OTEs!$T343</f>
        <v>4.6646142364026493E-3</v>
      </c>
      <c r="K343" s="31">
        <f>OTEs!G343/OTEs!$T343</f>
        <v>0</v>
      </c>
      <c r="L343" s="31">
        <f>OTEs!H343/OTEs!$T343</f>
        <v>0</v>
      </c>
      <c r="M343" s="31">
        <f>OTEs!I343/OTEs!$T343</f>
        <v>4.0582143856703048E-3</v>
      </c>
      <c r="N343" s="31">
        <f>OTEs!J343/OTEs!$T343</f>
        <v>0</v>
      </c>
      <c r="O343" s="31">
        <f>OTEs!K343/OTEs!$T343</f>
        <v>0</v>
      </c>
      <c r="P343" s="31">
        <f>OTEs!L343/OTEs!$T343</f>
        <v>2.5188916876574307E-3</v>
      </c>
      <c r="Q343" s="31">
        <f>OTEs!M343/OTEs!$T343</f>
        <v>0.3004478029666946</v>
      </c>
      <c r="R343" s="31">
        <f>OTEs!N343/OTEs!$T343</f>
        <v>0.16839257393413565</v>
      </c>
      <c r="S343" s="31">
        <f>OTEs!O343/OTEs!$T343</f>
        <v>4.3380912398544641E-3</v>
      </c>
      <c r="T343" s="31">
        <f>OTEs!P343/OTEs!$T343</f>
        <v>0.22273532978822649</v>
      </c>
      <c r="U343" s="31">
        <f>OTEs!Q343/OTEs!$T343</f>
        <v>0</v>
      </c>
      <c r="V343" s="31">
        <f>OTEs!R343/OTEs!$T343</f>
        <v>6.5304599309637078E-3</v>
      </c>
      <c r="W343" s="31">
        <f>OTEs!S343/OTEs!$T343</f>
        <v>0.22795969773299748</v>
      </c>
      <c r="X343" s="31">
        <f>SUM('BASE '!AH343:AK343)/'BASE '!AA343</f>
        <v>2.6087149844375279</v>
      </c>
      <c r="Y343" s="31">
        <f>'BASE '!AH343/SUM('BASE '!$AH343:$AK343)</f>
        <v>0.94750298278506895</v>
      </c>
      <c r="Z343" s="31">
        <f>'BASE '!AI343/SUM('BASE '!$AH343:$AK343)</f>
        <v>1.5169592636782001E-2</v>
      </c>
      <c r="AA343" s="31">
        <f>'BASE '!AJ343/SUM('BASE '!$AH343:$AK343)</f>
        <v>4.6020112493608319E-3</v>
      </c>
      <c r="AB343" s="31">
        <f>'BASE '!AK343/SUM('BASE '!$AH343:$AK343)</f>
        <v>3.272541332878813E-2</v>
      </c>
      <c r="AC343" s="31">
        <f>'BASE '!AB343/'BASE '!AA343</f>
        <v>0.90942641173855043</v>
      </c>
      <c r="AD343" s="31">
        <f>'BASE '!AF343/'BASE '!AA343</f>
        <v>2.1876389506447311E-2</v>
      </c>
      <c r="AE343" s="31">
        <f>'BASE '!AG343/'BASE '!AA343</f>
        <v>2.3343708314806581E-2</v>
      </c>
      <c r="AF343" s="31">
        <f>'BASE '!AA343/'BASE '!G343</f>
        <v>0.17603140402489487</v>
      </c>
      <c r="DV343" s="5"/>
      <c r="DW343" s="5"/>
      <c r="DX343" s="5"/>
      <c r="DY343" s="5"/>
      <c r="DZ343" s="5"/>
      <c r="EA343" s="5"/>
      <c r="EB343" s="5"/>
    </row>
    <row r="344" spans="1:132">
      <c r="A344" t="s">
        <v>870</v>
      </c>
      <c r="B344" t="s">
        <v>859</v>
      </c>
      <c r="C344" t="s">
        <v>871</v>
      </c>
      <c r="D344" s="31">
        <f>'BASE '!Z344/'BASE '!AA344</f>
        <v>4686.1607760893166</v>
      </c>
      <c r="E344" s="31">
        <f>'BASE '!AA344/'BASE '!CV344</f>
        <v>3.4859459459459456</v>
      </c>
      <c r="F344" s="31">
        <f>'BASE '!Z344/'BASE '!CV344</f>
        <v>16335.703159459461</v>
      </c>
      <c r="G344" s="31">
        <f>SUM(OTEs!D344:K344,OTEs!M344,OTEs!N344,OTEs!O344,OTEs!Q344)/'BASE '!AA344</f>
        <v>0.79175065901690178</v>
      </c>
      <c r="H344" s="31">
        <f>OTEs!D344/OTEs!$T344</f>
        <v>0.54672301068410145</v>
      </c>
      <c r="I344" s="31">
        <f>OTEs!E344/OTEs!$T344</f>
        <v>9.6475841173656509E-3</v>
      </c>
      <c r="J344" s="31">
        <f>OTEs!F344/OTEs!$T344</f>
        <v>0</v>
      </c>
      <c r="K344" s="31">
        <f>OTEs!G344/OTEs!$T344</f>
        <v>0</v>
      </c>
      <c r="L344" s="31">
        <f>OTEs!H344/OTEs!$T344</f>
        <v>0</v>
      </c>
      <c r="M344" s="31">
        <f>OTEs!I344/OTEs!$T344</f>
        <v>0</v>
      </c>
      <c r="N344" s="31">
        <f>OTEs!J344/OTEs!$T344</f>
        <v>0</v>
      </c>
      <c r="O344" s="31">
        <f>OTEs!K344/OTEs!$T344</f>
        <v>0</v>
      </c>
      <c r="P344" s="31">
        <f>OTEs!L344/OTEs!$T344</f>
        <v>0</v>
      </c>
      <c r="Q344" s="31">
        <f>OTEs!M344/OTEs!$T344</f>
        <v>0.13817572954871632</v>
      </c>
      <c r="R344" s="31">
        <f>OTEs!N344/OTEs!$T344</f>
        <v>0.11242226120236007</v>
      </c>
      <c r="S344" s="31">
        <f>OTEs!O344/OTEs!$T344</f>
        <v>0</v>
      </c>
      <c r="T344" s="31">
        <f>OTEs!P344/OTEs!$T344</f>
        <v>0</v>
      </c>
      <c r="U344" s="31">
        <f>OTEs!Q344/OTEs!$T344</f>
        <v>7.255621113060118E-3</v>
      </c>
      <c r="V344" s="31">
        <f>OTEs!R344/OTEs!$T344</f>
        <v>3.0457662254823794E-2</v>
      </c>
      <c r="W344" s="31">
        <f>OTEs!S344/OTEs!$T344</f>
        <v>0.15531813107957262</v>
      </c>
      <c r="X344" s="31">
        <f>SUM('BASE '!AH344:AK344)/'BASE '!AA344</f>
        <v>0.37060009303768027</v>
      </c>
      <c r="Y344" s="31">
        <f>'BASE '!AH344/SUM('BASE '!$AH344:$AK344)</f>
        <v>0.80125523012552313</v>
      </c>
      <c r="Z344" s="31">
        <f>'BASE '!AI344/SUM('BASE '!$AH344:$AK344)</f>
        <v>0.11087866108786611</v>
      </c>
      <c r="AA344" s="31">
        <f>'BASE '!AJ344/SUM('BASE '!$AH344:$AK344)</f>
        <v>3.7656903765690378E-2</v>
      </c>
      <c r="AB344" s="31">
        <f>'BASE '!AK344/SUM('BASE '!$AH344:$AK344)</f>
        <v>5.0209205020920501E-2</v>
      </c>
      <c r="AC344" s="31">
        <f>'BASE '!AB344/'BASE '!AA344</f>
        <v>0.9507675608621492</v>
      </c>
      <c r="AD344" s="31">
        <f>'BASE '!AF344/'BASE '!AA344</f>
        <v>1.3102806636687859E-2</v>
      </c>
      <c r="AE344" s="31">
        <f>'BASE '!AG344/'BASE '!AA344</f>
        <v>2.1243603659482094E-2</v>
      </c>
      <c r="AF344" s="31">
        <f>'BASE '!AA344/'BASE '!G344</f>
        <v>3.6628139400778623E-2</v>
      </c>
      <c r="DV344" s="5"/>
      <c r="DW344" s="5"/>
      <c r="DX344" s="5"/>
      <c r="DY344" s="5"/>
      <c r="DZ344" s="5"/>
      <c r="EA344" s="5"/>
      <c r="EB344" s="5"/>
    </row>
    <row r="345" spans="1:132">
      <c r="A345" t="s">
        <v>872</v>
      </c>
      <c r="B345" t="s">
        <v>859</v>
      </c>
      <c r="C345" t="s">
        <v>873</v>
      </c>
      <c r="D345" s="31">
        <f>'BASE '!Z345/'BASE '!AA345</f>
        <v>1556.4912821215762</v>
      </c>
      <c r="E345" s="31">
        <f>'BASE '!AA345/'BASE '!CV345</f>
        <v>8.3572102425876018</v>
      </c>
      <c r="F345" s="31">
        <f>'BASE '!Z345/'BASE '!CV345</f>
        <v>13007.924885444747</v>
      </c>
      <c r="G345" s="31">
        <f>SUM(OTEs!D345:K345,OTEs!M345,OTEs!N345,OTEs!O345,OTEs!Q345)/'BASE '!AA345</f>
        <v>0.92586739342530699</v>
      </c>
      <c r="H345" s="31">
        <f>OTEs!D345/OTEs!$T345</f>
        <v>5.8007382463411465E-2</v>
      </c>
      <c r="I345" s="31">
        <f>OTEs!E345/OTEs!$T345</f>
        <v>0.76414972153866068</v>
      </c>
      <c r="J345" s="31">
        <f>OTEs!F345/OTEs!$T345</f>
        <v>0</v>
      </c>
      <c r="K345" s="31">
        <f>OTEs!G345/OTEs!$T345</f>
        <v>5.4397098821396183E-3</v>
      </c>
      <c r="L345" s="31">
        <f>OTEs!H345/OTEs!$T345</f>
        <v>1.7808574018909467E-4</v>
      </c>
      <c r="M345" s="31">
        <f>OTEs!I345/OTEs!$T345</f>
        <v>0</v>
      </c>
      <c r="N345" s="31">
        <f>OTEs!J345/OTEs!$T345</f>
        <v>0</v>
      </c>
      <c r="O345" s="31">
        <f>OTEs!K345/OTEs!$T345</f>
        <v>0</v>
      </c>
      <c r="P345" s="31">
        <f>OTEs!L345/OTEs!$T345</f>
        <v>1.2142209558347362E-3</v>
      </c>
      <c r="Q345" s="31">
        <f>OTEs!M345/OTEs!$T345</f>
        <v>2.37906359279886E-2</v>
      </c>
      <c r="R345" s="31">
        <f>OTEs!N345/OTEs!$T345</f>
        <v>0</v>
      </c>
      <c r="S345" s="31">
        <f>OTEs!O345/OTEs!$T345</f>
        <v>7.7936795751845603E-2</v>
      </c>
      <c r="T345" s="31">
        <f>OTEs!P345/OTEs!$T345</f>
        <v>3.2783965807537878E-3</v>
      </c>
      <c r="U345" s="31">
        <f>OTEs!Q345/OTEs!$T345</f>
        <v>0</v>
      </c>
      <c r="V345" s="31">
        <f>OTEs!R345/OTEs!$T345</f>
        <v>3.3706773733972274E-2</v>
      </c>
      <c r="W345" s="31">
        <f>OTEs!S345/OTEs!$T345</f>
        <v>3.2298277425203983E-2</v>
      </c>
      <c r="X345" s="31">
        <f>SUM('BASE '!AH345:AK345)/'BASE '!AA345</f>
        <v>0.30220688431797837</v>
      </c>
      <c r="Y345" s="31">
        <f>'BASE '!AH345/SUM('BASE '!$AH345:$AK345)</f>
        <v>0.8022945570971185</v>
      </c>
      <c r="Z345" s="31">
        <f>'BASE '!AI345/SUM('BASE '!$AH345:$AK345)</f>
        <v>0.13713980789754537</v>
      </c>
      <c r="AA345" s="31">
        <f>'BASE '!AJ345/SUM('BASE '!$AH345:$AK345)</f>
        <v>9.3383137673425844E-3</v>
      </c>
      <c r="AB345" s="31">
        <f>'BASE '!AK345/SUM('BASE '!$AH345:$AK345)</f>
        <v>5.1227321237993603E-2</v>
      </c>
      <c r="AC345" s="31">
        <f>'BASE '!AB345/'BASE '!AA345</f>
        <v>0.89770280839535233</v>
      </c>
      <c r="AD345" s="31">
        <f>'BASE '!AF345/'BASE '!AA345</f>
        <v>7.555172107949459E-3</v>
      </c>
      <c r="AE345" s="31">
        <f>'BASE '!AG345/'BASE '!AA345</f>
        <v>8.946065585666943E-2</v>
      </c>
      <c r="AF345" s="31">
        <f>'BASE '!AA345/'BASE '!G345</f>
        <v>0.49415725235032948</v>
      </c>
      <c r="DV345" s="5"/>
      <c r="DW345" s="5"/>
      <c r="DX345" s="5"/>
      <c r="DY345" s="5"/>
      <c r="DZ345" s="5"/>
      <c r="EA345" s="5"/>
      <c r="EB345" s="5"/>
    </row>
    <row r="346" spans="1:132">
      <c r="A346" t="s">
        <v>874</v>
      </c>
      <c r="B346" t="s">
        <v>859</v>
      </c>
      <c r="C346" t="s">
        <v>875</v>
      </c>
      <c r="D346" s="31">
        <f>'BASE '!Z346/'BASE '!AA346</f>
        <v>5569.7859580108607</v>
      </c>
      <c r="E346" s="31">
        <f>'BASE '!AA346/'BASE '!CV346</f>
        <v>2.5147311827956988</v>
      </c>
      <c r="F346" s="31">
        <f>'BASE '!Z346/'BASE '!CV346</f>
        <v>14006.514430107527</v>
      </c>
      <c r="G346" s="31">
        <f>SUM(OTEs!D346:K346,OTEs!M346,OTEs!N346,OTEs!O346,OTEs!Q346)/'BASE '!AA346</f>
        <v>0.70026082866549788</v>
      </c>
      <c r="H346" s="31">
        <f>OTEs!D346/OTEs!$T346</f>
        <v>0.29122930299969257</v>
      </c>
      <c r="I346" s="31">
        <f>OTEs!E346/OTEs!$T346</f>
        <v>0</v>
      </c>
      <c r="J346" s="31">
        <f>OTEs!F346/OTEs!$T346</f>
        <v>1.2297421933330405E-2</v>
      </c>
      <c r="K346" s="31">
        <f>OTEs!G346/OTEs!$T346</f>
        <v>2.5648908603803415E-2</v>
      </c>
      <c r="L346" s="31">
        <f>OTEs!H346/OTEs!$T346</f>
        <v>0</v>
      </c>
      <c r="M346" s="31">
        <f>OTEs!I346/OTEs!$T346</f>
        <v>0</v>
      </c>
      <c r="N346" s="31">
        <f>OTEs!J346/OTEs!$T346</f>
        <v>0</v>
      </c>
      <c r="O346" s="31">
        <f>OTEs!K346/OTEs!$T346</f>
        <v>0</v>
      </c>
      <c r="P346" s="31">
        <f>OTEs!L346/OTEs!$T346</f>
        <v>0</v>
      </c>
      <c r="Q346" s="31">
        <f>OTEs!M346/OTEs!$T346</f>
        <v>0.29953006280469058</v>
      </c>
      <c r="R346" s="31">
        <f>OTEs!N346/OTEs!$T346</f>
        <v>5.3845140322368132E-2</v>
      </c>
      <c r="S346" s="31">
        <f>OTEs!O346/OTEs!$T346</f>
        <v>0</v>
      </c>
      <c r="T346" s="31">
        <f>OTEs!P346/OTEs!$T346</f>
        <v>3.5399007422372522E-2</v>
      </c>
      <c r="U346" s="31">
        <f>OTEs!Q346/OTEs!$T346</f>
        <v>3.6716588343800781E-2</v>
      </c>
      <c r="V346" s="31">
        <f>OTEs!R346/OTEs!$T346</f>
        <v>5.9378980192366815E-2</v>
      </c>
      <c r="W346" s="31">
        <f>OTEs!S346/OTEs!$T346</f>
        <v>0.18595458737757475</v>
      </c>
      <c r="X346" s="31">
        <f>SUM('BASE '!AH346:AK346)/'BASE '!AA346</f>
        <v>1.5944755633471588</v>
      </c>
      <c r="Y346" s="31">
        <f>'BASE '!AH346/SUM('BASE '!$AH346:$AK346)</f>
        <v>0.93778492893537124</v>
      </c>
      <c r="Z346" s="31">
        <f>'BASE '!AI346/SUM('BASE '!$AH346:$AK346)</f>
        <v>8.3132207026012338E-3</v>
      </c>
      <c r="AA346" s="31">
        <f>'BASE '!AJ346/SUM('BASE '!$AH346:$AK346)</f>
        <v>3.2448377581120944E-2</v>
      </c>
      <c r="AB346" s="31">
        <f>'BASE '!AK346/SUM('BASE '!$AH346:$AK346)</f>
        <v>2.1453472780906407E-2</v>
      </c>
      <c r="AC346" s="31">
        <f>'BASE '!AB346/'BASE '!AA346</f>
        <v>0.92504382776756322</v>
      </c>
      <c r="AD346" s="31">
        <f>'BASE '!AF346/'BASE '!AA346</f>
        <v>3.9038782229443708E-2</v>
      </c>
      <c r="AE346" s="31">
        <f>'BASE '!AG346/'BASE '!AA346</f>
        <v>1.3297986060631975E-2</v>
      </c>
      <c r="AF346" s="31">
        <f>'BASE '!AA346/'BASE '!G346</f>
        <v>8.5316117730174071E-2</v>
      </c>
      <c r="DV346" s="5"/>
      <c r="DW346" s="5"/>
      <c r="DX346" s="5"/>
      <c r="DY346" s="5"/>
      <c r="DZ346" s="5"/>
      <c r="EA346" s="5"/>
      <c r="EB346" s="5"/>
    </row>
    <row r="347" spans="1:132">
      <c r="A347" t="s">
        <v>876</v>
      </c>
      <c r="B347" t="s">
        <v>859</v>
      </c>
      <c r="C347" t="s">
        <v>877</v>
      </c>
      <c r="D347" s="31">
        <f>'BASE '!Z347/'BASE '!AA347</f>
        <v>2238.0605556307069</v>
      </c>
      <c r="E347" s="31">
        <f>'BASE '!AA347/'BASE '!CV347</f>
        <v>4.1069444444444443</v>
      </c>
      <c r="F347" s="31">
        <f>'BASE '!Z347/'BASE '!CV347</f>
        <v>9191.5903652777779</v>
      </c>
      <c r="G347" s="31">
        <f>SUM(OTEs!D347:K347,OTEs!M347,OTEs!N347,OTEs!O347,OTEs!Q347)/'BASE '!AA347</f>
        <v>0.84210348326006101</v>
      </c>
      <c r="H347" s="31">
        <f>OTEs!D347/OTEs!$T347</f>
        <v>0.28964117383974963</v>
      </c>
      <c r="I347" s="31">
        <f>OTEs!E347/OTEs!$T347</f>
        <v>0.49100354353734482</v>
      </c>
      <c r="J347" s="31">
        <f>OTEs!F347/OTEs!$T347</f>
        <v>0</v>
      </c>
      <c r="K347" s="31">
        <f>OTEs!G347/OTEs!$T347</f>
        <v>0</v>
      </c>
      <c r="L347" s="31">
        <f>OTEs!H347/OTEs!$T347</f>
        <v>0</v>
      </c>
      <c r="M347" s="31">
        <f>OTEs!I347/OTEs!$T347</f>
        <v>5.6765404066467136E-3</v>
      </c>
      <c r="N347" s="31">
        <f>OTEs!J347/OTEs!$T347</f>
        <v>0</v>
      </c>
      <c r="O347" s="31">
        <f>OTEs!K347/OTEs!$T347</f>
        <v>0</v>
      </c>
      <c r="P347" s="31">
        <f>OTEs!L347/OTEs!$T347</f>
        <v>0</v>
      </c>
      <c r="Q347" s="31">
        <f>OTEs!M347/OTEs!$T347</f>
        <v>4.3520143117624803E-2</v>
      </c>
      <c r="R347" s="31">
        <f>OTEs!N347/OTEs!$T347</f>
        <v>9.2888843017855313E-3</v>
      </c>
      <c r="S347" s="31">
        <f>OTEs!O347/OTEs!$T347</f>
        <v>0</v>
      </c>
      <c r="T347" s="31">
        <f>OTEs!P347/OTEs!$T347</f>
        <v>3.8634878040389453E-2</v>
      </c>
      <c r="U347" s="31">
        <f>OTEs!Q347/OTEs!$T347</f>
        <v>1.7545670347817118E-2</v>
      </c>
      <c r="V347" s="31">
        <f>OTEs!R347/OTEs!$T347</f>
        <v>2.4185502459834179E-2</v>
      </c>
      <c r="W347" s="31">
        <f>OTEs!S347/OTEs!$T347</f>
        <v>8.0503663948807952E-2</v>
      </c>
      <c r="X347" s="31">
        <f>SUM('BASE '!AH347:AK347)/'BASE '!AA347</f>
        <v>0.18532296246195468</v>
      </c>
      <c r="Y347" s="31">
        <f>'BASE '!AH347/SUM('BASE '!$AH347:$AK347)</f>
        <v>0.53649635036496346</v>
      </c>
      <c r="Z347" s="31">
        <f>'BASE '!AI347/SUM('BASE '!$AH347:$AK347)</f>
        <v>0.17335766423357665</v>
      </c>
      <c r="AA347" s="31">
        <f>'BASE '!AJ347/SUM('BASE '!$AH347:$AK347)</f>
        <v>0.12956204379562045</v>
      </c>
      <c r="AB347" s="31">
        <f>'BASE '!AK347/SUM('BASE '!$AH347:$AK347)</f>
        <v>0.16058394160583944</v>
      </c>
      <c r="AC347" s="31">
        <f>'BASE '!AB347/'BASE '!AA347</f>
        <v>0.90311126141359488</v>
      </c>
      <c r="AD347" s="31">
        <f>'BASE '!AF347/'BASE '!AA347</f>
        <v>2.154210348326006E-2</v>
      </c>
      <c r="AE347" s="31">
        <f>'BASE '!AG347/'BASE '!AA347</f>
        <v>5.5157253973621909E-2</v>
      </c>
      <c r="AF347" s="31">
        <f>'BASE '!AA347/'BASE '!G347</f>
        <v>0.13899509630563903</v>
      </c>
      <c r="DV347" s="5"/>
      <c r="DW347" s="5"/>
      <c r="DX347" s="5"/>
      <c r="DY347" s="5"/>
      <c r="DZ347" s="5"/>
      <c r="EA347" s="5"/>
      <c r="EB347" s="5"/>
    </row>
    <row r="348" spans="1:132">
      <c r="A348" t="s">
        <v>878</v>
      </c>
      <c r="B348" t="s">
        <v>859</v>
      </c>
      <c r="C348" t="s">
        <v>879</v>
      </c>
      <c r="D348" s="31">
        <f>'BASE '!Z348/'BASE '!AA348</f>
        <v>3098.6128933058317</v>
      </c>
      <c r="E348" s="31">
        <f>'BASE '!AA348/'BASE '!CV348</f>
        <v>1.5872023809523812</v>
      </c>
      <c r="F348" s="31">
        <f>'BASE '!Z348/'BASE '!CV348</f>
        <v>4918.1257619047628</v>
      </c>
      <c r="G348" s="31">
        <f>SUM(OTEs!D348:K348,OTEs!M348,OTEs!N348,OTEs!O348,OTEs!Q348)/'BASE '!AA348</f>
        <v>0.60678792424526529</v>
      </c>
      <c r="H348" s="31">
        <f>OTEs!D348/OTEs!$T348</f>
        <v>5.9441215075942244E-2</v>
      </c>
      <c r="I348" s="31">
        <f>OTEs!E348/OTEs!$T348</f>
        <v>0</v>
      </c>
      <c r="J348" s="31">
        <f>OTEs!F348/OTEs!$T348</f>
        <v>0</v>
      </c>
      <c r="K348" s="31">
        <f>OTEs!G348/OTEs!$T348</f>
        <v>0.18057378586161638</v>
      </c>
      <c r="L348" s="31">
        <f>OTEs!H348/OTEs!$T348</f>
        <v>0</v>
      </c>
      <c r="M348" s="31">
        <f>OTEs!I348/OTEs!$T348</f>
        <v>0</v>
      </c>
      <c r="N348" s="31">
        <f>OTEs!J348/OTEs!$T348</f>
        <v>0</v>
      </c>
      <c r="O348" s="31">
        <f>OTEs!K348/OTEs!$T348</f>
        <v>0</v>
      </c>
      <c r="P348" s="31">
        <f>OTEs!L348/OTEs!$T348</f>
        <v>0</v>
      </c>
      <c r="Q348" s="31">
        <f>OTEs!M348/OTEs!$T348</f>
        <v>8.3630226889180578E-2</v>
      </c>
      <c r="R348" s="31">
        <f>OTEs!N348/OTEs!$T348</f>
        <v>0.28314269641852619</v>
      </c>
      <c r="S348" s="31">
        <f>OTEs!O348/OTEs!$T348</f>
        <v>0</v>
      </c>
      <c r="T348" s="31">
        <f>OTEs!P348/OTEs!$T348</f>
        <v>0.12825801612600787</v>
      </c>
      <c r="U348" s="31">
        <f>OTEs!Q348/OTEs!$T348</f>
        <v>0</v>
      </c>
      <c r="V348" s="31">
        <f>OTEs!R348/OTEs!$T348</f>
        <v>6.7691730733170835E-2</v>
      </c>
      <c r="W348" s="31">
        <f>OTEs!S348/OTEs!$T348</f>
        <v>0.19726232889555598</v>
      </c>
      <c r="X348" s="31">
        <f>SUM('BASE '!AH348:AK348)/'BASE '!AA348</f>
        <v>1.2957059816238514</v>
      </c>
      <c r="Y348" s="31">
        <f>'BASE '!AH348/SUM('BASE '!$AH348:$AK348)</f>
        <v>0.90159189580318377</v>
      </c>
      <c r="Z348" s="31">
        <f>'BASE '!AI348/SUM('BASE '!$AH348:$AK348)</f>
        <v>4.0520984081041968E-2</v>
      </c>
      <c r="AA348" s="31">
        <f>'BASE '!AJ348/SUM('BASE '!$AH348:$AK348)</f>
        <v>2.3154848046309698E-2</v>
      </c>
      <c r="AB348" s="31">
        <f>'BASE '!AK348/SUM('BASE '!$AH348:$AK348)</f>
        <v>3.4732272069464547E-2</v>
      </c>
      <c r="AC348" s="31">
        <f>'BASE '!AB348/'BASE '!AA348</f>
        <v>0.88693043315207198</v>
      </c>
      <c r="AD348" s="31">
        <f>'BASE '!AF348/'BASE '!AA348</f>
        <v>1.5375960997562348E-2</v>
      </c>
      <c r="AE348" s="31">
        <f>'BASE '!AG348/'BASE '!AA348</f>
        <v>5.9441215075942244E-2</v>
      </c>
      <c r="AF348" s="31">
        <f>'BASE '!AA348/'BASE '!G348</f>
        <v>1.149317015020611E-2</v>
      </c>
      <c r="DV348" s="5"/>
      <c r="DW348" s="5"/>
      <c r="DX348" s="5"/>
      <c r="DY348" s="5"/>
      <c r="DZ348" s="5"/>
      <c r="EA348" s="5"/>
      <c r="EB348" s="5"/>
    </row>
    <row r="349" spans="1:132">
      <c r="A349" t="s">
        <v>880</v>
      </c>
      <c r="B349" t="s">
        <v>859</v>
      </c>
      <c r="C349" t="s">
        <v>881</v>
      </c>
      <c r="D349" s="31">
        <f>'BASE '!Z349/'BASE '!AA349</f>
        <v>3384.2827594123046</v>
      </c>
      <c r="E349" s="31">
        <f>'BASE '!AA349/'BASE '!CV349</f>
        <v>1.32</v>
      </c>
      <c r="F349" s="31">
        <f>'BASE '!Z349/'BASE '!CV349</f>
        <v>4467.2532424242418</v>
      </c>
      <c r="G349" s="31">
        <f>SUM(OTEs!D349:K349,OTEs!M349,OTEs!N349,OTEs!O349,OTEs!Q349)/'BASE '!AA349</f>
        <v>0.74885215794306692</v>
      </c>
      <c r="H349" s="31">
        <f>OTEs!D349/OTEs!$T349</f>
        <v>4.8209366391184581E-2</v>
      </c>
      <c r="I349" s="31">
        <f>OTEs!E349/OTEs!$T349</f>
        <v>0</v>
      </c>
      <c r="J349" s="31">
        <f>OTEs!F349/OTEs!$T349</f>
        <v>0</v>
      </c>
      <c r="K349" s="31">
        <f>OTEs!G349/OTEs!$T349</f>
        <v>6.5656565656565663E-2</v>
      </c>
      <c r="L349" s="31">
        <f>OTEs!H349/OTEs!$T349</f>
        <v>0</v>
      </c>
      <c r="M349" s="31">
        <f>OTEs!I349/OTEs!$T349</f>
        <v>2.7089072543618E-2</v>
      </c>
      <c r="N349" s="31">
        <f>OTEs!J349/OTEs!$T349</f>
        <v>0</v>
      </c>
      <c r="O349" s="31">
        <f>OTEs!K349/OTEs!$T349</f>
        <v>0</v>
      </c>
      <c r="P349" s="31">
        <f>OTEs!L349/OTEs!$T349</f>
        <v>0</v>
      </c>
      <c r="Q349" s="31">
        <f>OTEs!M349/OTEs!$T349</f>
        <v>0</v>
      </c>
      <c r="R349" s="31">
        <f>OTEs!N349/OTEs!$T349</f>
        <v>0</v>
      </c>
      <c r="S349" s="31">
        <f>OTEs!O349/OTEs!$T349</f>
        <v>0.60789715335169892</v>
      </c>
      <c r="T349" s="31">
        <f>OTEs!P349/OTEs!$T349</f>
        <v>5.4178145087236E-2</v>
      </c>
      <c r="U349" s="31">
        <f>OTEs!Q349/OTEs!$T349</f>
        <v>0</v>
      </c>
      <c r="V349" s="31">
        <f>OTEs!R349/OTEs!$T349</f>
        <v>8.3103764921946752E-2</v>
      </c>
      <c r="W349" s="31">
        <f>OTEs!S349/OTEs!$T349</f>
        <v>0.11386593204775024</v>
      </c>
      <c r="X349" s="31">
        <f>SUM('BASE '!AH349:AK349)/'BASE '!AA349</f>
        <v>1.0560146923783287</v>
      </c>
      <c r="Y349" s="31">
        <f>'BASE '!AH349/SUM('BASE '!$AH349:$AK349)</f>
        <v>6.9565217391304349E-2</v>
      </c>
      <c r="Z349" s="31">
        <f>'BASE '!AI349/SUM('BASE '!$AH349:$AK349)</f>
        <v>0.79130434782608694</v>
      </c>
      <c r="AA349" s="31">
        <f>'BASE '!AJ349/SUM('BASE '!$AH349:$AK349)</f>
        <v>0</v>
      </c>
      <c r="AB349" s="31">
        <f>'BASE '!AK349/SUM('BASE '!$AH349:$AK349)</f>
        <v>0.1391304347826087</v>
      </c>
      <c r="AC349" s="31">
        <f>'BASE '!AB349/'BASE '!AA349</f>
        <v>0.24609733700642791</v>
      </c>
      <c r="AD349" s="31">
        <f>'BASE '!AF349/'BASE '!AA349</f>
        <v>0.11937557392102846</v>
      </c>
      <c r="AE349" s="31">
        <f>'BASE '!AG349/'BASE '!AA349</f>
        <v>0.6078971533516988</v>
      </c>
      <c r="AF349" s="31">
        <f>'BASE '!AA349/'BASE '!G349</f>
        <v>2.0311684434330114E-2</v>
      </c>
      <c r="DV349" s="5"/>
      <c r="DW349" s="5"/>
      <c r="DX349" s="5"/>
      <c r="DY349" s="5"/>
      <c r="DZ349" s="5"/>
      <c r="EA349" s="5"/>
      <c r="EB349" s="5"/>
    </row>
    <row r="350" spans="1:132">
      <c r="A350" t="s">
        <v>882</v>
      </c>
      <c r="B350" t="s">
        <v>859</v>
      </c>
      <c r="C350" t="s">
        <v>371</v>
      </c>
      <c r="D350" s="31">
        <f>'BASE '!Z350/'BASE '!AA350</f>
        <v>1385.3993528403848</v>
      </c>
      <c r="E350" s="31">
        <f>'BASE '!AA350/'BASE '!CV350</f>
        <v>11.854687500000001</v>
      </c>
      <c r="F350" s="31">
        <f>'BASE '!Z350/'BASE '!CV350</f>
        <v>16423.476390625001</v>
      </c>
      <c r="G350" s="31">
        <f>SUM(OTEs!D350:K350,OTEs!M350,OTEs!N350,OTEs!O350,OTEs!Q350)/'BASE '!AA350</f>
        <v>0.93780715133028292</v>
      </c>
      <c r="H350" s="31">
        <f>OTEs!D350/OTEs!$T350</f>
        <v>0.15660968338427864</v>
      </c>
      <c r="I350" s="31">
        <f>OTEs!E350/OTEs!$T350</f>
        <v>0.78033133325785875</v>
      </c>
      <c r="J350" s="31">
        <f>OTEs!F350/OTEs!$T350</f>
        <v>0</v>
      </c>
      <c r="K350" s="31">
        <f>OTEs!G350/OTEs!$T350</f>
        <v>2.8302954828484093E-3</v>
      </c>
      <c r="L350" s="31">
        <f>OTEs!H350/OTEs!$T350</f>
        <v>0</v>
      </c>
      <c r="M350" s="31">
        <f>OTEs!I350/OTEs!$T350</f>
        <v>0</v>
      </c>
      <c r="N350" s="31">
        <f>OTEs!J350/OTEs!$T350</f>
        <v>0</v>
      </c>
      <c r="O350" s="31">
        <f>OTEs!K350/OTEs!$T350</f>
        <v>0</v>
      </c>
      <c r="P350" s="31">
        <f>OTEs!L350/OTEs!$T350</f>
        <v>0</v>
      </c>
      <c r="Q350" s="31">
        <f>OTEs!M350/OTEs!$T350</f>
        <v>0</v>
      </c>
      <c r="R350" s="31">
        <f>OTEs!N350/OTEs!$T350</f>
        <v>0</v>
      </c>
      <c r="S350" s="31">
        <f>OTEs!O350/OTEs!$T350</f>
        <v>0</v>
      </c>
      <c r="T350" s="31">
        <f>OTEs!P350/OTEs!$T350</f>
        <v>4.3586550435865505E-3</v>
      </c>
      <c r="U350" s="31">
        <f>OTEs!Q350/OTEs!$T350</f>
        <v>0</v>
      </c>
      <c r="V350" s="31">
        <f>OTEs!R350/OTEs!$T350</f>
        <v>1.5698705611532509E-2</v>
      </c>
      <c r="W350" s="31">
        <f>OTEs!S350/OTEs!$T350</f>
        <v>4.0171327219895088E-2</v>
      </c>
      <c r="X350" s="31">
        <f>SUM('BASE '!AH350:AK350)/'BASE '!AA350</f>
        <v>9.0568453557777401E-2</v>
      </c>
      <c r="Y350" s="31">
        <f>'BASE '!AH350/SUM('BASE '!$AH350:$AK350)</f>
        <v>0.84407484407484412</v>
      </c>
      <c r="Z350" s="31">
        <f>'BASE '!AI350/SUM('BASE '!$AH350:$AK350)</f>
        <v>1.0395010395010394E-2</v>
      </c>
      <c r="AA350" s="31">
        <f>'BASE '!AJ350/SUM('BASE '!$AH350:$AK350)</f>
        <v>1.2474012474012473E-2</v>
      </c>
      <c r="AB350" s="31">
        <f>'BASE '!AK350/SUM('BASE '!$AH350:$AK350)</f>
        <v>0.13305613305613306</v>
      </c>
      <c r="AC350" s="31">
        <f>'BASE '!AB350/'BASE '!AA350</f>
        <v>0.98064358206706947</v>
      </c>
      <c r="AD350" s="31">
        <f>'BASE '!AF350/'BASE '!AA350</f>
        <v>1.517633546103297E-2</v>
      </c>
      <c r="AE350" s="31">
        <f>'BASE '!AG350/'BASE '!AA350</f>
        <v>0</v>
      </c>
      <c r="AF350" s="31">
        <f>'BASE '!AA350/'BASE '!G350</f>
        <v>0.21363466595810321</v>
      </c>
      <c r="DV350" s="5"/>
      <c r="DW350" s="5"/>
      <c r="DX350" s="5"/>
      <c r="DY350" s="5"/>
      <c r="DZ350" s="5"/>
      <c r="EA350" s="5"/>
      <c r="EB350" s="5"/>
    </row>
    <row r="351" spans="1:132">
      <c r="A351" t="s">
        <v>883</v>
      </c>
      <c r="B351" t="s">
        <v>859</v>
      </c>
      <c r="C351" t="s">
        <v>884</v>
      </c>
      <c r="D351" s="31" t="e">
        <f>'BASE '!Z351/'BASE '!AA351</f>
        <v>#VALUE!</v>
      </c>
      <c r="E351" s="31">
        <f>'BASE '!AA351/'BASE '!CV351</f>
        <v>0.22115384615384617</v>
      </c>
      <c r="F351" s="31" t="e">
        <f>'BASE '!Z351/'BASE '!CV351</f>
        <v>#VALUE!</v>
      </c>
      <c r="G351" s="31">
        <f>SUM(OTEs!D351:K351,OTEs!M351,OTEs!N351,OTEs!O351,OTEs!Q351)/'BASE '!AA351</f>
        <v>0.99999999999999978</v>
      </c>
      <c r="H351" s="31">
        <f>OTEs!D351/OTEs!$T351</f>
        <v>0.86956521739130443</v>
      </c>
      <c r="I351" s="31">
        <f>OTEs!E351/OTEs!$T351</f>
        <v>0</v>
      </c>
      <c r="J351" s="31">
        <f>OTEs!F351/OTEs!$T351</f>
        <v>0</v>
      </c>
      <c r="K351" s="31">
        <f>OTEs!G351/OTEs!$T351</f>
        <v>0.13043478260869565</v>
      </c>
      <c r="L351" s="31">
        <f>OTEs!H351/OTEs!$T351</f>
        <v>0</v>
      </c>
      <c r="M351" s="31">
        <f>OTEs!I351/OTEs!$T351</f>
        <v>0</v>
      </c>
      <c r="N351" s="31">
        <f>OTEs!J351/OTEs!$T351</f>
        <v>0</v>
      </c>
      <c r="O351" s="31">
        <f>OTEs!K351/OTEs!$T351</f>
        <v>0</v>
      </c>
      <c r="P351" s="31">
        <f>OTEs!L351/OTEs!$T351</f>
        <v>0</v>
      </c>
      <c r="Q351" s="31">
        <f>OTEs!M351/OTEs!$T351</f>
        <v>0</v>
      </c>
      <c r="R351" s="31">
        <f>OTEs!N351/OTEs!$T351</f>
        <v>0</v>
      </c>
      <c r="S351" s="31">
        <f>OTEs!O351/OTEs!$T351</f>
        <v>0</v>
      </c>
      <c r="T351" s="31">
        <f>OTEs!P351/OTEs!$T351</f>
        <v>0</v>
      </c>
      <c r="U351" s="31">
        <f>OTEs!Q351/OTEs!$T351</f>
        <v>0</v>
      </c>
      <c r="V351" s="31">
        <f>OTEs!R351/OTEs!$T351</f>
        <v>0</v>
      </c>
      <c r="W351" s="31">
        <f>OTEs!S351/OTEs!$T351</f>
        <v>0</v>
      </c>
      <c r="X351" s="31">
        <f>SUM('BASE '!AH351:AK351)/'BASE '!AA351</f>
        <v>0</v>
      </c>
      <c r="Y351" s="31" t="e">
        <f>'BASE '!AH351/SUM('BASE '!$AH351:$AK351)</f>
        <v>#DIV/0!</v>
      </c>
      <c r="Z351" s="31" t="e">
        <f>'BASE '!AI351/SUM('BASE '!$AH351:$AK351)</f>
        <v>#DIV/0!</v>
      </c>
      <c r="AA351" s="31" t="e">
        <f>'BASE '!AJ351/SUM('BASE '!$AH351:$AK351)</f>
        <v>#DIV/0!</v>
      </c>
      <c r="AB351" s="31" t="e">
        <f>'BASE '!AK351/SUM('BASE '!$AH351:$AK351)</f>
        <v>#DIV/0!</v>
      </c>
      <c r="AC351" s="31">
        <f>'BASE '!AB351/'BASE '!AA351</f>
        <v>0.99999999999999978</v>
      </c>
      <c r="AD351" s="31">
        <f>'BASE '!AF351/'BASE '!AA351</f>
        <v>0</v>
      </c>
      <c r="AE351" s="31">
        <f>'BASE '!AG351/'BASE '!AA351</f>
        <v>0</v>
      </c>
      <c r="AF351" s="31">
        <f>'BASE '!AA351/'BASE '!G351</f>
        <v>1.642384377493078E-3</v>
      </c>
      <c r="DV351" s="5"/>
      <c r="DW351" s="5"/>
      <c r="DX351" s="5"/>
      <c r="DY351" s="5"/>
      <c r="DZ351" s="5"/>
      <c r="EA351" s="5"/>
      <c r="EB351" s="5"/>
    </row>
    <row r="352" spans="1:132">
      <c r="A352" t="s">
        <v>885</v>
      </c>
      <c r="B352" t="s">
        <v>859</v>
      </c>
      <c r="C352" t="s">
        <v>886</v>
      </c>
      <c r="D352" s="31">
        <f>'BASE '!Z352/'BASE '!AA352</f>
        <v>7115.3990660172958</v>
      </c>
      <c r="E352" s="31">
        <f>'BASE '!AA352/'BASE '!CV352</f>
        <v>1.685617323852618</v>
      </c>
      <c r="F352" s="31">
        <f>'BASE '!Z352/'BASE '!CV352</f>
        <v>11993.839931803492</v>
      </c>
      <c r="G352" s="31">
        <f>SUM(OTEs!D352:K352,OTEs!M352,OTEs!N352,OTEs!O352,OTEs!Q352)/'BASE '!AA352</f>
        <v>0.78386669990221081</v>
      </c>
      <c r="H352" s="31">
        <f>OTEs!D352/OTEs!$T352</f>
        <v>7.2514391647965651E-2</v>
      </c>
      <c r="I352" s="31">
        <f>OTEs!E352/OTEs!$T352</f>
        <v>0</v>
      </c>
      <c r="J352" s="31">
        <f>OTEs!F352/OTEs!$T352</f>
        <v>0</v>
      </c>
      <c r="K352" s="31">
        <f>OTEs!G352/OTEs!$T352</f>
        <v>1.9514098936481607E-4</v>
      </c>
      <c r="L352" s="31">
        <f>OTEs!H352/OTEs!$T352</f>
        <v>0</v>
      </c>
      <c r="M352" s="31">
        <f>OTEs!I352/OTEs!$T352</f>
        <v>3.0246853351546489E-3</v>
      </c>
      <c r="N352" s="31">
        <f>OTEs!J352/OTEs!$T352</f>
        <v>0</v>
      </c>
      <c r="O352" s="31">
        <f>OTEs!K352/OTEs!$T352</f>
        <v>0</v>
      </c>
      <c r="P352" s="31">
        <f>OTEs!L352/OTEs!$T352</f>
        <v>4.4687286564542876E-3</v>
      </c>
      <c r="Q352" s="31">
        <f>OTEs!M352/OTEs!$T352</f>
        <v>0.49263342765147811</v>
      </c>
      <c r="R352" s="31">
        <f>OTEs!N352/OTEs!$T352</f>
        <v>0.18770611767001658</v>
      </c>
      <c r="S352" s="31">
        <f>OTEs!O352/OTEs!$T352</f>
        <v>3.9535564445311734E-2</v>
      </c>
      <c r="T352" s="31">
        <f>OTEs!P352/OTEs!$T352</f>
        <v>9.1618694506781145E-2</v>
      </c>
      <c r="U352" s="31">
        <f>OTEs!Q352/OTEs!$T352</f>
        <v>2.1465508830129766E-3</v>
      </c>
      <c r="V352" s="31">
        <f>OTEs!R352/OTEs!$T352</f>
        <v>5.1322080202946619E-3</v>
      </c>
      <c r="W352" s="31">
        <f>OTEs!S352/OTEs!$T352</f>
        <v>0.10102449019416528</v>
      </c>
      <c r="X352" s="31">
        <f>SUM('BASE '!AH352:AK352)/'BASE '!AA352</f>
        <v>3.5416946292638971</v>
      </c>
      <c r="Y352" s="31">
        <f>'BASE '!AH352/SUM('BASE '!$AH352:$AK352)</f>
        <v>0.95961236532943528</v>
      </c>
      <c r="Z352" s="31">
        <f>'BASE '!AI352/SUM('BASE '!$AH352:$AK352)</f>
        <v>2.8693627849060689E-2</v>
      </c>
      <c r="AA352" s="31">
        <f>'BASE '!AJ352/SUM('BASE '!$AH352:$AK352)</f>
        <v>6.0635590926316919E-3</v>
      </c>
      <c r="AB352" s="31">
        <f>'BASE '!AK352/SUM('BASE '!$AH352:$AK352)</f>
        <v>5.6304477288722857E-3</v>
      </c>
      <c r="AC352" s="31">
        <f>'BASE '!AB352/'BASE '!AA352</f>
        <v>0.95359806722527951</v>
      </c>
      <c r="AD352" s="31">
        <f>'BASE '!AF352/'BASE '!AA352</f>
        <v>1.2041493298563842E-2</v>
      </c>
      <c r="AE352" s="31">
        <f>'BASE '!AG352/'BASE '!AA352</f>
        <v>1.6681686576035895E-3</v>
      </c>
      <c r="AF352" s="31">
        <f>'BASE '!AA352/'BASE '!G352</f>
        <v>8.6400858994398519E-2</v>
      </c>
      <c r="DV352" s="5"/>
      <c r="DW352" s="5"/>
      <c r="DX352" s="5"/>
      <c r="DY352" s="5"/>
      <c r="DZ352" s="5"/>
      <c r="EA352" s="5"/>
      <c r="EB352" s="5"/>
    </row>
    <row r="353" spans="1:132">
      <c r="A353" t="s">
        <v>887</v>
      </c>
      <c r="B353" t="s">
        <v>859</v>
      </c>
      <c r="C353" t="s">
        <v>888</v>
      </c>
      <c r="D353" s="31">
        <f>'BASE '!Z353/'BASE '!AA353</f>
        <v>1783.6383002980015</v>
      </c>
      <c r="E353" s="31">
        <f>'BASE '!AA353/'BASE '!CV353</f>
        <v>17.670048309178743</v>
      </c>
      <c r="F353" s="31">
        <f>'BASE '!Z353/'BASE '!CV353</f>
        <v>31516.974932367149</v>
      </c>
      <c r="G353" s="31">
        <f>SUM(OTEs!D353:K353,OTEs!M353,OTEs!N353,OTEs!O353,OTEs!Q353)/'BASE '!AA353</f>
        <v>0.95602427755146679</v>
      </c>
      <c r="H353" s="31">
        <f>OTEs!D353/OTEs!$T353</f>
        <v>0.58575700301842093</v>
      </c>
      <c r="I353" s="31">
        <f>OTEs!E353/OTEs!$T353</f>
        <v>0.38199949222827162</v>
      </c>
      <c r="J353" s="31">
        <f>OTEs!F353/OTEs!$T353</f>
        <v>0</v>
      </c>
      <c r="K353" s="31">
        <f>OTEs!G353/OTEs!$T353</f>
        <v>3.1030494513244384E-4</v>
      </c>
      <c r="L353" s="31">
        <f>OTEs!H353/OTEs!$T353</f>
        <v>0</v>
      </c>
      <c r="M353" s="31">
        <f>OTEs!I353/OTEs!$T353</f>
        <v>0</v>
      </c>
      <c r="N353" s="31">
        <f>OTEs!J353/OTEs!$T353</f>
        <v>0</v>
      </c>
      <c r="O353" s="31">
        <f>OTEs!K353/OTEs!$T353</f>
        <v>0</v>
      </c>
      <c r="P353" s="31">
        <f>OTEs!L353/OTEs!$T353</f>
        <v>0</v>
      </c>
      <c r="Q353" s="31">
        <f>OTEs!M353/OTEs!$T353</f>
        <v>1.4781799204490961E-2</v>
      </c>
      <c r="R353" s="31">
        <f>OTEs!N353/OTEs!$T353</f>
        <v>1.9887726028942989E-3</v>
      </c>
      <c r="S353" s="31">
        <f>OTEs!O353/OTEs!$T353</f>
        <v>1.6079438065953909E-3</v>
      </c>
      <c r="T353" s="31">
        <f>OTEs!P353/OTEs!$T353</f>
        <v>2.2003441563936926E-3</v>
      </c>
      <c r="U353" s="31">
        <f>OTEs!Q353/OTEs!$T353</f>
        <v>0</v>
      </c>
      <c r="V353" s="31">
        <f>OTEs!R353/OTEs!$T353</f>
        <v>0</v>
      </c>
      <c r="W353" s="31">
        <f>OTEs!S353/OTEs!$T353</f>
        <v>1.1354340037800786E-2</v>
      </c>
      <c r="X353" s="31">
        <f>SUM('BASE '!AH353:AK353)/'BASE '!AA353</f>
        <v>0.18577247997375401</v>
      </c>
      <c r="Y353" s="31">
        <f>'BASE '!AH353/SUM('BASE '!$AH353:$AK353)</f>
        <v>0.79323031640912434</v>
      </c>
      <c r="Z353" s="31">
        <f>'BASE '!AI353/SUM('BASE '!$AH353:$AK353)</f>
        <v>3.9735099337748346E-2</v>
      </c>
      <c r="AA353" s="31">
        <f>'BASE '!AJ353/SUM('BASE '!$AH353:$AK353)</f>
        <v>2.2075055187637969E-3</v>
      </c>
      <c r="AB353" s="31">
        <f>'BASE '!AK353/SUM('BASE '!$AH353:$AK353)</f>
        <v>0.16482707873436347</v>
      </c>
      <c r="AC353" s="31">
        <f>'BASE '!AB353/'BASE '!AA353</f>
        <v>0.85434836099188016</v>
      </c>
      <c r="AD353" s="31">
        <f>'BASE '!AF353/'BASE '!AA353</f>
        <v>2.5699209885993932E-3</v>
      </c>
      <c r="AE353" s="31">
        <f>'BASE '!AG353/'BASE '!AA353</f>
        <v>0.14107225852311564</v>
      </c>
      <c r="AF353" s="31">
        <f>'BASE '!AA353/'BASE '!G353</f>
        <v>0.48469629313336976</v>
      </c>
      <c r="DV353" s="5"/>
      <c r="DW353" s="5"/>
      <c r="DX353" s="5"/>
      <c r="DY353" s="5"/>
      <c r="DZ353" s="5"/>
      <c r="EA353" s="5"/>
      <c r="EB353" s="5"/>
    </row>
    <row r="354" spans="1:132">
      <c r="A354" t="s">
        <v>889</v>
      </c>
      <c r="B354" t="s">
        <v>859</v>
      </c>
      <c r="C354" t="s">
        <v>890</v>
      </c>
      <c r="D354" s="31">
        <f>'BASE '!Z354/'BASE '!AA354</f>
        <v>1498.75121592754</v>
      </c>
      <c r="E354" s="31">
        <f>'BASE '!AA354/'BASE '!CV354</f>
        <v>4.1796428571428574</v>
      </c>
      <c r="F354" s="31">
        <f>'BASE '!Z354/'BASE '!CV354</f>
        <v>6264.2448142857147</v>
      </c>
      <c r="G354" s="31">
        <f>SUM(OTEs!D354:K354,OTEs!M354,OTEs!N354,OTEs!O354,OTEs!Q354)/'BASE '!AA354</f>
        <v>0.87704007519439464</v>
      </c>
      <c r="H354" s="31">
        <f>OTEs!D354/OTEs!$T354</f>
        <v>0.18839086381590245</v>
      </c>
      <c r="I354" s="31">
        <f>OTEs!E354/OTEs!$T354</f>
        <v>0.6883049974240083</v>
      </c>
      <c r="J354" s="31">
        <f>OTEs!F354/OTEs!$T354</f>
        <v>0</v>
      </c>
      <c r="K354" s="31">
        <f>OTEs!G354/OTEs!$T354</f>
        <v>2.1466597973553154E-3</v>
      </c>
      <c r="L354" s="31">
        <f>OTEs!H354/OTEs!$T354</f>
        <v>2.2325261892495278E-3</v>
      </c>
      <c r="M354" s="31">
        <f>OTEs!I354/OTEs!$T354</f>
        <v>0</v>
      </c>
      <c r="N354" s="31">
        <f>OTEs!J354/OTEs!$T354</f>
        <v>0</v>
      </c>
      <c r="O354" s="31">
        <f>OTEs!K354/OTEs!$T354</f>
        <v>0</v>
      </c>
      <c r="P354" s="31">
        <f>OTEs!L354/OTEs!$T354</f>
        <v>9.1447707367336428E-3</v>
      </c>
      <c r="Q354" s="31">
        <f>OTEs!M354/OTEs!$T354</f>
        <v>0</v>
      </c>
      <c r="R354" s="31">
        <f>OTEs!N354/OTEs!$T354</f>
        <v>0</v>
      </c>
      <c r="S354" s="31">
        <f>OTEs!O354/OTEs!$T354</f>
        <v>2.5759917568263783E-4</v>
      </c>
      <c r="T354" s="31">
        <f>OTEs!P354/OTEs!$T354</f>
        <v>2.3098059419543192E-2</v>
      </c>
      <c r="U354" s="31">
        <f>OTEs!Q354/OTEs!$T354</f>
        <v>0</v>
      </c>
      <c r="V354" s="31">
        <f>OTEs!R354/OTEs!$T354</f>
        <v>2.9151640048085181E-2</v>
      </c>
      <c r="W354" s="31">
        <f>OTEs!S354/OTEs!$T354</f>
        <v>5.7272883393439812E-2</v>
      </c>
      <c r="X354" s="31">
        <f>SUM('BASE '!AH354:AK354)/'BASE '!AA354</f>
        <v>9.228402973596514E-2</v>
      </c>
      <c r="Y354" s="31">
        <f>'BASE '!AH354/SUM('BASE '!$AH354:$AK354)</f>
        <v>0.27314814814814814</v>
      </c>
      <c r="Z354" s="31">
        <f>'BASE '!AI354/SUM('BASE '!$AH354:$AK354)</f>
        <v>0.67592592592592582</v>
      </c>
      <c r="AA354" s="31">
        <f>'BASE '!AJ354/SUM('BASE '!$AH354:$AK354)</f>
        <v>1.3888888888888888E-2</v>
      </c>
      <c r="AB354" s="31">
        <f>'BASE '!AK354/SUM('BASE '!$AH354:$AK354)</f>
        <v>3.7037037037037035E-2</v>
      </c>
      <c r="AC354" s="31">
        <f>'BASE '!AB354/'BASE '!AA354</f>
        <v>0.94360420405024359</v>
      </c>
      <c r="AD354" s="31">
        <f>'BASE '!AF354/'BASE '!AA354</f>
        <v>2.4694522771938818E-2</v>
      </c>
      <c r="AE354" s="31">
        <f>'BASE '!AG354/'BASE '!AA354</f>
        <v>2.5634452704434759E-3</v>
      </c>
      <c r="AF354" s="31">
        <f>'BASE '!AA354/'BASE '!G354</f>
        <v>0.2361140214830649</v>
      </c>
      <c r="DV354" s="5"/>
      <c r="DW354" s="5"/>
      <c r="DX354" s="5"/>
      <c r="DY354" s="5"/>
      <c r="DZ354" s="5"/>
      <c r="EA354" s="5"/>
      <c r="EB354" s="5"/>
    </row>
    <row r="355" spans="1:132">
      <c r="A355" t="s">
        <v>891</v>
      </c>
      <c r="B355" t="s">
        <v>859</v>
      </c>
      <c r="C355" t="s">
        <v>892</v>
      </c>
      <c r="D355" s="31">
        <f>'BASE '!Z355/'BASE '!AA355</f>
        <v>9030.0075093454507</v>
      </c>
      <c r="E355" s="31">
        <f>'BASE '!AA355/'BASE '!CV355</f>
        <v>1.2357789855072465</v>
      </c>
      <c r="F355" s="31">
        <f>'BASE '!Z355/'BASE '!CV355</f>
        <v>11159.093519021741</v>
      </c>
      <c r="G355" s="31">
        <f>SUM(OTEs!D355:K355,OTEs!M355,OTEs!N355,OTEs!O355,OTEs!Q355)/'BASE '!AA355</f>
        <v>0.70079894451366997</v>
      </c>
      <c r="H355" s="31">
        <f>OTEs!D355/OTEs!$T355</f>
        <v>6.0258249641319941E-2</v>
      </c>
      <c r="I355" s="31">
        <f>OTEs!E355/OTEs!$T355</f>
        <v>0</v>
      </c>
      <c r="J355" s="31">
        <f>OTEs!F355/OTEs!$T355</f>
        <v>0</v>
      </c>
      <c r="K355" s="31">
        <f>OTEs!G355/OTEs!$T355</f>
        <v>0</v>
      </c>
      <c r="L355" s="31">
        <f>OTEs!H355/OTEs!$T355</f>
        <v>0</v>
      </c>
      <c r="M355" s="31">
        <f>OTEs!I355/OTEs!$T355</f>
        <v>2.718417277052027E-3</v>
      </c>
      <c r="N355" s="31">
        <f>OTEs!J355/OTEs!$T355</f>
        <v>0</v>
      </c>
      <c r="O355" s="31">
        <f>OTEs!K355/OTEs!$T355</f>
        <v>0</v>
      </c>
      <c r="P355" s="31">
        <f>OTEs!L355/OTEs!$T355</f>
        <v>0</v>
      </c>
      <c r="Q355" s="31">
        <f>OTEs!M355/OTEs!$T355</f>
        <v>0.48591708827304986</v>
      </c>
      <c r="R355" s="31">
        <f>OTEs!N355/OTEs!$T355</f>
        <v>0.12784112361247452</v>
      </c>
      <c r="S355" s="31">
        <f>OTEs!O355/OTEs!$T355</f>
        <v>0</v>
      </c>
      <c r="T355" s="31">
        <f>OTEs!P355/OTEs!$T355</f>
        <v>0.16295401344106322</v>
      </c>
      <c r="U355" s="31">
        <f>OTEs!Q355/OTEs!$T355</f>
        <v>4.5231443026504566E-2</v>
      </c>
      <c r="V355" s="31">
        <f>OTEs!R355/OTEs!$T355</f>
        <v>2.7410707543607943E-2</v>
      </c>
      <c r="W355" s="31">
        <f>OTEs!S355/OTEs!$T355</f>
        <v>8.7668957184927884E-2</v>
      </c>
      <c r="X355" s="31">
        <f>SUM('BASE '!AH355:AK355)/'BASE '!AA355</f>
        <v>3.6524224877226414</v>
      </c>
      <c r="Y355" s="31">
        <f>'BASE '!AH355/SUM('BASE '!$AH355:$AK355)</f>
        <v>0.95183624322697169</v>
      </c>
      <c r="Z355" s="31">
        <f>'BASE '!AI355/SUM('BASE '!$AH355:$AK355)</f>
        <v>6.020469596628537E-3</v>
      </c>
      <c r="AA355" s="31">
        <f>'BASE '!AJ355/SUM('BASE '!$AH355:$AK355)</f>
        <v>5.2177403170780654E-3</v>
      </c>
      <c r="AB355" s="31">
        <f>'BASE '!AK355/SUM('BASE '!$AH355:$AK355)</f>
        <v>3.6925546859321694E-2</v>
      </c>
      <c r="AC355" s="31">
        <f>'BASE '!AB355/'BASE '!AA355</f>
        <v>0.91424173568863154</v>
      </c>
      <c r="AD355" s="31">
        <f>'BASE '!AF355/'BASE '!AA355</f>
        <v>2.2575679835813236E-2</v>
      </c>
      <c r="AE355" s="31">
        <f>'BASE '!AG355/'BASE '!AA355</f>
        <v>3.1517994575973023E-3</v>
      </c>
      <c r="AF355" s="31">
        <f>'BASE '!AA355/'BASE '!G355</f>
        <v>0.12781382999856769</v>
      </c>
      <c r="DV355" s="5"/>
      <c r="DW355" s="5"/>
      <c r="DX355" s="5"/>
      <c r="DY355" s="5"/>
      <c r="DZ355" s="5"/>
      <c r="EA355" s="5"/>
      <c r="EB355" s="5"/>
    </row>
    <row r="356" spans="1:132">
      <c r="A356" t="s">
        <v>895</v>
      </c>
      <c r="B356" t="s">
        <v>894</v>
      </c>
      <c r="C356" t="s">
        <v>896</v>
      </c>
      <c r="D356" s="31">
        <f>'BASE '!Z356/'BASE '!AA356</f>
        <v>1237.0964120904475</v>
      </c>
      <c r="E356" s="31">
        <f>'BASE '!AA356/'BASE '!CV356</f>
        <v>1.3980645161290324</v>
      </c>
      <c r="F356" s="31">
        <f>'BASE '!Z356/'BASE '!CV356</f>
        <v>1729.5405967741938</v>
      </c>
      <c r="G356" s="31">
        <f>SUM(OTEs!D356:K356,OTEs!M356,OTEs!N356,OTEs!O356,OTEs!Q356)/'BASE '!AA356</f>
        <v>0.40470696815874474</v>
      </c>
      <c r="H356" s="31">
        <f>OTEs!D356/OTEs!$T356</f>
        <v>2.587890625E-2</v>
      </c>
      <c r="I356" s="31">
        <f>OTEs!E356/OTEs!$T356</f>
        <v>0</v>
      </c>
      <c r="J356" s="31">
        <f>OTEs!F356/OTEs!$T356</f>
        <v>0</v>
      </c>
      <c r="K356" s="31">
        <f>OTEs!G356/OTEs!$T356</f>
        <v>0</v>
      </c>
      <c r="L356" s="31">
        <f>OTEs!H356/OTEs!$T356</f>
        <v>0</v>
      </c>
      <c r="M356" s="31">
        <f>OTEs!I356/OTEs!$T356</f>
        <v>0</v>
      </c>
      <c r="N356" s="31">
        <f>OTEs!J356/OTEs!$T356</f>
        <v>0</v>
      </c>
      <c r="O356" s="31">
        <f>OTEs!K356/OTEs!$T356</f>
        <v>0.2509765625</v>
      </c>
      <c r="P356" s="31">
        <f>OTEs!L356/OTEs!$T356</f>
        <v>0</v>
      </c>
      <c r="Q356" s="31">
        <f>OTEs!M356/OTEs!$T356</f>
        <v>0</v>
      </c>
      <c r="R356" s="31">
        <f>OTEs!N356/OTEs!$T356</f>
        <v>0</v>
      </c>
      <c r="S356" s="31">
        <f>OTEs!O356/OTEs!$T356</f>
        <v>0</v>
      </c>
      <c r="T356" s="31">
        <f>OTEs!P356/OTEs!$T356</f>
        <v>0.23657226562499997</v>
      </c>
      <c r="U356" s="31">
        <f>OTEs!Q356/OTEs!$T356</f>
        <v>0.1513671875</v>
      </c>
      <c r="V356" s="31">
        <f>OTEs!R356/OTEs!$T356</f>
        <v>0.145751953125</v>
      </c>
      <c r="W356" s="31">
        <f>OTEs!S356/OTEs!$T356</f>
        <v>0.189453125</v>
      </c>
      <c r="X356" s="31">
        <f>SUM('BASE '!AH356:AK356)/'BASE '!AA356</f>
        <v>0.49838486386709735</v>
      </c>
      <c r="Y356" s="31">
        <f>'BASE '!AH356/SUM('BASE '!$AH356:$AK356)</f>
        <v>0</v>
      </c>
      <c r="Z356" s="31">
        <f>'BASE '!AI356/SUM('BASE '!$AH356:$AK356)</f>
        <v>0.27314814814814814</v>
      </c>
      <c r="AA356" s="31">
        <f>'BASE '!AJ356/SUM('BASE '!$AH356:$AK356)</f>
        <v>0.68981481481481477</v>
      </c>
      <c r="AB356" s="31">
        <f>'BASE '!AK356/SUM('BASE '!$AH356:$AK356)</f>
        <v>3.7037037037037035E-2</v>
      </c>
      <c r="AC356" s="31">
        <f>'BASE '!AB356/'BASE '!AA356</f>
        <v>0.27711121365943697</v>
      </c>
      <c r="AD356" s="31">
        <f>'BASE '!AF356/'BASE '!AA356</f>
        <v>0.45569912321181355</v>
      </c>
      <c r="AE356" s="31">
        <f>'BASE '!AG356/'BASE '!AA356</f>
        <v>0.17328103368712505</v>
      </c>
      <c r="AF356" s="31">
        <f>'BASE '!AA356/'BASE '!G356</f>
        <v>4.3092926843991981E-3</v>
      </c>
      <c r="DV356" s="5"/>
      <c r="DW356" s="5"/>
      <c r="DX356" s="5"/>
      <c r="DY356" s="5"/>
      <c r="DZ356" s="5"/>
      <c r="EA356" s="5"/>
      <c r="EB356" s="5"/>
    </row>
    <row r="357" spans="1:132">
      <c r="A357" t="s">
        <v>897</v>
      </c>
      <c r="B357" t="s">
        <v>894</v>
      </c>
      <c r="C357" t="s">
        <v>898</v>
      </c>
      <c r="D357" s="31">
        <f>'BASE '!Z357/'BASE '!AA357</f>
        <v>3958.8403821656052</v>
      </c>
      <c r="E357" s="31">
        <f>'BASE '!AA357/'BASE '!CV357</f>
        <v>0.35681818181818181</v>
      </c>
      <c r="F357" s="31">
        <f>'BASE '!Z357/'BASE '!CV357</f>
        <v>1412.5862272727272</v>
      </c>
      <c r="G357" s="31">
        <f>SUM(OTEs!D357:K357,OTEs!M357,OTEs!N357,OTEs!O357,OTEs!Q357)/'BASE '!AA357</f>
        <v>0.67091295116772831</v>
      </c>
      <c r="H357" s="31">
        <f>OTEs!D357/OTEs!$T357</f>
        <v>0.47558386411889603</v>
      </c>
      <c r="I357" s="31">
        <f>OTEs!E357/OTEs!$T357</f>
        <v>0</v>
      </c>
      <c r="J357" s="31">
        <f>OTEs!F357/OTEs!$T357</f>
        <v>0</v>
      </c>
      <c r="K357" s="31">
        <f>OTEs!G357/OTEs!$T357</f>
        <v>0</v>
      </c>
      <c r="L357" s="31">
        <f>OTEs!H357/OTEs!$T357</f>
        <v>0</v>
      </c>
      <c r="M357" s="31">
        <f>OTEs!I357/OTEs!$T357</f>
        <v>0</v>
      </c>
      <c r="N357" s="31">
        <f>OTEs!J357/OTEs!$T357</f>
        <v>0</v>
      </c>
      <c r="O357" s="31">
        <f>OTEs!K357/OTEs!$T357</f>
        <v>0</v>
      </c>
      <c r="P357" s="31">
        <f>OTEs!L357/OTEs!$T357</f>
        <v>0</v>
      </c>
      <c r="Q357" s="31">
        <f>OTEs!M357/OTEs!$T357</f>
        <v>0</v>
      </c>
      <c r="R357" s="31">
        <f>OTEs!N357/OTEs!$T357</f>
        <v>0</v>
      </c>
      <c r="S357" s="31">
        <f>OTEs!O357/OTEs!$T357</f>
        <v>0</v>
      </c>
      <c r="T357" s="31">
        <f>OTEs!P357/OTEs!$T357</f>
        <v>6.3694267515923561E-3</v>
      </c>
      <c r="U357" s="31">
        <f>OTEs!Q357/OTEs!$T357</f>
        <v>0.19532908704883228</v>
      </c>
      <c r="V357" s="31">
        <f>OTEs!R357/OTEs!$T357</f>
        <v>0</v>
      </c>
      <c r="W357" s="31">
        <f>OTEs!S357/OTEs!$T357</f>
        <v>0.32271762208067939</v>
      </c>
      <c r="X357" s="31">
        <f>SUM('BASE '!AH357:AK357)/'BASE '!AA357</f>
        <v>2.2717622080679405</v>
      </c>
      <c r="Y357" s="31">
        <f>'BASE '!AH357/SUM('BASE '!$AH357:$AK357)</f>
        <v>0</v>
      </c>
      <c r="Z357" s="31">
        <f>'BASE '!AI357/SUM('BASE '!$AH357:$AK357)</f>
        <v>0.20560747663551404</v>
      </c>
      <c r="AA357" s="31">
        <f>'BASE '!AJ357/SUM('BASE '!$AH357:$AK357)</f>
        <v>0.79439252336448607</v>
      </c>
      <c r="AB357" s="31">
        <f>'BASE '!AK357/SUM('BASE '!$AH357:$AK357)</f>
        <v>0</v>
      </c>
      <c r="AC357" s="31">
        <f>'BASE '!AB357/'BASE '!AA357</f>
        <v>0.77494692144373667</v>
      </c>
      <c r="AD357" s="31">
        <f>'BASE '!AF357/'BASE '!AA357</f>
        <v>0.11252653927813164</v>
      </c>
      <c r="AE357" s="31">
        <f>'BASE '!AG357/'BASE '!AA357</f>
        <v>1.2738853503184712E-2</v>
      </c>
      <c r="AF357" s="31">
        <f>'BASE '!AA357/'BASE '!G357</f>
        <v>1.2674700460815007E-3</v>
      </c>
      <c r="DV357" s="5"/>
      <c r="DW357" s="5"/>
      <c r="DX357" s="5"/>
      <c r="DY357" s="5"/>
      <c r="DZ357" s="5"/>
      <c r="EA357" s="5"/>
      <c r="EB357" s="5"/>
    </row>
    <row r="358" spans="1:132">
      <c r="A358" t="s">
        <v>899</v>
      </c>
      <c r="B358" t="s">
        <v>894</v>
      </c>
      <c r="C358" t="s">
        <v>900</v>
      </c>
      <c r="D358" s="31">
        <f>'BASE '!Z358/'BASE '!AA358</f>
        <v>2046.6670226678291</v>
      </c>
      <c r="E358" s="31">
        <f>'BASE '!AA358/'BASE '!CV358</f>
        <v>1.9116666666666668</v>
      </c>
      <c r="F358" s="31">
        <f>'BASE '!Z358/'BASE '!CV358</f>
        <v>3912.5451250000001</v>
      </c>
      <c r="G358" s="31">
        <f>SUM(OTEs!D358:K358,OTEs!M358,OTEs!N358,OTEs!O358,OTEs!Q358)/'BASE '!AA358</f>
        <v>0.91150828247602433</v>
      </c>
      <c r="H358" s="31">
        <f>OTEs!D358/OTEs!$T358</f>
        <v>0</v>
      </c>
      <c r="I358" s="31">
        <f>OTEs!E358/OTEs!$T358</f>
        <v>0</v>
      </c>
      <c r="J358" s="31">
        <f>OTEs!F358/OTEs!$T358</f>
        <v>0</v>
      </c>
      <c r="K358" s="31">
        <f>OTEs!G358/OTEs!$T358</f>
        <v>0</v>
      </c>
      <c r="L358" s="31">
        <f>OTEs!H358/OTEs!$T358</f>
        <v>0</v>
      </c>
      <c r="M358" s="31">
        <f>OTEs!I358/OTEs!$T358</f>
        <v>0</v>
      </c>
      <c r="N358" s="31">
        <f>OTEs!J358/OTEs!$T358</f>
        <v>0</v>
      </c>
      <c r="O358" s="31">
        <f>OTEs!K358/OTEs!$T358</f>
        <v>5.2310374891020049E-2</v>
      </c>
      <c r="P358" s="31">
        <f>OTEs!L358/OTEs!$T358</f>
        <v>6.5387968613775063E-2</v>
      </c>
      <c r="Q358" s="31">
        <f>OTEs!M358/OTEs!$T358</f>
        <v>0</v>
      </c>
      <c r="R358" s="31">
        <f>OTEs!N358/OTEs!$T358</f>
        <v>0</v>
      </c>
      <c r="S358" s="31">
        <f>OTEs!O358/OTEs!$T358</f>
        <v>0</v>
      </c>
      <c r="T358" s="31">
        <f>OTEs!P358/OTEs!$T358</f>
        <v>2.3103748910200523E-2</v>
      </c>
      <c r="U358" s="31">
        <f>OTEs!Q358/OTEs!$T358</f>
        <v>0.85919790758500436</v>
      </c>
      <c r="V358" s="31">
        <f>OTEs!R358/OTEs!$T358</f>
        <v>0</v>
      </c>
      <c r="W358" s="31">
        <f>OTEs!S358/OTEs!$T358</f>
        <v>0</v>
      </c>
      <c r="X358" s="31">
        <f>SUM('BASE '!AH358:AK358)/'BASE '!AA358</f>
        <v>1.5823888404533566</v>
      </c>
      <c r="Y358" s="31">
        <f>'BASE '!AH358/SUM('BASE '!$AH358:$AK358)</f>
        <v>0</v>
      </c>
      <c r="Z358" s="31">
        <f>'BASE '!AI358/SUM('BASE '!$AH358:$AK358)</f>
        <v>1.3774104683195591E-2</v>
      </c>
      <c r="AA358" s="31">
        <f>'BASE '!AJ358/SUM('BASE '!$AH358:$AK358)</f>
        <v>0.94214876033057848</v>
      </c>
      <c r="AB358" s="31">
        <f>'BASE '!AK358/SUM('BASE '!$AH358:$AK358)</f>
        <v>4.407713498622589E-2</v>
      </c>
      <c r="AC358" s="31">
        <f>'BASE '!AB358/'BASE '!AA358</f>
        <v>0.22885789014821273</v>
      </c>
      <c r="AD358" s="31">
        <f>'BASE '!AF358/'BASE '!AA358</f>
        <v>0.1020052310374891</v>
      </c>
      <c r="AE358" s="31">
        <f>'BASE '!AG358/'BASE '!AA358</f>
        <v>0.64516129032258063</v>
      </c>
      <c r="AF358" s="31">
        <f>'BASE '!AA358/'BASE '!G358</f>
        <v>6.9524307602481074E-3</v>
      </c>
      <c r="DV358" s="5"/>
      <c r="DW358" s="5"/>
      <c r="DX358" s="5"/>
      <c r="DY358" s="5"/>
      <c r="DZ358" s="5"/>
      <c r="EA358" s="5"/>
      <c r="EB358" s="5"/>
    </row>
    <row r="359" spans="1:132">
      <c r="A359" t="s">
        <v>901</v>
      </c>
      <c r="B359" t="s">
        <v>894</v>
      </c>
      <c r="C359" t="s">
        <v>894</v>
      </c>
      <c r="D359" s="31">
        <f>'BASE '!Z359/'BASE '!AA359</f>
        <v>2021.5147458840372</v>
      </c>
      <c r="E359" s="31">
        <f>'BASE '!AA359/'BASE '!CV359</f>
        <v>0.9996422182468695</v>
      </c>
      <c r="F359" s="31">
        <f>'BASE '!Z359/'BASE '!CV359</f>
        <v>2020.7914847942757</v>
      </c>
      <c r="G359" s="31">
        <f>SUM(OTEs!D359:K359,OTEs!M359,OTEs!N359,OTEs!O359,OTEs!Q359)/'BASE '!AA359</f>
        <v>0.29670722977809588</v>
      </c>
      <c r="H359" s="31">
        <f>OTEs!D359/OTEs!$T359</f>
        <v>9.7530422333571939E-2</v>
      </c>
      <c r="I359" s="31">
        <f>OTEs!E359/OTEs!$T359</f>
        <v>0</v>
      </c>
      <c r="J359" s="31">
        <f>OTEs!F359/OTEs!$T359</f>
        <v>0</v>
      </c>
      <c r="K359" s="31">
        <f>OTEs!G359/OTEs!$T359</f>
        <v>0</v>
      </c>
      <c r="L359" s="31">
        <f>OTEs!H359/OTEs!$T359</f>
        <v>0</v>
      </c>
      <c r="M359" s="31">
        <f>OTEs!I359/OTEs!$T359</f>
        <v>0</v>
      </c>
      <c r="N359" s="31">
        <f>OTEs!J359/OTEs!$T359</f>
        <v>0</v>
      </c>
      <c r="O359" s="31">
        <f>OTEs!K359/OTEs!$T359</f>
        <v>3.042233357193987E-2</v>
      </c>
      <c r="P359" s="31">
        <f>OTEs!L359/OTEs!$T359</f>
        <v>1.968503937007874E-2</v>
      </c>
      <c r="Q359" s="31">
        <f>OTEs!M359/OTEs!$T359</f>
        <v>0</v>
      </c>
      <c r="R359" s="31">
        <f>OTEs!N359/OTEs!$T359</f>
        <v>4.4738725841088041E-3</v>
      </c>
      <c r="S359" s="31">
        <f>OTEs!O359/OTEs!$T359</f>
        <v>0</v>
      </c>
      <c r="T359" s="31">
        <f>OTEs!P359/OTEs!$T359</f>
        <v>0.22691481746599856</v>
      </c>
      <c r="U359" s="31">
        <f>OTEs!Q359/OTEs!$T359</f>
        <v>0.1642806012884753</v>
      </c>
      <c r="V359" s="31">
        <f>OTEs!R359/OTEs!$T359</f>
        <v>8.9477451682176093E-2</v>
      </c>
      <c r="W359" s="31">
        <f>OTEs!S359/OTEs!$T359</f>
        <v>0.36721546170365071</v>
      </c>
      <c r="X359" s="31">
        <f>SUM('BASE '!AH359:AK359)/'BASE '!AA359</f>
        <v>0.85719398711524686</v>
      </c>
      <c r="Y359" s="31">
        <f>'BASE '!AH359/SUM('BASE '!$AH359:$AK359)</f>
        <v>0.29436325678496866</v>
      </c>
      <c r="Z359" s="31">
        <f>'BASE '!AI359/SUM('BASE '!$AH359:$AK359)</f>
        <v>7.5156576200417546E-2</v>
      </c>
      <c r="AA359" s="31">
        <f>'BASE '!AJ359/SUM('BASE '!$AH359:$AK359)</f>
        <v>0.59707724425887265</v>
      </c>
      <c r="AB359" s="31">
        <f>'BASE '!AK359/SUM('BASE '!$AH359:$AK359)</f>
        <v>3.3402922755741131E-2</v>
      </c>
      <c r="AC359" s="31">
        <f>'BASE '!AB359/'BASE '!AA359</f>
        <v>0.36775232641374372</v>
      </c>
      <c r="AD359" s="31">
        <f>'BASE '!AF359/'BASE '!AA359</f>
        <v>0.4550823192555476</v>
      </c>
      <c r="AE359" s="31">
        <f>'BASE '!AG359/'BASE '!AA359</f>
        <v>0.10003579098067286</v>
      </c>
      <c r="AF359" s="31">
        <f>'BASE '!AA359/'BASE '!G359</f>
        <v>7.6683437481996934E-3</v>
      </c>
      <c r="DV359" s="5"/>
      <c r="DW359" s="5"/>
      <c r="DX359" s="5"/>
      <c r="DY359" s="5"/>
      <c r="DZ359" s="5"/>
      <c r="EA359" s="5"/>
      <c r="EB359" s="5"/>
    </row>
    <row r="360" spans="1:132">
      <c r="A360" t="s">
        <v>902</v>
      </c>
      <c r="B360" t="s">
        <v>894</v>
      </c>
      <c r="C360" t="s">
        <v>903</v>
      </c>
      <c r="D360" s="31">
        <f>'BASE '!Z360/'BASE '!AA360</f>
        <v>17434.851286143883</v>
      </c>
      <c r="E360" s="31">
        <f>'BASE '!AA360/'BASE '!CV360</f>
        <v>0.94802631578947361</v>
      </c>
      <c r="F360" s="31">
        <f>'BASE '!Z360/'BASE '!CV360</f>
        <v>16528.697831140351</v>
      </c>
      <c r="G360" s="31">
        <f>SUM(OTEs!D360:K360,OTEs!M360,OTEs!N360,OTEs!O360,OTEs!Q360)/'BASE '!AA360</f>
        <v>0.37774693499884338</v>
      </c>
      <c r="H360" s="31">
        <f>OTEs!D360/OTEs!$T360</f>
        <v>0.14858841010401191</v>
      </c>
      <c r="I360" s="31">
        <f>OTEs!E360/OTEs!$T360</f>
        <v>0</v>
      </c>
      <c r="J360" s="31">
        <f>OTEs!F360/OTEs!$T360</f>
        <v>0</v>
      </c>
      <c r="K360" s="31">
        <f>OTEs!G360/OTEs!$T360</f>
        <v>9.039128281327391E-2</v>
      </c>
      <c r="L360" s="31">
        <f>OTEs!H360/OTEs!$T360</f>
        <v>0</v>
      </c>
      <c r="M360" s="31">
        <f>OTEs!I360/OTEs!$T360</f>
        <v>0</v>
      </c>
      <c r="N360" s="31">
        <f>OTEs!J360/OTEs!$T360</f>
        <v>0</v>
      </c>
      <c r="O360" s="31">
        <f>OTEs!K360/OTEs!$T360</f>
        <v>0</v>
      </c>
      <c r="P360" s="31">
        <f>OTEs!L360/OTEs!$T360</f>
        <v>0</v>
      </c>
      <c r="Q360" s="31">
        <f>OTEs!M360/OTEs!$T360</f>
        <v>0</v>
      </c>
      <c r="R360" s="31">
        <f>OTEs!N360/OTEs!$T360</f>
        <v>5.3244180287270931E-2</v>
      </c>
      <c r="S360" s="31">
        <f>OTEs!O360/OTEs!$T360</f>
        <v>3.5661218424962858E-2</v>
      </c>
      <c r="T360" s="31">
        <f>OTEs!P360/OTEs!$T360</f>
        <v>0.20653789004457654</v>
      </c>
      <c r="U360" s="31">
        <f>OTEs!Q360/OTEs!$T360</f>
        <v>7.6523031203566128E-2</v>
      </c>
      <c r="V360" s="31">
        <f>OTEs!R360/OTEs!$T360</f>
        <v>0</v>
      </c>
      <c r="W360" s="31">
        <f>OTEs!S360/OTEs!$T360</f>
        <v>0.38905398712233785</v>
      </c>
      <c r="X360" s="31">
        <f>SUM('BASE '!AH360:AK360)/'BASE '!AA360</f>
        <v>0.89058524173028009</v>
      </c>
      <c r="Y360" s="31">
        <f>'BASE '!AH360/SUM('BASE '!$AH360:$AK360)</f>
        <v>0.25714285714285712</v>
      </c>
      <c r="Z360" s="31">
        <f>'BASE '!AI360/SUM('BASE '!$AH360:$AK360)</f>
        <v>0.174025974025974</v>
      </c>
      <c r="AA360" s="31">
        <f>'BASE '!AJ360/SUM('BASE '!$AH360:$AK360)</f>
        <v>0.52727272727272723</v>
      </c>
      <c r="AB360" s="31">
        <f>'BASE '!AK360/SUM('BASE '!$AH360:$AK360)</f>
        <v>4.1558441558441551E-2</v>
      </c>
      <c r="AC360" s="31">
        <f>'BASE '!AB360/'BASE '!AA360</f>
        <v>0.70437196391394863</v>
      </c>
      <c r="AD360" s="31">
        <f>'BASE '!AF360/'BASE '!AA360</f>
        <v>0.12167476289613695</v>
      </c>
      <c r="AE360" s="31">
        <f>'BASE '!AG360/'BASE '!AA360</f>
        <v>3.9555863983344902E-2</v>
      </c>
      <c r="AF360" s="31">
        <f>'BASE '!AA360/'BASE '!G360</f>
        <v>2.194281708266849E-2</v>
      </c>
      <c r="DV360" s="5"/>
      <c r="DW360" s="5"/>
      <c r="DX360" s="5"/>
      <c r="DY360" s="5"/>
      <c r="DZ360" s="5"/>
      <c r="EA360" s="5"/>
      <c r="EB360" s="5"/>
    </row>
    <row r="361" spans="1:132">
      <c r="A361" t="s">
        <v>906</v>
      </c>
      <c r="B361" t="s">
        <v>905</v>
      </c>
      <c r="C361" t="s">
        <v>907</v>
      </c>
      <c r="D361" s="31">
        <f>'BASE '!Z361/'BASE '!AA361</f>
        <v>44848.293298111901</v>
      </c>
      <c r="E361" s="31">
        <f>'BASE '!AA361/'BASE '!CV361</f>
        <v>1.2335470085470084</v>
      </c>
      <c r="F361" s="31">
        <f>'BASE '!Z361/'BASE '!CV361</f>
        <v>55322.478036324777</v>
      </c>
      <c r="G361" s="31">
        <f>SUM(OTEs!D361:K361,OTEs!M361,OTEs!N361,OTEs!O361,OTEs!Q361)/'BASE '!AA361</f>
        <v>0.88636757318551873</v>
      </c>
      <c r="H361" s="31">
        <f>OTEs!D361/OTEs!$T361</f>
        <v>0</v>
      </c>
      <c r="I361" s="31">
        <f>OTEs!E361/OTEs!$T361</f>
        <v>0</v>
      </c>
      <c r="J361" s="31">
        <f>OTEs!F361/OTEs!$T361</f>
        <v>0</v>
      </c>
      <c r="K361" s="31">
        <f>OTEs!G361/OTEs!$T361</f>
        <v>0.88571931678112348</v>
      </c>
      <c r="L361" s="31">
        <f>OTEs!H361/OTEs!$T361</f>
        <v>0</v>
      </c>
      <c r="M361" s="31">
        <f>OTEs!I361/OTEs!$T361</f>
        <v>0</v>
      </c>
      <c r="N361" s="31">
        <f>OTEs!J361/OTEs!$T361</f>
        <v>0</v>
      </c>
      <c r="O361" s="31">
        <f>OTEs!K361/OTEs!$T361</f>
        <v>1.5319598520866352E-2</v>
      </c>
      <c r="P361" s="31">
        <f>OTEs!L361/OTEs!$T361</f>
        <v>0</v>
      </c>
      <c r="Q361" s="31">
        <f>OTEs!M361/OTEs!$T361</f>
        <v>0</v>
      </c>
      <c r="R361" s="31">
        <f>OTEs!N361/OTEs!$T361</f>
        <v>0</v>
      </c>
      <c r="S361" s="31">
        <f>OTEs!O361/OTEs!$T361</f>
        <v>0</v>
      </c>
      <c r="T361" s="31">
        <f>OTEs!P361/OTEs!$T361</f>
        <v>0</v>
      </c>
      <c r="U361" s="31">
        <f>OTEs!Q361/OTEs!$T361</f>
        <v>0</v>
      </c>
      <c r="V361" s="31">
        <f>OTEs!R361/OTEs!$T361</f>
        <v>5.4939249867934505E-2</v>
      </c>
      <c r="W361" s="31">
        <f>OTEs!S361/OTEs!$T361</f>
        <v>4.4021834830075726E-2</v>
      </c>
      <c r="X361" s="31">
        <f>SUM('BASE '!AH361:AK361)/'BASE '!AA361</f>
        <v>5.1966048848085922E-2</v>
      </c>
      <c r="Y361" s="31">
        <f>'BASE '!AH361/SUM('BASE '!$AH361:$AK361)</f>
        <v>0</v>
      </c>
      <c r="Z361" s="31">
        <f>'BASE '!AI361/SUM('BASE '!$AH361:$AK361)</f>
        <v>0.6333333333333333</v>
      </c>
      <c r="AA361" s="31">
        <f>'BASE '!AJ361/SUM('BASE '!$AH361:$AK361)</f>
        <v>0.3666666666666667</v>
      </c>
      <c r="AB361" s="31">
        <f>'BASE '!AK361/SUM('BASE '!$AH361:$AK361)</f>
        <v>0</v>
      </c>
      <c r="AC361" s="31">
        <f>'BASE '!AB361/'BASE '!AA361</f>
        <v>9.9081933137017145E-2</v>
      </c>
      <c r="AD361" s="31">
        <f>'BASE '!AF361/'BASE '!AA361</f>
        <v>0.88359605058028756</v>
      </c>
      <c r="AE361" s="31">
        <f>'BASE '!AG361/'BASE '!AA361</f>
        <v>0</v>
      </c>
      <c r="AF361" s="31">
        <f>'BASE '!AA361/'BASE '!G361</f>
        <v>0.13787762642405813</v>
      </c>
      <c r="DV361" s="5"/>
      <c r="DW361" s="5"/>
      <c r="DX361" s="5"/>
      <c r="DY361" s="5"/>
      <c r="DZ361" s="5"/>
      <c r="EA361" s="5"/>
      <c r="EB361" s="5"/>
    </row>
    <row r="362" spans="1:132">
      <c r="A362" t="s">
        <v>908</v>
      </c>
      <c r="B362" t="s">
        <v>905</v>
      </c>
      <c r="C362" t="s">
        <v>909</v>
      </c>
      <c r="D362" s="31">
        <f>'BASE '!Z362/'BASE '!AA362</f>
        <v>10102.618133931539</v>
      </c>
      <c r="E362" s="31">
        <f>'BASE '!AA362/'BASE '!CV362</f>
        <v>1.5352040816326533</v>
      </c>
      <c r="F362" s="31">
        <f>'BASE '!Z362/'BASE '!CV362</f>
        <v>15509.580594387757</v>
      </c>
      <c r="G362" s="31">
        <f>SUM(OTEs!D362:K362,OTEs!M362,OTEs!N362,OTEs!O362,OTEs!Q362)/'BASE '!AA362</f>
        <v>0.48072449318710536</v>
      </c>
      <c r="H362" s="31">
        <f>OTEs!D362/OTEs!$T362</f>
        <v>2.3928215353938187E-2</v>
      </c>
      <c r="I362" s="31">
        <f>OTEs!E362/OTEs!$T362</f>
        <v>0</v>
      </c>
      <c r="J362" s="31">
        <f>OTEs!F362/OTEs!$T362</f>
        <v>0</v>
      </c>
      <c r="K362" s="31">
        <f>OTEs!G362/OTEs!$T362</f>
        <v>0.18261881023595883</v>
      </c>
      <c r="L362" s="31">
        <f>OTEs!H362/OTEs!$T362</f>
        <v>0.23263542705217682</v>
      </c>
      <c r="M362" s="31">
        <f>OTEs!I362/OTEs!$T362</f>
        <v>0</v>
      </c>
      <c r="N362" s="31">
        <f>OTEs!J362/OTEs!$T362</f>
        <v>0</v>
      </c>
      <c r="O362" s="31">
        <f>OTEs!K362/OTEs!$T362</f>
        <v>0</v>
      </c>
      <c r="P362" s="31">
        <f>OTEs!L362/OTEs!$T362</f>
        <v>0</v>
      </c>
      <c r="Q362" s="31">
        <f>OTEs!M362/OTEs!$T362</f>
        <v>0</v>
      </c>
      <c r="R362" s="31">
        <f>OTEs!N362/OTEs!$T362</f>
        <v>0</v>
      </c>
      <c r="S362" s="31">
        <f>OTEs!O362/OTEs!$T362</f>
        <v>1.6616816218012632E-2</v>
      </c>
      <c r="T362" s="31">
        <f>OTEs!P362/OTEs!$T362</f>
        <v>0.29012961116650055</v>
      </c>
      <c r="U362" s="31">
        <f>OTEs!Q362/OTEs!$T362</f>
        <v>2.4925224327018946E-2</v>
      </c>
      <c r="V362" s="31">
        <f>OTEs!R362/OTEs!$T362</f>
        <v>4.5363908275174482E-2</v>
      </c>
      <c r="W362" s="31">
        <f>OTEs!S362/OTEs!$T362</f>
        <v>0.18378198737121967</v>
      </c>
      <c r="X362" s="31">
        <f>SUM('BASE '!AH362:AK362)/'BASE '!AA362</f>
        <v>0.38384845463609168</v>
      </c>
      <c r="Y362" s="31">
        <f>'BASE '!AH362/SUM('BASE '!$AH362:$AK362)</f>
        <v>0.12121212121212122</v>
      </c>
      <c r="Z362" s="31">
        <f>'BASE '!AI362/SUM('BASE '!$AH362:$AK362)</f>
        <v>0.19913419913419916</v>
      </c>
      <c r="AA362" s="31">
        <f>'BASE '!AJ362/SUM('BASE '!$AH362:$AK362)</f>
        <v>0.54112554112554112</v>
      </c>
      <c r="AB362" s="31">
        <f>'BASE '!AK362/SUM('BASE '!$AH362:$AK362)</f>
        <v>0.13852813852813856</v>
      </c>
      <c r="AC362" s="31">
        <f>'BASE '!AB362/'BASE '!AA362</f>
        <v>0.44848786972416083</v>
      </c>
      <c r="AD362" s="31">
        <f>'BASE '!AF362/'BASE '!AA362</f>
        <v>0.48188767032236623</v>
      </c>
      <c r="AE362" s="31">
        <f>'BASE '!AG362/'BASE '!AA362</f>
        <v>2.3263542705217678E-2</v>
      </c>
      <c r="AF362" s="31">
        <f>'BASE '!AA362/'BASE '!G362</f>
        <v>3.8458043363057366E-2</v>
      </c>
      <c r="DV362" s="5"/>
      <c r="DW362" s="5"/>
      <c r="DX362" s="5"/>
      <c r="DY362" s="5"/>
      <c r="DZ362" s="5"/>
      <c r="EA362" s="5"/>
      <c r="EB362" s="5"/>
    </row>
    <row r="363" spans="1:132">
      <c r="A363" t="s">
        <v>910</v>
      </c>
      <c r="B363" t="s">
        <v>905</v>
      </c>
      <c r="C363" t="s">
        <v>905</v>
      </c>
      <c r="D363" s="31">
        <f>'BASE '!Z363/'BASE '!AA363</f>
        <v>6961.8234592680046</v>
      </c>
      <c r="E363" s="31">
        <f>'BASE '!AA363/'BASE '!CV363</f>
        <v>1.266880341880342</v>
      </c>
      <c r="F363" s="31">
        <f>'BASE '!Z363/'BASE '!CV363</f>
        <v>8819.7972841880346</v>
      </c>
      <c r="G363" s="31">
        <f>SUM(OTEs!D363:K363,OTEs!M363,OTEs!N363,OTEs!O363,OTEs!Q363)/'BASE '!AA363</f>
        <v>0.29330409849890371</v>
      </c>
      <c r="H363" s="31">
        <f>OTEs!D363/OTEs!$T363</f>
        <v>7.5629519909383977E-2</v>
      </c>
      <c r="I363" s="31">
        <f>OTEs!E363/OTEs!$T363</f>
        <v>0</v>
      </c>
      <c r="J363" s="31">
        <f>OTEs!F363/OTEs!$T363</f>
        <v>0</v>
      </c>
      <c r="K363" s="31">
        <f>OTEs!G363/OTEs!$T363</f>
        <v>0.12416136621068222</v>
      </c>
      <c r="L363" s="31">
        <f>OTEs!H363/OTEs!$T363</f>
        <v>0</v>
      </c>
      <c r="M363" s="31">
        <f>OTEs!I363/OTEs!$T363</f>
        <v>3.5113705672213995E-2</v>
      </c>
      <c r="N363" s="31">
        <f>OTEs!J363/OTEs!$T363</f>
        <v>0</v>
      </c>
      <c r="O363" s="31">
        <f>OTEs!K363/OTEs!$T363</f>
        <v>1.0629955563300512E-2</v>
      </c>
      <c r="P363" s="31">
        <f>OTEs!L363/OTEs!$T363</f>
        <v>0</v>
      </c>
      <c r="Q363" s="31">
        <f>OTEs!M363/OTEs!$T363</f>
        <v>0</v>
      </c>
      <c r="R363" s="31">
        <f>OTEs!N363/OTEs!$T363</f>
        <v>1.4289448462141672E-2</v>
      </c>
      <c r="S363" s="31">
        <f>OTEs!O363/OTEs!$T363</f>
        <v>1.2198309662803867E-2</v>
      </c>
      <c r="T363" s="31">
        <f>OTEs!P363/OTEs!$T363</f>
        <v>0.12938921320902674</v>
      </c>
      <c r="U363" s="31">
        <f>OTEs!Q363/OTEs!$T363</f>
        <v>3.1018558856844122E-2</v>
      </c>
      <c r="V363" s="31">
        <f>OTEs!R363/OTEs!$T363</f>
        <v>0.13522697569051145</v>
      </c>
      <c r="W363" s="31">
        <f>OTEs!S363/OTEs!$T363</f>
        <v>0.43234294676309132</v>
      </c>
      <c r="X363" s="31">
        <f>SUM('BASE '!AH363:AK363)/'BASE '!AA363</f>
        <v>0.85511890706695903</v>
      </c>
      <c r="Y363" s="31">
        <f>'BASE '!AH363/SUM('BASE '!$AH363:$AK363)</f>
        <v>0.3619329388560158</v>
      </c>
      <c r="Z363" s="31">
        <f>'BASE '!AI363/SUM('BASE '!$AH363:$AK363)</f>
        <v>0.22781065088757396</v>
      </c>
      <c r="AA363" s="31">
        <f>'BASE '!AJ363/SUM('BASE '!$AH363:$AK363)</f>
        <v>0.39447731755424059</v>
      </c>
      <c r="AB363" s="31">
        <f>'BASE '!AK363/SUM('BASE '!$AH363:$AK363)</f>
        <v>1.5779092702169626E-2</v>
      </c>
      <c r="AC363" s="31">
        <f>'BASE '!AB363/'BASE '!AA363</f>
        <v>0.5859335469725081</v>
      </c>
      <c r="AD363" s="31">
        <f>'BASE '!AF363/'BASE '!AA363</f>
        <v>0.33319278124472929</v>
      </c>
      <c r="AE363" s="31">
        <f>'BASE '!AG363/'BASE '!AA363</f>
        <v>2.6986001011975042E-2</v>
      </c>
      <c r="AF363" s="31">
        <f>'BASE '!AA363/'BASE '!G363</f>
        <v>2.5177925542123183E-2</v>
      </c>
      <c r="DV363" s="5"/>
      <c r="DW363" s="5"/>
      <c r="DX363" s="5"/>
      <c r="DY363" s="5"/>
      <c r="DZ363" s="5"/>
      <c r="EA363" s="5"/>
      <c r="EB363" s="5"/>
    </row>
    <row r="364" spans="1:132">
      <c r="A364" t="s">
        <v>911</v>
      </c>
      <c r="B364" t="s">
        <v>905</v>
      </c>
      <c r="C364" t="s">
        <v>912</v>
      </c>
      <c r="D364" s="31">
        <f>'BASE '!Z364/'BASE '!AA364</f>
        <v>5809.3654504504502</v>
      </c>
      <c r="E364" s="31">
        <f>'BASE '!AA364/'BASE '!CV364</f>
        <v>1.1532467532467534</v>
      </c>
      <c r="F364" s="31">
        <f>'BASE '!Z364/'BASE '!CV364</f>
        <v>6699.6318441558442</v>
      </c>
      <c r="G364" s="31">
        <f>SUM(OTEs!D364:K364,OTEs!M364,OTEs!N364,OTEs!O364,OTEs!Q364)/'BASE '!AA364</f>
        <v>0.22954204204204204</v>
      </c>
      <c r="H364" s="31">
        <f>OTEs!D364/OTEs!$T364</f>
        <v>6.6428003182179785E-2</v>
      </c>
      <c r="I364" s="31">
        <f>OTEs!E364/OTEs!$T364</f>
        <v>0</v>
      </c>
      <c r="J364" s="31">
        <f>OTEs!F364/OTEs!$T364</f>
        <v>0</v>
      </c>
      <c r="K364" s="31">
        <f>OTEs!G364/OTEs!$T364</f>
        <v>1.3126491646778043E-2</v>
      </c>
      <c r="L364" s="31">
        <f>OTEs!H364/OTEs!$T364</f>
        <v>0</v>
      </c>
      <c r="M364" s="31">
        <f>OTEs!I364/OTEs!$T364</f>
        <v>0</v>
      </c>
      <c r="N364" s="31">
        <f>OTEs!J364/OTEs!$T364</f>
        <v>0</v>
      </c>
      <c r="O364" s="31">
        <f>OTEs!K364/OTEs!$T364</f>
        <v>0</v>
      </c>
      <c r="P364" s="31">
        <f>OTEs!L364/OTEs!$T364</f>
        <v>0</v>
      </c>
      <c r="Q364" s="31">
        <f>OTEs!M364/OTEs!$T364</f>
        <v>0</v>
      </c>
      <c r="R364" s="31">
        <f>OTEs!N364/OTEs!$T364</f>
        <v>4.832935560859189E-2</v>
      </c>
      <c r="S364" s="31">
        <f>OTEs!O364/OTEs!$T364</f>
        <v>0.11535401750198886</v>
      </c>
      <c r="T364" s="31">
        <f>OTEs!P364/OTEs!$T364</f>
        <v>0.33949880668257754</v>
      </c>
      <c r="U364" s="31">
        <f>OTEs!Q364/OTEs!$T364</f>
        <v>0</v>
      </c>
      <c r="V364" s="31">
        <f>OTEs!R364/OTEs!$T364</f>
        <v>5.3898170246618929E-2</v>
      </c>
      <c r="W364" s="31">
        <f>OTEs!S364/OTEs!$T364</f>
        <v>0.36336515513126488</v>
      </c>
      <c r="X364" s="31">
        <f>SUM('BASE '!AH364:AK364)/'BASE '!AA364</f>
        <v>0.69256756756756754</v>
      </c>
      <c r="Y364" s="31">
        <f>'BASE '!AH364/SUM('BASE '!$AH364:$AK364)</f>
        <v>0.33604336043360433</v>
      </c>
      <c r="Z364" s="31">
        <f>'BASE '!AI364/SUM('BASE '!$AH364:$AK364)</f>
        <v>0.20054200542005421</v>
      </c>
      <c r="AA364" s="31">
        <f>'BASE '!AJ364/SUM('BASE '!$AH364:$AK364)</f>
        <v>0.42005420054200543</v>
      </c>
      <c r="AB364" s="31">
        <f>'BASE '!AK364/SUM('BASE '!$AH364:$AK364)</f>
        <v>4.336043360433605E-2</v>
      </c>
      <c r="AC364" s="31">
        <f>'BASE '!AB364/'BASE '!AA364</f>
        <v>0.68074324324324331</v>
      </c>
      <c r="AD364" s="31">
        <f>'BASE '!AF364/'BASE '!AA364</f>
        <v>0.22409909909909909</v>
      </c>
      <c r="AE364" s="31">
        <f>'BASE '!AG364/'BASE '!AA364</f>
        <v>2.7777777777777776E-2</v>
      </c>
      <c r="AF364" s="31">
        <f>'BASE '!AA364/'BASE '!G364</f>
        <v>1.4750005520775081E-2</v>
      </c>
      <c r="DV364" s="5"/>
      <c r="DW364" s="5"/>
      <c r="DX364" s="5"/>
      <c r="DY364" s="5"/>
      <c r="DZ364" s="5"/>
      <c r="EA364" s="5"/>
      <c r="EB364" s="5"/>
    </row>
    <row r="365" spans="1:132">
      <c r="A365" t="s">
        <v>913</v>
      </c>
      <c r="B365" t="s">
        <v>905</v>
      </c>
      <c r="C365" t="s">
        <v>373</v>
      </c>
      <c r="D365" s="31">
        <f>'BASE '!Z365/'BASE '!AA365</f>
        <v>4403.3889795535542</v>
      </c>
      <c r="E365" s="31">
        <f>'BASE '!AA365/'BASE '!CV365</f>
        <v>1.0452941176470589</v>
      </c>
      <c r="F365" s="31">
        <f>'BASE '!Z365/'BASE '!CV365</f>
        <v>4602.8365980392155</v>
      </c>
      <c r="G365" s="31">
        <f>SUM(OTEs!D365:K365,OTEs!M365,OTEs!N365,OTEs!O365,OTEs!Q365)/'BASE '!AA365</f>
        <v>0.2444194335021572</v>
      </c>
      <c r="H365" s="31">
        <f>OTEs!D365/OTEs!$T365</f>
        <v>4.3706621646970548E-2</v>
      </c>
      <c r="I365" s="31">
        <f>OTEs!E365/OTEs!$T365</f>
        <v>0</v>
      </c>
      <c r="J365" s="31">
        <f>OTEs!F365/OTEs!$T365</f>
        <v>0</v>
      </c>
      <c r="K365" s="31">
        <f>OTEs!G365/OTEs!$T365</f>
        <v>0.10373288313637216</v>
      </c>
      <c r="L365" s="31">
        <f>OTEs!H365/OTEs!$T365</f>
        <v>0</v>
      </c>
      <c r="M365" s="31">
        <f>OTEs!I365/OTEs!$T365</f>
        <v>3.8454323766647903E-2</v>
      </c>
      <c r="N365" s="31">
        <f>OTEs!J365/OTEs!$T365</f>
        <v>0</v>
      </c>
      <c r="O365" s="31">
        <f>OTEs!K365/OTEs!$T365</f>
        <v>0</v>
      </c>
      <c r="P365" s="31">
        <f>OTEs!L365/OTEs!$T365</f>
        <v>0</v>
      </c>
      <c r="Q365" s="31">
        <f>OTEs!M365/OTEs!$T365</f>
        <v>0</v>
      </c>
      <c r="R365" s="31">
        <f>OTEs!N365/OTEs!$T365</f>
        <v>0</v>
      </c>
      <c r="S365" s="31">
        <f>OTEs!O365/OTEs!$T365</f>
        <v>0</v>
      </c>
      <c r="T365" s="31">
        <f>OTEs!P365/OTEs!$T365</f>
        <v>0.21890827236916152</v>
      </c>
      <c r="U365" s="31">
        <f>OTEs!Q365/OTEs!$T365</f>
        <v>5.852560495216657E-2</v>
      </c>
      <c r="V365" s="31">
        <f>OTEs!R365/OTEs!$T365</f>
        <v>4.6895516788595007E-2</v>
      </c>
      <c r="W365" s="31">
        <f>OTEs!S365/OTEs!$T365</f>
        <v>0.48977677734008623</v>
      </c>
      <c r="X365" s="31">
        <f>SUM('BASE '!AH365:AK365)/'BASE '!AA365</f>
        <v>0.61526918026636646</v>
      </c>
      <c r="Y365" s="31">
        <f>'BASE '!AH365/SUM('BASE '!$AH365:$AK365)</f>
        <v>0.30182926829268297</v>
      </c>
      <c r="Z365" s="31">
        <f>'BASE '!AI365/SUM('BASE '!$AH365:$AK365)</f>
        <v>0.19817073170731708</v>
      </c>
      <c r="AA365" s="31">
        <f>'BASE '!AJ365/SUM('BASE '!$AH365:$AK365)</f>
        <v>0.35365853658536589</v>
      </c>
      <c r="AB365" s="31">
        <f>'BASE '!AK365/SUM('BASE '!$AH365:$AK365)</f>
        <v>0.14634146341463417</v>
      </c>
      <c r="AC365" s="31">
        <f>'BASE '!AB365/'BASE '!AA365</f>
        <v>0.66272744325642463</v>
      </c>
      <c r="AD365" s="31">
        <f>'BASE '!AF365/'BASE '!AA365</f>
        <v>0.24854623897955355</v>
      </c>
      <c r="AE365" s="31">
        <f>'BASE '!AG365/'BASE '!AA365</f>
        <v>1.5006565372350403E-2</v>
      </c>
      <c r="AF365" s="31">
        <f>'BASE '!AA365/'BASE '!G365</f>
        <v>2.1066548562512478E-2</v>
      </c>
      <c r="DV365" s="5"/>
      <c r="DW365" s="5"/>
      <c r="DX365" s="5"/>
      <c r="DY365" s="5"/>
      <c r="DZ365" s="5"/>
      <c r="EA365" s="5"/>
      <c r="EB365" s="5"/>
    </row>
    <row r="366" spans="1:132">
      <c r="A366" t="s">
        <v>914</v>
      </c>
      <c r="B366" t="s">
        <v>905</v>
      </c>
      <c r="C366" t="s">
        <v>915</v>
      </c>
      <c r="D366" s="31">
        <f>'BASE '!Z366/'BASE '!AA366</f>
        <v>5259.1835536085537</v>
      </c>
      <c r="E366" s="31">
        <f>'BASE '!AA366/'BASE '!CV366</f>
        <v>1.9805882352941178</v>
      </c>
      <c r="F366" s="31">
        <f>'BASE '!Z366/'BASE '!CV366</f>
        <v>10416.277073529413</v>
      </c>
      <c r="G366" s="31">
        <f>SUM(OTEs!D366:K366,OTEs!M366,OTEs!N366,OTEs!O366,OTEs!Q366)/'BASE '!AA366</f>
        <v>0.48470448470448457</v>
      </c>
      <c r="H366" s="31">
        <f>OTEs!D366/OTEs!$T366</f>
        <v>0.34125334125334117</v>
      </c>
      <c r="I366" s="31">
        <f>OTEs!E366/OTEs!$T366</f>
        <v>0</v>
      </c>
      <c r="J366" s="31">
        <f>OTEs!F366/OTEs!$T366</f>
        <v>0</v>
      </c>
      <c r="K366" s="31">
        <f>OTEs!G366/OTEs!$T366</f>
        <v>0.13157113157113157</v>
      </c>
      <c r="L366" s="31">
        <f>OTEs!H366/OTEs!$T366</f>
        <v>0</v>
      </c>
      <c r="M366" s="31">
        <f>OTEs!I366/OTEs!$T366</f>
        <v>1.188001188001188E-2</v>
      </c>
      <c r="N366" s="31">
        <f>OTEs!J366/OTEs!$T366</f>
        <v>0</v>
      </c>
      <c r="O366" s="31">
        <f>OTEs!K366/OTEs!$T366</f>
        <v>0</v>
      </c>
      <c r="P366" s="31">
        <f>OTEs!L366/OTEs!$T366</f>
        <v>0</v>
      </c>
      <c r="Q366" s="31">
        <f>OTEs!M366/OTEs!$T366</f>
        <v>0</v>
      </c>
      <c r="R366" s="31">
        <f>OTEs!N366/OTEs!$T366</f>
        <v>0</v>
      </c>
      <c r="S366" s="31">
        <f>OTEs!O366/OTEs!$T366</f>
        <v>0</v>
      </c>
      <c r="T366" s="31">
        <f>OTEs!P366/OTEs!$T366</f>
        <v>0.10855360855360854</v>
      </c>
      <c r="U366" s="31">
        <f>OTEs!Q366/OTEs!$T366</f>
        <v>0</v>
      </c>
      <c r="V366" s="31">
        <f>OTEs!R366/OTEs!$T366</f>
        <v>7.2616572616572617E-2</v>
      </c>
      <c r="W366" s="31">
        <f>OTEs!S366/OTEs!$T366</f>
        <v>0.33412533412533413</v>
      </c>
      <c r="X366" s="31">
        <f>SUM('BASE '!AH366:AK366)/'BASE '!AA366</f>
        <v>0.42025542025542018</v>
      </c>
      <c r="Y366" s="31">
        <f>'BASE '!AH366/SUM('BASE '!$AH366:$AK366)</f>
        <v>0.18021201413427565</v>
      </c>
      <c r="Z366" s="31">
        <f>'BASE '!AI366/SUM('BASE '!$AH366:$AK366)</f>
        <v>0.14487632508833923</v>
      </c>
      <c r="AA366" s="31">
        <f>'BASE '!AJ366/SUM('BASE '!$AH366:$AK366)</f>
        <v>0.13780918727915195</v>
      </c>
      <c r="AB366" s="31">
        <f>'BASE '!AK366/SUM('BASE '!$AH366:$AK366)</f>
        <v>0.53710247349823326</v>
      </c>
      <c r="AC366" s="31">
        <f>'BASE '!AB366/'BASE '!AA366</f>
        <v>0.73700623700623702</v>
      </c>
      <c r="AD366" s="31">
        <f>'BASE '!AF366/'BASE '!AA366</f>
        <v>0.19022869022869024</v>
      </c>
      <c r="AE366" s="31">
        <f>'BASE '!AG366/'BASE '!AA366</f>
        <v>2.0047520047520046E-2</v>
      </c>
      <c r="AF366" s="31">
        <f>'BASE '!AA366/'BASE '!G366</f>
        <v>6.7068698103479776E-2</v>
      </c>
      <c r="DV366" s="5"/>
      <c r="DW366" s="5"/>
      <c r="DX366" s="5"/>
      <c r="DY366" s="5"/>
      <c r="DZ366" s="5"/>
      <c r="EA366" s="5"/>
      <c r="EB366" s="5"/>
    </row>
    <row r="367" spans="1:132">
      <c r="A367" t="s">
        <v>918</v>
      </c>
      <c r="B367" t="s">
        <v>917</v>
      </c>
      <c r="C367" t="s">
        <v>917</v>
      </c>
      <c r="D367" s="31">
        <f>'BASE '!Z367/'BASE '!AA367</f>
        <v>11550.03110660476</v>
      </c>
      <c r="E367" s="31">
        <f>'BASE '!AA367/'BASE '!CV367</f>
        <v>1.2937084520417854</v>
      </c>
      <c r="F367" s="31">
        <f>'BASE '!Z367/'BASE '!CV367</f>
        <v>14942.372863960114</v>
      </c>
      <c r="G367" s="31">
        <f>SUM(OTEs!D367:K367,OTEs!M367,OTEs!N367,OTEs!O367,OTEs!Q367)/'BASE '!AA367</f>
        <v>0.58594997339010124</v>
      </c>
      <c r="H367" s="31">
        <f>OTEs!D367/OTEs!$T367</f>
        <v>0.15096079649182242</v>
      </c>
      <c r="I367" s="31">
        <f>OTEs!E367/OTEs!$T367</f>
        <v>0</v>
      </c>
      <c r="J367" s="31">
        <f>OTEs!F367/OTEs!$T367</f>
        <v>2.785462894999341E-3</v>
      </c>
      <c r="K367" s="31">
        <f>OTEs!G367/OTEs!$T367</f>
        <v>0.10724032145747464</v>
      </c>
      <c r="L367" s="31">
        <f>OTEs!H367/OTEs!$T367</f>
        <v>2.0138143903035777E-3</v>
      </c>
      <c r="M367" s="31">
        <f>OTEs!I367/OTEs!$T367</f>
        <v>4.8500931624414198E-2</v>
      </c>
      <c r="N367" s="31">
        <f>OTEs!J367/OTEs!$T367</f>
        <v>0</v>
      </c>
      <c r="O367" s="31">
        <f>OTEs!K367/OTEs!$T367</f>
        <v>0</v>
      </c>
      <c r="P367" s="31">
        <f>OTEs!L367/OTEs!$T367</f>
        <v>6.3990363804038923E-4</v>
      </c>
      <c r="Q367" s="31">
        <f>OTEs!M367/OTEs!$T367</f>
        <v>0.23392242109423522</v>
      </c>
      <c r="R367" s="31">
        <f>OTEs!N367/OTEs!$T367</f>
        <v>4.7823386595900852E-2</v>
      </c>
      <c r="S367" s="31">
        <f>OTEs!O367/OTEs!$T367</f>
        <v>0</v>
      </c>
      <c r="T367" s="31">
        <f>OTEs!P367/OTEs!$T367</f>
        <v>0.18288069561289594</v>
      </c>
      <c r="U367" s="31">
        <f>OTEs!Q367/OTEs!$T367</f>
        <v>7.6788436564846699E-3</v>
      </c>
      <c r="V367" s="31">
        <f>OTEs!R367/OTEs!$T367</f>
        <v>0.10020138143903036</v>
      </c>
      <c r="W367" s="31">
        <f>OTEs!S367/OTEs!$T367</f>
        <v>0.1153520411043984</v>
      </c>
      <c r="X367" s="31">
        <f>SUM('BASE '!AH367:AK367)/'BASE '!AA367</f>
        <v>1.8124093887063921</v>
      </c>
      <c r="Y367" s="31">
        <f>'BASE '!AH367/SUM('BASE '!$AH367:$AK367)</f>
        <v>0.97823005265289587</v>
      </c>
      <c r="Z367" s="31">
        <f>'BASE '!AI367/SUM('BASE '!$AH367:$AK367)</f>
        <v>2.3288780882948566E-3</v>
      </c>
      <c r="AA367" s="31">
        <f>'BASE '!AJ367/SUM('BASE '!$AH367:$AK367)</f>
        <v>8.1004455245038479E-3</v>
      </c>
      <c r="AB367" s="31">
        <f>'BASE '!AK367/SUM('BASE '!$AH367:$AK367)</f>
        <v>1.1340623734305387E-2</v>
      </c>
      <c r="AC367" s="31">
        <f>'BASE '!AB367/'BASE '!AA367</f>
        <v>0.81226257547117875</v>
      </c>
      <c r="AD367" s="31">
        <f>'BASE '!AF367/'BASE '!AA367</f>
        <v>0.1131930043493421</v>
      </c>
      <c r="AE367" s="31">
        <f>'BASE '!AG367/'BASE '!AA367</f>
        <v>3.685012203850177E-2</v>
      </c>
      <c r="AF367" s="31">
        <f>'BASE '!AA367/'BASE '!G367</f>
        <v>8.6297469704722657E-2</v>
      </c>
      <c r="DV367" s="5"/>
      <c r="DW367" s="5"/>
      <c r="DX367" s="5"/>
      <c r="DY367" s="5"/>
      <c r="DZ367" s="5"/>
      <c r="EA367" s="5"/>
      <c r="EB367" s="5"/>
    </row>
    <row r="368" spans="1:132">
      <c r="A368" t="s">
        <v>919</v>
      </c>
      <c r="B368" t="s">
        <v>917</v>
      </c>
      <c r="C368" t="s">
        <v>920</v>
      </c>
      <c r="D368" s="31">
        <f>'BASE '!Z368/'BASE '!AA368</f>
        <v>10764.442117933966</v>
      </c>
      <c r="E368" s="31">
        <f>'BASE '!AA368/'BASE '!CV368</f>
        <v>1.1898809523809526</v>
      </c>
      <c r="F368" s="31">
        <f>'BASE '!Z368/'BASE '!CV368</f>
        <v>12808.404639136907</v>
      </c>
      <c r="G368" s="31">
        <f>SUM(OTEs!D368:K368,OTEs!M368,OTEs!N368,OTEs!O368,OTEs!Q368)/'BASE '!AA368</f>
        <v>0.89969984992496255</v>
      </c>
      <c r="H368" s="31">
        <f>OTEs!D368/OTEs!$T368</f>
        <v>0.27157630836728291</v>
      </c>
      <c r="I368" s="31">
        <f>OTEs!E368/OTEs!$T368</f>
        <v>0</v>
      </c>
      <c r="J368" s="31">
        <f>OTEs!F368/OTEs!$T368</f>
        <v>0</v>
      </c>
      <c r="K368" s="31">
        <f>OTEs!G368/OTEs!$T368</f>
        <v>0.41065496709495453</v>
      </c>
      <c r="L368" s="31">
        <f>OTEs!H368/OTEs!$T368</f>
        <v>0</v>
      </c>
      <c r="M368" s="31">
        <f>OTEs!I368/OTEs!$T368</f>
        <v>0</v>
      </c>
      <c r="N368" s="31">
        <f>OTEs!J368/OTEs!$T368</f>
        <v>0</v>
      </c>
      <c r="O368" s="31">
        <f>OTEs!K368/OTEs!$T368</f>
        <v>0</v>
      </c>
      <c r="P368" s="31">
        <f>OTEs!L368/OTEs!$T368</f>
        <v>0</v>
      </c>
      <c r="Q368" s="31">
        <f>OTEs!M368/OTEs!$T368</f>
        <v>0.2015669069257286</v>
      </c>
      <c r="R368" s="31">
        <f>OTEs!N368/OTEs!$T368</f>
        <v>1.7988091507364457E-2</v>
      </c>
      <c r="S368" s="31">
        <f>OTEs!O368/OTEs!$T368</f>
        <v>0</v>
      </c>
      <c r="T368" s="31">
        <f>OTEs!P368/OTEs!$T368</f>
        <v>0</v>
      </c>
      <c r="U368" s="31">
        <f>OTEs!Q368/OTEs!$T368</f>
        <v>0</v>
      </c>
      <c r="V368" s="31">
        <f>OTEs!R368/OTEs!$T368</f>
        <v>3.6602945785020359E-2</v>
      </c>
      <c r="W368" s="31">
        <f>OTEs!S368/OTEs!$T368</f>
        <v>6.1610780319648999E-2</v>
      </c>
      <c r="X368" s="31">
        <f>SUM('BASE '!AH368:AK368)/'BASE '!AA368</f>
        <v>0.92671335667833898</v>
      </c>
      <c r="Y368" s="31">
        <f>'BASE '!AH368/SUM('BASE '!$AH368:$AK368)</f>
        <v>0.99527665317139014</v>
      </c>
      <c r="Z368" s="31">
        <f>'BASE '!AI368/SUM('BASE '!$AH368:$AK368)</f>
        <v>1.3495276653171392E-3</v>
      </c>
      <c r="AA368" s="31">
        <f>'BASE '!AJ368/SUM('BASE '!$AH368:$AK368)</f>
        <v>3.3738191632928477E-3</v>
      </c>
      <c r="AB368" s="31">
        <f>'BASE '!AK368/SUM('BASE '!$AH368:$AK368)</f>
        <v>0</v>
      </c>
      <c r="AC368" s="31">
        <f>'BASE '!AB368/'BASE '!AA368</f>
        <v>0.97598799399699843</v>
      </c>
      <c r="AD368" s="31">
        <f>'BASE '!AF368/'BASE '!AA368</f>
        <v>4.439719859929964E-3</v>
      </c>
      <c r="AE368" s="31">
        <f>'BASE '!AG368/'BASE '!AA368</f>
        <v>4.1270635317658825E-3</v>
      </c>
      <c r="AF368" s="31">
        <f>'BASE '!AA368/'BASE '!G368</f>
        <v>9.8527628461318864E-2</v>
      </c>
      <c r="DV368" s="5"/>
      <c r="DW368" s="5"/>
      <c r="DX368" s="5"/>
      <c r="DY368" s="5"/>
      <c r="DZ368" s="5"/>
      <c r="EA368" s="5"/>
      <c r="EB368" s="5"/>
    </row>
    <row r="369" spans="1:132">
      <c r="A369" t="s">
        <v>921</v>
      </c>
      <c r="B369" t="s">
        <v>917</v>
      </c>
      <c r="C369" t="s">
        <v>922</v>
      </c>
      <c r="D369" s="31">
        <f>'BASE '!Z369/'BASE '!AA369</f>
        <v>6482.7534143556286</v>
      </c>
      <c r="E369" s="31">
        <f>'BASE '!AA369/'BASE '!CV369</f>
        <v>1.9934959349593495</v>
      </c>
      <c r="F369" s="31">
        <f>'BASE '!Z369/'BASE '!CV369</f>
        <v>12923.342578861788</v>
      </c>
      <c r="G369" s="31">
        <f>SUM(OTEs!D369:K369,OTEs!M369,OTEs!N369,OTEs!O369,OTEs!Q369)/'BASE '!AA369</f>
        <v>0.64437194127243069</v>
      </c>
      <c r="H369" s="31">
        <f>OTEs!D369/OTEs!$T369</f>
        <v>7.9213574808288473E-2</v>
      </c>
      <c r="I369" s="31">
        <f>OTEs!E369/OTEs!$T369</f>
        <v>0</v>
      </c>
      <c r="J369" s="31">
        <f>OTEs!F369/OTEs!$T369</f>
        <v>0.10042421275901454</v>
      </c>
      <c r="K369" s="31">
        <f>OTEs!G369/OTEs!$T369</f>
        <v>5.4495023658019268E-2</v>
      </c>
      <c r="L369" s="31">
        <f>OTEs!H369/OTEs!$T369</f>
        <v>2.2842225485397295E-3</v>
      </c>
      <c r="M369" s="31">
        <f>OTEs!I369/OTEs!$T369</f>
        <v>0</v>
      </c>
      <c r="N369" s="31">
        <f>OTEs!J369/OTEs!$T369</f>
        <v>0</v>
      </c>
      <c r="O369" s="31">
        <f>OTEs!K369/OTEs!$T369</f>
        <v>0</v>
      </c>
      <c r="P369" s="31">
        <f>OTEs!L369/OTEs!$T369</f>
        <v>0</v>
      </c>
      <c r="Q369" s="31">
        <f>OTEs!M369/OTEs!$T369</f>
        <v>0.40806004242127597</v>
      </c>
      <c r="R369" s="31">
        <f>OTEs!N369/OTEs!$T369</f>
        <v>0</v>
      </c>
      <c r="S369" s="31">
        <f>OTEs!O369/OTEs!$T369</f>
        <v>0</v>
      </c>
      <c r="T369" s="31">
        <f>OTEs!P369/OTEs!$T369</f>
        <v>0</v>
      </c>
      <c r="U369" s="31">
        <f>OTEs!Q369/OTEs!$T369</f>
        <v>0</v>
      </c>
      <c r="V369" s="31">
        <f>OTEs!R369/OTEs!$T369</f>
        <v>0.2468591939957579</v>
      </c>
      <c r="W369" s="31">
        <f>OTEs!S369/OTEs!$T369</f>
        <v>0.10866372980910427</v>
      </c>
      <c r="X369" s="31">
        <f>SUM('BASE '!AH369:AK369)/'BASE '!AA369</f>
        <v>1.6468189233278958</v>
      </c>
      <c r="Y369" s="31">
        <f>'BASE '!AH369/SUM('BASE '!$AH369:$AK369)</f>
        <v>0.99603764239722625</v>
      </c>
      <c r="Z369" s="31">
        <f>'BASE '!AI369/SUM('BASE '!$AH369:$AK369)</f>
        <v>0</v>
      </c>
      <c r="AA369" s="31">
        <f>'BASE '!AJ369/SUM('BASE '!$AH369:$AK369)</f>
        <v>0</v>
      </c>
      <c r="AB369" s="31">
        <f>'BASE '!AK369/SUM('BASE '!$AH369:$AK369)</f>
        <v>3.9623576027736501E-3</v>
      </c>
      <c r="AC369" s="31">
        <f>'BASE '!AB369/'BASE '!AA369</f>
        <v>0.97797716150081571</v>
      </c>
      <c r="AD369" s="31">
        <f>'BASE '!AF369/'BASE '!AA369</f>
        <v>5.7911908646003261E-3</v>
      </c>
      <c r="AE369" s="31">
        <f>'BASE '!AG369/'BASE '!AA369</f>
        <v>0</v>
      </c>
      <c r="AF369" s="31">
        <f>'BASE '!AA369/'BASE '!G369</f>
        <v>0.27983320358169239</v>
      </c>
      <c r="DV369" s="5"/>
      <c r="DW369" s="5"/>
      <c r="DX369" s="5"/>
      <c r="DY369" s="5"/>
      <c r="DZ369" s="5"/>
      <c r="EA369" s="5"/>
      <c r="EB369" s="5"/>
    </row>
    <row r="370" spans="1:132">
      <c r="A370" t="s">
        <v>923</v>
      </c>
      <c r="B370" t="s">
        <v>917</v>
      </c>
      <c r="C370" t="s">
        <v>924</v>
      </c>
      <c r="D370" s="31">
        <f>'BASE '!Z370/'BASE '!AA370</f>
        <v>3934.2736140724946</v>
      </c>
      <c r="E370" s="31">
        <f>'BASE '!AA370/'BASE '!CV370</f>
        <v>2.5090534979423866</v>
      </c>
      <c r="F370" s="31">
        <f>'BASE '!Z370/'BASE '!CV370</f>
        <v>9871.3029732510277</v>
      </c>
      <c r="G370" s="31">
        <f>SUM(OTEs!D370:K370,OTEs!M370,OTEs!N370,OTEs!O370,OTEs!Q370)/'BASE '!AA370</f>
        <v>0.82077251107101845</v>
      </c>
      <c r="H370" s="31">
        <f>OTEs!D370/OTEs!$T370</f>
        <v>0.35983459800494499</v>
      </c>
      <c r="I370" s="31">
        <f>OTEs!E370/OTEs!$T370</f>
        <v>0</v>
      </c>
      <c r="J370" s="31">
        <f>OTEs!F370/OTEs!$T370</f>
        <v>0</v>
      </c>
      <c r="K370" s="31">
        <f>OTEs!G370/OTEs!$T370</f>
        <v>2.4256117316054225E-2</v>
      </c>
      <c r="L370" s="31">
        <f>OTEs!H370/OTEs!$T370</f>
        <v>0</v>
      </c>
      <c r="M370" s="31">
        <f>OTEs!I370/OTEs!$T370</f>
        <v>0</v>
      </c>
      <c r="N370" s="31">
        <f>OTEs!J370/OTEs!$T370</f>
        <v>0</v>
      </c>
      <c r="O370" s="31">
        <f>OTEs!K370/OTEs!$T370</f>
        <v>0</v>
      </c>
      <c r="P370" s="31">
        <f>OTEs!L370/OTEs!$T370</f>
        <v>0</v>
      </c>
      <c r="Q370" s="31">
        <f>OTEs!M370/OTEs!$T370</f>
        <v>0.37501065734504224</v>
      </c>
      <c r="R370" s="31">
        <f>OTEs!N370/OTEs!$T370</f>
        <v>9.4210930173075302E-2</v>
      </c>
      <c r="S370" s="31">
        <f>OTEs!O370/OTEs!$T370</f>
        <v>0</v>
      </c>
      <c r="T370" s="31">
        <f>OTEs!P370/OTEs!$T370</f>
        <v>0</v>
      </c>
      <c r="U370" s="31">
        <f>OTEs!Q370/OTEs!$T370</f>
        <v>0</v>
      </c>
      <c r="V370" s="31">
        <f>OTEs!R370/OTEs!$T370</f>
        <v>1.6625458265836817E-2</v>
      </c>
      <c r="W370" s="31">
        <f>OTEs!S370/OTEs!$T370</f>
        <v>0.13006223889504648</v>
      </c>
      <c r="X370" s="31">
        <f>SUM('BASE '!AH370:AK370)/'BASE '!AA370</f>
        <v>1.3076103001476138</v>
      </c>
      <c r="Y370" s="31">
        <f>'BASE '!AH370/SUM('BASE '!$AH370:$AK370)</f>
        <v>0.99027908435246148</v>
      </c>
      <c r="Z370" s="31">
        <f>'BASE '!AI370/SUM('BASE '!$AH370:$AK370)</f>
        <v>5.3308247099404195E-3</v>
      </c>
      <c r="AA370" s="31">
        <f>'BASE '!AJ370/SUM('BASE '!$AH370:$AK370)</f>
        <v>1.8814675446848538E-3</v>
      </c>
      <c r="AB370" s="31">
        <f>'BASE '!AK370/SUM('BASE '!$AH370:$AK370)</f>
        <v>2.5086233929131388E-3</v>
      </c>
      <c r="AC370" s="31">
        <f>'BASE '!AB370/'BASE '!AA370</f>
        <v>0.97917008364769564</v>
      </c>
      <c r="AD370" s="31">
        <f>'BASE '!AF370/'BASE '!AA370</f>
        <v>8.2007544694111866E-5</v>
      </c>
      <c r="AE370" s="31">
        <f>'BASE '!AG370/'BASE '!AA370</f>
        <v>1.0414958176152206E-2</v>
      </c>
      <c r="AF370" s="31">
        <f>'BASE '!AA370/'BASE '!G370</f>
        <v>6.0553140965723756E-2</v>
      </c>
      <c r="DV370" s="5"/>
      <c r="DW370" s="5"/>
      <c r="DX370" s="5"/>
      <c r="DY370" s="5"/>
      <c r="DZ370" s="5"/>
      <c r="EA370" s="5"/>
      <c r="EB370" s="5"/>
    </row>
    <row r="371" spans="1:132">
      <c r="A371" t="s">
        <v>927</v>
      </c>
      <c r="B371" t="s">
        <v>926</v>
      </c>
      <c r="C371" t="s">
        <v>361</v>
      </c>
      <c r="D371" s="31">
        <f>'BASE '!Z371/'BASE '!AA371</f>
        <v>1820.0395421587855</v>
      </c>
      <c r="E371" s="31">
        <f>'BASE '!AA371/'BASE '!CV371</f>
        <v>1.7403968253968254</v>
      </c>
      <c r="F371" s="31">
        <f>'BASE '!Z371/'BASE '!CV371</f>
        <v>3167.5910412698413</v>
      </c>
      <c r="G371" s="31">
        <f>SUM(OTEs!D371:K371,OTEs!M371,OTEs!N371,OTEs!O371,OTEs!Q371)/'BASE '!AA371</f>
        <v>0.41392676364631315</v>
      </c>
      <c r="H371" s="31">
        <f>OTEs!D371/OTEs!$T371</f>
        <v>0</v>
      </c>
      <c r="I371" s="31">
        <f>OTEs!E371/OTEs!$T371</f>
        <v>0</v>
      </c>
      <c r="J371" s="31">
        <f>OTEs!F371/OTEs!$T371</f>
        <v>0</v>
      </c>
      <c r="K371" s="31">
        <f>OTEs!G371/OTEs!$T371</f>
        <v>1.0547836996422101E-2</v>
      </c>
      <c r="L371" s="31">
        <f>OTEs!H371/OTEs!$T371</f>
        <v>0.33715905394730733</v>
      </c>
      <c r="M371" s="31">
        <f>OTEs!I371/OTEs!$T371</f>
        <v>6.0034385019283494E-2</v>
      </c>
      <c r="N371" s="31">
        <f>OTEs!J371/OTEs!$T371</f>
        <v>0</v>
      </c>
      <c r="O371" s="31">
        <f>OTEs!K371/OTEs!$T371</f>
        <v>9.4791134240973952E-3</v>
      </c>
      <c r="P371" s="31">
        <f>OTEs!L371/OTEs!$T371</f>
        <v>0.24404070442823292</v>
      </c>
      <c r="Q371" s="31">
        <f>OTEs!M371/OTEs!$T371</f>
        <v>0</v>
      </c>
      <c r="R371" s="31">
        <f>OTEs!N371/OTEs!$T371</f>
        <v>0</v>
      </c>
      <c r="S371" s="31">
        <f>OTEs!O371/OTEs!$T371</f>
        <v>4.553691742948748E-3</v>
      </c>
      <c r="T371" s="31">
        <f>OTEs!P371/OTEs!$T371</f>
        <v>3.7591190000464667E-2</v>
      </c>
      <c r="U371" s="31">
        <f>OTEs!Q371/OTEs!$T371</f>
        <v>0</v>
      </c>
      <c r="V371" s="31">
        <f>OTEs!R371/OTEs!$T371</f>
        <v>0.15017889503275872</v>
      </c>
      <c r="W371" s="31">
        <f>OTEs!S371/OTEs!$T371</f>
        <v>0.14641512940848475</v>
      </c>
      <c r="X371" s="31">
        <f>SUM('BASE '!AH371:AK371)/'BASE '!AA371</f>
        <v>9.2115463541429174E-2</v>
      </c>
      <c r="Y371" s="31">
        <f>'BASE '!AH371/SUM('BASE '!$AH371:$AK371)</f>
        <v>0.17326732673267325</v>
      </c>
      <c r="Z371" s="31">
        <f>'BASE '!AI371/SUM('BASE '!$AH371:$AK371)</f>
        <v>0.4504950495049504</v>
      </c>
      <c r="AA371" s="31">
        <f>'BASE '!AJ371/SUM('BASE '!$AH371:$AK371)</f>
        <v>0.29702970297029696</v>
      </c>
      <c r="AB371" s="31">
        <f>'BASE '!AK371/SUM('BASE '!$AH371:$AK371)</f>
        <v>7.9207920792079195E-2</v>
      </c>
      <c r="AC371" s="31">
        <f>'BASE '!AB371/'BASE '!AA371</f>
        <v>0.15463541429157734</v>
      </c>
      <c r="AD371" s="31">
        <f>'BASE '!AF371/'BASE '!AA371</f>
        <v>0.80263577910529438</v>
      </c>
      <c r="AE371" s="31">
        <f>'BASE '!AG371/'BASE '!AA371</f>
        <v>6.5666469059236631E-3</v>
      </c>
      <c r="AF371" s="31">
        <f>'BASE '!AA371/'BASE '!G371</f>
        <v>0.14002862229355365</v>
      </c>
      <c r="DV371" s="5"/>
      <c r="DW371" s="5"/>
      <c r="DX371" s="5"/>
      <c r="DY371" s="5"/>
      <c r="DZ371" s="5"/>
      <c r="EA371" s="5"/>
      <c r="EB371" s="5"/>
    </row>
    <row r="372" spans="1:132">
      <c r="A372" t="s">
        <v>928</v>
      </c>
      <c r="B372" t="s">
        <v>926</v>
      </c>
      <c r="C372" t="s">
        <v>926</v>
      </c>
      <c r="D372" s="31">
        <f>'BASE '!Z372/'BASE '!AA372</f>
        <v>4170.7032619896945</v>
      </c>
      <c r="E372" s="31">
        <f>'BASE '!AA372/'BASE '!CV372</f>
        <v>0.98075801749271152</v>
      </c>
      <c r="F372" s="31">
        <f>'BASE '!Z372/'BASE '!CV372</f>
        <v>4090.4506627793976</v>
      </c>
      <c r="G372" s="31">
        <f>SUM(OTEs!D372:K372,OTEs!M372,OTEs!N372,OTEs!O372,OTEs!Q372)/'BASE '!AA372</f>
        <v>0.39808759413396755</v>
      </c>
      <c r="H372" s="31">
        <f>OTEs!D372/OTEs!$T372</f>
        <v>3.7805670850627589E-2</v>
      </c>
      <c r="I372" s="31">
        <f>OTEs!E372/OTEs!$T372</f>
        <v>0</v>
      </c>
      <c r="J372" s="31">
        <f>OTEs!F372/OTEs!$T372</f>
        <v>0</v>
      </c>
      <c r="K372" s="31">
        <f>OTEs!G372/OTEs!$T372</f>
        <v>0.10086512976946542</v>
      </c>
      <c r="L372" s="31">
        <f>OTEs!H372/OTEs!$T372</f>
        <v>1.3752062809421411E-2</v>
      </c>
      <c r="M372" s="31">
        <f>OTEs!I372/OTEs!$T372</f>
        <v>3.5055258288743306E-2</v>
      </c>
      <c r="N372" s="31">
        <f>OTEs!J372/OTEs!$T372</f>
        <v>2.275341301195179E-2</v>
      </c>
      <c r="O372" s="31">
        <f>OTEs!K372/OTEs!$T372</f>
        <v>5.5108266239935984E-2</v>
      </c>
      <c r="P372" s="31">
        <f>OTEs!L372/OTEs!$T372</f>
        <v>7.8811821773265983E-2</v>
      </c>
      <c r="Q372" s="31">
        <f>OTEs!M372/OTEs!$T372</f>
        <v>0</v>
      </c>
      <c r="R372" s="31">
        <f>OTEs!N372/OTEs!$T372</f>
        <v>8.4012601890283527E-3</v>
      </c>
      <c r="S372" s="31">
        <f>OTEs!O372/OTEs!$T372</f>
        <v>0.11876781517227583</v>
      </c>
      <c r="T372" s="31">
        <f>OTEs!P372/OTEs!$T372</f>
        <v>0.13632044806721008</v>
      </c>
      <c r="U372" s="31">
        <f>OTEs!Q372/OTEs!$T372</f>
        <v>9.3013952092813913E-3</v>
      </c>
      <c r="V372" s="31">
        <f>OTEs!R372/OTEs!$T372</f>
        <v>0.10476571485722856</v>
      </c>
      <c r="W372" s="31">
        <f>OTEs!S372/OTEs!$T372</f>
        <v>0.27829174376156424</v>
      </c>
      <c r="X372" s="31">
        <f>SUM('BASE '!AH372:AK372)/'BASE '!AA372</f>
        <v>0.31856916369401506</v>
      </c>
      <c r="Y372" s="31">
        <f>'BASE '!AH372/SUM('BASE '!$AH372:$AK372)</f>
        <v>0.19440124416796267</v>
      </c>
      <c r="Z372" s="31">
        <f>'BASE '!AI372/SUM('BASE '!$AH372:$AK372)</f>
        <v>0.42457231726283051</v>
      </c>
      <c r="AA372" s="31">
        <f>'BASE '!AJ372/SUM('BASE '!$AH372:$AK372)</f>
        <v>0.34370139968895802</v>
      </c>
      <c r="AB372" s="31">
        <f>'BASE '!AK372/SUM('BASE '!$AH372:$AK372)</f>
        <v>3.7325038880248837E-2</v>
      </c>
      <c r="AC372" s="31">
        <f>'BASE '!AB372/'BASE '!AA372</f>
        <v>0.42449464922711061</v>
      </c>
      <c r="AD372" s="31">
        <f>'BASE '!AF372/'BASE '!AA372</f>
        <v>0.46844034879112167</v>
      </c>
      <c r="AE372" s="31">
        <f>'BASE '!AG372/'BASE '!AA372</f>
        <v>2.3137138327388028E-2</v>
      </c>
      <c r="AF372" s="31">
        <f>'BASE '!AA372/'BASE '!G372</f>
        <v>4.3388129767799072E-2</v>
      </c>
      <c r="DV372" s="5"/>
      <c r="DW372" s="5"/>
      <c r="DX372" s="5"/>
      <c r="DY372" s="5"/>
      <c r="DZ372" s="5"/>
      <c r="EA372" s="5"/>
      <c r="EB372" s="5"/>
    </row>
    <row r="373" spans="1:132">
      <c r="A373" t="s">
        <v>929</v>
      </c>
      <c r="B373" t="s">
        <v>926</v>
      </c>
      <c r="C373" t="s">
        <v>930</v>
      </c>
      <c r="D373" s="31">
        <f>'BASE '!Z373/'BASE '!AA373</f>
        <v>4047.3017995444188</v>
      </c>
      <c r="E373" s="31">
        <f>'BASE '!AA373/'BASE '!CV373</f>
        <v>1.1211021505376344</v>
      </c>
      <c r="F373" s="31">
        <f>'BASE '!Z373/'BASE '!CV373</f>
        <v>4537.4387513440861</v>
      </c>
      <c r="G373" s="31">
        <f>SUM(OTEs!D373:K373,OTEs!M373,OTEs!N373,OTEs!O373,OTEs!Q373)/'BASE '!AA373</f>
        <v>0.2822203572713104</v>
      </c>
      <c r="H373" s="31">
        <f>OTEs!D373/OTEs!$T373</f>
        <v>0</v>
      </c>
      <c r="I373" s="31">
        <f>OTEs!E373/OTEs!$T373</f>
        <v>0</v>
      </c>
      <c r="J373" s="31">
        <f>OTEs!F373/OTEs!$T373</f>
        <v>0</v>
      </c>
      <c r="K373" s="31">
        <f>OTEs!G373/OTEs!$T373</f>
        <v>0.14058709364386221</v>
      </c>
      <c r="L373" s="31">
        <f>OTEs!H373/OTEs!$T373</f>
        <v>0</v>
      </c>
      <c r="M373" s="31">
        <f>OTEs!I373/OTEs!$T373</f>
        <v>1.4070839398350314E-2</v>
      </c>
      <c r="N373" s="31">
        <f>OTEs!J373/OTEs!$T373</f>
        <v>0</v>
      </c>
      <c r="O373" s="31">
        <f>OTEs!K373/OTEs!$T373</f>
        <v>4.4274623968947116E-2</v>
      </c>
      <c r="P373" s="31">
        <f>OTEs!L373/OTEs!$T373</f>
        <v>3.869480834546337E-2</v>
      </c>
      <c r="Q373" s="31">
        <f>OTEs!M373/OTEs!$T373</f>
        <v>4.7671033478893746E-2</v>
      </c>
      <c r="R373" s="31">
        <f>OTEs!N373/OTEs!$T373</f>
        <v>7.1567200388161084E-3</v>
      </c>
      <c r="S373" s="31">
        <f>OTEs!O373/OTEs!$T373</f>
        <v>3.1780688985929166E-2</v>
      </c>
      <c r="T373" s="31">
        <f>OTEs!P373/OTEs!$T373</f>
        <v>0.22865114022319266</v>
      </c>
      <c r="U373" s="31">
        <f>OTEs!Q373/OTEs!$T373</f>
        <v>0</v>
      </c>
      <c r="V373" s="31">
        <f>OTEs!R373/OTEs!$T373</f>
        <v>0.12675885492479377</v>
      </c>
      <c r="W373" s="31">
        <f>OTEs!S373/OTEs!$T373</f>
        <v>0.32035419699175155</v>
      </c>
      <c r="X373" s="31">
        <f>SUM('BASE '!AH373:AK373)/'BASE '!AA373</f>
        <v>0.43879630739719461</v>
      </c>
      <c r="Y373" s="31">
        <f>'BASE '!AH373/SUM('BASE '!$AH373:$AK373)</f>
        <v>0.5</v>
      </c>
      <c r="Z373" s="31">
        <f>'BASE '!AI373/SUM('BASE '!$AH373:$AK373)</f>
        <v>0.25683060109289618</v>
      </c>
      <c r="AA373" s="31">
        <f>'BASE '!AJ373/SUM('BASE '!$AH373:$AK373)</f>
        <v>0.17759562841530055</v>
      </c>
      <c r="AB373" s="31">
        <f>'BASE '!AK373/SUM('BASE '!$AH373:$AK373)</f>
        <v>6.5573770491803268E-2</v>
      </c>
      <c r="AC373" s="31">
        <f>'BASE '!AB373/'BASE '!AA373</f>
        <v>0.36866083203452826</v>
      </c>
      <c r="AD373" s="31">
        <f>'BASE '!AF373/'BASE '!AA373</f>
        <v>0.51624505454981418</v>
      </c>
      <c r="AE373" s="31">
        <f>'BASE '!AG373/'BASE '!AA373</f>
        <v>2.3618271190504737E-2</v>
      </c>
      <c r="AF373" s="31">
        <f>'BASE '!AA373/'BASE '!G373</f>
        <v>7.4170001261134558E-2</v>
      </c>
      <c r="DV373" s="5"/>
      <c r="DW373" s="5"/>
      <c r="DX373" s="5"/>
      <c r="DY373" s="5"/>
      <c r="DZ373" s="5"/>
      <c r="EA373" s="5"/>
      <c r="EB373" s="5"/>
    </row>
    <row r="374" spans="1:132">
      <c r="A374" t="s">
        <v>931</v>
      </c>
      <c r="B374" t="s">
        <v>926</v>
      </c>
      <c r="C374" t="s">
        <v>932</v>
      </c>
      <c r="D374" s="31">
        <f>'BASE '!Z374/'BASE '!AA374</f>
        <v>19578.992241859065</v>
      </c>
      <c r="E374" s="31">
        <f>'BASE '!AA374/'BASE '!CV374</f>
        <v>0.98936011904761922</v>
      </c>
      <c r="F374" s="31">
        <f>'BASE '!Z374/'BASE '!CV374</f>
        <v>19370.674095238097</v>
      </c>
      <c r="G374" s="31">
        <f>SUM(OTEs!D374:K374,OTEs!M374,OTEs!N374,OTEs!O374,OTEs!Q374)/'BASE '!AA374</f>
        <v>0.77897270060916002</v>
      </c>
      <c r="H374" s="31">
        <f>OTEs!D374/OTEs!$T374</f>
        <v>9.6262314807851398E-3</v>
      </c>
      <c r="I374" s="31">
        <f>OTEs!E374/OTEs!$T374</f>
        <v>0</v>
      </c>
      <c r="J374" s="31">
        <f>OTEs!F374/OTEs!$T374</f>
        <v>0</v>
      </c>
      <c r="K374" s="31">
        <f>OTEs!G374/OTEs!$T374</f>
        <v>0.70624952996916601</v>
      </c>
      <c r="L374" s="31">
        <f>OTEs!H374/OTEs!$T374</f>
        <v>0</v>
      </c>
      <c r="M374" s="31">
        <f>OTEs!I374/OTEs!$T374</f>
        <v>0</v>
      </c>
      <c r="N374" s="31">
        <f>OTEs!J374/OTEs!$T374</f>
        <v>0</v>
      </c>
      <c r="O374" s="31">
        <f>OTEs!K374/OTEs!$T374</f>
        <v>5.1139354741671058E-3</v>
      </c>
      <c r="P374" s="31">
        <f>OTEs!L374/OTEs!$T374</f>
        <v>0</v>
      </c>
      <c r="Q374" s="31">
        <f>OTEs!M374/OTEs!$T374</f>
        <v>0</v>
      </c>
      <c r="R374" s="31">
        <f>OTEs!N374/OTEs!$T374</f>
        <v>0</v>
      </c>
      <c r="S374" s="31">
        <f>OTEs!O374/OTEs!$T374</f>
        <v>3.3616605249304356E-2</v>
      </c>
      <c r="T374" s="31">
        <f>OTEs!P374/OTEs!$T374</f>
        <v>6.0314356621794386E-2</v>
      </c>
      <c r="U374" s="31">
        <f>OTEs!Q374/OTEs!$T374</f>
        <v>2.4366398435737385E-2</v>
      </c>
      <c r="V374" s="31">
        <f>OTEs!R374/OTEs!$T374</f>
        <v>7.2121531172444908E-2</v>
      </c>
      <c r="W374" s="31">
        <f>OTEs!S374/OTEs!$T374</f>
        <v>8.8591411596600736E-2</v>
      </c>
      <c r="X374" s="31">
        <f>SUM('BASE '!AH374:AK374)/'BASE '!AA374</f>
        <v>0.23087914567195608</v>
      </c>
      <c r="Y374" s="31">
        <f>'BASE '!AH374/SUM('BASE '!$AH374:$AK374)</f>
        <v>6.5146579804560262E-2</v>
      </c>
      <c r="Z374" s="31">
        <f>'BASE '!AI374/SUM('BASE '!$AH374:$AK374)</f>
        <v>0.40065146579804561</v>
      </c>
      <c r="AA374" s="31">
        <f>'BASE '!AJ374/SUM('BASE '!$AH374:$AK374)</f>
        <v>0.50814332247557004</v>
      </c>
      <c r="AB374" s="31">
        <f>'BASE '!AK374/SUM('BASE '!$AH374:$AK374)</f>
        <v>2.6058631921824105E-2</v>
      </c>
      <c r="AC374" s="31">
        <f>'BASE '!AB374/'BASE '!AA374</f>
        <v>0.39587876964728885</v>
      </c>
      <c r="AD374" s="31">
        <f>'BASE '!AF374/'BASE '!AA374</f>
        <v>0.52869068210874637</v>
      </c>
      <c r="AE374" s="31">
        <f>'BASE '!AG374/'BASE '!AA374</f>
        <v>5.4899601413852745E-3</v>
      </c>
      <c r="AF374" s="31">
        <f>'BASE '!AA374/'BASE '!G374</f>
        <v>5.1030921766681281E-2</v>
      </c>
      <c r="DV374" s="5"/>
      <c r="DW374" s="5"/>
      <c r="DX374" s="5"/>
      <c r="DY374" s="5"/>
      <c r="DZ374" s="5"/>
      <c r="EA374" s="5"/>
      <c r="EB374" s="5"/>
    </row>
    <row r="375" spans="1:132">
      <c r="A375" t="s">
        <v>933</v>
      </c>
      <c r="B375" t="s">
        <v>926</v>
      </c>
      <c r="C375" t="s">
        <v>934</v>
      </c>
      <c r="D375" s="31">
        <f>'BASE '!Z375/'BASE '!AA375</f>
        <v>2741.4935356742626</v>
      </c>
      <c r="E375" s="31">
        <f>'BASE '!AA375/'BASE '!CV375</f>
        <v>1.4509485094850949</v>
      </c>
      <c r="F375" s="31">
        <f>'BASE '!Z375/'BASE '!CV375</f>
        <v>3977.7659593495937</v>
      </c>
      <c r="G375" s="31">
        <f>SUM(OTEs!D375:K375,OTEs!M375,OTEs!N375,OTEs!O375,OTEs!Q375)/'BASE '!AA375</f>
        <v>0.27904370564064251</v>
      </c>
      <c r="H375" s="31">
        <f>OTEs!D375/OTEs!$T375</f>
        <v>6.7217207605146906E-2</v>
      </c>
      <c r="I375" s="31">
        <f>OTEs!E375/OTEs!$T375</f>
        <v>0</v>
      </c>
      <c r="J375" s="31">
        <f>OTEs!F375/OTEs!$T375</f>
        <v>0</v>
      </c>
      <c r="K375" s="31">
        <f>OTEs!G375/OTEs!$T375</f>
        <v>9.2183599001344332E-2</v>
      </c>
      <c r="L375" s="31">
        <f>OTEs!H375/OTEs!$T375</f>
        <v>0</v>
      </c>
      <c r="M375" s="31">
        <f>OTEs!I375/OTEs!$T375</f>
        <v>0.10351449971192624</v>
      </c>
      <c r="N375" s="31">
        <f>OTEs!J375/OTEs!$T375</f>
        <v>0</v>
      </c>
      <c r="O375" s="31">
        <f>OTEs!K375/OTEs!$T375</f>
        <v>0</v>
      </c>
      <c r="P375" s="31">
        <f>OTEs!L375/OTEs!$T375</f>
        <v>5.9535241021701546E-2</v>
      </c>
      <c r="Q375" s="31">
        <f>OTEs!M375/OTEs!$T375</f>
        <v>0</v>
      </c>
      <c r="R375" s="31">
        <f>OTEs!N375/OTEs!$T375</f>
        <v>0</v>
      </c>
      <c r="S375" s="31">
        <f>OTEs!O375/OTEs!$T375</f>
        <v>2.4006145573266753E-2</v>
      </c>
      <c r="T375" s="31">
        <f>OTEs!P375/OTEs!$T375</f>
        <v>0.18359900134434415</v>
      </c>
      <c r="U375" s="31">
        <f>OTEs!Q375/OTEs!$T375</f>
        <v>0</v>
      </c>
      <c r="V375" s="31">
        <f>OTEs!R375/OTEs!$T375</f>
        <v>0.1473017092375648</v>
      </c>
      <c r="W375" s="31">
        <f>OTEs!S375/OTEs!$T375</f>
        <v>0.32264259650470517</v>
      </c>
      <c r="X375" s="31">
        <f>SUM('BASE '!AH375:AK375)/'BASE '!AA375</f>
        <v>0.37728800896525966</v>
      </c>
      <c r="Y375" s="31">
        <f>'BASE '!AH375/SUM('BASE '!$AH375:$AK375)</f>
        <v>0.18316831683168316</v>
      </c>
      <c r="Z375" s="31">
        <f>'BASE '!AI375/SUM('BASE '!$AH375:$AK375)</f>
        <v>0.38613861386138609</v>
      </c>
      <c r="AA375" s="31">
        <f>'BASE '!AJ375/SUM('BASE '!$AH375:$AK375)</f>
        <v>0.43069306930693069</v>
      </c>
      <c r="AB375" s="31">
        <f>'BASE '!AK375/SUM('BASE '!$AH375:$AK375)</f>
        <v>0</v>
      </c>
      <c r="AC375" s="31">
        <f>'BASE '!AB375/'BASE '!AA375</f>
        <v>0.47198356369069855</v>
      </c>
      <c r="AD375" s="31">
        <f>'BASE '!AF375/'BASE '!AA375</f>
        <v>0.45125140082181547</v>
      </c>
      <c r="AE375" s="31">
        <f>'BASE '!AG375/'BASE '!AA375</f>
        <v>9.5255883451624956E-3</v>
      </c>
      <c r="AF375" s="31">
        <f>'BASE '!AA375/'BASE '!G375</f>
        <v>1.9906752883401511E-2</v>
      </c>
      <c r="DV375" s="5"/>
      <c r="DW375" s="5"/>
      <c r="DX375" s="5"/>
      <c r="DY375" s="5"/>
      <c r="DZ375" s="5"/>
      <c r="EA375" s="5"/>
      <c r="EB375" s="5"/>
    </row>
    <row r="376" spans="1:132">
      <c r="A376" t="s">
        <v>937</v>
      </c>
      <c r="B376" t="s">
        <v>936</v>
      </c>
      <c r="C376" t="s">
        <v>938</v>
      </c>
      <c r="D376" s="31">
        <f>'BASE '!Z376/'BASE '!AA376</f>
        <v>1163.4799846302074</v>
      </c>
      <c r="E376" s="31">
        <f>'BASE '!AA376/'BASE '!CV376</f>
        <v>8.1939849624060166</v>
      </c>
      <c r="F376" s="31">
        <f>'BASE '!Z376/'BASE '!CV376</f>
        <v>9533.5374981203022</v>
      </c>
      <c r="G376" s="31">
        <f>SUM(OTEs!D376:K376,OTEs!M376,OTEs!N376,OTEs!O376,OTEs!Q376)/'BASE '!AA376</f>
        <v>0.93239585244999079</v>
      </c>
      <c r="H376" s="31">
        <f>OTEs!D376/OTEs!$T376</f>
        <v>0.40564782528904386</v>
      </c>
      <c r="I376" s="31">
        <f>OTEs!E376/OTEs!$T376</f>
        <v>0.51346577353642875</v>
      </c>
      <c r="J376" s="31">
        <f>OTEs!F376/OTEs!$T376</f>
        <v>0</v>
      </c>
      <c r="K376" s="31">
        <f>OTEs!G376/OTEs!$T376</f>
        <v>0</v>
      </c>
      <c r="L376" s="31">
        <f>OTEs!H376/OTEs!$T376</f>
        <v>0</v>
      </c>
      <c r="M376" s="31">
        <f>OTEs!I376/OTEs!$T376</f>
        <v>1.3282253624518261E-2</v>
      </c>
      <c r="N376" s="31">
        <f>OTEs!J376/OTEs!$T376</f>
        <v>0</v>
      </c>
      <c r="O376" s="31">
        <f>OTEs!K376/OTEs!$T376</f>
        <v>0</v>
      </c>
      <c r="P376" s="31">
        <f>OTEs!L376/OTEs!$T376</f>
        <v>3.4868783262984038E-3</v>
      </c>
      <c r="Q376" s="31">
        <f>OTEs!M376/OTEs!$T376</f>
        <v>0</v>
      </c>
      <c r="R376" s="31">
        <f>OTEs!N376/OTEs!$T376</f>
        <v>0</v>
      </c>
      <c r="S376" s="31">
        <f>OTEs!O376/OTEs!$T376</f>
        <v>0</v>
      </c>
      <c r="T376" s="31">
        <f>OTEs!P376/OTEs!$T376</f>
        <v>0</v>
      </c>
      <c r="U376" s="31">
        <f>OTEs!Q376/OTEs!$T376</f>
        <v>0</v>
      </c>
      <c r="V376" s="31">
        <f>OTEs!R376/OTEs!$T376</f>
        <v>4.0879060378051023E-2</v>
      </c>
      <c r="W376" s="31">
        <f>OTEs!S376/OTEs!$T376</f>
        <v>2.3238208845659754E-2</v>
      </c>
      <c r="X376" s="31">
        <f>SUM('BASE '!AH376:AK376)/'BASE '!AA376</f>
        <v>1.1240594604514591E-2</v>
      </c>
      <c r="Y376" s="31">
        <f>'BASE '!AH376/SUM('BASE '!$AH376:$AK376)</f>
        <v>0</v>
      </c>
      <c r="Z376" s="31">
        <f>'BASE '!AI376/SUM('BASE '!$AH376:$AK376)</f>
        <v>0.34693877551020402</v>
      </c>
      <c r="AA376" s="31">
        <f>'BASE '!AJ376/SUM('BASE '!$AH376:$AK376)</f>
        <v>0</v>
      </c>
      <c r="AB376" s="31">
        <f>'BASE '!AK376/SUM('BASE '!$AH376:$AK376)</f>
        <v>0.65306122448979587</v>
      </c>
      <c r="AC376" s="31">
        <f>'BASE '!AB376/'BASE '!AA376</f>
        <v>0.95779042026059824</v>
      </c>
      <c r="AD376" s="31">
        <f>'BASE '!AF376/'BASE '!AA376</f>
        <v>2.9776105707469261E-2</v>
      </c>
      <c r="AE376" s="31">
        <f>'BASE '!AG376/'BASE '!AA376</f>
        <v>2.2481189209029176E-3</v>
      </c>
      <c r="AF376" s="31">
        <f>'BASE '!AA376/'BASE '!G376</f>
        <v>0.36589115198293487</v>
      </c>
      <c r="DV376" s="5"/>
      <c r="DW376" s="5"/>
      <c r="DX376" s="5"/>
      <c r="DY376" s="5"/>
      <c r="DZ376" s="5"/>
      <c r="EA376" s="5"/>
      <c r="EB376" s="5"/>
    </row>
    <row r="377" spans="1:132">
      <c r="A377" t="s">
        <v>939</v>
      </c>
      <c r="B377" t="s">
        <v>936</v>
      </c>
      <c r="C377" t="s">
        <v>940</v>
      </c>
      <c r="D377" s="31">
        <f>'BASE '!Z377/'BASE '!AA377</f>
        <v>7873.9147697064291</v>
      </c>
      <c r="E377" s="31">
        <f>'BASE '!AA377/'BASE '!CV377</f>
        <v>1.5539885057471265</v>
      </c>
      <c r="F377" s="31">
        <f>'BASE '!Z377/'BASE '!CV377</f>
        <v>12235.973047356323</v>
      </c>
      <c r="G377" s="31">
        <f>SUM(OTEs!D377:K377,OTEs!M377,OTEs!N377,OTEs!O377,OTEs!Q377)/'BASE '!AA377</f>
        <v>0.67631678217711921</v>
      </c>
      <c r="H377" s="31">
        <f>OTEs!D377/OTEs!$T377</f>
        <v>6.633834336113241E-2</v>
      </c>
      <c r="I377" s="31">
        <f>OTEs!E377/OTEs!$T377</f>
        <v>0</v>
      </c>
      <c r="J377" s="31">
        <f>OTEs!F377/OTEs!$T377</f>
        <v>0</v>
      </c>
      <c r="K377" s="31">
        <f>OTEs!G377/OTEs!$T377</f>
        <v>3.5542546518921178E-2</v>
      </c>
      <c r="L377" s="31">
        <f>OTEs!H377/OTEs!$T377</f>
        <v>5.8850403822178852E-3</v>
      </c>
      <c r="M377" s="31">
        <f>OTEs!I377/OTEs!$T377</f>
        <v>4.0808108966168761E-3</v>
      </c>
      <c r="N377" s="31">
        <f>OTEs!J377/OTEs!$T377</f>
        <v>0</v>
      </c>
      <c r="O377" s="31">
        <f>OTEs!K377/OTEs!$T377</f>
        <v>6.6593878009307654E-4</v>
      </c>
      <c r="P377" s="31">
        <f>OTEs!L377/OTEs!$T377</f>
        <v>0</v>
      </c>
      <c r="Q377" s="31">
        <f>OTEs!M377/OTEs!$T377</f>
        <v>0.48206224204551607</v>
      </c>
      <c r="R377" s="31">
        <f>OTEs!N377/OTEs!$T377</f>
        <v>9.0513469773348496E-2</v>
      </c>
      <c r="S377" s="31">
        <f>OTEs!O377/OTEs!$T377</f>
        <v>1.46816270587962E-2</v>
      </c>
      <c r="T377" s="31">
        <f>OTEs!P377/OTEs!$T377</f>
        <v>0.1306866138561727</v>
      </c>
      <c r="U377" s="31">
        <f>OTEs!Q377/OTEs!$T377</f>
        <v>8.262286957666426E-3</v>
      </c>
      <c r="V377" s="31">
        <f>OTEs!R377/OTEs!$T377</f>
        <v>3.1794705012350842E-2</v>
      </c>
      <c r="W377" s="31">
        <f>OTEs!S377/OTEs!$T377</f>
        <v>0.12948637535716773</v>
      </c>
      <c r="X377" s="31">
        <f>SUM('BASE '!AH377:AK377)/'BASE '!AA377</f>
        <v>3.3449706724261632</v>
      </c>
      <c r="Y377" s="31">
        <f>'BASE '!AH377/SUM('BASE '!$AH377:$AK377)</f>
        <v>0.96475244897507895</v>
      </c>
      <c r="Z377" s="31">
        <f>'BASE '!AI377/SUM('BASE '!$AH377:$AK377)</f>
        <v>1.8817858169515509E-2</v>
      </c>
      <c r="AA377" s="31">
        <f>'BASE '!AJ377/SUM('BASE '!$AH377:$AK377)</f>
        <v>3.3390089113946443E-3</v>
      </c>
      <c r="AB377" s="31">
        <f>'BASE '!AK377/SUM('BASE '!$AH377:$AK377)</f>
        <v>1.309068394401079E-2</v>
      </c>
      <c r="AC377" s="31">
        <f>'BASE '!AB377/'BASE '!AA377</f>
        <v>0.89128456992388883</v>
      </c>
      <c r="AD377" s="31">
        <f>'BASE '!AF377/'BASE '!AA377</f>
        <v>4.6095697389734978E-2</v>
      </c>
      <c r="AE377" s="31">
        <f>'BASE '!AG377/'BASE '!AA377</f>
        <v>3.1043588245301301E-2</v>
      </c>
      <c r="AF377" s="31">
        <f>'BASE '!AA377/'BASE '!G377</f>
        <v>0.25295507705563314</v>
      </c>
      <c r="DV377" s="5"/>
      <c r="DW377" s="5"/>
      <c r="DX377" s="5"/>
      <c r="DY377" s="5"/>
      <c r="DZ377" s="5"/>
      <c r="EA377" s="5"/>
      <c r="EB377" s="5"/>
    </row>
    <row r="378" spans="1:132">
      <c r="A378" t="s">
        <v>941</v>
      </c>
      <c r="B378" t="s">
        <v>936</v>
      </c>
      <c r="C378" t="s">
        <v>942</v>
      </c>
      <c r="D378" s="31">
        <f>'BASE '!Z378/'BASE '!AA378</f>
        <v>2082.3466757470401</v>
      </c>
      <c r="E378" s="31">
        <f>'BASE '!AA378/'BASE '!CV378</f>
        <v>6.4581018518518523</v>
      </c>
      <c r="F378" s="31">
        <f>'BASE '!Z378/'BASE '!CV378</f>
        <v>13448.006922839508</v>
      </c>
      <c r="G378" s="31">
        <f>SUM(OTEs!D378:K378,OTEs!M378,OTEs!N378,OTEs!O378,OTEs!Q378)/'BASE '!AA378</f>
        <v>0.76058879051817851</v>
      </c>
      <c r="H378" s="31">
        <f>OTEs!D378/OTEs!$T378</f>
        <v>0.46742511346444793</v>
      </c>
      <c r="I378" s="31">
        <f>OTEs!E378/OTEs!$T378</f>
        <v>0.12050832072617247</v>
      </c>
      <c r="J378" s="31">
        <f>OTEs!F378/OTEs!$T378</f>
        <v>8.479273827534041E-2</v>
      </c>
      <c r="K378" s="31">
        <f>OTEs!G378/OTEs!$T378</f>
        <v>1.2102874432677762E-3</v>
      </c>
      <c r="L378" s="31">
        <f>OTEs!H378/OTEs!$T378</f>
        <v>3.2677760968229959E-4</v>
      </c>
      <c r="M378" s="31">
        <f>OTEs!I378/OTEs!$T378</f>
        <v>0</v>
      </c>
      <c r="N378" s="31">
        <f>OTEs!J378/OTEs!$T378</f>
        <v>0</v>
      </c>
      <c r="O378" s="31">
        <f>OTEs!K378/OTEs!$T378</f>
        <v>0</v>
      </c>
      <c r="P378" s="31">
        <f>OTEs!L378/OTEs!$T378</f>
        <v>0</v>
      </c>
      <c r="Q378" s="31">
        <f>OTEs!M378/OTEs!$T378</f>
        <v>2.9397881996974285E-2</v>
      </c>
      <c r="R378" s="31">
        <f>OTEs!N378/OTEs!$T378</f>
        <v>7.7458396369137683E-3</v>
      </c>
      <c r="S378" s="31">
        <f>OTEs!O378/OTEs!$T378</f>
        <v>5.9049924357034801E-2</v>
      </c>
      <c r="T378" s="31">
        <f>OTEs!P378/OTEs!$T378</f>
        <v>2.3370650529500762E-2</v>
      </c>
      <c r="U378" s="31">
        <f>OTEs!Q378/OTEs!$T378</f>
        <v>0</v>
      </c>
      <c r="V378" s="31">
        <f>OTEs!R378/OTEs!$T378</f>
        <v>3.14069591527988E-2</v>
      </c>
      <c r="W378" s="31">
        <f>OTEs!S378/OTEs!$T378</f>
        <v>0.1747655068078669</v>
      </c>
      <c r="X378" s="31">
        <f>SUM('BASE '!AH378:AK378)/'BASE '!AA378</f>
        <v>0.3348985029331995</v>
      </c>
      <c r="Y378" s="31">
        <f>'BASE '!AH378/SUM('BASE '!$AH378:$AK378)</f>
        <v>0.68712094184801997</v>
      </c>
      <c r="Z378" s="31">
        <f>'BASE '!AI378/SUM('BASE '!$AH378:$AK378)</f>
        <v>0.196931858722797</v>
      </c>
      <c r="AA378" s="31">
        <f>'BASE '!AJ378/SUM('BASE '!$AH378:$AK378)</f>
        <v>3.0324652158401712E-2</v>
      </c>
      <c r="AB378" s="31">
        <f>'BASE '!AK378/SUM('BASE '!$AH378:$AK378)</f>
        <v>8.5622547270781307E-2</v>
      </c>
      <c r="AC378" s="31">
        <f>'BASE '!AB378/'BASE '!AA378</f>
        <v>0.93752464246030309</v>
      </c>
      <c r="AD378" s="31">
        <f>'BASE '!AF378/'BASE '!AA378</f>
        <v>8.9489467961814638E-3</v>
      </c>
      <c r="AE378" s="31">
        <f>'BASE '!AG378/'BASE '!AA378</f>
        <v>3.8997813541704E-2</v>
      </c>
      <c r="AF378" s="31">
        <f>'BASE '!AA378/'BASE '!G378</f>
        <v>0.52638702010474936</v>
      </c>
      <c r="DV378" s="5"/>
      <c r="DW378" s="5"/>
      <c r="DX378" s="5"/>
      <c r="DY378" s="5"/>
      <c r="DZ378" s="5"/>
      <c r="EA378" s="5"/>
      <c r="EB378" s="5"/>
    </row>
    <row r="379" spans="1:132">
      <c r="A379" t="s">
        <v>943</v>
      </c>
      <c r="B379" t="s">
        <v>936</v>
      </c>
      <c r="C379" t="s">
        <v>944</v>
      </c>
      <c r="D379" s="31">
        <f>'BASE '!Z379/'BASE '!AA379</f>
        <v>4082.0094865326714</v>
      </c>
      <c r="E379" s="31">
        <f>'BASE '!AA379/'BASE '!CV379</f>
        <v>2.3274621212121214</v>
      </c>
      <c r="F379" s="31">
        <f>'BASE '!Z379/'BASE '!CV379</f>
        <v>9500.7224583333336</v>
      </c>
      <c r="G379" s="31">
        <f>SUM(OTEs!D379:K379,OTEs!M379,OTEs!N379,OTEs!O379,OTEs!Q379)/'BASE '!AA379</f>
        <v>0.6723085686386201</v>
      </c>
      <c r="H379" s="31">
        <f>OTEs!D379/OTEs!$T379</f>
        <v>0.32595781317262157</v>
      </c>
      <c r="I379" s="31">
        <f>OTEs!E379/OTEs!$T379</f>
        <v>0</v>
      </c>
      <c r="J379" s="31">
        <f>OTEs!F379/OTEs!$T379</f>
        <v>0</v>
      </c>
      <c r="K379" s="31">
        <f>OTEs!G379/OTEs!$T379</f>
        <v>0</v>
      </c>
      <c r="L379" s="31">
        <f>OTEs!H379/OTEs!$T379</f>
        <v>0</v>
      </c>
      <c r="M379" s="31">
        <f>OTEs!I379/OTEs!$T379</f>
        <v>0</v>
      </c>
      <c r="N379" s="31">
        <f>OTEs!J379/OTEs!$T379</f>
        <v>0</v>
      </c>
      <c r="O379" s="31">
        <f>OTEs!K379/OTEs!$T379</f>
        <v>0</v>
      </c>
      <c r="P379" s="31">
        <f>OTEs!L379/OTEs!$T379</f>
        <v>0</v>
      </c>
      <c r="Q379" s="31">
        <f>OTEs!M379/OTEs!$T379</f>
        <v>0.360051657339647</v>
      </c>
      <c r="R379" s="31">
        <f>OTEs!N379/OTEs!$T379</f>
        <v>1.0848041325871718E-2</v>
      </c>
      <c r="S379" s="31">
        <f>OTEs!O379/OTEs!$T379</f>
        <v>1.4464055101162289E-2</v>
      </c>
      <c r="T379" s="31">
        <f>OTEs!P379/OTEs!$T379</f>
        <v>6.9393026259147658E-2</v>
      </c>
      <c r="U379" s="31">
        <f>OTEs!Q379/OTEs!$T379</f>
        <v>0</v>
      </c>
      <c r="V379" s="31">
        <f>OTEs!R379/OTEs!$T379</f>
        <v>2.4795523030563923E-2</v>
      </c>
      <c r="W379" s="31">
        <f>OTEs!S379/OTEs!$T379</f>
        <v>0.19448988377098575</v>
      </c>
      <c r="X379" s="31">
        <f>SUM('BASE '!AH379:AK379)/'BASE '!AA379</f>
        <v>1.3914883228903896</v>
      </c>
      <c r="Y379" s="31">
        <f>'BASE '!AH379/SUM('BASE '!$AH379:$AK379)</f>
        <v>0.9157894736842106</v>
      </c>
      <c r="Z379" s="31">
        <f>'BASE '!AI379/SUM('BASE '!$AH379:$AK379)</f>
        <v>2.6900584795321644E-2</v>
      </c>
      <c r="AA379" s="31">
        <f>'BASE '!AJ379/SUM('BASE '!$AH379:$AK379)</f>
        <v>2.4561403508771933E-2</v>
      </c>
      <c r="AB379" s="31">
        <f>'BASE '!AK379/SUM('BASE '!$AH379:$AK379)</f>
        <v>3.2748538011695909E-2</v>
      </c>
      <c r="AC379" s="31">
        <f>'BASE '!AB379/'BASE '!AA379</f>
        <v>0.93262267068109694</v>
      </c>
      <c r="AD379" s="31">
        <f>'BASE '!AF379/'BASE '!AA379</f>
        <v>8.8697208885995613E-3</v>
      </c>
      <c r="AE379" s="31">
        <f>'BASE '!AG379/'BASE '!AA379</f>
        <v>2.7178777768736267E-2</v>
      </c>
      <c r="AF379" s="31">
        <f>'BASE '!AA379/'BASE '!G379</f>
        <v>0.21758053486306664</v>
      </c>
      <c r="DV379" s="5"/>
      <c r="DW379" s="5"/>
      <c r="DX379" s="5"/>
      <c r="DY379" s="5"/>
      <c r="DZ379" s="5"/>
      <c r="EA379" s="5"/>
      <c r="EB379" s="5"/>
    </row>
    <row r="380" spans="1:132">
      <c r="A380" t="s">
        <v>945</v>
      </c>
      <c r="B380" t="s">
        <v>936</v>
      </c>
      <c r="C380" t="s">
        <v>946</v>
      </c>
      <c r="D380" s="31">
        <f>'BASE '!Z380/'BASE '!AA380</f>
        <v>5825.7241589542291</v>
      </c>
      <c r="E380" s="31">
        <f>'BASE '!AA380/'BASE '!CV380</f>
        <v>1.2396875000000001</v>
      </c>
      <c r="F380" s="31">
        <f>'BASE '!Z380/'BASE '!CV380</f>
        <v>7222.077418303571</v>
      </c>
      <c r="G380" s="31">
        <f>SUM(OTEs!D380:K380,OTEs!M380,OTEs!N380,OTEs!O380,OTEs!Q380)/'BASE '!AA380</f>
        <v>0.5767222442291764</v>
      </c>
      <c r="H380" s="31">
        <f>OTEs!D380/OTEs!$T380</f>
        <v>9.1684521162630872E-2</v>
      </c>
      <c r="I380" s="31">
        <f>OTEs!E380/OTEs!$T380</f>
        <v>4.624651332012774E-2</v>
      </c>
      <c r="J380" s="31">
        <f>OTEs!F380/OTEs!$T380</f>
        <v>0</v>
      </c>
      <c r="K380" s="31">
        <f>OTEs!G380/OTEs!$T380</f>
        <v>4.4467801269353607E-3</v>
      </c>
      <c r="L380" s="31">
        <f>OTEs!H380/OTEs!$T380</f>
        <v>0</v>
      </c>
      <c r="M380" s="31">
        <f>OTEs!I380/OTEs!$T380</f>
        <v>0</v>
      </c>
      <c r="N380" s="31">
        <f>OTEs!J380/OTEs!$T380</f>
        <v>0</v>
      </c>
      <c r="O380" s="31">
        <f>OTEs!K380/OTEs!$T380</f>
        <v>0</v>
      </c>
      <c r="P380" s="31">
        <f>OTEs!L380/OTEs!$T380</f>
        <v>5.4574119739661236E-3</v>
      </c>
      <c r="Q380" s="31">
        <f>OTEs!M380/OTEs!$T380</f>
        <v>0.39495492581962244</v>
      </c>
      <c r="R380" s="31">
        <f>OTEs!N380/OTEs!$T380</f>
        <v>0.10041638032097668</v>
      </c>
      <c r="S380" s="31">
        <f>OTEs!O380/OTEs!$T380</f>
        <v>1.0106318470307636E-3</v>
      </c>
      <c r="T380" s="31">
        <f>OTEs!P380/OTEs!$T380</f>
        <v>0.19141367182762661</v>
      </c>
      <c r="U380" s="31">
        <f>OTEs!Q380/OTEs!$T380</f>
        <v>8.6510086105833373E-3</v>
      </c>
      <c r="V380" s="31">
        <f>OTEs!R380/OTEs!$T380</f>
        <v>7.5595262157901119E-3</v>
      </c>
      <c r="W380" s="31">
        <f>OTEs!S380/OTEs!$T380</f>
        <v>0.14815862877470998</v>
      </c>
      <c r="X380" s="31">
        <f>SUM('BASE '!AH380:AK380)/'BASE '!AA380</f>
        <v>2.51503475098131</v>
      </c>
      <c r="Y380" s="31">
        <f>'BASE '!AH380/SUM('BASE '!$AH380:$AK380)</f>
        <v>0.94272623138602518</v>
      </c>
      <c r="Z380" s="31">
        <f>'BASE '!AI380/SUM('BASE '!$AH380:$AK380)</f>
        <v>1.7754868270332187E-2</v>
      </c>
      <c r="AA380" s="31">
        <f>'BASE '!AJ380/SUM('BASE '!$AH380:$AK380)</f>
        <v>1.0882016036655211E-2</v>
      </c>
      <c r="AB380" s="31">
        <f>'BASE '!AK380/SUM('BASE '!$AH380:$AK380)</f>
        <v>2.8636884306987402E-2</v>
      </c>
      <c r="AC380" s="31">
        <f>'BASE '!AB380/'BASE '!AA380</f>
        <v>0.89189383845295112</v>
      </c>
      <c r="AD380" s="31">
        <f>'BASE '!AF380/'BASE '!AA380</f>
        <v>1.476466563434045E-2</v>
      </c>
      <c r="AE380" s="31">
        <f>'BASE '!AG380/'BASE '!AA380</f>
        <v>3.7127732363426848E-2</v>
      </c>
      <c r="AF380" s="31">
        <f>'BASE '!AA380/'BASE '!G380</f>
        <v>0.21881833960098601</v>
      </c>
      <c r="DV380" s="5"/>
      <c r="DW380" s="5"/>
      <c r="DX380" s="5"/>
      <c r="DY380" s="5"/>
      <c r="DZ380" s="5"/>
      <c r="EA380" s="5"/>
      <c r="EB380" s="5"/>
    </row>
    <row r="381" spans="1:132">
      <c r="A381" t="s">
        <v>947</v>
      </c>
      <c r="B381" t="s">
        <v>936</v>
      </c>
      <c r="C381" t="s">
        <v>948</v>
      </c>
      <c r="D381" s="31">
        <f>'BASE '!Z381/'BASE '!AA381</f>
        <v>4035.8079399117346</v>
      </c>
      <c r="E381" s="31">
        <f>'BASE '!AA381/'BASE '!CV381</f>
        <v>3.744491525423729</v>
      </c>
      <c r="F381" s="31">
        <f>'BASE '!Z381/'BASE '!CV381</f>
        <v>15112.048629237288</v>
      </c>
      <c r="G381" s="31">
        <f>SUM(OTEs!D381:K381,OTEs!M381,OTEs!N381,OTEs!O381,OTEs!Q381)/'BASE '!AA381</f>
        <v>0.59737467466334737</v>
      </c>
      <c r="H381" s="31">
        <f>OTEs!D381/OTEs!$T381</f>
        <v>0.47790478435069533</v>
      </c>
      <c r="I381" s="31">
        <f>OTEs!E381/OTEs!$T381</f>
        <v>8.779165684657083E-3</v>
      </c>
      <c r="J381" s="31">
        <f>OTEs!F381/OTEs!$T381</f>
        <v>0</v>
      </c>
      <c r="K381" s="31">
        <f>OTEs!G381/OTEs!$T381</f>
        <v>0</v>
      </c>
      <c r="L381" s="31">
        <f>OTEs!H381/OTEs!$T381</f>
        <v>0</v>
      </c>
      <c r="M381" s="31">
        <f>OTEs!I381/OTEs!$T381</f>
        <v>0</v>
      </c>
      <c r="N381" s="31">
        <f>OTEs!J381/OTEs!$T381</f>
        <v>0</v>
      </c>
      <c r="O381" s="31">
        <f>OTEs!K381/OTEs!$T381</f>
        <v>0</v>
      </c>
      <c r="P381" s="31">
        <f>OTEs!L381/OTEs!$T381</f>
        <v>0</v>
      </c>
      <c r="Q381" s="31">
        <f>OTEs!M381/OTEs!$T381</f>
        <v>0.12573650718831017</v>
      </c>
      <c r="R381" s="31">
        <f>OTEs!N381/OTEs!$T381</f>
        <v>0</v>
      </c>
      <c r="S381" s="31">
        <f>OTEs!O381/OTEs!$T381</f>
        <v>4.0065991044072593E-3</v>
      </c>
      <c r="T381" s="31">
        <f>OTEs!P381/OTEs!$T381</f>
        <v>0.10104878623615365</v>
      </c>
      <c r="U381" s="31">
        <f>OTEs!Q381/OTEs!$T381</f>
        <v>5.6563752062220125E-3</v>
      </c>
      <c r="V381" s="31">
        <f>OTEs!R381/OTEs!$T381</f>
        <v>0</v>
      </c>
      <c r="W381" s="31">
        <f>OTEs!S381/OTEs!$T381</f>
        <v>0.27686778222955455</v>
      </c>
      <c r="X381" s="31">
        <f>SUM('BASE '!AH381:AK381)/'BASE '!AA381</f>
        <v>1.2221342084417788</v>
      </c>
      <c r="Y381" s="31">
        <f>'BASE '!AH381/SUM('BASE '!$AH381:$AK381)</f>
        <v>0.89629629629629626</v>
      </c>
      <c r="Z381" s="31">
        <f>'BASE '!AI381/SUM('BASE '!$AH381:$AK381)</f>
        <v>5.3703703703703705E-2</v>
      </c>
      <c r="AA381" s="31">
        <f>'BASE '!AJ381/SUM('BASE '!$AH381:$AK381)</f>
        <v>9.2592592592592587E-3</v>
      </c>
      <c r="AB381" s="31">
        <f>'BASE '!AK381/SUM('BASE '!$AH381:$AK381)</f>
        <v>4.0740740740740744E-2</v>
      </c>
      <c r="AC381" s="31">
        <f>'BASE '!AB381/'BASE '!AA381</f>
        <v>0.9491909018897815</v>
      </c>
      <c r="AD381" s="31">
        <f>'BASE '!AF381/'BASE '!AA381</f>
        <v>1.7766210252348081E-2</v>
      </c>
      <c r="AE381" s="31">
        <f>'BASE '!AG381/'BASE '!AA381</f>
        <v>4.5830032816566706E-3</v>
      </c>
      <c r="AF381" s="31">
        <f>'BASE '!AA381/'BASE '!G381</f>
        <v>0.18138759864642429</v>
      </c>
      <c r="DV381" s="5"/>
      <c r="DW381" s="5"/>
      <c r="DX381" s="5"/>
      <c r="DY381" s="5"/>
      <c r="DZ381" s="5"/>
      <c r="EA381" s="5"/>
      <c r="EB381" s="5"/>
    </row>
    <row r="382" spans="1:132">
      <c r="A382" t="s">
        <v>949</v>
      </c>
      <c r="B382" t="s">
        <v>936</v>
      </c>
      <c r="C382" t="s">
        <v>936</v>
      </c>
      <c r="D382" s="31">
        <f>'BASE '!Z382/'BASE '!AA382</f>
        <v>1983.1864881924666</v>
      </c>
      <c r="E382" s="31">
        <f>'BASE '!AA382/'BASE '!CV382</f>
        <v>6.6939010989010983</v>
      </c>
      <c r="F382" s="31">
        <f>'BASE '!Z382/'BASE '!CV382</f>
        <v>13275.254212637363</v>
      </c>
      <c r="G382" s="31">
        <f>SUM(OTEs!D382:K382,OTEs!M382,OTEs!N382,OTEs!O382,OTEs!Q382)/'BASE '!AA382</f>
        <v>0.77398648925953584</v>
      </c>
      <c r="H382" s="31">
        <f>OTEs!D382/OTEs!$T382</f>
        <v>0.40974365746166419</v>
      </c>
      <c r="I382" s="31">
        <f>OTEs!E382/OTEs!$T382</f>
        <v>0.20663387418912899</v>
      </c>
      <c r="J382" s="31">
        <f>OTEs!F382/OTEs!$T382</f>
        <v>1.4343957875971808E-2</v>
      </c>
      <c r="K382" s="31">
        <f>OTEs!G382/OTEs!$T382</f>
        <v>2.06328507997293E-4</v>
      </c>
      <c r="L382" s="31">
        <f>OTEs!H382/OTEs!$T382</f>
        <v>1.650628063978344E-2</v>
      </c>
      <c r="M382" s="31">
        <f>OTEs!I382/OTEs!$T382</f>
        <v>0</v>
      </c>
      <c r="N382" s="31">
        <f>OTEs!J382/OTEs!$T382</f>
        <v>0</v>
      </c>
      <c r="O382" s="31">
        <f>OTEs!K382/OTEs!$T382</f>
        <v>0</v>
      </c>
      <c r="P382" s="31">
        <f>OTEs!L382/OTEs!$T382</f>
        <v>5.529604014327452E-3</v>
      </c>
      <c r="Q382" s="31">
        <f>OTEs!M382/OTEs!$T382</f>
        <v>9.0314114520575098E-2</v>
      </c>
      <c r="R382" s="31">
        <f>OTEs!N382/OTEs!$T382</f>
        <v>3.3012561279566879E-2</v>
      </c>
      <c r="S382" s="31">
        <f>OTEs!O382/OTEs!$T382</f>
        <v>7.4608388491821153E-3</v>
      </c>
      <c r="T382" s="31">
        <f>OTEs!P382/OTEs!$T382</f>
        <v>5.5419837248072902E-2</v>
      </c>
      <c r="U382" s="31">
        <f>OTEs!Q382/OTEs!$T382</f>
        <v>0</v>
      </c>
      <c r="V382" s="31">
        <f>OTEs!R382/OTEs!$T382</f>
        <v>1.8553059439116587E-2</v>
      </c>
      <c r="W382" s="31">
        <f>OTEs!S382/OTEs!$T382</f>
        <v>0.14227588597461338</v>
      </c>
      <c r="X382" s="31">
        <f>SUM('BASE '!AH382:AK382)/'BASE '!AA382</f>
        <v>0.50718630211197668</v>
      </c>
      <c r="Y382" s="31">
        <f>'BASE '!AH382/SUM('BASE '!$AH382:$AK382)</f>
        <v>0.7680854507201812</v>
      </c>
      <c r="Z382" s="31">
        <f>'BASE '!AI382/SUM('BASE '!$AH382:$AK382)</f>
        <v>0.1676646706586826</v>
      </c>
      <c r="AA382" s="31">
        <f>'BASE '!AJ382/SUM('BASE '!$AH382:$AK382)</f>
        <v>1.3756271241301179E-2</v>
      </c>
      <c r="AB382" s="31">
        <f>'BASE '!AK382/SUM('BASE '!$AH382:$AK382)</f>
        <v>5.0493607379834916E-2</v>
      </c>
      <c r="AC382" s="31">
        <f>'BASE '!AB382/'BASE '!AA382</f>
        <v>0.88710405568460715</v>
      </c>
      <c r="AD382" s="31">
        <f>'BASE '!AF382/'BASE '!AA382</f>
        <v>3.3645519539682672E-2</v>
      </c>
      <c r="AE382" s="31">
        <f>'BASE '!AG382/'BASE '!AA382</f>
        <v>6.529644009226046E-2</v>
      </c>
      <c r="AF382" s="31">
        <f>'BASE '!AA382/'BASE '!G382</f>
        <v>0.47947327813438934</v>
      </c>
      <c r="DV382" s="5"/>
      <c r="DW382" s="5"/>
      <c r="DX382" s="5"/>
      <c r="DY382" s="5"/>
      <c r="DZ382" s="5"/>
      <c r="EA382" s="5"/>
      <c r="EB382" s="5"/>
    </row>
    <row r="383" spans="1:132">
      <c r="A383" t="s">
        <v>950</v>
      </c>
      <c r="B383" t="s">
        <v>936</v>
      </c>
      <c r="C383" t="s">
        <v>359</v>
      </c>
      <c r="D383" s="31">
        <f>'BASE '!Z383/'BASE '!AA383</f>
        <v>1937.9358163989855</v>
      </c>
      <c r="E383" s="31">
        <f>'BASE '!AA383/'BASE '!CV383</f>
        <v>3.3531746031746037</v>
      </c>
      <c r="F383" s="31">
        <f>'BASE '!Z383/'BASE '!CV383</f>
        <v>6498.2371621315197</v>
      </c>
      <c r="G383" s="31">
        <f>SUM(OTEs!D383:K383,OTEs!M383,OTEs!N383,OTEs!O383,OTEs!Q383)/'BASE '!AA383</f>
        <v>0.61822485207100586</v>
      </c>
      <c r="H383" s="31">
        <f>OTEs!D383/OTEs!$T383</f>
        <v>0.3551613901206559</v>
      </c>
      <c r="I383" s="31">
        <f>OTEs!E383/OTEs!$T383</f>
        <v>0</v>
      </c>
      <c r="J383" s="31">
        <f>OTEs!F383/OTEs!$T383</f>
        <v>0</v>
      </c>
      <c r="K383" s="31">
        <f>OTEs!G383/OTEs!$T383</f>
        <v>0</v>
      </c>
      <c r="L383" s="31">
        <f>OTEs!H383/OTEs!$T383</f>
        <v>0</v>
      </c>
      <c r="M383" s="31">
        <f>OTEs!I383/OTEs!$T383</f>
        <v>0</v>
      </c>
      <c r="N383" s="31">
        <f>OTEs!J383/OTEs!$T383</f>
        <v>0</v>
      </c>
      <c r="O383" s="31">
        <f>OTEs!K383/OTEs!$T383</f>
        <v>0</v>
      </c>
      <c r="P383" s="31">
        <f>OTEs!L383/OTEs!$T383</f>
        <v>8.387473789144409E-3</v>
      </c>
      <c r="Q383" s="31">
        <f>OTEs!M383/OTEs!$T383</f>
        <v>0.17393695644701113</v>
      </c>
      <c r="R383" s="31">
        <f>OTEs!N383/OTEs!$T383</f>
        <v>0</v>
      </c>
      <c r="S383" s="31">
        <f>OTEs!O383/OTEs!$T383</f>
        <v>9.9412189336908333E-2</v>
      </c>
      <c r="T383" s="31">
        <f>OTEs!P383/OTEs!$T383</f>
        <v>7.201539995187517E-2</v>
      </c>
      <c r="U383" s="31">
        <f>OTEs!Q383/OTEs!$T383</f>
        <v>0</v>
      </c>
      <c r="V383" s="31">
        <f>OTEs!R383/OTEs!$T383</f>
        <v>4.0596748135162092E-2</v>
      </c>
      <c r="W383" s="31">
        <f>OTEs!S383/OTEs!$T383</f>
        <v>0.25048984221924309</v>
      </c>
      <c r="X383" s="31">
        <f>SUM('BASE '!AH383:AK383)/'BASE '!AA383</f>
        <v>0.43753169907016054</v>
      </c>
      <c r="Y383" s="31">
        <f>'BASE '!AH383/SUM('BASE '!$AH383:$AK383)</f>
        <v>0.37789799072642971</v>
      </c>
      <c r="Z383" s="31">
        <f>'BASE '!AI383/SUM('BASE '!$AH383:$AK383)</f>
        <v>0.4806800618238023</v>
      </c>
      <c r="AA383" s="31">
        <f>'BASE '!AJ383/SUM('BASE '!$AH383:$AK383)</f>
        <v>4.8686244204018556E-2</v>
      </c>
      <c r="AB383" s="31">
        <f>'BASE '!AK383/SUM('BASE '!$AH383:$AK383)</f>
        <v>9.2735703245749632E-2</v>
      </c>
      <c r="AC383" s="31">
        <f>'BASE '!AB383/'BASE '!AA383</f>
        <v>0.79164835164835168</v>
      </c>
      <c r="AD383" s="31">
        <f>'BASE '!AF383/'BASE '!AA383</f>
        <v>5.2240067624683008E-2</v>
      </c>
      <c r="AE383" s="31">
        <f>'BASE '!AG383/'BASE '!AA383</f>
        <v>0.12145393068469992</v>
      </c>
      <c r="AF383" s="31">
        <f>'BASE '!AA383/'BASE '!G383</f>
        <v>0.23967247937443939</v>
      </c>
      <c r="DV383" s="5"/>
      <c r="DW383" s="5"/>
      <c r="DX383" s="5"/>
      <c r="DY383" s="5"/>
      <c r="DZ383" s="5"/>
      <c r="EA383" s="5"/>
      <c r="EB383" s="5"/>
    </row>
    <row r="384" spans="1:132">
      <c r="A384" t="s">
        <v>951</v>
      </c>
      <c r="B384" t="s">
        <v>936</v>
      </c>
      <c r="C384" t="s">
        <v>952</v>
      </c>
      <c r="D384" s="31">
        <f>'BASE '!Z384/'BASE '!AA384</f>
        <v>1732.7650551803163</v>
      </c>
      <c r="E384" s="31">
        <f>'BASE '!AA384/'BASE '!CV384</f>
        <v>9.8702380952380953</v>
      </c>
      <c r="F384" s="31">
        <f>'BASE '!Z384/'BASE '!CV384</f>
        <v>17102.803657738095</v>
      </c>
      <c r="G384" s="31">
        <f>SUM(OTEs!D384:K384,OTEs!M384,OTEs!N384,OTEs!O384,OTEs!Q384)/'BASE '!AA384</f>
        <v>0.95002110722470157</v>
      </c>
      <c r="H384" s="31">
        <f>OTEs!D384/OTEs!$T384</f>
        <v>0.6449677815280761</v>
      </c>
      <c r="I384" s="31">
        <f>OTEs!E384/OTEs!$T384</f>
        <v>1.173672905799325E-2</v>
      </c>
      <c r="J384" s="31">
        <f>OTEs!F384/OTEs!$T384</f>
        <v>0.10432648051549556</v>
      </c>
      <c r="K384" s="31">
        <f>OTEs!G384/OTEs!$T384</f>
        <v>0</v>
      </c>
      <c r="L384" s="31">
        <f>OTEs!H384/OTEs!$T384</f>
        <v>0</v>
      </c>
      <c r="M384" s="31">
        <f>OTEs!I384/OTEs!$T384</f>
        <v>0</v>
      </c>
      <c r="N384" s="31">
        <f>OTEs!J384/OTEs!$T384</f>
        <v>0</v>
      </c>
      <c r="O384" s="31">
        <f>OTEs!K384/OTEs!$T384</f>
        <v>0</v>
      </c>
      <c r="P384" s="31">
        <f>OTEs!L384/OTEs!$T384</f>
        <v>0</v>
      </c>
      <c r="Q384" s="31">
        <f>OTEs!M384/OTEs!$T384</f>
        <v>0</v>
      </c>
      <c r="R384" s="31">
        <f>OTEs!N384/OTEs!$T384</f>
        <v>0.11796563362994784</v>
      </c>
      <c r="S384" s="31">
        <f>OTEs!O384/OTEs!$T384</f>
        <v>8.6100030684258977E-2</v>
      </c>
      <c r="T384" s="31">
        <f>OTEs!P384/OTEs!$T384</f>
        <v>1.003375268487266E-2</v>
      </c>
      <c r="U384" s="31">
        <f>OTEs!Q384/OTEs!$T384</f>
        <v>1.6569499846578707E-3</v>
      </c>
      <c r="V384" s="31">
        <f>OTEs!R384/OTEs!$T384</f>
        <v>4.6946916231973002E-3</v>
      </c>
      <c r="W384" s="31">
        <f>OTEs!S384/OTEs!$T384</f>
        <v>1.8517950291500461E-2</v>
      </c>
      <c r="X384" s="31">
        <f>SUM('BASE '!AH384:AK384)/'BASE '!AA384</f>
        <v>0.30288867446628875</v>
      </c>
      <c r="Y384" s="31">
        <f>'BASE '!AH384/SUM('BASE '!$AH384:$AK384)</f>
        <v>0.6983573917371827</v>
      </c>
      <c r="Z384" s="31">
        <f>'BASE '!AI384/SUM('BASE '!$AH384:$AK384)</f>
        <v>0.2463912394225983</v>
      </c>
      <c r="AA384" s="31">
        <f>'BASE '!AJ384/SUM('BASE '!$AH384:$AK384)</f>
        <v>3.9323046291687411E-2</v>
      </c>
      <c r="AB384" s="31">
        <f>'BASE '!AK384/SUM('BASE '!$AH384:$AK384)</f>
        <v>1.5928322548531607E-2</v>
      </c>
      <c r="AC384" s="31">
        <f>'BASE '!AB384/'BASE '!AA384</f>
        <v>0.7020413701604149</v>
      </c>
      <c r="AD384" s="31">
        <f>'BASE '!AF384/'BASE '!AA384</f>
        <v>1.8106983476058377E-2</v>
      </c>
      <c r="AE384" s="31">
        <f>'BASE '!AG384/'BASE '!AA384</f>
        <v>0.2728259558557472</v>
      </c>
      <c r="AF384" s="31">
        <f>'BASE '!AA384/'BASE '!G384</f>
        <v>0.55988487823520094</v>
      </c>
      <c r="DV384" s="5"/>
      <c r="DW384" s="5"/>
      <c r="DX384" s="5"/>
      <c r="DY384" s="5"/>
      <c r="DZ384" s="5"/>
      <c r="EA384" s="5"/>
      <c r="EB384" s="5"/>
    </row>
    <row r="385" spans="1:132">
      <c r="A385" t="s">
        <v>953</v>
      </c>
      <c r="B385" t="s">
        <v>936</v>
      </c>
      <c r="C385" t="s">
        <v>954</v>
      </c>
      <c r="D385" s="31">
        <f>'BASE '!Z385/'BASE '!AA385</f>
        <v>4757.3361512835581</v>
      </c>
      <c r="E385" s="31">
        <f>'BASE '!AA385/'BASE '!CV385</f>
        <v>2.4577965081276338</v>
      </c>
      <c r="F385" s="31">
        <f>'BASE '!Z385/'BASE '!CV385</f>
        <v>11692.564180614087</v>
      </c>
      <c r="G385" s="31">
        <f>SUM(OTEs!D385:K385,OTEs!M385,OTEs!N385,OTEs!O385,OTEs!Q385)/'BASE '!AA385</f>
        <v>0.54360180286106208</v>
      </c>
      <c r="H385" s="31">
        <f>OTEs!D385/OTEs!$T385</f>
        <v>0.1728936429078374</v>
      </c>
      <c r="I385" s="31">
        <f>OTEs!E385/OTEs!$T385</f>
        <v>2.3598296664300925E-2</v>
      </c>
      <c r="J385" s="31">
        <f>OTEs!F385/OTEs!$T385</f>
        <v>0</v>
      </c>
      <c r="K385" s="31">
        <f>OTEs!G385/OTEs!$T385</f>
        <v>3.624657812024739E-3</v>
      </c>
      <c r="L385" s="31">
        <f>OTEs!H385/OTEs!$T385</f>
        <v>9.631957822163643E-4</v>
      </c>
      <c r="M385" s="31">
        <f>OTEs!I385/OTEs!$T385</f>
        <v>0</v>
      </c>
      <c r="N385" s="31">
        <f>OTEs!J385/OTEs!$T385</f>
        <v>0</v>
      </c>
      <c r="O385" s="31">
        <f>OTEs!K385/OTEs!$T385</f>
        <v>0</v>
      </c>
      <c r="P385" s="31">
        <f>OTEs!L385/OTEs!$T385</f>
        <v>0</v>
      </c>
      <c r="Q385" s="31">
        <f>OTEs!M385/OTEs!$T385</f>
        <v>0.29737402413058905</v>
      </c>
      <c r="R385" s="31">
        <f>OTEs!N385/OTEs!$T385</f>
        <v>4.0428875595660552E-2</v>
      </c>
      <c r="S385" s="31">
        <f>OTEs!O385/OTEs!$T385</f>
        <v>1.2141336307411538E-2</v>
      </c>
      <c r="T385" s="31">
        <f>OTEs!P385/OTEs!$T385</f>
        <v>0.11403731116293218</v>
      </c>
      <c r="U385" s="31">
        <f>OTEs!Q385/OTEs!$T385</f>
        <v>1.1482307614316132E-2</v>
      </c>
      <c r="V385" s="31">
        <f>OTEs!R385/OTEs!$T385</f>
        <v>0.16691169015512522</v>
      </c>
      <c r="W385" s="31">
        <f>OTEs!S385/OTEs!$T385</f>
        <v>0.15654466186758592</v>
      </c>
      <c r="X385" s="31">
        <f>SUM('BASE '!AH385:AK385)/'BASE '!AA385</f>
        <v>1.4795218498922202</v>
      </c>
      <c r="Y385" s="31">
        <f>'BASE '!AH385/SUM('BASE '!$AH385:$AK385)</f>
        <v>0.91158940397350996</v>
      </c>
      <c r="Z385" s="31">
        <f>'BASE '!AI385/SUM('BASE '!$AH385:$AK385)</f>
        <v>3.195364238410596E-2</v>
      </c>
      <c r="AA385" s="31">
        <f>'BASE '!AJ385/SUM('BASE '!$AH385:$AK385)</f>
        <v>2.0695364238410598E-2</v>
      </c>
      <c r="AB385" s="31">
        <f>'BASE '!AK385/SUM('BASE '!$AH385:$AK385)</f>
        <v>3.5761589403973511E-2</v>
      </c>
      <c r="AC385" s="31">
        <f>'BASE '!AB385/'BASE '!AA385</f>
        <v>0.86064569860866158</v>
      </c>
      <c r="AD385" s="31">
        <f>'BASE '!AF385/'BASE '!AA385</f>
        <v>5.7809131883205959E-2</v>
      </c>
      <c r="AE385" s="31">
        <f>'BASE '!AG385/'BASE '!AA385</f>
        <v>4.9407211444248485E-2</v>
      </c>
      <c r="AF385" s="31">
        <f>'BASE '!AA385/'BASE '!G385</f>
        <v>0.37456831239404853</v>
      </c>
      <c r="DV385" s="5"/>
      <c r="DW385" s="5"/>
      <c r="DX385" s="5"/>
      <c r="DY385" s="5"/>
      <c r="DZ385" s="5"/>
      <c r="EA385" s="5"/>
      <c r="EB385" s="5"/>
    </row>
    <row r="386" spans="1:132">
      <c r="A386" t="s">
        <v>955</v>
      </c>
      <c r="B386" t="s">
        <v>936</v>
      </c>
      <c r="C386" t="s">
        <v>956</v>
      </c>
      <c r="D386" s="31">
        <f>'BASE '!Z386/'BASE '!AA386</f>
        <v>3019.8771457094017</v>
      </c>
      <c r="E386" s="31">
        <f>'BASE '!AA386/'BASE '!CV386</f>
        <v>5.9523809523809517</v>
      </c>
      <c r="F386" s="31">
        <f>'BASE '!Z386/'BASE '!CV386</f>
        <v>17975.459200651199</v>
      </c>
      <c r="G386" s="31">
        <f>SUM(OTEs!D386:K386,OTEs!M386,OTEs!N386,OTEs!O386,OTEs!Q386)/'BASE '!AA386</f>
        <v>0.61248547008547005</v>
      </c>
      <c r="H386" s="31">
        <f>OTEs!D386/OTEs!$T386</f>
        <v>0.44965729053522602</v>
      </c>
      <c r="I386" s="31">
        <f>OTEs!E386/OTEs!$T386</f>
        <v>1.3521105659387992E-2</v>
      </c>
      <c r="J386" s="31">
        <f>OTEs!F386/OTEs!$T386</f>
        <v>0</v>
      </c>
      <c r="K386" s="31">
        <f>OTEs!G386/OTEs!$T386</f>
        <v>2.7521630023596391E-2</v>
      </c>
      <c r="L386" s="31">
        <f>OTEs!H386/OTEs!$T386</f>
        <v>4.0450953219221694E-4</v>
      </c>
      <c r="M386" s="31">
        <f>OTEs!I386/OTEs!$T386</f>
        <v>4.247350088018278E-3</v>
      </c>
      <c r="N386" s="31">
        <f>OTEs!J386/OTEs!$T386</f>
        <v>0</v>
      </c>
      <c r="O386" s="31">
        <f>OTEs!K386/OTEs!$T386</f>
        <v>0</v>
      </c>
      <c r="P386" s="31">
        <f>OTEs!L386/OTEs!$T386</f>
        <v>8.0901906438443389E-4</v>
      </c>
      <c r="Q386" s="31">
        <f>OTEs!M386/OTEs!$T386</f>
        <v>0.10201880220232967</v>
      </c>
      <c r="R386" s="31">
        <f>OTEs!N386/OTEs!$T386</f>
        <v>4.0967826510356187E-2</v>
      </c>
      <c r="S386" s="31">
        <f>OTEs!O386/OTEs!$T386</f>
        <v>3.1739016442563391E-2</v>
      </c>
      <c r="T386" s="31">
        <f>OTEs!P386/OTEs!$T386</f>
        <v>6.953818495074722E-2</v>
      </c>
      <c r="U386" s="31">
        <f>OTEs!Q386/OTEs!$T386</f>
        <v>9.288737405895351E-4</v>
      </c>
      <c r="V386" s="31">
        <f>OTEs!R386/OTEs!$T386</f>
        <v>7.8459867410764453E-2</v>
      </c>
      <c r="W386" s="31">
        <f>OTEs!S386/OTEs!$T386</f>
        <v>0.18018652383984418</v>
      </c>
      <c r="X386" s="31">
        <f>SUM('BASE '!AH386:AK386)/'BASE '!AA386</f>
        <v>0.7758632478632479</v>
      </c>
      <c r="Y386" s="31">
        <f>'BASE '!AH386/SUM('BASE '!$AH386:$AK386)</f>
        <v>0.86798272671190613</v>
      </c>
      <c r="Z386" s="31">
        <f>'BASE '!AI386/SUM('BASE '!$AH386:$AK386)</f>
        <v>6.3364766017449545E-2</v>
      </c>
      <c r="AA386" s="31">
        <f>'BASE '!AJ386/SUM('BASE '!$AH386:$AK386)</f>
        <v>2.2825416409623687E-2</v>
      </c>
      <c r="AB386" s="31">
        <f>'BASE '!AK386/SUM('BASE '!$AH386:$AK386)</f>
        <v>4.5827090861020534E-2</v>
      </c>
      <c r="AC386" s="31">
        <f>'BASE '!AB386/'BASE '!AA386</f>
        <v>0.79176068376068376</v>
      </c>
      <c r="AD386" s="31">
        <f>'BASE '!AF386/'BASE '!AA386</f>
        <v>8.0752136752136744E-2</v>
      </c>
      <c r="AE386" s="31">
        <f>'BASE '!AG386/'BASE '!AA386</f>
        <v>0.10784957264957264</v>
      </c>
      <c r="AF386" s="31">
        <f>'BASE '!AA386/'BASE '!G386</f>
        <v>0.42648649296312752</v>
      </c>
      <c r="DV386" s="5"/>
      <c r="DW386" s="5"/>
      <c r="DX386" s="5"/>
      <c r="DY386" s="5"/>
      <c r="DZ386" s="5"/>
      <c r="EA386" s="5"/>
      <c r="EB386" s="5"/>
    </row>
    <row r="387" spans="1:132">
      <c r="A387" t="s">
        <v>957</v>
      </c>
      <c r="B387" t="s">
        <v>936</v>
      </c>
      <c r="C387" t="s">
        <v>958</v>
      </c>
      <c r="D387" s="31">
        <f>'BASE '!Z387/'BASE '!AA387</f>
        <v>2461.4478064659729</v>
      </c>
      <c r="E387" s="31">
        <f>'BASE '!AA387/'BASE '!CV387</f>
        <v>9.2158974358974355</v>
      </c>
      <c r="F387" s="31">
        <f>'BASE '!Z387/'BASE '!CV387</f>
        <v>22684.450528205129</v>
      </c>
      <c r="G387" s="31">
        <f>SUM(OTEs!D387:K387,OTEs!M387,OTEs!N387,OTEs!O387,OTEs!Q387)/'BASE '!AA387</f>
        <v>0.85888375716432042</v>
      </c>
      <c r="H387" s="31">
        <f>OTEs!D387/OTEs!$T387</f>
        <v>0.11090089588781928</v>
      </c>
      <c r="I387" s="31">
        <f>OTEs!E387/OTEs!$T387</f>
        <v>0</v>
      </c>
      <c r="J387" s="31">
        <f>OTEs!F387/OTEs!$T387</f>
        <v>5.2306493795559524E-2</v>
      </c>
      <c r="K387" s="31">
        <f>OTEs!G387/OTEs!$T387</f>
        <v>0</v>
      </c>
      <c r="L387" s="31">
        <f>OTEs!H387/OTEs!$T387</f>
        <v>0</v>
      </c>
      <c r="M387" s="31">
        <f>OTEs!I387/OTEs!$T387</f>
        <v>0</v>
      </c>
      <c r="N387" s="31">
        <f>OTEs!J387/OTEs!$T387</f>
        <v>0</v>
      </c>
      <c r="O387" s="31">
        <f>OTEs!K387/OTEs!$T387</f>
        <v>0</v>
      </c>
      <c r="P387" s="31">
        <f>OTEs!L387/OTEs!$T387</f>
        <v>5.0637137610594855E-3</v>
      </c>
      <c r="Q387" s="31">
        <f>OTEs!M387/OTEs!$T387</f>
        <v>0.36842691002170169</v>
      </c>
      <c r="R387" s="31">
        <f>OTEs!N387/OTEs!$T387</f>
        <v>0.10572589171442881</v>
      </c>
      <c r="S387" s="31">
        <f>OTEs!O387/OTEs!$T387</f>
        <v>0.22152356574481114</v>
      </c>
      <c r="T387" s="31">
        <f>OTEs!P387/OTEs!$T387</f>
        <v>0</v>
      </c>
      <c r="U387" s="31">
        <f>OTEs!Q387/OTEs!$T387</f>
        <v>0</v>
      </c>
      <c r="V387" s="31">
        <f>OTEs!R387/OTEs!$T387</f>
        <v>7.3451672138445286E-3</v>
      </c>
      <c r="W387" s="31">
        <f>OTEs!S387/OTEs!$T387</f>
        <v>0.12870736186077572</v>
      </c>
      <c r="X387" s="31">
        <f>SUM('BASE '!AH387:AK387)/'BASE '!AA387</f>
        <v>1.0383395470480217</v>
      </c>
      <c r="Y387" s="31">
        <f>'BASE '!AH387/SUM('BASE '!$AH387:$AK387)</f>
        <v>0.78724544480171499</v>
      </c>
      <c r="Z387" s="31">
        <f>'BASE '!AI387/SUM('BASE '!$AH387:$AK387)</f>
        <v>0.18810289389067525</v>
      </c>
      <c r="AA387" s="31">
        <f>'BASE '!AJ387/SUM('BASE '!$AH387:$AK387)</f>
        <v>7.502679528403001E-3</v>
      </c>
      <c r="AB387" s="31">
        <f>'BASE '!AK387/SUM('BASE '!$AH387:$AK387)</f>
        <v>1.7148981779206859E-2</v>
      </c>
      <c r="AC387" s="31">
        <f>'BASE '!AB387/'BASE '!AA387</f>
        <v>0.74564576261755044</v>
      </c>
      <c r="AD387" s="31">
        <f>'BASE '!AF387/'BASE '!AA387</f>
        <v>3.0382282566356906E-2</v>
      </c>
      <c r="AE387" s="31">
        <f>'BASE '!AG387/'BASE '!AA387</f>
        <v>0.22096711368315619</v>
      </c>
      <c r="AF387" s="31">
        <f>'BASE '!AA387/'BASE '!G387</f>
        <v>0.32584098577401405</v>
      </c>
      <c r="DV387" s="5"/>
      <c r="DW387" s="5"/>
      <c r="DX387" s="5"/>
      <c r="DY387" s="5"/>
      <c r="DZ387" s="5"/>
      <c r="EA387" s="5"/>
      <c r="EB387" s="5"/>
    </row>
    <row r="388" spans="1:132">
      <c r="A388" t="s">
        <v>959</v>
      </c>
      <c r="B388" t="s">
        <v>936</v>
      </c>
      <c r="C388" t="s">
        <v>960</v>
      </c>
      <c r="D388" s="31">
        <f>'BASE '!Z388/'BASE '!AA388</f>
        <v>1368.7523618000787</v>
      </c>
      <c r="E388" s="31">
        <f>'BASE '!AA388/'BASE '!CV388</f>
        <v>7.1848717948717944</v>
      </c>
      <c r="F388" s="31">
        <f>'BASE '!Z388/'BASE '!CV388</f>
        <v>9834.3102384615377</v>
      </c>
      <c r="G388" s="31">
        <f>SUM(OTEs!D388:K388,OTEs!M388,OTEs!N388,OTEs!O388,OTEs!Q388)/'BASE '!AA388</f>
        <v>0.84789978944363165</v>
      </c>
      <c r="H388" s="31">
        <f>OTEs!D388/OTEs!$T388</f>
        <v>5.276769998922376E-2</v>
      </c>
      <c r="I388" s="31">
        <f>OTEs!E388/OTEs!$T388</f>
        <v>0.60131470239591944</v>
      </c>
      <c r="J388" s="31">
        <f>OTEs!F388/OTEs!$T388</f>
        <v>0</v>
      </c>
      <c r="K388" s="31">
        <f>OTEs!G388/OTEs!$T388</f>
        <v>0</v>
      </c>
      <c r="L388" s="31">
        <f>OTEs!H388/OTEs!$T388</f>
        <v>2.33485398182406E-3</v>
      </c>
      <c r="M388" s="31">
        <f>OTEs!I388/OTEs!$T388</f>
        <v>5.010955853299328E-2</v>
      </c>
      <c r="N388" s="31">
        <f>OTEs!J388/OTEs!$T388</f>
        <v>0</v>
      </c>
      <c r="O388" s="31">
        <f>OTEs!K388/OTEs!$T388</f>
        <v>0</v>
      </c>
      <c r="P388" s="31">
        <f>OTEs!L388/OTEs!$T388</f>
        <v>0</v>
      </c>
      <c r="Q388" s="31">
        <f>OTEs!M388/OTEs!$T388</f>
        <v>0</v>
      </c>
      <c r="R388" s="31">
        <f>OTEs!N388/OTEs!$T388</f>
        <v>0.14691619670246775</v>
      </c>
      <c r="S388" s="31">
        <f>OTEs!O388/OTEs!$T388</f>
        <v>0</v>
      </c>
      <c r="T388" s="31">
        <f>OTEs!P388/OTEs!$T388</f>
        <v>0</v>
      </c>
      <c r="U388" s="31">
        <f>OTEs!Q388/OTEs!$T388</f>
        <v>0</v>
      </c>
      <c r="V388" s="31">
        <f>OTEs!R388/OTEs!$T388</f>
        <v>1.5086748805632388E-2</v>
      </c>
      <c r="W388" s="31">
        <f>OTEs!S388/OTEs!$T388</f>
        <v>0.13147023959193938</v>
      </c>
      <c r="X388" s="31">
        <f>SUM('BASE '!AH388:AK388)/'BASE '!AA388</f>
        <v>0.54352093073052365</v>
      </c>
      <c r="Y388" s="31">
        <f>'BASE '!AH388/SUM('BASE '!$AH388:$AK388)</f>
        <v>0.9330269205515429</v>
      </c>
      <c r="Z388" s="31">
        <f>'BASE '!AI388/SUM('BASE '!$AH388:$AK388)</f>
        <v>2.9546946815495731E-2</v>
      </c>
      <c r="AA388" s="31">
        <f>'BASE '!AJ388/SUM('BASE '!$AH388:$AK388)</f>
        <v>5.9093893630991464E-3</v>
      </c>
      <c r="AB388" s="31">
        <f>'BASE '!AK388/SUM('BASE '!$AH388:$AK388)</f>
        <v>3.1516743269862112E-2</v>
      </c>
      <c r="AC388" s="31">
        <f>'BASE '!AB388/'BASE '!AA388</f>
        <v>0.79447557189250928</v>
      </c>
      <c r="AD388" s="31">
        <f>'BASE '!AF388/'BASE '!AA388</f>
        <v>2.1162699404018416E-2</v>
      </c>
      <c r="AE388" s="31">
        <f>'BASE '!AG388/'BASE '!AA388</f>
        <v>0.174833160843653</v>
      </c>
      <c r="AF388" s="31">
        <f>'BASE '!AA388/'BASE '!G388</f>
        <v>0.23213400432083842</v>
      </c>
      <c r="DV388" s="5"/>
      <c r="DW388" s="5"/>
      <c r="DX388" s="5"/>
      <c r="DY388" s="5"/>
      <c r="DZ388" s="5"/>
      <c r="EA388" s="5"/>
      <c r="EB388" s="5"/>
    </row>
    <row r="389" spans="1:132">
      <c r="A389" t="s">
        <v>961</v>
      </c>
      <c r="B389" t="s">
        <v>936</v>
      </c>
      <c r="C389" t="s">
        <v>962</v>
      </c>
      <c r="D389" s="31">
        <f>'BASE '!Z389/'BASE '!AA389</f>
        <v>1512.8960433538164</v>
      </c>
      <c r="E389" s="31">
        <f>'BASE '!AA389/'BASE '!CV389</f>
        <v>10.310349650349652</v>
      </c>
      <c r="F389" s="31">
        <f>'BASE '!Z389/'BASE '!CV389</f>
        <v>15598.48719160839</v>
      </c>
      <c r="G389" s="31">
        <f>SUM(OTEs!D389:K389,OTEs!M389,OTEs!N389,OTEs!O389,OTEs!Q389)/'BASE '!AA389</f>
        <v>0.86694068015030046</v>
      </c>
      <c r="H389" s="31">
        <f>OTEs!D389/OTEs!$T389</f>
        <v>0.2828458240625169</v>
      </c>
      <c r="I389" s="31">
        <f>OTEs!E389/OTEs!$T389</f>
        <v>0.50824876539859987</v>
      </c>
      <c r="J389" s="31">
        <f>OTEs!F389/OTEs!$T389</f>
        <v>6.9870299017745691E-2</v>
      </c>
      <c r="K389" s="31">
        <f>OTEs!G389/OTEs!$T389</f>
        <v>0</v>
      </c>
      <c r="L389" s="31">
        <f>OTEs!H389/OTEs!$T389</f>
        <v>0</v>
      </c>
      <c r="M389" s="31">
        <f>OTEs!I389/OTEs!$T389</f>
        <v>0</v>
      </c>
      <c r="N389" s="31">
        <f>OTEs!J389/OTEs!$T389</f>
        <v>0</v>
      </c>
      <c r="O389" s="31">
        <f>OTEs!K389/OTEs!$T389</f>
        <v>0</v>
      </c>
      <c r="P389" s="31">
        <f>OTEs!L389/OTEs!$T389</f>
        <v>0</v>
      </c>
      <c r="Q389" s="31">
        <f>OTEs!M389/OTEs!$T389</f>
        <v>0</v>
      </c>
      <c r="R389" s="31">
        <f>OTEs!N389/OTEs!$T389</f>
        <v>0</v>
      </c>
      <c r="S389" s="31">
        <f>OTEs!O389/OTEs!$T389</f>
        <v>6.1051717588321485E-3</v>
      </c>
      <c r="T389" s="31">
        <f>OTEs!P389/OTEs!$T389</f>
        <v>4.0429804091821784E-3</v>
      </c>
      <c r="U389" s="31">
        <f>OTEs!Q389/OTEs!$T389</f>
        <v>0</v>
      </c>
      <c r="V389" s="31">
        <f>OTEs!R389/OTEs!$T389</f>
        <v>5.9016660335377436E-3</v>
      </c>
      <c r="W389" s="31">
        <f>OTEs!S389/OTEs!$T389</f>
        <v>0.12298529331958537</v>
      </c>
      <c r="X389" s="31">
        <f>SUM('BASE '!AH389:AK389)/'BASE '!AA389</f>
        <v>8.7630054667046486E-2</v>
      </c>
      <c r="Y389" s="31">
        <f>'BASE '!AH389/SUM('BASE '!$AH389:$AK389)</f>
        <v>0.52167182662538703</v>
      </c>
      <c r="Z389" s="31">
        <f>'BASE '!AI389/SUM('BASE '!$AH389:$AK389)</f>
        <v>0.29256965944272445</v>
      </c>
      <c r="AA389" s="31">
        <f>'BASE '!AJ389/SUM('BASE '!$AH389:$AK389)</f>
        <v>0</v>
      </c>
      <c r="AB389" s="31">
        <f>'BASE '!AK389/SUM('BASE '!$AH389:$AK389)</f>
        <v>0.18575851393188852</v>
      </c>
      <c r="AC389" s="31">
        <f>'BASE '!AB389/'BASE '!AA389</f>
        <v>0.97737354006429811</v>
      </c>
      <c r="AD389" s="31">
        <f>'BASE '!AF389/'BASE '!AA389</f>
        <v>3.9474219671997721E-3</v>
      </c>
      <c r="AE389" s="31">
        <f>'BASE '!AG389/'BASE '!AA389</f>
        <v>1.22627816438096E-2</v>
      </c>
      <c r="AF389" s="31">
        <f>'BASE '!AA389/'BASE '!G389</f>
        <v>1.0173261824359592</v>
      </c>
      <c r="DV389" s="5"/>
      <c r="DW389" s="5"/>
      <c r="DX389" s="5"/>
      <c r="DY389" s="5"/>
      <c r="DZ389" s="5"/>
      <c r="EA389" s="5"/>
      <c r="EB389" s="5"/>
    </row>
    <row r="390" spans="1:132">
      <c r="A390" t="s">
        <v>965</v>
      </c>
      <c r="B390" t="s">
        <v>964</v>
      </c>
      <c r="C390" t="s">
        <v>966</v>
      </c>
      <c r="D390" s="31">
        <f>'BASE '!Z390/'BASE '!AA390</f>
        <v>929.74143309079409</v>
      </c>
      <c r="E390" s="31">
        <f>'BASE '!AA390/'BASE '!CV390</f>
        <v>1.8485380116959063</v>
      </c>
      <c r="F390" s="31">
        <f>'BASE '!Z390/'BASE '!CV390</f>
        <v>1718.662380116959</v>
      </c>
      <c r="G390" s="31">
        <f>SUM(OTEs!D390:K390,OTEs!M390,OTEs!N390,OTEs!O390,OTEs!Q390)/'BASE '!AA390</f>
        <v>0.38690287883581148</v>
      </c>
      <c r="H390" s="31">
        <f>OTEs!D390/OTEs!$T390</f>
        <v>4.365707054729516E-2</v>
      </c>
      <c r="I390" s="31">
        <f>OTEs!E390/OTEs!$T390</f>
        <v>0</v>
      </c>
      <c r="J390" s="31">
        <f>OTEs!F390/OTEs!$T390</f>
        <v>0</v>
      </c>
      <c r="K390" s="31">
        <f>OTEs!G390/OTEs!$T390</f>
        <v>0</v>
      </c>
      <c r="L390" s="31">
        <f>OTEs!H390/OTEs!$T390</f>
        <v>7.9088895919012976E-3</v>
      </c>
      <c r="M390" s="31">
        <f>OTEs!I390/OTEs!$T390</f>
        <v>0</v>
      </c>
      <c r="N390" s="31">
        <f>OTEs!J390/OTEs!$T390</f>
        <v>4.1126225877886745E-2</v>
      </c>
      <c r="O390" s="31">
        <f>OTEs!K390/OTEs!$T390</f>
        <v>0.19930401771591269</v>
      </c>
      <c r="P390" s="31">
        <f>OTEs!L390/OTEs!$T390</f>
        <v>7.2761784245491942E-2</v>
      </c>
      <c r="Q390" s="31">
        <f>OTEs!M390/OTEs!$T390</f>
        <v>0</v>
      </c>
      <c r="R390" s="31">
        <f>OTEs!N390/OTEs!$T390</f>
        <v>0</v>
      </c>
      <c r="S390" s="31">
        <f>OTEs!O390/OTEs!$T390</f>
        <v>9.4906675102815571E-2</v>
      </c>
      <c r="T390" s="31">
        <f>OTEs!P390/OTEs!$T390</f>
        <v>0.13508383422967418</v>
      </c>
      <c r="U390" s="31">
        <f>OTEs!Q390/OTEs!$T390</f>
        <v>0</v>
      </c>
      <c r="V390" s="31">
        <f>OTEs!R390/OTEs!$T390</f>
        <v>0.17937361594432141</v>
      </c>
      <c r="W390" s="31">
        <f>OTEs!S390/OTEs!$T390</f>
        <v>0.22587788674470108</v>
      </c>
      <c r="X390" s="31">
        <f>SUM('BASE '!AH390:AK390)/'BASE '!AA390</f>
        <v>0.32268269534957289</v>
      </c>
      <c r="Y390" s="31">
        <f>'BASE '!AH390/SUM('BASE '!$AH390:$AK390)</f>
        <v>0</v>
      </c>
      <c r="Z390" s="31">
        <f>'BASE '!AI390/SUM('BASE '!$AH390:$AK390)</f>
        <v>0.73529411764705888</v>
      </c>
      <c r="AA390" s="31">
        <f>'BASE '!AJ390/SUM('BASE '!$AH390:$AK390)</f>
        <v>0.26470588235294124</v>
      </c>
      <c r="AB390" s="31">
        <f>'BASE '!AK390/SUM('BASE '!$AH390:$AK390)</f>
        <v>0</v>
      </c>
      <c r="AC390" s="31">
        <f>'BASE '!AB390/'BASE '!AA390</f>
        <v>0.31730465042708</v>
      </c>
      <c r="AD390" s="31">
        <f>'BASE '!AF390/'BASE '!AA390</f>
        <v>0.31224296108826322</v>
      </c>
      <c r="AE390" s="31">
        <f>'BASE '!AG390/'BASE '!AA390</f>
        <v>0.29737424865548878</v>
      </c>
      <c r="AF390" s="31">
        <f>'BASE '!AA390/'BASE '!G390</f>
        <v>1.6908366871085843E-2</v>
      </c>
      <c r="DV390" s="5"/>
      <c r="DW390" s="5"/>
      <c r="DX390" s="5"/>
      <c r="DY390" s="5"/>
      <c r="DZ390" s="5"/>
      <c r="EA390" s="5"/>
      <c r="EB390" s="5"/>
    </row>
    <row r="391" spans="1:132">
      <c r="A391" t="s">
        <v>967</v>
      </c>
      <c r="B391" t="s">
        <v>964</v>
      </c>
      <c r="C391" t="s">
        <v>968</v>
      </c>
      <c r="D391" s="31">
        <f>'BASE '!Z391/'BASE '!AA391</f>
        <v>1016.334537037037</v>
      </c>
      <c r="E391" s="31">
        <f>'BASE '!AA391/'BASE '!CV391</f>
        <v>2.1750000000000003</v>
      </c>
      <c r="F391" s="31">
        <f>'BASE '!Z391/'BASE '!CV391</f>
        <v>2210.5276180555556</v>
      </c>
      <c r="G391" s="31">
        <f>SUM(OTEs!D391:K391,OTEs!M391,OTEs!N391,OTEs!O391,OTEs!Q391)/'BASE '!AA391</f>
        <v>0.36143039591315457</v>
      </c>
      <c r="H391" s="31">
        <f>OTEs!D391/OTEs!$T391</f>
        <v>9.9767209843698038E-2</v>
      </c>
      <c r="I391" s="31">
        <f>OTEs!E391/OTEs!$T391</f>
        <v>0</v>
      </c>
      <c r="J391" s="31">
        <f>OTEs!F391/OTEs!$T391</f>
        <v>0</v>
      </c>
      <c r="K391" s="31">
        <f>OTEs!G391/OTEs!$T391</f>
        <v>0</v>
      </c>
      <c r="L391" s="31">
        <f>OTEs!H391/OTEs!$T391</f>
        <v>0</v>
      </c>
      <c r="M391" s="31">
        <f>OTEs!I391/OTEs!$T391</f>
        <v>0</v>
      </c>
      <c r="N391" s="31">
        <f>OTEs!J391/OTEs!$T391</f>
        <v>0</v>
      </c>
      <c r="O391" s="31">
        <f>OTEs!K391/OTEs!$T391</f>
        <v>8.6464915197871639E-2</v>
      </c>
      <c r="P391" s="31">
        <f>OTEs!L391/OTEs!$T391</f>
        <v>0</v>
      </c>
      <c r="Q391" s="31">
        <f>OTEs!M391/OTEs!$T391</f>
        <v>0</v>
      </c>
      <c r="R391" s="31">
        <f>OTEs!N391/OTEs!$T391</f>
        <v>0</v>
      </c>
      <c r="S391" s="31">
        <f>OTEs!O391/OTEs!$T391</f>
        <v>0.19022281343531758</v>
      </c>
      <c r="T391" s="31">
        <f>OTEs!P391/OTEs!$T391</f>
        <v>0.19953441968739608</v>
      </c>
      <c r="U391" s="31">
        <f>OTEs!Q391/OTEs!$T391</f>
        <v>0</v>
      </c>
      <c r="V391" s="31">
        <f>OTEs!R391/OTEs!$T391</f>
        <v>0</v>
      </c>
      <c r="W391" s="31">
        <f>OTEs!S391/OTEs!$T391</f>
        <v>0.42401064183571668</v>
      </c>
      <c r="X391" s="31">
        <f>SUM('BASE '!AH391:AK391)/'BASE '!AA391</f>
        <v>0.28735632183908044</v>
      </c>
      <c r="Y391" s="31">
        <f>'BASE '!AH391/SUM('BASE '!$AH391:$AK391)</f>
        <v>0</v>
      </c>
      <c r="Z391" s="31">
        <f>'BASE '!AI391/SUM('BASE '!$AH391:$AK391)</f>
        <v>0.6777777777777777</v>
      </c>
      <c r="AA391" s="31">
        <f>'BASE '!AJ391/SUM('BASE '!$AH391:$AK391)</f>
        <v>0.14444444444444446</v>
      </c>
      <c r="AB391" s="31">
        <f>'BASE '!AK391/SUM('BASE '!$AH391:$AK391)</f>
        <v>0.17777777777777778</v>
      </c>
      <c r="AC391" s="31">
        <f>'BASE '!AB391/'BASE '!AA391</f>
        <v>0.19731800766283525</v>
      </c>
      <c r="AD391" s="31">
        <f>'BASE '!AF391/'BASE '!AA391</f>
        <v>0.24840357598978288</v>
      </c>
      <c r="AE391" s="31">
        <f>'BASE '!AG391/'BASE '!AA391</f>
        <v>0.50255427841634737</v>
      </c>
      <c r="AF391" s="31">
        <f>'BASE '!AA391/'BASE '!G391</f>
        <v>2.6946684399706784E-2</v>
      </c>
      <c r="DV391" s="5"/>
      <c r="DW391" s="5"/>
      <c r="DX391" s="5"/>
      <c r="DY391" s="5"/>
      <c r="DZ391" s="5"/>
      <c r="EA391" s="5"/>
      <c r="EB391" s="5"/>
    </row>
    <row r="392" spans="1:132">
      <c r="A392" t="s">
        <v>969</v>
      </c>
      <c r="B392" t="s">
        <v>964</v>
      </c>
      <c r="C392" t="s">
        <v>970</v>
      </c>
      <c r="D392" s="31">
        <f>'BASE '!Z392/'BASE '!AA392</f>
        <v>1301.9197627198678</v>
      </c>
      <c r="E392" s="31">
        <f>'BASE '!AA392/'BASE '!CV392</f>
        <v>2.139141414141414</v>
      </c>
      <c r="F392" s="31">
        <f>'BASE '!Z392/'BASE '!CV392</f>
        <v>2784.9904823232323</v>
      </c>
      <c r="G392" s="31">
        <f>SUM(OTEs!D392:K392,OTEs!M392,OTEs!N392,OTEs!O392,OTEs!Q392)/'BASE '!AA392</f>
        <v>0.5818675481053005</v>
      </c>
      <c r="H392" s="31">
        <f>OTEs!D392/OTEs!$T392</f>
        <v>8.7752903148569386E-2</v>
      </c>
      <c r="I392" s="31">
        <f>OTEs!E392/OTEs!$T392</f>
        <v>0</v>
      </c>
      <c r="J392" s="31">
        <f>OTEs!F392/OTEs!$T392</f>
        <v>0</v>
      </c>
      <c r="K392" s="31">
        <f>OTEs!G392/OTEs!$T392</f>
        <v>0</v>
      </c>
      <c r="L392" s="31">
        <f>OTEs!H392/OTEs!$T392</f>
        <v>4.3098288040225065E-3</v>
      </c>
      <c r="M392" s="31">
        <f>OTEs!I392/OTEs!$T392</f>
        <v>3.23237160301688E-2</v>
      </c>
      <c r="N392" s="31">
        <f>OTEs!J392/OTEs!$T392</f>
        <v>0</v>
      </c>
      <c r="O392" s="31">
        <f>OTEs!K392/OTEs!$T392</f>
        <v>3.8668741769424156E-2</v>
      </c>
      <c r="P392" s="31">
        <f>OTEs!L392/OTEs!$T392</f>
        <v>0</v>
      </c>
      <c r="Q392" s="31">
        <f>OTEs!M392/OTEs!$T392</f>
        <v>0</v>
      </c>
      <c r="R392" s="31">
        <f>OTEs!N392/OTEs!$T392</f>
        <v>0</v>
      </c>
      <c r="S392" s="31">
        <f>OTEs!O392/OTEs!$T392</f>
        <v>0.4270322039985634</v>
      </c>
      <c r="T392" s="31">
        <f>OTEs!P392/OTEs!$T392</f>
        <v>0.19382257871423442</v>
      </c>
      <c r="U392" s="31">
        <f>OTEs!Q392/OTEs!$T392</f>
        <v>0</v>
      </c>
      <c r="V392" s="31">
        <f>OTEs!R392/OTEs!$T392</f>
        <v>4.3218005507003478E-2</v>
      </c>
      <c r="W392" s="31">
        <f>OTEs!S392/OTEs!$T392</f>
        <v>0.17287202202801391</v>
      </c>
      <c r="X392" s="31">
        <f>SUM('BASE '!AH392:AK392)/'BASE '!AA392</f>
        <v>0.46039428638885616</v>
      </c>
      <c r="Y392" s="31">
        <f>'BASE '!AH392/SUM('BASE '!$AH392:$AK392)</f>
        <v>1.0256410256410256E-2</v>
      </c>
      <c r="Z392" s="31">
        <f>'BASE '!AI392/SUM('BASE '!$AH392:$AK392)</f>
        <v>0.92820512820512824</v>
      </c>
      <c r="AA392" s="31">
        <f>'BASE '!AJ392/SUM('BASE '!$AH392:$AK392)</f>
        <v>6.1538461538461535E-2</v>
      </c>
      <c r="AB392" s="31">
        <f>'BASE '!AK392/SUM('BASE '!$AH392:$AK392)</f>
        <v>0</v>
      </c>
      <c r="AC392" s="31">
        <f>'BASE '!AB392/'BASE '!AA392</f>
        <v>0.36182268917483179</v>
      </c>
      <c r="AD392" s="31">
        <f>'BASE '!AF392/'BASE '!AA392</f>
        <v>0.29441624365482238</v>
      </c>
      <c r="AE392" s="31">
        <f>'BASE '!AG392/'BASE '!AA392</f>
        <v>0.28674300554834142</v>
      </c>
      <c r="AF392" s="31">
        <f>'BASE '!AA392/'BASE '!G392</f>
        <v>0.11811281248885991</v>
      </c>
      <c r="DV392" s="5"/>
      <c r="DW392" s="5"/>
      <c r="DX392" s="5"/>
      <c r="DY392" s="5"/>
      <c r="DZ392" s="5"/>
      <c r="EA392" s="5"/>
      <c r="EB392" s="5"/>
    </row>
    <row r="393" spans="1:132">
      <c r="A393" t="s">
        <v>971</v>
      </c>
      <c r="B393" t="s">
        <v>964</v>
      </c>
      <c r="C393" t="s">
        <v>972</v>
      </c>
      <c r="D393" s="31">
        <f>'BASE '!Z393/'BASE '!AA393</f>
        <v>1271.0589015256587</v>
      </c>
      <c r="E393" s="31">
        <f>'BASE '!AA393/'BASE '!CV393</f>
        <v>2.7837837837837842</v>
      </c>
      <c r="F393" s="31">
        <f>'BASE '!Z393/'BASE '!CV393</f>
        <v>3538.3531583011586</v>
      </c>
      <c r="G393" s="31">
        <f>SUM(OTEs!D393:K393,OTEs!M393,OTEs!N393,OTEs!O393,OTEs!Q393)/'BASE '!AA393</f>
        <v>0.52468793342579745</v>
      </c>
      <c r="H393" s="31">
        <f>OTEs!D393/OTEs!$T393</f>
        <v>5.6518723994452159E-2</v>
      </c>
      <c r="I393" s="31">
        <f>OTEs!E393/OTEs!$T393</f>
        <v>0</v>
      </c>
      <c r="J393" s="31">
        <f>OTEs!F393/OTEs!$T393</f>
        <v>0</v>
      </c>
      <c r="K393" s="31">
        <f>OTEs!G393/OTEs!$T393</f>
        <v>0</v>
      </c>
      <c r="L393" s="31">
        <f>OTEs!H393/OTEs!$T393</f>
        <v>0</v>
      </c>
      <c r="M393" s="31">
        <f>OTEs!I393/OTEs!$T393</f>
        <v>0</v>
      </c>
      <c r="N393" s="31">
        <f>OTEs!J393/OTEs!$T393</f>
        <v>0</v>
      </c>
      <c r="O393" s="31">
        <f>OTEs!K393/OTEs!$T393</f>
        <v>4.2302357836338424E-3</v>
      </c>
      <c r="P393" s="31">
        <f>OTEs!L393/OTEs!$T393</f>
        <v>3.7864077669902914E-2</v>
      </c>
      <c r="Q393" s="31">
        <f>OTEs!M393/OTEs!$T393</f>
        <v>0</v>
      </c>
      <c r="R393" s="31">
        <f>OTEs!N393/OTEs!$T393</f>
        <v>4.3828016643550627E-2</v>
      </c>
      <c r="S393" s="31">
        <f>OTEs!O393/OTEs!$T393</f>
        <v>0.41033287101248272</v>
      </c>
      <c r="T393" s="31">
        <f>OTEs!P393/OTEs!$T393</f>
        <v>9.6671289875173372E-2</v>
      </c>
      <c r="U393" s="31">
        <f>OTEs!Q393/OTEs!$T393</f>
        <v>9.7780859916782245E-3</v>
      </c>
      <c r="V393" s="31">
        <f>OTEs!R393/OTEs!$T393</f>
        <v>0.21865464632454926</v>
      </c>
      <c r="W393" s="31">
        <f>OTEs!S393/OTEs!$T393</f>
        <v>0.12212205270457699</v>
      </c>
      <c r="X393" s="31">
        <f>SUM('BASE '!AH393:AK393)/'BASE '!AA393</f>
        <v>0.45284327323162266</v>
      </c>
      <c r="Y393" s="31">
        <f>'BASE '!AH393/SUM('BASE '!$AH393:$AK393)</f>
        <v>0.110260336906585</v>
      </c>
      <c r="Z393" s="31">
        <f>'BASE '!AI393/SUM('BASE '!$AH393:$AK393)</f>
        <v>0.81929555895865236</v>
      </c>
      <c r="AA393" s="31">
        <f>'BASE '!AJ393/SUM('BASE '!$AH393:$AK393)</f>
        <v>4.5941807044410414E-2</v>
      </c>
      <c r="AB393" s="31">
        <f>'BASE '!AK393/SUM('BASE '!$AH393:$AK393)</f>
        <v>2.4502297090352222E-2</v>
      </c>
      <c r="AC393" s="31">
        <f>'BASE '!AB393/'BASE '!AA393</f>
        <v>0.29202496532593614</v>
      </c>
      <c r="AD393" s="31">
        <f>'BASE '!AF393/'BASE '!AA393</f>
        <v>0.18210818307905685</v>
      </c>
      <c r="AE393" s="31">
        <f>'BASE '!AG393/'BASE '!AA393</f>
        <v>0.48453536754507626</v>
      </c>
      <c r="AF393" s="31">
        <f>'BASE '!AA393/'BASE '!G393</f>
        <v>0.25389120778450081</v>
      </c>
      <c r="DV393" s="5"/>
      <c r="DW393" s="5"/>
      <c r="DX393" s="5"/>
      <c r="DY393" s="5"/>
      <c r="DZ393" s="5"/>
      <c r="EA393" s="5"/>
      <c r="EB393" s="5"/>
    </row>
    <row r="394" spans="1:132">
      <c r="A394" t="s">
        <v>973</v>
      </c>
      <c r="B394" t="s">
        <v>964</v>
      </c>
      <c r="C394" t="s">
        <v>974</v>
      </c>
      <c r="D394" s="31">
        <f>'BASE '!Z394/'BASE '!AA394</f>
        <v>1290.2921339749394</v>
      </c>
      <c r="E394" s="31">
        <f>'BASE '!AA394/'BASE '!CV394</f>
        <v>2.2448128342245983</v>
      </c>
      <c r="F394" s="31">
        <f>'BASE '!Z394/'BASE '!CV394</f>
        <v>2896.464342245989</v>
      </c>
      <c r="G394" s="31">
        <f>SUM(OTEs!D394:K394,OTEs!M394,OTEs!N394,OTEs!O394,OTEs!Q394)/'BASE '!AA394</f>
        <v>0.53246938872742866</v>
      </c>
      <c r="H394" s="31">
        <f>OTEs!D394/OTEs!$T394</f>
        <v>5.4424714883788076E-2</v>
      </c>
      <c r="I394" s="31">
        <f>OTEs!E394/OTEs!$T394</f>
        <v>0</v>
      </c>
      <c r="J394" s="31">
        <f>OTEs!F394/OTEs!$T394</f>
        <v>0</v>
      </c>
      <c r="K394" s="31">
        <f>OTEs!G394/OTEs!$T394</f>
        <v>0</v>
      </c>
      <c r="L394" s="31">
        <f>OTEs!H394/OTEs!$T394</f>
        <v>8.1805495404455985E-3</v>
      </c>
      <c r="M394" s="31">
        <f>OTEs!I394/OTEs!$T394</f>
        <v>7.2181319474519997E-3</v>
      </c>
      <c r="N394" s="31">
        <f>OTEs!J394/OTEs!$T394</f>
        <v>0</v>
      </c>
      <c r="O394" s="31">
        <f>OTEs!K394/OTEs!$T394</f>
        <v>0.10870506712862711</v>
      </c>
      <c r="P394" s="31">
        <f>OTEs!L394/OTEs!$T394</f>
        <v>3.7149319089552955E-2</v>
      </c>
      <c r="Q394" s="31">
        <f>OTEs!M394/OTEs!$T394</f>
        <v>0</v>
      </c>
      <c r="R394" s="31">
        <f>OTEs!N394/OTEs!$T394</f>
        <v>0</v>
      </c>
      <c r="S394" s="31">
        <f>OTEs!O394/OTEs!$T394</f>
        <v>0.35927048746451085</v>
      </c>
      <c r="T394" s="31">
        <f>OTEs!P394/OTEs!$T394</f>
        <v>4.8120879649679992E-3</v>
      </c>
      <c r="U394" s="31">
        <f>OTEs!Q394/OTEs!$T394</f>
        <v>0</v>
      </c>
      <c r="V394" s="31">
        <f>OTEs!R394/OTEs!$T394</f>
        <v>0.19667003512824213</v>
      </c>
      <c r="W394" s="31">
        <f>OTEs!S394/OTEs!$T394</f>
        <v>0.22356960685241323</v>
      </c>
      <c r="X394" s="31">
        <f>SUM('BASE '!AH394:AK394)/'BASE '!AA394</f>
        <v>0.30730382581352139</v>
      </c>
      <c r="Y394" s="31">
        <f>'BASE '!AH394/SUM('BASE '!$AH394:$AK394)</f>
        <v>2.4806201550387597E-2</v>
      </c>
      <c r="Z394" s="31">
        <f>'BASE '!AI394/SUM('BASE '!$AH394:$AK394)</f>
        <v>0.81860465116279069</v>
      </c>
      <c r="AA394" s="31">
        <f>'BASE '!AJ394/SUM('BASE '!$AH394:$AK394)</f>
        <v>8.2170542635658914E-2</v>
      </c>
      <c r="AB394" s="31">
        <f>'BASE '!AK394/SUM('BASE '!$AH394:$AK394)</f>
        <v>7.441860465116279E-2</v>
      </c>
      <c r="AC394" s="31">
        <f>'BASE '!AB394/'BASE '!AA394</f>
        <v>0.43789604078326744</v>
      </c>
      <c r="AD394" s="31">
        <f>'BASE '!AF394/'BASE '!AA394</f>
        <v>0.47834580018104728</v>
      </c>
      <c r="AE394" s="31">
        <f>'BASE '!AG394/'BASE '!AA394</f>
        <v>2.8109962361236841E-2</v>
      </c>
      <c r="AF394" s="31">
        <f>'BASE '!AA394/'BASE '!G394</f>
        <v>9.6450792806490701E-2</v>
      </c>
      <c r="DV394" s="5"/>
      <c r="DW394" s="5"/>
      <c r="DX394" s="5"/>
      <c r="DY394" s="5"/>
      <c r="DZ394" s="5"/>
      <c r="EA394" s="5"/>
      <c r="EB394" s="5"/>
    </row>
    <row r="395" spans="1:132">
      <c r="A395" t="s">
        <v>975</v>
      </c>
      <c r="B395" t="s">
        <v>964</v>
      </c>
      <c r="C395" t="s">
        <v>976</v>
      </c>
      <c r="D395" s="31">
        <f>'BASE '!Z395/'BASE '!AA395</f>
        <v>1340.1242636042841</v>
      </c>
      <c r="E395" s="31">
        <f>'BASE '!AA395/'BASE '!CV395</f>
        <v>1.2339954163483575</v>
      </c>
      <c r="F395" s="31">
        <f>'BASE '!Z395/'BASE '!CV395</f>
        <v>1653.7071986249045</v>
      </c>
      <c r="G395" s="31">
        <f>SUM(OTEs!D395:K395,OTEs!M395,OTEs!N395,OTEs!O395,OTEs!Q395)/'BASE '!AA395</f>
        <v>0.39720175818733366</v>
      </c>
      <c r="H395" s="31">
        <f>OTEs!D395/OTEs!$T395</f>
        <v>9.2194570135746612E-2</v>
      </c>
      <c r="I395" s="31">
        <f>OTEs!E395/OTEs!$T395</f>
        <v>0</v>
      </c>
      <c r="J395" s="31">
        <f>OTEs!F395/OTEs!$T395</f>
        <v>0</v>
      </c>
      <c r="K395" s="31">
        <f>OTEs!G395/OTEs!$T395</f>
        <v>0</v>
      </c>
      <c r="L395" s="31">
        <f>OTEs!H395/OTEs!$T395</f>
        <v>0</v>
      </c>
      <c r="M395" s="31">
        <f>OTEs!I395/OTEs!$T395</f>
        <v>1.1312217194570135E-2</v>
      </c>
      <c r="N395" s="31">
        <f>OTEs!J395/OTEs!$T395</f>
        <v>0</v>
      </c>
      <c r="O395" s="31">
        <f>OTEs!K395/OTEs!$T395</f>
        <v>0.10903720462543992</v>
      </c>
      <c r="P395" s="31">
        <f>OTEs!L395/OTEs!$T395</f>
        <v>9.2634489693313227E-2</v>
      </c>
      <c r="Q395" s="31">
        <f>OTEs!M395/OTEs!$T395</f>
        <v>0</v>
      </c>
      <c r="R395" s="31">
        <f>OTEs!N395/OTEs!$T395</f>
        <v>0</v>
      </c>
      <c r="S395" s="31">
        <f>OTEs!O395/OTEs!$T395</f>
        <v>0.19067370537958772</v>
      </c>
      <c r="T395" s="31">
        <f>OTEs!P395/OTEs!$T395</f>
        <v>2.4761186525892407E-2</v>
      </c>
      <c r="U395" s="31">
        <f>OTEs!Q395/OTEs!$T395</f>
        <v>0</v>
      </c>
      <c r="V395" s="31">
        <f>OTEs!R395/OTEs!$T395</f>
        <v>0.34665661136249371</v>
      </c>
      <c r="W395" s="31">
        <f>OTEs!S395/OTEs!$T395</f>
        <v>0.13273001508295623</v>
      </c>
      <c r="X395" s="31">
        <f>SUM('BASE '!AH395:AK395)/'BASE '!AA395</f>
        <v>0.19562929486782643</v>
      </c>
      <c r="Y395" s="31">
        <f>'BASE '!AH395/SUM('BASE '!$AH395:$AK395)</f>
        <v>0</v>
      </c>
      <c r="Z395" s="31">
        <f>'BASE '!AI395/SUM('BASE '!$AH395:$AK395)</f>
        <v>0.76898734177215189</v>
      </c>
      <c r="AA395" s="31">
        <f>'BASE '!AJ395/SUM('BASE '!$AH395:$AK395)</f>
        <v>0.18037974683544303</v>
      </c>
      <c r="AB395" s="31">
        <f>'BASE '!AK395/SUM('BASE '!$AH395:$AK395)</f>
        <v>5.0632911392405063E-2</v>
      </c>
      <c r="AC395" s="31">
        <f>'BASE '!AB395/'BASE '!AA395</f>
        <v>0.30879712746858168</v>
      </c>
      <c r="AD395" s="31">
        <f>'BASE '!AF395/'BASE '!AA395</f>
        <v>0.49637838172475707</v>
      </c>
      <c r="AE395" s="31">
        <f>'BASE '!AG395/'BASE '!AA395</f>
        <v>0.12474462948059183</v>
      </c>
      <c r="AF395" s="31">
        <f>'BASE '!AA395/'BASE '!G395</f>
        <v>0.12246734238102255</v>
      </c>
      <c r="DV395" s="5"/>
      <c r="DW395" s="5"/>
      <c r="DX395" s="5"/>
      <c r="DY395" s="5"/>
      <c r="DZ395" s="5"/>
      <c r="EA395" s="5"/>
      <c r="EB395" s="5"/>
    </row>
    <row r="396" spans="1:132">
      <c r="A396" t="s">
        <v>977</v>
      </c>
      <c r="B396" t="s">
        <v>964</v>
      </c>
      <c r="C396" t="s">
        <v>978</v>
      </c>
      <c r="D396" s="31">
        <f>'BASE '!Z396/'BASE '!AA396</f>
        <v>1574.784817608763</v>
      </c>
      <c r="E396" s="31">
        <f>'BASE '!AA396/'BASE '!CV396</f>
        <v>1.2868351063829786</v>
      </c>
      <c r="F396" s="31">
        <f>'BASE '!Z396/'BASE '!CV396</f>
        <v>2026.488388297872</v>
      </c>
      <c r="G396" s="31">
        <f>SUM(OTEs!D396:K396,OTEs!M396,OTEs!N396,OTEs!O396,OTEs!Q396)/'BASE '!AA396</f>
        <v>0.34080810168440628</v>
      </c>
      <c r="H396" s="31">
        <f>OTEs!D396/OTEs!$T396</f>
        <v>5.9625917123075342E-2</v>
      </c>
      <c r="I396" s="31">
        <f>OTEs!E396/OTEs!$T396</f>
        <v>0</v>
      </c>
      <c r="J396" s="31">
        <f>OTEs!F396/OTEs!$T396</f>
        <v>0</v>
      </c>
      <c r="K396" s="31">
        <f>OTEs!G396/OTEs!$T396</f>
        <v>0</v>
      </c>
      <c r="L396" s="31">
        <f>OTEs!H396/OTEs!$T396</f>
        <v>6.9856360442285839E-2</v>
      </c>
      <c r="M396" s="31">
        <f>OTEs!I396/OTEs!$T396</f>
        <v>4.1128448899452316E-2</v>
      </c>
      <c r="N396" s="31">
        <f>OTEs!J396/OTEs!$T396</f>
        <v>0</v>
      </c>
      <c r="O396" s="31">
        <f>OTEs!K396/OTEs!$T396</f>
        <v>3.6891598635940895E-2</v>
      </c>
      <c r="P396" s="31">
        <f>OTEs!L396/OTEs!$T396</f>
        <v>3.9578381729874969E-2</v>
      </c>
      <c r="Q396" s="31">
        <f>OTEs!M396/OTEs!$T396</f>
        <v>0</v>
      </c>
      <c r="R396" s="31">
        <f>OTEs!N396/OTEs!$T396</f>
        <v>0</v>
      </c>
      <c r="S396" s="31">
        <f>OTEs!O396/OTEs!$T396</f>
        <v>0.13330577658365197</v>
      </c>
      <c r="T396" s="31">
        <f>OTEs!P396/OTEs!$T396</f>
        <v>1.3433915469670356E-2</v>
      </c>
      <c r="U396" s="31">
        <f>OTEs!Q396/OTEs!$T396</f>
        <v>0</v>
      </c>
      <c r="V396" s="31">
        <f>OTEs!R396/OTEs!$T396</f>
        <v>0.39795391133615793</v>
      </c>
      <c r="W396" s="31">
        <f>OTEs!S396/OTEs!$T396</f>
        <v>0.20822568977989048</v>
      </c>
      <c r="X396" s="31">
        <f>SUM('BASE '!AH396:AK396)/'BASE '!AA396</f>
        <v>0.2314766973235507</v>
      </c>
      <c r="Y396" s="31">
        <f>'BASE '!AH396/SUM('BASE '!$AH396:$AK396)</f>
        <v>0</v>
      </c>
      <c r="Z396" s="31">
        <f>'BASE '!AI396/SUM('BASE '!$AH396:$AK396)</f>
        <v>0.8794642857142857</v>
      </c>
      <c r="AA396" s="31">
        <f>'BASE '!AJ396/SUM('BASE '!$AH396:$AK396)</f>
        <v>8.4821428571428575E-2</v>
      </c>
      <c r="AB396" s="31">
        <f>'BASE '!AK396/SUM('BASE '!$AH396:$AK396)</f>
        <v>3.5714285714285719E-2</v>
      </c>
      <c r="AC396" s="31">
        <f>'BASE '!AB396/'BASE '!AA396</f>
        <v>0.28479900795701146</v>
      </c>
      <c r="AD396" s="31">
        <f>'BASE '!AF396/'BASE '!AA396</f>
        <v>0.49591815645344633</v>
      </c>
      <c r="AE396" s="31">
        <f>'BASE '!AG396/'BASE '!AA396</f>
        <v>0.14932313733595123</v>
      </c>
      <c r="AF396" s="31">
        <f>'BASE '!AA396/'BASE '!G396</f>
        <v>0.11623494561518163</v>
      </c>
      <c r="DV396" s="5"/>
      <c r="DW396" s="5"/>
      <c r="DX396" s="5"/>
      <c r="DY396" s="5"/>
      <c r="DZ396" s="5"/>
      <c r="EA396" s="5"/>
      <c r="EB396" s="5"/>
    </row>
    <row r="397" spans="1:132">
      <c r="A397" t="s">
        <v>979</v>
      </c>
      <c r="B397" t="s">
        <v>964</v>
      </c>
      <c r="C397" t="s">
        <v>980</v>
      </c>
      <c r="D397" s="31">
        <f>'BASE '!Z397/'BASE '!AA397</f>
        <v>2224.3228265500616</v>
      </c>
      <c r="E397" s="31">
        <f>'BASE '!AA397/'BASE '!CV397</f>
        <v>1.6988571428571428</v>
      </c>
      <c r="F397" s="31">
        <f>'BASE '!Z397/'BASE '!CV397</f>
        <v>3778.8067219047621</v>
      </c>
      <c r="G397" s="31">
        <f>SUM(OTEs!D397:K397,OTEs!M397,OTEs!N397,OTEs!O397,OTEs!Q397)/'BASE '!AA397</f>
        <v>0.55151922861307323</v>
      </c>
      <c r="H397" s="31">
        <f>OTEs!D397/OTEs!$T397</f>
        <v>2.4587325406902921E-2</v>
      </c>
      <c r="I397" s="31">
        <f>OTEs!E397/OTEs!$T397</f>
        <v>0</v>
      </c>
      <c r="J397" s="31">
        <f>OTEs!F397/OTEs!$T397</f>
        <v>0</v>
      </c>
      <c r="K397" s="31">
        <f>OTEs!G397/OTEs!$T397</f>
        <v>0</v>
      </c>
      <c r="L397" s="31">
        <f>OTEs!H397/OTEs!$T397</f>
        <v>4.04017084150987E-2</v>
      </c>
      <c r="M397" s="31">
        <f>OTEs!I397/OTEs!$T397</f>
        <v>8.08034168301974E-2</v>
      </c>
      <c r="N397" s="31">
        <f>OTEs!J397/OTEs!$T397</f>
        <v>0</v>
      </c>
      <c r="O397" s="31">
        <f>OTEs!K397/OTEs!$T397</f>
        <v>0</v>
      </c>
      <c r="P397" s="31">
        <f>OTEs!L397/OTEs!$T397</f>
        <v>9.9041902343299099E-2</v>
      </c>
      <c r="Q397" s="31">
        <f>OTEs!M397/OTEs!$T397</f>
        <v>0</v>
      </c>
      <c r="R397" s="31">
        <f>OTEs!N397/OTEs!$T397</f>
        <v>0</v>
      </c>
      <c r="S397" s="31">
        <f>OTEs!O397/OTEs!$T397</f>
        <v>0.38162299434376085</v>
      </c>
      <c r="T397" s="31">
        <f>OTEs!P397/OTEs!$T397</f>
        <v>2.8973796606256496E-2</v>
      </c>
      <c r="U397" s="31">
        <f>OTEs!Q397/OTEs!$T397</f>
        <v>4.04017084150987E-2</v>
      </c>
      <c r="V397" s="31">
        <f>OTEs!R397/OTEs!$T397</f>
        <v>0.13563430682211705</v>
      </c>
      <c r="W397" s="31">
        <f>OTEs!S397/OTEs!$T397</f>
        <v>0.16853284081726885</v>
      </c>
      <c r="X397" s="31">
        <f>SUM('BASE '!AH397:AK397)/'BASE '!AA397</f>
        <v>0.47426841574167505</v>
      </c>
      <c r="Y397" s="31">
        <f>'BASE '!AH397/SUM('BASE '!$AH397:$AK397)</f>
        <v>0</v>
      </c>
      <c r="Z397" s="31">
        <f>'BASE '!AI397/SUM('BASE '!$AH397:$AK397)</f>
        <v>0.66430260047281331</v>
      </c>
      <c r="AA397" s="31">
        <f>'BASE '!AJ397/SUM('BASE '!$AH397:$AK397)</f>
        <v>0.31678486997635935</v>
      </c>
      <c r="AB397" s="31">
        <f>'BASE '!AK397/SUM('BASE '!$AH397:$AK397)</f>
        <v>1.8912529550827426E-2</v>
      </c>
      <c r="AC397" s="31">
        <f>'BASE '!AB397/'BASE '!AA397</f>
        <v>0.28209440520237694</v>
      </c>
      <c r="AD397" s="31">
        <f>'BASE '!AF397/'BASE '!AA397</f>
        <v>0.39141159322794034</v>
      </c>
      <c r="AE397" s="31">
        <f>'BASE '!AG397/'BASE '!AA397</f>
        <v>0.27660051575288713</v>
      </c>
      <c r="AF397" s="31">
        <f>'BASE '!AA397/'BASE '!G397</f>
        <v>0.171966506752705</v>
      </c>
      <c r="DV397" s="5"/>
      <c r="DW397" s="5"/>
      <c r="DX397" s="5"/>
      <c r="DY397" s="5"/>
      <c r="DZ397" s="5"/>
      <c r="EA397" s="5"/>
      <c r="EB397" s="5"/>
    </row>
    <row r="398" spans="1:132">
      <c r="A398" t="s">
        <v>981</v>
      </c>
      <c r="B398" t="s">
        <v>964</v>
      </c>
      <c r="C398" t="s">
        <v>127</v>
      </c>
      <c r="D398" s="31">
        <f>'BASE '!Z398/'BASE '!AA398</f>
        <v>1139.1749949782391</v>
      </c>
      <c r="E398" s="31">
        <f>'BASE '!AA398/'BASE '!CV398</f>
        <v>3.0730452674897117</v>
      </c>
      <c r="F398" s="31">
        <f>'BASE '!Z398/'BASE '!CV398</f>
        <v>3500.7363271604936</v>
      </c>
      <c r="G398" s="31">
        <f>SUM(OTEs!D398:K398,OTEs!M398,OTEs!N398,OTEs!O398,OTEs!Q398)/'BASE '!AA398</f>
        <v>0.54636759290257786</v>
      </c>
      <c r="H398" s="31">
        <f>OTEs!D398/OTEs!$T398</f>
        <v>0.32474054235018412</v>
      </c>
      <c r="I398" s="31">
        <f>OTEs!E398/OTEs!$T398</f>
        <v>0</v>
      </c>
      <c r="J398" s="31">
        <f>OTEs!F398/OTEs!$T398</f>
        <v>0</v>
      </c>
      <c r="K398" s="31">
        <f>OTEs!G398/OTEs!$T398</f>
        <v>0</v>
      </c>
      <c r="L398" s="31">
        <f>OTEs!H398/OTEs!$T398</f>
        <v>0</v>
      </c>
      <c r="M398" s="31">
        <f>OTEs!I398/OTEs!$T398</f>
        <v>2.464010713090057E-2</v>
      </c>
      <c r="N398" s="31">
        <f>OTEs!J398/OTEs!$T398</f>
        <v>0</v>
      </c>
      <c r="O398" s="31">
        <f>OTEs!K398/OTEs!$T398</f>
        <v>3.4147974556411119E-3</v>
      </c>
      <c r="P398" s="31">
        <f>OTEs!L398/OTEs!$T398</f>
        <v>2.7050552393706059E-2</v>
      </c>
      <c r="Q398" s="31">
        <f>OTEs!M398/OTEs!$T398</f>
        <v>0</v>
      </c>
      <c r="R398" s="31">
        <f>OTEs!N398/OTEs!$T398</f>
        <v>0</v>
      </c>
      <c r="S398" s="31">
        <f>OTEs!O398/OTEs!$T398</f>
        <v>0.19357214596585204</v>
      </c>
      <c r="T398" s="31">
        <f>OTEs!P398/OTEs!$T398</f>
        <v>0.19658520254435891</v>
      </c>
      <c r="U398" s="31">
        <f>OTEs!Q398/OTEs!$T398</f>
        <v>0</v>
      </c>
      <c r="V398" s="31">
        <f>OTEs!R398/OTEs!$T398</f>
        <v>8.6642115835286249E-2</v>
      </c>
      <c r="W398" s="31">
        <f>OTEs!S398/OTEs!$T398</f>
        <v>0.14335453632407097</v>
      </c>
      <c r="X398" s="31">
        <f>SUM('BASE '!AH398:AK398)/'BASE '!AA398</f>
        <v>0.32340140609307</v>
      </c>
      <c r="Y398" s="31">
        <f>'BASE '!AH398/SUM('BASE '!$AH398:$AK398)</f>
        <v>2.8985507246376808E-2</v>
      </c>
      <c r="Z398" s="31">
        <f>'BASE '!AI398/SUM('BASE '!$AH398:$AK398)</f>
        <v>0.72049689440993792</v>
      </c>
      <c r="AA398" s="31">
        <f>'BASE '!AJ398/SUM('BASE '!$AH398:$AK398)</f>
        <v>0.10144927536231883</v>
      </c>
      <c r="AB398" s="31">
        <f>'BASE '!AK398/SUM('BASE '!$AH398:$AK398)</f>
        <v>0.14906832298136646</v>
      </c>
      <c r="AC398" s="31">
        <f>'BASE '!AB398/'BASE '!AA398</f>
        <v>0.49594911282222964</v>
      </c>
      <c r="AD398" s="31">
        <f>'BASE '!AF398/'BASE '!AA398</f>
        <v>0.24017408771342483</v>
      </c>
      <c r="AE398" s="31">
        <f>'BASE '!AG398/'BASE '!AA398</f>
        <v>0.2380984265148979</v>
      </c>
      <c r="AF398" s="31">
        <f>'BASE '!AA398/'BASE '!G398</f>
        <v>0.10717348862271035</v>
      </c>
      <c r="DV398" s="5"/>
      <c r="DW398" s="5"/>
      <c r="DX398" s="5"/>
      <c r="DY398" s="5"/>
      <c r="DZ398" s="5"/>
      <c r="EA398" s="5"/>
      <c r="EB398" s="5"/>
    </row>
    <row r="399" spans="1:132">
      <c r="A399" t="s">
        <v>982</v>
      </c>
      <c r="B399" t="s">
        <v>964</v>
      </c>
      <c r="C399" t="s">
        <v>983</v>
      </c>
      <c r="D399" s="31">
        <f>'BASE '!Z399/'BASE '!AA399</f>
        <v>1133.5737995512341</v>
      </c>
      <c r="E399" s="31">
        <f>'BASE '!AA399/'BASE '!CV399</f>
        <v>2.1564516129032261</v>
      </c>
      <c r="F399" s="31">
        <f>'BASE '!Z399/'BASE '!CV399</f>
        <v>2444.497048387097</v>
      </c>
      <c r="G399" s="31">
        <f>SUM(OTEs!D399:K399,OTEs!M399,OTEs!N399,OTEs!O399,OTEs!Q399)/'BASE '!AA399</f>
        <v>0.36798803290949883</v>
      </c>
      <c r="H399" s="31">
        <f>OTEs!D399/OTEs!$T399</f>
        <v>2.9951166576234395E-2</v>
      </c>
      <c r="I399" s="31">
        <f>OTEs!E399/OTEs!$T399</f>
        <v>0</v>
      </c>
      <c r="J399" s="31">
        <f>OTEs!F399/OTEs!$T399</f>
        <v>0</v>
      </c>
      <c r="K399" s="31">
        <f>OTEs!G399/OTEs!$T399</f>
        <v>0</v>
      </c>
      <c r="L399" s="31">
        <f>OTEs!H399/OTEs!$T399</f>
        <v>0</v>
      </c>
      <c r="M399" s="31">
        <f>OTEs!I399/OTEs!$T399</f>
        <v>0</v>
      </c>
      <c r="N399" s="31">
        <f>OTEs!J399/OTEs!$T399</f>
        <v>0</v>
      </c>
      <c r="O399" s="31">
        <f>OTEs!K399/OTEs!$T399</f>
        <v>0.27466087900162772</v>
      </c>
      <c r="P399" s="31">
        <f>OTEs!L399/OTEs!$T399</f>
        <v>8.2365708084644593E-2</v>
      </c>
      <c r="Q399" s="31">
        <f>OTEs!M399/OTEs!$T399</f>
        <v>0</v>
      </c>
      <c r="R399" s="31">
        <f>OTEs!N399/OTEs!$T399</f>
        <v>0</v>
      </c>
      <c r="S399" s="31">
        <f>OTEs!O399/OTEs!$T399</f>
        <v>6.9126424308193157E-2</v>
      </c>
      <c r="T399" s="31">
        <f>OTEs!P399/OTEs!$T399</f>
        <v>7.1405317417254477E-2</v>
      </c>
      <c r="U399" s="31">
        <f>OTEs!Q399/OTEs!$T399</f>
        <v>0</v>
      </c>
      <c r="V399" s="31">
        <f>OTEs!R399/OTEs!$T399</f>
        <v>0.1860010851871948</v>
      </c>
      <c r="W399" s="31">
        <f>OTEs!S399/OTEs!$T399</f>
        <v>0.28648941942485079</v>
      </c>
      <c r="X399" s="31">
        <f>SUM('BASE '!AH399:AK399)/'BASE '!AA399</f>
        <v>0.21156106421626242</v>
      </c>
      <c r="Y399" s="31">
        <f>'BASE '!AH399/SUM('BASE '!$AH399:$AK399)</f>
        <v>0.10606060606060606</v>
      </c>
      <c r="Z399" s="31">
        <f>'BASE '!AI399/SUM('BASE '!$AH399:$AK399)</f>
        <v>0.64646464646464652</v>
      </c>
      <c r="AA399" s="31">
        <f>'BASE '!AJ399/SUM('BASE '!$AH399:$AK399)</f>
        <v>0.16666666666666666</v>
      </c>
      <c r="AB399" s="31">
        <f>'BASE '!AK399/SUM('BASE '!$AH399:$AK399)</f>
        <v>8.0808080808080815E-2</v>
      </c>
      <c r="AC399" s="31">
        <f>'BASE '!AB399/'BASE '!AA399</f>
        <v>0.24564590233999356</v>
      </c>
      <c r="AD399" s="31">
        <f>'BASE '!AF399/'BASE '!AA399</f>
        <v>0.6342557965594614</v>
      </c>
      <c r="AE399" s="31">
        <f>'BASE '!AG399/'BASE '!AA399</f>
        <v>7.5542258788332081E-2</v>
      </c>
      <c r="AF399" s="31">
        <f>'BASE '!AA399/'BASE '!G399</f>
        <v>0.1291429506259352</v>
      </c>
      <c r="DV399" s="5"/>
      <c r="DW399" s="5"/>
      <c r="DX399" s="5"/>
      <c r="DY399" s="5"/>
      <c r="DZ399" s="5"/>
      <c r="EA399" s="5"/>
      <c r="EB399" s="5"/>
    </row>
    <row r="400" spans="1:132">
      <c r="A400" t="s">
        <v>984</v>
      </c>
      <c r="B400" t="s">
        <v>964</v>
      </c>
      <c r="C400" t="s">
        <v>129</v>
      </c>
      <c r="D400" s="31">
        <f>'BASE '!Z400/'BASE '!AA400</f>
        <v>1302.2322142339103</v>
      </c>
      <c r="E400" s="31">
        <f>'BASE '!AA400/'BASE '!CV400</f>
        <v>2.3684092606422702</v>
      </c>
      <c r="F400" s="31">
        <f>'BASE '!Z400/'BASE '!CV400</f>
        <v>3084.2188356982824</v>
      </c>
      <c r="G400" s="31">
        <f>SUM(OTEs!D400:K400,OTEs!M400,OTEs!N400,OTEs!O400,OTEs!Q400)/'BASE '!AA400</f>
        <v>0.67647337054204904</v>
      </c>
      <c r="H400" s="31">
        <f>OTEs!D400/OTEs!$T400</f>
        <v>0.15629693541686637</v>
      </c>
      <c r="I400" s="31">
        <f>OTEs!E400/OTEs!$T400</f>
        <v>0</v>
      </c>
      <c r="J400" s="31">
        <f>OTEs!F400/OTEs!$T400</f>
        <v>0</v>
      </c>
      <c r="K400" s="31">
        <f>OTEs!G400/OTEs!$T400</f>
        <v>0</v>
      </c>
      <c r="L400" s="31">
        <f>OTEs!H400/OTEs!$T400</f>
        <v>0.11743840475505704</v>
      </c>
      <c r="M400" s="31">
        <f>OTEs!I400/OTEs!$T400</f>
        <v>3.1316907934681878E-3</v>
      </c>
      <c r="N400" s="31">
        <f>OTEs!J400/OTEs!$T400</f>
        <v>0</v>
      </c>
      <c r="O400" s="31">
        <f>OTEs!K400/OTEs!$T400</f>
        <v>4.0999584571629437E-2</v>
      </c>
      <c r="P400" s="31">
        <f>OTEs!L400/OTEs!$T400</f>
        <v>7.3946249960054958E-2</v>
      </c>
      <c r="Q400" s="31">
        <f>OTEs!M400/OTEs!$T400</f>
        <v>0</v>
      </c>
      <c r="R400" s="31">
        <f>OTEs!N400/OTEs!$T400</f>
        <v>4.7934042757166138E-3</v>
      </c>
      <c r="S400" s="31">
        <f>OTEs!O400/OTEs!$T400</f>
        <v>0.36289265970025247</v>
      </c>
      <c r="T400" s="31">
        <f>OTEs!P400/OTEs!$T400</f>
        <v>4.1734573227239322E-2</v>
      </c>
      <c r="U400" s="31">
        <f>OTEs!Q400/OTEs!$T400</f>
        <v>0</v>
      </c>
      <c r="V400" s="31">
        <f>OTEs!R400/OTEs!$T400</f>
        <v>8.2734157798868752E-2</v>
      </c>
      <c r="W400" s="31">
        <f>OTEs!S400/OTEs!$T400</f>
        <v>0.11603233950084683</v>
      </c>
      <c r="X400" s="31">
        <f>SUM('BASE '!AH400:AK400)/'BASE '!AA400</f>
        <v>0.38564626493866866</v>
      </c>
      <c r="Y400" s="31">
        <f>'BASE '!AH400/SUM('BASE '!$AH400:$AK400)</f>
        <v>6.2959934587080948E-2</v>
      </c>
      <c r="Z400" s="31">
        <f>'BASE '!AI400/SUM('BASE '!$AH400:$AK400)</f>
        <v>0.74816026165167626</v>
      </c>
      <c r="AA400" s="31">
        <f>'BASE '!AJ400/SUM('BASE '!$AH400:$AK400)</f>
        <v>0.12346688470973018</v>
      </c>
      <c r="AB400" s="31">
        <f>'BASE '!AK400/SUM('BASE '!$AH400:$AK400)</f>
        <v>6.5412919051512669E-2</v>
      </c>
      <c r="AC400" s="31">
        <f>'BASE '!AB400/'BASE '!AA400</f>
        <v>0.41484564689559489</v>
      </c>
      <c r="AD400" s="31">
        <f>'BASE '!AF400/'BASE '!AA400</f>
        <v>0.30504840286317914</v>
      </c>
      <c r="AE400" s="31">
        <f>'BASE '!AG400/'BASE '!AA400</f>
        <v>0.23350045722574339</v>
      </c>
      <c r="AF400" s="31">
        <f>'BASE '!AA400/'BASE '!G400</f>
        <v>0.21165084260870454</v>
      </c>
      <c r="DV400" s="5"/>
      <c r="DW400" s="5"/>
      <c r="DX400" s="5"/>
      <c r="DY400" s="5"/>
      <c r="DZ400" s="5"/>
      <c r="EA400" s="5"/>
      <c r="EB400" s="5"/>
    </row>
    <row r="401" spans="1:132">
      <c r="A401" t="s">
        <v>985</v>
      </c>
      <c r="B401" t="s">
        <v>964</v>
      </c>
      <c r="C401" t="s">
        <v>964</v>
      </c>
      <c r="D401" s="31">
        <f>'BASE '!Z401/'BASE '!AA401</f>
        <v>2168.3885325193705</v>
      </c>
      <c r="E401" s="31">
        <f>'BASE '!AA401/'BASE '!CV401</f>
        <v>3.3015503875968992</v>
      </c>
      <c r="F401" s="31">
        <f>'BASE '!Z401/'BASE '!CV401</f>
        <v>7159.0439999999999</v>
      </c>
      <c r="G401" s="31">
        <f>SUM(OTEs!D401:K401,OTEs!M401,OTEs!N401,OTEs!O401,OTEs!Q401)/'BASE '!AA401</f>
        <v>0.77764733505517736</v>
      </c>
      <c r="H401" s="31">
        <f>OTEs!D401/OTEs!$T401</f>
        <v>2.8222955456045251E-2</v>
      </c>
      <c r="I401" s="31">
        <f>OTEs!E401/OTEs!$T401</f>
        <v>0</v>
      </c>
      <c r="J401" s="31">
        <f>OTEs!F401/OTEs!$T401</f>
        <v>0</v>
      </c>
      <c r="K401" s="31">
        <f>OTEs!G401/OTEs!$T401</f>
        <v>3.4763139288239452E-3</v>
      </c>
      <c r="L401" s="31">
        <f>OTEs!H401/OTEs!$T401</f>
        <v>0.27545368842799905</v>
      </c>
      <c r="M401" s="31">
        <f>OTEs!I401/OTEs!$T401</f>
        <v>8.3667216592033938E-2</v>
      </c>
      <c r="N401" s="31">
        <f>OTEs!J401/OTEs!$T401</f>
        <v>0</v>
      </c>
      <c r="O401" s="31">
        <f>OTEs!K401/OTEs!$T401</f>
        <v>4.1774687720952157E-2</v>
      </c>
      <c r="P401" s="31">
        <f>OTEs!L401/OTEs!$T401</f>
        <v>2.0681121847749232E-2</v>
      </c>
      <c r="Q401" s="31">
        <f>OTEs!M401/OTEs!$T401</f>
        <v>0</v>
      </c>
      <c r="R401" s="31">
        <f>OTEs!N401/OTEs!$T401</f>
        <v>0</v>
      </c>
      <c r="S401" s="31">
        <f>OTEs!O401/OTEs!$T401</f>
        <v>0.34798491633278344</v>
      </c>
      <c r="T401" s="31">
        <f>OTEs!P401/OTEs!$T401</f>
        <v>3.3702568937072824E-2</v>
      </c>
      <c r="U401" s="31">
        <f>OTEs!Q401/OTEs!$T401</f>
        <v>0</v>
      </c>
      <c r="V401" s="31">
        <f>OTEs!R401/OTEs!$T401</f>
        <v>0.13039123261843036</v>
      </c>
      <c r="W401" s="31">
        <f>OTEs!S401/OTEs!$T401</f>
        <v>3.4645298138109827E-2</v>
      </c>
      <c r="X401" s="31">
        <f>SUM('BASE '!AH401:AK401)/'BASE '!AA401</f>
        <v>0.51185724348438588</v>
      </c>
      <c r="Y401" s="31">
        <f>'BASE '!AH401/SUM('BASE '!$AH401:$AK401)</f>
        <v>0</v>
      </c>
      <c r="Z401" s="31">
        <f>'BASE '!AI401/SUM('BASE '!$AH401:$AK401)</f>
        <v>0.83486238532110102</v>
      </c>
      <c r="AA401" s="31">
        <f>'BASE '!AJ401/SUM('BASE '!$AH401:$AK401)</f>
        <v>0.10091743119266057</v>
      </c>
      <c r="AB401" s="31">
        <f>'BASE '!AK401/SUM('BASE '!$AH401:$AK401)</f>
        <v>6.4220183486238536E-2</v>
      </c>
      <c r="AC401" s="31">
        <f>'BASE '!AB401/'BASE '!AA401</f>
        <v>0.24953040619863814</v>
      </c>
      <c r="AD401" s="31">
        <f>'BASE '!AF401/'BASE '!AA401</f>
        <v>0.4810401502700164</v>
      </c>
      <c r="AE401" s="31">
        <f>'BASE '!AG401/'BASE '!AA401</f>
        <v>0.25340455505987319</v>
      </c>
      <c r="AF401" s="31">
        <f>'BASE '!AA401/'BASE '!G401</f>
        <v>0.18388298345880527</v>
      </c>
      <c r="DV401" s="5"/>
      <c r="DW401" s="5"/>
      <c r="DX401" s="5"/>
      <c r="DY401" s="5"/>
      <c r="DZ401" s="5"/>
      <c r="EA401" s="5"/>
      <c r="EB401" s="5"/>
    </row>
    <row r="402" spans="1:132">
      <c r="A402" t="s">
        <v>986</v>
      </c>
      <c r="B402" t="s">
        <v>964</v>
      </c>
      <c r="C402" t="s">
        <v>987</v>
      </c>
      <c r="D402" s="31">
        <f>'BASE '!Z402/'BASE '!AA402</f>
        <v>1649.3749406467459</v>
      </c>
      <c r="E402" s="31">
        <f>'BASE '!AA402/'BASE '!CV402</f>
        <v>1.8368421052631581</v>
      </c>
      <c r="F402" s="31">
        <f>'BASE '!Z402/'BASE '!CV402</f>
        <v>3029.6413383458648</v>
      </c>
      <c r="G402" s="31">
        <f>SUM(OTEs!D402:K402,OTEs!M402,OTEs!N402,OTEs!O402,OTEs!Q402)/'BASE '!AA402</f>
        <v>0.42775276299631598</v>
      </c>
      <c r="H402" s="31">
        <f>OTEs!D402/OTEs!$T402</f>
        <v>2.5436516490622979E-2</v>
      </c>
      <c r="I402" s="31">
        <f>OTEs!E402/OTEs!$T402</f>
        <v>0</v>
      </c>
      <c r="J402" s="31">
        <f>OTEs!F402/OTEs!$T402</f>
        <v>0</v>
      </c>
      <c r="K402" s="31">
        <f>OTEs!G402/OTEs!$T402</f>
        <v>0</v>
      </c>
      <c r="L402" s="31">
        <f>OTEs!H402/OTEs!$T402</f>
        <v>0</v>
      </c>
      <c r="M402" s="31">
        <f>OTEs!I402/OTEs!$T402</f>
        <v>0</v>
      </c>
      <c r="N402" s="31">
        <f>OTEs!J402/OTEs!$T402</f>
        <v>0</v>
      </c>
      <c r="O402" s="31">
        <f>OTEs!K402/OTEs!$T402</f>
        <v>0</v>
      </c>
      <c r="P402" s="31">
        <f>OTEs!L402/OTEs!$T402</f>
        <v>9.3554645397715019E-2</v>
      </c>
      <c r="Q402" s="31">
        <f>OTEs!M402/OTEs!$T402</f>
        <v>0</v>
      </c>
      <c r="R402" s="31">
        <f>OTEs!N402/OTEs!$T402</f>
        <v>0</v>
      </c>
      <c r="S402" s="31">
        <f>OTEs!O402/OTEs!$T402</f>
        <v>0.3668894158223755</v>
      </c>
      <c r="T402" s="31">
        <f>OTEs!P402/OTEs!$T402</f>
        <v>0.27074800603578358</v>
      </c>
      <c r="U402" s="31">
        <f>OTEs!Q402/OTEs!$T402</f>
        <v>5.8202198749730545E-2</v>
      </c>
      <c r="V402" s="31">
        <f>OTEs!R402/OTEs!$T402</f>
        <v>5.4753179564561327E-2</v>
      </c>
      <c r="W402" s="31">
        <f>OTEs!S402/OTEs!$T402</f>
        <v>0.13041603793921105</v>
      </c>
      <c r="X402" s="31">
        <f>SUM('BASE '!AH402:AK402)/'BASE '!AA402</f>
        <v>0.33155955792058944</v>
      </c>
      <c r="Y402" s="31">
        <f>'BASE '!AH402/SUM('BASE '!$AH402:$AK402)</f>
        <v>0</v>
      </c>
      <c r="Z402" s="31">
        <f>'BASE '!AI402/SUM('BASE '!$AH402:$AK402)</f>
        <v>0.85185185185185197</v>
      </c>
      <c r="AA402" s="31">
        <f>'BASE '!AJ402/SUM('BASE '!$AH402:$AK402)</f>
        <v>0.14814814814814814</v>
      </c>
      <c r="AB402" s="31">
        <f>'BASE '!AK402/SUM('BASE '!$AH402:$AK402)</f>
        <v>0</v>
      </c>
      <c r="AC402" s="31">
        <f>'BASE '!AB402/'BASE '!AA402</f>
        <v>0.2928776094965207</v>
      </c>
      <c r="AD402" s="31">
        <f>'BASE '!AF402/'BASE '!AA402</f>
        <v>0.26299631600491197</v>
      </c>
      <c r="AE402" s="31">
        <f>'BASE '!AG402/'BASE '!AA402</f>
        <v>0.38108882521489973</v>
      </c>
      <c r="AF402" s="31">
        <f>'BASE '!AA402/'BASE '!G402</f>
        <v>4.1236369614341815E-2</v>
      </c>
      <c r="DV402" s="5"/>
      <c r="DW402" s="5"/>
      <c r="DX402" s="5"/>
      <c r="DY402" s="5"/>
      <c r="DZ402" s="5"/>
      <c r="EA402" s="5"/>
      <c r="EB402" s="5"/>
    </row>
    <row r="403" spans="1:132">
      <c r="A403" t="s">
        <v>988</v>
      </c>
      <c r="B403" t="s">
        <v>964</v>
      </c>
      <c r="C403" t="s">
        <v>989</v>
      </c>
      <c r="D403" s="31">
        <f>'BASE '!Z403/'BASE '!AA403</f>
        <v>1204.2997795163585</v>
      </c>
      <c r="E403" s="31">
        <f>'BASE '!AA403/'BASE '!CV403</f>
        <v>1.4202020202020202</v>
      </c>
      <c r="F403" s="31">
        <f>'BASE '!Z403/'BASE '!CV403</f>
        <v>1710.3489797979798</v>
      </c>
      <c r="G403" s="31">
        <f>SUM(OTEs!D403:K403,OTEs!M403,OTEs!N403,OTEs!O403,OTEs!Q403)/'BASE '!AA403</f>
        <v>0.26742532005689901</v>
      </c>
      <c r="H403" s="31">
        <f>OTEs!D403/OTEs!$T403</f>
        <v>0</v>
      </c>
      <c r="I403" s="31">
        <f>OTEs!E403/OTEs!$T403</f>
        <v>0</v>
      </c>
      <c r="J403" s="31">
        <f>OTEs!F403/OTEs!$T403</f>
        <v>0</v>
      </c>
      <c r="K403" s="31">
        <f>OTEs!G403/OTEs!$T403</f>
        <v>0</v>
      </c>
      <c r="L403" s="31">
        <f>OTEs!H403/OTEs!$T403</f>
        <v>0</v>
      </c>
      <c r="M403" s="31">
        <f>OTEs!I403/OTEs!$T403</f>
        <v>0</v>
      </c>
      <c r="N403" s="31">
        <f>OTEs!J403/OTEs!$T403</f>
        <v>0</v>
      </c>
      <c r="O403" s="31">
        <f>OTEs!K403/OTEs!$T403</f>
        <v>9.1749644381223322E-2</v>
      </c>
      <c r="P403" s="31">
        <f>OTEs!L403/OTEs!$T403</f>
        <v>0.25960170697012802</v>
      </c>
      <c r="Q403" s="31">
        <f>OTEs!M403/OTEs!$T403</f>
        <v>0</v>
      </c>
      <c r="R403" s="31">
        <f>OTEs!N403/OTEs!$T403</f>
        <v>0</v>
      </c>
      <c r="S403" s="31">
        <f>OTEs!O403/OTEs!$T403</f>
        <v>0.17567567567567569</v>
      </c>
      <c r="T403" s="31">
        <f>OTEs!P403/OTEs!$T403</f>
        <v>0.11735419630156471</v>
      </c>
      <c r="U403" s="31">
        <f>OTEs!Q403/OTEs!$T403</f>
        <v>0</v>
      </c>
      <c r="V403" s="31">
        <f>OTEs!R403/OTEs!$T403</f>
        <v>7.1123755334281641E-2</v>
      </c>
      <c r="W403" s="31">
        <f>OTEs!S403/OTEs!$T403</f>
        <v>0.28449502133712656</v>
      </c>
      <c r="X403" s="31">
        <f>SUM('BASE '!AH403:AK403)/'BASE '!AA403</f>
        <v>0.27027027027027029</v>
      </c>
      <c r="Y403" s="31">
        <f>'BASE '!AH403/SUM('BASE '!$AH403:$AK403)</f>
        <v>0</v>
      </c>
      <c r="Z403" s="31">
        <f>'BASE '!AI403/SUM('BASE '!$AH403:$AK403)</f>
        <v>0.71052631578947367</v>
      </c>
      <c r="AA403" s="31">
        <f>'BASE '!AJ403/SUM('BASE '!$AH403:$AK403)</f>
        <v>0.28947368421052633</v>
      </c>
      <c r="AB403" s="31">
        <f>'BASE '!AK403/SUM('BASE '!$AH403:$AK403)</f>
        <v>0</v>
      </c>
      <c r="AC403" s="31">
        <f>'BASE '!AB403/'BASE '!AA403</f>
        <v>0.21550497866287338</v>
      </c>
      <c r="AD403" s="31">
        <f>'BASE '!AF403/'BASE '!AA403</f>
        <v>0.70270270270270274</v>
      </c>
      <c r="AE403" s="31">
        <f>'BASE '!AG403/'BASE '!AA403</f>
        <v>0</v>
      </c>
      <c r="AF403" s="31">
        <f>'BASE '!AA403/'BASE '!G403</f>
        <v>4.4741475726627615E-2</v>
      </c>
      <c r="DV403" s="5"/>
      <c r="DW403" s="5"/>
      <c r="DX403" s="5"/>
      <c r="DY403" s="5"/>
      <c r="DZ403" s="5"/>
      <c r="EA403" s="5"/>
      <c r="EB403" s="5"/>
    </row>
    <row r="404" spans="1:132">
      <c r="A404" t="s">
        <v>990</v>
      </c>
      <c r="B404" t="s">
        <v>964</v>
      </c>
      <c r="C404" t="s">
        <v>991</v>
      </c>
      <c r="D404" s="31">
        <f>'BASE '!Z404/'BASE '!AA404</f>
        <v>1529.4925753128377</v>
      </c>
      <c r="E404" s="31">
        <f>'BASE '!AA404/'BASE '!CV404</f>
        <v>1.7169761273209549</v>
      </c>
      <c r="F404" s="31">
        <f>'BASE '!Z404/'BASE '!CV404</f>
        <v>2626.1022387267899</v>
      </c>
      <c r="G404" s="31">
        <f>SUM(OTEs!D404:K404,OTEs!M404,OTEs!N404,OTEs!O404,OTEs!Q404)/'BASE '!AA404</f>
        <v>0.49219836242854931</v>
      </c>
      <c r="H404" s="31">
        <f>OTEs!D404/OTEs!$T404</f>
        <v>6.2567588444307112E-2</v>
      </c>
      <c r="I404" s="31">
        <f>OTEs!E404/OTEs!$T404</f>
        <v>0</v>
      </c>
      <c r="J404" s="31">
        <f>OTEs!F404/OTEs!$T404</f>
        <v>0</v>
      </c>
      <c r="K404" s="31">
        <f>OTEs!G404/OTEs!$T404</f>
        <v>0</v>
      </c>
      <c r="L404" s="31">
        <f>OTEs!H404/OTEs!$T404</f>
        <v>0</v>
      </c>
      <c r="M404" s="31">
        <f>OTEs!I404/OTEs!$T404</f>
        <v>0.12096400432566043</v>
      </c>
      <c r="N404" s="31">
        <f>OTEs!J404/OTEs!$T404</f>
        <v>0</v>
      </c>
      <c r="O404" s="31">
        <f>OTEs!K404/OTEs!$T404</f>
        <v>1.2668005561563415E-2</v>
      </c>
      <c r="P404" s="31">
        <f>OTEs!L404/OTEs!$T404</f>
        <v>6.2413100571605123E-2</v>
      </c>
      <c r="Q404" s="31">
        <f>OTEs!M404/OTEs!$T404</f>
        <v>0</v>
      </c>
      <c r="R404" s="31">
        <f>OTEs!N404/OTEs!$T404</f>
        <v>0</v>
      </c>
      <c r="S404" s="31">
        <f>OTEs!O404/OTEs!$T404</f>
        <v>0.27746021937277926</v>
      </c>
      <c r="T404" s="31">
        <f>OTEs!P404/OTEs!$T404</f>
        <v>6.5811833771048961E-2</v>
      </c>
      <c r="U404" s="31">
        <f>OTEs!Q404/OTEs!$T404</f>
        <v>1.8538544724239145E-2</v>
      </c>
      <c r="V404" s="31">
        <f>OTEs!R404/OTEs!$T404</f>
        <v>0.10922292600030897</v>
      </c>
      <c r="W404" s="31">
        <f>OTEs!S404/OTEs!$T404</f>
        <v>0.27035377722848752</v>
      </c>
      <c r="X404" s="31">
        <f>SUM('BASE '!AH404:AK404)/'BASE '!AA404</f>
        <v>0.39239919666306189</v>
      </c>
      <c r="Y404" s="31">
        <f>'BASE '!AH404/SUM('BASE '!$AH404:$AK404)</f>
        <v>0</v>
      </c>
      <c r="Z404" s="31">
        <f>'BASE '!AI404/SUM('BASE '!$AH404:$AK404)</f>
        <v>0.85039370078740173</v>
      </c>
      <c r="AA404" s="31">
        <f>'BASE '!AJ404/SUM('BASE '!$AH404:$AK404)</f>
        <v>5.5118110236220472E-2</v>
      </c>
      <c r="AB404" s="31">
        <f>'BASE '!AK404/SUM('BASE '!$AH404:$AK404)</f>
        <v>9.4488188976377951E-2</v>
      </c>
      <c r="AC404" s="31">
        <f>'BASE '!AB404/'BASE '!AA404</f>
        <v>0.2343581028889232</v>
      </c>
      <c r="AD404" s="31">
        <f>'BASE '!AF404/'BASE '!AA404</f>
        <v>0.48941758071991343</v>
      </c>
      <c r="AE404" s="31">
        <f>'BASE '!AG404/'BASE '!AA404</f>
        <v>0.23080488181677736</v>
      </c>
      <c r="AF404" s="31">
        <f>'BASE '!AA404/'BASE '!G404</f>
        <v>4.4490350196744702E-2</v>
      </c>
      <c r="DV404" s="5"/>
      <c r="DW404" s="5"/>
      <c r="DX404" s="5"/>
      <c r="DY404" s="5"/>
      <c r="DZ404" s="5"/>
      <c r="EA404" s="5"/>
      <c r="EB404" s="5"/>
    </row>
    <row r="405" spans="1:132">
      <c r="A405" t="s">
        <v>992</v>
      </c>
      <c r="B405" t="s">
        <v>964</v>
      </c>
      <c r="C405" t="s">
        <v>993</v>
      </c>
      <c r="D405" s="31">
        <f>'BASE '!Z405/'BASE '!AA405</f>
        <v>1858.9794786601835</v>
      </c>
      <c r="E405" s="31">
        <f>'BASE '!AA405/'BASE '!CV405</f>
        <v>2.3730769230769231</v>
      </c>
      <c r="F405" s="31">
        <f>'BASE '!Z405/'BASE '!CV405</f>
        <v>4411.5013012820509</v>
      </c>
      <c r="G405" s="31">
        <f>SUM(OTEs!D405:K405,OTEs!M405,OTEs!N405,OTEs!O405,OTEs!Q405)/'BASE '!AA405</f>
        <v>0.7757968665586169</v>
      </c>
      <c r="H405" s="31">
        <f>OTEs!D405/OTEs!$T405</f>
        <v>0</v>
      </c>
      <c r="I405" s="31">
        <f>OTEs!E405/OTEs!$T405</f>
        <v>0</v>
      </c>
      <c r="J405" s="31">
        <f>OTEs!F405/OTEs!$T405</f>
        <v>0</v>
      </c>
      <c r="K405" s="31">
        <f>OTEs!G405/OTEs!$T405</f>
        <v>0</v>
      </c>
      <c r="L405" s="31">
        <f>OTEs!H405/OTEs!$T405</f>
        <v>3.6466774716369527E-2</v>
      </c>
      <c r="M405" s="31">
        <f>OTEs!I405/OTEs!$T405</f>
        <v>0</v>
      </c>
      <c r="N405" s="31">
        <f>OTEs!J405/OTEs!$T405</f>
        <v>0</v>
      </c>
      <c r="O405" s="31">
        <f>OTEs!K405/OTEs!$T405</f>
        <v>4.9162614802809292E-2</v>
      </c>
      <c r="P405" s="31">
        <f>OTEs!L405/OTEs!$T405</f>
        <v>0</v>
      </c>
      <c r="Q405" s="31">
        <f>OTEs!M405/OTEs!$T405</f>
        <v>0</v>
      </c>
      <c r="R405" s="31">
        <f>OTEs!N405/OTEs!$T405</f>
        <v>0</v>
      </c>
      <c r="S405" s="31">
        <f>OTEs!O405/OTEs!$T405</f>
        <v>0.69016747703943815</v>
      </c>
      <c r="T405" s="31">
        <f>OTEs!P405/OTEs!$T405</f>
        <v>0</v>
      </c>
      <c r="U405" s="31">
        <f>OTEs!Q405/OTEs!$T405</f>
        <v>0</v>
      </c>
      <c r="V405" s="31">
        <f>OTEs!R405/OTEs!$T405</f>
        <v>7.0232306861156127E-2</v>
      </c>
      <c r="W405" s="31">
        <f>OTEs!S405/OTEs!$T405</f>
        <v>0.1539708265802269</v>
      </c>
      <c r="X405" s="31">
        <f>SUM('BASE '!AH405:AK405)/'BASE '!AA405</f>
        <v>0.68341437061048083</v>
      </c>
      <c r="Y405" s="31">
        <f>'BASE '!AH405/SUM('BASE '!$AH405:$AK405)</f>
        <v>0</v>
      </c>
      <c r="Z405" s="31">
        <f>'BASE '!AI405/SUM('BASE '!$AH405:$AK405)</f>
        <v>0.9486166007905138</v>
      </c>
      <c r="AA405" s="31">
        <f>'BASE '!AJ405/SUM('BASE '!$AH405:$AK405)</f>
        <v>5.1383399209486168E-2</v>
      </c>
      <c r="AB405" s="31">
        <f>'BASE '!AK405/SUM('BASE '!$AH405:$AK405)</f>
        <v>0</v>
      </c>
      <c r="AC405" s="31">
        <f>'BASE '!AB405/'BASE '!AA405</f>
        <v>0.64181523500810367</v>
      </c>
      <c r="AD405" s="31">
        <f>'BASE '!AF405/'BASE '!AA405</f>
        <v>0.28254997298757428</v>
      </c>
      <c r="AE405" s="31">
        <f>'BASE '!AG405/'BASE '!AA405</f>
        <v>2.7012425715829281E-2</v>
      </c>
      <c r="AF405" s="31">
        <f>'BASE '!AA405/'BASE '!G405</f>
        <v>8.4057806929183507E-2</v>
      </c>
      <c r="DV405" s="5"/>
      <c r="DW405" s="5"/>
      <c r="DX405" s="5"/>
      <c r="DY405" s="5"/>
      <c r="DZ405" s="5"/>
      <c r="EA405" s="5"/>
      <c r="EB405" s="5"/>
    </row>
    <row r="406" spans="1:132">
      <c r="A406" t="s">
        <v>994</v>
      </c>
      <c r="B406" t="s">
        <v>964</v>
      </c>
      <c r="C406" t="s">
        <v>995</v>
      </c>
      <c r="D406" s="31" t="e">
        <f>'BASE '!Z406/'BASE '!AA406</f>
        <v>#VALUE!</v>
      </c>
      <c r="E406" s="31">
        <f>'BASE '!AA406/'BASE '!CV406</f>
        <v>0.67500000000000004</v>
      </c>
      <c r="F406" s="31" t="e">
        <f>'BASE '!Z406/'BASE '!CV406</f>
        <v>#VALUE!</v>
      </c>
      <c r="G406" s="31">
        <f>SUM(OTEs!D406:K406,OTEs!M406,OTEs!N406,OTEs!O406,OTEs!Q406)/'BASE '!AA406</f>
        <v>0</v>
      </c>
      <c r="H406" s="31">
        <f>OTEs!D406/OTEs!$T406</f>
        <v>0</v>
      </c>
      <c r="I406" s="31">
        <f>OTEs!E406/OTEs!$T406</f>
        <v>0</v>
      </c>
      <c r="J406" s="31">
        <f>OTEs!F406/OTEs!$T406</f>
        <v>0</v>
      </c>
      <c r="K406" s="31">
        <f>OTEs!G406/OTEs!$T406</f>
        <v>0</v>
      </c>
      <c r="L406" s="31">
        <f>OTEs!H406/OTEs!$T406</f>
        <v>0</v>
      </c>
      <c r="M406" s="31">
        <f>OTEs!I406/OTEs!$T406</f>
        <v>0</v>
      </c>
      <c r="N406" s="31">
        <f>OTEs!J406/OTEs!$T406</f>
        <v>0</v>
      </c>
      <c r="O406" s="31">
        <f>OTEs!K406/OTEs!$T406</f>
        <v>0</v>
      </c>
      <c r="P406" s="31">
        <f>OTEs!L406/OTEs!$T406</f>
        <v>0</v>
      </c>
      <c r="Q406" s="31">
        <f>OTEs!M406/OTEs!$T406</f>
        <v>0</v>
      </c>
      <c r="R406" s="31">
        <f>OTEs!N406/OTEs!$T406</f>
        <v>0</v>
      </c>
      <c r="S406" s="31">
        <f>OTEs!O406/OTEs!$T406</f>
        <v>0</v>
      </c>
      <c r="T406" s="31">
        <f>OTEs!P406/OTEs!$T406</f>
        <v>0</v>
      </c>
      <c r="U406" s="31">
        <f>OTEs!Q406/OTEs!$T406</f>
        <v>0</v>
      </c>
      <c r="V406" s="31">
        <f>OTEs!R406/OTEs!$T406</f>
        <v>0</v>
      </c>
      <c r="W406" s="31">
        <f>OTEs!S406/OTEs!$T406</f>
        <v>1</v>
      </c>
      <c r="X406" s="31">
        <f>SUM('BASE '!AH406:AK406)/'BASE '!AA406</f>
        <v>0</v>
      </c>
      <c r="Y406" s="31" t="e">
        <f>'BASE '!AH406/SUM('BASE '!$AH406:$AK406)</f>
        <v>#DIV/0!</v>
      </c>
      <c r="Z406" s="31" t="e">
        <f>'BASE '!AI406/SUM('BASE '!$AH406:$AK406)</f>
        <v>#DIV/0!</v>
      </c>
      <c r="AA406" s="31" t="e">
        <f>'BASE '!AJ406/SUM('BASE '!$AH406:$AK406)</f>
        <v>#DIV/0!</v>
      </c>
      <c r="AB406" s="31" t="e">
        <f>'BASE '!AK406/SUM('BASE '!$AH406:$AK406)</f>
        <v>#DIV/0!</v>
      </c>
      <c r="AC406" s="31">
        <f>'BASE '!AB406/'BASE '!AA406</f>
        <v>0.48148148148148145</v>
      </c>
      <c r="AD406" s="31">
        <f>'BASE '!AF406/'BASE '!AA406</f>
        <v>0.33333333333333331</v>
      </c>
      <c r="AE406" s="31">
        <f>'BASE '!AG406/'BASE '!AA406</f>
        <v>0</v>
      </c>
      <c r="AF406" s="31">
        <f>'BASE '!AA406/'BASE '!G406</f>
        <v>4.0798449635559009E-3</v>
      </c>
      <c r="DV406" s="5"/>
      <c r="DW406" s="5"/>
      <c r="DX406" s="5"/>
      <c r="DY406" s="5"/>
      <c r="DZ406" s="5"/>
      <c r="EA406" s="5"/>
      <c r="EB406" s="5"/>
    </row>
    <row r="407" spans="1:132">
      <c r="A407" t="s">
        <v>996</v>
      </c>
      <c r="B407" t="s">
        <v>964</v>
      </c>
      <c r="C407" t="s">
        <v>997</v>
      </c>
      <c r="D407" s="31">
        <f>'BASE '!Z407/'BASE '!AA407</f>
        <v>3824.9313750730585</v>
      </c>
      <c r="E407" s="31">
        <f>'BASE '!AA407/'BASE '!CV407</f>
        <v>3.0132731958762888</v>
      </c>
      <c r="F407" s="31">
        <f>'BASE '!Z407/'BASE '!CV407</f>
        <v>11525.563188573884</v>
      </c>
      <c r="G407" s="31">
        <f>SUM(OTEs!D407:K407,OTEs!M407,OTEs!N407,OTEs!O407,OTEs!Q407)/'BASE '!AA407</f>
        <v>0.47052702105518251</v>
      </c>
      <c r="H407" s="31">
        <f>OTEs!D407/OTEs!$T407</f>
        <v>7.6777469174023033E-2</v>
      </c>
      <c r="I407" s="31">
        <f>OTEs!E407/OTEs!$T407</f>
        <v>0</v>
      </c>
      <c r="J407" s="31">
        <f>OTEs!F407/OTEs!$T407</f>
        <v>0</v>
      </c>
      <c r="K407" s="31">
        <f>OTEs!G407/OTEs!$T407</f>
        <v>0</v>
      </c>
      <c r="L407" s="31">
        <f>OTEs!H407/OTEs!$T407</f>
        <v>2.2820952819006847E-3</v>
      </c>
      <c r="M407" s="31">
        <f>OTEs!I407/OTEs!$T407</f>
        <v>1.5037061935004512E-3</v>
      </c>
      <c r="N407" s="31">
        <f>OTEs!J407/OTEs!$T407</f>
        <v>3.0074123870009024E-2</v>
      </c>
      <c r="O407" s="31">
        <f>OTEs!K407/OTEs!$T407</f>
        <v>5.6999310064217101E-2</v>
      </c>
      <c r="P407" s="31">
        <f>OTEs!L407/OTEs!$T407</f>
        <v>4.9728448352114922E-2</v>
      </c>
      <c r="Q407" s="31">
        <f>OTEs!M407/OTEs!$T407</f>
        <v>0</v>
      </c>
      <c r="R407" s="31">
        <f>OTEs!N407/OTEs!$T407</f>
        <v>0</v>
      </c>
      <c r="S407" s="31">
        <f>OTEs!O407/OTEs!$T407</f>
        <v>0.4115024678472235</v>
      </c>
      <c r="T407" s="31">
        <f>OTEs!P407/OTEs!$T407</f>
        <v>0.12974330850743893</v>
      </c>
      <c r="U407" s="31">
        <f>OTEs!Q407/OTEs!$T407</f>
        <v>4.7764784970014337E-3</v>
      </c>
      <c r="V407" s="31">
        <f>OTEs!R407/OTEs!$T407</f>
        <v>7.3982344720222193E-2</v>
      </c>
      <c r="W407" s="31">
        <f>OTEs!S407/OTEs!$T407</f>
        <v>0.16263024749234881</v>
      </c>
      <c r="X407" s="31">
        <f>SUM('BASE '!AH407:AK407)/'BASE '!AA407</f>
        <v>0.391309926014626</v>
      </c>
      <c r="Y407" s="31">
        <f>'BASE '!AH407/SUM('BASE '!$AH407:$AK407)</f>
        <v>2.8415300546448086E-2</v>
      </c>
      <c r="Z407" s="31">
        <f>'BASE '!AI407/SUM('BASE '!$AH407:$AK407)</f>
        <v>0.75846994535519119</v>
      </c>
      <c r="AA407" s="31">
        <f>'BASE '!AJ407/SUM('BASE '!$AH407:$AK407)</f>
        <v>0.17231329690346084</v>
      </c>
      <c r="AB407" s="31">
        <f>'BASE '!AK407/SUM('BASE '!$AH407:$AK407)</f>
        <v>4.0801457194899818E-2</v>
      </c>
      <c r="AC407" s="31">
        <f>'BASE '!AB407/'BASE '!AA407</f>
        <v>0.67514861223966127</v>
      </c>
      <c r="AD407" s="31">
        <f>'BASE '!AF407/'BASE '!AA407</f>
        <v>0.22359548960070705</v>
      </c>
      <c r="AE407" s="31">
        <f>'BASE '!AG407/'BASE '!AA407</f>
        <v>7.2816433591355534E-2</v>
      </c>
      <c r="AF407" s="31">
        <f>'BASE '!AA407/'BASE '!G407</f>
        <v>0.20797701377588135</v>
      </c>
      <c r="DV407" s="5"/>
      <c r="DW407" s="5"/>
      <c r="DX407" s="5"/>
      <c r="DY407" s="5"/>
      <c r="DZ407" s="5"/>
      <c r="EA407" s="5"/>
      <c r="EB407" s="5"/>
    </row>
    <row r="408" spans="1:132">
      <c r="A408" t="s">
        <v>998</v>
      </c>
      <c r="B408" t="s">
        <v>964</v>
      </c>
      <c r="C408" t="s">
        <v>999</v>
      </c>
      <c r="D408" s="31">
        <f>'BASE '!Z408/'BASE '!AA408</f>
        <v>1139.0835563675571</v>
      </c>
      <c r="E408" s="31">
        <f>'BASE '!AA408/'BASE '!CV408</f>
        <v>2.4935026138909633</v>
      </c>
      <c r="F408" s="31">
        <f>'BASE '!Z408/'BASE '!CV408</f>
        <v>2840.3078252427181</v>
      </c>
      <c r="G408" s="31">
        <f>SUM(OTEs!D408:K408,OTEs!M408,OTEs!N408,OTEs!O408,OTEs!Q408)/'BASE '!AA408</f>
        <v>0.50434287768060382</v>
      </c>
      <c r="H408" s="31">
        <f>OTEs!D408/OTEs!$T408</f>
        <v>4.1130152848540991E-2</v>
      </c>
      <c r="I408" s="31">
        <f>OTEs!E408/OTEs!$T408</f>
        <v>0</v>
      </c>
      <c r="J408" s="31">
        <f>OTEs!F408/OTEs!$T408</f>
        <v>0</v>
      </c>
      <c r="K408" s="31">
        <f>OTEs!G408/OTEs!$T408</f>
        <v>0</v>
      </c>
      <c r="L408" s="31">
        <f>OTEs!H408/OTEs!$T408</f>
        <v>1.4605527250270187E-2</v>
      </c>
      <c r="M408" s="31">
        <f>OTEs!I408/OTEs!$T408</f>
        <v>0</v>
      </c>
      <c r="N408" s="31">
        <f>OTEs!J408/OTEs!$T408</f>
        <v>1.1085379033503163E-2</v>
      </c>
      <c r="O408" s="31">
        <f>OTEs!K408/OTEs!$T408</f>
        <v>6.8951675158252262E-2</v>
      </c>
      <c r="P408" s="31">
        <f>OTEs!L408/OTEs!$T408</f>
        <v>9.5599814729041221E-2</v>
      </c>
      <c r="Q408" s="31">
        <f>OTEs!M408/OTEs!$T408</f>
        <v>0</v>
      </c>
      <c r="R408" s="31">
        <f>OTEs!N408/OTEs!$T408</f>
        <v>1.3679172456384127E-2</v>
      </c>
      <c r="S408" s="31">
        <f>OTEs!O408/OTEs!$T408</f>
        <v>0.35908599660336576</v>
      </c>
      <c r="T408" s="31">
        <f>OTEs!P408/OTEs!$T408</f>
        <v>0.20895476300756521</v>
      </c>
      <c r="U408" s="31">
        <f>OTEs!Q408/OTEs!$T408</f>
        <v>1.1425042457928053E-2</v>
      </c>
      <c r="V408" s="31">
        <f>OTEs!R408/OTEs!$T408</f>
        <v>3.6621892851628833E-2</v>
      </c>
      <c r="W408" s="31">
        <f>OTEs!S408/OTEs!$T408</f>
        <v>0.13886058360352013</v>
      </c>
      <c r="X408" s="31">
        <f>SUM('BASE '!AH408:AK408)/'BASE '!AA408</f>
        <v>0.36749730442074996</v>
      </c>
      <c r="Y408" s="31">
        <f>'BASE '!AH408/SUM('BASE '!$AH408:$AK408)</f>
        <v>4.3194784026079867E-2</v>
      </c>
      <c r="Z408" s="31">
        <f>'BASE '!AI408/SUM('BASE '!$AH408:$AK408)</f>
        <v>0.6601466992665036</v>
      </c>
      <c r="AA408" s="31">
        <f>'BASE '!AJ408/SUM('BASE '!$AH408:$AK408)</f>
        <v>0.10105949470252648</v>
      </c>
      <c r="AB408" s="31">
        <f>'BASE '!AK408/SUM('BASE '!$AH408:$AK408)</f>
        <v>0.19559902200488996</v>
      </c>
      <c r="AC408" s="31">
        <f>'BASE '!AB408/'BASE '!AA408</f>
        <v>0.48577333173595305</v>
      </c>
      <c r="AD408" s="31">
        <f>'BASE '!AF408/'BASE '!AA408</f>
        <v>0.3047502096561639</v>
      </c>
      <c r="AE408" s="31">
        <f>'BASE '!AG408/'BASE '!AA408</f>
        <v>0.19303342518270039</v>
      </c>
      <c r="AF408" s="31">
        <f>'BASE '!AA408/'BASE '!G408</f>
        <v>0.2109601580194933</v>
      </c>
      <c r="DV408" s="5"/>
      <c r="DW408" s="5"/>
      <c r="DX408" s="5"/>
      <c r="DY408" s="5"/>
      <c r="DZ408" s="5"/>
      <c r="EA408" s="5"/>
      <c r="EB408" s="5"/>
    </row>
    <row r="409" spans="1:132">
      <c r="A409" t="s">
        <v>1000</v>
      </c>
      <c r="B409" t="s">
        <v>964</v>
      </c>
      <c r="C409" t="s">
        <v>1001</v>
      </c>
      <c r="D409" s="31">
        <f>'BASE '!Z409/'BASE '!AA409</f>
        <v>1730.8089836660617</v>
      </c>
      <c r="E409" s="31">
        <f>'BASE '!AA409/'BASE '!CV409</f>
        <v>2.1582949308755763</v>
      </c>
      <c r="F409" s="31">
        <f>'BASE '!Z409/'BASE '!CV409</f>
        <v>3735.5962557603689</v>
      </c>
      <c r="G409" s="31">
        <f>SUM(OTEs!D409:K409,OTEs!M409,OTEs!N409,OTEs!O409,OTEs!Q409)/'BASE '!AA409</f>
        <v>0.79619942350806017</v>
      </c>
      <c r="H409" s="31">
        <f>OTEs!D409/OTEs!$T409</f>
        <v>0</v>
      </c>
      <c r="I409" s="31">
        <f>OTEs!E409/OTEs!$T409</f>
        <v>0</v>
      </c>
      <c r="J409" s="31">
        <f>OTEs!F409/OTEs!$T409</f>
        <v>0</v>
      </c>
      <c r="K409" s="31">
        <f>OTEs!G409/OTEs!$T409</f>
        <v>0</v>
      </c>
      <c r="L409" s="31">
        <f>OTEs!H409/OTEs!$T409</f>
        <v>2.1822149481723951E-2</v>
      </c>
      <c r="M409" s="31">
        <f>OTEs!I409/OTEs!$T409</f>
        <v>0</v>
      </c>
      <c r="N409" s="31">
        <f>OTEs!J409/OTEs!$T409</f>
        <v>0</v>
      </c>
      <c r="O409" s="31">
        <f>OTEs!K409/OTEs!$T409</f>
        <v>7.9759956355701045E-2</v>
      </c>
      <c r="P409" s="31">
        <f>OTEs!L409/OTEs!$T409</f>
        <v>0</v>
      </c>
      <c r="Q409" s="31">
        <f>OTEs!M409/OTEs!$T409</f>
        <v>0</v>
      </c>
      <c r="R409" s="31">
        <f>OTEs!N409/OTEs!$T409</f>
        <v>2.4549918166939445E-2</v>
      </c>
      <c r="S409" s="31">
        <f>OTEs!O409/OTEs!$T409</f>
        <v>0.6876159301691217</v>
      </c>
      <c r="T409" s="31">
        <f>OTEs!P409/OTEs!$T409</f>
        <v>3.218767048554283E-2</v>
      </c>
      <c r="U409" s="31">
        <f>OTEs!Q409/OTEs!$T409</f>
        <v>0</v>
      </c>
      <c r="V409" s="31">
        <f>OTEs!R409/OTEs!$T409</f>
        <v>4.4735406437534098E-2</v>
      </c>
      <c r="W409" s="31">
        <f>OTEs!S409/OTEs!$T409</f>
        <v>0.10932896890343699</v>
      </c>
      <c r="X409" s="31">
        <f>SUM('BASE '!AH409:AK409)/'BASE '!AA409</f>
        <v>0.64908722109533468</v>
      </c>
      <c r="Y409" s="31">
        <f>'BASE '!AH409/SUM('BASE '!$AH409:$AK409)</f>
        <v>3.9473684210526314E-2</v>
      </c>
      <c r="Z409" s="31">
        <f>'BASE '!AI409/SUM('BASE '!$AH409:$AK409)</f>
        <v>0.91611842105263153</v>
      </c>
      <c r="AA409" s="31">
        <f>'BASE '!AJ409/SUM('BASE '!$AH409:$AK409)</f>
        <v>4.4407894736842105E-2</v>
      </c>
      <c r="AB409" s="31">
        <f>'BASE '!AK409/SUM('BASE '!$AH409:$AK409)</f>
        <v>0</v>
      </c>
      <c r="AC409" s="31">
        <f>'BASE '!AB409/'BASE '!AA409</f>
        <v>0.70865805487349198</v>
      </c>
      <c r="AD409" s="31">
        <f>'BASE '!AF409/'BASE '!AA409</f>
        <v>0.23625493754670651</v>
      </c>
      <c r="AE409" s="31">
        <f>'BASE '!AG409/'BASE '!AA409</f>
        <v>1.0675776662752216E-2</v>
      </c>
      <c r="AF409" s="31">
        <f>'BASE '!AA409/'BASE '!G409</f>
        <v>0.21844768526765118</v>
      </c>
      <c r="DV409" s="5"/>
      <c r="DW409" s="5"/>
      <c r="DX409" s="5"/>
      <c r="DY409" s="5"/>
      <c r="DZ409" s="5"/>
      <c r="EA409" s="5"/>
      <c r="EB409" s="5"/>
    </row>
    <row r="410" spans="1:132">
      <c r="A410" t="s">
        <v>1002</v>
      </c>
      <c r="B410" t="s">
        <v>964</v>
      </c>
      <c r="C410" t="s">
        <v>1003</v>
      </c>
      <c r="D410" s="31">
        <f>'BASE '!Z410/'BASE '!AA410</f>
        <v>1672.2971197737832</v>
      </c>
      <c r="E410" s="31">
        <f>'BASE '!AA410/'BASE '!CV410</f>
        <v>2.3081585081585079</v>
      </c>
      <c r="F410" s="31">
        <f>'BASE '!Z410/'BASE '!CV410</f>
        <v>3859.9268251748244</v>
      </c>
      <c r="G410" s="31">
        <f>SUM(OTEs!D410:K410,OTEs!M410,OTEs!N410,OTEs!O410,OTEs!Q410)/'BASE '!AA410</f>
        <v>0.72581296707735821</v>
      </c>
      <c r="H410" s="31">
        <f>OTEs!D410/OTEs!$T410</f>
        <v>6.0391840032316707E-2</v>
      </c>
      <c r="I410" s="31">
        <f>OTEs!E410/OTEs!$T410</f>
        <v>0</v>
      </c>
      <c r="J410" s="31">
        <f>OTEs!F410/OTEs!$T410</f>
        <v>0</v>
      </c>
      <c r="K410" s="31">
        <f>OTEs!G410/OTEs!$T410</f>
        <v>0</v>
      </c>
      <c r="L410" s="31">
        <f>OTEs!H410/OTEs!$T410</f>
        <v>6.8672995354473855E-3</v>
      </c>
      <c r="M410" s="31">
        <f>OTEs!I410/OTEs!$T410</f>
        <v>0</v>
      </c>
      <c r="N410" s="31">
        <f>OTEs!J410/OTEs!$T410</f>
        <v>0</v>
      </c>
      <c r="O410" s="31">
        <f>OTEs!K410/OTEs!$T410</f>
        <v>6.5946273480105039E-2</v>
      </c>
      <c r="P410" s="31">
        <f>OTEs!L410/OTEs!$T410</f>
        <v>8.3518481114926282E-2</v>
      </c>
      <c r="Q410" s="31">
        <f>OTEs!M410/OTEs!$T410</f>
        <v>0</v>
      </c>
      <c r="R410" s="31">
        <f>OTEs!N410/OTEs!$T410</f>
        <v>0</v>
      </c>
      <c r="S410" s="31">
        <f>OTEs!O410/OTEs!$T410</f>
        <v>0.56433043829529395</v>
      </c>
      <c r="T410" s="31">
        <f>OTEs!P410/OTEs!$T410</f>
        <v>2.2722682286406788E-2</v>
      </c>
      <c r="U410" s="31">
        <f>OTEs!Q410/OTEs!$T410</f>
        <v>2.8277115734195113E-2</v>
      </c>
      <c r="V410" s="31">
        <f>OTEs!R410/OTEs!$T410</f>
        <v>5.73621490607958E-2</v>
      </c>
      <c r="W410" s="31">
        <f>OTEs!S410/OTEs!$T410</f>
        <v>0.11058372046051304</v>
      </c>
      <c r="X410" s="31">
        <f>SUM('BASE '!AH410:AK410)/'BASE '!AA410</f>
        <v>0.52312664108260953</v>
      </c>
      <c r="Y410" s="31">
        <f>'BASE '!AH410/SUM('BASE '!$AH410:$AK410)</f>
        <v>0</v>
      </c>
      <c r="Z410" s="31">
        <f>'BASE '!AI410/SUM('BASE '!$AH410:$AK410)</f>
        <v>0.8281853281853282</v>
      </c>
      <c r="AA410" s="31">
        <f>'BASE '!AJ410/SUM('BASE '!$AH410:$AK410)</f>
        <v>0.12548262548262548</v>
      </c>
      <c r="AB410" s="31">
        <f>'BASE '!AK410/SUM('BASE '!$AH410:$AK410)</f>
        <v>4.633204633204633E-2</v>
      </c>
      <c r="AC410" s="31">
        <f>'BASE '!AB410/'BASE '!AA410</f>
        <v>0.60775600888709358</v>
      </c>
      <c r="AD410" s="31">
        <f>'BASE '!AF410/'BASE '!AA410</f>
        <v>0.33740658452837807</v>
      </c>
      <c r="AE410" s="31">
        <f>'BASE '!AG410/'BASE '!AA410</f>
        <v>5.9583922439911128E-3</v>
      </c>
      <c r="AF410" s="31">
        <f>'BASE '!AA410/'BASE '!G410</f>
        <v>0.14109217826275308</v>
      </c>
      <c r="DV410" s="5"/>
      <c r="DW410" s="5"/>
      <c r="DX410" s="5"/>
      <c r="DY410" s="5"/>
      <c r="DZ410" s="5"/>
      <c r="EA410" s="5"/>
      <c r="EB410" s="5"/>
    </row>
    <row r="411" spans="1:132">
      <c r="A411" t="s">
        <v>1006</v>
      </c>
      <c r="B411" t="s">
        <v>1005</v>
      </c>
      <c r="C411" t="s">
        <v>1007</v>
      </c>
      <c r="D411" s="31">
        <f>'BASE '!Z411/'BASE '!AA411</f>
        <v>1369.4139814814816</v>
      </c>
      <c r="E411" s="31">
        <f>'BASE '!AA411/'BASE '!CV411</f>
        <v>0.58991596638655464</v>
      </c>
      <c r="F411" s="31">
        <f>'BASE '!Z411/'BASE '!CV411</f>
        <v>807.83917226890765</v>
      </c>
      <c r="G411" s="31">
        <f>SUM(OTEs!D411:K411,OTEs!M411,OTEs!N411,OTEs!O411,OTEs!Q411)/'BASE '!AA411</f>
        <v>0.38710826210826216</v>
      </c>
      <c r="H411" s="31">
        <f>OTEs!D411/OTEs!$T411</f>
        <v>0</v>
      </c>
      <c r="I411" s="31">
        <f>OTEs!E411/OTEs!$T411</f>
        <v>0</v>
      </c>
      <c r="J411" s="31">
        <f>OTEs!F411/OTEs!$T411</f>
        <v>0</v>
      </c>
      <c r="K411" s="31">
        <f>OTEs!G411/OTEs!$T411</f>
        <v>0</v>
      </c>
      <c r="L411" s="31">
        <f>OTEs!H411/OTEs!$T411</f>
        <v>0</v>
      </c>
      <c r="M411" s="31">
        <f>OTEs!I411/OTEs!$T411</f>
        <v>0.15967623252391464</v>
      </c>
      <c r="N411" s="31">
        <f>OTEs!J411/OTEs!$T411</f>
        <v>0</v>
      </c>
      <c r="O411" s="31">
        <f>OTEs!K411/OTEs!$T411</f>
        <v>0.24025018395879325</v>
      </c>
      <c r="P411" s="31">
        <f>OTEs!L411/OTEs!$T411</f>
        <v>0.28587196467991166</v>
      </c>
      <c r="Q411" s="31">
        <f>OTEs!M411/OTEs!$T411</f>
        <v>0</v>
      </c>
      <c r="R411" s="31">
        <f>OTEs!N411/OTEs!$T411</f>
        <v>0</v>
      </c>
      <c r="S411" s="31">
        <f>OTEs!O411/OTEs!$T411</f>
        <v>0</v>
      </c>
      <c r="T411" s="31">
        <f>OTEs!P411/OTEs!$T411</f>
        <v>0</v>
      </c>
      <c r="U411" s="31">
        <f>OTEs!Q411/OTEs!$T411</f>
        <v>0</v>
      </c>
      <c r="V411" s="31">
        <f>OTEs!R411/OTEs!$T411</f>
        <v>0</v>
      </c>
      <c r="W411" s="31">
        <f>OTEs!S411/OTEs!$T411</f>
        <v>0.3142016188373804</v>
      </c>
      <c r="X411" s="31">
        <f>SUM('BASE '!AH411:AK411)/'BASE '!AA411</f>
        <v>7.1225071225071235E-3</v>
      </c>
      <c r="Y411" s="31">
        <f>'BASE '!AH411/SUM('BASE '!$AH411:$AK411)</f>
        <v>0</v>
      </c>
      <c r="Z411" s="31">
        <f>'BASE '!AI411/SUM('BASE '!$AH411:$AK411)</f>
        <v>0</v>
      </c>
      <c r="AA411" s="31">
        <f>'BASE '!AJ411/SUM('BASE '!$AH411:$AK411)</f>
        <v>1</v>
      </c>
      <c r="AB411" s="31">
        <f>'BASE '!AK411/SUM('BASE '!$AH411:$AK411)</f>
        <v>0</v>
      </c>
      <c r="AC411" s="31">
        <f>'BASE '!AB411/'BASE '!AA411</f>
        <v>9.9715099715099731E-3</v>
      </c>
      <c r="AD411" s="31">
        <f>'BASE '!AF411/'BASE '!AA411</f>
        <v>0.8842592592592593</v>
      </c>
      <c r="AE411" s="31">
        <f>'BASE '!AG411/'BASE '!AA411</f>
        <v>0</v>
      </c>
      <c r="AF411" s="31">
        <f>'BASE '!AA411/'BASE '!G411</f>
        <v>7.977599400018822E-3</v>
      </c>
      <c r="DV411" s="5"/>
      <c r="DW411" s="5"/>
      <c r="DX411" s="5"/>
      <c r="DY411" s="5"/>
      <c r="DZ411" s="5"/>
      <c r="EA411" s="5"/>
      <c r="EB411" s="5"/>
    </row>
    <row r="412" spans="1:132">
      <c r="A412" t="s">
        <v>1008</v>
      </c>
      <c r="B412" t="s">
        <v>1005</v>
      </c>
      <c r="C412" t="s">
        <v>1009</v>
      </c>
      <c r="D412" s="31">
        <f>'BASE '!Z412/'BASE '!AA412</f>
        <v>1386.1599673516419</v>
      </c>
      <c r="E412" s="31">
        <f>'BASE '!AA412/'BASE '!CV412</f>
        <v>1.7128289473684208</v>
      </c>
      <c r="F412" s="31">
        <f>'BASE '!Z412/'BASE '!CV412</f>
        <v>2374.2549177631577</v>
      </c>
      <c r="G412" s="31">
        <f>SUM(OTEs!D412:K412,OTEs!M412,OTEs!N412,OTEs!O412,OTEs!Q412)/'BASE '!AA412</f>
        <v>0.31899366237756865</v>
      </c>
      <c r="H412" s="31">
        <f>OTEs!D412/OTEs!$T412</f>
        <v>0</v>
      </c>
      <c r="I412" s="31">
        <f>OTEs!E412/OTEs!$T412</f>
        <v>0</v>
      </c>
      <c r="J412" s="31">
        <f>OTEs!F412/OTEs!$T412</f>
        <v>0</v>
      </c>
      <c r="K412" s="31">
        <f>OTEs!G412/OTEs!$T412</f>
        <v>0</v>
      </c>
      <c r="L412" s="31">
        <f>OTEs!H412/OTEs!$T412</f>
        <v>0</v>
      </c>
      <c r="M412" s="31">
        <f>OTEs!I412/OTEs!$T412</f>
        <v>0.11246992782678426</v>
      </c>
      <c r="N412" s="31">
        <f>OTEs!J412/OTEs!$T412</f>
        <v>0</v>
      </c>
      <c r="O412" s="31">
        <f>OTEs!K412/OTEs!$T412</f>
        <v>0.14595028067361665</v>
      </c>
      <c r="P412" s="31">
        <f>OTEs!L412/OTEs!$T412</f>
        <v>0.2217321571772253</v>
      </c>
      <c r="Q412" s="31">
        <f>OTEs!M412/OTEs!$T412</f>
        <v>0</v>
      </c>
      <c r="R412" s="31">
        <f>OTEs!N412/OTEs!$T412</f>
        <v>0</v>
      </c>
      <c r="S412" s="31">
        <f>OTEs!O412/OTEs!$T412</f>
        <v>0</v>
      </c>
      <c r="T412" s="31">
        <f>OTEs!P412/OTEs!$T412</f>
        <v>0.17722534081796307</v>
      </c>
      <c r="U412" s="31">
        <f>OTEs!Q412/OTEs!$T412</f>
        <v>7.4578989574979937E-2</v>
      </c>
      <c r="V412" s="31">
        <f>OTEs!R412/OTEs!$T412</f>
        <v>0.12810745789895747</v>
      </c>
      <c r="W412" s="31">
        <f>OTEs!S412/OTEs!$T412</f>
        <v>0.13993584603047313</v>
      </c>
      <c r="X412" s="31">
        <f>SUM('BASE '!AH412:AK412)/'BASE '!AA412</f>
        <v>0.17668523141924333</v>
      </c>
      <c r="Y412" s="31">
        <f>'BASE '!AH412/SUM('BASE '!$AH412:$AK412)</f>
        <v>0</v>
      </c>
      <c r="Z412" s="31">
        <f>'BASE '!AI412/SUM('BASE '!$AH412:$AK412)</f>
        <v>3.2608695652173905E-2</v>
      </c>
      <c r="AA412" s="31">
        <f>'BASE '!AJ412/SUM('BASE '!$AH412:$AK412)</f>
        <v>0.96739130434782605</v>
      </c>
      <c r="AB412" s="31">
        <f>'BASE '!AK412/SUM('BASE '!$AH412:$AK412)</f>
        <v>0</v>
      </c>
      <c r="AC412" s="31">
        <f>'BASE '!AB412/'BASE '!AA412</f>
        <v>7.489917418859228E-2</v>
      </c>
      <c r="AD412" s="31">
        <f>'BASE '!AF412/'BASE '!AA412</f>
        <v>0.77126944497791428</v>
      </c>
      <c r="AE412" s="31">
        <f>'BASE '!AG412/'BASE '!AA412</f>
        <v>0.11522949875168043</v>
      </c>
      <c r="AF412" s="31">
        <f>'BASE '!AA412/'BASE '!G412</f>
        <v>3.1679702141544773E-2</v>
      </c>
      <c r="DV412" s="5"/>
      <c r="DW412" s="5"/>
      <c r="DX412" s="5"/>
      <c r="DY412" s="5"/>
      <c r="DZ412" s="5"/>
      <c r="EA412" s="5"/>
      <c r="EB412" s="5"/>
    </row>
    <row r="413" spans="1:132">
      <c r="A413" t="s">
        <v>1010</v>
      </c>
      <c r="B413" t="s">
        <v>1005</v>
      </c>
      <c r="C413" t="s">
        <v>1011</v>
      </c>
      <c r="D413" s="31">
        <f>'BASE '!Z413/'BASE '!AA413</f>
        <v>2737.528239747634</v>
      </c>
      <c r="E413" s="31">
        <f>'BASE '!AA413/'BASE '!CV413</f>
        <v>0.58058608058608052</v>
      </c>
      <c r="F413" s="31">
        <f>'BASE '!Z413/'BASE '!CV413</f>
        <v>1589.3707912087912</v>
      </c>
      <c r="G413" s="31">
        <f>SUM(OTEs!D413:K413,OTEs!M413,OTEs!N413,OTEs!O413,OTEs!Q413)/'BASE '!AA413</f>
        <v>0.63974763406940072</v>
      </c>
      <c r="H413" s="31">
        <f>OTEs!D413/OTEs!$T413</f>
        <v>0</v>
      </c>
      <c r="I413" s="31">
        <f>OTEs!E413/OTEs!$T413</f>
        <v>0</v>
      </c>
      <c r="J413" s="31">
        <f>OTEs!F413/OTEs!$T413</f>
        <v>5.867507886435331E-2</v>
      </c>
      <c r="K413" s="31">
        <f>OTEs!G413/OTEs!$T413</f>
        <v>0</v>
      </c>
      <c r="L413" s="31">
        <f>OTEs!H413/OTEs!$T413</f>
        <v>0</v>
      </c>
      <c r="M413" s="31">
        <f>OTEs!I413/OTEs!$T413</f>
        <v>0</v>
      </c>
      <c r="N413" s="31">
        <f>OTEs!J413/OTEs!$T413</f>
        <v>0</v>
      </c>
      <c r="O413" s="31">
        <f>OTEs!K413/OTEs!$T413</f>
        <v>0.33375394321766561</v>
      </c>
      <c r="P413" s="31">
        <f>OTEs!L413/OTEs!$T413</f>
        <v>3.6593059936908513E-2</v>
      </c>
      <c r="Q413" s="31">
        <f>OTEs!M413/OTEs!$T413</f>
        <v>0</v>
      </c>
      <c r="R413" s="31">
        <f>OTEs!N413/OTEs!$T413</f>
        <v>0</v>
      </c>
      <c r="S413" s="31">
        <f>OTEs!O413/OTEs!$T413</f>
        <v>0</v>
      </c>
      <c r="T413" s="31">
        <f>OTEs!P413/OTEs!$T413</f>
        <v>0.14321766561514193</v>
      </c>
      <c r="U413" s="31">
        <f>OTEs!Q413/OTEs!$T413</f>
        <v>0.24731861198738167</v>
      </c>
      <c r="V413" s="31">
        <f>OTEs!R413/OTEs!$T413</f>
        <v>0</v>
      </c>
      <c r="W413" s="31">
        <f>OTEs!S413/OTEs!$T413</f>
        <v>0.1804416403785489</v>
      </c>
      <c r="X413" s="31">
        <f>SUM('BASE '!AH413:AK413)/'BASE '!AA413</f>
        <v>1.4952681388012619</v>
      </c>
      <c r="Y413" s="31">
        <f>'BASE '!AH413/SUM('BASE '!$AH413:$AK413)</f>
        <v>0</v>
      </c>
      <c r="Z413" s="31">
        <f>'BASE '!AI413/SUM('BASE '!$AH413:$AK413)</f>
        <v>7.1729957805907171E-2</v>
      </c>
      <c r="AA413" s="31">
        <f>'BASE '!AJ413/SUM('BASE '!$AH413:$AK413)</f>
        <v>0.92827004219409281</v>
      </c>
      <c r="AB413" s="31">
        <f>'BASE '!AK413/SUM('BASE '!$AH413:$AK413)</f>
        <v>0</v>
      </c>
      <c r="AC413" s="31">
        <f>'BASE '!AB413/'BASE '!AA413</f>
        <v>0.15772870662460567</v>
      </c>
      <c r="AD413" s="31">
        <f>'BASE '!AF413/'BASE '!AA413</f>
        <v>0.68264984227129344</v>
      </c>
      <c r="AE413" s="31">
        <f>'BASE '!AG413/'BASE '!AA413</f>
        <v>4.8580441640378551E-2</v>
      </c>
      <c r="AF413" s="31">
        <f>'BASE '!AA413/'BASE '!G413</f>
        <v>2.4097557977616193E-3</v>
      </c>
      <c r="DV413" s="5"/>
      <c r="DW413" s="5"/>
      <c r="DX413" s="5"/>
      <c r="DY413" s="5"/>
      <c r="DZ413" s="5"/>
      <c r="EA413" s="5"/>
      <c r="EB413" s="5"/>
    </row>
    <row r="414" spans="1:132">
      <c r="A414" t="s">
        <v>1012</v>
      </c>
      <c r="B414" t="s">
        <v>1005</v>
      </c>
      <c r="C414" t="s">
        <v>1013</v>
      </c>
      <c r="D414" s="31">
        <f>'BASE '!Z414/'BASE '!AA414</f>
        <v>1413.0936706889838</v>
      </c>
      <c r="E414" s="31">
        <f>'BASE '!AA414/'BASE '!CV414</f>
        <v>0.92188995215311009</v>
      </c>
      <c r="F414" s="31">
        <f>'BASE '!Z414/'BASE '!CV414</f>
        <v>1302.7168564593298</v>
      </c>
      <c r="G414" s="31">
        <f>SUM(OTEs!D414:K414,OTEs!M414,OTEs!N414,OTEs!O414,OTEs!Q414)/'BASE '!AA414</f>
        <v>0.42766316335798621</v>
      </c>
      <c r="H414" s="31">
        <f>OTEs!D414/OTEs!$T414</f>
        <v>0</v>
      </c>
      <c r="I414" s="31">
        <f>OTEs!E414/OTEs!$T414</f>
        <v>0</v>
      </c>
      <c r="J414" s="31">
        <f>OTEs!F414/OTEs!$T414</f>
        <v>0</v>
      </c>
      <c r="K414" s="31">
        <f>OTEs!G414/OTEs!$T414</f>
        <v>0</v>
      </c>
      <c r="L414" s="31">
        <f>OTEs!H414/OTEs!$T414</f>
        <v>0</v>
      </c>
      <c r="M414" s="31">
        <f>OTEs!I414/OTEs!$T414</f>
        <v>3.6718536718536712E-2</v>
      </c>
      <c r="N414" s="31">
        <f>OTEs!J414/OTEs!$T414</f>
        <v>0</v>
      </c>
      <c r="O414" s="31">
        <f>OTEs!K414/OTEs!$T414</f>
        <v>0.15847665847665846</v>
      </c>
      <c r="P414" s="31">
        <f>OTEs!L414/OTEs!$T414</f>
        <v>2.375102375102375E-2</v>
      </c>
      <c r="Q414" s="31">
        <f>OTEs!M414/OTEs!$T414</f>
        <v>0</v>
      </c>
      <c r="R414" s="31">
        <f>OTEs!N414/OTEs!$T414</f>
        <v>0</v>
      </c>
      <c r="S414" s="31">
        <f>OTEs!O414/OTEs!$T414</f>
        <v>0.12175812175812174</v>
      </c>
      <c r="T414" s="31">
        <f>OTEs!P414/OTEs!$T414</f>
        <v>0.19369369369369369</v>
      </c>
      <c r="U414" s="31">
        <f>OTEs!Q414/OTEs!$T414</f>
        <v>0.13295113295113295</v>
      </c>
      <c r="V414" s="31">
        <f>OTEs!R414/OTEs!$T414</f>
        <v>2.4570024570024569E-2</v>
      </c>
      <c r="W414" s="31">
        <f>OTEs!S414/OTEs!$T414</f>
        <v>0.30808080808080807</v>
      </c>
      <c r="X414" s="31">
        <f>SUM('BASE '!AH414:AK414)/'BASE '!AA414</f>
        <v>0.40093421564811205</v>
      </c>
      <c r="Y414" s="31">
        <f>'BASE '!AH414/SUM('BASE '!$AH414:$AK414)</f>
        <v>0</v>
      </c>
      <c r="Z414" s="31">
        <f>'BASE '!AI414/SUM('BASE '!$AH414:$AK414)</f>
        <v>0.33656957928802594</v>
      </c>
      <c r="AA414" s="31">
        <f>'BASE '!AJ414/SUM('BASE '!$AH414:$AK414)</f>
        <v>0.66343042071197411</v>
      </c>
      <c r="AB414" s="31">
        <f>'BASE '!AK414/SUM('BASE '!$AH414:$AK414)</f>
        <v>0</v>
      </c>
      <c r="AC414" s="31">
        <f>'BASE '!AB414/'BASE '!AA414</f>
        <v>0.11651745166731542</v>
      </c>
      <c r="AD414" s="31">
        <f>'BASE '!AF414/'BASE '!AA414</f>
        <v>0.76437005319839091</v>
      </c>
      <c r="AE414" s="31">
        <f>'BASE '!AG414/'BASE '!AA414</f>
        <v>6.5135591021149589E-2</v>
      </c>
      <c r="AF414" s="31">
        <f>'BASE '!AA414/'BASE '!G414</f>
        <v>1.8938407981626083E-2</v>
      </c>
      <c r="DV414" s="5"/>
      <c r="DW414" s="5"/>
      <c r="DX414" s="5"/>
      <c r="DY414" s="5"/>
      <c r="DZ414" s="5"/>
      <c r="EA414" s="5"/>
      <c r="EB414" s="5"/>
    </row>
    <row r="415" spans="1:132">
      <c r="A415" t="s">
        <v>1014</v>
      </c>
      <c r="B415" t="s">
        <v>1005</v>
      </c>
      <c r="C415" t="s">
        <v>1015</v>
      </c>
      <c r="D415" s="31">
        <f>'BASE '!Z415/'BASE '!AA415</f>
        <v>2129.2809033745543</v>
      </c>
      <c r="E415" s="31">
        <f>'BASE '!AA415/'BASE '!CV415</f>
        <v>0.90876190476190477</v>
      </c>
      <c r="F415" s="31">
        <f>'BASE '!Z415/'BASE '!CV415</f>
        <v>1935.0093695238095</v>
      </c>
      <c r="G415" s="31">
        <f>SUM(OTEs!D415:K415,OTEs!M415,OTEs!N415,OTEs!O415,OTEs!Q415)/'BASE '!AA415</f>
        <v>0.47872563403898555</v>
      </c>
      <c r="H415" s="31">
        <f>OTEs!D415/OTEs!$T415</f>
        <v>0</v>
      </c>
      <c r="I415" s="31">
        <f>OTEs!E415/OTEs!$T415</f>
        <v>0</v>
      </c>
      <c r="J415" s="31">
        <f>OTEs!F415/OTEs!$T415</f>
        <v>0</v>
      </c>
      <c r="K415" s="31">
        <f>OTEs!G415/OTEs!$T415</f>
        <v>0</v>
      </c>
      <c r="L415" s="31">
        <f>OTEs!H415/OTEs!$T415</f>
        <v>0</v>
      </c>
      <c r="M415" s="31">
        <f>OTEs!I415/OTEs!$T415</f>
        <v>0.11150702158876545</v>
      </c>
      <c r="N415" s="31">
        <f>OTEs!J415/OTEs!$T415</f>
        <v>0</v>
      </c>
      <c r="O415" s="31">
        <f>OTEs!K415/OTEs!$T415</f>
        <v>0.11716621253405993</v>
      </c>
      <c r="P415" s="31">
        <f>OTEs!L415/OTEs!$T415</f>
        <v>0.24355481031230344</v>
      </c>
      <c r="Q415" s="31">
        <f>OTEs!M415/OTEs!$T415</f>
        <v>0</v>
      </c>
      <c r="R415" s="31">
        <f>OTEs!N415/OTEs!$T415</f>
        <v>0</v>
      </c>
      <c r="S415" s="31">
        <f>OTEs!O415/OTEs!$T415</f>
        <v>0.25005239991616007</v>
      </c>
      <c r="T415" s="31">
        <f>OTEs!P415/OTEs!$T415</f>
        <v>6.0993502410396139E-2</v>
      </c>
      <c r="U415" s="31">
        <f>OTEs!Q415/OTEs!$T415</f>
        <v>0</v>
      </c>
      <c r="V415" s="31">
        <f>OTEs!R415/OTEs!$T415</f>
        <v>0</v>
      </c>
      <c r="W415" s="31">
        <f>OTEs!S415/OTEs!$T415</f>
        <v>0.21672605323831479</v>
      </c>
      <c r="X415" s="31">
        <f>SUM('BASE '!AH415:AK415)/'BASE '!AA415</f>
        <v>0.28715154055753511</v>
      </c>
      <c r="Y415" s="31">
        <f>'BASE '!AH415/SUM('BASE '!$AH415:$AK415)</f>
        <v>0</v>
      </c>
      <c r="Z415" s="31">
        <f>'BASE '!AI415/SUM('BASE '!$AH415:$AK415)</f>
        <v>0.75912408759124095</v>
      </c>
      <c r="AA415" s="31">
        <f>'BASE '!AJ415/SUM('BASE '!$AH415:$AK415)</f>
        <v>0.24087591240875914</v>
      </c>
      <c r="AB415" s="31">
        <f>'BASE '!AK415/SUM('BASE '!$AH415:$AK415)</f>
        <v>0</v>
      </c>
      <c r="AC415" s="31">
        <f>'BASE '!AB415/'BASE '!AA415</f>
        <v>1.3414378536994341E-2</v>
      </c>
      <c r="AD415" s="31">
        <f>'BASE '!AF415/'BASE '!AA415</f>
        <v>0.70404527352756241</v>
      </c>
      <c r="AE415" s="31">
        <f>'BASE '!AG415/'BASE '!AA415</f>
        <v>0.21588765457975267</v>
      </c>
      <c r="AF415" s="31">
        <f>'BASE '!AA415/'BASE '!G415</f>
        <v>3.1785610106590249E-2</v>
      </c>
      <c r="DV415" s="5"/>
      <c r="DW415" s="5"/>
      <c r="DX415" s="5"/>
      <c r="DY415" s="5"/>
      <c r="DZ415" s="5"/>
      <c r="EA415" s="5"/>
      <c r="EB415" s="5"/>
    </row>
    <row r="416" spans="1:132">
      <c r="A416" t="s">
        <v>1016</v>
      </c>
      <c r="B416" t="s">
        <v>1005</v>
      </c>
      <c r="C416" t="s">
        <v>1005</v>
      </c>
      <c r="D416" s="31">
        <f>'BASE '!Z416/'BASE '!AA416</f>
        <v>2801.140540736897</v>
      </c>
      <c r="E416" s="31">
        <f>'BASE '!AA416/'BASE '!CV416</f>
        <v>1.8457854406130265</v>
      </c>
      <c r="F416" s="31">
        <f>'BASE '!Z416/'BASE '!CV416</f>
        <v>5170.3044272030647</v>
      </c>
      <c r="G416" s="31">
        <f>SUM(OTEs!D416:K416,OTEs!M416,OTEs!N416,OTEs!O416,OTEs!Q416)/'BASE '!AA416</f>
        <v>0.50752464971458222</v>
      </c>
      <c r="H416" s="31">
        <f>OTEs!D416/OTEs!$T416</f>
        <v>0</v>
      </c>
      <c r="I416" s="31">
        <f>OTEs!E416/OTEs!$T416</f>
        <v>0</v>
      </c>
      <c r="J416" s="31">
        <f>OTEs!F416/OTEs!$T416</f>
        <v>0</v>
      </c>
      <c r="K416" s="31">
        <f>OTEs!G416/OTEs!$T416</f>
        <v>1.058640373637779E-2</v>
      </c>
      <c r="L416" s="31">
        <f>OTEs!H416/OTEs!$T416</f>
        <v>2.1795537104307216E-2</v>
      </c>
      <c r="M416" s="31">
        <f>OTEs!I416/OTEs!$T416</f>
        <v>0.3054488842760768</v>
      </c>
      <c r="N416" s="31">
        <f>OTEs!J416/OTEs!$T416</f>
        <v>0</v>
      </c>
      <c r="O416" s="31">
        <f>OTEs!K416/OTEs!$T416</f>
        <v>0.15661650233523614</v>
      </c>
      <c r="P416" s="31">
        <f>OTEs!L416/OTEs!$T416</f>
        <v>0.14073689673066944</v>
      </c>
      <c r="Q416" s="31">
        <f>OTEs!M416/OTEs!$T416</f>
        <v>0</v>
      </c>
      <c r="R416" s="31">
        <f>OTEs!N416/OTEs!$T416</f>
        <v>0</v>
      </c>
      <c r="S416" s="31">
        <f>OTEs!O416/OTEs!$T416</f>
        <v>1.3077322262584328E-2</v>
      </c>
      <c r="T416" s="31">
        <f>OTEs!P416/OTEs!$T416</f>
        <v>3.0202387130254284E-2</v>
      </c>
      <c r="U416" s="31">
        <f>OTEs!Q416/OTEs!$T416</f>
        <v>0</v>
      </c>
      <c r="V416" s="31">
        <f>OTEs!R416/OTEs!$T416</f>
        <v>3.6014530358069535E-2</v>
      </c>
      <c r="W416" s="31">
        <f>OTEs!S416/OTEs!$T416</f>
        <v>0.2855215360664245</v>
      </c>
      <c r="X416" s="31">
        <f>SUM('BASE '!AH416:AK416)/'BASE '!AA416</f>
        <v>0.10067462376751427</v>
      </c>
      <c r="Y416" s="31">
        <f>'BASE '!AH416/SUM('BASE '!$AH416:$AK416)</f>
        <v>0</v>
      </c>
      <c r="Z416" s="31">
        <f>'BASE '!AI416/SUM('BASE '!$AH416:$AK416)</f>
        <v>0.39175257731958762</v>
      </c>
      <c r="AA416" s="31">
        <f>'BASE '!AJ416/SUM('BASE '!$AH416:$AK416)</f>
        <v>0.60824742268041243</v>
      </c>
      <c r="AB416" s="31">
        <f>'BASE '!AK416/SUM('BASE '!$AH416:$AK416)</f>
        <v>0</v>
      </c>
      <c r="AC416" s="31">
        <f>'BASE '!AB416/'BASE '!AA416</f>
        <v>3.809029579657499E-2</v>
      </c>
      <c r="AD416" s="31">
        <f>'BASE '!AF416/'BASE '!AA416</f>
        <v>0.92215879605604567</v>
      </c>
      <c r="AE416" s="31">
        <f>'BASE '!AG416/'BASE '!AA416</f>
        <v>0</v>
      </c>
      <c r="AF416" s="31">
        <f>'BASE '!AA416/'BASE '!G416</f>
        <v>9.618155699589374E-3</v>
      </c>
      <c r="DV416" s="5"/>
      <c r="DW416" s="5"/>
      <c r="DX416" s="5"/>
      <c r="DY416" s="5"/>
      <c r="DZ416" s="5"/>
      <c r="EA416" s="5"/>
      <c r="EB416" s="5"/>
    </row>
    <row r="417" spans="1:132">
      <c r="A417" t="s">
        <v>1017</v>
      </c>
      <c r="B417" t="s">
        <v>1005</v>
      </c>
      <c r="C417" t="s">
        <v>1018</v>
      </c>
      <c r="D417" s="31">
        <f>'BASE '!Z417/'BASE '!AA417</f>
        <v>5025.9834880239523</v>
      </c>
      <c r="E417" s="31">
        <f>'BASE '!AA417/'BASE '!CV417</f>
        <v>0.74222222222222223</v>
      </c>
      <c r="F417" s="31">
        <f>'BASE '!Z417/'BASE '!CV417</f>
        <v>3730.3966333333333</v>
      </c>
      <c r="G417" s="31">
        <f>SUM(OTEs!D417:K417,OTEs!M417,OTEs!N417,OTEs!O417,OTEs!Q417)/'BASE '!AA417</f>
        <v>0.3353293413173653</v>
      </c>
      <c r="H417" s="31">
        <f>OTEs!D417/OTEs!$T417</f>
        <v>0</v>
      </c>
      <c r="I417" s="31">
        <f>OTEs!E417/OTEs!$T417</f>
        <v>0</v>
      </c>
      <c r="J417" s="31">
        <f>OTEs!F417/OTEs!$T417</f>
        <v>0</v>
      </c>
      <c r="K417" s="31">
        <f>OTEs!G417/OTEs!$T417</f>
        <v>0</v>
      </c>
      <c r="L417" s="31">
        <f>OTEs!H417/OTEs!$T417</f>
        <v>0</v>
      </c>
      <c r="M417" s="31">
        <f>OTEs!I417/OTEs!$T417</f>
        <v>0</v>
      </c>
      <c r="N417" s="31">
        <f>OTEs!J417/OTEs!$T417</f>
        <v>0</v>
      </c>
      <c r="O417" s="31">
        <f>OTEs!K417/OTEs!$T417</f>
        <v>0</v>
      </c>
      <c r="P417" s="31">
        <f>OTEs!L417/OTEs!$T417</f>
        <v>0</v>
      </c>
      <c r="Q417" s="31">
        <f>OTEs!M417/OTEs!$T417</f>
        <v>0</v>
      </c>
      <c r="R417" s="31">
        <f>OTEs!N417/OTEs!$T417</f>
        <v>0</v>
      </c>
      <c r="S417" s="31">
        <f>OTEs!O417/OTEs!$T417</f>
        <v>8.2335329341317376E-2</v>
      </c>
      <c r="T417" s="31">
        <f>OTEs!P417/OTEs!$T417</f>
        <v>0.26646706586826346</v>
      </c>
      <c r="U417" s="31">
        <f>OTEs!Q417/OTEs!$T417</f>
        <v>0.25299401197604793</v>
      </c>
      <c r="V417" s="31">
        <f>OTEs!R417/OTEs!$T417</f>
        <v>0</v>
      </c>
      <c r="W417" s="31">
        <f>OTEs!S417/OTEs!$T417</f>
        <v>0.39820359281437129</v>
      </c>
      <c r="X417" s="31">
        <f>SUM('BASE '!AH417:AK417)/'BASE '!AA417</f>
        <v>2.8143712574850301</v>
      </c>
      <c r="Y417" s="31">
        <f>'BASE '!AH417/SUM('BASE '!$AH417:$AK417)</f>
        <v>0.15957446808510636</v>
      </c>
      <c r="Z417" s="31">
        <f>'BASE '!AI417/SUM('BASE '!$AH417:$AK417)</f>
        <v>0.21276595744680851</v>
      </c>
      <c r="AA417" s="31">
        <f>'BASE '!AJ417/SUM('BASE '!$AH417:$AK417)</f>
        <v>0.62765957446808507</v>
      </c>
      <c r="AB417" s="31">
        <f>'BASE '!AK417/SUM('BASE '!$AH417:$AK417)</f>
        <v>0</v>
      </c>
      <c r="AC417" s="31">
        <f>'BASE '!AB417/'BASE '!AA417</f>
        <v>0.5239520958083832</v>
      </c>
      <c r="AD417" s="31">
        <f>'BASE '!AF417/'BASE '!AA417</f>
        <v>0.2559880239520958</v>
      </c>
      <c r="AE417" s="31">
        <f>'BASE '!AG417/'BASE '!AA417</f>
        <v>8.8323353293413176E-2</v>
      </c>
      <c r="AF417" s="31">
        <f>'BASE '!AA417/'BASE '!G417</f>
        <v>2.0877116447234004E-3</v>
      </c>
      <c r="DV417" s="5"/>
      <c r="DW417" s="5"/>
      <c r="DX417" s="5"/>
      <c r="DY417" s="5"/>
      <c r="DZ417" s="5"/>
      <c r="EA417" s="5"/>
      <c r="EB417" s="5"/>
    </row>
    <row r="418" spans="1:132">
      <c r="A418" t="s">
        <v>1019</v>
      </c>
      <c r="B418" t="s">
        <v>1005</v>
      </c>
      <c r="C418" t="s">
        <v>1020</v>
      </c>
      <c r="D418" s="31">
        <f>'BASE '!Z418/'BASE '!AA418</f>
        <v>1409.8168683707183</v>
      </c>
      <c r="E418" s="31">
        <f>'BASE '!AA418/'BASE '!CV418</f>
        <v>0.85580357142857133</v>
      </c>
      <c r="F418" s="31">
        <f>'BASE '!Z418/'BASE '!CV418</f>
        <v>1206.5263110119047</v>
      </c>
      <c r="G418" s="31">
        <f>SUM(OTEs!D418:K418,OTEs!M418,OTEs!N418,OTEs!O418,OTEs!Q418)/'BASE '!AA418</f>
        <v>0.35367762128325508</v>
      </c>
      <c r="H418" s="31">
        <f>OTEs!D418/OTEs!$T418</f>
        <v>0</v>
      </c>
      <c r="I418" s="31">
        <f>OTEs!E418/OTEs!$T418</f>
        <v>0</v>
      </c>
      <c r="J418" s="31">
        <f>OTEs!F418/OTEs!$T418</f>
        <v>0</v>
      </c>
      <c r="K418" s="31">
        <f>OTEs!G418/OTEs!$T418</f>
        <v>0</v>
      </c>
      <c r="L418" s="31">
        <f>OTEs!H418/OTEs!$T418</f>
        <v>0</v>
      </c>
      <c r="M418" s="31">
        <f>OTEs!I418/OTEs!$T418</f>
        <v>3.2127096204766108E-2</v>
      </c>
      <c r="N418" s="31">
        <f>OTEs!J418/OTEs!$T418</f>
        <v>0</v>
      </c>
      <c r="O418" s="31">
        <f>OTEs!K418/OTEs!$T418</f>
        <v>0.28649602824360104</v>
      </c>
      <c r="P418" s="31">
        <f>OTEs!L418/OTEs!$T418</f>
        <v>0.13380406001765224</v>
      </c>
      <c r="Q418" s="31">
        <f>OTEs!M418/OTEs!$T418</f>
        <v>0</v>
      </c>
      <c r="R418" s="31">
        <f>OTEs!N418/OTEs!$T418</f>
        <v>0</v>
      </c>
      <c r="S418" s="31">
        <f>OTEs!O418/OTEs!$T418</f>
        <v>2.1535745807590465E-2</v>
      </c>
      <c r="T418" s="31">
        <f>OTEs!P418/OTEs!$T418</f>
        <v>0.12727272727272729</v>
      </c>
      <c r="U418" s="31">
        <f>OTEs!Q418/OTEs!$T418</f>
        <v>1.8887908208296555E-2</v>
      </c>
      <c r="V418" s="31">
        <f>OTEs!R418/OTEs!$T418</f>
        <v>0</v>
      </c>
      <c r="W418" s="31">
        <f>OTEs!S418/OTEs!$T418</f>
        <v>0.37987643424536621</v>
      </c>
      <c r="X418" s="31">
        <f>SUM('BASE '!AH418:AK418)/'BASE '!AA418</f>
        <v>0.21213701964875675</v>
      </c>
      <c r="Y418" s="31">
        <f>'BASE '!AH418/SUM('BASE '!$AH418:$AK418)</f>
        <v>0</v>
      </c>
      <c r="Z418" s="31">
        <f>'BASE '!AI418/SUM('BASE '!$AH418:$AK418)</f>
        <v>9.8360655737704902E-2</v>
      </c>
      <c r="AA418" s="31">
        <f>'BASE '!AJ418/SUM('BASE '!$AH418:$AK418)</f>
        <v>0.83606557377049184</v>
      </c>
      <c r="AB418" s="31">
        <f>'BASE '!AK418/SUM('BASE '!$AH418:$AK418)</f>
        <v>6.5573770491803282E-2</v>
      </c>
      <c r="AC418" s="31">
        <f>'BASE '!AB418/'BASE '!AA418</f>
        <v>1.3910624239262738E-2</v>
      </c>
      <c r="AD418" s="31">
        <f>'BASE '!AF418/'BASE '!AA418</f>
        <v>0.85550339071465842</v>
      </c>
      <c r="AE418" s="31">
        <f>'BASE '!AG418/'BASE '!AA418</f>
        <v>5.2164840897235262E-2</v>
      </c>
      <c r="AF418" s="31">
        <f>'BASE '!AA418/'BASE '!G418</f>
        <v>1.522031240902154E-2</v>
      </c>
      <c r="DV418" s="5"/>
      <c r="DW418" s="5"/>
      <c r="DX418" s="5"/>
      <c r="DY418" s="5"/>
      <c r="DZ418" s="5"/>
      <c r="EA418" s="5"/>
      <c r="EB418" s="5"/>
    </row>
    <row r="419" spans="1:132">
      <c r="A419" t="s">
        <v>1021</v>
      </c>
      <c r="B419" t="s">
        <v>1005</v>
      </c>
      <c r="C419" t="s">
        <v>1022</v>
      </c>
      <c r="D419" s="31">
        <f>'BASE '!Z419/'BASE '!AA419</f>
        <v>1794.4233669354837</v>
      </c>
      <c r="E419" s="31">
        <f>'BASE '!AA419/'BASE '!CV419</f>
        <v>0.68888888888888888</v>
      </c>
      <c r="F419" s="31">
        <f>'BASE '!Z419/'BASE '!CV419</f>
        <v>1236.1583194444445</v>
      </c>
      <c r="G419" s="31">
        <f>SUM(OTEs!D419:K419,OTEs!M419,OTEs!N419,OTEs!O419,OTEs!Q419)/'BASE '!AA419</f>
        <v>0.3237567204301075</v>
      </c>
      <c r="H419" s="31">
        <f>OTEs!D419/OTEs!$T419</f>
        <v>0</v>
      </c>
      <c r="I419" s="31">
        <f>OTEs!E419/OTEs!$T419</f>
        <v>0</v>
      </c>
      <c r="J419" s="31">
        <f>OTEs!F419/OTEs!$T419</f>
        <v>0</v>
      </c>
      <c r="K419" s="31">
        <f>OTEs!G419/OTEs!$T419</f>
        <v>0</v>
      </c>
      <c r="L419" s="31">
        <f>OTEs!H419/OTEs!$T419</f>
        <v>0</v>
      </c>
      <c r="M419" s="31">
        <f>OTEs!I419/OTEs!$T419</f>
        <v>1.7049408489909532E-2</v>
      </c>
      <c r="N419" s="31">
        <f>OTEs!J419/OTEs!$T419</f>
        <v>0</v>
      </c>
      <c r="O419" s="31">
        <f>OTEs!K419/OTEs!$T419</f>
        <v>0.174321503131524</v>
      </c>
      <c r="P419" s="31">
        <f>OTEs!L419/OTEs!$T419</f>
        <v>8.9596381350034796E-2</v>
      </c>
      <c r="Q419" s="31">
        <f>OTEs!M419/OTEs!$T419</f>
        <v>0</v>
      </c>
      <c r="R419" s="31">
        <f>OTEs!N419/OTEs!$T419</f>
        <v>0</v>
      </c>
      <c r="S419" s="31">
        <f>OTEs!O419/OTEs!$T419</f>
        <v>0</v>
      </c>
      <c r="T419" s="31">
        <f>OTEs!P419/OTEs!$T419</f>
        <v>0.19867780097425189</v>
      </c>
      <c r="U419" s="31">
        <f>OTEs!Q419/OTEs!$T419</f>
        <v>0.1438761308281141</v>
      </c>
      <c r="V419" s="31">
        <f>OTEs!R419/OTEs!$T419</f>
        <v>0</v>
      </c>
      <c r="W419" s="31">
        <f>OTEs!S419/OTEs!$T419</f>
        <v>0.37647877522616563</v>
      </c>
      <c r="X419" s="31">
        <f>SUM('BASE '!AH419:AK419)/'BASE '!AA419</f>
        <v>0.26209677419354838</v>
      </c>
      <c r="Y419" s="31">
        <f>'BASE '!AH419/SUM('BASE '!$AH419:$AK419)</f>
        <v>0</v>
      </c>
      <c r="Z419" s="31">
        <f>'BASE '!AI419/SUM('BASE '!$AH419:$AK419)</f>
        <v>1.2820512820512822E-2</v>
      </c>
      <c r="AA419" s="31">
        <f>'BASE '!AJ419/SUM('BASE '!$AH419:$AK419)</f>
        <v>0.98717948717948723</v>
      </c>
      <c r="AB419" s="31">
        <f>'BASE '!AK419/SUM('BASE '!$AH419:$AK419)</f>
        <v>0</v>
      </c>
      <c r="AC419" s="31">
        <f>'BASE '!AB419/'BASE '!AA419</f>
        <v>0.1081989247311828</v>
      </c>
      <c r="AD419" s="31">
        <f>'BASE '!AF419/'BASE '!AA419</f>
        <v>0.54838709677419351</v>
      </c>
      <c r="AE419" s="31">
        <f>'BASE '!AG419/'BASE '!AA419</f>
        <v>0.27671370967741932</v>
      </c>
      <c r="AF419" s="31">
        <f>'BASE '!AA419/'BASE '!G419</f>
        <v>1.504001677926211E-2</v>
      </c>
      <c r="DV419" s="5"/>
      <c r="DW419" s="5"/>
      <c r="DX419" s="5"/>
      <c r="DY419" s="5"/>
      <c r="DZ419" s="5"/>
      <c r="EA419" s="5"/>
      <c r="EB419" s="5"/>
    </row>
    <row r="420" spans="1:132">
      <c r="A420" t="s">
        <v>1023</v>
      </c>
      <c r="B420" t="s">
        <v>1005</v>
      </c>
      <c r="C420" t="s">
        <v>1024</v>
      </c>
      <c r="D420" s="31" t="e">
        <f>'BASE '!Z420/'BASE '!AA420</f>
        <v>#VALUE!</v>
      </c>
      <c r="E420" s="31">
        <f>'BASE '!AA420/'BASE '!CV420</f>
        <v>0.63333333333333341</v>
      </c>
      <c r="F420" s="31" t="e">
        <f>'BASE '!Z420/'BASE '!CV420</f>
        <v>#VALUE!</v>
      </c>
      <c r="G420" s="31">
        <f>SUM(OTEs!D420:K420,OTEs!M420,OTEs!N420,OTEs!O420,OTEs!Q420)/'BASE '!AA420</f>
        <v>0.3596491228070175</v>
      </c>
      <c r="H420" s="31">
        <f>OTEs!D420/OTEs!$T420</f>
        <v>0</v>
      </c>
      <c r="I420" s="31">
        <f>OTEs!E420/OTEs!$T420</f>
        <v>0</v>
      </c>
      <c r="J420" s="31">
        <f>OTEs!F420/OTEs!$T420</f>
        <v>0</v>
      </c>
      <c r="K420" s="31">
        <f>OTEs!G420/OTEs!$T420</f>
        <v>0</v>
      </c>
      <c r="L420" s="31">
        <f>OTEs!H420/OTEs!$T420</f>
        <v>0</v>
      </c>
      <c r="M420" s="31">
        <f>OTEs!I420/OTEs!$T420</f>
        <v>0.35964912280701755</v>
      </c>
      <c r="N420" s="31">
        <f>OTEs!J420/OTEs!$T420</f>
        <v>0</v>
      </c>
      <c r="O420" s="31">
        <f>OTEs!K420/OTEs!$T420</f>
        <v>0</v>
      </c>
      <c r="P420" s="31">
        <f>OTEs!L420/OTEs!$T420</f>
        <v>0</v>
      </c>
      <c r="Q420" s="31">
        <f>OTEs!M420/OTEs!$T420</f>
        <v>0</v>
      </c>
      <c r="R420" s="31">
        <f>OTEs!N420/OTEs!$T420</f>
        <v>0</v>
      </c>
      <c r="S420" s="31">
        <f>OTEs!O420/OTEs!$T420</f>
        <v>0</v>
      </c>
      <c r="T420" s="31">
        <f>OTEs!P420/OTEs!$T420</f>
        <v>0</v>
      </c>
      <c r="U420" s="31">
        <f>OTEs!Q420/OTEs!$T420</f>
        <v>0</v>
      </c>
      <c r="V420" s="31">
        <f>OTEs!R420/OTEs!$T420</f>
        <v>0</v>
      </c>
      <c r="W420" s="31">
        <f>OTEs!S420/OTEs!$T420</f>
        <v>0.64035087719298245</v>
      </c>
      <c r="X420" s="31">
        <f>SUM('BASE '!AH420:AK420)/'BASE '!AA420</f>
        <v>0.43859649122807015</v>
      </c>
      <c r="Y420" s="31">
        <f>'BASE '!AH420/SUM('BASE '!$AH420:$AK420)</f>
        <v>0</v>
      </c>
      <c r="Z420" s="31">
        <f>'BASE '!AI420/SUM('BASE '!$AH420:$AK420)</f>
        <v>0</v>
      </c>
      <c r="AA420" s="31">
        <f>'BASE '!AJ420/SUM('BASE '!$AH420:$AK420)</f>
        <v>1</v>
      </c>
      <c r="AB420" s="31">
        <f>'BASE '!AK420/SUM('BASE '!$AH420:$AK420)</f>
        <v>0</v>
      </c>
      <c r="AC420" s="31">
        <f>'BASE '!AB420/'BASE '!AA420</f>
        <v>8.771929824561403E-3</v>
      </c>
      <c r="AD420" s="31">
        <f>'BASE '!AF420/'BASE '!AA420</f>
        <v>0.8771929824561403</v>
      </c>
      <c r="AE420" s="31">
        <f>'BASE '!AG420/'BASE '!AA420</f>
        <v>0</v>
      </c>
      <c r="AF420" s="31">
        <f>'BASE '!AA420/'BASE '!G420</f>
        <v>8.2508579706282907E-4</v>
      </c>
      <c r="DV420" s="5"/>
      <c r="DW420" s="5"/>
      <c r="DX420" s="5"/>
      <c r="DY420" s="5"/>
      <c r="DZ420" s="5"/>
      <c r="EA420" s="5"/>
      <c r="EB420" s="5"/>
    </row>
    <row r="421" spans="1:132">
      <c r="A421" t="s">
        <v>1027</v>
      </c>
      <c r="B421" t="s">
        <v>1026</v>
      </c>
      <c r="C421" t="s">
        <v>363</v>
      </c>
      <c r="D421" s="31">
        <f>'BASE '!Z421/'BASE '!AA421</f>
        <v>3196.6021216216213</v>
      </c>
      <c r="E421" s="31">
        <f>'BASE '!AA421/'BASE '!CV421</f>
        <v>0.46040723981900461</v>
      </c>
      <c r="F421" s="31">
        <f>'BASE '!Z421/'BASE '!CV421</f>
        <v>1471.7387596153847</v>
      </c>
      <c r="G421" s="31">
        <f>SUM(OTEs!D421:K421,OTEs!M421,OTEs!N421,OTEs!O421,OTEs!Q421)/'BASE '!AA421</f>
        <v>0.11744471744471742</v>
      </c>
      <c r="H421" s="31">
        <f>OTEs!D421/OTEs!$T421</f>
        <v>1.2695673610255148E-2</v>
      </c>
      <c r="I421" s="31">
        <f>OTEs!E421/OTEs!$T421</f>
        <v>0</v>
      </c>
      <c r="J421" s="31">
        <f>OTEs!F421/OTEs!$T421</f>
        <v>0</v>
      </c>
      <c r="K421" s="31">
        <f>OTEs!G421/OTEs!$T421</f>
        <v>0</v>
      </c>
      <c r="L421" s="31">
        <f>OTEs!H421/OTEs!$T421</f>
        <v>0</v>
      </c>
      <c r="M421" s="31">
        <f>OTEs!I421/OTEs!$T421</f>
        <v>0</v>
      </c>
      <c r="N421" s="31">
        <f>OTEs!J421/OTEs!$T421</f>
        <v>0</v>
      </c>
      <c r="O421" s="31">
        <f>OTEs!K421/OTEs!$T421</f>
        <v>0</v>
      </c>
      <c r="P421" s="31">
        <f>OTEs!L421/OTEs!$T421</f>
        <v>8.2583507950203389E-3</v>
      </c>
      <c r="Q421" s="31">
        <f>OTEs!M421/OTEs!$T421</f>
        <v>0</v>
      </c>
      <c r="R421" s="31">
        <f>OTEs!N421/OTEs!$T421</f>
        <v>0</v>
      </c>
      <c r="S421" s="31">
        <f>OTEs!O421/OTEs!$T421</f>
        <v>0.10366079132256872</v>
      </c>
      <c r="T421" s="31">
        <f>OTEs!P421/OTEs!$T421</f>
        <v>0.37557007272279058</v>
      </c>
      <c r="U421" s="31">
        <f>OTEs!Q421/OTEs!$T421</f>
        <v>1.4791076050782695E-3</v>
      </c>
      <c r="V421" s="31">
        <f>OTEs!R421/OTEs!$T421</f>
        <v>1.5407370886231975E-2</v>
      </c>
      <c r="W421" s="31">
        <f>OTEs!S421/OTEs!$T421</f>
        <v>0.482928633058055</v>
      </c>
      <c r="X421" s="31">
        <f>SUM('BASE '!AH421:AK421)/'BASE '!AA421</f>
        <v>1.2358722358722358</v>
      </c>
      <c r="Y421" s="31">
        <f>'BASE '!AH421/SUM('BASE '!$AH421:$AK421)</f>
        <v>2.3856858846918488E-2</v>
      </c>
      <c r="Z421" s="31">
        <f>'BASE '!AI421/SUM('BASE '!$AH421:$AK421)</f>
        <v>0.85089463220675943</v>
      </c>
      <c r="AA421" s="31">
        <f>'BASE '!AJ421/SUM('BASE '!$AH421:$AK421)</f>
        <v>0.12524850894632208</v>
      </c>
      <c r="AB421" s="31">
        <f>'BASE '!AK421/SUM('BASE '!$AH421:$AK421)</f>
        <v>0</v>
      </c>
      <c r="AC421" s="31">
        <f>'BASE '!AB421/'BASE '!AA421</f>
        <v>0.65356265356265353</v>
      </c>
      <c r="AD421" s="31">
        <f>'BASE '!AF421/'BASE '!AA421</f>
        <v>0.28648648648648645</v>
      </c>
      <c r="AE421" s="31">
        <f>'BASE '!AG421/'BASE '!AA421</f>
        <v>0</v>
      </c>
      <c r="AF421" s="31">
        <f>'BASE '!AA421/'BASE '!G421</f>
        <v>2.7011168334590011E-2</v>
      </c>
      <c r="DV421" s="5"/>
      <c r="DW421" s="5"/>
      <c r="DX421" s="5"/>
      <c r="DY421" s="5"/>
      <c r="DZ421" s="5"/>
      <c r="EA421" s="5"/>
      <c r="EB421" s="5"/>
    </row>
    <row r="422" spans="1:132">
      <c r="A422" t="s">
        <v>1028</v>
      </c>
      <c r="B422" t="s">
        <v>1026</v>
      </c>
      <c r="C422" t="s">
        <v>1029</v>
      </c>
      <c r="D422" s="31">
        <f>'BASE '!Z422/'BASE '!AA422</f>
        <v>2197.1073301819592</v>
      </c>
      <c r="E422" s="31">
        <f>'BASE '!AA422/'BASE '!CV422</f>
        <v>0.9445259938837921</v>
      </c>
      <c r="F422" s="31">
        <f>'BASE '!Z422/'BASE '!CV422</f>
        <v>2075.2249847094799</v>
      </c>
      <c r="G422" s="31">
        <f>SUM(OTEs!D422:K422,OTEs!M422,OTEs!N422,OTEs!O422,OTEs!Q422)/'BASE '!AA422</f>
        <v>0.10276500679919702</v>
      </c>
      <c r="H422" s="31">
        <f>OTEs!D422/OTEs!$T422</f>
        <v>7.4661659004079506E-2</v>
      </c>
      <c r="I422" s="31">
        <f>OTEs!E422/OTEs!$T422</f>
        <v>0</v>
      </c>
      <c r="J422" s="31">
        <f>OTEs!F422/OTEs!$T422</f>
        <v>0</v>
      </c>
      <c r="K422" s="31">
        <f>OTEs!G422/OTEs!$T422</f>
        <v>1.295085151848734E-3</v>
      </c>
      <c r="L422" s="31">
        <f>OTEs!H422/OTEs!$T422</f>
        <v>6.6049342744285439E-3</v>
      </c>
      <c r="M422" s="31">
        <f>OTEs!I422/OTEs!$T422</f>
        <v>1.1008223790714238E-2</v>
      </c>
      <c r="N422" s="31">
        <f>OTEs!J422/OTEs!$T422</f>
        <v>0</v>
      </c>
      <c r="O422" s="31">
        <f>OTEs!K422/OTEs!$T422</f>
        <v>0</v>
      </c>
      <c r="P422" s="31">
        <f>OTEs!L422/OTEs!$T422</f>
        <v>1.4893479246260442E-2</v>
      </c>
      <c r="Q422" s="31">
        <f>OTEs!M422/OTEs!$T422</f>
        <v>0</v>
      </c>
      <c r="R422" s="31">
        <f>OTEs!N422/OTEs!$T422</f>
        <v>0</v>
      </c>
      <c r="S422" s="31">
        <f>OTEs!O422/OTEs!$T422</f>
        <v>0</v>
      </c>
      <c r="T422" s="31">
        <f>OTEs!P422/OTEs!$T422</f>
        <v>0.20002590170303697</v>
      </c>
      <c r="U422" s="31">
        <f>OTEs!Q422/OTEs!$T422</f>
        <v>9.1951045781260114E-3</v>
      </c>
      <c r="V422" s="31">
        <f>OTEs!R422/OTEs!$T422</f>
        <v>0.16046105031405816</v>
      </c>
      <c r="W422" s="31">
        <f>OTEs!S422/OTEs!$T422</f>
        <v>0.52185456193744739</v>
      </c>
      <c r="X422" s="31">
        <f>SUM('BASE '!AH422:AK422)/'BASE '!AA422</f>
        <v>0.4273781001100822</v>
      </c>
      <c r="Y422" s="31">
        <f>'BASE '!AH422/SUM('BASE '!$AH422:$AK422)</f>
        <v>9.0909090909090912E-2</v>
      </c>
      <c r="Z422" s="31">
        <f>'BASE '!AI422/SUM('BASE '!$AH422:$AK422)</f>
        <v>0.25757575757575757</v>
      </c>
      <c r="AA422" s="31">
        <f>'BASE '!AJ422/SUM('BASE '!$AH422:$AK422)</f>
        <v>0.65151515151515149</v>
      </c>
      <c r="AB422" s="31">
        <f>'BASE '!AK422/SUM('BASE '!$AH422:$AK422)</f>
        <v>0</v>
      </c>
      <c r="AC422" s="31">
        <f>'BASE '!AB422/'BASE '!AA422</f>
        <v>0.73664443437155991</v>
      </c>
      <c r="AD422" s="31">
        <f>'BASE '!AF422/'BASE '!AA422</f>
        <v>0.21019232014504954</v>
      </c>
      <c r="AE422" s="31">
        <f>'BASE '!AG422/'BASE '!AA422</f>
        <v>1.4569707958298258E-2</v>
      </c>
      <c r="AF422" s="31">
        <f>'BASE '!AA422/'BASE '!G422</f>
        <v>5.7886711388819581E-2</v>
      </c>
      <c r="DV422" s="5"/>
      <c r="DW422" s="5"/>
      <c r="DX422" s="5"/>
      <c r="DY422" s="5"/>
      <c r="DZ422" s="5"/>
      <c r="EA422" s="5"/>
      <c r="EB422" s="5"/>
    </row>
    <row r="423" spans="1:132">
      <c r="A423" t="s">
        <v>1030</v>
      </c>
      <c r="B423" t="s">
        <v>1026</v>
      </c>
      <c r="C423" t="s">
        <v>1031</v>
      </c>
      <c r="D423" s="31">
        <f>'BASE '!Z423/'BASE '!AA423</f>
        <v>2321.2993380254898</v>
      </c>
      <c r="E423" s="31">
        <f>'BASE '!AA423/'BASE '!CV423</f>
        <v>1.1378787878787879</v>
      </c>
      <c r="F423" s="31">
        <f>'BASE '!Z423/'BASE '!CV423</f>
        <v>2641.3572770562773</v>
      </c>
      <c r="G423" s="31">
        <f>SUM(OTEs!D423:K423,OTEs!M423,OTEs!N423,OTEs!O423,OTEs!Q423)/'BASE '!AA423</f>
        <v>0.15655316720563059</v>
      </c>
      <c r="H423" s="31">
        <f>OTEs!D423/OTEs!$T423</f>
        <v>0.13467757276012934</v>
      </c>
      <c r="I423" s="31">
        <f>OTEs!E423/OTEs!$T423</f>
        <v>0</v>
      </c>
      <c r="J423" s="31">
        <f>OTEs!F423/OTEs!$T423</f>
        <v>0</v>
      </c>
      <c r="K423" s="31">
        <f>OTEs!G423/OTEs!$T423</f>
        <v>7.6089024158265172E-3</v>
      </c>
      <c r="L423" s="31">
        <f>OTEs!H423/OTEs!$T423</f>
        <v>0</v>
      </c>
      <c r="M423" s="31">
        <f>OTEs!I423/OTEs!$T423</f>
        <v>0</v>
      </c>
      <c r="N423" s="31">
        <f>OTEs!J423/OTEs!$T423</f>
        <v>0</v>
      </c>
      <c r="O423" s="31">
        <f>OTEs!K423/OTEs!$T423</f>
        <v>1.4266692029674719E-2</v>
      </c>
      <c r="P423" s="31">
        <f>OTEs!L423/OTEs!$T423</f>
        <v>0</v>
      </c>
      <c r="Q423" s="31">
        <f>OTEs!M423/OTEs!$T423</f>
        <v>0</v>
      </c>
      <c r="R423" s="31">
        <f>OTEs!N423/OTEs!$T423</f>
        <v>0</v>
      </c>
      <c r="S423" s="31">
        <f>OTEs!O423/OTEs!$T423</f>
        <v>0</v>
      </c>
      <c r="T423" s="31">
        <f>OTEs!P423/OTEs!$T423</f>
        <v>8.9785048506752896E-2</v>
      </c>
      <c r="U423" s="31">
        <f>OTEs!Q423/OTEs!$T423</f>
        <v>0</v>
      </c>
      <c r="V423" s="31">
        <f>OTEs!R423/OTEs!$T423</f>
        <v>0.21495149324709911</v>
      </c>
      <c r="W423" s="31">
        <f>OTEs!S423/OTEs!$T423</f>
        <v>0.53871029104051738</v>
      </c>
      <c r="X423" s="31">
        <f>SUM('BASE '!AH423:AK423)/'BASE '!AA423</f>
        <v>0.27772493817766786</v>
      </c>
      <c r="Y423" s="31">
        <f>'BASE '!AH423/SUM('BASE '!$AH423:$AK423)</f>
        <v>0.12328767123287672</v>
      </c>
      <c r="Z423" s="31">
        <f>'BASE '!AI423/SUM('BASE '!$AH423:$AK423)</f>
        <v>0.19178082191780821</v>
      </c>
      <c r="AA423" s="31">
        <f>'BASE '!AJ423/SUM('BASE '!$AH423:$AK423)</f>
        <v>0.68493150684931503</v>
      </c>
      <c r="AB423" s="31">
        <f>'BASE '!AK423/SUM('BASE '!$AH423:$AK423)</f>
        <v>0</v>
      </c>
      <c r="AC423" s="31">
        <f>'BASE '!AB423/'BASE '!AA423</f>
        <v>0.49495910214951494</v>
      </c>
      <c r="AD423" s="31">
        <f>'BASE '!AF423/'BASE '!AA423</f>
        <v>0.44340878828229024</v>
      </c>
      <c r="AE423" s="31">
        <f>'BASE '!AG423/'BASE '!AA423</f>
        <v>9.5111280197831462E-3</v>
      </c>
      <c r="AF423" s="31">
        <f>'BASE '!AA423/'BASE '!G423</f>
        <v>3.5724963148439232E-2</v>
      </c>
      <c r="DV423" s="5"/>
      <c r="DW423" s="5"/>
      <c r="DX423" s="5"/>
      <c r="DY423" s="5"/>
      <c r="DZ423" s="5"/>
      <c r="EA423" s="5"/>
      <c r="EB423" s="5"/>
    </row>
    <row r="424" spans="1:132">
      <c r="A424" t="s">
        <v>1032</v>
      </c>
      <c r="B424" t="s">
        <v>1026</v>
      </c>
      <c r="C424" t="s">
        <v>1033</v>
      </c>
      <c r="D424" s="31">
        <f>'BASE '!Z424/'BASE '!AA424</f>
        <v>2454.1130515309933</v>
      </c>
      <c r="E424" s="31">
        <f>'BASE '!AA424/'BASE '!CV424</f>
        <v>0.79702380952380958</v>
      </c>
      <c r="F424" s="31">
        <f>'BASE '!Z424/'BASE '!CV424</f>
        <v>1955.9865333333332</v>
      </c>
      <c r="G424" s="31">
        <f>SUM(OTEs!D424:K424,OTEs!M424,OTEs!N424,OTEs!O424,OTEs!Q424)/'BASE '!AA424</f>
        <v>0.12457057505601195</v>
      </c>
      <c r="H424" s="31">
        <f>OTEs!D424/OTEs!$T424</f>
        <v>3.8762065267351001E-2</v>
      </c>
      <c r="I424" s="31">
        <f>OTEs!E424/OTEs!$T424</f>
        <v>0</v>
      </c>
      <c r="J424" s="31">
        <f>OTEs!F424/OTEs!$T424</f>
        <v>0</v>
      </c>
      <c r="K424" s="31">
        <f>OTEs!G424/OTEs!$T424</f>
        <v>0</v>
      </c>
      <c r="L424" s="31">
        <f>OTEs!H424/OTEs!$T424</f>
        <v>0</v>
      </c>
      <c r="M424" s="31">
        <f>OTEs!I424/OTEs!$T424</f>
        <v>0</v>
      </c>
      <c r="N424" s="31">
        <f>OTEs!J424/OTEs!$T424</f>
        <v>0</v>
      </c>
      <c r="O424" s="31">
        <f>OTEs!K424/OTEs!$T424</f>
        <v>0</v>
      </c>
      <c r="P424" s="31">
        <f>OTEs!L424/OTEs!$T424</f>
        <v>0</v>
      </c>
      <c r="Q424" s="31">
        <f>OTEs!M424/OTEs!$T424</f>
        <v>0</v>
      </c>
      <c r="R424" s="31">
        <f>OTEs!N424/OTEs!$T424</f>
        <v>3.5085031407997541E-2</v>
      </c>
      <c r="S424" s="31">
        <f>OTEs!O424/OTEs!$T424</f>
        <v>2.9416270874827632E-2</v>
      </c>
      <c r="T424" s="31">
        <f>OTEs!P424/OTEs!$T424</f>
        <v>0.26566569633828713</v>
      </c>
      <c r="U424" s="31">
        <f>OTEs!Q424/OTEs!$T424</f>
        <v>2.4513559062356364E-2</v>
      </c>
      <c r="V424" s="31">
        <f>OTEs!R424/OTEs!$T424</f>
        <v>2.3287881109238545E-2</v>
      </c>
      <c r="W424" s="31">
        <f>OTEs!S424/OTEs!$T424</f>
        <v>0.58326949593994171</v>
      </c>
      <c r="X424" s="31">
        <f>SUM('BASE '!AH424:AK424)/'BASE '!AA424</f>
        <v>0.80209111277072442</v>
      </c>
      <c r="Y424" s="31">
        <f>'BASE '!AH424/SUM('BASE '!$AH424:$AK424)</f>
        <v>0.25884543761638734</v>
      </c>
      <c r="Z424" s="31">
        <f>'BASE '!AI424/SUM('BASE '!$AH424:$AK424)</f>
        <v>0.33891992551210426</v>
      </c>
      <c r="AA424" s="31">
        <f>'BASE '!AJ424/SUM('BASE '!$AH424:$AK424)</f>
        <v>0.38733705772811916</v>
      </c>
      <c r="AB424" s="31">
        <f>'BASE '!AK424/SUM('BASE '!$AH424:$AK424)</f>
        <v>1.4897579143389199E-2</v>
      </c>
      <c r="AC424" s="31">
        <f>'BASE '!AB424/'BASE '!AA424</f>
        <v>0.83181478715459289</v>
      </c>
      <c r="AD424" s="31">
        <f>'BASE '!AF424/'BASE '!AA424</f>
        <v>8.3047050037341294E-2</v>
      </c>
      <c r="AE424" s="31">
        <f>'BASE '!AG424/'BASE '!AA424</f>
        <v>3.7191934279312923E-2</v>
      </c>
      <c r="AF424" s="31">
        <f>'BASE '!AA424/'BASE '!G424</f>
        <v>2.4841011702124664E-2</v>
      </c>
      <c r="DV424" s="5"/>
      <c r="DW424" s="5"/>
      <c r="DX424" s="5"/>
      <c r="DY424" s="5"/>
      <c r="DZ424" s="5"/>
      <c r="EA424" s="5"/>
      <c r="EB424" s="5"/>
    </row>
    <row r="425" spans="1:132">
      <c r="A425" t="s">
        <v>1034</v>
      </c>
      <c r="B425" t="s">
        <v>1026</v>
      </c>
      <c r="C425" t="s">
        <v>1035</v>
      </c>
      <c r="D425" s="31">
        <f>'BASE '!Z425/'BASE '!AA425</f>
        <v>2169.525322236449</v>
      </c>
      <c r="E425" s="31">
        <f>'BASE '!AA425/'BASE '!CV425</f>
        <v>0.88082706766917296</v>
      </c>
      <c r="F425" s="31">
        <f>'BASE '!Z425/'BASE '!CV425</f>
        <v>1910.9766278195491</v>
      </c>
      <c r="G425" s="31">
        <f>SUM(OTEs!D425:K425,OTEs!M425,OTEs!N425,OTEs!O425,OTEs!Q425)/'BASE '!AA425</f>
        <v>0.28915919760990183</v>
      </c>
      <c r="H425" s="31">
        <f>OTEs!D425/OTEs!$T425</f>
        <v>5.1643192488262907E-2</v>
      </c>
      <c r="I425" s="31">
        <f>OTEs!E425/OTEs!$T425</f>
        <v>0</v>
      </c>
      <c r="J425" s="31">
        <f>OTEs!F425/OTEs!$T425</f>
        <v>0</v>
      </c>
      <c r="K425" s="31">
        <f>OTEs!G425/OTEs!$T425</f>
        <v>0</v>
      </c>
      <c r="L425" s="31">
        <f>OTEs!H425/OTEs!$T425</f>
        <v>2.8382415706359371E-2</v>
      </c>
      <c r="M425" s="31">
        <f>OTEs!I425/OTEs!$T425</f>
        <v>0</v>
      </c>
      <c r="N425" s="31">
        <f>OTEs!J425/OTEs!$T425</f>
        <v>0</v>
      </c>
      <c r="O425" s="31">
        <f>OTEs!K425/OTEs!$T425</f>
        <v>0</v>
      </c>
      <c r="P425" s="31">
        <f>OTEs!L425/OTEs!$T425</f>
        <v>3.9906103286384977E-2</v>
      </c>
      <c r="Q425" s="31">
        <f>OTEs!M425/OTEs!$T425</f>
        <v>0</v>
      </c>
      <c r="R425" s="31">
        <f>OTEs!N425/OTEs!$T425</f>
        <v>5.6338028169014086E-2</v>
      </c>
      <c r="S425" s="31">
        <f>OTEs!O425/OTEs!$T425</f>
        <v>0.1195049082373026</v>
      </c>
      <c r="T425" s="31">
        <f>OTEs!P425/OTEs!$T425</f>
        <v>0.20507895860008538</v>
      </c>
      <c r="U425" s="31">
        <f>OTEs!Q425/OTEs!$T425</f>
        <v>3.3290653008962869E-2</v>
      </c>
      <c r="V425" s="31">
        <f>OTEs!R425/OTEs!$T425</f>
        <v>0.13508322663252242</v>
      </c>
      <c r="W425" s="31">
        <f>OTEs!S425/OTEs!$T425</f>
        <v>0.3307725138711054</v>
      </c>
      <c r="X425" s="31">
        <f>SUM('BASE '!AH425:AK425)/'BASE '!AA425</f>
        <v>0.94323516858728129</v>
      </c>
      <c r="Y425" s="31">
        <f>'BASE '!AH425/SUM('BASE '!$AH425:$AK425)</f>
        <v>0.28959276018099545</v>
      </c>
      <c r="Z425" s="31">
        <f>'BASE '!AI425/SUM('BASE '!$AH425:$AK425)</f>
        <v>0.5678733031674208</v>
      </c>
      <c r="AA425" s="31">
        <f>'BASE '!AJ425/SUM('BASE '!$AH425:$AK425)</f>
        <v>0.1425339366515837</v>
      </c>
      <c r="AB425" s="31">
        <f>'BASE '!AK425/SUM('BASE '!$AH425:$AK425)</f>
        <v>0</v>
      </c>
      <c r="AC425" s="31">
        <f>'BASE '!AB425/'BASE '!AA425</f>
        <v>0.47908664105847204</v>
      </c>
      <c r="AD425" s="31">
        <f>'BASE '!AF425/'BASE '!AA425</f>
        <v>0.43469910371318826</v>
      </c>
      <c r="AE425" s="31">
        <f>'BASE '!AG425/'BASE '!AA425</f>
        <v>1.3444302176696543E-2</v>
      </c>
      <c r="AF425" s="31">
        <f>'BASE '!AA425/'BASE '!G425</f>
        <v>4.2447397701645538E-2</v>
      </c>
      <c r="DV425" s="5"/>
      <c r="DW425" s="5"/>
      <c r="DX425" s="5"/>
      <c r="DY425" s="5"/>
      <c r="DZ425" s="5"/>
      <c r="EA425" s="5"/>
      <c r="EB425" s="5"/>
    </row>
    <row r="426" spans="1:132">
      <c r="A426" t="s">
        <v>1036</v>
      </c>
      <c r="B426" t="s">
        <v>1026</v>
      </c>
      <c r="C426" t="s">
        <v>133</v>
      </c>
      <c r="D426" s="31">
        <f>'BASE '!Z426/'BASE '!AA426</f>
        <v>1362.4850319634704</v>
      </c>
      <c r="E426" s="31">
        <f>'BASE '!AA426/'BASE '!CV426</f>
        <v>1.4220779220779218</v>
      </c>
      <c r="F426" s="31">
        <f>'BASE '!Z426/'BASE '!CV426</f>
        <v>1937.5598831168829</v>
      </c>
      <c r="G426" s="31">
        <f>SUM(OTEs!D426:K426,OTEs!M426,OTEs!N426,OTEs!O426,OTEs!Q426)/'BASE '!AA426</f>
        <v>0.11232876712328768</v>
      </c>
      <c r="H426" s="31">
        <f>OTEs!D426/OTEs!$T426</f>
        <v>0</v>
      </c>
      <c r="I426" s="31">
        <f>OTEs!E426/OTEs!$T426</f>
        <v>0</v>
      </c>
      <c r="J426" s="31">
        <f>OTEs!F426/OTEs!$T426</f>
        <v>0</v>
      </c>
      <c r="K426" s="31">
        <f>OTEs!G426/OTEs!$T426</f>
        <v>0</v>
      </c>
      <c r="L426" s="31">
        <f>OTEs!H426/OTEs!$T426</f>
        <v>0</v>
      </c>
      <c r="M426" s="31">
        <f>OTEs!I426/OTEs!$T426</f>
        <v>0</v>
      </c>
      <c r="N426" s="31">
        <f>OTEs!J426/OTEs!$T426</f>
        <v>0</v>
      </c>
      <c r="O426" s="31">
        <f>OTEs!K426/OTEs!$T426</f>
        <v>0.11232876712328768</v>
      </c>
      <c r="P426" s="31">
        <f>OTEs!L426/OTEs!$T426</f>
        <v>6.3926940639269403E-2</v>
      </c>
      <c r="Q426" s="31">
        <f>OTEs!M426/OTEs!$T426</f>
        <v>0</v>
      </c>
      <c r="R426" s="31">
        <f>OTEs!N426/OTEs!$T426</f>
        <v>0</v>
      </c>
      <c r="S426" s="31">
        <f>OTEs!O426/OTEs!$T426</f>
        <v>0</v>
      </c>
      <c r="T426" s="31">
        <f>OTEs!P426/OTEs!$T426</f>
        <v>0.18630136986301371</v>
      </c>
      <c r="U426" s="31">
        <f>OTEs!Q426/OTEs!$T426</f>
        <v>0</v>
      </c>
      <c r="V426" s="31">
        <f>OTEs!R426/OTEs!$T426</f>
        <v>0</v>
      </c>
      <c r="W426" s="31">
        <f>OTEs!S426/OTEs!$T426</f>
        <v>0.63744292237442934</v>
      </c>
      <c r="X426" s="31">
        <f>SUM('BASE '!AH426:AK426)/'BASE '!AA426</f>
        <v>0.48401826484018273</v>
      </c>
      <c r="Y426" s="31">
        <f>'BASE '!AH426/SUM('BASE '!$AH426:$AK426)</f>
        <v>7.5471698113207544E-2</v>
      </c>
      <c r="Z426" s="31">
        <f>'BASE '!AI426/SUM('BASE '!$AH426:$AK426)</f>
        <v>0.41509433962264147</v>
      </c>
      <c r="AA426" s="31">
        <f>'BASE '!AJ426/SUM('BASE '!$AH426:$AK426)</f>
        <v>0.50943396226415094</v>
      </c>
      <c r="AB426" s="31">
        <f>'BASE '!AK426/SUM('BASE '!$AH426:$AK426)</f>
        <v>0</v>
      </c>
      <c r="AC426" s="31">
        <f>'BASE '!AB426/'BASE '!AA426</f>
        <v>0.34885844748858447</v>
      </c>
      <c r="AD426" s="31">
        <f>'BASE '!AF426/'BASE '!AA426</f>
        <v>0.54337899543378998</v>
      </c>
      <c r="AE426" s="31">
        <f>'BASE '!AG426/'BASE '!AA426</f>
        <v>3.6529680365296809E-2</v>
      </c>
      <c r="AF426" s="31">
        <f>'BASE '!AA426/'BASE '!G426</f>
        <v>1.4677997704583808E-2</v>
      </c>
      <c r="DV426" s="5"/>
      <c r="DW426" s="5"/>
      <c r="DX426" s="5"/>
      <c r="DY426" s="5"/>
      <c r="DZ426" s="5"/>
      <c r="EA426" s="5"/>
      <c r="EB426" s="5"/>
    </row>
    <row r="427" spans="1:132">
      <c r="A427" t="s">
        <v>1037</v>
      </c>
      <c r="B427" t="s">
        <v>1026</v>
      </c>
      <c r="C427" t="s">
        <v>1026</v>
      </c>
      <c r="D427" s="31">
        <f>'BASE '!Z427/'BASE '!AA427</f>
        <v>2280.1623619068209</v>
      </c>
      <c r="E427" s="31">
        <f>'BASE '!AA427/'BASE '!CV427</f>
        <v>1.0313266443701226</v>
      </c>
      <c r="F427" s="31">
        <f>'BASE '!Z427/'BASE '!CV427</f>
        <v>2351.5921973244149</v>
      </c>
      <c r="G427" s="31">
        <f>SUM(OTEs!D427:K427,OTEs!M427,OTEs!N427,OTEs!O427,OTEs!Q427)/'BASE '!AA427</f>
        <v>0.20938276943033182</v>
      </c>
      <c r="H427" s="31">
        <f>OTEs!D427/OTEs!$T427</f>
        <v>0.15782077613231002</v>
      </c>
      <c r="I427" s="31">
        <f>OTEs!E427/OTEs!$T427</f>
        <v>0</v>
      </c>
      <c r="J427" s="31">
        <f>OTEs!F427/OTEs!$T427</f>
        <v>0</v>
      </c>
      <c r="K427" s="31">
        <f>OTEs!G427/OTEs!$T427</f>
        <v>1.351205275105394E-2</v>
      </c>
      <c r="L427" s="31">
        <f>OTEs!H427/OTEs!$T427</f>
        <v>1.4268727705112961E-2</v>
      </c>
      <c r="M427" s="31">
        <f>OTEs!I427/OTEs!$T427</f>
        <v>0</v>
      </c>
      <c r="N427" s="31">
        <f>OTEs!J427/OTEs!$T427</f>
        <v>0</v>
      </c>
      <c r="O427" s="31">
        <f>OTEs!K427/OTEs!$T427</f>
        <v>0</v>
      </c>
      <c r="P427" s="31">
        <f>OTEs!L427/OTEs!$T427</f>
        <v>9.3503405037293263E-2</v>
      </c>
      <c r="Q427" s="31">
        <f>OTEs!M427/OTEs!$T427</f>
        <v>0</v>
      </c>
      <c r="R427" s="31">
        <f>OTEs!N427/OTEs!$T427</f>
        <v>0</v>
      </c>
      <c r="S427" s="31">
        <f>OTEs!O427/OTEs!$T427</f>
        <v>2.1511187979677871E-2</v>
      </c>
      <c r="T427" s="31">
        <f>OTEs!P427/OTEs!$T427</f>
        <v>9.3503405037293263E-2</v>
      </c>
      <c r="U427" s="31">
        <f>OTEs!Q427/OTEs!$T427</f>
        <v>2.2700248621770618E-3</v>
      </c>
      <c r="V427" s="31">
        <f>OTEs!R427/OTEs!$T427</f>
        <v>0.18743919576262025</v>
      </c>
      <c r="W427" s="31">
        <f>OTEs!S427/OTEs!$T427</f>
        <v>0.41617122473246132</v>
      </c>
      <c r="X427" s="31">
        <f>SUM('BASE '!AH427:AK427)/'BASE '!AA427</f>
        <v>0.4096854394119554</v>
      </c>
      <c r="Y427" s="31">
        <f>'BASE '!AH427/SUM('BASE '!$AH427:$AK427)</f>
        <v>1.0554089709762534E-2</v>
      </c>
      <c r="Z427" s="31">
        <f>'BASE '!AI427/SUM('BASE '!$AH427:$AK427)</f>
        <v>0.38786279683377306</v>
      </c>
      <c r="AA427" s="31">
        <f>'BASE '!AJ427/SUM('BASE '!$AH427:$AK427)</f>
        <v>0.60158311345646442</v>
      </c>
      <c r="AB427" s="31">
        <f>'BASE '!AK427/SUM('BASE '!$AH427:$AK427)</f>
        <v>0</v>
      </c>
      <c r="AC427" s="31">
        <f>'BASE '!AB427/'BASE '!AA427</f>
        <v>0.60533996324721651</v>
      </c>
      <c r="AD427" s="31">
        <f>'BASE '!AF427/'BASE '!AA427</f>
        <v>0.31974921630094039</v>
      </c>
      <c r="AE427" s="31">
        <f>'BASE '!AG427/'BASE '!AA427</f>
        <v>1.8916873851475516E-2</v>
      </c>
      <c r="AF427" s="31">
        <f>'BASE '!AA427/'BASE '!G427</f>
        <v>2.8537695228498462E-2</v>
      </c>
      <c r="DV427" s="5"/>
      <c r="DW427" s="5"/>
      <c r="DX427" s="5"/>
      <c r="DY427" s="5"/>
      <c r="DZ427" s="5"/>
      <c r="EA427" s="5"/>
      <c r="EB427" s="5"/>
    </row>
    <row r="428" spans="1:132">
      <c r="A428" t="s">
        <v>1038</v>
      </c>
      <c r="B428" t="s">
        <v>1026</v>
      </c>
      <c r="C428" t="s">
        <v>1039</v>
      </c>
      <c r="D428" s="31">
        <f>'BASE '!Z428/'BASE '!AA428</f>
        <v>1880.6753669112741</v>
      </c>
      <c r="E428" s="31">
        <f>'BASE '!AA428/'BASE '!CV428</f>
        <v>0.96089743589743581</v>
      </c>
      <c r="F428" s="31">
        <f>'BASE '!Z428/'BASE '!CV428</f>
        <v>1807.1361378205127</v>
      </c>
      <c r="G428" s="31">
        <f>SUM(OTEs!D428:K428,OTEs!M428,OTEs!N428,OTEs!O428,OTEs!Q428)/'BASE '!AA428</f>
        <v>0.14409606404269512</v>
      </c>
      <c r="H428" s="31">
        <f>OTEs!D428/OTEs!$T428</f>
        <v>3.0020013342228157E-2</v>
      </c>
      <c r="I428" s="31">
        <f>OTEs!E428/OTEs!$T428</f>
        <v>0</v>
      </c>
      <c r="J428" s="31">
        <f>OTEs!F428/OTEs!$T428</f>
        <v>0</v>
      </c>
      <c r="K428" s="31">
        <f>OTEs!G428/OTEs!$T428</f>
        <v>0</v>
      </c>
      <c r="L428" s="31">
        <f>OTEs!H428/OTEs!$T428</f>
        <v>0</v>
      </c>
      <c r="M428" s="31">
        <f>OTEs!I428/OTEs!$T428</f>
        <v>0</v>
      </c>
      <c r="N428" s="31">
        <f>OTEs!J428/OTEs!$T428</f>
        <v>0</v>
      </c>
      <c r="O428" s="31">
        <f>OTEs!K428/OTEs!$T428</f>
        <v>5.5036691127418283E-2</v>
      </c>
      <c r="P428" s="31">
        <f>OTEs!L428/OTEs!$T428</f>
        <v>3.5023348899266185E-2</v>
      </c>
      <c r="Q428" s="31">
        <f>OTEs!M428/OTEs!$T428</f>
        <v>0</v>
      </c>
      <c r="R428" s="31">
        <f>OTEs!N428/OTEs!$T428</f>
        <v>0</v>
      </c>
      <c r="S428" s="31">
        <f>OTEs!O428/OTEs!$T428</f>
        <v>2.8018679119412943E-2</v>
      </c>
      <c r="T428" s="31">
        <f>OTEs!P428/OTEs!$T428</f>
        <v>0.30520346897931955</v>
      </c>
      <c r="U428" s="31">
        <f>OTEs!Q428/OTEs!$T428</f>
        <v>3.1020680453635763E-2</v>
      </c>
      <c r="V428" s="31">
        <f>OTEs!R428/OTEs!$T428</f>
        <v>0.1274182788525684</v>
      </c>
      <c r="W428" s="31">
        <f>OTEs!S428/OTEs!$T428</f>
        <v>0.38825883922615084</v>
      </c>
      <c r="X428" s="31">
        <f>SUM('BASE '!AH428:AK428)/'BASE '!AA428</f>
        <v>0.72048032021347552</v>
      </c>
      <c r="Y428" s="31">
        <f>'BASE '!AH428/SUM('BASE '!$AH428:$AK428)</f>
        <v>0</v>
      </c>
      <c r="Z428" s="31">
        <f>'BASE '!AI428/SUM('BASE '!$AH428:$AK428)</f>
        <v>0.55555555555555558</v>
      </c>
      <c r="AA428" s="31">
        <f>'BASE '!AJ428/SUM('BASE '!$AH428:$AK428)</f>
        <v>0.29629629629629634</v>
      </c>
      <c r="AB428" s="31">
        <f>'BASE '!AK428/SUM('BASE '!$AH428:$AK428)</f>
        <v>0.14814814814814817</v>
      </c>
      <c r="AC428" s="31">
        <f>'BASE '!AB428/'BASE '!AA428</f>
        <v>0.35757171447631758</v>
      </c>
      <c r="AD428" s="31">
        <f>'BASE '!AF428/'BASE '!AA428</f>
        <v>0.52301534356237489</v>
      </c>
      <c r="AE428" s="31">
        <f>'BASE '!AG428/'BASE '!AA428</f>
        <v>6.4042695130086716E-2</v>
      </c>
      <c r="AF428" s="31">
        <f>'BASE '!AA428/'BASE '!G428</f>
        <v>3.0642119027879246E-2</v>
      </c>
      <c r="DV428" s="5"/>
      <c r="DW428" s="5"/>
      <c r="DX428" s="5"/>
      <c r="DY428" s="5"/>
      <c r="DZ428" s="5"/>
      <c r="EA428" s="5"/>
      <c r="EB428" s="5"/>
    </row>
    <row r="429" spans="1:132">
      <c r="A429" t="s">
        <v>1040</v>
      </c>
      <c r="B429" t="s">
        <v>1026</v>
      </c>
      <c r="C429" t="s">
        <v>1041</v>
      </c>
      <c r="D429" s="31">
        <f>'BASE '!Z429/'BASE '!AA429</f>
        <v>2189.65644895179</v>
      </c>
      <c r="E429" s="31">
        <f>'BASE '!AA429/'BASE '!CV429</f>
        <v>0.95331890331890334</v>
      </c>
      <c r="F429" s="31">
        <f>'BASE '!Z429/'BASE '!CV429</f>
        <v>2087.4408845598846</v>
      </c>
      <c r="G429" s="31">
        <f>SUM(OTEs!D429:K429,OTEs!M429,OTEs!N429,OTEs!O429,OTEs!Q429)/'BASE '!AA429</f>
        <v>0.24150457882388557</v>
      </c>
      <c r="H429" s="31">
        <f>OTEs!D429/OTEs!$T429</f>
        <v>3.3054711246200602E-2</v>
      </c>
      <c r="I429" s="31">
        <f>OTEs!E429/OTEs!$T429</f>
        <v>0</v>
      </c>
      <c r="J429" s="31">
        <f>OTEs!F429/OTEs!$T429</f>
        <v>0</v>
      </c>
      <c r="K429" s="31">
        <f>OTEs!G429/OTEs!$T429</f>
        <v>1.6489361702127656E-2</v>
      </c>
      <c r="L429" s="31">
        <f>OTEs!H429/OTEs!$T429</f>
        <v>0</v>
      </c>
      <c r="M429" s="31">
        <f>OTEs!I429/OTEs!$T429</f>
        <v>0</v>
      </c>
      <c r="N429" s="31">
        <f>OTEs!J429/OTEs!$T429</f>
        <v>0</v>
      </c>
      <c r="O429" s="31">
        <f>OTEs!K429/OTEs!$T429</f>
        <v>2.3784194528875376E-2</v>
      </c>
      <c r="P429" s="31">
        <f>OTEs!L429/OTEs!$T429</f>
        <v>0</v>
      </c>
      <c r="Q429" s="31">
        <f>OTEs!M429/OTEs!$T429</f>
        <v>0</v>
      </c>
      <c r="R429" s="31">
        <f>OTEs!N429/OTEs!$T429</f>
        <v>1.8996960486322184E-2</v>
      </c>
      <c r="S429" s="31">
        <f>OTEs!O429/OTEs!$T429</f>
        <v>0.15015197568389058</v>
      </c>
      <c r="T429" s="31">
        <f>OTEs!P429/OTEs!$T429</f>
        <v>0.21960486322188444</v>
      </c>
      <c r="U429" s="31">
        <f>OTEs!Q429/OTEs!$T429</f>
        <v>0</v>
      </c>
      <c r="V429" s="31">
        <f>OTEs!R429/OTEs!$T429</f>
        <v>6.5729483282674764E-2</v>
      </c>
      <c r="W429" s="31">
        <f>OTEs!S429/OTEs!$T429</f>
        <v>0.47218844984802422</v>
      </c>
      <c r="X429" s="31">
        <f>SUM('BASE '!AH429:AK429)/'BASE '!AA429</f>
        <v>0.76818285022326505</v>
      </c>
      <c r="Y429" s="31">
        <f>'BASE '!AH429/SUM('BASE '!$AH429:$AK429)</f>
        <v>0.14384236453201971</v>
      </c>
      <c r="Z429" s="31">
        <f>'BASE '!AI429/SUM('BASE '!$AH429:$AK429)</f>
        <v>0.74285714285714288</v>
      </c>
      <c r="AA429" s="31">
        <f>'BASE '!AJ429/SUM('BASE '!$AH429:$AK429)</f>
        <v>9.753694581280789E-2</v>
      </c>
      <c r="AB429" s="31">
        <f>'BASE '!AK429/SUM('BASE '!$AH429:$AK429)</f>
        <v>1.5763546798029559E-2</v>
      </c>
      <c r="AC429" s="31">
        <f>'BASE '!AB429/'BASE '!AA429</f>
        <v>0.47370014379777498</v>
      </c>
      <c r="AD429" s="31">
        <f>'BASE '!AF429/'BASE '!AA429</f>
        <v>0.47332172860062061</v>
      </c>
      <c r="AE429" s="31">
        <f>'BASE '!AG429/'BASE '!AA429</f>
        <v>8.4008173768258549E-3</v>
      </c>
      <c r="AF429" s="31">
        <f>'BASE '!AA429/'BASE '!G429</f>
        <v>4.6929794182117915E-2</v>
      </c>
      <c r="DV429" s="5"/>
      <c r="DW429" s="5"/>
      <c r="DX429" s="5"/>
      <c r="DY429" s="5"/>
      <c r="DZ429" s="5"/>
      <c r="EA429" s="5"/>
      <c r="EB429" s="5"/>
    </row>
    <row r="430" spans="1:132">
      <c r="A430" t="s">
        <v>1042</v>
      </c>
      <c r="B430" t="s">
        <v>1026</v>
      </c>
      <c r="C430" t="s">
        <v>1043</v>
      </c>
      <c r="D430" s="31">
        <f>'BASE '!Z430/'BASE '!AA430</f>
        <v>1748.8013862268779</v>
      </c>
      <c r="E430" s="31">
        <f>'BASE '!AA430/'BASE '!CV430</f>
        <v>1.5392795883361918</v>
      </c>
      <c r="F430" s="31">
        <f>'BASE '!Z430/'BASE '!CV430</f>
        <v>2691.8942778730702</v>
      </c>
      <c r="G430" s="31">
        <f>SUM(OTEs!D430:K430,OTEs!M430,OTEs!N430,OTEs!O430,OTEs!Q430)/'BASE '!AA430</f>
        <v>0.14620013371963453</v>
      </c>
      <c r="H430" s="31">
        <f>OTEs!D430/OTEs!$T430</f>
        <v>0.10339800381294158</v>
      </c>
      <c r="I430" s="31">
        <f>OTEs!E430/OTEs!$T430</f>
        <v>0</v>
      </c>
      <c r="J430" s="31">
        <f>OTEs!F430/OTEs!$T430</f>
        <v>0</v>
      </c>
      <c r="K430" s="31">
        <f>OTEs!G430/OTEs!$T430</f>
        <v>1.12145340361108E-2</v>
      </c>
      <c r="L430" s="31">
        <f>OTEs!H430/OTEs!$T430</f>
        <v>0</v>
      </c>
      <c r="M430" s="31">
        <f>OTEs!I430/OTEs!$T430</f>
        <v>0</v>
      </c>
      <c r="N430" s="31">
        <f>OTEs!J430/OTEs!$T430</f>
        <v>0</v>
      </c>
      <c r="O430" s="31">
        <f>OTEs!K430/OTEs!$T430</f>
        <v>0</v>
      </c>
      <c r="P430" s="31">
        <f>OTEs!L430/OTEs!$T430</f>
        <v>9.2071324436469676E-2</v>
      </c>
      <c r="Q430" s="31">
        <f>OTEs!M430/OTEs!$T430</f>
        <v>0</v>
      </c>
      <c r="R430" s="31">
        <f>OTEs!N430/OTEs!$T430</f>
        <v>0</v>
      </c>
      <c r="S430" s="31">
        <f>OTEs!O430/OTEs!$T430</f>
        <v>2.9718515195693618E-2</v>
      </c>
      <c r="T430" s="31">
        <f>OTEs!P430/OTEs!$T430</f>
        <v>9.7790736794886174E-2</v>
      </c>
      <c r="U430" s="31">
        <f>OTEs!Q430/OTEs!$T430</f>
        <v>2.8036335090277E-3</v>
      </c>
      <c r="V430" s="31">
        <f>OTEs!R430/OTEs!$T430</f>
        <v>0.23057081978243807</v>
      </c>
      <c r="W430" s="31">
        <f>OTEs!S430/OTEs!$T430</f>
        <v>0.43243243243243246</v>
      </c>
      <c r="X430" s="31">
        <f>SUM('BASE '!AH430:AK430)/'BASE '!AA430</f>
        <v>0.35324270113661693</v>
      </c>
      <c r="Y430" s="31">
        <f>'BASE '!AH430/SUM('BASE '!$AH430:$AK430)</f>
        <v>0.10094637223974763</v>
      </c>
      <c r="Z430" s="31">
        <f>'BASE '!AI430/SUM('BASE '!$AH430:$AK430)</f>
        <v>0.28706624605678227</v>
      </c>
      <c r="AA430" s="31">
        <f>'BASE '!AJ430/SUM('BASE '!$AH430:$AK430)</f>
        <v>0.61198738170347</v>
      </c>
      <c r="AB430" s="31">
        <f>'BASE '!AK430/SUM('BASE '!$AH430:$AK430)</f>
        <v>0</v>
      </c>
      <c r="AC430" s="31">
        <f>'BASE '!AB430/'BASE '!AA430</f>
        <v>0.44851794071762874</v>
      </c>
      <c r="AD430" s="31">
        <f>'BASE '!AF430/'BASE '!AA430</f>
        <v>0.48997102741252507</v>
      </c>
      <c r="AE430" s="31">
        <f>'BASE '!AG430/'BASE '!AA430</f>
        <v>0</v>
      </c>
      <c r="AF430" s="31">
        <f>'BASE '!AA430/'BASE '!G430</f>
        <v>5.025693693322749E-2</v>
      </c>
      <c r="DV430" s="5"/>
      <c r="DW430" s="5"/>
      <c r="DX430" s="5"/>
      <c r="DY430" s="5"/>
      <c r="DZ430" s="5"/>
      <c r="EA430" s="5"/>
      <c r="EB430" s="5"/>
    </row>
    <row r="431" spans="1:132">
      <c r="A431" t="s">
        <v>1044</v>
      </c>
      <c r="B431" t="s">
        <v>1026</v>
      </c>
      <c r="C431" t="s">
        <v>1045</v>
      </c>
      <c r="D431" s="31">
        <f>'BASE '!Z431/'BASE '!AA431</f>
        <v>2109.0149278233794</v>
      </c>
      <c r="E431" s="31">
        <f>'BASE '!AA431/'BASE '!CV431</f>
        <v>0.9200520833333331</v>
      </c>
      <c r="F431" s="31">
        <f>'BASE '!Z431/'BASE '!CV431</f>
        <v>1940.4035781249995</v>
      </c>
      <c r="G431" s="31">
        <f>SUM(OTEs!D431:K431,OTEs!M431,OTEs!N431,OTEs!O431,OTEs!Q431)/'BASE '!AA431</f>
        <v>0.21030285876026039</v>
      </c>
      <c r="H431" s="31">
        <f>OTEs!D431/OTEs!$T431</f>
        <v>0</v>
      </c>
      <c r="I431" s="31">
        <f>OTEs!E431/OTEs!$T431</f>
        <v>0</v>
      </c>
      <c r="J431" s="31">
        <f>OTEs!F431/OTEs!$T431</f>
        <v>0</v>
      </c>
      <c r="K431" s="31">
        <f>OTEs!G431/OTEs!$T431</f>
        <v>0</v>
      </c>
      <c r="L431" s="31">
        <f>OTEs!H431/OTEs!$T431</f>
        <v>0</v>
      </c>
      <c r="M431" s="31">
        <f>OTEs!I431/OTEs!$T431</f>
        <v>4.1607698839513166E-2</v>
      </c>
      <c r="N431" s="31">
        <f>OTEs!J431/OTEs!$T431</f>
        <v>0</v>
      </c>
      <c r="O431" s="31">
        <f>OTEs!K431/OTEs!$T431</f>
        <v>0</v>
      </c>
      <c r="P431" s="31">
        <f>OTEs!L431/OTEs!$T431</f>
        <v>9.1140673648457418E-2</v>
      </c>
      <c r="Q431" s="31">
        <f>OTEs!M431/OTEs!$T431</f>
        <v>0</v>
      </c>
      <c r="R431" s="31">
        <f>OTEs!N431/OTEs!$T431</f>
        <v>0</v>
      </c>
      <c r="S431" s="31">
        <f>OTEs!O431/OTEs!$T431</f>
        <v>0.16869515992074724</v>
      </c>
      <c r="T431" s="31">
        <f>OTEs!P431/OTEs!$T431</f>
        <v>0.28927257288423441</v>
      </c>
      <c r="U431" s="31">
        <f>OTEs!Q431/OTEs!$T431</f>
        <v>0</v>
      </c>
      <c r="V431" s="31">
        <f>OTEs!R431/OTEs!$T431</f>
        <v>0.13840928389470705</v>
      </c>
      <c r="W431" s="31">
        <f>OTEs!S431/OTEs!$T431</f>
        <v>0.27087461081234082</v>
      </c>
      <c r="X431" s="31">
        <f>SUM('BASE '!AH431:AK431)/'BASE '!AA431</f>
        <v>0.53495612793659775</v>
      </c>
      <c r="Y431" s="31">
        <f>'BASE '!AH431/SUM('BASE '!$AH431:$AK431)</f>
        <v>7.9365079365079375E-2</v>
      </c>
      <c r="Z431" s="31">
        <f>'BASE '!AI431/SUM('BASE '!$AH431:$AK431)</f>
        <v>0.70899470899470907</v>
      </c>
      <c r="AA431" s="31">
        <f>'BASE '!AJ431/SUM('BASE '!$AH431:$AK431)</f>
        <v>0.21164021164021166</v>
      </c>
      <c r="AB431" s="31">
        <f>'BASE '!AK431/SUM('BASE '!$AH431:$AK431)</f>
        <v>0</v>
      </c>
      <c r="AC431" s="31">
        <f>'BASE '!AB431/'BASE '!AA431</f>
        <v>0.47070478347013867</v>
      </c>
      <c r="AD431" s="31">
        <f>'BASE '!AF431/'BASE '!AA431</f>
        <v>0.50042456835550531</v>
      </c>
      <c r="AE431" s="31">
        <f>'BASE '!AG431/'BASE '!AA431</f>
        <v>0</v>
      </c>
      <c r="AF431" s="31">
        <f>'BASE '!AA431/'BASE '!G431</f>
        <v>3.0613639641849631E-2</v>
      </c>
      <c r="DV431" s="5"/>
      <c r="DW431" s="5"/>
      <c r="DX431" s="5"/>
      <c r="DY431" s="5"/>
      <c r="DZ431" s="5"/>
      <c r="EA431" s="5"/>
      <c r="EB431" s="5"/>
    </row>
    <row r="432" spans="1:132">
      <c r="A432" t="s">
        <v>1048</v>
      </c>
      <c r="B432" t="s">
        <v>1047</v>
      </c>
      <c r="C432" t="s">
        <v>1049</v>
      </c>
      <c r="D432" s="31">
        <f>'BASE '!Z432/'BASE '!AA432</f>
        <v>1253.7868052278088</v>
      </c>
      <c r="E432" s="31">
        <f>'BASE '!AA432/'BASE '!CV432</f>
        <v>0.93320158102766793</v>
      </c>
      <c r="F432" s="31">
        <f>'BASE '!Z432/'BASE '!CV432</f>
        <v>1170.0358289102201</v>
      </c>
      <c r="G432" s="31">
        <f>SUM(OTEs!D432:K432,OTEs!M432,OTEs!N432,OTEs!O432,OTEs!Q432)/'BASE '!AA432</f>
        <v>0.38567193077993583</v>
      </c>
      <c r="H432" s="31">
        <f>OTEs!D432/OTEs!$T432</f>
        <v>0</v>
      </c>
      <c r="I432" s="31">
        <f>OTEs!E432/OTEs!$T432</f>
        <v>0</v>
      </c>
      <c r="J432" s="31">
        <f>OTEs!F432/OTEs!$T432</f>
        <v>0</v>
      </c>
      <c r="K432" s="31">
        <f>OTEs!G432/OTEs!$T432</f>
        <v>0</v>
      </c>
      <c r="L432" s="31">
        <f>OTEs!H432/OTEs!$T432</f>
        <v>5.1353874883286646E-2</v>
      </c>
      <c r="M432" s="31">
        <f>OTEs!I432/OTEs!$T432</f>
        <v>0</v>
      </c>
      <c r="N432" s="31">
        <f>OTEs!J432/OTEs!$T432</f>
        <v>0</v>
      </c>
      <c r="O432" s="31">
        <f>OTEs!K432/OTEs!$T432</f>
        <v>0.17790227201991907</v>
      </c>
      <c r="P432" s="31">
        <f>OTEs!L432/OTEs!$T432</f>
        <v>0.10115157173980703</v>
      </c>
      <c r="Q432" s="31">
        <f>OTEs!M432/OTEs!$T432</f>
        <v>8.0298786181139115E-3</v>
      </c>
      <c r="R432" s="31">
        <f>OTEs!N432/OTEs!$T432</f>
        <v>0</v>
      </c>
      <c r="S432" s="31">
        <f>OTEs!O432/OTEs!$T432</f>
        <v>0.15001556178026768</v>
      </c>
      <c r="T432" s="31">
        <f>OTEs!P432/OTEs!$T432</f>
        <v>7.5630252100840331E-2</v>
      </c>
      <c r="U432" s="31">
        <f>OTEs!Q432/OTEs!$T432</f>
        <v>9.4615624027388733E-3</v>
      </c>
      <c r="V432" s="31">
        <f>OTEs!R432/OTEs!$T432</f>
        <v>4.3572984749455333E-2</v>
      </c>
      <c r="W432" s="31">
        <f>OTEs!S432/OTEs!$T432</f>
        <v>0.38288204170557116</v>
      </c>
      <c r="X432" s="31">
        <f>SUM('BASE '!AH432:AK432)/'BASE '!AA432</f>
        <v>0.32492285351243416</v>
      </c>
      <c r="Y432" s="31">
        <f>'BASE '!AH432/SUM('BASE '!$AH432:$AK432)</f>
        <v>4.4692737430167599E-2</v>
      </c>
      <c r="Z432" s="31">
        <f>'BASE '!AI432/SUM('BASE '!$AH432:$AK432)</f>
        <v>0.82309124767225339</v>
      </c>
      <c r="AA432" s="31">
        <f>'BASE '!AJ432/SUM('BASE '!$AH432:$AK432)</f>
        <v>0.11731843575418995</v>
      </c>
      <c r="AB432" s="31">
        <f>'BASE '!AK432/SUM('BASE '!$AH432:$AK432)</f>
        <v>1.4897579143389201E-2</v>
      </c>
      <c r="AC432" s="31">
        <f>'BASE '!AB432/'BASE '!AA432</f>
        <v>0.11581049192230894</v>
      </c>
      <c r="AD432" s="31">
        <f>'BASE '!AF432/'BASE '!AA432</f>
        <v>0.82676831850910615</v>
      </c>
      <c r="AE432" s="31">
        <f>'BASE '!AG432/'BASE '!AA432</f>
        <v>2.7651721425546075E-2</v>
      </c>
      <c r="AF432" s="31">
        <f>'BASE '!AA432/'BASE '!G432</f>
        <v>7.7611991288239091E-2</v>
      </c>
      <c r="DV432" s="5"/>
      <c r="DW432" s="5"/>
      <c r="DX432" s="5"/>
      <c r="DY432" s="5"/>
      <c r="DZ432" s="5"/>
      <c r="EA432" s="5"/>
      <c r="EB432" s="5"/>
    </row>
    <row r="433" spans="1:132">
      <c r="A433" t="s">
        <v>1050</v>
      </c>
      <c r="B433" t="s">
        <v>1047</v>
      </c>
      <c r="C433" t="s">
        <v>1051</v>
      </c>
      <c r="D433" s="31">
        <f>'BASE '!Z433/'BASE '!AA433</f>
        <v>1891.1535788381741</v>
      </c>
      <c r="E433" s="31">
        <f>'BASE '!AA433/'BASE '!CV433</f>
        <v>1.7214285714285713</v>
      </c>
      <c r="F433" s="31">
        <f>'BASE '!Z433/'BASE '!CV433</f>
        <v>3255.4858035714283</v>
      </c>
      <c r="G433" s="31">
        <f>SUM(OTEs!D433:K433,OTEs!M433,OTEs!N433,OTEs!O433,OTEs!Q433)/'BASE '!AA433</f>
        <v>0.23858921161825727</v>
      </c>
      <c r="H433" s="31">
        <f>OTEs!D433/OTEs!$T433</f>
        <v>0.1358921161825726</v>
      </c>
      <c r="I433" s="31">
        <f>OTEs!E433/OTEs!$T433</f>
        <v>0</v>
      </c>
      <c r="J433" s="31">
        <f>OTEs!F433/OTEs!$T433</f>
        <v>0</v>
      </c>
      <c r="K433" s="31">
        <f>OTEs!G433/OTEs!$T433</f>
        <v>0</v>
      </c>
      <c r="L433" s="31">
        <f>OTEs!H433/OTEs!$T433</f>
        <v>0</v>
      </c>
      <c r="M433" s="31">
        <f>OTEs!I433/OTEs!$T433</f>
        <v>0</v>
      </c>
      <c r="N433" s="31">
        <f>OTEs!J433/OTEs!$T433</f>
        <v>0</v>
      </c>
      <c r="O433" s="31">
        <f>OTEs!K433/OTEs!$T433</f>
        <v>5.5497925311203317E-2</v>
      </c>
      <c r="P433" s="31">
        <f>OTEs!L433/OTEs!$T433</f>
        <v>0</v>
      </c>
      <c r="Q433" s="31">
        <f>OTEs!M433/OTEs!$T433</f>
        <v>0</v>
      </c>
      <c r="R433" s="31">
        <f>OTEs!N433/OTEs!$T433</f>
        <v>0</v>
      </c>
      <c r="S433" s="31">
        <f>OTEs!O433/OTEs!$T433</f>
        <v>0</v>
      </c>
      <c r="T433" s="31">
        <f>OTEs!P433/OTEs!$T433</f>
        <v>0.17531120331950206</v>
      </c>
      <c r="U433" s="31">
        <f>OTEs!Q433/OTEs!$T433</f>
        <v>4.7199170124481327E-2</v>
      </c>
      <c r="V433" s="31">
        <f>OTEs!R433/OTEs!$T433</f>
        <v>0</v>
      </c>
      <c r="W433" s="31">
        <f>OTEs!S433/OTEs!$T433</f>
        <v>0.58609958506224058</v>
      </c>
      <c r="X433" s="31">
        <f>SUM('BASE '!AH433:AK433)/'BASE '!AA433</f>
        <v>0.65352697095435686</v>
      </c>
      <c r="Y433" s="31">
        <f>'BASE '!AH433/SUM('BASE '!$AH433:$AK433)</f>
        <v>3.1746031746031744E-2</v>
      </c>
      <c r="Z433" s="31">
        <f>'BASE '!AI433/SUM('BASE '!$AH433:$AK433)</f>
        <v>0.27777777777777773</v>
      </c>
      <c r="AA433" s="31">
        <f>'BASE '!AJ433/SUM('BASE '!$AH433:$AK433)</f>
        <v>0.69047619047619047</v>
      </c>
      <c r="AB433" s="31">
        <f>'BASE '!AK433/SUM('BASE '!$AH433:$AK433)</f>
        <v>0</v>
      </c>
      <c r="AC433" s="31">
        <f>'BASE '!AB433/'BASE '!AA433</f>
        <v>0.39367219917012447</v>
      </c>
      <c r="AD433" s="31">
        <f>'BASE '!AF433/'BASE '!AA433</f>
        <v>0.50207468879668049</v>
      </c>
      <c r="AE433" s="31">
        <f>'BASE '!AG433/'BASE '!AA433</f>
        <v>5.0311203319502069E-2</v>
      </c>
      <c r="AF433" s="31">
        <f>'BASE '!AA433/'BASE '!G433</f>
        <v>6.5613543473669027E-3</v>
      </c>
      <c r="DV433" s="5"/>
      <c r="DW433" s="5"/>
      <c r="DX433" s="5"/>
      <c r="DY433" s="5"/>
      <c r="DZ433" s="5"/>
      <c r="EA433" s="5"/>
      <c r="EB433" s="5"/>
    </row>
    <row r="434" spans="1:132">
      <c r="A434" t="s">
        <v>1052</v>
      </c>
      <c r="B434" t="s">
        <v>1047</v>
      </c>
      <c r="C434" t="s">
        <v>1053</v>
      </c>
      <c r="D434" s="31">
        <f>'BASE '!Z434/'BASE '!AA434</f>
        <v>1161.0534394369158</v>
      </c>
      <c r="E434" s="31">
        <f>'BASE '!AA434/'BASE '!CV434</f>
        <v>2.4037878787878788</v>
      </c>
      <c r="F434" s="31">
        <f>'BASE '!Z434/'BASE '!CV434</f>
        <v>2790.9261843434342</v>
      </c>
      <c r="G434" s="31">
        <f>SUM(OTEs!D434:K434,OTEs!M434,OTEs!N434,OTEs!O434,OTEs!Q434)/'BASE '!AA434</f>
        <v>0.40655531043176801</v>
      </c>
      <c r="H434" s="31">
        <f>OTEs!D434/OTEs!$T434</f>
        <v>8.509297195083516E-3</v>
      </c>
      <c r="I434" s="31">
        <f>OTEs!E434/OTEs!$T434</f>
        <v>0</v>
      </c>
      <c r="J434" s="31">
        <f>OTEs!F434/OTEs!$T434</f>
        <v>0</v>
      </c>
      <c r="K434" s="31">
        <f>OTEs!G434/OTEs!$T434</f>
        <v>0</v>
      </c>
      <c r="L434" s="31">
        <f>OTEs!H434/OTEs!$T434</f>
        <v>0.30554680113457294</v>
      </c>
      <c r="M434" s="31">
        <f>OTEs!I434/OTEs!$T434</f>
        <v>0</v>
      </c>
      <c r="N434" s="31">
        <f>OTEs!J434/OTEs!$T434</f>
        <v>0</v>
      </c>
      <c r="O434" s="31">
        <f>OTEs!K434/OTEs!$T434</f>
        <v>9.8749868683685234E-3</v>
      </c>
      <c r="P434" s="31">
        <f>OTEs!L434/OTEs!$T434</f>
        <v>0.22134678012396258</v>
      </c>
      <c r="Q434" s="31">
        <f>OTEs!M434/OTEs!$T434</f>
        <v>2.720874041390902E-2</v>
      </c>
      <c r="R434" s="31">
        <f>OTEs!N434/OTEs!$T434</f>
        <v>0</v>
      </c>
      <c r="S434" s="31">
        <f>OTEs!O434/OTEs!$T434</f>
        <v>1.150330917113142E-2</v>
      </c>
      <c r="T434" s="31">
        <f>OTEs!P434/OTEs!$T434</f>
        <v>2.8311797457716146E-2</v>
      </c>
      <c r="U434" s="31">
        <f>OTEs!Q434/OTEs!$T434</f>
        <v>4.3912175648702589E-2</v>
      </c>
      <c r="V434" s="31">
        <f>OTEs!R434/OTEs!$T434</f>
        <v>0.10857232902615821</v>
      </c>
      <c r="W434" s="31">
        <f>OTEs!S434/OTEs!$T434</f>
        <v>0.23521378296039497</v>
      </c>
      <c r="X434" s="31">
        <f>SUM('BASE '!AH434:AK434)/'BASE '!AA434</f>
        <v>0.14497321147179323</v>
      </c>
      <c r="Y434" s="31">
        <f>'BASE '!AH434/SUM('BASE '!$AH434:$AK434)</f>
        <v>0.27898550724637683</v>
      </c>
      <c r="Z434" s="31">
        <f>'BASE '!AI434/SUM('BASE '!$AH434:$AK434)</f>
        <v>0.10869565217391305</v>
      </c>
      <c r="AA434" s="31">
        <f>'BASE '!AJ434/SUM('BASE '!$AH434:$AK434)</f>
        <v>0.61231884057971009</v>
      </c>
      <c r="AB434" s="31">
        <f>'BASE '!AK434/SUM('BASE '!$AH434:$AK434)</f>
        <v>0</v>
      </c>
      <c r="AC434" s="31">
        <f>'BASE '!AB434/'BASE '!AA434</f>
        <v>0.1707637356865217</v>
      </c>
      <c r="AD434" s="31">
        <f>'BASE '!AF434/'BASE '!AA434</f>
        <v>0.74319781489652281</v>
      </c>
      <c r="AE434" s="31">
        <f>'BASE '!AG434/'BASE '!AA434</f>
        <v>6.0615610883496165E-2</v>
      </c>
      <c r="AF434" s="31">
        <f>'BASE '!AA434/'BASE '!G434</f>
        <v>0.11018449244123811</v>
      </c>
      <c r="DV434" s="5"/>
      <c r="DW434" s="5"/>
      <c r="DX434" s="5"/>
      <c r="DY434" s="5"/>
      <c r="DZ434" s="5"/>
      <c r="EA434" s="5"/>
      <c r="EB434" s="5"/>
    </row>
    <row r="435" spans="1:132">
      <c r="A435" t="s">
        <v>1054</v>
      </c>
      <c r="B435" t="s">
        <v>1047</v>
      </c>
      <c r="C435" t="s">
        <v>1055</v>
      </c>
      <c r="D435" s="31">
        <f>'BASE '!Z435/'BASE '!AA435</f>
        <v>814.70805023081141</v>
      </c>
      <c r="E435" s="31">
        <f>'BASE '!AA435/'BASE '!CV435</f>
        <v>4.0574603174603174</v>
      </c>
      <c r="F435" s="31">
        <f>'BASE '!Z435/'BASE '!CV435</f>
        <v>3305.6455841269844</v>
      </c>
      <c r="G435" s="31">
        <f>SUM(OTEs!D435:K435,OTEs!M435,OTEs!N435,OTEs!O435,OTEs!Q435)/'BASE '!AA435</f>
        <v>0.33174243016978328</v>
      </c>
      <c r="H435" s="31">
        <f>OTEs!D435/OTEs!$T435</f>
        <v>0</v>
      </c>
      <c r="I435" s="31">
        <f>OTEs!E435/OTEs!$T435</f>
        <v>0</v>
      </c>
      <c r="J435" s="31">
        <f>OTEs!F435/OTEs!$T435</f>
        <v>0</v>
      </c>
      <c r="K435" s="31">
        <f>OTEs!G435/OTEs!$T435</f>
        <v>0</v>
      </c>
      <c r="L435" s="31">
        <f>OTEs!H435/OTEs!$T435</f>
        <v>0</v>
      </c>
      <c r="M435" s="31">
        <f>OTEs!I435/OTEs!$T435</f>
        <v>0</v>
      </c>
      <c r="N435" s="31">
        <f>OTEs!J435/OTEs!$T435</f>
        <v>0</v>
      </c>
      <c r="O435" s="31">
        <f>OTEs!K435/OTEs!$T435</f>
        <v>9.6236601204913549E-2</v>
      </c>
      <c r="P435" s="31">
        <f>OTEs!L435/OTEs!$T435</f>
        <v>7.9571238557233387E-2</v>
      </c>
      <c r="Q435" s="31">
        <f>OTEs!M435/OTEs!$T435</f>
        <v>0</v>
      </c>
      <c r="R435" s="31">
        <f>OTEs!N435/OTEs!$T435</f>
        <v>0</v>
      </c>
      <c r="S435" s="31">
        <f>OTEs!O435/OTEs!$T435</f>
        <v>0.22885533213363587</v>
      </c>
      <c r="T435" s="31">
        <f>OTEs!P435/OTEs!$T435</f>
        <v>5.414286832016274E-2</v>
      </c>
      <c r="U435" s="31">
        <f>OTEs!Q435/OTEs!$T435</f>
        <v>6.6504968312338627E-3</v>
      </c>
      <c r="V435" s="31">
        <f>OTEs!R435/OTEs!$T435</f>
        <v>0</v>
      </c>
      <c r="W435" s="31">
        <f>OTEs!S435/OTEs!$T435</f>
        <v>0.53454346295282051</v>
      </c>
      <c r="X435" s="31">
        <f>SUM('BASE '!AH435:AK435)/'BASE '!AA435</f>
        <v>0.22924653782959081</v>
      </c>
      <c r="Y435" s="31">
        <f>'BASE '!AH435/SUM('BASE '!$AH435:$AK435)</f>
        <v>0</v>
      </c>
      <c r="Z435" s="31">
        <f>'BASE '!AI435/SUM('BASE '!$AH435:$AK435)</f>
        <v>0.67576791808873726</v>
      </c>
      <c r="AA435" s="31">
        <f>'BASE '!AJ435/SUM('BASE '!$AH435:$AK435)</f>
        <v>0.32423208191126279</v>
      </c>
      <c r="AB435" s="31">
        <f>'BASE '!AK435/SUM('BASE '!$AH435:$AK435)</f>
        <v>0</v>
      </c>
      <c r="AC435" s="31">
        <f>'BASE '!AB435/'BASE '!AA435</f>
        <v>0.14584148345199907</v>
      </c>
      <c r="AD435" s="31">
        <f>'BASE '!AF435/'BASE '!AA435</f>
        <v>0.56693529457788905</v>
      </c>
      <c r="AE435" s="31">
        <f>'BASE '!AG435/'BASE '!AA435</f>
        <v>0.27454815742117206</v>
      </c>
      <c r="AF435" s="31">
        <f>'BASE '!AA435/'BASE '!G435</f>
        <v>0.14237436783526877</v>
      </c>
      <c r="DV435" s="5"/>
      <c r="DW435" s="5"/>
      <c r="DX435" s="5"/>
      <c r="DY435" s="5"/>
      <c r="DZ435" s="5"/>
      <c r="EA435" s="5"/>
      <c r="EB435" s="5"/>
    </row>
    <row r="436" spans="1:132">
      <c r="A436" t="s">
        <v>1056</v>
      </c>
      <c r="B436" t="s">
        <v>1047</v>
      </c>
      <c r="C436" t="s">
        <v>1057</v>
      </c>
      <c r="D436" s="31">
        <f>'BASE '!Z436/'BASE '!AA436</f>
        <v>1048.5136681525507</v>
      </c>
      <c r="E436" s="31">
        <f>'BASE '!AA436/'BASE '!CV436</f>
        <v>1.8694444444444445</v>
      </c>
      <c r="F436" s="31">
        <f>'BASE '!Z436/'BASE '!CV436</f>
        <v>1960.138051851852</v>
      </c>
      <c r="G436" s="31">
        <f>SUM(OTEs!D436:K436,OTEs!M436,OTEs!N436,OTEs!O436,OTEs!Q436)/'BASE '!AA436</f>
        <v>0.21674096087171865</v>
      </c>
      <c r="H436" s="31">
        <f>OTEs!D436/OTEs!$T436</f>
        <v>4.6180641950734014E-2</v>
      </c>
      <c r="I436" s="31">
        <f>OTEs!E436/OTEs!$T436</f>
        <v>0</v>
      </c>
      <c r="J436" s="31">
        <f>OTEs!F436/OTEs!$T436</f>
        <v>0</v>
      </c>
      <c r="K436" s="31">
        <f>OTEs!G436/OTEs!$T436</f>
        <v>0</v>
      </c>
      <c r="L436" s="31">
        <f>OTEs!H436/OTEs!$T436</f>
        <v>1.9706394625528739E-2</v>
      </c>
      <c r="M436" s="31">
        <f>OTEs!I436/OTEs!$T436</f>
        <v>7.8128887783030614E-3</v>
      </c>
      <c r="N436" s="31">
        <f>OTEs!J436/OTEs!$T436</f>
        <v>0</v>
      </c>
      <c r="O436" s="31">
        <f>OTEs!K436/OTEs!$T436</f>
        <v>0.11082358795720329</v>
      </c>
      <c r="P436" s="31">
        <f>OTEs!L436/OTEs!$T436</f>
        <v>0.11097287882557851</v>
      </c>
      <c r="Q436" s="31">
        <f>OTEs!M436/OTEs!$T436</f>
        <v>0</v>
      </c>
      <c r="R436" s="31">
        <f>OTEs!N436/OTEs!$T436</f>
        <v>0</v>
      </c>
      <c r="S436" s="31">
        <f>OTEs!O436/OTEs!$T436</f>
        <v>2.2990793729783531E-2</v>
      </c>
      <c r="T436" s="31">
        <f>OTEs!P436/OTEs!$T436</f>
        <v>0.18546902214481215</v>
      </c>
      <c r="U436" s="31">
        <f>OTEs!Q436/OTEs!$T436</f>
        <v>1.0251306295098284E-2</v>
      </c>
      <c r="V436" s="31">
        <f>OTEs!R436/OTEs!$T436</f>
        <v>0.16770340880816126</v>
      </c>
      <c r="W436" s="31">
        <f>OTEs!S436/OTEs!$T436</f>
        <v>0.31808907688479726</v>
      </c>
      <c r="X436" s="31">
        <f>SUM('BASE '!AH436:AK436)/'BASE '!AA436</f>
        <v>0.23476968796433878</v>
      </c>
      <c r="Y436" s="31">
        <f>'BASE '!AH436/SUM('BASE '!$AH436:$AK436)</f>
        <v>4.6413502109704644E-2</v>
      </c>
      <c r="Z436" s="31">
        <f>'BASE '!AI436/SUM('BASE '!$AH436:$AK436)</f>
        <v>0.45569620253164561</v>
      </c>
      <c r="AA436" s="31">
        <f>'BASE '!AJ436/SUM('BASE '!$AH436:$AK436)</f>
        <v>0.3966244725738397</v>
      </c>
      <c r="AB436" s="31">
        <f>'BASE '!AK436/SUM('BASE '!$AH436:$AK436)</f>
        <v>0.10126582278481013</v>
      </c>
      <c r="AC436" s="31">
        <f>'BASE '!AB436/'BASE '!AA436</f>
        <v>0.25824665676077263</v>
      </c>
      <c r="AD436" s="31">
        <f>'BASE '!AF436/'BASE '!AA436</f>
        <v>0.60594353640416043</v>
      </c>
      <c r="AE436" s="31">
        <f>'BASE '!AG436/'BASE '!AA436</f>
        <v>0.10198117880138682</v>
      </c>
      <c r="AF436" s="31">
        <f>'BASE '!AA436/'BASE '!G436</f>
        <v>8.0434581642676042E-2</v>
      </c>
      <c r="DV436" s="5"/>
      <c r="DW436" s="5"/>
      <c r="DX436" s="5"/>
      <c r="DY436" s="5"/>
      <c r="DZ436" s="5"/>
      <c r="EA436" s="5"/>
      <c r="EB436" s="5"/>
    </row>
    <row r="437" spans="1:132">
      <c r="A437" t="s">
        <v>1058</v>
      </c>
      <c r="B437" t="s">
        <v>1047</v>
      </c>
      <c r="C437" t="s">
        <v>1059</v>
      </c>
      <c r="D437" s="31">
        <f>'BASE '!Z437/'BASE '!AA437</f>
        <v>1463.8351578774516</v>
      </c>
      <c r="E437" s="31">
        <f>'BASE '!AA437/'BASE '!CV437</f>
        <v>2.895923913043478</v>
      </c>
      <c r="F437" s="31">
        <f>'BASE '!Z437/'BASE '!CV437</f>
        <v>4239.1552384510869</v>
      </c>
      <c r="G437" s="31">
        <f>SUM(OTEs!D437:K437,OTEs!M437,OTEs!N437,OTEs!O437,OTEs!Q437)/'BASE '!AA437</f>
        <v>0.48766069250258054</v>
      </c>
      <c r="H437" s="31">
        <f>OTEs!D437/OTEs!$T437</f>
        <v>2.7023196485094728E-2</v>
      </c>
      <c r="I437" s="31">
        <f>OTEs!E437/OTEs!$T437</f>
        <v>0</v>
      </c>
      <c r="J437" s="31">
        <f>OTEs!F437/OTEs!$T437</f>
        <v>0</v>
      </c>
      <c r="K437" s="31">
        <f>OTEs!G437/OTEs!$T437</f>
        <v>0</v>
      </c>
      <c r="L437" s="31">
        <f>OTEs!H437/OTEs!$T437</f>
        <v>4.9416544621344552E-2</v>
      </c>
      <c r="M437" s="31">
        <f>OTEs!I437/OTEs!$T437</f>
        <v>1.8259554967638307E-2</v>
      </c>
      <c r="N437" s="31">
        <f>OTEs!J437/OTEs!$T437</f>
        <v>0</v>
      </c>
      <c r="O437" s="31">
        <f>OTEs!K437/OTEs!$T437</f>
        <v>6.4321821703595225E-2</v>
      </c>
      <c r="P437" s="31">
        <f>OTEs!L437/OTEs!$T437</f>
        <v>0.1688241130060944</v>
      </c>
      <c r="Q437" s="31">
        <f>OTEs!M437/OTEs!$T437</f>
        <v>0</v>
      </c>
      <c r="R437" s="31">
        <f>OTEs!N437/OTEs!$T437</f>
        <v>5.0928331837293908E-2</v>
      </c>
      <c r="S437" s="31">
        <f>OTEs!O437/OTEs!$T437</f>
        <v>0.27571219350876364</v>
      </c>
      <c r="T437" s="31">
        <f>OTEs!P437/OTEs!$T437</f>
        <v>9.9541739500165358E-2</v>
      </c>
      <c r="U437" s="31">
        <f>OTEs!Q437/OTEs!$T437</f>
        <v>5.3857419568195787E-3</v>
      </c>
      <c r="V437" s="31">
        <f>OTEs!R437/OTEs!$T437</f>
        <v>6.5006850285822287E-2</v>
      </c>
      <c r="W437" s="31">
        <f>OTEs!S437/OTEs!$T437</f>
        <v>0.17557991212736809</v>
      </c>
      <c r="X437" s="31">
        <f>SUM('BASE '!AH437:AK437)/'BASE '!AA437</f>
        <v>0.51491977104250741</v>
      </c>
      <c r="Y437" s="31">
        <f>'BASE '!AH437/SUM('BASE '!$AH437:$AK437)</f>
        <v>0.17539863325740315</v>
      </c>
      <c r="Z437" s="31">
        <f>'BASE '!AI437/SUM('BASE '!$AH437:$AK437)</f>
        <v>0.70979498861047829</v>
      </c>
      <c r="AA437" s="31">
        <f>'BASE '!AJ437/SUM('BASE '!$AH437:$AK437)</f>
        <v>8.5649202733485183E-2</v>
      </c>
      <c r="AB437" s="31">
        <f>'BASE '!AK437/SUM('BASE '!$AH437:$AK437)</f>
        <v>2.9157175398633255E-2</v>
      </c>
      <c r="AC437" s="31">
        <f>'BASE '!AB437/'BASE '!AA437</f>
        <v>0.28790935535328893</v>
      </c>
      <c r="AD437" s="31">
        <f>'BASE '!AF437/'BASE '!AA437</f>
        <v>0.52533546026086142</v>
      </c>
      <c r="AE437" s="31">
        <f>'BASE '!AG437/'BASE '!AA437</f>
        <v>0.16289762597353852</v>
      </c>
      <c r="AF437" s="31">
        <f>'BASE '!AA437/'BASE '!G437</f>
        <v>0.13010260032053575</v>
      </c>
      <c r="DV437" s="5"/>
      <c r="DW437" s="5"/>
      <c r="DX437" s="5"/>
      <c r="DY437" s="5"/>
      <c r="DZ437" s="5"/>
      <c r="EA437" s="5"/>
      <c r="EB437" s="5"/>
    </row>
    <row r="438" spans="1:132">
      <c r="A438" t="s">
        <v>1062</v>
      </c>
      <c r="B438" t="s">
        <v>1061</v>
      </c>
      <c r="C438" t="s">
        <v>1063</v>
      </c>
      <c r="D438" s="31">
        <f>'BASE '!Z438/'BASE '!AA438</f>
        <v>4255.4870467513338</v>
      </c>
      <c r="E438" s="31">
        <f>'BASE '!AA438/'BASE '!CV438</f>
        <v>5.3264705882352947</v>
      </c>
      <c r="F438" s="31">
        <f>'BASE '!Z438/'BASE '!CV438</f>
        <v>22666.726593137257</v>
      </c>
      <c r="G438" s="31">
        <f>SUM(OTEs!D438:K438,OTEs!M438,OTEs!N438,OTEs!O438,OTEs!Q438)/'BASE '!AA438</f>
        <v>0.58169212835143258</v>
      </c>
      <c r="H438" s="31">
        <f>OTEs!D438/OTEs!$T438</f>
        <v>0.31293424317617863</v>
      </c>
      <c r="I438" s="31">
        <f>OTEs!E438/OTEs!$T438</f>
        <v>3.6445409429280394E-2</v>
      </c>
      <c r="J438" s="31">
        <f>OTEs!F438/OTEs!$T438</f>
        <v>0</v>
      </c>
      <c r="K438" s="31">
        <f>OTEs!G438/OTEs!$T438</f>
        <v>0.12782258064516128</v>
      </c>
      <c r="L438" s="31">
        <f>OTEs!H438/OTEs!$T438</f>
        <v>4.9007444168734492E-3</v>
      </c>
      <c r="M438" s="31">
        <f>OTEs!I438/OTEs!$T438</f>
        <v>0</v>
      </c>
      <c r="N438" s="31">
        <f>OTEs!J438/OTEs!$T438</f>
        <v>0</v>
      </c>
      <c r="O438" s="31">
        <f>OTEs!K438/OTEs!$T438</f>
        <v>0</v>
      </c>
      <c r="P438" s="31">
        <f>OTEs!L438/OTEs!$T438</f>
        <v>1.4919354838709677E-2</v>
      </c>
      <c r="Q438" s="31">
        <f>OTEs!M438/OTEs!$T438</f>
        <v>9.5843672456575671E-3</v>
      </c>
      <c r="R438" s="31">
        <f>OTEs!N438/OTEs!$T438</f>
        <v>0</v>
      </c>
      <c r="S438" s="31">
        <f>OTEs!O438/OTEs!$T438</f>
        <v>9.646401985111662E-2</v>
      </c>
      <c r="T438" s="31">
        <f>OTEs!P438/OTEs!$T438</f>
        <v>0</v>
      </c>
      <c r="U438" s="31">
        <f>OTEs!Q438/OTEs!$T438</f>
        <v>0</v>
      </c>
      <c r="V438" s="31">
        <f>OTEs!R438/OTEs!$T438</f>
        <v>0.37465880893300241</v>
      </c>
      <c r="W438" s="31">
        <f>OTEs!S438/OTEs!$T438</f>
        <v>2.227047146401985E-2</v>
      </c>
      <c r="X438" s="31">
        <f>SUM('BASE '!AH438:AK438)/'BASE '!AA438</f>
        <v>0.15829191974967788</v>
      </c>
      <c r="Y438" s="31">
        <f>'BASE '!AH438/SUM('BASE '!$AH438:$AK438)</f>
        <v>0.35077519379844962</v>
      </c>
      <c r="Z438" s="31">
        <f>'BASE '!AI438/SUM('BASE '!$AH438:$AK438)</f>
        <v>0.63372093023255816</v>
      </c>
      <c r="AA438" s="31">
        <f>'BASE '!AJ438/SUM('BASE '!$AH438:$AK438)</f>
        <v>0</v>
      </c>
      <c r="AB438" s="31">
        <f>'BASE '!AK438/SUM('BASE '!$AH438:$AK438)</f>
        <v>1.5503875968992248E-2</v>
      </c>
      <c r="AC438" s="31">
        <f>'BASE '!AB438/'BASE '!AA438</f>
        <v>0.79477268544082447</v>
      </c>
      <c r="AD438" s="31">
        <f>'BASE '!AF438/'BASE '!AA438</f>
        <v>5.2181115405853122E-2</v>
      </c>
      <c r="AE438" s="31">
        <f>'BASE '!AG438/'BASE '!AA438</f>
        <v>0.14353641327688815</v>
      </c>
      <c r="AF438" s="31">
        <f>'BASE '!AA438/'BASE '!G438</f>
        <v>0.23310294058329825</v>
      </c>
      <c r="DV438" s="5"/>
      <c r="DW438" s="5"/>
      <c r="DX438" s="5"/>
      <c r="DY438" s="5"/>
      <c r="DZ438" s="5"/>
      <c r="EA438" s="5"/>
      <c r="EB438" s="5"/>
    </row>
    <row r="439" spans="1:132">
      <c r="A439" t="s">
        <v>1064</v>
      </c>
      <c r="B439" t="s">
        <v>1061</v>
      </c>
      <c r="C439" t="s">
        <v>1065</v>
      </c>
      <c r="D439" s="31">
        <f>'BASE '!Z439/'BASE '!AA439</f>
        <v>1372.1602381845462</v>
      </c>
      <c r="E439" s="31">
        <f>'BASE '!AA439/'BASE '!CV439</f>
        <v>2.539047619047619</v>
      </c>
      <c r="F439" s="31">
        <f>'BASE '!Z439/'BASE '!CV439</f>
        <v>3483.9801857142857</v>
      </c>
      <c r="G439" s="31">
        <f>SUM(OTEs!D439:K439,OTEs!M439,OTEs!N439,OTEs!O439,OTEs!Q439)/'BASE '!AA439</f>
        <v>0.40566391597899482</v>
      </c>
      <c r="H439" s="31">
        <f>OTEs!D439/OTEs!$T439</f>
        <v>9.1335333833458349E-2</v>
      </c>
      <c r="I439" s="31">
        <f>OTEs!E439/OTEs!$T439</f>
        <v>0.31432858214553638</v>
      </c>
      <c r="J439" s="31">
        <f>OTEs!F439/OTEs!$T439</f>
        <v>0</v>
      </c>
      <c r="K439" s="31">
        <f>OTEs!G439/OTEs!$T439</f>
        <v>0</v>
      </c>
      <c r="L439" s="31">
        <f>OTEs!H439/OTEs!$T439</f>
        <v>0</v>
      </c>
      <c r="M439" s="31">
        <f>OTEs!I439/OTEs!$T439</f>
        <v>0</v>
      </c>
      <c r="N439" s="31">
        <f>OTEs!J439/OTEs!$T439</f>
        <v>0</v>
      </c>
      <c r="O439" s="31">
        <f>OTEs!K439/OTEs!$T439</f>
        <v>0</v>
      </c>
      <c r="P439" s="31">
        <f>OTEs!L439/OTEs!$T439</f>
        <v>0</v>
      </c>
      <c r="Q439" s="31">
        <f>OTEs!M439/OTEs!$T439</f>
        <v>0</v>
      </c>
      <c r="R439" s="31">
        <f>OTEs!N439/OTEs!$T439</f>
        <v>0</v>
      </c>
      <c r="S439" s="31">
        <f>OTEs!O439/OTEs!$T439</f>
        <v>0</v>
      </c>
      <c r="T439" s="31">
        <f>OTEs!P439/OTEs!$T439</f>
        <v>6.5453863465866458E-2</v>
      </c>
      <c r="U439" s="31">
        <f>OTEs!Q439/OTEs!$T439</f>
        <v>0</v>
      </c>
      <c r="V439" s="31">
        <f>OTEs!R439/OTEs!$T439</f>
        <v>0.1147786946736684</v>
      </c>
      <c r="W439" s="31">
        <f>OTEs!S439/OTEs!$T439</f>
        <v>0.41410352588147026</v>
      </c>
      <c r="X439" s="31">
        <f>SUM('BASE '!AH439:AK439)/'BASE '!AA439</f>
        <v>0.14066016504126033</v>
      </c>
      <c r="Y439" s="31">
        <f>'BASE '!AH439/SUM('BASE '!$AH439:$AK439)</f>
        <v>0.67999999999999994</v>
      </c>
      <c r="Z439" s="31">
        <f>'BASE '!AI439/SUM('BASE '!$AH439:$AK439)</f>
        <v>0</v>
      </c>
      <c r="AA439" s="31">
        <f>'BASE '!AJ439/SUM('BASE '!$AH439:$AK439)</f>
        <v>0.21333333333333332</v>
      </c>
      <c r="AB439" s="31">
        <f>'BASE '!AK439/SUM('BASE '!$AH439:$AK439)</f>
        <v>0.10666666666666666</v>
      </c>
      <c r="AC439" s="31">
        <f>'BASE '!AB439/'BASE '!AA439</f>
        <v>0.6791072768192048</v>
      </c>
      <c r="AD439" s="31">
        <f>'BASE '!AF439/'BASE '!AA439</f>
        <v>0.24306076519129785</v>
      </c>
      <c r="AE439" s="31">
        <f>'BASE '!AG439/'BASE '!AA439</f>
        <v>3.6384096024006003E-2</v>
      </c>
      <c r="AF439" s="31">
        <f>'BASE '!AA439/'BASE '!G439</f>
        <v>0.19579893744371332</v>
      </c>
      <c r="DV439" s="5"/>
      <c r="DW439" s="5"/>
      <c r="DX439" s="5"/>
      <c r="DY439" s="5"/>
      <c r="DZ439" s="5"/>
      <c r="EA439" s="5"/>
      <c r="EB439" s="5"/>
    </row>
    <row r="440" spans="1:132">
      <c r="A440" t="s">
        <v>1066</v>
      </c>
      <c r="B440" t="s">
        <v>1061</v>
      </c>
      <c r="C440" t="s">
        <v>1067</v>
      </c>
      <c r="D440" s="31">
        <f>'BASE '!Z440/'BASE '!AA440</f>
        <v>1256.5717284505097</v>
      </c>
      <c r="E440" s="31">
        <f>'BASE '!AA440/'BASE '!CV440</f>
        <v>3.1842684268426837</v>
      </c>
      <c r="F440" s="31">
        <f>'BASE '!Z440/'BASE '!CV440</f>
        <v>4001.2616809680967</v>
      </c>
      <c r="G440" s="31">
        <f>SUM(OTEs!D440:K440,OTEs!M440,OTEs!N440,OTEs!O440,OTEs!Q440)/'BASE '!AA440</f>
        <v>0.22497840732423566</v>
      </c>
      <c r="H440" s="31">
        <f>OTEs!D440/OTEs!$T440</f>
        <v>3.2993608567973745E-2</v>
      </c>
      <c r="I440" s="31">
        <f>OTEs!E440/OTEs!$T440</f>
        <v>0</v>
      </c>
      <c r="J440" s="31">
        <f>OTEs!F440/OTEs!$T440</f>
        <v>0</v>
      </c>
      <c r="K440" s="31">
        <f>OTEs!G440/OTEs!$T440</f>
        <v>0</v>
      </c>
      <c r="L440" s="31">
        <f>OTEs!H440/OTEs!$T440</f>
        <v>0</v>
      </c>
      <c r="M440" s="31">
        <f>OTEs!I440/OTEs!$T440</f>
        <v>0</v>
      </c>
      <c r="N440" s="31">
        <f>OTEs!J440/OTEs!$T440</f>
        <v>0</v>
      </c>
      <c r="O440" s="31">
        <f>OTEs!K440/OTEs!$T440</f>
        <v>1.965797201589221E-2</v>
      </c>
      <c r="P440" s="31">
        <f>OTEs!L440/OTEs!$T440</f>
        <v>4.698566246329245E-2</v>
      </c>
      <c r="Q440" s="31">
        <f>OTEs!M440/OTEs!$T440</f>
        <v>2.5185697011573676E-2</v>
      </c>
      <c r="R440" s="31">
        <f>OTEs!N440/OTEs!$T440</f>
        <v>0</v>
      </c>
      <c r="S440" s="31">
        <f>OTEs!O440/OTEs!$T440</f>
        <v>0.14714112972879601</v>
      </c>
      <c r="T440" s="31">
        <f>OTEs!P440/OTEs!$T440</f>
        <v>0.20946622905510451</v>
      </c>
      <c r="U440" s="31">
        <f>OTEs!Q440/OTEs!$T440</f>
        <v>0</v>
      </c>
      <c r="V440" s="31">
        <f>OTEs!R440/OTEs!$T440</f>
        <v>6.9027465883572295E-2</v>
      </c>
      <c r="W440" s="31">
        <f>OTEs!S440/OTEs!$T440</f>
        <v>0.44954223527379517</v>
      </c>
      <c r="X440" s="31">
        <f>SUM('BASE '!AH440:AK440)/'BASE '!AA440</f>
        <v>0.55553636206598733</v>
      </c>
      <c r="Y440" s="31">
        <f>'BASE '!AH440/SUM('BASE '!$AH440:$AK440)</f>
        <v>0.34639303482587064</v>
      </c>
      <c r="Z440" s="31">
        <f>'BASE '!AI440/SUM('BASE '!$AH440:$AK440)</f>
        <v>0.44651741293532332</v>
      </c>
      <c r="AA440" s="31">
        <f>'BASE '!AJ440/SUM('BASE '!$AH440:$AK440)</f>
        <v>0.19216417910447758</v>
      </c>
      <c r="AB440" s="31">
        <f>'BASE '!AK440/SUM('BASE '!$AH440:$AK440)</f>
        <v>1.4925373134328356E-2</v>
      </c>
      <c r="AC440" s="31">
        <f>'BASE '!AB440/'BASE '!AA440</f>
        <v>0.17388149939540509</v>
      </c>
      <c r="AD440" s="31">
        <f>'BASE '!AF440/'BASE '!AA440</f>
        <v>0.63098980825703921</v>
      </c>
      <c r="AE440" s="31">
        <f>'BASE '!AG440/'BASE '!AA440</f>
        <v>0.17443427189497324</v>
      </c>
      <c r="AF440" s="31">
        <f>'BASE '!AA440/'BASE '!G440</f>
        <v>0.20355743249383088</v>
      </c>
      <c r="DV440" s="5"/>
      <c r="DW440" s="5"/>
      <c r="DX440" s="5"/>
      <c r="DY440" s="5"/>
      <c r="DZ440" s="5"/>
      <c r="EA440" s="5"/>
      <c r="EB440" s="5"/>
    </row>
    <row r="441" spans="1:132">
      <c r="A441" t="s">
        <v>1068</v>
      </c>
      <c r="B441" t="s">
        <v>1061</v>
      </c>
      <c r="C441" t="s">
        <v>1069</v>
      </c>
      <c r="D441" s="31">
        <f>'BASE '!Z441/'BASE '!AA441</f>
        <v>1441.9990303668071</v>
      </c>
      <c r="E441" s="31">
        <f>'BASE '!AA441/'BASE '!CV441</f>
        <v>1.3198412698412698</v>
      </c>
      <c r="F441" s="31">
        <f>'BASE '!Z441/'BASE '!CV441</f>
        <v>1903.2098313492065</v>
      </c>
      <c r="G441" s="31">
        <f>SUM(OTEs!D441:K441,OTEs!M441,OTEs!N441,OTEs!O441,OTEs!Q441)/'BASE '!AA441</f>
        <v>0.15544197233914617</v>
      </c>
      <c r="H441" s="31">
        <f>OTEs!D441/OTEs!$T441</f>
        <v>7.3626021470918124E-2</v>
      </c>
      <c r="I441" s="31">
        <f>OTEs!E441/OTEs!$T441</f>
        <v>0</v>
      </c>
      <c r="J441" s="31">
        <f>OTEs!F441/OTEs!$T441</f>
        <v>0</v>
      </c>
      <c r="K441" s="31">
        <f>OTEs!G441/OTEs!$T441</f>
        <v>0</v>
      </c>
      <c r="L441" s="31">
        <f>OTEs!H441/OTEs!$T441</f>
        <v>1.8186188110879666E-2</v>
      </c>
      <c r="M441" s="31">
        <f>OTEs!I441/OTEs!$T441</f>
        <v>1.6263419323826311E-2</v>
      </c>
      <c r="N441" s="31">
        <f>OTEs!J441/OTEs!$T441</f>
        <v>0</v>
      </c>
      <c r="O441" s="31">
        <f>OTEs!K441/OTEs!$T441</f>
        <v>7.2103829514500875E-3</v>
      </c>
      <c r="P441" s="31">
        <f>OTEs!L441/OTEs!$T441</f>
        <v>4.887037333760615E-3</v>
      </c>
      <c r="Q441" s="31">
        <f>OTEs!M441/OTEs!$T441</f>
        <v>0</v>
      </c>
      <c r="R441" s="31">
        <f>OTEs!N441/OTEs!$T441</f>
        <v>0</v>
      </c>
      <c r="S441" s="31">
        <f>OTEs!O441/OTEs!$T441</f>
        <v>3.909629867008492E-2</v>
      </c>
      <c r="T441" s="31">
        <f>OTEs!P441/OTEs!$T441</f>
        <v>0.14076269828553115</v>
      </c>
      <c r="U441" s="31">
        <f>OTEs!Q441/OTEs!$T441</f>
        <v>1.129626662393847E-2</v>
      </c>
      <c r="V441" s="31">
        <f>OTEs!R441/OTEs!$T441</f>
        <v>0.14621054318218232</v>
      </c>
      <c r="W441" s="31">
        <f>OTEs!S441/OTEs!$T441</f>
        <v>0.54246114404742829</v>
      </c>
      <c r="X441" s="31">
        <f>SUM('BASE '!AH441:AK441)/'BASE '!AA441</f>
        <v>0.3119362597714973</v>
      </c>
      <c r="Y441" s="31">
        <f>'BASE '!AH441/SUM('BASE '!$AH441:$AK441)</f>
        <v>0.23132530120481926</v>
      </c>
      <c r="Z441" s="31">
        <f>'BASE '!AI441/SUM('BASE '!$AH441:$AK441)</f>
        <v>0.3493975903614458</v>
      </c>
      <c r="AA441" s="31">
        <f>'BASE '!AJ441/SUM('BASE '!$AH441:$AK441)</f>
        <v>0.30361445783132529</v>
      </c>
      <c r="AB441" s="31">
        <f>'BASE '!AK441/SUM('BASE '!$AH441:$AK441)</f>
        <v>0.11566265060240963</v>
      </c>
      <c r="AC441" s="31">
        <f>'BASE '!AB441/'BASE '!AA441</f>
        <v>0.52427841250751661</v>
      </c>
      <c r="AD441" s="31">
        <f>'BASE '!AF441/'BASE '!AA441</f>
        <v>0.17438364401683704</v>
      </c>
      <c r="AE441" s="31">
        <f>'BASE '!AG441/'BASE '!AA441</f>
        <v>0.20369813589897778</v>
      </c>
      <c r="AF441" s="31">
        <f>'BASE '!AA441/'BASE '!G441</f>
        <v>0.11804801367886092</v>
      </c>
      <c r="DV441" s="5"/>
      <c r="DW441" s="5"/>
      <c r="DX441" s="5"/>
      <c r="DY441" s="5"/>
      <c r="DZ441" s="5"/>
      <c r="EA441" s="5"/>
      <c r="EB441" s="5"/>
    </row>
    <row r="442" spans="1:132">
      <c r="A442" t="s">
        <v>1070</v>
      </c>
      <c r="B442" t="s">
        <v>1061</v>
      </c>
      <c r="C442" t="s">
        <v>1071</v>
      </c>
      <c r="D442" s="31">
        <f>'BASE '!Z442/'BASE '!AA442</f>
        <v>1178.5690932745065</v>
      </c>
      <c r="E442" s="31">
        <f>'BASE '!AA442/'BASE '!CV442</f>
        <v>2.6036818851251842</v>
      </c>
      <c r="F442" s="31">
        <f>'BASE '!Z442/'BASE '!CV442</f>
        <v>3068.6189985272463</v>
      </c>
      <c r="G442" s="31">
        <f>SUM(OTEs!D442:K442,OTEs!M442,OTEs!N442,OTEs!O442,OTEs!Q442)/'BASE '!AA442</f>
        <v>0.38780474008710902</v>
      </c>
      <c r="H442" s="31">
        <f>OTEs!D442/OTEs!$T442</f>
        <v>0.11426260759054936</v>
      </c>
      <c r="I442" s="31">
        <f>OTEs!E442/OTEs!$T442</f>
        <v>0.16041823118248513</v>
      </c>
      <c r="J442" s="31">
        <f>OTEs!F442/OTEs!$T442</f>
        <v>0</v>
      </c>
      <c r="K442" s="31">
        <f>OTEs!G442/OTEs!$T442</f>
        <v>0</v>
      </c>
      <c r="L442" s="31">
        <f>OTEs!H442/OTEs!$T442</f>
        <v>1.9120790248974642E-2</v>
      </c>
      <c r="M442" s="31">
        <f>OTEs!I442/OTEs!$T442</f>
        <v>3.5295476864421471E-2</v>
      </c>
      <c r="N442" s="31">
        <f>OTEs!J442/OTEs!$T442</f>
        <v>0</v>
      </c>
      <c r="O442" s="31">
        <f>OTEs!K442/OTEs!$T442</f>
        <v>6.6951649240367395E-2</v>
      </c>
      <c r="P442" s="31">
        <f>OTEs!L442/OTEs!$T442</f>
        <v>0.10045635722950726</v>
      </c>
      <c r="Q442" s="31">
        <f>OTEs!M442/OTEs!$T442</f>
        <v>0</v>
      </c>
      <c r="R442" s="31">
        <f>OTEs!N442/OTEs!$T442</f>
        <v>0</v>
      </c>
      <c r="S442" s="31">
        <f>OTEs!O442/OTEs!$T442</f>
        <v>0</v>
      </c>
      <c r="T442" s="31">
        <f>OTEs!P442/OTEs!$T442</f>
        <v>1.5770319450060657E-2</v>
      </c>
      <c r="U442" s="31">
        <f>OTEs!Q442/OTEs!$T442</f>
        <v>0</v>
      </c>
      <c r="V442" s="31">
        <f>OTEs!R442/OTEs!$T442</f>
        <v>0.26763329674773267</v>
      </c>
      <c r="W442" s="31">
        <f>OTEs!S442/OTEs!$T442</f>
        <v>0.22009127144590149</v>
      </c>
      <c r="X442" s="31">
        <f>SUM('BASE '!AH442:AK442)/'BASE '!AA442</f>
        <v>5.2604785338537255E-2</v>
      </c>
      <c r="Y442" s="31">
        <f>'BASE '!AH442/SUM('BASE '!$AH442:$AK442)</f>
        <v>0</v>
      </c>
      <c r="Z442" s="31">
        <f>'BASE '!AI442/SUM('BASE '!$AH442:$AK442)</f>
        <v>6.4516129032258063E-2</v>
      </c>
      <c r="AA442" s="31">
        <f>'BASE '!AJ442/SUM('BASE '!$AH442:$AK442)</f>
        <v>0.41935483870967738</v>
      </c>
      <c r="AB442" s="31">
        <f>'BASE '!AK442/SUM('BASE '!$AH442:$AK442)</f>
        <v>0.5161290322580645</v>
      </c>
      <c r="AC442" s="31">
        <f>'BASE '!AB442/'BASE '!AA442</f>
        <v>0.42983200407262856</v>
      </c>
      <c r="AD442" s="31">
        <f>'BASE '!AF442/'BASE '!AA442</f>
        <v>0.50246054641099613</v>
      </c>
      <c r="AE442" s="31">
        <f>'BASE '!AG442/'BASE '!AA442</f>
        <v>1.8100571299281634E-3</v>
      </c>
      <c r="AF442" s="31">
        <f>'BASE '!AA442/'BASE '!G442</f>
        <v>0.12599193690489627</v>
      </c>
      <c r="DV442" s="5"/>
      <c r="DW442" s="5"/>
      <c r="DX442" s="5"/>
      <c r="DY442" s="5"/>
      <c r="DZ442" s="5"/>
      <c r="EA442" s="5"/>
      <c r="EB442" s="5"/>
    </row>
    <row r="443" spans="1:132">
      <c r="A443" t="s">
        <v>1072</v>
      </c>
      <c r="B443" t="s">
        <v>1061</v>
      </c>
      <c r="C443" t="s">
        <v>1073</v>
      </c>
      <c r="D443" s="31">
        <f>'BASE '!Z443/'BASE '!AA443</f>
        <v>1381.231224489796</v>
      </c>
      <c r="E443" s="31">
        <f>'BASE '!AA443/'BASE '!CV443</f>
        <v>4.9773684210526312</v>
      </c>
      <c r="F443" s="31">
        <f>'BASE '!Z443/'BASE '!CV443</f>
        <v>6874.8966789473689</v>
      </c>
      <c r="G443" s="31">
        <f>SUM(OTEs!D443:K443,OTEs!M443,OTEs!N443,OTEs!O443,OTEs!Q443)/'BASE '!AA443</f>
        <v>0.77825949032462727</v>
      </c>
      <c r="H443" s="31">
        <f>OTEs!D443/OTEs!$T443</f>
        <v>0.18449343033988491</v>
      </c>
      <c r="I443" s="31">
        <f>OTEs!E443/OTEs!$T443</f>
        <v>0.28374416331849278</v>
      </c>
      <c r="J443" s="31">
        <f>OTEs!F443/OTEs!$T443</f>
        <v>0</v>
      </c>
      <c r="K443" s="31">
        <f>OTEs!G443/OTEs!$T443</f>
        <v>0</v>
      </c>
      <c r="L443" s="31">
        <f>OTEs!H443/OTEs!$T443</f>
        <v>4.4521663589966332E-3</v>
      </c>
      <c r="M443" s="31">
        <f>OTEs!I443/OTEs!$T443</f>
        <v>0</v>
      </c>
      <c r="N443" s="31">
        <f>OTEs!J443/OTEs!$T443</f>
        <v>0</v>
      </c>
      <c r="O443" s="31">
        <f>OTEs!K443/OTEs!$T443</f>
        <v>0</v>
      </c>
      <c r="P443" s="31">
        <f>OTEs!L443/OTEs!$T443</f>
        <v>3.9200781843848405E-2</v>
      </c>
      <c r="Q443" s="31">
        <f>OTEs!M443/OTEs!$T443</f>
        <v>0</v>
      </c>
      <c r="R443" s="31">
        <f>OTEs!N443/OTEs!$T443</f>
        <v>0.25366489303941797</v>
      </c>
      <c r="S443" s="31">
        <f>OTEs!O443/OTEs!$T443</f>
        <v>7.2863503094798568E-2</v>
      </c>
      <c r="T443" s="31">
        <f>OTEs!P443/OTEs!$T443</f>
        <v>7.0040178086654359E-2</v>
      </c>
      <c r="U443" s="31">
        <f>OTEs!Q443/OTEs!$T443</f>
        <v>0</v>
      </c>
      <c r="V443" s="31">
        <f>OTEs!R443/OTEs!$T443</f>
        <v>2.8124660658051904E-2</v>
      </c>
      <c r="W443" s="31">
        <f>OTEs!S443/OTEs!$T443</f>
        <v>6.3416223259854493E-2</v>
      </c>
      <c r="X443" s="31">
        <f>SUM('BASE '!AH443:AK443)/'BASE '!AA443</f>
        <v>0.33097176694512004</v>
      </c>
      <c r="Y443" s="31">
        <f>'BASE '!AH443/SUM('BASE '!$AH443:$AK443)</f>
        <v>0.65495207667731625</v>
      </c>
      <c r="Z443" s="31">
        <f>'BASE '!AI443/SUM('BASE '!$AH443:$AK443)</f>
        <v>0.19169329073482427</v>
      </c>
      <c r="AA443" s="31">
        <f>'BASE '!AJ443/SUM('BASE '!$AH443:$AK443)</f>
        <v>0.12779552715654952</v>
      </c>
      <c r="AB443" s="31">
        <f>'BASE '!AK443/SUM('BASE '!$AH443:$AK443)</f>
        <v>2.5559105431309907E-2</v>
      </c>
      <c r="AC443" s="31">
        <f>'BASE '!AB443/'BASE '!AA443</f>
        <v>0.60960135349476585</v>
      </c>
      <c r="AD443" s="31">
        <f>'BASE '!AF443/'BASE '!AA443</f>
        <v>0.10341545944802792</v>
      </c>
      <c r="AE443" s="31">
        <f>'BASE '!AG443/'BASE '!AA443</f>
        <v>0.2548376863698848</v>
      </c>
      <c r="AF443" s="31">
        <f>'BASE '!AA443/'BASE '!G443</f>
        <v>0.18719604626295261</v>
      </c>
      <c r="DV443" s="5"/>
      <c r="DW443" s="5"/>
      <c r="DX443" s="5"/>
      <c r="DY443" s="5"/>
      <c r="DZ443" s="5"/>
      <c r="EA443" s="5"/>
      <c r="EB443" s="5"/>
    </row>
    <row r="444" spans="1:132">
      <c r="A444" t="s">
        <v>1074</v>
      </c>
      <c r="B444" t="s">
        <v>1061</v>
      </c>
      <c r="C444" t="s">
        <v>1075</v>
      </c>
      <c r="D444" s="31">
        <f>'BASE '!Z444/'BASE '!AA444</f>
        <v>934.4295817604409</v>
      </c>
      <c r="E444" s="31">
        <f>'BASE '!AA444/'BASE '!CV444</f>
        <v>4.0704878048780486</v>
      </c>
      <c r="F444" s="31">
        <f>'BASE '!Z444/'BASE '!CV444</f>
        <v>3803.5842170731707</v>
      </c>
      <c r="G444" s="31">
        <f>SUM(OTEs!D444:K444,OTEs!M444,OTEs!N444,OTEs!O444,OTEs!Q444)/'BASE '!AA444</f>
        <v>0.15822797451415102</v>
      </c>
      <c r="H444" s="31">
        <f>OTEs!D444/OTEs!$T444</f>
        <v>0</v>
      </c>
      <c r="I444" s="31">
        <f>OTEs!E444/OTEs!$T444</f>
        <v>0</v>
      </c>
      <c r="J444" s="31">
        <f>OTEs!F444/OTEs!$T444</f>
        <v>0</v>
      </c>
      <c r="K444" s="31">
        <f>OTEs!G444/OTEs!$T444</f>
        <v>0</v>
      </c>
      <c r="L444" s="31">
        <f>OTEs!H444/OTEs!$T444</f>
        <v>0</v>
      </c>
      <c r="M444" s="31">
        <f>OTEs!I444/OTEs!$T444</f>
        <v>0</v>
      </c>
      <c r="N444" s="31">
        <f>OTEs!J444/OTEs!$T444</f>
        <v>0</v>
      </c>
      <c r="O444" s="31">
        <f>OTEs!K444/OTEs!$T444</f>
        <v>8.3261440924502928E-3</v>
      </c>
      <c r="P444" s="31">
        <f>OTEs!L444/OTEs!$T444</f>
        <v>6.8214192564653E-3</v>
      </c>
      <c r="Q444" s="31">
        <f>OTEs!M444/OTEs!$T444</f>
        <v>1.966173785687057E-3</v>
      </c>
      <c r="R444" s="31">
        <f>OTEs!N444/OTEs!$T444</f>
        <v>0</v>
      </c>
      <c r="S444" s="31">
        <f>OTEs!O444/OTEs!$T444</f>
        <v>0.14264791445137731</v>
      </c>
      <c r="T444" s="31">
        <f>OTEs!P444/OTEs!$T444</f>
        <v>0.31809883032722741</v>
      </c>
      <c r="U444" s="31">
        <f>OTEs!Q444/OTEs!$T444</f>
        <v>5.9988363461268377E-3</v>
      </c>
      <c r="V444" s="31">
        <f>OTEs!R444/OTEs!$T444</f>
        <v>0.10338462773107557</v>
      </c>
      <c r="W444" s="31">
        <f>OTEs!S444/OTEs!$T444</f>
        <v>0.41275605400959009</v>
      </c>
      <c r="X444" s="31">
        <f>SUM('BASE '!AH444:AK444)/'BASE '!AA444</f>
        <v>0.37329977829708189</v>
      </c>
      <c r="Y444" s="31">
        <f>'BASE '!AH444/SUM('BASE '!$AH444:$AK444)</f>
        <v>0.1193151417870519</v>
      </c>
      <c r="Z444" s="31">
        <f>'BASE '!AI444/SUM('BASE '!$AH444:$AK444)</f>
        <v>0.54360620652755476</v>
      </c>
      <c r="AA444" s="31">
        <f>'BASE '!AJ444/SUM('BASE '!$AH444:$AK444)</f>
        <v>0.32423756019261635</v>
      </c>
      <c r="AB444" s="31">
        <f>'BASE '!AK444/SUM('BASE '!$AH444:$AK444)</f>
        <v>1.2841091492776886E-2</v>
      </c>
      <c r="AC444" s="31">
        <f>'BASE '!AB444/'BASE '!AA444</f>
        <v>0.20270837078315057</v>
      </c>
      <c r="AD444" s="31">
        <f>'BASE '!AF444/'BASE '!AA444</f>
        <v>0.40006391435476463</v>
      </c>
      <c r="AE444" s="31">
        <f>'BASE '!AG444/'BASE '!AA444</f>
        <v>0.37427846685441507</v>
      </c>
      <c r="AF444" s="31">
        <f>'BASE '!AA444/'BASE '!G444</f>
        <v>0.19825116826932104</v>
      </c>
      <c r="DV444" s="5"/>
      <c r="DW444" s="5"/>
      <c r="DX444" s="5"/>
      <c r="DY444" s="5"/>
      <c r="DZ444" s="5"/>
      <c r="EA444" s="5"/>
      <c r="EB444" s="5"/>
    </row>
    <row r="445" spans="1:132">
      <c r="A445" t="s">
        <v>1076</v>
      </c>
      <c r="B445" t="s">
        <v>1061</v>
      </c>
      <c r="C445" t="s">
        <v>1077</v>
      </c>
      <c r="D445" s="31">
        <f>'BASE '!Z445/'BASE '!AA445</f>
        <v>1225.2715062025279</v>
      </c>
      <c r="E445" s="31">
        <f>'BASE '!AA445/'BASE '!CV445</f>
        <v>3.3761386138613863</v>
      </c>
      <c r="F445" s="31">
        <f>'BASE '!Z445/'BASE '!CV445</f>
        <v>4136.6864445544552</v>
      </c>
      <c r="G445" s="31">
        <f>SUM(OTEs!D445:K445,OTEs!M445,OTEs!N445,OTEs!O445,OTEs!Q445)/'BASE '!AA445</f>
        <v>0.52470746942725588</v>
      </c>
      <c r="H445" s="31">
        <f>OTEs!D445/OTEs!$T445</f>
        <v>0.21348083203389334</v>
      </c>
      <c r="I445" s="31">
        <f>OTEs!E445/OTEs!$T445</f>
        <v>0.28821089175909853</v>
      </c>
      <c r="J445" s="31">
        <f>OTEs!F445/OTEs!$T445</f>
        <v>0</v>
      </c>
      <c r="K445" s="31">
        <f>OTEs!G445/OTEs!$T445</f>
        <v>0</v>
      </c>
      <c r="L445" s="31">
        <f>OTEs!H445/OTEs!$T445</f>
        <v>1.3592632910647563E-2</v>
      </c>
      <c r="M445" s="31">
        <f>OTEs!I445/OTEs!$T445</f>
        <v>0</v>
      </c>
      <c r="N445" s="31">
        <f>OTEs!J445/OTEs!$T445</f>
        <v>0</v>
      </c>
      <c r="O445" s="31">
        <f>OTEs!K445/OTEs!$T445</f>
        <v>5.1193033040101213E-3</v>
      </c>
      <c r="P445" s="31">
        <f>OTEs!L445/OTEs!$T445</f>
        <v>7.3906263791226584E-2</v>
      </c>
      <c r="Q445" s="31">
        <f>OTEs!M445/OTEs!$T445</f>
        <v>0</v>
      </c>
      <c r="R445" s="31">
        <f>OTEs!N445/OTEs!$T445</f>
        <v>0</v>
      </c>
      <c r="S445" s="31">
        <f>OTEs!O445/OTEs!$T445</f>
        <v>6.0019418047015218E-3</v>
      </c>
      <c r="T445" s="31">
        <f>OTEs!P445/OTEs!$T445</f>
        <v>2.5655359086763366E-2</v>
      </c>
      <c r="U445" s="31">
        <f>OTEs!Q445/OTEs!$T445</f>
        <v>0</v>
      </c>
      <c r="V445" s="31">
        <f>OTEs!R445/OTEs!$T445</f>
        <v>0.24466739239165614</v>
      </c>
      <c r="W445" s="31">
        <f>OTEs!S445/OTEs!$T445</f>
        <v>0.1293653829180029</v>
      </c>
      <c r="X445" s="31">
        <f>SUM('BASE '!AH445:AK445)/'BASE '!AA445</f>
        <v>7.3609196750637845E-2</v>
      </c>
      <c r="Y445" s="31">
        <f>'BASE '!AH445/SUM('BASE '!$AH445:$AK445)</f>
        <v>0.2390438247011952</v>
      </c>
      <c r="Z445" s="31">
        <f>'BASE '!AI445/SUM('BASE '!$AH445:$AK445)</f>
        <v>0.64940239043824699</v>
      </c>
      <c r="AA445" s="31">
        <f>'BASE '!AJ445/SUM('BASE '!$AH445:$AK445)</f>
        <v>4.7808764940239036E-2</v>
      </c>
      <c r="AB445" s="31">
        <f>'BASE '!AK445/SUM('BASE '!$AH445:$AK445)</f>
        <v>6.3745019920318724E-2</v>
      </c>
      <c r="AC445" s="31">
        <f>'BASE '!AB445/'BASE '!AA445</f>
        <v>0.69656001642276899</v>
      </c>
      <c r="AD445" s="31">
        <f>'BASE '!AF445/'BASE '!AA445</f>
        <v>0.26994926537435115</v>
      </c>
      <c r="AE445" s="31">
        <f>'BASE '!AG445/'BASE '!AA445</f>
        <v>3.8124285169653069E-4</v>
      </c>
      <c r="AF445" s="31">
        <f>'BASE '!AA445/'BASE '!G445</f>
        <v>0.10868920362363189</v>
      </c>
      <c r="DV445" s="5"/>
      <c r="DW445" s="5"/>
      <c r="DX445" s="5"/>
      <c r="DY445" s="5"/>
      <c r="DZ445" s="5"/>
      <c r="EA445" s="5"/>
      <c r="EB445" s="5"/>
    </row>
    <row r="446" spans="1:132">
      <c r="A446" t="s">
        <v>1078</v>
      </c>
      <c r="B446" t="s">
        <v>1061</v>
      </c>
      <c r="C446" t="s">
        <v>1061</v>
      </c>
      <c r="D446" s="31">
        <f>'BASE '!Z446/'BASE '!AA446</f>
        <v>14310.973309381036</v>
      </c>
      <c r="E446" s="31">
        <f>'BASE '!AA446/'BASE '!CV446</f>
        <v>2.1870744010088274</v>
      </c>
      <c r="F446" s="31">
        <f>'BASE '!Z446/'BASE '!CV446</f>
        <v>31299.163378467842</v>
      </c>
      <c r="G446" s="31">
        <f>SUM(OTEs!D446:K446,OTEs!M446,OTEs!N446,OTEs!O446,OTEs!Q446)/'BASE '!AA446</f>
        <v>0.56552166517715574</v>
      </c>
      <c r="H446" s="31">
        <f>OTEs!D446/OTEs!$T446</f>
        <v>0.33625037405755742</v>
      </c>
      <c r="I446" s="31">
        <f>OTEs!E446/OTEs!$T446</f>
        <v>1.788907459984965E-2</v>
      </c>
      <c r="J446" s="31">
        <f>OTEs!F446/OTEs!$T446</f>
        <v>0</v>
      </c>
      <c r="K446" s="31">
        <f>OTEs!G446/OTEs!$T446</f>
        <v>0</v>
      </c>
      <c r="L446" s="31">
        <f>OTEs!H446/OTEs!$T446</f>
        <v>6.4593353818306557E-3</v>
      </c>
      <c r="M446" s="31">
        <f>OTEs!I446/OTEs!$T446</f>
        <v>1.3816408901475065E-2</v>
      </c>
      <c r="N446" s="31">
        <f>OTEs!J446/OTEs!$T446</f>
        <v>1.7589828553911731E-3</v>
      </c>
      <c r="O446" s="31">
        <f>OTEs!K446/OTEs!$T446</f>
        <v>2.1538416623482787E-2</v>
      </c>
      <c r="P446" s="31">
        <f>OTEs!L446/OTEs!$T446</f>
        <v>4.3346884556714427E-2</v>
      </c>
      <c r="Q446" s="31">
        <f>OTEs!M446/OTEs!$T446</f>
        <v>1.839268379911102E-2</v>
      </c>
      <c r="R446" s="31">
        <f>OTEs!N446/OTEs!$T446</f>
        <v>0.12509214588609674</v>
      </c>
      <c r="S446" s="31">
        <f>OTEs!O446/OTEs!$T446</f>
        <v>3.0793147995416426E-2</v>
      </c>
      <c r="T446" s="31">
        <f>OTEs!P446/OTEs!$T446</f>
        <v>3.423812686572611E-2</v>
      </c>
      <c r="U446" s="31">
        <f>OTEs!Q446/OTEs!$T446</f>
        <v>7.0067366853756273E-4</v>
      </c>
      <c r="V446" s="31">
        <f>OTEs!R446/OTEs!$T446</f>
        <v>0.14166745735743846</v>
      </c>
      <c r="W446" s="31">
        <f>OTEs!S446/OTEs!$T446</f>
        <v>0.20805628745137253</v>
      </c>
      <c r="X446" s="31">
        <f>SUM('BASE '!AH446:AK446)/'BASE '!AA446</f>
        <v>0.47618704413757318</v>
      </c>
      <c r="Y446" s="31">
        <f>'BASE '!AH446/SUM('BASE '!$AH446:$AK446)</f>
        <v>0.69925836234296956</v>
      </c>
      <c r="Z446" s="31">
        <f>'BASE '!AI446/SUM('BASE '!$AH446:$AK446)</f>
        <v>0.15226275162706218</v>
      </c>
      <c r="AA446" s="31">
        <f>'BASE '!AJ446/SUM('BASE '!$AH446:$AK446)</f>
        <v>7.5828666565763578E-2</v>
      </c>
      <c r="AB446" s="31">
        <f>'BASE '!AK446/SUM('BASE '!$AH446:$AK446)</f>
        <v>7.2650219464204621E-2</v>
      </c>
      <c r="AC446" s="31">
        <f>'BASE '!AB446/'BASE '!AA446</f>
        <v>0.5820840660766281</v>
      </c>
      <c r="AD446" s="31">
        <f>'BASE '!AF446/'BASE '!AA446</f>
        <v>0.2844437397295817</v>
      </c>
      <c r="AE446" s="31">
        <f>'BASE '!AG446/'BASE '!AA446</f>
        <v>9.9705941707267848E-2</v>
      </c>
      <c r="AF446" s="31">
        <f>'BASE '!AA446/'BASE '!G446</f>
        <v>0.15028287368919541</v>
      </c>
      <c r="DV446" s="5"/>
      <c r="DW446" s="5"/>
      <c r="DX446" s="5"/>
      <c r="DY446" s="5"/>
      <c r="DZ446" s="5"/>
      <c r="EA446" s="5"/>
      <c r="EB446" s="5"/>
    </row>
    <row r="447" spans="1:132">
      <c r="A447" t="s">
        <v>1079</v>
      </c>
      <c r="B447" t="s">
        <v>1061</v>
      </c>
      <c r="C447" t="s">
        <v>1080</v>
      </c>
      <c r="D447" s="31">
        <f>'BASE '!Z447/'BASE '!AA447</f>
        <v>1166.0649801667612</v>
      </c>
      <c r="E447" s="31">
        <f>'BASE '!AA447/'BASE '!CV447</f>
        <v>2.8594907407407404</v>
      </c>
      <c r="F447" s="31">
        <f>'BASE '!Z447/'BASE '!CV447</f>
        <v>3334.3520138888889</v>
      </c>
      <c r="G447" s="31">
        <f>SUM(OTEs!D447:K447,OTEs!M447,OTEs!N447,OTEs!O447,OTEs!Q447)/'BASE '!AA447</f>
        <v>0.18141342184084838</v>
      </c>
      <c r="H447" s="31">
        <f>OTEs!D447/OTEs!$T447</f>
        <v>0</v>
      </c>
      <c r="I447" s="31">
        <f>OTEs!E447/OTEs!$T447</f>
        <v>0</v>
      </c>
      <c r="J447" s="31">
        <f>OTEs!F447/OTEs!$T447</f>
        <v>3.0761758277341535E-2</v>
      </c>
      <c r="K447" s="31">
        <f>OTEs!G447/OTEs!$T447</f>
        <v>0</v>
      </c>
      <c r="L447" s="31">
        <f>OTEs!H447/OTEs!$T447</f>
        <v>7.6904395693353838E-3</v>
      </c>
      <c r="M447" s="31">
        <f>OTEs!I447/OTEs!$T447</f>
        <v>0</v>
      </c>
      <c r="N447" s="31">
        <f>OTEs!J447/OTEs!$T447</f>
        <v>0</v>
      </c>
      <c r="O447" s="31">
        <f>OTEs!K447/OTEs!$T447</f>
        <v>5.5533068890148148E-2</v>
      </c>
      <c r="P447" s="31">
        <f>OTEs!L447/OTEs!$T447</f>
        <v>1.2223751315469926E-2</v>
      </c>
      <c r="Q447" s="31">
        <f>OTEs!M447/OTEs!$T447</f>
        <v>0</v>
      </c>
      <c r="R447" s="31">
        <f>OTEs!N447/OTEs!$T447</f>
        <v>0</v>
      </c>
      <c r="S447" s="31">
        <f>OTEs!O447/OTEs!$T447</f>
        <v>1.3599935238403625E-2</v>
      </c>
      <c r="T447" s="31">
        <f>OTEs!P447/OTEs!$T447</f>
        <v>0.16044685501497613</v>
      </c>
      <c r="U447" s="31">
        <f>OTEs!Q447/OTEs!$T447</f>
        <v>7.3828219865619701E-2</v>
      </c>
      <c r="V447" s="31">
        <f>OTEs!R447/OTEs!$T447</f>
        <v>9.4309074718691821E-2</v>
      </c>
      <c r="W447" s="31">
        <f>OTEs!S447/OTEs!$T447</f>
        <v>0.55160689711001376</v>
      </c>
      <c r="X447" s="31">
        <f>SUM('BASE '!AH447:AK447)/'BASE '!AA447</f>
        <v>0.33271270136808873</v>
      </c>
      <c r="Y447" s="31">
        <f>'BASE '!AH447/SUM('BASE '!$AH447:$AK447)</f>
        <v>0.16058394160583941</v>
      </c>
      <c r="Z447" s="31">
        <f>'BASE '!AI447/SUM('BASE '!$AH447:$AK447)</f>
        <v>0.43552311435523117</v>
      </c>
      <c r="AA447" s="31">
        <f>'BASE '!AJ447/SUM('BASE '!$AH447:$AK447)</f>
        <v>0.40389294403892945</v>
      </c>
      <c r="AB447" s="31">
        <f>'BASE '!AK447/SUM('BASE '!$AH447:$AK447)</f>
        <v>0</v>
      </c>
      <c r="AC447" s="31">
        <f>'BASE '!AB447/'BASE '!AA447</f>
        <v>0.29660811138994575</v>
      </c>
      <c r="AD447" s="31">
        <f>'BASE '!AF447/'BASE '!AA447</f>
        <v>0.58884481502469033</v>
      </c>
      <c r="AE447" s="31">
        <f>'BASE '!AG447/'BASE '!AA447</f>
        <v>7.7956771634420788E-2</v>
      </c>
      <c r="AF447" s="31">
        <f>'BASE '!AA447/'BASE '!G447</f>
        <v>8.9071319747968641E-2</v>
      </c>
      <c r="DV447" s="5"/>
      <c r="DW447" s="5"/>
      <c r="DX447" s="5"/>
      <c r="DY447" s="5"/>
      <c r="DZ447" s="5"/>
      <c r="EA447" s="5"/>
      <c r="EB447" s="5"/>
    </row>
    <row r="448" spans="1:132">
      <c r="A448" t="s">
        <v>1081</v>
      </c>
      <c r="B448" t="s">
        <v>1061</v>
      </c>
      <c r="C448" t="s">
        <v>1082</v>
      </c>
      <c r="D448" s="31">
        <f>'BASE '!Z448/'BASE '!AA448</f>
        <v>1323.6807379193347</v>
      </c>
      <c r="E448" s="31">
        <f>'BASE '!AA448/'BASE '!CV448</f>
        <v>7.4159902597402603</v>
      </c>
      <c r="F448" s="31">
        <f>'BASE '!Z448/'BASE '!CV448</f>
        <v>9816.4034594155855</v>
      </c>
      <c r="G448" s="31">
        <f>SUM(OTEs!D448:K448,OTEs!M448,OTEs!N448,OTEs!O448,OTEs!Q448)/'BASE '!AA448</f>
        <v>0.9097247304766598</v>
      </c>
      <c r="H448" s="31">
        <f>OTEs!D448/OTEs!$T448</f>
        <v>0.26941920492782528</v>
      </c>
      <c r="I448" s="31">
        <f>OTEs!E448/OTEs!$T448</f>
        <v>0.63440270942709642</v>
      </c>
      <c r="J448" s="31">
        <f>OTEs!F448/OTEs!$T448</f>
        <v>0</v>
      </c>
      <c r="K448" s="31">
        <f>OTEs!G448/OTEs!$T448</f>
        <v>1.1727698192619221E-3</v>
      </c>
      <c r="L448" s="31">
        <f>OTEs!H448/OTEs!$T448</f>
        <v>3.7704001665990767E-3</v>
      </c>
      <c r="M448" s="31">
        <f>OTEs!I448/OTEs!$T448</f>
        <v>2.2359349825180571E-3</v>
      </c>
      <c r="N448" s="31">
        <f>OTEs!J448/OTEs!$T448</f>
        <v>0</v>
      </c>
      <c r="O448" s="31">
        <f>OTEs!K448/OTEs!$T448</f>
        <v>0</v>
      </c>
      <c r="P448" s="31">
        <f>OTEs!L448/OTEs!$T448</f>
        <v>2.9264443153545158E-3</v>
      </c>
      <c r="Q448" s="31">
        <f>OTEs!M448/OTEs!$T448</f>
        <v>0</v>
      </c>
      <c r="R448" s="31">
        <f>OTEs!N448/OTEs!$T448</f>
        <v>0</v>
      </c>
      <c r="S448" s="31">
        <f>OTEs!O448/OTEs!$T448</f>
        <v>0</v>
      </c>
      <c r="T448" s="31">
        <f>OTEs!P448/OTEs!$T448</f>
        <v>4.7568420706511601E-3</v>
      </c>
      <c r="U448" s="31">
        <f>OTEs!Q448/OTEs!$T448</f>
        <v>0</v>
      </c>
      <c r="V448" s="31">
        <f>OTEs!R448/OTEs!$T448</f>
        <v>4.6461413680853152E-2</v>
      </c>
      <c r="W448" s="31">
        <f>OTEs!S448/OTEs!$T448</f>
        <v>3.4854280609840298E-2</v>
      </c>
      <c r="X448" s="31">
        <f>SUM('BASE '!AH448:AK448)/'BASE '!AA448</f>
        <v>2.8676188912603293E-2</v>
      </c>
      <c r="Y448" s="31">
        <f>'BASE '!AH448/SUM('BASE '!$AH448:$AK448)</f>
        <v>0.29770992366412213</v>
      </c>
      <c r="Z448" s="31">
        <f>'BASE '!AI448/SUM('BASE '!$AH448:$AK448)</f>
        <v>3.8167938931297711E-2</v>
      </c>
      <c r="AA448" s="31">
        <f>'BASE '!AJ448/SUM('BASE '!$AH448:$AK448)</f>
        <v>0.3282442748091603</v>
      </c>
      <c r="AB448" s="31">
        <f>'BASE '!AK448/SUM('BASE '!$AH448:$AK448)</f>
        <v>0.33587786259541991</v>
      </c>
      <c r="AC448" s="31">
        <f>'BASE '!AB448/'BASE '!AA448</f>
        <v>0.93573031248289829</v>
      </c>
      <c r="AD448" s="31">
        <f>'BASE '!AF448/'BASE '!AA448</f>
        <v>4.9242051113664975E-2</v>
      </c>
      <c r="AE448" s="31">
        <f>'BASE '!AG448/'BASE '!AA448</f>
        <v>3.4039292945876429E-3</v>
      </c>
      <c r="AF448" s="31">
        <f>'BASE '!AA448/'BASE '!G448</f>
        <v>0.44402949146109777</v>
      </c>
      <c r="DV448" s="5"/>
      <c r="DW448" s="5"/>
      <c r="DX448" s="5"/>
      <c r="DY448" s="5"/>
      <c r="DZ448" s="5"/>
      <c r="EA448" s="5"/>
      <c r="EB448" s="5"/>
    </row>
    <row r="449" spans="1:132">
      <c r="A449" t="s">
        <v>1083</v>
      </c>
      <c r="B449" t="s">
        <v>1061</v>
      </c>
      <c r="C449" t="s">
        <v>1084</v>
      </c>
      <c r="D449" s="31">
        <f>'BASE '!Z449/'BASE '!AA449</f>
        <v>1430.5563713420427</v>
      </c>
      <c r="E449" s="31">
        <f>'BASE '!AA449/'BASE '!CV449</f>
        <v>4.1612975391498885</v>
      </c>
      <c r="F449" s="31">
        <f>'BASE '!Z449/'BASE '!CV449</f>
        <v>5952.9707076808354</v>
      </c>
      <c r="G449" s="31">
        <f>SUM(OTEs!D449:K449,OTEs!M449,OTEs!N449,OTEs!O449,OTEs!Q449)/'BASE '!AA449</f>
        <v>0.78809383008082001</v>
      </c>
      <c r="H449" s="31">
        <f>OTEs!D449/OTEs!$T449</f>
        <v>0.3193159315931593</v>
      </c>
      <c r="I449" s="31">
        <f>OTEs!E449/OTEs!$T449</f>
        <v>0.42797479747974798</v>
      </c>
      <c r="J449" s="31">
        <f>OTEs!F449/OTEs!$T449</f>
        <v>0</v>
      </c>
      <c r="K449" s="31">
        <f>OTEs!G449/OTEs!$T449</f>
        <v>0</v>
      </c>
      <c r="L449" s="31">
        <f>OTEs!H449/OTEs!$T449</f>
        <v>1.6759675967596761E-2</v>
      </c>
      <c r="M449" s="31">
        <f>OTEs!I449/OTEs!$T449</f>
        <v>1.9603960396039604E-2</v>
      </c>
      <c r="N449" s="31">
        <f>OTEs!J449/OTEs!$T449</f>
        <v>0</v>
      </c>
      <c r="O449" s="31">
        <f>OTEs!K449/OTEs!$T449</f>
        <v>6.1926192619261924E-3</v>
      </c>
      <c r="P449" s="31">
        <f>OTEs!L449/OTEs!$T449</f>
        <v>1.0009000900090008E-2</v>
      </c>
      <c r="Q449" s="31">
        <f>OTEs!M449/OTEs!$T449</f>
        <v>0</v>
      </c>
      <c r="R449" s="31">
        <f>OTEs!N449/OTEs!$T449</f>
        <v>0</v>
      </c>
      <c r="S449" s="31">
        <f>OTEs!O449/OTEs!$T449</f>
        <v>1.8361836183618363E-3</v>
      </c>
      <c r="T449" s="31">
        <f>OTEs!P449/OTEs!$T449</f>
        <v>6.8406840684068406E-3</v>
      </c>
      <c r="U449" s="31">
        <f>OTEs!Q449/OTEs!$T449</f>
        <v>0</v>
      </c>
      <c r="V449" s="31">
        <f>OTEs!R449/OTEs!$T449</f>
        <v>0.11254725472547256</v>
      </c>
      <c r="W449" s="31">
        <f>OTEs!S449/OTEs!$T449</f>
        <v>7.8919891989198923E-2</v>
      </c>
      <c r="X449" s="31">
        <f>SUM('BASE '!AH449:AK449)/'BASE '!AA449</f>
        <v>4.2829238571402979E-2</v>
      </c>
      <c r="Y449" s="31">
        <f>'BASE '!AH449/SUM('BASE '!$AH449:$AK449)</f>
        <v>0.20920502092050208</v>
      </c>
      <c r="Z449" s="31">
        <f>'BASE '!AI449/SUM('BASE '!$AH449:$AK449)</f>
        <v>0.5271966527196652</v>
      </c>
      <c r="AA449" s="31">
        <f>'BASE '!AJ449/SUM('BASE '!$AH449:$AK449)</f>
        <v>0.2635983263598326</v>
      </c>
      <c r="AB449" s="31">
        <f>'BASE '!AK449/SUM('BASE '!$AH449:$AK449)</f>
        <v>0</v>
      </c>
      <c r="AC449" s="31">
        <f>'BASE '!AB449/'BASE '!AA449</f>
        <v>0.8325000448004588</v>
      </c>
      <c r="AD449" s="31">
        <f>'BASE '!AF449/'BASE '!AA449</f>
        <v>0.12210813038725517</v>
      </c>
      <c r="AE449" s="31">
        <f>'BASE '!AG449/'BASE '!AA449</f>
        <v>1.5984803684389728E-2</v>
      </c>
      <c r="AF449" s="31">
        <f>'BASE '!AA449/'BASE '!G449</f>
        <v>0.27377335886764581</v>
      </c>
      <c r="DV449" s="5"/>
      <c r="DW449" s="5"/>
      <c r="DX449" s="5"/>
      <c r="DY449" s="5"/>
      <c r="DZ449" s="5"/>
      <c r="EA449" s="5"/>
      <c r="EB449" s="5"/>
    </row>
    <row r="450" spans="1:132">
      <c r="A450" t="s">
        <v>1087</v>
      </c>
      <c r="B450" t="s">
        <v>1086</v>
      </c>
      <c r="C450" t="s">
        <v>1088</v>
      </c>
      <c r="D450" s="31">
        <f>'BASE '!Z450/'BASE '!AA450</f>
        <v>1163.8192136341424</v>
      </c>
      <c r="E450" s="31">
        <f>'BASE '!AA450/'BASE '!CV450</f>
        <v>3.1482051282051282</v>
      </c>
      <c r="F450" s="31">
        <f>'BASE '!Z450/'BASE '!CV450</f>
        <v>3663.9416166666665</v>
      </c>
      <c r="G450" s="31">
        <f>SUM(OTEs!D450:K450,OTEs!M450,OTEs!N450,OTEs!O450,OTEs!Q450)/'BASE '!AA450</f>
        <v>0.73309985339631878</v>
      </c>
      <c r="H450" s="31">
        <f>OTEs!D450/OTEs!$T450</f>
        <v>0.11192355629414205</v>
      </c>
      <c r="I450" s="31">
        <f>OTEs!E450/OTEs!$T450</f>
        <v>0</v>
      </c>
      <c r="J450" s="31">
        <f>OTEs!F450/OTEs!$T450</f>
        <v>0</v>
      </c>
      <c r="K450" s="31">
        <f>OTEs!G450/OTEs!$T450</f>
        <v>0</v>
      </c>
      <c r="L450" s="31">
        <f>OTEs!H450/OTEs!$T450</f>
        <v>0.18379725799750724</v>
      </c>
      <c r="M450" s="31">
        <f>OTEs!I450/OTEs!$T450</f>
        <v>2.226838388034898E-2</v>
      </c>
      <c r="N450" s="31">
        <f>OTEs!J450/OTEs!$T450</f>
        <v>0</v>
      </c>
      <c r="O450" s="31">
        <f>OTEs!K450/OTEs!$T450</f>
        <v>3.1159119235562934E-3</v>
      </c>
      <c r="P450" s="31">
        <f>OTEs!L450/OTEs!$T450</f>
        <v>0</v>
      </c>
      <c r="Q450" s="31">
        <f>OTEs!M450/OTEs!$T450</f>
        <v>0</v>
      </c>
      <c r="R450" s="31">
        <f>OTEs!N450/OTEs!$T450</f>
        <v>0</v>
      </c>
      <c r="S450" s="31">
        <f>OTEs!O450/OTEs!$T450</f>
        <v>0.39725799750727042</v>
      </c>
      <c r="T450" s="31">
        <f>OTEs!P450/OTEs!$T450</f>
        <v>5.9410054009139998E-2</v>
      </c>
      <c r="U450" s="31">
        <f>OTEs!Q450/OTEs!$T450</f>
        <v>2.9538845035313663E-2</v>
      </c>
      <c r="V450" s="31">
        <f>OTEs!R450/OTEs!$T450</f>
        <v>5.8953053593685072E-2</v>
      </c>
      <c r="W450" s="31">
        <f>OTEs!S450/OTEs!$T450</f>
        <v>0.13373493975903611</v>
      </c>
      <c r="X450" s="31">
        <f>SUM('BASE '!AH450:AK450)/'BASE '!AA450</f>
        <v>0.38564912852256067</v>
      </c>
      <c r="Y450" s="31">
        <f>'BASE '!AH450/SUM('BASE '!$AH450:$AK450)</f>
        <v>0</v>
      </c>
      <c r="Z450" s="31">
        <f>'BASE '!AI450/SUM('BASE '!$AH450:$AK450)</f>
        <v>0.82576557550158391</v>
      </c>
      <c r="AA450" s="31">
        <f>'BASE '!AJ450/SUM('BASE '!$AH450:$AK450)</f>
        <v>0.13199577613516367</v>
      </c>
      <c r="AB450" s="31">
        <f>'BASE '!AK450/SUM('BASE '!$AH450:$AK450)</f>
        <v>4.2238648363252376E-2</v>
      </c>
      <c r="AC450" s="31">
        <f>'BASE '!AB450/'BASE '!AA450</f>
        <v>0.6907884020198729</v>
      </c>
      <c r="AD450" s="31">
        <f>'BASE '!AF450/'BASE '!AA450</f>
        <v>0.18696041700602703</v>
      </c>
      <c r="AE450" s="31">
        <f>'BASE '!AG450/'BASE '!AA450</f>
        <v>0.10184883531519792</v>
      </c>
      <c r="AF450" s="31">
        <f>'BASE '!AA450/'BASE '!G450</f>
        <v>0.20371544668821107</v>
      </c>
      <c r="DV450" s="5"/>
      <c r="DW450" s="5"/>
      <c r="DX450" s="5"/>
      <c r="DY450" s="5"/>
      <c r="DZ450" s="5"/>
      <c r="EA450" s="5"/>
      <c r="EB450" s="5"/>
    </row>
    <row r="451" spans="1:132">
      <c r="A451" t="s">
        <v>1089</v>
      </c>
      <c r="B451" t="s">
        <v>1086</v>
      </c>
      <c r="C451" t="s">
        <v>1090</v>
      </c>
      <c r="D451" s="31">
        <f>'BASE '!Z451/'BASE '!AA451</f>
        <v>1332.1051740734799</v>
      </c>
      <c r="E451" s="31">
        <f>'BASE '!AA451/'BASE '!CV451</f>
        <v>1.8278592375366567</v>
      </c>
      <c r="F451" s="31">
        <f>'BASE '!Z451/'BASE '!CV451</f>
        <v>2434.9007478005865</v>
      </c>
      <c r="G451" s="31">
        <f>SUM(OTEs!D451:K451,OTEs!M451,OTEs!N451,OTEs!O451,OTEs!Q451)/'BASE '!AA451</f>
        <v>0.28669982351997436</v>
      </c>
      <c r="H451" s="31">
        <f>OTEs!D451/OTEs!$T451</f>
        <v>0.16268249639018131</v>
      </c>
      <c r="I451" s="31">
        <f>OTEs!E451/OTEs!$T451</f>
        <v>0</v>
      </c>
      <c r="J451" s="31">
        <f>OTEs!F451/OTEs!$T451</f>
        <v>0</v>
      </c>
      <c r="K451" s="31">
        <f>OTEs!G451/OTEs!$T451</f>
        <v>0</v>
      </c>
      <c r="L451" s="31">
        <f>OTEs!H451/OTEs!$T451</f>
        <v>0</v>
      </c>
      <c r="M451" s="31">
        <f>OTEs!I451/OTEs!$T451</f>
        <v>3.2568586555430774E-2</v>
      </c>
      <c r="N451" s="31">
        <f>OTEs!J451/OTEs!$T451</f>
        <v>0</v>
      </c>
      <c r="O451" s="31">
        <f>OTEs!K451/OTEs!$T451</f>
        <v>0</v>
      </c>
      <c r="P451" s="31">
        <f>OTEs!L451/OTEs!$T451</f>
        <v>6.9629391946093369E-2</v>
      </c>
      <c r="Q451" s="31">
        <f>OTEs!M451/OTEs!$T451</f>
        <v>0</v>
      </c>
      <c r="R451" s="31">
        <f>OTEs!N451/OTEs!$T451</f>
        <v>0</v>
      </c>
      <c r="S451" s="31">
        <f>OTEs!O451/OTEs!$T451</f>
        <v>9.1448740574362267E-2</v>
      </c>
      <c r="T451" s="31">
        <f>OTEs!P451/OTEs!$T451</f>
        <v>0.13476656505695492</v>
      </c>
      <c r="U451" s="31">
        <f>OTEs!Q451/OTEs!$T451</f>
        <v>0</v>
      </c>
      <c r="V451" s="31">
        <f>OTEs!R451/OTEs!$T451</f>
        <v>7.7169902133803953E-2</v>
      </c>
      <c r="W451" s="31">
        <f>OTEs!S451/OTEs!$T451</f>
        <v>0.43173431734317347</v>
      </c>
      <c r="X451" s="31">
        <f>SUM('BASE '!AH451:AK451)/'BASE '!AA451</f>
        <v>0.2294240333707685</v>
      </c>
      <c r="Y451" s="31">
        <f>'BASE '!AH451/SUM('BASE '!$AH451:$AK451)</f>
        <v>2.7972027972027972E-2</v>
      </c>
      <c r="Z451" s="31">
        <f>'BASE '!AI451/SUM('BASE '!$AH451:$AK451)</f>
        <v>0.75524475524475521</v>
      </c>
      <c r="AA451" s="31">
        <f>'BASE '!AJ451/SUM('BASE '!$AH451:$AK451)</f>
        <v>0.21678321678321677</v>
      </c>
      <c r="AB451" s="31">
        <f>'BASE '!AK451/SUM('BASE '!$AH451:$AK451)</f>
        <v>0</v>
      </c>
      <c r="AC451" s="31">
        <f>'BASE '!AB451/'BASE '!AA451</f>
        <v>0.77153858495106697</v>
      </c>
      <c r="AD451" s="31">
        <f>'BASE '!AF451/'BASE '!AA451</f>
        <v>0.16765602438633082</v>
      </c>
      <c r="AE451" s="31">
        <f>'BASE '!AG451/'BASE '!AA451</f>
        <v>0</v>
      </c>
      <c r="AF451" s="31">
        <f>'BASE '!AA451/'BASE '!G451</f>
        <v>5.4717854816306435E-2</v>
      </c>
      <c r="DV451" s="5"/>
      <c r="DW451" s="5"/>
      <c r="DX451" s="5"/>
      <c r="DY451" s="5"/>
      <c r="DZ451" s="5"/>
      <c r="EA451" s="5"/>
      <c r="EB451" s="5"/>
    </row>
    <row r="452" spans="1:132">
      <c r="A452" t="s">
        <v>1091</v>
      </c>
      <c r="B452" t="s">
        <v>1086</v>
      </c>
      <c r="C452" t="s">
        <v>1092</v>
      </c>
      <c r="D452" s="31">
        <f>'BASE '!Z452/'BASE '!AA452</f>
        <v>1350.4337191977077</v>
      </c>
      <c r="E452" s="31">
        <f>'BASE '!AA452/'BASE '!CV452</f>
        <v>0.786036036036036</v>
      </c>
      <c r="F452" s="31">
        <f>'BASE '!Z452/'BASE '!CV452</f>
        <v>1061.4895675675673</v>
      </c>
      <c r="G452" s="31">
        <f>SUM(OTEs!D452:K452,OTEs!M452,OTEs!N452,OTEs!O452,OTEs!Q452)/'BASE '!AA452</f>
        <v>0.20191021967526265</v>
      </c>
      <c r="H452" s="31">
        <f>OTEs!D452/OTEs!$T452</f>
        <v>0</v>
      </c>
      <c r="I452" s="31">
        <f>OTEs!E452/OTEs!$T452</f>
        <v>0</v>
      </c>
      <c r="J452" s="31">
        <f>OTEs!F452/OTEs!$T452</f>
        <v>0</v>
      </c>
      <c r="K452" s="31">
        <f>OTEs!G452/OTEs!$T452</f>
        <v>0</v>
      </c>
      <c r="L452" s="31">
        <f>OTEs!H452/OTEs!$T452</f>
        <v>0</v>
      </c>
      <c r="M452" s="31">
        <f>OTEs!I452/OTEs!$T452</f>
        <v>0</v>
      </c>
      <c r="N452" s="31">
        <f>OTEs!J452/OTEs!$T452</f>
        <v>0</v>
      </c>
      <c r="O452" s="31">
        <f>OTEs!K452/OTEs!$T452</f>
        <v>7.1055381400208992E-2</v>
      </c>
      <c r="P452" s="31">
        <f>OTEs!L452/OTEs!$T452</f>
        <v>1.7136886102403343E-2</v>
      </c>
      <c r="Q452" s="31">
        <f>OTEs!M452/OTEs!$T452</f>
        <v>0</v>
      </c>
      <c r="R452" s="31">
        <f>OTEs!N452/OTEs!$T452</f>
        <v>0</v>
      </c>
      <c r="S452" s="31">
        <f>OTEs!O452/OTEs!$T452</f>
        <v>0.12163009404388717</v>
      </c>
      <c r="T452" s="31">
        <f>OTEs!P452/OTEs!$T452</f>
        <v>0.52831765935214214</v>
      </c>
      <c r="U452" s="31">
        <f>OTEs!Q452/OTEs!$T452</f>
        <v>2.8213166144200632E-2</v>
      </c>
      <c r="V452" s="31">
        <f>OTEs!R452/OTEs!$T452</f>
        <v>2.7795193312434695E-2</v>
      </c>
      <c r="W452" s="31">
        <f>OTEs!S452/OTEs!$T452</f>
        <v>0.20585161964472312</v>
      </c>
      <c r="X452" s="31">
        <f>SUM('BASE '!AH452:AK452)/'BASE '!AA452</f>
        <v>0.51193887297039165</v>
      </c>
      <c r="Y452" s="31">
        <f>'BASE '!AH452/SUM('BASE '!$AH452:$AK452)</f>
        <v>0</v>
      </c>
      <c r="Z452" s="31">
        <f>'BASE '!AI452/SUM('BASE '!$AH452:$AK452)</f>
        <v>0.7574626865671642</v>
      </c>
      <c r="AA452" s="31">
        <f>'BASE '!AJ452/SUM('BASE '!$AH452:$AK452)</f>
        <v>0.24253731343283583</v>
      </c>
      <c r="AB452" s="31">
        <f>'BASE '!AK452/SUM('BASE '!$AH452:$AK452)</f>
        <v>0</v>
      </c>
      <c r="AC452" s="31">
        <f>'BASE '!AB452/'BASE '!AA452</f>
        <v>0.31805157593123207</v>
      </c>
      <c r="AD452" s="31">
        <f>'BASE '!AF452/'BASE '!AA452</f>
        <v>0.47793696275071629</v>
      </c>
      <c r="AE452" s="31">
        <f>'BASE '!AG452/'BASE '!AA452</f>
        <v>7.1633237822349566E-2</v>
      </c>
      <c r="AF452" s="31">
        <f>'BASE '!AA452/'BASE '!G452</f>
        <v>5.5588237732279777E-2</v>
      </c>
      <c r="DV452" s="5"/>
      <c r="DW452" s="5"/>
      <c r="DX452" s="5"/>
      <c r="DY452" s="5"/>
      <c r="DZ452" s="5"/>
      <c r="EA452" s="5"/>
      <c r="EB452" s="5"/>
    </row>
    <row r="453" spans="1:132">
      <c r="A453" t="s">
        <v>1093</v>
      </c>
      <c r="B453" t="s">
        <v>1086</v>
      </c>
      <c r="C453" t="s">
        <v>372</v>
      </c>
      <c r="D453" s="31">
        <f>'BASE '!Z453/'BASE '!AA453</f>
        <v>1355.3131039686134</v>
      </c>
      <c r="E453" s="31">
        <f>'BASE '!AA453/'BASE '!CV453</f>
        <v>1.8934285714285715</v>
      </c>
      <c r="F453" s="31">
        <f>'BASE '!Z453/'BASE '!CV453</f>
        <v>2566.1885542857144</v>
      </c>
      <c r="G453" s="31">
        <f>SUM(OTEs!D453:K453,OTEs!M453,OTEs!N453,OTEs!O453,OTEs!Q453)/'BASE '!AA453</f>
        <v>0.51863588350686596</v>
      </c>
      <c r="H453" s="31">
        <f>OTEs!D453/OTEs!$T453</f>
        <v>0.10975485188968336</v>
      </c>
      <c r="I453" s="31">
        <f>OTEs!E453/OTEs!$T453</f>
        <v>0</v>
      </c>
      <c r="J453" s="31">
        <f>OTEs!F453/OTEs!$T453</f>
        <v>0</v>
      </c>
      <c r="K453" s="31">
        <f>OTEs!G453/OTEs!$T453</f>
        <v>0</v>
      </c>
      <c r="L453" s="31">
        <f>OTEs!H453/OTEs!$T453</f>
        <v>0.11491317671092952</v>
      </c>
      <c r="M453" s="31">
        <f>OTEs!I453/OTEs!$T453</f>
        <v>6.8437180796731356E-3</v>
      </c>
      <c r="N453" s="31">
        <f>OTEs!J453/OTEs!$T453</f>
        <v>0</v>
      </c>
      <c r="O453" s="31">
        <f>OTEs!K453/OTEs!$T453</f>
        <v>2.7119509703779365E-2</v>
      </c>
      <c r="P453" s="31">
        <f>OTEs!L453/OTEs!$T453</f>
        <v>8.9376915219611837E-3</v>
      </c>
      <c r="Q453" s="31">
        <f>OTEs!M453/OTEs!$T453</f>
        <v>0</v>
      </c>
      <c r="R453" s="31">
        <f>OTEs!N453/OTEs!$T453</f>
        <v>0</v>
      </c>
      <c r="S453" s="31">
        <f>OTEs!O453/OTEs!$T453</f>
        <v>0.26797752808988762</v>
      </c>
      <c r="T453" s="31">
        <f>OTEs!P453/OTEs!$T453</f>
        <v>0.10975485188968336</v>
      </c>
      <c r="U453" s="31">
        <f>OTEs!Q453/OTEs!$T453</f>
        <v>0</v>
      </c>
      <c r="V453" s="31">
        <f>OTEs!R453/OTEs!$T453</f>
        <v>0.14458631256384064</v>
      </c>
      <c r="W453" s="31">
        <f>OTEs!S453/OTEs!$T453</f>
        <v>0.21011235955056179</v>
      </c>
      <c r="X453" s="31">
        <f>SUM('BASE '!AH453:AK453)/'BASE '!AA453</f>
        <v>0.42754388612242844</v>
      </c>
      <c r="Y453" s="31">
        <f>'BASE '!AH453/SUM('BASE '!$AH453:$AK453)</f>
        <v>0.04</v>
      </c>
      <c r="Z453" s="31">
        <f>'BASE '!AI453/SUM('BASE '!$AH453:$AK453)</f>
        <v>0.76117647058823534</v>
      </c>
      <c r="AA453" s="31">
        <f>'BASE '!AJ453/SUM('BASE '!$AH453:$AK453)</f>
        <v>0.14235294117647057</v>
      </c>
      <c r="AB453" s="31">
        <f>'BASE '!AK453/SUM('BASE '!$AH453:$AK453)</f>
        <v>5.6470588235294113E-2</v>
      </c>
      <c r="AC453" s="31">
        <f>'BASE '!AB453/'BASE '!AA453</f>
        <v>0.6840199185151653</v>
      </c>
      <c r="AD453" s="31">
        <f>'BASE '!AF453/'BASE '!AA453</f>
        <v>0.25441376188320508</v>
      </c>
      <c r="AE453" s="31">
        <f>'BASE '!AG453/'BASE '!AA453</f>
        <v>2.0119712288114281E-3</v>
      </c>
      <c r="AF453" s="31">
        <f>'BASE '!AA453/'BASE '!G453</f>
        <v>0.1144439157260005</v>
      </c>
      <c r="DV453" s="5"/>
      <c r="DW453" s="5"/>
      <c r="DX453" s="5"/>
      <c r="DY453" s="5"/>
      <c r="DZ453" s="5"/>
      <c r="EA453" s="5"/>
      <c r="EB453" s="5"/>
    </row>
    <row r="454" spans="1:132">
      <c r="A454" t="s">
        <v>1094</v>
      </c>
      <c r="B454" t="s">
        <v>1086</v>
      </c>
      <c r="C454" t="s">
        <v>1095</v>
      </c>
      <c r="D454" s="31">
        <f>'BASE '!Z454/'BASE '!AA454</f>
        <v>1563.6420330396477</v>
      </c>
      <c r="E454" s="31">
        <f>'BASE '!AA454/'BASE '!CV454</f>
        <v>1.6814814814814814</v>
      </c>
      <c r="F454" s="31">
        <f>'BASE '!Z454/'BASE '!CV454</f>
        <v>2629.2351222222223</v>
      </c>
      <c r="G454" s="31">
        <f>SUM(OTEs!D454:K454,OTEs!M454,OTEs!N454,OTEs!O454,OTEs!Q454)/'BASE '!AA454</f>
        <v>0.43303964757709251</v>
      </c>
      <c r="H454" s="31">
        <f>OTEs!D454/OTEs!$T454</f>
        <v>0</v>
      </c>
      <c r="I454" s="31">
        <f>OTEs!E454/OTEs!$T454</f>
        <v>0</v>
      </c>
      <c r="J454" s="31">
        <f>OTEs!F454/OTEs!$T454</f>
        <v>0</v>
      </c>
      <c r="K454" s="31">
        <f>OTEs!G454/OTEs!$T454</f>
        <v>0</v>
      </c>
      <c r="L454" s="31">
        <f>OTEs!H454/OTEs!$T454</f>
        <v>0</v>
      </c>
      <c r="M454" s="31">
        <f>OTEs!I454/OTEs!$T454</f>
        <v>0</v>
      </c>
      <c r="N454" s="31">
        <f>OTEs!J454/OTEs!$T454</f>
        <v>0</v>
      </c>
      <c r="O454" s="31">
        <f>OTEs!K454/OTEs!$T454</f>
        <v>0.23986784140969161</v>
      </c>
      <c r="P454" s="31">
        <f>OTEs!L454/OTEs!$T454</f>
        <v>0</v>
      </c>
      <c r="Q454" s="31">
        <f>OTEs!M454/OTEs!$T454</f>
        <v>0</v>
      </c>
      <c r="R454" s="31">
        <f>OTEs!N454/OTEs!$T454</f>
        <v>0</v>
      </c>
      <c r="S454" s="31">
        <f>OTEs!O454/OTEs!$T454</f>
        <v>0.16982378854625549</v>
      </c>
      <c r="T454" s="31">
        <f>OTEs!P454/OTEs!$T454</f>
        <v>0.33986784140969156</v>
      </c>
      <c r="U454" s="31">
        <f>OTEs!Q454/OTEs!$T454</f>
        <v>2.3348017621145373E-2</v>
      </c>
      <c r="V454" s="31">
        <f>OTEs!R454/OTEs!$T454</f>
        <v>5.2863436123348012E-2</v>
      </c>
      <c r="W454" s="31">
        <f>OTEs!S454/OTEs!$T454</f>
        <v>0.17422907488986783</v>
      </c>
      <c r="X454" s="31">
        <f>SUM('BASE '!AH454:AK454)/'BASE '!AA454</f>
        <v>0.53964757709251099</v>
      </c>
      <c r="Y454" s="31">
        <f>'BASE '!AH454/SUM('BASE '!$AH454:$AK454)</f>
        <v>0</v>
      </c>
      <c r="Z454" s="31">
        <f>'BASE '!AI454/SUM('BASE '!$AH454:$AK454)</f>
        <v>0.77551020408163263</v>
      </c>
      <c r="AA454" s="31">
        <f>'BASE '!AJ454/SUM('BASE '!$AH454:$AK454)</f>
        <v>0.12653061224489795</v>
      </c>
      <c r="AB454" s="31">
        <f>'BASE '!AK454/SUM('BASE '!$AH454:$AK454)</f>
        <v>9.7959183673469383E-2</v>
      </c>
      <c r="AC454" s="31">
        <f>'BASE '!AB454/'BASE '!AA454</f>
        <v>0.34251101321585908</v>
      </c>
      <c r="AD454" s="31">
        <f>'BASE '!AF454/'BASE '!AA454</f>
        <v>0.6072687224669604</v>
      </c>
      <c r="AE454" s="31">
        <f>'BASE '!AG454/'BASE '!AA454</f>
        <v>7.709251101321586E-3</v>
      </c>
      <c r="AF454" s="31">
        <f>'BASE '!AA454/'BASE '!G454</f>
        <v>3.3828110464340581E-2</v>
      </c>
      <c r="DV454" s="5"/>
      <c r="DW454" s="5"/>
      <c r="DX454" s="5"/>
      <c r="DY454" s="5"/>
      <c r="DZ454" s="5"/>
      <c r="EA454" s="5"/>
      <c r="EB454" s="5"/>
    </row>
    <row r="455" spans="1:132">
      <c r="A455" t="s">
        <v>1096</v>
      </c>
      <c r="B455" t="s">
        <v>1086</v>
      </c>
      <c r="C455" t="s">
        <v>1097</v>
      </c>
      <c r="D455" s="31">
        <f>'BASE '!Z455/'BASE '!AA455</f>
        <v>1871.2437478739369</v>
      </c>
      <c r="E455" s="31">
        <f>'BASE '!AA455/'BASE '!CV455</f>
        <v>2.0315040650406506</v>
      </c>
      <c r="F455" s="31">
        <f>'BASE '!Z455/'BASE '!CV455</f>
        <v>3801.4392804878053</v>
      </c>
      <c r="G455" s="31">
        <f>SUM(OTEs!D455:K455,OTEs!M455,OTEs!N455,OTEs!O455,OTEs!Q455)/'BASE '!AA455</f>
        <v>0.42531265632816406</v>
      </c>
      <c r="H455" s="31">
        <f>OTEs!D455/OTEs!$T455</f>
        <v>0.10681629260182876</v>
      </c>
      <c r="I455" s="31">
        <f>OTEs!E455/OTEs!$T455</f>
        <v>0</v>
      </c>
      <c r="J455" s="31">
        <f>OTEs!F455/OTEs!$T455</f>
        <v>0</v>
      </c>
      <c r="K455" s="31">
        <f>OTEs!G455/OTEs!$T455</f>
        <v>0</v>
      </c>
      <c r="L455" s="31">
        <f>OTEs!H455/OTEs!$T455</f>
        <v>0</v>
      </c>
      <c r="M455" s="31">
        <f>OTEs!I455/OTEs!$T455</f>
        <v>2.566500415627598E-2</v>
      </c>
      <c r="N455" s="31">
        <f>OTEs!J455/OTEs!$T455</f>
        <v>0</v>
      </c>
      <c r="O455" s="31">
        <f>OTEs!K455/OTEs!$T455</f>
        <v>3.4393183707398176E-2</v>
      </c>
      <c r="P455" s="31">
        <f>OTEs!L455/OTEs!$T455</f>
        <v>0</v>
      </c>
      <c r="Q455" s="31">
        <f>OTEs!M455/OTEs!$T455</f>
        <v>0</v>
      </c>
      <c r="R455" s="31">
        <f>OTEs!N455/OTEs!$T455</f>
        <v>0.21612635078969245</v>
      </c>
      <c r="S455" s="31">
        <f>OTEs!O455/OTEs!$T455</f>
        <v>5.870739817123858E-2</v>
      </c>
      <c r="T455" s="31">
        <f>OTEs!P455/OTEs!$T455</f>
        <v>8.0631753948462184E-2</v>
      </c>
      <c r="U455" s="31">
        <f>OTEs!Q455/OTEs!$T455</f>
        <v>0</v>
      </c>
      <c r="V455" s="31">
        <f>OTEs!R455/OTEs!$T455</f>
        <v>0.27940565253532834</v>
      </c>
      <c r="W455" s="31">
        <f>OTEs!S455/OTEs!$T455</f>
        <v>0.19825436408977556</v>
      </c>
      <c r="X455" s="31">
        <f>SUM('BASE '!AH455:AK455)/'BASE '!AA455</f>
        <v>0.7043521760880439</v>
      </c>
      <c r="Y455" s="31">
        <f>'BASE '!AH455/SUM('BASE '!$AH455:$AK455)</f>
        <v>0.69318181818181823</v>
      </c>
      <c r="Z455" s="31">
        <f>'BASE '!AI455/SUM('BASE '!$AH455:$AK455)</f>
        <v>0.27698863636363641</v>
      </c>
      <c r="AA455" s="31">
        <f>'BASE '!AJ455/SUM('BASE '!$AH455:$AK455)</f>
        <v>2.9829545454545459E-2</v>
      </c>
      <c r="AB455" s="31">
        <f>'BASE '!AK455/SUM('BASE '!$AH455:$AK455)</f>
        <v>0</v>
      </c>
      <c r="AC455" s="31">
        <f>'BASE '!AB455/'BASE '!AA455</f>
        <v>0.74387193596798395</v>
      </c>
      <c r="AD455" s="31">
        <f>'BASE '!AF455/'BASE '!AA455</f>
        <v>0.20440220110055027</v>
      </c>
      <c r="AE455" s="31">
        <f>'BASE '!AG455/'BASE '!AA455</f>
        <v>0</v>
      </c>
      <c r="AF455" s="31">
        <f>'BASE '!AA455/'BASE '!G455</f>
        <v>0.10352692513208232</v>
      </c>
      <c r="DV455" s="5"/>
      <c r="DW455" s="5"/>
      <c r="DX455" s="5"/>
      <c r="DY455" s="5"/>
      <c r="DZ455" s="5"/>
      <c r="EA455" s="5"/>
      <c r="EB455" s="5"/>
    </row>
    <row r="456" spans="1:132">
      <c r="A456" t="s">
        <v>1098</v>
      </c>
      <c r="B456" t="s">
        <v>1086</v>
      </c>
      <c r="C456" t="s">
        <v>1099</v>
      </c>
      <c r="D456" s="31">
        <f>'BASE '!Z456/'BASE '!AA456</f>
        <v>925.04705121951224</v>
      </c>
      <c r="E456" s="31">
        <f>'BASE '!AA456/'BASE '!CV456</f>
        <v>2.6451612903225805</v>
      </c>
      <c r="F456" s="31">
        <f>'BASE '!Z456/'BASE '!CV456</f>
        <v>2446.8986516129034</v>
      </c>
      <c r="G456" s="31">
        <f>SUM(OTEs!D456:K456,OTEs!M456,OTEs!N456,OTEs!O456,OTEs!Q456)/'BASE '!AA456</f>
        <v>0.1945121951219512</v>
      </c>
      <c r="H456" s="31">
        <f>OTEs!D456/OTEs!$T456</f>
        <v>0.1396341463414634</v>
      </c>
      <c r="I456" s="31">
        <f>OTEs!E456/OTEs!$T456</f>
        <v>0</v>
      </c>
      <c r="J456" s="31">
        <f>OTEs!F456/OTEs!$T456</f>
        <v>0</v>
      </c>
      <c r="K456" s="31">
        <f>OTEs!G456/OTEs!$T456</f>
        <v>0</v>
      </c>
      <c r="L456" s="31">
        <f>OTEs!H456/OTEs!$T456</f>
        <v>0</v>
      </c>
      <c r="M456" s="31">
        <f>OTEs!I456/OTEs!$T456</f>
        <v>0</v>
      </c>
      <c r="N456" s="31">
        <f>OTEs!J456/OTEs!$T456</f>
        <v>0</v>
      </c>
      <c r="O456" s="31">
        <f>OTEs!K456/OTEs!$T456</f>
        <v>5.4878048780487805E-2</v>
      </c>
      <c r="P456" s="31">
        <f>OTEs!L456/OTEs!$T456</f>
        <v>0</v>
      </c>
      <c r="Q456" s="31">
        <f>OTEs!M456/OTEs!$T456</f>
        <v>0</v>
      </c>
      <c r="R456" s="31">
        <f>OTEs!N456/OTEs!$T456</f>
        <v>0</v>
      </c>
      <c r="S456" s="31">
        <f>OTEs!O456/OTEs!$T456</f>
        <v>0</v>
      </c>
      <c r="T456" s="31">
        <f>OTEs!P456/OTEs!$T456</f>
        <v>0.16048780487804878</v>
      </c>
      <c r="U456" s="31">
        <f>OTEs!Q456/OTEs!$T456</f>
        <v>0</v>
      </c>
      <c r="V456" s="31">
        <f>OTEs!R456/OTEs!$T456</f>
        <v>0.23524390243902438</v>
      </c>
      <c r="W456" s="31">
        <f>OTEs!S456/OTEs!$T456</f>
        <v>0.40975609756097564</v>
      </c>
      <c r="X456" s="31">
        <f>SUM('BASE '!AH456:AK456)/'BASE '!AA456</f>
        <v>0.16219512195121952</v>
      </c>
      <c r="Y456" s="31">
        <f>'BASE '!AH456/SUM('BASE '!$AH456:$AK456)</f>
        <v>0.48872180451127817</v>
      </c>
      <c r="Z456" s="31">
        <f>'BASE '!AI456/SUM('BASE '!$AH456:$AK456)</f>
        <v>0.18796992481203006</v>
      </c>
      <c r="AA456" s="31">
        <f>'BASE '!AJ456/SUM('BASE '!$AH456:$AK456)</f>
        <v>0.26315789473684209</v>
      </c>
      <c r="AB456" s="31">
        <f>'BASE '!AK456/SUM('BASE '!$AH456:$AK456)</f>
        <v>6.0150375939849621E-2</v>
      </c>
      <c r="AC456" s="31">
        <f>'BASE '!AB456/'BASE '!AA456</f>
        <v>0.68792682926829263</v>
      </c>
      <c r="AD456" s="31">
        <f>'BASE '!AF456/'BASE '!AA456</f>
        <v>0.26</v>
      </c>
      <c r="AE456" s="31">
        <f>'BASE '!AG456/'BASE '!AA456</f>
        <v>0</v>
      </c>
      <c r="AF456" s="31">
        <f>'BASE '!AA456/'BASE '!G456</f>
        <v>0.10767073847160764</v>
      </c>
      <c r="DV456" s="5"/>
      <c r="DW456" s="5"/>
      <c r="DX456" s="5"/>
      <c r="DY456" s="5"/>
      <c r="DZ456" s="5"/>
      <c r="EA456" s="5"/>
      <c r="EB456" s="5"/>
    </row>
    <row r="457" spans="1:132">
      <c r="A457" t="s">
        <v>1100</v>
      </c>
      <c r="B457" t="s">
        <v>1086</v>
      </c>
      <c r="C457" t="s">
        <v>358</v>
      </c>
      <c r="D457" s="31">
        <f>'BASE '!Z457/'BASE '!AA457</f>
        <v>1355.1182907572015</v>
      </c>
      <c r="E457" s="31">
        <f>'BASE '!AA457/'BASE '!CV457</f>
        <v>2.0940266666666667</v>
      </c>
      <c r="F457" s="31">
        <f>'BASE '!Z457/'BASE '!CV457</f>
        <v>2837.6538373333333</v>
      </c>
      <c r="G457" s="31">
        <f>SUM(OTEs!D457:K457,OTEs!M457,OTEs!N457,OTEs!O457,OTEs!Q457)/'BASE '!AA457</f>
        <v>0.53393780403942637</v>
      </c>
      <c r="H457" s="31">
        <f>OTEs!D457/OTEs!$T457</f>
        <v>0.15463944856839876</v>
      </c>
      <c r="I457" s="31">
        <f>OTEs!E457/OTEs!$T457</f>
        <v>0</v>
      </c>
      <c r="J457" s="31">
        <f>OTEs!F457/OTEs!$T457</f>
        <v>0</v>
      </c>
      <c r="K457" s="31">
        <f>OTEs!G457/OTEs!$T457</f>
        <v>0</v>
      </c>
      <c r="L457" s="31">
        <f>OTEs!H457/OTEs!$T457</f>
        <v>1.1532343584305412E-2</v>
      </c>
      <c r="M457" s="31">
        <f>OTEs!I457/OTEs!$T457</f>
        <v>3.5206786850477206E-2</v>
      </c>
      <c r="N457" s="31">
        <f>OTEs!J457/OTEs!$T457</f>
        <v>0</v>
      </c>
      <c r="O457" s="31">
        <f>OTEs!K457/OTEs!$T457</f>
        <v>0.14673913043478265</v>
      </c>
      <c r="P457" s="31">
        <f>OTEs!L457/OTEs!$T457</f>
        <v>0.13054082714740195</v>
      </c>
      <c r="Q457" s="31">
        <f>OTEs!M457/OTEs!$T457</f>
        <v>0</v>
      </c>
      <c r="R457" s="31">
        <f>OTEs!N457/OTEs!$T457</f>
        <v>1.9803817603393427E-2</v>
      </c>
      <c r="S457" s="31">
        <f>OTEs!O457/OTEs!$T457</f>
        <v>0.18552492046659602</v>
      </c>
      <c r="T457" s="31">
        <f>OTEs!P457/OTEs!$T457</f>
        <v>4.1622481442205733E-2</v>
      </c>
      <c r="U457" s="31">
        <f>OTEs!Q457/OTEs!$T457</f>
        <v>2.3329798515376462E-3</v>
      </c>
      <c r="V457" s="31">
        <f>OTEs!R457/OTEs!$T457</f>
        <v>0.1370890774125133</v>
      </c>
      <c r="W457" s="31">
        <f>OTEs!S457/OTEs!$T457</f>
        <v>0.13496818663838814</v>
      </c>
      <c r="X457" s="31">
        <f>SUM('BASE '!AH457:AK457)/'BASE '!AA457</f>
        <v>0.26971958332272117</v>
      </c>
      <c r="Y457" s="31">
        <f>'BASE '!AH457/SUM('BASE '!$AH457:$AK457)</f>
        <v>0.17186024551463644</v>
      </c>
      <c r="Z457" s="31">
        <f>'BASE '!AI457/SUM('BASE '!$AH457:$AK457)</f>
        <v>0.6336166194523134</v>
      </c>
      <c r="AA457" s="31">
        <f>'BASE '!AJ457/SUM('BASE '!$AH457:$AK457)</f>
        <v>0.1643059490084986</v>
      </c>
      <c r="AB457" s="31">
        <f>'BASE '!AK457/SUM('BASE '!$AH457:$AK457)</f>
        <v>3.0217186024551465E-2</v>
      </c>
      <c r="AC457" s="31">
        <f>'BASE '!AB457/'BASE '!AA457</f>
        <v>0.55393118202888214</v>
      </c>
      <c r="AD457" s="31">
        <f>'BASE '!AF457/'BASE '!AA457</f>
        <v>0.3547105417314011</v>
      </c>
      <c r="AE457" s="31">
        <f>'BASE '!AG457/'BASE '!AA457</f>
        <v>6.3061915798589011E-2</v>
      </c>
      <c r="AF457" s="31">
        <f>'BASE '!AA457/'BASE '!G457</f>
        <v>0.19565812469861893</v>
      </c>
      <c r="DV457" s="5"/>
      <c r="DW457" s="5"/>
      <c r="DX457" s="5"/>
      <c r="DY457" s="5"/>
      <c r="DZ457" s="5"/>
      <c r="EA457" s="5"/>
      <c r="EB457" s="5"/>
    </row>
    <row r="458" spans="1:132">
      <c r="A458" t="s">
        <v>1101</v>
      </c>
      <c r="B458" t="s">
        <v>1086</v>
      </c>
      <c r="C458" t="s">
        <v>1102</v>
      </c>
      <c r="D458" s="31">
        <f>'BASE '!Z458/'BASE '!AA458</f>
        <v>1655.2056225342305</v>
      </c>
      <c r="E458" s="31">
        <f>'BASE '!AA458/'BASE '!CV458</f>
        <v>1.9949074074074078</v>
      </c>
      <c r="F458" s="31">
        <f>'BASE '!Z458/'BASE '!CV458</f>
        <v>3301.9819571759263</v>
      </c>
      <c r="G458" s="31">
        <f>SUM(OTEs!D458:K458,OTEs!M458,OTEs!N458,OTEs!O458,OTEs!Q458)/'BASE '!AA458</f>
        <v>0.59271292643304707</v>
      </c>
      <c r="H458" s="31">
        <f>OTEs!D458/OTEs!$T458</f>
        <v>7.4809705042816366E-2</v>
      </c>
      <c r="I458" s="31">
        <f>OTEs!E458/OTEs!$T458</f>
        <v>0</v>
      </c>
      <c r="J458" s="31">
        <f>OTEs!F458/OTEs!$T458</f>
        <v>0</v>
      </c>
      <c r="K458" s="31">
        <f>OTEs!G458/OTEs!$T458</f>
        <v>0</v>
      </c>
      <c r="L458" s="31">
        <f>OTEs!H458/OTEs!$T458</f>
        <v>0</v>
      </c>
      <c r="M458" s="31">
        <f>OTEs!I458/OTEs!$T458</f>
        <v>1.1893434823977166E-2</v>
      </c>
      <c r="N458" s="31">
        <f>OTEs!J458/OTEs!$T458</f>
        <v>0</v>
      </c>
      <c r="O458" s="31">
        <f>OTEs!K458/OTEs!$T458</f>
        <v>0.12345385347288299</v>
      </c>
      <c r="P458" s="31">
        <f>OTEs!L458/OTEs!$T458</f>
        <v>0</v>
      </c>
      <c r="Q458" s="31">
        <f>OTEs!M458/OTEs!$T458</f>
        <v>0</v>
      </c>
      <c r="R458" s="31">
        <f>OTEs!N458/OTEs!$T458</f>
        <v>0.18196955280685062</v>
      </c>
      <c r="S458" s="31">
        <f>OTEs!O458/OTEs!$T458</f>
        <v>0.20783777354900096</v>
      </c>
      <c r="T458" s="31">
        <f>OTEs!P458/OTEs!$T458</f>
        <v>0.11286869647954327</v>
      </c>
      <c r="U458" s="31">
        <f>OTEs!Q458/OTEs!$T458</f>
        <v>7.5523311132255E-3</v>
      </c>
      <c r="V458" s="31">
        <f>OTEs!R458/OTEs!$T458</f>
        <v>1.4509990485252141E-2</v>
      </c>
      <c r="W458" s="31">
        <f>OTEs!S458/OTEs!$T458</f>
        <v>0.26510466222645102</v>
      </c>
      <c r="X458" s="31">
        <f>SUM('BASE '!AH458:AK458)/'BASE '!AA458</f>
        <v>0.66082617776746333</v>
      </c>
      <c r="Y458" s="31">
        <f>'BASE '!AH458/SUM('BASE '!$AH458:$AK458)</f>
        <v>0.29762949956101847</v>
      </c>
      <c r="Z458" s="31">
        <f>'BASE '!AI458/SUM('BASE '!$AH458:$AK458)</f>
        <v>0.48551360842844604</v>
      </c>
      <c r="AA458" s="31">
        <f>'BASE '!AJ458/SUM('BASE '!$AH458:$AK458)</f>
        <v>0.18876207199297632</v>
      </c>
      <c r="AB458" s="31">
        <f>'BASE '!AK458/SUM('BASE '!$AH458:$AK458)</f>
        <v>2.8094820017559266E-2</v>
      </c>
      <c r="AC458" s="31">
        <f>'BASE '!AB458/'BASE '!AA458</f>
        <v>0.48323276862381065</v>
      </c>
      <c r="AD458" s="31">
        <f>'BASE '!AF458/'BASE '!AA458</f>
        <v>0.23126015316778833</v>
      </c>
      <c r="AE458" s="31">
        <f>'BASE '!AG458/'BASE '!AA458</f>
        <v>0.245126479461592</v>
      </c>
      <c r="AF458" s="31">
        <f>'BASE '!AA458/'BASE '!G458</f>
        <v>7.1745516049787933E-2</v>
      </c>
      <c r="DV458" s="5"/>
      <c r="DW458" s="5"/>
      <c r="DX458" s="5"/>
      <c r="DY458" s="5"/>
      <c r="DZ458" s="5"/>
      <c r="EA458" s="5"/>
      <c r="EB458" s="5"/>
    </row>
    <row r="459" spans="1:132">
      <c r="A459" t="s">
        <v>1103</v>
      </c>
      <c r="B459" t="s">
        <v>1086</v>
      </c>
      <c r="C459" t="s">
        <v>1104</v>
      </c>
      <c r="D459" s="31">
        <f>'BASE '!Z459/'BASE '!AA459</f>
        <v>1339.9427379733879</v>
      </c>
      <c r="E459" s="31">
        <f>'BASE '!AA459/'BASE '!CV459</f>
        <v>4.3422222222222224</v>
      </c>
      <c r="F459" s="31">
        <f>'BASE '!Z459/'BASE '!CV459</f>
        <v>5818.3291333333336</v>
      </c>
      <c r="G459" s="31">
        <f>SUM(OTEs!D459:K459,OTEs!M459,OTEs!N459,OTEs!O459,OTEs!Q459)/'BASE '!AA459</f>
        <v>0.65839303991811671</v>
      </c>
      <c r="H459" s="31">
        <f>OTEs!D459/OTEs!$T459</f>
        <v>2.797679972705561E-2</v>
      </c>
      <c r="I459" s="31">
        <f>OTEs!E459/OTEs!$T459</f>
        <v>0</v>
      </c>
      <c r="J459" s="31">
        <f>OTEs!F459/OTEs!$T459</f>
        <v>0</v>
      </c>
      <c r="K459" s="31">
        <f>OTEs!G459/OTEs!$T459</f>
        <v>0</v>
      </c>
      <c r="L459" s="31">
        <f>OTEs!H459/OTEs!$T459</f>
        <v>0</v>
      </c>
      <c r="M459" s="31">
        <f>OTEs!I459/OTEs!$T459</f>
        <v>0</v>
      </c>
      <c r="N459" s="31">
        <f>OTEs!J459/OTEs!$T459</f>
        <v>0</v>
      </c>
      <c r="O459" s="31">
        <f>OTEs!K459/OTEs!$T459</f>
        <v>3.5226885022176732E-2</v>
      </c>
      <c r="P459" s="31">
        <f>OTEs!L459/OTEs!$T459</f>
        <v>7.105083589218697E-2</v>
      </c>
      <c r="Q459" s="31">
        <f>OTEs!M459/OTEs!$T459</f>
        <v>0</v>
      </c>
      <c r="R459" s="31">
        <f>OTEs!N459/OTEs!$T459</f>
        <v>0</v>
      </c>
      <c r="S459" s="31">
        <f>OTEs!O459/OTEs!$T459</f>
        <v>0.59518935516888438</v>
      </c>
      <c r="T459" s="31">
        <f>OTEs!P459/OTEs!$T459</f>
        <v>3.6847492323439104E-2</v>
      </c>
      <c r="U459" s="31">
        <f>OTEs!Q459/OTEs!$T459</f>
        <v>0</v>
      </c>
      <c r="V459" s="31">
        <f>OTEs!R459/OTEs!$T459</f>
        <v>4.8277038553394748E-2</v>
      </c>
      <c r="W459" s="31">
        <f>OTEs!S459/OTEs!$T459</f>
        <v>0.18543159331286249</v>
      </c>
      <c r="X459" s="31">
        <f>SUM('BASE '!AH459:AK459)/'BASE '!AA459</f>
        <v>0.49727055612418974</v>
      </c>
      <c r="Y459" s="31">
        <f>'BASE '!AH459/SUM('BASE '!$AH459:$AK459)</f>
        <v>0</v>
      </c>
      <c r="Z459" s="31">
        <f>'BASE '!AI459/SUM('BASE '!$AH459:$AK459)</f>
        <v>0.83533447684391082</v>
      </c>
      <c r="AA459" s="31">
        <f>'BASE '!AJ459/SUM('BASE '!$AH459:$AK459)</f>
        <v>0.10977701543739279</v>
      </c>
      <c r="AB459" s="31">
        <f>'BASE '!AK459/SUM('BASE '!$AH459:$AK459)</f>
        <v>5.4888507718696397E-2</v>
      </c>
      <c r="AC459" s="31">
        <f>'BASE '!AB459/'BASE '!AA459</f>
        <v>0.82258614807233033</v>
      </c>
      <c r="AD459" s="31">
        <f>'BASE '!AF459/'BASE '!AA459</f>
        <v>6.8065506653019456E-2</v>
      </c>
      <c r="AE459" s="31">
        <f>'BASE '!AG459/'BASE '!AA459</f>
        <v>8.452746502900034E-2</v>
      </c>
      <c r="AF459" s="31">
        <f>'BASE '!AA459/'BASE '!G459</f>
        <v>9.5947694466922487E-2</v>
      </c>
      <c r="DV459" s="5"/>
      <c r="DW459" s="5"/>
      <c r="DX459" s="5"/>
      <c r="DY459" s="5"/>
      <c r="DZ459" s="5"/>
      <c r="EA459" s="5"/>
      <c r="EB459" s="5"/>
    </row>
    <row r="460" spans="1:132">
      <c r="A460" t="s">
        <v>1105</v>
      </c>
      <c r="B460" t="s">
        <v>1086</v>
      </c>
      <c r="C460" t="s">
        <v>1106</v>
      </c>
      <c r="D460" s="31">
        <f>'BASE '!Z460/'BASE '!AA460</f>
        <v>1481.1999650446141</v>
      </c>
      <c r="E460" s="31">
        <f>'BASE '!AA460/'BASE '!CV460</f>
        <v>1.6177083333333335</v>
      </c>
      <c r="F460" s="31">
        <f>'BASE '!Z460/'BASE '!CV460</f>
        <v>2396.1495267857149</v>
      </c>
      <c r="G460" s="31">
        <f>SUM(OTEs!D460:K460,OTEs!M460,OTEs!N460,OTEs!O460,OTEs!Q460)/'BASE '!AA460</f>
        <v>0.459111397295557</v>
      </c>
      <c r="H460" s="31">
        <f>OTEs!D460/OTEs!$T460</f>
        <v>9.8741074783915819E-2</v>
      </c>
      <c r="I460" s="31">
        <f>OTEs!E460/OTEs!$T460</f>
        <v>0</v>
      </c>
      <c r="J460" s="31">
        <f>OTEs!F460/OTEs!$T460</f>
        <v>2.5460353250657649E-2</v>
      </c>
      <c r="K460" s="31">
        <f>OTEs!G460/OTEs!$T460</f>
        <v>1.5971439308530629E-2</v>
      </c>
      <c r="L460" s="31">
        <f>OTEs!H460/OTEs!$T460</f>
        <v>0</v>
      </c>
      <c r="M460" s="31">
        <f>OTEs!I460/OTEs!$T460</f>
        <v>0</v>
      </c>
      <c r="N460" s="31">
        <f>OTEs!J460/OTEs!$T460</f>
        <v>4.6974821495678318E-2</v>
      </c>
      <c r="O460" s="31">
        <f>OTEs!K460/OTEs!$T460</f>
        <v>9.1225103344607303E-2</v>
      </c>
      <c r="P460" s="31">
        <f>OTEs!L460/OTEs!$T460</f>
        <v>5.4866591506952271E-2</v>
      </c>
      <c r="Q460" s="31">
        <f>OTEs!M460/OTEs!$T460</f>
        <v>0</v>
      </c>
      <c r="R460" s="31">
        <f>OTEs!N460/OTEs!$T460</f>
        <v>0</v>
      </c>
      <c r="S460" s="31">
        <f>OTEs!O460/OTEs!$T460</f>
        <v>0.19052987598647125</v>
      </c>
      <c r="T460" s="31">
        <f>OTEs!P460/OTEs!$T460</f>
        <v>9.3949642991356636E-2</v>
      </c>
      <c r="U460" s="31">
        <f>OTEs!Q460/OTEs!$T460</f>
        <v>0</v>
      </c>
      <c r="V460" s="31">
        <f>OTEs!R460/OTEs!$T460</f>
        <v>0.21711762495302517</v>
      </c>
      <c r="W460" s="31">
        <f>OTEs!S460/OTEs!$T460</f>
        <v>0.16516347237880494</v>
      </c>
      <c r="X460" s="31">
        <f>SUM('BASE '!AH460:AK460)/'BASE '!AA460</f>
        <v>0.38174960905160515</v>
      </c>
      <c r="Y460" s="31">
        <f>'BASE '!AH460/SUM('BASE '!$AH460:$AK460)</f>
        <v>9.6385542168674725E-3</v>
      </c>
      <c r="Z460" s="31">
        <f>'BASE '!AI460/SUM('BASE '!$AH460:$AK460)</f>
        <v>0.81686746987951819</v>
      </c>
      <c r="AA460" s="31">
        <f>'BASE '!AJ460/SUM('BASE '!$AH460:$AK460)</f>
        <v>0.15421686746987956</v>
      </c>
      <c r="AB460" s="31">
        <f>'BASE '!AK460/SUM('BASE '!$AH460:$AK460)</f>
        <v>1.9277108433734945E-2</v>
      </c>
      <c r="AC460" s="31">
        <f>'BASE '!AB460/'BASE '!AA460</f>
        <v>0.44154171649342289</v>
      </c>
      <c r="AD460" s="31">
        <f>'BASE '!AF460/'BASE '!AA460</f>
        <v>0.48330420384509248</v>
      </c>
      <c r="AE460" s="31">
        <f>'BASE '!AG460/'BASE '!AA460</f>
        <v>2.759635728083893E-2</v>
      </c>
      <c r="AF460" s="31">
        <f>'BASE '!AA460/'BASE '!G460</f>
        <v>0.11419113778342241</v>
      </c>
      <c r="DV460" s="5"/>
      <c r="DW460" s="5"/>
      <c r="DX460" s="5"/>
      <c r="DY460" s="5"/>
      <c r="DZ460" s="5"/>
      <c r="EA460" s="5"/>
      <c r="EB460" s="5"/>
    </row>
    <row r="461" spans="1:132">
      <c r="A461" t="s">
        <v>1107</v>
      </c>
      <c r="B461" t="s">
        <v>1086</v>
      </c>
      <c r="C461" t="s">
        <v>1108</v>
      </c>
      <c r="D461" s="31">
        <f>'BASE '!Z461/'BASE '!AA461</f>
        <v>1507.3830173275574</v>
      </c>
      <c r="E461" s="31">
        <f>'BASE '!AA461/'BASE '!CV461</f>
        <v>3.2096256684491977</v>
      </c>
      <c r="F461" s="31">
        <f>'BASE '!Z461/'BASE '!CV461</f>
        <v>4838.1352245989301</v>
      </c>
      <c r="G461" s="31">
        <f>SUM(OTEs!D461:K461,OTEs!M461,OTEs!N461,OTEs!O461,OTEs!Q461)/'BASE '!AA461</f>
        <v>0.58563812062645781</v>
      </c>
      <c r="H461" s="31">
        <f>OTEs!D461/OTEs!$T461</f>
        <v>0.11609104490728533</v>
      </c>
      <c r="I461" s="31">
        <f>OTEs!E461/OTEs!$T461</f>
        <v>0</v>
      </c>
      <c r="J461" s="31">
        <f>OTEs!F461/OTEs!$T461</f>
        <v>0</v>
      </c>
      <c r="K461" s="31">
        <f>OTEs!G461/OTEs!$T461</f>
        <v>0</v>
      </c>
      <c r="L461" s="31">
        <f>OTEs!H461/OTEs!$T461</f>
        <v>0</v>
      </c>
      <c r="M461" s="31">
        <f>OTEs!I461/OTEs!$T461</f>
        <v>0</v>
      </c>
      <c r="N461" s="31">
        <f>OTEs!J461/OTEs!$T461</f>
        <v>0</v>
      </c>
      <c r="O461" s="31">
        <f>OTEs!K461/OTEs!$T461</f>
        <v>0</v>
      </c>
      <c r="P461" s="31">
        <f>OTEs!L461/OTEs!$T461</f>
        <v>0</v>
      </c>
      <c r="Q461" s="31">
        <f>OTEs!M461/OTEs!$T461</f>
        <v>0</v>
      </c>
      <c r="R461" s="31">
        <f>OTEs!N461/OTEs!$T461</f>
        <v>0</v>
      </c>
      <c r="S461" s="31">
        <f>OTEs!O461/OTEs!$T461</f>
        <v>0.40232006327445291</v>
      </c>
      <c r="T461" s="31">
        <f>OTEs!P461/OTEs!$T461</f>
        <v>0.29053519641444769</v>
      </c>
      <c r="U461" s="31">
        <f>OTEs!Q461/OTEs!$T461</f>
        <v>9.9393619825995247E-2</v>
      </c>
      <c r="V461" s="31">
        <f>OTEs!R461/OTEs!$T461</f>
        <v>6.3186571754987264E-2</v>
      </c>
      <c r="W461" s="31">
        <f>OTEs!S461/OTEs!$T461</f>
        <v>2.8473503822831533E-2</v>
      </c>
      <c r="X461" s="31">
        <f>SUM('BASE '!AH461:AK461)/'BASE '!AA461</f>
        <v>0.50399866711096297</v>
      </c>
      <c r="Y461" s="31">
        <f>'BASE '!AH461/SUM('BASE '!$AH461:$AK461)</f>
        <v>1.322314049586777E-2</v>
      </c>
      <c r="Z461" s="31">
        <f>'BASE '!AI461/SUM('BASE '!$AH461:$AK461)</f>
        <v>0.55867768595041323</v>
      </c>
      <c r="AA461" s="31">
        <f>'BASE '!AJ461/SUM('BASE '!$AH461:$AK461)</f>
        <v>0.29586776859504138</v>
      </c>
      <c r="AB461" s="31">
        <f>'BASE '!AK461/SUM('BASE '!$AH461:$AK461)</f>
        <v>0.13223140495867769</v>
      </c>
      <c r="AC461" s="31">
        <f>'BASE '!AB461/'BASE '!AA461</f>
        <v>0.76691102965678104</v>
      </c>
      <c r="AD461" s="31">
        <f>'BASE '!AF461/'BASE '!AA461</f>
        <v>5.7647450849716758E-2</v>
      </c>
      <c r="AE461" s="31">
        <f>'BASE '!AG461/'BASE '!AA461</f>
        <v>0.13720426524491836</v>
      </c>
      <c r="AF461" s="31">
        <f>'BASE '!AA461/'BASE '!G461</f>
        <v>0.12182589264881032</v>
      </c>
      <c r="DV461" s="5"/>
      <c r="DW461" s="5"/>
      <c r="DX461" s="5"/>
      <c r="DY461" s="5"/>
      <c r="DZ461" s="5"/>
      <c r="EA461" s="5"/>
      <c r="EB461" s="5"/>
    </row>
    <row r="462" spans="1:132">
      <c r="A462" t="s">
        <v>1109</v>
      </c>
      <c r="B462" t="s">
        <v>1086</v>
      </c>
      <c r="C462" t="s">
        <v>1110</v>
      </c>
      <c r="D462" s="31">
        <f>'BASE '!Z462/'BASE '!AA462</f>
        <v>1201.6766620828751</v>
      </c>
      <c r="E462" s="31">
        <f>'BASE '!AA462/'BASE '!CV462</f>
        <v>2.2170731707317075</v>
      </c>
      <c r="F462" s="31">
        <f>'BASE '!Z462/'BASE '!CV462</f>
        <v>2664.2050873983744</v>
      </c>
      <c r="G462" s="31">
        <f>SUM(OTEs!D462:K462,OTEs!M462,OTEs!N462,OTEs!O462,OTEs!Q462)/'BASE '!AA462</f>
        <v>0.57343234323432346</v>
      </c>
      <c r="H462" s="31">
        <f>OTEs!D462/OTEs!$T462</f>
        <v>4.0728411983551982E-2</v>
      </c>
      <c r="I462" s="31">
        <f>OTEs!E462/OTEs!$T462</f>
        <v>0</v>
      </c>
      <c r="J462" s="31">
        <f>OTEs!F462/OTEs!$T462</f>
        <v>0</v>
      </c>
      <c r="K462" s="31">
        <f>OTEs!G462/OTEs!$T462</f>
        <v>3.1525357352653216E-2</v>
      </c>
      <c r="L462" s="31">
        <f>OTEs!H462/OTEs!$T462</f>
        <v>2.2616017231251222E-2</v>
      </c>
      <c r="M462" s="31">
        <f>OTEs!I462/OTEs!$T462</f>
        <v>2.5944781672214604E-2</v>
      </c>
      <c r="N462" s="31">
        <f>OTEs!J462/OTEs!$T462</f>
        <v>0</v>
      </c>
      <c r="O462" s="31">
        <f>OTEs!K462/OTEs!$T462</f>
        <v>5.4728803602897974E-2</v>
      </c>
      <c r="P462" s="31">
        <f>OTEs!L462/OTEs!$T462</f>
        <v>1.4881535147836302E-2</v>
      </c>
      <c r="Q462" s="31">
        <f>OTEs!M462/OTEs!$T462</f>
        <v>0</v>
      </c>
      <c r="R462" s="31">
        <f>OTEs!N462/OTEs!$T462</f>
        <v>6.5008811435284891E-2</v>
      </c>
      <c r="S462" s="31">
        <f>OTEs!O462/OTEs!$T462</f>
        <v>0.36205208537301742</v>
      </c>
      <c r="T462" s="31">
        <f>OTEs!P462/OTEs!$T462</f>
        <v>0.17652242020755823</v>
      </c>
      <c r="U462" s="31">
        <f>OTEs!Q462/OTEs!$T462</f>
        <v>9.790483649892304E-3</v>
      </c>
      <c r="V462" s="31">
        <f>OTEs!R462/OTEs!$T462</f>
        <v>4.0532602310554139E-2</v>
      </c>
      <c r="W462" s="31">
        <f>OTEs!S462/OTEs!$T462</f>
        <v>0.15566869003328762</v>
      </c>
      <c r="X462" s="31">
        <f>SUM('BASE '!AH462:AK462)/'BASE '!AA462</f>
        <v>0.52438577191052438</v>
      </c>
      <c r="Y462" s="31">
        <f>'BASE '!AH462/SUM('BASE '!$AH462:$AK462)</f>
        <v>0.18706293706293706</v>
      </c>
      <c r="Z462" s="31">
        <f>'BASE '!AI462/SUM('BASE '!$AH462:$AK462)</f>
        <v>0.61363636363636376</v>
      </c>
      <c r="AA462" s="31">
        <f>'BASE '!AJ462/SUM('BASE '!$AH462:$AK462)</f>
        <v>0.10139860139860141</v>
      </c>
      <c r="AB462" s="31">
        <f>'BASE '!AK462/SUM('BASE '!$AH462:$AK462)</f>
        <v>9.7902097902097904E-2</v>
      </c>
      <c r="AC462" s="31">
        <f>'BASE '!AB462/'BASE '!AA462</f>
        <v>0.45214521452145218</v>
      </c>
      <c r="AD462" s="31">
        <f>'BASE '!AF462/'BASE '!AA462</f>
        <v>0.29675467546754675</v>
      </c>
      <c r="AE462" s="31">
        <f>'BASE '!AG462/'BASE '!AA462</f>
        <v>0.20947928126145948</v>
      </c>
      <c r="AF462" s="31">
        <f>'BASE '!AA462/'BASE '!G462</f>
        <v>7.8644490333176914E-2</v>
      </c>
      <c r="DV462" s="5"/>
      <c r="DW462" s="5"/>
      <c r="DX462" s="5"/>
      <c r="DY462" s="5"/>
      <c r="DZ462" s="5"/>
      <c r="EA462" s="5"/>
      <c r="EB462" s="5"/>
    </row>
    <row r="463" spans="1:132">
      <c r="A463" t="s">
        <v>1111</v>
      </c>
      <c r="B463" t="s">
        <v>1086</v>
      </c>
      <c r="C463" t="s">
        <v>1086</v>
      </c>
      <c r="D463" s="31">
        <f>'BASE '!Z463/'BASE '!AA463</f>
        <v>3567.9992391766609</v>
      </c>
      <c r="E463" s="31">
        <f>'BASE '!AA463/'BASE '!CV463</f>
        <v>2.6390572390572387</v>
      </c>
      <c r="F463" s="31">
        <f>'BASE '!Z463/'BASE '!CV463</f>
        <v>9416.1542210998869</v>
      </c>
      <c r="G463" s="31">
        <f>SUM(OTEs!D463:K463,OTEs!M463,OTEs!N463,OTEs!O463,OTEs!Q463)/'BASE '!AA463</f>
        <v>0.4233222760908395</v>
      </c>
      <c r="H463" s="31">
        <f>OTEs!D463/OTEs!$T463</f>
        <v>7.4894561598224205E-2</v>
      </c>
      <c r="I463" s="31">
        <f>OTEs!E463/OTEs!$T463</f>
        <v>0</v>
      </c>
      <c r="J463" s="31">
        <f>OTEs!F463/OTEs!$T463</f>
        <v>0</v>
      </c>
      <c r="K463" s="31">
        <f>OTEs!G463/OTEs!$T463</f>
        <v>3.9955604883462822E-3</v>
      </c>
      <c r="L463" s="31">
        <f>OTEs!H463/OTEs!$T463</f>
        <v>2.0865704772475027E-2</v>
      </c>
      <c r="M463" s="31">
        <f>OTEs!I463/OTEs!$T463</f>
        <v>3.8179800221975584E-2</v>
      </c>
      <c r="N463" s="31">
        <f>OTEs!J463/OTEs!$T463</f>
        <v>0</v>
      </c>
      <c r="O463" s="31">
        <f>OTEs!K463/OTEs!$T463</f>
        <v>4.9367369589345171E-2</v>
      </c>
      <c r="P463" s="31">
        <f>OTEs!L463/OTEs!$T463</f>
        <v>2.9744728079911211E-2</v>
      </c>
      <c r="Q463" s="31">
        <f>OTEs!M463/OTEs!$T463</f>
        <v>0</v>
      </c>
      <c r="R463" s="31">
        <f>OTEs!N463/OTEs!$T463</f>
        <v>4.7502774694783579E-3</v>
      </c>
      <c r="S463" s="31">
        <f>OTEs!O463/OTEs!$T463</f>
        <v>0.19476137624861264</v>
      </c>
      <c r="T463" s="31">
        <f>OTEs!P463/OTEs!$T463</f>
        <v>8.0577136514983341E-2</v>
      </c>
      <c r="U463" s="31">
        <f>OTEs!Q463/OTEs!$T463</f>
        <v>5.5094339622641507E-2</v>
      </c>
      <c r="V463" s="31">
        <f>OTEs!R463/OTEs!$T463</f>
        <v>0.19169811320754715</v>
      </c>
      <c r="W463" s="31">
        <f>OTEs!S463/OTEs!$T463</f>
        <v>0.25607103218645955</v>
      </c>
      <c r="X463" s="31">
        <f>SUM('BASE '!AH463:AK463)/'BASE '!AA463</f>
        <v>0.22242068554903466</v>
      </c>
      <c r="Y463" s="31">
        <f>'BASE '!AH463/SUM('BASE '!$AH463:$AK463)</f>
        <v>0.11281070745697896</v>
      </c>
      <c r="Z463" s="31">
        <f>'BASE '!AI463/SUM('BASE '!$AH463:$AK463)</f>
        <v>0.68260038240917786</v>
      </c>
      <c r="AA463" s="31">
        <f>'BASE '!AJ463/SUM('BASE '!$AH463:$AK463)</f>
        <v>0.12810707456978968</v>
      </c>
      <c r="AB463" s="31">
        <f>'BASE '!AK463/SUM('BASE '!$AH463:$AK463)</f>
        <v>7.6481835564053524E-2</v>
      </c>
      <c r="AC463" s="31">
        <f>'BASE '!AB463/'BASE '!AA463</f>
        <v>0.53712681806583318</v>
      </c>
      <c r="AD463" s="31">
        <f>'BASE '!AF463/'BASE '!AA463</f>
        <v>0.24840520540954325</v>
      </c>
      <c r="AE463" s="31">
        <f>'BASE '!AG463/'BASE '!AA463</f>
        <v>0.18116866547588673</v>
      </c>
      <c r="AF463" s="31">
        <f>'BASE '!AA463/'BASE '!G463</f>
        <v>9.4771041613838536E-2</v>
      </c>
      <c r="DV463" s="5"/>
      <c r="DW463" s="5"/>
      <c r="DX463" s="5"/>
      <c r="DY463" s="5"/>
      <c r="DZ463" s="5"/>
      <c r="EA463" s="5"/>
      <c r="EB463" s="5"/>
    </row>
    <row r="464" spans="1:132">
      <c r="A464" t="s">
        <v>1112</v>
      </c>
      <c r="B464" t="s">
        <v>1086</v>
      </c>
      <c r="C464" t="s">
        <v>1113</v>
      </c>
      <c r="D464" s="31">
        <f>'BASE '!Z464/'BASE '!AA464</f>
        <v>779.83522668672117</v>
      </c>
      <c r="E464" s="31">
        <f>'BASE '!AA464/'BASE '!CV464</f>
        <v>3.2319444444444447</v>
      </c>
      <c r="F464" s="31">
        <f>'BASE '!Z464/'BASE '!CV464</f>
        <v>2520.3841284722225</v>
      </c>
      <c r="G464" s="31">
        <f>SUM(OTEs!D464:K464,OTEs!M464,OTEs!N464,OTEs!O464,OTEs!Q464)/'BASE '!AA464</f>
        <v>0.37311989686291369</v>
      </c>
      <c r="H464" s="31">
        <f>OTEs!D464/OTEs!$T464</f>
        <v>0.16095033940693104</v>
      </c>
      <c r="I464" s="31">
        <f>OTEs!E464/OTEs!$T464</f>
        <v>0</v>
      </c>
      <c r="J464" s="31">
        <f>OTEs!F464/OTEs!$T464</f>
        <v>0</v>
      </c>
      <c r="K464" s="31">
        <f>OTEs!G464/OTEs!$T464</f>
        <v>6.2522329403358334E-2</v>
      </c>
      <c r="L464" s="31">
        <f>OTEs!H464/OTEs!$T464</f>
        <v>0</v>
      </c>
      <c r="M464" s="31">
        <f>OTEs!I464/OTEs!$T464</f>
        <v>0</v>
      </c>
      <c r="N464" s="31">
        <f>OTEs!J464/OTEs!$T464</f>
        <v>4.1800643086816712E-2</v>
      </c>
      <c r="O464" s="31">
        <f>OTEs!K464/OTEs!$T464</f>
        <v>9.2533047516970335E-2</v>
      </c>
      <c r="P464" s="31">
        <f>OTEs!L464/OTEs!$T464</f>
        <v>0.25902107895677023</v>
      </c>
      <c r="Q464" s="31">
        <f>OTEs!M464/OTEs!$T464</f>
        <v>0</v>
      </c>
      <c r="R464" s="31">
        <f>OTEs!N464/OTEs!$T464</f>
        <v>0</v>
      </c>
      <c r="S464" s="31">
        <f>OTEs!O464/OTEs!$T464</f>
        <v>0.262593783494105</v>
      </c>
      <c r="T464" s="31">
        <f>OTEs!P464/OTEs!$T464</f>
        <v>1.607717041800643E-2</v>
      </c>
      <c r="U464" s="31">
        <f>OTEs!Q464/OTEs!$T464</f>
        <v>0</v>
      </c>
      <c r="V464" s="31">
        <f>OTEs!R464/OTEs!$T464</f>
        <v>0</v>
      </c>
      <c r="W464" s="31">
        <f>OTEs!S464/OTEs!$T464</f>
        <v>0.10450160771704178</v>
      </c>
      <c r="X464" s="31">
        <f>SUM('BASE '!AH464:AK464)/'BASE '!AA464</f>
        <v>0.34379028792436617</v>
      </c>
      <c r="Y464" s="31">
        <f>'BASE '!AH464/SUM('BASE '!$AH464:$AK464)</f>
        <v>0</v>
      </c>
      <c r="Z464" s="31">
        <f>'BASE '!AI464/SUM('BASE '!$AH464:$AK464)</f>
        <v>0.80937499999999996</v>
      </c>
      <c r="AA464" s="31">
        <f>'BASE '!AJ464/SUM('BASE '!$AH464:$AK464)</f>
        <v>0.19062499999999999</v>
      </c>
      <c r="AB464" s="31">
        <f>'BASE '!AK464/SUM('BASE '!$AH464:$AK464)</f>
        <v>0</v>
      </c>
      <c r="AC464" s="31">
        <f>'BASE '!AB464/'BASE '!AA464</f>
        <v>0.75408250966910184</v>
      </c>
      <c r="AD464" s="31">
        <f>'BASE '!AF464/'BASE '!AA464</f>
        <v>0.16437473141383757</v>
      </c>
      <c r="AE464" s="31">
        <f>'BASE '!AG464/'BASE '!AA464</f>
        <v>4.4155565105285781E-2</v>
      </c>
      <c r="AF464" s="31">
        <f>'BASE '!AA464/'BASE '!G464</f>
        <v>0.20706153207305311</v>
      </c>
      <c r="DV464" s="5"/>
      <c r="DW464" s="5"/>
      <c r="DX464" s="5"/>
      <c r="DY464" s="5"/>
      <c r="DZ464" s="5"/>
      <c r="EA464" s="5"/>
      <c r="EB464" s="5"/>
    </row>
    <row r="465" spans="1:132">
      <c r="A465" t="s">
        <v>1116</v>
      </c>
      <c r="B465" t="s">
        <v>1115</v>
      </c>
      <c r="C465" t="s">
        <v>126</v>
      </c>
      <c r="D465" s="31">
        <f>'BASE '!Z465/'BASE '!AA465</f>
        <v>1853.4770519520443</v>
      </c>
      <c r="E465" s="31">
        <f>'BASE '!AA465/'BASE '!CV465</f>
        <v>1.0807308970099669</v>
      </c>
      <c r="F465" s="31">
        <f>'BASE '!Z465/'BASE '!CV465</f>
        <v>2003.1099169435217</v>
      </c>
      <c r="G465" s="31">
        <f>SUM(OTEs!D465:K465,OTEs!M465,OTEs!N465,OTEs!O465,OTEs!Q465)/'BASE '!AA465</f>
        <v>0.40962188748847217</v>
      </c>
      <c r="H465" s="31">
        <f>OTEs!D465/OTEs!$T465</f>
        <v>0.21216800494132185</v>
      </c>
      <c r="I465" s="31">
        <f>OTEs!E465/OTEs!$T465</f>
        <v>0</v>
      </c>
      <c r="J465" s="31">
        <f>OTEs!F465/OTEs!$T465</f>
        <v>0</v>
      </c>
      <c r="K465" s="31">
        <f>OTEs!G465/OTEs!$T465</f>
        <v>0</v>
      </c>
      <c r="L465" s="31">
        <f>OTEs!H465/OTEs!$T465</f>
        <v>0</v>
      </c>
      <c r="M465" s="31">
        <f>OTEs!I465/OTEs!$T465</f>
        <v>0</v>
      </c>
      <c r="N465" s="31">
        <f>OTEs!J465/OTEs!$T465</f>
        <v>0</v>
      </c>
      <c r="O465" s="31">
        <f>OTEs!K465/OTEs!$T465</f>
        <v>0</v>
      </c>
      <c r="P465" s="31">
        <f>OTEs!L465/OTEs!$T465</f>
        <v>0</v>
      </c>
      <c r="Q465" s="31">
        <f>OTEs!M465/OTEs!$T465</f>
        <v>0</v>
      </c>
      <c r="R465" s="31">
        <f>OTEs!N465/OTEs!$T465</f>
        <v>2.1618282890673256E-2</v>
      </c>
      <c r="S465" s="31">
        <f>OTEs!O465/OTEs!$T465</f>
        <v>0.17773316862260657</v>
      </c>
      <c r="T465" s="31">
        <f>OTEs!P465/OTEs!$T465</f>
        <v>0.12013588634959854</v>
      </c>
      <c r="U465" s="31">
        <f>OTEs!Q465/OTEs!$T465</f>
        <v>0</v>
      </c>
      <c r="V465" s="31">
        <f>OTEs!R465/OTEs!$T465</f>
        <v>0.16707844348363191</v>
      </c>
      <c r="W465" s="31">
        <f>OTEs!S465/OTEs!$T465</f>
        <v>0.301266213712168</v>
      </c>
      <c r="X465" s="31">
        <f>SUM('BASE '!AH465:AK465)/'BASE '!AA465</f>
        <v>0.33661235782354754</v>
      </c>
      <c r="Y465" s="31">
        <f>'BASE '!AH465/SUM('BASE '!$AH465:$AK465)</f>
        <v>0.17808219178082191</v>
      </c>
      <c r="Z465" s="31">
        <f>'BASE '!AI465/SUM('BASE '!$AH465:$AK465)</f>
        <v>0.46575342465753428</v>
      </c>
      <c r="AA465" s="31">
        <f>'BASE '!AJ465/SUM('BASE '!$AH465:$AK465)</f>
        <v>0.31963470319634701</v>
      </c>
      <c r="AB465" s="31">
        <f>'BASE '!AK465/SUM('BASE '!$AH465:$AK465)</f>
        <v>3.6529680365296802E-2</v>
      </c>
      <c r="AC465" s="31">
        <f>'BASE '!AB465/'BASE '!AA465</f>
        <v>0.74346756839840145</v>
      </c>
      <c r="AD465" s="31">
        <f>'BASE '!AF465/'BASE '!AA465</f>
        <v>0.13771902858899479</v>
      </c>
      <c r="AE465" s="31">
        <f>'BASE '!AG465/'BASE '!AA465</f>
        <v>4.0885336612357825E-2</v>
      </c>
      <c r="AF465" s="31">
        <f>'BASE '!AA465/'BASE '!G465</f>
        <v>2.7287222764964269E-2</v>
      </c>
      <c r="DV465" s="5"/>
      <c r="DW465" s="5"/>
      <c r="DX465" s="5"/>
      <c r="DY465" s="5"/>
      <c r="DZ465" s="5"/>
      <c r="EA465" s="5"/>
      <c r="EB465" s="5"/>
    </row>
    <row r="466" spans="1:132">
      <c r="A466" t="s">
        <v>1117</v>
      </c>
      <c r="B466" t="s">
        <v>1115</v>
      </c>
      <c r="C466" t="s">
        <v>1118</v>
      </c>
      <c r="D466" s="31">
        <f>'BASE '!Z466/'BASE '!AA466</f>
        <v>1254.0244651162791</v>
      </c>
      <c r="E466" s="31">
        <f>'BASE '!AA466/'BASE '!CV466</f>
        <v>1.9744897959183676</v>
      </c>
      <c r="F466" s="31">
        <f>'BASE '!Z466/'BASE '!CV466</f>
        <v>2476.0585102040818</v>
      </c>
      <c r="G466" s="31">
        <f>SUM(OTEs!D466:K466,OTEs!M466,OTEs!N466,OTEs!O466,OTEs!Q466)/'BASE '!AA466</f>
        <v>0.3152454780361757</v>
      </c>
      <c r="H466" s="31">
        <f>OTEs!D466/OTEs!$T466</f>
        <v>0</v>
      </c>
      <c r="I466" s="31">
        <f>OTEs!E466/OTEs!$T466</f>
        <v>0</v>
      </c>
      <c r="J466" s="31">
        <f>OTEs!F466/OTEs!$T466</f>
        <v>0</v>
      </c>
      <c r="K466" s="31">
        <f>OTEs!G466/OTEs!$T466</f>
        <v>0</v>
      </c>
      <c r="L466" s="31">
        <f>OTEs!H466/OTEs!$T466</f>
        <v>0</v>
      </c>
      <c r="M466" s="31">
        <f>OTEs!I466/OTEs!$T466</f>
        <v>0</v>
      </c>
      <c r="N466" s="31">
        <f>OTEs!J466/OTEs!$T466</f>
        <v>5.414185165132647E-2</v>
      </c>
      <c r="O466" s="31">
        <f>OTEs!K466/OTEs!$T466</f>
        <v>0.27612344342176504</v>
      </c>
      <c r="P466" s="31">
        <f>OTEs!L466/OTEs!$T466</f>
        <v>6.7135896047644819E-2</v>
      </c>
      <c r="Q466" s="31">
        <f>OTEs!M466/OTEs!$T466</f>
        <v>0</v>
      </c>
      <c r="R466" s="31">
        <f>OTEs!N466/OTEs!$T466</f>
        <v>0</v>
      </c>
      <c r="S466" s="31">
        <f>OTEs!O466/OTEs!$T466</f>
        <v>0</v>
      </c>
      <c r="T466" s="31">
        <f>OTEs!P466/OTEs!$T466</f>
        <v>0.11802923659989172</v>
      </c>
      <c r="U466" s="31">
        <f>OTEs!Q466/OTEs!$T466</f>
        <v>0</v>
      </c>
      <c r="V466" s="31">
        <f>OTEs!R466/OTEs!$T466</f>
        <v>7.1467244179750936E-2</v>
      </c>
      <c r="W466" s="31">
        <f>OTEs!S466/OTEs!$T466</f>
        <v>0.41310232809962094</v>
      </c>
      <c r="X466" s="31">
        <f>SUM('BASE '!AH466:AK466)/'BASE '!AA466</f>
        <v>0.33074935400516792</v>
      </c>
      <c r="Y466" s="31">
        <f>'BASE '!AH466/SUM('BASE '!$AH466:$AK466)</f>
        <v>0.25000000000000006</v>
      </c>
      <c r="Z466" s="31">
        <f>'BASE '!AI466/SUM('BASE '!$AH466:$AK466)</f>
        <v>9.375E-2</v>
      </c>
      <c r="AA466" s="31">
        <f>'BASE '!AJ466/SUM('BASE '!$AH466:$AK466)</f>
        <v>0.53125</v>
      </c>
      <c r="AB466" s="31">
        <f>'BASE '!AK466/SUM('BASE '!$AH466:$AK466)</f>
        <v>0.12500000000000003</v>
      </c>
      <c r="AC466" s="31">
        <f>'BASE '!AB466/'BASE '!AA466</f>
        <v>0.37157622739018087</v>
      </c>
      <c r="AD466" s="31">
        <f>'BASE '!AF466/'BASE '!AA466</f>
        <v>0.55710594315245465</v>
      </c>
      <c r="AE466" s="31">
        <f>'BASE '!AG466/'BASE '!AA466</f>
        <v>2.0671834625322998E-2</v>
      </c>
      <c r="AF466" s="31">
        <f>'BASE '!AA466/'BASE '!G466</f>
        <v>1.7178315616288416E-2</v>
      </c>
      <c r="DV466" s="5"/>
      <c r="DW466" s="5"/>
      <c r="DX466" s="5"/>
      <c r="DY466" s="5"/>
      <c r="DZ466" s="5"/>
      <c r="EA466" s="5"/>
      <c r="EB466" s="5"/>
    </row>
    <row r="467" spans="1:132">
      <c r="A467" t="s">
        <v>1119</v>
      </c>
      <c r="B467" t="s">
        <v>1115</v>
      </c>
      <c r="C467" t="s">
        <v>1120</v>
      </c>
      <c r="D467" s="31">
        <f>'BASE '!Z467/'BASE '!AA467</f>
        <v>5137.8793367830331</v>
      </c>
      <c r="E467" s="31">
        <f>'BASE '!AA467/'BASE '!CV467</f>
        <v>1.4504228329809725</v>
      </c>
      <c r="F467" s="31">
        <f>'BASE '!Z467/'BASE '!CV467</f>
        <v>7452.0975031712469</v>
      </c>
      <c r="G467" s="31">
        <f>SUM(OTEs!D467:K467,OTEs!M467,OTEs!N467,OTEs!O467,OTEs!Q467)/'BASE '!AA467</f>
        <v>0.33313898403906422</v>
      </c>
      <c r="H467" s="31">
        <f>OTEs!D467/OTEs!$T467</f>
        <v>0.12398697265772929</v>
      </c>
      <c r="I467" s="31">
        <f>OTEs!E467/OTEs!$T467</f>
        <v>0</v>
      </c>
      <c r="J467" s="31">
        <f>OTEs!F467/OTEs!$T467</f>
        <v>0</v>
      </c>
      <c r="K467" s="31">
        <f>OTEs!G467/OTEs!$T467</f>
        <v>9.4751192910702109E-2</v>
      </c>
      <c r="L467" s="31">
        <f>OTEs!H467/OTEs!$T467</f>
        <v>0</v>
      </c>
      <c r="M467" s="31">
        <f>OTEs!I467/OTEs!$T467</f>
        <v>6.089525107930014E-2</v>
      </c>
      <c r="N467" s="31">
        <f>OTEs!J467/OTEs!$T467</f>
        <v>0</v>
      </c>
      <c r="O467" s="31">
        <f>OTEs!K467/OTEs!$T467</f>
        <v>4.9912898583655219E-2</v>
      </c>
      <c r="P467" s="31">
        <f>OTEs!L467/OTEs!$T467</f>
        <v>7.5134439142619081E-2</v>
      </c>
      <c r="Q467" s="31">
        <f>OTEs!M467/OTEs!$T467</f>
        <v>0</v>
      </c>
      <c r="R467" s="31">
        <f>OTEs!N467/OTEs!$T467</f>
        <v>0</v>
      </c>
      <c r="S467" s="31">
        <f>OTEs!O467/OTEs!$T467</f>
        <v>0</v>
      </c>
      <c r="T467" s="31">
        <f>OTEs!P467/OTEs!$T467</f>
        <v>0.15996364462622126</v>
      </c>
      <c r="U467" s="31">
        <f>OTEs!Q467/OTEs!$T467</f>
        <v>1.6662879648564718E-2</v>
      </c>
      <c r="V467" s="31">
        <f>OTEs!R467/OTEs!$T467</f>
        <v>0.11209573581761718</v>
      </c>
      <c r="W467" s="31">
        <f>OTEs!S467/OTEs!$T467</f>
        <v>0.30659698553359083</v>
      </c>
      <c r="X467" s="31">
        <f>SUM('BASE '!AH467:AK467)/'BASE '!AA467</f>
        <v>0.27330369506595725</v>
      </c>
      <c r="Y467" s="31">
        <f>'BASE '!AH467/SUM('BASE '!$AH467:$AK467)</f>
        <v>0.13600000000000001</v>
      </c>
      <c r="Z467" s="31">
        <f>'BASE '!AI467/SUM('BASE '!$AH467:$AK467)</f>
        <v>0.18933333333333333</v>
      </c>
      <c r="AA467" s="31">
        <f>'BASE '!AJ467/SUM('BASE '!$AH467:$AK467)</f>
        <v>0.54666666666666663</v>
      </c>
      <c r="AB467" s="31">
        <f>'BASE '!AK467/SUM('BASE '!$AH467:$AK467)</f>
        <v>0.128</v>
      </c>
      <c r="AC467" s="31">
        <f>'BASE '!AB467/'BASE '!AA467</f>
        <v>0.40806063697981193</v>
      </c>
      <c r="AD467" s="31">
        <f>'BASE '!AF467/'BASE '!AA467</f>
        <v>0.44894686976167913</v>
      </c>
      <c r="AE467" s="31">
        <f>'BASE '!AG467/'BASE '!AA467</f>
        <v>7.8419940237592009E-2</v>
      </c>
      <c r="AF467" s="31">
        <f>'BASE '!AA467/'BASE '!G467</f>
        <v>4.7630883812097367E-2</v>
      </c>
      <c r="DV467" s="5"/>
      <c r="DW467" s="5"/>
      <c r="DX467" s="5"/>
      <c r="DY467" s="5"/>
      <c r="DZ467" s="5"/>
      <c r="EA467" s="5"/>
      <c r="EB467" s="5"/>
    </row>
    <row r="468" spans="1:132">
      <c r="A468" t="s">
        <v>1121</v>
      </c>
      <c r="B468" t="s">
        <v>1115</v>
      </c>
      <c r="C468" t="s">
        <v>1122</v>
      </c>
      <c r="D468" s="31">
        <f>'BASE '!Z468/'BASE '!AA468</f>
        <v>2172.2629188646069</v>
      </c>
      <c r="E468" s="31">
        <f>'BASE '!AA468/'BASE '!CV468</f>
        <v>1.5079545454545453</v>
      </c>
      <c r="F468" s="31">
        <f>'BASE '!Z468/'BASE '!CV468</f>
        <v>3275.6737424242424</v>
      </c>
      <c r="G468" s="31">
        <f>SUM(OTEs!D468:K468,OTEs!M468,OTEs!N468,OTEs!O468,OTEs!Q468)/'BASE '!AA468</f>
        <v>0.12685254961065059</v>
      </c>
      <c r="H468" s="31">
        <f>OTEs!D468/OTEs!$T468</f>
        <v>3.3137904664797345E-2</v>
      </c>
      <c r="I468" s="31">
        <f>OTEs!E468/OTEs!$T468</f>
        <v>0</v>
      </c>
      <c r="J468" s="31">
        <f>OTEs!F468/OTEs!$T468</f>
        <v>0</v>
      </c>
      <c r="K468" s="31">
        <f>OTEs!G468/OTEs!$T468</f>
        <v>0</v>
      </c>
      <c r="L468" s="31">
        <f>OTEs!H468/OTEs!$T468</f>
        <v>1.0196278358399183E-2</v>
      </c>
      <c r="M468" s="31">
        <f>OTEs!I468/OTEs!$T468</f>
        <v>3.3647718582717305E-2</v>
      </c>
      <c r="N468" s="31">
        <f>OTEs!J468/OTEs!$T468</f>
        <v>0</v>
      </c>
      <c r="O468" s="31">
        <f>OTEs!K468/OTEs!$T468</f>
        <v>0</v>
      </c>
      <c r="P468" s="31">
        <f>OTEs!L468/OTEs!$T468</f>
        <v>0.10298241141983175</v>
      </c>
      <c r="Q468" s="31">
        <f>OTEs!M468/OTEs!$T468</f>
        <v>4.0020392556716793E-2</v>
      </c>
      <c r="R468" s="31">
        <f>OTEs!N468/OTEs!$T468</f>
        <v>0</v>
      </c>
      <c r="S468" s="31">
        <f>OTEs!O468/OTEs!$T468</f>
        <v>0</v>
      </c>
      <c r="T468" s="31">
        <f>OTEs!P468/OTEs!$T468</f>
        <v>0.35330104511853166</v>
      </c>
      <c r="U468" s="31">
        <f>OTEs!Q468/OTEs!$T468</f>
        <v>1.1725720112159062E-2</v>
      </c>
      <c r="V468" s="31">
        <f>OTEs!R468/OTEs!$T468</f>
        <v>0</v>
      </c>
      <c r="W468" s="31">
        <f>OTEs!S468/OTEs!$T468</f>
        <v>0.41498852918684681</v>
      </c>
      <c r="X468" s="31">
        <f>SUM('BASE '!AH468:AK468)/'BASE '!AA468</f>
        <v>0.72846018588294392</v>
      </c>
      <c r="Y468" s="31">
        <f>'BASE '!AH468/SUM('BASE '!$AH468:$AK468)</f>
        <v>0.60344827586206895</v>
      </c>
      <c r="Z468" s="31">
        <f>'BASE '!AI468/SUM('BASE '!$AH468:$AK468)</f>
        <v>7.5862068965517254E-2</v>
      </c>
      <c r="AA468" s="31">
        <f>'BASE '!AJ468/SUM('BASE '!$AH468:$AK468)</f>
        <v>0.32068965517241382</v>
      </c>
      <c r="AB468" s="31">
        <f>'BASE '!AK468/SUM('BASE '!$AH468:$AK468)</f>
        <v>0</v>
      </c>
      <c r="AC468" s="31">
        <f>'BASE '!AB468/'BASE '!AA468</f>
        <v>0.50364230092941475</v>
      </c>
      <c r="AD468" s="31">
        <f>'BASE '!AF468/'BASE '!AA468</f>
        <v>0.28711379050489827</v>
      </c>
      <c r="AE468" s="31">
        <f>'BASE '!AG468/'BASE '!AA468</f>
        <v>0.12383823160010046</v>
      </c>
      <c r="AF468" s="31">
        <f>'BASE '!AA468/'BASE '!G468</f>
        <v>1.9382478394413084E-2</v>
      </c>
      <c r="DV468" s="5"/>
      <c r="DW468" s="5"/>
      <c r="DX468" s="5"/>
      <c r="DY468" s="5"/>
      <c r="DZ468" s="5"/>
      <c r="EA468" s="5"/>
      <c r="EB468" s="5"/>
    </row>
    <row r="469" spans="1:132">
      <c r="A469" t="s">
        <v>1125</v>
      </c>
      <c r="B469" t="s">
        <v>1124</v>
      </c>
      <c r="C469" t="s">
        <v>1126</v>
      </c>
      <c r="D469" s="31">
        <f>'BASE '!Z469/'BASE '!AA469</f>
        <v>434.74607639530859</v>
      </c>
      <c r="E469" s="31">
        <f>'BASE '!AA469/'BASE '!CV469</f>
        <v>70.170456005138078</v>
      </c>
      <c r="F469" s="31">
        <f>'BASE '!Z469/'BASE '!CV469</f>
        <v>30506.330427103399</v>
      </c>
      <c r="G469" s="31">
        <f>SUM(OTEs!D469:K469,OTEs!M469,OTEs!N469,OTEs!O469,OTEs!Q469)/'BASE '!AA469</f>
        <v>0.84531016315898333</v>
      </c>
      <c r="H469" s="31">
        <f>OTEs!D469/OTEs!$T469</f>
        <v>5.4764781515917071E-2</v>
      </c>
      <c r="I469" s="31">
        <f>OTEs!E469/OTEs!$T469</f>
        <v>0</v>
      </c>
      <c r="J469" s="31">
        <f>OTEs!F469/OTEs!$T469</f>
        <v>2.7690680332325087E-3</v>
      </c>
      <c r="K469" s="31">
        <f>OTEs!G469/OTEs!$T469</f>
        <v>0</v>
      </c>
      <c r="L469" s="31">
        <f>OTEs!H469/OTEs!$T469</f>
        <v>1.1417790523695378E-2</v>
      </c>
      <c r="M469" s="31">
        <f>OTEs!I469/OTEs!$T469</f>
        <v>2.4644705495769324E-4</v>
      </c>
      <c r="N469" s="31">
        <f>OTEs!J469/OTEs!$T469</f>
        <v>0</v>
      </c>
      <c r="O469" s="31">
        <f>OTEs!K469/OTEs!$T469</f>
        <v>2.600431790008649E-2</v>
      </c>
      <c r="P469" s="31">
        <f>OTEs!L469/OTEs!$T469</f>
        <v>2.7725755194079365E-2</v>
      </c>
      <c r="Q469" s="31">
        <f>OTEs!M469/OTEs!$T469</f>
        <v>0</v>
      </c>
      <c r="R469" s="31">
        <f>OTEs!N469/OTEs!$T469</f>
        <v>0.51384487865482364</v>
      </c>
      <c r="S469" s="31">
        <f>OTEs!O469/OTEs!$T469</f>
        <v>0.14275284129455776</v>
      </c>
      <c r="T469" s="31">
        <f>OTEs!P469/OTEs!$T469</f>
        <v>0.10040640688501076</v>
      </c>
      <c r="U469" s="31">
        <f>OTEs!Q469/OTEs!$T469</f>
        <v>0.10065469998532395</v>
      </c>
      <c r="V469" s="31">
        <f>OTEs!R469/OTEs!$T469</f>
        <v>4.8430999901236576E-3</v>
      </c>
      <c r="W469" s="31">
        <f>OTEs!S469/OTEs!$T469</f>
        <v>1.4569912968191715E-2</v>
      </c>
      <c r="X469" s="31">
        <f>SUM('BASE '!AH469:AK469)/'BASE '!AA469</f>
        <v>0.31746714578867496</v>
      </c>
      <c r="Y469" s="31">
        <f>'BASE '!AH469/SUM('BASE '!$AH469:$AK469)</f>
        <v>0.70690500216231789</v>
      </c>
      <c r="Z469" s="31">
        <f>'BASE '!AI469/SUM('BASE '!$AH469:$AK469)</f>
        <v>0.18702609197059247</v>
      </c>
      <c r="AA469" s="31">
        <f>'BASE '!AJ469/SUM('BASE '!$AH469:$AK469)</f>
        <v>8.0005766181346388E-2</v>
      </c>
      <c r="AB469" s="31">
        <f>'BASE '!AK469/SUM('BASE '!$AH469:$AK469)</f>
        <v>2.6063139685743114E-2</v>
      </c>
      <c r="AC469" s="31">
        <f>'BASE '!AB469/'BASE '!AA469</f>
        <v>0.20231677335857082</v>
      </c>
      <c r="AD469" s="31">
        <f>'BASE '!AF469/'BASE '!AA469</f>
        <v>7.1367639494249249E-2</v>
      </c>
      <c r="AE469" s="31">
        <f>'BASE '!AG469/'BASE '!AA469</f>
        <v>0.72603276359795488</v>
      </c>
      <c r="AF469" s="31">
        <f>'BASE '!AA469/'BASE '!G469</f>
        <v>0.66583535243574665</v>
      </c>
      <c r="DV469" s="5"/>
      <c r="DW469" s="5"/>
      <c r="DX469" s="5"/>
      <c r="DY469" s="5"/>
      <c r="DZ469" s="5"/>
      <c r="EA469" s="5"/>
      <c r="EB469" s="5"/>
    </row>
    <row r="470" spans="1:132">
      <c r="A470" t="s">
        <v>1127</v>
      </c>
      <c r="B470" t="s">
        <v>1124</v>
      </c>
      <c r="C470" t="s">
        <v>1128</v>
      </c>
      <c r="D470" s="31">
        <f>'BASE '!Z470/'BASE '!AA470</f>
        <v>692.56022890153156</v>
      </c>
      <c r="E470" s="31">
        <f>'BASE '!AA470/'BASE '!CV470</f>
        <v>42.271127946127947</v>
      </c>
      <c r="F470" s="31">
        <f>'BASE '!Z470/'BASE '!CV470</f>
        <v>29275.302046296296</v>
      </c>
      <c r="G470" s="31">
        <f>SUM(OTEs!D470:K470,OTEs!M470,OTEs!N470,OTEs!O470,OTEs!Q470)/'BASE '!AA470</f>
        <v>0.36037006577309771</v>
      </c>
      <c r="H470" s="31">
        <f>OTEs!D470/OTEs!$T470</f>
        <v>0</v>
      </c>
      <c r="I470" s="31">
        <f>OTEs!E470/OTEs!$T470</f>
        <v>0</v>
      </c>
      <c r="J470" s="31">
        <f>OTEs!F470/OTEs!$T470</f>
        <v>0</v>
      </c>
      <c r="K470" s="31">
        <f>OTEs!G470/OTEs!$T470</f>
        <v>0</v>
      </c>
      <c r="L470" s="31">
        <f>OTEs!H470/OTEs!$T470</f>
        <v>0</v>
      </c>
      <c r="M470" s="31">
        <f>OTEs!I470/OTEs!$T470</f>
        <v>5.2337702939776687E-2</v>
      </c>
      <c r="N470" s="31">
        <f>OTEs!J470/OTEs!$T470</f>
        <v>0</v>
      </c>
      <c r="O470" s="31">
        <f>OTEs!K470/OTEs!$T470</f>
        <v>1.0749112371834058E-2</v>
      </c>
      <c r="P470" s="31">
        <f>OTEs!L470/OTEs!$T470</f>
        <v>1.8927438513205396E-2</v>
      </c>
      <c r="Q470" s="31">
        <f>OTEs!M470/OTEs!$T470</f>
        <v>0</v>
      </c>
      <c r="R470" s="31">
        <f>OTEs!N470/OTEs!$T470</f>
        <v>0.29231691362277745</v>
      </c>
      <c r="S470" s="31">
        <f>OTEs!O470/OTEs!$T470</f>
        <v>4.9663368387095489E-3</v>
      </c>
      <c r="T470" s="31">
        <f>OTEs!P470/OTEs!$T470</f>
        <v>0</v>
      </c>
      <c r="U470" s="31">
        <f>OTEs!Q470/OTEs!$T470</f>
        <v>0</v>
      </c>
      <c r="V470" s="31">
        <f>OTEs!R470/OTEs!$T470</f>
        <v>1.403876291615971E-3</v>
      </c>
      <c r="W470" s="31">
        <f>OTEs!S470/OTEs!$T470</f>
        <v>0.61929861942208086</v>
      </c>
      <c r="X470" s="31">
        <f>SUM('BASE '!AH470:AK470)/'BASE '!AA470</f>
        <v>0.28656998173965165</v>
      </c>
      <c r="Y470" s="31">
        <f>'BASE '!AH470/SUM('BASE '!$AH470:$AK470)</f>
        <v>0.91647557501216037</v>
      </c>
      <c r="Z470" s="31">
        <f>'BASE '!AI470/SUM('BASE '!$AH470:$AK470)</f>
        <v>2.9810298102981025E-2</v>
      </c>
      <c r="AA470" s="31">
        <f>'BASE '!AJ470/SUM('BASE '!$AH470:$AK470)</f>
        <v>5.093461191022166E-2</v>
      </c>
      <c r="AB470" s="31">
        <f>'BASE '!AK470/SUM('BASE '!$AH470:$AK470)</f>
        <v>2.7795149746369257E-3</v>
      </c>
      <c r="AC470" s="31">
        <f>'BASE '!AB470/'BASE '!AA470</f>
        <v>0.3793273739946354</v>
      </c>
      <c r="AD470" s="31">
        <f>'BASE '!AF470/'BASE '!AA470</f>
        <v>0.10905629643495073</v>
      </c>
      <c r="AE470" s="31">
        <f>'BASE '!AG470/'BASE '!AA470</f>
        <v>0.51157849460652638</v>
      </c>
      <c r="AF470" s="31">
        <f>'BASE '!AA470/'BASE '!G470</f>
        <v>1.5634345472309834</v>
      </c>
      <c r="DV470" s="5"/>
      <c r="DW470" s="5"/>
      <c r="DX470" s="5"/>
      <c r="DY470" s="5"/>
      <c r="DZ470" s="5"/>
      <c r="EA470" s="5"/>
      <c r="EB470" s="5"/>
    </row>
    <row r="471" spans="1:132">
      <c r="A471" t="s">
        <v>1129</v>
      </c>
      <c r="B471" t="s">
        <v>1124</v>
      </c>
      <c r="C471" t="s">
        <v>1130</v>
      </c>
      <c r="D471" s="31">
        <f>'BASE '!Z471/'BASE '!AA471</f>
        <v>527.90236228553465</v>
      </c>
      <c r="E471" s="31">
        <f>'BASE '!AA471/'BASE '!CV471</f>
        <v>41.207203561311218</v>
      </c>
      <c r="F471" s="31">
        <f>'BASE '!Z471/'BASE '!CV471</f>
        <v>21753.380103197087</v>
      </c>
      <c r="G471" s="31">
        <f>SUM(OTEs!D471:K471,OTEs!M471,OTEs!N471,OTEs!O471,OTEs!Q471)/'BASE '!AA471</f>
        <v>0.59446195849660677</v>
      </c>
      <c r="H471" s="31">
        <f>OTEs!D471/OTEs!$T471</f>
        <v>7.5268130681971232E-2</v>
      </c>
      <c r="I471" s="31">
        <f>OTEs!E471/OTEs!$T471</f>
        <v>0</v>
      </c>
      <c r="J471" s="31">
        <f>OTEs!F471/OTEs!$T471</f>
        <v>0</v>
      </c>
      <c r="K471" s="31">
        <f>OTEs!G471/OTEs!$T471</f>
        <v>0</v>
      </c>
      <c r="L471" s="31">
        <f>OTEs!H471/OTEs!$T471</f>
        <v>1.563243525807485E-2</v>
      </c>
      <c r="M471" s="31">
        <f>OTEs!I471/OTEs!$T471</f>
        <v>0</v>
      </c>
      <c r="N471" s="31">
        <f>OTEs!J471/OTEs!$T471</f>
        <v>0</v>
      </c>
      <c r="O471" s="31">
        <f>OTEs!K471/OTEs!$T471</f>
        <v>4.9574871583584652E-2</v>
      </c>
      <c r="P471" s="31">
        <f>OTEs!L471/OTEs!$T471</f>
        <v>6.9044087058797729E-3</v>
      </c>
      <c r="Q471" s="31">
        <f>OTEs!M471/OTEs!$T471</f>
        <v>1.8930509984507231E-2</v>
      </c>
      <c r="R471" s="31">
        <f>OTEs!N471/OTEs!$T471</f>
        <v>0.28789319265804275</v>
      </c>
      <c r="S471" s="31">
        <f>OTEs!O471/OTEs!$T471</f>
        <v>0.10586859775958374</v>
      </c>
      <c r="T471" s="31">
        <f>OTEs!P471/OTEs!$T471</f>
        <v>0.29534528527947346</v>
      </c>
      <c r="U471" s="31">
        <f>OTEs!Q471/OTEs!$T471</f>
        <v>5.0680215442292183E-2</v>
      </c>
      <c r="V471" s="31">
        <f>OTEs!R471/OTEs!$T471</f>
        <v>3.6668884670137659E-2</v>
      </c>
      <c r="W471" s="31">
        <f>OTEs!S471/OTEs!$T471</f>
        <v>5.7233467976452596E-2</v>
      </c>
      <c r="X471" s="31">
        <f>SUM('BASE '!AH471:AK471)/'BASE '!AA471</f>
        <v>0.30766133388330724</v>
      </c>
      <c r="Y471" s="31">
        <f>'BASE '!AH471/SUM('BASE '!$AH471:$AK471)</f>
        <v>0.7035783828646216</v>
      </c>
      <c r="Z471" s="31">
        <f>'BASE '!AI471/SUM('BASE '!$AH471:$AK471)</f>
        <v>0.19998723146167843</v>
      </c>
      <c r="AA471" s="31">
        <f>'BASE '!AJ471/SUM('BASE '!$AH471:$AK471)</f>
        <v>7.4727870527021428E-2</v>
      </c>
      <c r="AB471" s="31">
        <f>'BASE '!AK471/SUM('BASE '!$AH471:$AK471)</f>
        <v>2.1706515146678585E-2</v>
      </c>
      <c r="AC471" s="31">
        <f>'BASE '!AB471/'BASE '!AA471</f>
        <v>0.26742680926706142</v>
      </c>
      <c r="AD471" s="31">
        <f>'BASE '!AF471/'BASE '!AA471</f>
        <v>8.5032851124009309E-2</v>
      </c>
      <c r="AE471" s="31">
        <f>'BASE '!AG471/'BASE '!AA471</f>
        <v>0.64674287734598268</v>
      </c>
      <c r="AF471" s="31">
        <f>'BASE '!AA471/'BASE '!G471</f>
        <v>0.90109915870420576</v>
      </c>
      <c r="DV471" s="5"/>
      <c r="DW471" s="5"/>
      <c r="DX471" s="5"/>
      <c r="DY471" s="5"/>
      <c r="DZ471" s="5"/>
      <c r="EA471" s="5"/>
      <c r="EB471" s="5"/>
    </row>
    <row r="472" spans="1:132">
      <c r="A472" t="s">
        <v>1131</v>
      </c>
      <c r="B472" t="s">
        <v>1124</v>
      </c>
      <c r="C472" t="s">
        <v>1132</v>
      </c>
      <c r="D472" s="31">
        <f>'BASE '!Z472/'BASE '!AA472</f>
        <v>415.53496993484816</v>
      </c>
      <c r="E472" s="31">
        <f>'BASE '!AA472/'BASE '!CV472</f>
        <v>56.567971014492755</v>
      </c>
      <c r="F472" s="31">
        <f>'BASE '!Z472/'BASE '!CV472</f>
        <v>23505.970134782609</v>
      </c>
      <c r="G472" s="31">
        <f>SUM(OTEs!D472:K472,OTEs!M472,OTEs!N472,OTEs!O472,OTEs!Q472)/'BASE '!AA472</f>
        <v>0.89562383588808125</v>
      </c>
      <c r="H472" s="31">
        <f>OTEs!D472/OTEs!$T472</f>
        <v>0.10877306780856787</v>
      </c>
      <c r="I472" s="31">
        <f>OTEs!E472/OTEs!$T472</f>
        <v>0</v>
      </c>
      <c r="J472" s="31">
        <f>OTEs!F472/OTEs!$T472</f>
        <v>3.9410063650483125E-4</v>
      </c>
      <c r="K472" s="31">
        <f>OTEs!G472/OTEs!$T472</f>
        <v>0</v>
      </c>
      <c r="L472" s="31">
        <f>OTEs!H472/OTEs!$T472</f>
        <v>2.5325811395064565E-4</v>
      </c>
      <c r="M472" s="31">
        <f>OTEs!I472/OTEs!$T472</f>
        <v>3.5662877270601121E-4</v>
      </c>
      <c r="N472" s="31">
        <f>OTEs!J472/OTEs!$T472</f>
        <v>0</v>
      </c>
      <c r="O472" s="31">
        <f>OTEs!K472/OTEs!$T472</f>
        <v>1.3200433123060185E-2</v>
      </c>
      <c r="P472" s="31">
        <f>OTEs!L472/OTEs!$T472</f>
        <v>2.0286491780740495E-4</v>
      </c>
      <c r="Q472" s="31">
        <f>OTEs!M472/OTEs!$T472</f>
        <v>0.22276376961781283</v>
      </c>
      <c r="R472" s="31">
        <f>OTEs!N472/OTEs!$T472</f>
        <v>0.44381029416705214</v>
      </c>
      <c r="S472" s="31">
        <f>OTEs!O472/OTEs!$T472</f>
        <v>9.9118248280816737E-2</v>
      </c>
      <c r="T472" s="31">
        <f>OTEs!P472/OTEs!$T472</f>
        <v>1.4461555159875647E-2</v>
      </c>
      <c r="U472" s="31">
        <f>OTEs!Q472/OTEs!$T472</f>
        <v>1.4735487405577364E-2</v>
      </c>
      <c r="V472" s="31">
        <f>OTEs!R472/OTEs!$T472</f>
        <v>7.8096532689678694E-3</v>
      </c>
      <c r="W472" s="31">
        <f>OTEs!S472/OTEs!$T472</f>
        <v>7.4120638727300445E-2</v>
      </c>
      <c r="X472" s="31">
        <f>SUM('BASE '!AH472:AK472)/'BASE '!AA472</f>
        <v>0.26286191551013399</v>
      </c>
      <c r="Y472" s="31">
        <f>'BASE '!AH472/SUM('BASE '!$AH472:$AK472)</f>
        <v>0.85311890838206628</v>
      </c>
      <c r="Z472" s="31">
        <f>'BASE '!AI472/SUM('BASE '!$AH472:$AK472)</f>
        <v>0.11159844054580896</v>
      </c>
      <c r="AA472" s="31">
        <f>'BASE '!AJ472/SUM('BASE '!$AH472:$AK472)</f>
        <v>2.9434697855750487E-2</v>
      </c>
      <c r="AB472" s="31">
        <f>'BASE '!AK472/SUM('BASE '!$AH472:$AK472)</f>
        <v>5.8479532163742687E-3</v>
      </c>
      <c r="AC472" s="31">
        <f>'BASE '!AB472/'BASE '!AA472</f>
        <v>0.13125289827038908</v>
      </c>
      <c r="AD472" s="31">
        <f>'BASE '!AF472/'BASE '!AA472</f>
        <v>4.6059761374670459E-2</v>
      </c>
      <c r="AE472" s="31">
        <f>'BASE '!AG472/'BASE '!AA472</f>
        <v>0.82229151027749092</v>
      </c>
      <c r="AF472" s="31">
        <f>'BASE '!AA472/'BASE '!G472</f>
        <v>0.89761849423474727</v>
      </c>
      <c r="DV472" s="5"/>
      <c r="DW472" s="5"/>
      <c r="DX472" s="5"/>
      <c r="DY472" s="5"/>
      <c r="DZ472" s="5"/>
      <c r="EA472" s="5"/>
      <c r="EB472" s="5"/>
    </row>
    <row r="473" spans="1:132">
      <c r="A473" t="s">
        <v>1133</v>
      </c>
      <c r="B473" t="s">
        <v>1124</v>
      </c>
      <c r="C473" t="s">
        <v>1134</v>
      </c>
      <c r="D473" s="31">
        <f>'BASE '!Z473/'BASE '!AA473</f>
        <v>686.20204070910097</v>
      </c>
      <c r="E473" s="31">
        <f>'BASE '!AA473/'BASE '!CV473</f>
        <v>50.881510015408317</v>
      </c>
      <c r="F473" s="31">
        <f>'BASE '!Z473/'BASE '!CV473</f>
        <v>34914.996006933747</v>
      </c>
      <c r="G473" s="31">
        <f>SUM(OTEs!D473:K473,OTEs!M473,OTEs!N473,OTEs!O473,OTEs!Q473)/'BASE '!AA473</f>
        <v>0.74595649580129675</v>
      </c>
      <c r="H473" s="31">
        <f>OTEs!D473/OTEs!$T473</f>
        <v>0.17365645055138593</v>
      </c>
      <c r="I473" s="31">
        <f>OTEs!E473/OTEs!$T473</f>
        <v>1.5449312351107251E-2</v>
      </c>
      <c r="J473" s="31">
        <f>OTEs!F473/OTEs!$T473</f>
        <v>3.5978358603258563E-2</v>
      </c>
      <c r="K473" s="31">
        <f>OTEs!G473/OTEs!$T473</f>
        <v>0</v>
      </c>
      <c r="L473" s="31">
        <f>OTEs!H473/OTEs!$T473</f>
        <v>3.9625941249354986E-2</v>
      </c>
      <c r="M473" s="31">
        <f>OTEs!I473/OTEs!$T473</f>
        <v>4.7738375164921401E-4</v>
      </c>
      <c r="N473" s="31">
        <f>OTEs!J473/OTEs!$T473</f>
        <v>0</v>
      </c>
      <c r="O473" s="31">
        <f>OTEs!K473/OTEs!$T473</f>
        <v>1.4182468738316455E-2</v>
      </c>
      <c r="P473" s="31">
        <f>OTEs!L473/OTEs!$T473</f>
        <v>3.1516597196258795E-3</v>
      </c>
      <c r="Q473" s="31">
        <f>OTEs!M473/OTEs!$T473</f>
        <v>0</v>
      </c>
      <c r="R473" s="31">
        <f>OTEs!N473/OTEs!$T473</f>
        <v>0.11790606200118031</v>
      </c>
      <c r="S473" s="31">
        <f>OTEs!O473/OTEs!$T473</f>
        <v>0.29897663754986264</v>
      </c>
      <c r="T473" s="31">
        <f>OTEs!P473/OTEs!$T473</f>
        <v>0.20545422523243489</v>
      </c>
      <c r="U473" s="31">
        <f>OTEs!Q473/OTEs!$T473</f>
        <v>6.4874752424769574E-2</v>
      </c>
      <c r="V473" s="31">
        <f>OTEs!R473/OTEs!$T473</f>
        <v>1.0942747938289265E-2</v>
      </c>
      <c r="W473" s="31">
        <f>OTEs!S473/OTEs!$T473</f>
        <v>1.9323999888764948E-2</v>
      </c>
      <c r="X473" s="31">
        <f>SUM('BASE '!AH473:AK473)/'BASE '!AA473</f>
        <v>0.22610615315198007</v>
      </c>
      <c r="Y473" s="31">
        <f>'BASE '!AH473/SUM('BASE '!$AH473:$AK473)</f>
        <v>0.48081430389071178</v>
      </c>
      <c r="Z473" s="31">
        <f>'BASE '!AI473/SUM('BASE '!$AH473:$AK473)</f>
        <v>0.41538873635572221</v>
      </c>
      <c r="AA473" s="31">
        <f>'BASE '!AJ473/SUM('BASE '!$AH473:$AK473)</f>
        <v>6.4153217705752344E-2</v>
      </c>
      <c r="AB473" s="31">
        <f>'BASE '!AK473/SUM('BASE '!$AH473:$AK473)</f>
        <v>3.9643742047813561E-2</v>
      </c>
      <c r="AC473" s="31">
        <f>'BASE '!AB473/'BASE '!AA473</f>
        <v>0.24754028362823682</v>
      </c>
      <c r="AD473" s="31">
        <f>'BASE '!AF473/'BASE '!AA473</f>
        <v>9.7622501294587563E-2</v>
      </c>
      <c r="AE473" s="31">
        <f>'BASE '!AG473/'BASE '!AA473</f>
        <v>0.65435723348908759</v>
      </c>
      <c r="AF473" s="31">
        <f>'BASE '!AA473/'BASE '!G473</f>
        <v>0.79556028775425147</v>
      </c>
      <c r="DV473" s="5"/>
      <c r="DW473" s="5"/>
      <c r="DX473" s="5"/>
      <c r="DY473" s="5"/>
      <c r="DZ473" s="5"/>
      <c r="EA473" s="5"/>
      <c r="EB473" s="5"/>
    </row>
    <row r="474" spans="1:132">
      <c r="A474" t="s">
        <v>1135</v>
      </c>
      <c r="B474" t="s">
        <v>1124</v>
      </c>
      <c r="C474" t="s">
        <v>1136</v>
      </c>
      <c r="D474" s="31">
        <f>'BASE '!Z474/'BASE '!AA474</f>
        <v>689.55032333422469</v>
      </c>
      <c r="E474" s="31">
        <f>'BASE '!AA474/'BASE '!CV474</f>
        <v>104.27211538461539</v>
      </c>
      <c r="F474" s="31">
        <f>'BASE '!Z474/'BASE '!CV474</f>
        <v>71900.870878205125</v>
      </c>
      <c r="G474" s="31">
        <f>SUM(OTEs!D474:K474,OTEs!M474,OTEs!N474,OTEs!O474,OTEs!Q474)/'BASE '!AA474</f>
        <v>0.73560918331904013</v>
      </c>
      <c r="H474" s="31">
        <f>OTEs!D474/OTEs!$T474</f>
        <v>0</v>
      </c>
      <c r="I474" s="31">
        <f>OTEs!E474/OTEs!$T474</f>
        <v>0</v>
      </c>
      <c r="J474" s="31">
        <f>OTEs!F474/OTEs!$T474</f>
        <v>0</v>
      </c>
      <c r="K474" s="31">
        <f>OTEs!G474/OTEs!$T474</f>
        <v>0</v>
      </c>
      <c r="L474" s="31">
        <f>OTEs!H474/OTEs!$T474</f>
        <v>0</v>
      </c>
      <c r="M474" s="31">
        <f>OTEs!I474/OTEs!$T474</f>
        <v>0</v>
      </c>
      <c r="N474" s="31">
        <f>OTEs!J474/OTEs!$T474</f>
        <v>0</v>
      </c>
      <c r="O474" s="31">
        <f>OTEs!K474/OTEs!$T474</f>
        <v>4.9263975852137369E-2</v>
      </c>
      <c r="P474" s="31">
        <f>OTEs!L474/OTEs!$T474</f>
        <v>3.3811925773601494E-4</v>
      </c>
      <c r="Q474" s="31">
        <f>OTEs!M474/OTEs!$T474</f>
        <v>0.20001291000802263</v>
      </c>
      <c r="R474" s="31">
        <f>OTEs!N474/OTEs!$T474</f>
        <v>0.48633229745888007</v>
      </c>
      <c r="S474" s="31">
        <f>OTEs!O474/OTEs!$T474</f>
        <v>0</v>
      </c>
      <c r="T474" s="31">
        <f>OTEs!P474/OTEs!$T474</f>
        <v>0.2049555987938364</v>
      </c>
      <c r="U474" s="31">
        <f>OTEs!Q474/OTEs!$T474</f>
        <v>0</v>
      </c>
      <c r="V474" s="31">
        <f>OTEs!R474/OTEs!$T474</f>
        <v>5.4959748439272231E-3</v>
      </c>
      <c r="W474" s="31">
        <f>OTEs!S474/OTEs!$T474</f>
        <v>5.3601123785460246E-2</v>
      </c>
      <c r="X474" s="31">
        <f>SUM('BASE '!AH474:AK474)/'BASE '!AA474</f>
        <v>0.48796756514174883</v>
      </c>
      <c r="Y474" s="31">
        <f>'BASE '!AH474/SUM('BASE '!$AH474:$AK474)</f>
        <v>0.96623622047244095</v>
      </c>
      <c r="Z474" s="31">
        <f>'BASE '!AI474/SUM('BASE '!$AH474:$AK474)</f>
        <v>2.8724409448818898E-2</v>
      </c>
      <c r="AA474" s="31">
        <f>'BASE '!AJ474/SUM('BASE '!$AH474:$AK474)</f>
        <v>0</v>
      </c>
      <c r="AB474" s="31">
        <f>'BASE '!AK474/SUM('BASE '!$AH474:$AK474)</f>
        <v>5.0393700787401572E-3</v>
      </c>
      <c r="AC474" s="31">
        <f>'BASE '!AB474/'BASE '!AA474</f>
        <v>0.17529331845608598</v>
      </c>
      <c r="AD474" s="31">
        <f>'BASE '!AF474/'BASE '!AA474</f>
        <v>5.2660537486667339E-2</v>
      </c>
      <c r="AE474" s="31">
        <f>'BASE '!AG474/'BASE '!AA474</f>
        <v>0.77170802479951073</v>
      </c>
      <c r="AF474" s="31">
        <f>'BASE '!AA474/'BASE '!G474</f>
        <v>0.51250704205730735</v>
      </c>
      <c r="DV474" s="5"/>
      <c r="DW474" s="5"/>
      <c r="DX474" s="5"/>
      <c r="DY474" s="5"/>
      <c r="DZ474" s="5"/>
      <c r="EA474" s="5"/>
      <c r="EB474" s="5"/>
    </row>
    <row r="475" spans="1:132">
      <c r="A475" t="s">
        <v>1139</v>
      </c>
      <c r="B475" t="s">
        <v>1138</v>
      </c>
      <c r="C475" t="s">
        <v>1138</v>
      </c>
      <c r="D475" s="31">
        <f>'BASE '!Z475/'BASE '!AA475</f>
        <v>604.08453863475427</v>
      </c>
      <c r="E475" s="31">
        <f>'BASE '!AA475/'BASE '!CV475</f>
        <v>61.550364145658264</v>
      </c>
      <c r="F475" s="31">
        <f>'BASE '!Z475/'BASE '!CV475</f>
        <v>37181.623327731097</v>
      </c>
      <c r="G475" s="31">
        <f>SUM(OTEs!D475:K475,OTEs!M475,OTEs!N475,OTEs!O475,OTEs!Q475)/'BASE '!AA475</f>
        <v>0.93445098364027912</v>
      </c>
      <c r="H475" s="31">
        <f>OTEs!D475/OTEs!$T475</f>
        <v>2.2150584879700772E-2</v>
      </c>
      <c r="I475" s="31">
        <f>OTEs!E475/OTEs!$T475</f>
        <v>0</v>
      </c>
      <c r="J475" s="31">
        <f>OTEs!F475/OTEs!$T475</f>
        <v>0</v>
      </c>
      <c r="K475" s="31">
        <f>OTEs!G475/OTEs!$T475</f>
        <v>0</v>
      </c>
      <c r="L475" s="31">
        <f>OTEs!H475/OTEs!$T475</f>
        <v>0</v>
      </c>
      <c r="M475" s="31">
        <f>OTEs!I475/OTEs!$T475</f>
        <v>9.7743702978297172E-5</v>
      </c>
      <c r="N475" s="31">
        <f>OTEs!J475/OTEs!$T475</f>
        <v>0</v>
      </c>
      <c r="O475" s="31">
        <f>OTEs!K475/OTEs!$T475</f>
        <v>1.5722772793366087E-3</v>
      </c>
      <c r="P475" s="31">
        <f>OTEs!L475/OTEs!$T475</f>
        <v>8.1918532019906195E-5</v>
      </c>
      <c r="Q475" s="31">
        <f>OTEs!M475/OTEs!$T475</f>
        <v>4.2919725423974944E-2</v>
      </c>
      <c r="R475" s="31">
        <f>OTEs!N475/OTEs!$T475</f>
        <v>0.75270005343322421</v>
      </c>
      <c r="S475" s="31">
        <f>OTEs!O475/OTEs!$T475</f>
        <v>0.13475877784997364</v>
      </c>
      <c r="T475" s="31">
        <f>OTEs!P475/OTEs!$T475</f>
        <v>1.8898977693956088E-2</v>
      </c>
      <c r="U475" s="31">
        <f>OTEs!Q475/OTEs!$T475</f>
        <v>1.5080457030937277E-3</v>
      </c>
      <c r="V475" s="31">
        <f>OTEs!R475/OTEs!$T475</f>
        <v>1.518657876559943E-2</v>
      </c>
      <c r="W475" s="31">
        <f>OTEs!S475/OTEs!$T475</f>
        <v>1.0125316736142269E-2</v>
      </c>
      <c r="X475" s="31">
        <f>SUM('BASE '!AH475:AK475)/'BASE '!AA475</f>
        <v>0.44390783799379985</v>
      </c>
      <c r="Y475" s="31">
        <f>'BASE '!AH475/SUM('BASE '!$AH475:$AK475)</f>
        <v>0.83430727276455263</v>
      </c>
      <c r="Z475" s="31">
        <f>'BASE '!AI475/SUM('BASE '!$AH475:$AK475)</f>
        <v>0.14549629903016137</v>
      </c>
      <c r="AA475" s="31">
        <f>'BASE '!AJ475/SUM('BASE '!$AH475:$AK475)</f>
        <v>1.7407885833794674E-2</v>
      </c>
      <c r="AB475" s="31">
        <f>'BASE '!AK475/SUM('BASE '!$AH475:$AK475)</f>
        <v>2.7885423714912546E-3</v>
      </c>
      <c r="AC475" s="31">
        <f>'BASE '!AB475/'BASE '!AA475</f>
        <v>0.40278918041202399</v>
      </c>
      <c r="AD475" s="31">
        <f>'BASE '!AF475/'BASE '!AA475</f>
        <v>2.1355743377926482E-2</v>
      </c>
      <c r="AE475" s="31">
        <f>'BASE '!AG475/'BASE '!AA475</f>
        <v>0.57561114579939088</v>
      </c>
      <c r="AF475" s="31">
        <f>'BASE '!AA475/'BASE '!G475</f>
        <v>0.75197938948915499</v>
      </c>
      <c r="DV475" s="5"/>
      <c r="DW475" s="5"/>
      <c r="DX475" s="5"/>
      <c r="DY475" s="5"/>
      <c r="DZ475" s="5"/>
      <c r="EA475" s="5"/>
      <c r="EB475" s="5"/>
    </row>
    <row r="476" spans="1:132">
      <c r="A476" t="s">
        <v>1140</v>
      </c>
      <c r="B476" t="s">
        <v>1138</v>
      </c>
      <c r="C476" t="s">
        <v>1141</v>
      </c>
      <c r="D476" s="31">
        <f>'BASE '!Z476/'BASE '!AA476</f>
        <v>505.10900767336301</v>
      </c>
      <c r="E476" s="31">
        <f>'BASE '!AA476/'BASE '!CV476</f>
        <v>76.573434343434343</v>
      </c>
      <c r="F476" s="31">
        <f>'BASE '!Z476/'BASE '!CV476</f>
        <v>38677.93143535353</v>
      </c>
      <c r="G476" s="31">
        <f>SUM(OTEs!D476:K476,OTEs!M476,OTEs!N476,OTEs!O476,OTEs!Q476)/'BASE '!AA476</f>
        <v>0.75149753916818474</v>
      </c>
      <c r="H476" s="31">
        <f>OTEs!D476/OTEs!$T476</f>
        <v>0.15739930092437451</v>
      </c>
      <c r="I476" s="31">
        <f>OTEs!E476/OTEs!$T476</f>
        <v>7.1523463007137763E-3</v>
      </c>
      <c r="J476" s="31">
        <f>OTEs!F476/OTEs!$T476</f>
        <v>3.6159084075830759E-2</v>
      </c>
      <c r="K476" s="31">
        <f>OTEs!G476/OTEs!$T476</f>
        <v>1.9735177755673199E-4</v>
      </c>
      <c r="L476" s="31">
        <f>OTEs!H476/OTEs!$T476</f>
        <v>2.3006713933962645E-2</v>
      </c>
      <c r="M476" s="31">
        <f>OTEs!I476/OTEs!$T476</f>
        <v>0</v>
      </c>
      <c r="N476" s="31">
        <f>OTEs!J476/OTEs!$T476</f>
        <v>0</v>
      </c>
      <c r="O476" s="31">
        <f>OTEs!K476/OTEs!$T476</f>
        <v>3.1788205780950118E-4</v>
      </c>
      <c r="P476" s="31">
        <f>OTEs!L476/OTEs!$T476</f>
        <v>4.8450523644464803E-2</v>
      </c>
      <c r="Q476" s="31">
        <f>OTEs!M476/OTEs!$T476</f>
        <v>0</v>
      </c>
      <c r="R476" s="31">
        <f>OTEs!N476/OTEs!$T476</f>
        <v>0.51382720726042619</v>
      </c>
      <c r="S476" s="31">
        <f>OTEs!O476/OTEs!$T476</f>
        <v>1.6503376834609937E-2</v>
      </c>
      <c r="T476" s="31">
        <f>OTEs!P476/OTEs!$T476</f>
        <v>7.3801617754772536E-2</v>
      </c>
      <c r="U476" s="31">
        <f>OTEs!Q476/OTEs!$T476</f>
        <v>0</v>
      </c>
      <c r="V476" s="31">
        <f>OTEs!R476/OTEs!$T476</f>
        <v>1.1523224595594418E-3</v>
      </c>
      <c r="W476" s="31">
        <f>OTEs!S476/OTEs!$T476</f>
        <v>0.12203227297591909</v>
      </c>
      <c r="X476" s="31">
        <f>SUM('BASE '!AH476:AK476)/'BASE '!AA476</f>
        <v>0.3031486247439244</v>
      </c>
      <c r="Y476" s="31">
        <f>'BASE '!AH476/SUM('BASE '!$AH476:$AK476)</f>
        <v>0.93533788782037341</v>
      </c>
      <c r="Z476" s="31">
        <f>'BASE '!AI476/SUM('BASE '!$AH476:$AK476)</f>
        <v>5.7003611679213265E-2</v>
      </c>
      <c r="AA476" s="31">
        <f>'BASE '!AJ476/SUM('BASE '!$AH476:$AK476)</f>
        <v>1.7405682955484965E-3</v>
      </c>
      <c r="AB476" s="31">
        <f>'BASE '!AK476/SUM('BASE '!$AH476:$AK476)</f>
        <v>5.9179322048648888E-3</v>
      </c>
      <c r="AC476" s="31">
        <f>'BASE '!AB476/'BASE '!AA476</f>
        <v>0.22289292512502026</v>
      </c>
      <c r="AD476" s="31">
        <f>'BASE '!AF476/'BASE '!AA476</f>
        <v>4.3814810368867536E-2</v>
      </c>
      <c r="AE476" s="31">
        <f>'BASE '!AG476/'BASE '!AA476</f>
        <v>0.73309835280584945</v>
      </c>
      <c r="AF476" s="31">
        <f>'BASE '!AA476/'BASE '!G476</f>
        <v>0.89682863999289653</v>
      </c>
      <c r="DV476" s="5"/>
      <c r="DW476" s="5"/>
      <c r="DX476" s="5"/>
      <c r="DY476" s="5"/>
      <c r="DZ476" s="5"/>
      <c r="EA476" s="5"/>
      <c r="EB476" s="5"/>
    </row>
    <row r="477" spans="1:132">
      <c r="A477" t="s">
        <v>1142</v>
      </c>
      <c r="B477" t="s">
        <v>1138</v>
      </c>
      <c r="C477" t="s">
        <v>1143</v>
      </c>
      <c r="D477" s="31">
        <f>'BASE '!Z477/'BASE '!AA477</f>
        <v>373.37941103738422</v>
      </c>
      <c r="E477" s="31">
        <f>'BASE '!AA477/'BASE '!CV477</f>
        <v>133.4751748251748</v>
      </c>
      <c r="F477" s="31">
        <f>'BASE '!Z477/'BASE '!CV477</f>
        <v>49836.882164335664</v>
      </c>
      <c r="G477" s="31">
        <f>SUM(OTEs!D477:K477,OTEs!M477,OTEs!N477,OTEs!O477,OTEs!Q477)/'BASE '!AA477</f>
        <v>0.28930761593654308</v>
      </c>
      <c r="H477" s="31">
        <f>OTEs!D477/OTEs!$T477</f>
        <v>3.469081147145079E-2</v>
      </c>
      <c r="I477" s="31">
        <f>OTEs!E477/OTEs!$T477</f>
        <v>0</v>
      </c>
      <c r="J477" s="31">
        <f>OTEs!F477/OTEs!$T477</f>
        <v>0</v>
      </c>
      <c r="K477" s="31">
        <f>OTEs!G477/OTEs!$T477</f>
        <v>0</v>
      </c>
      <c r="L477" s="31">
        <f>OTEs!H477/OTEs!$T477</f>
        <v>0</v>
      </c>
      <c r="M477" s="31">
        <f>OTEs!I477/OTEs!$T477</f>
        <v>0</v>
      </c>
      <c r="N477" s="31">
        <f>OTEs!J477/OTEs!$T477</f>
        <v>0</v>
      </c>
      <c r="O477" s="31">
        <f>OTEs!K477/OTEs!$T477</f>
        <v>0</v>
      </c>
      <c r="P477" s="31">
        <f>OTEs!L477/OTEs!$T477</f>
        <v>8.2457390343679184E-3</v>
      </c>
      <c r="Q477" s="31">
        <f>OTEs!M477/OTEs!$T477</f>
        <v>0</v>
      </c>
      <c r="R477" s="31">
        <f>OTEs!N477/OTEs!$T477</f>
        <v>0.26002097459832041</v>
      </c>
      <c r="S477" s="31">
        <f>OTEs!O477/OTEs!$T477</f>
        <v>0</v>
      </c>
      <c r="T477" s="31">
        <f>OTEs!P477/OTEs!$T477</f>
        <v>0</v>
      </c>
      <c r="U477" s="31">
        <f>OTEs!Q477/OTEs!$T477</f>
        <v>0</v>
      </c>
      <c r="V477" s="31">
        <f>OTEs!R477/OTEs!$T477</f>
        <v>0</v>
      </c>
      <c r="W477" s="31">
        <f>OTEs!S477/OTEs!$T477</f>
        <v>0.6970424748958608</v>
      </c>
      <c r="X477" s="31">
        <f>SUM('BASE '!AH477:AK477)/'BASE '!AA477</f>
        <v>0.32516981497829667</v>
      </c>
      <c r="Y477" s="31">
        <f>'BASE '!AH477/SUM('BASE '!$AH477:$AK477)</f>
        <v>0.84564569403045198</v>
      </c>
      <c r="Z477" s="31">
        <f>'BASE '!AI477/SUM('BASE '!$AH477:$AK477)</f>
        <v>0.15435430596954805</v>
      </c>
      <c r="AA477" s="31">
        <f>'BASE '!AJ477/SUM('BASE '!$AH477:$AK477)</f>
        <v>0</v>
      </c>
      <c r="AB477" s="31">
        <f>'BASE '!AK477/SUM('BASE '!$AH477:$AK477)</f>
        <v>0</v>
      </c>
      <c r="AC477" s="31">
        <f>'BASE '!AB477/'BASE '!AA477</f>
        <v>0.41833556435155961</v>
      </c>
      <c r="AD477" s="31">
        <f>'BASE '!AF477/'BASE '!AA477</f>
        <v>2.4280987795326125E-2</v>
      </c>
      <c r="AE477" s="31">
        <f>'BASE '!AG477/'BASE '!AA477</f>
        <v>0.55737820867136978</v>
      </c>
      <c r="AF477" s="31">
        <f>'BASE '!AA477/'BASE '!G477</f>
        <v>0.88945079685146378</v>
      </c>
      <c r="DV477" s="5"/>
      <c r="DW477" s="5"/>
      <c r="DX477" s="5"/>
      <c r="DY477" s="5"/>
      <c r="DZ477" s="5"/>
      <c r="EA477" s="5"/>
      <c r="EB477" s="5"/>
    </row>
    <row r="478" spans="1:132">
      <c r="A478" t="s">
        <v>1144</v>
      </c>
      <c r="B478" t="s">
        <v>1138</v>
      </c>
      <c r="C478" t="s">
        <v>1145</v>
      </c>
      <c r="D478" s="31">
        <f>'BASE '!Z478/'BASE '!AA478</f>
        <v>472.47466351704776</v>
      </c>
      <c r="E478" s="31">
        <f>'BASE '!AA478/'BASE '!CV478</f>
        <v>71.644730392156873</v>
      </c>
      <c r="F478" s="31">
        <f>'BASE '!Z478/'BASE '!CV478</f>
        <v>33850.319884803925</v>
      </c>
      <c r="G478" s="31">
        <f>SUM(OTEs!D478:K478,OTEs!M478,OTEs!N478,OTEs!O478,OTEs!Q478)/'BASE '!AA478</f>
        <v>0.59069551042470259</v>
      </c>
      <c r="H478" s="31">
        <f>OTEs!D478/OTEs!$T478</f>
        <v>0.29297749955667118</v>
      </c>
      <c r="I478" s="31">
        <f>OTEs!E478/OTEs!$T478</f>
        <v>0</v>
      </c>
      <c r="J478" s="31">
        <f>OTEs!F478/OTEs!$T478</f>
        <v>5.604192599249698E-2</v>
      </c>
      <c r="K478" s="31">
        <f>OTEs!G478/OTEs!$T478</f>
        <v>0</v>
      </c>
      <c r="L478" s="31">
        <f>OTEs!H478/OTEs!$T478</f>
        <v>5.1994290957986203E-2</v>
      </c>
      <c r="M478" s="31">
        <f>OTEs!I478/OTEs!$T478</f>
        <v>0</v>
      </c>
      <c r="N478" s="31">
        <f>OTEs!J478/OTEs!$T478</f>
        <v>2.4189396952308154E-3</v>
      </c>
      <c r="O478" s="31">
        <f>OTEs!K478/OTEs!$T478</f>
        <v>7.5099038794283375E-3</v>
      </c>
      <c r="P478" s="31">
        <f>OTEs!L478/OTEs!$T478</f>
        <v>0</v>
      </c>
      <c r="Q478" s="31">
        <f>OTEs!M478/OTEs!$T478</f>
        <v>0</v>
      </c>
      <c r="R478" s="31">
        <f>OTEs!N478/OTEs!$T478</f>
        <v>0.14497971017486955</v>
      </c>
      <c r="S478" s="31">
        <f>OTEs!O478/OTEs!$T478</f>
        <v>3.8625560186835113E-2</v>
      </c>
      <c r="T478" s="31">
        <f>OTEs!P478/OTEs!$T478</f>
        <v>0.14410338255574323</v>
      </c>
      <c r="U478" s="31">
        <f>OTEs!Q478/OTEs!$T478</f>
        <v>0</v>
      </c>
      <c r="V478" s="31">
        <f>OTEs!R478/OTEs!$T478</f>
        <v>8.3724581764465875E-3</v>
      </c>
      <c r="W478" s="31">
        <f>OTEs!S478/OTEs!$T478</f>
        <v>0.252976328824292</v>
      </c>
      <c r="X478" s="31">
        <f>SUM('BASE '!AH478:AK478)/'BASE '!AA478</f>
        <v>0.18641136736449765</v>
      </c>
      <c r="Y478" s="31">
        <f>'BASE '!AH478/SUM('BASE '!$AH478:$AK478)</f>
        <v>0.59102587630757952</v>
      </c>
      <c r="Z478" s="31">
        <f>'BASE '!AI478/SUM('BASE '!$AH478:$AK478)</f>
        <v>0.40649660488162975</v>
      </c>
      <c r="AA478" s="31">
        <f>'BASE '!AJ478/SUM('BASE '!$AH478:$AK478)</f>
        <v>1.0093595155074328E-3</v>
      </c>
      <c r="AB478" s="31">
        <f>'BASE '!AK478/SUM('BASE '!$AH478:$AK478)</f>
        <v>1.4681592952835386E-3</v>
      </c>
      <c r="AC478" s="31">
        <f>'BASE '!AB478/'BASE '!AA478</f>
        <v>0.46776629645531032</v>
      </c>
      <c r="AD478" s="31">
        <f>'BASE '!AF478/'BASE '!AA478</f>
        <v>6.1441515101236528E-2</v>
      </c>
      <c r="AE478" s="31">
        <f>'BASE '!AG478/'BASE '!AA478</f>
        <v>0.47054758552977055</v>
      </c>
      <c r="AF478" s="31">
        <f>'BASE '!AA478/'BASE '!G478</f>
        <v>0.78697607924844171</v>
      </c>
      <c r="DV478" s="5"/>
      <c r="DW478" s="5"/>
      <c r="DX478" s="5"/>
      <c r="DY478" s="5"/>
      <c r="DZ478" s="5"/>
      <c r="EA478" s="5"/>
      <c r="EB478" s="5"/>
    </row>
    <row r="479" spans="1:132">
      <c r="A479" t="s">
        <v>1146</v>
      </c>
      <c r="B479" t="s">
        <v>1138</v>
      </c>
      <c r="C479" t="s">
        <v>1147</v>
      </c>
      <c r="D479" s="31">
        <f>'BASE '!Z479/'BASE '!AA479</f>
        <v>261.54606701960512</v>
      </c>
      <c r="E479" s="31">
        <f>'BASE '!AA479/'BASE '!CV479</f>
        <v>93.964363636363629</v>
      </c>
      <c r="F479" s="31">
        <f>'BASE '!Z479/'BASE '!CV479</f>
        <v>24576.009749090907</v>
      </c>
      <c r="G479" s="31">
        <f>SUM(OTEs!D479:K479,OTEs!M479,OTEs!N479,OTEs!O479,OTEs!Q479)/'BASE '!AA479</f>
        <v>0.8970383356165974</v>
      </c>
      <c r="H479" s="31">
        <f>OTEs!D479/OTEs!$T479</f>
        <v>6.6863315877808737E-3</v>
      </c>
      <c r="I479" s="31">
        <f>OTEs!E479/OTEs!$T479</f>
        <v>0</v>
      </c>
      <c r="J479" s="31">
        <f>OTEs!F479/OTEs!$T479</f>
        <v>0</v>
      </c>
      <c r="K479" s="31">
        <f>OTEs!G479/OTEs!$T479</f>
        <v>0</v>
      </c>
      <c r="L479" s="31">
        <f>OTEs!H479/OTEs!$T479</f>
        <v>0</v>
      </c>
      <c r="M479" s="31">
        <f>OTEs!I479/OTEs!$T479</f>
        <v>0</v>
      </c>
      <c r="N479" s="31">
        <f>OTEs!J479/OTEs!$T479</f>
        <v>0</v>
      </c>
      <c r="O479" s="31">
        <f>OTEs!K479/OTEs!$T479</f>
        <v>4.0699409664753144E-4</v>
      </c>
      <c r="P479" s="31">
        <f>OTEs!L479/OTEs!$T479</f>
        <v>0</v>
      </c>
      <c r="Q479" s="31">
        <f>OTEs!M479/OTEs!$T479</f>
        <v>0</v>
      </c>
      <c r="R479" s="31">
        <f>OTEs!N479/OTEs!$T479</f>
        <v>0.88468694401699288</v>
      </c>
      <c r="S479" s="31">
        <f>OTEs!O479/OTEs!$T479</f>
        <v>6.6940838562884455E-3</v>
      </c>
      <c r="T479" s="31">
        <f>OTEs!P479/OTEs!$T479</f>
        <v>9.3585385423409509E-2</v>
      </c>
      <c r="U479" s="31">
        <f>OTEs!Q479/OTEs!$T479</f>
        <v>0</v>
      </c>
      <c r="V479" s="31">
        <f>OTEs!R479/OTEs!$T479</f>
        <v>9.5934322781203842E-4</v>
      </c>
      <c r="W479" s="31">
        <f>OTEs!S479/OTEs!$T479</f>
        <v>6.9809177910686113E-3</v>
      </c>
      <c r="X479" s="31">
        <f>SUM('BASE '!AH479:AK479)/'BASE '!AA479</f>
        <v>0.29701782493943546</v>
      </c>
      <c r="Y479" s="31">
        <f>'BASE '!AH479/SUM('BASE '!$AH479:$AK479)</f>
        <v>0.90723127035830609</v>
      </c>
      <c r="Z479" s="31">
        <f>'BASE '!AI479/SUM('BASE '!$AH479:$AK479)</f>
        <v>7.7133550488599351E-2</v>
      </c>
      <c r="AA479" s="31">
        <f>'BASE '!AJ479/SUM('BASE '!$AH479:$AK479)</f>
        <v>0</v>
      </c>
      <c r="AB479" s="31">
        <f>'BASE '!AK479/SUM('BASE '!$AH479:$AK479)</f>
        <v>1.5635179153094463E-2</v>
      </c>
      <c r="AC479" s="31">
        <f>'BASE '!AB479/'BASE '!AA479</f>
        <v>0.19857237947074713</v>
      </c>
      <c r="AD479" s="31">
        <f>'BASE '!AF479/'BASE '!AA479</f>
        <v>5.4179147220222755E-3</v>
      </c>
      <c r="AE479" s="31">
        <f>'BASE '!AG479/'BASE '!AA479</f>
        <v>0.79585103830465709</v>
      </c>
      <c r="AF479" s="31">
        <f>'BASE '!AA479/'BASE '!G479</f>
        <v>1.1203764243108958</v>
      </c>
      <c r="DV479" s="5"/>
      <c r="DW479" s="5"/>
      <c r="DX479" s="5"/>
      <c r="DY479" s="5"/>
      <c r="DZ479" s="5"/>
      <c r="EA479" s="5"/>
      <c r="EB479" s="5"/>
    </row>
    <row r="480" spans="1:132">
      <c r="A480" t="s">
        <v>1148</v>
      </c>
      <c r="B480" t="s">
        <v>1138</v>
      </c>
      <c r="C480" t="s">
        <v>362</v>
      </c>
      <c r="D480" s="31">
        <f>'BASE '!Z480/'BASE '!AA480</f>
        <v>694.01023948264833</v>
      </c>
      <c r="E480" s="31">
        <f>'BASE '!AA480/'BASE '!CV480</f>
        <v>90.566219239373595</v>
      </c>
      <c r="F480" s="31">
        <f>'BASE '!Z480/'BASE '!CV480</f>
        <v>62853.883503355704</v>
      </c>
      <c r="G480" s="31">
        <f>SUM(OTEs!D480:K480,OTEs!M480,OTEs!N480,OTEs!O480,OTEs!Q480)/'BASE '!AA480</f>
        <v>0.51779927920539681</v>
      </c>
      <c r="H480" s="31">
        <f>OTEs!D480/OTEs!$T480</f>
        <v>3.1234626109681682E-2</v>
      </c>
      <c r="I480" s="31">
        <f>OTEs!E480/OTEs!$T480</f>
        <v>0</v>
      </c>
      <c r="J480" s="31">
        <f>OTEs!F480/OTEs!$T480</f>
        <v>1.5039133538992092E-3</v>
      </c>
      <c r="K480" s="31">
        <f>OTEs!G480/OTEs!$T480</f>
        <v>5.5500922770196544E-4</v>
      </c>
      <c r="L480" s="31">
        <f>OTEs!H480/OTEs!$T480</f>
        <v>3.2007328277181311E-4</v>
      </c>
      <c r="M480" s="31">
        <f>OTEs!I480/OTEs!$T480</f>
        <v>0</v>
      </c>
      <c r="N480" s="31">
        <f>OTEs!J480/OTEs!$T480</f>
        <v>3.3947166354586235E-3</v>
      </c>
      <c r="O480" s="31">
        <f>OTEs!K480/OTEs!$T480</f>
        <v>5.6519337760834133E-3</v>
      </c>
      <c r="P480" s="31">
        <f>OTEs!L480/OTEs!$T480</f>
        <v>1.2555063112093005E-3</v>
      </c>
      <c r="Q480" s="31">
        <f>OTEs!M480/OTEs!$T480</f>
        <v>0</v>
      </c>
      <c r="R480" s="31">
        <f>OTEs!N480/OTEs!$T480</f>
        <v>0.3588107714897687</v>
      </c>
      <c r="S480" s="31">
        <f>OTEs!O480/OTEs!$T480</f>
        <v>0.16329449166812604</v>
      </c>
      <c r="T480" s="31">
        <f>OTEs!P480/OTEs!$T480</f>
        <v>0.15672436786873761</v>
      </c>
      <c r="U480" s="31">
        <f>OTEs!Q480/OTEs!$T480</f>
        <v>0</v>
      </c>
      <c r="V480" s="31">
        <f>OTEs!R480/OTEs!$T480</f>
        <v>7.4037153287621407E-2</v>
      </c>
      <c r="W480" s="31">
        <f>OTEs!S480/OTEs!$T480</f>
        <v>0.20321743698894024</v>
      </c>
      <c r="X480" s="31">
        <f>SUM('BASE '!AH480:AK480)/'BASE '!AA480</f>
        <v>0.28041824860250325</v>
      </c>
      <c r="Y480" s="31">
        <f>'BASE '!AH480/SUM('BASE '!$AH480:$AK480)</f>
        <v>0.82093338736104016</v>
      </c>
      <c r="Z480" s="31">
        <f>'BASE '!AI480/SUM('BASE '!$AH480:$AK480)</f>
        <v>0.16874262257535985</v>
      </c>
      <c r="AA480" s="31">
        <f>'BASE '!AJ480/SUM('BASE '!$AH480:$AK480)</f>
        <v>6.3776184351931799E-3</v>
      </c>
      <c r="AB480" s="31">
        <f>'BASE '!AK480/SUM('BASE '!$AH480:$AK480)</f>
        <v>3.9463716284068289E-3</v>
      </c>
      <c r="AC480" s="31">
        <f>'BASE '!AB480/'BASE '!AA480</f>
        <v>0.30678628859944029</v>
      </c>
      <c r="AD480" s="31">
        <f>'BASE '!AF480/'BASE '!AA480</f>
        <v>4.2596046251398734E-2</v>
      </c>
      <c r="AE480" s="31">
        <f>'BASE '!AG480/'BASE '!AA480</f>
        <v>0.65050650765381113</v>
      </c>
      <c r="AF480" s="31">
        <f>'BASE '!AA480/'BASE '!G480</f>
        <v>0.80148914365481894</v>
      </c>
      <c r="DV480" s="5"/>
      <c r="DW480" s="5"/>
      <c r="DX480" s="5"/>
      <c r="DY480" s="5"/>
      <c r="DZ480" s="5"/>
      <c r="EA480" s="5"/>
      <c r="EB480" s="5"/>
    </row>
    <row r="481" spans="1:132">
      <c r="A481" t="s">
        <v>1149</v>
      </c>
      <c r="B481" t="s">
        <v>1138</v>
      </c>
      <c r="C481" t="s">
        <v>1150</v>
      </c>
      <c r="D481" s="31">
        <f>'BASE '!Z481/'BASE '!AA481</f>
        <v>240.90608605361535</v>
      </c>
      <c r="E481" s="31">
        <f>'BASE '!AA481/'BASE '!CV481</f>
        <v>164.91729323308272</v>
      </c>
      <c r="F481" s="31">
        <f>'BASE '!Z481/'BASE '!CV481</f>
        <v>39729.579635338348</v>
      </c>
      <c r="G481" s="31">
        <f>SUM(OTEs!D481:K481,OTEs!M481,OTEs!N481,OTEs!O481,OTEs!Q481)/'BASE '!AA481</f>
        <v>0.69594921127017406</v>
      </c>
      <c r="H481" s="31">
        <f>OTEs!D481/OTEs!$T481</f>
        <v>0</v>
      </c>
      <c r="I481" s="31">
        <f>OTEs!E481/OTEs!$T481</f>
        <v>0</v>
      </c>
      <c r="J481" s="31">
        <f>OTEs!F481/OTEs!$T481</f>
        <v>0</v>
      </c>
      <c r="K481" s="31">
        <f>OTEs!G481/OTEs!$T481</f>
        <v>0</v>
      </c>
      <c r="L481" s="31">
        <f>OTEs!H481/OTEs!$T481</f>
        <v>0</v>
      </c>
      <c r="M481" s="31">
        <f>OTEs!I481/OTEs!$T481</f>
        <v>0</v>
      </c>
      <c r="N481" s="31">
        <f>OTEs!J481/OTEs!$T481</f>
        <v>0</v>
      </c>
      <c r="O481" s="31">
        <f>OTEs!K481/OTEs!$T481</f>
        <v>0</v>
      </c>
      <c r="P481" s="31">
        <f>OTEs!L481/OTEs!$T481</f>
        <v>0</v>
      </c>
      <c r="Q481" s="31">
        <f>OTEs!M481/OTEs!$T481</f>
        <v>0</v>
      </c>
      <c r="R481" s="31">
        <f>OTEs!N481/OTEs!$T481</f>
        <v>0.59239764748791823</v>
      </c>
      <c r="S481" s="31">
        <f>OTEs!O481/OTEs!$T481</f>
        <v>0.10355156378225586</v>
      </c>
      <c r="T481" s="31">
        <f>OTEs!P481/OTEs!$T481</f>
        <v>0.30405078872982588</v>
      </c>
      <c r="U481" s="31">
        <f>OTEs!Q481/OTEs!$T481</f>
        <v>0</v>
      </c>
      <c r="V481" s="31">
        <f>OTEs!R481/OTEs!$T481</f>
        <v>0</v>
      </c>
      <c r="W481" s="31">
        <f>OTEs!S481/OTEs!$T481</f>
        <v>0</v>
      </c>
      <c r="X481" s="31">
        <f>SUM('BASE '!AH481:AK481)/'BASE '!AA481</f>
        <v>0.27769672654326616</v>
      </c>
      <c r="Y481" s="31">
        <f>'BASE '!AH481/SUM('BASE '!$AH481:$AK481)</f>
        <v>0.76161549827614505</v>
      </c>
      <c r="Z481" s="31">
        <f>'BASE '!AI481/SUM('BASE '!$AH481:$AK481)</f>
        <v>0.21236250205220816</v>
      </c>
      <c r="AA481" s="31">
        <f>'BASE '!AJ481/SUM('BASE '!$AH481:$AK481)</f>
        <v>2.602199967164669E-2</v>
      </c>
      <c r="AB481" s="31">
        <f>'BASE '!AK481/SUM('BASE '!$AH481:$AK481)</f>
        <v>0</v>
      </c>
      <c r="AC481" s="31">
        <f>'BASE '!AB481/'BASE '!AA481</f>
        <v>0.29974696817725904</v>
      </c>
      <c r="AD481" s="31">
        <f>'BASE '!AF481/'BASE '!AA481</f>
        <v>3.5948755356980029E-3</v>
      </c>
      <c r="AE481" s="31">
        <f>'BASE '!AG481/'BASE '!AA481</f>
        <v>0.69658521017598252</v>
      </c>
      <c r="AF481" s="31">
        <f>'BASE '!AA481/'BASE '!G481</f>
        <v>1.1769116287554677</v>
      </c>
      <c r="DV481" s="5"/>
      <c r="DW481" s="5"/>
      <c r="DX481" s="5"/>
      <c r="DY481" s="5"/>
      <c r="DZ481" s="5"/>
      <c r="EA481" s="5"/>
      <c r="EB481" s="5"/>
    </row>
    <row r="482" spans="1:132">
      <c r="A482" t="s">
        <v>1153</v>
      </c>
      <c r="B482" t="s">
        <v>1152</v>
      </c>
      <c r="C482" t="s">
        <v>1154</v>
      </c>
      <c r="D482" s="31">
        <f>'BASE '!Z482/'BASE '!AA482</f>
        <v>1457.710892172594</v>
      </c>
      <c r="E482" s="31">
        <f>'BASE '!AA482/'BASE '!CV482</f>
        <v>7.5710546875000002</v>
      </c>
      <c r="F482" s="31">
        <f>'BASE '!Z482/'BASE '!CV482</f>
        <v>11036.408883203125</v>
      </c>
      <c r="G482" s="31">
        <f>SUM(OTEs!D482:K482,OTEs!M482,OTEs!N482,OTEs!O482,OTEs!Q482)/'BASE '!AA482</f>
        <v>0.71328920281293373</v>
      </c>
      <c r="H482" s="31">
        <f>OTEs!D482/OTEs!$T482</f>
        <v>7.5285088904501985E-3</v>
      </c>
      <c r="I482" s="31">
        <f>OTEs!E482/OTEs!$T482</f>
        <v>0</v>
      </c>
      <c r="J482" s="31">
        <f>OTEs!F482/OTEs!$T482</f>
        <v>0</v>
      </c>
      <c r="K482" s="31">
        <f>OTEs!G482/OTEs!$T482</f>
        <v>6.26925363454575E-3</v>
      </c>
      <c r="L482" s="31">
        <f>OTEs!H482/OTEs!$T482</f>
        <v>0.32699562233151386</v>
      </c>
      <c r="M482" s="31">
        <f>OTEs!I482/OTEs!$T482</f>
        <v>1.5483975571528943E-2</v>
      </c>
      <c r="N482" s="31">
        <f>OTEs!J482/OTEs!$T482</f>
        <v>9.1876992920067024E-4</v>
      </c>
      <c r="O482" s="31">
        <f>OTEs!K482/OTEs!$T482</f>
        <v>0.22000756634059343</v>
      </c>
      <c r="P482" s="31">
        <f>OTEs!L482/OTEs!$T482</f>
        <v>4.8786683240555594E-2</v>
      </c>
      <c r="Q482" s="31">
        <f>OTEs!M482/OTEs!$T482</f>
        <v>0</v>
      </c>
      <c r="R482" s="31">
        <f>OTEs!N482/OTEs!$T482</f>
        <v>0.13943684807868997</v>
      </c>
      <c r="S482" s="31">
        <f>OTEs!O482/OTEs!$T482</f>
        <v>3.0530184294438746E-2</v>
      </c>
      <c r="T482" s="31">
        <f>OTEs!P482/OTEs!$T482</f>
        <v>4.114467924120413E-2</v>
      </c>
      <c r="U482" s="31">
        <f>OTEs!Q482/OTEs!$T482</f>
        <v>0</v>
      </c>
      <c r="V482" s="31">
        <f>OTEs!R482/OTEs!$T482</f>
        <v>0.12110468572663893</v>
      </c>
      <c r="W482" s="31">
        <f>OTEs!S482/OTEs!$T482</f>
        <v>4.17932227206399E-2</v>
      </c>
      <c r="X482" s="31">
        <f>SUM('BASE '!AH482:AK482)/'BASE '!AA482</f>
        <v>0.29259257348350776</v>
      </c>
      <c r="Y482" s="31">
        <f>'BASE '!AH482/SUM('BASE '!$AH482:$AK482)</f>
        <v>0.36748368894374894</v>
      </c>
      <c r="Z482" s="31">
        <f>'BASE '!AI482/SUM('BASE '!$AH482:$AK482)</f>
        <v>0.58614001058014464</v>
      </c>
      <c r="AA482" s="31">
        <f>'BASE '!AJ482/SUM('BASE '!$AH482:$AK482)</f>
        <v>4.0557220948686306E-3</v>
      </c>
      <c r="AB482" s="31">
        <f>'BASE '!AK482/SUM('BASE '!$AH482:$AK482)</f>
        <v>4.2320578381237886E-2</v>
      </c>
      <c r="AC482" s="31">
        <f>'BASE '!AB482/'BASE '!AA482</f>
        <v>0.13859838302746377</v>
      </c>
      <c r="AD482" s="31">
        <f>'BASE '!AF482/'BASE '!AA482</f>
        <v>0.64364174822901776</v>
      </c>
      <c r="AE482" s="31">
        <f>'BASE '!AG482/'BASE '!AA482</f>
        <v>0.21528333135554303</v>
      </c>
      <c r="AF482" s="31">
        <f>'BASE '!AA482/'BASE '!G482</f>
        <v>0.46912372330299223</v>
      </c>
      <c r="DV482" s="5"/>
      <c r="DW482" s="5"/>
      <c r="DX482" s="5"/>
      <c r="DY482" s="5"/>
      <c r="DZ482" s="5"/>
      <c r="EA482" s="5"/>
      <c r="EB482" s="5"/>
    </row>
    <row r="483" spans="1:132">
      <c r="A483" t="s">
        <v>1155</v>
      </c>
      <c r="B483" t="s">
        <v>1152</v>
      </c>
      <c r="C483" t="s">
        <v>1156</v>
      </c>
      <c r="D483" s="31">
        <f>'BASE '!Z483/'BASE '!AA483</f>
        <v>754.96841824314424</v>
      </c>
      <c r="E483" s="31">
        <f>'BASE '!AA483/'BASE '!CV483</f>
        <v>25.673945783132528</v>
      </c>
      <c r="F483" s="31">
        <f>'BASE '!Z483/'BASE '!CV483</f>
        <v>19383.018237951808</v>
      </c>
      <c r="G483" s="31">
        <f>SUM(OTEs!D483:K483,OTEs!M483,OTEs!N483,OTEs!O483,OTEs!Q483)/'BASE '!AA483</f>
        <v>0.38610940020530871</v>
      </c>
      <c r="H483" s="31">
        <f>OTEs!D483/OTEs!$T483</f>
        <v>5.2499074634407152E-2</v>
      </c>
      <c r="I483" s="31">
        <f>OTEs!E483/OTEs!$T483</f>
        <v>0</v>
      </c>
      <c r="J483" s="31">
        <f>OTEs!F483/OTEs!$T483</f>
        <v>0</v>
      </c>
      <c r="K483" s="31">
        <f>OTEs!G483/OTEs!$T483</f>
        <v>1.4012678977456334E-3</v>
      </c>
      <c r="L483" s="31">
        <f>OTEs!H483/OTEs!$T483</f>
        <v>0.24772477570900631</v>
      </c>
      <c r="M483" s="31">
        <f>OTEs!I483/OTEs!$T483</f>
        <v>1.4012678977456331E-3</v>
      </c>
      <c r="N483" s="31">
        <f>OTEs!J483/OTEs!$T483</f>
        <v>0</v>
      </c>
      <c r="O483" s="31">
        <f>OTEs!K483/OTEs!$T483</f>
        <v>2.6850290535419472E-3</v>
      </c>
      <c r="P483" s="31">
        <f>OTEs!L483/OTEs!$T483</f>
        <v>0</v>
      </c>
      <c r="Q483" s="31">
        <f>OTEs!M483/OTEs!$T483</f>
        <v>0</v>
      </c>
      <c r="R483" s="31">
        <f>OTEs!N483/OTEs!$T483</f>
        <v>1.2217763494180479E-2</v>
      </c>
      <c r="S483" s="31">
        <f>OTEs!O483/OTEs!$T483</f>
        <v>6.8785509068582815E-2</v>
      </c>
      <c r="T483" s="31">
        <f>OTEs!P483/OTEs!$T483</f>
        <v>6.8750257045998006E-2</v>
      </c>
      <c r="U483" s="31">
        <f>OTEs!Q483/OTEs!$T483</f>
        <v>1.1750674194931935E-5</v>
      </c>
      <c r="V483" s="31">
        <f>OTEs!R483/OTEs!$T483</f>
        <v>8.544502740844756E-2</v>
      </c>
      <c r="W483" s="31">
        <f>OTEs!S483/OTEs!$T483</f>
        <v>0.45907827711614957</v>
      </c>
      <c r="X483" s="31">
        <f>SUM('BASE '!AH483:AK483)/'BASE '!AA483</f>
        <v>0.3054700102654348</v>
      </c>
      <c r="Y483" s="31">
        <f>'BASE '!AH483/SUM('BASE '!$AH483:$AK483)</f>
        <v>0.6936149783965434</v>
      </c>
      <c r="Z483" s="31">
        <f>'BASE '!AI483/SUM('BASE '!$AH483:$AK483)</f>
        <v>0.29735957753240516</v>
      </c>
      <c r="AA483" s="31">
        <f>'BASE '!AJ483/SUM('BASE '!$AH483:$AK483)</f>
        <v>5.1848295727316375E-3</v>
      </c>
      <c r="AB483" s="31">
        <f>'BASE '!AK483/SUM('BASE '!$AH483:$AK483)</f>
        <v>3.840614498319731E-3</v>
      </c>
      <c r="AC483" s="31">
        <f>'BASE '!AB483/'BASE '!AA483</f>
        <v>0.61340665786772253</v>
      </c>
      <c r="AD483" s="31">
        <f>'BASE '!AF483/'BASE '!AA483</f>
        <v>0.18246663733685292</v>
      </c>
      <c r="AE483" s="31">
        <f>'BASE '!AG483/'BASE '!AA483</f>
        <v>0.20379234491860979</v>
      </c>
      <c r="AF483" s="31">
        <f>'BASE '!AA483/'BASE '!G483</f>
        <v>0.67108737709534205</v>
      </c>
      <c r="DV483" s="5"/>
      <c r="DW483" s="5"/>
      <c r="DX483" s="5"/>
      <c r="DY483" s="5"/>
      <c r="DZ483" s="5"/>
      <c r="EA483" s="5"/>
      <c r="EB483" s="5"/>
    </row>
    <row r="484" spans="1:132">
      <c r="A484" t="s">
        <v>1157</v>
      </c>
      <c r="B484" t="s">
        <v>1152</v>
      </c>
      <c r="C484" t="s">
        <v>144</v>
      </c>
      <c r="D484" s="31">
        <f>'BASE '!Z484/'BASE '!AA484</f>
        <v>1099.4677427627657</v>
      </c>
      <c r="E484" s="31">
        <f>'BASE '!AA484/'BASE '!CV484</f>
        <v>18.382983682983685</v>
      </c>
      <c r="F484" s="31">
        <f>'BASE '!Z484/'BASE '!CV484</f>
        <v>20211.497575174824</v>
      </c>
      <c r="G484" s="31">
        <f>SUM(OTEs!D484:K484,OTEs!M484,OTEs!N484,OTEs!O484,OTEs!Q484)/'BASE '!AA484</f>
        <v>0.54827041832037837</v>
      </c>
      <c r="H484" s="31">
        <f>OTEs!D484/OTEs!$T484</f>
        <v>8.3250460792920142E-4</v>
      </c>
      <c r="I484" s="31">
        <f>OTEs!E484/OTEs!$T484</f>
        <v>0</v>
      </c>
      <c r="J484" s="31">
        <f>OTEs!F484/OTEs!$T484</f>
        <v>0</v>
      </c>
      <c r="K484" s="31">
        <f>OTEs!G484/OTEs!$T484</f>
        <v>8.7364394069457431E-3</v>
      </c>
      <c r="L484" s="31">
        <f>OTEs!H484/OTEs!$T484</f>
        <v>9.3013763860229914E-2</v>
      </c>
      <c r="M484" s="31">
        <f>OTEs!I484/OTEs!$T484</f>
        <v>0</v>
      </c>
      <c r="N484" s="31">
        <f>OTEs!J484/OTEs!$T484</f>
        <v>0</v>
      </c>
      <c r="O484" s="31">
        <f>OTEs!K484/OTEs!$T484</f>
        <v>6.068861412277661E-2</v>
      </c>
      <c r="P484" s="31">
        <f>OTEs!L484/OTEs!$T484</f>
        <v>0.12999381290349749</v>
      </c>
      <c r="Q484" s="31">
        <f>OTEs!M484/OTEs!$T484</f>
        <v>7.0293190630597944E-3</v>
      </c>
      <c r="R484" s="31">
        <f>OTEs!N484/OTEs!$T484</f>
        <v>0.37867298117632575</v>
      </c>
      <c r="S484" s="31">
        <f>OTEs!O484/OTEs!$T484</f>
        <v>8.9243198242994169E-3</v>
      </c>
      <c r="T484" s="31">
        <f>OTEs!P484/OTEs!$T484</f>
        <v>1.8593682682932358E-3</v>
      </c>
      <c r="U484" s="31">
        <f>OTEs!Q484/OTEs!$T484</f>
        <v>2.3517445344614796E-3</v>
      </c>
      <c r="V484" s="31">
        <f>OTEs!R484/OTEs!$T484</f>
        <v>0</v>
      </c>
      <c r="W484" s="31">
        <f>OTEs!S484/OTEs!$T484</f>
        <v>0.30789713223218129</v>
      </c>
      <c r="X484" s="31">
        <f>SUM('BASE '!AH484:AK484)/'BASE '!AA484</f>
        <v>0.33523325260261466</v>
      </c>
      <c r="Y484" s="31">
        <f>'BASE '!AH484/SUM('BASE '!$AH484:$AK484)</f>
        <v>0.73011820330969268</v>
      </c>
      <c r="Z484" s="31">
        <f>'BASE '!AI484/SUM('BASE '!$AH484:$AK484)</f>
        <v>0.25758865248226948</v>
      </c>
      <c r="AA484" s="31">
        <f>'BASE '!AJ484/SUM('BASE '!$AH484:$AK484)</f>
        <v>6.9976359338061473E-3</v>
      </c>
      <c r="AB484" s="31">
        <f>'BASE '!AK484/SUM('BASE '!$AH484:$AK484)</f>
        <v>5.2955082742316782E-3</v>
      </c>
      <c r="AC484" s="31">
        <f>'BASE '!AB484/'BASE '!AA484</f>
        <v>0.23752583594334478</v>
      </c>
      <c r="AD484" s="31">
        <f>'BASE '!AF484/'BASE '!AA484</f>
        <v>0.27994116379037065</v>
      </c>
      <c r="AE484" s="31">
        <f>'BASE '!AG484/'BASE '!AA484</f>
        <v>0.48198141080100937</v>
      </c>
      <c r="AF484" s="31">
        <f>'BASE '!AA484/'BASE '!G484</f>
        <v>0.59676635845067305</v>
      </c>
      <c r="DV484" s="5"/>
      <c r="DW484" s="5"/>
      <c r="DX484" s="5"/>
      <c r="DY484" s="5"/>
      <c r="DZ484" s="5"/>
      <c r="EA484" s="5"/>
      <c r="EB484" s="5"/>
    </row>
    <row r="485" spans="1:132">
      <c r="A485" t="s">
        <v>1160</v>
      </c>
      <c r="B485" t="s">
        <v>1159</v>
      </c>
      <c r="C485" t="s">
        <v>107</v>
      </c>
      <c r="D485" s="31">
        <f>'BASE '!Z485/'BASE '!AA485</f>
        <v>1435.457569660746</v>
      </c>
      <c r="E485" s="31">
        <f>'BASE '!AA485/'BASE '!CV485</f>
        <v>9.557816091954022</v>
      </c>
      <c r="F485" s="31">
        <f>'BASE '!Z485/'BASE '!CV485</f>
        <v>13719.839458620689</v>
      </c>
      <c r="G485" s="31">
        <f>SUM(OTEs!D485:K485,OTEs!M485,OTEs!N485,OTEs!O485,OTEs!Q485)/'BASE '!AA485</f>
        <v>0.76248000673457372</v>
      </c>
      <c r="H485" s="31">
        <f>OTEs!D485/OTEs!$T485</f>
        <v>4.1469459981940821E-2</v>
      </c>
      <c r="I485" s="31">
        <f>OTEs!E485/OTEs!$T485</f>
        <v>0</v>
      </c>
      <c r="J485" s="31">
        <f>OTEs!F485/OTEs!$T485</f>
        <v>0</v>
      </c>
      <c r="K485" s="31">
        <f>OTEs!G485/OTEs!$T485</f>
        <v>1.8089483858847486E-2</v>
      </c>
      <c r="L485" s="31">
        <f>OTEs!H485/OTEs!$T485</f>
        <v>0.40334397895923352</v>
      </c>
      <c r="M485" s="31">
        <f>OTEs!I485/OTEs!$T485</f>
        <v>0.10187076169756321</v>
      </c>
      <c r="N485" s="31">
        <f>OTEs!J485/OTEs!$T485</f>
        <v>0</v>
      </c>
      <c r="O485" s="31">
        <f>OTEs!K485/OTEs!$T485</f>
        <v>0.15071539818074939</v>
      </c>
      <c r="P485" s="31">
        <f>OTEs!L485/OTEs!$T485</f>
        <v>3.2148982201402311E-2</v>
      </c>
      <c r="Q485" s="31">
        <f>OTEs!M485/OTEs!$T485</f>
        <v>9.8477089683843087E-3</v>
      </c>
      <c r="R485" s="31">
        <f>OTEs!N485/OTEs!$T485</f>
        <v>9.0295916079339202E-3</v>
      </c>
      <c r="S485" s="31">
        <f>OTEs!O485/OTEs!$T485</f>
        <v>3.2694393775035906E-2</v>
      </c>
      <c r="T485" s="31">
        <f>OTEs!P485/OTEs!$T485</f>
        <v>3.5997163859817105E-2</v>
      </c>
      <c r="U485" s="31">
        <f>OTEs!Q485/OTEs!$T485</f>
        <v>1.3938295770636253E-3</v>
      </c>
      <c r="V485" s="31">
        <f>OTEs!R485/OTEs!$T485</f>
        <v>6.4691872761539995E-2</v>
      </c>
      <c r="W485" s="31">
        <f>OTEs!S485/OTEs!$T485</f>
        <v>9.8707374570488379E-2</v>
      </c>
      <c r="X485" s="31">
        <f>SUM('BASE '!AH485:AK485)/'BASE '!AA485</f>
        <v>0.38483277813187733</v>
      </c>
      <c r="Y485" s="31">
        <f>'BASE '!AH485/SUM('BASE '!$AH485:$AK485)</f>
        <v>0.27875000000000005</v>
      </c>
      <c r="Z485" s="31">
        <f>'BASE '!AI485/SUM('BASE '!$AH485:$AK485)</f>
        <v>0.71796875000000016</v>
      </c>
      <c r="AA485" s="31">
        <f>'BASE '!AJ485/SUM('BASE '!$AH485:$AK485)</f>
        <v>2.0312500000000005E-3</v>
      </c>
      <c r="AB485" s="31">
        <f>'BASE '!AK485/SUM('BASE '!$AH485:$AK485)</f>
        <v>1.2500000000000002E-3</v>
      </c>
      <c r="AC485" s="31">
        <f>'BASE '!AB485/'BASE '!AA485</f>
        <v>0.23108607025603406</v>
      </c>
      <c r="AD485" s="31">
        <f>'BASE '!AF485/'BASE '!AA485</f>
        <v>0.57068295792094093</v>
      </c>
      <c r="AE485" s="31">
        <f>'BASE '!AG485/'BASE '!AA485</f>
        <v>0.19694418722114654</v>
      </c>
      <c r="AF485" s="31">
        <f>'BASE '!AA485/'BASE '!G485</f>
        <v>0.69559963047493512</v>
      </c>
      <c r="DV485" s="5"/>
      <c r="DW485" s="5"/>
      <c r="DX485" s="5"/>
      <c r="DY485" s="5"/>
      <c r="DZ485" s="5"/>
      <c r="EA485" s="5"/>
      <c r="EB485" s="5"/>
    </row>
    <row r="486" spans="1:132">
      <c r="A486" t="s">
        <v>1161</v>
      </c>
      <c r="B486" t="s">
        <v>1159</v>
      </c>
      <c r="C486" t="s">
        <v>121</v>
      </c>
      <c r="D486" s="31">
        <f>'BASE '!Z486/'BASE '!AA486</f>
        <v>371.73417551494276</v>
      </c>
      <c r="E486" s="31">
        <f>'BASE '!AA486/'BASE '!CV486</f>
        <v>48.773624999999996</v>
      </c>
      <c r="F486" s="31">
        <f>'BASE '!Z486/'BASE '!CV486</f>
        <v>18130.823276250001</v>
      </c>
      <c r="G486" s="31">
        <f>SUM(OTEs!D486:K486,OTEs!M486,OTEs!N486,OTEs!O486,OTEs!Q486)/'BASE '!AA486</f>
        <v>0.86923772838291191</v>
      </c>
      <c r="H486" s="31">
        <f>OTEs!D486/OTEs!$T486</f>
        <v>7.7288308319436713E-2</v>
      </c>
      <c r="I486" s="31">
        <f>OTEs!E486/OTEs!$T486</f>
        <v>0</v>
      </c>
      <c r="J486" s="31">
        <f>OTEs!F486/OTEs!$T486</f>
        <v>0</v>
      </c>
      <c r="K486" s="31">
        <f>OTEs!G486/OTEs!$T486</f>
        <v>0</v>
      </c>
      <c r="L486" s="31">
        <f>OTEs!H486/OTEs!$T486</f>
        <v>0.18487894509295288</v>
      </c>
      <c r="M486" s="31">
        <f>OTEs!I486/OTEs!$T486</f>
        <v>5.1983612294896338E-4</v>
      </c>
      <c r="N486" s="31">
        <f>OTEs!J486/OTEs!$T486</f>
        <v>0</v>
      </c>
      <c r="O486" s="31">
        <f>OTEs!K486/OTEs!$T486</f>
        <v>2.4247009655569966E-2</v>
      </c>
      <c r="P486" s="31">
        <f>OTEs!L486/OTEs!$T486</f>
        <v>2.0994173717909126E-2</v>
      </c>
      <c r="Q486" s="31">
        <f>OTEs!M486/OTEs!$T486</f>
        <v>0</v>
      </c>
      <c r="R486" s="31">
        <f>OTEs!N486/OTEs!$T486</f>
        <v>0.3255409383814053</v>
      </c>
      <c r="S486" s="31">
        <f>OTEs!O486/OTEs!$T486</f>
        <v>0.19016223004549854</v>
      </c>
      <c r="T486" s="31">
        <f>OTEs!P486/OTEs!$T486</f>
        <v>1.6202416980627098E-2</v>
      </c>
      <c r="U486" s="31">
        <f>OTEs!Q486/OTEs!$T486</f>
        <v>7.019074382887612E-2</v>
      </c>
      <c r="V486" s="31">
        <f>OTEs!R486/OTEs!$T486</f>
        <v>1.1274267597224797E-2</v>
      </c>
      <c r="W486" s="31">
        <f>OTEs!S486/OTEs!$T486</f>
        <v>7.8701130257550489E-2</v>
      </c>
      <c r="X486" s="31">
        <f>SUM('BASE '!AH486:AK486)/'BASE '!AA486</f>
        <v>0.18252692925735992</v>
      </c>
      <c r="Y486" s="31">
        <f>'BASE '!AH486/SUM('BASE '!$AH486:$AK486)</f>
        <v>0.39455209210895814</v>
      </c>
      <c r="Z486" s="31">
        <f>'BASE '!AI486/SUM('BASE '!$AH486:$AK486)</f>
        <v>0.44538051109238974</v>
      </c>
      <c r="AA486" s="31">
        <f>'BASE '!AJ486/SUM('BASE '!$AH486:$AK486)</f>
        <v>0.15332771693344566</v>
      </c>
      <c r="AB486" s="31">
        <f>'BASE '!AK486/SUM('BASE '!$AH486:$AK486)</f>
        <v>6.7396798652064023E-3</v>
      </c>
      <c r="AC486" s="31">
        <f>'BASE '!AB486/'BASE '!AA486</f>
        <v>0.45086868158764087</v>
      </c>
      <c r="AD486" s="31">
        <f>'BASE '!AF486/'BASE '!AA486</f>
        <v>0.11151518879312333</v>
      </c>
      <c r="AE486" s="31">
        <f>'BASE '!AG486/'BASE '!AA486</f>
        <v>0.43687290005612667</v>
      </c>
      <c r="AF486" s="31">
        <f>'BASE '!AA486/'BASE '!G486</f>
        <v>0.53641021166907854</v>
      </c>
      <c r="DV486" s="5"/>
      <c r="DW486" s="5"/>
      <c r="DX486" s="5"/>
      <c r="DY486" s="5"/>
      <c r="DZ486" s="5"/>
      <c r="EA486" s="5"/>
      <c r="EB486" s="5"/>
    </row>
    <row r="487" spans="1:132">
      <c r="A487" t="s">
        <v>1162</v>
      </c>
      <c r="B487" t="s">
        <v>1159</v>
      </c>
      <c r="C487" t="s">
        <v>1163</v>
      </c>
      <c r="D487" s="31">
        <f>'BASE '!Z487/'BASE '!AA487</f>
        <v>781.13251134679388</v>
      </c>
      <c r="E487" s="31">
        <f>'BASE '!AA487/'BASE '!CV487</f>
        <v>18.441080196399344</v>
      </c>
      <c r="F487" s="31">
        <f>'BASE '!Z487/'BASE '!CV487</f>
        <v>14404.927285761047</v>
      </c>
      <c r="G487" s="31">
        <f>SUM(OTEs!D487:K487,OTEs!M487,OTEs!N487,OTEs!O487,OTEs!Q487)/'BASE '!AA487</f>
        <v>0.72118038606611934</v>
      </c>
      <c r="H487" s="31">
        <f>OTEs!D487/OTEs!$T487</f>
        <v>5.474391569566351E-2</v>
      </c>
      <c r="I487" s="31">
        <f>OTEs!E487/OTEs!$T487</f>
        <v>0</v>
      </c>
      <c r="J487" s="31">
        <f>OTEs!F487/OTEs!$T487</f>
        <v>3.6833736108740382E-3</v>
      </c>
      <c r="K487" s="31">
        <f>OTEs!G487/OTEs!$T487</f>
        <v>1.401478739747195E-3</v>
      </c>
      <c r="L487" s="31">
        <f>OTEs!H487/OTEs!$T487</f>
        <v>0.11613766833466595</v>
      </c>
      <c r="M487" s="31">
        <f>OTEs!I487/OTEs!$T487</f>
        <v>5.2106260836754686E-4</v>
      </c>
      <c r="N487" s="31">
        <f>OTEs!J487/OTEs!$T487</f>
        <v>2.6322645560636418E-3</v>
      </c>
      <c r="O487" s="31">
        <f>OTEs!K487/OTEs!$T487</f>
        <v>0.14595143337136493</v>
      </c>
      <c r="P487" s="31">
        <f>OTEs!L487/OTEs!$T487</f>
        <v>3.0715742379459354E-2</v>
      </c>
      <c r="Q487" s="31">
        <f>OTEs!M487/OTEs!$T487</f>
        <v>0</v>
      </c>
      <c r="R487" s="31">
        <f>OTEs!N487/OTEs!$T487</f>
        <v>0.34156552362300224</v>
      </c>
      <c r="S487" s="31">
        <f>OTEs!O487/OTEs!$T487</f>
        <v>6.3039591774397871E-2</v>
      </c>
      <c r="T487" s="31">
        <f>OTEs!P487/OTEs!$T487</f>
        <v>4.6805796372326194E-2</v>
      </c>
      <c r="U487" s="31">
        <f>OTEs!Q487/OTEs!$T487</f>
        <v>3.4138584686149622E-4</v>
      </c>
      <c r="V487" s="31">
        <f>OTEs!R487/OTEs!$T487</f>
        <v>0.10043930968188231</v>
      </c>
      <c r="W487" s="31">
        <f>OTEs!S487/OTEs!$T487</f>
        <v>9.2021453405323833E-2</v>
      </c>
      <c r="X487" s="31">
        <f>SUM('BASE '!AH487:AK487)/'BASE '!AA487</f>
        <v>0.31201242511648547</v>
      </c>
      <c r="Y487" s="31">
        <f>'BASE '!AH487/SUM('BASE '!$AH487:$AK487)</f>
        <v>0.59568779155762885</v>
      </c>
      <c r="Z487" s="31">
        <f>'BASE '!AI487/SUM('BASE '!$AH487:$AK487)</f>
        <v>0.38172715894868586</v>
      </c>
      <c r="AA487" s="31">
        <f>'BASE '!AJ487/SUM('BASE '!$AH487:$AK487)</f>
        <v>1.211741950164979E-2</v>
      </c>
      <c r="AB487" s="31">
        <f>'BASE '!AK487/SUM('BASE '!$AH487:$AK487)</f>
        <v>1.04676299920355E-2</v>
      </c>
      <c r="AC487" s="31">
        <f>'BASE '!AB487/'BASE '!AA487</f>
        <v>0.38092567117816728</v>
      </c>
      <c r="AD487" s="31">
        <f>'BASE '!AF487/'BASE '!AA487</f>
        <v>0.29634080319502998</v>
      </c>
      <c r="AE487" s="31">
        <f>'BASE '!AG487/'BASE '!AA487</f>
        <v>0.3220820945196361</v>
      </c>
      <c r="AF487" s="31">
        <f>'BASE '!AA487/'BASE '!G487</f>
        <v>0.8899949314936596</v>
      </c>
      <c r="DV487" s="5"/>
      <c r="DW487" s="5"/>
      <c r="DX487" s="5"/>
      <c r="DY487" s="5"/>
      <c r="DZ487" s="5"/>
      <c r="EA487" s="5"/>
      <c r="EB487" s="5"/>
    </row>
    <row r="488" spans="1:132">
      <c r="A488" t="s">
        <v>1164</v>
      </c>
      <c r="B488" t="s">
        <v>1159</v>
      </c>
      <c r="C488" t="s">
        <v>1165</v>
      </c>
      <c r="D488" s="31">
        <f>'BASE '!Z488/'BASE '!AA488</f>
        <v>314.9223220749567</v>
      </c>
      <c r="E488" s="31">
        <f>'BASE '!AA488/'BASE '!CV488</f>
        <v>86.480379746835439</v>
      </c>
      <c r="F488" s="31">
        <f>'BASE '!Z488/'BASE '!CV488</f>
        <v>27234.60200379747</v>
      </c>
      <c r="G488" s="31">
        <f>SUM(OTEs!D488:K488,OTEs!M488,OTEs!N488,OTEs!O488,OTEs!Q488)/'BASE '!AA488</f>
        <v>0.66870366440035423</v>
      </c>
      <c r="H488" s="31">
        <f>OTEs!D488/OTEs!$T488</f>
        <v>0.21353800655891306</v>
      </c>
      <c r="I488" s="31">
        <f>OTEs!E488/OTEs!$T488</f>
        <v>3.5166315296322318E-3</v>
      </c>
      <c r="J488" s="31">
        <f>OTEs!F488/OTEs!$T488</f>
        <v>0</v>
      </c>
      <c r="K488" s="31">
        <f>OTEs!G488/OTEs!$T488</f>
        <v>0</v>
      </c>
      <c r="L488" s="31">
        <f>OTEs!H488/OTEs!$T488</f>
        <v>1.145320918247833E-2</v>
      </c>
      <c r="M488" s="31">
        <f>OTEs!I488/OTEs!$T488</f>
        <v>0</v>
      </c>
      <c r="N488" s="31">
        <f>OTEs!J488/OTEs!$T488</f>
        <v>0</v>
      </c>
      <c r="O488" s="31">
        <f>OTEs!K488/OTEs!$T488</f>
        <v>0.10476692433825251</v>
      </c>
      <c r="P488" s="31">
        <f>OTEs!L488/OTEs!$T488</f>
        <v>2.5415788240805808E-3</v>
      </c>
      <c r="Q488" s="31">
        <f>OTEs!M488/OTEs!$T488</f>
        <v>0</v>
      </c>
      <c r="R488" s="31">
        <f>OTEs!N488/OTEs!$T488</f>
        <v>0.22277758257203092</v>
      </c>
      <c r="S488" s="31">
        <f>OTEs!O488/OTEs!$T488</f>
        <v>0.11280305692199577</v>
      </c>
      <c r="T488" s="31">
        <f>OTEs!P488/OTEs!$T488</f>
        <v>0.27183181072850782</v>
      </c>
      <c r="U488" s="31">
        <f>OTEs!Q488/OTEs!$T488</f>
        <v>0</v>
      </c>
      <c r="V488" s="31">
        <f>OTEs!R488/OTEs!$T488</f>
        <v>6.3568751464043102E-3</v>
      </c>
      <c r="W488" s="31">
        <f>OTEs!S488/OTEs!$T488</f>
        <v>5.041432419770437E-2</v>
      </c>
      <c r="X488" s="31">
        <f>SUM('BASE '!AH488:AK488)/'BASE '!AA488</f>
        <v>0.19808400237121174</v>
      </c>
      <c r="Y488" s="31">
        <f>'BASE '!AH488/SUM('BASE '!$AH488:$AK488)</f>
        <v>0.83181851769748028</v>
      </c>
      <c r="Z488" s="31">
        <f>'BASE '!AI488/SUM('BASE '!$AH488:$AK488)</f>
        <v>0.16692529372644646</v>
      </c>
      <c r="AA488" s="31">
        <f>'BASE '!AJ488/SUM('BASE '!$AH488:$AK488)</f>
        <v>7.3893445651370724E-5</v>
      </c>
      <c r="AB488" s="31">
        <f>'BASE '!AK488/SUM('BASE '!$AH488:$AK488)</f>
        <v>1.1822951304219316E-3</v>
      </c>
      <c r="AC488" s="31">
        <f>'BASE '!AB488/'BASE '!AA488</f>
        <v>0.33365291022328913</v>
      </c>
      <c r="AD488" s="31">
        <f>'BASE '!AF488/'BASE '!AA488</f>
        <v>5.8306925548342721E-2</v>
      </c>
      <c r="AE488" s="31">
        <f>'BASE '!AG488/'BASE '!AA488</f>
        <v>0.60751761942051685</v>
      </c>
      <c r="AF488" s="31">
        <f>'BASE '!AA488/'BASE '!G488</f>
        <v>0.68738892627669479</v>
      </c>
      <c r="DV488" s="5"/>
      <c r="DW488" s="5"/>
      <c r="DX488" s="5"/>
      <c r="DY488" s="5"/>
      <c r="DZ488" s="5"/>
      <c r="EA488" s="5"/>
      <c r="EB488" s="5"/>
    </row>
    <row r="489" spans="1:132">
      <c r="A489" t="s">
        <v>1166</v>
      </c>
      <c r="B489" t="s">
        <v>1159</v>
      </c>
      <c r="C489" t="s">
        <v>1167</v>
      </c>
      <c r="D489" s="31">
        <f>'BASE '!Z489/'BASE '!AA489</f>
        <v>568.1412936964141</v>
      </c>
      <c r="E489" s="31">
        <f>'BASE '!AA489/'BASE '!CV489</f>
        <v>43.655838041431259</v>
      </c>
      <c r="F489" s="31">
        <f>'BASE '!Z489/'BASE '!CV489</f>
        <v>24802.684302259888</v>
      </c>
      <c r="G489" s="31">
        <f>SUM(OTEs!D489:K489,OTEs!M489,OTEs!N489,OTEs!O489,OTEs!Q489)/'BASE '!AA489</f>
        <v>0.41916635211647341</v>
      </c>
      <c r="H489" s="31">
        <f>OTEs!D489/OTEs!$T489</f>
        <v>3.6369952236213629E-2</v>
      </c>
      <c r="I489" s="31">
        <f>OTEs!E489/OTEs!$T489</f>
        <v>0</v>
      </c>
      <c r="J489" s="31">
        <f>OTEs!F489/OTEs!$T489</f>
        <v>1.0855405992184109E-3</v>
      </c>
      <c r="K489" s="31">
        <f>OTEs!G489/OTEs!$T489</f>
        <v>0</v>
      </c>
      <c r="L489" s="31">
        <f>OTEs!H489/OTEs!$T489</f>
        <v>4.5796786799826315E-2</v>
      </c>
      <c r="M489" s="31">
        <f>OTEs!I489/OTEs!$T489</f>
        <v>0.13591619626574034</v>
      </c>
      <c r="N489" s="31">
        <f>OTEs!J489/OTEs!$T489</f>
        <v>0</v>
      </c>
      <c r="O489" s="31">
        <f>OTEs!K489/OTEs!$T489</f>
        <v>0.12636778115501521</v>
      </c>
      <c r="P489" s="31">
        <f>OTEs!L489/OTEs!$T489</f>
        <v>0</v>
      </c>
      <c r="Q489" s="31">
        <f>OTEs!M489/OTEs!$T489</f>
        <v>0</v>
      </c>
      <c r="R489" s="31">
        <f>OTEs!N489/OTEs!$T489</f>
        <v>7.3925314806773779E-2</v>
      </c>
      <c r="S489" s="31">
        <f>OTEs!O489/OTEs!$T489</f>
        <v>2.4576639166304821E-3</v>
      </c>
      <c r="T489" s="31">
        <f>OTEs!P489/OTEs!$T489</f>
        <v>6.7787668258792885E-2</v>
      </c>
      <c r="U489" s="31">
        <f>OTEs!Q489/OTEs!$T489</f>
        <v>0</v>
      </c>
      <c r="V489" s="31">
        <f>OTEs!R489/OTEs!$T489</f>
        <v>4.7850629613547545E-2</v>
      </c>
      <c r="W489" s="31">
        <f>OTEs!S489/OTEs!$T489</f>
        <v>0.46244246634824149</v>
      </c>
      <c r="X489" s="31">
        <f>SUM('BASE '!AH489:AK489)/'BASE '!AA489</f>
        <v>0.12988945807495283</v>
      </c>
      <c r="Y489" s="31">
        <f>'BASE '!AH489/SUM('BASE '!$AH489:$AK489)</f>
        <v>0.45001660577881097</v>
      </c>
      <c r="Z489" s="31">
        <f>'BASE '!AI489/SUM('BASE '!$AH489:$AK489)</f>
        <v>0.50149452009299234</v>
      </c>
      <c r="AA489" s="31">
        <f>'BASE '!AJ489/SUM('BASE '!$AH489:$AK489)</f>
        <v>4.8488874128196607E-2</v>
      </c>
      <c r="AB489" s="31">
        <f>'BASE '!AK489/SUM('BASE '!$AH489:$AK489)</f>
        <v>0</v>
      </c>
      <c r="AC489" s="31">
        <f>'BASE '!AB489/'BASE '!AA489</f>
        <v>0.4254300350498787</v>
      </c>
      <c r="AD489" s="31">
        <f>'BASE '!AF489/'BASE '!AA489</f>
        <v>0.25821515233216502</v>
      </c>
      <c r="AE489" s="31">
        <f>'BASE '!AG489/'BASE '!AA489</f>
        <v>0.31534321919654895</v>
      </c>
      <c r="AF489" s="31">
        <f>'BASE '!AA489/'BASE '!G489</f>
        <v>0.83536311285923981</v>
      </c>
      <c r="DV489" s="5"/>
      <c r="DW489" s="5"/>
      <c r="DX489" s="5"/>
      <c r="DY489" s="5"/>
      <c r="DZ489" s="5"/>
      <c r="EA489" s="5"/>
      <c r="EB489" s="5"/>
    </row>
    <row r="490" spans="1:132">
      <c r="A490" t="s">
        <v>1168</v>
      </c>
      <c r="B490" t="s">
        <v>1159</v>
      </c>
      <c r="C490" t="s">
        <v>1169</v>
      </c>
      <c r="D490" s="31" t="e">
        <f>'BASE '!Z490/'BASE '!AA490</f>
        <v>#VALUE!</v>
      </c>
      <c r="E490" s="31">
        <f>'BASE '!AA490/'BASE '!CV490</f>
        <v>9.7722222222222221</v>
      </c>
      <c r="F490" s="31" t="e">
        <f>'BASE '!Z490/'BASE '!CV490</f>
        <v>#VALUE!</v>
      </c>
      <c r="G490" s="31">
        <f>SUM(OTEs!D490:K490,OTEs!M490,OTEs!N490,OTEs!O490,OTEs!Q490)/'BASE '!AA490</f>
        <v>1</v>
      </c>
      <c r="H490" s="31">
        <f>OTEs!D490/OTEs!$T490</f>
        <v>0.36952814098919839</v>
      </c>
      <c r="I490" s="31">
        <f>OTEs!E490/OTEs!$T490</f>
        <v>0</v>
      </c>
      <c r="J490" s="31">
        <f>OTEs!F490/OTEs!$T490</f>
        <v>0</v>
      </c>
      <c r="K490" s="31">
        <f>OTEs!G490/OTEs!$T490</f>
        <v>0</v>
      </c>
      <c r="L490" s="31">
        <f>OTEs!H490/OTEs!$T490</f>
        <v>0</v>
      </c>
      <c r="M490" s="31">
        <f>OTEs!I490/OTEs!$T490</f>
        <v>0</v>
      </c>
      <c r="N490" s="31">
        <f>OTEs!J490/OTEs!$T490</f>
        <v>0</v>
      </c>
      <c r="O490" s="31">
        <f>OTEs!K490/OTEs!$T490</f>
        <v>0.63047185901080161</v>
      </c>
      <c r="P490" s="31">
        <f>OTEs!L490/OTEs!$T490</f>
        <v>0</v>
      </c>
      <c r="Q490" s="31">
        <f>OTEs!M490/OTEs!$T490</f>
        <v>0</v>
      </c>
      <c r="R490" s="31">
        <f>OTEs!N490/OTEs!$T490</f>
        <v>0</v>
      </c>
      <c r="S490" s="31">
        <f>OTEs!O490/OTEs!$T490</f>
        <v>0</v>
      </c>
      <c r="T490" s="31">
        <f>OTEs!P490/OTEs!$T490</f>
        <v>0</v>
      </c>
      <c r="U490" s="31">
        <f>OTEs!Q490/OTEs!$T490</f>
        <v>0</v>
      </c>
      <c r="V490" s="31">
        <f>OTEs!R490/OTEs!$T490</f>
        <v>0</v>
      </c>
      <c r="W490" s="31">
        <f>OTEs!S490/OTEs!$T490</f>
        <v>0</v>
      </c>
      <c r="X490" s="31">
        <f>SUM('BASE '!AH490:AK490)/'BASE '!AA490</f>
        <v>2.5582717453098348E-2</v>
      </c>
      <c r="Y490" s="31">
        <f>'BASE '!AH490/SUM('BASE '!$AH490:$AK490)</f>
        <v>0</v>
      </c>
      <c r="Z490" s="31">
        <f>'BASE '!AI490/SUM('BASE '!$AH490:$AK490)</f>
        <v>0.77777777777777779</v>
      </c>
      <c r="AA490" s="31">
        <f>'BASE '!AJ490/SUM('BASE '!$AH490:$AK490)</f>
        <v>0.22222222222222227</v>
      </c>
      <c r="AB490" s="31">
        <f>'BASE '!AK490/SUM('BASE '!$AH490:$AK490)</f>
        <v>0</v>
      </c>
      <c r="AC490" s="31">
        <f>'BASE '!AB490/'BASE '!AA490</f>
        <v>0.24815235929505403</v>
      </c>
      <c r="AD490" s="31">
        <f>'BASE '!AF490/'BASE '!AA490</f>
        <v>0.57561114269471292</v>
      </c>
      <c r="AE490" s="31">
        <f>'BASE '!AG490/'BASE '!AA490</f>
        <v>0.17055144968732233</v>
      </c>
      <c r="AF490" s="31">
        <f>'BASE '!AA490/'BASE '!G490</f>
        <v>0.57190221782631856</v>
      </c>
      <c r="DV490" s="5"/>
      <c r="DW490" s="5"/>
      <c r="DX490" s="5"/>
      <c r="DY490" s="5"/>
      <c r="DZ490" s="5"/>
      <c r="EA490" s="5"/>
      <c r="EB490" s="5"/>
    </row>
    <row r="491" spans="1:132">
      <c r="A491" t="s">
        <v>1170</v>
      </c>
      <c r="B491" t="s">
        <v>1159</v>
      </c>
      <c r="C491" t="s">
        <v>1171</v>
      </c>
      <c r="D491" s="31">
        <f>'BASE '!Z491/'BASE '!AA491</f>
        <v>478.37674285930052</v>
      </c>
      <c r="E491" s="31">
        <f>'BASE '!AA491/'BASE '!CV491</f>
        <v>54.657223264540335</v>
      </c>
      <c r="F491" s="31">
        <f>'BASE '!Z491/'BASE '!CV491</f>
        <v>26146.744439024387</v>
      </c>
      <c r="G491" s="31">
        <f>SUM(OTEs!D491:K491,OTEs!M491,OTEs!N491,OTEs!O491,OTEs!Q491)/'BASE '!AA491</f>
        <v>0.2699306268300134</v>
      </c>
      <c r="H491" s="31">
        <f>OTEs!D491/OTEs!$T491</f>
        <v>2.7671503164176232E-2</v>
      </c>
      <c r="I491" s="31">
        <f>OTEs!E491/OTEs!$T491</f>
        <v>0</v>
      </c>
      <c r="J491" s="31">
        <f>OTEs!F491/OTEs!$T491</f>
        <v>6.8749076184288773E-4</v>
      </c>
      <c r="K491" s="31">
        <f>OTEs!G491/OTEs!$T491</f>
        <v>0</v>
      </c>
      <c r="L491" s="31">
        <f>OTEs!H491/OTEs!$T491</f>
        <v>1.3622629445916822E-2</v>
      </c>
      <c r="M491" s="31">
        <f>OTEs!I491/OTEs!$T491</f>
        <v>0</v>
      </c>
      <c r="N491" s="31">
        <f>OTEs!J491/OTEs!$T491</f>
        <v>0</v>
      </c>
      <c r="O491" s="31">
        <f>OTEs!K491/OTEs!$T491</f>
        <v>1.2013901063204463E-2</v>
      </c>
      <c r="P491" s="31">
        <f>OTEs!L491/OTEs!$T491</f>
        <v>2.2594383887966505E-2</v>
      </c>
      <c r="Q491" s="31">
        <f>OTEs!M491/OTEs!$T491</f>
        <v>0</v>
      </c>
      <c r="R491" s="31">
        <f>OTEs!N491/OTEs!$T491</f>
        <v>0.20337351716836305</v>
      </c>
      <c r="S491" s="31">
        <f>OTEs!O491/OTEs!$T491</f>
        <v>1.2942013591692361E-2</v>
      </c>
      <c r="T491" s="31">
        <f>OTEs!P491/OTEs!$T491</f>
        <v>0.16158439120974311</v>
      </c>
      <c r="U491" s="31">
        <f>OTEs!Q491/OTEs!$T491</f>
        <v>0</v>
      </c>
      <c r="V491" s="31">
        <f>OTEs!R491/OTEs!$T491</f>
        <v>0.15063953828120435</v>
      </c>
      <c r="W491" s="31">
        <f>OTEs!S491/OTEs!$T491</f>
        <v>0.39487063142589018</v>
      </c>
      <c r="X491" s="31">
        <f>SUM('BASE '!AH491:AK491)/'BASE '!AA491</f>
        <v>0.27653154745763292</v>
      </c>
      <c r="Y491" s="31">
        <f>'BASE '!AH491/SUM('BASE '!$AH491:$AK491)</f>
        <v>0.57621648460774577</v>
      </c>
      <c r="Z491" s="31">
        <f>'BASE '!AI491/SUM('BASE '!$AH491:$AK491)</f>
        <v>0.40938430983118174</v>
      </c>
      <c r="AA491" s="31">
        <f>'BASE '!AJ491/SUM('BASE '!$AH491:$AK491)</f>
        <v>4.4687189672293938E-3</v>
      </c>
      <c r="AB491" s="31">
        <f>'BASE '!AK491/SUM('BASE '!$AH491:$AK491)</f>
        <v>9.9304865938430985E-3</v>
      </c>
      <c r="AC491" s="31">
        <f>'BASE '!AB491/'BASE '!AA491</f>
        <v>0.64303196108786465</v>
      </c>
      <c r="AD491" s="31">
        <f>'BASE '!AF491/'BASE '!AA491</f>
        <v>0.12463828808573303</v>
      </c>
      <c r="AE491" s="31">
        <f>'BASE '!AG491/'BASE '!AA491</f>
        <v>0.2316123340759226</v>
      </c>
      <c r="AF491" s="31">
        <f>'BASE '!AA491/'BASE '!G491</f>
        <v>0.86749287209728876</v>
      </c>
      <c r="DV491" s="5"/>
      <c r="DW491" s="5"/>
      <c r="DX491" s="5"/>
      <c r="DY491" s="5"/>
      <c r="DZ491" s="5"/>
      <c r="EA491" s="5"/>
      <c r="EB491" s="5"/>
    </row>
    <row r="492" spans="1:132">
      <c r="A492" t="s">
        <v>1172</v>
      </c>
      <c r="B492" t="s">
        <v>1159</v>
      </c>
      <c r="C492" t="s">
        <v>1173</v>
      </c>
      <c r="D492" s="31">
        <f>'BASE '!Z492/'BASE '!AA492</f>
        <v>734.13442770587812</v>
      </c>
      <c r="E492" s="31">
        <f>'BASE '!AA492/'BASE '!CV492</f>
        <v>42.374387254901961</v>
      </c>
      <c r="F492" s="31">
        <f>'BASE '!Z492/'BASE '!CV492</f>
        <v>31108.496536764709</v>
      </c>
      <c r="G492" s="31">
        <f>SUM(OTEs!D492:K492,OTEs!M492,OTEs!N492,OTEs!O492,OTEs!Q492)/'BASE '!AA492</f>
        <v>0.71651507483189947</v>
      </c>
      <c r="H492" s="31">
        <f>OTEs!D492/OTEs!$T492</f>
        <v>1.9002092293386029E-2</v>
      </c>
      <c r="I492" s="31">
        <f>OTEs!E492/OTEs!$T492</f>
        <v>0</v>
      </c>
      <c r="J492" s="31">
        <f>OTEs!F492/OTEs!$T492</f>
        <v>0</v>
      </c>
      <c r="K492" s="31">
        <f>OTEs!G492/OTEs!$T492</f>
        <v>0</v>
      </c>
      <c r="L492" s="31">
        <f>OTEs!H492/OTEs!$T492</f>
        <v>0.12008020457979776</v>
      </c>
      <c r="M492" s="31">
        <f>OTEs!I492/OTEs!$T492</f>
        <v>2.8187841450656747E-4</v>
      </c>
      <c r="N492" s="31">
        <f>OTEs!J492/OTEs!$T492</f>
        <v>0</v>
      </c>
      <c r="O492" s="31">
        <f>OTEs!K492/OTEs!$T492</f>
        <v>3.329943043124492E-2</v>
      </c>
      <c r="P492" s="31">
        <f>OTEs!L492/OTEs!$T492</f>
        <v>9.5423108218063477E-2</v>
      </c>
      <c r="Q492" s="31">
        <f>OTEs!M492/OTEs!$T492</f>
        <v>0</v>
      </c>
      <c r="R492" s="31">
        <f>OTEs!N492/OTEs!$T492</f>
        <v>0.39775078461001978</v>
      </c>
      <c r="S492" s="31">
        <f>OTEs!O492/OTEs!$T492</f>
        <v>0.14954666976636058</v>
      </c>
      <c r="T492" s="31">
        <f>OTEs!P492/OTEs!$T492</f>
        <v>1.768859700104615E-2</v>
      </c>
      <c r="U492" s="31">
        <f>OTEs!Q492/OTEs!$T492</f>
        <v>0</v>
      </c>
      <c r="V492" s="31">
        <f>OTEs!R492/OTEs!$T492</f>
        <v>4.0047076601185637E-2</v>
      </c>
      <c r="W492" s="31">
        <f>OTEs!S492/OTEs!$T492</f>
        <v>0.12688015808438918</v>
      </c>
      <c r="X492" s="31">
        <f>SUM('BASE '!AH492:AK492)/'BASE '!AA492</f>
        <v>0.27376183934639581</v>
      </c>
      <c r="Y492" s="31">
        <f>'BASE '!AH492/SUM('BASE '!$AH492:$AK492)</f>
        <v>0.52450876822311432</v>
      </c>
      <c r="Z492" s="31">
        <f>'BASE '!AI492/SUM('BASE '!$AH492:$AK492)</f>
        <v>0.45700401436720894</v>
      </c>
      <c r="AA492" s="31">
        <f>'BASE '!AJ492/SUM('BASE '!$AH492:$AK492)</f>
        <v>5.8102683287555457E-3</v>
      </c>
      <c r="AB492" s="31">
        <f>'BASE '!AK492/SUM('BASE '!$AH492:$AK492)</f>
        <v>1.2676949080921191E-2</v>
      </c>
      <c r="AC492" s="31">
        <f>'BASE '!AB492/'BASE '!AA492</f>
        <v>0.53779191670884241</v>
      </c>
      <c r="AD492" s="31">
        <f>'BASE '!AF492/'BASE '!AA492</f>
        <v>0.12872532716361795</v>
      </c>
      <c r="AE492" s="31">
        <f>'BASE '!AG492/'BASE '!AA492</f>
        <v>0.3326353842816861</v>
      </c>
      <c r="AF492" s="31">
        <f>'BASE '!AA492/'BASE '!G492</f>
        <v>0.82360691431256727</v>
      </c>
      <c r="DV492" s="5"/>
      <c r="DW492" s="5"/>
      <c r="DX492" s="5"/>
      <c r="DY492" s="5"/>
      <c r="DZ492" s="5"/>
      <c r="EA492" s="5"/>
      <c r="EB492" s="5"/>
    </row>
    <row r="493" spans="1:132">
      <c r="A493" t="s">
        <v>1174</v>
      </c>
      <c r="B493" t="s">
        <v>1159</v>
      </c>
      <c r="C493" t="s">
        <v>1175</v>
      </c>
      <c r="D493" s="31">
        <f>'BASE '!Z493/'BASE '!AA493</f>
        <v>298.70605072588796</v>
      </c>
      <c r="E493" s="31">
        <f>'BASE '!AA493/'BASE '!CV493</f>
        <v>112.69722222222222</v>
      </c>
      <c r="F493" s="31">
        <f>'BASE '!Z493/'BASE '!CV493</f>
        <v>33663.342177777777</v>
      </c>
      <c r="G493" s="31">
        <f>SUM(OTEs!D493:K493,OTEs!M493,OTEs!N493,OTEs!O493,OTEs!Q493)/'BASE '!AA493</f>
        <v>0.99541051489980514</v>
      </c>
      <c r="H493" s="31">
        <f>OTEs!D493/OTEs!$T493</f>
        <v>0.10652233014507799</v>
      </c>
      <c r="I493" s="31">
        <f>OTEs!E493/OTEs!$T493</f>
        <v>0</v>
      </c>
      <c r="J493" s="31">
        <f>OTEs!F493/OTEs!$T493</f>
        <v>0</v>
      </c>
      <c r="K493" s="31">
        <f>OTEs!G493/OTEs!$T493</f>
        <v>0</v>
      </c>
      <c r="L493" s="31">
        <f>OTEs!H493/OTEs!$T493</f>
        <v>0</v>
      </c>
      <c r="M493" s="31">
        <f>OTEs!I493/OTEs!$T493</f>
        <v>0</v>
      </c>
      <c r="N493" s="31">
        <f>OTEs!J493/OTEs!$T493</f>
        <v>0</v>
      </c>
      <c r="O493" s="31">
        <f>OTEs!K493/OTEs!$T493</f>
        <v>5.9909542522429008E-3</v>
      </c>
      <c r="P493" s="31">
        <f>OTEs!L493/OTEs!$T493</f>
        <v>0</v>
      </c>
      <c r="Q493" s="31">
        <f>OTEs!M493/OTEs!$T493</f>
        <v>0</v>
      </c>
      <c r="R493" s="31">
        <f>OTEs!N493/OTEs!$T493</f>
        <v>0.68016114282889706</v>
      </c>
      <c r="S493" s="31">
        <f>OTEs!O493/OTEs!$T493</f>
        <v>0.20544227774894347</v>
      </c>
      <c r="T493" s="31">
        <f>OTEs!P493/OTEs!$T493</f>
        <v>1.8832950248387338E-3</v>
      </c>
      <c r="U493" s="31">
        <f>OTEs!Q493/OTEs!$T493</f>
        <v>0</v>
      </c>
      <c r="V493" s="31">
        <f>OTEs!R493/OTEs!$T493</f>
        <v>0</v>
      </c>
      <c r="W493" s="31">
        <f>OTEs!S493/OTEs!$T493</f>
        <v>0</v>
      </c>
      <c r="X493" s="31">
        <f>SUM('BASE '!AH493:AK493)/'BASE '!AA493</f>
        <v>0.41413817751595972</v>
      </c>
      <c r="Y493" s="31">
        <f>'BASE '!AH493/SUM('BASE '!$AH493:$AK493)</f>
        <v>0.78347815736221882</v>
      </c>
      <c r="Z493" s="31">
        <f>'BASE '!AI493/SUM('BASE '!$AH493:$AK493)</f>
        <v>0.21366503987620522</v>
      </c>
      <c r="AA493" s="31">
        <f>'BASE '!AJ493/SUM('BASE '!$AH493:$AK493)</f>
        <v>0</v>
      </c>
      <c r="AB493" s="31">
        <f>'BASE '!AK493/SUM('BASE '!$AH493:$AK493)</f>
        <v>2.8568027615760026E-3</v>
      </c>
      <c r="AC493" s="31">
        <f>'BASE '!AB493/'BASE '!AA493</f>
        <v>0.22621084025535482</v>
      </c>
      <c r="AD493" s="31">
        <f>'BASE '!AF493/'BASE '!AA493</f>
        <v>1.8732592245692736E-2</v>
      </c>
      <c r="AE493" s="31">
        <f>'BASE '!AG493/'BASE '!AA493</f>
        <v>0.75485938231741889</v>
      </c>
      <c r="AF493" s="31">
        <f>'BASE '!AA493/'BASE '!G493</f>
        <v>0.7648166360057046</v>
      </c>
      <c r="DV493" s="5"/>
      <c r="DW493" s="5"/>
      <c r="DX493" s="5"/>
      <c r="DY493" s="5"/>
      <c r="DZ493" s="5"/>
      <c r="EA493" s="5"/>
      <c r="EB493" s="5"/>
    </row>
    <row r="494" spans="1:132">
      <c r="A494" t="s">
        <v>1176</v>
      </c>
      <c r="B494" t="s">
        <v>1159</v>
      </c>
      <c r="C494" t="s">
        <v>1177</v>
      </c>
      <c r="D494" s="31">
        <f>'BASE '!Z494/'BASE '!AA494</f>
        <v>407.55405698342321</v>
      </c>
      <c r="E494" s="31">
        <f>'BASE '!AA494/'BASE '!CV494</f>
        <v>32.379166666666663</v>
      </c>
      <c r="F494" s="31">
        <f>'BASE '!Z494/'BASE '!CV494</f>
        <v>13196.260736742424</v>
      </c>
      <c r="G494" s="31">
        <f>SUM(OTEs!D494:K494,OTEs!M494,OTEs!N494,OTEs!O494,OTEs!Q494)/'BASE '!AA494</f>
        <v>0.73791836782442899</v>
      </c>
      <c r="H494" s="31">
        <f>OTEs!D494/OTEs!$T494</f>
        <v>0.19617666059787398</v>
      </c>
      <c r="I494" s="31">
        <f>OTEs!E494/OTEs!$T494</f>
        <v>0</v>
      </c>
      <c r="J494" s="31">
        <f>OTEs!F494/OTEs!$T494</f>
        <v>0</v>
      </c>
      <c r="K494" s="31">
        <f>OTEs!G494/OTEs!$T494</f>
        <v>0</v>
      </c>
      <c r="L494" s="31">
        <f>OTEs!H494/OTEs!$T494</f>
        <v>0</v>
      </c>
      <c r="M494" s="31">
        <f>OTEs!I494/OTEs!$T494</f>
        <v>0</v>
      </c>
      <c r="N494" s="31">
        <f>OTEs!J494/OTEs!$T494</f>
        <v>0</v>
      </c>
      <c r="O494" s="31">
        <f>OTEs!K494/OTEs!$T494</f>
        <v>9.3016973042814352E-2</v>
      </c>
      <c r="P494" s="31">
        <f>OTEs!L494/OTEs!$T494</f>
        <v>0</v>
      </c>
      <c r="Q494" s="31">
        <f>OTEs!M494/OTEs!$T494</f>
        <v>0</v>
      </c>
      <c r="R494" s="31">
        <f>OTEs!N494/OTEs!$T494</f>
        <v>0.23004639689904269</v>
      </c>
      <c r="S494" s="31">
        <f>OTEs!O494/OTEs!$T494</f>
        <v>0.21982733305925883</v>
      </c>
      <c r="T494" s="31">
        <f>OTEs!P494/OTEs!$T494</f>
        <v>2.6281787748869443E-2</v>
      </c>
      <c r="U494" s="31">
        <f>OTEs!Q494/OTEs!$T494</f>
        <v>1.8500029365125976E-3</v>
      </c>
      <c r="V494" s="31">
        <f>OTEs!R494/OTEs!$T494</f>
        <v>0.1512715099547777</v>
      </c>
      <c r="W494" s="31">
        <f>OTEs!S494/OTEs!$T494</f>
        <v>8.1529335760850405E-2</v>
      </c>
      <c r="X494" s="31">
        <f>SUM('BASE '!AH494:AK494)/'BASE '!AA494</f>
        <v>0.25888794001006071</v>
      </c>
      <c r="Y494" s="31">
        <f>'BASE '!AH494/SUM('BASE '!$AH494:$AK494)</f>
        <v>0.36375960234975152</v>
      </c>
      <c r="Z494" s="31">
        <f>'BASE '!AI494/SUM('BASE '!$AH494:$AK494)</f>
        <v>0.60777225485765929</v>
      </c>
      <c r="AA494" s="31">
        <f>'BASE '!AJ494/SUM('BASE '!$AH494:$AK494)</f>
        <v>2.304563940352463E-2</v>
      </c>
      <c r="AB494" s="31">
        <f>'BASE '!AK494/SUM('BASE '!$AH494:$AK494)</f>
        <v>5.4225033890646186E-3</v>
      </c>
      <c r="AC494" s="31">
        <f>'BASE '!AB494/'BASE '!AA494</f>
        <v>0.55138568804763632</v>
      </c>
      <c r="AD494" s="31">
        <f>'BASE '!AF494/'BASE '!AA494</f>
        <v>0.17788748376832281</v>
      </c>
      <c r="AE494" s="31">
        <f>'BASE '!AG494/'BASE '!AA494</f>
        <v>0.27011850586680081</v>
      </c>
      <c r="AF494" s="31">
        <f>'BASE '!AA494/'BASE '!G494</f>
        <v>0.73127691907011372</v>
      </c>
      <c r="DV494" s="5"/>
      <c r="DW494" s="5"/>
      <c r="DX494" s="5"/>
      <c r="DY494" s="5"/>
      <c r="DZ494" s="5"/>
      <c r="EA494" s="5"/>
      <c r="EB494" s="5"/>
    </row>
    <row r="495" spans="1:132">
      <c r="A495" t="s">
        <v>1178</v>
      </c>
      <c r="B495" t="s">
        <v>1159</v>
      </c>
      <c r="C495" t="s">
        <v>1179</v>
      </c>
      <c r="D495" s="31">
        <f>'BASE '!Z495/'BASE '!AA495</f>
        <v>875.16704075485222</v>
      </c>
      <c r="E495" s="31">
        <f>'BASE '!AA495/'BASE '!CV495</f>
        <v>30.328888888888887</v>
      </c>
      <c r="F495" s="31">
        <f>'BASE '!Z495/'BASE '!CV495</f>
        <v>26542.843938271606</v>
      </c>
      <c r="G495" s="31">
        <f>SUM(OTEs!D495:K495,OTEs!M495,OTEs!N495,OTEs!O495,OTEs!Q495)/'BASE '!AA495</f>
        <v>0.57095870782857883</v>
      </c>
      <c r="H495" s="31">
        <f>OTEs!D495/OTEs!$T495</f>
        <v>0.40612248229034048</v>
      </c>
      <c r="I495" s="31">
        <f>OTEs!E495/OTEs!$T495</f>
        <v>0</v>
      </c>
      <c r="J495" s="31">
        <f>OTEs!F495/OTEs!$T495</f>
        <v>0</v>
      </c>
      <c r="K495" s="31">
        <f>OTEs!G495/OTEs!$T495</f>
        <v>8.0795220840270306E-3</v>
      </c>
      <c r="L495" s="31">
        <f>OTEs!H495/OTEs!$T495</f>
        <v>0.12274344660986519</v>
      </c>
      <c r="M495" s="31">
        <f>OTEs!I495/OTEs!$T495</f>
        <v>0</v>
      </c>
      <c r="N495" s="31">
        <f>OTEs!J495/OTEs!$T495</f>
        <v>0</v>
      </c>
      <c r="O495" s="31">
        <f>OTEs!K495/OTEs!$T495</f>
        <v>4.4070120458329258E-4</v>
      </c>
      <c r="P495" s="31">
        <f>OTEs!L495/OTEs!$T495</f>
        <v>0</v>
      </c>
      <c r="Q495" s="31">
        <f>OTEs!M495/OTEs!$T495</f>
        <v>1.142558678549277E-2</v>
      </c>
      <c r="R495" s="31">
        <f>OTEs!N495/OTEs!$T495</f>
        <v>0</v>
      </c>
      <c r="S495" s="31">
        <f>OTEs!O495/OTEs!$T495</f>
        <v>2.3544869911533317E-2</v>
      </c>
      <c r="T495" s="31">
        <f>OTEs!P495/OTEs!$T495</f>
        <v>8.8140240916658508E-2</v>
      </c>
      <c r="U495" s="31">
        <f>OTEs!Q495/OTEs!$T495</f>
        <v>0</v>
      </c>
      <c r="V495" s="31">
        <f>OTEs!R495/OTEs!$T495</f>
        <v>8.9772467600300332E-3</v>
      </c>
      <c r="W495" s="31">
        <f>OTEs!S495/OTEs!$T495</f>
        <v>0.3305259034374694</v>
      </c>
      <c r="X495" s="31">
        <f>SUM('BASE '!AH495:AK495)/'BASE '!AA495</f>
        <v>0.27696365767878078</v>
      </c>
      <c r="Y495" s="31">
        <f>'BASE '!AH495/SUM('BASE '!$AH495:$AK495)</f>
        <v>0.82539682539682546</v>
      </c>
      <c r="Z495" s="31">
        <f>'BASE '!AI495/SUM('BASE '!$AH495:$AK495)</f>
        <v>0.17460317460317459</v>
      </c>
      <c r="AA495" s="31">
        <f>'BASE '!AJ495/SUM('BASE '!$AH495:$AK495)</f>
        <v>0</v>
      </c>
      <c r="AB495" s="31">
        <f>'BASE '!AK495/SUM('BASE '!$AH495:$AK495)</f>
        <v>0</v>
      </c>
      <c r="AC495" s="31">
        <f>'BASE '!AB495/'BASE '!AA495</f>
        <v>0.61448156832095868</v>
      </c>
      <c r="AD495" s="31">
        <f>'BASE '!AF495/'BASE '!AA495</f>
        <v>0.14208838087794712</v>
      </c>
      <c r="AE495" s="31">
        <f>'BASE '!AG495/'BASE '!AA495</f>
        <v>0.24309626156050543</v>
      </c>
      <c r="AF495" s="31">
        <f>'BASE '!AA495/'BASE '!G495</f>
        <v>0.75386689630843784</v>
      </c>
      <c r="DV495" s="5"/>
      <c r="DW495" s="5"/>
      <c r="DX495" s="5"/>
      <c r="DY495" s="5"/>
      <c r="DZ495" s="5"/>
      <c r="EA495" s="5"/>
      <c r="EB495" s="5"/>
    </row>
    <row r="496" spans="1:132">
      <c r="A496" t="s">
        <v>1180</v>
      </c>
      <c r="B496" t="s">
        <v>1159</v>
      </c>
      <c r="C496" t="s">
        <v>1181</v>
      </c>
      <c r="D496" s="31">
        <f>'BASE '!Z496/'BASE '!AA496</f>
        <v>416.16720460167551</v>
      </c>
      <c r="E496" s="31">
        <f>'BASE '!AA496/'BASE '!CV496</f>
        <v>41.985714285714288</v>
      </c>
      <c r="F496" s="31">
        <f>'BASE '!Z496/'BASE '!CV496</f>
        <v>17473.077347490347</v>
      </c>
      <c r="G496" s="31">
        <f>SUM(OTEs!D496:K496,OTEs!M496,OTEs!N496,OTEs!O496,OTEs!Q496)/'BASE '!AA496</f>
        <v>0.63905722667206166</v>
      </c>
      <c r="H496" s="31">
        <f>OTEs!D496/OTEs!$T496</f>
        <v>3.6707721151258081E-2</v>
      </c>
      <c r="I496" s="31">
        <f>OTEs!E496/OTEs!$T496</f>
        <v>0</v>
      </c>
      <c r="J496" s="31">
        <f>OTEs!F496/OTEs!$T496</f>
        <v>0</v>
      </c>
      <c r="K496" s="31">
        <f>OTEs!G496/OTEs!$T496</f>
        <v>3.7125381695330552E-3</v>
      </c>
      <c r="L496" s="31">
        <f>OTEs!H496/OTEs!$T496</f>
        <v>1.5778287220515486E-2</v>
      </c>
      <c r="M496" s="31">
        <f>OTEs!I496/OTEs!$T496</f>
        <v>0</v>
      </c>
      <c r="N496" s="31">
        <f>OTEs!J496/OTEs!$T496</f>
        <v>0</v>
      </c>
      <c r="O496" s="31">
        <f>OTEs!K496/OTEs!$T496</f>
        <v>3.8870274635011089E-2</v>
      </c>
      <c r="P496" s="31">
        <f>OTEs!L496/OTEs!$T496</f>
        <v>0</v>
      </c>
      <c r="Q496" s="31">
        <f>OTEs!M496/OTEs!$T496</f>
        <v>0</v>
      </c>
      <c r="R496" s="31">
        <f>OTEs!N496/OTEs!$T496</f>
        <v>0.10859174145884187</v>
      </c>
      <c r="S496" s="31">
        <f>OTEs!O496/OTEs!$T496</f>
        <v>0.44132797490324194</v>
      </c>
      <c r="T496" s="31">
        <f>OTEs!P496/OTEs!$T496</f>
        <v>0.1717048903409038</v>
      </c>
      <c r="U496" s="31">
        <f>OTEs!Q496/OTEs!$T496</f>
        <v>0</v>
      </c>
      <c r="V496" s="31">
        <f>OTEs!R496/OTEs!$T496</f>
        <v>0.18330657212069459</v>
      </c>
      <c r="W496" s="31">
        <f>OTEs!S496/OTEs!$T496</f>
        <v>0</v>
      </c>
      <c r="X496" s="31">
        <f>SUM('BASE '!AH496:AK496)/'BASE '!AA496</f>
        <v>0.25693607864414258</v>
      </c>
      <c r="Y496" s="31">
        <f>'BASE '!AH496/SUM('BASE '!$AH496:$AK496)</f>
        <v>0.3124552612741589</v>
      </c>
      <c r="Z496" s="31">
        <f>'BASE '!AI496/SUM('BASE '!$AH496:$AK496)</f>
        <v>0.68682891911238375</v>
      </c>
      <c r="AA496" s="31">
        <f>'BASE '!AJ496/SUM('BASE '!$AH496:$AK496)</f>
        <v>7.1581961345740881E-4</v>
      </c>
      <c r="AB496" s="31">
        <f>'BASE '!AK496/SUM('BASE '!$AH496:$AK496)</f>
        <v>0</v>
      </c>
      <c r="AC496" s="31">
        <f>'BASE '!AB496/'BASE '!AA496</f>
        <v>0.48890503296763926</v>
      </c>
      <c r="AD496" s="31">
        <f>'BASE '!AF496/'BASE '!AA496</f>
        <v>0.11037951868166226</v>
      </c>
      <c r="AE496" s="31">
        <f>'BASE '!AG496/'BASE '!AA496</f>
        <v>0.40071544835069839</v>
      </c>
      <c r="AF496" s="31">
        <f>'BASE '!AA496/'BASE '!G496</f>
        <v>0.64416991258004097</v>
      </c>
      <c r="DV496" s="5"/>
      <c r="DW496" s="5"/>
      <c r="DX496" s="5"/>
      <c r="DY496" s="5"/>
      <c r="DZ496" s="5"/>
      <c r="EA496" s="5"/>
      <c r="EB496" s="5"/>
    </row>
    <row r="497" spans="1:132">
      <c r="A497" t="s">
        <v>1182</v>
      </c>
      <c r="B497" t="s">
        <v>1159</v>
      </c>
      <c r="C497" t="s">
        <v>125</v>
      </c>
      <c r="D497" s="31">
        <f>'BASE '!Z497/'BASE '!AA497</f>
        <v>419.55322562114492</v>
      </c>
      <c r="E497" s="31">
        <f>'BASE '!AA497/'BASE '!CV497</f>
        <v>61.825793650793642</v>
      </c>
      <c r="F497" s="31">
        <f>'BASE '!Z497/'BASE '!CV497</f>
        <v>25939.211152777774</v>
      </c>
      <c r="G497" s="31">
        <f>SUM(OTEs!D497:K497,OTEs!M497,OTEs!N497,OTEs!O497,OTEs!Q497)/'BASE '!AA497</f>
        <v>0.51277270364118333</v>
      </c>
      <c r="H497" s="31">
        <f>OTEs!D497/OTEs!$T497</f>
        <v>0.30952304542332842</v>
      </c>
      <c r="I497" s="31">
        <f>OTEs!E497/OTEs!$T497</f>
        <v>0</v>
      </c>
      <c r="J497" s="31">
        <f>OTEs!F497/OTEs!$T497</f>
        <v>0</v>
      </c>
      <c r="K497" s="31">
        <f>OTEs!G497/OTEs!$T497</f>
        <v>0</v>
      </c>
      <c r="L497" s="31">
        <f>OTEs!H497/OTEs!$T497</f>
        <v>6.6912279125294445E-3</v>
      </c>
      <c r="M497" s="31">
        <f>OTEs!I497/OTEs!$T497</f>
        <v>0</v>
      </c>
      <c r="N497" s="31">
        <f>OTEs!J497/OTEs!$T497</f>
        <v>4.0115275254972681E-3</v>
      </c>
      <c r="O497" s="31">
        <f>OTEs!K497/OTEs!$T497</f>
        <v>1.8417725175063057E-2</v>
      </c>
      <c r="P497" s="31">
        <f>OTEs!L497/OTEs!$T497</f>
        <v>2.5031931759102954E-2</v>
      </c>
      <c r="Q497" s="31">
        <f>OTEs!M497/OTEs!$T497</f>
        <v>0</v>
      </c>
      <c r="R497" s="31">
        <f>OTEs!N497/OTEs!$T497</f>
        <v>3.5301442224375965E-2</v>
      </c>
      <c r="S497" s="31">
        <f>OTEs!O497/OTEs!$T497</f>
        <v>0.13754083735020953</v>
      </c>
      <c r="T497" s="31">
        <f>OTEs!P497/OTEs!$T497</f>
        <v>0.33023215512095561</v>
      </c>
      <c r="U497" s="31">
        <f>OTEs!Q497/OTEs!$T497</f>
        <v>1.2868980301795237E-3</v>
      </c>
      <c r="V497" s="31">
        <f>OTEs!R497/OTEs!$T497</f>
        <v>1.2724565310877334E-2</v>
      </c>
      <c r="W497" s="31">
        <f>OTEs!S497/OTEs!$T497</f>
        <v>0.1192386441678808</v>
      </c>
      <c r="X497" s="31">
        <f>SUM('BASE '!AH497:AK497)/'BASE '!AA497</f>
        <v>0.30709045513186695</v>
      </c>
      <c r="Y497" s="31">
        <f>'BASE '!AH497/SUM('BASE '!$AH497:$AK497)</f>
        <v>0.45250287386351756</v>
      </c>
      <c r="Z497" s="31">
        <f>'BASE '!AI497/SUM('BASE '!$AH497:$AK497)</f>
        <v>0.52043055700700169</v>
      </c>
      <c r="AA497" s="31">
        <f>'BASE '!AJ497/SUM('BASE '!$AH497:$AK497)</f>
        <v>2.8216114536524194E-3</v>
      </c>
      <c r="AB497" s="31">
        <f>'BASE '!AK497/SUM('BASE '!$AH497:$AK497)</f>
        <v>2.4244957675828193E-2</v>
      </c>
      <c r="AC497" s="31">
        <f>'BASE '!AB497/'BASE '!AA497</f>
        <v>0.67886278008485179</v>
      </c>
      <c r="AD497" s="31">
        <f>'BASE '!AF497/'BASE '!AA497</f>
        <v>9.9123240544027325E-2</v>
      </c>
      <c r="AE497" s="31">
        <f>'BASE '!AG497/'BASE '!AA497</f>
        <v>0.22132078741471492</v>
      </c>
      <c r="AF497" s="31">
        <f>'BASE '!AA497/'BASE '!G497</f>
        <v>0.78477312192810733</v>
      </c>
      <c r="DV497" s="5"/>
      <c r="DW497" s="5"/>
      <c r="DX497" s="5"/>
      <c r="DY497" s="5"/>
      <c r="DZ497" s="5"/>
      <c r="EA497" s="5"/>
      <c r="EB497" s="5"/>
    </row>
    <row r="498" spans="1:132">
      <c r="A498" t="s">
        <v>1185</v>
      </c>
      <c r="B498" t="s">
        <v>1184</v>
      </c>
      <c r="C498" t="s">
        <v>1186</v>
      </c>
      <c r="D498" s="31">
        <f>'BASE '!Z498/'BASE '!AA498</f>
        <v>315.34387526814055</v>
      </c>
      <c r="E498" s="31">
        <f>'BASE '!AA498/'BASE '!CV498</f>
        <v>114.29429824561403</v>
      </c>
      <c r="F498" s="31">
        <f>'BASE '!Z498/'BASE '!CV498</f>
        <v>36042.006929824558</v>
      </c>
      <c r="G498" s="31">
        <f>SUM(OTEs!D498:K498,OTEs!M498,OTEs!N498,OTEs!O498,OTEs!Q498)/'BASE '!AA498</f>
        <v>0.77386018703639026</v>
      </c>
      <c r="H498" s="31">
        <f>OTEs!D498/OTEs!$T498</f>
        <v>7.5637642919964831E-2</v>
      </c>
      <c r="I498" s="31">
        <f>OTEs!E498/OTEs!$T498</f>
        <v>0</v>
      </c>
      <c r="J498" s="31">
        <f>OTEs!F498/OTEs!$T498</f>
        <v>1.0292925917817902E-3</v>
      </c>
      <c r="K498" s="31">
        <f>OTEs!G498/OTEs!$T498</f>
        <v>0</v>
      </c>
      <c r="L498" s="31">
        <f>OTEs!H498/OTEs!$T498</f>
        <v>0</v>
      </c>
      <c r="M498" s="31">
        <f>OTEs!I498/OTEs!$T498</f>
        <v>0</v>
      </c>
      <c r="N498" s="31">
        <f>OTEs!J498/OTEs!$T498</f>
        <v>0</v>
      </c>
      <c r="O498" s="31">
        <f>OTEs!K498/OTEs!$T498</f>
        <v>0</v>
      </c>
      <c r="P498" s="31">
        <f>OTEs!L498/OTEs!$T498</f>
        <v>0</v>
      </c>
      <c r="Q498" s="31">
        <f>OTEs!M498/OTEs!$T498</f>
        <v>0</v>
      </c>
      <c r="R498" s="31">
        <f>OTEs!N498/OTEs!$T498</f>
        <v>0.56614165063197808</v>
      </c>
      <c r="S498" s="31">
        <f>OTEs!O498/OTEs!$T498</f>
        <v>0.13156894148010739</v>
      </c>
      <c r="T498" s="31">
        <f>OTEs!P498/OTEs!$T498</f>
        <v>2.6884507994300488E-4</v>
      </c>
      <c r="U498" s="31">
        <f>OTEs!Q498/OTEs!$T498</f>
        <v>1.3058189597231666E-4</v>
      </c>
      <c r="V498" s="31">
        <f>OTEs!R498/OTEs!$T498</f>
        <v>2.7652636794137648E-3</v>
      </c>
      <c r="W498" s="31">
        <f>OTEs!S498/OTEs!$T498</f>
        <v>0.22245778172083899</v>
      </c>
      <c r="X498" s="31">
        <f>SUM('BASE '!AH498:AK498)/'BASE '!AA498</f>
        <v>0.27713927188582876</v>
      </c>
      <c r="Y498" s="31">
        <f>'BASE '!AH498/SUM('BASE '!$AH498:$AK498)</f>
        <v>0.82040985876488515</v>
      </c>
      <c r="Z498" s="31">
        <f>'BASE '!AI498/SUM('BASE '!$AH498:$AK498)</f>
        <v>0.17806701744669068</v>
      </c>
      <c r="AA498" s="31">
        <f>'BASE '!AJ498/SUM('BASE '!$AH498:$AK498)</f>
        <v>4.1539739684297983E-4</v>
      </c>
      <c r="AB498" s="31">
        <f>'BASE '!AK498/SUM('BASE '!$AH498:$AK498)</f>
        <v>1.1077263915812796E-3</v>
      </c>
      <c r="AC498" s="31">
        <f>'BASE '!AB498/'BASE '!AA498</f>
        <v>0.10578262487960062</v>
      </c>
      <c r="AD498" s="31">
        <f>'BASE '!AF498/'BASE '!AA498</f>
        <v>1.4655149256881474E-2</v>
      </c>
      <c r="AE498" s="31">
        <f>'BASE '!AG498/'BASE '!AA498</f>
        <v>0.87933581743037936</v>
      </c>
      <c r="AF498" s="31">
        <f>'BASE '!AA498/'BASE '!G498</f>
        <v>0.80465677464147956</v>
      </c>
      <c r="DV498" s="5"/>
      <c r="DW498" s="5"/>
      <c r="DX498" s="5"/>
      <c r="DY498" s="5"/>
      <c r="DZ498" s="5"/>
      <c r="EA498" s="5"/>
      <c r="EB498" s="5"/>
    </row>
    <row r="499" spans="1:132">
      <c r="A499" t="s">
        <v>1187</v>
      </c>
      <c r="B499" t="s">
        <v>1184</v>
      </c>
      <c r="C499" t="s">
        <v>1188</v>
      </c>
      <c r="D499" s="31">
        <f>'BASE '!Z499/'BASE '!AA499</f>
        <v>382.42222800358201</v>
      </c>
      <c r="E499" s="31">
        <f>'BASE '!AA499/'BASE '!CV499</f>
        <v>109.63255208333332</v>
      </c>
      <c r="F499" s="31">
        <f>'BASE '!Z499/'BASE '!CV499</f>
        <v>41925.924829427073</v>
      </c>
      <c r="G499" s="31">
        <f>SUM(OTEs!D499:K499,OTEs!M499,OTEs!N499,OTEs!O499,OTEs!Q499)/'BASE '!AA499</f>
        <v>0.81059718900018762</v>
      </c>
      <c r="H499" s="31">
        <f>OTEs!D499/OTEs!$T499</f>
        <v>0.15441053697679832</v>
      </c>
      <c r="I499" s="31">
        <f>OTEs!E499/OTEs!$T499</f>
        <v>0</v>
      </c>
      <c r="J499" s="31">
        <f>OTEs!F499/OTEs!$T499</f>
        <v>0</v>
      </c>
      <c r="K499" s="31">
        <f>OTEs!G499/OTEs!$T499</f>
        <v>0</v>
      </c>
      <c r="L499" s="31">
        <f>OTEs!H499/OTEs!$T499</f>
        <v>0</v>
      </c>
      <c r="M499" s="31">
        <f>OTEs!I499/OTEs!$T499</f>
        <v>0</v>
      </c>
      <c r="N499" s="31">
        <f>OTEs!J499/OTEs!$T499</f>
        <v>0</v>
      </c>
      <c r="O499" s="31">
        <f>OTEs!K499/OTEs!$T499</f>
        <v>9.7135774362249404E-4</v>
      </c>
      <c r="P499" s="31">
        <f>OTEs!L499/OTEs!$T499</f>
        <v>2.035341821643118E-4</v>
      </c>
      <c r="Q499" s="31">
        <f>OTEs!M499/OTEs!$T499</f>
        <v>0</v>
      </c>
      <c r="R499" s="31">
        <f>OTEs!N499/OTEs!$T499</f>
        <v>0.65137763390903858</v>
      </c>
      <c r="S499" s="31">
        <f>OTEs!O499/OTEs!$T499</f>
        <v>2.5055423454694144E-2</v>
      </c>
      <c r="T499" s="31">
        <f>OTEs!P499/OTEs!$T499</f>
        <v>0.12591697024135251</v>
      </c>
      <c r="U499" s="31">
        <f>OTEs!Q499/OTEs!$T499</f>
        <v>0</v>
      </c>
      <c r="V499" s="31">
        <f>OTEs!R499/OTEs!$T499</f>
        <v>3.2944505856787501E-2</v>
      </c>
      <c r="W499" s="31">
        <f>OTEs!S499/OTEs!$T499</f>
        <v>9.1200376355421858E-3</v>
      </c>
      <c r="X499" s="31">
        <f>SUM('BASE '!AH499:AK499)/'BASE '!AA499</f>
        <v>0.36386936475774906</v>
      </c>
      <c r="Y499" s="31">
        <f>'BASE '!AH499/SUM('BASE '!$AH499:$AK499)</f>
        <v>0.90782387309462398</v>
      </c>
      <c r="Z499" s="31">
        <f>'BASE '!AI499/SUM('BASE '!$AH499:$AK499)</f>
        <v>7.6312954923784954E-2</v>
      </c>
      <c r="AA499" s="31">
        <f>'BASE '!AJ499/SUM('BASE '!$AH499:$AK499)</f>
        <v>1.1685217221007278E-2</v>
      </c>
      <c r="AB499" s="31">
        <f>'BASE '!AK499/SUM('BASE '!$AH499:$AK499)</f>
        <v>4.1779547605836076E-3</v>
      </c>
      <c r="AC499" s="31">
        <f>'BASE '!AB499/'BASE '!AA499</f>
        <v>0.28101328063203551</v>
      </c>
      <c r="AD499" s="31">
        <f>'BASE '!AF499/'BASE '!AA499</f>
        <v>7.5738320953754133E-3</v>
      </c>
      <c r="AE499" s="31">
        <f>'BASE '!AG499/'BASE '!AA499</f>
        <v>0.71121573247757064</v>
      </c>
      <c r="AF499" s="31">
        <f>'BASE '!AA499/'BASE '!G499</f>
        <v>1.0004777413823454</v>
      </c>
      <c r="DV499" s="5"/>
      <c r="DW499" s="5"/>
      <c r="DX499" s="5"/>
      <c r="DY499" s="5"/>
      <c r="DZ499" s="5"/>
      <c r="EA499" s="5"/>
      <c r="EB499" s="5"/>
    </row>
    <row r="500" spans="1:132">
      <c r="A500" t="s">
        <v>1189</v>
      </c>
      <c r="B500" t="s">
        <v>1184</v>
      </c>
      <c r="C500" t="s">
        <v>1190</v>
      </c>
      <c r="D500" s="31">
        <f>'BASE '!Z500/'BASE '!AA500</f>
        <v>442.7959044843019</v>
      </c>
      <c r="E500" s="31">
        <f>'BASE '!AA500/'BASE '!CV500</f>
        <v>84.909754851889687</v>
      </c>
      <c r="F500" s="31">
        <f>'BASE '!Z500/'BASE '!CV500</f>
        <v>37597.691699182833</v>
      </c>
      <c r="G500" s="31">
        <f>SUM(OTEs!D500:K500,OTEs!M500,OTEs!N500,OTEs!O500,OTEs!Q500)/'BASE '!AA500</f>
        <v>0.62168570488525643</v>
      </c>
      <c r="H500" s="31">
        <f>OTEs!D500/OTEs!$T500</f>
        <v>0.15613189926598647</v>
      </c>
      <c r="I500" s="31">
        <f>OTEs!E500/OTEs!$T500</f>
        <v>0</v>
      </c>
      <c r="J500" s="31">
        <f>OTEs!F500/OTEs!$T500</f>
        <v>2.2134412279808074E-3</v>
      </c>
      <c r="K500" s="31">
        <f>OTEs!G500/OTEs!$T500</f>
        <v>0</v>
      </c>
      <c r="L500" s="31">
        <f>OTEs!H500/OTEs!$T500</f>
        <v>6.1745913926850903E-3</v>
      </c>
      <c r="M500" s="31">
        <f>OTEs!I500/OTEs!$T500</f>
        <v>0</v>
      </c>
      <c r="N500" s="31">
        <f>OTEs!J500/OTEs!$T500</f>
        <v>0</v>
      </c>
      <c r="O500" s="31">
        <f>OTEs!K500/OTEs!$T500</f>
        <v>9.430715044608419E-2</v>
      </c>
      <c r="P500" s="31">
        <f>OTEs!L500/OTEs!$T500</f>
        <v>1.9057425761787632E-2</v>
      </c>
      <c r="Q500" s="31">
        <f>OTEs!M500/OTEs!$T500</f>
        <v>1.3076889490459761E-2</v>
      </c>
      <c r="R500" s="31">
        <f>OTEs!N500/OTEs!$T500</f>
        <v>0.18613464029457563</v>
      </c>
      <c r="S500" s="31">
        <f>OTEs!O500/OTEs!$T500</f>
        <v>0.16434649512193936</v>
      </c>
      <c r="T500" s="31">
        <f>OTEs!P500/OTEs!$T500</f>
        <v>4.4565971464194394E-2</v>
      </c>
      <c r="U500" s="31">
        <f>OTEs!Q500/OTEs!$T500</f>
        <v>4.3965613432495488E-3</v>
      </c>
      <c r="V500" s="31">
        <f>OTEs!R500/OTEs!$T500</f>
        <v>1.060329311540943E-2</v>
      </c>
      <c r="W500" s="31">
        <f>OTEs!S500/OTEs!$T500</f>
        <v>0.29899164107564746</v>
      </c>
      <c r="X500" s="31">
        <f>SUM('BASE '!AH500:AK500)/'BASE '!AA500</f>
        <v>0.22119861680941066</v>
      </c>
      <c r="Y500" s="31">
        <f>'BASE '!AH500/SUM('BASE '!$AH500:$AK500)</f>
        <v>0.82327668252889186</v>
      </c>
      <c r="Z500" s="31">
        <f>'BASE '!AI500/SUM('BASE '!$AH500:$AK500)</f>
        <v>0.15477906186267845</v>
      </c>
      <c r="AA500" s="31">
        <f>'BASE '!AJ500/SUM('BASE '!$AH500:$AK500)</f>
        <v>4.7586675730795381E-3</v>
      </c>
      <c r="AB500" s="31">
        <f>'BASE '!AK500/SUM('BASE '!$AH500:$AK500)</f>
        <v>1.7185588035350103E-2</v>
      </c>
      <c r="AC500" s="31">
        <f>'BASE '!AB500/'BASE '!AA500</f>
        <v>0.3824958662474669</v>
      </c>
      <c r="AD500" s="31">
        <f>'BASE '!AF500/'BASE '!AA500</f>
        <v>9.372686136154891E-2</v>
      </c>
      <c r="AE500" s="31">
        <f>'BASE '!AG500/'BASE '!AA500</f>
        <v>0.52338931016707635</v>
      </c>
      <c r="AF500" s="31">
        <f>'BASE '!AA500/'BASE '!G500</f>
        <v>0.89764822584896231</v>
      </c>
      <c r="DV500" s="5"/>
      <c r="DW500" s="5"/>
      <c r="DX500" s="5"/>
      <c r="DY500" s="5"/>
      <c r="DZ500" s="5"/>
      <c r="EA500" s="5"/>
      <c r="EB500" s="5"/>
    </row>
    <row r="501" spans="1:132">
      <c r="A501" t="s">
        <v>1191</v>
      </c>
      <c r="B501" t="s">
        <v>1184</v>
      </c>
      <c r="C501" t="s">
        <v>1192</v>
      </c>
      <c r="D501" s="31">
        <f>'BASE '!Z501/'BASE '!AA501</f>
        <v>394.38721881365666</v>
      </c>
      <c r="E501" s="31">
        <f>'BASE '!AA501/'BASE '!CV501</f>
        <v>164.07466666666667</v>
      </c>
      <c r="F501" s="31">
        <f>'BASE '!Z501/'BASE '!CV501</f>
        <v>64708.951464444443</v>
      </c>
      <c r="G501" s="31">
        <f>SUM(OTEs!D501:K501,OTEs!M501,OTEs!N501,OTEs!O501,OTEs!Q501)/'BASE '!AA501</f>
        <v>0.95609586963117066</v>
      </c>
      <c r="H501" s="31">
        <f>OTEs!D501/OTEs!$T501</f>
        <v>7.0171304121700697E-3</v>
      </c>
      <c r="I501" s="31">
        <f>OTEs!E501/OTEs!$T501</f>
        <v>0</v>
      </c>
      <c r="J501" s="31">
        <f>OTEs!F501/OTEs!$T501</f>
        <v>0</v>
      </c>
      <c r="K501" s="31">
        <f>OTEs!G501/OTEs!$T501</f>
        <v>0</v>
      </c>
      <c r="L501" s="31">
        <f>OTEs!H501/OTEs!$T501</f>
        <v>1.8284358340917958E-4</v>
      </c>
      <c r="M501" s="31">
        <f>OTEs!I501/OTEs!$T501</f>
        <v>0</v>
      </c>
      <c r="N501" s="31">
        <f>OTEs!J501/OTEs!$T501</f>
        <v>0</v>
      </c>
      <c r="O501" s="31">
        <f>OTEs!K501/OTEs!$T501</f>
        <v>8.2618211762666322E-5</v>
      </c>
      <c r="P501" s="31">
        <f>OTEs!L501/OTEs!$T501</f>
        <v>0</v>
      </c>
      <c r="Q501" s="31">
        <f>OTEs!M501/OTEs!$T501</f>
        <v>2.8037370519655009E-2</v>
      </c>
      <c r="R501" s="31">
        <f>OTEs!N501/OTEs!$T501</f>
        <v>0.87684739739088979</v>
      </c>
      <c r="S501" s="31">
        <f>OTEs!O501/OTEs!$T501</f>
        <v>2.2532424262124564E-2</v>
      </c>
      <c r="T501" s="31">
        <f>OTEs!P501/OTEs!$T501</f>
        <v>0</v>
      </c>
      <c r="U501" s="31">
        <f>OTEs!Q501/OTEs!$T501</f>
        <v>2.1396085251159363E-2</v>
      </c>
      <c r="V501" s="31">
        <f>OTEs!R501/OTEs!$T501</f>
        <v>0</v>
      </c>
      <c r="W501" s="31">
        <f>OTEs!S501/OTEs!$T501</f>
        <v>4.3904130368829376E-2</v>
      </c>
      <c r="X501" s="31">
        <f>SUM('BASE '!AH501:AK501)/'BASE '!AA501</f>
        <v>0.44736407272569673</v>
      </c>
      <c r="Y501" s="31">
        <f>'BASE '!AH501/SUM('BASE '!$AH501:$AK501)</f>
        <v>0.94620123824949665</v>
      </c>
      <c r="Z501" s="31">
        <f>'BASE '!AI501/SUM('BASE '!$AH501:$AK501)</f>
        <v>4.1491954405776479E-2</v>
      </c>
      <c r="AA501" s="31">
        <f>'BASE '!AJ501/SUM('BASE '!$AH501:$AK501)</f>
        <v>3.587593284994172E-3</v>
      </c>
      <c r="AB501" s="31">
        <f>'BASE '!AK501/SUM('BASE '!$AH501:$AK501)</f>
        <v>8.7192140597326714E-3</v>
      </c>
      <c r="AC501" s="31">
        <f>'BASE '!AB501/'BASE '!AA501</f>
        <v>0.15046266198587094</v>
      </c>
      <c r="AD501" s="31">
        <f>'BASE '!AF501/'BASE '!AA501</f>
        <v>1.3094309365925542E-2</v>
      </c>
      <c r="AE501" s="31">
        <f>'BASE '!AG501/'BASE '!AA501</f>
        <v>0.83634889806267065</v>
      </c>
      <c r="AF501" s="31">
        <f>'BASE '!AA501/'BASE '!G501</f>
        <v>0.75269111877616912</v>
      </c>
      <c r="DV501" s="5"/>
      <c r="DW501" s="5"/>
      <c r="DX501" s="5"/>
      <c r="DY501" s="5"/>
      <c r="DZ501" s="5"/>
      <c r="EA501" s="5"/>
      <c r="EB501" s="5"/>
    </row>
    <row r="502" spans="1:132">
      <c r="A502" t="s">
        <v>1193</v>
      </c>
      <c r="B502" t="s">
        <v>1184</v>
      </c>
      <c r="C502" t="s">
        <v>1194</v>
      </c>
      <c r="D502" s="31">
        <f>'BASE '!Z502/'BASE '!AA502</f>
        <v>351.48724843190683</v>
      </c>
      <c r="E502" s="31">
        <f>'BASE '!AA502/'BASE '!CV502</f>
        <v>63.546467817896392</v>
      </c>
      <c r="F502" s="31">
        <f>'BASE '!Z502/'BASE '!CV502</f>
        <v>22335.773120879119</v>
      </c>
      <c r="G502" s="31">
        <f>SUM(OTEs!D502:K502,OTEs!M502,OTEs!N502,OTEs!O502,OTEs!Q502)/'BASE '!AA502</f>
        <v>0.66021971832377702</v>
      </c>
      <c r="H502" s="31">
        <f>OTEs!D502/OTEs!$T502</f>
        <v>1.4346102188769968E-3</v>
      </c>
      <c r="I502" s="31">
        <f>OTEs!E502/OTEs!$T502</f>
        <v>0</v>
      </c>
      <c r="J502" s="31">
        <f>OTEs!F502/OTEs!$T502</f>
        <v>0</v>
      </c>
      <c r="K502" s="31">
        <f>OTEs!G502/OTEs!$T502</f>
        <v>0</v>
      </c>
      <c r="L502" s="31">
        <f>OTEs!H502/OTEs!$T502</f>
        <v>6.1094607597003145E-3</v>
      </c>
      <c r="M502" s="31">
        <f>OTEs!I502/OTEs!$T502</f>
        <v>0</v>
      </c>
      <c r="N502" s="31">
        <f>OTEs!J502/OTEs!$T502</f>
        <v>0</v>
      </c>
      <c r="O502" s="31">
        <f>OTEs!K502/OTEs!$T502</f>
        <v>7.8285195564580957E-3</v>
      </c>
      <c r="P502" s="31">
        <f>OTEs!L502/OTEs!$T502</f>
        <v>0</v>
      </c>
      <c r="Q502" s="31">
        <f>OTEs!M502/OTEs!$T502</f>
        <v>0</v>
      </c>
      <c r="R502" s="31">
        <f>OTEs!N502/OTEs!$T502</f>
        <v>0.32037567000007416</v>
      </c>
      <c r="S502" s="31">
        <f>OTEs!O502/OTEs!$T502</f>
        <v>0.32528797326678055</v>
      </c>
      <c r="T502" s="31">
        <f>OTEs!P502/OTEs!$T502</f>
        <v>0.32880029483713458</v>
      </c>
      <c r="U502" s="31">
        <f>OTEs!Q502/OTEs!$T502</f>
        <v>0</v>
      </c>
      <c r="V502" s="31">
        <f>OTEs!R502/OTEs!$T502</f>
        <v>2.9063224261732263E-3</v>
      </c>
      <c r="W502" s="31">
        <f>OTEs!S502/OTEs!$T502</f>
        <v>7.2571489348019118E-3</v>
      </c>
      <c r="X502" s="31">
        <f>SUM('BASE '!AH502:AK502)/'BASE '!AA502</f>
        <v>0.2581332094834124</v>
      </c>
      <c r="Y502" s="31">
        <f>'BASE '!AH502/SUM('BASE '!$AH502:$AK502)</f>
        <v>0.60484256866685815</v>
      </c>
      <c r="Z502" s="31">
        <f>'BASE '!AI502/SUM('BASE '!$AH502:$AK502)</f>
        <v>0.39439180782850042</v>
      </c>
      <c r="AA502" s="31">
        <f>'BASE '!AJ502/SUM('BASE '!$AH502:$AK502)</f>
        <v>0</v>
      </c>
      <c r="AB502" s="31">
        <f>'BASE '!AK502/SUM('BASE '!$AH502:$AK502)</f>
        <v>7.6562350464159262E-4</v>
      </c>
      <c r="AC502" s="31">
        <f>'BASE '!AB502/'BASE '!AA502</f>
        <v>0.27833622783115236</v>
      </c>
      <c r="AD502" s="31">
        <f>'BASE '!AF502/'BASE '!AA502</f>
        <v>3.0919659775044402E-2</v>
      </c>
      <c r="AE502" s="31">
        <f>'BASE '!AG502/'BASE '!AA502</f>
        <v>0.69038096202731769</v>
      </c>
      <c r="AF502" s="31">
        <f>'BASE '!AA502/'BASE '!G502</f>
        <v>0.60845955153595332</v>
      </c>
      <c r="DV502" s="5"/>
      <c r="DW502" s="5"/>
      <c r="DX502" s="5"/>
      <c r="DY502" s="5"/>
      <c r="DZ502" s="5"/>
      <c r="EA502" s="5"/>
      <c r="EB502" s="5"/>
    </row>
    <row r="503" spans="1:132">
      <c r="A503" t="s">
        <v>1195</v>
      </c>
      <c r="B503" t="s">
        <v>1184</v>
      </c>
      <c r="C503" t="s">
        <v>1196</v>
      </c>
      <c r="D503" s="31">
        <f>'BASE '!Z503/'BASE '!AA503</f>
        <v>633.55167950792304</v>
      </c>
      <c r="E503" s="31">
        <f>'BASE '!AA503/'BASE '!CV503</f>
        <v>69.807913669064746</v>
      </c>
      <c r="F503" s="31">
        <f>'BASE '!Z503/'BASE '!CV503</f>
        <v>44226.92094798007</v>
      </c>
      <c r="G503" s="31">
        <f>SUM(OTEs!D503:K503,OTEs!M503,OTEs!N503,OTEs!O503,OTEs!Q503)/'BASE '!AA503</f>
        <v>0.38521391215835371</v>
      </c>
      <c r="H503" s="31">
        <f>OTEs!D503/OTEs!$T503</f>
        <v>0.16464877549428386</v>
      </c>
      <c r="I503" s="31">
        <f>OTEs!E503/OTEs!$T503</f>
        <v>0</v>
      </c>
      <c r="J503" s="31">
        <f>OTEs!F503/OTEs!$T503</f>
        <v>3.5247424502213714E-3</v>
      </c>
      <c r="K503" s="31">
        <f>OTEs!G503/OTEs!$T503</f>
        <v>0</v>
      </c>
      <c r="L503" s="31">
        <f>OTEs!H503/OTEs!$T503</f>
        <v>9.9262733410705739E-3</v>
      </c>
      <c r="M503" s="31">
        <f>OTEs!I503/OTEs!$T503</f>
        <v>4.6566719362680715E-4</v>
      </c>
      <c r="N503" s="31">
        <f>OTEs!J503/OTEs!$T503</f>
        <v>0</v>
      </c>
      <c r="O503" s="31">
        <f>OTEs!K503/OTEs!$T503</f>
        <v>2.0497316642547496E-2</v>
      </c>
      <c r="P503" s="31">
        <f>OTEs!L503/OTEs!$T503</f>
        <v>0</v>
      </c>
      <c r="Q503" s="31">
        <f>OTEs!M503/OTEs!$T503</f>
        <v>4.1392639433493975E-3</v>
      </c>
      <c r="R503" s="31">
        <f>OTEs!N503/OTEs!$T503</f>
        <v>0.13686157823766062</v>
      </c>
      <c r="S503" s="31">
        <f>OTEs!O503/OTEs!$T503</f>
        <v>4.6734677957305092E-2</v>
      </c>
      <c r="T503" s="31">
        <f>OTEs!P503/OTEs!$T503</f>
        <v>5.3714909787926403E-2</v>
      </c>
      <c r="U503" s="31">
        <f>OTEs!Q503/OTEs!$T503</f>
        <v>0</v>
      </c>
      <c r="V503" s="31">
        <f>OTEs!R503/OTEs!$T503</f>
        <v>7.5645048564710231E-3</v>
      </c>
      <c r="W503" s="31">
        <f>OTEs!S503/OTEs!$T503</f>
        <v>0.5519222900955375</v>
      </c>
      <c r="X503" s="31">
        <f>SUM('BASE '!AH503:AK503)/'BASE '!AA503</f>
        <v>0.32919014863301854</v>
      </c>
      <c r="Y503" s="31">
        <f>'BASE '!AH503/SUM('BASE '!$AH503:$AK503)</f>
        <v>0.85632751354605663</v>
      </c>
      <c r="Z503" s="31">
        <f>'BASE '!AI503/SUM('BASE '!$AH503:$AK503)</f>
        <v>0.13560505719446117</v>
      </c>
      <c r="AA503" s="31">
        <f>'BASE '!AJ503/SUM('BASE '!$AH503:$AK503)</f>
        <v>3.6122817579771222E-4</v>
      </c>
      <c r="AB503" s="31">
        <f>'BASE '!AK503/SUM('BASE '!$AH503:$AK503)</f>
        <v>7.7062010836845274E-3</v>
      </c>
      <c r="AC503" s="31">
        <f>'BASE '!AB503/'BASE '!AA503</f>
        <v>0.44677742465093156</v>
      </c>
      <c r="AD503" s="31">
        <f>'BASE '!AF503/'BASE '!AA503</f>
        <v>7.8921603990395009E-2</v>
      </c>
      <c r="AE503" s="31">
        <f>'BASE '!AG503/'BASE '!AA503</f>
        <v>0.47416620356754124</v>
      </c>
      <c r="AF503" s="31">
        <f>'BASE '!AA503/'BASE '!G503</f>
        <v>1.1648600602088099</v>
      </c>
      <c r="DV503" s="5"/>
      <c r="DW503" s="5"/>
      <c r="DX503" s="5"/>
      <c r="DY503" s="5"/>
      <c r="DZ503" s="5"/>
      <c r="EA503" s="5"/>
      <c r="EB503" s="5"/>
    </row>
    <row r="504" spans="1:132">
      <c r="A504" t="s">
        <v>1197</v>
      </c>
      <c r="B504" t="s">
        <v>1184</v>
      </c>
      <c r="C504" t="s">
        <v>1198</v>
      </c>
      <c r="D504" s="31">
        <f>'BASE '!Z504/'BASE '!AA504</f>
        <v>429.16762206348039</v>
      </c>
      <c r="E504" s="31">
        <f>'BASE '!AA504/'BASE '!CV504</f>
        <v>66.589326923076925</v>
      </c>
      <c r="F504" s="31">
        <f>'BASE '!Z504/'BASE '!CV504</f>
        <v>28577.983090384616</v>
      </c>
      <c r="G504" s="31">
        <f>SUM(OTEs!D504:K504,OTEs!M504,OTEs!N504,OTEs!O504,OTEs!Q504)/'BASE '!AA504</f>
        <v>0.64350518173246174</v>
      </c>
      <c r="H504" s="31">
        <f>OTEs!D504/OTEs!$T504</f>
        <v>0.19699556712455865</v>
      </c>
      <c r="I504" s="31">
        <f>OTEs!E504/OTEs!$T504</f>
        <v>0</v>
      </c>
      <c r="J504" s="31">
        <f>OTEs!F504/OTEs!$T504</f>
        <v>0</v>
      </c>
      <c r="K504" s="31">
        <f>OTEs!G504/OTEs!$T504</f>
        <v>6.1209762634983629E-4</v>
      </c>
      <c r="L504" s="31">
        <f>OTEs!H504/OTEs!$T504</f>
        <v>1.8752738331486302E-2</v>
      </c>
      <c r="M504" s="31">
        <f>OTEs!I504/OTEs!$T504</f>
        <v>0</v>
      </c>
      <c r="N504" s="31">
        <f>OTEs!J504/OTEs!$T504</f>
        <v>0</v>
      </c>
      <c r="O504" s="31">
        <f>OTEs!K504/OTEs!$T504</f>
        <v>5.0723563825674596E-3</v>
      </c>
      <c r="P504" s="31">
        <f>OTEs!L504/OTEs!$T504</f>
        <v>0</v>
      </c>
      <c r="Q504" s="31">
        <f>OTEs!M504/OTEs!$T504</f>
        <v>3.0274670755908353E-2</v>
      </c>
      <c r="R504" s="31">
        <f>OTEs!N504/OTEs!$T504</f>
        <v>0.32393172856369684</v>
      </c>
      <c r="S504" s="31">
        <f>OTEs!O504/OTEs!$T504</f>
        <v>0.1421999433004304</v>
      </c>
      <c r="T504" s="31">
        <f>OTEs!P504/OTEs!$T504</f>
        <v>9.1605242132934722E-2</v>
      </c>
      <c r="U504" s="31">
        <f>OTEs!Q504/OTEs!$T504</f>
        <v>0</v>
      </c>
      <c r="V504" s="31">
        <f>OTEs!R504/OTEs!$T504</f>
        <v>0.10946077420685034</v>
      </c>
      <c r="W504" s="31">
        <f>OTEs!S504/OTEs!$T504</f>
        <v>8.1094881575217145E-2</v>
      </c>
      <c r="X504" s="31">
        <f>SUM('BASE '!AH504:AK504)/'BASE '!AA504</f>
        <v>0.28489781655353058</v>
      </c>
      <c r="Y504" s="31">
        <f>'BASE '!AH504/SUM('BASE '!$AH504:$AK504)</f>
        <v>0.70582868727825654</v>
      </c>
      <c r="Z504" s="31">
        <f>'BASE '!AI504/SUM('BASE '!$AH504:$AK504)</f>
        <v>0.291180942726812</v>
      </c>
      <c r="AA504" s="31">
        <f>'BASE '!AJ504/SUM('BASE '!$AH504:$AK504)</f>
        <v>5.5752660922453131E-4</v>
      </c>
      <c r="AB504" s="31">
        <f>'BASE '!AK504/SUM('BASE '!$AH504:$AK504)</f>
        <v>2.4328433857070454E-3</v>
      </c>
      <c r="AC504" s="31">
        <f>'BASE '!AB504/'BASE '!AA504</f>
        <v>0.53005000512613909</v>
      </c>
      <c r="AD504" s="31">
        <f>'BASE '!AF504/'BASE '!AA504</f>
        <v>4.2652365460507789E-2</v>
      </c>
      <c r="AE504" s="31">
        <f>'BASE '!AG504/'BASE '!AA504</f>
        <v>0.42716189502533464</v>
      </c>
      <c r="AF504" s="31">
        <f>'BASE '!AA504/'BASE '!G504</f>
        <v>0.84957270199868373</v>
      </c>
      <c r="DV504" s="5"/>
      <c r="DW504" s="5"/>
      <c r="DX504" s="5"/>
      <c r="DY504" s="5"/>
      <c r="DZ504" s="5"/>
      <c r="EA504" s="5"/>
      <c r="EB504" s="5"/>
    </row>
    <row r="505" spans="1:132">
      <c r="A505" t="s">
        <v>1199</v>
      </c>
      <c r="B505" t="s">
        <v>1184</v>
      </c>
      <c r="C505" t="s">
        <v>1200</v>
      </c>
      <c r="D505" s="31">
        <f>'BASE '!Z505/'BASE '!AA505</f>
        <v>497.6893444649217</v>
      </c>
      <c r="E505" s="31">
        <f>'BASE '!AA505/'BASE '!CV505</f>
        <v>51.300909090909094</v>
      </c>
      <c r="F505" s="31">
        <f>'BASE '!Z505/'BASE '!CV505</f>
        <v>25531.915815909091</v>
      </c>
      <c r="G505" s="31">
        <f>SUM(OTEs!D505:K505,OTEs!M505,OTEs!N505,OTEs!O505,OTEs!Q505)/'BASE '!AA505</f>
        <v>0.45718074580756435</v>
      </c>
      <c r="H505" s="31">
        <f>OTEs!D505/OTEs!$T505</f>
        <v>2.3629799803084998E-2</v>
      </c>
      <c r="I505" s="31">
        <f>OTEs!E505/OTEs!$T505</f>
        <v>0</v>
      </c>
      <c r="J505" s="31">
        <f>OTEs!F505/OTEs!$T505</f>
        <v>0</v>
      </c>
      <c r="K505" s="31">
        <f>OTEs!G505/OTEs!$T505</f>
        <v>0</v>
      </c>
      <c r="L505" s="31">
        <f>OTEs!H505/OTEs!$T505</f>
        <v>0.16515492390551251</v>
      </c>
      <c r="M505" s="31">
        <f>OTEs!I505/OTEs!$T505</f>
        <v>6.7540893156965969E-4</v>
      </c>
      <c r="N505" s="31">
        <f>OTEs!J505/OTEs!$T505</f>
        <v>0</v>
      </c>
      <c r="O505" s="31">
        <f>OTEs!K505/OTEs!$T505</f>
        <v>2.2749865631673822E-2</v>
      </c>
      <c r="P505" s="31">
        <f>OTEs!L505/OTEs!$T505</f>
        <v>1.4158220091354606E-3</v>
      </c>
      <c r="Q505" s="31">
        <f>OTEs!M505/OTEs!$T505</f>
        <v>0</v>
      </c>
      <c r="R505" s="31">
        <f>OTEs!N505/OTEs!$T505</f>
        <v>0.27675911524600894</v>
      </c>
      <c r="S505" s="31">
        <f>OTEs!O505/OTEs!$T505</f>
        <v>1.8756074320349942E-3</v>
      </c>
      <c r="T505" s="31">
        <f>OTEs!P505/OTEs!$T505</f>
        <v>0.1862796858872828</v>
      </c>
      <c r="U505" s="31">
        <f>OTEs!Q505/OTEs!$T505</f>
        <v>0</v>
      </c>
      <c r="V505" s="31">
        <f>OTEs!R505/OTEs!$T505</f>
        <v>1.1879904047538642E-2</v>
      </c>
      <c r="W505" s="31">
        <f>OTEs!S505/OTEs!$T505</f>
        <v>0.30957986710615809</v>
      </c>
      <c r="X505" s="31">
        <f>SUM('BASE '!AH505:AK505)/'BASE '!AA505</f>
        <v>0.16548232945248767</v>
      </c>
      <c r="Y505" s="31">
        <f>'BASE '!AH505/SUM('BASE '!$AH505:$AK505)</f>
        <v>0.7022131001249331</v>
      </c>
      <c r="Z505" s="31">
        <f>'BASE '!AI505/SUM('BASE '!$AH505:$AK505)</f>
        <v>0.29546671426021781</v>
      </c>
      <c r="AA505" s="31">
        <f>'BASE '!AJ505/SUM('BASE '!$AH505:$AK505)</f>
        <v>8.9237908263430316E-4</v>
      </c>
      <c r="AB505" s="31">
        <f>'BASE '!AK505/SUM('BASE '!$AH505:$AK505)</f>
        <v>1.427806532214885E-3</v>
      </c>
      <c r="AC505" s="31">
        <f>'BASE '!AB505/'BASE '!AA505</f>
        <v>0.24861335081781288</v>
      </c>
      <c r="AD505" s="31">
        <f>'BASE '!AF505/'BASE '!AA505</f>
        <v>0.1216766198248008</v>
      </c>
      <c r="AE505" s="31">
        <f>'BASE '!AG505/'BASE '!AA505</f>
        <v>0.6292906381244352</v>
      </c>
      <c r="AF505" s="31">
        <f>'BASE '!AA505/'BASE '!G505</f>
        <v>0.79813262111845529</v>
      </c>
      <c r="DV505" s="5"/>
      <c r="DW505" s="5"/>
      <c r="DX505" s="5"/>
      <c r="DY505" s="5"/>
      <c r="DZ505" s="5"/>
      <c r="EA505" s="5"/>
      <c r="EB505" s="5"/>
    </row>
    <row r="506" spans="1:132">
      <c r="A506" t="s">
        <v>1201</v>
      </c>
      <c r="B506" t="s">
        <v>1184</v>
      </c>
      <c r="C506" t="s">
        <v>1202</v>
      </c>
      <c r="D506" s="31">
        <f>'BASE '!Z506/'BASE '!AA506</f>
        <v>488.8839167642721</v>
      </c>
      <c r="E506" s="31">
        <f>'BASE '!AA506/'BASE '!CV506</f>
        <v>154.99133986928103</v>
      </c>
      <c r="F506" s="31">
        <f>'BASE '!Z506/'BASE '!CV506</f>
        <v>75772.773299836597</v>
      </c>
      <c r="G506" s="31">
        <f>SUM(OTEs!D506:K506,OTEs!M506,OTEs!N506,OTEs!O506,OTEs!Q506)/'BASE '!AA506</f>
        <v>0.90424196165292814</v>
      </c>
      <c r="H506" s="31">
        <f>OTEs!D506/OTEs!$T506</f>
        <v>0.11869489645088652</v>
      </c>
      <c r="I506" s="31">
        <f>OTEs!E506/OTEs!$T506</f>
        <v>0</v>
      </c>
      <c r="J506" s="31">
        <f>OTEs!F506/OTEs!$T506</f>
        <v>7.9927787907884833E-5</v>
      </c>
      <c r="K506" s="31">
        <f>OTEs!G506/OTEs!$T506</f>
        <v>0</v>
      </c>
      <c r="L506" s="31">
        <f>OTEs!H506/OTEs!$T506</f>
        <v>0</v>
      </c>
      <c r="M506" s="31">
        <f>OTEs!I506/OTEs!$T506</f>
        <v>0</v>
      </c>
      <c r="N506" s="31">
        <f>OTEs!J506/OTEs!$T506</f>
        <v>0</v>
      </c>
      <c r="O506" s="31">
        <f>OTEs!K506/OTEs!$T506</f>
        <v>3.5434652639162274E-4</v>
      </c>
      <c r="P506" s="31">
        <f>OTEs!L506/OTEs!$T506</f>
        <v>2.1846928694821853E-3</v>
      </c>
      <c r="Q506" s="31">
        <f>OTEs!M506/OTEs!$T506</f>
        <v>0</v>
      </c>
      <c r="R506" s="31">
        <f>OTEs!N506/OTEs!$T506</f>
        <v>0.7947555648390201</v>
      </c>
      <c r="S506" s="31">
        <f>OTEs!O506/OTEs!$T506</f>
        <v>1.8649817178506461E-4</v>
      </c>
      <c r="T506" s="31">
        <f>OTEs!P506/OTEs!$T506</f>
        <v>2.8241151727452639E-2</v>
      </c>
      <c r="U506" s="31">
        <f>OTEs!Q506/OTEs!$T506</f>
        <v>0</v>
      </c>
      <c r="V506" s="31">
        <f>OTEs!R506/OTEs!$T506</f>
        <v>3.0372559404996235E-2</v>
      </c>
      <c r="W506" s="31">
        <f>OTEs!S506/OTEs!$T506</f>
        <v>2.5130362222077762E-2</v>
      </c>
      <c r="X506" s="31">
        <f>SUM('BASE '!AH506:AK506)/'BASE '!AA506</f>
        <v>0.31359542542435964</v>
      </c>
      <c r="Y506" s="31">
        <f>'BASE '!AH506/SUM('BASE '!$AH506:$AK506)</f>
        <v>0.96261682242990643</v>
      </c>
      <c r="Z506" s="31">
        <f>'BASE '!AI506/SUM('BASE '!$AH506:$AK506)</f>
        <v>2.8928259261749474E-2</v>
      </c>
      <c r="AA506" s="31">
        <f>'BASE '!AJ506/SUM('BASE '!$AH506:$AK506)</f>
        <v>1.8657970819605995E-3</v>
      </c>
      <c r="AB506" s="31">
        <f>'BASE '!AK506/SUM('BASE '!$AH506:$AK506)</f>
        <v>6.5891212263833789E-3</v>
      </c>
      <c r="AC506" s="31">
        <f>'BASE '!AB506/'BASE '!AA506</f>
        <v>0.26809372651012547</v>
      </c>
      <c r="AD506" s="31">
        <f>'BASE '!AF506/'BASE '!AA506</f>
        <v>7.7297171357876837E-3</v>
      </c>
      <c r="AE506" s="31">
        <f>'BASE '!AG506/'BASE '!AA506</f>
        <v>0.72407113195234396</v>
      </c>
      <c r="AF506" s="31">
        <f>'BASE '!AA506/'BASE '!G506</f>
        <v>0.83837483959543613</v>
      </c>
      <c r="DV506" s="5"/>
      <c r="DW506" s="5"/>
      <c r="DX506" s="5"/>
      <c r="DY506" s="5"/>
      <c r="DZ506" s="5"/>
      <c r="EA506" s="5"/>
      <c r="EB506" s="5"/>
    </row>
    <row r="507" spans="1:132">
      <c r="A507" t="s">
        <v>1203</v>
      </c>
      <c r="B507" t="s">
        <v>1184</v>
      </c>
      <c r="C507" t="s">
        <v>1204</v>
      </c>
      <c r="D507" s="31">
        <f>'BASE '!Z507/'BASE '!AA507</f>
        <v>381.66098183330087</v>
      </c>
      <c r="E507" s="31">
        <f>'BASE '!AA507/'BASE '!CV507</f>
        <v>88.236094674556199</v>
      </c>
      <c r="F507" s="31">
        <f>'BASE '!Z507/'BASE '!CV507</f>
        <v>33676.27452662721</v>
      </c>
      <c r="G507" s="31">
        <f>SUM(OTEs!D507:K507,OTEs!M507,OTEs!N507,OTEs!O507,OTEs!Q507)/'BASE '!AA507</f>
        <v>0.57028614730517235</v>
      </c>
      <c r="H507" s="31">
        <f>OTEs!D507/OTEs!$T507</f>
        <v>0</v>
      </c>
      <c r="I507" s="31">
        <f>OTEs!E507/OTEs!$T507</f>
        <v>0</v>
      </c>
      <c r="J507" s="31">
        <f>OTEs!F507/OTEs!$T507</f>
        <v>0</v>
      </c>
      <c r="K507" s="31">
        <f>OTEs!G507/OTEs!$T507</f>
        <v>0</v>
      </c>
      <c r="L507" s="31">
        <f>OTEs!H507/OTEs!$T507</f>
        <v>0</v>
      </c>
      <c r="M507" s="31">
        <f>OTEs!I507/OTEs!$T507</f>
        <v>0</v>
      </c>
      <c r="N507" s="31">
        <f>OTEs!J507/OTEs!$T507</f>
        <v>0</v>
      </c>
      <c r="O507" s="31">
        <f>OTEs!K507/OTEs!$T507</f>
        <v>6.0216915082408271E-3</v>
      </c>
      <c r="P507" s="31">
        <f>OTEs!L507/OTEs!$T507</f>
        <v>1.3150434937216737E-3</v>
      </c>
      <c r="Q507" s="31">
        <f>OTEs!M507/OTEs!$T507</f>
        <v>0</v>
      </c>
      <c r="R507" s="31">
        <f>OTEs!N507/OTEs!$T507</f>
        <v>0.33943889241132685</v>
      </c>
      <c r="S507" s="31">
        <f>OTEs!O507/OTEs!$T507</f>
        <v>0.22511062132450377</v>
      </c>
      <c r="T507" s="31">
        <f>OTEs!P507/OTEs!$T507</f>
        <v>8.5226224382650817E-2</v>
      </c>
      <c r="U507" s="31">
        <f>OTEs!Q507/OTEs!$T507</f>
        <v>0</v>
      </c>
      <c r="V507" s="31">
        <f>OTEs!R507/OTEs!$T507</f>
        <v>0</v>
      </c>
      <c r="W507" s="31">
        <f>OTEs!S507/OTEs!$T507</f>
        <v>0.34288752687955615</v>
      </c>
      <c r="X507" s="31">
        <f>SUM('BASE '!AH507:AK507)/'BASE '!AA507</f>
        <v>0.3477424070708629</v>
      </c>
      <c r="Y507" s="31">
        <f>'BASE '!AH507/SUM('BASE '!$AH507:$AK507)</f>
        <v>0.72615948317423573</v>
      </c>
      <c r="Z507" s="31">
        <f>'BASE '!AI507/SUM('BASE '!$AH507:$AK507)</f>
        <v>0.26545174043004527</v>
      </c>
      <c r="AA507" s="31">
        <f>'BASE '!AJ507/SUM('BASE '!$AH507:$AK507)</f>
        <v>3.7604859704946478E-3</v>
      </c>
      <c r="AB507" s="31">
        <f>'BASE '!AK507/SUM('BASE '!$AH507:$AK507)</f>
        <v>4.6282904252241824E-3</v>
      </c>
      <c r="AC507" s="31">
        <f>'BASE '!AB507/'BASE '!AA507</f>
        <v>0.23656945124363762</v>
      </c>
      <c r="AD507" s="31">
        <f>'BASE '!AF507/'BASE '!AA507</f>
        <v>8.8221487536799467E-2</v>
      </c>
      <c r="AE507" s="31">
        <f>'BASE '!AG507/'BASE '!AA507</f>
        <v>0.6748134040598448</v>
      </c>
      <c r="AF507" s="31">
        <f>'BASE '!AA507/'BASE '!G507</f>
        <v>0.69331480644203136</v>
      </c>
      <c r="DV507" s="5"/>
      <c r="DW507" s="5"/>
      <c r="DX507" s="5"/>
      <c r="DY507" s="5"/>
      <c r="DZ507" s="5"/>
      <c r="EA507" s="5"/>
      <c r="EB507" s="5"/>
    </row>
    <row r="508" spans="1:132">
      <c r="A508" t="s">
        <v>1205</v>
      </c>
      <c r="B508" t="s">
        <v>1184</v>
      </c>
      <c r="C508" t="s">
        <v>1206</v>
      </c>
      <c r="D508" s="31">
        <f>'BASE '!Z508/'BASE '!AA508</f>
        <v>1011.0361787563567</v>
      </c>
      <c r="E508" s="31">
        <f>'BASE '!AA508/'BASE '!CV508</f>
        <v>9.886172161172162</v>
      </c>
      <c r="F508" s="31">
        <f>'BASE '!Z508/'BASE '!CV508</f>
        <v>9995.2777243589753</v>
      </c>
      <c r="G508" s="31">
        <f>SUM(OTEs!D508:K508,OTEs!M508,OTEs!N508,OTEs!O508,OTEs!Q508)/'BASE '!AA508</f>
        <v>0.81987272710431014</v>
      </c>
      <c r="H508" s="31">
        <f>OTEs!D508/OTEs!$T508</f>
        <v>1.9112311994558231E-2</v>
      </c>
      <c r="I508" s="31">
        <f>OTEs!E508/OTEs!$T508</f>
        <v>0</v>
      </c>
      <c r="J508" s="31">
        <f>OTEs!F508/OTEs!$T508</f>
        <v>0</v>
      </c>
      <c r="K508" s="31">
        <f>OTEs!G508/OTEs!$T508</f>
        <v>3.2480538130148888E-2</v>
      </c>
      <c r="L508" s="31">
        <f>OTEs!H508/OTEs!$T508</f>
        <v>0.17063147154410094</v>
      </c>
      <c r="M508" s="31">
        <f>OTEs!I508/OTEs!$T508</f>
        <v>0</v>
      </c>
      <c r="N508" s="31">
        <f>OTEs!J508/OTEs!$T508</f>
        <v>0</v>
      </c>
      <c r="O508" s="31">
        <f>OTEs!K508/OTEs!$T508</f>
        <v>1.1337011563751793E-2</v>
      </c>
      <c r="P508" s="31">
        <f>OTEs!L508/OTEs!$T508</f>
        <v>3.6372912100370333E-3</v>
      </c>
      <c r="Q508" s="31">
        <f>OTEs!M508/OTEs!$T508</f>
        <v>1.8895019272919655E-3</v>
      </c>
      <c r="R508" s="31">
        <f>OTEs!N508/OTEs!$T508</f>
        <v>0.43363124480386961</v>
      </c>
      <c r="S508" s="31">
        <f>OTEs!O508/OTEs!$T508</f>
        <v>0.12380961378580604</v>
      </c>
      <c r="T508" s="31">
        <f>OTEs!P508/OTEs!$T508</f>
        <v>0.13716839241176024</v>
      </c>
      <c r="U508" s="31">
        <f>OTEs!Q508/OTEs!$T508</f>
        <v>4.3316831683168307E-2</v>
      </c>
      <c r="V508" s="31">
        <f>OTEs!R508/OTEs!$T508</f>
        <v>1.1337011563751793E-3</v>
      </c>
      <c r="W508" s="31">
        <f>OTEs!S508/OTEs!$T508</f>
        <v>2.1852089789131578E-2</v>
      </c>
      <c r="X508" s="31">
        <f>SUM('BASE '!AH508:AK508)/'BASE '!AA508</f>
        <v>0.35708661782005802</v>
      </c>
      <c r="Y508" s="31">
        <f>'BASE '!AH508/SUM('BASE '!$AH508:$AK508)</f>
        <v>0.56057068741893645</v>
      </c>
      <c r="Z508" s="31">
        <f>'BASE '!AI508/SUM('BASE '!$AH508:$AK508)</f>
        <v>0.32010376134889756</v>
      </c>
      <c r="AA508" s="31">
        <f>'BASE '!AJ508/SUM('BASE '!$AH508:$AK508)</f>
        <v>4.8767833981841764E-2</v>
      </c>
      <c r="AB508" s="31">
        <f>'BASE '!AK508/SUM('BASE '!$AH508:$AK508)</f>
        <v>7.0557717250324253E-2</v>
      </c>
      <c r="AC508" s="31">
        <f>'BASE '!AB508/'BASE '!AA508</f>
        <v>0.24875644932704691</v>
      </c>
      <c r="AD508" s="31">
        <f>'BASE '!AF508/'BASE '!AA508</f>
        <v>0.17161462434117289</v>
      </c>
      <c r="AE508" s="31">
        <f>'BASE '!AG508/'BASE '!AA508</f>
        <v>0.57241309039710264</v>
      </c>
      <c r="AF508" s="31">
        <f>'BASE '!AA508/'BASE '!G508</f>
        <v>0.55609703030281354</v>
      </c>
      <c r="DV508" s="5"/>
      <c r="DW508" s="5"/>
      <c r="DX508" s="5"/>
      <c r="DY508" s="5"/>
      <c r="DZ508" s="5"/>
      <c r="EA508" s="5"/>
      <c r="EB508" s="5"/>
    </row>
    <row r="509" spans="1:132">
      <c r="A509" t="s">
        <v>1207</v>
      </c>
      <c r="B509" t="s">
        <v>1184</v>
      </c>
      <c r="C509" t="s">
        <v>1208</v>
      </c>
      <c r="D509" s="31">
        <f>'BASE '!Z509/'BASE '!AA509</f>
        <v>267.48056350203092</v>
      </c>
      <c r="E509" s="31">
        <f>'BASE '!AA509/'BASE '!CV509</f>
        <v>133.91363636363639</v>
      </c>
      <c r="F509" s="31">
        <f>'BASE '!Z509/'BASE '!CV509</f>
        <v>35819.294915151513</v>
      </c>
      <c r="G509" s="31">
        <f>SUM(OTEs!D509:K509,OTEs!M509,OTEs!N509,OTEs!O509,OTEs!Q509)/'BASE '!AA509</f>
        <v>0.77025898645667135</v>
      </c>
      <c r="H509" s="31">
        <f>OTEs!D509/OTEs!$T509</f>
        <v>0.18227260898589098</v>
      </c>
      <c r="I509" s="31">
        <f>OTEs!E509/OTEs!$T509</f>
        <v>0</v>
      </c>
      <c r="J509" s="31">
        <f>OTEs!F509/OTEs!$T509</f>
        <v>0</v>
      </c>
      <c r="K509" s="31">
        <f>OTEs!G509/OTEs!$T509</f>
        <v>0</v>
      </c>
      <c r="L509" s="31">
        <f>OTEs!H509/OTEs!$T509</f>
        <v>0</v>
      </c>
      <c r="M509" s="31">
        <f>OTEs!I509/OTEs!$T509</f>
        <v>0</v>
      </c>
      <c r="N509" s="31">
        <f>OTEs!J509/OTEs!$T509</f>
        <v>0</v>
      </c>
      <c r="O509" s="31">
        <f>OTEs!K509/OTEs!$T509</f>
        <v>0</v>
      </c>
      <c r="P509" s="31">
        <f>OTEs!L509/OTEs!$T509</f>
        <v>3.9432922620866007E-2</v>
      </c>
      <c r="Q509" s="31">
        <f>OTEs!M509/OTEs!$T509</f>
        <v>0</v>
      </c>
      <c r="R509" s="31">
        <f>OTEs!N509/OTEs!$T509</f>
        <v>0.58583890567190522</v>
      </c>
      <c r="S509" s="31">
        <f>OTEs!O509/OTEs!$T509</f>
        <v>2.1474717988753497E-3</v>
      </c>
      <c r="T509" s="31">
        <f>OTEs!P509/OTEs!$T509</f>
        <v>4.0731814941787452E-2</v>
      </c>
      <c r="U509" s="31">
        <f>OTEs!Q509/OTEs!$T509</f>
        <v>0</v>
      </c>
      <c r="V509" s="31">
        <f>OTEs!R509/OTEs!$T509</f>
        <v>0</v>
      </c>
      <c r="W509" s="31">
        <f>OTEs!S509/OTEs!$T509</f>
        <v>0.14957627598067502</v>
      </c>
      <c r="X509" s="31">
        <f>SUM('BASE '!AH509:AK509)/'BASE '!AA509</f>
        <v>0.21707794485364829</v>
      </c>
      <c r="Y509" s="31">
        <f>'BASE '!AH509/SUM('BASE '!$AH509:$AK509)</f>
        <v>0.95163139789429796</v>
      </c>
      <c r="Z509" s="31">
        <f>'BASE '!AI509/SUM('BASE '!$AH509:$AK509)</f>
        <v>2.5852183884082145E-2</v>
      </c>
      <c r="AA509" s="31">
        <f>'BASE '!AJ509/SUM('BASE '!$AH509:$AK509)</f>
        <v>0</v>
      </c>
      <c r="AB509" s="31">
        <f>'BASE '!AK509/SUM('BASE '!$AH509:$AK509)</f>
        <v>2.2516418221619934E-2</v>
      </c>
      <c r="AC509" s="31">
        <f>'BASE '!AB509/'BASE '!AA509</f>
        <v>0.18960659855402054</v>
      </c>
      <c r="AD509" s="31">
        <f>'BASE '!AF509/'BASE '!AA509</f>
        <v>7.5505470509034542E-2</v>
      </c>
      <c r="AE509" s="31">
        <f>'BASE '!AG509/'BASE '!AA509</f>
        <v>0.7347566839776879</v>
      </c>
      <c r="AF509" s="31">
        <f>'BASE '!AA509/'BASE '!G509</f>
        <v>0.65802747677446027</v>
      </c>
      <c r="DV509" s="5"/>
      <c r="DW509" s="5"/>
      <c r="DX509" s="5"/>
      <c r="DY509" s="5"/>
      <c r="DZ509" s="5"/>
      <c r="EA509" s="5"/>
      <c r="EB509" s="5"/>
    </row>
    <row r="510" spans="1:132">
      <c r="A510" t="s">
        <v>1209</v>
      </c>
      <c r="B510" t="s">
        <v>1184</v>
      </c>
      <c r="C510" t="s">
        <v>1210</v>
      </c>
      <c r="D510" s="31">
        <f>'BASE '!Z510/'BASE '!AA510</f>
        <v>1201.2579093673473</v>
      </c>
      <c r="E510" s="31">
        <f>'BASE '!AA510/'BASE '!CV510</f>
        <v>7.5838775510204082</v>
      </c>
      <c r="F510" s="31">
        <f>'BASE '!Z510/'BASE '!CV510</f>
        <v>9110.1928918367339</v>
      </c>
      <c r="G510" s="31">
        <f>SUM(OTEs!D510:K510,OTEs!M510,OTEs!N510,OTEs!O510,OTEs!Q510)/'BASE '!AA510</f>
        <v>0.4136056618497887</v>
      </c>
      <c r="H510" s="31">
        <f>OTEs!D510/OTEs!$T510</f>
        <v>5.9601576418506712E-2</v>
      </c>
      <c r="I510" s="31">
        <f>OTEs!E510/OTEs!$T510</f>
        <v>0</v>
      </c>
      <c r="J510" s="31">
        <f>OTEs!F510/OTEs!$T510</f>
        <v>0</v>
      </c>
      <c r="K510" s="31">
        <f>OTEs!G510/OTEs!$T510</f>
        <v>4.5376019003401172E-2</v>
      </c>
      <c r="L510" s="31">
        <f>OTEs!H510/OTEs!$T510</f>
        <v>6.7834584030664571E-2</v>
      </c>
      <c r="M510" s="31">
        <f>OTEs!I510/OTEs!$T510</f>
        <v>0</v>
      </c>
      <c r="N510" s="31">
        <f>OTEs!J510/OTEs!$T510</f>
        <v>0</v>
      </c>
      <c r="O510" s="31">
        <f>OTEs!K510/OTEs!$T510</f>
        <v>5.6875236192841329E-2</v>
      </c>
      <c r="P510" s="31">
        <f>OTEs!L510/OTEs!$T510</f>
        <v>1.3631701128326942E-2</v>
      </c>
      <c r="Q510" s="31">
        <f>OTEs!M510/OTEs!$T510</f>
        <v>0</v>
      </c>
      <c r="R510" s="31">
        <f>OTEs!N510/OTEs!$T510</f>
        <v>9.7176483291043558E-2</v>
      </c>
      <c r="S510" s="31">
        <f>OTEs!O510/OTEs!$T510</f>
        <v>8.8025697781136961E-2</v>
      </c>
      <c r="T510" s="31">
        <f>OTEs!P510/OTEs!$T510</f>
        <v>0.38489985423527501</v>
      </c>
      <c r="U510" s="31">
        <f>OTEs!Q510/OTEs!$T510</f>
        <v>0</v>
      </c>
      <c r="V510" s="31">
        <f>OTEs!R510/OTEs!$T510</f>
        <v>0.12746315391675214</v>
      </c>
      <c r="W510" s="31">
        <f>OTEs!S510/OTEs!$T510</f>
        <v>5.9115694002051501E-2</v>
      </c>
      <c r="X510" s="31">
        <f>SUM('BASE '!AH510:AK510)/'BASE '!AA510</f>
        <v>0.51747800113021714</v>
      </c>
      <c r="Y510" s="31">
        <f>'BASE '!AH510/SUM('BASE '!$AH510:$AK510)</f>
        <v>0.29433177327093085</v>
      </c>
      <c r="Z510" s="31">
        <f>'BASE '!AI510/SUM('BASE '!$AH510:$AK510)</f>
        <v>0.59490379615184619</v>
      </c>
      <c r="AA510" s="31">
        <f>'BASE '!AJ510/SUM('BASE '!$AH510:$AK510)</f>
        <v>1.0920436817472701E-2</v>
      </c>
      <c r="AB510" s="31">
        <f>'BASE '!AK510/SUM('BASE '!$AH510:$AK510)</f>
        <v>9.9843993759750393E-2</v>
      </c>
      <c r="AC510" s="31">
        <f>'BASE '!AB510/'BASE '!AA510</f>
        <v>0.28215064180188903</v>
      </c>
      <c r="AD510" s="31">
        <f>'BASE '!AF510/'BASE '!AA510</f>
        <v>0.22437501681870775</v>
      </c>
      <c r="AE510" s="31">
        <f>'BASE '!AG510/'BASE '!AA510</f>
        <v>0.48128414197680358</v>
      </c>
      <c r="AF510" s="31">
        <f>'BASE '!AA510/'BASE '!G510</f>
        <v>0.36096865227440339</v>
      </c>
      <c r="DV510" s="5"/>
      <c r="DW510" s="5"/>
      <c r="DX510" s="5"/>
      <c r="DY510" s="5"/>
      <c r="DZ510" s="5"/>
      <c r="EA510" s="5"/>
      <c r="EB510" s="5"/>
    </row>
    <row r="511" spans="1:132">
      <c r="A511" t="s">
        <v>1211</v>
      </c>
      <c r="B511" t="s">
        <v>1184</v>
      </c>
      <c r="C511" t="s">
        <v>1212</v>
      </c>
      <c r="D511" s="31">
        <f>'BASE '!Z511/'BASE '!AA511</f>
        <v>569.41226371266339</v>
      </c>
      <c r="E511" s="31">
        <f>'BASE '!AA511/'BASE '!CV511</f>
        <v>47.550606060606064</v>
      </c>
      <c r="F511" s="31">
        <f>'BASE '!Z511/'BASE '!CV511</f>
        <v>27075.898237878788</v>
      </c>
      <c r="G511" s="31">
        <f>SUM(OTEs!D511:K511,OTEs!M511,OTEs!N511,OTEs!O511,OTEs!Q511)/'BASE '!AA511</f>
        <v>0.67036076397076161</v>
      </c>
      <c r="H511" s="31">
        <f>OTEs!D511/OTEs!$T511</f>
        <v>2.634709910783491E-3</v>
      </c>
      <c r="I511" s="31">
        <f>OTEs!E511/OTEs!$T511</f>
        <v>0</v>
      </c>
      <c r="J511" s="31">
        <f>OTEs!F511/OTEs!$T511</f>
        <v>0</v>
      </c>
      <c r="K511" s="31">
        <f>OTEs!G511/OTEs!$T511</f>
        <v>8.8036311788891478E-4</v>
      </c>
      <c r="L511" s="31">
        <f>OTEs!H511/OTEs!$T511</f>
        <v>1.2280427550262036E-3</v>
      </c>
      <c r="M511" s="31">
        <f>OTEs!I511/OTEs!$T511</f>
        <v>7.9743036040662559E-5</v>
      </c>
      <c r="N511" s="31">
        <f>OTEs!J511/OTEs!$T511</f>
        <v>0</v>
      </c>
      <c r="O511" s="31">
        <f>OTEs!K511/OTEs!$T511</f>
        <v>7.336359315740957E-4</v>
      </c>
      <c r="P511" s="31">
        <f>OTEs!L511/OTEs!$T511</f>
        <v>2.5517771533012021E-4</v>
      </c>
      <c r="Q511" s="31">
        <f>OTEs!M511/OTEs!$T511</f>
        <v>8.7876825716810148E-3</v>
      </c>
      <c r="R511" s="31">
        <f>OTEs!N511/OTEs!$T511</f>
        <v>0.64386760104240093</v>
      </c>
      <c r="S511" s="31">
        <f>OTEs!O511/OTEs!$T511</f>
        <v>1.2210253678546253E-2</v>
      </c>
      <c r="T511" s="31">
        <f>OTEs!P511/OTEs!$T511</f>
        <v>0</v>
      </c>
      <c r="U511" s="31">
        <f>OTEs!Q511/OTEs!$T511</f>
        <v>6.3794428832530047E-4</v>
      </c>
      <c r="V511" s="31">
        <f>OTEs!R511/OTEs!$T511</f>
        <v>4.3172879712414722E-2</v>
      </c>
      <c r="W511" s="31">
        <f>OTEs!S511/OTEs!$T511</f>
        <v>0.2855119662399882</v>
      </c>
      <c r="X511" s="31">
        <f>SUM('BASE '!AH511:AK511)/'BASE '!AA511</f>
        <v>0.4101850022623425</v>
      </c>
      <c r="Y511" s="31">
        <f>'BASE '!AH511/SUM('BASE '!$AH511:$AK511)</f>
        <v>0.84525751573059893</v>
      </c>
      <c r="Z511" s="31">
        <f>'BASE '!AI511/SUM('BASE '!$AH511:$AK511)</f>
        <v>0.14891633651829411</v>
      </c>
      <c r="AA511" s="31">
        <f>'BASE '!AJ511/SUM('BASE '!$AH511:$AK511)</f>
        <v>1.4759574302804319E-3</v>
      </c>
      <c r="AB511" s="31">
        <f>'BASE '!AK511/SUM('BASE '!$AH511:$AK511)</f>
        <v>4.3501903208265358E-3</v>
      </c>
      <c r="AC511" s="31">
        <f>'BASE '!AB511/'BASE '!AA511</f>
        <v>0.23855605192554022</v>
      </c>
      <c r="AD511" s="31">
        <f>'BASE '!AF511/'BASE '!AA511</f>
        <v>6.4543675956078683E-2</v>
      </c>
      <c r="AE511" s="31">
        <f>'BASE '!AG511/'BASE '!AA511</f>
        <v>0.69653702275725371</v>
      </c>
      <c r="AF511" s="31">
        <f>'BASE '!AA511/'BASE '!G511</f>
        <v>0.69201079912050489</v>
      </c>
      <c r="DV511" s="5"/>
      <c r="DW511" s="5"/>
      <c r="DX511" s="5"/>
      <c r="DY511" s="5"/>
      <c r="DZ511" s="5"/>
      <c r="EA511" s="5"/>
      <c r="EB511" s="5"/>
    </row>
    <row r="512" spans="1:132">
      <c r="A512" t="s">
        <v>1213</v>
      </c>
      <c r="B512" t="s">
        <v>1184</v>
      </c>
      <c r="C512" t="s">
        <v>1214</v>
      </c>
      <c r="D512" s="31">
        <f>'BASE '!Z512/'BASE '!AA512</f>
        <v>557.05308544222578</v>
      </c>
      <c r="E512" s="31">
        <f>'BASE '!AA512/'BASE '!CV512</f>
        <v>13.575609756097561</v>
      </c>
      <c r="F512" s="31">
        <f>'BASE '!Z512/'BASE '!CV512</f>
        <v>7562.3353013937285</v>
      </c>
      <c r="G512" s="31">
        <f>SUM(OTEs!D512:K512,OTEs!M512,OTEs!N512,OTEs!O512,OTEs!Q512)/'BASE '!AA512</f>
        <v>0.76922385914480773</v>
      </c>
      <c r="H512" s="31">
        <f>OTEs!D512/OTEs!$T512</f>
        <v>3.4074422616947028E-2</v>
      </c>
      <c r="I512" s="31">
        <f>OTEs!E512/OTEs!$T512</f>
        <v>0</v>
      </c>
      <c r="J512" s="31">
        <f>OTEs!F512/OTEs!$T512</f>
        <v>1.3070357735691228E-3</v>
      </c>
      <c r="K512" s="31">
        <f>OTEs!G512/OTEs!$T512</f>
        <v>0</v>
      </c>
      <c r="L512" s="31">
        <f>OTEs!H512/OTEs!$T512</f>
        <v>7.2187585774222643E-2</v>
      </c>
      <c r="M512" s="31">
        <f>OTEs!I512/OTEs!$T512</f>
        <v>0</v>
      </c>
      <c r="N512" s="31">
        <f>OTEs!J512/OTEs!$T512</f>
        <v>0</v>
      </c>
      <c r="O512" s="31">
        <f>OTEs!K512/OTEs!$T512</f>
        <v>7.8422146414147357E-3</v>
      </c>
      <c r="P512" s="31">
        <f>OTEs!L512/OTEs!$T512</f>
        <v>3.1107451410945123E-2</v>
      </c>
      <c r="Q512" s="31">
        <f>OTEs!M512/OTEs!$T512</f>
        <v>0</v>
      </c>
      <c r="R512" s="31">
        <f>OTEs!N512/OTEs!$T512</f>
        <v>0.59148596897097083</v>
      </c>
      <c r="S512" s="31">
        <f>OTEs!O512/OTEs!$T512</f>
        <v>6.8318759884458055E-2</v>
      </c>
      <c r="T512" s="31">
        <f>OTEs!P512/OTEs!$T512</f>
        <v>1.4351252793788969E-2</v>
      </c>
      <c r="U512" s="31">
        <f>OTEs!Q512/OTEs!$T512</f>
        <v>8.2343253734854724E-3</v>
      </c>
      <c r="V512" s="31">
        <f>OTEs!R512/OTEs!$T512</f>
        <v>9.0721353043432804E-2</v>
      </c>
      <c r="W512" s="31">
        <f>OTEs!S512/OTEs!$T512</f>
        <v>8.0369629716765353E-2</v>
      </c>
      <c r="X512" s="31">
        <f>SUM('BASE '!AH512:AK512)/'BASE '!AA512</f>
        <v>0.42567116677788613</v>
      </c>
      <c r="Y512" s="31">
        <f>'BASE '!AH512/SUM('BASE '!$AH512:$AK512)</f>
        <v>0.78715706964124221</v>
      </c>
      <c r="Z512" s="31">
        <f>'BASE '!AI512/SUM('BASE '!$AH512:$AK512)</f>
        <v>0.15194452818812179</v>
      </c>
      <c r="AA512" s="31">
        <f>'BASE '!AJ512/SUM('BASE '!$AH512:$AK512)</f>
        <v>5.4265902924329219E-3</v>
      </c>
      <c r="AB512" s="31">
        <f>'BASE '!AK512/SUM('BASE '!$AH512:$AK512)</f>
        <v>5.5471811878203207E-2</v>
      </c>
      <c r="AC512" s="31">
        <f>'BASE '!AB512/'BASE '!AA512</f>
        <v>0.25015399620142703</v>
      </c>
      <c r="AD512" s="31">
        <f>'BASE '!AF512/'BASE '!AA512</f>
        <v>0.15652430573379189</v>
      </c>
      <c r="AE512" s="31">
        <f>'BASE '!AG512/'BASE '!AA512</f>
        <v>0.59193573225193774</v>
      </c>
      <c r="AF512" s="31">
        <f>'BASE '!AA512/'BASE '!G512</f>
        <v>0.409007987542225</v>
      </c>
      <c r="DV512" s="5"/>
      <c r="DW512" s="5"/>
      <c r="DX512" s="5"/>
      <c r="DY512" s="5"/>
      <c r="DZ512" s="5"/>
      <c r="EA512" s="5"/>
      <c r="EB512" s="5"/>
    </row>
    <row r="513" spans="1:132">
      <c r="A513" t="s">
        <v>1215</v>
      </c>
      <c r="B513" t="s">
        <v>1184</v>
      </c>
      <c r="C513" t="s">
        <v>1216</v>
      </c>
      <c r="D513" s="31">
        <f>'BASE '!Z513/'BASE '!AA513</f>
        <v>615.87288682054452</v>
      </c>
      <c r="E513" s="31">
        <f>'BASE '!AA513/'BASE '!CV513</f>
        <v>28.219410319410319</v>
      </c>
      <c r="F513" s="31">
        <f>'BASE '!Z513/'BASE '!CV513</f>
        <v>17379.569697788698</v>
      </c>
      <c r="G513" s="31">
        <f>SUM(OTEs!D513:K513,OTEs!M513,OTEs!N513,OTEs!O513,OTEs!Q513)/'BASE '!AA513</f>
        <v>0.49456261482068392</v>
      </c>
      <c r="H513" s="31">
        <f>OTEs!D513/OTEs!$T513</f>
        <v>3.9698878207924067E-2</v>
      </c>
      <c r="I513" s="31">
        <f>OTEs!E513/OTEs!$T513</f>
        <v>0</v>
      </c>
      <c r="J513" s="31">
        <f>OTEs!F513/OTEs!$T513</f>
        <v>3.5197752926603744E-3</v>
      </c>
      <c r="K513" s="31">
        <f>OTEs!G513/OTEs!$T513</f>
        <v>1.4977581604703501E-2</v>
      </c>
      <c r="L513" s="31">
        <f>OTEs!H513/OTEs!$T513</f>
        <v>4.9983426089080405E-3</v>
      </c>
      <c r="M513" s="31">
        <f>OTEs!I513/OTEs!$T513</f>
        <v>1.1340044313403932E-3</v>
      </c>
      <c r="N513" s="31">
        <f>OTEs!J513/OTEs!$T513</f>
        <v>0</v>
      </c>
      <c r="O513" s="31">
        <f>OTEs!K513/OTEs!$T513</f>
        <v>1.048517943439348E-2</v>
      </c>
      <c r="P513" s="31">
        <f>OTEs!L513/OTEs!$T513</f>
        <v>0</v>
      </c>
      <c r="Q513" s="31">
        <f>OTEs!M513/OTEs!$T513</f>
        <v>3.8381688445367153E-4</v>
      </c>
      <c r="R513" s="31">
        <f>OTEs!N513/OTEs!$T513</f>
        <v>0.39787417784678725</v>
      </c>
      <c r="S513" s="31">
        <f>OTEs!O513/OTEs!$T513</f>
        <v>2.2418395296498542E-2</v>
      </c>
      <c r="T513" s="31">
        <f>OTEs!P513/OTEs!$T513</f>
        <v>0.19581203440394981</v>
      </c>
      <c r="U513" s="31">
        <f>OTEs!Q513/OTEs!$T513</f>
        <v>0</v>
      </c>
      <c r="V513" s="31">
        <f>OTEs!R513/OTEs!$T513</f>
        <v>3.4238210715469559E-3</v>
      </c>
      <c r="W513" s="31">
        <f>OTEs!S513/OTEs!$T513</f>
        <v>0.30527399291683383</v>
      </c>
      <c r="X513" s="31">
        <f>SUM('BASE '!AH513:AK513)/'BASE '!AA513</f>
        <v>0.49920332947332668</v>
      </c>
      <c r="Y513" s="31">
        <f>'BASE '!AH513/SUM('BASE '!$AH513:$AK513)</f>
        <v>0.73759483735937914</v>
      </c>
      <c r="Z513" s="31">
        <f>'BASE '!AI513/SUM('BASE '!$AH513:$AK513)</f>
        <v>0.20502310979332</v>
      </c>
      <c r="AA513" s="31">
        <f>'BASE '!AJ513/SUM('BASE '!$AH513:$AK513)</f>
        <v>1.4127496293712394E-2</v>
      </c>
      <c r="AB513" s="31">
        <f>'BASE '!AK513/SUM('BASE '!$AH513:$AK513)</f>
        <v>4.3254556553588563E-2</v>
      </c>
      <c r="AC513" s="31">
        <f>'BASE '!AB513/'BASE '!AA513</f>
        <v>0.20375610563067575</v>
      </c>
      <c r="AD513" s="31">
        <f>'BASE '!AF513/'BASE '!AA513</f>
        <v>5.9014566445804641E-2</v>
      </c>
      <c r="AE513" s="31">
        <f>'BASE '!AG513/'BASE '!AA513</f>
        <v>0.73448233829329668</v>
      </c>
      <c r="AF513" s="31">
        <f>'BASE '!AA513/'BASE '!G513</f>
        <v>0.63428306906932963</v>
      </c>
      <c r="DV513" s="5"/>
      <c r="DW513" s="5"/>
      <c r="DX513" s="5"/>
      <c r="DY513" s="5"/>
      <c r="DZ513" s="5"/>
      <c r="EA513" s="5"/>
      <c r="EB513" s="5"/>
    </row>
    <row r="514" spans="1:132">
      <c r="A514" t="s">
        <v>1219</v>
      </c>
      <c r="B514" t="s">
        <v>1218</v>
      </c>
      <c r="C514" t="s">
        <v>1220</v>
      </c>
      <c r="D514" s="31">
        <f>'BASE '!Z514/'BASE '!AA514</f>
        <v>523.98431342495167</v>
      </c>
      <c r="E514" s="31">
        <f>'BASE '!AA514/'BASE '!CV514</f>
        <v>123.19776619508563</v>
      </c>
      <c r="F514" s="31">
        <f>'BASE '!Z514/'BASE '!CV514</f>
        <v>64553.696935219676</v>
      </c>
      <c r="G514" s="31">
        <f>SUM(OTEs!D514:K514,OTEs!M514,OTEs!N514,OTEs!O514,OTEs!Q514)/'BASE '!AA514</f>
        <v>0.79473523250486844</v>
      </c>
      <c r="H514" s="31">
        <f>OTEs!D514/OTEs!$T514</f>
        <v>0.15318477737921959</v>
      </c>
      <c r="I514" s="31">
        <f>OTEs!E514/OTEs!$T514</f>
        <v>7.7300658331455564E-3</v>
      </c>
      <c r="J514" s="31">
        <f>OTEs!F514/OTEs!$T514</f>
        <v>1.1184935719810232E-2</v>
      </c>
      <c r="K514" s="31">
        <f>OTEs!G514/OTEs!$T514</f>
        <v>0</v>
      </c>
      <c r="L514" s="31">
        <f>OTEs!H514/OTEs!$T514</f>
        <v>8.4651315749407726E-5</v>
      </c>
      <c r="M514" s="31">
        <f>OTEs!I514/OTEs!$T514</f>
        <v>0</v>
      </c>
      <c r="N514" s="31">
        <f>OTEs!J514/OTEs!$T514</f>
        <v>7.8926694396570088E-2</v>
      </c>
      <c r="O514" s="31">
        <f>OTEs!K514/OTEs!$T514</f>
        <v>3.5200331297235731E-3</v>
      </c>
      <c r="P514" s="31">
        <f>OTEs!L514/OTEs!$T514</f>
        <v>4.8598381271962136E-4</v>
      </c>
      <c r="Q514" s="31">
        <f>OTEs!M514/OTEs!$T514</f>
        <v>5.005998672375047E-2</v>
      </c>
      <c r="R514" s="31">
        <f>OTEs!N514/OTEs!$T514</f>
        <v>0.38162457445966269</v>
      </c>
      <c r="S514" s="31">
        <f>OTEs!O514/OTEs!$T514</f>
        <v>0.11447720199996345</v>
      </c>
      <c r="T514" s="31">
        <f>OTEs!P514/OTEs!$T514</f>
        <v>1.2910848157463625E-3</v>
      </c>
      <c r="U514" s="31">
        <f>OTEs!Q514/OTEs!$T514</f>
        <v>0</v>
      </c>
      <c r="V514" s="31">
        <f>OTEs!R514/OTEs!$T514</f>
        <v>3.7541945031454964E-2</v>
      </c>
      <c r="W514" s="31">
        <f>OTEs!S514/OTEs!$T514</f>
        <v>0.15988806538248387</v>
      </c>
      <c r="X514" s="31">
        <f>SUM('BASE '!AH514:AK514)/'BASE '!AA514</f>
        <v>0.25912848600159805</v>
      </c>
      <c r="Y514" s="31">
        <f>'BASE '!AH514/SUM('BASE '!$AH514:$AK514)</f>
        <v>0.81762839949619803</v>
      </c>
      <c r="Z514" s="31">
        <f>'BASE '!AI514/SUM('BASE '!$AH514:$AK514)</f>
        <v>0.17488454541213785</v>
      </c>
      <c r="AA514" s="31">
        <f>'BASE '!AJ514/SUM('BASE '!$AH514:$AK514)</f>
        <v>1.5160703456640386E-3</v>
      </c>
      <c r="AB514" s="31">
        <f>'BASE '!AK514/SUM('BASE '!$AH514:$AK514)</f>
        <v>5.9709847459999063E-3</v>
      </c>
      <c r="AC514" s="31">
        <f>'BASE '!AB514/'BASE '!AA514</f>
        <v>0.17843263348374722</v>
      </c>
      <c r="AD514" s="31">
        <f>'BASE '!AF514/'BASE '!AA514</f>
        <v>7.4828381924709253E-2</v>
      </c>
      <c r="AE514" s="31">
        <f>'BASE '!AG514/'BASE '!AA514</f>
        <v>0.7465238198273122</v>
      </c>
      <c r="AF514" s="31">
        <f>'BASE '!AA514/'BASE '!G514</f>
        <v>0.86061139458741254</v>
      </c>
      <c r="DV514" s="5"/>
      <c r="DW514" s="5"/>
      <c r="DX514" s="5"/>
      <c r="DY514" s="5"/>
      <c r="DZ514" s="5"/>
      <c r="EA514" s="5"/>
      <c r="EB514" s="5"/>
    </row>
    <row r="515" spans="1:132">
      <c r="A515" t="s">
        <v>1221</v>
      </c>
      <c r="B515" t="s">
        <v>1218</v>
      </c>
      <c r="C515" t="s">
        <v>1222</v>
      </c>
      <c r="D515" s="31">
        <f>'BASE '!Z515/'BASE '!AA515</f>
        <v>572.25192296763839</v>
      </c>
      <c r="E515" s="31">
        <f>'BASE '!AA515/'BASE '!CV515</f>
        <v>87.82798573975046</v>
      </c>
      <c r="F515" s="31">
        <f>'BASE '!Z515/'BASE '!CV515</f>
        <v>50259.733729946522</v>
      </c>
      <c r="G515" s="31">
        <f>SUM(OTEs!D515:K515,OTEs!M515,OTEs!N515,OTEs!O515,OTEs!Q515)/'BASE '!AA515</f>
        <v>0.83786265894076684</v>
      </c>
      <c r="H515" s="31">
        <f>OTEs!D515/OTEs!$T515</f>
        <v>0.14417056513400242</v>
      </c>
      <c r="I515" s="31">
        <f>OTEs!E515/OTEs!$T515</f>
        <v>0</v>
      </c>
      <c r="J515" s="31">
        <f>OTEs!F515/OTEs!$T515</f>
        <v>0</v>
      </c>
      <c r="K515" s="31">
        <f>OTEs!G515/OTEs!$T515</f>
        <v>0</v>
      </c>
      <c r="L515" s="31">
        <f>OTEs!H515/OTEs!$T515</f>
        <v>0</v>
      </c>
      <c r="M515" s="31">
        <f>OTEs!I515/OTEs!$T515</f>
        <v>0</v>
      </c>
      <c r="N515" s="31">
        <f>OTEs!J515/OTEs!$T515</f>
        <v>7.5094121348040965E-4</v>
      </c>
      <c r="O515" s="31">
        <f>OTEs!K515/OTEs!$T515</f>
        <v>5.4808560729833677E-3</v>
      </c>
      <c r="P515" s="31">
        <f>OTEs!L515/OTEs!$T515</f>
        <v>4.6598946652730289E-3</v>
      </c>
      <c r="Q515" s="31">
        <f>OTEs!M515/OTEs!$T515</f>
        <v>3.6024882538587218E-3</v>
      </c>
      <c r="R515" s="31">
        <f>OTEs!N515/OTEs!$T515</f>
        <v>0.43787991029296858</v>
      </c>
      <c r="S515" s="31">
        <f>OTEs!O515/OTEs!$T515</f>
        <v>0.24562272307520577</v>
      </c>
      <c r="T515" s="31">
        <f>OTEs!P515/OTEs!$T515</f>
        <v>2.1995474057010647E-2</v>
      </c>
      <c r="U515" s="31">
        <f>OTEs!Q515/OTEs!$T515</f>
        <v>3.5517489826776132E-4</v>
      </c>
      <c r="V515" s="31">
        <f>OTEs!R515/OTEs!$T515</f>
        <v>4.9548927879199942E-2</v>
      </c>
      <c r="W515" s="31">
        <f>OTEs!S515/OTEs!$T515</f>
        <v>8.5933044457749422E-2</v>
      </c>
      <c r="X515" s="31">
        <f>SUM('BASE '!AH515:AK515)/'BASE '!AA515</f>
        <v>0.1715799194260374</v>
      </c>
      <c r="Y515" s="31">
        <f>'BASE '!AH515/SUM('BASE '!$AH515:$AK515)</f>
        <v>0.7715874142417789</v>
      </c>
      <c r="Z515" s="31">
        <f>'BASE '!AI515/SUM('BASE '!$AH515:$AK515)</f>
        <v>0.19730305180979416</v>
      </c>
      <c r="AA515" s="31">
        <f>'BASE '!AJ515/SUM('BASE '!$AH515:$AK515)</f>
        <v>1.3129879347054644E-2</v>
      </c>
      <c r="AB515" s="31">
        <f>'BASE '!AK515/SUM('BASE '!$AH515:$AK515)</f>
        <v>1.7979654601372127E-2</v>
      </c>
      <c r="AC515" s="31">
        <f>'BASE '!AB515/'BASE '!AA515</f>
        <v>0.19293201952447153</v>
      </c>
      <c r="AD515" s="31">
        <f>'BASE '!AF515/'BASE '!AA515</f>
        <v>4.2178541347432076E-2</v>
      </c>
      <c r="AE515" s="31">
        <f>'BASE '!AG515/'BASE '!AA515</f>
        <v>0.76441147519357022</v>
      </c>
      <c r="AF515" s="31">
        <f>'BASE '!AA515/'BASE '!G515</f>
        <v>0.86161655194423159</v>
      </c>
      <c r="DV515" s="5"/>
      <c r="DW515" s="5"/>
      <c r="DX515" s="5"/>
      <c r="DY515" s="5"/>
      <c r="DZ515" s="5"/>
      <c r="EA515" s="5"/>
      <c r="EB515" s="5"/>
    </row>
    <row r="516" spans="1:132">
      <c r="A516" t="s">
        <v>1223</v>
      </c>
      <c r="B516" t="s">
        <v>1218</v>
      </c>
      <c r="C516" t="s">
        <v>1224</v>
      </c>
      <c r="D516" s="31">
        <f>'BASE '!Z516/'BASE '!AA516</f>
        <v>1544.7407182048835</v>
      </c>
      <c r="E516" s="31">
        <f>'BASE '!AA516/'BASE '!CV516</f>
        <v>39.552621283255085</v>
      </c>
      <c r="F516" s="31">
        <f>'BASE '!Z516/'BASE '!CV516</f>
        <v>61098.544607981225</v>
      </c>
      <c r="G516" s="31">
        <f>SUM(OTEs!D516:K516,OTEs!M516,OTEs!N516,OTEs!O516,OTEs!Q516)/'BASE '!AA516</f>
        <v>0.80105245977852846</v>
      </c>
      <c r="H516" s="31">
        <f>OTEs!D516/OTEs!$T516</f>
        <v>5.6317025560011759E-2</v>
      </c>
      <c r="I516" s="31">
        <f>OTEs!E516/OTEs!$T516</f>
        <v>0</v>
      </c>
      <c r="J516" s="31">
        <f>OTEs!F516/OTEs!$T516</f>
        <v>3.4590435533657649E-2</v>
      </c>
      <c r="K516" s="31">
        <f>OTEs!G516/OTEs!$T516</f>
        <v>8.5948795609545685E-4</v>
      </c>
      <c r="L516" s="31">
        <f>OTEs!H516/OTEs!$T516</f>
        <v>0</v>
      </c>
      <c r="M516" s="31">
        <f>OTEs!I516/OTEs!$T516</f>
        <v>1.5555150125653974E-3</v>
      </c>
      <c r="N516" s="31">
        <f>OTEs!J516/OTEs!$T516</f>
        <v>0</v>
      </c>
      <c r="O516" s="31">
        <f>OTEs!K516/OTEs!$T516</f>
        <v>2.7873774438722725E-2</v>
      </c>
      <c r="P516" s="31">
        <f>OTEs!L516/OTEs!$T516</f>
        <v>1.7927969636346951E-4</v>
      </c>
      <c r="Q516" s="31">
        <f>OTEs!M516/OTEs!$T516</f>
        <v>2.6997413099440117E-2</v>
      </c>
      <c r="R516" s="31">
        <f>OTEs!N516/OTEs!$T516</f>
        <v>0.69420051273993155</v>
      </c>
      <c r="S516" s="31">
        <f>OTEs!O516/OTEs!$T516</f>
        <v>1.1647907331379536E-2</v>
      </c>
      <c r="T516" s="31">
        <f>OTEs!P516/OTEs!$T516</f>
        <v>0.11789960126086355</v>
      </c>
      <c r="U516" s="31">
        <f>OTEs!Q516/OTEs!$T516</f>
        <v>0</v>
      </c>
      <c r="V516" s="31">
        <f>OTEs!R516/OTEs!$T516</f>
        <v>2.8547655179759529E-3</v>
      </c>
      <c r="W516" s="31">
        <f>OTEs!S516/OTEs!$T516</f>
        <v>2.5024281852992755E-2</v>
      </c>
      <c r="X516" s="31">
        <f>SUM('BASE '!AH516:AK516)/'BASE '!AA516</f>
        <v>0.53606207930047045</v>
      </c>
      <c r="Y516" s="31">
        <f>'BASE '!AH516/SUM('BASE '!$AH516:$AK516)</f>
        <v>0.90914123334686492</v>
      </c>
      <c r="Z516" s="31">
        <f>'BASE '!AI516/SUM('BASE '!$AH516:$AK516)</f>
        <v>8.6374875447466498E-2</v>
      </c>
      <c r="AA516" s="31">
        <f>'BASE '!AJ516/SUM('BASE '!$AH516:$AK516)</f>
        <v>6.4582795143373797E-4</v>
      </c>
      <c r="AB516" s="31">
        <f>'BASE '!AK516/SUM('BASE '!$AH516:$AK516)</f>
        <v>3.8380632542347861E-3</v>
      </c>
      <c r="AC516" s="31">
        <f>'BASE '!AB516/'BASE '!AA516</f>
        <v>0.13781090344373942</v>
      </c>
      <c r="AD516" s="31">
        <f>'BASE '!AF516/'BASE '!AA516</f>
        <v>4.1490061475916572E-2</v>
      </c>
      <c r="AE516" s="31">
        <f>'BASE '!AG516/'BASE '!AA516</f>
        <v>0.82008971626119598</v>
      </c>
      <c r="AF516" s="31">
        <f>'BASE '!AA516/'BASE '!G516</f>
        <v>0.82975947478913414</v>
      </c>
      <c r="DV516" s="5"/>
      <c r="DW516" s="5"/>
      <c r="DX516" s="5"/>
      <c r="DY516" s="5"/>
      <c r="DZ516" s="5"/>
      <c r="EA516" s="5"/>
      <c r="EB516" s="5"/>
    </row>
    <row r="517" spans="1:132">
      <c r="A517" t="s">
        <v>1225</v>
      </c>
      <c r="B517" t="s">
        <v>1218</v>
      </c>
      <c r="C517" t="s">
        <v>1226</v>
      </c>
      <c r="D517" s="31">
        <f>'BASE '!Z517/'BASE '!AA517</f>
        <v>671.49013854393479</v>
      </c>
      <c r="E517" s="31">
        <f>'BASE '!AA517/'BASE '!CV517</f>
        <v>48.416249999999998</v>
      </c>
      <c r="F517" s="31">
        <f>'BASE '!Z517/'BASE '!CV517</f>
        <v>32511.034420277778</v>
      </c>
      <c r="G517" s="31">
        <f>SUM(OTEs!D517:K517,OTEs!M517,OTEs!N517,OTEs!O517,OTEs!Q517)/'BASE '!AA517</f>
        <v>0.67516301058242045</v>
      </c>
      <c r="H517" s="31">
        <f>OTEs!D517/OTEs!$T517</f>
        <v>0.11579545164879657</v>
      </c>
      <c r="I517" s="31">
        <f>OTEs!E517/OTEs!$T517</f>
        <v>0</v>
      </c>
      <c r="J517" s="31">
        <f>OTEs!F517/OTEs!$T517</f>
        <v>1.5235073629273156E-2</v>
      </c>
      <c r="K517" s="31">
        <f>OTEs!G517/OTEs!$T517</f>
        <v>1.0646767407850035E-3</v>
      </c>
      <c r="L517" s="31">
        <f>OTEs!H517/OTEs!$T517</f>
        <v>2.8933598198348801E-2</v>
      </c>
      <c r="M517" s="31">
        <f>OTEs!I517/OTEs!$T517</f>
        <v>2.3119372433527357E-4</v>
      </c>
      <c r="N517" s="31">
        <f>OTEs!J517/OTEs!$T517</f>
        <v>0</v>
      </c>
      <c r="O517" s="31">
        <f>OTEs!K517/OTEs!$T517</f>
        <v>1.7481209581853542E-2</v>
      </c>
      <c r="P517" s="31">
        <f>OTEs!L517/OTEs!$T517</f>
        <v>7.6649611683463775E-4</v>
      </c>
      <c r="Q517" s="31">
        <f>OTEs!M517/OTEs!$T517</f>
        <v>2.6676198961762335E-2</v>
      </c>
      <c r="R517" s="31">
        <f>OTEs!N517/OTEs!$T517</f>
        <v>0.4097209254625504</v>
      </c>
      <c r="S517" s="31">
        <f>OTEs!O517/OTEs!$T517</f>
        <v>7.9937305004395637E-2</v>
      </c>
      <c r="T517" s="31">
        <f>OTEs!P517/OTEs!$T517</f>
        <v>0.13060904133447387</v>
      </c>
      <c r="U517" s="31">
        <f>OTEs!Q517/OTEs!$T517</f>
        <v>2.5360173146315394E-3</v>
      </c>
      <c r="V517" s="31">
        <f>OTEs!R517/OTEs!$T517</f>
        <v>1.3954616079108564E-3</v>
      </c>
      <c r="W517" s="31">
        <f>OTEs!S517/OTEs!$T517</f>
        <v>0.16961735067404826</v>
      </c>
      <c r="X517" s="31">
        <f>SUM('BASE '!AH517:AK517)/'BASE '!AA517</f>
        <v>0.41482858429647995</v>
      </c>
      <c r="Y517" s="31">
        <f>'BASE '!AH517/SUM('BASE '!$AH517:$AK517)</f>
        <v>0.83551394113741972</v>
      </c>
      <c r="Z517" s="31">
        <f>'BASE '!AI517/SUM('BASE '!$AH517:$AK517)</f>
        <v>0.15844213321531314</v>
      </c>
      <c r="AA517" s="31">
        <f>'BASE '!AJ517/SUM('BASE '!$AH517:$AK517)</f>
        <v>2.2820314228811684E-3</v>
      </c>
      <c r="AB517" s="31">
        <f>'BASE '!AK517/SUM('BASE '!$AH517:$AK517)</f>
        <v>3.7618942243859256E-3</v>
      </c>
      <c r="AC517" s="31">
        <f>'BASE '!AB517/'BASE '!AA517</f>
        <v>0.17289821771271699</v>
      </c>
      <c r="AD517" s="31">
        <f>'BASE '!AF517/'BASE '!AA517</f>
        <v>6.2324116386543775E-2</v>
      </c>
      <c r="AE517" s="31">
        <f>'BASE '!AG517/'BASE '!AA517</f>
        <v>0.76352579052602287</v>
      </c>
      <c r="AF517" s="31">
        <f>'BASE '!AA517/'BASE '!G517</f>
        <v>0.93207854704087656</v>
      </c>
      <c r="DV517" s="5"/>
      <c r="DW517" s="5"/>
      <c r="DX517" s="5"/>
      <c r="DY517" s="5"/>
      <c r="DZ517" s="5"/>
      <c r="EA517" s="5"/>
      <c r="EB517" s="5"/>
    </row>
    <row r="518" spans="1:132">
      <c r="A518" t="s">
        <v>1227</v>
      </c>
      <c r="B518" t="s">
        <v>1218</v>
      </c>
      <c r="C518" t="s">
        <v>1228</v>
      </c>
      <c r="D518" s="31">
        <f>'BASE '!Z518/'BASE '!AA518</f>
        <v>489.7807880814139</v>
      </c>
      <c r="E518" s="31">
        <f>'BASE '!AA518/'BASE '!CV518</f>
        <v>87.258672086720864</v>
      </c>
      <c r="F518" s="31">
        <f>'BASE '!Z518/'BASE '!CV518</f>
        <v>42737.62118157182</v>
      </c>
      <c r="G518" s="31">
        <f>SUM(OTEs!D518:K518,OTEs!M518,OTEs!N518,OTEs!O518,OTEs!Q518)/'BASE '!AA518</f>
        <v>0.75359372889067644</v>
      </c>
      <c r="H518" s="31">
        <f>OTEs!D518/OTEs!$T518</f>
        <v>4.2231182985092618E-2</v>
      </c>
      <c r="I518" s="31">
        <f>OTEs!E518/OTEs!$T518</f>
        <v>0</v>
      </c>
      <c r="J518" s="31">
        <f>OTEs!F518/OTEs!$T518</f>
        <v>0</v>
      </c>
      <c r="K518" s="31">
        <f>OTEs!G518/OTEs!$T518</f>
        <v>0</v>
      </c>
      <c r="L518" s="31">
        <f>OTEs!H518/OTEs!$T518</f>
        <v>0</v>
      </c>
      <c r="M518" s="31">
        <f>OTEs!I518/OTEs!$T518</f>
        <v>8.2196863837372333E-3</v>
      </c>
      <c r="N518" s="31">
        <f>OTEs!J518/OTEs!$T518</f>
        <v>0</v>
      </c>
      <c r="O518" s="31">
        <f>OTEs!K518/OTEs!$T518</f>
        <v>3.9250959550531893E-3</v>
      </c>
      <c r="P518" s="31">
        <f>OTEs!L518/OTEs!$T518</f>
        <v>1.3856042761157049E-3</v>
      </c>
      <c r="Q518" s="31">
        <f>OTEs!M518/OTEs!$T518</f>
        <v>0</v>
      </c>
      <c r="R518" s="31">
        <f>OTEs!N518/OTEs!$T518</f>
        <v>0.63088989456099431</v>
      </c>
      <c r="S518" s="31">
        <f>OTEs!O518/OTEs!$T518</f>
        <v>7.4532201991356017E-2</v>
      </c>
      <c r="T518" s="31">
        <f>OTEs!P518/OTEs!$T518</f>
        <v>0.15466161899639977</v>
      </c>
      <c r="U518" s="31">
        <f>OTEs!Q518/OTEs!$T518</f>
        <v>0</v>
      </c>
      <c r="V518" s="31">
        <f>OTEs!R518/OTEs!$T518</f>
        <v>1.1750237392371035E-3</v>
      </c>
      <c r="W518" s="31">
        <f>OTEs!S518/OTEs!$T518</f>
        <v>8.2979691112013962E-2</v>
      </c>
      <c r="X518" s="31">
        <f>SUM('BASE '!AH518:AK518)/'BASE '!AA518</f>
        <v>0.40532230588739515</v>
      </c>
      <c r="Y518" s="31">
        <f>'BASE '!AH518/SUM('BASE '!$AH518:$AK518)</f>
        <v>0.87763155374212221</v>
      </c>
      <c r="Z518" s="31">
        <f>'BASE '!AI518/SUM('BASE '!$AH518:$AK518)</f>
        <v>0.11430377564507789</v>
      </c>
      <c r="AA518" s="31">
        <f>'BASE '!AJ518/SUM('BASE '!$AH518:$AK518)</f>
        <v>7.0877152654062042E-4</v>
      </c>
      <c r="AB518" s="31">
        <f>'BASE '!AK518/SUM('BASE '!$AH518:$AK518)</f>
        <v>7.355899086259411E-3</v>
      </c>
      <c r="AC518" s="31">
        <f>'BASE '!AB518/'BASE '!AA518</f>
        <v>0.17932850804930051</v>
      </c>
      <c r="AD518" s="31">
        <f>'BASE '!AF518/'BASE '!AA518</f>
        <v>3.2800491949146623E-2</v>
      </c>
      <c r="AE518" s="31">
        <f>'BASE '!AG518/'BASE '!AA518</f>
        <v>0.78754645021732417</v>
      </c>
      <c r="AF518" s="31">
        <f>'BASE '!AA518/'BASE '!G518</f>
        <v>0.92851339230764873</v>
      </c>
      <c r="DV518" s="5"/>
      <c r="DW518" s="5"/>
      <c r="DX518" s="5"/>
      <c r="DY518" s="5"/>
      <c r="DZ518" s="5"/>
      <c r="EA518" s="5"/>
      <c r="EB518" s="5"/>
    </row>
    <row r="519" spans="1:132">
      <c r="A519" t="s">
        <v>1229</v>
      </c>
      <c r="B519" t="s">
        <v>1218</v>
      </c>
      <c r="C519" t="s">
        <v>1230</v>
      </c>
      <c r="D519" s="31">
        <f>'BASE '!Z519/'BASE '!AA519</f>
        <v>337.04154733991192</v>
      </c>
      <c r="E519" s="31">
        <f>'BASE '!AA519/'BASE '!CV519</f>
        <v>104.36162393162392</v>
      </c>
      <c r="F519" s="31">
        <f>'BASE '!Z519/'BASE '!CV519</f>
        <v>35174.20321282051</v>
      </c>
      <c r="G519" s="31">
        <f>SUM(OTEs!D519:K519,OTEs!M519,OTEs!N519,OTEs!O519,OTEs!Q519)/'BASE '!AA519</f>
        <v>0.88222821533605611</v>
      </c>
      <c r="H519" s="31">
        <f>OTEs!D519/OTEs!$T519</f>
        <v>1.5552514466834847E-2</v>
      </c>
      <c r="I519" s="31">
        <f>OTEs!E519/OTEs!$T519</f>
        <v>0</v>
      </c>
      <c r="J519" s="31">
        <f>OTEs!F519/OTEs!$T519</f>
        <v>0</v>
      </c>
      <c r="K519" s="31">
        <f>OTEs!G519/OTEs!$T519</f>
        <v>0</v>
      </c>
      <c r="L519" s="31">
        <f>OTEs!H519/OTEs!$T519</f>
        <v>0</v>
      </c>
      <c r="M519" s="31">
        <f>OTEs!I519/OTEs!$T519</f>
        <v>0</v>
      </c>
      <c r="N519" s="31">
        <f>OTEs!J519/OTEs!$T519</f>
        <v>0</v>
      </c>
      <c r="O519" s="31">
        <f>OTEs!K519/OTEs!$T519</f>
        <v>1.2918971769046187E-2</v>
      </c>
      <c r="P519" s="31">
        <f>OTEs!L519/OTEs!$T519</f>
        <v>0</v>
      </c>
      <c r="Q519" s="31">
        <f>OTEs!M519/OTEs!$T519</f>
        <v>0</v>
      </c>
      <c r="R519" s="31">
        <f>OTEs!N519/OTEs!$T519</f>
        <v>0.78261943912436349</v>
      </c>
      <c r="S519" s="31">
        <f>OTEs!O519/OTEs!$T519</f>
        <v>7.3237607449445088E-2</v>
      </c>
      <c r="T519" s="31">
        <f>OTEs!P519/OTEs!$T519</f>
        <v>0.10788166461571046</v>
      </c>
      <c r="U519" s="31">
        <f>OTEs!Q519/OTEs!$T519</f>
        <v>0</v>
      </c>
      <c r="V519" s="31">
        <f>OTEs!R519/OTEs!$T519</f>
        <v>2.144268555680793E-3</v>
      </c>
      <c r="W519" s="31">
        <f>OTEs!S519/OTEs!$T519</f>
        <v>5.6455340189191473E-3</v>
      </c>
      <c r="X519" s="31">
        <f>SUM('BASE '!AH519:AK519)/'BASE '!AA519</f>
        <v>0.39948207703162331</v>
      </c>
      <c r="Y519" s="31">
        <f>'BASE '!AH519/SUM('BASE '!$AH519:$AK519)</f>
        <v>0.88533765222026317</v>
      </c>
      <c r="Z519" s="31">
        <f>'BASE '!AI519/SUM('BASE '!$AH519:$AK519)</f>
        <v>0.10888105293369962</v>
      </c>
      <c r="AA519" s="31">
        <f>'BASE '!AJ519/SUM('BASE '!$AH519:$AK519)</f>
        <v>1.1890606420927466E-3</v>
      </c>
      <c r="AB519" s="31">
        <f>'BASE '!AK519/SUM('BASE '!$AH519:$AK519)</f>
        <v>4.592234203944401E-3</v>
      </c>
      <c r="AC519" s="31">
        <f>'BASE '!AB519/'BASE '!AA519</f>
        <v>9.9065461892449899E-2</v>
      </c>
      <c r="AD519" s="31">
        <f>'BASE '!AF519/'BASE '!AA519</f>
        <v>2.2732428578799393E-2</v>
      </c>
      <c r="AE519" s="31">
        <f>'BASE '!AG519/'BASE '!AA519</f>
        <v>0.877836844437201</v>
      </c>
      <c r="AF519" s="31">
        <f>'BASE '!AA519/'BASE '!G519</f>
        <v>0.83679372450730616</v>
      </c>
      <c r="DV519" s="5"/>
      <c r="DW519" s="5"/>
      <c r="DX519" s="5"/>
      <c r="DY519" s="5"/>
      <c r="DZ519" s="5"/>
      <c r="EA519" s="5"/>
      <c r="EB519" s="5"/>
    </row>
    <row r="520" spans="1:132">
      <c r="A520" t="s">
        <v>1231</v>
      </c>
      <c r="B520" t="s">
        <v>1218</v>
      </c>
      <c r="C520" t="s">
        <v>1232</v>
      </c>
      <c r="D520" s="31">
        <f>'BASE '!Z520/'BASE '!AA520</f>
        <v>438.26803628456145</v>
      </c>
      <c r="E520" s="31">
        <f>'BASE '!AA520/'BASE '!CV520</f>
        <v>106.76921296296298</v>
      </c>
      <c r="F520" s="31">
        <f>'BASE '!Z520/'BASE '!CV520</f>
        <v>46793.533300925927</v>
      </c>
      <c r="G520" s="31">
        <f>SUM(OTEs!D520:K520,OTEs!M520,OTEs!N520,OTEs!O520,OTEs!Q520)/'BASE '!AA520</f>
        <v>0.7794524794956238</v>
      </c>
      <c r="H520" s="31">
        <f>OTEs!D520/OTEs!$T520</f>
        <v>0</v>
      </c>
      <c r="I520" s="31">
        <f>OTEs!E520/OTEs!$T520</f>
        <v>0</v>
      </c>
      <c r="J520" s="31">
        <f>OTEs!F520/OTEs!$T520</f>
        <v>0</v>
      </c>
      <c r="K520" s="31">
        <f>OTEs!G520/OTEs!$T520</f>
        <v>0</v>
      </c>
      <c r="L520" s="31">
        <f>OTEs!H520/OTEs!$T520</f>
        <v>0</v>
      </c>
      <c r="M520" s="31">
        <f>OTEs!I520/OTEs!$T520</f>
        <v>0</v>
      </c>
      <c r="N520" s="31">
        <f>OTEs!J520/OTEs!$T520</f>
        <v>0</v>
      </c>
      <c r="O520" s="31">
        <f>OTEs!K520/OTEs!$T520</f>
        <v>3.8808177034665029E-3</v>
      </c>
      <c r="P520" s="31">
        <f>OTEs!L520/OTEs!$T520</f>
        <v>2.1637184737762958E-3</v>
      </c>
      <c r="Q520" s="31">
        <f>OTEs!M520/OTEs!$T520</f>
        <v>0.11902619660352569</v>
      </c>
      <c r="R520" s="31">
        <f>OTEs!N520/OTEs!$T520</f>
        <v>0.60454250796218034</v>
      </c>
      <c r="S520" s="31">
        <f>OTEs!O520/OTEs!$T520</f>
        <v>5.2002957226451131E-2</v>
      </c>
      <c r="T520" s="31">
        <f>OTEs!P520/OTEs!$T520</f>
        <v>0.21666670280090972</v>
      </c>
      <c r="U520" s="31">
        <f>OTEs!Q520/OTEs!$T520</f>
        <v>0</v>
      </c>
      <c r="V520" s="31">
        <f>OTEs!R520/OTEs!$T520</f>
        <v>0</v>
      </c>
      <c r="W520" s="31">
        <f>OTEs!S520/OTEs!$T520</f>
        <v>1.7170992296902065E-3</v>
      </c>
      <c r="X520" s="31">
        <f>SUM('BASE '!AH520:AK520)/'BASE '!AA520</f>
        <v>0.36191335153053816</v>
      </c>
      <c r="Y520" s="31">
        <f>'BASE '!AH520/SUM('BASE '!$AH520:$AK520)</f>
        <v>0.79069070868028513</v>
      </c>
      <c r="Z520" s="31">
        <f>'BASE '!AI520/SUM('BASE '!$AH520:$AK520)</f>
        <v>0.19541125022464503</v>
      </c>
      <c r="AA520" s="31">
        <f>'BASE '!AJ520/SUM('BASE '!$AH520:$AK520)</f>
        <v>0</v>
      </c>
      <c r="AB520" s="31">
        <f>'BASE '!AK520/SUM('BASE '!$AH520:$AK520)</f>
        <v>1.3898041095069787E-2</v>
      </c>
      <c r="AC520" s="31">
        <f>'BASE '!AB520/'BASE '!AA520</f>
        <v>0.12145658579100388</v>
      </c>
      <c r="AD520" s="31">
        <f>'BASE '!AF520/'BASE '!AA520</f>
        <v>2.8470892783196707E-2</v>
      </c>
      <c r="AE520" s="31">
        <f>'BASE '!AG520/'BASE '!AA520</f>
        <v>0.84984921180375628</v>
      </c>
      <c r="AF520" s="31">
        <f>'BASE '!AA520/'BASE '!G520</f>
        <v>0.83109513965472948</v>
      </c>
      <c r="DV520" s="5"/>
      <c r="DW520" s="5"/>
      <c r="DX520" s="5"/>
      <c r="DY520" s="5"/>
      <c r="DZ520" s="5"/>
      <c r="EA520" s="5"/>
      <c r="EB520" s="5"/>
    </row>
    <row r="521" spans="1:132">
      <c r="A521" t="s">
        <v>1233</v>
      </c>
      <c r="B521" t="s">
        <v>1218</v>
      </c>
      <c r="C521" t="s">
        <v>1234</v>
      </c>
      <c r="D521" s="31">
        <f>'BASE '!Z521/'BASE '!AA521</f>
        <v>202.21073785676739</v>
      </c>
      <c r="E521" s="31">
        <f>'BASE '!AA521/'BASE '!CV521</f>
        <v>155.7959935897436</v>
      </c>
      <c r="F521" s="31">
        <f>'BASE '!Z521/'BASE '!CV521</f>
        <v>31503.622818910255</v>
      </c>
      <c r="G521" s="31">
        <f>SUM(OTEs!D521:K521,OTEs!M521,OTEs!N521,OTEs!O521,OTEs!Q521)/'BASE '!AA521</f>
        <v>0.69634538098906873</v>
      </c>
      <c r="H521" s="31">
        <f>OTEs!D521/OTEs!$T521</f>
        <v>3.4747437892142179E-2</v>
      </c>
      <c r="I521" s="31">
        <f>OTEs!E521/OTEs!$T521</f>
        <v>1.1091151645066563E-2</v>
      </c>
      <c r="J521" s="31">
        <f>OTEs!F521/OTEs!$T521</f>
        <v>0</v>
      </c>
      <c r="K521" s="31">
        <f>OTEs!G521/OTEs!$T521</f>
        <v>0</v>
      </c>
      <c r="L521" s="31">
        <f>OTEs!H521/OTEs!$T521</f>
        <v>9.2261796787297637E-2</v>
      </c>
      <c r="M521" s="31">
        <f>OTEs!I521/OTEs!$T521</f>
        <v>0</v>
      </c>
      <c r="N521" s="31">
        <f>OTEs!J521/OTEs!$T521</f>
        <v>0</v>
      </c>
      <c r="O521" s="31">
        <f>OTEs!K521/OTEs!$T521</f>
        <v>0</v>
      </c>
      <c r="P521" s="31">
        <f>OTEs!L521/OTEs!$T521</f>
        <v>0</v>
      </c>
      <c r="Q521" s="31">
        <f>OTEs!M521/OTEs!$T521</f>
        <v>0</v>
      </c>
      <c r="R521" s="31">
        <f>OTEs!N521/OTEs!$T521</f>
        <v>0.52285140033563693</v>
      </c>
      <c r="S521" s="31">
        <f>OTEs!O521/OTEs!$T521</f>
        <v>4.0495142179235083E-2</v>
      </c>
      <c r="T521" s="31">
        <f>OTEs!P521/OTEs!$T521</f>
        <v>8.9512849669286729E-2</v>
      </c>
      <c r="U521" s="31">
        <f>OTEs!Q521/OTEs!$T521</f>
        <v>2.6432183827027793E-4</v>
      </c>
      <c r="V521" s="31">
        <f>OTEs!R521/OTEs!$T521</f>
        <v>9.2771782451724993E-4</v>
      </c>
      <c r="W521" s="31">
        <f>OTEs!S521/OTEs!$T521</f>
        <v>0.20784818182854739</v>
      </c>
      <c r="X521" s="31">
        <f>SUM('BASE '!AH521:AK521)/'BASE '!AA521</f>
        <v>0.12714893634529872</v>
      </c>
      <c r="Y521" s="31">
        <f>'BASE '!AH521/SUM('BASE '!$AH521:$AK521)</f>
        <v>0.81846128953968122</v>
      </c>
      <c r="Z521" s="31">
        <f>'BASE '!AI521/SUM('BASE '!$AH521:$AK521)</f>
        <v>0.17530944098373916</v>
      </c>
      <c r="AA521" s="31">
        <f>'BASE '!AJ521/SUM('BASE '!$AH521:$AK521)</f>
        <v>1.0516948466952512E-3</v>
      </c>
      <c r="AB521" s="31">
        <f>'BASE '!AK521/SUM('BASE '!$AH521:$AK521)</f>
        <v>5.177574629884313E-3</v>
      </c>
      <c r="AC521" s="31">
        <f>'BASE '!AB521/'BASE '!AA521</f>
        <v>6.7629327060062722E-2</v>
      </c>
      <c r="AD521" s="31">
        <f>'BASE '!AF521/'BASE '!AA521</f>
        <v>4.940509192350697E-3</v>
      </c>
      <c r="AE521" s="31">
        <f>'BASE '!AG521/'BASE '!AA521</f>
        <v>0.92712054616130768</v>
      </c>
      <c r="AF521" s="31">
        <f>'BASE '!AA521/'BASE '!G521</f>
        <v>0.97880146867971074</v>
      </c>
      <c r="DV521" s="5"/>
      <c r="DW521" s="5"/>
      <c r="DX521" s="5"/>
      <c r="DY521" s="5"/>
      <c r="DZ521" s="5"/>
      <c r="EA521" s="5"/>
      <c r="EB521" s="5"/>
    </row>
    <row r="522" spans="1:132">
      <c r="A522" t="s">
        <v>1235</v>
      </c>
      <c r="B522" t="s">
        <v>1218</v>
      </c>
      <c r="C522" t="s">
        <v>1236</v>
      </c>
      <c r="D522" s="31">
        <f>'BASE '!Z522/'BASE '!AA522</f>
        <v>568.44669661970295</v>
      </c>
      <c r="E522" s="31">
        <f>'BASE '!AA522/'BASE '!CV522</f>
        <v>64.214639639639628</v>
      </c>
      <c r="F522" s="31">
        <f>'BASE '!Z522/'BASE '!CV522</f>
        <v>36502.599777777774</v>
      </c>
      <c r="G522" s="31">
        <f>SUM(OTEs!D522:K522,OTEs!M522,OTEs!N522,OTEs!O522,OTEs!Q522)/'BASE '!AA522</f>
        <v>0.81312555606607451</v>
      </c>
      <c r="H522" s="31">
        <f>OTEs!D522/OTEs!$T522</f>
        <v>4.918180215338265E-2</v>
      </c>
      <c r="I522" s="31">
        <f>OTEs!E522/OTEs!$T522</f>
        <v>0</v>
      </c>
      <c r="J522" s="31">
        <f>OTEs!F522/OTEs!$T522</f>
        <v>0</v>
      </c>
      <c r="K522" s="31">
        <f>OTEs!G522/OTEs!$T522</f>
        <v>6.2715287975585992E-3</v>
      </c>
      <c r="L522" s="31">
        <f>OTEs!H522/OTEs!$T522</f>
        <v>2.5973595680454955E-2</v>
      </c>
      <c r="M522" s="31">
        <f>OTEs!I522/OTEs!$T522</f>
        <v>0</v>
      </c>
      <c r="N522" s="31">
        <f>OTEs!J522/OTEs!$T522</f>
        <v>0</v>
      </c>
      <c r="O522" s="31">
        <f>OTEs!K522/OTEs!$T522</f>
        <v>3.3132604968234109E-4</v>
      </c>
      <c r="P522" s="31">
        <f>OTEs!L522/OTEs!$T522</f>
        <v>1.4140522477514201E-2</v>
      </c>
      <c r="Q522" s="31">
        <f>OTEs!M522/OTEs!$T522</f>
        <v>4.6148985491468937E-4</v>
      </c>
      <c r="R522" s="31">
        <f>OTEs!N522/OTEs!$T522</f>
        <v>0.52893008902020966</v>
      </c>
      <c r="S522" s="31">
        <f>OTEs!O522/OTEs!$T522</f>
        <v>0.20958975918512721</v>
      </c>
      <c r="T522" s="31">
        <f>OTEs!P522/OTEs!$T522</f>
        <v>9.3378330566366366E-2</v>
      </c>
      <c r="U522" s="31">
        <f>OTEs!Q522/OTEs!$T522</f>
        <v>2.2482839085587432E-3</v>
      </c>
      <c r="V522" s="31">
        <f>OTEs!R522/OTEs!$T522</f>
        <v>2.2162162801787736E-2</v>
      </c>
      <c r="W522" s="31">
        <f>OTEs!S522/OTEs!$T522</f>
        <v>4.733110950444272E-2</v>
      </c>
      <c r="X522" s="31">
        <f>SUM('BASE '!AH522:AK522)/'BASE '!AA522</f>
        <v>0.47325095663824523</v>
      </c>
      <c r="Y522" s="31">
        <f>'BASE '!AH522/SUM('BASE '!$AH522:$AK522)</f>
        <v>0.695891696929272</v>
      </c>
      <c r="Z522" s="31">
        <f>'BASE '!AI522/SUM('BASE '!$AH522:$AK522)</f>
        <v>0.23594950468143977</v>
      </c>
      <c r="AA522" s="31">
        <f>'BASE '!AJ522/SUM('BASE '!$AH522:$AK522)</f>
        <v>4.3232293287877666E-3</v>
      </c>
      <c r="AB522" s="31">
        <f>'BASE '!AK522/SUM('BASE '!$AH522:$AK522)</f>
        <v>6.3835569060500502E-2</v>
      </c>
      <c r="AC522" s="31">
        <f>'BASE '!AB522/'BASE '!AA522</f>
        <v>0.20240162087780403</v>
      </c>
      <c r="AD522" s="31">
        <f>'BASE '!AF522/'BASE '!AA522</f>
        <v>2.5615574643503922E-2</v>
      </c>
      <c r="AE522" s="31">
        <f>'BASE '!AG522/'BASE '!AA522</f>
        <v>0.7718553696253766</v>
      </c>
      <c r="AF522" s="31">
        <f>'BASE '!AA522/'BASE '!G522</f>
        <v>0.77314528992428988</v>
      </c>
      <c r="DV522" s="5"/>
      <c r="DW522" s="5"/>
      <c r="DX522" s="5"/>
      <c r="DY522" s="5"/>
      <c r="DZ522" s="5"/>
      <c r="EA522" s="5"/>
      <c r="EB522" s="5"/>
    </row>
    <row r="523" spans="1:132">
      <c r="A523" t="s">
        <v>1237</v>
      </c>
      <c r="B523" t="s">
        <v>1218</v>
      </c>
      <c r="C523" t="s">
        <v>1238</v>
      </c>
      <c r="D523" s="31">
        <f>'BASE '!Z523/'BASE '!AA523</f>
        <v>348.67251933158292</v>
      </c>
      <c r="E523" s="31">
        <f>'BASE '!AA523/'BASE '!CV523</f>
        <v>83.961363636363629</v>
      </c>
      <c r="F523" s="31">
        <f>'BASE '!Z523/'BASE '!CV523</f>
        <v>29275.020185606059</v>
      </c>
      <c r="G523" s="31">
        <f>SUM(OTEs!D523:K523,OTEs!M523,OTEs!N523,OTEs!O523,OTEs!Q523)/'BASE '!AA523</f>
        <v>0.68031381678080649</v>
      </c>
      <c r="H523" s="31">
        <f>OTEs!D523/OTEs!$T523</f>
        <v>7.4906832859959846E-2</v>
      </c>
      <c r="I523" s="31">
        <f>OTEs!E523/OTEs!$T523</f>
        <v>0</v>
      </c>
      <c r="J523" s="31">
        <f>OTEs!F523/OTEs!$T523</f>
        <v>6.3317473813701902E-3</v>
      </c>
      <c r="K523" s="31">
        <f>OTEs!G523/OTEs!$T523</f>
        <v>0</v>
      </c>
      <c r="L523" s="31">
        <f>OTEs!H523/OTEs!$T523</f>
        <v>0</v>
      </c>
      <c r="M523" s="31">
        <f>OTEs!I523/OTEs!$T523</f>
        <v>0</v>
      </c>
      <c r="N523" s="31">
        <f>OTEs!J523/OTEs!$T523</f>
        <v>0</v>
      </c>
      <c r="O523" s="31">
        <f>OTEs!K523/OTEs!$T523</f>
        <v>1.0334316261736348E-2</v>
      </c>
      <c r="P523" s="31">
        <f>OTEs!L523/OTEs!$T523</f>
        <v>0</v>
      </c>
      <c r="Q523" s="31">
        <f>OTEs!M523/OTEs!$T523</f>
        <v>0</v>
      </c>
      <c r="R523" s="31">
        <f>OTEs!N523/OTEs!$T523</f>
        <v>0.30000723628272158</v>
      </c>
      <c r="S523" s="31">
        <f>OTEs!O523/OTEs!$T523</f>
        <v>0.29010031296922772</v>
      </c>
      <c r="T523" s="31">
        <f>OTEs!P523/OTEs!$T523</f>
        <v>4.9469037755305097E-2</v>
      </c>
      <c r="U523" s="31">
        <f>OTEs!Q523/OTEs!$T523</f>
        <v>3.2563272247046693E-4</v>
      </c>
      <c r="V523" s="31">
        <f>OTEs!R523/OTEs!$T523</f>
        <v>2.6457658700725435E-3</v>
      </c>
      <c r="W523" s="31">
        <f>OTEs!S523/OTEs!$T523</f>
        <v>0.26587911789713625</v>
      </c>
      <c r="X523" s="31">
        <f>SUM('BASE '!AH523:AK523)/'BASE '!AA523</f>
        <v>0.23739274016728476</v>
      </c>
      <c r="Y523" s="31">
        <f>'BASE '!AH523/SUM('BASE '!$AH523:$AK523)</f>
        <v>0.48802736602052449</v>
      </c>
      <c r="Z523" s="31">
        <f>'BASE '!AI523/SUM('BASE '!$AH523:$AK523)</f>
        <v>0.48726719878373231</v>
      </c>
      <c r="AA523" s="31">
        <f>'BASE '!AJ523/SUM('BASE '!$AH523:$AK523)</f>
        <v>2.0904599011782592E-2</v>
      </c>
      <c r="AB523" s="31">
        <f>'BASE '!AK523/SUM('BASE '!$AH523:$AK523)</f>
        <v>3.8008361839604711E-3</v>
      </c>
      <c r="AC523" s="31">
        <f>'BASE '!AB523/'BASE '!AA523</f>
        <v>0.21800025264145664</v>
      </c>
      <c r="AD523" s="31">
        <f>'BASE '!AF523/'BASE '!AA523</f>
        <v>4.0880545705546383E-2</v>
      </c>
      <c r="AE523" s="31">
        <f>'BASE '!AG523/'BASE '!AA523</f>
        <v>0.73998231509803392</v>
      </c>
      <c r="AF523" s="31">
        <f>'BASE '!AA523/'BASE '!G523</f>
        <v>0.65787638553334415</v>
      </c>
      <c r="DV523" s="5"/>
      <c r="DW523" s="5"/>
      <c r="DX523" s="5"/>
      <c r="DY523" s="5"/>
      <c r="DZ523" s="5"/>
      <c r="EA523" s="5"/>
      <c r="EB523" s="5"/>
    </row>
    <row r="524" spans="1:132">
      <c r="A524" t="s">
        <v>1241</v>
      </c>
      <c r="B524" t="s">
        <v>1240</v>
      </c>
      <c r="C524" t="s">
        <v>1242</v>
      </c>
      <c r="D524" s="31">
        <f>'BASE '!Z524/'BASE '!AA524</f>
        <v>239.73504707893315</v>
      </c>
      <c r="E524" s="31">
        <f>'BASE '!AA524/'BASE '!CV524</f>
        <v>199.88459595959597</v>
      </c>
      <c r="F524" s="31">
        <f>'BASE '!Z524/'BASE '!CV524</f>
        <v>47919.343022727269</v>
      </c>
      <c r="G524" s="31">
        <f>SUM(OTEs!D524:K524,OTEs!M524,OTEs!N524,OTEs!O524,OTEs!Q524)/'BASE '!AA524</f>
        <v>0.93185840819765953</v>
      </c>
      <c r="H524" s="31">
        <f>OTEs!D524/OTEs!$T524</f>
        <v>7.4275181512564695E-2</v>
      </c>
      <c r="I524" s="31">
        <f>OTEs!E524/OTEs!$T524</f>
        <v>0</v>
      </c>
      <c r="J524" s="31">
        <f>OTEs!F524/OTEs!$T524</f>
        <v>0</v>
      </c>
      <c r="K524" s="31">
        <f>OTEs!G524/OTEs!$T524</f>
        <v>0</v>
      </c>
      <c r="L524" s="31">
        <f>OTEs!H524/OTEs!$T524</f>
        <v>0</v>
      </c>
      <c r="M524" s="31">
        <f>OTEs!I524/OTEs!$T524</f>
        <v>1.2886223490069396E-4</v>
      </c>
      <c r="N524" s="31">
        <f>OTEs!J524/OTEs!$T524</f>
        <v>0</v>
      </c>
      <c r="O524" s="31">
        <f>OTEs!K524/OTEs!$T524</f>
        <v>5.1342757121217667E-3</v>
      </c>
      <c r="P524" s="31">
        <f>OTEs!L524/OTEs!$T524</f>
        <v>0</v>
      </c>
      <c r="Q524" s="31">
        <f>OTEs!M524/OTEs!$T524</f>
        <v>0</v>
      </c>
      <c r="R524" s="31">
        <f>OTEs!N524/OTEs!$T524</f>
        <v>0.76510056939420856</v>
      </c>
      <c r="S524" s="31">
        <f>OTEs!O524/OTEs!$T524</f>
        <v>8.7219519343863822E-2</v>
      </c>
      <c r="T524" s="31">
        <f>OTEs!P524/OTEs!$T524</f>
        <v>6.7955878581454198E-3</v>
      </c>
      <c r="U524" s="31">
        <f>OTEs!Q524/OTEs!$T524</f>
        <v>0</v>
      </c>
      <c r="V524" s="31">
        <f>OTEs!R524/OTEs!$T524</f>
        <v>0</v>
      </c>
      <c r="W524" s="31">
        <f>OTEs!S524/OTEs!$T524</f>
        <v>6.1346003944195066E-2</v>
      </c>
      <c r="X524" s="31">
        <f>SUM('BASE '!AH524:AK524)/'BASE '!AA524</f>
        <v>0.24257684042433575</v>
      </c>
      <c r="Y524" s="31">
        <f>'BASE '!AH524/SUM('BASE '!$AH524:$AK524)</f>
        <v>0.85000781209312015</v>
      </c>
      <c r="Z524" s="31">
        <f>'BASE '!AI524/SUM('BASE '!$AH524:$AK524)</f>
        <v>0.14072183740430186</v>
      </c>
      <c r="AA524" s="31">
        <f>'BASE '!AJ524/SUM('BASE '!$AH524:$AK524)</f>
        <v>9.3745117441799909E-4</v>
      </c>
      <c r="AB524" s="31">
        <f>'BASE '!AK524/SUM('BASE '!$AH524:$AK524)</f>
        <v>8.3328993281599918E-3</v>
      </c>
      <c r="AC524" s="31">
        <f>'BASE '!AB524/'BASE '!AA524</f>
        <v>0.11981282128703052</v>
      </c>
      <c r="AD524" s="31">
        <f>'BASE '!AF524/'BASE '!AA524</f>
        <v>2.6957474199127526E-2</v>
      </c>
      <c r="AE524" s="31">
        <f>'BASE '!AG524/'BASE '!AA524</f>
        <v>0.85310842241040596</v>
      </c>
      <c r="AF524" s="31">
        <f>'BASE '!AA524/'BASE '!G524</f>
        <v>0.95126906387550247</v>
      </c>
      <c r="DV524" s="5"/>
      <c r="DW524" s="5"/>
      <c r="DX524" s="5"/>
      <c r="DY524" s="5"/>
      <c r="DZ524" s="5"/>
      <c r="EA524" s="5"/>
      <c r="EB524" s="5"/>
    </row>
    <row r="525" spans="1:132">
      <c r="A525" t="s">
        <v>1243</v>
      </c>
      <c r="B525" t="s">
        <v>1240</v>
      </c>
      <c r="C525" t="s">
        <v>1244</v>
      </c>
      <c r="D525" s="31">
        <f>'BASE '!Z525/'BASE '!AA525</f>
        <v>550.35116430561777</v>
      </c>
      <c r="E525" s="31">
        <f>'BASE '!AA525/'BASE '!CV525</f>
        <v>70.547484909456742</v>
      </c>
      <c r="F525" s="31">
        <f>'BASE '!Z525/'BASE '!CV525</f>
        <v>38825.890458752518</v>
      </c>
      <c r="G525" s="31">
        <f>SUM(OTEs!D525:K525,OTEs!M525,OTEs!N525,OTEs!O525,OTEs!Q525)/'BASE '!AA525</f>
        <v>0.90460925044421181</v>
      </c>
      <c r="H525" s="31">
        <f>OTEs!D525/OTEs!$T525</f>
        <v>0.36135673826613035</v>
      </c>
      <c r="I525" s="31">
        <f>OTEs!E525/OTEs!$T525</f>
        <v>0</v>
      </c>
      <c r="J525" s="31">
        <f>OTEs!F525/OTEs!$T525</f>
        <v>4.5279138586297653E-2</v>
      </c>
      <c r="K525" s="31">
        <f>OTEs!G525/OTEs!$T525</f>
        <v>0</v>
      </c>
      <c r="L525" s="31">
        <f>OTEs!H525/OTEs!$T525</f>
        <v>6.5593405020434037E-2</v>
      </c>
      <c r="M525" s="31">
        <f>OTEs!I525/OTEs!$T525</f>
        <v>5.6964077576309954E-4</v>
      </c>
      <c r="N525" s="31">
        <f>OTEs!J525/OTEs!$T525</f>
        <v>2.74596066265289E-3</v>
      </c>
      <c r="O525" s="31">
        <f>OTEs!K525/OTEs!$T525</f>
        <v>3.6328475319948234E-2</v>
      </c>
      <c r="P525" s="31">
        <f>OTEs!L525/OTEs!$T525</f>
        <v>4.9252017842901837E-3</v>
      </c>
      <c r="Q525" s="31">
        <f>OTEs!M525/OTEs!$T525</f>
        <v>0</v>
      </c>
      <c r="R525" s="31">
        <f>OTEs!N525/OTEs!$T525</f>
        <v>0.41466927240806145</v>
      </c>
      <c r="S525" s="31">
        <f>OTEs!O525/OTEs!$T525</f>
        <v>0</v>
      </c>
      <c r="T525" s="31">
        <f>OTEs!P525/OTEs!$T525</f>
        <v>6.1345929697564569E-3</v>
      </c>
      <c r="U525" s="31">
        <f>OTEs!Q525/OTEs!$T525</f>
        <v>0</v>
      </c>
      <c r="V525" s="31">
        <f>OTEs!R525/OTEs!$T525</f>
        <v>6.368291749556703E-3</v>
      </c>
      <c r="W525" s="31">
        <f>OTEs!S525/OTEs!$T525</f>
        <v>5.6029282457108975E-2</v>
      </c>
      <c r="X525" s="31">
        <f>SUM('BASE '!AH525:AK525)/'BASE '!AA525</f>
        <v>0.26669822971242452</v>
      </c>
      <c r="Y525" s="31">
        <f>'BASE '!AH525/SUM('BASE '!$AH525:$AK525)</f>
        <v>0.96267778847182117</v>
      </c>
      <c r="Z525" s="31">
        <f>'BASE '!AI525/SUM('BASE '!$AH525:$AK525)</f>
        <v>1.2191209496310555E-2</v>
      </c>
      <c r="AA525" s="31">
        <f>'BASE '!AJ525/SUM('BASE '!$AH525:$AK525)</f>
        <v>3.2082130253448829E-4</v>
      </c>
      <c r="AB525" s="31">
        <f>'BASE '!AK525/SUM('BASE '!$AH525:$AK525)</f>
        <v>2.4810180729333761E-2</v>
      </c>
      <c r="AC525" s="31">
        <f>'BASE '!AB525/'BASE '!AA525</f>
        <v>0.19884148410962263</v>
      </c>
      <c r="AD525" s="31">
        <f>'BASE '!AF525/'BASE '!AA525</f>
        <v>8.3440524098670643E-2</v>
      </c>
      <c r="AE525" s="31">
        <f>'BASE '!AG525/'BASE '!AA525</f>
        <v>0.7167853608312108</v>
      </c>
      <c r="AF525" s="31">
        <f>'BASE '!AA525/'BASE '!G525</f>
        <v>0.73917689741352988</v>
      </c>
      <c r="DV525" s="5"/>
      <c r="DW525" s="5"/>
      <c r="DX525" s="5"/>
      <c r="DY525" s="5"/>
      <c r="DZ525" s="5"/>
      <c r="EA525" s="5"/>
      <c r="EB525" s="5"/>
    </row>
    <row r="526" spans="1:132">
      <c r="A526" t="s">
        <v>1245</v>
      </c>
      <c r="B526" t="s">
        <v>1240</v>
      </c>
      <c r="C526" t="s">
        <v>1240</v>
      </c>
      <c r="D526" s="31">
        <f>'BASE '!Z526/'BASE '!AA526</f>
        <v>313.46592356374765</v>
      </c>
      <c r="E526" s="31">
        <f>'BASE '!AA526/'BASE '!CV526</f>
        <v>107.94233490566036</v>
      </c>
      <c r="F526" s="31">
        <f>'BASE '!Z526/'BASE '!CV526</f>
        <v>33836.243702830187</v>
      </c>
      <c r="G526" s="31">
        <f>SUM(OTEs!D526:K526,OTEs!M526,OTEs!N526,OTEs!O526,OTEs!Q526)/'BASE '!AA526</f>
        <v>0.76998222539768901</v>
      </c>
      <c r="H526" s="31">
        <f>OTEs!D526/OTEs!$T526</f>
        <v>0.35924530714921082</v>
      </c>
      <c r="I526" s="31">
        <f>OTEs!E526/OTEs!$T526</f>
        <v>0</v>
      </c>
      <c r="J526" s="31">
        <f>OTEs!F526/OTEs!$T526</f>
        <v>0</v>
      </c>
      <c r="K526" s="31">
        <f>OTEs!G526/OTEs!$T526</f>
        <v>0</v>
      </c>
      <c r="L526" s="31">
        <f>OTEs!H526/OTEs!$T526</f>
        <v>1.1418823016236422E-4</v>
      </c>
      <c r="M526" s="31">
        <f>OTEs!I526/OTEs!$T526</f>
        <v>2.4379187139664765E-3</v>
      </c>
      <c r="N526" s="31">
        <f>OTEs!J526/OTEs!$T526</f>
        <v>2.3979528334096487E-2</v>
      </c>
      <c r="O526" s="31">
        <f>OTEs!K526/OTEs!$T526</f>
        <v>2.3819664811869177E-3</v>
      </c>
      <c r="P526" s="31">
        <f>OTEs!L526/OTEs!$T526</f>
        <v>8.8381690145669916E-4</v>
      </c>
      <c r="Q526" s="31">
        <f>OTEs!M526/OTEs!$T526</f>
        <v>4.4133750957753771E-2</v>
      </c>
      <c r="R526" s="31">
        <f>OTEs!N526/OTEs!$T526</f>
        <v>0.21569928301210278</v>
      </c>
      <c r="S526" s="31">
        <f>OTEs!O526/OTEs!$T526</f>
        <v>0.13951175396547175</v>
      </c>
      <c r="T526" s="31">
        <f>OTEs!P526/OTEs!$T526</f>
        <v>7.7191243589758217E-4</v>
      </c>
      <c r="U526" s="31">
        <f>OTEs!Q526/OTEs!$T526</f>
        <v>1.7299516869598179E-2</v>
      </c>
      <c r="V526" s="31">
        <f>OTEs!R526/OTEs!$T526</f>
        <v>4.8470619939320371E-2</v>
      </c>
      <c r="W526" s="31">
        <f>OTEs!S526/OTEs!$T526</f>
        <v>0.14507043700977565</v>
      </c>
      <c r="X526" s="31">
        <f>SUM('BASE '!AH526:AK526)/'BASE '!AA526</f>
        <v>0.15362412888607757</v>
      </c>
      <c r="Y526" s="31">
        <f>'BASE '!AH526/SUM('BASE '!$AH526:$AK526)</f>
        <v>0.78950362679561936</v>
      </c>
      <c r="Z526" s="31">
        <f>'BASE '!AI526/SUM('BASE '!$AH526:$AK526)</f>
        <v>0.19314464514293841</v>
      </c>
      <c r="AA526" s="31">
        <f>'BASE '!AJ526/SUM('BASE '!$AH526:$AK526)</f>
        <v>1.3938273360830608E-2</v>
      </c>
      <c r="AB526" s="31">
        <f>'BASE '!AK526/SUM('BASE '!$AH526:$AK526)</f>
        <v>3.4134547006115772E-3</v>
      </c>
      <c r="AC526" s="31">
        <f>'BASE '!AB526/'BASE '!AA526</f>
        <v>0.31204532468965457</v>
      </c>
      <c r="AD526" s="31">
        <f>'BASE '!AF526/'BASE '!AA526</f>
        <v>1.6814314945851373E-2</v>
      </c>
      <c r="AE526" s="31">
        <f>'BASE '!AG526/'BASE '!AA526</f>
        <v>0.67026528621261128</v>
      </c>
      <c r="AF526" s="31">
        <f>'BASE '!AA526/'BASE '!G526</f>
        <v>0.71671976143330995</v>
      </c>
      <c r="DV526" s="5"/>
      <c r="DW526" s="5"/>
      <c r="DX526" s="5"/>
      <c r="DY526" s="5"/>
      <c r="DZ526" s="5"/>
      <c r="EA526" s="5"/>
      <c r="EB526" s="5"/>
    </row>
    <row r="527" spans="1:132">
      <c r="A527" t="s">
        <v>1246</v>
      </c>
      <c r="B527" t="s">
        <v>1240</v>
      </c>
      <c r="C527" t="s">
        <v>1247</v>
      </c>
      <c r="D527" s="31">
        <f>'BASE '!Z527/'BASE '!AA527</f>
        <v>314.63314583091363</v>
      </c>
      <c r="E527" s="31">
        <f>'BASE '!AA527/'BASE '!CV527</f>
        <v>107.22580136626378</v>
      </c>
      <c r="F527" s="31">
        <f>'BASE '!Z527/'BASE '!CV527</f>
        <v>33736.791198108251</v>
      </c>
      <c r="G527" s="31">
        <f>SUM(OTEs!D527:K527,OTEs!M527,OTEs!N527,OTEs!O527,OTEs!Q527)/'BASE '!AA527</f>
        <v>0.78289905400961624</v>
      </c>
      <c r="H527" s="31">
        <f>OTEs!D527/OTEs!$T527</f>
        <v>5.6823400598777551E-2</v>
      </c>
      <c r="I527" s="31">
        <f>OTEs!E527/OTEs!$T527</f>
        <v>0</v>
      </c>
      <c r="J527" s="31">
        <f>OTEs!F527/OTEs!$T527</f>
        <v>0</v>
      </c>
      <c r="K527" s="31">
        <f>OTEs!G527/OTEs!$T527</f>
        <v>0</v>
      </c>
      <c r="L527" s="31">
        <f>OTEs!H527/OTEs!$T527</f>
        <v>3.0583530768681067E-4</v>
      </c>
      <c r="M527" s="31">
        <f>OTEs!I527/OTEs!$T527</f>
        <v>0</v>
      </c>
      <c r="N527" s="31">
        <f>OTEs!J527/OTEs!$T527</f>
        <v>1.4991926847392678E-5</v>
      </c>
      <c r="O527" s="31">
        <f>OTEs!K527/OTEs!$T527</f>
        <v>2.6870530219476812E-2</v>
      </c>
      <c r="P527" s="31">
        <f>OTEs!L527/OTEs!$T527</f>
        <v>1.8984776697748263E-3</v>
      </c>
      <c r="Q527" s="31">
        <f>OTEs!M527/OTEs!$T527</f>
        <v>0</v>
      </c>
      <c r="R527" s="31">
        <f>OTEs!N527/OTEs!$T527</f>
        <v>0.38065401781140856</v>
      </c>
      <c r="S527" s="31">
        <f>OTEs!O527/OTEs!$T527</f>
        <v>0.33365682579930706</v>
      </c>
      <c r="T527" s="31">
        <f>OTEs!P527/OTEs!$T527</f>
        <v>0.1650336293905732</v>
      </c>
      <c r="U527" s="31">
        <f>OTEs!Q527/OTEs!$T527</f>
        <v>0</v>
      </c>
      <c r="V527" s="31">
        <f>OTEs!R527/OTEs!$T527</f>
        <v>2.3196508680075778E-2</v>
      </c>
      <c r="W527" s="31">
        <f>OTEs!S527/OTEs!$T527</f>
        <v>1.1545782596072014E-2</v>
      </c>
      <c r="X527" s="31">
        <f>SUM('BASE '!AH527:AK527)/'BASE '!AA527</f>
        <v>0.26004321475005965</v>
      </c>
      <c r="Y527" s="31">
        <f>'BASE '!AH527/SUM('BASE '!$AH527:$AK527)</f>
        <v>0.65506388752779776</v>
      </c>
      <c r="Z527" s="31">
        <f>'BASE '!AI527/SUM('BASE '!$AH527:$AK527)</f>
        <v>0.33340243488749011</v>
      </c>
      <c r="AA527" s="31">
        <f>'BASE '!AJ527/SUM('BASE '!$AH527:$AK527)</f>
        <v>7.3122008216802998E-3</v>
      </c>
      <c r="AB527" s="31">
        <f>'BASE '!AK527/SUM('BASE '!$AH527:$AK527)</f>
        <v>4.221476763031925E-3</v>
      </c>
      <c r="AC527" s="31">
        <f>'BASE '!AB527/'BASE '!AA527</f>
        <v>0.17403076784348204</v>
      </c>
      <c r="AD527" s="31">
        <f>'BASE '!AF527/'BASE '!AA527</f>
        <v>4.8497260729808818E-2</v>
      </c>
      <c r="AE527" s="31">
        <f>'BASE '!AG527/'BASE '!AA527</f>
        <v>0.77724800748049383</v>
      </c>
      <c r="AF527" s="31">
        <f>'BASE '!AA527/'BASE '!G527</f>
        <v>1.0992733216332449</v>
      </c>
      <c r="DV527" s="5"/>
      <c r="DW527" s="5"/>
      <c r="DX527" s="5"/>
      <c r="DY527" s="5"/>
      <c r="DZ527" s="5"/>
      <c r="EA527" s="5"/>
      <c r="EB527" s="5"/>
    </row>
    <row r="528" spans="1:132">
      <c r="A528" t="s">
        <v>1249</v>
      </c>
      <c r="B528" t="s">
        <v>382</v>
      </c>
      <c r="C528" t="s">
        <v>1250</v>
      </c>
      <c r="D528" s="31">
        <f>'BASE '!Z528/'BASE '!AA528</f>
        <v>441.29592440795545</v>
      </c>
      <c r="E528" s="31">
        <f>'BASE '!AA528/'BASE '!CV528</f>
        <v>124.73449074074075</v>
      </c>
      <c r="F528" s="31">
        <f>'BASE '!Z528/'BASE '!CV528</f>
        <v>55044.822396990749</v>
      </c>
      <c r="G528" s="31">
        <f>SUM(OTEs!D528:K528,OTEs!M528,OTEs!N528,OTEs!O528,OTEs!Q528)/'BASE '!AA528</f>
        <v>0.91303750744637213</v>
      </c>
      <c r="H528" s="31">
        <f>OTEs!D528/OTEs!$T528</f>
        <v>4.8650257392776265E-2</v>
      </c>
      <c r="I528" s="31">
        <f>OTEs!E528/OTEs!$T528</f>
        <v>0</v>
      </c>
      <c r="J528" s="31">
        <f>OTEs!F528/OTEs!$T528</f>
        <v>7.3892885542756973E-3</v>
      </c>
      <c r="K528" s="31">
        <f>OTEs!G528/OTEs!$T528</f>
        <v>0</v>
      </c>
      <c r="L528" s="31">
        <f>OTEs!H528/OTEs!$T528</f>
        <v>1.6558702759008746E-2</v>
      </c>
      <c r="M528" s="31">
        <f>OTEs!I528/OTEs!$T528</f>
        <v>0</v>
      </c>
      <c r="N528" s="31">
        <f>OTEs!J528/OTEs!$T528</f>
        <v>0</v>
      </c>
      <c r="O528" s="31">
        <f>OTEs!K528/OTEs!$T528</f>
        <v>3.3007659004561925E-3</v>
      </c>
      <c r="P528" s="31">
        <f>OTEs!L528/OTEs!$T528</f>
        <v>3.29890579005864E-3</v>
      </c>
      <c r="Q528" s="31">
        <f>OTEs!M528/OTEs!$T528</f>
        <v>0</v>
      </c>
      <c r="R528" s="31">
        <f>OTEs!N528/OTEs!$T528</f>
        <v>0.82434512488316181</v>
      </c>
      <c r="S528" s="31">
        <f>OTEs!O528/OTEs!$T528</f>
        <v>1.1328072321092257E-3</v>
      </c>
      <c r="T528" s="31">
        <f>OTEs!P528/OTEs!$T528</f>
        <v>5.5836793913718784E-2</v>
      </c>
      <c r="U528" s="31">
        <f>OTEs!Q528/OTEs!$T528</f>
        <v>1.37843481010598E-2</v>
      </c>
      <c r="V528" s="31">
        <f>OTEs!R528/OTEs!$T528</f>
        <v>7.7250384810338499E-3</v>
      </c>
      <c r="W528" s="31">
        <f>OTEs!S528/OTEs!$T528</f>
        <v>1.7977966992340999E-2</v>
      </c>
      <c r="X528" s="31">
        <f>SUM('BASE '!AH528:AK528)/'BASE '!AA528</f>
        <v>0.40884063000484366</v>
      </c>
      <c r="Y528" s="31">
        <f>'BASE '!AH528/SUM('BASE '!$AH528:$AK528)</f>
        <v>0.93093665599963682</v>
      </c>
      <c r="Z528" s="31">
        <f>'BASE '!AI528/SUM('BASE '!$AH528:$AK528)</f>
        <v>3.5201198338666841E-2</v>
      </c>
      <c r="AA528" s="31">
        <f>'BASE '!AJ528/SUM('BASE '!$AH528:$AK528)</f>
        <v>2.5510088286693447E-2</v>
      </c>
      <c r="AB528" s="31">
        <f>'BASE '!AK528/SUM('BASE '!$AH528:$AK528)</f>
        <v>8.3520573750028373E-3</v>
      </c>
      <c r="AC528" s="31">
        <f>'BASE '!AB528/'BASE '!AA528</f>
        <v>8.4899777861494705E-2</v>
      </c>
      <c r="AD528" s="31">
        <f>'BASE '!AF528/'BASE '!AA528</f>
        <v>3.6404177020448993E-2</v>
      </c>
      <c r="AE528" s="31">
        <f>'BASE '!AG528/'BASE '!AA528</f>
        <v>0.87679014499316144</v>
      </c>
      <c r="AF528" s="31">
        <f>'BASE '!AA528/'BASE '!G528</f>
        <v>1.1643657406838333</v>
      </c>
      <c r="DV528" s="5"/>
      <c r="DW528" s="5"/>
      <c r="DX528" s="5"/>
      <c r="DY528" s="5"/>
      <c r="DZ528" s="5"/>
      <c r="EA528" s="5"/>
      <c r="EB528" s="5"/>
    </row>
    <row r="529" spans="1:132">
      <c r="A529" t="s">
        <v>1251</v>
      </c>
      <c r="B529" t="s">
        <v>382</v>
      </c>
      <c r="C529" t="s">
        <v>1252</v>
      </c>
      <c r="D529" s="31">
        <f>'BASE '!Z529/'BASE '!AA529</f>
        <v>615.23748333239951</v>
      </c>
      <c r="E529" s="31">
        <f>'BASE '!AA529/'BASE '!CV529</f>
        <v>24.355360623781674</v>
      </c>
      <c r="F529" s="31">
        <f>'BASE '!Z529/'BASE '!CV529</f>
        <v>14984.330775828459</v>
      </c>
      <c r="G529" s="31">
        <f>SUM(OTEs!D529:K529,OTEs!M529,OTEs!N529,OTEs!O529,OTEs!Q529)/'BASE '!AA529</f>
        <v>0.70101566314239294</v>
      </c>
      <c r="H529" s="31">
        <f>OTEs!D529/OTEs!$T529</f>
        <v>0</v>
      </c>
      <c r="I529" s="31">
        <f>OTEs!E529/OTEs!$T529</f>
        <v>0</v>
      </c>
      <c r="J529" s="31">
        <f>OTEs!F529/OTEs!$T529</f>
        <v>3.0413868724138204E-2</v>
      </c>
      <c r="K529" s="31">
        <f>OTEs!G529/OTEs!$T529</f>
        <v>0</v>
      </c>
      <c r="L529" s="31">
        <f>OTEs!H529/OTEs!$T529</f>
        <v>9.2770303258285766E-2</v>
      </c>
      <c r="M529" s="31">
        <f>OTEs!I529/OTEs!$T529</f>
        <v>0</v>
      </c>
      <c r="N529" s="31">
        <f>OTEs!J529/OTEs!$T529</f>
        <v>0</v>
      </c>
      <c r="O529" s="31">
        <f>OTEs!K529/OTEs!$T529</f>
        <v>8.3253963807496209E-2</v>
      </c>
      <c r="P529" s="31">
        <f>OTEs!L529/OTEs!$T529</f>
        <v>0.11691731429531867</v>
      </c>
      <c r="Q529" s="31">
        <f>OTEs!M529/OTEs!$T529</f>
        <v>0</v>
      </c>
      <c r="R529" s="31">
        <f>OTEs!N529/OTEs!$T529</f>
        <v>0.49377716238604807</v>
      </c>
      <c r="S529" s="31">
        <f>OTEs!O529/OTEs!$T529</f>
        <v>0</v>
      </c>
      <c r="T529" s="31">
        <f>OTEs!P529/OTEs!$T529</f>
        <v>5.7226095099365305E-2</v>
      </c>
      <c r="U529" s="31">
        <f>OTEs!Q529/OTEs!$T529</f>
        <v>8.0036496642468965E-4</v>
      </c>
      <c r="V529" s="31">
        <f>OTEs!R529/OTEs!$T529</f>
        <v>1.1925437999727876E-2</v>
      </c>
      <c r="W529" s="31">
        <f>OTEs!S529/OTEs!$T529</f>
        <v>0.11291548946319523</v>
      </c>
      <c r="X529" s="31">
        <f>SUM('BASE '!AH529:AK529)/'BASE '!AA529</f>
        <v>0.23674795706842319</v>
      </c>
      <c r="Y529" s="31">
        <f>'BASE '!AH529/SUM('BASE '!$AH529:$AK529)</f>
        <v>0.86713995943204869</v>
      </c>
      <c r="Z529" s="31">
        <f>'BASE '!AI529/SUM('BASE '!$AH529:$AK529)</f>
        <v>0.10209601081812035</v>
      </c>
      <c r="AA529" s="31">
        <f>'BASE '!AJ529/SUM('BASE '!$AH529:$AK529)</f>
        <v>1.7241379310344827E-2</v>
      </c>
      <c r="AB529" s="31">
        <f>'BASE '!AK529/SUM('BASE '!$AH529:$AK529)</f>
        <v>1.3522650439486139E-2</v>
      </c>
      <c r="AC529" s="31">
        <f>'BASE '!AB529/'BASE '!AA529</f>
        <v>0.33524887348630972</v>
      </c>
      <c r="AD529" s="31">
        <f>'BASE '!AF529/'BASE '!AA529</f>
        <v>0.31537581136998472</v>
      </c>
      <c r="AE529" s="31">
        <f>'BASE '!AG529/'BASE '!AA529</f>
        <v>0.34937531514370551</v>
      </c>
      <c r="AF529" s="31">
        <f>'BASE '!AA529/'BASE '!G529</f>
        <v>0.24568397619891777</v>
      </c>
      <c r="DV529" s="5"/>
      <c r="DW529" s="5"/>
      <c r="DX529" s="5"/>
      <c r="DY529" s="5"/>
      <c r="DZ529" s="5"/>
      <c r="EA529" s="5"/>
      <c r="EB529" s="5"/>
    </row>
    <row r="530" spans="1:132">
      <c r="A530" t="s">
        <v>1253</v>
      </c>
      <c r="B530" t="s">
        <v>382</v>
      </c>
      <c r="C530" t="s">
        <v>382</v>
      </c>
      <c r="D530" s="31">
        <f>'BASE '!Z530/'BASE '!AA530</f>
        <v>315.6371228747729</v>
      </c>
      <c r="E530" s="31">
        <f>'BASE '!AA530/'BASE '!CV530</f>
        <v>65.493907563025218</v>
      </c>
      <c r="F530" s="31">
        <f>'BASE '!Z530/'BASE '!CV530</f>
        <v>20672.30854901961</v>
      </c>
      <c r="G530" s="31">
        <f>SUM(OTEs!D530:K530,OTEs!M530,OTEs!N530,OTEs!O530,OTEs!Q530)/'BASE '!AA530</f>
        <v>0.65260416165465385</v>
      </c>
      <c r="H530" s="31">
        <f>OTEs!D530/OTEs!$T530</f>
        <v>0.25740852895070981</v>
      </c>
      <c r="I530" s="31">
        <f>OTEs!E530/OTEs!$T530</f>
        <v>0</v>
      </c>
      <c r="J530" s="31">
        <f>OTEs!F530/OTEs!$T530</f>
        <v>0</v>
      </c>
      <c r="K530" s="31">
        <f>OTEs!G530/OTEs!$T530</f>
        <v>0</v>
      </c>
      <c r="L530" s="31">
        <f>OTEs!H530/OTEs!$T530</f>
        <v>1.7319570342276627E-2</v>
      </c>
      <c r="M530" s="31">
        <f>OTEs!I530/OTEs!$T530</f>
        <v>5.7364182025374823E-4</v>
      </c>
      <c r="N530" s="31">
        <f>OTEs!J530/OTEs!$T530</f>
        <v>0</v>
      </c>
      <c r="O530" s="31">
        <f>OTEs!K530/OTEs!$T530</f>
        <v>7.2922010085064451E-2</v>
      </c>
      <c r="P530" s="31">
        <f>OTEs!L530/OTEs!$T530</f>
        <v>1.6547360199627352E-3</v>
      </c>
      <c r="Q530" s="31">
        <f>OTEs!M530/OTEs!$T530</f>
        <v>6.1776811411942113E-2</v>
      </c>
      <c r="R530" s="31">
        <f>OTEs!N530/OTEs!$T530</f>
        <v>0.1996626544833969</v>
      </c>
      <c r="S530" s="31">
        <f>OTEs!O530/OTEs!$T530</f>
        <v>4.4682285168380416E-2</v>
      </c>
      <c r="T530" s="31">
        <f>OTEs!P530/OTEs!$T530</f>
        <v>8.4587899025801744E-2</v>
      </c>
      <c r="U530" s="31">
        <f>OTEs!Q530/OTEs!$T530</f>
        <v>1.8966584260812869E-2</v>
      </c>
      <c r="V530" s="31">
        <f>OTEs!R530/OTEs!$T530</f>
        <v>0.22833481707996453</v>
      </c>
      <c r="W530" s="31">
        <f>OTEs!S530/OTEs!$T530</f>
        <v>1.2110461351433937E-2</v>
      </c>
      <c r="X530" s="31">
        <f>SUM('BASE '!AH530:AK530)/'BASE '!AA530</f>
        <v>0.1943645195471172</v>
      </c>
      <c r="Y530" s="31">
        <f>'BASE '!AH530/SUM('BASE '!$AH530:$AK530)</f>
        <v>0.73478930575420831</v>
      </c>
      <c r="Z530" s="31">
        <f>'BASE '!AI530/SUM('BASE '!$AH530:$AK530)</f>
        <v>0.20992408405765209</v>
      </c>
      <c r="AA530" s="31">
        <f>'BASE '!AJ530/SUM('BASE '!$AH530:$AK530)</f>
        <v>3.8123005831224549E-2</v>
      </c>
      <c r="AB530" s="31">
        <f>'BASE '!AK530/SUM('BASE '!$AH530:$AK530)</f>
        <v>1.7163604356914951E-2</v>
      </c>
      <c r="AC530" s="31">
        <f>'BASE '!AB530/'BASE '!AA530</f>
        <v>0.31925265142159392</v>
      </c>
      <c r="AD530" s="31">
        <f>'BASE '!AF530/'BASE '!AA530</f>
        <v>9.726993658400454E-2</v>
      </c>
      <c r="AE530" s="31">
        <f>'BASE '!AG530/'BASE '!AA530</f>
        <v>0.58305827407129396</v>
      </c>
      <c r="AF530" s="31">
        <f>'BASE '!AA530/'BASE '!G530</f>
        <v>0.69172560339034506</v>
      </c>
      <c r="DV530" s="5"/>
      <c r="DW530" s="5"/>
      <c r="DX530" s="5"/>
      <c r="DY530" s="5"/>
      <c r="DZ530" s="5"/>
      <c r="EA530" s="5"/>
      <c r="EB530" s="5"/>
    </row>
    <row r="531" spans="1:132">
      <c r="A531" t="s">
        <v>1256</v>
      </c>
      <c r="B531" t="s">
        <v>1255</v>
      </c>
      <c r="C531" t="s">
        <v>1257</v>
      </c>
      <c r="D531" s="31">
        <f>'BASE '!Z531/'BASE '!AA531</f>
        <v>325.19827506057004</v>
      </c>
      <c r="E531" s="31">
        <f>'BASE '!AA531/'BASE '!CV531</f>
        <v>64.892777777777781</v>
      </c>
      <c r="F531" s="31">
        <f>'BASE '!Z531/'BASE '!CV531</f>
        <v>21103.019397222222</v>
      </c>
      <c r="G531" s="31">
        <f>SUM(OTEs!D531:K531,OTEs!M531,OTEs!N531,OTEs!O531,OTEs!Q531)/'BASE '!AA531</f>
        <v>0.61773267013107103</v>
      </c>
      <c r="H531" s="31">
        <f>OTEs!D531/OTEs!$T531</f>
        <v>0.22722484726276823</v>
      </c>
      <c r="I531" s="31">
        <f>OTEs!E531/OTEs!$T531</f>
        <v>0</v>
      </c>
      <c r="J531" s="31">
        <f>OTEs!F531/OTEs!$T531</f>
        <v>0</v>
      </c>
      <c r="K531" s="31">
        <f>OTEs!G531/OTEs!$T531</f>
        <v>0</v>
      </c>
      <c r="L531" s="31">
        <f>OTEs!H531/OTEs!$T531</f>
        <v>2.1200486695415521E-2</v>
      </c>
      <c r="M531" s="31">
        <f>OTEs!I531/OTEs!$T531</f>
        <v>0</v>
      </c>
      <c r="N531" s="31">
        <f>OTEs!J531/OTEs!$T531</f>
        <v>0</v>
      </c>
      <c r="O531" s="31">
        <f>OTEs!K531/OTEs!$T531</f>
        <v>4.0186767215990439E-2</v>
      </c>
      <c r="P531" s="31">
        <f>OTEs!L531/OTEs!$T531</f>
        <v>0</v>
      </c>
      <c r="Q531" s="31">
        <f>OTEs!M531/OTEs!$T531</f>
        <v>8.4131235785011332E-2</v>
      </c>
      <c r="R531" s="31">
        <f>OTEs!N531/OTEs!$T531</f>
        <v>0.23066439083533616</v>
      </c>
      <c r="S531" s="31">
        <f>OTEs!O531/OTEs!$T531</f>
        <v>1.7047237831539754E-2</v>
      </c>
      <c r="T531" s="31">
        <f>OTEs!P531/OTEs!$T531</f>
        <v>0.32656316506799549</v>
      </c>
      <c r="U531" s="31">
        <f>OTEs!Q531/OTEs!$T531</f>
        <v>0</v>
      </c>
      <c r="V531" s="31">
        <f>OTEs!R531/OTEs!$T531</f>
        <v>9.2437733512762861E-3</v>
      </c>
      <c r="W531" s="31">
        <f>OTEs!S531/OTEs!$T531</f>
        <v>4.3738095954666822E-2</v>
      </c>
      <c r="X531" s="31">
        <f>SUM('BASE '!AH531:AK531)/'BASE '!AA531</f>
        <v>0.1931391098136242</v>
      </c>
      <c r="Y531" s="31">
        <f>'BASE '!AH531/SUM('BASE '!$AH531:$AK531)</f>
        <v>0.76163563829787229</v>
      </c>
      <c r="Z531" s="31">
        <f>'BASE '!AI531/SUM('BASE '!$AH531:$AK531)</f>
        <v>0.2085549645390071</v>
      </c>
      <c r="AA531" s="31">
        <f>'BASE '!AJ531/SUM('BASE '!$AH531:$AK531)</f>
        <v>1.4738475177304965E-2</v>
      </c>
      <c r="AB531" s="31">
        <f>'BASE '!AK531/SUM('BASE '!$AH531:$AK531)</f>
        <v>1.5070921985815602E-2</v>
      </c>
      <c r="AC531" s="31">
        <f>'BASE '!AB531/'BASE '!AA531</f>
        <v>0.24110712542912668</v>
      </c>
      <c r="AD531" s="31">
        <f>'BASE '!AF531/'BASE '!AA531</f>
        <v>7.5106800106158028E-2</v>
      </c>
      <c r="AE531" s="31">
        <f>'BASE '!AG531/'BASE '!AA531</f>
        <v>0.68343292782110665</v>
      </c>
      <c r="AF531" s="31">
        <f>'BASE '!AA531/'BASE '!G531</f>
        <v>0.59157707675567162</v>
      </c>
      <c r="DV531" s="5"/>
      <c r="DW531" s="5"/>
      <c r="DX531" s="5"/>
      <c r="DY531" s="5"/>
      <c r="DZ531" s="5"/>
      <c r="EA531" s="5"/>
      <c r="EB531" s="5"/>
    </row>
    <row r="532" spans="1:132">
      <c r="A532" t="s">
        <v>1258</v>
      </c>
      <c r="B532" t="s">
        <v>1255</v>
      </c>
      <c r="C532" t="s">
        <v>605</v>
      </c>
      <c r="D532" s="31">
        <f>'BASE '!Z532/'BASE '!AA532</f>
        <v>311.6818841587953</v>
      </c>
      <c r="E532" s="31">
        <f>'BASE '!AA532/'BASE '!CV532</f>
        <v>68.746547314577995</v>
      </c>
      <c r="F532" s="31">
        <f>'BASE '!Z532/'BASE '!CV532</f>
        <v>21427.053396419436</v>
      </c>
      <c r="G532" s="31">
        <f>SUM(OTEs!D532:K532,OTEs!M532,OTEs!N532,OTEs!O532,OTEs!Q532)/'BASE '!AA532</f>
        <v>0.51575526694667762</v>
      </c>
      <c r="H532" s="31">
        <f>OTEs!D532/OTEs!$T532</f>
        <v>1.3942179414428466E-2</v>
      </c>
      <c r="I532" s="31">
        <f>OTEs!E532/OTEs!$T532</f>
        <v>0</v>
      </c>
      <c r="J532" s="31">
        <f>OTEs!F532/OTEs!$T532</f>
        <v>0</v>
      </c>
      <c r="K532" s="31">
        <f>OTEs!G532/OTEs!$T532</f>
        <v>0</v>
      </c>
      <c r="L532" s="31">
        <f>OTEs!H532/OTEs!$T532</f>
        <v>0</v>
      </c>
      <c r="M532" s="31">
        <f>OTEs!I532/OTEs!$T532</f>
        <v>0</v>
      </c>
      <c r="N532" s="31">
        <f>OTEs!J532/OTEs!$T532</f>
        <v>0</v>
      </c>
      <c r="O532" s="31">
        <f>OTEs!K532/OTEs!$T532</f>
        <v>2.0798650126456698E-2</v>
      </c>
      <c r="P532" s="31">
        <f>OTEs!L532/OTEs!$T532</f>
        <v>0</v>
      </c>
      <c r="Q532" s="31">
        <f>OTEs!M532/OTEs!$T532</f>
        <v>9.3142026088034915E-2</v>
      </c>
      <c r="R532" s="31">
        <f>OTEs!N532/OTEs!$T532</f>
        <v>0.38916906865489914</v>
      </c>
      <c r="S532" s="31">
        <f>OTEs!O532/OTEs!$T532</f>
        <v>3.936504834666797E-3</v>
      </c>
      <c r="T532" s="31">
        <f>OTEs!P532/OTEs!$T532</f>
        <v>0.22784189343064051</v>
      </c>
      <c r="U532" s="31">
        <f>OTEs!Q532/OTEs!$T532</f>
        <v>0</v>
      </c>
      <c r="V532" s="31">
        <f>OTEs!R532/OTEs!$T532</f>
        <v>0</v>
      </c>
      <c r="W532" s="31">
        <f>OTEs!S532/OTEs!$T532</f>
        <v>0.2511696774508736</v>
      </c>
      <c r="X532" s="31">
        <f>SUM('BASE '!AH532:AK532)/'BASE '!AA532</f>
        <v>0.20532070431809646</v>
      </c>
      <c r="Y532" s="31">
        <f>'BASE '!AH532/SUM('BASE '!$AH532:$AK532)</f>
        <v>0.8981699583257835</v>
      </c>
      <c r="Z532" s="31">
        <f>'BASE '!AI532/SUM('BASE '!$AH532:$AK532)</f>
        <v>4.2127196955970281E-2</v>
      </c>
      <c r="AA532" s="31">
        <f>'BASE '!AJ532/SUM('BASE '!$AH532:$AK532)</f>
        <v>3.940931328139155E-2</v>
      </c>
      <c r="AB532" s="31">
        <f>'BASE '!AK532/SUM('BASE '!$AH532:$AK532)</f>
        <v>2.0293531436854497E-2</v>
      </c>
      <c r="AC532" s="31">
        <f>'BASE '!AB532/'BASE '!AA532</f>
        <v>0.13210986648015804</v>
      </c>
      <c r="AD532" s="31">
        <f>'BASE '!AF532/'BASE '!AA532</f>
        <v>0.10392337769113726</v>
      </c>
      <c r="AE532" s="31">
        <f>'BASE '!AG532/'BASE '!AA532</f>
        <v>0.76335291425935381</v>
      </c>
      <c r="AF532" s="31">
        <f>'BASE '!AA532/'BASE '!G532</f>
        <v>0.54644761643236361</v>
      </c>
      <c r="DV532" s="5"/>
      <c r="DW532" s="5"/>
      <c r="DX532" s="5"/>
      <c r="DY532" s="5"/>
      <c r="DZ532" s="5"/>
      <c r="EA532" s="5"/>
      <c r="EB532" s="5"/>
    </row>
    <row r="533" spans="1:132">
      <c r="A533" t="s">
        <v>1259</v>
      </c>
      <c r="B533" t="s">
        <v>1255</v>
      </c>
      <c r="C533" t="s">
        <v>1260</v>
      </c>
      <c r="D533" s="31">
        <f>'BASE '!Z533/'BASE '!AA533</f>
        <v>1028.9909373810567</v>
      </c>
      <c r="E533" s="31">
        <f>'BASE '!AA533/'BASE '!CV533</f>
        <v>53.219743589743587</v>
      </c>
      <c r="F533" s="31">
        <f>'BASE '!Z533/'BASE '!CV533</f>
        <v>54762.633843589741</v>
      </c>
      <c r="G533" s="31">
        <f>SUM(OTEs!D533:K533,OTEs!M533,OTEs!N533,OTEs!O533,OTEs!Q533)/'BASE '!AA533</f>
        <v>0.658601412302805</v>
      </c>
      <c r="H533" s="31">
        <f>OTEs!D533/OTEs!$T533</f>
        <v>0.12181027032994644</v>
      </c>
      <c r="I533" s="31">
        <f>OTEs!E533/OTEs!$T533</f>
        <v>0</v>
      </c>
      <c r="J533" s="31">
        <f>OTEs!F533/OTEs!$T533</f>
        <v>0</v>
      </c>
      <c r="K533" s="31">
        <f>OTEs!G533/OTEs!$T533</f>
        <v>0</v>
      </c>
      <c r="L533" s="31">
        <f>OTEs!H533/OTEs!$T533</f>
        <v>0</v>
      </c>
      <c r="M533" s="31">
        <f>OTEs!I533/OTEs!$T533</f>
        <v>0</v>
      </c>
      <c r="N533" s="31">
        <f>OTEs!J533/OTEs!$T533</f>
        <v>9.1366268335116253E-4</v>
      </c>
      <c r="O533" s="31">
        <f>OTEs!K533/OTEs!$T533</f>
        <v>7.431313504315154E-2</v>
      </c>
      <c r="P533" s="31">
        <f>OTEs!L533/OTEs!$T533</f>
        <v>0</v>
      </c>
      <c r="Q533" s="31">
        <f>OTEs!M533/OTEs!$T533</f>
        <v>3.1407154740196216E-2</v>
      </c>
      <c r="R533" s="31">
        <f>OTEs!N533/OTEs!$T533</f>
        <v>0.49187791943779297</v>
      </c>
      <c r="S533" s="31">
        <f>OTEs!O533/OTEs!$T533</f>
        <v>6.0273185142322015E-2</v>
      </c>
      <c r="T533" s="31">
        <f>OTEs!P533/OTEs!$T533</f>
        <v>4.1908565206963636E-2</v>
      </c>
      <c r="U533" s="31">
        <f>OTEs!Q533/OTEs!$T533</f>
        <v>0</v>
      </c>
      <c r="V533" s="31">
        <f>OTEs!R533/OTEs!$T533</f>
        <v>5.4223976792967851E-2</v>
      </c>
      <c r="W533" s="31">
        <f>OTEs!S533/OTEs!$T533</f>
        <v>0.12327213062330832</v>
      </c>
      <c r="X533" s="31">
        <f>SUM('BASE '!AH533:AK533)/'BASE '!AA533</f>
        <v>0.56132371669790315</v>
      </c>
      <c r="Y533" s="31">
        <f>'BASE '!AH533/SUM('BASE '!$AH533:$AK533)</f>
        <v>0.94309338521400776</v>
      </c>
      <c r="Z533" s="31">
        <f>'BASE '!AI533/SUM('BASE '!$AH533:$AK533)</f>
        <v>5.347333485923552E-2</v>
      </c>
      <c r="AA533" s="31">
        <f>'BASE '!AJ533/SUM('BASE '!$AH533:$AK533)</f>
        <v>6.8665598535133892E-4</v>
      </c>
      <c r="AB533" s="31">
        <f>'BASE '!AK533/SUM('BASE '!$AH533:$AK533)</f>
        <v>2.7466239414053557E-3</v>
      </c>
      <c r="AC533" s="31">
        <f>'BASE '!AB533/'BASE '!AA533</f>
        <v>0.35877052247495067</v>
      </c>
      <c r="AD533" s="31">
        <f>'BASE '!AF533/'BASE '!AA533</f>
        <v>0.13552100547480131</v>
      </c>
      <c r="AE533" s="31">
        <f>'BASE '!AG533/'BASE '!AA533</f>
        <v>0.50481393866102642</v>
      </c>
      <c r="AF533" s="31">
        <f>'BASE '!AA533/'BASE '!G533</f>
        <v>0.58134499476966128</v>
      </c>
      <c r="DV533" s="5"/>
      <c r="DW533" s="5"/>
      <c r="DX533" s="5"/>
      <c r="DY533" s="5"/>
      <c r="DZ533" s="5"/>
      <c r="EA533" s="5"/>
      <c r="EB533" s="5"/>
    </row>
    <row r="534" spans="1:132">
      <c r="A534" t="s">
        <v>1261</v>
      </c>
      <c r="B534" t="s">
        <v>1255</v>
      </c>
      <c r="C534" t="s">
        <v>1262</v>
      </c>
      <c r="D534" s="31">
        <f>'BASE '!Z534/'BASE '!AA534</f>
        <v>410.9481234409372</v>
      </c>
      <c r="E534" s="31">
        <f>'BASE '!AA534/'BASE '!CV534</f>
        <v>81.436285714285717</v>
      </c>
      <c r="F534" s="31">
        <f>'BASE '!Z534/'BASE '!CV534</f>
        <v>33466.088794285715</v>
      </c>
      <c r="G534" s="31">
        <f>SUM(OTEs!D534:K534,OTEs!M534,OTEs!N534,OTEs!O534,OTEs!Q534)/'BASE '!AA534</f>
        <v>0.51303560715300656</v>
      </c>
      <c r="H534" s="31">
        <f>OTEs!D534/OTEs!$T534</f>
        <v>0</v>
      </c>
      <c r="I534" s="31">
        <f>OTEs!E534/OTEs!$T534</f>
        <v>0</v>
      </c>
      <c r="J534" s="31">
        <f>OTEs!F534/OTEs!$T534</f>
        <v>0</v>
      </c>
      <c r="K534" s="31">
        <f>OTEs!G534/OTEs!$T534</f>
        <v>0</v>
      </c>
      <c r="L534" s="31">
        <f>OTEs!H534/OTEs!$T534</f>
        <v>0</v>
      </c>
      <c r="M534" s="31">
        <f>OTEs!I534/OTEs!$T534</f>
        <v>1.413119514055618E-2</v>
      </c>
      <c r="N534" s="31">
        <f>OTEs!J534/OTEs!$T534</f>
        <v>1.8982202427612779E-2</v>
      </c>
      <c r="O534" s="31">
        <f>OTEs!K534/OTEs!$T534</f>
        <v>1.6686762022940341E-2</v>
      </c>
      <c r="P534" s="31">
        <f>OTEs!L534/OTEs!$T534</f>
        <v>7.8037943313519198E-4</v>
      </c>
      <c r="Q534" s="31">
        <f>OTEs!M534/OTEs!$T534</f>
        <v>0</v>
      </c>
      <c r="R534" s="31">
        <f>OTEs!N534/OTEs!$T534</f>
        <v>0.45857485842440687</v>
      </c>
      <c r="S534" s="31">
        <f>OTEs!O534/OTEs!$T534</f>
        <v>5.6524780562224718E-3</v>
      </c>
      <c r="T534" s="31">
        <f>OTEs!P534/OTEs!$T534</f>
        <v>8.305416606614946E-2</v>
      </c>
      <c r="U534" s="31">
        <f>OTEs!Q534/OTEs!$T534</f>
        <v>0</v>
      </c>
      <c r="V534" s="31">
        <f>OTEs!R534/OTEs!$T534</f>
        <v>0.40164582725492742</v>
      </c>
      <c r="W534" s="31">
        <f>OTEs!S534/OTEs!$T534</f>
        <v>4.9213117404922017E-4</v>
      </c>
      <c r="X534" s="31">
        <f>SUM('BASE '!AH534:AK534)/'BASE '!AA534</f>
        <v>0.27130763050518025</v>
      </c>
      <c r="Y534" s="31">
        <f>'BASE '!AH534/SUM('BASE '!$AH534:$AK534)</f>
        <v>0.91503944135523074</v>
      </c>
      <c r="Z534" s="31">
        <f>'BASE '!AI534/SUM('BASE '!$AH534:$AK534)</f>
        <v>6.5563170826328718E-2</v>
      </c>
      <c r="AA534" s="31">
        <f>'BASE '!AJ534/SUM('BASE '!$AH534:$AK534)</f>
        <v>1.6293805767489976E-2</v>
      </c>
      <c r="AB534" s="31">
        <f>'BASE '!AK534/SUM('BASE '!$AH534:$AK534)</f>
        <v>3.1035820509504714E-3</v>
      </c>
      <c r="AC534" s="31">
        <f>'BASE '!AB534/'BASE '!AA534</f>
        <v>0.50179456683051082</v>
      </c>
      <c r="AD534" s="31">
        <f>'BASE '!AF534/'BASE '!AA534</f>
        <v>0.13176997266925589</v>
      </c>
      <c r="AE534" s="31">
        <f>'BASE '!AG534/'BASE '!AA534</f>
        <v>0.36612671781971529</v>
      </c>
      <c r="AF534" s="31">
        <f>'BASE '!AA534/'BASE '!G534</f>
        <v>0.78614786830365591</v>
      </c>
      <c r="DV534" s="5"/>
      <c r="DW534" s="5"/>
      <c r="DX534" s="5"/>
      <c r="DY534" s="5"/>
      <c r="DZ534" s="5"/>
      <c r="EA534" s="5"/>
      <c r="EB534" s="5"/>
    </row>
    <row r="535" spans="1:132">
      <c r="A535" t="s">
        <v>1263</v>
      </c>
      <c r="B535" t="s">
        <v>1255</v>
      </c>
      <c r="C535" t="s">
        <v>1255</v>
      </c>
      <c r="D535" s="31">
        <f>'BASE '!Z535/'BASE '!AA535</f>
        <v>337.6328829422751</v>
      </c>
      <c r="E535" s="31">
        <f>'BASE '!AA535/'BASE '!CV535</f>
        <v>57.245260869565215</v>
      </c>
      <c r="F535" s="31">
        <f>'BASE '!Z535/'BASE '!CV535</f>
        <v>19327.882462173915</v>
      </c>
      <c r="G535" s="31">
        <f>SUM(OTEs!D535:K535,OTEs!M535,OTEs!N535,OTEs!O535,OTEs!Q535)/'BASE '!AA535</f>
        <v>0.58340656260894197</v>
      </c>
      <c r="H535" s="31">
        <f>OTEs!D535/OTEs!$T535</f>
        <v>2.401521979792777E-2</v>
      </c>
      <c r="I535" s="31">
        <f>OTEs!E535/OTEs!$T535</f>
        <v>0</v>
      </c>
      <c r="J535" s="31">
        <f>OTEs!F535/OTEs!$T535</f>
        <v>0</v>
      </c>
      <c r="K535" s="31">
        <f>OTEs!G535/OTEs!$T535</f>
        <v>0</v>
      </c>
      <c r="L535" s="31">
        <f>OTEs!H535/OTEs!$T535</f>
        <v>5.2342817262615417E-3</v>
      </c>
      <c r="M535" s="31">
        <f>OTEs!I535/OTEs!$T535</f>
        <v>0</v>
      </c>
      <c r="N535" s="31">
        <f>OTEs!J535/OTEs!$T535</f>
        <v>0</v>
      </c>
      <c r="O535" s="31">
        <f>OTEs!K535/OTEs!$T535</f>
        <v>6.0764906083881069E-2</v>
      </c>
      <c r="P535" s="31">
        <f>OTEs!L535/OTEs!$T535</f>
        <v>1.2293323966991261E-2</v>
      </c>
      <c r="Q535" s="31">
        <f>OTEs!M535/OTEs!$T535</f>
        <v>4.0761873705239073E-2</v>
      </c>
      <c r="R535" s="31">
        <f>OTEs!N535/OTEs!$T535</f>
        <v>0.18590462026314644</v>
      </c>
      <c r="S535" s="31">
        <f>OTEs!O535/OTEs!$T535</f>
        <v>0.23660172449392416</v>
      </c>
      <c r="T535" s="31">
        <f>OTEs!P535/OTEs!$T535</f>
        <v>0.38233647060078424</v>
      </c>
      <c r="U535" s="31">
        <f>OTEs!Q535/OTEs!$T535</f>
        <v>3.1964166122540091E-2</v>
      </c>
      <c r="V535" s="31">
        <f>OTEs!R535/OTEs!$T535</f>
        <v>2.5798075582418598E-3</v>
      </c>
      <c r="W535" s="31">
        <f>OTEs!S535/OTEs!$T535</f>
        <v>1.7543605681062335E-2</v>
      </c>
      <c r="X535" s="31">
        <f>SUM('BASE '!AH535:AK535)/'BASE '!AA535</f>
        <v>0.24166800213573786</v>
      </c>
      <c r="Y535" s="31">
        <f>'BASE '!AH535/SUM('BASE '!$AH535:$AK535)</f>
        <v>0.40280964203777619</v>
      </c>
      <c r="Z535" s="31">
        <f>'BASE '!AI535/SUM('BASE '!$AH535:$AK535)</f>
        <v>0.5140324963072378</v>
      </c>
      <c r="AA535" s="31">
        <f>'BASE '!AJ535/SUM('BASE '!$AH535:$AK535)</f>
        <v>6.7569691065086895E-2</v>
      </c>
      <c r="AB535" s="31">
        <f>'BASE '!AK535/SUM('BASE '!$AH535:$AK535)</f>
        <v>1.5588170589899118E-2</v>
      </c>
      <c r="AC535" s="31">
        <f>'BASE '!AB535/'BASE '!AA535</f>
        <v>0.13870143797739856</v>
      </c>
      <c r="AD535" s="31">
        <f>'BASE '!AF535/'BASE '!AA535</f>
        <v>0.10165793105333952</v>
      </c>
      <c r="AE535" s="31">
        <f>'BASE '!AG535/'BASE '!AA535</f>
        <v>0.75859250927169974</v>
      </c>
      <c r="AF535" s="31">
        <f>'BASE '!AA535/'BASE '!G535</f>
        <v>0.84169632779662906</v>
      </c>
      <c r="DV535" s="5"/>
      <c r="DW535" s="5"/>
      <c r="DX535" s="5"/>
      <c r="DY535" s="5"/>
      <c r="DZ535" s="5"/>
      <c r="EA535" s="5"/>
      <c r="EB535" s="5"/>
    </row>
    <row r="536" spans="1:132">
      <c r="A536" t="s">
        <v>1264</v>
      </c>
      <c r="B536" t="s">
        <v>1255</v>
      </c>
      <c r="C536" t="s">
        <v>888</v>
      </c>
      <c r="D536" s="31">
        <f>'BASE '!Z536/'BASE '!AA536</f>
        <v>505.01629684098049</v>
      </c>
      <c r="E536" s="31">
        <f>'BASE '!AA536/'BASE '!CV536</f>
        <v>40.016781609195405</v>
      </c>
      <c r="F536" s="31">
        <f>'BASE '!Z536/'BASE '!CV536</f>
        <v>20209.126859770113</v>
      </c>
      <c r="G536" s="31">
        <f>SUM(OTEs!D536:K536,OTEs!M536,OTEs!N536,OTEs!O536,OTEs!Q536)/'BASE '!AA536</f>
        <v>0.64620015740522663</v>
      </c>
      <c r="H536" s="31">
        <f>OTEs!D536/OTEs!$T536</f>
        <v>2.6754659248143176E-2</v>
      </c>
      <c r="I536" s="31">
        <f>OTEs!E536/OTEs!$T536</f>
        <v>0</v>
      </c>
      <c r="J536" s="31">
        <f>OTEs!F536/OTEs!$T536</f>
        <v>0</v>
      </c>
      <c r="K536" s="31">
        <f>OTEs!G536/OTEs!$T536</f>
        <v>0</v>
      </c>
      <c r="L536" s="31">
        <f>OTEs!H536/OTEs!$T536</f>
        <v>4.414255500267663E-3</v>
      </c>
      <c r="M536" s="31">
        <f>OTEs!I536/OTEs!$T536</f>
        <v>0</v>
      </c>
      <c r="N536" s="31">
        <f>OTEs!J536/OTEs!$T536</f>
        <v>0</v>
      </c>
      <c r="O536" s="31">
        <f>OTEs!K536/OTEs!$T536</f>
        <v>2.3457862728062551E-2</v>
      </c>
      <c r="P536" s="31">
        <f>OTEs!L536/OTEs!$T536</f>
        <v>0</v>
      </c>
      <c r="Q536" s="31">
        <f>OTEs!M536/OTEs!$T536</f>
        <v>0</v>
      </c>
      <c r="R536" s="31">
        <f>OTEs!N536/OTEs!$T536</f>
        <v>0.44281213525349056</v>
      </c>
      <c r="S536" s="31">
        <f>OTEs!O536/OTEs!$T536</f>
        <v>0.15881373830982864</v>
      </c>
      <c r="T536" s="31">
        <f>OTEs!P536/OTEs!$T536</f>
        <v>4.375349205931308E-2</v>
      </c>
      <c r="U536" s="31">
        <f>OTEs!Q536/OTEs!$T536</f>
        <v>1.854630872875877E-3</v>
      </c>
      <c r="V536" s="31">
        <f>OTEs!R536/OTEs!$T536</f>
        <v>3.2508695410519907E-2</v>
      </c>
      <c r="W536" s="31">
        <f>OTEs!S536/OTEs!$T536</f>
        <v>0.26563053061749842</v>
      </c>
      <c r="X536" s="31">
        <f>SUM('BASE '!AH536:AK536)/'BASE '!AA536</f>
        <v>0.35465006060675702</v>
      </c>
      <c r="Y536" s="31">
        <f>'BASE '!AH536/SUM('BASE '!$AH536:$AK536)</f>
        <v>0.73062282335790052</v>
      </c>
      <c r="Z536" s="31">
        <f>'BASE '!AI536/SUM('BASE '!$AH536:$AK536)</f>
        <v>0.19462217542722926</v>
      </c>
      <c r="AA536" s="31">
        <f>'BASE '!AJ536/SUM('BASE '!$AH536:$AK536)</f>
        <v>6.6331902486433947E-2</v>
      </c>
      <c r="AB536" s="31">
        <f>'BASE '!AK536/SUM('BASE '!$AH536:$AK536)</f>
        <v>8.4230987284360549E-3</v>
      </c>
      <c r="AC536" s="31">
        <f>'BASE '!AB536/'BASE '!AA536</f>
        <v>0.28005204712965248</v>
      </c>
      <c r="AD536" s="31">
        <f>'BASE '!AF536/'BASE '!AA536</f>
        <v>0.13460731991750588</v>
      </c>
      <c r="AE536" s="31">
        <f>'BASE '!AG536/'BASE '!AA536</f>
        <v>0.58421179620044461</v>
      </c>
      <c r="AF536" s="31">
        <f>'BASE '!AA536/'BASE '!G536</f>
        <v>0.82980414809395286</v>
      </c>
      <c r="DV536" s="5"/>
      <c r="DW536" s="5"/>
      <c r="DX536" s="5"/>
      <c r="DY536" s="5"/>
      <c r="DZ536" s="5"/>
      <c r="EA536" s="5"/>
      <c r="EB536" s="5"/>
    </row>
    <row r="537" spans="1:132">
      <c r="A537" t="s">
        <v>1265</v>
      </c>
      <c r="B537" t="s">
        <v>1255</v>
      </c>
      <c r="C537" t="s">
        <v>1266</v>
      </c>
      <c r="D537" s="31">
        <f>'BASE '!Z537/'BASE '!AA537</f>
        <v>666.9171569136231</v>
      </c>
      <c r="E537" s="31">
        <f>'BASE '!AA537/'BASE '!CV537</f>
        <v>48.494833333333332</v>
      </c>
      <c r="F537" s="31">
        <f>'BASE '!Z537/'BASE '!CV537</f>
        <v>32342.036371666665</v>
      </c>
      <c r="G537" s="31">
        <f>SUM(OTEs!D537:K537,OTEs!M537,OTEs!N537,OTEs!O537,OTEs!Q537)/'BASE '!AA537</f>
        <v>0.37561389701308379</v>
      </c>
      <c r="H537" s="31">
        <f>OTEs!D537/OTEs!$T537</f>
        <v>5.7348867057270617E-2</v>
      </c>
      <c r="I537" s="31">
        <f>OTEs!E537/OTEs!$T537</f>
        <v>0</v>
      </c>
      <c r="J537" s="31">
        <f>OTEs!F537/OTEs!$T537</f>
        <v>0</v>
      </c>
      <c r="K537" s="31">
        <f>OTEs!G537/OTEs!$T537</f>
        <v>0</v>
      </c>
      <c r="L537" s="31">
        <f>OTEs!H537/OTEs!$T537</f>
        <v>0</v>
      </c>
      <c r="M537" s="31">
        <f>OTEs!I537/OTEs!$T537</f>
        <v>0</v>
      </c>
      <c r="N537" s="31">
        <f>OTEs!J537/OTEs!$T537</f>
        <v>0</v>
      </c>
      <c r="O537" s="31">
        <f>OTEs!K537/OTEs!$T537</f>
        <v>1.8119779411381081E-2</v>
      </c>
      <c r="P537" s="31">
        <f>OTEs!L537/OTEs!$T537</f>
        <v>0</v>
      </c>
      <c r="Q537" s="31">
        <f>OTEs!M537/OTEs!$T537</f>
        <v>0</v>
      </c>
      <c r="R537" s="31">
        <f>OTEs!N537/OTEs!$T537</f>
        <v>0.46065352247885677</v>
      </c>
      <c r="S537" s="31">
        <f>OTEs!O537/OTEs!$T537</f>
        <v>3.4090019773672327E-2</v>
      </c>
      <c r="T537" s="31">
        <f>OTEs!P537/OTEs!$T537</f>
        <v>0.38372402422927032</v>
      </c>
      <c r="U537" s="31">
        <f>OTEs!Q537/OTEs!$T537</f>
        <v>0</v>
      </c>
      <c r="V537" s="31">
        <f>OTEs!R537/OTEs!$T537</f>
        <v>4.0136902681184757E-2</v>
      </c>
      <c r="W537" s="31">
        <f>OTEs!S537/OTEs!$T537</f>
        <v>5.9268843683642127E-3</v>
      </c>
      <c r="X537" s="31">
        <f>SUM('BASE '!AH537:AK537)/'BASE '!AA537</f>
        <v>0.32680457368310711</v>
      </c>
      <c r="Y537" s="31">
        <f>'BASE '!AH537/SUM('BASE '!$AH537:$AK537)</f>
        <v>0.62624881691029555</v>
      </c>
      <c r="Z537" s="31">
        <f>'BASE '!AI537/SUM('BASE '!$AH537:$AK537)</f>
        <v>0.36470711957093283</v>
      </c>
      <c r="AA537" s="31">
        <f>'BASE '!AJ537/SUM('BASE '!$AH537:$AK537)</f>
        <v>2.3135976443369442E-3</v>
      </c>
      <c r="AB537" s="31">
        <f>'BASE '!AK537/SUM('BASE '!$AH537:$AK537)</f>
        <v>6.7304658744347465E-3</v>
      </c>
      <c r="AC537" s="31">
        <f>'BASE '!AB537/'BASE '!AA537</f>
        <v>0.40543494324137624</v>
      </c>
      <c r="AD537" s="31">
        <f>'BASE '!AF537/'BASE '!AA537</f>
        <v>5.9731449054710298E-2</v>
      </c>
      <c r="AE537" s="31">
        <f>'BASE '!AG537/'BASE '!AA537</f>
        <v>0.53357917853791981</v>
      </c>
      <c r="AF537" s="31">
        <f>'BASE '!AA537/'BASE '!G537</f>
        <v>0.77605764225999274</v>
      </c>
      <c r="DV537" s="5"/>
      <c r="DW537" s="5"/>
      <c r="DX537" s="5"/>
      <c r="DY537" s="5"/>
      <c r="DZ537" s="5"/>
      <c r="EA537" s="5"/>
      <c r="EB537" s="5"/>
    </row>
    <row r="538" spans="1:132">
      <c r="A538" t="s">
        <v>1267</v>
      </c>
      <c r="B538" t="s">
        <v>1255</v>
      </c>
      <c r="C538" t="s">
        <v>1268</v>
      </c>
      <c r="D538" s="31">
        <f>'BASE '!Z538/'BASE '!AA538</f>
        <v>2217.5873135491584</v>
      </c>
      <c r="E538" s="31">
        <f>'BASE '!AA538/'BASE '!CV538</f>
        <v>28.013461538461534</v>
      </c>
      <c r="F538" s="31">
        <f>'BASE '!Z538/'BASE '!CV538</f>
        <v>62122.296916289582</v>
      </c>
      <c r="G538" s="31">
        <f>SUM(OTEs!D538:K538,OTEs!M538,OTEs!N538,OTEs!O538,OTEs!Q538)/'BASE '!AA538</f>
        <v>0.43088528058989095</v>
      </c>
      <c r="H538" s="31">
        <f>OTEs!D538/OTEs!$T538</f>
        <v>0</v>
      </c>
      <c r="I538" s="31">
        <f>OTEs!E538/OTEs!$T538</f>
        <v>0</v>
      </c>
      <c r="J538" s="31">
        <f>OTEs!F538/OTEs!$T538</f>
        <v>0</v>
      </c>
      <c r="K538" s="31">
        <f>OTEs!G538/OTEs!$T538</f>
        <v>0</v>
      </c>
      <c r="L538" s="31">
        <f>OTEs!H538/OTEs!$T538</f>
        <v>1.1868244230207421E-3</v>
      </c>
      <c r="M538" s="31">
        <f>OTEs!I538/OTEs!$T538</f>
        <v>5.2859333917616132E-3</v>
      </c>
      <c r="N538" s="31">
        <f>OTEs!J538/OTEs!$T538</f>
        <v>0</v>
      </c>
      <c r="O538" s="31">
        <f>OTEs!K538/OTEs!$T538</f>
        <v>0.20868025124160097</v>
      </c>
      <c r="P538" s="31">
        <f>OTEs!L538/OTEs!$T538</f>
        <v>4.108238387379492E-4</v>
      </c>
      <c r="Q538" s="31">
        <f>OTEs!M538/OTEs!$T538</f>
        <v>0</v>
      </c>
      <c r="R538" s="31">
        <f>OTEs!N538/OTEs!$T538</f>
        <v>0.21525343266140815</v>
      </c>
      <c r="S538" s="31">
        <f>OTEs!O538/OTEs!$T538</f>
        <v>0.54323692667250956</v>
      </c>
      <c r="T538" s="31">
        <f>OTEs!P538/OTEs!$T538</f>
        <v>5.58720420683611E-3</v>
      </c>
      <c r="U538" s="31">
        <f>OTEs!Q538/OTEs!$T538</f>
        <v>5.021180251241602E-4</v>
      </c>
      <c r="V538" s="31">
        <f>OTEs!R538/OTEs!$T538</f>
        <v>0</v>
      </c>
      <c r="W538" s="31">
        <f>OTEs!S538/OTEs!$T538</f>
        <v>1.9856485539000879E-2</v>
      </c>
      <c r="X538" s="31">
        <f>SUM('BASE '!AH538:AK538)/'BASE '!AA538</f>
        <v>0.18668303457855995</v>
      </c>
      <c r="Y538" s="31">
        <f>'BASE '!AH538/SUM('BASE '!$AH538:$AK538)</f>
        <v>0.65779796668829771</v>
      </c>
      <c r="Z538" s="31">
        <f>'BASE '!AI538/SUM('BASE '!$AH538:$AK538)</f>
        <v>0.3136491455764655</v>
      </c>
      <c r="AA538" s="31">
        <f>'BASE '!AJ538/SUM('BASE '!$AH538:$AK538)</f>
        <v>6.0566731559593334E-3</v>
      </c>
      <c r="AB538" s="31">
        <f>'BASE '!AK538/SUM('BASE '!$AH538:$AK538)</f>
        <v>2.2496214579277526E-2</v>
      </c>
      <c r="AC538" s="31">
        <f>'BASE '!AB538/'BASE '!AA538</f>
        <v>6.620120417220228E-2</v>
      </c>
      <c r="AD538" s="31">
        <f>'BASE '!AF538/'BASE '!AA538</f>
        <v>0.16440059925940584</v>
      </c>
      <c r="AE538" s="31">
        <f>'BASE '!AG538/'BASE '!AA538</f>
        <v>0.76816656504024006</v>
      </c>
      <c r="AF538" s="31">
        <f>'BASE '!AA538/'BASE '!G538</f>
        <v>0.55507308377702402</v>
      </c>
      <c r="DV538" s="5"/>
      <c r="DW538" s="5"/>
      <c r="DX538" s="5"/>
      <c r="DY538" s="5"/>
      <c r="DZ538" s="5"/>
      <c r="EA538" s="5"/>
      <c r="EB538" s="5"/>
    </row>
    <row r="539" spans="1:132">
      <c r="A539" t="s">
        <v>1271</v>
      </c>
      <c r="B539" t="s">
        <v>1270</v>
      </c>
      <c r="C539" t="s">
        <v>1272</v>
      </c>
      <c r="D539" s="31">
        <f>'BASE '!Z539/'BASE '!AA539</f>
        <v>684.67193872979703</v>
      </c>
      <c r="E539" s="31">
        <f>'BASE '!AA539/'BASE '!CV539</f>
        <v>27.603105590062111</v>
      </c>
      <c r="F539" s="31">
        <f>'BASE '!Z539/'BASE '!CV539</f>
        <v>18899.071819311121</v>
      </c>
      <c r="G539" s="31">
        <f>SUM(OTEs!D539:K539,OTEs!M539,OTEs!N539,OTEs!O539,OTEs!Q539)/'BASE '!AA539</f>
        <v>0.58963365115341893</v>
      </c>
      <c r="H539" s="31">
        <f>OTEs!D539/OTEs!$T539</f>
        <v>7.7367020291977409E-2</v>
      </c>
      <c r="I539" s="31">
        <f>OTEs!E539/OTEs!$T539</f>
        <v>0</v>
      </c>
      <c r="J539" s="31">
        <f>OTEs!F539/OTEs!$T539</f>
        <v>2.2764200887696883E-2</v>
      </c>
      <c r="K539" s="31">
        <f>OTEs!G539/OTEs!$T539</f>
        <v>0</v>
      </c>
      <c r="L539" s="31">
        <f>OTEs!H539/OTEs!$T539</f>
        <v>0.27210295309357013</v>
      </c>
      <c r="M539" s="31">
        <f>OTEs!I539/OTEs!$T539</f>
        <v>7.6100057177880791E-5</v>
      </c>
      <c r="N539" s="31">
        <f>OTEs!J539/OTEs!$T539</f>
        <v>0</v>
      </c>
      <c r="O539" s="31">
        <f>OTEs!K539/OTEs!$T539</f>
        <v>0.20322006079777538</v>
      </c>
      <c r="P539" s="31">
        <f>OTEs!L539/OTEs!$T539</f>
        <v>4.7572819527686022E-2</v>
      </c>
      <c r="Q539" s="31">
        <f>OTEs!M539/OTEs!$T539</f>
        <v>0</v>
      </c>
      <c r="R539" s="31">
        <f>OTEs!N539/OTEs!$T539</f>
        <v>0</v>
      </c>
      <c r="S539" s="31">
        <f>OTEs!O539/OTEs!$T539</f>
        <v>1.7106058798606338E-2</v>
      </c>
      <c r="T539" s="31">
        <f>OTEs!P539/OTEs!$T539</f>
        <v>5.1418957552622159E-4</v>
      </c>
      <c r="U539" s="31">
        <f>OTEs!Q539/OTEs!$T539</f>
        <v>2.097893468146984E-4</v>
      </c>
      <c r="V539" s="31">
        <f>OTEs!R539/OTEs!$T539</f>
        <v>5.7811362355564139E-2</v>
      </c>
      <c r="W539" s="31">
        <f>OTEs!S539/OTEs!$T539</f>
        <v>0.30125544526760478</v>
      </c>
      <c r="X539" s="31">
        <f>SUM('BASE '!AH539:AK539)/'BASE '!AA539</f>
        <v>4.8726503576754475E-2</v>
      </c>
      <c r="Y539" s="31">
        <f>'BASE '!AH539/SUM('BASE '!$AH539:$AK539)</f>
        <v>0.36314021830394622</v>
      </c>
      <c r="Z539" s="31">
        <f>'BASE '!AI539/SUM('BASE '!$AH539:$AK539)</f>
        <v>0.56842989084802686</v>
      </c>
      <c r="AA539" s="31">
        <f>'BASE '!AJ539/SUM('BASE '!$AH539:$AK539)</f>
        <v>3.1486146095717885E-2</v>
      </c>
      <c r="AB539" s="31">
        <f>'BASE '!AK539/SUM('BASE '!$AH539:$AK539)</f>
        <v>3.6943744752308987E-2</v>
      </c>
      <c r="AC539" s="31">
        <f>'BASE '!AB539/'BASE '!AA539</f>
        <v>0.43332631006175709</v>
      </c>
      <c r="AD539" s="31">
        <f>'BASE '!AF539/'BASE '!AA539</f>
        <v>0.37288253476008026</v>
      </c>
      <c r="AE539" s="31">
        <f>'BASE '!AG539/'BASE '!AA539</f>
        <v>0.19354159038234553</v>
      </c>
      <c r="AF539" s="31">
        <f>'BASE '!AA539/'BASE '!G539</f>
        <v>0.7922177933075758</v>
      </c>
      <c r="DV539" s="5"/>
      <c r="DW539" s="5"/>
      <c r="DX539" s="5"/>
      <c r="DY539" s="5"/>
      <c r="DZ539" s="5"/>
      <c r="EA539" s="5"/>
      <c r="EB539" s="5"/>
    </row>
    <row r="540" spans="1:132">
      <c r="A540" t="s">
        <v>1273</v>
      </c>
      <c r="B540" t="s">
        <v>1270</v>
      </c>
      <c r="C540" t="s">
        <v>1270</v>
      </c>
      <c r="D540" s="31">
        <f>'BASE '!Z540/'BASE '!AA540</f>
        <v>707.98292246844142</v>
      </c>
      <c r="E540" s="31">
        <f>'BASE '!AA540/'BASE '!CV540</f>
        <v>48.775095785440612</v>
      </c>
      <c r="F540" s="31">
        <f>'BASE '!Z540/'BASE '!CV540</f>
        <v>34531.934857854409</v>
      </c>
      <c r="G540" s="31">
        <f>SUM(OTEs!D540:K540,OTEs!M540,OTEs!N540,OTEs!O540,OTEs!Q540)/'BASE '!AA540</f>
        <v>0.61898737657400071</v>
      </c>
      <c r="H540" s="31">
        <f>OTEs!D540/OTEs!$T540</f>
        <v>7.984150456473707E-2</v>
      </c>
      <c r="I540" s="31">
        <f>OTEs!E540/OTEs!$T540</f>
        <v>0</v>
      </c>
      <c r="J540" s="31">
        <f>OTEs!F540/OTEs!$T540</f>
        <v>8.3603242663917426E-3</v>
      </c>
      <c r="K540" s="31">
        <f>OTEs!G540/OTEs!$T540</f>
        <v>2.2148741995499295E-3</v>
      </c>
      <c r="L540" s="31">
        <f>OTEs!H540/OTEs!$T540</f>
        <v>0.10762836768135174</v>
      </c>
      <c r="M540" s="31">
        <f>OTEs!I540/OTEs!$T540</f>
        <v>4.7103290378938841E-4</v>
      </c>
      <c r="N540" s="31">
        <f>OTEs!J540/OTEs!$T540</f>
        <v>1.2224425360248413E-2</v>
      </c>
      <c r="O540" s="31">
        <f>OTEs!K540/OTEs!$T540</f>
        <v>2.2854679620139491E-2</v>
      </c>
      <c r="P540" s="31">
        <f>OTEs!L540/OTEs!$T540</f>
        <v>1.4781461123676521E-2</v>
      </c>
      <c r="Q540" s="31">
        <f>OTEs!M540/OTEs!$T540</f>
        <v>2.1732764885659311E-2</v>
      </c>
      <c r="R540" s="31">
        <f>OTEs!N540/OTEs!$T540</f>
        <v>0.31664503857575965</v>
      </c>
      <c r="S540" s="31">
        <f>OTEs!O540/OTEs!$T540</f>
        <v>4.2616039261714041E-2</v>
      </c>
      <c r="T540" s="31">
        <f>OTEs!P540/OTEs!$T540</f>
        <v>0.18747762083931133</v>
      </c>
      <c r="U540" s="31">
        <f>OTEs!Q540/OTEs!$T540</f>
        <v>2.8127801218405114E-2</v>
      </c>
      <c r="V540" s="31">
        <f>OTEs!R540/OTEs!$T540</f>
        <v>6.5897299329787468E-2</v>
      </c>
      <c r="W540" s="31">
        <f>OTEs!S540/OTEs!$T540</f>
        <v>8.9126766169478872E-2</v>
      </c>
      <c r="X540" s="31">
        <f>SUM('BASE '!AH540:AK540)/'BASE '!AA540</f>
        <v>0.35100115472534033</v>
      </c>
      <c r="Y540" s="31">
        <f>'BASE '!AH540/SUM('BASE '!$AH540:$AK540)</f>
        <v>0.88970201528528436</v>
      </c>
      <c r="Z540" s="31">
        <f>'BASE '!AI540/SUM('BASE '!$AH540:$AK540)</f>
        <v>7.8921749639128541E-2</v>
      </c>
      <c r="AA540" s="31">
        <f>'BASE '!AJ540/SUM('BASE '!$AH540:$AK540)</f>
        <v>8.9070909843678332E-3</v>
      </c>
      <c r="AB540" s="31">
        <f>'BASE '!AK540/SUM('BASE '!$AH540:$AK540)</f>
        <v>2.2469144091219358E-2</v>
      </c>
      <c r="AC540" s="31">
        <f>'BASE '!AB540/'BASE '!AA540</f>
        <v>0.20046503224590154</v>
      </c>
      <c r="AD540" s="31">
        <f>'BASE '!AF540/'BASE '!AA540</f>
        <v>0.11939270873427964</v>
      </c>
      <c r="AE540" s="31">
        <f>'BASE '!AG540/'BASE '!AA540</f>
        <v>0.67966112346134822</v>
      </c>
      <c r="AF540" s="31">
        <f>'BASE '!AA540/'BASE '!G540</f>
        <v>0.82719982670708991</v>
      </c>
      <c r="DV540" s="5"/>
      <c r="DW540" s="5"/>
      <c r="DX540" s="5"/>
      <c r="DY540" s="5"/>
      <c r="DZ540" s="5"/>
      <c r="EA540" s="5"/>
      <c r="EB540" s="5"/>
    </row>
    <row r="541" spans="1:132">
      <c r="A541" t="s">
        <v>1276</v>
      </c>
      <c r="B541" t="s">
        <v>1275</v>
      </c>
      <c r="C541" t="s">
        <v>355</v>
      </c>
      <c r="D541" s="31">
        <f>'BASE '!Z541/'BASE '!AA541</f>
        <v>527.87375711842594</v>
      </c>
      <c r="E541" s="31">
        <f>'BASE '!AA541/'BASE '!CV541</f>
        <v>61.139883913764507</v>
      </c>
      <c r="F541" s="31">
        <f>'BASE '!Z541/'BASE '!CV541</f>
        <v>32274.140231343281</v>
      </c>
      <c r="G541" s="31">
        <f>SUM(OTEs!D541:K541,OTEs!M541,OTEs!N541,OTEs!O541,OTEs!Q541)/'BASE '!AA541</f>
        <v>0.44654009577580162</v>
      </c>
      <c r="H541" s="31">
        <f>OTEs!D541/OTEs!$T541</f>
        <v>7.0675307742455035E-2</v>
      </c>
      <c r="I541" s="31">
        <f>OTEs!E541/OTEs!$T541</f>
        <v>0</v>
      </c>
      <c r="J541" s="31">
        <f>OTEs!F541/OTEs!$T541</f>
        <v>0</v>
      </c>
      <c r="K541" s="31">
        <f>OTEs!G541/OTEs!$T541</f>
        <v>0</v>
      </c>
      <c r="L541" s="31">
        <f>OTEs!H541/OTEs!$T541</f>
        <v>4.2671703033324383E-2</v>
      </c>
      <c r="M541" s="31">
        <f>OTEs!I541/OTEs!$T541</f>
        <v>0</v>
      </c>
      <c r="N541" s="31">
        <f>OTEs!J541/OTEs!$T541</f>
        <v>0</v>
      </c>
      <c r="O541" s="31">
        <f>OTEs!K541/OTEs!$T541</f>
        <v>7.2888533409298829E-3</v>
      </c>
      <c r="P541" s="31">
        <f>OTEs!L541/OTEs!$T541</f>
        <v>1.7345608335752907E-2</v>
      </c>
      <c r="Q541" s="31">
        <f>OTEs!M541/OTEs!$T541</f>
        <v>0</v>
      </c>
      <c r="R541" s="31">
        <f>OTEs!N541/OTEs!$T541</f>
        <v>0.19206717468595752</v>
      </c>
      <c r="S541" s="31">
        <f>OTEs!O541/OTEs!$T541</f>
        <v>2.6888774453678391E-2</v>
      </c>
      <c r="T541" s="31">
        <f>OTEs!P541/OTEs!$T541</f>
        <v>0.16996504856496419</v>
      </c>
      <c r="U541" s="31">
        <f>OTEs!Q541/OTEs!$T541</f>
        <v>0.11134606851138661</v>
      </c>
      <c r="V541" s="31">
        <f>OTEs!R541/OTEs!$T541</f>
        <v>2.4186612176028133E-2</v>
      </c>
      <c r="W541" s="31">
        <f>OTEs!S541/OTEs!$T541</f>
        <v>0.33756484915552293</v>
      </c>
      <c r="X541" s="31">
        <f>SUM('BASE '!AH541:AK541)/'BASE '!AA541</f>
        <v>0.28765289612624717</v>
      </c>
      <c r="Y541" s="31">
        <f>'BASE '!AH541/SUM('BASE '!$AH541:$AK541)</f>
        <v>0.83003300330033003</v>
      </c>
      <c r="Z541" s="31">
        <f>'BASE '!AI541/SUM('BASE '!$AH541:$AK541)</f>
        <v>0.13210749646393211</v>
      </c>
      <c r="AA541" s="31">
        <f>'BASE '!AJ541/SUM('BASE '!$AH541:$AK541)</f>
        <v>3.7482319660537479E-2</v>
      </c>
      <c r="AB541" s="31">
        <f>'BASE '!AK541/SUM('BASE '!$AH541:$AK541)</f>
        <v>3.771805752003772E-4</v>
      </c>
      <c r="AC541" s="31">
        <f>'BASE '!AB541/'BASE '!AA541</f>
        <v>0.34828377955019818</v>
      </c>
      <c r="AD541" s="31">
        <f>'BASE '!AF541/'BASE '!AA541</f>
        <v>7.858443853436714E-2</v>
      </c>
      <c r="AE541" s="31">
        <f>'BASE '!AG541/'BASE '!AA541</f>
        <v>0.57284155221354394</v>
      </c>
      <c r="AF541" s="31">
        <f>'BASE '!AA541/'BASE '!G541</f>
        <v>0.59584833696206962</v>
      </c>
      <c r="DV541" s="5"/>
      <c r="DW541" s="5"/>
      <c r="DX541" s="5"/>
      <c r="DY541" s="5"/>
      <c r="DZ541" s="5"/>
      <c r="EA541" s="5"/>
      <c r="EB541" s="5"/>
    </row>
    <row r="542" spans="1:132">
      <c r="A542" t="s">
        <v>1277</v>
      </c>
      <c r="B542" t="s">
        <v>1275</v>
      </c>
      <c r="C542" t="s">
        <v>1278</v>
      </c>
      <c r="D542" s="31">
        <f>'BASE '!Z542/'BASE '!AA542</f>
        <v>562.1735684472302</v>
      </c>
      <c r="E542" s="31">
        <f>'BASE '!AA542/'BASE '!CV542</f>
        <v>39.24714611872146</v>
      </c>
      <c r="F542" s="31">
        <f>'BASE '!Z542/'BASE '!CV542</f>
        <v>22063.708184931504</v>
      </c>
      <c r="G542" s="31">
        <f>SUM(OTEs!D542:K542,OTEs!M542,OTEs!N542,OTEs!O542,OTEs!Q542)/'BASE '!AA542</f>
        <v>0.40967263419671035</v>
      </c>
      <c r="H542" s="31">
        <f>OTEs!D542/OTEs!$T542</f>
        <v>4.6867673740647875E-2</v>
      </c>
      <c r="I542" s="31">
        <f>OTEs!E542/OTEs!$T542</f>
        <v>0</v>
      </c>
      <c r="J542" s="31">
        <f>OTEs!F542/OTEs!$T542</f>
        <v>3.9752920310684361E-4</v>
      </c>
      <c r="K542" s="31">
        <f>OTEs!G542/OTEs!$T542</f>
        <v>0</v>
      </c>
      <c r="L542" s="31">
        <f>OTEs!H542/OTEs!$T542</f>
        <v>9.1318136942257794E-2</v>
      </c>
      <c r="M542" s="31">
        <f>OTEs!I542/OTEs!$T542</f>
        <v>6.8293478482457743E-3</v>
      </c>
      <c r="N542" s="31">
        <f>OTEs!J542/OTEs!$T542</f>
        <v>0</v>
      </c>
      <c r="O542" s="31">
        <f>OTEs!K542/OTEs!$T542</f>
        <v>4.5730419866558333E-2</v>
      </c>
      <c r="P542" s="31">
        <f>OTEs!L542/OTEs!$T542</f>
        <v>2.9077877863884834E-2</v>
      </c>
      <c r="Q542" s="31">
        <f>OTEs!M542/OTEs!$T542</f>
        <v>0</v>
      </c>
      <c r="R542" s="31">
        <f>OTEs!N542/OTEs!$T542</f>
        <v>0.19360982727137702</v>
      </c>
      <c r="S542" s="31">
        <f>OTEs!O542/OTEs!$T542</f>
        <v>7.0055421104286619E-3</v>
      </c>
      <c r="T542" s="31">
        <f>OTEs!P542/OTEs!$T542</f>
        <v>5.5726895981314667E-2</v>
      </c>
      <c r="U542" s="31">
        <f>OTEs!Q542/OTEs!$T542</f>
        <v>1.8431958435627935E-2</v>
      </c>
      <c r="V542" s="31">
        <f>OTEs!R542/OTEs!$T542</f>
        <v>3.3200241138593531E-2</v>
      </c>
      <c r="W542" s="31">
        <f>OTEs!S542/OTEs!$T542</f>
        <v>0.4718045495979567</v>
      </c>
      <c r="X542" s="31">
        <f>SUM('BASE '!AH542:AK542)/'BASE '!AA542</f>
        <v>0.23273367170343653</v>
      </c>
      <c r="Y542" s="31">
        <f>'BASE '!AH542/SUM('BASE '!$AH542:$AK542)</f>
        <v>0.70299318877710426</v>
      </c>
      <c r="Z542" s="31">
        <f>'BASE '!AI542/SUM('BASE '!$AH542:$AK542)</f>
        <v>0.26932450165593952</v>
      </c>
      <c r="AA542" s="31">
        <f>'BASE '!AJ542/SUM('BASE '!$AH542:$AK542)</f>
        <v>2.5182778229082051E-2</v>
      </c>
      <c r="AB542" s="31">
        <f>'BASE '!AK542/SUM('BASE '!$AH542:$AK542)</f>
        <v>2.4995313378741485E-3</v>
      </c>
      <c r="AC542" s="31">
        <f>'BASE '!AB542/'BASE '!AA542</f>
        <v>0.31729905033376476</v>
      </c>
      <c r="AD542" s="31">
        <f>'BASE '!AF542/'BASE '!AA542</f>
        <v>0.1948081034307238</v>
      </c>
      <c r="AE542" s="31">
        <f>'BASE '!AG542/'BASE '!AA542</f>
        <v>0.48717441572984688</v>
      </c>
      <c r="AF542" s="31">
        <f>'BASE '!AA542/'BASE '!G542</f>
        <v>0.71318784095836918</v>
      </c>
      <c r="DV542" s="5"/>
      <c r="DW542" s="5"/>
      <c r="DX542" s="5"/>
      <c r="DY542" s="5"/>
      <c r="DZ542" s="5"/>
      <c r="EA542" s="5"/>
      <c r="EB542" s="5"/>
    </row>
    <row r="543" spans="1:132">
      <c r="A543" t="s">
        <v>1279</v>
      </c>
      <c r="B543" t="s">
        <v>1275</v>
      </c>
      <c r="C543" t="s">
        <v>1280</v>
      </c>
      <c r="D543" s="31">
        <f>'BASE '!Z543/'BASE '!AA543</f>
        <v>455.67705501079354</v>
      </c>
      <c r="E543" s="31">
        <f>'BASE '!AA543/'BASE '!CV543</f>
        <v>45.163157894736841</v>
      </c>
      <c r="F543" s="31">
        <f>'BASE '!Z543/'BASE '!CV543</f>
        <v>20579.814784461156</v>
      </c>
      <c r="G543" s="31">
        <f>SUM(OTEs!D543:K543,OTEs!M543,OTEs!N543,OTEs!O543,OTEs!Q543)/'BASE '!AA543</f>
        <v>0.68154264774705287</v>
      </c>
      <c r="H543" s="31">
        <f>OTEs!D543/OTEs!$T543</f>
        <v>0.11829946948912803</v>
      </c>
      <c r="I543" s="31">
        <f>OTEs!E543/OTEs!$T543</f>
        <v>0</v>
      </c>
      <c r="J543" s="31">
        <f>OTEs!F543/OTEs!$T543</f>
        <v>8.4087272565274373E-4</v>
      </c>
      <c r="K543" s="31">
        <f>OTEs!G543/OTEs!$T543</f>
        <v>0</v>
      </c>
      <c r="L543" s="31">
        <f>OTEs!H543/OTEs!$T543</f>
        <v>9.9677758266725563E-2</v>
      </c>
      <c r="M543" s="31">
        <f>OTEs!I543/OTEs!$T543</f>
        <v>6.7381191923166872E-4</v>
      </c>
      <c r="N543" s="31">
        <f>OTEs!J543/OTEs!$T543</f>
        <v>1.0209271503510134E-3</v>
      </c>
      <c r="O543" s="31">
        <f>OTEs!K543/OTEs!$T543</f>
        <v>4.7744122243960747E-2</v>
      </c>
      <c r="P543" s="31">
        <f>OTEs!L543/OTEs!$T543</f>
        <v>1.4098075830756266E-2</v>
      </c>
      <c r="Q543" s="31">
        <f>OTEs!M543/OTEs!$T543</f>
        <v>3.3412161284214981E-2</v>
      </c>
      <c r="R543" s="31">
        <f>OTEs!N543/OTEs!$T543</f>
        <v>0.26482107787632303</v>
      </c>
      <c r="S543" s="31">
        <f>OTEs!O543/OTEs!$T543</f>
        <v>7.1461188062206013E-2</v>
      </c>
      <c r="T543" s="31">
        <f>OTEs!P543/OTEs!$T543</f>
        <v>4.486139521760598E-2</v>
      </c>
      <c r="U543" s="31">
        <f>OTEs!Q543/OTEs!$T543</f>
        <v>4.5965852771167527E-2</v>
      </c>
      <c r="V543" s="31">
        <f>OTEs!R543/OTEs!$T543</f>
        <v>5.6761693328333883E-2</v>
      </c>
      <c r="W543" s="31">
        <f>OTEs!S543/OTEs!$T543</f>
        <v>0.20036159383434252</v>
      </c>
      <c r="X543" s="31">
        <f>SUM('BASE '!AH543:AK543)/'BASE '!AA543</f>
        <v>0.24013925190944188</v>
      </c>
      <c r="Y543" s="31">
        <f>'BASE '!AH543/SUM('BASE '!$AH543:$AK543)</f>
        <v>0.71129255892774612</v>
      </c>
      <c r="Z543" s="31">
        <f>'BASE '!AI543/SUM('BASE '!$AH543:$AK543)</f>
        <v>0.19796641503620396</v>
      </c>
      <c r="AA543" s="31">
        <f>'BASE '!AJ543/SUM('BASE '!$AH543:$AK543)</f>
        <v>5.7464181173933142E-2</v>
      </c>
      <c r="AB543" s="31">
        <f>'BASE '!AK543/SUM('BASE '!$AH543:$AK543)</f>
        <v>3.3276844862116781E-2</v>
      </c>
      <c r="AC543" s="31">
        <f>'BASE '!AB543/'BASE '!AA543</f>
        <v>0.25807847903174791</v>
      </c>
      <c r="AD543" s="31">
        <f>'BASE '!AF543/'BASE '!AA543</f>
        <v>0.13795335948931101</v>
      </c>
      <c r="AE543" s="31">
        <f>'BASE '!AG543/'BASE '!AA543</f>
        <v>0.603555659143586</v>
      </c>
      <c r="AF543" s="31">
        <f>'BASE '!AA543/'BASE '!G543</f>
        <v>0.61230876714058446</v>
      </c>
      <c r="DV543" s="5"/>
      <c r="DW543" s="5"/>
      <c r="DX543" s="5"/>
      <c r="DY543" s="5"/>
      <c r="DZ543" s="5"/>
      <c r="EA543" s="5"/>
      <c r="EB543" s="5"/>
    </row>
    <row r="544" spans="1:132">
      <c r="A544" t="s">
        <v>1281</v>
      </c>
      <c r="B544" t="s">
        <v>1275</v>
      </c>
      <c r="C544" t="s">
        <v>1275</v>
      </c>
      <c r="D544" s="31">
        <f>'BASE '!Z544/'BASE '!AA544</f>
        <v>1057.0686670824743</v>
      </c>
      <c r="E544" s="31">
        <f>'BASE '!AA544/'BASE '!CV544</f>
        <v>15.657277960526315</v>
      </c>
      <c r="F544" s="31">
        <f>'BASE '!Z544/'BASE '!CV544</f>
        <v>16550.817943873353</v>
      </c>
      <c r="G544" s="31">
        <f>SUM(OTEs!D544:K544,OTEs!M544,OTEs!N544,OTEs!O544,OTEs!Q544)/'BASE '!AA544</f>
        <v>0.68170227293617136</v>
      </c>
      <c r="H544" s="31">
        <f>OTEs!D544/OTEs!$T544</f>
        <v>8.0048241776432463E-3</v>
      </c>
      <c r="I544" s="31">
        <f>OTEs!E544/OTEs!$T544</f>
        <v>0</v>
      </c>
      <c r="J544" s="31">
        <f>OTEs!F544/OTEs!$T544</f>
        <v>1.0510190943893972E-3</v>
      </c>
      <c r="K544" s="31">
        <f>OTEs!G544/OTEs!$T544</f>
        <v>0</v>
      </c>
      <c r="L544" s="31">
        <f>OTEs!H544/OTEs!$T544</f>
        <v>0.55304361991996487</v>
      </c>
      <c r="M544" s="31">
        <f>OTEs!I544/OTEs!$T544</f>
        <v>7.0681034097686956E-4</v>
      </c>
      <c r="N544" s="31">
        <f>OTEs!J544/OTEs!$T544</f>
        <v>0</v>
      </c>
      <c r="O544" s="31">
        <f>OTEs!K544/OTEs!$T544</f>
        <v>1.2877611454006089E-2</v>
      </c>
      <c r="P544" s="31">
        <f>OTEs!L544/OTEs!$T544</f>
        <v>5.7214851950822803E-3</v>
      </c>
      <c r="Q544" s="31">
        <f>OTEs!M544/OTEs!$T544</f>
        <v>0</v>
      </c>
      <c r="R544" s="31">
        <f>OTEs!N544/OTEs!$T544</f>
        <v>2.500374425552376E-2</v>
      </c>
      <c r="S544" s="31">
        <f>OTEs!O544/OTEs!$T544</f>
        <v>1.6284227093695723E-2</v>
      </c>
      <c r="T544" s="31">
        <f>OTEs!P544/OTEs!$T544</f>
        <v>2.2518084097292836E-3</v>
      </c>
      <c r="U544" s="31">
        <f>OTEs!Q544/OTEs!$T544</f>
        <v>6.5092240063271342E-2</v>
      </c>
      <c r="V544" s="31">
        <f>OTEs!R544/OTEs!$T544</f>
        <v>9.6365313216827855E-2</v>
      </c>
      <c r="W544" s="31">
        <f>OTEs!S544/OTEs!$T544</f>
        <v>0.21359729677888922</v>
      </c>
      <c r="X544" s="31">
        <f>SUM('BASE '!AH544:AK544)/'BASE '!AA544</f>
        <v>0.14883727037567132</v>
      </c>
      <c r="Y544" s="31">
        <f>'BASE '!AH544/SUM('BASE '!$AH544:$AK544)</f>
        <v>0.78385531539479492</v>
      </c>
      <c r="Z544" s="31">
        <f>'BASE '!AI544/SUM('BASE '!$AH544:$AK544)</f>
        <v>0.11971768857520952</v>
      </c>
      <c r="AA544" s="31">
        <f>'BASE '!AJ544/SUM('BASE '!$AH544:$AK544)</f>
        <v>6.3255403617115138E-2</v>
      </c>
      <c r="AB544" s="31">
        <f>'BASE '!AK544/SUM('BASE '!$AH544:$AK544)</f>
        <v>3.3171592412880459E-2</v>
      </c>
      <c r="AC544" s="31">
        <f>'BASE '!AB544/'BASE '!AA544</f>
        <v>0.18825058760192762</v>
      </c>
      <c r="AD544" s="31">
        <f>'BASE '!AF544/'BASE '!AA544</f>
        <v>0.40115288154732986</v>
      </c>
      <c r="AE544" s="31">
        <f>'BASE '!AG544/'BASE '!AA544</f>
        <v>0.40824743621728798</v>
      </c>
      <c r="AF544" s="31">
        <f>'BASE '!AA544/'BASE '!G544</f>
        <v>0.74896425968113578</v>
      </c>
      <c r="DV544" s="5"/>
      <c r="DW544" s="5"/>
      <c r="DX544" s="5"/>
      <c r="DY544" s="5"/>
      <c r="DZ544" s="5"/>
      <c r="EA544" s="5"/>
      <c r="EB544" s="5"/>
    </row>
    <row r="545" spans="1:132">
      <c r="A545" t="s">
        <v>1282</v>
      </c>
      <c r="B545" t="s">
        <v>1275</v>
      </c>
      <c r="C545" t="s">
        <v>1283</v>
      </c>
      <c r="D545" s="31">
        <f>'BASE '!Z545/'BASE '!AA545</f>
        <v>629.5506545139948</v>
      </c>
      <c r="E545" s="31">
        <f>'BASE '!AA545/'BASE '!CV545</f>
        <v>40.070444444444448</v>
      </c>
      <c r="F545" s="31">
        <f>'BASE '!Z545/'BASE '!CV545</f>
        <v>25226.37452666667</v>
      </c>
      <c r="G545" s="31">
        <f>SUM(OTEs!D545:K545,OTEs!M545,OTEs!N545,OTEs!O545,OTEs!Q545)/'BASE '!AA545</f>
        <v>0.61114592634083309</v>
      </c>
      <c r="H545" s="31">
        <f>OTEs!D545/OTEs!$T545</f>
        <v>4.8714208865497981E-2</v>
      </c>
      <c r="I545" s="31">
        <f>OTEs!E545/OTEs!$T545</f>
        <v>0</v>
      </c>
      <c r="J545" s="31">
        <f>OTEs!F545/OTEs!$T545</f>
        <v>0</v>
      </c>
      <c r="K545" s="31">
        <f>OTEs!G545/OTEs!$T545</f>
        <v>0</v>
      </c>
      <c r="L545" s="31">
        <f>OTEs!H545/OTEs!$T545</f>
        <v>6.8823239073409603E-3</v>
      </c>
      <c r="M545" s="31">
        <f>OTEs!I545/OTEs!$T545</f>
        <v>0</v>
      </c>
      <c r="N545" s="31">
        <f>OTEs!J545/OTEs!$T545</f>
        <v>0</v>
      </c>
      <c r="O545" s="31">
        <f>OTEs!K545/OTEs!$T545</f>
        <v>2.2942928287404955E-2</v>
      </c>
      <c r="P545" s="31">
        <f>OTEs!L545/OTEs!$T545</f>
        <v>1.6637366415812153E-2</v>
      </c>
      <c r="Q545" s="31">
        <f>OTEs!M545/OTEs!$T545</f>
        <v>0</v>
      </c>
      <c r="R545" s="31">
        <f>OTEs!N545/OTEs!$T545</f>
        <v>0.35942257246959519</v>
      </c>
      <c r="S545" s="31">
        <f>OTEs!O545/OTEs!$T545</f>
        <v>0.16375605184203376</v>
      </c>
      <c r="T545" s="31">
        <f>OTEs!P545/OTEs!$T545</f>
        <v>0</v>
      </c>
      <c r="U545" s="31">
        <f>OTEs!Q545/OTEs!$T545</f>
        <v>9.4278409689602192E-3</v>
      </c>
      <c r="V545" s="31">
        <f>OTEs!R545/OTEs!$T545</f>
        <v>2.1428927943566052E-2</v>
      </c>
      <c r="W545" s="31">
        <f>OTEs!S545/OTEs!$T545</f>
        <v>0.35078777929978866</v>
      </c>
      <c r="X545" s="31">
        <f>SUM('BASE '!AH545:AK545)/'BASE '!AA545</f>
        <v>0.31289340439337393</v>
      </c>
      <c r="Y545" s="31">
        <f>'BASE '!AH545/SUM('BASE '!$AH545:$AK545)</f>
        <v>0.79493087557603681</v>
      </c>
      <c r="Z545" s="31">
        <f>'BASE '!AI545/SUM('BASE '!$AH545:$AK545)</f>
        <v>0.19797943991492378</v>
      </c>
      <c r="AA545" s="31">
        <f>'BASE '!AJ545/SUM('BASE '!$AH545:$AK545)</f>
        <v>7.0896845090393469E-3</v>
      </c>
      <c r="AB545" s="31">
        <f>'BASE '!AK545/SUM('BASE '!$AH545:$AK545)</f>
        <v>0</v>
      </c>
      <c r="AC545" s="31">
        <f>'BASE '!AB545/'BASE '!AA545</f>
        <v>0.2394449774563685</v>
      </c>
      <c r="AD545" s="31">
        <f>'BASE '!AF545/'BASE '!AA545</f>
        <v>9.6125157361757349E-2</v>
      </c>
      <c r="AE545" s="31">
        <f>'BASE '!AG545/'BASE '!AA545</f>
        <v>0.66420248784085811</v>
      </c>
      <c r="AF545" s="31">
        <f>'BASE '!AA545/'BASE '!G545</f>
        <v>0.33615515736397811</v>
      </c>
      <c r="DV545" s="5"/>
      <c r="DW545" s="5"/>
      <c r="DX545" s="5"/>
      <c r="DY545" s="5"/>
      <c r="DZ545" s="5"/>
      <c r="EA545" s="5"/>
      <c r="EB545" s="5"/>
    </row>
    <row r="546" spans="1:132">
      <c r="A546" t="s">
        <v>1286</v>
      </c>
      <c r="B546" t="s">
        <v>1285</v>
      </c>
      <c r="C546" t="s">
        <v>1285</v>
      </c>
      <c r="D546" s="31">
        <f>'BASE '!Z546/'BASE '!AA546</f>
        <v>1577.9622395582528</v>
      </c>
      <c r="E546" s="31">
        <f>'BASE '!AA546/'BASE '!CV546</f>
        <v>26.751232336510022</v>
      </c>
      <c r="F546" s="31">
        <f>'BASE '!Z546/'BASE '!CV546</f>
        <v>42212.434488662504</v>
      </c>
      <c r="G546" s="31">
        <f>SUM(OTEs!D546:K546,OTEs!M546,OTEs!N546,OTEs!O546,OTEs!Q546)/'BASE '!AA546</f>
        <v>0.70288806446857677</v>
      </c>
      <c r="H546" s="31">
        <f>OTEs!D546/OTEs!$T546</f>
        <v>0.17383113856809096</v>
      </c>
      <c r="I546" s="31">
        <f>OTEs!E546/OTEs!$T546</f>
        <v>8.140062773654368E-3</v>
      </c>
      <c r="J546" s="31">
        <f>OTEs!F546/OTEs!$T546</f>
        <v>2.986348766321225E-3</v>
      </c>
      <c r="K546" s="31">
        <f>OTEs!G546/OTEs!$T546</f>
        <v>5.583567238849077E-3</v>
      </c>
      <c r="L546" s="31">
        <f>OTEs!H546/OTEs!$T546</f>
        <v>0.10663678306891074</v>
      </c>
      <c r="M546" s="31">
        <f>OTEs!I546/OTEs!$T546</f>
        <v>8.7780554646411761E-3</v>
      </c>
      <c r="N546" s="31">
        <f>OTEs!J546/OTEs!$T546</f>
        <v>4.6384934322950988E-2</v>
      </c>
      <c r="O546" s="31">
        <f>OTEs!K546/OTEs!$T546</f>
        <v>2.7148625148374771E-4</v>
      </c>
      <c r="P546" s="31">
        <f>OTEs!L546/OTEs!$T546</f>
        <v>1.811416600177672E-3</v>
      </c>
      <c r="Q546" s="31">
        <f>OTEs!M546/OTEs!$T546</f>
        <v>0</v>
      </c>
      <c r="R546" s="31">
        <f>OTEs!N546/OTEs!$T546</f>
        <v>0.29014338998849193</v>
      </c>
      <c r="S546" s="31">
        <f>OTEs!O546/OTEs!$T546</f>
        <v>0.21789034066999785</v>
      </c>
      <c r="T546" s="31">
        <f>OTEs!P546/OTEs!$T546</f>
        <v>2.4675083745967295E-2</v>
      </c>
      <c r="U546" s="31">
        <f>OTEs!Q546/OTEs!$T546</f>
        <v>2.34684781838173E-3</v>
      </c>
      <c r="V546" s="31">
        <f>OTEs!R546/OTEs!$T546</f>
        <v>7.4070498946482493E-3</v>
      </c>
      <c r="W546" s="31">
        <f>OTEs!S546/OTEs!$T546</f>
        <v>0.10311349482743276</v>
      </c>
      <c r="X546" s="31">
        <f>SUM('BASE '!AH546:AK546)/'BASE '!AA546</f>
        <v>0.28620215222839174</v>
      </c>
      <c r="Y546" s="31">
        <f>'BASE '!AH546/SUM('BASE '!$AH546:$AK546)</f>
        <v>0.84157438406730189</v>
      </c>
      <c r="Z546" s="31">
        <f>'BASE '!AI546/SUM('BASE '!$AH546:$AK546)</f>
        <v>0.14683663833805477</v>
      </c>
      <c r="AA546" s="31">
        <f>'BASE '!AJ546/SUM('BASE '!$AH546:$AK546)</f>
        <v>5.4081895441668807E-3</v>
      </c>
      <c r="AB546" s="31">
        <f>'BASE '!AK546/SUM('BASE '!$AH546:$AK546)</f>
        <v>6.1807880504764351E-3</v>
      </c>
      <c r="AC546" s="31">
        <f>'BASE '!AB546/'BASE '!AA546</f>
        <v>0.23540980787184906</v>
      </c>
      <c r="AD546" s="31">
        <f>'BASE '!AF546/'BASE '!AA546</f>
        <v>0.10120141516387403</v>
      </c>
      <c r="AE546" s="31">
        <f>'BASE '!AG546/'BASE '!AA546</f>
        <v>0.66294530981278565</v>
      </c>
      <c r="AF546" s="31">
        <f>'BASE '!AA546/'BASE '!G546</f>
        <v>0.51610161163834645</v>
      </c>
      <c r="DV546" s="5"/>
      <c r="DW546" s="5"/>
      <c r="DX546" s="5"/>
      <c r="DY546" s="5"/>
      <c r="DZ546" s="5"/>
      <c r="EA546" s="5"/>
      <c r="EB546" s="5"/>
    </row>
    <row r="547" spans="1:132">
      <c r="A547" t="s">
        <v>1287</v>
      </c>
      <c r="B547" t="s">
        <v>1285</v>
      </c>
      <c r="C547" t="s">
        <v>1288</v>
      </c>
      <c r="D547" s="31">
        <f>'BASE '!Z547/'BASE '!AA547</f>
        <v>381.68198867363651</v>
      </c>
      <c r="E547" s="31">
        <f>'BASE '!AA547/'BASE '!CV547</f>
        <v>164.80723684210525</v>
      </c>
      <c r="F547" s="31">
        <f>'BASE '!Z547/'BASE '!CV547</f>
        <v>62903.953905701746</v>
      </c>
      <c r="G547" s="31">
        <f>SUM(OTEs!D547:K547,OTEs!M547,OTEs!N547,OTEs!O547,OTEs!Q547)/'BASE '!AA547</f>
        <v>0.4041896367500043</v>
      </c>
      <c r="H547" s="31">
        <f>OTEs!D547/OTEs!$T547</f>
        <v>9.7963660273739221E-4</v>
      </c>
      <c r="I547" s="31">
        <f>OTEs!E547/OTEs!$T547</f>
        <v>0</v>
      </c>
      <c r="J547" s="31">
        <f>OTEs!F547/OTEs!$T547</f>
        <v>7.3206539606734467E-4</v>
      </c>
      <c r="K547" s="31">
        <f>OTEs!G547/OTEs!$T547</f>
        <v>0</v>
      </c>
      <c r="L547" s="31">
        <f>OTEs!H547/OTEs!$T547</f>
        <v>2.4970085145860706E-3</v>
      </c>
      <c r="M547" s="31">
        <f>OTEs!I547/OTEs!$T547</f>
        <v>5.3241119713988709E-4</v>
      </c>
      <c r="N547" s="31">
        <f>OTEs!J547/OTEs!$T547</f>
        <v>0</v>
      </c>
      <c r="O547" s="31">
        <f>OTEs!K547/OTEs!$T547</f>
        <v>0</v>
      </c>
      <c r="P547" s="31">
        <f>OTEs!L547/OTEs!$T547</f>
        <v>0</v>
      </c>
      <c r="Q547" s="31">
        <f>OTEs!M547/OTEs!$T547</f>
        <v>0</v>
      </c>
      <c r="R547" s="31">
        <f>OTEs!N547/OTEs!$T547</f>
        <v>0.39864288385849045</v>
      </c>
      <c r="S547" s="31">
        <f>OTEs!O547/OTEs!$T547</f>
        <v>9.2506445503055378E-4</v>
      </c>
      <c r="T547" s="31">
        <f>OTEs!P547/OTEs!$T547</f>
        <v>4.5547777915317337E-3</v>
      </c>
      <c r="U547" s="31">
        <f>OTEs!Q547/OTEs!$T547</f>
        <v>0</v>
      </c>
      <c r="V547" s="31">
        <f>OTEs!R547/OTEs!$T547</f>
        <v>2.2627475878445199E-4</v>
      </c>
      <c r="W547" s="31">
        <f>OTEs!S547/OTEs!$T547</f>
        <v>0.59090987742563217</v>
      </c>
      <c r="X547" s="31">
        <f>SUM('BASE '!AH547:AK547)/'BASE '!AA547</f>
        <v>0.22756516451303424</v>
      </c>
      <c r="Y547" s="31">
        <f>'BASE '!AH547/SUM('BASE '!$AH547:$AK547)</f>
        <v>0.82779791837212024</v>
      </c>
      <c r="Z547" s="31">
        <f>'BASE '!AI547/SUM('BASE '!$AH547:$AK547)</f>
        <v>0.11513273301368261</v>
      </c>
      <c r="AA547" s="31">
        <f>'BASE '!AJ547/SUM('BASE '!$AH547:$AK547)</f>
        <v>0</v>
      </c>
      <c r="AB547" s="31">
        <f>'BASE '!AK547/SUM('BASE '!$AH547:$AK547)</f>
        <v>5.7069348614197164E-2</v>
      </c>
      <c r="AC547" s="31">
        <f>'BASE '!AB547/'BASE '!AA547</f>
        <v>0.16562943683543108</v>
      </c>
      <c r="AD547" s="31">
        <f>'BASE '!AF547/'BASE '!AA547</f>
        <v>7.7984514072128391E-2</v>
      </c>
      <c r="AE547" s="31">
        <f>'BASE '!AG547/'BASE '!AA547</f>
        <v>0.75636076703112753</v>
      </c>
      <c r="AF547" s="31">
        <f>'BASE '!AA547/'BASE '!G547</f>
        <v>1.1616326715209164</v>
      </c>
      <c r="DV547" s="5"/>
      <c r="DW547" s="5"/>
      <c r="DX547" s="5"/>
      <c r="DY547" s="5"/>
      <c r="DZ547" s="5"/>
      <c r="EA547" s="5"/>
      <c r="EB547" s="5"/>
    </row>
    <row r="548" spans="1:132">
      <c r="A548" t="s">
        <v>1291</v>
      </c>
      <c r="B548" t="s">
        <v>1290</v>
      </c>
      <c r="C548" t="s">
        <v>1292</v>
      </c>
      <c r="D548" s="31">
        <f>'BASE '!Z548/'BASE '!AA548</f>
        <v>470.03297076666138</v>
      </c>
      <c r="E548" s="31">
        <f>'BASE '!AA548/'BASE '!CV548</f>
        <v>109.08448275862068</v>
      </c>
      <c r="F548" s="31">
        <f>'BASE '!Z548/'BASE '!CV548</f>
        <v>51273.30349557913</v>
      </c>
      <c r="G548" s="31">
        <f>SUM(OTEs!D548:K548,OTEs!M548,OTEs!N548,OTEs!O548,OTEs!Q548)/'BASE '!AA548</f>
        <v>0.71625590529002936</v>
      </c>
      <c r="H548" s="31">
        <f>OTEs!D548/OTEs!$T548</f>
        <v>0.15155691746634128</v>
      </c>
      <c r="I548" s="31">
        <f>OTEs!E548/OTEs!$T548</f>
        <v>3.455976617849626E-3</v>
      </c>
      <c r="J548" s="31">
        <f>OTEs!F548/OTEs!$T548</f>
        <v>1.1684492374634449E-4</v>
      </c>
      <c r="K548" s="31">
        <f>OTEs!G548/OTEs!$T548</f>
        <v>6.1796153333454026E-4</v>
      </c>
      <c r="L548" s="31">
        <f>OTEs!H548/OTEs!$T548</f>
        <v>0</v>
      </c>
      <c r="M548" s="31">
        <f>OTEs!I548/OTEs!$T548</f>
        <v>0</v>
      </c>
      <c r="N548" s="31">
        <f>OTEs!J548/OTEs!$T548</f>
        <v>0</v>
      </c>
      <c r="O548" s="31">
        <f>OTEs!K548/OTEs!$T548</f>
        <v>2.1517568703992313E-3</v>
      </c>
      <c r="P548" s="31">
        <f>OTEs!L548/OTEs!$T548</f>
        <v>2.9828369618344985E-4</v>
      </c>
      <c r="Q548" s="31">
        <f>OTEs!M548/OTEs!$T548</f>
        <v>1.0820498220172043E-2</v>
      </c>
      <c r="R548" s="31">
        <f>OTEs!N548/OTEs!$T548</f>
        <v>0.51946455402267455</v>
      </c>
      <c r="S548" s="31">
        <f>OTEs!O548/OTEs!$T548</f>
        <v>3.8801977476906675E-2</v>
      </c>
      <c r="T548" s="31">
        <f>OTEs!P548/OTEs!$T548</f>
        <v>0.1903354436733411</v>
      </c>
      <c r="U548" s="31">
        <f>OTEs!Q548/OTEs!$T548</f>
        <v>1.489361351978053E-4</v>
      </c>
      <c r="V548" s="31">
        <f>OTEs!R548/OTEs!$T548</f>
        <v>0</v>
      </c>
      <c r="W548" s="31">
        <f>OTEs!S548/OTEs!$T548</f>
        <v>8.2230849363853456E-2</v>
      </c>
      <c r="X548" s="31">
        <f>SUM('BASE '!AH548:AK548)/'BASE '!AA548</f>
        <v>0.32855641621387882</v>
      </c>
      <c r="Y548" s="31">
        <f>'BASE '!AH548/SUM('BASE '!$AH548:$AK548)</f>
        <v>0.88795006845851165</v>
      </c>
      <c r="Z548" s="31">
        <f>'BASE '!AI548/SUM('BASE '!$AH548:$AK548)</f>
        <v>9.316525021277644E-2</v>
      </c>
      <c r="AA548" s="31">
        <f>'BASE '!AJ548/SUM('BASE '!$AH548:$AK548)</f>
        <v>9.312824561187108E-3</v>
      </c>
      <c r="AB548" s="31">
        <f>'BASE '!AK548/SUM('BASE '!$AH548:$AK548)</f>
        <v>9.5718567675247626E-3</v>
      </c>
      <c r="AC548" s="31">
        <f>'BASE '!AB548/'BASE '!AA548</f>
        <v>0.20870268625093263</v>
      </c>
      <c r="AD548" s="31">
        <f>'BASE '!AF548/'BASE '!AA548</f>
        <v>9.8995295220934958E-3</v>
      </c>
      <c r="AE548" s="31">
        <f>'BASE '!AG548/'BASE '!AA548</f>
        <v>0.78094023443246607</v>
      </c>
      <c r="AF548" s="31">
        <f>'BASE '!AA548/'BASE '!G548</f>
        <v>0.92082426069969747</v>
      </c>
      <c r="DV548" s="5"/>
      <c r="DW548" s="5"/>
      <c r="DX548" s="5"/>
      <c r="DY548" s="5"/>
      <c r="DZ548" s="5"/>
      <c r="EA548" s="5"/>
      <c r="EB548" s="5"/>
    </row>
    <row r="549" spans="1:132">
      <c r="A549" t="s">
        <v>1293</v>
      </c>
      <c r="B549" t="s">
        <v>1290</v>
      </c>
      <c r="C549" t="s">
        <v>1290</v>
      </c>
      <c r="D549" s="31">
        <f>'BASE '!Z549/'BASE '!AA549</f>
        <v>385.10644805250041</v>
      </c>
      <c r="E549" s="31">
        <f>'BASE '!AA549/'BASE '!CV549</f>
        <v>78.623961038961042</v>
      </c>
      <c r="F549" s="31">
        <f>'BASE '!Z549/'BASE '!CV549</f>
        <v>30278.594367532463</v>
      </c>
      <c r="G549" s="31">
        <f>SUM(OTEs!D549:K549,OTEs!M549,OTEs!N549,OTEs!O549,OTEs!Q549)/'BASE '!AA549</f>
        <v>0.51821633304674808</v>
      </c>
      <c r="H549" s="31">
        <f>OTEs!D549/OTEs!$T549</f>
        <v>5.4234471480391191E-2</v>
      </c>
      <c r="I549" s="31">
        <f>OTEs!E549/OTEs!$T549</f>
        <v>0</v>
      </c>
      <c r="J549" s="31">
        <f>OTEs!F549/OTEs!$T549</f>
        <v>0</v>
      </c>
      <c r="K549" s="31">
        <f>OTEs!G549/OTEs!$T549</f>
        <v>0</v>
      </c>
      <c r="L549" s="31">
        <f>OTEs!H549/OTEs!$T549</f>
        <v>5.6939077669702041E-4</v>
      </c>
      <c r="M549" s="31">
        <f>OTEs!I549/OTEs!$T549</f>
        <v>3.5057257704775848E-3</v>
      </c>
      <c r="N549" s="31">
        <f>OTEs!J549/OTEs!$T549</f>
        <v>0</v>
      </c>
      <c r="O549" s="31">
        <f>OTEs!K549/OTEs!$T549</f>
        <v>7.9392771219944563E-2</v>
      </c>
      <c r="P549" s="31">
        <f>OTEs!L549/OTEs!$T549</f>
        <v>3.7399373835666203E-3</v>
      </c>
      <c r="Q549" s="31">
        <f>OTEs!M549/OTEs!$T549</f>
        <v>5.4282472447031348E-2</v>
      </c>
      <c r="R549" s="31">
        <f>OTEs!N549/OTEs!$T549</f>
        <v>0.11895963698027574</v>
      </c>
      <c r="S549" s="31">
        <f>OTEs!O549/OTEs!$T549</f>
        <v>0.20720610373670972</v>
      </c>
      <c r="T549" s="31">
        <f>OTEs!P549/OTEs!$T549</f>
        <v>0.20826378020853939</v>
      </c>
      <c r="U549" s="31">
        <f>OTEs!Q549/OTEs!$T549</f>
        <v>1.1379539505209347E-3</v>
      </c>
      <c r="V549" s="31">
        <f>OTEs!R549/OTEs!$T549</f>
        <v>1.1455678969535109E-2</v>
      </c>
      <c r="W549" s="31">
        <f>OTEs!S549/OTEs!$T549</f>
        <v>0.25725207707631076</v>
      </c>
      <c r="X549" s="31">
        <f>SUM('BASE '!AH549:AK549)/'BASE '!AA549</f>
        <v>0.25598587390744537</v>
      </c>
      <c r="Y549" s="31">
        <f>'BASE '!AH549/SUM('BASE '!$AH549:$AK549)</f>
        <v>0.51637360864655579</v>
      </c>
      <c r="Z549" s="31">
        <f>'BASE '!AI549/SUM('BASE '!$AH549:$AK549)</f>
        <v>0.38493305371834163</v>
      </c>
      <c r="AA549" s="31">
        <f>'BASE '!AJ549/SUM('BASE '!$AH549:$AK549)</f>
        <v>7.8819164381351822E-2</v>
      </c>
      <c r="AB549" s="31">
        <f>'BASE '!AK549/SUM('BASE '!$AH549:$AK549)</f>
        <v>1.9874173253750602E-2</v>
      </c>
      <c r="AC549" s="31">
        <f>'BASE '!AB549/'BASE '!AA549</f>
        <v>0.15210408908424036</v>
      </c>
      <c r="AD549" s="31">
        <f>'BASE '!AF549/'BASE '!AA549</f>
        <v>8.7475398679725716E-2</v>
      </c>
      <c r="AE549" s="31">
        <f>'BASE '!AG549/'BASE '!AA549</f>
        <v>0.75992745346293267</v>
      </c>
      <c r="AF549" s="31">
        <f>'BASE '!AA549/'BASE '!G549</f>
        <v>1.2783894048216931</v>
      </c>
      <c r="DV549" s="5"/>
      <c r="DW549" s="5"/>
      <c r="DX549" s="5"/>
      <c r="DY549" s="5"/>
      <c r="DZ549" s="5"/>
      <c r="EA549" s="5"/>
      <c r="EB549" s="5"/>
    </row>
    <row r="550" spans="1:132">
      <c r="A550" t="s">
        <v>1294</v>
      </c>
      <c r="B550" t="s">
        <v>1290</v>
      </c>
      <c r="C550" t="s">
        <v>353</v>
      </c>
      <c r="D550" s="31">
        <f>'BASE '!Z550/'BASE '!AA550</f>
        <v>348.40593805059206</v>
      </c>
      <c r="E550" s="31">
        <f>'BASE '!AA550/'BASE '!CV550</f>
        <v>176.61470588235292</v>
      </c>
      <c r="F550" s="31">
        <f>'BASE '!Z550/'BASE '!CV550</f>
        <v>61533.612276470587</v>
      </c>
      <c r="G550" s="31">
        <f>SUM(OTEs!D550:K550,OTEs!M550,OTEs!N550,OTEs!O550,OTEs!Q550)/'BASE '!AA550</f>
        <v>0.76228746523672342</v>
      </c>
      <c r="H550" s="31">
        <f>OTEs!D550/OTEs!$T550</f>
        <v>0.11455311495611918</v>
      </c>
      <c r="I550" s="31">
        <f>OTEs!E550/OTEs!$T550</f>
        <v>0</v>
      </c>
      <c r="J550" s="31">
        <f>OTEs!F550/OTEs!$T550</f>
        <v>0</v>
      </c>
      <c r="K550" s="31">
        <f>OTEs!G550/OTEs!$T550</f>
        <v>0</v>
      </c>
      <c r="L550" s="31">
        <f>OTEs!H550/OTEs!$T550</f>
        <v>0</v>
      </c>
      <c r="M550" s="31">
        <f>OTEs!I550/OTEs!$T550</f>
        <v>0</v>
      </c>
      <c r="N550" s="31">
        <f>OTEs!J550/OTEs!$T550</f>
        <v>0</v>
      </c>
      <c r="O550" s="31">
        <f>OTEs!K550/OTEs!$T550</f>
        <v>1.7818781328581659E-3</v>
      </c>
      <c r="P550" s="31">
        <f>OTEs!L550/OTEs!$T550</f>
        <v>0</v>
      </c>
      <c r="Q550" s="31">
        <f>OTEs!M550/OTEs!$T550</f>
        <v>0</v>
      </c>
      <c r="R550" s="31">
        <f>OTEs!N550/OTEs!$T550</f>
        <v>0.50519742210528074</v>
      </c>
      <c r="S550" s="31">
        <f>OTEs!O550/OTEs!$T550</f>
        <v>0.14075505004246533</v>
      </c>
      <c r="T550" s="31">
        <f>OTEs!P550/OTEs!$T550</f>
        <v>0.23692317940348717</v>
      </c>
      <c r="U550" s="31">
        <f>OTEs!Q550/OTEs!$T550</f>
        <v>0</v>
      </c>
      <c r="V550" s="31">
        <f>OTEs!R550/OTEs!$T550</f>
        <v>0</v>
      </c>
      <c r="W550" s="31">
        <f>OTEs!S550/OTEs!$T550</f>
        <v>7.8935535978950531E-4</v>
      </c>
      <c r="X550" s="31">
        <f>SUM('BASE '!AH550:AK550)/'BASE '!AA550</f>
        <v>0.34225382604206561</v>
      </c>
      <c r="Y550" s="31">
        <f>'BASE '!AH550/SUM('BASE '!$AH550:$AK550)</f>
        <v>0.82035811599844299</v>
      </c>
      <c r="Z550" s="31">
        <f>'BASE '!AI550/SUM('BASE '!$AH550:$AK550)</f>
        <v>0.17886337096146362</v>
      </c>
      <c r="AA550" s="31">
        <f>'BASE '!AJ550/SUM('BASE '!$AH550:$AK550)</f>
        <v>0</v>
      </c>
      <c r="AB550" s="31">
        <f>'BASE '!AK550/SUM('BASE '!$AH550:$AK550)</f>
        <v>7.7851304009342163E-4</v>
      </c>
      <c r="AC550" s="31">
        <f>'BASE '!AB550/'BASE '!AA550</f>
        <v>0.12864827057902714</v>
      </c>
      <c r="AD550" s="31">
        <f>'BASE '!AF550/'BASE '!AA550</f>
        <v>1.0964379090409501E-2</v>
      </c>
      <c r="AE550" s="31">
        <f>'BASE '!AG550/'BASE '!AA550</f>
        <v>0.86017752169061934</v>
      </c>
      <c r="AF550" s="31">
        <f>'BASE '!AA550/'BASE '!G550</f>
        <v>0.96994934374297281</v>
      </c>
      <c r="DV550" s="5"/>
      <c r="DW550" s="5"/>
      <c r="DX550" s="5"/>
      <c r="DY550" s="5"/>
      <c r="DZ550" s="5"/>
      <c r="EA550" s="5"/>
      <c r="EB550" s="5"/>
    </row>
    <row r="551" spans="1:132">
      <c r="A551" t="s">
        <v>1297</v>
      </c>
      <c r="B551" t="s">
        <v>1296</v>
      </c>
      <c r="C551" t="s">
        <v>1298</v>
      </c>
      <c r="D551" s="31">
        <f>'BASE '!Z551/'BASE '!AA551</f>
        <v>332.22940042516177</v>
      </c>
      <c r="E551" s="31">
        <f>'BASE '!AA551/'BASE '!CV551</f>
        <v>67.640522875816998</v>
      </c>
      <c r="F551" s="31">
        <f>'BASE '!Z551/'BASE '!CV551</f>
        <v>22472.170359477121</v>
      </c>
      <c r="G551" s="31">
        <f>SUM(OTEs!D551:K551,OTEs!M551,OTEs!N551,OTEs!O551,OTEs!Q551)/'BASE '!AA551</f>
        <v>0.93506135858537043</v>
      </c>
      <c r="H551" s="31">
        <f>OTEs!D551/OTEs!$T551</f>
        <v>5.6072417609503607E-2</v>
      </c>
      <c r="I551" s="31">
        <f>OTEs!E551/OTEs!$T551</f>
        <v>0</v>
      </c>
      <c r="J551" s="31">
        <f>OTEs!F551/OTEs!$T551</f>
        <v>3.346366312085873E-2</v>
      </c>
      <c r="K551" s="31">
        <f>OTEs!G551/OTEs!$T551</f>
        <v>0</v>
      </c>
      <c r="L551" s="31">
        <f>OTEs!H551/OTEs!$T551</f>
        <v>0</v>
      </c>
      <c r="M551" s="31">
        <f>OTEs!I551/OTEs!$T551</f>
        <v>1.6915485401936101E-4</v>
      </c>
      <c r="N551" s="31">
        <f>OTEs!J551/OTEs!$T551</f>
        <v>0</v>
      </c>
      <c r="O551" s="31">
        <f>OTEs!K551/OTEs!$T551</f>
        <v>2.2971229175829225E-2</v>
      </c>
      <c r="P551" s="31">
        <f>OTEs!L551/OTEs!$T551</f>
        <v>2.5614877894360382E-2</v>
      </c>
      <c r="Q551" s="31">
        <f>OTEs!M551/OTEs!$T551</f>
        <v>0</v>
      </c>
      <c r="R551" s="31">
        <f>OTEs!N551/OTEs!$T551</f>
        <v>0.54238295692350824</v>
      </c>
      <c r="S551" s="31">
        <f>OTEs!O551/OTEs!$T551</f>
        <v>0.26581477060185299</v>
      </c>
      <c r="T551" s="31">
        <f>OTEs!P551/OTEs!$T551</f>
        <v>9.4243418667929704E-4</v>
      </c>
      <c r="U551" s="31">
        <f>OTEs!Q551/OTEs!$T551</f>
        <v>1.4498987487373801E-2</v>
      </c>
      <c r="V551" s="31">
        <f>OTEs!R551/OTEs!$T551</f>
        <v>9.3276819502104789E-3</v>
      </c>
      <c r="W551" s="31">
        <f>OTEs!S551/OTEs!$T551</f>
        <v>2.8741826195803996E-2</v>
      </c>
      <c r="X551" s="31">
        <f>SUM('BASE '!AH551:AK551)/'BASE '!AA551</f>
        <v>0.35897188134119234</v>
      </c>
      <c r="Y551" s="31">
        <f>'BASE '!AH551/SUM('BASE '!$AH551:$AK551)</f>
        <v>0.57227456258411846</v>
      </c>
      <c r="Z551" s="31">
        <f>'BASE '!AI551/SUM('BASE '!$AH551:$AK551)</f>
        <v>0.41386271870794078</v>
      </c>
      <c r="AA551" s="31">
        <f>'BASE '!AJ551/SUM('BASE '!$AH551:$AK551)</f>
        <v>3.0955585464333786E-3</v>
      </c>
      <c r="AB551" s="31">
        <f>'BASE '!AK551/SUM('BASE '!$AH551:$AK551)</f>
        <v>1.0767160161507403E-2</v>
      </c>
      <c r="AC551" s="31">
        <f>'BASE '!AB551/'BASE '!AA551</f>
        <v>0.23270847424871968</v>
      </c>
      <c r="AD551" s="31">
        <f>'BASE '!AF551/'BASE '!AA551</f>
        <v>7.4707701227171699E-2</v>
      </c>
      <c r="AE551" s="31">
        <f>'BASE '!AG551/'BASE '!AA551</f>
        <v>0.69207169774857469</v>
      </c>
      <c r="AF551" s="31">
        <f>'BASE '!AA551/'BASE '!G551</f>
        <v>0.57136265710232559</v>
      </c>
      <c r="DV551" s="5"/>
      <c r="DW551" s="5"/>
      <c r="DX551" s="5"/>
      <c r="DY551" s="5"/>
      <c r="DZ551" s="5"/>
      <c r="EA551" s="5"/>
      <c r="EB551" s="5"/>
    </row>
    <row r="552" spans="1:132">
      <c r="A552" t="s">
        <v>1299</v>
      </c>
      <c r="B552" t="s">
        <v>1296</v>
      </c>
      <c r="C552" t="s">
        <v>1300</v>
      </c>
      <c r="D552" s="31">
        <f>'BASE '!Z552/'BASE '!AA552</f>
        <v>479.93582718195182</v>
      </c>
      <c r="E552" s="31">
        <f>'BASE '!AA552/'BASE '!CV552</f>
        <v>82.882681159420287</v>
      </c>
      <c r="F552" s="31">
        <f>'BASE '!Z552/'BASE '!CV552</f>
        <v>39778.368141304352</v>
      </c>
      <c r="G552" s="31">
        <f>SUM(OTEs!D552:K552,OTEs!M552,OTEs!N552,OTEs!O552,OTEs!Q552)/'BASE '!AA552</f>
        <v>0.76166766190380852</v>
      </c>
      <c r="H552" s="31">
        <f>OTEs!D552/OTEs!$T552</f>
        <v>3.9159082434257593E-2</v>
      </c>
      <c r="I552" s="31">
        <f>OTEs!E552/OTEs!$T552</f>
        <v>0</v>
      </c>
      <c r="J552" s="31">
        <f>OTEs!F552/OTEs!$T552</f>
        <v>0</v>
      </c>
      <c r="K552" s="31">
        <f>OTEs!G552/OTEs!$T552</f>
        <v>0</v>
      </c>
      <c r="L552" s="31">
        <f>OTEs!H552/OTEs!$T552</f>
        <v>1.5789952594458707E-2</v>
      </c>
      <c r="M552" s="31">
        <f>OTEs!I552/OTEs!$T552</f>
        <v>0</v>
      </c>
      <c r="N552" s="31">
        <f>OTEs!J552/OTEs!$T552</f>
        <v>0</v>
      </c>
      <c r="O552" s="31">
        <f>OTEs!K552/OTEs!$T552</f>
        <v>3.9068981574820291E-2</v>
      </c>
      <c r="P552" s="31">
        <f>OTEs!L552/OTEs!$T552</f>
        <v>8.6809055760834856E-3</v>
      </c>
      <c r="Q552" s="31">
        <f>OTEs!M552/OTEs!$T552</f>
        <v>0</v>
      </c>
      <c r="R552" s="31">
        <f>OTEs!N552/OTEs!$T552</f>
        <v>0.66870003193674021</v>
      </c>
      <c r="S552" s="31">
        <f>OTEs!O552/OTEs!$T552</f>
        <v>8.4837541905820515E-3</v>
      </c>
      <c r="T552" s="31">
        <f>OTEs!P552/OTEs!$T552</f>
        <v>7.930749014689116E-2</v>
      </c>
      <c r="U552" s="31">
        <f>OTEs!Q552/OTEs!$T552</f>
        <v>5.9680668280750714E-3</v>
      </c>
      <c r="V552" s="31">
        <f>OTEs!R552/OTEs!$T552</f>
        <v>1.2489228040814798E-3</v>
      </c>
      <c r="W552" s="31">
        <f>OTEs!S552/OTEs!$T552</f>
        <v>0.13359281191400987</v>
      </c>
      <c r="X552" s="31">
        <f>SUM('BASE '!AH552:AK552)/'BASE '!AA552</f>
        <v>0.39543409096671478</v>
      </c>
      <c r="Y552" s="31">
        <f>'BASE '!AH552/SUM('BASE '!$AH552:$AK552)</f>
        <v>0.89250259789073383</v>
      </c>
      <c r="Z552" s="31">
        <f>'BASE '!AI552/SUM('BASE '!$AH552:$AK552)</f>
        <v>4.8774016670720115E-2</v>
      </c>
      <c r="AA552" s="31">
        <f>'BASE '!AJ552/SUM('BASE '!$AH552:$AK552)</f>
        <v>1.9279665701209404E-2</v>
      </c>
      <c r="AB552" s="31">
        <f>'BASE '!AK552/SUM('BASE '!$AH552:$AK552)</f>
        <v>3.9443719737336666E-2</v>
      </c>
      <c r="AC552" s="31">
        <f>'BASE '!AB552/'BASE '!AA552</f>
        <v>0.21109023493133738</v>
      </c>
      <c r="AD552" s="31">
        <f>'BASE '!AF552/'BASE '!AA552</f>
        <v>8.1983351708063007E-2</v>
      </c>
      <c r="AE552" s="31">
        <f>'BASE '!AG552/'BASE '!AA552</f>
        <v>0.7067200801552046</v>
      </c>
      <c r="AF552" s="31">
        <f>'BASE '!AA552/'BASE '!G552</f>
        <v>1.0638678327388156</v>
      </c>
      <c r="DV552" s="5"/>
      <c r="DW552" s="5"/>
      <c r="DX552" s="5"/>
      <c r="DY552" s="5"/>
      <c r="DZ552" s="5"/>
      <c r="EA552" s="5"/>
      <c r="EB552" s="5"/>
    </row>
    <row r="553" spans="1:132">
      <c r="A553" t="s">
        <v>1301</v>
      </c>
      <c r="B553" t="s">
        <v>1296</v>
      </c>
      <c r="C553" t="s">
        <v>1302</v>
      </c>
      <c r="D553" s="31">
        <f>'BASE '!Z553/'BASE '!AA553</f>
        <v>546.12848783700156</v>
      </c>
      <c r="E553" s="31">
        <f>'BASE '!AA553/'BASE '!CV553</f>
        <v>16.076275510204084</v>
      </c>
      <c r="F553" s="31">
        <f>'BASE '!Z553/'BASE '!CV553</f>
        <v>8779.7120344387768</v>
      </c>
      <c r="G553" s="31">
        <f>SUM(OTEs!D553:K553,OTEs!M553,OTEs!N553,OTEs!O553,OTEs!Q553)/'BASE '!AA553</f>
        <v>0.71311033180469374</v>
      </c>
      <c r="H553" s="31">
        <f>OTEs!D553/OTEs!$T553</f>
        <v>0</v>
      </c>
      <c r="I553" s="31">
        <f>OTEs!E553/OTEs!$T553</f>
        <v>0</v>
      </c>
      <c r="J553" s="31">
        <f>OTEs!F553/OTEs!$T553</f>
        <v>0</v>
      </c>
      <c r="K553" s="31">
        <f>OTEs!G553/OTEs!$T553</f>
        <v>0</v>
      </c>
      <c r="L553" s="31">
        <f>OTEs!H553/OTEs!$T553</f>
        <v>2.1884411528650779E-2</v>
      </c>
      <c r="M553" s="31">
        <f>OTEs!I553/OTEs!$T553</f>
        <v>3.1992244304411055E-2</v>
      </c>
      <c r="N553" s="31">
        <f>OTEs!J553/OTEs!$T553</f>
        <v>0</v>
      </c>
      <c r="O553" s="31">
        <f>OTEs!K553/OTEs!$T553</f>
        <v>0.21947188163028533</v>
      </c>
      <c r="P553" s="31">
        <f>OTEs!L553/OTEs!$T553</f>
        <v>4.4992570107197059E-2</v>
      </c>
      <c r="Q553" s="31">
        <f>OTEs!M553/OTEs!$T553</f>
        <v>0</v>
      </c>
      <c r="R553" s="31">
        <f>OTEs!N553/OTEs!$T553</f>
        <v>7.9861414619804033E-2</v>
      </c>
      <c r="S553" s="31">
        <f>OTEs!O553/OTEs!$T553</f>
        <v>0.3610053797191739</v>
      </c>
      <c r="T553" s="31">
        <f>OTEs!P553/OTEs!$T553</f>
        <v>2.6882703050626573E-2</v>
      </c>
      <c r="U553" s="31">
        <f>OTEs!Q553/OTEs!$T553</f>
        <v>0</v>
      </c>
      <c r="V553" s="31">
        <f>OTEs!R553/OTEs!$T553</f>
        <v>0.13914162885500186</v>
      </c>
      <c r="W553" s="31">
        <f>OTEs!S553/OTEs!$T553</f>
        <v>7.4767766184849371E-2</v>
      </c>
      <c r="X553" s="31">
        <f>SUM('BASE '!AH553:AK553)/'BASE '!AA553</f>
        <v>0.31799933353433091</v>
      </c>
      <c r="Y553" s="31">
        <f>'BASE '!AH553/SUM('BASE '!$AH553:$AK553)</f>
        <v>0.22779441117764471</v>
      </c>
      <c r="Z553" s="31">
        <f>'BASE '!AI553/SUM('BASE '!$AH553:$AK553)</f>
        <v>0.70983033932135731</v>
      </c>
      <c r="AA553" s="31">
        <f>'BASE '!AJ553/SUM('BASE '!$AH553:$AK553)</f>
        <v>1.0479041916167664E-2</v>
      </c>
      <c r="AB553" s="31">
        <f>'BASE '!AK553/SUM('BASE '!$AH553:$AK553)</f>
        <v>5.1896207584830337E-2</v>
      </c>
      <c r="AC553" s="31">
        <f>'BASE '!AB553/'BASE '!AA553</f>
        <v>0.15074025293958965</v>
      </c>
      <c r="AD553" s="31">
        <f>'BASE '!AF553/'BASE '!AA553</f>
        <v>0.37997270664402799</v>
      </c>
      <c r="AE553" s="31">
        <f>'BASE '!AG553/'BASE '!AA553</f>
        <v>0.46776369031561904</v>
      </c>
      <c r="AF553" s="31">
        <f>'BASE '!AA553/'BASE '!G553</f>
        <v>0.38222977491201798</v>
      </c>
      <c r="DV553" s="5"/>
      <c r="DW553" s="5"/>
      <c r="DX553" s="5"/>
      <c r="DY553" s="5"/>
      <c r="DZ553" s="5"/>
      <c r="EA553" s="5"/>
      <c r="EB553" s="5"/>
    </row>
    <row r="554" spans="1:132">
      <c r="A554" t="s">
        <v>1303</v>
      </c>
      <c r="B554" t="s">
        <v>1296</v>
      </c>
      <c r="C554" t="s">
        <v>1304</v>
      </c>
      <c r="D554" s="31">
        <f>'BASE '!Z554/'BASE '!AA554</f>
        <v>604.15548541222904</v>
      </c>
      <c r="E554" s="31">
        <f>'BASE '!AA554/'BASE '!CV554</f>
        <v>32.184276729559755</v>
      </c>
      <c r="F554" s="31">
        <f>'BASE '!Z554/'BASE '!CV554</f>
        <v>19444.30733018868</v>
      </c>
      <c r="G554" s="31">
        <f>SUM(OTEs!D554:K554,OTEs!M554,OTEs!N554,OTEs!O554,OTEs!Q554)/'BASE '!AA554</f>
        <v>0.66483301741152567</v>
      </c>
      <c r="H554" s="31">
        <f>OTEs!D554/OTEs!$T554</f>
        <v>0.24817774998534387</v>
      </c>
      <c r="I554" s="31">
        <f>OTEs!E554/OTEs!$T554</f>
        <v>0</v>
      </c>
      <c r="J554" s="31">
        <f>OTEs!F554/OTEs!$T554</f>
        <v>0</v>
      </c>
      <c r="K554" s="31">
        <f>OTEs!G554/OTEs!$T554</f>
        <v>0</v>
      </c>
      <c r="L554" s="31">
        <f>OTEs!H554/OTEs!$T554</f>
        <v>1.5515994762863231E-2</v>
      </c>
      <c r="M554" s="31">
        <f>OTEs!I554/OTEs!$T554</f>
        <v>1.6590780294295823E-2</v>
      </c>
      <c r="N554" s="31">
        <f>OTEs!J554/OTEs!$T554</f>
        <v>0</v>
      </c>
      <c r="O554" s="31">
        <f>OTEs!K554/OTEs!$T554</f>
        <v>7.0769741856056917E-2</v>
      </c>
      <c r="P554" s="31">
        <f>OTEs!L554/OTEs!$T554</f>
        <v>0.19013933128798391</v>
      </c>
      <c r="Q554" s="31">
        <f>OTEs!M554/OTEs!$T554</f>
        <v>0</v>
      </c>
      <c r="R554" s="31">
        <f>OTEs!N554/OTEs!$T554</f>
        <v>2.9283020342758877E-2</v>
      </c>
      <c r="S554" s="31">
        <f>OTEs!O554/OTEs!$T554</f>
        <v>7.5459715084126411E-2</v>
      </c>
      <c r="T554" s="31">
        <f>OTEs!P554/OTEs!$T554</f>
        <v>1.8750122134719483E-2</v>
      </c>
      <c r="U554" s="31">
        <f>OTEs!Q554/OTEs!$T554</f>
        <v>0.20903601508608055</v>
      </c>
      <c r="V554" s="31">
        <f>OTEs!R554/OTEs!$T554</f>
        <v>9.2148203154007E-2</v>
      </c>
      <c r="W554" s="31">
        <f>OTEs!S554/OTEs!$T554</f>
        <v>3.4129326011764022E-2</v>
      </c>
      <c r="X554" s="31">
        <f>SUM('BASE '!AH554:AK554)/'BASE '!AA554</f>
        <v>0.20069177105114025</v>
      </c>
      <c r="Y554" s="31">
        <f>'BASE '!AH554/SUM('BASE '!$AH554:$AK554)</f>
        <v>0.31304771178188895</v>
      </c>
      <c r="Z554" s="31">
        <f>'BASE '!AI554/SUM('BASE '!$AH554:$AK554)</f>
        <v>0.34518013631937683</v>
      </c>
      <c r="AA554" s="31">
        <f>'BASE '!AJ554/SUM('BASE '!$AH554:$AK554)</f>
        <v>0.33398247322297958</v>
      </c>
      <c r="AB554" s="31">
        <f>'BASE '!AK554/SUM('BASE '!$AH554:$AK554)</f>
        <v>7.7896786757546254E-3</v>
      </c>
      <c r="AC554" s="31">
        <f>'BASE '!AB554/'BASE '!AA554</f>
        <v>0.13183710159654505</v>
      </c>
      <c r="AD554" s="31">
        <f>'BASE '!AF554/'BASE '!AA554</f>
        <v>0.26549156781896704</v>
      </c>
      <c r="AE554" s="31">
        <f>'BASE '!AG554/'BASE '!AA554</f>
        <v>0.60178218982666631</v>
      </c>
      <c r="AF554" s="31">
        <f>'BASE '!AA554/'BASE '!G554</f>
        <v>0.57020852214108664</v>
      </c>
      <c r="DV554" s="5"/>
      <c r="DW554" s="5"/>
      <c r="DX554" s="5"/>
      <c r="DY554" s="5"/>
      <c r="DZ554" s="5"/>
      <c r="EA554" s="5"/>
      <c r="EB554" s="5"/>
    </row>
    <row r="555" spans="1:132">
      <c r="A555" t="s">
        <v>1320</v>
      </c>
      <c r="B555" t="s">
        <v>1319</v>
      </c>
      <c r="C555" t="s">
        <v>1321</v>
      </c>
      <c r="D555" s="31">
        <f>'BASE '!Z555/'BASE '!AA555</f>
        <v>2812.6201871118642</v>
      </c>
      <c r="E555" s="31">
        <f>'BASE '!AA555/'BASE '!CV555</f>
        <v>1.3246794871794869</v>
      </c>
      <c r="F555" s="31">
        <f>'BASE '!Z555/'BASE '!CV555</f>
        <v>3725.8202670940168</v>
      </c>
      <c r="G555" s="31">
        <f>SUM(OTEs!D555:K555,OTEs!M555,OTEs!N555,OTEs!O555,OTEs!Q555)/'BASE '!AA555</f>
        <v>0.17501411404145495</v>
      </c>
      <c r="H555" s="31">
        <f>OTEs!D555/OTEs!$T555</f>
        <v>0</v>
      </c>
      <c r="I555" s="31">
        <f>OTEs!E555/OTEs!$T555</f>
        <v>0</v>
      </c>
      <c r="J555" s="31">
        <f>OTEs!F555/OTEs!$T555</f>
        <v>0</v>
      </c>
      <c r="K555" s="31">
        <f>OTEs!G555/OTEs!$T555</f>
        <v>0</v>
      </c>
      <c r="L555" s="31">
        <f>OTEs!H555/OTEs!$T555</f>
        <v>1.9503250541756958E-2</v>
      </c>
      <c r="M555" s="31">
        <f>OTEs!I555/OTEs!$T555</f>
        <v>3.5005834305717617E-2</v>
      </c>
      <c r="N555" s="31">
        <f>OTEs!J555/OTEs!$T555</f>
        <v>0</v>
      </c>
      <c r="O555" s="31">
        <f>OTEs!K555/OTEs!$T555</f>
        <v>6.2927154525754286E-2</v>
      </c>
      <c r="P555" s="31">
        <f>OTEs!L555/OTEs!$T555</f>
        <v>3.5922653775629275E-2</v>
      </c>
      <c r="Q555" s="31">
        <f>OTEs!M555/OTEs!$T555</f>
        <v>0</v>
      </c>
      <c r="R555" s="31">
        <f>OTEs!N555/OTEs!$T555</f>
        <v>2.3420570095015837E-2</v>
      </c>
      <c r="S555" s="31">
        <f>OTEs!O555/OTEs!$T555</f>
        <v>4.0006667777962988E-2</v>
      </c>
      <c r="T555" s="31">
        <f>OTEs!P555/OTEs!$T555</f>
        <v>0.29329888314719121</v>
      </c>
      <c r="U555" s="31">
        <f>OTEs!Q555/OTEs!$T555</f>
        <v>0</v>
      </c>
      <c r="V555" s="31">
        <f>OTEs!R555/OTEs!$T555</f>
        <v>5.4425737622937155E-2</v>
      </c>
      <c r="W555" s="31">
        <f>OTEs!S555/OTEs!$T555</f>
        <v>0.43548924820803464</v>
      </c>
      <c r="X555" s="31">
        <f>SUM('BASE '!AH555:AK555)/'BASE '!AA555</f>
        <v>0.54359222517945005</v>
      </c>
      <c r="Y555" s="31">
        <f>'BASE '!AH555/SUM('BASE '!$AH555:$AK555)</f>
        <v>0.3813056379821958</v>
      </c>
      <c r="Z555" s="31">
        <f>'BASE '!AI555/SUM('BASE '!$AH555:$AK555)</f>
        <v>0.31305637982195844</v>
      </c>
      <c r="AA555" s="31">
        <f>'BASE '!AJ555/SUM('BASE '!$AH555:$AK555)</f>
        <v>0.25816023738872407</v>
      </c>
      <c r="AB555" s="31">
        <f>'BASE '!AK555/SUM('BASE '!$AH555:$AK555)</f>
        <v>4.7477744807121663E-2</v>
      </c>
      <c r="AC555" s="31">
        <f>'BASE '!AB555/'BASE '!AA555</f>
        <v>0.18106298895072184</v>
      </c>
      <c r="AD555" s="31">
        <f>'BASE '!AF555/'BASE '!AA555</f>
        <v>0.74191467053794657</v>
      </c>
      <c r="AE555" s="31">
        <f>'BASE '!AG555/'BASE '!AA555</f>
        <v>9.2749415275425427E-3</v>
      </c>
      <c r="AF555" s="31">
        <f>'BASE '!AA555/'BASE '!G555</f>
        <v>4.7983263345238364E-2</v>
      </c>
      <c r="DV555" s="5"/>
      <c r="DW555" s="5"/>
      <c r="DX555" s="5"/>
      <c r="DY555" s="5"/>
      <c r="DZ555" s="5"/>
      <c r="EA555" s="5"/>
      <c r="EB555" s="5"/>
    </row>
    <row r="556" spans="1:132">
      <c r="A556" t="s">
        <v>1322</v>
      </c>
      <c r="B556" t="s">
        <v>1319</v>
      </c>
      <c r="C556" t="s">
        <v>1319</v>
      </c>
      <c r="D556" s="31">
        <f>'BASE '!Z556/'BASE '!AA556</f>
        <v>1345.6863773237512</v>
      </c>
      <c r="E556" s="31">
        <f>'BASE '!AA556/'BASE '!CV556</f>
        <v>2.4052857142857142</v>
      </c>
      <c r="F556" s="31">
        <f>'BASE '!Z556/'BASE '!CV556</f>
        <v>3236.7602192857144</v>
      </c>
      <c r="G556" s="31">
        <f>SUM(OTEs!D556:K556,OTEs!M556,OTEs!N556,OTEs!O556,OTEs!Q556)/'BASE '!AA556</f>
        <v>0.30162736829601472</v>
      </c>
      <c r="H556" s="31">
        <f>OTEs!D556/OTEs!$T556</f>
        <v>1.0490034467256108E-2</v>
      </c>
      <c r="I556" s="31">
        <f>OTEs!E556/OTEs!$T556</f>
        <v>0</v>
      </c>
      <c r="J556" s="31">
        <f>OTEs!F556/OTEs!$T556</f>
        <v>0</v>
      </c>
      <c r="K556" s="31">
        <f>OTEs!G556/OTEs!$T556</f>
        <v>3.2968679754233482E-3</v>
      </c>
      <c r="L556" s="31">
        <f>OTEs!H556/OTEs!$T556</f>
        <v>7.1032519106848501E-3</v>
      </c>
      <c r="M556" s="31">
        <f>OTEs!I556/OTEs!$T556</f>
        <v>3.3358309605874423E-2</v>
      </c>
      <c r="N556" s="31">
        <f>OTEs!J556/OTEs!$T556</f>
        <v>0</v>
      </c>
      <c r="O556" s="31">
        <f>OTEs!K556/OTEs!$T556</f>
        <v>0.14994754982766373</v>
      </c>
      <c r="P556" s="31">
        <f>OTEs!L556/OTEs!$T556</f>
        <v>0.17563314850891654</v>
      </c>
      <c r="Q556" s="31">
        <f>OTEs!M556/OTEs!$T556</f>
        <v>0</v>
      </c>
      <c r="R556" s="31">
        <f>OTEs!N556/OTEs!$T556</f>
        <v>0</v>
      </c>
      <c r="S556" s="31">
        <f>OTEs!O556/OTEs!$T556</f>
        <v>9.0633897797092758E-2</v>
      </c>
      <c r="T556" s="31">
        <f>OTEs!P556/OTEs!$T556</f>
        <v>0.11524052150457068</v>
      </c>
      <c r="U556" s="31">
        <f>OTEs!Q556/OTEs!$T556</f>
        <v>9.5908886557770131E-3</v>
      </c>
      <c r="V556" s="31">
        <f>OTEs!R556/OTEs!$T556</f>
        <v>1.6873969728757682E-2</v>
      </c>
      <c r="W556" s="31">
        <f>OTEs!S556/OTEs!$T556</f>
        <v>0.38783156001798297</v>
      </c>
      <c r="X556" s="31">
        <f>SUM('BASE '!AH556:AK556)/'BASE '!AA556</f>
        <v>0.45702916196472054</v>
      </c>
      <c r="Y556" s="31">
        <f>'BASE '!AH556/SUM('BASE '!$AH556:$AK556)</f>
        <v>0.22742040285899934</v>
      </c>
      <c r="Z556" s="31">
        <f>'BASE '!AI556/SUM('BASE '!$AH556:$AK556)</f>
        <v>0.32423651721897334</v>
      </c>
      <c r="AA556" s="31">
        <f>'BASE '!AJ556/SUM('BASE '!$AH556:$AK556)</f>
        <v>0.31838856400259907</v>
      </c>
      <c r="AB556" s="31">
        <f>'BASE '!AK556/SUM('BASE '!$AH556:$AK556)</f>
        <v>0.12995451591942819</v>
      </c>
      <c r="AC556" s="31">
        <f>'BASE '!AB556/'BASE '!AA556</f>
        <v>5.2978559125734986E-2</v>
      </c>
      <c r="AD556" s="31">
        <f>'BASE '!AF556/'BASE '!AA556</f>
        <v>0.83141295955336469</v>
      </c>
      <c r="AE556" s="31">
        <f>'BASE '!AG556/'BASE '!AA556</f>
        <v>8.3209597909366273E-2</v>
      </c>
      <c r="AF556" s="31">
        <f>'BASE '!AA556/'BASE '!G556</f>
        <v>0.10614772152561774</v>
      </c>
      <c r="DV556" s="5"/>
      <c r="DW556" s="5"/>
      <c r="DX556" s="5"/>
      <c r="DY556" s="5"/>
      <c r="DZ556" s="5"/>
      <c r="EA556" s="5"/>
      <c r="EB556" s="5"/>
    </row>
    <row r="557" spans="1:132">
      <c r="A557" t="s">
        <v>1323</v>
      </c>
      <c r="B557" t="s">
        <v>1319</v>
      </c>
      <c r="C557" t="s">
        <v>1324</v>
      </c>
      <c r="D557" s="31">
        <f>'BASE '!Z557/'BASE '!AA557</f>
        <v>1635.2072007423446</v>
      </c>
      <c r="E557" s="31">
        <f>'BASE '!AA557/'BASE '!CV557</f>
        <v>2.1130718954248362</v>
      </c>
      <c r="F557" s="31">
        <f>'BASE '!Z557/'BASE '!CV557</f>
        <v>3455.3103790849673</v>
      </c>
      <c r="G557" s="31">
        <f>SUM(OTEs!D557:K557,OTEs!M557,OTEs!N557,OTEs!O557,OTEs!Q557)/'BASE '!AA557</f>
        <v>0.16996597587380144</v>
      </c>
      <c r="H557" s="31">
        <f>OTEs!D557/OTEs!$T557</f>
        <v>5.6603773584905669E-2</v>
      </c>
      <c r="I557" s="31">
        <f>OTEs!E557/OTEs!$T557</f>
        <v>0</v>
      </c>
      <c r="J557" s="31">
        <f>OTEs!F557/OTEs!$T557</f>
        <v>1.8403959171048562E-2</v>
      </c>
      <c r="K557" s="31">
        <f>OTEs!G557/OTEs!$T557</f>
        <v>0</v>
      </c>
      <c r="L557" s="31">
        <f>OTEs!H557/OTEs!$T557</f>
        <v>2.8765852149706159E-2</v>
      </c>
      <c r="M557" s="31">
        <f>OTEs!I557/OTEs!$T557</f>
        <v>0</v>
      </c>
      <c r="N557" s="31">
        <f>OTEs!J557/OTEs!$T557</f>
        <v>1.546551190844417E-2</v>
      </c>
      <c r="O557" s="31">
        <f>OTEs!K557/OTEs!$T557</f>
        <v>5.0726879059696875E-2</v>
      </c>
      <c r="P557" s="31">
        <f>OTEs!L557/OTEs!$T557</f>
        <v>8.1657902876585226E-2</v>
      </c>
      <c r="Q557" s="31">
        <f>OTEs!M557/OTEs!$T557</f>
        <v>0</v>
      </c>
      <c r="R557" s="31">
        <f>OTEs!N557/OTEs!$T557</f>
        <v>0</v>
      </c>
      <c r="S557" s="31">
        <f>OTEs!O557/OTEs!$T557</f>
        <v>0</v>
      </c>
      <c r="T557" s="31">
        <f>OTEs!P557/OTEs!$T557</f>
        <v>4.3458088462728119E-2</v>
      </c>
      <c r="U557" s="31">
        <f>OTEs!Q557/OTEs!$T557</f>
        <v>0</v>
      </c>
      <c r="V557" s="31">
        <f>OTEs!R557/OTEs!$T557</f>
        <v>9.5731518713269417E-2</v>
      </c>
      <c r="W557" s="31">
        <f>OTEs!S557/OTEs!$T557</f>
        <v>0.6091865140736159</v>
      </c>
      <c r="X557" s="31">
        <f>SUM('BASE '!AH557:AK557)/'BASE '!AA557</f>
        <v>0.49489638107021344</v>
      </c>
      <c r="Y557" s="31">
        <f>'BASE '!AH557/SUM('BASE '!$AH557:$AK557)</f>
        <v>6.8750000000000006E-2</v>
      </c>
      <c r="Z557" s="31">
        <f>'BASE '!AI557/SUM('BASE '!$AH557:$AK557)</f>
        <v>6.25E-2</v>
      </c>
      <c r="AA557" s="31">
        <f>'BASE '!AJ557/SUM('BASE '!$AH557:$AK557)</f>
        <v>0.11874999999999999</v>
      </c>
      <c r="AB557" s="31">
        <f>'BASE '!AK557/SUM('BASE '!$AH557:$AK557)</f>
        <v>0.75</v>
      </c>
      <c r="AC557" s="31">
        <f>'BASE '!AB557/'BASE '!AA557</f>
        <v>0.14150943396226418</v>
      </c>
      <c r="AD557" s="31">
        <f>'BASE '!AF557/'BASE '!AA557</f>
        <v>0.5781008351376431</v>
      </c>
      <c r="AE557" s="31">
        <f>'BASE '!AG557/'BASE '!AA557</f>
        <v>0.24280853696257346</v>
      </c>
      <c r="AF557" s="31">
        <f>'BASE '!AA557/'BASE '!G557</f>
        <v>9.5183097204919451E-2</v>
      </c>
      <c r="DV557" s="5"/>
      <c r="DW557" s="5"/>
      <c r="DX557" s="5"/>
      <c r="DY557" s="5"/>
      <c r="DZ557" s="5"/>
      <c r="EA557" s="5"/>
      <c r="EB557" s="5"/>
    </row>
    <row r="558" spans="1:132">
      <c r="A558" t="s">
        <v>1325</v>
      </c>
      <c r="B558" t="s">
        <v>1319</v>
      </c>
      <c r="C558" t="s">
        <v>1326</v>
      </c>
      <c r="D558" s="31">
        <f>'BASE '!Z558/'BASE '!AA558</f>
        <v>1342.6939031898864</v>
      </c>
      <c r="E558" s="31">
        <f>'BASE '!AA558/'BASE '!CV558</f>
        <v>1.4019283746556475</v>
      </c>
      <c r="F558" s="31">
        <f>'BASE '!Z558/'BASE '!CV558</f>
        <v>1882.3606813590447</v>
      </c>
      <c r="G558" s="31">
        <f>SUM(OTEs!D558:K558,OTEs!M558,OTEs!N558,OTEs!O558,OTEs!Q558)/'BASE '!AA558</f>
        <v>0.22407807689788431</v>
      </c>
      <c r="H558" s="31">
        <f>OTEs!D558/OTEs!$T558</f>
        <v>1.3348311636820195E-2</v>
      </c>
      <c r="I558" s="31">
        <f>OTEs!E558/OTEs!$T558</f>
        <v>0</v>
      </c>
      <c r="J558" s="31">
        <f>OTEs!F558/OTEs!$T558</f>
        <v>0</v>
      </c>
      <c r="K558" s="31">
        <f>OTEs!G558/OTEs!$T558</f>
        <v>5.1542985528315608E-3</v>
      </c>
      <c r="L558" s="31">
        <f>OTEs!H558/OTEs!$T558</f>
        <v>2.3128262737064694E-2</v>
      </c>
      <c r="M558" s="31">
        <f>OTEs!I558/OTEs!$T558</f>
        <v>0</v>
      </c>
      <c r="N558" s="31">
        <f>OTEs!J558/OTEs!$T558</f>
        <v>0</v>
      </c>
      <c r="O558" s="31">
        <f>OTEs!K558/OTEs!$T558</f>
        <v>0.11253551840348908</v>
      </c>
      <c r="P558" s="31">
        <f>OTEs!L558/OTEs!$T558</f>
        <v>0.15277869556598164</v>
      </c>
      <c r="Q558" s="31">
        <f>OTEs!M558/OTEs!$T558</f>
        <v>0</v>
      </c>
      <c r="R558" s="31">
        <f>OTEs!N558/OTEs!$T558</f>
        <v>0</v>
      </c>
      <c r="S558" s="31">
        <f>OTEs!O558/OTEs!$T558</f>
        <v>7.1895856736932551E-2</v>
      </c>
      <c r="T558" s="31">
        <f>OTEs!P558/OTEs!$T558</f>
        <v>0.22626049031917</v>
      </c>
      <c r="U558" s="31">
        <f>OTEs!Q558/OTEs!$T558</f>
        <v>0</v>
      </c>
      <c r="V558" s="31">
        <f>OTEs!R558/OTEs!$T558</f>
        <v>9.9385449018700875E-2</v>
      </c>
      <c r="W558" s="31">
        <f>OTEs!S558/OTEs!$T558</f>
        <v>0.29551311702900945</v>
      </c>
      <c r="X558" s="31">
        <f>SUM('BASE '!AH558:AK558)/'BASE '!AA558</f>
        <v>0.37662933123730918</v>
      </c>
      <c r="Y558" s="31">
        <f>'BASE '!AH558/SUM('BASE '!$AH558:$AK558)</f>
        <v>6.6086956521739126E-2</v>
      </c>
      <c r="Z558" s="31">
        <f>'BASE '!AI558/SUM('BASE '!$AH558:$AK558)</f>
        <v>0.54086956521739138</v>
      </c>
      <c r="AA558" s="31">
        <f>'BASE '!AJ558/SUM('BASE '!$AH558:$AK558)</f>
        <v>0.30956521739130438</v>
      </c>
      <c r="AB558" s="31">
        <f>'BASE '!AK558/SUM('BASE '!$AH558:$AK558)</f>
        <v>8.347826086956521E-2</v>
      </c>
      <c r="AC558" s="31">
        <f>'BASE '!AB558/'BASE '!AA558</f>
        <v>0.10938625794196631</v>
      </c>
      <c r="AD558" s="31">
        <f>'BASE '!AF558/'BASE '!AA558</f>
        <v>0.75424117377349831</v>
      </c>
      <c r="AE558" s="31">
        <f>'BASE '!AG558/'BASE '!AA558</f>
        <v>9.0260037990436873E-2</v>
      </c>
      <c r="AF558" s="31">
        <f>'BASE '!AA558/'BASE '!G558</f>
        <v>6.2206109604522539E-2</v>
      </c>
      <c r="DV558" s="5"/>
      <c r="DW558" s="5"/>
      <c r="DX558" s="5"/>
      <c r="DY558" s="5"/>
      <c r="DZ558" s="5"/>
      <c r="EA558" s="5"/>
      <c r="EB558" s="5"/>
    </row>
    <row r="559" spans="1:132">
      <c r="A559" t="s">
        <v>1327</v>
      </c>
      <c r="B559" t="s">
        <v>1319</v>
      </c>
      <c r="C559" t="s">
        <v>1328</v>
      </c>
      <c r="D559" s="31">
        <f>'BASE '!Z559/'BASE '!AA559</f>
        <v>1019.2454375958293</v>
      </c>
      <c r="E559" s="31">
        <f>'BASE '!AA559/'BASE '!CV559</f>
        <v>2.2645833333333334</v>
      </c>
      <c r="F559" s="31">
        <f>'BASE '!Z559/'BASE '!CV559</f>
        <v>2308.1662305555556</v>
      </c>
      <c r="G559" s="31">
        <f>SUM(OTEs!D559:K559,OTEs!M559,OTEs!N559,OTEs!O559,OTEs!Q559)/'BASE '!AA559</f>
        <v>0.19656547071450473</v>
      </c>
      <c r="H559" s="31">
        <f>OTEs!D559/OTEs!$T559</f>
        <v>0</v>
      </c>
      <c r="I559" s="31">
        <f>OTEs!E559/OTEs!$T559</f>
        <v>0</v>
      </c>
      <c r="J559" s="31">
        <f>OTEs!F559/OTEs!$T559</f>
        <v>0</v>
      </c>
      <c r="K559" s="31">
        <f>OTEs!G559/OTEs!$T559</f>
        <v>0</v>
      </c>
      <c r="L559" s="31">
        <f>OTEs!H559/OTEs!$T559</f>
        <v>0</v>
      </c>
      <c r="M559" s="31">
        <f>OTEs!I559/OTEs!$T559</f>
        <v>0</v>
      </c>
      <c r="N559" s="31">
        <f>OTEs!J559/OTEs!$T559</f>
        <v>0</v>
      </c>
      <c r="O559" s="31">
        <f>OTEs!K559/OTEs!$T559</f>
        <v>0.1754798761609907</v>
      </c>
      <c r="P559" s="31">
        <f>OTEs!L559/OTEs!$T559</f>
        <v>0.10476780185758515</v>
      </c>
      <c r="Q559" s="31">
        <f>OTEs!M559/OTEs!$T559</f>
        <v>0</v>
      </c>
      <c r="R559" s="31">
        <f>OTEs!N559/OTEs!$T559</f>
        <v>0</v>
      </c>
      <c r="S559" s="31">
        <f>OTEs!O559/OTEs!$T559</f>
        <v>2.2972136222910215E-2</v>
      </c>
      <c r="T559" s="31">
        <f>OTEs!P559/OTEs!$T559</f>
        <v>0.15256965944272446</v>
      </c>
      <c r="U559" s="31">
        <f>OTEs!Q559/OTEs!$T559</f>
        <v>0</v>
      </c>
      <c r="V559" s="31">
        <f>OTEs!R559/OTEs!$T559</f>
        <v>8.7678018575851391E-2</v>
      </c>
      <c r="W559" s="31">
        <f>OTEs!S559/OTEs!$T559</f>
        <v>0.45653250773993809</v>
      </c>
      <c r="X559" s="31">
        <f>SUM('BASE '!AH559:AK559)/'BASE '!AA559</f>
        <v>0.26310947562097514</v>
      </c>
      <c r="Y559" s="31">
        <f>'BASE '!AH559/SUM('BASE '!$AH559:$AK559)</f>
        <v>0.10955710955710957</v>
      </c>
      <c r="Z559" s="31">
        <f>'BASE '!AI559/SUM('BASE '!$AH559:$AK559)</f>
        <v>0.33566433566433568</v>
      </c>
      <c r="AA559" s="31">
        <f>'BASE '!AJ559/SUM('BASE '!$AH559:$AK559)</f>
        <v>0.53613053613053618</v>
      </c>
      <c r="AB559" s="31">
        <f>'BASE '!AK559/SUM('BASE '!$AH559:$AK559)</f>
        <v>1.8648018648018648E-2</v>
      </c>
      <c r="AC559" s="31">
        <f>'BASE '!AB559/'BASE '!AA559</f>
        <v>0.15804967801287947</v>
      </c>
      <c r="AD559" s="31">
        <f>'BASE '!AF559/'BASE '!AA559</f>
        <v>0.77700091996320142</v>
      </c>
      <c r="AE559" s="31">
        <f>'BASE '!AG559/'BASE '!AA559</f>
        <v>1.9809874271695796E-2</v>
      </c>
      <c r="AF559" s="31">
        <f>'BASE '!AA559/'BASE '!G559</f>
        <v>5.3644622481764902E-2</v>
      </c>
      <c r="DV559" s="5"/>
      <c r="DW559" s="5"/>
      <c r="DX559" s="5"/>
      <c r="DY559" s="5"/>
      <c r="DZ559" s="5"/>
      <c r="EA559" s="5"/>
      <c r="EB559" s="5"/>
    </row>
    <row r="560" spans="1:132">
      <c r="A560" t="s">
        <v>1329</v>
      </c>
      <c r="B560" t="s">
        <v>1319</v>
      </c>
      <c r="C560" t="s">
        <v>1330</v>
      </c>
      <c r="D560" s="31">
        <f>'BASE '!Z560/'BASE '!AA560</f>
        <v>4942.331763969255</v>
      </c>
      <c r="E560" s="31">
        <f>'BASE '!AA560/'BASE '!CV560</f>
        <v>1.3670602125147582</v>
      </c>
      <c r="F560" s="31">
        <f>'BASE '!Z560/'BASE '!CV560</f>
        <v>6756.4651115702491</v>
      </c>
      <c r="G560" s="31">
        <f>SUM(OTEs!D560:K560,OTEs!M560,OTEs!N560,OTEs!O560,OTEs!Q560)/'BASE '!AA560</f>
        <v>0.31678037827100786</v>
      </c>
      <c r="H560" s="31">
        <f>OTEs!D560/OTEs!$T560</f>
        <v>9.042460248121614E-3</v>
      </c>
      <c r="I560" s="31">
        <f>OTEs!E560/OTEs!$T560</f>
        <v>0</v>
      </c>
      <c r="J560" s="31">
        <f>OTEs!F560/OTEs!$T560</f>
        <v>4.9362222610518959E-3</v>
      </c>
      <c r="K560" s="31">
        <f>OTEs!G560/OTEs!$T560</f>
        <v>0</v>
      </c>
      <c r="L560" s="31">
        <f>OTEs!H560/OTEs!$T560</f>
        <v>3.6694041586580461E-3</v>
      </c>
      <c r="M560" s="31">
        <f>OTEs!I560/OTEs!$T560</f>
        <v>3.3505154639175257E-2</v>
      </c>
      <c r="N560" s="31">
        <f>OTEs!J560/OTEs!$T560</f>
        <v>0</v>
      </c>
      <c r="O560" s="31">
        <f>OTEs!K560/OTEs!$T560</f>
        <v>0.14970295299668007</v>
      </c>
      <c r="P560" s="31">
        <f>OTEs!L560/OTEs!$T560</f>
        <v>9.1691420583609975E-2</v>
      </c>
      <c r="Q560" s="31">
        <f>OTEs!M560/OTEs!$T560</f>
        <v>1.0352961733356631E-2</v>
      </c>
      <c r="R560" s="31">
        <f>OTEs!N560/OTEs!$T560</f>
        <v>3.6912458500786297E-2</v>
      </c>
      <c r="S560" s="31">
        <f>OTEs!O560/OTEs!$T560</f>
        <v>6.1549886423204608E-2</v>
      </c>
      <c r="T560" s="31">
        <f>OTEs!P560/OTEs!$T560</f>
        <v>0.21968373230822993</v>
      </c>
      <c r="U560" s="31">
        <f>OTEs!Q560/OTEs!$T560</f>
        <v>1.0789795561768303E-2</v>
      </c>
      <c r="V560" s="31">
        <f>OTEs!R560/OTEs!$T560</f>
        <v>8.7497815830857931E-2</v>
      </c>
      <c r="W560" s="31">
        <f>OTEs!S560/OTEs!$T560</f>
        <v>0.28066573475449935</v>
      </c>
      <c r="X560" s="31">
        <f>SUM('BASE '!AH560:AK560)/'BASE '!AA560</f>
        <v>0.52077036013472666</v>
      </c>
      <c r="Y560" s="31">
        <f>'BASE '!AH560/SUM('BASE '!$AH560:$AK560)</f>
        <v>0.26782752902155887</v>
      </c>
      <c r="Z560" s="31">
        <f>'BASE '!AI560/SUM('BASE '!$AH560:$AK560)</f>
        <v>0.56053067993366501</v>
      </c>
      <c r="AA560" s="31">
        <f>'BASE '!AJ560/SUM('BASE '!$AH560:$AK560)</f>
        <v>0.16500829187396354</v>
      </c>
      <c r="AB560" s="31">
        <f>'BASE '!AK560/SUM('BASE '!$AH560:$AK560)</f>
        <v>6.6334991708126047E-3</v>
      </c>
      <c r="AC560" s="31">
        <f>'BASE '!AB560/'BASE '!AA560</f>
        <v>0.16257880645997061</v>
      </c>
      <c r="AD560" s="31">
        <f>'BASE '!AF560/'BASE '!AA560</f>
        <v>0.76038518006736333</v>
      </c>
      <c r="AE560" s="31">
        <f>'BASE '!AG560/'BASE '!AA560</f>
        <v>3.7179376457379731E-2</v>
      </c>
      <c r="AF560" s="31">
        <f>'BASE '!AA560/'BASE '!G560</f>
        <v>9.6856166802896965E-2</v>
      </c>
      <c r="DV560" s="5"/>
      <c r="DW560" s="5"/>
      <c r="DX560" s="5"/>
      <c r="DY560" s="5"/>
      <c r="DZ560" s="5"/>
      <c r="EA560" s="5"/>
      <c r="EB560" s="5"/>
    </row>
    <row r="561" spans="1:132">
      <c r="A561" t="s">
        <v>1331</v>
      </c>
      <c r="B561" t="s">
        <v>1319</v>
      </c>
      <c r="C561" t="s">
        <v>1332</v>
      </c>
      <c r="D561" s="31">
        <f>'BASE '!Z561/'BASE '!AA561</f>
        <v>2536.7175863983343</v>
      </c>
      <c r="E561" s="31">
        <f>'BASE '!AA561/'BASE '!CV561</f>
        <v>5.2210144927536231</v>
      </c>
      <c r="F561" s="31">
        <f>'BASE '!Z561/'BASE '!CV561</f>
        <v>13244.239282608696</v>
      </c>
      <c r="G561" s="31">
        <f>SUM(OTEs!D561:K561,OTEs!M561,OTEs!N561,OTEs!O561,OTEs!Q561)/'BASE '!AA561</f>
        <v>0.71036780013879242</v>
      </c>
      <c r="H561" s="31">
        <f>OTEs!D561/OTEs!$T561</f>
        <v>9.1532532305599636E-3</v>
      </c>
      <c r="I561" s="31">
        <f>OTEs!E561/OTEs!$T561</f>
        <v>0</v>
      </c>
      <c r="J561" s="31">
        <f>OTEs!F561/OTEs!$T561</f>
        <v>0</v>
      </c>
      <c r="K561" s="31">
        <f>OTEs!G561/OTEs!$T561</f>
        <v>1.2610519156653821E-2</v>
      </c>
      <c r="L561" s="31">
        <f>OTEs!H561/OTEs!$T561</f>
        <v>3.2588982090228972E-3</v>
      </c>
      <c r="M561" s="31">
        <f>OTEs!I561/OTEs!$T561</f>
        <v>1.3517343006121063E-2</v>
      </c>
      <c r="N561" s="31">
        <f>OTEs!J561/OTEs!$T561</f>
        <v>0</v>
      </c>
      <c r="O561" s="31">
        <f>OTEs!K561/OTEs!$T561</f>
        <v>0.48211856721831786</v>
      </c>
      <c r="P561" s="31">
        <f>OTEs!L561/OTEs!$T561</f>
        <v>2.876331897528905E-2</v>
      </c>
      <c r="Q561" s="31">
        <f>OTEs!M561/OTEs!$T561</f>
        <v>0</v>
      </c>
      <c r="R561" s="31">
        <f>OTEs!N561/OTEs!$T561</f>
        <v>6.7161641351167539E-3</v>
      </c>
      <c r="S561" s="31">
        <f>OTEs!O561/OTEs!$T561</f>
        <v>0.19338018589888914</v>
      </c>
      <c r="T561" s="31">
        <f>OTEs!P561/OTEs!$T561</f>
        <v>8.5553162548175021E-2</v>
      </c>
      <c r="U561" s="31">
        <f>OTEs!Q561/OTEs!$T561</f>
        <v>4.4491045114486514E-3</v>
      </c>
      <c r="V561" s="31">
        <f>OTEs!R561/OTEs!$T561</f>
        <v>2.4909317615053272E-2</v>
      </c>
      <c r="W561" s="31">
        <f>OTEs!S561/OTEs!$T561</f>
        <v>0.13557016549535253</v>
      </c>
      <c r="X561" s="31">
        <f>SUM('BASE '!AH561:AK561)/'BASE '!AA561</f>
        <v>0.22179042331714088</v>
      </c>
      <c r="Y561" s="31">
        <f>'BASE '!AH561/SUM('BASE '!$AH561:$AK561)</f>
        <v>7.8848560700876091E-2</v>
      </c>
      <c r="Z561" s="31">
        <f>'BASE '!AI561/SUM('BASE '!$AH561:$AK561)</f>
        <v>0.74342928660826024</v>
      </c>
      <c r="AA561" s="31">
        <f>'BASE '!AJ561/SUM('BASE '!$AH561:$AK561)</f>
        <v>0.17772215269086356</v>
      </c>
      <c r="AB561" s="31">
        <f>'BASE '!AK561/SUM('BASE '!$AH561:$AK561)</f>
        <v>0</v>
      </c>
      <c r="AC561" s="31">
        <f>'BASE '!AB561/'BASE '!AA561</f>
        <v>6.0652324774462182E-2</v>
      </c>
      <c r="AD561" s="31">
        <f>'BASE '!AF561/'BASE '!AA561</f>
        <v>0.8416655100624566</v>
      </c>
      <c r="AE561" s="31">
        <f>'BASE '!AG561/'BASE '!AA561</f>
        <v>6.7453157529493407E-2</v>
      </c>
      <c r="AF561" s="31">
        <f>'BASE '!AA561/'BASE '!G561</f>
        <v>0.20856244205011171</v>
      </c>
      <c r="DV561" s="5"/>
      <c r="DW561" s="5"/>
      <c r="DX561" s="5"/>
      <c r="DY561" s="5"/>
      <c r="DZ561" s="5"/>
      <c r="EA561" s="5"/>
      <c r="EB561" s="5"/>
    </row>
    <row r="562" spans="1:132">
      <c r="A562" t="s">
        <v>1335</v>
      </c>
      <c r="B562" t="s">
        <v>1334</v>
      </c>
      <c r="C562" t="s">
        <v>1336</v>
      </c>
      <c r="D562" s="31">
        <f>'BASE '!Z562/'BASE '!AA562</f>
        <v>1075.5411408504781</v>
      </c>
      <c r="E562" s="31">
        <f>'BASE '!AA562/'BASE '!CV562</f>
        <v>2.7559964726631394</v>
      </c>
      <c r="F562" s="31">
        <f>'BASE '!Z562/'BASE '!CV562</f>
        <v>2964.1875903880068</v>
      </c>
      <c r="G562" s="31">
        <f>SUM(OTEs!D562:K562,OTEs!M562,OTEs!N562,OTEs!O562,OTEs!Q562)/'BASE '!AA562</f>
        <v>0.20034876651841418</v>
      </c>
      <c r="H562" s="31">
        <f>OTEs!D562/OTEs!$T562</f>
        <v>1.1036183947077576E-2</v>
      </c>
      <c r="I562" s="31">
        <f>OTEs!E562/OTEs!$T562</f>
        <v>0</v>
      </c>
      <c r="J562" s="31">
        <f>OTEs!F562/OTEs!$T562</f>
        <v>3.8122086783809327E-3</v>
      </c>
      <c r="K562" s="31">
        <f>OTEs!G562/OTEs!$T562</f>
        <v>0</v>
      </c>
      <c r="L562" s="31">
        <f>OTEs!H562/OTEs!$T562</f>
        <v>1.8099982380548128E-3</v>
      </c>
      <c r="M562" s="31">
        <f>OTEs!I562/OTEs!$T562</f>
        <v>8.1049478624401362E-3</v>
      </c>
      <c r="N562" s="31">
        <f>OTEs!J562/OTEs!$T562</f>
        <v>0</v>
      </c>
      <c r="O562" s="31">
        <f>OTEs!K562/OTEs!$T562</f>
        <v>9.0275664333424113E-2</v>
      </c>
      <c r="P562" s="31">
        <f>OTEs!L562/OTEs!$T562</f>
        <v>7.6772757123864749E-2</v>
      </c>
      <c r="Q562" s="31">
        <f>OTEs!M562/OTEs!$T562</f>
        <v>0</v>
      </c>
      <c r="R562" s="31">
        <f>OTEs!N562/OTEs!$T562</f>
        <v>0</v>
      </c>
      <c r="S562" s="31">
        <f>OTEs!O562/OTEs!$T562</f>
        <v>8.5550447694254461E-2</v>
      </c>
      <c r="T562" s="31">
        <f>OTEs!P562/OTEs!$T562</f>
        <v>0.22469606445515852</v>
      </c>
      <c r="U562" s="31">
        <f>OTEs!Q562/OTEs!$T562</f>
        <v>0</v>
      </c>
      <c r="V562" s="31">
        <f>OTEs!R562/OTEs!$T562</f>
        <v>6.0867197385914056E-2</v>
      </c>
      <c r="W562" s="31">
        <f>OTEs!S562/OTEs!$T562</f>
        <v>0.43707453028143073</v>
      </c>
      <c r="X562" s="31">
        <f>SUM('BASE '!AH562:AK562)/'BASE '!AA562</f>
        <v>0.30733049627235787</v>
      </c>
      <c r="Y562" s="31">
        <f>'BASE '!AH562/SUM('BASE '!$AH562:$AK562)</f>
        <v>9.4742321707444024E-2</v>
      </c>
      <c r="Z562" s="31">
        <f>'BASE '!AI562/SUM('BASE '!$AH562:$AK562)</f>
        <v>0.58927641853201451</v>
      </c>
      <c r="AA562" s="31">
        <f>'BASE '!AJ562/SUM('BASE '!$AH562:$AK562)</f>
        <v>0.29515877147319103</v>
      </c>
      <c r="AB562" s="31">
        <f>'BASE '!AK562/SUM('BASE '!$AH562:$AK562)</f>
        <v>2.0822488287350335E-2</v>
      </c>
      <c r="AC562" s="31">
        <f>'BASE '!AB562/'BASE '!AA562</f>
        <v>0.22972194669311743</v>
      </c>
      <c r="AD562" s="31">
        <f>'BASE '!AF562/'BASE '!AA562</f>
        <v>0.65313729881931326</v>
      </c>
      <c r="AE562" s="31">
        <f>'BASE '!AG562/'BASE '!AA562</f>
        <v>9.5174863213131539E-2</v>
      </c>
      <c r="AF562" s="31">
        <f>'BASE '!AA562/'BASE '!G562</f>
        <v>0.16008643955739971</v>
      </c>
      <c r="DV562" s="5"/>
      <c r="DW562" s="5"/>
      <c r="DX562" s="5"/>
      <c r="DY562" s="5"/>
      <c r="DZ562" s="5"/>
      <c r="EA562" s="5"/>
      <c r="EB562" s="5"/>
    </row>
    <row r="563" spans="1:132">
      <c r="A563" t="s">
        <v>1337</v>
      </c>
      <c r="B563" t="s">
        <v>1334</v>
      </c>
      <c r="C563" t="s">
        <v>1334</v>
      </c>
      <c r="D563" s="31">
        <f>'BASE '!Z563/'BASE '!AA563</f>
        <v>2853.7346088804484</v>
      </c>
      <c r="E563" s="31">
        <f>'BASE '!AA563/'BASE '!CV563</f>
        <v>1.843</v>
      </c>
      <c r="F563" s="31">
        <f>'BASE '!Z563/'BASE '!CV563</f>
        <v>5259.4328841666666</v>
      </c>
      <c r="G563" s="31">
        <f>SUM(OTEs!D563:K563,OTEs!M563,OTEs!N563,OTEs!O563,OTEs!Q563)/'BASE '!AA563</f>
        <v>0.28332429010671006</v>
      </c>
      <c r="H563" s="31">
        <f>OTEs!D563/OTEs!$T563</f>
        <v>6.4168618266978927E-3</v>
      </c>
      <c r="I563" s="31">
        <f>OTEs!E563/OTEs!$T563</f>
        <v>0</v>
      </c>
      <c r="J563" s="31">
        <f>OTEs!F563/OTEs!$T563</f>
        <v>0</v>
      </c>
      <c r="K563" s="31">
        <f>OTEs!G563/OTEs!$T563</f>
        <v>1.4473067915690866E-2</v>
      </c>
      <c r="L563" s="31">
        <f>OTEs!H563/OTEs!$T563</f>
        <v>1.65807962529274E-2</v>
      </c>
      <c r="M563" s="31">
        <f>OTEs!I563/OTEs!$T563</f>
        <v>7.775175644028103E-3</v>
      </c>
      <c r="N563" s="31">
        <f>OTEs!J563/OTEs!$T563</f>
        <v>0</v>
      </c>
      <c r="O563" s="31">
        <f>OTEs!K563/OTEs!$T563</f>
        <v>0.15667447306791571</v>
      </c>
      <c r="P563" s="31">
        <f>OTEs!L563/OTEs!$T563</f>
        <v>9.1569086651053871E-2</v>
      </c>
      <c r="Q563" s="31">
        <f>OTEs!M563/OTEs!$T563</f>
        <v>0</v>
      </c>
      <c r="R563" s="31">
        <f>OTEs!N563/OTEs!$T563</f>
        <v>3.1990632318501168E-2</v>
      </c>
      <c r="S563" s="31">
        <f>OTEs!O563/OTEs!$T563</f>
        <v>5.9578454332552697E-2</v>
      </c>
      <c r="T563" s="31">
        <f>OTEs!P563/OTEs!$T563</f>
        <v>0.24173302107728337</v>
      </c>
      <c r="U563" s="31">
        <f>OTEs!Q563/OTEs!$T563</f>
        <v>0</v>
      </c>
      <c r="V563" s="31">
        <f>OTEs!R563/OTEs!$T563</f>
        <v>5.8829039812646373E-2</v>
      </c>
      <c r="W563" s="31">
        <f>OTEs!S563/OTEs!$T563</f>
        <v>0.31437939110070262</v>
      </c>
      <c r="X563" s="31">
        <f>SUM('BASE '!AH563:AK563)/'BASE '!AA563</f>
        <v>0.52450714414903243</v>
      </c>
      <c r="Y563" s="31">
        <f>'BASE '!AH563/SUM('BASE '!$AH563:$AK563)</f>
        <v>0.33189655172413796</v>
      </c>
      <c r="Z563" s="31">
        <f>'BASE '!AI563/SUM('BASE '!$AH563:$AK563)</f>
        <v>0.47672413793103446</v>
      </c>
      <c r="AA563" s="31">
        <f>'BASE '!AJ563/SUM('BASE '!$AH563:$AK563)</f>
        <v>0.14310344827586208</v>
      </c>
      <c r="AB563" s="31">
        <f>'BASE '!AK563/SUM('BASE '!$AH563:$AK563)</f>
        <v>4.8275862068965517E-2</v>
      </c>
      <c r="AC563" s="31">
        <f>'BASE '!AB563/'BASE '!AA563</f>
        <v>0.13393018629046843</v>
      </c>
      <c r="AD563" s="31">
        <f>'BASE '!AF563/'BASE '!AA563</f>
        <v>0.79815518176885514</v>
      </c>
      <c r="AE563" s="31">
        <f>'BASE '!AG563/'BASE '!AA563</f>
        <v>2.5863628142521251E-2</v>
      </c>
      <c r="AF563" s="31">
        <f>'BASE '!AA563/'BASE '!G563</f>
        <v>0.11290837606429659</v>
      </c>
      <c r="DV563" s="5"/>
      <c r="DW563" s="5"/>
      <c r="DX563" s="5"/>
      <c r="DY563" s="5"/>
      <c r="DZ563" s="5"/>
      <c r="EA563" s="5"/>
      <c r="EB563" s="5"/>
    </row>
    <row r="564" spans="1:132">
      <c r="A564" t="s">
        <v>1338</v>
      </c>
      <c r="B564" t="s">
        <v>1334</v>
      </c>
      <c r="C564" t="s">
        <v>1339</v>
      </c>
      <c r="D564" s="31">
        <f>'BASE '!Z564/'BASE '!AA564</f>
        <v>1473.7849158050219</v>
      </c>
      <c r="E564" s="31">
        <f>'BASE '!AA564/'BASE '!CV564</f>
        <v>2.2566666666666668</v>
      </c>
      <c r="F564" s="31">
        <f>'BASE '!Z564/'BASE '!CV564</f>
        <v>3325.8412933333329</v>
      </c>
      <c r="G564" s="31">
        <f>SUM(OTEs!D564:K564,OTEs!M564,OTEs!N564,OTEs!O564,OTEs!Q564)/'BASE '!AA564</f>
        <v>0.31550960118168386</v>
      </c>
      <c r="H564" s="31">
        <f>OTEs!D564/OTEs!$T564</f>
        <v>0</v>
      </c>
      <c r="I564" s="31">
        <f>OTEs!E564/OTEs!$T564</f>
        <v>0</v>
      </c>
      <c r="J564" s="31">
        <f>OTEs!F564/OTEs!$T564</f>
        <v>0</v>
      </c>
      <c r="K564" s="31">
        <f>OTEs!G564/OTEs!$T564</f>
        <v>0</v>
      </c>
      <c r="L564" s="31">
        <f>OTEs!H564/OTEs!$T564</f>
        <v>8.8902328394315083E-2</v>
      </c>
      <c r="M564" s="31">
        <f>OTEs!I564/OTEs!$T564</f>
        <v>0</v>
      </c>
      <c r="N564" s="31">
        <f>OTEs!J564/OTEs!$T564</f>
        <v>0</v>
      </c>
      <c r="O564" s="31">
        <f>OTEs!K564/OTEs!$T564</f>
        <v>0.17719987904445117</v>
      </c>
      <c r="P564" s="31">
        <f>OTEs!L564/OTEs!$T564</f>
        <v>7.348049591775023E-2</v>
      </c>
      <c r="Q564" s="31">
        <f>OTEs!M564/OTEs!$T564</f>
        <v>0</v>
      </c>
      <c r="R564" s="31">
        <f>OTEs!N564/OTEs!$T564</f>
        <v>0</v>
      </c>
      <c r="S564" s="31">
        <f>OTEs!O564/OTEs!$T564</f>
        <v>5.6849107952827334E-2</v>
      </c>
      <c r="T564" s="31">
        <f>OTEs!P564/OTEs!$T564</f>
        <v>0.3519806471121863</v>
      </c>
      <c r="U564" s="31">
        <f>OTEs!Q564/OTEs!$T564</f>
        <v>0</v>
      </c>
      <c r="V564" s="31">
        <f>OTEs!R564/OTEs!$T564</f>
        <v>0.15693982461445416</v>
      </c>
      <c r="W564" s="31">
        <f>OTEs!S564/OTEs!$T564</f>
        <v>9.4647716964015721E-2</v>
      </c>
      <c r="X564" s="31">
        <f>SUM('BASE '!AH564:AK564)/'BASE '!AA564</f>
        <v>0.58788774002954203</v>
      </c>
      <c r="Y564" s="31">
        <f>'BASE '!AH564/SUM('BASE '!$AH564:$AK564)</f>
        <v>0.14572864321608039</v>
      </c>
      <c r="Z564" s="31">
        <f>'BASE '!AI564/SUM('BASE '!$AH564:$AK564)</f>
        <v>0.6934673366834172</v>
      </c>
      <c r="AA564" s="31">
        <f>'BASE '!AJ564/SUM('BASE '!$AH564:$AK564)</f>
        <v>0.16080402010050254</v>
      </c>
      <c r="AB564" s="31">
        <f>'BASE '!AK564/SUM('BASE '!$AH564:$AK564)</f>
        <v>0</v>
      </c>
      <c r="AC564" s="31">
        <f>'BASE '!AB564/'BASE '!AA564</f>
        <v>0.20088626292466763</v>
      </c>
      <c r="AD564" s="31">
        <f>'BASE '!AF564/'BASE '!AA564</f>
        <v>0.72909896602658786</v>
      </c>
      <c r="AE564" s="31">
        <f>'BASE '!AG564/'BASE '!AA564</f>
        <v>6.2038404726735595E-3</v>
      </c>
      <c r="AF564" s="31">
        <f>'BASE '!AA564/'BASE '!G564</f>
        <v>3.9843043331456669E-2</v>
      </c>
      <c r="DV564" s="5"/>
      <c r="DW564" s="5"/>
      <c r="DX564" s="5"/>
      <c r="DY564" s="5"/>
      <c r="DZ564" s="5"/>
      <c r="EA564" s="5"/>
      <c r="EB564" s="5"/>
    </row>
    <row r="565" spans="1:132">
      <c r="A565" t="s">
        <v>1340</v>
      </c>
      <c r="B565" t="s">
        <v>1334</v>
      </c>
      <c r="C565" t="s">
        <v>1341</v>
      </c>
      <c r="D565" s="31">
        <f>'BASE '!Z565/'BASE '!AA565</f>
        <v>2623.5606446772022</v>
      </c>
      <c r="E565" s="31">
        <f>'BASE '!AA565/'BASE '!CV565</f>
        <v>3.887142857142857</v>
      </c>
      <c r="F565" s="31">
        <f>'BASE '!Z565/'BASE '!CV565</f>
        <v>10198.155020238095</v>
      </c>
      <c r="G565" s="31">
        <f>SUM(OTEs!D565:K565,OTEs!M565,OTEs!N565,OTEs!O565,OTEs!Q565)/'BASE '!AA565</f>
        <v>0.28448487075829965</v>
      </c>
      <c r="H565" s="31">
        <f>OTEs!D565/OTEs!$T565</f>
        <v>0</v>
      </c>
      <c r="I565" s="31">
        <f>OTEs!E565/OTEs!$T565</f>
        <v>0</v>
      </c>
      <c r="J565" s="31">
        <f>OTEs!F565/OTEs!$T565</f>
        <v>0</v>
      </c>
      <c r="K565" s="31">
        <f>OTEs!G565/OTEs!$T565</f>
        <v>3.3937000586184551E-3</v>
      </c>
      <c r="L565" s="31">
        <f>OTEs!H565/OTEs!$T565</f>
        <v>7.0774072131552151E-2</v>
      </c>
      <c r="M565" s="31">
        <f>OTEs!I565/OTEs!$T565</f>
        <v>0</v>
      </c>
      <c r="N565" s="31">
        <f>OTEs!J565/OTEs!$T565</f>
        <v>0</v>
      </c>
      <c r="O565" s="31">
        <f>OTEs!K565/OTEs!$T565</f>
        <v>4.7696911732946649E-2</v>
      </c>
      <c r="P565" s="31">
        <f>OTEs!L565/OTEs!$T565</f>
        <v>0.20969981180390582</v>
      </c>
      <c r="Q565" s="31">
        <f>OTEs!M565/OTEs!$T565</f>
        <v>0</v>
      </c>
      <c r="R565" s="31">
        <f>OTEs!N565/OTEs!$T565</f>
        <v>0</v>
      </c>
      <c r="S565" s="31">
        <f>OTEs!O565/OTEs!$T565</f>
        <v>0.16471786011785391</v>
      </c>
      <c r="T565" s="31">
        <f>OTEs!P565/OTEs!$T565</f>
        <v>9.0395828834109765E-2</v>
      </c>
      <c r="U565" s="31">
        <f>OTEs!Q565/OTEs!$T565</f>
        <v>0</v>
      </c>
      <c r="V565" s="31">
        <f>OTEs!R565/OTEs!$T565</f>
        <v>3.5171073334773081E-2</v>
      </c>
      <c r="W565" s="31">
        <f>OTEs!S565/OTEs!$T565</f>
        <v>0.37815074198624005</v>
      </c>
      <c r="X565" s="31">
        <f>SUM('BASE '!AH565:AK565)/'BASE '!AA565</f>
        <v>0.35036138674506923</v>
      </c>
      <c r="Y565" s="31">
        <f>'BASE '!AH565/SUM('BASE '!$AH565:$AK565)</f>
        <v>9.790209790209789E-2</v>
      </c>
      <c r="Z565" s="31">
        <f>'BASE '!AI565/SUM('BASE '!$AH565:$AK565)</f>
        <v>0.67395104895104896</v>
      </c>
      <c r="AA565" s="31">
        <f>'BASE '!AJ565/SUM('BASE '!$AH565:$AK565)</f>
        <v>0.22814685314685315</v>
      </c>
      <c r="AB565" s="31">
        <f>'BASE '!AK565/SUM('BASE '!$AH565:$AK565)</f>
        <v>0</v>
      </c>
      <c r="AC565" s="31">
        <f>'BASE '!AB565/'BASE '!AA565</f>
        <v>8.0699497733676351E-2</v>
      </c>
      <c r="AD565" s="31">
        <f>'BASE '!AF565/'BASE '!AA565</f>
        <v>0.70721548450324634</v>
      </c>
      <c r="AE565" s="31">
        <f>'BASE '!AG565/'BASE '!AA565</f>
        <v>0.17089305402425578</v>
      </c>
      <c r="AF565" s="31">
        <f>'BASE '!AA565/'BASE '!G565</f>
        <v>0.13722290156632816</v>
      </c>
      <c r="DV565" s="5"/>
      <c r="DW565" s="5"/>
      <c r="DX565" s="5"/>
      <c r="DY565" s="5"/>
      <c r="DZ565" s="5"/>
      <c r="EA565" s="5"/>
      <c r="EB565" s="5"/>
    </row>
    <row r="566" spans="1:132">
      <c r="A566" t="s">
        <v>1342</v>
      </c>
      <c r="B566" t="s">
        <v>1334</v>
      </c>
      <c r="C566" t="s">
        <v>1343</v>
      </c>
      <c r="D566" s="31">
        <f>'BASE '!Z566/'BASE '!AA566</f>
        <v>858.01956208065781</v>
      </c>
      <c r="E566" s="31">
        <f>'BASE '!AA566/'BASE '!CV566</f>
        <v>3.6096354166666673</v>
      </c>
      <c r="F566" s="31">
        <f>'BASE '!Z566/'BASE '!CV566</f>
        <v>3097.1377994791665</v>
      </c>
      <c r="G566" s="31">
        <f>SUM(OTEs!D566:K566,OTEs!M566,OTEs!N566,OTEs!O566,OTEs!Q566)/'BASE '!AA566</f>
        <v>0.26592597936656803</v>
      </c>
      <c r="H566" s="31">
        <f>OTEs!D566/OTEs!$T566</f>
        <v>0</v>
      </c>
      <c r="I566" s="31">
        <f>OTEs!E566/OTEs!$T566</f>
        <v>0</v>
      </c>
      <c r="J566" s="31">
        <f>OTEs!F566/OTEs!$T566</f>
        <v>0</v>
      </c>
      <c r="K566" s="31">
        <f>OTEs!G566/OTEs!$T566</f>
        <v>0</v>
      </c>
      <c r="L566" s="31">
        <f>OTEs!H566/OTEs!$T566</f>
        <v>0</v>
      </c>
      <c r="M566" s="31">
        <f>OTEs!I566/OTEs!$T566</f>
        <v>0</v>
      </c>
      <c r="N566" s="31">
        <f>OTEs!J566/OTEs!$T566</f>
        <v>0</v>
      </c>
      <c r="O566" s="31">
        <f>OTEs!K566/OTEs!$T566</f>
        <v>0.19155321329234373</v>
      </c>
      <c r="P566" s="31">
        <f>OTEs!L566/OTEs!$T566</f>
        <v>0.13021519543258672</v>
      </c>
      <c r="Q566" s="31">
        <f>OTEs!M566/OTEs!$T566</f>
        <v>0</v>
      </c>
      <c r="R566" s="31">
        <f>OTEs!N566/OTEs!$T566</f>
        <v>0</v>
      </c>
      <c r="S566" s="31">
        <f>OTEs!O566/OTEs!$T566</f>
        <v>7.8246230420143462E-2</v>
      </c>
      <c r="T566" s="31">
        <f>OTEs!P566/OTEs!$T566</f>
        <v>0.18386766212853167</v>
      </c>
      <c r="U566" s="31">
        <f>OTEs!Q566/OTEs!$T566</f>
        <v>0</v>
      </c>
      <c r="V566" s="31">
        <f>OTEs!R566/OTEs!$T566</f>
        <v>7.2756551017420595E-2</v>
      </c>
      <c r="W566" s="31">
        <f>OTEs!S566/OTEs!$T566</f>
        <v>0.34336114770897375</v>
      </c>
      <c r="X566" s="31">
        <f>SUM('BASE '!AH566:AK566)/'BASE '!AA566</f>
        <v>0.20489142197532642</v>
      </c>
      <c r="Y566" s="31">
        <f>'BASE '!AH566/SUM('BASE '!$AH566:$AK566)</f>
        <v>7.3943661971830998E-2</v>
      </c>
      <c r="Z566" s="31">
        <f>'BASE '!AI566/SUM('BASE '!$AH566:$AK566)</f>
        <v>0.69366197183098588</v>
      </c>
      <c r="AA566" s="31">
        <f>'BASE '!AJ566/SUM('BASE '!$AH566:$AK566)</f>
        <v>0.23239436619718309</v>
      </c>
      <c r="AB566" s="31">
        <f>'BASE '!AK566/SUM('BASE '!$AH566:$AK566)</f>
        <v>0</v>
      </c>
      <c r="AC566" s="31">
        <f>'BASE '!AB566/'BASE '!AA566</f>
        <v>0.15871870716398526</v>
      </c>
      <c r="AD566" s="31">
        <f>'BASE '!AF566/'BASE '!AA566</f>
        <v>0.74835870427819051</v>
      </c>
      <c r="AE566" s="31">
        <f>'BASE '!AG566/'BASE '!AA566</f>
        <v>5.0212827357333518E-2</v>
      </c>
      <c r="AF566" s="31">
        <f>'BASE '!AA566/'BASE '!G566</f>
        <v>0.18414101401052629</v>
      </c>
      <c r="DV566" s="5"/>
      <c r="DW566" s="5"/>
      <c r="DX566" s="5"/>
      <c r="DY566" s="5"/>
      <c r="DZ566" s="5"/>
      <c r="EA566" s="5"/>
      <c r="EB566" s="5"/>
    </row>
    <row r="567" spans="1:132">
      <c r="A567" t="s">
        <v>1344</v>
      </c>
      <c r="B567" t="s">
        <v>1334</v>
      </c>
      <c r="C567" t="s">
        <v>1345</v>
      </c>
      <c r="D567" s="31">
        <f>'BASE '!Z567/'BASE '!AA567</f>
        <v>1102.7898987451031</v>
      </c>
      <c r="E567" s="31">
        <f>'BASE '!AA567/'BASE '!CV567</f>
        <v>2.9358674463937624</v>
      </c>
      <c r="F567" s="31">
        <f>'BASE '!Z567/'BASE '!CV567</f>
        <v>3237.6449639376219</v>
      </c>
      <c r="G567" s="31">
        <f>SUM(OTEs!D567:K567,OTEs!M567,OTEs!N567,OTEs!O567,OTEs!Q567)/'BASE '!AA567</f>
        <v>0.15619812761436822</v>
      </c>
      <c r="H567" s="31">
        <f>OTEs!D567/OTEs!$T567</f>
        <v>0</v>
      </c>
      <c r="I567" s="31">
        <f>OTEs!E567/OTEs!$T567</f>
        <v>0</v>
      </c>
      <c r="J567" s="31">
        <f>OTEs!F567/OTEs!$T567</f>
        <v>0</v>
      </c>
      <c r="K567" s="31">
        <f>OTEs!G567/OTEs!$T567</f>
        <v>0</v>
      </c>
      <c r="L567" s="31">
        <f>OTEs!H567/OTEs!$T567</f>
        <v>1.4208883872252841E-2</v>
      </c>
      <c r="M567" s="31">
        <f>OTEs!I567/OTEs!$T567</f>
        <v>0</v>
      </c>
      <c r="N567" s="31">
        <f>OTEs!J567/OTEs!$T567</f>
        <v>0</v>
      </c>
      <c r="O567" s="31">
        <f>OTEs!K567/OTEs!$T567</f>
        <v>0.10364517628311534</v>
      </c>
      <c r="P567" s="31">
        <f>OTEs!L567/OTEs!$T567</f>
        <v>0.17688068521346526</v>
      </c>
      <c r="Q567" s="31">
        <f>OTEs!M567/OTEs!$T567</f>
        <v>0</v>
      </c>
      <c r="R567" s="31">
        <f>OTEs!N567/OTEs!$T567</f>
        <v>0</v>
      </c>
      <c r="S567" s="31">
        <f>OTEs!O567/OTEs!$T567</f>
        <v>3.834406745900007E-2</v>
      </c>
      <c r="T567" s="31">
        <f>OTEs!P567/OTEs!$T567</f>
        <v>0.13943297257818207</v>
      </c>
      <c r="U567" s="31">
        <f>OTEs!Q567/OTEs!$T567</f>
        <v>0</v>
      </c>
      <c r="V567" s="31">
        <f>OTEs!R567/OTEs!$T567</f>
        <v>3.8842042361065011E-2</v>
      </c>
      <c r="W567" s="31">
        <f>OTEs!S567/OTEs!$T567</f>
        <v>0.48864617223291951</v>
      </c>
      <c r="X567" s="31">
        <f>SUM('BASE '!AH567:AK567)/'BASE '!AA567</f>
        <v>0.23836398645508264</v>
      </c>
      <c r="Y567" s="31">
        <f>'BASE '!AH567/SUM('BASE '!$AH567:$AK567)</f>
        <v>1.9498607242339833E-2</v>
      </c>
      <c r="Z567" s="31">
        <f>'BASE '!AI567/SUM('BASE '!$AH567:$AK567)</f>
        <v>0.59610027855153203</v>
      </c>
      <c r="AA567" s="31">
        <f>'BASE '!AJ567/SUM('BASE '!$AH567:$AK567)</f>
        <v>0.38440111420612816</v>
      </c>
      <c r="AB567" s="31">
        <f>'BASE '!AK567/SUM('BASE '!$AH567:$AK567)</f>
        <v>0</v>
      </c>
      <c r="AC567" s="31">
        <f>'BASE '!AB567/'BASE '!AA567</f>
        <v>9.7403890843901456E-2</v>
      </c>
      <c r="AD567" s="31">
        <f>'BASE '!AF567/'BASE '!AA567</f>
        <v>0.81123431379058497</v>
      </c>
      <c r="AE567" s="31">
        <f>'BASE '!AG567/'BASE '!AA567</f>
        <v>3.6916539406413908E-2</v>
      </c>
      <c r="AF567" s="31">
        <f>'BASE '!AA567/'BASE '!G567</f>
        <v>0.11917915850650715</v>
      </c>
      <c r="DV567" s="5"/>
      <c r="DW567" s="5"/>
      <c r="DX567" s="5"/>
      <c r="DY567" s="5"/>
      <c r="DZ567" s="5"/>
      <c r="EA567" s="5"/>
      <c r="EB567" s="5"/>
    </row>
    <row r="568" spans="1:132">
      <c r="A568" t="s">
        <v>1346</v>
      </c>
      <c r="B568" t="s">
        <v>1334</v>
      </c>
      <c r="C568" t="s">
        <v>1347</v>
      </c>
      <c r="D568" s="31">
        <f>'BASE '!Z568/'BASE '!AA568</f>
        <v>6296.5806430788525</v>
      </c>
      <c r="E568" s="31">
        <f>'BASE '!AA568/'BASE '!CV568</f>
        <v>1.6006342494714587</v>
      </c>
      <c r="F568" s="31">
        <f>'BASE '!Z568/'BASE '!CV568</f>
        <v>10078.522631871034</v>
      </c>
      <c r="G568" s="31">
        <f>SUM(OTEs!D568:K568,OTEs!M568,OTEs!N568,OTEs!O568,OTEs!Q568)/'BASE '!AA568</f>
        <v>0.1944756306960771</v>
      </c>
      <c r="H568" s="31">
        <f>OTEs!D568/OTEs!$T568</f>
        <v>3.0808010082621481E-3</v>
      </c>
      <c r="I568" s="31">
        <f>OTEs!E568/OTEs!$T568</f>
        <v>0</v>
      </c>
      <c r="J568" s="31">
        <f>OTEs!F568/OTEs!$T568</f>
        <v>0</v>
      </c>
      <c r="K568" s="31">
        <f>OTEs!G568/OTEs!$T568</f>
        <v>6.0040610558745279E-3</v>
      </c>
      <c r="L568" s="31">
        <f>OTEs!H568/OTEs!$T568</f>
        <v>8.0345889931382163E-3</v>
      </c>
      <c r="M568" s="31">
        <f>OTEs!I568/OTEs!$T568</f>
        <v>0</v>
      </c>
      <c r="N568" s="31">
        <f>OTEs!J568/OTEs!$T568</f>
        <v>0</v>
      </c>
      <c r="O568" s="31">
        <f>OTEs!K568/OTEs!$T568</f>
        <v>0.12058885310180648</v>
      </c>
      <c r="P568" s="31">
        <f>OTEs!L568/OTEs!$T568</f>
        <v>0.11820823414087664</v>
      </c>
      <c r="Q568" s="31">
        <f>OTEs!M568/OTEs!$T568</f>
        <v>0</v>
      </c>
      <c r="R568" s="31">
        <f>OTEs!N568/OTEs!$T568</f>
        <v>1.9832656490687581E-2</v>
      </c>
      <c r="S568" s="31">
        <f>OTEs!O568/OTEs!$T568</f>
        <v>4.6772160761798069E-2</v>
      </c>
      <c r="T568" s="31">
        <f>OTEs!P568/OTEs!$T568</f>
        <v>0.20627363114409747</v>
      </c>
      <c r="U568" s="31">
        <f>OTEs!Q568/OTEs!$T568</f>
        <v>1.8729869766139198E-3</v>
      </c>
      <c r="V568" s="31">
        <f>OTEs!R568/OTEs!$T568</f>
        <v>6.2211174905475425E-2</v>
      </c>
      <c r="W568" s="31">
        <f>OTEs!S568/OTEs!$T568</f>
        <v>0.40712085142136956</v>
      </c>
      <c r="X568" s="31">
        <f>SUM('BASE '!AH568:AK568)/'BASE '!AA568</f>
        <v>0.53444062871483289</v>
      </c>
      <c r="Y568" s="31">
        <f>'BASE '!AH568/SUM('BASE '!$AH568:$AK568)</f>
        <v>0.38430645659561319</v>
      </c>
      <c r="Z568" s="31">
        <f>'BASE '!AI568/SUM('BASE '!$AH568:$AK568)</f>
        <v>0.40562248995983935</v>
      </c>
      <c r="AA568" s="31">
        <f>'BASE '!AJ568/SUM('BASE '!$AH568:$AK568)</f>
        <v>0.19771393265369167</v>
      </c>
      <c r="AB568" s="31">
        <f>'BASE '!AK568/SUM('BASE '!$AH568:$AK568)</f>
        <v>1.2357120790855729E-2</v>
      </c>
      <c r="AC568" s="31">
        <f>'BASE '!AB568/'BASE '!AA568</f>
        <v>0.15001320829480913</v>
      </c>
      <c r="AD568" s="31">
        <f>'BASE '!AF568/'BASE '!AA568</f>
        <v>0.77478206313564912</v>
      </c>
      <c r="AE568" s="31">
        <f>'BASE '!AG568/'BASE '!AA568</f>
        <v>3.0395588429533743E-2</v>
      </c>
      <c r="AF568" s="31">
        <f>'BASE '!AA568/'BASE '!G568</f>
        <v>0.14669423178606814</v>
      </c>
      <c r="DV568" s="5"/>
      <c r="DW568" s="5"/>
      <c r="DX568" s="5"/>
      <c r="DY568" s="5"/>
      <c r="DZ568" s="5"/>
      <c r="EA568" s="5"/>
      <c r="EB568" s="5"/>
    </row>
    <row r="569" spans="1:132">
      <c r="A569" t="s">
        <v>1348</v>
      </c>
      <c r="B569" t="s">
        <v>1334</v>
      </c>
      <c r="C569" t="s">
        <v>1349</v>
      </c>
      <c r="D569" s="31">
        <f>'BASE '!Z569/'BASE '!AA569</f>
        <v>1400.3342656579616</v>
      </c>
      <c r="E569" s="31">
        <f>'BASE '!AA569/'BASE '!CV569</f>
        <v>2.0517910447761194</v>
      </c>
      <c r="F569" s="31">
        <f>'BASE '!Z569/'BASE '!CV569</f>
        <v>2873.1933059701491</v>
      </c>
      <c r="G569" s="31">
        <f>SUM(OTEs!D569:K569,OTEs!M569,OTEs!N569,OTEs!O569,OTEs!Q569)/'BASE '!AA569</f>
        <v>0.21379210009456609</v>
      </c>
      <c r="H569" s="31">
        <f>OTEs!D569/OTEs!$T569</f>
        <v>0</v>
      </c>
      <c r="I569" s="31">
        <f>OTEs!E569/OTEs!$T569</f>
        <v>0</v>
      </c>
      <c r="J569" s="31">
        <f>OTEs!F569/OTEs!$T569</f>
        <v>0</v>
      </c>
      <c r="K569" s="31">
        <f>OTEs!G569/OTEs!$T569</f>
        <v>0</v>
      </c>
      <c r="L569" s="31">
        <f>OTEs!H569/OTEs!$T569</f>
        <v>0</v>
      </c>
      <c r="M569" s="31">
        <f>OTEs!I569/OTEs!$T569</f>
        <v>0</v>
      </c>
      <c r="N569" s="31">
        <f>OTEs!J569/OTEs!$T569</f>
        <v>0</v>
      </c>
      <c r="O569" s="31">
        <f>OTEs!K569/OTEs!$T569</f>
        <v>5.7030624863606605E-2</v>
      </c>
      <c r="P569" s="31">
        <f>OTEs!L569/OTEs!$T569</f>
        <v>9.5729977449625372E-2</v>
      </c>
      <c r="Q569" s="31">
        <f>OTEs!M569/OTEs!$T569</f>
        <v>0</v>
      </c>
      <c r="R569" s="31">
        <f>OTEs!N569/OTEs!$T569</f>
        <v>0</v>
      </c>
      <c r="S569" s="31">
        <f>OTEs!O569/OTEs!$T569</f>
        <v>0.15676147523095948</v>
      </c>
      <c r="T569" s="31">
        <f>OTEs!P569/OTEs!$T569</f>
        <v>0.17894813413835745</v>
      </c>
      <c r="U569" s="31">
        <f>OTEs!Q569/OTEs!$T569</f>
        <v>0</v>
      </c>
      <c r="V569" s="31">
        <f>OTEs!R569/OTEs!$T569</f>
        <v>6.4159452971557437E-2</v>
      </c>
      <c r="W569" s="31">
        <f>OTEs!S569/OTEs!$T569</f>
        <v>0.44737033534589365</v>
      </c>
      <c r="X569" s="31">
        <f>SUM('BASE '!AH569:AK569)/'BASE '!AA569</f>
        <v>0.56012220848185057</v>
      </c>
      <c r="Y569" s="31">
        <f>'BASE '!AH569/SUM('BASE '!$AH569:$AK569)</f>
        <v>1.038961038961039E-2</v>
      </c>
      <c r="Z569" s="31">
        <f>'BASE '!AI569/SUM('BASE '!$AH569:$AK569)</f>
        <v>0.85064935064935066</v>
      </c>
      <c r="AA569" s="31">
        <f>'BASE '!AJ569/SUM('BASE '!$AH569:$AK569)</f>
        <v>0.13896103896103895</v>
      </c>
      <c r="AB569" s="31">
        <f>'BASE '!AK569/SUM('BASE '!$AH569:$AK569)</f>
        <v>0</v>
      </c>
      <c r="AC569" s="31">
        <f>'BASE '!AB569/'BASE '!AA569</f>
        <v>0.14221284643922311</v>
      </c>
      <c r="AD569" s="31">
        <f>'BASE '!AF569/'BASE '!AA569</f>
        <v>0.79290026914963263</v>
      </c>
      <c r="AE569" s="31">
        <f>'BASE '!AG569/'BASE '!AA569</f>
        <v>2.3714264930530297E-2</v>
      </c>
      <c r="AF569" s="31">
        <f>'BASE '!AA569/'BASE '!G569</f>
        <v>0.12345716831246219</v>
      </c>
      <c r="DV569" s="5"/>
      <c r="DW569" s="5"/>
      <c r="DX569" s="5"/>
      <c r="DY569" s="5"/>
      <c r="DZ569" s="5"/>
      <c r="EA569" s="5"/>
      <c r="EB569" s="5"/>
    </row>
    <row r="570" spans="1:132">
      <c r="A570" t="s">
        <v>1352</v>
      </c>
      <c r="B570" t="s">
        <v>1351</v>
      </c>
      <c r="C570" t="s">
        <v>1351</v>
      </c>
      <c r="D570" s="31">
        <f>'BASE '!Z570/'BASE '!AA570</f>
        <v>12998.647773682418</v>
      </c>
      <c r="E570" s="31">
        <f>'BASE '!AA570/'BASE '!CV570</f>
        <v>2.3219069767441858</v>
      </c>
      <c r="F570" s="31">
        <f>'BASE '!Z570/'BASE '!CV570</f>
        <v>30181.650953953489</v>
      </c>
      <c r="G570" s="31">
        <f>SUM(OTEs!D570:K570,OTEs!M570,OTEs!N570,OTEs!O570,OTEs!Q570)/'BASE '!AA570</f>
        <v>0.52416818573345891</v>
      </c>
      <c r="H570" s="31">
        <f>OTEs!D570/OTEs!$T570</f>
        <v>2.0895034620805164E-2</v>
      </c>
      <c r="I570" s="31">
        <f>OTEs!E570/OTEs!$T570</f>
        <v>0</v>
      </c>
      <c r="J570" s="31">
        <f>OTEs!F570/OTEs!$T570</f>
        <v>1.1785371433240056E-2</v>
      </c>
      <c r="K570" s="31">
        <f>OTEs!G570/OTEs!$T570</f>
        <v>0.11756776077942768</v>
      </c>
      <c r="L570" s="31">
        <f>OTEs!H570/OTEs!$T570</f>
        <v>0.10004289303294592</v>
      </c>
      <c r="M570" s="31">
        <f>OTEs!I570/OTEs!$T570</f>
        <v>0.22332972487183153</v>
      </c>
      <c r="N570" s="31">
        <f>OTEs!J570/OTEs!$T570</f>
        <v>0</v>
      </c>
      <c r="O570" s="31">
        <f>OTEs!K570/OTEs!$T570</f>
        <v>1.8178475867562653E-2</v>
      </c>
      <c r="P570" s="31">
        <f>OTEs!L570/OTEs!$T570</f>
        <v>8.1578463612410376E-2</v>
      </c>
      <c r="Q570" s="31">
        <f>OTEs!M570/OTEs!$T570</f>
        <v>0</v>
      </c>
      <c r="R570" s="31">
        <f>OTEs!N570/OTEs!$T570</f>
        <v>1.5809146428644377E-2</v>
      </c>
      <c r="S570" s="31">
        <f>OTEs!O570/OTEs!$T570</f>
        <v>2.6226025858371287E-2</v>
      </c>
      <c r="T570" s="31">
        <f>OTEs!P570/OTEs!$T570</f>
        <v>3.5070160746747278E-2</v>
      </c>
      <c r="U570" s="31">
        <f>OTEs!Q570/OTEs!$T570</f>
        <v>6.3318286729712608E-4</v>
      </c>
      <c r="V570" s="31">
        <f>OTEs!R570/OTEs!$T570</f>
        <v>0.16099185032374028</v>
      </c>
      <c r="W570" s="31">
        <f>OTEs!S570/OTEs!$T570</f>
        <v>0.18789190955697621</v>
      </c>
      <c r="X570" s="31">
        <f>SUM('BASE '!AH570:AK570)/'BASE '!AA570</f>
        <v>0.27944151759780461</v>
      </c>
      <c r="Y570" s="31">
        <f>'BASE '!AH570/SUM('BASE '!$AH570:$AK570)</f>
        <v>0.49892473118279568</v>
      </c>
      <c r="Z570" s="31">
        <f>'BASE '!AI570/SUM('BASE '!$AH570:$AK570)</f>
        <v>0.38422939068100354</v>
      </c>
      <c r="AA570" s="31">
        <f>'BASE '!AJ570/SUM('BASE '!$AH570:$AK570)</f>
        <v>8.2437275985663069E-2</v>
      </c>
      <c r="AB570" s="31">
        <f>'BASE '!AK570/SUM('BASE '!$AH570:$AK570)</f>
        <v>3.4408602150537627E-2</v>
      </c>
      <c r="AC570" s="31">
        <f>'BASE '!AB570/'BASE '!AA570</f>
        <v>0.4012740129404459</v>
      </c>
      <c r="AD570" s="31">
        <f>'BASE '!AF570/'BASE '!AA570</f>
        <v>0.52549027463392162</v>
      </c>
      <c r="AE570" s="31">
        <f>'BASE '!AG570/'BASE '!AA570</f>
        <v>4.4430199715550574E-2</v>
      </c>
      <c r="AF570" s="31">
        <f>'BASE '!AA570/'BASE '!G570</f>
        <v>0.17567067449165669</v>
      </c>
      <c r="DV570" s="5"/>
      <c r="DW570" s="5"/>
      <c r="DX570" s="5"/>
      <c r="DY570" s="5"/>
      <c r="DZ570" s="5"/>
      <c r="EA570" s="5"/>
      <c r="EB570" s="5"/>
    </row>
    <row r="571" spans="1:132">
      <c r="A571" t="s">
        <v>1353</v>
      </c>
      <c r="B571" t="s">
        <v>1351</v>
      </c>
      <c r="C571" t="s">
        <v>1354</v>
      </c>
      <c r="D571" s="31">
        <f>'BASE '!Z571/'BASE '!AA571</f>
        <v>3750.9259109756708</v>
      </c>
      <c r="E571" s="31">
        <f>'BASE '!AA571/'BASE '!CV571</f>
        <v>2.2695011337868478</v>
      </c>
      <c r="F571" s="31">
        <f>'BASE '!Z571/'BASE '!CV571</f>
        <v>8512.7306077097492</v>
      </c>
      <c r="G571" s="31">
        <f>SUM(OTEs!D571:K571,OTEs!M571,OTEs!N571,OTEs!O571,OTEs!Q571)/'BASE '!AA571</f>
        <v>0.55078183543987624</v>
      </c>
      <c r="H571" s="31">
        <f>OTEs!D571/OTEs!$T571</f>
        <v>6.1507835230462965E-2</v>
      </c>
      <c r="I571" s="31">
        <f>OTEs!E571/OTEs!$T571</f>
        <v>0</v>
      </c>
      <c r="J571" s="31">
        <f>OTEs!F571/OTEs!$T571</f>
        <v>7.4013577663212685E-3</v>
      </c>
      <c r="K571" s="31">
        <f>OTEs!G571/OTEs!$T571</f>
        <v>1.2760961666071154E-2</v>
      </c>
      <c r="L571" s="31">
        <f>OTEs!H571/OTEs!$T571</f>
        <v>0.33739982645092137</v>
      </c>
      <c r="M571" s="31">
        <f>OTEs!I571/OTEs!$T571</f>
        <v>4.2825787351334792E-2</v>
      </c>
      <c r="N571" s="31">
        <f>OTEs!J571/OTEs!$T571</f>
        <v>0</v>
      </c>
      <c r="O571" s="31">
        <f>OTEs!K571/OTEs!$T571</f>
        <v>4.3693532744627631E-2</v>
      </c>
      <c r="P571" s="31">
        <f>OTEs!L571/OTEs!$T571</f>
        <v>0.13261191363381142</v>
      </c>
      <c r="Q571" s="31">
        <f>OTEs!M571/OTEs!$T571</f>
        <v>0</v>
      </c>
      <c r="R571" s="31">
        <f>OTEs!N571/OTEs!$T571</f>
        <v>5.0941758970956048E-2</v>
      </c>
      <c r="S571" s="31">
        <f>OTEs!O571/OTEs!$T571</f>
        <v>6.227349293042723E-3</v>
      </c>
      <c r="T571" s="31">
        <f>OTEs!P571/OTEs!$T571</f>
        <v>2.7563677198713691E-3</v>
      </c>
      <c r="U571" s="31">
        <f>OTEs!Q571/OTEs!$T571</f>
        <v>0</v>
      </c>
      <c r="V571" s="31">
        <f>OTEs!R571/OTEs!$T571</f>
        <v>0.12960032668061863</v>
      </c>
      <c r="W571" s="31">
        <f>OTEs!S571/OTEs!$T571</f>
        <v>0.17227298249196057</v>
      </c>
      <c r="X571" s="31">
        <f>SUM('BASE '!AH571:AK571)/'BASE '!AA571</f>
        <v>0.31673077883798778</v>
      </c>
      <c r="Y571" s="31">
        <f>'BASE '!AH571/SUM('BASE '!$AH571:$AK571)</f>
        <v>0.76025236593059931</v>
      </c>
      <c r="Z571" s="31">
        <f>'BASE '!AI571/SUM('BASE '!$AH571:$AK571)</f>
        <v>0.11829652996845424</v>
      </c>
      <c r="AA571" s="31">
        <f>'BASE '!AJ571/SUM('BASE '!$AH571:$AK571)</f>
        <v>9.6214511041009448E-2</v>
      </c>
      <c r="AB571" s="31">
        <f>'BASE '!AK571/SUM('BASE '!$AH571:$AK571)</f>
        <v>2.5236593059936908E-2</v>
      </c>
      <c r="AC571" s="31">
        <f>'BASE '!AB571/'BASE '!AA571</f>
        <v>0.26177748913423593</v>
      </c>
      <c r="AD571" s="31">
        <f>'BASE '!AF571/'BASE '!AA571</f>
        <v>0.6740270769845631</v>
      </c>
      <c r="AE571" s="31">
        <f>'BASE '!AG571/'BASE '!AA571</f>
        <v>3.5919468451815963E-2</v>
      </c>
      <c r="AF571" s="31">
        <f>'BASE '!AA571/'BASE '!G571</f>
        <v>7.1066424945914655E-2</v>
      </c>
      <c r="DV571" s="5"/>
      <c r="DW571" s="5"/>
      <c r="DX571" s="5"/>
      <c r="DY571" s="5"/>
      <c r="DZ571" s="5"/>
      <c r="EA571" s="5"/>
      <c r="EB571" s="5"/>
    </row>
    <row r="572" spans="1:132">
      <c r="A572" t="s">
        <v>1355</v>
      </c>
      <c r="B572" t="s">
        <v>1351</v>
      </c>
      <c r="C572" t="s">
        <v>1356</v>
      </c>
      <c r="D572" s="31">
        <f>'BASE '!Z572/'BASE '!AA572</f>
        <v>6422.9432137213589</v>
      </c>
      <c r="E572" s="31">
        <f>'BASE '!AA572/'BASE '!CV572</f>
        <v>1.4533971291866026</v>
      </c>
      <c r="F572" s="31">
        <f>'BASE '!Z572/'BASE '!CV572</f>
        <v>9335.0872277511935</v>
      </c>
      <c r="G572" s="31">
        <f>SUM(OTEs!D572:K572,OTEs!M572,OTEs!N572,OTEs!O572,OTEs!Q572)/'BASE '!AA572</f>
        <v>0.37983934685277848</v>
      </c>
      <c r="H572" s="31">
        <f>OTEs!D572/OTEs!$T572</f>
        <v>7.0404721753794267E-2</v>
      </c>
      <c r="I572" s="31">
        <f>OTEs!E572/OTEs!$T572</f>
        <v>0</v>
      </c>
      <c r="J572" s="31">
        <f>OTEs!F572/OTEs!$T572</f>
        <v>0</v>
      </c>
      <c r="K572" s="31">
        <f>OTEs!G572/OTEs!$T572</f>
        <v>2.1079258010118043E-3</v>
      </c>
      <c r="L572" s="31">
        <f>OTEs!H572/OTEs!$T572</f>
        <v>0</v>
      </c>
      <c r="M572" s="31">
        <f>OTEs!I572/OTEs!$T572</f>
        <v>7.7290612703766167E-3</v>
      </c>
      <c r="N572" s="31">
        <f>OTEs!J572/OTEs!$T572</f>
        <v>0</v>
      </c>
      <c r="O572" s="31">
        <f>OTEs!K572/OTEs!$T572</f>
        <v>4.5320404721753797E-2</v>
      </c>
      <c r="P572" s="31">
        <f>OTEs!L572/OTEs!$T572</f>
        <v>0</v>
      </c>
      <c r="Q572" s="31">
        <f>OTEs!M572/OTEs!$T572</f>
        <v>0.12914558740865656</v>
      </c>
      <c r="R572" s="31">
        <f>OTEs!N572/OTEs!$T572</f>
        <v>4.5741989881956158E-2</v>
      </c>
      <c r="S572" s="31">
        <f>OTEs!O572/OTEs!$T572</f>
        <v>4.3353007307476113E-2</v>
      </c>
      <c r="T572" s="31">
        <f>OTEs!P572/OTEs!$T572</f>
        <v>0.18612984822934234</v>
      </c>
      <c r="U572" s="31">
        <f>OTEs!Q572/OTEs!$T572</f>
        <v>6.1551433389544691E-2</v>
      </c>
      <c r="V572" s="31">
        <f>OTEs!R572/OTEs!$T572</f>
        <v>0.15788364249578415</v>
      </c>
      <c r="W572" s="31">
        <f>OTEs!S572/OTEs!$T572</f>
        <v>0.25063237774030356</v>
      </c>
      <c r="X572" s="31">
        <f>SUM('BASE '!AH572:AK572)/'BASE '!AA572</f>
        <v>0.92178035291019234</v>
      </c>
      <c r="Y572" s="31">
        <f>'BASE '!AH572/SUM('BASE '!$AH572:$AK572)</f>
        <v>0.61642857142857144</v>
      </c>
      <c r="Z572" s="31">
        <f>'BASE '!AI572/SUM('BASE '!$AH572:$AK572)</f>
        <v>0.17714285714285716</v>
      </c>
      <c r="AA572" s="31">
        <f>'BASE '!AJ572/SUM('BASE '!$AH572:$AK572)</f>
        <v>0.16642857142857143</v>
      </c>
      <c r="AB572" s="31">
        <f>'BASE '!AK572/SUM('BASE '!$AH572:$AK572)</f>
        <v>0.04</v>
      </c>
      <c r="AC572" s="31">
        <f>'BASE '!AB572/'BASE '!AA572</f>
        <v>0.56610481959441672</v>
      </c>
      <c r="AD572" s="31">
        <f>'BASE '!AF572/'BASE '!AA572</f>
        <v>0.34579931524888075</v>
      </c>
      <c r="AE572" s="31">
        <f>'BASE '!AG572/'BASE '!AA572</f>
        <v>5.7084540426652619E-2</v>
      </c>
      <c r="AF572" s="31">
        <f>'BASE '!AA572/'BASE '!G572</f>
        <v>3.6364888204038694E-2</v>
      </c>
      <c r="DV572" s="5"/>
      <c r="DW572" s="5"/>
      <c r="DX572" s="5"/>
      <c r="DY572" s="5"/>
      <c r="DZ572" s="5"/>
      <c r="EA572" s="5"/>
      <c r="EB572" s="5"/>
    </row>
    <row r="573" spans="1:132">
      <c r="A573" t="s">
        <v>1357</v>
      </c>
      <c r="B573" t="s">
        <v>1351</v>
      </c>
      <c r="C573" t="s">
        <v>1358</v>
      </c>
      <c r="D573" s="31">
        <f>'BASE '!Z573/'BASE '!AA573</f>
        <v>4252.7951294842642</v>
      </c>
      <c r="E573" s="31">
        <f>'BASE '!AA573/'BASE '!CV573</f>
        <v>2.2947811447811448</v>
      </c>
      <c r="F573" s="31">
        <f>'BASE '!Z573/'BASE '!CV573</f>
        <v>9759.2340757575766</v>
      </c>
      <c r="G573" s="31">
        <f>SUM(OTEs!D573:K573,OTEs!M573,OTEs!N573,OTEs!O573,OTEs!Q573)/'BASE '!AA573</f>
        <v>0.64844838969994867</v>
      </c>
      <c r="H573" s="31">
        <f>OTEs!D573/OTEs!$T573</f>
        <v>0.14844043592634351</v>
      </c>
      <c r="I573" s="31">
        <f>OTEs!E573/OTEs!$T573</f>
        <v>0</v>
      </c>
      <c r="J573" s="31">
        <f>OTEs!F573/OTEs!$T573</f>
        <v>0</v>
      </c>
      <c r="K573" s="31">
        <f>OTEs!G573/OTEs!$T573</f>
        <v>2.7433295753476139E-2</v>
      </c>
      <c r="L573" s="31">
        <f>OTEs!H573/OTEs!$T573</f>
        <v>6.0202931228861334E-2</v>
      </c>
      <c r="M573" s="31">
        <f>OTEs!I573/OTEs!$T573</f>
        <v>0.37271702367531012</v>
      </c>
      <c r="N573" s="31">
        <f>OTEs!J573/OTEs!$T573</f>
        <v>0</v>
      </c>
      <c r="O573" s="31">
        <f>OTEs!K573/OTEs!$T573</f>
        <v>0</v>
      </c>
      <c r="P573" s="31">
        <f>OTEs!L573/OTEs!$T573</f>
        <v>3.2318677189026687E-2</v>
      </c>
      <c r="Q573" s="31">
        <f>OTEs!M573/OTEs!$T573</f>
        <v>0</v>
      </c>
      <c r="R573" s="31">
        <f>OTEs!N573/OTEs!$T573</f>
        <v>5.5543028936490046E-2</v>
      </c>
      <c r="S573" s="31">
        <f>OTEs!O573/OTEs!$T573</f>
        <v>0</v>
      </c>
      <c r="T573" s="31">
        <f>OTEs!P573/OTEs!$T573</f>
        <v>2.9838406614054871E-2</v>
      </c>
      <c r="U573" s="31">
        <f>OTEs!Q573/OTEs!$T573</f>
        <v>0</v>
      </c>
      <c r="V573" s="31">
        <f>OTEs!R573/OTEs!$T573</f>
        <v>0.14340473506200677</v>
      </c>
      <c r="W573" s="31">
        <f>OTEs!S573/OTEs!$T573</f>
        <v>0.13010146561443067</v>
      </c>
      <c r="X573" s="31">
        <f>SUM('BASE '!AH573:AK573)/'BASE '!AA573</f>
        <v>5.8689751302178857E-2</v>
      </c>
      <c r="Y573" s="31">
        <f>'BASE '!AH573/SUM('BASE '!$AH573:$AK573)</f>
        <v>0.35</v>
      </c>
      <c r="Z573" s="31">
        <f>'BASE '!AI573/SUM('BASE '!$AH573:$AK573)</f>
        <v>0.63750000000000007</v>
      </c>
      <c r="AA573" s="31">
        <f>'BASE '!AJ573/SUM('BASE '!$AH573:$AK573)</f>
        <v>1.2500000000000001E-2</v>
      </c>
      <c r="AB573" s="31">
        <f>'BASE '!AK573/SUM('BASE '!$AH573:$AK573)</f>
        <v>0</v>
      </c>
      <c r="AC573" s="31">
        <f>'BASE '!AB573/'BASE '!AA573</f>
        <v>0.55271073288826944</v>
      </c>
      <c r="AD573" s="31">
        <f>'BASE '!AF573/'BASE '!AA573</f>
        <v>0.4020981586090529</v>
      </c>
      <c r="AE573" s="31">
        <f>'BASE '!AG573/'BASE '!AA573</f>
        <v>8.7301005061991045E-3</v>
      </c>
      <c r="AF573" s="31">
        <f>'BASE '!AA573/'BASE '!G573</f>
        <v>0.26925492379052501</v>
      </c>
      <c r="DV573" s="5"/>
      <c r="DW573" s="5"/>
      <c r="DX573" s="5"/>
      <c r="DY573" s="5"/>
      <c r="DZ573" s="5"/>
      <c r="EA573" s="5"/>
      <c r="EB573" s="5"/>
    </row>
    <row r="574" spans="1:132">
      <c r="A574" t="s">
        <v>1361</v>
      </c>
      <c r="B574" t="s">
        <v>1360</v>
      </c>
      <c r="C574" t="s">
        <v>1360</v>
      </c>
      <c r="D574" s="31">
        <f>'BASE '!Z574/'BASE '!AA574</f>
        <v>2335.7271119091752</v>
      </c>
      <c r="E574" s="31">
        <f>'BASE '!AA574/'BASE '!CV574</f>
        <v>2.0215456674473069</v>
      </c>
      <c r="F574" s="31">
        <f>'BASE '!Z574/'BASE '!CV574</f>
        <v>4721.7790234192043</v>
      </c>
      <c r="G574" s="31">
        <f>SUM(OTEs!D574:K574,OTEs!M574,OTEs!N574,OTEs!O574,OTEs!Q574)/'BASE '!AA574</f>
        <v>0.24420759962928643</v>
      </c>
      <c r="H574" s="31">
        <f>OTEs!D574/OTEs!$T574</f>
        <v>0</v>
      </c>
      <c r="I574" s="31">
        <f>OTEs!E574/OTEs!$T574</f>
        <v>0</v>
      </c>
      <c r="J574" s="31">
        <f>OTEs!F574/OTEs!$T574</f>
        <v>0</v>
      </c>
      <c r="K574" s="31">
        <f>OTEs!G574/OTEs!$T574</f>
        <v>0</v>
      </c>
      <c r="L574" s="31">
        <f>OTEs!H574/OTEs!$T574</f>
        <v>1.2979351032448379E-2</v>
      </c>
      <c r="M574" s="31">
        <f>OTEs!I574/OTEs!$T574</f>
        <v>3.5280235988200591E-2</v>
      </c>
      <c r="N574" s="31">
        <f>OTEs!J574/OTEs!$T574</f>
        <v>0</v>
      </c>
      <c r="O574" s="31">
        <f>OTEs!K574/OTEs!$T574</f>
        <v>0.11410029498525073</v>
      </c>
      <c r="P574" s="31">
        <f>OTEs!L574/OTEs!$T574</f>
        <v>7.421828908554573E-2</v>
      </c>
      <c r="Q574" s="31">
        <f>OTEs!M574/OTEs!$T574</f>
        <v>0</v>
      </c>
      <c r="R574" s="31">
        <f>OTEs!N574/OTEs!$T574</f>
        <v>0</v>
      </c>
      <c r="S574" s="31">
        <f>OTEs!O574/OTEs!$T574</f>
        <v>7.6460176991150444E-2</v>
      </c>
      <c r="T574" s="31">
        <f>OTEs!P574/OTEs!$T574</f>
        <v>0.12188790560471977</v>
      </c>
      <c r="U574" s="31">
        <f>OTEs!Q574/OTEs!$T574</f>
        <v>9.9115044247787606E-3</v>
      </c>
      <c r="V574" s="31">
        <f>OTEs!R574/OTEs!$T574</f>
        <v>2.4306784660766963E-2</v>
      </c>
      <c r="W574" s="31">
        <f>OTEs!S574/OTEs!$T574</f>
        <v>0.53085545722713867</v>
      </c>
      <c r="X574" s="31">
        <f>SUM('BASE '!AH574:AK574)/'BASE '!AA574</f>
        <v>0.47845227062094531</v>
      </c>
      <c r="Y574" s="31">
        <f>'BASE '!AH574/SUM('BASE '!$AH574:$AK574)</f>
        <v>7.7481840193704604E-2</v>
      </c>
      <c r="Z574" s="31">
        <f>'BASE '!AI574/SUM('BASE '!$AH574:$AK574)</f>
        <v>0.54963680387409208</v>
      </c>
      <c r="AA574" s="31">
        <f>'BASE '!AJ574/SUM('BASE '!$AH574:$AK574)</f>
        <v>0.37288135593220345</v>
      </c>
      <c r="AB574" s="31">
        <f>'BASE '!AK574/SUM('BASE '!$AH574:$AK574)</f>
        <v>0</v>
      </c>
      <c r="AC574" s="31">
        <f>'BASE '!AB574/'BASE '!AA574</f>
        <v>0.1360055607043559</v>
      </c>
      <c r="AD574" s="31">
        <f>'BASE '!AF574/'BASE '!AA574</f>
        <v>0.67075996292863771</v>
      </c>
      <c r="AE574" s="31">
        <f>'BASE '!AG574/'BASE '!AA574</f>
        <v>0.15210843373493979</v>
      </c>
      <c r="AF574" s="31">
        <f>'BASE '!AA574/'BASE '!G574</f>
        <v>1.7117551938286166E-2</v>
      </c>
      <c r="DV574" s="5"/>
      <c r="DW574" s="5"/>
      <c r="DX574" s="5"/>
      <c r="DY574" s="5"/>
      <c r="DZ574" s="5"/>
      <c r="EA574" s="5"/>
      <c r="EB574" s="5"/>
    </row>
    <row r="575" spans="1:132">
      <c r="A575" t="s">
        <v>1362</v>
      </c>
      <c r="B575" t="s">
        <v>1360</v>
      </c>
      <c r="C575" t="s">
        <v>1363</v>
      </c>
      <c r="D575" s="31">
        <f>'BASE '!Z575/'BASE '!AA575</f>
        <v>12233.381751412429</v>
      </c>
      <c r="E575" s="31">
        <f>'BASE '!AA575/'BASE '!CV575</f>
        <v>0.56190476190476191</v>
      </c>
      <c r="F575" s="31">
        <f>'BASE '!Z575/'BASE '!CV575</f>
        <v>6873.9954603174601</v>
      </c>
      <c r="G575" s="31">
        <f>SUM(OTEs!D575:K575,OTEs!M575,OTEs!N575,OTEs!O575,OTEs!Q575)/'BASE '!AA575</f>
        <v>0.2231638418079096</v>
      </c>
      <c r="H575" s="31">
        <f>OTEs!D575/OTEs!$T575</f>
        <v>0</v>
      </c>
      <c r="I575" s="31">
        <f>OTEs!E575/OTEs!$T575</f>
        <v>0</v>
      </c>
      <c r="J575" s="31">
        <f>OTEs!F575/OTEs!$T575</f>
        <v>0</v>
      </c>
      <c r="K575" s="31">
        <f>OTEs!G575/OTEs!$T575</f>
        <v>0</v>
      </c>
      <c r="L575" s="31">
        <f>OTEs!H575/OTEs!$T575</f>
        <v>0</v>
      </c>
      <c r="M575" s="31">
        <f>OTEs!I575/OTEs!$T575</f>
        <v>0</v>
      </c>
      <c r="N575" s="31">
        <f>OTEs!J575/OTEs!$T575</f>
        <v>0</v>
      </c>
      <c r="O575" s="31">
        <f>OTEs!K575/OTEs!$T575</f>
        <v>0</v>
      </c>
      <c r="P575" s="31">
        <f>OTEs!L575/OTEs!$T575</f>
        <v>0</v>
      </c>
      <c r="Q575" s="31">
        <f>OTEs!M575/OTEs!$T575</f>
        <v>0</v>
      </c>
      <c r="R575" s="31">
        <f>OTEs!N575/OTEs!$T575</f>
        <v>0</v>
      </c>
      <c r="S575" s="31">
        <f>OTEs!O575/OTEs!$T575</f>
        <v>0</v>
      </c>
      <c r="T575" s="31">
        <f>OTEs!P575/OTEs!$T575</f>
        <v>0.63841807909604509</v>
      </c>
      <c r="U575" s="31">
        <f>OTEs!Q575/OTEs!$T575</f>
        <v>0.2231638418079096</v>
      </c>
      <c r="V575" s="31">
        <f>OTEs!R575/OTEs!$T575</f>
        <v>0</v>
      </c>
      <c r="W575" s="31">
        <f>OTEs!S575/OTEs!$T575</f>
        <v>0.1384180790960452</v>
      </c>
      <c r="X575" s="31">
        <f>SUM('BASE '!AH575:AK575)/'BASE '!AA575</f>
        <v>7.740112994350282</v>
      </c>
      <c r="Y575" s="31">
        <f>'BASE '!AH575/SUM('BASE '!$AH575:$AK575)</f>
        <v>0.11678832116788322</v>
      </c>
      <c r="Z575" s="31">
        <f>'BASE '!AI575/SUM('BASE '!$AH575:$AK575)</f>
        <v>0</v>
      </c>
      <c r="AA575" s="31">
        <f>'BASE '!AJ575/SUM('BASE '!$AH575:$AK575)</f>
        <v>0.88321167883211682</v>
      </c>
      <c r="AB575" s="31">
        <f>'BASE '!AK575/SUM('BASE '!$AH575:$AK575)</f>
        <v>0</v>
      </c>
      <c r="AC575" s="31">
        <f>'BASE '!AB575/'BASE '!AA575</f>
        <v>0.64124293785310738</v>
      </c>
      <c r="AD575" s="31">
        <f>'BASE '!AF575/'BASE '!AA575</f>
        <v>0.14124293785310735</v>
      </c>
      <c r="AE575" s="31">
        <f>'BASE '!AG575/'BASE '!AA575</f>
        <v>0.16384180790960451</v>
      </c>
      <c r="AF575" s="31">
        <f>'BASE '!AA575/'BASE '!G575</f>
        <v>2.165576957037839E-3</v>
      </c>
      <c r="DV575" s="5"/>
      <c r="DW575" s="5"/>
      <c r="DX575" s="5"/>
      <c r="DY575" s="5"/>
      <c r="DZ575" s="5"/>
      <c r="EA575" s="5"/>
      <c r="EB575" s="5"/>
    </row>
    <row r="576" spans="1:132">
      <c r="A576" t="s">
        <v>1366</v>
      </c>
      <c r="B576" t="s">
        <v>1365</v>
      </c>
      <c r="C576" t="s">
        <v>1367</v>
      </c>
      <c r="D576" s="31">
        <f>'BASE '!Z576/'BASE '!AA576</f>
        <v>1486.5453334791166</v>
      </c>
      <c r="E576" s="31">
        <f>'BASE '!AA576/'BASE '!CV576</f>
        <v>1.8818930041152262</v>
      </c>
      <c r="F576" s="31">
        <f>'BASE '!Z576/'BASE '!CV576</f>
        <v>2797.5192633744855</v>
      </c>
      <c r="G576" s="31">
        <f>SUM(OTEs!D576:K576,OTEs!M576,OTEs!N576,OTEs!O576,OTEs!Q576)/'BASE '!AA576</f>
        <v>0.39689481740651661</v>
      </c>
      <c r="H576" s="31">
        <f>OTEs!D576/OTEs!$T576</f>
        <v>1.7493986442160509E-2</v>
      </c>
      <c r="I576" s="31">
        <f>OTEs!E576/OTEs!$T576</f>
        <v>0</v>
      </c>
      <c r="J576" s="31">
        <f>OTEs!F576/OTEs!$T576</f>
        <v>0</v>
      </c>
      <c r="K576" s="31">
        <f>OTEs!G576/OTEs!$T576</f>
        <v>0</v>
      </c>
      <c r="L576" s="31">
        <f>OTEs!H576/OTEs!$T576</f>
        <v>0.17821998687951018</v>
      </c>
      <c r="M576" s="31">
        <f>OTEs!I576/OTEs!$T576</f>
        <v>4.8108462715941401E-2</v>
      </c>
      <c r="N576" s="31">
        <f>OTEs!J576/OTEs!$T576</f>
        <v>0</v>
      </c>
      <c r="O576" s="31">
        <f>OTEs!K576/OTEs!$T576</f>
        <v>0</v>
      </c>
      <c r="P576" s="31">
        <f>OTEs!L576/OTEs!$T576</f>
        <v>0.24819593264815221</v>
      </c>
      <c r="Q576" s="31">
        <f>OTEs!M576/OTEs!$T576</f>
        <v>0</v>
      </c>
      <c r="R576" s="31">
        <f>OTEs!N576/OTEs!$T576</f>
        <v>0</v>
      </c>
      <c r="S576" s="31">
        <f>OTEs!O576/OTEs!$T576</f>
        <v>0.13120489831620383</v>
      </c>
      <c r="T576" s="31">
        <f>OTEs!P576/OTEs!$T576</f>
        <v>0.11546031051825936</v>
      </c>
      <c r="U576" s="31">
        <f>OTEs!Q576/OTEs!$T576</f>
        <v>2.1867483052700636E-2</v>
      </c>
      <c r="V576" s="31">
        <f>OTEs!R576/OTEs!$T576</f>
        <v>7.7629564837087259E-2</v>
      </c>
      <c r="W576" s="31">
        <f>OTEs!S576/OTEs!$T576</f>
        <v>0.16181937458998472</v>
      </c>
      <c r="X576" s="31">
        <f>SUM('BASE '!AH576:AK576)/'BASE '!AA576</f>
        <v>0.24054231357970698</v>
      </c>
      <c r="Y576" s="31">
        <f>'BASE '!AH576/SUM('BASE '!$AH576:$AK576)</f>
        <v>3.6363636363636369E-2</v>
      </c>
      <c r="Z576" s="31">
        <f>'BASE '!AI576/SUM('BASE '!$AH576:$AK576)</f>
        <v>0.71818181818181825</v>
      </c>
      <c r="AA576" s="31">
        <f>'BASE '!AJ576/SUM('BASE '!$AH576:$AK576)</f>
        <v>0.24545454545454548</v>
      </c>
      <c r="AB576" s="31">
        <f>'BASE '!AK576/SUM('BASE '!$AH576:$AK576)</f>
        <v>0</v>
      </c>
      <c r="AC576" s="31">
        <f>'BASE '!AB576/'BASE '!AA576</f>
        <v>0.10321452000874699</v>
      </c>
      <c r="AD576" s="31">
        <f>'BASE '!AF576/'BASE '!AA576</f>
        <v>0.67723595014213867</v>
      </c>
      <c r="AE576" s="31">
        <f>'BASE '!AG576/'BASE '!AA576</f>
        <v>0.14869888475836432</v>
      </c>
      <c r="AF576" s="31">
        <f>'BASE '!AA576/'BASE '!G576</f>
        <v>1.1528261410817446E-2</v>
      </c>
      <c r="DV576" s="5"/>
      <c r="DW576" s="5"/>
      <c r="DX576" s="5"/>
      <c r="DY576" s="5"/>
      <c r="DZ576" s="5"/>
      <c r="EA576" s="5"/>
      <c r="EB576" s="5"/>
    </row>
    <row r="577" spans="1:132">
      <c r="A577" t="s">
        <v>1368</v>
      </c>
      <c r="B577" t="s">
        <v>1365</v>
      </c>
      <c r="C577" t="s">
        <v>1369</v>
      </c>
      <c r="D577" s="31">
        <f>'BASE '!Z577/'BASE '!AA577</f>
        <v>1673.7579955266799</v>
      </c>
      <c r="E577" s="31">
        <f>'BASE '!AA577/'BASE '!CV577</f>
        <v>1.5519008264462808</v>
      </c>
      <c r="F577" s="31">
        <f>'BASE '!Z577/'BASE '!CV577</f>
        <v>2597.506416528925</v>
      </c>
      <c r="G577" s="31">
        <f>SUM(OTEs!D577:K577,OTEs!M577,OTEs!N577,OTEs!O577,OTEs!Q577)/'BASE '!AA577</f>
        <v>0.16146554478645223</v>
      </c>
      <c r="H577" s="31">
        <f>OTEs!D577/OTEs!$T577</f>
        <v>1.1144773858472195E-2</v>
      </c>
      <c r="I577" s="31">
        <f>OTEs!E577/OTEs!$T577</f>
        <v>0</v>
      </c>
      <c r="J577" s="31">
        <f>OTEs!F577/OTEs!$T577</f>
        <v>0</v>
      </c>
      <c r="K577" s="31">
        <f>OTEs!G577/OTEs!$T577</f>
        <v>0</v>
      </c>
      <c r="L577" s="31">
        <f>OTEs!H577/OTEs!$T577</f>
        <v>0</v>
      </c>
      <c r="M577" s="31">
        <f>OTEs!I577/OTEs!$T577</f>
        <v>8.2233282839212305E-3</v>
      </c>
      <c r="N577" s="31">
        <f>OTEs!J577/OTEs!$T577</f>
        <v>0</v>
      </c>
      <c r="O577" s="31">
        <f>OTEs!K577/OTEs!$T577</f>
        <v>1.6663059943735126E-2</v>
      </c>
      <c r="P577" s="31">
        <f>OTEs!L577/OTEs!$T577</f>
        <v>0.12995022722354471</v>
      </c>
      <c r="Q577" s="31">
        <f>OTEs!M577/OTEs!$T577</f>
        <v>0</v>
      </c>
      <c r="R577" s="31">
        <f>OTEs!N577/OTEs!$T577</f>
        <v>0</v>
      </c>
      <c r="S577" s="31">
        <f>OTEs!O577/OTEs!$T577</f>
        <v>9.1105821250811528E-2</v>
      </c>
      <c r="T577" s="31">
        <f>OTEs!P577/OTEs!$T577</f>
        <v>0.2249513092404242</v>
      </c>
      <c r="U577" s="31">
        <f>OTEs!Q577/OTEs!$T577</f>
        <v>3.6896775589699206E-2</v>
      </c>
      <c r="V577" s="31">
        <f>OTEs!R577/OTEs!$T577</f>
        <v>3.5381951958450557E-2</v>
      </c>
      <c r="W577" s="31">
        <f>OTEs!S577/OTEs!$T577</f>
        <v>0.44568275265094137</v>
      </c>
      <c r="X577" s="31">
        <f>SUM('BASE '!AH577:AK577)/'BASE '!AA577</f>
        <v>0.51656193417829377</v>
      </c>
      <c r="Y577" s="31">
        <f>'BASE '!AH577/SUM('BASE '!$AH577:$AK577)</f>
        <v>0.12164948453608249</v>
      </c>
      <c r="Z577" s="31">
        <f>'BASE '!AI577/SUM('BASE '!$AH577:$AK577)</f>
        <v>0.53195876288659794</v>
      </c>
      <c r="AA577" s="31">
        <f>'BASE '!AJ577/SUM('BASE '!$AH577:$AK577)</f>
        <v>0.34639175257731958</v>
      </c>
      <c r="AB577" s="31">
        <f>'BASE '!AK577/SUM('BASE '!$AH577:$AK577)</f>
        <v>0</v>
      </c>
      <c r="AC577" s="31">
        <f>'BASE '!AB577/'BASE '!AA577</f>
        <v>0.28916817552454999</v>
      </c>
      <c r="AD577" s="31">
        <f>'BASE '!AF577/'BASE '!AA577</f>
        <v>0.6010224731068271</v>
      </c>
      <c r="AE577" s="31">
        <f>'BASE '!AG577/'BASE '!AA577</f>
        <v>5.5809990414314628E-2</v>
      </c>
      <c r="AF577" s="31">
        <f>'BASE '!AA577/'BASE '!G577</f>
        <v>3.2781632689293322E-2</v>
      </c>
      <c r="DV577" s="5"/>
      <c r="DW577" s="5"/>
      <c r="DX577" s="5"/>
      <c r="DY577" s="5"/>
      <c r="DZ577" s="5"/>
      <c r="EA577" s="5"/>
      <c r="EB577" s="5"/>
    </row>
    <row r="578" spans="1:132">
      <c r="A578" t="s">
        <v>1370</v>
      </c>
      <c r="B578" t="s">
        <v>1365</v>
      </c>
      <c r="C578" t="s">
        <v>1371</v>
      </c>
      <c r="D578" s="31">
        <f>'BASE '!Z578/'BASE '!AA578</f>
        <v>1141.1341550387597</v>
      </c>
      <c r="E578" s="31">
        <f>'BASE '!AA578/'BASE '!CV578</f>
        <v>3.2250000000000001</v>
      </c>
      <c r="F578" s="31">
        <f>'BASE '!Z578/'BASE '!CV578</f>
        <v>3680.1576500000001</v>
      </c>
      <c r="G578" s="31">
        <f>SUM(OTEs!D578:K578,OTEs!M578,OTEs!N578,OTEs!O578,OTEs!Q578)/'BASE '!AA578</f>
        <v>0.42325581395348838</v>
      </c>
      <c r="H578" s="31">
        <f>OTEs!D578/OTEs!$T578</f>
        <v>0</v>
      </c>
      <c r="I578" s="31">
        <f>OTEs!E578/OTEs!$T578</f>
        <v>0</v>
      </c>
      <c r="J578" s="31">
        <f>OTEs!F578/OTEs!$T578</f>
        <v>0</v>
      </c>
      <c r="K578" s="31">
        <f>OTEs!G578/OTEs!$T578</f>
        <v>0</v>
      </c>
      <c r="L578" s="31">
        <f>OTEs!H578/OTEs!$T578</f>
        <v>0</v>
      </c>
      <c r="M578" s="31">
        <f>OTEs!I578/OTEs!$T578</f>
        <v>0</v>
      </c>
      <c r="N578" s="31">
        <f>OTEs!J578/OTEs!$T578</f>
        <v>0</v>
      </c>
      <c r="O578" s="31">
        <f>OTEs!K578/OTEs!$T578</f>
        <v>0.42325581395348844</v>
      </c>
      <c r="P578" s="31">
        <f>OTEs!L578/OTEs!$T578</f>
        <v>0</v>
      </c>
      <c r="Q578" s="31">
        <f>OTEs!M578/OTEs!$T578</f>
        <v>0</v>
      </c>
      <c r="R578" s="31">
        <f>OTEs!N578/OTEs!$T578</f>
        <v>0</v>
      </c>
      <c r="S578" s="31">
        <f>OTEs!O578/OTEs!$T578</f>
        <v>0</v>
      </c>
      <c r="T578" s="31">
        <f>OTEs!P578/OTEs!$T578</f>
        <v>0.14263565891472871</v>
      </c>
      <c r="U578" s="31">
        <f>OTEs!Q578/OTEs!$T578</f>
        <v>0</v>
      </c>
      <c r="V578" s="31">
        <f>OTEs!R578/OTEs!$T578</f>
        <v>0</v>
      </c>
      <c r="W578" s="31">
        <f>OTEs!S578/OTEs!$T578</f>
        <v>0.43410852713178294</v>
      </c>
      <c r="X578" s="31">
        <f>SUM('BASE '!AH578:AK578)/'BASE '!AA578</f>
        <v>0.34108527131782945</v>
      </c>
      <c r="Y578" s="31">
        <f>'BASE '!AH578/SUM('BASE '!$AH578:$AK578)</f>
        <v>0</v>
      </c>
      <c r="Z578" s="31">
        <f>'BASE '!AI578/SUM('BASE '!$AH578:$AK578)</f>
        <v>0.27272727272727271</v>
      </c>
      <c r="AA578" s="31">
        <f>'BASE '!AJ578/SUM('BASE '!$AH578:$AK578)</f>
        <v>0</v>
      </c>
      <c r="AB578" s="31">
        <f>'BASE '!AK578/SUM('BASE '!$AH578:$AK578)</f>
        <v>0.72727272727272729</v>
      </c>
      <c r="AC578" s="31">
        <f>'BASE '!AB578/'BASE '!AA578</f>
        <v>0</v>
      </c>
      <c r="AD578" s="31">
        <f>'BASE '!AF578/'BASE '!AA578</f>
        <v>0.78294573643410847</v>
      </c>
      <c r="AE578" s="31">
        <f>'BASE '!AG578/'BASE '!AA578</f>
        <v>0.14263565891472868</v>
      </c>
      <c r="AF578" s="31">
        <f>'BASE '!AA578/'BASE '!G578</f>
        <v>1.2490185830117862E-3</v>
      </c>
      <c r="DV578" s="5"/>
      <c r="DW578" s="5"/>
      <c r="DX578" s="5"/>
      <c r="DY578" s="5"/>
      <c r="DZ578" s="5"/>
      <c r="EA578" s="5"/>
      <c r="EB578" s="5"/>
    </row>
    <row r="579" spans="1:132">
      <c r="A579" t="s">
        <v>1372</v>
      </c>
      <c r="B579" t="s">
        <v>1365</v>
      </c>
      <c r="C579" t="s">
        <v>1365</v>
      </c>
      <c r="D579" s="31">
        <f>'BASE '!Z579/'BASE '!AA579</f>
        <v>1778.5857883612796</v>
      </c>
      <c r="E579" s="31">
        <f>'BASE '!AA579/'BASE '!CV579</f>
        <v>1.7982263513513512</v>
      </c>
      <c r="F579" s="31">
        <f>'BASE '!Z579/'BASE '!CV579</f>
        <v>3198.2998327702703</v>
      </c>
      <c r="G579" s="31">
        <f>SUM(OTEs!D579:K579,OTEs!M579,OTEs!N579,OTEs!O579,OTEs!Q579)/'BASE '!AA579</f>
        <v>0.1031421727490489</v>
      </c>
      <c r="H579" s="31">
        <f>OTEs!D579/OTEs!$T579</f>
        <v>1.3659061979829627E-2</v>
      </c>
      <c r="I579" s="31">
        <f>OTEs!E579/OTEs!$T579</f>
        <v>0</v>
      </c>
      <c r="J579" s="31">
        <f>OTEs!F579/OTEs!$T579</f>
        <v>0</v>
      </c>
      <c r="K579" s="31">
        <f>OTEs!G579/OTEs!$T579</f>
        <v>0</v>
      </c>
      <c r="L579" s="31">
        <f>OTEs!H579/OTEs!$T579</f>
        <v>1.0574757661803583E-2</v>
      </c>
      <c r="M579" s="31">
        <f>OTEs!I579/OTEs!$T579</f>
        <v>1.9876627827278958E-2</v>
      </c>
      <c r="N579" s="31">
        <f>OTEs!J579/OTEs!$T579</f>
        <v>0</v>
      </c>
      <c r="O579" s="31">
        <f>OTEs!K579/OTEs!$T579</f>
        <v>4.1662586899050225E-2</v>
      </c>
      <c r="P579" s="31">
        <f>OTEs!L579/OTEs!$T579</f>
        <v>9.9970625673161659E-2</v>
      </c>
      <c r="Q579" s="31">
        <f>OTEs!M579/OTEs!$T579</f>
        <v>0</v>
      </c>
      <c r="R579" s="31">
        <f>OTEs!N579/OTEs!$T579</f>
        <v>0</v>
      </c>
      <c r="S579" s="31">
        <f>OTEs!O579/OTEs!$T579</f>
        <v>8.3227259375305979E-3</v>
      </c>
      <c r="T579" s="31">
        <f>OTEs!P579/OTEs!$T579</f>
        <v>0.10011749730735336</v>
      </c>
      <c r="U579" s="31">
        <f>OTEs!Q579/OTEs!$T579</f>
        <v>1.3414275922843435E-2</v>
      </c>
      <c r="V579" s="31">
        <f>OTEs!R579/OTEs!$T579</f>
        <v>0.18172916870655048</v>
      </c>
      <c r="W579" s="31">
        <f>OTEs!S579/OTEs!$T579</f>
        <v>0.51067267208459799</v>
      </c>
      <c r="X579" s="31">
        <f>SUM('BASE '!AH579:AK579)/'BASE '!AA579</f>
        <v>0.29589967591940258</v>
      </c>
      <c r="Y579" s="31">
        <f>'BASE '!AH579/SUM('BASE '!$AH579:$AK579)</f>
        <v>4.9206349206349205E-2</v>
      </c>
      <c r="Z579" s="31">
        <f>'BASE '!AI579/SUM('BASE '!$AH579:$AK579)</f>
        <v>0.45079365079365075</v>
      </c>
      <c r="AA579" s="31">
        <f>'BASE '!AJ579/SUM('BASE '!$AH579:$AK579)</f>
        <v>0.4238095238095238</v>
      </c>
      <c r="AB579" s="31">
        <f>'BASE '!AK579/SUM('BASE '!$AH579:$AK579)</f>
        <v>7.6190476190476183E-2</v>
      </c>
      <c r="AC579" s="31">
        <f>'BASE '!AB579/'BASE '!AA579</f>
        <v>0.25076323329106198</v>
      </c>
      <c r="AD579" s="31">
        <f>'BASE '!AF579/'BASE '!AA579</f>
        <v>0.68305856934855103</v>
      </c>
      <c r="AE579" s="31">
        <f>'BASE '!AG579/'BASE '!AA579</f>
        <v>1.8552439998121274E-2</v>
      </c>
      <c r="AF579" s="31">
        <f>'BASE '!AA579/'BASE '!G579</f>
        <v>5.0847000479769353E-2</v>
      </c>
      <c r="DV579" s="5"/>
      <c r="DW579" s="5"/>
      <c r="DX579" s="5"/>
      <c r="DY579" s="5"/>
      <c r="DZ579" s="5"/>
      <c r="EA579" s="5"/>
      <c r="EB579" s="5"/>
    </row>
    <row r="580" spans="1:132">
      <c r="A580" t="s">
        <v>1373</v>
      </c>
      <c r="B580" t="s">
        <v>1365</v>
      </c>
      <c r="C580" t="s">
        <v>1374</v>
      </c>
      <c r="D580" s="31">
        <f>'BASE '!Z580/'BASE '!AA580</f>
        <v>1170.9722457067371</v>
      </c>
      <c r="E580" s="31">
        <f>'BASE '!AA580/'BASE '!CV580</f>
        <v>0.98311688311688306</v>
      </c>
      <c r="F580" s="31">
        <f>'BASE '!Z580/'BASE '!CV580</f>
        <v>1151.2025844155844</v>
      </c>
      <c r="G580" s="31">
        <f>SUM(OTEs!D580:K580,OTEs!M580,OTEs!N580,OTEs!O580,OTEs!Q580)/'BASE '!AA580</f>
        <v>0.17305151915455746</v>
      </c>
      <c r="H580" s="31">
        <f>OTEs!D580/OTEs!$T580</f>
        <v>0</v>
      </c>
      <c r="I580" s="31">
        <f>OTEs!E580/OTEs!$T580</f>
        <v>0</v>
      </c>
      <c r="J580" s="31">
        <f>OTEs!F580/OTEs!$T580</f>
        <v>0</v>
      </c>
      <c r="K580" s="31">
        <f>OTEs!G580/OTEs!$T580</f>
        <v>0</v>
      </c>
      <c r="L580" s="31">
        <f>OTEs!H580/OTEs!$T580</f>
        <v>0</v>
      </c>
      <c r="M580" s="31">
        <f>OTEs!I580/OTEs!$T580</f>
        <v>4.0070453544693969E-2</v>
      </c>
      <c r="N580" s="31">
        <f>OTEs!J580/OTEs!$T580</f>
        <v>0</v>
      </c>
      <c r="O580" s="31">
        <f>OTEs!K580/OTEs!$T580</f>
        <v>0.1329810656098635</v>
      </c>
      <c r="P580" s="31">
        <f>OTEs!L580/OTEs!$T580</f>
        <v>4.711580801409071E-2</v>
      </c>
      <c r="Q580" s="31">
        <f>OTEs!M580/OTEs!$T580</f>
        <v>0</v>
      </c>
      <c r="R580" s="31">
        <f>OTEs!N580/OTEs!$T580</f>
        <v>0</v>
      </c>
      <c r="S580" s="31">
        <f>OTEs!O580/OTEs!$T580</f>
        <v>0</v>
      </c>
      <c r="T580" s="31">
        <f>OTEs!P580/OTEs!$T580</f>
        <v>0.11624834874504623</v>
      </c>
      <c r="U580" s="31">
        <f>OTEs!Q580/OTEs!$T580</f>
        <v>0</v>
      </c>
      <c r="V580" s="31">
        <f>OTEs!R580/OTEs!$T580</f>
        <v>0.1911052399823866</v>
      </c>
      <c r="W580" s="31">
        <f>OTEs!S580/OTEs!$T580</f>
        <v>0.47247908410391898</v>
      </c>
      <c r="X580" s="31">
        <f>SUM('BASE '!AH580:AK580)/'BASE '!AA580</f>
        <v>0.18934390136503743</v>
      </c>
      <c r="Y580" s="31">
        <f>'BASE '!AH580/SUM('BASE '!$AH580:$AK580)</f>
        <v>0.16279069767441859</v>
      </c>
      <c r="Z580" s="31">
        <f>'BASE '!AI580/SUM('BASE '!$AH580:$AK580)</f>
        <v>0.39534883720930231</v>
      </c>
      <c r="AA580" s="31">
        <f>'BASE '!AJ580/SUM('BASE '!$AH580:$AK580)</f>
        <v>0.44186046511627908</v>
      </c>
      <c r="AB580" s="31">
        <f>'BASE '!AK580/SUM('BASE '!$AH580:$AK580)</f>
        <v>0</v>
      </c>
      <c r="AC580" s="31">
        <f>'BASE '!AB580/'BASE '!AA580</f>
        <v>9.6873623954205207E-2</v>
      </c>
      <c r="AD580" s="31">
        <f>'BASE '!AF580/'BASE '!AA580</f>
        <v>0.76882430647291944</v>
      </c>
      <c r="AE580" s="31">
        <f>'BASE '!AG580/'BASE '!AA580</f>
        <v>1.3210039630118889E-2</v>
      </c>
      <c r="AF580" s="31">
        <f>'BASE '!AA580/'BASE '!G580</f>
        <v>1.9547183692571291E-2</v>
      </c>
      <c r="DV580" s="5"/>
      <c r="DW580" s="5"/>
      <c r="DX580" s="5"/>
      <c r="DY580" s="5"/>
      <c r="DZ580" s="5"/>
      <c r="EA580" s="5"/>
      <c r="EB580" s="5"/>
    </row>
    <row r="581" spans="1:132">
      <c r="A581" t="s">
        <v>1377</v>
      </c>
      <c r="B581" t="s">
        <v>1376</v>
      </c>
      <c r="C581" t="s">
        <v>1378</v>
      </c>
      <c r="D581" s="31">
        <f>'BASE '!Z581/'BASE '!AA581</f>
        <v>11206.804334715502</v>
      </c>
      <c r="E581" s="31">
        <f>'BASE '!AA581/'BASE '!CV581</f>
        <v>1.7370948379351741</v>
      </c>
      <c r="F581" s="31">
        <f>'BASE '!Z581/'BASE '!CV581</f>
        <v>19467.28195958383</v>
      </c>
      <c r="G581" s="31">
        <f>SUM(OTEs!D581:K581,OTEs!M581,OTEs!N581,OTEs!O581,OTEs!Q581)/'BASE '!AA581</f>
        <v>0.61018198571757654</v>
      </c>
      <c r="H581" s="31">
        <f>OTEs!D581/OTEs!$T581</f>
        <v>8.061900077109202E-2</v>
      </c>
      <c r="I581" s="31">
        <f>OTEs!E581/OTEs!$T581</f>
        <v>0</v>
      </c>
      <c r="J581" s="31">
        <f>OTEs!F581/OTEs!$T581</f>
        <v>0.16373740328112951</v>
      </c>
      <c r="K581" s="31">
        <f>OTEs!G581/OTEs!$T581</f>
        <v>0.30274668297481983</v>
      </c>
      <c r="L581" s="31">
        <f>OTEs!H581/OTEs!$T581</f>
        <v>1.0635752080618999E-3</v>
      </c>
      <c r="M581" s="31">
        <f>OTEs!I581/OTEs!$T581</f>
        <v>1.6086575021936236E-2</v>
      </c>
      <c r="N581" s="31">
        <f>OTEs!J581/OTEs!$T581</f>
        <v>0</v>
      </c>
      <c r="O581" s="31">
        <f>OTEs!K581/OTEs!$T581</f>
        <v>0</v>
      </c>
      <c r="P581" s="31">
        <f>OTEs!L581/OTEs!$T581</f>
        <v>1.3826477704804701E-3</v>
      </c>
      <c r="Q581" s="31">
        <f>OTEs!M581/OTEs!$T581</f>
        <v>7.7056023824084649E-2</v>
      </c>
      <c r="R581" s="31">
        <f>OTEs!N581/OTEs!$T581</f>
        <v>4.9908266638304659E-2</v>
      </c>
      <c r="S581" s="31">
        <f>OTEs!O581/OTEs!$T581</f>
        <v>1.3081975059161369E-2</v>
      </c>
      <c r="T581" s="31">
        <f>OTEs!P581/OTEs!$T581</f>
        <v>4.4829695019809081E-2</v>
      </c>
      <c r="U581" s="31">
        <f>OTEs!Q581/OTEs!$T581</f>
        <v>0</v>
      </c>
      <c r="V581" s="31">
        <f>OTEs!R581/OTEs!$T581</f>
        <v>0.15155946714882074</v>
      </c>
      <c r="W581" s="31">
        <f>OTEs!S581/OTEs!$T581</f>
        <v>9.7928687282299434E-2</v>
      </c>
      <c r="X581" s="31">
        <f>SUM('BASE '!AH581:AK581)/'BASE '!AA581</f>
        <v>0.71964985026491601</v>
      </c>
      <c r="Y581" s="31">
        <f>'BASE '!AH581/SUM('BASE '!$AH581:$AK581)</f>
        <v>0.89916773367477598</v>
      </c>
      <c r="Z581" s="31">
        <f>'BASE '!AI581/SUM('BASE '!$AH581:$AK581)</f>
        <v>6.9142125480153652E-2</v>
      </c>
      <c r="AA581" s="31">
        <f>'BASE '!AJ581/SUM('BASE '!$AH581:$AK581)</f>
        <v>1.1203585147247118E-2</v>
      </c>
      <c r="AB581" s="31">
        <f>'BASE '!AK581/SUM('BASE '!$AH581:$AK581)</f>
        <v>2.0486555697823303E-2</v>
      </c>
      <c r="AC581" s="31">
        <f>'BASE '!AB581/'BASE '!AA581</f>
        <v>0.84445980188896563</v>
      </c>
      <c r="AD581" s="31">
        <f>'BASE '!AF581/'BASE '!AA581</f>
        <v>0.11559548491131075</v>
      </c>
      <c r="AE581" s="31">
        <f>'BASE '!AG581/'BASE '!AA581</f>
        <v>3.2757429163787148E-2</v>
      </c>
      <c r="AF581" s="31">
        <f>'BASE '!AA581/'BASE '!G581</f>
        <v>0.18484813093125163</v>
      </c>
      <c r="DV581" s="5"/>
      <c r="DW581" s="5"/>
      <c r="DX581" s="5"/>
      <c r="DY581" s="5"/>
      <c r="DZ581" s="5"/>
      <c r="EA581" s="5"/>
      <c r="EB581" s="5"/>
    </row>
    <row r="582" spans="1:132">
      <c r="A582" t="s">
        <v>1379</v>
      </c>
      <c r="B582" t="s">
        <v>1376</v>
      </c>
      <c r="C582" t="s">
        <v>1380</v>
      </c>
      <c r="D582" s="31">
        <f>'BASE '!Z582/'BASE '!AA582</f>
        <v>2110.7498480647664</v>
      </c>
      <c r="E582" s="31">
        <f>'BASE '!AA582/'BASE '!CV582</f>
        <v>1.3662121212121212</v>
      </c>
      <c r="F582" s="31">
        <f>'BASE '!Z582/'BASE '!CV582</f>
        <v>2883.7320272727275</v>
      </c>
      <c r="G582" s="31">
        <f>SUM(OTEs!D582:K582,OTEs!M582,OTEs!N582,OTEs!O582,OTEs!Q582)/'BASE '!AA582</f>
        <v>0.17433736275923256</v>
      </c>
      <c r="H582" s="31">
        <f>OTEs!D582/OTEs!$T582</f>
        <v>0</v>
      </c>
      <c r="I582" s="31">
        <f>OTEs!E582/OTEs!$T582</f>
        <v>0</v>
      </c>
      <c r="J582" s="31">
        <f>OTEs!F582/OTEs!$T582</f>
        <v>0</v>
      </c>
      <c r="K582" s="31">
        <f>OTEs!G582/OTEs!$T582</f>
        <v>0</v>
      </c>
      <c r="L582" s="31">
        <f>OTEs!H582/OTEs!$T582</f>
        <v>8.1729145558932778E-2</v>
      </c>
      <c r="M582" s="31">
        <f>OTEs!I582/OTEs!$T582</f>
        <v>4.469210852189575E-2</v>
      </c>
      <c r="N582" s="31">
        <f>OTEs!J582/OTEs!$T582</f>
        <v>0</v>
      </c>
      <c r="O582" s="31">
        <f>OTEs!K582/OTEs!$T582</f>
        <v>1.0131712259371832E-2</v>
      </c>
      <c r="P582" s="31">
        <f>OTEs!L582/OTEs!$T582</f>
        <v>7.6438140267927487E-2</v>
      </c>
      <c r="Q582" s="31">
        <f>OTEs!M582/OTEs!$T582</f>
        <v>1.3058651356523693E-2</v>
      </c>
      <c r="R582" s="31">
        <f>OTEs!N582/OTEs!$T582</f>
        <v>0</v>
      </c>
      <c r="S582" s="31">
        <f>OTEs!O582/OTEs!$T582</f>
        <v>2.7355623100303948E-2</v>
      </c>
      <c r="T582" s="31">
        <f>OTEs!P582/OTEs!$T582</f>
        <v>4.5367556005853876E-2</v>
      </c>
      <c r="U582" s="31">
        <f>OTEs!Q582/OTEs!$T582</f>
        <v>0</v>
      </c>
      <c r="V582" s="31">
        <f>OTEs!R582/OTEs!$T582</f>
        <v>0.17325227963525833</v>
      </c>
      <c r="W582" s="31">
        <f>OTEs!S582/OTEs!$T582</f>
        <v>0.5279747832939321</v>
      </c>
      <c r="X582" s="31">
        <f>SUM('BASE '!AH582:AK582)/'BASE '!AA582</f>
        <v>0.50571143395807916</v>
      </c>
      <c r="Y582" s="31">
        <f>'BASE '!AH582/SUM('BASE '!$AH582:$AK582)</f>
        <v>0.58991228070175439</v>
      </c>
      <c r="Z582" s="31">
        <f>'BASE '!AI582/SUM('BASE '!$AH582:$AK582)</f>
        <v>0.12938596491228072</v>
      </c>
      <c r="AA582" s="31">
        <f>'BASE '!AJ582/SUM('BASE '!$AH582:$AK582)</f>
        <v>0.28070175438596495</v>
      </c>
      <c r="AB582" s="31">
        <f>'BASE '!AK582/SUM('BASE '!$AH582:$AK582)</f>
        <v>0</v>
      </c>
      <c r="AC582" s="31">
        <f>'BASE '!AB582/'BASE '!AA582</f>
        <v>0.4383941443939226</v>
      </c>
      <c r="AD582" s="31">
        <f>'BASE '!AF582/'BASE '!AA582</f>
        <v>0.48075856715093712</v>
      </c>
      <c r="AE582" s="31">
        <f>'BASE '!AG582/'BASE '!AA582</f>
        <v>1.6524342907840744E-2</v>
      </c>
      <c r="AF582" s="31">
        <f>'BASE '!AA582/'BASE '!G582</f>
        <v>4.4894310583232726E-2</v>
      </c>
      <c r="DV582" s="5"/>
      <c r="DW582" s="5"/>
      <c r="DX582" s="5"/>
      <c r="DY582" s="5"/>
      <c r="DZ582" s="5"/>
      <c r="EA582" s="5"/>
      <c r="EB582" s="5"/>
    </row>
    <row r="583" spans="1:132">
      <c r="A583" t="s">
        <v>1381</v>
      </c>
      <c r="B583" t="s">
        <v>1376</v>
      </c>
      <c r="C583" t="s">
        <v>1382</v>
      </c>
      <c r="D583" s="31">
        <f>'BASE '!Z583/'BASE '!AA583</f>
        <v>3273.3734835238738</v>
      </c>
      <c r="E583" s="31">
        <f>'BASE '!AA583/'BASE '!CV583</f>
        <v>2.6553571428571425</v>
      </c>
      <c r="F583" s="31">
        <f>'BASE '!Z583/'BASE '!CV583</f>
        <v>8691.9756607142845</v>
      </c>
      <c r="G583" s="31">
        <f>SUM(OTEs!D583:K583,OTEs!M583,OTEs!N583,OTEs!O583,OTEs!Q583)/'BASE '!AA583</f>
        <v>0.78850033624747828</v>
      </c>
      <c r="H583" s="31">
        <f>OTEs!D583/OTEs!$T583</f>
        <v>1.0175527855507505E-2</v>
      </c>
      <c r="I583" s="31">
        <f>OTEs!E583/OTEs!$T583</f>
        <v>0</v>
      </c>
      <c r="J583" s="31">
        <f>OTEs!F583/OTEs!$T583</f>
        <v>0</v>
      </c>
      <c r="K583" s="31">
        <f>OTEs!G583/OTEs!$T583</f>
        <v>6.6564911388111603E-2</v>
      </c>
      <c r="L583" s="31">
        <f>OTEs!H583/OTEs!$T583</f>
        <v>0.29695582124989406</v>
      </c>
      <c r="M583" s="31">
        <f>OTEs!I583/OTEs!$T583</f>
        <v>0.12770287458661919</v>
      </c>
      <c r="N583" s="31">
        <f>OTEs!J583/OTEs!$T583</f>
        <v>0</v>
      </c>
      <c r="O583" s="31">
        <f>OTEs!K583/OTEs!$T583</f>
        <v>0</v>
      </c>
      <c r="P583" s="31">
        <f>OTEs!L583/OTEs!$T583</f>
        <v>2.1538200627490886E-2</v>
      </c>
      <c r="Q583" s="31">
        <f>OTEs!M583/OTEs!$T583</f>
        <v>0</v>
      </c>
      <c r="R583" s="31">
        <f>OTEs!N583/OTEs!$T583</f>
        <v>9.7515475281946939E-3</v>
      </c>
      <c r="S583" s="31">
        <f>OTEs!O583/OTEs!$T583</f>
        <v>0.24073602984821507</v>
      </c>
      <c r="T583" s="31">
        <f>OTEs!P583/OTEs!$T583</f>
        <v>2.7728313406257955E-2</v>
      </c>
      <c r="U583" s="31">
        <f>OTEs!Q583/OTEs!$T583</f>
        <v>4.3500381582294585E-2</v>
      </c>
      <c r="V583" s="31">
        <f>OTEs!R583/OTEs!$T583</f>
        <v>7.3602984821504278E-2</v>
      </c>
      <c r="W583" s="31">
        <f>OTEs!S583/OTEs!$T583</f>
        <v>8.1743407105910298E-2</v>
      </c>
      <c r="X583" s="31">
        <f>SUM('BASE '!AH583:AK583)/'BASE '!AA583</f>
        <v>0.6531607262945528</v>
      </c>
      <c r="Y583" s="31">
        <f>'BASE '!AH583/SUM('BASE '!$AH583:$AK583)</f>
        <v>0.59974259974259969</v>
      </c>
      <c r="Z583" s="31">
        <f>'BASE '!AI583/SUM('BASE '!$AH583:$AK583)</f>
        <v>0.21364221364221364</v>
      </c>
      <c r="AA583" s="31">
        <f>'BASE '!AJ583/SUM('BASE '!$AH583:$AK583)</f>
        <v>0.18661518661518661</v>
      </c>
      <c r="AB583" s="31">
        <f>'BASE '!AK583/SUM('BASE '!$AH583:$AK583)</f>
        <v>0</v>
      </c>
      <c r="AC583" s="31">
        <f>'BASE '!AB583/'BASE '!AA583</f>
        <v>0.28270006724949565</v>
      </c>
      <c r="AD583" s="31">
        <f>'BASE '!AF583/'BASE '!AA583</f>
        <v>0.47763954270342973</v>
      </c>
      <c r="AE583" s="31">
        <f>'BASE '!AG583/'BASE '!AA583</f>
        <v>0.21225622057834567</v>
      </c>
      <c r="AF583" s="31">
        <f>'BASE '!AA583/'BASE '!G583</f>
        <v>0.10424602625995191</v>
      </c>
      <c r="DV583" s="5"/>
      <c r="DW583" s="5"/>
      <c r="DX583" s="5"/>
      <c r="DY583" s="5"/>
      <c r="DZ583" s="5"/>
      <c r="EA583" s="5"/>
      <c r="EB583" s="5"/>
    </row>
    <row r="584" spans="1:132">
      <c r="A584" t="s">
        <v>1383</v>
      </c>
      <c r="B584" t="s">
        <v>1376</v>
      </c>
      <c r="C584" t="s">
        <v>1384</v>
      </c>
      <c r="D584" s="31">
        <f>'BASE '!Z584/'BASE '!AA584</f>
        <v>6422.8216335433845</v>
      </c>
      <c r="E584" s="31">
        <f>'BASE '!AA584/'BASE '!CV584</f>
        <v>2.0629999999999997</v>
      </c>
      <c r="F584" s="31">
        <f>'BASE '!Z584/'BASE '!CV584</f>
        <v>13250.281030000002</v>
      </c>
      <c r="G584" s="31">
        <f>SUM(OTEs!D584:K584,OTEs!M584,OTEs!N584,OTEs!O584,OTEs!Q584)/'BASE '!AA584</f>
        <v>0.6017935046049443</v>
      </c>
      <c r="H584" s="31">
        <f>OTEs!D584/OTEs!$T584</f>
        <v>2.6113671274961597E-2</v>
      </c>
      <c r="I584" s="31">
        <f>OTEs!E584/OTEs!$T584</f>
        <v>0</v>
      </c>
      <c r="J584" s="31">
        <f>OTEs!F584/OTEs!$T584</f>
        <v>0</v>
      </c>
      <c r="K584" s="31">
        <f>OTEs!G584/OTEs!$T584</f>
        <v>0</v>
      </c>
      <c r="L584" s="31">
        <f>OTEs!H584/OTEs!$T584</f>
        <v>0</v>
      </c>
      <c r="M584" s="31">
        <f>OTEs!I584/OTEs!$T584</f>
        <v>0.56784434203789036</v>
      </c>
      <c r="N584" s="31">
        <f>OTEs!J584/OTEs!$T584</f>
        <v>0</v>
      </c>
      <c r="O584" s="31">
        <f>OTEs!K584/OTEs!$T584</f>
        <v>0</v>
      </c>
      <c r="P584" s="31">
        <f>OTEs!L584/OTEs!$T584</f>
        <v>2.8161802355350742E-2</v>
      </c>
      <c r="Q584" s="31">
        <f>OTEs!M584/OTEs!$T584</f>
        <v>0</v>
      </c>
      <c r="R584" s="31">
        <f>OTEs!N584/OTEs!$T584</f>
        <v>1.4080901177675371E-2</v>
      </c>
      <c r="S584" s="31">
        <f>OTEs!O584/OTEs!$T584</f>
        <v>2.7649769585253458E-2</v>
      </c>
      <c r="T584" s="31">
        <f>OTEs!P584/OTEs!$T584</f>
        <v>0.10599078341013826</v>
      </c>
      <c r="U584" s="31">
        <f>OTEs!Q584/OTEs!$T584</f>
        <v>0</v>
      </c>
      <c r="V584" s="31">
        <f>OTEs!R584/OTEs!$T584</f>
        <v>4.2498719918074759E-2</v>
      </c>
      <c r="W584" s="31">
        <f>OTEs!S584/OTEs!$T584</f>
        <v>0.1876600102406554</v>
      </c>
      <c r="X584" s="31">
        <f>SUM('BASE '!AH584:AK584)/'BASE '!AA584</f>
        <v>0.29568589432864761</v>
      </c>
      <c r="Y584" s="31">
        <f>'BASE '!AH584/SUM('BASE '!$AH584:$AK584)</f>
        <v>0.60655737704918045</v>
      </c>
      <c r="Z584" s="31">
        <f>'BASE '!AI584/SUM('BASE '!$AH584:$AK584)</f>
        <v>0.35245901639344263</v>
      </c>
      <c r="AA584" s="31">
        <f>'BASE '!AJ584/SUM('BASE '!$AH584:$AK584)</f>
        <v>4.0983606557377053E-2</v>
      </c>
      <c r="AB584" s="31">
        <f>'BASE '!AK584/SUM('BASE '!$AH584:$AK584)</f>
        <v>0</v>
      </c>
      <c r="AC584" s="31">
        <f>'BASE '!AB584/'BASE '!AA584</f>
        <v>0.34585555016965586</v>
      </c>
      <c r="AD584" s="31">
        <f>'BASE '!AF584/'BASE '!AA584</f>
        <v>0.53490063015026668</v>
      </c>
      <c r="AE584" s="31">
        <f>'BASE '!AG584/'BASE '!AA584</f>
        <v>6.4469219583131371E-2</v>
      </c>
      <c r="AF584" s="31">
        <f>'BASE '!AA584/'BASE '!G584</f>
        <v>3.0176681937566733E-2</v>
      </c>
      <c r="DV584" s="5"/>
      <c r="DW584" s="5"/>
      <c r="DX584" s="5"/>
      <c r="DY584" s="5"/>
      <c r="DZ584" s="5"/>
      <c r="EA584" s="5"/>
      <c r="EB584" s="5"/>
    </row>
    <row r="585" spans="1:132">
      <c r="A585" t="s">
        <v>1385</v>
      </c>
      <c r="B585" t="s">
        <v>1376</v>
      </c>
      <c r="C585" t="s">
        <v>1311</v>
      </c>
      <c r="D585" s="31">
        <f>'BASE '!Z585/'BASE '!AA585</f>
        <v>4046.7447686665814</v>
      </c>
      <c r="E585" s="31">
        <f>'BASE '!AA585/'BASE '!CV585</f>
        <v>2.8738970588235295</v>
      </c>
      <c r="F585" s="31">
        <f>'BASE '!Z585/'BASE '!CV585</f>
        <v>11629.927888480393</v>
      </c>
      <c r="G585" s="31">
        <f>SUM(OTEs!D585:K585,OTEs!M585,OTEs!N585,OTEs!O585,OTEs!Q585)/'BASE '!AA585</f>
        <v>0.41443861669011983</v>
      </c>
      <c r="H585" s="31">
        <f>OTEs!D585/OTEs!$T585</f>
        <v>5.6876938986556366E-3</v>
      </c>
      <c r="I585" s="31">
        <f>OTEs!E585/OTEs!$T585</f>
        <v>0</v>
      </c>
      <c r="J585" s="31">
        <f>OTEs!F585/OTEs!$T585</f>
        <v>0</v>
      </c>
      <c r="K585" s="31">
        <f>OTEs!G585/OTEs!$T585</f>
        <v>1.7881764908652193E-2</v>
      </c>
      <c r="L585" s="31">
        <f>OTEs!H585/OTEs!$T585</f>
        <v>0.13366080661840746</v>
      </c>
      <c r="M585" s="31">
        <f>OTEs!I585/OTEs!$T585</f>
        <v>0.26154774215787663</v>
      </c>
      <c r="N585" s="31">
        <f>OTEs!J585/OTEs!$T585</f>
        <v>0</v>
      </c>
      <c r="O585" s="31">
        <f>OTEs!K585/OTEs!$T585</f>
        <v>0</v>
      </c>
      <c r="P585" s="31">
        <f>OTEs!L585/OTEs!$T585</f>
        <v>5.8040330920372293E-2</v>
      </c>
      <c r="Q585" s="31">
        <f>OTEs!M585/OTEs!$T585</f>
        <v>0</v>
      </c>
      <c r="R585" s="31">
        <f>OTEs!N585/OTEs!$T585</f>
        <v>0</v>
      </c>
      <c r="S585" s="31">
        <f>OTEs!O585/OTEs!$T585</f>
        <v>0</v>
      </c>
      <c r="T585" s="31">
        <f>OTEs!P585/OTEs!$T585</f>
        <v>0</v>
      </c>
      <c r="U585" s="31">
        <f>OTEs!Q585/OTEs!$T585</f>
        <v>0</v>
      </c>
      <c r="V585" s="31">
        <f>OTEs!R585/OTEs!$T585</f>
        <v>0.45932437090658401</v>
      </c>
      <c r="W585" s="31">
        <f>OTEs!S585/OTEs!$T585</f>
        <v>6.3857290589451915E-2</v>
      </c>
      <c r="X585" s="31">
        <f>SUM('BASE '!AH585:AK585)/'BASE '!AA585</f>
        <v>6.8227367702869815E-2</v>
      </c>
      <c r="Y585" s="31">
        <f>'BASE '!AH585/SUM('BASE '!$AH585:$AK585)</f>
        <v>0.32500000000000001</v>
      </c>
      <c r="Z585" s="31">
        <f>'BASE '!AI585/SUM('BASE '!$AH585:$AK585)</f>
        <v>0.47499999999999998</v>
      </c>
      <c r="AA585" s="31">
        <f>'BASE '!AJ585/SUM('BASE '!$AH585:$AK585)</f>
        <v>0.1</v>
      </c>
      <c r="AB585" s="31">
        <f>'BASE '!AK585/SUM('BASE '!$AH585:$AK585)</f>
        <v>0.1</v>
      </c>
      <c r="AC585" s="31">
        <f>'BASE '!AB585/'BASE '!AA585</f>
        <v>0.47260244765681636</v>
      </c>
      <c r="AD585" s="31">
        <f>'BASE '!AF585/'BASE '!AA585</f>
        <v>0.50253720523645051</v>
      </c>
      <c r="AE585" s="31">
        <f>'BASE '!AG585/'BASE '!AA585</f>
        <v>0</v>
      </c>
      <c r="AF585" s="31">
        <f>'BASE '!AA585/'BASE '!G585</f>
        <v>0.19831084946938407</v>
      </c>
      <c r="DV585" s="5"/>
      <c r="DW585" s="5"/>
      <c r="DX585" s="5"/>
      <c r="DY585" s="5"/>
      <c r="DZ585" s="5"/>
      <c r="EA585" s="5"/>
      <c r="EB585" s="5"/>
    </row>
    <row r="586" spans="1:132">
      <c r="A586" t="s">
        <v>1386</v>
      </c>
      <c r="B586" t="s">
        <v>1376</v>
      </c>
      <c r="C586" t="s">
        <v>1387</v>
      </c>
      <c r="D586" s="31">
        <f>'BASE '!Z586/'BASE '!AA586</f>
        <v>158375.4846333602</v>
      </c>
      <c r="E586" s="31">
        <f>'BASE '!AA586/'BASE '!CV586</f>
        <v>0.62931034482758619</v>
      </c>
      <c r="F586" s="31">
        <f>'BASE '!Z586/'BASE '!CV586</f>
        <v>99667.330846855984</v>
      </c>
      <c r="G586" s="31">
        <f>SUM(OTEs!D586:K586,OTEs!M586,OTEs!N586,OTEs!O586,OTEs!Q586)/'BASE '!AA586</f>
        <v>0.24302981466559226</v>
      </c>
      <c r="H586" s="31">
        <f>OTEs!D586/OTEs!$T586</f>
        <v>0.27057182705718269</v>
      </c>
      <c r="I586" s="31">
        <f>OTEs!E586/OTEs!$T586</f>
        <v>0</v>
      </c>
      <c r="J586" s="31">
        <f>OTEs!F586/OTEs!$T586</f>
        <v>0</v>
      </c>
      <c r="K586" s="31">
        <f>OTEs!G586/OTEs!$T586</f>
        <v>0</v>
      </c>
      <c r="L586" s="31">
        <f>OTEs!H586/OTEs!$T586</f>
        <v>0</v>
      </c>
      <c r="M586" s="31">
        <f>OTEs!I586/OTEs!$T586</f>
        <v>0</v>
      </c>
      <c r="N586" s="31">
        <f>OTEs!J586/OTEs!$T586</f>
        <v>0</v>
      </c>
      <c r="O586" s="31">
        <f>OTEs!K586/OTEs!$T586</f>
        <v>0</v>
      </c>
      <c r="P586" s="31">
        <f>OTEs!L586/OTEs!$T586</f>
        <v>0</v>
      </c>
      <c r="Q586" s="31">
        <f>OTEs!M586/OTEs!$T586</f>
        <v>0</v>
      </c>
      <c r="R586" s="31">
        <f>OTEs!N586/OTEs!$T586</f>
        <v>0.14365411436541145</v>
      </c>
      <c r="S586" s="31">
        <f>OTEs!O586/OTEs!$T586</f>
        <v>0.11157601115760113</v>
      </c>
      <c r="T586" s="31">
        <f>OTEs!P586/OTEs!$T586</f>
        <v>0.15202231520223153</v>
      </c>
      <c r="U586" s="31">
        <f>OTEs!Q586/OTEs!$T586</f>
        <v>0</v>
      </c>
      <c r="V586" s="31">
        <f>OTEs!R586/OTEs!$T586</f>
        <v>0</v>
      </c>
      <c r="W586" s="31">
        <f>OTEs!S586/OTEs!$T586</f>
        <v>0.32217573221757323</v>
      </c>
      <c r="X586" s="31">
        <f>SUM('BASE '!AH586:AK586)/'BASE '!AA586</f>
        <v>1.2796132151490736</v>
      </c>
      <c r="Y586" s="31">
        <f>'BASE '!AH586/SUM('BASE '!$AH586:$AK586)</f>
        <v>0.78085642317380344</v>
      </c>
      <c r="Z586" s="31">
        <f>'BASE '!AI586/SUM('BASE '!$AH586:$AK586)</f>
        <v>0.20151133501259444</v>
      </c>
      <c r="AA586" s="31">
        <f>'BASE '!AJ586/SUM('BASE '!$AH586:$AK586)</f>
        <v>1.7632241813602012E-2</v>
      </c>
      <c r="AB586" s="31">
        <f>'BASE '!AK586/SUM('BASE '!$AH586:$AK586)</f>
        <v>0</v>
      </c>
      <c r="AC586" s="31">
        <f>'BASE '!AB586/'BASE '!AA586</f>
        <v>0.63787268331990332</v>
      </c>
      <c r="AD586" s="31">
        <f>'BASE '!AF586/'BASE '!AA586</f>
        <v>9.9758259468170837E-2</v>
      </c>
      <c r="AE586" s="31">
        <f>'BASE '!AG586/'BASE '!AA586</f>
        <v>0.23481063658340051</v>
      </c>
      <c r="AF586" s="31">
        <f>'BASE '!AA586/'BASE '!G586</f>
        <v>6.7601293073493732E-2</v>
      </c>
      <c r="DV586" s="5"/>
      <c r="DW586" s="5"/>
      <c r="DX586" s="5"/>
      <c r="DY586" s="5"/>
      <c r="DZ586" s="5"/>
      <c r="EA586" s="5"/>
      <c r="EB586" s="5"/>
    </row>
    <row r="587" spans="1:132">
      <c r="A587" t="s">
        <v>1388</v>
      </c>
      <c r="B587" t="s">
        <v>1376</v>
      </c>
      <c r="C587" t="s">
        <v>1389</v>
      </c>
      <c r="D587" s="31">
        <f>'BASE '!Z587/'BASE '!AA587</f>
        <v>8622.2464223686184</v>
      </c>
      <c r="E587" s="31">
        <f>'BASE '!AA587/'BASE '!CV587</f>
        <v>1.8116636528028935</v>
      </c>
      <c r="F587" s="31">
        <f>'BASE '!Z587/'BASE '!CV587</f>
        <v>15620.610448915009</v>
      </c>
      <c r="G587" s="31">
        <f>SUM(OTEs!D587:K587,OTEs!M587,OTEs!N587,OTEs!O587,OTEs!Q587)/'BASE '!AA587</f>
        <v>0.27898387982232864</v>
      </c>
      <c r="H587" s="31">
        <f>OTEs!D587/OTEs!$T587</f>
        <v>8.4752966176731018E-2</v>
      </c>
      <c r="I587" s="31">
        <f>OTEs!E587/OTEs!$T587</f>
        <v>0</v>
      </c>
      <c r="J587" s="31">
        <f>OTEs!F587/OTEs!$T587</f>
        <v>0</v>
      </c>
      <c r="K587" s="31">
        <f>OTEs!G587/OTEs!$T587</f>
        <v>6.1129803435452462E-2</v>
      </c>
      <c r="L587" s="31">
        <f>OTEs!H587/OTEs!$T587</f>
        <v>2.4827341951478663E-2</v>
      </c>
      <c r="M587" s="31">
        <f>OTEs!I587/OTEs!$T587</f>
        <v>1.4060563130865948E-2</v>
      </c>
      <c r="N587" s="31">
        <f>OTEs!J587/OTEs!$T587</f>
        <v>0</v>
      </c>
      <c r="O587" s="31">
        <f>OTEs!K587/OTEs!$T587</f>
        <v>2.7979458119355414E-3</v>
      </c>
      <c r="P587" s="31">
        <f>OTEs!L587/OTEs!$T587</f>
        <v>4.6715069948645299E-2</v>
      </c>
      <c r="Q587" s="31">
        <f>OTEs!M587/OTEs!$T587</f>
        <v>8.1990437400389596E-2</v>
      </c>
      <c r="R587" s="31">
        <f>OTEs!N587/OTEs!$T587</f>
        <v>6.8000708340711882E-2</v>
      </c>
      <c r="S587" s="31">
        <f>OTEs!O587/OTEs!$T587</f>
        <v>5.8402691694705168E-2</v>
      </c>
      <c r="T587" s="31">
        <f>OTEs!P587/OTEs!$T587</f>
        <v>8.0502921905436522E-2</v>
      </c>
      <c r="U587" s="31">
        <f>OTEs!Q587/OTEs!$T587</f>
        <v>0</v>
      </c>
      <c r="V587" s="31">
        <f>OTEs!R587/OTEs!$T587</f>
        <v>0.19004781299805207</v>
      </c>
      <c r="W587" s="31">
        <f>OTEs!S587/OTEs!$T587</f>
        <v>0.2867717372055959</v>
      </c>
      <c r="X587" s="31">
        <f>SUM('BASE '!AH587:AK587)/'BASE '!AA587</f>
        <v>0.73389229924639421</v>
      </c>
      <c r="Y587" s="31">
        <f>'BASE '!AH587/SUM('BASE '!$AH587:$AK587)</f>
        <v>0.76946616797007816</v>
      </c>
      <c r="Z587" s="31">
        <f>'BASE '!AI587/SUM('BASE '!$AH587:$AK587)</f>
        <v>0.18905134308058483</v>
      </c>
      <c r="AA587" s="31">
        <f>'BASE '!AJ587/SUM('BASE '!$AH587:$AK587)</f>
        <v>2.5161509690581434E-2</v>
      </c>
      <c r="AB587" s="31">
        <f>'BASE '!AK587/SUM('BASE '!$AH587:$AK587)</f>
        <v>1.6320979258755523E-2</v>
      </c>
      <c r="AC587" s="31">
        <f>'BASE '!AB587/'BASE '!AA587</f>
        <v>0.72520836452562754</v>
      </c>
      <c r="AD587" s="31">
        <f>'BASE '!AF587/'BASE '!AA587</f>
        <v>0.24015571193292407</v>
      </c>
      <c r="AE587" s="31">
        <f>'BASE '!AG587/'BASE '!AA587</f>
        <v>1.0031441832609671E-2</v>
      </c>
      <c r="AF587" s="31">
        <f>'BASE '!AA587/'BASE '!G587</f>
        <v>0.12931346097573826</v>
      </c>
      <c r="DV587" s="5"/>
      <c r="DW587" s="5"/>
      <c r="DX587" s="5"/>
      <c r="DY587" s="5"/>
      <c r="DZ587" s="5"/>
      <c r="EA587" s="5"/>
      <c r="EB587" s="5"/>
    </row>
    <row r="588" spans="1:132">
      <c r="A588" t="s">
        <v>1390</v>
      </c>
      <c r="B588" t="s">
        <v>1376</v>
      </c>
      <c r="C588" t="s">
        <v>1391</v>
      </c>
      <c r="D588" s="31">
        <f>'BASE '!Z588/'BASE '!AA588</f>
        <v>2780.8776960155892</v>
      </c>
      <c r="E588" s="31">
        <f>'BASE '!AA588/'BASE '!CV588</f>
        <v>1.6250833333333332</v>
      </c>
      <c r="F588" s="31">
        <f>'BASE '!Z588/'BASE '!CV588</f>
        <v>4519.1579958333332</v>
      </c>
      <c r="G588" s="31">
        <f>SUM(OTEs!D588:K588,OTEs!M588,OTEs!N588,OTEs!O588,OTEs!Q588)/'BASE '!AA588</f>
        <v>0.5155633044459258</v>
      </c>
      <c r="H588" s="31">
        <f>OTEs!D588/OTEs!$T588</f>
        <v>0.19323671497584541</v>
      </c>
      <c r="I588" s="31">
        <f>OTEs!E588/OTEs!$T588</f>
        <v>0</v>
      </c>
      <c r="J588" s="31">
        <f>OTEs!F588/OTEs!$T588</f>
        <v>0</v>
      </c>
      <c r="K588" s="31">
        <f>OTEs!G588/OTEs!$T588</f>
        <v>4.4843520268851078E-2</v>
      </c>
      <c r="L588" s="31">
        <f>OTEs!H588/OTEs!$T588</f>
        <v>7.8764965343415243E-3</v>
      </c>
      <c r="M588" s="31">
        <f>OTEs!I588/OTEs!$T588</f>
        <v>2.541482881747532E-2</v>
      </c>
      <c r="N588" s="31">
        <f>OTEs!J588/OTEs!$T588</f>
        <v>0</v>
      </c>
      <c r="O588" s="31">
        <f>OTEs!K588/OTEs!$T588</f>
        <v>0</v>
      </c>
      <c r="P588" s="31">
        <f>OTEs!L588/OTEs!$T588</f>
        <v>0</v>
      </c>
      <c r="Q588" s="31">
        <f>OTEs!M588/OTEs!$T588</f>
        <v>0</v>
      </c>
      <c r="R588" s="31">
        <f>OTEs!N588/OTEs!$T588</f>
        <v>4.3583280823356441E-2</v>
      </c>
      <c r="S588" s="31">
        <f>OTEs!O588/OTEs!$T588</f>
        <v>2.919554715395925E-2</v>
      </c>
      <c r="T588" s="31">
        <f>OTEs!P588/OTEs!$T588</f>
        <v>5.0462087796681369E-2</v>
      </c>
      <c r="U588" s="31">
        <f>OTEs!Q588/OTEs!$T588</f>
        <v>0.18378491913463557</v>
      </c>
      <c r="V588" s="31">
        <f>OTEs!R588/OTEs!$T588</f>
        <v>0.16944969544213404</v>
      </c>
      <c r="W588" s="31">
        <f>OTEs!S588/OTEs!$T588</f>
        <v>0.25215290905271998</v>
      </c>
      <c r="X588" s="31">
        <f>SUM('BASE '!AH588:AK588)/'BASE '!AA588</f>
        <v>0.52561407107327829</v>
      </c>
      <c r="Y588" s="31">
        <f>'BASE '!AH588/SUM('BASE '!$AH588:$AK588)</f>
        <v>0.49463414634146347</v>
      </c>
      <c r="Z588" s="31">
        <f>'BASE '!AI588/SUM('BASE '!$AH588:$AK588)</f>
        <v>0.16195121951219513</v>
      </c>
      <c r="AA588" s="31">
        <f>'BASE '!AJ588/SUM('BASE '!$AH588:$AK588)</f>
        <v>0.3278048780487805</v>
      </c>
      <c r="AB588" s="31">
        <f>'BASE '!AK588/SUM('BASE '!$AH588:$AK588)</f>
        <v>1.5609756097560977E-2</v>
      </c>
      <c r="AC588" s="31">
        <f>'BASE '!AB588/'BASE '!AA588</f>
        <v>0.81395825855084358</v>
      </c>
      <c r="AD588" s="31">
        <f>'BASE '!AF588/'BASE '!AA588</f>
        <v>4.8920568175990969E-2</v>
      </c>
      <c r="AE588" s="31">
        <f>'BASE '!AG588/'BASE '!AA588</f>
        <v>0.11363519819496437</v>
      </c>
      <c r="AF588" s="31">
        <f>'BASE '!AA588/'BASE '!G588</f>
        <v>0.15841340186072372</v>
      </c>
      <c r="DV588" s="5"/>
      <c r="DW588" s="5"/>
      <c r="DX588" s="5"/>
      <c r="DY588" s="5"/>
      <c r="DZ588" s="5"/>
      <c r="EA588" s="5"/>
      <c r="EB588" s="5"/>
    </row>
    <row r="589" spans="1:132">
      <c r="A589" t="s">
        <v>1392</v>
      </c>
      <c r="B589" t="s">
        <v>1376</v>
      </c>
      <c r="C589" t="s">
        <v>1393</v>
      </c>
      <c r="D589" s="31">
        <f>'BASE '!Z589/'BASE '!AA589</f>
        <v>10274.616175781406</v>
      </c>
      <c r="E589" s="31">
        <f>'BASE '!AA589/'BASE '!CV589</f>
        <v>2.5484817813765184</v>
      </c>
      <c r="F589" s="31">
        <f>'BASE '!Z589/'BASE '!CV589</f>
        <v>26184.672134615386</v>
      </c>
      <c r="G589" s="31">
        <f>SUM(OTEs!D589:K589,OTEs!M589,OTEs!N589,OTEs!O589,OTEs!Q589)/'BASE '!AA589</f>
        <v>0.82461575122125585</v>
      </c>
      <c r="H589" s="31">
        <f>OTEs!D589/OTEs!$T589</f>
        <v>7.5844155844155853E-2</v>
      </c>
      <c r="I589" s="31">
        <f>OTEs!E589/OTEs!$T589</f>
        <v>0</v>
      </c>
      <c r="J589" s="31">
        <f>OTEs!F589/OTEs!$T589</f>
        <v>0</v>
      </c>
      <c r="K589" s="31">
        <f>OTEs!G589/OTEs!$T589</f>
        <v>7.9920079920079931E-4</v>
      </c>
      <c r="L589" s="31">
        <f>OTEs!H589/OTEs!$T589</f>
        <v>0</v>
      </c>
      <c r="M589" s="31">
        <f>OTEs!I589/OTEs!$T589</f>
        <v>0</v>
      </c>
      <c r="N589" s="31">
        <f>OTEs!J589/OTEs!$T589</f>
        <v>0</v>
      </c>
      <c r="O589" s="31">
        <f>OTEs!K589/OTEs!$T589</f>
        <v>0</v>
      </c>
      <c r="P589" s="31">
        <f>OTEs!L589/OTEs!$T589</f>
        <v>0</v>
      </c>
      <c r="Q589" s="31">
        <f>OTEs!M589/OTEs!$T589</f>
        <v>0.72907092907092907</v>
      </c>
      <c r="R589" s="31">
        <f>OTEs!N589/OTEs!$T589</f>
        <v>2.3976023976023979E-2</v>
      </c>
      <c r="S589" s="31">
        <f>OTEs!O589/OTEs!$T589</f>
        <v>0</v>
      </c>
      <c r="T589" s="31">
        <f>OTEs!P589/OTEs!$T589</f>
        <v>3.6363636363636369E-2</v>
      </c>
      <c r="U589" s="31">
        <f>OTEs!Q589/OTEs!$T589</f>
        <v>0</v>
      </c>
      <c r="V589" s="31">
        <f>OTEs!R589/OTEs!$T589</f>
        <v>4.0399600399600402E-2</v>
      </c>
      <c r="W589" s="31">
        <f>OTEs!S589/OTEs!$T589</f>
        <v>9.3546453546453551E-2</v>
      </c>
      <c r="X589" s="31">
        <f>SUM('BASE '!AH589:AK589)/'BASE '!AA589</f>
        <v>3.620477381945272</v>
      </c>
      <c r="Y589" s="31">
        <f>'BASE '!AH589/SUM('BASE '!$AH589:$AK589)</f>
        <v>0.99122422114962705</v>
      </c>
      <c r="Z589" s="31">
        <f>'BASE '!AI589/SUM('BASE '!$AH589:$AK589)</f>
        <v>3.1812198332602016E-3</v>
      </c>
      <c r="AA589" s="31">
        <f>'BASE '!AJ589/SUM('BASE '!$AH589:$AK589)</f>
        <v>2.0842474769635802E-3</v>
      </c>
      <c r="AB589" s="31">
        <f>'BASE '!AK589/SUM('BASE '!$AH589:$AK589)</f>
        <v>3.5103115401491883E-3</v>
      </c>
      <c r="AC589" s="31">
        <f>'BASE '!AB589/'BASE '!AA589</f>
        <v>0.96246872393661387</v>
      </c>
      <c r="AD589" s="31">
        <f>'BASE '!AF589/'BASE '!AA589</f>
        <v>8.0225584812740787E-3</v>
      </c>
      <c r="AE589" s="31">
        <f>'BASE '!AG589/'BASE '!AA589</f>
        <v>1.401961952420668E-2</v>
      </c>
      <c r="AF589" s="31">
        <f>'BASE '!AA589/'BASE '!G589</f>
        <v>4.8241359072474163E-2</v>
      </c>
      <c r="DV589" s="5"/>
      <c r="DW589" s="5"/>
      <c r="DX589" s="5"/>
      <c r="DY589" s="5"/>
      <c r="DZ589" s="5"/>
      <c r="EA589" s="5"/>
      <c r="EB589" s="5"/>
    </row>
    <row r="590" spans="1:132">
      <c r="A590" t="s">
        <v>1394</v>
      </c>
      <c r="B590" t="s">
        <v>1376</v>
      </c>
      <c r="C590" t="s">
        <v>1395</v>
      </c>
      <c r="D590" s="31">
        <f>'BASE '!Z590/'BASE '!AA590</f>
        <v>29076.586621119433</v>
      </c>
      <c r="E590" s="31">
        <f>'BASE '!AA590/'BASE '!CV590</f>
        <v>1.1477034120734908</v>
      </c>
      <c r="F590" s="31">
        <f>'BASE '!Z590/'BASE '!CV590</f>
        <v>33371.297676509188</v>
      </c>
      <c r="G590" s="31">
        <f>SUM(OTEs!D590:K590,OTEs!M590,OTEs!N590,OTEs!O590,OTEs!Q590)/'BASE '!AA590</f>
        <v>0.29655251272082783</v>
      </c>
      <c r="H590" s="31">
        <f>OTEs!D590/OTEs!$T590</f>
        <v>0.10189259026468329</v>
      </c>
      <c r="I590" s="31">
        <f>OTEs!E590/OTEs!$T590</f>
        <v>0</v>
      </c>
      <c r="J590" s="31">
        <f>OTEs!F590/OTEs!$T590</f>
        <v>0</v>
      </c>
      <c r="K590" s="31">
        <f>OTEs!G590/OTEs!$T590</f>
        <v>0</v>
      </c>
      <c r="L590" s="31">
        <f>OTEs!H590/OTEs!$T590</f>
        <v>1.6760946993505131E-2</v>
      </c>
      <c r="M590" s="31">
        <f>OTEs!I590/OTEs!$T590</f>
        <v>0</v>
      </c>
      <c r="N590" s="31">
        <f>OTEs!J590/OTEs!$T590</f>
        <v>5.8663314477267969E-2</v>
      </c>
      <c r="O590" s="31">
        <f>OTEs!K590/OTEs!$T590</f>
        <v>0</v>
      </c>
      <c r="P590" s="31">
        <f>OTEs!L590/OTEs!$T590</f>
        <v>1.3618269432222921E-2</v>
      </c>
      <c r="Q590" s="31">
        <f>OTEs!M590/OTEs!$T590</f>
        <v>0</v>
      </c>
      <c r="R590" s="31">
        <f>OTEs!N590/OTEs!$T590</f>
        <v>0.13806830085899854</v>
      </c>
      <c r="S590" s="31">
        <f>OTEs!O590/OTEs!$T590</f>
        <v>4.4765695928486629E-2</v>
      </c>
      <c r="T590" s="31">
        <f>OTEs!P590/OTEs!$T590</f>
        <v>0.14582023884349468</v>
      </c>
      <c r="U590" s="31">
        <f>OTEs!Q590/OTEs!$T590</f>
        <v>2.0951183741881414E-3</v>
      </c>
      <c r="V590" s="31">
        <f>OTEs!R590/OTEs!$T590</f>
        <v>0.10796843354982892</v>
      </c>
      <c r="W590" s="31">
        <f>OTEs!S590/OTEs!$T590</f>
        <v>0.37034709127732385</v>
      </c>
      <c r="X590" s="31">
        <f>SUM('BASE '!AH590:AK590)/'BASE '!AA590</f>
        <v>0.99193871133725919</v>
      </c>
      <c r="Y590" s="31">
        <f>'BASE '!AH590/SUM('BASE '!$AH590:$AK590)</f>
        <v>0.75619596541786738</v>
      </c>
      <c r="Z590" s="31">
        <f>'BASE '!AI590/SUM('BASE '!$AH590:$AK590)</f>
        <v>0.19481268011527375</v>
      </c>
      <c r="AA590" s="31">
        <f>'BASE '!AJ590/SUM('BASE '!$AH590:$AK590)</f>
        <v>3.5158501440922189E-2</v>
      </c>
      <c r="AB590" s="31">
        <f>'BASE '!AK590/SUM('BASE '!$AH590:$AK590)</f>
        <v>1.3832853025936599E-2</v>
      </c>
      <c r="AC590" s="31">
        <f>'BASE '!AB590/'BASE '!AA590</f>
        <v>0.52867188839974844</v>
      </c>
      <c r="AD590" s="31">
        <f>'BASE '!AF590/'BASE '!AA590</f>
        <v>0.30884454862500715</v>
      </c>
      <c r="AE590" s="31">
        <f>'BASE '!AG590/'BASE '!AA590</f>
        <v>0.10902749985706936</v>
      </c>
      <c r="AF590" s="31">
        <f>'BASE '!AA590/'BASE '!G590</f>
        <v>4.9427065394510139E-2</v>
      </c>
      <c r="DV590" s="5"/>
      <c r="DW590" s="5"/>
      <c r="DX590" s="5"/>
      <c r="DY590" s="5"/>
      <c r="DZ590" s="5"/>
      <c r="EA590" s="5"/>
      <c r="EB590" s="5"/>
    </row>
    <row r="591" spans="1:132">
      <c r="A591" t="s">
        <v>1396</v>
      </c>
      <c r="B591" t="s">
        <v>1376</v>
      </c>
      <c r="C591" t="s">
        <v>1397</v>
      </c>
      <c r="D591" s="31">
        <f>'BASE '!Z591/'BASE '!AA591</f>
        <v>8289.6208722592946</v>
      </c>
      <c r="E591" s="31">
        <f>'BASE '!AA591/'BASE '!CV591</f>
        <v>1.1866515837104075</v>
      </c>
      <c r="F591" s="31">
        <f>'BASE '!Z591/'BASE '!CV591</f>
        <v>9836.8917364253412</v>
      </c>
      <c r="G591" s="31">
        <f>SUM(OTEs!D591:K591,OTEs!M591,OTEs!N591,OTEs!O591,OTEs!Q591)/'BASE '!AA591</f>
        <v>0.75619637750238322</v>
      </c>
      <c r="H591" s="31">
        <f>OTEs!D591/OTEs!$T591</f>
        <v>0</v>
      </c>
      <c r="I591" s="31">
        <f>OTEs!E591/OTEs!$T591</f>
        <v>0</v>
      </c>
      <c r="J591" s="31">
        <f>OTEs!F591/OTEs!$T591</f>
        <v>0</v>
      </c>
      <c r="K591" s="31">
        <f>OTEs!G591/OTEs!$T591</f>
        <v>6.0861882791793463E-2</v>
      </c>
      <c r="L591" s="31">
        <f>OTEs!H591/OTEs!$T591</f>
        <v>0.19456169627957201</v>
      </c>
      <c r="M591" s="31">
        <f>OTEs!I591/OTEs!$T591</f>
        <v>0.39187199371748305</v>
      </c>
      <c r="N591" s="31">
        <f>OTEs!J591/OTEs!$T591</f>
        <v>0</v>
      </c>
      <c r="O591" s="31">
        <f>OTEs!K591/OTEs!$T591</f>
        <v>6.4935702365760281E-2</v>
      </c>
      <c r="P591" s="31">
        <f>OTEs!L591/OTEs!$T591</f>
        <v>8.2408952586630016E-2</v>
      </c>
      <c r="Q591" s="31">
        <f>OTEs!M591/OTEs!$T591</f>
        <v>0</v>
      </c>
      <c r="R591" s="31">
        <f>OTEs!N591/OTEs!$T591</f>
        <v>1.4675566898988909E-2</v>
      </c>
      <c r="S591" s="31">
        <f>OTEs!O591/OTEs!$T591</f>
        <v>5.1781682536566211E-2</v>
      </c>
      <c r="T591" s="31">
        <f>OTEs!P591/OTEs!$T591</f>
        <v>3.2001570629233332E-2</v>
      </c>
      <c r="U591" s="31">
        <f>OTEs!Q591/OTEs!$T591</f>
        <v>0</v>
      </c>
      <c r="V591" s="31">
        <f>OTEs!R591/OTEs!$T591</f>
        <v>2.7584175910474133E-2</v>
      </c>
      <c r="W591" s="31">
        <f>OTEs!S591/OTEs!$T591</f>
        <v>7.9316776283498577E-2</v>
      </c>
      <c r="X591" s="31">
        <f>SUM('BASE '!AH591:AK591)/'BASE '!AA591</f>
        <v>0.13727359389895138</v>
      </c>
      <c r="Y591" s="31">
        <f>'BASE '!AH591/SUM('BASE '!$AH591:$AK591)</f>
        <v>0.25694444444444448</v>
      </c>
      <c r="Z591" s="31">
        <f>'BASE '!AI591/SUM('BASE '!$AH591:$AK591)</f>
        <v>0.35416666666666669</v>
      </c>
      <c r="AA591" s="31">
        <f>'BASE '!AJ591/SUM('BASE '!$AH591:$AK591)</f>
        <v>8.3333333333333329E-2</v>
      </c>
      <c r="AB591" s="31">
        <f>'BASE '!AK591/SUM('BASE '!$AH591:$AK591)</f>
        <v>0.30555555555555558</v>
      </c>
      <c r="AC591" s="31">
        <f>'BASE '!AB591/'BASE '!AA591</f>
        <v>0.20500476644423257</v>
      </c>
      <c r="AD591" s="31">
        <f>'BASE '!AF591/'BASE '!AA591</f>
        <v>0.74866539561487122</v>
      </c>
      <c r="AE591" s="31">
        <f>'BASE '!AG591/'BASE '!AA591</f>
        <v>2.4308865586272637E-2</v>
      </c>
      <c r="AF591" s="31">
        <f>'BASE '!AA591/'BASE '!G591</f>
        <v>0.12535836411176368</v>
      </c>
      <c r="DV591" s="5"/>
      <c r="DW591" s="5"/>
      <c r="DX591" s="5"/>
      <c r="DY591" s="5"/>
      <c r="DZ591" s="5"/>
      <c r="EA591" s="5"/>
      <c r="EB591" s="5"/>
    </row>
    <row r="592" spans="1:132">
      <c r="A592" t="s">
        <v>1398</v>
      </c>
      <c r="B592" t="s">
        <v>1376</v>
      </c>
      <c r="C592" t="s">
        <v>1376</v>
      </c>
      <c r="D592" s="31">
        <f>'BASE '!Z592/'BASE '!AA592</f>
        <v>8517.0613795180725</v>
      </c>
      <c r="E592" s="31">
        <f>'BASE '!AA592/'BASE '!CV592</f>
        <v>3.5741626794258377</v>
      </c>
      <c r="F592" s="31">
        <f>'BASE '!Z592/'BASE '!CV592</f>
        <v>30441.362921052634</v>
      </c>
      <c r="G592" s="31">
        <f>SUM(OTEs!D592:K592,OTEs!M592,OTEs!N592,OTEs!O592,OTEs!Q592)/'BASE '!AA592</f>
        <v>0.90937081659973229</v>
      </c>
      <c r="H592" s="31">
        <f>OTEs!D592/OTEs!$T592</f>
        <v>1.4257028112449797E-2</v>
      </c>
      <c r="I592" s="31">
        <f>OTEs!E592/OTEs!$T592</f>
        <v>0</v>
      </c>
      <c r="J592" s="31">
        <f>OTEs!F592/OTEs!$T592</f>
        <v>0</v>
      </c>
      <c r="K592" s="31">
        <f>OTEs!G592/OTEs!$T592</f>
        <v>6.8273092369477914E-2</v>
      </c>
      <c r="L592" s="31">
        <f>OTEs!H592/OTEs!$T592</f>
        <v>5.1539491298527446E-3</v>
      </c>
      <c r="M592" s="31">
        <f>OTEs!I592/OTEs!$T592</f>
        <v>0.58427041499330656</v>
      </c>
      <c r="N592" s="31">
        <f>OTEs!J592/OTEs!$T592</f>
        <v>0</v>
      </c>
      <c r="O592" s="31">
        <f>OTEs!K592/OTEs!$T592</f>
        <v>1.0843373493975903E-2</v>
      </c>
      <c r="P592" s="31">
        <f>OTEs!L592/OTEs!$T592</f>
        <v>4.4176706827309231E-2</v>
      </c>
      <c r="Q592" s="31">
        <f>OTEs!M592/OTEs!$T592</f>
        <v>0</v>
      </c>
      <c r="R592" s="31">
        <f>OTEs!N592/OTEs!$T592</f>
        <v>0.22657295850066936</v>
      </c>
      <c r="S592" s="31">
        <f>OTEs!O592/OTEs!$T592</f>
        <v>0</v>
      </c>
      <c r="T592" s="31">
        <f>OTEs!P592/OTEs!$T592</f>
        <v>0</v>
      </c>
      <c r="U592" s="31">
        <f>OTEs!Q592/OTEs!$T592</f>
        <v>0</v>
      </c>
      <c r="V592" s="31">
        <f>OTEs!R592/OTEs!$T592</f>
        <v>4.64524765729585E-2</v>
      </c>
      <c r="W592" s="31">
        <f>OTEs!S592/OTEs!$T592</f>
        <v>0</v>
      </c>
      <c r="X592" s="31">
        <f>SUM('BASE '!AH592:AK592)/'BASE '!AA592</f>
        <v>0.16733601070950468</v>
      </c>
      <c r="Y592" s="31">
        <f>'BASE '!AH592/SUM('BASE '!$AH592:$AK592)</f>
        <v>0.6</v>
      </c>
      <c r="Z592" s="31">
        <f>'BASE '!AI592/SUM('BASE '!$AH592:$AK592)</f>
        <v>0</v>
      </c>
      <c r="AA592" s="31">
        <f>'BASE '!AJ592/SUM('BASE '!$AH592:$AK592)</f>
        <v>0.4</v>
      </c>
      <c r="AB592" s="31">
        <f>'BASE '!AK592/SUM('BASE '!$AH592:$AK592)</f>
        <v>0</v>
      </c>
      <c r="AC592" s="31">
        <f>'BASE '!AB592/'BASE '!AA592</f>
        <v>0.17242302543507362</v>
      </c>
      <c r="AD592" s="31">
        <f>'BASE '!AF592/'BASE '!AA592</f>
        <v>0.75963855421686743</v>
      </c>
      <c r="AE592" s="31">
        <f>'BASE '!AG592/'BASE '!AA592</f>
        <v>6.6934404283801874E-2</v>
      </c>
      <c r="AF592" s="31">
        <f>'BASE '!AA592/'BASE '!G592</f>
        <v>0.23084422868525342</v>
      </c>
      <c r="DV592" s="5"/>
      <c r="DW592" s="5"/>
      <c r="DX592" s="5"/>
      <c r="DY592" s="5"/>
      <c r="DZ592" s="5"/>
      <c r="EA592" s="5"/>
      <c r="EB592" s="5"/>
    </row>
    <row r="593" spans="1:132">
      <c r="A593" t="s">
        <v>1399</v>
      </c>
      <c r="B593" t="s">
        <v>1376</v>
      </c>
      <c r="C593" t="s">
        <v>1309</v>
      </c>
      <c r="D593" s="31">
        <f>'BASE '!Z593/'BASE '!AA593</f>
        <v>11489.110289444186</v>
      </c>
      <c r="E593" s="31">
        <f>'BASE '!AA593/'BASE '!CV593</f>
        <v>1.4513875598086123</v>
      </c>
      <c r="F593" s="31">
        <f>'BASE '!Z593/'BASE '!CV593</f>
        <v>16675.151747368418</v>
      </c>
      <c r="G593" s="31">
        <f>SUM(OTEs!D593:K593,OTEs!M593,OTEs!N593,OTEs!O593,OTEs!Q593)/'BASE '!AA593</f>
        <v>0.32478407067976528</v>
      </c>
      <c r="H593" s="31">
        <f>OTEs!D593/OTEs!$T593</f>
        <v>1.6234912119714826E-2</v>
      </c>
      <c r="I593" s="31">
        <f>OTEs!E593/OTEs!$T593</f>
        <v>0</v>
      </c>
      <c r="J593" s="31">
        <f>OTEs!F593/OTEs!$T593</f>
        <v>0</v>
      </c>
      <c r="K593" s="31">
        <f>OTEs!G593/OTEs!$T593</f>
        <v>9.0421401849368241E-2</v>
      </c>
      <c r="L593" s="31">
        <f>OTEs!H593/OTEs!$T593</f>
        <v>2.8164043198983552E-2</v>
      </c>
      <c r="M593" s="31">
        <f>OTEs!I593/OTEs!$T593</f>
        <v>4.4540128467565464E-2</v>
      </c>
      <c r="N593" s="31">
        <f>OTEs!J593/OTEs!$T593</f>
        <v>0</v>
      </c>
      <c r="O593" s="31">
        <f>OTEs!K593/OTEs!$T593</f>
        <v>0</v>
      </c>
      <c r="P593" s="31">
        <f>OTEs!L593/OTEs!$T593</f>
        <v>2.2093597797698875E-2</v>
      </c>
      <c r="Q593" s="31">
        <f>OTEs!M593/OTEs!$T593</f>
        <v>0</v>
      </c>
      <c r="R593" s="31">
        <f>OTEs!N593/OTEs!$T593</f>
        <v>7.2704171666549012E-3</v>
      </c>
      <c r="S593" s="31">
        <f>OTEs!O593/OTEs!$T593</f>
        <v>9.8115338462624394E-2</v>
      </c>
      <c r="T593" s="31">
        <f>OTEs!P593/OTEs!$T593</f>
        <v>0.2763464389073198</v>
      </c>
      <c r="U593" s="31">
        <f>OTEs!Q593/OTEs!$T593</f>
        <v>6.2963224394720116E-2</v>
      </c>
      <c r="V593" s="31">
        <f>OTEs!R593/OTEs!$T593</f>
        <v>0.14074962942048422</v>
      </c>
      <c r="W593" s="31">
        <f>OTEs!S593/OTEs!$T593</f>
        <v>0.21310086821486549</v>
      </c>
      <c r="X593" s="31">
        <f>SUM('BASE '!AH593:AK593)/'BASE '!AA593</f>
        <v>0.45361640403507619</v>
      </c>
      <c r="Y593" s="31">
        <f>'BASE '!AH593/SUM('BASE '!$AH593:$AK593)</f>
        <v>0.26889534883720928</v>
      </c>
      <c r="Z593" s="31">
        <f>'BASE '!AI593/SUM('BASE '!$AH593:$AK593)</f>
        <v>0.54796511627906974</v>
      </c>
      <c r="AA593" s="31">
        <f>'BASE '!AJ593/SUM('BASE '!$AH593:$AK593)</f>
        <v>0.13662790697674418</v>
      </c>
      <c r="AB593" s="31">
        <f>'BASE '!AK593/SUM('BASE '!$AH593:$AK593)</f>
        <v>4.6511627906976737E-2</v>
      </c>
      <c r="AC593" s="31">
        <f>'BASE '!AB593/'BASE '!AA593</f>
        <v>0.60005274609349246</v>
      </c>
      <c r="AD593" s="31">
        <f>'BASE '!AF593/'BASE '!AA593</f>
        <v>0.20083075097250608</v>
      </c>
      <c r="AE593" s="31">
        <f>'BASE '!AG593/'BASE '!AA593</f>
        <v>0.1408320696248434</v>
      </c>
      <c r="AF593" s="31">
        <f>'BASE '!AA593/'BASE '!G593</f>
        <v>3.2264271840141141E-2</v>
      </c>
      <c r="DV593" s="5"/>
      <c r="DW593" s="5"/>
      <c r="DX593" s="5"/>
      <c r="DY593" s="5"/>
      <c r="DZ593" s="5"/>
      <c r="EA593" s="5"/>
      <c r="EB593" s="5"/>
    </row>
    <row r="594" spans="1:132">
      <c r="A594" t="s">
        <v>1400</v>
      </c>
      <c r="B594" t="s">
        <v>1376</v>
      </c>
      <c r="C594" t="s">
        <v>1401</v>
      </c>
      <c r="D594" s="31">
        <f>'BASE '!Z594/'BASE '!AA594</f>
        <v>22404.534420979195</v>
      </c>
      <c r="E594" s="31">
        <f>'BASE '!AA594/'BASE '!CV594</f>
        <v>1.846370023419204</v>
      </c>
      <c r="F594" s="31">
        <f>'BASE '!Z594/'BASE '!CV594</f>
        <v>41367.060743559719</v>
      </c>
      <c r="G594" s="31">
        <f>SUM(OTEs!D594:K594,OTEs!M594,OTEs!N594,OTEs!O594,OTEs!Q594)/'BASE '!AA594</f>
        <v>0.67154997463216637</v>
      </c>
      <c r="H594" s="31">
        <f>OTEs!D594/OTEs!$T594</f>
        <v>4.6304774362328306E-2</v>
      </c>
      <c r="I594" s="31">
        <f>OTEs!E594/OTEs!$T594</f>
        <v>0</v>
      </c>
      <c r="J594" s="31">
        <f>OTEs!F594/OTEs!$T594</f>
        <v>0</v>
      </c>
      <c r="K594" s="31">
        <f>OTEs!G594/OTEs!$T594</f>
        <v>0.39064748201438843</v>
      </c>
      <c r="L594" s="31">
        <f>OTEs!H594/OTEs!$T594</f>
        <v>4.2838456507521244E-2</v>
      </c>
      <c r="M594" s="31">
        <f>OTEs!I594/OTEs!$T594</f>
        <v>1.9686069326357091E-2</v>
      </c>
      <c r="N594" s="31">
        <f>OTEs!J594/OTEs!$T594</f>
        <v>0</v>
      </c>
      <c r="O594" s="31">
        <f>OTEs!K594/OTEs!$T594</f>
        <v>0</v>
      </c>
      <c r="P594" s="31">
        <f>OTEs!L594/OTEs!$T594</f>
        <v>9.3525179856115085E-3</v>
      </c>
      <c r="Q594" s="31">
        <f>OTEs!M594/OTEs!$T594</f>
        <v>9.1563113145846952E-4</v>
      </c>
      <c r="R594" s="31">
        <f>OTEs!N594/OTEs!$T594</f>
        <v>5.0228907782864603E-2</v>
      </c>
      <c r="S594" s="31">
        <f>OTEs!O594/OTEs!$T594</f>
        <v>0.11713538260300847</v>
      </c>
      <c r="T594" s="31">
        <f>OTEs!P594/OTEs!$T594</f>
        <v>0.11353826030085018</v>
      </c>
      <c r="U594" s="31">
        <f>OTEs!Q594/OTEs!$T594</f>
        <v>2.478744277305428E-2</v>
      </c>
      <c r="V594" s="31">
        <f>OTEs!R594/OTEs!$T594</f>
        <v>4.2446043165467615E-2</v>
      </c>
      <c r="W594" s="31">
        <f>OTEs!S594/OTEs!$T594</f>
        <v>0.14211903204708959</v>
      </c>
      <c r="X594" s="31">
        <f>SUM('BASE '!AH594:AK594)/'BASE '!AA594</f>
        <v>0.30758498224251646</v>
      </c>
      <c r="Y594" s="31">
        <f>'BASE '!AH594/SUM('BASE '!$AH594:$AK594)</f>
        <v>0.45773195876288658</v>
      </c>
      <c r="Z594" s="31">
        <f>'BASE '!AI594/SUM('BASE '!$AH594:$AK594)</f>
        <v>0.3587628865979382</v>
      </c>
      <c r="AA594" s="31">
        <f>'BASE '!AJ594/SUM('BASE '!$AH594:$AK594)</f>
        <v>0.15051546391752577</v>
      </c>
      <c r="AB594" s="31">
        <f>'BASE '!AK594/SUM('BASE '!$AH594:$AK594)</f>
        <v>3.2989690721649485E-2</v>
      </c>
      <c r="AC594" s="31">
        <f>'BASE '!AB594/'BASE '!AA594</f>
        <v>0.62480974124809741</v>
      </c>
      <c r="AD594" s="31">
        <f>'BASE '!AF594/'BASE '!AA594</f>
        <v>0.22101725012683918</v>
      </c>
      <c r="AE594" s="31">
        <f>'BASE '!AG594/'BASE '!AA594</f>
        <v>0.13254693049213595</v>
      </c>
      <c r="AF594" s="31">
        <f>'BASE '!AA594/'BASE '!G594</f>
        <v>8.2428424253147919E-2</v>
      </c>
      <c r="DV594" s="5"/>
      <c r="DW594" s="5"/>
      <c r="DX594" s="5"/>
      <c r="DY594" s="5"/>
      <c r="DZ594" s="5"/>
      <c r="EA594" s="5"/>
      <c r="EB594" s="5"/>
    </row>
    <row r="595" spans="1:132">
      <c r="A595" t="s">
        <v>1402</v>
      </c>
      <c r="B595" t="s">
        <v>1376</v>
      </c>
      <c r="C595" t="s">
        <v>1403</v>
      </c>
      <c r="D595" s="31">
        <f>'BASE '!Z595/'BASE '!AA595</f>
        <v>53685.215516444689</v>
      </c>
      <c r="E595" s="31">
        <f>'BASE '!AA595/'BASE '!CV595</f>
        <v>1.0065663474692204</v>
      </c>
      <c r="F595" s="31">
        <f>'BASE '!Z595/'BASE '!CV595</f>
        <v>54037.731295485639</v>
      </c>
      <c r="G595" s="31">
        <f>SUM(OTEs!D595:K595,OTEs!M595,OTEs!N595,OTEs!O595,OTEs!Q595)/'BASE '!AA595</f>
        <v>0.51630877955966303</v>
      </c>
      <c r="H595" s="31">
        <f>OTEs!D595/OTEs!$T595</f>
        <v>0.34609033511413306</v>
      </c>
      <c r="I595" s="31">
        <f>OTEs!E595/OTEs!$T595</f>
        <v>0</v>
      </c>
      <c r="J595" s="31">
        <f>OTEs!F595/OTEs!$T595</f>
        <v>0</v>
      </c>
      <c r="K595" s="31">
        <f>OTEs!G595/OTEs!$T595</f>
        <v>3.9825157843613405E-3</v>
      </c>
      <c r="L595" s="31">
        <f>OTEs!H595/OTEs!$T595</f>
        <v>0</v>
      </c>
      <c r="M595" s="31">
        <f>OTEs!I595/OTEs!$T595</f>
        <v>0</v>
      </c>
      <c r="N595" s="31">
        <f>OTEs!J595/OTEs!$T595</f>
        <v>0</v>
      </c>
      <c r="O595" s="31">
        <f>OTEs!K595/OTEs!$T595</f>
        <v>0</v>
      </c>
      <c r="P595" s="31">
        <f>OTEs!L595/OTEs!$T595</f>
        <v>0</v>
      </c>
      <c r="Q595" s="31">
        <f>OTEs!M595/OTEs!$T595</f>
        <v>0.12141816415735794</v>
      </c>
      <c r="R595" s="31">
        <f>OTEs!N595/OTEs!$T595</f>
        <v>0.18853812530354541</v>
      </c>
      <c r="S595" s="31">
        <f>OTEs!O595/OTEs!$T595</f>
        <v>7.7999028654686733E-2</v>
      </c>
      <c r="T595" s="31">
        <f>OTEs!P595/OTEs!$T595</f>
        <v>5.5949490043710533E-2</v>
      </c>
      <c r="U595" s="31">
        <f>OTEs!Q595/OTEs!$T595</f>
        <v>0</v>
      </c>
      <c r="V595" s="31">
        <f>OTEs!R595/OTEs!$T595</f>
        <v>2.3409422049538612E-2</v>
      </c>
      <c r="W595" s="31">
        <f>OTEs!S595/OTEs!$T595</f>
        <v>0.18261291889266634</v>
      </c>
      <c r="X595" s="31">
        <f>SUM('BASE '!AH595:AK595)/'BASE '!AA595</f>
        <v>0.67545528676270727</v>
      </c>
      <c r="Y595" s="31">
        <f>'BASE '!AH595/SUM('BASE '!$AH595:$AK595)</f>
        <v>0.71830985915492962</v>
      </c>
      <c r="Z595" s="31">
        <f>'BASE '!AI595/SUM('BASE '!$AH595:$AK595)</f>
        <v>0.22535211267605632</v>
      </c>
      <c r="AA595" s="31">
        <f>'BASE '!AJ595/SUM('BASE '!$AH595:$AK595)</f>
        <v>8.0482897384305842E-3</v>
      </c>
      <c r="AB595" s="31">
        <f>'BASE '!AK595/SUM('BASE '!$AH595:$AK595)</f>
        <v>4.8289738430583498E-2</v>
      </c>
      <c r="AC595" s="31">
        <f>'BASE '!AB595/'BASE '!AA595</f>
        <v>0.87761620005436269</v>
      </c>
      <c r="AD595" s="31">
        <f>'BASE '!AF595/'BASE '!AA595</f>
        <v>5.1712421853764616E-2</v>
      </c>
      <c r="AE595" s="31">
        <f>'BASE '!AG595/'BASE '!AA595</f>
        <v>5.4430551780375099E-2</v>
      </c>
      <c r="AF595" s="31">
        <f>'BASE '!AA595/'BASE '!G595</f>
        <v>8.4796597470417873E-2</v>
      </c>
      <c r="DV595" s="5"/>
      <c r="DW595" s="5"/>
      <c r="DX595" s="5"/>
      <c r="DY595" s="5"/>
      <c r="DZ595" s="5"/>
      <c r="EA595" s="5"/>
      <c r="EB595" s="5"/>
    </row>
    <row r="596" spans="1:132">
      <c r="A596" t="s">
        <v>1404</v>
      </c>
      <c r="B596" t="s">
        <v>1376</v>
      </c>
      <c r="C596" t="s">
        <v>1405</v>
      </c>
      <c r="D596" s="31">
        <f>'BASE '!Z596/'BASE '!AA596</f>
        <v>5333.8268507244329</v>
      </c>
      <c r="E596" s="31">
        <f>'BASE '!AA596/'BASE '!CV596</f>
        <v>2.9634965034965033</v>
      </c>
      <c r="F596" s="31">
        <f>'BASE '!Z596/'BASE '!CV596</f>
        <v>15806.777222377623</v>
      </c>
      <c r="G596" s="31">
        <f>SUM(OTEs!D596:K596,OTEs!M596,OTEs!N596,OTEs!O596,OTEs!Q596)/'BASE '!AA596</f>
        <v>0.67218839964132326</v>
      </c>
      <c r="H596" s="31">
        <f>OTEs!D596/OTEs!$T596</f>
        <v>0.23697494999523769</v>
      </c>
      <c r="I596" s="31">
        <f>OTEs!E596/OTEs!$T596</f>
        <v>0</v>
      </c>
      <c r="J596" s="31">
        <f>OTEs!F596/OTEs!$T596</f>
        <v>0</v>
      </c>
      <c r="K596" s="31">
        <f>OTEs!G596/OTEs!$T596</f>
        <v>0.20430517192113537</v>
      </c>
      <c r="L596" s="31">
        <f>OTEs!H596/OTEs!$T596</f>
        <v>4.238498904657587E-3</v>
      </c>
      <c r="M596" s="31">
        <f>OTEs!I596/OTEs!$T596</f>
        <v>1.9192304028955144E-2</v>
      </c>
      <c r="N596" s="31">
        <f>OTEs!J596/OTEs!$T596</f>
        <v>0</v>
      </c>
      <c r="O596" s="31">
        <f>OTEs!K596/OTEs!$T596</f>
        <v>0</v>
      </c>
      <c r="P596" s="31">
        <f>OTEs!L596/OTEs!$T596</f>
        <v>1.1905895799599964E-2</v>
      </c>
      <c r="Q596" s="31">
        <f>OTEs!M596/OTEs!$T596</f>
        <v>0</v>
      </c>
      <c r="R596" s="31">
        <f>OTEs!N596/OTEs!$T596</f>
        <v>0.18335079531383944</v>
      </c>
      <c r="S596" s="31">
        <f>OTEs!O596/OTEs!$T596</f>
        <v>2.695494809029432E-2</v>
      </c>
      <c r="T596" s="31">
        <f>OTEs!P596/OTEs!$T596</f>
        <v>8.4055624345175745E-2</v>
      </c>
      <c r="U596" s="31">
        <f>OTEs!Q596/OTEs!$T596</f>
        <v>3.2860272406895897E-3</v>
      </c>
      <c r="V596" s="31">
        <f>OTEs!R596/OTEs!$T596</f>
        <v>0.11734450900085723</v>
      </c>
      <c r="W596" s="31">
        <f>OTEs!S596/OTEs!$T596</f>
        <v>0.10839127535955806</v>
      </c>
      <c r="X596" s="31">
        <f>SUM('BASE '!AH596:AK596)/'BASE '!AA596</f>
        <v>0.31714568880079291</v>
      </c>
      <c r="Y596" s="31">
        <f>'BASE '!AH596/SUM('BASE '!$AH596:$AK596)</f>
        <v>0.66369047619047616</v>
      </c>
      <c r="Z596" s="31">
        <f>'BASE '!AI596/SUM('BASE '!$AH596:$AK596)</f>
        <v>0.23511904761904762</v>
      </c>
      <c r="AA596" s="31">
        <f>'BASE '!AJ596/SUM('BASE '!$AH596:$AK596)</f>
        <v>8.9285714285714288E-2</v>
      </c>
      <c r="AB596" s="31">
        <f>'BASE '!AK596/SUM('BASE '!$AH596:$AK596)</f>
        <v>1.1904761904761904E-2</v>
      </c>
      <c r="AC596" s="31">
        <f>'BASE '!AB596/'BASE '!AA596</f>
        <v>0.69606871489924027</v>
      </c>
      <c r="AD596" s="31">
        <f>'BASE '!AF596/'BASE '!AA596</f>
        <v>0.19401576289584219</v>
      </c>
      <c r="AE596" s="31">
        <f>'BASE '!AG596/'BASE '!AA596</f>
        <v>8.2306857331634356E-2</v>
      </c>
      <c r="AF596" s="31">
        <f>'BASE '!AA596/'BASE '!G596</f>
        <v>0.15442657204939697</v>
      </c>
      <c r="DV596" s="5"/>
      <c r="DW596" s="5"/>
      <c r="DX596" s="5"/>
      <c r="DY596" s="5"/>
      <c r="DZ596" s="5"/>
      <c r="EA596" s="5"/>
      <c r="EB596" s="5"/>
    </row>
    <row r="597" spans="1:132">
      <c r="A597" t="s">
        <v>1406</v>
      </c>
      <c r="B597" t="s">
        <v>1376</v>
      </c>
      <c r="C597" t="s">
        <v>1407</v>
      </c>
      <c r="D597" s="31">
        <f>'BASE '!Z597/'BASE '!AA597</f>
        <v>8647.0758445385018</v>
      </c>
      <c r="E597" s="31">
        <f>'BASE '!AA597/'BASE '!CV597</f>
        <v>2.1499748617395675</v>
      </c>
      <c r="F597" s="31">
        <f>'BASE '!Z597/'BASE '!CV597</f>
        <v>18590.99569331322</v>
      </c>
      <c r="G597" s="31">
        <f>SUM(OTEs!D597:K597,OTEs!M597,OTEs!N597,OTEs!O597,OTEs!Q597)/'BASE '!AA597</f>
        <v>0.57304211584781239</v>
      </c>
      <c r="H597" s="31">
        <f>OTEs!D597/OTEs!$T597</f>
        <v>0.33666997964882389</v>
      </c>
      <c r="I597" s="31">
        <f>OTEs!E597/OTEs!$T597</f>
        <v>0</v>
      </c>
      <c r="J597" s="31">
        <f>OTEs!F597/OTEs!$T597</f>
        <v>0</v>
      </c>
      <c r="K597" s="31">
        <f>OTEs!G597/OTEs!$T597</f>
        <v>2.6622178049126789E-2</v>
      </c>
      <c r="L597" s="31">
        <f>OTEs!H597/OTEs!$T597</f>
        <v>2.0587817691324717E-3</v>
      </c>
      <c r="M597" s="31">
        <f>OTEs!I597/OTEs!$T597</f>
        <v>1.2068720715604146E-3</v>
      </c>
      <c r="N597" s="31">
        <f>OTEs!J597/OTEs!$T597</f>
        <v>0</v>
      </c>
      <c r="O597" s="31">
        <f>OTEs!K597/OTEs!$T597</f>
        <v>0</v>
      </c>
      <c r="P597" s="31">
        <f>OTEs!L597/OTEs!$T597</f>
        <v>0</v>
      </c>
      <c r="Q597" s="31">
        <f>OTEs!M597/OTEs!$T597</f>
        <v>0.12156278101187939</v>
      </c>
      <c r="R597" s="31">
        <f>OTEs!N597/OTEs!$T597</f>
        <v>1.3938189218609492E-2</v>
      </c>
      <c r="S597" s="31">
        <f>OTEs!O597/OTEs!$T597</f>
        <v>6.6590941360215816E-2</v>
      </c>
      <c r="T597" s="31">
        <f>OTEs!P597/OTEs!$T597</f>
        <v>0.15447962515973307</v>
      </c>
      <c r="U597" s="31">
        <f>OTEs!Q597/OTEs!$T597</f>
        <v>1.1240475176297978E-2</v>
      </c>
      <c r="V597" s="31">
        <f>OTEs!R597/OTEs!$T597</f>
        <v>3.9235174404846418E-2</v>
      </c>
      <c r="W597" s="31">
        <f>OTEs!S597/OTEs!$T597</f>
        <v>0.2263950021297742</v>
      </c>
      <c r="X597" s="31">
        <f>SUM('BASE '!AH597:AK597)/'BASE '!AA597</f>
        <v>1.1514627130930948</v>
      </c>
      <c r="Y597" s="31">
        <f>'BASE '!AH597/SUM('BASE '!$AH597:$AK597)</f>
        <v>0.86433793663688052</v>
      </c>
      <c r="Z597" s="31">
        <f>'BASE '!AI597/SUM('BASE '!$AH597:$AK597)</f>
        <v>7.839155158407797E-2</v>
      </c>
      <c r="AA597" s="31">
        <f>'BASE '!AJ597/SUM('BASE '!$AH597:$AK597)</f>
        <v>3.7774167343623065E-2</v>
      </c>
      <c r="AB597" s="31">
        <f>'BASE '!AK597/SUM('BASE '!$AH597:$AK597)</f>
        <v>1.9496344435418356E-2</v>
      </c>
      <c r="AC597" s="31">
        <f>'BASE '!AB597/'BASE '!AA597</f>
        <v>0.8783995510137268</v>
      </c>
      <c r="AD597" s="31">
        <f>'BASE '!AF597/'BASE '!AA597</f>
        <v>2.0695461029394568E-2</v>
      </c>
      <c r="AE597" s="31">
        <f>'BASE '!AG597/'BASE '!AA597</f>
        <v>5.9256834179080044E-2</v>
      </c>
      <c r="AF597" s="31">
        <f>'BASE '!AA597/'BASE '!G597</f>
        <v>9.4244467883538338E-2</v>
      </c>
      <c r="DV597" s="5"/>
      <c r="DW597" s="5"/>
      <c r="DX597" s="5"/>
      <c r="DY597" s="5"/>
      <c r="DZ597" s="5"/>
      <c r="EA597" s="5"/>
      <c r="EB597" s="5"/>
    </row>
    <row r="598" spans="1:132">
      <c r="A598" t="s">
        <v>1408</v>
      </c>
      <c r="B598" t="s">
        <v>1376</v>
      </c>
      <c r="C598" t="s">
        <v>1409</v>
      </c>
      <c r="D598" s="31">
        <f>'BASE '!Z598/'BASE '!AA598</f>
        <v>11399.370852110707</v>
      </c>
      <c r="E598" s="31">
        <f>'BASE '!AA598/'BASE '!CV598</f>
        <v>1.5771604938271606</v>
      </c>
      <c r="F598" s="31">
        <f>'BASE '!Z598/'BASE '!CV598</f>
        <v>17978.637362433863</v>
      </c>
      <c r="G598" s="31">
        <f>SUM(OTEs!D598:K598,OTEs!M598,OTEs!N598,OTEs!O598,OTEs!Q598)/'BASE '!AA598</f>
        <v>0.66088901313950232</v>
      </c>
      <c r="H598" s="31">
        <f>OTEs!D598/OTEs!$T598</f>
        <v>0.19131851507040618</v>
      </c>
      <c r="I598" s="31">
        <f>OTEs!E598/OTEs!$T598</f>
        <v>0</v>
      </c>
      <c r="J598" s="31">
        <f>OTEs!F598/OTEs!$T598</f>
        <v>0</v>
      </c>
      <c r="K598" s="31">
        <f>OTEs!G598/OTEs!$T598</f>
        <v>0.23484231351099738</v>
      </c>
      <c r="L598" s="31">
        <f>OTEs!H598/OTEs!$T598</f>
        <v>1.8619806819504252E-3</v>
      </c>
      <c r="M598" s="31">
        <f>OTEs!I598/OTEs!$T598</f>
        <v>0</v>
      </c>
      <c r="N598" s="31">
        <f>OTEs!J598/OTEs!$T598</f>
        <v>0</v>
      </c>
      <c r="O598" s="31">
        <f>OTEs!K598/OTEs!$T598</f>
        <v>0</v>
      </c>
      <c r="P598" s="31">
        <f>OTEs!L598/OTEs!$T598</f>
        <v>4.945886186430817E-3</v>
      </c>
      <c r="Q598" s="31">
        <f>OTEs!M598/OTEs!$T598</f>
        <v>0.24787617828465036</v>
      </c>
      <c r="R598" s="31">
        <f>OTEs!N598/OTEs!$T598</f>
        <v>8.8444082392645194E-3</v>
      </c>
      <c r="S598" s="31">
        <f>OTEs!O598/OTEs!$T598</f>
        <v>1.8619806819504252E-3</v>
      </c>
      <c r="T598" s="31">
        <f>OTEs!P598/OTEs!$T598</f>
        <v>6.4471081112533468E-2</v>
      </c>
      <c r="U598" s="31">
        <f>OTEs!Q598/OTEs!$T598</f>
        <v>1.1637379262190157E-3</v>
      </c>
      <c r="V598" s="31">
        <f>OTEs!R598/OTEs!$T598</f>
        <v>5.4346561154428034E-2</v>
      </c>
      <c r="W598" s="31">
        <f>OTEs!S598/OTEs!$T598</f>
        <v>0.18846735715116961</v>
      </c>
      <c r="X598" s="31">
        <f>SUM('BASE '!AH598:AK598)/'BASE '!AA598</f>
        <v>1.3178641319541518</v>
      </c>
      <c r="Y598" s="31">
        <f>'BASE '!AH598/SUM('BASE '!$AH598:$AK598)</f>
        <v>0.92702588035638522</v>
      </c>
      <c r="Z598" s="31">
        <f>'BASE '!AI598/SUM('BASE '!$AH598:$AK598)</f>
        <v>4.1578277471361898E-2</v>
      </c>
      <c r="AA598" s="31">
        <f>'BASE '!AJ598/SUM('BASE '!$AH598:$AK598)</f>
        <v>7.6368264743317772E-3</v>
      </c>
      <c r="AB598" s="31">
        <f>'BASE '!AK598/SUM('BASE '!$AH598:$AK598)</f>
        <v>2.3759015697921083E-2</v>
      </c>
      <c r="AC598" s="31">
        <f>'BASE '!AB598/'BASE '!AA598</f>
        <v>0.87604137545429139</v>
      </c>
      <c r="AD598" s="31">
        <f>'BASE '!AF598/'BASE '!AA598</f>
        <v>7.8669275929549906E-2</v>
      </c>
      <c r="AE598" s="31">
        <f>'BASE '!AG598/'BASE '!AA598</f>
        <v>2.0967291025999441E-2</v>
      </c>
      <c r="AF598" s="31">
        <f>'BASE '!AA598/'BASE '!G598</f>
        <v>0.13901357609861897</v>
      </c>
      <c r="DV598" s="5"/>
      <c r="DW598" s="5"/>
      <c r="DX598" s="5"/>
      <c r="DY598" s="5"/>
      <c r="DZ598" s="5"/>
      <c r="EA598" s="5"/>
      <c r="EB598" s="5"/>
    </row>
    <row r="599" spans="1:132">
      <c r="A599" t="s">
        <v>1410</v>
      </c>
      <c r="B599" t="s">
        <v>1376</v>
      </c>
      <c r="C599" t="s">
        <v>1411</v>
      </c>
      <c r="D599" s="31">
        <f>'BASE '!Z599/'BASE '!AA599</f>
        <v>1452.0001837140019</v>
      </c>
      <c r="E599" s="31">
        <f>'BASE '!AA599/'BASE '!CV599</f>
        <v>2.6155844155844155</v>
      </c>
      <c r="F599" s="31">
        <f>'BASE '!Z599/'BASE '!CV599</f>
        <v>3797.8290519480515</v>
      </c>
      <c r="G599" s="31">
        <f>SUM(OTEs!D599:K599,OTEs!M599,OTEs!N599,OTEs!O599,OTEs!Q599)/'BASE '!AA599</f>
        <v>0.53674280039721955</v>
      </c>
      <c r="H599" s="31">
        <f>OTEs!D599/OTEs!$T599</f>
        <v>0.18582423038728899</v>
      </c>
      <c r="I599" s="31">
        <f>OTEs!E599/OTEs!$T599</f>
        <v>0</v>
      </c>
      <c r="J599" s="31">
        <f>OTEs!F599/OTEs!$T599</f>
        <v>0</v>
      </c>
      <c r="K599" s="31">
        <f>OTEs!G599/OTEs!$T599</f>
        <v>1.7378351539225423E-3</v>
      </c>
      <c r="L599" s="31">
        <f>OTEs!H599/OTEs!$T599</f>
        <v>2.8550148957298908E-3</v>
      </c>
      <c r="M599" s="31">
        <f>OTEs!I599/OTEs!$T599</f>
        <v>6.2065541211519359E-2</v>
      </c>
      <c r="N599" s="31">
        <f>OTEs!J599/OTEs!$T599</f>
        <v>0</v>
      </c>
      <c r="O599" s="31">
        <f>OTEs!K599/OTEs!$T599</f>
        <v>0</v>
      </c>
      <c r="P599" s="31">
        <f>OTEs!L599/OTEs!$T599</f>
        <v>2.6688182720953326E-2</v>
      </c>
      <c r="Q599" s="31">
        <f>OTEs!M599/OTEs!$T599</f>
        <v>0</v>
      </c>
      <c r="R599" s="31">
        <f>OTEs!N599/OTEs!$T599</f>
        <v>0.20419563058589871</v>
      </c>
      <c r="S599" s="31">
        <f>OTEs!O599/OTEs!$T599</f>
        <v>8.0064548162859975E-2</v>
      </c>
      <c r="T599" s="31">
        <f>OTEs!P599/OTEs!$T599</f>
        <v>0.3295680238331678</v>
      </c>
      <c r="U599" s="31">
        <f>OTEs!Q599/OTEs!$T599</f>
        <v>0</v>
      </c>
      <c r="V599" s="31">
        <f>OTEs!R599/OTEs!$T599</f>
        <v>2.3833167825223434E-2</v>
      </c>
      <c r="W599" s="31">
        <f>OTEs!S599/OTEs!$T599</f>
        <v>8.3167825223435951E-2</v>
      </c>
      <c r="X599" s="31">
        <f>SUM('BASE '!AH599:AK599)/'BASE '!AA599</f>
        <v>0.68272095332671301</v>
      </c>
      <c r="Y599" s="31">
        <f>'BASE '!AH599/SUM('BASE '!$AH599:$AK599)</f>
        <v>0.8290909090909091</v>
      </c>
      <c r="Z599" s="31">
        <f>'BASE '!AI599/SUM('BASE '!$AH599:$AK599)</f>
        <v>0.11272727272727273</v>
      </c>
      <c r="AA599" s="31">
        <f>'BASE '!AJ599/SUM('BASE '!$AH599:$AK599)</f>
        <v>1.4545454545454545E-2</v>
      </c>
      <c r="AB599" s="31">
        <f>'BASE '!AK599/SUM('BASE '!$AH599:$AK599)</f>
        <v>4.3636363636363633E-2</v>
      </c>
      <c r="AC599" s="31">
        <f>'BASE '!AB599/'BASE '!AA599</f>
        <v>0.74788977159880832</v>
      </c>
      <c r="AD599" s="31">
        <f>'BASE '!AF599/'BASE '!AA599</f>
        <v>0.12661370407149949</v>
      </c>
      <c r="AE599" s="31">
        <f>'BASE '!AG599/'BASE '!AA599</f>
        <v>9.3098311817279039E-2</v>
      </c>
      <c r="AF599" s="31">
        <f>'BASE '!AA599/'BASE '!G599</f>
        <v>6.9598905193034563E-2</v>
      </c>
      <c r="DV599" s="5"/>
      <c r="DW599" s="5"/>
      <c r="DX599" s="5"/>
      <c r="DY599" s="5"/>
      <c r="DZ599" s="5"/>
      <c r="EA599" s="5"/>
      <c r="EB599" s="5"/>
    </row>
    <row r="600" spans="1:132">
      <c r="A600" t="s">
        <v>1412</v>
      </c>
      <c r="B600" t="s">
        <v>1376</v>
      </c>
      <c r="C600" t="s">
        <v>1413</v>
      </c>
      <c r="D600" s="31">
        <f>'BASE '!Z600/'BASE '!AA600</f>
        <v>4118.0565055970146</v>
      </c>
      <c r="E600" s="31">
        <f>'BASE '!AA600/'BASE '!CV600</f>
        <v>1.0065727699530516</v>
      </c>
      <c r="F600" s="31">
        <f>'BASE '!Z600/'BASE '!CV600</f>
        <v>4145.1235436619718</v>
      </c>
      <c r="G600" s="31">
        <f>SUM(OTEs!D600:K600,OTEs!M600,OTEs!N600,OTEs!O600,OTEs!Q600)/'BASE '!AA600</f>
        <v>0.23731343283582088</v>
      </c>
      <c r="H600" s="31">
        <f>OTEs!D600/OTEs!$T600</f>
        <v>2.3070268191867738E-2</v>
      </c>
      <c r="I600" s="31">
        <f>OTEs!E600/OTEs!$T600</f>
        <v>0</v>
      </c>
      <c r="J600" s="31">
        <f>OTEs!F600/OTEs!$T600</f>
        <v>0</v>
      </c>
      <c r="K600" s="31">
        <f>OTEs!G600/OTEs!$T600</f>
        <v>2.3550898779198314E-2</v>
      </c>
      <c r="L600" s="31">
        <f>OTEs!H600/OTEs!$T600</f>
        <v>3.7777564164183416E-2</v>
      </c>
      <c r="M600" s="31">
        <f>OTEs!I600/OTEs!$T600</f>
        <v>8.1707199846198217E-2</v>
      </c>
      <c r="N600" s="31">
        <f>OTEs!J600/OTEs!$T600</f>
        <v>0</v>
      </c>
      <c r="O600" s="31">
        <f>OTEs!K600/OTEs!$T600</f>
        <v>0</v>
      </c>
      <c r="P600" s="31">
        <f>OTEs!L600/OTEs!$T600</f>
        <v>5.5945400365279258E-2</v>
      </c>
      <c r="Q600" s="31">
        <f>OTEs!M600/OTEs!$T600</f>
        <v>0</v>
      </c>
      <c r="R600" s="31">
        <f>OTEs!N600/OTEs!$T600</f>
        <v>4.229549168509085E-2</v>
      </c>
      <c r="S600" s="31">
        <f>OTEs!O600/OTEs!$T600</f>
        <v>3.6143420167259445E-2</v>
      </c>
      <c r="T600" s="31">
        <f>OTEs!P600/OTEs!$T600</f>
        <v>0.16081899452081133</v>
      </c>
      <c r="U600" s="31">
        <f>OTEs!Q600/OTEs!$T600</f>
        <v>0</v>
      </c>
      <c r="V600" s="31">
        <f>OTEs!R600/OTEs!$T600</f>
        <v>0.17206575026434684</v>
      </c>
      <c r="W600" s="31">
        <f>OTEs!S600/OTEs!$T600</f>
        <v>0.36662501201576475</v>
      </c>
      <c r="X600" s="31">
        <f>SUM('BASE '!AH600:AK600)/'BASE '!AA600</f>
        <v>0.31156716417910446</v>
      </c>
      <c r="Y600" s="31">
        <f>'BASE '!AH600/SUM('BASE '!$AH600:$AK600)</f>
        <v>0.4760479041916168</v>
      </c>
      <c r="Z600" s="31">
        <f>'BASE '!AI600/SUM('BASE '!$AH600:$AK600)</f>
        <v>0.33532934131736525</v>
      </c>
      <c r="AA600" s="31">
        <f>'BASE '!AJ600/SUM('BASE '!$AH600:$AK600)</f>
        <v>4.4910179640718563E-2</v>
      </c>
      <c r="AB600" s="31">
        <f>'BASE '!AK600/SUM('BASE '!$AH600:$AK600)</f>
        <v>0.1437125748502994</v>
      </c>
      <c r="AC600" s="31">
        <f>'BASE '!AB600/'BASE '!AA600</f>
        <v>0.52154850746268655</v>
      </c>
      <c r="AD600" s="31">
        <f>'BASE '!AF600/'BASE '!AA600</f>
        <v>0.4226679104477612</v>
      </c>
      <c r="AE600" s="31">
        <f>'BASE '!AG600/'BASE '!AA600</f>
        <v>2.5279850746268654E-2</v>
      </c>
      <c r="AF600" s="31">
        <f>'BASE '!AA600/'BASE '!G600</f>
        <v>6.2212779191565926E-2</v>
      </c>
      <c r="DV600" s="5"/>
      <c r="DW600" s="5"/>
      <c r="DX600" s="5"/>
      <c r="DY600" s="5"/>
      <c r="DZ600" s="5"/>
      <c r="EA600" s="5"/>
      <c r="EB600" s="5"/>
    </row>
    <row r="601" spans="1:132">
      <c r="A601" t="s">
        <v>1414</v>
      </c>
      <c r="B601" t="s">
        <v>1376</v>
      </c>
      <c r="C601" t="s">
        <v>1415</v>
      </c>
      <c r="D601" s="31">
        <f>'BASE '!Z601/'BASE '!AA601</f>
        <v>33061.675511838854</v>
      </c>
      <c r="E601" s="31">
        <f>'BASE '!AA601/'BASE '!CV601</f>
        <v>1.1024675324675324</v>
      </c>
      <c r="F601" s="31">
        <f>'BASE '!Z601/'BASE '!CV601</f>
        <v>36449.423820779222</v>
      </c>
      <c r="G601" s="31">
        <f>SUM(OTEs!D601:K601,OTEs!M601,OTEs!N601,OTEs!O601,OTEs!Q601)/'BASE '!AA601</f>
        <v>0.558840852868418</v>
      </c>
      <c r="H601" s="31">
        <f>OTEs!D601/OTEs!$T601</f>
        <v>0.32309502025878972</v>
      </c>
      <c r="I601" s="31">
        <f>OTEs!E601/OTEs!$T601</f>
        <v>0</v>
      </c>
      <c r="J601" s="31">
        <f>OTEs!F601/OTEs!$T601</f>
        <v>5.2411449483727612E-2</v>
      </c>
      <c r="K601" s="31">
        <f>OTEs!G601/OTEs!$T601</f>
        <v>5.2280747614690884E-2</v>
      </c>
      <c r="L601" s="31">
        <f>OTEs!H601/OTEs!$T601</f>
        <v>0</v>
      </c>
      <c r="M601" s="31">
        <f>OTEs!I601/OTEs!$T601</f>
        <v>0.10756763821722651</v>
      </c>
      <c r="N601" s="31">
        <f>OTEs!J601/OTEs!$T601</f>
        <v>0</v>
      </c>
      <c r="O601" s="31">
        <f>OTEs!K601/OTEs!$T601</f>
        <v>0</v>
      </c>
      <c r="P601" s="31">
        <f>OTEs!L601/OTEs!$T601</f>
        <v>0</v>
      </c>
      <c r="Q601" s="31">
        <f>OTEs!M601/OTEs!$T601</f>
        <v>0</v>
      </c>
      <c r="R601" s="31">
        <f>OTEs!N601/OTEs!$T601</f>
        <v>7.5414978434191593E-2</v>
      </c>
      <c r="S601" s="31">
        <f>OTEs!O601/OTEs!$T601</f>
        <v>9.2798327016076314E-3</v>
      </c>
      <c r="T601" s="31">
        <f>OTEs!P601/OTEs!$T601</f>
        <v>7.698340086263232E-2</v>
      </c>
      <c r="U601" s="31">
        <f>OTEs!Q601/OTEs!$T601</f>
        <v>0</v>
      </c>
      <c r="V601" s="31">
        <f>OTEs!R601/OTEs!$T601</f>
        <v>0.11031237746699779</v>
      </c>
      <c r="W601" s="31">
        <f>OTEs!S601/OTEs!$T601</f>
        <v>0.19265455496013589</v>
      </c>
      <c r="X601" s="31">
        <f>SUM('BASE '!AH601:AK601)/'BASE '!AA601</f>
        <v>1.0177877252915537</v>
      </c>
      <c r="Y601" s="31">
        <f>'BASE '!AH601/SUM('BASE '!$AH601:$AK601)</f>
        <v>0.92939814814814825</v>
      </c>
      <c r="Z601" s="31">
        <f>'BASE '!AI601/SUM('BASE '!$AH601:$AK601)</f>
        <v>6.0185185185185196E-2</v>
      </c>
      <c r="AA601" s="31">
        <f>'BASE '!AJ601/SUM('BASE '!$AH601:$AK601)</f>
        <v>1.1574074074074076E-3</v>
      </c>
      <c r="AB601" s="31">
        <f>'BASE '!AK601/SUM('BASE '!$AH601:$AK601)</f>
        <v>9.2592592592592605E-3</v>
      </c>
      <c r="AC601" s="31">
        <f>'BASE '!AB601/'BASE '!AA601</f>
        <v>0.7698197667569795</v>
      </c>
      <c r="AD601" s="31">
        <f>'BASE '!AF601/'BASE '!AA601</f>
        <v>0.12310048297797148</v>
      </c>
      <c r="AE601" s="31">
        <f>'BASE '!AG601/'BASE '!AA601</f>
        <v>5.3363175874661328E-2</v>
      </c>
      <c r="AF601" s="31">
        <f>'BASE '!AA601/'BASE '!G601</f>
        <v>7.3520391634829665E-2</v>
      </c>
      <c r="DV601" s="5"/>
      <c r="DW601" s="5"/>
      <c r="DX601" s="5"/>
      <c r="DY601" s="5"/>
      <c r="DZ601" s="5"/>
      <c r="EA601" s="5"/>
      <c r="EB601" s="5"/>
    </row>
    <row r="602" spans="1:132">
      <c r="A602" t="s">
        <v>1416</v>
      </c>
      <c r="B602" t="s">
        <v>1376</v>
      </c>
      <c r="C602" t="s">
        <v>1417</v>
      </c>
      <c r="D602" s="31">
        <f>'BASE '!Z602/'BASE '!AA602</f>
        <v>2557.0140339277004</v>
      </c>
      <c r="E602" s="31">
        <f>'BASE '!AA602/'BASE '!CV602</f>
        <v>2.7600598354525059</v>
      </c>
      <c r="F602" s="31">
        <f>'BASE '!Z602/'BASE '!CV602</f>
        <v>7057.5117337322372</v>
      </c>
      <c r="G602" s="31">
        <f>SUM(OTEs!D602:K602,OTEs!M602,OTEs!N602,OTEs!O602,OTEs!Q602)/'BASE '!AA602</f>
        <v>0.23733130995609991</v>
      </c>
      <c r="H602" s="31">
        <f>OTEs!D602/OTEs!$T602</f>
        <v>9.9286889742183221E-3</v>
      </c>
      <c r="I602" s="31">
        <f>OTEs!E602/OTEs!$T602</f>
        <v>0</v>
      </c>
      <c r="J602" s="31">
        <f>OTEs!F602/OTEs!$T602</f>
        <v>2.6110806363137687E-2</v>
      </c>
      <c r="K602" s="31">
        <f>OTEs!G602/OTEs!$T602</f>
        <v>2.8524410312671424E-2</v>
      </c>
      <c r="L602" s="31">
        <f>OTEs!H602/OTEs!$T602</f>
        <v>5.7131102578167857E-2</v>
      </c>
      <c r="M602" s="31">
        <f>OTEs!I602/OTEs!$T602</f>
        <v>8.3104772353263853E-3</v>
      </c>
      <c r="N602" s="31">
        <f>OTEs!J602/OTEs!$T602</f>
        <v>0</v>
      </c>
      <c r="O602" s="31">
        <f>OTEs!K602/OTEs!$T602</f>
        <v>5.7624794295117944E-2</v>
      </c>
      <c r="P602" s="31">
        <f>OTEs!L602/OTEs!$T602</f>
        <v>9.382885353812398E-2</v>
      </c>
      <c r="Q602" s="31">
        <f>OTEs!M602/OTEs!$T602</f>
        <v>0</v>
      </c>
      <c r="R602" s="31">
        <f>OTEs!N602/OTEs!$T602</f>
        <v>1.2314865606143722E-2</v>
      </c>
      <c r="S602" s="31">
        <f>OTEs!O602/OTEs!$T602</f>
        <v>4.0263302249040046E-2</v>
      </c>
      <c r="T602" s="31">
        <f>OTEs!P602/OTEs!$T602</f>
        <v>8.9605046626439949E-2</v>
      </c>
      <c r="U602" s="31">
        <f>OTEs!Q602/OTEs!$T602</f>
        <v>0</v>
      </c>
      <c r="V602" s="31">
        <f>OTEs!R602/OTEs!$T602</f>
        <v>0.18036204059243005</v>
      </c>
      <c r="W602" s="31">
        <f>OTEs!S602/OTEs!$T602</f>
        <v>0.39599561162918268</v>
      </c>
      <c r="X602" s="31">
        <f>SUM('BASE '!AH602:AK602)/'BASE '!AA602</f>
        <v>0.45200802124546091</v>
      </c>
      <c r="Y602" s="31">
        <f>'BASE '!AH602/SUM('BASE '!$AH602:$AK602)</f>
        <v>0.62290167865707446</v>
      </c>
      <c r="Z602" s="31">
        <f>'BASE '!AI602/SUM('BASE '!$AH602:$AK602)</f>
        <v>0.30155875299760193</v>
      </c>
      <c r="AA602" s="31">
        <f>'BASE '!AJ602/SUM('BASE '!$AH602:$AK602)</f>
        <v>6.1151079136690663E-2</v>
      </c>
      <c r="AB602" s="31">
        <f>'BASE '!AK602/SUM('BASE '!$AH602:$AK602)</f>
        <v>1.4388489208633094E-2</v>
      </c>
      <c r="AC602" s="31">
        <f>'BASE '!AB602/'BASE '!AA602</f>
        <v>0.33656712373313102</v>
      </c>
      <c r="AD602" s="31">
        <f>'BASE '!AF602/'BASE '!AA602</f>
        <v>0.62541325673405235</v>
      </c>
      <c r="AE602" s="31">
        <f>'BASE '!AG602/'BASE '!AA602</f>
        <v>1.5121131645981249E-2</v>
      </c>
      <c r="AF602" s="31">
        <f>'BASE '!AA602/'BASE '!G602</f>
        <v>0.10314303442941661</v>
      </c>
      <c r="DV602" s="5"/>
      <c r="DW602" s="5"/>
      <c r="DX602" s="5"/>
      <c r="DY602" s="5"/>
      <c r="DZ602" s="5"/>
      <c r="EA602" s="5"/>
      <c r="EB602" s="5"/>
    </row>
    <row r="603" spans="1:132">
      <c r="A603" t="s">
        <v>1418</v>
      </c>
      <c r="B603" t="s">
        <v>1376</v>
      </c>
      <c r="C603" t="s">
        <v>1313</v>
      </c>
      <c r="D603" s="31">
        <f>'BASE '!Z603/'BASE '!AA603</f>
        <v>5465.3793978921003</v>
      </c>
      <c r="E603" s="31">
        <f>'BASE '!AA603/'BASE '!CV603</f>
        <v>1.9477642276422766</v>
      </c>
      <c r="F603" s="31">
        <f>'BASE '!Z603/'BASE '!CV603</f>
        <v>10645.270481707317</v>
      </c>
      <c r="G603" s="31">
        <f>SUM(OTEs!D603:K603,OTEs!M603,OTEs!N603,OTEs!O603,OTEs!Q603)/'BASE '!AA603</f>
        <v>0.66190128352290512</v>
      </c>
      <c r="H603" s="31">
        <f>OTEs!D603/OTEs!$T603</f>
        <v>0.50339142231034129</v>
      </c>
      <c r="I603" s="31">
        <f>OTEs!E603/OTEs!$T603</f>
        <v>0</v>
      </c>
      <c r="J603" s="31">
        <f>OTEs!F603/OTEs!$T603</f>
        <v>1.5965772722529484E-2</v>
      </c>
      <c r="K603" s="31">
        <f>OTEs!G603/OTEs!$T603</f>
        <v>7.3046018991964945E-2</v>
      </c>
      <c r="L603" s="31">
        <f>OTEs!H603/OTEs!$T603</f>
        <v>4.6540749243451952E-2</v>
      </c>
      <c r="M603" s="31">
        <f>OTEs!I603/OTEs!$T603</f>
        <v>2.034853386204738E-2</v>
      </c>
      <c r="N603" s="31">
        <f>OTEs!J603/OTEs!$T603</f>
        <v>0</v>
      </c>
      <c r="O603" s="31">
        <f>OTEs!K603/OTEs!$T603</f>
        <v>0</v>
      </c>
      <c r="P603" s="31">
        <f>OTEs!L603/OTEs!$T603</f>
        <v>4.5810289053532301E-2</v>
      </c>
      <c r="Q603" s="31">
        <f>OTEs!M603/OTEs!$T603</f>
        <v>0</v>
      </c>
      <c r="R603" s="31">
        <f>OTEs!N603/OTEs!$T603</f>
        <v>0</v>
      </c>
      <c r="S603" s="31">
        <f>OTEs!O603/OTEs!$T603</f>
        <v>2.608786392570177E-3</v>
      </c>
      <c r="T603" s="31">
        <f>OTEs!P603/OTEs!$T603</f>
        <v>3.6209955128874052E-2</v>
      </c>
      <c r="U603" s="31">
        <f>OTEs!Q603/OTEs!$T603</f>
        <v>0</v>
      </c>
      <c r="V603" s="31">
        <f>OTEs!R603/OTEs!$T603</f>
        <v>0.18825002608786395</v>
      </c>
      <c r="W603" s="31">
        <f>OTEs!S603/OTEs!$T603</f>
        <v>6.78284462068246E-2</v>
      </c>
      <c r="X603" s="31">
        <f>SUM('BASE '!AH603:AK603)/'BASE '!AA603</f>
        <v>0.19722425127830531</v>
      </c>
      <c r="Y603" s="31">
        <f>'BASE '!AH603/SUM('BASE '!$AH603:$AK603)</f>
        <v>0.76719576719576721</v>
      </c>
      <c r="Z603" s="31">
        <f>'BASE '!AI603/SUM('BASE '!$AH603:$AK603)</f>
        <v>0.19576719576719578</v>
      </c>
      <c r="AA603" s="31">
        <f>'BASE '!AJ603/SUM('BASE '!$AH603:$AK603)</f>
        <v>3.7037037037037035E-2</v>
      </c>
      <c r="AB603" s="31">
        <f>'BASE '!AK603/SUM('BASE '!$AH603:$AK603)</f>
        <v>0</v>
      </c>
      <c r="AC603" s="31">
        <f>'BASE '!AB603/'BASE '!AA603</f>
        <v>0.71136387352603569</v>
      </c>
      <c r="AD603" s="31">
        <f>'BASE '!AF603/'BASE '!AA603</f>
        <v>0.25388709172492957</v>
      </c>
      <c r="AE603" s="31">
        <f>'BASE '!AG603/'BASE '!AA603</f>
        <v>9.7046853803610562E-3</v>
      </c>
      <c r="AF603" s="31">
        <f>'BASE '!AA603/'BASE '!G603</f>
        <v>9.2420311027507973E-2</v>
      </c>
      <c r="DV603" s="5"/>
      <c r="DW603" s="5"/>
      <c r="DX603" s="5"/>
      <c r="DY603" s="5"/>
      <c r="DZ603" s="5"/>
      <c r="EA603" s="5"/>
      <c r="EB603" s="5"/>
    </row>
    <row r="604" spans="1:132">
      <c r="A604" t="s">
        <v>1419</v>
      </c>
      <c r="B604" t="s">
        <v>1376</v>
      </c>
      <c r="C604" t="s">
        <v>1420</v>
      </c>
      <c r="D604" s="31">
        <f>'BASE '!Z604/'BASE '!AA604</f>
        <v>37521.185497019032</v>
      </c>
      <c r="E604" s="31">
        <f>'BASE '!AA604/'BASE '!CV604</f>
        <v>0.82089411764705877</v>
      </c>
      <c r="F604" s="31">
        <f>'BASE '!Z604/'BASE '!CV604</f>
        <v>30800.92046164706</v>
      </c>
      <c r="G604" s="31">
        <f>SUM(OTEs!D604:K604,OTEs!M604,OTEs!N604,OTEs!O604,OTEs!Q604)/'BASE '!AA604</f>
        <v>0.47947718413207979</v>
      </c>
      <c r="H604" s="31">
        <f>OTEs!D604/OTEs!$T604</f>
        <v>0.21258785942492009</v>
      </c>
      <c r="I604" s="31">
        <f>OTEs!E604/OTEs!$T604</f>
        <v>0</v>
      </c>
      <c r="J604" s="31">
        <f>OTEs!F604/OTEs!$T604</f>
        <v>6.3897763578274758E-3</v>
      </c>
      <c r="K604" s="31">
        <f>OTEs!G604/OTEs!$T604</f>
        <v>2.8434504792332269E-2</v>
      </c>
      <c r="L604" s="31">
        <f>OTEs!H604/OTEs!$T604</f>
        <v>1.5974440894568689E-3</v>
      </c>
      <c r="M604" s="31">
        <f>OTEs!I604/OTEs!$T604</f>
        <v>6.6837060702875387E-2</v>
      </c>
      <c r="N604" s="31">
        <f>OTEs!J604/OTEs!$T604</f>
        <v>0</v>
      </c>
      <c r="O604" s="31">
        <f>OTEs!K604/OTEs!$T604</f>
        <v>0</v>
      </c>
      <c r="P604" s="31">
        <f>OTEs!L604/OTEs!$T604</f>
        <v>1.1437699680511183E-2</v>
      </c>
      <c r="Q604" s="31">
        <f>OTEs!M604/OTEs!$T604</f>
        <v>6.370607028753994E-2</v>
      </c>
      <c r="R604" s="31">
        <f>OTEs!N604/OTEs!$T604</f>
        <v>0.10204472843450479</v>
      </c>
      <c r="S604" s="31">
        <f>OTEs!O604/OTEs!$T604</f>
        <v>5.2843450479233223E-2</v>
      </c>
      <c r="T604" s="31">
        <f>OTEs!P604/OTEs!$T604</f>
        <v>0.11297124600638977</v>
      </c>
      <c r="U604" s="31">
        <f>OTEs!Q604/OTEs!$T604</f>
        <v>0</v>
      </c>
      <c r="V604" s="31">
        <f>OTEs!R604/OTEs!$T604</f>
        <v>0.16466453674121406</v>
      </c>
      <c r="W604" s="31">
        <f>OTEs!S604/OTEs!$T604</f>
        <v>0.1764856230031949</v>
      </c>
      <c r="X604" s="31">
        <f>SUM('BASE '!AH604:AK604)/'BASE '!AA604</f>
        <v>0.88741114423297418</v>
      </c>
      <c r="Y604" s="31">
        <f>'BASE '!AH604/SUM('BASE '!$AH604:$AK604)</f>
        <v>0.80232558139534882</v>
      </c>
      <c r="Z604" s="31">
        <f>'BASE '!AI604/SUM('BASE '!$AH604:$AK604)</f>
        <v>0.17894056847545217</v>
      </c>
      <c r="AA604" s="31">
        <f>'BASE '!AJ604/SUM('BASE '!$AH604:$AK604)</f>
        <v>8.3979328165374682E-3</v>
      </c>
      <c r="AB604" s="31">
        <f>'BASE '!AK604/SUM('BASE '!$AH604:$AK604)</f>
        <v>1.0335917312661499E-2</v>
      </c>
      <c r="AC604" s="31">
        <f>'BASE '!AB604/'BASE '!AA604</f>
        <v>0.75338225177711526</v>
      </c>
      <c r="AD604" s="31">
        <f>'BASE '!AF604/'BASE '!AA604</f>
        <v>0.13099059848658565</v>
      </c>
      <c r="AE604" s="31">
        <f>'BASE '!AG604/'BASE '!AA604</f>
        <v>8.8511809218069254E-2</v>
      </c>
      <c r="AF604" s="31">
        <f>'BASE '!AA604/'BASE '!G604</f>
        <v>5.9439595834742787E-2</v>
      </c>
      <c r="DV604" s="5"/>
      <c r="DW604" s="5"/>
      <c r="DX604" s="5"/>
      <c r="DY604" s="5"/>
      <c r="DZ604" s="5"/>
      <c r="EA604" s="5"/>
      <c r="EB604" s="5"/>
    </row>
    <row r="605" spans="1:132">
      <c r="A605" t="s">
        <v>1421</v>
      </c>
      <c r="B605" t="s">
        <v>1376</v>
      </c>
      <c r="C605" t="s">
        <v>1422</v>
      </c>
      <c r="D605" s="31">
        <f>'BASE '!Z605/'BASE '!AA605</f>
        <v>12372.547468884939</v>
      </c>
      <c r="E605" s="31">
        <f>'BASE '!AA605/'BASE '!CV605</f>
        <v>1.0415343915343915</v>
      </c>
      <c r="F605" s="31">
        <f>'BASE '!Z605/'BASE '!CV605</f>
        <v>12886.433699735449</v>
      </c>
      <c r="G605" s="31">
        <f>SUM(OTEs!D605:K605,OTEs!M605,OTEs!N605,OTEs!O605,OTEs!Q605)/'BASE '!AA605</f>
        <v>0.27863855727711456</v>
      </c>
      <c r="H605" s="31">
        <f>OTEs!D605/OTEs!$T605</f>
        <v>0.22350674373795762</v>
      </c>
      <c r="I605" s="31">
        <f>OTEs!E605/OTEs!$T605</f>
        <v>0</v>
      </c>
      <c r="J605" s="31">
        <f>OTEs!F605/OTEs!$T605</f>
        <v>0</v>
      </c>
      <c r="K605" s="31">
        <f>OTEs!G605/OTEs!$T605</f>
        <v>0</v>
      </c>
      <c r="L605" s="31">
        <f>OTEs!H605/OTEs!$T605</f>
        <v>0</v>
      </c>
      <c r="M605" s="31">
        <f>OTEs!I605/OTEs!$T605</f>
        <v>0</v>
      </c>
      <c r="N605" s="31">
        <f>OTEs!J605/OTEs!$T605</f>
        <v>0</v>
      </c>
      <c r="O605" s="31">
        <f>OTEs!K605/OTEs!$T605</f>
        <v>0</v>
      </c>
      <c r="P605" s="31">
        <f>OTEs!L605/OTEs!$T605</f>
        <v>1.9910083493898521E-2</v>
      </c>
      <c r="Q605" s="31">
        <f>OTEs!M605/OTEs!$T605</f>
        <v>0</v>
      </c>
      <c r="R605" s="31">
        <f>OTEs!N605/OTEs!$T605</f>
        <v>8.9434810533076434E-2</v>
      </c>
      <c r="S605" s="31">
        <f>OTEs!O605/OTEs!$T605</f>
        <v>3.9338471419396275E-2</v>
      </c>
      <c r="T605" s="31">
        <f>OTEs!P605/OTEs!$T605</f>
        <v>0.26782273603082851</v>
      </c>
      <c r="U605" s="31">
        <f>OTEs!Q605/OTEs!$T605</f>
        <v>0</v>
      </c>
      <c r="V605" s="31">
        <f>OTEs!R605/OTEs!$T605</f>
        <v>2.296082209377007E-2</v>
      </c>
      <c r="W605" s="31">
        <f>OTEs!S605/OTEs!$T605</f>
        <v>0.33702633269107263</v>
      </c>
      <c r="X605" s="31">
        <f>SUM('BASE '!AH605:AK605)/'BASE '!AA605</f>
        <v>0.86106172212344423</v>
      </c>
      <c r="Y605" s="31">
        <f>'BASE '!AH605/SUM('BASE '!$AH605:$AK605)</f>
        <v>0.83185840707964598</v>
      </c>
      <c r="Z605" s="31">
        <f>'BASE '!AI605/SUM('BASE '!$AH605:$AK605)</f>
        <v>0.15929203539823011</v>
      </c>
      <c r="AA605" s="31">
        <f>'BASE '!AJ605/SUM('BASE '!$AH605:$AK605)</f>
        <v>8.8495575221238937E-3</v>
      </c>
      <c r="AB605" s="31">
        <f>'BASE '!AK605/SUM('BASE '!$AH605:$AK605)</f>
        <v>0</v>
      </c>
      <c r="AC605" s="31">
        <f>'BASE '!AB605/'BASE '!AA605</f>
        <v>0.88862077724155453</v>
      </c>
      <c r="AD605" s="31">
        <f>'BASE '!AF605/'BASE '!AA605</f>
        <v>4.3561087122174248E-2</v>
      </c>
      <c r="AE605" s="31">
        <f>'BASE '!AG605/'BASE '!AA605</f>
        <v>0</v>
      </c>
      <c r="AF605" s="31">
        <f>'BASE '!AA605/'BASE '!G605</f>
        <v>6.4155201793004643E-2</v>
      </c>
      <c r="DV605" s="5"/>
      <c r="DW605" s="5"/>
      <c r="DX605" s="5"/>
      <c r="DY605" s="5"/>
      <c r="DZ605" s="5"/>
      <c r="EA605" s="5"/>
      <c r="EB605" s="5"/>
    </row>
    <row r="606" spans="1:132">
      <c r="A606" t="s">
        <v>1423</v>
      </c>
      <c r="B606" t="s">
        <v>1376</v>
      </c>
      <c r="C606" t="s">
        <v>1424</v>
      </c>
      <c r="D606" s="31">
        <f>'BASE '!Z606/'BASE '!AA606</f>
        <v>95648.598051766356</v>
      </c>
      <c r="E606" s="31">
        <f>'BASE '!AA606/'BASE '!CV606</f>
        <v>0.64391891891891884</v>
      </c>
      <c r="F606" s="31">
        <f>'BASE '!Z606/'BASE '!CV606</f>
        <v>61589.941853603596</v>
      </c>
      <c r="G606" s="31">
        <f>SUM(OTEs!D606:K606,OTEs!M606,OTEs!N606,OTEs!O606,OTEs!Q606)/'BASE '!AA606</f>
        <v>0.30523493062842494</v>
      </c>
      <c r="H606" s="31">
        <f>OTEs!D606/OTEs!$T606</f>
        <v>0.16925578034682079</v>
      </c>
      <c r="I606" s="31">
        <f>OTEs!E606/OTEs!$T606</f>
        <v>0</v>
      </c>
      <c r="J606" s="31">
        <f>OTEs!F606/OTEs!$T606</f>
        <v>0</v>
      </c>
      <c r="K606" s="31">
        <f>OTEs!G606/OTEs!$T606</f>
        <v>0.16203034682080922</v>
      </c>
      <c r="L606" s="31">
        <f>OTEs!H606/OTEs!$T606</f>
        <v>0</v>
      </c>
      <c r="M606" s="31">
        <f>OTEs!I606/OTEs!$T606</f>
        <v>0</v>
      </c>
      <c r="N606" s="31">
        <f>OTEs!J606/OTEs!$T606</f>
        <v>0</v>
      </c>
      <c r="O606" s="31">
        <f>OTEs!K606/OTEs!$T606</f>
        <v>0</v>
      </c>
      <c r="P606" s="31">
        <f>OTEs!L606/OTEs!$T606</f>
        <v>0</v>
      </c>
      <c r="Q606" s="31">
        <f>OTEs!M606/OTEs!$T606</f>
        <v>3.8294797687861266E-2</v>
      </c>
      <c r="R606" s="31">
        <f>OTEs!N606/OTEs!$T606</f>
        <v>7.8937861271676277E-2</v>
      </c>
      <c r="S606" s="31">
        <f>OTEs!O606/OTEs!$T606</f>
        <v>2.4385838150289014E-2</v>
      </c>
      <c r="T606" s="31">
        <f>OTEs!P606/OTEs!$T606</f>
        <v>0.13764450867052022</v>
      </c>
      <c r="U606" s="31">
        <f>OTEs!Q606/OTEs!$T606</f>
        <v>0</v>
      </c>
      <c r="V606" s="31">
        <f>OTEs!R606/OTEs!$T606</f>
        <v>4.0462427745664734E-2</v>
      </c>
      <c r="W606" s="31">
        <f>OTEs!S606/OTEs!$T606</f>
        <v>0.34898843930635831</v>
      </c>
      <c r="X606" s="31">
        <f>SUM('BASE '!AH606:AK606)/'BASE '!AA606</f>
        <v>0.96187478139209515</v>
      </c>
      <c r="Y606" s="31">
        <f>'BASE '!AH606/SUM('BASE '!$AH606:$AK606)</f>
        <v>0.7915151515151515</v>
      </c>
      <c r="Z606" s="31">
        <f>'BASE '!AI606/SUM('BASE '!$AH606:$AK606)</f>
        <v>0.20606060606060606</v>
      </c>
      <c r="AA606" s="31">
        <f>'BASE '!AJ606/SUM('BASE '!$AH606:$AK606)</f>
        <v>2.4242424242424242E-3</v>
      </c>
      <c r="AB606" s="31">
        <f>'BASE '!AK606/SUM('BASE '!$AH606:$AK606)</f>
        <v>0</v>
      </c>
      <c r="AC606" s="31">
        <f>'BASE '!AB606/'BASE '!AA606</f>
        <v>0.80249504488748979</v>
      </c>
      <c r="AD606" s="31">
        <f>'BASE '!AF606/'BASE '!AA606</f>
        <v>8.9308616066223631E-2</v>
      </c>
      <c r="AE606" s="31">
        <f>'BASE '!AG606/'BASE '!AA606</f>
        <v>5.7595896000932734E-2</v>
      </c>
      <c r="AF606" s="31">
        <f>'BASE '!AA606/'BASE '!G606</f>
        <v>5.4930198338042219E-2</v>
      </c>
      <c r="DV606" s="5"/>
      <c r="DW606" s="5"/>
      <c r="DX606" s="5"/>
      <c r="DY606" s="5"/>
      <c r="DZ606" s="5"/>
      <c r="EA606" s="5"/>
      <c r="EB606" s="5"/>
    </row>
    <row r="607" spans="1:132">
      <c r="A607" t="s">
        <v>1425</v>
      </c>
      <c r="B607" t="s">
        <v>1376</v>
      </c>
      <c r="C607" t="s">
        <v>1426</v>
      </c>
      <c r="D607" s="31">
        <f>'BASE '!Z607/'BASE '!AA607</f>
        <v>1079.8191778836199</v>
      </c>
      <c r="E607" s="31">
        <f>'BASE '!AA607/'BASE '!CV607</f>
        <v>2.2356481481481483</v>
      </c>
      <c r="F607" s="31">
        <f>'BASE '!Z607/'BASE '!CV607</f>
        <v>2414.0957453703704</v>
      </c>
      <c r="G607" s="31">
        <f>SUM(OTEs!D607:K607,OTEs!M607,OTEs!N607,OTEs!O607,OTEs!Q607)/'BASE '!AA607</f>
        <v>0.21888589770138747</v>
      </c>
      <c r="H607" s="31">
        <f>OTEs!D607/OTEs!$T607</f>
        <v>0.15347970173985087</v>
      </c>
      <c r="I607" s="31">
        <f>OTEs!E607/OTEs!$T607</f>
        <v>0</v>
      </c>
      <c r="J607" s="31">
        <f>OTEs!F607/OTEs!$T607</f>
        <v>0</v>
      </c>
      <c r="K607" s="31">
        <f>OTEs!G607/OTEs!$T607</f>
        <v>0</v>
      </c>
      <c r="L607" s="31">
        <f>OTEs!H607/OTEs!$T607</f>
        <v>2.2990886495443248E-2</v>
      </c>
      <c r="M607" s="31">
        <f>OTEs!I607/OTEs!$T607</f>
        <v>0</v>
      </c>
      <c r="N607" s="31">
        <f>OTEs!J607/OTEs!$T607</f>
        <v>0</v>
      </c>
      <c r="O607" s="31">
        <f>OTEs!K607/OTEs!$T607</f>
        <v>4.2460646230323112E-2</v>
      </c>
      <c r="P607" s="31">
        <f>OTEs!L607/OTEs!$T607</f>
        <v>0</v>
      </c>
      <c r="Q607" s="31">
        <f>OTEs!M607/OTEs!$T607</f>
        <v>0</v>
      </c>
      <c r="R607" s="31">
        <f>OTEs!N607/OTEs!$T607</f>
        <v>0</v>
      </c>
      <c r="S607" s="31">
        <f>OTEs!O607/OTEs!$T607</f>
        <v>0</v>
      </c>
      <c r="T607" s="31">
        <f>OTEs!P607/OTEs!$T607</f>
        <v>0.19821872410936206</v>
      </c>
      <c r="U607" s="31">
        <f>OTEs!Q607/OTEs!$T607</f>
        <v>0</v>
      </c>
      <c r="V607" s="31">
        <f>OTEs!R607/OTEs!$T607</f>
        <v>1.7605633802816902E-2</v>
      </c>
      <c r="W607" s="31">
        <f>OTEs!S607/OTEs!$T607</f>
        <v>0.56524440762220374</v>
      </c>
      <c r="X607" s="31">
        <f>SUM('BASE '!AH607:AK607)/'BASE '!AA607</f>
        <v>0.22986125491820256</v>
      </c>
      <c r="Y607" s="31">
        <f>'BASE '!AH607/SUM('BASE '!$AH607:$AK607)</f>
        <v>0.2612612612612612</v>
      </c>
      <c r="Z607" s="31">
        <f>'BASE '!AI607/SUM('BASE '!$AH607:$AK607)</f>
        <v>0.6216216216216216</v>
      </c>
      <c r="AA607" s="31">
        <f>'BASE '!AJ607/SUM('BASE '!$AH607:$AK607)</f>
        <v>0.1171171171171171</v>
      </c>
      <c r="AB607" s="31">
        <f>'BASE '!AK607/SUM('BASE '!$AH607:$AK607)</f>
        <v>0</v>
      </c>
      <c r="AC607" s="31">
        <f>'BASE '!AB607/'BASE '!AA607</f>
        <v>0.65003106233174568</v>
      </c>
      <c r="AD607" s="31">
        <f>'BASE '!AF607/'BASE '!AA607</f>
        <v>0.32118451025056949</v>
      </c>
      <c r="AE607" s="31">
        <f>'BASE '!AG607/'BASE '!AA607</f>
        <v>2.0708221163802032E-3</v>
      </c>
      <c r="AF607" s="31">
        <f>'BASE '!AA607/'BASE '!G607</f>
        <v>4.3189925195332816E-2</v>
      </c>
      <c r="DV607" s="5"/>
      <c r="DW607" s="5"/>
      <c r="DX607" s="5"/>
      <c r="DY607" s="5"/>
      <c r="DZ607" s="5"/>
      <c r="EA607" s="5"/>
      <c r="EB607" s="5"/>
    </row>
    <row r="608" spans="1:132">
      <c r="A608" t="s">
        <v>1427</v>
      </c>
      <c r="B608" t="s">
        <v>1376</v>
      </c>
      <c r="C608" t="s">
        <v>356</v>
      </c>
      <c r="D608" s="31">
        <f>'BASE '!Z608/'BASE '!AA608</f>
        <v>3643.7307299045274</v>
      </c>
      <c r="E608" s="31">
        <f>'BASE '!AA608/'BASE '!CV608</f>
        <v>1.2988</v>
      </c>
      <c r="F608" s="31">
        <f>'BASE '!Z608/'BASE '!CV608</f>
        <v>4732.4774720000005</v>
      </c>
      <c r="G608" s="31">
        <f>SUM(OTEs!D608:K608,OTEs!M608,OTEs!N608,OTEs!O608,OTEs!Q608)/'BASE '!AA608</f>
        <v>0.64541628169592447</v>
      </c>
      <c r="H608" s="31">
        <f>OTEs!D608/OTEs!$T608</f>
        <v>0.47134356404635136</v>
      </c>
      <c r="I608" s="31">
        <f>OTEs!E608/OTEs!$T608</f>
        <v>0</v>
      </c>
      <c r="J608" s="31">
        <f>OTEs!F608/OTEs!$T608</f>
        <v>0</v>
      </c>
      <c r="K608" s="31">
        <f>OTEs!G608/OTEs!$T608</f>
        <v>9.5312663117235602E-2</v>
      </c>
      <c r="L608" s="31">
        <f>OTEs!H608/OTEs!$T608</f>
        <v>0</v>
      </c>
      <c r="M608" s="31">
        <f>OTEs!I608/OTEs!$T608</f>
        <v>1.0439503079653408E-2</v>
      </c>
      <c r="N608" s="31">
        <f>OTEs!J608/OTEs!$T608</f>
        <v>0</v>
      </c>
      <c r="O608" s="31">
        <f>OTEs!K608/OTEs!$T608</f>
        <v>0</v>
      </c>
      <c r="P608" s="31">
        <f>OTEs!L608/OTEs!$T608</f>
        <v>0</v>
      </c>
      <c r="Q608" s="31">
        <f>OTEs!M608/OTEs!$T608</f>
        <v>2.5367992483557783E-2</v>
      </c>
      <c r="R608" s="31">
        <f>OTEs!N608/OTEs!$T608</f>
        <v>5.3867835891011587E-2</v>
      </c>
      <c r="S608" s="31">
        <f>OTEs!O608/OTEs!$T608</f>
        <v>0</v>
      </c>
      <c r="T608" s="31">
        <f>OTEs!P608/OTEs!$T608</f>
        <v>4.9065664474371017E-2</v>
      </c>
      <c r="U608" s="31">
        <f>OTEs!Q608/OTEs!$T608</f>
        <v>0</v>
      </c>
      <c r="V608" s="31">
        <f>OTEs!R608/OTEs!$T608</f>
        <v>0.11775759473849043</v>
      </c>
      <c r="W608" s="31">
        <f>OTEs!S608/OTEs!$T608</f>
        <v>0.17684518216932871</v>
      </c>
      <c r="X608" s="31">
        <f>SUM('BASE '!AH608:AK608)/'BASE '!AA608</f>
        <v>1.1097423262498716</v>
      </c>
      <c r="Y608" s="31">
        <f>'BASE '!AH608/SUM('BASE '!$AH608:$AK608)</f>
        <v>0.96484736355226652</v>
      </c>
      <c r="Z608" s="31">
        <f>'BASE '!AI608/SUM('BASE '!$AH608:$AK608)</f>
        <v>1.4801110083256248E-2</v>
      </c>
      <c r="AA608" s="31">
        <f>'BASE '!AJ608/SUM('BASE '!$AH608:$AK608)</f>
        <v>5.5504162812210923E-3</v>
      </c>
      <c r="AB608" s="31">
        <f>'BASE '!AK608/SUM('BASE '!$AH608:$AK608)</f>
        <v>1.4801110083256248E-2</v>
      </c>
      <c r="AC608" s="31">
        <f>'BASE '!AB608/'BASE '!AA608</f>
        <v>0.94076583512986345</v>
      </c>
      <c r="AD608" s="31">
        <f>'BASE '!AF608/'BASE '!AA608</f>
        <v>2.453546863771687E-2</v>
      </c>
      <c r="AE608" s="31">
        <f>'BASE '!AG608/'BASE '!AA608</f>
        <v>8.8286623549943544E-3</v>
      </c>
      <c r="AF608" s="31">
        <f>'BASE '!AA608/'BASE '!G608</f>
        <v>0.17593803195526539</v>
      </c>
      <c r="DV608" s="5"/>
      <c r="DW608" s="5"/>
      <c r="DX608" s="5"/>
      <c r="DY608" s="5"/>
      <c r="DZ608" s="5"/>
      <c r="EA608" s="5"/>
      <c r="EB608" s="5"/>
    </row>
    <row r="609" spans="1:132">
      <c r="A609" t="s">
        <v>1428</v>
      </c>
      <c r="B609" t="s">
        <v>1376</v>
      </c>
      <c r="C609" t="s">
        <v>1429</v>
      </c>
      <c r="D609" s="31">
        <f>'BASE '!Z609/'BASE '!AA609</f>
        <v>12302.010268656715</v>
      </c>
      <c r="E609" s="31">
        <f>'BASE '!AA609/'BASE '!CV609</f>
        <v>1.2562500000000001</v>
      </c>
      <c r="F609" s="31">
        <f>'BASE '!Z609/'BASE '!CV609</f>
        <v>15454.4004</v>
      </c>
      <c r="G609" s="31">
        <f>SUM(OTEs!D609:K609,OTEs!M609,OTEs!N609,OTEs!O609,OTEs!Q609)/'BASE '!AA609</f>
        <v>0.18109452736318407</v>
      </c>
      <c r="H609" s="31">
        <f>OTEs!D609/OTEs!$T609</f>
        <v>0.12437810945273631</v>
      </c>
      <c r="I609" s="31">
        <f>OTEs!E609/OTEs!$T609</f>
        <v>0</v>
      </c>
      <c r="J609" s="31">
        <f>OTEs!F609/OTEs!$T609</f>
        <v>0</v>
      </c>
      <c r="K609" s="31">
        <f>OTEs!G609/OTEs!$T609</f>
        <v>0</v>
      </c>
      <c r="L609" s="31">
        <f>OTEs!H609/OTEs!$T609</f>
        <v>0</v>
      </c>
      <c r="M609" s="31">
        <f>OTEs!I609/OTEs!$T609</f>
        <v>0</v>
      </c>
      <c r="N609" s="31">
        <f>OTEs!J609/OTEs!$T609</f>
        <v>0</v>
      </c>
      <c r="O609" s="31">
        <f>OTEs!K609/OTEs!$T609</f>
        <v>0</v>
      </c>
      <c r="P609" s="31">
        <f>OTEs!L609/OTEs!$T609</f>
        <v>0</v>
      </c>
      <c r="Q609" s="31">
        <f>OTEs!M609/OTEs!$T609</f>
        <v>0</v>
      </c>
      <c r="R609" s="31">
        <f>OTEs!N609/OTEs!$T609</f>
        <v>2.9850746268656712E-3</v>
      </c>
      <c r="S609" s="31">
        <f>OTEs!O609/OTEs!$T609</f>
        <v>0</v>
      </c>
      <c r="T609" s="31">
        <f>OTEs!P609/OTEs!$T609</f>
        <v>0</v>
      </c>
      <c r="U609" s="31">
        <f>OTEs!Q609/OTEs!$T609</f>
        <v>5.3731343283582089E-2</v>
      </c>
      <c r="V609" s="31">
        <f>OTEs!R609/OTEs!$T609</f>
        <v>0.10945273631840796</v>
      </c>
      <c r="W609" s="31">
        <f>OTEs!S609/OTEs!$T609</f>
        <v>0.70945273631840788</v>
      </c>
      <c r="X609" s="31">
        <f>SUM('BASE '!AH609:AK609)/'BASE '!AA609</f>
        <v>8.4278606965174117</v>
      </c>
      <c r="Y609" s="31">
        <f>'BASE '!AH609/SUM('BASE '!$AH609:$AK609)</f>
        <v>0.94451003541912648</v>
      </c>
      <c r="Z609" s="31">
        <f>'BASE '!AI609/SUM('BASE '!$AH609:$AK609)</f>
        <v>3.0696576151121611E-2</v>
      </c>
      <c r="AA609" s="31">
        <f>'BASE '!AJ609/SUM('BASE '!$AH609:$AK609)</f>
        <v>2.479338842975207E-2</v>
      </c>
      <c r="AB609" s="31">
        <f>'BASE '!AK609/SUM('BASE '!$AH609:$AK609)</f>
        <v>0</v>
      </c>
      <c r="AC609" s="31">
        <f>'BASE '!AB609/'BASE '!AA609</f>
        <v>0.46368159203980097</v>
      </c>
      <c r="AD609" s="31">
        <f>'BASE '!AF609/'BASE '!AA609</f>
        <v>0.45472636815920398</v>
      </c>
      <c r="AE609" s="31">
        <f>'BASE '!AG609/'BASE '!AA609</f>
        <v>4.9751243781094523E-2</v>
      </c>
      <c r="AF609" s="31">
        <f>'BASE '!AA609/'BASE '!G609</f>
        <v>1.8550711702294633E-2</v>
      </c>
      <c r="DV609" s="5"/>
      <c r="DW609" s="5"/>
      <c r="DX609" s="5"/>
      <c r="DY609" s="5"/>
      <c r="DZ609" s="5"/>
      <c r="EA609" s="5"/>
      <c r="EB609" s="5"/>
    </row>
    <row r="610" spans="1:132">
      <c r="A610" t="s">
        <v>1432</v>
      </c>
      <c r="B610" t="s">
        <v>1431</v>
      </c>
      <c r="C610" t="s">
        <v>1431</v>
      </c>
      <c r="D610" s="31">
        <f>'BASE '!Z610/'BASE '!AA610</f>
        <v>3623.7141863887186</v>
      </c>
      <c r="E610" s="31">
        <f>'BASE '!AA610/'BASE '!CV610</f>
        <v>1.2546153846153845</v>
      </c>
      <c r="F610" s="31">
        <f>'BASE '!Z610/'BASE '!CV610</f>
        <v>4546.3675676923076</v>
      </c>
      <c r="G610" s="31">
        <f>SUM(OTEs!D610:K610,OTEs!M610,OTEs!N610,OTEs!O610,OTEs!Q610)/'BASE '!AA610</f>
        <v>0.598528510116493</v>
      </c>
      <c r="H610" s="31">
        <f>OTEs!D610/OTEs!$T610</f>
        <v>0.33980217854012768</v>
      </c>
      <c r="I610" s="31">
        <f>OTEs!E610/OTEs!$T610</f>
        <v>0</v>
      </c>
      <c r="J610" s="31">
        <f>OTEs!F610/OTEs!$T610</f>
        <v>0</v>
      </c>
      <c r="K610" s="31">
        <f>OTEs!G610/OTEs!$T610</f>
        <v>3.1676474270689869E-2</v>
      </c>
      <c r="L610" s="31">
        <f>OTEs!H610/OTEs!$T610</f>
        <v>4.3821209465381237E-3</v>
      </c>
      <c r="M610" s="31">
        <f>OTEs!I610/OTEs!$T610</f>
        <v>0.12895955928383623</v>
      </c>
      <c r="N610" s="31">
        <f>OTEs!J610/OTEs!$T610</f>
        <v>0</v>
      </c>
      <c r="O610" s="31">
        <f>OTEs!K610/OTEs!$T610</f>
        <v>9.3902591711531227E-3</v>
      </c>
      <c r="P610" s="31">
        <f>OTEs!L610/OTEs!$T610</f>
        <v>0</v>
      </c>
      <c r="Q610" s="31">
        <f>OTEs!M610/OTEs!$T610</f>
        <v>0</v>
      </c>
      <c r="R610" s="31">
        <f>OTEs!N610/OTEs!$T610</f>
        <v>5.2335044447226739E-2</v>
      </c>
      <c r="S610" s="31">
        <f>OTEs!O610/OTEs!$T610</f>
        <v>1.5775635407537247E-2</v>
      </c>
      <c r="T610" s="31">
        <f>OTEs!P610/OTEs!$T610</f>
        <v>0.20308000500813819</v>
      </c>
      <c r="U610" s="31">
        <f>OTEs!Q610/OTEs!$T610</f>
        <v>2.8796794791536247E-2</v>
      </c>
      <c r="V610" s="31">
        <f>OTEs!R610/OTEs!$T610</f>
        <v>6.2852134718918248E-2</v>
      </c>
      <c r="W610" s="31">
        <f>OTEs!S610/OTEs!$T610</f>
        <v>0.12294979341429824</v>
      </c>
      <c r="X610" s="31">
        <f>SUM('BASE '!AH610:AK610)/'BASE '!AA610</f>
        <v>0.56529736358062543</v>
      </c>
      <c r="Y610" s="31">
        <f>'BASE '!AH610/SUM('BASE '!$AH610:$AK610)</f>
        <v>0.50542299349240782</v>
      </c>
      <c r="Z610" s="31">
        <f>'BASE '!AI610/SUM('BASE '!$AH610:$AK610)</f>
        <v>0.29067245119305857</v>
      </c>
      <c r="AA610" s="31">
        <f>'BASE '!AJ610/SUM('BASE '!$AH610:$AK610)</f>
        <v>8.2429501084598691E-2</v>
      </c>
      <c r="AB610" s="31">
        <f>'BASE '!AK610/SUM('BASE '!$AH610:$AK610)</f>
        <v>0.12147505422993492</v>
      </c>
      <c r="AC610" s="31">
        <f>'BASE '!AB610/'BASE '!AA610</f>
        <v>0.6656039239730227</v>
      </c>
      <c r="AD610" s="31">
        <f>'BASE '!AF610/'BASE '!AA610</f>
        <v>0.18295524218271</v>
      </c>
      <c r="AE610" s="31">
        <f>'BASE '!AG610/'BASE '!AA610</f>
        <v>0.10251379521765787</v>
      </c>
      <c r="AF610" s="31">
        <f>'BASE '!AA610/'BASE '!G610</f>
        <v>6.0065150180945411E-3</v>
      </c>
      <c r="DV610" s="5"/>
      <c r="DW610" s="5"/>
      <c r="DX610" s="5"/>
      <c r="DY610" s="5"/>
      <c r="DZ610" s="5"/>
      <c r="EA610" s="5"/>
      <c r="EB610" s="5"/>
    </row>
    <row r="611" spans="1:132">
      <c r="A611" t="s">
        <v>1433</v>
      </c>
      <c r="B611" t="s">
        <v>1431</v>
      </c>
      <c r="C611" t="s">
        <v>1434</v>
      </c>
      <c r="D611" s="31">
        <f>'BASE '!Z611/'BASE '!AA611</f>
        <v>3251.8762227414331</v>
      </c>
      <c r="E611" s="31">
        <f>'BASE '!AA611/'BASE '!CV611</f>
        <v>2.8918918918918921</v>
      </c>
      <c r="F611" s="31">
        <f>'BASE '!Z611/'BASE '!CV611</f>
        <v>9404.0744819819829</v>
      </c>
      <c r="G611" s="31">
        <f>SUM(OTEs!D611:K611,OTEs!M611,OTEs!N611,OTEs!O611,OTEs!Q611)/'BASE '!AA611</f>
        <v>0.57056074766355158</v>
      </c>
      <c r="H611" s="31">
        <f>OTEs!D611/OTEs!$T611</f>
        <v>0.16709429121231559</v>
      </c>
      <c r="I611" s="31">
        <f>OTEs!E611/OTEs!$T611</f>
        <v>0</v>
      </c>
      <c r="J611" s="31">
        <f>OTEs!F611/OTEs!$T611</f>
        <v>0.14432328415651055</v>
      </c>
      <c r="K611" s="31">
        <f>OTEs!G611/OTEs!$T611</f>
        <v>3.7684413085311091E-2</v>
      </c>
      <c r="L611" s="31">
        <f>OTEs!H611/OTEs!$T611</f>
        <v>1.1385503527902498E-2</v>
      </c>
      <c r="M611" s="31">
        <f>OTEs!I611/OTEs!$T611</f>
        <v>6.3341885824246297E-2</v>
      </c>
      <c r="N611" s="31">
        <f>OTEs!J611/OTEs!$T611</f>
        <v>0</v>
      </c>
      <c r="O611" s="31">
        <f>OTEs!K611/OTEs!$T611</f>
        <v>0</v>
      </c>
      <c r="P611" s="31">
        <f>OTEs!L611/OTEs!$T611</f>
        <v>0</v>
      </c>
      <c r="Q611" s="31">
        <f>OTEs!M611/OTEs!$T611</f>
        <v>0</v>
      </c>
      <c r="R611" s="31">
        <f>OTEs!N611/OTEs!$T611</f>
        <v>8.0179602309172524E-2</v>
      </c>
      <c r="S611" s="31">
        <f>OTEs!O611/OTEs!$T611</f>
        <v>1.0904425914047465E-2</v>
      </c>
      <c r="T611" s="31">
        <f>OTEs!P611/OTEs!$T611</f>
        <v>0.13855035279025013</v>
      </c>
      <c r="U611" s="31">
        <f>OTEs!Q611/OTEs!$T611</f>
        <v>7.2482360487491973E-2</v>
      </c>
      <c r="V611" s="31">
        <f>OTEs!R611/OTEs!$T611</f>
        <v>8.2905708787684398E-2</v>
      </c>
      <c r="W611" s="31">
        <f>OTEs!S611/OTEs!$T611</f>
        <v>0.1911481719050673</v>
      </c>
      <c r="X611" s="31">
        <f>SUM('BASE '!AH611:AK611)/'BASE '!AA611</f>
        <v>0.5529595015576324</v>
      </c>
      <c r="Y611" s="31">
        <f>'BASE '!AH611/SUM('BASE '!$AH611:$AK611)</f>
        <v>0.40845070422535212</v>
      </c>
      <c r="Z611" s="31">
        <f>'BASE '!AI611/SUM('BASE '!$AH611:$AK611)</f>
        <v>0.15774647887323942</v>
      </c>
      <c r="AA611" s="31">
        <f>'BASE '!AJ611/SUM('BASE '!$AH611:$AK611)</f>
        <v>0.27605633802816903</v>
      </c>
      <c r="AB611" s="31">
        <f>'BASE '!AK611/SUM('BASE '!$AH611:$AK611)</f>
        <v>0.15774647887323942</v>
      </c>
      <c r="AC611" s="31">
        <f>'BASE '!AB611/'BASE '!AA611</f>
        <v>0.76199376947040498</v>
      </c>
      <c r="AD611" s="31">
        <f>'BASE '!AF611/'BASE '!AA611</f>
        <v>6.9158878504672894E-2</v>
      </c>
      <c r="AE611" s="31">
        <f>'BASE '!AG611/'BASE '!AA611</f>
        <v>0.14532710280373831</v>
      </c>
      <c r="AF611" s="31">
        <f>'BASE '!AA611/'BASE '!G611</f>
        <v>1.4927107951542982E-2</v>
      </c>
      <c r="DV611" s="5"/>
      <c r="DW611" s="5"/>
      <c r="DX611" s="5"/>
      <c r="DY611" s="5"/>
      <c r="DZ611" s="5"/>
      <c r="EA611" s="5"/>
      <c r="EB611" s="5"/>
    </row>
    <row r="612" spans="1:132">
      <c r="A612" t="s">
        <v>1435</v>
      </c>
      <c r="B612" t="s">
        <v>1431</v>
      </c>
      <c r="C612" t="s">
        <v>108</v>
      </c>
      <c r="D612" s="31">
        <f>'BASE '!Z612/'BASE '!AA612</f>
        <v>1651.7964785276072</v>
      </c>
      <c r="E612" s="31">
        <f>'BASE '!AA612/'BASE '!CV612</f>
        <v>1.6979166666666665</v>
      </c>
      <c r="F612" s="31">
        <f>'BASE '!Z612/'BASE '!CV612</f>
        <v>2804.6127708333329</v>
      </c>
      <c r="G612" s="31">
        <f>SUM(OTEs!D612:K612,OTEs!M612,OTEs!N612,OTEs!O612,OTEs!Q612)/'BASE '!AA612</f>
        <v>0.68711656441717794</v>
      </c>
      <c r="H612" s="31">
        <f>OTEs!D612/OTEs!$T612</f>
        <v>0</v>
      </c>
      <c r="I612" s="31">
        <f>OTEs!E612/OTEs!$T612</f>
        <v>0</v>
      </c>
      <c r="J612" s="31">
        <f>OTEs!F612/OTEs!$T612</f>
        <v>0</v>
      </c>
      <c r="K612" s="31">
        <f>OTEs!G612/OTEs!$T612</f>
        <v>0</v>
      </c>
      <c r="L612" s="31">
        <f>OTEs!H612/OTEs!$T612</f>
        <v>0</v>
      </c>
      <c r="M612" s="31">
        <f>OTEs!I612/OTEs!$T612</f>
        <v>0.1325153374233129</v>
      </c>
      <c r="N612" s="31">
        <f>OTEs!J612/OTEs!$T612</f>
        <v>0</v>
      </c>
      <c r="O612" s="31">
        <f>OTEs!K612/OTEs!$T612</f>
        <v>0</v>
      </c>
      <c r="P612" s="31">
        <f>OTEs!L612/OTEs!$T612</f>
        <v>0</v>
      </c>
      <c r="Q612" s="31">
        <f>OTEs!M612/OTEs!$T612</f>
        <v>0</v>
      </c>
      <c r="R612" s="31">
        <f>OTEs!N612/OTEs!$T612</f>
        <v>0</v>
      </c>
      <c r="S612" s="31">
        <f>OTEs!O612/OTEs!$T612</f>
        <v>0.55460122699386505</v>
      </c>
      <c r="T612" s="31">
        <f>OTEs!P612/OTEs!$T612</f>
        <v>0.31288343558282211</v>
      </c>
      <c r="U612" s="31">
        <f>OTEs!Q612/OTEs!$T612</f>
        <v>0</v>
      </c>
      <c r="V612" s="31">
        <f>OTEs!R612/OTEs!$T612</f>
        <v>0</v>
      </c>
      <c r="W612" s="31">
        <f>OTEs!S612/OTEs!$T612</f>
        <v>0</v>
      </c>
      <c r="X612" s="31">
        <f>SUM('BASE '!AH612:AK612)/'BASE '!AA612</f>
        <v>0.7239263803680982</v>
      </c>
      <c r="Y612" s="31">
        <f>'BASE '!AH612/SUM('BASE '!$AH612:$AK612)</f>
        <v>0</v>
      </c>
      <c r="Z612" s="31">
        <f>'BASE '!AI612/SUM('BASE '!$AH612:$AK612)</f>
        <v>1</v>
      </c>
      <c r="AA612" s="31">
        <f>'BASE '!AJ612/SUM('BASE '!$AH612:$AK612)</f>
        <v>0</v>
      </c>
      <c r="AB612" s="31">
        <f>'BASE '!AK612/SUM('BASE '!$AH612:$AK612)</f>
        <v>0</v>
      </c>
      <c r="AC612" s="31">
        <f>'BASE '!AB612/'BASE '!AA612</f>
        <v>0.18159509202453986</v>
      </c>
      <c r="AD612" s="31">
        <f>'BASE '!AF612/'BASE '!AA612</f>
        <v>0.1411042944785276</v>
      </c>
      <c r="AE612" s="31">
        <f>'BASE '!AG612/'BASE '!AA612</f>
        <v>0.64417177914110424</v>
      </c>
      <c r="AF612" s="31">
        <f>'BASE '!AA612/'BASE '!G612</f>
        <v>9.6264453823098478E-3</v>
      </c>
      <c r="DV612" s="5"/>
      <c r="DW612" s="5"/>
      <c r="DX612" s="5"/>
      <c r="DY612" s="5"/>
      <c r="DZ612" s="5"/>
      <c r="EA612" s="5"/>
      <c r="EB612" s="5"/>
    </row>
    <row r="613" spans="1:132">
      <c r="A613" t="s">
        <v>1438</v>
      </c>
      <c r="B613" t="s">
        <v>1437</v>
      </c>
      <c r="C613" t="s">
        <v>1439</v>
      </c>
      <c r="D613" s="31">
        <f>'BASE '!Z613/'BASE '!AA613</f>
        <v>1411.7501595205943</v>
      </c>
      <c r="E613" s="31">
        <f>'BASE '!AA613/'BASE '!CV613</f>
        <v>1.1072897196261682</v>
      </c>
      <c r="F613" s="31">
        <f>'BASE '!Z613/'BASE '!CV613</f>
        <v>1563.2164383177571</v>
      </c>
      <c r="G613" s="31">
        <f>SUM(OTEs!D613:K613,OTEs!M613,OTEs!N613,OTEs!O613,OTEs!Q613)/'BASE '!AA613</f>
        <v>0.20678595543551653</v>
      </c>
      <c r="H613" s="31">
        <f>OTEs!D613/OTEs!$T613</f>
        <v>0</v>
      </c>
      <c r="I613" s="31">
        <f>OTEs!E613/OTEs!$T613</f>
        <v>0</v>
      </c>
      <c r="J613" s="31">
        <f>OTEs!F613/OTEs!$T613</f>
        <v>0</v>
      </c>
      <c r="K613" s="31">
        <f>OTEs!G613/OTEs!$T613</f>
        <v>0</v>
      </c>
      <c r="L613" s="31">
        <f>OTEs!H613/OTEs!$T613</f>
        <v>0</v>
      </c>
      <c r="M613" s="31">
        <f>OTEs!I613/OTEs!$T613</f>
        <v>3.470886518622137E-2</v>
      </c>
      <c r="N613" s="31">
        <f>OTEs!J613/OTEs!$T613</f>
        <v>0</v>
      </c>
      <c r="O613" s="31">
        <f>OTEs!K613/OTEs!$T613</f>
        <v>0.11418080083930758</v>
      </c>
      <c r="P613" s="31">
        <f>OTEs!L613/OTEs!$T613</f>
        <v>0.1308795243923763</v>
      </c>
      <c r="Q613" s="31">
        <f>OTEs!M613/OTEs!$T613</f>
        <v>0</v>
      </c>
      <c r="R613" s="31">
        <f>OTEs!N613/OTEs!$T613</f>
        <v>0</v>
      </c>
      <c r="S613" s="31">
        <f>OTEs!O613/OTEs!$T613</f>
        <v>6.530862038817975E-2</v>
      </c>
      <c r="T613" s="31">
        <f>OTEs!P613/OTEs!$T613</f>
        <v>0.26691729323308272</v>
      </c>
      <c r="U613" s="31">
        <f>OTEs!Q613/OTEs!$T613</f>
        <v>0</v>
      </c>
      <c r="V613" s="31">
        <f>OTEs!R613/OTEs!$T613</f>
        <v>2.6228361601678615E-2</v>
      </c>
      <c r="W613" s="31">
        <f>OTEs!S613/OTEs!$T613</f>
        <v>0.36177653435915369</v>
      </c>
      <c r="X613" s="31">
        <f>SUM('BASE '!AH613:AK613)/'BASE '!AA613</f>
        <v>0.35533423362592842</v>
      </c>
      <c r="Y613" s="31">
        <f>'BASE '!AH613/SUM('BASE '!$AH613:$AK613)</f>
        <v>0.12589073634204276</v>
      </c>
      <c r="Z613" s="31">
        <f>'BASE '!AI613/SUM('BASE '!$AH613:$AK613)</f>
        <v>0.56294536817102137</v>
      </c>
      <c r="AA613" s="31">
        <f>'BASE '!AJ613/SUM('BASE '!$AH613:$AK613)</f>
        <v>0.23515439429928742</v>
      </c>
      <c r="AB613" s="31">
        <f>'BASE '!AK613/SUM('BASE '!$AH613:$AK613)</f>
        <v>7.6009501187648459E-2</v>
      </c>
      <c r="AC613" s="31">
        <f>'BASE '!AB613/'BASE '!AA613</f>
        <v>9.4530722484807553E-2</v>
      </c>
      <c r="AD613" s="31">
        <f>'BASE '!AF613/'BASE '!AA613</f>
        <v>0.76409520594193114</v>
      </c>
      <c r="AE613" s="31">
        <f>'BASE '!AG613/'BASE '!AA613</f>
        <v>4.6590141796083721E-2</v>
      </c>
      <c r="AF613" s="31">
        <f>'BASE '!AA613/'BASE '!G613</f>
        <v>3.7688329133495783E-2</v>
      </c>
      <c r="DV613" s="5"/>
      <c r="DW613" s="5"/>
      <c r="DX613" s="5"/>
      <c r="DY613" s="5"/>
      <c r="DZ613" s="5"/>
      <c r="EA613" s="5"/>
      <c r="EB613" s="5"/>
    </row>
    <row r="614" spans="1:132">
      <c r="A614" t="s">
        <v>1440</v>
      </c>
      <c r="B614" t="s">
        <v>1437</v>
      </c>
      <c r="C614" t="s">
        <v>1437</v>
      </c>
      <c r="D614" s="31">
        <f>'BASE '!Z614/'BASE '!AA614</f>
        <v>1058.4687912737684</v>
      </c>
      <c r="E614" s="31">
        <f>'BASE '!AA614/'BASE '!CV614</f>
        <v>1.4093421052631578</v>
      </c>
      <c r="F614" s="31">
        <f>'BASE '!Z614/'BASE '!CV614</f>
        <v>1491.7446346491226</v>
      </c>
      <c r="G614" s="31">
        <f>SUM(OTEs!D614:K614,OTEs!M614,OTEs!N614,OTEs!O614,OTEs!Q614)/'BASE '!AA614</f>
        <v>0.337472380418884</v>
      </c>
      <c r="H614" s="31">
        <f>OTEs!D614/OTEs!$T614</f>
        <v>1.3215169260639465E-2</v>
      </c>
      <c r="I614" s="31">
        <f>OTEs!E614/OTEs!$T614</f>
        <v>0</v>
      </c>
      <c r="J614" s="31">
        <f>OTEs!F614/OTEs!$T614</f>
        <v>1.0897817304982309E-2</v>
      </c>
      <c r="K614" s="31">
        <f>OTEs!G614/OTEs!$T614</f>
        <v>0</v>
      </c>
      <c r="L614" s="31">
        <f>OTEs!H614/OTEs!$T614</f>
        <v>0</v>
      </c>
      <c r="M614" s="31">
        <f>OTEs!I614/OTEs!$T614</f>
        <v>5.6211442708170245E-2</v>
      </c>
      <c r="N614" s="31">
        <f>OTEs!J614/OTEs!$T614</f>
        <v>9.8644035950270891E-3</v>
      </c>
      <c r="O614" s="31">
        <f>OTEs!K614/OTEs!$T614</f>
        <v>0.19766385870416187</v>
      </c>
      <c r="P614" s="31">
        <f>OTEs!L614/OTEs!$T614</f>
        <v>5.589828703848685E-2</v>
      </c>
      <c r="Q614" s="31">
        <f>OTEs!M614/OTEs!$T614</f>
        <v>0</v>
      </c>
      <c r="R614" s="31">
        <f>OTEs!N614/OTEs!$T614</f>
        <v>0</v>
      </c>
      <c r="S614" s="31">
        <f>OTEs!O614/OTEs!$T614</f>
        <v>4.4280211693232721E-2</v>
      </c>
      <c r="T614" s="31">
        <f>OTEs!P614/OTEs!$T614</f>
        <v>0.11881126107788184</v>
      </c>
      <c r="U614" s="31">
        <f>OTEs!Q614/OTEs!$T614</f>
        <v>7.453104938464912E-3</v>
      </c>
      <c r="V614" s="31">
        <f>OTEs!R614/OTEs!$T614</f>
        <v>0.10650424325932423</v>
      </c>
      <c r="W614" s="31">
        <f>OTEs!S614/OTEs!$T614</f>
        <v>0.37920020041962871</v>
      </c>
      <c r="X614" s="31">
        <f>SUM('BASE '!AH614:AK614)/'BASE '!AA614</f>
        <v>0.21566613761553544</v>
      </c>
      <c r="Y614" s="31">
        <f>'BASE '!AH614/SUM('BASE '!$AH614:$AK614)</f>
        <v>4.0404040404040401E-2</v>
      </c>
      <c r="Z614" s="31">
        <f>'BASE '!AI614/SUM('BASE '!$AH614:$AK614)</f>
        <v>0.43578643578643578</v>
      </c>
      <c r="AA614" s="31">
        <f>'BASE '!AJ614/SUM('BASE '!$AH614:$AK614)</f>
        <v>0.40836940836940838</v>
      </c>
      <c r="AB614" s="31">
        <f>'BASE '!AK614/SUM('BASE '!$AH614:$AK614)</f>
        <v>0.11544011544011544</v>
      </c>
      <c r="AC614" s="31">
        <f>'BASE '!AB614/'BASE '!AA614</f>
        <v>0.19624684903370368</v>
      </c>
      <c r="AD614" s="31">
        <f>'BASE '!AF614/'BASE '!AA614</f>
        <v>0.62231973360719517</v>
      </c>
      <c r="AE614" s="31">
        <f>'BASE '!AG614/'BASE '!AA614</f>
        <v>0.1184763327420409</v>
      </c>
      <c r="AF614" s="31">
        <f>'BASE '!AA614/'BASE '!G614</f>
        <v>4.0039763686818469E-2</v>
      </c>
      <c r="DV614" s="5"/>
      <c r="DW614" s="5"/>
      <c r="DX614" s="5"/>
      <c r="DY614" s="5"/>
      <c r="DZ614" s="5"/>
      <c r="EA614" s="5"/>
      <c r="EB614" s="5"/>
    </row>
    <row r="615" spans="1:132">
      <c r="A615" t="s">
        <v>1441</v>
      </c>
      <c r="B615" t="s">
        <v>1437</v>
      </c>
      <c r="C615" t="s">
        <v>1442</v>
      </c>
      <c r="D615" s="31">
        <f>'BASE '!Z615/'BASE '!AA615</f>
        <v>1482.3074054840049</v>
      </c>
      <c r="E615" s="31">
        <f>'BASE '!AA615/'BASE '!CV615</f>
        <v>0.9329457364341085</v>
      </c>
      <c r="F615" s="31">
        <f>'BASE '!Z615/'BASE '!CV615</f>
        <v>1382.9123740310076</v>
      </c>
      <c r="G615" s="31">
        <f>SUM(OTEs!D615:K615,OTEs!M615,OTEs!N615,OTEs!O615,OTEs!Q615)/'BASE '!AA615</f>
        <v>0.15039468217698379</v>
      </c>
      <c r="H615" s="31">
        <f>OTEs!D615/OTEs!$T615</f>
        <v>0</v>
      </c>
      <c r="I615" s="31">
        <f>OTEs!E615/OTEs!$T615</f>
        <v>0</v>
      </c>
      <c r="J615" s="31">
        <f>OTEs!F615/OTEs!$T615</f>
        <v>0</v>
      </c>
      <c r="K615" s="31">
        <f>OTEs!G615/OTEs!$T615</f>
        <v>0</v>
      </c>
      <c r="L615" s="31">
        <f>OTEs!H615/OTEs!$T615</f>
        <v>0</v>
      </c>
      <c r="M615" s="31">
        <f>OTEs!I615/OTEs!$T615</f>
        <v>2.8234771009337481E-2</v>
      </c>
      <c r="N615" s="31">
        <f>OTEs!J615/OTEs!$T615</f>
        <v>0</v>
      </c>
      <c r="O615" s="31">
        <f>OTEs!K615/OTEs!$T615</f>
        <v>7.3143619386393952E-2</v>
      </c>
      <c r="P615" s="31">
        <f>OTEs!L615/OTEs!$T615</f>
        <v>8.8928412627834588E-2</v>
      </c>
      <c r="Q615" s="31">
        <f>OTEs!M615/OTEs!$T615</f>
        <v>0</v>
      </c>
      <c r="R615" s="31">
        <f>OTEs!N615/OTEs!$T615</f>
        <v>0</v>
      </c>
      <c r="S615" s="31">
        <f>OTEs!O615/OTEs!$T615</f>
        <v>1.9564250778123609E-2</v>
      </c>
      <c r="T615" s="31">
        <f>OTEs!P615/OTEs!$T615</f>
        <v>0.21987550022232102</v>
      </c>
      <c r="U615" s="31">
        <f>OTEs!Q615/OTEs!$T615</f>
        <v>4.0017785682525564E-2</v>
      </c>
      <c r="V615" s="31">
        <f>OTEs!R615/OTEs!$T615</f>
        <v>1.9119608714984436E-2</v>
      </c>
      <c r="W615" s="31">
        <f>OTEs!S615/OTEs!$T615</f>
        <v>0.51111605157847928</v>
      </c>
      <c r="X615" s="31">
        <f>SUM('BASE '!AH615:AK615)/'BASE '!AA615</f>
        <v>0.32820938928126298</v>
      </c>
      <c r="Y615" s="31">
        <f>'BASE '!AH615/SUM('BASE '!$AH615:$AK615)</f>
        <v>6.3291139240506319E-2</v>
      </c>
      <c r="Z615" s="31">
        <f>'BASE '!AI615/SUM('BASE '!$AH615:$AK615)</f>
        <v>0.55063291139240511</v>
      </c>
      <c r="AA615" s="31">
        <f>'BASE '!AJ615/SUM('BASE '!$AH615:$AK615)</f>
        <v>0.3354430379746835</v>
      </c>
      <c r="AB615" s="31">
        <f>'BASE '!AK615/SUM('BASE '!$AH615:$AK615)</f>
        <v>5.0632911392405063E-2</v>
      </c>
      <c r="AC615" s="31">
        <f>'BASE '!AB615/'BASE '!AA615</f>
        <v>0.13419194017449107</v>
      </c>
      <c r="AD615" s="31">
        <f>'BASE '!AF615/'BASE '!AA615</f>
        <v>0.72870793518903199</v>
      </c>
      <c r="AE615" s="31">
        <f>'BASE '!AG615/'BASE '!AA615</f>
        <v>4.154549231408392E-3</v>
      </c>
      <c r="AF615" s="31">
        <f>'BASE '!AA615/'BASE '!G615</f>
        <v>2.8221423111971743E-2</v>
      </c>
      <c r="DV615" s="5"/>
      <c r="DW615" s="5"/>
      <c r="DX615" s="5"/>
      <c r="DY615" s="5"/>
      <c r="DZ615" s="5"/>
      <c r="EA615" s="5"/>
      <c r="EB615" s="5"/>
    </row>
    <row r="616" spans="1:132">
      <c r="A616" t="s">
        <v>1444</v>
      </c>
      <c r="B616" t="s">
        <v>374</v>
      </c>
      <c r="C616" t="s">
        <v>1445</v>
      </c>
      <c r="D616" s="31">
        <f>'BASE '!Z616/'BASE '!AA616</f>
        <v>8003.8122215896656</v>
      </c>
      <c r="E616" s="31">
        <f>'BASE '!AA616/'BASE '!CV616</f>
        <v>1.2739191073919107</v>
      </c>
      <c r="F616" s="31">
        <f>'BASE '!Z616/'BASE '!CV616</f>
        <v>10196.209321059972</v>
      </c>
      <c r="G616" s="31">
        <f>SUM(OTEs!D616:K616,OTEs!M616,OTEs!N616,OTEs!O616,OTEs!Q616)/'BASE '!AA616</f>
        <v>0.1485220056930151</v>
      </c>
      <c r="H616" s="31">
        <f>OTEs!D616/OTEs!$T616</f>
        <v>1.7250710323366256E-2</v>
      </c>
      <c r="I616" s="31">
        <f>OTEs!E616/OTEs!$T616</f>
        <v>0</v>
      </c>
      <c r="J616" s="31">
        <f>OTEs!F616/OTEs!$T616</f>
        <v>0</v>
      </c>
      <c r="K616" s="31">
        <f>OTEs!G616/OTEs!$T616</f>
        <v>0</v>
      </c>
      <c r="L616" s="31">
        <f>OTEs!H616/OTEs!$T616</f>
        <v>9.5386280611554596E-3</v>
      </c>
      <c r="M616" s="31">
        <f>OTEs!I616/OTEs!$T616</f>
        <v>3.0893428945113427E-3</v>
      </c>
      <c r="N616" s="31">
        <f>OTEs!J616/OTEs!$T616</f>
        <v>0</v>
      </c>
      <c r="O616" s="31">
        <f>OTEs!K616/OTEs!$T616</f>
        <v>1.0170026608938797E-2</v>
      </c>
      <c r="P616" s="31">
        <f>OTEs!L616/OTEs!$T616</f>
        <v>2.8706083976006855E-2</v>
      </c>
      <c r="Q616" s="31">
        <f>OTEs!M616/OTEs!$T616</f>
        <v>7.0130338700220979E-3</v>
      </c>
      <c r="R616" s="31">
        <f>OTEs!N616/OTEs!$T616</f>
        <v>1.8265457989446623E-3</v>
      </c>
      <c r="S616" s="31">
        <f>OTEs!O616/OTEs!$T616</f>
        <v>9.0087042799801564E-2</v>
      </c>
      <c r="T616" s="31">
        <f>OTEs!P616/OTEs!$T616</f>
        <v>0.39372209443918277</v>
      </c>
      <c r="U616" s="31">
        <f>OTEs!Q616/OTEs!$T616</f>
        <v>1.3980967843773959E-2</v>
      </c>
      <c r="V616" s="31">
        <f>OTEs!R616/OTEs!$T616</f>
        <v>6.9115591034140611E-2</v>
      </c>
      <c r="W616" s="31">
        <f>OTEs!S616/OTEs!$T616</f>
        <v>0.35549993235015559</v>
      </c>
      <c r="X616" s="31">
        <f>SUM('BASE '!AH616:AK616)/'BASE '!AA616</f>
        <v>0.64944164659513914</v>
      </c>
      <c r="Y616" s="31">
        <f>'BASE '!AH616/SUM('BASE '!$AH616:$AK616)</f>
        <v>0.14969656102494941</v>
      </c>
      <c r="Z616" s="31">
        <f>'BASE '!AI616/SUM('BASE '!$AH616:$AK616)</f>
        <v>0.59979770734996629</v>
      </c>
      <c r="AA616" s="31">
        <f>'BASE '!AJ616/SUM('BASE '!$AH616:$AK616)</f>
        <v>0.2397167902899528</v>
      </c>
      <c r="AB616" s="31">
        <f>'BASE '!AK616/SUM('BASE '!$AH616:$AK616)</f>
        <v>1.078894133513149E-2</v>
      </c>
      <c r="AC616" s="31">
        <f>'BASE '!AB616/'BASE '!AA616</f>
        <v>0.4816290781694767</v>
      </c>
      <c r="AD616" s="31">
        <f>'BASE '!AF616/'BASE '!AA616</f>
        <v>0.47685570396321436</v>
      </c>
      <c r="AE616" s="31">
        <f>'BASE '!AG616/'BASE '!AA616</f>
        <v>1.2721699146047732E-2</v>
      </c>
      <c r="AF616" s="31">
        <f>'BASE '!AA616/'BASE '!G616</f>
        <v>8.5068853391940397E-2</v>
      </c>
      <c r="DV616" s="5"/>
      <c r="DW616" s="5"/>
      <c r="DX616" s="5"/>
      <c r="DY616" s="5"/>
      <c r="DZ616" s="5"/>
      <c r="EA616" s="5"/>
      <c r="EB616" s="5"/>
    </row>
    <row r="617" spans="1:132">
      <c r="A617" t="s">
        <v>1446</v>
      </c>
      <c r="B617" t="s">
        <v>374</v>
      </c>
      <c r="C617" t="s">
        <v>1447</v>
      </c>
      <c r="D617" s="31">
        <f>'BASE '!Z617/'BASE '!AA617</f>
        <v>2771.8794866920152</v>
      </c>
      <c r="E617" s="31">
        <f>'BASE '!AA617/'BASE '!CV617</f>
        <v>0.64938271604938269</v>
      </c>
      <c r="F617" s="31">
        <f>'BASE '!Z617/'BASE '!CV617</f>
        <v>1800.0106296296299</v>
      </c>
      <c r="G617" s="31">
        <f>SUM(OTEs!D617:K617,OTEs!M617,OTEs!N617,OTEs!O617,OTEs!Q617)/'BASE '!AA617</f>
        <v>0.26330798479087453</v>
      </c>
      <c r="H617" s="31">
        <f>OTEs!D617/OTEs!$T617</f>
        <v>0</v>
      </c>
      <c r="I617" s="31">
        <f>OTEs!E617/OTEs!$T617</f>
        <v>0</v>
      </c>
      <c r="J617" s="31">
        <f>OTEs!F617/OTEs!$T617</f>
        <v>0</v>
      </c>
      <c r="K617" s="31">
        <f>OTEs!G617/OTEs!$T617</f>
        <v>0</v>
      </c>
      <c r="L617" s="31">
        <f>OTEs!H617/OTEs!$T617</f>
        <v>0</v>
      </c>
      <c r="M617" s="31">
        <f>OTEs!I617/OTEs!$T617</f>
        <v>0</v>
      </c>
      <c r="N617" s="31">
        <f>OTEs!J617/OTEs!$T617</f>
        <v>0</v>
      </c>
      <c r="O617" s="31">
        <f>OTEs!K617/OTEs!$T617</f>
        <v>0</v>
      </c>
      <c r="P617" s="31">
        <f>OTEs!L617/OTEs!$T617</f>
        <v>0</v>
      </c>
      <c r="Q617" s="31">
        <f>OTEs!M617/OTEs!$T617</f>
        <v>0</v>
      </c>
      <c r="R617" s="31">
        <f>OTEs!N617/OTEs!$T617</f>
        <v>0</v>
      </c>
      <c r="S617" s="31">
        <f>OTEs!O617/OTEs!$T617</f>
        <v>0.27507447864945384</v>
      </c>
      <c r="T617" s="31">
        <f>OTEs!P617/OTEs!$T617</f>
        <v>0.38331678252234364</v>
      </c>
      <c r="U617" s="31">
        <f>OTEs!Q617/OTEs!$T617</f>
        <v>0</v>
      </c>
      <c r="V617" s="31">
        <f>OTEs!R617/OTEs!$T617</f>
        <v>0</v>
      </c>
      <c r="W617" s="31">
        <f>OTEs!S617/OTEs!$T617</f>
        <v>0.34160873882820258</v>
      </c>
      <c r="X617" s="31">
        <f>SUM('BASE '!AH617:AK617)/'BASE '!AA617</f>
        <v>1.0076045627376427</v>
      </c>
      <c r="Y617" s="31">
        <f>'BASE '!AH617/SUM('BASE '!$AH617:$AK617)</f>
        <v>0.52830188679245282</v>
      </c>
      <c r="Z617" s="31">
        <f>'BASE '!AI617/SUM('BASE '!$AH617:$AK617)</f>
        <v>0.36792452830188682</v>
      </c>
      <c r="AA617" s="31">
        <f>'BASE '!AJ617/SUM('BASE '!$AH617:$AK617)</f>
        <v>0.1037735849056604</v>
      </c>
      <c r="AB617" s="31">
        <f>'BASE '!AK617/SUM('BASE '!$AH617:$AK617)</f>
        <v>0</v>
      </c>
      <c r="AC617" s="31">
        <f>'BASE '!AB617/'BASE '!AA617</f>
        <v>0.42965779467680604</v>
      </c>
      <c r="AD617" s="31">
        <f>'BASE '!AF617/'BASE '!AA617</f>
        <v>0.28041825095057038</v>
      </c>
      <c r="AE617" s="31">
        <f>'BASE '!AG617/'BASE '!AA617</f>
        <v>0.21958174904942968</v>
      </c>
      <c r="AF617" s="31">
        <f>'BASE '!AA617/'BASE '!G617</f>
        <v>4.5828765975276606E-3</v>
      </c>
      <c r="DV617" s="5"/>
      <c r="DW617" s="5"/>
      <c r="DX617" s="5"/>
      <c r="DY617" s="5"/>
      <c r="DZ617" s="5"/>
      <c r="EA617" s="5"/>
      <c r="EB617" s="5"/>
    </row>
    <row r="618" spans="1:132">
      <c r="A618" t="s">
        <v>1448</v>
      </c>
      <c r="B618" t="s">
        <v>374</v>
      </c>
      <c r="C618" t="s">
        <v>1449</v>
      </c>
      <c r="D618" s="31">
        <f>'BASE '!Z618/'BASE '!AA618</f>
        <v>8317.1401986655001</v>
      </c>
      <c r="E618" s="31">
        <f>'BASE '!AA618/'BASE '!CV618</f>
        <v>1.0270077519379843</v>
      </c>
      <c r="F618" s="31">
        <f>'BASE '!Z618/'BASE '!CV618</f>
        <v>8541.767457984497</v>
      </c>
      <c r="G618" s="31">
        <f>SUM(OTEs!D618:K618,OTEs!M618,OTEs!N618,OTEs!O618,OTEs!Q618)/'BASE '!AA618</f>
        <v>0.26792669303463063</v>
      </c>
      <c r="H618" s="31">
        <f>OTEs!D618/OTEs!$T618</f>
        <v>3.7381254501183167E-2</v>
      </c>
      <c r="I618" s="31">
        <f>OTEs!E618/OTEs!$T618</f>
        <v>0</v>
      </c>
      <c r="J618" s="31">
        <f>OTEs!F618/OTEs!$T618</f>
        <v>1.9479406015295447E-2</v>
      </c>
      <c r="K618" s="31">
        <f>OTEs!G618/OTEs!$T618</f>
        <v>0.11166363729894714</v>
      </c>
      <c r="L618" s="31">
        <f>OTEs!H618/OTEs!$T618</f>
        <v>5.07561987722487E-3</v>
      </c>
      <c r="M618" s="31">
        <f>OTEs!I618/OTEs!$T618</f>
        <v>1.8176206317089061E-3</v>
      </c>
      <c r="N618" s="31">
        <f>OTEs!J618/OTEs!$T618</f>
        <v>0</v>
      </c>
      <c r="O618" s="31">
        <f>OTEs!K618/OTEs!$T618</f>
        <v>2.0233890051099142E-3</v>
      </c>
      <c r="P618" s="31">
        <f>OTEs!L618/OTEs!$T618</f>
        <v>8.9166295140436901E-3</v>
      </c>
      <c r="Q618" s="31">
        <f>OTEs!M618/OTEs!$T618</f>
        <v>0</v>
      </c>
      <c r="R618" s="31">
        <f>OTEs!N618/OTEs!$T618</f>
        <v>4.7806852086834245E-2</v>
      </c>
      <c r="S618" s="31">
        <f>OTEs!O618/OTEs!$T618</f>
        <v>3.4843444562570727E-2</v>
      </c>
      <c r="T618" s="31">
        <f>OTEs!P618/OTEs!$T618</f>
        <v>0.19475976542405429</v>
      </c>
      <c r="U618" s="31">
        <f>OTEs!Q618/OTEs!$T618</f>
        <v>4.4240200281216772E-2</v>
      </c>
      <c r="V618" s="31">
        <f>OTEs!R618/OTEs!$T618</f>
        <v>0.18728351452381767</v>
      </c>
      <c r="W618" s="31">
        <f>OTEs!S618/OTEs!$T618</f>
        <v>0.30470866627799303</v>
      </c>
      <c r="X618" s="31">
        <f>SUM('BASE '!AH618:AK618)/'BASE '!AA618</f>
        <v>0.64611575737447535</v>
      </c>
      <c r="Y618" s="31">
        <f>'BASE '!AH618/SUM('BASE '!$AH618:$AK618)</f>
        <v>0.54672897196261694</v>
      </c>
      <c r="Z618" s="31">
        <f>'BASE '!AI618/SUM('BASE '!$AH618:$AK618)</f>
        <v>0.29065420560747668</v>
      </c>
      <c r="AA618" s="31">
        <f>'BASE '!AJ618/SUM('BASE '!$AH618:$AK618)</f>
        <v>0.12897196261682245</v>
      </c>
      <c r="AB618" s="31">
        <f>'BASE '!AK618/SUM('BASE '!$AH618:$AK618)</f>
        <v>3.364485981308412E-2</v>
      </c>
      <c r="AC618" s="31">
        <f>'BASE '!AB618/'BASE '!AA618</f>
        <v>0.65345249237643799</v>
      </c>
      <c r="AD618" s="31">
        <f>'BASE '!AF618/'BASE '!AA618</f>
        <v>0.22354397512152413</v>
      </c>
      <c r="AE618" s="31">
        <f>'BASE '!AG618/'BASE '!AA618</f>
        <v>6.6483499894326864E-2</v>
      </c>
      <c r="AF618" s="31">
        <f>'BASE '!AA618/'BASE '!G618</f>
        <v>7.7728811496896297E-2</v>
      </c>
      <c r="DV618" s="5"/>
      <c r="DW618" s="5"/>
      <c r="DX618" s="5"/>
      <c r="DY618" s="5"/>
      <c r="DZ618" s="5"/>
      <c r="EA618" s="5"/>
      <c r="EB618" s="5"/>
    </row>
    <row r="619" spans="1:132">
      <c r="A619" t="s">
        <v>1450</v>
      </c>
      <c r="B619" t="s">
        <v>374</v>
      </c>
      <c r="C619" t="s">
        <v>1451</v>
      </c>
      <c r="D619" s="31">
        <f>'BASE '!Z619/'BASE '!AA619</f>
        <v>10259.14170412844</v>
      </c>
      <c r="E619" s="31">
        <f>'BASE '!AA619/'BASE '!CV619</f>
        <v>0.74529914529914532</v>
      </c>
      <c r="F619" s="31">
        <f>'BASE '!Z619/'BASE '!CV619</f>
        <v>7646.1295435897437</v>
      </c>
      <c r="G619" s="31">
        <f>SUM(OTEs!D619:K619,OTEs!M619,OTEs!N619,OTEs!O619,OTEs!Q619)/'BASE '!AA619</f>
        <v>0.30286697247706418</v>
      </c>
      <c r="H619" s="31">
        <f>OTEs!D619/OTEs!$T619</f>
        <v>0.15085024684585846</v>
      </c>
      <c r="I619" s="31">
        <f>OTEs!E619/OTEs!$T619</f>
        <v>0</v>
      </c>
      <c r="J619" s="31">
        <f>OTEs!F619/OTEs!$T619</f>
        <v>1.1656609983543609E-2</v>
      </c>
      <c r="K619" s="31">
        <f>OTEs!G619/OTEs!$T619</f>
        <v>0</v>
      </c>
      <c r="L619" s="31">
        <f>OTEs!H619/OTEs!$T619</f>
        <v>0</v>
      </c>
      <c r="M619" s="31">
        <f>OTEs!I619/OTEs!$T619</f>
        <v>0</v>
      </c>
      <c r="N619" s="31">
        <f>OTEs!J619/OTEs!$T619</f>
        <v>0</v>
      </c>
      <c r="O619" s="31">
        <f>OTEs!K619/OTEs!$T619</f>
        <v>0</v>
      </c>
      <c r="P619" s="31">
        <f>OTEs!L619/OTEs!$T619</f>
        <v>0</v>
      </c>
      <c r="Q619" s="31">
        <f>OTEs!M619/OTEs!$T619</f>
        <v>0</v>
      </c>
      <c r="R619" s="31">
        <f>OTEs!N619/OTEs!$T619</f>
        <v>1.481075150850247E-2</v>
      </c>
      <c r="S619" s="31">
        <f>OTEs!O619/OTEs!$T619</f>
        <v>0.17690619857377948</v>
      </c>
      <c r="T619" s="31">
        <f>OTEs!P619/OTEs!$T619</f>
        <v>0.30403181568842569</v>
      </c>
      <c r="U619" s="31">
        <f>OTEs!Q619/OTEs!$T619</f>
        <v>7.9539221064179912E-3</v>
      </c>
      <c r="V619" s="31">
        <f>OTEs!R619/OTEs!$T619</f>
        <v>3.4147010422380691E-2</v>
      </c>
      <c r="W619" s="31">
        <f>OTEs!S619/OTEs!$T619</f>
        <v>0.29964344487109162</v>
      </c>
      <c r="X619" s="31">
        <f>SUM('BASE '!AH619:AK619)/'BASE '!AA619</f>
        <v>0.95298165137614665</v>
      </c>
      <c r="Y619" s="31">
        <f>'BASE '!AH619/SUM('BASE '!$AH619:$AK619)</f>
        <v>0.38507821901323708</v>
      </c>
      <c r="Z619" s="31">
        <f>'BASE '!AI619/SUM('BASE '!$AH619:$AK619)</f>
        <v>0.44043321299638993</v>
      </c>
      <c r="AA619" s="31">
        <f>'BASE '!AJ619/SUM('BASE '!$AH619:$AK619)</f>
        <v>7.8219013237063789E-2</v>
      </c>
      <c r="AB619" s="31">
        <f>'BASE '!AK619/SUM('BASE '!$AH619:$AK619)</f>
        <v>9.6269554753309269E-2</v>
      </c>
      <c r="AC619" s="31">
        <f>'BASE '!AB619/'BASE '!AA619</f>
        <v>0.83876146788990824</v>
      </c>
      <c r="AD619" s="31">
        <f>'BASE '!AF619/'BASE '!AA619</f>
        <v>5.860091743119266E-2</v>
      </c>
      <c r="AE619" s="31">
        <f>'BASE '!AG619/'BASE '!AA619</f>
        <v>9.174311926605504E-4</v>
      </c>
      <c r="AF619" s="31">
        <f>'BASE '!AA619/'BASE '!G619</f>
        <v>3.8958184966416398E-2</v>
      </c>
      <c r="DV619" s="5"/>
      <c r="DW619" s="5"/>
      <c r="DX619" s="5"/>
      <c r="DY619" s="5"/>
      <c r="DZ619" s="5"/>
      <c r="EA619" s="5"/>
      <c r="EB619" s="5"/>
    </row>
    <row r="620" spans="1:132">
      <c r="A620" t="s">
        <v>1452</v>
      </c>
      <c r="B620" t="s">
        <v>374</v>
      </c>
      <c r="C620" t="s">
        <v>1453</v>
      </c>
      <c r="D620" s="31">
        <f>'BASE '!Z620/'BASE '!AA620</f>
        <v>3181.6599575828009</v>
      </c>
      <c r="E620" s="31">
        <f>'BASE '!AA620/'BASE '!CV620</f>
        <v>1.1117571059431526</v>
      </c>
      <c r="F620" s="31">
        <f>'BASE '!Z620/'BASE '!CV620</f>
        <v>3537.2330665374684</v>
      </c>
      <c r="G620" s="31">
        <f>SUM(OTEs!D620:K620,OTEs!M620,OTEs!N620,OTEs!O620,OTEs!Q620)/'BASE '!AA620</f>
        <v>0.30191748983149336</v>
      </c>
      <c r="H620" s="31">
        <f>OTEs!D620/OTEs!$T620</f>
        <v>0.16330808763862592</v>
      </c>
      <c r="I620" s="31">
        <f>OTEs!E620/OTEs!$T620</f>
        <v>0</v>
      </c>
      <c r="J620" s="31">
        <f>OTEs!F620/OTEs!$T620</f>
        <v>0</v>
      </c>
      <c r="K620" s="31">
        <f>OTEs!G620/OTEs!$T620</f>
        <v>3.2661617527725187E-2</v>
      </c>
      <c r="L620" s="31">
        <f>OTEs!H620/OTEs!$T620</f>
        <v>0</v>
      </c>
      <c r="M620" s="31">
        <f>OTEs!I620/OTEs!$T620</f>
        <v>1.0887205842575062E-2</v>
      </c>
      <c r="N620" s="31">
        <f>OTEs!J620/OTEs!$T620</f>
        <v>0</v>
      </c>
      <c r="O620" s="31">
        <f>OTEs!K620/OTEs!$T620</f>
        <v>0</v>
      </c>
      <c r="P620" s="31">
        <f>OTEs!L620/OTEs!$T620</f>
        <v>0</v>
      </c>
      <c r="Q620" s="31">
        <f>OTEs!M620/OTEs!$T620</f>
        <v>4.8011901541790643E-2</v>
      </c>
      <c r="R620" s="31">
        <f>OTEs!N620/OTEs!$T620</f>
        <v>6.2618339193941039E-2</v>
      </c>
      <c r="S620" s="31">
        <f>OTEs!O620/OTEs!$T620</f>
        <v>1.6905599134433326E-2</v>
      </c>
      <c r="T620" s="31">
        <f>OTEs!P620/OTEs!$T620</f>
        <v>0.14119556397078711</v>
      </c>
      <c r="U620" s="31">
        <f>OTEs!Q620/OTEs!$T620</f>
        <v>1.6973221530971059E-2</v>
      </c>
      <c r="V620" s="31">
        <f>OTEs!R620/OTEs!$T620</f>
        <v>7.9794427914525283E-3</v>
      </c>
      <c r="W620" s="31">
        <f>OTEs!S620/OTEs!$T620</f>
        <v>0.49945902082769816</v>
      </c>
      <c r="X620" s="31">
        <f>SUM('BASE '!AH620:AK620)/'BASE '!AA620</f>
        <v>0.67460778617083095</v>
      </c>
      <c r="Y620" s="31">
        <f>'BASE '!AH620/SUM('BASE '!$AH620:$AK620)</f>
        <v>0.8311800172265289</v>
      </c>
      <c r="Z620" s="31">
        <f>'BASE '!AI620/SUM('BASE '!$AH620:$AK620)</f>
        <v>0.10594315245478038</v>
      </c>
      <c r="AA620" s="31">
        <f>'BASE '!AJ620/SUM('BASE '!$AH620:$AK620)</f>
        <v>5.5986218776916452E-2</v>
      </c>
      <c r="AB620" s="31">
        <f>'BASE '!AK620/SUM('BASE '!$AH620:$AK620)</f>
        <v>6.8906115417743333E-3</v>
      </c>
      <c r="AC620" s="31">
        <f>'BASE '!AB620/'BASE '!AA620</f>
        <v>0.9244044160371877</v>
      </c>
      <c r="AD620" s="31">
        <f>'BASE '!AF620/'BASE '!AA620</f>
        <v>8.6577571179546776E-3</v>
      </c>
      <c r="AE620" s="31">
        <f>'BASE '!AG620/'BASE '!AA620</f>
        <v>3.3120278907611852E-3</v>
      </c>
      <c r="AF620" s="31">
        <f>'BASE '!AA620/'BASE '!G620</f>
        <v>2.0629295055992699E-2</v>
      </c>
      <c r="DV620" s="5"/>
      <c r="DW620" s="5"/>
      <c r="DX620" s="5"/>
      <c r="DY620" s="5"/>
      <c r="DZ620" s="5"/>
      <c r="EA620" s="5"/>
      <c r="EB620" s="5"/>
    </row>
    <row r="621" spans="1:132">
      <c r="A621" t="s">
        <v>1454</v>
      </c>
      <c r="B621" t="s">
        <v>374</v>
      </c>
      <c r="C621" t="s">
        <v>1455</v>
      </c>
      <c r="D621" s="31">
        <f>'BASE '!Z621/'BASE '!AA621</f>
        <v>4111.7125243308219</v>
      </c>
      <c r="E621" s="31">
        <f>'BASE '!AA621/'BASE '!CV621</f>
        <v>1.7766016073478761</v>
      </c>
      <c r="F621" s="31">
        <f>'BASE '!Z621/'BASE '!CV621</f>
        <v>7304.8750796785307</v>
      </c>
      <c r="G621" s="31">
        <f>SUM(OTEs!D621:K621,OTEs!M621,OTEs!N621,OTEs!O621,OTEs!Q621)/'BASE '!AA621</f>
        <v>0.60190510656447505</v>
      </c>
      <c r="H621" s="31">
        <f>OTEs!D621/OTEs!$T621</f>
        <v>0.16601586926615064</v>
      </c>
      <c r="I621" s="31">
        <f>OTEs!E621/OTEs!$T621</f>
        <v>0.21690313077553744</v>
      </c>
      <c r="J621" s="31">
        <f>OTEs!F621/OTEs!$T621</f>
        <v>0</v>
      </c>
      <c r="K621" s="31">
        <f>OTEs!G621/OTEs!$T621</f>
        <v>1.6564067645873575E-2</v>
      </c>
      <c r="L621" s="31">
        <f>OTEs!H621/OTEs!$T621</f>
        <v>7.7817767463835594E-4</v>
      </c>
      <c r="M621" s="31">
        <f>OTEs!I621/OTEs!$T621</f>
        <v>3.0710226088406542E-3</v>
      </c>
      <c r="N621" s="31">
        <f>OTEs!J621/OTEs!$T621</f>
        <v>0</v>
      </c>
      <c r="O621" s="31">
        <f>OTEs!K621/OTEs!$T621</f>
        <v>0</v>
      </c>
      <c r="P621" s="31">
        <f>OTEs!L621/OTEs!$T621</f>
        <v>2.0983005155427096E-3</v>
      </c>
      <c r="Q621" s="31">
        <f>OTEs!M621/OTEs!$T621</f>
        <v>0.17225518669316175</v>
      </c>
      <c r="R621" s="31">
        <f>OTEs!N621/OTEs!$T621</f>
        <v>2.5068437947278463E-2</v>
      </c>
      <c r="S621" s="31">
        <f>OTEs!O621/OTEs!$T621</f>
        <v>8.7544988396815026E-3</v>
      </c>
      <c r="T621" s="31">
        <f>OTEs!P621/OTEs!$T621</f>
        <v>5.962786431916401E-2</v>
      </c>
      <c r="U621" s="31">
        <f>OTEs!Q621/OTEs!$T621</f>
        <v>3.7727721190055998E-2</v>
      </c>
      <c r="V621" s="31">
        <f>OTEs!R621/OTEs!$T621</f>
        <v>7.5733362978197133E-2</v>
      </c>
      <c r="W621" s="31">
        <f>OTEs!S621/OTEs!$T621</f>
        <v>0.21540235954587772</v>
      </c>
      <c r="X621" s="31">
        <f>SUM('BASE '!AH621:AK621)/'BASE '!AA621</f>
        <v>0.86169236535652893</v>
      </c>
      <c r="Y621" s="31">
        <f>'BASE '!AH621/SUM('BASE '!$AH621:$AK621)</f>
        <v>0.92545372731363429</v>
      </c>
      <c r="Z621" s="31">
        <f>'BASE '!AI621/SUM('BASE '!$AH621:$AK621)</f>
        <v>4.6047697615119239E-2</v>
      </c>
      <c r="AA621" s="31">
        <f>'BASE '!AJ621/SUM('BASE '!$AH621:$AK621)</f>
        <v>2.609869506524674E-2</v>
      </c>
      <c r="AB621" s="31">
        <f>'BASE '!AK621/SUM('BASE '!$AH621:$AK621)</f>
        <v>2.3998800059996999E-3</v>
      </c>
      <c r="AC621" s="31">
        <f>'BASE '!AB621/'BASE '!AA621</f>
        <v>0.82914787194168349</v>
      </c>
      <c r="AD621" s="31">
        <f>'BASE '!AF621/'BASE '!AA621</f>
        <v>9.7646404983779439E-2</v>
      </c>
      <c r="AE621" s="31">
        <f>'BASE '!AG621/'BASE '!AA621</f>
        <v>3.5439635005363769E-2</v>
      </c>
      <c r="AF621" s="31">
        <f>'BASE '!AA621/'BASE '!G621</f>
        <v>0.161337779726381</v>
      </c>
      <c r="DV621" s="5"/>
      <c r="DW621" s="5"/>
      <c r="DX621" s="5"/>
      <c r="DY621" s="5"/>
      <c r="DZ621" s="5"/>
      <c r="EA621" s="5"/>
      <c r="EB621" s="5"/>
    </row>
    <row r="622" spans="1:132">
      <c r="A622" t="s">
        <v>1456</v>
      </c>
      <c r="B622" t="s">
        <v>374</v>
      </c>
      <c r="C622" t="s">
        <v>1457</v>
      </c>
      <c r="D622" s="31">
        <f>'BASE '!Z622/'BASE '!AA622</f>
        <v>7339.8125307031496</v>
      </c>
      <c r="E622" s="31">
        <f>'BASE '!AA622/'BASE '!CV622</f>
        <v>0.6847494553376906</v>
      </c>
      <c r="F622" s="31">
        <f>'BASE '!Z622/'BASE '!CV622</f>
        <v>5025.9326326797382</v>
      </c>
      <c r="G622" s="31">
        <f>SUM(OTEs!D622:K622,OTEs!M622,OTEs!N622,OTEs!O622,OTEs!Q622)/'BASE '!AA622</f>
        <v>0.26337893732103079</v>
      </c>
      <c r="H622" s="31">
        <f>OTEs!D622/OTEs!$T622</f>
        <v>0.18668657990185619</v>
      </c>
      <c r="I622" s="31">
        <f>OTEs!E622/OTEs!$T622</f>
        <v>0</v>
      </c>
      <c r="J622" s="31">
        <f>OTEs!F622/OTEs!$T622</f>
        <v>2.2473508285328212E-2</v>
      </c>
      <c r="K622" s="31">
        <f>OTEs!G622/OTEs!$T622</f>
        <v>3.2714600668515746E-2</v>
      </c>
      <c r="L622" s="31">
        <f>OTEs!H622/OTEs!$T622</f>
        <v>9.956617594765663E-3</v>
      </c>
      <c r="M622" s="31">
        <f>OTEs!I622/OTEs!$T622</f>
        <v>0</v>
      </c>
      <c r="N622" s="31">
        <f>OTEs!J622/OTEs!$T622</f>
        <v>0</v>
      </c>
      <c r="O622" s="31">
        <f>OTEs!K622/OTEs!$T622</f>
        <v>0</v>
      </c>
      <c r="P622" s="31">
        <f>OTEs!L622/OTEs!$T622</f>
        <v>0</v>
      </c>
      <c r="Q622" s="31">
        <f>OTEs!M622/OTEs!$T622</f>
        <v>0</v>
      </c>
      <c r="R622" s="31">
        <f>OTEs!N622/OTEs!$T622</f>
        <v>3.3994737216414196E-2</v>
      </c>
      <c r="S622" s="31">
        <f>OTEs!O622/OTEs!$T622</f>
        <v>3.4136974610625131E-3</v>
      </c>
      <c r="T622" s="31">
        <f>OTEs!P622/OTEs!$T622</f>
        <v>0.21122253040324301</v>
      </c>
      <c r="U622" s="31">
        <f>OTEs!Q622/OTEs!$T622</f>
        <v>5.1205461915937696E-3</v>
      </c>
      <c r="V622" s="31">
        <f>OTEs!R622/OTEs!$T622</f>
        <v>0.1448687860038404</v>
      </c>
      <c r="W622" s="31">
        <f>OTEs!S622/OTEs!$T622</f>
        <v>0.34954839627338025</v>
      </c>
      <c r="X622" s="31">
        <f>SUM('BASE '!AH622:AK622)/'BASE '!AA622</f>
        <v>0.66242443525294303</v>
      </c>
      <c r="Y622" s="31">
        <f>'BASE '!AH622/SUM('BASE '!$AH622:$AK622)</f>
        <v>0.57540826128722378</v>
      </c>
      <c r="Z622" s="31">
        <f>'BASE '!AI622/SUM('BASE '!$AH622:$AK622)</f>
        <v>0.33621517771373677</v>
      </c>
      <c r="AA622" s="31">
        <f>'BASE '!AJ622/SUM('BASE '!$AH622:$AK622)</f>
        <v>6.5321805955811718E-2</v>
      </c>
      <c r="AB622" s="31">
        <f>'BASE '!AK622/SUM('BASE '!$AH622:$AK622)</f>
        <v>2.3054755043227664E-2</v>
      </c>
      <c r="AC622" s="31">
        <f>'BASE '!AB622/'BASE '!AA622</f>
        <v>0.74966592427616929</v>
      </c>
      <c r="AD622" s="31">
        <f>'BASE '!AF622/'BASE '!AA622</f>
        <v>0.11937639198218264</v>
      </c>
      <c r="AE622" s="31">
        <f>'BASE '!AG622/'BASE '!AA622</f>
        <v>6.4651606745147944E-2</v>
      </c>
      <c r="AF622" s="31">
        <f>'BASE '!AA622/'BASE '!G622</f>
        <v>5.8873493222288006E-2</v>
      </c>
      <c r="DV622" s="5"/>
      <c r="DW622" s="5"/>
      <c r="DX622" s="5"/>
      <c r="DY622" s="5"/>
      <c r="DZ622" s="5"/>
      <c r="EA622" s="5"/>
      <c r="EB622" s="5"/>
    </row>
    <row r="623" spans="1:132">
      <c r="A623" t="s">
        <v>1458</v>
      </c>
      <c r="B623" t="s">
        <v>374</v>
      </c>
      <c r="C623" t="s">
        <v>1459</v>
      </c>
      <c r="D623" s="31">
        <f>'BASE '!Z623/'BASE '!AA623</f>
        <v>5191.0544724660049</v>
      </c>
      <c r="E623" s="31">
        <f>'BASE '!AA623/'BASE '!CV623</f>
        <v>1.62015625</v>
      </c>
      <c r="F623" s="31">
        <f>'BASE '!Z623/'BASE '!CV623</f>
        <v>8410.3193476562501</v>
      </c>
      <c r="G623" s="31">
        <f>SUM(OTEs!D623:K623,OTEs!M623,OTEs!N623,OTEs!O623,OTEs!Q623)/'BASE '!AA623</f>
        <v>0.44502845018806053</v>
      </c>
      <c r="H623" s="31">
        <f>OTEs!D623/OTEs!$T623</f>
        <v>4.8490996703018013E-2</v>
      </c>
      <c r="I623" s="31">
        <f>OTEs!E623/OTEs!$T623</f>
        <v>0</v>
      </c>
      <c r="J623" s="31">
        <f>OTEs!F623/OTEs!$T623</f>
        <v>2.8049708343900588E-2</v>
      </c>
      <c r="K623" s="31">
        <f>OTEs!G623/OTEs!$T623</f>
        <v>3.0433679939132645E-2</v>
      </c>
      <c r="L623" s="31">
        <f>OTEs!H623/OTEs!$T623</f>
        <v>0</v>
      </c>
      <c r="M623" s="31">
        <f>OTEs!I623/OTEs!$T623</f>
        <v>1.217347197565306E-2</v>
      </c>
      <c r="N623" s="31">
        <f>OTEs!J623/OTEs!$T623</f>
        <v>0</v>
      </c>
      <c r="O623" s="31">
        <f>OTEs!K623/OTEs!$T623</f>
        <v>2.0897793558204415E-2</v>
      </c>
      <c r="P623" s="31">
        <f>OTEs!L623/OTEs!$T623</f>
        <v>5.1686533096626935E-2</v>
      </c>
      <c r="Q623" s="31">
        <f>OTEs!M623/OTEs!$T623</f>
        <v>0</v>
      </c>
      <c r="R623" s="31">
        <f>OTEs!N623/OTEs!$T623</f>
        <v>0.26528024346943951</v>
      </c>
      <c r="S623" s="31">
        <f>OTEs!O623/OTEs!$T623</f>
        <v>6.0157240679685524E-2</v>
      </c>
      <c r="T623" s="31">
        <f>OTEs!P623/OTEs!$T623</f>
        <v>0.13056048693887906</v>
      </c>
      <c r="U623" s="31">
        <f>OTEs!Q623/OTEs!$T623</f>
        <v>2.6375855947248293E-3</v>
      </c>
      <c r="V623" s="31">
        <f>OTEs!R623/OTEs!$T623</f>
        <v>9.1656099416687814E-2</v>
      </c>
      <c r="W623" s="31">
        <f>OTEs!S623/OTEs!$T623</f>
        <v>0.25797616028404768</v>
      </c>
      <c r="X623" s="31">
        <f>SUM('BASE '!AH623:AK623)/'BASE '!AA623</f>
        <v>1.1143794001350178</v>
      </c>
      <c r="Y623" s="31">
        <f>'BASE '!AH623/SUM('BASE '!$AH623:$AK623)</f>
        <v>0.79619212462137612</v>
      </c>
      <c r="Z623" s="31">
        <f>'BASE '!AI623/SUM('BASE '!$AH623:$AK623)</f>
        <v>0.11986153180441368</v>
      </c>
      <c r="AA623" s="31">
        <f>'BASE '!AJ623/SUM('BASE '!$AH623:$AK623)</f>
        <v>3.5482475118996111E-2</v>
      </c>
      <c r="AB623" s="31">
        <f>'BASE '!AK623/SUM('BASE '!$AH623:$AK623)</f>
        <v>4.84638684552142E-2</v>
      </c>
      <c r="AC623" s="31">
        <f>'BASE '!AB623/'BASE '!AA623</f>
        <v>0.46918699971067607</v>
      </c>
      <c r="AD623" s="31">
        <f>'BASE '!AF623/'BASE '!AA623</f>
        <v>0.33441026135596486</v>
      </c>
      <c r="AE623" s="31">
        <f>'BASE '!AG623/'BASE '!AA623</f>
        <v>0.13742887452984859</v>
      </c>
      <c r="AF623" s="31">
        <f>'BASE '!AA623/'BASE '!G623</f>
        <v>7.909324180567158E-2</v>
      </c>
      <c r="DV623" s="5"/>
      <c r="DW623" s="5"/>
      <c r="DX623" s="5"/>
      <c r="DY623" s="5"/>
      <c r="DZ623" s="5"/>
      <c r="EA623" s="5"/>
      <c r="EB623" s="5"/>
    </row>
    <row r="624" spans="1:132">
      <c r="A624" t="s">
        <v>1460</v>
      </c>
      <c r="B624" t="s">
        <v>374</v>
      </c>
      <c r="C624" t="s">
        <v>374</v>
      </c>
      <c r="D624" s="31">
        <f>'BASE '!Z624/'BASE '!AA624</f>
        <v>5027.8853241810712</v>
      </c>
      <c r="E624" s="31">
        <f>'BASE '!AA624/'BASE '!CV624</f>
        <v>1.1703757693553614</v>
      </c>
      <c r="F624" s="31">
        <f>'BASE '!Z624/'BASE '!CV624</f>
        <v>5884.515154518951</v>
      </c>
      <c r="G624" s="31">
        <f>SUM(OTEs!D624:K624,OTEs!M624,OTEs!N624,OTEs!O624,OTEs!Q624)/'BASE '!AA624</f>
        <v>0.10326741305581312</v>
      </c>
      <c r="H624" s="31">
        <f>OTEs!D624/OTEs!$T624</f>
        <v>5.2174044053394403E-2</v>
      </c>
      <c r="I624" s="31">
        <f>OTEs!E624/OTEs!$T624</f>
        <v>0</v>
      </c>
      <c r="J624" s="31">
        <f>OTEs!F624/OTEs!$T624</f>
        <v>6.4784403531503295E-3</v>
      </c>
      <c r="K624" s="31">
        <f>OTEs!G624/OTEs!$T624</f>
        <v>3.5857414047669265E-3</v>
      </c>
      <c r="L624" s="31">
        <f>OTEs!H624/OTEs!$T624</f>
        <v>8.9342212312049901E-3</v>
      </c>
      <c r="M624" s="31">
        <f>OTEs!I624/OTEs!$T624</f>
        <v>0</v>
      </c>
      <c r="N624" s="31">
        <f>OTEs!J624/OTEs!$T624</f>
        <v>0</v>
      </c>
      <c r="O624" s="31">
        <f>OTEs!K624/OTEs!$T624</f>
        <v>1.2881550004519843E-2</v>
      </c>
      <c r="P624" s="31">
        <f>OTEs!L624/OTEs!$T624</f>
        <v>1.3921113689095127E-2</v>
      </c>
      <c r="Q624" s="31">
        <f>OTEs!M624/OTEs!$T624</f>
        <v>1.2354235092054116E-3</v>
      </c>
      <c r="R624" s="31">
        <f>OTEs!N624/OTEs!$T624</f>
        <v>1.7100069304245642E-2</v>
      </c>
      <c r="S624" s="31">
        <f>OTEs!O624/OTEs!$T624</f>
        <v>1.003404947720493E-2</v>
      </c>
      <c r="T624" s="31">
        <f>OTEs!P624/OTEs!$T624</f>
        <v>0.24660258534968513</v>
      </c>
      <c r="U624" s="31">
        <f>OTEs!Q624/OTEs!$T624</f>
        <v>0</v>
      </c>
      <c r="V624" s="31">
        <f>OTEs!R624/OTEs!$T624</f>
        <v>0.10043089161418627</v>
      </c>
      <c r="W624" s="31">
        <f>OTEs!S624/OTEs!$T624</f>
        <v>0.52662187000934102</v>
      </c>
      <c r="X624" s="31">
        <f>SUM('BASE '!AH624:AK624)/'BASE '!AA624</f>
        <v>0.45890477310784816</v>
      </c>
      <c r="Y624" s="31">
        <f>'BASE '!AH624/SUM('BASE '!$AH624:$AK624)</f>
        <v>0.39264173703256933</v>
      </c>
      <c r="Z624" s="31">
        <f>'BASE '!AI624/SUM('BASE '!$AH624:$AK624)</f>
        <v>0.4514475271411339</v>
      </c>
      <c r="AA624" s="31">
        <f>'BASE '!AJ624/SUM('BASE '!$AH624:$AK624)</f>
        <v>6.6646562123039807E-2</v>
      </c>
      <c r="AB624" s="31">
        <f>'BASE '!AK624/SUM('BASE '!$AH624:$AK624)</f>
        <v>8.9264173703256941E-2</v>
      </c>
      <c r="AC624" s="31">
        <f>'BASE '!AB624/'BASE '!AA624</f>
        <v>0.52066870562836465</v>
      </c>
      <c r="AD624" s="31">
        <f>'BASE '!AF624/'BASE '!AA624</f>
        <v>0.35310480355388257</v>
      </c>
      <c r="AE624" s="31">
        <f>'BASE '!AG624/'BASE '!AA624</f>
        <v>5.5896151344469201E-2</v>
      </c>
      <c r="AF624" s="31">
        <f>'BASE '!AA624/'BASE '!G624</f>
        <v>7.4723960361666147E-2</v>
      </c>
      <c r="DV624" s="5"/>
      <c r="DW624" s="5"/>
      <c r="DX624" s="5"/>
      <c r="DY624" s="5"/>
      <c r="DZ624" s="5"/>
      <c r="EA624" s="5"/>
      <c r="EB624" s="5"/>
    </row>
    <row r="625" spans="1:132">
      <c r="A625" t="s">
        <v>1461</v>
      </c>
      <c r="B625" t="s">
        <v>374</v>
      </c>
      <c r="C625" t="s">
        <v>1462</v>
      </c>
      <c r="D625" s="31">
        <f>'BASE '!Z625/'BASE '!AA625</f>
        <v>4080.9203873841766</v>
      </c>
      <c r="E625" s="31">
        <f>'BASE '!AA625/'BASE '!CV625</f>
        <v>1.3451581975071909</v>
      </c>
      <c r="F625" s="31">
        <f>'BASE '!Z625/'BASE '!CV625</f>
        <v>5489.4835124640458</v>
      </c>
      <c r="G625" s="31">
        <f>SUM(OTEs!D625:K625,OTEs!M625,OTEs!N625,OTEs!O625,OTEs!Q625)/'BASE '!AA625</f>
        <v>0.16179615110477544</v>
      </c>
      <c r="H625" s="31">
        <f>OTEs!D625/OTEs!$T625</f>
        <v>8.0447262766875527E-2</v>
      </c>
      <c r="I625" s="31">
        <f>OTEs!E625/OTEs!$T625</f>
        <v>0</v>
      </c>
      <c r="J625" s="31">
        <f>OTEs!F625/OTEs!$T625</f>
        <v>0</v>
      </c>
      <c r="K625" s="31">
        <f>OTEs!G625/OTEs!$T625</f>
        <v>0</v>
      </c>
      <c r="L625" s="31">
        <f>OTEs!H625/OTEs!$T625</f>
        <v>7.3918427075907109E-3</v>
      </c>
      <c r="M625" s="31">
        <f>OTEs!I625/OTEs!$T625</f>
        <v>5.1780420997335937E-3</v>
      </c>
      <c r="N625" s="31">
        <f>OTEs!J625/OTEs!$T625</f>
        <v>0</v>
      </c>
      <c r="O625" s="31">
        <f>OTEs!K625/OTEs!$T625</f>
        <v>3.8647705526997111E-3</v>
      </c>
      <c r="P625" s="31">
        <f>OTEs!L625/OTEs!$T625</f>
        <v>2.7015871824697009E-3</v>
      </c>
      <c r="Q625" s="31">
        <f>OTEs!M625/OTEs!$T625</f>
        <v>5.2943604367565941E-2</v>
      </c>
      <c r="R625" s="31">
        <f>OTEs!N625/OTEs!$T625</f>
        <v>0</v>
      </c>
      <c r="S625" s="31">
        <f>OTEs!O625/OTEs!$T625</f>
        <v>1.6322089227421111E-2</v>
      </c>
      <c r="T625" s="31">
        <f>OTEs!P625/OTEs!$T625</f>
        <v>0.36715320250647254</v>
      </c>
      <c r="U625" s="31">
        <f>OTEs!Q625/OTEs!$T625</f>
        <v>4.2024689505084246E-3</v>
      </c>
      <c r="V625" s="31">
        <f>OTEs!R625/OTEs!$T625</f>
        <v>0.10892649431541031</v>
      </c>
      <c r="W625" s="31">
        <f>OTEs!S625/OTEs!$T625</f>
        <v>0.35086863532325241</v>
      </c>
      <c r="X625" s="31">
        <f>SUM('BASE '!AH625:AK625)/'BASE '!AA625</f>
        <v>0.95723449750534573</v>
      </c>
      <c r="Y625" s="31">
        <f>'BASE '!AH625/SUM('BASE '!$AH625:$AK625)</f>
        <v>0.59940431868950106</v>
      </c>
      <c r="Z625" s="31">
        <f>'BASE '!AI625/SUM('BASE '!$AH625:$AK625)</f>
        <v>0.2192851824274013</v>
      </c>
      <c r="AA625" s="31">
        <f>'BASE '!AJ625/SUM('BASE '!$AH625:$AK625)</f>
        <v>0.14854802680565896</v>
      </c>
      <c r="AB625" s="31">
        <f>'BASE '!AK625/SUM('BASE '!$AH625:$AK625)</f>
        <v>3.276247207743857E-2</v>
      </c>
      <c r="AC625" s="31">
        <f>'BASE '!AB625/'BASE '!AA625</f>
        <v>0.56614397719173204</v>
      </c>
      <c r="AD625" s="31">
        <f>'BASE '!AF625/'BASE '!AA625</f>
        <v>0.35377761938702773</v>
      </c>
      <c r="AE625" s="31">
        <f>'BASE '!AG625/'BASE '!AA625</f>
        <v>4.2088382038488949E-2</v>
      </c>
      <c r="AF625" s="31">
        <f>'BASE '!AA625/'BASE '!G625</f>
        <v>6.7167691658191225E-2</v>
      </c>
      <c r="DV625" s="5"/>
      <c r="DW625" s="5"/>
      <c r="DX625" s="5"/>
      <c r="DY625" s="5"/>
      <c r="DZ625" s="5"/>
      <c r="EA625" s="5"/>
      <c r="EB625" s="5"/>
    </row>
    <row r="626" spans="1:132">
      <c r="A626" t="s">
        <v>1463</v>
      </c>
      <c r="B626" t="s">
        <v>374</v>
      </c>
      <c r="C626" t="s">
        <v>1464</v>
      </c>
      <c r="D626" s="31">
        <f>'BASE '!Z626/'BASE '!AA626</f>
        <v>3596.3807660127768</v>
      </c>
      <c r="E626" s="31">
        <f>'BASE '!AA626/'BASE '!CV626</f>
        <v>1.4631100082712984</v>
      </c>
      <c r="F626" s="31">
        <f>'BASE '!Z626/'BASE '!CV626</f>
        <v>5261.9006923076922</v>
      </c>
      <c r="G626" s="31">
        <f>SUM(OTEs!D626:K626,OTEs!M626,OTEs!N626,OTEs!O626,OTEs!Q626)/'BASE '!AA626</f>
        <v>0.27463395330431345</v>
      </c>
      <c r="H626" s="31">
        <f>OTEs!D626/OTEs!$T626</f>
        <v>4.5897713666685679E-2</v>
      </c>
      <c r="I626" s="31">
        <f>OTEs!E626/OTEs!$T626</f>
        <v>0</v>
      </c>
      <c r="J626" s="31">
        <f>OTEs!F626/OTEs!$T626</f>
        <v>0</v>
      </c>
      <c r="K626" s="31">
        <f>OTEs!G626/OTEs!$T626</f>
        <v>5.7015793374764817E-3</v>
      </c>
      <c r="L626" s="31">
        <f>OTEs!H626/OTEs!$T626</f>
        <v>5.4735161639774217E-2</v>
      </c>
      <c r="M626" s="31">
        <f>OTEs!I626/OTEs!$T626</f>
        <v>3.9911055362335367E-3</v>
      </c>
      <c r="N626" s="31">
        <f>OTEs!J626/OTEs!$T626</f>
        <v>0</v>
      </c>
      <c r="O626" s="31">
        <f>OTEs!K626/OTEs!$T626</f>
        <v>8.5523690062147221E-3</v>
      </c>
      <c r="P626" s="31">
        <f>OTEs!L626/OTEs!$T626</f>
        <v>8.6378926962768693E-2</v>
      </c>
      <c r="Q626" s="31">
        <f>OTEs!M626/OTEs!$T626</f>
        <v>0</v>
      </c>
      <c r="R626" s="31">
        <f>OTEs!N626/OTEs!$T626</f>
        <v>6.2717372712241303E-3</v>
      </c>
      <c r="S626" s="31">
        <f>OTEs!O626/OTEs!$T626</f>
        <v>0.15183305775699871</v>
      </c>
      <c r="T626" s="31">
        <f>OTEs!P626/OTEs!$T626</f>
        <v>0.15126289982325106</v>
      </c>
      <c r="U626" s="31">
        <f>OTEs!Q626/OTEs!$T626</f>
        <v>0</v>
      </c>
      <c r="V626" s="31">
        <f>OTEs!R626/OTEs!$T626</f>
        <v>0.15137693141000058</v>
      </c>
      <c r="W626" s="31">
        <f>OTEs!S626/OTEs!$T626</f>
        <v>0.33399851758937227</v>
      </c>
      <c r="X626" s="31">
        <f>SUM('BASE '!AH626:AK626)/'BASE '!AA626</f>
        <v>0.5308383741308158</v>
      </c>
      <c r="Y626" s="31">
        <f>'BASE '!AH626/SUM('BASE '!$AH626:$AK626)</f>
        <v>0.1959531416400426</v>
      </c>
      <c r="Z626" s="31">
        <f>'BASE '!AI626/SUM('BASE '!$AH626:$AK626)</f>
        <v>0.70074547390841313</v>
      </c>
      <c r="AA626" s="31">
        <f>'BASE '!AJ626/SUM('BASE '!$AH626:$AK626)</f>
        <v>5.2183173588924388E-2</v>
      </c>
      <c r="AB626" s="31">
        <f>'BASE '!AK626/SUM('BASE '!$AH626:$AK626)</f>
        <v>5.1118210862619806E-2</v>
      </c>
      <c r="AC626" s="31">
        <f>'BASE '!AB626/'BASE '!AA626</f>
        <v>0.38532421278760814</v>
      </c>
      <c r="AD626" s="31">
        <f>'BASE '!AF626/'BASE '!AA626</f>
        <v>0.41087681610040144</v>
      </c>
      <c r="AE626" s="31">
        <f>'BASE '!AG626/'BASE '!AA626</f>
        <v>0.16026909378709936</v>
      </c>
      <c r="AF626" s="31">
        <f>'BASE '!AA626/'BASE '!G626</f>
        <v>5.7531217579176057E-2</v>
      </c>
      <c r="DV626" s="5"/>
      <c r="DW626" s="5"/>
      <c r="DX626" s="5"/>
      <c r="DY626" s="5"/>
      <c r="DZ626" s="5"/>
      <c r="EA626" s="5"/>
      <c r="EB626" s="5"/>
    </row>
    <row r="627" spans="1:132">
      <c r="A627" t="s">
        <v>1465</v>
      </c>
      <c r="B627" t="s">
        <v>374</v>
      </c>
      <c r="C627" t="s">
        <v>1466</v>
      </c>
      <c r="D627" s="31">
        <f>'BASE '!Z627/'BASE '!AA627</f>
        <v>1871.3557718051693</v>
      </c>
      <c r="E627" s="31">
        <f>'BASE '!AA627/'BASE '!CV627</f>
        <v>1.213875</v>
      </c>
      <c r="F627" s="31">
        <f>'BASE '!Z627/'BASE '!CV627</f>
        <v>2271.5919875</v>
      </c>
      <c r="G627" s="31">
        <f>SUM(OTEs!D627:K627,OTEs!M627,OTEs!N627,OTEs!O627,OTEs!Q627)/'BASE '!AA627</f>
        <v>0.1745443311708372</v>
      </c>
      <c r="H627" s="31">
        <f>OTEs!D627/OTEs!$T627</f>
        <v>7.254800207576545E-2</v>
      </c>
      <c r="I627" s="31">
        <f>OTEs!E627/OTEs!$T627</f>
        <v>0</v>
      </c>
      <c r="J627" s="31">
        <f>OTEs!F627/OTEs!$T627</f>
        <v>0</v>
      </c>
      <c r="K627" s="31">
        <f>OTEs!G627/OTEs!$T627</f>
        <v>0</v>
      </c>
      <c r="L627" s="31">
        <f>OTEs!H627/OTEs!$T627</f>
        <v>0</v>
      </c>
      <c r="M627" s="31">
        <f>OTEs!I627/OTEs!$T627</f>
        <v>1.4011416709911781E-2</v>
      </c>
      <c r="N627" s="31">
        <f>OTEs!J627/OTEs!$T627</f>
        <v>0</v>
      </c>
      <c r="O627" s="31">
        <f>OTEs!K627/OTEs!$T627</f>
        <v>0</v>
      </c>
      <c r="P627" s="31">
        <f>OTEs!L627/OTEs!$T627</f>
        <v>3.5703165542293726E-2</v>
      </c>
      <c r="Q627" s="31">
        <f>OTEs!M627/OTEs!$T627</f>
        <v>0</v>
      </c>
      <c r="R627" s="31">
        <f>OTEs!N627/OTEs!$T627</f>
        <v>1.2454592631032694E-2</v>
      </c>
      <c r="S627" s="31">
        <f>OTEs!O627/OTEs!$T627</f>
        <v>7.6907109496626894E-2</v>
      </c>
      <c r="T627" s="31">
        <f>OTEs!P627/OTEs!$T627</f>
        <v>8.6559418785677217E-2</v>
      </c>
      <c r="U627" s="31">
        <f>OTEs!Q627/OTEs!$T627</f>
        <v>0</v>
      </c>
      <c r="V627" s="31">
        <f>OTEs!R627/OTEs!$T627</f>
        <v>0.17882719252724444</v>
      </c>
      <c r="W627" s="31">
        <f>OTEs!S627/OTEs!$T627</f>
        <v>0.5229891022314479</v>
      </c>
      <c r="X627" s="31">
        <f>SUM('BASE '!AH627:AK627)/'BASE '!AA627</f>
        <v>0.44176706827309237</v>
      </c>
      <c r="Y627" s="31">
        <f>'BASE '!AH627/SUM('BASE '!$AH627:$AK627)</f>
        <v>0.28438228438228436</v>
      </c>
      <c r="Z627" s="31">
        <f>'BASE '!AI627/SUM('BASE '!$AH627:$AK627)</f>
        <v>0.50815850815850816</v>
      </c>
      <c r="AA627" s="31">
        <f>'BASE '!AJ627/SUM('BASE '!$AH627:$AK627)</f>
        <v>7.6923076923076927E-2</v>
      </c>
      <c r="AB627" s="31">
        <f>'BASE '!AK627/SUM('BASE '!$AH627:$AK627)</f>
        <v>0.13053613053613053</v>
      </c>
      <c r="AC627" s="31">
        <f>'BASE '!AB627/'BASE '!AA627</f>
        <v>0.54793533106786119</v>
      </c>
      <c r="AD627" s="31">
        <f>'BASE '!AF627/'BASE '!AA627</f>
        <v>0.3623725671918443</v>
      </c>
      <c r="AE627" s="31">
        <f>'BASE '!AG627/'BASE '!AA627</f>
        <v>3.6968386365976727E-2</v>
      </c>
      <c r="AF627" s="31">
        <f>'BASE '!AA627/'BASE '!G627</f>
        <v>6.0483089814852328E-2</v>
      </c>
      <c r="DV627" s="5"/>
      <c r="DW627" s="5"/>
      <c r="DX627" s="5"/>
      <c r="DY627" s="5"/>
      <c r="DZ627" s="5"/>
      <c r="EA627" s="5"/>
      <c r="EB627" s="5"/>
    </row>
    <row r="628" spans="1:132">
      <c r="A628" t="s">
        <v>1467</v>
      </c>
      <c r="B628" t="s">
        <v>374</v>
      </c>
      <c r="C628" t="s">
        <v>1468</v>
      </c>
      <c r="D628" s="31">
        <f>'BASE '!Z628/'BASE '!AA628</f>
        <v>3799.8143421523064</v>
      </c>
      <c r="E628" s="31">
        <f>'BASE '!AA628/'BASE '!CV628</f>
        <v>1.2752279635258359</v>
      </c>
      <c r="F628" s="31">
        <f>'BASE '!Z628/'BASE '!CV628</f>
        <v>4845.6295053191498</v>
      </c>
      <c r="G628" s="31">
        <f>SUM(OTEs!D628:K628,OTEs!M628,OTEs!N628,OTEs!O628,OTEs!Q628)/'BASE '!AA628</f>
        <v>0.27005124538195685</v>
      </c>
      <c r="H628" s="31">
        <f>OTEs!D628/OTEs!$T628</f>
        <v>3.729477737990676E-2</v>
      </c>
      <c r="I628" s="31">
        <f>OTEs!E628/OTEs!$T628</f>
        <v>0</v>
      </c>
      <c r="J628" s="31">
        <f>OTEs!F628/OTEs!$T628</f>
        <v>1.9593270724951019E-2</v>
      </c>
      <c r="K628" s="31">
        <f>OTEs!G628/OTEs!$T628</f>
        <v>0</v>
      </c>
      <c r="L628" s="31">
        <f>OTEs!H628/OTEs!$T628</f>
        <v>2.0268900749949328E-2</v>
      </c>
      <c r="M628" s="31">
        <f>OTEs!I628/OTEs!$T628</f>
        <v>0</v>
      </c>
      <c r="N628" s="31">
        <f>OTEs!J628/OTEs!$T628</f>
        <v>2.0268900749949329E-3</v>
      </c>
      <c r="O628" s="31">
        <f>OTEs!K628/OTEs!$T628</f>
        <v>1.0134450374974664E-2</v>
      </c>
      <c r="P628" s="31">
        <f>OTEs!L628/OTEs!$T628</f>
        <v>2.2093101817444769E-2</v>
      </c>
      <c r="Q628" s="31">
        <f>OTEs!M628/OTEs!$T628</f>
        <v>0</v>
      </c>
      <c r="R628" s="31">
        <f>OTEs!N628/OTEs!$T628</f>
        <v>0.18377136679954059</v>
      </c>
      <c r="S628" s="31">
        <f>OTEs!O628/OTEs!$T628</f>
        <v>3.310587122491724E-2</v>
      </c>
      <c r="T628" s="31">
        <f>OTEs!P628/OTEs!$T628</f>
        <v>0.20167556246199583</v>
      </c>
      <c r="U628" s="31">
        <f>OTEs!Q628/OTEs!$T628</f>
        <v>0</v>
      </c>
      <c r="V628" s="31">
        <f>OTEs!R628/OTEs!$T628</f>
        <v>0.17870414161205325</v>
      </c>
      <c r="W628" s="31">
        <f>OTEs!S628/OTEs!$T628</f>
        <v>0.29133166677927169</v>
      </c>
      <c r="X628" s="31">
        <f>SUM('BASE '!AH628:AK628)/'BASE '!AA628</f>
        <v>0.49457752353712314</v>
      </c>
      <c r="Y628" s="31">
        <f>'BASE '!AH628/SUM('BASE '!$AH628:$AK628)</f>
        <v>0.60481927710843375</v>
      </c>
      <c r="Z628" s="31">
        <f>'BASE '!AI628/SUM('BASE '!$AH628:$AK628)</f>
        <v>0.32409638554216863</v>
      </c>
      <c r="AA628" s="31">
        <f>'BASE '!AJ628/SUM('BASE '!$AH628:$AK628)</f>
        <v>2.289156626506024E-2</v>
      </c>
      <c r="AB628" s="31">
        <f>'BASE '!AK628/SUM('BASE '!$AH628:$AK628)</f>
        <v>4.8192771084337352E-2</v>
      </c>
      <c r="AC628" s="31">
        <f>'BASE '!AB628/'BASE '!AA628</f>
        <v>0.67387677273268987</v>
      </c>
      <c r="AD628" s="31">
        <f>'BASE '!AF628/'BASE '!AA628</f>
        <v>0.27386485520200216</v>
      </c>
      <c r="AE628" s="31">
        <f>'BASE '!AG628/'BASE '!AA628</f>
        <v>1.8233821952091528E-2</v>
      </c>
      <c r="AF628" s="31">
        <f>'BASE '!AA628/'BASE '!G628</f>
        <v>7.7540427237855952E-2</v>
      </c>
      <c r="DV628" s="5"/>
      <c r="DW628" s="5"/>
      <c r="DX628" s="5"/>
      <c r="DY628" s="5"/>
      <c r="DZ628" s="5"/>
      <c r="EA628" s="5"/>
      <c r="EB628" s="5"/>
    </row>
    <row r="629" spans="1:132">
      <c r="A629" t="s">
        <v>1469</v>
      </c>
      <c r="B629" t="s">
        <v>374</v>
      </c>
      <c r="C629" t="s">
        <v>1470</v>
      </c>
      <c r="D629" s="31">
        <f>'BASE '!Z629/'BASE '!AA629</f>
        <v>1899.2021662130421</v>
      </c>
      <c r="E629" s="31">
        <f>'BASE '!AA629/'BASE '!CV629</f>
        <v>1.5170248868778278</v>
      </c>
      <c r="F629" s="31">
        <f>'BASE '!Z629/'BASE '!CV629</f>
        <v>2881.1369513574659</v>
      </c>
      <c r="G629" s="31">
        <f>SUM(OTEs!D629:K629,OTEs!M629,OTEs!N629,OTEs!O629,OTEs!Q629)/'BASE '!AA629</f>
        <v>0.22448827411356775</v>
      </c>
      <c r="H629" s="31">
        <f>OTEs!D629/OTEs!$T629</f>
        <v>5.889855942376951E-3</v>
      </c>
      <c r="I629" s="31">
        <f>OTEs!E629/OTEs!$T629</f>
        <v>0</v>
      </c>
      <c r="J629" s="31">
        <f>OTEs!F629/OTEs!$T629</f>
        <v>8.7034813925570224E-3</v>
      </c>
      <c r="K629" s="31">
        <f>OTEs!G629/OTEs!$T629</f>
        <v>0</v>
      </c>
      <c r="L629" s="31">
        <f>OTEs!H629/OTEs!$T629</f>
        <v>1.2830132052821129E-2</v>
      </c>
      <c r="M629" s="31">
        <f>OTEs!I629/OTEs!$T629</f>
        <v>4.4042617046818729E-2</v>
      </c>
      <c r="N629" s="31">
        <f>OTEs!J629/OTEs!$T629</f>
        <v>0</v>
      </c>
      <c r="O629" s="31">
        <f>OTEs!K629/OTEs!$T629</f>
        <v>3.2863145258103243E-2</v>
      </c>
      <c r="P629" s="31">
        <f>OTEs!L629/OTEs!$T629</f>
        <v>8.4746398559423772E-2</v>
      </c>
      <c r="Q629" s="31">
        <f>OTEs!M629/OTEs!$T629</f>
        <v>0</v>
      </c>
      <c r="R629" s="31">
        <f>OTEs!N629/OTEs!$T629</f>
        <v>3.4513805522208884E-3</v>
      </c>
      <c r="S629" s="31">
        <f>OTEs!O629/OTEs!$T629</f>
        <v>8.9060624249699877E-2</v>
      </c>
      <c r="T629" s="31">
        <f>OTEs!P629/OTEs!$T629</f>
        <v>0.24992496998799521</v>
      </c>
      <c r="U629" s="31">
        <f>OTEs!Q629/OTEs!$T629</f>
        <v>2.9036614645858345E-2</v>
      </c>
      <c r="V629" s="31">
        <f>OTEs!R629/OTEs!$T629</f>
        <v>0.1180972388955582</v>
      </c>
      <c r="W629" s="31">
        <f>OTEs!S629/OTEs!$T629</f>
        <v>0.32135354141656663</v>
      </c>
      <c r="X629" s="31">
        <f>SUM('BASE '!AH629:AK629)/'BASE '!AA629</f>
        <v>0.64464412214309685</v>
      </c>
      <c r="Y629" s="31">
        <f>'BASE '!AH629/SUM('BASE '!$AH629:$AK629)</f>
        <v>0.29612492770387505</v>
      </c>
      <c r="Z629" s="31">
        <f>'BASE '!AI629/SUM('BASE '!$AH629:$AK629)</f>
        <v>0.41237709658762289</v>
      </c>
      <c r="AA629" s="31">
        <f>'BASE '!AJ629/SUM('BASE '!$AH629:$AK629)</f>
        <v>0.26836321573163679</v>
      </c>
      <c r="AB629" s="31">
        <f>'BASE '!AK629/SUM('BASE '!$AH629:$AK629)</f>
        <v>2.3134759976865239E-2</v>
      </c>
      <c r="AC629" s="31">
        <f>'BASE '!AB629/'BASE '!AA629</f>
        <v>0.20532418627195109</v>
      </c>
      <c r="AD629" s="31">
        <f>'BASE '!AF629/'BASE '!AA629</f>
        <v>0.55143357816636229</v>
      </c>
      <c r="AE629" s="31">
        <f>'BASE '!AG629/'BASE '!AA629</f>
        <v>0.19290854181425005</v>
      </c>
      <c r="AF629" s="31">
        <f>'BASE '!AA629/'BASE '!G629</f>
        <v>8.8330887153338422E-2</v>
      </c>
      <c r="DV629" s="5"/>
      <c r="DW629" s="5"/>
      <c r="DX629" s="5"/>
      <c r="DY629" s="5"/>
      <c r="DZ629" s="5"/>
      <c r="EA629" s="5"/>
      <c r="EB629" s="5"/>
    </row>
    <row r="630" spans="1:132">
      <c r="A630" t="s">
        <v>1471</v>
      </c>
      <c r="B630" t="s">
        <v>374</v>
      </c>
      <c r="C630" t="s">
        <v>1472</v>
      </c>
      <c r="D630" s="31">
        <f>'BASE '!Z630/'BASE '!AA630</f>
        <v>7680.2264256480212</v>
      </c>
      <c r="E630" s="31">
        <f>'BASE '!AA630/'BASE '!CV630</f>
        <v>0.55112781954887213</v>
      </c>
      <c r="F630" s="31">
        <f>'BASE '!Z630/'BASE '!CV630</f>
        <v>4232.7864436090222</v>
      </c>
      <c r="G630" s="31">
        <f>SUM(OTEs!D630:K630,OTEs!M630,OTEs!N630,OTEs!O630,OTEs!Q630)/'BASE '!AA630</f>
        <v>0.30941336971350614</v>
      </c>
      <c r="H630" s="31">
        <f>OTEs!D630/OTEs!$T630</f>
        <v>0.22091544818817546</v>
      </c>
      <c r="I630" s="31">
        <f>OTEs!E630/OTEs!$T630</f>
        <v>0</v>
      </c>
      <c r="J630" s="31">
        <f>OTEs!F630/OTEs!$T630</f>
        <v>2.8607755880483154E-2</v>
      </c>
      <c r="K630" s="31">
        <f>OTEs!G630/OTEs!$T630</f>
        <v>2.0343293070565798E-2</v>
      </c>
      <c r="L630" s="31">
        <f>OTEs!H630/OTEs!$T630</f>
        <v>0</v>
      </c>
      <c r="M630" s="31">
        <f>OTEs!I630/OTEs!$T630</f>
        <v>0</v>
      </c>
      <c r="N630" s="31">
        <f>OTEs!J630/OTEs!$T630</f>
        <v>0</v>
      </c>
      <c r="O630" s="31">
        <f>OTEs!K630/OTEs!$T630</f>
        <v>0</v>
      </c>
      <c r="P630" s="31">
        <f>OTEs!L630/OTEs!$T630</f>
        <v>0</v>
      </c>
      <c r="Q630" s="31">
        <f>OTEs!M630/OTEs!$T630</f>
        <v>0</v>
      </c>
      <c r="R630" s="31">
        <f>OTEs!N630/OTEs!$T630</f>
        <v>9.0591226954863324E-2</v>
      </c>
      <c r="S630" s="31">
        <f>OTEs!O630/OTEs!$T630</f>
        <v>0</v>
      </c>
      <c r="T630" s="31">
        <f>OTEs!P630/OTEs!$T630</f>
        <v>0.13699936427209156</v>
      </c>
      <c r="U630" s="31">
        <f>OTEs!Q630/OTEs!$T630</f>
        <v>0</v>
      </c>
      <c r="V630" s="31">
        <f>OTEs!R630/OTEs!$T630</f>
        <v>0.1713286713286713</v>
      </c>
      <c r="W630" s="31">
        <f>OTEs!S630/OTEs!$T630</f>
        <v>0.33121424030514945</v>
      </c>
      <c r="X630" s="31">
        <f>SUM('BASE '!AH630:AK630)/'BASE '!AA630</f>
        <v>1.7735334242837655</v>
      </c>
      <c r="Y630" s="31">
        <f>'BASE '!AH630/SUM('BASE '!$AH630:$AK630)</f>
        <v>0.79230769230769227</v>
      </c>
      <c r="Z630" s="31">
        <f>'BASE '!AI630/SUM('BASE '!$AH630:$AK630)</f>
        <v>0.19076923076923077</v>
      </c>
      <c r="AA630" s="31">
        <f>'BASE '!AJ630/SUM('BASE '!$AH630:$AK630)</f>
        <v>1.6923076923076926E-2</v>
      </c>
      <c r="AB630" s="31">
        <f>'BASE '!AK630/SUM('BASE '!$AH630:$AK630)</f>
        <v>0</v>
      </c>
      <c r="AC630" s="31">
        <f>'BASE '!AB630/'BASE '!AA630</f>
        <v>0.64556616643929066</v>
      </c>
      <c r="AD630" s="31">
        <f>'BASE '!AF630/'BASE '!AA630</f>
        <v>0.28267394270122781</v>
      </c>
      <c r="AE630" s="31">
        <f>'BASE '!AG630/'BASE '!AA630</f>
        <v>2.4010914051841747E-2</v>
      </c>
      <c r="AF630" s="31">
        <f>'BASE '!AA630/'BASE '!G630</f>
        <v>3.8027826461699138E-2</v>
      </c>
      <c r="DV630" s="5"/>
      <c r="DW630" s="5"/>
      <c r="DX630" s="5"/>
      <c r="DY630" s="5"/>
      <c r="DZ630" s="5"/>
      <c r="EA630" s="5"/>
      <c r="EB630" s="5"/>
    </row>
    <row r="631" spans="1:132">
      <c r="A631" t="s">
        <v>1473</v>
      </c>
      <c r="B631" t="s">
        <v>374</v>
      </c>
      <c r="C631" t="s">
        <v>1305</v>
      </c>
      <c r="D631" s="31">
        <f>'BASE '!Z631/'BASE '!AA631</f>
        <v>4164.5736684248632</v>
      </c>
      <c r="E631" s="31">
        <f>'BASE '!AA631/'BASE '!CV631</f>
        <v>1.0009316770186336</v>
      </c>
      <c r="F631" s="31">
        <f>'BASE '!Z631/'BASE '!CV631</f>
        <v>4168.4537060041412</v>
      </c>
      <c r="G631" s="31">
        <f>SUM(OTEs!D631:K631,OTEs!M631,OTEs!N631,OTEs!O631,OTEs!Q631)/'BASE '!AA631</f>
        <v>0.28762022959975186</v>
      </c>
      <c r="H631" s="31">
        <f>OTEs!D631/OTEs!$T631</f>
        <v>0.1869764324807327</v>
      </c>
      <c r="I631" s="31">
        <f>OTEs!E631/OTEs!$T631</f>
        <v>0</v>
      </c>
      <c r="J631" s="31">
        <f>OTEs!F631/OTEs!$T631</f>
        <v>0</v>
      </c>
      <c r="K631" s="31">
        <f>OTEs!G631/OTEs!$T631</f>
        <v>0.11794929074053388</v>
      </c>
      <c r="L631" s="31">
        <f>OTEs!H631/OTEs!$T631</f>
        <v>0</v>
      </c>
      <c r="M631" s="31">
        <f>OTEs!I631/OTEs!$T631</f>
        <v>0</v>
      </c>
      <c r="N631" s="31">
        <f>OTEs!J631/OTEs!$T631</f>
        <v>0</v>
      </c>
      <c r="O631" s="31">
        <f>OTEs!K631/OTEs!$T631</f>
        <v>0</v>
      </c>
      <c r="P631" s="31">
        <f>OTEs!L631/OTEs!$T631</f>
        <v>0</v>
      </c>
      <c r="Q631" s="31">
        <f>OTEs!M631/OTEs!$T631</f>
        <v>0</v>
      </c>
      <c r="R631" s="31">
        <f>OTEs!N631/OTEs!$T631</f>
        <v>0</v>
      </c>
      <c r="S631" s="31">
        <f>OTEs!O631/OTEs!$T631</f>
        <v>5.6964146096280567E-3</v>
      </c>
      <c r="T631" s="31">
        <f>OTEs!P631/OTEs!$T631</f>
        <v>0.26393387691276665</v>
      </c>
      <c r="U631" s="31">
        <f>OTEs!Q631/OTEs!$T631</f>
        <v>0</v>
      </c>
      <c r="V631" s="31">
        <f>OTEs!R631/OTEs!$T631</f>
        <v>6.6234781637439955E-2</v>
      </c>
      <c r="W631" s="31">
        <f>OTEs!S631/OTEs!$T631</f>
        <v>0.35920920361889869</v>
      </c>
      <c r="X631" s="31">
        <f>SUM('BASE '!AH631:AK631)/'BASE '!AA631</f>
        <v>0.53159582169821074</v>
      </c>
      <c r="Y631" s="31">
        <f>'BASE '!AH631/SUM('BASE '!$AH631:$AK631)</f>
        <v>0.59922178988326846</v>
      </c>
      <c r="Z631" s="31">
        <f>'BASE '!AI631/SUM('BASE '!$AH631:$AK631)</f>
        <v>0.30155642023346302</v>
      </c>
      <c r="AA631" s="31">
        <f>'BASE '!AJ631/SUM('BASE '!$AH631:$AK631)</f>
        <v>2.1400778210116735E-2</v>
      </c>
      <c r="AB631" s="31">
        <f>'BASE '!AK631/SUM('BASE '!$AH631:$AK631)</f>
        <v>7.7821011673151752E-2</v>
      </c>
      <c r="AC631" s="31">
        <f>'BASE '!AB631/'BASE '!AA631</f>
        <v>0.8357637811562727</v>
      </c>
      <c r="AD631" s="31">
        <f>'BASE '!AF631/'BASE '!AA631</f>
        <v>7.2396318130106524E-2</v>
      </c>
      <c r="AE631" s="31">
        <f>'BASE '!AG631/'BASE '!AA631</f>
        <v>5.0677422691074572E-2</v>
      </c>
      <c r="AF631" s="31">
        <f>'BASE '!AA631/'BASE '!G631</f>
        <v>2.6366407650591794E-2</v>
      </c>
      <c r="DV631" s="5"/>
      <c r="DW631" s="5"/>
      <c r="DX631" s="5"/>
      <c r="DY631" s="5"/>
      <c r="DZ631" s="5"/>
      <c r="EA631" s="5"/>
      <c r="EB631" s="5"/>
    </row>
    <row r="632" spans="1:132">
      <c r="A632" t="s">
        <v>1474</v>
      </c>
      <c r="B632" t="s">
        <v>374</v>
      </c>
      <c r="C632" t="s">
        <v>1475</v>
      </c>
      <c r="D632" s="31">
        <f>'BASE '!Z632/'BASE '!AA632</f>
        <v>13096.939910988336</v>
      </c>
      <c r="E632" s="31">
        <f>'BASE '!AA632/'BASE '!CV632</f>
        <v>0.74810562571756589</v>
      </c>
      <c r="F632" s="31">
        <f>'BASE '!Z632/'BASE '!CV632</f>
        <v>9797.8944270952907</v>
      </c>
      <c r="G632" s="31">
        <f>SUM(OTEs!D632:K632,OTEs!M632,OTEs!N632,OTEs!O632,OTEs!Q632)/'BASE '!AA632</f>
        <v>0.35819521178637204</v>
      </c>
      <c r="H632" s="31">
        <f>OTEs!D632/OTEs!$T632</f>
        <v>0.19910514541387025</v>
      </c>
      <c r="I632" s="31">
        <f>OTEs!E632/OTEs!$T632</f>
        <v>0</v>
      </c>
      <c r="J632" s="31">
        <f>OTEs!F632/OTEs!$T632</f>
        <v>0.12872139046635692</v>
      </c>
      <c r="K632" s="31">
        <f>OTEs!G632/OTEs!$T632</f>
        <v>0</v>
      </c>
      <c r="L632" s="31">
        <f>OTEs!H632/OTEs!$T632</f>
        <v>0</v>
      </c>
      <c r="M632" s="31">
        <f>OTEs!I632/OTEs!$T632</f>
        <v>0</v>
      </c>
      <c r="N632" s="31">
        <f>OTEs!J632/OTEs!$T632</f>
        <v>0</v>
      </c>
      <c r="O632" s="31">
        <f>OTEs!K632/OTEs!$T632</f>
        <v>0</v>
      </c>
      <c r="P632" s="31">
        <f>OTEs!L632/OTEs!$T632</f>
        <v>0</v>
      </c>
      <c r="Q632" s="31">
        <f>OTEs!M632/OTEs!$T632</f>
        <v>0</v>
      </c>
      <c r="R632" s="31">
        <f>OTEs!N632/OTEs!$T632</f>
        <v>3.8719669592152811E-2</v>
      </c>
      <c r="S632" s="31">
        <f>OTEs!O632/OTEs!$T632</f>
        <v>1.4283255893994148E-2</v>
      </c>
      <c r="T632" s="31">
        <f>OTEs!P632/OTEs!$T632</f>
        <v>0.13044226467045258</v>
      </c>
      <c r="U632" s="31">
        <f>OTEs!Q632/OTEs!$T632</f>
        <v>2.0822577869557733E-2</v>
      </c>
      <c r="V632" s="31">
        <f>OTEs!R632/OTEs!$T632</f>
        <v>0.12545172947857514</v>
      </c>
      <c r="W632" s="31">
        <f>OTEs!S632/OTEs!$T632</f>
        <v>0.34245396661504041</v>
      </c>
      <c r="X632" s="31">
        <f>SUM('BASE '!AH632:AK632)/'BASE '!AA632</f>
        <v>1.0297728667894412</v>
      </c>
      <c r="Y632" s="31">
        <f>'BASE '!AH632/SUM('BASE '!$AH632:$AK632)</f>
        <v>0.7704918032786886</v>
      </c>
      <c r="Z632" s="31">
        <f>'BASE '!AI632/SUM('BASE '!$AH632:$AK632)</f>
        <v>0.16840536512667661</v>
      </c>
      <c r="AA632" s="31">
        <f>'BASE '!AJ632/SUM('BASE '!$AH632:$AK632)</f>
        <v>4.9180327868852458E-2</v>
      </c>
      <c r="AB632" s="31">
        <f>'BASE '!AK632/SUM('BASE '!$AH632:$AK632)</f>
        <v>1.1922503725782416E-2</v>
      </c>
      <c r="AC632" s="31">
        <f>'BASE '!AB632/'BASE '!AA632</f>
        <v>0.80785758133824437</v>
      </c>
      <c r="AD632" s="31">
        <f>'BASE '!AF632/'BASE '!AA632</f>
        <v>0.10527931246163291</v>
      </c>
      <c r="AE632" s="31">
        <f>'BASE '!AG632/'BASE '!AA632</f>
        <v>5.6783302639656233E-3</v>
      </c>
      <c r="AF632" s="31">
        <f>'BASE '!AA632/'BASE '!G632</f>
        <v>3.9384291256640745E-2</v>
      </c>
      <c r="DV632" s="5"/>
      <c r="DW632" s="5"/>
      <c r="DX632" s="5"/>
      <c r="DY632" s="5"/>
      <c r="DZ632" s="5"/>
      <c r="EA632" s="5"/>
      <c r="EB632" s="5"/>
    </row>
    <row r="633" spans="1:132">
      <c r="A633" t="s">
        <v>1478</v>
      </c>
      <c r="B633" t="s">
        <v>1477</v>
      </c>
      <c r="C633" t="s">
        <v>511</v>
      </c>
      <c r="D633" s="31">
        <f>'BASE '!Z633/'BASE '!AA633</f>
        <v>916.10678704393149</v>
      </c>
      <c r="E633" s="31">
        <f>'BASE '!AA633/'BASE '!CV633</f>
        <v>2.4870370370370369</v>
      </c>
      <c r="F633" s="31">
        <f>'BASE '!Z633/'BASE '!CV633</f>
        <v>2278.3915092592592</v>
      </c>
      <c r="G633" s="31">
        <f>SUM(OTEs!D633:K633,OTEs!M633,OTEs!N633,OTEs!O633,OTEs!Q633)/'BASE '!AA633</f>
        <v>0.34121370067014151</v>
      </c>
      <c r="H633" s="31">
        <f>OTEs!D633/OTEs!$T633</f>
        <v>8.0044676098287415E-2</v>
      </c>
      <c r="I633" s="31">
        <f>OTEs!E633/OTEs!$T633</f>
        <v>0</v>
      </c>
      <c r="J633" s="31">
        <f>OTEs!F633/OTEs!$T633</f>
        <v>0</v>
      </c>
      <c r="K633" s="31">
        <f>OTEs!G633/OTEs!$T633</f>
        <v>0</v>
      </c>
      <c r="L633" s="31">
        <f>OTEs!H633/OTEs!$T633</f>
        <v>0</v>
      </c>
      <c r="M633" s="31">
        <f>OTEs!I633/OTEs!$T633</f>
        <v>3.9091586001489209E-2</v>
      </c>
      <c r="N633" s="31">
        <f>OTEs!J633/OTEs!$T633</f>
        <v>0</v>
      </c>
      <c r="O633" s="31">
        <f>OTEs!K633/OTEs!$T633</f>
        <v>0.21053611317944901</v>
      </c>
      <c r="P633" s="31">
        <f>OTEs!L633/OTEs!$T633</f>
        <v>0</v>
      </c>
      <c r="Q633" s="31">
        <f>OTEs!M633/OTEs!$T633</f>
        <v>0</v>
      </c>
      <c r="R633" s="31">
        <f>OTEs!N633/OTEs!$T633</f>
        <v>0</v>
      </c>
      <c r="S633" s="31">
        <f>OTEs!O633/OTEs!$T633</f>
        <v>1.154132539091586E-2</v>
      </c>
      <c r="T633" s="31">
        <f>OTEs!P633/OTEs!$T633</f>
        <v>2.7177959791511542E-2</v>
      </c>
      <c r="U633" s="31">
        <f>OTEs!Q633/OTEs!$T633</f>
        <v>0</v>
      </c>
      <c r="V633" s="31">
        <f>OTEs!R633/OTEs!$T633</f>
        <v>0.27755026061057336</v>
      </c>
      <c r="W633" s="31">
        <f>OTEs!S633/OTEs!$T633</f>
        <v>0.35405807892777363</v>
      </c>
      <c r="X633" s="31">
        <f>SUM('BASE '!AH633:AK633)/'BASE '!AA633</f>
        <v>0.17498138495904692</v>
      </c>
      <c r="Y633" s="31">
        <f>'BASE '!AH633/SUM('BASE '!$AH633:$AK633)</f>
        <v>8.5106382978723402E-2</v>
      </c>
      <c r="Z633" s="31">
        <f>'BASE '!AI633/SUM('BASE '!$AH633:$AK633)</f>
        <v>0.2978723404255319</v>
      </c>
      <c r="AA633" s="31">
        <f>'BASE '!AJ633/SUM('BASE '!$AH633:$AK633)</f>
        <v>0.36170212765957444</v>
      </c>
      <c r="AB633" s="31">
        <f>'BASE '!AK633/SUM('BASE '!$AH633:$AK633)</f>
        <v>0.25531914893617019</v>
      </c>
      <c r="AC633" s="31">
        <f>'BASE '!AB633/'BASE '!AA633</f>
        <v>0.35405807892777363</v>
      </c>
      <c r="AD633" s="31">
        <f>'BASE '!AF633/'BASE '!AA633</f>
        <v>0.60033507073715564</v>
      </c>
      <c r="AE633" s="31">
        <f>'BASE '!AG633/'BASE '!AA633</f>
        <v>7.632166790766939E-3</v>
      </c>
      <c r="AF633" s="31">
        <f>'BASE '!AA633/'BASE '!G633</f>
        <v>4.1025303068692273E-2</v>
      </c>
      <c r="DV633" s="5"/>
      <c r="DW633" s="5"/>
      <c r="DX633" s="5"/>
      <c r="DY633" s="5"/>
      <c r="DZ633" s="5"/>
      <c r="EA633" s="5"/>
      <c r="EB633" s="5"/>
    </row>
    <row r="634" spans="1:132">
      <c r="A634" t="s">
        <v>1479</v>
      </c>
      <c r="B634" t="s">
        <v>1477</v>
      </c>
      <c r="C634" t="s">
        <v>1480</v>
      </c>
      <c r="D634" s="31">
        <f>'BASE '!Z634/'BASE '!AA634</f>
        <v>1290.8888263582012</v>
      </c>
      <c r="E634" s="31">
        <f>'BASE '!AA634/'BASE '!CV634</f>
        <v>3.140408163265306</v>
      </c>
      <c r="F634" s="31">
        <f>'BASE '!Z634/'BASE '!CV634</f>
        <v>4053.9178081632654</v>
      </c>
      <c r="G634" s="31">
        <f>SUM(OTEs!D634:K634,OTEs!M634,OTEs!N634,OTEs!O634,OTEs!Q634)/'BASE '!AA634</f>
        <v>0.44138289576293216</v>
      </c>
      <c r="H634" s="31">
        <f>OTEs!D634/OTEs!$T634</f>
        <v>0.34208474135690148</v>
      </c>
      <c r="I634" s="31">
        <f>OTEs!E634/OTEs!$T634</f>
        <v>0</v>
      </c>
      <c r="J634" s="31">
        <f>OTEs!F634/OTEs!$T634</f>
        <v>0</v>
      </c>
      <c r="K634" s="31">
        <f>OTEs!G634/OTEs!$T634</f>
        <v>0</v>
      </c>
      <c r="L634" s="31">
        <f>OTEs!H634/OTEs!$T634</f>
        <v>1.9105796724720563E-2</v>
      </c>
      <c r="M634" s="31">
        <f>OTEs!I634/OTEs!$T634</f>
        <v>0</v>
      </c>
      <c r="N634" s="31">
        <f>OTEs!J634/OTEs!$T634</f>
        <v>0</v>
      </c>
      <c r="O634" s="31">
        <f>OTEs!K634/OTEs!$T634</f>
        <v>0</v>
      </c>
      <c r="P634" s="31">
        <f>OTEs!L634/OTEs!$T634</f>
        <v>0</v>
      </c>
      <c r="Q634" s="31">
        <f>OTEs!M634/OTEs!$T634</f>
        <v>0</v>
      </c>
      <c r="R634" s="31">
        <f>OTEs!N634/OTEs!$T634</f>
        <v>0</v>
      </c>
      <c r="S634" s="31">
        <f>OTEs!O634/OTEs!$T634</f>
        <v>6.0436703925136476E-2</v>
      </c>
      <c r="T634" s="31">
        <f>OTEs!P634/OTEs!$T634</f>
        <v>0.1393293475435404</v>
      </c>
      <c r="U634" s="31">
        <f>OTEs!Q634/OTEs!$T634</f>
        <v>1.9755653756173643E-2</v>
      </c>
      <c r="V634" s="31">
        <f>OTEs!R634/OTEs!$T634</f>
        <v>6.7455159864829736E-2</v>
      </c>
      <c r="W634" s="31">
        <f>OTEs!S634/OTEs!$T634</f>
        <v>0.35183259682869772</v>
      </c>
      <c r="X634" s="31">
        <f>SUM('BASE '!AH634:AK634)/'BASE '!AA634</f>
        <v>0.45619963608006242</v>
      </c>
      <c r="Y634" s="31">
        <f>'BASE '!AH634/SUM('BASE '!$AH634:$AK634)</f>
        <v>3.9886039886039878E-2</v>
      </c>
      <c r="Z634" s="31">
        <f>'BASE '!AI634/SUM('BASE '!$AH634:$AK634)</f>
        <v>0.50997150997150997</v>
      </c>
      <c r="AA634" s="31">
        <f>'BASE '!AJ634/SUM('BASE '!$AH634:$AK634)</f>
        <v>0.38176638176638178</v>
      </c>
      <c r="AB634" s="31">
        <f>'BASE '!AK634/SUM('BASE '!$AH634:$AK634)</f>
        <v>6.8376068376068369E-2</v>
      </c>
      <c r="AC634" s="31">
        <f>'BASE '!AB634/'BASE '!AA634</f>
        <v>0.55471796204834933</v>
      </c>
      <c r="AD634" s="31">
        <f>'BASE '!AF634/'BASE '!AA634</f>
        <v>0.33376657135430204</v>
      </c>
      <c r="AE634" s="31">
        <f>'BASE '!AG634/'BASE '!AA634</f>
        <v>9.7218611905380822E-2</v>
      </c>
      <c r="AF634" s="31">
        <f>'BASE '!AA634/'BASE '!G634</f>
        <v>3.4804895336181148E-2</v>
      </c>
      <c r="DV634" s="5"/>
      <c r="DW634" s="5"/>
      <c r="DX634" s="5"/>
      <c r="DY634" s="5"/>
      <c r="DZ634" s="5"/>
      <c r="EA634" s="5"/>
      <c r="EB634" s="5"/>
    </row>
    <row r="635" spans="1:132">
      <c r="A635" t="s">
        <v>1481</v>
      </c>
      <c r="B635" t="s">
        <v>1477</v>
      </c>
      <c r="C635" t="s">
        <v>1482</v>
      </c>
      <c r="D635" s="31">
        <f>'BASE '!Z635/'BASE '!AA635</f>
        <v>1183.0592720496895</v>
      </c>
      <c r="E635" s="31">
        <f>'BASE '!AA635/'BASE '!CV635</f>
        <v>4.2592592592592586</v>
      </c>
      <c r="F635" s="31">
        <f>'BASE '!Z635/'BASE '!CV635</f>
        <v>5038.9561587301578</v>
      </c>
      <c r="G635" s="31">
        <f>SUM(OTEs!D635:K635,OTEs!M635,OTEs!N635,OTEs!O635,OTEs!Q635)/'BASE '!AA635</f>
        <v>0.52273291925465837</v>
      </c>
      <c r="H635" s="31">
        <f>OTEs!D635/OTEs!$T635</f>
        <v>0.30931677018633541</v>
      </c>
      <c r="I635" s="31">
        <f>OTEs!E635/OTEs!$T635</f>
        <v>0</v>
      </c>
      <c r="J635" s="31">
        <f>OTEs!F635/OTEs!$T635</f>
        <v>0</v>
      </c>
      <c r="K635" s="31">
        <f>OTEs!G635/OTEs!$T635</f>
        <v>0</v>
      </c>
      <c r="L635" s="31">
        <f>OTEs!H635/OTEs!$T635</f>
        <v>0</v>
      </c>
      <c r="M635" s="31">
        <f>OTEs!I635/OTEs!$T635</f>
        <v>0</v>
      </c>
      <c r="N635" s="31">
        <f>OTEs!J635/OTEs!$T635</f>
        <v>0</v>
      </c>
      <c r="O635" s="31">
        <f>OTEs!K635/OTEs!$T635</f>
        <v>0.14322981366459628</v>
      </c>
      <c r="P635" s="31">
        <f>OTEs!L635/OTEs!$T635</f>
        <v>0</v>
      </c>
      <c r="Q635" s="31">
        <f>OTEs!M635/OTEs!$T635</f>
        <v>0</v>
      </c>
      <c r="R635" s="31">
        <f>OTEs!N635/OTEs!$T635</f>
        <v>1.9627329192546585E-2</v>
      </c>
      <c r="S635" s="31">
        <f>OTEs!O635/OTEs!$T635</f>
        <v>2.708074534161491E-2</v>
      </c>
      <c r="T635" s="31">
        <f>OTEs!P635/OTEs!$T635</f>
        <v>0.10931677018633541</v>
      </c>
      <c r="U635" s="31">
        <f>OTEs!Q635/OTEs!$T635</f>
        <v>2.3478260869565216E-2</v>
      </c>
      <c r="V635" s="31">
        <f>OTEs!R635/OTEs!$T635</f>
        <v>8.1614906832298134E-2</v>
      </c>
      <c r="W635" s="31">
        <f>OTEs!S635/OTEs!$T635</f>
        <v>0.28633540372670807</v>
      </c>
      <c r="X635" s="31">
        <f>SUM('BASE '!AH635:AK635)/'BASE '!AA635</f>
        <v>0.34782608695652173</v>
      </c>
      <c r="Y635" s="31">
        <f>'BASE '!AH635/SUM('BASE '!$AH635:$AK635)</f>
        <v>0.43571428571428567</v>
      </c>
      <c r="Z635" s="31">
        <f>'BASE '!AI635/SUM('BASE '!$AH635:$AK635)</f>
        <v>0.34285714285714286</v>
      </c>
      <c r="AA635" s="31">
        <f>'BASE '!AJ635/SUM('BASE '!$AH635:$AK635)</f>
        <v>0.16428571428571431</v>
      </c>
      <c r="AB635" s="31">
        <f>'BASE '!AK635/SUM('BASE '!$AH635:$AK635)</f>
        <v>5.7142857142857148E-2</v>
      </c>
      <c r="AC635" s="31">
        <f>'BASE '!AB635/'BASE '!AA635</f>
        <v>0.37279503105590062</v>
      </c>
      <c r="AD635" s="31">
        <f>'BASE '!AF635/'BASE '!AA635</f>
        <v>0.52409937888198754</v>
      </c>
      <c r="AE635" s="31">
        <f>'BASE '!AG635/'BASE '!AA635</f>
        <v>9.2919254658385103E-2</v>
      </c>
      <c r="AF635" s="31">
        <f>'BASE '!AA635/'BASE '!G635</f>
        <v>3.9825926164824971E-2</v>
      </c>
      <c r="DV635" s="5"/>
      <c r="DW635" s="5"/>
      <c r="DX635" s="5"/>
      <c r="DY635" s="5"/>
      <c r="DZ635" s="5"/>
      <c r="EA635" s="5"/>
      <c r="EB635" s="5"/>
    </row>
    <row r="636" spans="1:132">
      <c r="A636" t="s">
        <v>1483</v>
      </c>
      <c r="B636" t="s">
        <v>1477</v>
      </c>
      <c r="C636" t="s">
        <v>1484</v>
      </c>
      <c r="D636" s="31">
        <f>'BASE '!Z636/'BASE '!AA636</f>
        <v>1907.7251911453018</v>
      </c>
      <c r="E636" s="31">
        <f>'BASE '!AA636/'BASE '!CV636</f>
        <v>6.6348958333333332</v>
      </c>
      <c r="F636" s="31">
        <f>'BASE '!Z636/'BASE '!CV636</f>
        <v>12657.557921875001</v>
      </c>
      <c r="G636" s="31">
        <f>SUM(OTEs!D636:K636,OTEs!M636,OTEs!N636,OTEs!O636,OTEs!Q636)/'BASE '!AA636</f>
        <v>0.36733652562995528</v>
      </c>
      <c r="H636" s="31">
        <f>OTEs!D636/OTEs!$T636</f>
        <v>3.1021897810218982E-2</v>
      </c>
      <c r="I636" s="31">
        <f>OTEs!E636/OTEs!$T636</f>
        <v>0</v>
      </c>
      <c r="J636" s="31">
        <f>OTEs!F636/OTEs!$T636</f>
        <v>0</v>
      </c>
      <c r="K636" s="31">
        <f>OTEs!G636/OTEs!$T636</f>
        <v>8.33068867026341E-3</v>
      </c>
      <c r="L636" s="31">
        <f>OTEs!H636/OTEs!$T636</f>
        <v>0</v>
      </c>
      <c r="M636" s="31">
        <f>OTEs!I636/OTEs!$T636</f>
        <v>0</v>
      </c>
      <c r="N636" s="31">
        <f>OTEs!J636/OTEs!$T636</f>
        <v>0</v>
      </c>
      <c r="O636" s="31">
        <f>OTEs!K636/OTEs!$T636</f>
        <v>8.6877181847032688E-3</v>
      </c>
      <c r="P636" s="31">
        <f>OTEs!L636/OTEs!$T636</f>
        <v>0</v>
      </c>
      <c r="Q636" s="31">
        <f>OTEs!M636/OTEs!$T636</f>
        <v>0</v>
      </c>
      <c r="R636" s="31">
        <f>OTEs!N636/OTEs!$T636</f>
        <v>0.16923198984449384</v>
      </c>
      <c r="S636" s="31">
        <f>OTEs!O636/OTEs!$T636</f>
        <v>0.13277530942557919</v>
      </c>
      <c r="T636" s="31">
        <f>OTEs!P636/OTEs!$T636</f>
        <v>0.35000793398920976</v>
      </c>
      <c r="U636" s="31">
        <f>OTEs!Q636/OTEs!$T636</f>
        <v>2.1223421136147256E-2</v>
      </c>
      <c r="V636" s="31">
        <f>OTEs!R636/OTEs!$T636</f>
        <v>0.15185655347508728</v>
      </c>
      <c r="W636" s="31">
        <f>OTEs!S636/OTEs!$T636</f>
        <v>0.12686448746429707</v>
      </c>
      <c r="X636" s="31">
        <f>SUM('BASE '!AH636:AK636)/'BASE '!AA636</f>
        <v>1.022450741816469</v>
      </c>
      <c r="Y636" s="31">
        <f>'BASE '!AH636/SUM('BASE '!$AH636:$AK636)</f>
        <v>0.49097888675623802</v>
      </c>
      <c r="Z636" s="31">
        <f>'BASE '!AI636/SUM('BASE '!$AH636:$AK636)</f>
        <v>0.30940499040307107</v>
      </c>
      <c r="AA636" s="31">
        <f>'BASE '!AJ636/SUM('BASE '!$AH636:$AK636)</f>
        <v>0.16276391554702493</v>
      </c>
      <c r="AB636" s="31">
        <f>'BASE '!AK636/SUM('BASE '!$AH636:$AK636)</f>
        <v>3.6852207293666027E-2</v>
      </c>
      <c r="AC636" s="31">
        <f>'BASE '!AB636/'BASE '!AA636</f>
        <v>0.27545333228667873</v>
      </c>
      <c r="AD636" s="31">
        <f>'BASE '!AF636/'BASE '!AA636</f>
        <v>0.30928644320590309</v>
      </c>
      <c r="AE636" s="31">
        <f>'BASE '!AG636/'BASE '!AA636</f>
        <v>0.39331972682314148</v>
      </c>
      <c r="AF636" s="31">
        <f>'BASE '!AA636/'BASE '!G636</f>
        <v>0.13807671015155659</v>
      </c>
      <c r="DV636" s="5"/>
      <c r="DW636" s="5"/>
      <c r="DX636" s="5"/>
      <c r="DY636" s="5"/>
      <c r="DZ636" s="5"/>
      <c r="EA636" s="5"/>
      <c r="EB636" s="5"/>
    </row>
    <row r="637" spans="1:132">
      <c r="A637" t="s">
        <v>1485</v>
      </c>
      <c r="B637" t="s">
        <v>1477</v>
      </c>
      <c r="C637" t="s">
        <v>1486</v>
      </c>
      <c r="D637" s="31">
        <f>'BASE '!Z637/'BASE '!AA637</f>
        <v>179250.86611368755</v>
      </c>
      <c r="E637" s="31">
        <f>'BASE '!AA637/'BASE '!CV637</f>
        <v>0.42114955357142858</v>
      </c>
      <c r="F637" s="31">
        <f>'BASE '!Z637/'BASE '!CV637</f>
        <v>75491.422241071428</v>
      </c>
      <c r="G637" s="31">
        <f>SUM(OTEs!D637:K637,OTEs!M637,OTEs!N637,OTEs!O637,OTEs!Q637)/'BASE '!AA637</f>
        <v>0.58261560885119923</v>
      </c>
      <c r="H637" s="31">
        <f>OTEs!D637/OTEs!$T637</f>
        <v>0.15697122984508377</v>
      </c>
      <c r="I637" s="31">
        <f>OTEs!E637/OTEs!$T637</f>
        <v>0</v>
      </c>
      <c r="J637" s="31">
        <f>OTEs!F637/OTEs!$T637</f>
        <v>0</v>
      </c>
      <c r="K637" s="31">
        <f>OTEs!G637/OTEs!$T637</f>
        <v>0.15807777426493833</v>
      </c>
      <c r="L637" s="31">
        <f>OTEs!H637/OTEs!$T637</f>
        <v>1.8178944040467909E-2</v>
      </c>
      <c r="M637" s="31">
        <f>OTEs!I637/OTEs!$T637</f>
        <v>0.21087575086942775</v>
      </c>
      <c r="N637" s="31">
        <f>OTEs!J637/OTEs!$T637</f>
        <v>0</v>
      </c>
      <c r="O637" s="31">
        <f>OTEs!K637/OTEs!$T637</f>
        <v>0.11903256402149857</v>
      </c>
      <c r="P637" s="31">
        <f>OTEs!L637/OTEs!$T637</f>
        <v>0</v>
      </c>
      <c r="Q637" s="31">
        <f>OTEs!M637/OTEs!$T637</f>
        <v>0</v>
      </c>
      <c r="R637" s="31">
        <f>OTEs!N637/OTEs!$T637</f>
        <v>0</v>
      </c>
      <c r="S637" s="31">
        <f>OTEs!O637/OTEs!$T637</f>
        <v>3.1931710401517543E-2</v>
      </c>
      <c r="T637" s="31">
        <f>OTEs!P637/OTEs!$T637</f>
        <v>7.8406576035409417E-2</v>
      </c>
      <c r="U637" s="31">
        <f>OTEs!Q637/OTEs!$T637</f>
        <v>0</v>
      </c>
      <c r="V637" s="31">
        <f>OTEs!R637/OTEs!$T637</f>
        <v>0</v>
      </c>
      <c r="W637" s="31">
        <f>OTEs!S637/OTEs!$T637</f>
        <v>0.22652545052165665</v>
      </c>
      <c r="X637" s="31">
        <f>SUM('BASE '!AH637:AK637)/'BASE '!AA637</f>
        <v>0.1815290844043991</v>
      </c>
      <c r="Y637" s="31">
        <f>'BASE '!AH637/SUM('BASE '!$AH637:$AK637)</f>
        <v>0.26277372262773724</v>
      </c>
      <c r="Z637" s="31">
        <f>'BASE '!AI637/SUM('BASE '!$AH637:$AK637)</f>
        <v>0.61313868613138689</v>
      </c>
      <c r="AA637" s="31">
        <f>'BASE '!AJ637/SUM('BASE '!$AH637:$AK637)</f>
        <v>6.569343065693431E-2</v>
      </c>
      <c r="AB637" s="31">
        <f>'BASE '!AK637/SUM('BASE '!$AH637:$AK637)</f>
        <v>5.8394160583941604E-2</v>
      </c>
      <c r="AC637" s="31">
        <f>'BASE '!AB637/'BASE '!AA637</f>
        <v>0.50947396316417126</v>
      </c>
      <c r="AD637" s="31">
        <f>'BASE '!AF637/'BASE '!AA637</f>
        <v>0.34927785875182193</v>
      </c>
      <c r="AE637" s="31">
        <f>'BASE '!AG637/'BASE '!AA637</f>
        <v>0.10639989399761494</v>
      </c>
      <c r="AF637" s="31">
        <f>'BASE '!AA637/'BASE '!G637</f>
        <v>7.044734464588838E-2</v>
      </c>
      <c r="DV637" s="5"/>
      <c r="DW637" s="5"/>
      <c r="DX637" s="5"/>
      <c r="DY637" s="5"/>
      <c r="DZ637" s="5"/>
      <c r="EA637" s="5"/>
      <c r="EB637" s="5"/>
    </row>
    <row r="638" spans="1:132">
      <c r="A638" t="s">
        <v>1487</v>
      </c>
      <c r="B638" t="s">
        <v>1477</v>
      </c>
      <c r="C638" t="s">
        <v>1488</v>
      </c>
      <c r="D638" s="31">
        <f>'BASE '!Z638/'BASE '!AA638</f>
        <v>8256.8657794047522</v>
      </c>
      <c r="E638" s="31">
        <f>'BASE '!AA638/'BASE '!CV638</f>
        <v>1.9043269230769229</v>
      </c>
      <c r="F638" s="31">
        <f>'BASE '!Z638/'BASE '!CV638</f>
        <v>15723.77180395299</v>
      </c>
      <c r="G638" s="31">
        <f>SUM(OTEs!D638:K638,OTEs!M638,OTEs!N638,OTEs!O638,OTEs!Q638)/'BASE '!AA638</f>
        <v>0.72955763135010809</v>
      </c>
      <c r="H638" s="31">
        <f>OTEs!D638/OTEs!$T638</f>
        <v>4.056914393226716E-3</v>
      </c>
      <c r="I638" s="31">
        <f>OTEs!E638/OTEs!$T638</f>
        <v>0</v>
      </c>
      <c r="J638" s="31">
        <f>OTEs!F638/OTEs!$T638</f>
        <v>0</v>
      </c>
      <c r="K638" s="31">
        <f>OTEs!G638/OTEs!$T638</f>
        <v>1.4698965192850419E-2</v>
      </c>
      <c r="L638" s="31">
        <f>OTEs!H638/OTEs!$T638</f>
        <v>1.3875823142050795E-2</v>
      </c>
      <c r="M638" s="31">
        <f>OTEs!I638/OTEs!$T638</f>
        <v>0.66830315145813723</v>
      </c>
      <c r="N638" s="31">
        <f>OTEs!J638/OTEs!$T638</f>
        <v>0</v>
      </c>
      <c r="O638" s="31">
        <f>OTEs!K638/OTEs!$T638</f>
        <v>4.0569143932267161E-2</v>
      </c>
      <c r="P638" s="31">
        <f>OTEs!L638/OTEs!$T638</f>
        <v>6.076552210724364E-2</v>
      </c>
      <c r="Q638" s="31">
        <f>OTEs!M638/OTEs!$T638</f>
        <v>0</v>
      </c>
      <c r="R638" s="31">
        <f>OTEs!N638/OTEs!$T638</f>
        <v>1.8550094073377228E-2</v>
      </c>
      <c r="S638" s="31">
        <f>OTEs!O638/OTEs!$T638</f>
        <v>4.5272812793979295E-3</v>
      </c>
      <c r="T638" s="31">
        <f>OTEs!P638/OTEs!$T638</f>
        <v>5.0329256820319829E-2</v>
      </c>
      <c r="U638" s="31">
        <f>OTEs!Q638/OTEs!$T638</f>
        <v>0</v>
      </c>
      <c r="V638" s="31">
        <f>OTEs!R638/OTEs!$T638</f>
        <v>6.3675917215428021E-2</v>
      </c>
      <c r="W638" s="31">
        <f>OTEs!S638/OTEs!$T638</f>
        <v>6.0647930385700828E-2</v>
      </c>
      <c r="X638" s="31">
        <f>SUM('BASE '!AH638:AK638)/'BASE '!AA638</f>
        <v>0.18177227972734156</v>
      </c>
      <c r="Y638" s="31">
        <f>'BASE '!AH638/SUM('BASE '!$AH638:$AK638)</f>
        <v>0.64197530864197538</v>
      </c>
      <c r="Z638" s="31">
        <f>'BASE '!AI638/SUM('BASE '!$AH638:$AK638)</f>
        <v>0.24691358024691359</v>
      </c>
      <c r="AA638" s="31">
        <f>'BASE '!AJ638/SUM('BASE '!$AH638:$AK638)</f>
        <v>2.469135802469136E-2</v>
      </c>
      <c r="AB638" s="31">
        <f>'BASE '!AK638/SUM('BASE '!$AH638:$AK638)</f>
        <v>8.6419753086419748E-2</v>
      </c>
      <c r="AC638" s="31">
        <f>'BASE '!AB638/'BASE '!AA638</f>
        <v>0.17125305057645374</v>
      </c>
      <c r="AD638" s="31">
        <f>'BASE '!AF638/'BASE '!AA638</f>
        <v>0.7742152655053437</v>
      </c>
      <c r="AE638" s="31">
        <f>'BASE '!AG638/'BASE '!AA638</f>
        <v>1.893461247159808E-2</v>
      </c>
      <c r="AF638" s="31">
        <f>'BASE '!AA638/'BASE '!G638</f>
        <v>0.13382968048893445</v>
      </c>
      <c r="DV638" s="5"/>
      <c r="DW638" s="5"/>
      <c r="DX638" s="5"/>
      <c r="DY638" s="5"/>
      <c r="DZ638" s="5"/>
      <c r="EA638" s="5"/>
      <c r="EB638" s="5"/>
    </row>
    <row r="639" spans="1:132">
      <c r="A639" t="s">
        <v>1489</v>
      </c>
      <c r="B639" t="s">
        <v>1477</v>
      </c>
      <c r="C639" t="s">
        <v>1490</v>
      </c>
      <c r="D639" s="31">
        <f>'BASE '!Z639/'BASE '!AA639</f>
        <v>1353.7099987044955</v>
      </c>
      <c r="E639" s="31">
        <f>'BASE '!AA639/'BASE '!CV639</f>
        <v>1.1695454545454544</v>
      </c>
      <c r="F639" s="31">
        <f>'BASE '!Z639/'BASE '!CV639</f>
        <v>1583.2253757575759</v>
      </c>
      <c r="G639" s="31">
        <f>SUM(OTEs!D639:K639,OTEs!M639,OTEs!N639,OTEs!O639,OTEs!Q639)/'BASE '!AA639</f>
        <v>0.5053763440860215</v>
      </c>
      <c r="H639" s="31">
        <f>OTEs!D639/OTEs!$T639</f>
        <v>0</v>
      </c>
      <c r="I639" s="31">
        <f>OTEs!E639/OTEs!$T639</f>
        <v>0</v>
      </c>
      <c r="J639" s="31">
        <f>OTEs!F639/OTEs!$T639</f>
        <v>0</v>
      </c>
      <c r="K639" s="31">
        <f>OTEs!G639/OTEs!$T639</f>
        <v>0</v>
      </c>
      <c r="L639" s="31">
        <f>OTEs!H639/OTEs!$T639</f>
        <v>0</v>
      </c>
      <c r="M639" s="31">
        <f>OTEs!I639/OTEs!$T639</f>
        <v>0</v>
      </c>
      <c r="N639" s="31">
        <f>OTEs!J639/OTEs!$T639</f>
        <v>0</v>
      </c>
      <c r="O639" s="31">
        <f>OTEs!K639/OTEs!$T639</f>
        <v>0.11219577427119551</v>
      </c>
      <c r="P639" s="31">
        <f>OTEs!L639/OTEs!$T639</f>
        <v>0</v>
      </c>
      <c r="Q639" s="31">
        <f>OTEs!M639/OTEs!$T639</f>
        <v>8.8927520727467235E-2</v>
      </c>
      <c r="R639" s="31">
        <f>OTEs!N639/OTEs!$T639</f>
        <v>0</v>
      </c>
      <c r="S639" s="31">
        <f>OTEs!O639/OTEs!$T639</f>
        <v>0.32054025140411874</v>
      </c>
      <c r="T639" s="31">
        <f>OTEs!P639/OTEs!$T639</f>
        <v>0.12142284033163947</v>
      </c>
      <c r="U639" s="31">
        <f>OTEs!Q639/OTEs!$T639</f>
        <v>0</v>
      </c>
      <c r="V639" s="31">
        <f>OTEs!R639/OTEs!$T639</f>
        <v>7.3147900508157268E-2</v>
      </c>
      <c r="W639" s="31">
        <f>OTEs!S639/OTEs!$T639</f>
        <v>0.2837657127574218</v>
      </c>
      <c r="X639" s="31">
        <f>SUM('BASE '!AH639:AK639)/'BASE '!AA639</f>
        <v>0.59075009716284499</v>
      </c>
      <c r="Y639" s="31">
        <f>'BASE '!AH639/SUM('BASE '!$AH639:$AK639)</f>
        <v>0.3596491228070175</v>
      </c>
      <c r="Z639" s="31">
        <f>'BASE '!AI639/SUM('BASE '!$AH639:$AK639)</f>
        <v>0.47368421052631582</v>
      </c>
      <c r="AA639" s="31">
        <f>'BASE '!AJ639/SUM('BASE '!$AH639:$AK639)</f>
        <v>0.13157894736842105</v>
      </c>
      <c r="AB639" s="31">
        <f>'BASE '!AK639/SUM('BASE '!$AH639:$AK639)</f>
        <v>3.5087719298245612E-2</v>
      </c>
      <c r="AC639" s="31">
        <f>'BASE '!AB639/'BASE '!AA639</f>
        <v>9.2499028371550718E-2</v>
      </c>
      <c r="AD639" s="31">
        <f>'BASE '!AF639/'BASE '!AA639</f>
        <v>0.62831973053504342</v>
      </c>
      <c r="AE639" s="31">
        <f>'BASE '!AG639/'BASE '!AA639</f>
        <v>0.26765125016193808</v>
      </c>
      <c r="AF639" s="31">
        <f>'BASE '!AA639/'BASE '!G639</f>
        <v>3.8249544564742922E-2</v>
      </c>
      <c r="DV639" s="5"/>
      <c r="DW639" s="5"/>
      <c r="DX639" s="5"/>
      <c r="DY639" s="5"/>
      <c r="DZ639" s="5"/>
      <c r="EA639" s="5"/>
      <c r="EB639" s="5"/>
    </row>
    <row r="640" spans="1:132">
      <c r="A640" t="s">
        <v>1491</v>
      </c>
      <c r="B640" t="s">
        <v>1477</v>
      </c>
      <c r="C640" t="s">
        <v>1492</v>
      </c>
      <c r="D640" s="31">
        <f>'BASE '!Z640/'BASE '!AA640</f>
        <v>1186.8817833935018</v>
      </c>
      <c r="E640" s="31">
        <f>'BASE '!AA640/'BASE '!CV640</f>
        <v>2.9157894736842103</v>
      </c>
      <c r="F640" s="31">
        <f>'BASE '!Z640/'BASE '!CV640</f>
        <v>3460.6974105263157</v>
      </c>
      <c r="G640" s="31">
        <f>SUM(OTEs!D640:K640,OTEs!M640,OTEs!N640,OTEs!O640,OTEs!Q640)/'BASE '!AA640</f>
        <v>0.70649819494584842</v>
      </c>
      <c r="H640" s="31">
        <f>OTEs!D640/OTEs!$T640</f>
        <v>2.2890899021598674E-2</v>
      </c>
      <c r="I640" s="31">
        <f>OTEs!E640/OTEs!$T640</f>
        <v>0</v>
      </c>
      <c r="J640" s="31">
        <f>OTEs!F640/OTEs!$T640</f>
        <v>0</v>
      </c>
      <c r="K640" s="31">
        <f>OTEs!G640/OTEs!$T640</f>
        <v>0</v>
      </c>
      <c r="L640" s="31">
        <f>OTEs!H640/OTEs!$T640</f>
        <v>9.2302012183865609E-3</v>
      </c>
      <c r="M640" s="31">
        <f>OTEs!I640/OTEs!$T640</f>
        <v>0</v>
      </c>
      <c r="N640" s="31">
        <f>OTEs!J640/OTEs!$T640</f>
        <v>0</v>
      </c>
      <c r="O640" s="31">
        <f>OTEs!K640/OTEs!$T640</f>
        <v>4.5043381945726421E-2</v>
      </c>
      <c r="P640" s="31">
        <f>OTEs!L640/OTEs!$T640</f>
        <v>0</v>
      </c>
      <c r="Q640" s="31">
        <f>OTEs!M640/OTEs!$T640</f>
        <v>0</v>
      </c>
      <c r="R640" s="31">
        <f>OTEs!N640/OTEs!$T640</f>
        <v>0.38360716263614553</v>
      </c>
      <c r="S640" s="31">
        <f>OTEs!O640/OTEs!$T640</f>
        <v>0.26176850655344286</v>
      </c>
      <c r="T640" s="31">
        <f>OTEs!P640/OTEs!$T640</f>
        <v>0.13217648144729557</v>
      </c>
      <c r="U640" s="31">
        <f>OTEs!Q640/OTEs!$T640</f>
        <v>0</v>
      </c>
      <c r="V640" s="31">
        <f>OTEs!R640/OTEs!$T640</f>
        <v>0</v>
      </c>
      <c r="W640" s="31">
        <f>OTEs!S640/OTEs!$T640</f>
        <v>0.14528336717740448</v>
      </c>
      <c r="X640" s="31">
        <f>SUM('BASE '!AH640:AK640)/'BASE '!AA640</f>
        <v>0.7436823104693141</v>
      </c>
      <c r="Y640" s="31">
        <f>'BASE '!AH640/SUM('BASE '!$AH640:$AK640)</f>
        <v>0.49514563106796117</v>
      </c>
      <c r="Z640" s="31">
        <f>'BASE '!AI640/SUM('BASE '!$AH640:$AK640)</f>
        <v>0.43932038834951459</v>
      </c>
      <c r="AA640" s="31">
        <f>'BASE '!AJ640/SUM('BASE '!$AH640:$AK640)</f>
        <v>2.6699029126213594E-2</v>
      </c>
      <c r="AB640" s="31">
        <f>'BASE '!AK640/SUM('BASE '!$AH640:$AK640)</f>
        <v>3.8834951456310676E-2</v>
      </c>
      <c r="AC640" s="31">
        <f>'BASE '!AB640/'BASE '!AA640</f>
        <v>0.20288808664259927</v>
      </c>
      <c r="AD640" s="31">
        <f>'BASE '!AF640/'BASE '!AA640</f>
        <v>0.23826714801444043</v>
      </c>
      <c r="AE640" s="31">
        <f>'BASE '!AG640/'BASE '!AA640</f>
        <v>0.53844765342960288</v>
      </c>
      <c r="AF640" s="31">
        <f>'BASE '!AA640/'BASE '!G640</f>
        <v>3.5458657897029858E-2</v>
      </c>
      <c r="DV640" s="5"/>
      <c r="DW640" s="5"/>
      <c r="DX640" s="5"/>
      <c r="DY640" s="5"/>
      <c r="DZ640" s="5"/>
      <c r="EA640" s="5"/>
      <c r="EB640" s="5"/>
    </row>
    <row r="641" spans="1:132">
      <c r="A641" t="s">
        <v>1493</v>
      </c>
      <c r="B641" t="s">
        <v>1477</v>
      </c>
      <c r="C641" t="s">
        <v>1494</v>
      </c>
      <c r="D641" s="31">
        <f>'BASE '!Z641/'BASE '!AA641</f>
        <v>1933.8494175515302</v>
      </c>
      <c r="E641" s="31">
        <f>'BASE '!AA641/'BASE '!CV641</f>
        <v>1.8193181818181818</v>
      </c>
      <c r="F641" s="31">
        <f>'BASE '!Z641/'BASE '!CV641</f>
        <v>3518.28740625</v>
      </c>
      <c r="G641" s="31">
        <f>SUM(OTEs!D641:K641,OTEs!M641,OTEs!N641,OTEs!O641,OTEs!Q641)/'BASE '!AA641</f>
        <v>0.3416614615865084</v>
      </c>
      <c r="H641" s="31">
        <f>OTEs!D641/OTEs!$T641</f>
        <v>1.7355085039916694E-2</v>
      </c>
      <c r="I641" s="31">
        <f>OTEs!E641/OTEs!$T641</f>
        <v>0</v>
      </c>
      <c r="J641" s="31">
        <f>OTEs!F641/OTEs!$T641</f>
        <v>0</v>
      </c>
      <c r="K641" s="31">
        <f>OTEs!G641/OTEs!$T641</f>
        <v>0</v>
      </c>
      <c r="L641" s="31">
        <f>OTEs!H641/OTEs!$T641</f>
        <v>8.3304408191600121E-3</v>
      </c>
      <c r="M641" s="31">
        <f>OTEs!I641/OTEs!$T641</f>
        <v>1.5619576535925024E-2</v>
      </c>
      <c r="N641" s="31">
        <f>OTEs!J641/OTEs!$T641</f>
        <v>1.2322110378340852E-2</v>
      </c>
      <c r="O641" s="31">
        <f>OTEs!K641/OTEs!$T641</f>
        <v>0.15463380770565774</v>
      </c>
      <c r="P641" s="31">
        <f>OTEs!L641/OTEs!$T641</f>
        <v>3.0892051371051717E-2</v>
      </c>
      <c r="Q641" s="31">
        <f>OTEs!M641/OTEs!$T641</f>
        <v>2.499132245748004E-2</v>
      </c>
      <c r="R641" s="31">
        <f>OTEs!N641/OTEs!$T641</f>
        <v>0.10413051023950017</v>
      </c>
      <c r="S641" s="31">
        <f>OTEs!O641/OTEs!$T641</f>
        <v>4.2346407497396731E-2</v>
      </c>
      <c r="T641" s="31">
        <f>OTEs!P641/OTEs!$T641</f>
        <v>0.10794862894828185</v>
      </c>
      <c r="U641" s="31">
        <f>OTEs!Q641/OTEs!$T641</f>
        <v>0</v>
      </c>
      <c r="V641" s="31">
        <f>OTEs!R641/OTEs!$T641</f>
        <v>5.3974314474140916E-2</v>
      </c>
      <c r="W641" s="31">
        <f>OTEs!S641/OTEs!$T641</f>
        <v>0.42745574453314816</v>
      </c>
      <c r="X641" s="31">
        <f>SUM('BASE '!AH641:AK641)/'BASE '!AA641</f>
        <v>0.5637101811367895</v>
      </c>
      <c r="Y641" s="31">
        <f>'BASE '!AH641/SUM('BASE '!$AH641:$AK641)</f>
        <v>0.59002770083102496</v>
      </c>
      <c r="Z641" s="31">
        <f>'BASE '!AI641/SUM('BASE '!$AH641:$AK641)</f>
        <v>0.31301939058171746</v>
      </c>
      <c r="AA641" s="31">
        <f>'BASE '!AJ641/SUM('BASE '!$AH641:$AK641)</f>
        <v>9.6952908587257608E-2</v>
      </c>
      <c r="AB641" s="31">
        <f>'BASE '!AK641/SUM('BASE '!$AH641:$AK641)</f>
        <v>0</v>
      </c>
      <c r="AC641" s="31">
        <f>'BASE '!AB641/'BASE '!AA641</f>
        <v>0.29169269206745779</v>
      </c>
      <c r="AD641" s="31">
        <f>'BASE '!AF641/'BASE '!AA641</f>
        <v>0.54465958775765144</v>
      </c>
      <c r="AE641" s="31">
        <f>'BASE '!AG641/'BASE '!AA641</f>
        <v>0.14038101186758276</v>
      </c>
      <c r="AF641" s="31">
        <f>'BASE '!AA641/'BASE '!G641</f>
        <v>4.8439036207367454E-2</v>
      </c>
      <c r="DV641" s="5"/>
      <c r="DW641" s="5"/>
      <c r="DX641" s="5"/>
      <c r="DY641" s="5"/>
      <c r="DZ641" s="5"/>
      <c r="EA641" s="5"/>
      <c r="EB641" s="5"/>
    </row>
    <row r="642" spans="1:132">
      <c r="A642" t="s">
        <v>1495</v>
      </c>
      <c r="B642" t="s">
        <v>1477</v>
      </c>
      <c r="C642" t="s">
        <v>1496</v>
      </c>
      <c r="D642" s="31">
        <f>'BASE '!Z642/'BASE '!AA642</f>
        <v>2179.7989697817175</v>
      </c>
      <c r="E642" s="31">
        <f>'BASE '!AA642/'BASE '!CV642</f>
        <v>14.185532302092813</v>
      </c>
      <c r="F642" s="31">
        <f>'BASE '!Z642/'BASE '!CV642</f>
        <v>30921.608697907188</v>
      </c>
      <c r="G642" s="31">
        <f>SUM(OTEs!D642:K642,OTEs!M642,OTEs!N642,OTEs!O642,OTEs!Q642)/'BASE '!AA642</f>
        <v>0.71425089320649904</v>
      </c>
      <c r="H642" s="31">
        <f>OTEs!D642/OTEs!$T642</f>
        <v>2.0551796343331328E-3</v>
      </c>
      <c r="I642" s="31">
        <f>OTEs!E642/OTEs!$T642</f>
        <v>0</v>
      </c>
      <c r="J642" s="31">
        <f>OTEs!F642/OTEs!$T642</f>
        <v>0</v>
      </c>
      <c r="K642" s="31">
        <f>OTEs!G642/OTEs!$T642</f>
        <v>0</v>
      </c>
      <c r="L642" s="31">
        <f>OTEs!H642/OTEs!$T642</f>
        <v>0</v>
      </c>
      <c r="M642" s="31">
        <f>OTEs!I642/OTEs!$T642</f>
        <v>0</v>
      </c>
      <c r="N642" s="31">
        <f>OTEs!J642/OTEs!$T642</f>
        <v>0</v>
      </c>
      <c r="O642" s="31">
        <f>OTEs!K642/OTEs!$T642</f>
        <v>2.82102487542897E-2</v>
      </c>
      <c r="P642" s="31">
        <f>OTEs!L642/OTEs!$T642</f>
        <v>0</v>
      </c>
      <c r="Q642" s="31">
        <f>OTEs!M642/OTEs!$T642</f>
        <v>0.3666944568315334</v>
      </c>
      <c r="R642" s="31">
        <f>OTEs!N642/OTEs!$T642</f>
        <v>0.22616670221222634</v>
      </c>
      <c r="S642" s="31">
        <f>OTEs!O642/OTEs!$T642</f>
        <v>6.9798553618861114E-2</v>
      </c>
      <c r="T642" s="31">
        <f>OTEs!P642/OTEs!$T642</f>
        <v>0.21283388590521615</v>
      </c>
      <c r="U642" s="31">
        <f>OTEs!Q642/OTEs!$T642</f>
        <v>2.6717335246330728E-2</v>
      </c>
      <c r="V642" s="31">
        <f>OTEs!R642/OTEs!$T642</f>
        <v>6.3982007483956015E-4</v>
      </c>
      <c r="W642" s="31">
        <f>OTEs!S642/OTEs!$T642</f>
        <v>6.6883817722369773E-2</v>
      </c>
      <c r="X642" s="31">
        <f>SUM('BASE '!AH642:AK642)/'BASE '!AA642</f>
        <v>1.4943007973110798</v>
      </c>
      <c r="Y642" s="31">
        <f>'BASE '!AH642/SUM('BASE '!$AH642:$AK642)</f>
        <v>0.87238152472527453</v>
      </c>
      <c r="Z642" s="31">
        <f>'BASE '!AI642/SUM('BASE '!$AH642:$AK642)</f>
        <v>6.0096153846153834E-2</v>
      </c>
      <c r="AA642" s="31">
        <f>'BASE '!AJ642/SUM('BASE '!$AH642:$AK642)</f>
        <v>6.1341002747252737E-2</v>
      </c>
      <c r="AB642" s="31">
        <f>'BASE '!AK642/SUM('BASE '!$AH642:$AK642)</f>
        <v>6.1813186813186802E-3</v>
      </c>
      <c r="AC642" s="31">
        <f>'BASE '!AB642/'BASE '!AA642</f>
        <v>7.6402029519111736E-2</v>
      </c>
      <c r="AD642" s="31">
        <f>'BASE '!AF642/'BASE '!AA642</f>
        <v>0.27922565250578901</v>
      </c>
      <c r="AE642" s="31">
        <f>'BASE '!AG642/'BASE '!AA642</f>
        <v>0.63732288212239974</v>
      </c>
      <c r="AF642" s="31">
        <f>'BASE '!AA642/'BASE '!G642</f>
        <v>0.37748090214941865</v>
      </c>
      <c r="DV642" s="5"/>
      <c r="DW642" s="5"/>
      <c r="DX642" s="5"/>
      <c r="DY642" s="5"/>
      <c r="DZ642" s="5"/>
      <c r="EA642" s="5"/>
      <c r="EB642" s="5"/>
    </row>
    <row r="643" spans="1:132">
      <c r="A643" t="s">
        <v>1497</v>
      </c>
      <c r="B643" t="s">
        <v>1477</v>
      </c>
      <c r="C643" t="s">
        <v>1498</v>
      </c>
      <c r="D643" s="31">
        <f>'BASE '!Z643/'BASE '!AA643</f>
        <v>9194.6090623078508</v>
      </c>
      <c r="E643" s="31">
        <f>'BASE '!AA643/'BASE '!CV643</f>
        <v>1.5105263157894737</v>
      </c>
      <c r="F643" s="31">
        <f>'BASE '!Z643/'BASE '!CV643</f>
        <v>13888.698952012384</v>
      </c>
      <c r="G643" s="31">
        <f>SUM(OTEs!D643:K643,OTEs!M643,OTEs!N643,OTEs!O643,OTEs!Q643)/'BASE '!AA643</f>
        <v>0.62927854068456657</v>
      </c>
      <c r="H643" s="31">
        <f>OTEs!D643/OTEs!$T643</f>
        <v>0</v>
      </c>
      <c r="I643" s="31">
        <f>OTEs!E643/OTEs!$T643</f>
        <v>0</v>
      </c>
      <c r="J643" s="31">
        <f>OTEs!F643/OTEs!$T643</f>
        <v>0</v>
      </c>
      <c r="K643" s="31">
        <f>OTEs!G643/OTEs!$T643</f>
        <v>6.6199668466926903E-2</v>
      </c>
      <c r="L643" s="31">
        <f>OTEs!H643/OTEs!$T643</f>
        <v>4.4115287952515909E-2</v>
      </c>
      <c r="M643" s="31">
        <f>OTEs!I643/OTEs!$T643</f>
        <v>0.33399283460777501</v>
      </c>
      <c r="N643" s="31">
        <f>OTEs!J643/OTEs!$T643</f>
        <v>2.9944922731404738E-2</v>
      </c>
      <c r="O643" s="31">
        <f>OTEs!K643/OTEs!$T643</f>
        <v>2.1121865140901558E-2</v>
      </c>
      <c r="P643" s="31">
        <f>OTEs!L643/OTEs!$T643</f>
        <v>0.13116945617881398</v>
      </c>
      <c r="Q643" s="31">
        <f>OTEs!M643/OTEs!$T643</f>
        <v>2.4062884337735951E-3</v>
      </c>
      <c r="R643" s="31">
        <f>OTEs!N643/OTEs!$T643</f>
        <v>5.1441099406448858E-2</v>
      </c>
      <c r="S643" s="31">
        <f>OTEs!O643/OTEs!$T643</f>
        <v>0.10748088337522059</v>
      </c>
      <c r="T643" s="31">
        <f>OTEs!P643/OTEs!$T643</f>
        <v>0.11849633709427304</v>
      </c>
      <c r="U643" s="31">
        <f>OTEs!Q643/OTEs!$T643</f>
        <v>0</v>
      </c>
      <c r="V643" s="31">
        <f>OTEs!R643/OTEs!$T643</f>
        <v>3.6896422651195124E-2</v>
      </c>
      <c r="W643" s="31">
        <f>OTEs!S643/OTEs!$T643</f>
        <v>5.6734933960750765E-2</v>
      </c>
      <c r="X643" s="31">
        <f>SUM('BASE '!AH643:AK643)/'BASE '!AA643</f>
        <v>0.42631686821069903</v>
      </c>
      <c r="Y643" s="31">
        <f>'BASE '!AH643/SUM('BASE '!$AH643:$AK643)</f>
        <v>0.62139423076923073</v>
      </c>
      <c r="Z643" s="31">
        <f>'BASE '!AI643/SUM('BASE '!$AH643:$AK643)</f>
        <v>0.22956730769230765</v>
      </c>
      <c r="AA643" s="31">
        <f>'BASE '!AJ643/SUM('BASE '!$AH643:$AK643)</f>
        <v>2.4038461538461533E-2</v>
      </c>
      <c r="AB643" s="31">
        <f>'BASE '!AK643/SUM('BASE '!$AH643:$AK643)</f>
        <v>0.12499999999999997</v>
      </c>
      <c r="AC643" s="31">
        <f>'BASE '!AB643/'BASE '!AA643</f>
        <v>0.1016089362574298</v>
      </c>
      <c r="AD643" s="31">
        <f>'BASE '!AF643/'BASE '!AA643</f>
        <v>0.58024185283869645</v>
      </c>
      <c r="AE643" s="31">
        <f>'BASE '!AG643/'BASE '!AA643</f>
        <v>0.29452756712441075</v>
      </c>
      <c r="AF643" s="31">
        <f>'BASE '!AA643/'BASE '!G643</f>
        <v>0.13341044548593034</v>
      </c>
      <c r="DV643" s="5"/>
      <c r="DW643" s="5"/>
      <c r="DX643" s="5"/>
      <c r="DY643" s="5"/>
      <c r="DZ643" s="5"/>
      <c r="EA643" s="5"/>
      <c r="EB643" s="5"/>
    </row>
    <row r="644" spans="1:132">
      <c r="A644" t="s">
        <v>1499</v>
      </c>
      <c r="B644" t="s">
        <v>1477</v>
      </c>
      <c r="C644" t="s">
        <v>1500</v>
      </c>
      <c r="D644" s="31">
        <f>'BASE '!Z644/'BASE '!AA644</f>
        <v>7846.6927343608349</v>
      </c>
      <c r="E644" s="31">
        <f>'BASE '!AA644/'BASE '!CV644</f>
        <v>2.5068181818181818</v>
      </c>
      <c r="F644" s="31">
        <f>'BASE '!Z644/'BASE '!CV644</f>
        <v>19670.232013636363</v>
      </c>
      <c r="G644" s="31">
        <f>SUM(OTEs!D644:K644,OTEs!M644,OTEs!N644,OTEs!O644,OTEs!Q644)/'BASE '!AA644</f>
        <v>0.60580235720761555</v>
      </c>
      <c r="H644" s="31">
        <f>OTEs!D644/OTEs!$T644</f>
        <v>0</v>
      </c>
      <c r="I644" s="31">
        <f>OTEs!E644/OTEs!$T644</f>
        <v>0</v>
      </c>
      <c r="J644" s="31">
        <f>OTEs!F644/OTEs!$T644</f>
        <v>0</v>
      </c>
      <c r="K644" s="31">
        <f>OTEs!G644/OTEs!$T644</f>
        <v>0</v>
      </c>
      <c r="L644" s="31">
        <f>OTEs!H644/OTEs!$T644</f>
        <v>9.0864946889226098E-2</v>
      </c>
      <c r="M644" s="31">
        <f>OTEs!I644/OTEs!$T644</f>
        <v>0.46719271623672232</v>
      </c>
      <c r="N644" s="31">
        <f>OTEs!J644/OTEs!$T644</f>
        <v>1.1532625189681334E-2</v>
      </c>
      <c r="O644" s="31">
        <f>OTEs!K644/OTEs!$T644</f>
        <v>1.2625189681335356E-2</v>
      </c>
      <c r="P644" s="31">
        <f>OTEs!L644/OTEs!$T644</f>
        <v>4.7101669195751136E-2</v>
      </c>
      <c r="Q644" s="31">
        <f>OTEs!M644/OTEs!$T644</f>
        <v>0</v>
      </c>
      <c r="R644" s="31">
        <f>OTEs!N644/OTEs!$T644</f>
        <v>9.0440060698027316E-3</v>
      </c>
      <c r="S644" s="31">
        <f>OTEs!O644/OTEs!$T644</f>
        <v>1.7116843702579664E-2</v>
      </c>
      <c r="T644" s="31">
        <f>OTEs!P644/OTEs!$T644</f>
        <v>0.18124430955993931</v>
      </c>
      <c r="U644" s="31">
        <f>OTEs!Q644/OTEs!$T644</f>
        <v>0</v>
      </c>
      <c r="V644" s="31">
        <f>OTEs!R644/OTEs!$T644</f>
        <v>7.1259484066767825E-2</v>
      </c>
      <c r="W644" s="31">
        <f>OTEs!S644/OTEs!$T644</f>
        <v>9.2018209408194232E-2</v>
      </c>
      <c r="X644" s="31">
        <f>SUM('BASE '!AH644:AK644)/'BASE '!AA644</f>
        <v>0.63523723179208225</v>
      </c>
      <c r="Y644" s="31">
        <f>'BASE '!AH644/SUM('BASE '!$AH644:$AK644)</f>
        <v>0.54804947668886783</v>
      </c>
      <c r="Z644" s="31">
        <f>'BASE '!AI644/SUM('BASE '!$AH644:$AK644)</f>
        <v>0.19124643196955282</v>
      </c>
      <c r="AA644" s="31">
        <f>'BASE '!AJ644/SUM('BASE '!$AH644:$AK644)</f>
        <v>9.5147478591817315E-3</v>
      </c>
      <c r="AB644" s="31">
        <f>'BASE '!AK644/SUM('BASE '!$AH644:$AK644)</f>
        <v>0.25118934348239774</v>
      </c>
      <c r="AC644" s="31">
        <f>'BASE '!AB644/'BASE '!AA644</f>
        <v>4.9924448473859177E-2</v>
      </c>
      <c r="AD644" s="31">
        <f>'BASE '!AF644/'BASE '!AA644</f>
        <v>0.65747960108794201</v>
      </c>
      <c r="AE644" s="31">
        <f>'BASE '!AG644/'BASE '!AA644</f>
        <v>0.26557872469023874</v>
      </c>
      <c r="AF644" s="31">
        <f>'BASE '!AA644/'BASE '!G644</f>
        <v>0.1220096710361856</v>
      </c>
      <c r="DV644" s="5"/>
      <c r="DW644" s="5"/>
      <c r="DX644" s="5"/>
      <c r="DY644" s="5"/>
      <c r="DZ644" s="5"/>
      <c r="EA644" s="5"/>
      <c r="EB644" s="5"/>
    </row>
    <row r="645" spans="1:132">
      <c r="A645" t="s">
        <v>1501</v>
      </c>
      <c r="B645" t="s">
        <v>1477</v>
      </c>
      <c r="C645" t="s">
        <v>1502</v>
      </c>
      <c r="D645" s="31">
        <f>'BASE '!Z645/'BASE '!AA645</f>
        <v>2973.4090638412017</v>
      </c>
      <c r="E645" s="31">
        <f>'BASE '!AA645/'BASE '!CV645</f>
        <v>4.6087912087912084</v>
      </c>
      <c r="F645" s="31">
        <f>'BASE '!Z645/'BASE '!CV645</f>
        <v>13703.821553571428</v>
      </c>
      <c r="G645" s="31">
        <f>SUM(OTEs!D645:K645,OTEs!M645,OTEs!N645,OTEs!O645,OTEs!Q645)/'BASE '!AA645</f>
        <v>0.54762756318550321</v>
      </c>
      <c r="H645" s="31">
        <f>OTEs!D645/OTEs!$T645</f>
        <v>5.3793919760777457E-2</v>
      </c>
      <c r="I645" s="31">
        <f>OTEs!E645/OTEs!$T645</f>
        <v>0</v>
      </c>
      <c r="J645" s="31">
        <f>OTEs!F645/OTEs!$T645</f>
        <v>0</v>
      </c>
      <c r="K645" s="31">
        <f>OTEs!G645/OTEs!$T645</f>
        <v>0</v>
      </c>
      <c r="L645" s="31">
        <f>OTEs!H645/OTEs!$T645</f>
        <v>0</v>
      </c>
      <c r="M645" s="31">
        <f>OTEs!I645/OTEs!$T645</f>
        <v>0</v>
      </c>
      <c r="N645" s="31">
        <f>OTEs!J645/OTEs!$T645</f>
        <v>0</v>
      </c>
      <c r="O645" s="31">
        <f>OTEs!K645/OTEs!$T645</f>
        <v>8.1454024420632917E-2</v>
      </c>
      <c r="P645" s="31">
        <f>OTEs!L645/OTEs!$T645</f>
        <v>6.4789434338400186E-3</v>
      </c>
      <c r="Q645" s="31">
        <f>OTEs!M645/OTEs!$T645</f>
        <v>0.14132195365063538</v>
      </c>
      <c r="R645" s="31">
        <f>OTEs!N645/OTEs!$T645</f>
        <v>0.15474707201594812</v>
      </c>
      <c r="S645" s="31">
        <f>OTEs!O645/OTEs!$T645</f>
        <v>0.11194866683279339</v>
      </c>
      <c r="T645" s="31">
        <f>OTEs!P645/OTEs!$T645</f>
        <v>0.21246573635684024</v>
      </c>
      <c r="U645" s="31">
        <f>OTEs!Q645/OTEs!$T645</f>
        <v>2.9061799152753545E-2</v>
      </c>
      <c r="V645" s="31">
        <f>OTEs!R645/OTEs!$T645</f>
        <v>0.11322576625965609</v>
      </c>
      <c r="W645" s="31">
        <f>OTEs!S645/OTEs!$T645</f>
        <v>9.5502118116122581E-2</v>
      </c>
      <c r="X645" s="31">
        <f>SUM('BASE '!AH645:AK645)/'BASE '!AA645</f>
        <v>1.1254172627563186</v>
      </c>
      <c r="Y645" s="31">
        <f>'BASE '!AH645/SUM('BASE '!$AH645:$AK645)</f>
        <v>0.8328919491525425</v>
      </c>
      <c r="Z645" s="31">
        <f>'BASE '!AI645/SUM('BASE '!$AH645:$AK645)</f>
        <v>0.11096398305084747</v>
      </c>
      <c r="AA645" s="31">
        <f>'BASE '!AJ645/SUM('BASE '!$AH645:$AK645)</f>
        <v>5.4025423728813568E-2</v>
      </c>
      <c r="AB645" s="31">
        <f>'BASE '!AK645/SUM('BASE '!$AH645:$AK645)</f>
        <v>2.1186440677966106E-3</v>
      </c>
      <c r="AC645" s="31">
        <f>'BASE '!AB645/'BASE '!AA645</f>
        <v>0.20934668574153553</v>
      </c>
      <c r="AD645" s="31">
        <f>'BASE '!AF645/'BASE '!AA645</f>
        <v>0.40438721983786363</v>
      </c>
      <c r="AE645" s="31">
        <f>'BASE '!AG645/'BASE '!AA645</f>
        <v>0.36686337625178828</v>
      </c>
      <c r="AF645" s="31">
        <f>'BASE '!AA645/'BASE '!G645</f>
        <v>0.10451691533874707</v>
      </c>
      <c r="DV645" s="5"/>
      <c r="DW645" s="5"/>
      <c r="DX645" s="5"/>
      <c r="DY645" s="5"/>
      <c r="DZ645" s="5"/>
      <c r="EA645" s="5"/>
      <c r="EB645" s="5"/>
    </row>
    <row r="646" spans="1:132">
      <c r="A646" t="s">
        <v>1505</v>
      </c>
      <c r="B646" t="s">
        <v>1504</v>
      </c>
      <c r="C646" t="s">
        <v>1506</v>
      </c>
      <c r="D646" s="31">
        <f>'BASE '!Z646/'BASE '!AA646</f>
        <v>1879.9893532225231</v>
      </c>
      <c r="E646" s="31">
        <f>'BASE '!AA646/'BASE '!CV646</f>
        <v>4.895694242864054</v>
      </c>
      <c r="F646" s="31">
        <f>'BASE '!Z646/'BASE '!CV646</f>
        <v>9203.8530532172226</v>
      </c>
      <c r="G646" s="31">
        <f>SUM(OTEs!D646:K646,OTEs!M646,OTEs!N646,OTEs!O646,OTEs!Q646)/'BASE '!AA646</f>
        <v>0.50621578354447894</v>
      </c>
      <c r="H646" s="31">
        <f>OTEs!D646/OTEs!$T646</f>
        <v>3.2395892460911291E-2</v>
      </c>
      <c r="I646" s="31">
        <f>OTEs!E646/OTEs!$T646</f>
        <v>0</v>
      </c>
      <c r="J646" s="31">
        <f>OTEs!F646/OTEs!$T646</f>
        <v>0</v>
      </c>
      <c r="K646" s="31">
        <f>OTEs!G646/OTEs!$T646</f>
        <v>0</v>
      </c>
      <c r="L646" s="31">
        <f>OTEs!H646/OTEs!$T646</f>
        <v>0.26774343361370556</v>
      </c>
      <c r="M646" s="31">
        <f>OTEs!I646/OTEs!$T646</f>
        <v>1.5666443056917282E-2</v>
      </c>
      <c r="N646" s="31">
        <f>OTEs!J646/OTEs!$T646</f>
        <v>1.5109138758449868E-2</v>
      </c>
      <c r="O646" s="31">
        <f>OTEs!K646/OTEs!$T646</f>
        <v>2.6523556427060216E-3</v>
      </c>
      <c r="P646" s="31">
        <f>OTEs!L646/OTEs!$T646</f>
        <v>2.3117807936426024E-2</v>
      </c>
      <c r="Q646" s="31">
        <f>OTEs!M646/OTEs!$T646</f>
        <v>0</v>
      </c>
      <c r="R646" s="31">
        <f>OTEs!N646/OTEs!$T646</f>
        <v>0.1886681459311626</v>
      </c>
      <c r="S646" s="31">
        <f>OTEs!O646/OTEs!$T646</f>
        <v>3.9114505392435113E-3</v>
      </c>
      <c r="T646" s="31">
        <f>OTEs!P646/OTEs!$T646</f>
        <v>6.8527787811548573E-3</v>
      </c>
      <c r="U646" s="31">
        <f>OTEs!Q646/OTEs!$T646</f>
        <v>2.528510243046597E-3</v>
      </c>
      <c r="V646" s="31">
        <f>OTEs!R646/OTEs!$T646</f>
        <v>2.9784818618091746E-2</v>
      </c>
      <c r="W646" s="31">
        <f>OTEs!S646/OTEs!$T646</f>
        <v>0.41156922441818461</v>
      </c>
      <c r="X646" s="31">
        <f>SUM('BASE '!AH646:AK646)/'BASE '!AA646</f>
        <v>0.32353696859497594</v>
      </c>
      <c r="Y646" s="31">
        <f>'BASE '!AH646/SUM('BASE '!$AH646:$AK646)</f>
        <v>0.83536957849725113</v>
      </c>
      <c r="Z646" s="31">
        <f>'BASE '!AI646/SUM('BASE '!$AH646:$AK646)</f>
        <v>5.0091631032376301E-2</v>
      </c>
      <c r="AA646" s="31">
        <f>'BASE '!AJ646/SUM('BASE '!$AH646:$AK646)</f>
        <v>7.5442883323152105E-2</v>
      </c>
      <c r="AB646" s="31">
        <f>'BASE '!AK646/SUM('BASE '!$AH646:$AK646)</f>
        <v>3.9095907147220534E-2</v>
      </c>
      <c r="AC646" s="31">
        <f>'BASE '!AB646/'BASE '!AA646</f>
        <v>0.40066604739411427</v>
      </c>
      <c r="AD646" s="31">
        <f>'BASE '!AF646/'BASE '!AA646</f>
        <v>0.35948771666304324</v>
      </c>
      <c r="AE646" s="31">
        <f>'BASE '!AG646/'BASE '!AA646</f>
        <v>0.23342293021325375</v>
      </c>
      <c r="AF646" s="31">
        <f>'BASE '!AA646/'BASE '!G646</f>
        <v>0.21509162952038172</v>
      </c>
      <c r="DV646" s="5"/>
      <c r="DW646" s="5"/>
      <c r="DX646" s="5"/>
      <c r="DY646" s="5"/>
      <c r="DZ646" s="5"/>
      <c r="EA646" s="5"/>
      <c r="EB646" s="5"/>
    </row>
    <row r="647" spans="1:132">
      <c r="A647" t="s">
        <v>1507</v>
      </c>
      <c r="B647" t="s">
        <v>1504</v>
      </c>
      <c r="C647" t="s">
        <v>1508</v>
      </c>
      <c r="D647" s="31">
        <f>'BASE '!Z647/'BASE '!AA647</f>
        <v>1514.2971620791755</v>
      </c>
      <c r="E647" s="31">
        <f>'BASE '!AA647/'BASE '!CV647</f>
        <v>14.050847457627118</v>
      </c>
      <c r="F647" s="31">
        <f>'BASE '!Z647/'BASE '!CV647</f>
        <v>21277.158429892141</v>
      </c>
      <c r="G647" s="31">
        <f>SUM(OTEs!D647:K647,OTEs!M647,OTEs!N647,OTEs!O647,OTEs!Q647)/'BASE '!AA647</f>
        <v>0.84749424278977969</v>
      </c>
      <c r="H647" s="31">
        <f>OTEs!D647/OTEs!$T647</f>
        <v>3.9291530944625411E-2</v>
      </c>
      <c r="I647" s="31">
        <f>OTEs!E647/OTEs!$T647</f>
        <v>0.10239030465606438</v>
      </c>
      <c r="J647" s="31">
        <f>OTEs!F647/OTEs!$T647</f>
        <v>0.10448601264610079</v>
      </c>
      <c r="K647" s="31">
        <f>OTEs!G647/OTEs!$T647</f>
        <v>7.7361563517915309E-3</v>
      </c>
      <c r="L647" s="31">
        <f>OTEs!H647/OTEs!$T647</f>
        <v>6.4284345660088144E-2</v>
      </c>
      <c r="M647" s="31">
        <f>OTEs!I647/OTEs!$T647</f>
        <v>2.0478060931212877E-2</v>
      </c>
      <c r="N647" s="31">
        <f>OTEs!J647/OTEs!$T647</f>
        <v>0</v>
      </c>
      <c r="O647" s="31">
        <f>OTEs!K647/OTEs!$T647</f>
        <v>4.7183368461391076E-3</v>
      </c>
      <c r="P647" s="31">
        <f>OTEs!L647/OTEs!$T647</f>
        <v>1.3256849971258863E-2</v>
      </c>
      <c r="Q647" s="31">
        <f>OTEs!M647/OTEs!$T647</f>
        <v>0</v>
      </c>
      <c r="R647" s="31">
        <f>OTEs!N647/OTEs!$T647</f>
        <v>0.39662770645717571</v>
      </c>
      <c r="S647" s="31">
        <f>OTEs!O647/OTEs!$T647</f>
        <v>0.10992287794596667</v>
      </c>
      <c r="T647" s="31">
        <f>OTEs!P647/OTEs!$T647</f>
        <v>3.688446062464074E-3</v>
      </c>
      <c r="U647" s="31">
        <f>OTEs!Q647/OTEs!$T647</f>
        <v>7.5565242383598394E-2</v>
      </c>
      <c r="V647" s="31">
        <f>OTEs!R647/OTEs!$T647</f>
        <v>0</v>
      </c>
      <c r="W647" s="31">
        <f>OTEs!S647/OTEs!$T647</f>
        <v>5.7554129143514085E-2</v>
      </c>
      <c r="X647" s="31">
        <f>SUM('BASE '!AH647:AK647)/'BASE '!AA647</f>
        <v>0.37482180063603465</v>
      </c>
      <c r="Y647" s="31">
        <f>'BASE '!AH647/SUM('BASE '!$AH647:$AK647)</f>
        <v>0.65681685196021067</v>
      </c>
      <c r="Z647" s="31">
        <f>'BASE '!AI647/SUM('BASE '!$AH647:$AK647)</f>
        <v>0.21913399648917498</v>
      </c>
      <c r="AA647" s="31">
        <f>'BASE '!AJ647/SUM('BASE '!$AH647:$AK647)</f>
        <v>6.3194850789935642E-2</v>
      </c>
      <c r="AB647" s="31">
        <f>'BASE '!AK647/SUM('BASE '!$AH647:$AK647)</f>
        <v>6.0854300760678756E-2</v>
      </c>
      <c r="AC647" s="31">
        <f>'BASE '!AB647/'BASE '!AA647</f>
        <v>0.32249150126110321</v>
      </c>
      <c r="AD647" s="31">
        <f>'BASE '!AF647/'BASE '!AA647</f>
        <v>9.7982234894176984E-2</v>
      </c>
      <c r="AE647" s="31">
        <f>'BASE '!AG647/'BASE '!AA647</f>
        <v>0.57668604013597979</v>
      </c>
      <c r="AF647" s="31">
        <f>'BASE '!AA647/'BASE '!G647</f>
        <v>0.48274199774676879</v>
      </c>
      <c r="DV647" s="5"/>
      <c r="DW647" s="5"/>
      <c r="DX647" s="5"/>
      <c r="DY647" s="5"/>
      <c r="DZ647" s="5"/>
      <c r="EA647" s="5"/>
      <c r="EB647" s="5"/>
    </row>
    <row r="648" spans="1:132">
      <c r="A648" t="s">
        <v>1509</v>
      </c>
      <c r="B648" t="s">
        <v>1504</v>
      </c>
      <c r="C648" t="s">
        <v>1510</v>
      </c>
      <c r="D648" s="31">
        <f>'BASE '!Z648/'BASE '!AA648</f>
        <v>1629.9187387679478</v>
      </c>
      <c r="E648" s="31">
        <f>'BASE '!AA648/'BASE '!CV648</f>
        <v>4.7346491228070171</v>
      </c>
      <c r="F648" s="31">
        <f>'BASE '!Z648/'BASE '!CV648</f>
        <v>7717.0933267543851</v>
      </c>
      <c r="G648" s="31">
        <f>SUM(OTEs!D648:K648,OTEs!M648,OTEs!N648,OTEs!O648,OTEs!Q648)/'BASE '!AA648</f>
        <v>0.69544542226339345</v>
      </c>
      <c r="H648" s="31">
        <f>OTEs!D648/OTEs!$T648</f>
        <v>3.5496164947138462E-2</v>
      </c>
      <c r="I648" s="31">
        <f>OTEs!E648/OTEs!$T648</f>
        <v>0</v>
      </c>
      <c r="J648" s="31">
        <f>OTEs!F648/OTEs!$T648</f>
        <v>1.696672035209134E-2</v>
      </c>
      <c r="K648" s="31">
        <f>OTEs!G648/OTEs!$T648</f>
        <v>4.8157420548229184E-3</v>
      </c>
      <c r="L648" s="31">
        <f>OTEs!H648/OTEs!$T648</f>
        <v>0.4352187016631851</v>
      </c>
      <c r="M648" s="31">
        <f>OTEs!I648/OTEs!$T648</f>
        <v>2.4477364417725758E-2</v>
      </c>
      <c r="N648" s="31">
        <f>OTEs!J648/OTEs!$T648</f>
        <v>0</v>
      </c>
      <c r="O648" s="31">
        <f>OTEs!K648/OTEs!$T648</f>
        <v>1.1162316021112722E-3</v>
      </c>
      <c r="P648" s="31">
        <f>OTEs!L648/OTEs!$T648</f>
        <v>4.5558195531884359E-2</v>
      </c>
      <c r="Q648" s="31">
        <f>OTEs!M648/OTEs!$T648</f>
        <v>2.6151711820892663E-3</v>
      </c>
      <c r="R648" s="31">
        <f>OTEs!N648/OTEs!$T648</f>
        <v>5.4360479022818965E-2</v>
      </c>
      <c r="S648" s="31">
        <f>OTEs!O648/OTEs!$T648</f>
        <v>5.5923203265774747E-2</v>
      </c>
      <c r="T648" s="31">
        <f>OTEs!P648/OTEs!$T648</f>
        <v>0.11763486469678365</v>
      </c>
      <c r="U648" s="31">
        <f>OTEs!Q648/OTEs!$T648</f>
        <v>8.7289311285101492E-2</v>
      </c>
      <c r="V648" s="31">
        <f>OTEs!R648/OTEs!$T648</f>
        <v>6.2796000701631285E-2</v>
      </c>
      <c r="W648" s="31">
        <f>OTEs!S648/OTEs!$T648</f>
        <v>5.573184927684139E-2</v>
      </c>
      <c r="X648" s="31">
        <f>SUM('BASE '!AH648:AK648)/'BASE '!AA648</f>
        <v>0.18465338891462094</v>
      </c>
      <c r="Y648" s="31">
        <f>'BASE '!AH648/SUM('BASE '!$AH648:$AK648)</f>
        <v>0.36956521739130438</v>
      </c>
      <c r="Z648" s="31">
        <f>'BASE '!AI648/SUM('BASE '!$AH648:$AK648)</f>
        <v>0.26254180602006688</v>
      </c>
      <c r="AA648" s="31">
        <f>'BASE '!AJ648/SUM('BASE '!$AH648:$AK648)</f>
        <v>0.20066889632107024</v>
      </c>
      <c r="AB648" s="31">
        <f>'BASE '!AK648/SUM('BASE '!$AH648:$AK648)</f>
        <v>0.16722408026755853</v>
      </c>
      <c r="AC648" s="31">
        <f>'BASE '!AB648/'BASE '!AA648</f>
        <v>0.49158561062220157</v>
      </c>
      <c r="AD648" s="31">
        <f>'BASE '!AF648/'BASE '!AA648</f>
        <v>0.43853635942566005</v>
      </c>
      <c r="AE648" s="31">
        <f>'BASE '!AG648/'BASE '!AA648</f>
        <v>5.6075343523236065E-2</v>
      </c>
      <c r="AF648" s="31">
        <f>'BASE '!AA648/'BASE '!G648</f>
        <v>0.24765550532550537</v>
      </c>
      <c r="DV648" s="5"/>
      <c r="DW648" s="5"/>
      <c r="DX648" s="5"/>
      <c r="DY648" s="5"/>
      <c r="DZ648" s="5"/>
      <c r="EA648" s="5"/>
      <c r="EB648" s="5"/>
    </row>
    <row r="649" spans="1:132">
      <c r="A649" t="s">
        <v>1511</v>
      </c>
      <c r="B649" t="s">
        <v>1504</v>
      </c>
      <c r="C649" t="s">
        <v>1504</v>
      </c>
      <c r="D649" s="31">
        <f>'BASE '!Z649/'BASE '!AA649</f>
        <v>5454.1988878190887</v>
      </c>
      <c r="E649" s="31">
        <f>'BASE '!AA649/'BASE '!CV649</f>
        <v>11.091456736035047</v>
      </c>
      <c r="F649" s="31">
        <f>'BASE '!Z649/'BASE '!CV649</f>
        <v>60495.010993975899</v>
      </c>
      <c r="G649" s="31">
        <f>SUM(OTEs!D649:K649,OTEs!M649,OTEs!N649,OTEs!O649,OTEs!Q649)/'BASE '!AA649</f>
        <v>0.86114155927516911</v>
      </c>
      <c r="H649" s="31">
        <f>OTEs!D649/OTEs!$T649</f>
        <v>0.1468066079440235</v>
      </c>
      <c r="I649" s="31">
        <f>OTEs!E649/OTEs!$T649</f>
        <v>6.5866640320010536E-2</v>
      </c>
      <c r="J649" s="31">
        <f>OTEs!F649/OTEs!$T649</f>
        <v>0.43662235868438987</v>
      </c>
      <c r="K649" s="31">
        <f>OTEs!G649/OTEs!$T649</f>
        <v>6.4019841058730251E-2</v>
      </c>
      <c r="L649" s="31">
        <f>OTEs!H649/OTEs!$T649</f>
        <v>3.9644117475686344E-2</v>
      </c>
      <c r="M649" s="31">
        <f>OTEs!I649/OTEs!$T649</f>
        <v>6.4929307361610384E-3</v>
      </c>
      <c r="N649" s="31">
        <f>OTEs!J649/OTEs!$T649</f>
        <v>0</v>
      </c>
      <c r="O649" s="31">
        <f>OTEs!K649/OTEs!$T649</f>
        <v>1.0133329280001622E-3</v>
      </c>
      <c r="P649" s="31">
        <f>OTEs!L649/OTEs!$T649</f>
        <v>3.2502653665605202E-3</v>
      </c>
      <c r="Q649" s="31">
        <f>OTEs!M649/OTEs!$T649</f>
        <v>1.8594659228802976E-3</v>
      </c>
      <c r="R649" s="31">
        <f>OTEs!N649/OTEs!$T649</f>
        <v>4.3993849069127039E-2</v>
      </c>
      <c r="S649" s="31">
        <f>OTEs!O649/OTEs!$T649</f>
        <v>1.892399243040303E-2</v>
      </c>
      <c r="T649" s="31">
        <f>OTEs!P649/OTEs!$T649</f>
        <v>8.3769699825453417E-2</v>
      </c>
      <c r="U649" s="31">
        <f>OTEs!Q649/OTEs!$T649</f>
        <v>5.8418643299209344E-2</v>
      </c>
      <c r="V649" s="31">
        <f>OTEs!R649/OTEs!$T649</f>
        <v>2.0193191922723234E-2</v>
      </c>
      <c r="W649" s="31">
        <f>OTEs!S649/OTEs!$T649</f>
        <v>9.1250630166414617E-3</v>
      </c>
      <c r="X649" s="31">
        <f>SUM('BASE '!AH649:AK649)/'BASE '!AA649</f>
        <v>0.37982027353972253</v>
      </c>
      <c r="Y649" s="31">
        <f>'BASE '!AH649/SUM('BASE '!$AH649:$AK649)</f>
        <v>0.83691907702307455</v>
      </c>
      <c r="Z649" s="31">
        <f>'BASE '!AI649/SUM('BASE '!$AH649:$AK649)</f>
        <v>6.5063373415664608E-2</v>
      </c>
      <c r="AA649" s="31">
        <f>'BASE '!AJ649/SUM('BASE '!$AH649:$AK649)</f>
        <v>1.6899577510562237E-2</v>
      </c>
      <c r="AB649" s="31">
        <f>'BASE '!AK649/SUM('BASE '!$AH649:$AK649)</f>
        <v>8.1117972050698733E-2</v>
      </c>
      <c r="AC649" s="31">
        <f>'BASE '!AB649/'BASE '!AA649</f>
        <v>0.76184762751197355</v>
      </c>
      <c r="AD649" s="31">
        <f>'BASE '!AF649/'BASE '!AA649</f>
        <v>5.3409371451143044E-2</v>
      </c>
      <c r="AE649" s="31">
        <f>'BASE '!AG649/'BASE '!AA649</f>
        <v>0.18327655162198192</v>
      </c>
      <c r="AF649" s="31">
        <f>'BASE '!AA649/'BASE '!G649</f>
        <v>0.48581878216534119</v>
      </c>
      <c r="DV649" s="5"/>
      <c r="DW649" s="5"/>
      <c r="DX649" s="5"/>
      <c r="DY649" s="5"/>
      <c r="DZ649" s="5"/>
      <c r="EA649" s="5"/>
      <c r="EB649" s="5"/>
    </row>
    <row r="650" spans="1:132">
      <c r="A650" t="s">
        <v>1512</v>
      </c>
      <c r="B650" t="s">
        <v>1504</v>
      </c>
      <c r="C650" t="s">
        <v>1513</v>
      </c>
      <c r="D650" s="31">
        <f>'BASE '!Z650/'BASE '!AA650</f>
        <v>638.20263821202877</v>
      </c>
      <c r="E650" s="31">
        <f>'BASE '!AA650/'BASE '!CV650</f>
        <v>24.178671328671328</v>
      </c>
      <c r="F650" s="31">
        <f>'BASE '!Z650/'BASE '!CV650</f>
        <v>15430.891830419579</v>
      </c>
      <c r="G650" s="31">
        <f>SUM(OTEs!D650:K650,OTEs!M650,OTEs!N650,OTEs!O650,OTEs!Q650)/'BASE '!AA650</f>
        <v>0.94123729230235287</v>
      </c>
      <c r="H650" s="31">
        <f>OTEs!D650/OTEs!$T650</f>
        <v>1.3698377920571502E-2</v>
      </c>
      <c r="I650" s="31">
        <f>OTEs!E650/OTEs!$T650</f>
        <v>0</v>
      </c>
      <c r="J650" s="31">
        <f>OTEs!F650/OTEs!$T650</f>
        <v>0.11231196951006205</v>
      </c>
      <c r="K650" s="31">
        <f>OTEs!G650/OTEs!$T650</f>
        <v>1.0310607036989302E-3</v>
      </c>
      <c r="L650" s="31">
        <f>OTEs!H650/OTEs!$T650</f>
        <v>9.1595014085025683E-2</v>
      </c>
      <c r="M650" s="31">
        <f>OTEs!I650/OTEs!$T650</f>
        <v>1.4140261079299615E-2</v>
      </c>
      <c r="N650" s="31">
        <f>OTEs!J650/OTEs!$T650</f>
        <v>7.6593080846206244E-4</v>
      </c>
      <c r="O650" s="31">
        <f>OTEs!K650/OTEs!$T650</f>
        <v>2.3125218640104579E-3</v>
      </c>
      <c r="P650" s="31">
        <f>OTEs!L650/OTEs!$T650</f>
        <v>2.9193747353303996E-2</v>
      </c>
      <c r="Q650" s="31">
        <f>OTEs!M650/OTEs!$T650</f>
        <v>0</v>
      </c>
      <c r="R650" s="31">
        <f>OTEs!N650/OTEs!$T650</f>
        <v>0.72284720048607143</v>
      </c>
      <c r="S650" s="31">
        <f>OTEs!O650/OTEs!$T650</f>
        <v>0</v>
      </c>
      <c r="T650" s="31">
        <f>OTEs!P650/OTEs!$T650</f>
        <v>3.730230331596487E-3</v>
      </c>
      <c r="U650" s="31">
        <f>OTEs!Q650/OTEs!$T650</f>
        <v>0</v>
      </c>
      <c r="V650" s="31">
        <f>OTEs!R650/OTEs!$T650</f>
        <v>7.4125899876640962E-3</v>
      </c>
      <c r="W650" s="31">
        <f>OTEs!S650/OTEs!$T650</f>
        <v>9.610958702336457E-4</v>
      </c>
      <c r="X650" s="31">
        <f>SUM('BASE '!AH650:AK650)/'BASE '!AA650</f>
        <v>0.11409813307110528</v>
      </c>
      <c r="Y650" s="31">
        <f>'BASE '!AH650/SUM('BASE '!$AH650:$AK650)</f>
        <v>0.91128010139416982</v>
      </c>
      <c r="Z650" s="31">
        <f>'BASE '!AI650/SUM('BASE '!$AH650:$AK650)</f>
        <v>5.7984790874524711E-2</v>
      </c>
      <c r="AA650" s="31">
        <f>'BASE '!AJ650/SUM('BASE '!$AH650:$AK650)</f>
        <v>1.8060836501901139E-2</v>
      </c>
      <c r="AB650" s="31">
        <f>'BASE '!AK650/SUM('BASE '!$AH650:$AK650)</f>
        <v>1.2674271229404309E-2</v>
      </c>
      <c r="AC650" s="31">
        <f>'BASE '!AB650/'BASE '!AA650</f>
        <v>0.17877181819496465</v>
      </c>
      <c r="AD650" s="31">
        <f>'BASE '!AF650/'BASE '!AA650</f>
        <v>0.14516782114503046</v>
      </c>
      <c r="AE650" s="31">
        <f>'BASE '!AG650/'BASE '!AA650</f>
        <v>0.67504446790357342</v>
      </c>
      <c r="AF650" s="31">
        <f>'BASE '!AA650/'BASE '!G650</f>
        <v>0.7749133032969685</v>
      </c>
      <c r="DV650" s="5"/>
      <c r="DW650" s="5"/>
      <c r="DX650" s="5"/>
      <c r="DY650" s="5"/>
      <c r="DZ650" s="5"/>
      <c r="EA650" s="5"/>
      <c r="EB650" s="5"/>
    </row>
    <row r="651" spans="1:132">
      <c r="A651" t="s">
        <v>1514</v>
      </c>
      <c r="B651" t="s">
        <v>1504</v>
      </c>
      <c r="C651" t="s">
        <v>1515</v>
      </c>
      <c r="D651" s="31">
        <f>'BASE '!Z651/'BASE '!AA651</f>
        <v>1924.630806373342</v>
      </c>
      <c r="E651" s="31">
        <f>'BASE '!AA651/'BASE '!CV651</f>
        <v>4.4157142857142855</v>
      </c>
      <c r="F651" s="31">
        <f>'BASE '!Z651/'BASE '!CV651</f>
        <v>8498.6197464285706</v>
      </c>
      <c r="G651" s="31">
        <f>SUM(OTEs!D651:K651,OTEs!M651,OTEs!N651,OTEs!O651,OTEs!Q651)/'BASE '!AA651</f>
        <v>0.3568424458104173</v>
      </c>
      <c r="H651" s="31">
        <f>OTEs!D651/OTEs!$T651</f>
        <v>0.1377527033380348</v>
      </c>
      <c r="I651" s="31">
        <f>OTEs!E651/OTEs!$T651</f>
        <v>0</v>
      </c>
      <c r="J651" s="31">
        <f>OTEs!F651/OTEs!$T651</f>
        <v>0</v>
      </c>
      <c r="K651" s="31">
        <f>OTEs!G651/OTEs!$T651</f>
        <v>0</v>
      </c>
      <c r="L651" s="31">
        <f>OTEs!H651/OTEs!$T651</f>
        <v>9.7038081805359652E-2</v>
      </c>
      <c r="M651" s="31">
        <f>OTEs!I651/OTEs!$T651</f>
        <v>0</v>
      </c>
      <c r="N651" s="31">
        <f>OTEs!J651/OTEs!$T651</f>
        <v>0</v>
      </c>
      <c r="O651" s="31">
        <f>OTEs!K651/OTEs!$T651</f>
        <v>0</v>
      </c>
      <c r="P651" s="31">
        <f>OTEs!L651/OTEs!$T651</f>
        <v>9.1396332863187602E-2</v>
      </c>
      <c r="Q651" s="31">
        <f>OTEs!M651/OTEs!$T651</f>
        <v>0.12722143864598026</v>
      </c>
      <c r="R651" s="31">
        <f>OTEs!N651/OTEs!$T651</f>
        <v>2.5952045133991537E-2</v>
      </c>
      <c r="S651" s="31">
        <f>OTEs!O651/OTEs!$T651</f>
        <v>2.6892336624353551E-2</v>
      </c>
      <c r="T651" s="31">
        <f>OTEs!P651/OTEs!$T651</f>
        <v>0.39200752233192288</v>
      </c>
      <c r="U651" s="31">
        <f>OTEs!Q651/OTEs!$T651</f>
        <v>0</v>
      </c>
      <c r="V651" s="31">
        <f>OTEs!R651/OTEs!$T651</f>
        <v>7.1462153267512929E-2</v>
      </c>
      <c r="W651" s="31">
        <f>OTEs!S651/OTEs!$T651</f>
        <v>3.0277385989656798E-2</v>
      </c>
      <c r="X651" s="31">
        <f>SUM('BASE '!AH651:AK651)/'BASE '!AA651</f>
        <v>0.75946295697185384</v>
      </c>
      <c r="Y651" s="31">
        <f>'BASE '!AH651/SUM('BASE '!$AH651:$AK651)</f>
        <v>0.72204472843450473</v>
      </c>
      <c r="Z651" s="31">
        <f>'BASE '!AI651/SUM('BASE '!$AH651:$AK651)</f>
        <v>3.0883919062832797E-2</v>
      </c>
      <c r="AA651" s="31">
        <f>'BASE '!AJ651/SUM('BASE '!$AH651:$AK651)</f>
        <v>0</v>
      </c>
      <c r="AB651" s="31">
        <f>'BASE '!AK651/SUM('BASE '!$AH651:$AK651)</f>
        <v>0.24707135250266238</v>
      </c>
      <c r="AC651" s="31">
        <f>'BASE '!AB651/'BASE '!AA651</f>
        <v>0.6294079585894532</v>
      </c>
      <c r="AD651" s="31">
        <f>'BASE '!AF651/'BASE '!AA651</f>
        <v>0.19144289873827242</v>
      </c>
      <c r="AE651" s="31">
        <f>'BASE '!AG651/'BASE '!AA651</f>
        <v>0.16604658686509222</v>
      </c>
      <c r="AF651" s="31">
        <f>'BASE '!AA651/'BASE '!G651</f>
        <v>0.27801095670261783</v>
      </c>
      <c r="DV651" s="5"/>
      <c r="DW651" s="5"/>
      <c r="DX651" s="5"/>
      <c r="DY651" s="5"/>
      <c r="DZ651" s="5"/>
      <c r="EA651" s="5"/>
      <c r="EB651" s="5"/>
    </row>
    <row r="652" spans="1:132">
      <c r="A652" t="s">
        <v>1516</v>
      </c>
      <c r="B652" t="s">
        <v>1504</v>
      </c>
      <c r="C652" t="s">
        <v>1517</v>
      </c>
      <c r="D652" s="31">
        <f>'BASE '!Z652/'BASE '!AA652</f>
        <v>1202.7947250504274</v>
      </c>
      <c r="E652" s="31">
        <f>'BASE '!AA652/'BASE '!CV652</f>
        <v>57.838888888888889</v>
      </c>
      <c r="F652" s="31">
        <f>'BASE '!Z652/'BASE '!CV652</f>
        <v>69568.310458333333</v>
      </c>
      <c r="G652" s="31">
        <f>SUM(OTEs!D652:K652,OTEs!M652,OTEs!N652,OTEs!O652,OTEs!Q652)/'BASE '!AA652</f>
        <v>0.98553212947843627</v>
      </c>
      <c r="H652" s="31">
        <f>OTEs!D652/OTEs!$T652</f>
        <v>0.30824368456440304</v>
      </c>
      <c r="I652" s="31">
        <f>OTEs!E652/OTEs!$T652</f>
        <v>0.19210450485063874</v>
      </c>
      <c r="J652" s="31">
        <f>OTEs!F652/OTEs!$T652</f>
        <v>0.48518394006339444</v>
      </c>
      <c r="K652" s="31">
        <f>OTEs!G652/OTEs!$T652</f>
        <v>0</v>
      </c>
      <c r="L652" s="31">
        <f>OTEs!H652/OTEs!$T652</f>
        <v>0</v>
      </c>
      <c r="M652" s="31">
        <f>OTEs!I652/OTEs!$T652</f>
        <v>0</v>
      </c>
      <c r="N652" s="31">
        <f>OTEs!J652/OTEs!$T652</f>
        <v>0</v>
      </c>
      <c r="O652" s="31">
        <f>OTEs!K652/OTEs!$T652</f>
        <v>0</v>
      </c>
      <c r="P652" s="31">
        <f>OTEs!L652/OTEs!$T652</f>
        <v>1.0205551820190182E-3</v>
      </c>
      <c r="Q652" s="31">
        <f>OTEs!M652/OTEs!$T652</f>
        <v>0</v>
      </c>
      <c r="R652" s="31">
        <f>OTEs!N652/OTEs!$T652</f>
        <v>0</v>
      </c>
      <c r="S652" s="31">
        <f>OTEs!O652/OTEs!$T652</f>
        <v>0</v>
      </c>
      <c r="T652" s="31">
        <f>OTEs!P652/OTEs!$T652</f>
        <v>0</v>
      </c>
      <c r="U652" s="31">
        <f>OTEs!Q652/OTEs!$T652</f>
        <v>0</v>
      </c>
      <c r="V652" s="31">
        <f>OTEs!R652/OTEs!$T652</f>
        <v>9.2810488905964838E-3</v>
      </c>
      <c r="W652" s="31">
        <f>OTEs!S652/OTEs!$T652</f>
        <v>4.1662664489482276E-3</v>
      </c>
      <c r="X652" s="31">
        <f>SUM('BASE '!AH652:AK652)/'BASE '!AA652</f>
        <v>1.5008164441456152E-2</v>
      </c>
      <c r="Y652" s="31">
        <f>'BASE '!AH652/SUM('BASE '!$AH652:$AK652)</f>
        <v>0.27200000000000002</v>
      </c>
      <c r="Z652" s="31">
        <f>'BASE '!AI652/SUM('BASE '!$AH652:$AK652)</f>
        <v>0.2</v>
      </c>
      <c r="AA652" s="31">
        <f>'BASE '!AJ652/SUM('BASE '!$AH652:$AK652)</f>
        <v>1.6E-2</v>
      </c>
      <c r="AB652" s="31">
        <f>'BASE '!AK652/SUM('BASE '!$AH652:$AK652)</f>
        <v>0.51200000000000001</v>
      </c>
      <c r="AC652" s="31">
        <f>'BASE '!AB652/'BASE '!AA652</f>
        <v>0.98953030448564017</v>
      </c>
      <c r="AD652" s="31">
        <f>'BASE '!AF652/'BASE '!AA652</f>
        <v>2.6054173470367878E-3</v>
      </c>
      <c r="AE652" s="31">
        <f>'BASE '!AG652/'BASE '!AA652</f>
        <v>7.7322063202382102E-3</v>
      </c>
      <c r="AF652" s="31">
        <f>'BASE '!AA652/'BASE '!G652</f>
        <v>0.33399936273860775</v>
      </c>
      <c r="DV652" s="5"/>
      <c r="DW652" s="5"/>
      <c r="DX652" s="5"/>
      <c r="DY652" s="5"/>
      <c r="DZ652" s="5"/>
      <c r="EA652" s="5"/>
      <c r="EB652" s="5"/>
    </row>
    <row r="653" spans="1:132">
      <c r="A653" t="s">
        <v>1518</v>
      </c>
      <c r="B653" t="s">
        <v>1504</v>
      </c>
      <c r="C653" t="s">
        <v>1519</v>
      </c>
      <c r="D653" s="31">
        <f>'BASE '!Z653/'BASE '!AA653</f>
        <v>1841.2149171545784</v>
      </c>
      <c r="E653" s="31">
        <f>'BASE '!AA653/'BASE '!CV653</f>
        <v>8.9667857142857148</v>
      </c>
      <c r="F653" s="31">
        <f>'BASE '!Z653/'BASE '!CV653</f>
        <v>16509.779616071428</v>
      </c>
      <c r="G653" s="31">
        <f>SUM(OTEs!D653:K653,OTEs!M653,OTEs!N653,OTEs!O653,OTEs!Q653)/'BASE '!AA653</f>
        <v>0.58543434102043257</v>
      </c>
      <c r="H653" s="31">
        <f>OTEs!D653/OTEs!$T653</f>
        <v>3.990041134444685E-2</v>
      </c>
      <c r="I653" s="31">
        <f>OTEs!E653/OTEs!$T653</f>
        <v>0</v>
      </c>
      <c r="J653" s="31">
        <f>OTEs!F653/OTEs!$T653</f>
        <v>0</v>
      </c>
      <c r="K653" s="31">
        <f>OTEs!G653/OTEs!$T653</f>
        <v>0</v>
      </c>
      <c r="L653" s="31">
        <f>OTEs!H653/OTEs!$T653</f>
        <v>0.3696904091794761</v>
      </c>
      <c r="M653" s="31">
        <f>OTEs!I653/OTEs!$T653</f>
        <v>3.4206538211734146E-2</v>
      </c>
      <c r="N653" s="31">
        <f>OTEs!J653/OTEs!$T653</f>
        <v>0</v>
      </c>
      <c r="O653" s="31">
        <f>OTEs!K653/OTEs!$T653</f>
        <v>1.7406365014072313E-2</v>
      </c>
      <c r="P653" s="31">
        <f>OTEs!L653/OTEs!$T653</f>
        <v>0.10956917081619398</v>
      </c>
      <c r="Q653" s="31">
        <f>OTEs!M653/OTEs!$T653</f>
        <v>0</v>
      </c>
      <c r="R653" s="31">
        <f>OTEs!N653/OTEs!$T653</f>
        <v>0.17523273435808617</v>
      </c>
      <c r="S653" s="31">
        <f>OTEs!O653/OTEs!$T653</f>
        <v>0</v>
      </c>
      <c r="T653" s="31">
        <f>OTEs!P653/OTEs!$T653</f>
        <v>0</v>
      </c>
      <c r="U653" s="31">
        <f>OTEs!Q653/OTEs!$T653</f>
        <v>0</v>
      </c>
      <c r="V653" s="31">
        <f>OTEs!R653/OTEs!$T653</f>
        <v>0.24310456808833081</v>
      </c>
      <c r="W653" s="31">
        <f>OTEs!S653/OTEs!$T653</f>
        <v>1.0889802987659668E-2</v>
      </c>
      <c r="X653" s="31">
        <f>SUM('BASE '!AH653:AK653)/'BASE '!AA653</f>
        <v>0.22882064762815152</v>
      </c>
      <c r="Y653" s="31">
        <f>'BASE '!AH653/SUM('BASE '!$AH653:$AK653)</f>
        <v>0.9651871192341166</v>
      </c>
      <c r="Z653" s="31">
        <f>'BASE '!AI653/SUM('BASE '!$AH653:$AK653)</f>
        <v>3.2201914708442123E-2</v>
      </c>
      <c r="AA653" s="31">
        <f>'BASE '!AJ653/SUM('BASE '!$AH653:$AK653)</f>
        <v>2.6109660574412529E-3</v>
      </c>
      <c r="AB653" s="31">
        <f>'BASE '!AK653/SUM('BASE '!$AH653:$AK653)</f>
        <v>0</v>
      </c>
      <c r="AC653" s="31">
        <f>'BASE '!AB653/'BASE '!AA653</f>
        <v>0.44850041821006098</v>
      </c>
      <c r="AD653" s="31">
        <f>'BASE '!AF653/'BASE '!AA653</f>
        <v>0.32222089457123515</v>
      </c>
      <c r="AE653" s="31">
        <f>'BASE '!AG653/'BASE '!AA653</f>
        <v>0.21906241287290398</v>
      </c>
      <c r="AF653" s="31">
        <f>'BASE '!AA653/'BASE '!G653</f>
        <v>0.34973316526068782</v>
      </c>
      <c r="DV653" s="5"/>
      <c r="DW653" s="5"/>
      <c r="DX653" s="5"/>
      <c r="DY653" s="5"/>
      <c r="DZ653" s="5"/>
      <c r="EA653" s="5"/>
      <c r="EB653" s="5"/>
    </row>
    <row r="654" spans="1:132">
      <c r="A654" t="s">
        <v>1520</v>
      </c>
      <c r="B654" t="s">
        <v>1504</v>
      </c>
      <c r="C654" t="s">
        <v>1521</v>
      </c>
      <c r="D654" s="31">
        <f>'BASE '!Z654/'BASE '!AA654</f>
        <v>1015.9419537024123</v>
      </c>
      <c r="E654" s="31">
        <f>'BASE '!AA654/'BASE '!CV654</f>
        <v>11.707755102040817</v>
      </c>
      <c r="F654" s="31">
        <f>'BASE '!Z654/'BASE '!CV654</f>
        <v>11894.399591836735</v>
      </c>
      <c r="G654" s="31">
        <f>SUM(OTEs!D654:K654,OTEs!M654,OTEs!N654,OTEs!O654,OTEs!Q654)/'BASE '!AA654</f>
        <v>0.78406080044624171</v>
      </c>
      <c r="H654" s="31">
        <f>OTEs!D654/OTEs!$T654</f>
        <v>5.875404839016956E-2</v>
      </c>
      <c r="I654" s="31">
        <f>OTEs!E654/OTEs!$T654</f>
        <v>0</v>
      </c>
      <c r="J654" s="31">
        <f>OTEs!F654/OTEs!$T654</f>
        <v>1.3450180986854639E-2</v>
      </c>
      <c r="K654" s="31">
        <f>OTEs!G654/OTEs!$T654</f>
        <v>5.2581444084587543E-2</v>
      </c>
      <c r="L654" s="31">
        <f>OTEs!H654/OTEs!$T654</f>
        <v>0.68279672318536866</v>
      </c>
      <c r="M654" s="31">
        <f>OTEs!I654/OTEs!$T654</f>
        <v>0</v>
      </c>
      <c r="N654" s="31">
        <f>OTEs!J654/OTEs!$T654</f>
        <v>1.6498380643932178E-2</v>
      </c>
      <c r="O654" s="31">
        <f>OTEs!K654/OTEs!$T654</f>
        <v>0</v>
      </c>
      <c r="P654" s="31">
        <f>OTEs!L654/OTEs!$T654</f>
        <v>1.9889502762430938E-2</v>
      </c>
      <c r="Q654" s="31">
        <f>OTEs!M654/OTEs!$T654</f>
        <v>0</v>
      </c>
      <c r="R654" s="31">
        <f>OTEs!N654/OTEs!$T654</f>
        <v>0</v>
      </c>
      <c r="S654" s="31">
        <f>OTEs!O654/OTEs!$T654</f>
        <v>3.1586968946465996E-2</v>
      </c>
      <c r="T654" s="31">
        <f>OTEs!P654/OTEs!$T654</f>
        <v>4.7628119641836546E-2</v>
      </c>
      <c r="U654" s="31">
        <f>OTEs!Q654/OTEs!$T654</f>
        <v>1.2573823585444847E-3</v>
      </c>
      <c r="V654" s="31">
        <f>OTEs!R654/OTEs!$T654</f>
        <v>5.7496666031625072E-2</v>
      </c>
      <c r="W654" s="31">
        <f>OTEs!S654/OTEs!$T654</f>
        <v>1.8060582968184417E-2</v>
      </c>
      <c r="X654" s="31">
        <f>SUM('BASE '!AH654:AK654)/'BASE '!AA654</f>
        <v>8.0184074745502709E-2</v>
      </c>
      <c r="Y654" s="31">
        <f>'BASE '!AH654/SUM('BASE '!$AH654:$AK654)</f>
        <v>0</v>
      </c>
      <c r="Z654" s="31">
        <f>'BASE '!AI654/SUM('BASE '!$AH654:$AK654)</f>
        <v>0.11739130434782609</v>
      </c>
      <c r="AA654" s="31">
        <f>'BASE '!AJ654/SUM('BASE '!$AH654:$AK654)</f>
        <v>0.77826086956521745</v>
      </c>
      <c r="AB654" s="31">
        <f>'BASE '!AK654/SUM('BASE '!$AH654:$AK654)</f>
        <v>0.10434782608695652</v>
      </c>
      <c r="AC654" s="31">
        <f>'BASE '!AB654/'BASE '!AA654</f>
        <v>0.54901687351833761</v>
      </c>
      <c r="AD654" s="31">
        <f>'BASE '!AF654/'BASE '!AA654</f>
        <v>0.43097197043648022</v>
      </c>
      <c r="AE654" s="31">
        <f>'BASE '!AG654/'BASE '!AA654</f>
        <v>9.3431878399107514E-3</v>
      </c>
      <c r="AF654" s="31">
        <f>'BASE '!AA654/'BASE '!G654</f>
        <v>0.37025971448348544</v>
      </c>
      <c r="DV654" s="5"/>
      <c r="DW654" s="5"/>
      <c r="DX654" s="5"/>
      <c r="DY654" s="5"/>
      <c r="DZ654" s="5"/>
      <c r="EA654" s="5"/>
      <c r="EB654" s="5"/>
    </row>
    <row r="655" spans="1:132">
      <c r="A655" t="s">
        <v>1526</v>
      </c>
      <c r="B655" t="s">
        <v>1525</v>
      </c>
      <c r="C655" t="s">
        <v>1525</v>
      </c>
      <c r="D655" s="31">
        <f>'BASE '!Z655/'BASE '!AA655</f>
        <v>315.93668579718957</v>
      </c>
      <c r="E655" s="31">
        <f>'BASE '!AA655/'BASE '!CV655</f>
        <v>153.22108167770421</v>
      </c>
      <c r="F655" s="31">
        <f>'BASE '!Z655/'BASE '!CV655</f>
        <v>48408.160739514351</v>
      </c>
      <c r="G655" s="31">
        <f>SUM(OTEs!D655:K655,OTEs!M655,OTEs!N655,OTEs!O655,OTEs!Q655)/'BASE '!AA655</f>
        <v>0.79752525423521259</v>
      </c>
      <c r="H655" s="31">
        <f>OTEs!D655/OTEs!$T655</f>
        <v>7.7027461369162512E-2</v>
      </c>
      <c r="I655" s="31">
        <f>OTEs!E655/OTEs!$T655</f>
        <v>0</v>
      </c>
      <c r="J655" s="31">
        <f>OTEs!F655/OTEs!$T655</f>
        <v>1.4052818418848936E-4</v>
      </c>
      <c r="K655" s="31">
        <f>OTEs!G655/OTEs!$T655</f>
        <v>0</v>
      </c>
      <c r="L655" s="31">
        <f>OTEs!H655/OTEs!$T655</f>
        <v>0</v>
      </c>
      <c r="M655" s="31">
        <f>OTEs!I655/OTEs!$T655</f>
        <v>5.0373949101412347E-4</v>
      </c>
      <c r="N655" s="31">
        <f>OTEs!J655/OTEs!$T655</f>
        <v>0</v>
      </c>
      <c r="O655" s="31">
        <f>OTEs!K655/OTEs!$T655</f>
        <v>3.4002775972130736E-2</v>
      </c>
      <c r="P655" s="31">
        <f>OTEs!L655/OTEs!$T655</f>
        <v>7.4588036223121278E-4</v>
      </c>
      <c r="Q655" s="31">
        <f>OTEs!M655/OTEs!$T655</f>
        <v>0</v>
      </c>
      <c r="R655" s="31">
        <f>OTEs!N655/OTEs!$T655</f>
        <v>0.55027738101586754</v>
      </c>
      <c r="S655" s="31">
        <f>OTEs!O655/OTEs!$T655</f>
        <v>9.1431239919805257E-2</v>
      </c>
      <c r="T655" s="31">
        <f>OTEs!P655/OTEs!$T655</f>
        <v>0.12803198565603602</v>
      </c>
      <c r="U655" s="31">
        <f>OTEs!Q655/OTEs!$T655</f>
        <v>4.4464558791947668E-2</v>
      </c>
      <c r="V655" s="31">
        <f>OTEs!R655/OTEs!$T655</f>
        <v>7.615906925661311E-3</v>
      </c>
      <c r="W655" s="31">
        <f>OTEs!S655/OTEs!$T655</f>
        <v>6.5758542311955284E-2</v>
      </c>
      <c r="X655" s="31">
        <f>SUM('BASE '!AH655:AK655)/'BASE '!AA655</f>
        <v>0.34782878049940102</v>
      </c>
      <c r="Y655" s="31">
        <f>'BASE '!AH655/SUM('BASE '!$AH655:$AK655)</f>
        <v>0.72836284560422493</v>
      </c>
      <c r="Z655" s="31">
        <f>'BASE '!AI655/SUM('BASE '!$AH655:$AK655)</f>
        <v>0.17477477477477477</v>
      </c>
      <c r="AA655" s="31">
        <f>'BASE '!AJ655/SUM('BASE '!$AH655:$AK655)</f>
        <v>6.7308687998343169E-3</v>
      </c>
      <c r="AB655" s="31">
        <f>'BASE '!AK655/SUM('BASE '!$AH655:$AK655)</f>
        <v>9.0131510821165994E-2</v>
      </c>
      <c r="AC655" s="31">
        <f>'BASE '!AB655/'BASE '!AA655</f>
        <v>0.16429390073210806</v>
      </c>
      <c r="AD655" s="31">
        <f>'BASE '!AF655/'BASE '!AA655</f>
        <v>0.10062866351194331</v>
      </c>
      <c r="AE655" s="31">
        <f>'BASE '!AG655/'BASE '!AA655</f>
        <v>0.73488365726997096</v>
      </c>
      <c r="AF655" s="31">
        <f>'BASE '!AA655/'BASE '!G655</f>
        <v>0.98562041673521505</v>
      </c>
      <c r="DV655" s="5"/>
      <c r="DW655" s="5"/>
      <c r="DX655" s="5"/>
      <c r="DY655" s="5"/>
      <c r="DZ655" s="5"/>
      <c r="EA655" s="5"/>
      <c r="EB655" s="5"/>
    </row>
    <row r="656" spans="1:132">
      <c r="A656" t="s">
        <v>1527</v>
      </c>
      <c r="B656" t="s">
        <v>1525</v>
      </c>
      <c r="C656" t="s">
        <v>1528</v>
      </c>
      <c r="D656" s="31">
        <f>'BASE '!Z656/'BASE '!AA656</f>
        <v>338.74523343237462</v>
      </c>
      <c r="E656" s="31">
        <f>'BASE '!AA656/'BASE '!CV656</f>
        <v>115.40016949152542</v>
      </c>
      <c r="F656" s="31">
        <f>'BASE '!Z656/'BASE '!CV656</f>
        <v>39091.25735254238</v>
      </c>
      <c r="G656" s="31">
        <f>SUM(OTEs!D656:K656,OTEs!M656,OTEs!N656,OTEs!O656,OTEs!Q656)/'BASE '!AA656</f>
        <v>0.95179632847233142</v>
      </c>
      <c r="H656" s="31">
        <f>OTEs!D656/OTEs!$T656</f>
        <v>2.8566770603691505E-2</v>
      </c>
      <c r="I656" s="31">
        <f>OTEs!E656/OTEs!$T656</f>
        <v>0</v>
      </c>
      <c r="J656" s="31">
        <f>OTEs!F656/OTEs!$T656</f>
        <v>0</v>
      </c>
      <c r="K656" s="31">
        <f>OTEs!G656/OTEs!$T656</f>
        <v>0</v>
      </c>
      <c r="L656" s="31">
        <f>OTEs!H656/OTEs!$T656</f>
        <v>0</v>
      </c>
      <c r="M656" s="31">
        <f>OTEs!I656/OTEs!$T656</f>
        <v>0</v>
      </c>
      <c r="N656" s="31">
        <f>OTEs!J656/OTEs!$T656</f>
        <v>9.8404813904747076E-4</v>
      </c>
      <c r="O656" s="31">
        <f>OTEs!K656/OTEs!$T656</f>
        <v>9.4000096936085339E-2</v>
      </c>
      <c r="P656" s="31">
        <f>OTEs!L656/OTEs!$T656</f>
        <v>0</v>
      </c>
      <c r="Q656" s="31">
        <f>OTEs!M656/OTEs!$T656</f>
        <v>0</v>
      </c>
      <c r="R656" s="31">
        <f>OTEs!N656/OTEs!$T656</f>
        <v>0.56193554925307809</v>
      </c>
      <c r="S656" s="31">
        <f>OTEs!O656/OTEs!$T656</f>
        <v>0.26630986354042896</v>
      </c>
      <c r="T656" s="31">
        <f>OTEs!P656/OTEs!$T656</f>
        <v>3.7195550927428656E-2</v>
      </c>
      <c r="U656" s="31">
        <f>OTEs!Q656/OTEs!$T656</f>
        <v>0</v>
      </c>
      <c r="V656" s="31">
        <f>OTEs!R656/OTEs!$T656</f>
        <v>1.4246667087702192E-3</v>
      </c>
      <c r="W656" s="31">
        <f>OTEs!S656/OTEs!$T656</f>
        <v>9.5834538914697717E-3</v>
      </c>
      <c r="X656" s="31">
        <f>SUM('BASE '!AH656:AK656)/'BASE '!AA656</f>
        <v>0.32883363858408687</v>
      </c>
      <c r="Y656" s="31">
        <f>'BASE '!AH656/SUM('BASE '!$AH656:$AK656)</f>
        <v>0.8352762517307607</v>
      </c>
      <c r="Z656" s="31">
        <f>'BASE '!AI656/SUM('BASE '!$AH656:$AK656)</f>
        <v>0.14056009647594803</v>
      </c>
      <c r="AA656" s="31">
        <f>'BASE '!AJ656/SUM('BASE '!$AH656:$AK656)</f>
        <v>2.0590468533654923E-2</v>
      </c>
      <c r="AB656" s="31">
        <f>'BASE '!AK656/SUM('BASE '!$AH656:$AK656)</f>
        <v>3.5731832596364293E-3</v>
      </c>
      <c r="AC656" s="31">
        <f>'BASE '!AB656/'BASE '!AA656</f>
        <v>0.19276328061087361</v>
      </c>
      <c r="AD656" s="31">
        <f>'BASE '!AF656/'BASE '!AA656</f>
        <v>7.0990995225163445E-2</v>
      </c>
      <c r="AE656" s="31">
        <f>'BASE '!AG656/'BASE '!AA656</f>
        <v>0.73576838738009676</v>
      </c>
      <c r="AF656" s="31">
        <f>'BASE '!AA656/'BASE '!G656</f>
        <v>0.94968869470861428</v>
      </c>
      <c r="DV656" s="5"/>
      <c r="DW656" s="5"/>
      <c r="DX656" s="5"/>
      <c r="DY656" s="5"/>
      <c r="DZ656" s="5"/>
      <c r="EA656" s="5"/>
      <c r="EB656" s="5"/>
    </row>
    <row r="657" spans="1:132">
      <c r="A657" t="s">
        <v>1529</v>
      </c>
      <c r="B657" t="s">
        <v>1525</v>
      </c>
      <c r="C657" t="s">
        <v>1530</v>
      </c>
      <c r="D657" s="31">
        <f>'BASE '!Z657/'BASE '!AA657</f>
        <v>518.28846050256982</v>
      </c>
      <c r="E657" s="31">
        <f>'BASE '!AA657/'BASE '!CV657</f>
        <v>79.280112721417069</v>
      </c>
      <c r="F657" s="31">
        <f>'BASE '!Z657/'BASE '!CV657</f>
        <v>41089.967570853456</v>
      </c>
      <c r="G657" s="31">
        <f>SUM(OTEs!D657:K657,OTEs!M657,OTEs!N657,OTEs!O657,OTEs!Q657)/'BASE '!AA657</f>
        <v>0.71152551289329613</v>
      </c>
      <c r="H657" s="31">
        <f>OTEs!D657/OTEs!$T657</f>
        <v>9.2214665178503418E-3</v>
      </c>
      <c r="I657" s="31">
        <f>OTEs!E657/OTEs!$T657</f>
        <v>0</v>
      </c>
      <c r="J657" s="31">
        <f>OTEs!F657/OTEs!$T657</f>
        <v>0</v>
      </c>
      <c r="K657" s="31">
        <f>OTEs!G657/OTEs!$T657</f>
        <v>0</v>
      </c>
      <c r="L657" s="31">
        <f>OTEs!H657/OTEs!$T657</f>
        <v>0</v>
      </c>
      <c r="M657" s="31">
        <f>OTEs!I657/OTEs!$T657</f>
        <v>0</v>
      </c>
      <c r="N657" s="31">
        <f>OTEs!J657/OTEs!$T657</f>
        <v>0</v>
      </c>
      <c r="O657" s="31">
        <f>OTEs!K657/OTEs!$T657</f>
        <v>3.5522957693983399E-2</v>
      </c>
      <c r="P657" s="31">
        <f>OTEs!L657/OTEs!$T657</f>
        <v>4.5843281785877141E-2</v>
      </c>
      <c r="Q657" s="31">
        <f>OTEs!M657/OTEs!$T657</f>
        <v>4.8950956625593227E-2</v>
      </c>
      <c r="R657" s="31">
        <f>OTEs!N657/OTEs!$T657</f>
        <v>0.53846255404155152</v>
      </c>
      <c r="S657" s="31">
        <f>OTEs!O657/OTEs!$T657</f>
        <v>7.9367578014317652E-2</v>
      </c>
      <c r="T657" s="31">
        <f>OTEs!P657/OTEs!$T657</f>
        <v>8.6436014904652275E-2</v>
      </c>
      <c r="U657" s="31">
        <f>OTEs!Q657/OTEs!$T657</f>
        <v>0</v>
      </c>
      <c r="V657" s="31">
        <f>OTEs!R657/OTEs!$T657</f>
        <v>2.1591231075935934E-2</v>
      </c>
      <c r="W657" s="31">
        <f>OTEs!S657/OTEs!$T657</f>
        <v>0.13460395934023861</v>
      </c>
      <c r="X657" s="31">
        <f>SUM('BASE '!AH657:AK657)/'BASE '!AA657</f>
        <v>0.36535490966923573</v>
      </c>
      <c r="Y657" s="31">
        <f>'BASE '!AH657/SUM('BASE '!$AH657:$AK657)</f>
        <v>0.77442668519805424</v>
      </c>
      <c r="Z657" s="31">
        <f>'BASE '!AI657/SUM('BASE '!$AH657:$AK657)</f>
        <v>0.20847810979847117</v>
      </c>
      <c r="AA657" s="31">
        <f>'BASE '!AJ657/SUM('BASE '!$AH657:$AK657)</f>
        <v>1.9457956914523973E-4</v>
      </c>
      <c r="AB657" s="31">
        <f>'BASE '!AK657/SUM('BASE '!$AH657:$AK657)</f>
        <v>1.6900625434329394E-2</v>
      </c>
      <c r="AC657" s="31">
        <f>'BASE '!AB657/'BASE '!AA657</f>
        <v>0.19376961973637574</v>
      </c>
      <c r="AD657" s="31">
        <f>'BASE '!AF657/'BASE '!AA657</f>
        <v>0.15609261683486364</v>
      </c>
      <c r="AE657" s="31">
        <f>'BASE '!AG657/'BASE '!AA657</f>
        <v>0.64987777494543797</v>
      </c>
      <c r="AF657" s="31">
        <f>'BASE '!AA657/'BASE '!G657</f>
        <v>0.87600558371977932</v>
      </c>
      <c r="DV657" s="5"/>
      <c r="DW657" s="5"/>
      <c r="DX657" s="5"/>
      <c r="DY657" s="5"/>
      <c r="DZ657" s="5"/>
      <c r="EA657" s="5"/>
      <c r="EB657" s="5"/>
    </row>
    <row r="658" spans="1:132">
      <c r="A658" t="s">
        <v>1531</v>
      </c>
      <c r="B658" t="s">
        <v>1525</v>
      </c>
      <c r="C658" t="s">
        <v>1532</v>
      </c>
      <c r="D658" s="31">
        <f>'BASE '!Z658/'BASE '!AA658</f>
        <v>221.92760032690686</v>
      </c>
      <c r="E658" s="31">
        <f>'BASE '!AA658/'BASE '!CV658</f>
        <v>226.36416666666665</v>
      </c>
      <c r="F658" s="31">
        <f>'BASE '!Z658/'BASE '!CV658</f>
        <v>50236.456308333327</v>
      </c>
      <c r="G658" s="31">
        <f>SUM(OTEs!D658:K658,OTEs!M658,OTEs!N658,OTEs!O658,OTEs!Q658)/'BASE '!AA658</f>
        <v>0.42322658547988673</v>
      </c>
      <c r="H658" s="31">
        <f>OTEs!D658/OTEs!$T658</f>
        <v>3.4481714307964548E-3</v>
      </c>
      <c r="I658" s="31">
        <f>OTEs!E658/OTEs!$T658</f>
        <v>0</v>
      </c>
      <c r="J658" s="31">
        <f>OTEs!F658/OTEs!$T658</f>
        <v>4.3264384326178855E-4</v>
      </c>
      <c r="K658" s="31">
        <f>OTEs!G658/OTEs!$T658</f>
        <v>0</v>
      </c>
      <c r="L658" s="31">
        <f>OTEs!H658/OTEs!$T658</f>
        <v>0</v>
      </c>
      <c r="M658" s="31">
        <f>OTEs!I658/OTEs!$T658</f>
        <v>0</v>
      </c>
      <c r="N658" s="31">
        <f>OTEs!J658/OTEs!$T658</f>
        <v>0</v>
      </c>
      <c r="O658" s="31">
        <f>OTEs!K658/OTEs!$T658</f>
        <v>3.8462037665973007E-3</v>
      </c>
      <c r="P658" s="31">
        <f>OTEs!L658/OTEs!$T658</f>
        <v>0</v>
      </c>
      <c r="Q658" s="31">
        <f>OTEs!M658/OTEs!$T658</f>
        <v>0</v>
      </c>
      <c r="R658" s="31">
        <f>OTEs!N658/OTEs!$T658</f>
        <v>0.48758961135603573</v>
      </c>
      <c r="S658" s="31">
        <f>OTEs!O658/OTEs!$T658</f>
        <v>2.0680375707913495E-3</v>
      </c>
      <c r="T658" s="31">
        <f>OTEs!P658/OTEs!$T658</f>
        <v>0.49624248822127148</v>
      </c>
      <c r="U658" s="31">
        <f>OTEs!Q658/OTEs!$T658</f>
        <v>0</v>
      </c>
      <c r="V658" s="31">
        <f>OTEs!R658/OTEs!$T658</f>
        <v>3.4568243076616907E-3</v>
      </c>
      <c r="W658" s="31">
        <f>OTEs!S658/OTEs!$T658</f>
        <v>2.9160195035844551E-3</v>
      </c>
      <c r="X658" s="31">
        <f>SUM('BASE '!AH658:AK658)/'BASE '!AA658</f>
        <v>0.29487882725843684</v>
      </c>
      <c r="Y658" s="31">
        <f>'BASE '!AH658/SUM('BASE '!$AH658:$AK658)</f>
        <v>0.82059925093632957</v>
      </c>
      <c r="Z658" s="31">
        <f>'BASE '!AI658/SUM('BASE '!$AH658:$AK658)</f>
        <v>0.13183520599250936</v>
      </c>
      <c r="AA658" s="31">
        <f>'BASE '!AJ658/SUM('BASE '!$AH658:$AK658)</f>
        <v>2.2596754057428215E-2</v>
      </c>
      <c r="AB658" s="31">
        <f>'BASE '!AK658/SUM('BASE '!$AH658:$AK658)</f>
        <v>2.4968789013732832E-2</v>
      </c>
      <c r="AC658" s="31">
        <f>'BASE '!AB658/'BASE '!AA658</f>
        <v>0.18661669801978376</v>
      </c>
      <c r="AD658" s="31">
        <f>'BASE '!AF658/'BASE '!AA658</f>
        <v>1.2836984652311725E-2</v>
      </c>
      <c r="AE658" s="31">
        <f>'BASE '!AG658/'BASE '!AA658</f>
        <v>0.80033647846206535</v>
      </c>
      <c r="AF658" s="31">
        <f>'BASE '!AA658/'BASE '!G658</f>
        <v>0.73277207433558944</v>
      </c>
      <c r="DV658" s="5"/>
      <c r="DW658" s="5"/>
      <c r="DX658" s="5"/>
      <c r="DY658" s="5"/>
      <c r="DZ658" s="5"/>
      <c r="EA658" s="5"/>
      <c r="EB658" s="5"/>
    </row>
    <row r="659" spans="1:132">
      <c r="A659" t="s">
        <v>1535</v>
      </c>
      <c r="B659" t="s">
        <v>1534</v>
      </c>
      <c r="C659" t="s">
        <v>1536</v>
      </c>
      <c r="D659" s="31">
        <f>'BASE '!Z659/'BASE '!AA659</f>
        <v>383.13329017912781</v>
      </c>
      <c r="E659" s="31">
        <f>'BASE '!AA659/'BASE '!CV659</f>
        <v>92.98021978021977</v>
      </c>
      <c r="F659" s="31">
        <f>'BASE '!Z659/'BASE '!CV659</f>
        <v>35623.817525974024</v>
      </c>
      <c r="G659" s="31">
        <f>SUM(OTEs!D659:K659,OTEs!M659,OTEs!N659,OTEs!O659,OTEs!Q659)/'BASE '!AA659</f>
        <v>0.72753488651942766</v>
      </c>
      <c r="H659" s="31">
        <f>OTEs!D659/OTEs!$T659</f>
        <v>5.0835803316032678E-2</v>
      </c>
      <c r="I659" s="31">
        <f>OTEs!E659/OTEs!$T659</f>
        <v>0</v>
      </c>
      <c r="J659" s="31">
        <f>OTEs!F659/OTEs!$T659</f>
        <v>0</v>
      </c>
      <c r="K659" s="31">
        <f>OTEs!G659/OTEs!$T659</f>
        <v>1.0785950652118577E-5</v>
      </c>
      <c r="L659" s="31">
        <f>OTEs!H659/OTEs!$T659</f>
        <v>1.0354512626033834E-4</v>
      </c>
      <c r="M659" s="31">
        <f>OTEs!I659/OTEs!$T659</f>
        <v>2.6964876630296441E-5</v>
      </c>
      <c r="N659" s="31">
        <f>OTEs!J659/OTEs!$T659</f>
        <v>0</v>
      </c>
      <c r="O659" s="31">
        <f>OTEs!K659/OTEs!$T659</f>
        <v>1.6170297217656171E-2</v>
      </c>
      <c r="P659" s="31">
        <f>OTEs!L659/OTEs!$T659</f>
        <v>1.3142680869606487E-3</v>
      </c>
      <c r="Q659" s="31">
        <f>OTEs!M659/OTEs!$T659</f>
        <v>1.5046401159705413E-3</v>
      </c>
      <c r="R659" s="31">
        <f>OTEs!N659/OTEs!$T659</f>
        <v>0.6114533852784716</v>
      </c>
      <c r="S659" s="31">
        <f>OTEs!O659/OTEs!$T659</f>
        <v>5.0254440575883477E-2</v>
      </c>
      <c r="T659" s="31">
        <f>OTEs!P659/OTEs!$T659</f>
        <v>0.14856892006747691</v>
      </c>
      <c r="U659" s="31">
        <f>OTEs!Q659/OTEs!$T659</f>
        <v>0</v>
      </c>
      <c r="V659" s="31">
        <f>OTEs!R659/OTEs!$T659</f>
        <v>1.4771359418076392E-2</v>
      </c>
      <c r="W659" s="31">
        <f>OTEs!S659/OTEs!$T659</f>
        <v>0.10498558996992877</v>
      </c>
      <c r="X659" s="31">
        <f>SUM('BASE '!AH659:AK659)/'BASE '!AA659</f>
        <v>0.39292191522371644</v>
      </c>
      <c r="Y659" s="31">
        <f>'BASE '!AH659/SUM('BASE '!$AH659:$AK659)</f>
        <v>0.89010267838831847</v>
      </c>
      <c r="Z659" s="31">
        <f>'BASE '!AI659/SUM('BASE '!$AH659:$AK659)</f>
        <v>0.10046348833075838</v>
      </c>
      <c r="AA659" s="31">
        <f>'BASE '!AJ659/SUM('BASE '!$AH659:$AK659)</f>
        <v>1.9961444333547532E-3</v>
      </c>
      <c r="AB659" s="31">
        <f>'BASE '!AK659/SUM('BASE '!$AH659:$AK659)</f>
        <v>7.4376888475683944E-3</v>
      </c>
      <c r="AC659" s="31">
        <f>'BASE '!AB659/'BASE '!AA659</f>
        <v>0.24593169677200313</v>
      </c>
      <c r="AD659" s="31">
        <f>'BASE '!AF659/'BASE '!AA659</f>
        <v>6.7410382365707844E-2</v>
      </c>
      <c r="AE659" s="31">
        <f>'BASE '!AG659/'BASE '!AA659</f>
        <v>0.68655746229849202</v>
      </c>
      <c r="AF659" s="31">
        <f>'BASE '!AA659/'BASE '!G659</f>
        <v>0.90974777481564206</v>
      </c>
      <c r="DV659" s="5"/>
      <c r="DW659" s="5"/>
      <c r="DX659" s="5"/>
      <c r="DY659" s="5"/>
      <c r="DZ659" s="5"/>
      <c r="EA659" s="5"/>
      <c r="EB659" s="5"/>
    </row>
    <row r="660" spans="1:132">
      <c r="A660" t="s">
        <v>1537</v>
      </c>
      <c r="B660" t="s">
        <v>1534</v>
      </c>
      <c r="C660" t="s">
        <v>367</v>
      </c>
      <c r="D660" s="31">
        <f>'BASE '!Z660/'BASE '!AA660</f>
        <v>745.97353549287766</v>
      </c>
      <c r="E660" s="31">
        <f>'BASE '!AA660/'BASE '!CV660</f>
        <v>38.973440860215057</v>
      </c>
      <c r="F660" s="31">
        <f>'BASE '!Z660/'BASE '!CV660</f>
        <v>29073.155468817204</v>
      </c>
      <c r="G660" s="31">
        <f>SUM(OTEs!D660:K660,OTEs!M660,OTEs!N660,OTEs!O660,OTEs!Q660)/'BASE '!AA660</f>
        <v>0.55295169304709846</v>
      </c>
      <c r="H660" s="31">
        <f>OTEs!D660/OTEs!$T660</f>
        <v>6.1905535401664054E-2</v>
      </c>
      <c r="I660" s="31">
        <f>OTEs!E660/OTEs!$T660</f>
        <v>0</v>
      </c>
      <c r="J660" s="31">
        <f>OTEs!F660/OTEs!$T660</f>
        <v>0</v>
      </c>
      <c r="K660" s="31">
        <f>OTEs!G660/OTEs!$T660</f>
        <v>5.4144783150143483E-3</v>
      </c>
      <c r="L660" s="31">
        <f>OTEs!H660/OTEs!$T660</f>
        <v>8.0495244283213321E-3</v>
      </c>
      <c r="M660" s="31">
        <f>OTEs!I660/OTEs!$T660</f>
        <v>1.2633782735033479E-3</v>
      </c>
      <c r="N660" s="31">
        <f>OTEs!J660/OTEs!$T660</f>
        <v>0</v>
      </c>
      <c r="O660" s="31">
        <f>OTEs!K660/OTEs!$T660</f>
        <v>0.15992203151226381</v>
      </c>
      <c r="P660" s="31">
        <f>OTEs!L660/OTEs!$T660</f>
        <v>3.5591170790694317E-3</v>
      </c>
      <c r="Q660" s="31">
        <f>OTEs!M660/OTEs!$T660</f>
        <v>5.0535130940133921E-4</v>
      </c>
      <c r="R660" s="31">
        <f>OTEs!N660/OTEs!$T660</f>
        <v>0.17037558431245151</v>
      </c>
      <c r="S660" s="31">
        <f>OTEs!O660/OTEs!$T660</f>
        <v>0.22572238164852818</v>
      </c>
      <c r="T660" s="31">
        <f>OTEs!P660/OTEs!$T660</f>
        <v>0.11699243777862003</v>
      </c>
      <c r="U660" s="31">
        <f>OTEs!Q660/OTEs!$T660</f>
        <v>9.0284621076759261E-2</v>
      </c>
      <c r="V660" s="31">
        <f>OTEs!R660/OTEs!$T660</f>
        <v>4.5665710108831019E-2</v>
      </c>
      <c r="W660" s="31">
        <f>OTEs!S660/OTEs!$T660</f>
        <v>0.1103398487555724</v>
      </c>
      <c r="X660" s="31">
        <f>SUM('BASE '!AH660:AK660)/'BASE '!AA660</f>
        <v>0.33218100001931278</v>
      </c>
      <c r="Y660" s="31">
        <f>'BASE '!AH660/SUM('BASE '!$AH660:$AK660)</f>
        <v>0.56104651162790709</v>
      </c>
      <c r="Z660" s="31">
        <f>'BASE '!AI660/SUM('BASE '!$AH660:$AK660)</f>
        <v>0.33480066445182732</v>
      </c>
      <c r="AA660" s="31">
        <f>'BASE '!AJ660/SUM('BASE '!$AH660:$AK660)</f>
        <v>9.3521594684385395E-2</v>
      </c>
      <c r="AB660" s="31">
        <f>'BASE '!AK660/SUM('BASE '!$AH660:$AK660)</f>
        <v>1.0631229235880401E-2</v>
      </c>
      <c r="AC660" s="31">
        <f>'BASE '!AB660/'BASE '!AA660</f>
        <v>0.16523797568236431</v>
      </c>
      <c r="AD660" s="31">
        <f>'BASE '!AF660/'BASE '!AA660</f>
        <v>0.14286541979235928</v>
      </c>
      <c r="AE660" s="31">
        <f>'BASE '!AG660/'BASE '!AA660</f>
        <v>0.69121237788071832</v>
      </c>
      <c r="AF660" s="31">
        <f>'BASE '!AA660/'BASE '!G660</f>
        <v>0.63451731209838413</v>
      </c>
      <c r="DV660" s="5"/>
      <c r="DW660" s="5"/>
      <c r="DX660" s="5"/>
      <c r="DY660" s="5"/>
      <c r="DZ660" s="5"/>
      <c r="EA660" s="5"/>
      <c r="EB660" s="5"/>
    </row>
    <row r="661" spans="1:132">
      <c r="A661" t="s">
        <v>1538</v>
      </c>
      <c r="B661" t="s">
        <v>1534</v>
      </c>
      <c r="C661" t="s">
        <v>1539</v>
      </c>
      <c r="D661" s="31">
        <f>'BASE '!Z661/'BASE '!AA661</f>
        <v>392.68036581265926</v>
      </c>
      <c r="E661" s="31">
        <f>'BASE '!AA661/'BASE '!CV661</f>
        <v>87.145520581113814</v>
      </c>
      <c r="F661" s="31">
        <f>'BASE '!Z661/'BASE '!CV661</f>
        <v>34220.334900726397</v>
      </c>
      <c r="G661" s="31">
        <f>SUM(OTEs!D661:K661,OTEs!M661,OTEs!N661,OTEs!O661,OTEs!Q661)/'BASE '!AA661</f>
        <v>0.84103014356326977</v>
      </c>
      <c r="H661" s="31">
        <f>OTEs!D661/OTEs!$T661</f>
        <v>2.7909677670312934E-2</v>
      </c>
      <c r="I661" s="31">
        <f>OTEs!E661/OTEs!$T661</f>
        <v>0</v>
      </c>
      <c r="J661" s="31">
        <f>OTEs!F661/OTEs!$T661</f>
        <v>0</v>
      </c>
      <c r="K661" s="31">
        <f>OTEs!G661/OTEs!$T661</f>
        <v>0</v>
      </c>
      <c r="L661" s="31">
        <f>OTEs!H661/OTEs!$T661</f>
        <v>5.3068675311396425E-4</v>
      </c>
      <c r="M661" s="31">
        <f>OTEs!I661/OTEs!$T661</f>
        <v>0</v>
      </c>
      <c r="N661" s="31">
        <f>OTEs!J661/OTEs!$T661</f>
        <v>0</v>
      </c>
      <c r="O661" s="31">
        <f>OTEs!K661/OTEs!$T661</f>
        <v>1.1619539274987425E-2</v>
      </c>
      <c r="P661" s="31">
        <f>OTEs!L661/OTEs!$T661</f>
        <v>4.6122513621423065E-4</v>
      </c>
      <c r="Q661" s="31">
        <f>OTEs!M661/OTEs!$T661</f>
        <v>0</v>
      </c>
      <c r="R661" s="31">
        <f>OTEs!N661/OTEs!$T661</f>
        <v>0.72682413152140379</v>
      </c>
      <c r="S661" s="31">
        <f>OTEs!O661/OTEs!$T661</f>
        <v>6.9820038842936152E-2</v>
      </c>
      <c r="T661" s="31">
        <f>OTEs!P661/OTEs!$T661</f>
        <v>0.14849226614357433</v>
      </c>
      <c r="U661" s="31">
        <f>OTEs!Q661/OTEs!$T661</f>
        <v>4.3260695005154044E-3</v>
      </c>
      <c r="V661" s="31">
        <f>OTEs!R661/OTEs!$T661</f>
        <v>1.5698325419339779E-3</v>
      </c>
      <c r="W661" s="31">
        <f>OTEs!S661/OTEs!$T661</f>
        <v>8.4465326150075966E-3</v>
      </c>
      <c r="X661" s="31">
        <f>SUM('BASE '!AH661:AK661)/'BASE '!AA661</f>
        <v>0.3726198976969306</v>
      </c>
      <c r="Y661" s="31">
        <f>'BASE '!AH661/SUM('BASE '!$AH661:$AK661)</f>
        <v>0.84318842741033484</v>
      </c>
      <c r="Z661" s="31">
        <f>'BASE '!AI661/SUM('BASE '!$AH661:$AK661)</f>
        <v>0.13503840131235553</v>
      </c>
      <c r="AA661" s="31">
        <f>'BASE '!AJ661/SUM('BASE '!$AH661:$AK661)</f>
        <v>1.2228767429721871E-2</v>
      </c>
      <c r="AB661" s="31">
        <f>'BASE '!AK661/SUM('BASE '!$AH661:$AK661)</f>
        <v>9.5444038475878019E-3</v>
      </c>
      <c r="AC661" s="31">
        <f>'BASE '!AB661/'BASE '!AA661</f>
        <v>0.28108337894646174</v>
      </c>
      <c r="AD661" s="31">
        <f>'BASE '!AF661/'BASE '!AA661</f>
        <v>4.1957595072115043E-2</v>
      </c>
      <c r="AE661" s="31">
        <f>'BASE '!AG661/'BASE '!AA661</f>
        <v>0.67685622278841151</v>
      </c>
      <c r="AF661" s="31">
        <f>'BASE '!AA661/'BASE '!G661</f>
        <v>0.67886127514322248</v>
      </c>
      <c r="DV661" s="5"/>
      <c r="DW661" s="5"/>
      <c r="DX661" s="5"/>
      <c r="DY661" s="5"/>
      <c r="DZ661" s="5"/>
      <c r="EA661" s="5"/>
      <c r="EB661" s="5"/>
    </row>
    <row r="662" spans="1:132">
      <c r="A662" t="s">
        <v>1542</v>
      </c>
      <c r="B662" t="s">
        <v>1541</v>
      </c>
      <c r="C662" t="s">
        <v>1543</v>
      </c>
      <c r="D662" s="31">
        <f>'BASE '!Z662/'BASE '!AA662</f>
        <v>386.09325422164613</v>
      </c>
      <c r="E662" s="31">
        <f>'BASE '!AA662/'BASE '!CV662</f>
        <v>65.495777777777775</v>
      </c>
      <c r="F662" s="31">
        <f>'BASE '!Z662/'BASE '!CV662</f>
        <v>25287.47798</v>
      </c>
      <c r="G662" s="31">
        <f>SUM(OTEs!D662:K662,OTEs!M662,OTEs!N662,OTEs!O662,OTEs!Q662)/'BASE '!AA662</f>
        <v>0.31237297739294473</v>
      </c>
      <c r="H662" s="31">
        <f>OTEs!D662/OTEs!$T662</f>
        <v>2.4386139055947299E-3</v>
      </c>
      <c r="I662" s="31">
        <f>OTEs!E662/OTEs!$T662</f>
        <v>0</v>
      </c>
      <c r="J662" s="31">
        <f>OTEs!F662/OTEs!$T662</f>
        <v>0</v>
      </c>
      <c r="K662" s="31">
        <f>OTEs!G662/OTEs!$T662</f>
        <v>0</v>
      </c>
      <c r="L662" s="31">
        <f>OTEs!H662/OTEs!$T662</f>
        <v>0</v>
      </c>
      <c r="M662" s="31">
        <f>OTEs!I662/OTEs!$T662</f>
        <v>0</v>
      </c>
      <c r="N662" s="31">
        <f>OTEs!J662/OTEs!$T662</f>
        <v>0</v>
      </c>
      <c r="O662" s="31">
        <f>OTEs!K662/OTEs!$T662</f>
        <v>6.8696784120845344E-2</v>
      </c>
      <c r="P662" s="31">
        <f>OTEs!L662/OTEs!$T662</f>
        <v>7.0410683189706992E-4</v>
      </c>
      <c r="Q662" s="31">
        <f>OTEs!M662/OTEs!$T662</f>
        <v>0</v>
      </c>
      <c r="R662" s="31">
        <f>OTEs!N662/OTEs!$T662</f>
        <v>0.23939632284500378</v>
      </c>
      <c r="S662" s="31">
        <f>OTEs!O662/OTEs!$T662</f>
        <v>2.5794352719741439E-3</v>
      </c>
      <c r="T662" s="31">
        <f>OTEs!P662/OTEs!$T662</f>
        <v>0.10154937849692082</v>
      </c>
      <c r="U662" s="31">
        <f>OTEs!Q662/OTEs!$T662</f>
        <v>3.1049393952924452E-3</v>
      </c>
      <c r="V662" s="31">
        <f>OTEs!R662/OTEs!$T662</f>
        <v>0</v>
      </c>
      <c r="W662" s="31">
        <f>OTEs!S662/OTEs!$T662</f>
        <v>0.58153041913247172</v>
      </c>
      <c r="X662" s="31">
        <f>SUM('BASE '!AH662:AK662)/'BASE '!AA662</f>
        <v>0.24931208457881937</v>
      </c>
      <c r="Y662" s="31">
        <f>'BASE '!AH662/SUM('BASE '!$AH662:$AK662)</f>
        <v>0.62656505171475219</v>
      </c>
      <c r="Z662" s="31">
        <f>'BASE '!AI662/SUM('BASE '!$AH662:$AK662)</f>
        <v>0.36377245508982037</v>
      </c>
      <c r="AA662" s="31">
        <f>'BASE '!AJ662/SUM('BASE '!$AH662:$AK662)</f>
        <v>9.6624931954273265E-3</v>
      </c>
      <c r="AB662" s="31">
        <f>'BASE '!AK662/SUM('BASE '!$AH662:$AK662)</f>
        <v>0</v>
      </c>
      <c r="AC662" s="31">
        <f>'BASE '!AB662/'BASE '!AA662</f>
        <v>0.21876219332204622</v>
      </c>
      <c r="AD662" s="31">
        <f>'BASE '!AF662/'BASE '!AA662</f>
        <v>0.12301047395760881</v>
      </c>
      <c r="AE662" s="31">
        <f>'BASE '!AG662/'BASE '!AA662</f>
        <v>0.65793214829793956</v>
      </c>
      <c r="AF662" s="31">
        <f>'BASE '!AA662/'BASE '!G662</f>
        <v>0.51043520936064812</v>
      </c>
      <c r="DV662" s="5"/>
      <c r="DW662" s="5"/>
      <c r="DX662" s="5"/>
      <c r="DY662" s="5"/>
      <c r="DZ662" s="5"/>
      <c r="EA662" s="5"/>
      <c r="EB662" s="5"/>
    </row>
    <row r="663" spans="1:132">
      <c r="A663" t="s">
        <v>1544</v>
      </c>
      <c r="B663" t="s">
        <v>1541</v>
      </c>
      <c r="C663" t="s">
        <v>1315</v>
      </c>
      <c r="D663" s="31">
        <f>'BASE '!Z663/'BASE '!AA663</f>
        <v>319.30895676837179</v>
      </c>
      <c r="E663" s="31">
        <f>'BASE '!AA663/'BASE '!CV663</f>
        <v>74.584683684794683</v>
      </c>
      <c r="F663" s="31">
        <f>'BASE '!Z663/'BASE '!CV663</f>
        <v>23815.557538290788</v>
      </c>
      <c r="G663" s="31">
        <f>SUM(OTEs!D663:K663,OTEs!M663,OTEs!N663,OTEs!O663,OTEs!Q663)/'BASE '!AA663</f>
        <v>0.90661569505124939</v>
      </c>
      <c r="H663" s="31">
        <f>OTEs!D663/OTEs!$T663</f>
        <v>3.0115583609894775E-2</v>
      </c>
      <c r="I663" s="31">
        <f>OTEs!E663/OTEs!$T663</f>
        <v>0</v>
      </c>
      <c r="J663" s="31">
        <f>OTEs!F663/OTEs!$T663</f>
        <v>0</v>
      </c>
      <c r="K663" s="31">
        <f>OTEs!G663/OTEs!$T663</f>
        <v>0</v>
      </c>
      <c r="L663" s="31">
        <f>OTEs!H663/OTEs!$T663</f>
        <v>4.5173375414842166E-3</v>
      </c>
      <c r="M663" s="31">
        <f>OTEs!I663/OTEs!$T663</f>
        <v>1.3476723665427914E-3</v>
      </c>
      <c r="N663" s="31">
        <f>OTEs!J663/OTEs!$T663</f>
        <v>7.9321435670101845E-2</v>
      </c>
      <c r="O663" s="31">
        <f>OTEs!K663/OTEs!$T663</f>
        <v>1.4079035337625808E-2</v>
      </c>
      <c r="P663" s="31">
        <f>OTEs!L663/OTEs!$T663</f>
        <v>0</v>
      </c>
      <c r="Q663" s="31">
        <f>OTEs!M663/OTEs!$T663</f>
        <v>0</v>
      </c>
      <c r="R663" s="31">
        <f>OTEs!N663/OTEs!$T663</f>
        <v>0.30383612304022839</v>
      </c>
      <c r="S663" s="31">
        <f>OTEs!O663/OTEs!$T663</f>
        <v>0.4361489396303011</v>
      </c>
      <c r="T663" s="31">
        <f>OTEs!P663/OTEs!$T663</f>
        <v>1.942455142838213E-2</v>
      </c>
      <c r="U663" s="31">
        <f>OTEs!Q663/OTEs!$T663</f>
        <v>4.8034355857782166E-2</v>
      </c>
      <c r="V663" s="31">
        <f>OTEs!R663/OTEs!$T663</f>
        <v>2.6057508718461457E-2</v>
      </c>
      <c r="W663" s="31">
        <f>OTEs!S663/OTEs!$T663</f>
        <v>3.7117456799195314E-2</v>
      </c>
      <c r="X663" s="31">
        <f>SUM('BASE '!AH663:AK663)/'BASE '!AA663</f>
        <v>0.20233390078689539</v>
      </c>
      <c r="Y663" s="31">
        <f>'BASE '!AH663/SUM('BASE '!$AH663:$AK663)</f>
        <v>0.32889608001765092</v>
      </c>
      <c r="Z663" s="31">
        <f>'BASE '!AI663/SUM('BASE '!$AH663:$AK663)</f>
        <v>0.63727292785173195</v>
      </c>
      <c r="AA663" s="31">
        <f>'BASE '!AJ663/SUM('BASE '!$AH663:$AK663)</f>
        <v>3.3830992130617049E-2</v>
      </c>
      <c r="AB663" s="31">
        <f>'BASE '!AK663/SUM('BASE '!$AH663:$AK663)</f>
        <v>0</v>
      </c>
      <c r="AC663" s="31">
        <f>'BASE '!AB663/'BASE '!AA663</f>
        <v>0.14016946226830634</v>
      </c>
      <c r="AD663" s="31">
        <f>'BASE '!AF663/'BASE '!AA663</f>
        <v>0.10431125819930716</v>
      </c>
      <c r="AE663" s="31">
        <f>'BASE '!AG663/'BASE '!AA663</f>
        <v>0.75546719681908547</v>
      </c>
      <c r="AF663" s="31">
        <f>'BASE '!AA663/'BASE '!G663</f>
        <v>0.53287834047317217</v>
      </c>
      <c r="DV663" s="5"/>
      <c r="DW663" s="5"/>
      <c r="DX663" s="5"/>
      <c r="DY663" s="5"/>
      <c r="DZ663" s="5"/>
      <c r="EA663" s="5"/>
      <c r="EB663" s="5"/>
    </row>
    <row r="664" spans="1:132">
      <c r="A664" t="s">
        <v>1545</v>
      </c>
      <c r="B664" t="s">
        <v>1541</v>
      </c>
      <c r="C664" t="s">
        <v>1541</v>
      </c>
      <c r="D664" s="31">
        <f>'BASE '!Z664/'BASE '!AA664</f>
        <v>448.28137506854432</v>
      </c>
      <c r="E664" s="31">
        <f>'BASE '!AA664/'BASE '!CV664</f>
        <v>54.087386363636369</v>
      </c>
      <c r="F664" s="31">
        <f>'BASE '!Z664/'BASE '!CV664</f>
        <v>24246.367932954545</v>
      </c>
      <c r="G664" s="31">
        <f>SUM(OTEs!D664:K664,OTEs!M664,OTEs!N664,OTEs!O664,OTEs!Q664)/'BASE '!AA664</f>
        <v>0.70528332727551568</v>
      </c>
      <c r="H664" s="31">
        <f>OTEs!D664/OTEs!$T664</f>
        <v>2.9475607881777544E-2</v>
      </c>
      <c r="I664" s="31">
        <f>OTEs!E664/OTEs!$T664</f>
        <v>0</v>
      </c>
      <c r="J664" s="31">
        <f>OTEs!F664/OTEs!$T664</f>
        <v>5.7898515482063036E-3</v>
      </c>
      <c r="K664" s="31">
        <f>OTEs!G664/OTEs!$T664</f>
        <v>0</v>
      </c>
      <c r="L664" s="31">
        <f>OTEs!H664/OTEs!$T664</f>
        <v>1.0109080803168205E-2</v>
      </c>
      <c r="M664" s="31">
        <f>OTEs!I664/OTEs!$T664</f>
        <v>0</v>
      </c>
      <c r="N664" s="31">
        <f>OTEs!J664/OTEs!$T664</f>
        <v>0</v>
      </c>
      <c r="O664" s="31">
        <f>OTEs!K664/OTEs!$T664</f>
        <v>0.2227461160623114</v>
      </c>
      <c r="P664" s="31">
        <f>OTEs!L664/OTEs!$T664</f>
        <v>0</v>
      </c>
      <c r="Q664" s="31">
        <f>OTEs!M664/OTEs!$T664</f>
        <v>0</v>
      </c>
      <c r="R664" s="31">
        <f>OTEs!N664/OTEs!$T664</f>
        <v>0.39081497950392546</v>
      </c>
      <c r="S664" s="31">
        <f>OTEs!O664/OTEs!$T664</f>
        <v>4.7832595390436002E-2</v>
      </c>
      <c r="T664" s="31">
        <f>OTEs!P664/OTEs!$T664</f>
        <v>8.7584663420138986E-2</v>
      </c>
      <c r="U664" s="31">
        <f>OTEs!Q664/OTEs!$T664</f>
        <v>0</v>
      </c>
      <c r="V664" s="31">
        <f>OTEs!R664/OTEs!$T664</f>
        <v>1.9792870692613623E-2</v>
      </c>
      <c r="W664" s="31">
        <f>OTEs!S664/OTEs!$T664</f>
        <v>0.18585423469742235</v>
      </c>
      <c r="X664" s="31">
        <f>SUM('BASE '!AH664:AK664)/'BASE '!AA664</f>
        <v>0.164233384947339</v>
      </c>
      <c r="Y664" s="31">
        <f>'BASE '!AH664/SUM('BASE '!$AH664:$AK664)</f>
        <v>0.64852245106818462</v>
      </c>
      <c r="Z664" s="31">
        <f>'BASE '!AI664/SUM('BASE '!$AH664:$AK664)</f>
        <v>0.34642445951132145</v>
      </c>
      <c r="AA664" s="31">
        <f>'BASE '!AJ664/SUM('BASE '!$AH664:$AK664)</f>
        <v>5.0530894204937954E-3</v>
      </c>
      <c r="AB664" s="31">
        <f>'BASE '!AK664/SUM('BASE '!$AH664:$AK664)</f>
        <v>0</v>
      </c>
      <c r="AC664" s="31">
        <f>'BASE '!AB664/'BASE '!AA664</f>
        <v>0.18050545308623039</v>
      </c>
      <c r="AD664" s="31">
        <f>'BASE '!AF664/'BASE '!AA664</f>
        <v>0.28541564681733472</v>
      </c>
      <c r="AE664" s="31">
        <f>'BASE '!AG664/'BASE '!AA664</f>
        <v>0.53406839521061245</v>
      </c>
      <c r="AF664" s="31">
        <f>'BASE '!AA664/'BASE '!G664</f>
        <v>1.0334722509453185</v>
      </c>
      <c r="DV664" s="5"/>
      <c r="DW664" s="5"/>
      <c r="DX664" s="5"/>
      <c r="DY664" s="5"/>
      <c r="DZ664" s="5"/>
      <c r="EA664" s="5"/>
      <c r="EB664" s="5"/>
    </row>
    <row r="665" spans="1:132">
      <c r="A665" t="s">
        <v>1546</v>
      </c>
      <c r="B665" t="s">
        <v>1541</v>
      </c>
      <c r="C665" t="s">
        <v>1547</v>
      </c>
      <c r="D665" s="31">
        <f>'BASE '!Z665/'BASE '!AA665</f>
        <v>334.04616814369427</v>
      </c>
      <c r="E665" s="31">
        <f>'BASE '!AA665/'BASE '!CV665</f>
        <v>68.568802521008408</v>
      </c>
      <c r="F665" s="31">
        <f>'BASE '!Z665/'BASE '!CV665</f>
        <v>22905.145736344537</v>
      </c>
      <c r="G665" s="31">
        <f>SUM(OTEs!D665:K665,OTEs!M665,OTEs!N665,OTEs!O665,OTEs!Q665)/'BASE '!AA665</f>
        <v>0.48476733943548694</v>
      </c>
      <c r="H665" s="31">
        <f>OTEs!D665/OTEs!$T665</f>
        <v>1.17976021756617E-2</v>
      </c>
      <c r="I665" s="31">
        <f>OTEs!E665/OTEs!$T665</f>
        <v>0</v>
      </c>
      <c r="J665" s="31">
        <f>OTEs!F665/OTEs!$T665</f>
        <v>0</v>
      </c>
      <c r="K665" s="31">
        <f>OTEs!G665/OTEs!$T665</f>
        <v>0</v>
      </c>
      <c r="L665" s="31">
        <f>OTEs!H665/OTEs!$T665</f>
        <v>0</v>
      </c>
      <c r="M665" s="31">
        <f>OTEs!I665/OTEs!$T665</f>
        <v>0</v>
      </c>
      <c r="N665" s="31">
        <f>OTEs!J665/OTEs!$T665</f>
        <v>0</v>
      </c>
      <c r="O665" s="31">
        <f>OTEs!K665/OTEs!$T665</f>
        <v>0.15145516528134217</v>
      </c>
      <c r="P665" s="31">
        <f>OTEs!L665/OTEs!$T665</f>
        <v>4.1061784195809553E-4</v>
      </c>
      <c r="Q665" s="31">
        <f>OTEs!M665/OTEs!$T665</f>
        <v>0</v>
      </c>
      <c r="R665" s="31">
        <f>OTEs!N665/OTEs!$T665</f>
        <v>0.245724135289386</v>
      </c>
      <c r="S665" s="31">
        <f>OTEs!O665/OTEs!$T665</f>
        <v>7.5864710614011566E-2</v>
      </c>
      <c r="T665" s="31">
        <f>OTEs!P665/OTEs!$T665</f>
        <v>6.128624506837247E-2</v>
      </c>
      <c r="U665" s="31">
        <f>OTEs!Q665/OTEs!$T665</f>
        <v>0</v>
      </c>
      <c r="V665" s="31">
        <f>OTEs!R665/OTEs!$T665</f>
        <v>4.0142490519783969E-2</v>
      </c>
      <c r="W665" s="31">
        <f>OTEs!S665/OTEs!$T665</f>
        <v>0.41331903320948404</v>
      </c>
      <c r="X665" s="31">
        <f>SUM('BASE '!AH665:AK665)/'BASE '!AA665</f>
        <v>0.27461223239247823</v>
      </c>
      <c r="Y665" s="31">
        <f>'BASE '!AH665/SUM('BASE '!$AH665:$AK665)</f>
        <v>0.79326118487113695</v>
      </c>
      <c r="Z665" s="31">
        <f>'BASE '!AI665/SUM('BASE '!$AH665:$AK665)</f>
        <v>0.20406114024322214</v>
      </c>
      <c r="AA665" s="31">
        <f>'BASE '!AJ665/SUM('BASE '!$AH665:$AK665)</f>
        <v>2.2313957380341405E-3</v>
      </c>
      <c r="AB665" s="31">
        <f>'BASE '!AK665/SUM('BASE '!$AH665:$AK665)</f>
        <v>4.4627914760682813E-4</v>
      </c>
      <c r="AC665" s="31">
        <f>'BASE '!AB665/'BASE '!AA665</f>
        <v>0.36841637623989887</v>
      </c>
      <c r="AD665" s="31">
        <f>'BASE '!AF665/'BASE '!AA665</f>
        <v>0.21857914288996974</v>
      </c>
      <c r="AE665" s="31">
        <f>'BASE '!AG665/'BASE '!AA665</f>
        <v>0.4128911186856114</v>
      </c>
      <c r="AF665" s="31">
        <f>'BASE '!AA665/'BASE '!G665</f>
        <v>0.97698963530031491</v>
      </c>
      <c r="DV665" s="5"/>
      <c r="DW665" s="5"/>
      <c r="DX665" s="5"/>
      <c r="DY665" s="5"/>
      <c r="DZ665" s="5"/>
      <c r="EA665" s="5"/>
      <c r="EB665" s="5"/>
    </row>
    <row r="666" spans="1:132">
      <c r="A666" t="s">
        <v>1548</v>
      </c>
      <c r="B666" t="s">
        <v>1541</v>
      </c>
      <c r="C666" t="s">
        <v>974</v>
      </c>
      <c r="D666" s="31">
        <f>'BASE '!Z666/'BASE '!AA666</f>
        <v>617.43573665277563</v>
      </c>
      <c r="E666" s="31">
        <f>'BASE '!AA666/'BASE '!CV666</f>
        <v>38.321657250470814</v>
      </c>
      <c r="F666" s="31">
        <f>'BASE '!Z666/'BASE '!CV666</f>
        <v>23661.160674199626</v>
      </c>
      <c r="G666" s="31">
        <f>SUM(OTEs!D666:K666,OTEs!M666,OTEs!N666,OTEs!O666,OTEs!Q666)/'BASE '!AA666</f>
        <v>0.81276045761912252</v>
      </c>
      <c r="H666" s="31">
        <f>OTEs!D666/OTEs!$T666</f>
        <v>4.6427799182261358E-2</v>
      </c>
      <c r="I666" s="31">
        <f>OTEs!E666/OTEs!$T666</f>
        <v>0</v>
      </c>
      <c r="J666" s="31">
        <f>OTEs!F666/OTEs!$T666</f>
        <v>0</v>
      </c>
      <c r="K666" s="31">
        <f>OTEs!G666/OTEs!$T666</f>
        <v>2.5800047177229122E-3</v>
      </c>
      <c r="L666" s="31">
        <f>OTEs!H666/OTEs!$T666</f>
        <v>8.6000157257430402E-5</v>
      </c>
      <c r="M666" s="31">
        <f>OTEs!I666/OTEs!$T666</f>
        <v>0</v>
      </c>
      <c r="N666" s="31">
        <f>OTEs!J666/OTEs!$T666</f>
        <v>0</v>
      </c>
      <c r="O666" s="31">
        <f>OTEs!K666/OTEs!$T666</f>
        <v>0.45599986239974832</v>
      </c>
      <c r="P666" s="31">
        <f>OTEs!L666/OTEs!$T666</f>
        <v>9.8285894008491906E-4</v>
      </c>
      <c r="Q666" s="31">
        <f>OTEs!M666/OTEs!$T666</f>
        <v>1.1794307281019028E-2</v>
      </c>
      <c r="R666" s="31">
        <f>OTEs!N666/OTEs!$T666</f>
        <v>0.19780036169208995</v>
      </c>
      <c r="S666" s="31">
        <f>OTEs!O666/OTEs!$T666</f>
        <v>9.807212218902342E-2</v>
      </c>
      <c r="T666" s="31">
        <f>OTEs!P666/OTEs!$T666</f>
        <v>8.8216504167321894E-2</v>
      </c>
      <c r="U666" s="31">
        <f>OTEs!Q666/OTEs!$T666</f>
        <v>0</v>
      </c>
      <c r="V666" s="31">
        <f>OTEs!R666/OTEs!$T666</f>
        <v>8.3543009907218104E-3</v>
      </c>
      <c r="W666" s="31">
        <f>OTEs!S666/OTEs!$T666</f>
        <v>8.9685878282748849E-2</v>
      </c>
      <c r="X666" s="31">
        <f>SUM('BASE '!AH666:AK666)/'BASE '!AA666</f>
        <v>0.27679764900141529</v>
      </c>
      <c r="Y666" s="31">
        <f>'BASE '!AH666/SUM('BASE '!$AH666:$AK666)</f>
        <v>0.54487350199733697</v>
      </c>
      <c r="Z666" s="31">
        <f>'BASE '!AI666/SUM('BASE '!$AH666:$AK666)</f>
        <v>0.39387483355525965</v>
      </c>
      <c r="AA666" s="31">
        <f>'BASE '!AJ666/SUM('BASE '!$AH666:$AK666)</f>
        <v>1.0830004438526409E-2</v>
      </c>
      <c r="AB666" s="31">
        <f>'BASE '!AK666/SUM('BASE '!$AH666:$AK666)</f>
        <v>5.0421660008877052E-2</v>
      </c>
      <c r="AC666" s="31">
        <f>'BASE '!AB666/'BASE '!AA666</f>
        <v>0.32961403129422867</v>
      </c>
      <c r="AD666" s="31">
        <f>'BASE '!AF666/'BASE '!AA666</f>
        <v>0.38943328353514706</v>
      </c>
      <c r="AE666" s="31">
        <f>'BASE '!AG666/'BASE '!AA666</f>
        <v>0.28078559915080986</v>
      </c>
      <c r="AF666" s="31">
        <f>'BASE '!AA666/'BASE '!G666</f>
        <v>1.0686200551160903</v>
      </c>
      <c r="DV666" s="5"/>
      <c r="DW666" s="5"/>
      <c r="DX666" s="5"/>
      <c r="DY666" s="5"/>
      <c r="DZ666" s="5"/>
      <c r="EA666" s="5"/>
      <c r="EB666" s="5"/>
    </row>
    <row r="667" spans="1:132">
      <c r="A667" t="s">
        <v>1549</v>
      </c>
      <c r="B667" t="s">
        <v>1541</v>
      </c>
      <c r="C667" t="s">
        <v>1550</v>
      </c>
      <c r="D667" s="31">
        <f>'BASE '!Z667/'BASE '!AA667</f>
        <v>523.78335819851986</v>
      </c>
      <c r="E667" s="31">
        <f>'BASE '!AA667/'BASE '!CV667</f>
        <v>62.690151515151506</v>
      </c>
      <c r="F667" s="31">
        <f>'BASE '!Z667/'BASE '!CV667</f>
        <v>32836.058086580088</v>
      </c>
      <c r="G667" s="31">
        <f>SUM(OTEs!D667:K667,OTEs!M667,OTEs!N667,OTEs!O667,OTEs!Q667)/'BASE '!AA667</f>
        <v>0.421850750185151</v>
      </c>
      <c r="H667" s="31">
        <f>OTEs!D667/OTEs!$T667</f>
        <v>1.027177919300069E-2</v>
      </c>
      <c r="I667" s="31">
        <f>OTEs!E667/OTEs!$T667</f>
        <v>0</v>
      </c>
      <c r="J667" s="31">
        <f>OTEs!F667/OTEs!$T667</f>
        <v>0</v>
      </c>
      <c r="K667" s="31">
        <f>OTEs!G667/OTEs!$T667</f>
        <v>0</v>
      </c>
      <c r="L667" s="31">
        <f>OTEs!H667/OTEs!$T667</f>
        <v>0</v>
      </c>
      <c r="M667" s="31">
        <f>OTEs!I667/OTEs!$T667</f>
        <v>0</v>
      </c>
      <c r="N667" s="31">
        <f>OTEs!J667/OTEs!$T667</f>
        <v>0</v>
      </c>
      <c r="O667" s="31">
        <f>OTEs!K667/OTEs!$T667</f>
        <v>2.0479683456565912E-2</v>
      </c>
      <c r="P667" s="31">
        <f>OTEs!L667/OTEs!$T667</f>
        <v>4.7474609715549406E-4</v>
      </c>
      <c r="Q667" s="31">
        <f>OTEs!M667/OTEs!$T667</f>
        <v>6.4168408840980778E-3</v>
      </c>
      <c r="R667" s="31">
        <f>OTEs!N667/OTEs!$T667</f>
        <v>0.27000105307316097</v>
      </c>
      <c r="S667" s="31">
        <f>OTEs!O667/OTEs!$T667</f>
        <v>0.11468139357832534</v>
      </c>
      <c r="T667" s="31">
        <f>OTEs!P667/OTEs!$T667</f>
        <v>5.375506899355554E-2</v>
      </c>
      <c r="U667" s="31">
        <f>OTEs!Q667/OTEs!$T667</f>
        <v>0</v>
      </c>
      <c r="V667" s="31">
        <f>OTEs!R667/OTEs!$T667</f>
        <v>3.8842862494540423E-3</v>
      </c>
      <c r="W667" s="31">
        <f>OTEs!S667/OTEs!$T667</f>
        <v>0.52003514847468402</v>
      </c>
      <c r="X667" s="31">
        <f>SUM('BASE '!AH667:AK667)/'BASE '!AA667</f>
        <v>0.27492114898913611</v>
      </c>
      <c r="Y667" s="31">
        <f>'BASE '!AH667/SUM('BASE '!$AH667:$AK667)</f>
        <v>0.76897959183673481</v>
      </c>
      <c r="Z667" s="31">
        <f>'BASE '!AI667/SUM('BASE '!$AH667:$AK667)</f>
        <v>0.22499215070643644</v>
      </c>
      <c r="AA667" s="31">
        <f>'BASE '!AJ667/SUM('BASE '!$AH667:$AK667)</f>
        <v>0</v>
      </c>
      <c r="AB667" s="31">
        <f>'BASE '!AK667/SUM('BASE '!$AH667:$AK667)</f>
        <v>6.028257456828885E-3</v>
      </c>
      <c r="AC667" s="31">
        <f>'BASE '!AB667/'BASE '!AA667</f>
        <v>0.23640456653954983</v>
      </c>
      <c r="AD667" s="31">
        <f>'BASE '!AF667/'BASE '!AA667</f>
        <v>0.1698106367294655</v>
      </c>
      <c r="AE667" s="31">
        <f>'BASE '!AG667/'BASE '!AA667</f>
        <v>0.59370711100599571</v>
      </c>
      <c r="AF667" s="31">
        <f>'BASE '!AA667/'BASE '!G667</f>
        <v>0.82414473655358678</v>
      </c>
      <c r="DV667" s="5"/>
      <c r="DW667" s="5"/>
      <c r="DX667" s="5"/>
      <c r="DY667" s="5"/>
      <c r="DZ667" s="5"/>
      <c r="EA667" s="5"/>
      <c r="EB667" s="5"/>
    </row>
    <row r="668" spans="1:132">
      <c r="A668" t="s">
        <v>1551</v>
      </c>
      <c r="B668" t="s">
        <v>1541</v>
      </c>
      <c r="C668" t="s">
        <v>1552</v>
      </c>
      <c r="D668" s="31">
        <f>'BASE '!Z668/'BASE '!AA668</f>
        <v>344.84014908399956</v>
      </c>
      <c r="E668" s="31">
        <f>'BASE '!AA668/'BASE '!CV668</f>
        <v>156.7048076923077</v>
      </c>
      <c r="F668" s="31">
        <f>'BASE '!Z668/'BASE '!CV668</f>
        <v>54038.109246794869</v>
      </c>
      <c r="G668" s="31">
        <f>SUM(OTEs!D668:K668,OTEs!M668,OTEs!N668,OTEs!O668,OTEs!Q668)/'BASE '!AA668</f>
        <v>1</v>
      </c>
      <c r="H668" s="31">
        <f>OTEs!D668/OTEs!$T668</f>
        <v>3.8861242864359942E-2</v>
      </c>
      <c r="I668" s="31">
        <f>OTEs!E668/OTEs!$T668</f>
        <v>0</v>
      </c>
      <c r="J668" s="31">
        <f>OTEs!F668/OTEs!$T668</f>
        <v>0</v>
      </c>
      <c r="K668" s="31">
        <f>OTEs!G668/OTEs!$T668</f>
        <v>0</v>
      </c>
      <c r="L668" s="31">
        <f>OTEs!H668/OTEs!$T668</f>
        <v>0</v>
      </c>
      <c r="M668" s="31">
        <f>OTEs!I668/OTEs!$T668</f>
        <v>0</v>
      </c>
      <c r="N668" s="31">
        <f>OTEs!J668/OTEs!$T668</f>
        <v>0</v>
      </c>
      <c r="O668" s="31">
        <f>OTEs!K668/OTEs!$T668</f>
        <v>3.0673792591410842E-2</v>
      </c>
      <c r="P668" s="31">
        <f>OTEs!L668/OTEs!$T668</f>
        <v>0</v>
      </c>
      <c r="Q668" s="31">
        <f>OTEs!M668/OTEs!$T668</f>
        <v>0</v>
      </c>
      <c r="R668" s="31">
        <f>OTEs!N668/OTEs!$T668</f>
        <v>0.88321787453545475</v>
      </c>
      <c r="S668" s="31">
        <f>OTEs!O668/OTEs!$T668</f>
        <v>4.7247090008774452E-2</v>
      </c>
      <c r="T668" s="31">
        <f>OTEs!P668/OTEs!$T668</f>
        <v>0</v>
      </c>
      <c r="U668" s="31">
        <f>OTEs!Q668/OTEs!$T668</f>
        <v>0</v>
      </c>
      <c r="V668" s="31">
        <f>OTEs!R668/OTEs!$T668</f>
        <v>0</v>
      </c>
      <c r="W668" s="31">
        <f>OTEs!S668/OTEs!$T668</f>
        <v>0</v>
      </c>
      <c r="X668" s="31">
        <f>SUM('BASE '!AH668:AK668)/'BASE '!AA668</f>
        <v>0.34467877092115462</v>
      </c>
      <c r="Y668" s="31">
        <f>'BASE '!AH668/SUM('BASE '!$AH668:$AK668)</f>
        <v>0.93300498457156411</v>
      </c>
      <c r="Z668" s="31">
        <f>'BASE '!AI668/SUM('BASE '!$AH668:$AK668)</f>
        <v>6.3197246617612154E-2</v>
      </c>
      <c r="AA668" s="31">
        <f>'BASE '!AJ668/SUM('BASE '!$AH668:$AK668)</f>
        <v>0</v>
      </c>
      <c r="AB668" s="31">
        <f>'BASE '!AK668/SUM('BASE '!$AH668:$AK668)</f>
        <v>3.7977688108236413E-3</v>
      </c>
      <c r="AC668" s="31">
        <f>'BASE '!AB668/'BASE '!AA668</f>
        <v>0.14064088325469043</v>
      </c>
      <c r="AD668" s="31">
        <f>'BASE '!AF668/'BASE '!AA668</f>
        <v>5.558180393889376E-2</v>
      </c>
      <c r="AE668" s="31">
        <f>'BASE '!AG668/'BASE '!AA668</f>
        <v>0.80373231557783587</v>
      </c>
      <c r="AF668" s="31">
        <f>'BASE '!AA668/'BASE '!G668</f>
        <v>0.68955436208313059</v>
      </c>
      <c r="DV668" s="5"/>
      <c r="DW668" s="5"/>
      <c r="DX668" s="5"/>
      <c r="DY668" s="5"/>
      <c r="DZ668" s="5"/>
      <c r="EA668" s="5"/>
      <c r="EB668" s="5"/>
    </row>
    <row r="669" spans="1:132">
      <c r="A669" t="s">
        <v>1553</v>
      </c>
      <c r="B669" t="s">
        <v>1541</v>
      </c>
      <c r="C669" t="s">
        <v>1554</v>
      </c>
      <c r="D669" s="31">
        <f>'BASE '!Z669/'BASE '!AA669</f>
        <v>374.59947934642867</v>
      </c>
      <c r="E669" s="31">
        <f>'BASE '!AA669/'BASE '!CV669</f>
        <v>131.82316017316015</v>
      </c>
      <c r="F669" s="31">
        <f>'BASE '!Z669/'BASE '!CV669</f>
        <v>49380.887166666667</v>
      </c>
      <c r="G669" s="31">
        <f>SUM(OTEs!D669:K669,OTEs!M669,OTEs!N669,OTEs!O669,OTEs!Q669)/'BASE '!AA669</f>
        <v>0.54307965380617818</v>
      </c>
      <c r="H669" s="31">
        <f>OTEs!D669/OTEs!$T669</f>
        <v>7.3211073416315539E-2</v>
      </c>
      <c r="I669" s="31">
        <f>OTEs!E669/OTEs!$T669</f>
        <v>0</v>
      </c>
      <c r="J669" s="31">
        <f>OTEs!F669/OTEs!$T669</f>
        <v>0</v>
      </c>
      <c r="K669" s="31">
        <f>OTEs!G669/OTEs!$T669</f>
        <v>5.3897616949205151E-3</v>
      </c>
      <c r="L669" s="31">
        <f>OTEs!H669/OTEs!$T669</f>
        <v>0</v>
      </c>
      <c r="M669" s="31">
        <f>OTEs!I669/OTEs!$T669</f>
        <v>0</v>
      </c>
      <c r="N669" s="31">
        <f>OTEs!J669/OTEs!$T669</f>
        <v>0</v>
      </c>
      <c r="O669" s="31">
        <f>OTEs!K669/OTEs!$T669</f>
        <v>1.6212403178320911E-3</v>
      </c>
      <c r="P669" s="31">
        <f>OTEs!L669/OTEs!$T669</f>
        <v>1.4315207061708891E-3</v>
      </c>
      <c r="Q669" s="31">
        <f>OTEs!M669/OTEs!$T669</f>
        <v>5.8640607240735207E-2</v>
      </c>
      <c r="R669" s="31">
        <f>OTEs!N669/OTEs!$T669</f>
        <v>0.37611913011833326</v>
      </c>
      <c r="S669" s="31">
        <f>OTEs!O669/OTEs!$T669</f>
        <v>5.5467115554766015E-2</v>
      </c>
      <c r="T669" s="31">
        <f>OTEs!P669/OTEs!$T669</f>
        <v>0.21214102031207149</v>
      </c>
      <c r="U669" s="31">
        <f>OTEs!Q669/OTEs!$T669</f>
        <v>0</v>
      </c>
      <c r="V669" s="31">
        <f>OTEs!R669/OTEs!$T669</f>
        <v>2.5525911387143562E-2</v>
      </c>
      <c r="W669" s="31">
        <f>OTEs!S669/OTEs!$T669</f>
        <v>0.19045261925171134</v>
      </c>
      <c r="X669" s="31">
        <f>SUM('BASE '!AH669:AK669)/'BASE '!AA669</f>
        <v>0.27744436581212861</v>
      </c>
      <c r="Y669" s="31">
        <f>'BASE '!AH669/SUM('BASE '!$AH669:$AK669)</f>
        <v>0.8928803929691661</v>
      </c>
      <c r="Z669" s="31">
        <f>'BASE '!AI669/SUM('BASE '!$AH669:$AK669)</f>
        <v>0.10670533230751021</v>
      </c>
      <c r="AA669" s="31">
        <f>'BASE '!AJ669/SUM('BASE '!$AH669:$AK669)</f>
        <v>4.1427472332366687E-4</v>
      </c>
      <c r="AB669" s="31">
        <f>'BASE '!AK669/SUM('BASE '!$AH669:$AK669)</f>
        <v>0</v>
      </c>
      <c r="AC669" s="31">
        <f>'BASE '!AB669/'BASE '!AA669</f>
        <v>0.1118430666822107</v>
      </c>
      <c r="AD669" s="31">
        <f>'BASE '!AF669/'BASE '!AA669</f>
        <v>6.1023967896122147E-2</v>
      </c>
      <c r="AE669" s="31">
        <f>'BASE '!AG669/'BASE '!AA669</f>
        <v>0.8271001259394144</v>
      </c>
      <c r="AF669" s="31">
        <f>'BASE '!AA669/'BASE '!G669</f>
        <v>0.72584007451274257</v>
      </c>
      <c r="DV669" s="5"/>
      <c r="DW669" s="5"/>
      <c r="DX669" s="5"/>
      <c r="DY669" s="5"/>
      <c r="DZ669" s="5"/>
      <c r="EA669" s="5"/>
      <c r="EB669" s="5"/>
    </row>
    <row r="670" spans="1:132">
      <c r="A670" t="s">
        <v>1557</v>
      </c>
      <c r="B670" t="s">
        <v>1556</v>
      </c>
      <c r="C670" t="s">
        <v>1558</v>
      </c>
      <c r="D670" s="31">
        <f>'BASE '!Z670/'BASE '!AA670</f>
        <v>1222.8086077400253</v>
      </c>
      <c r="E670" s="31">
        <f>'BASE '!AA670/'BASE '!CV670</f>
        <v>18.405080946450809</v>
      </c>
      <c r="F670" s="31">
        <f>'BASE '!Z670/'BASE '!CV670</f>
        <v>22505.891407471976</v>
      </c>
      <c r="G670" s="31">
        <f>SUM(OTEs!D670:K670,OTEs!M670,OTEs!N670,OTEs!O670,OTEs!Q670)/'BASE '!AA670</f>
        <v>0.7922442771231073</v>
      </c>
      <c r="H670" s="31">
        <f>OTEs!D670/OTEs!$T670</f>
        <v>0.21714722034275971</v>
      </c>
      <c r="I670" s="31">
        <f>OTEs!E670/OTEs!$T670</f>
        <v>0</v>
      </c>
      <c r="J670" s="31">
        <f>OTEs!F670/OTEs!$T670</f>
        <v>0.14289984321206048</v>
      </c>
      <c r="K670" s="31">
        <f>OTEs!G670/OTEs!$T670</f>
        <v>0</v>
      </c>
      <c r="L670" s="31">
        <f>OTEs!H670/OTEs!$T670</f>
        <v>1.8953134807737774E-3</v>
      </c>
      <c r="M670" s="31">
        <f>OTEs!I670/OTEs!$T670</f>
        <v>8.9711504756625454E-2</v>
      </c>
      <c r="N670" s="31">
        <f>OTEs!J670/OTEs!$T670</f>
        <v>0</v>
      </c>
      <c r="O670" s="31">
        <f>OTEs!K670/OTEs!$T670</f>
        <v>0.21889172393366543</v>
      </c>
      <c r="P670" s="31">
        <f>OTEs!L670/OTEs!$T670</f>
        <v>2.0276457625138248E-2</v>
      </c>
      <c r="Q670" s="31">
        <f>OTEs!M670/OTEs!$T670</f>
        <v>1.202403175974762E-2</v>
      </c>
      <c r="R670" s="31">
        <f>OTEs!N670/OTEs!$T670</f>
        <v>9.9212527818310789E-2</v>
      </c>
      <c r="S670" s="31">
        <f>OTEs!O670/OTEs!$T670</f>
        <v>1.36245186990677E-2</v>
      </c>
      <c r="T670" s="31">
        <f>OTEs!P670/OTEs!$T670</f>
        <v>2.4183928285142109E-3</v>
      </c>
      <c r="U670" s="31">
        <f>OTEs!Q670/OTEs!$T670</f>
        <v>0</v>
      </c>
      <c r="V670" s="31">
        <f>OTEs!R670/OTEs!$T670</f>
        <v>5.2216905381059921E-2</v>
      </c>
      <c r="W670" s="31">
        <f>OTEs!S670/OTEs!$T670</f>
        <v>0.12968156016227692</v>
      </c>
      <c r="X670" s="31">
        <f>SUM('BASE '!AH670:AK670)/'BASE '!AA670</f>
        <v>0.20191782008325165</v>
      </c>
      <c r="Y670" s="31">
        <f>'BASE '!AH670/SUM('BASE '!$AH670:$AK670)</f>
        <v>0.88874740298907584</v>
      </c>
      <c r="Z670" s="31">
        <f>'BASE '!AI670/SUM('BASE '!$AH670:$AK670)</f>
        <v>0.10186984786542458</v>
      </c>
      <c r="AA670" s="31">
        <f>'BASE '!AJ670/SUM('BASE '!$AH670:$AK670)</f>
        <v>2.6807854701427523E-4</v>
      </c>
      <c r="AB670" s="31">
        <f>'BASE '!AK670/SUM('BASE '!$AH670:$AK670)</f>
        <v>9.1146705984853568E-3</v>
      </c>
      <c r="AC670" s="31">
        <f>'BASE '!AB670/'BASE '!AA670</f>
        <v>0.53301243362328876</v>
      </c>
      <c r="AD670" s="31">
        <f>'BASE '!AF670/'BASE '!AA670</f>
        <v>0.35575210700385945</v>
      </c>
      <c r="AE670" s="31">
        <f>'BASE '!AG670/'BASE '!AA670</f>
        <v>0.111046004947467</v>
      </c>
      <c r="AF670" s="31">
        <f>'BASE '!AA670/'BASE '!G670</f>
        <v>0.7033517732098955</v>
      </c>
      <c r="DV670" s="5"/>
      <c r="DW670" s="5"/>
      <c r="DX670" s="5"/>
      <c r="DY670" s="5"/>
      <c r="DZ670" s="5"/>
      <c r="EA670" s="5"/>
      <c r="EB670" s="5"/>
    </row>
    <row r="671" spans="1:132">
      <c r="A671" t="s">
        <v>1559</v>
      </c>
      <c r="B671" t="s">
        <v>1556</v>
      </c>
      <c r="C671" t="s">
        <v>1560</v>
      </c>
      <c r="D671" s="31">
        <f>'BASE '!Z671/'BASE '!AA671</f>
        <v>402.98815419012226</v>
      </c>
      <c r="E671" s="31">
        <f>'BASE '!AA671/'BASE '!CV671</f>
        <v>70.530769230769224</v>
      </c>
      <c r="F671" s="31">
        <f>'BASE '!Z671/'BASE '!CV671</f>
        <v>28423.064505917158</v>
      </c>
      <c r="G671" s="31">
        <f>SUM(OTEs!D671:K671,OTEs!M671,OTEs!N671,OTEs!O671,OTEs!Q671)/'BASE '!AA671</f>
        <v>0.75937733332214741</v>
      </c>
      <c r="H671" s="31">
        <f>OTEs!D671/OTEs!$T671</f>
        <v>7.3365940417963543E-2</v>
      </c>
      <c r="I671" s="31">
        <f>OTEs!E671/OTEs!$T671</f>
        <v>0</v>
      </c>
      <c r="J671" s="31">
        <f>OTEs!F671/OTEs!$T671</f>
        <v>0</v>
      </c>
      <c r="K671" s="31">
        <f>OTEs!G671/OTEs!$T671</f>
        <v>0</v>
      </c>
      <c r="L671" s="31">
        <f>OTEs!H671/OTEs!$T671</f>
        <v>2.0260577027945332E-2</v>
      </c>
      <c r="M671" s="31">
        <f>OTEs!I671/OTEs!$T671</f>
        <v>0</v>
      </c>
      <c r="N671" s="31">
        <f>OTEs!J671/OTEs!$T671</f>
        <v>0</v>
      </c>
      <c r="O671" s="31">
        <f>OTEs!K671/OTEs!$T671</f>
        <v>2.9543528780086748E-2</v>
      </c>
      <c r="P671" s="31">
        <f>OTEs!L671/OTEs!$T671</f>
        <v>2.852420782402242E-4</v>
      </c>
      <c r="Q671" s="31">
        <f>OTEs!M671/OTEs!$T671</f>
        <v>0</v>
      </c>
      <c r="R671" s="31">
        <f>OTEs!N671/OTEs!$T671</f>
        <v>0.62111882010453279</v>
      </c>
      <c r="S671" s="31">
        <f>OTEs!O671/OTEs!$T671</f>
        <v>1.5088466991618915E-2</v>
      </c>
      <c r="T671" s="31">
        <f>OTEs!P671/OTEs!$T671</f>
        <v>6.3046888763978954E-3</v>
      </c>
      <c r="U671" s="31">
        <f>OTEs!Q671/OTEs!$T671</f>
        <v>0</v>
      </c>
      <c r="V671" s="31">
        <f>OTEs!R671/OTEs!$T671</f>
        <v>5.0336837336510148E-2</v>
      </c>
      <c r="W671" s="31">
        <f>OTEs!S671/OTEs!$T671</f>
        <v>0.18369589838670436</v>
      </c>
      <c r="X671" s="31">
        <f>SUM('BASE '!AH671:AK671)/'BASE '!AA671</f>
        <v>0.35604922942691508</v>
      </c>
      <c r="Y671" s="31">
        <f>'BASE '!AH671/SUM('BASE '!$AH671:$AK671)</f>
        <v>0.85662111215834125</v>
      </c>
      <c r="Z671" s="31">
        <f>'BASE '!AI671/SUM('BASE '!$AH671:$AK671)</f>
        <v>0.1352497643732328</v>
      </c>
      <c r="AA671" s="31">
        <f>'BASE '!AJ671/SUM('BASE '!$AH671:$AK671)</f>
        <v>2.4740810556079175E-3</v>
      </c>
      <c r="AB671" s="31">
        <f>'BASE '!AK671/SUM('BASE '!$AH671:$AK671)</f>
        <v>5.6550424128180964E-3</v>
      </c>
      <c r="AC671" s="31">
        <f>'BASE '!AB671/'BASE '!AA671</f>
        <v>0.2962280929889175</v>
      </c>
      <c r="AD671" s="31">
        <f>'BASE '!AF671/'BASE '!AA671</f>
        <v>0.11921021502219015</v>
      </c>
      <c r="AE671" s="31">
        <f>'BASE '!AG671/'BASE '!AA671</f>
        <v>0.5845616919888923</v>
      </c>
      <c r="AF671" s="31">
        <f>'BASE '!AA671/'BASE '!G671</f>
        <v>0.66702840840487765</v>
      </c>
      <c r="DV671" s="5"/>
      <c r="DW671" s="5"/>
      <c r="DX671" s="5"/>
      <c r="DY671" s="5"/>
      <c r="DZ671" s="5"/>
      <c r="EA671" s="5"/>
      <c r="EB671" s="5"/>
    </row>
    <row r="672" spans="1:132">
      <c r="A672" t="s">
        <v>1561</v>
      </c>
      <c r="B672" t="s">
        <v>1556</v>
      </c>
      <c r="C672" t="s">
        <v>1562</v>
      </c>
      <c r="D672" s="31">
        <f>'BASE '!Z672/'BASE '!AA672</f>
        <v>556.85327738445176</v>
      </c>
      <c r="E672" s="31">
        <f>'BASE '!AA672/'BASE '!CV672</f>
        <v>48.088113839285711</v>
      </c>
      <c r="F672" s="31">
        <f>'BASE '!Z672/'BASE '!CV672</f>
        <v>26778.023794642861</v>
      </c>
      <c r="G672" s="31">
        <f>SUM(OTEs!D672:K672,OTEs!M672,OTEs!N672,OTEs!O672,OTEs!Q672)/'BASE '!AA672</f>
        <v>0.63292481830345382</v>
      </c>
      <c r="H672" s="31">
        <f>OTEs!D672/OTEs!$T672</f>
        <v>7.081631526334399E-2</v>
      </c>
      <c r="I672" s="31">
        <f>OTEs!E672/OTEs!$T672</f>
        <v>0</v>
      </c>
      <c r="J672" s="31">
        <f>OTEs!F672/OTEs!$T672</f>
        <v>4.670380981579958E-2</v>
      </c>
      <c r="K672" s="31">
        <f>OTEs!G672/OTEs!$T672</f>
        <v>1.9969435017696443E-4</v>
      </c>
      <c r="L672" s="31">
        <f>OTEs!H672/OTEs!$T672</f>
        <v>2.7017470906295189E-4</v>
      </c>
      <c r="M672" s="31">
        <f>OTEs!I672/OTEs!$T672</f>
        <v>6.225765034928891E-4</v>
      </c>
      <c r="N672" s="31">
        <f>OTEs!J672/OTEs!$T672</f>
        <v>2.3493452961995814E-3</v>
      </c>
      <c r="O672" s="31">
        <f>OTEs!K672/OTEs!$T672</f>
        <v>0.11059190580065101</v>
      </c>
      <c r="P672" s="31">
        <f>OTEs!L672/OTEs!$T672</f>
        <v>5.9803759187408448E-2</v>
      </c>
      <c r="Q672" s="31">
        <f>OTEs!M672/OTEs!$T672</f>
        <v>5.8733632404989536E-3</v>
      </c>
      <c r="R672" s="31">
        <f>OTEs!N672/OTEs!$T672</f>
        <v>0.36960605003400676</v>
      </c>
      <c r="S672" s="31">
        <f>OTEs!O672/OTEs!$T672</f>
        <v>3.3652022022762809E-2</v>
      </c>
      <c r="T672" s="31">
        <f>OTEs!P672/OTEs!$T672</f>
        <v>1.8677295104786674E-3</v>
      </c>
      <c r="U672" s="31">
        <f>OTEs!Q672/OTEs!$T672</f>
        <v>0</v>
      </c>
      <c r="V672" s="31">
        <f>OTEs!R672/OTEs!$T672</f>
        <v>1.5419927851605954E-2</v>
      </c>
      <c r="W672" s="31">
        <f>OTEs!S672/OTEs!$T672</f>
        <v>0.28222332641451142</v>
      </c>
      <c r="X672" s="31">
        <f>SUM('BASE '!AH672:AK672)/'BASE '!AA672</f>
        <v>0.3558618096662679</v>
      </c>
      <c r="Y672" s="31">
        <f>'BASE '!AH672/SUM('BASE '!$AH672:$AK672)</f>
        <v>0.96337963868779752</v>
      </c>
      <c r="Z672" s="31">
        <f>'BASE '!AI672/SUM('BASE '!$AH672:$AK672)</f>
        <v>2.951151111980695E-2</v>
      </c>
      <c r="AA672" s="31">
        <f>'BASE '!AJ672/SUM('BASE '!$AH672:$AK672)</f>
        <v>3.2609404552272873E-4</v>
      </c>
      <c r="AB672" s="31">
        <f>'BASE '!AK672/SUM('BASE '!$AH672:$AK672)</f>
        <v>6.7827561468727579E-3</v>
      </c>
      <c r="AC672" s="31">
        <f>'BASE '!AB672/'BASE '!AA672</f>
        <v>0.26078545824199673</v>
      </c>
      <c r="AD672" s="31">
        <f>'BASE '!AF672/'BASE '!AA672</f>
        <v>0.19039755656875226</v>
      </c>
      <c r="AE672" s="31">
        <f>'BASE '!AG672/'BASE '!AA672</f>
        <v>0.54881118296839293</v>
      </c>
      <c r="AF672" s="31">
        <f>'BASE '!AA672/'BASE '!G672</f>
        <v>0.81000233052343018</v>
      </c>
      <c r="DV672" s="5"/>
      <c r="DW672" s="5"/>
      <c r="DX672" s="5"/>
      <c r="DY672" s="5"/>
      <c r="DZ672" s="5"/>
      <c r="EA672" s="5"/>
      <c r="EB672" s="5"/>
    </row>
    <row r="673" spans="1:132">
      <c r="A673" t="s">
        <v>1565</v>
      </c>
      <c r="B673" t="s">
        <v>1564</v>
      </c>
      <c r="C673" t="s">
        <v>1566</v>
      </c>
      <c r="D673" s="31">
        <f>'BASE '!Z673/'BASE '!AA673</f>
        <v>306.93664335578364</v>
      </c>
      <c r="E673" s="31">
        <f>'BASE '!AA673/'BASE '!CV673</f>
        <v>195.21639999999999</v>
      </c>
      <c r="F673" s="31">
        <f>'BASE '!Z673/'BASE '!CV673</f>
        <v>59919.066544000001</v>
      </c>
      <c r="G673" s="31">
        <f>SUM(OTEs!D673:K673,OTEs!M673,OTEs!N673,OTEs!O673,OTEs!Q673)/'BASE '!AA673</f>
        <v>0.52428791843308242</v>
      </c>
      <c r="H673" s="31">
        <f>OTEs!D673/OTEs!$T673</f>
        <v>1.6392065420733095E-3</v>
      </c>
      <c r="I673" s="31">
        <f>OTEs!E673/OTEs!$T673</f>
        <v>0</v>
      </c>
      <c r="J673" s="31">
        <f>OTEs!F673/OTEs!$T673</f>
        <v>0</v>
      </c>
      <c r="K673" s="31">
        <f>OTEs!G673/OTEs!$T673</f>
        <v>0</v>
      </c>
      <c r="L673" s="31">
        <f>OTEs!H673/OTEs!$T673</f>
        <v>0</v>
      </c>
      <c r="M673" s="31">
        <f>OTEs!I673/OTEs!$T673</f>
        <v>0</v>
      </c>
      <c r="N673" s="31">
        <f>OTEs!J673/OTEs!$T673</f>
        <v>0</v>
      </c>
      <c r="O673" s="31">
        <f>OTEs!K673/OTEs!$T673</f>
        <v>1.4099225270008054E-2</v>
      </c>
      <c r="P673" s="31">
        <f>OTEs!L673/OTEs!$T673</f>
        <v>2.0592532184795951E-3</v>
      </c>
      <c r="Q673" s="31">
        <f>OTEs!M673/OTEs!$T673</f>
        <v>0</v>
      </c>
      <c r="R673" s="31">
        <f>OTEs!N673/OTEs!$T673</f>
        <v>0.46266604650019161</v>
      </c>
      <c r="S673" s="31">
        <f>OTEs!O673/OTEs!$T673</f>
        <v>4.4244233578736213E-2</v>
      </c>
      <c r="T673" s="31">
        <f>OTEs!P673/OTEs!$T673</f>
        <v>0.46441180146749966</v>
      </c>
      <c r="U673" s="31">
        <f>OTEs!Q673/OTEs!$T673</f>
        <v>1.6392065420733095E-3</v>
      </c>
      <c r="V673" s="31">
        <f>OTEs!R673/OTEs!$T673</f>
        <v>2.2969381670802252E-3</v>
      </c>
      <c r="W673" s="31">
        <f>OTEs!S673/OTEs!$T673</f>
        <v>6.944088713858057E-3</v>
      </c>
      <c r="X673" s="31">
        <f>SUM('BASE '!AH673:AK673)/'BASE '!AA673</f>
        <v>0.23174282488561407</v>
      </c>
      <c r="Y673" s="31">
        <f>'BASE '!AH673/SUM('BASE '!$AH673:$AK673)</f>
        <v>0.74146772767462443</v>
      </c>
      <c r="Z673" s="31">
        <f>'BASE '!AI673/SUM('BASE '!$AH673:$AK673)</f>
        <v>0.20601237842617157</v>
      </c>
      <c r="AA673" s="31">
        <f>'BASE '!AJ673/SUM('BASE '!$AH673:$AK673)</f>
        <v>4.1202475685234316E-2</v>
      </c>
      <c r="AB673" s="31">
        <f>'BASE '!AK673/SUM('BASE '!$AH673:$AK673)</f>
        <v>1.1317418213969942E-2</v>
      </c>
      <c r="AC673" s="31">
        <f>'BASE '!AB673/'BASE '!AA673</f>
        <v>7.1469405234396294E-2</v>
      </c>
      <c r="AD673" s="31">
        <f>'BASE '!AF673/'BASE '!AA673</f>
        <v>6.8479902303290097E-2</v>
      </c>
      <c r="AE673" s="31">
        <f>'BASE '!AG673/'BASE '!AA673</f>
        <v>0.85967777297399195</v>
      </c>
      <c r="AF673" s="31">
        <f>'BASE '!AA673/'BASE '!G673</f>
        <v>0.66358503114356859</v>
      </c>
      <c r="DV673" s="5"/>
      <c r="DW673" s="5"/>
      <c r="DX673" s="5"/>
      <c r="DY673" s="5"/>
      <c r="DZ673" s="5"/>
      <c r="EA673" s="5"/>
      <c r="EB673" s="5"/>
    </row>
    <row r="674" spans="1:132">
      <c r="A674" t="s">
        <v>1567</v>
      </c>
      <c r="B674" t="s">
        <v>1564</v>
      </c>
      <c r="C674" t="s">
        <v>1568</v>
      </c>
      <c r="D674" s="31">
        <f>'BASE '!Z674/'BASE '!AA674</f>
        <v>345.09402706757794</v>
      </c>
      <c r="E674" s="31">
        <f>'BASE '!AA674/'BASE '!CV674</f>
        <v>87.578260869565213</v>
      </c>
      <c r="F674" s="31">
        <f>'BASE '!Z674/'BASE '!CV674</f>
        <v>30222.734727053139</v>
      </c>
      <c r="G674" s="31">
        <f>SUM(OTEs!D674:K674,OTEs!M674,OTEs!N674,OTEs!O674,OTEs!Q674)/'BASE '!AA674</f>
        <v>0.72066391964123189</v>
      </c>
      <c r="H674" s="31">
        <f>OTEs!D674/OTEs!$T674</f>
        <v>3.3675888891649207E-2</v>
      </c>
      <c r="I674" s="31">
        <f>OTEs!E674/OTEs!$T674</f>
        <v>0</v>
      </c>
      <c r="J674" s="31">
        <f>OTEs!F674/OTEs!$T674</f>
        <v>0</v>
      </c>
      <c r="K674" s="31">
        <f>OTEs!G674/OTEs!$T674</f>
        <v>0</v>
      </c>
      <c r="L674" s="31">
        <f>OTEs!H674/OTEs!$T674</f>
        <v>9.9647507294142322E-4</v>
      </c>
      <c r="M674" s="31">
        <f>OTEs!I674/OTEs!$T674</f>
        <v>8.4189722229123011E-4</v>
      </c>
      <c r="N674" s="31">
        <f>OTEs!J674/OTEs!$T674</f>
        <v>0</v>
      </c>
      <c r="O674" s="31">
        <f>OTEs!K674/OTEs!$T674</f>
        <v>0.13906209889117996</v>
      </c>
      <c r="P674" s="31">
        <f>OTEs!L674/OTEs!$T674</f>
        <v>4.7049633291652515E-2</v>
      </c>
      <c r="Q674" s="31">
        <f>OTEs!M674/OTEs!$T674</f>
        <v>0</v>
      </c>
      <c r="R674" s="31">
        <f>OTEs!N674/OTEs!$T674</f>
        <v>0.51336960392186093</v>
      </c>
      <c r="S674" s="31">
        <f>OTEs!O674/OTEs!$T674</f>
        <v>3.3308766496355002E-2</v>
      </c>
      <c r="T674" s="31">
        <f>OTEs!P674/OTEs!$T674</f>
        <v>0.19570383987942927</v>
      </c>
      <c r="U674" s="31">
        <f>OTEs!Q674/OTEs!$T674</f>
        <v>0</v>
      </c>
      <c r="V674" s="31">
        <f>OTEs!R674/OTEs!$T674</f>
        <v>0</v>
      </c>
      <c r="W674" s="31">
        <f>OTEs!S674/OTEs!$T674</f>
        <v>3.5991796332640491E-2</v>
      </c>
      <c r="X674" s="31">
        <f>SUM('BASE '!AH674:AK674)/'BASE '!AA674</f>
        <v>0.2180520390320321</v>
      </c>
      <c r="Y674" s="31">
        <f>'BASE '!AH674/SUM('BASE '!$AH674:$AK674)</f>
        <v>0.75537566405261825</v>
      </c>
      <c r="Z674" s="31">
        <f>'BASE '!AI674/SUM('BASE '!$AH674:$AK674)</f>
        <v>0.20048064760941056</v>
      </c>
      <c r="AA674" s="31">
        <f>'BASE '!AJ674/SUM('BASE '!$AH674:$AK674)</f>
        <v>4.3131798633948899E-2</v>
      </c>
      <c r="AB674" s="31">
        <f>'BASE '!AK674/SUM('BASE '!$AH674:$AK674)</f>
        <v>1.0118897040222617E-3</v>
      </c>
      <c r="AC674" s="31">
        <f>'BASE '!AB674/'BASE '!AA674</f>
        <v>5.8936934253421371E-2</v>
      </c>
      <c r="AD674" s="31">
        <f>'BASE '!AF674/'BASE '!AA674</f>
        <v>0.17466779195419418</v>
      </c>
      <c r="AE674" s="31">
        <f>'BASE '!AG674/'BASE '!AA674</f>
        <v>0.76476526171209191</v>
      </c>
      <c r="AF674" s="31">
        <f>'BASE '!AA674/'BASE '!G674</f>
        <v>0.64375216172454486</v>
      </c>
      <c r="DV674" s="5"/>
      <c r="DW674" s="5"/>
      <c r="DX674" s="5"/>
      <c r="DY674" s="5"/>
      <c r="DZ674" s="5"/>
      <c r="EA674" s="5"/>
      <c r="EB674" s="5"/>
    </row>
    <row r="675" spans="1:132">
      <c r="A675" t="s">
        <v>1569</v>
      </c>
      <c r="B675" t="s">
        <v>1564</v>
      </c>
      <c r="C675" t="s">
        <v>1130</v>
      </c>
      <c r="D675" s="31">
        <f>'BASE '!Z675/'BASE '!AA675</f>
        <v>346.86520748489392</v>
      </c>
      <c r="E675" s="31">
        <f>'BASE '!AA675/'BASE '!CV675</f>
        <v>150.71859154929578</v>
      </c>
      <c r="F675" s="31">
        <f>'BASE '!Z675/'BASE '!CV675</f>
        <v>52279.035529577464</v>
      </c>
      <c r="G675" s="31">
        <f>SUM(OTEs!D675:K675,OTEs!M675,OTEs!N675,OTEs!O675,OTEs!Q675)/'BASE '!AA675</f>
        <v>0.89514457500313038</v>
      </c>
      <c r="H675" s="31">
        <f>OTEs!D675/OTEs!$T675</f>
        <v>9.4290077020695237E-3</v>
      </c>
      <c r="I675" s="31">
        <f>OTEs!E675/OTEs!$T675</f>
        <v>0</v>
      </c>
      <c r="J675" s="31">
        <f>OTEs!F675/OTEs!$T675</f>
        <v>0</v>
      </c>
      <c r="K675" s="31">
        <f>OTEs!G675/OTEs!$T675</f>
        <v>0</v>
      </c>
      <c r="L675" s="31">
        <f>OTEs!H675/OTEs!$T675</f>
        <v>0</v>
      </c>
      <c r="M675" s="31">
        <f>OTEs!I675/OTEs!$T675</f>
        <v>1.0840088141130472E-4</v>
      </c>
      <c r="N675" s="31">
        <f>OTEs!J675/OTEs!$T675</f>
        <v>1.1213884283928076E-3</v>
      </c>
      <c r="O675" s="31">
        <f>OTEs!K675/OTEs!$T675</f>
        <v>2.0536360085300281E-2</v>
      </c>
      <c r="P675" s="31">
        <f>OTEs!L675/OTEs!$T675</f>
        <v>4.1285783971995197E-3</v>
      </c>
      <c r="Q675" s="31">
        <f>OTEs!M675/OTEs!$T675</f>
        <v>0</v>
      </c>
      <c r="R675" s="31">
        <f>OTEs!N675/OTEs!$T675</f>
        <v>0.862026236751263</v>
      </c>
      <c r="S675" s="31">
        <f>OTEs!O675/OTEs!$T675</f>
        <v>2.7474016495623784E-4</v>
      </c>
      <c r="T675" s="31">
        <f>OTEs!P675/OTEs!$T675</f>
        <v>5.4936819106963644E-2</v>
      </c>
      <c r="U675" s="31">
        <f>OTEs!Q675/OTEs!$T675</f>
        <v>1.6484409897374271E-3</v>
      </c>
      <c r="V675" s="31">
        <f>OTEs!R675/OTEs!$T675</f>
        <v>0</v>
      </c>
      <c r="W675" s="31">
        <f>OTEs!S675/OTEs!$T675</f>
        <v>4.579002749270631E-2</v>
      </c>
      <c r="X675" s="31">
        <f>SUM('BASE '!AH675:AK675)/'BASE '!AA675</f>
        <v>0.27427291977774082</v>
      </c>
      <c r="Y675" s="31">
        <f>'BASE '!AH675/SUM('BASE '!$AH675:$AK675)</f>
        <v>0.87291311754684842</v>
      </c>
      <c r="Z675" s="31">
        <f>'BASE '!AI675/SUM('BASE '!$AH675:$AK675)</f>
        <v>0.11093696763202726</v>
      </c>
      <c r="AA675" s="31">
        <f>'BASE '!AJ675/SUM('BASE '!$AH675:$AK675)</f>
        <v>1.3969335604770016E-2</v>
      </c>
      <c r="AB675" s="31">
        <f>'BASE '!AK675/SUM('BASE '!$AH675:$AK675)</f>
        <v>2.1805792163543444E-3</v>
      </c>
      <c r="AC675" s="31">
        <f>'BASE '!AB675/'BASE '!AA675</f>
        <v>0.10213979601944487</v>
      </c>
      <c r="AD675" s="31">
        <f>'BASE '!AF675/'BASE '!AA675</f>
        <v>6.033443540896101E-2</v>
      </c>
      <c r="AE675" s="31">
        <f>'BASE '!AG675/'BASE '!AA675</f>
        <v>0.83718748306236224</v>
      </c>
      <c r="AF675" s="31">
        <f>'BASE '!AA675/'BASE '!G675</f>
        <v>0.90928382527452911</v>
      </c>
      <c r="DV675" s="5"/>
      <c r="DW675" s="5"/>
      <c r="DX675" s="5"/>
      <c r="DY675" s="5"/>
      <c r="DZ675" s="5"/>
      <c r="EA675" s="5"/>
      <c r="EB675" s="5"/>
    </row>
    <row r="676" spans="1:132">
      <c r="A676" t="s">
        <v>1570</v>
      </c>
      <c r="B676" t="s">
        <v>1564</v>
      </c>
      <c r="C676" t="s">
        <v>1562</v>
      </c>
      <c r="D676" s="31">
        <f>'BASE '!Z676/'BASE '!AA676</f>
        <v>317.00301984965182</v>
      </c>
      <c r="E676" s="31">
        <f>'BASE '!AA676/'BASE '!CV676</f>
        <v>207.35422077922078</v>
      </c>
      <c r="F676" s="31">
        <f>'BASE '!Z676/'BASE '!CV676</f>
        <v>65731.914165584414</v>
      </c>
      <c r="G676" s="31">
        <f>SUM(OTEs!D676:K676,OTEs!M676,OTEs!N676,OTEs!O676,OTEs!Q676)/'BASE '!AA676</f>
        <v>0.75265833765233292</v>
      </c>
      <c r="H676" s="31">
        <f>OTEs!D676/OTEs!$T676</f>
        <v>1.6879328459518578E-2</v>
      </c>
      <c r="I676" s="31">
        <f>OTEs!E676/OTEs!$T676</f>
        <v>0</v>
      </c>
      <c r="J676" s="31">
        <f>OTEs!F676/OTEs!$T676</f>
        <v>0</v>
      </c>
      <c r="K676" s="31">
        <f>OTEs!G676/OTEs!$T676</f>
        <v>0</v>
      </c>
      <c r="L676" s="31">
        <f>OTEs!H676/OTEs!$T676</f>
        <v>0</v>
      </c>
      <c r="M676" s="31">
        <f>OTEs!I676/OTEs!$T676</f>
        <v>2.8184407446320449E-4</v>
      </c>
      <c r="N676" s="31">
        <f>OTEs!J676/OTEs!$T676</f>
        <v>2.5052806618951506E-3</v>
      </c>
      <c r="O676" s="31">
        <f>OTEs!K676/OTEs!$T676</f>
        <v>6.6108093465758286E-2</v>
      </c>
      <c r="P676" s="31">
        <f>OTEs!L676/OTEs!$T676</f>
        <v>3.3351548811479191E-4</v>
      </c>
      <c r="Q676" s="31">
        <f>OTEs!M676/OTEs!$T676</f>
        <v>0</v>
      </c>
      <c r="R676" s="31">
        <f>OTEs!N676/OTEs!$T676</f>
        <v>0.66542133340431631</v>
      </c>
      <c r="S676" s="31">
        <f>OTEs!O676/OTEs!$T676</f>
        <v>3.1159428232320935E-4</v>
      </c>
      <c r="T676" s="31">
        <f>OTEs!P676/OTEs!$T676</f>
        <v>0.22267560843089573</v>
      </c>
      <c r="U676" s="31">
        <f>OTEs!Q676/OTEs!$T676</f>
        <v>1.1508633040580849E-3</v>
      </c>
      <c r="V676" s="31">
        <f>OTEs!R676/OTEs!$T676</f>
        <v>1.7223804550529163E-3</v>
      </c>
      <c r="W676" s="31">
        <f>OTEs!S676/OTEs!$T676</f>
        <v>2.2610157973603738E-2</v>
      </c>
      <c r="X676" s="31">
        <f>SUM('BASE '!AH676:AK676)/'BASE '!AA676</f>
        <v>0.35394918351337429</v>
      </c>
      <c r="Y676" s="31">
        <f>'BASE '!AH676/SUM('BASE '!$AH676:$AK676)</f>
        <v>0.89400575094005752</v>
      </c>
      <c r="Z676" s="31">
        <f>'BASE '!AI676/SUM('BASE '!$AH676:$AK676)</f>
        <v>9.006856890068568E-2</v>
      </c>
      <c r="AA676" s="31">
        <f>'BASE '!AJ676/SUM('BASE '!$AH676:$AK676)</f>
        <v>1.3094448130944483E-2</v>
      </c>
      <c r="AB676" s="31">
        <f>'BASE '!AK676/SUM('BASE '!$AH676:$AK676)</f>
        <v>2.8312320283123203E-3</v>
      </c>
      <c r="AC676" s="31">
        <f>'BASE '!AB676/'BASE '!AA676</f>
        <v>7.6551982225033705E-2</v>
      </c>
      <c r="AD676" s="31">
        <f>'BASE '!AF676/'BASE '!AA676</f>
        <v>0.10342894632592761</v>
      </c>
      <c r="AE676" s="31">
        <f>'BASE '!AG676/'BASE '!AA676</f>
        <v>0.81975758277995336</v>
      </c>
      <c r="AF676" s="31">
        <f>'BASE '!AA676/'BASE '!G676</f>
        <v>0.8382052608341114</v>
      </c>
      <c r="DV676" s="5"/>
      <c r="DW676" s="5"/>
      <c r="DX676" s="5"/>
      <c r="DY676" s="5"/>
      <c r="DZ676" s="5"/>
      <c r="EA676" s="5"/>
      <c r="EB676" s="5"/>
    </row>
    <row r="677" spans="1:132">
      <c r="A677" t="s">
        <v>1573</v>
      </c>
      <c r="B677" t="s">
        <v>1572</v>
      </c>
      <c r="C677" t="s">
        <v>1574</v>
      </c>
      <c r="D677" s="31">
        <f>'BASE '!Z677/'BASE '!AA677</f>
        <v>290.39607211816519</v>
      </c>
      <c r="E677" s="31">
        <f>'BASE '!AA677/'BASE '!CV677</f>
        <v>110.18137254901961</v>
      </c>
      <c r="F677" s="31">
        <f>'BASE '!Z677/'BASE '!CV677</f>
        <v>31996.237808823527</v>
      </c>
      <c r="G677" s="31">
        <f>SUM(OTEs!D677:K677,OTEs!M677,OTEs!N677,OTEs!O677,OTEs!Q677)/'BASE '!AA677</f>
        <v>0.84675001112248072</v>
      </c>
      <c r="H677" s="31">
        <f>OTEs!D677/OTEs!$T677</f>
        <v>6.140374439281205E-2</v>
      </c>
      <c r="I677" s="31">
        <f>OTEs!E677/OTEs!$T677</f>
        <v>0</v>
      </c>
      <c r="J677" s="31">
        <f>OTEs!F677/OTEs!$T677</f>
        <v>2.0145585430712616E-3</v>
      </c>
      <c r="K677" s="31">
        <f>OTEs!G677/OTEs!$T677</f>
        <v>0</v>
      </c>
      <c r="L677" s="31">
        <f>OTEs!H677/OTEs!$T677</f>
        <v>0</v>
      </c>
      <c r="M677" s="31">
        <f>OTEs!I677/OTEs!$T677</f>
        <v>0</v>
      </c>
      <c r="N677" s="31">
        <f>OTEs!J677/OTEs!$T677</f>
        <v>0</v>
      </c>
      <c r="O677" s="31">
        <f>OTEs!K677/OTEs!$T677</f>
        <v>4.9952098274642524E-2</v>
      </c>
      <c r="P677" s="31">
        <f>OTEs!L677/OTEs!$T677</f>
        <v>8.4611458808992975E-4</v>
      </c>
      <c r="Q677" s="31">
        <f>OTEs!M677/OTEs!$T677</f>
        <v>0</v>
      </c>
      <c r="R677" s="31">
        <f>OTEs!N677/OTEs!$T677</f>
        <v>0.57566681887775661</v>
      </c>
      <c r="S677" s="31">
        <f>OTEs!O677/OTEs!$T677</f>
        <v>0.16300464691503935</v>
      </c>
      <c r="T677" s="31">
        <f>OTEs!P677/OTEs!$T677</f>
        <v>0.10864738062621432</v>
      </c>
      <c r="U677" s="31">
        <f>OTEs!Q677/OTEs!$T677</f>
        <v>0</v>
      </c>
      <c r="V677" s="31">
        <f>OTEs!R677/OTEs!$T677</f>
        <v>0</v>
      </c>
      <c r="W677" s="31">
        <f>OTEs!S677/OTEs!$T677</f>
        <v>3.8464637782373953E-2</v>
      </c>
      <c r="X677" s="31">
        <f>SUM('BASE '!AH677:AK677)/'BASE '!AA677</f>
        <v>0.35921163856386529</v>
      </c>
      <c r="Y677" s="31">
        <f>'BASE '!AH677/SUM('BASE '!$AH677:$AK677)</f>
        <v>0.76108496408223925</v>
      </c>
      <c r="Z677" s="31">
        <f>'BASE '!AI677/SUM('BASE '!$AH677:$AK677)</f>
        <v>0.23297002724795637</v>
      </c>
      <c r="AA677" s="31">
        <f>'BASE '!AJ677/SUM('BASE '!$AH677:$AK677)</f>
        <v>1.9816695566014365E-3</v>
      </c>
      <c r="AB677" s="31">
        <f>'BASE '!AK677/SUM('BASE '!$AH677:$AK677)</f>
        <v>3.963339113202873E-3</v>
      </c>
      <c r="AC677" s="31">
        <f>'BASE '!AB677/'BASE '!AA677</f>
        <v>9.0367931663478215E-2</v>
      </c>
      <c r="AD677" s="31">
        <f>'BASE '!AF677/'BASE '!AA677</f>
        <v>5.3650398184811134E-2</v>
      </c>
      <c r="AE677" s="31">
        <f>'BASE '!AG677/'BASE '!AA677</f>
        <v>0.8557592205365484</v>
      </c>
      <c r="AF677" s="31">
        <f>'BASE '!AA677/'BASE '!G677</f>
        <v>0.60315000582569844</v>
      </c>
      <c r="DV677" s="5"/>
      <c r="DW677" s="5"/>
      <c r="DX677" s="5"/>
      <c r="DY677" s="5"/>
      <c r="DZ677" s="5"/>
      <c r="EA677" s="5"/>
      <c r="EB677" s="5"/>
    </row>
    <row r="678" spans="1:132">
      <c r="A678" t="s">
        <v>1575</v>
      </c>
      <c r="B678" t="s">
        <v>1572</v>
      </c>
      <c r="C678" t="s">
        <v>1576</v>
      </c>
      <c r="D678" s="31">
        <f>'BASE '!Z678/'BASE '!AA678</f>
        <v>302.99357587794708</v>
      </c>
      <c r="E678" s="31">
        <f>'BASE '!AA678/'BASE '!CV678</f>
        <v>159.99989224137929</v>
      </c>
      <c r="F678" s="31">
        <f>'BASE '!Z678/'BASE '!CV678</f>
        <v>48478.939490301716</v>
      </c>
      <c r="G678" s="31">
        <f>SUM(OTEs!D678:K678,OTEs!M678,OTEs!N678,OTEs!O678,OTEs!Q678)/'BASE '!AA678</f>
        <v>0.80996080951024341</v>
      </c>
      <c r="H678" s="31">
        <f>OTEs!D678/OTEs!$T678</f>
        <v>6.1355105977307367E-3</v>
      </c>
      <c r="I678" s="31">
        <f>OTEs!E678/OTEs!$T678</f>
        <v>0</v>
      </c>
      <c r="J678" s="31">
        <f>OTEs!F678/OTEs!$T678</f>
        <v>0</v>
      </c>
      <c r="K678" s="31">
        <f>OTEs!G678/OTEs!$T678</f>
        <v>0</v>
      </c>
      <c r="L678" s="31">
        <f>OTEs!H678/OTEs!$T678</f>
        <v>9.7319569854236159E-3</v>
      </c>
      <c r="M678" s="31">
        <f>OTEs!I678/OTEs!$T678</f>
        <v>0</v>
      </c>
      <c r="N678" s="31">
        <f>OTEs!J678/OTEs!$T678</f>
        <v>0</v>
      </c>
      <c r="O678" s="31">
        <f>OTEs!K678/OTEs!$T678</f>
        <v>1.7472398620958125E-2</v>
      </c>
      <c r="P678" s="31">
        <f>OTEs!L678/OTEs!$T678</f>
        <v>2.2817903298695649E-3</v>
      </c>
      <c r="Q678" s="31">
        <f>OTEs!M678/OTEs!$T678</f>
        <v>0</v>
      </c>
      <c r="R678" s="31">
        <f>OTEs!N678/OTEs!$T678</f>
        <v>0.74210111941077539</v>
      </c>
      <c r="S678" s="31">
        <f>OTEs!O678/OTEs!$T678</f>
        <v>3.4250427162195021E-2</v>
      </c>
      <c r="T678" s="31">
        <f>OTEs!P678/OTEs!$T678</f>
        <v>0.15619757287013261</v>
      </c>
      <c r="U678" s="31">
        <f>OTEs!Q678/OTEs!$T678</f>
        <v>2.6939673316051535E-4</v>
      </c>
      <c r="V678" s="31">
        <f>OTEs!R678/OTEs!$T678</f>
        <v>4.6605634836769157E-3</v>
      </c>
      <c r="W678" s="31">
        <f>OTEs!S678/OTEs!$T678</f>
        <v>2.6899263806077454E-2</v>
      </c>
      <c r="X678" s="31">
        <f>SUM('BASE '!AH678:AK678)/'BASE '!AA678</f>
        <v>0.39998006464174612</v>
      </c>
      <c r="Y678" s="31">
        <f>'BASE '!AH678/SUM('BASE '!$AH678:$AK678)</f>
        <v>0.92673727457946764</v>
      </c>
      <c r="Z678" s="31">
        <f>'BASE '!AI678/SUM('BASE '!$AH678:$AK678)</f>
        <v>6.2183232585158871E-2</v>
      </c>
      <c r="AA678" s="31">
        <f>'BASE '!AJ678/SUM('BASE '!$AH678:$AK678)</f>
        <v>6.6342251932175996E-3</v>
      </c>
      <c r="AB678" s="31">
        <f>'BASE '!AK678/SUM('BASE '!$AH678:$AK678)</f>
        <v>4.4452676421559544E-3</v>
      </c>
      <c r="AC678" s="31">
        <f>'BASE '!AB678/'BASE '!AA678</f>
        <v>7.7576156772734897E-2</v>
      </c>
      <c r="AD678" s="31">
        <f>'BASE '!AF678/'BASE '!AA678</f>
        <v>5.2124900407395217E-2</v>
      </c>
      <c r="AE678" s="31">
        <f>'BASE '!AG678/'BASE '!AA678</f>
        <v>0.86982076361851002</v>
      </c>
      <c r="AF678" s="31">
        <f>'BASE '!AA678/'BASE '!G678</f>
        <v>0.82958392429631544</v>
      </c>
      <c r="DV678" s="5"/>
      <c r="DW678" s="5"/>
      <c r="DX678" s="5"/>
      <c r="DY678" s="5"/>
      <c r="DZ678" s="5"/>
      <c r="EA678" s="5"/>
      <c r="EB678" s="5"/>
    </row>
    <row r="679" spans="1:132">
      <c r="A679" t="s">
        <v>1577</v>
      </c>
      <c r="B679" t="s">
        <v>1572</v>
      </c>
      <c r="C679" t="s">
        <v>1578</v>
      </c>
      <c r="D679" s="31">
        <f>'BASE '!Z679/'BASE '!AA679</f>
        <v>343.32315050716386</v>
      </c>
      <c r="E679" s="31">
        <f>'BASE '!AA679/'BASE '!CV679</f>
        <v>72.613461538461536</v>
      </c>
      <c r="F679" s="31">
        <f>'BASE '!Z679/'BASE '!CV679</f>
        <v>24929.882384615383</v>
      </c>
      <c r="G679" s="31">
        <f>SUM(OTEs!D679:K679,OTEs!M679,OTEs!N679,OTEs!O679,OTEs!Q679)/'BASE '!AA679</f>
        <v>0.83586694562885677</v>
      </c>
      <c r="H679" s="31">
        <f>OTEs!D679/OTEs!$T679</f>
        <v>8.763268328807701E-2</v>
      </c>
      <c r="I679" s="31">
        <f>OTEs!E679/OTEs!$T679</f>
        <v>0</v>
      </c>
      <c r="J679" s="31">
        <f>OTEs!F679/OTEs!$T679</f>
        <v>0</v>
      </c>
      <c r="K679" s="31">
        <f>OTEs!G679/OTEs!$T679</f>
        <v>0</v>
      </c>
      <c r="L679" s="31">
        <f>OTEs!H679/OTEs!$T679</f>
        <v>0</v>
      </c>
      <c r="M679" s="31">
        <f>OTEs!I679/OTEs!$T679</f>
        <v>0</v>
      </c>
      <c r="N679" s="31">
        <f>OTEs!J679/OTEs!$T679</f>
        <v>0</v>
      </c>
      <c r="O679" s="31">
        <f>OTEs!K679/OTEs!$T679</f>
        <v>0.67781617707561914</v>
      </c>
      <c r="P679" s="31">
        <f>OTEs!L679/OTEs!$T679</f>
        <v>0</v>
      </c>
      <c r="Q679" s="31">
        <f>OTEs!M679/OTEs!$T679</f>
        <v>0</v>
      </c>
      <c r="R679" s="31">
        <f>OTEs!N679/OTEs!$T679</f>
        <v>6.4455964233796861E-2</v>
      </c>
      <c r="S679" s="31">
        <f>OTEs!O679/OTEs!$T679</f>
        <v>3.5766203132285575E-2</v>
      </c>
      <c r="T679" s="31">
        <f>OTEs!P679/OTEs!$T679</f>
        <v>1.4386022655585725E-2</v>
      </c>
      <c r="U679" s="31">
        <f>OTEs!Q679/OTEs!$T679</f>
        <v>0</v>
      </c>
      <c r="V679" s="31">
        <f>OTEs!R679/OTEs!$T679</f>
        <v>0</v>
      </c>
      <c r="W679" s="31">
        <f>OTEs!S679/OTEs!$T679</f>
        <v>0.1199429496146356</v>
      </c>
      <c r="X679" s="31">
        <f>SUM('BASE '!AH679:AK679)/'BASE '!AA679</f>
        <v>0.17201197065600257</v>
      </c>
      <c r="Y679" s="31">
        <f>'BASE '!AH679/SUM('BASE '!$AH679:$AK679)</f>
        <v>0.63125481139337947</v>
      </c>
      <c r="Z679" s="31">
        <f>'BASE '!AI679/SUM('BASE '!$AH679:$AK679)</f>
        <v>0.32486528098537337</v>
      </c>
      <c r="AA679" s="31">
        <f>'BASE '!AJ679/SUM('BASE '!$AH679:$AK679)</f>
        <v>3.7721324095458045E-2</v>
      </c>
      <c r="AB679" s="31">
        <f>'BASE '!AK679/SUM('BASE '!$AH679:$AK679)</f>
        <v>6.158583525789069E-3</v>
      </c>
      <c r="AC679" s="31">
        <f>'BASE '!AB679/'BASE '!AA679</f>
        <v>0.13672237082549857</v>
      </c>
      <c r="AD679" s="31">
        <f>'BASE '!AF679/'BASE '!AA679</f>
        <v>0.33737651950528352</v>
      </c>
      <c r="AE679" s="31">
        <f>'BASE '!AG679/'BASE '!AA679</f>
        <v>0.52590110966921799</v>
      </c>
      <c r="AF679" s="31">
        <f>'BASE '!AA679/'BASE '!G679</f>
        <v>0.7620646708468618</v>
      </c>
      <c r="DV679" s="5"/>
      <c r="DW679" s="5"/>
      <c r="DX679" s="5"/>
      <c r="DY679" s="5"/>
      <c r="DZ679" s="5"/>
      <c r="EA679" s="5"/>
      <c r="EB679" s="5"/>
    </row>
    <row r="680" spans="1:132">
      <c r="A680" t="s">
        <v>1579</v>
      </c>
      <c r="B680" t="s">
        <v>1572</v>
      </c>
      <c r="C680" t="s">
        <v>1580</v>
      </c>
      <c r="D680" s="31">
        <f>'BASE '!Z680/'BASE '!AA680</f>
        <v>413.26748222618136</v>
      </c>
      <c r="E680" s="31">
        <f>'BASE '!AA680/'BASE '!CV680</f>
        <v>53.094594594594589</v>
      </c>
      <c r="F680" s="31">
        <f>'BASE '!Z680/'BASE '!CV680</f>
        <v>21942.269427927924</v>
      </c>
      <c r="G680" s="31">
        <f>SUM(OTEs!D680:K680,OTEs!M680,OTEs!N680,OTEs!O680,OTEs!Q680)/'BASE '!AA680</f>
        <v>0.86597522694493934</v>
      </c>
      <c r="H680" s="31">
        <f>OTEs!D680/OTEs!$T680</f>
        <v>4.2431854441766521E-3</v>
      </c>
      <c r="I680" s="31">
        <f>OTEs!E680/OTEs!$T680</f>
        <v>0</v>
      </c>
      <c r="J680" s="31">
        <f>OTEs!F680/OTEs!$T680</f>
        <v>0</v>
      </c>
      <c r="K680" s="31">
        <f>OTEs!G680/OTEs!$T680</f>
        <v>0</v>
      </c>
      <c r="L680" s="31">
        <f>OTEs!H680/OTEs!$T680</f>
        <v>5.3888455141043478E-4</v>
      </c>
      <c r="M680" s="31">
        <f>OTEs!I680/OTEs!$T680</f>
        <v>2.5246953392851074E-3</v>
      </c>
      <c r="N680" s="31">
        <f>OTEs!J680/OTEs!$T680</f>
        <v>0.18245697409959602</v>
      </c>
      <c r="O680" s="31">
        <f>OTEs!K680/OTEs!$T680</f>
        <v>5.1601378186632262E-2</v>
      </c>
      <c r="P680" s="31">
        <f>OTEs!L680/OTEs!$T680</f>
        <v>3.87827149597746E-3</v>
      </c>
      <c r="Q680" s="31">
        <f>OTEs!M680/OTEs!$T680</f>
        <v>0</v>
      </c>
      <c r="R680" s="31">
        <f>OTEs!N680/OTEs!$T680</f>
        <v>0.53494263213279469</v>
      </c>
      <c r="S680" s="31">
        <f>OTEs!O680/OTEs!$T680</f>
        <v>8.767694083302216E-2</v>
      </c>
      <c r="T680" s="31">
        <f>OTEs!P680/OTEs!$T680</f>
        <v>8.8020638854000466E-2</v>
      </c>
      <c r="U680" s="31">
        <f>OTEs!Q680/OTEs!$T680</f>
        <v>2.2404019145252723E-3</v>
      </c>
      <c r="V680" s="31">
        <f>OTEs!R680/OTEs!$T680</f>
        <v>1.5572490580128312E-3</v>
      </c>
      <c r="W680" s="31">
        <f>OTEs!S680/OTEs!$T680</f>
        <v>4.0318748090566542E-2</v>
      </c>
      <c r="X680" s="31">
        <f>SUM('BASE '!AH680:AK680)/'BASE '!AA680</f>
        <v>0.32128616272164245</v>
      </c>
      <c r="Y680" s="31">
        <f>'BASE '!AH680/SUM('BASE '!$AH680:$AK680)</f>
        <v>0.75191444415104303</v>
      </c>
      <c r="Z680" s="31">
        <f>'BASE '!AI680/SUM('BASE '!$AH680:$AK680)</f>
        <v>0.21534195933456562</v>
      </c>
      <c r="AA680" s="31">
        <f>'BASE '!AJ680/SUM('BASE '!$AH680:$AK680)</f>
        <v>1.161869553736467E-2</v>
      </c>
      <c r="AB680" s="31">
        <f>'BASE '!AK680/SUM('BASE '!$AH680:$AK680)</f>
        <v>2.112490097702667E-2</v>
      </c>
      <c r="AC680" s="31">
        <f>'BASE '!AB680/'BASE '!AA680</f>
        <v>6.362942224484601E-2</v>
      </c>
      <c r="AD680" s="31">
        <f>'BASE '!AF680/'BASE '!AA680</f>
        <v>0.2152498515313481</v>
      </c>
      <c r="AE680" s="31">
        <f>'BASE '!AG680/'BASE '!AA680</f>
        <v>0.71809196572495115</v>
      </c>
      <c r="AF680" s="31">
        <f>'BASE '!AA680/'BASE '!G680</f>
        <v>0.51116349021122665</v>
      </c>
      <c r="DV680" s="5"/>
      <c r="DW680" s="5"/>
      <c r="DX680" s="5"/>
      <c r="DY680" s="5"/>
      <c r="DZ680" s="5"/>
      <c r="EA680" s="5"/>
      <c r="EB680" s="5"/>
    </row>
    <row r="681" spans="1:132">
      <c r="A681" t="s">
        <v>1581</v>
      </c>
      <c r="B681" t="s">
        <v>1572</v>
      </c>
      <c r="C681" t="s">
        <v>1582</v>
      </c>
      <c r="D681" s="31">
        <f>'BASE '!Z681/'BASE '!AA681</f>
        <v>615.67089550139804</v>
      </c>
      <c r="E681" s="31">
        <f>'BASE '!AA681/'BASE '!CV681</f>
        <v>123.34897959183672</v>
      </c>
      <c r="F681" s="31">
        <f>'BASE '!Z681/'BASE '!CV681</f>
        <v>75942.37672448979</v>
      </c>
      <c r="G681" s="31">
        <f>SUM(OTEs!D681:K681,OTEs!M681,OTEs!N681,OTEs!O681,OTEs!Q681)/'BASE '!AA681</f>
        <v>0.554350523651164</v>
      </c>
      <c r="H681" s="31">
        <f>OTEs!D681/OTEs!$T681</f>
        <v>3.4755777088313579E-3</v>
      </c>
      <c r="I681" s="31">
        <f>OTEs!E681/OTEs!$T681</f>
        <v>0</v>
      </c>
      <c r="J681" s="31">
        <f>OTEs!F681/OTEs!$T681</f>
        <v>0</v>
      </c>
      <c r="K681" s="31">
        <f>OTEs!G681/OTEs!$T681</f>
        <v>0</v>
      </c>
      <c r="L681" s="31">
        <f>OTEs!H681/OTEs!$T681</f>
        <v>0</v>
      </c>
      <c r="M681" s="31">
        <f>OTEs!I681/OTEs!$T681</f>
        <v>0</v>
      </c>
      <c r="N681" s="31">
        <f>OTEs!J681/OTEs!$T681</f>
        <v>0</v>
      </c>
      <c r="O681" s="31">
        <f>OTEs!K681/OTEs!$T681</f>
        <v>2.1794415340013223E-2</v>
      </c>
      <c r="P681" s="31">
        <f>OTEs!L681/OTEs!$T681</f>
        <v>0.31373446586304526</v>
      </c>
      <c r="Q681" s="31">
        <f>OTEs!M681/OTEs!$T681</f>
        <v>0</v>
      </c>
      <c r="R681" s="31">
        <f>OTEs!N681/OTEs!$T681</f>
        <v>0.41605208280351963</v>
      </c>
      <c r="S681" s="31">
        <f>OTEs!O681/OTEs!$T681</f>
        <v>0.12630758015021276</v>
      </c>
      <c r="T681" s="31">
        <f>OTEs!P681/OTEs!$T681</f>
        <v>3.4331926148212191E-2</v>
      </c>
      <c r="U681" s="31">
        <f>OTEs!Q681/OTEs!$T681</f>
        <v>4.2385094010138511E-4</v>
      </c>
      <c r="V681" s="31">
        <f>OTEs!R681/OTEs!$T681</f>
        <v>3.2212671447705266E-3</v>
      </c>
      <c r="W681" s="31">
        <f>OTEs!S681/OTEs!$T681</f>
        <v>8.0658833901293581E-2</v>
      </c>
      <c r="X681" s="31">
        <f>SUM('BASE '!AH681:AK681)/'BASE '!AA681</f>
        <v>0.21008090534570906</v>
      </c>
      <c r="Y681" s="31">
        <f>'BASE '!AH681/SUM('BASE '!$AH681:$AK681)</f>
        <v>0.66922622563496748</v>
      </c>
      <c r="Z681" s="31">
        <f>'BASE '!AI681/SUM('BASE '!$AH681:$AK681)</f>
        <v>0.30183106910809215</v>
      </c>
      <c r="AA681" s="31">
        <f>'BASE '!AJ681/SUM('BASE '!$AH681:$AK681)</f>
        <v>2.5792478834416221E-2</v>
      </c>
      <c r="AB681" s="31">
        <f>'BASE '!AK681/SUM('BASE '!$AH681:$AK681)</f>
        <v>3.1502264225241189E-3</v>
      </c>
      <c r="AC681" s="31">
        <f>'BASE '!AB681/'BASE '!AA681</f>
        <v>0.1346726559785576</v>
      </c>
      <c r="AD681" s="31">
        <f>'BASE '!AF681/'BASE '!AA681</f>
        <v>0.30541768005162062</v>
      </c>
      <c r="AE681" s="31">
        <f>'BASE '!AG681/'BASE '!AA681</f>
        <v>0.55792425671315826</v>
      </c>
      <c r="AF681" s="31">
        <f>'BASE '!AA681/'BASE '!G681</f>
        <v>0.40223760959894467</v>
      </c>
      <c r="DV681" s="5"/>
      <c r="DW681" s="5"/>
      <c r="DX681" s="5"/>
      <c r="DY681" s="5"/>
      <c r="DZ681" s="5"/>
      <c r="EA681" s="5"/>
      <c r="EB681" s="5"/>
    </row>
    <row r="682" spans="1:132">
      <c r="A682" t="s">
        <v>1583</v>
      </c>
      <c r="B682" t="s">
        <v>1572</v>
      </c>
      <c r="C682" t="s">
        <v>1584</v>
      </c>
      <c r="D682" s="31">
        <f>'BASE '!Z682/'BASE '!AA682</f>
        <v>528.80739985525747</v>
      </c>
      <c r="E682" s="31">
        <f>'BASE '!AA682/'BASE '!CV682</f>
        <v>111.6925</v>
      </c>
      <c r="F682" s="31">
        <f>'BASE '!Z682/'BASE '!CV682</f>
        <v>59063.820508333338</v>
      </c>
      <c r="G682" s="31">
        <f>SUM(OTEs!D682:K682,OTEs!M682,OTEs!N682,OTEs!O682,OTEs!Q682)/'BASE '!AA682</f>
        <v>0.51583837569915414</v>
      </c>
      <c r="H682" s="31">
        <f>OTEs!D682/OTEs!$T682</f>
        <v>1.273907624212238E-2</v>
      </c>
      <c r="I682" s="31">
        <f>OTEs!E682/OTEs!$T682</f>
        <v>0</v>
      </c>
      <c r="J682" s="31">
        <f>OTEs!F682/OTEs!$T682</f>
        <v>0</v>
      </c>
      <c r="K682" s="31">
        <f>OTEs!G682/OTEs!$T682</f>
        <v>0</v>
      </c>
      <c r="L682" s="31">
        <f>OTEs!H682/OTEs!$T682</f>
        <v>2.2855401493219562E-3</v>
      </c>
      <c r="M682" s="31">
        <f>OTEs!I682/OTEs!$T682</f>
        <v>0</v>
      </c>
      <c r="N682" s="31">
        <f>OTEs!J682/OTEs!$T682</f>
        <v>0</v>
      </c>
      <c r="O682" s="31">
        <f>OTEs!K682/OTEs!$T682</f>
        <v>3.1897647767039759E-2</v>
      </c>
      <c r="P682" s="31">
        <f>OTEs!L682/OTEs!$T682</f>
        <v>1.9483293076187169E-4</v>
      </c>
      <c r="Q682" s="31">
        <f>OTEs!M682/OTEs!$T682</f>
        <v>6.0697951506583102E-2</v>
      </c>
      <c r="R682" s="31">
        <f>OTEs!N682/OTEs!$T682</f>
        <v>0.24828709381705186</v>
      </c>
      <c r="S682" s="31">
        <f>OTEs!O682/OTEs!$T682</f>
        <v>0.12471805426846479</v>
      </c>
      <c r="T682" s="31">
        <f>OTEs!P682/OTEs!$T682</f>
        <v>0.42800798315444505</v>
      </c>
      <c r="U682" s="31">
        <f>OTEs!Q682/OTEs!$T682</f>
        <v>3.7467871300359938E-2</v>
      </c>
      <c r="V682" s="31">
        <f>OTEs!R682/OTEs!$T682</f>
        <v>2.4978580866906624E-3</v>
      </c>
      <c r="W682" s="31">
        <f>OTEs!S682/OTEs!$T682</f>
        <v>5.1206090777158583E-2</v>
      </c>
      <c r="X682" s="31">
        <f>SUM('BASE '!AH682:AK682)/'BASE '!AA682</f>
        <v>0.50035688261173406</v>
      </c>
      <c r="Y682" s="31">
        <f>'BASE '!AH682/SUM('BASE '!$AH682:$AK682)</f>
        <v>0.78075451066156376</v>
      </c>
      <c r="Z682" s="31">
        <f>'BASE '!AI682/SUM('BASE '!$AH682:$AK682)</f>
        <v>0.16387494408270789</v>
      </c>
      <c r="AA682" s="31">
        <f>'BASE '!AJ682/SUM('BASE '!$AH682:$AK682)</f>
        <v>5.2984740792285899E-2</v>
      </c>
      <c r="AB682" s="31">
        <f>'BASE '!AK682/SUM('BASE '!$AH682:$AK682)</f>
        <v>2.3858044634425171E-3</v>
      </c>
      <c r="AC682" s="31">
        <f>'BASE '!AB682/'BASE '!AA682</f>
        <v>0.22377410201122627</v>
      </c>
      <c r="AD682" s="31">
        <f>'BASE '!AF682/'BASE '!AA682</f>
        <v>7.1234764096863162E-2</v>
      </c>
      <c r="AE682" s="31">
        <f>'BASE '!AG682/'BASE '!AA682</f>
        <v>0.70475487014198213</v>
      </c>
      <c r="AF682" s="31">
        <f>'BASE '!AA682/'BASE '!G682</f>
        <v>0.61243214379845123</v>
      </c>
      <c r="DV682" s="5"/>
      <c r="DW682" s="5"/>
      <c r="DX682" s="5"/>
      <c r="DY682" s="5"/>
      <c r="DZ682" s="5"/>
      <c r="EA682" s="5"/>
      <c r="EB682" s="5"/>
    </row>
    <row r="683" spans="1:132">
      <c r="A683" t="s">
        <v>1587</v>
      </c>
      <c r="B683" t="s">
        <v>1586</v>
      </c>
      <c r="C683" t="s">
        <v>1588</v>
      </c>
      <c r="D683" s="31">
        <f>'BASE '!Z683/'BASE '!AA683</f>
        <v>1268.1087208379472</v>
      </c>
      <c r="E683" s="31">
        <f>'BASE '!AA683/'BASE '!CV683</f>
        <v>52.604338549075393</v>
      </c>
      <c r="F683" s="31">
        <f>'BASE '!Z683/'BASE '!CV683</f>
        <v>66708.020467994313</v>
      </c>
      <c r="G683" s="31">
        <f>SUM(OTEs!D683:K683,OTEs!M683,OTEs!N683,OTEs!O683,OTEs!Q683)/'BASE '!AA683</f>
        <v>0.86822504079814289</v>
      </c>
      <c r="H683" s="31">
        <f>OTEs!D683/OTEs!$T683</f>
        <v>4.2224556763838586E-2</v>
      </c>
      <c r="I683" s="31">
        <f>OTEs!E683/OTEs!$T683</f>
        <v>0</v>
      </c>
      <c r="J683" s="31">
        <f>OTEs!F683/OTEs!$T683</f>
        <v>0.15269795042569334</v>
      </c>
      <c r="K683" s="31">
        <f>OTEs!G683/OTEs!$T683</f>
        <v>5.9490249683282035E-4</v>
      </c>
      <c r="L683" s="31">
        <f>OTEs!H683/OTEs!$T683</f>
        <v>0</v>
      </c>
      <c r="M683" s="31">
        <f>OTEs!I683/OTEs!$T683</f>
        <v>4.123755943954777E-4</v>
      </c>
      <c r="N683" s="31">
        <f>OTEs!J683/OTEs!$T683</f>
        <v>2.7041022583310011E-4</v>
      </c>
      <c r="O683" s="31">
        <f>OTEs!K683/OTEs!$T683</f>
        <v>0.14939624156827117</v>
      </c>
      <c r="P683" s="31">
        <f>OTEs!L683/OTEs!$T683</f>
        <v>2.0862148923023677E-3</v>
      </c>
      <c r="Q683" s="31">
        <f>OTEs!M683/OTEs!$T683</f>
        <v>0</v>
      </c>
      <c r="R683" s="31">
        <f>OTEs!N683/OTEs!$T683</f>
        <v>0.45762604158638864</v>
      </c>
      <c r="S683" s="31">
        <f>OTEs!O683/OTEs!$T683</f>
        <v>6.5002562136889777E-2</v>
      </c>
      <c r="T683" s="31">
        <f>OTEs!P683/OTEs!$T683</f>
        <v>3.2178816874138913E-2</v>
      </c>
      <c r="U683" s="31">
        <f>OTEs!Q683/OTEs!$T683</f>
        <v>0</v>
      </c>
      <c r="V683" s="31">
        <f>OTEs!R683/OTEs!$T683</f>
        <v>3.1130977249035654E-2</v>
      </c>
      <c r="W683" s="31">
        <f>OTEs!S683/OTEs!$T683</f>
        <v>6.6378950186380264E-2</v>
      </c>
      <c r="X683" s="31">
        <f>SUM('BASE '!AH683:AK683)/'BASE '!AA683</f>
        <v>0.32818337058234198</v>
      </c>
      <c r="Y683" s="31">
        <f>'BASE '!AH683/SUM('BASE '!$AH683:$AK683)</f>
        <v>0.90952910641453466</v>
      </c>
      <c r="Z683" s="31">
        <f>'BASE '!AI683/SUM('BASE '!$AH683:$AK683)</f>
        <v>6.6576030980925294E-2</v>
      </c>
      <c r="AA683" s="31">
        <f>'BASE '!AJ683/SUM('BASE '!$AH683:$AK683)</f>
        <v>2.1422980266139332E-3</v>
      </c>
      <c r="AB683" s="31">
        <f>'BASE '!AK683/SUM('BASE '!$AH683:$AK683)</f>
        <v>2.1752564577926087E-2</v>
      </c>
      <c r="AC683" s="31">
        <f>'BASE '!AB683/'BASE '!AA683</f>
        <v>0.32698139712851376</v>
      </c>
      <c r="AD683" s="31">
        <f>'BASE '!AF683/'BASE '!AA683</f>
        <v>0.17721874970423881</v>
      </c>
      <c r="AE683" s="31">
        <f>'BASE '!AG683/'BASE '!AA683</f>
        <v>0.4954496719247935</v>
      </c>
      <c r="AF683" s="31">
        <f>'BASE '!AA683/'BASE '!G683</f>
        <v>0.81581859493765529</v>
      </c>
      <c r="DV683" s="5"/>
      <c r="DW683" s="5"/>
      <c r="DX683" s="5"/>
      <c r="DY683" s="5"/>
      <c r="DZ683" s="5"/>
      <c r="EA683" s="5"/>
      <c r="EB683" s="5"/>
    </row>
    <row r="684" spans="1:132">
      <c r="A684" t="s">
        <v>1589</v>
      </c>
      <c r="B684" t="s">
        <v>1586</v>
      </c>
      <c r="C684" t="s">
        <v>1590</v>
      </c>
      <c r="D684" s="31">
        <f>'BASE '!Z684/'BASE '!AA684</f>
        <v>580.91883017853434</v>
      </c>
      <c r="E684" s="31">
        <f>'BASE '!AA684/'BASE '!CV684</f>
        <v>21.310677083333335</v>
      </c>
      <c r="F684" s="31">
        <f>'BASE '!Z684/'BASE '!CV684</f>
        <v>12379.7736015625</v>
      </c>
      <c r="G684" s="31">
        <f>SUM(OTEs!D684:K684,OTEs!M684,OTEs!N684,OTEs!O684,OTEs!Q684)/'BASE '!AA684</f>
        <v>0.32429459997800397</v>
      </c>
      <c r="H684" s="31">
        <f>OTEs!D684/OTEs!$T684</f>
        <v>0</v>
      </c>
      <c r="I684" s="31">
        <f>OTEs!E684/OTEs!$T684</f>
        <v>0</v>
      </c>
      <c r="J684" s="31">
        <f>OTEs!F684/OTEs!$T684</f>
        <v>0</v>
      </c>
      <c r="K684" s="31">
        <f>OTEs!G684/OTEs!$T684</f>
        <v>0</v>
      </c>
      <c r="L684" s="31">
        <f>OTEs!H684/OTEs!$T684</f>
        <v>0</v>
      </c>
      <c r="M684" s="31">
        <f>OTEs!I684/OTEs!$T684</f>
        <v>1.5299451321593979E-2</v>
      </c>
      <c r="N684" s="31">
        <f>OTEs!J684/OTEs!$T684</f>
        <v>0</v>
      </c>
      <c r="O684" s="31">
        <f>OTEs!K684/OTEs!$T684</f>
        <v>6.7992130314176433E-2</v>
      </c>
      <c r="P684" s="31">
        <f>OTEs!L684/OTEs!$T684</f>
        <v>1.4395170652426284E-2</v>
      </c>
      <c r="Q684" s="31">
        <f>OTEs!M684/OTEs!$T684</f>
        <v>0</v>
      </c>
      <c r="R684" s="31">
        <f>OTEs!N684/OTEs!$T684</f>
        <v>0</v>
      </c>
      <c r="S684" s="31">
        <f>OTEs!O684/OTEs!$T684</f>
        <v>0.24100301834223359</v>
      </c>
      <c r="T684" s="31">
        <f>OTEs!P684/OTEs!$T684</f>
        <v>1.2220009042806692E-3</v>
      </c>
      <c r="U684" s="31">
        <f>OTEs!Q684/OTEs!$T684</f>
        <v>0</v>
      </c>
      <c r="V684" s="31">
        <f>OTEs!R684/OTEs!$T684</f>
        <v>0</v>
      </c>
      <c r="W684" s="31">
        <f>OTEs!S684/OTEs!$T684</f>
        <v>0.66008822846528903</v>
      </c>
      <c r="X684" s="31">
        <f>SUM('BASE '!AH684:AK684)/'BASE '!AA684</f>
        <v>0.35621326359781502</v>
      </c>
      <c r="Y684" s="31">
        <f>'BASE '!AH684/SUM('BASE '!$AH684:$AK684)</f>
        <v>0.66929674099485414</v>
      </c>
      <c r="Z684" s="31">
        <f>'BASE '!AI684/SUM('BASE '!$AH684:$AK684)</f>
        <v>0.32864493996569466</v>
      </c>
      <c r="AA684" s="31">
        <f>'BASE '!AJ684/SUM('BASE '!$AH684:$AK684)</f>
        <v>2.058319039451115E-3</v>
      </c>
      <c r="AB684" s="31">
        <f>'BASE '!AK684/SUM('BASE '!$AH684:$AK684)</f>
        <v>0</v>
      </c>
      <c r="AC684" s="31">
        <f>'BASE '!AB684/'BASE '!AA684</f>
        <v>0.25506824875050405</v>
      </c>
      <c r="AD684" s="31">
        <f>'BASE '!AF684/'BASE '!AA684</f>
        <v>0.14963401072916793</v>
      </c>
      <c r="AE684" s="31">
        <f>'BASE '!AG684/'BASE '!AA684</f>
        <v>0.59202277809685577</v>
      </c>
      <c r="AF684" s="31">
        <f>'BASE '!AA684/'BASE '!G684</f>
        <v>0.82968831011434707</v>
      </c>
      <c r="DV684" s="5"/>
      <c r="DW684" s="5"/>
      <c r="DX684" s="5"/>
      <c r="DY684" s="5"/>
      <c r="DZ684" s="5"/>
      <c r="EA684" s="5"/>
      <c r="EB684" s="5"/>
    </row>
    <row r="685" spans="1:132">
      <c r="A685" t="s">
        <v>1591</v>
      </c>
      <c r="B685" t="s">
        <v>1586</v>
      </c>
      <c r="C685" t="s">
        <v>1536</v>
      </c>
      <c r="D685" s="31">
        <f>'BASE '!Z685/'BASE '!AA685</f>
        <v>1146.3367582140434</v>
      </c>
      <c r="E685" s="31">
        <f>'BASE '!AA685/'BASE '!CV685</f>
        <v>16.379772079772081</v>
      </c>
      <c r="F685" s="31">
        <f>'BASE '!Z685/'BASE '!CV685</f>
        <v>18776.734826210824</v>
      </c>
      <c r="G685" s="31">
        <f>SUM(OTEs!D685:K685,OTEs!M685,OTEs!N685,OTEs!O685,OTEs!Q685)/'BASE '!AA685</f>
        <v>0.80755918111770109</v>
      </c>
      <c r="H685" s="31">
        <f>OTEs!D685/OTEs!$T685</f>
        <v>3.2177830344563688E-2</v>
      </c>
      <c r="I685" s="31">
        <f>OTEs!E685/OTEs!$T685</f>
        <v>0</v>
      </c>
      <c r="J685" s="31">
        <f>OTEs!F685/OTEs!$T685</f>
        <v>2.9568817073382849E-3</v>
      </c>
      <c r="K685" s="31">
        <f>OTEs!G685/OTEs!$T685</f>
        <v>0</v>
      </c>
      <c r="L685" s="31">
        <f>OTEs!H685/OTEs!$T685</f>
        <v>0</v>
      </c>
      <c r="M685" s="31">
        <f>OTEs!I685/OTEs!$T685</f>
        <v>5.9015880194110595E-2</v>
      </c>
      <c r="N685" s="31">
        <f>OTEs!J685/OTEs!$T685</f>
        <v>0</v>
      </c>
      <c r="O685" s="31">
        <f>OTEs!K685/OTEs!$T685</f>
        <v>0.23559389838762979</v>
      </c>
      <c r="P685" s="31">
        <f>OTEs!L685/OTEs!$T685</f>
        <v>7.0443358321882667E-3</v>
      </c>
      <c r="Q685" s="31">
        <f>OTEs!M685/OTEs!$T685</f>
        <v>0</v>
      </c>
      <c r="R685" s="31">
        <f>OTEs!N685/OTEs!$T685</f>
        <v>0.39797888438592527</v>
      </c>
      <c r="S685" s="31">
        <f>OTEs!O685/OTEs!$T685</f>
        <v>7.9835806098133691E-2</v>
      </c>
      <c r="T685" s="31">
        <f>OTEs!P685/OTEs!$T685</f>
        <v>3.1829961908406246E-3</v>
      </c>
      <c r="U685" s="31">
        <f>OTEs!Q685/OTEs!$T685</f>
        <v>0</v>
      </c>
      <c r="V685" s="31">
        <f>OTEs!R685/OTEs!$T685</f>
        <v>8.2618753587393248E-2</v>
      </c>
      <c r="W685" s="31">
        <f>OTEs!S685/OTEs!$T685</f>
        <v>9.9594733271876595E-2</v>
      </c>
      <c r="X685" s="31">
        <f>SUM('BASE '!AH685:AK685)/'BASE '!AA685</f>
        <v>1.0455185848712014</v>
      </c>
      <c r="Y685" s="31">
        <f>'BASE '!AH685/SUM('BASE '!$AH685:$AK685)</f>
        <v>0.81400765263683261</v>
      </c>
      <c r="Z685" s="31">
        <f>'BASE '!AI685/SUM('BASE '!$AH685:$AK685)</f>
        <v>0.11745133921144571</v>
      </c>
      <c r="AA685" s="31">
        <f>'BASE '!AJ685/SUM('BASE '!$AH685:$AK685)</f>
        <v>6.6544668108467822E-4</v>
      </c>
      <c r="AB685" s="31">
        <f>'BASE '!AK685/SUM('BASE '!$AH685:$AK685)</f>
        <v>6.7875561470637183E-2</v>
      </c>
      <c r="AC685" s="31">
        <f>'BASE '!AB685/'BASE '!AA685</f>
        <v>8.2636147009201105E-2</v>
      </c>
      <c r="AD685" s="31">
        <f>'BASE '!AF685/'BASE '!AA685</f>
        <v>0.45398570260727389</v>
      </c>
      <c r="AE685" s="31">
        <f>'BASE '!AG685/'BASE '!AA685</f>
        <v>0.46103003843946216</v>
      </c>
      <c r="AF685" s="31">
        <f>'BASE '!AA685/'BASE '!G685</f>
        <v>0.71683186549673883</v>
      </c>
      <c r="DV685" s="5"/>
      <c r="DW685" s="5"/>
      <c r="DX685" s="5"/>
      <c r="DY685" s="5"/>
      <c r="DZ685" s="5"/>
      <c r="EA685" s="5"/>
      <c r="EB685" s="5"/>
    </row>
    <row r="686" spans="1:132">
      <c r="A686" t="s">
        <v>1592</v>
      </c>
      <c r="B686" t="s">
        <v>1586</v>
      </c>
      <c r="C686" t="s">
        <v>1593</v>
      </c>
      <c r="D686" s="31">
        <f>'BASE '!Z686/'BASE '!AA686</f>
        <v>627.71281728357587</v>
      </c>
      <c r="E686" s="31">
        <f>'BASE '!AA686/'BASE '!CV686</f>
        <v>41.572170686456403</v>
      </c>
      <c r="F686" s="31">
        <f>'BASE '!Z686/'BASE '!CV686</f>
        <v>26095.384382189241</v>
      </c>
      <c r="G686" s="31">
        <f>SUM(OTEs!D686:K686,OTEs!M686,OTEs!N686,OTEs!O686,OTEs!Q686)/'BASE '!AA686</f>
        <v>0.90238938921963263</v>
      </c>
      <c r="H686" s="31">
        <f>OTEs!D686/OTEs!$T686</f>
        <v>2.2224800735471326E-3</v>
      </c>
      <c r="I686" s="31">
        <f>OTEs!E686/OTEs!$T686</f>
        <v>0</v>
      </c>
      <c r="J686" s="31">
        <f>OTEs!F686/OTEs!$T686</f>
        <v>0</v>
      </c>
      <c r="K686" s="31">
        <f>OTEs!G686/OTEs!$T686</f>
        <v>2.3295875469710905E-3</v>
      </c>
      <c r="L686" s="31">
        <f>OTEs!H686/OTEs!$T686</f>
        <v>0</v>
      </c>
      <c r="M686" s="31">
        <f>OTEs!I686/OTEs!$T686</f>
        <v>0</v>
      </c>
      <c r="N686" s="31">
        <f>OTEs!J686/OTEs!$T686</f>
        <v>0</v>
      </c>
      <c r="O686" s="31">
        <f>OTEs!K686/OTEs!$T686</f>
        <v>6.618795576461349E-2</v>
      </c>
      <c r="P686" s="31">
        <f>OTEs!L686/OTEs!$T686</f>
        <v>8.83636655747655E-4</v>
      </c>
      <c r="Q686" s="31">
        <f>OTEs!M686/OTEs!$T686</f>
        <v>0.19630122191775937</v>
      </c>
      <c r="R686" s="31">
        <f>OTEs!N686/OTEs!$T686</f>
        <v>0.32423217329989207</v>
      </c>
      <c r="S686" s="31">
        <f>OTEs!O686/OTEs!$T686</f>
        <v>0.30500191900889889</v>
      </c>
      <c r="T686" s="31">
        <f>OTEs!P686/OTEs!$T686</f>
        <v>5.757026696537753E-2</v>
      </c>
      <c r="U686" s="31">
        <f>OTEs!Q686/OTEs!$T686</f>
        <v>6.1140516079509462E-3</v>
      </c>
      <c r="V686" s="31">
        <f>OTEs!R686/OTEs!$T686</f>
        <v>3.733588011103476E-2</v>
      </c>
      <c r="W686" s="31">
        <f>OTEs!S686/OTEs!$T686</f>
        <v>1.8208270482072892E-3</v>
      </c>
      <c r="X686" s="31">
        <f>SUM('BASE '!AH686:AK686)/'BASE '!AA686</f>
        <v>0.36550425305925716</v>
      </c>
      <c r="Y686" s="31">
        <f>'BASE '!AH686/SUM('BASE '!$AH686:$AK686)</f>
        <v>0.64822954822954815</v>
      </c>
      <c r="Z686" s="31">
        <f>'BASE '!AI686/SUM('BASE '!$AH686:$AK686)</f>
        <v>0.32429792429792431</v>
      </c>
      <c r="AA686" s="31">
        <f>'BASE '!AJ686/SUM('BASE '!$AH686:$AK686)</f>
        <v>5.9829059829059833E-3</v>
      </c>
      <c r="AB686" s="31">
        <f>'BASE '!AK686/SUM('BASE '!$AH686:$AK686)</f>
        <v>2.1489621489621493E-2</v>
      </c>
      <c r="AC686" s="31">
        <f>'BASE '!AB686/'BASE '!AA686</f>
        <v>0.38124012602979368</v>
      </c>
      <c r="AD686" s="31">
        <f>'BASE '!AF686/'BASE '!AA686</f>
        <v>8.1517712898417471E-2</v>
      </c>
      <c r="AE686" s="31">
        <f>'BASE '!AG686/'BASE '!AA686</f>
        <v>0.53640315252996773</v>
      </c>
      <c r="AF686" s="31">
        <f>'BASE '!AA686/'BASE '!G686</f>
        <v>0.72030263870749411</v>
      </c>
      <c r="DV686" s="5"/>
      <c r="DW686" s="5"/>
      <c r="DX686" s="5"/>
      <c r="DY686" s="5"/>
      <c r="DZ686" s="5"/>
      <c r="EA686" s="5"/>
      <c r="EB686" s="5"/>
    </row>
    <row r="687" spans="1:132">
      <c r="A687" t="s">
        <v>1594</v>
      </c>
      <c r="B687" t="s">
        <v>1586</v>
      </c>
      <c r="C687" t="s">
        <v>1595</v>
      </c>
      <c r="D687" s="31">
        <f>'BASE '!Z687/'BASE '!AA687</f>
        <v>1261.5167788367996</v>
      </c>
      <c r="E687" s="31">
        <f>'BASE '!AA687/'BASE '!CV687</f>
        <v>39.918244485294125</v>
      </c>
      <c r="F687" s="31">
        <f>'BASE '!Z687/'BASE '!CV687</f>
        <v>50357.535199908089</v>
      </c>
      <c r="G687" s="31">
        <f>SUM(OTEs!D687:K687,OTEs!M687,OTEs!N687,OTEs!O687,OTEs!Q687)/'BASE '!AA687</f>
        <v>0.72101756692504548</v>
      </c>
      <c r="H687" s="31">
        <f>OTEs!D687/OTEs!$T687</f>
        <v>0.32595935077254456</v>
      </c>
      <c r="I687" s="31">
        <f>OTEs!E687/OTEs!$T687</f>
        <v>8.9866697731698E-3</v>
      </c>
      <c r="J687" s="31">
        <f>OTEs!F687/OTEs!$T687</f>
        <v>8.6482432011563803E-2</v>
      </c>
      <c r="K687" s="31">
        <f>OTEs!G687/OTEs!$T687</f>
        <v>0</v>
      </c>
      <c r="L687" s="31">
        <f>OTEs!H687/OTEs!$T687</f>
        <v>0</v>
      </c>
      <c r="M687" s="31">
        <f>OTEs!I687/OTEs!$T687</f>
        <v>4.3238244223449511E-2</v>
      </c>
      <c r="N687" s="31">
        <f>OTEs!J687/OTEs!$T687</f>
        <v>0</v>
      </c>
      <c r="O687" s="31">
        <f>OTEs!K687/OTEs!$T687</f>
        <v>3.6051285830779586E-2</v>
      </c>
      <c r="P687" s="31">
        <f>OTEs!L687/OTEs!$T687</f>
        <v>0</v>
      </c>
      <c r="Q687" s="31">
        <f>OTEs!M687/OTEs!$T687</f>
        <v>3.1500892723412659E-2</v>
      </c>
      <c r="R687" s="31">
        <f>OTEs!N687/OTEs!$T687</f>
        <v>0.15339508300782415</v>
      </c>
      <c r="S687" s="31">
        <f>OTEs!O687/OTEs!$T687</f>
        <v>5.8866253153061057E-2</v>
      </c>
      <c r="T687" s="31">
        <f>OTEs!P687/OTEs!$T687</f>
        <v>3.494816022899366E-3</v>
      </c>
      <c r="U687" s="31">
        <f>OTEs!Q687/OTEs!$T687</f>
        <v>0</v>
      </c>
      <c r="V687" s="31">
        <f>OTEs!R687/OTEs!$T687</f>
        <v>9.2379636871973259E-2</v>
      </c>
      <c r="W687" s="31">
        <f>OTEs!S687/OTEs!$T687</f>
        <v>0.15964533560932237</v>
      </c>
      <c r="X687" s="31">
        <f>SUM('BASE '!AH687:AK687)/'BASE '!AA687</f>
        <v>0.19880937716219155</v>
      </c>
      <c r="Y687" s="31">
        <f>'BASE '!AH687/SUM('BASE '!$AH687:$AK687)</f>
        <v>0.77456714343621513</v>
      </c>
      <c r="Z687" s="31">
        <f>'BASE '!AI687/SUM('BASE '!$AH687:$AK687)</f>
        <v>0.20319647924025708</v>
      </c>
      <c r="AA687" s="31">
        <f>'BASE '!AJ687/SUM('BASE '!$AH687:$AK687)</f>
        <v>8.8018993572297165E-3</v>
      </c>
      <c r="AB687" s="31">
        <f>'BASE '!AK687/SUM('BASE '!$AH687:$AK687)</f>
        <v>1.343447796629799E-2</v>
      </c>
      <c r="AC687" s="31">
        <f>'BASE '!AB687/'BASE '!AA687</f>
        <v>0.58271559172527487</v>
      </c>
      <c r="AD687" s="31">
        <f>'BASE '!AF687/'BASE '!AA687</f>
        <v>0.12942813954532528</v>
      </c>
      <c r="AE687" s="31">
        <f>'BASE '!AG687/'BASE '!AA687</f>
        <v>0.28706881367132497</v>
      </c>
      <c r="AF687" s="31">
        <f>'BASE '!AA687/'BASE '!G687</f>
        <v>0.92256862001899487</v>
      </c>
      <c r="DV687" s="5"/>
      <c r="DW687" s="5"/>
      <c r="DX687" s="5"/>
      <c r="DY687" s="5"/>
      <c r="DZ687" s="5"/>
      <c r="EA687" s="5"/>
      <c r="EB687" s="5"/>
    </row>
    <row r="688" spans="1:132">
      <c r="A688" t="s">
        <v>1596</v>
      </c>
      <c r="B688" t="s">
        <v>1586</v>
      </c>
      <c r="C688" t="s">
        <v>119</v>
      </c>
      <c r="D688" s="31">
        <f>'BASE '!Z688/'BASE '!AA688</f>
        <v>328.87518255972793</v>
      </c>
      <c r="E688" s="31">
        <f>'BASE '!AA688/'BASE '!CV688</f>
        <v>157.51238390092882</v>
      </c>
      <c r="F688" s="31">
        <f>'BASE '!Z688/'BASE '!CV688</f>
        <v>51801.914010835913</v>
      </c>
      <c r="G688" s="31">
        <f>SUM(OTEs!D688:K688,OTEs!M688,OTEs!N688,OTEs!O688,OTEs!Q688)/'BASE '!AA688</f>
        <v>0.83506825351586689</v>
      </c>
      <c r="H688" s="31">
        <f>OTEs!D688/OTEs!$T688</f>
        <v>1.2975459670403663E-2</v>
      </c>
      <c r="I688" s="31">
        <f>OTEs!E688/OTEs!$T688</f>
        <v>0</v>
      </c>
      <c r="J688" s="31">
        <f>OTEs!F688/OTEs!$T688</f>
        <v>0</v>
      </c>
      <c r="K688" s="31">
        <f>OTEs!G688/OTEs!$T688</f>
        <v>0</v>
      </c>
      <c r="L688" s="31">
        <f>OTEs!H688/OTEs!$T688</f>
        <v>0</v>
      </c>
      <c r="M688" s="31">
        <f>OTEs!I688/OTEs!$T688</f>
        <v>0</v>
      </c>
      <c r="N688" s="31">
        <f>OTEs!J688/OTEs!$T688</f>
        <v>0</v>
      </c>
      <c r="O688" s="31">
        <f>OTEs!K688/OTEs!$T688</f>
        <v>3.2782695455148649E-3</v>
      </c>
      <c r="P688" s="31">
        <f>OTEs!L688/OTEs!$T688</f>
        <v>0</v>
      </c>
      <c r="Q688" s="31">
        <f>OTEs!M688/OTEs!$T688</f>
        <v>0</v>
      </c>
      <c r="R688" s="31">
        <f>OTEs!N688/OTEs!$T688</f>
        <v>0.81431724015904761</v>
      </c>
      <c r="S688" s="31">
        <f>OTEs!O688/OTEs!$T688</f>
        <v>1.1727063171811795E-3</v>
      </c>
      <c r="T688" s="31">
        <f>OTEs!P688/OTEs!$T688</f>
        <v>5.8603860199251942E-2</v>
      </c>
      <c r="U688" s="31">
        <f>OTEs!Q688/OTEs!$T688</f>
        <v>3.5092720472228093E-3</v>
      </c>
      <c r="V688" s="31">
        <f>OTEs!R688/OTEs!$T688</f>
        <v>0</v>
      </c>
      <c r="W688" s="31">
        <f>OTEs!S688/OTEs!$T688</f>
        <v>0.10614319206137784</v>
      </c>
      <c r="X688" s="31">
        <f>SUM('BASE '!AH688:AK688)/'BASE '!AA688</f>
        <v>0.39308914724872973</v>
      </c>
      <c r="Y688" s="31">
        <f>'BASE '!AH688/SUM('BASE '!$AH688:$AK688)</f>
        <v>0.94254712735636781</v>
      </c>
      <c r="Z688" s="31">
        <f>'BASE '!AI688/SUM('BASE '!$AH688:$AK688)</f>
        <v>2.0626031301565078E-2</v>
      </c>
      <c r="AA688" s="31">
        <f>'BASE '!AJ688/SUM('BASE '!$AH688:$AK688)</f>
        <v>1.0825541277063852E-2</v>
      </c>
      <c r="AB688" s="31">
        <f>'BASE '!AK688/SUM('BASE '!$AH688:$AK688)</f>
        <v>2.6001300065003247E-2</v>
      </c>
      <c r="AC688" s="31">
        <f>'BASE '!AB688/'BASE '!AA688</f>
        <v>9.2918144919560103E-2</v>
      </c>
      <c r="AD688" s="31">
        <f>'BASE '!AF688/'BASE '!AA688</f>
        <v>2.1163995164761723E-2</v>
      </c>
      <c r="AE688" s="31">
        <f>'BASE '!AG688/'BASE '!AA688</f>
        <v>0.88588739398346972</v>
      </c>
      <c r="AF688" s="31">
        <f>'BASE '!AA688/'BASE '!G688</f>
        <v>1.0325979950479247</v>
      </c>
      <c r="DV688" s="5"/>
      <c r="DW688" s="5"/>
      <c r="DX688" s="5"/>
      <c r="DY688" s="5"/>
      <c r="DZ688" s="5"/>
      <c r="EA688" s="5"/>
      <c r="EB688" s="5"/>
    </row>
    <row r="689" spans="1:132">
      <c r="A689" t="s">
        <v>1597</v>
      </c>
      <c r="B689" t="s">
        <v>1586</v>
      </c>
      <c r="C689" t="s">
        <v>1598</v>
      </c>
      <c r="D689" s="31">
        <f>'BASE '!Z689/'BASE '!AA689</f>
        <v>666.18205499540818</v>
      </c>
      <c r="E689" s="31">
        <f>'BASE '!AA689/'BASE '!CV689</f>
        <v>17.33175</v>
      </c>
      <c r="F689" s="31">
        <f>'BASE '!Z689/'BASE '!CV689</f>
        <v>11546.100831666667</v>
      </c>
      <c r="G689" s="31">
        <f>SUM(OTEs!D689:K689,OTEs!M689,OTEs!N689,OTEs!O689,OTEs!Q689)/'BASE '!AA689</f>
        <v>0.86169409705694266</v>
      </c>
      <c r="H689" s="31">
        <f>OTEs!D689/OTEs!$T689</f>
        <v>4.962537799264239E-2</v>
      </c>
      <c r="I689" s="31">
        <f>OTEs!E689/OTEs!$T689</f>
        <v>0</v>
      </c>
      <c r="J689" s="31">
        <f>OTEs!F689/OTEs!$T689</f>
        <v>7.2227893449411593E-3</v>
      </c>
      <c r="K689" s="31">
        <f>OTEs!G689/OTEs!$T689</f>
        <v>1.293842331323793E-2</v>
      </c>
      <c r="L689" s="31">
        <f>OTEs!H689/OTEs!$T689</f>
        <v>1.5408617269207807E-3</v>
      </c>
      <c r="M689" s="31">
        <f>OTEs!I689/OTEs!$T689</f>
        <v>3.5670948978216072E-2</v>
      </c>
      <c r="N689" s="31">
        <f>OTEs!J689/OTEs!$T689</f>
        <v>0</v>
      </c>
      <c r="O689" s="31">
        <f>OTEs!K689/OTEs!$T689</f>
        <v>0.26056453321520062</v>
      </c>
      <c r="P689" s="31">
        <f>OTEs!L689/OTEs!$T689</f>
        <v>6.2308596082359072E-2</v>
      </c>
      <c r="Q689" s="31">
        <f>OTEs!M689/OTEs!$T689</f>
        <v>0</v>
      </c>
      <c r="R689" s="31">
        <f>OTEs!N689/OTEs!$T689</f>
        <v>0.47150368843775892</v>
      </c>
      <c r="S689" s="31">
        <f>OTEs!O689/OTEs!$T689</f>
        <v>2.3892987153065353E-2</v>
      </c>
      <c r="T689" s="31">
        <f>OTEs!P689/OTEs!$T689</f>
        <v>1.4185558273464438E-2</v>
      </c>
      <c r="U689" s="31">
        <f>OTEs!Q689/OTEs!$T689</f>
        <v>0</v>
      </c>
      <c r="V689" s="31">
        <f>OTEs!R689/OTEs!$T689</f>
        <v>2.4451549529074138E-2</v>
      </c>
      <c r="W689" s="31">
        <f>OTEs!S689/OTEs!$T689</f>
        <v>3.6094685953119293E-2</v>
      </c>
      <c r="X689" s="31">
        <f>SUM('BASE '!AH689:AK689)/'BASE '!AA689</f>
        <v>0.31190349118429084</v>
      </c>
      <c r="Y689" s="31">
        <f>'BASE '!AH689/SUM('BASE '!$AH689:$AK689)</f>
        <v>0.83906274086634813</v>
      </c>
      <c r="Z689" s="31">
        <f>'BASE '!AI689/SUM('BASE '!$AH689:$AK689)</f>
        <v>0.12162787112686914</v>
      </c>
      <c r="AA689" s="31">
        <f>'BASE '!AJ689/SUM('BASE '!$AH689:$AK689)</f>
        <v>2.3123169415754587E-3</v>
      </c>
      <c r="AB689" s="31">
        <f>'BASE '!AK689/SUM('BASE '!$AH689:$AK689)</f>
        <v>3.6997071065207339E-2</v>
      </c>
      <c r="AC689" s="31">
        <f>'BASE '!AB689/'BASE '!AA689</f>
        <v>0.22177506599160501</v>
      </c>
      <c r="AD689" s="31">
        <f>'BASE '!AF689/'BASE '!AA689</f>
        <v>0.42089902443011623</v>
      </c>
      <c r="AE689" s="31">
        <f>'BASE '!AG689/'BASE '!AA689</f>
        <v>0.35521994797601703</v>
      </c>
      <c r="AF689" s="31">
        <f>'BASE '!AA689/'BASE '!G689</f>
        <v>0.43656361531226312</v>
      </c>
      <c r="DV689" s="5"/>
      <c r="DW689" s="5"/>
      <c r="DX689" s="5"/>
      <c r="DY689" s="5"/>
      <c r="DZ689" s="5"/>
      <c r="EA689" s="5"/>
      <c r="EB689" s="5"/>
    </row>
    <row r="690" spans="1:132">
      <c r="A690" t="s">
        <v>1599</v>
      </c>
      <c r="B690" t="s">
        <v>1586</v>
      </c>
      <c r="C690" t="s">
        <v>1600</v>
      </c>
      <c r="D690" s="31">
        <f>'BASE '!Z690/'BASE '!AA690</f>
        <v>627.16420476913322</v>
      </c>
      <c r="E690" s="31">
        <f>'BASE '!AA690/'BASE '!CV690</f>
        <v>68.629156223893062</v>
      </c>
      <c r="F690" s="31">
        <f>'BASE '!Z690/'BASE '!CV690</f>
        <v>43041.750187134501</v>
      </c>
      <c r="G690" s="31">
        <f>SUM(OTEs!D690:K690,OTEs!M690,OTEs!N690,OTEs!O690,OTEs!Q690)/'BASE '!AA690</f>
        <v>0.83455326960368403</v>
      </c>
      <c r="H690" s="31">
        <f>OTEs!D690/OTEs!$T690</f>
        <v>3.3721611070602113E-2</v>
      </c>
      <c r="I690" s="31">
        <f>OTEs!E690/OTEs!$T690</f>
        <v>0</v>
      </c>
      <c r="J690" s="31">
        <f>OTEs!F690/OTEs!$T690</f>
        <v>0</v>
      </c>
      <c r="K690" s="31">
        <f>OTEs!G690/OTEs!$T690</f>
        <v>3.8807485413717251E-3</v>
      </c>
      <c r="L690" s="31">
        <f>OTEs!H690/OTEs!$T690</f>
        <v>0</v>
      </c>
      <c r="M690" s="31">
        <f>OTEs!I690/OTEs!$T690</f>
        <v>0</v>
      </c>
      <c r="N690" s="31">
        <f>OTEs!J690/OTEs!$T690</f>
        <v>0</v>
      </c>
      <c r="O690" s="31">
        <f>OTEs!K690/OTEs!$T690</f>
        <v>5.137487811795869E-2</v>
      </c>
      <c r="P690" s="31">
        <f>OTEs!L690/OTEs!$T690</f>
        <v>6.0621479724062713E-4</v>
      </c>
      <c r="Q690" s="31">
        <f>OTEs!M690/OTEs!$T690</f>
        <v>0</v>
      </c>
      <c r="R690" s="31">
        <f>OTEs!N690/OTEs!$T690</f>
        <v>0.73401534526854217</v>
      </c>
      <c r="S690" s="31">
        <f>OTEs!O690/OTEs!$T690</f>
        <v>1.1560686605209309E-2</v>
      </c>
      <c r="T690" s="31">
        <f>OTEs!P690/OTEs!$T690</f>
        <v>9.9892755976632733E-2</v>
      </c>
      <c r="U690" s="31">
        <f>OTEs!Q690/OTEs!$T690</f>
        <v>0</v>
      </c>
      <c r="V690" s="31">
        <f>OTEs!R690/OTEs!$T690</f>
        <v>2.0134121980642512E-3</v>
      </c>
      <c r="W690" s="31">
        <f>OTEs!S690/OTEs!$T690</f>
        <v>6.2934347424378353E-2</v>
      </c>
      <c r="X690" s="31">
        <f>SUM('BASE '!AH690:AK690)/'BASE '!AA690</f>
        <v>0.52937889763856216</v>
      </c>
      <c r="Y690" s="31">
        <f>'BASE '!AH690/SUM('BASE '!$AH690:$AK690)</f>
        <v>0.88486479028697562</v>
      </c>
      <c r="Z690" s="31">
        <f>'BASE '!AI690/SUM('BASE '!$AH690:$AK690)</f>
        <v>7.2456769683590883E-2</v>
      </c>
      <c r="AA690" s="31">
        <f>'BASE '!AJ690/SUM('BASE '!$AH690:$AK690)</f>
        <v>0</v>
      </c>
      <c r="AB690" s="31">
        <f>'BASE '!AK690/SUM('BASE '!$AH690:$AK690)</f>
        <v>4.2678440029433405E-2</v>
      </c>
      <c r="AC690" s="31">
        <f>'BASE '!AB690/'BASE '!AA690</f>
        <v>0.15366327811260255</v>
      </c>
      <c r="AD690" s="31">
        <f>'BASE '!AF690/'BASE '!AA690</f>
        <v>9.4204318732645884E-2</v>
      </c>
      <c r="AE690" s="31">
        <f>'BASE '!AG690/'BASE '!AA690</f>
        <v>0.75128029400200369</v>
      </c>
      <c r="AF690" s="31">
        <f>'BASE '!AA690/'BASE '!G690</f>
        <v>0.80881070615972217</v>
      </c>
      <c r="DV690" s="5"/>
      <c r="DW690" s="5"/>
      <c r="DX690" s="5"/>
      <c r="DY690" s="5"/>
      <c r="DZ690" s="5"/>
      <c r="EA690" s="5"/>
      <c r="EB690" s="5"/>
    </row>
    <row r="691" spans="1:132">
      <c r="A691" t="s">
        <v>1601</v>
      </c>
      <c r="B691" t="s">
        <v>1586</v>
      </c>
      <c r="C691" t="s">
        <v>1523</v>
      </c>
      <c r="D691" s="31">
        <f>'BASE '!Z691/'BASE '!AA691</f>
        <v>459.06606118403698</v>
      </c>
      <c r="E691" s="31">
        <f>'BASE '!AA691/'BASE '!CV691</f>
        <v>63.906339712918651</v>
      </c>
      <c r="F691" s="31">
        <f>'BASE '!Z691/'BASE '!CV691</f>
        <v>29337.231656698565</v>
      </c>
      <c r="G691" s="31">
        <f>SUM(OTEs!D691:K691,OTEs!M691,OTEs!N691,OTEs!O691,OTEs!Q691)/'BASE '!AA691</f>
        <v>0.77793271777440443</v>
      </c>
      <c r="H691" s="31">
        <f>OTEs!D691/OTEs!$T691</f>
        <v>4.6086434057017497E-2</v>
      </c>
      <c r="I691" s="31">
        <f>OTEs!E691/OTEs!$T691</f>
        <v>0</v>
      </c>
      <c r="J691" s="31">
        <f>OTEs!F691/OTEs!$T691</f>
        <v>0</v>
      </c>
      <c r="K691" s="31">
        <f>OTEs!G691/OTEs!$T691</f>
        <v>0</v>
      </c>
      <c r="L691" s="31">
        <f>OTEs!H691/OTEs!$T691</f>
        <v>4.7428484792899288E-2</v>
      </c>
      <c r="M691" s="31">
        <f>OTEs!I691/OTEs!$T691</f>
        <v>0</v>
      </c>
      <c r="N691" s="31">
        <f>OTEs!J691/OTEs!$T691</f>
        <v>0</v>
      </c>
      <c r="O691" s="31">
        <f>OTEs!K691/OTEs!$T691</f>
        <v>7.9456141894256888E-3</v>
      </c>
      <c r="P691" s="31">
        <f>OTEs!L691/OTEs!$T691</f>
        <v>1.2353605100167146E-3</v>
      </c>
      <c r="Q691" s="31">
        <f>OTEs!M691/OTEs!$T691</f>
        <v>0</v>
      </c>
      <c r="R691" s="31">
        <f>OTEs!N691/OTEs!$T691</f>
        <v>0.53972151979290861</v>
      </c>
      <c r="S691" s="31">
        <f>OTEs!O691/OTEs!$T691</f>
        <v>0.13675066494215329</v>
      </c>
      <c r="T691" s="31">
        <f>OTEs!P691/OTEs!$T691</f>
        <v>1.5909945962336476E-2</v>
      </c>
      <c r="U691" s="31">
        <f>OTEs!Q691/OTEs!$T691</f>
        <v>0</v>
      </c>
      <c r="V691" s="31">
        <f>OTEs!R691/OTEs!$T691</f>
        <v>9.6217737905165468E-2</v>
      </c>
      <c r="W691" s="31">
        <f>OTEs!S691/OTEs!$T691</f>
        <v>0.10870423784807685</v>
      </c>
      <c r="X691" s="31">
        <f>SUM('BASE '!AH691:AK691)/'BASE '!AA691</f>
        <v>0.3543425729564611</v>
      </c>
      <c r="Y691" s="31">
        <f>'BASE '!AH691/SUM('BASE '!$AH691:$AK691)</f>
        <v>0.79789762822883092</v>
      </c>
      <c r="Z691" s="31">
        <f>'BASE '!AI691/SUM('BASE '!$AH691:$AK691)</f>
        <v>0.19037557445459824</v>
      </c>
      <c r="AA691" s="31">
        <f>'BASE '!AJ691/SUM('BASE '!$AH691:$AK691)</f>
        <v>1.584702340077122E-3</v>
      </c>
      <c r="AB691" s="31">
        <f>'BASE '!AK691/SUM('BASE '!$AH691:$AK691)</f>
        <v>1.0142094976493581E-2</v>
      </c>
      <c r="AC691" s="31">
        <f>'BASE '!AB691/'BASE '!AA691</f>
        <v>0.24340158388191455</v>
      </c>
      <c r="AD691" s="31">
        <f>'BASE '!AF691/'BASE '!AA691</f>
        <v>6.38026268256663E-2</v>
      </c>
      <c r="AE691" s="31">
        <f>'BASE '!AG691/'BASE '!AA691</f>
        <v>0.69273963654196391</v>
      </c>
      <c r="AF691" s="31">
        <f>'BASE '!AA691/'BASE '!G691</f>
        <v>0.73459972830911935</v>
      </c>
      <c r="DV691" s="5"/>
      <c r="DW691" s="5"/>
      <c r="DX691" s="5"/>
      <c r="DY691" s="5"/>
      <c r="DZ691" s="5"/>
      <c r="EA691" s="5"/>
      <c r="EB691" s="5"/>
    </row>
    <row r="692" spans="1:132">
      <c r="A692" t="s">
        <v>1602</v>
      </c>
      <c r="B692" t="s">
        <v>1586</v>
      </c>
      <c r="C692" t="s">
        <v>1603</v>
      </c>
      <c r="D692" s="31">
        <f>'BASE '!Z692/'BASE '!AA692</f>
        <v>386.9512635096591</v>
      </c>
      <c r="E692" s="31">
        <f>'BASE '!AA692/'BASE '!CV692</f>
        <v>36.033888888888889</v>
      </c>
      <c r="F692" s="31">
        <f>'BASE '!Z692/'BASE '!CV692</f>
        <v>13943.358834722221</v>
      </c>
      <c r="G692" s="31">
        <f>SUM(OTEs!D692:K692,OTEs!M692,OTEs!N692,OTEs!O692,OTEs!Q692)/'BASE '!AA692</f>
        <v>0.5927599019441574</v>
      </c>
      <c r="H692" s="31">
        <f>OTEs!D692/OTEs!$T692</f>
        <v>1.0651719787379265E-2</v>
      </c>
      <c r="I692" s="31">
        <f>OTEs!E692/OTEs!$T692</f>
        <v>0</v>
      </c>
      <c r="J692" s="31">
        <f>OTEs!F692/OTEs!$T692</f>
        <v>0</v>
      </c>
      <c r="K692" s="31">
        <f>OTEs!G692/OTEs!$T692</f>
        <v>2.4736809447972038E-3</v>
      </c>
      <c r="L692" s="31">
        <f>OTEs!H692/OTEs!$T692</f>
        <v>0</v>
      </c>
      <c r="M692" s="31">
        <f>OTEs!I692/OTEs!$T692</f>
        <v>3.3092721669527813E-3</v>
      </c>
      <c r="N692" s="31">
        <f>OTEs!J692/OTEs!$T692</f>
        <v>0</v>
      </c>
      <c r="O692" s="31">
        <f>OTEs!K692/OTEs!$T692</f>
        <v>0.19041138389625434</v>
      </c>
      <c r="P692" s="31">
        <f>OTEs!L692/OTEs!$T692</f>
        <v>3.3092721669527813E-3</v>
      </c>
      <c r="Q692" s="31">
        <f>OTEs!M692/OTEs!$T692</f>
        <v>0</v>
      </c>
      <c r="R692" s="31">
        <f>OTEs!N692/OTEs!$T692</f>
        <v>0.38638234503298929</v>
      </c>
      <c r="S692" s="31">
        <f>OTEs!O692/OTEs!$T692</f>
        <v>4.2929533185794955E-2</v>
      </c>
      <c r="T692" s="31">
        <f>OTEs!P692/OTEs!$T692</f>
        <v>0</v>
      </c>
      <c r="U692" s="31">
        <f>OTEs!Q692/OTEs!$T692</f>
        <v>0</v>
      </c>
      <c r="V692" s="31">
        <f>OTEs!R692/OTEs!$T692</f>
        <v>4.1986390618213411E-3</v>
      </c>
      <c r="W692" s="31">
        <f>OTEs!S692/OTEs!$T692</f>
        <v>0.35633415375705807</v>
      </c>
      <c r="X692" s="31">
        <f>SUM('BASE '!AH692:AK692)/'BASE '!AA692</f>
        <v>0.28356793758961468</v>
      </c>
      <c r="Y692" s="31">
        <f>'BASE '!AH692/SUM('BASE '!$AH692:$AK692)</f>
        <v>0.77735490009514752</v>
      </c>
      <c r="Z692" s="31">
        <f>'BASE '!AI692/SUM('BASE '!$AH692:$AK692)</f>
        <v>0.2207421503330162</v>
      </c>
      <c r="AA692" s="31">
        <f>'BASE '!AJ692/SUM('BASE '!$AH692:$AK692)</f>
        <v>1.9029495718363464E-3</v>
      </c>
      <c r="AB692" s="31">
        <f>'BASE '!AK692/SUM('BASE '!$AH692:$AK692)</f>
        <v>0</v>
      </c>
      <c r="AC692" s="31">
        <f>'BASE '!AB692/'BASE '!AA692</f>
        <v>0.22094170610998906</v>
      </c>
      <c r="AD692" s="31">
        <f>'BASE '!AF692/'BASE '!AA692</f>
        <v>0.2333104639151416</v>
      </c>
      <c r="AE692" s="31">
        <f>'BASE '!AG692/'BASE '!AA692</f>
        <v>0.54538551672037128</v>
      </c>
      <c r="AF692" s="31">
        <f>'BASE '!AA692/'BASE '!G692</f>
        <v>1.0173521598509629</v>
      </c>
      <c r="DV692" s="5"/>
      <c r="DW692" s="5"/>
      <c r="DX692" s="5"/>
      <c r="DY692" s="5"/>
      <c r="DZ692" s="5"/>
      <c r="EA692" s="5"/>
      <c r="EB692" s="5"/>
    </row>
    <row r="693" spans="1:132">
      <c r="A693" t="s">
        <v>1604</v>
      </c>
      <c r="B693" t="s">
        <v>1586</v>
      </c>
      <c r="C693" t="s">
        <v>1310</v>
      </c>
      <c r="D693" s="31">
        <f>'BASE '!Z693/'BASE '!AA693</f>
        <v>385.44341483788492</v>
      </c>
      <c r="E693" s="31">
        <f>'BASE '!AA693/'BASE '!CV693</f>
        <v>66.91125000000001</v>
      </c>
      <c r="F693" s="31">
        <f>'BASE '!Z693/'BASE '!CV693</f>
        <v>25790.500691071426</v>
      </c>
      <c r="G693" s="31">
        <f>SUM(OTEs!D693:K693,OTEs!M693,OTEs!N693,OTEs!O693,OTEs!Q693)/'BASE '!AA693</f>
        <v>0.83761539138998087</v>
      </c>
      <c r="H693" s="31">
        <f>OTEs!D693/OTEs!$T693</f>
        <v>0.28587367342145159</v>
      </c>
      <c r="I693" s="31">
        <f>OTEs!E693/OTEs!$T693</f>
        <v>0</v>
      </c>
      <c r="J693" s="31">
        <f>OTEs!F693/OTEs!$T693</f>
        <v>0</v>
      </c>
      <c r="K693" s="31">
        <f>OTEs!G693/OTEs!$T693</f>
        <v>0</v>
      </c>
      <c r="L693" s="31">
        <f>OTEs!H693/OTEs!$T693</f>
        <v>0</v>
      </c>
      <c r="M693" s="31">
        <f>OTEs!I693/OTEs!$T693</f>
        <v>0</v>
      </c>
      <c r="N693" s="31">
        <f>OTEs!J693/OTEs!$T693</f>
        <v>0</v>
      </c>
      <c r="O693" s="31">
        <f>OTEs!K693/OTEs!$T693</f>
        <v>5.8286711793470135E-2</v>
      </c>
      <c r="P693" s="31">
        <f>OTEs!L693/OTEs!$T693</f>
        <v>0</v>
      </c>
      <c r="Q693" s="31">
        <f>OTEs!M693/OTEs!$T693</f>
        <v>0</v>
      </c>
      <c r="R693" s="31">
        <f>OTEs!N693/OTEs!$T693</f>
        <v>0.42505231577373964</v>
      </c>
      <c r="S693" s="31">
        <f>OTEs!O693/OTEs!$T693</f>
        <v>6.8525656082509448E-2</v>
      </c>
      <c r="T693" s="31">
        <f>OTEs!P693/OTEs!$T693</f>
        <v>6.4415131002968126E-2</v>
      </c>
      <c r="U693" s="31">
        <f>OTEs!Q693/OTEs!$T693</f>
        <v>0</v>
      </c>
      <c r="V693" s="31">
        <f>OTEs!R693/OTEs!$T693</f>
        <v>0</v>
      </c>
      <c r="W693" s="31">
        <f>OTEs!S693/OTEs!$T693</f>
        <v>9.7846511925861065E-2</v>
      </c>
      <c r="X693" s="31">
        <f>SUM('BASE '!AH693:AK693)/'BASE '!AA693</f>
        <v>0.34064312268650104</v>
      </c>
      <c r="Y693" s="31">
        <f>'BASE '!AH693/SUM('BASE '!$AH693:$AK693)</f>
        <v>0.71740833594484488</v>
      </c>
      <c r="Z693" s="31">
        <f>'BASE '!AI693/SUM('BASE '!$AH693:$AK693)</f>
        <v>0.27193669696020056</v>
      </c>
      <c r="AA693" s="31">
        <f>'BASE '!AJ693/SUM('BASE '!$AH693:$AK693)</f>
        <v>0</v>
      </c>
      <c r="AB693" s="31">
        <f>'BASE '!AK693/SUM('BASE '!$AH693:$AK693)</f>
        <v>1.0654967094954559E-2</v>
      </c>
      <c r="AC693" s="31">
        <f>'BASE '!AB693/'BASE '!AA693</f>
        <v>0.30876454151688137</v>
      </c>
      <c r="AD693" s="31">
        <f>'BASE '!AF693/'BASE '!AA693</f>
        <v>0.11855256029441985</v>
      </c>
      <c r="AE693" s="31">
        <f>'BASE '!AG693/'BASE '!AA693</f>
        <v>0.57213312943851535</v>
      </c>
      <c r="AF693" s="31">
        <f>'BASE '!AA693/'BASE '!G693</f>
        <v>0.72868641201939244</v>
      </c>
      <c r="DV693" s="5"/>
      <c r="DW693" s="5"/>
      <c r="DX693" s="5"/>
      <c r="DY693" s="5"/>
      <c r="DZ693" s="5"/>
      <c r="EA693" s="5"/>
      <c r="EB693" s="5"/>
    </row>
    <row r="694" spans="1:132">
      <c r="A694" t="s">
        <v>1607</v>
      </c>
      <c r="B694" t="s">
        <v>1606</v>
      </c>
      <c r="C694" t="s">
        <v>1608</v>
      </c>
      <c r="D694" s="31">
        <f>'BASE '!Z694/'BASE '!AA694</f>
        <v>333.96009011551223</v>
      </c>
      <c r="E694" s="31">
        <f>'BASE '!AA694/'BASE '!CV694</f>
        <v>83.739554794520544</v>
      </c>
      <c r="F694" s="31">
        <f>'BASE '!Z694/'BASE '!CV694</f>
        <v>27965.669265410957</v>
      </c>
      <c r="G694" s="31">
        <f>SUM(OTEs!D694:K694,OTEs!M694,OTEs!N694,OTEs!O694,OTEs!Q694)/'BASE '!AA694</f>
        <v>0.72225936990710349</v>
      </c>
      <c r="H694" s="31">
        <f>OTEs!D694/OTEs!$T694</f>
        <v>1.7598104315832766E-2</v>
      </c>
      <c r="I694" s="31">
        <f>OTEs!E694/OTEs!$T694</f>
        <v>0</v>
      </c>
      <c r="J694" s="31">
        <f>OTEs!F694/OTEs!$T694</f>
        <v>0</v>
      </c>
      <c r="K694" s="31">
        <f>OTEs!G694/OTEs!$T694</f>
        <v>0</v>
      </c>
      <c r="L694" s="31">
        <f>OTEs!H694/OTEs!$T694</f>
        <v>0</v>
      </c>
      <c r="M694" s="31">
        <f>OTEs!I694/OTEs!$T694</f>
        <v>0</v>
      </c>
      <c r="N694" s="31">
        <f>OTEs!J694/OTEs!$T694</f>
        <v>0</v>
      </c>
      <c r="O694" s="31">
        <f>OTEs!K694/OTEs!$T694</f>
        <v>0.13504703400322085</v>
      </c>
      <c r="P694" s="31">
        <f>OTEs!L694/OTEs!$T694</f>
        <v>0</v>
      </c>
      <c r="Q694" s="31">
        <f>OTEs!M694/OTEs!$T694</f>
        <v>2.046291199515438E-3</v>
      </c>
      <c r="R694" s="31">
        <f>OTEs!N694/OTEs!$T694</f>
        <v>0.42665171509896882</v>
      </c>
      <c r="S694" s="31">
        <f>OTEs!O694/OTEs!$T694</f>
        <v>0.13917031077024447</v>
      </c>
      <c r="T694" s="31">
        <f>OTEs!P694/OTEs!$T694</f>
        <v>5.8004170341464607E-2</v>
      </c>
      <c r="U694" s="31">
        <f>OTEs!Q694/OTEs!$T694</f>
        <v>2.2631980666640746E-3</v>
      </c>
      <c r="V694" s="31">
        <f>OTEs!R694/OTEs!$T694</f>
        <v>0.14078483452666213</v>
      </c>
      <c r="W694" s="31">
        <f>OTEs!S694/OTEs!$T694</f>
        <v>7.8434341677426744E-2</v>
      </c>
      <c r="X694" s="31">
        <f>SUM('BASE '!AH694:AK694)/'BASE '!AA694</f>
        <v>0.30987303671077354</v>
      </c>
      <c r="Y694" s="31">
        <f>'BASE '!AH694/SUM('BASE '!$AH694:$AK694)</f>
        <v>0.55780651973076423</v>
      </c>
      <c r="Z694" s="31">
        <f>'BASE '!AI694/SUM('BASE '!$AH694:$AK694)</f>
        <v>0.41526989573709921</v>
      </c>
      <c r="AA694" s="31">
        <f>'BASE '!AJ694/SUM('BASE '!$AH694:$AK694)</f>
        <v>2.2172363732347898E-2</v>
      </c>
      <c r="AB694" s="31">
        <f>'BASE '!AK694/SUM('BASE '!$AH694:$AK694)</f>
        <v>4.7512207997888354E-3</v>
      </c>
      <c r="AC694" s="31">
        <f>'BASE '!AB694/'BASE '!AA694</f>
        <v>0.10480350237915584</v>
      </c>
      <c r="AD694" s="31">
        <f>'BASE '!AF694/'BASE '!AA694</f>
        <v>0.10760695977212451</v>
      </c>
      <c r="AE694" s="31">
        <f>'BASE '!AG694/'BASE '!AA694</f>
        <v>0.78724805179137036</v>
      </c>
      <c r="AF694" s="31">
        <f>'BASE '!AA694/'BASE '!G694</f>
        <v>0.74312827197422737</v>
      </c>
      <c r="DV694" s="5"/>
      <c r="DW694" s="5"/>
      <c r="DX694" s="5"/>
      <c r="DY694" s="5"/>
      <c r="DZ694" s="5"/>
      <c r="EA694" s="5"/>
      <c r="EB694" s="5"/>
    </row>
    <row r="695" spans="1:132">
      <c r="A695" t="s">
        <v>1609</v>
      </c>
      <c r="B695" t="s">
        <v>1606</v>
      </c>
      <c r="C695" t="s">
        <v>1606</v>
      </c>
      <c r="D695" s="31">
        <f>'BASE '!Z695/'BASE '!AA695</f>
        <v>480.10493682251234</v>
      </c>
      <c r="E695" s="31">
        <f>'BASE '!AA695/'BASE '!CV695</f>
        <v>74.296387718242002</v>
      </c>
      <c r="F695" s="31">
        <f>'BASE '!Z695/'BASE '!CV695</f>
        <v>35670.062531607458</v>
      </c>
      <c r="G695" s="31">
        <f>SUM(OTEs!D695:K695,OTEs!M695,OTEs!N695,OTEs!O695,OTEs!Q695)/'BASE '!AA695</f>
        <v>0.55597647770008496</v>
      </c>
      <c r="H695" s="31">
        <f>OTEs!D695/OTEs!$T695</f>
        <v>0.19730697011367879</v>
      </c>
      <c r="I695" s="31">
        <f>OTEs!E695/OTEs!$T695</f>
        <v>0</v>
      </c>
      <c r="J695" s="31">
        <f>OTEs!F695/OTEs!$T695</f>
        <v>0</v>
      </c>
      <c r="K695" s="31">
        <f>OTEs!G695/OTEs!$T695</f>
        <v>0</v>
      </c>
      <c r="L695" s="31">
        <f>OTEs!H695/OTEs!$T695</f>
        <v>5.6924777159827695E-5</v>
      </c>
      <c r="M695" s="31">
        <f>OTEs!I695/OTEs!$T695</f>
        <v>0</v>
      </c>
      <c r="N695" s="31">
        <f>OTEs!J695/OTEs!$T695</f>
        <v>2.5290865281009161E-3</v>
      </c>
      <c r="O695" s="31">
        <f>OTEs!K695/OTEs!$T695</f>
        <v>7.1695130410598412E-2</v>
      </c>
      <c r="P695" s="31">
        <f>OTEs!L695/OTEs!$T695</f>
        <v>0</v>
      </c>
      <c r="Q695" s="31">
        <f>OTEs!M695/OTEs!$T695</f>
        <v>9.9211754478556839E-3</v>
      </c>
      <c r="R695" s="31">
        <f>OTEs!N695/OTEs!$T695</f>
        <v>0.2080031357420104</v>
      </c>
      <c r="S695" s="31">
        <f>OTEs!O695/OTEs!$T695</f>
        <v>6.2710774152573034E-2</v>
      </c>
      <c r="T695" s="31">
        <f>OTEs!P695/OTEs!$T695</f>
        <v>0.11200356511747241</v>
      </c>
      <c r="U695" s="31">
        <f>OTEs!Q695/OTEs!$T695</f>
        <v>5.7290722155855164E-3</v>
      </c>
      <c r="V695" s="31">
        <f>OTEs!R695/OTEs!$T695</f>
        <v>0.12532558939507665</v>
      </c>
      <c r="W695" s="31">
        <f>OTEs!S695/OTEs!$T695</f>
        <v>0.20471857609988833</v>
      </c>
      <c r="X695" s="31">
        <f>SUM('BASE '!AH695:AK695)/'BASE '!AA695</f>
        <v>0.29287807834770185</v>
      </c>
      <c r="Y695" s="31">
        <f>'BASE '!AH695/SUM('BASE '!$AH695:$AK695)</f>
        <v>0.61386713886506394</v>
      </c>
      <c r="Z695" s="31">
        <f>'BASE '!AI695/SUM('BASE '!$AH695:$AK695)</f>
        <v>0.37429101070746756</v>
      </c>
      <c r="AA695" s="31">
        <f>'BASE '!AJ695/SUM('BASE '!$AH695:$AK695)</f>
        <v>8.7430484464488291E-3</v>
      </c>
      <c r="AB695" s="31">
        <f>'BASE '!AK695/SUM('BASE '!$AH695:$AK695)</f>
        <v>3.0988019810198378E-3</v>
      </c>
      <c r="AC695" s="31">
        <f>'BASE '!AB695/'BASE '!AA695</f>
        <v>0.35333771452510937</v>
      </c>
      <c r="AD695" s="31">
        <f>'BASE '!AF695/'BASE '!AA695</f>
        <v>0.15756002732437488</v>
      </c>
      <c r="AE695" s="31">
        <f>'BASE '!AG695/'BASE '!AA695</f>
        <v>0.48885510707313973</v>
      </c>
      <c r="AF695" s="31">
        <f>'BASE '!AA695/'BASE '!G695</f>
        <v>0.8725380913142986</v>
      </c>
      <c r="DV695" s="5"/>
      <c r="DW695" s="5"/>
      <c r="DX695" s="5"/>
      <c r="DY695" s="5"/>
      <c r="DZ695" s="5"/>
      <c r="EA695" s="5"/>
      <c r="EB695" s="5"/>
    </row>
    <row r="696" spans="1:132">
      <c r="A696" t="s">
        <v>1610</v>
      </c>
      <c r="B696" t="s">
        <v>1606</v>
      </c>
      <c r="C696" t="s">
        <v>1611</v>
      </c>
      <c r="D696" s="31">
        <f>'BASE '!Z696/'BASE '!AA696</f>
        <v>376.38812301383183</v>
      </c>
      <c r="E696" s="31">
        <f>'BASE '!AA696/'BASE '!CV696</f>
        <v>62.611323529411763</v>
      </c>
      <c r="F696" s="31">
        <f>'BASE '!Z696/'BASE '!CV696</f>
        <v>23566.158542647056</v>
      </c>
      <c r="G696" s="31">
        <f>SUM(OTEs!D696:K696,OTEs!M696,OTEs!N696,OTEs!O696,OTEs!Q696)/'BASE '!AA696</f>
        <v>0.84693381435889492</v>
      </c>
      <c r="H696" s="31">
        <f>OTEs!D696/OTEs!$T696</f>
        <v>0.12908152356516692</v>
      </c>
      <c r="I696" s="31">
        <f>OTEs!E696/OTEs!$T696</f>
        <v>0</v>
      </c>
      <c r="J696" s="31">
        <f>OTEs!F696/OTEs!$T696</f>
        <v>0</v>
      </c>
      <c r="K696" s="31">
        <f>OTEs!G696/OTEs!$T696</f>
        <v>0</v>
      </c>
      <c r="L696" s="31">
        <f>OTEs!H696/OTEs!$T696</f>
        <v>2.5140563947491461E-2</v>
      </c>
      <c r="M696" s="31">
        <f>OTEs!I696/OTEs!$T696</f>
        <v>1.7621890617400558E-4</v>
      </c>
      <c r="N696" s="31">
        <f>OTEs!J696/OTEs!$T696</f>
        <v>0</v>
      </c>
      <c r="O696" s="31">
        <f>OTEs!K696/OTEs!$T696</f>
        <v>0.11640551024771678</v>
      </c>
      <c r="P696" s="31">
        <f>OTEs!L696/OTEs!$T696</f>
        <v>0</v>
      </c>
      <c r="Q696" s="31">
        <f>OTEs!M696/OTEs!$T696</f>
        <v>0</v>
      </c>
      <c r="R696" s="31">
        <f>OTEs!N696/OTEs!$T696</f>
        <v>0.32524136116182295</v>
      </c>
      <c r="S696" s="31">
        <f>OTEs!O696/OTEs!$T696</f>
        <v>0.24984786434433642</v>
      </c>
      <c r="T696" s="31">
        <f>OTEs!P696/OTEs!$T696</f>
        <v>4.4172205814284063E-2</v>
      </c>
      <c r="U696" s="31">
        <f>OTEs!Q696/OTEs!$T696</f>
        <v>1.3392636869224424E-3</v>
      </c>
      <c r="V696" s="31">
        <f>OTEs!R696/OTEs!$T696</f>
        <v>1.4172699227221355E-2</v>
      </c>
      <c r="W696" s="31">
        <f>OTEs!S696/OTEs!$T696</f>
        <v>9.4422789098863494E-2</v>
      </c>
      <c r="X696" s="31">
        <f>SUM('BASE '!AH696:AK696)/'BASE '!AA696</f>
        <v>0.20960313042416218</v>
      </c>
      <c r="Y696" s="31">
        <f>'BASE '!AH696/SUM('BASE '!$AH696:$AK696)</f>
        <v>0.65284625728372925</v>
      </c>
      <c r="Z696" s="31">
        <f>'BASE '!AI696/SUM('BASE '!$AH696:$AK696)</f>
        <v>0.30008964589870013</v>
      </c>
      <c r="AA696" s="31">
        <f>'BASE '!AJ696/SUM('BASE '!$AH696:$AK696)</f>
        <v>1.3446884805020168E-3</v>
      </c>
      <c r="AB696" s="31">
        <f>'BASE '!AK696/SUM('BASE '!$AH696:$AK696)</f>
        <v>4.5719408337068577E-2</v>
      </c>
      <c r="AC696" s="31">
        <f>'BASE '!AB696/'BASE '!AA696</f>
        <v>0.36286191419048897</v>
      </c>
      <c r="AD696" s="31">
        <f>'BASE '!AF696/'BASE '!AA696</f>
        <v>0.17261019783585474</v>
      </c>
      <c r="AE696" s="31">
        <f>'BASE '!AG696/'BASE '!AA696</f>
        <v>0.46445037897204278</v>
      </c>
      <c r="AF696" s="31">
        <f>'BASE '!AA696/'BASE '!G696</f>
        <v>1.0289170392836742</v>
      </c>
      <c r="DV696" s="5"/>
      <c r="DW696" s="5"/>
      <c r="DX696" s="5"/>
      <c r="DY696" s="5"/>
      <c r="DZ696" s="5"/>
      <c r="EA696" s="5"/>
      <c r="EB696" s="5"/>
    </row>
    <row r="697" spans="1:132">
      <c r="A697" t="s">
        <v>1613</v>
      </c>
      <c r="B697" t="s">
        <v>369</v>
      </c>
      <c r="C697" t="s">
        <v>1312</v>
      </c>
      <c r="D697" s="31">
        <f>'BASE '!Z697/'BASE '!AA697</f>
        <v>728.24988904076542</v>
      </c>
      <c r="E697" s="31">
        <f>'BASE '!AA697/'BASE '!CV697</f>
        <v>9.1448529411764703</v>
      </c>
      <c r="F697" s="31">
        <f>'BASE '!Z697/'BASE '!CV697</f>
        <v>6659.7381397058816</v>
      </c>
      <c r="G697" s="31">
        <f>SUM(OTEs!D697:K697,OTEs!M697,OTEs!N697,OTEs!O697,OTEs!Q697)/'BASE '!AA697</f>
        <v>0.53783066655945966</v>
      </c>
      <c r="H697" s="31">
        <f>OTEs!D697/OTEs!$T697</f>
        <v>0</v>
      </c>
      <c r="I697" s="31">
        <f>OTEs!E697/OTEs!$T697</f>
        <v>0</v>
      </c>
      <c r="J697" s="31">
        <f>OTEs!F697/OTEs!$T697</f>
        <v>0</v>
      </c>
      <c r="K697" s="31">
        <f>OTEs!G697/OTEs!$T697</f>
        <v>0</v>
      </c>
      <c r="L697" s="31">
        <f>OTEs!H697/OTEs!$T697</f>
        <v>0</v>
      </c>
      <c r="M697" s="31">
        <f>OTEs!I697/OTEs!$T697</f>
        <v>7.3949265187681357E-3</v>
      </c>
      <c r="N697" s="31">
        <f>OTEs!J697/OTEs!$T697</f>
        <v>0</v>
      </c>
      <c r="O697" s="31">
        <f>OTEs!K697/OTEs!$T697</f>
        <v>0.3338949733221005</v>
      </c>
      <c r="P697" s="31">
        <f>OTEs!L697/OTEs!$T697</f>
        <v>3.3136759337264808E-2</v>
      </c>
      <c r="Q697" s="31">
        <f>OTEs!M697/OTEs!$T697</f>
        <v>0</v>
      </c>
      <c r="R697" s="31">
        <f>OTEs!N697/OTEs!$T697</f>
        <v>0</v>
      </c>
      <c r="S697" s="31">
        <f>OTEs!O697/OTEs!$T697</f>
        <v>0</v>
      </c>
      <c r="T697" s="31">
        <f>OTEs!P697/OTEs!$T697</f>
        <v>0</v>
      </c>
      <c r="U697" s="31">
        <f>OTEs!Q697/OTEs!$T697</f>
        <v>0.28484508096976502</v>
      </c>
      <c r="V697" s="31">
        <f>OTEs!R697/OTEs!$T697</f>
        <v>0.12225030422166056</v>
      </c>
      <c r="W697" s="31">
        <f>OTEs!S697/OTEs!$T697</f>
        <v>0.21847795563044087</v>
      </c>
      <c r="X697" s="31">
        <f>SUM('BASE '!AH697:AK697)/'BASE '!AA697</f>
        <v>0.15598617029830344</v>
      </c>
      <c r="Y697" s="31">
        <f>'BASE '!AH697/SUM('BASE '!$AH697:$AK697)</f>
        <v>0</v>
      </c>
      <c r="Z697" s="31">
        <f>'BASE '!AI697/SUM('BASE '!$AH697:$AK697)</f>
        <v>0.11855670103092786</v>
      </c>
      <c r="AA697" s="31">
        <f>'BASE '!AJ697/SUM('BASE '!$AH697:$AK697)</f>
        <v>0.75773195876288657</v>
      </c>
      <c r="AB697" s="31">
        <f>'BASE '!AK697/SUM('BASE '!$AH697:$AK697)</f>
        <v>0.12371134020618557</v>
      </c>
      <c r="AC697" s="31">
        <f>'BASE '!AB697/'BASE '!AA697</f>
        <v>0.25488461847712468</v>
      </c>
      <c r="AD697" s="31">
        <f>'BASE '!AF697/'BASE '!AA697</f>
        <v>0.59620487255769083</v>
      </c>
      <c r="AE697" s="31">
        <f>'BASE '!AG697/'BASE '!AA697</f>
        <v>0.13106054514754362</v>
      </c>
      <c r="AF697" s="31">
        <f>'BASE '!AA697/'BASE '!G697</f>
        <v>6.3873849797744672E-2</v>
      </c>
      <c r="DV697" s="5"/>
      <c r="DW697" s="5"/>
      <c r="DX697" s="5"/>
      <c r="DY697" s="5"/>
      <c r="DZ697" s="5"/>
      <c r="EA697" s="5"/>
      <c r="EB697" s="5"/>
    </row>
    <row r="698" spans="1:132">
      <c r="A698" t="s">
        <v>1614</v>
      </c>
      <c r="B698" t="s">
        <v>369</v>
      </c>
      <c r="C698" t="s">
        <v>376</v>
      </c>
      <c r="D698" s="31">
        <f>'BASE '!Z698/'BASE '!AA698</f>
        <v>824.73397698336589</v>
      </c>
      <c r="E698" s="31">
        <f>'BASE '!AA698/'BASE '!CV698</f>
        <v>6.3261506276150623</v>
      </c>
      <c r="F698" s="31">
        <f>'BASE '!Z698/'BASE '!CV698</f>
        <v>5217.3913661087854</v>
      </c>
      <c r="G698" s="31">
        <f>SUM(OTEs!D698:K698,OTEs!M698,OTEs!N698,OTEs!O698,OTEs!Q698)/'BASE '!AA698</f>
        <v>0.49181520552928337</v>
      </c>
      <c r="H698" s="31">
        <f>OTEs!D698/OTEs!$T698</f>
        <v>0</v>
      </c>
      <c r="I698" s="31">
        <f>OTEs!E698/OTEs!$T698</f>
        <v>0</v>
      </c>
      <c r="J698" s="31">
        <f>OTEs!F698/OTEs!$T698</f>
        <v>0</v>
      </c>
      <c r="K698" s="31">
        <f>OTEs!G698/OTEs!$T698</f>
        <v>3.3969642738781729E-3</v>
      </c>
      <c r="L698" s="31">
        <f>OTEs!H698/OTEs!$T698</f>
        <v>8.8685623384370638E-2</v>
      </c>
      <c r="M698" s="31">
        <f>OTEs!I698/OTEs!$T698</f>
        <v>5.087161132100484E-3</v>
      </c>
      <c r="N698" s="31">
        <f>OTEs!J698/OTEs!$T698</f>
        <v>0</v>
      </c>
      <c r="O698" s="31">
        <f>OTEs!K698/OTEs!$T698</f>
        <v>0.23800291641810828</v>
      </c>
      <c r="P698" s="31">
        <f>OTEs!L698/OTEs!$T698</f>
        <v>0.20747994962550539</v>
      </c>
      <c r="Q698" s="31">
        <f>OTEs!M698/OTEs!$T698</f>
        <v>0</v>
      </c>
      <c r="R698" s="31">
        <f>OTEs!N698/OTEs!$T698</f>
        <v>0</v>
      </c>
      <c r="S698" s="31">
        <f>OTEs!O698/OTEs!$T698</f>
        <v>2.1077749055478226E-2</v>
      </c>
      <c r="T698" s="31">
        <f>OTEs!P698/OTEs!$T698</f>
        <v>3.880824550937894E-2</v>
      </c>
      <c r="U698" s="31">
        <f>OTEs!Q698/OTEs!$T698</f>
        <v>0.13662424603963677</v>
      </c>
      <c r="V698" s="31">
        <f>OTEs!R698/OTEs!$T698</f>
        <v>1.5510041757804731E-2</v>
      </c>
      <c r="W698" s="31">
        <f>OTEs!S698/OTEs!$T698</f>
        <v>0.24532710280373832</v>
      </c>
      <c r="X698" s="31">
        <f>SUM('BASE '!AH698:AK698)/'BASE '!AA698</f>
        <v>0.13409834981315522</v>
      </c>
      <c r="Y698" s="31">
        <f>'BASE '!AH698/SUM('BASE '!$AH698:$AK698)</f>
        <v>0</v>
      </c>
      <c r="Z698" s="31">
        <f>'BASE '!AI698/SUM('BASE '!$AH698:$AK698)</f>
        <v>0.2725030826140567</v>
      </c>
      <c r="AA698" s="31">
        <f>'BASE '!AJ698/SUM('BASE '!$AH698:$AK698)</f>
        <v>0.59926017262638709</v>
      </c>
      <c r="AB698" s="31">
        <f>'BASE '!AK698/SUM('BASE '!$AH698:$AK698)</f>
        <v>0.1282367447595561</v>
      </c>
      <c r="AC698" s="31">
        <f>'BASE '!AB698/'BASE '!AA698</f>
        <v>0.14327524058335264</v>
      </c>
      <c r="AD698" s="31">
        <f>'BASE '!AF698/'BASE '!AA698</f>
        <v>0.62278845199907407</v>
      </c>
      <c r="AE698" s="31">
        <f>'BASE '!AG698/'BASE '!AA698</f>
        <v>0.21548331624723038</v>
      </c>
      <c r="AF698" s="31">
        <f>'BASE '!AA698/'BASE '!G698</f>
        <v>8.6608560320586392E-2</v>
      </c>
      <c r="DV698" s="5"/>
      <c r="DW698" s="5"/>
      <c r="DX698" s="5"/>
      <c r="DY698" s="5"/>
      <c r="DZ698" s="5"/>
      <c r="EA698" s="5"/>
      <c r="EB698" s="5"/>
    </row>
    <row r="699" spans="1:132">
      <c r="A699" t="s">
        <v>1615</v>
      </c>
      <c r="B699" t="s">
        <v>369</v>
      </c>
      <c r="C699" t="s">
        <v>1616</v>
      </c>
      <c r="D699" s="31">
        <f>'BASE '!Z699/'BASE '!AA699</f>
        <v>189.60091049241555</v>
      </c>
      <c r="E699" s="31">
        <f>'BASE '!AA699/'BASE '!CV699</f>
        <v>215.95061728395063</v>
      </c>
      <c r="F699" s="31">
        <f>'BASE '!Z699/'BASE '!CV699</f>
        <v>40944.43365843621</v>
      </c>
      <c r="G699" s="31">
        <f>SUM(OTEs!D699:K699,OTEs!M699,OTEs!N699,OTEs!O699,OTEs!Q699)/'BASE '!AA699</f>
        <v>0.76108887872551245</v>
      </c>
      <c r="H699" s="31">
        <f>OTEs!D699/OTEs!$T699</f>
        <v>2.8584495769494626E-5</v>
      </c>
      <c r="I699" s="31">
        <f>OTEs!E699/OTEs!$T699</f>
        <v>0</v>
      </c>
      <c r="J699" s="31">
        <f>OTEs!F699/OTEs!$T699</f>
        <v>0</v>
      </c>
      <c r="K699" s="31">
        <f>OTEs!G699/OTEs!$T699</f>
        <v>3.1671621312600049E-3</v>
      </c>
      <c r="L699" s="31">
        <f>OTEs!H699/OTEs!$T699</f>
        <v>7.0508422898086744E-5</v>
      </c>
      <c r="M699" s="31">
        <f>OTEs!I699/OTEs!$T699</f>
        <v>0</v>
      </c>
      <c r="N699" s="31">
        <f>OTEs!J699/OTEs!$T699</f>
        <v>0</v>
      </c>
      <c r="O699" s="31">
        <f>OTEs!K699/OTEs!$T699</f>
        <v>5.9741596158243773E-3</v>
      </c>
      <c r="P699" s="31">
        <f>OTEs!L699/OTEs!$T699</f>
        <v>4.7640826282491049E-4</v>
      </c>
      <c r="Q699" s="31">
        <f>OTEs!M699/OTEs!$T699</f>
        <v>0</v>
      </c>
      <c r="R699" s="31">
        <f>OTEs!N699/OTEs!$T699</f>
        <v>0.74394961506212365</v>
      </c>
      <c r="S699" s="31">
        <f>OTEs!O699/OTEs!$T699</f>
        <v>3.8303224331122806E-3</v>
      </c>
      <c r="T699" s="31">
        <f>OTEs!P699/OTEs!$T699</f>
        <v>3.4777803186218467E-2</v>
      </c>
      <c r="U699" s="31">
        <f>OTEs!Q699/OTEs!$T699</f>
        <v>4.0685265645247354E-3</v>
      </c>
      <c r="V699" s="31">
        <f>OTEs!R699/OTEs!$T699</f>
        <v>8.9517112584800683E-3</v>
      </c>
      <c r="W699" s="31">
        <f>OTEs!S699/OTEs!$T699</f>
        <v>0.19470519856696394</v>
      </c>
      <c r="X699" s="31">
        <f>SUM('BASE '!AH699:AK699)/'BASE '!AA699</f>
        <v>0.11653898925222958</v>
      </c>
      <c r="Y699" s="31">
        <f>'BASE '!AH699/SUM('BASE '!$AH699:$AK699)</f>
        <v>0.89673779740004911</v>
      </c>
      <c r="Z699" s="31">
        <f>'BASE '!AI699/SUM('BASE '!$AH699:$AK699)</f>
        <v>7.2111846946284044E-2</v>
      </c>
      <c r="AA699" s="31">
        <f>'BASE '!AJ699/SUM('BASE '!$AH699:$AK699)</f>
        <v>2.7225901398086828E-2</v>
      </c>
      <c r="AB699" s="31">
        <f>'BASE '!AK699/SUM('BASE '!$AH699:$AK699)</f>
        <v>3.924454255580084E-3</v>
      </c>
      <c r="AC699" s="31">
        <f>'BASE '!AB699/'BASE '!AA699</f>
        <v>4.3690448967146883E-2</v>
      </c>
      <c r="AD699" s="31">
        <f>'BASE '!AF699/'BASE '!AA699</f>
        <v>4.004402012348502E-2</v>
      </c>
      <c r="AE699" s="31">
        <f>'BASE '!AG699/'BASE '!AA699</f>
        <v>0.91613404222882833</v>
      </c>
      <c r="AF699" s="31">
        <f>'BASE '!AA699/'BASE '!G699</f>
        <v>1.1662764458188413</v>
      </c>
      <c r="DV699" s="5"/>
      <c r="DW699" s="5"/>
      <c r="DX699" s="5"/>
      <c r="DY699" s="5"/>
      <c r="DZ699" s="5"/>
      <c r="EA699" s="5"/>
      <c r="EB699" s="5"/>
    </row>
    <row r="700" spans="1:132">
      <c r="A700" t="s">
        <v>1617</v>
      </c>
      <c r="B700" t="s">
        <v>369</v>
      </c>
      <c r="C700" t="s">
        <v>369</v>
      </c>
      <c r="D700" s="31">
        <f>'BASE '!Z700/'BASE '!AA700</f>
        <v>368.19538229150106</v>
      </c>
      <c r="E700" s="31">
        <f>'BASE '!AA700/'BASE '!CV700</f>
        <v>36.477399999999996</v>
      </c>
      <c r="F700" s="31">
        <f>'BASE '!Z700/'BASE '!CV700</f>
        <v>13430.810238</v>
      </c>
      <c r="G700" s="31">
        <f>SUM(OTEs!D700:K700,OTEs!M700,OTEs!N700,OTEs!O700,OTEs!Q700)/'BASE '!AA700</f>
        <v>0.8623421625444796</v>
      </c>
      <c r="H700" s="31">
        <f>OTEs!D700/OTEs!$T700</f>
        <v>0</v>
      </c>
      <c r="I700" s="31">
        <f>OTEs!E700/OTEs!$T700</f>
        <v>0</v>
      </c>
      <c r="J700" s="31">
        <f>OTEs!F700/OTEs!$T700</f>
        <v>0</v>
      </c>
      <c r="K700" s="31">
        <f>OTEs!G700/OTEs!$T700</f>
        <v>0</v>
      </c>
      <c r="L700" s="31">
        <f>OTEs!H700/OTEs!$T700</f>
        <v>2.1051181753071458E-2</v>
      </c>
      <c r="M700" s="31">
        <f>OTEs!I700/OTEs!$T700</f>
        <v>0</v>
      </c>
      <c r="N700" s="31">
        <f>OTEs!J700/OTEs!$T700</f>
        <v>0</v>
      </c>
      <c r="O700" s="31">
        <f>OTEs!K700/OTEs!$T700</f>
        <v>2.893504490110738E-2</v>
      </c>
      <c r="P700" s="31">
        <f>OTEs!L700/OTEs!$T700</f>
        <v>9.8721833507795717E-2</v>
      </c>
      <c r="Q700" s="31">
        <f>OTEs!M700/OTEs!$T700</f>
        <v>0</v>
      </c>
      <c r="R700" s="31">
        <f>OTEs!N700/OTEs!$T700</f>
        <v>0.78750482067103755</v>
      </c>
      <c r="S700" s="31">
        <f>OTEs!O700/OTEs!$T700</f>
        <v>6.8150515123133713E-3</v>
      </c>
      <c r="T700" s="31">
        <f>OTEs!P700/OTEs!$T700</f>
        <v>3.4708831469340532E-3</v>
      </c>
      <c r="U700" s="31">
        <f>OTEs!Q700/OTEs!$T700</f>
        <v>2.2202633463721009E-2</v>
      </c>
      <c r="V700" s="31">
        <f>OTEs!R700/OTEs!$T700</f>
        <v>0</v>
      </c>
      <c r="W700" s="31">
        <f>OTEs!S700/OTEs!$T700</f>
        <v>3.1298551044019615E-2</v>
      </c>
      <c r="X700" s="31">
        <f>SUM('BASE '!AH700:AK700)/'BASE '!AA700</f>
        <v>0.26438287816565875</v>
      </c>
      <c r="Y700" s="31">
        <f>'BASE '!AH700/SUM('BASE '!$AH700:$AK700)</f>
        <v>0.85151389464952298</v>
      </c>
      <c r="Z700" s="31">
        <f>'BASE '!AI700/SUM('BASE '!$AH700:$AK700)</f>
        <v>5.4126918291165491E-2</v>
      </c>
      <c r="AA700" s="31">
        <f>'BASE '!AJ700/SUM('BASE '!$AH700:$AK700)</f>
        <v>5.4541683948569057E-2</v>
      </c>
      <c r="AB700" s="31">
        <f>'BASE '!AK700/SUM('BASE '!$AH700:$AK700)</f>
        <v>3.9817503110742426E-2</v>
      </c>
      <c r="AC700" s="31">
        <f>'BASE '!AB700/'BASE '!AA700</f>
        <v>1.8789716372329172E-2</v>
      </c>
      <c r="AD700" s="31">
        <f>'BASE '!AF700/'BASE '!AA700</f>
        <v>0.15741801773152694</v>
      </c>
      <c r="AE700" s="31">
        <f>'BASE '!AG700/'BASE '!AA700</f>
        <v>0.82058480045178672</v>
      </c>
      <c r="AF700" s="31">
        <f>'BASE '!AA700/'BASE '!G700</f>
        <v>0.31199218323557415</v>
      </c>
      <c r="DV700" s="5"/>
      <c r="DW700" s="5"/>
      <c r="DX700" s="5"/>
      <c r="DY700" s="5"/>
      <c r="DZ700" s="5"/>
      <c r="EA700" s="5"/>
      <c r="EB700" s="5"/>
    </row>
    <row r="701" spans="1:132">
      <c r="A701" t="s">
        <v>1618</v>
      </c>
      <c r="B701" t="s">
        <v>369</v>
      </c>
      <c r="C701" t="s">
        <v>1619</v>
      </c>
      <c r="D701" s="31">
        <f>'BASE '!Z701/'BASE '!AA701</f>
        <v>391.03312602015922</v>
      </c>
      <c r="E701" s="31">
        <f>'BASE '!AA701/'BASE '!CV701</f>
        <v>28.988780487804878</v>
      </c>
      <c r="F701" s="31">
        <f>'BASE '!Z701/'BASE '!CV701</f>
        <v>11335.573453658537</v>
      </c>
      <c r="G701" s="31">
        <f>SUM(OTEs!D701:K701,OTEs!M701,OTEs!N701,OTEs!O701,OTEs!Q701)/'BASE '!AA701</f>
        <v>0.36683662308378345</v>
      </c>
      <c r="H701" s="31">
        <f>OTEs!D701/OTEs!$T701</f>
        <v>0.27246435638540767</v>
      </c>
      <c r="I701" s="31">
        <f>OTEs!E701/OTEs!$T701</f>
        <v>0</v>
      </c>
      <c r="J701" s="31">
        <f>OTEs!F701/OTEs!$T701</f>
        <v>1.8604021851269304E-3</v>
      </c>
      <c r="K701" s="31">
        <f>OTEs!G701/OTEs!$T701</f>
        <v>2.0844960846990376E-2</v>
      </c>
      <c r="L701" s="31">
        <f>OTEs!H701/OTEs!$T701</f>
        <v>0</v>
      </c>
      <c r="M701" s="31">
        <f>OTEs!I701/OTEs!$T701</f>
        <v>0</v>
      </c>
      <c r="N701" s="31">
        <f>OTEs!J701/OTEs!$T701</f>
        <v>0</v>
      </c>
      <c r="O701" s="31">
        <f>OTEs!K701/OTEs!$T701</f>
        <v>6.2999983087252867E-2</v>
      </c>
      <c r="P701" s="31">
        <f>OTEs!L701/OTEs!$T701</f>
        <v>8.540937304446362E-4</v>
      </c>
      <c r="Q701" s="31">
        <f>OTEs!M701/OTEs!$T701</f>
        <v>0</v>
      </c>
      <c r="R701" s="31">
        <f>OTEs!N701/OTEs!$T701</f>
        <v>0</v>
      </c>
      <c r="S701" s="31">
        <f>OTEs!O701/OTEs!$T701</f>
        <v>0</v>
      </c>
      <c r="T701" s="31">
        <f>OTEs!P701/OTEs!$T701</f>
        <v>0.57055152468415449</v>
      </c>
      <c r="U701" s="31">
        <f>OTEs!Q701/OTEs!$T701</f>
        <v>1.0528185093104672E-2</v>
      </c>
      <c r="V701" s="31">
        <f>OTEs!R701/OTEs!$T701</f>
        <v>5.0383073722664776E-2</v>
      </c>
      <c r="W701" s="31">
        <f>OTEs!S701/OTEs!$T701</f>
        <v>9.5134202648536198E-3</v>
      </c>
      <c r="X701" s="31">
        <f>SUM('BASE '!AH701:AK701)/'BASE '!AA701</f>
        <v>0.12654180759587394</v>
      </c>
      <c r="Y701" s="31">
        <f>'BASE '!AH701/SUM('BASE '!$AH701:$AK701)</f>
        <v>0.6396276595744681</v>
      </c>
      <c r="Z701" s="31">
        <f>'BASE '!AI701/SUM('BASE '!$AH701:$AK701)</f>
        <v>1.7287234042553192E-2</v>
      </c>
      <c r="AA701" s="31">
        <f>'BASE '!AJ701/SUM('BASE '!$AH701:$AK701)</f>
        <v>0.33244680851063829</v>
      </c>
      <c r="AB701" s="31">
        <f>'BASE '!AK701/SUM('BASE '!$AH701:$AK701)</f>
        <v>1.0638297872340425E-2</v>
      </c>
      <c r="AC701" s="31">
        <f>'BASE '!AB701/'BASE '!AA701</f>
        <v>0.11000050482104096</v>
      </c>
      <c r="AD701" s="31">
        <f>'BASE '!AF701/'BASE '!AA701</f>
        <v>0.13167415484544062</v>
      </c>
      <c r="AE701" s="31">
        <f>'BASE '!AG701/'BASE '!AA701</f>
        <v>0.75226748784222663</v>
      </c>
      <c r="AF701" s="31">
        <f>'BASE '!AA701/'BASE '!G701</f>
        <v>0.20908290954826678</v>
      </c>
      <c r="DV701" s="5"/>
      <c r="DW701" s="5"/>
      <c r="DX701" s="5"/>
      <c r="DY701" s="5"/>
      <c r="DZ701" s="5"/>
      <c r="EA701" s="5"/>
      <c r="EB701" s="5"/>
    </row>
    <row r="702" spans="1:132">
      <c r="A702" t="s">
        <v>1622</v>
      </c>
      <c r="B702" t="s">
        <v>1621</v>
      </c>
      <c r="C702" t="s">
        <v>1623</v>
      </c>
      <c r="D702" s="31">
        <f>'BASE '!Z702/'BASE '!AA702</f>
        <v>282.57971325248388</v>
      </c>
      <c r="E702" s="31">
        <f>'BASE '!AA702/'BASE '!CV702</f>
        <v>115.54805194805195</v>
      </c>
      <c r="F702" s="31">
        <f>'BASE '!Z702/'BASE '!CV702</f>
        <v>32651.535386363634</v>
      </c>
      <c r="G702" s="31">
        <f>SUM(OTEs!D702:K702,OTEs!M702,OTEs!N702,OTEs!O702,OTEs!Q702)/'BASE '!AA702</f>
        <v>0.83583037360068346</v>
      </c>
      <c r="H702" s="31">
        <f>OTEs!D702/OTEs!$T702</f>
        <v>4.2696016724362726E-2</v>
      </c>
      <c r="I702" s="31">
        <f>OTEs!E702/OTEs!$T702</f>
        <v>0</v>
      </c>
      <c r="J702" s="31">
        <f>OTEs!F702/OTEs!$T702</f>
        <v>0</v>
      </c>
      <c r="K702" s="31">
        <f>OTEs!G702/OTEs!$T702</f>
        <v>6.9347659937958007E-3</v>
      </c>
      <c r="L702" s="31">
        <f>OTEs!H702/OTEs!$T702</f>
        <v>0</v>
      </c>
      <c r="M702" s="31">
        <f>OTEs!I702/OTEs!$T702</f>
        <v>0</v>
      </c>
      <c r="N702" s="31">
        <f>OTEs!J702/OTEs!$T702</f>
        <v>6.4627073686103495E-3</v>
      </c>
      <c r="O702" s="31">
        <f>OTEs!K702/OTEs!$T702</f>
        <v>7.8347682416940151E-2</v>
      </c>
      <c r="P702" s="31">
        <f>OTEs!L702/OTEs!$T702</f>
        <v>0</v>
      </c>
      <c r="Q702" s="31">
        <f>OTEs!M702/OTEs!$T702</f>
        <v>0</v>
      </c>
      <c r="R702" s="31">
        <f>OTEs!N702/OTEs!$T702</f>
        <v>0.68014937283639798</v>
      </c>
      <c r="S702" s="31">
        <f>OTEs!O702/OTEs!$T702</f>
        <v>2.0739670907701298E-2</v>
      </c>
      <c r="T702" s="31">
        <f>OTEs!P702/OTEs!$T702</f>
        <v>0.10084914355078001</v>
      </c>
      <c r="U702" s="31">
        <f>OTEs!Q702/OTEs!$T702</f>
        <v>5.0015735287506184E-4</v>
      </c>
      <c r="V702" s="31">
        <f>OTEs!R702/OTEs!$T702</f>
        <v>1.5114305624241334E-2</v>
      </c>
      <c r="W702" s="31">
        <f>OTEs!S702/OTEs!$T702</f>
        <v>4.820617722429528E-2</v>
      </c>
      <c r="X702" s="31">
        <f>SUM('BASE '!AH702:AK702)/'BASE '!AA702</f>
        <v>0.27601380209504117</v>
      </c>
      <c r="Y702" s="31">
        <f>'BASE '!AH702/SUM('BASE '!$AH702:$AK702)</f>
        <v>0.84037463096813592</v>
      </c>
      <c r="Z702" s="31">
        <f>'BASE '!AI702/SUM('BASE '!$AH702:$AK702)</f>
        <v>0.13254606535681562</v>
      </c>
      <c r="AA702" s="31">
        <f>'BASE '!AJ702/SUM('BASE '!$AH702:$AK702)</f>
        <v>2.7079303675048357E-2</v>
      </c>
      <c r="AB702" s="31">
        <f>'BASE '!AK702/SUM('BASE '!$AH702:$AK702)</f>
        <v>0</v>
      </c>
      <c r="AC702" s="31">
        <f>'BASE '!AB702/'BASE '!AA702</f>
        <v>1.7187991727734567E-2</v>
      </c>
      <c r="AD702" s="31">
        <f>'BASE '!AF702/'BASE '!AA702</f>
        <v>0.12721979948747919</v>
      </c>
      <c r="AE702" s="31">
        <f>'BASE '!AG702/'BASE '!AA702</f>
        <v>0.85523535494312808</v>
      </c>
      <c r="AF702" s="31">
        <f>'BASE '!AA702/'BASE '!G702</f>
        <v>0.79500891176147426</v>
      </c>
      <c r="DV702" s="5"/>
      <c r="DW702" s="5"/>
      <c r="DX702" s="5"/>
      <c r="DY702" s="5"/>
      <c r="DZ702" s="5"/>
      <c r="EA702" s="5"/>
      <c r="EB702" s="5"/>
    </row>
    <row r="703" spans="1:132">
      <c r="A703" t="s">
        <v>1624</v>
      </c>
      <c r="B703" t="s">
        <v>1621</v>
      </c>
      <c r="C703" t="s">
        <v>1625</v>
      </c>
      <c r="D703" s="31">
        <f>'BASE '!Z703/'BASE '!AA703</f>
        <v>493.33411190254225</v>
      </c>
      <c r="E703" s="31">
        <f>'BASE '!AA703/'BASE '!CV703</f>
        <v>52.613809523809529</v>
      </c>
      <c r="F703" s="31">
        <f>'BASE '!Z703/'BASE '!CV703</f>
        <v>25956.186995238095</v>
      </c>
      <c r="G703" s="31">
        <f>SUM(OTEs!D703:K703,OTEs!M703,OTEs!N703,OTEs!O703,OTEs!Q703)/'BASE '!AA703</f>
        <v>0.64772963824453111</v>
      </c>
      <c r="H703" s="31">
        <f>OTEs!D703/OTEs!$T703</f>
        <v>6.3897763578274758E-2</v>
      </c>
      <c r="I703" s="31">
        <f>OTEs!E703/OTEs!$T703</f>
        <v>0</v>
      </c>
      <c r="J703" s="31">
        <f>OTEs!F703/OTEs!$T703</f>
        <v>0</v>
      </c>
      <c r="K703" s="31">
        <f>OTEs!G703/OTEs!$T703</f>
        <v>0</v>
      </c>
      <c r="L703" s="31">
        <f>OTEs!H703/OTEs!$T703</f>
        <v>2.7966584908904954E-2</v>
      </c>
      <c r="M703" s="31">
        <f>OTEs!I703/OTEs!$T703</f>
        <v>0</v>
      </c>
      <c r="N703" s="31">
        <f>OTEs!J703/OTEs!$T703</f>
        <v>0.14760745413570581</v>
      </c>
      <c r="O703" s="31">
        <f>OTEs!K703/OTEs!$T703</f>
        <v>0.11862719365728713</v>
      </c>
      <c r="P703" s="31">
        <f>OTEs!L703/OTEs!$T703</f>
        <v>4.6909647114192356E-2</v>
      </c>
      <c r="Q703" s="31">
        <f>OTEs!M703/OTEs!$T703</f>
        <v>0</v>
      </c>
      <c r="R703" s="31">
        <f>OTEs!N703/OTEs!$T703</f>
        <v>1.8915910181103997E-2</v>
      </c>
      <c r="S703" s="31">
        <f>OTEs!O703/OTEs!$T703</f>
        <v>0.19305089194399441</v>
      </c>
      <c r="T703" s="31">
        <f>OTEs!P703/OTEs!$T703</f>
        <v>0.10378408710369358</v>
      </c>
      <c r="U703" s="31">
        <f>OTEs!Q703/OTEs!$T703</f>
        <v>7.7663839839260007E-2</v>
      </c>
      <c r="V703" s="31">
        <f>OTEs!R703/OTEs!$T703</f>
        <v>0.15251291983817392</v>
      </c>
      <c r="W703" s="31">
        <f>OTEs!S703/OTEs!$T703</f>
        <v>4.9063707699408987E-2</v>
      </c>
      <c r="X703" s="31">
        <f>SUM('BASE '!AH703:AK703)/'BASE '!AA703</f>
        <v>0.17368244802650035</v>
      </c>
      <c r="Y703" s="31">
        <f>'BASE '!AH703/SUM('BASE '!$AH703:$AK703)</f>
        <v>0.10891089108910891</v>
      </c>
      <c r="Z703" s="31">
        <f>'BASE '!AI703/SUM('BASE '!$AH703:$AK703)</f>
        <v>0.57686294945284011</v>
      </c>
      <c r="AA703" s="31">
        <f>'BASE '!AJ703/SUM('BASE '!$AH703:$AK703)</f>
        <v>0.29755080771235021</v>
      </c>
      <c r="AB703" s="31">
        <f>'BASE '!AK703/SUM('BASE '!$AH703:$AK703)</f>
        <v>1.6675351745700888E-2</v>
      </c>
      <c r="AC703" s="31">
        <f>'BASE '!AB703/'BASE '!AA703</f>
        <v>0</v>
      </c>
      <c r="AD703" s="31">
        <f>'BASE '!AF703/'BASE '!AA703</f>
        <v>0.36188217831639341</v>
      </c>
      <c r="AE703" s="31">
        <f>'BASE '!AG703/'BASE '!AA703</f>
        <v>0.63798206156268944</v>
      </c>
      <c r="AF703" s="31">
        <f>'BASE '!AA703/'BASE '!G703</f>
        <v>0.4733775929900052</v>
      </c>
      <c r="DV703" s="5"/>
      <c r="DW703" s="5"/>
      <c r="DX703" s="5"/>
      <c r="DY703" s="5"/>
      <c r="DZ703" s="5"/>
      <c r="EA703" s="5"/>
      <c r="EB703" s="5"/>
    </row>
    <row r="704" spans="1:132">
      <c r="A704" t="s">
        <v>1626</v>
      </c>
      <c r="B704" t="s">
        <v>1621</v>
      </c>
      <c r="C704" t="s">
        <v>1627</v>
      </c>
      <c r="D704" s="31">
        <f>'BASE '!Z704/'BASE '!AA704</f>
        <v>283.19755678391488</v>
      </c>
      <c r="E704" s="31">
        <f>'BASE '!AA704/'BASE '!CV704</f>
        <v>147.25804195804196</v>
      </c>
      <c r="F704" s="31">
        <f>'BASE '!Z704/'BASE '!CV704</f>
        <v>41703.117699300703</v>
      </c>
      <c r="G704" s="31">
        <f>SUM(OTEs!D704:K704,OTEs!M704,OTEs!N704,OTEs!O704,OTEs!Q704)/'BASE '!AA704</f>
        <v>0.68843047027481374</v>
      </c>
      <c r="H704" s="31">
        <f>OTEs!D704/OTEs!$T704</f>
        <v>4.0659325003917772E-2</v>
      </c>
      <c r="I704" s="31">
        <f>OTEs!E704/OTEs!$T704</f>
        <v>0</v>
      </c>
      <c r="J704" s="31">
        <f>OTEs!F704/OTEs!$T704</f>
        <v>0</v>
      </c>
      <c r="K704" s="31">
        <f>OTEs!G704/OTEs!$T704</f>
        <v>0</v>
      </c>
      <c r="L704" s="31">
        <f>OTEs!H704/OTEs!$T704</f>
        <v>1.1397147863747098E-2</v>
      </c>
      <c r="M704" s="31">
        <f>OTEs!I704/OTEs!$T704</f>
        <v>1.7143209911719593E-3</v>
      </c>
      <c r="N704" s="31">
        <f>OTEs!J704/OTEs!$T704</f>
        <v>7.1991984006002496E-3</v>
      </c>
      <c r="O704" s="31">
        <f>OTEs!K704/OTEs!$T704</f>
        <v>0.12323641008837538</v>
      </c>
      <c r="P704" s="31">
        <f>OTEs!L704/OTEs!$T704</f>
        <v>6.571880386933171E-2</v>
      </c>
      <c r="Q704" s="31">
        <f>OTEs!M704/OTEs!$T704</f>
        <v>0</v>
      </c>
      <c r="R704" s="31">
        <f>OTEs!N704/OTEs!$T704</f>
        <v>0.34197142165173167</v>
      </c>
      <c r="S704" s="31">
        <f>OTEs!O704/OTEs!$T704</f>
        <v>5.2122956230203396E-2</v>
      </c>
      <c r="T704" s="31">
        <f>OTEs!P704/OTEs!$T704</f>
        <v>0.13990473883910554</v>
      </c>
      <c r="U704" s="31">
        <f>OTEs!Q704/OTEs!$T704</f>
        <v>0.11012969004506622</v>
      </c>
      <c r="V704" s="31">
        <f>OTEs!R704/OTEs!$T704</f>
        <v>3.3935007764306989E-2</v>
      </c>
      <c r="W704" s="31">
        <f>OTEs!S704/OTEs!$T704</f>
        <v>7.2010979252442084E-2</v>
      </c>
      <c r="X704" s="31">
        <f>SUM('BASE '!AH704:AK704)/'BASE '!AA704</f>
        <v>0.17841285218374103</v>
      </c>
      <c r="Y704" s="31">
        <f>'BASE '!AH704/SUM('BASE '!$AH704:$AK704)</f>
        <v>0.59994676603673136</v>
      </c>
      <c r="Z704" s="31">
        <f>'BASE '!AI704/SUM('BASE '!$AH704:$AK704)</f>
        <v>0.2813414958743678</v>
      </c>
      <c r="AA704" s="31">
        <f>'BASE '!AJ704/SUM('BASE '!$AH704:$AK704)</f>
        <v>9.5288794250731973E-2</v>
      </c>
      <c r="AB704" s="31">
        <f>'BASE '!AK704/SUM('BASE '!$AH704:$AK704)</f>
        <v>2.3422943838168751E-2</v>
      </c>
      <c r="AC704" s="31">
        <f>'BASE '!AB704/'BASE '!AA704</f>
        <v>0</v>
      </c>
      <c r="AD704" s="31">
        <f>'BASE '!AF704/'BASE '!AA704</f>
        <v>0.19843384193105676</v>
      </c>
      <c r="AE704" s="31">
        <f>'BASE '!AG704/'BASE '!AA704</f>
        <v>0.8013192198652288</v>
      </c>
      <c r="AF704" s="31">
        <f>'BASE '!AA704/'BASE '!G704</f>
        <v>0.58509017476352854</v>
      </c>
      <c r="DV704" s="5"/>
      <c r="DW704" s="5"/>
      <c r="DX704" s="5"/>
      <c r="DY704" s="5"/>
      <c r="DZ704" s="5"/>
      <c r="EA704" s="5"/>
      <c r="EB704" s="5"/>
    </row>
    <row r="705" spans="1:132">
      <c r="A705" t="s">
        <v>1628</v>
      </c>
      <c r="B705" t="s">
        <v>1621</v>
      </c>
      <c r="C705" t="s">
        <v>1629</v>
      </c>
      <c r="D705" s="31">
        <f>'BASE '!Z705/'BASE '!AA705</f>
        <v>794.26743010600092</v>
      </c>
      <c r="E705" s="31">
        <f>'BASE '!AA705/'BASE '!CV705</f>
        <v>18.175198412698411</v>
      </c>
      <c r="F705" s="31">
        <f>'BASE '!Z705/'BASE '!CV705</f>
        <v>14435.968134920633</v>
      </c>
      <c r="G705" s="31">
        <f>SUM(OTEs!D705:K705,OTEs!M705,OTEs!N705,OTEs!O705,OTEs!Q705)/'BASE '!AA705</f>
        <v>0.60567339497614714</v>
      </c>
      <c r="H705" s="31">
        <f>OTEs!D705/OTEs!$T705</f>
        <v>2.1231633917507528E-2</v>
      </c>
      <c r="I705" s="31">
        <f>OTEs!E705/OTEs!$T705</f>
        <v>0</v>
      </c>
      <c r="J705" s="31">
        <f>OTEs!F705/OTEs!$T705</f>
        <v>9.6809169764560104E-4</v>
      </c>
      <c r="K705" s="31">
        <f>OTEs!G705/OTEs!$T705</f>
        <v>0</v>
      </c>
      <c r="L705" s="31">
        <f>OTEs!H705/OTEs!$T705</f>
        <v>2.404739776951673E-2</v>
      </c>
      <c r="M705" s="31">
        <f>OTEs!I705/OTEs!$T705</f>
        <v>1.1589440608957341E-2</v>
      </c>
      <c r="N705" s="31">
        <f>OTEs!J705/OTEs!$T705</f>
        <v>0.10205346078952027</v>
      </c>
      <c r="O705" s="31">
        <f>OTEs!K705/OTEs!$T705</f>
        <v>5.2525889537971326E-2</v>
      </c>
      <c r="P705" s="31">
        <f>OTEs!L705/OTEs!$T705</f>
        <v>7.0543459019295457E-2</v>
      </c>
      <c r="Q705" s="31">
        <f>OTEs!M705/OTEs!$T705</f>
        <v>0</v>
      </c>
      <c r="R705" s="31">
        <f>OTEs!N705/OTEs!$T705</f>
        <v>0.16706496725084088</v>
      </c>
      <c r="S705" s="31">
        <f>OTEs!O705/OTEs!$T705</f>
        <v>0.12148167817312799</v>
      </c>
      <c r="T705" s="31">
        <f>OTEs!P705/OTEs!$T705</f>
        <v>0.10734753938750223</v>
      </c>
      <c r="U705" s="31">
        <f>OTEs!Q705/OTEs!$T705</f>
        <v>0.1128794919454771</v>
      </c>
      <c r="V705" s="31">
        <f>OTEs!R705/OTEs!$T705</f>
        <v>2.3577181802088867E-2</v>
      </c>
      <c r="W705" s="31">
        <f>OTEs!S705/OTEs!$T705</f>
        <v>0.1846897681005488</v>
      </c>
      <c r="X705" s="31">
        <f>SUM('BASE '!AH705:AK705)/'BASE '!AA705</f>
        <v>0.3992227328799276</v>
      </c>
      <c r="Y705" s="31">
        <f>'BASE '!AH705/SUM('BASE '!$AH705:$AK705)</f>
        <v>0.3876127973748974</v>
      </c>
      <c r="Z705" s="31">
        <f>'BASE '!AI705/SUM('BASE '!$AH705:$AK705)</f>
        <v>0.46308449548810493</v>
      </c>
      <c r="AA705" s="31">
        <f>'BASE '!AJ705/SUM('BASE '!$AH705:$AK705)</f>
        <v>0.13289581624282198</v>
      </c>
      <c r="AB705" s="31">
        <f>'BASE '!AK705/SUM('BASE '!$AH705:$AK705)</f>
        <v>1.6406890894175553E-2</v>
      </c>
      <c r="AC705" s="31">
        <f>'BASE '!AB705/'BASE '!AA705</f>
        <v>0.16497276290077836</v>
      </c>
      <c r="AD705" s="31">
        <f>'BASE '!AF705/'BASE '!AA705</f>
        <v>0.36520637970372155</v>
      </c>
      <c r="AE705" s="31">
        <f>'BASE '!AG705/'BASE '!AA705</f>
        <v>0.46857635666954145</v>
      </c>
      <c r="AF705" s="31">
        <f>'BASE '!AA705/'BASE '!G705</f>
        <v>0.3607189027579043</v>
      </c>
      <c r="DV705" s="5"/>
      <c r="DW705" s="5"/>
      <c r="DX705" s="5"/>
      <c r="DY705" s="5"/>
      <c r="DZ705" s="5"/>
      <c r="EA705" s="5"/>
      <c r="EB705" s="5"/>
    </row>
    <row r="706" spans="1:132">
      <c r="A706" t="s">
        <v>1632</v>
      </c>
      <c r="B706" t="s">
        <v>1631</v>
      </c>
      <c r="C706" t="s">
        <v>1633</v>
      </c>
      <c r="D706" s="31">
        <f>'BASE '!Z706/'BASE '!AA706</f>
        <v>296.57092106701367</v>
      </c>
      <c r="E706" s="31">
        <f>'BASE '!AA706/'BASE '!CV706</f>
        <v>137.23214285714286</v>
      </c>
      <c r="F706" s="31">
        <f>'BASE '!Z706/'BASE '!CV706</f>
        <v>40699.063007142853</v>
      </c>
      <c r="G706" s="31">
        <f>SUM(OTEs!D706:K706,OTEs!M706,OTEs!N706,OTEs!O706,OTEs!Q706)/'BASE '!AA706</f>
        <v>0.99861201474734329</v>
      </c>
      <c r="H706" s="31">
        <f>OTEs!D706/OTEs!$T706</f>
        <v>1.8390804597701149E-2</v>
      </c>
      <c r="I706" s="31">
        <f>OTEs!E706/OTEs!$T706</f>
        <v>0</v>
      </c>
      <c r="J706" s="31">
        <f>OTEs!F706/OTEs!$T706</f>
        <v>0</v>
      </c>
      <c r="K706" s="31">
        <f>OTEs!G706/OTEs!$T706</f>
        <v>0</v>
      </c>
      <c r="L706" s="31">
        <f>OTEs!H706/OTEs!$T706</f>
        <v>0</v>
      </c>
      <c r="M706" s="31">
        <f>OTEs!I706/OTEs!$T706</f>
        <v>0</v>
      </c>
      <c r="N706" s="31">
        <f>OTEs!J706/OTEs!$T706</f>
        <v>0</v>
      </c>
      <c r="O706" s="31">
        <f>OTEs!K706/OTEs!$T706</f>
        <v>2.0837128605508564E-3</v>
      </c>
      <c r="P706" s="31">
        <f>OTEs!L706/OTEs!$T706</f>
        <v>0</v>
      </c>
      <c r="Q706" s="31">
        <f>OTEs!M706/OTEs!$T706</f>
        <v>0</v>
      </c>
      <c r="R706" s="31">
        <f>OTEs!N706/OTEs!$T706</f>
        <v>0.97527477770548687</v>
      </c>
      <c r="S706" s="31">
        <f>OTEs!O706/OTEs!$T706</f>
        <v>2.862719583604424E-3</v>
      </c>
      <c r="T706" s="31">
        <f>OTEs!P706/OTEs!$T706</f>
        <v>1.7349815658208631E-4</v>
      </c>
      <c r="U706" s="31">
        <f>OTEs!Q706/OTEs!$T706</f>
        <v>0</v>
      </c>
      <c r="V706" s="31">
        <f>OTEs!R706/OTEs!$T706</f>
        <v>0</v>
      </c>
      <c r="W706" s="31">
        <f>OTEs!S706/OTEs!$T706</f>
        <v>1.2144870960746042E-3</v>
      </c>
      <c r="X706" s="31">
        <f>SUM('BASE '!AH706:AK706)/'BASE '!AA706</f>
        <v>0.41089568423335504</v>
      </c>
      <c r="Y706" s="31">
        <f>'BASE '!AH706/SUM('BASE '!$AH706:$AK706)</f>
        <v>0.97550985939281343</v>
      </c>
      <c r="Z706" s="31">
        <f>'BASE '!AI706/SUM('BASE '!$AH706:$AK706)</f>
        <v>2.3814550521471096E-2</v>
      </c>
      <c r="AA706" s="31">
        <f>'BASE '!AJ706/SUM('BASE '!$AH706:$AK706)</f>
        <v>0</v>
      </c>
      <c r="AB706" s="31">
        <f>'BASE '!AK706/SUM('BASE '!$AH706:$AK706)</f>
        <v>6.7559008571549211E-4</v>
      </c>
      <c r="AC706" s="31">
        <f>'BASE '!AB706/'BASE '!AA706</f>
        <v>0.14764693125135545</v>
      </c>
      <c r="AD706" s="31">
        <f>'BASE '!AF706/'BASE '!AA706</f>
        <v>1.2493602255476036E-2</v>
      </c>
      <c r="AE706" s="31">
        <f>'BASE '!AG706/'BASE '!AA706</f>
        <v>0.83982476686185203</v>
      </c>
      <c r="AF706" s="31">
        <f>'BASE '!AA706/'BASE '!G706</f>
        <v>0.90287702848768014</v>
      </c>
      <c r="DV706" s="5"/>
      <c r="DW706" s="5"/>
      <c r="DX706" s="5"/>
      <c r="DY706" s="5"/>
      <c r="DZ706" s="5"/>
      <c r="EA706" s="5"/>
      <c r="EB706" s="5"/>
    </row>
    <row r="707" spans="1:132">
      <c r="A707" t="s">
        <v>1634</v>
      </c>
      <c r="B707" t="s">
        <v>1631</v>
      </c>
      <c r="C707" t="s">
        <v>1631</v>
      </c>
      <c r="D707" s="31">
        <f>'BASE '!Z707/'BASE '!AA707</f>
        <v>371.63636233979418</v>
      </c>
      <c r="E707" s="31">
        <f>'BASE '!AA707/'BASE '!CV707</f>
        <v>110.85862603305783</v>
      </c>
      <c r="F707" s="31">
        <f>'BASE '!Z707/'BASE '!CV707</f>
        <v>41199.096512913216</v>
      </c>
      <c r="G707" s="31">
        <f>SUM(OTEs!D707:K707,OTEs!M707,OTEs!N707,OTEs!O707,OTEs!Q707)/'BASE '!AA707</f>
        <v>0.75284068803661131</v>
      </c>
      <c r="H707" s="31">
        <f>OTEs!D707/OTEs!$T707</f>
        <v>7.6434268640413134E-3</v>
      </c>
      <c r="I707" s="31">
        <f>OTEs!E707/OTEs!$T707</f>
        <v>0</v>
      </c>
      <c r="J707" s="31">
        <f>OTEs!F707/OTEs!$T707</f>
        <v>0</v>
      </c>
      <c r="K707" s="31">
        <f>OTEs!G707/OTEs!$T707</f>
        <v>0</v>
      </c>
      <c r="L707" s="31">
        <f>OTEs!H707/OTEs!$T707</f>
        <v>4.2327411749856769E-3</v>
      </c>
      <c r="M707" s="31">
        <f>OTEs!I707/OTEs!$T707</f>
        <v>0</v>
      </c>
      <c r="N707" s="31">
        <f>OTEs!J707/OTEs!$T707</f>
        <v>0</v>
      </c>
      <c r="O707" s="31">
        <f>OTEs!K707/OTEs!$T707</f>
        <v>6.8368552999352964E-3</v>
      </c>
      <c r="P707" s="31">
        <f>OTEs!L707/OTEs!$T707</f>
        <v>0</v>
      </c>
      <c r="Q707" s="31">
        <f>OTEs!M707/OTEs!$T707</f>
        <v>0</v>
      </c>
      <c r="R707" s="31">
        <f>OTEs!N707/OTEs!$T707</f>
        <v>0.65378513853183329</v>
      </c>
      <c r="S707" s="31">
        <f>OTEs!O707/OTEs!$T707</f>
        <v>8.4634647480367087E-2</v>
      </c>
      <c r="T707" s="31">
        <f>OTEs!P707/OTEs!$T707</f>
        <v>5.7736260013522625E-2</v>
      </c>
      <c r="U707" s="31">
        <f>OTEs!Q707/OTEs!$T707</f>
        <v>9.9941677227796178E-4</v>
      </c>
      <c r="V707" s="31">
        <f>OTEs!R707/OTEs!$T707</f>
        <v>2.5337326621131424E-3</v>
      </c>
      <c r="W707" s="31">
        <f>OTEs!S707/OTEs!$T707</f>
        <v>0.1815977812009236</v>
      </c>
      <c r="X707" s="31">
        <f>SUM('BASE '!AH707:AK707)/'BASE '!AA707</f>
        <v>0.4277141750880501</v>
      </c>
      <c r="Y707" s="31">
        <f>'BASE '!AH707/SUM('BASE '!$AH707:$AK707)</f>
        <v>0.91594496552174909</v>
      </c>
      <c r="Z707" s="31">
        <f>'BASE '!AI707/SUM('BASE '!$AH707:$AK707)</f>
        <v>7.6701853001732073E-2</v>
      </c>
      <c r="AA707" s="31">
        <f>'BASE '!AJ707/SUM('BASE '!$AH707:$AK707)</f>
        <v>1.1982962406178851E-4</v>
      </c>
      <c r="AB707" s="31">
        <f>'BASE '!AK707/SUM('BASE '!$AH707:$AK707)</f>
        <v>7.2333518524570518E-3</v>
      </c>
      <c r="AC707" s="31">
        <f>'BASE '!AB707/'BASE '!AA707</f>
        <v>0.12513191779232635</v>
      </c>
      <c r="AD707" s="31">
        <f>'BASE '!AF707/'BASE '!AA707</f>
        <v>5.6649751680044429E-2</v>
      </c>
      <c r="AE707" s="31">
        <f>'BASE '!AG707/'BASE '!AA707</f>
        <v>0.81820854589667535</v>
      </c>
      <c r="AF707" s="31">
        <f>'BASE '!AA707/'BASE '!G707</f>
        <v>0.99950724138339087</v>
      </c>
      <c r="DV707" s="5"/>
      <c r="DW707" s="5"/>
      <c r="DX707" s="5"/>
      <c r="DY707" s="5"/>
      <c r="DZ707" s="5"/>
      <c r="EA707" s="5"/>
      <c r="EB707" s="5"/>
    </row>
    <row r="708" spans="1:132">
      <c r="A708" t="s">
        <v>1635</v>
      </c>
      <c r="B708" t="s">
        <v>1631</v>
      </c>
      <c r="C708" t="s">
        <v>1636</v>
      </c>
      <c r="D708" s="31">
        <f>'BASE '!Z708/'BASE '!AA708</f>
        <v>413.86828486188233</v>
      </c>
      <c r="E708" s="31">
        <f>'BASE '!AA708/'BASE '!CV708</f>
        <v>55.90120614035088</v>
      </c>
      <c r="F708" s="31">
        <f>'BASE '!Z708/'BASE '!CV708</f>
        <v>23135.736307017545</v>
      </c>
      <c r="G708" s="31">
        <f>SUM(OTEs!D708:K708,OTEs!M708,OTEs!N708,OTEs!O708,OTEs!Q708)/'BASE '!AA708</f>
        <v>0.7271639542661219</v>
      </c>
      <c r="H708" s="31">
        <f>OTEs!D708/OTEs!$T708</f>
        <v>1.3197575585667037E-2</v>
      </c>
      <c r="I708" s="31">
        <f>OTEs!E708/OTEs!$T708</f>
        <v>0</v>
      </c>
      <c r="J708" s="31">
        <f>OTEs!F708/OTEs!$T708</f>
        <v>0</v>
      </c>
      <c r="K708" s="31">
        <f>OTEs!G708/OTEs!$T708</f>
        <v>0</v>
      </c>
      <c r="L708" s="31">
        <f>OTEs!H708/OTEs!$T708</f>
        <v>1.772808660761244E-3</v>
      </c>
      <c r="M708" s="31">
        <f>OTEs!I708/OTEs!$T708</f>
        <v>0</v>
      </c>
      <c r="N708" s="31">
        <f>OTEs!J708/OTEs!$T708</f>
        <v>0</v>
      </c>
      <c r="O708" s="31">
        <f>OTEs!K708/OTEs!$T708</f>
        <v>7.8509816435512109E-2</v>
      </c>
      <c r="P708" s="31">
        <f>OTEs!L708/OTEs!$T708</f>
        <v>0</v>
      </c>
      <c r="Q708" s="31">
        <f>OTEs!M708/OTEs!$T708</f>
        <v>0</v>
      </c>
      <c r="R708" s="31">
        <f>OTEs!N708/OTEs!$T708</f>
        <v>0.62216719949415855</v>
      </c>
      <c r="S708" s="31">
        <f>OTEs!O708/OTEs!$T708</f>
        <v>1.4596124640267575E-2</v>
      </c>
      <c r="T708" s="31">
        <f>OTEs!P708/OTEs!$T708</f>
        <v>4.9244685021145658E-4</v>
      </c>
      <c r="U708" s="31">
        <f>OTEs!Q708/OTEs!$T708</f>
        <v>0</v>
      </c>
      <c r="V708" s="31">
        <f>OTEs!R708/OTEs!$T708</f>
        <v>3.269847085404072E-2</v>
      </c>
      <c r="W708" s="31">
        <f>OTEs!S708/OTEs!$T708</f>
        <v>0.23656555747938124</v>
      </c>
      <c r="X708" s="31">
        <f>SUM('BASE '!AH708:AK708)/'BASE '!AA708</f>
        <v>0.38601935196608989</v>
      </c>
      <c r="Y708" s="31">
        <f>'BASE '!AH708/SUM('BASE '!$AH708:$AK708)</f>
        <v>0.94049796747967485</v>
      </c>
      <c r="Z708" s="31">
        <f>'BASE '!AI708/SUM('BASE '!$AH708:$AK708)</f>
        <v>5.9095528455284554E-2</v>
      </c>
      <c r="AA708" s="31">
        <f>'BASE '!AJ708/SUM('BASE '!$AH708:$AK708)</f>
        <v>0</v>
      </c>
      <c r="AB708" s="31">
        <f>'BASE '!AK708/SUM('BASE '!$AH708:$AK708)</f>
        <v>4.0650406504065041E-4</v>
      </c>
      <c r="AC708" s="31">
        <f>'BASE '!AB708/'BASE '!AA708</f>
        <v>0.24322161394534136</v>
      </c>
      <c r="AD708" s="31">
        <f>'BASE '!AF708/'BASE '!AA708</f>
        <v>0.10181652704195018</v>
      </c>
      <c r="AE708" s="31">
        <f>'BASE '!AG708/'BASE '!AA708</f>
        <v>0.65437341487861367</v>
      </c>
      <c r="AF708" s="31">
        <f>'BASE '!AA708/'BASE '!G708</f>
        <v>0.87154608165939085</v>
      </c>
      <c r="DV708" s="5"/>
      <c r="DW708" s="5"/>
      <c r="DX708" s="5"/>
      <c r="DY708" s="5"/>
      <c r="DZ708" s="5"/>
      <c r="EA708" s="5"/>
      <c r="EB708" s="5"/>
    </row>
    <row r="709" spans="1:132">
      <c r="A709" t="s">
        <v>1637</v>
      </c>
      <c r="B709" t="s">
        <v>1631</v>
      </c>
      <c r="C709" t="s">
        <v>1638</v>
      </c>
      <c r="D709" s="31">
        <f>'BASE '!Z709/'BASE '!AA709</f>
        <v>383.98024951142071</v>
      </c>
      <c r="E709" s="31">
        <f>'BASE '!AA709/'BASE '!CV709</f>
        <v>103.278762541806</v>
      </c>
      <c r="F709" s="31">
        <f>'BASE '!Z709/'BASE '!CV709</f>
        <v>39657.005010033441</v>
      </c>
      <c r="G709" s="31">
        <f>SUM(OTEs!D709:K709,OTEs!M709,OTEs!N709,OTEs!O709,OTEs!Q709)/'BASE '!AA709</f>
        <v>0.99263285552139147</v>
      </c>
      <c r="H709" s="31">
        <f>OTEs!D709/OTEs!$T709</f>
        <v>4.8714694005255681E-2</v>
      </c>
      <c r="I709" s="31">
        <f>OTEs!E709/OTEs!$T709</f>
        <v>0</v>
      </c>
      <c r="J709" s="31">
        <f>OTEs!F709/OTEs!$T709</f>
        <v>0</v>
      </c>
      <c r="K709" s="31">
        <f>OTEs!G709/OTEs!$T709</f>
        <v>0</v>
      </c>
      <c r="L709" s="31">
        <f>OTEs!H709/OTEs!$T709</f>
        <v>0</v>
      </c>
      <c r="M709" s="31">
        <f>OTEs!I709/OTEs!$T709</f>
        <v>8.1056063236698299E-5</v>
      </c>
      <c r="N709" s="31">
        <f>OTEs!J709/OTEs!$T709</f>
        <v>0</v>
      </c>
      <c r="O709" s="31">
        <f>OTEs!K709/OTEs!$T709</f>
        <v>5.0254759206752944E-3</v>
      </c>
      <c r="P709" s="31">
        <f>OTEs!L709/OTEs!$T709</f>
        <v>0</v>
      </c>
      <c r="Q709" s="31">
        <f>OTEs!M709/OTEs!$T709</f>
        <v>0</v>
      </c>
      <c r="R709" s="31">
        <f>OTEs!N709/OTEs!$T709</f>
        <v>0.86132928701465661</v>
      </c>
      <c r="S709" s="31">
        <f>OTEs!O709/OTEs!$T709</f>
        <v>7.724642826457348E-2</v>
      </c>
      <c r="T709" s="31">
        <f>OTEs!P709/OTEs!$T709</f>
        <v>0</v>
      </c>
      <c r="U709" s="31">
        <f>OTEs!Q709/OTEs!$T709</f>
        <v>1.4427979256132297E-3</v>
      </c>
      <c r="V709" s="31">
        <f>OTEs!R709/OTEs!$T709</f>
        <v>0</v>
      </c>
      <c r="W709" s="31">
        <f>OTEs!S709/OTEs!$T709</f>
        <v>6.1602608059890705E-3</v>
      </c>
      <c r="X709" s="31">
        <f>SUM('BASE '!AH709:AK709)/'BASE '!AA709</f>
        <v>0.56454994842998862</v>
      </c>
      <c r="Y709" s="31">
        <f>'BASE '!AH709/SUM('BASE '!$AH709:$AK709)</f>
        <v>0.89330885937992943</v>
      </c>
      <c r="Z709" s="31">
        <f>'BASE '!AI709/SUM('BASE '!$AH709:$AK709)</f>
        <v>9.7714170992629135E-2</v>
      </c>
      <c r="AA709" s="31">
        <f>'BASE '!AJ709/SUM('BASE '!$AH709:$AK709)</f>
        <v>8.9769696274414213E-3</v>
      </c>
      <c r="AB709" s="31">
        <f>'BASE '!AK709/SUM('BASE '!$AH709:$AK709)</f>
        <v>0</v>
      </c>
      <c r="AC709" s="31">
        <f>'BASE '!AB709/'BASE '!AA709</f>
        <v>0.13997574509356275</v>
      </c>
      <c r="AD709" s="31">
        <f>'BASE '!AF709/'BASE '!AA709</f>
        <v>2.6052165859519083E-2</v>
      </c>
      <c r="AE709" s="31">
        <f>'BASE '!AG709/'BASE '!AA709</f>
        <v>0.83389113141528515</v>
      </c>
      <c r="AF709" s="31">
        <f>'BASE '!AA709/'BASE '!G709</f>
        <v>0.74233982384959196</v>
      </c>
      <c r="DV709" s="5"/>
      <c r="DW709" s="5"/>
      <c r="DX709" s="5"/>
      <c r="DY709" s="5"/>
      <c r="DZ709" s="5"/>
      <c r="EA709" s="5"/>
      <c r="EB709" s="5"/>
    </row>
    <row r="710" spans="1:132">
      <c r="A710" t="s">
        <v>1641</v>
      </c>
      <c r="B710" t="s">
        <v>1640</v>
      </c>
      <c r="C710" t="s">
        <v>1642</v>
      </c>
      <c r="D710" s="31">
        <f>'BASE '!Z710/'BASE '!AA710</f>
        <v>515.26570992905056</v>
      </c>
      <c r="E710" s="31">
        <f>'BASE '!AA710/'BASE '!CV710</f>
        <v>43.559578947368422</v>
      </c>
      <c r="F710" s="31">
        <f>'BASE '!Z710/'BASE '!CV710</f>
        <v>22444.757370526313</v>
      </c>
      <c r="G710" s="31">
        <f>SUM(OTEs!D710:K710,OTEs!M710,OTEs!N710,OTEs!O710,OTEs!Q710)/'BASE '!AA710</f>
        <v>0.69670094921414349</v>
      </c>
      <c r="H710" s="31">
        <f>OTEs!D710/OTEs!$T710</f>
        <v>0</v>
      </c>
      <c r="I710" s="31">
        <f>OTEs!E710/OTEs!$T710</f>
        <v>0</v>
      </c>
      <c r="J710" s="31">
        <f>OTEs!F710/OTEs!$T710</f>
        <v>9.9077851025576569E-4</v>
      </c>
      <c r="K710" s="31">
        <f>OTEs!G710/OTEs!$T710</f>
        <v>0</v>
      </c>
      <c r="L710" s="31">
        <f>OTEs!H710/OTEs!$T710</f>
        <v>2.8998395422119978E-4</v>
      </c>
      <c r="M710" s="31">
        <f>OTEs!I710/OTEs!$T710</f>
        <v>0</v>
      </c>
      <c r="N710" s="31">
        <f>OTEs!J710/OTEs!$T710</f>
        <v>4.9780578807972634E-3</v>
      </c>
      <c r="O710" s="31">
        <f>OTEs!K710/OTEs!$T710</f>
        <v>6.1626423337908638E-2</v>
      </c>
      <c r="P710" s="31">
        <f>OTEs!L710/OTEs!$T710</f>
        <v>2.3923676223248981E-3</v>
      </c>
      <c r="Q710" s="31">
        <f>OTEs!M710/OTEs!$T710</f>
        <v>0</v>
      </c>
      <c r="R710" s="31">
        <f>OTEs!N710/OTEs!$T710</f>
        <v>0.44622247568967849</v>
      </c>
      <c r="S710" s="31">
        <f>OTEs!O710/OTEs!$T710</f>
        <v>0.18259322984128212</v>
      </c>
      <c r="T710" s="31">
        <f>OTEs!P710/OTEs!$T710</f>
        <v>0.15954917161250412</v>
      </c>
      <c r="U710" s="31">
        <f>OTEs!Q710/OTEs!$T710</f>
        <v>0</v>
      </c>
      <c r="V710" s="31">
        <f>OTEs!R710/OTEs!$T710</f>
        <v>9.6274672801438324E-3</v>
      </c>
      <c r="W710" s="31">
        <f>OTEs!S710/OTEs!$T710</f>
        <v>0.13173004427088372</v>
      </c>
      <c r="X710" s="31">
        <f>SUM('BASE '!AH710:AK710)/'BASE '!AA710</f>
        <v>0.57368492276760685</v>
      </c>
      <c r="Y710" s="31">
        <f>'BASE '!AH710/SUM('BASE '!$AH710:$AK710)</f>
        <v>0.61491154170176909</v>
      </c>
      <c r="Z710" s="31">
        <f>'BASE '!AI710/SUM('BASE '!$AH710:$AK710)</f>
        <v>0.34650379106992418</v>
      </c>
      <c r="AA710" s="31">
        <f>'BASE '!AJ710/SUM('BASE '!$AH710:$AK710)</f>
        <v>8.9300758213984831E-3</v>
      </c>
      <c r="AB710" s="31">
        <f>'BASE '!AK710/SUM('BASE '!$AH710:$AK710)</f>
        <v>2.9654591406908175E-2</v>
      </c>
      <c r="AC710" s="31">
        <f>'BASE '!AB710/'BASE '!AA710</f>
        <v>0.10950277417982872</v>
      </c>
      <c r="AD710" s="31">
        <f>'BASE '!AF710/'BASE '!AA710</f>
        <v>0.19410559282386375</v>
      </c>
      <c r="AE710" s="31">
        <f>'BASE '!AG710/'BASE '!AA710</f>
        <v>0.69499004388423846</v>
      </c>
      <c r="AF710" s="31">
        <f>'BASE '!AA710/'BASE '!G710</f>
        <v>0.60456811841263203</v>
      </c>
      <c r="DV710" s="5"/>
      <c r="DW710" s="5"/>
      <c r="DX710" s="5"/>
      <c r="DY710" s="5"/>
      <c r="DZ710" s="5"/>
      <c r="EA710" s="5"/>
      <c r="EB710" s="5"/>
    </row>
    <row r="711" spans="1:132">
      <c r="A711" t="s">
        <v>1643</v>
      </c>
      <c r="B711" t="s">
        <v>1640</v>
      </c>
      <c r="C711" t="s">
        <v>1644</v>
      </c>
      <c r="D711" s="31">
        <f>'BASE '!Z711/'BASE '!AA711</f>
        <v>360.94817587047271</v>
      </c>
      <c r="E711" s="31">
        <f>'BASE '!AA711/'BASE '!CV711</f>
        <v>76.513529411764708</v>
      </c>
      <c r="F711" s="31">
        <f>'BASE '!Z711/'BASE '!CV711</f>
        <v>27617.418870588233</v>
      </c>
      <c r="G711" s="31">
        <f>SUM(OTEs!D711:K711,OTEs!M711,OTEs!N711,OTEs!O711,OTEs!Q711)/'BASE '!AA711</f>
        <v>0.75502217985285192</v>
      </c>
      <c r="H711" s="31">
        <f>OTEs!D711/OTEs!$T711</f>
        <v>0</v>
      </c>
      <c r="I711" s="31">
        <f>OTEs!E711/OTEs!$T711</f>
        <v>0</v>
      </c>
      <c r="J711" s="31">
        <f>OTEs!F711/OTEs!$T711</f>
        <v>0</v>
      </c>
      <c r="K711" s="31">
        <f>OTEs!G711/OTEs!$T711</f>
        <v>0</v>
      </c>
      <c r="L711" s="31">
        <f>OTEs!H711/OTEs!$T711</f>
        <v>1.1647305743697769E-3</v>
      </c>
      <c r="M711" s="31">
        <f>OTEs!I711/OTEs!$T711</f>
        <v>0</v>
      </c>
      <c r="N711" s="31">
        <f>OTEs!J711/OTEs!$T711</f>
        <v>0</v>
      </c>
      <c r="O711" s="31">
        <f>OTEs!K711/OTEs!$T711</f>
        <v>8.2215371368385443E-2</v>
      </c>
      <c r="P711" s="31">
        <f>OTEs!L711/OTEs!$T711</f>
        <v>7.5688267357560757E-3</v>
      </c>
      <c r="Q711" s="31">
        <f>OTEs!M711/OTEs!$T711</f>
        <v>0</v>
      </c>
      <c r="R711" s="31">
        <f>OTEs!N711/OTEs!$T711</f>
        <v>0.35931746019542871</v>
      </c>
      <c r="S711" s="31">
        <f>OTEs!O711/OTEs!$T711</f>
        <v>0.26580074265989101</v>
      </c>
      <c r="T711" s="31">
        <f>OTEs!P711/OTEs!$T711</f>
        <v>2.4713045751232003E-2</v>
      </c>
      <c r="U711" s="31">
        <f>OTEs!Q711/OTEs!$T711</f>
        <v>4.6523875054776932E-2</v>
      </c>
      <c r="V711" s="31">
        <f>OTEs!R711/OTEs!$T711</f>
        <v>2.6946407017597808E-3</v>
      </c>
      <c r="W711" s="31">
        <f>OTEs!S711/OTEs!$T711</f>
        <v>0.2100013069584003</v>
      </c>
      <c r="X711" s="31">
        <f>SUM('BASE '!AH711:AK711)/'BASE '!AA711</f>
        <v>0.28472473149692867</v>
      </c>
      <c r="Y711" s="31">
        <f>'BASE '!AH711/SUM('BASE '!$AH711:$AK711)</f>
        <v>0.52909410017550962</v>
      </c>
      <c r="Z711" s="31">
        <f>'BASE '!AI711/SUM('BASE '!$AH711:$AK711)</f>
        <v>0.36560010800594034</v>
      </c>
      <c r="AA711" s="31">
        <f>'BASE '!AJ711/SUM('BASE '!$AH711:$AK711)</f>
        <v>9.1265019576076675E-2</v>
      </c>
      <c r="AB711" s="31">
        <f>'BASE '!AK711/SUM('BASE '!$AH711:$AK711)</f>
        <v>1.4040772242473335E-2</v>
      </c>
      <c r="AC711" s="31">
        <f>'BASE '!AB711/'BASE '!AA711</f>
        <v>8.7900640409616135E-2</v>
      </c>
      <c r="AD711" s="31">
        <f>'BASE '!AF711/'BASE '!AA711</f>
        <v>0.21165038093993374</v>
      </c>
      <c r="AE711" s="31">
        <f>'BASE '!AG711/'BASE '!AA711</f>
        <v>0.69951104379848239</v>
      </c>
      <c r="AF711" s="31">
        <f>'BASE '!AA711/'BASE '!G711</f>
        <v>0.25379272012625859</v>
      </c>
      <c r="DV711" s="5"/>
      <c r="DW711" s="5"/>
      <c r="DX711" s="5"/>
      <c r="DY711" s="5"/>
      <c r="DZ711" s="5"/>
      <c r="EA711" s="5"/>
      <c r="EB711" s="5"/>
    </row>
    <row r="712" spans="1:132">
      <c r="A712" t="s">
        <v>1645</v>
      </c>
      <c r="B712" t="s">
        <v>1640</v>
      </c>
      <c r="C712" t="s">
        <v>1646</v>
      </c>
      <c r="D712" s="31">
        <f>'BASE '!Z712/'BASE '!AA712</f>
        <v>344.36238951469898</v>
      </c>
      <c r="E712" s="31">
        <f>'BASE '!AA712/'BASE '!CV712</f>
        <v>91.619452054794522</v>
      </c>
      <c r="F712" s="31">
        <f>'BASE '!Z712/'BASE '!CV712</f>
        <v>31550.293435616437</v>
      </c>
      <c r="G712" s="31">
        <f>SUM(OTEs!D712:K712,OTEs!M712,OTEs!N712,OTEs!O712,OTEs!Q712)/'BASE '!AA712</f>
        <v>0.55406371201904248</v>
      </c>
      <c r="H712" s="31">
        <f>OTEs!D712/OTEs!$T712</f>
        <v>1.1964906927980235E-2</v>
      </c>
      <c r="I712" s="31">
        <f>OTEs!E712/OTEs!$T712</f>
        <v>0</v>
      </c>
      <c r="J712" s="31">
        <f>OTEs!F712/OTEs!$T712</f>
        <v>0</v>
      </c>
      <c r="K712" s="31">
        <f>OTEs!G712/OTEs!$T712</f>
        <v>0</v>
      </c>
      <c r="L712" s="31">
        <f>OTEs!H712/OTEs!$T712</f>
        <v>2.53656026873181E-3</v>
      </c>
      <c r="M712" s="31">
        <f>OTEs!I712/OTEs!$T712</f>
        <v>0</v>
      </c>
      <c r="N712" s="31">
        <f>OTEs!J712/OTEs!$T712</f>
        <v>0</v>
      </c>
      <c r="O712" s="31">
        <f>OTEs!K712/OTEs!$T712</f>
        <v>2.6316812788092527E-2</v>
      </c>
      <c r="P712" s="31">
        <f>OTEs!L712/OTEs!$T712</f>
        <v>4.9115942939358869E-3</v>
      </c>
      <c r="Q712" s="31">
        <f>OTEs!M712/OTEs!$T712</f>
        <v>0</v>
      </c>
      <c r="R712" s="31">
        <f>OTEs!N712/OTEs!$T712</f>
        <v>0.45016167580486438</v>
      </c>
      <c r="S712" s="31">
        <f>OTEs!O712/OTEs!$T712</f>
        <v>3.4249546081343419E-3</v>
      </c>
      <c r="T712" s="31">
        <f>OTEs!P712/OTEs!$T712</f>
        <v>0.33539727977840994</v>
      </c>
      <c r="U712" s="31">
        <f>OTEs!Q712/OTEs!$T712</f>
        <v>5.9824534639901172E-2</v>
      </c>
      <c r="V712" s="31">
        <f>OTEs!R712/OTEs!$T712</f>
        <v>2.5664725360517605E-3</v>
      </c>
      <c r="W712" s="31">
        <f>OTEs!S712/OTEs!$T712</f>
        <v>0.10289520835389802</v>
      </c>
      <c r="X712" s="31">
        <f>SUM('BASE '!AH712:AK712)/'BASE '!AA712</f>
        <v>0.26276049531863488</v>
      </c>
      <c r="Y712" s="31">
        <f>'BASE '!AH712/SUM('BASE '!$AH712:$AK712)</f>
        <v>0.67520200295891664</v>
      </c>
      <c r="Z712" s="31">
        <f>'BASE '!AI712/SUM('BASE '!$AH712:$AK712)</f>
        <v>0.21326960282235119</v>
      </c>
      <c r="AA712" s="31">
        <f>'BASE '!AJ712/SUM('BASE '!$AH712:$AK712)</f>
        <v>6.1454421304199383E-2</v>
      </c>
      <c r="AB712" s="31">
        <f>'BASE '!AK712/SUM('BASE '!$AH712:$AK712)</f>
        <v>5.0073972914532833E-2</v>
      </c>
      <c r="AC712" s="31">
        <f>'BASE '!AB712/'BASE '!AA712</f>
        <v>0.10403365917987147</v>
      </c>
      <c r="AD712" s="31">
        <f>'BASE '!AF712/'BASE '!AA712</f>
        <v>0.1290298465062453</v>
      </c>
      <c r="AE712" s="31">
        <f>'BASE '!AG712/'BASE '!AA712</f>
        <v>0.76641318616911513</v>
      </c>
      <c r="AF712" s="31">
        <f>'BASE '!AA712/'BASE '!G712</f>
        <v>0.59984775693630898</v>
      </c>
      <c r="DV712" s="5"/>
      <c r="DW712" s="5"/>
      <c r="DX712" s="5"/>
      <c r="DY712" s="5"/>
      <c r="DZ712" s="5"/>
      <c r="EA712" s="5"/>
      <c r="EB712" s="5"/>
    </row>
    <row r="713" spans="1:132">
      <c r="A713" t="s">
        <v>1647</v>
      </c>
      <c r="B713" t="s">
        <v>1640</v>
      </c>
      <c r="C713" t="s">
        <v>248</v>
      </c>
      <c r="D713" s="31">
        <f>'BASE '!Z713/'BASE '!AA713</f>
        <v>281.04780574858427</v>
      </c>
      <c r="E713" s="31">
        <f>'BASE '!AA713/'BASE '!CV713</f>
        <v>148.59493927125504</v>
      </c>
      <c r="F713" s="31">
        <f>'BASE '!Z713/'BASE '!CV713</f>
        <v>41762.281627530363</v>
      </c>
      <c r="G713" s="31">
        <f>SUM(OTEs!D713:K713,OTEs!M713,OTEs!N713,OTEs!O713,OTEs!Q713)/'BASE '!AA713</f>
        <v>0.91267323198816452</v>
      </c>
      <c r="H713" s="31">
        <f>OTEs!D713/OTEs!$T713</f>
        <v>9.946466211309268E-3</v>
      </c>
      <c r="I713" s="31">
        <f>OTEs!E713/OTEs!$T713</f>
        <v>0</v>
      </c>
      <c r="J713" s="31">
        <f>OTEs!F713/OTEs!$T713</f>
        <v>0</v>
      </c>
      <c r="K713" s="31">
        <f>OTEs!G713/OTEs!$T713</f>
        <v>0</v>
      </c>
      <c r="L713" s="31">
        <f>OTEs!H713/OTEs!$T713</f>
        <v>2.8749374939537751E-4</v>
      </c>
      <c r="M713" s="31">
        <f>OTEs!I713/OTEs!$T713</f>
        <v>0</v>
      </c>
      <c r="N713" s="31">
        <f>OTEs!J713/OTEs!$T713</f>
        <v>3.6107034876670635E-2</v>
      </c>
      <c r="O713" s="31">
        <f>OTEs!K713/OTEs!$T713</f>
        <v>5.673300823376648E-2</v>
      </c>
      <c r="P713" s="31">
        <f>OTEs!L713/OTEs!$T713</f>
        <v>6.6777576577570852E-3</v>
      </c>
      <c r="Q713" s="31">
        <f>OTEs!M713/OTEs!$T713</f>
        <v>0</v>
      </c>
      <c r="R713" s="31">
        <f>OTEs!N713/OTEs!$T713</f>
        <v>0.77616908447547373</v>
      </c>
      <c r="S713" s="31">
        <f>OTEs!O713/OTEs!$T713</f>
        <v>3.1545285715648248E-2</v>
      </c>
      <c r="T713" s="31">
        <f>OTEs!P713/OTEs!$T713</f>
        <v>3.8698566210082989E-2</v>
      </c>
      <c r="U713" s="31">
        <f>OTEs!Q713/OTEs!$T713</f>
        <v>2.0465194862173317E-3</v>
      </c>
      <c r="V713" s="31">
        <f>OTEs!R713/OTEs!$T713</f>
        <v>1.7712885033838424E-3</v>
      </c>
      <c r="W713" s="31">
        <f>OTEs!S713/OTEs!$T713</f>
        <v>4.0017494880294956E-2</v>
      </c>
      <c r="X713" s="31">
        <f>SUM('BASE '!AH713:AK713)/'BASE '!AA713</f>
        <v>0.26512855233707372</v>
      </c>
      <c r="Y713" s="31">
        <f>'BASE '!AH713/SUM('BASE '!$AH713:$AK713)</f>
        <v>0.79195355050868355</v>
      </c>
      <c r="Z713" s="31">
        <f>'BASE '!AI713/SUM('BASE '!$AH713:$AK713)</f>
        <v>0.17665193710821087</v>
      </c>
      <c r="AA713" s="31">
        <f>'BASE '!AJ713/SUM('BASE '!$AH713:$AK713)</f>
        <v>1.1252697564484635E-2</v>
      </c>
      <c r="AB713" s="31">
        <f>'BASE '!AK713/SUM('BASE '!$AH713:$AK713)</f>
        <v>2.0141814818620905E-2</v>
      </c>
      <c r="AC713" s="31">
        <f>'BASE '!AB713/'BASE '!AA713</f>
        <v>2.8212991053852619E-3</v>
      </c>
      <c r="AD713" s="31">
        <f>'BASE '!AF713/'BASE '!AA713</f>
        <v>0.10819566274645499</v>
      </c>
      <c r="AE713" s="31">
        <f>'BASE '!AG713/'BASE '!AA713</f>
        <v>0.88885362075800445</v>
      </c>
      <c r="AF713" s="31">
        <f>'BASE '!AA713/'BASE '!G713</f>
        <v>0.83341911330013874</v>
      </c>
      <c r="DV713" s="5"/>
      <c r="DW713" s="5"/>
      <c r="DX713" s="5"/>
      <c r="DY713" s="5"/>
      <c r="DZ713" s="5"/>
      <c r="EA713" s="5"/>
      <c r="EB713" s="5"/>
    </row>
    <row r="714" spans="1:132">
      <c r="A714" t="s">
        <v>1648</v>
      </c>
      <c r="B714" t="s">
        <v>1640</v>
      </c>
      <c r="C714" t="s">
        <v>1649</v>
      </c>
      <c r="D714" s="31">
        <f>'BASE '!Z714/'BASE '!AA714</f>
        <v>238.53994238132003</v>
      </c>
      <c r="E714" s="31">
        <f>'BASE '!AA714/'BASE '!CV714</f>
        <v>127.96169354838709</v>
      </c>
      <c r="F714" s="31">
        <f>'BASE '!Z714/'BASE '!CV714</f>
        <v>30523.975006048389</v>
      </c>
      <c r="G714" s="31">
        <f>SUM(OTEs!D714:K714,OTEs!M714,OTEs!N714,OTEs!O714,OTEs!Q714)/'BASE '!AA714</f>
        <v>0.86175298177062809</v>
      </c>
      <c r="H714" s="31">
        <f>OTEs!D714/OTEs!$T714</f>
        <v>1.6027045343504229E-2</v>
      </c>
      <c r="I714" s="31">
        <f>OTEs!E714/OTEs!$T714</f>
        <v>0</v>
      </c>
      <c r="J714" s="31">
        <f>OTEs!F714/OTEs!$T714</f>
        <v>0</v>
      </c>
      <c r="K714" s="31">
        <f>OTEs!G714/OTEs!$T714</f>
        <v>0</v>
      </c>
      <c r="L714" s="31">
        <f>OTEs!H714/OTEs!$T714</f>
        <v>0</v>
      </c>
      <c r="M714" s="31">
        <f>OTEs!I714/OTEs!$T714</f>
        <v>0</v>
      </c>
      <c r="N714" s="31">
        <f>OTEs!J714/OTEs!$T714</f>
        <v>0</v>
      </c>
      <c r="O714" s="31">
        <f>OTEs!K714/OTEs!$T714</f>
        <v>6.5345395514507715E-2</v>
      </c>
      <c r="P714" s="31">
        <f>OTEs!L714/OTEs!$T714</f>
        <v>4.9616227206102537E-2</v>
      </c>
      <c r="Q714" s="31">
        <f>OTEs!M714/OTEs!$T714</f>
        <v>0</v>
      </c>
      <c r="R714" s="31">
        <f>OTEs!N714/OTEs!$T714</f>
        <v>0.61950385348862858</v>
      </c>
      <c r="S714" s="31">
        <f>OTEs!O714/OTEs!$T714</f>
        <v>0.11151633595486136</v>
      </c>
      <c r="T714" s="31">
        <f>OTEs!P714/OTEs!$T714</f>
        <v>3.3447335655408285E-2</v>
      </c>
      <c r="U714" s="31">
        <f>OTEs!Q714/OTEs!$T714</f>
        <v>4.9631987895790319E-2</v>
      </c>
      <c r="V714" s="31">
        <f>OTEs!R714/OTEs!$T714</f>
        <v>1.1079764850509856E-3</v>
      </c>
      <c r="W714" s="31">
        <f>OTEs!S714/OTEs!$T714</f>
        <v>5.3803842456145876E-2</v>
      </c>
      <c r="X714" s="31">
        <f>SUM('BASE '!AH714:AK714)/'BASE '!AA714</f>
        <v>0.14440120373725757</v>
      </c>
      <c r="Y714" s="31">
        <f>'BASE '!AH714/SUM('BASE '!$AH714:$AK714)</f>
        <v>0.72002182214948174</v>
      </c>
      <c r="Z714" s="31">
        <f>'BASE '!AI714/SUM('BASE '!$AH714:$AK714)</f>
        <v>0.19203491543917076</v>
      </c>
      <c r="AA714" s="31">
        <f>'BASE '!AJ714/SUM('BASE '!$AH714:$AK714)</f>
        <v>6.1756683033278782E-2</v>
      </c>
      <c r="AB714" s="31">
        <f>'BASE '!AK714/SUM('BASE '!$AH714:$AK714)</f>
        <v>2.6186579378068741E-2</v>
      </c>
      <c r="AC714" s="31">
        <f>'BASE '!AB714/'BASE '!AA714</f>
        <v>3.205029226866659E-2</v>
      </c>
      <c r="AD714" s="31">
        <f>'BASE '!AF714/'BASE '!AA714</f>
        <v>8.5545699475334427E-2</v>
      </c>
      <c r="AE714" s="31">
        <f>'BASE '!AG714/'BASE '!AA714</f>
        <v>0.88163985567757497</v>
      </c>
      <c r="AF714" s="31">
        <f>'BASE '!AA714/'BASE '!G714</f>
        <v>0.51111224857769855</v>
      </c>
      <c r="DV714" s="5"/>
      <c r="DW714" s="5"/>
      <c r="DX714" s="5"/>
      <c r="DY714" s="5"/>
      <c r="DZ714" s="5"/>
      <c r="EA714" s="5"/>
      <c r="EB714" s="5"/>
    </row>
    <row r="715" spans="1:132">
      <c r="A715" t="s">
        <v>1650</v>
      </c>
      <c r="B715" t="s">
        <v>1640</v>
      </c>
      <c r="C715" t="s">
        <v>1651</v>
      </c>
      <c r="D715" s="31">
        <f>'BASE '!Z715/'BASE '!AA715</f>
        <v>330.11652165518308</v>
      </c>
      <c r="E715" s="31">
        <f>'BASE '!AA715/'BASE '!CV715</f>
        <v>55.948456790123458</v>
      </c>
      <c r="F715" s="31">
        <f>'BASE '!Z715/'BASE '!CV715</f>
        <v>18469.509947530867</v>
      </c>
      <c r="G715" s="31">
        <f>SUM(OTEs!D715:K715,OTEs!M715,OTEs!N715,OTEs!O715,OTEs!Q715)/'BASE '!AA715</f>
        <v>0.92062248652584777</v>
      </c>
      <c r="H715" s="31">
        <f>OTEs!D715/OTEs!$T715</f>
        <v>0.26727642837046883</v>
      </c>
      <c r="I715" s="31">
        <f>OTEs!E715/OTEs!$T715</f>
        <v>0</v>
      </c>
      <c r="J715" s="31">
        <f>OTEs!F715/OTEs!$T715</f>
        <v>0</v>
      </c>
      <c r="K715" s="31">
        <f>OTEs!G715/OTEs!$T715</f>
        <v>0</v>
      </c>
      <c r="L715" s="31">
        <f>OTEs!H715/OTEs!$T715</f>
        <v>6.0681954841592511E-3</v>
      </c>
      <c r="M715" s="31">
        <f>OTEs!I715/OTEs!$T715</f>
        <v>0</v>
      </c>
      <c r="N715" s="31">
        <f>OTEs!J715/OTEs!$T715</f>
        <v>0</v>
      </c>
      <c r="O715" s="31">
        <f>OTEs!K715/OTEs!$T715</f>
        <v>0.1698543081429667</v>
      </c>
      <c r="P715" s="31">
        <f>OTEs!L715/OTEs!$T715</f>
        <v>4.330484959150011E-3</v>
      </c>
      <c r="Q715" s="31">
        <f>OTEs!M715/OTEs!$T715</f>
        <v>0</v>
      </c>
      <c r="R715" s="31">
        <f>OTEs!N715/OTEs!$T715</f>
        <v>0.29680095767157821</v>
      </c>
      <c r="S715" s="31">
        <f>OTEs!O715/OTEs!$T715</f>
        <v>0.14309908259917362</v>
      </c>
      <c r="T715" s="31">
        <f>OTEs!P715/OTEs!$T715</f>
        <v>4.4143363876583935E-2</v>
      </c>
      <c r="U715" s="31">
        <f>OTEs!Q715/OTEs!$T715</f>
        <v>3.7523514257501112E-2</v>
      </c>
      <c r="V715" s="31">
        <f>OTEs!R715/OTEs!$T715</f>
        <v>4.9207548835182293E-3</v>
      </c>
      <c r="W715" s="31">
        <f>OTEs!S715/OTEs!$T715</f>
        <v>2.5982909754900068E-2</v>
      </c>
      <c r="X715" s="31">
        <f>SUM('BASE '!AH715:AK715)/'BASE '!AA715</f>
        <v>0.16593756378500935</v>
      </c>
      <c r="Y715" s="31">
        <f>'BASE '!AH715/SUM('BASE '!$AH715:$AK715)</f>
        <v>0.43683510638297873</v>
      </c>
      <c r="Z715" s="31">
        <f>'BASE '!AI715/SUM('BASE '!$AH715:$AK715)</f>
        <v>0.41389627659574468</v>
      </c>
      <c r="AA715" s="31">
        <f>'BASE '!AJ715/SUM('BASE '!$AH715:$AK715)</f>
        <v>9.0757978723404256E-2</v>
      </c>
      <c r="AB715" s="31">
        <f>'BASE '!AK715/SUM('BASE '!$AH715:$AK715)</f>
        <v>5.8510638297872342E-2</v>
      </c>
      <c r="AC715" s="31">
        <f>'BASE '!AB715/'BASE '!AA715</f>
        <v>1.1033082698471365E-2</v>
      </c>
      <c r="AD715" s="31">
        <f>'BASE '!AF715/'BASE '!AA715</f>
        <v>0.24340635395232607</v>
      </c>
      <c r="AE715" s="31">
        <f>'BASE '!AG715/'BASE '!AA715</f>
        <v>0.74533990169523312</v>
      </c>
      <c r="AF715" s="31">
        <f>'BASE '!AA715/'BASE '!G715</f>
        <v>0.48196715995058259</v>
      </c>
      <c r="DV715" s="5"/>
      <c r="DW715" s="5"/>
      <c r="DX715" s="5"/>
      <c r="DY715" s="5"/>
      <c r="DZ715" s="5"/>
      <c r="EA715" s="5"/>
      <c r="EB715" s="5"/>
    </row>
    <row r="716" spans="1:132">
      <c r="A716" t="s">
        <v>1652</v>
      </c>
      <c r="B716" t="s">
        <v>1640</v>
      </c>
      <c r="C716" t="s">
        <v>888</v>
      </c>
      <c r="D716" s="31">
        <f>'BASE '!Z716/'BASE '!AA716</f>
        <v>560.72204431884109</v>
      </c>
      <c r="E716" s="31">
        <f>'BASE '!AA716/'BASE '!CV716</f>
        <v>17.575986842105262</v>
      </c>
      <c r="F716" s="31">
        <f>'BASE '!Z716/'BASE '!CV716</f>
        <v>9855.2432730263154</v>
      </c>
      <c r="G716" s="31">
        <f>SUM(OTEs!D716:K716,OTEs!M716,OTEs!N716,OTEs!O716,OTEs!Q716)/'BASE '!AA716</f>
        <v>0.8230615185940745</v>
      </c>
      <c r="H716" s="31">
        <f>OTEs!D716/OTEs!$T716</f>
        <v>0</v>
      </c>
      <c r="I716" s="31">
        <f>OTEs!E716/OTEs!$T716</f>
        <v>0</v>
      </c>
      <c r="J716" s="31">
        <f>OTEs!F716/OTEs!$T716</f>
        <v>0</v>
      </c>
      <c r="K716" s="31">
        <f>OTEs!G716/OTEs!$T716</f>
        <v>0</v>
      </c>
      <c r="L716" s="31">
        <f>OTEs!H716/OTEs!$T716</f>
        <v>1.366248058243342E-3</v>
      </c>
      <c r="M716" s="31">
        <f>OTEs!I716/OTEs!$T716</f>
        <v>0</v>
      </c>
      <c r="N716" s="31">
        <f>OTEs!J716/OTEs!$T716</f>
        <v>0</v>
      </c>
      <c r="O716" s="31">
        <f>OTEs!K716/OTEs!$T716</f>
        <v>0.45926522056484065</v>
      </c>
      <c r="P716" s="31">
        <f>OTEs!L716/OTEs!$T716</f>
        <v>1.9464355898261311E-3</v>
      </c>
      <c r="Q716" s="31">
        <f>OTEs!M716/OTEs!$T716</f>
        <v>0</v>
      </c>
      <c r="R716" s="31">
        <f>OTEs!N716/OTEs!$T716</f>
        <v>0</v>
      </c>
      <c r="S716" s="31">
        <f>OTEs!O716/OTEs!$T716</f>
        <v>0.36243004997099065</v>
      </c>
      <c r="T716" s="31">
        <f>OTEs!P716/OTEs!$T716</f>
        <v>0</v>
      </c>
      <c r="U716" s="31">
        <f>OTEs!Q716/OTEs!$T716</f>
        <v>0</v>
      </c>
      <c r="V716" s="31">
        <f>OTEs!R716/OTEs!$T716</f>
        <v>0</v>
      </c>
      <c r="W716" s="31">
        <f>OTEs!S716/OTEs!$T716</f>
        <v>0.17499204581609928</v>
      </c>
      <c r="X716" s="31">
        <f>SUM('BASE '!AH716:AK716)/'BASE '!AA716</f>
        <v>0.18566001010649244</v>
      </c>
      <c r="Y716" s="31">
        <f>'BASE '!AH716/SUM('BASE '!$AH716:$AK716)</f>
        <v>0</v>
      </c>
      <c r="Z716" s="31">
        <f>'BASE '!AI716/SUM('BASE '!$AH716:$AK716)</f>
        <v>0.94254032258064524</v>
      </c>
      <c r="AA716" s="31">
        <f>'BASE '!AJ716/SUM('BASE '!$AH716:$AK716)</f>
        <v>4.1330645161290321E-2</v>
      </c>
      <c r="AB716" s="31">
        <f>'BASE '!AK716/SUM('BASE '!$AH716:$AK716)</f>
        <v>1.6129032258064519E-2</v>
      </c>
      <c r="AC716" s="31">
        <f>'BASE '!AB716/'BASE '!AA716</f>
        <v>0.11167674196627425</v>
      </c>
      <c r="AD716" s="31">
        <f>'BASE '!AF716/'BASE '!AA716</f>
        <v>0.56392356497164564</v>
      </c>
      <c r="AE716" s="31">
        <f>'BASE '!AG716/'BASE '!AA716</f>
        <v>0.31973947708259248</v>
      </c>
      <c r="AF716" s="31">
        <f>'BASE '!AA716/'BASE '!G716</f>
        <v>0.19653212513659729</v>
      </c>
      <c r="DV716" s="5"/>
      <c r="DW716" s="5"/>
      <c r="DX716" s="5"/>
      <c r="DY716" s="5"/>
      <c r="DZ716" s="5"/>
      <c r="EA716" s="5"/>
      <c r="EB716" s="5"/>
    </row>
    <row r="717" spans="1:132">
      <c r="A717" t="s">
        <v>1653</v>
      </c>
      <c r="B717" t="s">
        <v>1640</v>
      </c>
      <c r="C717" t="s">
        <v>203</v>
      </c>
      <c r="D717" s="31">
        <f>'BASE '!Z717/'BASE '!AA717</f>
        <v>428.22960975677188</v>
      </c>
      <c r="E717" s="31">
        <f>'BASE '!AA717/'BASE '!CV717</f>
        <v>44.109451219512188</v>
      </c>
      <c r="F717" s="31">
        <f>'BASE '!Z717/'BASE '!CV717</f>
        <v>18888.973082317068</v>
      </c>
      <c r="G717" s="31">
        <f>SUM(OTEs!D717:K717,OTEs!M717,OTEs!N717,OTEs!O717,OTEs!Q717)/'BASE '!AA717</f>
        <v>0.80059303699914985</v>
      </c>
      <c r="H717" s="31">
        <f>OTEs!D717/OTEs!$T717</f>
        <v>1.46189212697995E-2</v>
      </c>
      <c r="I717" s="31">
        <f>OTEs!E717/OTEs!$T717</f>
        <v>0</v>
      </c>
      <c r="J717" s="31">
        <f>OTEs!F717/OTEs!$T717</f>
        <v>0</v>
      </c>
      <c r="K717" s="31">
        <f>OTEs!G717/OTEs!$T717</f>
        <v>0</v>
      </c>
      <c r="L717" s="31">
        <f>OTEs!H717/OTEs!$T717</f>
        <v>1.2791556111074562E-3</v>
      </c>
      <c r="M717" s="31">
        <f>OTEs!I717/OTEs!$T717</f>
        <v>0</v>
      </c>
      <c r="N717" s="31">
        <f>OTEs!J717/OTEs!$T717</f>
        <v>0</v>
      </c>
      <c r="O717" s="31">
        <f>OTEs!K717/OTEs!$T717</f>
        <v>0.15339634088400617</v>
      </c>
      <c r="P717" s="31">
        <f>OTEs!L717/OTEs!$T717</f>
        <v>2.0196039734228007E-2</v>
      </c>
      <c r="Q717" s="31">
        <f>OTEs!M717/OTEs!$T717</f>
        <v>0</v>
      </c>
      <c r="R717" s="31">
        <f>OTEs!N717/OTEs!$T717</f>
        <v>0.31916028916226269</v>
      </c>
      <c r="S717" s="31">
        <f>OTEs!O717/OTEs!$T717</f>
        <v>0.35088334831772761</v>
      </c>
      <c r="T717" s="31">
        <f>OTEs!P717/OTEs!$T717</f>
        <v>6.2788266853788841E-2</v>
      </c>
      <c r="U717" s="31">
        <f>OTEs!Q717/OTEs!$T717</f>
        <v>7.3094606348997502E-3</v>
      </c>
      <c r="V717" s="31">
        <f>OTEs!R717/OTEs!$T717</f>
        <v>4.4821612613205261E-2</v>
      </c>
      <c r="W717" s="31">
        <f>OTEs!S717/OTEs!$T717</f>
        <v>2.554656491897463E-2</v>
      </c>
      <c r="X717" s="31">
        <f>SUM('BASE '!AH717:AK717)/'BASE '!AA717</f>
        <v>0.22449698988795883</v>
      </c>
      <c r="Y717" s="31">
        <f>'BASE '!AH717/SUM('BASE '!$AH717:$AK717)</f>
        <v>0.53355911330049277</v>
      </c>
      <c r="Z717" s="31">
        <f>'BASE '!AI717/SUM('BASE '!$AH717:$AK717)</f>
        <v>0.43596059113300495</v>
      </c>
      <c r="AA717" s="31">
        <f>'BASE '!AJ717/SUM('BASE '!$AH717:$AK717)</f>
        <v>1.8165024630541874E-2</v>
      </c>
      <c r="AB717" s="31">
        <f>'BASE '!AK717/SUM('BASE '!$AH717:$AK717)</f>
        <v>1.2315270935960593E-2</v>
      </c>
      <c r="AC717" s="31">
        <f>'BASE '!AB717/'BASE '!AA717</f>
        <v>2.9624202544944325E-2</v>
      </c>
      <c r="AD717" s="31">
        <f>'BASE '!AF717/'BASE '!AA717</f>
        <v>0.17895478956863126</v>
      </c>
      <c r="AE717" s="31">
        <f>'BASE '!AG717/'BASE '!AA717</f>
        <v>0.7897690749866948</v>
      </c>
      <c r="AF717" s="31">
        <f>'BASE '!AA717/'BASE '!G717</f>
        <v>0.26452252893267536</v>
      </c>
      <c r="DV717" s="5"/>
      <c r="DW717" s="5"/>
      <c r="DX717" s="5"/>
      <c r="DY717" s="5"/>
      <c r="DZ717" s="5"/>
      <c r="EA717" s="5"/>
      <c r="EB717" s="5"/>
    </row>
    <row r="718" spans="1:132">
      <c r="A718" t="s">
        <v>1654</v>
      </c>
      <c r="B718" t="s">
        <v>1640</v>
      </c>
      <c r="C718" t="s">
        <v>1655</v>
      </c>
      <c r="D718" s="31">
        <f>'BASE '!Z718/'BASE '!AA718</f>
        <v>472.56761757256021</v>
      </c>
      <c r="E718" s="31">
        <f>'BASE '!AA718/'BASE '!CV718</f>
        <v>73.789285714285711</v>
      </c>
      <c r="F718" s="31">
        <f>'BASE '!Z718/'BASE '!CV718</f>
        <v>34870.426952380956</v>
      </c>
      <c r="G718" s="31">
        <f>SUM(OTEs!D718:K718,OTEs!M718,OTEs!N718,OTEs!O718,OTEs!Q718)/'BASE '!AA718</f>
        <v>0.84753884129519363</v>
      </c>
      <c r="H718" s="31">
        <f>OTEs!D718/OTEs!$T718</f>
        <v>4.8055178652193584E-3</v>
      </c>
      <c r="I718" s="31">
        <f>OTEs!E718/OTEs!$T718</f>
        <v>0</v>
      </c>
      <c r="J718" s="31">
        <f>OTEs!F718/OTEs!$T718</f>
        <v>0</v>
      </c>
      <c r="K718" s="31">
        <f>OTEs!G718/OTEs!$T718</f>
        <v>0</v>
      </c>
      <c r="L718" s="31">
        <f>OTEs!H718/OTEs!$T718</f>
        <v>0</v>
      </c>
      <c r="M718" s="31">
        <f>OTEs!I718/OTEs!$T718</f>
        <v>0</v>
      </c>
      <c r="N718" s="31">
        <f>OTEs!J718/OTEs!$T718</f>
        <v>0</v>
      </c>
      <c r="O718" s="31">
        <f>OTEs!K718/OTEs!$T718</f>
        <v>0.10505104348387931</v>
      </c>
      <c r="P718" s="31">
        <f>OTEs!L718/OTEs!$T718</f>
        <v>2.8267752148349165E-3</v>
      </c>
      <c r="Q718" s="31">
        <f>OTEs!M718/OTEs!$T718</f>
        <v>0</v>
      </c>
      <c r="R718" s="31">
        <f>OTEs!N718/OTEs!$T718</f>
        <v>0.72850035536602709</v>
      </c>
      <c r="S718" s="31">
        <f>OTEs!O718/OTEs!$T718</f>
        <v>3.5052012663952963E-3</v>
      </c>
      <c r="T718" s="31">
        <f>OTEs!P718/OTEs!$T718</f>
        <v>0.13269690508496479</v>
      </c>
      <c r="U718" s="31">
        <f>OTEs!Q718/OTEs!$T718</f>
        <v>6.7034955094656601E-3</v>
      </c>
      <c r="V718" s="31">
        <f>OTEs!R718/OTEs!$T718</f>
        <v>0</v>
      </c>
      <c r="W718" s="31">
        <f>OTEs!S718/OTEs!$T718</f>
        <v>1.5910706209213674E-2</v>
      </c>
      <c r="X718" s="31">
        <f>SUM('BASE '!AH718:AK718)/'BASE '!AA718</f>
        <v>0.17641934078698998</v>
      </c>
      <c r="Y718" s="31">
        <f>'BASE '!AH718/SUM('BASE '!$AH718:$AK718)</f>
        <v>0.49748513946044803</v>
      </c>
      <c r="Z718" s="31">
        <f>'BASE '!AI718/SUM('BASE '!$AH718:$AK718)</f>
        <v>0.44352994970278919</v>
      </c>
      <c r="AA718" s="31">
        <f>'BASE '!AJ718/SUM('BASE '!$AH718:$AK718)</f>
        <v>1.5089163237311383E-2</v>
      </c>
      <c r="AB718" s="31">
        <f>'BASE '!AK718/SUM('BASE '!$AH718:$AK718)</f>
        <v>4.38957475994513E-2</v>
      </c>
      <c r="AC718" s="31">
        <f>'BASE '!AB718/'BASE '!AA718</f>
        <v>0.12824484132746075</v>
      </c>
      <c r="AD718" s="31">
        <f>'BASE '!AF718/'BASE '!AA718</f>
        <v>0.12917251504444766</v>
      </c>
      <c r="AE718" s="31">
        <f>'BASE '!AG718/'BASE '!AA718</f>
        <v>0.74104189858509584</v>
      </c>
      <c r="AF718" s="31">
        <f>'BASE '!AA718/'BASE '!G718</f>
        <v>0.4433102085345082</v>
      </c>
      <c r="DV718" s="5"/>
      <c r="DW718" s="5"/>
      <c r="DX718" s="5"/>
      <c r="DY718" s="5"/>
      <c r="DZ718" s="5"/>
      <c r="EA718" s="5"/>
      <c r="EB718" s="5"/>
    </row>
    <row r="719" spans="1:132">
      <c r="A719" t="s">
        <v>1656</v>
      </c>
      <c r="B719" t="s">
        <v>1640</v>
      </c>
      <c r="C719" t="s">
        <v>1657</v>
      </c>
      <c r="D719" s="31">
        <f>'BASE '!Z719/'BASE '!AA719</f>
        <v>499.04253418551838</v>
      </c>
      <c r="E719" s="31">
        <f>'BASE '!AA719/'BASE '!CV719</f>
        <v>28.722222222222225</v>
      </c>
      <c r="F719" s="31">
        <f>'BASE '!Z719/'BASE '!CV719</f>
        <v>14333.610565217392</v>
      </c>
      <c r="G719" s="31">
        <f>SUM(OTEs!D719:K719,OTEs!M719,OTEs!N719,OTEs!O719,OTEs!Q719)/'BASE '!AA719</f>
        <v>0.80502060381801355</v>
      </c>
      <c r="H719" s="31">
        <f>OTEs!D719/OTEs!$T719</f>
        <v>0</v>
      </c>
      <c r="I719" s="31">
        <f>OTEs!E719/OTEs!$T719</f>
        <v>0</v>
      </c>
      <c r="J719" s="31">
        <f>OTEs!F719/OTEs!$T719</f>
        <v>0</v>
      </c>
      <c r="K719" s="31">
        <f>OTEs!G719/OTEs!$T719</f>
        <v>2.5229164914641329E-3</v>
      </c>
      <c r="L719" s="31">
        <f>OTEs!H719/OTEs!$T719</f>
        <v>3.2966108821797999E-3</v>
      </c>
      <c r="M719" s="31">
        <f>OTEs!I719/OTEs!$T719</f>
        <v>4.6253469010175771E-4</v>
      </c>
      <c r="N719" s="31">
        <f>OTEs!J719/OTEs!$T719</f>
        <v>0</v>
      </c>
      <c r="O719" s="31">
        <f>OTEs!K719/OTEs!$T719</f>
        <v>0.17054915482297539</v>
      </c>
      <c r="P719" s="31">
        <f>OTEs!L719/OTEs!$T719</f>
        <v>3.5674039189302835E-2</v>
      </c>
      <c r="Q719" s="31">
        <f>OTEs!M719/OTEs!$T719</f>
        <v>0</v>
      </c>
      <c r="R719" s="31">
        <f>OTEs!N719/OTEs!$T719</f>
        <v>0.29820872929106051</v>
      </c>
      <c r="S719" s="31">
        <f>OTEs!O719/OTEs!$T719</f>
        <v>0.32998065764023216</v>
      </c>
      <c r="T719" s="31">
        <f>OTEs!P719/OTEs!$T719</f>
        <v>2.253805399041292E-3</v>
      </c>
      <c r="U719" s="31">
        <f>OTEs!Q719/OTEs!$T719</f>
        <v>0</v>
      </c>
      <c r="V719" s="31">
        <f>OTEs!R719/OTEs!$T719</f>
        <v>0</v>
      </c>
      <c r="W719" s="31">
        <f>OTEs!S719/OTEs!$T719</f>
        <v>0.15705155159364226</v>
      </c>
      <c r="X719" s="31">
        <f>SUM('BASE '!AH719:AK719)/'BASE '!AA719</f>
        <v>0.31864435287191989</v>
      </c>
      <c r="Y719" s="31">
        <f>'BASE '!AH719/SUM('BASE '!$AH719:$AK719)</f>
        <v>0.32409606756400106</v>
      </c>
      <c r="Z719" s="31">
        <f>'BASE '!AI719/SUM('BASE '!$AH719:$AK719)</f>
        <v>0.6072842438638163</v>
      </c>
      <c r="AA719" s="31">
        <f>'BASE '!AJ719/SUM('BASE '!$AH719:$AK719)</f>
        <v>2.6392187912377938E-2</v>
      </c>
      <c r="AB719" s="31">
        <f>'BASE '!AK719/SUM('BASE '!$AH719:$AK719)</f>
        <v>4.2227500659804698E-2</v>
      </c>
      <c r="AC719" s="31">
        <f>'BASE '!AB719/'BASE '!AA719</f>
        <v>0.10886384660667729</v>
      </c>
      <c r="AD719" s="31">
        <f>'BASE '!AF719/'BASE '!AA719</f>
        <v>0.39388613236901854</v>
      </c>
      <c r="AE719" s="31">
        <f>'BASE '!AG719/'BASE '!AA719</f>
        <v>0.49394500042048606</v>
      </c>
      <c r="AF719" s="31">
        <f>'BASE '!AA719/'BASE '!G719</f>
        <v>0.50510164011855374</v>
      </c>
      <c r="DV719" s="5"/>
      <c r="DW719" s="5"/>
      <c r="DX719" s="5"/>
      <c r="DY719" s="5"/>
      <c r="DZ719" s="5"/>
      <c r="EA719" s="5"/>
      <c r="EB719" s="5"/>
    </row>
    <row r="720" spans="1:132">
      <c r="A720" t="s">
        <v>1660</v>
      </c>
      <c r="B720" t="s">
        <v>1659</v>
      </c>
      <c r="C720" t="s">
        <v>1661</v>
      </c>
      <c r="D720" s="31">
        <f>'BASE '!Z720/'BASE '!AA720</f>
        <v>278.40159509786366</v>
      </c>
      <c r="E720" s="31">
        <f>'BASE '!AA720/'BASE '!CV720</f>
        <v>52.952594810379246</v>
      </c>
      <c r="F720" s="31">
        <f>'BASE '!Z720/'BASE '!CV720</f>
        <v>14742.086859780438</v>
      </c>
      <c r="G720" s="31">
        <f>SUM(OTEs!D720:K720,OTEs!M720,OTEs!N720,OTEs!O720,OTEs!Q720)/'BASE '!AA720</f>
        <v>0.39337523676696473</v>
      </c>
      <c r="H720" s="31">
        <f>OTEs!D720/OTEs!$T720</f>
        <v>5.533976464600289E-2</v>
      </c>
      <c r="I720" s="31">
        <f>OTEs!E720/OTEs!$T720</f>
        <v>0</v>
      </c>
      <c r="J720" s="31">
        <f>OTEs!F720/OTEs!$T720</f>
        <v>0</v>
      </c>
      <c r="K720" s="31">
        <f>OTEs!G720/OTEs!$T720</f>
        <v>0</v>
      </c>
      <c r="L720" s="31">
        <f>OTEs!H720/OTEs!$T720</f>
        <v>0</v>
      </c>
      <c r="M720" s="31">
        <f>OTEs!I720/OTEs!$T720</f>
        <v>2.6033149379568405E-3</v>
      </c>
      <c r="N720" s="31">
        <f>OTEs!J720/OTEs!$T720</f>
        <v>0.12904882864965997</v>
      </c>
      <c r="O720" s="31">
        <f>OTEs!K720/OTEs!$T720</f>
        <v>3.6115575118643106E-2</v>
      </c>
      <c r="P720" s="31">
        <f>OTEs!L720/OTEs!$T720</f>
        <v>1.1104146735723946E-2</v>
      </c>
      <c r="Q720" s="31">
        <f>OTEs!M720/OTEs!$T720</f>
        <v>0</v>
      </c>
      <c r="R720" s="31">
        <f>OTEs!N720/OTEs!$T720</f>
        <v>3.8314537374346695E-2</v>
      </c>
      <c r="S720" s="31">
        <f>OTEs!O720/OTEs!$T720</f>
        <v>0.13054370826283865</v>
      </c>
      <c r="T720" s="31">
        <f>OTEs!P720/OTEs!$T720</f>
        <v>0.47133573054465083</v>
      </c>
      <c r="U720" s="31">
        <f>OTEs!Q720/OTEs!$T720</f>
        <v>1.4892243309094163E-3</v>
      </c>
      <c r="V720" s="31">
        <f>OTEs!R720/OTEs!$T720</f>
        <v>4.5261109095107704E-3</v>
      </c>
      <c r="W720" s="31">
        <f>OTEs!S720/OTEs!$T720</f>
        <v>0.11957905848975686</v>
      </c>
      <c r="X720" s="31">
        <f>SUM('BASE '!AH720:AK720)/'BASE '!AA720</f>
        <v>9.8542175146300773E-2</v>
      </c>
      <c r="Y720" s="31">
        <f>'BASE '!AH720/SUM('BASE '!$AH720:$AK720)</f>
        <v>0.35536004590226644</v>
      </c>
      <c r="Z720" s="31">
        <f>'BASE '!AI720/SUM('BASE '!$AH720:$AK720)</f>
        <v>0.62933919862293197</v>
      </c>
      <c r="AA720" s="31">
        <f>'BASE '!AJ720/SUM('BASE '!$AH720:$AK720)</f>
        <v>9.9454910586210185E-3</v>
      </c>
      <c r="AB720" s="31">
        <f>'BASE '!AK720/SUM('BASE '!$AH720:$AK720)</f>
        <v>5.3552644161805486E-3</v>
      </c>
      <c r="AC720" s="31">
        <f>'BASE '!AB720/'BASE '!AA720</f>
        <v>0.20492946464751172</v>
      </c>
      <c r="AD720" s="31">
        <f>'BASE '!AF720/'BASE '!AA720</f>
        <v>9.6027969128414853E-2</v>
      </c>
      <c r="AE720" s="31">
        <f>'BASE '!AG720/'BASE '!AA720</f>
        <v>0.69865808494397685</v>
      </c>
      <c r="AF720" s="31">
        <f>'BASE '!AA720/'BASE '!G720</f>
        <v>1.3292990473519981</v>
      </c>
      <c r="DV720" s="5"/>
      <c r="DW720" s="5"/>
      <c r="DX720" s="5"/>
      <c r="DY720" s="5"/>
      <c r="DZ720" s="5"/>
      <c r="EA720" s="5"/>
      <c r="EB720" s="5"/>
    </row>
    <row r="721" spans="1:132">
      <c r="A721" t="s">
        <v>1662</v>
      </c>
      <c r="B721" t="s">
        <v>1659</v>
      </c>
      <c r="C721" t="s">
        <v>1663</v>
      </c>
      <c r="D721" s="31">
        <f>'BASE '!Z721/'BASE '!AA721</f>
        <v>298.65613036905671</v>
      </c>
      <c r="E721" s="31">
        <f>'BASE '!AA721/'BASE '!CV721</f>
        <v>75.858805248618779</v>
      </c>
      <c r="F721" s="31">
        <f>'BASE '!Z721/'BASE '!CV721</f>
        <v>22655.697229972375</v>
      </c>
      <c r="G721" s="31">
        <f>SUM(OTEs!D721:K721,OTEs!M721,OTEs!N721,OTEs!O721,OTEs!Q721)/'BASE '!AA721</f>
        <v>0.71458223992214376</v>
      </c>
      <c r="H721" s="31">
        <f>OTEs!D721/OTEs!$T721</f>
        <v>7.6671030299930915E-2</v>
      </c>
      <c r="I721" s="31">
        <f>OTEs!E721/OTEs!$T721</f>
        <v>0</v>
      </c>
      <c r="J721" s="31">
        <f>OTEs!F721/OTEs!$T721</f>
        <v>6.9860748806773844E-3</v>
      </c>
      <c r="K721" s="31">
        <f>OTEs!G721/OTEs!$T721</f>
        <v>6.0418132562825586E-3</v>
      </c>
      <c r="L721" s="31">
        <f>OTEs!H721/OTEs!$T721</f>
        <v>0</v>
      </c>
      <c r="M721" s="31">
        <f>OTEs!I721/OTEs!$T721</f>
        <v>1.7145562860747436E-3</v>
      </c>
      <c r="N721" s="31">
        <f>OTEs!J721/OTEs!$T721</f>
        <v>2.5990024980925279E-2</v>
      </c>
      <c r="O721" s="31">
        <f>OTEs!K721/OTEs!$T721</f>
        <v>8.5193585048155985E-3</v>
      </c>
      <c r="P721" s="31">
        <f>OTEs!L721/OTEs!$T721</f>
        <v>1.4417340807672445E-2</v>
      </c>
      <c r="Q721" s="31">
        <f>OTEs!M721/OTEs!$T721</f>
        <v>0</v>
      </c>
      <c r="R721" s="31">
        <f>OTEs!N721/OTEs!$T721</f>
        <v>0.37437142448806454</v>
      </c>
      <c r="S721" s="31">
        <f>OTEs!O721/OTEs!$T721</f>
        <v>0.17739835831806366</v>
      </c>
      <c r="T721" s="31">
        <f>OTEs!P721/OTEs!$T721</f>
        <v>7.3054709185227329E-2</v>
      </c>
      <c r="U721" s="31">
        <f>OTEs!Q721/OTEs!$T721</f>
        <v>3.9108321145752807E-2</v>
      </c>
      <c r="V721" s="31">
        <f>OTEs!R721/OTEs!$T721</f>
        <v>0.10732985368967492</v>
      </c>
      <c r="W721" s="31">
        <f>OTEs!S721/OTEs!$T721</f>
        <v>8.8397134156837837E-2</v>
      </c>
      <c r="X721" s="31">
        <f>SUM('BASE '!AH721:AK721)/'BASE '!AA721</f>
        <v>0.15119686135417146</v>
      </c>
      <c r="Y721" s="31">
        <f>'BASE '!AH721/SUM('BASE '!$AH721:$AK721)</f>
        <v>0.64989763969171477</v>
      </c>
      <c r="Z721" s="31">
        <f>'BASE '!AI721/SUM('BASE '!$AH721:$AK721)</f>
        <v>0.27817919075144509</v>
      </c>
      <c r="AA721" s="31">
        <f>'BASE '!AJ721/SUM('BASE '!$AH721:$AK721)</f>
        <v>3.2905828516377647E-2</v>
      </c>
      <c r="AB721" s="31">
        <f>'BASE '!AK721/SUM('BASE '!$AH721:$AK721)</f>
        <v>3.9017341040462429E-2</v>
      </c>
      <c r="AC721" s="31">
        <f>'BASE '!AB721/'BASE '!AA721</f>
        <v>0.15799971869081073</v>
      </c>
      <c r="AD721" s="31">
        <f>'BASE '!AF721/'BASE '!AA721</f>
        <v>5.265716557776947E-2</v>
      </c>
      <c r="AE721" s="31">
        <f>'BASE '!AG721/'BASE '!AA721</f>
        <v>0.78927028487334949</v>
      </c>
      <c r="AF721" s="31">
        <f>'BASE '!AA721/'BASE '!G721</f>
        <v>0.73984325500480619</v>
      </c>
      <c r="DV721" s="5"/>
      <c r="DW721" s="5"/>
      <c r="DX721" s="5"/>
      <c r="DY721" s="5"/>
      <c r="DZ721" s="5"/>
      <c r="EA721" s="5"/>
      <c r="EB721" s="5"/>
    </row>
    <row r="722" spans="1:132">
      <c r="A722" t="s">
        <v>1664</v>
      </c>
      <c r="B722" t="s">
        <v>1659</v>
      </c>
      <c r="C722" t="s">
        <v>1659</v>
      </c>
      <c r="D722" s="31">
        <f>'BASE '!Z722/'BASE '!AA722</f>
        <v>397.10065942013034</v>
      </c>
      <c r="E722" s="31">
        <f>'BASE '!AA722/'BASE '!CV722</f>
        <v>29.287847222222219</v>
      </c>
      <c r="F722" s="31">
        <f>'BASE '!Z722/'BASE '!CV722</f>
        <v>11630.223444940475</v>
      </c>
      <c r="G722" s="31">
        <f>SUM(OTEs!D722:K722,OTEs!M722,OTEs!N722,OTEs!O722,OTEs!Q722)/'BASE '!AA722</f>
        <v>0.41700892380805593</v>
      </c>
      <c r="H722" s="31">
        <f>OTEs!D722/OTEs!$T722</f>
        <v>0.11600321400056619</v>
      </c>
      <c r="I722" s="31">
        <f>OTEs!E722/OTEs!$T722</f>
        <v>2.3732071691198284E-3</v>
      </c>
      <c r="J722" s="31">
        <f>OTEs!F722/OTEs!$T722</f>
        <v>1.8646627757370083E-4</v>
      </c>
      <c r="K722" s="31">
        <f>OTEs!G722/OTEs!$T722</f>
        <v>1.6124247566191293E-2</v>
      </c>
      <c r="L722" s="31">
        <f>OTEs!H722/OTEs!$T722</f>
        <v>3.1021207996352043E-3</v>
      </c>
      <c r="M722" s="31">
        <f>OTEs!I722/OTEs!$T722</f>
        <v>2.8817515625026489E-4</v>
      </c>
      <c r="N722" s="31">
        <f>OTEs!J722/OTEs!$T722</f>
        <v>2.4452509581823949E-3</v>
      </c>
      <c r="O722" s="31">
        <f>OTEs!K722/OTEs!$T722</f>
        <v>4.3799233454084374E-2</v>
      </c>
      <c r="P722" s="31">
        <f>OTEs!L722/OTEs!$T722</f>
        <v>0.1104346528930243</v>
      </c>
      <c r="Q722" s="31">
        <f>OTEs!M722/OTEs!$T722</f>
        <v>0</v>
      </c>
      <c r="R722" s="31">
        <f>OTEs!N722/OTEs!$T722</f>
        <v>2.1630088198549294E-2</v>
      </c>
      <c r="S722" s="31">
        <f>OTEs!O722/OTEs!$T722</f>
        <v>0.20412124376397442</v>
      </c>
      <c r="T722" s="31">
        <f>OTEs!P722/OTEs!$T722</f>
        <v>2.7767371452690967E-2</v>
      </c>
      <c r="U722" s="31">
        <f>OTEs!Q722/OTEs!$T722</f>
        <v>7.3060877849331863E-3</v>
      </c>
      <c r="V722" s="31">
        <f>OTEs!R722/OTEs!$T722</f>
        <v>0.1145699663852156</v>
      </c>
      <c r="W722" s="31">
        <f>OTEs!S722/OTEs!$T722</f>
        <v>0.32984867414000912</v>
      </c>
      <c r="X722" s="31">
        <f>SUM('BASE '!AH722:AK722)/'BASE '!AA722</f>
        <v>0.13544914581085726</v>
      </c>
      <c r="Y722" s="31">
        <f>'BASE '!AH722/SUM('BASE '!$AH722:$AK722)</f>
        <v>0.43807439824945299</v>
      </c>
      <c r="Z722" s="31">
        <f>'BASE '!AI722/SUM('BASE '!$AH722:$AK722)</f>
        <v>0.51716161300406382</v>
      </c>
      <c r="AA722" s="31">
        <f>'BASE '!AJ722/SUM('BASE '!$AH722:$AK722)</f>
        <v>3.2260081275398561E-2</v>
      </c>
      <c r="AB722" s="31">
        <f>'BASE '!AK722/SUM('BASE '!$AH722:$AK722)</f>
        <v>1.2503907471084715E-2</v>
      </c>
      <c r="AC722" s="31">
        <f>'BASE '!AB722/'BASE '!AA722</f>
        <v>0.19807077059089528</v>
      </c>
      <c r="AD722" s="31">
        <f>'BASE '!AF722/'BASE '!AA722</f>
        <v>0.11287626409323169</v>
      </c>
      <c r="AE722" s="31">
        <f>'BASE '!AG722/'BASE '!AA722</f>
        <v>0.68881246792662454</v>
      </c>
      <c r="AF722" s="31">
        <f>'BASE '!AA722/'BASE '!G722</f>
        <v>0.68034886875372702</v>
      </c>
      <c r="DV722" s="5"/>
      <c r="DW722" s="5"/>
      <c r="DX722" s="5"/>
      <c r="DY722" s="5"/>
      <c r="DZ722" s="5"/>
      <c r="EA722" s="5"/>
      <c r="EB722" s="5"/>
    </row>
    <row r="723" spans="1:132">
      <c r="A723" t="s">
        <v>1665</v>
      </c>
      <c r="B723" t="s">
        <v>1659</v>
      </c>
      <c r="C723" t="s">
        <v>1666</v>
      </c>
      <c r="D723" s="31">
        <f>'BASE '!Z723/'BASE '!AA723</f>
        <v>562.94448427363136</v>
      </c>
      <c r="E723" s="31">
        <f>'BASE '!AA723/'BASE '!CV723</f>
        <v>78.72359735973599</v>
      </c>
      <c r="F723" s="31">
        <f>'BASE '!Z723/'BASE '!CV723</f>
        <v>44317.014915841588</v>
      </c>
      <c r="G723" s="31">
        <f>SUM(OTEs!D723:K723,OTEs!M723,OTEs!N723,OTEs!O723,OTEs!Q723)/'BASE '!AA723</f>
        <v>0.83238133168436157</v>
      </c>
      <c r="H723" s="31">
        <f>OTEs!D723/OTEs!$T723</f>
        <v>6.4576864290042377E-2</v>
      </c>
      <c r="I723" s="31">
        <f>OTEs!E723/OTEs!$T723</f>
        <v>0</v>
      </c>
      <c r="J723" s="31">
        <f>OTEs!F723/OTEs!$T723</f>
        <v>0</v>
      </c>
      <c r="K723" s="31">
        <f>OTEs!G723/OTEs!$T723</f>
        <v>9.2462328415287946E-3</v>
      </c>
      <c r="L723" s="31">
        <f>OTEs!H723/OTEs!$T723</f>
        <v>0</v>
      </c>
      <c r="M723" s="31">
        <f>OTEs!I723/OTEs!$T723</f>
        <v>3.5506792102333359E-2</v>
      </c>
      <c r="N723" s="31">
        <f>OTEs!J723/OTEs!$T723</f>
        <v>4.3637606378852334E-2</v>
      </c>
      <c r="O723" s="31">
        <f>OTEs!K723/OTEs!$T723</f>
        <v>6.3570471599807945E-3</v>
      </c>
      <c r="P723" s="31">
        <f>OTEs!L723/OTEs!$T723</f>
        <v>0</v>
      </c>
      <c r="Q723" s="31">
        <f>OTEs!M723/OTEs!$T723</f>
        <v>0</v>
      </c>
      <c r="R723" s="31">
        <f>OTEs!N723/OTEs!$T723</f>
        <v>0.48120247153271506</v>
      </c>
      <c r="S723" s="31">
        <f>OTEs!O723/OTEs!$T723</f>
        <v>0.19205327171973641</v>
      </c>
      <c r="T723" s="31">
        <f>OTEs!P723/OTEs!$T723</f>
        <v>0</v>
      </c>
      <c r="U723" s="31">
        <f>OTEs!Q723/OTEs!$T723</f>
        <v>0</v>
      </c>
      <c r="V723" s="31">
        <f>OTEs!R723/OTEs!$T723</f>
        <v>1.1405783822656834E-2</v>
      </c>
      <c r="W723" s="31">
        <f>OTEs!S723/OTEs!$T723</f>
        <v>0.15601393015215398</v>
      </c>
      <c r="X723" s="31">
        <f>SUM('BASE '!AH723:AK723)/'BASE '!AA723</f>
        <v>0.31775544213052731</v>
      </c>
      <c r="Y723" s="31">
        <f>'BASE '!AH723/SUM('BASE '!$AH723:$AK723)</f>
        <v>0.77755788640411627</v>
      </c>
      <c r="Z723" s="31">
        <f>'BASE '!AI723/SUM('BASE '!$AH723:$AK723)</f>
        <v>0.21775842733689554</v>
      </c>
      <c r="AA723" s="31">
        <f>'BASE '!AJ723/SUM('BASE '!$AH723:$AK723)</f>
        <v>2.572729071838511E-3</v>
      </c>
      <c r="AB723" s="31">
        <f>'BASE '!AK723/SUM('BASE '!$AH723:$AK723)</f>
        <v>2.1109571871495477E-3</v>
      </c>
      <c r="AC723" s="31">
        <f>'BASE '!AB723/'BASE '!AA723</f>
        <v>0.29572699736933117</v>
      </c>
      <c r="AD723" s="31">
        <f>'BASE '!AF723/'BASE '!AA723</f>
        <v>7.4857723790259179E-2</v>
      </c>
      <c r="AE723" s="31">
        <f>'BASE '!AG723/'BASE '!AA723</f>
        <v>0.62917002924129828</v>
      </c>
      <c r="AF723" s="31">
        <f>'BASE '!AA723/'BASE '!G723</f>
        <v>0.56615778152950158</v>
      </c>
      <c r="DV723" s="5"/>
      <c r="DW723" s="5"/>
      <c r="DX723" s="5"/>
      <c r="DY723" s="5"/>
      <c r="DZ723" s="5"/>
      <c r="EA723" s="5"/>
      <c r="EB723" s="5"/>
    </row>
    <row r="724" spans="1:132">
      <c r="A724" t="s">
        <v>1667</v>
      </c>
      <c r="B724" t="s">
        <v>1659</v>
      </c>
      <c r="C724" t="s">
        <v>1668</v>
      </c>
      <c r="D724" s="31">
        <f>'BASE '!Z724/'BASE '!AA724</f>
        <v>1838.0570393850446</v>
      </c>
      <c r="E724" s="31">
        <f>'BASE '!AA724/'BASE '!CV724</f>
        <v>10.589554140127388</v>
      </c>
      <c r="F724" s="31">
        <f>'BASE '!Z724/'BASE '!CV724</f>
        <v>19464.204531210191</v>
      </c>
      <c r="G724" s="31">
        <f>SUM(OTEs!D724:K724,OTEs!M724,OTEs!N724,OTEs!O724,OTEs!Q724)/'BASE '!AA724</f>
        <v>0.46986574920604374</v>
      </c>
      <c r="H724" s="31">
        <f>OTEs!D724/OTEs!$T724</f>
        <v>0</v>
      </c>
      <c r="I724" s="31">
        <f>OTEs!E724/OTEs!$T724</f>
        <v>0</v>
      </c>
      <c r="J724" s="31">
        <f>OTEs!F724/OTEs!$T724</f>
        <v>6.111759960507146E-2</v>
      </c>
      <c r="K724" s="31">
        <f>OTEs!G724/OTEs!$T724</f>
        <v>0.27073073820331595</v>
      </c>
      <c r="L724" s="31">
        <f>OTEs!H724/OTEs!$T724</f>
        <v>0</v>
      </c>
      <c r="M724" s="31">
        <f>OTEs!I724/OTEs!$T724</f>
        <v>3.5880702683828399E-3</v>
      </c>
      <c r="N724" s="31">
        <f>OTEs!J724/OTEs!$T724</f>
        <v>0</v>
      </c>
      <c r="O724" s="31">
        <f>OTEs!K724/OTEs!$T724</f>
        <v>3.1967538800524969E-2</v>
      </c>
      <c r="P724" s="31">
        <f>OTEs!L724/OTEs!$T724</f>
        <v>5.4182269153432144E-3</v>
      </c>
      <c r="Q724" s="31">
        <f>OTEs!M724/OTEs!$T724</f>
        <v>0</v>
      </c>
      <c r="R724" s="31">
        <f>OTEs!N724/OTEs!$T724</f>
        <v>1.2582326947852576E-2</v>
      </c>
      <c r="S724" s="31">
        <f>OTEs!O724/OTEs!$T724</f>
        <v>9.0303781922386916E-2</v>
      </c>
      <c r="T724" s="31">
        <f>OTEs!P724/OTEs!$T724</f>
        <v>4.7824882906096107E-2</v>
      </c>
      <c r="U724" s="31">
        <f>OTEs!Q724/OTEs!$T724</f>
        <v>0</v>
      </c>
      <c r="V724" s="31">
        <f>OTEs!R724/OTEs!$T724</f>
        <v>0.39152107690270072</v>
      </c>
      <c r="W724" s="31">
        <f>OTEs!S724/OTEs!$T724</f>
        <v>8.4945757528325283E-2</v>
      </c>
      <c r="X724" s="31">
        <f>SUM('BASE '!AH724:AK724)/'BASE '!AA724</f>
        <v>0.76761139447598881</v>
      </c>
      <c r="Y724" s="31">
        <f>'BASE '!AH724/SUM('BASE '!$AH724:$AK724)</f>
        <v>0.84845635480332249</v>
      </c>
      <c r="Z724" s="31">
        <f>'BASE '!AI724/SUM('BASE '!$AH724:$AK724)</f>
        <v>0.11032753486914279</v>
      </c>
      <c r="AA724" s="31">
        <f>'BASE '!AJ724/SUM('BASE '!$AH724:$AK724)</f>
        <v>2.7425168468892026E-2</v>
      </c>
      <c r="AB724" s="31">
        <f>'BASE '!AK724/SUM('BASE '!$AH724:$AK724)</f>
        <v>1.3790941858642849E-2</v>
      </c>
      <c r="AC724" s="31">
        <f>'BASE '!AB724/'BASE '!AA724</f>
        <v>0.29217592147050331</v>
      </c>
      <c r="AD724" s="31">
        <f>'BASE '!AF724/'BASE '!AA724</f>
        <v>0.14328505437397748</v>
      </c>
      <c r="AE724" s="31">
        <f>'BASE '!AG724/'BASE '!AA724</f>
        <v>0.56358868251371386</v>
      </c>
      <c r="AF724" s="31">
        <f>'BASE '!AA724/'BASE '!G724</f>
        <v>0.17723395078417875</v>
      </c>
      <c r="DV724" s="5"/>
      <c r="DW724" s="5"/>
      <c r="DX724" s="5"/>
      <c r="DY724" s="5"/>
      <c r="DZ724" s="5"/>
      <c r="EA724" s="5"/>
      <c r="EB724" s="5"/>
    </row>
    <row r="725" spans="1:132">
      <c r="A725" t="s">
        <v>1669</v>
      </c>
      <c r="B725" t="s">
        <v>1659</v>
      </c>
      <c r="C725" t="s">
        <v>1670</v>
      </c>
      <c r="D725" s="31">
        <f>'BASE '!Z725/'BASE '!AA725</f>
        <v>608.38658569436268</v>
      </c>
      <c r="E725" s="31">
        <f>'BASE '!AA725/'BASE '!CV725</f>
        <v>45.772572815533977</v>
      </c>
      <c r="F725" s="31">
        <f>'BASE '!Z725/'BASE '!CV725</f>
        <v>27847.41929368932</v>
      </c>
      <c r="G725" s="31">
        <f>SUM(OTEs!D725:K725,OTEs!M725,OTEs!N725,OTEs!O725,OTEs!Q725)/'BASE '!AA725</f>
        <v>0.59518620448290682</v>
      </c>
      <c r="H725" s="31">
        <f>OTEs!D725/OTEs!$T725</f>
        <v>4.2186530271577462E-2</v>
      </c>
      <c r="I725" s="31">
        <f>OTEs!E725/OTEs!$T725</f>
        <v>0</v>
      </c>
      <c r="J725" s="31">
        <f>OTEs!F725/OTEs!$T725</f>
        <v>0</v>
      </c>
      <c r="K725" s="31">
        <f>OTEs!G725/OTEs!$T725</f>
        <v>1.2367046889378732E-2</v>
      </c>
      <c r="L725" s="31">
        <f>OTEs!H725/OTEs!$T725</f>
        <v>0</v>
      </c>
      <c r="M725" s="31">
        <f>OTEs!I725/OTEs!$T725</f>
        <v>0</v>
      </c>
      <c r="N725" s="31">
        <f>OTEs!J725/OTEs!$T725</f>
        <v>5.8718727930318661E-2</v>
      </c>
      <c r="O725" s="31">
        <f>OTEs!K725/OTEs!$T725</f>
        <v>4.6282128105806064E-2</v>
      </c>
      <c r="P725" s="31">
        <f>OTEs!L725/OTEs!$T725</f>
        <v>4.9489588460633043E-3</v>
      </c>
      <c r="Q725" s="31">
        <f>OTEs!M725/OTEs!$T725</f>
        <v>0</v>
      </c>
      <c r="R725" s="31">
        <f>OTEs!N725/OTEs!$T725</f>
        <v>0.26949087251482012</v>
      </c>
      <c r="S725" s="31">
        <f>OTEs!O725/OTEs!$T725</f>
        <v>0.17147473623386908</v>
      </c>
      <c r="T725" s="31">
        <f>OTEs!P725/OTEs!$T725</f>
        <v>0.12919457701114986</v>
      </c>
      <c r="U725" s="31">
        <f>OTEs!Q725/OTEs!$T725</f>
        <v>0</v>
      </c>
      <c r="V725" s="31">
        <f>OTEs!R725/OTEs!$T725</f>
        <v>0.23042084875981769</v>
      </c>
      <c r="W725" s="31">
        <f>OTEs!S725/OTEs!$T725</f>
        <v>3.4915573437199053E-2</v>
      </c>
      <c r="X725" s="31">
        <f>SUM('BASE '!AH725:AK725)/'BASE '!AA725</f>
        <v>0.18461367143379837</v>
      </c>
      <c r="Y725" s="31">
        <f>'BASE '!AH725/SUM('BASE '!$AH725:$AK725)</f>
        <v>0.57187993680884674</v>
      </c>
      <c r="Z725" s="31">
        <f>'BASE '!AI725/SUM('BASE '!$AH725:$AK725)</f>
        <v>0.42079563406577625</v>
      </c>
      <c r="AA725" s="31">
        <f>'BASE '!AJ725/SUM('BASE '!$AH725:$AK725)</f>
        <v>6.1754990664943275E-3</v>
      </c>
      <c r="AB725" s="31">
        <f>'BASE '!AK725/SUM('BASE '!$AH725:$AK725)</f>
        <v>1.1489300588826657E-3</v>
      </c>
      <c r="AC725" s="31">
        <f>'BASE '!AB725/'BASE '!AA725</f>
        <v>0.28043885185833295</v>
      </c>
      <c r="AD725" s="31">
        <f>'BASE '!AF725/'BASE '!AA725</f>
        <v>7.6875964429455462E-2</v>
      </c>
      <c r="AE725" s="31">
        <f>'BASE '!AG725/'BASE '!AA725</f>
        <v>0.64259238637629057</v>
      </c>
      <c r="AF725" s="31">
        <f>'BASE '!AA725/'BASE '!G725</f>
        <v>0.57218262806725384</v>
      </c>
      <c r="DV725" s="5"/>
      <c r="DW725" s="5"/>
      <c r="DX725" s="5"/>
      <c r="DY725" s="5"/>
      <c r="DZ725" s="5"/>
      <c r="EA725" s="5"/>
      <c r="EB725" s="5"/>
    </row>
    <row r="726" spans="1:132">
      <c r="A726" t="s">
        <v>1671</v>
      </c>
      <c r="B726" t="s">
        <v>1659</v>
      </c>
      <c r="C726" t="s">
        <v>1672</v>
      </c>
      <c r="D726" s="31">
        <f>'BASE '!Z726/'BASE '!AA726</f>
        <v>562.95556450385038</v>
      </c>
      <c r="E726" s="31">
        <f>'BASE '!AA726/'BASE '!CV726</f>
        <v>31.197750000000003</v>
      </c>
      <c r="F726" s="31">
        <f>'BASE '!Z726/'BASE '!CV726</f>
        <v>17562.946962499998</v>
      </c>
      <c r="G726" s="31">
        <f>SUM(OTEs!D726:K726,OTEs!M726,OTEs!N726,OTEs!O726,OTEs!Q726)/'BASE '!AA726</f>
        <v>0.24071447460153375</v>
      </c>
      <c r="H726" s="31">
        <f>OTEs!D726/OTEs!$T726</f>
        <v>0</v>
      </c>
      <c r="I726" s="31">
        <f>OTEs!E726/OTEs!$T726</f>
        <v>0</v>
      </c>
      <c r="J726" s="31">
        <f>OTEs!F726/OTEs!$T726</f>
        <v>4.6419533997173745E-2</v>
      </c>
      <c r="K726" s="31">
        <f>OTEs!G726/OTEs!$T726</f>
        <v>1.1506293338591475E-2</v>
      </c>
      <c r="L726" s="31">
        <f>OTEs!H726/OTEs!$T726</f>
        <v>0</v>
      </c>
      <c r="M726" s="31">
        <f>OTEs!I726/OTEs!$T726</f>
        <v>0</v>
      </c>
      <c r="N726" s="31">
        <f>OTEs!J726/OTEs!$T726</f>
        <v>0</v>
      </c>
      <c r="O726" s="31">
        <f>OTEs!K726/OTEs!$T726</f>
        <v>1.8391172894278485E-2</v>
      </c>
      <c r="P726" s="31">
        <f>OTEs!L726/OTEs!$T726</f>
        <v>6.9834697163889702E-4</v>
      </c>
      <c r="Q726" s="31">
        <f>OTEs!M726/OTEs!$T726</f>
        <v>0</v>
      </c>
      <c r="R726" s="31">
        <f>OTEs!N726/OTEs!$T726</f>
        <v>0.11592559729205691</v>
      </c>
      <c r="S726" s="31">
        <f>OTEs!O726/OTEs!$T726</f>
        <v>5.4142429918827437E-2</v>
      </c>
      <c r="T726" s="31">
        <f>OTEs!P726/OTEs!$T726</f>
        <v>0.585379079167899</v>
      </c>
      <c r="U726" s="31">
        <f>OTEs!Q726/OTEs!$T726</f>
        <v>4.1079233625817473E-4</v>
      </c>
      <c r="V726" s="31">
        <f>OTEs!R726/OTEs!$T726</f>
        <v>3.3684971573170325E-3</v>
      </c>
      <c r="W726" s="31">
        <f>OTEs!S726/OTEs!$T726</f>
        <v>0.16375825692595877</v>
      </c>
      <c r="X726" s="31">
        <f>SUM('BASE '!AH726:AK726)/'BASE '!AA726</f>
        <v>0.1444815731903743</v>
      </c>
      <c r="Y726" s="31">
        <f>'BASE '!AH726/SUM('BASE '!$AH726:$AK726)</f>
        <v>0.40959511924570163</v>
      </c>
      <c r="Z726" s="31">
        <f>'BASE '!AI726/SUM('BASE '!$AH726:$AK726)</f>
        <v>0.54242928452579031</v>
      </c>
      <c r="AA726" s="31">
        <f>'BASE '!AJ726/SUM('BASE '!$AH726:$AK726)</f>
        <v>2.8008874098724344E-2</v>
      </c>
      <c r="AB726" s="31">
        <f>'BASE '!AK726/SUM('BASE '!$AH726:$AK726)</f>
        <v>1.9966722129783693E-2</v>
      </c>
      <c r="AC726" s="31">
        <f>'BASE '!AB726/'BASE '!AA726</f>
        <v>0.3675385244128182</v>
      </c>
      <c r="AD726" s="31">
        <f>'BASE '!AF726/'BASE '!AA726</f>
        <v>2.5542707406784142E-2</v>
      </c>
      <c r="AE726" s="31">
        <f>'BASE '!AG726/'BASE '!AA726</f>
        <v>0.6053120818007709</v>
      </c>
      <c r="AF726" s="31">
        <f>'BASE '!AA726/'BASE '!G726</f>
        <v>0.27045043534896224</v>
      </c>
      <c r="DV726" s="5"/>
      <c r="DW726" s="5"/>
      <c r="DX726" s="5"/>
      <c r="DY726" s="5"/>
      <c r="DZ726" s="5"/>
      <c r="EA726" s="5"/>
      <c r="EB726" s="5"/>
    </row>
    <row r="727" spans="1:132">
      <c r="A727" t="s">
        <v>1675</v>
      </c>
      <c r="B727" t="s">
        <v>1674</v>
      </c>
      <c r="C727" t="s">
        <v>1676</v>
      </c>
      <c r="D727" s="31">
        <f>'BASE '!Z727/'BASE '!AA727</f>
        <v>672.27156499444936</v>
      </c>
      <c r="E727" s="31">
        <f>'BASE '!AA727/'BASE '!CV727</f>
        <v>36.032380952380954</v>
      </c>
      <c r="F727" s="31">
        <f>'BASE '!Z727/'BASE '!CV727</f>
        <v>24223.545133333333</v>
      </c>
      <c r="G727" s="31">
        <f>SUM(OTEs!D727:K727,OTEs!M727,OTEs!N727,OTEs!O727,OTEs!Q727)/'BASE '!AA727</f>
        <v>0.75019823439234556</v>
      </c>
      <c r="H727" s="31">
        <f>OTEs!D727/OTEs!$T727</f>
        <v>1.056668753913588E-3</v>
      </c>
      <c r="I727" s="31">
        <f>OTEs!E727/OTEs!$T727</f>
        <v>0</v>
      </c>
      <c r="J727" s="31">
        <f>OTEs!F727/OTEs!$T727</f>
        <v>0</v>
      </c>
      <c r="K727" s="31">
        <f>OTEs!G727/OTEs!$T727</f>
        <v>0</v>
      </c>
      <c r="L727" s="31">
        <f>OTEs!H727/OTEs!$T727</f>
        <v>3.9135879774577332E-4</v>
      </c>
      <c r="M727" s="31">
        <f>OTEs!I727/OTEs!$T727</f>
        <v>0</v>
      </c>
      <c r="N727" s="31">
        <f>OTEs!J727/OTEs!$T727</f>
        <v>0</v>
      </c>
      <c r="O727" s="31">
        <f>OTEs!K727/OTEs!$T727</f>
        <v>3.9096743894802756E-2</v>
      </c>
      <c r="P727" s="31">
        <f>OTEs!L727/OTEs!$T727</f>
        <v>0</v>
      </c>
      <c r="Q727" s="31">
        <f>OTEs!M727/OTEs!$T727</f>
        <v>0.10126408891671884</v>
      </c>
      <c r="R727" s="31">
        <f>OTEs!N727/OTEs!$T727</f>
        <v>0.57074788666249221</v>
      </c>
      <c r="S727" s="31">
        <f>OTEs!O727/OTEs!$T727</f>
        <v>0.1194622730118973</v>
      </c>
      <c r="T727" s="31">
        <f>OTEs!P727/OTEs!$T727</f>
        <v>7.4798450219160928E-2</v>
      </c>
      <c r="U727" s="31">
        <f>OTEs!Q727/OTEs!$T727</f>
        <v>1.0762366938008767E-3</v>
      </c>
      <c r="V727" s="31">
        <f>OTEs!R727/OTEs!$T727</f>
        <v>7.1912179085785843E-2</v>
      </c>
      <c r="W727" s="31">
        <f>OTEs!S727/OTEs!$T727</f>
        <v>2.0194113963681905E-2</v>
      </c>
      <c r="X727" s="31">
        <f>SUM('BASE '!AH727:AK727)/'BASE '!AA727</f>
        <v>0.55470388186992314</v>
      </c>
      <c r="Y727" s="31">
        <f>'BASE '!AH727/SUM('BASE '!$AH727:$AK727)</f>
        <v>0.86658195679796679</v>
      </c>
      <c r="Z727" s="31">
        <f>'BASE '!AI727/SUM('BASE '!$AH727:$AK727)</f>
        <v>0.12007623888182972</v>
      </c>
      <c r="AA727" s="31">
        <f>'BASE '!AJ727/SUM('BASE '!$AH727:$AK727)</f>
        <v>8.2592121982210907E-3</v>
      </c>
      <c r="AB727" s="31">
        <f>'BASE '!AK727/SUM('BASE '!$AH727:$AK727)</f>
        <v>5.0825921219822103E-3</v>
      </c>
      <c r="AC727" s="31">
        <f>'BASE '!AB727/'BASE '!AA727</f>
        <v>0.24561681732480484</v>
      </c>
      <c r="AD727" s="31">
        <f>'BASE '!AF727/'BASE '!AA727</f>
        <v>9.6535743863544257E-2</v>
      </c>
      <c r="AE727" s="31">
        <f>'BASE '!AG727/'BASE '!AA727</f>
        <v>0.65734524501770897</v>
      </c>
      <c r="AF727" s="31">
        <f>'BASE '!AA727/'BASE '!G727</f>
        <v>0.62542315070647625</v>
      </c>
      <c r="DV727" s="5"/>
      <c r="DW727" s="5"/>
      <c r="DX727" s="5"/>
      <c r="DY727" s="5"/>
      <c r="DZ727" s="5"/>
      <c r="EA727" s="5"/>
      <c r="EB727" s="5"/>
    </row>
    <row r="728" spans="1:132">
      <c r="A728" t="s">
        <v>1677</v>
      </c>
      <c r="B728" t="s">
        <v>1674</v>
      </c>
      <c r="C728" t="s">
        <v>1678</v>
      </c>
      <c r="D728" s="31">
        <f>'BASE '!Z728/'BASE '!AA728</f>
        <v>588.24491784366546</v>
      </c>
      <c r="E728" s="31">
        <f>'BASE '!AA728/'BASE '!CV728</f>
        <v>26.478671875</v>
      </c>
      <c r="F728" s="31">
        <f>'BASE '!Z728/'BASE '!CV728</f>
        <v>15575.944161718749</v>
      </c>
      <c r="G728" s="31">
        <f>SUM(OTEs!D728:K728,OTEs!M728,OTEs!N728,OTEs!O728,OTEs!Q728)/'BASE '!AA728</f>
        <v>0.83980916244501036</v>
      </c>
      <c r="H728" s="31">
        <f>OTEs!D728/OTEs!$T728</f>
        <v>1.3087723359360396E-2</v>
      </c>
      <c r="I728" s="31">
        <f>OTEs!E728/OTEs!$T728</f>
        <v>0</v>
      </c>
      <c r="J728" s="31">
        <f>OTEs!F728/OTEs!$T728</f>
        <v>0</v>
      </c>
      <c r="K728" s="31">
        <f>OTEs!G728/OTEs!$T728</f>
        <v>1.8103200111586942E-3</v>
      </c>
      <c r="L728" s="31">
        <f>OTEs!H728/OTEs!$T728</f>
        <v>1.8815457165157576E-2</v>
      </c>
      <c r="M728" s="31">
        <f>OTEs!I728/OTEs!$T728</f>
        <v>3.4722531361568395E-3</v>
      </c>
      <c r="N728" s="31">
        <f>OTEs!J728/OTEs!$T728</f>
        <v>1.617417059149981E-3</v>
      </c>
      <c r="O728" s="31">
        <f>OTEs!K728/OTEs!$T728</f>
        <v>0.18119225895292282</v>
      </c>
      <c r="P728" s="31">
        <f>OTEs!L728/OTEs!$T728</f>
        <v>1.5304623438598994E-2</v>
      </c>
      <c r="Q728" s="31">
        <f>OTEs!M728/OTEs!$T728</f>
        <v>1.2049015156236555E-2</v>
      </c>
      <c r="R728" s="31">
        <f>OTEs!N728/OTEs!$T728</f>
        <v>0.16714298857124207</v>
      </c>
      <c r="S728" s="31">
        <f>OTEs!O728/OTEs!$T728</f>
        <v>0.28683185094834063</v>
      </c>
      <c r="T728" s="31">
        <f>OTEs!P728/OTEs!$T728</f>
        <v>1.5800235638375223E-2</v>
      </c>
      <c r="U728" s="31">
        <f>OTEs!Q728/OTEs!$T728</f>
        <v>0.15869977474870683</v>
      </c>
      <c r="V728" s="31">
        <f>OTEs!R728/OTEs!$T728</f>
        <v>5.5496695424045216E-3</v>
      </c>
      <c r="W728" s="31">
        <f>OTEs!S728/OTEs!$T728</f>
        <v>0.11862641227218905</v>
      </c>
      <c r="X728" s="31">
        <f>SUM('BASE '!AH728:AK728)/'BASE '!AA728</f>
        <v>0.31694140626152534</v>
      </c>
      <c r="Y728" s="31">
        <f>'BASE '!AH728/SUM('BASE '!$AH728:$AK728)</f>
        <v>0.41919568050642336</v>
      </c>
      <c r="Z728" s="31">
        <f>'BASE '!AI728/SUM('BASE '!$AH728:$AK728)</f>
        <v>0.42552597281698007</v>
      </c>
      <c r="AA728" s="31">
        <f>'BASE '!AJ728/SUM('BASE '!$AH728:$AK728)</f>
        <v>0.14857568423012474</v>
      </c>
      <c r="AB728" s="31">
        <f>'BASE '!AK728/SUM('BASE '!$AH728:$AK728)</f>
        <v>6.7026624464717926E-3</v>
      </c>
      <c r="AC728" s="31">
        <f>'BASE '!AB728/'BASE '!AA728</f>
        <v>0.14105987425020727</v>
      </c>
      <c r="AD728" s="31">
        <f>'BASE '!AF728/'BASE '!AA728</f>
        <v>0.29331684994113777</v>
      </c>
      <c r="AE728" s="31">
        <f>'BASE '!AG728/'BASE '!AA728</f>
        <v>0.55802576956099692</v>
      </c>
      <c r="AF728" s="31">
        <f>'BASE '!AA728/'BASE '!G728</f>
        <v>0.38993023742877092</v>
      </c>
      <c r="DV728" s="5"/>
      <c r="DW728" s="5"/>
      <c r="DX728" s="5"/>
      <c r="DY728" s="5"/>
      <c r="DZ728" s="5"/>
      <c r="EA728" s="5"/>
      <c r="EB728" s="5"/>
    </row>
    <row r="729" spans="1:132">
      <c r="A729" t="s">
        <v>1679</v>
      </c>
      <c r="B729" t="s">
        <v>1674</v>
      </c>
      <c r="C729" t="s">
        <v>1680</v>
      </c>
      <c r="D729" s="31">
        <f>'BASE '!Z729/'BASE '!AA729</f>
        <v>886.80663798768842</v>
      </c>
      <c r="E729" s="31">
        <f>'BASE '!AA729/'BASE '!CV729</f>
        <v>33.506868686868685</v>
      </c>
      <c r="F729" s="31">
        <f>'BASE '!Z729/'BASE '!CV729</f>
        <v>29714.113569696969</v>
      </c>
      <c r="G729" s="31">
        <f>SUM(OTEs!D729:K729,OTEs!M729,OTEs!N729,OTEs!O729,OTEs!Q729)/'BASE '!AA729</f>
        <v>0.76022404572558633</v>
      </c>
      <c r="H729" s="31">
        <f>OTEs!D729/OTEs!$T729</f>
        <v>2.5475062744136016E-2</v>
      </c>
      <c r="I729" s="31">
        <f>OTEs!E729/OTEs!$T729</f>
        <v>0</v>
      </c>
      <c r="J729" s="31">
        <f>OTEs!F729/OTEs!$T729</f>
        <v>0</v>
      </c>
      <c r="K729" s="31">
        <f>OTEs!G729/OTEs!$T729</f>
        <v>1.4115071801936102E-2</v>
      </c>
      <c r="L729" s="31">
        <f>OTEs!H729/OTEs!$T729</f>
        <v>1.5901471263500208E-2</v>
      </c>
      <c r="M729" s="31">
        <f>OTEs!I729/OTEs!$T729</f>
        <v>1.824140295259122E-3</v>
      </c>
      <c r="N729" s="31">
        <f>OTEs!J729/OTEs!$T729</f>
        <v>1.2561407481491264E-2</v>
      </c>
      <c r="O729" s="31">
        <f>OTEs!K729/OTEs!$T729</f>
        <v>5.0931255071424521E-2</v>
      </c>
      <c r="P729" s="31">
        <f>OTEs!L729/OTEs!$T729</f>
        <v>3.7740833695016317E-3</v>
      </c>
      <c r="Q729" s="31">
        <f>OTEs!M729/OTEs!$T729</f>
        <v>0.19093716780203673</v>
      </c>
      <c r="R729" s="31">
        <f>OTEs!N729/OTEs!$T729</f>
        <v>0.37237622579082769</v>
      </c>
      <c r="S729" s="31">
        <f>OTEs!O729/OTEs!$T729</f>
        <v>7.1682423464734329E-2</v>
      </c>
      <c r="T729" s="31">
        <f>OTEs!P729/OTEs!$T729</f>
        <v>0.16859459425458709</v>
      </c>
      <c r="U729" s="31">
        <f>OTEs!Q729/OTEs!$T729</f>
        <v>3.7319394385421971E-2</v>
      </c>
      <c r="V729" s="31">
        <f>OTEs!R729/OTEs!$T729</f>
        <v>3.7615030916032933E-3</v>
      </c>
      <c r="W729" s="31">
        <f>OTEs!S729/OTEs!$T729</f>
        <v>3.0746199183539963E-2</v>
      </c>
      <c r="X729" s="31">
        <f>SUM('BASE '!AH729:AK729)/'BASE '!AA729</f>
        <v>0.56921843252401139</v>
      </c>
      <c r="Y729" s="31">
        <f>'BASE '!AH729/SUM('BASE '!$AH729:$AK729)</f>
        <v>0.81982840800762624</v>
      </c>
      <c r="Z729" s="31">
        <f>'BASE '!AI729/SUM('BASE '!$AH729:$AK729)</f>
        <v>9.4375595805529067E-2</v>
      </c>
      <c r="AA729" s="31">
        <f>'BASE '!AJ729/SUM('BASE '!$AH729:$AK729)</f>
        <v>8.0711789005401977E-2</v>
      </c>
      <c r="AB729" s="31">
        <f>'BASE '!AK729/SUM('BASE '!$AH729:$AK729)</f>
        <v>5.0842071814426433E-3</v>
      </c>
      <c r="AC729" s="31">
        <f>'BASE '!AB729/'BASE '!AA729</f>
        <v>0.31217479907632389</v>
      </c>
      <c r="AD729" s="31">
        <f>'BASE '!AF729/'BASE '!AA729</f>
        <v>0.11787723307146432</v>
      </c>
      <c r="AE729" s="31">
        <f>'BASE '!AG729/'BASE '!AA729</f>
        <v>0.56908578973706581</v>
      </c>
      <c r="AF729" s="31">
        <f>'BASE '!AA729/'BASE '!G729</f>
        <v>0.49744468316753843</v>
      </c>
      <c r="DV729" s="5"/>
      <c r="DW729" s="5"/>
      <c r="DX729" s="5"/>
      <c r="DY729" s="5"/>
      <c r="DZ729" s="5"/>
      <c r="EA729" s="5"/>
      <c r="EB729" s="5"/>
    </row>
    <row r="730" spans="1:132">
      <c r="A730" t="s">
        <v>1681</v>
      </c>
      <c r="B730" t="s">
        <v>1674</v>
      </c>
      <c r="C730" t="s">
        <v>1682</v>
      </c>
      <c r="D730" s="31">
        <f>'BASE '!Z730/'BASE '!AA730</f>
        <v>321.90900187092882</v>
      </c>
      <c r="E730" s="31">
        <f>'BASE '!AA730/'BASE '!CV730</f>
        <v>80.103937007874009</v>
      </c>
      <c r="F730" s="31">
        <f>'BASE '!Z730/'BASE '!CV730</f>
        <v>25786.178408136482</v>
      </c>
      <c r="G730" s="31">
        <f>SUM(OTEs!D730:K730,OTEs!M730,OTEs!N730,OTEs!O730,OTEs!Q730)/'BASE '!AA730</f>
        <v>0.86057648199845338</v>
      </c>
      <c r="H730" s="31">
        <f>OTEs!D730/OTEs!$T730</f>
        <v>9.9454646046842482E-3</v>
      </c>
      <c r="I730" s="31">
        <f>OTEs!E730/OTEs!$T730</f>
        <v>0</v>
      </c>
      <c r="J730" s="31">
        <f>OTEs!F730/OTEs!$T730</f>
        <v>4.4952182733092715E-3</v>
      </c>
      <c r="K730" s="31">
        <f>OTEs!G730/OTEs!$T730</f>
        <v>0</v>
      </c>
      <c r="L730" s="31">
        <f>OTEs!H730/OTEs!$T730</f>
        <v>0</v>
      </c>
      <c r="M730" s="31">
        <f>OTEs!I730/OTEs!$T730</f>
        <v>1.3172800800906291E-4</v>
      </c>
      <c r="N730" s="31">
        <f>OTEs!J730/OTEs!$T730</f>
        <v>0</v>
      </c>
      <c r="O730" s="31">
        <f>OTEs!K730/OTEs!$T730</f>
        <v>7.9914442658798115E-2</v>
      </c>
      <c r="P730" s="31">
        <f>OTEs!L730/OTEs!$T730</f>
        <v>4.3865426667017947E-3</v>
      </c>
      <c r="Q730" s="31">
        <f>OTEs!M730/OTEs!$T730</f>
        <v>0</v>
      </c>
      <c r="R730" s="31">
        <f>OTEs!N730/OTEs!$T730</f>
        <v>0.65928221408435861</v>
      </c>
      <c r="S730" s="31">
        <f>OTEs!O730/OTEs!$T730</f>
        <v>7.5119543167268224E-2</v>
      </c>
      <c r="T730" s="31">
        <f>OTEs!P730/OTEs!$T730</f>
        <v>0.1078605395579208</v>
      </c>
      <c r="U730" s="31">
        <f>OTEs!Q730/OTEs!$T730</f>
        <v>3.6052309191980395E-2</v>
      </c>
      <c r="V730" s="31">
        <f>OTEs!R730/OTEs!$T730</f>
        <v>1.6630661011144189E-3</v>
      </c>
      <c r="W730" s="31">
        <f>OTEs!S730/OTEs!$T730</f>
        <v>2.1148931685855046E-2</v>
      </c>
      <c r="X730" s="31">
        <f>SUM('BASE '!AH730:AK730)/'BASE '!AA730</f>
        <v>0.34428695002555737</v>
      </c>
      <c r="Y730" s="31">
        <f>'BASE '!AH730/SUM('BASE '!$AH730:$AK730)</f>
        <v>0.8370687604092315</v>
      </c>
      <c r="Z730" s="31">
        <f>'BASE '!AI730/SUM('BASE '!$AH730:$AK730)</f>
        <v>0.10844634784677612</v>
      </c>
      <c r="AA730" s="31">
        <f>'BASE '!AJ730/SUM('BASE '!$AH730:$AK730)</f>
        <v>4.1922436354984535E-2</v>
      </c>
      <c r="AB730" s="31">
        <f>'BASE '!AK730/SUM('BASE '!$AH730:$AK730)</f>
        <v>1.256245538900785E-2</v>
      </c>
      <c r="AC730" s="31">
        <f>'BASE '!AB730/'BASE '!AA730</f>
        <v>3.9081442744990105E-2</v>
      </c>
      <c r="AD730" s="31">
        <f>'BASE '!AF730/'BASE '!AA730</f>
        <v>7.9037733128874563E-2</v>
      </c>
      <c r="AE730" s="31">
        <f>'BASE '!AG730/'BASE '!AA730</f>
        <v>0.88068159477843744</v>
      </c>
      <c r="AF730" s="31">
        <f>'BASE '!AA730/'BASE '!G730</f>
        <v>0.92688192312421913</v>
      </c>
      <c r="DV730" s="5"/>
      <c r="DW730" s="5"/>
      <c r="DX730" s="5"/>
      <c r="DY730" s="5"/>
      <c r="DZ730" s="5"/>
      <c r="EA730" s="5"/>
      <c r="EB730" s="5"/>
    </row>
    <row r="731" spans="1:132">
      <c r="A731" t="s">
        <v>1683</v>
      </c>
      <c r="B731" t="s">
        <v>1674</v>
      </c>
      <c r="C731" t="s">
        <v>1684</v>
      </c>
      <c r="D731" s="31">
        <f>'BASE '!Z731/'BASE '!AA731</f>
        <v>795.0512280877158</v>
      </c>
      <c r="E731" s="31">
        <f>'BASE '!AA731/'BASE '!CV731</f>
        <v>10.500787401574803</v>
      </c>
      <c r="F731" s="31">
        <f>'BASE '!Z731/'BASE '!CV731</f>
        <v>8348.6639195100615</v>
      </c>
      <c r="G731" s="31">
        <f>SUM(OTEs!D731:K731,OTEs!M731,OTEs!N731,OTEs!O731,OTEs!Q731)/'BASE '!AA731</f>
        <v>0.61094447777111238</v>
      </c>
      <c r="H731" s="31">
        <f>OTEs!D731/OTEs!$T731</f>
        <v>6.7650988550070189E-3</v>
      </c>
      <c r="I731" s="31">
        <f>OTEs!E731/OTEs!$T731</f>
        <v>0</v>
      </c>
      <c r="J731" s="31">
        <f>OTEs!F731/OTEs!$T731</f>
        <v>0</v>
      </c>
      <c r="K731" s="31">
        <f>OTEs!G731/OTEs!$T731</f>
        <v>0</v>
      </c>
      <c r="L731" s="31">
        <f>OTEs!H731/OTEs!$T731</f>
        <v>0.15215552962267662</v>
      </c>
      <c r="M731" s="31">
        <f>OTEs!I731/OTEs!$T731</f>
        <v>2.1436906996803493E-2</v>
      </c>
      <c r="N731" s="31">
        <f>OTEs!J731/OTEs!$T731</f>
        <v>1.096791651868013E-2</v>
      </c>
      <c r="O731" s="31">
        <f>OTEs!K731/OTEs!$T731</f>
        <v>7.1194209075380113E-2</v>
      </c>
      <c r="P731" s="31">
        <f>OTEs!L731/OTEs!$T731</f>
        <v>1.9551135690970285E-2</v>
      </c>
      <c r="Q731" s="31">
        <f>OTEs!M731/OTEs!$T731</f>
        <v>2.2155698750147987E-2</v>
      </c>
      <c r="R731" s="31">
        <f>OTEs!N731/OTEs!$T731</f>
        <v>7.3739577519576507E-2</v>
      </c>
      <c r="S731" s="31">
        <f>OTEs!O731/OTEs!$T731</f>
        <v>3.1931266595633126E-2</v>
      </c>
      <c r="T731" s="31">
        <f>OTEs!P731/OTEs!$T731</f>
        <v>0.3029918649686269</v>
      </c>
      <c r="U731" s="31">
        <f>OTEs!Q731/OTEs!$T731</f>
        <v>0.22974275711603837</v>
      </c>
      <c r="V731" s="31">
        <f>OTEs!R731/OTEs!$T731</f>
        <v>5.9194614981311414E-3</v>
      </c>
      <c r="W731" s="31">
        <f>OTEs!S731/OTEs!$T731</f>
        <v>5.1448576792328379E-2</v>
      </c>
      <c r="X731" s="31">
        <f>SUM('BASE '!AH731:AK731)/'BASE '!AA731</f>
        <v>0.31676997933746581</v>
      </c>
      <c r="Y731" s="31">
        <f>'BASE '!AH731/SUM('BASE '!$AH731:$AK731)</f>
        <v>0.35823250920568123</v>
      </c>
      <c r="Z731" s="31">
        <f>'BASE '!AI731/SUM('BASE '!$AH731:$AK731)</f>
        <v>0.34587059442398738</v>
      </c>
      <c r="AA731" s="31">
        <f>'BASE '!AJ731/SUM('BASE '!$AH731:$AK731)</f>
        <v>0.28327196212519729</v>
      </c>
      <c r="AB731" s="31">
        <f>'BASE '!AK731/SUM('BASE '!$AH731:$AK731)</f>
        <v>1.262493424513414E-2</v>
      </c>
      <c r="AC731" s="31">
        <f>'BASE '!AB731/'BASE '!AA731</f>
        <v>0.20200959808038393</v>
      </c>
      <c r="AD731" s="31">
        <f>'BASE '!AF731/'BASE '!AA731</f>
        <v>0.24223488635606213</v>
      </c>
      <c r="AE731" s="31">
        <f>'BASE '!AG731/'BASE '!AA731</f>
        <v>0.54196660667866425</v>
      </c>
      <c r="AF731" s="31">
        <f>'BASE '!AA731/'BASE '!G731</f>
        <v>0.41747859513068175</v>
      </c>
      <c r="DV731" s="5"/>
      <c r="DW731" s="5"/>
      <c r="DX731" s="5"/>
      <c r="DY731" s="5"/>
      <c r="DZ731" s="5"/>
      <c r="EA731" s="5"/>
      <c r="EB731" s="5"/>
    </row>
    <row r="732" spans="1:132">
      <c r="A732" t="s">
        <v>1685</v>
      </c>
      <c r="B732" t="s">
        <v>1674</v>
      </c>
      <c r="C732" t="s">
        <v>1686</v>
      </c>
      <c r="D732" s="31">
        <f>'BASE '!Z732/'BASE '!AA732</f>
        <v>1056.8370729793355</v>
      </c>
      <c r="E732" s="31">
        <f>'BASE '!AA732/'BASE '!CV732</f>
        <v>9.9114814814814824</v>
      </c>
      <c r="F732" s="31">
        <f>'BASE '!Z732/'BASE '!CV732</f>
        <v>10474.821077777779</v>
      </c>
      <c r="G732" s="31">
        <f>SUM(OTEs!D732:K732,OTEs!M732,OTEs!N732,OTEs!O732,OTEs!Q732)/'BASE '!AA732</f>
        <v>0.58651271128383342</v>
      </c>
      <c r="H732" s="31">
        <f>OTEs!D732/OTEs!$T732</f>
        <v>2.0527384377763656E-2</v>
      </c>
      <c r="I732" s="31">
        <f>OTEs!E732/OTEs!$T732</f>
        <v>0</v>
      </c>
      <c r="J732" s="31">
        <f>OTEs!F732/OTEs!$T732</f>
        <v>0</v>
      </c>
      <c r="K732" s="31">
        <f>OTEs!G732/OTEs!$T732</f>
        <v>2.8549007884608193E-2</v>
      </c>
      <c r="L732" s="31">
        <f>OTEs!H732/OTEs!$T732</f>
        <v>4.2300362467770254E-2</v>
      </c>
      <c r="M732" s="31">
        <f>OTEs!I732/OTEs!$T732</f>
        <v>3.5549244547413518E-2</v>
      </c>
      <c r="N732" s="31">
        <f>OTEs!J732/OTEs!$T732</f>
        <v>1.4822565175690991E-3</v>
      </c>
      <c r="O732" s="31">
        <f>OTEs!K732/OTEs!$T732</f>
        <v>0.10587546554064993</v>
      </c>
      <c r="P732" s="31">
        <f>OTEs!L732/OTEs!$T732</f>
        <v>0.17577818467172374</v>
      </c>
      <c r="Q732" s="31">
        <f>OTEs!M732/OTEs!$T732</f>
        <v>0</v>
      </c>
      <c r="R732" s="31">
        <f>OTEs!N732/OTEs!$T732</f>
        <v>5.0894959082246539E-2</v>
      </c>
      <c r="S732" s="31">
        <f>OTEs!O732/OTEs!$T732</f>
        <v>5.8343609481459328E-2</v>
      </c>
      <c r="T732" s="31">
        <f>OTEs!P732/OTEs!$T732</f>
        <v>9.9398378236986648E-3</v>
      </c>
      <c r="U732" s="31">
        <f>OTEs!Q732/OTEs!$T732</f>
        <v>0.24299042138435281</v>
      </c>
      <c r="V732" s="31">
        <f>OTEs!R732/OTEs!$T732</f>
        <v>7.6192967377900669E-2</v>
      </c>
      <c r="W732" s="31">
        <f>OTEs!S732/OTEs!$T732</f>
        <v>0.1515762988428434</v>
      </c>
      <c r="X732" s="31">
        <f>SUM('BASE '!AH732:AK732)/'BASE '!AA732</f>
        <v>0.32360524644071598</v>
      </c>
      <c r="Y732" s="31">
        <f>'BASE '!AH732/SUM('BASE '!$AH732:$AK732)</f>
        <v>0.32794457274826788</v>
      </c>
      <c r="Z732" s="31">
        <f>'BASE '!AI732/SUM('BASE '!$AH732:$AK732)</f>
        <v>0.27405696689761355</v>
      </c>
      <c r="AA732" s="31">
        <f>'BASE '!AJ732/SUM('BASE '!$AH732:$AK732)</f>
        <v>0.33949191685912239</v>
      </c>
      <c r="AB732" s="31">
        <f>'BASE '!AK732/SUM('BASE '!$AH732:$AK732)</f>
        <v>5.8506543494996142E-2</v>
      </c>
      <c r="AC732" s="31">
        <f>'BASE '!AB732/'BASE '!AA732</f>
        <v>0.11451988590361595</v>
      </c>
      <c r="AD732" s="31">
        <f>'BASE '!AF732/'BASE '!AA732</f>
        <v>0.48348965534421984</v>
      </c>
      <c r="AE732" s="31">
        <f>'BASE '!AG732/'BASE '!AA732</f>
        <v>0.38344356837686677</v>
      </c>
      <c r="AF732" s="31">
        <f>'BASE '!AA732/'BASE '!G732</f>
        <v>0.47001994802064051</v>
      </c>
      <c r="DV732" s="5"/>
      <c r="DW732" s="5"/>
      <c r="DX732" s="5"/>
      <c r="DY732" s="5"/>
      <c r="DZ732" s="5"/>
      <c r="EA732" s="5"/>
      <c r="EB732" s="5"/>
    </row>
    <row r="733" spans="1:132">
      <c r="A733" t="s">
        <v>1687</v>
      </c>
      <c r="B733" t="s">
        <v>1674</v>
      </c>
      <c r="C733" t="s">
        <v>1688</v>
      </c>
      <c r="D733" s="31">
        <f>'BASE '!Z733/'BASE '!AA733</f>
        <v>1481.5035936248221</v>
      </c>
      <c r="E733" s="31">
        <f>'BASE '!AA733/'BASE '!CV733</f>
        <v>14.943521126760563</v>
      </c>
      <c r="F733" s="31">
        <f>'BASE '!Z733/'BASE '!CV733</f>
        <v>22138.880250704224</v>
      </c>
      <c r="G733" s="31">
        <f>SUM(OTEs!D733:K733,OTEs!M733,OTEs!N733,OTEs!O733,OTEs!Q733)/'BASE '!AA733</f>
        <v>0.66610429881525746</v>
      </c>
      <c r="H733" s="31">
        <f>OTEs!D733/OTEs!$T733</f>
        <v>1.885031904164978E-3</v>
      </c>
      <c r="I733" s="31">
        <f>OTEs!E733/OTEs!$T733</f>
        <v>0</v>
      </c>
      <c r="J733" s="31">
        <f>OTEs!F733/OTEs!$T733</f>
        <v>0</v>
      </c>
      <c r="K733" s="31">
        <f>OTEs!G733/OTEs!$T733</f>
        <v>4.6993845370832898E-2</v>
      </c>
      <c r="L733" s="31">
        <f>OTEs!H733/OTEs!$T733</f>
        <v>2.0113290417440314E-2</v>
      </c>
      <c r="M733" s="31">
        <f>OTEs!I733/OTEs!$T733</f>
        <v>0.1152320003016051</v>
      </c>
      <c r="N733" s="31">
        <f>OTEs!J733/OTEs!$T733</f>
        <v>6.0886530504528791E-3</v>
      </c>
      <c r="O733" s="31">
        <f>OTEs!K733/OTEs!$T733</f>
        <v>0.17914400701231867</v>
      </c>
      <c r="P733" s="31">
        <f>OTEs!L733/OTEs!$T733</f>
        <v>0.12817274432369768</v>
      </c>
      <c r="Q733" s="31">
        <f>OTEs!M733/OTEs!$T733</f>
        <v>0.12910583511625934</v>
      </c>
      <c r="R733" s="31">
        <f>OTEs!N733/OTEs!$T733</f>
        <v>4.2384942365149531E-2</v>
      </c>
      <c r="S733" s="31">
        <f>OTEs!O733/OTEs!$T733</f>
        <v>1.883146872260813E-2</v>
      </c>
      <c r="T733" s="31">
        <f>OTEs!P733/OTEs!$T733</f>
        <v>0</v>
      </c>
      <c r="U733" s="31">
        <f>OTEs!Q733/OTEs!$T733</f>
        <v>0.10632522455442558</v>
      </c>
      <c r="V733" s="31">
        <f>OTEs!R733/OTEs!$T733</f>
        <v>5.9095750195572061E-2</v>
      </c>
      <c r="W733" s="31">
        <f>OTEs!S733/OTEs!$T733</f>
        <v>0.1466272066654728</v>
      </c>
      <c r="X733" s="31">
        <f>SUM('BASE '!AH733:AK733)/'BASE '!AA733</f>
        <v>0.30509241368910167</v>
      </c>
      <c r="Y733" s="31">
        <f>'BASE '!AH733/SUM('BASE '!$AH733:$AK733)</f>
        <v>0.53969725054062401</v>
      </c>
      <c r="Z733" s="31">
        <f>'BASE '!AI733/SUM('BASE '!$AH733:$AK733)</f>
        <v>0.13716404077849861</v>
      </c>
      <c r="AA733" s="31">
        <f>'BASE '!AJ733/SUM('BASE '!$AH733:$AK733)</f>
        <v>0.30336731541550821</v>
      </c>
      <c r="AB733" s="31">
        <f>'BASE '!AK733/SUM('BASE '!$AH733:$AK733)</f>
        <v>1.9771393265369169E-2</v>
      </c>
      <c r="AC733" s="31">
        <f>'BASE '!AB733/'BASE '!AA733</f>
        <v>0.15035956983571946</v>
      </c>
      <c r="AD733" s="31">
        <f>'BASE '!AF733/'BASE '!AA733</f>
        <v>0.57365290907548605</v>
      </c>
      <c r="AE733" s="31">
        <f>'BASE '!AG733/'BASE '!AA733</f>
        <v>0.26374423887124288</v>
      </c>
      <c r="AF733" s="31">
        <f>'BASE '!AA733/'BASE '!G733</f>
        <v>0.24432419343785167</v>
      </c>
      <c r="DV733" s="5"/>
      <c r="DW733" s="5"/>
      <c r="DX733" s="5"/>
      <c r="DY733" s="5"/>
      <c r="DZ733" s="5"/>
      <c r="EA733" s="5"/>
      <c r="EB733" s="5"/>
    </row>
    <row r="734" spans="1:132">
      <c r="A734" t="s">
        <v>1689</v>
      </c>
      <c r="B734" t="s">
        <v>1674</v>
      </c>
      <c r="C734" t="s">
        <v>1690</v>
      </c>
      <c r="D734" s="31">
        <f>'BASE '!Z734/'BASE '!AA734</f>
        <v>768.56988084161731</v>
      </c>
      <c r="E734" s="31">
        <f>'BASE '!AA734/'BASE '!CV734</f>
        <v>7.7942748091603056</v>
      </c>
      <c r="F734" s="31">
        <f>'BASE '!Z734/'BASE '!CV734</f>
        <v>5990.4448613231561</v>
      </c>
      <c r="G734" s="31">
        <f>SUM(OTEs!D734:K734,OTEs!M734,OTEs!N734,OTEs!O734,OTEs!Q734)/'BASE '!AA734</f>
        <v>0.59406166854381937</v>
      </c>
      <c r="H734" s="31">
        <f>OTEs!D734/OTEs!$T734</f>
        <v>0</v>
      </c>
      <c r="I734" s="31">
        <f>OTEs!E734/OTEs!$T734</f>
        <v>0</v>
      </c>
      <c r="J734" s="31">
        <f>OTEs!F734/OTEs!$T734</f>
        <v>1.9432167976475036E-2</v>
      </c>
      <c r="K734" s="31">
        <f>OTEs!G734/OTEs!$T734</f>
        <v>0</v>
      </c>
      <c r="L734" s="31">
        <f>OTEs!H734/OTEs!$T734</f>
        <v>0.23083008030816318</v>
      </c>
      <c r="M734" s="31">
        <f>OTEs!I734/OTEs!$T734</f>
        <v>2.5794913243108453E-3</v>
      </c>
      <c r="N734" s="31">
        <f>OTEs!J734/OTEs!$T734</f>
        <v>0</v>
      </c>
      <c r="O734" s="31">
        <f>OTEs!K734/OTEs!$T734</f>
        <v>0.23242936492923591</v>
      </c>
      <c r="P734" s="31">
        <f>OTEs!L734/OTEs!$T734</f>
        <v>9.8914893982906552E-2</v>
      </c>
      <c r="Q734" s="31">
        <f>OTEs!M734/OTEs!$T734</f>
        <v>0</v>
      </c>
      <c r="R734" s="31">
        <f>OTEs!N734/OTEs!$T734</f>
        <v>0</v>
      </c>
      <c r="S734" s="31">
        <f>OTEs!O734/OTEs!$T734</f>
        <v>0.12923251534797336</v>
      </c>
      <c r="T734" s="31">
        <f>OTEs!P734/OTEs!$T734</f>
        <v>2.0807896682774153E-2</v>
      </c>
      <c r="U734" s="31">
        <f>OTEs!Q734/OTEs!$T734</f>
        <v>1.134976182696772E-2</v>
      </c>
      <c r="V734" s="31">
        <f>OTEs!R734/OTEs!$T734</f>
        <v>0</v>
      </c>
      <c r="W734" s="31">
        <f>OTEs!S734/OTEs!$T734</f>
        <v>0.25442382762119309</v>
      </c>
      <c r="X734" s="31">
        <f>SUM('BASE '!AH734:AK734)/'BASE '!AA734</f>
        <v>0.1757994221634592</v>
      </c>
      <c r="Y734" s="31">
        <f>'BASE '!AH734/SUM('BASE '!$AH734:$AK734)</f>
        <v>0.1392757660167131</v>
      </c>
      <c r="Z734" s="31">
        <f>'BASE '!AI734/SUM('BASE '!$AH734:$AK734)</f>
        <v>0.72980501392757668</v>
      </c>
      <c r="AA734" s="31">
        <f>'BASE '!AJ734/SUM('BASE '!$AH734:$AK734)</f>
        <v>9.3779015784586806E-2</v>
      </c>
      <c r="AB734" s="31">
        <f>'BASE '!AK734/SUM('BASE '!$AH734:$AK734)</f>
        <v>3.7140204271123488E-2</v>
      </c>
      <c r="AC734" s="31">
        <f>'BASE '!AB734/'BASE '!AA734</f>
        <v>0.15162496123271796</v>
      </c>
      <c r="AD734" s="31">
        <f>'BASE '!AF734/'BASE '!AA734</f>
        <v>0.58353329089336148</v>
      </c>
      <c r="AE734" s="31">
        <f>'BASE '!AG734/'BASE '!AA734</f>
        <v>0.24564582211122538</v>
      </c>
      <c r="AF734" s="31">
        <f>'BASE '!AA734/'BASE '!G734</f>
        <v>0.49534728891753893</v>
      </c>
      <c r="DV734" s="5"/>
      <c r="DW734" s="5"/>
      <c r="DX734" s="5"/>
      <c r="DY734" s="5"/>
      <c r="DZ734" s="5"/>
      <c r="EA734" s="5"/>
      <c r="EB734" s="5"/>
    </row>
    <row r="735" spans="1:132">
      <c r="A735" t="s">
        <v>1691</v>
      </c>
      <c r="B735" t="s">
        <v>1674</v>
      </c>
      <c r="C735" t="s">
        <v>1692</v>
      </c>
      <c r="D735" s="31">
        <f>'BASE '!Z735/'BASE '!AA735</f>
        <v>881.30493139308828</v>
      </c>
      <c r="E735" s="31">
        <f>'BASE '!AA735/'BASE '!CV735</f>
        <v>6.4456204379562045</v>
      </c>
      <c r="F735" s="31">
        <f>'BASE '!Z735/'BASE '!CV735</f>
        <v>5680.5570778588808</v>
      </c>
      <c r="G735" s="31">
        <f>SUM(OTEs!D735:K735,OTEs!M735,OTEs!N735,OTEs!O735,OTEs!Q735)/'BASE '!AA735</f>
        <v>0.70862352075193924</v>
      </c>
      <c r="H735" s="31">
        <f>OTEs!D735/OTEs!$T735</f>
        <v>0</v>
      </c>
      <c r="I735" s="31">
        <f>OTEs!E735/OTEs!$T735</f>
        <v>0</v>
      </c>
      <c r="J735" s="31">
        <f>OTEs!F735/OTEs!$T735</f>
        <v>0</v>
      </c>
      <c r="K735" s="31">
        <f>OTEs!G735/OTEs!$T735</f>
        <v>0</v>
      </c>
      <c r="L735" s="31">
        <f>OTEs!H735/OTEs!$T735</f>
        <v>0.10084366683653247</v>
      </c>
      <c r="M735" s="31">
        <f>OTEs!I735/OTEs!$T735</f>
        <v>5.775437404450484E-3</v>
      </c>
      <c r="N735" s="31">
        <f>OTEs!J735/OTEs!$T735</f>
        <v>5.6584187380858006E-2</v>
      </c>
      <c r="O735" s="31">
        <f>OTEs!K735/OTEs!$T735</f>
        <v>0.44393484702640468</v>
      </c>
      <c r="P735" s="31">
        <f>OTEs!L735/OTEs!$T735</f>
        <v>0.14448030500349168</v>
      </c>
      <c r="Q735" s="31">
        <f>OTEs!M735/OTEs!$T735</f>
        <v>9.361493309174641E-3</v>
      </c>
      <c r="R735" s="31">
        <f>OTEs!N735/OTEs!$T735</f>
        <v>5.605571598437234E-2</v>
      </c>
      <c r="S735" s="31">
        <f>OTEs!O735/OTEs!$T735</f>
        <v>3.0424853254817582E-2</v>
      </c>
      <c r="T735" s="31">
        <f>OTEs!P735/OTEs!$T735</f>
        <v>1.5061434799841459E-2</v>
      </c>
      <c r="U735" s="31">
        <f>OTEs!Q735/OTEs!$T735</f>
        <v>5.6433195553290674E-3</v>
      </c>
      <c r="V735" s="31">
        <f>OTEs!R735/OTEs!$T735</f>
        <v>5.0016042881679025E-2</v>
      </c>
      <c r="W735" s="31">
        <f>OTEs!S735/OTEs!$T735</f>
        <v>8.1818696563048521E-2</v>
      </c>
      <c r="X735" s="31">
        <f>SUM('BASE '!AH735:AK735)/'BASE '!AA735</f>
        <v>0.16948832644433118</v>
      </c>
      <c r="Y735" s="31">
        <f>'BASE '!AH735/SUM('BASE '!$AH735:$AK735)</f>
        <v>0.39532293986636974</v>
      </c>
      <c r="Z735" s="31">
        <f>'BASE '!AI735/SUM('BASE '!$AH735:$AK735)</f>
        <v>0.47661469933184852</v>
      </c>
      <c r="AA735" s="31">
        <f>'BASE '!AJ735/SUM('BASE '!$AH735:$AK735)</f>
        <v>0.11915367483296213</v>
      </c>
      <c r="AB735" s="31">
        <f>'BASE '!AK735/SUM('BASE '!$AH735:$AK735)</f>
        <v>8.9086859688196005E-3</v>
      </c>
      <c r="AC735" s="31">
        <f>'BASE '!AB735/'BASE '!AA735</f>
        <v>1.7175320385784117E-2</v>
      </c>
      <c r="AD735" s="31">
        <f>'BASE '!AF735/'BASE '!AA735</f>
        <v>0.8937017533925975</v>
      </c>
      <c r="AE735" s="31">
        <f>'BASE '!AG735/'BASE '!AA735</f>
        <v>8.0893871619198601E-2</v>
      </c>
      <c r="AF735" s="31">
        <f>'BASE '!AA735/'BASE '!G735</f>
        <v>0.47076266180323367</v>
      </c>
      <c r="DV735" s="5"/>
      <c r="DW735" s="5"/>
      <c r="DX735" s="5"/>
      <c r="DY735" s="5"/>
      <c r="DZ735" s="5"/>
      <c r="EA735" s="5"/>
      <c r="EB735" s="5"/>
    </row>
    <row r="736" spans="1:132">
      <c r="A736" t="s">
        <v>1693</v>
      </c>
      <c r="B736" t="s">
        <v>1674</v>
      </c>
      <c r="C736" t="s">
        <v>1694</v>
      </c>
      <c r="D736" s="31">
        <f>'BASE '!Z736/'BASE '!AA736</f>
        <v>377.89340741420756</v>
      </c>
      <c r="E736" s="31">
        <f>'BASE '!AA736/'BASE '!CV736</f>
        <v>116.2220711297071</v>
      </c>
      <c r="F736" s="31">
        <f>'BASE '!Z736/'BASE '!CV736</f>
        <v>43919.554475941419</v>
      </c>
      <c r="G736" s="31">
        <f>SUM(OTEs!D736:K736,OTEs!M736,OTEs!N736,OTEs!O736,OTEs!Q736)/'BASE '!AA736</f>
        <v>0.76851954354445184</v>
      </c>
      <c r="H736" s="31">
        <f>OTEs!D736/OTEs!$T736</f>
        <v>1.4019673001582895E-2</v>
      </c>
      <c r="I736" s="31">
        <f>OTEs!E736/OTEs!$T736</f>
        <v>0</v>
      </c>
      <c r="J736" s="31">
        <f>OTEs!F736/OTEs!$T736</f>
        <v>0</v>
      </c>
      <c r="K736" s="31">
        <f>OTEs!G736/OTEs!$T736</f>
        <v>0</v>
      </c>
      <c r="L736" s="31">
        <f>OTEs!H736/OTEs!$T736</f>
        <v>2.0355801480702946E-2</v>
      </c>
      <c r="M736" s="31">
        <f>OTEs!I736/OTEs!$T736</f>
        <v>0</v>
      </c>
      <c r="N736" s="31">
        <f>OTEs!J736/OTEs!$T736</f>
        <v>0</v>
      </c>
      <c r="O736" s="31">
        <f>OTEs!K736/OTEs!$T736</f>
        <v>4.5510295185942497E-2</v>
      </c>
      <c r="P736" s="31">
        <f>OTEs!L736/OTEs!$T736</f>
        <v>2.6821034600953008E-3</v>
      </c>
      <c r="Q736" s="31">
        <f>OTEs!M736/OTEs!$T736</f>
        <v>0</v>
      </c>
      <c r="R736" s="31">
        <f>OTEs!N736/OTEs!$T736</f>
        <v>0.59863640041713517</v>
      </c>
      <c r="S736" s="31">
        <f>OTEs!O736/OTEs!$T736</f>
        <v>6.1470174554929924E-2</v>
      </c>
      <c r="T736" s="31">
        <f>OTEs!P736/OTEs!$T736</f>
        <v>0.19798014879764483</v>
      </c>
      <c r="U736" s="31">
        <f>OTEs!Q736/OTEs!$T736</f>
        <v>3.6352957541847628E-2</v>
      </c>
      <c r="V736" s="31">
        <f>OTEs!R736/OTEs!$T736</f>
        <v>0</v>
      </c>
      <c r="W736" s="31">
        <f>OTEs!S736/OTEs!$T736</f>
        <v>2.2992445560118664E-2</v>
      </c>
      <c r="X736" s="31">
        <f>SUM('BASE '!AH736:AK736)/'BASE '!AA736</f>
        <v>0.4104283838381112</v>
      </c>
      <c r="Y736" s="31">
        <f>'BASE '!AH736/SUM('BASE '!$AH736:$AK736)</f>
        <v>0.80112714354633563</v>
      </c>
      <c r="Z736" s="31">
        <f>'BASE '!AI736/SUM('BASE '!$AH736:$AK736)</f>
        <v>0.16343581421867459</v>
      </c>
      <c r="AA736" s="31">
        <f>'BASE '!AJ736/SUM('BASE '!$AH736:$AK736)</f>
        <v>3.1928424191921399E-2</v>
      </c>
      <c r="AB736" s="31">
        <f>'BASE '!AK736/SUM('BASE '!$AH736:$AK736)</f>
        <v>3.5086180430682857E-3</v>
      </c>
      <c r="AC736" s="31">
        <f>'BASE '!AB736/'BASE '!AA736</f>
        <v>2.3670598866151315E-2</v>
      </c>
      <c r="AD736" s="31">
        <f>'BASE '!AF736/'BASE '!AA736</f>
        <v>8.3420410536386574E-2</v>
      </c>
      <c r="AE736" s="31">
        <f>'BASE '!AG736/'BASE '!AA736</f>
        <v>0.89290809057469156</v>
      </c>
      <c r="AF736" s="31">
        <f>'BASE '!AA736/'BASE '!G736</f>
        <v>0.85499112602059868</v>
      </c>
      <c r="DV736" s="5"/>
      <c r="DW736" s="5"/>
      <c r="DX736" s="5"/>
      <c r="DY736" s="5"/>
      <c r="DZ736" s="5"/>
      <c r="EA736" s="5"/>
      <c r="EB736" s="5"/>
    </row>
    <row r="737" spans="1:132">
      <c r="A737" t="s">
        <v>1697</v>
      </c>
      <c r="B737" t="s">
        <v>1696</v>
      </c>
      <c r="C737" t="s">
        <v>1698</v>
      </c>
      <c r="D737" s="31">
        <f>'BASE '!Z737/'BASE '!AA737</f>
        <v>574.26632124961122</v>
      </c>
      <c r="E737" s="31">
        <f>'BASE '!AA737/'BASE '!CV737</f>
        <v>42.975742574257424</v>
      </c>
      <c r="F737" s="31">
        <f>'BASE '!Z737/'BASE '!CV737</f>
        <v>24679.521591089109</v>
      </c>
      <c r="G737" s="31">
        <f>SUM(OTEs!D737:K737,OTEs!M737,OTEs!N737,OTEs!O737,OTEs!Q737)/'BASE '!AA737</f>
        <v>0.40861872343366612</v>
      </c>
      <c r="H737" s="31">
        <f>OTEs!D737/OTEs!$T737</f>
        <v>6.3046749470784771E-2</v>
      </c>
      <c r="I737" s="31">
        <f>OTEs!E737/OTEs!$T737</f>
        <v>0</v>
      </c>
      <c r="J737" s="31">
        <f>OTEs!F737/OTEs!$T737</f>
        <v>0.10987273330102783</v>
      </c>
      <c r="K737" s="31">
        <f>OTEs!G737/OTEs!$T737</f>
        <v>0</v>
      </c>
      <c r="L737" s="31">
        <f>OTEs!H737/OTEs!$T737</f>
        <v>0</v>
      </c>
      <c r="M737" s="31">
        <f>OTEs!I737/OTEs!$T737</f>
        <v>1.8671501672853405E-2</v>
      </c>
      <c r="N737" s="31">
        <f>OTEs!J737/OTEs!$T737</f>
        <v>0</v>
      </c>
      <c r="O737" s="31">
        <f>OTEs!K737/OTEs!$T737</f>
        <v>0.13085353780092235</v>
      </c>
      <c r="P737" s="31">
        <f>OTEs!L737/OTEs!$T737</f>
        <v>0</v>
      </c>
      <c r="Q737" s="31">
        <f>OTEs!M737/OTEs!$T737</f>
        <v>0</v>
      </c>
      <c r="R737" s="31">
        <f>OTEs!N737/OTEs!$T737</f>
        <v>6.9580499838858903E-2</v>
      </c>
      <c r="S737" s="31">
        <f>OTEs!O737/OTEs!$T737</f>
        <v>1.9204774414037593E-2</v>
      </c>
      <c r="T737" s="31">
        <f>OTEs!P737/OTEs!$T737</f>
        <v>7.6513045474253361E-2</v>
      </c>
      <c r="U737" s="31">
        <f>OTEs!Q737/OTEs!$T737</f>
        <v>0</v>
      </c>
      <c r="V737" s="31">
        <f>OTEs!R737/OTEs!$T737</f>
        <v>9.8423599405516836E-3</v>
      </c>
      <c r="W737" s="31">
        <f>OTEs!S737/OTEs!$T737</f>
        <v>0.50241479808671019</v>
      </c>
      <c r="X737" s="31">
        <f>SUM('BASE '!AH737:AK737)/'BASE '!AA737</f>
        <v>0.20824549884231261</v>
      </c>
      <c r="Y737" s="31">
        <f>'BASE '!AH737/SUM('BASE '!$AH737:$AK737)</f>
        <v>0.32735922115278238</v>
      </c>
      <c r="Z737" s="31">
        <f>'BASE '!AI737/SUM('BASE '!$AH737:$AK737)</f>
        <v>0.67120256665560352</v>
      </c>
      <c r="AA737" s="31">
        <f>'BASE '!AJ737/SUM('BASE '!$AH737:$AK737)</f>
        <v>5.5315853523619867E-4</v>
      </c>
      <c r="AB737" s="31">
        <f>'BASE '!AK737/SUM('BASE '!$AH737:$AK737)</f>
        <v>8.8505365637791785E-4</v>
      </c>
      <c r="AC737" s="31">
        <f>'BASE '!AB737/'BASE '!AA737</f>
        <v>0.29946435359574242</v>
      </c>
      <c r="AD737" s="31">
        <f>'BASE '!AF737/'BASE '!AA737</f>
        <v>0.29177869164046027</v>
      </c>
      <c r="AE737" s="31">
        <f>'BASE '!AG737/'BASE '!AA737</f>
        <v>0.40866710439921206</v>
      </c>
      <c r="AF737" s="31">
        <f>'BASE '!AA737/'BASE '!G737</f>
        <v>0.87814916342515803</v>
      </c>
      <c r="DV737" s="5"/>
      <c r="DW737" s="5"/>
      <c r="DX737" s="5"/>
      <c r="DY737" s="5"/>
      <c r="DZ737" s="5"/>
      <c r="EA737" s="5"/>
      <c r="EB737" s="5"/>
    </row>
    <row r="738" spans="1:132">
      <c r="A738" t="s">
        <v>1699</v>
      </c>
      <c r="B738" t="s">
        <v>1696</v>
      </c>
      <c r="C738" t="s">
        <v>1700</v>
      </c>
      <c r="D738" s="31">
        <f>'BASE '!Z738/'BASE '!AA738</f>
        <v>571.14089823047641</v>
      </c>
      <c r="E738" s="31">
        <f>'BASE '!AA738/'BASE '!CV738</f>
        <v>49.95739880557398</v>
      </c>
      <c r="F738" s="31">
        <f>'BASE '!Z738/'BASE '!CV738</f>
        <v>28532.713627073652</v>
      </c>
      <c r="G738" s="31">
        <f>SUM(OTEs!D738:K738,OTEs!M738,OTEs!N738,OTEs!O738,OTEs!Q738)/'BASE '!AA738</f>
        <v>0.34588860050633718</v>
      </c>
      <c r="H738" s="31">
        <f>OTEs!D738/OTEs!$T738</f>
        <v>1.9657238256947988E-2</v>
      </c>
      <c r="I738" s="31">
        <f>OTEs!E738/OTEs!$T738</f>
        <v>0</v>
      </c>
      <c r="J738" s="31">
        <f>OTEs!F738/OTEs!$T738</f>
        <v>3.9680356448362819E-2</v>
      </c>
      <c r="K738" s="31">
        <f>OTEs!G738/OTEs!$T738</f>
        <v>0</v>
      </c>
      <c r="L738" s="31">
        <f>OTEs!H738/OTEs!$T738</f>
        <v>5.9855247057037965E-3</v>
      </c>
      <c r="M738" s="31">
        <f>OTEs!I738/OTEs!$T738</f>
        <v>0</v>
      </c>
      <c r="N738" s="31">
        <f>OTEs!J738/OTEs!$T738</f>
        <v>0</v>
      </c>
      <c r="O738" s="31">
        <f>OTEs!K738/OTEs!$T738</f>
        <v>0.15198923499926145</v>
      </c>
      <c r="P738" s="31">
        <f>OTEs!L738/OTEs!$T738</f>
        <v>0</v>
      </c>
      <c r="Q738" s="31">
        <f>OTEs!M738/OTEs!$T738</f>
        <v>2.9134883670507497E-2</v>
      </c>
      <c r="R738" s="31">
        <f>OTEs!N738/OTEs!$T738</f>
        <v>4.2021988028950588E-2</v>
      </c>
      <c r="S738" s="31">
        <f>OTEs!O738/OTEs!$T738</f>
        <v>6.4408419574847511E-2</v>
      </c>
      <c r="T738" s="31">
        <f>OTEs!P738/OTEs!$T738</f>
        <v>1.7616441289144069E-4</v>
      </c>
      <c r="U738" s="31">
        <f>OTEs!Q738/OTEs!$T738</f>
        <v>0</v>
      </c>
      <c r="V738" s="31">
        <f>OTEs!R738/OTEs!$T738</f>
        <v>4.6561609438076166E-3</v>
      </c>
      <c r="W738" s="31">
        <f>OTEs!S738/OTEs!$T738</f>
        <v>0.64229002895871923</v>
      </c>
      <c r="X738" s="31">
        <f>SUM('BASE '!AH738:AK738)/'BASE '!AA738</f>
        <v>0.20776826440045801</v>
      </c>
      <c r="Y738" s="31">
        <f>'BASE '!AH738/SUM('BASE '!$AH738:$AK738)</f>
        <v>0.69006520905255087</v>
      </c>
      <c r="Z738" s="31">
        <f>'BASE '!AI738/SUM('BASE '!$AH738:$AK738)</f>
        <v>0.30737757320035802</v>
      </c>
      <c r="AA738" s="31">
        <f>'BASE '!AJ738/SUM('BASE '!$AH738:$AK738)</f>
        <v>0</v>
      </c>
      <c r="AB738" s="31">
        <f>'BASE '!AK738/SUM('BASE '!$AH738:$AK738)</f>
        <v>2.5572177470911646E-3</v>
      </c>
      <c r="AC738" s="31">
        <f>'BASE '!AB738/'BASE '!AA738</f>
        <v>0.30669794303839504</v>
      </c>
      <c r="AD738" s="31">
        <f>'BASE '!AF738/'BASE '!AA738</f>
        <v>0.31919299522619143</v>
      </c>
      <c r="AE738" s="31">
        <f>'BASE '!AG738/'BASE '!AA738</f>
        <v>0.37398951727948698</v>
      </c>
      <c r="AF738" s="31">
        <f>'BASE '!AA738/'BASE '!G738</f>
        <v>0.74536398551445815</v>
      </c>
      <c r="DV738" s="5"/>
      <c r="DW738" s="5"/>
      <c r="DX738" s="5"/>
      <c r="DY738" s="5"/>
      <c r="DZ738" s="5"/>
      <c r="EA738" s="5"/>
      <c r="EB738" s="5"/>
    </row>
    <row r="739" spans="1:132">
      <c r="A739" t="s">
        <v>1701</v>
      </c>
      <c r="B739" t="s">
        <v>1696</v>
      </c>
      <c r="C739" t="s">
        <v>1317</v>
      </c>
      <c r="D739" s="31">
        <f>'BASE '!Z739/'BASE '!AA739</f>
        <v>651.43831511048086</v>
      </c>
      <c r="E739" s="31">
        <f>'BASE '!AA739/'BASE '!CV739</f>
        <v>63.054807692307683</v>
      </c>
      <c r="F739" s="31">
        <f>'BASE '!Z739/'BASE '!CV739</f>
        <v>41076.317682692301</v>
      </c>
      <c r="G739" s="31">
        <f>SUM(OTEs!D739:K739,OTEs!M739,OTEs!N739,OTEs!O739,OTEs!Q739)/'BASE '!AA739</f>
        <v>0.76347906532269949</v>
      </c>
      <c r="H739" s="31">
        <f>OTEs!D739/OTEs!$T739</f>
        <v>0.16757714454451497</v>
      </c>
      <c r="I739" s="31">
        <f>OTEs!E739/OTEs!$T739</f>
        <v>0</v>
      </c>
      <c r="J739" s="31">
        <f>OTEs!F739/OTEs!$T739</f>
        <v>0</v>
      </c>
      <c r="K739" s="31">
        <f>OTEs!G739/OTEs!$T739</f>
        <v>0</v>
      </c>
      <c r="L739" s="31">
        <f>OTEs!H739/OTEs!$T739</f>
        <v>0</v>
      </c>
      <c r="M739" s="31">
        <f>OTEs!I739/OTEs!$T739</f>
        <v>0</v>
      </c>
      <c r="N739" s="31">
        <f>OTEs!J739/OTEs!$T739</f>
        <v>0</v>
      </c>
      <c r="O739" s="31">
        <f>OTEs!K739/OTEs!$T739</f>
        <v>7.3680353910680216E-2</v>
      </c>
      <c r="P739" s="31">
        <f>OTEs!L739/OTEs!$T739</f>
        <v>0</v>
      </c>
      <c r="Q739" s="31">
        <f>OTEs!M739/OTEs!$T739</f>
        <v>5.1090659535957046E-2</v>
      </c>
      <c r="R739" s="31">
        <f>OTEs!N739/OTEs!$T739</f>
        <v>0.32810013616155648</v>
      </c>
      <c r="S739" s="31">
        <f>OTEs!O739/OTEs!$T739</f>
        <v>0.20089571337172105</v>
      </c>
      <c r="T739" s="31">
        <f>OTEs!P739/OTEs!$T739</f>
        <v>0</v>
      </c>
      <c r="U739" s="31">
        <f>OTEs!Q739/OTEs!$T739</f>
        <v>0</v>
      </c>
      <c r="V739" s="31">
        <f>OTEs!R739/OTEs!$T739</f>
        <v>8.3085891147311491E-2</v>
      </c>
      <c r="W739" s="31">
        <f>OTEs!S739/OTEs!$T739</f>
        <v>9.5570101328258716E-2</v>
      </c>
      <c r="X739" s="31">
        <f>SUM('BASE '!AH739:AK739)/'BASE '!AA739</f>
        <v>0.39749708993498739</v>
      </c>
      <c r="Y739" s="31">
        <f>'BASE '!AH739/SUM('BASE '!$AH739:$AK739)</f>
        <v>0.64603580562659846</v>
      </c>
      <c r="Z739" s="31">
        <f>'BASE '!AI739/SUM('BASE '!$AH739:$AK739)</f>
        <v>0.34526854219948849</v>
      </c>
      <c r="AA739" s="31">
        <f>'BASE '!AJ739/SUM('BASE '!$AH739:$AK739)</f>
        <v>5.1150895140664968E-4</v>
      </c>
      <c r="AB739" s="31">
        <f>'BASE '!AK739/SUM('BASE '!$AH739:$AK739)</f>
        <v>8.1841432225063949E-3</v>
      </c>
      <c r="AC739" s="31">
        <f>'BASE '!AB739/'BASE '!AA739</f>
        <v>0.4573961399067763</v>
      </c>
      <c r="AD739" s="31">
        <f>'BASE '!AF739/'BASE '!AA739</f>
        <v>0.13904773523237315</v>
      </c>
      <c r="AE739" s="31">
        <f>'BASE '!AG739/'BASE '!AA739</f>
        <v>0.40354087561187613</v>
      </c>
      <c r="AF739" s="31">
        <f>'BASE '!AA739/'BASE '!G739</f>
        <v>0.49611647391410096</v>
      </c>
      <c r="DV739" s="5"/>
      <c r="DW739" s="5"/>
      <c r="DX739" s="5"/>
      <c r="DY739" s="5"/>
      <c r="DZ739" s="5"/>
      <c r="EA739" s="5"/>
      <c r="EB739" s="5"/>
    </row>
    <row r="740" spans="1:132">
      <c r="A740" t="s">
        <v>1702</v>
      </c>
      <c r="B740" t="s">
        <v>1696</v>
      </c>
      <c r="C740" t="s">
        <v>1696</v>
      </c>
      <c r="D740" s="31">
        <f>'BASE '!Z740/'BASE '!AA740</f>
        <v>608.24685802634917</v>
      </c>
      <c r="E740" s="31">
        <f>'BASE '!AA740/'BASE '!CV740</f>
        <v>42.533520599250934</v>
      </c>
      <c r="F740" s="31">
        <f>'BASE '!Z740/'BASE '!CV740</f>
        <v>25870.880265293377</v>
      </c>
      <c r="G740" s="31">
        <f>SUM(OTEs!D740:K740,OTEs!M740,OTEs!N740,OTEs!O740,OTEs!Q740)/'BASE '!AA740</f>
        <v>0.60450375484122842</v>
      </c>
      <c r="H740" s="31">
        <f>OTEs!D740/OTEs!$T740</f>
        <v>7.3833552467929359E-2</v>
      </c>
      <c r="I740" s="31">
        <f>OTEs!E740/OTEs!$T740</f>
        <v>0</v>
      </c>
      <c r="J740" s="31">
        <f>OTEs!F740/OTEs!$T740</f>
        <v>3.8348554303921915E-2</v>
      </c>
      <c r="K740" s="31">
        <f>OTEs!G740/OTEs!$T740</f>
        <v>0</v>
      </c>
      <c r="L740" s="31">
        <f>OTEs!H740/OTEs!$T740</f>
        <v>2.7784193880814469E-2</v>
      </c>
      <c r="M740" s="31">
        <f>OTEs!I740/OTEs!$T740</f>
        <v>5.4783649005602745E-4</v>
      </c>
      <c r="N740" s="31">
        <f>OTEs!J740/OTEs!$T740</f>
        <v>2.961278324627175E-4</v>
      </c>
      <c r="O740" s="31">
        <f>OTEs!K740/OTEs!$T740</f>
        <v>0.12548713028440117</v>
      </c>
      <c r="P740" s="31">
        <f>OTEs!L740/OTEs!$T740</f>
        <v>1.4379967544389562E-2</v>
      </c>
      <c r="Q740" s="31">
        <f>OTEs!M740/OTEs!$T740</f>
        <v>1.3152517678831598E-2</v>
      </c>
      <c r="R740" s="31">
        <f>OTEs!N740/OTEs!$T740</f>
        <v>0.19568275233052601</v>
      </c>
      <c r="S740" s="31">
        <f>OTEs!O740/OTEs!$T740</f>
        <v>0.13440205868069127</v>
      </c>
      <c r="T740" s="31">
        <f>OTEs!P740/OTEs!$T740</f>
        <v>3.4849803963374906E-2</v>
      </c>
      <c r="U740" s="31">
        <f>OTEs!Q740/OTEs!$T740</f>
        <v>3.4202764649443872E-4</v>
      </c>
      <c r="V740" s="31">
        <f>OTEs!R740/OTEs!$T740</f>
        <v>0.11991696575577745</v>
      </c>
      <c r="W740" s="31">
        <f>OTEs!S740/OTEs!$T740</f>
        <v>0.22097651114032907</v>
      </c>
      <c r="X740" s="31">
        <f>SUM('BASE '!AH740:AK740)/'BASE '!AA740</f>
        <v>0.29991766793320096</v>
      </c>
      <c r="Y740" s="31">
        <f>'BASE '!AH740/SUM('BASE '!$AH740:$AK740)</f>
        <v>0.64391270307300841</v>
      </c>
      <c r="Z740" s="31">
        <f>'BASE '!AI740/SUM('BASE '!$AH740:$AK740)</f>
        <v>0.34360931689175966</v>
      </c>
      <c r="AA740" s="31">
        <f>'BASE '!AJ740/SUM('BASE '!$AH740:$AK740)</f>
        <v>1.9083969465648854E-3</v>
      </c>
      <c r="AB740" s="31">
        <f>'BASE '!AK740/SUM('BASE '!$AH740:$AK740)</f>
        <v>1.0569583088667059E-2</v>
      </c>
      <c r="AC740" s="31">
        <f>'BASE '!AB740/'BASE '!AA740</f>
        <v>0.30880101909781082</v>
      </c>
      <c r="AD740" s="31">
        <f>'BASE '!AF740/'BASE '!AA740</f>
        <v>0.29307133831435001</v>
      </c>
      <c r="AE740" s="31">
        <f>'BASE '!AG740/'BASE '!AA740</f>
        <v>0.39772552161987246</v>
      </c>
      <c r="AF740" s="31">
        <f>'BASE '!AA740/'BASE '!G740</f>
        <v>0.76321008458058637</v>
      </c>
      <c r="DV740" s="5"/>
      <c r="DW740" s="5"/>
      <c r="DX740" s="5"/>
      <c r="DY740" s="5"/>
      <c r="DZ740" s="5"/>
      <c r="EA740" s="5"/>
      <c r="EB740" s="5"/>
    </row>
    <row r="741" spans="1:132">
      <c r="A741" t="s">
        <v>1710</v>
      </c>
      <c r="B741" t="s">
        <v>1709</v>
      </c>
      <c r="C741" t="s">
        <v>1711</v>
      </c>
      <c r="D741" s="31">
        <f>'BASE '!Z741/'BASE '!AA741</f>
        <v>635.77054858419285</v>
      </c>
      <c r="E741" s="31">
        <f>'BASE '!AA741/'BASE '!CV741</f>
        <v>4.5300595238095251</v>
      </c>
      <c r="F741" s="31">
        <f>'BASE '!Z741/'BASE '!CV741</f>
        <v>2880.078428571429</v>
      </c>
      <c r="G741" s="31">
        <f>SUM(OTEs!D741:K741,OTEs!M741,OTEs!N741,OTEs!O741,OTEs!Q741)/'BASE '!AA741</f>
        <v>0.67932461730503912</v>
      </c>
      <c r="H741" s="31">
        <f>OTEs!D741/OTEs!$T741</f>
        <v>1.2606993563798021E-2</v>
      </c>
      <c r="I741" s="31">
        <f>OTEs!E741/OTEs!$T741</f>
        <v>0</v>
      </c>
      <c r="J741" s="31">
        <f>OTEs!F741/OTEs!$T741</f>
        <v>0</v>
      </c>
      <c r="K741" s="31">
        <f>OTEs!G741/OTEs!$T741</f>
        <v>0</v>
      </c>
      <c r="L741" s="31">
        <f>OTEs!H741/OTEs!$T741</f>
        <v>4.671222878375688E-2</v>
      </c>
      <c r="M741" s="31">
        <f>OTEs!I741/OTEs!$T741</f>
        <v>0.19859332492867093</v>
      </c>
      <c r="N741" s="31">
        <f>OTEs!J741/OTEs!$T741</f>
        <v>1.1611704598235021E-2</v>
      </c>
      <c r="O741" s="31">
        <f>OTEs!K741/OTEs!$T741</f>
        <v>0.32678654369318555</v>
      </c>
      <c r="P741" s="31">
        <f>OTEs!L741/OTEs!$T741</f>
        <v>4.5385176829672878E-2</v>
      </c>
      <c r="Q741" s="31">
        <f>OTEs!M741/OTEs!$T741</f>
        <v>0</v>
      </c>
      <c r="R741" s="31">
        <f>OTEs!N741/OTEs!$T741</f>
        <v>0</v>
      </c>
      <c r="S741" s="31">
        <f>OTEs!O741/OTEs!$T741</f>
        <v>8.9775064693782755E-2</v>
      </c>
      <c r="T741" s="31">
        <f>OTEs!P741/OTEs!$T741</f>
        <v>3.8152743679915065E-2</v>
      </c>
      <c r="U741" s="31">
        <f>OTEs!Q741/OTEs!$T741</f>
        <v>0</v>
      </c>
      <c r="V741" s="31">
        <f>OTEs!R741/OTEs!$T741</f>
        <v>4.8503748921770284E-2</v>
      </c>
      <c r="W741" s="31">
        <f>OTEs!S741/OTEs!$T741</f>
        <v>0.18187247030721251</v>
      </c>
      <c r="X741" s="31">
        <f>SUM('BASE '!AH741:AK741)/'BASE '!AA741</f>
        <v>0.1057749162341502</v>
      </c>
      <c r="Y741" s="31">
        <f>'BASE '!AH741/SUM('BASE '!$AH741:$AK741)</f>
        <v>0</v>
      </c>
      <c r="Z741" s="31">
        <f>'BASE '!AI741/SUM('BASE '!$AH741:$AK741)</f>
        <v>0.83850931677018625</v>
      </c>
      <c r="AA741" s="31">
        <f>'BASE '!AJ741/SUM('BASE '!$AH741:$AK741)</f>
        <v>0.16149068322981366</v>
      </c>
      <c r="AB741" s="31">
        <f>'BASE '!AK741/SUM('BASE '!$AH741:$AK741)</f>
        <v>0</v>
      </c>
      <c r="AC741" s="31">
        <f>'BASE '!AB741/'BASE '!AA741</f>
        <v>0.30063727744563429</v>
      </c>
      <c r="AD741" s="31">
        <f>'BASE '!AF741/'BASE '!AA741</f>
        <v>0.55679653110833716</v>
      </c>
      <c r="AE741" s="31">
        <f>'BASE '!AG741/'BASE '!AA741</f>
        <v>0.10150450036134287</v>
      </c>
      <c r="AF741" s="31">
        <f>'BASE '!AA741/'BASE '!G741</f>
        <v>4.8051624933507661E-2</v>
      </c>
      <c r="DV741" s="5"/>
      <c r="DW741" s="5"/>
      <c r="DX741" s="5"/>
      <c r="DY741" s="5"/>
      <c r="DZ741" s="5"/>
      <c r="EA741" s="5"/>
      <c r="EB741" s="5"/>
    </row>
    <row r="742" spans="1:132">
      <c r="A742" t="s">
        <v>1712</v>
      </c>
      <c r="B742" t="s">
        <v>1709</v>
      </c>
      <c r="C742" t="s">
        <v>1713</v>
      </c>
      <c r="D742" s="31">
        <f>'BASE '!Z742/'BASE '!AA742</f>
        <v>503.416471765354</v>
      </c>
      <c r="E742" s="31">
        <f>'BASE '!AA742/'BASE '!CV742</f>
        <v>8.5942995169082117</v>
      </c>
      <c r="F742" s="31">
        <f>'BASE '!Z742/'BASE '!CV742</f>
        <v>4326.5119400966187</v>
      </c>
      <c r="G742" s="31">
        <f>SUM(OTEs!D742:K742,OTEs!M742,OTEs!N742,OTEs!O742,OTEs!Q742)/'BASE '!AA742</f>
        <v>0.43876965970028436</v>
      </c>
      <c r="H742" s="31">
        <f>OTEs!D742/OTEs!$T742</f>
        <v>0.30653402057214879</v>
      </c>
      <c r="I742" s="31">
        <f>OTEs!E742/OTEs!$T742</f>
        <v>0</v>
      </c>
      <c r="J742" s="31">
        <f>OTEs!F742/OTEs!$T742</f>
        <v>8.6430034436966834E-3</v>
      </c>
      <c r="K742" s="31">
        <f>OTEs!G742/OTEs!$T742</f>
        <v>0</v>
      </c>
      <c r="L742" s="31">
        <f>OTEs!H742/OTEs!$T742</f>
        <v>3.3761732201940172E-3</v>
      </c>
      <c r="M742" s="31">
        <f>OTEs!I742/OTEs!$T742</f>
        <v>3.3761732201940172E-3</v>
      </c>
      <c r="N742" s="31">
        <f>OTEs!J742/OTEs!$T742</f>
        <v>0</v>
      </c>
      <c r="O742" s="31">
        <f>OTEs!K742/OTEs!$T742</f>
        <v>0.10579801481014653</v>
      </c>
      <c r="P742" s="31">
        <f>OTEs!L742/OTEs!$T742</f>
        <v>0.46512413063539582</v>
      </c>
      <c r="Q742" s="31">
        <f>OTEs!M742/OTEs!$T742</f>
        <v>0</v>
      </c>
      <c r="R742" s="31">
        <f>OTEs!N742/OTEs!$T742</f>
        <v>5.626955366990029E-3</v>
      </c>
      <c r="S742" s="31">
        <f>OTEs!O742/OTEs!$T742</f>
        <v>4.5803416687298839E-3</v>
      </c>
      <c r="T742" s="31">
        <f>OTEs!P742/OTEs!$T742</f>
        <v>5.4018771523104275E-2</v>
      </c>
      <c r="U742" s="31">
        <f>OTEs!Q742/OTEs!$T742</f>
        <v>1.2941997344077067E-3</v>
      </c>
      <c r="V742" s="31">
        <f>OTEs!R742/OTEs!$T742</f>
        <v>2.3295595219338717E-3</v>
      </c>
      <c r="W742" s="31">
        <f>OTEs!S742/OTEs!$T742</f>
        <v>3.9298656283058363E-2</v>
      </c>
      <c r="X742" s="31">
        <f>SUM('BASE '!AH742:AK742)/'BASE '!AA742</f>
        <v>8.7801148947173155E-2</v>
      </c>
      <c r="Y742" s="31">
        <f>'BASE '!AH742/SUM('BASE '!$AH742:$AK742)</f>
        <v>0.14084507042253522</v>
      </c>
      <c r="Z742" s="31">
        <f>'BASE '!AI742/SUM('BASE '!$AH742:$AK742)</f>
        <v>0.12035851472471192</v>
      </c>
      <c r="AA742" s="31">
        <f>'BASE '!AJ742/SUM('BASE '!$AH742:$AK742)</f>
        <v>3.2010243277848911E-2</v>
      </c>
      <c r="AB742" s="31">
        <f>'BASE '!AK742/SUM('BASE '!$AH742:$AK742)</f>
        <v>0.70678617157490409</v>
      </c>
      <c r="AC742" s="31">
        <f>'BASE '!AB742/'BASE '!AA742</f>
        <v>0.33524075052557023</v>
      </c>
      <c r="AD742" s="31">
        <f>'BASE '!AF742/'BASE '!AA742</f>
        <v>0.59213499567177441</v>
      </c>
      <c r="AE742" s="31">
        <f>'BASE '!AG742/'BASE '!AA742</f>
        <v>6.6429832154781848E-2</v>
      </c>
      <c r="AF742" s="31">
        <f>'BASE '!AA742/'BASE '!G742</f>
        <v>0.36976527483866162</v>
      </c>
      <c r="DV742" s="5"/>
      <c r="DW742" s="5"/>
      <c r="DX742" s="5"/>
      <c r="DY742" s="5"/>
      <c r="DZ742" s="5"/>
      <c r="EA742" s="5"/>
      <c r="EB742" s="5"/>
    </row>
    <row r="743" spans="1:132">
      <c r="A743" t="s">
        <v>1714</v>
      </c>
      <c r="B743" t="s">
        <v>1709</v>
      </c>
      <c r="C743" t="s">
        <v>1715</v>
      </c>
      <c r="D743" s="31">
        <f>'BASE '!Z743/'BASE '!AA743</f>
        <v>940.88832581289148</v>
      </c>
      <c r="E743" s="31">
        <f>'BASE '!AA743/'BASE '!CV743</f>
        <v>4.8177865612648221</v>
      </c>
      <c r="F743" s="31">
        <f>'BASE '!Z743/'BASE '!CV743</f>
        <v>4532.9991317523054</v>
      </c>
      <c r="G743" s="31">
        <f>SUM(OTEs!D743:K743,OTEs!M743,OTEs!N743,OTEs!O743,OTEs!Q743)/'BASE '!AA743</f>
        <v>0.54973063144365142</v>
      </c>
      <c r="H743" s="31">
        <f>OTEs!D743/OTEs!$T743</f>
        <v>0.20732723887854623</v>
      </c>
      <c r="I743" s="31">
        <f>OTEs!E743/OTEs!$T743</f>
        <v>0</v>
      </c>
      <c r="J743" s="31">
        <f>OTEs!F743/OTEs!$T743</f>
        <v>7.8357275834282682E-3</v>
      </c>
      <c r="K743" s="31">
        <f>OTEs!G743/OTEs!$T743</f>
        <v>1.7171913640278973E-2</v>
      </c>
      <c r="L743" s="31">
        <f>OTEs!H743/OTEs!$T743</f>
        <v>0</v>
      </c>
      <c r="M743" s="31">
        <f>OTEs!I743/OTEs!$T743</f>
        <v>8.2955903192642191E-2</v>
      </c>
      <c r="N743" s="31">
        <f>OTEs!J743/OTEs!$T743</f>
        <v>0</v>
      </c>
      <c r="O743" s="31">
        <f>OTEs!K743/OTEs!$T743</f>
        <v>0.17026035733140679</v>
      </c>
      <c r="P743" s="31">
        <f>OTEs!L743/OTEs!$T743</f>
        <v>8.4734224346328033E-2</v>
      </c>
      <c r="Q743" s="31">
        <f>OTEs!M743/OTEs!$T743</f>
        <v>0</v>
      </c>
      <c r="R743" s="31">
        <f>OTEs!N743/OTEs!$T743</f>
        <v>0</v>
      </c>
      <c r="S743" s="31">
        <f>OTEs!O743/OTEs!$T743</f>
        <v>5.5919864403012026E-2</v>
      </c>
      <c r="T743" s="31">
        <f>OTEs!P743/OTEs!$T743</f>
        <v>5.3446886548667638E-2</v>
      </c>
      <c r="U743" s="31">
        <f>OTEs!Q743/OTEs!$T743</f>
        <v>1.7088554836199948E-2</v>
      </c>
      <c r="V743" s="31">
        <f>OTEs!R743/OTEs!$T743</f>
        <v>0.19678235016254966</v>
      </c>
      <c r="W743" s="31">
        <f>OTEs!S743/OTEs!$T743</f>
        <v>0.10647697907694016</v>
      </c>
      <c r="X743" s="31">
        <f>SUM('BASE '!AH743:AK743)/'BASE '!AA743</f>
        <v>0.21016216807504032</v>
      </c>
      <c r="Y743" s="31">
        <f>'BASE '!AH743/SUM('BASE '!$AH743:$AK743)</f>
        <v>0</v>
      </c>
      <c r="Z743" s="31">
        <f>'BASE '!AI743/SUM('BASE '!$AH743:$AK743)</f>
        <v>0.55497722836694863</v>
      </c>
      <c r="AA743" s="31">
        <f>'BASE '!AJ743/SUM('BASE '!$AH743:$AK743)</f>
        <v>0.34092387768379961</v>
      </c>
      <c r="AB743" s="31">
        <f>'BASE '!AK743/SUM('BASE '!$AH743:$AK743)</f>
        <v>0.1040988939492518</v>
      </c>
      <c r="AC743" s="31">
        <f>'BASE '!AB743/'BASE '!AA743</f>
        <v>0.53020482949107117</v>
      </c>
      <c r="AD743" s="31">
        <f>'BASE '!AF743/'BASE '!AA743</f>
        <v>0.38444499138567562</v>
      </c>
      <c r="AE743" s="31">
        <f>'BASE '!AG743/'BASE '!AA743</f>
        <v>7.6366669401372822E-2</v>
      </c>
      <c r="AF743" s="31">
        <f>'BASE '!AA743/'BASE '!G743</f>
        <v>0.13218477166920897</v>
      </c>
      <c r="DV743" s="5"/>
      <c r="DW743" s="5"/>
      <c r="DX743" s="5"/>
      <c r="DY743" s="5"/>
      <c r="DZ743" s="5"/>
      <c r="EA743" s="5"/>
      <c r="EB743" s="5"/>
    </row>
    <row r="744" spans="1:132">
      <c r="A744" t="s">
        <v>1716</v>
      </c>
      <c r="B744" t="s">
        <v>1709</v>
      </c>
      <c r="C744" t="s">
        <v>377</v>
      </c>
      <c r="D744" s="31">
        <f>'BASE '!Z744/'BASE '!AA744</f>
        <v>750.99889676907424</v>
      </c>
      <c r="E744" s="31">
        <f>'BASE '!AA744/'BASE '!CV744</f>
        <v>42.126609848484847</v>
      </c>
      <c r="F744" s="31">
        <f>'BASE '!Z744/'BASE '!CV744</f>
        <v>31637.037520833335</v>
      </c>
      <c r="G744" s="31">
        <f>SUM(OTEs!D744:K744,OTEs!M744,OTEs!N744,OTEs!O744,OTEs!Q744)/'BASE '!AA744</f>
        <v>0.59711322964458247</v>
      </c>
      <c r="H744" s="31">
        <f>OTEs!D744/OTEs!$T744</f>
        <v>1.1144297853007723E-2</v>
      </c>
      <c r="I744" s="31">
        <f>OTEs!E744/OTEs!$T744</f>
        <v>0</v>
      </c>
      <c r="J744" s="31">
        <f>OTEs!F744/OTEs!$T744</f>
        <v>1.5307384699812425E-2</v>
      </c>
      <c r="K744" s="31">
        <f>OTEs!G744/OTEs!$T744</f>
        <v>1.5068979942512966E-3</v>
      </c>
      <c r="L744" s="31">
        <f>OTEs!H744/OTEs!$T744</f>
        <v>1.5496309224464827E-2</v>
      </c>
      <c r="M744" s="31">
        <f>OTEs!I744/OTEs!$T744</f>
        <v>5.7756926108019843E-3</v>
      </c>
      <c r="N744" s="31">
        <f>OTEs!J744/OTEs!$T744</f>
        <v>3.845963537566742E-3</v>
      </c>
      <c r="O744" s="31">
        <f>OTEs!K744/OTEs!$T744</f>
        <v>2.3793244598782785E-2</v>
      </c>
      <c r="P744" s="31">
        <f>OTEs!L744/OTEs!$T744</f>
        <v>1.7295590411630553E-3</v>
      </c>
      <c r="Q744" s="31">
        <f>OTEs!M744/OTEs!$T744</f>
        <v>0.15648798305077119</v>
      </c>
      <c r="R744" s="31">
        <f>OTEs!N744/OTEs!$T744</f>
        <v>0.12407843066694856</v>
      </c>
      <c r="S744" s="31">
        <f>OTEs!O744/OTEs!$T744</f>
        <v>0.23999262294713258</v>
      </c>
      <c r="T744" s="31">
        <f>OTEs!P744/OTEs!$T744</f>
        <v>0.17658820301289632</v>
      </c>
      <c r="U744" s="31">
        <f>OTEs!Q744/OTEs!$T744</f>
        <v>0</v>
      </c>
      <c r="V744" s="31">
        <f>OTEs!R744/OTEs!$T744</f>
        <v>2.8923445083689063E-3</v>
      </c>
      <c r="W744" s="31">
        <f>OTEs!S744/OTEs!$T744</f>
        <v>0.22136106625403151</v>
      </c>
      <c r="X744" s="31">
        <f>SUM('BASE '!AH744:AK744)/'BASE '!AA744</f>
        <v>0.21164104420072066</v>
      </c>
      <c r="Y744" s="31">
        <f>'BASE '!AH744/SUM('BASE '!$AH744:$AK744)</f>
        <v>0.60754115772703143</v>
      </c>
      <c r="Z744" s="31">
        <f>'BASE '!AI744/SUM('BASE '!$AH744:$AK744)</f>
        <v>0.33223579394583119</v>
      </c>
      <c r="AA744" s="31">
        <f>'BASE '!AJ744/SUM('BASE '!$AH744:$AK744)</f>
        <v>4.4928305894848648E-2</v>
      </c>
      <c r="AB744" s="31">
        <f>'BASE '!AK744/SUM('BASE '!$AH744:$AK744)</f>
        <v>1.5294742432288903E-2</v>
      </c>
      <c r="AC744" s="31">
        <f>'BASE '!AB744/'BASE '!AA744</f>
        <v>0.19579775073787758</v>
      </c>
      <c r="AD744" s="31">
        <f>'BASE '!AF744/'BASE '!AA744</f>
        <v>0.16208579386184774</v>
      </c>
      <c r="AE744" s="31">
        <f>'BASE '!AG744/'BASE '!AA744</f>
        <v>0.64125550457787561</v>
      </c>
      <c r="AF744" s="31">
        <f>'BASE '!AA744/'BASE '!G744</f>
        <v>0.23736286297223536</v>
      </c>
      <c r="DV744" s="5"/>
      <c r="DW744" s="5"/>
      <c r="DX744" s="5"/>
      <c r="DY744" s="5"/>
      <c r="DZ744" s="5"/>
      <c r="EA744" s="5"/>
      <c r="EB744" s="5"/>
    </row>
    <row r="745" spans="1:132">
      <c r="A745" t="s">
        <v>1717</v>
      </c>
      <c r="B745" t="s">
        <v>1709</v>
      </c>
      <c r="C745" t="s">
        <v>1718</v>
      </c>
      <c r="D745" s="31">
        <f>'BASE '!Z745/'BASE '!AA745</f>
        <v>996.85107792093186</v>
      </c>
      <c r="E745" s="31">
        <f>'BASE '!AA745/'BASE '!CV745</f>
        <v>3.1477777777777778</v>
      </c>
      <c r="F745" s="31">
        <f>'BASE '!Z745/'BASE '!CV745</f>
        <v>3137.8656708333333</v>
      </c>
      <c r="G745" s="31">
        <f>SUM(OTEs!D745:K745,OTEs!M745,OTEs!N745,OTEs!O745,OTEs!Q745)/'BASE '!AA745</f>
        <v>0.71761383692199077</v>
      </c>
      <c r="H745" s="31">
        <f>OTEs!D745/OTEs!$T745</f>
        <v>0</v>
      </c>
      <c r="I745" s="31">
        <f>OTEs!E745/OTEs!$T745</f>
        <v>0</v>
      </c>
      <c r="J745" s="31">
        <f>OTEs!F745/OTEs!$T745</f>
        <v>0</v>
      </c>
      <c r="K745" s="31">
        <f>OTEs!G745/OTEs!$T745</f>
        <v>0</v>
      </c>
      <c r="L745" s="31">
        <f>OTEs!H745/OTEs!$T745</f>
        <v>0.38182463298886771</v>
      </c>
      <c r="M745" s="31">
        <f>OTEs!I745/OTEs!$T745</f>
        <v>8.755045017075444E-2</v>
      </c>
      <c r="N745" s="31">
        <f>OTEs!J745/OTEs!$T745</f>
        <v>0</v>
      </c>
      <c r="O745" s="31">
        <f>OTEs!K745/OTEs!$T745</f>
        <v>0.12356411052468179</v>
      </c>
      <c r="P745" s="31">
        <f>OTEs!L745/OTEs!$T745</f>
        <v>0.12697919900651972</v>
      </c>
      <c r="Q745" s="31">
        <f>OTEs!M745/OTEs!$T745</f>
        <v>0</v>
      </c>
      <c r="R745" s="31">
        <f>OTEs!N745/OTEs!$T745</f>
        <v>0</v>
      </c>
      <c r="S745" s="31">
        <f>OTEs!O745/OTEs!$T745</f>
        <v>0.11398412205614938</v>
      </c>
      <c r="T745" s="31">
        <f>OTEs!P745/OTEs!$T745</f>
        <v>1.8494699960083384E-2</v>
      </c>
      <c r="U745" s="31">
        <f>OTEs!Q745/OTEs!$T745</f>
        <v>1.4414334501264028E-2</v>
      </c>
      <c r="V745" s="31">
        <f>OTEs!R745/OTEs!$T745</f>
        <v>1.8672107153945093E-2</v>
      </c>
      <c r="W745" s="31">
        <f>OTEs!S745/OTEs!$T745</f>
        <v>0.11451634363773452</v>
      </c>
      <c r="X745" s="31">
        <f>SUM('BASE '!AH745:AK745)/'BASE '!AA745</f>
        <v>0.11780797740910695</v>
      </c>
      <c r="Y745" s="31">
        <f>'BASE '!AH745/SUM('BASE '!$AH745:$AK745)</f>
        <v>5.2434456928838948E-2</v>
      </c>
      <c r="Z745" s="31">
        <f>'BASE '!AI745/SUM('BASE '!$AH745:$AK745)</f>
        <v>0.6966292134831461</v>
      </c>
      <c r="AA745" s="31">
        <f>'BASE '!AJ745/SUM('BASE '!$AH745:$AK745)</f>
        <v>0.25093632958801498</v>
      </c>
      <c r="AB745" s="31">
        <f>'BASE '!AK745/SUM('BASE '!$AH745:$AK745)</f>
        <v>0</v>
      </c>
      <c r="AC745" s="31">
        <f>'BASE '!AB745/'BASE '!AA745</f>
        <v>0.10624779385810096</v>
      </c>
      <c r="AD745" s="31">
        <f>'BASE '!AF745/'BASE '!AA745</f>
        <v>0.75578009177550298</v>
      </c>
      <c r="AE745" s="31">
        <f>'BASE '!AG745/'BASE '!AA745</f>
        <v>0.12230850688316272</v>
      </c>
      <c r="AF745" s="31">
        <f>'BASE '!AA745/'BASE '!G745</f>
        <v>0.13278428384880436</v>
      </c>
      <c r="DV745" s="5"/>
      <c r="DW745" s="5"/>
      <c r="DX745" s="5"/>
      <c r="DY745" s="5"/>
      <c r="DZ745" s="5"/>
      <c r="EA745" s="5"/>
      <c r="EB745" s="5"/>
    </row>
    <row r="746" spans="1:132">
      <c r="A746" t="s">
        <v>1719</v>
      </c>
      <c r="B746" t="s">
        <v>1709</v>
      </c>
      <c r="C746" t="s">
        <v>1720</v>
      </c>
      <c r="D746" s="31">
        <f>'BASE '!Z746/'BASE '!AA746</f>
        <v>935.51414521736172</v>
      </c>
      <c r="E746" s="31">
        <f>'BASE '!AA746/'BASE '!CV746</f>
        <v>2.9955563093622795</v>
      </c>
      <c r="F746" s="31">
        <f>'BASE '!Z746/'BASE '!CV746</f>
        <v>2802.3853002035275</v>
      </c>
      <c r="G746" s="31">
        <f>SUM(OTEs!D746:K746,OTEs!M746,OTEs!N746,OTEs!O746,OTEs!Q746)/'BASE '!AA746</f>
        <v>0.70713064353576649</v>
      </c>
      <c r="H746" s="31">
        <f>OTEs!D746/OTEs!$T746</f>
        <v>2.4086712163789645E-3</v>
      </c>
      <c r="I746" s="31">
        <f>OTEs!E746/OTEs!$T746</f>
        <v>0</v>
      </c>
      <c r="J746" s="31">
        <f>OTEs!F746/OTEs!$T746</f>
        <v>0</v>
      </c>
      <c r="K746" s="31">
        <f>OTEs!G746/OTEs!$T746</f>
        <v>3.7735849056603774E-3</v>
      </c>
      <c r="L746" s="31">
        <f>OTEs!H746/OTEs!$T746</f>
        <v>1.6860698514652748E-2</v>
      </c>
      <c r="M746" s="31">
        <f>OTEs!I746/OTEs!$T746</f>
        <v>5.9241842059987379E-2</v>
      </c>
      <c r="N746" s="31">
        <f>OTEs!J746/OTEs!$T746</f>
        <v>0</v>
      </c>
      <c r="O746" s="31">
        <f>OTEs!K746/OTEs!$T746</f>
        <v>0.53043528129838846</v>
      </c>
      <c r="P746" s="31">
        <f>OTEs!L746/OTEs!$T746</f>
        <v>0.10296495956873315</v>
      </c>
      <c r="Q746" s="31">
        <f>OTEs!M746/OTEs!$T746</f>
        <v>4.702643803406549E-3</v>
      </c>
      <c r="R746" s="31">
        <f>OTEs!N746/OTEs!$T746</f>
        <v>0</v>
      </c>
      <c r="S746" s="31">
        <f>OTEs!O746/OTEs!$T746</f>
        <v>9.5738945919596252E-2</v>
      </c>
      <c r="T746" s="31">
        <f>OTEs!P746/OTEs!$T746</f>
        <v>1.824855192980444E-2</v>
      </c>
      <c r="U746" s="31">
        <f>OTEs!Q746/OTEs!$T746</f>
        <v>3.0853931295521018E-3</v>
      </c>
      <c r="V746" s="31">
        <f>OTEs!R746/OTEs!$T746</f>
        <v>2.7068876526925505E-2</v>
      </c>
      <c r="W746" s="31">
        <f>OTEs!S746/OTEs!$T746</f>
        <v>0.13547055112691403</v>
      </c>
      <c r="X746" s="31">
        <f>SUM('BASE '!AH746:AK746)/'BASE '!AA746</f>
        <v>0.20088552695648235</v>
      </c>
      <c r="Y746" s="31">
        <f>'BASE '!AH746/SUM('BASE '!$AH746:$AK746)</f>
        <v>8.3427282976324693E-2</v>
      </c>
      <c r="Z746" s="31">
        <f>'BASE '!AI746/SUM('BASE '!$AH746:$AK746)</f>
        <v>0.37711386696730553</v>
      </c>
      <c r="AA746" s="31">
        <f>'BASE '!AJ746/SUM('BASE '!$AH746:$AK746)</f>
        <v>0.10653889515219843</v>
      </c>
      <c r="AB746" s="31">
        <f>'BASE '!AK746/SUM('BASE '!$AH746:$AK746)</f>
        <v>0.43291995490417134</v>
      </c>
      <c r="AC746" s="31">
        <f>'BASE '!AB746/'BASE '!AA746</f>
        <v>8.8983002864940153E-2</v>
      </c>
      <c r="AD746" s="31">
        <f>'BASE '!AF746/'BASE '!AA746</f>
        <v>0.85217814718771578</v>
      </c>
      <c r="AE746" s="31">
        <f>'BASE '!AG746/'BASE '!AA746</f>
        <v>4.0494173866763294E-2</v>
      </c>
      <c r="AF746" s="31">
        <f>'BASE '!AA746/'BASE '!G746</f>
        <v>0.2521568287082655</v>
      </c>
      <c r="DV746" s="5"/>
      <c r="DW746" s="5"/>
      <c r="DX746" s="5"/>
      <c r="DY746" s="5"/>
      <c r="DZ746" s="5"/>
      <c r="EA746" s="5"/>
      <c r="EB746" s="5"/>
    </row>
    <row r="747" spans="1:132">
      <c r="A747" t="s">
        <v>1721</v>
      </c>
      <c r="B747" t="s">
        <v>1709</v>
      </c>
      <c r="C747" t="s">
        <v>1722</v>
      </c>
      <c r="D747" s="31">
        <f>'BASE '!Z747/'BASE '!AA747</f>
        <v>987.56078733019422</v>
      </c>
      <c r="E747" s="31">
        <f>'BASE '!AA747/'BASE '!CV747</f>
        <v>8.1039473684210535</v>
      </c>
      <c r="F747" s="31">
        <f>'BASE '!Z747/'BASE '!CV747</f>
        <v>8003.1406436403504</v>
      </c>
      <c r="G747" s="31">
        <f>SUM(OTEs!D747:K747,OTEs!M747,OTEs!N747,OTEs!O747,OTEs!Q747)/'BASE '!AA747</f>
        <v>0.50445148021865027</v>
      </c>
      <c r="H747" s="31">
        <f>OTEs!D747/OTEs!$T747</f>
        <v>4.2780233246588729E-2</v>
      </c>
      <c r="I747" s="31">
        <f>OTEs!E747/OTEs!$T747</f>
        <v>0</v>
      </c>
      <c r="J747" s="31">
        <f>OTEs!F747/OTEs!$T747</f>
        <v>0</v>
      </c>
      <c r="K747" s="31">
        <f>OTEs!G747/OTEs!$T747</f>
        <v>0</v>
      </c>
      <c r="L747" s="31">
        <f>OTEs!H747/OTEs!$T747</f>
        <v>1.5132113401352112E-2</v>
      </c>
      <c r="M747" s="31">
        <f>OTEs!I747/OTEs!$T747</f>
        <v>0</v>
      </c>
      <c r="N747" s="31">
        <f>OTEs!J747/OTEs!$T747</f>
        <v>1.2667465267737894E-2</v>
      </c>
      <c r="O747" s="31">
        <f>OTEs!K747/OTEs!$T747</f>
        <v>0.19240778222974925</v>
      </c>
      <c r="P747" s="31">
        <f>OTEs!L747/OTEs!$T747</f>
        <v>7.9488344555055268E-2</v>
      </c>
      <c r="Q747" s="31">
        <f>OTEs!M747/OTEs!$T747</f>
        <v>0</v>
      </c>
      <c r="R747" s="31">
        <f>OTEs!N747/OTEs!$T747</f>
        <v>0</v>
      </c>
      <c r="S747" s="31">
        <f>OTEs!O747/OTEs!$T747</f>
        <v>0.25036143582965009</v>
      </c>
      <c r="T747" s="31">
        <f>OTEs!P747/OTEs!$T747</f>
        <v>0.2237735277513872</v>
      </c>
      <c r="U747" s="31">
        <f>OTEs!Q747/OTEs!$T747</f>
        <v>0</v>
      </c>
      <c r="V747" s="31">
        <f>OTEs!R747/OTEs!$T747</f>
        <v>0.10715023338427856</v>
      </c>
      <c r="W747" s="31">
        <f>OTEs!S747/OTEs!$T747</f>
        <v>7.6238864334200782E-2</v>
      </c>
      <c r="X747" s="31">
        <f>SUM('BASE '!AH747:AK747)/'BASE '!AA747</f>
        <v>0.2501758943551442</v>
      </c>
      <c r="Y747" s="31">
        <f>'BASE '!AH747/SUM('BASE '!$AH747:$AK747)</f>
        <v>0</v>
      </c>
      <c r="Z747" s="31">
        <f>'BASE '!AI747/SUM('BASE '!$AH747:$AK747)</f>
        <v>0.91887506760411031</v>
      </c>
      <c r="AA747" s="31">
        <f>'BASE '!AJ747/SUM('BASE '!$AH747:$AK747)</f>
        <v>2.9204975662520283E-2</v>
      </c>
      <c r="AB747" s="31">
        <f>'BASE '!AK747/SUM('BASE '!$AH747:$AK747)</f>
        <v>5.1919956733369382E-2</v>
      </c>
      <c r="AC747" s="31">
        <f>'BASE '!AB747/'BASE '!AA747</f>
        <v>0.33074903934621419</v>
      </c>
      <c r="AD747" s="31">
        <f>'BASE '!AF747/'BASE '!AA747</f>
        <v>0.41421767602965848</v>
      </c>
      <c r="AE747" s="31">
        <f>'BASE '!AG747/'BASE '!AA747</f>
        <v>0.2513124424960762</v>
      </c>
      <c r="AF747" s="31">
        <f>'BASE '!AA747/'BASE '!G747</f>
        <v>0.2050867928354802</v>
      </c>
      <c r="DV747" s="5"/>
      <c r="DW747" s="5"/>
      <c r="DX747" s="5"/>
      <c r="DY747" s="5"/>
      <c r="DZ747" s="5"/>
      <c r="EA747" s="5"/>
      <c r="EB747" s="5"/>
    </row>
    <row r="748" spans="1:132">
      <c r="A748" t="s">
        <v>1723</v>
      </c>
      <c r="B748" t="s">
        <v>1709</v>
      </c>
      <c r="C748" t="s">
        <v>144</v>
      </c>
      <c r="D748" s="31">
        <f>'BASE '!Z748/'BASE '!AA748</f>
        <v>1714.8036279471983</v>
      </c>
      <c r="E748" s="31">
        <f>'BASE '!AA748/'BASE '!CV748</f>
        <v>17.244298245614036</v>
      </c>
      <c r="F748" s="31">
        <f>'BASE '!Z748/'BASE '!CV748</f>
        <v>29570.585192982453</v>
      </c>
      <c r="G748" s="31">
        <f>SUM(OTEs!D748:K748,OTEs!M748,OTEs!N748,OTEs!O748,OTEs!Q748)/'BASE '!AA748</f>
        <v>0.98128036218429682</v>
      </c>
      <c r="H748" s="31">
        <f>OTEs!D748/OTEs!$T748</f>
        <v>0.94766835423715878</v>
      </c>
      <c r="I748" s="31">
        <f>OTEs!E748/OTEs!$T748</f>
        <v>0</v>
      </c>
      <c r="J748" s="31">
        <f>OTEs!F748/OTEs!$T748</f>
        <v>0</v>
      </c>
      <c r="K748" s="31">
        <f>OTEs!G748/OTEs!$T748</f>
        <v>0</v>
      </c>
      <c r="L748" s="31">
        <f>OTEs!H748/OTEs!$T748</f>
        <v>0</v>
      </c>
      <c r="M748" s="31">
        <f>OTEs!I748/OTEs!$T748</f>
        <v>0</v>
      </c>
      <c r="N748" s="31">
        <f>OTEs!J748/OTEs!$T748</f>
        <v>0</v>
      </c>
      <c r="O748" s="31">
        <f>OTEs!K748/OTEs!$T748</f>
        <v>4.9100669092019232E-3</v>
      </c>
      <c r="P748" s="31">
        <f>OTEs!L748/OTEs!$T748</f>
        <v>0</v>
      </c>
      <c r="Q748" s="31">
        <f>OTEs!M748/OTEs!$T748</f>
        <v>0</v>
      </c>
      <c r="R748" s="31">
        <f>OTEs!N748/OTEs!$T748</f>
        <v>0</v>
      </c>
      <c r="S748" s="31">
        <f>OTEs!O748/OTEs!$T748</f>
        <v>2.8951586231460047E-2</v>
      </c>
      <c r="T748" s="31">
        <f>OTEs!P748/OTEs!$T748</f>
        <v>3.8669957005113592E-3</v>
      </c>
      <c r="U748" s="31">
        <f>OTEs!Q748/OTEs!$T748</f>
        <v>0</v>
      </c>
      <c r="V748" s="31">
        <f>OTEs!R748/OTEs!$T748</f>
        <v>0</v>
      </c>
      <c r="W748" s="31">
        <f>OTEs!S748/OTEs!$T748</f>
        <v>1.4602996921667897E-2</v>
      </c>
      <c r="X748" s="31">
        <f>SUM('BASE '!AH748:AK748)/'BASE '!AA748</f>
        <v>1.8312689167535673E-2</v>
      </c>
      <c r="Y748" s="31">
        <f>'BASE '!AH748/SUM('BASE '!$AH748:$AK748)</f>
        <v>0</v>
      </c>
      <c r="Z748" s="31">
        <f>'BASE '!AI748/SUM('BASE '!$AH748:$AK748)</f>
        <v>0.95833333333333337</v>
      </c>
      <c r="AA748" s="31">
        <f>'BASE '!AJ748/SUM('BASE '!$AH748:$AK748)</f>
        <v>4.1666666666666664E-2</v>
      </c>
      <c r="AB748" s="31">
        <f>'BASE '!AK748/SUM('BASE '!$AH748:$AK748)</f>
        <v>0</v>
      </c>
      <c r="AC748" s="31">
        <f>'BASE '!AB748/'BASE '!AA748</f>
        <v>0.69628913701452289</v>
      </c>
      <c r="AD748" s="31">
        <f>'BASE '!AF748/'BASE '!AA748</f>
        <v>1.9965918050715972E-2</v>
      </c>
      <c r="AE748" s="31">
        <f>'BASE '!AG748/'BASE '!AA748</f>
        <v>0.28163389882239237</v>
      </c>
      <c r="AF748" s="31">
        <f>'BASE '!AA748/'BASE '!G748</f>
        <v>0.19624299553061625</v>
      </c>
      <c r="DV748" s="5"/>
      <c r="DW748" s="5"/>
      <c r="DX748" s="5"/>
      <c r="DY748" s="5"/>
      <c r="DZ748" s="5"/>
      <c r="EA748" s="5"/>
      <c r="EB748" s="5"/>
    </row>
    <row r="749" spans="1:132">
      <c r="A749" t="s">
        <v>1724</v>
      </c>
      <c r="B749" t="s">
        <v>1709</v>
      </c>
      <c r="C749" t="s">
        <v>1725</v>
      </c>
      <c r="D749" s="31">
        <f>'BASE '!Z749/'BASE '!AA749</f>
        <v>1438.3341988397679</v>
      </c>
      <c r="E749" s="31">
        <f>'BASE '!AA749/'BASE '!CV749</f>
        <v>4.628703703703704</v>
      </c>
      <c r="F749" s="31">
        <f>'BASE '!Z749/'BASE '!CV749</f>
        <v>6657.6228333333338</v>
      </c>
      <c r="G749" s="31">
        <f>SUM(OTEs!D749:K749,OTEs!M749,OTEs!N749,OTEs!O749,OTEs!Q749)/'BASE '!AA749</f>
        <v>0.93878775755151023</v>
      </c>
      <c r="H749" s="31">
        <f>OTEs!D749/OTEs!$T749</f>
        <v>0.10882176435287058</v>
      </c>
      <c r="I749" s="31">
        <f>OTEs!E749/OTEs!$T749</f>
        <v>0</v>
      </c>
      <c r="J749" s="31">
        <f>OTEs!F749/OTEs!$T749</f>
        <v>0</v>
      </c>
      <c r="K749" s="31">
        <f>OTEs!G749/OTEs!$T749</f>
        <v>0</v>
      </c>
      <c r="L749" s="31">
        <f>OTEs!H749/OTEs!$T749</f>
        <v>8.3216643328665726E-2</v>
      </c>
      <c r="M749" s="31">
        <f>OTEs!I749/OTEs!$T749</f>
        <v>0</v>
      </c>
      <c r="N749" s="31">
        <f>OTEs!J749/OTEs!$T749</f>
        <v>0</v>
      </c>
      <c r="O749" s="31">
        <f>OTEs!K749/OTEs!$T749</f>
        <v>5.8011602320464088E-2</v>
      </c>
      <c r="P749" s="31">
        <f>OTEs!L749/OTEs!$T749</f>
        <v>6.1212242448489697E-2</v>
      </c>
      <c r="Q749" s="31">
        <f>OTEs!M749/OTEs!$T749</f>
        <v>0</v>
      </c>
      <c r="R749" s="31">
        <f>OTEs!N749/OTEs!$T749</f>
        <v>0.60012002400480091</v>
      </c>
      <c r="S749" s="31">
        <f>OTEs!O749/OTEs!$T749</f>
        <v>8.8617723544708926E-2</v>
      </c>
      <c r="T749" s="31">
        <f>OTEs!P749/OTEs!$T749</f>
        <v>0</v>
      </c>
      <c r="U749" s="31">
        <f>OTEs!Q749/OTEs!$T749</f>
        <v>0</v>
      </c>
      <c r="V749" s="31">
        <f>OTEs!R749/OTEs!$T749</f>
        <v>0</v>
      </c>
      <c r="W749" s="31">
        <f>OTEs!S749/OTEs!$T749</f>
        <v>0</v>
      </c>
      <c r="X749" s="31">
        <f>SUM('BASE '!AH749:AK749)/'BASE '!AA749</f>
        <v>1.1082216443288657</v>
      </c>
      <c r="Y749" s="31">
        <f>'BASE '!AH749/SUM('BASE '!$AH749:$AK749)</f>
        <v>0.93140794223826717</v>
      </c>
      <c r="Z749" s="31">
        <f>'BASE '!AI749/SUM('BASE '!$AH749:$AK749)</f>
        <v>6.8592057761732855E-2</v>
      </c>
      <c r="AA749" s="31">
        <f>'BASE '!AJ749/SUM('BASE '!$AH749:$AK749)</f>
        <v>0</v>
      </c>
      <c r="AB749" s="31">
        <f>'BASE '!AK749/SUM('BASE '!$AH749:$AK749)</f>
        <v>0</v>
      </c>
      <c r="AC749" s="31">
        <f>'BASE '!AB749/'BASE '!AA749</f>
        <v>0.75415083016603324</v>
      </c>
      <c r="AD749" s="31">
        <f>'BASE '!AF749/'BASE '!AA749</f>
        <v>0.24104820964192838</v>
      </c>
      <c r="AE749" s="31">
        <f>'BASE '!AG749/'BASE '!AA749</f>
        <v>0</v>
      </c>
      <c r="AF749" s="31">
        <f>'BASE '!AA749/'BASE '!G749</f>
        <v>7.6221580020630966E-2</v>
      </c>
      <c r="DV749" s="5"/>
      <c r="DW749" s="5"/>
      <c r="DX749" s="5"/>
      <c r="DY749" s="5"/>
      <c r="DZ749" s="5"/>
      <c r="EA749" s="5"/>
      <c r="EB749" s="5"/>
    </row>
    <row r="750" spans="1:132">
      <c r="A750" t="s">
        <v>1726</v>
      </c>
      <c r="B750" t="s">
        <v>1709</v>
      </c>
      <c r="C750" t="s">
        <v>1727</v>
      </c>
      <c r="D750" s="31">
        <f>'BASE '!Z750/'BASE '!AA750</f>
        <v>379.43862691531058</v>
      </c>
      <c r="E750" s="31">
        <f>'BASE '!AA750/'BASE '!CV750</f>
        <v>15.842204301075268</v>
      </c>
      <c r="F750" s="31">
        <f>'BASE '!Z750/'BASE '!CV750</f>
        <v>6011.1442473118277</v>
      </c>
      <c r="G750" s="31">
        <f>SUM(OTEs!D750:K750,OTEs!M750,OTEs!N750,OTEs!O750,OTEs!Q750)/'BASE '!AA750</f>
        <v>0.90429244509301521</v>
      </c>
      <c r="H750" s="31">
        <f>OTEs!D750/OTEs!$T750</f>
        <v>8.4979576575096435E-4</v>
      </c>
      <c r="I750" s="31">
        <f>OTEs!E750/OTEs!$T750</f>
        <v>0</v>
      </c>
      <c r="J750" s="31">
        <f>OTEs!F750/OTEs!$T750</f>
        <v>0</v>
      </c>
      <c r="K750" s="31">
        <f>OTEs!G750/OTEs!$T750</f>
        <v>0</v>
      </c>
      <c r="L750" s="31">
        <f>OTEs!H750/OTEs!$T750</f>
        <v>2.2661220420025717E-3</v>
      </c>
      <c r="M750" s="31">
        <f>OTEs!I750/OTEs!$T750</f>
        <v>7.1609456527281269E-3</v>
      </c>
      <c r="N750" s="31">
        <f>OTEs!J750/OTEs!$T750</f>
        <v>0</v>
      </c>
      <c r="O750" s="31">
        <f>OTEs!K750/OTEs!$T750</f>
        <v>0.15663435554321775</v>
      </c>
      <c r="P750" s="31">
        <f>OTEs!L750/OTEs!$T750</f>
        <v>8.9851738965401971E-3</v>
      </c>
      <c r="Q750" s="31">
        <f>OTEs!M750/OTEs!$T750</f>
        <v>0</v>
      </c>
      <c r="R750" s="31">
        <f>OTEs!N750/OTEs!$T750</f>
        <v>0.16571017432143806</v>
      </c>
      <c r="S750" s="31">
        <f>OTEs!O750/OTEs!$T750</f>
        <v>0.57138567697563347</v>
      </c>
      <c r="T750" s="31">
        <f>OTEs!P750/OTEs!$T750</f>
        <v>1.5817531853177951E-2</v>
      </c>
      <c r="U750" s="31">
        <f>OTEs!Q750/OTEs!$T750</f>
        <v>1.7505792774469865E-3</v>
      </c>
      <c r="V750" s="31">
        <f>OTEs!R750/OTEs!$T750</f>
        <v>5.2086815135429107E-2</v>
      </c>
      <c r="W750" s="31">
        <f>OTEs!S750/OTEs!$T750</f>
        <v>1.7352829536634695E-2</v>
      </c>
      <c r="X750" s="31">
        <f>SUM('BASE '!AH750:AK750)/'BASE '!AA750</f>
        <v>0.1871051306851283</v>
      </c>
      <c r="Y750" s="31">
        <f>'BASE '!AH750/SUM('BASE '!$AH750:$AK750)</f>
        <v>0.56438935912938337</v>
      </c>
      <c r="Z750" s="31">
        <f>'BASE '!AI750/SUM('BASE '!$AH750:$AK750)</f>
        <v>0.36729141475211613</v>
      </c>
      <c r="AA750" s="31">
        <f>'BASE '!AJ750/SUM('BASE '!$AH750:$AK750)</f>
        <v>2.4788391777509071E-2</v>
      </c>
      <c r="AB750" s="31">
        <f>'BASE '!AK750/SUM('BASE '!$AH750:$AK750)</f>
        <v>4.3530834340991545E-2</v>
      </c>
      <c r="AC750" s="31">
        <f>'BASE '!AB750/'BASE '!AA750</f>
        <v>0.11255154158111755</v>
      </c>
      <c r="AD750" s="31">
        <f>'BASE '!AF750/'BASE '!AA750</f>
        <v>0.25521071951764429</v>
      </c>
      <c r="AE750" s="31">
        <f>'BASE '!AG750/'BASE '!AA750</f>
        <v>0.63030899496037884</v>
      </c>
      <c r="AF750" s="31">
        <f>'BASE '!AA750/'BASE '!G750</f>
        <v>0.21967554044517343</v>
      </c>
      <c r="DV750" s="5"/>
      <c r="DW750" s="5"/>
      <c r="DX750" s="5"/>
      <c r="DY750" s="5"/>
      <c r="DZ750" s="5"/>
      <c r="EA750" s="5"/>
      <c r="EB750" s="5"/>
    </row>
    <row r="751" spans="1:132">
      <c r="A751" t="s">
        <v>1728</v>
      </c>
      <c r="B751" t="s">
        <v>1709</v>
      </c>
      <c r="C751" t="s">
        <v>1729</v>
      </c>
      <c r="D751" s="31">
        <f>'BASE '!Z751/'BASE '!AA751</f>
        <v>3268.4886198347108</v>
      </c>
      <c r="E751" s="31">
        <f>'BASE '!AA751/'BASE '!CV751</f>
        <v>1.3444444444444443</v>
      </c>
      <c r="F751" s="31">
        <f>'BASE '!Z751/'BASE '!CV751</f>
        <v>4394.3013666666666</v>
      </c>
      <c r="G751" s="31">
        <f>SUM(OTEs!D751:K751,OTEs!M751,OTEs!N751,OTEs!O751,OTEs!Q751)/'BASE '!AA751</f>
        <v>0.76942148760330586</v>
      </c>
      <c r="H751" s="31">
        <f>OTEs!D751/OTEs!$T751</f>
        <v>0</v>
      </c>
      <c r="I751" s="31">
        <f>OTEs!E751/OTEs!$T751</f>
        <v>0</v>
      </c>
      <c r="J751" s="31">
        <f>OTEs!F751/OTEs!$T751</f>
        <v>0</v>
      </c>
      <c r="K751" s="31">
        <f>OTEs!G751/OTEs!$T751</f>
        <v>0</v>
      </c>
      <c r="L751" s="31">
        <f>OTEs!H751/OTEs!$T751</f>
        <v>0</v>
      </c>
      <c r="M751" s="31">
        <f>OTEs!I751/OTEs!$T751</f>
        <v>0.38099173553719012</v>
      </c>
      <c r="N751" s="31">
        <f>OTEs!J751/OTEs!$T751</f>
        <v>0</v>
      </c>
      <c r="O751" s="31">
        <f>OTEs!K751/OTEs!$T751</f>
        <v>0.20661157024793389</v>
      </c>
      <c r="P751" s="31">
        <f>OTEs!L751/OTEs!$T751</f>
        <v>0.16611570247933888</v>
      </c>
      <c r="Q751" s="31">
        <f>OTEs!M751/OTEs!$T751</f>
        <v>0</v>
      </c>
      <c r="R751" s="31">
        <f>OTEs!N751/OTEs!$T751</f>
        <v>0</v>
      </c>
      <c r="S751" s="31">
        <f>OTEs!O751/OTEs!$T751</f>
        <v>0.18181818181818185</v>
      </c>
      <c r="T751" s="31">
        <f>OTEs!P751/OTEs!$T751</f>
        <v>6.4462809917355382E-2</v>
      </c>
      <c r="U751" s="31">
        <f>OTEs!Q751/OTEs!$T751</f>
        <v>0</v>
      </c>
      <c r="V751" s="31">
        <f>OTEs!R751/OTEs!$T751</f>
        <v>0</v>
      </c>
      <c r="W751" s="31">
        <f>OTEs!S751/OTEs!$T751</f>
        <v>0</v>
      </c>
      <c r="X751" s="31">
        <f>SUM('BASE '!AH751:AK751)/'BASE '!AA751</f>
        <v>0.61157024793388426</v>
      </c>
      <c r="Y751" s="31">
        <f>'BASE '!AH751/SUM('BASE '!$AH751:$AK751)</f>
        <v>0</v>
      </c>
      <c r="Z751" s="31">
        <f>'BASE '!AI751/SUM('BASE '!$AH751:$AK751)</f>
        <v>0.78378378378378377</v>
      </c>
      <c r="AA751" s="31">
        <f>'BASE '!AJ751/SUM('BASE '!$AH751:$AK751)</f>
        <v>0.10810810810810813</v>
      </c>
      <c r="AB751" s="31">
        <f>'BASE '!AK751/SUM('BASE '!$AH751:$AK751)</f>
        <v>0.10810810810810813</v>
      </c>
      <c r="AC751" s="31">
        <f>'BASE '!AB751/'BASE '!AA751</f>
        <v>9.9173553719008267E-2</v>
      </c>
      <c r="AD751" s="31">
        <f>'BASE '!AF751/'BASE '!AA751</f>
        <v>0.81074380165289262</v>
      </c>
      <c r="AE751" s="31">
        <f>'BASE '!AG751/'BASE '!AA751</f>
        <v>8.2644628099173556E-2</v>
      </c>
      <c r="AF751" s="31">
        <f>'BASE '!AA751/'BASE '!G751</f>
        <v>5.4775133927557222E-2</v>
      </c>
      <c r="DV751" s="5"/>
      <c r="DW751" s="5"/>
      <c r="DX751" s="5"/>
      <c r="DY751" s="5"/>
      <c r="DZ751" s="5"/>
      <c r="EA751" s="5"/>
      <c r="EB751" s="5"/>
    </row>
    <row r="752" spans="1:132">
      <c r="A752" t="s">
        <v>1730</v>
      </c>
      <c r="B752" t="s">
        <v>1709</v>
      </c>
      <c r="C752" t="s">
        <v>1731</v>
      </c>
      <c r="D752" s="31">
        <f>'BASE '!Z752/'BASE '!AA752</f>
        <v>650.10714150943397</v>
      </c>
      <c r="E752" s="31">
        <f>'BASE '!AA752/'BASE '!CV752</f>
        <v>16.809061488673141</v>
      </c>
      <c r="F752" s="31">
        <f>'BASE '!Z752/'BASE '!CV752</f>
        <v>10927.690915857605</v>
      </c>
      <c r="G752" s="31">
        <f>SUM(OTEs!D752:K752,OTEs!M752,OTEs!N752,OTEs!O752,OTEs!Q752)/'BASE '!AA752</f>
        <v>0.97683865999229891</v>
      </c>
      <c r="H752" s="31">
        <f>OTEs!D752/OTEs!$T752</f>
        <v>7.3161340007701178E-2</v>
      </c>
      <c r="I752" s="31">
        <f>OTEs!E752/OTEs!$T752</f>
        <v>0</v>
      </c>
      <c r="J752" s="31">
        <f>OTEs!F752/OTEs!$T752</f>
        <v>0</v>
      </c>
      <c r="K752" s="31">
        <f>OTEs!G752/OTEs!$T752</f>
        <v>2.2333461686561411E-2</v>
      </c>
      <c r="L752" s="31">
        <f>OTEs!H752/OTEs!$T752</f>
        <v>3.4366576819407003E-2</v>
      </c>
      <c r="M752" s="31">
        <f>OTEs!I752/OTEs!$T752</f>
        <v>0</v>
      </c>
      <c r="N752" s="31">
        <f>OTEs!J752/OTEs!$T752</f>
        <v>0</v>
      </c>
      <c r="O752" s="31">
        <f>OTEs!K752/OTEs!$T752</f>
        <v>0.4422988063149787</v>
      </c>
      <c r="P752" s="31">
        <f>OTEs!L752/OTEs!$T752</f>
        <v>1.8867924528301886E-2</v>
      </c>
      <c r="Q752" s="31">
        <f>OTEs!M752/OTEs!$T752</f>
        <v>0</v>
      </c>
      <c r="R752" s="31">
        <f>OTEs!N752/OTEs!$T752</f>
        <v>6.9676549865229087E-2</v>
      </c>
      <c r="S752" s="31">
        <f>OTEs!O752/OTEs!$T752</f>
        <v>0.33500192529842121</v>
      </c>
      <c r="T752" s="31">
        <f>OTEs!P752/OTEs!$T752</f>
        <v>0</v>
      </c>
      <c r="U752" s="31">
        <f>OTEs!Q752/OTEs!$T752</f>
        <v>0</v>
      </c>
      <c r="V752" s="31">
        <f>OTEs!R752/OTEs!$T752</f>
        <v>4.2934154793993059E-3</v>
      </c>
      <c r="W752" s="31">
        <f>OTEs!S752/OTEs!$T752</f>
        <v>0</v>
      </c>
      <c r="X752" s="31">
        <f>SUM('BASE '!AH752:AK752)/'BASE '!AA752</f>
        <v>0.13284559106661534</v>
      </c>
      <c r="Y752" s="31">
        <f>'BASE '!AH752/SUM('BASE '!$AH752:$AK752)</f>
        <v>0.44347826086956521</v>
      </c>
      <c r="Z752" s="31">
        <f>'BASE '!AI752/SUM('BASE '!$AH752:$AK752)</f>
        <v>0.55652173913043479</v>
      </c>
      <c r="AA752" s="31">
        <f>'BASE '!AJ752/SUM('BASE '!$AH752:$AK752)</f>
        <v>0</v>
      </c>
      <c r="AB752" s="31">
        <f>'BASE '!AK752/SUM('BASE '!$AH752:$AK752)</f>
        <v>0</v>
      </c>
      <c r="AC752" s="31">
        <f>'BASE '!AB752/'BASE '!AA752</f>
        <v>0.15910666153253755</v>
      </c>
      <c r="AD752" s="31">
        <f>'BASE '!AF752/'BASE '!AA752</f>
        <v>0.49738159414709276</v>
      </c>
      <c r="AE752" s="31">
        <f>'BASE '!AG752/'BASE '!AA752</f>
        <v>0.33669618790912592</v>
      </c>
      <c r="AF752" s="31">
        <f>'BASE '!AA752/'BASE '!G752</f>
        <v>9.915102318815712E-2</v>
      </c>
      <c r="DV752" s="5"/>
      <c r="DW752" s="5"/>
      <c r="DX752" s="5"/>
      <c r="DY752" s="5"/>
      <c r="DZ752" s="5"/>
      <c r="EA752" s="5"/>
      <c r="EB752" s="5"/>
    </row>
    <row r="753" spans="1:132">
      <c r="A753" t="s">
        <v>1732</v>
      </c>
      <c r="B753" t="s">
        <v>1709</v>
      </c>
      <c r="C753" t="s">
        <v>1733</v>
      </c>
      <c r="D753" s="31">
        <f>'BASE '!Z753/'BASE '!AA753</f>
        <v>947.9832183739361</v>
      </c>
      <c r="E753" s="31">
        <f>'BASE '!AA753/'BASE '!CV753</f>
        <v>2.5693815987933637</v>
      </c>
      <c r="F753" s="31">
        <f>'BASE '!Z753/'BASE '!CV753</f>
        <v>2435.7306372549019</v>
      </c>
      <c r="G753" s="31">
        <f>SUM(OTEs!D753:K753,OTEs!M753,OTEs!N753,OTEs!O753,OTEs!Q753)/'BASE '!AA753</f>
        <v>0.53175814499559737</v>
      </c>
      <c r="H753" s="31">
        <f>OTEs!D753/OTEs!$T753</f>
        <v>2.577047255650132E-2</v>
      </c>
      <c r="I753" s="31">
        <f>OTEs!E753/OTEs!$T753</f>
        <v>0</v>
      </c>
      <c r="J753" s="31">
        <f>OTEs!F753/OTEs!$T753</f>
        <v>0</v>
      </c>
      <c r="K753" s="31">
        <f>OTEs!G753/OTEs!$T753</f>
        <v>1.4382154388024657E-2</v>
      </c>
      <c r="L753" s="31">
        <f>OTEs!H753/OTEs!$T753</f>
        <v>2.1455826240093928E-2</v>
      </c>
      <c r="M753" s="31">
        <f>OTEs!I753/OTEs!$T753</f>
        <v>1.5849721162312886E-2</v>
      </c>
      <c r="N753" s="31">
        <f>OTEs!J753/OTEs!$T753</f>
        <v>5.9289697681244495E-3</v>
      </c>
      <c r="O753" s="31">
        <f>OTEs!K753/OTEs!$T753</f>
        <v>0.17701790431464634</v>
      </c>
      <c r="P753" s="31">
        <f>OTEs!L753/OTEs!$T753</f>
        <v>3.6835926034634578E-2</v>
      </c>
      <c r="Q753" s="31">
        <f>OTEs!M753/OTEs!$T753</f>
        <v>0</v>
      </c>
      <c r="R753" s="31">
        <f>OTEs!N753/OTEs!$T753</f>
        <v>0</v>
      </c>
      <c r="S753" s="31">
        <f>OTEs!O753/OTEs!$T753</f>
        <v>0.26551218080422656</v>
      </c>
      <c r="T753" s="31">
        <f>OTEs!P753/OTEs!$T753</f>
        <v>0.13463457587320224</v>
      </c>
      <c r="U753" s="31">
        <f>OTEs!Q753/OTEs!$T753</f>
        <v>5.8409157616671559E-3</v>
      </c>
      <c r="V753" s="31">
        <f>OTEs!R753/OTEs!$T753</f>
        <v>2.3569122395068975E-2</v>
      </c>
      <c r="W753" s="31">
        <f>OTEs!S753/OTEs!$T753</f>
        <v>0.27320223070149691</v>
      </c>
      <c r="X753" s="31">
        <f>SUM('BASE '!AH753:AK753)/'BASE '!AA753</f>
        <v>0.34781332550631061</v>
      </c>
      <c r="Y753" s="31">
        <f>'BASE '!AH753/SUM('BASE '!$AH753:$AK753)</f>
        <v>1.1814345991561177E-2</v>
      </c>
      <c r="Z753" s="31">
        <f>'BASE '!AI753/SUM('BASE '!$AH753:$AK753)</f>
        <v>0.6801687763713079</v>
      </c>
      <c r="AA753" s="31">
        <f>'BASE '!AJ753/SUM('BASE '!$AH753:$AK753)</f>
        <v>2.4472573839662441E-2</v>
      </c>
      <c r="AB753" s="31">
        <f>'BASE '!AK753/SUM('BASE '!$AH753:$AK753)</f>
        <v>0.28354430379746831</v>
      </c>
      <c r="AC753" s="31">
        <f>'BASE '!AB753/'BASE '!AA753</f>
        <v>6.8095098326973871E-2</v>
      </c>
      <c r="AD753" s="31">
        <f>'BASE '!AF753/'BASE '!AA753</f>
        <v>0.52638685060170243</v>
      </c>
      <c r="AE753" s="31">
        <f>'BASE '!AG753/'BASE '!AA753</f>
        <v>0.37830936307601992</v>
      </c>
      <c r="AF753" s="31">
        <f>'BASE '!AA753/'BASE '!G753</f>
        <v>8.9189313678605761E-2</v>
      </c>
      <c r="DV753" s="5"/>
      <c r="DW753" s="5"/>
      <c r="DX753" s="5"/>
      <c r="DY753" s="5"/>
      <c r="DZ753" s="5"/>
      <c r="EA753" s="5"/>
      <c r="EB753" s="5"/>
    </row>
    <row r="754" spans="1:132">
      <c r="A754" t="s">
        <v>1734</v>
      </c>
      <c r="B754" t="s">
        <v>1709</v>
      </c>
      <c r="C754" t="s">
        <v>128</v>
      </c>
      <c r="D754" s="31">
        <f>'BASE '!Z754/'BASE '!AA754</f>
        <v>1042.0659426422192</v>
      </c>
      <c r="E754" s="31">
        <f>'BASE '!AA754/'BASE '!CV754</f>
        <v>1.4770833333333333</v>
      </c>
      <c r="F754" s="31">
        <f>'BASE '!Z754/'BASE '!CV754</f>
        <v>1539.2182361111111</v>
      </c>
      <c r="G754" s="31">
        <f>SUM(OTEs!D754:K754,OTEs!M754,OTEs!N754,OTEs!O754,OTEs!Q754)/'BASE '!AA754</f>
        <v>0.74236013164080861</v>
      </c>
      <c r="H754" s="31">
        <f>OTEs!D754/OTEs!$T754</f>
        <v>0</v>
      </c>
      <c r="I754" s="31">
        <f>OTEs!E754/OTEs!$T754</f>
        <v>0</v>
      </c>
      <c r="J754" s="31">
        <f>OTEs!F754/OTEs!$T754</f>
        <v>0</v>
      </c>
      <c r="K754" s="31">
        <f>OTEs!G754/OTEs!$T754</f>
        <v>0</v>
      </c>
      <c r="L754" s="31">
        <f>OTEs!H754/OTEs!$T754</f>
        <v>5.8768218147625763E-2</v>
      </c>
      <c r="M754" s="31">
        <f>OTEs!I754/OTEs!$T754</f>
        <v>9.3559003291020224E-2</v>
      </c>
      <c r="N754" s="31">
        <f>OTEs!J754/OTEs!$T754</f>
        <v>0</v>
      </c>
      <c r="O754" s="31">
        <f>OTEs!K754/OTEs!$T754</f>
        <v>0.15420780441936999</v>
      </c>
      <c r="P754" s="31">
        <f>OTEs!L754/OTEs!$T754</f>
        <v>0.16031969910672308</v>
      </c>
      <c r="Q754" s="31">
        <f>OTEs!M754/OTEs!$T754</f>
        <v>0</v>
      </c>
      <c r="R754" s="31">
        <f>OTEs!N754/OTEs!$T754</f>
        <v>0</v>
      </c>
      <c r="S754" s="31">
        <f>OTEs!O754/OTEs!$T754</f>
        <v>0.36107193229901269</v>
      </c>
      <c r="T754" s="31">
        <f>OTEs!P754/OTEs!$T754</f>
        <v>4.1372825575928536E-2</v>
      </c>
      <c r="U754" s="31">
        <f>OTEs!Q754/OTEs!$T754</f>
        <v>7.4753173483779981E-2</v>
      </c>
      <c r="V754" s="31">
        <f>OTEs!R754/OTEs!$T754</f>
        <v>0</v>
      </c>
      <c r="W754" s="31">
        <f>OTEs!S754/OTEs!$T754</f>
        <v>5.5947343676539724E-2</v>
      </c>
      <c r="X754" s="31">
        <f>SUM('BASE '!AH754:AK754)/'BASE '!AA754</f>
        <v>0.18805829807240246</v>
      </c>
      <c r="Y754" s="31">
        <f>'BASE '!AH754/SUM('BASE '!$AH754:$AK754)</f>
        <v>0</v>
      </c>
      <c r="Z754" s="31">
        <f>'BASE '!AI754/SUM('BASE '!$AH754:$AK754)</f>
        <v>0.85</v>
      </c>
      <c r="AA754" s="31">
        <f>'BASE '!AJ754/SUM('BASE '!$AH754:$AK754)</f>
        <v>0.15</v>
      </c>
      <c r="AB754" s="31">
        <f>'BASE '!AK754/SUM('BASE '!$AH754:$AK754)</f>
        <v>0</v>
      </c>
      <c r="AC754" s="31">
        <f>'BASE '!AB754/'BASE '!AA754</f>
        <v>0.14151386929948284</v>
      </c>
      <c r="AD754" s="31">
        <f>'BASE '!AF754/'BASE '!AA754</f>
        <v>0.55947343676539729</v>
      </c>
      <c r="AE754" s="31">
        <f>'BASE '!AG754/'BASE '!AA754</f>
        <v>0.19605077574047955</v>
      </c>
      <c r="AF754" s="31">
        <f>'BASE '!AA754/'BASE '!G754</f>
        <v>1.6248265355310022E-2</v>
      </c>
      <c r="DV754" s="5"/>
      <c r="DW754" s="5"/>
      <c r="DX754" s="5"/>
      <c r="DY754" s="5"/>
      <c r="DZ754" s="5"/>
      <c r="EA754" s="5"/>
      <c r="EB754" s="5"/>
    </row>
    <row r="755" spans="1:132">
      <c r="A755" t="s">
        <v>1735</v>
      </c>
      <c r="B755" t="s">
        <v>1709</v>
      </c>
      <c r="C755" t="s">
        <v>1736</v>
      </c>
      <c r="D755" s="31">
        <f>'BASE '!Z755/'BASE '!AA755</f>
        <v>735.47772736553361</v>
      </c>
      <c r="E755" s="31">
        <f>'BASE '!AA755/'BASE '!CV755</f>
        <v>19.028547297297298</v>
      </c>
      <c r="F755" s="31">
        <f>'BASE '!Z755/'BASE '!CV755</f>
        <v>13995.072721283783</v>
      </c>
      <c r="G755" s="31">
        <f>SUM(OTEs!D755:K755,OTEs!M755,OTEs!N755,OTEs!O755,OTEs!Q755)/'BASE '!AA755</f>
        <v>0.48052801178883076</v>
      </c>
      <c r="H755" s="31">
        <f>OTEs!D755/OTEs!$T755</f>
        <v>0.17537983332886736</v>
      </c>
      <c r="I755" s="31">
        <f>OTEs!E755/OTEs!$T755</f>
        <v>0</v>
      </c>
      <c r="J755" s="31">
        <f>OTEs!F755/OTEs!$T755</f>
        <v>0</v>
      </c>
      <c r="K755" s="31">
        <f>OTEs!G755/OTEs!$T755</f>
        <v>0</v>
      </c>
      <c r="L755" s="31">
        <f>OTEs!H755/OTEs!$T755</f>
        <v>6.1005564636422913E-3</v>
      </c>
      <c r="M755" s="31">
        <f>OTEs!I755/OTEs!$T755</f>
        <v>1.9659333494109345E-2</v>
      </c>
      <c r="N755" s="31">
        <f>OTEs!J755/OTEs!$T755</f>
        <v>0</v>
      </c>
      <c r="O755" s="31">
        <f>OTEs!K755/OTEs!$T755</f>
        <v>5.6995096331627325E-2</v>
      </c>
      <c r="P755" s="31">
        <f>OTEs!L755/OTEs!$T755</f>
        <v>0.26695070428825357</v>
      </c>
      <c r="Q755" s="31">
        <f>OTEs!M755/OTEs!$T755</f>
        <v>0</v>
      </c>
      <c r="R755" s="31">
        <f>OTEs!N755/OTEs!$T755</f>
        <v>0</v>
      </c>
      <c r="S755" s="31">
        <f>OTEs!O755/OTEs!$T755</f>
        <v>0.1369365024071742</v>
      </c>
      <c r="T755" s="31">
        <f>OTEs!P755/OTEs!$T755</f>
        <v>6.1630804683941165E-3</v>
      </c>
      <c r="U755" s="31">
        <f>OTEs!Q755/OTEs!$T755</f>
        <v>8.8426806720437318E-2</v>
      </c>
      <c r="V755" s="31">
        <f>OTEs!R755/OTEs!$T755</f>
        <v>0.2261403931866699</v>
      </c>
      <c r="W755" s="31">
        <f>OTEs!S755/OTEs!$T755</f>
        <v>1.7247693310824694E-2</v>
      </c>
      <c r="X755" s="31">
        <f>SUM('BASE '!AH755:AK755)/'BASE '!AA755</f>
        <v>0.17097355502490036</v>
      </c>
      <c r="Y755" s="31">
        <f>'BASE '!AH755/SUM('BASE '!$AH755:$AK755)</f>
        <v>0</v>
      </c>
      <c r="Z755" s="31">
        <f>'BASE '!AI755/SUM('BASE '!$AH755:$AK755)</f>
        <v>0.68795430944963654</v>
      </c>
      <c r="AA755" s="31">
        <f>'BASE '!AJ755/SUM('BASE '!$AH755:$AK755)</f>
        <v>0.25389408099688471</v>
      </c>
      <c r="AB755" s="31">
        <f>'BASE '!AK755/SUM('BASE '!$AH755:$AK755)</f>
        <v>5.8151609553478707E-2</v>
      </c>
      <c r="AC755" s="31">
        <f>'BASE '!AB755/'BASE '!AA755</f>
        <v>0.3814325915010342</v>
      </c>
      <c r="AD755" s="31">
        <f>'BASE '!AF755/'BASE '!AA755</f>
        <v>0.2349421654874877</v>
      </c>
      <c r="AE755" s="31">
        <f>'BASE '!AG755/'BASE '!AA755</f>
        <v>0.37868955783007391</v>
      </c>
      <c r="AF755" s="31">
        <f>'BASE '!AA755/'BASE '!G755</f>
        <v>0.46761525524500636</v>
      </c>
      <c r="DV755" s="5"/>
      <c r="DW755" s="5"/>
      <c r="DX755" s="5"/>
      <c r="DY755" s="5"/>
      <c r="DZ755" s="5"/>
      <c r="EA755" s="5"/>
      <c r="EB755" s="5"/>
    </row>
    <row r="756" spans="1:132">
      <c r="A756" t="s">
        <v>1737</v>
      </c>
      <c r="B756" t="s">
        <v>1709</v>
      </c>
      <c r="C756" t="s">
        <v>1738</v>
      </c>
      <c r="D756" s="31">
        <f>'BASE '!Z756/'BASE '!AA756</f>
        <v>865.5792563633338</v>
      </c>
      <c r="E756" s="31">
        <f>'BASE '!AA756/'BASE '!CV756</f>
        <v>9.0165000000000006</v>
      </c>
      <c r="F756" s="31">
        <f>'BASE '!Z756/'BASE '!CV756</f>
        <v>7804.4953649999998</v>
      </c>
      <c r="G756" s="31">
        <f>SUM(OTEs!D756:K756,OTEs!M756,OTEs!N756,OTEs!O756,OTEs!Q756)/'BASE '!AA756</f>
        <v>0.26407142461043637</v>
      </c>
      <c r="H756" s="31">
        <f>OTEs!D756/OTEs!$T756</f>
        <v>2.3290633837963735E-2</v>
      </c>
      <c r="I756" s="31">
        <f>OTEs!E756/OTEs!$T756</f>
        <v>0</v>
      </c>
      <c r="J756" s="31">
        <f>OTEs!F756/OTEs!$T756</f>
        <v>0</v>
      </c>
      <c r="K756" s="31">
        <f>OTEs!G756/OTEs!$T756</f>
        <v>0</v>
      </c>
      <c r="L756" s="31">
        <f>OTEs!H756/OTEs!$T756</f>
        <v>5.7117506793101539E-3</v>
      </c>
      <c r="M756" s="31">
        <f>OTEs!I756/OTEs!$T756</f>
        <v>0</v>
      </c>
      <c r="N756" s="31">
        <f>OTEs!J756/OTEs!$T756</f>
        <v>0</v>
      </c>
      <c r="O756" s="31">
        <f>OTEs!K756/OTEs!$T756</f>
        <v>6.7653745910275606E-2</v>
      </c>
      <c r="P756" s="31">
        <f>OTEs!L756/OTEs!$T756</f>
        <v>0</v>
      </c>
      <c r="Q756" s="31">
        <f>OTEs!M756/OTEs!$T756</f>
        <v>0.10403149780957135</v>
      </c>
      <c r="R756" s="31">
        <f>OTEs!N756/OTEs!$T756</f>
        <v>0</v>
      </c>
      <c r="S756" s="31">
        <f>OTEs!O756/OTEs!$T756</f>
        <v>6.3383796373315593E-2</v>
      </c>
      <c r="T756" s="31">
        <f>OTEs!P756/OTEs!$T756</f>
        <v>0.6736538568180559</v>
      </c>
      <c r="U756" s="31">
        <f>OTEs!Q756/OTEs!$T756</f>
        <v>0</v>
      </c>
      <c r="V756" s="31">
        <f>OTEs!R756/OTEs!$T756</f>
        <v>1.6802528697388124E-2</v>
      </c>
      <c r="W756" s="31">
        <f>OTEs!S756/OTEs!$T756</f>
        <v>4.5472189874119669E-2</v>
      </c>
      <c r="X756" s="31">
        <f>SUM('BASE '!AH756:AK756)/'BASE '!AA756</f>
        <v>0.29501469528087393</v>
      </c>
      <c r="Y756" s="31">
        <f>'BASE '!AH756/SUM('BASE '!$AH756:$AK756)</f>
        <v>0.40225563909774431</v>
      </c>
      <c r="Z756" s="31">
        <f>'BASE '!AI756/SUM('BASE '!$AH756:$AK756)</f>
        <v>0.36654135338345861</v>
      </c>
      <c r="AA756" s="31">
        <f>'BASE '!AJ756/SUM('BASE '!$AH756:$AK756)</f>
        <v>2.0676691729323307E-2</v>
      </c>
      <c r="AB756" s="31">
        <f>'BASE '!AK756/SUM('BASE '!$AH756:$AK756)</f>
        <v>0.21052631578947367</v>
      </c>
      <c r="AC756" s="31">
        <f>'BASE '!AB756/'BASE '!AA756</f>
        <v>6.9871901513891194E-2</v>
      </c>
      <c r="AD756" s="31">
        <f>'BASE '!AF756/'BASE '!AA756</f>
        <v>0.15155548161703541</v>
      </c>
      <c r="AE756" s="31">
        <f>'BASE '!AG756/'BASE '!AA756</f>
        <v>0.77585537625464418</v>
      </c>
      <c r="AF756" s="31">
        <f>'BASE '!AA756/'BASE '!G756</f>
        <v>7.3605143262166522E-2</v>
      </c>
      <c r="DV756" s="5"/>
      <c r="DW756" s="5"/>
      <c r="DX756" s="5"/>
      <c r="DY756" s="5"/>
      <c r="DZ756" s="5"/>
      <c r="EA756" s="5"/>
      <c r="EB756" s="5"/>
    </row>
    <row r="757" spans="1:132">
      <c r="A757" t="s">
        <v>1739</v>
      </c>
      <c r="B757" t="s">
        <v>1709</v>
      </c>
      <c r="C757" t="s">
        <v>1740</v>
      </c>
      <c r="D757" s="31">
        <f>'BASE '!Z757/'BASE '!AA757</f>
        <v>771.80415439364901</v>
      </c>
      <c r="E757" s="31">
        <f>'BASE '!AA757/'BASE '!CV757</f>
        <v>15.220833333333333</v>
      </c>
      <c r="F757" s="31">
        <f>'BASE '!Z757/'BASE '!CV757</f>
        <v>11747.502399999999</v>
      </c>
      <c r="G757" s="31">
        <f>SUM(OTEs!D757:K757,OTEs!M757,OTEs!N757,OTEs!O757,OTEs!Q757)/'BASE '!AA757</f>
        <v>0.97481522036682167</v>
      </c>
      <c r="H757" s="31">
        <f>OTEs!D757/OTEs!$T757</f>
        <v>0</v>
      </c>
      <c r="I757" s="31">
        <f>OTEs!E757/OTEs!$T757</f>
        <v>0</v>
      </c>
      <c r="J757" s="31">
        <f>OTEs!F757/OTEs!$T757</f>
        <v>0</v>
      </c>
      <c r="K757" s="31">
        <f>OTEs!G757/OTEs!$T757</f>
        <v>0</v>
      </c>
      <c r="L757" s="31">
        <f>OTEs!H757/OTEs!$T757</f>
        <v>0</v>
      </c>
      <c r="M757" s="31">
        <f>OTEs!I757/OTEs!$T757</f>
        <v>1.3313894314086869E-2</v>
      </c>
      <c r="N757" s="31">
        <f>OTEs!J757/OTEs!$T757</f>
        <v>0</v>
      </c>
      <c r="O757" s="31">
        <f>OTEs!K757/OTEs!$T757</f>
        <v>0.30891535774213952</v>
      </c>
      <c r="P757" s="31">
        <f>OTEs!L757/OTEs!$T757</f>
        <v>1.0563089703738341E-2</v>
      </c>
      <c r="Q757" s="31">
        <f>OTEs!M757/OTEs!$T757</f>
        <v>0</v>
      </c>
      <c r="R757" s="31">
        <f>OTEs!N757/OTEs!$T757</f>
        <v>0.37135862239705109</v>
      </c>
      <c r="S757" s="31">
        <f>OTEs!O757/OTEs!$T757</f>
        <v>0.28597364729183283</v>
      </c>
      <c r="T757" s="31">
        <f>OTEs!P757/OTEs!$T757</f>
        <v>4.4287954226611284E-3</v>
      </c>
      <c r="U757" s="31">
        <f>OTEs!Q757/OTEs!$T757</f>
        <v>0</v>
      </c>
      <c r="V757" s="31">
        <f>OTEs!R757/OTEs!$T757</f>
        <v>0</v>
      </c>
      <c r="W757" s="31">
        <f>OTEs!S757/OTEs!$T757</f>
        <v>5.4465931284900827E-3</v>
      </c>
      <c r="X757" s="31">
        <f>SUM('BASE '!AH757:AK757)/'BASE '!AA757</f>
        <v>0.62633451957295372</v>
      </c>
      <c r="Y757" s="31">
        <f>'BASE '!AH757/SUM('BASE '!$AH757:$AK757)</f>
        <v>0.8448426573426574</v>
      </c>
      <c r="Z757" s="31">
        <f>'BASE '!AI757/SUM('BASE '!$AH757:$AK757)</f>
        <v>0.14991258741258742</v>
      </c>
      <c r="AA757" s="31">
        <f>'BASE '!AJ757/SUM('BASE '!$AH757:$AK757)</f>
        <v>5.2447552447552441E-3</v>
      </c>
      <c r="AB757" s="31">
        <f>'BASE '!AK757/SUM('BASE '!$AH757:$AK757)</f>
        <v>0</v>
      </c>
      <c r="AC757" s="31">
        <f>'BASE '!AB757/'BASE '!AA757</f>
        <v>0.49835751437174924</v>
      </c>
      <c r="AD757" s="31">
        <f>'BASE '!AF757/'BASE '!AA757</f>
        <v>0.2938133041335888</v>
      </c>
      <c r="AE757" s="31">
        <f>'BASE '!AG757/'BASE '!AA757</f>
        <v>0.20566657541746508</v>
      </c>
      <c r="AF757" s="31">
        <f>'BASE '!AA757/'BASE '!G757</f>
        <v>0.17787004345033997</v>
      </c>
      <c r="DV757" s="5"/>
      <c r="DW757" s="5"/>
      <c r="DX757" s="5"/>
      <c r="DY757" s="5"/>
      <c r="DZ757" s="5"/>
      <c r="EA757" s="5"/>
      <c r="EB757" s="5"/>
    </row>
    <row r="758" spans="1:132">
      <c r="A758" t="s">
        <v>1741</v>
      </c>
      <c r="B758" t="s">
        <v>1709</v>
      </c>
      <c r="C758" t="s">
        <v>1742</v>
      </c>
      <c r="D758" s="31">
        <f>'BASE '!Z758/'BASE '!AA758</f>
        <v>1245.2203296266878</v>
      </c>
      <c r="E758" s="31">
        <f>'BASE '!AA758/'BASE '!CV758</f>
        <v>0.87128027681660902</v>
      </c>
      <c r="F758" s="31">
        <f>'BASE '!Z758/'BASE '!CV758</f>
        <v>1084.9359134948097</v>
      </c>
      <c r="G758" s="31">
        <f>SUM(OTEs!D758:K758,OTEs!M758,OTEs!N758,OTEs!O758,OTEs!Q758)/'BASE '!AA758</f>
        <v>0.85861795075456715</v>
      </c>
      <c r="H758" s="31">
        <f>OTEs!D758/OTEs!$T758</f>
        <v>0</v>
      </c>
      <c r="I758" s="31">
        <f>OTEs!E758/OTEs!$T758</f>
        <v>0</v>
      </c>
      <c r="J758" s="31">
        <f>OTEs!F758/OTEs!$T758</f>
        <v>0</v>
      </c>
      <c r="K758" s="31">
        <f>OTEs!G758/OTEs!$T758</f>
        <v>0</v>
      </c>
      <c r="L758" s="31">
        <f>OTEs!H758/OTEs!$T758</f>
        <v>0.11278792692613185</v>
      </c>
      <c r="M758" s="31">
        <f>OTEs!I758/OTEs!$T758</f>
        <v>0.16282764098490865</v>
      </c>
      <c r="N758" s="31">
        <f>OTEs!J758/OTEs!$T758</f>
        <v>0</v>
      </c>
      <c r="O758" s="31">
        <f>OTEs!K758/OTEs!$T758</f>
        <v>0.53713264495631452</v>
      </c>
      <c r="P758" s="31">
        <f>OTEs!L758/OTEs!$T758</f>
        <v>4.5671167593328045E-2</v>
      </c>
      <c r="Q758" s="31">
        <f>OTEs!M758/OTEs!$T758</f>
        <v>0</v>
      </c>
      <c r="R758" s="31">
        <f>OTEs!N758/OTEs!$T758</f>
        <v>0</v>
      </c>
      <c r="S758" s="31">
        <f>OTEs!O758/OTEs!$T758</f>
        <v>2.3828435266084195E-2</v>
      </c>
      <c r="T758" s="31">
        <f>OTEs!P758/OTEs!$T758</f>
        <v>3.415409054805401E-2</v>
      </c>
      <c r="U758" s="31">
        <f>OTEs!Q758/OTEs!$T758</f>
        <v>2.204130262112788E-2</v>
      </c>
      <c r="V758" s="31">
        <f>OTEs!R758/OTEs!$T758</f>
        <v>0</v>
      </c>
      <c r="W758" s="31">
        <f>OTEs!S758/OTEs!$T758</f>
        <v>6.1556791104050837E-2</v>
      </c>
      <c r="X758" s="31">
        <f>SUM('BASE '!AH758:AK758)/'BASE '!AA758</f>
        <v>9.1342335186656076E-2</v>
      </c>
      <c r="Y758" s="31">
        <f>'BASE '!AH758/SUM('BASE '!$AH758:$AK758)</f>
        <v>0</v>
      </c>
      <c r="Z758" s="31">
        <f>'BASE '!AI758/SUM('BASE '!$AH758:$AK758)</f>
        <v>0.73913043478260876</v>
      </c>
      <c r="AA758" s="31">
        <f>'BASE '!AJ758/SUM('BASE '!$AH758:$AK758)</f>
        <v>0.2608695652173913</v>
      </c>
      <c r="AB758" s="31">
        <f>'BASE '!AK758/SUM('BASE '!$AH758:$AK758)</f>
        <v>0</v>
      </c>
      <c r="AC758" s="31">
        <f>'BASE '!AB758/'BASE '!AA758</f>
        <v>0</v>
      </c>
      <c r="AD758" s="31">
        <f>'BASE '!AF758/'BASE '!AA758</f>
        <v>0.93208895949166004</v>
      </c>
      <c r="AE758" s="31">
        <f>'BASE '!AG758/'BASE '!AA758</f>
        <v>7.1485305798252583E-3</v>
      </c>
      <c r="AF758" s="31">
        <f>'BASE '!AA758/'BASE '!G758</f>
        <v>1.7679372396375685E-2</v>
      </c>
      <c r="DV758" s="5"/>
      <c r="DW758" s="5"/>
      <c r="DX758" s="5"/>
      <c r="DY758" s="5"/>
      <c r="DZ758" s="5"/>
      <c r="EA758" s="5"/>
      <c r="EB758" s="5"/>
    </row>
    <row r="759" spans="1:132">
      <c r="A759" t="s">
        <v>1743</v>
      </c>
      <c r="B759" t="s">
        <v>1709</v>
      </c>
      <c r="C759" t="s">
        <v>357</v>
      </c>
      <c r="D759" s="31">
        <f>'BASE '!Z759/'BASE '!AA759</f>
        <v>1031.9026511627908</v>
      </c>
      <c r="E759" s="31">
        <f>'BASE '!AA759/'BASE '!CV759</f>
        <v>1.7551020408163267</v>
      </c>
      <c r="F759" s="31">
        <f>'BASE '!Z759/'BASE '!CV759</f>
        <v>1811.0944489795922</v>
      </c>
      <c r="G759" s="31">
        <f>SUM(OTEs!D759:K759,OTEs!M759,OTEs!N759,OTEs!O759,OTEs!Q759)/'BASE '!AA759</f>
        <v>0.49883720930232561</v>
      </c>
      <c r="H759" s="31">
        <f>OTEs!D759/OTEs!$T759</f>
        <v>0.186046511627907</v>
      </c>
      <c r="I759" s="31">
        <f>OTEs!E759/OTEs!$T759</f>
        <v>0</v>
      </c>
      <c r="J759" s="31">
        <f>OTEs!F759/OTEs!$T759</f>
        <v>0</v>
      </c>
      <c r="K759" s="31">
        <f>OTEs!G759/OTEs!$T759</f>
        <v>0</v>
      </c>
      <c r="L759" s="31">
        <f>OTEs!H759/OTEs!$T759</f>
        <v>0.14360465116279073</v>
      </c>
      <c r="M759" s="31">
        <f>OTEs!I759/OTEs!$T759</f>
        <v>4.7674418604651159E-2</v>
      </c>
      <c r="N759" s="31">
        <f>OTEs!J759/OTEs!$T759</f>
        <v>0</v>
      </c>
      <c r="O759" s="31">
        <f>OTEs!K759/OTEs!$T759</f>
        <v>4.3604651162790699E-2</v>
      </c>
      <c r="P759" s="31">
        <f>OTEs!L759/OTEs!$T759</f>
        <v>0.13953488372093023</v>
      </c>
      <c r="Q759" s="31">
        <f>OTEs!M759/OTEs!$T759</f>
        <v>0</v>
      </c>
      <c r="R759" s="31">
        <f>OTEs!N759/OTEs!$T759</f>
        <v>0</v>
      </c>
      <c r="S759" s="31">
        <f>OTEs!O759/OTEs!$T759</f>
        <v>7.7906976744186049E-2</v>
      </c>
      <c r="T759" s="31">
        <f>OTEs!P759/OTEs!$T759</f>
        <v>0</v>
      </c>
      <c r="U759" s="31">
        <f>OTEs!Q759/OTEs!$T759</f>
        <v>0</v>
      </c>
      <c r="V759" s="31">
        <f>OTEs!R759/OTEs!$T759</f>
        <v>0.24418604651162792</v>
      </c>
      <c r="W759" s="31">
        <f>OTEs!S759/OTEs!$T759</f>
        <v>0.11744186046511629</v>
      </c>
      <c r="X759" s="31">
        <f>SUM('BASE '!AH759:AK759)/'BASE '!AA759</f>
        <v>4.0697674418604647E-2</v>
      </c>
      <c r="Y759" s="31">
        <f>'BASE '!AH759/SUM('BASE '!$AH759:$AK759)</f>
        <v>0</v>
      </c>
      <c r="Z759" s="31">
        <f>'BASE '!AI759/SUM('BASE '!$AH759:$AK759)</f>
        <v>0.85714285714285721</v>
      </c>
      <c r="AA759" s="31">
        <f>'BASE '!AJ759/SUM('BASE '!$AH759:$AK759)</f>
        <v>0.14285714285714288</v>
      </c>
      <c r="AB759" s="31">
        <f>'BASE '!AK759/SUM('BASE '!$AH759:$AK759)</f>
        <v>0</v>
      </c>
      <c r="AC759" s="31">
        <f>'BASE '!AB759/'BASE '!AA759</f>
        <v>0.23604651162790696</v>
      </c>
      <c r="AD759" s="31">
        <f>'BASE '!AF759/'BASE '!AA759</f>
        <v>0.63139534883720927</v>
      </c>
      <c r="AE759" s="31">
        <f>'BASE '!AG759/'BASE '!AA759</f>
        <v>6.7441860465116271E-2</v>
      </c>
      <c r="AF759" s="31">
        <f>'BASE '!AA759/'BASE '!G759</f>
        <v>9.805271846163725E-3</v>
      </c>
      <c r="DV759" s="5"/>
      <c r="DW759" s="5"/>
      <c r="DX759" s="5"/>
      <c r="DY759" s="5"/>
      <c r="DZ759" s="5"/>
      <c r="EA759" s="5"/>
      <c r="EB759" s="5"/>
    </row>
    <row r="760" spans="1:132">
      <c r="A760" t="s">
        <v>1746</v>
      </c>
      <c r="B760" t="s">
        <v>1745</v>
      </c>
      <c r="C760" t="s">
        <v>1745</v>
      </c>
      <c r="D760" s="31">
        <f>'BASE '!Z760/'BASE '!AA760</f>
        <v>1043.3437803004756</v>
      </c>
      <c r="E760" s="31">
        <f>'BASE '!AA760/'BASE '!CV760</f>
        <v>7.2137837837837848</v>
      </c>
      <c r="F760" s="31">
        <f>'BASE '!Z760/'BASE '!CV760</f>
        <v>7526.4564432432435</v>
      </c>
      <c r="G760" s="31">
        <f>SUM(OTEs!D760:K760,OTEs!M760,OTEs!N760,OTEs!O760,OTEs!Q760)/'BASE '!AA760</f>
        <v>0.72402682552171149</v>
      </c>
      <c r="H760" s="31">
        <f>OTEs!D760/OTEs!$T760</f>
        <v>0.17224504063619681</v>
      </c>
      <c r="I760" s="31">
        <f>OTEs!E760/OTEs!$T760</f>
        <v>0</v>
      </c>
      <c r="J760" s="31">
        <f>OTEs!F760/OTEs!$T760</f>
        <v>0</v>
      </c>
      <c r="K760" s="31">
        <f>OTEs!G760/OTEs!$T760</f>
        <v>0</v>
      </c>
      <c r="L760" s="31">
        <f>OTEs!H760/OTEs!$T760</f>
        <v>0.16442366512278248</v>
      </c>
      <c r="M760" s="31">
        <f>OTEs!I760/OTEs!$T760</f>
        <v>0.10888752949401381</v>
      </c>
      <c r="N760" s="31">
        <f>OTEs!J760/OTEs!$T760</f>
        <v>0</v>
      </c>
      <c r="O760" s="31">
        <f>OTEs!K760/OTEs!$T760</f>
        <v>0.15830638818491655</v>
      </c>
      <c r="P760" s="31">
        <f>OTEs!L760/OTEs!$T760</f>
        <v>3.4868478545835885E-2</v>
      </c>
      <c r="Q760" s="31">
        <f>OTEs!M760/OTEs!$T760</f>
        <v>0</v>
      </c>
      <c r="R760" s="31">
        <f>OTEs!N760/OTEs!$T760</f>
        <v>0</v>
      </c>
      <c r="S760" s="31">
        <f>OTEs!O760/OTEs!$T760</f>
        <v>0.21873634536397799</v>
      </c>
      <c r="T760" s="31">
        <f>OTEs!P760/OTEs!$T760</f>
        <v>8.3282356025517784E-2</v>
      </c>
      <c r="U760" s="31">
        <f>OTEs!Q760/OTEs!$T760</f>
        <v>2.1803722799965043E-2</v>
      </c>
      <c r="V760" s="31">
        <f>OTEs!R760/OTEs!$T760</f>
        <v>3.7446473826793669E-2</v>
      </c>
      <c r="W760" s="31">
        <f>OTEs!S760/OTEs!$T760</f>
        <v>0</v>
      </c>
      <c r="X760" s="31">
        <f>SUM('BASE '!AH760:AK760)/'BASE '!AA760</f>
        <v>0.32295530328575173</v>
      </c>
      <c r="Y760" s="31">
        <f>'BASE '!AH760/SUM('BASE '!$AH760:$AK760)</f>
        <v>0.25058004640371229</v>
      </c>
      <c r="Z760" s="31">
        <f>'BASE '!AI760/SUM('BASE '!$AH760:$AK760)</f>
        <v>0.56380510440835263</v>
      </c>
      <c r="AA760" s="31">
        <f>'BASE '!AJ760/SUM('BASE '!$AH760:$AK760)</f>
        <v>0.14849187935034802</v>
      </c>
      <c r="AB760" s="31">
        <f>'BASE '!AK760/SUM('BASE '!$AH760:$AK760)</f>
        <v>3.7122969837587005E-2</v>
      </c>
      <c r="AC760" s="31">
        <f>'BASE '!AB760/'BASE '!AA760</f>
        <v>0.49627215166160876</v>
      </c>
      <c r="AD760" s="31">
        <f>'BASE '!AF760/'BASE '!AA760</f>
        <v>0.43591472781087254</v>
      </c>
      <c r="AE760" s="31">
        <f>'BASE '!AG760/'BASE '!AA760</f>
        <v>5.7847214416844622E-2</v>
      </c>
      <c r="AF760" s="31">
        <f>'BASE '!AA760/'BASE '!G760</f>
        <v>0.2576273838383662</v>
      </c>
      <c r="DV760" s="5"/>
      <c r="DW760" s="5"/>
      <c r="DX760" s="5"/>
      <c r="DY760" s="5"/>
      <c r="DZ760" s="5"/>
      <c r="EA760" s="5"/>
      <c r="EB760" s="5"/>
    </row>
    <row r="761" spans="1:132">
      <c r="A761" t="s">
        <v>1747</v>
      </c>
      <c r="B761" t="s">
        <v>1745</v>
      </c>
      <c r="C761" t="s">
        <v>1748</v>
      </c>
      <c r="D761" s="31">
        <f>'BASE '!Z761/'BASE '!AA761</f>
        <v>821.28035082746987</v>
      </c>
      <c r="E761" s="31">
        <f>'BASE '!AA761/'BASE '!CV761</f>
        <v>17.120464135021098</v>
      </c>
      <c r="F761" s="31">
        <f>'BASE '!Z761/'BASE '!CV761</f>
        <v>14060.700791139241</v>
      </c>
      <c r="G761" s="31">
        <f>SUM(OTEs!D761:K761,OTEs!M761,OTEs!N761,OTEs!O761,OTEs!Q761)/'BASE '!AA761</f>
        <v>0.67803231013789111</v>
      </c>
      <c r="H761" s="31">
        <f>OTEs!D761/OTEs!$T761</f>
        <v>0.14952465490846875</v>
      </c>
      <c r="I761" s="31">
        <f>OTEs!E761/OTEs!$T761</f>
        <v>0</v>
      </c>
      <c r="J761" s="31">
        <f>OTEs!F761/OTEs!$T761</f>
        <v>5.2101424105592221E-3</v>
      </c>
      <c r="K761" s="31">
        <f>OTEs!G761/OTEs!$T761</f>
        <v>0</v>
      </c>
      <c r="L761" s="31">
        <f>OTEs!H761/OTEs!$T761</f>
        <v>2.7144198731555453E-3</v>
      </c>
      <c r="M761" s="31">
        <f>OTEs!I761/OTEs!$T761</f>
        <v>0.1128992834446117</v>
      </c>
      <c r="N761" s="31">
        <f>OTEs!J761/OTEs!$T761</f>
        <v>0</v>
      </c>
      <c r="O761" s="31">
        <f>OTEs!K761/OTEs!$T761</f>
        <v>0.22851298676237894</v>
      </c>
      <c r="P761" s="31">
        <f>OTEs!L761/OTEs!$T761</f>
        <v>5.0866427386052258E-2</v>
      </c>
      <c r="Q761" s="31">
        <f>OTEs!M761/OTEs!$T761</f>
        <v>8.5163315451609999E-3</v>
      </c>
      <c r="R761" s="31">
        <f>OTEs!N761/OTEs!$T761</f>
        <v>0.1423976946727902</v>
      </c>
      <c r="S761" s="31">
        <f>OTEs!O761/OTEs!$T761</f>
        <v>5.7916200326759558E-2</v>
      </c>
      <c r="T761" s="31">
        <f>OTEs!P761/OTEs!$T761</f>
        <v>3.1981269216420319E-2</v>
      </c>
      <c r="U761" s="31">
        <f>OTEs!Q761/OTEs!$T761</f>
        <v>1.5437458994249547E-4</v>
      </c>
      <c r="V761" s="31">
        <f>OTEs!R761/OTEs!$T761</f>
        <v>0.144160137907967</v>
      </c>
      <c r="W761" s="31">
        <f>OTEs!S761/OTEs!$T761</f>
        <v>6.5146076955733087E-2</v>
      </c>
      <c r="X761" s="31">
        <f>SUM('BASE '!AH761:AK761)/'BASE '!AA761</f>
        <v>0.14355953715912312</v>
      </c>
      <c r="Y761" s="31">
        <f>'BASE '!AH761/SUM('BASE '!$AH761:$AK761)</f>
        <v>0.5665236051502146</v>
      </c>
      <c r="Z761" s="31">
        <f>'BASE '!AI761/SUM('BASE '!$AH761:$AK761)</f>
        <v>0.37939914163090133</v>
      </c>
      <c r="AA761" s="31">
        <f>'BASE '!AJ761/SUM('BASE '!$AH761:$AK761)</f>
        <v>4.034334763948498E-2</v>
      </c>
      <c r="AB761" s="31">
        <f>'BASE '!AK761/SUM('BASE '!$AH761:$AK761)</f>
        <v>1.3733905579399143E-2</v>
      </c>
      <c r="AC761" s="31">
        <f>'BASE '!AB761/'BASE '!AA761</f>
        <v>0.46850932212788504</v>
      </c>
      <c r="AD761" s="31">
        <f>'BASE '!AF761/'BASE '!AA761</f>
        <v>0.43423987381547979</v>
      </c>
      <c r="AE761" s="31">
        <f>'BASE '!AG761/'BASE '!AA761</f>
        <v>9.0362410814407712E-2</v>
      </c>
      <c r="AF761" s="31">
        <f>'BASE '!AA761/'BASE '!G761</f>
        <v>0.49296560886238439</v>
      </c>
      <c r="DV761" s="5"/>
      <c r="DW761" s="5"/>
      <c r="DX761" s="5"/>
      <c r="DY761" s="5"/>
      <c r="DZ761" s="5"/>
      <c r="EA761" s="5"/>
      <c r="EB761" s="5"/>
    </row>
    <row r="762" spans="1:132">
      <c r="A762" t="s">
        <v>1749</v>
      </c>
      <c r="B762" t="s">
        <v>1745</v>
      </c>
      <c r="C762" t="s">
        <v>1750</v>
      </c>
      <c r="D762" s="31">
        <f>'BASE '!Z762/'BASE '!AA762</f>
        <v>706.50479054975006</v>
      </c>
      <c r="E762" s="31">
        <f>'BASE '!AA762/'BASE '!CV762</f>
        <v>4.1063432835820892</v>
      </c>
      <c r="F762" s="31">
        <f>'BASE '!Z762/'BASE '!CV762</f>
        <v>2901.151201492537</v>
      </c>
      <c r="G762" s="31">
        <f>SUM(OTEs!D762:K762,OTEs!M762,OTEs!N762,OTEs!O762,OTEs!Q762)/'BASE '!AA762</f>
        <v>0.61662880508859608</v>
      </c>
      <c r="H762" s="31">
        <f>OTEs!D762/OTEs!$T762</f>
        <v>2.789919092346322E-2</v>
      </c>
      <c r="I762" s="31">
        <f>OTEs!E762/OTEs!$T762</f>
        <v>0</v>
      </c>
      <c r="J762" s="31">
        <f>OTEs!F762/OTEs!$T762</f>
        <v>0</v>
      </c>
      <c r="K762" s="31">
        <f>OTEs!G762/OTEs!$T762</f>
        <v>0</v>
      </c>
      <c r="L762" s="31">
        <f>OTEs!H762/OTEs!$T762</f>
        <v>5.4310424997675064E-2</v>
      </c>
      <c r="M762" s="31">
        <f>OTEs!I762/OTEs!$T762</f>
        <v>7.848972379800985E-2</v>
      </c>
      <c r="N762" s="31">
        <f>OTEs!J762/OTEs!$T762</f>
        <v>0</v>
      </c>
      <c r="O762" s="31">
        <f>OTEs!K762/OTEs!$T762</f>
        <v>0.46210359899562908</v>
      </c>
      <c r="P762" s="31">
        <f>OTEs!L762/OTEs!$T762</f>
        <v>0.28140983911466566</v>
      </c>
      <c r="Q762" s="31">
        <f>OTEs!M762/OTEs!$T762</f>
        <v>0</v>
      </c>
      <c r="R762" s="31">
        <f>OTEs!N762/OTEs!$T762</f>
        <v>0</v>
      </c>
      <c r="S762" s="31">
        <f>OTEs!O762/OTEs!$T762</f>
        <v>8.2767599739607556E-3</v>
      </c>
      <c r="T762" s="31">
        <f>OTEs!P762/OTEs!$T762</f>
        <v>2.3900306891100155E-2</v>
      </c>
      <c r="U762" s="31">
        <f>OTEs!Q762/OTEs!$T762</f>
        <v>0</v>
      </c>
      <c r="V762" s="31">
        <f>OTEs!R762/OTEs!$T762</f>
        <v>2.0924393192597413E-2</v>
      </c>
      <c r="W762" s="31">
        <f>OTEs!S762/OTEs!$T762</f>
        <v>4.2685762112898727E-2</v>
      </c>
      <c r="X762" s="31">
        <f>SUM('BASE '!AH762:AK762)/'BASE '!AA762</f>
        <v>0.12994093593820991</v>
      </c>
      <c r="Y762" s="31">
        <f>'BASE '!AH762/SUM('BASE '!$AH762:$AK762)</f>
        <v>0</v>
      </c>
      <c r="Z762" s="31">
        <f>'BASE '!AI762/SUM('BASE '!$AH762:$AK762)</f>
        <v>0.92307692307692302</v>
      </c>
      <c r="AA762" s="31">
        <f>'BASE '!AJ762/SUM('BASE '!$AH762:$AK762)</f>
        <v>2.0979020979020976E-2</v>
      </c>
      <c r="AB762" s="31">
        <f>'BASE '!AK762/SUM('BASE '!$AH762:$AK762)</f>
        <v>5.5944055944055944E-2</v>
      </c>
      <c r="AC762" s="31">
        <f>'BASE '!AB762/'BASE '!AA762</f>
        <v>0.19009541117673787</v>
      </c>
      <c r="AD762" s="31">
        <f>'BASE '!AF762/'BASE '!AA762</f>
        <v>0.78845979100408903</v>
      </c>
      <c r="AE762" s="31">
        <f>'BASE '!AG762/'BASE '!AA762</f>
        <v>0</v>
      </c>
      <c r="AF762" s="31">
        <f>'BASE '!AA762/'BASE '!G762</f>
        <v>0.11143584417085121</v>
      </c>
      <c r="DV762" s="5"/>
      <c r="DW762" s="5"/>
      <c r="DX762" s="5"/>
      <c r="DY762" s="5"/>
      <c r="DZ762" s="5"/>
      <c r="EA762" s="5"/>
      <c r="EB762" s="5"/>
    </row>
    <row r="763" spans="1:132">
      <c r="A763" t="s">
        <v>1751</v>
      </c>
      <c r="B763" t="s">
        <v>1745</v>
      </c>
      <c r="C763" t="s">
        <v>1752</v>
      </c>
      <c r="D763" s="31">
        <f>'BASE '!Z763/'BASE '!AA763</f>
        <v>573.29962029814374</v>
      </c>
      <c r="E763" s="31">
        <f>'BASE '!AA763/'BASE '!CV763</f>
        <v>35.177976190476187</v>
      </c>
      <c r="F763" s="31">
        <f>'BASE '!Z763/'BASE '!CV763</f>
        <v>20167.520392857139</v>
      </c>
      <c r="G763" s="31">
        <f>SUM(OTEs!D763:K763,OTEs!M763,OTEs!N763,OTEs!O763,OTEs!Q763)/'BASE '!AA763</f>
        <v>0.86554764040000676</v>
      </c>
      <c r="H763" s="31">
        <f>OTEs!D763/OTEs!$T763</f>
        <v>2.1109500138083406E-2</v>
      </c>
      <c r="I763" s="31">
        <f>OTEs!E763/OTEs!$T763</f>
        <v>0</v>
      </c>
      <c r="J763" s="31">
        <f>OTEs!F763/OTEs!$T763</f>
        <v>0</v>
      </c>
      <c r="K763" s="31">
        <f>OTEs!G763/OTEs!$T763</f>
        <v>0</v>
      </c>
      <c r="L763" s="31">
        <f>OTEs!H763/OTEs!$T763</f>
        <v>0</v>
      </c>
      <c r="M763" s="31">
        <f>OTEs!I763/OTEs!$T763</f>
        <v>3.6764705882352945E-3</v>
      </c>
      <c r="N763" s="31">
        <f>OTEs!J763/OTEs!$T763</f>
        <v>0</v>
      </c>
      <c r="O763" s="31">
        <f>OTEs!K763/OTEs!$T763</f>
        <v>0.21173363711681858</v>
      </c>
      <c r="P763" s="31">
        <f>OTEs!L763/OTEs!$T763</f>
        <v>2.8462441314553999E-2</v>
      </c>
      <c r="Q763" s="31">
        <f>OTEs!M763/OTEs!$T763</f>
        <v>2.5718033692350185E-2</v>
      </c>
      <c r="R763" s="31">
        <f>OTEs!N763/OTEs!$T763</f>
        <v>0.58435169842584933</v>
      </c>
      <c r="S763" s="31">
        <f>OTEs!O763/OTEs!$T763</f>
        <v>2.8531483015741516E-2</v>
      </c>
      <c r="T763" s="31">
        <f>OTEs!P763/OTEs!$T763</f>
        <v>4.6240679370339689E-2</v>
      </c>
      <c r="U763" s="31">
        <f>OTEs!Q763/OTEs!$T763</f>
        <v>7.8017122341894523E-3</v>
      </c>
      <c r="V763" s="31">
        <f>OTEs!R763/OTEs!$T763</f>
        <v>1.7743717205191939E-2</v>
      </c>
      <c r="W763" s="31">
        <f>OTEs!S763/OTEs!$T763</f>
        <v>2.4630626898646785E-2</v>
      </c>
      <c r="X763" s="31">
        <f>SUM('BASE '!AH763:AK763)/'BASE '!AA763</f>
        <v>0.40254488231611363</v>
      </c>
      <c r="Y763" s="31">
        <f>'BASE '!AH763/SUM('BASE '!$AH763:$AK763)</f>
        <v>0.89113072719630093</v>
      </c>
      <c r="Z763" s="31">
        <f>'BASE '!AI763/SUM('BASE '!$AH763:$AK763)</f>
        <v>4.2454812946616224E-2</v>
      </c>
      <c r="AA763" s="31">
        <f>'BASE '!AJ763/SUM('BASE '!$AH763:$AK763)</f>
        <v>6.6414459857082803E-2</v>
      </c>
      <c r="AB763" s="31">
        <f>'BASE '!AK763/SUM('BASE '!$AH763:$AK763)</f>
        <v>0</v>
      </c>
      <c r="AC763" s="31">
        <f>'BASE '!AB763/'BASE '!AA763</f>
        <v>0.31443848457672718</v>
      </c>
      <c r="AD763" s="31">
        <f>'BASE '!AF763/'BASE '!AA763</f>
        <v>0.24184842383119851</v>
      </c>
      <c r="AE763" s="31">
        <f>'BASE '!AG763/'BASE '!AA763</f>
        <v>0.44166567962232861</v>
      </c>
      <c r="AF763" s="31">
        <f>'BASE '!AA763/'BASE '!G763</f>
        <v>0.46060613289422409</v>
      </c>
      <c r="DV763" s="5"/>
      <c r="DW763" s="5"/>
      <c r="DX763" s="5"/>
      <c r="DY763" s="5"/>
      <c r="DZ763" s="5"/>
      <c r="EA763" s="5"/>
      <c r="EB763" s="5"/>
    </row>
    <row r="764" spans="1:132">
      <c r="A764" t="s">
        <v>1753</v>
      </c>
      <c r="B764" t="s">
        <v>1745</v>
      </c>
      <c r="C764" t="s">
        <v>1754</v>
      </c>
      <c r="D764" s="31">
        <f>'BASE '!Z764/'BASE '!AA764</f>
        <v>831.49999178981932</v>
      </c>
      <c r="E764" s="31">
        <f>'BASE '!AA764/'BASE '!CV764</f>
        <v>10.15</v>
      </c>
      <c r="F764" s="31">
        <f>'BASE '!Z764/'BASE '!CV764</f>
        <v>8439.7249166666661</v>
      </c>
      <c r="G764" s="31">
        <f>SUM(OTEs!D764:K764,OTEs!M764,OTEs!N764,OTEs!O764,OTEs!Q764)/'BASE '!AA764</f>
        <v>0.69486863711001645</v>
      </c>
      <c r="H764" s="31">
        <f>OTEs!D764/OTEs!$T764</f>
        <v>0</v>
      </c>
      <c r="I764" s="31">
        <f>OTEs!E764/OTEs!$T764</f>
        <v>0</v>
      </c>
      <c r="J764" s="31">
        <f>OTEs!F764/OTEs!$T764</f>
        <v>3.0788177339901475E-2</v>
      </c>
      <c r="K764" s="31">
        <f>OTEs!G764/OTEs!$T764</f>
        <v>0</v>
      </c>
      <c r="L764" s="31">
        <f>OTEs!H764/OTEs!$T764</f>
        <v>4.105090311986863E-3</v>
      </c>
      <c r="M764" s="31">
        <f>OTEs!I764/OTEs!$T764</f>
        <v>1.7036124794745484E-2</v>
      </c>
      <c r="N764" s="31">
        <f>OTEs!J764/OTEs!$T764</f>
        <v>0</v>
      </c>
      <c r="O764" s="31">
        <f>OTEs!K764/OTEs!$T764</f>
        <v>0.54759852216748772</v>
      </c>
      <c r="P764" s="31">
        <f>OTEs!L764/OTEs!$T764</f>
        <v>0.11736453201970443</v>
      </c>
      <c r="Q764" s="31">
        <f>OTEs!M764/OTEs!$T764</f>
        <v>0</v>
      </c>
      <c r="R764" s="31">
        <f>OTEs!N764/OTEs!$T764</f>
        <v>7.183908045977011E-2</v>
      </c>
      <c r="S764" s="31">
        <f>OTEs!O764/OTEs!$T764</f>
        <v>2.350164203612479E-2</v>
      </c>
      <c r="T764" s="31">
        <f>OTEs!P764/OTEs!$T764</f>
        <v>3.4790640394088662E-2</v>
      </c>
      <c r="U764" s="31">
        <f>OTEs!Q764/OTEs!$T764</f>
        <v>0</v>
      </c>
      <c r="V764" s="31">
        <f>OTEs!R764/OTEs!$T764</f>
        <v>5.7081280788177341E-2</v>
      </c>
      <c r="W764" s="31">
        <f>OTEs!S764/OTEs!$T764</f>
        <v>9.5894909688013119E-2</v>
      </c>
      <c r="X764" s="31">
        <f>SUM('BASE '!AH764:AK764)/'BASE '!AA764</f>
        <v>0.10775862068965517</v>
      </c>
      <c r="Y764" s="31">
        <f>'BASE '!AH764/SUM('BASE '!$AH764:$AK764)</f>
        <v>9.5238095238095247E-2</v>
      </c>
      <c r="Z764" s="31">
        <f>'BASE '!AI764/SUM('BASE '!$AH764:$AK764)</f>
        <v>0.69333333333333336</v>
      </c>
      <c r="AA764" s="31">
        <f>'BASE '!AJ764/SUM('BASE '!$AH764:$AK764)</f>
        <v>0.12000000000000001</v>
      </c>
      <c r="AB764" s="31">
        <f>'BASE '!AK764/SUM('BASE '!$AH764:$AK764)</f>
        <v>9.1428571428571442E-2</v>
      </c>
      <c r="AC764" s="31">
        <f>'BASE '!AB764/'BASE '!AA764</f>
        <v>0.15911330049261083</v>
      </c>
      <c r="AD764" s="31">
        <f>'BASE '!AF764/'BASE '!AA764</f>
        <v>0.81767241379310351</v>
      </c>
      <c r="AE764" s="31">
        <f>'BASE '!AG764/'BASE '!AA764</f>
        <v>1.5804597701149427E-2</v>
      </c>
      <c r="AF764" s="31">
        <f>'BASE '!AA764/'BASE '!G764</f>
        <v>0.41453805358873685</v>
      </c>
      <c r="DV764" s="5"/>
      <c r="DW764" s="5"/>
      <c r="DX764" s="5"/>
      <c r="DY764" s="5"/>
      <c r="DZ764" s="5"/>
      <c r="EA764" s="5"/>
      <c r="EB764" s="5"/>
    </row>
    <row r="765" spans="1:132">
      <c r="A765" t="s">
        <v>1755</v>
      </c>
      <c r="B765" t="s">
        <v>1745</v>
      </c>
      <c r="C765" t="s">
        <v>1756</v>
      </c>
      <c r="D765" s="31">
        <f>'BASE '!Z765/'BASE '!AA765</f>
        <v>1541.1761224489796</v>
      </c>
      <c r="E765" s="31">
        <f>'BASE '!AA765/'BASE '!CV765</f>
        <v>4.7696808510638293</v>
      </c>
      <c r="F765" s="31">
        <f>'BASE '!Z765/'BASE '!CV765</f>
        <v>7350.918239361702</v>
      </c>
      <c r="G765" s="31">
        <f>SUM(OTEs!D765:K765,OTEs!M765,OTEs!N765,OTEs!O765,OTEs!Q765)/'BASE '!AA765</f>
        <v>0.25080852012936322</v>
      </c>
      <c r="H765" s="31">
        <f>OTEs!D765/OTEs!$T765</f>
        <v>2.8966503754917161E-2</v>
      </c>
      <c r="I765" s="31">
        <f>OTEs!E765/OTEs!$T765</f>
        <v>0</v>
      </c>
      <c r="J765" s="31">
        <f>OTEs!F765/OTEs!$T765</f>
        <v>0</v>
      </c>
      <c r="K765" s="31">
        <f>OTEs!G765/OTEs!$T765</f>
        <v>0</v>
      </c>
      <c r="L765" s="31">
        <f>OTEs!H765/OTEs!$T765</f>
        <v>0</v>
      </c>
      <c r="M765" s="31">
        <f>OTEs!I765/OTEs!$T765</f>
        <v>0</v>
      </c>
      <c r="N765" s="31">
        <f>OTEs!J765/OTEs!$T765</f>
        <v>0</v>
      </c>
      <c r="O765" s="31">
        <f>OTEs!K765/OTEs!$T765</f>
        <v>0.17642150435093579</v>
      </c>
      <c r="P765" s="31">
        <f>OTEs!L765/OTEs!$T765</f>
        <v>1.287400166885207E-2</v>
      </c>
      <c r="Q765" s="31">
        <f>OTEs!M765/OTEs!$T765</f>
        <v>0</v>
      </c>
      <c r="R765" s="31">
        <f>OTEs!N765/OTEs!$T765</f>
        <v>0</v>
      </c>
      <c r="S765" s="31">
        <f>OTEs!O765/OTEs!$T765</f>
        <v>6.2701156276075823E-2</v>
      </c>
      <c r="T765" s="31">
        <f>OTEs!P765/OTEs!$T765</f>
        <v>0.37561091906067479</v>
      </c>
      <c r="U765" s="31">
        <f>OTEs!Q765/OTEs!$T765</f>
        <v>0</v>
      </c>
      <c r="V765" s="31">
        <f>OTEs!R765/OTEs!$T765</f>
        <v>0.11217069972583146</v>
      </c>
      <c r="W765" s="31">
        <f>OTEs!S765/OTEs!$T765</f>
        <v>0.23125521516271311</v>
      </c>
      <c r="X765" s="31">
        <f>SUM('BASE '!AH765:AK765)/'BASE '!AA765</f>
        <v>0.67358090777294533</v>
      </c>
      <c r="Y765" s="31">
        <f>'BASE '!AH765/SUM('BASE '!$AH765:$AK765)</f>
        <v>0.33774834437086093</v>
      </c>
      <c r="Z765" s="31">
        <f>'BASE '!AI765/SUM('BASE '!$AH765:$AK765)</f>
        <v>0.49668874172185423</v>
      </c>
      <c r="AA765" s="31">
        <f>'BASE '!AJ765/SUM('BASE '!$AH765:$AK765)</f>
        <v>0.11258278145695363</v>
      </c>
      <c r="AB765" s="31">
        <f>'BASE '!AK765/SUM('BASE '!$AH765:$AK765)</f>
        <v>5.2980132450331126E-2</v>
      </c>
      <c r="AC765" s="31">
        <f>'BASE '!AB765/'BASE '!AA765</f>
        <v>0.29062116649938663</v>
      </c>
      <c r="AD765" s="31">
        <f>'BASE '!AF765/'BASE '!AA765</f>
        <v>0.58358425337348052</v>
      </c>
      <c r="AE765" s="31">
        <f>'BASE '!AG765/'BASE '!AA765</f>
        <v>7.8956172632987626E-2</v>
      </c>
      <c r="AF765" s="31">
        <f>'BASE '!AA765/'BASE '!G765</f>
        <v>4.2406139644588274E-2</v>
      </c>
      <c r="DV765" s="5"/>
      <c r="DW765" s="5"/>
      <c r="DX765" s="5"/>
      <c r="DY765" s="5"/>
      <c r="DZ765" s="5"/>
      <c r="EA765" s="5"/>
      <c r="EB765" s="5"/>
    </row>
    <row r="766" spans="1:132">
      <c r="A766" t="s">
        <v>1757</v>
      </c>
      <c r="B766" t="s">
        <v>1745</v>
      </c>
      <c r="C766" t="s">
        <v>1758</v>
      </c>
      <c r="D766" s="31">
        <f>'BASE '!Z766/'BASE '!AA766</f>
        <v>683.19995476987879</v>
      </c>
      <c r="E766" s="31">
        <f>'BASE '!AA766/'BASE '!CV766</f>
        <v>22.279230769230768</v>
      </c>
      <c r="F766" s="31">
        <f>'BASE '!Z766/'BASE '!CV766</f>
        <v>15221.169453846154</v>
      </c>
      <c r="G766" s="31">
        <f>SUM(OTEs!D766:K766,OTEs!M766,OTEs!N766,OTEs!O766,OTEs!Q766)/'BASE '!AA766</f>
        <v>0.77595552946863233</v>
      </c>
      <c r="H766" s="31">
        <f>OTEs!D766/OTEs!$T766</f>
        <v>9.4083928950534301E-2</v>
      </c>
      <c r="I766" s="31">
        <f>OTEs!E766/OTEs!$T766</f>
        <v>0</v>
      </c>
      <c r="J766" s="31">
        <f>OTEs!F766/OTEs!$T766</f>
        <v>0</v>
      </c>
      <c r="K766" s="31">
        <f>OTEs!G766/OTEs!$T766</f>
        <v>0</v>
      </c>
      <c r="L766" s="31">
        <f>OTEs!H766/OTEs!$T766</f>
        <v>0</v>
      </c>
      <c r="M766" s="31">
        <f>OTEs!I766/OTEs!$T766</f>
        <v>4.1044512065671222E-3</v>
      </c>
      <c r="N766" s="31">
        <f>OTEs!J766/OTEs!$T766</f>
        <v>0</v>
      </c>
      <c r="O766" s="31">
        <f>OTEs!K766/OTEs!$T766</f>
        <v>1.8965395230344639E-2</v>
      </c>
      <c r="P766" s="31">
        <f>OTEs!L766/OTEs!$T766</f>
        <v>3.0040336848064546E-2</v>
      </c>
      <c r="Q766" s="31">
        <f>OTEs!M766/OTEs!$T766</f>
        <v>0</v>
      </c>
      <c r="R766" s="31">
        <f>OTEs!N766/OTEs!$T766</f>
        <v>0</v>
      </c>
      <c r="S766" s="31">
        <f>OTEs!O766/OTEs!$T766</f>
        <v>3.8779987262047989E-2</v>
      </c>
      <c r="T766" s="31">
        <f>OTEs!P766/OTEs!$T766</f>
        <v>0.12628264100205228</v>
      </c>
      <c r="U766" s="31">
        <f>OTEs!Q766/OTEs!$T766</f>
        <v>0.63926827542282927</v>
      </c>
      <c r="V766" s="31">
        <f>OTEs!R766/OTEs!$T766</f>
        <v>4.1221428065954288E-2</v>
      </c>
      <c r="W766" s="31">
        <f>OTEs!S766/OTEs!$T766</f>
        <v>7.2535560116056899E-3</v>
      </c>
      <c r="X766" s="31">
        <f>SUM('BASE '!AH766:AK766)/'BASE '!AA766</f>
        <v>0.4429789731726686</v>
      </c>
      <c r="Y766" s="31">
        <f>'BASE '!AH766/SUM('BASE '!$AH766:$AK766)</f>
        <v>0.29618082618862041</v>
      </c>
      <c r="Z766" s="31">
        <f>'BASE '!AI766/SUM('BASE '!$AH766:$AK766)</f>
        <v>0.24318004676539359</v>
      </c>
      <c r="AA766" s="31">
        <f>'BASE '!AJ766/SUM('BASE '!$AH766:$AK766)</f>
        <v>0.4107560405300078</v>
      </c>
      <c r="AB766" s="31">
        <f>'BASE '!AK766/SUM('BASE '!$AH766:$AK766)</f>
        <v>4.9883086515978177E-2</v>
      </c>
      <c r="AC766" s="31">
        <f>'BASE '!AB766/'BASE '!AA766</f>
        <v>0.22639229361599281</v>
      </c>
      <c r="AD766" s="31">
        <f>'BASE '!AF766/'BASE '!AA766</f>
        <v>9.7054863101198083E-2</v>
      </c>
      <c r="AE766" s="31">
        <f>'BASE '!AG766/'BASE '!AA766</f>
        <v>0.67410143976797987</v>
      </c>
      <c r="AF766" s="31">
        <f>'BASE '!AA766/'BASE '!G766</f>
        <v>0.42900881620335335</v>
      </c>
      <c r="DV766" s="5"/>
      <c r="DW766" s="5"/>
      <c r="DX766" s="5"/>
      <c r="DY766" s="5"/>
      <c r="DZ766" s="5"/>
      <c r="EA766" s="5"/>
      <c r="EB766" s="5"/>
    </row>
    <row r="767" spans="1:132">
      <c r="A767" t="s">
        <v>1759</v>
      </c>
      <c r="B767" t="s">
        <v>1745</v>
      </c>
      <c r="C767" t="s">
        <v>582</v>
      </c>
      <c r="D767" s="31">
        <f>'BASE '!Z767/'BASE '!AA767</f>
        <v>732.93381232747981</v>
      </c>
      <c r="E767" s="31">
        <f>'BASE '!AA767/'BASE '!CV767</f>
        <v>21.970322580645163</v>
      </c>
      <c r="F767" s="31">
        <f>'BASE '!Z767/'BASE '!CV767</f>
        <v>16102.792287096774</v>
      </c>
      <c r="G767" s="31">
        <f>SUM(OTEs!D767:K767,OTEs!M767,OTEs!N767,OTEs!O767,OTEs!Q767)/'BASE '!AA767</f>
        <v>0.6003553180243143</v>
      </c>
      <c r="H767" s="31">
        <f>OTEs!D767/OTEs!$T767</f>
        <v>0.23721836129432075</v>
      </c>
      <c r="I767" s="31">
        <f>OTEs!E767/OTEs!$T767</f>
        <v>0</v>
      </c>
      <c r="J767" s="31">
        <f>OTEs!F767/OTEs!$T767</f>
        <v>0</v>
      </c>
      <c r="K767" s="31">
        <f>OTEs!G767/OTEs!$T767</f>
        <v>0</v>
      </c>
      <c r="L767" s="31">
        <f>OTEs!H767/OTEs!$T767</f>
        <v>7.6726720080267958E-4</v>
      </c>
      <c r="M767" s="31">
        <f>OTEs!I767/OTEs!$T767</f>
        <v>0</v>
      </c>
      <c r="N767" s="31">
        <f>OTEs!J767/OTEs!$T767</f>
        <v>0</v>
      </c>
      <c r="O767" s="31">
        <f>OTEs!K767/OTEs!$T767</f>
        <v>0.22866038097767546</v>
      </c>
      <c r="P767" s="31">
        <f>OTEs!L767/OTEs!$T767</f>
        <v>1.0225310964543401E-2</v>
      </c>
      <c r="Q767" s="31">
        <f>OTEs!M767/OTEs!$T767</f>
        <v>0</v>
      </c>
      <c r="R767" s="31">
        <f>OTEs!N767/OTEs!$T767</f>
        <v>0.12348575391380047</v>
      </c>
      <c r="S767" s="31">
        <f>OTEs!O767/OTEs!$T767</f>
        <v>1.3191093798415297E-2</v>
      </c>
      <c r="T767" s="31">
        <f>OTEs!P767/OTEs!$T767</f>
        <v>6.4627506529148773E-3</v>
      </c>
      <c r="U767" s="31">
        <f>OTEs!Q767/OTEs!$T767</f>
        <v>0</v>
      </c>
      <c r="V767" s="31">
        <f>OTEs!R767/OTEs!$T767</f>
        <v>0</v>
      </c>
      <c r="W767" s="31">
        <f>OTEs!S767/OTEs!$T767</f>
        <v>0.379989081197527</v>
      </c>
      <c r="X767" s="31">
        <f>SUM('BASE '!AH767:AK767)/'BASE '!AA767</f>
        <v>0.25503611910495094</v>
      </c>
      <c r="Y767" s="31">
        <f>'BASE '!AH767/SUM('BASE '!$AH767:$AK767)</f>
        <v>0.89925158318940701</v>
      </c>
      <c r="Z767" s="31">
        <f>'BASE '!AI767/SUM('BASE '!$AH767:$AK767)</f>
        <v>6.6206102475532519E-2</v>
      </c>
      <c r="AA767" s="31">
        <f>'BASE '!AJ767/SUM('BASE '!$AH767:$AK767)</f>
        <v>1.6119746689694875E-2</v>
      </c>
      <c r="AB767" s="31">
        <f>'BASE '!AK767/SUM('BASE '!$AH767:$AK767)</f>
        <v>1.8422567645365571E-2</v>
      </c>
      <c r="AC767" s="31">
        <f>'BASE '!AB767/'BASE '!AA767</f>
        <v>0.38801609208903504</v>
      </c>
      <c r="AD767" s="31">
        <f>'BASE '!AF767/'BASE '!AA767</f>
        <v>0.56712867798202848</v>
      </c>
      <c r="AE767" s="31">
        <f>'BASE '!AG767/'BASE '!AA767</f>
        <v>4.4018323838609263E-2</v>
      </c>
      <c r="AF767" s="31">
        <f>'BASE '!AA767/'BASE '!G767</f>
        <v>0.36891838987822351</v>
      </c>
      <c r="DV767" s="5"/>
      <c r="DW767" s="5"/>
      <c r="DX767" s="5"/>
      <c r="DY767" s="5"/>
      <c r="DZ767" s="5"/>
      <c r="EA767" s="5"/>
      <c r="EB767" s="5"/>
    </row>
    <row r="768" spans="1:132">
      <c r="A768" t="s">
        <v>1760</v>
      </c>
      <c r="B768" t="s">
        <v>1745</v>
      </c>
      <c r="C768" t="s">
        <v>1761</v>
      </c>
      <c r="D768" s="31">
        <f>'BASE '!Z768/'BASE '!AA768</f>
        <v>1732.5624904346701</v>
      </c>
      <c r="E768" s="31">
        <f>'BASE '!AA768/'BASE '!CV768</f>
        <v>13.254714285714286</v>
      </c>
      <c r="F768" s="31">
        <f>'BASE '!Z768/'BASE '!CV768</f>
        <v>22964.620792857142</v>
      </c>
      <c r="G768" s="31">
        <f>SUM(OTEs!D768:K768,OTEs!M768,OTEs!N768,OTEs!O768,OTEs!Q768)/'BASE '!AA768</f>
        <v>0.8398413502473514</v>
      </c>
      <c r="H768" s="31">
        <f>OTEs!D768/OTEs!$T768</f>
        <v>0</v>
      </c>
      <c r="I768" s="31">
        <f>OTEs!E768/OTEs!$T768</f>
        <v>0</v>
      </c>
      <c r="J768" s="31">
        <f>OTEs!F768/OTEs!$T768</f>
        <v>0</v>
      </c>
      <c r="K768" s="31">
        <f>OTEs!G768/OTEs!$T768</f>
        <v>0</v>
      </c>
      <c r="L768" s="31">
        <f>OTEs!H768/OTEs!$T768</f>
        <v>0</v>
      </c>
      <c r="M768" s="31">
        <f>OTEs!I768/OTEs!$T768</f>
        <v>0</v>
      </c>
      <c r="N768" s="31">
        <f>OTEs!J768/OTEs!$T768</f>
        <v>0</v>
      </c>
      <c r="O768" s="31">
        <f>OTEs!K768/OTEs!$T768</f>
        <v>0.28794067878814006</v>
      </c>
      <c r="P768" s="31">
        <f>OTEs!L768/OTEs!$T768</f>
        <v>0</v>
      </c>
      <c r="Q768" s="31">
        <f>OTEs!M768/OTEs!$T768</f>
        <v>0.27968485606199406</v>
      </c>
      <c r="R768" s="31">
        <f>OTEs!N768/OTEs!$T768</f>
        <v>0.23889074507183422</v>
      </c>
      <c r="S768" s="31">
        <f>OTEs!O768/OTEs!$T768</f>
        <v>3.081383443087634E-2</v>
      </c>
      <c r="T768" s="31">
        <f>OTEs!P768/OTEs!$T768</f>
        <v>3.0145608570535543E-2</v>
      </c>
      <c r="U768" s="31">
        <f>OTEs!Q768/OTEs!$T768</f>
        <v>2.5112358945065362E-3</v>
      </c>
      <c r="V768" s="31">
        <f>OTEs!R768/OTEs!$T768</f>
        <v>0</v>
      </c>
      <c r="W768" s="31">
        <f>OTEs!S768/OTEs!$T768</f>
        <v>0.13001304118211307</v>
      </c>
      <c r="X768" s="31">
        <f>SUM('BASE '!AH768:AK768)/'BASE '!AA768</f>
        <v>1.0524557300367523</v>
      </c>
      <c r="Y768" s="31">
        <f>'BASE '!AH768/SUM('BASE '!$AH768:$AK768)</f>
        <v>0.92892985151049667</v>
      </c>
      <c r="Z768" s="31">
        <f>'BASE '!AI768/SUM('BASE '!$AH768:$AK768)</f>
        <v>5.2227342549923193E-2</v>
      </c>
      <c r="AA768" s="31">
        <f>'BASE '!AJ768/SUM('BASE '!$AH768:$AK768)</f>
        <v>1.4746543778801843E-2</v>
      </c>
      <c r="AB768" s="31">
        <f>'BASE '!AK768/SUM('BASE '!$AH768:$AK768)</f>
        <v>4.0962621607782898E-3</v>
      </c>
      <c r="AC768" s="31">
        <f>'BASE '!AB768/'BASE '!AA768</f>
        <v>2.2633456559930158E-2</v>
      </c>
      <c r="AD768" s="31">
        <f>'BASE '!AF768/'BASE '!AA768</f>
        <v>0.85296875505211078</v>
      </c>
      <c r="AE768" s="31">
        <f>'BASE '!AG768/'BASE '!AA768</f>
        <v>0.1225978896996217</v>
      </c>
      <c r="AF768" s="31">
        <f>'BASE '!AA768/'BASE '!G768</f>
        <v>0.63457277240074683</v>
      </c>
      <c r="DV768" s="5"/>
      <c r="DW768" s="5"/>
      <c r="DX768" s="5"/>
      <c r="DY768" s="5"/>
      <c r="DZ768" s="5"/>
      <c r="EA768" s="5"/>
      <c r="EB768" s="5"/>
    </row>
    <row r="769" spans="1:132">
      <c r="A769" t="s">
        <v>1762</v>
      </c>
      <c r="B769" t="s">
        <v>1745</v>
      </c>
      <c r="C769" t="s">
        <v>1763</v>
      </c>
      <c r="D769" s="31">
        <f>'BASE '!Z769/'BASE '!AA769</f>
        <v>1745.5109514154256</v>
      </c>
      <c r="E769" s="31">
        <f>'BASE '!AA769/'BASE '!CV769</f>
        <v>8.5486666666666657</v>
      </c>
      <c r="F769" s="31">
        <f>'BASE '!Z769/'BASE '!CV769</f>
        <v>14921.791286666667</v>
      </c>
      <c r="G769" s="31">
        <f>SUM(OTEs!D769:K769,OTEs!M769,OTEs!N769,OTEs!O769,OTEs!Q769)/'BASE '!AA769</f>
        <v>0.82172658504250173</v>
      </c>
      <c r="H769" s="31">
        <f>OTEs!D769/OTEs!$T769</f>
        <v>0</v>
      </c>
      <c r="I769" s="31">
        <f>OTEs!E769/OTEs!$T769</f>
        <v>0</v>
      </c>
      <c r="J769" s="31">
        <f>OTEs!F769/OTEs!$T769</f>
        <v>0</v>
      </c>
      <c r="K769" s="31">
        <f>OTEs!G769/OTEs!$T769</f>
        <v>0.10966100303701881</v>
      </c>
      <c r="L769" s="31">
        <f>OTEs!H769/OTEs!$T769</f>
        <v>0</v>
      </c>
      <c r="M769" s="31">
        <f>OTEs!I769/OTEs!$T769</f>
        <v>3.3325125174423383E-2</v>
      </c>
      <c r="N769" s="31">
        <f>OTEs!J769/OTEs!$T769</f>
        <v>0</v>
      </c>
      <c r="O769" s="31">
        <f>OTEs!K769/OTEs!$T769</f>
        <v>0.43339079044570306</v>
      </c>
      <c r="P769" s="31">
        <f>OTEs!L769/OTEs!$T769</f>
        <v>0</v>
      </c>
      <c r="Q769" s="31">
        <f>OTEs!M769/OTEs!$T769</f>
        <v>0</v>
      </c>
      <c r="R769" s="31">
        <f>OTEs!N769/OTEs!$T769</f>
        <v>0.26257900352950836</v>
      </c>
      <c r="S769" s="31">
        <f>OTEs!O769/OTEs!$T769</f>
        <v>1.1819748830337356E-2</v>
      </c>
      <c r="T769" s="31">
        <f>OTEs!P769/OTEs!$T769</f>
        <v>4.5309037182959866E-2</v>
      </c>
      <c r="U769" s="31">
        <f>OTEs!Q769/OTEs!$T769</f>
        <v>1.4118033325125175E-2</v>
      </c>
      <c r="V769" s="31">
        <f>OTEs!R769/OTEs!$T769</f>
        <v>1.8714602314700818E-2</v>
      </c>
      <c r="W769" s="31">
        <f>OTEs!S769/OTEs!$T769</f>
        <v>7.1082656160223273E-2</v>
      </c>
      <c r="X769" s="31">
        <f>SUM('BASE '!AH769:AK769)/'BASE '!AA769</f>
        <v>1.0956874366372924</v>
      </c>
      <c r="Y769" s="31">
        <f>'BASE '!AH769/SUM('BASE '!$AH769:$AK769)</f>
        <v>0.56085409252669038</v>
      </c>
      <c r="Z769" s="31">
        <f>'BASE '!AI769/SUM('BASE '!$AH769:$AK769)</f>
        <v>6.9039145907473315E-2</v>
      </c>
      <c r="AA769" s="31">
        <f>'BASE '!AJ769/SUM('BASE '!$AH769:$AK769)</f>
        <v>0.36441281138790038</v>
      </c>
      <c r="AB769" s="31">
        <f>'BASE '!AK769/SUM('BASE '!$AH769:$AK769)</f>
        <v>5.6939501779359435E-3</v>
      </c>
      <c r="AC769" s="31">
        <f>'BASE '!AB769/'BASE '!AA769</f>
        <v>0.29267722061919993</v>
      </c>
      <c r="AD769" s="31">
        <f>'BASE '!AF769/'BASE '!AA769</f>
        <v>0.63939795679638156</v>
      </c>
      <c r="AE769" s="31">
        <f>'BASE '!AG769/'BASE '!AA769</f>
        <v>6.4961397488887157E-2</v>
      </c>
      <c r="AF769" s="31">
        <f>'BASE '!AA769/'BASE '!G769</f>
        <v>0.25278109452574277</v>
      </c>
      <c r="DV769" s="5"/>
      <c r="DW769" s="5"/>
      <c r="DX769" s="5"/>
      <c r="DY769" s="5"/>
      <c r="DZ769" s="5"/>
      <c r="EA769" s="5"/>
      <c r="EB769" s="5"/>
    </row>
    <row r="770" spans="1:132">
      <c r="A770" t="s">
        <v>1766</v>
      </c>
      <c r="B770" t="s">
        <v>1765</v>
      </c>
      <c r="C770" t="s">
        <v>1765</v>
      </c>
      <c r="D770" s="31">
        <f>'BASE '!Z770/'BASE '!AA770</f>
        <v>3533.0394843902031</v>
      </c>
      <c r="E770" s="31">
        <f>'BASE '!AA770/'BASE '!CV770</f>
        <v>8.9548429898275099</v>
      </c>
      <c r="F770" s="31">
        <f>'BASE '!Z770/'BASE '!CV770</f>
        <v>31637.81385957541</v>
      </c>
      <c r="G770" s="31">
        <f>SUM(OTEs!D770:K770,OTEs!M770,OTEs!N770,OTEs!O770,OTEs!Q770)/'BASE '!AA770</f>
        <v>0.73305049168020786</v>
      </c>
      <c r="H770" s="31">
        <f>OTEs!D770/OTEs!$T770</f>
        <v>0.19724982465073668</v>
      </c>
      <c r="I770" s="31">
        <f>OTEs!E770/OTEs!$T770</f>
        <v>0</v>
      </c>
      <c r="J770" s="31">
        <f>OTEs!F770/OTEs!$T770</f>
        <v>0.22263740268427895</v>
      </c>
      <c r="K770" s="31">
        <f>OTEs!G770/OTEs!$T770</f>
        <v>7.0339391307169472E-3</v>
      </c>
      <c r="L770" s="31">
        <f>OTEs!H770/OTEs!$T770</f>
        <v>0.30104910028979426</v>
      </c>
      <c r="M770" s="31">
        <f>OTEs!I770/OTEs!$T770</f>
        <v>1.2140908421507179E-2</v>
      </c>
      <c r="N770" s="31">
        <f>OTEs!J770/OTEs!$T770</f>
        <v>0</v>
      </c>
      <c r="O770" s="31">
        <f>OTEs!K770/OTEs!$T770</f>
        <v>3.7441123832772963E-4</v>
      </c>
      <c r="P770" s="31">
        <f>OTEs!L770/OTEs!$T770</f>
        <v>3.0898911461726433E-2</v>
      </c>
      <c r="Q770" s="31">
        <f>OTEs!M770/OTEs!$T770</f>
        <v>0</v>
      </c>
      <c r="R770" s="31">
        <f>OTEs!N770/OTEs!$T770</f>
        <v>0</v>
      </c>
      <c r="S770" s="31">
        <f>OTEs!O770/OTEs!$T770</f>
        <v>4.4929348599327554E-4</v>
      </c>
      <c r="T770" s="31">
        <f>OTEs!P770/OTEs!$T770</f>
        <v>1.6224486994201616E-3</v>
      </c>
      <c r="U770" s="31">
        <f>OTEs!Q770/OTEs!$T770</f>
        <v>0</v>
      </c>
      <c r="V770" s="31">
        <f>OTEs!R770/OTEs!$T770</f>
        <v>0.22481148394150199</v>
      </c>
      <c r="W770" s="31">
        <f>OTEs!S770/OTEs!$T770</f>
        <v>1.7322759959962956E-3</v>
      </c>
      <c r="X770" s="31">
        <f>SUM('BASE '!AH770:AK770)/'BASE '!AA770</f>
        <v>4.6476250685290092E-2</v>
      </c>
      <c r="Y770" s="31">
        <f>'BASE '!AH770/SUM('BASE '!$AH770:$AK770)</f>
        <v>0.77045696068012759</v>
      </c>
      <c r="Z770" s="31">
        <f>'BASE '!AI770/SUM('BASE '!$AH770:$AK770)</f>
        <v>2.1253985122210415E-2</v>
      </c>
      <c r="AA770" s="31">
        <f>'BASE '!AJ770/SUM('BASE '!$AH770:$AK770)</f>
        <v>0</v>
      </c>
      <c r="AB770" s="31">
        <f>'BASE '!AK770/SUM('BASE '!$AH770:$AK770)</f>
        <v>0.20828905419766208</v>
      </c>
      <c r="AC770" s="31">
        <f>'BASE '!AB770/'BASE '!AA770</f>
        <v>0.48108105438363402</v>
      </c>
      <c r="AD770" s="31">
        <f>'BASE '!AF770/'BASE '!AA770</f>
        <v>0.42311909477500254</v>
      </c>
      <c r="AE770" s="31">
        <f>'BASE '!AG770/'BASE '!AA770</f>
        <v>9.3288355254384614E-2</v>
      </c>
      <c r="AF770" s="31">
        <f>'BASE '!AA770/'BASE '!G770</f>
        <v>0.58566666457487582</v>
      </c>
      <c r="DV770" s="5"/>
      <c r="DW770" s="5"/>
      <c r="DX770" s="5"/>
      <c r="DY770" s="5"/>
      <c r="DZ770" s="5"/>
      <c r="EA770" s="5"/>
      <c r="EB770" s="5"/>
    </row>
    <row r="771" spans="1:132">
      <c r="A771" t="s">
        <v>1767</v>
      </c>
      <c r="B771" t="s">
        <v>1765</v>
      </c>
      <c r="C771" t="s">
        <v>1768</v>
      </c>
      <c r="D771" s="31">
        <f>'BASE '!Z771/'BASE '!AA771</f>
        <v>5811.1995218417314</v>
      </c>
      <c r="E771" s="31">
        <f>'BASE '!AA771/'BASE '!CV771</f>
        <v>4.9337586390217965</v>
      </c>
      <c r="F771" s="31">
        <f>'BASE '!Z771/'BASE '!CV771</f>
        <v>28671.055843965976</v>
      </c>
      <c r="G771" s="31">
        <f>SUM(OTEs!D771:K771,OTEs!M771,OTEs!N771,OTEs!O771,OTEs!Q771)/'BASE '!AA771</f>
        <v>0.94553575276927726</v>
      </c>
      <c r="H771" s="31">
        <f>OTEs!D771/OTEs!$T771</f>
        <v>7.4844416225595095E-2</v>
      </c>
      <c r="I771" s="31">
        <f>OTEs!E771/OTEs!$T771</f>
        <v>0</v>
      </c>
      <c r="J771" s="31">
        <f>OTEs!F771/OTEs!$T771</f>
        <v>0.53416822204828696</v>
      </c>
      <c r="K771" s="31">
        <f>OTEs!G771/OTEs!$T771</f>
        <v>5.6814760890864201E-2</v>
      </c>
      <c r="L771" s="31">
        <f>OTEs!H771/OTEs!$T771</f>
        <v>0.28452810360209962</v>
      </c>
      <c r="M771" s="31">
        <f>OTEs!I771/OTEs!$T771</f>
        <v>7.060793983546706E-3</v>
      </c>
      <c r="N771" s="31">
        <f>OTEs!J771/OTEs!$T771</f>
        <v>0</v>
      </c>
      <c r="O771" s="31">
        <f>OTEs!K771/OTEs!$T771</f>
        <v>0</v>
      </c>
      <c r="P771" s="31">
        <f>OTEs!L771/OTEs!$T771</f>
        <v>1.2446701952391637E-2</v>
      </c>
      <c r="Q771" s="31">
        <f>OTEs!M771/OTEs!$T771</f>
        <v>0</v>
      </c>
      <c r="R771" s="31">
        <f>OTEs!N771/OTEs!$T771</f>
        <v>0</v>
      </c>
      <c r="S771" s="31">
        <f>OTEs!O771/OTEs!$T771</f>
        <v>3.1746205507419303E-3</v>
      </c>
      <c r="T771" s="31">
        <f>OTEs!P771/OTEs!$T771</f>
        <v>2.4083328315973266E-3</v>
      </c>
      <c r="U771" s="31">
        <f>OTEs!Q771/OTEs!$T771</f>
        <v>0</v>
      </c>
      <c r="V771" s="31">
        <f>OTEs!R771/OTEs!$T771</f>
        <v>1.6518973831274389E-2</v>
      </c>
      <c r="W771" s="31">
        <f>OTEs!S771/OTEs!$T771</f>
        <v>8.0350740836019896E-3</v>
      </c>
      <c r="X771" s="31">
        <f>SUM('BASE '!AH771:AK771)/'BASE '!AA771</f>
        <v>5.8725916986336803E-3</v>
      </c>
      <c r="Y771" s="31">
        <f>'BASE '!AH771/SUM('BASE '!$AH771:$AK771)</f>
        <v>0</v>
      </c>
      <c r="Z771" s="31">
        <f>'BASE '!AI771/SUM('BASE '!$AH771:$AK771)</f>
        <v>0.86238532110091748</v>
      </c>
      <c r="AA771" s="31">
        <f>'BASE '!AJ771/SUM('BASE '!$AH771:$AK771)</f>
        <v>0.13761467889908258</v>
      </c>
      <c r="AB771" s="31">
        <f>'BASE '!AK771/SUM('BASE '!$AH771:$AK771)</f>
        <v>0</v>
      </c>
      <c r="AC771" s="31">
        <f>'BASE '!AB771/'BASE '!AA771</f>
        <v>0.69537412180509472</v>
      </c>
      <c r="AD771" s="31">
        <f>'BASE '!AF771/'BASE '!AA771</f>
        <v>0.29571462436963925</v>
      </c>
      <c r="AE771" s="31">
        <f>'BASE '!AG771/'BASE '!AA771</f>
        <v>6.7346235076074313E-3</v>
      </c>
      <c r="AF771" s="31">
        <f>'BASE '!AA771/'BASE '!G771</f>
        <v>0.63419306269654185</v>
      </c>
      <c r="DV771" s="5"/>
      <c r="DW771" s="5"/>
      <c r="DX771" s="5"/>
      <c r="DY771" s="5"/>
      <c r="DZ771" s="5"/>
      <c r="EA771" s="5"/>
      <c r="EB771" s="5"/>
    </row>
    <row r="772" spans="1:132">
      <c r="A772" t="s">
        <v>1769</v>
      </c>
      <c r="B772" t="s">
        <v>1765</v>
      </c>
      <c r="C772" t="s">
        <v>1770</v>
      </c>
      <c r="D772" s="31">
        <f>'BASE '!Z772/'BASE '!AA772</f>
        <v>3126.1990596817504</v>
      </c>
      <c r="E772" s="31">
        <f>'BASE '!AA772/'BASE '!CV772</f>
        <v>4.5361818181818183</v>
      </c>
      <c r="F772" s="31">
        <f>'BASE '!Z772/'BASE '!CV772</f>
        <v>14181.007334545455</v>
      </c>
      <c r="G772" s="31">
        <f>SUM(OTEs!D772:K772,OTEs!M772,OTEs!N772,OTEs!O772,OTEs!Q772)/'BASE '!AA772</f>
        <v>0.81076596256362976</v>
      </c>
      <c r="H772" s="31">
        <f>OTEs!D772/OTEs!$T772</f>
        <v>0.15904402303457293</v>
      </c>
      <c r="I772" s="31">
        <f>OTEs!E772/OTEs!$T772</f>
        <v>2.1790031008078976E-2</v>
      </c>
      <c r="J772" s="31">
        <f>OTEs!F772/OTEs!$T772</f>
        <v>6.6386820511738776E-2</v>
      </c>
      <c r="K772" s="31">
        <f>OTEs!G772/OTEs!$T772</f>
        <v>2.7000232033244039E-3</v>
      </c>
      <c r="L772" s="31">
        <f>OTEs!H772/OTEs!$T772</f>
        <v>0.4811610099774295</v>
      </c>
      <c r="M772" s="31">
        <f>OTEs!I772/OTEs!$T772</f>
        <v>6.3615077942076062E-2</v>
      </c>
      <c r="N772" s="31">
        <f>OTEs!J772/OTEs!$T772</f>
        <v>1.8140780897335836E-3</v>
      </c>
      <c r="O772" s="31">
        <f>OTEs!K772/OTEs!$T772</f>
        <v>0</v>
      </c>
      <c r="P772" s="31">
        <f>OTEs!L772/OTEs!$T772</f>
        <v>6.4492585483156506E-2</v>
      </c>
      <c r="Q772" s="31">
        <f>OTEs!M772/OTEs!$T772</f>
        <v>3.1640896913957855E-4</v>
      </c>
      <c r="R772" s="31">
        <f>OTEs!N772/OTEs!$T772</f>
        <v>5.6531735819604703E-2</v>
      </c>
      <c r="S772" s="31">
        <f>OTEs!O772/OTEs!$T772</f>
        <v>8.4375725103887609E-6</v>
      </c>
      <c r="T772" s="31">
        <f>OTEs!P772/OTEs!$T772</f>
        <v>1.2740734490687029E-3</v>
      </c>
      <c r="U772" s="31">
        <f>OTEs!Q772/OTEs!$T772</f>
        <v>0</v>
      </c>
      <c r="V772" s="31">
        <f>OTEs!R772/OTEs!$T772</f>
        <v>6.8133398021389249E-2</v>
      </c>
      <c r="W772" s="31">
        <f>OTEs!S772/OTEs!$T772</f>
        <v>1.2732296918176639E-2</v>
      </c>
      <c r="X772" s="31">
        <f>SUM('BASE '!AH772:AK772)/'BASE '!AA772</f>
        <v>3.8438414365305221E-2</v>
      </c>
      <c r="Y772" s="31">
        <f>'BASE '!AH772/SUM('BASE '!$AH772:$AK772)</f>
        <v>0.43274244004171014</v>
      </c>
      <c r="Z772" s="31">
        <f>'BASE '!AI772/SUM('BASE '!$AH772:$AK772)</f>
        <v>0.47758081334723673</v>
      </c>
      <c r="AA772" s="31">
        <f>'BASE '!AJ772/SUM('BASE '!$AH772:$AK772)</f>
        <v>8.9676746611053182E-2</v>
      </c>
      <c r="AB772" s="31">
        <f>'BASE '!AK772/SUM('BASE '!$AH772:$AK772)</f>
        <v>0</v>
      </c>
      <c r="AC772" s="31">
        <f>'BASE '!AB772/'BASE '!AA772</f>
        <v>0.36936149745480779</v>
      </c>
      <c r="AD772" s="31">
        <f>'BASE '!AF772/'BASE '!AA772</f>
        <v>0.57591887450398804</v>
      </c>
      <c r="AE772" s="31">
        <f>'BASE '!AG772/'BASE '!AA772</f>
        <v>4.9785562547597091E-2</v>
      </c>
      <c r="AF772" s="31">
        <f>'BASE '!AA772/'BASE '!G772</f>
        <v>0.42803753909446746</v>
      </c>
      <c r="DV772" s="5"/>
      <c r="DW772" s="5"/>
      <c r="DX772" s="5"/>
      <c r="DY772" s="5"/>
      <c r="DZ772" s="5"/>
      <c r="EA772" s="5"/>
      <c r="EB772" s="5"/>
    </row>
    <row r="773" spans="1:132">
      <c r="A773" t="s">
        <v>1771</v>
      </c>
      <c r="B773" t="s">
        <v>1765</v>
      </c>
      <c r="C773" t="s">
        <v>1772</v>
      </c>
      <c r="D773" s="31">
        <f>'BASE '!Z773/'BASE '!AA773</f>
        <v>1259.6014075242931</v>
      </c>
      <c r="E773" s="31">
        <f>'BASE '!AA773/'BASE '!CV773</f>
        <v>29.574047619047622</v>
      </c>
      <c r="F773" s="31">
        <f>'BASE '!Z773/'BASE '!CV773</f>
        <v>37251.512007142854</v>
      </c>
      <c r="G773" s="31">
        <f>SUM(OTEs!D773:K773,OTEs!M773,OTEs!N773,OTEs!O773,OTEs!Q773)/'BASE '!AA773</f>
        <v>0.79024402025585483</v>
      </c>
      <c r="H773" s="31">
        <f>OTEs!D773/OTEs!$T773</f>
        <v>8.2563104915200886E-2</v>
      </c>
      <c r="I773" s="31">
        <f>OTEs!E773/OTEs!$T773</f>
        <v>0.21488363833033314</v>
      </c>
      <c r="J773" s="31">
        <f>OTEs!F773/OTEs!$T773</f>
        <v>3.697096407035784E-2</v>
      </c>
      <c r="K773" s="31">
        <f>OTEs!G773/OTEs!$T773</f>
        <v>0</v>
      </c>
      <c r="L773" s="31">
        <f>OTEs!H773/OTEs!$T773</f>
        <v>5.913739798677764E-2</v>
      </c>
      <c r="M773" s="31">
        <f>OTEs!I773/OTEs!$T773</f>
        <v>0</v>
      </c>
      <c r="N773" s="31">
        <f>OTEs!J773/OTEs!$T773</f>
        <v>0</v>
      </c>
      <c r="O773" s="31">
        <f>OTEs!K773/OTEs!$T773</f>
        <v>0</v>
      </c>
      <c r="P773" s="31">
        <f>OTEs!L773/OTEs!$T773</f>
        <v>0</v>
      </c>
      <c r="Q773" s="31">
        <f>OTEs!M773/OTEs!$T773</f>
        <v>0</v>
      </c>
      <c r="R773" s="31">
        <f>OTEs!N773/OTEs!$T773</f>
        <v>0.39879400392311976</v>
      </c>
      <c r="S773" s="31">
        <f>OTEs!O773/OTEs!$T773</f>
        <v>0</v>
      </c>
      <c r="T773" s="31">
        <f>OTEs!P773/OTEs!$T773</f>
        <v>0</v>
      </c>
      <c r="U773" s="31">
        <f>OTEs!Q773/OTEs!$T773</f>
        <v>0</v>
      </c>
      <c r="V773" s="31">
        <f>OTEs!R773/OTEs!$T773</f>
        <v>2.0987883533390918E-3</v>
      </c>
      <c r="W773" s="31">
        <f>OTEs!S773/OTEs!$T773</f>
        <v>0.20555210242087166</v>
      </c>
      <c r="X773" s="31">
        <f>SUM('BASE '!AH773:AK773)/'BASE '!AA773</f>
        <v>0.10353350347392741</v>
      </c>
      <c r="Y773" s="31">
        <f>'BASE '!AH773/SUM('BASE '!$AH773:$AK773)</f>
        <v>0.97045101088646968</v>
      </c>
      <c r="Z773" s="31">
        <f>'BASE '!AI773/SUM('BASE '!$AH773:$AK773)</f>
        <v>1.7107309486780718E-2</v>
      </c>
      <c r="AA773" s="31">
        <f>'BASE '!AJ773/SUM('BASE '!$AH773:$AK773)</f>
        <v>0</v>
      </c>
      <c r="AB773" s="31">
        <f>'BASE '!AK773/SUM('BASE '!$AH773:$AK773)</f>
        <v>1.2441679626749613E-2</v>
      </c>
      <c r="AC773" s="31">
        <f>'BASE '!AB773/'BASE '!AA773</f>
        <v>0.43521105216124173</v>
      </c>
      <c r="AD773" s="31">
        <f>'BASE '!AF773/'BASE '!AA773</f>
        <v>7.7070468799059655E-2</v>
      </c>
      <c r="AE773" s="31">
        <f>'BASE '!AG773/'BASE '!AA773</f>
        <v>0.48609221405511582</v>
      </c>
      <c r="AF773" s="31">
        <f>'BASE '!AA773/'BASE '!G773</f>
        <v>0.18994280565308827</v>
      </c>
      <c r="DV773" s="5"/>
      <c r="DW773" s="5"/>
      <c r="DX773" s="5"/>
      <c r="DY773" s="5"/>
      <c r="DZ773" s="5"/>
      <c r="EA773" s="5"/>
      <c r="EB773" s="5"/>
    </row>
    <row r="774" spans="1:132">
      <c r="A774" t="s">
        <v>1775</v>
      </c>
      <c r="B774" t="s">
        <v>1774</v>
      </c>
      <c r="C774" t="s">
        <v>1774</v>
      </c>
      <c r="D774" s="31">
        <f>'BASE '!Z774/'BASE '!AA774</f>
        <v>3596.0358373956028</v>
      </c>
      <c r="E774" s="31">
        <f>'BASE '!AA774/'BASE '!CV774</f>
        <v>6.3393904320987655</v>
      </c>
      <c r="F774" s="31">
        <f>'BASE '!Z774/'BASE '!CV774</f>
        <v>22796.675181069957</v>
      </c>
      <c r="G774" s="31">
        <f>SUM(OTEs!D774:K774,OTEs!M774,OTEs!N774,OTEs!O774,OTEs!Q774)/'BASE '!AA774</f>
        <v>0.87881351290493392</v>
      </c>
      <c r="H774" s="31">
        <f>OTEs!D774/OTEs!$T774</f>
        <v>0.14675884253561197</v>
      </c>
      <c r="I774" s="31">
        <f>OTEs!E774/OTEs!$T774</f>
        <v>0</v>
      </c>
      <c r="J774" s="31">
        <f>OTEs!F774/OTEs!$T774</f>
        <v>0.35689982099593204</v>
      </c>
      <c r="K774" s="31">
        <f>OTEs!G774/OTEs!$T774</f>
        <v>2.9397897263503371E-2</v>
      </c>
      <c r="L774" s="31">
        <f>OTEs!H774/OTEs!$T774</f>
        <v>0.32904295077081963</v>
      </c>
      <c r="M774" s="31">
        <f>OTEs!I774/OTEs!$T774</f>
        <v>1.0850463226604452E-2</v>
      </c>
      <c r="N774" s="31">
        <f>OTEs!J774/OTEs!$T774</f>
        <v>2.0410954150873687E-4</v>
      </c>
      <c r="O774" s="31">
        <f>OTEs!K774/OTEs!$T774</f>
        <v>8.980819826384423E-4</v>
      </c>
      <c r="P774" s="31">
        <f>OTEs!L774/OTEs!$T774</f>
        <v>1.2636421714805899E-2</v>
      </c>
      <c r="Q774" s="31">
        <f>OTEs!M774/OTEs!$T774</f>
        <v>0</v>
      </c>
      <c r="R774" s="31">
        <f>OTEs!N774/OTEs!$T774</f>
        <v>7.3683544484654017E-3</v>
      </c>
      <c r="S774" s="31">
        <f>OTEs!O774/OTEs!$T774</f>
        <v>1.0715750929208687E-3</v>
      </c>
      <c r="T774" s="31">
        <f>OTEs!P774/OTEs!$T774</f>
        <v>1.2924216168333219E-2</v>
      </c>
      <c r="U774" s="31">
        <f>OTEs!Q774/OTEs!$T774</f>
        <v>1.7349311028242635E-3</v>
      </c>
      <c r="V774" s="31">
        <f>OTEs!R774/OTEs!$T774</f>
        <v>5.2213261813349982E-2</v>
      </c>
      <c r="W774" s="31">
        <f>OTEs!S774/OTEs!$T774</f>
        <v>3.7999073342681544E-2</v>
      </c>
      <c r="X774" s="31">
        <f>SUM('BASE '!AH774:AK774)/'BASE '!AA774</f>
        <v>8.5120022071159207E-2</v>
      </c>
      <c r="Y774" s="31">
        <f>'BASE '!AH774/SUM('BASE '!$AH774:$AK774)</f>
        <v>0.66706387035271697</v>
      </c>
      <c r="Z774" s="31">
        <f>'BASE '!AI774/SUM('BASE '!$AH774:$AK774)</f>
        <v>0.12106768350810294</v>
      </c>
      <c r="AA774" s="31">
        <f>'BASE '!AJ774/SUM('BASE '!$AH774:$AK774)</f>
        <v>5.1715919923736885E-2</v>
      </c>
      <c r="AB774" s="31">
        <f>'BASE '!AK774/SUM('BASE '!$AH774:$AK774)</f>
        <v>0.16015252621544326</v>
      </c>
      <c r="AC774" s="31">
        <f>'BASE '!AB774/'BASE '!AA774</f>
        <v>0.60702179324111327</v>
      </c>
      <c r="AD774" s="31">
        <f>'BASE '!AF774/'BASE '!AA774</f>
        <v>0.30415193396503909</v>
      </c>
      <c r="AE774" s="31">
        <f>'BASE '!AG774/'BASE '!AA774</f>
        <v>8.6491355124545852E-2</v>
      </c>
      <c r="AF774" s="31">
        <f>'BASE '!AA774/'BASE '!G774</f>
        <v>0.51689198592984076</v>
      </c>
      <c r="DV774" s="5"/>
      <c r="DW774" s="5"/>
      <c r="DX774" s="5"/>
      <c r="DY774" s="5"/>
      <c r="DZ774" s="5"/>
      <c r="EA774" s="5"/>
      <c r="EB774" s="5"/>
    </row>
    <row r="775" spans="1:132">
      <c r="A775" t="s">
        <v>1778</v>
      </c>
      <c r="B775" t="s">
        <v>1777</v>
      </c>
      <c r="C775" t="s">
        <v>1777</v>
      </c>
      <c r="D775" s="31">
        <f>'BASE '!Z775/'BASE '!AA775</f>
        <v>3560.2773613144295</v>
      </c>
      <c r="E775" s="31">
        <f>'BASE '!AA775/'BASE '!CV775</f>
        <v>19.023879641485276</v>
      </c>
      <c r="F775" s="31">
        <f>'BASE '!Z775/'BASE '!CV775</f>
        <v>67730.288011950484</v>
      </c>
      <c r="G775" s="31">
        <f>SUM(OTEs!D775:K775,OTEs!M775,OTEs!N775,OTEs!O775,OTEs!Q775)/'BASE '!AA775</f>
        <v>0.63254283147065649</v>
      </c>
      <c r="H775" s="31">
        <f>OTEs!D775/OTEs!$T775</f>
        <v>8.0407490158527509E-2</v>
      </c>
      <c r="I775" s="31">
        <f>OTEs!E775/OTEs!$T775</f>
        <v>0.15921664780585945</v>
      </c>
      <c r="J775" s="31">
        <f>OTEs!F775/OTEs!$T775</f>
        <v>0.15644193289421507</v>
      </c>
      <c r="K775" s="31">
        <f>OTEs!G775/OTEs!$T775</f>
        <v>3.2157676348547722E-2</v>
      </c>
      <c r="L775" s="31">
        <f>OTEs!H775/OTEs!$T775</f>
        <v>5.0319666502239117E-3</v>
      </c>
      <c r="M775" s="31">
        <f>OTEs!I775/OTEs!$T775</f>
        <v>3.6149880548220809E-3</v>
      </c>
      <c r="N775" s="31">
        <f>OTEs!J775/OTEs!$T775</f>
        <v>0</v>
      </c>
      <c r="O775" s="31">
        <f>OTEs!K775/OTEs!$T775</f>
        <v>0</v>
      </c>
      <c r="P775" s="31">
        <f>OTEs!L775/OTEs!$T775</f>
        <v>3.7721614485099965E-3</v>
      </c>
      <c r="Q775" s="31">
        <f>OTEs!M775/OTEs!$T775</f>
        <v>2.7140218011587308E-2</v>
      </c>
      <c r="R775" s="31">
        <f>OTEs!N775/OTEs!$T775</f>
        <v>0.21493945197264702</v>
      </c>
      <c r="S775" s="31">
        <f>OTEs!O775/OTEs!$T775</f>
        <v>2.7541614678544143E-3</v>
      </c>
      <c r="T775" s="31">
        <f>OTEs!P775/OTEs!$T775</f>
        <v>3.746288289856755E-2</v>
      </c>
      <c r="U775" s="31">
        <f>OTEs!Q775/OTEs!$T775</f>
        <v>4.8361044211666629E-5</v>
      </c>
      <c r="V775" s="31">
        <f>OTEs!R775/OTEs!$T775</f>
        <v>2.5280735861648727E-2</v>
      </c>
      <c r="W775" s="31">
        <f>OTEs!S775/OTEs!$T775</f>
        <v>0.25173132538277776</v>
      </c>
      <c r="X775" s="31">
        <f>SUM('BASE '!AH775:AK775)/'BASE '!AA775</f>
        <v>0.4527746088154363</v>
      </c>
      <c r="Y775" s="31">
        <f>'BASE '!AH775/SUM('BASE '!$AH775:$AK775)</f>
        <v>0.88360627307187267</v>
      </c>
      <c r="Z775" s="31">
        <f>'BASE '!AI775/SUM('BASE '!$AH775:$AK775)</f>
        <v>1.6202958154745685E-2</v>
      </c>
      <c r="AA775" s="31">
        <f>'BASE '!AJ775/SUM('BASE '!$AH775:$AK775)</f>
        <v>5.1036840670911479E-2</v>
      </c>
      <c r="AB775" s="31">
        <f>'BASE '!AK775/SUM('BASE '!$AH775:$AK775)</f>
        <v>4.9153928102470081E-2</v>
      </c>
      <c r="AC775" s="31">
        <f>'BASE '!AB775/'BASE '!AA775</f>
        <v>0.58790365008373913</v>
      </c>
      <c r="AD775" s="31">
        <f>'BASE '!AF775/'BASE '!AA775</f>
        <v>8.7182921480404591E-3</v>
      </c>
      <c r="AE775" s="31">
        <f>'BASE '!AG775/'BASE '!AA775</f>
        <v>0.40231575428595145</v>
      </c>
      <c r="AF775" s="31">
        <f>'BASE '!AA775/'BASE '!G775</f>
        <v>0.68354544414096896</v>
      </c>
      <c r="DV775" s="5"/>
      <c r="DW775" s="5"/>
      <c r="DX775" s="5"/>
      <c r="DY775" s="5"/>
      <c r="DZ775" s="5"/>
      <c r="EA775" s="5"/>
      <c r="EB775" s="5"/>
    </row>
    <row r="776" spans="1:132">
      <c r="A776" t="s">
        <v>1779</v>
      </c>
      <c r="B776" t="s">
        <v>1777</v>
      </c>
      <c r="C776" t="s">
        <v>1780</v>
      </c>
      <c r="D776" s="31">
        <f>'BASE '!Z776/'BASE '!AA776</f>
        <v>2470.6491217696771</v>
      </c>
      <c r="E776" s="31">
        <f>'BASE '!AA776/'BASE '!CV776</f>
        <v>29.174995851999334</v>
      </c>
      <c r="F776" s="31">
        <f>'BASE '!Z776/'BASE '!CV776</f>
        <v>72081.177879376133</v>
      </c>
      <c r="G776" s="31">
        <f>SUM(OTEs!D776:K776,OTEs!M776,OTEs!N776,OTEs!O776,OTEs!Q776)/'BASE '!AA776</f>
        <v>0.49187915901993712</v>
      </c>
      <c r="H776" s="31">
        <f>OTEs!D776/OTEs!$T776</f>
        <v>5.7997011715081752E-2</v>
      </c>
      <c r="I776" s="31">
        <f>OTEs!E776/OTEs!$T776</f>
        <v>3.1975127133698836E-2</v>
      </c>
      <c r="J776" s="31">
        <f>OTEs!F776/OTEs!$T776</f>
        <v>4.3221270655113886E-2</v>
      </c>
      <c r="K776" s="31">
        <f>OTEs!G776/OTEs!$T776</f>
        <v>7.6740783629270851E-3</v>
      </c>
      <c r="L776" s="31">
        <f>OTEs!H776/OTEs!$T776</f>
        <v>1.0766438856795597E-4</v>
      </c>
      <c r="M776" s="31">
        <f>OTEs!I776/OTEs!$T776</f>
        <v>6.7948191896221102E-4</v>
      </c>
      <c r="N776" s="31">
        <f>OTEs!J776/OTEs!$T776</f>
        <v>6.4897700886795681E-2</v>
      </c>
      <c r="O776" s="31">
        <f>OTEs!K776/OTEs!$T776</f>
        <v>0</v>
      </c>
      <c r="P776" s="31">
        <f>OTEs!L776/OTEs!$T776</f>
        <v>3.8759179884464154E-4</v>
      </c>
      <c r="Q776" s="31">
        <f>OTEs!M776/OTEs!$T776</f>
        <v>4.0018255095217191E-2</v>
      </c>
      <c r="R776" s="31">
        <f>OTEs!N776/OTEs!$T776</f>
        <v>0.26661231608828961</v>
      </c>
      <c r="S776" s="31">
        <f>OTEs!O776/OTEs!$T776</f>
        <v>4.1498640438026582E-3</v>
      </c>
      <c r="T776" s="31">
        <f>OTEs!P776/OTEs!$T776</f>
        <v>2.195934831941871E-2</v>
      </c>
      <c r="U776" s="31">
        <f>OTEs!Q776/OTEs!$T776</f>
        <v>0</v>
      </c>
      <c r="V776" s="31">
        <f>OTEs!R776/OTEs!$T776</f>
        <v>4.2897081218425927E-2</v>
      </c>
      <c r="W776" s="31">
        <f>OTEs!S776/OTEs!$T776</f>
        <v>0.41742320837485392</v>
      </c>
      <c r="X776" s="31">
        <f>SUM('BASE '!AH776:AK776)/'BASE '!AA776</f>
        <v>0.54201118417722705</v>
      </c>
      <c r="Y776" s="31">
        <f>'BASE '!AH776/SUM('BASE '!$AH776:$AK776)</f>
        <v>0.93536608398212073</v>
      </c>
      <c r="Z776" s="31">
        <f>'BASE '!AI776/SUM('BASE '!$AH776:$AK776)</f>
        <v>1.7532998971733153E-2</v>
      </c>
      <c r="AA776" s="31">
        <f>'BASE '!AJ776/SUM('BASE '!$AH776:$AK776)</f>
        <v>9.443266950664177E-5</v>
      </c>
      <c r="AB776" s="31">
        <f>'BASE '!AK776/SUM('BASE '!$AH776:$AK776)</f>
        <v>4.7006484376639457E-2</v>
      </c>
      <c r="AC776" s="31">
        <f>'BASE '!AB776/'BASE '!AA776</f>
        <v>0.32471477959504702</v>
      </c>
      <c r="AD776" s="31">
        <f>'BASE '!AF776/'BASE '!AA776</f>
        <v>7.1277092455144714E-2</v>
      </c>
      <c r="AE776" s="31">
        <f>'BASE '!AG776/'BASE '!AA776</f>
        <v>0.6035548690639152</v>
      </c>
      <c r="AF776" s="31">
        <f>'BASE '!AA776/'BASE '!G776</f>
        <v>0.54708159390205602</v>
      </c>
      <c r="DV776" s="5"/>
      <c r="DW776" s="5"/>
      <c r="DX776" s="5"/>
      <c r="DY776" s="5"/>
      <c r="DZ776" s="5"/>
      <c r="EA776" s="5"/>
      <c r="EB776" s="5"/>
    </row>
    <row r="777" spans="1:132">
      <c r="A777" t="s">
        <v>1781</v>
      </c>
      <c r="B777" t="s">
        <v>1777</v>
      </c>
      <c r="C777" t="s">
        <v>1171</v>
      </c>
      <c r="D777" s="31">
        <f>'BASE '!Z777/'BASE '!AA777</f>
        <v>1429.5131016638593</v>
      </c>
      <c r="E777" s="31">
        <f>'BASE '!AA777/'BASE '!CV777</f>
        <v>15.472140522875819</v>
      </c>
      <c r="F777" s="31">
        <f>'BASE '!Z777/'BASE '!CV777</f>
        <v>22117.627588235297</v>
      </c>
      <c r="G777" s="31">
        <f>SUM(OTEs!D777:K777,OTEs!M777,OTEs!N777,OTEs!O777,OTEs!Q777)/'BASE '!AA777</f>
        <v>0.93325553519661641</v>
      </c>
      <c r="H777" s="31">
        <f>OTEs!D777/OTEs!$T777</f>
        <v>0.12219894454904666</v>
      </c>
      <c r="I777" s="31">
        <f>OTEs!E777/OTEs!$T777</f>
        <v>0.49208942162348512</v>
      </c>
      <c r="J777" s="31">
        <f>OTEs!F777/OTEs!$T777</f>
        <v>5.9402264711342127E-2</v>
      </c>
      <c r="K777" s="31">
        <f>OTEs!G777/OTEs!$T777</f>
        <v>9.5467925428942696E-3</v>
      </c>
      <c r="L777" s="31">
        <f>OTEs!H777/OTEs!$T777</f>
        <v>1.1928186904982898E-2</v>
      </c>
      <c r="M777" s="31">
        <f>OTEs!I777/OTEs!$T777</f>
        <v>2.8592643665968337E-2</v>
      </c>
      <c r="N777" s="31">
        <f>OTEs!J777/OTEs!$T777</f>
        <v>0</v>
      </c>
      <c r="O777" s="31">
        <f>OTEs!K777/OTEs!$T777</f>
        <v>5.3037736349412614E-4</v>
      </c>
      <c r="P777" s="31">
        <f>OTEs!L777/OTEs!$T777</f>
        <v>5.3568113712906739E-3</v>
      </c>
      <c r="Q777" s="31">
        <f>OTEs!M777/OTEs!$T777</f>
        <v>0</v>
      </c>
      <c r="R777" s="31">
        <f>OTEs!N777/OTEs!$T777</f>
        <v>0.20589249250841976</v>
      </c>
      <c r="S777" s="31">
        <f>OTEs!O777/OTEs!$T777</f>
        <v>0</v>
      </c>
      <c r="T777" s="31">
        <f>OTEs!P777/OTEs!$T777</f>
        <v>3.2400753135856164E-2</v>
      </c>
      <c r="U777" s="31">
        <f>OTEs!Q777/OTEs!$T777</f>
        <v>7.2025245962502324E-3</v>
      </c>
      <c r="V777" s="31">
        <f>OTEs!R777/OTEs!$T777</f>
        <v>1.4983160518709062E-2</v>
      </c>
      <c r="W777" s="31">
        <f>OTEs!S777/OTEs!$T777</f>
        <v>9.8756265082606282E-3</v>
      </c>
      <c r="X777" s="31">
        <f>SUM('BASE '!AH777:AK777)/'BASE '!AA777</f>
        <v>0.34877151109679533</v>
      </c>
      <c r="Y777" s="31">
        <f>'BASE '!AH777/SUM('BASE '!$AH777:$AK777)</f>
        <v>0.896896290688872</v>
      </c>
      <c r="Z777" s="31">
        <f>'BASE '!AI777/SUM('BASE '!$AH777:$AK777)</f>
        <v>3.5730507191521578E-2</v>
      </c>
      <c r="AA777" s="31">
        <f>'BASE '!AJ777/SUM('BASE '!$AH777:$AK777)</f>
        <v>1.1657834973504921E-2</v>
      </c>
      <c r="AB777" s="31">
        <f>'BASE '!AK777/SUM('BASE '!$AH777:$AK777)</f>
        <v>5.5715367146101445E-2</v>
      </c>
      <c r="AC777" s="31">
        <f>'BASE '!AB777/'BASE '!AA777</f>
        <v>0.60989338839047624</v>
      </c>
      <c r="AD777" s="31">
        <f>'BASE '!AF777/'BASE '!AA777</f>
        <v>1.5270964573685573E-2</v>
      </c>
      <c r="AE777" s="31">
        <f>'BASE '!AG777/'BASE '!AA777</f>
        <v>0.37322511999746538</v>
      </c>
      <c r="AF777" s="31">
        <f>'BASE '!AA777/'BASE '!G777</f>
        <v>0.30341762175372405</v>
      </c>
      <c r="DV777" s="5"/>
      <c r="DW777" s="5"/>
      <c r="DX777" s="5"/>
      <c r="DY777" s="5"/>
      <c r="DZ777" s="5"/>
      <c r="EA777" s="5"/>
      <c r="EB777" s="5"/>
    </row>
    <row r="778" spans="1:132">
      <c r="A778" t="s">
        <v>1782</v>
      </c>
      <c r="B778" t="s">
        <v>1777</v>
      </c>
      <c r="C778" t="s">
        <v>1783</v>
      </c>
      <c r="D778" s="31">
        <f>'BASE '!Z778/'BASE '!AA778</f>
        <v>1554.0861702925731</v>
      </c>
      <c r="E778" s="31">
        <f>'BASE '!AA778/'BASE '!CV778</f>
        <v>13.154605263157894</v>
      </c>
      <c r="F778" s="31">
        <f>'BASE '!Z778/'BASE '!CV778</f>
        <v>20443.390115131577</v>
      </c>
      <c r="G778" s="31">
        <f>SUM(OTEs!D778:K778,OTEs!M778,OTEs!N778,OTEs!O778,OTEs!Q778)/'BASE '!AA778</f>
        <v>0.98774693673418357</v>
      </c>
      <c r="H778" s="31">
        <f>OTEs!D778/OTEs!$T778</f>
        <v>5.9611012882040924E-2</v>
      </c>
      <c r="I778" s="31">
        <f>OTEs!E778/OTEs!$T778</f>
        <v>0.35109876231371562</v>
      </c>
      <c r="J778" s="31">
        <f>OTEs!F778/OTEs!$T778</f>
        <v>0.10684516291992928</v>
      </c>
      <c r="K778" s="31">
        <f>OTEs!G778/OTEs!$T778</f>
        <v>0</v>
      </c>
      <c r="L778" s="31">
        <f>OTEs!H778/OTEs!$T778</f>
        <v>0</v>
      </c>
      <c r="M778" s="31">
        <f>OTEs!I778/OTEs!$T778</f>
        <v>0.18843142207628191</v>
      </c>
      <c r="N778" s="31">
        <f>OTEs!J778/OTEs!$T778</f>
        <v>0</v>
      </c>
      <c r="O778" s="31">
        <f>OTEs!K778/OTEs!$T778</f>
        <v>0</v>
      </c>
      <c r="P778" s="31">
        <f>OTEs!L778/OTEs!$T778</f>
        <v>0</v>
      </c>
      <c r="Q778" s="31">
        <f>OTEs!M778/OTEs!$T778</f>
        <v>0</v>
      </c>
      <c r="R778" s="31">
        <f>OTEs!N778/OTEs!$T778</f>
        <v>0.27658499621116445</v>
      </c>
      <c r="S778" s="31">
        <f>OTEs!O778/OTEs!$T778</f>
        <v>1.5155342258145998E-2</v>
      </c>
      <c r="T778" s="31">
        <f>OTEs!P778/OTEs!$T778</f>
        <v>0</v>
      </c>
      <c r="U778" s="31">
        <f>OTEs!Q778/OTEs!$T778</f>
        <v>0</v>
      </c>
      <c r="V778" s="31">
        <f>OTEs!R778/OTEs!$T778</f>
        <v>0</v>
      </c>
      <c r="W778" s="31">
        <f>OTEs!S778/OTEs!$T778</f>
        <v>2.2733013387218996E-3</v>
      </c>
      <c r="X778" s="31">
        <f>SUM('BASE '!AH778:AK778)/'BASE '!AA778</f>
        <v>0.803450862715679</v>
      </c>
      <c r="Y778" s="31">
        <f>'BASE '!AH778/SUM('BASE '!$AH778:$AK778)</f>
        <v>0.97976968565203859</v>
      </c>
      <c r="Z778" s="31">
        <f>'BASE '!AI778/SUM('BASE '!$AH778:$AK778)</f>
        <v>1.7740429505135387E-2</v>
      </c>
      <c r="AA778" s="31">
        <f>'BASE '!AJ778/SUM('BASE '!$AH778:$AK778)</f>
        <v>0</v>
      </c>
      <c r="AB778" s="31">
        <f>'BASE '!AK778/SUM('BASE '!$AH778:$AK778)</f>
        <v>2.4898848428260194E-3</v>
      </c>
      <c r="AC778" s="31">
        <f>'BASE '!AB778/'BASE '!AA778</f>
        <v>0.87121780445111274</v>
      </c>
      <c r="AD778" s="31">
        <f>'BASE '!AF778/'BASE '!AA778</f>
        <v>2.7756939234808702E-2</v>
      </c>
      <c r="AE778" s="31">
        <f>'BASE '!AG778/'BASE '!AA778</f>
        <v>9.8774693673418359E-2</v>
      </c>
      <c r="AF778" s="31">
        <f>'BASE '!AA778/'BASE '!G778</f>
        <v>0.55812677295726365</v>
      </c>
      <c r="DV778" s="5"/>
      <c r="DW778" s="5"/>
      <c r="DX778" s="5"/>
      <c r="DY778" s="5"/>
      <c r="DZ778" s="5"/>
      <c r="EA778" s="5"/>
      <c r="EB778" s="5"/>
    </row>
    <row r="779" spans="1:132">
      <c r="A779" t="s">
        <v>1786</v>
      </c>
      <c r="B779" t="s">
        <v>1785</v>
      </c>
      <c r="C779" t="s">
        <v>1785</v>
      </c>
      <c r="D779" s="31">
        <f>'BASE '!Z779/'BASE '!AA779</f>
        <v>9812.4968186644874</v>
      </c>
      <c r="E779" s="31">
        <f>'BASE '!AA779/'BASE '!CV779</f>
        <v>3.6300963676797626</v>
      </c>
      <c r="F779" s="31">
        <f>'BASE '!Z779/'BASE '!CV779</f>
        <v>35620.309059303181</v>
      </c>
      <c r="G779" s="31">
        <f>SUM(OTEs!D779:K779,OTEs!M779,OTEs!N779,OTEs!O779,OTEs!Q779)/'BASE '!AA779</f>
        <v>0.84114764141311016</v>
      </c>
      <c r="H779" s="31">
        <f>OTEs!D779/OTEs!$T779</f>
        <v>0.20107510632326589</v>
      </c>
      <c r="I779" s="31">
        <f>OTEs!E779/OTEs!$T779</f>
        <v>0</v>
      </c>
      <c r="J779" s="31">
        <f>OTEs!F779/OTEs!$T779</f>
        <v>0.16623129897886488</v>
      </c>
      <c r="K779" s="31">
        <f>OTEs!G779/OTEs!$T779</f>
        <v>0</v>
      </c>
      <c r="L779" s="31">
        <f>OTEs!H779/OTEs!$T779</f>
        <v>0.25908335312277364</v>
      </c>
      <c r="M779" s="31">
        <f>OTEs!I779/OTEs!$T779</f>
        <v>7.1026100472787717E-3</v>
      </c>
      <c r="N779" s="31">
        <f>OTEs!J779/OTEs!$T779</f>
        <v>0</v>
      </c>
      <c r="O779" s="31">
        <f>OTEs!K779/OTEs!$T779</f>
        <v>0.18868331858120507</v>
      </c>
      <c r="P779" s="31">
        <f>OTEs!L779/OTEs!$T779</f>
        <v>4.3759849744176502E-2</v>
      </c>
      <c r="Q779" s="31">
        <f>OTEs!M779/OTEs!$T779</f>
        <v>0</v>
      </c>
      <c r="R779" s="31">
        <f>OTEs!N779/OTEs!$T779</f>
        <v>6.1246518857537617E-2</v>
      </c>
      <c r="S779" s="31">
        <f>OTEs!O779/OTEs!$T779</f>
        <v>5.8288897044537031E-3</v>
      </c>
      <c r="T779" s="31">
        <f>OTEs!P779/OTEs!$T779</f>
        <v>2.1156710779128257E-2</v>
      </c>
      <c r="U779" s="31">
        <f>OTEs!Q779/OTEs!$T779</f>
        <v>0</v>
      </c>
      <c r="V779" s="31">
        <f>OTEs!R779/OTEs!$T779</f>
        <v>2.0595410289069752E-2</v>
      </c>
      <c r="W779" s="31">
        <f>OTEs!S779/OTEs!$T779</f>
        <v>2.5236933572245851E-2</v>
      </c>
      <c r="X779" s="31">
        <f>SUM('BASE '!AH779:AK779)/'BASE '!AA779</f>
        <v>0.12048192771084337</v>
      </c>
      <c r="Y779" s="31">
        <f>'BASE '!AH779/SUM('BASE '!$AH779:$AK779)</f>
        <v>0.54067796610169494</v>
      </c>
      <c r="Z779" s="31">
        <f>'BASE '!AI779/SUM('BASE '!$AH779:$AK779)</f>
        <v>0.1745762711864407</v>
      </c>
      <c r="AA779" s="31">
        <f>'BASE '!AJ779/SUM('BASE '!$AH779:$AK779)</f>
        <v>0.10847457627118645</v>
      </c>
      <c r="AB779" s="31">
        <f>'BASE '!AK779/SUM('BASE '!$AH779:$AK779)</f>
        <v>0.17627118644067796</v>
      </c>
      <c r="AC779" s="31">
        <f>'BASE '!AB779/'BASE '!AA779</f>
        <v>0.55299162752705744</v>
      </c>
      <c r="AD779" s="31">
        <f>'BASE '!AF779/'BASE '!AA779</f>
        <v>0.36891974678374517</v>
      </c>
      <c r="AE779" s="31">
        <f>'BASE '!AG779/'BASE '!AA779</f>
        <v>7.212579130079641E-2</v>
      </c>
      <c r="AF779" s="31">
        <f>'BASE '!AA779/'BASE '!G779</f>
        <v>0.25695059329001846</v>
      </c>
      <c r="DV779" s="5"/>
      <c r="DW779" s="5"/>
      <c r="DX779" s="5"/>
      <c r="DY779" s="5"/>
      <c r="DZ779" s="5"/>
      <c r="EA779" s="5"/>
      <c r="EB779" s="5"/>
    </row>
    <row r="780" spans="1:132">
      <c r="A780" t="s">
        <v>1787</v>
      </c>
      <c r="B780" t="s">
        <v>1785</v>
      </c>
      <c r="C780" t="s">
        <v>962</v>
      </c>
      <c r="D780" s="31">
        <f>'BASE '!Z780/'BASE '!AA780</f>
        <v>989.27662031035152</v>
      </c>
      <c r="E780" s="31">
        <f>'BASE '!AA780/'BASE '!CV780</f>
        <v>6.3796992481203016</v>
      </c>
      <c r="F780" s="31">
        <f>'BASE '!Z780/'BASE '!CV780</f>
        <v>6311.2873107769419</v>
      </c>
      <c r="G780" s="31">
        <f>SUM(OTEs!D780:K780,OTEs!M780,OTEs!N780,OTEs!O780,OTEs!Q780)/'BASE '!AA780</f>
        <v>0.76802199960714979</v>
      </c>
      <c r="H780" s="31">
        <f>OTEs!D780/OTEs!$T780</f>
        <v>0.35435067059208375</v>
      </c>
      <c r="I780" s="31">
        <f>OTEs!E780/OTEs!$T780</f>
        <v>0</v>
      </c>
      <c r="J780" s="31">
        <f>OTEs!F780/OTEs!$T780</f>
        <v>0</v>
      </c>
      <c r="K780" s="31">
        <f>OTEs!G780/OTEs!$T780</f>
        <v>0</v>
      </c>
      <c r="L780" s="31">
        <f>OTEs!H780/OTEs!$T780</f>
        <v>0.42856558717697096</v>
      </c>
      <c r="M780" s="31">
        <f>OTEs!I780/OTEs!$T780</f>
        <v>7.2374877330716398E-3</v>
      </c>
      <c r="N780" s="31">
        <f>OTEs!J780/OTEs!$T780</f>
        <v>0</v>
      </c>
      <c r="O780" s="31">
        <f>OTEs!K780/OTEs!$T780</f>
        <v>9.2410860320575744E-3</v>
      </c>
      <c r="P780" s="31">
        <f>OTEs!L780/OTEs!$T780</f>
        <v>8.9957474648348079E-3</v>
      </c>
      <c r="Q780" s="31">
        <f>OTEs!M780/OTEs!$T780</f>
        <v>0</v>
      </c>
      <c r="R780" s="31">
        <f>OTEs!N780/OTEs!$T780</f>
        <v>0</v>
      </c>
      <c r="S780" s="31">
        <f>OTEs!O780/OTEs!$T780</f>
        <v>0</v>
      </c>
      <c r="T780" s="31">
        <f>OTEs!P780/OTEs!$T780</f>
        <v>0.11003434739941122</v>
      </c>
      <c r="U780" s="31">
        <f>OTEs!Q780/OTEs!$T780</f>
        <v>0</v>
      </c>
      <c r="V780" s="31">
        <f>OTEs!R780/OTEs!$T780</f>
        <v>4.2443572129538761E-2</v>
      </c>
      <c r="W780" s="31">
        <f>OTEs!S780/OTEs!$T780</f>
        <v>3.9131501472031406E-2</v>
      </c>
      <c r="X780" s="31">
        <f>SUM('BASE '!AH780:AK780)/'BASE '!AA780</f>
        <v>0.19328226281673541</v>
      </c>
      <c r="Y780" s="31">
        <f>'BASE '!AH780/SUM('BASE '!$AH780:$AK780)</f>
        <v>7.3170731707317069E-2</v>
      </c>
      <c r="Z780" s="31">
        <f>'BASE '!AI780/SUM('BASE '!$AH780:$AK780)</f>
        <v>0.42886178861788621</v>
      </c>
      <c r="AA780" s="31">
        <f>'BASE '!AJ780/SUM('BASE '!$AH780:$AK780)</f>
        <v>0.12398373983739835</v>
      </c>
      <c r="AB780" s="31">
        <f>'BASE '!AK780/SUM('BASE '!$AH780:$AK780)</f>
        <v>0.37398373983739841</v>
      </c>
      <c r="AC780" s="31">
        <f>'BASE '!AB780/'BASE '!AA780</f>
        <v>0.63889216263995285</v>
      </c>
      <c r="AD780" s="31">
        <f>'BASE '!AF780/'BASE '!AA780</f>
        <v>0.34299744647417008</v>
      </c>
      <c r="AE780" s="31">
        <f>'BASE '!AG780/'BASE '!AA780</f>
        <v>9.0355529365547041E-3</v>
      </c>
      <c r="AF780" s="31">
        <f>'BASE '!AA780/'BASE '!G780</f>
        <v>0.40358179187699367</v>
      </c>
      <c r="DV780" s="5"/>
      <c r="DW780" s="5"/>
      <c r="DX780" s="5"/>
      <c r="DY780" s="5"/>
      <c r="DZ780" s="5"/>
      <c r="EA780" s="5"/>
      <c r="EB780" s="5"/>
    </row>
    <row r="781" spans="1:132">
      <c r="A781" t="s">
        <v>1788</v>
      </c>
      <c r="B781" t="s">
        <v>1785</v>
      </c>
      <c r="C781" t="s">
        <v>1789</v>
      </c>
      <c r="D781" s="31">
        <f>'BASE '!Z781/'BASE '!AA781</f>
        <v>3072.2650634281026</v>
      </c>
      <c r="E781" s="31">
        <f>'BASE '!AA781/'BASE '!CV781</f>
        <v>5.5148148148148142</v>
      </c>
      <c r="F781" s="31">
        <f>'BASE '!Z781/'BASE '!CV781</f>
        <v>16942.972886831274</v>
      </c>
      <c r="G781" s="31">
        <f>SUM(OTEs!D781:K781,OTEs!M781,OTEs!N781,OTEs!O781,OTEs!Q781)/'BASE '!AA781</f>
        <v>0.73587791955824189</v>
      </c>
      <c r="H781" s="31">
        <f>OTEs!D781/OTEs!$T781</f>
        <v>0.10231732000495684</v>
      </c>
      <c r="I781" s="31">
        <f>OTEs!E781/OTEs!$T781</f>
        <v>0</v>
      </c>
      <c r="J781" s="31">
        <f>OTEs!F781/OTEs!$T781</f>
        <v>0</v>
      </c>
      <c r="K781" s="31">
        <f>OTEs!G781/OTEs!$T781</f>
        <v>0</v>
      </c>
      <c r="L781" s="31">
        <f>OTEs!H781/OTEs!$T781</f>
        <v>0.66900739394440079</v>
      </c>
      <c r="M781" s="31">
        <f>OTEs!I781/OTEs!$T781</f>
        <v>0</v>
      </c>
      <c r="N781" s="31">
        <f>OTEs!J781/OTEs!$T781</f>
        <v>3.4491304886612416E-2</v>
      </c>
      <c r="O781" s="31">
        <f>OTEs!K781/OTEs!$T781</f>
        <v>8.8809946714031984E-3</v>
      </c>
      <c r="P781" s="31">
        <f>OTEs!L781/OTEs!$T781</f>
        <v>6.1960427940022308E-3</v>
      </c>
      <c r="Q781" s="31">
        <f>OTEs!M781/OTEs!$T781</f>
        <v>0</v>
      </c>
      <c r="R781" s="31">
        <f>OTEs!N781/OTEs!$T781</f>
        <v>0</v>
      </c>
      <c r="S781" s="31">
        <f>OTEs!O781/OTEs!$T781</f>
        <v>0</v>
      </c>
      <c r="T781" s="31">
        <f>OTEs!P781/OTEs!$T781</f>
        <v>0</v>
      </c>
      <c r="U781" s="31">
        <f>OTEs!Q781/OTEs!$T781</f>
        <v>0</v>
      </c>
      <c r="V781" s="31">
        <f>OTEs!R781/OTEs!$T781</f>
        <v>5.1633689950018595E-2</v>
      </c>
      <c r="W781" s="31">
        <f>OTEs!S781/OTEs!$T781</f>
        <v>0.12747325374860591</v>
      </c>
      <c r="X781" s="31">
        <f>SUM('BASE '!AH781:AK781)/'BASE '!AA781</f>
        <v>7.9098574733228871E-2</v>
      </c>
      <c r="Y781" s="31">
        <f>'BASE '!AH781/SUM('BASE '!$AH781:$AK781)</f>
        <v>0.39150943396226418</v>
      </c>
      <c r="Z781" s="31">
        <f>'BASE '!AI781/SUM('BASE '!$AH781:$AK781)</f>
        <v>8.0188679245283015E-2</v>
      </c>
      <c r="AA781" s="31">
        <f>'BASE '!AJ781/SUM('BASE '!$AH781:$AK781)</f>
        <v>0</v>
      </c>
      <c r="AB781" s="31">
        <f>'BASE '!AK781/SUM('BASE '!$AH781:$AK781)</f>
        <v>0.52830188679245282</v>
      </c>
      <c r="AC781" s="31">
        <f>'BASE '!AB781/'BASE '!AA781</f>
        <v>0.36459965674203421</v>
      </c>
      <c r="AD781" s="31">
        <f>'BASE '!AF781/'BASE '!AA781</f>
        <v>0.54014625774195968</v>
      </c>
      <c r="AE781" s="31">
        <f>'BASE '!AG781/'BASE '!AA781</f>
        <v>7.7344974255652565E-2</v>
      </c>
      <c r="AF781" s="31">
        <f>'BASE '!AA781/'BASE '!G781</f>
        <v>0.42453368043727768</v>
      </c>
      <c r="DV781" s="5"/>
      <c r="DW781" s="5"/>
      <c r="DX781" s="5"/>
      <c r="DY781" s="5"/>
      <c r="DZ781" s="5"/>
      <c r="EA781" s="5"/>
      <c r="EB781" s="5"/>
    </row>
    <row r="782" spans="1:132">
      <c r="A782" t="s">
        <v>1790</v>
      </c>
      <c r="B782" t="s">
        <v>1785</v>
      </c>
      <c r="C782" t="s">
        <v>1791</v>
      </c>
      <c r="D782" s="31">
        <f>'BASE '!Z782/'BASE '!AA782</f>
        <v>2461.2118905284797</v>
      </c>
      <c r="E782" s="31">
        <f>'BASE '!AA782/'BASE '!CV782</f>
        <v>5.7439156626506023</v>
      </c>
      <c r="F782" s="31">
        <f>'BASE '!Z782/'BASE '!CV782</f>
        <v>14136.993527108432</v>
      </c>
      <c r="G782" s="31">
        <f>SUM(OTEs!D782:K782,OTEs!M782,OTEs!N782,OTEs!O782,OTEs!Q782)/'BASE '!AA782</f>
        <v>0.71929438169251914</v>
      </c>
      <c r="H782" s="31">
        <f>OTEs!D782/OTEs!$T782</f>
        <v>0.11019034329963888</v>
      </c>
      <c r="I782" s="31">
        <f>OTEs!E782/OTEs!$T782</f>
        <v>0</v>
      </c>
      <c r="J782" s="31">
        <f>OTEs!F782/OTEs!$T782</f>
        <v>9.916598319184516E-3</v>
      </c>
      <c r="K782" s="31">
        <f>OTEs!G782/OTEs!$T782</f>
        <v>6.6572222873150615E-3</v>
      </c>
      <c r="L782" s="31">
        <f>OTEs!H782/OTEs!$T782</f>
        <v>0.45179638486200907</v>
      </c>
      <c r="M782" s="31">
        <f>OTEs!I782/OTEs!$T782</f>
        <v>8.447748793711321E-2</v>
      </c>
      <c r="N782" s="31">
        <f>OTEs!J782/OTEs!$T782</f>
        <v>5.9861742807537036E-3</v>
      </c>
      <c r="O782" s="31">
        <f>OTEs!K782/OTEs!$T782</f>
        <v>7.4560889617928685E-4</v>
      </c>
      <c r="P782" s="31">
        <f>OTEs!L782/OTEs!$T782</f>
        <v>0.10076371654080075</v>
      </c>
      <c r="Q782" s="31">
        <f>OTEs!M782/OTEs!$T782</f>
        <v>2.3007360224960851E-3</v>
      </c>
      <c r="R782" s="31">
        <f>OTEs!N782/OTEs!$T782</f>
        <v>2.5137671356901672E-2</v>
      </c>
      <c r="S782" s="31">
        <f>OTEs!O782/OTEs!$T782</f>
        <v>3.3318066103554422E-2</v>
      </c>
      <c r="T782" s="31">
        <f>OTEs!P782/OTEs!$T782</f>
        <v>1.0065720098420371E-2</v>
      </c>
      <c r="U782" s="31">
        <f>OTEs!Q782/OTEs!$T782</f>
        <v>0</v>
      </c>
      <c r="V782" s="31">
        <f>OTEs!R782/OTEs!$T782</f>
        <v>8.665040529169285E-2</v>
      </c>
      <c r="W782" s="31">
        <f>OTEs!S782/OTEs!$T782</f>
        <v>7.1993864703940008E-2</v>
      </c>
      <c r="X782" s="31">
        <f>SUM('BASE '!AH782:AK782)/'BASE '!AA782</f>
        <v>1.4098732026555076</v>
      </c>
      <c r="Y782" s="31">
        <f>'BASE '!AH782/SUM('BASE '!$AH782:$AK782)</f>
        <v>0.96942646730640492</v>
      </c>
      <c r="Z782" s="31">
        <f>'BASE '!AI782/SUM('BASE '!$AH782:$AK782)</f>
        <v>1.5026407795878896E-2</v>
      </c>
      <c r="AA782" s="31">
        <f>'BASE '!AJ782/SUM('BASE '!$AH782:$AK782)</f>
        <v>6.0254407498326265E-3</v>
      </c>
      <c r="AB782" s="31">
        <f>'BASE '!AK782/SUM('BASE '!$AH782:$AK782)</f>
        <v>9.5216841478836575E-3</v>
      </c>
      <c r="AC782" s="31">
        <f>'BASE '!AB782/'BASE '!AA782</f>
        <v>0.48563697574174874</v>
      </c>
      <c r="AD782" s="31">
        <f>'BASE '!AF782/'BASE '!AA782</f>
        <v>0.42446171433365848</v>
      </c>
      <c r="AE782" s="31">
        <f>'BASE '!AG782/'BASE '!AA782</f>
        <v>8.4584001929752808E-2</v>
      </c>
      <c r="AF782" s="31">
        <f>'BASE '!AA782/'BASE '!G782</f>
        <v>0.34242490088471367</v>
      </c>
      <c r="DV782" s="5"/>
      <c r="DW782" s="5"/>
      <c r="DX782" s="5"/>
      <c r="DY782" s="5"/>
      <c r="DZ782" s="5"/>
      <c r="EA782" s="5"/>
      <c r="EB782" s="5"/>
    </row>
    <row r="783" spans="1:132">
      <c r="A783" t="s">
        <v>1792</v>
      </c>
      <c r="B783" t="s">
        <v>1785</v>
      </c>
      <c r="C783" t="s">
        <v>1793</v>
      </c>
      <c r="D783" s="31">
        <f>'BASE '!Z783/'BASE '!AA783</f>
        <v>5984.0649937053722</v>
      </c>
      <c r="E783" s="31">
        <f>'BASE '!AA783/'BASE '!CV783</f>
        <v>14.030253623188406</v>
      </c>
      <c r="F783" s="31">
        <f>'BASE '!Z783/'BASE '!CV783</f>
        <v>83957.949559329703</v>
      </c>
      <c r="G783" s="31">
        <f>SUM(OTEs!D783:K783,OTEs!M783,OTEs!N783,OTEs!O783,OTEs!Q783)/'BASE '!AA783</f>
        <v>0.97639353364236181</v>
      </c>
      <c r="H783" s="31">
        <f>OTEs!D783/OTEs!$T783</f>
        <v>0.12286842344506928</v>
      </c>
      <c r="I783" s="31">
        <f>OTEs!E783/OTEs!$T783</f>
        <v>1.5724638622283984E-2</v>
      </c>
      <c r="J783" s="31">
        <f>OTEs!F783/OTEs!$T783</f>
        <v>0.71454732002545562</v>
      </c>
      <c r="K783" s="31">
        <f>OTEs!G783/OTEs!$T783</f>
        <v>9.2698416821434593E-2</v>
      </c>
      <c r="L783" s="31">
        <f>OTEs!H783/OTEs!$T783</f>
        <v>3.5611777082223982E-2</v>
      </c>
      <c r="M783" s="31">
        <f>OTEs!I783/OTEs!$T783</f>
        <v>1.6234398742808162E-4</v>
      </c>
      <c r="N783" s="31">
        <f>OTEs!J783/OTEs!$T783</f>
        <v>0</v>
      </c>
      <c r="O783" s="31">
        <f>OTEs!K783/OTEs!$T783</f>
        <v>0</v>
      </c>
      <c r="P783" s="31">
        <f>OTEs!L783/OTEs!$T783</f>
        <v>0</v>
      </c>
      <c r="Q783" s="31">
        <f>OTEs!M783/OTEs!$T783</f>
        <v>0</v>
      </c>
      <c r="R783" s="31">
        <f>OTEs!N783/OTEs!$T783</f>
        <v>0</v>
      </c>
      <c r="S783" s="31">
        <f>OTEs!O783/OTEs!$T783</f>
        <v>4.8703196228424482E-4</v>
      </c>
      <c r="T783" s="31">
        <f>OTEs!P783/OTEs!$T783</f>
        <v>1.0971206670389755E-2</v>
      </c>
      <c r="U783" s="31">
        <f>OTEs!Q783/OTEs!$T783</f>
        <v>0</v>
      </c>
      <c r="V783" s="31">
        <f>OTEs!R783/OTEs!$T783</f>
        <v>6.1171214462901148E-3</v>
      </c>
      <c r="W783" s="31">
        <f>OTEs!S783/OTEs!$T783</f>
        <v>8.1171993714040805E-4</v>
      </c>
      <c r="X783" s="31">
        <f>SUM('BASE '!AH783:AK783)/'BASE '!AA783</f>
        <v>1.1072088008573604E-2</v>
      </c>
      <c r="Y783" s="31">
        <f>'BASE '!AH783/SUM('BASE '!$AH783:$AK783)</f>
        <v>0.44897959183673475</v>
      </c>
      <c r="Z783" s="31">
        <f>'BASE '!AI783/SUM('BASE '!$AH783:$AK783)</f>
        <v>5.830903790087464E-2</v>
      </c>
      <c r="AA783" s="31">
        <f>'BASE '!AJ783/SUM('BASE '!$AH783:$AK783)</f>
        <v>2.9154518950437322E-3</v>
      </c>
      <c r="AB783" s="31">
        <f>'BASE '!AK783/SUM('BASE '!$AH783:$AK783)</f>
        <v>0.48979591836734698</v>
      </c>
      <c r="AC783" s="31">
        <f>'BASE '!AB783/'BASE '!AA783</f>
        <v>0.93325435459088146</v>
      </c>
      <c r="AD783" s="31">
        <f>'BASE '!AF783/'BASE '!AA783</f>
        <v>4.5698994150838633E-2</v>
      </c>
      <c r="AE783" s="31">
        <f>'BASE '!AG783/'BASE '!AA783</f>
        <v>2.0710937802626311E-2</v>
      </c>
      <c r="AF783" s="31">
        <f>'BASE '!AA783/'BASE '!G783</f>
        <v>0.73472770647034435</v>
      </c>
      <c r="DV783" s="5"/>
      <c r="DW783" s="5"/>
      <c r="DX783" s="5"/>
      <c r="DY783" s="5"/>
      <c r="DZ783" s="5"/>
      <c r="EA783" s="5"/>
      <c r="EB783" s="5"/>
    </row>
    <row r="784" spans="1:132">
      <c r="A784" t="s">
        <v>1794</v>
      </c>
      <c r="B784" t="s">
        <v>1785</v>
      </c>
      <c r="C784" t="s">
        <v>1795</v>
      </c>
      <c r="D784" s="31">
        <f>'BASE '!Z784/'BASE '!AA784</f>
        <v>4724.6779830544983</v>
      </c>
      <c r="E784" s="31">
        <f>'BASE '!AA784/'BASE '!CV784</f>
        <v>3.4302955665024637</v>
      </c>
      <c r="F784" s="31">
        <f>'BASE '!Z784/'BASE '!CV784</f>
        <v>16207.041938423647</v>
      </c>
      <c r="G784" s="31">
        <f>SUM(OTEs!D784:K784,OTEs!M784,OTEs!N784,OTEs!O784,OTEs!Q784)/'BASE '!AA784</f>
        <v>0.49910246284196158</v>
      </c>
      <c r="H784" s="31">
        <f>OTEs!D784/OTEs!$T784</f>
        <v>2.1526870146844006E-2</v>
      </c>
      <c r="I784" s="31">
        <f>OTEs!E784/OTEs!$T784</f>
        <v>0</v>
      </c>
      <c r="J784" s="31">
        <f>OTEs!F784/OTEs!$T784</f>
        <v>0</v>
      </c>
      <c r="K784" s="31">
        <f>OTEs!G784/OTEs!$T784</f>
        <v>0</v>
      </c>
      <c r="L784" s="31">
        <f>OTEs!H784/OTEs!$T784</f>
        <v>0.41162450987929577</v>
      </c>
      <c r="M784" s="31">
        <f>OTEs!I784/OTEs!$T784</f>
        <v>4.7974167755823791E-2</v>
      </c>
      <c r="N784" s="31">
        <f>OTEs!J784/OTEs!$T784</f>
        <v>0</v>
      </c>
      <c r="O784" s="31">
        <f>OTEs!K784/OTEs!$T784</f>
        <v>4.5206427308372418E-2</v>
      </c>
      <c r="P784" s="31">
        <f>OTEs!L784/OTEs!$T784</f>
        <v>0</v>
      </c>
      <c r="Q784" s="31">
        <f>OTEs!M784/OTEs!$T784</f>
        <v>0</v>
      </c>
      <c r="R784" s="31">
        <f>OTEs!N784/OTEs!$T784</f>
        <v>8.072576305066503E-3</v>
      </c>
      <c r="S784" s="31">
        <f>OTEs!O784/OTEs!$T784</f>
        <v>0</v>
      </c>
      <c r="T784" s="31">
        <f>OTEs!P784/OTEs!$T784</f>
        <v>0.33428154070884913</v>
      </c>
      <c r="U784" s="31">
        <f>OTEs!Q784/OTEs!$T784</f>
        <v>0</v>
      </c>
      <c r="V784" s="31">
        <f>OTEs!R784/OTEs!$T784</f>
        <v>7.2653186745598536E-2</v>
      </c>
      <c r="W784" s="31">
        <f>OTEs!S784/OTEs!$T784</f>
        <v>5.8660721150149926E-2</v>
      </c>
      <c r="X784" s="31">
        <f>SUM('BASE '!AH784:AK784)/'BASE '!AA784</f>
        <v>0.27931356358153231</v>
      </c>
      <c r="Y784" s="31">
        <f>'BASE '!AH784/SUM('BASE '!$AH784:$AK784)</f>
        <v>0.22879177377892029</v>
      </c>
      <c r="Z784" s="31">
        <f>'BASE '!AI784/SUM('BASE '!$AH784:$AK784)</f>
        <v>0.46786632390745492</v>
      </c>
      <c r="AA784" s="31">
        <f>'BASE '!AJ784/SUM('BASE '!$AH784:$AK784)</f>
        <v>7.7120822622107954E-2</v>
      </c>
      <c r="AB784" s="31">
        <f>'BASE '!AK784/SUM('BASE '!$AH784:$AK784)</f>
        <v>0.2262210796915167</v>
      </c>
      <c r="AC784" s="31">
        <f>'BASE '!AB784/'BASE '!AA784</f>
        <v>0.46571408056293528</v>
      </c>
      <c r="AD784" s="31">
        <f>'BASE '!AF784/'BASE '!AA784</f>
        <v>0.40827170244848132</v>
      </c>
      <c r="AE784" s="31">
        <f>'BASE '!AG784/'BASE '!AA784</f>
        <v>0.11380771163926186</v>
      </c>
      <c r="AF784" s="31">
        <f>'BASE '!AA784/'BASE '!G784</f>
        <v>0.15177380446088296</v>
      </c>
      <c r="DV784" s="5"/>
      <c r="DW784" s="5"/>
      <c r="DX784" s="5"/>
      <c r="DY784" s="5"/>
      <c r="DZ784" s="5"/>
      <c r="EA784" s="5"/>
      <c r="EB784" s="5"/>
    </row>
    <row r="785" spans="1:132">
      <c r="A785" t="s">
        <v>1796</v>
      </c>
      <c r="B785" t="s">
        <v>1785</v>
      </c>
      <c r="C785" t="s">
        <v>1797</v>
      </c>
      <c r="D785" s="31">
        <f>'BASE '!Z785/'BASE '!AA785</f>
        <v>14650.985659362941</v>
      </c>
      <c r="E785" s="31">
        <f>'BASE '!AA785/'BASE '!CV785</f>
        <v>5.5828259172521468</v>
      </c>
      <c r="F785" s="31">
        <f>'BASE '!Z785/'BASE '!CV785</f>
        <v>81793.902452380949</v>
      </c>
      <c r="G785" s="31">
        <f>SUM(OTEs!D785:K785,OTEs!M785,OTEs!N785,OTEs!O785,OTEs!Q785)/'BASE '!AA785</f>
        <v>0.9178016108283461</v>
      </c>
      <c r="H785" s="31">
        <f>OTEs!D785/OTEs!$T785</f>
        <v>0.14066740162822253</v>
      </c>
      <c r="I785" s="31">
        <f>OTEs!E785/OTEs!$T785</f>
        <v>0</v>
      </c>
      <c r="J785" s="31">
        <f>OTEs!F785/OTEs!$T785</f>
        <v>0.42384667571234735</v>
      </c>
      <c r="K785" s="31">
        <f>OTEs!G785/OTEs!$T785</f>
        <v>0</v>
      </c>
      <c r="L785" s="31">
        <f>OTEs!H785/OTEs!$T785</f>
        <v>0.34166525327905922</v>
      </c>
      <c r="M785" s="31">
        <f>OTEs!I785/OTEs!$T785</f>
        <v>0</v>
      </c>
      <c r="N785" s="31">
        <f>OTEs!J785/OTEs!$T785</f>
        <v>1.2734622342831297E-2</v>
      </c>
      <c r="O785" s="31">
        <f>OTEs!K785/OTEs!$T785</f>
        <v>5.5475463591135232E-3</v>
      </c>
      <c r="P785" s="31">
        <f>OTEs!L785/OTEs!$T785</f>
        <v>0</v>
      </c>
      <c r="Q785" s="31">
        <f>OTEs!M785/OTEs!$T785</f>
        <v>0</v>
      </c>
      <c r="R785" s="31">
        <f>OTEs!N785/OTEs!$T785</f>
        <v>2.9681139755766625E-3</v>
      </c>
      <c r="S785" s="31">
        <f>OTEs!O785/OTEs!$T785</f>
        <v>2.8267752148349165E-4</v>
      </c>
      <c r="T785" s="31">
        <f>OTEs!P785/OTEs!$T785</f>
        <v>4.9821913161465399E-3</v>
      </c>
      <c r="U785" s="31">
        <f>OTEs!Q785/OTEs!$T785</f>
        <v>0</v>
      </c>
      <c r="V785" s="31">
        <f>OTEs!R785/OTEs!$T785</f>
        <v>6.6104138398914519E-2</v>
      </c>
      <c r="W785" s="31">
        <f>OTEs!S785/OTEs!$T785</f>
        <v>1.2013794663048394E-3</v>
      </c>
      <c r="X785" s="31">
        <f>SUM('BASE '!AH785:AK785)/'BASE '!AA785</f>
        <v>1.9576038928351698E-2</v>
      </c>
      <c r="Y785" s="31">
        <f>'BASE '!AH785/SUM('BASE '!$AH785:$AK785)</f>
        <v>7.1428571428571425E-2</v>
      </c>
      <c r="Z785" s="31">
        <f>'BASE '!AI785/SUM('BASE '!$AH785:$AK785)</f>
        <v>0.27857142857142858</v>
      </c>
      <c r="AA785" s="31">
        <f>'BASE '!AJ785/SUM('BASE '!$AH785:$AK785)</f>
        <v>2.1428571428571429E-2</v>
      </c>
      <c r="AB785" s="31">
        <f>'BASE '!AK785/SUM('BASE '!$AH785:$AK785)</f>
        <v>0.62857142857142867</v>
      </c>
      <c r="AC785" s="31">
        <f>'BASE '!AB785/'BASE '!AA785</f>
        <v>0.65737737009899888</v>
      </c>
      <c r="AD785" s="31">
        <f>'BASE '!AF785/'BASE '!AA785</f>
        <v>0.27818250461435201</v>
      </c>
      <c r="AE785" s="31">
        <f>'BASE '!AG785/'BASE '!AA785</f>
        <v>6.3468314782705967E-2</v>
      </c>
      <c r="AF785" s="31">
        <f>'BASE '!AA785/'BASE '!G785</f>
        <v>0.43062608178966588</v>
      </c>
      <c r="DV785" s="5"/>
      <c r="DW785" s="5"/>
      <c r="DX785" s="5"/>
      <c r="DY785" s="5"/>
      <c r="DZ785" s="5"/>
      <c r="EA785" s="5"/>
      <c r="EB785" s="5"/>
    </row>
    <row r="786" spans="1:132">
      <c r="A786" t="s">
        <v>1798</v>
      </c>
      <c r="B786" t="s">
        <v>1785</v>
      </c>
      <c r="C786" t="s">
        <v>1799</v>
      </c>
      <c r="D786" s="31">
        <f>'BASE '!Z786/'BASE '!AA786</f>
        <v>860.6860388856644</v>
      </c>
      <c r="E786" s="31">
        <f>'BASE '!AA786/'BASE '!CV786</f>
        <v>11.335526315789474</v>
      </c>
      <c r="F786" s="31">
        <f>'BASE '!Z786/'BASE '!CV786</f>
        <v>9756.3292434210507</v>
      </c>
      <c r="G786" s="31">
        <f>SUM(OTEs!D786:K786,OTEs!M786,OTEs!N786,OTEs!O786,OTEs!Q786)/'BASE '!AA786</f>
        <v>0.70455600696459664</v>
      </c>
      <c r="H786" s="31">
        <f>OTEs!D786/OTEs!$T786</f>
        <v>0.62420197330237948</v>
      </c>
      <c r="I786" s="31">
        <f>OTEs!E786/OTEs!$T786</f>
        <v>0</v>
      </c>
      <c r="J786" s="31">
        <f>OTEs!F786/OTEs!$T786</f>
        <v>0</v>
      </c>
      <c r="K786" s="31">
        <f>OTEs!G786/OTEs!$T786</f>
        <v>0</v>
      </c>
      <c r="L786" s="31">
        <f>OTEs!H786/OTEs!$T786</f>
        <v>3.215322112594312E-2</v>
      </c>
      <c r="M786" s="31">
        <f>OTEs!I786/OTEs!$T786</f>
        <v>4.2658154381892055E-3</v>
      </c>
      <c r="N786" s="31">
        <f>OTEs!J786/OTEs!$T786</f>
        <v>0</v>
      </c>
      <c r="O786" s="31">
        <f>OTEs!K786/OTEs!$T786</f>
        <v>0</v>
      </c>
      <c r="P786" s="31">
        <f>OTEs!L786/OTEs!$T786</f>
        <v>2.1648287869994193E-2</v>
      </c>
      <c r="Q786" s="31">
        <f>OTEs!M786/OTEs!$T786</f>
        <v>0</v>
      </c>
      <c r="R786" s="31">
        <f>OTEs!N786/OTEs!$T786</f>
        <v>1.1027278003482298E-2</v>
      </c>
      <c r="S786" s="31">
        <f>OTEs!O786/OTEs!$T786</f>
        <v>3.2907719094602432E-2</v>
      </c>
      <c r="T786" s="31">
        <f>OTEs!P786/OTEs!$T786</f>
        <v>2.2780034822983169E-2</v>
      </c>
      <c r="U786" s="31">
        <f>OTEs!Q786/OTEs!$T786</f>
        <v>0</v>
      </c>
      <c r="V786" s="31">
        <f>OTEs!R786/OTEs!$T786</f>
        <v>1.4219384793964015E-3</v>
      </c>
      <c r="W786" s="31">
        <f>OTEs!S786/OTEs!$T786</f>
        <v>0.24959373186302961</v>
      </c>
      <c r="X786" s="31">
        <f>SUM('BASE '!AH786:AK786)/'BASE '!AA786</f>
        <v>0.29947765525246656</v>
      </c>
      <c r="Y786" s="31">
        <f>'BASE '!AH786/SUM('BASE '!$AH786:$AK786)</f>
        <v>0.76937984496124046</v>
      </c>
      <c r="Z786" s="31">
        <f>'BASE '!AI786/SUM('BASE '!$AH786:$AK786)</f>
        <v>0.1656976744186047</v>
      </c>
      <c r="AA786" s="31">
        <f>'BASE '!AJ786/SUM('BASE '!$AH786:$AK786)</f>
        <v>1.0658914728682172E-2</v>
      </c>
      <c r="AB786" s="31">
        <f>'BASE '!AK786/SUM('BASE '!$AH786:$AK786)</f>
        <v>5.4263565891472867E-2</v>
      </c>
      <c r="AC786" s="31">
        <f>'BASE '!AB786/'BASE '!AA786</f>
        <v>0.29564712710388852</v>
      </c>
      <c r="AD786" s="31">
        <f>'BASE '!AF786/'BASE '!AA786</f>
        <v>4.8839233894370275E-2</v>
      </c>
      <c r="AE786" s="31">
        <f>'BASE '!AG786/'BASE '!AA786</f>
        <v>0.64918746372605918</v>
      </c>
      <c r="AF786" s="31">
        <f>'BASE '!AA786/'BASE '!G786</f>
        <v>0.24434981326503463</v>
      </c>
      <c r="DV786" s="5"/>
      <c r="DW786" s="5"/>
      <c r="DX786" s="5"/>
      <c r="DY786" s="5"/>
      <c r="DZ786" s="5"/>
      <c r="EA786" s="5"/>
      <c r="EB786" s="5"/>
    </row>
    <row r="787" spans="1:132">
      <c r="A787" t="s">
        <v>1802</v>
      </c>
      <c r="B787" t="s">
        <v>1801</v>
      </c>
      <c r="C787" t="s">
        <v>1801</v>
      </c>
      <c r="D787" s="31">
        <f>'BASE '!Z787/'BASE '!AA787</f>
        <v>2665.0821619242734</v>
      </c>
      <c r="E787" s="31">
        <f>'BASE '!AA787/'BASE '!CV787</f>
        <v>12.202777777777779</v>
      </c>
      <c r="F787" s="31">
        <f>'BASE '!Z787/'BASE '!CV787</f>
        <v>32521.405381481483</v>
      </c>
      <c r="G787" s="31">
        <f>SUM(OTEs!D787:K787,OTEs!M787,OTEs!N787,OTEs!O787,OTEs!Q787)/'BASE '!AA787</f>
        <v>0.84083010850595608</v>
      </c>
      <c r="H787" s="31">
        <f>OTEs!D787/OTEs!$T787</f>
        <v>0.39695236050185595</v>
      </c>
      <c r="I787" s="31">
        <f>OTEs!E787/OTEs!$T787</f>
        <v>0</v>
      </c>
      <c r="J787" s="31">
        <f>OTEs!F787/OTEs!$T787</f>
        <v>0.32626767692260505</v>
      </c>
      <c r="K787" s="31">
        <f>OTEs!G787/OTEs!$T787</f>
        <v>1.096659406730268E-2</v>
      </c>
      <c r="L787" s="31">
        <f>OTEs!H787/OTEs!$T787</f>
        <v>6.2310193564219768E-2</v>
      </c>
      <c r="M787" s="31">
        <f>OTEs!I787/OTEs!$T787</f>
        <v>2.4624988496579653E-2</v>
      </c>
      <c r="N787" s="31">
        <f>OTEs!J787/OTEs!$T787</f>
        <v>0</v>
      </c>
      <c r="O787" s="31">
        <f>OTEs!K787/OTEs!$T787</f>
        <v>9.0723641829503991E-3</v>
      </c>
      <c r="P787" s="31">
        <f>OTEs!L787/OTEs!$T787</f>
        <v>4.908126016135465E-3</v>
      </c>
      <c r="Q787" s="31">
        <f>OTEs!M787/OTEs!$T787</f>
        <v>0</v>
      </c>
      <c r="R787" s="31">
        <f>OTEs!N787/OTEs!$T787</f>
        <v>0</v>
      </c>
      <c r="S787" s="31">
        <f>OTEs!O787/OTEs!$T787</f>
        <v>1.9624835117641647E-2</v>
      </c>
      <c r="T787" s="31">
        <f>OTEs!P787/OTEs!$T787</f>
        <v>1.6104788490444496E-3</v>
      </c>
      <c r="U787" s="31">
        <f>OTEs!Q787/OTEs!$T787</f>
        <v>0</v>
      </c>
      <c r="V787" s="31">
        <f>OTEs!R787/OTEs!$T787</f>
        <v>9.8492285039418412E-2</v>
      </c>
      <c r="W787" s="31">
        <f>OTEs!S787/OTEs!$T787</f>
        <v>4.5170097242246701E-2</v>
      </c>
      <c r="X787" s="31">
        <f>SUM('BASE '!AH787:AK787)/'BASE '!AA787</f>
        <v>0.16928446771378708</v>
      </c>
      <c r="Y787" s="31">
        <f>'BASE '!AH787/SUM('BASE '!$AH787:$AK787)</f>
        <v>0.78350515463917525</v>
      </c>
      <c r="Z787" s="31">
        <f>'BASE '!AI787/SUM('BASE '!$AH787:$AK787)</f>
        <v>0.11698789780367548</v>
      </c>
      <c r="AA787" s="31">
        <f>'BASE '!AJ787/SUM('BASE '!$AH787:$AK787)</f>
        <v>6.2752129090094116E-3</v>
      </c>
      <c r="AB787" s="31">
        <f>'BASE '!AK787/SUM('BASE '!$AH787:$AK787)</f>
        <v>9.3231734648139844E-2</v>
      </c>
      <c r="AC787" s="31">
        <f>'BASE '!AB787/'BASE '!AA787</f>
        <v>0.87489187343501018</v>
      </c>
      <c r="AD787" s="31">
        <f>'BASE '!AF787/'BASE '!AA787</f>
        <v>9.9544730252674699E-2</v>
      </c>
      <c r="AE787" s="31">
        <f>'BASE '!AG787/'BASE '!AA787</f>
        <v>2.3165642309735186E-2</v>
      </c>
      <c r="AF787" s="31">
        <f>'BASE '!AA787/'BASE '!G787</f>
        <v>0.37367056538657212</v>
      </c>
      <c r="DV787" s="5"/>
      <c r="DW787" s="5"/>
      <c r="DX787" s="5"/>
      <c r="DY787" s="5"/>
      <c r="DZ787" s="5"/>
      <c r="EA787" s="5"/>
      <c r="EB787" s="5"/>
    </row>
    <row r="788" spans="1:132">
      <c r="A788" t="s">
        <v>1803</v>
      </c>
      <c r="B788" t="s">
        <v>1801</v>
      </c>
      <c r="C788" t="s">
        <v>1804</v>
      </c>
      <c r="D788" s="31">
        <f>'BASE '!Z788/'BASE '!AA788</f>
        <v>370.37395584580929</v>
      </c>
      <c r="E788" s="31">
        <f>'BASE '!AA788/'BASE '!CV788</f>
        <v>73.207724957555186</v>
      </c>
      <c r="F788" s="31">
        <f>'BASE '!Z788/'BASE '!CV788</f>
        <v>27114.234691001697</v>
      </c>
      <c r="G788" s="31">
        <f>SUM(OTEs!D788:K788,OTEs!M788,OTEs!N788,OTEs!O788,OTEs!Q788)/'BASE '!AA788</f>
        <v>0.47674188038548809</v>
      </c>
      <c r="H788" s="31">
        <f>OTEs!D788/OTEs!$T788</f>
        <v>0.18183861515742988</v>
      </c>
      <c r="I788" s="31">
        <f>OTEs!E788/OTEs!$T788</f>
        <v>0</v>
      </c>
      <c r="J788" s="31">
        <f>OTEs!F788/OTEs!$T788</f>
        <v>8.6179990403741601E-3</v>
      </c>
      <c r="K788" s="31">
        <f>OTEs!G788/OTEs!$T788</f>
        <v>0</v>
      </c>
      <c r="L788" s="31">
        <f>OTEs!H788/OTEs!$T788</f>
        <v>2.0409517997642859E-2</v>
      </c>
      <c r="M788" s="31">
        <f>OTEs!I788/OTEs!$T788</f>
        <v>3.9794192866160144E-3</v>
      </c>
      <c r="N788" s="31">
        <f>OTEs!J788/OTEs!$T788</f>
        <v>3.9083790242561735E-3</v>
      </c>
      <c r="O788" s="31">
        <f>OTEs!K788/OTEs!$T788</f>
        <v>1.3765506575300348E-3</v>
      </c>
      <c r="P788" s="31">
        <f>OTEs!L788/OTEs!$T788</f>
        <v>0</v>
      </c>
      <c r="Q788" s="31">
        <f>OTEs!M788/OTEs!$T788</f>
        <v>0</v>
      </c>
      <c r="R788" s="31">
        <f>OTEs!N788/OTEs!$T788</f>
        <v>0.22789949083929995</v>
      </c>
      <c r="S788" s="31">
        <f>OTEs!O788/OTEs!$T788</f>
        <v>2.8869132190788523E-2</v>
      </c>
      <c r="T788" s="31">
        <f>OTEs!P788/OTEs!$T788</f>
        <v>1.6094695505131203E-2</v>
      </c>
      <c r="U788" s="31">
        <f>OTEs!Q788/OTEs!$T788</f>
        <v>1.9076057335314694E-3</v>
      </c>
      <c r="V788" s="31">
        <f>OTEs!R788/OTEs!$T788</f>
        <v>0.2108684613843767</v>
      </c>
      <c r="W788" s="31">
        <f>OTEs!S788/OTEs!$T788</f>
        <v>0.29423013318302299</v>
      </c>
      <c r="X788" s="31">
        <f>SUM('BASE '!AH788:AK788)/'BASE '!AA788</f>
        <v>0.12042157407289301</v>
      </c>
      <c r="Y788" s="31">
        <f>'BASE '!AH788/SUM('BASE '!$AH788:$AK788)</f>
        <v>0.80356283100625903</v>
      </c>
      <c r="Z788" s="31">
        <f>'BASE '!AI788/SUM('BASE '!$AH788:$AK788)</f>
        <v>0.12604718343765045</v>
      </c>
      <c r="AA788" s="31">
        <f>'BASE '!AJ788/SUM('BASE '!$AH788:$AK788)</f>
        <v>1.5695714973519501E-2</v>
      </c>
      <c r="AB788" s="31">
        <f>'BASE '!AK788/SUM('BASE '!$AH788:$AK788)</f>
        <v>5.4694270582571015E-2</v>
      </c>
      <c r="AC788" s="31">
        <f>'BASE '!AB788/'BASE '!AA788</f>
        <v>0.13922171832367602</v>
      </c>
      <c r="AD788" s="31">
        <f>'BASE '!AF788/'BASE '!AA788</f>
        <v>4.8882926110899165E-2</v>
      </c>
      <c r="AE788" s="31">
        <f>'BASE '!AG788/'BASE '!AA788</f>
        <v>0.81169938786182994</v>
      </c>
      <c r="AF788" s="31">
        <f>'BASE '!AA788/'BASE '!G788</f>
        <v>0.41996508589084192</v>
      </c>
      <c r="DV788" s="5"/>
      <c r="DW788" s="5"/>
      <c r="DX788" s="5"/>
      <c r="DY788" s="5"/>
      <c r="DZ788" s="5"/>
      <c r="EA788" s="5"/>
      <c r="EB788" s="5"/>
    </row>
    <row r="789" spans="1:132">
      <c r="A789" t="s">
        <v>1805</v>
      </c>
      <c r="B789" t="s">
        <v>1801</v>
      </c>
      <c r="C789" t="s">
        <v>1806</v>
      </c>
      <c r="D789" s="31">
        <f>'BASE '!Z789/'BASE '!AA789</f>
        <v>2152.5673787023375</v>
      </c>
      <c r="E789" s="31">
        <f>'BASE '!AA789/'BASE '!CV789</f>
        <v>20.553634085213034</v>
      </c>
      <c r="F789" s="31">
        <f>'BASE '!Z789/'BASE '!CV789</f>
        <v>44243.082245614038</v>
      </c>
      <c r="G789" s="31">
        <f>SUM(OTEs!D789:K789,OTEs!M789,OTEs!N789,OTEs!O789,OTEs!Q789)/'BASE '!AA789</f>
        <v>0.74885683278664539</v>
      </c>
      <c r="H789" s="31">
        <f>OTEs!D789/OTEs!$T789</f>
        <v>0.27901815654379397</v>
      </c>
      <c r="I789" s="31">
        <f>OTEs!E789/OTEs!$T789</f>
        <v>0</v>
      </c>
      <c r="J789" s="31">
        <f>OTEs!F789/OTEs!$T789</f>
        <v>0.12986379543708618</v>
      </c>
      <c r="K789" s="31">
        <f>OTEs!G789/OTEs!$T789</f>
        <v>0</v>
      </c>
      <c r="L789" s="31">
        <f>OTEs!H789/OTEs!$T789</f>
        <v>4.243436695972394E-3</v>
      </c>
      <c r="M789" s="31">
        <f>OTEs!I789/OTEs!$T789</f>
        <v>2.208294211610921E-2</v>
      </c>
      <c r="N789" s="31">
        <f>OTEs!J789/OTEs!$T789</f>
        <v>0</v>
      </c>
      <c r="O789" s="31">
        <f>OTEs!K789/OTEs!$T789</f>
        <v>1.4876416003121609E-2</v>
      </c>
      <c r="P789" s="31">
        <f>OTEs!L789/OTEs!$T789</f>
        <v>1.0474460120230707E-2</v>
      </c>
      <c r="Q789" s="31">
        <f>OTEs!M789/OTEs!$T789</f>
        <v>0</v>
      </c>
      <c r="R789" s="31">
        <f>OTEs!N789/OTEs!$T789</f>
        <v>0.26025192356936439</v>
      </c>
      <c r="S789" s="31">
        <f>OTEs!O789/OTEs!$T789</f>
        <v>8.4137106902900901E-4</v>
      </c>
      <c r="T789" s="31">
        <f>OTEs!P789/OTEs!$T789</f>
        <v>2.121718347986197E-2</v>
      </c>
      <c r="U789" s="31">
        <f>OTEs!Q789/OTEs!$T789</f>
        <v>3.7678791352168665E-2</v>
      </c>
      <c r="V789" s="31">
        <f>OTEs!R789/OTEs!$T789</f>
        <v>0.16116523796168714</v>
      </c>
      <c r="W789" s="31">
        <f>OTEs!S789/OTEs!$T789</f>
        <v>5.8286285651574829E-2</v>
      </c>
      <c r="X789" s="31">
        <f>SUM('BASE '!AH789:AK789)/'BASE '!AA789</f>
        <v>0.22241461303027713</v>
      </c>
      <c r="Y789" s="31">
        <f>'BASE '!AH789/SUM('BASE '!$AH789:$AK789)</f>
        <v>0.56688596491228083</v>
      </c>
      <c r="Z789" s="31">
        <f>'BASE '!AI789/SUM('BASE '!$AH789:$AK789)</f>
        <v>8.004385964912282E-2</v>
      </c>
      <c r="AA789" s="31">
        <f>'BASE '!AJ789/SUM('BASE '!$AH789:$AK789)</f>
        <v>0.22587719298245618</v>
      </c>
      <c r="AB789" s="31">
        <f>'BASE '!AK789/SUM('BASE '!$AH789:$AK789)</f>
        <v>0.12719298245614036</v>
      </c>
      <c r="AC789" s="31">
        <f>'BASE '!AB789/'BASE '!AA789</f>
        <v>0.63193064175883129</v>
      </c>
      <c r="AD789" s="31">
        <f>'BASE '!AF789/'BASE '!AA789</f>
        <v>5.8908168615639744E-2</v>
      </c>
      <c r="AE789" s="31">
        <f>'BASE '!AG789/'BASE '!AA789</f>
        <v>0.3086856320647734</v>
      </c>
      <c r="AF789" s="31">
        <f>'BASE '!AA789/'BASE '!G789</f>
        <v>0.25771757338945867</v>
      </c>
      <c r="DV789" s="5"/>
      <c r="DW789" s="5"/>
      <c r="DX789" s="5"/>
      <c r="DY789" s="5"/>
      <c r="DZ789" s="5"/>
      <c r="EA789" s="5"/>
      <c r="EB789" s="5"/>
    </row>
    <row r="790" spans="1:132">
      <c r="A790" t="s">
        <v>1807</v>
      </c>
      <c r="B790" t="s">
        <v>1801</v>
      </c>
      <c r="C790" t="s">
        <v>1808</v>
      </c>
      <c r="D790" s="31">
        <f>'BASE '!Z790/'BASE '!AA790</f>
        <v>708.6632966729087</v>
      </c>
      <c r="E790" s="31">
        <f>'BASE '!AA790/'BASE '!CV790</f>
        <v>21.812275132275136</v>
      </c>
      <c r="F790" s="31">
        <f>'BASE '!Z790/'BASE '!CV790</f>
        <v>15457.558803174603</v>
      </c>
      <c r="G790" s="31">
        <f>SUM(OTEs!D790:K790,OTEs!M790,OTEs!N790,OTEs!O790,OTEs!Q790)/'BASE '!AA790</f>
        <v>0.60601767850732058</v>
      </c>
      <c r="H790" s="31">
        <f>OTEs!D790/OTEs!$T790</f>
        <v>0.27364417307952732</v>
      </c>
      <c r="I790" s="31">
        <f>OTEs!E790/OTEs!$T790</f>
        <v>0.24027178360937584</v>
      </c>
      <c r="J790" s="31">
        <f>OTEs!F790/OTEs!$T790</f>
        <v>2.1255173956818439E-2</v>
      </c>
      <c r="K790" s="31">
        <f>OTEs!G790/OTEs!$T790</f>
        <v>0</v>
      </c>
      <c r="L790" s="31">
        <f>OTEs!H790/OTEs!$T790</f>
        <v>0</v>
      </c>
      <c r="M790" s="31">
        <f>OTEs!I790/OTEs!$T790</f>
        <v>1.1186933661483387E-3</v>
      </c>
      <c r="N790" s="31">
        <f>OTEs!J790/OTEs!$T790</f>
        <v>2.3834056558781454E-2</v>
      </c>
      <c r="O790" s="31">
        <f>OTEs!K790/OTEs!$T790</f>
        <v>3.520940173456351E-3</v>
      </c>
      <c r="P790" s="31">
        <f>OTEs!L790/OTEs!$T790</f>
        <v>9.3675849765368788E-2</v>
      </c>
      <c r="Q790" s="31">
        <f>OTEs!M790/OTEs!$T790</f>
        <v>0</v>
      </c>
      <c r="R790" s="31">
        <f>OTEs!N790/OTEs!$T790</f>
        <v>9.1732856024163797E-2</v>
      </c>
      <c r="S790" s="31">
        <f>OTEs!O790/OTEs!$T790</f>
        <v>8.0110220735864726E-2</v>
      </c>
      <c r="T790" s="31">
        <f>OTEs!P790/OTEs!$T790</f>
        <v>1.7663579465500089E-2</v>
      </c>
      <c r="U790" s="31">
        <f>OTEs!Q790/OTEs!$T790</f>
        <v>0</v>
      </c>
      <c r="V790" s="31">
        <f>OTEs!R790/OTEs!$T790</f>
        <v>0</v>
      </c>
      <c r="W790" s="31">
        <f>OTEs!S790/OTEs!$T790</f>
        <v>0.1531726732649949</v>
      </c>
      <c r="X790" s="31">
        <f>SUM('BASE '!AH790:AK790)/'BASE '!AA790</f>
        <v>0.11303765657898565</v>
      </c>
      <c r="Y790" s="31">
        <f>'BASE '!AH790/SUM('BASE '!$AH790:$AK790)</f>
        <v>3.0042918454935622E-2</v>
      </c>
      <c r="Z790" s="31">
        <f>'BASE '!AI790/SUM('BASE '!$AH790:$AK790)</f>
        <v>0.88669527896995703</v>
      </c>
      <c r="AA790" s="31">
        <f>'BASE '!AJ790/SUM('BASE '!$AH790:$AK790)</f>
        <v>4.2918454935622317E-3</v>
      </c>
      <c r="AB790" s="31">
        <f>'BASE '!AK790/SUM('BASE '!$AH790:$AK790)</f>
        <v>7.896995708154507E-2</v>
      </c>
      <c r="AC790" s="31">
        <f>'BASE '!AB790/'BASE '!AA790</f>
        <v>0.53243161949487205</v>
      </c>
      <c r="AD790" s="31">
        <f>'BASE '!AF790/'BASE '!AA790</f>
        <v>0.10952039044079834</v>
      </c>
      <c r="AE790" s="31">
        <f>'BASE '!AG790/'BASE '!AA790</f>
        <v>0.35737849664768145</v>
      </c>
      <c r="AF790" s="31">
        <f>'BASE '!AA790/'BASE '!G790</f>
        <v>0.16924569231604325</v>
      </c>
      <c r="DV790" s="5"/>
      <c r="DW790" s="5"/>
      <c r="DX790" s="5"/>
      <c r="DY790" s="5"/>
      <c r="DZ790" s="5"/>
      <c r="EA790" s="5"/>
      <c r="EB790" s="5"/>
    </row>
    <row r="791" spans="1:132">
      <c r="A791" t="s">
        <v>1809</v>
      </c>
      <c r="B791" t="s">
        <v>1801</v>
      </c>
      <c r="C791" t="s">
        <v>1810</v>
      </c>
      <c r="D791" s="31">
        <f>'BASE '!Z791/'BASE '!AA791</f>
        <v>1438.4733730969529</v>
      </c>
      <c r="E791" s="31">
        <f>'BASE '!AA791/'BASE '!CV791</f>
        <v>30.23201506591337</v>
      </c>
      <c r="F791" s="31">
        <f>'BASE '!Z791/'BASE '!CV791</f>
        <v>43487.948687382297</v>
      </c>
      <c r="G791" s="31">
        <f>SUM(OTEs!D791:K791,OTEs!M791,OTEs!N791,OTEs!O791,OTEs!Q791)/'BASE '!AA791</f>
        <v>0.67064510502578933</v>
      </c>
      <c r="H791" s="31">
        <f>OTEs!D791/OTEs!$T791</f>
        <v>0.20521987955562757</v>
      </c>
      <c r="I791" s="31">
        <f>OTEs!E791/OTEs!$T791</f>
        <v>0</v>
      </c>
      <c r="J791" s="31">
        <f>OTEs!F791/OTEs!$T791</f>
        <v>6.6439222971709289E-2</v>
      </c>
      <c r="K791" s="31">
        <f>OTEs!G791/OTEs!$T791</f>
        <v>5.4549081705173121E-4</v>
      </c>
      <c r="L791" s="31">
        <f>OTEs!H791/OTEs!$T791</f>
        <v>2.5173621934341608E-2</v>
      </c>
      <c r="M791" s="31">
        <f>OTEs!I791/OTEs!$T791</f>
        <v>0</v>
      </c>
      <c r="N791" s="31">
        <f>OTEs!J791/OTEs!$T791</f>
        <v>2.5092577584379633E-2</v>
      </c>
      <c r="O791" s="31">
        <f>OTEs!K791/OTEs!$T791</f>
        <v>8.104434996197149E-5</v>
      </c>
      <c r="P791" s="31">
        <f>OTEs!L791/OTEs!$T791</f>
        <v>0</v>
      </c>
      <c r="Q791" s="31">
        <f>OTEs!M791/OTEs!$T791</f>
        <v>8.1776866202012397E-2</v>
      </c>
      <c r="R791" s="31">
        <f>OTEs!N791/OTEs!$T791</f>
        <v>0.11761249579192797</v>
      </c>
      <c r="S791" s="31">
        <f>OTEs!O791/OTEs!$T791</f>
        <v>0.14923070209343789</v>
      </c>
      <c r="T791" s="31">
        <f>OTEs!P791/OTEs!$T791</f>
        <v>0.29503260476540777</v>
      </c>
      <c r="U791" s="31">
        <f>OTEs!Q791/OTEs!$T791</f>
        <v>0</v>
      </c>
      <c r="V791" s="31">
        <f>OTEs!R791/OTEs!$T791</f>
        <v>2.6417340997219551E-2</v>
      </c>
      <c r="W791" s="31">
        <f>OTEs!S791/OTEs!$T791</f>
        <v>7.3781529369225584E-3</v>
      </c>
      <c r="X791" s="31">
        <f>SUM('BASE '!AH791:AK791)/'BASE '!AA791</f>
        <v>0.42108426980290536</v>
      </c>
      <c r="Y791" s="31">
        <f>'BASE '!AH791/SUM('BASE '!$AH791:$AK791)</f>
        <v>0.8332038906764303</v>
      </c>
      <c r="Z791" s="31">
        <f>'BASE '!AI791/SUM('BASE '!$AH791:$AK791)</f>
        <v>0.16087873072229003</v>
      </c>
      <c r="AA791" s="31">
        <f>'BASE '!AJ791/SUM('BASE '!$AH791:$AK791)</f>
        <v>0</v>
      </c>
      <c r="AB791" s="31">
        <f>'BASE '!AK791/SUM('BASE '!$AH791:$AK791)</f>
        <v>5.9173786012796329E-3</v>
      </c>
      <c r="AC791" s="31">
        <f>'BASE '!AB791/'BASE '!AA791</f>
        <v>0.26176089502404504</v>
      </c>
      <c r="AD791" s="31">
        <f>'BASE '!AF791/'BASE '!AA791</f>
        <v>5.1787182617795836E-2</v>
      </c>
      <c r="AE791" s="31">
        <f>'BASE '!AG791/'BASE '!AA791</f>
        <v>0.68637872822863988</v>
      </c>
      <c r="AF791" s="31">
        <f>'BASE '!AA791/'BASE '!G791</f>
        <v>0.53478798821581042</v>
      </c>
      <c r="DV791" s="5"/>
      <c r="DW791" s="5"/>
      <c r="DX791" s="5"/>
      <c r="DY791" s="5"/>
      <c r="DZ791" s="5"/>
      <c r="EA791" s="5"/>
      <c r="EB791" s="5"/>
    </row>
    <row r="792" spans="1:132">
      <c r="A792" t="s">
        <v>1811</v>
      </c>
      <c r="B792" t="s">
        <v>1801</v>
      </c>
      <c r="C792" t="s">
        <v>1812</v>
      </c>
      <c r="D792" s="31">
        <f>'BASE '!Z792/'BASE '!AA792</f>
        <v>460.24793403674363</v>
      </c>
      <c r="E792" s="31">
        <f>'BASE '!AA792/'BASE '!CV792</f>
        <v>76.772774327122164</v>
      </c>
      <c r="F792" s="31">
        <f>'BASE '!Z792/'BASE '!CV792</f>
        <v>35334.510774327122</v>
      </c>
      <c r="G792" s="31">
        <f>SUM(OTEs!D792:K792,OTEs!M792,OTEs!N792,OTEs!O792,OTEs!Q792)/'BASE '!AA792</f>
        <v>0.4279777515590763</v>
      </c>
      <c r="H792" s="31">
        <f>OTEs!D792/OTEs!$T792</f>
        <v>5.1499014259789498E-2</v>
      </c>
      <c r="I792" s="31">
        <f>OTEs!E792/OTEs!$T792</f>
        <v>9.5939074633843782E-3</v>
      </c>
      <c r="J792" s="31">
        <f>OTEs!F792/OTEs!$T792</f>
        <v>4.005118552319901E-3</v>
      </c>
      <c r="K792" s="31">
        <f>OTEs!G792/OTEs!$T792</f>
        <v>0</v>
      </c>
      <c r="L792" s="31">
        <f>OTEs!H792/OTEs!$T792</f>
        <v>1.3107169351384292E-4</v>
      </c>
      <c r="M792" s="31">
        <f>OTEs!I792/OTEs!$T792</f>
        <v>8.9588178143997789E-4</v>
      </c>
      <c r="N792" s="31">
        <f>OTEs!J792/OTEs!$T792</f>
        <v>4.3388784316798924E-3</v>
      </c>
      <c r="O792" s="31">
        <f>OTEs!K792/OTEs!$T792</f>
        <v>2.2498388628922521E-3</v>
      </c>
      <c r="P792" s="31">
        <f>OTEs!L792/OTEs!$T792</f>
        <v>1.8377062183384162E-4</v>
      </c>
      <c r="Q792" s="31">
        <f>OTEs!M792/OTEs!$T792</f>
        <v>4.188889174153743E-3</v>
      </c>
      <c r="R792" s="31">
        <f>OTEs!N792/OTEs!$T792</f>
        <v>0.15056759448309781</v>
      </c>
      <c r="S792" s="31">
        <f>OTEs!O792/OTEs!$T792</f>
        <v>0.19764530378229667</v>
      </c>
      <c r="T792" s="31">
        <f>OTEs!P792/OTEs!$T792</f>
        <v>7.8453840468182684E-3</v>
      </c>
      <c r="U792" s="31">
        <f>OTEs!Q792/OTEs!$T792</f>
        <v>3.7713515113106761E-3</v>
      </c>
      <c r="V792" s="31">
        <f>OTEs!R792/OTEs!$T792</f>
        <v>1.0499248026830509E-3</v>
      </c>
      <c r="W792" s="31">
        <f>OTEs!S792/OTEs!$T792</f>
        <v>0.5620340705327862</v>
      </c>
      <c r="X792" s="31">
        <f>SUM('BASE '!AH792:AK792)/'BASE '!AA792</f>
        <v>0.15645373335580651</v>
      </c>
      <c r="Y792" s="31">
        <f>'BASE '!AH792/SUM('BASE '!$AH792:$AK792)</f>
        <v>0.75144359217443768</v>
      </c>
      <c r="Z792" s="31">
        <f>'BASE '!AI792/SUM('BASE '!$AH792:$AK792)</f>
        <v>0.2121865034904766</v>
      </c>
      <c r="AA792" s="31">
        <f>'BASE '!AJ792/SUM('BASE '!$AH792:$AK792)</f>
        <v>3.2750150823063003E-3</v>
      </c>
      <c r="AB792" s="31">
        <f>'BASE '!AK792/SUM('BASE '!$AH792:$AK792)</f>
        <v>3.3094889252779452E-2</v>
      </c>
      <c r="AC792" s="31">
        <f>'BASE '!AB792/'BASE '!AA792</f>
        <v>0.14182369796055957</v>
      </c>
      <c r="AD792" s="31">
        <f>'BASE '!AF792/'BASE '!AA792</f>
        <v>7.9288049890443274E-2</v>
      </c>
      <c r="AE792" s="31">
        <f>'BASE '!AG792/'BASE '!AA792</f>
        <v>0.77863475476150346</v>
      </c>
      <c r="AF792" s="31">
        <f>'BASE '!AA792/'BASE '!G792</f>
        <v>0.55726390161412942</v>
      </c>
      <c r="DV792" s="5"/>
      <c r="DW792" s="5"/>
      <c r="DX792" s="5"/>
      <c r="DY792" s="5"/>
      <c r="DZ792" s="5"/>
      <c r="EA792" s="5"/>
      <c r="EB792" s="5"/>
    </row>
    <row r="793" spans="1:132">
      <c r="A793" t="s">
        <v>1813</v>
      </c>
      <c r="B793" t="s">
        <v>1801</v>
      </c>
      <c r="C793" t="s">
        <v>1814</v>
      </c>
      <c r="D793" s="31">
        <f>'BASE '!Z793/'BASE '!AA793</f>
        <v>543.12215257150945</v>
      </c>
      <c r="E793" s="31">
        <f>'BASE '!AA793/'BASE '!CV793</f>
        <v>50.439692585895123</v>
      </c>
      <c r="F793" s="31">
        <f>'BASE '!Z793/'BASE '!CV793</f>
        <v>27394.914412296566</v>
      </c>
      <c r="G793" s="31">
        <f>SUM(OTEs!D793:K793,OTEs!M793,OTEs!N793,OTEs!O793,OTEs!Q793)/'BASE '!AA793</f>
        <v>0.95213520165345267</v>
      </c>
      <c r="H793" s="31">
        <f>OTEs!D793/OTEs!$T793</f>
        <v>0.1402561558582123</v>
      </c>
      <c r="I793" s="31">
        <f>OTEs!E793/OTEs!$T793</f>
        <v>0</v>
      </c>
      <c r="J793" s="31">
        <f>OTEs!F793/OTEs!$T793</f>
        <v>1.5775232253991158E-2</v>
      </c>
      <c r="K793" s="31">
        <f>OTEs!G793/OTEs!$T793</f>
        <v>2.7058717416794442E-4</v>
      </c>
      <c r="L793" s="31">
        <f>OTEs!H793/OTEs!$T793</f>
        <v>1.9572472264814643E-3</v>
      </c>
      <c r="M793" s="31">
        <f>OTEs!I793/OTEs!$T793</f>
        <v>2.3290340037882197E-2</v>
      </c>
      <c r="N793" s="31">
        <f>OTEs!J793/OTEs!$T793</f>
        <v>0</v>
      </c>
      <c r="O793" s="31">
        <f>OTEs!K793/OTEs!$T793</f>
        <v>7.1795796879227912E-4</v>
      </c>
      <c r="P793" s="31">
        <f>OTEs!L793/OTEs!$T793</f>
        <v>1.2786145936682598E-2</v>
      </c>
      <c r="Q793" s="31">
        <f>OTEs!M793/OTEs!$T793</f>
        <v>0</v>
      </c>
      <c r="R793" s="31">
        <f>OTEs!N793/OTEs!$T793</f>
        <v>0.11566699738432397</v>
      </c>
      <c r="S793" s="31">
        <f>OTEs!O793/OTEs!$T793</f>
        <v>0.66012086227112821</v>
      </c>
      <c r="T793" s="31">
        <f>OTEs!P793/OTEs!$T793</f>
        <v>1.184811039956706E-2</v>
      </c>
      <c r="U793" s="31">
        <f>OTEs!Q793/OTEs!$T793</f>
        <v>1.1364661315053665E-4</v>
      </c>
      <c r="V793" s="31">
        <f>OTEs!R793/OTEs!$T793</f>
        <v>1.2302696852169205E-2</v>
      </c>
      <c r="W793" s="31">
        <f>OTEs!S793/OTEs!$T793</f>
        <v>4.8940200234508877E-3</v>
      </c>
      <c r="X793" s="31">
        <f>SUM('BASE '!AH793:AK793)/'BASE '!AA793</f>
        <v>0.13049798964978856</v>
      </c>
      <c r="Y793" s="31">
        <f>'BASE '!AH793/SUM('BASE '!$AH793:$AK793)</f>
        <v>0.65054945054945057</v>
      </c>
      <c r="Z793" s="31">
        <f>'BASE '!AI793/SUM('BASE '!$AH793:$AK793)</f>
        <v>0.33200549450549449</v>
      </c>
      <c r="AA793" s="31">
        <f>'BASE '!AJ793/SUM('BASE '!$AH793:$AK793)</f>
        <v>4.2582417582417587E-3</v>
      </c>
      <c r="AB793" s="31">
        <f>'BASE '!AK793/SUM('BASE '!$AH793:$AK793)</f>
        <v>1.3186813186813187E-2</v>
      </c>
      <c r="AC793" s="31">
        <f>'BASE '!AB793/'BASE '!AA793</f>
        <v>0.37019841789113095</v>
      </c>
      <c r="AD793" s="31">
        <f>'BASE '!AF793/'BASE '!AA793</f>
        <v>4.2254101813527692E-2</v>
      </c>
      <c r="AE793" s="31">
        <f>'BASE '!AG793/'BASE '!AA793</f>
        <v>0.58716566612232746</v>
      </c>
      <c r="AF793" s="31">
        <f>'BASE '!AA793/'BASE '!G793</f>
        <v>0.56572663674349699</v>
      </c>
      <c r="DV793" s="5"/>
      <c r="DW793" s="5"/>
      <c r="DX793" s="5"/>
      <c r="DY793" s="5"/>
      <c r="DZ793" s="5"/>
      <c r="EA793" s="5"/>
      <c r="EB793" s="5"/>
    </row>
    <row r="794" spans="1:132">
      <c r="A794" t="s">
        <v>1817</v>
      </c>
      <c r="B794" t="s">
        <v>1816</v>
      </c>
      <c r="C794" t="s">
        <v>1816</v>
      </c>
      <c r="D794" s="31">
        <f>'BASE '!Z794/'BASE '!AA794</f>
        <v>3400.8418815855493</v>
      </c>
      <c r="E794" s="31">
        <f>'BASE '!AA794/'BASE '!CV794</f>
        <v>1.4762962962962962</v>
      </c>
      <c r="F794" s="31">
        <f>'BASE '!Z794/'BASE '!CV794</f>
        <v>5020.6502740740734</v>
      </c>
      <c r="G794" s="31">
        <f>SUM(OTEs!D794:K794,OTEs!M794,OTEs!N794,OTEs!O794,OTEs!Q794)/'BASE '!AA794</f>
        <v>0.44330155544405425</v>
      </c>
      <c r="H794" s="31">
        <f>OTEs!D794/OTEs!$T794</f>
        <v>0</v>
      </c>
      <c r="I794" s="31">
        <f>OTEs!E794/OTEs!$T794</f>
        <v>0</v>
      </c>
      <c r="J794" s="31">
        <f>OTEs!F794/OTEs!$T794</f>
        <v>0</v>
      </c>
      <c r="K794" s="31">
        <f>OTEs!G794/OTEs!$T794</f>
        <v>5.1506567087303633E-2</v>
      </c>
      <c r="L794" s="31">
        <f>OTEs!H794/OTEs!$T794</f>
        <v>0</v>
      </c>
      <c r="M794" s="31">
        <f>OTEs!I794/OTEs!$T794</f>
        <v>0.17821272212207057</v>
      </c>
      <c r="N794" s="31">
        <f>OTEs!J794/OTEs!$T794</f>
        <v>2.5753283543651816E-2</v>
      </c>
      <c r="O794" s="31">
        <f>OTEs!K794/OTEs!$T794</f>
        <v>0.19958794746330158</v>
      </c>
      <c r="P794" s="31">
        <f>OTEs!L794/OTEs!$T794</f>
        <v>0</v>
      </c>
      <c r="Q794" s="31">
        <f>OTEs!M794/OTEs!$T794</f>
        <v>0</v>
      </c>
      <c r="R794" s="31">
        <f>OTEs!N794/OTEs!$T794</f>
        <v>0</v>
      </c>
      <c r="S794" s="31">
        <f>OTEs!O794/OTEs!$T794</f>
        <v>0</v>
      </c>
      <c r="T794" s="31">
        <f>OTEs!P794/OTEs!$T794</f>
        <v>0.54468194694823591</v>
      </c>
      <c r="U794" s="31">
        <f>OTEs!Q794/OTEs!$T794</f>
        <v>0</v>
      </c>
      <c r="V794" s="31">
        <f>OTEs!R794/OTEs!$T794</f>
        <v>0</v>
      </c>
      <c r="W794" s="31">
        <f>OTEs!S794/OTEs!$T794</f>
        <v>2.5753283543651818E-4</v>
      </c>
      <c r="X794" s="31">
        <f>SUM('BASE '!AH794:AK794)/'BASE '!AA794</f>
        <v>0.20070245860511793</v>
      </c>
      <c r="Y794" s="31">
        <f>'BASE '!AH794/SUM('BASE '!$AH794:$AK794)</f>
        <v>0</v>
      </c>
      <c r="Z794" s="31">
        <f>'BASE '!AI794/SUM('BASE '!$AH794:$AK794)</f>
        <v>0</v>
      </c>
      <c r="AA794" s="31">
        <f>'BASE '!AJ794/SUM('BASE '!$AH794:$AK794)</f>
        <v>0</v>
      </c>
      <c r="AB794" s="31">
        <f>'BASE '!AK794/SUM('BASE '!$AH794:$AK794)</f>
        <v>1</v>
      </c>
      <c r="AC794" s="31">
        <f>'BASE '!AB794/'BASE '!AA794</f>
        <v>8.9312594079277469E-2</v>
      </c>
      <c r="AD794" s="31">
        <f>'BASE '!AF794/'BASE '!AA794</f>
        <v>0.53311590566984446</v>
      </c>
      <c r="AE794" s="31">
        <f>'BASE '!AG794/'BASE '!AA794</f>
        <v>0.34947315604616158</v>
      </c>
      <c r="AF794" s="31">
        <f>'BASE '!AA794/'BASE '!G794</f>
        <v>4.5085038699389575E-2</v>
      </c>
      <c r="DV794" s="5"/>
      <c r="DW794" s="5"/>
      <c r="DX794" s="5"/>
      <c r="DY794" s="5"/>
      <c r="DZ794" s="5"/>
      <c r="EA794" s="5"/>
      <c r="EB794" s="5"/>
    </row>
    <row r="795" spans="1:132">
      <c r="A795" t="s">
        <v>1818</v>
      </c>
      <c r="B795" t="s">
        <v>1816</v>
      </c>
      <c r="C795" t="s">
        <v>1819</v>
      </c>
      <c r="D795" s="31">
        <f>'BASE '!Z795/'BASE '!AA795</f>
        <v>845.77972337314156</v>
      </c>
      <c r="E795" s="31">
        <f>'BASE '!AA795/'BASE '!CV795</f>
        <v>3.5523809523809522</v>
      </c>
      <c r="F795" s="31">
        <f>'BASE '!Z795/'BASE '!CV795</f>
        <v>3004.5317792207788</v>
      </c>
      <c r="G795" s="31">
        <f>SUM(OTEs!D795:K795,OTEs!M795,OTEs!N795,OTEs!O795,OTEs!Q795)/'BASE '!AA795</f>
        <v>0.84864733122105773</v>
      </c>
      <c r="H795" s="31">
        <f>OTEs!D795/OTEs!$T795</f>
        <v>0.21226415094339626</v>
      </c>
      <c r="I795" s="31">
        <f>OTEs!E795/OTEs!$T795</f>
        <v>0</v>
      </c>
      <c r="J795" s="31">
        <f>OTEs!F795/OTEs!$T795</f>
        <v>0</v>
      </c>
      <c r="K795" s="31">
        <f>OTEs!G795/OTEs!$T795</f>
        <v>0</v>
      </c>
      <c r="L795" s="31">
        <f>OTEs!H795/OTEs!$T795</f>
        <v>0</v>
      </c>
      <c r="M795" s="31">
        <f>OTEs!I795/OTEs!$T795</f>
        <v>9.0243296921549171E-2</v>
      </c>
      <c r="N795" s="31">
        <f>OTEs!J795/OTEs!$T795</f>
        <v>0</v>
      </c>
      <c r="O795" s="31">
        <f>OTEs!K795/OTEs!$T795</f>
        <v>0.2954319761668322</v>
      </c>
      <c r="P795" s="31">
        <f>OTEs!L795/OTEs!$T795</f>
        <v>4.5183714001986106E-2</v>
      </c>
      <c r="Q795" s="31">
        <f>OTEs!M795/OTEs!$T795</f>
        <v>0</v>
      </c>
      <c r="R795" s="31">
        <f>OTEs!N795/OTEs!$T795</f>
        <v>0</v>
      </c>
      <c r="S795" s="31">
        <f>OTEs!O795/OTEs!$T795</f>
        <v>0.26650943396226418</v>
      </c>
      <c r="T795" s="31">
        <f>OTEs!P795/OTEs!$T795</f>
        <v>7.1996027805362475E-2</v>
      </c>
      <c r="U795" s="31">
        <f>OTEs!Q795/OTEs!$T795</f>
        <v>0</v>
      </c>
      <c r="V795" s="31">
        <f>OTEs!R795/OTEs!$T795</f>
        <v>1.5392254220456805E-2</v>
      </c>
      <c r="W795" s="31">
        <f>OTEs!S795/OTEs!$T795</f>
        <v>2.9791459781529296E-3</v>
      </c>
      <c r="X795" s="31">
        <f>SUM('BASE '!AH795:AK795)/'BASE '!AA795</f>
        <v>9.6271021203997081E-2</v>
      </c>
      <c r="Y795" s="31">
        <f>'BASE '!AH795/SUM('BASE '!$AH795:$AK795)</f>
        <v>0</v>
      </c>
      <c r="Z795" s="31">
        <f>'BASE '!AI795/SUM('BASE '!$AH795:$AK795)</f>
        <v>0.59493670886075944</v>
      </c>
      <c r="AA795" s="31">
        <f>'BASE '!AJ795/SUM('BASE '!$AH795:$AK795)</f>
        <v>0</v>
      </c>
      <c r="AB795" s="31">
        <f>'BASE '!AK795/SUM('BASE '!$AH795:$AK795)</f>
        <v>0.4050632911392405</v>
      </c>
      <c r="AC795" s="31">
        <f>'BASE '!AB795/'BASE '!AA795</f>
        <v>0.3899585669022666</v>
      </c>
      <c r="AD795" s="31">
        <f>'BASE '!AF795/'BASE '!AA795</f>
        <v>0.31562271508652201</v>
      </c>
      <c r="AE795" s="31">
        <f>'BASE '!AG795/'BASE '!AA795</f>
        <v>0.26565927370216913</v>
      </c>
      <c r="AF795" s="31">
        <f>'BASE '!AA795/'BASE '!G795</f>
        <v>6.4048132009047354E-2</v>
      </c>
      <c r="DV795" s="5"/>
      <c r="DW795" s="5"/>
      <c r="DX795" s="5"/>
      <c r="DY795" s="5"/>
      <c r="DZ795" s="5"/>
      <c r="EA795" s="5"/>
      <c r="EB795" s="5"/>
    </row>
    <row r="796" spans="1:132">
      <c r="A796" t="s">
        <v>1820</v>
      </c>
      <c r="B796" t="s">
        <v>1816</v>
      </c>
      <c r="C796" t="s">
        <v>1821</v>
      </c>
      <c r="D796" s="31">
        <f>'BASE '!Z796/'BASE '!AA796</f>
        <v>955.97431747054486</v>
      </c>
      <c r="E796" s="31">
        <f>'BASE '!AA796/'BASE '!CV796</f>
        <v>9.6999999999999993</v>
      </c>
      <c r="F796" s="31">
        <f>'BASE '!Z796/'BASE '!CV796</f>
        <v>9272.9508794642843</v>
      </c>
      <c r="G796" s="31">
        <f>SUM(OTEs!D796:K796,OTEs!M796,OTEs!N796,OTEs!O796,OTEs!Q796)/'BASE '!AA796</f>
        <v>0.57331553755522835</v>
      </c>
      <c r="H796" s="31">
        <f>OTEs!D796/OTEs!$T796</f>
        <v>0.45283062591245105</v>
      </c>
      <c r="I796" s="31">
        <f>OTEs!E796/OTEs!$T796</f>
        <v>0</v>
      </c>
      <c r="J796" s="31">
        <f>OTEs!F796/OTEs!$T796</f>
        <v>0</v>
      </c>
      <c r="K796" s="31">
        <f>OTEs!G796/OTEs!$T796</f>
        <v>3.730910944777884E-3</v>
      </c>
      <c r="L796" s="31">
        <f>OTEs!H796/OTEs!$T796</f>
        <v>1.9465622320580262E-3</v>
      </c>
      <c r="M796" s="31">
        <f>OTEs!I796/OTEs!$T796</f>
        <v>7.7862489282321048E-3</v>
      </c>
      <c r="N796" s="31">
        <f>OTEs!J796/OTEs!$T796</f>
        <v>0</v>
      </c>
      <c r="O796" s="31">
        <f>OTEs!K796/OTEs!$T796</f>
        <v>0.1040947326952935</v>
      </c>
      <c r="P796" s="31">
        <f>OTEs!L796/OTEs!$T796</f>
        <v>5.9115241118809822E-2</v>
      </c>
      <c r="Q796" s="31">
        <f>OTEs!M796/OTEs!$T796</f>
        <v>0</v>
      </c>
      <c r="R796" s="31">
        <f>OTEs!N796/OTEs!$T796</f>
        <v>0</v>
      </c>
      <c r="S796" s="31">
        <f>OTEs!O796/OTEs!$T796</f>
        <v>3.6382175051560728E-3</v>
      </c>
      <c r="T796" s="31">
        <f>OTEs!P796/OTEs!$T796</f>
        <v>3.1353555952077491E-2</v>
      </c>
      <c r="U796" s="31">
        <f>OTEs!Q796/OTEs!$T796</f>
        <v>3.3137904664797351E-3</v>
      </c>
      <c r="V796" s="31">
        <f>OTEs!R796/OTEs!$T796</f>
        <v>0.32002410029430167</v>
      </c>
      <c r="W796" s="31">
        <f>OTEs!S796/OTEs!$T796</f>
        <v>1.2166013950362663E-2</v>
      </c>
      <c r="X796" s="31">
        <f>SUM('BASE '!AH796:AK796)/'BASE '!AA796</f>
        <v>3.8889911634756989E-2</v>
      </c>
      <c r="Y796" s="31">
        <f>'BASE '!AH796/SUM('BASE '!$AH796:$AK796)</f>
        <v>0</v>
      </c>
      <c r="Z796" s="31">
        <f>'BASE '!AI796/SUM('BASE '!$AH796:$AK796)</f>
        <v>0.39053254437869822</v>
      </c>
      <c r="AA796" s="31">
        <f>'BASE '!AJ796/SUM('BASE '!$AH796:$AK796)</f>
        <v>0.13609467455621305</v>
      </c>
      <c r="AB796" s="31">
        <f>'BASE '!AK796/SUM('BASE '!$AH796:$AK796)</f>
        <v>0.47337278106508879</v>
      </c>
      <c r="AC796" s="31">
        <f>'BASE '!AB796/'BASE '!AA796</f>
        <v>0.58601804123711343</v>
      </c>
      <c r="AD796" s="31">
        <f>'BASE '!AF796/'BASE '!AA796</f>
        <v>0.2879234167893962</v>
      </c>
      <c r="AE796" s="31">
        <f>'BASE '!AG796/'BASE '!AA796</f>
        <v>0.11740611192930782</v>
      </c>
      <c r="AF796" s="31">
        <f>'BASE '!AA796/'BASE '!G796</f>
        <v>7.4006933985611131E-2</v>
      </c>
      <c r="DV796" s="5"/>
      <c r="DW796" s="5"/>
      <c r="DX796" s="5"/>
      <c r="DY796" s="5"/>
      <c r="DZ796" s="5"/>
      <c r="EA796" s="5"/>
      <c r="EB796" s="5"/>
    </row>
    <row r="797" spans="1:132">
      <c r="A797" t="s">
        <v>1823</v>
      </c>
      <c r="B797" t="s">
        <v>1308</v>
      </c>
      <c r="C797" t="s">
        <v>1308</v>
      </c>
      <c r="D797" s="31">
        <f>'BASE '!Z797/'BASE '!AA797</f>
        <v>1630.7353828973401</v>
      </c>
      <c r="E797" s="31">
        <f>'BASE '!AA797/'BASE '!CV797</f>
        <v>43.935168539325844</v>
      </c>
      <c r="F797" s="31">
        <f>'BASE '!Z797/'BASE '!CV797</f>
        <v>71646.633890636702</v>
      </c>
      <c r="G797" s="31">
        <f>SUM(OTEs!D797:K797,OTEs!M797,OTEs!N797,OTEs!O797,OTEs!Q797)/'BASE '!AA797</f>
        <v>0.72608857620480993</v>
      </c>
      <c r="H797" s="31">
        <f>OTEs!D797/OTEs!$T797</f>
        <v>0.23952580192842163</v>
      </c>
      <c r="I797" s="31">
        <f>OTEs!E797/OTEs!$T797</f>
        <v>4.7965439801562933E-2</v>
      </c>
      <c r="J797" s="31">
        <f>OTEs!F797/OTEs!$T797</f>
        <v>3.0777145440546393E-2</v>
      </c>
      <c r="K797" s="31">
        <f>OTEs!G797/OTEs!$T797</f>
        <v>2.3327960728306989E-2</v>
      </c>
      <c r="L797" s="31">
        <f>OTEs!H797/OTEs!$T797</f>
        <v>1.4255735421864972E-3</v>
      </c>
      <c r="M797" s="31">
        <f>OTEs!I797/OTEs!$T797</f>
        <v>6.4523225329826271E-4</v>
      </c>
      <c r="N797" s="31">
        <f>OTEs!J797/OTEs!$T797</f>
        <v>3.6921142225644211E-3</v>
      </c>
      <c r="O797" s="31">
        <f>OTEs!K797/OTEs!$T797</f>
        <v>0</v>
      </c>
      <c r="P797" s="31">
        <f>OTEs!L797/OTEs!$T797</f>
        <v>2.1097795557510975E-3</v>
      </c>
      <c r="Q797" s="31">
        <f>OTEs!M797/OTEs!$T797</f>
        <v>3.8384823444535571E-3</v>
      </c>
      <c r="R797" s="31">
        <f>OTEs!N797/OTEs!$T797</f>
        <v>0.37353231314463681</v>
      </c>
      <c r="S797" s="31">
        <f>OTEs!O797/OTEs!$T797</f>
        <v>9.9270497816170283E-3</v>
      </c>
      <c r="T797" s="31">
        <f>OTEs!P797/OTEs!$T797</f>
        <v>8.880820839356221E-3</v>
      </c>
      <c r="U797" s="31">
        <f>OTEs!Q797/OTEs!$T797</f>
        <v>3.0312924651596232E-3</v>
      </c>
      <c r="V797" s="31">
        <f>OTEs!R797/OTEs!$T797</f>
        <v>6.3158277636942955E-2</v>
      </c>
      <c r="W797" s="31">
        <f>OTEs!S797/OTEs!$T797</f>
        <v>0.18816271631519552</v>
      </c>
      <c r="X797" s="31">
        <f>SUM('BASE '!AH797:AK797)/'BASE '!AA797</f>
        <v>0.32763631124852843</v>
      </c>
      <c r="Y797" s="31">
        <f>'BASE '!AH797/SUM('BASE '!$AH797:$AK797)</f>
        <v>0.86308997242025287</v>
      </c>
      <c r="Z797" s="31">
        <f>'BASE '!AI797/SUM('BASE '!$AH797:$AK797)</f>
        <v>6.5410834157256598E-2</v>
      </c>
      <c r="AA797" s="31">
        <f>'BASE '!AJ797/SUM('BASE '!$AH797:$AK797)</f>
        <v>4.3815371806213248E-2</v>
      </c>
      <c r="AB797" s="31">
        <f>'BASE '!AK797/SUM('BASE '!$AH797:$AK797)</f>
        <v>2.7683821616277256E-2</v>
      </c>
      <c r="AC797" s="31">
        <f>'BASE '!AB797/'BASE '!AA797</f>
        <v>0.35220264110636285</v>
      </c>
      <c r="AD797" s="31">
        <f>'BASE '!AF797/'BASE '!AA797</f>
        <v>7.7599868379438885E-2</v>
      </c>
      <c r="AE797" s="31">
        <f>'BASE '!AG797/'BASE '!AA797</f>
        <v>0.56950273172336829</v>
      </c>
      <c r="AF797" s="31">
        <f>'BASE '!AA797/'BASE '!G797</f>
        <v>0.48339046578002981</v>
      </c>
      <c r="DV797" s="5"/>
      <c r="DW797" s="5"/>
      <c r="DX797" s="5"/>
      <c r="DY797" s="5"/>
      <c r="DZ797" s="5"/>
      <c r="EA797" s="5"/>
      <c r="EB797" s="5"/>
    </row>
    <row r="798" spans="1:132">
      <c r="A798" t="s">
        <v>1824</v>
      </c>
      <c r="B798" t="s">
        <v>1308</v>
      </c>
      <c r="C798" t="s">
        <v>1825</v>
      </c>
      <c r="D798" s="31">
        <f>'BASE '!Z798/'BASE '!AA798</f>
        <v>908.22586127941236</v>
      </c>
      <c r="E798" s="31">
        <f>'BASE '!AA798/'BASE '!CV798</f>
        <v>67.689172576832149</v>
      </c>
      <c r="F798" s="31">
        <f>'BASE '!Z798/'BASE '!CV798</f>
        <v>61477.05706288416</v>
      </c>
      <c r="G798" s="31">
        <f>SUM(OTEs!D798:K798,OTEs!M798,OTEs!N798,OTEs!O798,OTEs!Q798)/'BASE '!AA798</f>
        <v>0.78344483824686051</v>
      </c>
      <c r="H798" s="31">
        <f>OTEs!D798/OTEs!$T798</f>
        <v>0.11176475182678182</v>
      </c>
      <c r="I798" s="31">
        <f>OTEs!E798/OTEs!$T798</f>
        <v>3.2662312165078165E-3</v>
      </c>
      <c r="J798" s="31">
        <f>OTEs!F798/OTEs!$T798</f>
        <v>6.125887651586856E-2</v>
      </c>
      <c r="K798" s="31">
        <f>OTEs!G798/OTEs!$T798</f>
        <v>0</v>
      </c>
      <c r="L798" s="31">
        <f>OTEs!H798/OTEs!$T798</f>
        <v>7.9525629619320748E-4</v>
      </c>
      <c r="M798" s="31">
        <f>OTEs!I798/OTEs!$T798</f>
        <v>7.1005026445822097E-5</v>
      </c>
      <c r="N798" s="31">
        <f>OTEs!J798/OTEs!$T798</f>
        <v>0.13446008842965995</v>
      </c>
      <c r="O798" s="31">
        <f>OTEs!K798/OTEs!$T798</f>
        <v>1.0040110739439245E-3</v>
      </c>
      <c r="P798" s="31">
        <f>OTEs!L798/OTEs!$T798</f>
        <v>4.5443216925326147E-4</v>
      </c>
      <c r="Q798" s="31">
        <f>OTEs!M798/OTEs!$T798</f>
        <v>6.854683243026774E-2</v>
      </c>
      <c r="R798" s="31">
        <f>OTEs!N798/OTEs!$T798</f>
        <v>0.34058839025214599</v>
      </c>
      <c r="S798" s="31">
        <f>OTEs!O798/OTEs!$T798</f>
        <v>6.8281983681624817E-2</v>
      </c>
      <c r="T798" s="31">
        <f>OTEs!P798/OTEs!$T798</f>
        <v>7.5234795871199717E-2</v>
      </c>
      <c r="U798" s="31">
        <f>OTEs!Q798/OTEs!$T798</f>
        <v>6.3549498669010782E-3</v>
      </c>
      <c r="V798" s="31">
        <f>OTEs!R798/OTEs!$T798</f>
        <v>4.1065046994676752E-2</v>
      </c>
      <c r="W798" s="31">
        <f>OTEs!S798/OTEs!$T798</f>
        <v>8.6853348348529591E-2</v>
      </c>
      <c r="X798" s="31">
        <f>SUM('BASE '!AH798:AK798)/'BASE '!AA798</f>
        <v>0.22689585129077008</v>
      </c>
      <c r="Y798" s="31">
        <f>'BASE '!AH798/SUM('BASE '!$AH798:$AK798)</f>
        <v>0.86780777637533479</v>
      </c>
      <c r="Z798" s="31">
        <f>'BASE '!AI798/SUM('BASE '!$AH798:$AK798)</f>
        <v>8.5829510821044855E-2</v>
      </c>
      <c r="AA798" s="31">
        <f>'BASE '!AJ798/SUM('BASE '!$AH798:$AK798)</f>
        <v>8.4351814795431447E-3</v>
      </c>
      <c r="AB798" s="31">
        <f>'BASE '!AK798/SUM('BASE '!$AH798:$AK798)</f>
        <v>3.792753132407721E-2</v>
      </c>
      <c r="AC798" s="31">
        <f>'BASE '!AB798/'BASE '!AA798</f>
        <v>0.26589416509619135</v>
      </c>
      <c r="AD798" s="31">
        <f>'BASE '!AF798/'BASE '!AA798</f>
        <v>7.5023784144741715E-2</v>
      </c>
      <c r="AE798" s="31">
        <f>'BASE '!AG798/'BASE '!AA798</f>
        <v>0.65863430812237278</v>
      </c>
      <c r="AF798" s="31">
        <f>'BASE '!AA798/'BASE '!G798</f>
        <v>0.41303623399639122</v>
      </c>
      <c r="DV798" s="5"/>
      <c r="DW798" s="5"/>
      <c r="DX798" s="5"/>
      <c r="DY798" s="5"/>
      <c r="DZ798" s="5"/>
      <c r="EA798" s="5"/>
      <c r="EB798" s="5"/>
    </row>
    <row r="799" spans="1:132">
      <c r="A799" t="s">
        <v>1826</v>
      </c>
      <c r="B799" t="s">
        <v>1308</v>
      </c>
      <c r="C799" t="s">
        <v>1827</v>
      </c>
      <c r="D799" s="31">
        <f>'BASE '!Z799/'BASE '!AA799</f>
        <v>1158.1150872750165</v>
      </c>
      <c r="E799" s="31">
        <f>'BASE '!AA799/'BASE '!CV799</f>
        <v>19.856249999999996</v>
      </c>
      <c r="F799" s="31">
        <f>'BASE '!Z799/'BASE '!CV799</f>
        <v>22995.822701704543</v>
      </c>
      <c r="G799" s="31">
        <f>SUM(OTEs!D799:K799,OTEs!M799,OTEs!N799,OTEs!O799,OTEs!Q799)/'BASE '!AA799</f>
        <v>0.36694545618058372</v>
      </c>
      <c r="H799" s="31">
        <f>OTEs!D799/OTEs!$T799</f>
        <v>1.6783213895650489E-2</v>
      </c>
      <c r="I799" s="31">
        <f>OTEs!E799/OTEs!$T799</f>
        <v>1.1066309076231592E-2</v>
      </c>
      <c r="J799" s="31">
        <f>OTEs!F799/OTEs!$T799</f>
        <v>2.285523161826189E-2</v>
      </c>
      <c r="K799" s="31">
        <f>OTEs!G799/OTEs!$T799</f>
        <v>0</v>
      </c>
      <c r="L799" s="31">
        <f>OTEs!H799/OTEs!$T799</f>
        <v>1.256108664548377E-2</v>
      </c>
      <c r="M799" s="31">
        <f>OTEs!I799/OTEs!$T799</f>
        <v>2.7343693545822986E-2</v>
      </c>
      <c r="N799" s="31">
        <f>OTEs!J799/OTEs!$T799</f>
        <v>8.2012499148348419E-2</v>
      </c>
      <c r="O799" s="31">
        <f>OTEs!K799/OTEs!$T799</f>
        <v>2.5208886906863386E-3</v>
      </c>
      <c r="P799" s="31">
        <f>OTEs!L799/OTEs!$T799</f>
        <v>3.0781269033122539E-2</v>
      </c>
      <c r="Q799" s="31">
        <f>OTEs!M799/OTEs!$T799</f>
        <v>3.571775130947883E-2</v>
      </c>
      <c r="R799" s="31">
        <f>OTEs!N799/OTEs!$T799</f>
        <v>0.10701905428478817</v>
      </c>
      <c r="S799" s="31">
        <f>OTEs!O799/OTEs!$T799</f>
        <v>4.5384254871963216E-2</v>
      </c>
      <c r="T799" s="31">
        <f>OTEs!P799/OTEs!$T799</f>
        <v>5.2090107834575202E-3</v>
      </c>
      <c r="U799" s="31">
        <f>OTEs!Q799/OTEs!$T799</f>
        <v>7.3974972798764539E-3</v>
      </c>
      <c r="V799" s="31">
        <f>OTEs!R799/OTEs!$T799</f>
        <v>3.1720666538660861E-2</v>
      </c>
      <c r="W799" s="31">
        <f>OTEs!S799/OTEs!$T799</f>
        <v>0.56162757327816692</v>
      </c>
      <c r="X799" s="31">
        <f>SUM('BASE '!AH799:AK799)/'BASE '!AA799</f>
        <v>0.34721966733298182</v>
      </c>
      <c r="Y799" s="31">
        <f>'BASE '!AH799/SUM('BASE '!$AH799:$AK799)</f>
        <v>0.87320461502236868</v>
      </c>
      <c r="Z799" s="31">
        <f>'BASE '!AI799/SUM('BASE '!$AH799:$AK799)</f>
        <v>9.9894042853779119E-2</v>
      </c>
      <c r="AA799" s="31">
        <f>'BASE '!AJ799/SUM('BASE '!$AH799:$AK799)</f>
        <v>1.3244643277607722E-2</v>
      </c>
      <c r="AB799" s="31">
        <f>'BASE '!AK799/SUM('BASE '!$AH799:$AK799)</f>
        <v>1.3656698846244406E-2</v>
      </c>
      <c r="AC799" s="31">
        <f>'BASE '!AB799/'BASE '!AA799</f>
        <v>0.26797722265144358</v>
      </c>
      <c r="AD799" s="31">
        <f>'BASE '!AF799/'BASE '!AA799</f>
        <v>0.13436877884469953</v>
      </c>
      <c r="AE799" s="31">
        <f>'BASE '!AG799/'BASE '!AA799</f>
        <v>0.59367041520016028</v>
      </c>
      <c r="AF799" s="31">
        <f>'BASE '!AA799/'BASE '!G799</f>
        <v>0.44119329262790791</v>
      </c>
      <c r="DV799" s="5"/>
      <c r="DW799" s="5"/>
      <c r="DX799" s="5"/>
      <c r="DY799" s="5"/>
      <c r="DZ799" s="5"/>
      <c r="EA799" s="5"/>
      <c r="EB799" s="5"/>
    </row>
    <row r="800" spans="1:132">
      <c r="A800" t="s">
        <v>1828</v>
      </c>
      <c r="B800" t="s">
        <v>1308</v>
      </c>
      <c r="C800" t="s">
        <v>1829</v>
      </c>
      <c r="D800" s="31">
        <f>'BASE '!Z800/'BASE '!AA800</f>
        <v>2178.5214982956363</v>
      </c>
      <c r="E800" s="31">
        <f>'BASE '!AA800/'BASE '!CV800</f>
        <v>21.130458430458425</v>
      </c>
      <c r="F800" s="31">
        <f>'BASE '!Z800/'BASE '!CV800</f>
        <v>46033.157959595948</v>
      </c>
      <c r="G800" s="31">
        <f>SUM(OTEs!D800:K800,OTEs!M800,OTEs!N800,OTEs!O800,OTEs!Q800)/'BASE '!AA800</f>
        <v>0.76849703437041494</v>
      </c>
      <c r="H800" s="31">
        <f>OTEs!D800/OTEs!$T800</f>
        <v>0.14763313379762269</v>
      </c>
      <c r="I800" s="31">
        <f>OTEs!E800/OTEs!$T800</f>
        <v>0.20070031599624225</v>
      </c>
      <c r="J800" s="31">
        <f>OTEs!F800/OTEs!$T800</f>
        <v>6.8040124535128393E-2</v>
      </c>
      <c r="K800" s="31">
        <f>OTEs!G800/OTEs!$T800</f>
        <v>0</v>
      </c>
      <c r="L800" s="31">
        <f>OTEs!H800/OTEs!$T800</f>
        <v>7.0264520687272434E-3</v>
      </c>
      <c r="M800" s="31">
        <f>OTEs!I800/OTEs!$T800</f>
        <v>7.6087547263565727E-3</v>
      </c>
      <c r="N800" s="31">
        <f>OTEs!J800/OTEs!$T800</f>
        <v>0</v>
      </c>
      <c r="O800" s="31">
        <f>OTEs!K800/OTEs!$T800</f>
        <v>0</v>
      </c>
      <c r="P800" s="31">
        <f>OTEs!L800/OTEs!$T800</f>
        <v>5.9666612318418633E-3</v>
      </c>
      <c r="Q800" s="31">
        <f>OTEs!M800/OTEs!$T800</f>
        <v>0</v>
      </c>
      <c r="R800" s="31">
        <f>OTEs!N800/OTEs!$T800</f>
        <v>0.30803810588591529</v>
      </c>
      <c r="S800" s="31">
        <f>OTEs!O800/OTEs!$T800</f>
        <v>7.2263759811799791E-2</v>
      </c>
      <c r="T800" s="31">
        <f>OTEs!P800/OTEs!$T800</f>
        <v>5.3303985279388823E-2</v>
      </c>
      <c r="U800" s="31">
        <f>OTEs!Q800/OTEs!$T800</f>
        <v>0</v>
      </c>
      <c r="V800" s="31">
        <f>OTEs!R800/OTEs!$T800</f>
        <v>1.7674826667908913E-2</v>
      </c>
      <c r="W800" s="31">
        <f>OTEs!S800/OTEs!$T800</f>
        <v>0.11174387999906835</v>
      </c>
      <c r="X800" s="31">
        <f>SUM('BASE '!AH800:AK800)/'BASE '!AA800</f>
        <v>0.40099430407907366</v>
      </c>
      <c r="Y800" s="31">
        <f>'BASE '!AH800/SUM('BASE '!$AH800:$AK800)</f>
        <v>0.90756533700137554</v>
      </c>
      <c r="Z800" s="31">
        <f>'BASE '!AI800/SUM('BASE '!$AH800:$AK800)</f>
        <v>8.7849610270518103E-2</v>
      </c>
      <c r="AA800" s="31">
        <f>'BASE '!AJ800/SUM('BASE '!$AH800:$AK800)</f>
        <v>9.1701054562127462E-4</v>
      </c>
      <c r="AB800" s="31">
        <f>'BASE '!AK800/SUM('BASE '!$AH800:$AK800)</f>
        <v>3.6680421824850985E-3</v>
      </c>
      <c r="AC800" s="31">
        <f>'BASE '!AB800/'BASE '!AA800</f>
        <v>0.54028144983066684</v>
      </c>
      <c r="AD800" s="31">
        <f>'BASE '!AF800/'BASE '!AA800</f>
        <v>4.2055679557564105E-2</v>
      </c>
      <c r="AE800" s="31">
        <f>'BASE '!AG800/'BASE '!AA800</f>
        <v>0.41593828254562443</v>
      </c>
      <c r="AF800" s="31">
        <f>'BASE '!AA800/'BASE '!G800</f>
        <v>0.54496943336584136</v>
      </c>
      <c r="DV800" s="5"/>
      <c r="DW800" s="5"/>
      <c r="DX800" s="5"/>
      <c r="DY800" s="5"/>
      <c r="DZ800" s="5"/>
      <c r="EA800" s="5"/>
      <c r="EB800" s="5"/>
    </row>
    <row r="801" spans="1:132">
      <c r="A801" t="s">
        <v>1830</v>
      </c>
      <c r="B801" t="s">
        <v>1308</v>
      </c>
      <c r="C801" t="s">
        <v>100</v>
      </c>
      <c r="D801" s="31">
        <f>'BASE '!Z801/'BASE '!AA801</f>
        <v>908.71415070282035</v>
      </c>
      <c r="E801" s="31">
        <f>'BASE '!AA801/'BASE '!CV801</f>
        <v>33.866707616707615</v>
      </c>
      <c r="F801" s="31">
        <f>'BASE '!Z801/'BASE '!CV801</f>
        <v>30775.156449017195</v>
      </c>
      <c r="G801" s="31">
        <f>SUM(OTEs!D801:K801,OTEs!M801,OTEs!N801,OTEs!O801,OTEs!Q801)/'BASE '!AA801</f>
        <v>0.63261449170218564</v>
      </c>
      <c r="H801" s="31">
        <f>OTEs!D801/OTEs!$T801</f>
        <v>8.9393796149267513E-2</v>
      </c>
      <c r="I801" s="31">
        <f>OTEs!E801/OTEs!$T801</f>
        <v>1.5869463293786697E-2</v>
      </c>
      <c r="J801" s="31">
        <f>OTEs!F801/OTEs!$T801</f>
        <v>6.907316546110198E-3</v>
      </c>
      <c r="K801" s="31">
        <f>OTEs!G801/OTEs!$T801</f>
        <v>2.5082434385316358E-4</v>
      </c>
      <c r="L801" s="31">
        <f>OTEs!H801/OTEs!$T801</f>
        <v>1.0139091745756727E-2</v>
      </c>
      <c r="M801" s="31">
        <f>OTEs!I801/OTEs!$T801</f>
        <v>1.0139091745756728E-2</v>
      </c>
      <c r="N801" s="31">
        <f>OTEs!J801/OTEs!$T801</f>
        <v>0.440395453519355</v>
      </c>
      <c r="O801" s="31">
        <f>OTEs!K801/OTEs!$T801</f>
        <v>1.508804899178261E-3</v>
      </c>
      <c r="P801" s="31">
        <f>OTEs!L801/OTEs!$T801</f>
        <v>7.5440244958913045E-3</v>
      </c>
      <c r="Q801" s="31">
        <f>OTEs!M801/OTEs!$T801</f>
        <v>0</v>
      </c>
      <c r="R801" s="31">
        <f>OTEs!N801/OTEs!$T801</f>
        <v>9.5892076073094079E-2</v>
      </c>
      <c r="S801" s="31">
        <f>OTEs!O801/OTEs!$T801</f>
        <v>2.1513011030482878E-3</v>
      </c>
      <c r="T801" s="31">
        <f>OTEs!P801/OTEs!$T801</f>
        <v>2.8304562494814688E-3</v>
      </c>
      <c r="U801" s="31">
        <f>OTEs!Q801/OTEs!$T801</f>
        <v>3.1835397489055376E-4</v>
      </c>
      <c r="V801" s="31">
        <f>OTEs!R801/OTEs!$T801</f>
        <v>1.8030411486983179E-2</v>
      </c>
      <c r="W801" s="31">
        <f>OTEs!S801/OTEs!$T801</f>
        <v>0.29862953437354689</v>
      </c>
      <c r="X801" s="31">
        <f>SUM('BASE '!AH801:AK801)/'BASE '!AA801</f>
        <v>9.0015416704452705E-2</v>
      </c>
      <c r="Y801" s="31">
        <f>'BASE '!AH801/SUM('BASE '!$AH801:$AK801)</f>
        <v>0.70824098327624418</v>
      </c>
      <c r="Z801" s="31">
        <f>'BASE '!AI801/SUM('BASE '!$AH801:$AK801)</f>
        <v>9.852911545436227E-2</v>
      </c>
      <c r="AA801" s="31">
        <f>'BASE '!AJ801/SUM('BASE '!$AH801:$AK801)</f>
        <v>2.8813217811807377E-2</v>
      </c>
      <c r="AB801" s="31">
        <f>'BASE '!AK801/SUM('BASE '!$AH801:$AK801)</f>
        <v>0.16441668345758614</v>
      </c>
      <c r="AC801" s="31">
        <f>'BASE '!AB801/'BASE '!AA801</f>
        <v>0.35701278679604609</v>
      </c>
      <c r="AD801" s="31">
        <f>'BASE '!AF801/'BASE '!AA801</f>
        <v>0.31031105468395759</v>
      </c>
      <c r="AE801" s="31">
        <f>'BASE '!AG801/'BASE '!AA801</f>
        <v>0.33137390042622655</v>
      </c>
      <c r="AF801" s="31">
        <f>'BASE '!AA801/'BASE '!G801</f>
        <v>0.46995294730691167</v>
      </c>
      <c r="DV801" s="5"/>
      <c r="DW801" s="5"/>
      <c r="DX801" s="5"/>
      <c r="DY801" s="5"/>
      <c r="DZ801" s="5"/>
      <c r="EA801" s="5"/>
      <c r="EB801" s="5"/>
    </row>
    <row r="802" spans="1:132">
      <c r="A802" t="s">
        <v>1831</v>
      </c>
      <c r="B802" t="s">
        <v>1308</v>
      </c>
      <c r="C802" t="s">
        <v>1832</v>
      </c>
      <c r="D802" s="31">
        <f>'BASE '!Z802/'BASE '!AA802</f>
        <v>642.63998753723627</v>
      </c>
      <c r="E802" s="31">
        <f>'BASE '!AA802/'BASE '!CV802</f>
        <v>27.645378151260505</v>
      </c>
      <c r="F802" s="31">
        <f>'BASE '!Z802/'BASE '!CV802</f>
        <v>17766.025470588236</v>
      </c>
      <c r="G802" s="31">
        <f>SUM(OTEs!D802:K802,OTEs!M802,OTEs!N802,OTEs!O802,OTEs!Q802)/'BASE '!AA802</f>
        <v>0.81191485804608177</v>
      </c>
      <c r="H802" s="31">
        <f>OTEs!D802/OTEs!$T802</f>
        <v>0.16917265981190743</v>
      </c>
      <c r="I802" s="31">
        <f>OTEs!E802/OTEs!$T802</f>
        <v>1.3292382823677534E-2</v>
      </c>
      <c r="J802" s="31">
        <f>OTEs!F802/OTEs!$T802</f>
        <v>5.8602468476373964E-3</v>
      </c>
      <c r="K802" s="31">
        <f>OTEs!G802/OTEs!$T802</f>
        <v>0</v>
      </c>
      <c r="L802" s="31">
        <f>OTEs!H802/OTEs!$T802</f>
        <v>1.1895995879513935E-2</v>
      </c>
      <c r="M802" s="31">
        <f>OTEs!I802/OTEs!$T802</f>
        <v>5.1803666469544644E-2</v>
      </c>
      <c r="N802" s="31">
        <f>OTEs!J802/OTEs!$T802</f>
        <v>0.47294023387573686</v>
      </c>
      <c r="O802" s="31">
        <f>OTEs!K802/OTEs!$T802</f>
        <v>0</v>
      </c>
      <c r="P802" s="31">
        <f>OTEs!L802/OTEs!$T802</f>
        <v>1.1789168463020545E-2</v>
      </c>
      <c r="Q802" s="31">
        <f>OTEs!M802/OTEs!$T802</f>
        <v>0</v>
      </c>
      <c r="R802" s="31">
        <f>OTEs!N802/OTEs!$T802</f>
        <v>3.4257263310505333E-2</v>
      </c>
      <c r="S802" s="31">
        <f>OTEs!O802/OTEs!$T802</f>
        <v>5.2944430667099064E-2</v>
      </c>
      <c r="T802" s="31">
        <f>OTEs!P802/OTEs!$T802</f>
        <v>4.9979969859407483E-4</v>
      </c>
      <c r="U802" s="31">
        <f>OTEs!Q802/OTEs!$T802</f>
        <v>3.0903645485587834E-3</v>
      </c>
      <c r="V802" s="31">
        <f>OTEs!R802/OTEs!$T802</f>
        <v>2.5848419526525626E-2</v>
      </c>
      <c r="W802" s="31">
        <f>OTEs!S802/OTEs!$T802</f>
        <v>0.14660536807767877</v>
      </c>
      <c r="X802" s="31">
        <f>SUM('BASE '!AH802:AK802)/'BASE '!AA802</f>
        <v>7.4472612316858158E-2</v>
      </c>
      <c r="Y802" s="31">
        <f>'BASE '!AH802/SUM('BASE '!$AH802:$AK802)</f>
        <v>0.79132653061224489</v>
      </c>
      <c r="Z802" s="31">
        <f>'BASE '!AI802/SUM('BASE '!$AH802:$AK802)</f>
        <v>0.11989795918367346</v>
      </c>
      <c r="AA802" s="31">
        <f>'BASE '!AJ802/SUM('BASE '!$AH802:$AK802)</f>
        <v>1.5306122448979591E-2</v>
      </c>
      <c r="AB802" s="31">
        <f>'BASE '!AK802/SUM('BASE '!$AH802:$AK802)</f>
        <v>7.3469387755102047E-2</v>
      </c>
      <c r="AC802" s="31">
        <f>'BASE '!AB802/'BASE '!AA802</f>
        <v>0.15851647516566356</v>
      </c>
      <c r="AD802" s="31">
        <f>'BASE '!AF802/'BASE '!AA802</f>
        <v>0.23471411635965711</v>
      </c>
      <c r="AE802" s="31">
        <f>'BASE '!AG802/'BASE '!AA802</f>
        <v>0.60365371755121888</v>
      </c>
      <c r="AF802" s="31">
        <f>'BASE '!AA802/'BASE '!G802</f>
        <v>0.41223642030650548</v>
      </c>
      <c r="DV802" s="5"/>
      <c r="DW802" s="5"/>
      <c r="DX802" s="5"/>
      <c r="DY802" s="5"/>
      <c r="DZ802" s="5"/>
      <c r="EA802" s="5"/>
      <c r="EB802" s="5"/>
    </row>
    <row r="803" spans="1:132">
      <c r="A803" t="s">
        <v>1833</v>
      </c>
      <c r="B803" t="s">
        <v>1308</v>
      </c>
      <c r="C803" t="s">
        <v>1834</v>
      </c>
      <c r="D803" s="31">
        <f>'BASE '!Z803/'BASE '!AA803</f>
        <v>856.48026873342326</v>
      </c>
      <c r="E803" s="31">
        <f>'BASE '!AA803/'BASE '!CV803</f>
        <v>61.703269230769237</v>
      </c>
      <c r="F803" s="31">
        <f>'BASE '!Z803/'BASE '!CV803</f>
        <v>52847.632612499998</v>
      </c>
      <c r="G803" s="31">
        <f>SUM(OTEs!D803:K803,OTEs!M803,OTEs!N803,OTEs!O803,OTEs!Q803)/'BASE '!AA803</f>
        <v>0.72373674253639464</v>
      </c>
      <c r="H803" s="31">
        <f>OTEs!D803/OTEs!$T803</f>
        <v>9.8742682871461193E-2</v>
      </c>
      <c r="I803" s="31">
        <f>OTEs!E803/OTEs!$T803</f>
        <v>7.6855877421364835E-2</v>
      </c>
      <c r="J803" s="31">
        <f>OTEs!F803/OTEs!$T803</f>
        <v>1.0066678043213132E-2</v>
      </c>
      <c r="K803" s="31">
        <f>OTEs!G803/OTEs!$T803</f>
        <v>0</v>
      </c>
      <c r="L803" s="31">
        <f>OTEs!H803/OTEs!$T803</f>
        <v>1.8739990074224135E-3</v>
      </c>
      <c r="M803" s="31">
        <f>OTEs!I803/OTEs!$T803</f>
        <v>9.1116743719285272E-4</v>
      </c>
      <c r="N803" s="31">
        <f>OTEs!J803/OTEs!$T803</f>
        <v>6.2623191559646235E-4</v>
      </c>
      <c r="O803" s="31">
        <f>OTEs!K803/OTEs!$T803</f>
        <v>0</v>
      </c>
      <c r="P803" s="31">
        <f>OTEs!L803/OTEs!$T803</f>
        <v>2.0556062629453879E-3</v>
      </c>
      <c r="Q803" s="31">
        <f>OTEs!M803/OTEs!$T803</f>
        <v>1.6438587784407136E-3</v>
      </c>
      <c r="R803" s="31">
        <f>OTEs!N803/OTEs!$T803</f>
        <v>0.53638485708604888</v>
      </c>
      <c r="S803" s="31">
        <f>OTEs!O803/OTEs!$T803</f>
        <v>0</v>
      </c>
      <c r="T803" s="31">
        <f>OTEs!P803/OTEs!$T803</f>
        <v>6.2623191559646235E-4</v>
      </c>
      <c r="U803" s="31">
        <f>OTEs!Q803/OTEs!$T803</f>
        <v>0</v>
      </c>
      <c r="V803" s="31">
        <f>OTEs!R803/OTEs!$T803</f>
        <v>3.8622853394411813E-3</v>
      </c>
      <c r="W803" s="31">
        <f>OTEs!S803/OTEs!$T803</f>
        <v>0.26635052392127634</v>
      </c>
      <c r="X803" s="31">
        <f>SUM('BASE '!AH803:AK803)/'BASE '!AA803</f>
        <v>0.24719734959810755</v>
      </c>
      <c r="Y803" s="31">
        <f>'BASE '!AH803/SUM('BASE '!$AH803:$AK803)</f>
        <v>0.97371241253230789</v>
      </c>
      <c r="Z803" s="31">
        <f>'BASE '!AI803/SUM('BASE '!$AH803:$AK803)</f>
        <v>5.673580028998298E-4</v>
      </c>
      <c r="AA803" s="31">
        <f>'BASE '!AJ803/SUM('BASE '!$AH803:$AK803)</f>
        <v>0</v>
      </c>
      <c r="AB803" s="31">
        <f>'BASE '!AK803/SUM('BASE '!$AH803:$AK803)</f>
        <v>2.5720229464792289E-2</v>
      </c>
      <c r="AC803" s="31">
        <f>'BASE '!AB803/'BASE '!AA803</f>
        <v>0.21267418195644788</v>
      </c>
      <c r="AD803" s="31">
        <f>'BASE '!AF803/'BASE '!AA803</f>
        <v>6.7461517124451073E-2</v>
      </c>
      <c r="AE803" s="31">
        <f>'BASE '!AG803/'BASE '!AA803</f>
        <v>0.71936719473160937</v>
      </c>
      <c r="AF803" s="31">
        <f>'BASE '!AA803/'BASE '!G803</f>
        <v>0.78832705104002876</v>
      </c>
      <c r="DV803" s="5"/>
      <c r="DW803" s="5"/>
      <c r="DX803" s="5"/>
      <c r="DY803" s="5"/>
      <c r="DZ803" s="5"/>
      <c r="EA803" s="5"/>
      <c r="EB803" s="5"/>
    </row>
    <row r="804" spans="1:132">
      <c r="A804" t="s">
        <v>1835</v>
      </c>
      <c r="B804" t="s">
        <v>1308</v>
      </c>
      <c r="C804" t="s">
        <v>1836</v>
      </c>
      <c r="D804" s="31">
        <f>'BASE '!Z804/'BASE '!AA804</f>
        <v>609.63347935900015</v>
      </c>
      <c r="E804" s="31">
        <f>'BASE '!AA804/'BASE '!CV804</f>
        <v>109.86623376623375</v>
      </c>
      <c r="F804" s="31">
        <f>'BASE '!Z804/'BASE '!CV804</f>
        <v>66978.134354978334</v>
      </c>
      <c r="G804" s="31">
        <f>SUM(OTEs!D804:K804,OTEs!M804,OTEs!N804,OTEs!O804,OTEs!Q804)/'BASE '!AA804</f>
        <v>0.46316457242376607</v>
      </c>
      <c r="H804" s="31">
        <f>OTEs!D804/OTEs!$T804</f>
        <v>4.5236063840028054E-2</v>
      </c>
      <c r="I804" s="31">
        <f>OTEs!E804/OTEs!$T804</f>
        <v>0</v>
      </c>
      <c r="J804" s="31">
        <f>OTEs!F804/OTEs!$T804</f>
        <v>0</v>
      </c>
      <c r="K804" s="31">
        <f>OTEs!G804/OTEs!$T804</f>
        <v>8.1588167731062741E-2</v>
      </c>
      <c r="L804" s="31">
        <f>OTEs!H804/OTEs!$T804</f>
        <v>6.3296731119442246E-4</v>
      </c>
      <c r="M804" s="31">
        <f>OTEs!I804/OTEs!$T804</f>
        <v>5.2127495440657335E-3</v>
      </c>
      <c r="N804" s="31">
        <f>OTEs!J804/OTEs!$T804</f>
        <v>0.2782735289114413</v>
      </c>
      <c r="O804" s="31">
        <f>OTEs!K804/OTEs!$T804</f>
        <v>2.2562647280284518E-3</v>
      </c>
      <c r="P804" s="31">
        <f>OTEs!L804/OTEs!$T804</f>
        <v>5.19613415214688E-2</v>
      </c>
      <c r="Q804" s="31">
        <f>OTEs!M804/OTEs!$T804</f>
        <v>0</v>
      </c>
      <c r="R804" s="31">
        <f>OTEs!N804/OTEs!$T804</f>
        <v>3.6698917230293289E-2</v>
      </c>
      <c r="S804" s="31">
        <f>OTEs!O804/OTEs!$T804</f>
        <v>1.5122644009953411E-2</v>
      </c>
      <c r="T804" s="31">
        <f>OTEs!P804/OTEs!$T804</f>
        <v>6.7832996849668935E-3</v>
      </c>
      <c r="U804" s="31">
        <f>OTEs!Q804/OTEs!$T804</f>
        <v>0</v>
      </c>
      <c r="V804" s="31">
        <f>OTEs!R804/OTEs!$T804</f>
        <v>8.3485750982747672E-2</v>
      </c>
      <c r="W804" s="31">
        <f>OTEs!S804/OTEs!$T804</f>
        <v>0.39274830450474923</v>
      </c>
      <c r="X804" s="31">
        <f>SUM('BASE '!AH804:AK804)/'BASE '!AA804</f>
        <v>8.8511150250928261E-2</v>
      </c>
      <c r="Y804" s="31">
        <f>'BASE '!AH804/SUM('BASE '!$AH804:$AK804)</f>
        <v>0.74284018400356144</v>
      </c>
      <c r="Z804" s="31">
        <f>'BASE '!AI804/SUM('BASE '!$AH804:$AK804)</f>
        <v>0.18519068110995696</v>
      </c>
      <c r="AA804" s="31">
        <f>'BASE '!AJ804/SUM('BASE '!$AH804:$AK804)</f>
        <v>2.804570411040214E-2</v>
      </c>
      <c r="AB804" s="31">
        <f>'BASE '!AK804/SUM('BASE '!$AH804:$AK804)</f>
        <v>4.392343077607954E-2</v>
      </c>
      <c r="AC804" s="31">
        <f>'BASE '!AB804/'BASE '!AA804</f>
        <v>0.14491320285852008</v>
      </c>
      <c r="AD804" s="31">
        <f>'BASE '!AF804/'BASE '!AA804</f>
        <v>0.17923672102898319</v>
      </c>
      <c r="AE804" s="31">
        <f>'BASE '!AG804/'BASE '!AA804</f>
        <v>0.67516709943746367</v>
      </c>
      <c r="AF804" s="31">
        <f>'BASE '!AA804/'BASE '!G804</f>
        <v>0.73865727484932331</v>
      </c>
      <c r="DV804" s="5"/>
      <c r="DW804" s="5"/>
      <c r="DX804" s="5"/>
      <c r="DY804" s="5"/>
      <c r="DZ804" s="5"/>
      <c r="EA804" s="5"/>
      <c r="EB804" s="5"/>
    </row>
    <row r="805" spans="1:132">
      <c r="A805" t="s">
        <v>1839</v>
      </c>
      <c r="B805" t="s">
        <v>1838</v>
      </c>
      <c r="C805" t="s">
        <v>1562</v>
      </c>
      <c r="D805" s="31">
        <f>'BASE '!Z805/'BASE '!AA805</f>
        <v>3382.9710716644649</v>
      </c>
      <c r="E805" s="31">
        <f>'BASE '!AA805/'BASE '!CV805</f>
        <v>15.187460815047022</v>
      </c>
      <c r="F805" s="31">
        <f>'BASE '!Z805/'BASE '!CV805</f>
        <v>51378.740589341694</v>
      </c>
      <c r="G805" s="31">
        <f>SUM(OTEs!D805:K805,OTEs!M805,OTEs!N805,OTEs!O805,OTEs!Q805)/'BASE '!AA805</f>
        <v>0.78017668428005282</v>
      </c>
      <c r="H805" s="31">
        <f>OTEs!D805/OTEs!$T805</f>
        <v>8.6951095209369094E-3</v>
      </c>
      <c r="I805" s="31">
        <f>OTEs!E805/OTEs!$T805</f>
        <v>0</v>
      </c>
      <c r="J805" s="31">
        <f>OTEs!F805/OTEs!$T805</f>
        <v>0</v>
      </c>
      <c r="K805" s="31">
        <f>OTEs!G805/OTEs!$T805</f>
        <v>8.2790755725667228E-2</v>
      </c>
      <c r="L805" s="31">
        <f>OTEs!H805/OTEs!$T805</f>
        <v>1.31258710710794E-2</v>
      </c>
      <c r="M805" s="31">
        <f>OTEs!I805/OTEs!$T805</f>
        <v>9.2359536538181523E-3</v>
      </c>
      <c r="N805" s="31">
        <f>OTEs!J805/OTEs!$T805</f>
        <v>0</v>
      </c>
      <c r="O805" s="31">
        <f>OTEs!K805/OTEs!$T805</f>
        <v>8.8615231002849831E-3</v>
      </c>
      <c r="P805" s="31">
        <f>OTEs!L805/OTEs!$T805</f>
        <v>1.1524140369854181E-2</v>
      </c>
      <c r="Q805" s="31">
        <f>OTEs!M805/OTEs!$T805</f>
        <v>0</v>
      </c>
      <c r="R805" s="31">
        <f>OTEs!N805/OTEs!$T805</f>
        <v>0</v>
      </c>
      <c r="S805" s="31">
        <f>OTEs!O805/OTEs!$T805</f>
        <v>0.66355334595302984</v>
      </c>
      <c r="T805" s="31">
        <f>OTEs!P805/OTEs!$T805</f>
        <v>0</v>
      </c>
      <c r="U805" s="31">
        <f>OTEs!Q805/OTEs!$T805</f>
        <v>0</v>
      </c>
      <c r="V805" s="31">
        <f>OTEs!R805/OTEs!$T805</f>
        <v>0.18989869573357185</v>
      </c>
      <c r="W805" s="31">
        <f>OTEs!S805/OTEs!$T805</f>
        <v>1.2314604871757536E-2</v>
      </c>
      <c r="X805" s="31">
        <f>SUM('BASE '!AH805:AK805)/'BASE '!AA805</f>
        <v>0.13643494055482164</v>
      </c>
      <c r="Y805" s="31">
        <f>'BASE '!AH805/SUM('BASE '!$AH805:$AK805)</f>
        <v>0</v>
      </c>
      <c r="Z805" s="31">
        <f>'BASE '!AI805/SUM('BASE '!$AH805:$AK805)</f>
        <v>0.73978819969742815</v>
      </c>
      <c r="AA805" s="31">
        <f>'BASE '!AJ805/SUM('BASE '!$AH805:$AK805)</f>
        <v>1.8154311649016642E-2</v>
      </c>
      <c r="AB805" s="31">
        <f>'BASE '!AK805/SUM('BASE '!$AH805:$AK805)</f>
        <v>0.24205748865355525</v>
      </c>
      <c r="AC805" s="31">
        <f>'BASE '!AB805/'BASE '!AA805</f>
        <v>0.80292272126816377</v>
      </c>
      <c r="AD805" s="31">
        <f>'BASE '!AF805/'BASE '!AA805</f>
        <v>6.2747688243064717E-2</v>
      </c>
      <c r="AE805" s="31">
        <f>'BASE '!AG805/'BASE '!AA805</f>
        <v>0.12817866578599735</v>
      </c>
      <c r="AF805" s="31">
        <f>'BASE '!AA805/'BASE '!G805</f>
        <v>1.0620777603914469</v>
      </c>
      <c r="DV805" s="5"/>
      <c r="DW805" s="5"/>
      <c r="DX805" s="5"/>
      <c r="DY805" s="5"/>
      <c r="DZ805" s="5"/>
      <c r="EA805" s="5"/>
      <c r="EB805" s="5"/>
    </row>
    <row r="806" spans="1:132">
      <c r="A806" t="s">
        <v>1840</v>
      </c>
      <c r="B806" t="s">
        <v>1838</v>
      </c>
      <c r="C806" t="s">
        <v>122</v>
      </c>
      <c r="D806" s="31">
        <f>'BASE '!Z806/'BASE '!AA806</f>
        <v>1925.2748792640859</v>
      </c>
      <c r="E806" s="31">
        <f>'BASE '!AA806/'BASE '!CV806</f>
        <v>3.7271428571428573</v>
      </c>
      <c r="F806" s="31">
        <f>'BASE '!Z806/'BASE '!CV806</f>
        <v>7175.7745142857148</v>
      </c>
      <c r="G806" s="31">
        <f>SUM(OTEs!D806:K806,OTEs!M806,OTEs!N806,OTEs!O806,OTEs!Q806)/'BASE '!AA806</f>
        <v>0.86661556151782304</v>
      </c>
      <c r="H806" s="31">
        <f>OTEs!D806/OTEs!$T806</f>
        <v>0</v>
      </c>
      <c r="I806" s="31">
        <f>OTEs!E806/OTEs!$T806</f>
        <v>0</v>
      </c>
      <c r="J806" s="31">
        <f>OTEs!F806/OTEs!$T806</f>
        <v>0</v>
      </c>
      <c r="K806" s="31">
        <f>OTEs!G806/OTEs!$T806</f>
        <v>0</v>
      </c>
      <c r="L806" s="31">
        <f>OTEs!H806/OTEs!$T806</f>
        <v>0</v>
      </c>
      <c r="M806" s="31">
        <f>OTEs!I806/OTEs!$T806</f>
        <v>0.36565733997700267</v>
      </c>
      <c r="N806" s="31">
        <f>OTEs!J806/OTEs!$T806</f>
        <v>0</v>
      </c>
      <c r="O806" s="31">
        <f>OTEs!K806/OTEs!$T806</f>
        <v>9.8888463012648517E-2</v>
      </c>
      <c r="P806" s="31">
        <f>OTEs!L806/OTEs!$T806</f>
        <v>3.8328861632809498E-2</v>
      </c>
      <c r="Q806" s="31">
        <f>OTEs!M806/OTEs!$T806</f>
        <v>0</v>
      </c>
      <c r="R806" s="31">
        <f>OTEs!N806/OTEs!$T806</f>
        <v>0.32617861249520885</v>
      </c>
      <c r="S806" s="31">
        <f>OTEs!O806/OTEs!$T806</f>
        <v>7.5891146032962806E-2</v>
      </c>
      <c r="T806" s="31">
        <f>OTEs!P806/OTEs!$T806</f>
        <v>0</v>
      </c>
      <c r="U806" s="31">
        <f>OTEs!Q806/OTEs!$T806</f>
        <v>0</v>
      </c>
      <c r="V806" s="31">
        <f>OTEs!R806/OTEs!$T806</f>
        <v>4.7911077041011878E-2</v>
      </c>
      <c r="W806" s="31">
        <f>OTEs!S806/OTEs!$T806</f>
        <v>4.7144499808355687E-2</v>
      </c>
      <c r="X806" s="31">
        <f>SUM('BASE '!AH806:AK806)/'BASE '!AA806</f>
        <v>1.2686853200459947</v>
      </c>
      <c r="Y806" s="31">
        <f>'BASE '!AH806/SUM('BASE '!$AH806:$AK806)</f>
        <v>0.90634441087613293</v>
      </c>
      <c r="Z806" s="31">
        <f>'BASE '!AI806/SUM('BASE '!$AH806:$AK806)</f>
        <v>5.7401812688821746E-2</v>
      </c>
      <c r="AA806" s="31">
        <f>'BASE '!AJ806/SUM('BASE '!$AH806:$AK806)</f>
        <v>3.6253776435045314E-2</v>
      </c>
      <c r="AB806" s="31">
        <f>'BASE '!AK806/SUM('BASE '!$AH806:$AK806)</f>
        <v>0</v>
      </c>
      <c r="AC806" s="31">
        <f>'BASE '!AB806/'BASE '!AA806</f>
        <v>0.38903794557301652</v>
      </c>
      <c r="AD806" s="31">
        <f>'BASE '!AF806/'BASE '!AA806</f>
        <v>0.50287466462246067</v>
      </c>
      <c r="AE806" s="31">
        <f>'BASE '!AG806/'BASE '!AA806</f>
        <v>5.7493292449214257E-2</v>
      </c>
      <c r="AF806" s="31">
        <f>'BASE '!AA806/'BASE '!G806</f>
        <v>2.8458424629259935E-2</v>
      </c>
      <c r="DV806" s="5"/>
      <c r="DW806" s="5"/>
      <c r="DX806" s="5"/>
      <c r="DY806" s="5"/>
      <c r="DZ806" s="5"/>
      <c r="EA806" s="5"/>
      <c r="EB806" s="5"/>
    </row>
    <row r="807" spans="1:132">
      <c r="A807" t="s">
        <v>1843</v>
      </c>
      <c r="B807" t="s">
        <v>1842</v>
      </c>
      <c r="C807" t="s">
        <v>1314</v>
      </c>
      <c r="D807" s="31">
        <f>'BASE '!Z807/'BASE '!AA807</f>
        <v>15752.228804947219</v>
      </c>
      <c r="E807" s="31">
        <f>'BASE '!AA807/'BASE '!CV807</f>
        <v>2.3551020408163263</v>
      </c>
      <c r="F807" s="31">
        <f>'BASE '!Z807/'BASE '!CV807</f>
        <v>37098.106205936914</v>
      </c>
      <c r="G807" s="31">
        <f>SUM(OTEs!D807:K807,OTEs!M807,OTEs!N807,OTEs!O807,OTEs!Q807)/'BASE '!AA807</f>
        <v>0.39719552544509212</v>
      </c>
      <c r="H807" s="31">
        <f>OTEs!D807/OTEs!$T807</f>
        <v>2.3508339863427742E-2</v>
      </c>
      <c r="I807" s="31">
        <f>OTEs!E807/OTEs!$T807</f>
        <v>0</v>
      </c>
      <c r="J807" s="31">
        <f>OTEs!F807/OTEs!$T807</f>
        <v>0</v>
      </c>
      <c r="K807" s="31">
        <f>OTEs!G807/OTEs!$T807</f>
        <v>0</v>
      </c>
      <c r="L807" s="31">
        <f>OTEs!H807/OTEs!$T807</f>
        <v>9.112280308966754E-2</v>
      </c>
      <c r="M807" s="31">
        <f>OTEs!I807/OTEs!$T807</f>
        <v>0.1571140714205754</v>
      </c>
      <c r="N807" s="31">
        <f>OTEs!J807/OTEs!$T807</f>
        <v>1.3993059442516512E-2</v>
      </c>
      <c r="O807" s="31">
        <f>OTEs!K807/OTEs!$T807</f>
        <v>0.17468935408037614</v>
      </c>
      <c r="P807" s="31">
        <f>OTEs!L807/OTEs!$T807</f>
        <v>0.16103212806448003</v>
      </c>
      <c r="Q807" s="31">
        <f>OTEs!M807/OTEs!$T807</f>
        <v>0</v>
      </c>
      <c r="R807" s="31">
        <f>OTEs!N807/OTEs!$T807</f>
        <v>0</v>
      </c>
      <c r="S807" s="31">
        <f>OTEs!O807/OTEs!$T807</f>
        <v>9.7615582670995196E-2</v>
      </c>
      <c r="T807" s="31">
        <f>OTEs!P807/OTEs!$T807</f>
        <v>0.11390350386208442</v>
      </c>
      <c r="U807" s="31">
        <f>OTEs!Q807/OTEs!$T807</f>
        <v>6.3808351057875303E-3</v>
      </c>
      <c r="V807" s="31">
        <f>OTEs!R807/OTEs!$T807</f>
        <v>3.3191536997649165E-2</v>
      </c>
      <c r="W807" s="31">
        <f>OTEs!S807/OTEs!$T807</f>
        <v>0.12744878540244042</v>
      </c>
      <c r="X807" s="31">
        <f>SUM('BASE '!AH807:AK807)/'BASE '!AA807</f>
        <v>0.36237592563415788</v>
      </c>
      <c r="Y807" s="31">
        <f>'BASE '!AH807/SUM('BASE '!$AH807:$AK807)</f>
        <v>0.39565217391304347</v>
      </c>
      <c r="Z807" s="31">
        <f>'BASE '!AI807/SUM('BASE '!$AH807:$AK807)</f>
        <v>0.34891304347826091</v>
      </c>
      <c r="AA807" s="31">
        <f>'BASE '!AJ807/SUM('BASE '!$AH807:$AK807)</f>
        <v>8.1521739130434784E-2</v>
      </c>
      <c r="AB807" s="31">
        <f>'BASE '!AK807/SUM('BASE '!$AH807:$AK807)</f>
        <v>0.17391304347826086</v>
      </c>
      <c r="AC807" s="31">
        <f>'BASE '!AB807/'BASE '!AA807</f>
        <v>0.12754057034819602</v>
      </c>
      <c r="AD807" s="31">
        <f>'BASE '!AF807/'BASE '!AA807</f>
        <v>0.5537261698440209</v>
      </c>
      <c r="AE807" s="31">
        <f>'BASE '!AG807/'BASE '!AA807</f>
        <v>0.26993067590987868</v>
      </c>
      <c r="AF807" s="31">
        <f>'BASE '!AA807/'BASE '!G807</f>
        <v>0.13402016300882089</v>
      </c>
      <c r="DV807" s="5"/>
      <c r="DW807" s="5"/>
      <c r="DX807" s="5"/>
      <c r="DY807" s="5"/>
      <c r="DZ807" s="5"/>
      <c r="EA807" s="5"/>
      <c r="EB807" s="5"/>
    </row>
    <row r="808" spans="1:132">
      <c r="A808" t="s">
        <v>1844</v>
      </c>
      <c r="B808" t="s">
        <v>1842</v>
      </c>
      <c r="C808" t="s">
        <v>354</v>
      </c>
      <c r="D808" s="31">
        <f>'BASE '!Z808/'BASE '!AA808</f>
        <v>893.53420433651343</v>
      </c>
      <c r="E808" s="31">
        <f>'BASE '!AA808/'BASE '!CV808</f>
        <v>2.2876984126984126</v>
      </c>
      <c r="F808" s="31">
        <f>'BASE '!Z808/'BASE '!CV808</f>
        <v>2044.1367809523808</v>
      </c>
      <c r="G808" s="31">
        <f>SUM(OTEs!D808:K808,OTEs!M808,OTEs!N808,OTEs!O808,OTEs!Q808)/'BASE '!AA808</f>
        <v>0.33146574154379876</v>
      </c>
      <c r="H808" s="31">
        <f>OTEs!D808/OTEs!$T808</f>
        <v>0</v>
      </c>
      <c r="I808" s="31">
        <f>OTEs!E808/OTEs!$T808</f>
        <v>0</v>
      </c>
      <c r="J808" s="31">
        <f>OTEs!F808/OTEs!$T808</f>
        <v>0</v>
      </c>
      <c r="K808" s="31">
        <f>OTEs!G808/OTEs!$T808</f>
        <v>1.4174109093451244E-2</v>
      </c>
      <c r="L808" s="31">
        <f>OTEs!H808/OTEs!$T808</f>
        <v>1.8176416100110105E-2</v>
      </c>
      <c r="M808" s="31">
        <f>OTEs!I808/OTEs!$T808</f>
        <v>2.654805390006466E-2</v>
      </c>
      <c r="N808" s="31">
        <f>OTEs!J808/OTEs!$T808</f>
        <v>2.1392243563975739E-2</v>
      </c>
      <c r="O808" s="31">
        <f>OTEs!K808/OTEs!$T808</f>
        <v>0.24851005819948613</v>
      </c>
      <c r="P808" s="31">
        <f>OTEs!L808/OTEs!$T808</f>
        <v>0.27518045336176311</v>
      </c>
      <c r="Q808" s="31">
        <f>OTEs!M808/OTEs!$T808</f>
        <v>0</v>
      </c>
      <c r="R808" s="31">
        <f>OTEs!N808/OTEs!$T808</f>
        <v>0</v>
      </c>
      <c r="S808" s="31">
        <f>OTEs!O808/OTEs!$T808</f>
        <v>4.9635597811839129E-3</v>
      </c>
      <c r="T808" s="31">
        <f>OTEs!P808/OTEs!$T808</f>
        <v>5.8304350105737798E-2</v>
      </c>
      <c r="U808" s="31">
        <f>OTEs!Q808/OTEs!$T808</f>
        <v>2.0972787807819351E-4</v>
      </c>
      <c r="V808" s="31">
        <f>OTEs!R808/OTEs!$T808</f>
        <v>2.3646818253316323E-2</v>
      </c>
      <c r="W808" s="31">
        <f>OTEs!S808/OTEs!$T808</f>
        <v>0.30889420976283272</v>
      </c>
      <c r="X808" s="31">
        <f>SUM('BASE '!AH808:AK808)/'BASE '!AA808</f>
        <v>0.13790112749349523</v>
      </c>
      <c r="Y808" s="31">
        <f>'BASE '!AH808/SUM('BASE '!$AH808:$AK808)</f>
        <v>0.22138364779874214</v>
      </c>
      <c r="Z808" s="31">
        <f>'BASE '!AI808/SUM('BASE '!$AH808:$AK808)</f>
        <v>0.45408805031446542</v>
      </c>
      <c r="AA808" s="31">
        <f>'BASE '!AJ808/SUM('BASE '!$AH808:$AK808)</f>
        <v>0.2238993710691824</v>
      </c>
      <c r="AB808" s="31">
        <f>'BASE '!AK808/SUM('BASE '!$AH808:$AK808)</f>
        <v>0.10062893081761007</v>
      </c>
      <c r="AC808" s="31">
        <f>'BASE '!AB808/'BASE '!AA808</f>
        <v>0.17358196010407631</v>
      </c>
      <c r="AD808" s="31">
        <f>'BASE '!AF808/'BASE '!AA808</f>
        <v>0.77835212489158723</v>
      </c>
      <c r="AE808" s="31">
        <f>'BASE '!AG808/'BASE '!AA808</f>
        <v>3.2784041630529052E-2</v>
      </c>
      <c r="AF808" s="31">
        <f>'BASE '!AA808/'BASE '!G808</f>
        <v>0.14293715848765967</v>
      </c>
      <c r="DV808" s="5"/>
      <c r="DW808" s="5"/>
      <c r="DX808" s="5"/>
      <c r="DY808" s="5"/>
      <c r="DZ808" s="5"/>
      <c r="EA808" s="5"/>
      <c r="EB808" s="5"/>
    </row>
    <row r="809" spans="1:132">
      <c r="A809" t="s">
        <v>1845</v>
      </c>
      <c r="B809" t="s">
        <v>1842</v>
      </c>
      <c r="C809" t="s">
        <v>1846</v>
      </c>
      <c r="D809" s="31">
        <f>'BASE '!Z809/'BASE '!AA809</f>
        <v>2611.846140381484</v>
      </c>
      <c r="E809" s="31">
        <f>'BASE '!AA809/'BASE '!CV809</f>
        <v>1.9765517241379311</v>
      </c>
      <c r="F809" s="31">
        <f>'BASE '!Z809/'BASE '!CV809</f>
        <v>5162.4489919540229</v>
      </c>
      <c r="G809" s="31">
        <f>SUM(OTEs!D809:K809,OTEs!M809,OTEs!N809,OTEs!O809,OTEs!Q809)/'BASE '!AA809</f>
        <v>0.6605605954873226</v>
      </c>
      <c r="H809" s="31">
        <f>OTEs!D809/OTEs!$T809</f>
        <v>3.1693417073738073E-2</v>
      </c>
      <c r="I809" s="31">
        <f>OTEs!E809/OTEs!$T809</f>
        <v>0</v>
      </c>
      <c r="J809" s="31">
        <f>OTEs!F809/OTEs!$T809</f>
        <v>0</v>
      </c>
      <c r="K809" s="31">
        <f>OTEs!G809/OTEs!$T809</f>
        <v>0</v>
      </c>
      <c r="L809" s="31">
        <f>OTEs!H809/OTEs!$T809</f>
        <v>9.9732495929285875E-2</v>
      </c>
      <c r="M809" s="31">
        <f>OTEs!I809/OTEs!$T809</f>
        <v>0.3369969760409397</v>
      </c>
      <c r="N809" s="31">
        <f>OTEs!J809/OTEs!$T809</f>
        <v>0</v>
      </c>
      <c r="O809" s="31">
        <f>OTEs!K809/OTEs!$T809</f>
        <v>0.11694580134915093</v>
      </c>
      <c r="P809" s="31">
        <f>OTEs!L809/OTEs!$T809</f>
        <v>0.14730169806931839</v>
      </c>
      <c r="Q809" s="31">
        <f>OTEs!M809/OTEs!$T809</f>
        <v>0</v>
      </c>
      <c r="R809" s="31">
        <f>OTEs!N809/OTEs!$T809</f>
        <v>0</v>
      </c>
      <c r="S809" s="31">
        <f>OTEs!O809/OTEs!$T809</f>
        <v>6.4549895324494053E-2</v>
      </c>
      <c r="T809" s="31">
        <f>OTEs!P809/OTEs!$T809</f>
        <v>4.105605954873226E-2</v>
      </c>
      <c r="U809" s="31">
        <f>OTEs!Q809/OTEs!$T809</f>
        <v>1.0642009769713886E-2</v>
      </c>
      <c r="V809" s="31">
        <f>OTEs!R809/OTEs!$T809</f>
        <v>6.1060711793440321E-3</v>
      </c>
      <c r="W809" s="31">
        <f>OTEs!S809/OTEs!$T809</f>
        <v>0.14497557571528258</v>
      </c>
      <c r="X809" s="31">
        <f>SUM('BASE '!AH809:AK809)/'BASE '!AA809</f>
        <v>0.13782274947662249</v>
      </c>
      <c r="Y809" s="31">
        <f>'BASE '!AH809/SUM('BASE '!$AH809:$AK809)</f>
        <v>0</v>
      </c>
      <c r="Z809" s="31">
        <f>'BASE '!AI809/SUM('BASE '!$AH809:$AK809)</f>
        <v>0.59915611814345981</v>
      </c>
      <c r="AA809" s="31">
        <f>'BASE '!AJ809/SUM('BASE '!$AH809:$AK809)</f>
        <v>0.33333333333333331</v>
      </c>
      <c r="AB809" s="31">
        <f>'BASE '!AK809/SUM('BASE '!$AH809:$AK809)</f>
        <v>6.7510548523206745E-2</v>
      </c>
      <c r="AC809" s="31">
        <f>'BASE '!AB809/'BASE '!AA809</f>
        <v>0.18545010467550593</v>
      </c>
      <c r="AD809" s="31">
        <f>'BASE '!AF809/'BASE '!AA809</f>
        <v>0.69958129797627355</v>
      </c>
      <c r="AE809" s="31">
        <f>'BASE '!AG809/'BASE '!AA809</f>
        <v>7.3389160269830181E-2</v>
      </c>
      <c r="AF809" s="31">
        <f>'BASE '!AA809/'BASE '!G809</f>
        <v>0.10603452980688241</v>
      </c>
      <c r="DV809" s="5"/>
      <c r="DW809" s="5"/>
      <c r="DX809" s="5"/>
      <c r="DY809" s="5"/>
      <c r="DZ809" s="5"/>
      <c r="EA809" s="5"/>
      <c r="EB809" s="5"/>
    </row>
    <row r="810" spans="1:132">
      <c r="A810" t="s">
        <v>1847</v>
      </c>
      <c r="B810" t="s">
        <v>1842</v>
      </c>
      <c r="C810" t="s">
        <v>1848</v>
      </c>
      <c r="D810" s="31">
        <f>'BASE '!Z810/'BASE '!AA810</f>
        <v>619.95727704971614</v>
      </c>
      <c r="E810" s="31">
        <f>'BASE '!AA810/'BASE '!CV810</f>
        <v>2.6899280575539564</v>
      </c>
      <c r="F810" s="31">
        <f>'BASE '!Z810/'BASE '!CV810</f>
        <v>1667.6404740207831</v>
      </c>
      <c r="G810" s="31">
        <f>SUM(OTEs!D810:K810,OTEs!M810,OTEs!N810,OTEs!O810,OTEs!Q810)/'BASE '!AA810</f>
        <v>0.36067278832724142</v>
      </c>
      <c r="H810" s="31">
        <f>OTEs!D810/OTEs!$T810</f>
        <v>0</v>
      </c>
      <c r="I810" s="31">
        <f>OTEs!E810/OTEs!$T810</f>
        <v>0</v>
      </c>
      <c r="J810" s="31">
        <f>OTEs!F810/OTEs!$T810</f>
        <v>0</v>
      </c>
      <c r="K810" s="31">
        <f>OTEs!G810/OTEs!$T810</f>
        <v>0</v>
      </c>
      <c r="L810" s="31">
        <f>OTEs!H810/OTEs!$T810</f>
        <v>1.9144862795149969E-2</v>
      </c>
      <c r="M810" s="31">
        <f>OTEs!I810/OTEs!$T810</f>
        <v>7.4756130914395112E-3</v>
      </c>
      <c r="N810" s="31">
        <f>OTEs!J810/OTEs!$T810</f>
        <v>0</v>
      </c>
      <c r="O810" s="31">
        <f>OTEs!K810/OTEs!$T810</f>
        <v>0.32397362263348223</v>
      </c>
      <c r="P810" s="31">
        <f>OTEs!L810/OTEs!$T810</f>
        <v>0.29501321907193001</v>
      </c>
      <c r="Q810" s="31">
        <f>OTEs!M810/OTEs!$T810</f>
        <v>0</v>
      </c>
      <c r="R810" s="31">
        <f>OTEs!N810/OTEs!$T810</f>
        <v>0</v>
      </c>
      <c r="S810" s="31">
        <f>OTEs!O810/OTEs!$T810</f>
        <v>0</v>
      </c>
      <c r="T810" s="31">
        <f>OTEs!P810/OTEs!$T810</f>
        <v>2.9112346917069317E-2</v>
      </c>
      <c r="U810" s="31">
        <f>OTEs!Q810/OTEs!$T810</f>
        <v>1.8233202662047587E-2</v>
      </c>
      <c r="V810" s="31">
        <f>OTEs!R810/OTEs!$T810</f>
        <v>1.8749810070805603E-2</v>
      </c>
      <c r="W810" s="31">
        <f>OTEs!S810/OTEs!$T810</f>
        <v>0.28829732275807579</v>
      </c>
      <c r="X810" s="31">
        <f>SUM('BASE '!AH810:AK810)/'BASE '!AA810</f>
        <v>0.11470684377878816</v>
      </c>
      <c r="Y810" s="31">
        <f>'BASE '!AH810/SUM('BASE '!$AH810:$AK810)</f>
        <v>0</v>
      </c>
      <c r="Z810" s="31">
        <f>'BASE '!AI810/SUM('BASE '!$AH810:$AK810)</f>
        <v>0.24352331606217617</v>
      </c>
      <c r="AA810" s="31">
        <f>'BASE '!AJ810/SUM('BASE '!$AH810:$AK810)</f>
        <v>0.71502590673575128</v>
      </c>
      <c r="AB810" s="31">
        <f>'BASE '!AK810/SUM('BASE '!$AH810:$AK810)</f>
        <v>4.145077720207254E-2</v>
      </c>
      <c r="AC810" s="31">
        <f>'BASE '!AB810/'BASE '!AA810</f>
        <v>0.13081334878606879</v>
      </c>
      <c r="AD810" s="31">
        <f>'BASE '!AF810/'BASE '!AA810</f>
        <v>0.84862262637068731</v>
      </c>
      <c r="AE810" s="31">
        <f>'BASE '!AG810/'BASE '!AA810</f>
        <v>7.1023149386348107E-3</v>
      </c>
      <c r="AF810" s="31">
        <f>'BASE '!AA810/'BASE '!G810</f>
        <v>0.14421634363115143</v>
      </c>
      <c r="DV810" s="5"/>
      <c r="DW810" s="5"/>
      <c r="DX810" s="5"/>
      <c r="DY810" s="5"/>
      <c r="DZ810" s="5"/>
      <c r="EA810" s="5"/>
      <c r="EB810" s="5"/>
    </row>
    <row r="811" spans="1:132">
      <c r="A811" t="s">
        <v>1849</v>
      </c>
      <c r="B811" t="s">
        <v>1842</v>
      </c>
      <c r="C811" t="s">
        <v>1850</v>
      </c>
      <c r="D811" s="31">
        <f>'BASE '!Z811/'BASE '!AA811</f>
        <v>3777.0134229911796</v>
      </c>
      <c r="E811" s="31">
        <f>'BASE '!AA811/'BASE '!CV811</f>
        <v>2.4652329749103941</v>
      </c>
      <c r="F811" s="31">
        <f>'BASE '!Z811/'BASE '!CV811</f>
        <v>9311.218037037037</v>
      </c>
      <c r="G811" s="31">
        <f>SUM(OTEs!D811:K811,OTEs!M811,OTEs!N811,OTEs!O811,OTEs!Q811)/'BASE '!AA811</f>
        <v>0.61897838518949311</v>
      </c>
      <c r="H811" s="31">
        <f>OTEs!D811/OTEs!$T811</f>
        <v>0</v>
      </c>
      <c r="I811" s="31">
        <f>OTEs!E811/OTEs!$T811</f>
        <v>0</v>
      </c>
      <c r="J811" s="31">
        <f>OTEs!F811/OTEs!$T811</f>
        <v>0</v>
      </c>
      <c r="K811" s="31">
        <f>OTEs!G811/OTEs!$T811</f>
        <v>0</v>
      </c>
      <c r="L811" s="31">
        <f>OTEs!H811/OTEs!$T811</f>
        <v>0.13830154270787123</v>
      </c>
      <c r="M811" s="31">
        <f>OTEs!I811/OTEs!$T811</f>
        <v>0.30780225738084671</v>
      </c>
      <c r="N811" s="31">
        <f>OTEs!J811/OTEs!$T811</f>
        <v>0</v>
      </c>
      <c r="O811" s="31">
        <f>OTEs!K811/OTEs!$T811</f>
        <v>9.0640248410468707E-2</v>
      </c>
      <c r="P811" s="31">
        <f>OTEs!L811/OTEs!$T811</f>
        <v>0.13702006013110549</v>
      </c>
      <c r="Q811" s="31">
        <f>OTEs!M811/OTEs!$T811</f>
        <v>0</v>
      </c>
      <c r="R811" s="31">
        <f>OTEs!N811/OTEs!$T811</f>
        <v>4.012026221105032E-2</v>
      </c>
      <c r="S811" s="31">
        <f>OTEs!O811/OTEs!$T811</f>
        <v>4.8696337917097932E-2</v>
      </c>
      <c r="T811" s="31">
        <f>OTEs!P811/OTEs!$T811</f>
        <v>3.1593474296416769E-2</v>
      </c>
      <c r="U811" s="31">
        <f>OTEs!Q811/OTEs!$T811</f>
        <v>3.9430233131253385E-3</v>
      </c>
      <c r="V811" s="31">
        <f>OTEs!R811/OTEs!$T811</f>
        <v>7.0481541722115418E-2</v>
      </c>
      <c r="W811" s="31">
        <f>OTEs!S811/OTEs!$T811</f>
        <v>0.13140125190990187</v>
      </c>
      <c r="X811" s="31">
        <f>SUM('BASE '!AH811:AK811)/'BASE '!AA811</f>
        <v>0.33343026073470977</v>
      </c>
      <c r="Y811" s="31">
        <f>'BASE '!AH811/SUM('BASE '!$AH811:$AK811)</f>
        <v>0.11918604651162788</v>
      </c>
      <c r="Z811" s="31">
        <f>'BASE '!AI811/SUM('BASE '!$AH811:$AK811)</f>
        <v>0.59593023255813948</v>
      </c>
      <c r="AA811" s="31">
        <f>'BASE '!AJ811/SUM('BASE '!$AH811:$AK811)</f>
        <v>0.28488372093023251</v>
      </c>
      <c r="AB811" s="31">
        <f>'BASE '!AK811/SUM('BASE '!$AH811:$AK811)</f>
        <v>0</v>
      </c>
      <c r="AC811" s="31">
        <f>'BASE '!AB811/'BASE '!AA811</f>
        <v>0.14592420277212367</v>
      </c>
      <c r="AD811" s="31">
        <f>'BASE '!AF811/'BASE '!AA811</f>
        <v>0.68537365513230586</v>
      </c>
      <c r="AE811" s="31">
        <f>'BASE '!AG811/'BASE '!AA811</f>
        <v>0.117912183774353</v>
      </c>
      <c r="AF811" s="31">
        <f>'BASE '!AA811/'BASE '!G811</f>
        <v>9.4194591799521998E-2</v>
      </c>
      <c r="DV811" s="5"/>
      <c r="DW811" s="5"/>
      <c r="DX811" s="5"/>
      <c r="DY811" s="5"/>
      <c r="DZ811" s="5"/>
      <c r="EA811" s="5"/>
      <c r="EB811" s="5"/>
    </row>
    <row r="812" spans="1:132">
      <c r="A812" t="s">
        <v>1851</v>
      </c>
      <c r="B812" t="s">
        <v>1842</v>
      </c>
      <c r="C812" t="s">
        <v>1842</v>
      </c>
      <c r="D812" s="31">
        <f>'BASE '!Z812/'BASE '!AA812</f>
        <v>62925.220831448947</v>
      </c>
      <c r="E812" s="31">
        <f>'BASE '!AA812/'BASE '!CV812</f>
        <v>1.4408521303258146</v>
      </c>
      <c r="F812" s="31">
        <f>'BASE '!Z812/'BASE '!CV812</f>
        <v>90665.938486215542</v>
      </c>
      <c r="G812" s="31">
        <f>SUM(OTEs!D812:K812,OTEs!M812,OTEs!N812,OTEs!O812,OTEs!Q812)/'BASE '!AA812</f>
        <v>0.41724647764828665</v>
      </c>
      <c r="H812" s="31">
        <f>OTEs!D812/OTEs!$T812</f>
        <v>0</v>
      </c>
      <c r="I812" s="31">
        <f>OTEs!E812/OTEs!$T812</f>
        <v>0</v>
      </c>
      <c r="J812" s="31">
        <f>OTEs!F812/OTEs!$T812</f>
        <v>0</v>
      </c>
      <c r="K812" s="31">
        <f>OTEs!G812/OTEs!$T812</f>
        <v>2.367941712204007E-2</v>
      </c>
      <c r="L812" s="31">
        <f>OTEs!H812/OTEs!$T812</f>
        <v>0.11350507416081188</v>
      </c>
      <c r="M812" s="31">
        <f>OTEs!I812/OTEs!$T812</f>
        <v>4.5381212594327348E-2</v>
      </c>
      <c r="N812" s="31">
        <f>OTEs!J812/OTEs!$T812</f>
        <v>0</v>
      </c>
      <c r="O812" s="31">
        <f>OTEs!K812/OTEs!$T812</f>
        <v>0.20796252927400469</v>
      </c>
      <c r="P812" s="31">
        <f>OTEs!L812/OTEs!$T812</f>
        <v>0.18277387457715324</v>
      </c>
      <c r="Q812" s="31">
        <f>OTEs!M812/OTEs!$T812</f>
        <v>0</v>
      </c>
      <c r="R812" s="31">
        <f>OTEs!N812/OTEs!$T812</f>
        <v>2.6854020296643247E-2</v>
      </c>
      <c r="S812" s="31">
        <f>OTEs!O812/OTEs!$T812</f>
        <v>6.0733801717408276E-2</v>
      </c>
      <c r="T812" s="31">
        <f>OTEs!P812/OTEs!$T812</f>
        <v>3.7522768670309653E-2</v>
      </c>
      <c r="U812" s="31">
        <f>OTEs!Q812/OTEs!$T812</f>
        <v>2.1233411397345824E-2</v>
      </c>
      <c r="V812" s="31">
        <f>OTEs!R812/OTEs!$T812</f>
        <v>5.2042674993494666E-3</v>
      </c>
      <c r="W812" s="31">
        <f>OTEs!S812/OTEs!$T812</f>
        <v>0.27514962269060633</v>
      </c>
      <c r="X812" s="31">
        <f>SUM('BASE '!AH812:AK812)/'BASE '!AA812</f>
        <v>0.43137937032527396</v>
      </c>
      <c r="Y812" s="31">
        <f>'BASE '!AH812/SUM('BASE '!$AH812:$AK812)</f>
        <v>0.56955645161290325</v>
      </c>
      <c r="Z812" s="31">
        <f>'BASE '!AI812/SUM('BASE '!$AH812:$AK812)</f>
        <v>0.19455645161290322</v>
      </c>
      <c r="AA812" s="31">
        <f>'BASE '!AJ812/SUM('BASE '!$AH812:$AK812)</f>
        <v>0.16330645161290322</v>
      </c>
      <c r="AB812" s="31">
        <f>'BASE '!AK812/SUM('BASE '!$AH812:$AK812)</f>
        <v>7.2580645161290328E-2</v>
      </c>
      <c r="AC812" s="31">
        <f>'BASE '!AB812/'BASE '!AA812</f>
        <v>0.11815098277961385</v>
      </c>
      <c r="AD812" s="31">
        <f>'BASE '!AF812/'BASE '!AA812</f>
        <v>0.5978865889719952</v>
      </c>
      <c r="AE812" s="31">
        <f>'BASE '!AG812/'BASE '!AA812</f>
        <v>0.24543398851974255</v>
      </c>
      <c r="AF812" s="31">
        <f>'BASE '!AA812/'BASE '!G812</f>
        <v>6.0622029971103941E-2</v>
      </c>
      <c r="DV812" s="5"/>
      <c r="DW812" s="5"/>
      <c r="DX812" s="5"/>
      <c r="DY812" s="5"/>
      <c r="DZ812" s="5"/>
      <c r="EA812" s="5"/>
      <c r="EB812" s="5"/>
    </row>
    <row r="813" spans="1:132">
      <c r="A813" t="s">
        <v>1852</v>
      </c>
      <c r="B813" t="s">
        <v>1842</v>
      </c>
      <c r="C813" t="s">
        <v>1853</v>
      </c>
      <c r="D813" s="31">
        <f>'BASE '!Z813/'BASE '!AA813</f>
        <v>3831.8238124326272</v>
      </c>
      <c r="E813" s="31">
        <f>'BASE '!AA813/'BASE '!CV813</f>
        <v>1.7839743589743586</v>
      </c>
      <c r="F813" s="31">
        <f>'BASE '!Z813/'BASE '!CV813</f>
        <v>6835.8754294871796</v>
      </c>
      <c r="G813" s="31">
        <f>SUM(OTEs!D813:K813,OTEs!M813,OTEs!N813,OTEs!O813,OTEs!Q813)/'BASE '!AA813</f>
        <v>0.3963348904060367</v>
      </c>
      <c r="H813" s="31">
        <f>OTEs!D813/OTEs!$T813</f>
        <v>1.2731698183860702E-2</v>
      </c>
      <c r="I813" s="31">
        <f>OTEs!E813/OTEs!$T813</f>
        <v>0</v>
      </c>
      <c r="J813" s="31">
        <f>OTEs!F813/OTEs!$T813</f>
        <v>0</v>
      </c>
      <c r="K813" s="31">
        <f>OTEs!G813/OTEs!$T813</f>
        <v>0</v>
      </c>
      <c r="L813" s="31">
        <f>OTEs!H813/OTEs!$T813</f>
        <v>0.28777382512638083</v>
      </c>
      <c r="M813" s="31">
        <f>OTEs!I813/OTEs!$T813</f>
        <v>0</v>
      </c>
      <c r="N813" s="31">
        <f>OTEs!J813/OTEs!$T813</f>
        <v>0</v>
      </c>
      <c r="O813" s="31">
        <f>OTEs!K813/OTEs!$T813</f>
        <v>5.7760718966485679E-2</v>
      </c>
      <c r="P813" s="31">
        <f>OTEs!L813/OTEs!$T813</f>
        <v>0.20155401610185361</v>
      </c>
      <c r="Q813" s="31">
        <f>OTEs!M813/OTEs!$T813</f>
        <v>0</v>
      </c>
      <c r="R813" s="31">
        <f>OTEs!N813/OTEs!$T813</f>
        <v>4.7743868189477637E-2</v>
      </c>
      <c r="S813" s="31">
        <f>OTEs!O813/OTEs!$T813</f>
        <v>7.021157086687887E-3</v>
      </c>
      <c r="T813" s="31">
        <f>OTEs!P813/OTEs!$T813</f>
        <v>0.12001497846845161</v>
      </c>
      <c r="U813" s="31">
        <f>OTEs!Q813/OTEs!$T813</f>
        <v>0</v>
      </c>
      <c r="V813" s="31">
        <f>OTEs!R813/OTEs!$T813</f>
        <v>3.2297322598764278E-2</v>
      </c>
      <c r="W813" s="31">
        <f>OTEs!S813/OTEs!$T813</f>
        <v>0.23310241527803782</v>
      </c>
      <c r="X813" s="31">
        <f>SUM('BASE '!AH813:AK813)/'BASE '!AA813</f>
        <v>0.21110312612288898</v>
      </c>
      <c r="Y813" s="31">
        <f>'BASE '!AH813/SUM('BASE '!$AH813:$AK813)</f>
        <v>0.47659574468085103</v>
      </c>
      <c r="Z813" s="31">
        <f>'BASE '!AI813/SUM('BASE '!$AH813:$AK813)</f>
        <v>0.31914893617021278</v>
      </c>
      <c r="AA813" s="31">
        <f>'BASE '!AJ813/SUM('BASE '!$AH813:$AK813)</f>
        <v>0.1702127659574468</v>
      </c>
      <c r="AB813" s="31">
        <f>'BASE '!AK813/SUM('BASE '!$AH813:$AK813)</f>
        <v>3.4042553191489362E-2</v>
      </c>
      <c r="AC813" s="31">
        <f>'BASE '!AB813/'BASE '!AA813</f>
        <v>0.13546532518864535</v>
      </c>
      <c r="AD813" s="31">
        <f>'BASE '!AF813/'BASE '!AA813</f>
        <v>0.73329141214516713</v>
      </c>
      <c r="AE813" s="31">
        <f>'BASE '!AG813/'BASE '!AA813</f>
        <v>8.2824290334171768E-2</v>
      </c>
      <c r="AF813" s="31">
        <f>'BASE '!AA813/'BASE '!G813</f>
        <v>8.4687658463849985E-2</v>
      </c>
      <c r="DV813" s="5"/>
      <c r="DW813" s="5"/>
      <c r="DX813" s="5"/>
      <c r="DY813" s="5"/>
      <c r="DZ813" s="5"/>
      <c r="EA813" s="5"/>
      <c r="EB813" s="5"/>
    </row>
    <row r="814" spans="1:132">
      <c r="A814" t="s">
        <v>1854</v>
      </c>
      <c r="B814" t="s">
        <v>1842</v>
      </c>
      <c r="C814" t="s">
        <v>1855</v>
      </c>
      <c r="D814" s="31">
        <f>'BASE '!Z814/'BASE '!AA814</f>
        <v>46606.111500876679</v>
      </c>
      <c r="E814" s="31">
        <f>'BASE '!AA814/'BASE '!CV814</f>
        <v>1.0640547263681592</v>
      </c>
      <c r="F814" s="31">
        <f>'BASE '!Z814/'BASE '!CV814</f>
        <v>49591.453220149255</v>
      </c>
      <c r="G814" s="31">
        <f>SUM(OTEs!D814:K814,OTEs!M814,OTEs!N814,OTEs!O814,OTEs!Q814)/'BASE '!AA814</f>
        <v>0.56855639976621863</v>
      </c>
      <c r="H814" s="31">
        <f>OTEs!D814/OTEs!$T814</f>
        <v>0</v>
      </c>
      <c r="I814" s="31">
        <f>OTEs!E814/OTEs!$T814</f>
        <v>0</v>
      </c>
      <c r="J814" s="31">
        <f>OTEs!F814/OTEs!$T814</f>
        <v>0</v>
      </c>
      <c r="K814" s="31">
        <f>OTEs!G814/OTEs!$T814</f>
        <v>0</v>
      </c>
      <c r="L814" s="31">
        <f>OTEs!H814/OTEs!$T814</f>
        <v>2.9982363315696654E-2</v>
      </c>
      <c r="M814" s="31">
        <f>OTEs!I814/OTEs!$T814</f>
        <v>0.12716049382716049</v>
      </c>
      <c r="N814" s="31">
        <f>OTEs!J814/OTEs!$T814</f>
        <v>6.2962962962962971E-2</v>
      </c>
      <c r="O814" s="31">
        <f>OTEs!K814/OTEs!$T814</f>
        <v>0.13009994121105231</v>
      </c>
      <c r="P814" s="31">
        <f>OTEs!L814/OTEs!$T814</f>
        <v>0.2256907701352146</v>
      </c>
      <c r="Q814" s="31">
        <f>OTEs!M814/OTEs!$T814</f>
        <v>0</v>
      </c>
      <c r="R814" s="31">
        <f>OTEs!N814/OTEs!$T814</f>
        <v>8.6125808348030575E-2</v>
      </c>
      <c r="S814" s="31">
        <f>OTEs!O814/OTEs!$T814</f>
        <v>0.12392710170487947</v>
      </c>
      <c r="T814" s="31">
        <f>OTEs!P814/OTEs!$T814</f>
        <v>7.342739564961788E-2</v>
      </c>
      <c r="U814" s="31">
        <f>OTEs!Q814/OTEs!$T814</f>
        <v>1.164021164021164E-2</v>
      </c>
      <c r="V814" s="31">
        <f>OTEs!R814/OTEs!$T814</f>
        <v>1.199294532627866E-2</v>
      </c>
      <c r="W814" s="31">
        <f>OTEs!S814/OTEs!$T814</f>
        <v>0.11699000587889476</v>
      </c>
      <c r="X814" s="31">
        <f>SUM('BASE '!AH814:AK814)/'BASE '!AA814</f>
        <v>0.41145528930450032</v>
      </c>
      <c r="Y814" s="31">
        <f>'BASE '!AH814/SUM('BASE '!$AH814:$AK814)</f>
        <v>0.45028409090909088</v>
      </c>
      <c r="Z814" s="31">
        <f>'BASE '!AI814/SUM('BASE '!$AH814:$AK814)</f>
        <v>0.43607954545454541</v>
      </c>
      <c r="AA814" s="31">
        <f>'BASE '!AJ814/SUM('BASE '!$AH814:$AK814)</f>
        <v>0.11363636363636363</v>
      </c>
      <c r="AB814" s="31">
        <f>'BASE '!AK814/SUM('BASE '!$AH814:$AK814)</f>
        <v>0</v>
      </c>
      <c r="AC814" s="31">
        <f>'BASE '!AB814/'BASE '!AA814</f>
        <v>0.19094097019286968</v>
      </c>
      <c r="AD814" s="31">
        <f>'BASE '!AF814/'BASE '!AA814</f>
        <v>0.61613091759205141</v>
      </c>
      <c r="AE814" s="31">
        <f>'BASE '!AG814/'BASE '!AA814</f>
        <v>0.16855639976621858</v>
      </c>
      <c r="AF814" s="31">
        <f>'BASE '!AA814/'BASE '!G814</f>
        <v>0.19947023687230875</v>
      </c>
      <c r="DV814" s="5"/>
      <c r="DW814" s="5"/>
      <c r="DX814" s="5"/>
      <c r="DY814" s="5"/>
      <c r="DZ814" s="5"/>
      <c r="EA814" s="5"/>
      <c r="EB814" s="5"/>
    </row>
    <row r="815" spans="1:132">
      <c r="A815" t="s">
        <v>1856</v>
      </c>
      <c r="B815" t="s">
        <v>1842</v>
      </c>
      <c r="C815" t="s">
        <v>334</v>
      </c>
      <c r="D815" s="31">
        <f>'BASE '!Z815/'BASE '!AA815</f>
        <v>1596.5983802473945</v>
      </c>
      <c r="E815" s="31">
        <f>'BASE '!AA815/'BASE '!CV815</f>
        <v>2.4157647058823528</v>
      </c>
      <c r="F815" s="31">
        <f>'BASE '!Z815/'BASE '!CV815</f>
        <v>3857.0060164705883</v>
      </c>
      <c r="G815" s="31">
        <f>SUM(OTEs!D815:K815,OTEs!M815,OTEs!N815,OTEs!O815,OTEs!Q815)/'BASE '!AA815</f>
        <v>0.32502191487289378</v>
      </c>
      <c r="H815" s="31">
        <f>OTEs!D815/OTEs!$T815</f>
        <v>0</v>
      </c>
      <c r="I815" s="31">
        <f>OTEs!E815/OTEs!$T815</f>
        <v>0</v>
      </c>
      <c r="J815" s="31">
        <f>OTEs!F815/OTEs!$T815</f>
        <v>0</v>
      </c>
      <c r="K815" s="31">
        <f>OTEs!G815/OTEs!$T815</f>
        <v>0</v>
      </c>
      <c r="L815" s="31">
        <f>OTEs!H815/OTEs!$T815</f>
        <v>0</v>
      </c>
      <c r="M815" s="31">
        <f>OTEs!I815/OTEs!$T815</f>
        <v>0</v>
      </c>
      <c r="N815" s="31">
        <f>OTEs!J815/OTEs!$T815</f>
        <v>3.9537412276366514E-2</v>
      </c>
      <c r="O815" s="31">
        <f>OTEs!K815/OTEs!$T815</f>
        <v>0.2705347435010379</v>
      </c>
      <c r="P815" s="31">
        <f>OTEs!L815/OTEs!$T815</f>
        <v>0.22175546110507069</v>
      </c>
      <c r="Q815" s="31">
        <f>OTEs!M815/OTEs!$T815</f>
        <v>0</v>
      </c>
      <c r="R815" s="31">
        <f>OTEs!N815/OTEs!$T815</f>
        <v>0</v>
      </c>
      <c r="S815" s="31">
        <f>OTEs!O815/OTEs!$T815</f>
        <v>1.9768706138183257E-2</v>
      </c>
      <c r="T815" s="31">
        <f>OTEs!P815/OTEs!$T815</f>
        <v>0.12123159039240884</v>
      </c>
      <c r="U815" s="31">
        <f>OTEs!Q815/OTEs!$T815</f>
        <v>0</v>
      </c>
      <c r="V815" s="31">
        <f>OTEs!R815/OTEs!$T815</f>
        <v>2.9653059207274887E-2</v>
      </c>
      <c r="W815" s="31">
        <f>OTEs!S815/OTEs!$T815</f>
        <v>0.29751902737965807</v>
      </c>
      <c r="X815" s="31">
        <f>SUM('BASE '!AH815:AK815)/'BASE '!AA815</f>
        <v>0.23181065549819807</v>
      </c>
      <c r="Y815" s="31">
        <f>'BASE '!AH815/SUM('BASE '!$AH815:$AK815)</f>
        <v>0.14075630252100843</v>
      </c>
      <c r="Z815" s="31">
        <f>'BASE '!AI815/SUM('BASE '!$AH815:$AK815)</f>
        <v>0.64705882352941191</v>
      </c>
      <c r="AA815" s="31">
        <f>'BASE '!AJ815/SUM('BASE '!$AH815:$AK815)</f>
        <v>0.19537815126050423</v>
      </c>
      <c r="AB815" s="31">
        <f>'BASE '!AK815/SUM('BASE '!$AH815:$AK815)</f>
        <v>1.6806722689075633E-2</v>
      </c>
      <c r="AC815" s="31">
        <f>'BASE '!AB815/'BASE '!AA815</f>
        <v>0.12730106165384242</v>
      </c>
      <c r="AD815" s="31">
        <f>'BASE '!AF815/'BASE '!AA815</f>
        <v>0.72509009447745199</v>
      </c>
      <c r="AE815" s="31">
        <f>'BASE '!AG815/'BASE '!AA815</f>
        <v>0.11371384045972534</v>
      </c>
      <c r="AF815" s="31">
        <f>'BASE '!AA815/'BASE '!G815</f>
        <v>0.20539601567924115</v>
      </c>
      <c r="DV815" s="5"/>
      <c r="DW815" s="5"/>
      <c r="DX815" s="5"/>
      <c r="DY815" s="5"/>
      <c r="DZ815" s="5"/>
      <c r="EA815" s="5"/>
      <c r="EB815" s="5"/>
    </row>
    <row r="816" spans="1:132">
      <c r="A816" t="s">
        <v>1859</v>
      </c>
      <c r="B816" t="s">
        <v>1858</v>
      </c>
      <c r="C816" t="s">
        <v>1860</v>
      </c>
      <c r="D816" s="31">
        <f>'BASE '!Z816/'BASE '!AA816</f>
        <v>1681.2561476999172</v>
      </c>
      <c r="E816" s="31">
        <f>'BASE '!AA816/'BASE '!CV816</f>
        <v>22.44154351395731</v>
      </c>
      <c r="F816" s="31">
        <f>'BASE '!Z816/'BASE '!CV816</f>
        <v>37729.982996715924</v>
      </c>
      <c r="G816" s="31">
        <f>SUM(OTEs!D816:K816,OTEs!M816,OTEs!N816,OTEs!O816,OTEs!Q816)/'BASE '!AA816</f>
        <v>0.96282624442997311</v>
      </c>
      <c r="H816" s="31">
        <f>OTEs!D816/OTEs!$T816</f>
        <v>0.88925580105389668</v>
      </c>
      <c r="I816" s="31">
        <f>OTEs!E816/OTEs!$T816</f>
        <v>0</v>
      </c>
      <c r="J816" s="31">
        <f>OTEs!F816/OTEs!$T816</f>
        <v>7.6546177313488034E-2</v>
      </c>
      <c r="K816" s="31">
        <f>OTEs!G816/OTEs!$T816</f>
        <v>7.3957659240085055E-3</v>
      </c>
      <c r="L816" s="31">
        <f>OTEs!H816/OTEs!$T816</f>
        <v>0</v>
      </c>
      <c r="M816" s="31">
        <f>OTEs!I816/OTEs!$T816</f>
        <v>0</v>
      </c>
      <c r="N816" s="31">
        <f>OTEs!J816/OTEs!$T816</f>
        <v>0</v>
      </c>
      <c r="O816" s="31">
        <f>OTEs!K816/OTEs!$T816</f>
        <v>0</v>
      </c>
      <c r="P816" s="31">
        <f>OTEs!L816/OTEs!$T816</f>
        <v>0</v>
      </c>
      <c r="Q816" s="31">
        <f>OTEs!M816/OTEs!$T816</f>
        <v>0</v>
      </c>
      <c r="R816" s="31">
        <f>OTEs!N816/OTEs!$T816</f>
        <v>0</v>
      </c>
      <c r="S816" s="31">
        <f>OTEs!O816/OTEs!$T816</f>
        <v>0</v>
      </c>
      <c r="T816" s="31">
        <f>OTEs!P816/OTEs!$T816</f>
        <v>3.3206988998798191E-3</v>
      </c>
      <c r="U816" s="31">
        <f>OTEs!Q816/OTEs!$T816</f>
        <v>0</v>
      </c>
      <c r="V816" s="31">
        <f>OTEs!R816/OTEs!$T816</f>
        <v>1.9413885550522324E-2</v>
      </c>
      <c r="W816" s="31">
        <f>OTEs!S816/OTEs!$T816</f>
        <v>4.0676712582046774E-3</v>
      </c>
      <c r="X816" s="31">
        <f>SUM('BASE '!AH816:AK816)/'BASE '!AA816</f>
        <v>1.6280209850075729E-2</v>
      </c>
      <c r="Y816" s="31">
        <f>'BASE '!AH816/SUM('BASE '!$AH816:$AK816)</f>
        <v>3.5955056179775284E-2</v>
      </c>
      <c r="Z816" s="31">
        <f>'BASE '!AI816/SUM('BASE '!$AH816:$AK816)</f>
        <v>0.29213483146067415</v>
      </c>
      <c r="AA816" s="31">
        <f>'BASE '!AJ816/SUM('BASE '!$AH816:$AK816)</f>
        <v>6.7415730337078653E-3</v>
      </c>
      <c r="AB816" s="31">
        <f>'BASE '!AK816/SUM('BASE '!$AH816:$AK816)</f>
        <v>0.66516853932584274</v>
      </c>
      <c r="AC816" s="31">
        <f>'BASE '!AB816/'BASE '!AA816</f>
        <v>0.94306682568834199</v>
      </c>
      <c r="AD816" s="31">
        <f>'BASE '!AF816/'BASE '!AA816</f>
        <v>5.0139387864109639E-2</v>
      </c>
      <c r="AE816" s="31">
        <f>'BASE '!AG816/'BASE '!AA816</f>
        <v>6.6511059567275679E-3</v>
      </c>
      <c r="AF816" s="31">
        <f>'BASE '!AA816/'BASE '!G816</f>
        <v>0.71522307147805608</v>
      </c>
      <c r="DV816" s="5"/>
      <c r="DW816" s="5"/>
      <c r="DX816" s="5"/>
      <c r="DY816" s="5"/>
      <c r="DZ816" s="5"/>
      <c r="EA816" s="5"/>
      <c r="EB816" s="5"/>
    </row>
    <row r="817" spans="1:132">
      <c r="A817" t="s">
        <v>1861</v>
      </c>
      <c r="B817" t="s">
        <v>1858</v>
      </c>
      <c r="C817" t="s">
        <v>1858</v>
      </c>
      <c r="D817" s="31">
        <f>'BASE '!Z817/'BASE '!AA817</f>
        <v>2492.5495945635389</v>
      </c>
      <c r="E817" s="31">
        <f>'BASE '!AA817/'BASE '!CV817</f>
        <v>14.740028625954197</v>
      </c>
      <c r="F817" s="31">
        <f>'BASE '!Z817/'BASE '!CV817</f>
        <v>36740.252375477095</v>
      </c>
      <c r="G817" s="31">
        <f>SUM(OTEs!D817:K817,OTEs!M817,OTEs!N817,OTEs!O817,OTEs!Q817)/'BASE '!AA817</f>
        <v>0.72423135060252253</v>
      </c>
      <c r="H817" s="31">
        <f>OTEs!D817/OTEs!$T817</f>
        <v>0.58979154578958803</v>
      </c>
      <c r="I817" s="31">
        <f>OTEs!E817/OTEs!$T817</f>
        <v>0</v>
      </c>
      <c r="J817" s="31">
        <f>OTEs!F817/OTEs!$T817</f>
        <v>2.0848662437724673E-2</v>
      </c>
      <c r="K817" s="31">
        <f>OTEs!G817/OTEs!$T817</f>
        <v>0.10306668525067342</v>
      </c>
      <c r="L817" s="31">
        <f>OTEs!H817/OTEs!$T817</f>
        <v>3.27381048851087E-3</v>
      </c>
      <c r="M817" s="31">
        <f>OTEs!I817/OTEs!$T817</f>
        <v>4.819956630114519E-3</v>
      </c>
      <c r="N817" s="31">
        <f>OTEs!J817/OTEs!$T817</f>
        <v>0</v>
      </c>
      <c r="O817" s="31">
        <f>OTEs!K817/OTEs!$T817</f>
        <v>2.761669837832932E-3</v>
      </c>
      <c r="P817" s="31">
        <f>OTEs!L817/OTEs!$T817</f>
        <v>1.0080743187394858E-3</v>
      </c>
      <c r="Q817" s="31">
        <f>OTEs!M817/OTEs!$T817</f>
        <v>0</v>
      </c>
      <c r="R817" s="31">
        <f>OTEs!N817/OTEs!$T817</f>
        <v>0</v>
      </c>
      <c r="S817" s="31">
        <f>OTEs!O817/OTEs!$T817</f>
        <v>7.0662444207462353E-4</v>
      </c>
      <c r="T817" s="31">
        <f>OTEs!P817/OTEs!$T817</f>
        <v>5.2186484024777243E-4</v>
      </c>
      <c r="U817" s="31">
        <f>OTEs!Q817/OTEs!$T817</f>
        <v>0</v>
      </c>
      <c r="V817" s="31">
        <f>OTEs!R817/OTEs!$T817</f>
        <v>0.18664285320687565</v>
      </c>
      <c r="W817" s="31">
        <f>OTEs!S817/OTEs!$T817</f>
        <v>8.6558252757618095E-2</v>
      </c>
      <c r="X817" s="31">
        <f>SUM('BASE '!AH817:AK817)/'BASE '!AA817</f>
        <v>5.5736993892235333E-2</v>
      </c>
      <c r="Y817" s="31">
        <f>'BASE '!AH817/SUM('BASE '!$AH817:$AK817)</f>
        <v>0.61846689895470386</v>
      </c>
      <c r="Z817" s="31">
        <f>'BASE '!AI817/SUM('BASE '!$AH817:$AK817)</f>
        <v>0.1631823461091754</v>
      </c>
      <c r="AA817" s="31">
        <f>'BASE '!AJ817/SUM('BASE '!$AH817:$AK817)</f>
        <v>0</v>
      </c>
      <c r="AB817" s="31">
        <f>'BASE '!AK817/SUM('BASE '!$AH817:$AK817)</f>
        <v>0.2183507549361208</v>
      </c>
      <c r="AC817" s="31">
        <f>'BASE '!AB817/'BASE '!AA817</f>
        <v>0.89503513502141108</v>
      </c>
      <c r="AD817" s="31">
        <f>'BASE '!AF817/'BASE '!AA817</f>
        <v>6.6262934899061654E-2</v>
      </c>
      <c r="AE817" s="31">
        <f>'BASE '!AG817/'BASE '!AA817</f>
        <v>3.6462092694310749E-2</v>
      </c>
      <c r="AF817" s="31">
        <f>'BASE '!AA817/'BASE '!G817</f>
        <v>0.80451868306064089</v>
      </c>
      <c r="DV817" s="5"/>
      <c r="DW817" s="5"/>
      <c r="DX817" s="5"/>
      <c r="DY817" s="5"/>
      <c r="DZ817" s="5"/>
      <c r="EA817" s="5"/>
      <c r="EB817" s="5"/>
    </row>
    <row r="818" spans="1:132">
      <c r="A818" t="s">
        <v>1864</v>
      </c>
      <c r="B818" t="s">
        <v>1863</v>
      </c>
      <c r="C818" t="s">
        <v>1865</v>
      </c>
      <c r="D818" s="31">
        <f>'BASE '!Z818/'BASE '!AA818</f>
        <v>1524.169797354949</v>
      </c>
      <c r="E818" s="31">
        <f>'BASE '!AA818/'BASE '!CV818</f>
        <v>1.0851851851851853</v>
      </c>
      <c r="F818" s="31">
        <f>'BASE '!Z818/'BASE '!CV818</f>
        <v>1654.0064837962966</v>
      </c>
      <c r="G818" s="31">
        <f>SUM(OTEs!D818:K818,OTEs!M818,OTEs!N818,OTEs!O818,OTEs!Q818)/'BASE '!AA818</f>
        <v>0.16744880546075083</v>
      </c>
      <c r="H818" s="31">
        <f>OTEs!D818/OTEs!$T818</f>
        <v>0</v>
      </c>
      <c r="I818" s="31">
        <f>OTEs!E818/OTEs!$T818</f>
        <v>0</v>
      </c>
      <c r="J818" s="31">
        <f>OTEs!F818/OTEs!$T818</f>
        <v>0</v>
      </c>
      <c r="K818" s="31">
        <f>OTEs!G818/OTEs!$T818</f>
        <v>0</v>
      </c>
      <c r="L818" s="31">
        <f>OTEs!H818/OTEs!$T818</f>
        <v>0</v>
      </c>
      <c r="M818" s="31">
        <f>OTEs!I818/OTEs!$T818</f>
        <v>0</v>
      </c>
      <c r="N818" s="31">
        <f>OTEs!J818/OTEs!$T818</f>
        <v>0</v>
      </c>
      <c r="O818" s="31">
        <f>OTEs!K818/OTEs!$T818</f>
        <v>0.17942857142857141</v>
      </c>
      <c r="P818" s="31">
        <f>OTEs!L818/OTEs!$T818</f>
        <v>2.2171428571428571E-2</v>
      </c>
      <c r="Q818" s="31">
        <f>OTEs!M818/OTEs!$T818</f>
        <v>0</v>
      </c>
      <c r="R818" s="31">
        <f>OTEs!N818/OTEs!$T818</f>
        <v>0</v>
      </c>
      <c r="S818" s="31">
        <f>OTEs!O818/OTEs!$T818</f>
        <v>0</v>
      </c>
      <c r="T818" s="31">
        <f>OTEs!P818/OTEs!$T818</f>
        <v>0.47177142857142856</v>
      </c>
      <c r="U818" s="31">
        <f>OTEs!Q818/OTEs!$T818</f>
        <v>0</v>
      </c>
      <c r="V818" s="31">
        <f>OTEs!R818/OTEs!$T818</f>
        <v>0</v>
      </c>
      <c r="W818" s="31">
        <f>OTEs!S818/OTEs!$T818</f>
        <v>0.32662857142857143</v>
      </c>
      <c r="X818" s="31">
        <f>SUM('BASE '!AH818:AK818)/'BASE '!AA818</f>
        <v>0.27517064846416378</v>
      </c>
      <c r="Y818" s="31">
        <f>'BASE '!AH818/SUM('BASE '!$AH818:$AK818)</f>
        <v>0</v>
      </c>
      <c r="Z818" s="31">
        <f>'BASE '!AI818/SUM('BASE '!$AH818:$AK818)</f>
        <v>0.15503875968992251</v>
      </c>
      <c r="AA818" s="31">
        <f>'BASE '!AJ818/SUM('BASE '!$AH818:$AK818)</f>
        <v>0.47286821705426357</v>
      </c>
      <c r="AB818" s="31">
        <f>'BASE '!AK818/SUM('BASE '!$AH818:$AK818)</f>
        <v>0.372093023255814</v>
      </c>
      <c r="AC818" s="31">
        <f>'BASE '!AB818/'BASE '!AA818</f>
        <v>0.16339590443686006</v>
      </c>
      <c r="AD818" s="31">
        <f>'BASE '!AF818/'BASE '!AA818</f>
        <v>0.74957337883959041</v>
      </c>
      <c r="AE818" s="31">
        <f>'BASE '!AG818/'BASE '!AA818</f>
        <v>2.5810580204778156E-2</v>
      </c>
      <c r="AF818" s="31">
        <f>'BASE '!AA818/'BASE '!G818</f>
        <v>1.721188017690849E-2</v>
      </c>
      <c r="DV818" s="5"/>
      <c r="DW818" s="5"/>
      <c r="DX818" s="5"/>
      <c r="DY818" s="5"/>
      <c r="DZ818" s="5"/>
      <c r="EA818" s="5"/>
      <c r="EB818" s="5"/>
    </row>
    <row r="819" spans="1:132">
      <c r="A819" t="s">
        <v>1866</v>
      </c>
      <c r="B819" t="s">
        <v>1863</v>
      </c>
      <c r="C819" t="s">
        <v>1867</v>
      </c>
      <c r="D819" s="31">
        <f>'BASE '!Z819/'BASE '!AA819</f>
        <v>2455.6306871284391</v>
      </c>
      <c r="E819" s="31">
        <f>'BASE '!AA819/'BASE '!CV819</f>
        <v>2.1273529411764707</v>
      </c>
      <c r="F819" s="31">
        <f>'BASE '!Z819/'BASE '!CV819</f>
        <v>5223.993164705882</v>
      </c>
      <c r="G819" s="31">
        <f>SUM(OTEs!D819:K819,OTEs!M819,OTEs!N819,OTEs!O819,OTEs!Q819)/'BASE '!AA819</f>
        <v>0.65615927001244301</v>
      </c>
      <c r="H819" s="31">
        <f>OTEs!D819/OTEs!$T819</f>
        <v>0</v>
      </c>
      <c r="I819" s="31">
        <f>OTEs!E819/OTEs!$T819</f>
        <v>0</v>
      </c>
      <c r="J819" s="31">
        <f>OTEs!F819/OTEs!$T819</f>
        <v>0</v>
      </c>
      <c r="K819" s="31">
        <f>OTEs!G819/OTEs!$T819</f>
        <v>0</v>
      </c>
      <c r="L819" s="31">
        <f>OTEs!H819/OTEs!$T819</f>
        <v>0</v>
      </c>
      <c r="M819" s="31">
        <f>OTEs!I819/OTEs!$T819</f>
        <v>0.30046110367395507</v>
      </c>
      <c r="N819" s="31">
        <f>OTEs!J819/OTEs!$T819</f>
        <v>0</v>
      </c>
      <c r="O819" s="31">
        <f>OTEs!K819/OTEs!$T819</f>
        <v>0.28097575487133719</v>
      </c>
      <c r="P819" s="31">
        <f>OTEs!L819/OTEs!$T819</f>
        <v>1.0709504685408299E-2</v>
      </c>
      <c r="Q819" s="31">
        <f>OTEs!M819/OTEs!$T819</f>
        <v>0</v>
      </c>
      <c r="R819" s="31">
        <f>OTEs!N819/OTEs!$T819</f>
        <v>0</v>
      </c>
      <c r="S819" s="31">
        <f>OTEs!O819/OTEs!$T819</f>
        <v>6.21746244236204E-2</v>
      </c>
      <c r="T819" s="31">
        <f>OTEs!P819/OTEs!$T819</f>
        <v>0.10099657890822548</v>
      </c>
      <c r="U819" s="31">
        <f>OTEs!Q819/OTEs!$T819</f>
        <v>6.2323367544251079E-2</v>
      </c>
      <c r="V819" s="31">
        <f>OTEs!R819/OTEs!$T819</f>
        <v>0</v>
      </c>
      <c r="W819" s="31">
        <f>OTEs!S819/OTEs!$T819</f>
        <v>0.18235906589320242</v>
      </c>
      <c r="X819" s="31">
        <f>SUM('BASE '!AH819:AK819)/'BASE '!AA819</f>
        <v>0.37467164385455554</v>
      </c>
      <c r="Y819" s="31">
        <f>'BASE '!AH819/SUM('BASE '!$AH819:$AK819)</f>
        <v>0</v>
      </c>
      <c r="Z819" s="31">
        <f>'BASE '!AI819/SUM('BASE '!$AH819:$AK819)</f>
        <v>0.49815498154981547</v>
      </c>
      <c r="AA819" s="31">
        <f>'BASE '!AJ819/SUM('BASE '!$AH819:$AK819)</f>
        <v>0.29520295202952029</v>
      </c>
      <c r="AB819" s="31">
        <f>'BASE '!AK819/SUM('BASE '!$AH819:$AK819)</f>
        <v>0.20664206642066418</v>
      </c>
      <c r="AC819" s="31">
        <f>'BASE '!AB819/'BASE '!AA819</f>
        <v>0.24277616480022118</v>
      </c>
      <c r="AD819" s="31">
        <f>'BASE '!AF819/'BASE '!AA819</f>
        <v>0.72017143647172688</v>
      </c>
      <c r="AE819" s="31">
        <f>'BASE '!AG819/'BASE '!AA819</f>
        <v>0</v>
      </c>
      <c r="AF819" s="31">
        <f>'BASE '!AA819/'BASE '!G819</f>
        <v>1.9232384584274603E-2</v>
      </c>
      <c r="DV819" s="5"/>
      <c r="DW819" s="5"/>
      <c r="DX819" s="5"/>
      <c r="DY819" s="5"/>
      <c r="DZ819" s="5"/>
      <c r="EA819" s="5"/>
      <c r="EB819" s="5"/>
    </row>
    <row r="820" spans="1:132">
      <c r="A820" t="s">
        <v>1868</v>
      </c>
      <c r="B820" t="s">
        <v>1863</v>
      </c>
      <c r="C820" t="s">
        <v>1869</v>
      </c>
      <c r="D820" s="31">
        <f>'BASE '!Z820/'BASE '!AA820</f>
        <v>1972.6450446316842</v>
      </c>
      <c r="E820" s="31">
        <f>'BASE '!AA820/'BASE '!CV820</f>
        <v>2.1367201426024955</v>
      </c>
      <c r="F820" s="31">
        <f>'BASE '!Z820/'BASE '!CV820</f>
        <v>4214.9904010695191</v>
      </c>
      <c r="G820" s="31">
        <f>SUM(OTEs!D820:K820,OTEs!M820,OTEs!N820,OTEs!O820,OTEs!Q820)/'BASE '!AA820</f>
        <v>0.4867356302661216</v>
      </c>
      <c r="H820" s="31">
        <f>OTEs!D820/OTEs!$T820</f>
        <v>0</v>
      </c>
      <c r="I820" s="31">
        <f>OTEs!E820/OTEs!$T820</f>
        <v>0</v>
      </c>
      <c r="J820" s="31">
        <f>OTEs!F820/OTEs!$T820</f>
        <v>0</v>
      </c>
      <c r="K820" s="31">
        <f>OTEs!G820/OTEs!$T820</f>
        <v>0</v>
      </c>
      <c r="L820" s="31">
        <f>OTEs!H820/OTEs!$T820</f>
        <v>2.7005015217111752E-3</v>
      </c>
      <c r="M820" s="31">
        <f>OTEs!I820/OTEs!$T820</f>
        <v>4.8008915941531997E-2</v>
      </c>
      <c r="N820" s="31">
        <f>OTEs!J820/OTEs!$T820</f>
        <v>0</v>
      </c>
      <c r="O820" s="31">
        <f>OTEs!K820/OTEs!$T820</f>
        <v>0.27609413176732822</v>
      </c>
      <c r="P820" s="31">
        <f>OTEs!L820/OTEs!$T820</f>
        <v>9.0016717390372494E-2</v>
      </c>
      <c r="Q820" s="31">
        <f>OTEs!M820/OTEs!$T820</f>
        <v>0</v>
      </c>
      <c r="R820" s="31">
        <f>OTEs!N820/OTEs!$T820</f>
        <v>2.9191135496592222E-2</v>
      </c>
      <c r="S820" s="31">
        <f>OTEs!O820/OTEs!$T820</f>
        <v>0.11072056239015816</v>
      </c>
      <c r="T820" s="31">
        <f>OTEs!P820/OTEs!$T820</f>
        <v>9.1388400702987704E-2</v>
      </c>
      <c r="U820" s="31">
        <f>OTEs!Q820/OTEs!$T820</f>
        <v>3.3477645848514724E-2</v>
      </c>
      <c r="V820" s="31">
        <f>OTEs!R820/OTEs!$T820</f>
        <v>8.1872347721719755E-3</v>
      </c>
      <c r="W820" s="31">
        <f>OTEs!S820/OTEs!$T820</f>
        <v>0.31021475416863137</v>
      </c>
      <c r="X820" s="31">
        <f>SUM('BASE '!AH820:AK820)/'BASE '!AA820</f>
        <v>0.39501126220071742</v>
      </c>
      <c r="Y820" s="31">
        <f>'BASE '!AH820/SUM('BASE '!$AH820:$AK820)</f>
        <v>0.23020063357972545</v>
      </c>
      <c r="Z820" s="31">
        <f>'BASE '!AI820/SUM('BASE '!$AH820:$AK820)</f>
        <v>0.28616684266103487</v>
      </c>
      <c r="AA820" s="31">
        <f>'BASE '!AJ820/SUM('BASE '!$AH820:$AK820)</f>
        <v>0.3146779303062302</v>
      </c>
      <c r="AB820" s="31">
        <f>'BASE '!AK820/SUM('BASE '!$AH820:$AK820)</f>
        <v>0.16895459345300951</v>
      </c>
      <c r="AC820" s="31">
        <f>'BASE '!AB820/'BASE '!AA820</f>
        <v>0.13272712104780179</v>
      </c>
      <c r="AD820" s="31">
        <f>'BASE '!AF820/'BASE '!AA820</f>
        <v>0.8013264369733879</v>
      </c>
      <c r="AE820" s="31">
        <f>'BASE '!AG820/'BASE '!AA820</f>
        <v>2.5068824559939935E-2</v>
      </c>
      <c r="AF820" s="31">
        <f>'BASE '!AA820/'BASE '!G820</f>
        <v>3.3798613169121895E-2</v>
      </c>
      <c r="DV820" s="5"/>
      <c r="DW820" s="5"/>
      <c r="DX820" s="5"/>
      <c r="DY820" s="5"/>
      <c r="DZ820" s="5"/>
      <c r="EA820" s="5"/>
      <c r="EB820" s="5"/>
    </row>
    <row r="821" spans="1:132">
      <c r="A821" t="s">
        <v>1870</v>
      </c>
      <c r="B821" t="s">
        <v>1863</v>
      </c>
      <c r="C821" t="s">
        <v>1307</v>
      </c>
      <c r="D821" s="31">
        <f>'BASE '!Z821/'BASE '!AA821</f>
        <v>1100.4114395381687</v>
      </c>
      <c r="E821" s="31">
        <f>'BASE '!AA821/'BASE '!CV821</f>
        <v>3.7518433179723507</v>
      </c>
      <c r="F821" s="31">
        <f>'BASE '!Z821/'BASE '!CV821</f>
        <v>4128.5713064516131</v>
      </c>
      <c r="G821" s="31">
        <f>SUM(OTEs!D821:K821,OTEs!M821,OTEs!N821,OTEs!O821,OTEs!Q821)/'BASE '!AA821</f>
        <v>0.35970030092734756</v>
      </c>
      <c r="H821" s="31">
        <f>OTEs!D821/OTEs!$T821</f>
        <v>0</v>
      </c>
      <c r="I821" s="31">
        <f>OTEs!E821/OTEs!$T821</f>
        <v>0</v>
      </c>
      <c r="J821" s="31">
        <f>OTEs!F821/OTEs!$T821</f>
        <v>6.6658437229971624E-3</v>
      </c>
      <c r="K821" s="31">
        <f>OTEs!G821/OTEs!$T821</f>
        <v>0</v>
      </c>
      <c r="L821" s="31">
        <f>OTEs!H821/OTEs!$T821</f>
        <v>0</v>
      </c>
      <c r="M821" s="31">
        <f>OTEs!I821/OTEs!$T821</f>
        <v>7.5299345759782749E-3</v>
      </c>
      <c r="N821" s="31">
        <f>OTEs!J821/OTEs!$T821</f>
        <v>0</v>
      </c>
      <c r="O821" s="31">
        <f>OTEs!K821/OTEs!$T821</f>
        <v>0.10239476607826195</v>
      </c>
      <c r="P821" s="31">
        <f>OTEs!L821/OTEs!$T821</f>
        <v>3.6415257375632643E-2</v>
      </c>
      <c r="Q821" s="31">
        <f>OTEs!M821/OTEs!$T821</f>
        <v>0</v>
      </c>
      <c r="R821" s="31">
        <f>OTEs!N821/OTEs!$T821</f>
        <v>0</v>
      </c>
      <c r="S821" s="31">
        <f>OTEs!O821/OTEs!$T821</f>
        <v>1.4627823725465994E-2</v>
      </c>
      <c r="T821" s="31">
        <f>OTEs!P821/OTEs!$T821</f>
        <v>0.19121096160967788</v>
      </c>
      <c r="U821" s="31">
        <f>OTEs!Q821/OTEs!$T821</f>
        <v>0.23028021231946677</v>
      </c>
      <c r="V821" s="31">
        <f>OTEs!R821/OTEs!$T821</f>
        <v>0</v>
      </c>
      <c r="W821" s="31">
        <f>OTEs!S821/OTEs!$T821</f>
        <v>0.41087520059251942</v>
      </c>
      <c r="X821" s="31">
        <f>SUM('BASE '!AH821:AK821)/'BASE '!AA821</f>
        <v>0.35681385494073575</v>
      </c>
      <c r="Y821" s="31">
        <f>'BASE '!AH821/SUM('BASE '!$AH821:$AK821)</f>
        <v>3.0981067125645436E-2</v>
      </c>
      <c r="Z821" s="31">
        <f>'BASE '!AI821/SUM('BASE '!$AH821:$AK821)</f>
        <v>0.16351118760757313</v>
      </c>
      <c r="AA821" s="31">
        <f>'BASE '!AJ821/SUM('BASE '!$AH821:$AK821)</f>
        <v>0.66781411359724607</v>
      </c>
      <c r="AB821" s="31">
        <f>'BASE '!AK821/SUM('BASE '!$AH821:$AK821)</f>
        <v>0.13769363166953527</v>
      </c>
      <c r="AC821" s="31">
        <f>'BASE '!AB821/'BASE '!AA821</f>
        <v>0.31523674998464651</v>
      </c>
      <c r="AD821" s="31">
        <f>'BASE '!AF821/'BASE '!AA821</f>
        <v>0.58803660259166002</v>
      </c>
      <c r="AE821" s="31">
        <f>'BASE '!AG821/'BASE '!AA821</f>
        <v>6.221212307314377E-2</v>
      </c>
      <c r="AF821" s="31">
        <f>'BASE '!AA821/'BASE '!G821</f>
        <v>3.3286779935570186E-2</v>
      </c>
      <c r="DV821" s="5"/>
      <c r="DW821" s="5"/>
      <c r="DX821" s="5"/>
      <c r="DY821" s="5"/>
      <c r="DZ821" s="5"/>
      <c r="EA821" s="5"/>
      <c r="EB821" s="5"/>
    </row>
    <row r="822" spans="1:132">
      <c r="A822" t="s">
        <v>1871</v>
      </c>
      <c r="B822" t="s">
        <v>1863</v>
      </c>
      <c r="C822" t="s">
        <v>1872</v>
      </c>
      <c r="D822" s="31">
        <f>'BASE '!Z822/'BASE '!AA822</f>
        <v>1237.6966195157038</v>
      </c>
      <c r="E822" s="31">
        <f>'BASE '!AA822/'BASE '!CV822</f>
        <v>3.8750844594594591</v>
      </c>
      <c r="F822" s="31">
        <f>'BASE '!Z822/'BASE '!CV822</f>
        <v>4796.1789358108108</v>
      </c>
      <c r="G822" s="31">
        <f>SUM(OTEs!D822:K822,OTEs!M822,OTEs!N822,OTEs!O822,OTEs!Q822)/'BASE '!AA822</f>
        <v>0.35598613805278878</v>
      </c>
      <c r="H822" s="31">
        <f>OTEs!D822/OTEs!$T822</f>
        <v>1.3674951864169437E-2</v>
      </c>
      <c r="I822" s="31">
        <f>OTEs!E822/OTEs!$T822</f>
        <v>0</v>
      </c>
      <c r="J822" s="31">
        <f>OTEs!F822/OTEs!$T822</f>
        <v>0</v>
      </c>
      <c r="K822" s="31">
        <f>OTEs!G822/OTEs!$T822</f>
        <v>0</v>
      </c>
      <c r="L822" s="31">
        <f>OTEs!H822/OTEs!$T822</f>
        <v>2.9953614563276738E-2</v>
      </c>
      <c r="M822" s="31">
        <f>OTEs!I822/OTEs!$T822</f>
        <v>3.2382286014353227E-3</v>
      </c>
      <c r="N822" s="31">
        <f>OTEs!J822/OTEs!$T822</f>
        <v>0</v>
      </c>
      <c r="O822" s="31">
        <f>OTEs!K822/OTEs!$T822</f>
        <v>0.1558725713285489</v>
      </c>
      <c r="P822" s="31">
        <f>OTEs!L822/OTEs!$T822</f>
        <v>0.11187204621039734</v>
      </c>
      <c r="Q822" s="31">
        <f>OTEs!M822/OTEs!$T822</f>
        <v>0</v>
      </c>
      <c r="R822" s="31">
        <f>OTEs!N822/OTEs!$T822</f>
        <v>1.7285139156310171E-2</v>
      </c>
      <c r="S822" s="31">
        <f>OTEs!O822/OTEs!$T822</f>
        <v>7.4041659373359006E-2</v>
      </c>
      <c r="T822" s="31">
        <f>OTEs!P822/OTEs!$T822</f>
        <v>0.10863381760896201</v>
      </c>
      <c r="U822" s="31">
        <f>OTEs!Q822/OTEs!$T822</f>
        <v>6.3298617188867493E-2</v>
      </c>
      <c r="V822" s="31">
        <f>OTEs!R822/OTEs!$T822</f>
        <v>1.4353229476632243E-2</v>
      </c>
      <c r="W822" s="31">
        <f>OTEs!S822/OTEs!$T822</f>
        <v>0.4077761246280413</v>
      </c>
      <c r="X822" s="31">
        <f>SUM('BASE '!AH822:AK822)/'BASE '!AA822</f>
        <v>0.61681305987227841</v>
      </c>
      <c r="Y822" s="31">
        <f>'BASE '!AH822/SUM('BASE '!$AH822:$AK822)</f>
        <v>0.68833922261484093</v>
      </c>
      <c r="Z822" s="31">
        <f>'BASE '!AI822/SUM('BASE '!$AH822:$AK822)</f>
        <v>0.13568904593639572</v>
      </c>
      <c r="AA822" s="31">
        <f>'BASE '!AJ822/SUM('BASE '!$AH822:$AK822)</f>
        <v>0.13074204946996465</v>
      </c>
      <c r="AB822" s="31">
        <f>'BASE '!AK822/SUM('BASE '!$AH822:$AK822)</f>
        <v>4.5229681978798578E-2</v>
      </c>
      <c r="AC822" s="31">
        <f>'BASE '!AB822/'BASE '!AA822</f>
        <v>0.24273664479850049</v>
      </c>
      <c r="AD822" s="31">
        <f>'BASE '!AF822/'BASE '!AA822</f>
        <v>0.67461476428151079</v>
      </c>
      <c r="AE822" s="31">
        <f>'BASE '!AG822/'BASE '!AA822</f>
        <v>6.133257775549792E-2</v>
      </c>
      <c r="AF822" s="31">
        <f>'BASE '!AA822/'BASE '!G822</f>
        <v>4.9833703039145145E-2</v>
      </c>
      <c r="DV822" s="5"/>
      <c r="DW822" s="5"/>
      <c r="DX822" s="5"/>
      <c r="DY822" s="5"/>
      <c r="DZ822" s="5"/>
      <c r="EA822" s="5"/>
      <c r="EB822" s="5"/>
    </row>
    <row r="823" spans="1:132">
      <c r="A823" t="s">
        <v>1873</v>
      </c>
      <c r="B823" t="s">
        <v>1863</v>
      </c>
      <c r="C823" t="s">
        <v>1863</v>
      </c>
      <c r="D823" s="31">
        <f>'BASE '!Z823/'BASE '!AA823</f>
        <v>1289.9781809220842</v>
      </c>
      <c r="E823" s="31">
        <f>'BASE '!AA823/'BASE '!CV823</f>
        <v>2.2938335046248715</v>
      </c>
      <c r="F823" s="31">
        <f>'BASE '!Z823/'BASE '!CV823</f>
        <v>2958.9951716341211</v>
      </c>
      <c r="G823" s="31">
        <f>SUM(OTEs!D823:K823,OTEs!M823,OTEs!N823,OTEs!O823,OTEs!Q823)/'BASE '!AA823</f>
        <v>0.4602356736412922</v>
      </c>
      <c r="H823" s="31">
        <f>OTEs!D823/OTEs!$T823</f>
        <v>0</v>
      </c>
      <c r="I823" s="31">
        <f>OTEs!E823/OTEs!$T823</f>
        <v>0</v>
      </c>
      <c r="J823" s="31">
        <f>OTEs!F823/OTEs!$T823</f>
        <v>0</v>
      </c>
      <c r="K823" s="31">
        <f>OTEs!G823/OTEs!$T823</f>
        <v>0</v>
      </c>
      <c r="L823" s="31">
        <f>OTEs!H823/OTEs!$T823</f>
        <v>2.4580090126997134E-3</v>
      </c>
      <c r="M823" s="31">
        <f>OTEs!I823/OTEs!$T823</f>
        <v>5.2483044289680911E-2</v>
      </c>
      <c r="N823" s="31">
        <f>OTEs!J823/OTEs!$T823</f>
        <v>0</v>
      </c>
      <c r="O823" s="31">
        <f>OTEs!K823/OTEs!$T823</f>
        <v>0.1861714233692931</v>
      </c>
      <c r="P823" s="31">
        <f>OTEs!L823/OTEs!$T823</f>
        <v>0.25454048887068143</v>
      </c>
      <c r="Q823" s="31">
        <f>OTEs!M823/OTEs!$T823</f>
        <v>0</v>
      </c>
      <c r="R823" s="31">
        <f>OTEs!N823/OTEs!$T823</f>
        <v>2.194000637261596E-2</v>
      </c>
      <c r="S823" s="31">
        <f>OTEs!O823/OTEs!$T823</f>
        <v>9.1082889526150498E-2</v>
      </c>
      <c r="T823" s="31">
        <f>OTEs!P823/OTEs!$T823</f>
        <v>5.6534207292093408E-2</v>
      </c>
      <c r="U823" s="31">
        <f>OTEs!Q823/OTEs!$T823</f>
        <v>0.11343256406754974</v>
      </c>
      <c r="V823" s="31">
        <f>OTEs!R823/OTEs!$T823</f>
        <v>0</v>
      </c>
      <c r="W823" s="31">
        <f>OTEs!S823/OTEs!$T823</f>
        <v>0.22135736719923527</v>
      </c>
      <c r="X823" s="31">
        <f>SUM('BASE '!AH823:AK823)/'BASE '!AA823</f>
        <v>0.3078094896724764</v>
      </c>
      <c r="Y823" s="31">
        <f>'BASE '!AH823/SUM('BASE '!$AH823:$AK823)</f>
        <v>0.1251819505094614</v>
      </c>
      <c r="Z823" s="31">
        <f>'BASE '!AI823/SUM('BASE '!$AH823:$AK823)</f>
        <v>0.41630276564774382</v>
      </c>
      <c r="AA823" s="31">
        <f>'BASE '!AJ823/SUM('BASE '!$AH823:$AK823)</f>
        <v>0.40029112081513829</v>
      </c>
      <c r="AB823" s="31">
        <f>'BASE '!AK823/SUM('BASE '!$AH823:$AK823)</f>
        <v>5.8224163027656477E-2</v>
      </c>
      <c r="AC823" s="31">
        <f>'BASE '!AB823/'BASE '!AA823</f>
        <v>0.13602759980285856</v>
      </c>
      <c r="AD823" s="31">
        <f>'BASE '!AF823/'BASE '!AA823</f>
        <v>0.72539092253237158</v>
      </c>
      <c r="AE823" s="31">
        <f>'BASE '!AG823/'BASE '!AA823</f>
        <v>0.10636677270487029</v>
      </c>
      <c r="AF823" s="31">
        <f>'BASE '!AA823/'BASE '!G823</f>
        <v>3.3175065987761973E-2</v>
      </c>
      <c r="DV823" s="5"/>
      <c r="DW823" s="5"/>
      <c r="DX823" s="5"/>
      <c r="DY823" s="5"/>
      <c r="DZ823" s="5"/>
      <c r="EA823" s="5"/>
      <c r="EB823" s="5"/>
    </row>
    <row r="824" spans="1:132">
      <c r="A824" t="s">
        <v>1874</v>
      </c>
      <c r="B824" t="s">
        <v>1863</v>
      </c>
      <c r="C824" t="s">
        <v>1875</v>
      </c>
      <c r="D824" s="31">
        <f>'BASE '!Z824/'BASE '!AA824</f>
        <v>847.83401673878393</v>
      </c>
      <c r="E824" s="31">
        <f>'BASE '!AA824/'BASE '!CV824</f>
        <v>3.4371819960861059</v>
      </c>
      <c r="F824" s="31">
        <f>'BASE '!Z824/'BASE '!CV824</f>
        <v>2914.1598180039141</v>
      </c>
      <c r="G824" s="31">
        <f>SUM(OTEs!D824:K824,OTEs!M824,OTEs!N824,OTEs!O824,OTEs!Q824)/'BASE '!AA824</f>
        <v>0.4898656342518789</v>
      </c>
      <c r="H824" s="31">
        <f>OTEs!D824/OTEs!$T824</f>
        <v>0</v>
      </c>
      <c r="I824" s="31">
        <f>OTEs!E824/OTEs!$T824</f>
        <v>0</v>
      </c>
      <c r="J824" s="31">
        <f>OTEs!F824/OTEs!$T824</f>
        <v>0</v>
      </c>
      <c r="K824" s="31">
        <f>OTEs!G824/OTEs!$T824</f>
        <v>0</v>
      </c>
      <c r="L824" s="31">
        <f>OTEs!H824/OTEs!$T824</f>
        <v>0</v>
      </c>
      <c r="M824" s="31">
        <f>OTEs!I824/OTEs!$T824</f>
        <v>5.1917930419268517E-2</v>
      </c>
      <c r="N824" s="31">
        <f>OTEs!J824/OTEs!$T824</f>
        <v>0</v>
      </c>
      <c r="O824" s="31">
        <f>OTEs!K824/OTEs!$T824</f>
        <v>0.44109426107641991</v>
      </c>
      <c r="P824" s="31">
        <f>OTEs!L824/OTEs!$T824</f>
        <v>0.30056497175141245</v>
      </c>
      <c r="Q824" s="31">
        <f>OTEs!M824/OTEs!$T824</f>
        <v>0</v>
      </c>
      <c r="R824" s="31">
        <f>OTEs!N824/OTEs!$T824</f>
        <v>0</v>
      </c>
      <c r="S824" s="31">
        <f>OTEs!O824/OTEs!$T824</f>
        <v>0</v>
      </c>
      <c r="T824" s="31">
        <f>OTEs!P824/OTEs!$T824</f>
        <v>3.3600951531370805E-2</v>
      </c>
      <c r="U824" s="31">
        <f>OTEs!Q824/OTEs!$T824</f>
        <v>1.8673803151947669E-2</v>
      </c>
      <c r="V824" s="31">
        <f>OTEs!R824/OTEs!$T824</f>
        <v>0</v>
      </c>
      <c r="W824" s="31">
        <f>OTEs!S824/OTEs!$T824</f>
        <v>0.15414808206958075</v>
      </c>
      <c r="X824" s="31">
        <f>SUM('BASE '!AH824:AK824)/'BASE '!AA824</f>
        <v>9.0526076064677774E-2</v>
      </c>
      <c r="Y824" s="31">
        <f>'BASE '!AH824/SUM('BASE '!$AH824:$AK824)</f>
        <v>0.29559748427672955</v>
      </c>
      <c r="Z824" s="31">
        <f>'BASE '!AI824/SUM('BASE '!$AH824:$AK824)</f>
        <v>4.4025157232704393E-2</v>
      </c>
      <c r="AA824" s="31">
        <f>'BASE '!AJ824/SUM('BASE '!$AH824:$AK824)</f>
        <v>0.61006289308176098</v>
      </c>
      <c r="AB824" s="31">
        <f>'BASE '!AK824/SUM('BASE '!$AH824:$AK824)</f>
        <v>5.0314465408805027E-2</v>
      </c>
      <c r="AC824" s="31">
        <f>'BASE '!AB824/'BASE '!AA824</f>
        <v>1.8389888408107492E-2</v>
      </c>
      <c r="AD824" s="31">
        <f>'BASE '!AF824/'BASE '!AA824</f>
        <v>0.95644500113869291</v>
      </c>
      <c r="AE824" s="31">
        <f>'BASE '!AG824/'BASE '!AA824</f>
        <v>5.4657253473012982E-3</v>
      </c>
      <c r="AF824" s="31">
        <f>'BASE '!AA824/'BASE '!G824</f>
        <v>0.10730203990669852</v>
      </c>
      <c r="DV824" s="5"/>
      <c r="DW824" s="5"/>
      <c r="DX824" s="5"/>
      <c r="DY824" s="5"/>
      <c r="DZ824" s="5"/>
      <c r="EA824" s="5"/>
      <c r="EB824" s="5"/>
    </row>
    <row r="825" spans="1:132">
      <c r="A825" t="s">
        <v>1876</v>
      </c>
      <c r="B825" t="s">
        <v>1863</v>
      </c>
      <c r="C825" t="s">
        <v>1877</v>
      </c>
      <c r="D825" s="31">
        <f>'BASE '!Z825/'BASE '!AA825</f>
        <v>1101.7584715699429</v>
      </c>
      <c r="E825" s="31">
        <f>'BASE '!AA825/'BASE '!CV825</f>
        <v>2.3108527131782943</v>
      </c>
      <c r="F825" s="31">
        <f>'BASE '!Z825/'BASE '!CV825</f>
        <v>2546.0015532945736</v>
      </c>
      <c r="G825" s="31">
        <f>SUM(OTEs!D825:K825,OTEs!M825,OTEs!N825,OTEs!O825,OTEs!Q825)/'BASE '!AA825</f>
        <v>0.29004528681650454</v>
      </c>
      <c r="H825" s="31">
        <f>OTEs!D825/OTEs!$T825</f>
        <v>0</v>
      </c>
      <c r="I825" s="31">
        <f>OTEs!E825/OTEs!$T825</f>
        <v>0</v>
      </c>
      <c r="J825" s="31">
        <f>OTEs!F825/OTEs!$T825</f>
        <v>0</v>
      </c>
      <c r="K825" s="31">
        <f>OTEs!G825/OTEs!$T825</f>
        <v>0</v>
      </c>
      <c r="L825" s="31">
        <f>OTEs!H825/OTEs!$T825</f>
        <v>1.0551147330045033E-2</v>
      </c>
      <c r="M825" s="31">
        <f>OTEs!I825/OTEs!$T825</f>
        <v>3.2211022946600894E-2</v>
      </c>
      <c r="N825" s="31">
        <f>OTEs!J825/OTEs!$T825</f>
        <v>3.1610551147330038E-2</v>
      </c>
      <c r="O825" s="31">
        <f>OTEs!K825/OTEs!$T825</f>
        <v>0.20171563371220241</v>
      </c>
      <c r="P825" s="31">
        <f>OTEs!L825/OTEs!$T825</f>
        <v>6.0090070769890619E-2</v>
      </c>
      <c r="Q825" s="31">
        <f>OTEs!M825/OTEs!$T825</f>
        <v>0</v>
      </c>
      <c r="R825" s="31">
        <f>OTEs!N825/OTEs!$T825</f>
        <v>0</v>
      </c>
      <c r="S825" s="31">
        <f>OTEs!O825/OTEs!$T825</f>
        <v>1.5826720995067552E-2</v>
      </c>
      <c r="T825" s="31">
        <f>OTEs!P825/OTEs!$T825</f>
        <v>0.2064765172635642</v>
      </c>
      <c r="U825" s="31">
        <f>OTEs!Q825/OTEs!$T825</f>
        <v>4.760883551361784E-3</v>
      </c>
      <c r="V825" s="31">
        <f>OTEs!R825/OTEs!$T825</f>
        <v>6.5622989491743505E-3</v>
      </c>
      <c r="W825" s="31">
        <f>OTEs!S825/OTEs!$T825</f>
        <v>0.43019515333476299</v>
      </c>
      <c r="X825" s="31">
        <f>SUM('BASE '!AH825:AK825)/'BASE '!AA825</f>
        <v>0.22140221402214025</v>
      </c>
      <c r="Y825" s="31">
        <f>'BASE '!AH825/SUM('BASE '!$AH825:$AK825)</f>
        <v>0.28977272727272724</v>
      </c>
      <c r="Z825" s="31">
        <f>'BASE '!AI825/SUM('BASE '!$AH825:$AK825)</f>
        <v>0.23863636363636362</v>
      </c>
      <c r="AA825" s="31">
        <f>'BASE '!AJ825/SUM('BASE '!$AH825:$AK825)</f>
        <v>0.36553030303030304</v>
      </c>
      <c r="AB825" s="31">
        <f>'BASE '!AK825/SUM('BASE '!$AH825:$AK825)</f>
        <v>0.10606060606060605</v>
      </c>
      <c r="AC825" s="31">
        <f>'BASE '!AB825/'BASE '!AA825</f>
        <v>0.20735491445823551</v>
      </c>
      <c r="AD825" s="31">
        <f>'BASE '!AF825/'BASE '!AA825</f>
        <v>0.67619926199261993</v>
      </c>
      <c r="AE825" s="31">
        <f>'BASE '!AG825/'BASE '!AA825</f>
        <v>8.7219054008721916E-2</v>
      </c>
      <c r="AF825" s="31">
        <f>'BASE '!AA825/'BASE '!G825</f>
        <v>6.0223546412694194E-2</v>
      </c>
      <c r="DV825" s="5"/>
      <c r="DW825" s="5"/>
      <c r="DX825" s="5"/>
      <c r="DY825" s="5"/>
      <c r="DZ825" s="5"/>
      <c r="EA825" s="5"/>
      <c r="EB825" s="5"/>
    </row>
    <row r="826" spans="1:132">
      <c r="A826" t="s">
        <v>1880</v>
      </c>
      <c r="B826" t="s">
        <v>1879</v>
      </c>
      <c r="C826" t="s">
        <v>1881</v>
      </c>
      <c r="D826" s="31">
        <f>'BASE '!Z826/'BASE '!AA826</f>
        <v>2602.2002411357271</v>
      </c>
      <c r="E826" s="31">
        <f>'BASE '!AA826/'BASE '!CV826</f>
        <v>9.5173936750272645</v>
      </c>
      <c r="F826" s="31">
        <f>'BASE '!Z826/'BASE '!CV826</f>
        <v>24766.164116139589</v>
      </c>
      <c r="G826" s="31">
        <f>SUM(OTEs!D826:K826,OTEs!M826,OTEs!N826,OTEs!O826,OTEs!Q826)/'BASE '!AA826</f>
        <v>0.87189843539636425</v>
      </c>
      <c r="H826" s="31">
        <f>OTEs!D826/OTEs!$T826</f>
        <v>0.74007105813237761</v>
      </c>
      <c r="I826" s="31">
        <f>OTEs!E826/OTEs!$T826</f>
        <v>0</v>
      </c>
      <c r="J826" s="31">
        <f>OTEs!F826/OTEs!$T826</f>
        <v>3.8637097707979106E-3</v>
      </c>
      <c r="K826" s="31">
        <f>OTEs!G826/OTEs!$T826</f>
        <v>3.4553997477009706E-3</v>
      </c>
      <c r="L826" s="31">
        <f>OTEs!H826/OTEs!$T826</f>
        <v>8.9523496108866417E-3</v>
      </c>
      <c r="M826" s="31">
        <f>OTEs!I826/OTEs!$T826</f>
        <v>1.6149575540401362E-3</v>
      </c>
      <c r="N826" s="31">
        <f>OTEs!J826/OTEs!$T826</f>
        <v>0</v>
      </c>
      <c r="O826" s="31">
        <f>OTEs!K826/OTEs!$T826</f>
        <v>0.13001322436940477</v>
      </c>
      <c r="P826" s="31">
        <f>OTEs!L826/OTEs!$T826</f>
        <v>1.9885307542765907E-2</v>
      </c>
      <c r="Q826" s="31">
        <f>OTEs!M826/OTEs!$T826</f>
        <v>0</v>
      </c>
      <c r="R826" s="31">
        <f>OTEs!N826/OTEs!$T826</f>
        <v>0</v>
      </c>
      <c r="S826" s="31">
        <f>OTEs!O826/OTEs!$T826</f>
        <v>4.1318536665630656E-3</v>
      </c>
      <c r="T826" s="31">
        <f>OTEs!P826/OTEs!$T826</f>
        <v>4.7778366881791193E-3</v>
      </c>
      <c r="U826" s="31">
        <f>OTEs!Q826/OTEs!$T826</f>
        <v>3.5364523343754381E-2</v>
      </c>
      <c r="V826" s="31">
        <f>OTEs!R826/OTEs!$T826</f>
        <v>2.1122425970955143E-2</v>
      </c>
      <c r="W826" s="31">
        <f>OTEs!S826/OTEs!$T826</f>
        <v>2.6747353602574183E-2</v>
      </c>
      <c r="X826" s="31">
        <f>SUM('BASE '!AH826:AK826)/'BASE '!AA826</f>
        <v>7.1097514165076856E-2</v>
      </c>
      <c r="Y826" s="31">
        <f>'BASE '!AH826/SUM('BASE '!$AH826:$AK826)</f>
        <v>4.8348106365834004E-2</v>
      </c>
      <c r="Z826" s="31">
        <f>'BASE '!AI826/SUM('BASE '!$AH826:$AK826)</f>
        <v>0.28767123287671231</v>
      </c>
      <c r="AA826" s="31">
        <f>'BASE '!AJ826/SUM('BASE '!$AH826:$AK826)</f>
        <v>0.66398066075745366</v>
      </c>
      <c r="AB826" s="31">
        <f>'BASE '!AK826/SUM('BASE '!$AH826:$AK826)</f>
        <v>0</v>
      </c>
      <c r="AC826" s="31">
        <f>'BASE '!AB826/'BASE '!AA826</f>
        <v>0.10359841649049838</v>
      </c>
      <c r="AD826" s="31">
        <f>'BASE '!AF826/'BASE '!AA826</f>
        <v>0.18544362900961908</v>
      </c>
      <c r="AE826" s="31">
        <f>'BASE '!AG826/'BASE '!AA826</f>
        <v>0.70744031761854831</v>
      </c>
      <c r="AF826" s="31">
        <f>'BASE '!AA826/'BASE '!G826</f>
        <v>0.5449415112861048</v>
      </c>
      <c r="DV826" s="5"/>
      <c r="DW826" s="5"/>
      <c r="DX826" s="5"/>
      <c r="DY826" s="5"/>
      <c r="DZ826" s="5"/>
      <c r="EA826" s="5"/>
      <c r="EB826" s="5"/>
    </row>
    <row r="827" spans="1:132">
      <c r="A827" t="s">
        <v>1882</v>
      </c>
      <c r="B827" t="s">
        <v>1879</v>
      </c>
      <c r="C827" t="s">
        <v>1883</v>
      </c>
      <c r="D827" s="31">
        <f>'BASE '!Z827/'BASE '!AA827</f>
        <v>3205.6883915915778</v>
      </c>
      <c r="E827" s="31">
        <f>'BASE '!AA827/'BASE '!CV827</f>
        <v>33.592692307692303</v>
      </c>
      <c r="F827" s="31">
        <f>'BASE '!Z827/'BASE '!CV827</f>
        <v>107687.70377307691</v>
      </c>
      <c r="G827" s="31">
        <f>SUM(OTEs!D827:K827,OTEs!M827,OTEs!N827,OTEs!O827,OTEs!Q827)/'BASE '!AA827</f>
        <v>0.93410311308549254</v>
      </c>
      <c r="H827" s="31">
        <f>OTEs!D827/OTEs!$T827</f>
        <v>3.2432367237157915E-2</v>
      </c>
      <c r="I827" s="31">
        <f>OTEs!E827/OTEs!$T827</f>
        <v>0</v>
      </c>
      <c r="J827" s="31">
        <f>OTEs!F827/OTEs!$T827</f>
        <v>0</v>
      </c>
      <c r="K827" s="31">
        <f>OTEs!G827/OTEs!$T827</f>
        <v>0</v>
      </c>
      <c r="L827" s="31">
        <f>OTEs!H827/OTEs!$T827</f>
        <v>3.6720097453896344E-2</v>
      </c>
      <c r="M827" s="31">
        <f>OTEs!I827/OTEs!$T827</f>
        <v>4.5229221695553061E-4</v>
      </c>
      <c r="N827" s="31">
        <f>OTEs!J827/OTEs!$T827</f>
        <v>0.2335033952069086</v>
      </c>
      <c r="O827" s="31">
        <f>OTEs!K827/OTEs!$T827</f>
        <v>7.4658368612126255E-3</v>
      </c>
      <c r="P827" s="31">
        <f>OTEs!L827/OTEs!$T827</f>
        <v>1.2356623367225096E-2</v>
      </c>
      <c r="Q827" s="31">
        <f>OTEs!M827/OTEs!$T827</f>
        <v>0</v>
      </c>
      <c r="R827" s="31">
        <f>OTEs!N827/OTEs!$T827</f>
        <v>0.66900652506905001</v>
      </c>
      <c r="S827" s="31">
        <f>OTEs!O827/OTEs!$T827</f>
        <v>4.4324637261642002E-3</v>
      </c>
      <c r="T827" s="31">
        <f>OTEs!P827/OTEs!$T827</f>
        <v>0</v>
      </c>
      <c r="U827" s="31">
        <f>OTEs!Q827/OTEs!$T827</f>
        <v>0</v>
      </c>
      <c r="V827" s="31">
        <f>OTEs!R827/OTEs!$T827</f>
        <v>0</v>
      </c>
      <c r="W827" s="31">
        <f>OTEs!S827/OTEs!$T827</f>
        <v>3.6303988614297257E-3</v>
      </c>
      <c r="X827" s="31">
        <f>SUM('BASE '!AH827:AK827)/'BASE '!AA827</f>
        <v>0.22812882838529447</v>
      </c>
      <c r="Y827" s="31">
        <f>'BASE '!AH827/SUM('BASE '!$AH827:$AK827)</f>
        <v>0.74378920953575911</v>
      </c>
      <c r="Z827" s="31">
        <f>'BASE '!AI827/SUM('BASE '!$AH827:$AK827)</f>
        <v>4.1405269761606016E-2</v>
      </c>
      <c r="AA827" s="31">
        <f>'BASE '!AJ827/SUM('BASE '!$AH827:$AK827)</f>
        <v>2.0075282308657464E-3</v>
      </c>
      <c r="AB827" s="31">
        <f>'BASE '!AK827/SUM('BASE '!$AH827:$AK827)</f>
        <v>0.21279799247176909</v>
      </c>
      <c r="AC827" s="31">
        <f>'BASE '!AB827/'BASE '!AA827</f>
        <v>0.187569411845525</v>
      </c>
      <c r="AD827" s="31">
        <f>'BASE '!AF827/'BASE '!AA827</f>
        <v>0.28062994469951114</v>
      </c>
      <c r="AE827" s="31">
        <f>'BASE '!AG827/'BASE '!AA827</f>
        <v>0.52928178060704589</v>
      </c>
      <c r="AF827" s="31">
        <f>'BASE '!AA827/'BASE '!G827</f>
        <v>0.62702473670949055</v>
      </c>
      <c r="DV827" s="5"/>
      <c r="DW827" s="5"/>
      <c r="DX827" s="5"/>
      <c r="DY827" s="5"/>
      <c r="DZ827" s="5"/>
      <c r="EA827" s="5"/>
      <c r="EB827" s="5"/>
    </row>
    <row r="828" spans="1:132">
      <c r="A828" t="s">
        <v>1884</v>
      </c>
      <c r="B828" t="s">
        <v>1879</v>
      </c>
      <c r="C828" t="s">
        <v>1885</v>
      </c>
      <c r="D828" s="31">
        <f>'BASE '!Z828/'BASE '!AA828</f>
        <v>3821.6593004560559</v>
      </c>
      <c r="E828" s="31">
        <f>'BASE '!AA828/'BASE '!CV828</f>
        <v>8.7412162162162161</v>
      </c>
      <c r="F828" s="31">
        <f>'BASE '!Z828/'BASE '!CV828</f>
        <v>33405.950250000002</v>
      </c>
      <c r="G828" s="31">
        <f>SUM(OTEs!D828:K828,OTEs!M828,OTEs!N828,OTEs!O828,OTEs!Q828)/'BASE '!AA828</f>
        <v>0.82596428847491687</v>
      </c>
      <c r="H828" s="31">
        <f>OTEs!D828/OTEs!$T828</f>
        <v>0.28491922393135966</v>
      </c>
      <c r="I828" s="31">
        <f>OTEs!E828/OTEs!$T828</f>
        <v>0</v>
      </c>
      <c r="J828" s="31">
        <f>OTEs!F828/OTEs!$T828</f>
        <v>2.7054185669011362E-2</v>
      </c>
      <c r="K828" s="31">
        <f>OTEs!G828/OTEs!$T828</f>
        <v>0.11981139367705032</v>
      </c>
      <c r="L828" s="31">
        <f>OTEs!H828/OTEs!$T828</f>
        <v>4.6958336554069724E-2</v>
      </c>
      <c r="M828" s="31">
        <f>OTEs!I828/OTEs!$T828</f>
        <v>5.0243487671021098E-3</v>
      </c>
      <c r="N828" s="31">
        <f>OTEs!J828/OTEs!$T828</f>
        <v>0</v>
      </c>
      <c r="O828" s="31">
        <f>OTEs!K828/OTEs!$T828</f>
        <v>5.6581896884903768E-2</v>
      </c>
      <c r="P828" s="31">
        <f>OTEs!L828/OTEs!$T828</f>
        <v>0.15277885135657415</v>
      </c>
      <c r="Q828" s="31">
        <f>OTEs!M828/OTEs!$T828</f>
        <v>0</v>
      </c>
      <c r="R828" s="31">
        <f>OTEs!N828/OTEs!$T828</f>
        <v>3.7489371569915747E-2</v>
      </c>
      <c r="S828" s="31">
        <f>OTEs!O828/OTEs!$T828</f>
        <v>4.1740743603617535E-2</v>
      </c>
      <c r="T828" s="31">
        <f>OTEs!P828/OTEs!$T828</f>
        <v>0</v>
      </c>
      <c r="U828" s="31">
        <f>OTEs!Q828/OTEs!$T828</f>
        <v>0.20638478781788666</v>
      </c>
      <c r="V828" s="31">
        <f>OTEs!R828/OTEs!$T828</f>
        <v>2.1256860168508928E-2</v>
      </c>
      <c r="W828" s="31">
        <f>OTEs!S828/OTEs!$T828</f>
        <v>0</v>
      </c>
      <c r="X828" s="31">
        <f>SUM('BASE '!AH828:AK828)/'BASE '!AA828</f>
        <v>0.14377367241246039</v>
      </c>
      <c r="Y828" s="31">
        <f>'BASE '!AH828/SUM('BASE '!$AH828:$AK828)</f>
        <v>0.42741935483870963</v>
      </c>
      <c r="Z828" s="31">
        <f>'BASE '!AI828/SUM('BASE '!$AH828:$AK828)</f>
        <v>0.15053763440860213</v>
      </c>
      <c r="AA828" s="31">
        <f>'BASE '!AJ828/SUM('BASE '!$AH828:$AK828)</f>
        <v>0.42204301075268813</v>
      </c>
      <c r="AB828" s="31">
        <f>'BASE '!AK828/SUM('BASE '!$AH828:$AK828)</f>
        <v>0</v>
      </c>
      <c r="AC828" s="31">
        <f>'BASE '!AB828/'BASE '!AA828</f>
        <v>0.5157300765246966</v>
      </c>
      <c r="AD828" s="31">
        <f>'BASE '!AF828/'BASE '!AA828</f>
        <v>0.20136043905078457</v>
      </c>
      <c r="AE828" s="31">
        <f>'BASE '!AG828/'BASE '!AA828</f>
        <v>0.27537296127386562</v>
      </c>
      <c r="AF828" s="31">
        <f>'BASE '!AA828/'BASE '!G828</f>
        <v>0.2598053985424888</v>
      </c>
      <c r="DV828" s="5"/>
      <c r="DW828" s="5"/>
      <c r="DX828" s="5"/>
      <c r="DY828" s="5"/>
      <c r="DZ828" s="5"/>
      <c r="EA828" s="5"/>
      <c r="EB828" s="5"/>
    </row>
    <row r="829" spans="1:132">
      <c r="A829" t="s">
        <v>1886</v>
      </c>
      <c r="B829" t="s">
        <v>1879</v>
      </c>
      <c r="C829" t="s">
        <v>1887</v>
      </c>
      <c r="D829" s="31">
        <f>'BASE '!Z829/'BASE '!AA829</f>
        <v>2633.7022451304247</v>
      </c>
      <c r="E829" s="31">
        <f>'BASE '!AA829/'BASE '!CV829</f>
        <v>11.944217687074831</v>
      </c>
      <c r="F829" s="31">
        <f>'BASE '!Z829/'BASE '!CV829</f>
        <v>31457.512938775515</v>
      </c>
      <c r="G829" s="31">
        <f>SUM(OTEs!D829:K829,OTEs!M829,OTEs!N829,OTEs!O829,OTEs!Q829)/'BASE '!AA829</f>
        <v>0.64515700345521509</v>
      </c>
      <c r="H829" s="31">
        <f>OTEs!D829/OTEs!$T829</f>
        <v>0.12058344955834495</v>
      </c>
      <c r="I829" s="31">
        <f>OTEs!E829/OTEs!$T829</f>
        <v>0</v>
      </c>
      <c r="J829" s="31">
        <f>OTEs!F829/OTEs!$T829</f>
        <v>4.5579575391290872E-2</v>
      </c>
      <c r="K829" s="31">
        <f>OTEs!G829/OTEs!$T829</f>
        <v>0</v>
      </c>
      <c r="L829" s="31">
        <f>OTEs!H829/OTEs!$T829</f>
        <v>0.14694715636138231</v>
      </c>
      <c r="M829" s="31">
        <f>OTEs!I829/OTEs!$T829</f>
        <v>0</v>
      </c>
      <c r="N829" s="31">
        <f>OTEs!J829/OTEs!$T829</f>
        <v>1.7472493413916008E-2</v>
      </c>
      <c r="O829" s="31">
        <f>OTEs!K829/OTEs!$T829</f>
        <v>0.1142104447543778</v>
      </c>
      <c r="P829" s="31">
        <f>OTEs!L829/OTEs!$T829</f>
        <v>1.7220672555400589E-2</v>
      </c>
      <c r="Q829" s="31">
        <f>OTEs!M829/OTEs!$T829</f>
        <v>0.16852626685262667</v>
      </c>
      <c r="R829" s="31">
        <f>OTEs!N829/OTEs!$T829</f>
        <v>4.3971796063846269E-2</v>
      </c>
      <c r="S829" s="31">
        <f>OTEs!O829/OTEs!$T829</f>
        <v>9.8791259879125993E-4</v>
      </c>
      <c r="T829" s="31">
        <f>OTEs!P829/OTEs!$T829</f>
        <v>4.3003254300325432E-3</v>
      </c>
      <c r="U829" s="31">
        <f>OTEs!Q829/OTEs!$T829</f>
        <v>0</v>
      </c>
      <c r="V829" s="31">
        <f>OTEs!R829/OTEs!$T829</f>
        <v>0.15732992406632573</v>
      </c>
      <c r="W829" s="31">
        <f>OTEs!S829/OTEs!$T829</f>
        <v>0.16286998295366495</v>
      </c>
      <c r="X829" s="31">
        <f>SUM('BASE '!AH829:AK829)/'BASE '!AA829</f>
        <v>0.51752287656149143</v>
      </c>
      <c r="Y829" s="31">
        <f>'BASE '!AH829/SUM('BASE '!$AH829:$AK829)</f>
        <v>0.93690388848129125</v>
      </c>
      <c r="Z829" s="31">
        <f>'BASE '!AI829/SUM('BASE '!$AH829:$AK829)</f>
        <v>3.998532648569332E-2</v>
      </c>
      <c r="AA829" s="31">
        <f>'BASE '!AJ829/SUM('BASE '!$AH829:$AK829)</f>
        <v>1.7241379310344827E-2</v>
      </c>
      <c r="AB829" s="31">
        <f>'BASE '!AK829/SUM('BASE '!$AH829:$AK829)</f>
        <v>5.869405722670579E-3</v>
      </c>
      <c r="AC829" s="31">
        <f>'BASE '!AB829/'BASE '!AA829</f>
        <v>0.68137980787485286</v>
      </c>
      <c r="AD829" s="31">
        <f>'BASE '!AF829/'BASE '!AA829</f>
        <v>0.23176519725101569</v>
      </c>
      <c r="AE829" s="31">
        <f>'BASE '!AG829/'BASE '!AA829</f>
        <v>8.1672172229183285E-2</v>
      </c>
      <c r="AF829" s="31">
        <f>'BASE '!AA829/'BASE '!G829</f>
        <v>0.59243119410281964</v>
      </c>
      <c r="DV829" s="5"/>
      <c r="DW829" s="5"/>
      <c r="DX829" s="5"/>
      <c r="DY829" s="5"/>
      <c r="DZ829" s="5"/>
      <c r="EA829" s="5"/>
      <c r="EB829" s="5"/>
    </row>
    <row r="830" spans="1:132">
      <c r="A830" t="s">
        <v>1888</v>
      </c>
      <c r="B830" t="s">
        <v>1879</v>
      </c>
      <c r="C830" t="s">
        <v>1889</v>
      </c>
      <c r="D830" s="31">
        <f>'BASE '!Z830/'BASE '!AA830</f>
        <v>8373.5385406875594</v>
      </c>
      <c r="E830" s="31">
        <f>'BASE '!AA830/'BASE '!CV830</f>
        <v>4.3405381944444441</v>
      </c>
      <c r="F830" s="31">
        <f>'BASE '!Z830/'BASE '!CV830</f>
        <v>36345.663858506945</v>
      </c>
      <c r="G830" s="31">
        <f>SUM(OTEs!D830:K830,OTEs!M830,OTEs!N830,OTEs!O830,OTEs!Q830)/'BASE '!AA830</f>
        <v>0.66763994160350393</v>
      </c>
      <c r="H830" s="31">
        <f>OTEs!D830/OTEs!$T830</f>
        <v>0.10647668393782384</v>
      </c>
      <c r="I830" s="31">
        <f>OTEs!E830/OTEs!$T830</f>
        <v>0</v>
      </c>
      <c r="J830" s="31">
        <f>OTEs!F830/OTEs!$T830</f>
        <v>7.5294394724446545E-2</v>
      </c>
      <c r="K830" s="31">
        <f>OTEs!G830/OTEs!$T830</f>
        <v>3.6622703721149313E-2</v>
      </c>
      <c r="L830" s="31">
        <f>OTEs!H830/OTEs!$T830</f>
        <v>6.6957136128120584E-2</v>
      </c>
      <c r="M830" s="31">
        <f>OTEs!I830/OTEs!$T830</f>
        <v>0.28108808290155435</v>
      </c>
      <c r="N830" s="31">
        <f>OTEs!J830/OTEs!$T830</f>
        <v>0</v>
      </c>
      <c r="O830" s="31">
        <f>OTEs!K830/OTEs!$T830</f>
        <v>0.13977861516721621</v>
      </c>
      <c r="P830" s="31">
        <f>OTEs!L830/OTEs!$T830</f>
        <v>4.5101271785209611E-2</v>
      </c>
      <c r="Q830" s="31">
        <f>OTEs!M830/OTEs!$T830</f>
        <v>0</v>
      </c>
      <c r="R830" s="31">
        <f>OTEs!N830/OTEs!$T830</f>
        <v>1.6250588789448892E-2</v>
      </c>
      <c r="S830" s="31">
        <f>OTEs!O830/OTEs!$T830</f>
        <v>4.8068770607630706E-2</v>
      </c>
      <c r="T830" s="31">
        <f>OTEs!P830/OTEs!$T830</f>
        <v>2.4705605275553461E-2</v>
      </c>
      <c r="U830" s="31">
        <f>OTEs!Q830/OTEs!$T830</f>
        <v>1.5708902496467263E-2</v>
      </c>
      <c r="V830" s="31">
        <f>OTEs!R830/OTEs!$T830</f>
        <v>9.0673575129533696E-2</v>
      </c>
      <c r="W830" s="31">
        <f>OTEs!S830/OTEs!$T830</f>
        <v>5.32736693358455E-2</v>
      </c>
      <c r="X830" s="31">
        <f>SUM('BASE '!AH830:AK830)/'BASE '!AA830</f>
        <v>0.17058976461412315</v>
      </c>
      <c r="Y830" s="31">
        <f>'BASE '!AH830/SUM('BASE '!$AH830:$AK830)</f>
        <v>0.17819460726846423</v>
      </c>
      <c r="Z830" s="31">
        <f>'BASE '!AI830/SUM('BASE '!$AH830:$AK830)</f>
        <v>0.4220398593200469</v>
      </c>
      <c r="AA830" s="31">
        <f>'BASE '!AJ830/SUM('BASE '!$AH830:$AK830)</f>
        <v>0.36225087924970689</v>
      </c>
      <c r="AB830" s="31">
        <f>'BASE '!AK830/SUM('BASE '!$AH830:$AK830)</f>
        <v>3.751465416178195E-2</v>
      </c>
      <c r="AC830" s="31">
        <f>'BASE '!AB830/'BASE '!AA830</f>
        <v>0.49415035097894128</v>
      </c>
      <c r="AD830" s="31">
        <f>'BASE '!AF830/'BASE '!AA830</f>
        <v>0.45953242805431677</v>
      </c>
      <c r="AE830" s="31">
        <f>'BASE '!AG830/'BASE '!AA830</f>
        <v>3.8557686538807673E-2</v>
      </c>
      <c r="AF830" s="31">
        <f>'BASE '!AA830/'BASE '!G830</f>
        <v>0.31011845199797272</v>
      </c>
      <c r="DV830" s="5"/>
      <c r="DW830" s="5"/>
      <c r="DX830" s="5"/>
      <c r="DY830" s="5"/>
      <c r="DZ830" s="5"/>
      <c r="EA830" s="5"/>
      <c r="EB830" s="5"/>
    </row>
    <row r="831" spans="1:132">
      <c r="A831" t="s">
        <v>1890</v>
      </c>
      <c r="B831" t="s">
        <v>1879</v>
      </c>
      <c r="C831" t="s">
        <v>1891</v>
      </c>
      <c r="D831" s="31">
        <f>'BASE '!Z831/'BASE '!AA831</f>
        <v>8221.5245813459005</v>
      </c>
      <c r="E831" s="31">
        <f>'BASE '!AA831/'BASE '!CV831</f>
        <v>8.7004999999999999</v>
      </c>
      <c r="F831" s="31">
        <f>'BASE '!Z831/'BASE '!CV831</f>
        <v>71531.374620000002</v>
      </c>
      <c r="G831" s="31">
        <f>SUM(OTEs!D831:K831,OTEs!M831,OTEs!N831,OTEs!O831,OTEs!Q831)/'BASE '!AA831</f>
        <v>0.82753864720418391</v>
      </c>
      <c r="H831" s="31">
        <f>OTEs!D831/OTEs!$T831</f>
        <v>2.353966870095902E-2</v>
      </c>
      <c r="I831" s="31">
        <f>OTEs!E831/OTEs!$T831</f>
        <v>0</v>
      </c>
      <c r="J831" s="31">
        <f>OTEs!F831/OTEs!$T831</f>
        <v>9.9638809316228663E-2</v>
      </c>
      <c r="K831" s="31">
        <f>OTEs!G831/OTEs!$T831</f>
        <v>0</v>
      </c>
      <c r="L831" s="31">
        <f>OTEs!H831/OTEs!$T831</f>
        <v>0.34537302279237758</v>
      </c>
      <c r="M831" s="31">
        <f>OTEs!I831/OTEs!$T831</f>
        <v>0</v>
      </c>
      <c r="N831" s="31">
        <f>OTEs!J831/OTEs!$T831</f>
        <v>6.700709926516378E-2</v>
      </c>
      <c r="O831" s="31">
        <f>OTEs!K831/OTEs!$T831</f>
        <v>3.4686760493212107E-2</v>
      </c>
      <c r="P831" s="31">
        <f>OTEs!L831/OTEs!$T831</f>
        <v>2.5532444887283592E-2</v>
      </c>
      <c r="Q831" s="31">
        <f>OTEs!M831/OTEs!$T831</f>
        <v>0</v>
      </c>
      <c r="R831" s="31">
        <f>OTEs!N831/OTEs!$T831</f>
        <v>0.23664217212604308</v>
      </c>
      <c r="S831" s="31">
        <f>OTEs!O831/OTEs!$T831</f>
        <v>8.0956532569435788E-2</v>
      </c>
      <c r="T831" s="31">
        <f>OTEs!P831/OTEs!$T831</f>
        <v>5.9160543031510769E-2</v>
      </c>
      <c r="U831" s="31">
        <f>OTEs!Q831/OTEs!$T831</f>
        <v>8.9052185826379356E-3</v>
      </c>
      <c r="V831" s="31">
        <f>OTEs!R831/OTEs!$T831</f>
        <v>1.8557728235147588E-2</v>
      </c>
      <c r="W831" s="31">
        <f>OTEs!S831/OTEs!$T831</f>
        <v>0</v>
      </c>
      <c r="X831" s="31">
        <f>SUM('BASE '!AH831:AK831)/'BASE '!AA831</f>
        <v>1.5119820699959772</v>
      </c>
      <c r="Y831" s="31">
        <f>'BASE '!AH831/SUM('BASE '!$AH831:$AK831)</f>
        <v>0.82896237172177889</v>
      </c>
      <c r="Z831" s="31">
        <f>'BASE '!AI831/SUM('BASE '!$AH831:$AK831)</f>
        <v>0.1303686811098442</v>
      </c>
      <c r="AA831" s="31">
        <f>'BASE '!AJ831/SUM('BASE '!$AH831:$AK831)</f>
        <v>3.1546940326871921E-2</v>
      </c>
      <c r="AB831" s="31">
        <f>'BASE '!AK831/SUM('BASE '!$AH831:$AK831)</f>
        <v>9.1220068415051314E-3</v>
      </c>
      <c r="AC831" s="31">
        <f>'BASE '!AB831/'BASE '!AA831</f>
        <v>0.70047698408137471</v>
      </c>
      <c r="AD831" s="31">
        <f>'BASE '!AF831/'BASE '!AA831</f>
        <v>0.27969656916269181</v>
      </c>
      <c r="AE831" s="31">
        <f>'BASE '!AG831/'BASE '!AA831</f>
        <v>1.6665708867306478E-2</v>
      </c>
      <c r="AF831" s="31">
        <f>'BASE '!AA831/'BASE '!G831</f>
        <v>0.19653888564371827</v>
      </c>
      <c r="DV831" s="5"/>
      <c r="DW831" s="5"/>
      <c r="DX831" s="5"/>
      <c r="DY831" s="5"/>
      <c r="DZ831" s="5"/>
      <c r="EA831" s="5"/>
      <c r="EB831" s="5"/>
    </row>
    <row r="832" spans="1:132">
      <c r="A832" t="s">
        <v>1892</v>
      </c>
      <c r="B832" t="s">
        <v>1879</v>
      </c>
      <c r="C832" t="s">
        <v>1893</v>
      </c>
      <c r="D832" s="31">
        <f>'BASE '!Z832/'BASE '!AA832</f>
        <v>1919.2938775997773</v>
      </c>
      <c r="E832" s="31">
        <f>'BASE '!AA832/'BASE '!CV832</f>
        <v>10.22293080054274</v>
      </c>
      <c r="F832" s="31">
        <f>'BASE '!Z832/'BASE '!CV832</f>
        <v>19620.808496607868</v>
      </c>
      <c r="G832" s="31">
        <f>SUM(OTEs!D832:K832,OTEs!M832,OTEs!N832,OTEs!O832,OTEs!Q832)/'BASE '!AA832</f>
        <v>0.68740294387003453</v>
      </c>
      <c r="H832" s="31">
        <f>OTEs!D832/OTEs!$T832</f>
        <v>7.2455256406293481E-2</v>
      </c>
      <c r="I832" s="31">
        <f>OTEs!E832/OTEs!$T832</f>
        <v>0</v>
      </c>
      <c r="J832" s="31">
        <f>OTEs!F832/OTEs!$T832</f>
        <v>7.4186269357979659E-2</v>
      </c>
      <c r="K832" s="31">
        <f>OTEs!G832/OTEs!$T832</f>
        <v>9.4278383975765815E-4</v>
      </c>
      <c r="L832" s="31">
        <f>OTEs!H832/OTEs!$T832</f>
        <v>3.650582671323916E-2</v>
      </c>
      <c r="M832" s="31">
        <f>OTEs!I832/OTEs!$T832</f>
        <v>1.5610027510741555E-3</v>
      </c>
      <c r="N832" s="31">
        <f>OTEs!J832/OTEs!$T832</f>
        <v>0</v>
      </c>
      <c r="O832" s="31">
        <f>OTEs!K832/OTEs!$T832</f>
        <v>4.4774504652097306E-2</v>
      </c>
      <c r="P832" s="31">
        <f>OTEs!L832/OTEs!$T832</f>
        <v>0.15073722605174492</v>
      </c>
      <c r="Q832" s="31">
        <f>OTEs!M832/OTEs!$T832</f>
        <v>0</v>
      </c>
      <c r="R832" s="31">
        <f>OTEs!N832/OTEs!$T832</f>
        <v>0.56427931130413289</v>
      </c>
      <c r="S832" s="31">
        <f>OTEs!O832/OTEs!$T832</f>
        <v>5.7494358752434244E-3</v>
      </c>
      <c r="T832" s="31">
        <f>OTEs!P832/OTEs!$T832</f>
        <v>5.4403264195851753E-3</v>
      </c>
      <c r="U832" s="31">
        <f>OTEs!Q832/OTEs!$T832</f>
        <v>0</v>
      </c>
      <c r="V832" s="31">
        <f>OTEs!R832/OTEs!$T832</f>
        <v>2.3461407684461068E-2</v>
      </c>
      <c r="W832" s="31">
        <f>OTEs!S832/OTEs!$T832</f>
        <v>1.990664894439121E-2</v>
      </c>
      <c r="X832" s="31">
        <f>SUM('BASE '!AH832:AK832)/'BASE '!AA832</f>
        <v>0.17957872662357485</v>
      </c>
      <c r="Y832" s="31">
        <f>'BASE '!AH832/SUM('BASE '!$AH832:$AK832)</f>
        <v>0.82483370288248348</v>
      </c>
      <c r="Z832" s="31">
        <f>'BASE '!AI832/SUM('BASE '!$AH832:$AK832)</f>
        <v>0.13377679231337772</v>
      </c>
      <c r="AA832" s="31">
        <f>'BASE '!AJ832/SUM('BASE '!$AH832:$AK832)</f>
        <v>0</v>
      </c>
      <c r="AB832" s="31">
        <f>'BASE '!AK832/SUM('BASE '!$AH832:$AK832)</f>
        <v>4.138950480413895E-2</v>
      </c>
      <c r="AC832" s="31">
        <f>'BASE '!AB832/'BASE '!AA832</f>
        <v>0.50166571546129046</v>
      </c>
      <c r="AD832" s="31">
        <f>'BASE '!AF832/'BASE '!AA832</f>
        <v>0.21175158939782063</v>
      </c>
      <c r="AE832" s="31">
        <f>'BASE '!AG832/'BASE '!AA832</f>
        <v>0.28254781466095058</v>
      </c>
      <c r="AF832" s="31">
        <f>'BASE '!AA832/'BASE '!G832</f>
        <v>0.51878279933438853</v>
      </c>
      <c r="DV832" s="5"/>
      <c r="DW832" s="5"/>
      <c r="DX832" s="5"/>
      <c r="DY832" s="5"/>
      <c r="DZ832" s="5"/>
      <c r="EA832" s="5"/>
      <c r="EB832" s="5"/>
    </row>
    <row r="833" spans="1:132">
      <c r="A833" t="s">
        <v>1894</v>
      </c>
      <c r="B833" t="s">
        <v>1879</v>
      </c>
      <c r="C833" t="s">
        <v>1879</v>
      </c>
      <c r="D833" s="31">
        <f>'BASE '!Z833/'BASE '!AA833</f>
        <v>7476.0522617706329</v>
      </c>
      <c r="E833" s="31">
        <f>'BASE '!AA833/'BASE '!CV833</f>
        <v>3.625834292289988</v>
      </c>
      <c r="F833" s="31">
        <f>'BASE '!Z833/'BASE '!CV833</f>
        <v>27106.926661680089</v>
      </c>
      <c r="G833" s="31">
        <f>SUM(OTEs!D833:K833,OTEs!M833,OTEs!N833,OTEs!O833,OTEs!Q833)/'BASE '!AA833</f>
        <v>0.58262849707221864</v>
      </c>
      <c r="H833" s="31">
        <f>OTEs!D833/OTEs!$T833</f>
        <v>4.728727115496114E-2</v>
      </c>
      <c r="I833" s="31">
        <f>OTEs!E833/OTEs!$T833</f>
        <v>0</v>
      </c>
      <c r="J833" s="31">
        <f>OTEs!F833/OTEs!$T833</f>
        <v>0.1365061271017384</v>
      </c>
      <c r="K833" s="31">
        <f>OTEs!G833/OTEs!$T833</f>
        <v>2.4714772850109572E-2</v>
      </c>
      <c r="L833" s="31">
        <f>OTEs!H833/OTEs!$T833</f>
        <v>0.21927850551783101</v>
      </c>
      <c r="M833" s="31">
        <f>OTEs!I833/OTEs!$T833</f>
        <v>3.8590422657010057E-2</v>
      </c>
      <c r="N833" s="31">
        <f>OTEs!J833/OTEs!$T833</f>
        <v>5.8421202621829586E-2</v>
      </c>
      <c r="O833" s="31">
        <f>OTEs!K833/OTEs!$T833</f>
        <v>5.4529731429526052E-2</v>
      </c>
      <c r="P833" s="31">
        <f>OTEs!L833/OTEs!$T833</f>
        <v>2.3004883992885292E-2</v>
      </c>
      <c r="Q833" s="31">
        <f>OTEs!M833/OTEs!$T833</f>
        <v>0</v>
      </c>
      <c r="R833" s="31">
        <f>OTEs!N833/OTEs!$T833</f>
        <v>3.0728864692760489E-2</v>
      </c>
      <c r="S833" s="31">
        <f>OTEs!O833/OTEs!$T833</f>
        <v>5.5414156700504126E-2</v>
      </c>
      <c r="T833" s="31">
        <f>OTEs!P833/OTEs!$T833</f>
        <v>3.232083018052103E-2</v>
      </c>
      <c r="U833" s="31">
        <f>OTEs!Q833/OTEs!$T833</f>
        <v>5.6131523864741899E-2</v>
      </c>
      <c r="V833" s="31">
        <f>OTEs!R833/OTEs!$T833</f>
        <v>0.14605792002830162</v>
      </c>
      <c r="W833" s="31">
        <f>OTEs!S833/OTEs!$T833</f>
        <v>7.7013787207279819E-2</v>
      </c>
      <c r="X833" s="31">
        <f>SUM('BASE '!AH833:AK833)/'BASE '!AA833</f>
        <v>0.45519463002047067</v>
      </c>
      <c r="Y833" s="31">
        <f>'BASE '!AH833/SUM('BASE '!$AH833:$AK833)</f>
        <v>0.43942827261635004</v>
      </c>
      <c r="Z833" s="31">
        <f>'BASE '!AI833/SUM('BASE '!$AH833:$AK833)</f>
        <v>0.34599965138574174</v>
      </c>
      <c r="AA833" s="31">
        <f>'BASE '!AJ833/SUM('BASE '!$AH833:$AK833)</f>
        <v>0.13648248213351927</v>
      </c>
      <c r="AB833" s="31">
        <f>'BASE '!AK833/SUM('BASE '!$AH833:$AK833)</f>
        <v>7.8089593864389059E-2</v>
      </c>
      <c r="AC833" s="31">
        <f>'BASE '!AB833/'BASE '!AA833</f>
        <v>0.4844327721091134</v>
      </c>
      <c r="AD833" s="31">
        <f>'BASE '!AF833/'BASE '!AA833</f>
        <v>0.34931843788184141</v>
      </c>
      <c r="AE833" s="31">
        <f>'BASE '!AG833/'BASE '!AA833</f>
        <v>0.13912118952028818</v>
      </c>
      <c r="AF833" s="31">
        <f>'BASE '!AA833/'BASE '!G833</f>
        <v>0.13847927362416182</v>
      </c>
      <c r="DV833" s="5"/>
      <c r="DW833" s="5"/>
      <c r="DX833" s="5"/>
      <c r="DY833" s="5"/>
      <c r="DZ833" s="5"/>
      <c r="EA833" s="5"/>
      <c r="EB833" s="5"/>
    </row>
    <row r="834" spans="1:132">
      <c r="A834" t="s">
        <v>1895</v>
      </c>
      <c r="B834" t="s">
        <v>1879</v>
      </c>
      <c r="C834" t="s">
        <v>1896</v>
      </c>
      <c r="D834" s="31">
        <f>'BASE '!Z834/'BASE '!AA834</f>
        <v>4675.9360450421254</v>
      </c>
      <c r="E834" s="31">
        <f>'BASE '!AA834/'BASE '!CV834</f>
        <v>9.1437037037037037</v>
      </c>
      <c r="F834" s="31">
        <f>'BASE '!Z834/'BASE '!CV834</f>
        <v>42755.373733333334</v>
      </c>
      <c r="G834" s="31">
        <f>SUM(OTEs!D834:K834,OTEs!M834,OTEs!N834,OTEs!O834,OTEs!Q834)/'BASE '!AA834</f>
        <v>0.76471160077770572</v>
      </c>
      <c r="H834" s="31">
        <f>OTEs!D834/OTEs!$T834</f>
        <v>0.19101768682285394</v>
      </c>
      <c r="I834" s="31">
        <f>OTEs!E834/OTEs!$T834</f>
        <v>0</v>
      </c>
      <c r="J834" s="31">
        <f>OTEs!F834/OTEs!$T834</f>
        <v>0.20757477544217054</v>
      </c>
      <c r="K834" s="31">
        <f>OTEs!G834/OTEs!$T834</f>
        <v>1.5371793684600427E-2</v>
      </c>
      <c r="L834" s="31">
        <f>OTEs!H834/OTEs!$T834</f>
        <v>1.3482729882396518E-2</v>
      </c>
      <c r="M834" s="31">
        <f>OTEs!I834/OTEs!$T834</f>
        <v>0</v>
      </c>
      <c r="N834" s="31">
        <f>OTEs!J834/OTEs!$T834</f>
        <v>2.185387535882952E-2</v>
      </c>
      <c r="O834" s="31">
        <f>OTEs!K834/OTEs!$T834</f>
        <v>3.294749513843874E-2</v>
      </c>
      <c r="P834" s="31">
        <f>OTEs!L834/OTEs!$T834</f>
        <v>4.9578664691175105E-2</v>
      </c>
      <c r="Q834" s="31">
        <f>OTEs!M834/OTEs!$T834</f>
        <v>0.25928326696916382</v>
      </c>
      <c r="R834" s="31">
        <f>OTEs!N834/OTEs!$T834</f>
        <v>6.7413649411982579E-2</v>
      </c>
      <c r="S834" s="31">
        <f>OTEs!O834/OTEs!$T834</f>
        <v>2.592832669691638E-2</v>
      </c>
      <c r="T834" s="31">
        <f>OTEs!P834/OTEs!$T834</f>
        <v>3.1984443003981844E-2</v>
      </c>
      <c r="U834" s="31">
        <f>OTEs!Q834/OTEs!$T834</f>
        <v>3.9244374479118438E-2</v>
      </c>
      <c r="V834" s="31">
        <f>OTEs!R834/OTEs!$T834</f>
        <v>2.2779887026576533E-3</v>
      </c>
      <c r="W834" s="31">
        <f>OTEs!S834/OTEs!$T834</f>
        <v>4.2040929715714416E-2</v>
      </c>
      <c r="X834" s="31">
        <f>SUM('BASE '!AH834:AK834)/'BASE '!AA834</f>
        <v>0.63042773817239139</v>
      </c>
      <c r="Y834" s="31">
        <f>'BASE '!AH834/SUM('BASE '!$AH834:$AK834)</f>
        <v>0.80699049087638131</v>
      </c>
      <c r="Z834" s="31">
        <f>'BASE '!AI834/SUM('BASE '!$AH834:$AK834)</f>
        <v>9.946029298380879E-2</v>
      </c>
      <c r="AA834" s="31">
        <f>'BASE '!AJ834/SUM('BASE '!$AH834:$AK834)</f>
        <v>7.915702904137753E-2</v>
      </c>
      <c r="AB834" s="31">
        <f>'BASE '!AK834/SUM('BASE '!$AH834:$AK834)</f>
        <v>1.4392187098432279E-2</v>
      </c>
      <c r="AC834" s="31">
        <f>'BASE '!AB834/'BASE '!AA834</f>
        <v>0.80742060920285152</v>
      </c>
      <c r="AD834" s="31">
        <f>'BASE '!AF834/'BASE '!AA834</f>
        <v>0.18285806869734283</v>
      </c>
      <c r="AE834" s="31">
        <f>'BASE '!AG834/'BASE '!AA834</f>
        <v>3.2404406999351908E-3</v>
      </c>
      <c r="AF834" s="31">
        <f>'BASE '!AA834/'BASE '!G834</f>
        <v>0.50271595028899296</v>
      </c>
      <c r="DV834" s="5"/>
      <c r="DW834" s="5"/>
      <c r="DX834" s="5"/>
      <c r="DY834" s="5"/>
      <c r="DZ834" s="5"/>
      <c r="EA834" s="5"/>
      <c r="EB834" s="5"/>
    </row>
    <row r="835" spans="1:132">
      <c r="A835" t="s">
        <v>1897</v>
      </c>
      <c r="B835" t="s">
        <v>1879</v>
      </c>
      <c r="C835" t="s">
        <v>1898</v>
      </c>
      <c r="D835" s="31">
        <f>'BASE '!Z835/'BASE '!AA835</f>
        <v>1480.2475053213579</v>
      </c>
      <c r="E835" s="31">
        <f>'BASE '!AA835/'BASE '!CV835</f>
        <v>16.018295218295219</v>
      </c>
      <c r="F835" s="31">
        <f>'BASE '!Z835/'BASE '!CV835</f>
        <v>23711.041536382534</v>
      </c>
      <c r="G835" s="31">
        <f>SUM(OTEs!D835:K835,OTEs!M835,OTEs!N835,OTEs!O835,OTEs!Q835)/'BASE '!AA835</f>
        <v>4.0662963347523624E-2</v>
      </c>
      <c r="H835" s="31">
        <f>OTEs!D835/OTEs!$T835</f>
        <v>1.461038961038961E-2</v>
      </c>
      <c r="I835" s="31">
        <f>OTEs!E835/OTEs!$T835</f>
        <v>0</v>
      </c>
      <c r="J835" s="31">
        <f>OTEs!F835/OTEs!$T835</f>
        <v>0</v>
      </c>
      <c r="K835" s="31">
        <f>OTEs!G835/OTEs!$T835</f>
        <v>5.0054112554112551E-3</v>
      </c>
      <c r="L835" s="31">
        <f>OTEs!H835/OTEs!$T835</f>
        <v>1.3528138528138528E-3</v>
      </c>
      <c r="M835" s="31">
        <f>OTEs!I835/OTEs!$T835</f>
        <v>3.179112554112554E-3</v>
      </c>
      <c r="N835" s="31">
        <f>OTEs!J835/OTEs!$T835</f>
        <v>4.3695887445887446E-3</v>
      </c>
      <c r="O835" s="31">
        <f>OTEs!K835/OTEs!$T835</f>
        <v>1.055194805194805E-2</v>
      </c>
      <c r="P835" s="31">
        <f>OTEs!L835/OTEs!$T835</f>
        <v>0.95060876623376622</v>
      </c>
      <c r="Q835" s="31">
        <f>OTEs!M835/OTEs!$T835</f>
        <v>0</v>
      </c>
      <c r="R835" s="31">
        <f>OTEs!N835/OTEs!$T835</f>
        <v>0</v>
      </c>
      <c r="S835" s="31">
        <f>OTEs!O835/OTEs!$T835</f>
        <v>3.3143939393939395E-3</v>
      </c>
      <c r="T835" s="31">
        <f>OTEs!P835/OTEs!$T835</f>
        <v>0</v>
      </c>
      <c r="U835" s="31">
        <f>OTEs!Q835/OTEs!$T835</f>
        <v>0</v>
      </c>
      <c r="V835" s="31">
        <f>OTEs!R835/OTEs!$T835</f>
        <v>0</v>
      </c>
      <c r="W835" s="31">
        <f>OTEs!S835/OTEs!$T835</f>
        <v>7.0075757575757567E-3</v>
      </c>
      <c r="X835" s="31">
        <f>SUM('BASE '!AH835:AK835)/'BASE '!AA835</f>
        <v>0.12174229052019521</v>
      </c>
      <c r="Y835" s="31">
        <f>'BASE '!AH835/SUM('BASE '!$AH835:$AK835)</f>
        <v>0.84434968017057566</v>
      </c>
      <c r="Z835" s="31">
        <f>'BASE '!AI835/SUM('BASE '!$AH835:$AK835)</f>
        <v>6.2899786780383785E-2</v>
      </c>
      <c r="AA835" s="31">
        <f>'BASE '!AJ835/SUM('BASE '!$AH835:$AK835)</f>
        <v>7.4626865671641781E-3</v>
      </c>
      <c r="AB835" s="31">
        <f>'BASE '!AK835/SUM('BASE '!$AH835:$AK835)</f>
        <v>8.5287846481876317E-2</v>
      </c>
      <c r="AC835" s="31">
        <f>'BASE '!AB835/'BASE '!AA835</f>
        <v>4.5945384695254901E-2</v>
      </c>
      <c r="AD835" s="31">
        <f>'BASE '!AF835/'BASE '!AA835</f>
        <v>0.37969836984736788</v>
      </c>
      <c r="AE835" s="31">
        <f>'BASE '!AG835/'BASE '!AA835</f>
        <v>0.56847679368705217</v>
      </c>
      <c r="AF835" s="31">
        <f>'BASE '!AA835/'BASE '!G835</f>
        <v>0.46120011988430459</v>
      </c>
      <c r="DV835" s="5"/>
      <c r="DW835" s="5"/>
      <c r="DX835" s="5"/>
      <c r="DY835" s="5"/>
      <c r="DZ835" s="5"/>
      <c r="EA835" s="5"/>
      <c r="EB835" s="5"/>
    </row>
    <row r="836" spans="1:132">
      <c r="A836" t="s">
        <v>1899</v>
      </c>
      <c r="B836" t="s">
        <v>1879</v>
      </c>
      <c r="C836" t="s">
        <v>1900</v>
      </c>
      <c r="D836" s="31">
        <f>'BASE '!Z836/'BASE '!AA836</f>
        <v>4103.8012720236284</v>
      </c>
      <c r="E836" s="31">
        <f>'BASE '!AA836/'BASE '!CV836</f>
        <v>6.6795918367346943</v>
      </c>
      <c r="F836" s="31">
        <f>'BASE '!Z836/'BASE '!CV836</f>
        <v>27411.717476190479</v>
      </c>
      <c r="G836" s="31">
        <f>SUM(OTEs!D836:K836,OTEs!M836,OTEs!N836,OTEs!O836,OTEs!Q836)/'BASE '!AA836</f>
        <v>0.41373866992565433</v>
      </c>
      <c r="H836" s="31">
        <f>OTEs!D836/OTEs!$T836</f>
        <v>7.1251385443605847E-2</v>
      </c>
      <c r="I836" s="31">
        <f>OTEs!E836/OTEs!$T836</f>
        <v>0</v>
      </c>
      <c r="J836" s="31">
        <f>OTEs!F836/OTEs!$T836</f>
        <v>6.0695624637145722E-2</v>
      </c>
      <c r="K836" s="31">
        <f>OTEs!G836/OTEs!$T836</f>
        <v>7.7057053887158913E-3</v>
      </c>
      <c r="L836" s="31">
        <f>OTEs!H836/OTEs!$T836</f>
        <v>7.2095846308122657E-2</v>
      </c>
      <c r="M836" s="31">
        <f>OTEs!I836/OTEs!$T836</f>
        <v>0</v>
      </c>
      <c r="N836" s="31">
        <f>OTEs!J836/OTEs!$T836</f>
        <v>0</v>
      </c>
      <c r="O836" s="31">
        <f>OTEs!K836/OTEs!$T836</f>
        <v>0.18229798912756637</v>
      </c>
      <c r="P836" s="31">
        <f>OTEs!L836/OTEs!$T836</f>
        <v>1.9422599883886633E-2</v>
      </c>
      <c r="Q836" s="31">
        <f>OTEs!M836/OTEs!$T836</f>
        <v>0</v>
      </c>
      <c r="R836" s="31">
        <f>OTEs!N836/OTEs!$T836</f>
        <v>0</v>
      </c>
      <c r="S836" s="31">
        <f>OTEs!O836/OTEs!$T836</f>
        <v>5.5945532274238666E-3</v>
      </c>
      <c r="T836" s="31">
        <f>OTEs!P836/OTEs!$T836</f>
        <v>0</v>
      </c>
      <c r="U836" s="31">
        <f>OTEs!Q836/OTEs!$T836</f>
        <v>2.918667862986225E-2</v>
      </c>
      <c r="V836" s="31">
        <f>OTEs!R836/OTEs!$T836</f>
        <v>0.45310603261730087</v>
      </c>
      <c r="W836" s="31">
        <f>OTEs!S836/OTEs!$T836</f>
        <v>9.8643584736369888E-2</v>
      </c>
      <c r="X836" s="31">
        <f>SUM('BASE '!AH836:AK836)/'BASE '!AA836</f>
        <v>9.2168245238822694E-2</v>
      </c>
      <c r="Y836" s="31">
        <f>'BASE '!AH836/SUM('BASE '!$AH836:$AK836)</f>
        <v>0</v>
      </c>
      <c r="Z836" s="31">
        <f>'BASE '!AI836/SUM('BASE '!$AH836:$AK836)</f>
        <v>0.56906077348066297</v>
      </c>
      <c r="AA836" s="31">
        <f>'BASE '!AJ836/SUM('BASE '!$AH836:$AK836)</f>
        <v>0.2541436464088398</v>
      </c>
      <c r="AB836" s="31">
        <f>'BASE '!AK836/SUM('BASE '!$AH836:$AK836)</f>
        <v>0.17679558011049723</v>
      </c>
      <c r="AC836" s="31">
        <f>'BASE '!AB836/'BASE '!AA836</f>
        <v>0.32228332824116507</v>
      </c>
      <c r="AD836" s="31">
        <f>'BASE '!AF836/'BASE '!AA836</f>
        <v>0.39123128628169873</v>
      </c>
      <c r="AE836" s="31">
        <f>'BASE '!AG836/'BASE '!AA836</f>
        <v>0.28022201853549245</v>
      </c>
      <c r="AF836" s="31">
        <f>'BASE '!AA836/'BASE '!G836</f>
        <v>0.12748976655492442</v>
      </c>
      <c r="DV836" s="5"/>
      <c r="DW836" s="5"/>
      <c r="DX836" s="5"/>
      <c r="DY836" s="5"/>
      <c r="DZ836" s="5"/>
      <c r="EA836" s="5"/>
      <c r="EB836" s="5"/>
    </row>
    <row r="837" spans="1:132">
      <c r="A837" t="s">
        <v>1901</v>
      </c>
      <c r="B837" t="s">
        <v>1879</v>
      </c>
      <c r="C837" t="s">
        <v>1902</v>
      </c>
      <c r="D837" s="31">
        <f>'BASE '!Z837/'BASE '!AA837</f>
        <v>4199.1327053787845</v>
      </c>
      <c r="E837" s="31">
        <f>'BASE '!AA837/'BASE '!CV837</f>
        <v>8.9773148148148145</v>
      </c>
      <c r="F837" s="31">
        <f>'BASE '!Z837/'BASE '!CV837</f>
        <v>37696.936245370372</v>
      </c>
      <c r="G837" s="31">
        <f>SUM(OTEs!D837:K837,OTEs!M837,OTEs!N837,OTEs!O837,OTEs!Q837)/'BASE '!AA837</f>
        <v>0.41978237326594808</v>
      </c>
      <c r="H837" s="31">
        <f>OTEs!D837/OTEs!$T837</f>
        <v>0</v>
      </c>
      <c r="I837" s="31">
        <f>OTEs!E837/OTEs!$T837</f>
        <v>0</v>
      </c>
      <c r="J837" s="31">
        <f>OTEs!F837/OTEs!$T837</f>
        <v>0</v>
      </c>
      <c r="K837" s="31">
        <f>OTEs!G837/OTEs!$T837</f>
        <v>0</v>
      </c>
      <c r="L837" s="31">
        <f>OTEs!H837/OTEs!$T837</f>
        <v>3.5182756457774987E-2</v>
      </c>
      <c r="M837" s="31">
        <f>OTEs!I837/OTEs!$T837</f>
        <v>5.7022295717625588E-3</v>
      </c>
      <c r="N837" s="31">
        <f>OTEs!J837/OTEs!$T837</f>
        <v>0.37634715173632888</v>
      </c>
      <c r="O837" s="31">
        <f>OTEs!K837/OTEs!$T837</f>
        <v>3.0963106574670694E-2</v>
      </c>
      <c r="P837" s="31">
        <f>OTEs!L837/OTEs!$T837</f>
        <v>6.5176484005246046E-2</v>
      </c>
      <c r="Q837" s="31">
        <f>OTEs!M837/OTEs!$T837</f>
        <v>0</v>
      </c>
      <c r="R837" s="31">
        <f>OTEs!N837/OTEs!$T837</f>
        <v>0</v>
      </c>
      <c r="S837" s="31">
        <f>OTEs!O837/OTEs!$T837</f>
        <v>1.3115128015053887E-2</v>
      </c>
      <c r="T837" s="31">
        <f>OTEs!P837/OTEs!$T837</f>
        <v>0</v>
      </c>
      <c r="U837" s="31">
        <f>OTEs!Q837/OTEs!$T837</f>
        <v>2.8511147858812794E-3</v>
      </c>
      <c r="V837" s="31">
        <f>OTEs!R837/OTEs!$T837</f>
        <v>6.671608598962194E-3</v>
      </c>
      <c r="W837" s="31">
        <f>OTEs!S837/OTEs!$T837</f>
        <v>0.46399042025431947</v>
      </c>
      <c r="X837" s="31">
        <f>SUM('BASE '!AH837:AK837)/'BASE '!AA837</f>
        <v>0.33108142952916303</v>
      </c>
      <c r="Y837" s="31">
        <f>'BASE '!AH837/SUM('BASE '!$AH837:$AK837)</f>
        <v>1.2461059190031152E-2</v>
      </c>
      <c r="Z837" s="31">
        <f>'BASE '!AI837/SUM('BASE '!$AH837:$AK837)</f>
        <v>6.6978193146417439E-2</v>
      </c>
      <c r="AA837" s="31">
        <f>'BASE '!AJ837/SUM('BASE '!$AH837:$AK837)</f>
        <v>3.5825545171339568E-2</v>
      </c>
      <c r="AB837" s="31">
        <f>'BASE '!AK837/SUM('BASE '!$AH837:$AK837)</f>
        <v>0.88473520249221171</v>
      </c>
      <c r="AC837" s="31">
        <f>'BASE '!AB837/'BASE '!AA837</f>
        <v>0.13031818885049765</v>
      </c>
      <c r="AD837" s="31">
        <f>'BASE '!AF837/'BASE '!AA837</f>
        <v>0.73951833324738281</v>
      </c>
      <c r="AE837" s="31">
        <f>'BASE '!AG837/'BASE '!AA837</f>
        <v>0.12144809447681915</v>
      </c>
      <c r="AF837" s="31">
        <f>'BASE '!AA837/'BASE '!G837</f>
        <v>0.24565920157311533</v>
      </c>
      <c r="DV837" s="5"/>
      <c r="DW837" s="5"/>
      <c r="DX837" s="5"/>
      <c r="DY837" s="5"/>
      <c r="DZ837" s="5"/>
      <c r="EA837" s="5"/>
      <c r="EB837" s="5"/>
    </row>
    <row r="838" spans="1:132">
      <c r="A838" t="s">
        <v>1903</v>
      </c>
      <c r="B838" t="s">
        <v>1879</v>
      </c>
      <c r="C838" t="s">
        <v>1904</v>
      </c>
      <c r="D838" s="31">
        <f>'BASE '!Z838/'BASE '!AA838</f>
        <v>8785.6602367071409</v>
      </c>
      <c r="E838" s="31">
        <f>'BASE '!AA838/'BASE '!CV838</f>
        <v>4.6557142857142857</v>
      </c>
      <c r="F838" s="31">
        <f>'BASE '!Z838/'BASE '!CV838</f>
        <v>40903.523873469385</v>
      </c>
      <c r="G838" s="31">
        <f>SUM(OTEs!D838:K838,OTEs!M838,OTEs!N838,OTEs!O838,OTEs!Q838)/'BASE '!AA838</f>
        <v>0.55025643273572089</v>
      </c>
      <c r="H838" s="31">
        <f>OTEs!D838/OTEs!$T838</f>
        <v>1.7740981667652273E-2</v>
      </c>
      <c r="I838" s="31">
        <f>OTEs!E838/OTEs!$T838</f>
        <v>0</v>
      </c>
      <c r="J838" s="31">
        <f>OTEs!F838/OTEs!$T838</f>
        <v>0.35008870490833821</v>
      </c>
      <c r="K838" s="31">
        <f>OTEs!G838/OTEs!$T838</f>
        <v>0</v>
      </c>
      <c r="L838" s="31">
        <f>OTEs!H838/OTEs!$T838</f>
        <v>0</v>
      </c>
      <c r="M838" s="31">
        <f>OTEs!I838/OTEs!$T838</f>
        <v>0</v>
      </c>
      <c r="N838" s="31">
        <f>OTEs!J838/OTEs!$T838</f>
        <v>2.6020106445890003E-2</v>
      </c>
      <c r="O838" s="31">
        <f>OTEs!K838/OTEs!$T838</f>
        <v>0.27220579538734474</v>
      </c>
      <c r="P838" s="31">
        <f>OTEs!L838/OTEs!$T838</f>
        <v>2.1407451212300411E-2</v>
      </c>
      <c r="Q838" s="31">
        <f>OTEs!M838/OTEs!$T838</f>
        <v>0</v>
      </c>
      <c r="R838" s="31">
        <f>OTEs!N838/OTEs!$T838</f>
        <v>0</v>
      </c>
      <c r="S838" s="31">
        <f>OTEs!O838/OTEs!$T838</f>
        <v>4.9674748669426373E-2</v>
      </c>
      <c r="T838" s="31">
        <f>OTEs!P838/OTEs!$T838</f>
        <v>0</v>
      </c>
      <c r="U838" s="31">
        <f>OTEs!Q838/OTEs!$T838</f>
        <v>2.6611472501478411E-2</v>
      </c>
      <c r="V838" s="31">
        <f>OTEs!R838/OTEs!$T838</f>
        <v>0.16913069189828503</v>
      </c>
      <c r="W838" s="31">
        <f>OTEs!S838/OTEs!$T838</f>
        <v>6.7120047309284434E-2</v>
      </c>
      <c r="X838" s="31">
        <f>SUM('BASE '!AH838:AK838)/'BASE '!AA838</f>
        <v>0.11703853066234164</v>
      </c>
      <c r="Y838" s="31">
        <f>'BASE '!AH838/SUM('BASE '!$AH838:$AK838)</f>
        <v>2.6217228464419474E-2</v>
      </c>
      <c r="Z838" s="31">
        <f>'BASE '!AI838/SUM('BASE '!$AH838:$AK838)</f>
        <v>0.52059925093632964</v>
      </c>
      <c r="AA838" s="31">
        <f>'BASE '!AJ838/SUM('BASE '!$AH838:$AK838)</f>
        <v>0.45318352059925093</v>
      </c>
      <c r="AB838" s="31">
        <f>'BASE '!AK838/SUM('BASE '!$AH838:$AK838)</f>
        <v>0</v>
      </c>
      <c r="AC838" s="31">
        <f>'BASE '!AB838/'BASE '!AA838</f>
        <v>0.64292289484066101</v>
      </c>
      <c r="AD838" s="31">
        <f>'BASE '!AF838/'BASE '!AA838</f>
        <v>0.22737035900583</v>
      </c>
      <c r="AE838" s="31">
        <f>'BASE '!AG838/'BASE '!AA838</f>
        <v>0.11375093148643317</v>
      </c>
      <c r="AF838" s="31">
        <f>'BASE '!AA838/'BASE '!G838</f>
        <v>0.38336830500590585</v>
      </c>
      <c r="DV838" s="5"/>
      <c r="DW838" s="5"/>
      <c r="DX838" s="5"/>
      <c r="DY838" s="5"/>
      <c r="DZ838" s="5"/>
      <c r="EA838" s="5"/>
      <c r="EB838" s="5"/>
    </row>
    <row r="839" spans="1:132">
      <c r="A839" t="s">
        <v>1905</v>
      </c>
      <c r="B839" t="s">
        <v>1879</v>
      </c>
      <c r="C839" t="s">
        <v>1906</v>
      </c>
      <c r="D839" s="31">
        <f>'BASE '!Z839/'BASE '!AA839</f>
        <v>5297.5928433573599</v>
      </c>
      <c r="E839" s="31">
        <f>'BASE '!AA839/'BASE '!CV839</f>
        <v>8.8463414634146336</v>
      </c>
      <c r="F839" s="31">
        <f>'BASE '!Z839/'BASE '!CV839</f>
        <v>46864.315226480838</v>
      </c>
      <c r="G839" s="31">
        <f>SUM(OTEs!D839:K839,OTEs!M839,OTEs!N839,OTEs!O839,OTEs!Q839)/'BASE '!AA839</f>
        <v>0.75859624246721025</v>
      </c>
      <c r="H839" s="31">
        <f>OTEs!D839/OTEs!$T839</f>
        <v>8.3701375913028717E-2</v>
      </c>
      <c r="I839" s="31">
        <f>OTEs!E839/OTEs!$T839</f>
        <v>0</v>
      </c>
      <c r="J839" s="31">
        <f>OTEs!F839/OTEs!$T839</f>
        <v>0.30979276371666387</v>
      </c>
      <c r="K839" s="31">
        <f>OTEs!G839/OTEs!$T839</f>
        <v>1.4650925768642773E-2</v>
      </c>
      <c r="L839" s="31">
        <f>OTEs!H839/OTEs!$T839</f>
        <v>7.8520468829624615E-2</v>
      </c>
      <c r="M839" s="31">
        <f>OTEs!I839/OTEs!$T839</f>
        <v>0</v>
      </c>
      <c r="N839" s="31">
        <f>OTEs!J839/OTEs!$T839</f>
        <v>0</v>
      </c>
      <c r="O839" s="31">
        <f>OTEs!K839/OTEs!$T839</f>
        <v>4.0045863767623577E-2</v>
      </c>
      <c r="P839" s="31">
        <f>OTEs!L839/OTEs!$T839</f>
        <v>4.1617122473246136E-3</v>
      </c>
      <c r="Q839" s="31">
        <f>OTEs!M839/OTEs!$T839</f>
        <v>0.27603193477153048</v>
      </c>
      <c r="R839" s="31">
        <f>OTEs!N839/OTEs!$T839</f>
        <v>0</v>
      </c>
      <c r="S839" s="31">
        <f>OTEs!O839/OTEs!$T839</f>
        <v>1.5160523186682521E-2</v>
      </c>
      <c r="T839" s="31">
        <f>OTEs!P839/OTEs!$T839</f>
        <v>5.5206386954306103E-3</v>
      </c>
      <c r="U839" s="31">
        <f>OTEs!Q839/OTEs!$T839</f>
        <v>0</v>
      </c>
      <c r="V839" s="31">
        <f>OTEs!R839/OTEs!$T839</f>
        <v>0.12926787837608289</v>
      </c>
      <c r="W839" s="31">
        <f>OTEs!S839/OTEs!$T839</f>
        <v>4.3145914727365384E-2</v>
      </c>
      <c r="X839" s="31">
        <f>SUM('BASE '!AH839:AK839)/'BASE '!AA839</f>
        <v>9.3347512702351407E-2</v>
      </c>
      <c r="Y839" s="31">
        <f>'BASE '!AH839/SUM('BASE '!$AH839:$AK839)</f>
        <v>0.32067510548523209</v>
      </c>
      <c r="Z839" s="31">
        <f>'BASE '!AI839/SUM('BASE '!$AH839:$AK839)</f>
        <v>0.5358649789029537</v>
      </c>
      <c r="AA839" s="31">
        <f>'BASE '!AJ839/SUM('BASE '!$AH839:$AK839)</f>
        <v>8.4388185654008466E-3</v>
      </c>
      <c r="AB839" s="31">
        <f>'BASE '!AK839/SUM('BASE '!$AH839:$AK839)</f>
        <v>0.13502109704641355</v>
      </c>
      <c r="AC839" s="31">
        <f>'BASE '!AB839/'BASE '!AA839</f>
        <v>0.63996218834928509</v>
      </c>
      <c r="AD839" s="31">
        <f>'BASE '!AF839/'BASE '!AA839</f>
        <v>0.17720272558982239</v>
      </c>
      <c r="AE839" s="31">
        <f>'BASE '!AG839/'BASE '!AA839</f>
        <v>0.16936468549371775</v>
      </c>
      <c r="AF839" s="31">
        <f>'BASE '!AA839/'BASE '!G839</f>
        <v>0.47880171906792623</v>
      </c>
      <c r="DV839" s="5"/>
      <c r="DW839" s="5"/>
      <c r="DX839" s="5"/>
      <c r="DY839" s="5"/>
      <c r="DZ839" s="5"/>
      <c r="EA839" s="5"/>
      <c r="EB839" s="5"/>
    </row>
    <row r="840" spans="1:132">
      <c r="A840" t="s">
        <v>1909</v>
      </c>
      <c r="B840" t="s">
        <v>1908</v>
      </c>
      <c r="C840" t="s">
        <v>1910</v>
      </c>
      <c r="D840" s="31">
        <f>'BASE '!Z840/'BASE '!AA840</f>
        <v>1727.8770640648011</v>
      </c>
      <c r="E840" s="31">
        <f>'BASE '!AA840/'BASE '!CV840</f>
        <v>10.609375</v>
      </c>
      <c r="F840" s="31">
        <f>'BASE '!Z840/'BASE '!CV840</f>
        <v>18331.695726562499</v>
      </c>
      <c r="G840" s="31">
        <f>SUM(OTEs!D840:K840,OTEs!M840,OTEs!N840,OTEs!O840,OTEs!Q840)/'BASE '!AA840</f>
        <v>0.1561119293078056</v>
      </c>
      <c r="H840" s="31">
        <f>OTEs!D840/OTEs!$T840</f>
        <v>0.25822669104204754</v>
      </c>
      <c r="I840" s="31">
        <f>OTEs!E840/OTEs!$T840</f>
        <v>0</v>
      </c>
      <c r="J840" s="31">
        <f>OTEs!F840/OTEs!$T840</f>
        <v>0.13802559414990859</v>
      </c>
      <c r="K840" s="31">
        <f>OTEs!G840/OTEs!$T840</f>
        <v>0</v>
      </c>
      <c r="L840" s="31">
        <f>OTEs!H840/OTEs!$T840</f>
        <v>0.26919561243144424</v>
      </c>
      <c r="M840" s="31">
        <f>OTEs!I840/OTEs!$T840</f>
        <v>3.6563071297989032E-2</v>
      </c>
      <c r="N840" s="31">
        <f>OTEs!J840/OTEs!$T840</f>
        <v>0</v>
      </c>
      <c r="O840" s="31">
        <f>OTEs!K840/OTEs!$T840</f>
        <v>5.4844606946983544E-2</v>
      </c>
      <c r="P840" s="31">
        <f>OTEs!L840/OTEs!$T840</f>
        <v>8.226691042047532E-2</v>
      </c>
      <c r="Q840" s="31">
        <f>OTEs!M840/OTEs!$T840</f>
        <v>0</v>
      </c>
      <c r="R840" s="31">
        <f>OTEs!N840/OTEs!$T840</f>
        <v>0</v>
      </c>
      <c r="S840" s="31">
        <f>OTEs!O840/OTEs!$T840</f>
        <v>0</v>
      </c>
      <c r="T840" s="31">
        <f>OTEs!P840/OTEs!$T840</f>
        <v>1.8281535648994516E-2</v>
      </c>
      <c r="U840" s="31">
        <f>OTEs!Q840/OTEs!$T840</f>
        <v>1.8281535648994516E-2</v>
      </c>
      <c r="V840" s="31">
        <f>OTEs!R840/OTEs!$T840</f>
        <v>5.5301645338208402E-2</v>
      </c>
      <c r="W840" s="31">
        <f>OTEs!S840/OTEs!$T840</f>
        <v>6.901279707495428E-2</v>
      </c>
      <c r="X840" s="31">
        <f>SUM('BASE '!AH840:AK840)/'BASE '!AA840</f>
        <v>0.33321060382916051</v>
      </c>
      <c r="Y840" s="31">
        <f>'BASE '!AH840/SUM('BASE '!$AH840:$AK840)</f>
        <v>0.95193370165745861</v>
      </c>
      <c r="Z840" s="31">
        <f>'BASE '!AI840/SUM('BASE '!$AH840:$AK840)</f>
        <v>1.6022099447513812E-2</v>
      </c>
      <c r="AA840" s="31">
        <f>'BASE '!AJ840/SUM('BASE '!$AH840:$AK840)</f>
        <v>2.3204419889502764E-2</v>
      </c>
      <c r="AB840" s="31">
        <f>'BASE '!AK840/SUM('BASE '!$AH840:$AK840)</f>
        <v>8.8397790055248626E-3</v>
      </c>
      <c r="AC840" s="31">
        <f>'BASE '!AB840/'BASE '!AA840</f>
        <v>0.3217047128129602</v>
      </c>
      <c r="AD840" s="31">
        <f>'BASE '!AF840/'BASE '!AA840</f>
        <v>5.6240795287187034E-2</v>
      </c>
      <c r="AE840" s="31">
        <f>'BASE '!AG840/'BASE '!AA840</f>
        <v>0.60382916053019142</v>
      </c>
      <c r="AF840" s="31">
        <f>'BASE '!AA840/'BASE '!G840</f>
        <v>0.10144754925966495</v>
      </c>
      <c r="DV840" s="5"/>
      <c r="DW840" s="5"/>
      <c r="DX840" s="5"/>
      <c r="DY840" s="5"/>
      <c r="DZ840" s="5"/>
      <c r="EA840" s="5"/>
      <c r="EB840" s="5"/>
    </row>
    <row r="841" spans="1:132">
      <c r="A841" t="s">
        <v>1911</v>
      </c>
      <c r="B841" t="s">
        <v>1908</v>
      </c>
      <c r="C841" t="s">
        <v>1912</v>
      </c>
      <c r="D841" s="31">
        <f>'BASE '!Z841/'BASE '!AA841</f>
        <v>5875.0027332113932</v>
      </c>
      <c r="E841" s="31">
        <f>'BASE '!AA841/'BASE '!CV841</f>
        <v>5.4119191919191918</v>
      </c>
      <c r="F841" s="31">
        <f>'BASE '!Z841/'BASE '!CV841</f>
        <v>31795.040044444446</v>
      </c>
      <c r="G841" s="31">
        <f>SUM(OTEs!D841:K841,OTEs!M841,OTEs!N841,OTEs!O841,OTEs!Q841)/'BASE '!AA841</f>
        <v>0.68641357771224509</v>
      </c>
      <c r="H841" s="31">
        <f>OTEs!D841/OTEs!$T841</f>
        <v>9.6029812240217866E-2</v>
      </c>
      <c r="I841" s="31">
        <f>OTEs!E841/OTEs!$T841</f>
        <v>0</v>
      </c>
      <c r="J841" s="31">
        <f>OTEs!F841/OTEs!$T841</f>
        <v>0.41617261912517756</v>
      </c>
      <c r="K841" s="31">
        <f>OTEs!G841/OTEs!$T841</f>
        <v>2.6111769841166428E-2</v>
      </c>
      <c r="L841" s="31">
        <f>OTEs!H841/OTEs!$T841</f>
        <v>4.9682723754674453E-2</v>
      </c>
      <c r="M841" s="31">
        <f>OTEs!I841/OTEs!$T841</f>
        <v>3.0880685890002212E-2</v>
      </c>
      <c r="N841" s="31">
        <f>OTEs!J841/OTEs!$T841</f>
        <v>0</v>
      </c>
      <c r="O841" s="31">
        <f>OTEs!K841/OTEs!$T841</f>
        <v>0</v>
      </c>
      <c r="P841" s="31">
        <f>OTEs!L841/OTEs!$T841</f>
        <v>9.4726829713213528E-3</v>
      </c>
      <c r="Q841" s="31">
        <f>OTEs!M841/OTEs!$T841</f>
        <v>9.1860268153804048E-2</v>
      </c>
      <c r="R841" s="31">
        <f>OTEs!N841/OTEs!$T841</f>
        <v>5.0946616805868632E-3</v>
      </c>
      <c r="S841" s="31">
        <f>OTEs!O841/OTEs!$T841</f>
        <v>2.4365773254980652E-3</v>
      </c>
      <c r="T841" s="31">
        <f>OTEs!P841/OTEs!$T841</f>
        <v>7.6224477829752307E-3</v>
      </c>
      <c r="U841" s="31">
        <f>OTEs!Q841/OTEs!$T841</f>
        <v>5.2119301080172516E-4</v>
      </c>
      <c r="V841" s="31">
        <f>OTEs!R841/OTEs!$T841</f>
        <v>0.23987908322149398</v>
      </c>
      <c r="W841" s="31">
        <f>OTEs!S841/OTEs!$T841</f>
        <v>2.4235475002280221E-2</v>
      </c>
      <c r="X841" s="31">
        <f>SUM('BASE '!AH841:AK841)/'BASE '!AA841</f>
        <v>0.66283424788781475</v>
      </c>
      <c r="Y841" s="31">
        <f>'BASE '!AH841/SUM('BASE '!$AH841:$AK841)</f>
        <v>0.90989299793504774</v>
      </c>
      <c r="Z841" s="31">
        <f>'BASE '!AI841/SUM('BASE '!$AH841:$AK841)</f>
        <v>3.5291909142106247E-2</v>
      </c>
      <c r="AA841" s="31">
        <f>'BASE '!AJ841/SUM('BASE '!$AH841:$AK841)</f>
        <v>6.7580251548714091E-3</v>
      </c>
      <c r="AB841" s="31">
        <f>'BASE '!AK841/SUM('BASE '!$AH841:$AK841)</f>
        <v>4.8057067767974471E-2</v>
      </c>
      <c r="AC841" s="31">
        <f>'BASE '!AB841/'BASE '!AA841</f>
        <v>0.84707653638931402</v>
      </c>
      <c r="AD841" s="31">
        <f>'BASE '!AF841/'BASE '!AA841</f>
        <v>5.1003521345826031E-2</v>
      </c>
      <c r="AE841" s="31">
        <f>'BASE '!AG841/'BASE '!AA841</f>
        <v>8.8966864509064672E-2</v>
      </c>
      <c r="AF841" s="31">
        <f>'BASE '!AA841/'BASE '!G841</f>
        <v>0.21217351100863463</v>
      </c>
      <c r="DV841" s="5"/>
      <c r="DW841" s="5"/>
      <c r="DX841" s="5"/>
      <c r="DY841" s="5"/>
      <c r="DZ841" s="5"/>
      <c r="EA841" s="5"/>
      <c r="EB841" s="5"/>
    </row>
    <row r="842" spans="1:132">
      <c r="A842" t="s">
        <v>1913</v>
      </c>
      <c r="B842" t="s">
        <v>1908</v>
      </c>
      <c r="C842" t="s">
        <v>1914</v>
      </c>
      <c r="D842" s="31">
        <f>'BASE '!Z842/'BASE '!AA842</f>
        <v>3789.8346892788736</v>
      </c>
      <c r="E842" s="31">
        <f>'BASE '!AA842/'BASE '!CV842</f>
        <v>12.662296195652175</v>
      </c>
      <c r="F842" s="31">
        <f>'BASE '!Z842/'BASE '!CV842</f>
        <v>47988.009368206527</v>
      </c>
      <c r="G842" s="31">
        <f>SUM(OTEs!D842:K842,OTEs!M842,OTEs!N842,OTEs!O842,OTEs!Q842)/'BASE '!AA842</f>
        <v>0.95922506156479181</v>
      </c>
      <c r="H842" s="31">
        <f>OTEs!D842/OTEs!$T842</f>
        <v>0.28093059266945897</v>
      </c>
      <c r="I842" s="31">
        <f>OTEs!E842/OTEs!$T842</f>
        <v>1.5054653769846604E-2</v>
      </c>
      <c r="J842" s="31">
        <f>OTEs!F842/OTEs!$T842</f>
        <v>9.4091586061541277E-2</v>
      </c>
      <c r="K842" s="31">
        <f>OTEs!G842/OTEs!$T842</f>
        <v>6.9896606788573526E-2</v>
      </c>
      <c r="L842" s="31">
        <f>OTEs!H842/OTEs!$T842</f>
        <v>1.3382511868981499E-2</v>
      </c>
      <c r="M842" s="31">
        <f>OTEs!I842/OTEs!$T842</f>
        <v>4.032496545494626E-3</v>
      </c>
      <c r="N842" s="31">
        <f>OTEs!J842/OTEs!$T842</f>
        <v>0</v>
      </c>
      <c r="O842" s="31">
        <f>OTEs!K842/OTEs!$T842</f>
        <v>0</v>
      </c>
      <c r="P842" s="31">
        <f>OTEs!L842/OTEs!$T842</f>
        <v>0</v>
      </c>
      <c r="Q842" s="31">
        <f>OTEs!M842/OTEs!$T842</f>
        <v>6.9896606788573522E-3</v>
      </c>
      <c r="R842" s="31">
        <f>OTEs!N842/OTEs!$T842</f>
        <v>0.47690992478049782</v>
      </c>
      <c r="S842" s="31">
        <f>OTEs!O842/OTEs!$T842</f>
        <v>0</v>
      </c>
      <c r="T842" s="31">
        <f>OTEs!P842/OTEs!$T842</f>
        <v>0</v>
      </c>
      <c r="U842" s="31">
        <f>OTEs!Q842/OTEs!$T842</f>
        <v>0</v>
      </c>
      <c r="V842" s="31">
        <f>OTEs!R842/OTEs!$T842</f>
        <v>3.8711966836748414E-2</v>
      </c>
      <c r="W842" s="31">
        <f>OTEs!S842/OTEs!$T842</f>
        <v>0</v>
      </c>
      <c r="X842" s="31">
        <f>SUM('BASE '!AH842:AK842)/'BASE '!AA842</f>
        <v>0.51714425207496151</v>
      </c>
      <c r="Y842" s="31">
        <f>'BASE '!AH842/SUM('BASE '!$AH842:$AK842)</f>
        <v>0.94190268700072621</v>
      </c>
      <c r="Z842" s="31">
        <f>'BASE '!AI842/SUM('BASE '!$AH842:$AK842)</f>
        <v>0</v>
      </c>
      <c r="AA842" s="31">
        <f>'BASE '!AJ842/SUM('BASE '!$AH842:$AK842)</f>
        <v>0</v>
      </c>
      <c r="AB842" s="31">
        <f>'BASE '!AK842/SUM('BASE '!$AH842:$AK842)</f>
        <v>5.8097312999273787E-2</v>
      </c>
      <c r="AC842" s="31">
        <f>'BASE '!AB842/'BASE '!AA842</f>
        <v>0.540536190440423</v>
      </c>
      <c r="AD842" s="31">
        <f>'BASE '!AF842/'BASE '!AA842</f>
        <v>5.6923960104941808E-2</v>
      </c>
      <c r="AE842" s="31">
        <f>'BASE '!AG842/'BASE '!AA842</f>
        <v>0.402384260873764</v>
      </c>
      <c r="AF842" s="31">
        <f>'BASE '!AA842/'BASE '!G842</f>
        <v>0.37571015079314402</v>
      </c>
      <c r="DV842" s="5"/>
      <c r="DW842" s="5"/>
      <c r="DX842" s="5"/>
      <c r="DY842" s="5"/>
      <c r="DZ842" s="5"/>
      <c r="EA842" s="5"/>
      <c r="EB842" s="5"/>
    </row>
    <row r="843" spans="1:132">
      <c r="A843" t="s">
        <v>1915</v>
      </c>
      <c r="B843" t="s">
        <v>1908</v>
      </c>
      <c r="C843" t="s">
        <v>1908</v>
      </c>
      <c r="D843" s="31">
        <f>'BASE '!Z843/'BASE '!AA843</f>
        <v>3731.6847722311581</v>
      </c>
      <c r="E843" s="31">
        <f>'BASE '!AA843/'BASE '!CV843</f>
        <v>14.770424242424241</v>
      </c>
      <c r="F843" s="31">
        <f>'BASE '!Z843/'BASE '!CV843</f>
        <v>55118.567224848484</v>
      </c>
      <c r="G843" s="31">
        <f>SUM(OTEs!D843:K843,OTEs!M843,OTEs!N843,OTEs!O843,OTEs!Q843)/'BASE '!AA843</f>
        <v>0.929806492909664</v>
      </c>
      <c r="H843" s="31">
        <f>OTEs!D843/OTEs!$T843</f>
        <v>0.1624383688142077</v>
      </c>
      <c r="I843" s="31">
        <f>OTEs!E843/OTEs!$T843</f>
        <v>0.18256847451478322</v>
      </c>
      <c r="J843" s="31">
        <f>OTEs!F843/OTEs!$T843</f>
        <v>0.37485777418663319</v>
      </c>
      <c r="K843" s="31">
        <f>OTEs!G843/OTEs!$T843</f>
        <v>1.3068284880365415E-2</v>
      </c>
      <c r="L843" s="31">
        <f>OTEs!H843/OTEs!$T843</f>
        <v>8.2449746879277076E-4</v>
      </c>
      <c r="M843" s="31">
        <f>OTEs!I843/OTEs!$T843</f>
        <v>1.236746203189156E-3</v>
      </c>
      <c r="N843" s="31">
        <f>OTEs!J843/OTEs!$T843</f>
        <v>0</v>
      </c>
      <c r="O843" s="31">
        <f>OTEs!K843/OTEs!$T843</f>
        <v>0</v>
      </c>
      <c r="P843" s="31">
        <f>OTEs!L843/OTEs!$T843</f>
        <v>4.1224873439638538E-4</v>
      </c>
      <c r="Q843" s="31">
        <f>OTEs!M843/OTEs!$T843</f>
        <v>0</v>
      </c>
      <c r="R843" s="31">
        <f>OTEs!N843/OTEs!$T843</f>
        <v>0.19847715317513973</v>
      </c>
      <c r="S843" s="31">
        <f>OTEs!O843/OTEs!$T843</f>
        <v>7.0494533581781898E-4</v>
      </c>
      <c r="T843" s="31">
        <f>OTEs!P843/OTEs!$T843</f>
        <v>5.1819665913625645E-3</v>
      </c>
      <c r="U843" s="31">
        <f>OTEs!Q843/OTEs!$T843</f>
        <v>0</v>
      </c>
      <c r="V843" s="31">
        <f>OTEs!R843/OTEs!$T843</f>
        <v>5.2809062876176961E-2</v>
      </c>
      <c r="W843" s="31">
        <f>OTEs!S843/OTEs!$T843</f>
        <v>7.4204772191349367E-3</v>
      </c>
      <c r="X843" s="31">
        <f>SUM('BASE '!AH843:AK843)/'BASE '!AA843</f>
        <v>0.23675485819327732</v>
      </c>
      <c r="Y843" s="31">
        <f>'BASE '!AH843/SUM('BASE '!$AH843:$AK843)</f>
        <v>0.87781629116117854</v>
      </c>
      <c r="Z843" s="31">
        <f>'BASE '!AI843/SUM('BASE '!$AH843:$AK843)</f>
        <v>4.3674176776429811E-2</v>
      </c>
      <c r="AA843" s="31">
        <f>'BASE '!AJ843/SUM('BASE '!$AH843:$AK843)</f>
        <v>2.2530329289428075E-3</v>
      </c>
      <c r="AB843" s="31">
        <f>'BASE '!AK843/SUM('BASE '!$AH843:$AK843)</f>
        <v>7.6256499133448868E-2</v>
      </c>
      <c r="AC843" s="31">
        <f>'BASE '!AB843/'BASE '!AA843</f>
        <v>0.72308298319327735</v>
      </c>
      <c r="AD843" s="31">
        <f>'BASE '!AF843/'BASE '!AA843</f>
        <v>8.2556460084033615E-3</v>
      </c>
      <c r="AE843" s="31">
        <f>'BASE '!AG843/'BASE '!AA843</f>
        <v>0.26767249868697479</v>
      </c>
      <c r="AF843" s="31">
        <f>'BASE '!AA843/'BASE '!G843</f>
        <v>0.73053720845322678</v>
      </c>
      <c r="DV843" s="5"/>
      <c r="DW843" s="5"/>
      <c r="DX843" s="5"/>
      <c r="DY843" s="5"/>
      <c r="DZ843" s="5"/>
      <c r="EA843" s="5"/>
      <c r="EB843" s="5"/>
    </row>
    <row r="844" spans="1:132">
      <c r="A844" t="s">
        <v>1916</v>
      </c>
      <c r="B844" t="s">
        <v>1908</v>
      </c>
      <c r="C844" t="s">
        <v>1917</v>
      </c>
      <c r="D844" s="31">
        <f>'BASE '!Z844/'BASE '!AA844</f>
        <v>2360.7995345099666</v>
      </c>
      <c r="E844" s="31">
        <f>'BASE '!AA844/'BASE '!CV844</f>
        <v>12.727272727272727</v>
      </c>
      <c r="F844" s="31">
        <f>'BASE '!Z844/'BASE '!CV844</f>
        <v>30046.539530126847</v>
      </c>
      <c r="G844" s="31">
        <f>SUM(OTEs!D844:K844,OTEs!M844,OTEs!N844,OTEs!O844,OTEs!Q844)/'BASE '!AA844</f>
        <v>0.52364202657807313</v>
      </c>
      <c r="H844" s="31">
        <f>OTEs!D844/OTEs!$T844</f>
        <v>0.28741731975919776</v>
      </c>
      <c r="I844" s="31">
        <f>OTEs!E844/OTEs!$T844</f>
        <v>1.1972183777266436E-2</v>
      </c>
      <c r="J844" s="31">
        <f>OTEs!F844/OTEs!$T844</f>
        <v>0.1711852461939494</v>
      </c>
      <c r="K844" s="31">
        <f>OTEs!G844/OTEs!$T844</f>
        <v>4.0323333871091001E-2</v>
      </c>
      <c r="L844" s="31">
        <f>OTEs!H844/OTEs!$T844</f>
        <v>7.1068920720368852E-3</v>
      </c>
      <c r="M844" s="31">
        <f>OTEs!I844/OTEs!$T844</f>
        <v>1.42222750545541E-3</v>
      </c>
      <c r="N844" s="31">
        <f>OTEs!J844/OTEs!$T844</f>
        <v>0</v>
      </c>
      <c r="O844" s="31">
        <f>OTEs!K844/OTEs!$T844</f>
        <v>0</v>
      </c>
      <c r="P844" s="31">
        <f>OTEs!L844/OTEs!$T844</f>
        <v>0</v>
      </c>
      <c r="Q844" s="31">
        <f>OTEs!M844/OTEs!$T844</f>
        <v>0</v>
      </c>
      <c r="R844" s="31">
        <f>OTEs!N844/OTEs!$T844</f>
        <v>1.2048601971589412E-2</v>
      </c>
      <c r="S844" s="31">
        <f>OTEs!O844/OTEs!$T844</f>
        <v>3.8463824475898551E-3</v>
      </c>
      <c r="T844" s="31">
        <f>OTEs!P844/OTEs!$T844</f>
        <v>4.8016098766270705E-3</v>
      </c>
      <c r="U844" s="31">
        <f>OTEs!Q844/OTEs!$T844</f>
        <v>0</v>
      </c>
      <c r="V844" s="31">
        <f>OTEs!R844/OTEs!$T844</f>
        <v>0.26311633396449102</v>
      </c>
      <c r="W844" s="31">
        <f>OTEs!S844/OTEs!$T844</f>
        <v>0.19675986856070576</v>
      </c>
      <c r="X844" s="31">
        <f>SUM('BASE '!AH844:AK844)/'BASE '!AA844</f>
        <v>0.1163621262458472</v>
      </c>
      <c r="Y844" s="31">
        <f>'BASE '!AH844/SUM('BASE '!$AH844:$AK844)</f>
        <v>0.71912919343326187</v>
      </c>
      <c r="Z844" s="31">
        <f>'BASE '!AI844/SUM('BASE '!$AH844:$AK844)</f>
        <v>6.5310492505353313E-2</v>
      </c>
      <c r="AA844" s="31">
        <f>'BASE '!AJ844/SUM('BASE '!$AH844:$AK844)</f>
        <v>9.9928622412562441E-3</v>
      </c>
      <c r="AB844" s="31">
        <f>'BASE '!AK844/SUM('BASE '!$AH844:$AK844)</f>
        <v>0.20556745182012845</v>
      </c>
      <c r="AC844" s="31">
        <f>'BASE '!AB844/'BASE '!AA844</f>
        <v>0.68049418604651168</v>
      </c>
      <c r="AD844" s="31">
        <f>'BASE '!AF844/'BASE '!AA844</f>
        <v>4.9248338870431896E-2</v>
      </c>
      <c r="AE844" s="31">
        <f>'BASE '!AG844/'BASE '!AA844</f>
        <v>0.26638289036544854</v>
      </c>
      <c r="AF844" s="31">
        <f>'BASE '!AA844/'BASE '!G844</f>
        <v>0.62653718730059083</v>
      </c>
      <c r="DV844" s="5"/>
      <c r="DW844" s="5"/>
      <c r="DX844" s="5"/>
      <c r="DY844" s="5"/>
      <c r="DZ844" s="5"/>
      <c r="EA844" s="5"/>
      <c r="EB844" s="5"/>
    </row>
    <row r="845" spans="1:132">
      <c r="A845" t="s">
        <v>1918</v>
      </c>
      <c r="B845" t="s">
        <v>1908</v>
      </c>
      <c r="C845" t="s">
        <v>1919</v>
      </c>
      <c r="D845" s="31">
        <f>'BASE '!Z845/'BASE '!AA845</f>
        <v>1920.2542719583601</v>
      </c>
      <c r="E845" s="31">
        <f>'BASE '!AA845/'BASE '!CV845</f>
        <v>4.5744047619047619</v>
      </c>
      <c r="F845" s="31">
        <f>'BASE '!Z845/'BASE '!CV845</f>
        <v>8784.0202857142849</v>
      </c>
      <c r="G845" s="31">
        <f>SUM(OTEs!D845:K845,OTEs!M845,OTEs!N845,OTEs!O845,OTEs!Q845)/'BASE '!AA845</f>
        <v>0.58750813272608982</v>
      </c>
      <c r="H845" s="31">
        <f>OTEs!D845/OTEs!$T845</f>
        <v>8.4770823065549519E-2</v>
      </c>
      <c r="I845" s="31">
        <f>OTEs!E845/OTEs!$T845</f>
        <v>0.15475603745687527</v>
      </c>
      <c r="J845" s="31">
        <f>OTEs!F845/OTEs!$T845</f>
        <v>0.34647609659930995</v>
      </c>
      <c r="K845" s="31">
        <f>OTEs!G845/OTEs!$T845</f>
        <v>0</v>
      </c>
      <c r="L845" s="31">
        <f>OTEs!H845/OTEs!$T845</f>
        <v>0.21241991128634788</v>
      </c>
      <c r="M845" s="31">
        <f>OTEs!I845/OTEs!$T845</f>
        <v>2.8585510103499256E-2</v>
      </c>
      <c r="N845" s="31">
        <f>OTEs!J845/OTEs!$T845</f>
        <v>0</v>
      </c>
      <c r="O845" s="31">
        <f>OTEs!K845/OTEs!$T845</f>
        <v>0</v>
      </c>
      <c r="P845" s="31">
        <f>OTEs!L845/OTEs!$T845</f>
        <v>0</v>
      </c>
      <c r="Q845" s="31">
        <f>OTEs!M845/OTEs!$T845</f>
        <v>0</v>
      </c>
      <c r="R845" s="31">
        <f>OTEs!N845/OTEs!$T845</f>
        <v>0</v>
      </c>
      <c r="S845" s="31">
        <f>OTEs!O845/OTEs!$T845</f>
        <v>6.3085263676688014E-2</v>
      </c>
      <c r="T845" s="31">
        <f>OTEs!P845/OTEs!$T845</f>
        <v>6.8999507146377509E-2</v>
      </c>
      <c r="U845" s="31">
        <f>OTEs!Q845/OTEs!$T845</f>
        <v>0</v>
      </c>
      <c r="V845" s="31">
        <f>OTEs!R845/OTEs!$T845</f>
        <v>1.922129127649088E-2</v>
      </c>
      <c r="W845" s="31">
        <f>OTEs!S845/OTEs!$T845</f>
        <v>2.1685559388861506E-2</v>
      </c>
      <c r="X845" s="31">
        <f>SUM('BASE '!AH845:AK845)/'BASE '!AA845</f>
        <v>0.29603122966818474</v>
      </c>
      <c r="Y845" s="31">
        <f>'BASE '!AH845/SUM('BASE '!$AH845:$AK845)</f>
        <v>0</v>
      </c>
      <c r="Z845" s="31">
        <f>'BASE '!AI845/SUM('BASE '!$AH845:$AK845)</f>
        <v>0.83956043956043958</v>
      </c>
      <c r="AA845" s="31">
        <f>'BASE '!AJ845/SUM('BASE '!$AH845:$AK845)</f>
        <v>0.16043956043956042</v>
      </c>
      <c r="AB845" s="31">
        <f>'BASE '!AK845/SUM('BASE '!$AH845:$AK845)</f>
        <v>0</v>
      </c>
      <c r="AC845" s="31">
        <f>'BASE '!AB845/'BASE '!AA845</f>
        <v>0.9141184124918672</v>
      </c>
      <c r="AD845" s="31">
        <f>'BASE '!AF845/'BASE '!AA845</f>
        <v>4.9446974625894591E-2</v>
      </c>
      <c r="AE845" s="31">
        <f>'BASE '!AG845/'BASE '!AA845</f>
        <v>1.0409889394925178E-2</v>
      </c>
      <c r="AF845" s="31">
        <f>'BASE '!AA845/'BASE '!G845</f>
        <v>4.9415649747388261E-2</v>
      </c>
      <c r="DV845" s="5"/>
      <c r="DW845" s="5"/>
      <c r="DX845" s="5"/>
      <c r="DY845" s="5"/>
      <c r="DZ845" s="5"/>
      <c r="EA845" s="5"/>
      <c r="EB845" s="5"/>
    </row>
    <row r="846" spans="1:132">
      <c r="A846" t="s">
        <v>1922</v>
      </c>
      <c r="B846" t="s">
        <v>1921</v>
      </c>
      <c r="C846" t="s">
        <v>1923</v>
      </c>
      <c r="D846" s="31">
        <f>'BASE '!Z846/'BASE '!AA846</f>
        <v>1264.945170950585</v>
      </c>
      <c r="E846" s="31">
        <f>'BASE '!AA846/'BASE '!CV846</f>
        <v>9.7504132231404945</v>
      </c>
      <c r="F846" s="31">
        <f>'BASE '!Z846/'BASE '!CV846</f>
        <v>12333.738121384296</v>
      </c>
      <c r="G846" s="31">
        <f>SUM(OTEs!D846:K846,OTEs!M846,OTEs!N846,OTEs!O846,OTEs!Q846)/'BASE '!AA846</f>
        <v>0.79198804882183427</v>
      </c>
      <c r="H846" s="31">
        <f>OTEs!D846/OTEs!$T846</f>
        <v>0.2315673289183223</v>
      </c>
      <c r="I846" s="31">
        <f>OTEs!E846/OTEs!$T846</f>
        <v>0</v>
      </c>
      <c r="J846" s="31">
        <f>OTEs!F846/OTEs!$T846</f>
        <v>4.2163355408388517E-2</v>
      </c>
      <c r="K846" s="31">
        <f>OTEs!G846/OTEs!$T846</f>
        <v>0</v>
      </c>
      <c r="L846" s="31">
        <f>OTEs!H846/OTEs!$T846</f>
        <v>2.5967802724384856E-2</v>
      </c>
      <c r="M846" s="31">
        <f>OTEs!I846/OTEs!$T846</f>
        <v>0</v>
      </c>
      <c r="N846" s="31">
        <f>OTEs!J846/OTEs!$T846</f>
        <v>1.0768319603725837E-2</v>
      </c>
      <c r="O846" s="31">
        <f>OTEs!K846/OTEs!$T846</f>
        <v>0.15751359500349971</v>
      </c>
      <c r="P846" s="31">
        <f>OTEs!L846/OTEs!$T846</f>
        <v>8.2178431055833723E-2</v>
      </c>
      <c r="Q846" s="31">
        <f>OTEs!M846/OTEs!$T846</f>
        <v>4.7246002261347113E-2</v>
      </c>
      <c r="R846" s="31">
        <f>OTEs!N846/OTEs!$T846</f>
        <v>2.6624670220212136E-2</v>
      </c>
      <c r="S846" s="31">
        <f>OTEs!O846/OTEs!$T846</f>
        <v>4.0994992731384267E-2</v>
      </c>
      <c r="T846" s="31">
        <f>OTEs!P846/OTEs!$T846</f>
        <v>2.7136165401389109E-3</v>
      </c>
      <c r="U846" s="31">
        <f>OTEs!Q846/OTEs!$T846</f>
        <v>0.22209659182684541</v>
      </c>
      <c r="V846" s="31">
        <f>OTEs!R846/OTEs!$T846</f>
        <v>7.8958703494319687E-2</v>
      </c>
      <c r="W846" s="31">
        <f>OTEs!S846/OTEs!$T846</f>
        <v>3.1206590211597475E-2</v>
      </c>
      <c r="X846" s="31">
        <f>SUM('BASE '!AH846:AK846)/'BASE '!AA846</f>
        <v>0.25184353280216981</v>
      </c>
      <c r="Y846" s="31">
        <f>'BASE '!AH846/SUM('BASE '!$AH846:$AK846)</f>
        <v>0.495793016407236</v>
      </c>
      <c r="Z846" s="31">
        <f>'BASE '!AI846/SUM('BASE '!$AH846:$AK846)</f>
        <v>0.12599915860328145</v>
      </c>
      <c r="AA846" s="31">
        <f>'BASE '!AJ846/SUM('BASE '!$AH846:$AK846)</f>
        <v>0.35633151030710986</v>
      </c>
      <c r="AB846" s="31">
        <f>'BASE '!AK846/SUM('BASE '!$AH846:$AK846)</f>
        <v>2.1876314682372739E-2</v>
      </c>
      <c r="AC846" s="31">
        <f>'BASE '!AB846/'BASE '!AA846</f>
        <v>0.4896115867096118</v>
      </c>
      <c r="AD846" s="31">
        <f>'BASE '!AF846/'BASE '!AA846</f>
        <v>0.26897037633497201</v>
      </c>
      <c r="AE846" s="31">
        <f>'BASE '!AG846/'BASE '!AA846</f>
        <v>0.23791108662485166</v>
      </c>
      <c r="AF846" s="31">
        <f>'BASE '!AA846/'BASE '!G846</f>
        <v>0.79686020602300167</v>
      </c>
      <c r="DV846" s="5"/>
      <c r="DW846" s="5"/>
      <c r="DX846" s="5"/>
      <c r="DY846" s="5"/>
      <c r="DZ846" s="5"/>
      <c r="EA846" s="5"/>
      <c r="EB846" s="5"/>
    </row>
    <row r="847" spans="1:132">
      <c r="A847" t="s">
        <v>1924</v>
      </c>
      <c r="B847" t="s">
        <v>1921</v>
      </c>
      <c r="C847" t="s">
        <v>1925</v>
      </c>
      <c r="D847" s="31">
        <f>'BASE '!Z847/'BASE '!AA847</f>
        <v>717.93057972380643</v>
      </c>
      <c r="E847" s="31">
        <f>'BASE '!AA847/'BASE '!CV847</f>
        <v>5.3175438596491222</v>
      </c>
      <c r="F847" s="31">
        <f>'BASE '!Z847/'BASE '!CV847</f>
        <v>3817.6273458646619</v>
      </c>
      <c r="G847" s="31">
        <f>SUM(OTEs!D847:K847,OTEs!M847,OTEs!N847,OTEs!O847,OTEs!Q847)/'BASE '!AA847</f>
        <v>0.60328981477117405</v>
      </c>
      <c r="H847" s="31">
        <f>OTEs!D847/OTEs!$T847</f>
        <v>0</v>
      </c>
      <c r="I847" s="31">
        <f>OTEs!E847/OTEs!$T847</f>
        <v>0</v>
      </c>
      <c r="J847" s="31">
        <f>OTEs!F847/OTEs!$T847</f>
        <v>0</v>
      </c>
      <c r="K847" s="31">
        <f>OTEs!G847/OTEs!$T847</f>
        <v>0</v>
      </c>
      <c r="L847" s="31">
        <f>OTEs!H847/OTEs!$T847</f>
        <v>0</v>
      </c>
      <c r="M847" s="31">
        <f>OTEs!I847/OTEs!$T847</f>
        <v>5.2489714853170668E-3</v>
      </c>
      <c r="N847" s="31">
        <f>OTEs!J847/OTEs!$T847</f>
        <v>0</v>
      </c>
      <c r="O847" s="31">
        <f>OTEs!K847/OTEs!$T847</f>
        <v>0.53260509764978481</v>
      </c>
      <c r="P847" s="31">
        <f>OTEs!L847/OTEs!$T847</f>
        <v>7.5826358348701939E-2</v>
      </c>
      <c r="Q847" s="31">
        <f>OTEs!M847/OTEs!$T847</f>
        <v>1.428098548257436E-2</v>
      </c>
      <c r="R847" s="31">
        <f>OTEs!N847/OTEs!$T847</f>
        <v>0</v>
      </c>
      <c r="S847" s="31">
        <f>OTEs!O847/OTEs!$T847</f>
        <v>1.7827587837518324E-2</v>
      </c>
      <c r="T847" s="31">
        <f>OTEs!P847/OTEs!$T847</f>
        <v>1.8395044214309358E-2</v>
      </c>
      <c r="U847" s="31">
        <f>OTEs!Q847/OTEs!$T847</f>
        <v>3.532415945524188E-2</v>
      </c>
      <c r="V847" s="31">
        <f>OTEs!R847/OTEs!$T847</f>
        <v>2.32657114484324E-2</v>
      </c>
      <c r="W847" s="31">
        <f>OTEs!S847/OTEs!$T847</f>
        <v>0.27722608407811983</v>
      </c>
      <c r="X847" s="31">
        <f>SUM('BASE '!AH847:AK847)/'BASE '!AA847</f>
        <v>0.18970636753546685</v>
      </c>
      <c r="Y847" s="31">
        <f>'BASE '!AH847/SUM('BASE '!$AH847:$AK847)</f>
        <v>0.32298136645962733</v>
      </c>
      <c r="Z847" s="31">
        <f>'BASE '!AI847/SUM('BASE '!$AH847:$AK847)</f>
        <v>0.39006211180124223</v>
      </c>
      <c r="AA847" s="31">
        <f>'BASE '!AJ847/SUM('BASE '!$AH847:$AK847)</f>
        <v>0.19751552795031058</v>
      </c>
      <c r="AB847" s="31">
        <f>'BASE '!AK847/SUM('BASE '!$AH847:$AK847)</f>
        <v>8.9440993788819881E-2</v>
      </c>
      <c r="AC847" s="31">
        <f>'BASE '!AB847/'BASE '!AA847</f>
        <v>0.16390158834896545</v>
      </c>
      <c r="AD847" s="31">
        <f>'BASE '!AF847/'BASE '!AA847</f>
        <v>0.7244190978931988</v>
      </c>
      <c r="AE847" s="31">
        <f>'BASE '!AG847/'BASE '!AA847</f>
        <v>0.1091106188433803</v>
      </c>
      <c r="AF847" s="31">
        <f>'BASE '!AA847/'BASE '!G847</f>
        <v>0.18910451867249867</v>
      </c>
      <c r="DV847" s="5"/>
      <c r="DW847" s="5"/>
      <c r="DX847" s="5"/>
      <c r="DY847" s="5"/>
      <c r="DZ847" s="5"/>
      <c r="EA847" s="5"/>
      <c r="EB847" s="5"/>
    </row>
    <row r="848" spans="1:132">
      <c r="A848" t="s">
        <v>1926</v>
      </c>
      <c r="B848" t="s">
        <v>1921</v>
      </c>
      <c r="C848" t="s">
        <v>1927</v>
      </c>
      <c r="D848" s="31">
        <f>'BASE '!Z848/'BASE '!AA848</f>
        <v>1297.5571390238495</v>
      </c>
      <c r="E848" s="31">
        <f>'BASE '!AA848/'BASE '!CV848</f>
        <v>8.9769485903814257</v>
      </c>
      <c r="F848" s="31">
        <f>'BASE '!Z848/'BASE '!CV848</f>
        <v>11648.103730099503</v>
      </c>
      <c r="G848" s="31">
        <f>SUM(OTEs!D848:K848,OTEs!M848,OTEs!N848,OTEs!O848,OTEs!Q848)/'BASE '!AA848</f>
        <v>0.7685753080489921</v>
      </c>
      <c r="H848" s="31">
        <f>OTEs!D848/OTEs!$T848</f>
        <v>0.17938103686181747</v>
      </c>
      <c r="I848" s="31">
        <f>OTEs!E848/OTEs!$T848</f>
        <v>0</v>
      </c>
      <c r="J848" s="31">
        <f>OTEs!F848/OTEs!$T848</f>
        <v>0.13911045083247997</v>
      </c>
      <c r="K848" s="31">
        <f>OTEs!G848/OTEs!$T848</f>
        <v>3.6539691239609027E-3</v>
      </c>
      <c r="L848" s="31">
        <f>OTEs!H848/OTEs!$T848</f>
        <v>1.9072757256253819E-2</v>
      </c>
      <c r="M848" s="31">
        <f>OTEs!I848/OTEs!$T848</f>
        <v>3.5481963335304554E-3</v>
      </c>
      <c r="N848" s="31">
        <f>OTEs!J848/OTEs!$T848</f>
        <v>2.4039270552374359E-3</v>
      </c>
      <c r="O848" s="31">
        <f>OTEs!K848/OTEs!$T848</f>
        <v>0.39066218574663569</v>
      </c>
      <c r="P848" s="31">
        <f>OTEs!L848/OTEs!$T848</f>
        <v>2.6577817522705095E-2</v>
      </c>
      <c r="Q848" s="31">
        <f>OTEs!M848/OTEs!$T848</f>
        <v>6.7790742957695696E-4</v>
      </c>
      <c r="R848" s="31">
        <f>OTEs!N848/OTEs!$T848</f>
        <v>5.8343309630612572E-2</v>
      </c>
      <c r="S848" s="31">
        <f>OTEs!O848/OTEs!$T848</f>
        <v>3.2453015245705388E-3</v>
      </c>
      <c r="T848" s="31">
        <f>OTEs!P848/OTEs!$T848</f>
        <v>2.1962277576649217E-2</v>
      </c>
      <c r="U848" s="31">
        <f>OTEs!Q848/OTEs!$T848</f>
        <v>0</v>
      </c>
      <c r="V848" s="31">
        <f>OTEs!R848/OTEs!$T848</f>
        <v>0.10591221819965095</v>
      </c>
      <c r="W848" s="31">
        <f>OTEs!S848/OTEs!$T848</f>
        <v>4.5448644906318968E-2</v>
      </c>
      <c r="X848" s="31">
        <f>SUM('BASE '!AH848:AK848)/'BASE '!AA848</f>
        <v>5.9208217102953931E-2</v>
      </c>
      <c r="Y848" s="31">
        <f>'BASE '!AH848/SUM('BASE '!$AH848:$AK848)</f>
        <v>0.5499219968798752</v>
      </c>
      <c r="Z848" s="31">
        <f>'BASE '!AI848/SUM('BASE '!$AH848:$AK848)</f>
        <v>0.33229329173166933</v>
      </c>
      <c r="AA848" s="31">
        <f>'BASE '!AJ848/SUM('BASE '!$AH848:$AK848)</f>
        <v>1.1700468018720749E-2</v>
      </c>
      <c r="AB848" s="31">
        <f>'BASE '!AK848/SUM('BASE '!$AH848:$AK848)</f>
        <v>0.10608424336973479</v>
      </c>
      <c r="AC848" s="31">
        <f>'BASE '!AB848/'BASE '!AA848</f>
        <v>0.49499824499824491</v>
      </c>
      <c r="AD848" s="31">
        <f>'BASE '!AF848/'BASE '!AA848</f>
        <v>0.41095213463634511</v>
      </c>
      <c r="AE848" s="31">
        <f>'BASE '!AG848/'BASE '!AA848</f>
        <v>8.9537418484786899E-2</v>
      </c>
      <c r="AF848" s="31">
        <f>'BASE '!AA848/'BASE '!G848</f>
        <v>0.68295275382551457</v>
      </c>
      <c r="DV848" s="5"/>
      <c r="DW848" s="5"/>
      <c r="DX848" s="5"/>
      <c r="DY848" s="5"/>
      <c r="DZ848" s="5"/>
      <c r="EA848" s="5"/>
      <c r="EB848" s="5"/>
    </row>
    <row r="849" spans="1:132">
      <c r="A849" t="s">
        <v>1928</v>
      </c>
      <c r="B849" t="s">
        <v>1921</v>
      </c>
      <c r="C849" t="s">
        <v>1929</v>
      </c>
      <c r="D849" s="31">
        <f>'BASE '!Z849/'BASE '!AA849</f>
        <v>4077.879013979958</v>
      </c>
      <c r="E849" s="31">
        <f>'BASE '!AA849/'BASE '!CV849</f>
        <v>5.0730125523012557</v>
      </c>
      <c r="F849" s="31">
        <f>'BASE '!Z849/'BASE '!CV849</f>
        <v>20687.131424686195</v>
      </c>
      <c r="G849" s="31">
        <f>SUM(OTEs!D849:K849,OTEs!M849,OTEs!N849,OTEs!O849,OTEs!Q849)/'BASE '!AA849</f>
        <v>0.64925799591146605</v>
      </c>
      <c r="H849" s="31">
        <f>OTEs!D849/OTEs!$T849</f>
        <v>7.1104116521631788E-2</v>
      </c>
      <c r="I849" s="31">
        <f>OTEs!E849/OTEs!$T849</f>
        <v>0</v>
      </c>
      <c r="J849" s="31">
        <f>OTEs!F849/OTEs!$T849</f>
        <v>4.1831759550700488E-2</v>
      </c>
      <c r="K849" s="31">
        <f>OTEs!G849/OTEs!$T849</f>
        <v>1.0800469048941554E-3</v>
      </c>
      <c r="L849" s="31">
        <f>OTEs!H849/OTEs!$T849</f>
        <v>2.8865024995371226E-2</v>
      </c>
      <c r="M849" s="31">
        <f>OTEs!I849/OTEs!$T849</f>
        <v>5.9742023082145282E-3</v>
      </c>
      <c r="N849" s="31">
        <f>OTEs!J849/OTEs!$T849</f>
        <v>6.0729494538048507E-3</v>
      </c>
      <c r="O849" s="31">
        <f>OTEs!K849/OTEs!$T849</f>
        <v>0.35665000308584832</v>
      </c>
      <c r="P849" s="31">
        <f>OTEs!L849/OTEs!$T849</f>
        <v>7.2363142627908411E-2</v>
      </c>
      <c r="Q849" s="31">
        <f>OTEs!M849/OTEs!$T849</f>
        <v>4.672591495402087E-2</v>
      </c>
      <c r="R849" s="31">
        <f>OTEs!N849/OTEs!$T849</f>
        <v>2.3563537616490774E-2</v>
      </c>
      <c r="S849" s="31">
        <f>OTEs!O849/OTEs!$T849</f>
        <v>6.3167314694809601E-2</v>
      </c>
      <c r="T849" s="31">
        <f>OTEs!P849/OTEs!$T849</f>
        <v>5.8631117694254151E-2</v>
      </c>
      <c r="U849" s="31">
        <f>OTEs!Q849/OTEs!$T849</f>
        <v>3.5129297043757328E-2</v>
      </c>
      <c r="V849" s="31">
        <f>OTEs!R849/OTEs!$T849</f>
        <v>4.3769672282910572E-2</v>
      </c>
      <c r="W849" s="31">
        <f>OTEs!S849/OTEs!$T849</f>
        <v>0.14507190026538297</v>
      </c>
      <c r="X849" s="31">
        <f>SUM('BASE '!AH849:AK849)/'BASE '!AA849</f>
        <v>0.4949835928432984</v>
      </c>
      <c r="Y849" s="31">
        <f>'BASE '!AH849/SUM('BASE '!$AH849:$AK849)</f>
        <v>0.74767912401809089</v>
      </c>
      <c r="Z849" s="31">
        <f>'BASE '!AI849/SUM('BASE '!$AH849:$AK849)</f>
        <v>0.15389193049273983</v>
      </c>
      <c r="AA849" s="31">
        <f>'BASE '!AJ849/SUM('BASE '!$AH849:$AK849)</f>
        <v>9.3668174244227562E-2</v>
      </c>
      <c r="AB849" s="31">
        <f>'BASE '!AK849/SUM('BASE '!$AH849:$AK849)</f>
        <v>4.7607712449416802E-3</v>
      </c>
      <c r="AC849" s="31">
        <f>'BASE '!AB849/'BASE '!AA849</f>
        <v>0.32830219802878469</v>
      </c>
      <c r="AD849" s="31">
        <f>'BASE '!AF849/'BASE '!AA849</f>
        <v>0.53874386572642174</v>
      </c>
      <c r="AE849" s="31">
        <f>'BASE '!AG849/'BASE '!AA849</f>
        <v>0.1183553960988082</v>
      </c>
      <c r="AF849" s="31">
        <f>'BASE '!AA849/'BASE '!G849</f>
        <v>0.16038328673252089</v>
      </c>
      <c r="DV849" s="5"/>
      <c r="DW849" s="5"/>
      <c r="DX849" s="5"/>
      <c r="DY849" s="5"/>
      <c r="DZ849" s="5"/>
      <c r="EA849" s="5"/>
      <c r="EB849" s="5"/>
    </row>
    <row r="850" spans="1:132">
      <c r="A850" t="s">
        <v>1930</v>
      </c>
      <c r="B850" t="s">
        <v>1921</v>
      </c>
      <c r="C850" t="s">
        <v>1931</v>
      </c>
      <c r="D850" s="31">
        <f>'BASE '!Z850/'BASE '!AA850</f>
        <v>4859.3916795033319</v>
      </c>
      <c r="E850" s="31">
        <f>'BASE '!AA850/'BASE '!CV850</f>
        <v>9.5881693648816917</v>
      </c>
      <c r="F850" s="31">
        <f>'BASE '!Z850/'BASE '!CV850</f>
        <v>46592.670433374842</v>
      </c>
      <c r="G850" s="31">
        <f>SUM(OTEs!D850:K850,OTEs!M850,OTEs!N850,OTEs!O850,OTEs!Q850)/'BASE '!AA850</f>
        <v>0.78374657436390316</v>
      </c>
      <c r="H850" s="31">
        <f>OTEs!D850/OTEs!$T850</f>
        <v>0.11262690355329949</v>
      </c>
      <c r="I850" s="31">
        <f>OTEs!E850/OTEs!$T850</f>
        <v>0</v>
      </c>
      <c r="J850" s="31">
        <f>OTEs!F850/OTEs!$T850</f>
        <v>1.2161590524534687E-3</v>
      </c>
      <c r="K850" s="31">
        <f>OTEs!G850/OTEs!$T850</f>
        <v>0</v>
      </c>
      <c r="L850" s="31">
        <f>OTEs!H850/OTEs!$T850</f>
        <v>0.47603373519458547</v>
      </c>
      <c r="M850" s="31">
        <f>OTEs!I850/OTEs!$T850</f>
        <v>7.8389382402707288E-3</v>
      </c>
      <c r="N850" s="31">
        <f>OTEs!J850/OTEs!$T850</f>
        <v>0</v>
      </c>
      <c r="O850" s="31">
        <f>OTEs!K850/OTEs!$T850</f>
        <v>4.3213303722504225E-2</v>
      </c>
      <c r="P850" s="31">
        <f>OTEs!L850/OTEs!$T850</f>
        <v>4.1124682741116747E-2</v>
      </c>
      <c r="Q850" s="31">
        <f>OTEs!M850/OTEs!$T850</f>
        <v>0.15598561759729271</v>
      </c>
      <c r="R850" s="31">
        <f>OTEs!N850/OTEs!$T850</f>
        <v>3.965736040609137E-4</v>
      </c>
      <c r="S850" s="31">
        <f>OTEs!O850/OTEs!$T850</f>
        <v>3.7013536379018613E-4</v>
      </c>
      <c r="T850" s="31">
        <f>OTEs!P850/OTEs!$T850</f>
        <v>4.7456641285956004E-3</v>
      </c>
      <c r="U850" s="31">
        <f>OTEs!Q850/OTEs!$T850</f>
        <v>0</v>
      </c>
      <c r="V850" s="31">
        <f>OTEs!R850/OTEs!$T850</f>
        <v>0.14276649746192893</v>
      </c>
      <c r="W850" s="31">
        <f>OTEs!S850/OTEs!$T850</f>
        <v>1.3681789340101521E-2</v>
      </c>
      <c r="X850" s="31">
        <f>SUM('BASE '!AH850:AK850)/'BASE '!AA850</f>
        <v>0.85072668943929974</v>
      </c>
      <c r="Y850" s="31">
        <f>'BASE '!AH850/SUM('BASE '!$AH850:$AK850)</f>
        <v>0.91893129770992366</v>
      </c>
      <c r="Z850" s="31">
        <f>'BASE '!AI850/SUM('BASE '!$AH850:$AK850)</f>
        <v>6.1679389312977097E-2</v>
      </c>
      <c r="AA850" s="31">
        <f>'BASE '!AJ850/SUM('BASE '!$AH850:$AK850)</f>
        <v>1.0687022900763357E-3</v>
      </c>
      <c r="AB850" s="31">
        <f>'BASE '!AK850/SUM('BASE '!$AH850:$AK850)</f>
        <v>1.8320610687022901E-2</v>
      </c>
      <c r="AC850" s="31">
        <f>'BASE '!AB850/'BASE '!AA850</f>
        <v>0.1817827594716403</v>
      </c>
      <c r="AD850" s="31">
        <f>'BASE '!AF850/'BASE '!AA850</f>
        <v>0.5989765303339265</v>
      </c>
      <c r="AE850" s="31">
        <f>'BASE '!AG850/'BASE '!AA850</f>
        <v>0.21679892977283649</v>
      </c>
      <c r="AF850" s="31">
        <f>'BASE '!AA850/'BASE '!G850</f>
        <v>0.67212080080744141</v>
      </c>
      <c r="DV850" s="5"/>
      <c r="DW850" s="5"/>
      <c r="DX850" s="5"/>
      <c r="DY850" s="5"/>
      <c r="DZ850" s="5"/>
      <c r="EA850" s="5"/>
      <c r="EB850" s="5"/>
    </row>
    <row r="851" spans="1:132">
      <c r="A851" t="s">
        <v>1932</v>
      </c>
      <c r="B851" t="s">
        <v>1921</v>
      </c>
      <c r="C851" t="s">
        <v>1321</v>
      </c>
      <c r="D851" s="31">
        <f>'BASE '!Z851/'BASE '!AA851</f>
        <v>10049.769853168827</v>
      </c>
      <c r="E851" s="31">
        <f>'BASE '!AA851/'BASE '!CV851</f>
        <v>5.3765217391304345</v>
      </c>
      <c r="F851" s="31">
        <f>'BASE '!Z851/'BASE '!CV851</f>
        <v>54032.806088819882</v>
      </c>
      <c r="G851" s="31">
        <f>SUM(OTEs!D851:K851,OTEs!M851,OTEs!N851,OTEs!O851,OTEs!Q851)/'BASE '!AA851</f>
        <v>0.78647674499202902</v>
      </c>
      <c r="H851" s="31">
        <f>OTEs!D851/OTEs!$T851</f>
        <v>0.14965058803477069</v>
      </c>
      <c r="I851" s="31">
        <f>OTEs!E851/OTEs!$T851</f>
        <v>0</v>
      </c>
      <c r="J851" s="31">
        <f>OTEs!F851/OTEs!$T851</f>
        <v>0</v>
      </c>
      <c r="K851" s="31">
        <f>OTEs!G851/OTEs!$T851</f>
        <v>1.416003461341794E-2</v>
      </c>
      <c r="L851" s="31">
        <f>OTEs!H851/OTEs!$T851</f>
        <v>0.36865912338896817</v>
      </c>
      <c r="M851" s="31">
        <f>OTEs!I851/OTEs!$T851</f>
        <v>2.818895779523016E-2</v>
      </c>
      <c r="N851" s="31">
        <f>OTEs!J851/OTEs!$T851</f>
        <v>1.0620025960063454E-2</v>
      </c>
      <c r="O851" s="31">
        <f>OTEs!K851/OTEs!$T851</f>
        <v>0.19593292339159044</v>
      </c>
      <c r="P851" s="31">
        <f>OTEs!L851/OTEs!$T851</f>
        <v>7.5021961164793927E-2</v>
      </c>
      <c r="Q851" s="31">
        <f>OTEs!M851/OTEs!$T851</f>
        <v>0</v>
      </c>
      <c r="R851" s="31">
        <f>OTEs!N851/OTEs!$T851</f>
        <v>8.6009099133353403E-2</v>
      </c>
      <c r="S851" s="31">
        <f>OTEs!O851/OTEs!$T851</f>
        <v>1.0882248823274898E-3</v>
      </c>
      <c r="T851" s="31">
        <f>OTEs!P851/OTEs!$T851</f>
        <v>9.6104679366993979E-3</v>
      </c>
      <c r="U851" s="31">
        <f>OTEs!Q851/OTEs!$T851</f>
        <v>3.8284538028870725E-2</v>
      </c>
      <c r="V851" s="31">
        <f>OTEs!R851/OTEs!$T851</f>
        <v>1.5667816076883737E-2</v>
      </c>
      <c r="W851" s="31">
        <f>OTEs!S851/OTEs!$T851</f>
        <v>7.106239593030114E-3</v>
      </c>
      <c r="X851" s="31">
        <f>SUM('BASE '!AH851:AK851)/'BASE '!AA851</f>
        <v>0.26200873362445415</v>
      </c>
      <c r="Y851" s="31">
        <f>'BASE '!AH851/SUM('BASE '!$AH851:$AK851)</f>
        <v>0.7742504409171076</v>
      </c>
      <c r="Z851" s="31">
        <f>'BASE '!AI851/SUM('BASE '!$AH851:$AK851)</f>
        <v>6.261022927689594E-2</v>
      </c>
      <c r="AA851" s="31">
        <f>'BASE '!AJ851/SUM('BASE '!$AH851:$AK851)</f>
        <v>9.2592592592592601E-2</v>
      </c>
      <c r="AB851" s="31">
        <f>'BASE '!AK851/SUM('BASE '!$AH851:$AK851)</f>
        <v>7.054673721340389E-2</v>
      </c>
      <c r="AC851" s="31">
        <f>'BASE '!AB851/'BASE '!AA851</f>
        <v>0.46305538226935605</v>
      </c>
      <c r="AD851" s="31">
        <f>'BASE '!AF851/'BASE '!AA851</f>
        <v>0.42986529886093205</v>
      </c>
      <c r="AE851" s="31">
        <f>'BASE '!AG851/'BASE '!AA851</f>
        <v>0.10248145837665487</v>
      </c>
      <c r="AF851" s="31">
        <f>'BASE '!AA851/'BASE '!G851</f>
        <v>0.21205997151463313</v>
      </c>
      <c r="DV851" s="5"/>
      <c r="DW851" s="5"/>
      <c r="DX851" s="5"/>
      <c r="DY851" s="5"/>
      <c r="DZ851" s="5"/>
      <c r="EA851" s="5"/>
      <c r="EB851" s="5"/>
    </row>
    <row r="852" spans="1:132">
      <c r="A852" t="s">
        <v>1933</v>
      </c>
      <c r="B852" t="s">
        <v>1921</v>
      </c>
      <c r="C852" t="s">
        <v>1934</v>
      </c>
      <c r="D852" s="31">
        <f>'BASE '!Z852/'BASE '!AA852</f>
        <v>617.09616883840067</v>
      </c>
      <c r="E852" s="31">
        <f>'BASE '!AA852/'BASE '!CV852</f>
        <v>3.7412500000000004</v>
      </c>
      <c r="F852" s="31">
        <f>'BASE '!Z852/'BASE '!CV852</f>
        <v>2308.7110416666669</v>
      </c>
      <c r="G852" s="31">
        <f>SUM(OTEs!D852:K852,OTEs!M852,OTEs!N852,OTEs!O852,OTEs!Q852)/'BASE '!AA852</f>
        <v>0.72023610647065373</v>
      </c>
      <c r="H852" s="31">
        <f>OTEs!D852/OTEs!$T852</f>
        <v>0</v>
      </c>
      <c r="I852" s="31">
        <f>OTEs!E852/OTEs!$T852</f>
        <v>0</v>
      </c>
      <c r="J852" s="31">
        <f>OTEs!F852/OTEs!$T852</f>
        <v>0</v>
      </c>
      <c r="K852" s="31">
        <f>OTEs!G852/OTEs!$T852</f>
        <v>0</v>
      </c>
      <c r="L852" s="31">
        <f>OTEs!H852/OTEs!$T852</f>
        <v>0.29925381445595278</v>
      </c>
      <c r="M852" s="31">
        <f>OTEs!I852/OTEs!$T852</f>
        <v>1.3698630136986301E-2</v>
      </c>
      <c r="N852" s="31">
        <f>OTEs!J852/OTEs!$T852</f>
        <v>0</v>
      </c>
      <c r="O852" s="31">
        <f>OTEs!K852/OTEs!$T852</f>
        <v>0.40728366187771464</v>
      </c>
      <c r="P852" s="31">
        <f>OTEs!L852/OTEs!$T852</f>
        <v>0.26673348925270074</v>
      </c>
      <c r="Q852" s="31">
        <f>OTEs!M852/OTEs!$T852</f>
        <v>0</v>
      </c>
      <c r="R852" s="31">
        <f>OTEs!N852/OTEs!$T852</f>
        <v>0</v>
      </c>
      <c r="S852" s="31">
        <f>OTEs!O852/OTEs!$T852</f>
        <v>0</v>
      </c>
      <c r="T852" s="31">
        <f>OTEs!P852/OTEs!$T852</f>
        <v>0</v>
      </c>
      <c r="U852" s="31">
        <f>OTEs!Q852/OTEs!$T852</f>
        <v>0</v>
      </c>
      <c r="V852" s="31">
        <f>OTEs!R852/OTEs!$T852</f>
        <v>0</v>
      </c>
      <c r="W852" s="31">
        <f>OTEs!S852/OTEs!$T852</f>
        <v>1.3030404276645504E-2</v>
      </c>
      <c r="X852" s="31">
        <f>SUM('BASE '!AH852:AK852)/'BASE '!AA852</f>
        <v>1.1137097672346585E-2</v>
      </c>
      <c r="Y852" s="31">
        <f>'BASE '!AH852/SUM('BASE '!$AH852:$AK852)</f>
        <v>1</v>
      </c>
      <c r="Z852" s="31">
        <f>'BASE '!AI852/SUM('BASE '!$AH852:$AK852)</f>
        <v>0</v>
      </c>
      <c r="AA852" s="31">
        <f>'BASE '!AJ852/SUM('BASE '!$AH852:$AK852)</f>
        <v>0</v>
      </c>
      <c r="AB852" s="31">
        <f>'BASE '!AK852/SUM('BASE '!$AH852:$AK852)</f>
        <v>0</v>
      </c>
      <c r="AC852" s="31">
        <f>'BASE '!AB852/'BASE '!AA852</f>
        <v>0.20458848424100678</v>
      </c>
      <c r="AD852" s="31">
        <f>'BASE '!AF852/'BASE '!AA852</f>
        <v>0.77503062701859893</v>
      </c>
      <c r="AE852" s="31">
        <f>'BASE '!AG852/'BASE '!AA852</f>
        <v>0</v>
      </c>
      <c r="AF852" s="31">
        <f>'BASE '!AA852/'BASE '!G852</f>
        <v>0.14246896121841809</v>
      </c>
      <c r="DV852" s="5"/>
      <c r="DW852" s="5"/>
      <c r="DX852" s="5"/>
      <c r="DY852" s="5"/>
      <c r="DZ852" s="5"/>
      <c r="EA852" s="5"/>
      <c r="EB852" s="5"/>
    </row>
    <row r="853" spans="1:132">
      <c r="A853" t="s">
        <v>1935</v>
      </c>
      <c r="B853" t="s">
        <v>1921</v>
      </c>
      <c r="C853" t="s">
        <v>1936</v>
      </c>
      <c r="D853" s="31">
        <f>'BASE '!Z853/'BASE '!AA853</f>
        <v>753.46744318181823</v>
      </c>
      <c r="E853" s="31">
        <f>'BASE '!AA853/'BASE '!CV853</f>
        <v>3.4470809792843689</v>
      </c>
      <c r="F853" s="31">
        <f>'BASE '!Z853/'BASE '!CV853</f>
        <v>2597.2632919020716</v>
      </c>
      <c r="G853" s="31">
        <f>SUM(OTEs!D853:K853,OTEs!M853,OTEs!N853,OTEs!O853,OTEs!Q853)/'BASE '!AA853</f>
        <v>0.39144449300699308</v>
      </c>
      <c r="H853" s="31">
        <f>OTEs!D853/OTEs!$T853</f>
        <v>4.6813887718875985E-2</v>
      </c>
      <c r="I853" s="31">
        <f>OTEs!E853/OTEs!$T853</f>
        <v>0</v>
      </c>
      <c r="J853" s="31">
        <f>OTEs!F853/OTEs!$T853</f>
        <v>0</v>
      </c>
      <c r="K853" s="31">
        <f>OTEs!G853/OTEs!$T853</f>
        <v>0</v>
      </c>
      <c r="L853" s="31">
        <f>OTEs!H853/OTEs!$T853</f>
        <v>6.5587580480173302E-3</v>
      </c>
      <c r="M853" s="31">
        <f>OTEs!I853/OTEs!$T853</f>
        <v>0</v>
      </c>
      <c r="N853" s="31">
        <f>OTEs!J853/OTEs!$T853</f>
        <v>2.7318129851374932E-2</v>
      </c>
      <c r="O853" s="31">
        <f>OTEs!K853/OTEs!$T853</f>
        <v>0.3322101209459053</v>
      </c>
      <c r="P853" s="31">
        <f>OTEs!L853/OTEs!$T853</f>
        <v>0.19670256934833624</v>
      </c>
      <c r="Q853" s="31">
        <f>OTEs!M853/OTEs!$T853</f>
        <v>0</v>
      </c>
      <c r="R853" s="31">
        <f>OTEs!N853/OTEs!$T853</f>
        <v>0</v>
      </c>
      <c r="S853" s="31">
        <f>OTEs!O853/OTEs!$T853</f>
        <v>1.8232143931644504E-2</v>
      </c>
      <c r="T853" s="31">
        <f>OTEs!P853/OTEs!$T853</f>
        <v>5.6080389915157354E-2</v>
      </c>
      <c r="U853" s="31">
        <f>OTEs!Q853/OTEs!$T853</f>
        <v>0</v>
      </c>
      <c r="V853" s="31">
        <f>OTEs!R853/OTEs!$T853</f>
        <v>0.12473674709669656</v>
      </c>
      <c r="W853" s="31">
        <f>OTEs!S853/OTEs!$T853</f>
        <v>0.19134725314399181</v>
      </c>
      <c r="X853" s="31">
        <f>SUM('BASE '!AH853:AK853)/'BASE '!AA853</f>
        <v>0.10653409090909091</v>
      </c>
      <c r="Y853" s="31">
        <f>'BASE '!AH853/SUM('BASE '!$AH853:$AK853)</f>
        <v>0</v>
      </c>
      <c r="Z853" s="31">
        <f>'BASE '!AI853/SUM('BASE '!$AH853:$AK853)</f>
        <v>0.94871794871794868</v>
      </c>
      <c r="AA853" s="31">
        <f>'BASE '!AJ853/SUM('BASE '!$AH853:$AK853)</f>
        <v>1.0256410256410256E-2</v>
      </c>
      <c r="AB853" s="31">
        <f>'BASE '!AK853/SUM('BASE '!$AH853:$AK853)</f>
        <v>4.1025641025641026E-2</v>
      </c>
      <c r="AC853" s="31">
        <f>'BASE '!AB853/'BASE '!AA853</f>
        <v>0.45197770979020985</v>
      </c>
      <c r="AD853" s="31">
        <f>'BASE '!AF853/'BASE '!AA853</f>
        <v>0.50622814685314688</v>
      </c>
      <c r="AE853" s="31">
        <f>'BASE '!AG853/'BASE '!AA853</f>
        <v>0</v>
      </c>
      <c r="AF853" s="31">
        <f>'BASE '!AA853/'BASE '!G853</f>
        <v>0.15225615667798692</v>
      </c>
      <c r="DV853" s="5"/>
      <c r="DW853" s="5"/>
      <c r="DX853" s="5"/>
      <c r="DY853" s="5"/>
      <c r="DZ853" s="5"/>
      <c r="EA853" s="5"/>
      <c r="EB853" s="5"/>
    </row>
    <row r="854" spans="1:132">
      <c r="A854" t="s">
        <v>1937</v>
      </c>
      <c r="B854" t="s">
        <v>1921</v>
      </c>
      <c r="C854" t="s">
        <v>1938</v>
      </c>
      <c r="D854" s="31">
        <f>'BASE '!Z854/'BASE '!AA854</f>
        <v>527.05146835889298</v>
      </c>
      <c r="E854" s="31">
        <f>'BASE '!AA854/'BASE '!CV854</f>
        <v>25.213333333333335</v>
      </c>
      <c r="F854" s="31">
        <f>'BASE '!Z854/'BASE '!CV854</f>
        <v>13288.724355555556</v>
      </c>
      <c r="G854" s="31">
        <f>SUM(OTEs!D854:K854,OTEs!M854,OTEs!N854,OTEs!O854,OTEs!Q854)/'BASE '!AA854</f>
        <v>0.82366766555026738</v>
      </c>
      <c r="H854" s="31">
        <f>OTEs!D854/OTEs!$T854</f>
        <v>0.61562260592845786</v>
      </c>
      <c r="I854" s="31">
        <f>OTEs!E854/OTEs!$T854</f>
        <v>0</v>
      </c>
      <c r="J854" s="31">
        <f>OTEs!F854/OTEs!$T854</f>
        <v>0</v>
      </c>
      <c r="K854" s="31">
        <f>OTEs!G854/OTEs!$T854</f>
        <v>0</v>
      </c>
      <c r="L854" s="31">
        <f>OTEs!H854/OTEs!$T854</f>
        <v>0</v>
      </c>
      <c r="M854" s="31">
        <f>OTEs!I854/OTEs!$T854</f>
        <v>0</v>
      </c>
      <c r="N854" s="31">
        <f>OTEs!J854/OTEs!$T854</f>
        <v>0</v>
      </c>
      <c r="O854" s="31">
        <f>OTEs!K854/OTEs!$T854</f>
        <v>0.16774706818315752</v>
      </c>
      <c r="P854" s="31">
        <f>OTEs!L854/OTEs!$T854</f>
        <v>1.5469385349755437E-2</v>
      </c>
      <c r="Q854" s="31">
        <f>OTEs!M854/OTEs!$T854</f>
        <v>0</v>
      </c>
      <c r="R854" s="31">
        <f>OTEs!N854/OTEs!$T854</f>
        <v>0</v>
      </c>
      <c r="S854" s="31">
        <f>OTEs!O854/OTEs!$T854</f>
        <v>4.2724969061229301E-2</v>
      </c>
      <c r="T854" s="31">
        <f>OTEs!P854/OTEs!$T854</f>
        <v>2.3572396723436854E-2</v>
      </c>
      <c r="U854" s="31">
        <f>OTEs!Q854/OTEs!$T854</f>
        <v>0</v>
      </c>
      <c r="V854" s="31">
        <f>OTEs!R854/OTEs!$T854</f>
        <v>0.13486357475396313</v>
      </c>
      <c r="W854" s="31">
        <f>OTEs!S854/OTEs!$T854</f>
        <v>0</v>
      </c>
      <c r="X854" s="31">
        <f>SUM('BASE '!AH854:AK854)/'BASE '!AA854</f>
        <v>1.8802514836359363E-2</v>
      </c>
      <c r="Y854" s="31">
        <f>'BASE '!AH854/SUM('BASE '!$AH854:$AK854)</f>
        <v>0</v>
      </c>
      <c r="Z854" s="31">
        <f>'BASE '!AI854/SUM('BASE '!$AH854:$AK854)</f>
        <v>0.25</v>
      </c>
      <c r="AA854" s="31">
        <f>'BASE '!AJ854/SUM('BASE '!$AH854:$AK854)</f>
        <v>0</v>
      </c>
      <c r="AB854" s="31">
        <f>'BASE '!AK854/SUM('BASE '!$AH854:$AK854)</f>
        <v>0.74999999999999989</v>
      </c>
      <c r="AC854" s="31">
        <f>'BASE '!AB854/'BASE '!AA854</f>
        <v>0.76676067924084845</v>
      </c>
      <c r="AD854" s="31">
        <f>'BASE '!AF854/'BASE '!AA854</f>
        <v>0.22824490275574358</v>
      </c>
      <c r="AE854" s="31">
        <f>'BASE '!AG854/'BASE '!AA854</f>
        <v>4.0542922615899877E-3</v>
      </c>
      <c r="AF854" s="31">
        <f>'BASE '!AA854/'BASE '!G854</f>
        <v>0.76449928917358756</v>
      </c>
      <c r="DV854" s="5"/>
      <c r="DW854" s="5"/>
      <c r="DX854" s="5"/>
      <c r="DY854" s="5"/>
      <c r="DZ854" s="5"/>
      <c r="EA854" s="5"/>
      <c r="EB854" s="5"/>
    </row>
    <row r="855" spans="1:132">
      <c r="A855" t="s">
        <v>1939</v>
      </c>
      <c r="B855" t="s">
        <v>1921</v>
      </c>
      <c r="C855" t="s">
        <v>1940</v>
      </c>
      <c r="D855" s="31">
        <f>'BASE '!Z855/'BASE '!AA855</f>
        <v>1598.5956561279759</v>
      </c>
      <c r="E855" s="31">
        <f>'BASE '!AA855/'BASE '!CV855</f>
        <v>2.6253306878306875</v>
      </c>
      <c r="F855" s="31">
        <f>'BASE '!Z855/'BASE '!CV855</f>
        <v>4196.8422334656079</v>
      </c>
      <c r="G855" s="31">
        <f>SUM(OTEs!D855:K855,OTEs!M855,OTEs!N855,OTEs!O855,OTEs!Q855)/'BASE '!AA855</f>
        <v>0.69220304824285173</v>
      </c>
      <c r="H855" s="31">
        <f>OTEs!D855/OTEs!$T855</f>
        <v>0.14848627944802981</v>
      </c>
      <c r="I855" s="31">
        <f>OTEs!E855/OTEs!$T855</f>
        <v>0</v>
      </c>
      <c r="J855" s="31">
        <f>OTEs!F855/OTEs!$T855</f>
        <v>7.4243139724014903E-2</v>
      </c>
      <c r="K855" s="31">
        <f>OTEs!G855/OTEs!$T855</f>
        <v>0</v>
      </c>
      <c r="L855" s="31">
        <f>OTEs!H855/OTEs!$T855</f>
        <v>1.8364027493572591E-2</v>
      </c>
      <c r="M855" s="31">
        <f>OTEs!I855/OTEs!$T855</f>
        <v>2.6234324990817987E-2</v>
      </c>
      <c r="N855" s="31">
        <f>OTEs!J855/OTEs!$T855</f>
        <v>0</v>
      </c>
      <c r="O855" s="31">
        <f>OTEs!K855/OTEs!$T855</f>
        <v>0.31210976441576155</v>
      </c>
      <c r="P855" s="31">
        <f>OTEs!L855/OTEs!$T855</f>
        <v>7.3429875649299536E-2</v>
      </c>
      <c r="Q855" s="31">
        <f>OTEs!M855/OTEs!$T855</f>
        <v>8.1169001521590844E-2</v>
      </c>
      <c r="R855" s="31">
        <f>OTEs!N855/OTEs!$T855</f>
        <v>0</v>
      </c>
      <c r="S855" s="31">
        <f>OTEs!O855/OTEs!$T855</f>
        <v>6.0155307203945643E-2</v>
      </c>
      <c r="T855" s="31">
        <f>OTEs!P855/OTEs!$T855</f>
        <v>2.891022613988142E-2</v>
      </c>
      <c r="U855" s="31">
        <f>OTEs!Q855/OTEs!$T855</f>
        <v>7.870297497245396E-5</v>
      </c>
      <c r="V855" s="31">
        <f>OTEs!R855/OTEs!$T855</f>
        <v>6.8340416601080853E-2</v>
      </c>
      <c r="W855" s="31">
        <f>OTEs!S855/OTEs!$T855</f>
        <v>0.10847893383703237</v>
      </c>
      <c r="X855" s="31">
        <f>SUM('BASE '!AH855:AK855)/'BASE '!AA855</f>
        <v>0.28744174329260608</v>
      </c>
      <c r="Y855" s="31">
        <f>'BASE '!AH855/SUM('BASE '!$AH855:$AK855)</f>
        <v>0.72830850131463631</v>
      </c>
      <c r="Z855" s="31">
        <f>'BASE '!AI855/SUM('BASE '!$AH855:$AK855)</f>
        <v>0.23751095530236641</v>
      </c>
      <c r="AA855" s="31">
        <f>'BASE '!AJ855/SUM('BASE '!$AH855:$AK855)</f>
        <v>2.7169149868536378E-2</v>
      </c>
      <c r="AB855" s="31">
        <f>'BASE '!AK855/SUM('BASE '!$AH855:$AK855)</f>
        <v>7.011393514461001E-3</v>
      </c>
      <c r="AC855" s="31">
        <f>'BASE '!AB855/'BASE '!AA855</f>
        <v>0.52117395137926692</v>
      </c>
      <c r="AD855" s="31">
        <f>'BASE '!AF855/'BASE '!AA855</f>
        <v>0.42758533820380401</v>
      </c>
      <c r="AE855" s="31">
        <f>'BASE '!AG855/'BASE '!AA855</f>
        <v>3.9047739009950878E-2</v>
      </c>
      <c r="AF855" s="31">
        <f>'BASE '!AA855/'BASE '!G855</f>
        <v>0.47134020304961421</v>
      </c>
      <c r="DV855" s="5"/>
      <c r="DW855" s="5"/>
      <c r="DX855" s="5"/>
      <c r="DY855" s="5"/>
      <c r="DZ855" s="5"/>
      <c r="EA855" s="5"/>
      <c r="EB855" s="5"/>
    </row>
    <row r="856" spans="1:132">
      <c r="A856" t="s">
        <v>1941</v>
      </c>
      <c r="B856" t="s">
        <v>1921</v>
      </c>
      <c r="C856" t="s">
        <v>211</v>
      </c>
      <c r="D856" s="31">
        <f>'BASE '!Z856/'BASE '!AA856</f>
        <v>642.82788645994879</v>
      </c>
      <c r="E856" s="31">
        <f>'BASE '!AA856/'BASE '!CV856</f>
        <v>25.057673267326731</v>
      </c>
      <c r="F856" s="31">
        <f>'BASE '!Z856/'BASE '!CV856</f>
        <v>16107.771146039602</v>
      </c>
      <c r="G856" s="31">
        <f>SUM(OTEs!D856:K856,OTEs!M856,OTEs!N856,OTEs!O856,OTEs!Q856)/'BASE '!AA856</f>
        <v>0.73946242825955966</v>
      </c>
      <c r="H856" s="31">
        <f>OTEs!D856/OTEs!$T856</f>
        <v>0.3073333266926318</v>
      </c>
      <c r="I856" s="31">
        <f>OTEs!E856/OTEs!$T856</f>
        <v>0</v>
      </c>
      <c r="J856" s="31">
        <f>OTEs!F856/OTEs!$T856</f>
        <v>3.6557061888017849E-3</v>
      </c>
      <c r="K856" s="31">
        <f>OTEs!G856/OTEs!$T856</f>
        <v>0</v>
      </c>
      <c r="L856" s="31">
        <f>OTEs!H856/OTEs!$T856</f>
        <v>3.0226813160542283E-2</v>
      </c>
      <c r="M856" s="31">
        <f>OTEs!I856/OTEs!$T856</f>
        <v>5.5926328057295971E-2</v>
      </c>
      <c r="N856" s="31">
        <f>OTEs!J856/OTEs!$T856</f>
        <v>3.4116604078054803E-3</v>
      </c>
      <c r="O856" s="31">
        <f>OTEs!K856/OTEs!$T856</f>
        <v>8.9046826906794427E-2</v>
      </c>
      <c r="P856" s="31">
        <f>OTEs!L856/OTEs!$T856</f>
        <v>9.6612246117679865E-2</v>
      </c>
      <c r="Q856" s="31">
        <f>OTEs!M856/OTEs!$T856</f>
        <v>0</v>
      </c>
      <c r="R856" s="31">
        <f>OTEs!N856/OTEs!$T856</f>
        <v>3.2473030450936836E-3</v>
      </c>
      <c r="S856" s="31">
        <f>OTEs!O856/OTEs!$T856</f>
        <v>0.21737506350170832</v>
      </c>
      <c r="T856" s="31">
        <f>OTEs!P856/OTEs!$T856</f>
        <v>9.1492265242900262E-3</v>
      </c>
      <c r="U856" s="31">
        <f>OTEs!Q856/OTEs!$T856</f>
        <v>3.5441424032034742E-2</v>
      </c>
      <c r="V856" s="31">
        <f>OTEs!R856/OTEs!$T856</f>
        <v>0.13337350957755179</v>
      </c>
      <c r="W856" s="31">
        <f>OTEs!S856/OTEs!$T856</f>
        <v>1.5200565787769821E-2</v>
      </c>
      <c r="X856" s="31">
        <f>SUM('BASE '!AH856:AK856)/'BASE '!AA856</f>
        <v>8.5792182391117508E-2</v>
      </c>
      <c r="Y856" s="31">
        <f>'BASE '!AH856/SUM('BASE '!$AH856:$AK856)</f>
        <v>9.8445595854922296E-2</v>
      </c>
      <c r="Z856" s="31">
        <f>'BASE '!AI856/SUM('BASE '!$AH856:$AK856)</f>
        <v>0.59009786989061608</v>
      </c>
      <c r="AA856" s="31">
        <f>'BASE '!AJ856/SUM('BASE '!$AH856:$AK856)</f>
        <v>0.25618883131836501</v>
      </c>
      <c r="AB856" s="31">
        <f>'BASE '!AK856/SUM('BASE '!$AH856:$AK856)</f>
        <v>5.5267702936096723E-2</v>
      </c>
      <c r="AC856" s="31">
        <f>'BASE '!AB856/'BASE '!AA856</f>
        <v>0.50060257030810107</v>
      </c>
      <c r="AD856" s="31">
        <f>'BASE '!AF856/'BASE '!AA856</f>
        <v>0.25211146562879694</v>
      </c>
      <c r="AE856" s="31">
        <f>'BASE '!AG856/'BASE '!AA856</f>
        <v>0.24477196171208992</v>
      </c>
      <c r="AF856" s="31">
        <f>'BASE '!AA856/'BASE '!G856</f>
        <v>0.60922536481806477</v>
      </c>
      <c r="DV856" s="5"/>
      <c r="DW856" s="5"/>
      <c r="DX856" s="5"/>
      <c r="DY856" s="5"/>
      <c r="DZ856" s="5"/>
      <c r="EA856" s="5"/>
      <c r="EB856" s="5"/>
    </row>
    <row r="857" spans="1:132">
      <c r="A857" t="s">
        <v>1942</v>
      </c>
      <c r="B857" t="s">
        <v>1921</v>
      </c>
      <c r="C857" t="s">
        <v>1943</v>
      </c>
      <c r="D857" s="31">
        <f>'BASE '!Z857/'BASE '!AA857</f>
        <v>3108.2865700541815</v>
      </c>
      <c r="E857" s="31">
        <f>'BASE '!AA857/'BASE '!CV857</f>
        <v>5.6070107108081793</v>
      </c>
      <c r="F857" s="31">
        <f>'BASE '!Z857/'BASE '!CV857</f>
        <v>17428.196090555015</v>
      </c>
      <c r="G857" s="31">
        <f>SUM(OTEs!D857:K857,OTEs!M857,OTEs!N857,OTEs!O857,OTEs!Q857)/'BASE '!AA857</f>
        <v>0.89394623506529602</v>
      </c>
      <c r="H857" s="31">
        <f>OTEs!D857/OTEs!$T857</f>
        <v>0.11047098324862846</v>
      </c>
      <c r="I857" s="31">
        <f>OTEs!E857/OTEs!$T857</f>
        <v>0</v>
      </c>
      <c r="J857" s="31">
        <f>OTEs!F857/OTEs!$T857</f>
        <v>0.52778746124066556</v>
      </c>
      <c r="K857" s="31">
        <f>OTEs!G857/OTEs!$T857</f>
        <v>0</v>
      </c>
      <c r="L857" s="31">
        <f>OTEs!H857/OTEs!$T857</f>
        <v>0.19028310368236606</v>
      </c>
      <c r="M857" s="31">
        <f>OTEs!I857/OTEs!$T857</f>
        <v>0</v>
      </c>
      <c r="N857" s="31">
        <f>OTEs!J857/OTEs!$T857</f>
        <v>0</v>
      </c>
      <c r="O857" s="31">
        <f>OTEs!K857/OTEs!$T857</f>
        <v>0.10610425114213892</v>
      </c>
      <c r="P857" s="31">
        <f>OTEs!L857/OTEs!$T857</f>
        <v>0</v>
      </c>
      <c r="Q857" s="31">
        <f>OTEs!M857/OTEs!$T857</f>
        <v>0</v>
      </c>
      <c r="R857" s="31">
        <f>OTEs!N857/OTEs!$T857</f>
        <v>9.1738069464066159E-3</v>
      </c>
      <c r="S857" s="31">
        <f>OTEs!O857/OTEs!$T857</f>
        <v>6.6051410014127641E-4</v>
      </c>
      <c r="T857" s="31">
        <f>OTEs!P857/OTEs!$T857</f>
        <v>2.7649854136469542E-2</v>
      </c>
      <c r="U857" s="31">
        <f>OTEs!Q857/OTEs!$T857</f>
        <v>0</v>
      </c>
      <c r="V857" s="31">
        <f>OTEs!R857/OTEs!$T857</f>
        <v>2.2842779296552474E-2</v>
      </c>
      <c r="W857" s="31">
        <f>OTEs!S857/OTEs!$T857</f>
        <v>5.0272462066308261E-3</v>
      </c>
      <c r="X857" s="31">
        <f>SUM('BASE '!AH857:AK857)/'BASE '!AA857</f>
        <v>9.4470686301750498E-2</v>
      </c>
      <c r="Y857" s="31">
        <f>'BASE '!AH857/SUM('BASE '!$AH857:$AK857)</f>
        <v>0.29779411764705876</v>
      </c>
      <c r="Z857" s="31">
        <f>'BASE '!AI857/SUM('BASE '!$AH857:$AK857)</f>
        <v>0.23713235294117646</v>
      </c>
      <c r="AA857" s="31">
        <f>'BASE '!AJ857/SUM('BASE '!$AH857:$AK857)</f>
        <v>9.1911764705882339E-3</v>
      </c>
      <c r="AB857" s="31">
        <f>'BASE '!AK857/SUM('BASE '!$AH857:$AK857)</f>
        <v>0.45588235294117646</v>
      </c>
      <c r="AC857" s="31">
        <f>'BASE '!AB857/'BASE '!AA857</f>
        <v>0.64441511530980822</v>
      </c>
      <c r="AD857" s="31">
        <f>'BASE '!AF857/'BASE '!AA857</f>
        <v>0.31666782439566543</v>
      </c>
      <c r="AE857" s="31">
        <f>'BASE '!AG857/'BASE '!AA857</f>
        <v>3.4037232564601276E-2</v>
      </c>
      <c r="AF857" s="31">
        <f>'BASE '!AA857/'BASE '!G857</f>
        <v>0.4048143613243651</v>
      </c>
      <c r="DV857" s="5"/>
      <c r="DW857" s="5"/>
      <c r="DX857" s="5"/>
      <c r="DY857" s="5"/>
      <c r="DZ857" s="5"/>
      <c r="EA857" s="5"/>
      <c r="EB857" s="5"/>
    </row>
    <row r="858" spans="1:132">
      <c r="A858" t="s">
        <v>1944</v>
      </c>
      <c r="B858" t="s">
        <v>1921</v>
      </c>
      <c r="C858" t="s">
        <v>1945</v>
      </c>
      <c r="D858" s="31">
        <f>'BASE '!Z858/'BASE '!AA858</f>
        <v>1035.0771923373659</v>
      </c>
      <c r="E858" s="31">
        <f>'BASE '!AA858/'BASE '!CV858</f>
        <v>10.069256198347109</v>
      </c>
      <c r="F858" s="31">
        <f>'BASE '!Z858/'BASE '!CV858</f>
        <v>10422.457434710745</v>
      </c>
      <c r="G858" s="31">
        <f>SUM(OTEs!D858:K858,OTEs!M858,OTEs!N858,OTEs!O858,OTEs!Q858)/'BASE '!AA858</f>
        <v>0.72100658251120342</v>
      </c>
      <c r="H858" s="31">
        <f>OTEs!D858/OTEs!$T858</f>
        <v>0.203641222649073</v>
      </c>
      <c r="I858" s="31">
        <f>OTEs!E858/OTEs!$T858</f>
        <v>0</v>
      </c>
      <c r="J858" s="31">
        <f>OTEs!F858/OTEs!$T858</f>
        <v>0.13687990646400533</v>
      </c>
      <c r="K858" s="31">
        <f>OTEs!G858/OTEs!$T858</f>
        <v>0</v>
      </c>
      <c r="L858" s="31">
        <f>OTEs!H858/OTEs!$T858</f>
        <v>8.3514280942041091E-3</v>
      </c>
      <c r="M858" s="31">
        <f>OTEs!I858/OTEs!$T858</f>
        <v>1.6084850509437115E-2</v>
      </c>
      <c r="N858" s="31">
        <f>OTEs!J858/OTEs!$T858</f>
        <v>3.3405712376816431E-3</v>
      </c>
      <c r="O858" s="31">
        <f>OTEs!K858/OTEs!$T858</f>
        <v>0.30696509103056618</v>
      </c>
      <c r="P858" s="31">
        <f>OTEs!L858/OTEs!$T858</f>
        <v>0.12291631869049607</v>
      </c>
      <c r="Q858" s="31">
        <f>OTEs!M858/OTEs!$T858</f>
        <v>0</v>
      </c>
      <c r="R858" s="31">
        <f>OTEs!N858/OTEs!$T858</f>
        <v>2.6724569901453148E-3</v>
      </c>
      <c r="S858" s="31">
        <f>OTEs!O858/OTEs!$T858</f>
        <v>5.5704025388341405E-2</v>
      </c>
      <c r="T858" s="31">
        <f>OTEs!P858/OTEs!$T858</f>
        <v>0</v>
      </c>
      <c r="U858" s="31">
        <f>OTEs!Q858/OTEs!$T858</f>
        <v>0</v>
      </c>
      <c r="V858" s="31">
        <f>OTEs!R858/OTEs!$T858</f>
        <v>3.4073826624352758E-2</v>
      </c>
      <c r="W858" s="31">
        <f>OTEs!S858/OTEs!$T858</f>
        <v>0.109370302321697</v>
      </c>
      <c r="X858" s="31">
        <f>SUM('BASE '!AH858:AK858)/'BASE '!AA858</f>
        <v>7.9778065956433941E-2</v>
      </c>
      <c r="Y858" s="31">
        <f>'BASE '!AH858/SUM('BASE '!$AH858:$AK858)</f>
        <v>0.65637860082304533</v>
      </c>
      <c r="Z858" s="31">
        <f>'BASE '!AI858/SUM('BASE '!$AH858:$AK858)</f>
        <v>0.34362139917695478</v>
      </c>
      <c r="AA858" s="31">
        <f>'BASE '!AJ858/SUM('BASE '!$AH858:$AK858)</f>
        <v>0</v>
      </c>
      <c r="AB858" s="31">
        <f>'BASE '!AK858/SUM('BASE '!$AH858:$AK858)</f>
        <v>0</v>
      </c>
      <c r="AC858" s="31">
        <f>'BASE '!AB858/'BASE '!AA858</f>
        <v>0.51909913163380883</v>
      </c>
      <c r="AD858" s="31">
        <f>'BASE '!AF858/'BASE '!AA858</f>
        <v>0.45407836635532423</v>
      </c>
      <c r="AE858" s="31">
        <f>'BASE '!AG858/'BASE '!AA858</f>
        <v>2.3966250266747646E-2</v>
      </c>
      <c r="AF858" s="31">
        <f>'BASE '!AA858/'BASE '!G858</f>
        <v>0.50264190059052027</v>
      </c>
      <c r="DV858" s="5"/>
      <c r="DW858" s="5"/>
      <c r="DX858" s="5"/>
      <c r="DY858" s="5"/>
      <c r="DZ858" s="5"/>
      <c r="EA858" s="5"/>
      <c r="EB858" s="5"/>
    </row>
    <row r="859" spans="1:132">
      <c r="A859" t="s">
        <v>1946</v>
      </c>
      <c r="B859" t="s">
        <v>1921</v>
      </c>
      <c r="C859" t="s">
        <v>1947</v>
      </c>
      <c r="D859" s="31">
        <f>'BASE '!Z859/'BASE '!AA859</f>
        <v>4429.5907803919999</v>
      </c>
      <c r="E859" s="31">
        <f>'BASE '!AA859/'BASE '!CV859</f>
        <v>7.4921921921921921</v>
      </c>
      <c r="F859" s="31">
        <f>'BASE '!Z859/'BASE '!CV859</f>
        <v>33187.345459459459</v>
      </c>
      <c r="G859" s="31">
        <f>SUM(OTEs!D859:K859,OTEs!M859,OTEs!N859,OTEs!O859,OTEs!Q859)/'BASE '!AA859</f>
        <v>0.78080617793632334</v>
      </c>
      <c r="H859" s="31">
        <f>OTEs!D859/OTEs!$T859</f>
        <v>0.28402944595118168</v>
      </c>
      <c r="I859" s="31">
        <f>OTEs!E859/OTEs!$T859</f>
        <v>0</v>
      </c>
      <c r="J859" s="31">
        <f>OTEs!F859/OTEs!$T859</f>
        <v>0</v>
      </c>
      <c r="K859" s="31">
        <f>OTEs!G859/OTEs!$T859</f>
        <v>0</v>
      </c>
      <c r="L859" s="31">
        <f>OTEs!H859/OTEs!$T859</f>
        <v>7.2839984502130958E-2</v>
      </c>
      <c r="M859" s="31">
        <f>OTEs!I859/OTEs!$T859</f>
        <v>4.6664083688492834E-2</v>
      </c>
      <c r="N859" s="31">
        <f>OTEs!J859/OTEs!$T859</f>
        <v>0</v>
      </c>
      <c r="O859" s="31">
        <f>OTEs!K859/OTEs!$T859</f>
        <v>0.31609453700116236</v>
      </c>
      <c r="P859" s="31">
        <f>OTEs!L859/OTEs!$T859</f>
        <v>1.016660209221232E-2</v>
      </c>
      <c r="Q859" s="31">
        <f>OTEs!M859/OTEs!$T859</f>
        <v>0</v>
      </c>
      <c r="R859" s="31">
        <f>OTEs!N859/OTEs!$T859</f>
        <v>4.5036807438977138E-2</v>
      </c>
      <c r="S859" s="31">
        <f>OTEs!O859/OTEs!$T859</f>
        <v>0.10843858969391708</v>
      </c>
      <c r="T859" s="31">
        <f>OTEs!P859/OTEs!$T859</f>
        <v>2.0612165827198763E-2</v>
      </c>
      <c r="U859" s="31">
        <f>OTEs!Q859/OTEs!$T859</f>
        <v>3.260751646648586E-2</v>
      </c>
      <c r="V859" s="31">
        <f>OTEs!R859/OTEs!$T859</f>
        <v>6.0596667958155758E-3</v>
      </c>
      <c r="W859" s="31">
        <f>OTEs!S859/OTEs!$T859</f>
        <v>5.7450600542425415E-2</v>
      </c>
      <c r="X859" s="31">
        <f>SUM('BASE '!AH859:AK859)/'BASE '!AA859</f>
        <v>0.36407604847221664</v>
      </c>
      <c r="Y859" s="31">
        <f>'BASE '!AH859/SUM('BASE '!$AH859:$AK859)</f>
        <v>0.27853211009174311</v>
      </c>
      <c r="Z859" s="31">
        <f>'BASE '!AI859/SUM('BASE '!$AH859:$AK859)</f>
        <v>0.5321100917431193</v>
      </c>
      <c r="AA859" s="31">
        <f>'BASE '!AJ859/SUM('BASE '!$AH859:$AK859)</f>
        <v>0.16587155963302752</v>
      </c>
      <c r="AB859" s="31">
        <f>'BASE '!AK859/SUM('BASE '!$AH859:$AK859)</f>
        <v>2.3486238532110092E-2</v>
      </c>
      <c r="AC859" s="31">
        <f>'BASE '!AB859/'BASE '!AA859</f>
        <v>0.34553155103076943</v>
      </c>
      <c r="AD859" s="31">
        <f>'BASE '!AF859/'BASE '!AA859</f>
        <v>0.46827528157441178</v>
      </c>
      <c r="AE859" s="31">
        <f>'BASE '!AG859/'BASE '!AA859</f>
        <v>0.18341416489638862</v>
      </c>
      <c r="AF859" s="31">
        <f>'BASE '!AA859/'BASE '!G859</f>
        <v>0.53239004425790615</v>
      </c>
      <c r="DV859" s="5"/>
      <c r="DW859" s="5"/>
      <c r="DX859" s="5"/>
      <c r="DY859" s="5"/>
      <c r="DZ859" s="5"/>
      <c r="EA859" s="5"/>
      <c r="EB859" s="5"/>
    </row>
    <row r="860" spans="1:132">
      <c r="A860" t="s">
        <v>1948</v>
      </c>
      <c r="B860" t="s">
        <v>1921</v>
      </c>
      <c r="C860" t="s">
        <v>1075</v>
      </c>
      <c r="D860" s="31">
        <f>'BASE '!Z860/'BASE '!AA860</f>
        <v>3203.3603516146845</v>
      </c>
      <c r="E860" s="31">
        <f>'BASE '!AA860/'BASE '!CV860</f>
        <v>12.531473214285715</v>
      </c>
      <c r="F860" s="31">
        <f>'BASE '!Z860/'BASE '!CV860</f>
        <v>40142.824441964287</v>
      </c>
      <c r="G860" s="31">
        <f>SUM(OTEs!D860:K860,OTEs!M860,OTEs!N860,OTEs!O860,OTEs!Q860)/'BASE '!AA860</f>
        <v>0.96191731533104152</v>
      </c>
      <c r="H860" s="31">
        <f>OTEs!D860/OTEs!$T860</f>
        <v>0.48728155513111154</v>
      </c>
      <c r="I860" s="31">
        <f>OTEs!E860/OTEs!$T860</f>
        <v>0</v>
      </c>
      <c r="J860" s="31">
        <f>OTEs!F860/OTEs!$T860</f>
        <v>0.46955605933489225</v>
      </c>
      <c r="K860" s="31">
        <f>OTEs!G860/OTEs!$T860</f>
        <v>0</v>
      </c>
      <c r="L860" s="31">
        <f>OTEs!H860/OTEs!$T860</f>
        <v>0</v>
      </c>
      <c r="M860" s="31">
        <f>OTEs!I860/OTEs!$T860</f>
        <v>0</v>
      </c>
      <c r="N860" s="31">
        <f>OTEs!J860/OTEs!$T860</f>
        <v>0</v>
      </c>
      <c r="O860" s="31">
        <f>OTEs!K860/OTEs!$T860</f>
        <v>0</v>
      </c>
      <c r="P860" s="31">
        <f>OTEs!L860/OTEs!$T860</f>
        <v>0</v>
      </c>
      <c r="Q860" s="31">
        <f>OTEs!M860/OTEs!$T860</f>
        <v>0</v>
      </c>
      <c r="R860" s="31">
        <f>OTEs!N860/OTEs!$T860</f>
        <v>0</v>
      </c>
      <c r="S860" s="31">
        <f>OTEs!O860/OTEs!$T860</f>
        <v>0</v>
      </c>
      <c r="T860" s="31">
        <f>OTEs!P860/OTEs!$T860</f>
        <v>0</v>
      </c>
      <c r="U860" s="31">
        <f>OTEs!Q860/OTEs!$T860</f>
        <v>7.1401795755163238E-3</v>
      </c>
      <c r="V860" s="31">
        <f>OTEs!R860/OTEs!$T860</f>
        <v>3.4058656575212863E-2</v>
      </c>
      <c r="W860" s="31">
        <f>OTEs!S860/OTEs!$T860</f>
        <v>1.9635493832669891E-3</v>
      </c>
      <c r="X860" s="31">
        <f>SUM('BASE '!AH860:AK860)/'BASE '!AA860</f>
        <v>8.9061470226750507E-3</v>
      </c>
      <c r="Y860" s="31">
        <f>'BASE '!AH860/SUM('BASE '!$AH860:$AK860)</f>
        <v>0</v>
      </c>
      <c r="Z860" s="31">
        <f>'BASE '!AI860/SUM('BASE '!$AH860:$AK860)</f>
        <v>0.24</v>
      </c>
      <c r="AA860" s="31">
        <f>'BASE '!AJ860/SUM('BASE '!$AH860:$AK860)</f>
        <v>0.76</v>
      </c>
      <c r="AB860" s="31">
        <f>'BASE '!AK860/SUM('BASE '!$AH860:$AK860)</f>
        <v>0</v>
      </c>
      <c r="AC860" s="31">
        <f>'BASE '!AB860/'BASE '!AA860</f>
        <v>0.98991824157033192</v>
      </c>
      <c r="AD860" s="31">
        <f>'BASE '!AF860/'BASE '!AA860</f>
        <v>8.5499011417680491E-3</v>
      </c>
      <c r="AE860" s="31">
        <f>'BASE '!AG860/'BASE '!AA860</f>
        <v>0</v>
      </c>
      <c r="AF860" s="31">
        <f>'BASE '!AA860/'BASE '!G860</f>
        <v>0.72951117957205314</v>
      </c>
      <c r="DV860" s="5"/>
      <c r="DW860" s="5"/>
      <c r="DX860" s="5"/>
      <c r="DY860" s="5"/>
      <c r="DZ860" s="5"/>
      <c r="EA860" s="5"/>
      <c r="EB860" s="5"/>
    </row>
    <row r="861" spans="1:132">
      <c r="A861" t="s">
        <v>1949</v>
      </c>
      <c r="B861" t="s">
        <v>1921</v>
      </c>
      <c r="C861" t="s">
        <v>1950</v>
      </c>
      <c r="D861" s="31">
        <f>'BASE '!Z861/'BASE '!AA861</f>
        <v>4063.4524643369309</v>
      </c>
      <c r="E861" s="31">
        <f>'BASE '!AA861/'BASE '!CV861</f>
        <v>8.903897849462366</v>
      </c>
      <c r="F861" s="31">
        <f>'BASE '!Z861/'BASE '!CV861</f>
        <v>36180.565658602151</v>
      </c>
      <c r="G861" s="31">
        <f>SUM(OTEs!D861:K861,OTEs!M861,OTEs!N861,OTEs!O861,OTEs!Q861)/'BASE '!AA861</f>
        <v>0.69333534606385394</v>
      </c>
      <c r="H861" s="31">
        <f>OTEs!D861/OTEs!$T861</f>
        <v>6.9481188118811862E-2</v>
      </c>
      <c r="I861" s="31">
        <f>OTEs!E861/OTEs!$T861</f>
        <v>0</v>
      </c>
      <c r="J861" s="31">
        <f>OTEs!F861/OTEs!$T861</f>
        <v>0.30905346534653461</v>
      </c>
      <c r="K861" s="31">
        <f>OTEs!G861/OTEs!$T861</f>
        <v>2.1069306930693067E-3</v>
      </c>
      <c r="L861" s="31">
        <f>OTEs!H861/OTEs!$T861</f>
        <v>8.7318811881188105E-2</v>
      </c>
      <c r="M861" s="31">
        <f>OTEs!I861/OTEs!$T861</f>
        <v>2.5346534653465339E-3</v>
      </c>
      <c r="N861" s="31">
        <f>OTEs!J861/OTEs!$T861</f>
        <v>0</v>
      </c>
      <c r="O861" s="31">
        <f>OTEs!K861/OTEs!$T861</f>
        <v>9.3607920792079191E-2</v>
      </c>
      <c r="P861" s="31">
        <f>OTEs!L861/OTEs!$T861</f>
        <v>3.1049504950495046E-2</v>
      </c>
      <c r="Q861" s="31">
        <f>OTEs!M861/OTEs!$T861</f>
        <v>0.14732673267326729</v>
      </c>
      <c r="R861" s="31">
        <f>OTEs!N861/OTEs!$T861</f>
        <v>8.4277227722772269E-3</v>
      </c>
      <c r="S861" s="31">
        <f>OTEs!O861/OTEs!$T861</f>
        <v>7.3980198019801963E-3</v>
      </c>
      <c r="T861" s="31">
        <f>OTEs!P861/OTEs!$T861</f>
        <v>2.2352475247524747E-2</v>
      </c>
      <c r="U861" s="31">
        <f>OTEs!Q861/OTEs!$T861</f>
        <v>3.4851485148514847E-4</v>
      </c>
      <c r="V861" s="31">
        <f>OTEs!R861/OTEs!$T861</f>
        <v>9.1500990099009888E-2</v>
      </c>
      <c r="W861" s="31">
        <f>OTEs!S861/OTEs!$T861</f>
        <v>0.12749306930693066</v>
      </c>
      <c r="X861" s="31">
        <f>SUM('BASE '!AH861:AK861)/'BASE '!AA861</f>
        <v>0.50041512566986179</v>
      </c>
      <c r="Y861" s="31">
        <f>'BASE '!AH861/SUM('BASE '!$AH861:$AK861)</f>
        <v>0.89200603318250371</v>
      </c>
      <c r="Z861" s="31">
        <f>'BASE '!AI861/SUM('BASE '!$AH861:$AK861)</f>
        <v>5.701357466063349E-2</v>
      </c>
      <c r="AA861" s="31">
        <f>'BASE '!AJ861/SUM('BASE '!$AH861:$AK861)</f>
        <v>2.4434389140271493E-2</v>
      </c>
      <c r="AB861" s="31">
        <f>'BASE '!AK861/SUM('BASE '!$AH861:$AK861)</f>
        <v>2.6546003016591255E-2</v>
      </c>
      <c r="AC861" s="31">
        <f>'BASE '!AB861/'BASE '!AA861</f>
        <v>0.63493093818401392</v>
      </c>
      <c r="AD861" s="31">
        <f>'BASE '!AF861/'BASE '!AA861</f>
        <v>0.27990036983923311</v>
      </c>
      <c r="AE861" s="31">
        <f>'BASE '!AG861/'BASE '!AA861</f>
        <v>8.382519435429088E-2</v>
      </c>
      <c r="AF861" s="31">
        <f>'BASE '!AA861/'BASE '!G861</f>
        <v>0.47642304200879176</v>
      </c>
      <c r="DV861" s="5"/>
      <c r="DW861" s="5"/>
      <c r="DX861" s="5"/>
      <c r="DY861" s="5"/>
      <c r="DZ861" s="5"/>
      <c r="EA861" s="5"/>
      <c r="EB861" s="5"/>
    </row>
    <row r="862" spans="1:132">
      <c r="A862" t="s">
        <v>1951</v>
      </c>
      <c r="B862" t="s">
        <v>1921</v>
      </c>
      <c r="C862" t="s">
        <v>1952</v>
      </c>
      <c r="D862" s="31">
        <f>'BASE '!Z862/'BASE '!AA862</f>
        <v>788.69463451587342</v>
      </c>
      <c r="E862" s="31">
        <f>'BASE '!AA862/'BASE '!CV862</f>
        <v>21.133990147783255</v>
      </c>
      <c r="F862" s="31">
        <f>'BASE '!Z862/'BASE '!CV862</f>
        <v>16668.264635467982</v>
      </c>
      <c r="G862" s="31">
        <f>SUM(OTEs!D862:K862,OTEs!M862,OTEs!N862,OTEs!O862,OTEs!Q862)/'BASE '!AA862</f>
        <v>0.33334110297888214</v>
      </c>
      <c r="H862" s="31">
        <f>OTEs!D862/OTEs!$T862</f>
        <v>0.16995650719304117</v>
      </c>
      <c r="I862" s="31">
        <f>OTEs!E862/OTEs!$T862</f>
        <v>0</v>
      </c>
      <c r="J862" s="31">
        <f>OTEs!F862/OTEs!$T862</f>
        <v>0</v>
      </c>
      <c r="K862" s="31">
        <f>OTEs!G862/OTEs!$T862</f>
        <v>0</v>
      </c>
      <c r="L862" s="31">
        <f>OTEs!H862/OTEs!$T862</f>
        <v>0.12947474071595852</v>
      </c>
      <c r="M862" s="31">
        <f>OTEs!I862/OTEs!$T862</f>
        <v>0</v>
      </c>
      <c r="N862" s="31">
        <f>OTEs!J862/OTEs!$T862</f>
        <v>0</v>
      </c>
      <c r="O862" s="31">
        <f>OTEs!K862/OTEs!$T862</f>
        <v>4.2321846771495489E-2</v>
      </c>
      <c r="P862" s="31">
        <f>OTEs!L862/OTEs!$T862</f>
        <v>0.17829661138460068</v>
      </c>
      <c r="Q862" s="31">
        <f>OTEs!M862/OTEs!$T862</f>
        <v>0</v>
      </c>
      <c r="R862" s="31">
        <f>OTEs!N862/OTEs!$T862</f>
        <v>0</v>
      </c>
      <c r="S862" s="31">
        <f>OTEs!O862/OTEs!$T862</f>
        <v>0</v>
      </c>
      <c r="T862" s="31">
        <f>OTEs!P862/OTEs!$T862</f>
        <v>0</v>
      </c>
      <c r="U862" s="31">
        <f>OTEs!Q862/OTEs!$T862</f>
        <v>0</v>
      </c>
      <c r="V862" s="31">
        <f>OTEs!R862/OTEs!$T862</f>
        <v>0.47266166419729483</v>
      </c>
      <c r="W862" s="31">
        <f>OTEs!S862/OTEs!$T862</f>
        <v>7.2886297376093291E-3</v>
      </c>
      <c r="X862" s="31">
        <f>SUM('BASE '!AH862:AK862)/'BASE '!AA862</f>
        <v>7.4588597268192636E-3</v>
      </c>
      <c r="Y862" s="31">
        <f>'BASE '!AH862/SUM('BASE '!$AH862:$AK862)</f>
        <v>0</v>
      </c>
      <c r="Z862" s="31">
        <f>'BASE '!AI862/SUM('BASE '!$AH862:$AK862)</f>
        <v>0.74999999999999989</v>
      </c>
      <c r="AA862" s="31">
        <f>'BASE '!AJ862/SUM('BASE '!$AH862:$AK862)</f>
        <v>0</v>
      </c>
      <c r="AB862" s="31">
        <f>'BASE '!AK862/SUM('BASE '!$AH862:$AK862)</f>
        <v>0.25</v>
      </c>
      <c r="AC862" s="31">
        <f>'BASE '!AB862/'BASE '!AA862</f>
        <v>0.41172905692042328</v>
      </c>
      <c r="AD862" s="31">
        <f>'BASE '!AF862/'BASE '!AA862</f>
        <v>0.50151508088201013</v>
      </c>
      <c r="AE862" s="31">
        <f>'BASE '!AG862/'BASE '!AA862</f>
        <v>8.6009976224884627E-2</v>
      </c>
      <c r="AF862" s="31">
        <f>'BASE '!AA862/'BASE '!G862</f>
        <v>0.529843542082161</v>
      </c>
      <c r="DV862" s="5"/>
      <c r="DW862" s="5"/>
      <c r="DX862" s="5"/>
      <c r="DY862" s="5"/>
      <c r="DZ862" s="5"/>
      <c r="EA862" s="5"/>
      <c r="EB862" s="5"/>
    </row>
    <row r="863" spans="1:132">
      <c r="A863" t="s">
        <v>1953</v>
      </c>
      <c r="B863" t="s">
        <v>1921</v>
      </c>
      <c r="C863" t="s">
        <v>1954</v>
      </c>
      <c r="D863" s="31">
        <f>'BASE '!Z863/'BASE '!AA863</f>
        <v>557.5916472642607</v>
      </c>
      <c r="E863" s="31">
        <f>'BASE '!AA863/'BASE '!CV863</f>
        <v>8.2429292929292934</v>
      </c>
      <c r="F863" s="31">
        <f>'BASE '!Z863/'BASE '!CV863</f>
        <v>4596.1885227272724</v>
      </c>
      <c r="G863" s="31">
        <f>SUM(OTEs!D863:K863,OTEs!M863,OTEs!N863,OTEs!O863,OTEs!Q863)/'BASE '!AA863</f>
        <v>0.55566448134305491</v>
      </c>
      <c r="H863" s="31">
        <f>OTEs!D863/OTEs!$T863</f>
        <v>0.35856498873027798</v>
      </c>
      <c r="I863" s="31">
        <f>OTEs!E863/OTEs!$T863</f>
        <v>0</v>
      </c>
      <c r="J863" s="31">
        <f>OTEs!F863/OTEs!$T863</f>
        <v>3.1304783370899071E-2</v>
      </c>
      <c r="K863" s="31">
        <f>OTEs!G863/OTEs!$T863</f>
        <v>0</v>
      </c>
      <c r="L863" s="31">
        <f>OTEs!H863/OTEs!$T863</f>
        <v>6.4174805910343097E-3</v>
      </c>
      <c r="M863" s="31">
        <f>OTEs!I863/OTEs!$T863</f>
        <v>4.0132732281492611E-2</v>
      </c>
      <c r="N863" s="31">
        <f>OTEs!J863/OTEs!$T863</f>
        <v>4.7896318557475587E-3</v>
      </c>
      <c r="O863" s="31">
        <f>OTEs!K863/OTEs!$T863</f>
        <v>0.12343476083145505</v>
      </c>
      <c r="P863" s="31">
        <f>OTEs!L863/OTEs!$T863</f>
        <v>9.187953919358878E-2</v>
      </c>
      <c r="Q863" s="31">
        <f>OTEs!M863/OTEs!$T863</f>
        <v>0</v>
      </c>
      <c r="R863" s="31">
        <f>OTEs!N863/OTEs!$T863</f>
        <v>0</v>
      </c>
      <c r="S863" s="31">
        <f>OTEs!O863/OTEs!$T863</f>
        <v>3.1617831204608063E-3</v>
      </c>
      <c r="T863" s="31">
        <f>OTEs!P863/OTEs!$T863</f>
        <v>1.3993238166791887E-2</v>
      </c>
      <c r="U863" s="31">
        <f>OTEs!Q863/OTEs!$T863</f>
        <v>0</v>
      </c>
      <c r="V863" s="31">
        <f>OTEs!R863/OTEs!$T863</f>
        <v>0.26784372652141247</v>
      </c>
      <c r="W863" s="31">
        <f>OTEs!S863/OTEs!$T863</f>
        <v>5.8477335336839471E-2</v>
      </c>
      <c r="X863" s="31">
        <f>SUM('BASE '!AH863:AK863)/'BASE '!AA863</f>
        <v>5.1161080816126456E-2</v>
      </c>
      <c r="Y863" s="31">
        <f>'BASE '!AH863/SUM('BASE '!$AH863:$AK863)</f>
        <v>0.28742514970059879</v>
      </c>
      <c r="Z863" s="31">
        <f>'BASE '!AI863/SUM('BASE '!$AH863:$AK863)</f>
        <v>0.58083832335329355</v>
      </c>
      <c r="AA863" s="31">
        <f>'BASE '!AJ863/SUM('BASE '!$AH863:$AK863)</f>
        <v>8.3832335329341312E-2</v>
      </c>
      <c r="AB863" s="31">
        <f>'BASE '!AK863/SUM('BASE '!$AH863:$AK863)</f>
        <v>4.790419161676647E-2</v>
      </c>
      <c r="AC863" s="31">
        <f>'BASE '!AB863/'BASE '!AA863</f>
        <v>0.6131670853501624</v>
      </c>
      <c r="AD863" s="31">
        <f>'BASE '!AF863/'BASE '!AA863</f>
        <v>0.33248575454935358</v>
      </c>
      <c r="AE863" s="31">
        <f>'BASE '!AG863/'BASE '!AA863</f>
        <v>5.0854727038784388E-2</v>
      </c>
      <c r="AF863" s="31">
        <f>'BASE '!AA863/'BASE '!G863</f>
        <v>0.29297673946800568</v>
      </c>
      <c r="DV863" s="5"/>
      <c r="DW863" s="5"/>
      <c r="DX863" s="5"/>
      <c r="DY863" s="5"/>
      <c r="DZ863" s="5"/>
      <c r="EA863" s="5"/>
      <c r="EB863" s="5"/>
    </row>
    <row r="864" spans="1:132">
      <c r="A864" t="s">
        <v>1955</v>
      </c>
      <c r="B864" t="s">
        <v>1921</v>
      </c>
      <c r="C864" t="s">
        <v>1956</v>
      </c>
      <c r="D864" s="31">
        <f>'BASE '!Z864/'BASE '!AA864</f>
        <v>4088.6798468702686</v>
      </c>
      <c r="E864" s="31">
        <f>'BASE '!AA864/'BASE '!CV864</f>
        <v>8.2359999999999989</v>
      </c>
      <c r="F864" s="31">
        <f>'BASE '!Z864/'BASE '!CV864</f>
        <v>33674.367218823529</v>
      </c>
      <c r="G864" s="31">
        <f>SUM(OTEs!D864:K864,OTEs!M864,OTEs!N864,OTEs!O864,OTEs!Q864)/'BASE '!AA864</f>
        <v>0.71292460646230327</v>
      </c>
      <c r="H864" s="31">
        <f>OTEs!D864/OTEs!$T864</f>
        <v>0.26699739053135663</v>
      </c>
      <c r="I864" s="31">
        <f>OTEs!E864/OTEs!$T864</f>
        <v>0</v>
      </c>
      <c r="J864" s="31">
        <f>OTEs!F864/OTEs!$T864</f>
        <v>0.21390474005677743</v>
      </c>
      <c r="K864" s="31">
        <f>OTEs!G864/OTEs!$T864</f>
        <v>0</v>
      </c>
      <c r="L864" s="31">
        <f>OTEs!H864/OTEs!$T864</f>
        <v>0.23468012502509103</v>
      </c>
      <c r="M864" s="31">
        <f>OTEs!I864/OTEs!$T864</f>
        <v>0</v>
      </c>
      <c r="N864" s="31">
        <f>OTEs!J864/OTEs!$T864</f>
        <v>0</v>
      </c>
      <c r="O864" s="31">
        <f>OTEs!K864/OTEs!$T864</f>
        <v>0</v>
      </c>
      <c r="P864" s="31">
        <f>OTEs!L864/OTEs!$T864</f>
        <v>0</v>
      </c>
      <c r="Q864" s="31">
        <f>OTEs!M864/OTEs!$T864</f>
        <v>0</v>
      </c>
      <c r="R864" s="31">
        <f>OTEs!N864/OTEs!$T864</f>
        <v>0</v>
      </c>
      <c r="S864" s="31">
        <f>OTEs!O864/OTEs!$T864</f>
        <v>0</v>
      </c>
      <c r="T864" s="31">
        <f>OTEs!P864/OTEs!$T864</f>
        <v>0</v>
      </c>
      <c r="U864" s="31">
        <f>OTEs!Q864/OTEs!$T864</f>
        <v>0</v>
      </c>
      <c r="V864" s="31">
        <f>OTEs!R864/OTEs!$T864</f>
        <v>0.27438132652768615</v>
      </c>
      <c r="W864" s="31">
        <f>OTEs!S864/OTEs!$T864</f>
        <v>1.0036417859088693E-2</v>
      </c>
      <c r="X864" s="31">
        <f>SUM('BASE '!AH864:AK864)/'BASE '!AA864</f>
        <v>2.0283975659229209E-2</v>
      </c>
      <c r="Y864" s="31">
        <f>'BASE '!AH864/SUM('BASE '!$AH864:$AK864)</f>
        <v>0</v>
      </c>
      <c r="Z864" s="31">
        <f>'BASE '!AI864/SUM('BASE '!$AH864:$AK864)</f>
        <v>0.88028169014084512</v>
      </c>
      <c r="AA864" s="31">
        <f>'BASE '!AJ864/SUM('BASE '!$AH864:$AK864)</f>
        <v>0.11971830985915494</v>
      </c>
      <c r="AB864" s="31">
        <f>'BASE '!AK864/SUM('BASE '!$AH864:$AK864)</f>
        <v>0</v>
      </c>
      <c r="AC864" s="31">
        <f>'BASE '!AB864/'BASE '!AA864</f>
        <v>0.67177099105790938</v>
      </c>
      <c r="AD864" s="31">
        <f>'BASE '!AF864/'BASE '!AA864</f>
        <v>0.31862983172870901</v>
      </c>
      <c r="AE864" s="31">
        <f>'BASE '!AG864/'BASE '!AA864</f>
        <v>7.8564694454761035E-3</v>
      </c>
      <c r="AF864" s="31">
        <f>'BASE '!AA864/'BASE '!G864</f>
        <v>0.48060990581663737</v>
      </c>
      <c r="DV864" s="5"/>
      <c r="DW864" s="5"/>
      <c r="DX864" s="5"/>
      <c r="DY864" s="5"/>
      <c r="DZ864" s="5"/>
      <c r="EA864" s="5"/>
      <c r="EB864" s="5"/>
    </row>
    <row r="865" spans="1:132">
      <c r="A865" t="s">
        <v>1957</v>
      </c>
      <c r="B865" t="s">
        <v>1921</v>
      </c>
      <c r="C865" t="s">
        <v>1958</v>
      </c>
      <c r="D865" s="31">
        <f>'BASE '!Z865/'BASE '!AA865</f>
        <v>3232.5871381304105</v>
      </c>
      <c r="E865" s="31">
        <f>'BASE '!AA865/'BASE '!CV865</f>
        <v>9.1222560975609746</v>
      </c>
      <c r="F865" s="31">
        <f>'BASE '!Z865/'BASE '!CV865</f>
        <v>29488.487731707315</v>
      </c>
      <c r="G865" s="31">
        <f>SUM(OTEs!D865:K865,OTEs!M865,OTEs!N865,OTEs!O865,OTEs!Q865)/'BASE '!AA865</f>
        <v>0.95793923999866326</v>
      </c>
      <c r="H865" s="31">
        <f>OTEs!D865/OTEs!$T865</f>
        <v>0.65024136524340503</v>
      </c>
      <c r="I865" s="31">
        <f>OTEs!E865/OTEs!$T865</f>
        <v>0</v>
      </c>
      <c r="J865" s="31">
        <f>OTEs!F865/OTEs!$T865</f>
        <v>8.641555615991299E-2</v>
      </c>
      <c r="K865" s="31">
        <f>OTEs!G865/OTEs!$T865</f>
        <v>0</v>
      </c>
      <c r="L865" s="31">
        <f>OTEs!H865/OTEs!$T865</f>
        <v>4.8324041338047324E-2</v>
      </c>
      <c r="M865" s="31">
        <f>OTEs!I865/OTEs!$T865</f>
        <v>1.2476203426706555E-2</v>
      </c>
      <c r="N865" s="31">
        <f>OTEs!J865/OTEs!$T865</f>
        <v>6.2890943704106618E-4</v>
      </c>
      <c r="O865" s="31">
        <f>OTEs!K865/OTEs!$T865</f>
        <v>2.2045825401142239E-2</v>
      </c>
      <c r="P865" s="31">
        <f>OTEs!L865/OTEs!$T865</f>
        <v>3.0935545281479473E-3</v>
      </c>
      <c r="Q865" s="31">
        <f>OTEs!M865/OTEs!$T865</f>
        <v>0.10450095186293175</v>
      </c>
      <c r="R865" s="31">
        <f>OTEs!N865/OTEs!$T865</f>
        <v>0</v>
      </c>
      <c r="S865" s="31">
        <f>OTEs!O865/OTEs!$T865</f>
        <v>4.4295621430514007E-2</v>
      </c>
      <c r="T865" s="31">
        <f>OTEs!P865/OTEs!$T865</f>
        <v>0</v>
      </c>
      <c r="U865" s="31">
        <f>OTEs!Q865/OTEs!$T865</f>
        <v>5.45621430514006E-3</v>
      </c>
      <c r="V865" s="31">
        <f>OTEs!R865/OTEs!$T865</f>
        <v>0</v>
      </c>
      <c r="W865" s="31">
        <f>OTEs!S865/OTEs!$T865</f>
        <v>2.2521756867011154E-2</v>
      </c>
      <c r="X865" s="31">
        <f>SUM('BASE '!AH865:AK865)/'BASE '!AA865</f>
        <v>6.7344005882156346E-2</v>
      </c>
      <c r="Y865" s="31">
        <f>'BASE '!AH865/SUM('BASE '!$AH865:$AK865)</f>
        <v>4.9627791563275438E-2</v>
      </c>
      <c r="Z865" s="31">
        <f>'BASE '!AI865/SUM('BASE '!$AH865:$AK865)</f>
        <v>0.52853598014888348</v>
      </c>
      <c r="AA865" s="31">
        <f>'BASE '!AJ865/SUM('BASE '!$AH865:$AK865)</f>
        <v>0.42183622828784123</v>
      </c>
      <c r="AB865" s="31">
        <f>'BASE '!AK865/SUM('BASE '!$AH865:$AK865)</f>
        <v>0</v>
      </c>
      <c r="AC865" s="31">
        <f>'BASE '!AB865/'BASE '!AA865</f>
        <v>0.81389325223087472</v>
      </c>
      <c r="AD865" s="31">
        <f>'BASE '!AF865/'BASE '!AA865</f>
        <v>8.1263995187326632E-2</v>
      </c>
      <c r="AE865" s="31">
        <f>'BASE '!AG865/'BASE '!AA865</f>
        <v>0.10293773603823403</v>
      </c>
      <c r="AF865" s="31">
        <f>'BASE '!AA865/'BASE '!G865</f>
        <v>0.40290378667757482</v>
      </c>
      <c r="DV865" s="5"/>
      <c r="DW865" s="5"/>
      <c r="DX865" s="5"/>
      <c r="DY865" s="5"/>
      <c r="DZ865" s="5"/>
      <c r="EA865" s="5"/>
      <c r="EB865" s="5"/>
    </row>
    <row r="866" spans="1:132">
      <c r="A866" t="s">
        <v>1959</v>
      </c>
      <c r="B866" t="s">
        <v>1921</v>
      </c>
      <c r="C866" t="s">
        <v>1960</v>
      </c>
      <c r="D866" s="31">
        <f>'BASE '!Z866/'BASE '!AA866</f>
        <v>1290.0571560069225</v>
      </c>
      <c r="E866" s="31">
        <f>'BASE '!AA866/'BASE '!CV866</f>
        <v>12.519285714285715</v>
      </c>
      <c r="F866" s="31">
        <f>'BASE '!Z866/'BASE '!CV866</f>
        <v>16150.594123809524</v>
      </c>
      <c r="G866" s="31">
        <f>SUM(OTEs!D866:K866,OTEs!M866,OTEs!N866,OTEs!O866,OTEs!Q866)/'BASE '!AA866</f>
        <v>0.48272189574180774</v>
      </c>
      <c r="H866" s="31">
        <f>OTEs!D866/OTEs!$T866</f>
        <v>6.3032168813202658E-2</v>
      </c>
      <c r="I866" s="31">
        <f>OTEs!E866/OTEs!$T866</f>
        <v>0</v>
      </c>
      <c r="J866" s="31">
        <f>OTEs!F866/OTEs!$T866</f>
        <v>0</v>
      </c>
      <c r="K866" s="31">
        <f>OTEs!G866/OTEs!$T866</f>
        <v>1.1690665003994313E-2</v>
      </c>
      <c r="L866" s="31">
        <f>OTEs!H866/OTEs!$T866</f>
        <v>0.26157862946437277</v>
      </c>
      <c r="M866" s="31">
        <f>OTEs!I866/OTEs!$T866</f>
        <v>2.8953880326559246E-2</v>
      </c>
      <c r="N866" s="31">
        <f>OTEs!J866/OTEs!$T866</f>
        <v>5.6953023011125627E-2</v>
      </c>
      <c r="O866" s="31">
        <f>OTEs!K866/OTEs!$T866</f>
        <v>7.234573193305148E-2</v>
      </c>
      <c r="P866" s="31">
        <f>OTEs!L866/OTEs!$T866</f>
        <v>0.11899148529898879</v>
      </c>
      <c r="Q866" s="31">
        <f>OTEs!M866/OTEs!$T866</f>
        <v>0</v>
      </c>
      <c r="R866" s="31">
        <f>OTEs!N866/OTEs!$T866</f>
        <v>0</v>
      </c>
      <c r="S866" s="31">
        <f>OTEs!O866/OTEs!$T866</f>
        <v>0</v>
      </c>
      <c r="T866" s="31">
        <f>OTEs!P866/OTEs!$T866</f>
        <v>2.2407107924322434E-3</v>
      </c>
      <c r="U866" s="31">
        <f>OTEs!Q866/OTEs!$T866</f>
        <v>0</v>
      </c>
      <c r="V866" s="31">
        <f>OTEs!R866/OTEs!$T866</f>
        <v>0</v>
      </c>
      <c r="W866" s="31">
        <f>OTEs!S866/OTEs!$T866</f>
        <v>0.38421370535627303</v>
      </c>
      <c r="X866" s="31">
        <f>SUM('BASE '!AH866:AK866)/'BASE '!AA866</f>
        <v>0.11506057321085562</v>
      </c>
      <c r="Y866" s="31">
        <f>'BASE '!AH866/SUM('BASE '!$AH866:$AK866)</f>
        <v>0.28264462809917357</v>
      </c>
      <c r="Z866" s="31">
        <f>'BASE '!AI866/SUM('BASE '!$AH866:$AK866)</f>
        <v>8.5950413223140495E-2</v>
      </c>
      <c r="AA866" s="31">
        <f>'BASE '!AJ866/SUM('BASE '!$AH866:$AK866)</f>
        <v>0.48595041322314048</v>
      </c>
      <c r="AB866" s="31">
        <f>'BASE '!AK866/SUM('BASE '!$AH866:$AK866)</f>
        <v>0.14545454545454548</v>
      </c>
      <c r="AC866" s="31">
        <f>'BASE '!AB866/'BASE '!AA866</f>
        <v>0.52159525303816956</v>
      </c>
      <c r="AD866" s="31">
        <f>'BASE '!AF866/'BASE '!AA866</f>
        <v>0.43664061162777423</v>
      </c>
      <c r="AE866" s="31">
        <f>'BASE '!AG866/'BASE '!AA866</f>
        <v>4.0432855974591578E-2</v>
      </c>
      <c r="AF866" s="31">
        <f>'BASE '!AA866/'BASE '!G866</f>
        <v>0.44281398436060643</v>
      </c>
      <c r="DV866" s="5"/>
      <c r="DW866" s="5"/>
      <c r="DX866" s="5"/>
      <c r="DY866" s="5"/>
      <c r="DZ866" s="5"/>
      <c r="EA866" s="5"/>
      <c r="EB866" s="5"/>
    </row>
    <row r="867" spans="1:132">
      <c r="A867" t="s">
        <v>1961</v>
      </c>
      <c r="B867" t="s">
        <v>1921</v>
      </c>
      <c r="C867" t="s">
        <v>1962</v>
      </c>
      <c r="D867" s="31">
        <f>'BASE '!Z867/'BASE '!AA867</f>
        <v>3039.9521388679595</v>
      </c>
      <c r="E867" s="31">
        <f>'BASE '!AA867/'BASE '!CV867</f>
        <v>10.266427432216906</v>
      </c>
      <c r="F867" s="31">
        <f>'BASE '!Z867/'BASE '!CV867</f>
        <v>31209.448031100477</v>
      </c>
      <c r="G867" s="31">
        <f>SUM(OTEs!D867:K867,OTEs!M867,OTEs!N867,OTEs!O867,OTEs!Q867)/'BASE '!AA867</f>
        <v>0.69834784567464903</v>
      </c>
      <c r="H867" s="31">
        <f>OTEs!D867/OTEs!$T867</f>
        <v>0.414028980462121</v>
      </c>
      <c r="I867" s="31">
        <f>OTEs!E867/OTEs!$T867</f>
        <v>0</v>
      </c>
      <c r="J867" s="31">
        <f>OTEs!F867/OTEs!$T867</f>
        <v>4.3113876680736268E-2</v>
      </c>
      <c r="K867" s="31">
        <f>OTEs!G867/OTEs!$T867</f>
        <v>3.4289195422305387E-2</v>
      </c>
      <c r="L867" s="31">
        <f>OTEs!H867/OTEs!$T867</f>
        <v>3.0481702275793051E-2</v>
      </c>
      <c r="M867" s="31">
        <f>OTEs!I867/OTEs!$T867</f>
        <v>1.3968060571776689E-3</v>
      </c>
      <c r="N867" s="31">
        <f>OTEs!J867/OTEs!$T867</f>
        <v>0</v>
      </c>
      <c r="O867" s="31">
        <f>OTEs!K867/OTEs!$T867</f>
        <v>0.10986031939428226</v>
      </c>
      <c r="P867" s="31">
        <f>OTEs!L867/OTEs!$T867</f>
        <v>1.1365910969931685E-2</v>
      </c>
      <c r="Q867" s="31">
        <f>OTEs!M867/OTEs!$T867</f>
        <v>1.4825290457334323E-2</v>
      </c>
      <c r="R867" s="31">
        <f>OTEs!N867/OTEs!$T867</f>
        <v>0.12759671032592146</v>
      </c>
      <c r="S867" s="31">
        <f>OTEs!O867/OTEs!$T867</f>
        <v>3.798790305034595E-3</v>
      </c>
      <c r="T867" s="31">
        <f>OTEs!P867/OTEs!$T867</f>
        <v>2.5460162743135638E-2</v>
      </c>
      <c r="U867" s="31">
        <f>OTEs!Q867/OTEs!$T867</f>
        <v>3.0459945172098698E-3</v>
      </c>
      <c r="V867" s="31">
        <f>OTEs!R867/OTEs!$T867</f>
        <v>3.7030590487794272E-2</v>
      </c>
      <c r="W867" s="31">
        <f>OTEs!S867/OTEs!$T867</f>
        <v>0.14370566990122277</v>
      </c>
      <c r="X867" s="31">
        <f>SUM('BASE '!AH867:AK867)/'BASE '!AA867</f>
        <v>0.97785476266302107</v>
      </c>
      <c r="Y867" s="31">
        <f>'BASE '!AH867/SUM('BASE '!$AH867:$AK867)</f>
        <v>0.9537294463420446</v>
      </c>
      <c r="Z867" s="31">
        <f>'BASE '!AI867/SUM('BASE '!$AH867:$AK867)</f>
        <v>3.1614901898482803E-2</v>
      </c>
      <c r="AA867" s="31">
        <f>'BASE '!AJ867/SUM('BASE '!$AH867:$AK867)</f>
        <v>3.2170942886647069E-3</v>
      </c>
      <c r="AB867" s="31">
        <f>'BASE '!AK867/SUM('BASE '!$AH867:$AK867)</f>
        <v>1.1438557470807848E-2</v>
      </c>
      <c r="AC867" s="31">
        <f>'BASE '!AB867/'BASE '!AA867</f>
        <v>0.68186514008746235</v>
      </c>
      <c r="AD867" s="31">
        <f>'BASE '!AF867/'BASE '!AA867</f>
        <v>0.20042177705626021</v>
      </c>
      <c r="AE867" s="31">
        <f>'BASE '!AG867/'BASE '!AA867</f>
        <v>0.11531679884419105</v>
      </c>
      <c r="AF867" s="31">
        <f>'BASE '!AA867/'BASE '!G867</f>
        <v>0.51210618956758425</v>
      </c>
      <c r="DV867" s="5"/>
      <c r="DW867" s="5"/>
      <c r="DX867" s="5"/>
      <c r="DY867" s="5"/>
      <c r="DZ867" s="5"/>
      <c r="EA867" s="5"/>
      <c r="EB867" s="5"/>
    </row>
    <row r="868" spans="1:132">
      <c r="A868" t="s">
        <v>1963</v>
      </c>
      <c r="B868" t="s">
        <v>1921</v>
      </c>
      <c r="C868" t="s">
        <v>1964</v>
      </c>
      <c r="D868" s="31">
        <f>'BASE '!Z868/'BASE '!AA868</f>
        <v>534.52155298135494</v>
      </c>
      <c r="E868" s="31">
        <f>'BASE '!AA868/'BASE '!CV868</f>
        <v>20.636190476190478</v>
      </c>
      <c r="F868" s="31">
        <f>'BASE '!Z868/'BASE '!CV868</f>
        <v>11030.48858095238</v>
      </c>
      <c r="G868" s="31">
        <f>SUM(OTEs!D868:K868,OTEs!M868,OTEs!N868,OTEs!O868,OTEs!Q868)/'BASE '!AA868</f>
        <v>0.50071995569503414</v>
      </c>
      <c r="H868" s="31">
        <f>OTEs!D868/OTEs!$T868</f>
        <v>0.1849486443070632</v>
      </c>
      <c r="I868" s="31">
        <f>OTEs!E868/OTEs!$T868</f>
        <v>0</v>
      </c>
      <c r="J868" s="31">
        <f>OTEs!F868/OTEs!$T868</f>
        <v>1.3629946940563695E-2</v>
      </c>
      <c r="K868" s="31">
        <f>OTEs!G868/OTEs!$T868</f>
        <v>0</v>
      </c>
      <c r="L868" s="31">
        <f>OTEs!H868/OTEs!$T868</f>
        <v>2.1720294017426856E-2</v>
      </c>
      <c r="M868" s="31">
        <f>OTEs!I868/OTEs!$T868</f>
        <v>0</v>
      </c>
      <c r="N868" s="31">
        <f>OTEs!J868/OTEs!$T868</f>
        <v>1.3766246409969332E-2</v>
      </c>
      <c r="O868" s="31">
        <f>OTEs!K868/OTEs!$T868</f>
        <v>0.25869639293189894</v>
      </c>
      <c r="P868" s="31">
        <f>OTEs!L868/OTEs!$T868</f>
        <v>4.6653361242272304E-2</v>
      </c>
      <c r="Q868" s="31">
        <f>OTEs!M868/OTEs!$T868</f>
        <v>0</v>
      </c>
      <c r="R868" s="31">
        <f>OTEs!N868/OTEs!$T868</f>
        <v>0</v>
      </c>
      <c r="S868" s="31">
        <f>OTEs!O868/OTEs!$T868</f>
        <v>3.1582534196563303E-2</v>
      </c>
      <c r="T868" s="31">
        <f>OTEs!P868/OTEs!$T868</f>
        <v>2.7220951175582923E-2</v>
      </c>
      <c r="U868" s="31">
        <f>OTEs!Q868/OTEs!$T868</f>
        <v>3.7969137905856003E-3</v>
      </c>
      <c r="V868" s="31">
        <f>OTEs!R868/OTEs!$T868</f>
        <v>0.13290171834688216</v>
      </c>
      <c r="W868" s="31">
        <f>OTEs!S868/OTEs!$T868</f>
        <v>0.26508299664119167</v>
      </c>
      <c r="X868" s="31">
        <f>SUM('BASE '!AH868:AK868)/'BASE '!AA868</f>
        <v>9.0917482001107608E-2</v>
      </c>
      <c r="Y868" s="31">
        <f>'BASE '!AH868/SUM('BASE '!$AH868:$AK868)</f>
        <v>7.7157360406091377E-2</v>
      </c>
      <c r="Z868" s="31">
        <f>'BASE '!AI868/SUM('BASE '!$AH868:$AK868)</f>
        <v>0.75329949238578697</v>
      </c>
      <c r="AA868" s="31">
        <f>'BASE '!AJ868/SUM('BASE '!$AH868:$AK868)</f>
        <v>0.15329949238578683</v>
      </c>
      <c r="AB868" s="31">
        <f>'BASE '!AK868/SUM('BASE '!$AH868:$AK868)</f>
        <v>1.624365482233503E-2</v>
      </c>
      <c r="AC868" s="31">
        <f>'BASE '!AB868/'BASE '!AA868</f>
        <v>0.50141222078641312</v>
      </c>
      <c r="AD868" s="31">
        <f>'BASE '!AF868/'BASE '!AA868</f>
        <v>0.41785120915635954</v>
      </c>
      <c r="AE868" s="31">
        <f>'BASE '!AG868/'BASE '!AA868</f>
        <v>7.4801550673804687E-2</v>
      </c>
      <c r="AF868" s="31">
        <f>'BASE '!AA868/'BASE '!G868</f>
        <v>0.43556916591129974</v>
      </c>
      <c r="DV868" s="5"/>
      <c r="DW868" s="5"/>
      <c r="DX868" s="5"/>
      <c r="DY868" s="5"/>
      <c r="DZ868" s="5"/>
      <c r="EA868" s="5"/>
      <c r="EB868" s="5"/>
    </row>
    <row r="869" spans="1:132">
      <c r="A869" t="s">
        <v>1965</v>
      </c>
      <c r="B869" t="s">
        <v>1921</v>
      </c>
      <c r="C869" t="s">
        <v>1966</v>
      </c>
      <c r="D869" s="31">
        <f>'BASE '!Z869/'BASE '!AA869</f>
        <v>2032.2739454528014</v>
      </c>
      <c r="E869" s="31">
        <f>'BASE '!AA869/'BASE '!CV869</f>
        <v>8.6876851851851846</v>
      </c>
      <c r="F869" s="31">
        <f>'BASE '!Z869/'BASE '!CV869</f>
        <v>17655.756248148147</v>
      </c>
      <c r="G869" s="31">
        <f>SUM(OTEs!D869:K869,OTEs!M869,OTEs!N869,OTEs!O869,OTEs!Q869)/'BASE '!AA869</f>
        <v>0.78370831423790599</v>
      </c>
      <c r="H869" s="31">
        <f>OTEs!D869/OTEs!$T869</f>
        <v>0.19287247562395204</v>
      </c>
      <c r="I869" s="31">
        <f>OTEs!E869/OTEs!$T869</f>
        <v>0</v>
      </c>
      <c r="J869" s="31">
        <f>OTEs!F869/OTEs!$T869</f>
        <v>9.5581874686288523E-2</v>
      </c>
      <c r="K869" s="31">
        <f>OTEs!G869/OTEs!$T869</f>
        <v>0</v>
      </c>
      <c r="L869" s="31">
        <f>OTEs!H869/OTEs!$T869</f>
        <v>0.43638732552303039</v>
      </c>
      <c r="M869" s="31">
        <f>OTEs!I869/OTEs!$T869</f>
        <v>0</v>
      </c>
      <c r="N869" s="31">
        <f>OTEs!J869/OTEs!$T869</f>
        <v>0</v>
      </c>
      <c r="O869" s="31">
        <f>OTEs!K869/OTEs!$T869</f>
        <v>2.7200786014075627E-2</v>
      </c>
      <c r="P869" s="31">
        <f>OTEs!L869/OTEs!$T869</f>
        <v>2.8674562405886561E-2</v>
      </c>
      <c r="Q869" s="31">
        <f>OTEs!M869/OTEs!$T869</f>
        <v>0</v>
      </c>
      <c r="R869" s="31">
        <f>OTEs!N869/OTEs!$T869</f>
        <v>0</v>
      </c>
      <c r="S869" s="31">
        <f>OTEs!O869/OTEs!$T869</f>
        <v>3.3256084667385749E-2</v>
      </c>
      <c r="T869" s="31">
        <f>OTEs!P869/OTEs!$T869</f>
        <v>0.11703706868011575</v>
      </c>
      <c r="U869" s="31">
        <f>OTEs!Q869/OTEs!$T869</f>
        <v>0</v>
      </c>
      <c r="V869" s="31">
        <f>OTEs!R869/OTEs!$T869</f>
        <v>6.5230624646240257E-2</v>
      </c>
      <c r="W869" s="31">
        <f>OTEs!S869/OTEs!$T869</f>
        <v>3.7591977530249789E-3</v>
      </c>
      <c r="X869" s="31">
        <f>SUM('BASE '!AH869:AK869)/'BASE '!AA869</f>
        <v>4.6788237927249093E-2</v>
      </c>
      <c r="Y869" s="31">
        <f>'BASE '!AH869/SUM('BASE '!$AH869:$AK869)</f>
        <v>0</v>
      </c>
      <c r="Z869" s="31">
        <f>'BASE '!AI869/SUM('BASE '!$AH869:$AK869)</f>
        <v>0.42824601366742593</v>
      </c>
      <c r="AA869" s="31">
        <f>'BASE '!AJ869/SUM('BASE '!$AH869:$AK869)</f>
        <v>2.5056947608200455E-2</v>
      </c>
      <c r="AB869" s="31">
        <f>'BASE '!AK869/SUM('BASE '!$AH869:$AK869)</f>
        <v>0.54669703872437347</v>
      </c>
      <c r="AC869" s="31">
        <f>'BASE '!AB869/'BASE '!AA869</f>
        <v>0.47146343802956509</v>
      </c>
      <c r="AD869" s="31">
        <f>'BASE '!AF869/'BASE '!AA869</f>
        <v>0.4608588146269198</v>
      </c>
      <c r="AE869" s="31">
        <f>'BASE '!AG869/'BASE '!AA869</f>
        <v>6.4363136410628075E-2</v>
      </c>
      <c r="AF869" s="31">
        <f>'BASE '!AA869/'BASE '!G869</f>
        <v>0.43552017626266926</v>
      </c>
      <c r="DV869" s="5"/>
      <c r="DW869" s="5"/>
      <c r="DX869" s="5"/>
      <c r="DY869" s="5"/>
      <c r="DZ869" s="5"/>
      <c r="EA869" s="5"/>
      <c r="EB869" s="5"/>
    </row>
    <row r="870" spans="1:132">
      <c r="A870" t="s">
        <v>1967</v>
      </c>
      <c r="B870" t="s">
        <v>1921</v>
      </c>
      <c r="C870" t="s">
        <v>1968</v>
      </c>
      <c r="D870" s="31">
        <f>'BASE '!Z870/'BASE '!AA870</f>
        <v>2352.8506856968193</v>
      </c>
      <c r="E870" s="31">
        <f>'BASE '!AA870/'BASE '!CV870</f>
        <v>11.111132075471698</v>
      </c>
      <c r="F870" s="31">
        <f>'BASE '!Z870/'BASE '!CV870</f>
        <v>26142.83472264151</v>
      </c>
      <c r="G870" s="31">
        <f>SUM(OTEs!D870:K870,OTEs!M870,OTEs!N870,OTEs!O870,OTEs!Q870)/'BASE '!AA870</f>
        <v>0.94447180288339072</v>
      </c>
      <c r="H870" s="31">
        <f>OTEs!D870/OTEs!$T870</f>
        <v>0.76168520343516832</v>
      </c>
      <c r="I870" s="31">
        <f>OTEs!E870/OTEs!$T870</f>
        <v>0</v>
      </c>
      <c r="J870" s="31">
        <f>OTEs!F870/OTEs!$T870</f>
        <v>1.7598197944530485E-2</v>
      </c>
      <c r="K870" s="31">
        <f>OTEs!G870/OTEs!$T870</f>
        <v>0</v>
      </c>
      <c r="L870" s="31">
        <f>OTEs!H870/OTEs!$T870</f>
        <v>0.18692805856680278</v>
      </c>
      <c r="M870" s="31">
        <f>OTEs!I870/OTEs!$T870</f>
        <v>1.5838378150077436E-3</v>
      </c>
      <c r="N870" s="31">
        <f>OTEs!J870/OTEs!$T870</f>
        <v>0</v>
      </c>
      <c r="O870" s="31">
        <f>OTEs!K870/OTEs!$T870</f>
        <v>1.0998873715331552E-2</v>
      </c>
      <c r="P870" s="31">
        <f>OTEs!L870/OTEs!$T870</f>
        <v>1.6278333098690697E-2</v>
      </c>
      <c r="Q870" s="31">
        <f>OTEs!M870/OTEs!$T870</f>
        <v>0</v>
      </c>
      <c r="R870" s="31">
        <f>OTEs!N870/OTEs!$T870</f>
        <v>0</v>
      </c>
      <c r="S870" s="31">
        <f>OTEs!O870/OTEs!$T870</f>
        <v>0</v>
      </c>
      <c r="T870" s="31">
        <f>OTEs!P870/OTEs!$T870</f>
        <v>4.9274954244685346E-3</v>
      </c>
      <c r="U870" s="31">
        <f>OTEs!Q870/OTEs!$T870</f>
        <v>0</v>
      </c>
      <c r="V870" s="31">
        <f>OTEs!R870/OTEs!$T870</f>
        <v>0</v>
      </c>
      <c r="W870" s="31">
        <f>OTEs!S870/OTEs!$T870</f>
        <v>0</v>
      </c>
      <c r="X870" s="31">
        <f>SUM('BASE '!AH870:AK870)/'BASE '!AA870</f>
        <v>0.41196148686511913</v>
      </c>
      <c r="Y870" s="31">
        <f>'BASE '!AH870/SUM('BASE '!$AH870:$AK870)</f>
        <v>0.8458367683429513</v>
      </c>
      <c r="Z870" s="31">
        <f>'BASE '!AI870/SUM('BASE '!$AH870:$AK870)</f>
        <v>0.11541632316570487</v>
      </c>
      <c r="AA870" s="31">
        <f>'BASE '!AJ870/SUM('BASE '!$AH870:$AK870)</f>
        <v>2.2258862324814513E-2</v>
      </c>
      <c r="AB870" s="31">
        <f>'BASE '!AK870/SUM('BASE '!$AH870:$AK870)</f>
        <v>1.6488046166529265E-2</v>
      </c>
      <c r="AC870" s="31">
        <f>'BASE '!AB870/'BASE '!AA870</f>
        <v>0.69192888315305068</v>
      </c>
      <c r="AD870" s="31">
        <f>'BASE '!AF870/'BASE '!AA870</f>
        <v>0.17955815177707213</v>
      </c>
      <c r="AE870" s="31">
        <f>'BASE '!AG870/'BASE '!AA870</f>
        <v>0.12554127256363667</v>
      </c>
      <c r="AF870" s="31">
        <f>'BASE '!AA870/'BASE '!G870</f>
        <v>0.5775043951433444</v>
      </c>
      <c r="DV870" s="5"/>
      <c r="DW870" s="5"/>
      <c r="DX870" s="5"/>
      <c r="DY870" s="5"/>
      <c r="DZ870" s="5"/>
      <c r="EA870" s="5"/>
      <c r="EB870" s="5"/>
    </row>
    <row r="871" spans="1:132">
      <c r="A871" t="s">
        <v>1969</v>
      </c>
      <c r="B871" t="s">
        <v>1921</v>
      </c>
      <c r="C871" t="s">
        <v>1306</v>
      </c>
      <c r="D871" s="31">
        <f>'BASE '!Z871/'BASE '!AA871</f>
        <v>3276.7144472346786</v>
      </c>
      <c r="E871" s="31">
        <f>'BASE '!AA871/'BASE '!CV871</f>
        <v>9.9553571428571423</v>
      </c>
      <c r="F871" s="31">
        <f>'BASE '!Z871/'BASE '!CV871</f>
        <v>32620.862577380951</v>
      </c>
      <c r="G871" s="31">
        <f>SUM(OTEs!D871:K871,OTEs!M871,OTEs!N871,OTEs!O871,OTEs!Q871)/'BASE '!AA871</f>
        <v>0.50911808669656211</v>
      </c>
      <c r="H871" s="31">
        <f>OTEs!D871/OTEs!$T871</f>
        <v>0</v>
      </c>
      <c r="I871" s="31">
        <f>OTEs!E871/OTEs!$T871</f>
        <v>0</v>
      </c>
      <c r="J871" s="31">
        <f>OTEs!F871/OTEs!$T871</f>
        <v>0</v>
      </c>
      <c r="K871" s="31">
        <f>OTEs!G871/OTEs!$T871</f>
        <v>0</v>
      </c>
      <c r="L871" s="31">
        <f>OTEs!H871/OTEs!$T871</f>
        <v>2.2051453391246239E-2</v>
      </c>
      <c r="M871" s="31">
        <f>OTEs!I871/OTEs!$T871</f>
        <v>6.0674908118944201E-2</v>
      </c>
      <c r="N871" s="31">
        <f>OTEs!J871/OTEs!$T871</f>
        <v>0</v>
      </c>
      <c r="O871" s="31">
        <f>OTEs!K871/OTEs!$T871</f>
        <v>0.42759772803207485</v>
      </c>
      <c r="P871" s="31">
        <f>OTEs!L871/OTEs!$T871</f>
        <v>0.25299031072502504</v>
      </c>
      <c r="Q871" s="31">
        <f>OTEs!M871/OTEs!$T871</f>
        <v>0</v>
      </c>
      <c r="R871" s="31">
        <f>OTEs!N871/OTEs!$T871</f>
        <v>0</v>
      </c>
      <c r="S871" s="31">
        <f>OTEs!O871/OTEs!$T871</f>
        <v>5.8670230537921808E-2</v>
      </c>
      <c r="T871" s="31">
        <f>OTEs!P871/OTEs!$T871</f>
        <v>0</v>
      </c>
      <c r="U871" s="31">
        <f>OTEs!Q871/OTEs!$T871</f>
        <v>0</v>
      </c>
      <c r="V871" s="31">
        <f>OTEs!R871/OTEs!$T871</f>
        <v>0.10912128299365187</v>
      </c>
      <c r="W871" s="31">
        <f>OTEs!S871/OTEs!$T871</f>
        <v>6.889408620113599E-2</v>
      </c>
      <c r="X871" s="31">
        <f>SUM('BASE '!AH871:AK871)/'BASE '!AA871</f>
        <v>7.8325859491778768E-2</v>
      </c>
      <c r="Y871" s="31">
        <f>'BASE '!AH871/SUM('BASE '!$AH871:$AK871)</f>
        <v>0</v>
      </c>
      <c r="Z871" s="31">
        <f>'BASE '!AI871/SUM('BASE '!$AH871:$AK871)</f>
        <v>0.84732824427480913</v>
      </c>
      <c r="AA871" s="31">
        <f>'BASE '!AJ871/SUM('BASE '!$AH871:$AK871)</f>
        <v>3.053435114503817E-2</v>
      </c>
      <c r="AB871" s="31">
        <f>'BASE '!AK871/SUM('BASE '!$AH871:$AK871)</f>
        <v>0.12213740458015268</v>
      </c>
      <c r="AC871" s="31">
        <f>'BASE '!AB871/'BASE '!AA871</f>
        <v>0.28843049327354259</v>
      </c>
      <c r="AD871" s="31">
        <f>'BASE '!AF871/'BASE '!AA871</f>
        <v>0.70104633781763825</v>
      </c>
      <c r="AE871" s="31">
        <f>'BASE '!AG871/'BASE '!AA871</f>
        <v>8.5500747384155452E-3</v>
      </c>
      <c r="AF871" s="31">
        <f>'BASE '!AA871/'BASE '!G871</f>
        <v>0.47175356832846105</v>
      </c>
      <c r="DV871" s="5"/>
      <c r="DW871" s="5"/>
      <c r="DX871" s="5"/>
      <c r="DY871" s="5"/>
      <c r="DZ871" s="5"/>
      <c r="EA871" s="5"/>
      <c r="EB871" s="5"/>
    </row>
    <row r="872" spans="1:132">
      <c r="A872" t="s">
        <v>1970</v>
      </c>
      <c r="B872" t="s">
        <v>1921</v>
      </c>
      <c r="C872" t="s">
        <v>120</v>
      </c>
      <c r="D872" s="31">
        <f>'BASE '!Z872/'BASE '!AA872</f>
        <v>2839.4899574666438</v>
      </c>
      <c r="E872" s="31">
        <f>'BASE '!AA872/'BASE '!CV872</f>
        <v>11.675510204081634</v>
      </c>
      <c r="F872" s="31">
        <f>'BASE '!Z872/'BASE '!CV872</f>
        <v>33152.493972789118</v>
      </c>
      <c r="G872" s="31">
        <f>SUM(OTEs!D872:K872,OTEs!M872,OTEs!N872,OTEs!O872,OTEs!Q872)/'BASE '!AA872</f>
        <v>0.73109790440676636</v>
      </c>
      <c r="H872" s="31">
        <f>OTEs!D872/OTEs!$T872</f>
        <v>0.39521923120912489</v>
      </c>
      <c r="I872" s="31">
        <f>OTEs!E872/OTEs!$T872</f>
        <v>0</v>
      </c>
      <c r="J872" s="31">
        <f>OTEs!F872/OTEs!$T872</f>
        <v>0.15232332054441292</v>
      </c>
      <c r="K872" s="31">
        <f>OTEs!G872/OTEs!$T872</f>
        <v>2.2510579452467844E-2</v>
      </c>
      <c r="L872" s="31">
        <f>OTEs!H872/OTEs!$T872</f>
        <v>0.13132037805296484</v>
      </c>
      <c r="M872" s="31">
        <f>OTEs!I872/OTEs!$T872</f>
        <v>3.4623662622040616E-3</v>
      </c>
      <c r="N872" s="31">
        <f>OTEs!J872/OTEs!$T872</f>
        <v>2.0794992565790157E-3</v>
      </c>
      <c r="O872" s="31">
        <f>OTEs!K872/OTEs!$T872</f>
        <v>4.4885991453258056E-2</v>
      </c>
      <c r="P872" s="31">
        <f>OTEs!L872/OTEs!$T872</f>
        <v>2.8842654688750947E-2</v>
      </c>
      <c r="Q872" s="31">
        <f>OTEs!M872/OTEs!$T872</f>
        <v>0</v>
      </c>
      <c r="R872" s="31">
        <f>OTEs!N872/OTEs!$T872</f>
        <v>1.5596244424342619E-3</v>
      </c>
      <c r="S872" s="31">
        <f>OTEs!O872/OTEs!$T872</f>
        <v>2.9435311976875968E-2</v>
      </c>
      <c r="T872" s="31">
        <f>OTEs!P872/OTEs!$T872</f>
        <v>3.4322135229836653E-2</v>
      </c>
      <c r="U872" s="31">
        <f>OTEs!Q872/OTEs!$T872</f>
        <v>0</v>
      </c>
      <c r="V872" s="31">
        <f>OTEs!R872/OTEs!$T872</f>
        <v>5.350551587177807E-2</v>
      </c>
      <c r="W872" s="31">
        <f>OTEs!S872/OTEs!$T872</f>
        <v>0.10053339155931251</v>
      </c>
      <c r="X872" s="31">
        <f>SUM('BASE '!AH872:AK872)/'BASE '!AA872</f>
        <v>0.25442327487424499</v>
      </c>
      <c r="Y872" s="31">
        <f>'BASE '!AH872/SUM('BASE '!$AH872:$AK872)</f>
        <v>0.73740458015267174</v>
      </c>
      <c r="Z872" s="31">
        <f>'BASE '!AI872/SUM('BASE '!$AH872:$AK872)</f>
        <v>0.25877862595419848</v>
      </c>
      <c r="AA872" s="31">
        <f>'BASE '!AJ872/SUM('BASE '!$AH872:$AK872)</f>
        <v>7.6335877862595419E-4</v>
      </c>
      <c r="AB872" s="31">
        <f>'BASE '!AK872/SUM('BASE '!$AH872:$AK872)</f>
        <v>3.0534351145038168E-3</v>
      </c>
      <c r="AC872" s="31">
        <f>'BASE '!AB872/'BASE '!AA872</f>
        <v>0.74362485191011674</v>
      </c>
      <c r="AD872" s="31">
        <f>'BASE '!AF872/'BASE '!AA872</f>
        <v>0.23406941288430538</v>
      </c>
      <c r="AE872" s="31">
        <f>'BASE '!AG872/'BASE '!AA872</f>
        <v>1.7770785993124746E-2</v>
      </c>
      <c r="AF872" s="31">
        <f>'BASE '!AA872/'BASE '!G872</f>
        <v>0.48346453915574239</v>
      </c>
      <c r="DV872" s="5"/>
      <c r="DW872" s="5"/>
      <c r="DX872" s="5"/>
      <c r="DY872" s="5"/>
      <c r="DZ872" s="5"/>
      <c r="EA872" s="5"/>
      <c r="EB872" s="5"/>
    </row>
    <row r="873" spans="1:132">
      <c r="A873" t="s">
        <v>1971</v>
      </c>
      <c r="B873" t="s">
        <v>1921</v>
      </c>
      <c r="C873" t="s">
        <v>1972</v>
      </c>
      <c r="D873" s="31">
        <f>'BASE '!Z873/'BASE '!AA873</f>
        <v>3264.5856935380084</v>
      </c>
      <c r="E873" s="31">
        <f>'BASE '!AA873/'BASE '!CV873</f>
        <v>3.8171929824561404</v>
      </c>
      <c r="F873" s="31">
        <f>'BASE '!Z873/'BASE '!CV873</f>
        <v>12461.553599999999</v>
      </c>
      <c r="G873" s="31">
        <f>SUM(OTEs!D873:K873,OTEs!M873,OTEs!N873,OTEs!O873,OTEs!Q873)/'BASE '!AA873</f>
        <v>0.69831786009743535</v>
      </c>
      <c r="H873" s="31">
        <f>OTEs!D873/OTEs!$T873</f>
        <v>0.18293675005084403</v>
      </c>
      <c r="I873" s="31">
        <f>OTEs!E873/OTEs!$T873</f>
        <v>0</v>
      </c>
      <c r="J873" s="31">
        <f>OTEs!F873/OTEs!$T873</f>
        <v>3.6607687614399025E-2</v>
      </c>
      <c r="K873" s="31">
        <f>OTEs!G873/OTEs!$T873</f>
        <v>0</v>
      </c>
      <c r="L873" s="31">
        <f>OTEs!H873/OTEs!$T873</f>
        <v>2.5930445393532644E-2</v>
      </c>
      <c r="M873" s="31">
        <f>OTEs!I873/OTEs!$T873</f>
        <v>0</v>
      </c>
      <c r="N873" s="31">
        <f>OTEs!J873/OTEs!$T873</f>
        <v>0</v>
      </c>
      <c r="O873" s="31">
        <f>OTEs!K873/OTEs!$T873</f>
        <v>0.34431563961765305</v>
      </c>
      <c r="P873" s="31">
        <f>OTEs!L873/OTEs!$T873</f>
        <v>2.715070164734594E-2</v>
      </c>
      <c r="Q873" s="31">
        <f>OTEs!M873/OTEs!$T873</f>
        <v>1.1897498474679682E-2</v>
      </c>
      <c r="R873" s="31">
        <f>OTEs!N873/OTEs!$T873</f>
        <v>0.11816148057758796</v>
      </c>
      <c r="S873" s="31">
        <f>OTEs!O873/OTEs!$T873</f>
        <v>3.4065487085621314E-2</v>
      </c>
      <c r="T873" s="31">
        <f>OTEs!P873/OTEs!$T873</f>
        <v>0</v>
      </c>
      <c r="U873" s="31">
        <f>OTEs!Q873/OTEs!$T873</f>
        <v>1.8608907870652835E-2</v>
      </c>
      <c r="V873" s="31">
        <f>OTEs!R873/OTEs!$T873</f>
        <v>0.18080130160667074</v>
      </c>
      <c r="W873" s="31">
        <f>OTEs!S873/OTEs!$T873</f>
        <v>1.9524100061012812E-2</v>
      </c>
      <c r="X873" s="31">
        <f>SUM('BASE '!AH873:AK873)/'BASE '!AA873</f>
        <v>0.79419064252229066</v>
      </c>
      <c r="Y873" s="31">
        <f>'BASE '!AH873/SUM('BASE '!$AH873:$AK873)</f>
        <v>0.82870370370370372</v>
      </c>
      <c r="Z873" s="31">
        <f>'BASE '!AI873/SUM('BASE '!$AH873:$AK873)</f>
        <v>8.1018518518518517E-2</v>
      </c>
      <c r="AA873" s="31">
        <f>'BASE '!AJ873/SUM('BASE '!$AH873:$AK873)</f>
        <v>8.1018518518518517E-2</v>
      </c>
      <c r="AB873" s="31">
        <f>'BASE '!AK873/SUM('BASE '!$AH873:$AK873)</f>
        <v>9.2592592592592587E-3</v>
      </c>
      <c r="AC873" s="31">
        <f>'BASE '!AB873/'BASE '!AA873</f>
        <v>0.52201489107454724</v>
      </c>
      <c r="AD873" s="31">
        <f>'BASE '!AF873/'BASE '!AA873</f>
        <v>0.44388270980788674</v>
      </c>
      <c r="AE873" s="31">
        <f>'BASE '!AG873/'BASE '!AA873</f>
        <v>2.5278058645096056E-2</v>
      </c>
      <c r="AF873" s="31">
        <f>'BASE '!AA873/'BASE '!G873</f>
        <v>0.1946587462018726</v>
      </c>
      <c r="DV873" s="5"/>
      <c r="DW873" s="5"/>
      <c r="DX873" s="5"/>
      <c r="DY873" s="5"/>
      <c r="DZ873" s="5"/>
      <c r="EA873" s="5"/>
      <c r="EB873" s="5"/>
    </row>
    <row r="874" spans="1:132">
      <c r="A874" t="s">
        <v>1975</v>
      </c>
      <c r="B874" t="s">
        <v>1974</v>
      </c>
      <c r="C874" t="s">
        <v>1976</v>
      </c>
      <c r="D874" s="31">
        <f>'BASE '!Z874/'BASE '!AA874</f>
        <v>510.25892752015699</v>
      </c>
      <c r="E874" s="31">
        <f>'BASE '!AA874/'BASE '!CV874</f>
        <v>3.9865646258503404</v>
      </c>
      <c r="F874" s="31">
        <f>'BASE '!Z874/'BASE '!CV874</f>
        <v>2034.1801904761905</v>
      </c>
      <c r="G874" s="31">
        <f>SUM(OTEs!D874:K874,OTEs!M874,OTEs!N874,OTEs!O874,OTEs!Q874)/'BASE '!AA874</f>
        <v>0.6876413122307069</v>
      </c>
      <c r="H874" s="31">
        <f>OTEs!D874/OTEs!$T874</f>
        <v>0</v>
      </c>
      <c r="I874" s="31">
        <f>OTEs!E874/OTEs!$T874</f>
        <v>0</v>
      </c>
      <c r="J874" s="31">
        <f>OTEs!F874/OTEs!$T874</f>
        <v>0</v>
      </c>
      <c r="K874" s="31">
        <f>OTEs!G874/OTEs!$T874</f>
        <v>0</v>
      </c>
      <c r="L874" s="31">
        <f>OTEs!H874/OTEs!$T874</f>
        <v>0</v>
      </c>
      <c r="M874" s="31">
        <f>OTEs!I874/OTEs!$T874</f>
        <v>2.1528941601134458E-2</v>
      </c>
      <c r="N874" s="31">
        <f>OTEs!J874/OTEs!$T874</f>
        <v>0</v>
      </c>
      <c r="O874" s="31">
        <f>OTEs!K874/OTEs!$T874</f>
        <v>0.62253448498130726</v>
      </c>
      <c r="P874" s="31">
        <f>OTEs!L874/OTEs!$T874</f>
        <v>5.7367538997034929E-2</v>
      </c>
      <c r="Q874" s="31">
        <f>OTEs!M874/OTEs!$T874</f>
        <v>0</v>
      </c>
      <c r="R874" s="31">
        <f>OTEs!N874/OTEs!$T874</f>
        <v>0</v>
      </c>
      <c r="S874" s="31">
        <f>OTEs!O874/OTEs!$T874</f>
        <v>1.6587168578917965E-2</v>
      </c>
      <c r="T874" s="31">
        <f>OTEs!P874/OTEs!$T874</f>
        <v>3.351811267242491E-2</v>
      </c>
      <c r="U874" s="31">
        <f>OTEs!Q874/OTEs!$T874</f>
        <v>3.2014094796098146E-2</v>
      </c>
      <c r="V874" s="31">
        <f>OTEs!R874/OTEs!$T874</f>
        <v>7.5200893816337933E-2</v>
      </c>
      <c r="W874" s="31">
        <f>OTEs!S874/OTEs!$T874</f>
        <v>0.14124876455674445</v>
      </c>
      <c r="X874" s="31">
        <f>SUM('BASE '!AH874:AK874)/'BASE '!AA874</f>
        <v>9.385265133740027E-2</v>
      </c>
      <c r="Y874" s="31">
        <f>'BASE '!AH874/SUM('BASE '!$AH874:$AK874)</f>
        <v>0</v>
      </c>
      <c r="Z874" s="31">
        <f>'BASE '!AI874/SUM('BASE '!$AH874:$AK874)</f>
        <v>0.27727272727272728</v>
      </c>
      <c r="AA874" s="31">
        <f>'BASE '!AJ874/SUM('BASE '!$AH874:$AK874)</f>
        <v>0.57727272727272738</v>
      </c>
      <c r="AB874" s="31">
        <f>'BASE '!AK874/SUM('BASE '!$AH874:$AK874)</f>
        <v>0.14545454545454548</v>
      </c>
      <c r="AC874" s="31">
        <f>'BASE '!AB874/'BASE '!AA874</f>
        <v>5.5757006953628258E-2</v>
      </c>
      <c r="AD874" s="31">
        <f>'BASE '!AF874/'BASE '!AA874</f>
        <v>0.87270167654963526</v>
      </c>
      <c r="AE874" s="31">
        <f>'BASE '!AG874/'BASE '!AA874</f>
        <v>5.3751973038692891E-3</v>
      </c>
      <c r="AF874" s="31">
        <f>'BASE '!AA874/'BASE '!G874</f>
        <v>6.3747313473225209E-2</v>
      </c>
      <c r="DV874" s="5"/>
      <c r="DW874" s="5"/>
      <c r="DX874" s="5"/>
      <c r="DY874" s="5"/>
      <c r="DZ874" s="5"/>
      <c r="EA874" s="5"/>
      <c r="EB874" s="5"/>
    </row>
    <row r="875" spans="1:132">
      <c r="A875" t="s">
        <v>1977</v>
      </c>
      <c r="B875" t="s">
        <v>1974</v>
      </c>
      <c r="C875" t="s">
        <v>1978</v>
      </c>
      <c r="D875" s="31">
        <f>'BASE '!Z875/'BASE '!AA875</f>
        <v>587.21893373329692</v>
      </c>
      <c r="E875" s="31">
        <f>'BASE '!AA875/'BASE '!CV875</f>
        <v>0.98974358974358989</v>
      </c>
      <c r="F875" s="31">
        <f>'BASE '!Z875/'BASE '!CV875</f>
        <v>581.19617543859647</v>
      </c>
      <c r="G875" s="31">
        <f>SUM(OTEs!D875:K875,OTEs!M875,OTEs!N875,OTEs!O875,OTEs!Q875)/'BASE '!AA875</f>
        <v>0.77365694027815646</v>
      </c>
      <c r="H875" s="31">
        <f>OTEs!D875/OTEs!$T875</f>
        <v>0</v>
      </c>
      <c r="I875" s="31">
        <f>OTEs!E875/OTEs!$T875</f>
        <v>0</v>
      </c>
      <c r="J875" s="31">
        <f>OTEs!F875/OTEs!$T875</f>
        <v>0</v>
      </c>
      <c r="K875" s="31">
        <f>OTEs!G875/OTEs!$T875</f>
        <v>0</v>
      </c>
      <c r="L875" s="31">
        <f>OTEs!H875/OTEs!$T875</f>
        <v>0</v>
      </c>
      <c r="M875" s="31">
        <f>OTEs!I875/OTEs!$T875</f>
        <v>8.3446959367330251E-2</v>
      </c>
      <c r="N875" s="31">
        <f>OTEs!J875/OTEs!$T875</f>
        <v>0</v>
      </c>
      <c r="O875" s="31">
        <f>OTEs!K875/OTEs!$T875</f>
        <v>0.61671666212162535</v>
      </c>
      <c r="P875" s="31">
        <f>OTEs!L875/OTEs!$T875</f>
        <v>8.0583583310608137E-2</v>
      </c>
      <c r="Q875" s="31">
        <f>OTEs!M875/OTEs!$T875</f>
        <v>0</v>
      </c>
      <c r="R875" s="31">
        <f>OTEs!N875/OTEs!$T875</f>
        <v>0</v>
      </c>
      <c r="S875" s="31">
        <f>OTEs!O875/OTEs!$T875</f>
        <v>5.5767657485683124E-2</v>
      </c>
      <c r="T875" s="31">
        <f>OTEs!P875/OTEs!$T875</f>
        <v>7.1175347695664054E-2</v>
      </c>
      <c r="U875" s="31">
        <f>OTEs!Q875/OTEs!$T875</f>
        <v>1.7725661303517864E-2</v>
      </c>
      <c r="V875" s="31">
        <f>OTEs!R875/OTEs!$T875</f>
        <v>0</v>
      </c>
      <c r="W875" s="31">
        <f>OTEs!S875/OTEs!$T875</f>
        <v>7.4584128715571338E-2</v>
      </c>
      <c r="X875" s="31">
        <f>SUM('BASE '!AH875:AK875)/'BASE '!AA875</f>
        <v>8.5901281701663487E-2</v>
      </c>
      <c r="Y875" s="31">
        <f>'BASE '!AH875/SUM('BASE '!$AH875:$AK875)</f>
        <v>0</v>
      </c>
      <c r="Z875" s="31">
        <f>'BASE '!AI875/SUM('BASE '!$AH875:$AK875)</f>
        <v>0.41269841269841268</v>
      </c>
      <c r="AA875" s="31">
        <f>'BASE '!AJ875/SUM('BASE '!$AH875:$AK875)</f>
        <v>0.58730158730158721</v>
      </c>
      <c r="AB875" s="31">
        <f>'BASE '!AK875/SUM('BASE '!$AH875:$AK875)</f>
        <v>0</v>
      </c>
      <c r="AC875" s="31">
        <f>'BASE '!AB875/'BASE '!AA875</f>
        <v>2.7406599400054535E-2</v>
      </c>
      <c r="AD875" s="31">
        <f>'BASE '!AF875/'BASE '!AA875</f>
        <v>0.86337605672211615</v>
      </c>
      <c r="AE875" s="31">
        <f>'BASE '!AG875/'BASE '!AA875</f>
        <v>3.8451049904554127E-2</v>
      </c>
      <c r="AF875" s="31">
        <f>'BASE '!AA875/'BASE '!G875</f>
        <v>4.3150914436442388E-2</v>
      </c>
      <c r="DV875" s="5"/>
      <c r="DW875" s="5"/>
      <c r="DX875" s="5"/>
      <c r="DY875" s="5"/>
      <c r="DZ875" s="5"/>
      <c r="EA875" s="5"/>
      <c r="EB875" s="5"/>
    </row>
    <row r="876" spans="1:132">
      <c r="A876" t="s">
        <v>1979</v>
      </c>
      <c r="B876" t="s">
        <v>1974</v>
      </c>
      <c r="C876" t="s">
        <v>1974</v>
      </c>
      <c r="D876" s="31">
        <f>'BASE '!Z876/'BASE '!AA876</f>
        <v>1372.1548695505332</v>
      </c>
      <c r="E876" s="31">
        <f>'BASE '!AA876/'BASE '!CV876</f>
        <v>2.1436500754147811</v>
      </c>
      <c r="F876" s="31">
        <f>'BASE '!Z876/'BASE '!CV876</f>
        <v>2941.4198895927602</v>
      </c>
      <c r="G876" s="31">
        <f>SUM(OTEs!D876:K876,OTEs!M876,OTEs!N876,OTEs!O876,OTEs!Q876)/'BASE '!AA876</f>
        <v>0.64349441332920543</v>
      </c>
      <c r="H876" s="31">
        <f>OTEs!D876/OTEs!$T876</f>
        <v>0</v>
      </c>
      <c r="I876" s="31">
        <f>OTEs!E876/OTEs!$T876</f>
        <v>0</v>
      </c>
      <c r="J876" s="31">
        <f>OTEs!F876/OTEs!$T876</f>
        <v>0</v>
      </c>
      <c r="K876" s="31">
        <f>OTEs!G876/OTEs!$T876</f>
        <v>5.7343508856386362E-3</v>
      </c>
      <c r="L876" s="31">
        <f>OTEs!H876/OTEs!$T876</f>
        <v>0.10620584195845782</v>
      </c>
      <c r="M876" s="31">
        <f>OTEs!I876/OTEs!$T876</f>
        <v>9.2301810922168576E-2</v>
      </c>
      <c r="N876" s="31">
        <f>OTEs!J876/OTEs!$T876</f>
        <v>0</v>
      </c>
      <c r="O876" s="31">
        <f>OTEs!K876/OTEs!$T876</f>
        <v>0.24554348903393886</v>
      </c>
      <c r="P876" s="31">
        <f>OTEs!L876/OTEs!$T876</f>
        <v>0.1609157970747731</v>
      </c>
      <c r="Q876" s="31">
        <f>OTEs!M876/OTEs!$T876</f>
        <v>0</v>
      </c>
      <c r="R876" s="31">
        <f>OTEs!N876/OTEs!$T876</f>
        <v>0.10365724156484066</v>
      </c>
      <c r="S876" s="31">
        <f>OTEs!O876/OTEs!$T876</f>
        <v>9.4015036742322353E-2</v>
      </c>
      <c r="T876" s="31">
        <f>OTEs!P876/OTEs!$T876</f>
        <v>7.6996049669389902E-2</v>
      </c>
      <c r="U876" s="31">
        <f>OTEs!Q876/OTEs!$T876</f>
        <v>0</v>
      </c>
      <c r="V876" s="31">
        <f>OTEs!R876/OTEs!$T876</f>
        <v>3.453353533351268E-2</v>
      </c>
      <c r="W876" s="31">
        <f>OTEs!S876/OTEs!$T876</f>
        <v>8.0096846814957448E-2</v>
      </c>
      <c r="X876" s="31">
        <f>SUM('BASE '!AH876:AK876)/'BASE '!AA876</f>
        <v>0.37643184824519427</v>
      </c>
      <c r="Y876" s="31">
        <f>'BASE '!AH876/SUM('BASE '!$AH876:$AK876)</f>
        <v>0.72859813084112168</v>
      </c>
      <c r="Z876" s="31">
        <f>'BASE '!AI876/SUM('BASE '!$AH876:$AK876)</f>
        <v>0.1824299065420561</v>
      </c>
      <c r="AA876" s="31">
        <f>'BASE '!AJ876/SUM('BASE '!$AH876:$AK876)</f>
        <v>5.0093457943925244E-2</v>
      </c>
      <c r="AB876" s="31">
        <f>'BASE '!AK876/SUM('BASE '!$AH876:$AK876)</f>
        <v>3.8878504672897204E-2</v>
      </c>
      <c r="AC876" s="31">
        <f>'BASE '!AB876/'BASE '!AA876</f>
        <v>0.19003124032534968</v>
      </c>
      <c r="AD876" s="31">
        <f>'BASE '!AF876/'BASE '!AA876</f>
        <v>0.6816160535870085</v>
      </c>
      <c r="AE876" s="31">
        <f>'BASE '!AG876/'BASE '!AA876</f>
        <v>9.5465931158706482E-2</v>
      </c>
      <c r="AF876" s="31">
        <f>'BASE '!AA876/'BASE '!G876</f>
        <v>0.23679729904588526</v>
      </c>
      <c r="DV876" s="5"/>
      <c r="DW876" s="5"/>
      <c r="DX876" s="5"/>
      <c r="DY876" s="5"/>
      <c r="DZ876" s="5"/>
      <c r="EA876" s="5"/>
      <c r="EB876" s="5"/>
    </row>
    <row r="877" spans="1:132">
      <c r="A877" t="s">
        <v>1980</v>
      </c>
      <c r="B877" t="s">
        <v>1974</v>
      </c>
      <c r="C877" t="s">
        <v>1981</v>
      </c>
      <c r="D877" s="31">
        <f>'BASE '!Z877/'BASE '!AA877</f>
        <v>545.57424592415225</v>
      </c>
      <c r="E877" s="31">
        <f>'BASE '!AA877/'BASE '!CV877</f>
        <v>2.458787878787879</v>
      </c>
      <c r="F877" s="31">
        <f>'BASE '!Z877/'BASE '!CV877</f>
        <v>1341.4513428571429</v>
      </c>
      <c r="G877" s="31">
        <f>SUM(OTEs!D877:K877,OTEs!M877,OTEs!N877,OTEs!O877,OTEs!Q877)/'BASE '!AA877</f>
        <v>0.75365329765132572</v>
      </c>
      <c r="H877" s="31">
        <f>OTEs!D877/OTEs!$T877</f>
        <v>0</v>
      </c>
      <c r="I877" s="31">
        <f>OTEs!E877/OTEs!$T877</f>
        <v>0</v>
      </c>
      <c r="J877" s="31">
        <f>OTEs!F877/OTEs!$T877</f>
        <v>0</v>
      </c>
      <c r="K877" s="31">
        <f>OTEs!G877/OTEs!$T877</f>
        <v>4.4015634353322302E-3</v>
      </c>
      <c r="L877" s="31">
        <f>OTEs!H877/OTEs!$T877</f>
        <v>0</v>
      </c>
      <c r="M877" s="31">
        <f>OTEs!I877/OTEs!$T877</f>
        <v>2.7817880911299693E-3</v>
      </c>
      <c r="N877" s="31">
        <f>OTEs!J877/OTEs!$T877</f>
        <v>3.5846332617345676E-2</v>
      </c>
      <c r="O877" s="31">
        <f>OTEs!K877/OTEs!$T877</f>
        <v>0.63963519842247962</v>
      </c>
      <c r="P877" s="31">
        <f>OTEs!L877/OTEs!$T877</f>
        <v>0.18303461389485542</v>
      </c>
      <c r="Q877" s="31">
        <f>OTEs!M877/OTEs!$T877</f>
        <v>0</v>
      </c>
      <c r="R877" s="31">
        <f>OTEs!N877/OTEs!$T877</f>
        <v>0</v>
      </c>
      <c r="S877" s="31">
        <f>OTEs!O877/OTEs!$T877</f>
        <v>7.0988415085038198E-2</v>
      </c>
      <c r="T877" s="31">
        <f>OTEs!P877/OTEs!$T877</f>
        <v>1.9366879115461813E-3</v>
      </c>
      <c r="U877" s="31">
        <f>OTEs!Q877/OTEs!$T877</f>
        <v>0</v>
      </c>
      <c r="V877" s="31">
        <f>OTEs!R877/OTEs!$T877</f>
        <v>0</v>
      </c>
      <c r="W877" s="31">
        <f>OTEs!S877/OTEs!$T877</f>
        <v>6.1375400542272612E-2</v>
      </c>
      <c r="X877" s="31">
        <f>SUM('BASE '!AH877:AK877)/'BASE '!AA877</f>
        <v>5.8804887496038585E-2</v>
      </c>
      <c r="Y877" s="31">
        <f>'BASE '!AH877/SUM('BASE '!$AH877:$AK877)</f>
        <v>0</v>
      </c>
      <c r="Z877" s="31">
        <f>'BASE '!AI877/SUM('BASE '!$AH877:$AK877)</f>
        <v>0.85029940119760483</v>
      </c>
      <c r="AA877" s="31">
        <f>'BASE '!AJ877/SUM('BASE '!$AH877:$AK877)</f>
        <v>0.14970059880239522</v>
      </c>
      <c r="AB877" s="31">
        <f>'BASE '!AK877/SUM('BASE '!$AH877:$AK877)</f>
        <v>0</v>
      </c>
      <c r="AC877" s="31">
        <f>'BASE '!AB877/'BASE '!AA877</f>
        <v>7.6939328849607386E-2</v>
      </c>
      <c r="AD877" s="31">
        <f>'BASE '!AF877/'BASE '!AA877</f>
        <v>0.85802316982992355</v>
      </c>
      <c r="AE877" s="31">
        <f>'BASE '!AG877/'BASE '!AA877</f>
        <v>3.5670270079932391E-2</v>
      </c>
      <c r="AF877" s="31">
        <f>'BASE '!AA877/'BASE '!G877</f>
        <v>0.3393242626051593</v>
      </c>
      <c r="DV877" s="5"/>
      <c r="DW877" s="5"/>
      <c r="DX877" s="5"/>
      <c r="DY877" s="5"/>
      <c r="DZ877" s="5"/>
      <c r="EA877" s="5"/>
      <c r="EB877" s="5"/>
    </row>
    <row r="878" spans="1:132">
      <c r="A878" t="s">
        <v>1984</v>
      </c>
      <c r="B878" t="s">
        <v>1983</v>
      </c>
      <c r="C878" t="s">
        <v>1985</v>
      </c>
      <c r="D878" s="31">
        <f>'BASE '!Z878/'BASE '!AA878</f>
        <v>871.3495435684647</v>
      </c>
      <c r="E878" s="31">
        <f>'BASE '!AA878/'BASE '!CV878</f>
        <v>1.6502583979328165</v>
      </c>
      <c r="F878" s="31">
        <f>'BASE '!Z878/'BASE '!CV878</f>
        <v>1437.9519018087854</v>
      </c>
      <c r="G878" s="31">
        <f>SUM(OTEs!D878:K878,OTEs!M878,OTEs!N878,OTEs!O878,OTEs!Q878)/'BASE '!AA878</f>
        <v>0.37798481171220544</v>
      </c>
      <c r="H878" s="31">
        <f>OTEs!D878/OTEs!$T878</f>
        <v>0</v>
      </c>
      <c r="I878" s="31">
        <f>OTEs!E878/OTEs!$T878</f>
        <v>0</v>
      </c>
      <c r="J878" s="31">
        <f>OTEs!F878/OTEs!$T878</f>
        <v>0</v>
      </c>
      <c r="K878" s="31">
        <f>OTEs!G878/OTEs!$T878</f>
        <v>0</v>
      </c>
      <c r="L878" s="31">
        <f>OTEs!H878/OTEs!$T878</f>
        <v>0.10435056746532156</v>
      </c>
      <c r="M878" s="31">
        <f>OTEs!I878/OTEs!$T878</f>
        <v>2.916141235813367E-2</v>
      </c>
      <c r="N878" s="31">
        <f>OTEs!J878/OTEs!$T878</f>
        <v>0</v>
      </c>
      <c r="O878" s="31">
        <f>OTEs!K878/OTEs!$T878</f>
        <v>0.23179382093316517</v>
      </c>
      <c r="P878" s="31">
        <f>OTEs!L878/OTEs!$T878</f>
        <v>0.29389974779319039</v>
      </c>
      <c r="Q878" s="31">
        <f>OTEs!M878/OTEs!$T878</f>
        <v>0</v>
      </c>
      <c r="R878" s="31">
        <f>OTEs!N878/OTEs!$T878</f>
        <v>0</v>
      </c>
      <c r="S878" s="31">
        <f>OTEs!O878/OTEs!$T878</f>
        <v>0</v>
      </c>
      <c r="T878" s="31">
        <f>OTEs!P878/OTEs!$T878</f>
        <v>6.407629255989912E-2</v>
      </c>
      <c r="U878" s="31">
        <f>OTEs!Q878/OTEs!$T878</f>
        <v>1.521122320302648E-2</v>
      </c>
      <c r="V878" s="31">
        <f>OTEs!R878/OTEs!$T878</f>
        <v>1.6708701134930642E-2</v>
      </c>
      <c r="W878" s="31">
        <f>OTEs!S878/OTEs!$T878</f>
        <v>0.24479823455233291</v>
      </c>
      <c r="X878" s="31">
        <f>SUM('BASE '!AH878:AK878)/'BASE '!AA878</f>
        <v>0.15188287794566666</v>
      </c>
      <c r="Y878" s="31">
        <f>'BASE '!AH878/SUM('BASE '!$AH878:$AK878)</f>
        <v>0.20103092783505153</v>
      </c>
      <c r="Z878" s="31">
        <f>'BASE '!AI878/SUM('BASE '!$AH878:$AK878)</f>
        <v>0.42783505154639173</v>
      </c>
      <c r="AA878" s="31">
        <f>'BASE '!AJ878/SUM('BASE '!$AH878:$AK878)</f>
        <v>0.37113402061855666</v>
      </c>
      <c r="AB878" s="31">
        <f>'BASE '!AK878/SUM('BASE '!$AH878:$AK878)</f>
        <v>0</v>
      </c>
      <c r="AC878" s="31">
        <f>'BASE '!AB878/'BASE '!AA878</f>
        <v>8.9172473185625933E-2</v>
      </c>
      <c r="AD878" s="31">
        <f>'BASE '!AF878/'BASE '!AA878</f>
        <v>0.84240194159555304</v>
      </c>
      <c r="AE878" s="31">
        <f>'BASE '!AG878/'BASE '!AA878</f>
        <v>2.2312690832224223E-2</v>
      </c>
      <c r="AF878" s="31">
        <f>'BASE '!AA878/'BASE '!G878</f>
        <v>0.14833797616372479</v>
      </c>
      <c r="DV878" s="5"/>
      <c r="DW878" s="5"/>
      <c r="DX878" s="5"/>
      <c r="DY878" s="5"/>
      <c r="DZ878" s="5"/>
      <c r="EA878" s="5"/>
      <c r="EB878" s="5"/>
    </row>
    <row r="879" spans="1:132">
      <c r="A879" t="s">
        <v>1986</v>
      </c>
      <c r="B879" t="s">
        <v>1983</v>
      </c>
      <c r="C879" t="s">
        <v>1898</v>
      </c>
      <c r="D879" s="31">
        <f>'BASE '!Z879/'BASE '!AA879</f>
        <v>12265.800279785963</v>
      </c>
      <c r="E879" s="31">
        <f>'BASE '!AA879/'BASE '!CV879</f>
        <v>4.2432367149758452</v>
      </c>
      <c r="F879" s="31">
        <f>'BASE '!Z879/'BASE '!CV879</f>
        <v>52046.694085748793</v>
      </c>
      <c r="G879" s="31">
        <f>SUM(OTEs!D879:K879,OTEs!M879,OTEs!N879,OTEs!O879,OTEs!Q879)/'BASE '!AA879</f>
        <v>0.24523253828200603</v>
      </c>
      <c r="H879" s="31">
        <f>OTEs!D879/OTEs!$T879</f>
        <v>6.4895962148502601E-2</v>
      </c>
      <c r="I879" s="31">
        <f>OTEs!E879/OTEs!$T879</f>
        <v>0</v>
      </c>
      <c r="J879" s="31">
        <f>OTEs!F879/OTEs!$T879</f>
        <v>0</v>
      </c>
      <c r="K879" s="31">
        <f>OTEs!G879/OTEs!$T879</f>
        <v>0</v>
      </c>
      <c r="L879" s="31">
        <f>OTEs!H879/OTEs!$T879</f>
        <v>4.0378514973923328E-2</v>
      </c>
      <c r="M879" s="31">
        <f>OTEs!I879/OTEs!$T879</f>
        <v>2.0323673315769664E-2</v>
      </c>
      <c r="N879" s="31">
        <f>OTEs!J879/OTEs!$T879</f>
        <v>3.2421097908489703E-2</v>
      </c>
      <c r="O879" s="31">
        <f>OTEs!K879/OTEs!$T879</f>
        <v>0.19829023065756224</v>
      </c>
      <c r="P879" s="31">
        <f>OTEs!L879/OTEs!$T879</f>
        <v>8.441314049142426E-2</v>
      </c>
      <c r="Q879" s="31">
        <f>OTEs!M879/OTEs!$T879</f>
        <v>0</v>
      </c>
      <c r="R879" s="31">
        <f>OTEs!N879/OTEs!$T879</f>
        <v>3.1453303941072097E-2</v>
      </c>
      <c r="S879" s="31">
        <f>OTEs!O879/OTEs!$T879</f>
        <v>7.0111296306253013E-2</v>
      </c>
      <c r="T879" s="31">
        <f>OTEs!P879/OTEs!$T879</f>
        <v>9.0112371632883492E-2</v>
      </c>
      <c r="U879" s="31">
        <f>OTEs!Q879/OTEs!$T879</f>
        <v>5.3766331523200173E-3</v>
      </c>
      <c r="V879" s="31">
        <f>OTEs!R879/OTEs!$T879</f>
        <v>0.22522716275068552</v>
      </c>
      <c r="W879" s="31">
        <f>OTEs!S879/OTEs!$T879</f>
        <v>0.13699661272111405</v>
      </c>
      <c r="X879" s="31">
        <f>SUM('BASE '!AH879:AK879)/'BASE '!AA879</f>
        <v>7.4856264587009738E-2</v>
      </c>
      <c r="Y879" s="31">
        <f>'BASE '!AH879/SUM('BASE '!$AH879:$AK879)</f>
        <v>0.22053231939163501</v>
      </c>
      <c r="Z879" s="31">
        <f>'BASE '!AI879/SUM('BASE '!$AH879:$AK879)</f>
        <v>0.5323193916349811</v>
      </c>
      <c r="AA879" s="31">
        <f>'BASE '!AJ879/SUM('BASE '!$AH879:$AK879)</f>
        <v>3.4220532319391636E-2</v>
      </c>
      <c r="AB879" s="31">
        <f>'BASE '!AK879/SUM('BASE '!$AH879:$AK879)</f>
        <v>0.21292775665399241</v>
      </c>
      <c r="AC879" s="31">
        <f>'BASE '!AB879/'BASE '!AA879</f>
        <v>0.25402743780952924</v>
      </c>
      <c r="AD879" s="31">
        <f>'BASE '!AF879/'BASE '!AA879</f>
        <v>0.69118233050606259</v>
      </c>
      <c r="AE879" s="31">
        <f>'BASE '!AG879/'BASE '!AA879</f>
        <v>3.4695736323788924E-2</v>
      </c>
      <c r="AF879" s="31">
        <f>'BASE '!AA879/'BASE '!G879</f>
        <v>0.12082414231521194</v>
      </c>
      <c r="DV879" s="5"/>
      <c r="DW879" s="5"/>
      <c r="DX879" s="5"/>
      <c r="DY879" s="5"/>
      <c r="DZ879" s="5"/>
      <c r="EA879" s="5"/>
      <c r="EB879" s="5"/>
    </row>
    <row r="880" spans="1:132">
      <c r="A880" t="s">
        <v>1987</v>
      </c>
      <c r="B880" t="s">
        <v>1983</v>
      </c>
      <c r="C880" t="s">
        <v>1988</v>
      </c>
      <c r="D880" s="31">
        <f>'BASE '!Z880/'BASE '!AA880</f>
        <v>1074.6904589213223</v>
      </c>
      <c r="E880" s="31">
        <f>'BASE '!AA880/'BASE '!CV880</f>
        <v>2.6392857142857142</v>
      </c>
      <c r="F880" s="31">
        <f>'BASE '!Z880/'BASE '!CV880</f>
        <v>2836.4151755102039</v>
      </c>
      <c r="G880" s="31">
        <f>SUM(OTEs!D880:K880,OTEs!M880,OTEs!N880,OTEs!O880,OTEs!Q880)/'BASE '!AA880</f>
        <v>0.48246665377923842</v>
      </c>
      <c r="H880" s="31">
        <f>OTEs!D880/OTEs!$T880</f>
        <v>4.8667392443853076E-2</v>
      </c>
      <c r="I880" s="31">
        <f>OTEs!E880/OTEs!$T880</f>
        <v>0</v>
      </c>
      <c r="J880" s="31">
        <f>OTEs!F880/OTEs!$T880</f>
        <v>0</v>
      </c>
      <c r="K880" s="31">
        <f>OTEs!G880/OTEs!$T880</f>
        <v>0</v>
      </c>
      <c r="L880" s="31">
        <f>OTEs!H880/OTEs!$T880</f>
        <v>2.2620055642917625E-2</v>
      </c>
      <c r="M880" s="31">
        <f>OTEs!I880/OTEs!$T880</f>
        <v>9.8020241119309709E-2</v>
      </c>
      <c r="N880" s="31">
        <f>OTEs!J880/OTEs!$T880</f>
        <v>0</v>
      </c>
      <c r="O880" s="31">
        <f>OTEs!K880/OTEs!$T880</f>
        <v>0.22789403653078508</v>
      </c>
      <c r="P880" s="31">
        <f>OTEs!L880/OTEs!$T880</f>
        <v>0.22632151929357688</v>
      </c>
      <c r="Q880" s="31">
        <f>OTEs!M880/OTEs!$T880</f>
        <v>0</v>
      </c>
      <c r="R880" s="31">
        <f>OTEs!N880/OTEs!$T880</f>
        <v>4.0159670981008838E-2</v>
      </c>
      <c r="S880" s="31">
        <f>OTEs!O880/OTEs!$T880</f>
        <v>3.3829281077375914E-2</v>
      </c>
      <c r="T880" s="31">
        <f>OTEs!P880/OTEs!$T880</f>
        <v>3.2135800975767105E-2</v>
      </c>
      <c r="U880" s="31">
        <f>OTEs!Q880/OTEs!$T880</f>
        <v>3.1974517156566268E-2</v>
      </c>
      <c r="V880" s="31">
        <f>OTEs!R880/OTEs!$T880</f>
        <v>5.6489657675093757E-2</v>
      </c>
      <c r="W880" s="31">
        <f>OTEs!S880/OTEs!$T880</f>
        <v>0.18188782710374582</v>
      </c>
      <c r="X880" s="31">
        <f>SUM('BASE '!AH880:AK880)/'BASE '!AA880</f>
        <v>0.16160835105354729</v>
      </c>
      <c r="Y880" s="31">
        <f>'BASE '!AH880/SUM('BASE '!$AH880:$AK880)</f>
        <v>9.3301435406698552E-2</v>
      </c>
      <c r="Z880" s="31">
        <f>'BASE '!AI880/SUM('BASE '!$AH880:$AK880)</f>
        <v>0.67703349282296643</v>
      </c>
      <c r="AA880" s="31">
        <f>'BASE '!AJ880/SUM('BASE '!$AH880:$AK880)</f>
        <v>0.22966507177033491</v>
      </c>
      <c r="AB880" s="31">
        <f>'BASE '!AK880/SUM('BASE '!$AH880:$AK880)</f>
        <v>0</v>
      </c>
      <c r="AC880" s="31">
        <f>'BASE '!AB880/'BASE '!AA880</f>
        <v>0.18093949352406727</v>
      </c>
      <c r="AD880" s="31">
        <f>'BASE '!AF880/'BASE '!AA880</f>
        <v>0.71768799536052585</v>
      </c>
      <c r="AE880" s="31">
        <f>'BASE '!AG880/'BASE '!AA880</f>
        <v>5.1614150396288423E-2</v>
      </c>
      <c r="AF880" s="31">
        <f>'BASE '!AA880/'BASE '!G880</f>
        <v>0.18732308740042419</v>
      </c>
      <c r="DV880" s="5"/>
      <c r="DW880" s="5"/>
      <c r="DX880" s="5"/>
      <c r="DY880" s="5"/>
      <c r="DZ880" s="5"/>
      <c r="EA880" s="5"/>
      <c r="EB880" s="5"/>
    </row>
    <row r="881" spans="1:132">
      <c r="A881" t="s">
        <v>1989</v>
      </c>
      <c r="B881" t="s">
        <v>1983</v>
      </c>
      <c r="C881" t="s">
        <v>1990</v>
      </c>
      <c r="D881" s="31">
        <f>'BASE '!Z881/'BASE '!AA881</f>
        <v>1922.615978770202</v>
      </c>
      <c r="E881" s="31">
        <f>'BASE '!AA881/'BASE '!CV881</f>
        <v>2.0265503875968989</v>
      </c>
      <c r="F881" s="31">
        <f>'BASE '!Z881/'BASE '!CV881</f>
        <v>3896.278156976744</v>
      </c>
      <c r="G881" s="31">
        <f>SUM(OTEs!D881:K881,OTEs!M881,OTEs!N881,OTEs!O881,OTEs!Q881)/'BASE '!AA881</f>
        <v>0.6228363775461413</v>
      </c>
      <c r="H881" s="31">
        <f>OTEs!D881/OTEs!$T881</f>
        <v>9.9285146942017493E-3</v>
      </c>
      <c r="I881" s="31">
        <f>OTEs!E881/OTEs!$T881</f>
        <v>0</v>
      </c>
      <c r="J881" s="31">
        <f>OTEs!F881/OTEs!$T881</f>
        <v>0</v>
      </c>
      <c r="K881" s="31">
        <f>OTEs!G881/OTEs!$T881</f>
        <v>0</v>
      </c>
      <c r="L881" s="31">
        <f>OTEs!H881/OTEs!$T881</f>
        <v>0.13602065131056396</v>
      </c>
      <c r="M881" s="31">
        <f>OTEs!I881/OTEs!$T881</f>
        <v>0.12907069102462274</v>
      </c>
      <c r="N881" s="31">
        <f>OTEs!J881/OTEs!$T881</f>
        <v>0</v>
      </c>
      <c r="O881" s="31">
        <f>OTEs!K881/OTEs!$T881</f>
        <v>8.0321683876092148E-2</v>
      </c>
      <c r="P881" s="31">
        <f>OTEs!L881/OTEs!$T881</f>
        <v>0.18268467037331221</v>
      </c>
      <c r="Q881" s="31">
        <f>OTEs!M881/OTEs!$T881</f>
        <v>0.16352263701350278</v>
      </c>
      <c r="R881" s="31">
        <f>OTEs!N881/OTEs!$T881</f>
        <v>0.10782366957903099</v>
      </c>
      <c r="S881" s="31">
        <f>OTEs!O881/OTEs!$T881</f>
        <v>1.697776012708499E-2</v>
      </c>
      <c r="T881" s="31">
        <f>OTEs!P881/OTEs!$T881</f>
        <v>6.2946783161239084E-2</v>
      </c>
      <c r="U881" s="31">
        <f>OTEs!Q881/OTEs!$T881</f>
        <v>2.9785544082605244E-3</v>
      </c>
      <c r="V881" s="31">
        <f>OTEs!R881/OTEs!$T881</f>
        <v>2.9388403494837175E-2</v>
      </c>
      <c r="W881" s="31">
        <f>OTEs!S881/OTEs!$T881</f>
        <v>7.833598093725179E-2</v>
      </c>
      <c r="X881" s="31">
        <f>SUM('BASE '!AH881:AK881)/'BASE '!AA881</f>
        <v>0.59864205795161141</v>
      </c>
      <c r="Y881" s="31">
        <f>'BASE '!AH881/SUM('BASE '!$AH881:$AK881)</f>
        <v>0.84824281150159742</v>
      </c>
      <c r="Z881" s="31">
        <f>'BASE '!AI881/SUM('BASE '!$AH881:$AK881)</f>
        <v>0.12460063897763578</v>
      </c>
      <c r="AA881" s="31">
        <f>'BASE '!AJ881/SUM('BASE '!$AH881:$AK881)</f>
        <v>2.7156549520766772E-2</v>
      </c>
      <c r="AB881" s="31">
        <f>'BASE '!AK881/SUM('BASE '!$AH881:$AK881)</f>
        <v>0</v>
      </c>
      <c r="AC881" s="31">
        <f>'BASE '!AB881/'BASE '!AA881</f>
        <v>0.23018074017404611</v>
      </c>
      <c r="AD881" s="31">
        <f>'BASE '!AF881/'BASE '!AA881</f>
        <v>0.66453093621497561</v>
      </c>
      <c r="AE881" s="31">
        <f>'BASE '!AG881/'BASE '!AA881</f>
        <v>6.3019986611838968E-2</v>
      </c>
      <c r="AF881" s="31">
        <f>'BASE '!AA881/'BASE '!G881</f>
        <v>8.4692730393992985E-2</v>
      </c>
      <c r="DV881" s="5"/>
      <c r="DW881" s="5"/>
      <c r="DX881" s="5"/>
      <c r="DY881" s="5"/>
      <c r="DZ881" s="5"/>
      <c r="EA881" s="5"/>
      <c r="EB881" s="5"/>
    </row>
    <row r="882" spans="1:132">
      <c r="A882" t="s">
        <v>1991</v>
      </c>
      <c r="B882" t="s">
        <v>1983</v>
      </c>
      <c r="C882" t="s">
        <v>1705</v>
      </c>
      <c r="D882" s="31">
        <f>'BASE '!Z882/'BASE '!AA882</f>
        <v>1764.7633839855002</v>
      </c>
      <c r="E882" s="31">
        <f>'BASE '!AA882/'BASE '!CV882</f>
        <v>3.005544747081712</v>
      </c>
      <c r="F882" s="31">
        <f>'BASE '!Z882/'BASE '!CV882</f>
        <v>5304.0753185797666</v>
      </c>
      <c r="G882" s="31">
        <f>SUM(OTEs!D882:K882,OTEs!M882,OTEs!N882,OTEs!O882,OTEs!Q882)/'BASE '!AA882</f>
        <v>0.42942680519144244</v>
      </c>
      <c r="H882" s="31">
        <f>OTEs!D882/OTEs!$T882</f>
        <v>0</v>
      </c>
      <c r="I882" s="31">
        <f>OTEs!E882/OTEs!$T882</f>
        <v>0</v>
      </c>
      <c r="J882" s="31">
        <f>OTEs!F882/OTEs!$T882</f>
        <v>1.6049124276044941E-3</v>
      </c>
      <c r="K882" s="31">
        <f>OTEs!G882/OTEs!$T882</f>
        <v>0</v>
      </c>
      <c r="L882" s="31">
        <f>OTEs!H882/OTEs!$T882</f>
        <v>1.0414486079129162E-2</v>
      </c>
      <c r="M882" s="31">
        <f>OTEs!I882/OTEs!$T882</f>
        <v>0.17263275416928342</v>
      </c>
      <c r="N882" s="31">
        <f>OTEs!J882/OTEs!$T882</f>
        <v>1.2507850115135024E-2</v>
      </c>
      <c r="O882" s="31">
        <f>OTEs!K882/OTEs!$T882</f>
        <v>0.11295443444281629</v>
      </c>
      <c r="P882" s="31">
        <f>OTEs!L882/OTEs!$T882</f>
        <v>0.33605470658014097</v>
      </c>
      <c r="Q882" s="31">
        <f>OTEs!M882/OTEs!$T882</f>
        <v>0</v>
      </c>
      <c r="R882" s="31">
        <f>OTEs!N882/OTEs!$T882</f>
        <v>0.13015490893866447</v>
      </c>
      <c r="S882" s="31">
        <f>OTEs!O882/OTEs!$T882</f>
        <v>1.1373944595631848E-2</v>
      </c>
      <c r="T882" s="31">
        <f>OTEs!P882/OTEs!$T882</f>
        <v>3.3982276184495154E-2</v>
      </c>
      <c r="U882" s="31">
        <f>OTEs!Q882/OTEs!$T882</f>
        <v>1.1269276393831556E-2</v>
      </c>
      <c r="V882" s="31">
        <f>OTEs!R882/OTEs!$T882</f>
        <v>4.5077105575326223E-2</v>
      </c>
      <c r="W882" s="31">
        <f>OTEs!S882/OTEs!$T882</f>
        <v>0.12197334449794155</v>
      </c>
      <c r="X882" s="31">
        <f>SUM('BASE '!AH882:AK882)/'BASE '!AA882</f>
        <v>0.2663689031297537</v>
      </c>
      <c r="Y882" s="31">
        <f>'BASE '!AH882/SUM('BASE '!$AH882:$AK882)</f>
        <v>0.40340218712029158</v>
      </c>
      <c r="Z882" s="31">
        <f>'BASE '!AI882/SUM('BASE '!$AH882:$AK882)</f>
        <v>0.20291616038882135</v>
      </c>
      <c r="AA882" s="31">
        <f>'BASE '!AJ882/SUM('BASE '!$AH882:$AK882)</f>
        <v>0.10692588092345079</v>
      </c>
      <c r="AB882" s="31">
        <f>'BASE '!AK882/SUM('BASE '!$AH882:$AK882)</f>
        <v>0.2867557715674362</v>
      </c>
      <c r="AC882" s="31">
        <f>'BASE '!AB882/'BASE '!AA882</f>
        <v>0.11868466194128879</v>
      </c>
      <c r="AD882" s="31">
        <f>'BASE '!AF882/'BASE '!AA882</f>
        <v>0.69770527882965971</v>
      </c>
      <c r="AE882" s="31">
        <f>'BASE '!AG882/'BASE '!AA882</f>
        <v>0.15765284655468167</v>
      </c>
      <c r="AF882" s="31">
        <f>'BASE '!AA882/'BASE '!G882</f>
        <v>0.2259364089136463</v>
      </c>
      <c r="DV882" s="5"/>
      <c r="DW882" s="5"/>
      <c r="DX882" s="5"/>
      <c r="DY882" s="5"/>
      <c r="DZ882" s="5"/>
      <c r="EA882" s="5"/>
      <c r="EB882" s="5"/>
    </row>
    <row r="883" spans="1:132">
      <c r="A883" t="s">
        <v>1992</v>
      </c>
      <c r="B883" t="s">
        <v>1983</v>
      </c>
      <c r="C883" t="s">
        <v>1993</v>
      </c>
      <c r="D883" s="31">
        <f>'BASE '!Z883/'BASE '!AA883</f>
        <v>1361.8072978194866</v>
      </c>
      <c r="E883" s="31">
        <f>'BASE '!AA883/'BASE '!CV883</f>
        <v>3.3608534322820041</v>
      </c>
      <c r="F883" s="31">
        <f>'BASE '!Z883/'BASE '!CV883</f>
        <v>4576.8347309833025</v>
      </c>
      <c r="G883" s="31">
        <f>SUM(OTEs!D883:K883,OTEs!M883,OTEs!N883,OTEs!O883,OTEs!Q883)/'BASE '!AA883</f>
        <v>0.68009936516698855</v>
      </c>
      <c r="H883" s="31">
        <f>OTEs!D883/OTEs!$T883</f>
        <v>0</v>
      </c>
      <c r="I883" s="31">
        <f>OTEs!E883/OTEs!$T883</f>
        <v>0</v>
      </c>
      <c r="J883" s="31">
        <f>OTEs!F883/OTEs!$T883</f>
        <v>0</v>
      </c>
      <c r="K883" s="31">
        <f>OTEs!G883/OTEs!$T883</f>
        <v>0</v>
      </c>
      <c r="L883" s="31">
        <f>OTEs!H883/OTEs!$T883</f>
        <v>0.28545404361026772</v>
      </c>
      <c r="M883" s="31">
        <f>OTEs!I883/OTEs!$T883</f>
        <v>0.14479712945073145</v>
      </c>
      <c r="N883" s="31">
        <f>OTEs!J883/OTEs!$T883</f>
        <v>0</v>
      </c>
      <c r="O883" s="31">
        <f>OTEs!K883/OTEs!$T883</f>
        <v>5.3878001656086111E-2</v>
      </c>
      <c r="P883" s="31">
        <f>OTEs!L883/OTEs!$T883</f>
        <v>0.24924096052994754</v>
      </c>
      <c r="Q883" s="31">
        <f>OTEs!M883/OTEs!$T883</f>
        <v>0</v>
      </c>
      <c r="R883" s="31">
        <f>OTEs!N883/OTEs!$T883</f>
        <v>7.1377311620204248E-2</v>
      </c>
      <c r="S883" s="31">
        <f>OTEs!O883/OTEs!$T883</f>
        <v>0.12459287882969915</v>
      </c>
      <c r="T883" s="31">
        <f>OTEs!P883/OTEs!$T883</f>
        <v>1.94866133038918E-2</v>
      </c>
      <c r="U883" s="31">
        <f>OTEs!Q883/OTEs!$T883</f>
        <v>0</v>
      </c>
      <c r="V883" s="31">
        <f>OTEs!R883/OTEs!$T883</f>
        <v>6.3483301131658848E-3</v>
      </c>
      <c r="W883" s="31">
        <f>OTEs!S883/OTEs!$T883</f>
        <v>4.4824730886006067E-2</v>
      </c>
      <c r="X883" s="31">
        <f>SUM('BASE '!AH883:AK883)/'BASE '!AA883</f>
        <v>0.16450455423682028</v>
      </c>
      <c r="Y883" s="31">
        <f>'BASE '!AH883/SUM('BASE '!$AH883:$AK883)</f>
        <v>0.28859060402684567</v>
      </c>
      <c r="Z883" s="31">
        <f>'BASE '!AI883/SUM('BASE '!$AH883:$AK883)</f>
        <v>0.66442953020134232</v>
      </c>
      <c r="AA883" s="31">
        <f>'BASE '!AJ883/SUM('BASE '!$AH883:$AK883)</f>
        <v>4.6979865771812082E-2</v>
      </c>
      <c r="AB883" s="31">
        <f>'BASE '!AK883/SUM('BASE '!$AH883:$AK883)</f>
        <v>0</v>
      </c>
      <c r="AC883" s="31">
        <f>'BASE '!AB883/'BASE '!AA883</f>
        <v>9.6825834943417052E-2</v>
      </c>
      <c r="AD883" s="31">
        <f>'BASE '!AF883/'BASE '!AA883</f>
        <v>0.73497101849296154</v>
      </c>
      <c r="AE883" s="31">
        <f>'BASE '!AG883/'BASE '!AA883</f>
        <v>0.15175269113993925</v>
      </c>
      <c r="AF883" s="31">
        <f>'BASE '!AA883/'BASE '!G883</f>
        <v>0.13874015708433288</v>
      </c>
      <c r="DV883" s="5"/>
      <c r="DW883" s="5"/>
      <c r="DX883" s="5"/>
      <c r="DY883" s="5"/>
      <c r="DZ883" s="5"/>
      <c r="EA883" s="5"/>
      <c r="EB883" s="5"/>
    </row>
    <row r="884" spans="1:132">
      <c r="A884" t="s">
        <v>1994</v>
      </c>
      <c r="B884" t="s">
        <v>1983</v>
      </c>
      <c r="C884" t="s">
        <v>1703</v>
      </c>
      <c r="D884" s="31">
        <f>'BASE '!Z884/'BASE '!AA884</f>
        <v>3476.0563556299871</v>
      </c>
      <c r="E884" s="31">
        <f>'BASE '!AA884/'BASE '!CV884</f>
        <v>5.7415158371040729</v>
      </c>
      <c r="F884" s="31">
        <f>'BASE '!Z884/'BASE '!CV884</f>
        <v>19957.83261651584</v>
      </c>
      <c r="G884" s="31">
        <f>SUM(OTEs!D884:K884,OTEs!M884,OTEs!N884,OTEs!O884,OTEs!Q884)/'BASE '!AA884</f>
        <v>0.49849275933405579</v>
      </c>
      <c r="H884" s="31">
        <f>OTEs!D884/OTEs!$T884</f>
        <v>0.12192004735542802</v>
      </c>
      <c r="I884" s="31">
        <f>OTEs!E884/OTEs!$T884</f>
        <v>0</v>
      </c>
      <c r="J884" s="31">
        <f>OTEs!F884/OTEs!$T884</f>
        <v>0</v>
      </c>
      <c r="K884" s="31">
        <f>OTEs!G884/OTEs!$T884</f>
        <v>6.5315512265997581E-3</v>
      </c>
      <c r="L884" s="31">
        <f>OTEs!H884/OTEs!$T884</f>
        <v>0.26330694254791032</v>
      </c>
      <c r="M884" s="31">
        <f>OTEs!I884/OTEs!$T884</f>
        <v>5.7169571446829402E-2</v>
      </c>
      <c r="N884" s="31">
        <f>OTEs!J884/OTEs!$T884</f>
        <v>4.6750031951460673E-3</v>
      </c>
      <c r="O884" s="31">
        <f>OTEs!K884/OTEs!$T884</f>
        <v>2.4861599725553764E-2</v>
      </c>
      <c r="P884" s="31">
        <f>OTEs!L884/OTEs!$T884</f>
        <v>0.10110787485790006</v>
      </c>
      <c r="Q884" s="31">
        <f>OTEs!M884/OTEs!$T884</f>
        <v>7.7288901744213406E-3</v>
      </c>
      <c r="R884" s="31">
        <f>OTEs!N884/OTEs!$T884</f>
        <v>0</v>
      </c>
      <c r="S884" s="31">
        <f>OTEs!O884/OTEs!$T884</f>
        <v>2.2426562090096389E-2</v>
      </c>
      <c r="T884" s="31">
        <f>OTEs!P884/OTEs!$T884</f>
        <v>0.16314079495234185</v>
      </c>
      <c r="U884" s="31">
        <f>OTEs!Q884/OTEs!$T884</f>
        <v>1.9507207576868483E-3</v>
      </c>
      <c r="V884" s="31">
        <f>OTEs!R884/OTEs!$T884</f>
        <v>0.15702629437048893</v>
      </c>
      <c r="W884" s="31">
        <f>OTEs!S884/OTEs!$T884</f>
        <v>6.8154147299597068E-2</v>
      </c>
      <c r="X884" s="31">
        <f>SUM('BASE '!AH884:AK884)/'BASE '!AA884</f>
        <v>0.14139822020818968</v>
      </c>
      <c r="Y884" s="31">
        <f>'BASE '!AH884/SUM('BASE '!$AH884:$AK884)</f>
        <v>0.54110543427775193</v>
      </c>
      <c r="Z884" s="31">
        <f>'BASE '!AI884/SUM('BASE '!$AH884:$AK884)</f>
        <v>0.29029261495587549</v>
      </c>
      <c r="AA884" s="31">
        <f>'BASE '!AJ884/SUM('BASE '!$AH884:$AK884)</f>
        <v>0.13144449605202044</v>
      </c>
      <c r="AB884" s="31">
        <f>'BASE '!AK884/SUM('BASE '!$AH884:$AK884)</f>
        <v>3.7157454714352063E-2</v>
      </c>
      <c r="AC884" s="31">
        <f>'BASE '!AB884/'BASE '!AA884</f>
        <v>0.51397235083571402</v>
      </c>
      <c r="AD884" s="31">
        <f>'BASE '!AF884/'BASE '!AA884</f>
        <v>0.40935211637605484</v>
      </c>
      <c r="AE884" s="31">
        <f>'BASE '!AG884/'BASE '!AA884</f>
        <v>6.5425409647653754E-2</v>
      </c>
      <c r="AF884" s="31">
        <f>'BASE '!AA884/'BASE '!G884</f>
        <v>0.49706700746690535</v>
      </c>
      <c r="DV884" s="5"/>
      <c r="DW884" s="5"/>
      <c r="DX884" s="5"/>
      <c r="DY884" s="5"/>
      <c r="DZ884" s="5"/>
      <c r="EA884" s="5"/>
      <c r="EB884" s="5"/>
    </row>
    <row r="885" spans="1:132">
      <c r="A885" t="s">
        <v>1995</v>
      </c>
      <c r="B885" t="s">
        <v>1983</v>
      </c>
      <c r="C885" t="s">
        <v>1996</v>
      </c>
      <c r="D885" s="31">
        <f>'BASE '!Z885/'BASE '!AA885</f>
        <v>4740.3485582114999</v>
      </c>
      <c r="E885" s="31">
        <f>'BASE '!AA885/'BASE '!CV885</f>
        <v>3.4052688172043011</v>
      </c>
      <c r="F885" s="31">
        <f>'BASE '!Z885/'BASE '!CV885</f>
        <v>16142.16112795699</v>
      </c>
      <c r="G885" s="31">
        <f>SUM(OTEs!D885:K885,OTEs!M885,OTEs!N885,OTEs!O885,OTEs!Q885)/'BASE '!AA885</f>
        <v>0.34497458082036059</v>
      </c>
      <c r="H885" s="31">
        <f>OTEs!D885/OTEs!$T885</f>
        <v>0</v>
      </c>
      <c r="I885" s="31">
        <f>OTEs!E885/OTEs!$T885</f>
        <v>0</v>
      </c>
      <c r="J885" s="31">
        <f>OTEs!F885/OTEs!$T885</f>
        <v>0</v>
      </c>
      <c r="K885" s="31">
        <f>OTEs!G885/OTEs!$T885</f>
        <v>0</v>
      </c>
      <c r="L885" s="31">
        <f>OTEs!H885/OTEs!$T885</f>
        <v>9.6378542379446111E-2</v>
      </c>
      <c r="M885" s="31">
        <f>OTEs!I885/OTEs!$T885</f>
        <v>2.162545994448389E-2</v>
      </c>
      <c r="N885" s="31">
        <f>OTEs!J885/OTEs!$T885</f>
        <v>8.5533535601316872E-3</v>
      </c>
      <c r="O885" s="31">
        <f>OTEs!K885/OTEs!$T885</f>
        <v>0.13465883416177132</v>
      </c>
      <c r="P885" s="31">
        <f>OTEs!L885/OTEs!$T885</f>
        <v>0.30495126202311018</v>
      </c>
      <c r="Q885" s="31">
        <f>OTEs!M885/OTEs!$T885</f>
        <v>4.5510296301078034E-3</v>
      </c>
      <c r="R885" s="31">
        <f>OTEs!N885/OTEs!$T885</f>
        <v>5.5128784455490284E-2</v>
      </c>
      <c r="S885" s="31">
        <f>OTEs!O885/OTEs!$T885</f>
        <v>1.6590278226066745E-2</v>
      </c>
      <c r="T885" s="31">
        <f>OTEs!P885/OTEs!$T885</f>
        <v>0.10935381834613646</v>
      </c>
      <c r="U885" s="31">
        <f>OTEs!Q885/OTEs!$T885</f>
        <v>1.5137821961138725E-2</v>
      </c>
      <c r="V885" s="31">
        <f>OTEs!R885/OTEs!$T885</f>
        <v>8.1660318894842161E-3</v>
      </c>
      <c r="W885" s="31">
        <f>OTEs!S885/OTEs!$T885</f>
        <v>0.22490478342263248</v>
      </c>
      <c r="X885" s="31">
        <f>SUM('BASE '!AH885:AK885)/'BASE '!AA885</f>
        <v>0.40228614733651213</v>
      </c>
      <c r="Y885" s="31">
        <f>'BASE '!AH885/SUM('BASE '!$AH885:$AK885)</f>
        <v>0.52119309262166402</v>
      </c>
      <c r="Z885" s="31">
        <f>'BASE '!AI885/SUM('BASE '!$AH885:$AK885)</f>
        <v>0.22684458398744109</v>
      </c>
      <c r="AA885" s="31">
        <f>'BASE '!AJ885/SUM('BASE '!$AH885:$AK885)</f>
        <v>6.9858712715855559E-2</v>
      </c>
      <c r="AB885" s="31">
        <f>'BASE '!AK885/SUM('BASE '!$AH885:$AK885)</f>
        <v>0.18210361067503922</v>
      </c>
      <c r="AC885" s="31">
        <f>'BASE '!AB885/'BASE '!AA885</f>
        <v>6.7384508509899271E-2</v>
      </c>
      <c r="AD885" s="31">
        <f>'BASE '!AF885/'BASE '!AA885</f>
        <v>0.73365120464807854</v>
      </c>
      <c r="AE885" s="31">
        <f>'BASE '!AG885/'BASE '!AA885</f>
        <v>0.17307145789257636</v>
      </c>
      <c r="AF885" s="31">
        <f>'BASE '!AA885/'BASE '!G885</f>
        <v>9.1222861809733338E-2</v>
      </c>
      <c r="DV885" s="5"/>
      <c r="DW885" s="5"/>
      <c r="DX885" s="5"/>
      <c r="DY885" s="5"/>
      <c r="DZ885" s="5"/>
      <c r="EA885" s="5"/>
      <c r="EB885" s="5"/>
    </row>
    <row r="886" spans="1:132">
      <c r="A886" t="s">
        <v>1997</v>
      </c>
      <c r="B886" t="s">
        <v>1983</v>
      </c>
      <c r="C886" t="s">
        <v>1998</v>
      </c>
      <c r="D886" s="31">
        <f>'BASE '!Z886/'BASE '!AA886</f>
        <v>2662.1955389744976</v>
      </c>
      <c r="E886" s="31">
        <f>'BASE '!AA886/'BASE '!CV886</f>
        <v>4.9941494149414938</v>
      </c>
      <c r="F886" s="31">
        <f>'BASE '!Z886/'BASE '!CV886</f>
        <v>13295.402293429341</v>
      </c>
      <c r="G886" s="31">
        <f>SUM(OTEs!D886:K886,OTEs!M886,OTEs!N886,OTEs!O886,OTEs!Q886)/'BASE '!AA886</f>
        <v>0.55100477606560339</v>
      </c>
      <c r="H886" s="31">
        <f>OTEs!D886/OTEs!$T886</f>
        <v>0.12637437647676555</v>
      </c>
      <c r="I886" s="31">
        <f>OTEs!E886/OTEs!$T886</f>
        <v>0</v>
      </c>
      <c r="J886" s="31">
        <f>OTEs!F886/OTEs!$T886</f>
        <v>0</v>
      </c>
      <c r="K886" s="31">
        <f>OTEs!G886/OTEs!$T886</f>
        <v>2.6673667629299024E-3</v>
      </c>
      <c r="L886" s="31">
        <f>OTEs!H886/OTEs!$T886</f>
        <v>3.8897348385402986E-2</v>
      </c>
      <c r="M886" s="31">
        <f>OTEs!I886/OTEs!$T886</f>
        <v>2.8836965082698868E-2</v>
      </c>
      <c r="N886" s="31">
        <f>OTEs!J886/OTEs!$T886</f>
        <v>7.1934891047519024E-3</v>
      </c>
      <c r="O886" s="31">
        <f>OTEs!K886/OTEs!$T886</f>
        <v>0.30525597269624571</v>
      </c>
      <c r="P886" s="31">
        <f>OTEs!L886/OTEs!$T886</f>
        <v>0.17312680493567864</v>
      </c>
      <c r="Q886" s="31">
        <f>OTEs!M886/OTEs!$T886</f>
        <v>1.1236545024940927E-2</v>
      </c>
      <c r="R886" s="31">
        <f>OTEs!N886/OTEs!$T886</f>
        <v>1.4702021527960093E-2</v>
      </c>
      <c r="S886" s="31">
        <f>OTEs!O886/OTEs!$T886</f>
        <v>9.6970333420845364E-2</v>
      </c>
      <c r="T886" s="31">
        <f>OTEs!P886/OTEs!$T886</f>
        <v>1.3630874245208716E-2</v>
      </c>
      <c r="U886" s="31">
        <f>OTEs!Q886/OTEs!$T886</f>
        <v>9.9763717511157767E-3</v>
      </c>
      <c r="V886" s="31">
        <f>OTEs!R886/OTEs!$T886</f>
        <v>6.281963770018377E-2</v>
      </c>
      <c r="W886" s="31">
        <f>OTEs!S886/OTEs!$T886</f>
        <v>0.10831189288527171</v>
      </c>
      <c r="X886" s="31">
        <f>SUM('BASE '!AH886:AK886)/'BASE '!AA886</f>
        <v>0.35243759574659811</v>
      </c>
      <c r="Y886" s="31">
        <f>'BASE '!AH886/SUM('BASE '!$AH886:$AK886)</f>
        <v>0.53234466888263876</v>
      </c>
      <c r="Z886" s="31">
        <f>'BASE '!AI886/SUM('BASE '!$AH886:$AK886)</f>
        <v>0.38481206852467403</v>
      </c>
      <c r="AA886" s="31">
        <f>'BASE '!AJ886/SUM('BASE '!$AH886:$AK886)</f>
        <v>5.2160572743543861E-2</v>
      </c>
      <c r="AB886" s="31">
        <f>'BASE '!AK886/SUM('BASE '!$AH886:$AK886)</f>
        <v>3.0682689849143446E-2</v>
      </c>
      <c r="AC886" s="31">
        <f>'BASE '!AB886/'BASE '!AA886</f>
        <v>0.3283770388393259</v>
      </c>
      <c r="AD886" s="31">
        <f>'BASE '!AF886/'BASE '!AA886</f>
        <v>0.528007569613409</v>
      </c>
      <c r="AE886" s="31">
        <f>'BASE '!AG886/'BASE '!AA886</f>
        <v>0.12725060827250609</v>
      </c>
      <c r="AF886" s="31">
        <f>'BASE '!AA886/'BASE '!G886</f>
        <v>0.49757167874569525</v>
      </c>
      <c r="DV886" s="5"/>
      <c r="DW886" s="5"/>
      <c r="DX886" s="5"/>
      <c r="DY886" s="5"/>
      <c r="DZ886" s="5"/>
      <c r="EA886" s="5"/>
      <c r="EB886" s="5"/>
    </row>
    <row r="887" spans="1:132">
      <c r="A887" t="s">
        <v>1999</v>
      </c>
      <c r="B887" t="s">
        <v>1983</v>
      </c>
      <c r="C887" t="s">
        <v>1704</v>
      </c>
      <c r="D887" s="31">
        <f>'BASE '!Z887/'BASE '!AA887</f>
        <v>656.4989088279408</v>
      </c>
      <c r="E887" s="31">
        <f>'BASE '!AA887/'BASE '!CV887</f>
        <v>13.52753623188406</v>
      </c>
      <c r="F887" s="31">
        <f>'BASE '!Z887/'BASE '!CV887</f>
        <v>8880.8127753623194</v>
      </c>
      <c r="G887" s="31">
        <f>SUM(OTEs!D887:K887,OTEs!M887,OTEs!N887,OTEs!O887,OTEs!Q887)/'BASE '!AA887</f>
        <v>7.8583672594814649E-2</v>
      </c>
      <c r="H887" s="31">
        <f>OTEs!D887/OTEs!$T887</f>
        <v>0</v>
      </c>
      <c r="I887" s="31">
        <f>OTEs!E887/OTEs!$T887</f>
        <v>0</v>
      </c>
      <c r="J887" s="31">
        <f>OTEs!F887/OTEs!$T887</f>
        <v>0</v>
      </c>
      <c r="K887" s="31">
        <f>OTEs!G887/OTEs!$T887</f>
        <v>0</v>
      </c>
      <c r="L887" s="31">
        <f>OTEs!H887/OTEs!$T887</f>
        <v>0</v>
      </c>
      <c r="M887" s="31">
        <f>OTEs!I887/OTEs!$T887</f>
        <v>0</v>
      </c>
      <c r="N887" s="31">
        <f>OTEs!J887/OTEs!$T887</f>
        <v>0</v>
      </c>
      <c r="O887" s="31">
        <f>OTEs!K887/OTEs!$T887</f>
        <v>7.0923505463895434E-2</v>
      </c>
      <c r="P887" s="31">
        <f>OTEs!L887/OTEs!$T887</f>
        <v>3.5836725948146561E-2</v>
      </c>
      <c r="Q887" s="31">
        <f>OTEs!M887/OTEs!$T887</f>
        <v>0</v>
      </c>
      <c r="R887" s="31">
        <f>OTEs!N887/OTEs!$T887</f>
        <v>0</v>
      </c>
      <c r="S887" s="31">
        <f>OTEs!O887/OTEs!$T887</f>
        <v>7.6601671309192198E-3</v>
      </c>
      <c r="T887" s="31">
        <f>OTEs!P887/OTEs!$T887</f>
        <v>0.16788086565245339</v>
      </c>
      <c r="U887" s="31">
        <f>OTEs!Q887/OTEs!$T887</f>
        <v>0</v>
      </c>
      <c r="V887" s="31">
        <f>OTEs!R887/OTEs!$T887</f>
        <v>1.7088065138204416E-2</v>
      </c>
      <c r="W887" s="31">
        <f>OTEs!S887/OTEs!$T887</f>
        <v>0.70061067066638094</v>
      </c>
      <c r="X887" s="31">
        <f>SUM('BASE '!AH887:AK887)/'BASE '!AA887</f>
        <v>0.40657810156417401</v>
      </c>
      <c r="Y887" s="31">
        <f>'BASE '!AH887/SUM('BASE '!$AH887:$AK887)</f>
        <v>0.29907773386034253</v>
      </c>
      <c r="Z887" s="31">
        <f>'BASE '!AI887/SUM('BASE '!$AH887:$AK887)</f>
        <v>0.34123847167325422</v>
      </c>
      <c r="AA887" s="31">
        <f>'BASE '!AJ887/SUM('BASE '!$AH887:$AK887)</f>
        <v>2.2397891963109352E-2</v>
      </c>
      <c r="AB887" s="31">
        <f>'BASE '!AK887/SUM('BASE '!$AH887:$AK887)</f>
        <v>0.33728590250329382</v>
      </c>
      <c r="AC887" s="31">
        <f>'BASE '!AB887/'BASE '!AA887</f>
        <v>0.30394257553031928</v>
      </c>
      <c r="AD887" s="31">
        <f>'BASE '!AF887/'BASE '!AA887</f>
        <v>0.24833940432826226</v>
      </c>
      <c r="AE887" s="31">
        <f>'BASE '!AG887/'BASE '!AA887</f>
        <v>0.43812941932719091</v>
      </c>
      <c r="AF887" s="31">
        <f>'BASE '!AA887/'BASE '!G887</f>
        <v>0.15469104331800065</v>
      </c>
      <c r="DV887" s="5"/>
      <c r="DW887" s="5"/>
      <c r="DX887" s="5"/>
      <c r="DY887" s="5"/>
      <c r="DZ887" s="5"/>
      <c r="EA887" s="5"/>
      <c r="EB887" s="5"/>
    </row>
    <row r="888" spans="1:132">
      <c r="A888" t="s">
        <v>2000</v>
      </c>
      <c r="B888" t="s">
        <v>1983</v>
      </c>
      <c r="C888" t="s">
        <v>2001</v>
      </c>
      <c r="D888" s="31">
        <f>'BASE '!Z888/'BASE '!AA888</f>
        <v>1022.9906797319189</v>
      </c>
      <c r="E888" s="31">
        <f>'BASE '!AA888/'BASE '!CV888</f>
        <v>3.8115012106537529</v>
      </c>
      <c r="F888" s="31">
        <f>'BASE '!Z888/'BASE '!CV888</f>
        <v>3899.1302142857144</v>
      </c>
      <c r="G888" s="31">
        <f>SUM(OTEs!D888:K888,OTEs!M888,OTEs!N888,OTEs!O888,OTEs!Q888)/'BASE '!AA888</f>
        <v>0.53019089667439567</v>
      </c>
      <c r="H888" s="31">
        <f>OTEs!D888/OTEs!$T888</f>
        <v>3.9266513056835643E-2</v>
      </c>
      <c r="I888" s="31">
        <f>OTEs!E888/OTEs!$T888</f>
        <v>0</v>
      </c>
      <c r="J888" s="31">
        <f>OTEs!F888/OTEs!$T888</f>
        <v>0</v>
      </c>
      <c r="K888" s="31">
        <f>OTEs!G888/OTEs!$T888</f>
        <v>0</v>
      </c>
      <c r="L888" s="31">
        <f>OTEs!H888/OTEs!$T888</f>
        <v>0.14711341525857657</v>
      </c>
      <c r="M888" s="31">
        <f>OTEs!I888/OTEs!$T888</f>
        <v>2.4961597542242708E-2</v>
      </c>
      <c r="N888" s="31">
        <f>OTEs!J888/OTEs!$T888</f>
        <v>2.2401433691756276E-2</v>
      </c>
      <c r="O888" s="31">
        <f>OTEs!K888/OTEs!$T888</f>
        <v>0.10234254992319509</v>
      </c>
      <c r="P888" s="31">
        <f>OTEs!L888/OTEs!$T888</f>
        <v>0.12400793650793653</v>
      </c>
      <c r="Q888" s="31">
        <f>OTEs!M888/OTEs!$T888</f>
        <v>0</v>
      </c>
      <c r="R888" s="31">
        <f>OTEs!N888/OTEs!$T888</f>
        <v>6.4004096262160783E-3</v>
      </c>
      <c r="S888" s="31">
        <f>OTEs!O888/OTEs!$T888</f>
        <v>0.1454493087557604</v>
      </c>
      <c r="T888" s="31">
        <f>OTEs!P888/OTEs!$T888</f>
        <v>0.17847542242703537</v>
      </c>
      <c r="U888" s="31">
        <f>OTEs!Q888/OTEs!$T888</f>
        <v>4.6242959549411163E-2</v>
      </c>
      <c r="V888" s="31">
        <f>OTEs!R888/OTEs!$T888</f>
        <v>2.0065284178187405E-2</v>
      </c>
      <c r="W888" s="31">
        <f>OTEs!S888/OTEs!$T888</f>
        <v>0.14327316948284691</v>
      </c>
      <c r="X888" s="31">
        <f>SUM('BASE '!AH888:AK888)/'BASE '!AA888</f>
        <v>0.25601118063716932</v>
      </c>
      <c r="Y888" s="31">
        <f>'BASE '!AH888/SUM('BASE '!$AH888:$AK888)</f>
        <v>7.568238213399503E-2</v>
      </c>
      <c r="Z888" s="31">
        <f>'BASE '!AI888/SUM('BASE '!$AH888:$AK888)</f>
        <v>0.4317617866004963</v>
      </c>
      <c r="AA888" s="31">
        <f>'BASE '!AJ888/SUM('BASE '!$AH888:$AK888)</f>
        <v>0.43300248138957809</v>
      </c>
      <c r="AB888" s="31">
        <f>'BASE '!AK888/SUM('BASE '!$AH888:$AK888)</f>
        <v>5.9553349875930514E-2</v>
      </c>
      <c r="AC888" s="31">
        <f>'BASE '!AB888/'BASE '!AA888</f>
        <v>0.24778451862910145</v>
      </c>
      <c r="AD888" s="31">
        <f>'BASE '!AF888/'BASE '!AA888</f>
        <v>0.48772353333545093</v>
      </c>
      <c r="AE888" s="31">
        <f>'BASE '!AG888/'BASE '!AA888</f>
        <v>0.22745608741225423</v>
      </c>
      <c r="AF888" s="31">
        <f>'BASE '!AA888/'BASE '!G888</f>
        <v>0.18228136820115831</v>
      </c>
      <c r="DV888" s="5"/>
      <c r="DW888" s="5"/>
      <c r="DX888" s="5"/>
      <c r="DY888" s="5"/>
      <c r="DZ888" s="5"/>
      <c r="EA888" s="5"/>
      <c r="EB888" s="5"/>
    </row>
    <row r="889" spans="1:132">
      <c r="A889" t="s">
        <v>2002</v>
      </c>
      <c r="B889" t="s">
        <v>1983</v>
      </c>
      <c r="C889" t="s">
        <v>2003</v>
      </c>
      <c r="D889" s="31">
        <f>'BASE '!Z889/'BASE '!AA889</f>
        <v>1107.350994940233</v>
      </c>
      <c r="E889" s="31">
        <f>'BASE '!AA889/'BASE '!CV889</f>
        <v>5.3879761904761905</v>
      </c>
      <c r="F889" s="31">
        <f>'BASE '!Z889/'BASE '!CV889</f>
        <v>5966.3807952380957</v>
      </c>
      <c r="G889" s="31">
        <f>SUM(OTEs!D889:K889,OTEs!M889,OTEs!N889,OTEs!O889,OTEs!Q889)/'BASE '!AA889</f>
        <v>0.64365098654411279</v>
      </c>
      <c r="H889" s="31">
        <f>OTEs!D889/OTEs!$T889</f>
        <v>0.33072367983321876</v>
      </c>
      <c r="I889" s="31">
        <f>OTEs!E889/OTEs!$T889</f>
        <v>0</v>
      </c>
      <c r="J889" s="31">
        <f>OTEs!F889/OTEs!$T889</f>
        <v>0</v>
      </c>
      <c r="K889" s="31">
        <f>OTEs!G889/OTEs!$T889</f>
        <v>4.8792388387411563E-4</v>
      </c>
      <c r="L889" s="31">
        <f>OTEs!H889/OTEs!$T889</f>
        <v>6.9440440018629826E-2</v>
      </c>
      <c r="M889" s="31">
        <f>OTEs!I889/OTEs!$T889</f>
        <v>1.4903856816518443E-2</v>
      </c>
      <c r="N889" s="31">
        <f>OTEs!J889/OTEs!$T889</f>
        <v>0</v>
      </c>
      <c r="O889" s="31">
        <f>OTEs!K889/OTEs!$T889</f>
        <v>0.12335602918671959</v>
      </c>
      <c r="P889" s="31">
        <f>OTEs!L889/OTEs!$T889</f>
        <v>5.3383308567499836E-2</v>
      </c>
      <c r="Q889" s="31">
        <f>OTEs!M889/OTEs!$T889</f>
        <v>1.3928009048770212E-2</v>
      </c>
      <c r="R889" s="31">
        <f>OTEs!N889/OTEs!$T889</f>
        <v>0</v>
      </c>
      <c r="S889" s="31">
        <f>OTEs!O889/OTEs!$T889</f>
        <v>9.2639002861008235E-2</v>
      </c>
      <c r="T889" s="31">
        <f>OTEs!P889/OTEs!$T889</f>
        <v>0.16531748319989353</v>
      </c>
      <c r="U889" s="31">
        <f>OTEs!Q889/OTEs!$T889</f>
        <v>5.9881567566368748E-4</v>
      </c>
      <c r="V889" s="31">
        <f>OTEs!R889/OTEs!$T889</f>
        <v>3.8058062942181024E-2</v>
      </c>
      <c r="W889" s="31">
        <f>OTEs!S889/OTEs!$T889</f>
        <v>9.7163387966022766E-2</v>
      </c>
      <c r="X889" s="31">
        <f>SUM('BASE '!AH889:AK889)/'BASE '!AA889</f>
        <v>0.3064583839678296</v>
      </c>
      <c r="Y889" s="31">
        <f>'BASE '!AH889/SUM('BASE '!$AH889:$AK889)</f>
        <v>0.57606344628695039</v>
      </c>
      <c r="Z889" s="31">
        <f>'BASE '!AI889/SUM('BASE '!$AH889:$AK889)</f>
        <v>0.27108868060562369</v>
      </c>
      <c r="AA889" s="31">
        <f>'BASE '!AJ889/SUM('BASE '!$AH889:$AK889)</f>
        <v>3.7490987743330935E-2</v>
      </c>
      <c r="AB889" s="31">
        <f>'BASE '!AK889/SUM('BASE '!$AH889:$AK889)</f>
        <v>0.11535688536409518</v>
      </c>
      <c r="AC889" s="31">
        <f>'BASE '!AB889/'BASE '!AA889</f>
        <v>0.50222055281822409</v>
      </c>
      <c r="AD889" s="31">
        <f>'BASE '!AF889/'BASE '!AA889</f>
        <v>0.29094765681963813</v>
      </c>
      <c r="AE889" s="31">
        <f>'BASE '!AG889/'BASE '!AA889</f>
        <v>0.17985373074968516</v>
      </c>
      <c r="AF889" s="31">
        <f>'BASE '!AA889/'BASE '!G889</f>
        <v>0.34526197654607421</v>
      </c>
      <c r="DV889" s="5"/>
      <c r="DW889" s="5"/>
      <c r="DX889" s="5"/>
      <c r="DY889" s="5"/>
      <c r="DZ889" s="5"/>
      <c r="EA889" s="5"/>
      <c r="EB889" s="5"/>
    </row>
    <row r="890" spans="1:132">
      <c r="A890" t="s">
        <v>2004</v>
      </c>
      <c r="B890" t="s">
        <v>1983</v>
      </c>
      <c r="C890" t="s">
        <v>2005</v>
      </c>
      <c r="D890" s="31">
        <f>'BASE '!Z890/'BASE '!AA890</f>
        <v>1781.1035765884419</v>
      </c>
      <c r="E890" s="31">
        <f>'BASE '!AA890/'BASE '!CV890</f>
        <v>3.6392156862745093</v>
      </c>
      <c r="F890" s="31">
        <f>'BASE '!Z890/'BASE '!CV890</f>
        <v>6481.8200748002901</v>
      </c>
      <c r="G890" s="31">
        <f>SUM(OTEs!D890:K890,OTEs!M890,OTEs!N890,OTEs!O890,OTEs!Q890)/'BASE '!AA890</f>
        <v>0.58361270753512129</v>
      </c>
      <c r="H890" s="31">
        <f>OTEs!D890/OTEs!$T890</f>
        <v>0.14043548751205698</v>
      </c>
      <c r="I890" s="31">
        <f>OTEs!E890/OTEs!$T890</f>
        <v>0</v>
      </c>
      <c r="J890" s="31">
        <f>OTEs!F890/OTEs!$T890</f>
        <v>0</v>
      </c>
      <c r="K890" s="31">
        <f>OTEs!G890/OTEs!$T890</f>
        <v>1.8265027602766435E-3</v>
      </c>
      <c r="L890" s="31">
        <f>OTEs!H890/OTEs!$T890</f>
        <v>4.3979723767110637E-2</v>
      </c>
      <c r="M890" s="31">
        <f>OTEs!I890/OTEs!$T890</f>
        <v>1.7546740000410451E-2</v>
      </c>
      <c r="N890" s="31">
        <f>OTEs!J890/OTEs!$T890</f>
        <v>3.8582305497978533E-3</v>
      </c>
      <c r="O890" s="31">
        <f>OTEs!K890/OTEs!$T890</f>
        <v>7.260861534672769E-2</v>
      </c>
      <c r="P890" s="31">
        <f>OTEs!L890/OTEs!$T890</f>
        <v>0.10854351796745132</v>
      </c>
      <c r="Q890" s="31">
        <f>OTEs!M890/OTEs!$T890</f>
        <v>0</v>
      </c>
      <c r="R890" s="31">
        <f>OTEs!N890/OTEs!$T890</f>
        <v>0.22184825661337657</v>
      </c>
      <c r="S890" s="31">
        <f>OTEs!O890/OTEs!$T890</f>
        <v>9.5881133663061544E-2</v>
      </c>
      <c r="T890" s="31">
        <f>OTEs!P890/OTEs!$T890</f>
        <v>4.9192439509922629E-2</v>
      </c>
      <c r="U890" s="31">
        <f>OTEs!Q890/OTEs!$T890</f>
        <v>2.2164303158413202E-3</v>
      </c>
      <c r="V890" s="31">
        <f>OTEs!R890/OTEs!$T890</f>
        <v>5.3091715065569402E-2</v>
      </c>
      <c r="W890" s="31">
        <f>OTEs!S890/OTEs!$T890</f>
        <v>0.188971206928397</v>
      </c>
      <c r="X890" s="31">
        <f>SUM('BASE '!AH890:AK890)/'BASE '!AA890</f>
        <v>0.51764048531289908</v>
      </c>
      <c r="Y890" s="31">
        <f>'BASE '!AH890/SUM('BASE '!$AH890:$AK890)</f>
        <v>0.60909791827293758</v>
      </c>
      <c r="Z890" s="31">
        <f>'BASE '!AI890/SUM('BASE '!$AH890:$AK890)</f>
        <v>0.17193523515805709</v>
      </c>
      <c r="AA890" s="31">
        <f>'BASE '!AJ890/SUM('BASE '!$AH890:$AK890)</f>
        <v>3.7008481110254433E-2</v>
      </c>
      <c r="AB890" s="31">
        <f>'BASE '!AK890/SUM('BASE '!$AH890:$AK890)</f>
        <v>0.18195836545875099</v>
      </c>
      <c r="AC890" s="31">
        <f>'BASE '!AB890/'BASE '!AA890</f>
        <v>0.43472621328224775</v>
      </c>
      <c r="AD890" s="31">
        <f>'BASE '!AF890/'BASE '!AA890</f>
        <v>0.32048212005108556</v>
      </c>
      <c r="AE890" s="31">
        <f>'BASE '!AG890/'BASE '!AA890</f>
        <v>0.20783445083014049</v>
      </c>
      <c r="AF890" s="31">
        <f>'BASE '!AA890/'BASE '!G890</f>
        <v>0.13670979048676637</v>
      </c>
      <c r="DV890" s="5"/>
      <c r="DW890" s="5"/>
      <c r="DX890" s="5"/>
      <c r="DY890" s="5"/>
      <c r="DZ890" s="5"/>
      <c r="EA890" s="5"/>
      <c r="EB890" s="5"/>
    </row>
    <row r="891" spans="1:132">
      <c r="A891" t="s">
        <v>2006</v>
      </c>
      <c r="B891" t="s">
        <v>1983</v>
      </c>
      <c r="C891" t="s">
        <v>2007</v>
      </c>
      <c r="D891" s="31">
        <f>'BASE '!Z891/'BASE '!AA891</f>
        <v>1657.4219679105383</v>
      </c>
      <c r="E891" s="31">
        <f>'BASE '!AA891/'BASE '!CV891</f>
        <v>2.3731730769230768</v>
      </c>
      <c r="F891" s="31">
        <f>'BASE '!Z891/'BASE '!CV891</f>
        <v>3933.3491913461539</v>
      </c>
      <c r="G891" s="31">
        <f>SUM(OTEs!D891:K891,OTEs!M891,OTEs!N891,OTEs!O891,OTEs!Q891)/'BASE '!AA891</f>
        <v>0.25744499817673516</v>
      </c>
      <c r="H891" s="31">
        <f>OTEs!D891/OTEs!$T891</f>
        <v>0</v>
      </c>
      <c r="I891" s="31">
        <f>OTEs!E891/OTEs!$T891</f>
        <v>0</v>
      </c>
      <c r="J891" s="31">
        <f>OTEs!F891/OTEs!$T891</f>
        <v>0</v>
      </c>
      <c r="K891" s="31">
        <f>OTEs!G891/OTEs!$T891</f>
        <v>0</v>
      </c>
      <c r="L891" s="31">
        <f>OTEs!H891/OTEs!$T891</f>
        <v>4.9849434361520305E-2</v>
      </c>
      <c r="M891" s="31">
        <f>OTEs!I891/OTEs!$T891</f>
        <v>3.9065679173109786E-3</v>
      </c>
      <c r="N891" s="31">
        <f>OTEs!J891/OTEs!$T891</f>
        <v>0</v>
      </c>
      <c r="O891" s="31">
        <f>OTEs!K891/OTEs!$T891</f>
        <v>0.1796614307804997</v>
      </c>
      <c r="P891" s="31">
        <f>OTEs!L891/OTEs!$T891</f>
        <v>0.29055098885000408</v>
      </c>
      <c r="Q891" s="31">
        <f>OTEs!M891/OTEs!$T891</f>
        <v>0</v>
      </c>
      <c r="R891" s="31">
        <f>OTEs!N891/OTEs!$T891</f>
        <v>0</v>
      </c>
      <c r="S891" s="31">
        <f>OTEs!O891/OTEs!$T891</f>
        <v>1.432408236347359E-2</v>
      </c>
      <c r="T891" s="31">
        <f>OTEs!P891/OTEs!$T891</f>
        <v>0.1256612680068365</v>
      </c>
      <c r="U891" s="31">
        <f>OTEs!Q891/OTEs!$T891</f>
        <v>1.0824448604215837E-2</v>
      </c>
      <c r="V891" s="31">
        <f>OTEs!R891/OTEs!$T891</f>
        <v>3.9757467241800272E-2</v>
      </c>
      <c r="W891" s="31">
        <f>OTEs!S891/OTEs!$T891</f>
        <v>0.28546431187433874</v>
      </c>
      <c r="X891" s="31">
        <f>SUM('BASE '!AH891:AK891)/'BASE '!AA891</f>
        <v>0.20177464446335236</v>
      </c>
      <c r="Y891" s="31">
        <f>'BASE '!AH891/SUM('BASE '!$AH891:$AK891)</f>
        <v>0.15060240963855423</v>
      </c>
      <c r="Z891" s="31">
        <f>'BASE '!AI891/SUM('BASE '!$AH891:$AK891)</f>
        <v>0.30120481927710846</v>
      </c>
      <c r="AA891" s="31">
        <f>'BASE '!AJ891/SUM('BASE '!$AH891:$AK891)</f>
        <v>0.5</v>
      </c>
      <c r="AB891" s="31">
        <f>'BASE '!AK891/SUM('BASE '!$AH891:$AK891)</f>
        <v>4.8192771084337352E-2</v>
      </c>
      <c r="AC891" s="31">
        <f>'BASE '!AB891/'BASE '!AA891</f>
        <v>0.196183298893886</v>
      </c>
      <c r="AD891" s="31">
        <f>'BASE '!AF891/'BASE '!AA891</f>
        <v>0.7371662412381994</v>
      </c>
      <c r="AE891" s="31">
        <f>'BASE '!AG891/'BASE '!AA891</f>
        <v>1.1790446092135651E-2</v>
      </c>
      <c r="AF891" s="31">
        <f>'BASE '!AA891/'BASE '!G891</f>
        <v>7.2047699336086637E-2</v>
      </c>
      <c r="DV891" s="5"/>
      <c r="DW891" s="5"/>
      <c r="DX891" s="5"/>
      <c r="DY891" s="5"/>
      <c r="DZ891" s="5"/>
      <c r="EA891" s="5"/>
      <c r="EB891" s="5"/>
    </row>
    <row r="892" spans="1:132">
      <c r="A892" t="s">
        <v>2008</v>
      </c>
      <c r="B892" t="s">
        <v>1983</v>
      </c>
      <c r="C892" t="s">
        <v>2009</v>
      </c>
      <c r="D892" s="31">
        <f>'BASE '!Z892/'BASE '!AA892</f>
        <v>1227.330653500321</v>
      </c>
      <c r="E892" s="31">
        <f>'BASE '!AA892/'BASE '!CV892</f>
        <v>5.1727574750830572</v>
      </c>
      <c r="F892" s="31">
        <f>'BASE '!Z892/'BASE '!CV892</f>
        <v>6348.6838122923591</v>
      </c>
      <c r="G892" s="31">
        <f>SUM(OTEs!D892:K892,OTEs!M892,OTEs!N892,OTEs!O892,OTEs!Q892)/'BASE '!AA892</f>
        <v>0.49611432241490044</v>
      </c>
      <c r="H892" s="31">
        <f>OTEs!D892/OTEs!$T892</f>
        <v>6.3032532920216877E-2</v>
      </c>
      <c r="I892" s="31">
        <f>OTEs!E892/OTEs!$T892</f>
        <v>0</v>
      </c>
      <c r="J892" s="31">
        <f>OTEs!F892/OTEs!$T892</f>
        <v>0</v>
      </c>
      <c r="K892" s="31">
        <f>OTEs!G892/OTEs!$T892</f>
        <v>0</v>
      </c>
      <c r="L892" s="31">
        <f>OTEs!H892/OTEs!$T892</f>
        <v>0.21320681642137876</v>
      </c>
      <c r="M892" s="31">
        <f>OTEs!I892/OTEs!$T892</f>
        <v>3.98270074877356E-2</v>
      </c>
      <c r="N892" s="31">
        <f>OTEs!J892/OTEs!$T892</f>
        <v>0</v>
      </c>
      <c r="O892" s="31">
        <f>OTEs!K892/OTEs!$T892</f>
        <v>7.6297443841982948E-2</v>
      </c>
      <c r="P892" s="31">
        <f>OTEs!L892/OTEs!$T892</f>
        <v>0.17621998450813323</v>
      </c>
      <c r="Q892" s="31">
        <f>OTEs!M892/OTEs!$T892</f>
        <v>0</v>
      </c>
      <c r="R892" s="31">
        <f>OTEs!N892/OTEs!$T892</f>
        <v>0</v>
      </c>
      <c r="S892" s="31">
        <f>OTEs!O892/OTEs!$T892</f>
        <v>4.9606248386263874E-2</v>
      </c>
      <c r="T892" s="31">
        <f>OTEs!P892/OTEs!$T892</f>
        <v>8.7948618641879667E-2</v>
      </c>
      <c r="U892" s="31">
        <f>OTEs!Q892/OTEs!$T892</f>
        <v>5.6642137877614247E-2</v>
      </c>
      <c r="V892" s="31">
        <f>OTEs!R892/OTEs!$T892</f>
        <v>0</v>
      </c>
      <c r="W892" s="31">
        <f>OTEs!S892/OTEs!$T892</f>
        <v>0.2372192099147947</v>
      </c>
      <c r="X892" s="31">
        <f>SUM('BASE '!AH892:AK892)/'BASE '!AA892</f>
        <v>0.28002569043031467</v>
      </c>
      <c r="Y892" s="31">
        <f>'BASE '!AH892/SUM('BASE '!$AH892:$AK892)</f>
        <v>0</v>
      </c>
      <c r="Z892" s="31">
        <f>'BASE '!AI892/SUM('BASE '!$AH892:$AK892)</f>
        <v>0.31880733944954132</v>
      </c>
      <c r="AA892" s="31">
        <f>'BASE '!AJ892/SUM('BASE '!$AH892:$AK892)</f>
        <v>0.16743119266055048</v>
      </c>
      <c r="AB892" s="31">
        <f>'BASE '!AK892/SUM('BASE '!$AH892:$AK892)</f>
        <v>0.51376146788990829</v>
      </c>
      <c r="AC892" s="31">
        <f>'BASE '!AB892/'BASE '!AA892</f>
        <v>0.13445728965960177</v>
      </c>
      <c r="AD892" s="31">
        <f>'BASE '!AF892/'BASE '!AA892</f>
        <v>0.73378291586384059</v>
      </c>
      <c r="AE892" s="31">
        <f>'BASE '!AG892/'BASE '!AA892</f>
        <v>0.11307000642260757</v>
      </c>
      <c r="AF892" s="31">
        <f>'BASE '!AA892/'BASE '!G892</f>
        <v>9.2930717535518986E-2</v>
      </c>
      <c r="DV892" s="5"/>
      <c r="DW892" s="5"/>
      <c r="DX892" s="5"/>
      <c r="DY892" s="5"/>
      <c r="DZ892" s="5"/>
      <c r="EA892" s="5"/>
      <c r="EB892" s="5"/>
    </row>
    <row r="893" spans="1:132">
      <c r="A893" t="s">
        <v>2010</v>
      </c>
      <c r="B893" t="s">
        <v>1983</v>
      </c>
      <c r="C893" t="s">
        <v>2011</v>
      </c>
      <c r="D893" s="31">
        <f>'BASE '!Z893/'BASE '!AA893</f>
        <v>714.71673372348209</v>
      </c>
      <c r="E893" s="31">
        <f>'BASE '!AA893/'BASE '!CV893</f>
        <v>2.3982456140350874</v>
      </c>
      <c r="F893" s="31">
        <f>'BASE '!Z893/'BASE '!CV893</f>
        <v>1714.0662719298246</v>
      </c>
      <c r="G893" s="31">
        <f>SUM(OTEs!D893:K893,OTEs!M893,OTEs!N893,OTEs!O893,OTEs!Q893)/'BASE '!AA893</f>
        <v>0.26536210680321876</v>
      </c>
      <c r="H893" s="31">
        <f>OTEs!D893/OTEs!$T893</f>
        <v>0</v>
      </c>
      <c r="I893" s="31">
        <f>OTEs!E893/OTEs!$T893</f>
        <v>0</v>
      </c>
      <c r="J893" s="31">
        <f>OTEs!F893/OTEs!$T893</f>
        <v>0</v>
      </c>
      <c r="K893" s="31">
        <f>OTEs!G893/OTEs!$T893</f>
        <v>0</v>
      </c>
      <c r="L893" s="31">
        <f>OTEs!H893/OTEs!$T893</f>
        <v>1.2138303089749877E-2</v>
      </c>
      <c r="M893" s="31">
        <f>OTEs!I893/OTEs!$T893</f>
        <v>1.6797449730259931E-2</v>
      </c>
      <c r="N893" s="31">
        <f>OTEs!J893/OTEs!$T893</f>
        <v>0</v>
      </c>
      <c r="O893" s="31">
        <f>OTEs!K893/OTEs!$T893</f>
        <v>0.22461991172143206</v>
      </c>
      <c r="P893" s="31">
        <f>OTEs!L893/OTEs!$T893</f>
        <v>0.32166503187837175</v>
      </c>
      <c r="Q893" s="31">
        <f>OTEs!M893/OTEs!$T893</f>
        <v>0</v>
      </c>
      <c r="R893" s="31">
        <f>OTEs!N893/OTEs!$T893</f>
        <v>1.0421775380088278E-2</v>
      </c>
      <c r="S893" s="31">
        <f>OTEs!O893/OTEs!$T893</f>
        <v>2.8813143697891119E-3</v>
      </c>
      <c r="T893" s="31">
        <f>OTEs!P893/OTEs!$T893</f>
        <v>7.436243256498283E-2</v>
      </c>
      <c r="U893" s="31">
        <f>OTEs!Q893/OTEs!$T893</f>
        <v>0</v>
      </c>
      <c r="V893" s="31">
        <f>OTEs!R893/OTEs!$T893</f>
        <v>2.6238352133398726E-2</v>
      </c>
      <c r="W893" s="31">
        <f>OTEs!S893/OTEs!$T893</f>
        <v>0.31087542913192745</v>
      </c>
      <c r="X893" s="31">
        <f>SUM('BASE '!AH893:AK893)/'BASE '!AA893</f>
        <v>0.12862716410631556</v>
      </c>
      <c r="Y893" s="31">
        <f>'BASE '!AH893/SUM('BASE '!$AH893:$AK893)</f>
        <v>7.582938388625593E-2</v>
      </c>
      <c r="Z893" s="31">
        <f>'BASE '!AI893/SUM('BASE '!$AH893:$AK893)</f>
        <v>0.44549763033175355</v>
      </c>
      <c r="AA893" s="31">
        <f>'BASE '!AJ893/SUM('BASE '!$AH893:$AK893)</f>
        <v>0.47867298578199047</v>
      </c>
      <c r="AB893" s="31">
        <f>'BASE '!AK893/SUM('BASE '!$AH893:$AK893)</f>
        <v>0</v>
      </c>
      <c r="AC893" s="31">
        <f>'BASE '!AB893/'BASE '!AA893</f>
        <v>0.16477688368690566</v>
      </c>
      <c r="AD893" s="31">
        <f>'BASE '!AF893/'BASE '!AA893</f>
        <v>0.77432333577176304</v>
      </c>
      <c r="AE893" s="31">
        <f>'BASE '!AG893/'BASE '!AA893</f>
        <v>1.52401853206535E-2</v>
      </c>
      <c r="AF893" s="31">
        <f>'BASE '!AA893/'BASE '!G893</f>
        <v>0.13191722637236833</v>
      </c>
      <c r="DV893" s="5"/>
      <c r="DW893" s="5"/>
      <c r="DX893" s="5"/>
      <c r="DY893" s="5"/>
      <c r="DZ893" s="5"/>
      <c r="EA893" s="5"/>
      <c r="EB893" s="5"/>
    </row>
    <row r="894" spans="1:132">
      <c r="A894" t="s">
        <v>2014</v>
      </c>
      <c r="B894" t="s">
        <v>2013</v>
      </c>
      <c r="C894" t="s">
        <v>2015</v>
      </c>
      <c r="D894" s="31">
        <f>'BASE '!Z894/'BASE '!AA894</f>
        <v>716.51383420056766</v>
      </c>
      <c r="E894" s="31">
        <f>'BASE '!AA894/'BASE '!CV894</f>
        <v>8.1307692307692303</v>
      </c>
      <c r="F894" s="31">
        <f>'BASE '!Z894/'BASE '!CV894</f>
        <v>5825.8086365384615</v>
      </c>
      <c r="G894" s="31">
        <f>SUM(OTEs!D894:K894,OTEs!M894,OTEs!N894,OTEs!O894,OTEs!Q894)/'BASE '!AA894</f>
        <v>0.57776726584673599</v>
      </c>
      <c r="H894" s="31">
        <f>OTEs!D894/OTEs!$T894</f>
        <v>0.22348564795272263</v>
      </c>
      <c r="I894" s="31">
        <f>OTEs!E894/OTEs!$T894</f>
        <v>0</v>
      </c>
      <c r="J894" s="31">
        <f>OTEs!F894/OTEs!$T894</f>
        <v>0</v>
      </c>
      <c r="K894" s="31">
        <f>OTEs!G894/OTEs!$T894</f>
        <v>0</v>
      </c>
      <c r="L894" s="31">
        <f>OTEs!H894/OTEs!$T894</f>
        <v>4.521950189953567E-2</v>
      </c>
      <c r="M894" s="31">
        <f>OTEs!I894/OTEs!$T894</f>
        <v>0.18676129168425495</v>
      </c>
      <c r="N894" s="31">
        <f>OTEs!J894/OTEs!$T894</f>
        <v>0</v>
      </c>
      <c r="O894" s="31">
        <f>OTEs!K894/OTEs!$T894</f>
        <v>0.14418003376952299</v>
      </c>
      <c r="P894" s="31">
        <f>OTEs!L894/OTEs!$T894</f>
        <v>8.3526804558885601E-2</v>
      </c>
      <c r="Q894" s="31">
        <f>OTEs!M894/OTEs!$T894</f>
        <v>0</v>
      </c>
      <c r="R894" s="31">
        <f>OTEs!N894/OTEs!$T894</f>
        <v>0</v>
      </c>
      <c r="S894" s="31">
        <f>OTEs!O894/OTEs!$T894</f>
        <v>4.4823765301815116E-2</v>
      </c>
      <c r="T894" s="31">
        <f>OTEs!P894/OTEs!$T894</f>
        <v>4.9889193752638242E-2</v>
      </c>
      <c r="U894" s="31">
        <f>OTEs!Q894/OTEs!$T894</f>
        <v>0</v>
      </c>
      <c r="V894" s="31">
        <f>OTEs!R894/OTEs!$T894</f>
        <v>0.13608062473617558</v>
      </c>
      <c r="W894" s="31">
        <f>OTEs!S894/OTEs!$T894</f>
        <v>8.6033136344449132E-2</v>
      </c>
      <c r="X894" s="31">
        <f>SUM('BASE '!AH894:AK894)/'BASE '!AA894</f>
        <v>5.8183538315988652E-2</v>
      </c>
      <c r="Y894" s="31">
        <f>'BASE '!AH894/SUM('BASE '!$AH894:$AK894)</f>
        <v>5.6910569105691047E-2</v>
      </c>
      <c r="Z894" s="31">
        <f>'BASE '!AI894/SUM('BASE '!$AH894:$AK894)</f>
        <v>0.62601626016260159</v>
      </c>
      <c r="AA894" s="31">
        <f>'BASE '!AJ894/SUM('BASE '!$AH894:$AK894)</f>
        <v>2.4390243902439022E-2</v>
      </c>
      <c r="AB894" s="31">
        <f>'BASE '!AK894/SUM('BASE '!$AH894:$AK894)</f>
        <v>0.29268292682926828</v>
      </c>
      <c r="AC894" s="31">
        <f>'BASE '!AB894/'BASE '!AA894</f>
        <v>0.63093661305581827</v>
      </c>
      <c r="AD894" s="31">
        <f>'BASE '!AF894/'BASE '!AA894</f>
        <v>0.348368022705771</v>
      </c>
      <c r="AE894" s="31">
        <f>'BASE '!AG894/'BASE '!AA894</f>
        <v>7.5449385052034053E-3</v>
      </c>
      <c r="AF894" s="31">
        <f>'BASE '!AA894/'BASE '!G894</f>
        <v>0.49207499219381579</v>
      </c>
      <c r="DV894" s="5"/>
      <c r="DW894" s="5"/>
      <c r="DX894" s="5"/>
      <c r="DY894" s="5"/>
      <c r="DZ894" s="5"/>
      <c r="EA894" s="5"/>
      <c r="EB894" s="5"/>
    </row>
    <row r="895" spans="1:132">
      <c r="A895" t="s">
        <v>2016</v>
      </c>
      <c r="B895" t="s">
        <v>2013</v>
      </c>
      <c r="C895" t="s">
        <v>1906</v>
      </c>
      <c r="D895" s="31">
        <f>'BASE '!Z895/'BASE '!AA895</f>
        <v>1200.2332485699644</v>
      </c>
      <c r="E895" s="31">
        <f>'BASE '!AA895/'BASE '!CV895</f>
        <v>5.3482222222222218</v>
      </c>
      <c r="F895" s="31">
        <f>'BASE '!Z895/'BASE '!CV895</f>
        <v>6419.1141318518521</v>
      </c>
      <c r="G895" s="31">
        <f>SUM(OTEs!D895:K895,OTEs!M895,OTEs!N895,OTEs!O895,OTEs!Q895)/'BASE '!AA895</f>
        <v>0.49995152421711614</v>
      </c>
      <c r="H895" s="31">
        <f>OTEs!D895/OTEs!$T895</f>
        <v>5.7710897260175153E-3</v>
      </c>
      <c r="I895" s="31">
        <f>OTEs!E895/OTEs!$T895</f>
        <v>0</v>
      </c>
      <c r="J895" s="31">
        <f>OTEs!F895/OTEs!$T895</f>
        <v>0</v>
      </c>
      <c r="K895" s="31">
        <f>OTEs!G895/OTEs!$T895</f>
        <v>4.4220975025609205E-2</v>
      </c>
      <c r="L895" s="31">
        <f>OTEs!H895/OTEs!$T895</f>
        <v>2.8696743662622096E-2</v>
      </c>
      <c r="M895" s="31">
        <f>OTEs!I895/OTEs!$T895</f>
        <v>8.9625023445052021E-2</v>
      </c>
      <c r="N895" s="31">
        <f>OTEs!J895/OTEs!$T895</f>
        <v>2.5335083897216889E-2</v>
      </c>
      <c r="O895" s="31">
        <f>OTEs!K895/OTEs!$T895</f>
        <v>0.21707954004414884</v>
      </c>
      <c r="P895" s="31">
        <f>OTEs!L895/OTEs!$T895</f>
        <v>0.19530810405274776</v>
      </c>
      <c r="Q895" s="31">
        <f>OTEs!M895/OTEs!$T895</f>
        <v>0</v>
      </c>
      <c r="R895" s="31">
        <f>OTEs!N895/OTEs!$T895</f>
        <v>1.3980464861277429E-2</v>
      </c>
      <c r="S895" s="31">
        <f>OTEs!O895/OTEs!$T895</f>
        <v>8.6523062717317592E-2</v>
      </c>
      <c r="T895" s="31">
        <f>OTEs!P895/OTEs!$T895</f>
        <v>3.1769848941726422E-2</v>
      </c>
      <c r="U895" s="31">
        <f>OTEs!Q895/OTEs!$T895</f>
        <v>9.565581220874031E-3</v>
      </c>
      <c r="V895" s="31">
        <f>OTEs!R895/OTEs!$T895</f>
        <v>5.1636825323541719E-2</v>
      </c>
      <c r="W895" s="31">
        <f>OTEs!S895/OTEs!$T895</f>
        <v>0.20048765708184849</v>
      </c>
      <c r="X895" s="31">
        <f>SUM('BASE '!AH895:AK895)/'BASE '!AA895</f>
        <v>0.19376462929876317</v>
      </c>
      <c r="Y895" s="31">
        <f>'BASE '!AH895/SUM('BASE '!$AH895:$AK895)</f>
        <v>0.27448177269478197</v>
      </c>
      <c r="Z895" s="31">
        <f>'BASE '!AI895/SUM('BASE '!$AH895:$AK895)</f>
        <v>0.48677626876340235</v>
      </c>
      <c r="AA895" s="31">
        <f>'BASE '!AJ895/SUM('BASE '!$AH895:$AK895)</f>
        <v>0.20443173695496783</v>
      </c>
      <c r="AB895" s="31">
        <f>'BASE '!AK895/SUM('BASE '!$AH895:$AK895)</f>
        <v>3.4310221586847746E-2</v>
      </c>
      <c r="AC895" s="31">
        <f>'BASE '!AB895/'BASE '!AA895</f>
        <v>0.37323582775861835</v>
      </c>
      <c r="AD895" s="31">
        <f>'BASE '!AF895/'BASE '!AA895</f>
        <v>0.58916081494716144</v>
      </c>
      <c r="AE895" s="31">
        <f>'BASE '!AG895/'BASE '!AA895</f>
        <v>1.0082962839849864E-2</v>
      </c>
      <c r="AF895" s="31">
        <f>'BASE '!AA895/'BASE '!G895</f>
        <v>0.21997353485517734</v>
      </c>
      <c r="DV895" s="5"/>
      <c r="DW895" s="5"/>
      <c r="DX895" s="5"/>
      <c r="DY895" s="5"/>
      <c r="DZ895" s="5"/>
      <c r="EA895" s="5"/>
      <c r="EB895" s="5"/>
    </row>
    <row r="896" spans="1:132">
      <c r="A896" t="s">
        <v>2017</v>
      </c>
      <c r="B896" t="s">
        <v>2013</v>
      </c>
      <c r="C896" t="s">
        <v>2018</v>
      </c>
      <c r="D896" s="31">
        <f>'BASE '!Z896/'BASE '!AA896</f>
        <v>1229.0211863774603</v>
      </c>
      <c r="E896" s="31">
        <f>'BASE '!AA896/'BASE '!CV896</f>
        <v>7.7453333333333338</v>
      </c>
      <c r="F896" s="31">
        <f>'BASE '!Z896/'BASE '!CV896</f>
        <v>9519.1787622222237</v>
      </c>
      <c r="G896" s="31">
        <f>SUM(OTEs!D896:K896,OTEs!M896,OTEs!N896,OTEs!O896,OTEs!Q896)/'BASE '!AA896</f>
        <v>0.85831372774047932</v>
      </c>
      <c r="H896" s="31">
        <f>OTEs!D896/OTEs!$T896</f>
        <v>0.13120009213759212</v>
      </c>
      <c r="I896" s="31">
        <f>OTEs!E896/OTEs!$T896</f>
        <v>0</v>
      </c>
      <c r="J896" s="31">
        <f>OTEs!F896/OTEs!$T896</f>
        <v>2.729576167076167E-2</v>
      </c>
      <c r="K896" s="31">
        <f>OTEs!G896/OTEs!$T896</f>
        <v>1.1517199017199017E-3</v>
      </c>
      <c r="L896" s="31">
        <f>OTEs!H896/OTEs!$T896</f>
        <v>0.41239250614250611</v>
      </c>
      <c r="M896" s="31">
        <f>OTEs!I896/OTEs!$T896</f>
        <v>7.8057816339066333E-2</v>
      </c>
      <c r="N896" s="31">
        <f>OTEs!J896/OTEs!$T896</f>
        <v>0</v>
      </c>
      <c r="O896" s="31">
        <f>OTEs!K896/OTEs!$T896</f>
        <v>0.13692989864864866</v>
      </c>
      <c r="P896" s="31">
        <f>OTEs!L896/OTEs!$T896</f>
        <v>4.8324247542997543E-2</v>
      </c>
      <c r="Q896" s="31">
        <f>OTEs!M896/OTEs!$T896</f>
        <v>0</v>
      </c>
      <c r="R896" s="31">
        <f>OTEs!N896/OTEs!$T896</f>
        <v>0</v>
      </c>
      <c r="S896" s="31">
        <f>OTEs!O896/OTEs!$T896</f>
        <v>7.1502610565110564E-2</v>
      </c>
      <c r="T896" s="31">
        <f>OTEs!P896/OTEs!$T896</f>
        <v>7.2462377149877149E-3</v>
      </c>
      <c r="U896" s="31">
        <f>OTEs!Q896/OTEs!$T896</f>
        <v>2.8313114250614248E-3</v>
      </c>
      <c r="V896" s="31">
        <f>OTEs!R896/OTEs!$T896</f>
        <v>2.4157324938574937E-2</v>
      </c>
      <c r="W896" s="31">
        <f>OTEs!S896/OTEs!$T896</f>
        <v>5.8910472972972971E-2</v>
      </c>
      <c r="X896" s="31">
        <f>SUM('BASE '!AH896:AK896)/'BASE '!AA896</f>
        <v>0.12279795719286164</v>
      </c>
      <c r="Y896" s="31">
        <f>'BASE '!AH896/SUM('BASE '!$AH896:$AK896)</f>
        <v>1.0903426791277258E-2</v>
      </c>
      <c r="Z896" s="31">
        <f>'BASE '!AI896/SUM('BASE '!$AH896:$AK896)</f>
        <v>0.83722741433021808</v>
      </c>
      <c r="AA896" s="31">
        <f>'BASE '!AJ896/SUM('BASE '!$AH896:$AK896)</f>
        <v>5.8411214953271028E-2</v>
      </c>
      <c r="AB896" s="31">
        <f>'BASE '!AK896/SUM('BASE '!$AH896:$AK896)</f>
        <v>9.3457943925233641E-2</v>
      </c>
      <c r="AC896" s="31">
        <f>'BASE '!AB896/'BASE '!AA896</f>
        <v>0.3388133356286222</v>
      </c>
      <c r="AD896" s="31">
        <f>'BASE '!AF896/'BASE '!AA896</f>
        <v>0.60415829842581426</v>
      </c>
      <c r="AE896" s="31">
        <f>'BASE '!AG896/'BASE '!AA896</f>
        <v>5.0219008817734924E-2</v>
      </c>
      <c r="AF896" s="31">
        <f>'BASE '!AA896/'BASE '!G896</f>
        <v>0.49546581714904792</v>
      </c>
      <c r="DV896" s="5"/>
      <c r="DW896" s="5"/>
      <c r="DX896" s="5"/>
      <c r="DY896" s="5"/>
      <c r="DZ896" s="5"/>
      <c r="EA896" s="5"/>
      <c r="EB896" s="5"/>
    </row>
    <row r="897" spans="1:132">
      <c r="A897" t="s">
        <v>2019</v>
      </c>
      <c r="B897" t="s">
        <v>2013</v>
      </c>
      <c r="C897" t="s">
        <v>1528</v>
      </c>
      <c r="D897" s="31">
        <f>'BASE '!Z897/'BASE '!AA897</f>
        <v>1821.4370227655336</v>
      </c>
      <c r="E897" s="31">
        <f>'BASE '!AA897/'BASE '!CV897</f>
        <v>5.1317334839073974</v>
      </c>
      <c r="F897" s="31">
        <f>'BASE '!Z897/'BASE '!CV897</f>
        <v>9347.12935855449</v>
      </c>
      <c r="G897" s="31">
        <f>SUM(OTEs!D897:K897,OTEs!M897,OTEs!N897,OTEs!O897,OTEs!Q897)/'BASE '!AA897</f>
        <v>0.54512945215276787</v>
      </c>
      <c r="H897" s="31">
        <f>OTEs!D897/OTEs!$T897</f>
        <v>0</v>
      </c>
      <c r="I897" s="31">
        <f>OTEs!E897/OTEs!$T897</f>
        <v>0</v>
      </c>
      <c r="J897" s="31">
        <f>OTEs!F897/OTEs!$T897</f>
        <v>1.2349250144630857E-3</v>
      </c>
      <c r="K897" s="31">
        <f>OTEs!G897/OTEs!$T897</f>
        <v>1.1703974010947442E-2</v>
      </c>
      <c r="L897" s="31">
        <f>OTEs!H897/OTEs!$T897</f>
        <v>3.4144007832317205E-2</v>
      </c>
      <c r="M897" s="31">
        <f>OTEs!I897/OTEs!$T897</f>
        <v>0.34378754839570996</v>
      </c>
      <c r="N897" s="31">
        <f>OTEs!J897/OTEs!$T897</f>
        <v>0</v>
      </c>
      <c r="O897" s="31">
        <f>OTEs!K897/OTEs!$T897</f>
        <v>0.13341640336433624</v>
      </c>
      <c r="P897" s="31">
        <f>OTEs!L897/OTEs!$T897</f>
        <v>0.28908370789016952</v>
      </c>
      <c r="Q897" s="31">
        <f>OTEs!M897/OTEs!$T897</f>
        <v>0</v>
      </c>
      <c r="R897" s="31">
        <f>OTEs!N897/OTEs!$T897</f>
        <v>1.073605981042232E-2</v>
      </c>
      <c r="S897" s="31">
        <f>OTEs!O897/OTEs!$T897</f>
        <v>1.5842641626985891E-2</v>
      </c>
      <c r="T897" s="31">
        <f>OTEs!P897/OTEs!$T897</f>
        <v>2.5811045347336561E-3</v>
      </c>
      <c r="U897" s="31">
        <f>OTEs!Q897/OTEs!$T897</f>
        <v>3.2263806684170701E-4</v>
      </c>
      <c r="V897" s="31">
        <f>OTEs!R897/OTEs!$T897</f>
        <v>1.0513550798807352E-2</v>
      </c>
      <c r="W897" s="31">
        <f>OTEs!S897/OTEs!$T897</f>
        <v>0.14663343865426548</v>
      </c>
      <c r="X897" s="31">
        <f>SUM('BASE '!AH897:AK897)/'BASE '!AA897</f>
        <v>0.30027617926344857</v>
      </c>
      <c r="Y897" s="31">
        <f>'BASE '!AH897/SUM('BASE '!$AH897:$AK897)</f>
        <v>0.70245511176255038</v>
      </c>
      <c r="Z897" s="31">
        <f>'BASE '!AI897/SUM('BASE '!$AH897:$AK897)</f>
        <v>0.16306339318431662</v>
      </c>
      <c r="AA897" s="31">
        <f>'BASE '!AJ897/SUM('BASE '!$AH897:$AK897)</f>
        <v>6.7057530230853798E-2</v>
      </c>
      <c r="AB897" s="31">
        <f>'BASE '!AK897/SUM('BASE '!$AH897:$AK897)</f>
        <v>6.7423964822279234E-2</v>
      </c>
      <c r="AC897" s="31">
        <f>'BASE '!AB897/'BASE '!AA897</f>
        <v>0.26977542554713202</v>
      </c>
      <c r="AD897" s="31">
        <f>'BASE '!AF897/'BASE '!AA897</f>
        <v>0.69096530704312142</v>
      </c>
      <c r="AE897" s="31">
        <f>'BASE '!AG897/'BASE '!AA897</f>
        <v>2.7045762133732377E-2</v>
      </c>
      <c r="AF897" s="31">
        <f>'BASE '!AA897/'BASE '!G897</f>
        <v>0.2569410994719431</v>
      </c>
      <c r="DV897" s="5"/>
      <c r="DW897" s="5"/>
      <c r="DX897" s="5"/>
      <c r="DY897" s="5"/>
      <c r="DZ897" s="5"/>
      <c r="EA897" s="5"/>
      <c r="EB897" s="5"/>
    </row>
    <row r="898" spans="1:132">
      <c r="A898" t="s">
        <v>2020</v>
      </c>
      <c r="B898" t="s">
        <v>2013</v>
      </c>
      <c r="C898" t="s">
        <v>2021</v>
      </c>
      <c r="D898" s="31">
        <f>'BASE '!Z898/'BASE '!AA898</f>
        <v>1886.1532750936897</v>
      </c>
      <c r="E898" s="31">
        <f>'BASE '!AA898/'BASE '!CV898</f>
        <v>9.6794117647058826</v>
      </c>
      <c r="F898" s="31">
        <f>'BASE '!Z898/'BASE '!CV898</f>
        <v>18256.854200980393</v>
      </c>
      <c r="G898" s="31">
        <f>SUM(OTEs!D898:K898,OTEs!M898,OTEs!N898,OTEs!O898,OTEs!Q898)/'BASE '!AA898</f>
        <v>0.59956446875316527</v>
      </c>
      <c r="H898" s="31">
        <f>OTEs!D898/OTEs!$T898</f>
        <v>5.3056336561491196E-2</v>
      </c>
      <c r="I898" s="31">
        <f>OTEs!E898/OTEs!$T898</f>
        <v>0</v>
      </c>
      <c r="J898" s="31">
        <f>OTEs!F898/OTEs!$T898</f>
        <v>0</v>
      </c>
      <c r="K898" s="31">
        <f>OTEs!G898/OTEs!$T898</f>
        <v>0</v>
      </c>
      <c r="L898" s="31">
        <f>OTEs!H898/OTEs!$T898</f>
        <v>0</v>
      </c>
      <c r="M898" s="31">
        <f>OTEs!I898/OTEs!$T898</f>
        <v>0.36238675413933152</v>
      </c>
      <c r="N898" s="31">
        <f>OTEs!J898/OTEs!$T898</f>
        <v>3.6446943663438508E-2</v>
      </c>
      <c r="O898" s="31">
        <f>OTEs!K898/OTEs!$T898</f>
        <v>8.7264396542747064E-2</v>
      </c>
      <c r="P898" s="31">
        <f>OTEs!L898/OTEs!$T898</f>
        <v>3.6967614287201911E-2</v>
      </c>
      <c r="Q898" s="31">
        <f>OTEs!M898/OTEs!$T898</f>
        <v>0</v>
      </c>
      <c r="R898" s="31">
        <f>OTEs!N898/OTEs!$T898</f>
        <v>0</v>
      </c>
      <c r="S898" s="31">
        <f>OTEs!O898/OTEs!$T898</f>
        <v>5.1233989378319272E-2</v>
      </c>
      <c r="T898" s="31">
        <f>OTEs!P898/OTEs!$T898</f>
        <v>7.1852546079350195E-3</v>
      </c>
      <c r="U898" s="31">
        <f>OTEs!Q898/OTEs!$T898</f>
        <v>2.6033531188170363E-2</v>
      </c>
      <c r="V898" s="31">
        <f>OTEs!R898/OTEs!$T898</f>
        <v>0</v>
      </c>
      <c r="W898" s="31">
        <f>OTEs!S898/OTEs!$T898</f>
        <v>0.3394251796313652</v>
      </c>
      <c r="X898" s="31">
        <f>SUM('BASE '!AH898:AK898)/'BASE '!AA898</f>
        <v>0.3853945102805631</v>
      </c>
      <c r="Y898" s="31">
        <f>'BASE '!AH898/SUM('BASE '!$AH898:$AK898)</f>
        <v>2.628120893561104E-2</v>
      </c>
      <c r="Z898" s="31">
        <f>'BASE '!AI898/SUM('BASE '!$AH898:$AK898)</f>
        <v>0.454664914586071</v>
      </c>
      <c r="AA898" s="31">
        <f>'BASE '!AJ898/SUM('BASE '!$AH898:$AK898)</f>
        <v>0.51905387647831802</v>
      </c>
      <c r="AB898" s="31">
        <f>'BASE '!AK898/SUM('BASE '!$AH898:$AK898)</f>
        <v>0</v>
      </c>
      <c r="AC898" s="31">
        <f>'BASE '!AB898/'BASE '!AA898</f>
        <v>0.37329079307201452</v>
      </c>
      <c r="AD898" s="31">
        <f>'BASE '!AF898/'BASE '!AA898</f>
        <v>0.59206927985414759</v>
      </c>
      <c r="AE898" s="31">
        <f>'BASE '!AG898/'BASE '!AA898</f>
        <v>3.0993618960802188E-2</v>
      </c>
      <c r="AF898" s="31">
        <f>'BASE '!AA898/'BASE '!G898</f>
        <v>0.39794832621465576</v>
      </c>
      <c r="DV898" s="5"/>
      <c r="DW898" s="5"/>
      <c r="DX898" s="5"/>
      <c r="DY898" s="5"/>
      <c r="DZ898" s="5"/>
      <c r="EA898" s="5"/>
      <c r="EB898" s="5"/>
    </row>
    <row r="899" spans="1:132">
      <c r="A899" t="s">
        <v>2022</v>
      </c>
      <c r="B899" t="s">
        <v>2013</v>
      </c>
      <c r="C899" t="s">
        <v>2023</v>
      </c>
      <c r="D899" s="31">
        <f>'BASE '!Z899/'BASE '!AA899</f>
        <v>2094.7577810502512</v>
      </c>
      <c r="E899" s="31">
        <f>'BASE '!AA899/'BASE '!CV899</f>
        <v>8.4360769230769233</v>
      </c>
      <c r="F899" s="31">
        <f>'BASE '!Z899/'BASE '!CV899</f>
        <v>17671.537776153848</v>
      </c>
      <c r="G899" s="31">
        <f>SUM(OTEs!D899:K899,OTEs!M899,OTEs!N899,OTEs!O899,OTEs!Q899)/'BASE '!AA899</f>
        <v>0.56676909609825921</v>
      </c>
      <c r="H899" s="31">
        <f>OTEs!D899/OTEs!$T899</f>
        <v>0.25607539784244743</v>
      </c>
      <c r="I899" s="31">
        <f>OTEs!E899/OTEs!$T899</f>
        <v>0</v>
      </c>
      <c r="J899" s="31">
        <f>OTEs!F899/OTEs!$T899</f>
        <v>3.9609496959388618E-2</v>
      </c>
      <c r="K899" s="31">
        <f>OTEs!G899/OTEs!$T899</f>
        <v>4.6599408187516025E-3</v>
      </c>
      <c r="L899" s="31">
        <f>OTEs!H899/OTEs!$T899</f>
        <v>4.242876115473334E-2</v>
      </c>
      <c r="M899" s="31">
        <f>OTEs!I899/OTEs!$T899</f>
        <v>6.8769076632726772E-2</v>
      </c>
      <c r="N899" s="31">
        <f>OTEs!J899/OTEs!$T899</f>
        <v>1.747477807031851E-3</v>
      </c>
      <c r="O899" s="31">
        <f>OTEs!K899/OTEs!$T899</f>
        <v>0.19909597148116223</v>
      </c>
      <c r="P899" s="31">
        <f>OTEs!L899/OTEs!$T899</f>
        <v>0.173408047717794</v>
      </c>
      <c r="Q899" s="31">
        <f>OTEs!M899/OTEs!$T899</f>
        <v>0</v>
      </c>
      <c r="R899" s="31">
        <f>OTEs!N899/OTEs!$T899</f>
        <v>4.9849716908595264E-2</v>
      </c>
      <c r="S899" s="31">
        <f>OTEs!O899/OTEs!$T899</f>
        <v>6.1884014073021278E-2</v>
      </c>
      <c r="T899" s="31">
        <f>OTEs!P899/OTEs!$T899</f>
        <v>3.122160348563574E-3</v>
      </c>
      <c r="U899" s="31">
        <f>OTEs!Q899/OTEs!$T899</f>
        <v>0</v>
      </c>
      <c r="V899" s="31">
        <f>OTEs!R899/OTEs!$T899</f>
        <v>6.4039236701693897E-2</v>
      </c>
      <c r="W899" s="31">
        <f>OTEs!S899/OTEs!$T899</f>
        <v>3.5310701554090274E-2</v>
      </c>
      <c r="X899" s="31">
        <f>SUM('BASE '!AH899:AK899)/'BASE '!AA899</f>
        <v>0.12838632612679973</v>
      </c>
      <c r="Y899" s="31">
        <f>'BASE '!AH899/SUM('BASE '!$AH899:$AK899)</f>
        <v>0.80965909090909083</v>
      </c>
      <c r="Z899" s="31">
        <f>'BASE '!AI899/SUM('BASE '!$AH899:$AK899)</f>
        <v>0.16974431818181815</v>
      </c>
      <c r="AA899" s="31">
        <f>'BASE '!AJ899/SUM('BASE '!$AH899:$AK899)</f>
        <v>9.2329545454545442E-3</v>
      </c>
      <c r="AB899" s="31">
        <f>'BASE '!AK899/SUM('BASE '!$AH899:$AK899)</f>
        <v>1.1363636363636364E-2</v>
      </c>
      <c r="AC899" s="31">
        <f>'BASE '!AB899/'BASE '!AA899</f>
        <v>0.57774758591762487</v>
      </c>
      <c r="AD899" s="31">
        <f>'BASE '!AF899/'BASE '!AA899</f>
        <v>0.41377235134814755</v>
      </c>
      <c r="AE899" s="31">
        <f>'BASE '!AG899/'BASE '!AA899</f>
        <v>0</v>
      </c>
      <c r="AF899" s="31">
        <f>'BASE '!AA899/'BASE '!G899</f>
        <v>0.49899450296931624</v>
      </c>
      <c r="DV899" s="5"/>
      <c r="DW899" s="5"/>
      <c r="DX899" s="5"/>
      <c r="DY899" s="5"/>
      <c r="DZ899" s="5"/>
      <c r="EA899" s="5"/>
      <c r="EB899" s="5"/>
    </row>
    <row r="900" spans="1:132">
      <c r="A900" t="s">
        <v>2024</v>
      </c>
      <c r="B900" t="s">
        <v>2013</v>
      </c>
      <c r="C900" t="s">
        <v>2025</v>
      </c>
      <c r="D900" s="31">
        <f>'BASE '!Z900/'BASE '!AA900</f>
        <v>864.32408188628438</v>
      </c>
      <c r="E900" s="31">
        <f>'BASE '!AA900/'BASE '!CV900</f>
        <v>7.3148989898989898</v>
      </c>
      <c r="F900" s="31">
        <f>'BASE '!Z900/'BASE '!CV900</f>
        <v>6322.4433535353537</v>
      </c>
      <c r="G900" s="31">
        <f>SUM(OTEs!D900:K900,OTEs!M900,OTEs!N900,OTEs!O900,OTEs!Q900)/'BASE '!AA900</f>
        <v>0.47712914696033409</v>
      </c>
      <c r="H900" s="31">
        <f>OTEs!D900/OTEs!$T900</f>
        <v>4.6259536714192008E-2</v>
      </c>
      <c r="I900" s="31">
        <f>OTEs!E900/OTEs!$T900</f>
        <v>0</v>
      </c>
      <c r="J900" s="31">
        <f>OTEs!F900/OTEs!$T900</f>
        <v>0</v>
      </c>
      <c r="K900" s="31">
        <f>OTEs!G900/OTEs!$T900</f>
        <v>0</v>
      </c>
      <c r="L900" s="31">
        <f>OTEs!H900/OTEs!$T900</f>
        <v>3.6938585286705558E-2</v>
      </c>
      <c r="M900" s="31">
        <f>OTEs!I900/OTEs!$T900</f>
        <v>0.15641937377015225</v>
      </c>
      <c r="N900" s="31">
        <f>OTEs!J900/OTEs!$T900</f>
        <v>0</v>
      </c>
      <c r="O900" s="31">
        <f>OTEs!K900/OTEs!$T900</f>
        <v>9.4417785756205339E-2</v>
      </c>
      <c r="P900" s="31">
        <f>OTEs!L900/OTEs!$T900</f>
        <v>0.20958331894914903</v>
      </c>
      <c r="Q900" s="31">
        <f>OTEs!M900/OTEs!$T900</f>
        <v>0</v>
      </c>
      <c r="R900" s="31">
        <f>OTEs!N900/OTEs!$T900</f>
        <v>0</v>
      </c>
      <c r="S900" s="31">
        <f>OTEs!O900/OTEs!$T900</f>
        <v>0.14309386543307903</v>
      </c>
      <c r="T900" s="31">
        <f>OTEs!P900/OTEs!$T900</f>
        <v>4.1219318534884523E-2</v>
      </c>
      <c r="U900" s="31">
        <f>OTEs!Q900/OTEs!$T900</f>
        <v>0</v>
      </c>
      <c r="V900" s="31">
        <f>OTEs!R900/OTEs!$T900</f>
        <v>0.13004453343459799</v>
      </c>
      <c r="W900" s="31">
        <f>OTEs!S900/OTEs!$T900</f>
        <v>0.14202368212103428</v>
      </c>
      <c r="X900" s="31">
        <f>SUM('BASE '!AH900:AK900)/'BASE '!AA900</f>
        <v>0.13946905098905649</v>
      </c>
      <c r="Y900" s="31">
        <f>'BASE '!AH900/SUM('BASE '!$AH900:$AK900)</f>
        <v>0</v>
      </c>
      <c r="Z900" s="31">
        <f>'BASE '!AI900/SUM('BASE '!$AH900:$AK900)</f>
        <v>0.88861386138613863</v>
      </c>
      <c r="AA900" s="31">
        <f>'BASE '!AJ900/SUM('BASE '!$AH900:$AK900)</f>
        <v>5.1980198019801985E-2</v>
      </c>
      <c r="AB900" s="31">
        <f>'BASE '!AK900/SUM('BASE '!$AH900:$AK900)</f>
        <v>5.9405940594059403E-2</v>
      </c>
      <c r="AC900" s="31">
        <f>'BASE '!AB900/'BASE '!AA900</f>
        <v>0.38436841923568199</v>
      </c>
      <c r="AD900" s="31">
        <f>'BASE '!AF900/'BASE '!AA900</f>
        <v>0.4757827873096972</v>
      </c>
      <c r="AE900" s="31">
        <f>'BASE '!AG900/'BASE '!AA900</f>
        <v>0.12427935236648599</v>
      </c>
      <c r="AF900" s="31">
        <f>'BASE '!AA900/'BASE '!G900</f>
        <v>0.38096588246336827</v>
      </c>
      <c r="DV900" s="5"/>
      <c r="DW900" s="5"/>
      <c r="DX900" s="5"/>
      <c r="DY900" s="5"/>
      <c r="DZ900" s="5"/>
      <c r="EA900" s="5"/>
      <c r="EB900" s="5"/>
    </row>
    <row r="901" spans="1:132">
      <c r="A901" t="s">
        <v>2026</v>
      </c>
      <c r="B901" t="s">
        <v>2013</v>
      </c>
      <c r="C901" t="s">
        <v>2027</v>
      </c>
      <c r="D901" s="31">
        <f>'BASE '!Z901/'BASE '!AA901</f>
        <v>2421.6759558638983</v>
      </c>
      <c r="E901" s="31">
        <f>'BASE '!AA901/'BASE '!CV901</f>
        <v>5.0527173913043484</v>
      </c>
      <c r="F901" s="31">
        <f>'BASE '!Z901/'BASE '!CV901</f>
        <v>12236.0442182971</v>
      </c>
      <c r="G901" s="31">
        <f>SUM(OTEs!D901:K901,OTEs!M901,OTEs!N901,OTEs!O901,OTEs!Q901)/'BASE '!AA901</f>
        <v>0.59209063855724064</v>
      </c>
      <c r="H901" s="31">
        <f>OTEs!D901/OTEs!$T901</f>
        <v>1.6048373295811068E-2</v>
      </c>
      <c r="I901" s="31">
        <f>OTEs!E901/OTEs!$T901</f>
        <v>0</v>
      </c>
      <c r="J901" s="31">
        <f>OTEs!F901/OTEs!$T901</f>
        <v>0</v>
      </c>
      <c r="K901" s="31">
        <f>OTEs!G901/OTEs!$T901</f>
        <v>0</v>
      </c>
      <c r="L901" s="31">
        <f>OTEs!H901/OTEs!$T901</f>
        <v>1.7911810005514249E-2</v>
      </c>
      <c r="M901" s="31">
        <f>OTEs!I901/OTEs!$T901</f>
        <v>0.17687437013937743</v>
      </c>
      <c r="N901" s="31">
        <f>OTEs!J901/OTEs!$T901</f>
        <v>0</v>
      </c>
      <c r="O901" s="31">
        <f>OTEs!K901/OTEs!$T901</f>
        <v>0.35220855279420427</v>
      </c>
      <c r="P901" s="31">
        <f>OTEs!L901/OTEs!$T901</f>
        <v>0.11574223726493124</v>
      </c>
      <c r="Q901" s="31">
        <f>OTEs!M901/OTEs!$T901</f>
        <v>0</v>
      </c>
      <c r="R901" s="31">
        <f>OTEs!N901/OTEs!$T901</f>
        <v>1.2929969006103704E-2</v>
      </c>
      <c r="S901" s="31">
        <f>OTEs!O901/OTEs!$T901</f>
        <v>4.9552204749862133E-2</v>
      </c>
      <c r="T901" s="31">
        <f>OTEs!P901/OTEs!$T901</f>
        <v>2.7419140157061091E-2</v>
      </c>
      <c r="U901" s="31">
        <f>OTEs!Q901/OTEs!$T901</f>
        <v>2.4909204997052726E-3</v>
      </c>
      <c r="V901" s="31">
        <f>OTEs!R901/OTEs!$T901</f>
        <v>1.6124431937023443E-2</v>
      </c>
      <c r="W901" s="31">
        <f>OTEs!S901/OTEs!$T901</f>
        <v>0.21269799015040594</v>
      </c>
      <c r="X901" s="31">
        <f>SUM('BASE '!AH901:AK901)/'BASE '!AA901</f>
        <v>9.1068803556702868E-2</v>
      </c>
      <c r="Y901" s="31">
        <f>'BASE '!AH901/SUM('BASE '!$AH901:$AK901)</f>
        <v>0.1141732283464567</v>
      </c>
      <c r="Z901" s="31">
        <f>'BASE '!AI901/SUM('BASE '!$AH901:$AK901)</f>
        <v>0.67322834645669305</v>
      </c>
      <c r="AA901" s="31">
        <f>'BASE '!AJ901/SUM('BASE '!$AH901:$AK901)</f>
        <v>0.16535433070866143</v>
      </c>
      <c r="AB901" s="31">
        <f>'BASE '!AK901/SUM('BASE '!$AH901:$AK901)</f>
        <v>4.7244094488188976E-2</v>
      </c>
      <c r="AC901" s="31">
        <f>'BASE '!AB901/'BASE '!AA901</f>
        <v>0.29059553260908533</v>
      </c>
      <c r="AD901" s="31">
        <f>'BASE '!AF901/'BASE '!AA901</f>
        <v>0.69327023054031767</v>
      </c>
      <c r="AE901" s="31">
        <f>'BASE '!AG901/'BASE '!AA901</f>
        <v>7.1349180739306581E-3</v>
      </c>
      <c r="AF901" s="31">
        <f>'BASE '!AA901/'BASE '!G901</f>
        <v>0.45033860597216152</v>
      </c>
      <c r="DV901" s="5"/>
      <c r="DW901" s="5"/>
      <c r="DX901" s="5"/>
      <c r="DY901" s="5"/>
      <c r="DZ901" s="5"/>
      <c r="EA901" s="5"/>
      <c r="EB901" s="5"/>
    </row>
    <row r="902" spans="1:132">
      <c r="A902" t="s">
        <v>2028</v>
      </c>
      <c r="B902" t="s">
        <v>2013</v>
      </c>
      <c r="C902" t="s">
        <v>346</v>
      </c>
      <c r="D902" s="31">
        <f>'BASE '!Z902/'BASE '!AA902</f>
        <v>1469.3667055816613</v>
      </c>
      <c r="E902" s="31">
        <f>'BASE '!AA902/'BASE '!CV902</f>
        <v>6.2600833333333332</v>
      </c>
      <c r="F902" s="31">
        <f>'BASE '!Z902/'BASE '!CV902</f>
        <v>9198.3580241666659</v>
      </c>
      <c r="G902" s="31">
        <f>SUM(OTEs!D902:K902,OTEs!M902,OTEs!N902,OTEs!O902,OTEs!Q902)/'BASE '!AA902</f>
        <v>0.59151236005910457</v>
      </c>
      <c r="H902" s="31">
        <f>OTEs!D902/OTEs!$T902</f>
        <v>1.9967785306372384E-2</v>
      </c>
      <c r="I902" s="31">
        <f>OTEs!E902/OTEs!$T902</f>
        <v>0</v>
      </c>
      <c r="J902" s="31">
        <f>OTEs!F902/OTEs!$T902</f>
        <v>0</v>
      </c>
      <c r="K902" s="31">
        <f>OTEs!G902/OTEs!$T902</f>
        <v>0</v>
      </c>
      <c r="L902" s="31">
        <f>OTEs!H902/OTEs!$T902</f>
        <v>7.4546398477123568E-3</v>
      </c>
      <c r="M902" s="31">
        <f>OTEs!I902/OTEs!$T902</f>
        <v>0.36533059996538914</v>
      </c>
      <c r="N902" s="31">
        <f>OTEs!J902/OTEs!$T902</f>
        <v>0</v>
      </c>
      <c r="O902" s="31">
        <f>OTEs!K902/OTEs!$T902</f>
        <v>0.14961195937221283</v>
      </c>
      <c r="P902" s="31">
        <f>OTEs!L902/OTEs!$T902</f>
        <v>0.22825840976557818</v>
      </c>
      <c r="Q902" s="31">
        <f>OTEs!M902/OTEs!$T902</f>
        <v>0</v>
      </c>
      <c r="R902" s="31">
        <f>OTEs!N902/OTEs!$T902</f>
        <v>2.4453881071870714E-2</v>
      </c>
      <c r="S902" s="31">
        <f>OTEs!O902/OTEs!$T902</f>
        <v>1.7252166504705742E-2</v>
      </c>
      <c r="T902" s="31">
        <f>OTEs!P902/OTEs!$T902</f>
        <v>2.2670092251168117E-2</v>
      </c>
      <c r="U902" s="31">
        <f>OTEs!Q902/OTEs!$T902</f>
        <v>7.4413279908414421E-3</v>
      </c>
      <c r="V902" s="31">
        <f>OTEs!R902/OTEs!$T902</f>
        <v>2.1791509697687731E-2</v>
      </c>
      <c r="W902" s="31">
        <f>OTEs!S902/OTEs!$T902</f>
        <v>0.13576762822646132</v>
      </c>
      <c r="X902" s="31">
        <f>SUM('BASE '!AH902:AK902)/'BASE '!AA902</f>
        <v>0.15827797819517844</v>
      </c>
      <c r="Y902" s="31">
        <f>'BASE '!AH902/SUM('BASE '!$AH902:$AK902)</f>
        <v>0.34903280067283432</v>
      </c>
      <c r="Z902" s="31">
        <f>'BASE '!AI902/SUM('BASE '!$AH902:$AK902)</f>
        <v>0.36333052985702269</v>
      </c>
      <c r="AA902" s="31">
        <f>'BASE '!AJ902/SUM('BASE '!$AH902:$AK902)</f>
        <v>0.22708158116063917</v>
      </c>
      <c r="AB902" s="31">
        <f>'BASE '!AK902/SUM('BASE '!$AH902:$AK902)</f>
        <v>6.0555088309503784E-2</v>
      </c>
      <c r="AC902" s="31">
        <f>'BASE '!AB902/'BASE '!AA902</f>
        <v>0.22667429879793932</v>
      </c>
      <c r="AD902" s="31">
        <f>'BASE '!AF902/'BASE '!AA902</f>
        <v>0.7559936635561294</v>
      </c>
      <c r="AE902" s="31">
        <f>'BASE '!AG902/'BASE '!AA902</f>
        <v>1.2366715033079963E-2</v>
      </c>
      <c r="AF902" s="31">
        <f>'BASE '!AA902/'BASE '!G902</f>
        <v>0.19096069270871974</v>
      </c>
      <c r="DV902" s="5"/>
      <c r="DW902" s="5"/>
      <c r="DX902" s="5"/>
      <c r="DY902" s="5"/>
      <c r="DZ902" s="5"/>
      <c r="EA902" s="5"/>
      <c r="EB902" s="5"/>
    </row>
    <row r="903" spans="1:132">
      <c r="A903" t="s">
        <v>2029</v>
      </c>
      <c r="B903" t="s">
        <v>2013</v>
      </c>
      <c r="C903" t="s">
        <v>2030</v>
      </c>
      <c r="D903" s="31">
        <f>'BASE '!Z903/'BASE '!AA903</f>
        <v>1742.6786839529166</v>
      </c>
      <c r="E903" s="31">
        <f>'BASE '!AA903/'BASE '!CV903</f>
        <v>14.644405594405594</v>
      </c>
      <c r="F903" s="31">
        <f>'BASE '!Z903/'BASE '!CV903</f>
        <v>25520.493468531469</v>
      </c>
      <c r="G903" s="31">
        <f>SUM(OTEs!D903:K903,OTEs!M903,OTEs!N903,OTEs!O903,OTEs!Q903)/'BASE '!AA903</f>
        <v>0.85649308788768719</v>
      </c>
      <c r="H903" s="31">
        <f>OTEs!D903/OTEs!$T903</f>
        <v>0.65664701088259259</v>
      </c>
      <c r="I903" s="31">
        <f>OTEs!E903/OTEs!$T903</f>
        <v>0</v>
      </c>
      <c r="J903" s="31">
        <f>OTEs!F903/OTEs!$T903</f>
        <v>5.2291576777410233E-2</v>
      </c>
      <c r="K903" s="31">
        <f>OTEs!G903/OTEs!$T903</f>
        <v>3.2432043722134325E-2</v>
      </c>
      <c r="L903" s="31">
        <f>OTEs!H903/OTEs!$T903</f>
        <v>0</v>
      </c>
      <c r="M903" s="31">
        <f>OTEs!I903/OTEs!$T903</f>
        <v>1.4945587036770697E-2</v>
      </c>
      <c r="N903" s="31">
        <f>OTEs!J903/OTEs!$T903</f>
        <v>0</v>
      </c>
      <c r="O903" s="31">
        <f>OTEs!K903/OTEs!$T903</f>
        <v>1.0151493360180258E-2</v>
      </c>
      <c r="P903" s="31">
        <f>OTEs!L903/OTEs!$T903</f>
        <v>5.0218131262284868E-3</v>
      </c>
      <c r="Q903" s="31">
        <f>OTEs!M903/OTEs!$T903</f>
        <v>0</v>
      </c>
      <c r="R903" s="31">
        <f>OTEs!N903/OTEs!$T903</f>
        <v>8.2626204516036236E-2</v>
      </c>
      <c r="S903" s="31">
        <f>OTEs!O903/OTEs!$T903</f>
        <v>1.0786710772328491E-2</v>
      </c>
      <c r="T903" s="31">
        <f>OTEs!P903/OTEs!$T903</f>
        <v>2.5168991802099812E-2</v>
      </c>
      <c r="U903" s="31">
        <f>OTEs!Q903/OTEs!$T903</f>
        <v>0</v>
      </c>
      <c r="V903" s="31">
        <f>OTEs!R903/OTEs!$T903</f>
        <v>9.8950093484826696E-2</v>
      </c>
      <c r="W903" s="31">
        <f>OTEs!S903/OTEs!$T903</f>
        <v>1.0978474519392109E-2</v>
      </c>
      <c r="X903" s="31">
        <f>SUM('BASE '!AH903:AK903)/'BASE '!AA903</f>
        <v>0.13322827877659196</v>
      </c>
      <c r="Y903" s="31">
        <f>'BASE '!AH903/SUM('BASE '!$AH903:$AK903)</f>
        <v>0.6415770609318997</v>
      </c>
      <c r="Z903" s="31">
        <f>'BASE '!AI903/SUM('BASE '!$AH903:$AK903)</f>
        <v>0.22580645161290319</v>
      </c>
      <c r="AA903" s="31">
        <f>'BASE '!AJ903/SUM('BASE '!$AH903:$AK903)</f>
        <v>1.075268817204301E-2</v>
      </c>
      <c r="AB903" s="31">
        <f>'BASE '!AK903/SUM('BASE '!$AH903:$AK903)</f>
        <v>0.12186379928315411</v>
      </c>
      <c r="AC903" s="31">
        <f>'BASE '!AB903/'BASE '!AA903</f>
        <v>0.86155480743977275</v>
      </c>
      <c r="AD903" s="31">
        <f>'BASE '!AF903/'BASE '!AA903</f>
        <v>5.5511782823579978E-2</v>
      </c>
      <c r="AE903" s="31">
        <f>'BASE '!AG903/'BASE '!AA903</f>
        <v>7.6642074349974942E-2</v>
      </c>
      <c r="AF903" s="31">
        <f>'BASE '!AA903/'BASE '!G903</f>
        <v>0.57502971078809084</v>
      </c>
      <c r="DV903" s="5"/>
      <c r="DW903" s="5"/>
      <c r="DX903" s="5"/>
      <c r="DY903" s="5"/>
      <c r="DZ903" s="5"/>
      <c r="EA903" s="5"/>
      <c r="EB903" s="5"/>
    </row>
    <row r="904" spans="1:132">
      <c r="A904" t="s">
        <v>2031</v>
      </c>
      <c r="B904" t="s">
        <v>2013</v>
      </c>
      <c r="C904" t="s">
        <v>2032</v>
      </c>
      <c r="D904" s="31">
        <f>'BASE '!Z904/'BASE '!AA904</f>
        <v>1219.2505880746119</v>
      </c>
      <c r="E904" s="31">
        <f>'BASE '!AA904/'BASE '!CV904</f>
        <v>6.4064999999999994</v>
      </c>
      <c r="F904" s="31">
        <f>'BASE '!Z904/'BASE '!CV904</f>
        <v>7811.1288924999999</v>
      </c>
      <c r="G904" s="31">
        <f>SUM(OTEs!D904:K904,OTEs!M904,OTEs!N904,OTEs!O904,OTEs!Q904)/'BASE '!AA904</f>
        <v>0.27343323187387808</v>
      </c>
      <c r="H904" s="31">
        <f>OTEs!D904/OTEs!$T904</f>
        <v>3.8164364317490047E-2</v>
      </c>
      <c r="I904" s="31">
        <f>OTEs!E904/OTEs!$T904</f>
        <v>0</v>
      </c>
      <c r="J904" s="31">
        <f>OTEs!F904/OTEs!$T904</f>
        <v>0</v>
      </c>
      <c r="K904" s="31">
        <f>OTEs!G904/OTEs!$T904</f>
        <v>3.0828065246234298E-3</v>
      </c>
      <c r="L904" s="31">
        <f>OTEs!H904/OTEs!$T904</f>
        <v>0</v>
      </c>
      <c r="M904" s="31">
        <f>OTEs!I904/OTEs!$T904</f>
        <v>8.3899164910637633E-2</v>
      </c>
      <c r="N904" s="31">
        <f>OTEs!J904/OTEs!$T904</f>
        <v>0</v>
      </c>
      <c r="O904" s="31">
        <f>OTEs!K904/OTEs!$T904</f>
        <v>0.13583860142043239</v>
      </c>
      <c r="P904" s="31">
        <f>OTEs!L904/OTEs!$T904</f>
        <v>0.30426129712011241</v>
      </c>
      <c r="Q904" s="31">
        <f>OTEs!M904/OTEs!$T904</f>
        <v>0</v>
      </c>
      <c r="R904" s="31">
        <f>OTEs!N904/OTEs!$T904</f>
        <v>0</v>
      </c>
      <c r="S904" s="31">
        <f>OTEs!O904/OTEs!$T904</f>
        <v>1.2448294700694607E-2</v>
      </c>
      <c r="T904" s="31">
        <f>OTEs!P904/OTEs!$T904</f>
        <v>2.0213845313353629E-2</v>
      </c>
      <c r="U904" s="31">
        <f>OTEs!Q904/OTEs!$T904</f>
        <v>0</v>
      </c>
      <c r="V904" s="31">
        <f>OTEs!R904/OTEs!$T904</f>
        <v>0.19585577148208852</v>
      </c>
      <c r="W904" s="31">
        <f>OTEs!S904/OTEs!$T904</f>
        <v>0.20623585421056737</v>
      </c>
      <c r="X904" s="31">
        <f>SUM('BASE '!AH904:AK904)/'BASE '!AA904</f>
        <v>0.11940997424490753</v>
      </c>
      <c r="Y904" s="31">
        <f>'BASE '!AH904/SUM('BASE '!$AH904:$AK904)</f>
        <v>8.4967320261437912E-2</v>
      </c>
      <c r="Z904" s="31">
        <f>'BASE '!AI904/SUM('BASE '!$AH904:$AK904)</f>
        <v>0.48366013071895425</v>
      </c>
      <c r="AA904" s="31">
        <f>'BASE '!AJ904/SUM('BASE '!$AH904:$AK904)</f>
        <v>0.19607843137254902</v>
      </c>
      <c r="AB904" s="31">
        <f>'BASE '!AK904/SUM('BASE '!$AH904:$AK904)</f>
        <v>0.23529411764705882</v>
      </c>
      <c r="AC904" s="31">
        <f>'BASE '!AB904/'BASE '!AA904</f>
        <v>0.2625848747365957</v>
      </c>
      <c r="AD904" s="31">
        <f>'BASE '!AF904/'BASE '!AA904</f>
        <v>0.72563021930851479</v>
      </c>
      <c r="AE904" s="31">
        <f>'BASE '!AG904/'BASE '!AA904</f>
        <v>7.804573480059315E-4</v>
      </c>
      <c r="AF904" s="31">
        <f>'BASE '!AA904/'BASE '!G904</f>
        <v>0.33129735296668522</v>
      </c>
      <c r="DV904" s="5"/>
      <c r="DW904" s="5"/>
      <c r="DX904" s="5"/>
      <c r="DY904" s="5"/>
      <c r="DZ904" s="5"/>
      <c r="EA904" s="5"/>
      <c r="EB904" s="5"/>
    </row>
    <row r="905" spans="1:132">
      <c r="A905" t="s">
        <v>2033</v>
      </c>
      <c r="B905" t="s">
        <v>2013</v>
      </c>
      <c r="C905" t="s">
        <v>2034</v>
      </c>
      <c r="D905" s="31">
        <f>'BASE '!Z905/'BASE '!AA905</f>
        <v>1294.8231901157612</v>
      </c>
      <c r="E905" s="31">
        <f>'BASE '!AA905/'BASE '!CV905</f>
        <v>7.9313001605136444</v>
      </c>
      <c r="F905" s="31">
        <f>'BASE '!Z905/'BASE '!CV905</f>
        <v>10269.631375601926</v>
      </c>
      <c r="G905" s="31">
        <f>SUM(OTEs!D905:K905,OTEs!M905,OTEs!N905,OTEs!O905,OTEs!Q905)/'BASE '!AA905</f>
        <v>0.52863676839634088</v>
      </c>
      <c r="H905" s="31">
        <f>OTEs!D905/OTEs!$T905</f>
        <v>8.259105925647138E-2</v>
      </c>
      <c r="I905" s="31">
        <f>OTEs!E905/OTEs!$T905</f>
        <v>0</v>
      </c>
      <c r="J905" s="31">
        <f>OTEs!F905/OTEs!$T905</f>
        <v>3.0945510810019658E-2</v>
      </c>
      <c r="K905" s="31">
        <f>OTEs!G905/OTEs!$T905</f>
        <v>0</v>
      </c>
      <c r="L905" s="31">
        <f>OTEs!H905/OTEs!$T905</f>
        <v>1.1667293940534437E-2</v>
      </c>
      <c r="M905" s="31">
        <f>OTEs!I905/OTEs!$T905</f>
        <v>0.30918328942416262</v>
      </c>
      <c r="N905" s="31">
        <f>OTEs!J905/OTEs!$T905</f>
        <v>0</v>
      </c>
      <c r="O905" s="31">
        <f>OTEs!K905/OTEs!$T905</f>
        <v>8.0165600301091461E-2</v>
      </c>
      <c r="P905" s="31">
        <f>OTEs!L905/OTEs!$T905</f>
        <v>0.15037845523355498</v>
      </c>
      <c r="Q905" s="31">
        <f>OTEs!M905/OTEs!$T905</f>
        <v>0</v>
      </c>
      <c r="R905" s="31">
        <f>OTEs!N905/OTEs!$T905</f>
        <v>1.8755488646342994E-2</v>
      </c>
      <c r="S905" s="31">
        <f>OTEs!O905/OTEs!$T905</f>
        <v>1.285911428929871E-2</v>
      </c>
      <c r="T905" s="31">
        <f>OTEs!P905/OTEs!$T905</f>
        <v>1.8818216033120061E-3</v>
      </c>
      <c r="U905" s="31">
        <f>OTEs!Q905/OTEs!$T905</f>
        <v>0</v>
      </c>
      <c r="V905" s="31">
        <f>OTEs!R905/OTEs!$T905</f>
        <v>0.2500731819512399</v>
      </c>
      <c r="W905" s="31">
        <f>OTEs!S905/OTEs!$T905</f>
        <v>5.1499184543971899E-2</v>
      </c>
      <c r="X905" s="31">
        <f>SUM('BASE '!AH905:AK905)/'BASE '!AA905</f>
        <v>5.8690196713348991E-2</v>
      </c>
      <c r="Y905" s="31">
        <f>'BASE '!AH905/SUM('BASE '!$AH905:$AK905)</f>
        <v>0.16896551724137931</v>
      </c>
      <c r="Z905" s="31">
        <f>'BASE '!AI905/SUM('BASE '!$AH905:$AK905)</f>
        <v>0.59655172413793101</v>
      </c>
      <c r="AA905" s="31">
        <f>'BASE '!AJ905/SUM('BASE '!$AH905:$AK905)</f>
        <v>0.12413793103448274</v>
      </c>
      <c r="AB905" s="31">
        <f>'BASE '!AK905/SUM('BASE '!$AH905:$AK905)</f>
        <v>0.1103448275862069</v>
      </c>
      <c r="AC905" s="31">
        <f>'BASE '!AB905/'BASE '!AA905</f>
        <v>0.56739253622601804</v>
      </c>
      <c r="AD905" s="31">
        <f>'BASE '!AF905/'BASE '!AA905</f>
        <v>0.39753501173803935</v>
      </c>
      <c r="AE905" s="31">
        <f>'BASE '!AG905/'BASE '!AA905</f>
        <v>2.1249898810005666E-2</v>
      </c>
      <c r="AF905" s="31">
        <f>'BASE '!AA905/'BASE '!G905</f>
        <v>0.41450175208755202</v>
      </c>
      <c r="DV905" s="5"/>
      <c r="DW905" s="5"/>
      <c r="DX905" s="5"/>
      <c r="DY905" s="5"/>
      <c r="DZ905" s="5"/>
      <c r="EA905" s="5"/>
      <c r="EB905" s="5"/>
    </row>
    <row r="906" spans="1:132">
      <c r="A906" t="s">
        <v>2035</v>
      </c>
      <c r="B906" t="s">
        <v>2013</v>
      </c>
      <c r="C906" t="s">
        <v>2036</v>
      </c>
      <c r="D906" s="31">
        <f>'BASE '!Z906/'BASE '!AA906</f>
        <v>1678.1943943197368</v>
      </c>
      <c r="E906" s="31">
        <f>'BASE '!AA906/'BASE '!CV906</f>
        <v>7.8260283687943266</v>
      </c>
      <c r="F906" s="31">
        <f>'BASE '!Z906/'BASE '!CV906</f>
        <v>13133.596938297873</v>
      </c>
      <c r="G906" s="31">
        <f>SUM(OTEs!D906:K906,OTEs!M906,OTEs!N906,OTEs!O906,OTEs!Q906)/'BASE '!AA906</f>
        <v>0.74695279436686102</v>
      </c>
      <c r="H906" s="31">
        <f>OTEs!D906/OTEs!$T906</f>
        <v>0.29119786978697865</v>
      </c>
      <c r="I906" s="31">
        <f>OTEs!E906/OTEs!$T906</f>
        <v>0</v>
      </c>
      <c r="J906" s="31">
        <f>OTEs!F906/OTEs!$T906</f>
        <v>4.2191719171917184E-2</v>
      </c>
      <c r="K906" s="31">
        <f>OTEs!G906/OTEs!$T906</f>
        <v>2.3814881488148812E-3</v>
      </c>
      <c r="L906" s="31">
        <f>OTEs!H906/OTEs!$T906</f>
        <v>9.488448844884487E-3</v>
      </c>
      <c r="M906" s="31">
        <f>OTEs!I906/OTEs!$T906</f>
        <v>0.1738580108010801</v>
      </c>
      <c r="N906" s="31">
        <f>OTEs!J906/OTEs!$T906</f>
        <v>0</v>
      </c>
      <c r="O906" s="31">
        <f>OTEs!K906/OTEs!$T906</f>
        <v>7.0760201020101998E-2</v>
      </c>
      <c r="P906" s="31">
        <f>OTEs!L906/OTEs!$T906</f>
        <v>7.0544554455445524E-2</v>
      </c>
      <c r="Q906" s="31">
        <f>OTEs!M906/OTEs!$T906</f>
        <v>5.6911941194119409E-2</v>
      </c>
      <c r="R906" s="31">
        <f>OTEs!N906/OTEs!$T906</f>
        <v>6.5631563156315617E-2</v>
      </c>
      <c r="S906" s="31">
        <f>OTEs!O906/OTEs!$T906</f>
        <v>3.2159465946594655E-2</v>
      </c>
      <c r="T906" s="31">
        <f>OTEs!P906/OTEs!$T906</f>
        <v>3.2375112511251122E-2</v>
      </c>
      <c r="U906" s="31">
        <f>OTEs!Q906/OTEs!$T906</f>
        <v>2.822157215721572E-2</v>
      </c>
      <c r="V906" s="31">
        <f>OTEs!R906/OTEs!$T906</f>
        <v>2.6130738073807377E-2</v>
      </c>
      <c r="W906" s="31">
        <f>OTEs!S906/OTEs!$T906</f>
        <v>9.8147314731473118E-2</v>
      </c>
      <c r="X906" s="31">
        <f>SUM('BASE '!AH906:AK906)/'BASE '!AA906</f>
        <v>0.22202687884582276</v>
      </c>
      <c r="Y906" s="31">
        <f>'BASE '!AH906/SUM('BASE '!$AH906:$AK906)</f>
        <v>0.5987755102040816</v>
      </c>
      <c r="Z906" s="31">
        <f>'BASE '!AI906/SUM('BASE '!$AH906:$AK906)</f>
        <v>0.24367346938775508</v>
      </c>
      <c r="AA906" s="31">
        <f>'BASE '!AJ906/SUM('BASE '!$AH906:$AK906)</f>
        <v>0.14448979591836733</v>
      </c>
      <c r="AB906" s="31">
        <f>'BASE '!AK906/SUM('BASE '!$AH906:$AK906)</f>
        <v>1.3061224489795917E-2</v>
      </c>
      <c r="AC906" s="31">
        <f>'BASE '!AB906/'BASE '!AA906</f>
        <v>0.64756631353820227</v>
      </c>
      <c r="AD906" s="31">
        <f>'BASE '!AF906/'BASE '!AA906</f>
        <v>0.31411819079811865</v>
      </c>
      <c r="AE906" s="31">
        <f>'BASE '!AG906/'BASE '!AA906</f>
        <v>2.3226730223748718E-2</v>
      </c>
      <c r="AF906" s="31">
        <f>'BASE '!AA906/'BASE '!G906</f>
        <v>0.50186085270827796</v>
      </c>
      <c r="DV906" s="5"/>
      <c r="DW906" s="5"/>
      <c r="DX906" s="5"/>
      <c r="DY906" s="5"/>
      <c r="DZ906" s="5"/>
      <c r="EA906" s="5"/>
      <c r="EB906" s="5"/>
    </row>
    <row r="907" spans="1:132">
      <c r="A907" t="s">
        <v>2037</v>
      </c>
      <c r="B907" t="s">
        <v>2013</v>
      </c>
      <c r="C907" t="s">
        <v>2038</v>
      </c>
      <c r="D907" s="31">
        <f>'BASE '!Z907/'BASE '!AA907</f>
        <v>960.36712315765965</v>
      </c>
      <c r="E907" s="31">
        <f>'BASE '!AA907/'BASE '!CV907</f>
        <v>14.215873015873017</v>
      </c>
      <c r="F907" s="31">
        <f>'BASE '!Z907/'BASE '!CV907</f>
        <v>13652.457071428573</v>
      </c>
      <c r="G907" s="31">
        <f>SUM(OTEs!D907:K907,OTEs!M907,OTEs!N907,OTEs!O907,OTEs!Q907)/'BASE '!AA907</f>
        <v>0.63139236266190257</v>
      </c>
      <c r="H907" s="31">
        <f>OTEs!D907/OTEs!$T907</f>
        <v>0.21983974720686153</v>
      </c>
      <c r="I907" s="31">
        <f>OTEs!E907/OTEs!$T907</f>
        <v>0</v>
      </c>
      <c r="J907" s="31">
        <f>OTEs!F907/OTEs!$T907</f>
        <v>0</v>
      </c>
      <c r="K907" s="31">
        <f>OTEs!G907/OTEs!$T907</f>
        <v>0</v>
      </c>
      <c r="L907" s="31">
        <f>OTEs!H907/OTEs!$T907</f>
        <v>0</v>
      </c>
      <c r="M907" s="31">
        <f>OTEs!I907/OTEs!$T907</f>
        <v>0.30532671256065907</v>
      </c>
      <c r="N907" s="31">
        <f>OTEs!J907/OTEs!$T907</f>
        <v>0</v>
      </c>
      <c r="O907" s="31">
        <f>OTEs!K907/OTEs!$T907</f>
        <v>0.11299514727457399</v>
      </c>
      <c r="P907" s="31">
        <f>OTEs!L907/OTEs!$T907</f>
        <v>0.24568333145243201</v>
      </c>
      <c r="Q907" s="31">
        <f>OTEs!M907/OTEs!$T907</f>
        <v>0</v>
      </c>
      <c r="R907" s="31">
        <f>OTEs!N907/OTEs!$T907</f>
        <v>0</v>
      </c>
      <c r="S907" s="31">
        <f>OTEs!O907/OTEs!$T907</f>
        <v>0</v>
      </c>
      <c r="T907" s="31">
        <f>OTEs!P907/OTEs!$T907</f>
        <v>6.974382123913779E-2</v>
      </c>
      <c r="U907" s="31">
        <f>OTEs!Q907/OTEs!$T907</f>
        <v>0</v>
      </c>
      <c r="V907" s="31">
        <f>OTEs!R907/OTEs!$T907</f>
        <v>1.7633449949215663E-2</v>
      </c>
      <c r="W907" s="31">
        <f>OTEs!S907/OTEs!$T907</f>
        <v>2.8777790317119963E-2</v>
      </c>
      <c r="X907" s="31">
        <f>SUM('BASE '!AH907:AK907)/'BASE '!AA907</f>
        <v>6.8389906208128626E-2</v>
      </c>
      <c r="Y907" s="31">
        <f>'BASE '!AH907/SUM('BASE '!$AH907:$AK907)</f>
        <v>0.1306122448979592</v>
      </c>
      <c r="Z907" s="31">
        <f>'BASE '!AI907/SUM('BASE '!$AH907:$AK907)</f>
        <v>0.52653061224489794</v>
      </c>
      <c r="AA907" s="31">
        <f>'BASE '!AJ907/SUM('BASE '!$AH907:$AK907)</f>
        <v>4.8979591836734691E-2</v>
      </c>
      <c r="AB907" s="31">
        <f>'BASE '!AK907/SUM('BASE '!$AH907:$AK907)</f>
        <v>0.29387755102040819</v>
      </c>
      <c r="AC907" s="31">
        <f>'BASE '!AB907/'BASE '!AA907</f>
        <v>0.50929544439481911</v>
      </c>
      <c r="AD907" s="31">
        <f>'BASE '!AF907/'BASE '!AA907</f>
        <v>0.43655091558731574</v>
      </c>
      <c r="AE907" s="31">
        <f>'BASE '!AG907/'BASE '!AA907</f>
        <v>4.8431219294327831E-2</v>
      </c>
      <c r="AF907" s="31">
        <f>'BASE '!AA907/'BASE '!G907</f>
        <v>0.62405445844853669</v>
      </c>
      <c r="DV907" s="5"/>
      <c r="DW907" s="5"/>
      <c r="DX907" s="5"/>
      <c r="DY907" s="5"/>
      <c r="DZ907" s="5"/>
      <c r="EA907" s="5"/>
      <c r="EB907" s="5"/>
    </row>
    <row r="908" spans="1:132">
      <c r="A908" t="s">
        <v>2039</v>
      </c>
      <c r="B908" t="s">
        <v>2013</v>
      </c>
      <c r="C908" t="s">
        <v>2040</v>
      </c>
      <c r="D908" s="31">
        <f>'BASE '!Z908/'BASE '!AA908</f>
        <v>1252.7823084351421</v>
      </c>
      <c r="E908" s="31">
        <f>'BASE '!AA908/'BASE '!CV908</f>
        <v>7.7305555555555552</v>
      </c>
      <c r="F908" s="31">
        <f>'BASE '!Z908/'BASE '!CV908</f>
        <v>9684.7032343749997</v>
      </c>
      <c r="G908" s="31">
        <f>SUM(OTEs!D908:K908,OTEs!M908,OTEs!N908,OTEs!O908,OTEs!Q908)/'BASE '!AA908</f>
        <v>0.5220759971254042</v>
      </c>
      <c r="H908" s="31">
        <f>OTEs!D908/OTEs!$T908</f>
        <v>0</v>
      </c>
      <c r="I908" s="31">
        <f>OTEs!E908/OTEs!$T908</f>
        <v>0</v>
      </c>
      <c r="J908" s="31">
        <f>OTEs!F908/OTEs!$T908</f>
        <v>0</v>
      </c>
      <c r="K908" s="31">
        <f>OTEs!G908/OTEs!$T908</f>
        <v>0</v>
      </c>
      <c r="L908" s="31">
        <f>OTEs!H908/OTEs!$T908</f>
        <v>2.7423339301498081E-2</v>
      </c>
      <c r="M908" s="31">
        <f>OTEs!I908/OTEs!$T908</f>
        <v>0.31745348231081294</v>
      </c>
      <c r="N908" s="31">
        <f>OTEs!J908/OTEs!$T908</f>
        <v>7.7963873716655708E-3</v>
      </c>
      <c r="O908" s="31">
        <f>OTEs!K908/OTEs!$T908</f>
        <v>3.4290506085261657E-2</v>
      </c>
      <c r="P908" s="31">
        <f>OTEs!L908/OTEs!$T908</f>
        <v>0.30523763116741837</v>
      </c>
      <c r="Q908" s="31">
        <f>OTEs!M908/OTEs!$T908</f>
        <v>2.7083380549826619E-2</v>
      </c>
      <c r="R908" s="31">
        <f>OTEs!N908/OTEs!$T908</f>
        <v>3.85286585227659E-2</v>
      </c>
      <c r="S908" s="31">
        <f>OTEs!O908/OTEs!$T908</f>
        <v>0</v>
      </c>
      <c r="T908" s="31">
        <f>OTEs!P908/OTEs!$T908</f>
        <v>4.8387462321238355E-2</v>
      </c>
      <c r="U908" s="31">
        <f>OTEs!Q908/OTEs!$T908</f>
        <v>7.4292319198603907E-2</v>
      </c>
      <c r="V908" s="31">
        <f>OTEs!R908/OTEs!$T908</f>
        <v>8.2383337488384736E-2</v>
      </c>
      <c r="W908" s="31">
        <f>OTEs!S908/OTEs!$T908</f>
        <v>3.7123495682523856E-2</v>
      </c>
      <c r="X908" s="31">
        <f>SUM('BASE '!AH908:AK908)/'BASE '!AA908</f>
        <v>0.14170858785483292</v>
      </c>
      <c r="Y908" s="31">
        <f>'BASE '!AH908/SUM('BASE '!$AH908:$AK908)</f>
        <v>0.20602218700475439</v>
      </c>
      <c r="Z908" s="31">
        <f>'BASE '!AI908/SUM('BASE '!$AH908:$AK908)</f>
        <v>0.19492868462757532</v>
      </c>
      <c r="AA908" s="31">
        <f>'BASE '!AJ908/SUM('BASE '!$AH908:$AK908)</f>
        <v>0.52297939778129954</v>
      </c>
      <c r="AB908" s="31">
        <f>'BASE '!AK908/SUM('BASE '!$AH908:$AK908)</f>
        <v>7.6069730586370843E-2</v>
      </c>
      <c r="AC908" s="31">
        <f>'BASE '!AB908/'BASE '!AA908</f>
        <v>0.55165289256198347</v>
      </c>
      <c r="AD908" s="31">
        <f>'BASE '!AF908/'BASE '!AA908</f>
        <v>0.4059243621990658</v>
      </c>
      <c r="AE908" s="31">
        <f>'BASE '!AG908/'BASE '!AA908</f>
        <v>3.6448975925260516E-2</v>
      </c>
      <c r="AF908" s="31">
        <f>'BASE '!AA908/'BASE '!G908</f>
        <v>0.47896148729358828</v>
      </c>
      <c r="DV908" s="5"/>
      <c r="DW908" s="5"/>
      <c r="DX908" s="5"/>
      <c r="DY908" s="5"/>
      <c r="DZ908" s="5"/>
      <c r="EA908" s="5"/>
      <c r="EB908" s="5"/>
    </row>
    <row r="909" spans="1:132">
      <c r="A909" t="s">
        <v>2041</v>
      </c>
      <c r="B909" t="s">
        <v>2013</v>
      </c>
      <c r="C909" t="s">
        <v>2042</v>
      </c>
      <c r="D909" s="31">
        <f>'BASE '!Z909/'BASE '!AA909</f>
        <v>570.04714252808844</v>
      </c>
      <c r="E909" s="31">
        <f>'BASE '!AA909/'BASE '!CV909</f>
        <v>16.280416666666667</v>
      </c>
      <c r="F909" s="31">
        <f>'BASE '!Z909/'BASE '!CV909</f>
        <v>9280.6049999999996</v>
      </c>
      <c r="G909" s="31">
        <f>SUM(OTEs!D909:K909,OTEs!M909,OTEs!N909,OTEs!O909,OTEs!Q909)/'BASE '!AA909</f>
        <v>0.75683976147211618</v>
      </c>
      <c r="H909" s="31">
        <f>OTEs!D909/OTEs!$T909</f>
        <v>0.4193688736467639</v>
      </c>
      <c r="I909" s="31">
        <f>OTEs!E909/OTEs!$T909</f>
        <v>0</v>
      </c>
      <c r="J909" s="31">
        <f>OTEs!F909/OTEs!$T909</f>
        <v>0</v>
      </c>
      <c r="K909" s="31">
        <f>OTEs!G909/OTEs!$T909</f>
        <v>0</v>
      </c>
      <c r="L909" s="31">
        <f>OTEs!H909/OTEs!$T909</f>
        <v>6.6542113479896624E-3</v>
      </c>
      <c r="M909" s="31">
        <f>OTEs!I909/OTEs!$T909</f>
        <v>0.11703734036291048</v>
      </c>
      <c r="N909" s="31">
        <f>OTEs!J909/OTEs!$T909</f>
        <v>1.5662989788344898E-2</v>
      </c>
      <c r="O909" s="31">
        <f>OTEs!K909/OTEs!$T909</f>
        <v>0.11081821206459705</v>
      </c>
      <c r="P909" s="31">
        <f>OTEs!L909/OTEs!$T909</f>
        <v>0.11301922043354748</v>
      </c>
      <c r="Q909" s="31">
        <f>OTEs!M909/OTEs!$T909</f>
        <v>0</v>
      </c>
      <c r="R909" s="31">
        <f>OTEs!N909/OTEs!$T909</f>
        <v>8.563458142451312E-2</v>
      </c>
      <c r="S909" s="31">
        <f>OTEs!O909/OTEs!$T909</f>
        <v>1.6635528369974156E-3</v>
      </c>
      <c r="T909" s="31">
        <f>OTEs!P909/OTEs!$T909</f>
        <v>2.7998873902694961E-2</v>
      </c>
      <c r="U909" s="31">
        <f>OTEs!Q909/OTEs!$T909</f>
        <v>0</v>
      </c>
      <c r="V909" s="31">
        <f>OTEs!R909/OTEs!$T909</f>
        <v>5.1442172344073932E-3</v>
      </c>
      <c r="W909" s="31">
        <f>OTEs!S909/OTEs!$T909</f>
        <v>9.6997926957233929E-2</v>
      </c>
      <c r="X909" s="31">
        <f>SUM('BASE '!AH909:AK909)/'BASE '!AA909</f>
        <v>0.10058096383692063</v>
      </c>
      <c r="Y909" s="31">
        <f>'BASE '!AH909/SUM('BASE '!$AH909:$AK909)</f>
        <v>0.46310432569974558</v>
      </c>
      <c r="Z909" s="31">
        <f>'BASE '!AI909/SUM('BASE '!$AH909:$AK909)</f>
        <v>0.41221374045801529</v>
      </c>
      <c r="AA909" s="31">
        <f>'BASE '!AJ909/SUM('BASE '!$AH909:$AK909)</f>
        <v>8.3969465648854963E-2</v>
      </c>
      <c r="AB909" s="31">
        <f>'BASE '!AK909/SUM('BASE '!$AH909:$AK909)</f>
        <v>4.0712468193384227E-2</v>
      </c>
      <c r="AC909" s="31">
        <f>'BASE '!AB909/'BASE '!AA909</f>
        <v>0.64668697054231816</v>
      </c>
      <c r="AD909" s="31">
        <f>'BASE '!AF909/'BASE '!AA909</f>
        <v>0.34571187264863207</v>
      </c>
      <c r="AE909" s="31">
        <f>'BASE '!AG909/'BASE '!AA909</f>
        <v>4.0693061705013691E-3</v>
      </c>
      <c r="AF909" s="31">
        <f>'BASE '!AA909/'BASE '!G909</f>
        <v>0.37209222269298731</v>
      </c>
      <c r="DV909" s="5"/>
      <c r="DW909" s="5"/>
      <c r="DX909" s="5"/>
      <c r="DY909" s="5"/>
      <c r="DZ909" s="5"/>
      <c r="EA909" s="5"/>
      <c r="EB909" s="5"/>
    </row>
    <row r="910" spans="1:132">
      <c r="A910" t="s">
        <v>2043</v>
      </c>
      <c r="B910" t="s">
        <v>2013</v>
      </c>
      <c r="C910" t="s">
        <v>2044</v>
      </c>
      <c r="D910" s="31">
        <f>'BASE '!Z910/'BASE '!AA910</f>
        <v>906.98387583892622</v>
      </c>
      <c r="E910" s="31">
        <f>'BASE '!AA910/'BASE '!CV910</f>
        <v>2.98</v>
      </c>
      <c r="F910" s="31">
        <f>'BASE '!Z910/'BASE '!CV910</f>
        <v>2702.8119499999998</v>
      </c>
      <c r="G910" s="31">
        <f>SUM(OTEs!D910:K910,OTEs!M910,OTEs!N910,OTEs!O910,OTEs!Q910)/'BASE '!AA910</f>
        <v>0.31879194630872482</v>
      </c>
      <c r="H910" s="31">
        <f>OTEs!D910/OTEs!$T910</f>
        <v>0</v>
      </c>
      <c r="I910" s="31">
        <f>OTEs!E910/OTEs!$T910</f>
        <v>0</v>
      </c>
      <c r="J910" s="31">
        <f>OTEs!F910/OTEs!$T910</f>
        <v>0</v>
      </c>
      <c r="K910" s="31">
        <f>OTEs!G910/OTEs!$T910</f>
        <v>0</v>
      </c>
      <c r="L910" s="31">
        <f>OTEs!H910/OTEs!$T910</f>
        <v>0.21252796420581654</v>
      </c>
      <c r="M910" s="31">
        <f>OTEs!I910/OTEs!$T910</f>
        <v>0.10626398210290827</v>
      </c>
      <c r="N910" s="31">
        <f>OTEs!J910/OTEs!$T910</f>
        <v>0</v>
      </c>
      <c r="O910" s="31">
        <f>OTEs!K910/OTEs!$T910</f>
        <v>0</v>
      </c>
      <c r="P910" s="31">
        <f>OTEs!L910/OTEs!$T910</f>
        <v>0.10626398210290827</v>
      </c>
      <c r="Q910" s="31">
        <f>OTEs!M910/OTEs!$T910</f>
        <v>0</v>
      </c>
      <c r="R910" s="31">
        <f>OTEs!N910/OTEs!$T910</f>
        <v>0</v>
      </c>
      <c r="S910" s="31">
        <f>OTEs!O910/OTEs!$T910</f>
        <v>0</v>
      </c>
      <c r="T910" s="31">
        <f>OTEs!P910/OTEs!$T910</f>
        <v>0.45861297539149887</v>
      </c>
      <c r="U910" s="31">
        <f>OTEs!Q910/OTEs!$T910</f>
        <v>0</v>
      </c>
      <c r="V910" s="31">
        <f>OTEs!R910/OTEs!$T910</f>
        <v>0</v>
      </c>
      <c r="W910" s="31">
        <f>OTEs!S910/OTEs!$T910</f>
        <v>0.11633109619686802</v>
      </c>
      <c r="X910" s="31">
        <f>SUM('BASE '!AH910:AK910)/'BASE '!AA910</f>
        <v>0.48657718120805366</v>
      </c>
      <c r="Y910" s="31">
        <f>'BASE '!AH910/SUM('BASE '!$AH910:$AK910)</f>
        <v>0</v>
      </c>
      <c r="Z910" s="31">
        <f>'BASE '!AI910/SUM('BASE '!$AH910:$AK910)</f>
        <v>0.1149425287356322</v>
      </c>
      <c r="AA910" s="31">
        <f>'BASE '!AJ910/SUM('BASE '!$AH910:$AK910)</f>
        <v>5.7471264367816098E-2</v>
      </c>
      <c r="AB910" s="31">
        <f>'BASE '!AK910/SUM('BASE '!$AH910:$AK910)</f>
        <v>0.82758620689655182</v>
      </c>
      <c r="AC910" s="31">
        <f>'BASE '!AB910/'BASE '!AA910</f>
        <v>0.59004474272930652</v>
      </c>
      <c r="AD910" s="31">
        <f>'BASE '!AF910/'BASE '!AA910</f>
        <v>0.37751677852348997</v>
      </c>
      <c r="AE910" s="31">
        <f>'BASE '!AG910/'BASE '!AA910</f>
        <v>0</v>
      </c>
      <c r="AF910" s="31">
        <f>'BASE '!AA910/'BASE '!G910</f>
        <v>4.3723681462052473E-2</v>
      </c>
      <c r="DV910" s="5"/>
      <c r="DW910" s="5"/>
      <c r="DX910" s="5"/>
      <c r="DY910" s="5"/>
      <c r="DZ910" s="5"/>
      <c r="EA910" s="5"/>
      <c r="EB910" s="5"/>
    </row>
    <row r="911" spans="1:132">
      <c r="A911" t="s">
        <v>2047</v>
      </c>
      <c r="B911" t="s">
        <v>2046</v>
      </c>
      <c r="C911" t="s">
        <v>1312</v>
      </c>
      <c r="D911" s="31">
        <f>'BASE '!Z911/'BASE '!AA911</f>
        <v>621.24525146614531</v>
      </c>
      <c r="E911" s="31">
        <f>'BASE '!AA911/'BASE '!CV911</f>
        <v>7.5026666666666673</v>
      </c>
      <c r="F911" s="31">
        <f>'BASE '!Z911/'BASE '!CV911</f>
        <v>4660.99604</v>
      </c>
      <c r="G911" s="31">
        <f>SUM(OTEs!D911:K911,OTEs!M911,OTEs!N911,OTEs!O911,OTEs!Q911)/'BASE '!AA911</f>
        <v>0.30122623067353826</v>
      </c>
      <c r="H911" s="31">
        <f>OTEs!D911/OTEs!$T911</f>
        <v>0</v>
      </c>
      <c r="I911" s="31">
        <f>OTEs!E911/OTEs!$T911</f>
        <v>0</v>
      </c>
      <c r="J911" s="31">
        <f>OTEs!F911/OTEs!$T911</f>
        <v>0</v>
      </c>
      <c r="K911" s="31">
        <f>OTEs!G911/OTEs!$T911</f>
        <v>3.7320063977252533E-3</v>
      </c>
      <c r="L911" s="31">
        <f>OTEs!H911/OTEs!$T911</f>
        <v>0</v>
      </c>
      <c r="M911" s="31">
        <f>OTEs!I911/OTEs!$T911</f>
        <v>2.1770037320063981E-2</v>
      </c>
      <c r="N911" s="31">
        <f>OTEs!J911/OTEs!$T911</f>
        <v>0</v>
      </c>
      <c r="O911" s="31">
        <f>OTEs!K911/OTEs!$T911</f>
        <v>4.1496356850897462E-2</v>
      </c>
      <c r="P911" s="31">
        <f>OTEs!L911/OTEs!$T911</f>
        <v>0</v>
      </c>
      <c r="Q911" s="31">
        <f>OTEs!M911/OTEs!$T911</f>
        <v>0</v>
      </c>
      <c r="R911" s="31">
        <f>OTEs!N911/OTEs!$T911</f>
        <v>0</v>
      </c>
      <c r="S911" s="31">
        <f>OTEs!O911/OTEs!$T911</f>
        <v>0.19441976186244891</v>
      </c>
      <c r="T911" s="31">
        <f>OTEs!P911/OTEs!$T911</f>
        <v>2.4791185356317757E-2</v>
      </c>
      <c r="U911" s="31">
        <f>OTEs!Q911/OTEs!$T911</f>
        <v>3.9808068242402711E-2</v>
      </c>
      <c r="V911" s="31">
        <f>OTEs!R911/OTEs!$T911</f>
        <v>0.4696108050470944</v>
      </c>
      <c r="W911" s="31">
        <f>OTEs!S911/OTEs!$T911</f>
        <v>0.20437177892304959</v>
      </c>
      <c r="X911" s="31">
        <f>SUM('BASE '!AH911:AK911)/'BASE '!AA911</f>
        <v>0.13950595343877734</v>
      </c>
      <c r="Y911" s="31">
        <f>'BASE '!AH911/SUM('BASE '!$AH911:$AK911)</f>
        <v>0</v>
      </c>
      <c r="Z911" s="31">
        <f>'BASE '!AI911/SUM('BASE '!$AH911:$AK911)</f>
        <v>0.62420382165605093</v>
      </c>
      <c r="AA911" s="31">
        <f>'BASE '!AJ911/SUM('BASE '!$AH911:$AK911)</f>
        <v>0.32484076433121017</v>
      </c>
      <c r="AB911" s="31">
        <f>'BASE '!AK911/SUM('BASE '!$AH911:$AK911)</f>
        <v>5.0955414012738849E-2</v>
      </c>
      <c r="AC911" s="31">
        <f>'BASE '!AB911/'BASE '!AA911</f>
        <v>0.58965701084058997</v>
      </c>
      <c r="AD911" s="31">
        <f>'BASE '!AF911/'BASE '!AA911</f>
        <v>0.19788519637462235</v>
      </c>
      <c r="AE911" s="31">
        <f>'BASE '!AG911/'BASE '!AA911</f>
        <v>0.19504176292873643</v>
      </c>
      <c r="AF911" s="31">
        <f>'BASE '!AA911/'BASE '!G911</f>
        <v>7.8159081256117799E-2</v>
      </c>
      <c r="DV911" s="5"/>
      <c r="DW911" s="5"/>
      <c r="DX911" s="5"/>
      <c r="DY911" s="5"/>
      <c r="DZ911" s="5"/>
      <c r="EA911" s="5"/>
      <c r="EB911" s="5"/>
    </row>
    <row r="912" spans="1:132">
      <c r="A912" t="s">
        <v>2048</v>
      </c>
      <c r="B912" t="s">
        <v>2046</v>
      </c>
      <c r="C912" t="s">
        <v>2049</v>
      </c>
      <c r="D912" s="31">
        <f>'BASE '!Z912/'BASE '!AA912</f>
        <v>561.50650774731821</v>
      </c>
      <c r="E912" s="31">
        <f>'BASE '!AA912/'BASE '!CV912</f>
        <v>3.9328124999999998</v>
      </c>
      <c r="F912" s="31">
        <f>'BASE '!Z912/'BASE '!CV912</f>
        <v>2208.2998124999995</v>
      </c>
      <c r="G912" s="31">
        <f>SUM(OTEs!D912:K912,OTEs!M912,OTEs!N912,OTEs!O912,OTEs!Q912)/'BASE '!AA912</f>
        <v>0.63448549860945558</v>
      </c>
      <c r="H912" s="31">
        <f>OTEs!D912/OTEs!$T912</f>
        <v>6.4362336114421936E-2</v>
      </c>
      <c r="I912" s="31">
        <f>OTEs!E912/OTEs!$T912</f>
        <v>0</v>
      </c>
      <c r="J912" s="31">
        <f>OTEs!F912/OTEs!$T912</f>
        <v>0</v>
      </c>
      <c r="K912" s="31">
        <f>OTEs!G912/OTEs!$T912</f>
        <v>0</v>
      </c>
      <c r="L912" s="31">
        <f>OTEs!H912/OTEs!$T912</f>
        <v>1.1786518341941466E-2</v>
      </c>
      <c r="M912" s="31">
        <f>OTEs!I912/OTEs!$T912</f>
        <v>1.1918951132300359E-2</v>
      </c>
      <c r="N912" s="31">
        <f>OTEs!J912/OTEs!$T912</f>
        <v>0</v>
      </c>
      <c r="O912" s="31">
        <f>OTEs!K912/OTEs!$T912</f>
        <v>0.18143292279168324</v>
      </c>
      <c r="P912" s="31">
        <f>OTEs!L912/OTEs!$T912</f>
        <v>6.1846113097602975E-2</v>
      </c>
      <c r="Q912" s="31">
        <f>OTEs!M912/OTEs!$T912</f>
        <v>0</v>
      </c>
      <c r="R912" s="31">
        <f>OTEs!N912/OTEs!$T912</f>
        <v>0</v>
      </c>
      <c r="S912" s="31">
        <f>OTEs!O912/OTEs!$T912</f>
        <v>0.36498477022910875</v>
      </c>
      <c r="T912" s="31">
        <f>OTEs!P912/OTEs!$T912</f>
        <v>0</v>
      </c>
      <c r="U912" s="31">
        <f>OTEs!Q912/OTEs!$T912</f>
        <v>0</v>
      </c>
      <c r="V912" s="31">
        <f>OTEs!R912/OTEs!$T912</f>
        <v>4.6351476625612509E-2</v>
      </c>
      <c r="W912" s="31">
        <f>OTEs!S912/OTEs!$T912</f>
        <v>0.25731691166732884</v>
      </c>
      <c r="X912" s="31">
        <f>SUM('BASE '!AH912:AK912)/'BASE '!AA912</f>
        <v>0.24632499006754072</v>
      </c>
      <c r="Y912" s="31">
        <f>'BASE '!AH912/SUM('BASE '!$AH912:$AK912)</f>
        <v>0</v>
      </c>
      <c r="Z912" s="31">
        <f>'BASE '!AI912/SUM('BASE '!$AH912:$AK912)</f>
        <v>0.41935483870967738</v>
      </c>
      <c r="AA912" s="31">
        <f>'BASE '!AJ912/SUM('BASE '!$AH912:$AK912)</f>
        <v>0.1075268817204301</v>
      </c>
      <c r="AB912" s="31">
        <f>'BASE '!AK912/SUM('BASE '!$AH912:$AK912)</f>
        <v>0.4731182795698925</v>
      </c>
      <c r="AC912" s="31">
        <f>'BASE '!AB912/'BASE '!AA912</f>
        <v>0.12607601642166599</v>
      </c>
      <c r="AD912" s="31">
        <f>'BASE '!AF912/'BASE '!AA912</f>
        <v>0.50218514104092171</v>
      </c>
      <c r="AE912" s="31">
        <f>'BASE '!AG912/'BASE '!AA912</f>
        <v>0.3550523109521917</v>
      </c>
      <c r="AF912" s="31">
        <f>'BASE '!AA912/'BASE '!G912</f>
        <v>3.7224856441784686E-2</v>
      </c>
      <c r="DV912" s="5"/>
      <c r="DW912" s="5"/>
      <c r="DX912" s="5"/>
      <c r="DY912" s="5"/>
      <c r="DZ912" s="5"/>
      <c r="EA912" s="5"/>
      <c r="EB912" s="5"/>
    </row>
    <row r="913" spans="1:132">
      <c r="A913" t="s">
        <v>2050</v>
      </c>
      <c r="B913" t="s">
        <v>2046</v>
      </c>
      <c r="C913" t="s">
        <v>2051</v>
      </c>
      <c r="D913" s="31">
        <f>'BASE '!Z913/'BASE '!AA913</f>
        <v>1068.9883619402985</v>
      </c>
      <c r="E913" s="31">
        <f>'BASE '!AA913/'BASE '!CV913</f>
        <v>8.375</v>
      </c>
      <c r="F913" s="31">
        <f>'BASE '!Z913/'BASE '!CV913</f>
        <v>8952.7775312499998</v>
      </c>
      <c r="G913" s="31">
        <f>SUM(OTEs!D913:K913,OTEs!M913,OTEs!N913,OTEs!O913,OTEs!Q913)/'BASE '!AA913</f>
        <v>0.83582089552238803</v>
      </c>
      <c r="H913" s="31">
        <f>OTEs!D913/OTEs!$T913</f>
        <v>0</v>
      </c>
      <c r="I913" s="31">
        <f>OTEs!E913/OTEs!$T913</f>
        <v>0</v>
      </c>
      <c r="J913" s="31">
        <f>OTEs!F913/OTEs!$T913</f>
        <v>0</v>
      </c>
      <c r="K913" s="31">
        <f>OTEs!G913/OTEs!$T913</f>
        <v>0</v>
      </c>
      <c r="L913" s="31">
        <f>OTEs!H913/OTEs!$T913</f>
        <v>0</v>
      </c>
      <c r="M913" s="31">
        <f>OTEs!I913/OTEs!$T913</f>
        <v>0.14664179104477615</v>
      </c>
      <c r="N913" s="31">
        <f>OTEs!J913/OTEs!$T913</f>
        <v>0</v>
      </c>
      <c r="O913" s="31">
        <f>OTEs!K913/OTEs!$T913</f>
        <v>5.5970149253731352E-2</v>
      </c>
      <c r="P913" s="31">
        <f>OTEs!L913/OTEs!$T913</f>
        <v>0.16417910447761197</v>
      </c>
      <c r="Q913" s="31">
        <f>OTEs!M913/OTEs!$T913</f>
        <v>0</v>
      </c>
      <c r="R913" s="31">
        <f>OTEs!N913/OTEs!$T913</f>
        <v>0</v>
      </c>
      <c r="S913" s="31">
        <f>OTEs!O913/OTEs!$T913</f>
        <v>0.63320895522388065</v>
      </c>
      <c r="T913" s="31">
        <f>OTEs!P913/OTEs!$T913</f>
        <v>0</v>
      </c>
      <c r="U913" s="31">
        <f>OTEs!Q913/OTEs!$T913</f>
        <v>0</v>
      </c>
      <c r="V913" s="31">
        <f>OTEs!R913/OTEs!$T913</f>
        <v>0</v>
      </c>
      <c r="W913" s="31">
        <f>OTEs!S913/OTEs!$T913</f>
        <v>0</v>
      </c>
      <c r="X913" s="31">
        <f>SUM('BASE '!AH913:AK913)/'BASE '!AA913</f>
        <v>0.28731343283582089</v>
      </c>
      <c r="Y913" s="31">
        <f>'BASE '!AH913/SUM('BASE '!$AH913:$AK913)</f>
        <v>0</v>
      </c>
      <c r="Z913" s="31">
        <f>'BASE '!AI913/SUM('BASE '!$AH913:$AK913)</f>
        <v>0.90909090909090906</v>
      </c>
      <c r="AA913" s="31">
        <f>'BASE '!AJ913/SUM('BASE '!$AH913:$AK913)</f>
        <v>9.0909090909090898E-2</v>
      </c>
      <c r="AB913" s="31">
        <f>'BASE '!AK913/SUM('BASE '!$AH913:$AK913)</f>
        <v>0</v>
      </c>
      <c r="AC913" s="31">
        <f>'BASE '!AB913/'BASE '!AA913</f>
        <v>0.48395522388059703</v>
      </c>
      <c r="AD913" s="31">
        <f>'BASE '!AF913/'BASE '!AA913</f>
        <v>0.51305970149253732</v>
      </c>
      <c r="AE913" s="31">
        <f>'BASE '!AG913/'BASE '!AA913</f>
        <v>0</v>
      </c>
      <c r="AF913" s="31">
        <f>'BASE '!AA913/'BASE '!G913</f>
        <v>0.13109941454185714</v>
      </c>
      <c r="DV913" s="5"/>
      <c r="DW913" s="5"/>
      <c r="DX913" s="5"/>
      <c r="DY913" s="5"/>
      <c r="DZ913" s="5"/>
      <c r="EA913" s="5"/>
      <c r="EB913" s="5"/>
    </row>
    <row r="914" spans="1:132">
      <c r="A914" t="s">
        <v>2052</v>
      </c>
      <c r="B914" t="s">
        <v>2046</v>
      </c>
      <c r="C914" t="s">
        <v>2046</v>
      </c>
      <c r="D914" s="31">
        <f>'BASE '!Z914/'BASE '!AA914</f>
        <v>4256.0408048986483</v>
      </c>
      <c r="E914" s="31">
        <f>'BASE '!AA914/'BASE '!CV914</f>
        <v>10.962962962962964</v>
      </c>
      <c r="F914" s="31">
        <f>'BASE '!Z914/'BASE '!CV914</f>
        <v>46658.817712962969</v>
      </c>
      <c r="G914" s="31">
        <f>SUM(OTEs!D914:K914,OTEs!M914,OTEs!N914,OTEs!O914,OTEs!Q914)/'BASE '!AA914</f>
        <v>0.9586148648648648</v>
      </c>
      <c r="H914" s="31">
        <f>OTEs!D914/OTEs!$T914</f>
        <v>0.14696373962429007</v>
      </c>
      <c r="I914" s="31">
        <f>OTEs!E914/OTEs!$T914</f>
        <v>0</v>
      </c>
      <c r="J914" s="31">
        <f>OTEs!F914/OTEs!$T914</f>
        <v>0.68152031454783746</v>
      </c>
      <c r="K914" s="31">
        <f>OTEs!G914/OTEs!$T914</f>
        <v>0</v>
      </c>
      <c r="L914" s="31">
        <f>OTEs!H914/OTEs!$T914</f>
        <v>0</v>
      </c>
      <c r="M914" s="31">
        <f>OTEs!I914/OTEs!$T914</f>
        <v>1.9222367846221059E-2</v>
      </c>
      <c r="N914" s="31">
        <f>OTEs!J914/OTEs!$T914</f>
        <v>0</v>
      </c>
      <c r="O914" s="31">
        <f>OTEs!K914/OTEs!$T914</f>
        <v>7.9510703363914366E-3</v>
      </c>
      <c r="P914" s="31">
        <f>OTEs!L914/OTEs!$T914</f>
        <v>0</v>
      </c>
      <c r="Q914" s="31">
        <f>OTEs!M914/OTEs!$T914</f>
        <v>0</v>
      </c>
      <c r="R914" s="31">
        <f>OTEs!N914/OTEs!$T914</f>
        <v>0</v>
      </c>
      <c r="S914" s="31">
        <f>OTEs!O914/OTEs!$T914</f>
        <v>0.13604193971166448</v>
      </c>
      <c r="T914" s="31">
        <f>OTEs!P914/OTEs!$T914</f>
        <v>8.3005679335954562E-3</v>
      </c>
      <c r="U914" s="31">
        <f>OTEs!Q914/OTEs!$T914</f>
        <v>0</v>
      </c>
      <c r="V914" s="31">
        <f>OTEs!R914/OTEs!$T914</f>
        <v>0</v>
      </c>
      <c r="W914" s="31">
        <f>OTEs!S914/OTEs!$T914</f>
        <v>0</v>
      </c>
      <c r="X914" s="31">
        <f>SUM('BASE '!AH914:AK914)/'BASE '!AA914</f>
        <v>6.9256756756756743E-2</v>
      </c>
      <c r="Y914" s="31">
        <f>'BASE '!AH914/SUM('BASE '!$AH914:$AK914)</f>
        <v>0</v>
      </c>
      <c r="Z914" s="31">
        <f>'BASE '!AI914/SUM('BASE '!$AH914:$AK914)</f>
        <v>0.8292682926829269</v>
      </c>
      <c r="AA914" s="31">
        <f>'BASE '!AJ914/SUM('BASE '!$AH914:$AK914)</f>
        <v>7.3170731707317083E-2</v>
      </c>
      <c r="AB914" s="31">
        <f>'BASE '!AK914/SUM('BASE '!$AH914:$AK914)</f>
        <v>9.7560975609756115E-2</v>
      </c>
      <c r="AC914" s="31">
        <f>'BASE '!AB914/'BASE '!AA914</f>
        <v>0.95624999999999993</v>
      </c>
      <c r="AD914" s="31">
        <f>'BASE '!AF914/'BASE '!AA914</f>
        <v>2.8209459459459456E-2</v>
      </c>
      <c r="AE914" s="31">
        <f>'BASE '!AG914/'BASE '!AA914</f>
        <v>1.0472972972972972E-2</v>
      </c>
      <c r="AF914" s="31">
        <f>'BASE '!AA914/'BASE '!G914</f>
        <v>0.19652218712946751</v>
      </c>
      <c r="DV914" s="5"/>
      <c r="DW914" s="5"/>
      <c r="DX914" s="5"/>
      <c r="DY914" s="5"/>
      <c r="DZ914" s="5"/>
      <c r="EA914" s="5"/>
      <c r="EB914" s="5"/>
    </row>
    <row r="915" spans="1:132">
      <c r="A915" t="s">
        <v>2053</v>
      </c>
      <c r="B915" t="s">
        <v>2046</v>
      </c>
      <c r="C915" t="s">
        <v>2054</v>
      </c>
      <c r="D915" s="31">
        <f>'BASE '!Z915/'BASE '!AA915</f>
        <v>3258.1558637223975</v>
      </c>
      <c r="E915" s="31">
        <f>'BASE '!AA915/'BASE '!CV915</f>
        <v>5.0801282051282053</v>
      </c>
      <c r="F915" s="31">
        <f>'BASE '!Z915/'BASE '!CV915</f>
        <v>16551.8495</v>
      </c>
      <c r="G915" s="31">
        <f>SUM(OTEs!D915:K915,OTEs!M915,OTEs!N915,OTEs!O915,OTEs!Q915)/'BASE '!AA915</f>
        <v>0.83684542586750776</v>
      </c>
      <c r="H915" s="31">
        <f>OTEs!D915/OTEs!$T915</f>
        <v>8.8328075709779186E-2</v>
      </c>
      <c r="I915" s="31">
        <f>OTEs!E915/OTEs!$T915</f>
        <v>0</v>
      </c>
      <c r="J915" s="31">
        <f>OTEs!F915/OTEs!$T915</f>
        <v>0.43823343848580448</v>
      </c>
      <c r="K915" s="31">
        <f>OTEs!G915/OTEs!$T915</f>
        <v>0</v>
      </c>
      <c r="L915" s="31">
        <f>OTEs!H915/OTEs!$T915</f>
        <v>0</v>
      </c>
      <c r="M915" s="31">
        <f>OTEs!I915/OTEs!$T915</f>
        <v>1.2365930599369085E-2</v>
      </c>
      <c r="N915" s="31">
        <f>OTEs!J915/OTEs!$T915</f>
        <v>0</v>
      </c>
      <c r="O915" s="31">
        <f>OTEs!K915/OTEs!$T915</f>
        <v>0.19205047318611987</v>
      </c>
      <c r="P915" s="31">
        <f>OTEs!L915/OTEs!$T915</f>
        <v>0</v>
      </c>
      <c r="Q915" s="31">
        <f>OTEs!M915/OTEs!$T915</f>
        <v>0</v>
      </c>
      <c r="R915" s="31">
        <f>OTEs!N915/OTEs!$T915</f>
        <v>0</v>
      </c>
      <c r="S915" s="31">
        <f>OTEs!O915/OTEs!$T915</f>
        <v>0.10586750788643534</v>
      </c>
      <c r="T915" s="31">
        <f>OTEs!P915/OTEs!$T915</f>
        <v>0</v>
      </c>
      <c r="U915" s="31">
        <f>OTEs!Q915/OTEs!$T915</f>
        <v>0</v>
      </c>
      <c r="V915" s="31">
        <f>OTEs!R915/OTEs!$T915</f>
        <v>3.7854889589905363E-2</v>
      </c>
      <c r="W915" s="31">
        <f>OTEs!S915/OTEs!$T915</f>
        <v>0.12529968454258675</v>
      </c>
      <c r="X915" s="31">
        <f>SUM('BASE '!AH915:AK915)/'BASE '!AA915</f>
        <v>0.11861198738170348</v>
      </c>
      <c r="Y915" s="31">
        <f>'BASE '!AH915/SUM('BASE '!$AH915:$AK915)</f>
        <v>0</v>
      </c>
      <c r="Z915" s="31">
        <f>'BASE '!AI915/SUM('BASE '!$AH915:$AK915)</f>
        <v>0.93617021276595747</v>
      </c>
      <c r="AA915" s="31">
        <f>'BASE '!AJ915/SUM('BASE '!$AH915:$AK915)</f>
        <v>6.3829787234042548E-2</v>
      </c>
      <c r="AB915" s="31">
        <f>'BASE '!AK915/SUM('BASE '!$AH915:$AK915)</f>
        <v>0</v>
      </c>
      <c r="AC915" s="31">
        <f>'BASE '!AB915/'BASE '!AA915</f>
        <v>0.567192429022082</v>
      </c>
      <c r="AD915" s="31">
        <f>'BASE '!AF915/'BASE '!AA915</f>
        <v>0.35432176656151415</v>
      </c>
      <c r="AE915" s="31">
        <f>'BASE '!AG915/'BASE '!AA915</f>
        <v>6.5362776025236588E-2</v>
      </c>
      <c r="AF915" s="31">
        <f>'BASE '!AA915/'BASE '!G915</f>
        <v>0.11643776504177636</v>
      </c>
      <c r="DV915" s="5"/>
      <c r="DW915" s="5"/>
      <c r="DX915" s="5"/>
      <c r="DY915" s="5"/>
      <c r="DZ915" s="5"/>
      <c r="EA915" s="5"/>
      <c r="EB915" s="5"/>
    </row>
    <row r="916" spans="1:132">
      <c r="A916" t="s">
        <v>2057</v>
      </c>
      <c r="B916" t="s">
        <v>2056</v>
      </c>
      <c r="C916" t="s">
        <v>2058</v>
      </c>
      <c r="D916" s="31">
        <f>'BASE '!Z916/'BASE '!AA916</f>
        <v>1414.0727935970449</v>
      </c>
      <c r="E916" s="31">
        <f>'BASE '!AA916/'BASE '!CV916</f>
        <v>2.5781746031746033</v>
      </c>
      <c r="F916" s="31">
        <f>'BASE '!Z916/'BASE '!CV916</f>
        <v>3645.7265634920641</v>
      </c>
      <c r="G916" s="31">
        <f>SUM(OTEs!D916:K916,OTEs!M916,OTEs!N916,OTEs!O916,OTEs!Q916)/'BASE '!AA916</f>
        <v>0.5912472423169669</v>
      </c>
      <c r="H916" s="31">
        <f>OTEs!D916/OTEs!$T916</f>
        <v>0</v>
      </c>
      <c r="I916" s="31">
        <f>OTEs!E916/OTEs!$T916</f>
        <v>0</v>
      </c>
      <c r="J916" s="31">
        <f>OTEs!F916/OTEs!$T916</f>
        <v>0</v>
      </c>
      <c r="K916" s="31">
        <f>OTEs!G916/OTEs!$T916</f>
        <v>0</v>
      </c>
      <c r="L916" s="31">
        <f>OTEs!H916/OTEs!$T916</f>
        <v>0.3480399772150588</v>
      </c>
      <c r="M916" s="31">
        <f>OTEs!I916/OTEs!$T916</f>
        <v>0</v>
      </c>
      <c r="N916" s="31">
        <f>OTEs!J916/OTEs!$T916</f>
        <v>0</v>
      </c>
      <c r="O916" s="31">
        <f>OTEs!K916/OTEs!$T916</f>
        <v>0.24043291388327895</v>
      </c>
      <c r="P916" s="31">
        <f>OTEs!L916/OTEs!$T916</f>
        <v>0.22981720263062502</v>
      </c>
      <c r="Q916" s="31">
        <f>OTEs!M916/OTEs!$T916</f>
        <v>0</v>
      </c>
      <c r="R916" s="31">
        <f>OTEs!N916/OTEs!$T916</f>
        <v>0</v>
      </c>
      <c r="S916" s="31">
        <f>OTEs!O916/OTEs!$T916</f>
        <v>8.2854331728030653E-3</v>
      </c>
      <c r="T916" s="31">
        <f>OTEs!P916/OTEs!$T916</f>
        <v>3.5264874941743046E-2</v>
      </c>
      <c r="U916" s="31">
        <f>OTEs!Q916/OTEs!$T916</f>
        <v>0</v>
      </c>
      <c r="V916" s="31">
        <f>OTEs!R916/OTEs!$T916</f>
        <v>0</v>
      </c>
      <c r="W916" s="31">
        <f>OTEs!S916/OTEs!$T916</f>
        <v>0.13815959815649112</v>
      </c>
      <c r="X916" s="31">
        <f>SUM('BASE '!AH916:AK916)/'BASE '!AA916</f>
        <v>6.6697450105176748E-2</v>
      </c>
      <c r="Y916" s="31">
        <f>'BASE '!AH916/SUM('BASE '!$AH916:$AK916)</f>
        <v>3.0769230769230771E-2</v>
      </c>
      <c r="Z916" s="31">
        <f>'BASE '!AI916/SUM('BASE '!$AH916:$AK916)</f>
        <v>0.68461538461538463</v>
      </c>
      <c r="AA916" s="31">
        <f>'BASE '!AJ916/SUM('BASE '!$AH916:$AK916)</f>
        <v>0.2846153846153846</v>
      </c>
      <c r="AB916" s="31">
        <f>'BASE '!AK916/SUM('BASE '!$AH916:$AK916)</f>
        <v>0</v>
      </c>
      <c r="AC916" s="31">
        <f>'BASE '!AB916/'BASE '!AA916</f>
        <v>9.5428659381252889E-2</v>
      </c>
      <c r="AD916" s="31">
        <f>'BASE '!AF916/'BASE '!AA916</f>
        <v>0.85788312554512347</v>
      </c>
      <c r="AE916" s="31">
        <f>'BASE '!AG916/'BASE '!AA916</f>
        <v>5.1305730850135969E-4</v>
      </c>
      <c r="AF916" s="31">
        <f>'BASE '!AA916/'BASE '!G916</f>
        <v>0.17412836787732636</v>
      </c>
      <c r="DV916" s="5"/>
      <c r="DW916" s="5"/>
      <c r="DX916" s="5"/>
      <c r="DY916" s="5"/>
      <c r="DZ916" s="5"/>
      <c r="EA916" s="5"/>
      <c r="EB916" s="5"/>
    </row>
    <row r="917" spans="1:132">
      <c r="A917" t="s">
        <v>2059</v>
      </c>
      <c r="B917" t="s">
        <v>2056</v>
      </c>
      <c r="C917" t="s">
        <v>2060</v>
      </c>
      <c r="D917" s="31">
        <f>'BASE '!Z917/'BASE '!AA917</f>
        <v>1296.714059846674</v>
      </c>
      <c r="E917" s="31">
        <f>'BASE '!AA917/'BASE '!CV917</f>
        <v>3.4316831683168325</v>
      </c>
      <c r="F917" s="31">
        <f>'BASE '!Z917/'BASE '!CV917</f>
        <v>4449.9118132956164</v>
      </c>
      <c r="G917" s="31">
        <f>SUM(OTEs!D917:K917,OTEs!M917,OTEs!N917,OTEs!O917,OTEs!Q917)/'BASE '!AA917</f>
        <v>0.28946500700684197</v>
      </c>
      <c r="H917" s="31">
        <f>OTEs!D917/OTEs!$T917</f>
        <v>0</v>
      </c>
      <c r="I917" s="31">
        <f>OTEs!E917/OTEs!$T917</f>
        <v>0</v>
      </c>
      <c r="J917" s="31">
        <f>OTEs!F917/OTEs!$T917</f>
        <v>0</v>
      </c>
      <c r="K917" s="31">
        <f>OTEs!G917/OTEs!$T917</f>
        <v>0</v>
      </c>
      <c r="L917" s="31">
        <f>OTEs!H917/OTEs!$T917</f>
        <v>7.140688039564444E-2</v>
      </c>
      <c r="M917" s="31">
        <f>OTEs!I917/OTEs!$T917</f>
        <v>0</v>
      </c>
      <c r="N917" s="31">
        <f>OTEs!J917/OTEs!$T917</f>
        <v>0</v>
      </c>
      <c r="O917" s="31">
        <f>OTEs!K917/OTEs!$T917</f>
        <v>0.17873411131838099</v>
      </c>
      <c r="P917" s="31">
        <f>OTEs!L917/OTEs!$T917</f>
        <v>0.16667389701097565</v>
      </c>
      <c r="Q917" s="31">
        <f>OTEs!M917/OTEs!$T917</f>
        <v>0</v>
      </c>
      <c r="R917" s="31">
        <f>OTEs!N917/OTEs!$T917</f>
        <v>1.6311656761094962E-2</v>
      </c>
      <c r="S917" s="31">
        <f>OTEs!O917/OTEs!$T917</f>
        <v>1.1366101253741703E-2</v>
      </c>
      <c r="T917" s="31">
        <f>OTEs!P917/OTEs!$T917</f>
        <v>4.6765866990586095E-2</v>
      </c>
      <c r="U917" s="31">
        <f>OTEs!Q917/OTEs!$T917</f>
        <v>2.6853498763611122E-2</v>
      </c>
      <c r="V917" s="31">
        <f>OTEs!R917/OTEs!$T917</f>
        <v>0.10867207496420979</v>
      </c>
      <c r="W917" s="31">
        <f>OTEs!S917/OTEs!$T917</f>
        <v>0.37321591254175523</v>
      </c>
      <c r="X917" s="31">
        <f>SUM('BASE '!AH917:AK917)/'BASE '!AA917</f>
        <v>0.39650482235594753</v>
      </c>
      <c r="Y917" s="31">
        <f>'BASE '!AH917/SUM('BASE '!$AH917:$AK917)</f>
        <v>0.61954261954261958</v>
      </c>
      <c r="Z917" s="31">
        <f>'BASE '!AI917/SUM('BASE '!$AH917:$AK917)</f>
        <v>0.27442827442827444</v>
      </c>
      <c r="AA917" s="31">
        <f>'BASE '!AJ917/SUM('BASE '!$AH917:$AK917)</f>
        <v>8.9397089397089402E-2</v>
      </c>
      <c r="AB917" s="31">
        <f>'BASE '!AK917/SUM('BASE '!$AH917:$AK917)</f>
        <v>1.6632016632016636E-2</v>
      </c>
      <c r="AC917" s="31">
        <f>'BASE '!AB917/'BASE '!AA917</f>
        <v>0.19948891270299232</v>
      </c>
      <c r="AD917" s="31">
        <f>'BASE '!AF917/'BASE '!AA917</f>
        <v>0.7361717912785426</v>
      </c>
      <c r="AE917" s="31">
        <f>'BASE '!AG917/'BASE '!AA917</f>
        <v>2.2504327755337564E-2</v>
      </c>
      <c r="AF917" s="31">
        <f>'BASE '!AA917/'BASE '!G917</f>
        <v>0.12370735309492056</v>
      </c>
      <c r="DV917" s="5"/>
      <c r="DW917" s="5"/>
      <c r="DX917" s="5"/>
      <c r="DY917" s="5"/>
      <c r="DZ917" s="5"/>
      <c r="EA917" s="5"/>
      <c r="EB917" s="5"/>
    </row>
    <row r="918" spans="1:132">
      <c r="A918" t="s">
        <v>2061</v>
      </c>
      <c r="B918" t="s">
        <v>2056</v>
      </c>
      <c r="C918" t="s">
        <v>2062</v>
      </c>
      <c r="D918" s="31">
        <f>'BASE '!Z918/'BASE '!AA918</f>
        <v>2610.6702660032533</v>
      </c>
      <c r="E918" s="31">
        <f>'BASE '!AA918/'BASE '!CV918</f>
        <v>1.1930365296803653</v>
      </c>
      <c r="F918" s="31">
        <f>'BASE '!Z918/'BASE '!CV918</f>
        <v>3114.6249942922377</v>
      </c>
      <c r="G918" s="31">
        <f>SUM(OTEs!D918:K918,OTEs!M918,OTEs!N918,OTEs!O918,OTEs!Q918)/'BASE '!AA918</f>
        <v>0.17213663764233089</v>
      </c>
      <c r="H918" s="31">
        <f>OTEs!D918/OTEs!$T918</f>
        <v>2.2073314938904222E-2</v>
      </c>
      <c r="I918" s="31">
        <f>OTEs!E918/OTEs!$T918</f>
        <v>0</v>
      </c>
      <c r="J918" s="31">
        <f>OTEs!F918/OTEs!$T918</f>
        <v>0</v>
      </c>
      <c r="K918" s="31">
        <f>OTEs!G918/OTEs!$T918</f>
        <v>0</v>
      </c>
      <c r="L918" s="31">
        <f>OTEs!H918/OTEs!$T918</f>
        <v>1.1627906976744189E-2</v>
      </c>
      <c r="M918" s="31">
        <f>OTEs!I918/OTEs!$T918</f>
        <v>0</v>
      </c>
      <c r="N918" s="31">
        <f>OTEs!J918/OTEs!$T918</f>
        <v>0</v>
      </c>
      <c r="O918" s="31">
        <f>OTEs!K918/OTEs!$T918</f>
        <v>0</v>
      </c>
      <c r="P918" s="31">
        <f>OTEs!L918/OTEs!$T918</f>
        <v>1.3795821836815136E-2</v>
      </c>
      <c r="Q918" s="31">
        <f>OTEs!M918/OTEs!$T918</f>
        <v>9.1643673630271996E-2</v>
      </c>
      <c r="R918" s="31">
        <f>OTEs!N918/OTEs!$T918</f>
        <v>1.9708316909735912E-2</v>
      </c>
      <c r="S918" s="31">
        <f>OTEs!O918/OTEs!$T918</f>
        <v>3.2223098147418215E-2</v>
      </c>
      <c r="T918" s="31">
        <f>OTEs!P918/OTEs!$T918</f>
        <v>0.1619038234134805</v>
      </c>
      <c r="U918" s="31">
        <f>OTEs!Q918/OTEs!$T918</f>
        <v>0</v>
      </c>
      <c r="V918" s="31">
        <f>OTEs!R918/OTEs!$T918</f>
        <v>0.23689396925502568</v>
      </c>
      <c r="W918" s="31">
        <f>OTEs!S918/OTEs!$T918</f>
        <v>0.41013007489160425</v>
      </c>
      <c r="X918" s="31">
        <f>SUM('BASE '!AH918:AK918)/'BASE '!AA918</f>
        <v>0.84776576404171844</v>
      </c>
      <c r="Y918" s="31">
        <f>'BASE '!AH918/SUM('BASE '!$AH918:$AK918)</f>
        <v>0.57336343115124155</v>
      </c>
      <c r="Z918" s="31">
        <f>'BASE '!AI918/SUM('BASE '!$AH918:$AK918)</f>
        <v>0.29683972911963885</v>
      </c>
      <c r="AA918" s="31">
        <f>'BASE '!AJ918/SUM('BASE '!$AH918:$AK918)</f>
        <v>0.11173814898419866</v>
      </c>
      <c r="AB918" s="31">
        <f>'BASE '!AK918/SUM('BASE '!$AH918:$AK918)</f>
        <v>1.8058690744920995E-2</v>
      </c>
      <c r="AC918" s="31">
        <f>'BASE '!AB918/'BASE '!AA918</f>
        <v>0.42790163620706151</v>
      </c>
      <c r="AD918" s="31">
        <f>'BASE '!AF918/'BASE '!AA918</f>
        <v>0.44722993015022483</v>
      </c>
      <c r="AE918" s="31">
        <f>'BASE '!AG918/'BASE '!AA918</f>
        <v>8.7073007367716004E-2</v>
      </c>
      <c r="AF918" s="31">
        <f>'BASE '!AA918/'BASE '!G918</f>
        <v>4.5028485769825946E-2</v>
      </c>
      <c r="DV918" s="5"/>
      <c r="DW918" s="5"/>
      <c r="DX918" s="5"/>
      <c r="DY918" s="5"/>
      <c r="DZ918" s="5"/>
      <c r="EA918" s="5"/>
      <c r="EB918" s="5"/>
    </row>
    <row r="919" spans="1:132">
      <c r="A919" t="s">
        <v>2063</v>
      </c>
      <c r="B919" t="s">
        <v>2056</v>
      </c>
      <c r="C919" t="s">
        <v>2064</v>
      </c>
      <c r="D919" s="31">
        <f>'BASE '!Z919/'BASE '!AA919</f>
        <v>1131.0256484032241</v>
      </c>
      <c r="E919" s="31">
        <f>'BASE '!AA919/'BASE '!CV919</f>
        <v>1.0371428571428571</v>
      </c>
      <c r="F919" s="31">
        <f>'BASE '!Z919/'BASE '!CV919</f>
        <v>1173.0351724867726</v>
      </c>
      <c r="G919" s="31">
        <f>SUM(OTEs!D919:K919,OTEs!M919,OTEs!N919,OTEs!O919,OTEs!Q919)/'BASE '!AA919</f>
        <v>0.23859810223446584</v>
      </c>
      <c r="H919" s="31">
        <f>OTEs!D919/OTEs!$T919</f>
        <v>5.7278989072453261E-2</v>
      </c>
      <c r="I919" s="31">
        <f>OTEs!E919/OTEs!$T919</f>
        <v>0</v>
      </c>
      <c r="J919" s="31">
        <f>OTEs!F919/OTEs!$T919</f>
        <v>0</v>
      </c>
      <c r="K919" s="31">
        <f>OTEs!G919/OTEs!$T919</f>
        <v>8.2862913667201832E-3</v>
      </c>
      <c r="L919" s="31">
        <f>OTEs!H919/OTEs!$T919</f>
        <v>9.9642653684810178E-2</v>
      </c>
      <c r="M919" s="31">
        <f>OTEs!I919/OTEs!$T919</f>
        <v>1.2636594334248278E-2</v>
      </c>
      <c r="N919" s="31">
        <f>OTEs!J919/OTEs!$T919</f>
        <v>0</v>
      </c>
      <c r="O919" s="31">
        <f>OTEs!K919/OTEs!$T919</f>
        <v>3.4854213061266771E-2</v>
      </c>
      <c r="P919" s="31">
        <f>OTEs!L919/OTEs!$T919</f>
        <v>0.11559376456574655</v>
      </c>
      <c r="Q919" s="31">
        <f>OTEs!M919/OTEs!$T919</f>
        <v>0</v>
      </c>
      <c r="R919" s="31">
        <f>OTEs!N919/OTEs!$T919</f>
        <v>0</v>
      </c>
      <c r="S919" s="31">
        <f>OTEs!O919/OTEs!$T919</f>
        <v>2.9519912993940651E-2</v>
      </c>
      <c r="T919" s="31">
        <f>OTEs!P919/OTEs!$T919</f>
        <v>2.3356983789942512E-2</v>
      </c>
      <c r="U919" s="31">
        <f>OTEs!Q919/OTEs!$T919</f>
        <v>0</v>
      </c>
      <c r="V919" s="31">
        <f>OTEs!R919/OTEs!$T919</f>
        <v>0.30830182816303281</v>
      </c>
      <c r="W919" s="31">
        <f>OTEs!S919/OTEs!$T919</f>
        <v>0.31052876896783882</v>
      </c>
      <c r="X919" s="31">
        <f>SUM('BASE '!AH919:AK919)/'BASE '!AA919</f>
        <v>0.15865727986940109</v>
      </c>
      <c r="Y919" s="31">
        <f>'BASE '!AH919/SUM('BASE '!$AH919:$AK919)</f>
        <v>9.0032154340835988E-2</v>
      </c>
      <c r="Z919" s="31">
        <f>'BASE '!AI919/SUM('BASE '!$AH919:$AK919)</f>
        <v>0.55948553054662375</v>
      </c>
      <c r="AA919" s="31">
        <f>'BASE '!AJ919/SUM('BASE '!$AH919:$AK919)</f>
        <v>0.29903536977491957</v>
      </c>
      <c r="AB919" s="31">
        <f>'BASE '!AK919/SUM('BASE '!$AH919:$AK919)</f>
        <v>5.1446945337620571E-2</v>
      </c>
      <c r="AC919" s="31">
        <f>'BASE '!AB919/'BASE '!AA919</f>
        <v>0.38669523518008364</v>
      </c>
      <c r="AD919" s="31">
        <f>'BASE '!AF919/'BASE '!AA919</f>
        <v>0.544536271808999</v>
      </c>
      <c r="AE919" s="31">
        <f>'BASE '!AG919/'BASE '!AA919</f>
        <v>1.4998469543924088E-2</v>
      </c>
      <c r="AF919" s="31">
        <f>'BASE '!AA919/'BASE '!G919</f>
        <v>0.10870179119970981</v>
      </c>
      <c r="DV919" s="5"/>
      <c r="DW919" s="5"/>
      <c r="DX919" s="5"/>
      <c r="DY919" s="5"/>
      <c r="DZ919" s="5"/>
      <c r="EA919" s="5"/>
      <c r="EB919" s="5"/>
    </row>
    <row r="920" spans="1:132">
      <c r="A920" t="s">
        <v>2065</v>
      </c>
      <c r="B920" t="s">
        <v>2056</v>
      </c>
      <c r="C920" t="s">
        <v>2066</v>
      </c>
      <c r="D920" s="31">
        <f>'BASE '!Z920/'BASE '!AA920</f>
        <v>3446.3186925925925</v>
      </c>
      <c r="E920" s="31">
        <f>'BASE '!AA920/'BASE '!CV920</f>
        <v>1.8815331010452963</v>
      </c>
      <c r="F920" s="31">
        <f>'BASE '!Z920/'BASE '!CV920</f>
        <v>6484.3626968641111</v>
      </c>
      <c r="G920" s="31">
        <f>SUM(OTEs!D920:K920,OTEs!M920,OTEs!N920,OTEs!O920,OTEs!Q920)/'BASE '!AA920</f>
        <v>0.39555555555555555</v>
      </c>
      <c r="H920" s="31">
        <f>OTEs!D920/OTEs!$T920</f>
        <v>0</v>
      </c>
      <c r="I920" s="31">
        <f>OTEs!E920/OTEs!$T920</f>
        <v>0</v>
      </c>
      <c r="J920" s="31">
        <f>OTEs!F920/OTEs!$T920</f>
        <v>0</v>
      </c>
      <c r="K920" s="31">
        <f>OTEs!G920/OTEs!$T920</f>
        <v>4.5185185185185189E-2</v>
      </c>
      <c r="L920" s="31">
        <f>OTEs!H920/OTEs!$T920</f>
        <v>0.2705555555555556</v>
      </c>
      <c r="M920" s="31">
        <f>OTEs!I920/OTEs!$T920</f>
        <v>0</v>
      </c>
      <c r="N920" s="31">
        <f>OTEs!J920/OTEs!$T920</f>
        <v>0</v>
      </c>
      <c r="O920" s="31">
        <f>OTEs!K920/OTEs!$T920</f>
        <v>2.5185185185185189E-2</v>
      </c>
      <c r="P920" s="31">
        <f>OTEs!L920/OTEs!$T920</f>
        <v>0.17500000000000004</v>
      </c>
      <c r="Q920" s="31">
        <f>OTEs!M920/OTEs!$T920</f>
        <v>0</v>
      </c>
      <c r="R920" s="31">
        <f>OTEs!N920/OTEs!$T920</f>
        <v>0</v>
      </c>
      <c r="S920" s="31">
        <f>OTEs!O920/OTEs!$T920</f>
        <v>5.4629629629629639E-2</v>
      </c>
      <c r="T920" s="31">
        <f>OTEs!P920/OTEs!$T920</f>
        <v>2.1296296296296303E-2</v>
      </c>
      <c r="U920" s="31">
        <f>OTEs!Q920/OTEs!$T920</f>
        <v>0</v>
      </c>
      <c r="V920" s="31">
        <f>OTEs!R920/OTEs!$T920</f>
        <v>5.2777777777777778E-2</v>
      </c>
      <c r="W920" s="31">
        <f>OTEs!S920/OTEs!$T920</f>
        <v>0.35537037037037039</v>
      </c>
      <c r="X920" s="31">
        <f>SUM('BASE '!AH920:AK920)/'BASE '!AA920</f>
        <v>0.29259259259259257</v>
      </c>
      <c r="Y920" s="31">
        <f>'BASE '!AH920/SUM('BASE '!$AH920:$AK920)</f>
        <v>0.17088607594936711</v>
      </c>
      <c r="Z920" s="31">
        <f>'BASE '!AI920/SUM('BASE '!$AH920:$AK920)</f>
        <v>0.74050632911392411</v>
      </c>
      <c r="AA920" s="31">
        <f>'BASE '!AJ920/SUM('BASE '!$AH920:$AK920)</f>
        <v>3.7974683544303799E-2</v>
      </c>
      <c r="AB920" s="31">
        <f>'BASE '!AK920/SUM('BASE '!$AH920:$AK920)</f>
        <v>5.0632911392405069E-2</v>
      </c>
      <c r="AC920" s="31">
        <f>'BASE '!AB920/'BASE '!AA920</f>
        <v>0.19370370370370371</v>
      </c>
      <c r="AD920" s="31">
        <f>'BASE '!AF920/'BASE '!AA920</f>
        <v>0.71925925925925938</v>
      </c>
      <c r="AE920" s="31">
        <f>'BASE '!AG920/'BASE '!AA920</f>
        <v>3.1481481481481478E-2</v>
      </c>
      <c r="AF920" s="31">
        <f>'BASE '!AA920/'BASE '!G920</f>
        <v>2.7291709233208623E-2</v>
      </c>
      <c r="DV920" s="5"/>
      <c r="DW920" s="5"/>
      <c r="DX920" s="5"/>
      <c r="DY920" s="5"/>
      <c r="DZ920" s="5"/>
      <c r="EA920" s="5"/>
      <c r="EB920" s="5"/>
    </row>
    <row r="921" spans="1:132">
      <c r="A921" t="s">
        <v>2067</v>
      </c>
      <c r="B921" t="s">
        <v>2056</v>
      </c>
      <c r="C921" t="s">
        <v>2068</v>
      </c>
      <c r="D921" s="31">
        <f>'BASE '!Z921/'BASE '!AA921</f>
        <v>2132.6562541059275</v>
      </c>
      <c r="E921" s="31">
        <f>'BASE '!AA921/'BASE '!CV921</f>
        <v>3.2459233449477352</v>
      </c>
      <c r="F921" s="31">
        <f>'BASE '!Z921/'BASE '!CV921</f>
        <v>6922.43872195122</v>
      </c>
      <c r="G921" s="31">
        <f>SUM(OTEs!D921:K921,OTEs!M921,OTEs!N921,OTEs!O921,OTEs!Q921)/'BASE '!AA921</f>
        <v>0.62968290431310248</v>
      </c>
      <c r="H921" s="31">
        <f>OTEs!D921/OTEs!$T921</f>
        <v>5.3936333889526941E-2</v>
      </c>
      <c r="I921" s="31">
        <f>OTEs!E921/OTEs!$T921</f>
        <v>0</v>
      </c>
      <c r="J921" s="31">
        <f>OTEs!F921/OTEs!$T921</f>
        <v>2.3403471514941384E-3</v>
      </c>
      <c r="K921" s="31">
        <f>OTEs!G921/OTEs!$T921</f>
        <v>0</v>
      </c>
      <c r="L921" s="31">
        <f>OTEs!H921/OTEs!$T921</f>
        <v>1.3088608143541292E-2</v>
      </c>
      <c r="M921" s="31">
        <f>OTEs!I921/OTEs!$T921</f>
        <v>2.8690922486835541E-2</v>
      </c>
      <c r="N921" s="31">
        <f>OTEs!J921/OTEs!$T921</f>
        <v>0</v>
      </c>
      <c r="O921" s="31">
        <f>OTEs!K921/OTEs!$T921</f>
        <v>0.42481634775825078</v>
      </c>
      <c r="P921" s="31">
        <f>OTEs!L921/OTEs!$T921</f>
        <v>7.109887966715063E-2</v>
      </c>
      <c r="Q921" s="31">
        <f>OTEs!M921/OTEs!$T921</f>
        <v>0</v>
      </c>
      <c r="R921" s="31">
        <f>OTEs!N921/OTEs!$T921</f>
        <v>4.8952261252085724E-2</v>
      </c>
      <c r="S921" s="31">
        <f>OTEs!O921/OTEs!$T921</f>
        <v>2.5852168071597285E-2</v>
      </c>
      <c r="T921" s="31">
        <f>OTEs!P921/OTEs!$T921</f>
        <v>3.6145361561965024E-2</v>
      </c>
      <c r="U921" s="31">
        <f>OTEs!Q921/OTEs!$T921</f>
        <v>3.7900621925585631E-2</v>
      </c>
      <c r="V921" s="31">
        <f>OTEs!R921/OTEs!$T921</f>
        <v>5.8682037835612273E-2</v>
      </c>
      <c r="W921" s="31">
        <f>OTEs!S921/OTEs!$T921</f>
        <v>0.19849611025635466</v>
      </c>
      <c r="X921" s="31">
        <f>SUM('BASE '!AH921:AK921)/'BASE '!AA921</f>
        <v>0.22971725455677452</v>
      </c>
      <c r="Y921" s="31">
        <f>'BASE '!AH921/SUM('BASE '!$AH921:$AK921)</f>
        <v>0.3383177570093458</v>
      </c>
      <c r="Z921" s="31">
        <f>'BASE '!AI921/SUM('BASE '!$AH921:$AK921)</f>
        <v>0.34672897196261682</v>
      </c>
      <c r="AA921" s="31">
        <f>'BASE '!AJ921/SUM('BASE '!$AH921:$AK921)</f>
        <v>0.31495327102803738</v>
      </c>
      <c r="AB921" s="31">
        <f>'BASE '!AK921/SUM('BASE '!$AH921:$AK921)</f>
        <v>0</v>
      </c>
      <c r="AC921" s="31">
        <f>'BASE '!AB921/'BASE '!AA921</f>
        <v>0.20972970652010561</v>
      </c>
      <c r="AD921" s="31">
        <f>'BASE '!AF921/'BASE '!AA921</f>
        <v>0.73219691277184995</v>
      </c>
      <c r="AE921" s="31">
        <f>'BASE '!AG921/'BASE '!AA921</f>
        <v>3.5831597930397821E-2</v>
      </c>
      <c r="AF921" s="31">
        <f>'BASE '!AA921/'BASE '!G921</f>
        <v>6.483843651186931E-2</v>
      </c>
      <c r="DV921" s="5"/>
      <c r="DW921" s="5"/>
      <c r="DX921" s="5"/>
      <c r="DY921" s="5"/>
      <c r="DZ921" s="5"/>
      <c r="EA921" s="5"/>
      <c r="EB921" s="5"/>
    </row>
    <row r="922" spans="1:132">
      <c r="A922" t="s">
        <v>2069</v>
      </c>
      <c r="B922" t="s">
        <v>2056</v>
      </c>
      <c r="C922" t="s">
        <v>2070</v>
      </c>
      <c r="D922" s="31">
        <f>'BASE '!Z922/'BASE '!AA922</f>
        <v>1890.3671441965125</v>
      </c>
      <c r="E922" s="31">
        <f>'BASE '!AA922/'BASE '!CV922</f>
        <v>2.2407563025210084</v>
      </c>
      <c r="F922" s="31">
        <f>'BASE '!Z922/'BASE '!CV922</f>
        <v>4235.8520924369759</v>
      </c>
      <c r="G922" s="31">
        <f>SUM(OTEs!D922:K922,OTEs!M922,OTEs!N922,OTEs!O922,OTEs!Q922)/'BASE '!AA922</f>
        <v>0.30864429026814177</v>
      </c>
      <c r="H922" s="31">
        <f>OTEs!D922/OTEs!$T922</f>
        <v>0</v>
      </c>
      <c r="I922" s="31">
        <f>OTEs!E922/OTEs!$T922</f>
        <v>0</v>
      </c>
      <c r="J922" s="31">
        <f>OTEs!F922/OTEs!$T922</f>
        <v>0</v>
      </c>
      <c r="K922" s="31">
        <f>OTEs!G922/OTEs!$T922</f>
        <v>0</v>
      </c>
      <c r="L922" s="31">
        <f>OTEs!H922/OTEs!$T922</f>
        <v>0.17574931880108993</v>
      </c>
      <c r="M922" s="31">
        <f>OTEs!I922/OTEs!$T922</f>
        <v>0</v>
      </c>
      <c r="N922" s="31">
        <f>OTEs!J922/OTEs!$T922</f>
        <v>0</v>
      </c>
      <c r="O922" s="31">
        <f>OTEs!K922/OTEs!$T922</f>
        <v>7.2012456208641509E-2</v>
      </c>
      <c r="P922" s="31">
        <f>OTEs!L922/OTEs!$T922</f>
        <v>0.19988322304398601</v>
      </c>
      <c r="Q922" s="31">
        <f>OTEs!M922/OTEs!$T922</f>
        <v>0</v>
      </c>
      <c r="R922" s="31">
        <f>OTEs!N922/OTEs!$T922</f>
        <v>0</v>
      </c>
      <c r="S922" s="31">
        <f>OTEs!O922/OTEs!$T922</f>
        <v>1.9268197742312185E-2</v>
      </c>
      <c r="T922" s="31">
        <f>OTEs!P922/OTEs!$T922</f>
        <v>2.1409108602569095E-2</v>
      </c>
      <c r="U922" s="31">
        <f>OTEs!Q922/OTEs!$T922</f>
        <v>5.3328143246399388E-2</v>
      </c>
      <c r="V922" s="31">
        <f>OTEs!R922/OTEs!$T922</f>
        <v>0</v>
      </c>
      <c r="W922" s="31">
        <f>OTEs!S922/OTEs!$T922</f>
        <v>0.45834955235500202</v>
      </c>
      <c r="X922" s="31">
        <f>SUM('BASE '!AH922:AK922)/'BASE '!AA922</f>
        <v>0.25876617288580539</v>
      </c>
      <c r="Y922" s="31">
        <f>'BASE '!AH922/SUM('BASE '!$AH922:$AK922)</f>
        <v>0</v>
      </c>
      <c r="Z922" s="31">
        <f>'BASE '!AI922/SUM('BASE '!$AH922:$AK922)</f>
        <v>0.2318840579710145</v>
      </c>
      <c r="AA922" s="31">
        <f>'BASE '!AJ922/SUM('BASE '!$AH922:$AK922)</f>
        <v>0.76811594202898548</v>
      </c>
      <c r="AB922" s="31">
        <f>'BASE '!AK922/SUM('BASE '!$AH922:$AK922)</f>
        <v>0</v>
      </c>
      <c r="AC922" s="31">
        <f>'BASE '!AB922/'BASE '!AA922</f>
        <v>0.14475904744046503</v>
      </c>
      <c r="AD922" s="31">
        <f>'BASE '!AF922/'BASE '!AA922</f>
        <v>0.8151134445902869</v>
      </c>
      <c r="AE922" s="31">
        <f>'BASE '!AG922/'BASE '!AA922</f>
        <v>0</v>
      </c>
      <c r="AF922" s="31">
        <f>'BASE '!AA922/'BASE '!G922</f>
        <v>4.1038979504274174E-2</v>
      </c>
      <c r="DV922" s="5"/>
      <c r="DW922" s="5"/>
      <c r="DX922" s="5"/>
      <c r="DY922" s="5"/>
      <c r="DZ922" s="5"/>
      <c r="EA922" s="5"/>
      <c r="EB922" s="5"/>
    </row>
    <row r="923" spans="1:132">
      <c r="A923" t="s">
        <v>2071</v>
      </c>
      <c r="B923" t="s">
        <v>2056</v>
      </c>
      <c r="C923" t="s">
        <v>2072</v>
      </c>
      <c r="D923" s="31">
        <f>'BASE '!Z923/'BASE '!AA923</f>
        <v>2841.2777256162913</v>
      </c>
      <c r="E923" s="31">
        <f>'BASE '!AA923/'BASE '!CV923</f>
        <v>1.6294910179640718</v>
      </c>
      <c r="F923" s="31">
        <f>'BASE '!Z923/'BASE '!CV923</f>
        <v>4629.8365334331338</v>
      </c>
      <c r="G923" s="31">
        <f>SUM(OTEs!D923:K923,OTEs!M923,OTEs!N923,OTEs!O923,OTEs!Q923)/'BASE '!AA923</f>
        <v>0.25983769713673249</v>
      </c>
      <c r="H923" s="31">
        <f>OTEs!D923/OTEs!$T923</f>
        <v>1.3526119402985072E-2</v>
      </c>
      <c r="I923" s="31">
        <f>OTEs!E923/OTEs!$T923</f>
        <v>0</v>
      </c>
      <c r="J923" s="31">
        <f>OTEs!F923/OTEs!$T923</f>
        <v>0</v>
      </c>
      <c r="K923" s="31">
        <f>OTEs!G923/OTEs!$T923</f>
        <v>8.8619402985074622E-3</v>
      </c>
      <c r="L923" s="31">
        <f>OTEs!H923/OTEs!$T923</f>
        <v>7.8731343283582084E-2</v>
      </c>
      <c r="M923" s="31">
        <f>OTEs!I923/OTEs!$T923</f>
        <v>0</v>
      </c>
      <c r="N923" s="31">
        <f>OTEs!J923/OTEs!$T923</f>
        <v>0</v>
      </c>
      <c r="O923" s="31">
        <f>OTEs!K923/OTEs!$T923</f>
        <v>9.6050995024875616E-2</v>
      </c>
      <c r="P923" s="31">
        <f>OTEs!L923/OTEs!$T923</f>
        <v>0.12714552238805971</v>
      </c>
      <c r="Q923" s="31">
        <f>OTEs!M923/OTEs!$T923</f>
        <v>0</v>
      </c>
      <c r="R923" s="31">
        <f>OTEs!N923/OTEs!$T923</f>
        <v>3.1529850746268656E-2</v>
      </c>
      <c r="S923" s="31">
        <f>OTEs!O923/OTEs!$T923</f>
        <v>2.3320895522388058E-2</v>
      </c>
      <c r="T923" s="31">
        <f>OTEs!P923/OTEs!$T923</f>
        <v>0.2028606965174129</v>
      </c>
      <c r="U923" s="31">
        <f>OTEs!Q923/OTEs!$T923</f>
        <v>1.1815920398009949E-2</v>
      </c>
      <c r="V923" s="31">
        <f>OTEs!R923/OTEs!$T923</f>
        <v>9.1542288557213913E-2</v>
      </c>
      <c r="W923" s="31">
        <f>OTEs!S923/OTEs!$T923</f>
        <v>0.31461442786069654</v>
      </c>
      <c r="X923" s="31">
        <f>SUM('BASE '!AH923:AK923)/'BASE '!AA923</f>
        <v>0.29030776297657324</v>
      </c>
      <c r="Y923" s="31">
        <f>'BASE '!AH923/SUM('BASE '!$AH923:$AK923)</f>
        <v>0.23523206751054854</v>
      </c>
      <c r="Z923" s="31">
        <f>'BASE '!AI923/SUM('BASE '!$AH923:$AK923)</f>
        <v>0.38502109704641352</v>
      </c>
      <c r="AA923" s="31">
        <f>'BASE '!AJ923/SUM('BASE '!$AH923:$AK923)</f>
        <v>0.26160337552742619</v>
      </c>
      <c r="AB923" s="31">
        <f>'BASE '!AK923/SUM('BASE '!$AH923:$AK923)</f>
        <v>0.11814345991561181</v>
      </c>
      <c r="AC923" s="31">
        <f>'BASE '!AB923/'BASE '!AA923</f>
        <v>0.27224008574490888</v>
      </c>
      <c r="AD923" s="31">
        <f>'BASE '!AF923/'BASE '!AA923</f>
        <v>0.65999081304547547</v>
      </c>
      <c r="AE923" s="31">
        <f>'BASE '!AG923/'BASE '!AA923</f>
        <v>4.7557801255550446E-2</v>
      </c>
      <c r="AF923" s="31">
        <f>'BASE '!AA923/'BASE '!G923</f>
        <v>0.10433200260406789</v>
      </c>
      <c r="DV923" s="5"/>
      <c r="DW923" s="5"/>
      <c r="DX923" s="5"/>
      <c r="DY923" s="5"/>
      <c r="DZ923" s="5"/>
      <c r="EA923" s="5"/>
      <c r="EB923" s="5"/>
    </row>
    <row r="924" spans="1:132">
      <c r="A924" t="s">
        <v>2073</v>
      </c>
      <c r="B924" t="s">
        <v>2056</v>
      </c>
      <c r="C924" t="s">
        <v>2074</v>
      </c>
      <c r="D924" s="31">
        <f>'BASE '!Z924/'BASE '!AA924</f>
        <v>1056.7020274636511</v>
      </c>
      <c r="E924" s="31">
        <f>'BASE '!AA924/'BASE '!CV924</f>
        <v>1.5871794871794871</v>
      </c>
      <c r="F924" s="31">
        <f>'BASE '!Z924/'BASE '!CV924</f>
        <v>1677.1757820512819</v>
      </c>
      <c r="G924" s="31">
        <f>SUM(OTEs!D924:K924,OTEs!M924,OTEs!N924,OTEs!O924,OTEs!Q924)/'BASE '!AA924</f>
        <v>0.26147011308562196</v>
      </c>
      <c r="H924" s="31">
        <f>OTEs!D924/OTEs!$T924</f>
        <v>0</v>
      </c>
      <c r="I924" s="31">
        <f>OTEs!E924/OTEs!$T924</f>
        <v>0</v>
      </c>
      <c r="J924" s="31">
        <f>OTEs!F924/OTEs!$T924</f>
        <v>0</v>
      </c>
      <c r="K924" s="31">
        <f>OTEs!G924/OTEs!$T924</f>
        <v>0</v>
      </c>
      <c r="L924" s="31">
        <f>OTEs!H924/OTEs!$T924</f>
        <v>5.9282751890705053E-2</v>
      </c>
      <c r="M924" s="31">
        <f>OTEs!I924/OTEs!$T924</f>
        <v>0</v>
      </c>
      <c r="N924" s="31">
        <f>OTEs!J924/OTEs!$T924</f>
        <v>0</v>
      </c>
      <c r="O924" s="31">
        <f>OTEs!K924/OTEs!$T924</f>
        <v>2.8218264617386357E-2</v>
      </c>
      <c r="P924" s="31">
        <f>OTEs!L924/OTEs!$T924</f>
        <v>0.21598763926160852</v>
      </c>
      <c r="Q924" s="31">
        <f>OTEs!M924/OTEs!$T924</f>
        <v>0</v>
      </c>
      <c r="R924" s="31">
        <f>OTEs!N924/OTEs!$T924</f>
        <v>2.0736765064649918E-2</v>
      </c>
      <c r="S924" s="31">
        <f>OTEs!O924/OTEs!$T924</f>
        <v>0.11523135724160365</v>
      </c>
      <c r="T924" s="31">
        <f>OTEs!P924/OTEs!$T924</f>
        <v>8.4492152557534367E-2</v>
      </c>
      <c r="U924" s="31">
        <f>OTEs!Q924/OTEs!$T924</f>
        <v>3.9765796535740423E-2</v>
      </c>
      <c r="V924" s="31">
        <f>OTEs!R924/OTEs!$T924</f>
        <v>9.0997804342522581E-2</v>
      </c>
      <c r="W924" s="31">
        <f>OTEs!S924/OTEs!$T924</f>
        <v>0.34528746848824915</v>
      </c>
      <c r="X924" s="31">
        <f>SUM('BASE '!AH924:AK924)/'BASE '!AA924</f>
        <v>0.26090468497576741</v>
      </c>
      <c r="Y924" s="31">
        <f>'BASE '!AH924/SUM('BASE '!$AH924:$AK924)</f>
        <v>0.41176470588235292</v>
      </c>
      <c r="Z924" s="31">
        <f>'BASE '!AI924/SUM('BASE '!$AH924:$AK924)</f>
        <v>0.41176470588235292</v>
      </c>
      <c r="AA924" s="31">
        <f>'BASE '!AJ924/SUM('BASE '!$AH924:$AK924)</f>
        <v>0.1764705882352941</v>
      </c>
      <c r="AB924" s="31">
        <f>'BASE '!AK924/SUM('BASE '!$AH924:$AK924)</f>
        <v>0</v>
      </c>
      <c r="AC924" s="31">
        <f>'BASE '!AB924/'BASE '!AA924</f>
        <v>0.25395799676898223</v>
      </c>
      <c r="AD924" s="31">
        <f>'BASE '!AF924/'BASE '!AA924</f>
        <v>0.6731825525040388</v>
      </c>
      <c r="AE924" s="31">
        <f>'BASE '!AG924/'BASE '!AA924</f>
        <v>2.592891760904685E-2</v>
      </c>
      <c r="AF924" s="31">
        <f>'BASE '!AA924/'BASE '!G924</f>
        <v>0.13875718400871329</v>
      </c>
      <c r="DV924" s="5"/>
      <c r="DW924" s="5"/>
      <c r="DX924" s="5"/>
      <c r="DY924" s="5"/>
      <c r="DZ924" s="5"/>
      <c r="EA924" s="5"/>
      <c r="EB924" s="5"/>
    </row>
    <row r="925" spans="1:132">
      <c r="A925" t="s">
        <v>2075</v>
      </c>
      <c r="B925" t="s">
        <v>2056</v>
      </c>
      <c r="C925" t="s">
        <v>1707</v>
      </c>
      <c r="D925" s="31">
        <f>'BASE '!Z925/'BASE '!AA925</f>
        <v>3340.7304592308483</v>
      </c>
      <c r="E925" s="31">
        <f>'BASE '!AA925/'BASE '!CV925</f>
        <v>3.4273474178403753</v>
      </c>
      <c r="F925" s="31">
        <f>'BASE '!Z925/'BASE '!CV925</f>
        <v>11449.84391314554</v>
      </c>
      <c r="G925" s="31">
        <f>SUM(OTEs!D925:K925,OTEs!M925,OTEs!N925,OTEs!O925,OTEs!Q925)/'BASE '!AA925</f>
        <v>0.32652991335913151</v>
      </c>
      <c r="H925" s="31">
        <f>OTEs!D925/OTEs!$T925</f>
        <v>0.10192951572261919</v>
      </c>
      <c r="I925" s="31">
        <f>OTEs!E925/OTEs!$T925</f>
        <v>0</v>
      </c>
      <c r="J925" s="31">
        <f>OTEs!F925/OTEs!$T925</f>
        <v>0</v>
      </c>
      <c r="K925" s="31">
        <f>OTEs!G925/OTEs!$T925</f>
        <v>3.6588312450381421E-3</v>
      </c>
      <c r="L925" s="31">
        <f>OTEs!H925/OTEs!$T925</f>
        <v>8.2599841220530879E-2</v>
      </c>
      <c r="M925" s="31">
        <f>OTEs!I925/OTEs!$T925</f>
        <v>1.0113561837699771E-2</v>
      </c>
      <c r="N925" s="31">
        <f>OTEs!J925/OTEs!$T925</f>
        <v>0</v>
      </c>
      <c r="O925" s="31">
        <f>OTEs!K925/OTEs!$T925</f>
        <v>7.6007041524282906E-2</v>
      </c>
      <c r="P925" s="31">
        <f>OTEs!L925/OTEs!$T925</f>
        <v>0.10010010010010011</v>
      </c>
      <c r="Q925" s="31">
        <f>OTEs!M925/OTEs!$T925</f>
        <v>0</v>
      </c>
      <c r="R925" s="31">
        <f>OTEs!N925/OTEs!$T925</f>
        <v>2.8097062579821204E-2</v>
      </c>
      <c r="S925" s="31">
        <f>OTEs!O925/OTEs!$T925</f>
        <v>2.2712367539953749E-2</v>
      </c>
      <c r="T925" s="31">
        <f>OTEs!P925/OTEs!$T925</f>
        <v>8.1598840219529886E-2</v>
      </c>
      <c r="U925" s="31">
        <f>OTEs!Q925/OTEs!$T925</f>
        <v>4.004004004004004E-3</v>
      </c>
      <c r="V925" s="31">
        <f>OTEs!R925/OTEs!$T925</f>
        <v>0.20627524075799938</v>
      </c>
      <c r="W925" s="31">
        <f>OTEs!S925/OTEs!$T925</f>
        <v>0.28290359324842085</v>
      </c>
      <c r="X925" s="31">
        <f>SUM('BASE '!AH925:AK925)/'BASE '!AA925</f>
        <v>0.19314407040854764</v>
      </c>
      <c r="Y925" s="31">
        <f>'BASE '!AH925/SUM('BASE '!$AH925:$AK925)</f>
        <v>0.13829787234042554</v>
      </c>
      <c r="Z925" s="31">
        <f>'BASE '!AI925/SUM('BASE '!$AH925:$AK925)</f>
        <v>0.65957446808510645</v>
      </c>
      <c r="AA925" s="31">
        <f>'BASE '!AJ925/SUM('BASE '!$AH925:$AK925)</f>
        <v>0.17375886524822698</v>
      </c>
      <c r="AB925" s="31">
        <f>'BASE '!AK925/SUM('BASE '!$AH925:$AK925)</f>
        <v>2.8368794326241138E-2</v>
      </c>
      <c r="AC925" s="31">
        <f>'BASE '!AB925/'BASE '!AA925</f>
        <v>0.33741995137152836</v>
      </c>
      <c r="AD925" s="31">
        <f>'BASE '!AF925/'BASE '!AA925</f>
        <v>0.60487654532379032</v>
      </c>
      <c r="AE925" s="31">
        <f>'BASE '!AG925/'BASE '!AA925</f>
        <v>2.551282490325674E-2</v>
      </c>
      <c r="AF925" s="31">
        <f>'BASE '!AA925/'BASE '!G925</f>
        <v>0.13782695957965527</v>
      </c>
      <c r="DV925" s="5"/>
      <c r="DW925" s="5"/>
      <c r="DX925" s="5"/>
      <c r="DY925" s="5"/>
      <c r="DZ925" s="5"/>
      <c r="EA925" s="5"/>
      <c r="EB925" s="5"/>
    </row>
    <row r="926" spans="1:132">
      <c r="A926" t="s">
        <v>2076</v>
      </c>
      <c r="B926" t="s">
        <v>2056</v>
      </c>
      <c r="C926" t="s">
        <v>2077</v>
      </c>
      <c r="D926" s="31">
        <f>'BASE '!Z926/'BASE '!AA926</f>
        <v>2842.6706328485084</v>
      </c>
      <c r="E926" s="31">
        <f>'BASE '!AA926/'BASE '!CV926</f>
        <v>3.6196803196803198</v>
      </c>
      <c r="F926" s="31">
        <f>'BASE '!Z926/'BASE '!CV926</f>
        <v>10289.558945054945</v>
      </c>
      <c r="G926" s="31">
        <f>SUM(OTEs!D926:K926,OTEs!M926,OTEs!N926,OTEs!O926,OTEs!Q926)/'BASE '!AA926</f>
        <v>0.33824138216542932</v>
      </c>
      <c r="H926" s="31">
        <f>OTEs!D926/OTEs!$T926</f>
        <v>1.8695792743783296E-3</v>
      </c>
      <c r="I926" s="31">
        <f>OTEs!E926/OTEs!$T926</f>
        <v>0</v>
      </c>
      <c r="J926" s="31">
        <f>OTEs!F926/OTEs!$T926</f>
        <v>0</v>
      </c>
      <c r="K926" s="31">
        <f>OTEs!G926/OTEs!$T926</f>
        <v>1.5884395338703102E-3</v>
      </c>
      <c r="L926" s="31">
        <f>OTEs!H926/OTEs!$T926</f>
        <v>4.7062792561042469E-2</v>
      </c>
      <c r="M926" s="31">
        <f>OTEs!I926/OTEs!$T926</f>
        <v>1.1667299231082808E-3</v>
      </c>
      <c r="N926" s="31">
        <f>OTEs!J926/OTEs!$T926</f>
        <v>0</v>
      </c>
      <c r="O926" s="31">
        <f>OTEs!K926/OTEs!$T926</f>
        <v>0.19998875441037967</v>
      </c>
      <c r="P926" s="31">
        <f>OTEs!L926/OTEs!$T926</f>
        <v>0.21810821068612149</v>
      </c>
      <c r="Q926" s="31">
        <f>OTEs!M926/OTEs!$T926</f>
        <v>0</v>
      </c>
      <c r="R926" s="31">
        <f>OTEs!N926/OTEs!$T926</f>
        <v>0</v>
      </c>
      <c r="S926" s="31">
        <f>OTEs!O926/OTEs!$T926</f>
        <v>8.1853835448909867E-2</v>
      </c>
      <c r="T926" s="31">
        <f>OTEs!P926/OTEs!$T926</f>
        <v>6.1949141820942091E-2</v>
      </c>
      <c r="U926" s="31">
        <f>OTEs!Q926/OTEs!$T926</f>
        <v>1.1020677827914363E-2</v>
      </c>
      <c r="V926" s="31">
        <f>OTEs!R926/OTEs!$T926</f>
        <v>7.3096332532085057E-2</v>
      </c>
      <c r="W926" s="31">
        <f>OTEs!S926/OTEs!$T926</f>
        <v>0.30229550598124794</v>
      </c>
      <c r="X926" s="31">
        <f>SUM('BASE '!AH926:AK926)/'BASE '!AA926</f>
        <v>0.7242016945878067</v>
      </c>
      <c r="Y926" s="31">
        <f>'BASE '!AH926/SUM('BASE '!$AH926:$AK926)</f>
        <v>0.74561737804878059</v>
      </c>
      <c r="Z926" s="31">
        <f>'BASE '!AI926/SUM('BASE '!$AH926:$AK926)</f>
        <v>0.17054115853658539</v>
      </c>
      <c r="AA926" s="31">
        <f>'BASE '!AJ926/SUM('BASE '!$AH926:$AK926)</f>
        <v>7.4695121951219523E-2</v>
      </c>
      <c r="AB926" s="31">
        <f>'BASE '!AK926/SUM('BASE '!$AH926:$AK926)</f>
        <v>9.1463414634146353E-3</v>
      </c>
      <c r="AC926" s="31">
        <f>'BASE '!AB926/'BASE '!AA926</f>
        <v>0.24873733888996219</v>
      </c>
      <c r="AD926" s="31">
        <f>'BASE '!AF926/'BASE '!AA926</f>
        <v>0.68509369911406726</v>
      </c>
      <c r="AE926" s="31">
        <f>'BASE '!AG926/'BASE '!AA926</f>
        <v>3.7700438826484148E-2</v>
      </c>
      <c r="AF926" s="31">
        <f>'BASE '!AA926/'BASE '!G926</f>
        <v>0.17816140435512923</v>
      </c>
      <c r="DV926" s="5"/>
      <c r="DW926" s="5"/>
      <c r="DX926" s="5"/>
      <c r="DY926" s="5"/>
      <c r="DZ926" s="5"/>
      <c r="EA926" s="5"/>
      <c r="EB926" s="5"/>
    </row>
    <row r="927" spans="1:132">
      <c r="A927" t="s">
        <v>2078</v>
      </c>
      <c r="B927" t="s">
        <v>2056</v>
      </c>
      <c r="C927" t="s">
        <v>2079</v>
      </c>
      <c r="D927" s="31">
        <f>'BASE '!Z927/'BASE '!AA927</f>
        <v>3358.1445953132202</v>
      </c>
      <c r="E927" s="31">
        <f>'BASE '!AA927/'BASE '!CV927</f>
        <v>1.7454826732673265</v>
      </c>
      <c r="F927" s="31">
        <f>'BASE '!Z927/'BASE '!CV927</f>
        <v>5861.5832054455441</v>
      </c>
      <c r="G927" s="31">
        <f>SUM(OTEs!D927:K927,OTEs!M927,OTEs!N927,OTEs!O927,OTEs!Q927)/'BASE '!AA927</f>
        <v>0.15485517779274649</v>
      </c>
      <c r="H927" s="31">
        <f>OTEs!D927/OTEs!$T927</f>
        <v>1.9664967225054626E-2</v>
      </c>
      <c r="I927" s="31">
        <f>OTEs!E927/OTEs!$T927</f>
        <v>0</v>
      </c>
      <c r="J927" s="31">
        <f>OTEs!F927/OTEs!$T927</f>
        <v>0</v>
      </c>
      <c r="K927" s="31">
        <f>OTEs!G927/OTEs!$T927</f>
        <v>0</v>
      </c>
      <c r="L927" s="31">
        <f>OTEs!H927/OTEs!$T927</f>
        <v>3.2957028404952661E-2</v>
      </c>
      <c r="M927" s="31">
        <f>OTEs!I927/OTEs!$T927</f>
        <v>3.3066278222869623E-2</v>
      </c>
      <c r="N927" s="31">
        <f>OTEs!J927/OTEs!$T927</f>
        <v>0</v>
      </c>
      <c r="O927" s="31">
        <f>OTEs!K927/OTEs!$T927</f>
        <v>1.7552804078659869E-2</v>
      </c>
      <c r="P927" s="31">
        <f>OTEs!L927/OTEs!$T927</f>
        <v>6.460305899490168E-2</v>
      </c>
      <c r="Q927" s="31">
        <f>OTEs!M927/OTEs!$T927</f>
        <v>1.5112891478514202E-2</v>
      </c>
      <c r="R927" s="31">
        <f>OTEs!N927/OTEs!$T927</f>
        <v>1.4420975965040057E-2</v>
      </c>
      <c r="S927" s="31">
        <f>OTEs!O927/OTEs!$T927</f>
        <v>1.9664967225054626E-2</v>
      </c>
      <c r="T927" s="31">
        <f>OTEs!P927/OTEs!$T927</f>
        <v>0.11751638747268754</v>
      </c>
      <c r="U927" s="31">
        <f>OTEs!Q927/OTEs!$T927</f>
        <v>6.6278222869628547E-3</v>
      </c>
      <c r="V927" s="31">
        <f>OTEs!R927/OTEs!$T927</f>
        <v>0.1858339402767662</v>
      </c>
      <c r="W927" s="31">
        <f>OTEs!S927/OTEs!$T927</f>
        <v>0.47297887836853597</v>
      </c>
      <c r="X927" s="31">
        <f>SUM('BASE '!AH927:AK927)/'BASE '!AA927</f>
        <v>0.68670897294997701</v>
      </c>
      <c r="Y927" s="31">
        <f>'BASE '!AH927/SUM('BASE '!$AH927:$AK927)</f>
        <v>0.56427465152297362</v>
      </c>
      <c r="Z927" s="31">
        <f>'BASE '!AI927/SUM('BASE '!$AH927:$AK927)</f>
        <v>0.24315952503871965</v>
      </c>
      <c r="AA927" s="31">
        <f>'BASE '!AJ927/SUM('BASE '!$AH927:$AK927)</f>
        <v>0.15126484254001032</v>
      </c>
      <c r="AB927" s="31">
        <f>'BASE '!AK927/SUM('BASE '!$AH927:$AK927)</f>
        <v>4.1300980898296334E-2</v>
      </c>
      <c r="AC927" s="31">
        <f>'BASE '!AB927/'BASE '!AA927</f>
        <v>0.41177721842095938</v>
      </c>
      <c r="AD927" s="31">
        <f>'BASE '!AF927/'BASE '!AA927</f>
        <v>0.49615343709008397</v>
      </c>
      <c r="AE927" s="31">
        <f>'BASE '!AG927/'BASE '!AA927</f>
        <v>4.1159995745736873E-2</v>
      </c>
      <c r="AF927" s="31">
        <f>'BASE '!AA927/'BASE '!G927</f>
        <v>0.134879297962021</v>
      </c>
      <c r="DV927" s="5"/>
      <c r="DW927" s="5"/>
      <c r="DX927" s="5"/>
      <c r="DY927" s="5"/>
      <c r="DZ927" s="5"/>
      <c r="EA927" s="5"/>
      <c r="EB927" s="5"/>
    </row>
    <row r="928" spans="1:132">
      <c r="A928" t="s">
        <v>2080</v>
      </c>
      <c r="B928" t="s">
        <v>2056</v>
      </c>
      <c r="C928" t="s">
        <v>2081</v>
      </c>
      <c r="D928" s="31">
        <f>'BASE '!Z928/'BASE '!AA928</f>
        <v>1288.1209772567133</v>
      </c>
      <c r="E928" s="31">
        <f>'BASE '!AA928/'BASE '!CV928</f>
        <v>4.2155115511551164</v>
      </c>
      <c r="F928" s="31">
        <f>'BASE '!Z928/'BASE '!CV928</f>
        <v>5430.0888589108908</v>
      </c>
      <c r="G928" s="31">
        <f>SUM(OTEs!D928:K928,OTEs!M928,OTEs!N928,OTEs!O928,OTEs!Q928)/'BASE '!AA928</f>
        <v>0.239743991231504</v>
      </c>
      <c r="H928" s="31">
        <f>OTEs!D928/OTEs!$T928</f>
        <v>1.2066574202496532E-2</v>
      </c>
      <c r="I928" s="31">
        <f>OTEs!E928/OTEs!$T928</f>
        <v>0</v>
      </c>
      <c r="J928" s="31">
        <f>OTEs!F928/OTEs!$T928</f>
        <v>0</v>
      </c>
      <c r="K928" s="31">
        <f>OTEs!G928/OTEs!$T928</f>
        <v>1.981375074301565E-3</v>
      </c>
      <c r="L928" s="31">
        <f>OTEs!H928/OTEs!$T928</f>
        <v>6.3285119873191992E-2</v>
      </c>
      <c r="M928" s="31">
        <f>OTEs!I928/OTEs!$T928</f>
        <v>1.402813552605508E-2</v>
      </c>
      <c r="N928" s="31">
        <f>OTEs!J928/OTEs!$T928</f>
        <v>0</v>
      </c>
      <c r="O928" s="31">
        <f>OTEs!K928/OTEs!$T928</f>
        <v>9.6354269863285116E-2</v>
      </c>
      <c r="P928" s="31">
        <f>OTEs!L928/OTEs!$T928</f>
        <v>0.28827025956013475</v>
      </c>
      <c r="Q928" s="31">
        <f>OTEs!M928/OTEs!$T928</f>
        <v>0</v>
      </c>
      <c r="R928" s="31">
        <f>OTEs!N928/OTEs!$T928</f>
        <v>1.5751931840697442E-2</v>
      </c>
      <c r="S928" s="31">
        <f>OTEs!O928/OTEs!$T928</f>
        <v>2.5341787200317017E-2</v>
      </c>
      <c r="T928" s="31">
        <f>OTEs!P928/OTEs!$T928</f>
        <v>4.6819893005745988E-2</v>
      </c>
      <c r="U928" s="31">
        <f>OTEs!Q928/OTEs!$T928</f>
        <v>1.3889439270853971E-2</v>
      </c>
      <c r="V928" s="31">
        <f>OTEs!R928/OTEs!$T928</f>
        <v>0.11489994055874776</v>
      </c>
      <c r="W928" s="31">
        <f>OTEs!S928/OTEs!$T928</f>
        <v>0.30731127402417274</v>
      </c>
      <c r="X928" s="31">
        <f>SUM('BASE '!AH928:AK928)/'BASE '!AA928</f>
        <v>0.12859156032255539</v>
      </c>
      <c r="Y928" s="31">
        <f>'BASE '!AH928/SUM('BASE '!$AH928:$AK928)</f>
        <v>0.16286149162861491</v>
      </c>
      <c r="Z928" s="31">
        <f>'BASE '!AI928/SUM('BASE '!$AH928:$AK928)</f>
        <v>0.55707762557077622</v>
      </c>
      <c r="AA928" s="31">
        <f>'BASE '!AJ928/SUM('BASE '!$AH928:$AK928)</f>
        <v>0.23135464231354641</v>
      </c>
      <c r="AB928" s="31">
        <f>'BASE '!AK928/SUM('BASE '!$AH928:$AK928)</f>
        <v>4.8706240487062402E-2</v>
      </c>
      <c r="AC928" s="31">
        <f>'BASE '!AB928/'BASE '!AA928</f>
        <v>0.28611132858373134</v>
      </c>
      <c r="AD928" s="31">
        <f>'BASE '!AF928/'BASE '!AA928</f>
        <v>0.61976434666875435</v>
      </c>
      <c r="AE928" s="31">
        <f>'BASE '!AG928/'BASE '!AA928</f>
        <v>5.4039771392781648E-2</v>
      </c>
      <c r="AF928" s="31">
        <f>'BASE '!AA928/'BASE '!G928</f>
        <v>0.20535799940334926</v>
      </c>
      <c r="DV928" s="5"/>
      <c r="DW928" s="5"/>
      <c r="DX928" s="5"/>
      <c r="DY928" s="5"/>
      <c r="DZ928" s="5"/>
      <c r="EA928" s="5"/>
      <c r="EB928" s="5"/>
    </row>
    <row r="929" spans="1:132">
      <c r="A929" t="s">
        <v>2082</v>
      </c>
      <c r="B929" t="s">
        <v>2056</v>
      </c>
      <c r="C929" t="s">
        <v>2083</v>
      </c>
      <c r="D929" s="31">
        <f>'BASE '!Z929/'BASE '!AA929</f>
        <v>114903.95540739057</v>
      </c>
      <c r="E929" s="31">
        <f>'BASE '!AA929/'BASE '!CV929</f>
        <v>1.3930379746835444</v>
      </c>
      <c r="F929" s="31">
        <f>'BASE '!Z929/'BASE '!CV929</f>
        <v>160065.57332383966</v>
      </c>
      <c r="G929" s="31">
        <f>SUM(OTEs!D929:K929,OTEs!M929,OTEs!N929,OTEs!O929,OTEs!Q929)/'BASE '!AA929</f>
        <v>0.19226109344237466</v>
      </c>
      <c r="H929" s="31">
        <f>OTEs!D929/OTEs!$T929</f>
        <v>0</v>
      </c>
      <c r="I929" s="31">
        <f>OTEs!E929/OTEs!$T929</f>
        <v>0</v>
      </c>
      <c r="J929" s="31">
        <f>OTEs!F929/OTEs!$T929</f>
        <v>0</v>
      </c>
      <c r="K929" s="31">
        <f>OTEs!G929/OTEs!$T929</f>
        <v>1.2394319954034309E-2</v>
      </c>
      <c r="L929" s="31">
        <f>OTEs!H929/OTEs!$T929</f>
        <v>3.439218583271772E-2</v>
      </c>
      <c r="M929" s="31">
        <f>OTEs!I929/OTEs!$T929</f>
        <v>4.9823524583435932E-2</v>
      </c>
      <c r="N929" s="31">
        <f>OTEs!J929/OTEs!$T929</f>
        <v>0</v>
      </c>
      <c r="O929" s="31">
        <f>OTEs!K929/OTEs!$T929</f>
        <v>2.3967824017072967E-2</v>
      </c>
      <c r="P929" s="31">
        <f>OTEs!L929/OTEs!$T929</f>
        <v>9.5214643355495343E-2</v>
      </c>
      <c r="Q929" s="31">
        <f>OTEs!M929/OTEs!$T929</f>
        <v>4.071246819338422E-2</v>
      </c>
      <c r="R929" s="31">
        <f>OTEs!N929/OTEs!$T929</f>
        <v>0</v>
      </c>
      <c r="S929" s="31">
        <f>OTEs!O929/OTEs!$T929</f>
        <v>4.588360830665681E-2</v>
      </c>
      <c r="T929" s="31">
        <f>OTEs!P929/OTEs!$T929</f>
        <v>0.27054091767216609</v>
      </c>
      <c r="U929" s="31">
        <f>OTEs!Q929/OTEs!$T929</f>
        <v>1.2312238364934744E-3</v>
      </c>
      <c r="V929" s="31">
        <f>OTEs!R929/OTEs!$T929</f>
        <v>5.0151850939834194E-2</v>
      </c>
      <c r="W929" s="31">
        <f>OTEs!S929/OTEs!$T929</f>
        <v>0.3756874333087088</v>
      </c>
      <c r="X929" s="31">
        <f>SUM('BASE '!AH929:AK929)/'BASE '!AA929</f>
        <v>0.30213539300318037</v>
      </c>
      <c r="Y929" s="31">
        <f>'BASE '!AH929/SUM('BASE '!$AH929:$AK929)</f>
        <v>0.27568922305764409</v>
      </c>
      <c r="Z929" s="31">
        <f>'BASE '!AI929/SUM('BASE '!$AH929:$AK929)</f>
        <v>0.37092731829573938</v>
      </c>
      <c r="AA929" s="31">
        <f>'BASE '!AJ929/SUM('BASE '!$AH929:$AK929)</f>
        <v>0.33333333333333337</v>
      </c>
      <c r="AB929" s="31">
        <f>'BASE '!AK929/SUM('BASE '!$AH929:$AK929)</f>
        <v>2.005012531328321E-2</v>
      </c>
      <c r="AC929" s="31">
        <f>'BASE '!AB929/'BASE '!AA929</f>
        <v>0.44093593820990457</v>
      </c>
      <c r="AD929" s="31">
        <f>'BASE '!AF929/'BASE '!AA929</f>
        <v>0.483643798273512</v>
      </c>
      <c r="AE929" s="31">
        <f>'BASE '!AG929/'BASE '!AA929</f>
        <v>1.4235953354535816E-2</v>
      </c>
      <c r="AF929" s="31">
        <f>'BASE '!AA929/'BASE '!G929</f>
        <v>4.2544718551029072E-2</v>
      </c>
      <c r="DV929" s="5"/>
      <c r="DW929" s="5"/>
      <c r="DX929" s="5"/>
      <c r="DY929" s="5"/>
      <c r="DZ929" s="5"/>
      <c r="EA929" s="5"/>
      <c r="EB929" s="5"/>
    </row>
    <row r="930" spans="1:132">
      <c r="A930" t="s">
        <v>2084</v>
      </c>
      <c r="B930" t="s">
        <v>2056</v>
      </c>
      <c r="C930" t="s">
        <v>2085</v>
      </c>
      <c r="D930" s="31">
        <f>'BASE '!Z930/'BASE '!AA930</f>
        <v>2491.4201229415107</v>
      </c>
      <c r="E930" s="31">
        <f>'BASE '!AA930/'BASE '!CV930</f>
        <v>2.5897058823529413</v>
      </c>
      <c r="F930" s="31">
        <f>'BASE '!Z930/'BASE '!CV930</f>
        <v>6452.0453477941173</v>
      </c>
      <c r="G930" s="31">
        <f>SUM(OTEs!D930:K930,OTEs!M930,OTEs!N930,OTEs!O930,OTEs!Q930)/'BASE '!AA930</f>
        <v>0.41646791595684274</v>
      </c>
      <c r="H930" s="31">
        <f>OTEs!D930/OTEs!$T930</f>
        <v>2.009778839047132E-2</v>
      </c>
      <c r="I930" s="31">
        <f>OTEs!E930/OTEs!$T930</f>
        <v>0</v>
      </c>
      <c r="J930" s="31">
        <f>OTEs!F930/OTEs!$T930</f>
        <v>0</v>
      </c>
      <c r="K930" s="31">
        <f>OTEs!G930/OTEs!$T930</f>
        <v>0</v>
      </c>
      <c r="L930" s="31">
        <f>OTEs!H930/OTEs!$T930</f>
        <v>0.18335323213371996</v>
      </c>
      <c r="M930" s="31">
        <f>OTEs!I930/OTEs!$T930</f>
        <v>0.10173972369094321</v>
      </c>
      <c r="N930" s="31">
        <f>OTEs!J930/OTEs!$T930</f>
        <v>0</v>
      </c>
      <c r="O930" s="31">
        <f>OTEs!K930/OTEs!$T930</f>
        <v>6.2340098925464785E-2</v>
      </c>
      <c r="P930" s="31">
        <f>OTEs!L930/OTEs!$T930</f>
        <v>0.24802433339018706</v>
      </c>
      <c r="Q930" s="31">
        <f>OTEs!M930/OTEs!$T930</f>
        <v>0</v>
      </c>
      <c r="R930" s="31">
        <f>OTEs!N930/OTEs!$T930</f>
        <v>3.1013701745409065E-2</v>
      </c>
      <c r="S930" s="31">
        <f>OTEs!O930/OTEs!$T930</f>
        <v>1.4014440843709137E-2</v>
      </c>
      <c r="T930" s="31">
        <f>OTEs!P930/OTEs!$T930</f>
        <v>5.6398885667178357E-2</v>
      </c>
      <c r="U930" s="31">
        <f>OTEs!Q930/OTEs!$T930</f>
        <v>4.406162942748309E-3</v>
      </c>
      <c r="V930" s="31">
        <f>OTEs!R930/OTEs!$T930</f>
        <v>8.0760702711922219E-2</v>
      </c>
      <c r="W930" s="31">
        <f>OTEs!S930/OTEs!$T930</f>
        <v>0.19785092955824662</v>
      </c>
      <c r="X930" s="31">
        <f>SUM('BASE '!AH930:AK930)/'BASE '!AA930</f>
        <v>0.62521294718909715</v>
      </c>
      <c r="Y930" s="31">
        <f>'BASE '!AH930/SUM('BASE '!$AH930:$AK930)</f>
        <v>0.79836512261580395</v>
      </c>
      <c r="Z930" s="31">
        <f>'BASE '!AI930/SUM('BASE '!$AH930:$AK930)</f>
        <v>0.12579473206176203</v>
      </c>
      <c r="AA930" s="31">
        <f>'BASE '!AJ930/SUM('BASE '!$AH930:$AK930)</f>
        <v>3.9509536784741152E-2</v>
      </c>
      <c r="AB930" s="31">
        <f>'BASE '!AK930/SUM('BASE '!$AH930:$AK930)</f>
        <v>3.6330608537693009E-2</v>
      </c>
      <c r="AC930" s="31">
        <f>'BASE '!AB930/'BASE '!AA930</f>
        <v>0.16961953435547986</v>
      </c>
      <c r="AD930" s="31">
        <f>'BASE '!AF930/'BASE '!AA930</f>
        <v>0.76124361158432718</v>
      </c>
      <c r="AE930" s="31">
        <f>'BASE '!AG930/'BASE '!AA930</f>
        <v>3.2282793867120955E-2</v>
      </c>
      <c r="AF930" s="31">
        <f>'BASE '!AA930/'BASE '!G930</f>
        <v>0.17245776721103651</v>
      </c>
      <c r="DV930" s="5"/>
      <c r="DW930" s="5"/>
      <c r="DX930" s="5"/>
      <c r="DY930" s="5"/>
      <c r="DZ930" s="5"/>
      <c r="EA930" s="5"/>
      <c r="EB930" s="5"/>
    </row>
    <row r="931" spans="1:132">
      <c r="A931" t="s">
        <v>2086</v>
      </c>
      <c r="B931" t="s">
        <v>2056</v>
      </c>
      <c r="C931" t="s">
        <v>2087</v>
      </c>
      <c r="D931" s="31">
        <f>'BASE '!Z931/'BASE '!AA931</f>
        <v>1468.4138364873963</v>
      </c>
      <c r="E931" s="31">
        <f>'BASE '!AA931/'BASE '!CV931</f>
        <v>1.1820512820512818</v>
      </c>
      <c r="F931" s="31">
        <f>'BASE '!Z931/'BASE '!CV931</f>
        <v>1735.7404580017683</v>
      </c>
      <c r="G931" s="31">
        <f>SUM(OTEs!D931:K931,OTEs!M931,OTEs!N931,OTEs!O931,OTEs!Q931)/'BASE '!AA931</f>
        <v>3.6801555838132993E-2</v>
      </c>
      <c r="H931" s="31">
        <f>OTEs!D931/OTEs!$T931</f>
        <v>0</v>
      </c>
      <c r="I931" s="31">
        <f>OTEs!E931/OTEs!$T931</f>
        <v>0</v>
      </c>
      <c r="J931" s="31">
        <f>OTEs!F931/OTEs!$T931</f>
        <v>0</v>
      </c>
      <c r="K931" s="31">
        <f>OTEs!G931/OTEs!$T931</f>
        <v>0</v>
      </c>
      <c r="L931" s="31">
        <f>OTEs!H931/OTEs!$T931</f>
        <v>5.9703748488512702E-3</v>
      </c>
      <c r="M931" s="31">
        <f>OTEs!I931/OTEs!$T931</f>
        <v>0</v>
      </c>
      <c r="N931" s="31">
        <f>OTEs!J931/OTEs!$T931</f>
        <v>0</v>
      </c>
      <c r="O931" s="31">
        <f>OTEs!K931/OTEs!$T931</f>
        <v>6.1970979443772669E-3</v>
      </c>
      <c r="P931" s="31">
        <f>OTEs!L931/OTEs!$T931</f>
        <v>2.1614268440145103E-2</v>
      </c>
      <c r="Q931" s="31">
        <f>OTEs!M931/OTEs!$T931</f>
        <v>1.5341596130592506E-2</v>
      </c>
      <c r="R931" s="31">
        <f>OTEs!N931/OTEs!$T931</f>
        <v>9.6735187424425648E-3</v>
      </c>
      <c r="S931" s="31">
        <f>OTEs!O931/OTEs!$T931</f>
        <v>0</v>
      </c>
      <c r="T931" s="31">
        <f>OTEs!P931/OTEs!$T931</f>
        <v>0.24206469165659011</v>
      </c>
      <c r="U931" s="31">
        <f>OTEs!Q931/OTEs!$T931</f>
        <v>0</v>
      </c>
      <c r="V931" s="31">
        <f>OTEs!R931/OTEs!$T931</f>
        <v>0.11797158403869408</v>
      </c>
      <c r="W931" s="31">
        <f>OTEs!S931/OTEs!$T931</f>
        <v>0.58116686819830721</v>
      </c>
      <c r="X931" s="31">
        <f>SUM('BASE '!AH931:AK931)/'BASE '!AA931</f>
        <v>0.34407958710449554</v>
      </c>
      <c r="Y931" s="31">
        <f>'BASE '!AH931/SUM('BASE '!$AH931:$AK931)</f>
        <v>0.36304347826086947</v>
      </c>
      <c r="Z931" s="31">
        <f>'BASE '!AI931/SUM('BASE '!$AH931:$AK931)</f>
        <v>0.39130434782608692</v>
      </c>
      <c r="AA931" s="31">
        <f>'BASE '!AJ931/SUM('BASE '!$AH931:$AK931)</f>
        <v>0.12391304347826085</v>
      </c>
      <c r="AB931" s="31">
        <f>'BASE '!AK931/SUM('BASE '!$AH931:$AK931)</f>
        <v>0.12173913043478259</v>
      </c>
      <c r="AC931" s="31">
        <f>'BASE '!AB931/'BASE '!AA931</f>
        <v>0.43825267409679114</v>
      </c>
      <c r="AD931" s="31">
        <f>'BASE '!AF931/'BASE '!AA931</f>
        <v>0.47610142867828559</v>
      </c>
      <c r="AE931" s="31">
        <f>'BASE '!AG931/'BASE '!AA931</f>
        <v>9.9483880619343264E-3</v>
      </c>
      <c r="AF931" s="31">
        <f>'BASE '!AA931/'BASE '!G931</f>
        <v>0.10297827514262269</v>
      </c>
      <c r="DV931" s="5"/>
      <c r="DW931" s="5"/>
      <c r="DX931" s="5"/>
      <c r="DY931" s="5"/>
      <c r="DZ931" s="5"/>
      <c r="EA931" s="5"/>
      <c r="EB931" s="5"/>
    </row>
    <row r="932" spans="1:132">
      <c r="A932" t="s">
        <v>2088</v>
      </c>
      <c r="B932" t="s">
        <v>2056</v>
      </c>
      <c r="C932" t="s">
        <v>1522</v>
      </c>
      <c r="D932" s="31">
        <f>'BASE '!Z932/'BASE '!AA932</f>
        <v>1289.0867444444445</v>
      </c>
      <c r="E932" s="31">
        <f>'BASE '!AA932/'BASE '!CV932</f>
        <v>1.2587412587412585</v>
      </c>
      <c r="F932" s="31">
        <f>'BASE '!Z932/'BASE '!CV932</f>
        <v>1622.6266713286711</v>
      </c>
      <c r="G932" s="31">
        <f>SUM(OTEs!D932:K932,OTEs!M932,OTEs!N932,OTEs!O932,OTEs!Q932)/'BASE '!AA932</f>
        <v>0.11018518518518519</v>
      </c>
      <c r="H932" s="31">
        <f>OTEs!D932/OTEs!$T932</f>
        <v>1.6895062887178527E-2</v>
      </c>
      <c r="I932" s="31">
        <f>OTEs!E932/OTEs!$T932</f>
        <v>0</v>
      </c>
      <c r="J932" s="31">
        <f>OTEs!F932/OTEs!$T932</f>
        <v>0</v>
      </c>
      <c r="K932" s="31">
        <f>OTEs!G932/OTEs!$T932</f>
        <v>0</v>
      </c>
      <c r="L932" s="31">
        <f>OTEs!H932/OTEs!$T932</f>
        <v>0</v>
      </c>
      <c r="M932" s="31">
        <f>OTEs!I932/OTEs!$T932</f>
        <v>0</v>
      </c>
      <c r="N932" s="31">
        <f>OTEs!J932/OTEs!$T932</f>
        <v>0</v>
      </c>
      <c r="O932" s="31">
        <f>OTEs!K932/OTEs!$T932</f>
        <v>1.5393279519429322E-2</v>
      </c>
      <c r="P932" s="31">
        <f>OTEs!L932/OTEs!$T932</f>
        <v>3.3226957011451098E-2</v>
      </c>
      <c r="Q932" s="31">
        <f>OTEs!M932/OTEs!$T932</f>
        <v>0</v>
      </c>
      <c r="R932" s="31">
        <f>OTEs!N932/OTEs!$T932</f>
        <v>4.5053501032476066E-3</v>
      </c>
      <c r="S932" s="31">
        <f>OTEs!O932/OTEs!$T932</f>
        <v>7.4901445466491468E-2</v>
      </c>
      <c r="T932" s="31">
        <f>OTEs!P932/OTEs!$T932</f>
        <v>0.21700769663975975</v>
      </c>
      <c r="U932" s="31">
        <f>OTEs!Q932/OTEs!$T932</f>
        <v>0</v>
      </c>
      <c r="V932" s="31">
        <f>OTEs!R932/OTEs!$T932</f>
        <v>0.12708841749577623</v>
      </c>
      <c r="W932" s="31">
        <f>OTEs!S932/OTEs!$T932</f>
        <v>0.51098179087666606</v>
      </c>
      <c r="X932" s="31">
        <f>SUM('BASE '!AH932:AK932)/'BASE '!AA932</f>
        <v>0.33333333333333331</v>
      </c>
      <c r="Y932" s="31">
        <f>'BASE '!AH932/SUM('BASE '!$AH932:$AK932)</f>
        <v>0.11666666666666667</v>
      </c>
      <c r="Z932" s="31">
        <f>'BASE '!AI932/SUM('BASE '!$AH932:$AK932)</f>
        <v>0.68888888888888888</v>
      </c>
      <c r="AA932" s="31">
        <f>'BASE '!AJ932/SUM('BASE '!$AH932:$AK932)</f>
        <v>0.19444444444444445</v>
      </c>
      <c r="AB932" s="31">
        <f>'BASE '!AK932/SUM('BASE '!$AH932:$AK932)</f>
        <v>0</v>
      </c>
      <c r="AC932" s="31">
        <f>'BASE '!AB932/'BASE '!AA932</f>
        <v>0.44962962962962966</v>
      </c>
      <c r="AD932" s="31">
        <f>'BASE '!AF932/'BASE '!AA932</f>
        <v>0.45833333333333331</v>
      </c>
      <c r="AE932" s="31">
        <f>'BASE '!AG932/'BASE '!AA932</f>
        <v>2.1851851851851851E-2</v>
      </c>
      <c r="AF932" s="31">
        <f>'BASE '!AA932/'BASE '!G932</f>
        <v>6.956172238642995E-2</v>
      </c>
      <c r="DV932" s="5"/>
      <c r="DW932" s="5"/>
      <c r="DX932" s="5"/>
      <c r="DY932" s="5"/>
      <c r="DZ932" s="5"/>
      <c r="EA932" s="5"/>
      <c r="EB932" s="5"/>
    </row>
    <row r="933" spans="1:132">
      <c r="A933" t="s">
        <v>2089</v>
      </c>
      <c r="B933" t="s">
        <v>2056</v>
      </c>
      <c r="C933" t="s">
        <v>2090</v>
      </c>
      <c r="D933" s="31">
        <f>'BASE '!Z933/'BASE '!AA933</f>
        <v>2647.8434651303819</v>
      </c>
      <c r="E933" s="31">
        <f>'BASE '!AA933/'BASE '!CV933</f>
        <v>1.0371069182389938</v>
      </c>
      <c r="F933" s="31">
        <f>'BASE '!Z933/'BASE '!CV933</f>
        <v>2746.0967761006291</v>
      </c>
      <c r="G933" s="31">
        <f>SUM(OTEs!D933:K933,OTEs!M933,OTEs!N933,OTEs!O933,OTEs!Q933)/'BASE '!AA933</f>
        <v>0.28720436628259549</v>
      </c>
      <c r="H933" s="31">
        <f>OTEs!D933/OTEs!$T933</f>
        <v>9.2619926199261987E-2</v>
      </c>
      <c r="I933" s="31">
        <f>OTEs!E933/OTEs!$T933</f>
        <v>0</v>
      </c>
      <c r="J933" s="31">
        <f>OTEs!F933/OTEs!$T933</f>
        <v>0</v>
      </c>
      <c r="K933" s="31">
        <f>OTEs!G933/OTEs!$T933</f>
        <v>0</v>
      </c>
      <c r="L933" s="31">
        <f>OTEs!H933/OTEs!$T933</f>
        <v>1.968019680196802E-2</v>
      </c>
      <c r="M933" s="31">
        <f>OTEs!I933/OTEs!$T933</f>
        <v>0</v>
      </c>
      <c r="N933" s="31">
        <f>OTEs!J933/OTEs!$T933</f>
        <v>0</v>
      </c>
      <c r="O933" s="31">
        <f>OTEs!K933/OTEs!$T933</f>
        <v>2.8782287822878228E-2</v>
      </c>
      <c r="P933" s="31">
        <f>OTEs!L933/OTEs!$T933</f>
        <v>0</v>
      </c>
      <c r="Q933" s="31">
        <f>OTEs!M933/OTEs!$T933</f>
        <v>0</v>
      </c>
      <c r="R933" s="31">
        <f>OTEs!N933/OTEs!$T933</f>
        <v>0.11574415744157442</v>
      </c>
      <c r="S933" s="31">
        <f>OTEs!O933/OTEs!$T933</f>
        <v>3.4440344403444033E-2</v>
      </c>
      <c r="T933" s="31">
        <f>OTEs!P933/OTEs!$T933</f>
        <v>0.11353013530135302</v>
      </c>
      <c r="U933" s="31">
        <f>OTEs!Q933/OTEs!$T933</f>
        <v>0</v>
      </c>
      <c r="V933" s="31">
        <f>OTEs!R933/OTEs!$T933</f>
        <v>0.16014760147601476</v>
      </c>
      <c r="W933" s="31">
        <f>OTEs!S933/OTEs!$T933</f>
        <v>0.43505535055350558</v>
      </c>
      <c r="X933" s="31">
        <f>SUM('BASE '!AH933:AK933)/'BASE '!AA933</f>
        <v>1.9721043056397816</v>
      </c>
      <c r="Y933" s="31">
        <f>'BASE '!AH933/SUM('BASE '!$AH933:$AK933)</f>
        <v>0.87330873308733092</v>
      </c>
      <c r="Z933" s="31">
        <f>'BASE '!AI933/SUM('BASE '!$AH933:$AK933)</f>
        <v>8.6715867158671592E-2</v>
      </c>
      <c r="AA933" s="31">
        <f>'BASE '!AJ933/SUM('BASE '!$AH933:$AK933)</f>
        <v>3.5055350553505539E-2</v>
      </c>
      <c r="AB933" s="31">
        <f>'BASE '!AK933/SUM('BASE '!$AH933:$AK933)</f>
        <v>4.9200492004920051E-3</v>
      </c>
      <c r="AC933" s="31">
        <f>'BASE '!AB933/'BASE '!AA933</f>
        <v>0.57295330503335351</v>
      </c>
      <c r="AD933" s="31">
        <f>'BASE '!AF933/'BASE '!AA933</f>
        <v>0.30976349302607636</v>
      </c>
      <c r="AE933" s="31">
        <f>'BASE '!AG933/'BASE '!AA933</f>
        <v>3.51728320194057E-2</v>
      </c>
      <c r="AF933" s="31">
        <f>'BASE '!AA933/'BASE '!G933</f>
        <v>4.1623380758094825E-2</v>
      </c>
      <c r="DV933" s="5"/>
      <c r="DW933" s="5"/>
      <c r="DX933" s="5"/>
      <c r="DY933" s="5"/>
      <c r="DZ933" s="5"/>
      <c r="EA933" s="5"/>
      <c r="EB933" s="5"/>
    </row>
    <row r="934" spans="1:132">
      <c r="A934" t="s">
        <v>2093</v>
      </c>
      <c r="B934" t="s">
        <v>2092</v>
      </c>
      <c r="C934" t="s">
        <v>2094</v>
      </c>
      <c r="D934" s="31">
        <f>'BASE '!Z934/'BASE '!AA934</f>
        <v>720.78434318699635</v>
      </c>
      <c r="E934" s="31">
        <f>'BASE '!AA934/'BASE '!CV934</f>
        <v>94.818407407407406</v>
      </c>
      <c r="F934" s="31">
        <f>'BASE '!Z934/'BASE '!CV934</f>
        <v>68343.623505185184</v>
      </c>
      <c r="G934" s="31">
        <f>SUM(OTEs!D934:K934,OTEs!M934,OTEs!N934,OTEs!O934,OTEs!Q934)/'BASE '!AA934</f>
        <v>0.59329314475193706</v>
      </c>
      <c r="H934" s="31">
        <f>OTEs!D934/OTEs!$T934</f>
        <v>5.4077417546740452E-3</v>
      </c>
      <c r="I934" s="31">
        <f>OTEs!E934/OTEs!$T934</f>
        <v>0.11561515036087795</v>
      </c>
      <c r="J934" s="31">
        <f>OTEs!F934/OTEs!$T934</f>
        <v>1.1948346198100974E-3</v>
      </c>
      <c r="K934" s="31">
        <f>OTEs!G934/OTEs!$T934</f>
        <v>0</v>
      </c>
      <c r="L934" s="31">
        <f>OTEs!H934/OTEs!$T934</f>
        <v>0</v>
      </c>
      <c r="M934" s="31">
        <f>OTEs!I934/OTEs!$T934</f>
        <v>0</v>
      </c>
      <c r="N934" s="31">
        <f>OTEs!J934/OTEs!$T934</f>
        <v>0.29703264973425092</v>
      </c>
      <c r="O934" s="31">
        <f>OTEs!K934/OTEs!$T934</f>
        <v>1.733635166899884E-3</v>
      </c>
      <c r="P934" s="31">
        <f>OTEs!L934/OTEs!$T934</f>
        <v>9.8286693205389602E-5</v>
      </c>
      <c r="Q934" s="31">
        <f>OTEs!M934/OTEs!$T934</f>
        <v>4.1446195929983557E-3</v>
      </c>
      <c r="R934" s="31">
        <f>OTEs!N934/OTEs!$T934</f>
        <v>0.11426597800193811</v>
      </c>
      <c r="S934" s="31">
        <f>OTEs!O934/OTEs!$T934</f>
        <v>6.0149482613320808E-2</v>
      </c>
      <c r="T934" s="31">
        <f>OTEs!P934/OTEs!$T934</f>
        <v>1.3367385001608507E-2</v>
      </c>
      <c r="U934" s="31">
        <f>OTEs!Q934/OTEs!$T934</f>
        <v>0</v>
      </c>
      <c r="V934" s="31">
        <f>OTEs!R934/OTEs!$T934</f>
        <v>8.0183389548848294E-2</v>
      </c>
      <c r="W934" s="31">
        <f>OTEs!S934/OTEs!$T934</f>
        <v>0.30680684691156762</v>
      </c>
      <c r="X934" s="31">
        <f>SUM('BASE '!AH934:AK934)/'BASE '!AA934</f>
        <v>0.15489647462576614</v>
      </c>
      <c r="Y934" s="31">
        <f>'BASE '!AH934/SUM('BASE '!$AH934:$AK934)</f>
        <v>0.82088009078300339</v>
      </c>
      <c r="Z934" s="31">
        <f>'BASE '!AI934/SUM('BASE '!$AH934:$AK934)</f>
        <v>0.15266675072500316</v>
      </c>
      <c r="AA934" s="31">
        <f>'BASE '!AJ934/SUM('BASE '!$AH934:$AK934)</f>
        <v>2.2695750851090658E-4</v>
      </c>
      <c r="AB934" s="31">
        <f>'BASE '!AK934/SUM('BASE '!$AH934:$AK934)</f>
        <v>2.6226200983482537E-2</v>
      </c>
      <c r="AC934" s="31">
        <f>'BASE '!AB934/'BASE '!AA934</f>
        <v>0.23120764564780164</v>
      </c>
      <c r="AD934" s="31">
        <f>'BASE '!AF934/'BASE '!AA934</f>
        <v>0.31746336173980905</v>
      </c>
      <c r="AE934" s="31">
        <f>'BASE '!AG934/'BASE '!AA934</f>
        <v>0.4511582959551923</v>
      </c>
      <c r="AF934" s="31">
        <f>'BASE '!AA934/'BASE '!G934</f>
        <v>0.58815700276052907</v>
      </c>
      <c r="DV934" s="5"/>
      <c r="DW934" s="5"/>
      <c r="DX934" s="5"/>
      <c r="DY934" s="5"/>
      <c r="DZ934" s="5"/>
      <c r="EA934" s="5"/>
      <c r="EB934" s="5"/>
    </row>
    <row r="935" spans="1:132">
      <c r="A935" t="s">
        <v>2095</v>
      </c>
      <c r="B935" t="s">
        <v>2092</v>
      </c>
      <c r="C935" t="s">
        <v>2096</v>
      </c>
      <c r="D935" s="31">
        <f>'BASE '!Z935/'BASE '!AA935</f>
        <v>351.42062407518415</v>
      </c>
      <c r="E935" s="31">
        <f>'BASE '!AA935/'BASE '!CV935</f>
        <v>128.25766233766234</v>
      </c>
      <c r="F935" s="31">
        <f>'BASE '!Z935/'BASE '!CV935</f>
        <v>45072.387741125538</v>
      </c>
      <c r="G935" s="31">
        <f>SUM(OTEs!D935:K935,OTEs!M935,OTEs!N935,OTEs!O935,OTEs!Q935)/'BASE '!AA935</f>
        <v>0.70385371438446409</v>
      </c>
      <c r="H935" s="31">
        <f>OTEs!D935/OTEs!$T935</f>
        <v>1.4087208328606084E-2</v>
      </c>
      <c r="I935" s="31">
        <f>OTEs!E935/OTEs!$T935</f>
        <v>0</v>
      </c>
      <c r="J935" s="31">
        <f>OTEs!F935/OTEs!$T935</f>
        <v>0</v>
      </c>
      <c r="K935" s="31">
        <f>OTEs!G935/OTEs!$T935</f>
        <v>0</v>
      </c>
      <c r="L935" s="31">
        <f>OTEs!H935/OTEs!$T935</f>
        <v>0</v>
      </c>
      <c r="M935" s="31">
        <f>OTEs!I935/OTEs!$T935</f>
        <v>0</v>
      </c>
      <c r="N935" s="31">
        <f>OTEs!J935/OTEs!$T935</f>
        <v>3.5292981517798777E-2</v>
      </c>
      <c r="O935" s="31">
        <f>OTEs!K935/OTEs!$T935</f>
        <v>2.5689233212855965E-3</v>
      </c>
      <c r="P935" s="31">
        <f>OTEs!L935/OTEs!$T935</f>
        <v>1.4857074939085996E-4</v>
      </c>
      <c r="Q935" s="31">
        <f>OTEs!M935/OTEs!$T935</f>
        <v>2.9882980275207058E-2</v>
      </c>
      <c r="R935" s="31">
        <f>OTEs!N935/OTEs!$T935</f>
        <v>0.55150137495475349</v>
      </c>
      <c r="S935" s="31">
        <f>OTEs!O935/OTEs!$T935</f>
        <v>7.0805442551743147E-2</v>
      </c>
      <c r="T935" s="31">
        <f>OTEs!P935/OTEs!$T935</f>
        <v>0.19841285920355273</v>
      </c>
      <c r="U935" s="31">
        <f>OTEs!Q935/OTEs!$T935</f>
        <v>0</v>
      </c>
      <c r="V935" s="31">
        <f>OTEs!R935/OTEs!$T935</f>
        <v>3.3934909804048695E-2</v>
      </c>
      <c r="W935" s="31">
        <f>OTEs!S935/OTEs!$T935</f>
        <v>6.3364749293613618E-2</v>
      </c>
      <c r="X935" s="31">
        <f>SUM('BASE '!AH935:AK935)/'BASE '!AA935</f>
        <v>0.29169501868533043</v>
      </c>
      <c r="Y935" s="31">
        <f>'BASE '!AH935/SUM('BASE '!$AH935:$AK935)</f>
        <v>0.87392099233991338</v>
      </c>
      <c r="Z935" s="31">
        <f>'BASE '!AI935/SUM('BASE '!$AH935:$AK935)</f>
        <v>0.10696350466316445</v>
      </c>
      <c r="AA935" s="31">
        <f>'BASE '!AJ935/SUM('BASE '!$AH935:$AK935)</f>
        <v>1.3422508157645043E-3</v>
      </c>
      <c r="AB935" s="31">
        <f>'BASE '!AK935/SUM('BASE '!$AH935:$AK935)</f>
        <v>1.7773252181157575E-2</v>
      </c>
      <c r="AC935" s="31">
        <f>'BASE '!AB935/'BASE '!AA935</f>
        <v>0.24685967640896031</v>
      </c>
      <c r="AD935" s="31">
        <f>'BASE '!AF935/'BASE '!AA935</f>
        <v>4.8130926921996844E-2</v>
      </c>
      <c r="AE935" s="31">
        <f>'BASE '!AG935/'BASE '!AA935</f>
        <v>0.70462461927289222</v>
      </c>
      <c r="AF935" s="31">
        <f>'BASE '!AA935/'BASE '!G935</f>
        <v>0.8908974142621886</v>
      </c>
      <c r="DV935" s="5"/>
      <c r="DW935" s="5"/>
      <c r="DX935" s="5"/>
      <c r="DY935" s="5"/>
      <c r="DZ935" s="5"/>
      <c r="EA935" s="5"/>
      <c r="EB935" s="5"/>
    </row>
    <row r="936" spans="1:132">
      <c r="A936" t="s">
        <v>2097</v>
      </c>
      <c r="B936" t="s">
        <v>2092</v>
      </c>
      <c r="C936" t="s">
        <v>2098</v>
      </c>
      <c r="D936" s="31">
        <f>'BASE '!Z936/'BASE '!AA936</f>
        <v>567.16210999188695</v>
      </c>
      <c r="E936" s="31">
        <f>'BASE '!AA936/'BASE '!CV936</f>
        <v>80.095312500000006</v>
      </c>
      <c r="F936" s="31">
        <f>'BASE '!Z936/'BASE '!CV936</f>
        <v>45427.026437959561</v>
      </c>
      <c r="G936" s="31">
        <f>SUM(OTEs!D936:K936,OTEs!M936,OTEs!N936,OTEs!O936,OTEs!Q936)/'BASE '!AA936</f>
        <v>0.59026814330812205</v>
      </c>
      <c r="H936" s="31">
        <f>OTEs!D936/OTEs!$T936</f>
        <v>2.4869105416156497E-2</v>
      </c>
      <c r="I936" s="31">
        <f>OTEs!E936/OTEs!$T936</f>
        <v>8.1084246835391921E-2</v>
      </c>
      <c r="J936" s="31">
        <f>OTEs!F936/OTEs!$T936</f>
        <v>0</v>
      </c>
      <c r="K936" s="31">
        <f>OTEs!G936/OTEs!$T936</f>
        <v>2.5561516703845305E-4</v>
      </c>
      <c r="L936" s="31">
        <f>OTEs!H936/OTEs!$T936</f>
        <v>9.2321505025174928E-4</v>
      </c>
      <c r="M936" s="31">
        <f>OTEs!I936/OTEs!$T936</f>
        <v>3.46205643844406E-3</v>
      </c>
      <c r="N936" s="31">
        <f>OTEs!J936/OTEs!$T936</f>
        <v>8.8629221833574343E-2</v>
      </c>
      <c r="O936" s="31">
        <f>OTEs!K936/OTEs!$T936</f>
        <v>3.6001924903379785E-2</v>
      </c>
      <c r="P936" s="31">
        <f>OTEs!L936/OTEs!$T936</f>
        <v>8.6637962372062602E-2</v>
      </c>
      <c r="Q936" s="31">
        <f>OTEs!M936/OTEs!$T936</f>
        <v>0</v>
      </c>
      <c r="R936" s="31">
        <f>OTEs!N936/OTEs!$T936</f>
        <v>0.35347538535573209</v>
      </c>
      <c r="S936" s="31">
        <f>OTEs!O936/OTEs!$T936</f>
        <v>4.904579954462418E-3</v>
      </c>
      <c r="T936" s="31">
        <f>OTEs!P936/OTEs!$T936</f>
        <v>1.5348450210435334E-3</v>
      </c>
      <c r="U936" s="31">
        <f>OTEs!Q936/OTEs!$T936</f>
        <v>5.770094064073433E-7</v>
      </c>
      <c r="V936" s="31">
        <f>OTEs!R936/OTEs!$T936</f>
        <v>0.10536191760998088</v>
      </c>
      <c r="W936" s="31">
        <f>OTEs!S936/OTEs!$T936</f>
        <v>0.21285934703307538</v>
      </c>
      <c r="X936" s="31">
        <f>SUM('BASE '!AH936:AK936)/'BASE '!AA936</f>
        <v>0.24613942258591265</v>
      </c>
      <c r="Y936" s="31">
        <f>'BASE '!AH936/SUM('BASE '!$AH936:$AK936)</f>
        <v>0.93088416979416777</v>
      </c>
      <c r="Z936" s="31">
        <f>'BASE '!AI936/SUM('BASE '!$AH936:$AK936)</f>
        <v>5.7134198932376049E-2</v>
      </c>
      <c r="AA936" s="31">
        <f>'BASE '!AJ936/SUM('BASE '!$AH936:$AK936)</f>
        <v>9.1843632718711394E-3</v>
      </c>
      <c r="AB936" s="31">
        <f>'BASE '!AK936/SUM('BASE '!$AH936:$AK936)</f>
        <v>2.7972680015851186E-3</v>
      </c>
      <c r="AC936" s="31">
        <f>'BASE '!AB936/'BASE '!AA936</f>
        <v>0.24711998687225809</v>
      </c>
      <c r="AD936" s="31">
        <f>'BASE '!AF936/'BASE '!AA936</f>
        <v>0.18947898700651911</v>
      </c>
      <c r="AE936" s="31">
        <f>'BASE '!AG936/'BASE '!AA936</f>
        <v>0.56313250412823879</v>
      </c>
      <c r="AF936" s="31">
        <f>'BASE '!AA936/'BASE '!G936</f>
        <v>0.60758573296987417</v>
      </c>
      <c r="DV936" s="5"/>
      <c r="DW936" s="5"/>
      <c r="DX936" s="5"/>
      <c r="DY936" s="5"/>
      <c r="DZ936" s="5"/>
      <c r="EA936" s="5"/>
      <c r="EB936" s="5"/>
    </row>
    <row r="937" spans="1:132">
      <c r="A937" s="3" t="s">
        <v>2099</v>
      </c>
      <c r="B937" s="3" t="s">
        <v>2092</v>
      </c>
      <c r="C937" s="3" t="s">
        <v>1706</v>
      </c>
      <c r="D937" s="31">
        <f>'BASE '!Z937/'BASE '!AA937</f>
        <v>380.37421531911428</v>
      </c>
      <c r="E937" s="31">
        <f>'BASE '!AA937/'BASE '!CV937</f>
        <v>139.9786434108527</v>
      </c>
      <c r="F937" s="31">
        <f>'BASE '!Z937/'BASE '!CV937</f>
        <v>53244.266648837205</v>
      </c>
      <c r="G937" s="31">
        <f>SUM(OTEs!D937:K937,OTEs!M937,OTEs!N937,OTEs!O937,OTEs!Q937)/'BASE '!AA937</f>
        <v>0.61625292230348538</v>
      </c>
      <c r="H937" s="31">
        <f>OTEs!D937/OTEs!$T937</f>
        <v>9.4603823812390905E-3</v>
      </c>
      <c r="I937" s="31">
        <f>OTEs!E937/OTEs!$T937</f>
        <v>4.9325595680887742E-2</v>
      </c>
      <c r="J937" s="31">
        <f>OTEs!F937/OTEs!$T937</f>
        <v>4.1542707842321598E-5</v>
      </c>
      <c r="K937" s="31">
        <f>OTEs!G937/OTEs!$T937</f>
        <v>0</v>
      </c>
      <c r="L937" s="31">
        <f>OTEs!H937/OTEs!$T937</f>
        <v>0</v>
      </c>
      <c r="M937" s="31">
        <f>OTEs!I937/OTEs!$T937</f>
        <v>0</v>
      </c>
      <c r="N937" s="31">
        <f>OTEs!J937/OTEs!$T937</f>
        <v>1.9243690078105828E-2</v>
      </c>
      <c r="O937" s="31">
        <f>OTEs!K937/OTEs!$T937</f>
        <v>1.0727434970429899E-2</v>
      </c>
      <c r="P937" s="31">
        <f>OTEs!L937/OTEs!$T937</f>
        <v>3.852476859326974E-2</v>
      </c>
      <c r="Q937" s="31">
        <f>OTEs!M937/OTEs!$T937</f>
        <v>0</v>
      </c>
      <c r="R937" s="31">
        <f>OTEs!N937/OTEs!$T937</f>
        <v>0.41662821658263033</v>
      </c>
      <c r="S937" s="31">
        <f>OTEs!O937/OTEs!$T937</f>
        <v>0.11060330535939703</v>
      </c>
      <c r="T937" s="31">
        <f>OTEs!P937/OTEs!$T937</f>
        <v>9.6075820426937172E-2</v>
      </c>
      <c r="U937" s="31">
        <f>OTEs!Q937/OTEs!$T937</f>
        <v>3.4341971816319192E-4</v>
      </c>
      <c r="V937" s="31">
        <f>OTEs!R937/OTEs!$T937</f>
        <v>8.9643901447403321E-2</v>
      </c>
      <c r="W937" s="31">
        <f>OTEs!S937/OTEs!$T937</f>
        <v>0.1593819220536942</v>
      </c>
      <c r="X937" s="31">
        <f>SUM('BASE '!AH937:AK937)/'BASE '!AA937</f>
        <v>0.25966031916828952</v>
      </c>
      <c r="Y937" s="31">
        <f>'BASE '!AH937/SUM('BASE '!$AH937:$AK937)</f>
        <v>0.85748866968808324</v>
      </c>
      <c r="Z937" s="31">
        <f>'BASE '!AI937/SUM('BASE '!$AH937:$AK937)</f>
        <v>0.13865102639296187</v>
      </c>
      <c r="AA937" s="31">
        <f>'BASE '!AJ937/SUM('BASE '!$AH937:$AK937)</f>
        <v>2.3247134097573981E-3</v>
      </c>
      <c r="AB937" s="31">
        <f>'BASE '!AK937/SUM('BASE '!$AH937:$AK937)</f>
        <v>1.5355905091975473E-3</v>
      </c>
      <c r="AC937" s="31">
        <f>'BASE '!AB937/'BASE '!AA937</f>
        <v>0.37659786971932874</v>
      </c>
      <c r="AD937" s="31">
        <f>'BASE '!AF937/'BASE '!AA937</f>
        <v>8.1320544745336287E-2</v>
      </c>
      <c r="AE937" s="31">
        <f>'BASE '!AG937/'BASE '!AA937</f>
        <v>0.54186754402457304</v>
      </c>
      <c r="AF937" s="31">
        <f>'BASE '!AA937/'BASE '!G937</f>
        <v>0.96977482237385693</v>
      </c>
      <c r="DV937" s="5"/>
      <c r="DW937" s="5"/>
      <c r="DX937" s="5"/>
      <c r="DY937" s="5"/>
      <c r="DZ937" s="5"/>
      <c r="EA937" s="5"/>
      <c r="EB937" s="5"/>
    </row>
    <row r="938" spans="1:132">
      <c r="A938" t="s">
        <v>2100</v>
      </c>
      <c r="B938" t="s">
        <v>2092</v>
      </c>
      <c r="C938" t="s">
        <v>1316</v>
      </c>
      <c r="D938" s="31">
        <f>'BASE '!Z938/'BASE '!AA938</f>
        <v>343.3332914241484</v>
      </c>
      <c r="E938" s="31">
        <f>'BASE '!AA938/'BASE '!CV938</f>
        <v>102.27968749999998</v>
      </c>
      <c r="F938" s="31">
        <f>'BASE '!Z938/'BASE '!CV938</f>
        <v>35116.021755208327</v>
      </c>
      <c r="G938" s="31">
        <f>SUM(OTEs!D938:K938,OTEs!M938,OTEs!N938,OTEs!O938,OTEs!Q938)/'BASE '!AA938</f>
        <v>0.8029148016315556</v>
      </c>
      <c r="H938" s="31">
        <f>OTEs!D938/OTEs!$T938</f>
        <v>0</v>
      </c>
      <c r="I938" s="31">
        <f>OTEs!E938/OTEs!$T938</f>
        <v>0</v>
      </c>
      <c r="J938" s="31">
        <f>OTEs!F938/OTEs!$T938</f>
        <v>0</v>
      </c>
      <c r="K938" s="31">
        <f>OTEs!G938/OTEs!$T938</f>
        <v>0</v>
      </c>
      <c r="L938" s="31">
        <f>OTEs!H938/OTEs!$T938</f>
        <v>0</v>
      </c>
      <c r="M938" s="31">
        <f>OTEs!I938/OTEs!$T938</f>
        <v>0</v>
      </c>
      <c r="N938" s="31">
        <f>OTEs!J938/OTEs!$T938</f>
        <v>0.16295187318270471</v>
      </c>
      <c r="O938" s="31">
        <f>OTEs!K938/OTEs!$T938</f>
        <v>0</v>
      </c>
      <c r="P938" s="31">
        <f>OTEs!L938/OTEs!$T938</f>
        <v>0</v>
      </c>
      <c r="Q938" s="31">
        <f>OTEs!M938/OTEs!$T938</f>
        <v>0</v>
      </c>
      <c r="R938" s="31">
        <f>OTEs!N938/OTEs!$T938</f>
        <v>0.32577134796844848</v>
      </c>
      <c r="S938" s="31">
        <f>OTEs!O938/OTEs!$T938</f>
        <v>0.31419158048040252</v>
      </c>
      <c r="T938" s="31">
        <f>OTEs!P938/OTEs!$T938</f>
        <v>0</v>
      </c>
      <c r="U938" s="31">
        <f>OTEs!Q938/OTEs!$T938</f>
        <v>0</v>
      </c>
      <c r="V938" s="31">
        <f>OTEs!R938/OTEs!$T938</f>
        <v>0.19706992163033349</v>
      </c>
      <c r="W938" s="31">
        <f>OTEs!S938/OTEs!$T938</f>
        <v>1.5276738110878564E-5</v>
      </c>
      <c r="X938" s="31">
        <f>SUM('BASE '!AH938:AK938)/'BASE '!AA938</f>
        <v>0.14767513507182614</v>
      </c>
      <c r="Y938" s="31">
        <f>'BASE '!AH938/SUM('BASE '!$AH938:$AK938)</f>
        <v>0.84724137931034482</v>
      </c>
      <c r="Z938" s="31">
        <f>'BASE '!AI938/SUM('BASE '!$AH938:$AK938)</f>
        <v>0.15275862068965515</v>
      </c>
      <c r="AA938" s="31">
        <f>'BASE '!AJ938/SUM('BASE '!$AH938:$AK938)</f>
        <v>0</v>
      </c>
      <c r="AB938" s="31">
        <f>'BASE '!AK938/SUM('BASE '!$AH938:$AK938)</f>
        <v>0</v>
      </c>
      <c r="AC938" s="31">
        <f>'BASE '!AB938/'BASE '!AA938</f>
        <v>0.16040575016422493</v>
      </c>
      <c r="AD938" s="31">
        <f>'BASE '!AF938/'BASE '!AA938</f>
        <v>0.16756035584615306</v>
      </c>
      <c r="AE938" s="31">
        <f>'BASE '!AG938/'BASE '!AA938</f>
        <v>0.67201861725151113</v>
      </c>
      <c r="AF938" s="31">
        <f>'BASE '!AA938/'BASE '!G938</f>
        <v>0.2216743549494328</v>
      </c>
      <c r="DV938" s="5"/>
      <c r="DW938" s="5"/>
      <c r="DX938" s="5"/>
      <c r="DY938" s="5"/>
      <c r="DZ938" s="5"/>
      <c r="EA938" s="5"/>
      <c r="EB938" s="5"/>
    </row>
    <row r="939" spans="1:132">
      <c r="A939" t="s">
        <v>2101</v>
      </c>
      <c r="B939" t="s">
        <v>2092</v>
      </c>
      <c r="C939" t="s">
        <v>2102</v>
      </c>
      <c r="D939" s="31">
        <f>'BASE '!Z939/'BASE '!AA939</f>
        <v>1523.478951706287</v>
      </c>
      <c r="E939" s="31">
        <f>'BASE '!AA939/'BASE '!CV939</f>
        <v>9.5154629629629639</v>
      </c>
      <c r="F939" s="31">
        <f>'BASE '!Z939/'BASE '!CV939</f>
        <v>14496.607539814815</v>
      </c>
      <c r="G939" s="31">
        <f>SUM(OTEs!D939:K939,OTEs!M939,OTEs!N939,OTEs!O939,OTEs!Q939)/'BASE '!AA939</f>
        <v>0.97187813208520235</v>
      </c>
      <c r="H939" s="31">
        <f>OTEs!D939/OTEs!$T939</f>
        <v>4.1774110366168127E-2</v>
      </c>
      <c r="I939" s="31">
        <f>OTEs!E939/OTEs!$T939</f>
        <v>0.77800266622553926</v>
      </c>
      <c r="J939" s="31">
        <f>OTEs!F939/OTEs!$T939</f>
        <v>0</v>
      </c>
      <c r="K939" s="31">
        <f>OTEs!G939/OTEs!$T939</f>
        <v>0</v>
      </c>
      <c r="L939" s="31">
        <f>OTEs!H939/OTEs!$T939</f>
        <v>7.3953701090817081E-4</v>
      </c>
      <c r="M939" s="31">
        <f>OTEs!I939/OTEs!$T939</f>
        <v>0</v>
      </c>
      <c r="N939" s="31">
        <f>OTEs!J939/OTEs!$T939</f>
        <v>0</v>
      </c>
      <c r="O939" s="31">
        <f>OTEs!K939/OTEs!$T939</f>
        <v>0</v>
      </c>
      <c r="P939" s="31">
        <f>OTEs!L939/OTEs!$T939</f>
        <v>0</v>
      </c>
      <c r="Q939" s="31">
        <f>OTEs!M939/OTEs!$T939</f>
        <v>0</v>
      </c>
      <c r="R939" s="31">
        <f>OTEs!N939/OTEs!$T939</f>
        <v>0.15136181848258681</v>
      </c>
      <c r="S939" s="31">
        <f>OTEs!O939/OTEs!$T939</f>
        <v>0</v>
      </c>
      <c r="T939" s="31">
        <f>OTEs!P939/OTEs!$T939</f>
        <v>1.8001887765527844E-3</v>
      </c>
      <c r="U939" s="31">
        <f>OTEs!Q939/OTEs!$T939</f>
        <v>0</v>
      </c>
      <c r="V939" s="31">
        <f>OTEs!R939/OTEs!$T939</f>
        <v>1.2163437679410705E-3</v>
      </c>
      <c r="W939" s="31">
        <f>OTEs!S939/OTEs!$T939</f>
        <v>2.5105335370303697E-2</v>
      </c>
      <c r="X939" s="31">
        <f>SUM('BASE '!AH939:AK939)/'BASE '!AA939</f>
        <v>0.17846195763231387</v>
      </c>
      <c r="Y939" s="31">
        <f>'BASE '!AH939/SUM('BASE '!$AH939:$AK939)</f>
        <v>0.99127589967284624</v>
      </c>
      <c r="Z939" s="31">
        <f>'BASE '!AI939/SUM('BASE '!$AH939:$AK939)</f>
        <v>6.5430752453653216E-3</v>
      </c>
      <c r="AA939" s="31">
        <f>'BASE '!AJ939/SUM('BASE '!$AH939:$AK939)</f>
        <v>2.1810250817884407E-3</v>
      </c>
      <c r="AB939" s="31">
        <f>'BASE '!AK939/SUM('BASE '!$AH939:$AK939)</f>
        <v>0</v>
      </c>
      <c r="AC939" s="31">
        <f>'BASE '!AB939/'BASE '!AA939</f>
        <v>0.81060067920635992</v>
      </c>
      <c r="AD939" s="31">
        <f>'BASE '!AF939/'BASE '!AA939</f>
        <v>3.21601292243619E-2</v>
      </c>
      <c r="AE939" s="31">
        <f>'BASE '!AG939/'BASE '!AA939</f>
        <v>0.15647046230793932</v>
      </c>
      <c r="AF939" s="31">
        <f>'BASE '!AA939/'BASE '!G939</f>
        <v>6.8249075064544584E-2</v>
      </c>
      <c r="DV939" s="5"/>
      <c r="DW939" s="5"/>
      <c r="DX939" s="5"/>
      <c r="DY939" s="5"/>
      <c r="DZ939" s="5"/>
      <c r="EA939" s="5"/>
      <c r="EB939" s="5"/>
    </row>
    <row r="940" spans="1:132">
      <c r="A940" t="s">
        <v>2106</v>
      </c>
      <c r="B940" t="s">
        <v>2105</v>
      </c>
      <c r="C940" t="s">
        <v>2107</v>
      </c>
      <c r="D940" s="31">
        <f>'BASE '!Z940/'BASE '!AA940</f>
        <v>360.2933025976148</v>
      </c>
      <c r="E940" s="31">
        <f>'BASE '!AA940/'BASE '!CV940</f>
        <v>57.890920554854979</v>
      </c>
      <c r="F940" s="31">
        <f>'BASE '!Z940/'BASE '!CV940</f>
        <v>20857.710957124844</v>
      </c>
      <c r="G940" s="31">
        <f>SUM(OTEs!D940:K940,OTEs!M940,OTEs!N940,OTEs!O940,OTEs!Q940)/'BASE '!AA940</f>
        <v>0.69757810089128514</v>
      </c>
      <c r="H940" s="31">
        <f>OTEs!D940/OTEs!$T940</f>
        <v>5.9526294240378509E-2</v>
      </c>
      <c r="I940" s="31">
        <f>OTEs!E940/OTEs!$T940</f>
        <v>4.5452132359518364E-3</v>
      </c>
      <c r="J940" s="31">
        <f>OTEs!F940/OTEs!$T940</f>
        <v>0</v>
      </c>
      <c r="K940" s="31">
        <f>OTEs!G940/OTEs!$T940</f>
        <v>0</v>
      </c>
      <c r="L940" s="31">
        <f>OTEs!H940/OTEs!$T940</f>
        <v>0</v>
      </c>
      <c r="M940" s="31">
        <f>OTEs!I940/OTEs!$T940</f>
        <v>0</v>
      </c>
      <c r="N940" s="31">
        <f>OTEs!J940/OTEs!$T940</f>
        <v>5.0325328182576484E-2</v>
      </c>
      <c r="O940" s="31">
        <f>OTEs!K940/OTEs!$T940</f>
        <v>4.1605063876608728E-2</v>
      </c>
      <c r="P940" s="31">
        <f>OTEs!L940/OTEs!$T940</f>
        <v>0</v>
      </c>
      <c r="Q940" s="31">
        <f>OTEs!M940/OTEs!$T940</f>
        <v>0</v>
      </c>
      <c r="R940" s="31">
        <f>OTEs!N940/OTEs!$T940</f>
        <v>0.359844168273248</v>
      </c>
      <c r="S940" s="31">
        <f>OTEs!O940/OTEs!$T940</f>
        <v>0.17467872614762997</v>
      </c>
      <c r="T940" s="31">
        <f>OTEs!P940/OTEs!$T940</f>
        <v>8.1946194856563986E-2</v>
      </c>
      <c r="U940" s="31">
        <f>OTEs!Q940/OTEs!$T940</f>
        <v>8.1450221188256906E-3</v>
      </c>
      <c r="V940" s="31">
        <f>OTEs!R940/OTEs!$T940</f>
        <v>1.0072192530869269E-2</v>
      </c>
      <c r="W940" s="31">
        <f>OTEs!S940/OTEs!$T940</f>
        <v>0.20931179653734747</v>
      </c>
      <c r="X940" s="31">
        <f>SUM('BASE '!AH940:AK940)/'BASE '!AA940</f>
        <v>0.17395850351249795</v>
      </c>
      <c r="Y940" s="31">
        <f>'BASE '!AH940/SUM('BASE '!$AH940:$AK940)</f>
        <v>0.71187077385424502</v>
      </c>
      <c r="Z940" s="31">
        <f>'BASE '!AI940/SUM('BASE '!$AH940:$AK940)</f>
        <v>0.27869605142332421</v>
      </c>
      <c r="AA940" s="31">
        <f>'BASE '!AJ940/SUM('BASE '!$AH940:$AK940)</f>
        <v>3.7565740045078892E-3</v>
      </c>
      <c r="AB940" s="31">
        <f>'BASE '!AK940/SUM('BASE '!$AH940:$AK940)</f>
        <v>5.6766007179230322E-3</v>
      </c>
      <c r="AC940" s="31">
        <f>'BASE '!AB940/'BASE '!AA940</f>
        <v>0.26603568770534952</v>
      </c>
      <c r="AD940" s="31">
        <f>'BASE '!AF940/'BASE '!AA940</f>
        <v>7.6493673873187021E-2</v>
      </c>
      <c r="AE940" s="31">
        <f>'BASE '!AG940/'BASE '!AA940</f>
        <v>0.65737479351594696</v>
      </c>
      <c r="AF940" s="31">
        <f>'BASE '!AA940/'BASE '!G940</f>
        <v>0.79852036227810042</v>
      </c>
      <c r="DV940" s="5"/>
      <c r="DW940" s="5"/>
      <c r="DX940" s="5"/>
      <c r="DY940" s="5"/>
      <c r="DZ940" s="5"/>
      <c r="EA940" s="5"/>
      <c r="EB940" s="5"/>
    </row>
    <row r="941" spans="1:132">
      <c r="A941" t="s">
        <v>2108</v>
      </c>
      <c r="B941" t="s">
        <v>2105</v>
      </c>
      <c r="C941" t="s">
        <v>2105</v>
      </c>
      <c r="D941" s="31">
        <f>'BASE '!Z941/'BASE '!AA941</f>
        <v>1066.2630703957461</v>
      </c>
      <c r="E941" s="31">
        <f>'BASE '!AA941/'BASE '!CV941</f>
        <v>36.490321324245372</v>
      </c>
      <c r="F941" s="31">
        <f>'BASE '!Z941/'BASE '!CV941</f>
        <v>38908.282054917239</v>
      </c>
      <c r="G941" s="31">
        <f>SUM(OTEs!D941:K941,OTEs!M941,OTEs!N941,OTEs!O941,OTEs!Q941)/'BASE '!AA941</f>
        <v>0.73067300395244272</v>
      </c>
      <c r="H941" s="31">
        <f>OTEs!D941/OTEs!$T941</f>
        <v>4.9752623200318064E-2</v>
      </c>
      <c r="I941" s="31">
        <f>OTEs!E941/OTEs!$T941</f>
        <v>5.0585506732794231E-4</v>
      </c>
      <c r="J941" s="31">
        <f>OTEs!F941/OTEs!$T941</f>
        <v>3.0679426245510881E-3</v>
      </c>
      <c r="K941" s="31">
        <f>OTEs!G941/OTEs!$T941</f>
        <v>1.5667835328589781E-3</v>
      </c>
      <c r="L941" s="31">
        <f>OTEs!H941/OTEs!$T941</f>
        <v>9.40616990058444E-4</v>
      </c>
      <c r="M941" s="31">
        <f>OTEs!I941/OTEs!$T941</f>
        <v>1.3124888233373639E-3</v>
      </c>
      <c r="N941" s="31">
        <f>OTEs!J941/OTEs!$T941</f>
        <v>0.26056348426407933</v>
      </c>
      <c r="O941" s="31">
        <f>OTEs!K941/OTEs!$T941</f>
        <v>5.1837839818395307E-3</v>
      </c>
      <c r="P941" s="31">
        <f>OTEs!L941/OTEs!$T941</f>
        <v>3.1997383772278815E-3</v>
      </c>
      <c r="Q941" s="31">
        <f>OTEs!M941/OTEs!$T941</f>
        <v>2.1555988312287031E-2</v>
      </c>
      <c r="R941" s="31">
        <f>OTEs!N941/OTEs!$T941</f>
        <v>9.8202601243473797E-2</v>
      </c>
      <c r="S941" s="31">
        <f>OTEs!O941/OTEs!$T941</f>
        <v>0.29285727176229515</v>
      </c>
      <c r="T941" s="31">
        <f>OTEs!P941/OTEs!$T941</f>
        <v>0.10085000057421387</v>
      </c>
      <c r="U941" s="31">
        <f>OTEs!Q941/OTEs!$T941</f>
        <v>1.3221137413751711E-2</v>
      </c>
      <c r="V941" s="31">
        <f>OTEs!R941/OTEs!$T941</f>
        <v>1.9828424898569227E-2</v>
      </c>
      <c r="W941" s="31">
        <f>OTEs!S941/OTEs!$T941</f>
        <v>0.12739125893381065</v>
      </c>
      <c r="X941" s="31">
        <f>SUM('BASE '!AH941:AK941)/'BASE '!AA941</f>
        <v>0.23084378192080388</v>
      </c>
      <c r="Y941" s="31">
        <f>'BASE '!AH941/SUM('BASE '!$AH941:$AK941)</f>
        <v>0.60325973875852501</v>
      </c>
      <c r="Z941" s="31">
        <f>'BASE '!AI941/SUM('BASE '!$AH941:$AK941)</f>
        <v>0.37126343775286097</v>
      </c>
      <c r="AA941" s="31">
        <f>'BASE '!AJ941/SUM('BASE '!$AH941:$AK941)</f>
        <v>1.5304589064847995E-2</v>
      </c>
      <c r="AB941" s="31">
        <f>'BASE '!AK941/SUM('BASE '!$AH941:$AK941)</f>
        <v>1.0172234423766038E-2</v>
      </c>
      <c r="AC941" s="31">
        <f>'BASE '!AB941/'BASE '!AA941</f>
        <v>0.31573003845706377</v>
      </c>
      <c r="AD941" s="31">
        <f>'BASE '!AF941/'BASE '!AA941</f>
        <v>0.20046131398703582</v>
      </c>
      <c r="AE941" s="31">
        <f>'BASE '!AG941/'BASE '!AA941</f>
        <v>0.48230313302856587</v>
      </c>
      <c r="AF941" s="31">
        <f>'BASE '!AA941/'BASE '!G941</f>
        <v>0.5149545924503981</v>
      </c>
      <c r="DV941" s="5"/>
      <c r="DW941" s="5"/>
      <c r="DX941" s="5"/>
      <c r="DY941" s="5"/>
      <c r="DZ941" s="5"/>
      <c r="EA941" s="5"/>
      <c r="EB941" s="5"/>
    </row>
    <row r="942" spans="1:132">
      <c r="A942" t="s">
        <v>2109</v>
      </c>
      <c r="B942" t="s">
        <v>2105</v>
      </c>
      <c r="C942" t="s">
        <v>2110</v>
      </c>
      <c r="D942" s="31">
        <f>'BASE '!Z942/'BASE '!AA942</f>
        <v>864.91678043906643</v>
      </c>
      <c r="E942" s="31">
        <f>'BASE '!AA942/'BASE '!CV942</f>
        <v>14.354980079681274</v>
      </c>
      <c r="F942" s="31">
        <f>'BASE '!Z942/'BASE '!CV942</f>
        <v>12415.86315378486</v>
      </c>
      <c r="G942" s="31">
        <f>SUM(OTEs!D942:K942,OTEs!M942,OTEs!N942,OTEs!O942,OTEs!Q942)/'BASE '!AA942</f>
        <v>0.76879631428492123</v>
      </c>
      <c r="H942" s="31">
        <f>OTEs!D942/OTEs!$T942</f>
        <v>4.01517423712245E-2</v>
      </c>
      <c r="I942" s="31">
        <f>OTEs!E942/OTEs!$T942</f>
        <v>2.2008753513069173E-2</v>
      </c>
      <c r="J942" s="31">
        <f>OTEs!F942/OTEs!$T942</f>
        <v>2.8326723764454962E-4</v>
      </c>
      <c r="K942" s="31">
        <f>OTEs!G942/OTEs!$T942</f>
        <v>0</v>
      </c>
      <c r="L942" s="31">
        <f>OTEs!H942/OTEs!$T942</f>
        <v>1.7212650381577634E-2</v>
      </c>
      <c r="M942" s="31">
        <f>OTEs!I942/OTEs!$T942</f>
        <v>2.1481098854711677E-2</v>
      </c>
      <c r="N942" s="31">
        <f>OTEs!J942/OTEs!$T942</f>
        <v>0.44942568956132461</v>
      </c>
      <c r="O942" s="31">
        <f>OTEs!K942/OTEs!$T942</f>
        <v>1.470767931926995E-2</v>
      </c>
      <c r="P942" s="31">
        <f>OTEs!L942/OTEs!$T942</f>
        <v>2.5874518167983029E-2</v>
      </c>
      <c r="Q942" s="31">
        <f>OTEs!M942/OTEs!$T942</f>
        <v>1.5079814709901024E-3</v>
      </c>
      <c r="R942" s="31">
        <f>OTEs!N942/OTEs!$T942</f>
        <v>4.6550249386254322E-2</v>
      </c>
      <c r="S942" s="31">
        <f>OTEs!O942/OTEs!$T942</f>
        <v>0.15146743537619001</v>
      </c>
      <c r="T942" s="31">
        <f>OTEs!P942/OTEs!$T942</f>
        <v>2.7782406327412495E-2</v>
      </c>
      <c r="U942" s="31">
        <f>OTEs!Q942/OTEs!$T942</f>
        <v>4.4822874662578741E-3</v>
      </c>
      <c r="V942" s="31">
        <f>OTEs!R942/OTEs!$T942</f>
        <v>8.108385821086192E-2</v>
      </c>
      <c r="W942" s="31">
        <f>OTEs!S942/OTEs!$T942</f>
        <v>9.5980382355228225E-2</v>
      </c>
      <c r="X942" s="31">
        <f>SUM('BASE '!AH942:AK942)/'BASE '!AA942</f>
        <v>0.1596125558546807</v>
      </c>
      <c r="Y942" s="31">
        <f>'BASE '!AH942/SUM('BASE '!$AH942:$AK942)</f>
        <v>0.52895148669796554</v>
      </c>
      <c r="Z942" s="31">
        <f>'BASE '!AI942/SUM('BASE '!$AH942:$AK942)</f>
        <v>0.40445139975656402</v>
      </c>
      <c r="AA942" s="31">
        <f>'BASE '!AJ942/SUM('BASE '!$AH942:$AK942)</f>
        <v>2.6256303251608413E-2</v>
      </c>
      <c r="AB942" s="31">
        <f>'BASE '!AK942/SUM('BASE '!$AH942:$AK942)</f>
        <v>4.0340810293861933E-2</v>
      </c>
      <c r="AC942" s="31">
        <f>'BASE '!AB942/'BASE '!AA942</f>
        <v>0.26609863728456051</v>
      </c>
      <c r="AD942" s="31">
        <f>'BASE '!AF942/'BASE '!AA942</f>
        <v>0.52126779717465521</v>
      </c>
      <c r="AE942" s="31">
        <f>'BASE '!AG942/'BASE '!AA942</f>
        <v>0.20881185645693986</v>
      </c>
      <c r="AF942" s="31">
        <f>'BASE '!AA942/'BASE '!G942</f>
        <v>0.23223583531242717</v>
      </c>
      <c r="DV942" s="5"/>
      <c r="DW942" s="5"/>
      <c r="DX942" s="5"/>
      <c r="DY942" s="5"/>
      <c r="DZ942" s="5"/>
      <c r="EA942" s="5"/>
      <c r="EB942" s="5"/>
    </row>
    <row r="943" spans="1:132">
      <c r="A943" t="s">
        <v>2111</v>
      </c>
      <c r="B943" t="s">
        <v>2105</v>
      </c>
      <c r="C943" t="s">
        <v>2112</v>
      </c>
      <c r="D943" s="31">
        <f>'BASE '!Z943/'BASE '!AA943</f>
        <v>496.53655124187867</v>
      </c>
      <c r="E943" s="31">
        <f>'BASE '!AA943/'BASE '!CV943</f>
        <v>47.072499999999998</v>
      </c>
      <c r="F943" s="31">
        <f>'BASE '!Z943/'BASE '!CV943</f>
        <v>23373.216808333334</v>
      </c>
      <c r="G943" s="31">
        <f>SUM(OTEs!D943:K943,OTEs!M943,OTEs!N943,OTEs!O943,OTEs!Q943)/'BASE '!AA943</f>
        <v>0.80354181788140033</v>
      </c>
      <c r="H943" s="31">
        <f>OTEs!D943/OTEs!$T943</f>
        <v>6.052099094008058E-2</v>
      </c>
      <c r="I943" s="31">
        <f>OTEs!E943/OTEs!$T943</f>
        <v>0</v>
      </c>
      <c r="J943" s="31">
        <f>OTEs!F943/OTEs!$T943</f>
        <v>0</v>
      </c>
      <c r="K943" s="31">
        <f>OTEs!G943/OTEs!$T943</f>
        <v>0</v>
      </c>
      <c r="L943" s="31">
        <f>OTEs!H943/OTEs!$T943</f>
        <v>0</v>
      </c>
      <c r="M943" s="31">
        <f>OTEs!I943/OTEs!$T943</f>
        <v>0</v>
      </c>
      <c r="N943" s="31">
        <f>OTEs!J943/OTEs!$T943</f>
        <v>5.8637305479094142E-3</v>
      </c>
      <c r="O943" s="31">
        <f>OTEs!K943/OTEs!$T943</f>
        <v>1.338631958242947E-2</v>
      </c>
      <c r="P943" s="31">
        <f>OTEs!L943/OTEs!$T943</f>
        <v>1.0572944200375523E-3</v>
      </c>
      <c r="Q943" s="31">
        <f>OTEs!M943/OTEs!$T943</f>
        <v>0</v>
      </c>
      <c r="R943" s="31">
        <f>OTEs!N943/OTEs!$T943</f>
        <v>0</v>
      </c>
      <c r="S943" s="31">
        <f>OTEs!O943/OTEs!$T943</f>
        <v>0.7064367355123321</v>
      </c>
      <c r="T943" s="31">
        <f>OTEs!P943/OTEs!$T943</f>
        <v>0.14644135357991386</v>
      </c>
      <c r="U943" s="31">
        <f>OTEs!Q943/OTEs!$T943</f>
        <v>4.1210176762613106E-2</v>
      </c>
      <c r="V943" s="31">
        <f>OTEs!R943/OTEs!$T943</f>
        <v>0</v>
      </c>
      <c r="W943" s="31">
        <f>OTEs!S943/OTEs!$T943</f>
        <v>2.5083398654684001E-2</v>
      </c>
      <c r="X943" s="31">
        <f>SUM('BASE '!AH943:AK943)/'BASE '!AA943</f>
        <v>0.16416756657874088</v>
      </c>
      <c r="Y943" s="31">
        <f>'BASE '!AH943/SUM('BASE '!$AH943:$AK943)</f>
        <v>0</v>
      </c>
      <c r="Z943" s="31">
        <f>'BASE '!AI943/SUM('BASE '!$AH943:$AK943)</f>
        <v>0.96189791516894319</v>
      </c>
      <c r="AA943" s="31">
        <f>'BASE '!AJ943/SUM('BASE '!$AH943:$AK943)</f>
        <v>3.8102084831056787E-2</v>
      </c>
      <c r="AB943" s="31">
        <f>'BASE '!AK943/SUM('BASE '!$AH943:$AK943)</f>
        <v>0</v>
      </c>
      <c r="AC943" s="31">
        <f>'BASE '!AB943/'BASE '!AA943</f>
        <v>0.13275620939331173</v>
      </c>
      <c r="AD943" s="31">
        <f>'BASE '!AF943/'BASE '!AA943</f>
        <v>2.9995102117891432E-2</v>
      </c>
      <c r="AE943" s="31">
        <f>'BASE '!AG943/'BASE '!AA943</f>
        <v>0.83665858221065614</v>
      </c>
      <c r="AF943" s="31">
        <f>'BASE '!AA943/'BASE '!G943</f>
        <v>0.3236864571022563</v>
      </c>
      <c r="DV943" s="5"/>
      <c r="DW943" s="5"/>
      <c r="DX943" s="5"/>
      <c r="DY943" s="5"/>
      <c r="DZ943" s="5"/>
      <c r="EA943" s="5"/>
      <c r="EB943" s="5"/>
    </row>
    <row r="944" spans="1:132">
      <c r="A944" t="s">
        <v>2113</v>
      </c>
      <c r="B944" t="s">
        <v>2105</v>
      </c>
      <c r="C944" t="s">
        <v>357</v>
      </c>
      <c r="D944" s="31">
        <f>'BASE '!Z944/'BASE '!AA944</f>
        <v>1682.1848359178773</v>
      </c>
      <c r="E944" s="31">
        <f>'BASE '!AA944/'BASE '!CV944</f>
        <v>7.6149688149688144</v>
      </c>
      <c r="F944" s="31">
        <f>'BASE '!Z944/'BASE '!CV944</f>
        <v>12809.785066528068</v>
      </c>
      <c r="G944" s="31">
        <f>SUM(OTEs!D944:K944,OTEs!M944,OTEs!N944,OTEs!O944,OTEs!Q944)/'BASE '!AA944</f>
        <v>0.82936551272250736</v>
      </c>
      <c r="H944" s="31">
        <f>OTEs!D944/OTEs!$T944</f>
        <v>5.9435404608496237E-2</v>
      </c>
      <c r="I944" s="31">
        <f>OTEs!E944/OTEs!$T944</f>
        <v>0.76993010811401119</v>
      </c>
      <c r="J944" s="31">
        <f>OTEs!F944/OTEs!$T944</f>
        <v>0</v>
      </c>
      <c r="K944" s="31">
        <f>OTEs!G944/OTEs!$T944</f>
        <v>0</v>
      </c>
      <c r="L944" s="31">
        <f>OTEs!H944/OTEs!$T944</f>
        <v>0</v>
      </c>
      <c r="M944" s="31">
        <f>OTEs!I944/OTEs!$T944</f>
        <v>0</v>
      </c>
      <c r="N944" s="31">
        <f>OTEs!J944/OTEs!$T944</f>
        <v>0</v>
      </c>
      <c r="O944" s="31">
        <f>OTEs!K944/OTEs!$T944</f>
        <v>0</v>
      </c>
      <c r="P944" s="31">
        <f>OTEs!L944/OTEs!$T944</f>
        <v>0</v>
      </c>
      <c r="Q944" s="31">
        <f>OTEs!M944/OTEs!$T944</f>
        <v>0</v>
      </c>
      <c r="R944" s="31">
        <f>OTEs!N944/OTEs!$T944</f>
        <v>0</v>
      </c>
      <c r="S944" s="31">
        <f>OTEs!O944/OTEs!$T944</f>
        <v>0</v>
      </c>
      <c r="T944" s="31">
        <f>OTEs!P944/OTEs!$T944</f>
        <v>0</v>
      </c>
      <c r="U944" s="31">
        <f>OTEs!Q944/OTEs!$T944</f>
        <v>0</v>
      </c>
      <c r="V944" s="31">
        <f>OTEs!R944/OTEs!$T944</f>
        <v>0</v>
      </c>
      <c r="W944" s="31">
        <f>OTEs!S944/OTEs!$T944</f>
        <v>0.17063448727749264</v>
      </c>
      <c r="X944" s="31">
        <f>SUM('BASE '!AH944:AK944)/'BASE '!AA944</f>
        <v>4.6139565359834017E-2</v>
      </c>
      <c r="Y944" s="31">
        <f>'BASE '!AH944/SUM('BASE '!$AH944:$AK944)</f>
        <v>0.90532544378698221</v>
      </c>
      <c r="Z944" s="31">
        <f>'BASE '!AI944/SUM('BASE '!$AH944:$AK944)</f>
        <v>0</v>
      </c>
      <c r="AA944" s="31">
        <f>'BASE '!AJ944/SUM('BASE '!$AH944:$AK944)</f>
        <v>0</v>
      </c>
      <c r="AB944" s="31">
        <f>'BASE '!AK944/SUM('BASE '!$AH944:$AK944)</f>
        <v>9.4674556213017749E-2</v>
      </c>
      <c r="AC944" s="31">
        <f>'BASE '!AB944/'BASE '!AA944</f>
        <v>0.8557660805940811</v>
      </c>
      <c r="AD944" s="31">
        <f>'BASE '!AF944/'BASE '!AA944</f>
        <v>3.4399912635142513E-2</v>
      </c>
      <c r="AE944" s="31">
        <f>'BASE '!AG944/'BASE '!AA944</f>
        <v>0.10101561646827564</v>
      </c>
      <c r="AF944" s="31">
        <f>'BASE '!AA944/'BASE '!G944</f>
        <v>4.5204125402087882E-2</v>
      </c>
      <c r="DV944" s="5"/>
      <c r="DW944" s="5"/>
      <c r="DX944" s="5"/>
      <c r="DY944" s="5"/>
      <c r="DZ944" s="5"/>
      <c r="EA944" s="5"/>
      <c r="EB944" s="5"/>
    </row>
    <row r="945" spans="1:132">
      <c r="A945" t="s">
        <v>2116</v>
      </c>
      <c r="B945" t="s">
        <v>2115</v>
      </c>
      <c r="C945" t="s">
        <v>2117</v>
      </c>
      <c r="D945" s="31">
        <f>'BASE '!Z945/'BASE '!AA945</f>
        <v>801.66515179735734</v>
      </c>
      <c r="E945" s="31">
        <f>'BASE '!AA945/'BASE '!CV945</f>
        <v>60.730183150183151</v>
      </c>
      <c r="F945" s="31">
        <f>'BASE '!Z945/'BASE '!CV945</f>
        <v>48685.271493772889</v>
      </c>
      <c r="G945" s="31">
        <f>SUM(OTEs!D945:K945,OTEs!M945,OTEs!N945,OTEs!O945,OTEs!Q945)/'BASE '!AA945</f>
        <v>0.60978181278627497</v>
      </c>
      <c r="H945" s="31">
        <f>OTEs!D945/OTEs!$T945</f>
        <v>4.2614054428056193E-2</v>
      </c>
      <c r="I945" s="31">
        <f>OTEs!E945/OTEs!$T945</f>
        <v>0</v>
      </c>
      <c r="J945" s="31">
        <f>OTEs!F945/OTEs!$T945</f>
        <v>0</v>
      </c>
      <c r="K945" s="31">
        <f>OTEs!G945/OTEs!$T945</f>
        <v>3.2271639425100106E-4</v>
      </c>
      <c r="L945" s="31">
        <f>OTEs!H945/OTEs!$T945</f>
        <v>9.0102417274879503E-4</v>
      </c>
      <c r="M945" s="31">
        <f>OTEs!I945/OTEs!$T945</f>
        <v>4.4147602733536948E-4</v>
      </c>
      <c r="N945" s="31">
        <f>OTEs!J945/OTEs!$T945</f>
        <v>4.0690664718320224E-2</v>
      </c>
      <c r="O945" s="31">
        <f>OTEs!K945/OTEs!$T945</f>
        <v>4.5838636639412194E-3</v>
      </c>
      <c r="P945" s="31">
        <f>OTEs!L945/OTEs!$T945</f>
        <v>4.9052891926152156E-4</v>
      </c>
      <c r="Q945" s="31">
        <f>OTEs!M945/OTEs!$T945</f>
        <v>0</v>
      </c>
      <c r="R945" s="31">
        <f>OTEs!N945/OTEs!$T945</f>
        <v>0.21739209009209035</v>
      </c>
      <c r="S945" s="31">
        <f>OTEs!O945/OTEs!$T945</f>
        <v>0.34093179840810461</v>
      </c>
      <c r="T945" s="31">
        <f>OTEs!P945/OTEs!$T945</f>
        <v>0.31765620118914539</v>
      </c>
      <c r="U945" s="31">
        <f>OTEs!Q945/OTEs!$T945</f>
        <v>4.6406617493293962E-3</v>
      </c>
      <c r="V945" s="31">
        <f>OTEs!R945/OTEs!$T945</f>
        <v>4.3050366993083542E-3</v>
      </c>
      <c r="W945" s="31">
        <f>OTEs!S945/OTEs!$T945</f>
        <v>2.5029883538107645E-2</v>
      </c>
      <c r="X945" s="31">
        <f>SUM('BASE '!AH945:AK945)/'BASE '!AA945</f>
        <v>0.26408771398620207</v>
      </c>
      <c r="Y945" s="31">
        <f>'BASE '!AH945/SUM('BASE '!$AH945:$AK945)</f>
        <v>0.61862780924538652</v>
      </c>
      <c r="Z945" s="31">
        <f>'BASE '!AI945/SUM('BASE '!$AH945:$AK945)</f>
        <v>0.3454686643522748</v>
      </c>
      <c r="AA945" s="31">
        <f>'BASE '!AJ945/SUM('BASE '!$AH945:$AK945)</f>
        <v>1.836287228211219E-2</v>
      </c>
      <c r="AB945" s="31">
        <f>'BASE '!AK945/SUM('BASE '!$AH945:$AK945)</f>
        <v>1.7540654120226568E-2</v>
      </c>
      <c r="AC945" s="31">
        <f>'BASE '!AB945/'BASE '!AA945</f>
        <v>0.34887275368018267</v>
      </c>
      <c r="AD945" s="31">
        <f>'BASE '!AF945/'BASE '!AA945</f>
        <v>4.725037305465718E-2</v>
      </c>
      <c r="AE945" s="31">
        <f>'BASE '!AG945/'BASE '!AA945</f>
        <v>0.60344139151498188</v>
      </c>
      <c r="AF945" s="31">
        <f>'BASE '!AA945/'BASE '!G945</f>
        <v>0.6021440260683576</v>
      </c>
      <c r="DV945" s="5"/>
      <c r="DW945" s="5"/>
      <c r="DX945" s="5"/>
      <c r="DY945" s="5"/>
      <c r="DZ945" s="5"/>
      <c r="EA945" s="5"/>
      <c r="EB945" s="5"/>
    </row>
    <row r="946" spans="1:132">
      <c r="A946" t="s">
        <v>2118</v>
      </c>
      <c r="B946" t="s">
        <v>2115</v>
      </c>
      <c r="C946" t="s">
        <v>2119</v>
      </c>
      <c r="D946" s="31">
        <f>'BASE '!Z946/'BASE '!AA946</f>
        <v>903.53833438384652</v>
      </c>
      <c r="E946" s="31">
        <f>'BASE '!AA946/'BASE '!CV946</f>
        <v>52.62432432432432</v>
      </c>
      <c r="F946" s="31">
        <f>'BASE '!Z946/'BASE '!CV946</f>
        <v>47548.094348075341</v>
      </c>
      <c r="G946" s="31">
        <f>SUM(OTEs!D946:K946,OTEs!M946,OTEs!N946,OTEs!O946,OTEs!Q946)/'BASE '!AA946</f>
        <v>0.71100611165322791</v>
      </c>
      <c r="H946" s="31">
        <f>OTEs!D946/OTEs!$T946</f>
        <v>0.19885674931129477</v>
      </c>
      <c r="I946" s="31">
        <f>OTEs!E946/OTEs!$T946</f>
        <v>7.9403662291362819E-3</v>
      </c>
      <c r="J946" s="31">
        <f>OTEs!F946/OTEs!$T946</f>
        <v>7.7965483714146813E-2</v>
      </c>
      <c r="K946" s="31">
        <f>OTEs!G946/OTEs!$T946</f>
        <v>1.8635553394911686E-4</v>
      </c>
      <c r="L946" s="31">
        <f>OTEs!H946/OTEs!$T946</f>
        <v>0</v>
      </c>
      <c r="M946" s="31">
        <f>OTEs!I946/OTEs!$T946</f>
        <v>2.2038567493112948E-4</v>
      </c>
      <c r="N946" s="31">
        <f>OTEs!J946/OTEs!$T946</f>
        <v>4.2294603791929991E-4</v>
      </c>
      <c r="O946" s="31">
        <f>OTEs!K946/OTEs!$T946</f>
        <v>0.12298087830173392</v>
      </c>
      <c r="P946" s="31">
        <f>OTEs!L946/OTEs!$T946</f>
        <v>0</v>
      </c>
      <c r="Q946" s="31">
        <f>OTEs!M946/OTEs!$T946</f>
        <v>2.1033868092691622E-2</v>
      </c>
      <c r="R946" s="31">
        <f>OTEs!N946/OTEs!$T946</f>
        <v>0.2878285529087668</v>
      </c>
      <c r="S946" s="31">
        <f>OTEs!O946/OTEs!$T946</f>
        <v>2.2885269810403501E-2</v>
      </c>
      <c r="T946" s="31">
        <f>OTEs!P946/OTEs!$T946</f>
        <v>6.7290552584670232E-2</v>
      </c>
      <c r="U946" s="31">
        <f>OTEs!Q946/OTEs!$T946</f>
        <v>0</v>
      </c>
      <c r="V946" s="31">
        <f>OTEs!R946/OTEs!$T946</f>
        <v>6.6115702479338845E-2</v>
      </c>
      <c r="W946" s="31">
        <f>OTEs!S946/OTEs!$T946</f>
        <v>0.12627288932101766</v>
      </c>
      <c r="X946" s="31">
        <f>SUM('BASE '!AH946:AK946)/'BASE '!AA946</f>
        <v>0.37714985611857882</v>
      </c>
      <c r="Y946" s="31">
        <f>'BASE '!AH946/SUM('BASE '!$AH946:$AK946)</f>
        <v>0.94037179936864257</v>
      </c>
      <c r="Z946" s="31">
        <f>'BASE '!AI946/SUM('BASE '!$AH946:$AK946)</f>
        <v>5.6615841706728301E-2</v>
      </c>
      <c r="AA946" s="31">
        <f>'BASE '!AJ946/SUM('BASE '!$AH946:$AK946)</f>
        <v>1.0316297687086059E-3</v>
      </c>
      <c r="AB946" s="31">
        <f>'BASE '!AK946/SUM('BASE '!$AH946:$AK946)</f>
        <v>1.9807291559205231E-3</v>
      </c>
      <c r="AC946" s="31">
        <f>'BASE '!AB946/'BASE '!AA946</f>
        <v>0.49267130760120331</v>
      </c>
      <c r="AD946" s="31">
        <f>'BASE '!AF946/'BASE '!AA946</f>
        <v>0.16136274148189303</v>
      </c>
      <c r="AE946" s="31">
        <f>'BASE '!AG946/'BASE '!AA946</f>
        <v>0.34580175957095477</v>
      </c>
      <c r="AF946" s="31">
        <f>'BASE '!AA946/'BASE '!G946</f>
        <v>0.7938054330779154</v>
      </c>
      <c r="DV946" s="5"/>
      <c r="DW946" s="5"/>
      <c r="DX946" s="5"/>
      <c r="DY946" s="5"/>
      <c r="DZ946" s="5"/>
      <c r="EA946" s="5"/>
      <c r="EB946" s="5"/>
    </row>
    <row r="947" spans="1:132">
      <c r="A947" t="s">
        <v>2120</v>
      </c>
      <c r="B947" t="s">
        <v>2115</v>
      </c>
      <c r="C947" t="s">
        <v>1522</v>
      </c>
      <c r="D947" s="31">
        <f>'BASE '!Z947/'BASE '!AA947</f>
        <v>394.448464790721</v>
      </c>
      <c r="E947" s="31">
        <f>'BASE '!AA947/'BASE '!CV947</f>
        <v>68.063642473118279</v>
      </c>
      <c r="F947" s="31">
        <f>'BASE '!Z947/'BASE '!CV947</f>
        <v>26847.599281586019</v>
      </c>
      <c r="G947" s="31">
        <f>SUM(OTEs!D947:K947,OTEs!M947,OTEs!N947,OTEs!O947,OTEs!Q947)/'BASE '!AA947</f>
        <v>0.84403630773301774</v>
      </c>
      <c r="H947" s="31">
        <f>OTEs!D947/OTEs!$T947</f>
        <v>0.13347954116029431</v>
      </c>
      <c r="I947" s="31">
        <f>OTEs!E947/OTEs!$T947</f>
        <v>0</v>
      </c>
      <c r="J947" s="31">
        <f>OTEs!F947/OTEs!$T947</f>
        <v>2.9759412801389721E-4</v>
      </c>
      <c r="K947" s="31">
        <f>OTEs!G947/OTEs!$T947</f>
        <v>0</v>
      </c>
      <c r="L947" s="31">
        <f>OTEs!H947/OTEs!$T947</f>
        <v>0</v>
      </c>
      <c r="M947" s="31">
        <f>OTEs!I947/OTEs!$T947</f>
        <v>1.9863147052859779E-3</v>
      </c>
      <c r="N947" s="31">
        <f>OTEs!J947/OTEs!$T947</f>
        <v>0</v>
      </c>
      <c r="O947" s="31">
        <f>OTEs!K947/OTEs!$T947</f>
        <v>2.9628269626332747E-3</v>
      </c>
      <c r="P947" s="31">
        <f>OTEs!L947/OTEs!$T947</f>
        <v>0</v>
      </c>
      <c r="Q947" s="31">
        <f>OTEs!M947/OTEs!$T947</f>
        <v>2.1638623884400322E-3</v>
      </c>
      <c r="R947" s="31">
        <f>OTEs!N947/OTEs!$T947</f>
        <v>0.65514288048922464</v>
      </c>
      <c r="S947" s="31">
        <f>OTEs!O947/OTEs!$T947</f>
        <v>6.2134627548338886E-2</v>
      </c>
      <c r="T947" s="31">
        <f>OTEs!P947/OTEs!$T947</f>
        <v>0.10389565845475009</v>
      </c>
      <c r="U947" s="31">
        <f>OTEs!Q947/OTEs!$T947</f>
        <v>4.1784233160459738E-3</v>
      </c>
      <c r="V947" s="31">
        <f>OTEs!R947/OTEs!$T947</f>
        <v>1.0592333369986172E-4</v>
      </c>
      <c r="W947" s="31">
        <f>OTEs!S947/OTEs!$T947</f>
        <v>3.3652347513273208E-2</v>
      </c>
      <c r="X947" s="31">
        <f>SUM('BASE '!AH947:AK947)/'BASE '!AA947</f>
        <v>0.36710581790643038</v>
      </c>
      <c r="Y947" s="31">
        <f>'BASE '!AH947/SUM('BASE '!$AH947:$AK947)</f>
        <v>0.87256589564281872</v>
      </c>
      <c r="Z947" s="31">
        <f>'BASE '!AI947/SUM('BASE '!$AH947:$AK947)</f>
        <v>0.10059171597633138</v>
      </c>
      <c r="AA947" s="31">
        <f>'BASE '!AJ947/SUM('BASE '!$AH947:$AK947)</f>
        <v>9.8440021516944618E-3</v>
      </c>
      <c r="AB947" s="31">
        <f>'BASE '!AK947/SUM('BASE '!$AH947:$AK947)</f>
        <v>1.6998386229155463E-2</v>
      </c>
      <c r="AC947" s="31">
        <f>'BASE '!AB947/'BASE '!AA947</f>
        <v>0.5170978695421643</v>
      </c>
      <c r="AD947" s="31">
        <f>'BASE '!AF947/'BASE '!AA947</f>
        <v>7.5998210877509286E-3</v>
      </c>
      <c r="AE947" s="31">
        <f>'BASE '!AG947/'BASE '!AA947</f>
        <v>0.47427642732381037</v>
      </c>
      <c r="AF947" s="31">
        <f>'BASE '!AA947/'BASE '!G947</f>
        <v>0.736602841042302</v>
      </c>
      <c r="DV947" s="5"/>
      <c r="DW947" s="5"/>
      <c r="DX947" s="5"/>
      <c r="DY947" s="5"/>
      <c r="DZ947" s="5"/>
      <c r="EA947" s="5"/>
      <c r="EB947" s="5"/>
    </row>
    <row r="948" spans="1:132">
      <c r="A948" t="s">
        <v>2121</v>
      </c>
      <c r="B948" t="s">
        <v>2115</v>
      </c>
      <c r="C948" t="s">
        <v>2122</v>
      </c>
      <c r="D948" s="31">
        <f>'BASE '!Z948/'BASE '!AA948</f>
        <v>383.67672799398014</v>
      </c>
      <c r="E948" s="31">
        <f>'BASE '!AA948/'BASE '!CV948</f>
        <v>23.73097826086957</v>
      </c>
      <c r="F948" s="31">
        <f>'BASE '!Z948/'BASE '!CV948</f>
        <v>9105.0240912267091</v>
      </c>
      <c r="G948" s="31">
        <f>SUM(OTEs!D948:K948,OTEs!M948,OTEs!N948,OTEs!O948,OTEs!Q948)/'BASE '!AA948</f>
        <v>0.6340809082135086</v>
      </c>
      <c r="H948" s="31">
        <f>OTEs!D948/OTEs!$T948</f>
        <v>0.13096215054741811</v>
      </c>
      <c r="I948" s="31">
        <f>OTEs!E948/OTEs!$T948</f>
        <v>5.3368235576140725E-2</v>
      </c>
      <c r="J948" s="31">
        <f>OTEs!F948/OTEs!$T948</f>
        <v>9.0113578103975314E-3</v>
      </c>
      <c r="K948" s="31">
        <f>OTEs!G948/OTEs!$T948</f>
        <v>0</v>
      </c>
      <c r="L948" s="31">
        <f>OTEs!H948/OTEs!$T948</f>
        <v>0</v>
      </c>
      <c r="M948" s="31">
        <f>OTEs!I948/OTEs!$T948</f>
        <v>0</v>
      </c>
      <c r="N948" s="31">
        <f>OTEs!J948/OTEs!$T948</f>
        <v>2.257213898138411E-3</v>
      </c>
      <c r="O948" s="31">
        <f>OTEs!K948/OTEs!$T948</f>
        <v>0.11752910318617114</v>
      </c>
      <c r="P948" s="31">
        <f>OTEs!L948/OTEs!$T948</f>
        <v>0</v>
      </c>
      <c r="Q948" s="31">
        <f>OTEs!M948/OTEs!$T948</f>
        <v>8.376188318130676E-3</v>
      </c>
      <c r="R948" s="31">
        <f>OTEs!N948/OTEs!$T948</f>
        <v>0.17753074797769383</v>
      </c>
      <c r="S948" s="31">
        <f>OTEs!O948/OTEs!$T948</f>
        <v>0.17445463787464938</v>
      </c>
      <c r="T948" s="31">
        <f>OTEs!P948/OTEs!$T948</f>
        <v>1.3910736814108812E-2</v>
      </c>
      <c r="U948" s="31">
        <f>OTEs!Q948/OTEs!$T948</f>
        <v>4.7593967464623858E-3</v>
      </c>
      <c r="V948" s="31">
        <f>OTEs!R948/OTEs!$T948</f>
        <v>4.5581722516671013E-3</v>
      </c>
      <c r="W948" s="31">
        <f>OTEs!S948/OTEs!$T948</f>
        <v>0.30328205899902189</v>
      </c>
      <c r="X948" s="31">
        <f>SUM('BASE '!AH948:AK948)/'BASE '!AA948</f>
        <v>0.23434918453812301</v>
      </c>
      <c r="Y948" s="31">
        <f>'BASE '!AH948/SUM('BASE '!$AH948:$AK948)</f>
        <v>0.84971380706407929</v>
      </c>
      <c r="Z948" s="31">
        <f>'BASE '!AI948/SUM('BASE '!$AH948:$AK948)</f>
        <v>0.12920564009493229</v>
      </c>
      <c r="AA948" s="31">
        <f>'BASE '!AJ948/SUM('BASE '!$AH948:$AK948)</f>
        <v>1.6613150914421334E-2</v>
      </c>
      <c r="AB948" s="31">
        <f>'BASE '!AK948/SUM('BASE '!$AH948:$AK948)</f>
        <v>4.4674019265670811E-3</v>
      </c>
      <c r="AC948" s="31">
        <f>'BASE '!AB948/'BASE '!AA948</f>
        <v>0.53777134350820366</v>
      </c>
      <c r="AD948" s="31">
        <f>'BASE '!AF948/'BASE '!AA948</f>
        <v>0.11351360193682418</v>
      </c>
      <c r="AE948" s="31">
        <f>'BASE '!AG948/'BASE '!AA948</f>
        <v>0.3485367489489784</v>
      </c>
      <c r="AF948" s="31">
        <f>'BASE '!AA948/'BASE '!G948</f>
        <v>0.74180844665262635</v>
      </c>
      <c r="DV948" s="5"/>
      <c r="DW948" s="5"/>
      <c r="DX948" s="5"/>
      <c r="DY948" s="5"/>
      <c r="DZ948" s="5"/>
      <c r="EA948" s="5"/>
      <c r="EB948" s="5"/>
    </row>
    <row r="949" spans="1:132">
      <c r="A949" t="s">
        <v>2123</v>
      </c>
      <c r="B949" t="s">
        <v>2115</v>
      </c>
      <c r="C949" t="s">
        <v>155</v>
      </c>
      <c r="D949" s="31">
        <f>'BASE '!Z949/'BASE '!AA949</f>
        <v>685.41996935249324</v>
      </c>
      <c r="E949" s="31">
        <f>'BASE '!AA949/'BASE '!CV949</f>
        <v>14.601141552511416</v>
      </c>
      <c r="F949" s="31">
        <f>'BASE '!Z949/'BASE '!CV949</f>
        <v>10007.91399543379</v>
      </c>
      <c r="G949" s="31">
        <f>SUM(OTEs!D949:K949,OTEs!M949,OTEs!N949,OTEs!O949,OTEs!Q949)/'BASE '!AA949</f>
        <v>0.59543727424827608</v>
      </c>
      <c r="H949" s="31">
        <f>OTEs!D949/OTEs!$T949</f>
        <v>7.6338400528750835E-2</v>
      </c>
      <c r="I949" s="31">
        <f>OTEs!E949/OTEs!$T949</f>
        <v>0</v>
      </c>
      <c r="J949" s="31">
        <f>OTEs!F949/OTEs!$T949</f>
        <v>0</v>
      </c>
      <c r="K949" s="31">
        <f>OTEs!G949/OTEs!$T949</f>
        <v>0</v>
      </c>
      <c r="L949" s="31">
        <f>OTEs!H949/OTEs!$T949</f>
        <v>5.4606112107764464E-3</v>
      </c>
      <c r="M949" s="31">
        <f>OTEs!I949/OTEs!$T949</f>
        <v>7.4544424511377591E-2</v>
      </c>
      <c r="N949" s="31">
        <f>OTEs!J949/OTEs!$T949</f>
        <v>2.7570578793315082E-2</v>
      </c>
      <c r="O949" s="31">
        <f>OTEs!K949/OTEs!$T949</f>
        <v>2.9883863657822685E-2</v>
      </c>
      <c r="P949" s="31">
        <f>OTEs!L949/OTEs!$T949</f>
        <v>0.1293079029364555</v>
      </c>
      <c r="Q949" s="31">
        <f>OTEs!M949/OTEs!$T949</f>
        <v>0</v>
      </c>
      <c r="R949" s="31">
        <f>OTEs!N949/OTEs!$T949</f>
        <v>0.18490542284329464</v>
      </c>
      <c r="S949" s="31">
        <f>OTEs!O949/OTEs!$T949</f>
        <v>0.20054763478425081</v>
      </c>
      <c r="T949" s="31">
        <f>OTEs!P949/OTEs!$T949</f>
        <v>4.8610455418122311E-2</v>
      </c>
      <c r="U949" s="31">
        <f>OTEs!Q949/OTEs!$T949</f>
        <v>0</v>
      </c>
      <c r="V949" s="31">
        <f>OTEs!R949/OTEs!$T949</f>
        <v>0.14899442923236714</v>
      </c>
      <c r="W949" s="31">
        <f>OTEs!S949/OTEs!$T949</f>
        <v>7.3836276083467101E-2</v>
      </c>
      <c r="X949" s="31">
        <f>SUM('BASE '!AH949:AK949)/'BASE '!AA949</f>
        <v>0.31554422779228497</v>
      </c>
      <c r="Y949" s="31">
        <f>'BASE '!AH949/SUM('BASE '!$AH949:$AK949)</f>
        <v>0.58473736372646179</v>
      </c>
      <c r="Z949" s="31">
        <f>'BASE '!AI949/SUM('BASE '!$AH949:$AK949)</f>
        <v>0.26461843409316155</v>
      </c>
      <c r="AA949" s="31">
        <f>'BASE '!AJ949/SUM('BASE '!$AH949:$AK949)</f>
        <v>2.3785926660059464E-2</v>
      </c>
      <c r="AB949" s="31">
        <f>'BASE '!AK949/SUM('BASE '!$AH949:$AK949)</f>
        <v>0.12685827552031714</v>
      </c>
      <c r="AC949" s="31">
        <f>'BASE '!AB949/'BASE '!AA949</f>
        <v>0.51777086297749908</v>
      </c>
      <c r="AD949" s="31">
        <f>'BASE '!AF949/'BASE '!AA949</f>
        <v>0.23030975872906664</v>
      </c>
      <c r="AE949" s="31">
        <f>'BASE '!AG949/'BASE '!AA949</f>
        <v>0.23850327584319736</v>
      </c>
      <c r="AF949" s="31">
        <f>'BASE '!AA949/'BASE '!G949</f>
        <v>0.24449287766984712</v>
      </c>
      <c r="DV949" s="5"/>
      <c r="DW949" s="5"/>
      <c r="DX949" s="5"/>
      <c r="DY949" s="5"/>
      <c r="DZ949" s="5"/>
      <c r="EA949" s="5"/>
      <c r="EB949" s="5"/>
    </row>
    <row r="950" spans="1:132">
      <c r="A950" t="s">
        <v>2124</v>
      </c>
      <c r="B950" t="s">
        <v>2115</v>
      </c>
      <c r="C950" t="s">
        <v>2115</v>
      </c>
      <c r="D950" s="31">
        <f>'BASE '!Z950/'BASE '!AA950</f>
        <v>652.82138513752545</v>
      </c>
      <c r="E950" s="31">
        <f>'BASE '!AA950/'BASE '!CV950</f>
        <v>32.564823348694325</v>
      </c>
      <c r="F950" s="31">
        <f>'BASE '!Z950/'BASE '!CV950</f>
        <v>21259.013085253457</v>
      </c>
      <c r="G950" s="31">
        <f>SUM(OTEs!D950:K950,OTEs!M950,OTEs!N950,OTEs!O950,OTEs!Q950)/'BASE '!AA950</f>
        <v>0.71184026189049832</v>
      </c>
      <c r="H950" s="31">
        <f>OTEs!D950/OTEs!$T950</f>
        <v>0.10729947977880509</v>
      </c>
      <c r="I950" s="31">
        <f>OTEs!E950/OTEs!$T950</f>
        <v>0</v>
      </c>
      <c r="J950" s="31">
        <f>OTEs!F950/OTEs!$T950</f>
        <v>1.6575372714386454E-2</v>
      </c>
      <c r="K950" s="31">
        <f>OTEs!G950/OTEs!$T950</f>
        <v>0</v>
      </c>
      <c r="L950" s="31">
        <f>OTEs!H950/OTEs!$T950</f>
        <v>8.642652439531112E-4</v>
      </c>
      <c r="M950" s="31">
        <f>OTEs!I950/OTEs!$T950</f>
        <v>2.4242165221871607E-2</v>
      </c>
      <c r="N950" s="31">
        <f>OTEs!J950/OTEs!$T950</f>
        <v>7.8199384092295932E-2</v>
      </c>
      <c r="O950" s="31">
        <f>OTEs!K950/OTEs!$T950</f>
        <v>1.2037980183632621E-3</v>
      </c>
      <c r="P950" s="31">
        <f>OTEs!L950/OTEs!$T950</f>
        <v>3.4164595041871755E-2</v>
      </c>
      <c r="Q950" s="31">
        <f>OTEs!M950/OTEs!$T950</f>
        <v>1.4032438438909031E-3</v>
      </c>
      <c r="R950" s="31">
        <f>OTEs!N950/OTEs!$T950</f>
        <v>0.16709998646617613</v>
      </c>
      <c r="S950" s="31">
        <f>OTEs!O950/OTEs!$T950</f>
        <v>0.25383042830991032</v>
      </c>
      <c r="T950" s="31">
        <f>OTEs!P950/OTEs!$T950</f>
        <v>8.4588773574377857E-2</v>
      </c>
      <c r="U950" s="31">
        <f>OTEs!Q950/OTEs!$T950</f>
        <v>6.590022485142473E-2</v>
      </c>
      <c r="V950" s="31">
        <f>OTEs!R950/OTEs!$T950</f>
        <v>1.2990096565020525E-2</v>
      </c>
      <c r="W950" s="31">
        <f>OTEs!S950/OTEs!$T950</f>
        <v>0.15163818627765233</v>
      </c>
      <c r="X950" s="31">
        <f>SUM('BASE '!AH950:AK950)/'BASE '!AA950</f>
        <v>0.15087477652985651</v>
      </c>
      <c r="Y950" s="31">
        <f>'BASE '!AH950/SUM('BASE '!$AH950:$AK950)</f>
        <v>0.53822104111302183</v>
      </c>
      <c r="Z950" s="31">
        <f>'BASE '!AI950/SUM('BASE '!$AH950:$AK950)</f>
        <v>0.34281694544317654</v>
      </c>
      <c r="AA950" s="31">
        <f>'BASE '!AJ950/SUM('BASE '!$AH950:$AK950)</f>
        <v>6.1435047678599357E-2</v>
      </c>
      <c r="AB950" s="31">
        <f>'BASE '!AK950/SUM('BASE '!$AH950:$AK950)</f>
        <v>5.7526965765202449E-2</v>
      </c>
      <c r="AC950" s="31">
        <f>'BASE '!AB950/'BASE '!AA950</f>
        <v>0.22528384835634466</v>
      </c>
      <c r="AD950" s="31">
        <f>'BASE '!AF950/'BASE '!AA950</f>
        <v>0.1626673962367392</v>
      </c>
      <c r="AE950" s="31">
        <f>'BASE '!AG950/'BASE '!AA950</f>
        <v>0.60880578498752336</v>
      </c>
      <c r="AF950" s="31">
        <f>'BASE '!AA950/'BASE '!G950</f>
        <v>0.35471940438443361</v>
      </c>
      <c r="DV950" s="5"/>
      <c r="DW950" s="5"/>
      <c r="DX950" s="5"/>
      <c r="DY950" s="5"/>
      <c r="DZ950" s="5"/>
      <c r="EA950" s="5"/>
      <c r="EB950" s="5"/>
    </row>
    <row r="951" spans="1:132">
      <c r="A951" t="s">
        <v>2125</v>
      </c>
      <c r="B951" t="s">
        <v>2115</v>
      </c>
      <c r="C951" t="s">
        <v>2103</v>
      </c>
      <c r="D951" s="31">
        <f>'BASE '!Z951/'BASE '!AA951</f>
        <v>1778.2274798570224</v>
      </c>
      <c r="E951" s="31">
        <f>'BASE '!AA951/'BASE '!CV951</f>
        <v>8.9491812865497078</v>
      </c>
      <c r="F951" s="31">
        <f>'BASE '!Z951/'BASE '!CV951</f>
        <v>15913.680085964912</v>
      </c>
      <c r="G951" s="31">
        <f>SUM(OTEs!D951:K951,OTEs!M951,OTEs!N951,OTEs!O951,OTEs!Q951)/'BASE '!AA951</f>
        <v>0.68661251641824195</v>
      </c>
      <c r="H951" s="31">
        <f>OTEs!D951/OTEs!$T951</f>
        <v>0.20263814569182936</v>
      </c>
      <c r="I951" s="31">
        <f>OTEs!E951/OTEs!$T951</f>
        <v>1.0008139953829116E-3</v>
      </c>
      <c r="J951" s="31">
        <f>OTEs!F951/OTEs!$T951</f>
        <v>9.0059915397856932E-2</v>
      </c>
      <c r="K951" s="31">
        <f>OTEs!G951/OTEs!$T951</f>
        <v>4.6104164720639461E-2</v>
      </c>
      <c r="L951" s="31">
        <f>OTEs!H951/OTEs!$T951</f>
        <v>4.263467620331203E-3</v>
      </c>
      <c r="M951" s="31">
        <f>OTEs!I951/OTEs!$T951</f>
        <v>6.1556732809351616E-2</v>
      </c>
      <c r="N951" s="31">
        <f>OTEs!J951/OTEs!$T951</f>
        <v>0</v>
      </c>
      <c r="O951" s="31">
        <f>OTEs!K951/OTEs!$T951</f>
        <v>9.8213213413576392E-3</v>
      </c>
      <c r="P951" s="31">
        <f>OTEs!L951/OTEs!$T951</f>
        <v>4.8305955510481871E-3</v>
      </c>
      <c r="Q951" s="31">
        <f>OTEs!M951/OTEs!$T951</f>
        <v>0</v>
      </c>
      <c r="R951" s="31">
        <f>OTEs!N951/OTEs!$T951</f>
        <v>0.27313548352660166</v>
      </c>
      <c r="S951" s="31">
        <f>OTEs!O951/OTEs!$T951</f>
        <v>9.4076515565993685E-3</v>
      </c>
      <c r="T951" s="31">
        <f>OTEs!P951/OTEs!$T951</f>
        <v>8.7337701330415414E-3</v>
      </c>
      <c r="U951" s="31">
        <f>OTEs!Q951/OTEs!$T951</f>
        <v>3.0691629191742626E-3</v>
      </c>
      <c r="V951" s="31">
        <f>OTEs!R951/OTEs!$T951</f>
        <v>9.5871308664380372E-2</v>
      </c>
      <c r="W951" s="31">
        <f>OTEs!S951/OTEs!$T951</f>
        <v>0.18950746607240559</v>
      </c>
      <c r="X951" s="31">
        <f>SUM('BASE '!AH951:AK951)/'BASE '!AA951</f>
        <v>0.19793375198489194</v>
      </c>
      <c r="Y951" s="31">
        <f>'BASE '!AH951/SUM('BASE '!$AH951:$AK951)</f>
        <v>0.91845493562231761</v>
      </c>
      <c r="Z951" s="31">
        <f>'BASE '!AI951/SUM('BASE '!$AH951:$AK951)</f>
        <v>6.3057114559260496E-2</v>
      </c>
      <c r="AA951" s="31">
        <f>'BASE '!AJ951/SUM('BASE '!$AH951:$AK951)</f>
        <v>7.9234070650379667E-3</v>
      </c>
      <c r="AB951" s="31">
        <f>'BASE '!AK951/SUM('BASE '!$AH951:$AK951)</f>
        <v>1.0564542753383957E-2</v>
      </c>
      <c r="AC951" s="31">
        <f>'BASE '!AB951/'BASE '!AA951</f>
        <v>0.62712130221981177</v>
      </c>
      <c r="AD951" s="31">
        <f>'BASE '!AF951/'BASE '!AA951</f>
        <v>5.8328051179172856E-2</v>
      </c>
      <c r="AE951" s="31">
        <f>'BASE '!AG951/'BASE '!AA951</f>
        <v>0.30683325600695288</v>
      </c>
      <c r="AF951" s="31">
        <f>'BASE '!AA951/'BASE '!G951</f>
        <v>0.20377032968732423</v>
      </c>
      <c r="DV951" s="5"/>
      <c r="DW951" s="5"/>
      <c r="DX951" s="5"/>
      <c r="DY951" s="5"/>
      <c r="DZ951" s="5"/>
      <c r="EA951" s="5"/>
      <c r="EB951" s="5"/>
    </row>
    <row r="952" spans="1:132">
      <c r="A952" t="s">
        <v>2126</v>
      </c>
      <c r="B952" t="s">
        <v>2115</v>
      </c>
      <c r="C952" t="s">
        <v>2127</v>
      </c>
      <c r="D952" s="31">
        <f>'BASE '!Z952/'BASE '!AA952</f>
        <v>339.47592325727805</v>
      </c>
      <c r="E952" s="31">
        <f>'BASE '!AA952/'BASE '!CV952</f>
        <v>76.137190082644622</v>
      </c>
      <c r="F952" s="31">
        <f>'BASE '!Z952/'BASE '!CV952</f>
        <v>25846.742897520657</v>
      </c>
      <c r="G952" s="31">
        <f>SUM(OTEs!D952:K952,OTEs!M952,OTEs!N952,OTEs!O952,OTEs!Q952)/'BASE '!AA952</f>
        <v>0.67661029459653088</v>
      </c>
      <c r="H952" s="31">
        <f>OTEs!D952/OTEs!$T952</f>
        <v>0.10815610582972181</v>
      </c>
      <c r="I952" s="31">
        <f>OTEs!E952/OTEs!$T952</f>
        <v>0</v>
      </c>
      <c r="J952" s="31">
        <f>OTEs!F952/OTEs!$T952</f>
        <v>0</v>
      </c>
      <c r="K952" s="31">
        <f>OTEs!G952/OTEs!$T952</f>
        <v>0</v>
      </c>
      <c r="L952" s="31">
        <f>OTEs!H952/OTEs!$T952</f>
        <v>0</v>
      </c>
      <c r="M952" s="31">
        <f>OTEs!I952/OTEs!$T952</f>
        <v>1.2647665315252345E-3</v>
      </c>
      <c r="N952" s="31">
        <f>OTEs!J952/OTEs!$T952</f>
        <v>0</v>
      </c>
      <c r="O952" s="31">
        <f>OTEs!K952/OTEs!$T952</f>
        <v>5.5221585348804707E-3</v>
      </c>
      <c r="P952" s="31">
        <f>OTEs!L952/OTEs!$T952</f>
        <v>0</v>
      </c>
      <c r="Q952" s="31">
        <f>OTEs!M952/OTEs!$T952</f>
        <v>0</v>
      </c>
      <c r="R952" s="31">
        <f>OTEs!N952/OTEs!$T952</f>
        <v>7.8061652453516026E-2</v>
      </c>
      <c r="S952" s="31">
        <f>OTEs!O952/OTEs!$T952</f>
        <v>0.48343570879351333</v>
      </c>
      <c r="T952" s="31">
        <f>OTEs!P952/OTEs!$T952</f>
        <v>0.3119648224521181</v>
      </c>
      <c r="U952" s="31">
        <f>OTEs!Q952/OTEs!$T952</f>
        <v>4.3644275129316379E-3</v>
      </c>
      <c r="V952" s="31">
        <f>OTEs!R952/OTEs!$T952</f>
        <v>3.7112924647001271E-3</v>
      </c>
      <c r="W952" s="31">
        <f>OTEs!S952/OTEs!$T952</f>
        <v>3.5190654270935277E-3</v>
      </c>
      <c r="X952" s="31">
        <f>SUM('BASE '!AH952:AK952)/'BASE '!AA952</f>
        <v>0.21713739877993182</v>
      </c>
      <c r="Y952" s="31">
        <f>'BASE '!AH952/SUM('BASE '!$AH952:$AK952)</f>
        <v>0.28444311137772443</v>
      </c>
      <c r="Z952" s="31">
        <f>'BASE '!AI952/SUM('BASE '!$AH952:$AK952)</f>
        <v>0.66636672665466901</v>
      </c>
      <c r="AA952" s="31">
        <f>'BASE '!AJ952/SUM('BASE '!$AH952:$AK952)</f>
        <v>1.7196560687862426E-2</v>
      </c>
      <c r="AB952" s="31">
        <f>'BASE '!AK952/SUM('BASE '!$AH952:$AK952)</f>
        <v>3.1993601279744051E-2</v>
      </c>
      <c r="AC952" s="31">
        <f>'BASE '!AB952/'BASE '!AA952</f>
        <v>0.12309228665089117</v>
      </c>
      <c r="AD952" s="31">
        <f>'BASE '!AF952/'BASE '!AA952</f>
        <v>1.930833857977118E-2</v>
      </c>
      <c r="AE952" s="31">
        <f>'BASE '!AG952/'BASE '!AA952</f>
        <v>0.85695894752838497</v>
      </c>
      <c r="AF952" s="31">
        <f>'BASE '!AA952/'BASE '!G952</f>
        <v>0.74009346569066514</v>
      </c>
      <c r="DV952" s="5"/>
      <c r="DW952" s="5"/>
      <c r="DX952" s="5"/>
      <c r="DY952" s="5"/>
      <c r="DZ952" s="5"/>
      <c r="EA952" s="5"/>
      <c r="EB952" s="5"/>
    </row>
    <row r="953" spans="1:132">
      <c r="A953" t="s">
        <v>2128</v>
      </c>
      <c r="B953" t="s">
        <v>2115</v>
      </c>
      <c r="C953" t="s">
        <v>2129</v>
      </c>
      <c r="D953" s="31">
        <f>'BASE '!Z953/'BASE '!AA953</f>
        <v>439.40277474933129</v>
      </c>
      <c r="E953" s="31">
        <f>'BASE '!AA953/'BASE '!CV953</f>
        <v>94.758452380952377</v>
      </c>
      <c r="F953" s="31">
        <f>'BASE '!Z953/'BASE '!CV953</f>
        <v>41637.126907142854</v>
      </c>
      <c r="G953" s="31">
        <f>SUM(OTEs!D953:K953,OTEs!M953,OTEs!N953,OTEs!O953,OTEs!Q953)/'BASE '!AA953</f>
        <v>0.61388040519064135</v>
      </c>
      <c r="H953" s="31">
        <f>OTEs!D953/OTEs!$T953</f>
        <v>5.5141672128409584E-2</v>
      </c>
      <c r="I953" s="31">
        <f>OTEs!E953/OTEs!$T953</f>
        <v>1.7315201190364726E-2</v>
      </c>
      <c r="J953" s="31">
        <f>OTEs!F953/OTEs!$T953</f>
        <v>1.998365272931096E-2</v>
      </c>
      <c r="K953" s="31">
        <f>OTEs!G953/OTEs!$T953</f>
        <v>0</v>
      </c>
      <c r="L953" s="31">
        <f>OTEs!H953/OTEs!$T953</f>
        <v>0</v>
      </c>
      <c r="M953" s="31">
        <f>OTEs!I953/OTEs!$T953</f>
        <v>0</v>
      </c>
      <c r="N953" s="31">
        <f>OTEs!J953/OTEs!$T953</f>
        <v>6.5161334402907079E-3</v>
      </c>
      <c r="O953" s="31">
        <f>OTEs!K953/OTEs!$T953</f>
        <v>2.3850313660093176E-3</v>
      </c>
      <c r="P953" s="31">
        <f>OTEs!L953/OTEs!$T953</f>
        <v>3.7996016934355335E-3</v>
      </c>
      <c r="Q953" s="31">
        <f>OTEs!M953/OTEs!$T953</f>
        <v>0</v>
      </c>
      <c r="R953" s="31">
        <f>OTEs!N953/OTEs!$T953</f>
        <v>0.33706503227700274</v>
      </c>
      <c r="S953" s="31">
        <f>OTEs!O953/OTEs!$T953</f>
        <v>0.16099024983994353</v>
      </c>
      <c r="T953" s="31">
        <f>OTEs!P953/OTEs!$T953</f>
        <v>0.11859109807603253</v>
      </c>
      <c r="U953" s="31">
        <f>OTEs!Q953/OTEs!$T953</f>
        <v>1.8852502574821659E-2</v>
      </c>
      <c r="V953" s="31">
        <f>OTEs!R953/OTEs!$T953</f>
        <v>2.2897566382318629E-2</v>
      </c>
      <c r="W953" s="31">
        <f>OTEs!S953/OTEs!$T953</f>
        <v>0.23646225830206014</v>
      </c>
      <c r="X953" s="31">
        <f>SUM('BASE '!AH953:AK953)/'BASE '!AA953</f>
        <v>0.24778540926742304</v>
      </c>
      <c r="Y953" s="31">
        <f>'BASE '!AH953/SUM('BASE '!$AH953:$AK953)</f>
        <v>0.74339603508594032</v>
      </c>
      <c r="Z953" s="31">
        <f>'BASE '!AI953/SUM('BASE '!$AH953:$AK953)</f>
        <v>0.24027784819753586</v>
      </c>
      <c r="AA953" s="31">
        <f>'BASE '!AJ953/SUM('BASE '!$AH953:$AK953)</f>
        <v>1.2269938650306749E-2</v>
      </c>
      <c r="AB953" s="31">
        <f>'BASE '!AK953/SUM('BASE '!$AH953:$AK953)</f>
        <v>4.056178066217107E-3</v>
      </c>
      <c r="AC953" s="31">
        <f>'BASE '!AB953/'BASE '!AA953</f>
        <v>0.37328872534300872</v>
      </c>
      <c r="AD953" s="31">
        <f>'BASE '!AF953/'BASE '!AA953</f>
        <v>1.5324678914181548E-2</v>
      </c>
      <c r="AE953" s="31">
        <f>'BASE '!AG953/'BASE '!AA953</f>
        <v>0.61087401425428822</v>
      </c>
      <c r="AF953" s="31">
        <f>'BASE '!AA953/'BASE '!G953</f>
        <v>0.61316350766822325</v>
      </c>
      <c r="DV953" s="5"/>
      <c r="DW953" s="5"/>
      <c r="DX953" s="5"/>
      <c r="DY953" s="5"/>
      <c r="DZ953" s="5"/>
      <c r="EA953" s="5"/>
      <c r="EB953" s="5"/>
    </row>
    <row r="954" spans="1:132">
      <c r="A954" t="s">
        <v>2130</v>
      </c>
      <c r="B954" t="s">
        <v>2115</v>
      </c>
      <c r="C954" t="s">
        <v>2131</v>
      </c>
      <c r="D954" s="31">
        <f>'BASE '!Z954/'BASE '!AA954</f>
        <v>1018.158599714027</v>
      </c>
      <c r="E954" s="31">
        <f>'BASE '!AA954/'BASE '!CV954</f>
        <v>18.471169354838707</v>
      </c>
      <c r="F954" s="31">
        <f>'BASE '!Z954/'BASE '!CV954</f>
        <v>18806.579925403224</v>
      </c>
      <c r="G954" s="31">
        <f>SUM(OTEs!D954:K954,OTEs!M954,OTEs!N954,OTEs!O954,OTEs!Q954)/'BASE '!AA954</f>
        <v>0.75678094676752139</v>
      </c>
      <c r="H954" s="31">
        <f>OTEs!D954/OTEs!$T954</f>
        <v>0.11295260213237621</v>
      </c>
      <c r="I954" s="31">
        <f>OTEs!E954/OTEs!$T954</f>
        <v>0</v>
      </c>
      <c r="J954" s="31">
        <f>OTEs!F954/OTEs!$T954</f>
        <v>0</v>
      </c>
      <c r="K954" s="31">
        <f>OTEs!G954/OTEs!$T954</f>
        <v>0</v>
      </c>
      <c r="L954" s="31">
        <f>OTEs!H954/OTEs!$T954</f>
        <v>0</v>
      </c>
      <c r="M954" s="31">
        <f>OTEs!I954/OTEs!$T954</f>
        <v>1.8321076275261854E-2</v>
      </c>
      <c r="N954" s="31">
        <f>OTEs!J954/OTEs!$T954</f>
        <v>2.3458484347326316E-3</v>
      </c>
      <c r="O954" s="31">
        <f>OTEs!K954/OTEs!$T954</f>
        <v>1.3371336077976E-2</v>
      </c>
      <c r="P954" s="31">
        <f>OTEs!L954/OTEs!$T954</f>
        <v>6.2868738050834531E-3</v>
      </c>
      <c r="Q954" s="31">
        <f>OTEs!M954/OTEs!$T954</f>
        <v>0</v>
      </c>
      <c r="R954" s="31">
        <f>OTEs!N954/OTEs!$T954</f>
        <v>2.4561033111650653E-2</v>
      </c>
      <c r="S954" s="31">
        <f>OTEs!O954/OTEs!$T954</f>
        <v>0.57834547309898299</v>
      </c>
      <c r="T954" s="31">
        <f>OTEs!P954/OTEs!$T954</f>
        <v>5.6980658479655617E-2</v>
      </c>
      <c r="U954" s="31">
        <f>OTEs!Q954/OTEs!$T954</f>
        <v>6.3337907737781043E-2</v>
      </c>
      <c r="V954" s="31">
        <f>OTEs!R954/OTEs!$T954</f>
        <v>2.2872022238643154E-3</v>
      </c>
      <c r="W954" s="31">
        <f>OTEs!S954/OTEs!$T954</f>
        <v>0.12120998862263507</v>
      </c>
      <c r="X954" s="31">
        <f>SUM('BASE '!AH954:AK954)/'BASE '!AA954</f>
        <v>0.24897126079221102</v>
      </c>
      <c r="Y954" s="31">
        <f>'BASE '!AH954/SUM('BASE '!$AH954:$AK954)</f>
        <v>4.9101271372205178E-2</v>
      </c>
      <c r="Z954" s="31">
        <f>'BASE '!AI954/SUM('BASE '!$AH954:$AK954)</f>
        <v>0.8557650153441474</v>
      </c>
      <c r="AA954" s="31">
        <f>'BASE '!AJ954/SUM('BASE '!$AH954:$AK954)</f>
        <v>8.8119245944761088E-2</v>
      </c>
      <c r="AB954" s="31">
        <f>'BASE '!AK954/SUM('BASE '!$AH954:$AK954)</f>
        <v>7.0144673388864544E-3</v>
      </c>
      <c r="AC954" s="31">
        <f>'BASE '!AB954/'BASE '!AA954</f>
        <v>0.51530829431219105</v>
      </c>
      <c r="AD954" s="31">
        <f>'BASE '!AF954/'BASE '!AA954</f>
        <v>3.4840695504109502E-2</v>
      </c>
      <c r="AE954" s="31">
        <f>'BASE '!AG954/'BASE '!AA954</f>
        <v>0.44729689904712011</v>
      </c>
      <c r="AF954" s="31">
        <f>'BASE '!AA954/'BASE '!G954</f>
        <v>0.17835552521647929</v>
      </c>
      <c r="DV954" s="5"/>
      <c r="DW954" s="5"/>
      <c r="DX954" s="5"/>
      <c r="DY954" s="5"/>
      <c r="DZ954" s="5"/>
      <c r="EA954" s="5"/>
      <c r="EB954" s="5"/>
    </row>
    <row r="955" spans="1:132">
      <c r="A955" t="s">
        <v>2132</v>
      </c>
      <c r="B955" t="s">
        <v>2115</v>
      </c>
      <c r="C955" t="s">
        <v>2133</v>
      </c>
      <c r="D955" s="31">
        <f>'BASE '!Z955/'BASE '!AA955</f>
        <v>452.2339418701788</v>
      </c>
      <c r="E955" s="31">
        <f>'BASE '!AA955/'BASE '!CV955</f>
        <v>57.704615384615387</v>
      </c>
      <c r="F955" s="31">
        <f>'BASE '!Z955/'BASE '!CV955</f>
        <v>26095.985679487178</v>
      </c>
      <c r="G955" s="31">
        <f>SUM(OTEs!D955:K955,OTEs!M955,OTEs!N955,OTEs!O955,OTEs!Q955)/'BASE '!AA955</f>
        <v>0.70744019053712981</v>
      </c>
      <c r="H955" s="31">
        <f>OTEs!D955/OTEs!$T955</f>
        <v>0.1466207244894642</v>
      </c>
      <c r="I955" s="31">
        <f>OTEs!E955/OTEs!$T955</f>
        <v>5.39903931506815E-2</v>
      </c>
      <c r="J955" s="31">
        <f>OTEs!F955/OTEs!$T955</f>
        <v>0</v>
      </c>
      <c r="K955" s="31">
        <f>OTEs!G955/OTEs!$T955</f>
        <v>0</v>
      </c>
      <c r="L955" s="31">
        <f>OTEs!H955/OTEs!$T955</f>
        <v>1.8318526316315888E-2</v>
      </c>
      <c r="M955" s="31">
        <f>OTEs!I955/OTEs!$T955</f>
        <v>3.8007316408408612E-3</v>
      </c>
      <c r="N955" s="31">
        <f>OTEs!J955/OTEs!$T955</f>
        <v>0</v>
      </c>
      <c r="O955" s="31">
        <f>OTEs!K955/OTEs!$T955</f>
        <v>3.200616118602831E-4</v>
      </c>
      <c r="P955" s="31">
        <f>OTEs!L955/OTEs!$T955</f>
        <v>1.4227738839726646E-3</v>
      </c>
      <c r="Q955" s="31">
        <f>OTEs!M955/OTEs!$T955</f>
        <v>0</v>
      </c>
      <c r="R955" s="31">
        <f>OTEs!N955/OTEs!$T955</f>
        <v>0.43400354568254385</v>
      </c>
      <c r="S955" s="31">
        <f>OTEs!O955/OTEs!$T955</f>
        <v>0.1391392843122301</v>
      </c>
      <c r="T955" s="31">
        <f>OTEs!P955/OTEs!$T955</f>
        <v>9.3377975260237597E-2</v>
      </c>
      <c r="U955" s="31">
        <f>OTEs!Q955/OTEs!$T955</f>
        <v>0</v>
      </c>
      <c r="V955" s="31">
        <f>OTEs!R955/OTEs!$T955</f>
        <v>5.3192739602373446E-2</v>
      </c>
      <c r="W955" s="31">
        <f>OTEs!S955/OTEs!$T955</f>
        <v>5.5813244049479523E-2</v>
      </c>
      <c r="X955" s="31">
        <f>SUM('BASE '!AH955:AK955)/'BASE '!AA955</f>
        <v>0.24714727524794713</v>
      </c>
      <c r="Y955" s="31">
        <f>'BASE '!AH955/SUM('BASE '!$AH955:$AK955)</f>
        <v>0.80762315713772015</v>
      </c>
      <c r="Z955" s="31">
        <f>'BASE '!AI955/SUM('BASE '!$AH955:$AK955)</f>
        <v>0.17925206760158216</v>
      </c>
      <c r="AA955" s="31">
        <f>'BASE '!AJ955/SUM('BASE '!$AH955:$AK955)</f>
        <v>1.0967277957569218E-2</v>
      </c>
      <c r="AB955" s="31">
        <f>'BASE '!AK955/SUM('BASE '!$AH955:$AK955)</f>
        <v>2.1574973031283709E-3</v>
      </c>
      <c r="AC955" s="31">
        <f>'BASE '!AB955/'BASE '!AA955</f>
        <v>0.7889672425438129</v>
      </c>
      <c r="AD955" s="31">
        <f>'BASE '!AF955/'BASE '!AA955</f>
        <v>1.3079431943407627E-2</v>
      </c>
      <c r="AE955" s="31">
        <f>'BASE '!AG955/'BASE '!AA955</f>
        <v>0.19716682663254062</v>
      </c>
      <c r="AF955" s="31">
        <f>'BASE '!AA955/'BASE '!G955</f>
        <v>0.59152863033058434</v>
      </c>
      <c r="DV955" s="5"/>
      <c r="DW955" s="5"/>
      <c r="DX955" s="5"/>
      <c r="DY955" s="5"/>
      <c r="DZ955" s="5"/>
      <c r="EA955" s="5"/>
      <c r="EB955" s="5"/>
    </row>
    <row r="956" spans="1:132">
      <c r="A956" t="s">
        <v>2136</v>
      </c>
      <c r="B956" t="s">
        <v>2135</v>
      </c>
      <c r="C956" t="s">
        <v>2135</v>
      </c>
      <c r="D956" s="31">
        <f>'BASE '!Z956/'BASE '!AA956</f>
        <v>530.74413281436875</v>
      </c>
      <c r="E956" s="31">
        <f>'BASE '!AA956/'BASE '!CV956</f>
        <v>57.61527777777777</v>
      </c>
      <c r="F956" s="31">
        <f>'BASE '!Z956/'BASE '!CV956</f>
        <v>30578.970641025637</v>
      </c>
      <c r="G956" s="31">
        <f>SUM(OTEs!D956:K956,OTEs!M956,OTEs!N956,OTEs!O956,OTEs!Q956)/'BASE '!AA956</f>
        <v>0.80798992729180996</v>
      </c>
      <c r="H956" s="31">
        <f>OTEs!D956/OTEs!$T956</f>
        <v>4.4973736945224371E-2</v>
      </c>
      <c r="I956" s="31">
        <f>OTEs!E956/OTEs!$T956</f>
        <v>0</v>
      </c>
      <c r="J956" s="31">
        <f>OTEs!F956/OTEs!$T956</f>
        <v>2.7550623596373225E-2</v>
      </c>
      <c r="K956" s="31">
        <f>OTEs!G956/OTEs!$T956</f>
        <v>4.3204260140999951E-3</v>
      </c>
      <c r="L956" s="31">
        <f>OTEs!H956/OTEs!$T956</f>
        <v>0</v>
      </c>
      <c r="M956" s="31">
        <f>OTEs!I956/OTEs!$T956</f>
        <v>8.7990071579151074E-3</v>
      </c>
      <c r="N956" s="31">
        <f>OTEs!J956/OTEs!$T956</f>
        <v>9.3032429244185953E-3</v>
      </c>
      <c r="O956" s="31">
        <f>OTEs!K956/OTEs!$T956</f>
        <v>6.6797284197325508E-4</v>
      </c>
      <c r="P956" s="31">
        <f>OTEs!L956/OTEs!$T956</f>
        <v>0</v>
      </c>
      <c r="Q956" s="31">
        <f>OTEs!M956/OTEs!$T956</f>
        <v>2.6821249351098812E-2</v>
      </c>
      <c r="R956" s="31">
        <f>OTEs!N956/OTEs!$T956</f>
        <v>0.38769776368646591</v>
      </c>
      <c r="S956" s="31">
        <f>OTEs!O956/OTEs!$T956</f>
        <v>0.21111290973807656</v>
      </c>
      <c r="T956" s="31">
        <f>OTEs!P956/OTEs!$T956</f>
        <v>0.13724516091819289</v>
      </c>
      <c r="U956" s="31">
        <f>OTEs!Q956/OTEs!$T956</f>
        <v>8.9497196932906878E-2</v>
      </c>
      <c r="V956" s="31">
        <f>OTEs!R956/OTEs!$T956</f>
        <v>8.6110816508418522E-3</v>
      </c>
      <c r="W956" s="31">
        <f>OTEs!S956/OTEs!$T956</f>
        <v>4.3399628242412745E-2</v>
      </c>
      <c r="X956" s="31">
        <f>SUM('BASE '!AH956:AK956)/'BASE '!AA956</f>
        <v>0.23857780480975524</v>
      </c>
      <c r="Y956" s="31">
        <f>'BASE '!AH956/SUM('BASE '!$AH956:$AK956)</f>
        <v>0.63570651329084416</v>
      </c>
      <c r="Z956" s="31">
        <f>'BASE '!AI956/SUM('BASE '!$AH956:$AK956)</f>
        <v>0.25905487330949795</v>
      </c>
      <c r="AA956" s="31">
        <f>'BASE '!AJ956/SUM('BASE '!$AH956:$AK956)</f>
        <v>7.9745064511114572E-2</v>
      </c>
      <c r="AB956" s="31">
        <f>'BASE '!AK956/SUM('BASE '!$AH956:$AK956)</f>
        <v>2.5493548888543448E-2</v>
      </c>
      <c r="AC956" s="31">
        <f>'BASE '!AB956/'BASE '!AA956</f>
        <v>0.52520124091611209</v>
      </c>
      <c r="AD956" s="31">
        <f>'BASE '!AF956/'BASE '!AA956</f>
        <v>1.1780544022667302E-2</v>
      </c>
      <c r="AE956" s="31">
        <f>'BASE '!AG956/'BASE '!AA956</f>
        <v>0.46195753960380431</v>
      </c>
      <c r="AF956" s="31">
        <f>'BASE '!AA956/'BASE '!G956</f>
        <v>0.35501816210473042</v>
      </c>
      <c r="DV956" s="5"/>
      <c r="DW956" s="5"/>
      <c r="DX956" s="5"/>
      <c r="DY956" s="5"/>
      <c r="DZ956" s="5"/>
      <c r="EA956" s="5"/>
      <c r="EB956" s="5"/>
    </row>
    <row r="957" spans="1:132">
      <c r="A957" t="s">
        <v>2137</v>
      </c>
      <c r="B957" t="s">
        <v>2135</v>
      </c>
      <c r="C957" t="s">
        <v>2138</v>
      </c>
      <c r="D957" s="31">
        <f>'BASE '!Z957/'BASE '!AA957</f>
        <v>422.84383643857547</v>
      </c>
      <c r="E957" s="31">
        <f>'BASE '!AA957/'BASE '!CV957</f>
        <v>54.011230769230771</v>
      </c>
      <c r="F957" s="31">
        <f>'BASE '!Z957/'BASE '!CV957</f>
        <v>22838.316029230769</v>
      </c>
      <c r="G957" s="31">
        <f>SUM(OTEs!D957:K957,OTEs!M957,OTEs!N957,OTEs!O957,OTEs!Q957)/'BASE '!AA957</f>
        <v>0.79319685649423333</v>
      </c>
      <c r="H957" s="31">
        <f>OTEs!D957/OTEs!$T957</f>
        <v>9.6269984266717679E-2</v>
      </c>
      <c r="I957" s="31">
        <f>OTEs!E957/OTEs!$T957</f>
        <v>0</v>
      </c>
      <c r="J957" s="31">
        <f>OTEs!F957/OTEs!$T957</f>
        <v>0</v>
      </c>
      <c r="K957" s="31">
        <f>OTEs!G957/OTEs!$T957</f>
        <v>8.5662154174745084E-4</v>
      </c>
      <c r="L957" s="31">
        <f>OTEs!H957/OTEs!$T957</f>
        <v>1.1421620556632678E-3</v>
      </c>
      <c r="M957" s="31">
        <f>OTEs!I957/OTEs!$T957</f>
        <v>4.6857198333585563E-3</v>
      </c>
      <c r="N957" s="31">
        <f>OTEs!J957/OTEs!$T957</f>
        <v>3.7120266809056203E-3</v>
      </c>
      <c r="O957" s="31">
        <f>OTEs!K957/OTEs!$T957</f>
        <v>0</v>
      </c>
      <c r="P957" s="31">
        <f>OTEs!L957/OTEs!$T957</f>
        <v>0</v>
      </c>
      <c r="Q957" s="31">
        <f>OTEs!M957/OTEs!$T957</f>
        <v>0</v>
      </c>
      <c r="R957" s="31">
        <f>OTEs!N957/OTEs!$T957</f>
        <v>0.30972294003934747</v>
      </c>
      <c r="S957" s="31">
        <f>OTEs!O957/OTEs!$T957</f>
        <v>0.37875521468363538</v>
      </c>
      <c r="T957" s="31">
        <f>OTEs!P957/OTEs!$T957</f>
        <v>0.1608849471607279</v>
      </c>
      <c r="U957" s="31">
        <f>OTEs!Q957/OTEs!$T957</f>
        <v>0</v>
      </c>
      <c r="V957" s="31">
        <f>OTEs!R957/OTEs!$T957</f>
        <v>8.5662154174745084E-4</v>
      </c>
      <c r="W957" s="31">
        <f>OTEs!S957/OTEs!$T957</f>
        <v>4.3113762196149201E-2</v>
      </c>
      <c r="X957" s="31">
        <f>SUM('BASE '!AH957:AK957)/'BASE '!AA957</f>
        <v>0.32853566067456053</v>
      </c>
      <c r="Y957" s="31">
        <f>'BASE '!AH957/SUM('BASE '!$AH957:$AK957)</f>
        <v>0.57967747529044578</v>
      </c>
      <c r="Z957" s="31">
        <f>'BASE '!AI957/SUM('BASE '!$AH957:$AK957)</f>
        <v>0.38018033639674009</v>
      </c>
      <c r="AA957" s="31">
        <f>'BASE '!AJ957/SUM('BASE '!$AH957:$AK957)</f>
        <v>4.0749089647997231E-3</v>
      </c>
      <c r="AB957" s="31">
        <f>'BASE '!AK957/SUM('BASE '!$AH957:$AK957)</f>
        <v>3.6067279348014569E-2</v>
      </c>
      <c r="AC957" s="31">
        <f>'BASE '!AB957/'BASE '!AA957</f>
        <v>0.53261002697444693</v>
      </c>
      <c r="AD957" s="31">
        <f>'BASE '!AF957/'BASE '!AA957</f>
        <v>4.1444371968223136E-3</v>
      </c>
      <c r="AE957" s="31">
        <f>'BASE '!AG957/'BASE '!AA957</f>
        <v>0.46256191732203844</v>
      </c>
      <c r="AF957" s="31">
        <f>'BASE '!AA957/'BASE '!G957</f>
        <v>0.69254216185548756</v>
      </c>
      <c r="DV957" s="5"/>
      <c r="DW957" s="5"/>
      <c r="DX957" s="5"/>
      <c r="DY957" s="5"/>
      <c r="DZ957" s="5"/>
      <c r="EA957" s="5"/>
      <c r="EB957" s="5"/>
    </row>
    <row r="958" spans="1:132">
      <c r="DV958" s="5"/>
      <c r="DW958" s="5"/>
      <c r="DX958" s="5"/>
      <c r="DY958" s="5"/>
      <c r="DZ958" s="5"/>
      <c r="EA958" s="5"/>
      <c r="EB958" s="5"/>
    </row>
    <row r="959" spans="1:132">
      <c r="DV959" s="5"/>
      <c r="DW959" s="5"/>
      <c r="DX959" s="5"/>
      <c r="DY959" s="5"/>
      <c r="DZ959" s="5"/>
      <c r="EA959" s="5"/>
      <c r="EB959" s="5"/>
    </row>
    <row r="960" spans="1:132">
      <c r="DV960" s="5"/>
      <c r="DW960" s="5"/>
      <c r="DX960" s="5"/>
      <c r="DY960" s="5"/>
      <c r="DZ960" s="5"/>
      <c r="EA960" s="5"/>
      <c r="EB960" s="5"/>
    </row>
    <row r="961" spans="126:132">
      <c r="DV961" s="5"/>
      <c r="DW961" s="5"/>
      <c r="DX961" s="5"/>
      <c r="DY961" s="5"/>
      <c r="DZ961" s="5"/>
      <c r="EA961" s="5"/>
      <c r="EB961" s="5"/>
    </row>
    <row r="962" spans="126:132">
      <c r="DV962" s="5"/>
      <c r="DW962" s="5"/>
      <c r="DX962" s="5"/>
      <c r="DY962" s="5"/>
      <c r="DZ962" s="5"/>
      <c r="EA962" s="5"/>
      <c r="EB962" s="5"/>
    </row>
    <row r="963" spans="126:132">
      <c r="DV963" s="5"/>
      <c r="DW963" s="5"/>
      <c r="DX963" s="5"/>
      <c r="DY963" s="5"/>
      <c r="DZ963" s="5"/>
      <c r="EA963" s="5"/>
      <c r="EB963" s="5"/>
    </row>
    <row r="964" spans="126:132">
      <c r="DV964" s="5"/>
      <c r="DW964" s="5"/>
      <c r="DX964" s="5"/>
      <c r="DY964" s="5"/>
      <c r="DZ964" s="5"/>
      <c r="EA964" s="5"/>
      <c r="EB964" s="5"/>
    </row>
    <row r="965" spans="126:132">
      <c r="DV965" s="5"/>
      <c r="DW965" s="5"/>
      <c r="DX965" s="5"/>
      <c r="DY965" s="5"/>
      <c r="DZ965" s="5"/>
      <c r="EA965" s="5"/>
      <c r="EB965" s="5"/>
    </row>
    <row r="966" spans="126:132">
      <c r="DV966" s="5"/>
      <c r="DW966" s="5"/>
      <c r="DX966" s="5"/>
      <c r="DY966" s="5"/>
      <c r="DZ966" s="5"/>
      <c r="EA966" s="5"/>
      <c r="EB966" s="5"/>
    </row>
    <row r="967" spans="126:132">
      <c r="DV967" s="5"/>
      <c r="DW967" s="5"/>
      <c r="DX967" s="5"/>
      <c r="DY967" s="5"/>
      <c r="DZ967" s="5"/>
      <c r="EA967" s="5"/>
      <c r="EB967" s="5"/>
    </row>
    <row r="968" spans="126:132">
      <c r="DV968" s="5"/>
      <c r="DW968" s="5"/>
      <c r="DX968" s="5"/>
      <c r="DY968" s="5"/>
      <c r="DZ968" s="5"/>
      <c r="EA968" s="5"/>
      <c r="EB968" s="5"/>
    </row>
    <row r="969" spans="126:132">
      <c r="DV969" s="5"/>
      <c r="DW969" s="5"/>
      <c r="DX969" s="5"/>
      <c r="DY969" s="5"/>
      <c r="DZ969" s="5"/>
      <c r="EA969" s="5"/>
      <c r="EB969" s="5"/>
    </row>
    <row r="970" spans="126:132">
      <c r="DV970" s="5"/>
      <c r="DW970" s="5"/>
      <c r="DX970" s="5"/>
      <c r="DY970" s="5"/>
      <c r="DZ970" s="5"/>
      <c r="EA970" s="5"/>
      <c r="EB970" s="5"/>
    </row>
    <row r="971" spans="126:132">
      <c r="DV971" s="5"/>
      <c r="DW971" s="5"/>
      <c r="DX971" s="5"/>
      <c r="DY971" s="5"/>
      <c r="DZ971" s="5"/>
      <c r="EA971" s="5"/>
      <c r="EB971" s="5"/>
    </row>
    <row r="972" spans="126:132">
      <c r="DV972" s="5"/>
      <c r="DW972" s="5"/>
      <c r="DX972" s="5"/>
      <c r="DY972" s="5"/>
      <c r="DZ972" s="5"/>
      <c r="EA972" s="5"/>
      <c r="EB972" s="5"/>
    </row>
    <row r="973" spans="126:132">
      <c r="DV973" s="5"/>
      <c r="DW973" s="5"/>
      <c r="DX973" s="5"/>
      <c r="DY973" s="5"/>
      <c r="DZ973" s="5"/>
      <c r="EA973" s="5"/>
      <c r="EB973" s="5"/>
    </row>
    <row r="974" spans="126:132">
      <c r="DV974" s="5"/>
      <c r="DW974" s="5"/>
      <c r="DX974" s="5"/>
      <c r="DY974" s="5"/>
      <c r="DZ974" s="5"/>
      <c r="EA974" s="5"/>
      <c r="EB974" s="5"/>
    </row>
    <row r="975" spans="126:132">
      <c r="DV975" s="5"/>
      <c r="DW975" s="5"/>
      <c r="DX975" s="5"/>
      <c r="DY975" s="5"/>
      <c r="DZ975" s="5"/>
      <c r="EA975" s="5"/>
      <c r="EB975" s="5"/>
    </row>
    <row r="976" spans="126:132">
      <c r="DV976" s="5"/>
      <c r="DW976" s="5"/>
      <c r="DX976" s="5"/>
      <c r="DY976" s="5"/>
      <c r="DZ976" s="5"/>
      <c r="EA976" s="5"/>
      <c r="EB976" s="5"/>
    </row>
    <row r="977" spans="126:132">
      <c r="DV977" s="5"/>
      <c r="DW977" s="5"/>
      <c r="DX977" s="5"/>
      <c r="DY977" s="5"/>
      <c r="DZ977" s="5"/>
      <c r="EA977" s="5"/>
      <c r="EB977" s="5"/>
    </row>
    <row r="978" spans="126:132">
      <c r="DV978" s="5"/>
      <c r="DW978" s="5"/>
      <c r="DX978" s="5"/>
      <c r="DY978" s="5"/>
      <c r="DZ978" s="5"/>
      <c r="EA978" s="5"/>
      <c r="EB978" s="5"/>
    </row>
    <row r="979" spans="126:132">
      <c r="DV979" s="5"/>
      <c r="DW979" s="5"/>
      <c r="DX979" s="5"/>
      <c r="DY979" s="5"/>
      <c r="DZ979" s="5"/>
      <c r="EA979" s="5"/>
      <c r="EB979" s="5"/>
    </row>
    <row r="980" spans="126:132">
      <c r="DV980" s="5"/>
      <c r="DW980" s="5"/>
      <c r="DX980" s="5"/>
      <c r="DY980" s="5"/>
      <c r="DZ980" s="5"/>
      <c r="EA980" s="5"/>
      <c r="EB980" s="5"/>
    </row>
    <row r="981" spans="126:132">
      <c r="DV981" s="5"/>
      <c r="DW981" s="5"/>
      <c r="DX981" s="5"/>
      <c r="DY981" s="5"/>
      <c r="DZ981" s="5"/>
      <c r="EA981" s="5"/>
      <c r="EB981" s="5"/>
    </row>
    <row r="982" spans="126:132">
      <c r="DV982" s="5"/>
      <c r="DW982" s="5"/>
      <c r="DX982" s="5"/>
      <c r="DY982" s="5"/>
      <c r="DZ982" s="5"/>
      <c r="EA982" s="5"/>
      <c r="EB982" s="5"/>
    </row>
    <row r="983" spans="126:132">
      <c r="DV983" s="5"/>
      <c r="DW983" s="5"/>
      <c r="DX983" s="5"/>
      <c r="DY983" s="5"/>
      <c r="DZ983" s="5"/>
      <c r="EA983" s="5"/>
      <c r="EB983" s="5"/>
    </row>
    <row r="984" spans="126:132">
      <c r="DV984" s="5"/>
      <c r="DW984" s="5"/>
      <c r="DX984" s="5"/>
      <c r="DY984" s="5"/>
      <c r="DZ984" s="5"/>
      <c r="EA984" s="5"/>
      <c r="EB984" s="5"/>
    </row>
    <row r="985" spans="126:132">
      <c r="DV985" s="5"/>
      <c r="DW985" s="5"/>
      <c r="DX985" s="5"/>
      <c r="DY985" s="5"/>
      <c r="DZ985" s="5"/>
      <c r="EA985" s="5"/>
      <c r="EB985" s="5"/>
    </row>
    <row r="986" spans="126:132">
      <c r="DV986" s="5"/>
      <c r="DW986" s="5"/>
      <c r="DX986" s="5"/>
      <c r="DY986" s="5"/>
      <c r="DZ986" s="5"/>
      <c r="EA986" s="5"/>
      <c r="EB986" s="5"/>
    </row>
    <row r="987" spans="126:132">
      <c r="DV987" s="5"/>
      <c r="DW987" s="5"/>
      <c r="DX987" s="5"/>
      <c r="DY987" s="5"/>
      <c r="DZ987" s="5"/>
      <c r="EA987" s="5"/>
      <c r="EB987" s="5"/>
    </row>
    <row r="988" spans="126:132">
      <c r="DV988" s="5"/>
      <c r="DW988" s="5"/>
      <c r="DX988" s="5"/>
      <c r="DY988" s="5"/>
      <c r="DZ988" s="5"/>
      <c r="EA988" s="5"/>
      <c r="EB988" s="5"/>
    </row>
    <row r="989" spans="126:132">
      <c r="DV989" s="5"/>
      <c r="DW989" s="5"/>
      <c r="DX989" s="5"/>
      <c r="DY989" s="5"/>
      <c r="DZ989" s="5"/>
      <c r="EA989" s="5"/>
      <c r="EB989" s="5"/>
    </row>
    <row r="990" spans="126:132">
      <c r="DV990" s="5"/>
      <c r="DW990" s="5"/>
      <c r="DX990" s="5"/>
      <c r="DY990" s="5"/>
      <c r="DZ990" s="5"/>
      <c r="EA990" s="5"/>
      <c r="EB990" s="5"/>
    </row>
    <row r="991" spans="126:132">
      <c r="DV991" s="5"/>
      <c r="DW991" s="5"/>
      <c r="DX991" s="5"/>
      <c r="DY991" s="5"/>
      <c r="DZ991" s="5"/>
      <c r="EA991" s="5"/>
      <c r="EB991" s="5"/>
    </row>
    <row r="992" spans="126:132">
      <c r="DV992" s="5"/>
      <c r="DW992" s="5"/>
      <c r="DX992" s="5"/>
      <c r="DY992" s="5"/>
      <c r="DZ992" s="5"/>
      <c r="EA992" s="5"/>
      <c r="EB992" s="5"/>
    </row>
    <row r="993" spans="126:132">
      <c r="DV993" s="5"/>
      <c r="DW993" s="5"/>
      <c r="DX993" s="5"/>
      <c r="DY993" s="5"/>
      <c r="DZ993" s="5"/>
      <c r="EA993" s="5"/>
      <c r="EB993" s="5"/>
    </row>
    <row r="994" spans="126:132">
      <c r="DV994" s="5"/>
      <c r="DW994" s="5"/>
      <c r="DX994" s="5"/>
      <c r="DY994" s="5"/>
      <c r="DZ994" s="5"/>
      <c r="EA994" s="5"/>
      <c r="EB994" s="5"/>
    </row>
    <row r="995" spans="126:132">
      <c r="DV995" s="5"/>
      <c r="DW995" s="5"/>
      <c r="DX995" s="5"/>
      <c r="DY995" s="5"/>
      <c r="DZ995" s="5"/>
      <c r="EA995" s="5"/>
      <c r="EB995" s="5"/>
    </row>
    <row r="996" spans="126:132">
      <c r="DV996" s="5"/>
      <c r="DW996" s="5"/>
      <c r="DX996" s="5"/>
      <c r="DY996" s="5"/>
      <c r="DZ996" s="5"/>
      <c r="EA996" s="5"/>
      <c r="EB996" s="5"/>
    </row>
    <row r="997" spans="126:132">
      <c r="DV997" s="5"/>
      <c r="DW997" s="5"/>
      <c r="DX997" s="5"/>
      <c r="DY997" s="5"/>
      <c r="DZ997" s="5"/>
      <c r="EA997" s="5"/>
      <c r="EB997" s="5"/>
    </row>
    <row r="998" spans="126:132">
      <c r="DV998" s="5"/>
      <c r="DW998" s="5"/>
      <c r="DX998" s="5"/>
      <c r="DY998" s="5"/>
      <c r="DZ998" s="5"/>
      <c r="EA998" s="5"/>
      <c r="EB998" s="5"/>
    </row>
    <row r="999" spans="126:132">
      <c r="DV999" s="5"/>
      <c r="DW999" s="5"/>
      <c r="DX999" s="5"/>
      <c r="DY999" s="5"/>
      <c r="DZ999" s="5"/>
      <c r="EA999" s="5"/>
      <c r="EB999" s="5"/>
    </row>
    <row r="1000" spans="126:132">
      <c r="DV1000" s="5"/>
      <c r="DW1000" s="5"/>
      <c r="DX1000" s="5"/>
      <c r="DY1000" s="5"/>
      <c r="DZ1000" s="5"/>
      <c r="EA1000" s="5"/>
      <c r="EB1000" s="5"/>
    </row>
    <row r="1001" spans="126:132">
      <c r="DV1001" s="5"/>
      <c r="DW1001" s="5"/>
      <c r="DX1001" s="5"/>
      <c r="DY1001" s="5"/>
      <c r="DZ1001" s="5"/>
      <c r="EA1001" s="5"/>
      <c r="EB1001" s="5"/>
    </row>
    <row r="1002" spans="126:132">
      <c r="DV1002" s="5"/>
      <c r="DW1002" s="5"/>
      <c r="DX1002" s="5"/>
      <c r="DY1002" s="5"/>
      <c r="DZ1002" s="5"/>
      <c r="EA1002" s="5"/>
      <c r="EB1002" s="5"/>
    </row>
    <row r="1003" spans="126:132">
      <c r="DV1003" s="5"/>
      <c r="DW1003" s="5"/>
      <c r="DX1003" s="5"/>
      <c r="DY1003" s="5"/>
      <c r="DZ1003" s="5"/>
      <c r="EA1003" s="5"/>
      <c r="EB1003" s="5"/>
    </row>
    <row r="1004" spans="126:132">
      <c r="DV1004" s="5"/>
      <c r="DW1004" s="5"/>
      <c r="DX1004" s="5"/>
      <c r="DY1004" s="5"/>
      <c r="DZ1004" s="5"/>
      <c r="EA1004" s="5"/>
      <c r="EB1004" s="5"/>
    </row>
    <row r="1005" spans="126:132">
      <c r="DV1005" s="5"/>
      <c r="DW1005" s="5"/>
      <c r="DX1005" s="5"/>
      <c r="DY1005" s="5"/>
      <c r="DZ1005" s="5"/>
      <c r="EA1005" s="5"/>
      <c r="EB1005" s="5"/>
    </row>
    <row r="1006" spans="126:132">
      <c r="DV1006" s="5"/>
      <c r="DW1006" s="5"/>
      <c r="DX1006" s="5"/>
      <c r="DY1006" s="5"/>
      <c r="DZ1006" s="5"/>
      <c r="EA1006" s="5"/>
      <c r="EB1006" s="5"/>
    </row>
    <row r="1007" spans="126:132">
      <c r="DV1007" s="5"/>
      <c r="DW1007" s="5"/>
      <c r="DX1007" s="5"/>
      <c r="DY1007" s="5"/>
      <c r="DZ1007" s="5"/>
      <c r="EA1007" s="5"/>
      <c r="EB1007" s="5"/>
    </row>
    <row r="1008" spans="126:132">
      <c r="DV1008" s="5"/>
      <c r="DW1008" s="5"/>
      <c r="DX1008" s="5"/>
      <c r="DY1008" s="5"/>
      <c r="DZ1008" s="5"/>
      <c r="EA1008" s="5"/>
      <c r="EB1008" s="5"/>
    </row>
    <row r="1009" spans="126:132">
      <c r="DV1009" s="5"/>
      <c r="DW1009" s="5"/>
      <c r="DX1009" s="5"/>
      <c r="DY1009" s="5"/>
      <c r="DZ1009" s="5"/>
      <c r="EA1009" s="5"/>
      <c r="EB1009" s="5"/>
    </row>
    <row r="1010" spans="126:132">
      <c r="DV1010" s="5"/>
      <c r="DW1010" s="5"/>
      <c r="DX1010" s="5"/>
      <c r="DY1010" s="5"/>
      <c r="DZ1010" s="5"/>
      <c r="EA1010" s="5"/>
      <c r="EB1010" s="5"/>
    </row>
    <row r="1011" spans="126:132">
      <c r="DV1011" s="5"/>
      <c r="DW1011" s="5"/>
      <c r="DX1011" s="5"/>
      <c r="DY1011" s="5"/>
      <c r="DZ1011" s="5"/>
      <c r="EA1011" s="5"/>
      <c r="EB1011" s="5"/>
    </row>
    <row r="1012" spans="126:132">
      <c r="DV1012" s="5"/>
      <c r="DW1012" s="5"/>
      <c r="DX1012" s="5"/>
      <c r="DY1012" s="5"/>
      <c r="DZ1012" s="5"/>
      <c r="EA1012" s="5"/>
      <c r="EB1012" s="5"/>
    </row>
    <row r="1013" spans="126:132">
      <c r="DV1013" s="5"/>
      <c r="DW1013" s="5"/>
      <c r="DX1013" s="5"/>
      <c r="DY1013" s="5"/>
      <c r="DZ1013" s="5"/>
      <c r="EA1013" s="5"/>
      <c r="EB1013" s="5"/>
    </row>
    <row r="1014" spans="126:132">
      <c r="DV1014" s="5"/>
      <c r="DW1014" s="5"/>
      <c r="DX1014" s="5"/>
      <c r="DY1014" s="5"/>
      <c r="DZ1014" s="5"/>
      <c r="EA1014" s="5"/>
      <c r="EB1014" s="5"/>
    </row>
    <row r="1015" spans="126:132">
      <c r="DV1015" s="5"/>
      <c r="DW1015" s="5"/>
      <c r="DX1015" s="5"/>
      <c r="DY1015" s="5"/>
      <c r="DZ1015" s="5"/>
      <c r="EA1015" s="5"/>
      <c r="EB1015" s="5"/>
    </row>
    <row r="1016" spans="126:132">
      <c r="DV1016" s="5"/>
      <c r="DW1016" s="5"/>
      <c r="DX1016" s="5"/>
      <c r="DY1016" s="5"/>
      <c r="DZ1016" s="5"/>
      <c r="EA1016" s="5"/>
      <c r="EB1016" s="5"/>
    </row>
    <row r="1017" spans="126:132">
      <c r="DV1017" s="5"/>
      <c r="DW1017" s="5"/>
      <c r="DX1017" s="5"/>
      <c r="DY1017" s="5"/>
      <c r="DZ1017" s="5"/>
      <c r="EA1017" s="5"/>
      <c r="EB1017" s="5"/>
    </row>
    <row r="1018" spans="126:132">
      <c r="DV1018" s="5"/>
      <c r="DW1018" s="5"/>
      <c r="DX1018" s="5"/>
      <c r="DY1018" s="5"/>
      <c r="DZ1018" s="5"/>
      <c r="EA1018" s="5"/>
      <c r="EB1018" s="5"/>
    </row>
    <row r="1019" spans="126:132">
      <c r="DV1019" s="5"/>
      <c r="DW1019" s="5"/>
      <c r="DX1019" s="5"/>
      <c r="DY1019" s="5"/>
      <c r="DZ1019" s="5"/>
      <c r="EA1019" s="5"/>
      <c r="EB1019" s="5"/>
    </row>
    <row r="1020" spans="126:132">
      <c r="DV1020" s="5"/>
      <c r="DW1020" s="5"/>
      <c r="DX1020" s="5"/>
      <c r="DY1020" s="5"/>
      <c r="DZ1020" s="5"/>
      <c r="EA1020" s="5"/>
      <c r="EB1020" s="5"/>
    </row>
    <row r="1021" spans="126:132">
      <c r="DV1021" s="5"/>
      <c r="DW1021" s="5"/>
      <c r="DX1021" s="5"/>
      <c r="DY1021" s="5"/>
      <c r="DZ1021" s="5"/>
      <c r="EA1021" s="5"/>
      <c r="EB1021" s="5"/>
    </row>
    <row r="1022" spans="126:132">
      <c r="DV1022" s="5"/>
      <c r="DW1022" s="5"/>
      <c r="DX1022" s="5"/>
      <c r="DY1022" s="5"/>
      <c r="DZ1022" s="5"/>
      <c r="EA1022" s="5"/>
      <c r="EB1022" s="5"/>
    </row>
    <row r="1023" spans="126:132">
      <c r="DV1023" s="5"/>
      <c r="DW1023" s="5"/>
      <c r="DX1023" s="5"/>
      <c r="DY1023" s="5"/>
      <c r="DZ1023" s="5"/>
      <c r="EA1023" s="5"/>
      <c r="EB1023" s="5"/>
    </row>
    <row r="1024" spans="126:132">
      <c r="DV1024" s="5"/>
      <c r="DW1024" s="5"/>
      <c r="DX1024" s="5"/>
      <c r="DY1024" s="5"/>
      <c r="DZ1024" s="5"/>
      <c r="EA1024" s="5"/>
      <c r="EB1024" s="5"/>
    </row>
    <row r="1025" spans="126:132">
      <c r="DV1025" s="5"/>
      <c r="DW1025" s="5"/>
      <c r="DX1025" s="5"/>
      <c r="DY1025" s="5"/>
      <c r="DZ1025" s="5"/>
      <c r="EA1025" s="5"/>
      <c r="EB1025" s="5"/>
    </row>
    <row r="1026" spans="126:132">
      <c r="DV1026" s="5"/>
      <c r="DW1026" s="5"/>
      <c r="DX1026" s="5"/>
      <c r="DY1026" s="5"/>
      <c r="DZ1026" s="5"/>
      <c r="EA1026" s="5"/>
      <c r="EB1026" s="5"/>
    </row>
    <row r="1027" spans="126:132">
      <c r="DV1027" s="5"/>
      <c r="DW1027" s="5"/>
      <c r="DX1027" s="5"/>
      <c r="DY1027" s="5"/>
      <c r="DZ1027" s="5"/>
      <c r="EA1027" s="5"/>
      <c r="EB1027" s="5"/>
    </row>
    <row r="1028" spans="126:132">
      <c r="DV1028" s="5"/>
      <c r="DW1028" s="5"/>
      <c r="DX1028" s="5"/>
      <c r="DY1028" s="5"/>
      <c r="DZ1028" s="5"/>
      <c r="EA1028" s="5"/>
      <c r="EB1028" s="5"/>
    </row>
    <row r="1029" spans="126:132">
      <c r="DV1029" s="5"/>
      <c r="DW1029" s="5"/>
      <c r="DX1029" s="5"/>
      <c r="DY1029" s="5"/>
      <c r="DZ1029" s="5"/>
      <c r="EA1029" s="5"/>
      <c r="EB1029" s="5"/>
    </row>
    <row r="1030" spans="126:132">
      <c r="DV1030" s="5"/>
      <c r="DW1030" s="5"/>
      <c r="DX1030" s="5"/>
      <c r="DY1030" s="5"/>
      <c r="DZ1030" s="5"/>
      <c r="EA1030" s="5"/>
      <c r="EB1030" s="5"/>
    </row>
    <row r="1031" spans="126:132">
      <c r="DV1031" s="5"/>
      <c r="DW1031" s="5"/>
      <c r="DX1031" s="5"/>
      <c r="DY1031" s="5"/>
      <c r="DZ1031" s="5"/>
      <c r="EA1031" s="5"/>
      <c r="EB1031" s="5"/>
    </row>
    <row r="1032" spans="126:132">
      <c r="DV1032" s="5"/>
      <c r="DW1032" s="5"/>
      <c r="DX1032" s="5"/>
      <c r="DY1032" s="5"/>
      <c r="DZ1032" s="5"/>
      <c r="EA1032" s="5"/>
      <c r="EB1032" s="5"/>
    </row>
    <row r="1033" spans="126:132">
      <c r="DV1033" s="5"/>
      <c r="DW1033" s="5"/>
      <c r="DX1033" s="5"/>
      <c r="DY1033" s="5"/>
      <c r="DZ1033" s="5"/>
      <c r="EA1033" s="5"/>
      <c r="EB1033" s="5"/>
    </row>
    <row r="1034" spans="126:132">
      <c r="DV1034" s="5"/>
      <c r="DW1034" s="5"/>
      <c r="DX1034" s="5"/>
      <c r="DY1034" s="5"/>
      <c r="DZ1034" s="5"/>
      <c r="EA1034" s="5"/>
      <c r="EB1034" s="5"/>
    </row>
    <row r="1035" spans="126:132">
      <c r="DV1035" s="5"/>
      <c r="DW1035" s="5"/>
      <c r="DX1035" s="5"/>
      <c r="DY1035" s="5"/>
      <c r="DZ1035" s="5"/>
      <c r="EA1035" s="5"/>
      <c r="EB1035" s="5"/>
    </row>
    <row r="1036" spans="126:132">
      <c r="DV1036" s="5"/>
      <c r="DW1036" s="5"/>
      <c r="DX1036" s="5"/>
      <c r="DY1036" s="5"/>
      <c r="DZ1036" s="5"/>
      <c r="EA1036" s="5"/>
      <c r="EB1036" s="5"/>
    </row>
    <row r="1037" spans="126:132">
      <c r="DV1037" s="5"/>
      <c r="DW1037" s="5"/>
      <c r="DX1037" s="5"/>
      <c r="DY1037" s="5"/>
      <c r="DZ1037" s="5"/>
      <c r="EA1037" s="5"/>
      <c r="EB1037" s="5"/>
    </row>
    <row r="1038" spans="126:132">
      <c r="DV1038" s="5"/>
      <c r="DW1038" s="5"/>
      <c r="DX1038" s="5"/>
      <c r="DY1038" s="5"/>
      <c r="DZ1038" s="5"/>
      <c r="EA1038" s="5"/>
      <c r="EB1038" s="5"/>
    </row>
    <row r="1039" spans="126:132">
      <c r="DV1039" s="5"/>
      <c r="DW1039" s="5"/>
      <c r="DX1039" s="5"/>
      <c r="DY1039" s="5"/>
      <c r="DZ1039" s="5"/>
      <c r="EA1039" s="5"/>
      <c r="EB1039" s="5"/>
    </row>
    <row r="1040" spans="126:132">
      <c r="DV1040" s="5"/>
      <c r="DW1040" s="5"/>
      <c r="DX1040" s="5"/>
      <c r="DY1040" s="5"/>
      <c r="DZ1040" s="5"/>
      <c r="EA1040" s="5"/>
      <c r="EB1040" s="5"/>
    </row>
    <row r="1041" spans="126:132">
      <c r="DV1041" s="5"/>
      <c r="DW1041" s="5"/>
      <c r="DX1041" s="5"/>
      <c r="DY1041" s="5"/>
      <c r="DZ1041" s="5"/>
      <c r="EA1041" s="5"/>
      <c r="EB1041" s="5"/>
    </row>
    <row r="1042" spans="126:132">
      <c r="DV1042" s="5"/>
      <c r="DW1042" s="5"/>
      <c r="DX1042" s="5"/>
      <c r="DY1042" s="5"/>
      <c r="DZ1042" s="5"/>
      <c r="EA1042" s="5"/>
      <c r="EB1042" s="5"/>
    </row>
    <row r="1043" spans="126:132">
      <c r="DV1043" s="5"/>
      <c r="DW1043" s="5"/>
      <c r="DX1043" s="5"/>
      <c r="DY1043" s="5"/>
      <c r="DZ1043" s="5"/>
      <c r="EA1043" s="5"/>
      <c r="EB1043" s="5"/>
    </row>
    <row r="1044" spans="126:132">
      <c r="DV1044" s="5"/>
      <c r="DW1044" s="5"/>
      <c r="DX1044" s="5"/>
      <c r="DY1044" s="5"/>
      <c r="DZ1044" s="5"/>
      <c r="EA1044" s="5"/>
      <c r="EB1044" s="5"/>
    </row>
    <row r="1045" spans="126:132">
      <c r="DV1045" s="5"/>
      <c r="DW1045" s="5"/>
      <c r="DX1045" s="5"/>
      <c r="DY1045" s="5"/>
      <c r="DZ1045" s="5"/>
      <c r="EA1045" s="5"/>
      <c r="EB1045" s="5"/>
    </row>
    <row r="1046" spans="126:132">
      <c r="DV1046" s="5"/>
      <c r="DW1046" s="5"/>
      <c r="DX1046" s="5"/>
      <c r="DY1046" s="5"/>
      <c r="DZ1046" s="5"/>
      <c r="EA1046" s="5"/>
      <c r="EB1046" s="5"/>
    </row>
    <row r="1047" spans="126:132">
      <c r="DV1047" s="5"/>
      <c r="DW1047" s="5"/>
      <c r="DX1047" s="5"/>
      <c r="DY1047" s="5"/>
      <c r="DZ1047" s="5"/>
      <c r="EA1047" s="5"/>
      <c r="EB1047" s="5"/>
    </row>
    <row r="1048" spans="126:132">
      <c r="DV1048" s="5"/>
      <c r="DW1048" s="5"/>
      <c r="DX1048" s="5"/>
      <c r="DY1048" s="5"/>
      <c r="DZ1048" s="5"/>
      <c r="EA1048" s="5"/>
      <c r="EB1048" s="5"/>
    </row>
    <row r="1049" spans="126:132">
      <c r="DV1049" s="5"/>
      <c r="DW1049" s="5"/>
      <c r="DX1049" s="5"/>
      <c r="DY1049" s="5"/>
      <c r="DZ1049" s="5"/>
      <c r="EA1049" s="5"/>
      <c r="EB1049" s="5"/>
    </row>
    <row r="1050" spans="126:132">
      <c r="DV1050" s="5"/>
      <c r="DW1050" s="5"/>
      <c r="DX1050" s="5"/>
      <c r="DY1050" s="5"/>
      <c r="DZ1050" s="5"/>
      <c r="EA1050" s="5"/>
      <c r="EB1050" s="5"/>
    </row>
    <row r="1051" spans="126:132">
      <c r="DV1051" s="5"/>
      <c r="DW1051" s="5"/>
      <c r="DX1051" s="5"/>
      <c r="DY1051" s="5"/>
      <c r="DZ1051" s="5"/>
      <c r="EA1051" s="5"/>
      <c r="EB1051" s="5"/>
    </row>
    <row r="1052" spans="126:132">
      <c r="DV1052" s="5"/>
      <c r="DW1052" s="5"/>
      <c r="DX1052" s="5"/>
      <c r="DY1052" s="5"/>
      <c r="DZ1052" s="5"/>
      <c r="EA1052" s="5"/>
      <c r="EB1052" s="5"/>
    </row>
    <row r="1053" spans="126:132">
      <c r="DV1053" s="5"/>
      <c r="DW1053" s="5"/>
      <c r="DX1053" s="5"/>
      <c r="DY1053" s="5"/>
      <c r="DZ1053" s="5"/>
      <c r="EA1053" s="5"/>
      <c r="EB1053" s="5"/>
    </row>
    <row r="1054" spans="126:132">
      <c r="DV1054" s="5"/>
      <c r="DW1054" s="5"/>
      <c r="DX1054" s="5"/>
      <c r="DY1054" s="5"/>
      <c r="DZ1054" s="5"/>
      <c r="EA1054" s="5"/>
      <c r="EB1054" s="5"/>
    </row>
    <row r="1055" spans="126:132">
      <c r="DV1055" s="5"/>
      <c r="DW1055" s="5"/>
      <c r="DX1055" s="5"/>
      <c r="DY1055" s="5"/>
      <c r="DZ1055" s="5"/>
      <c r="EA1055" s="5"/>
      <c r="EB1055" s="5"/>
    </row>
    <row r="1056" spans="126:132">
      <c r="DV1056" s="5"/>
      <c r="DW1056" s="5"/>
      <c r="DX1056" s="5"/>
      <c r="DY1056" s="5"/>
      <c r="DZ1056" s="5"/>
      <c r="EA1056" s="5"/>
      <c r="EB1056" s="5"/>
    </row>
    <row r="1057" spans="126:132">
      <c r="DV1057" s="5"/>
      <c r="DW1057" s="5"/>
      <c r="DX1057" s="5"/>
      <c r="DY1057" s="5"/>
      <c r="DZ1057" s="5"/>
      <c r="EA1057" s="5"/>
      <c r="EB1057" s="5"/>
    </row>
    <row r="1058" spans="126:132">
      <c r="DV1058" s="5"/>
      <c r="DW1058" s="5"/>
      <c r="DX1058" s="5"/>
      <c r="DY1058" s="5"/>
      <c r="DZ1058" s="5"/>
      <c r="EA1058" s="5"/>
      <c r="EB1058" s="5"/>
    </row>
    <row r="1059" spans="126:132">
      <c r="DV1059" s="5"/>
      <c r="DW1059" s="5"/>
      <c r="DX1059" s="5"/>
      <c r="DY1059" s="5"/>
      <c r="DZ1059" s="5"/>
      <c r="EA1059" s="5"/>
      <c r="EB1059" s="5"/>
    </row>
    <row r="1060" spans="126:132">
      <c r="DV1060" s="5"/>
      <c r="DW1060" s="5"/>
      <c r="DX1060" s="5"/>
      <c r="DY1060" s="5"/>
      <c r="DZ1060" s="5"/>
      <c r="EA1060" s="5"/>
      <c r="EB1060" s="5"/>
    </row>
    <row r="1061" spans="126:132">
      <c r="DV1061" s="5"/>
      <c r="DW1061" s="5"/>
      <c r="DX1061" s="5"/>
      <c r="DY1061" s="5"/>
      <c r="DZ1061" s="5"/>
      <c r="EA1061" s="5"/>
      <c r="EB1061" s="5"/>
    </row>
    <row r="1062" spans="126:132">
      <c r="DV1062" s="5"/>
      <c r="DW1062" s="5"/>
      <c r="DX1062" s="5"/>
      <c r="DY1062" s="5"/>
      <c r="DZ1062" s="5"/>
      <c r="EA1062" s="5"/>
      <c r="EB1062" s="5"/>
    </row>
    <row r="1063" spans="126:132">
      <c r="DV1063" s="5"/>
      <c r="DW1063" s="5"/>
      <c r="DX1063" s="5"/>
      <c r="DY1063" s="5"/>
      <c r="DZ1063" s="5"/>
      <c r="EA1063" s="5"/>
      <c r="EB1063" s="5"/>
    </row>
    <row r="1064" spans="126:132">
      <c r="DV1064" s="5"/>
      <c r="DW1064" s="5"/>
      <c r="DX1064" s="5"/>
      <c r="DY1064" s="5"/>
      <c r="DZ1064" s="5"/>
      <c r="EA1064" s="5"/>
      <c r="EB1064" s="5"/>
    </row>
    <row r="1065" spans="126:132">
      <c r="DV1065" s="5"/>
      <c r="DW1065" s="5"/>
      <c r="DX1065" s="5"/>
      <c r="DY1065" s="5"/>
      <c r="DZ1065" s="5"/>
      <c r="EA1065" s="5"/>
      <c r="EB1065" s="5"/>
    </row>
    <row r="1066" spans="126:132">
      <c r="DV1066" s="5"/>
      <c r="DW1066" s="5"/>
      <c r="DX1066" s="5"/>
      <c r="DY1066" s="5"/>
      <c r="DZ1066" s="5"/>
      <c r="EA1066" s="5"/>
      <c r="EB1066" s="5"/>
    </row>
    <row r="1067" spans="126:132">
      <c r="DV1067" s="5"/>
      <c r="DW1067" s="5"/>
      <c r="DX1067" s="5"/>
      <c r="DY1067" s="5"/>
      <c r="DZ1067" s="5"/>
      <c r="EA1067" s="5"/>
      <c r="EB1067" s="5"/>
    </row>
    <row r="1068" spans="126:132">
      <c r="DV1068" s="5"/>
      <c r="DW1068" s="5"/>
      <c r="DX1068" s="5"/>
      <c r="DY1068" s="5"/>
      <c r="DZ1068" s="5"/>
      <c r="EA1068" s="5"/>
      <c r="EB1068" s="5"/>
    </row>
    <row r="1069" spans="126:132">
      <c r="DV1069" s="5"/>
      <c r="DW1069" s="5"/>
      <c r="DX1069" s="5"/>
      <c r="DY1069" s="5"/>
      <c r="DZ1069" s="5"/>
      <c r="EA1069" s="5"/>
      <c r="EB1069" s="5"/>
    </row>
    <row r="1070" spans="126:132">
      <c r="DV1070" s="5"/>
      <c r="DW1070" s="5"/>
      <c r="DX1070" s="5"/>
      <c r="DY1070" s="5"/>
      <c r="DZ1070" s="5"/>
      <c r="EA1070" s="5"/>
      <c r="EB1070" s="5"/>
    </row>
    <row r="1071" spans="126:132">
      <c r="DV1071" s="5"/>
      <c r="DW1071" s="5"/>
      <c r="DX1071" s="5"/>
      <c r="DY1071" s="5"/>
      <c r="DZ1071" s="5"/>
      <c r="EA1071" s="5"/>
      <c r="EB1071" s="5"/>
    </row>
    <row r="1072" spans="126:132">
      <c r="DV1072" s="5"/>
      <c r="DW1072" s="5"/>
      <c r="DX1072" s="5"/>
      <c r="DY1072" s="5"/>
      <c r="DZ1072" s="5"/>
      <c r="EA1072" s="5"/>
      <c r="EB1072" s="5"/>
    </row>
    <row r="1073" spans="126:132">
      <c r="DV1073" s="5"/>
      <c r="DW1073" s="5"/>
      <c r="DX1073" s="5"/>
      <c r="DY1073" s="5"/>
      <c r="DZ1073" s="5"/>
      <c r="EA1073" s="5"/>
      <c r="EB1073" s="5"/>
    </row>
    <row r="1074" spans="126:132">
      <c r="DV1074" s="5"/>
      <c r="DW1074" s="5"/>
      <c r="DX1074" s="5"/>
      <c r="DY1074" s="5"/>
      <c r="DZ1074" s="5"/>
      <c r="EA1074" s="5"/>
      <c r="EB1074" s="5"/>
    </row>
    <row r="1075" spans="126:132">
      <c r="DV1075" s="5"/>
      <c r="DW1075" s="5"/>
      <c r="DX1075" s="5"/>
      <c r="DY1075" s="5"/>
      <c r="DZ1075" s="5"/>
      <c r="EA1075" s="5"/>
      <c r="EB1075" s="5"/>
    </row>
    <row r="1076" spans="126:132">
      <c r="DV1076" s="5"/>
      <c r="DW1076" s="5"/>
      <c r="DX1076" s="5"/>
      <c r="DY1076" s="5"/>
      <c r="DZ1076" s="5"/>
      <c r="EA1076" s="5"/>
      <c r="EB1076" s="5"/>
    </row>
    <row r="1077" spans="126:132">
      <c r="DV1077" s="5"/>
      <c r="DW1077" s="5"/>
      <c r="DX1077" s="5"/>
      <c r="DY1077" s="5"/>
      <c r="DZ1077" s="5"/>
      <c r="EA1077" s="5"/>
      <c r="EB1077" s="5"/>
    </row>
    <row r="1078" spans="126:132">
      <c r="DV1078" s="5"/>
      <c r="DW1078" s="5"/>
      <c r="DX1078" s="5"/>
      <c r="DY1078" s="5"/>
      <c r="DZ1078" s="5"/>
      <c r="EA1078" s="5"/>
      <c r="EB1078" s="5"/>
    </row>
    <row r="1079" spans="126:132">
      <c r="DV1079" s="5"/>
      <c r="DW1079" s="5"/>
      <c r="DX1079" s="5"/>
      <c r="DY1079" s="5"/>
      <c r="DZ1079" s="5"/>
      <c r="EA1079" s="5"/>
      <c r="EB1079" s="5"/>
    </row>
    <row r="1080" spans="126:132">
      <c r="DV1080" s="5"/>
      <c r="DW1080" s="5"/>
      <c r="DX1080" s="5"/>
      <c r="DY1080" s="5"/>
      <c r="DZ1080" s="5"/>
      <c r="EA1080" s="5"/>
      <c r="EB1080" s="5"/>
    </row>
    <row r="1081" spans="126:132">
      <c r="DV1081" s="5"/>
      <c r="DW1081" s="5"/>
      <c r="DX1081" s="5"/>
      <c r="DY1081" s="5"/>
      <c r="DZ1081" s="5"/>
      <c r="EA1081" s="5"/>
      <c r="EB1081" s="5"/>
    </row>
    <row r="1082" spans="126:132">
      <c r="DV1082" s="5"/>
      <c r="DW1082" s="5"/>
      <c r="DX1082" s="5"/>
      <c r="DY1082" s="5"/>
      <c r="DZ1082" s="5"/>
      <c r="EA1082" s="5"/>
      <c r="EB1082" s="5"/>
    </row>
    <row r="1083" spans="126:132">
      <c r="DV1083" s="5"/>
      <c r="DW1083" s="5"/>
      <c r="DX1083" s="5"/>
      <c r="DY1083" s="5"/>
      <c r="DZ1083" s="5"/>
      <c r="EA1083" s="5"/>
      <c r="EB1083" s="5"/>
    </row>
    <row r="1084" spans="126:132">
      <c r="DV1084" s="5"/>
      <c r="DW1084" s="5"/>
      <c r="DX1084" s="5"/>
      <c r="DY1084" s="5"/>
      <c r="DZ1084" s="5"/>
      <c r="EA1084" s="5"/>
      <c r="EB1084" s="5"/>
    </row>
    <row r="1085" spans="126:132">
      <c r="DV1085" s="5"/>
      <c r="DW1085" s="5"/>
      <c r="DX1085" s="5"/>
      <c r="DY1085" s="5"/>
      <c r="DZ1085" s="5"/>
      <c r="EA1085" s="5"/>
      <c r="EB1085" s="5"/>
    </row>
    <row r="1086" spans="126:132">
      <c r="DV1086" s="5"/>
      <c r="DW1086" s="5"/>
      <c r="DX1086" s="5"/>
      <c r="DY1086" s="5"/>
      <c r="DZ1086" s="5"/>
      <c r="EA1086" s="5"/>
      <c r="EB1086" s="5"/>
    </row>
    <row r="1087" spans="126:132">
      <c r="DV1087" s="5"/>
      <c r="DW1087" s="5"/>
      <c r="DX1087" s="5"/>
      <c r="DY1087" s="5"/>
      <c r="DZ1087" s="5"/>
      <c r="EA1087" s="5"/>
      <c r="EB1087" s="5"/>
    </row>
    <row r="1088" spans="126:132">
      <c r="DV1088" s="5"/>
      <c r="DW1088" s="5"/>
      <c r="DX1088" s="5"/>
      <c r="DY1088" s="5"/>
      <c r="DZ1088" s="5"/>
      <c r="EA1088" s="5"/>
      <c r="EB1088" s="5"/>
    </row>
    <row r="1089" spans="126:132">
      <c r="DV1089" s="5"/>
      <c r="DW1089" s="5"/>
      <c r="DX1089" s="5"/>
      <c r="DY1089" s="5"/>
      <c r="DZ1089" s="5"/>
      <c r="EA1089" s="5"/>
      <c r="EB1089" s="5"/>
    </row>
    <row r="1090" spans="126:132">
      <c r="DV1090" s="5"/>
      <c r="DW1090" s="5"/>
      <c r="DX1090" s="5"/>
      <c r="DY1090" s="5"/>
      <c r="DZ1090" s="5"/>
      <c r="EA1090" s="5"/>
      <c r="EB1090" s="5"/>
    </row>
    <row r="1091" spans="126:132">
      <c r="DV1091" s="5"/>
      <c r="DW1091" s="5"/>
      <c r="DX1091" s="5"/>
      <c r="DY1091" s="5"/>
      <c r="DZ1091" s="5"/>
      <c r="EA1091" s="5"/>
      <c r="EB1091" s="5"/>
    </row>
    <row r="1092" spans="126:132">
      <c r="DV1092" s="5"/>
      <c r="DW1092" s="5"/>
      <c r="DX1092" s="5"/>
      <c r="DY1092" s="5"/>
      <c r="DZ1092" s="5"/>
      <c r="EA1092" s="5"/>
      <c r="EB1092" s="5"/>
    </row>
    <row r="1093" spans="126:132">
      <c r="DV1093" s="5"/>
      <c r="DW1093" s="5"/>
      <c r="DX1093" s="5"/>
      <c r="DY1093" s="5"/>
      <c r="DZ1093" s="5"/>
      <c r="EA1093" s="5"/>
      <c r="EB1093" s="5"/>
    </row>
    <row r="1094" spans="126:132">
      <c r="DV1094" s="5"/>
      <c r="DW1094" s="5"/>
      <c r="DX1094" s="5"/>
      <c r="DY1094" s="5"/>
      <c r="DZ1094" s="5"/>
      <c r="EA1094" s="5"/>
      <c r="EB1094" s="5"/>
    </row>
    <row r="1095" spans="126:132">
      <c r="DV1095" s="5"/>
      <c r="DW1095" s="5"/>
      <c r="DX1095" s="5"/>
      <c r="DY1095" s="5"/>
      <c r="DZ1095" s="5"/>
      <c r="EA1095" s="5"/>
      <c r="EB1095" s="5"/>
    </row>
    <row r="1096" spans="126:132">
      <c r="DV1096" s="5"/>
      <c r="DW1096" s="5"/>
      <c r="DX1096" s="5"/>
      <c r="DY1096" s="5"/>
      <c r="DZ1096" s="5"/>
      <c r="EA1096" s="5"/>
      <c r="EB1096" s="5"/>
    </row>
    <row r="1097" spans="126:132">
      <c r="DV1097" s="5"/>
      <c r="DW1097" s="5"/>
      <c r="DX1097" s="5"/>
      <c r="DY1097" s="5"/>
      <c r="DZ1097" s="5"/>
      <c r="EA1097" s="5"/>
      <c r="EB1097" s="5"/>
    </row>
    <row r="1098" spans="126:132">
      <c r="DV1098" s="5"/>
      <c r="DW1098" s="5"/>
      <c r="DX1098" s="5"/>
      <c r="DY1098" s="5"/>
      <c r="DZ1098" s="5"/>
      <c r="EA1098" s="5"/>
      <c r="EB1098" s="5"/>
    </row>
    <row r="1099" spans="126:132">
      <c r="DV1099" s="5"/>
      <c r="DW1099" s="5"/>
      <c r="DX1099" s="5"/>
      <c r="DY1099" s="5"/>
      <c r="DZ1099" s="5"/>
      <c r="EA1099" s="5"/>
      <c r="EB1099" s="5"/>
    </row>
    <row r="1100" spans="126:132">
      <c r="DV1100" s="5"/>
      <c r="DW1100" s="5"/>
      <c r="DX1100" s="5"/>
      <c r="DY1100" s="5"/>
      <c r="DZ1100" s="5"/>
      <c r="EA1100" s="5"/>
      <c r="EB1100" s="5"/>
    </row>
    <row r="1101" spans="126:132">
      <c r="DV1101" s="5"/>
      <c r="DW1101" s="5"/>
      <c r="DX1101" s="5"/>
      <c r="DY1101" s="5"/>
      <c r="DZ1101" s="5"/>
      <c r="EA1101" s="5"/>
      <c r="EB1101" s="5"/>
    </row>
    <row r="1102" spans="126:132">
      <c r="DV1102" s="5"/>
      <c r="DW1102" s="5"/>
      <c r="DX1102" s="5"/>
      <c r="DY1102" s="5"/>
      <c r="DZ1102" s="5"/>
      <c r="EA1102" s="5"/>
      <c r="EB1102" s="5"/>
    </row>
    <row r="1103" spans="126:132">
      <c r="DV1103" s="5"/>
      <c r="DW1103" s="5"/>
      <c r="DX1103" s="5"/>
      <c r="DY1103" s="5"/>
      <c r="DZ1103" s="5"/>
      <c r="EA1103" s="5"/>
      <c r="EB1103" s="5"/>
    </row>
    <row r="1104" spans="126:132">
      <c r="DV1104" s="5"/>
      <c r="DW1104" s="5"/>
      <c r="DX1104" s="5"/>
      <c r="DY1104" s="5"/>
      <c r="DZ1104" s="5"/>
      <c r="EA1104" s="5"/>
      <c r="EB1104" s="5"/>
    </row>
    <row r="1105" spans="126:132">
      <c r="DV1105" s="5"/>
      <c r="DW1105" s="5"/>
      <c r="DX1105" s="5"/>
      <c r="DY1105" s="5"/>
      <c r="DZ1105" s="5"/>
      <c r="EA1105" s="5"/>
      <c r="EB1105" s="5"/>
    </row>
    <row r="1106" spans="126:132">
      <c r="DV1106" s="5"/>
      <c r="DW1106" s="5"/>
      <c r="DX1106" s="5"/>
      <c r="DY1106" s="5"/>
      <c r="DZ1106" s="5"/>
      <c r="EA1106" s="5"/>
      <c r="EB1106" s="5"/>
    </row>
    <row r="1107" spans="126:132">
      <c r="DV1107" s="5"/>
      <c r="DW1107" s="5"/>
      <c r="DX1107" s="5"/>
      <c r="DY1107" s="5"/>
      <c r="DZ1107" s="5"/>
      <c r="EA1107" s="5"/>
      <c r="EB1107" s="5"/>
    </row>
    <row r="1108" spans="126:132">
      <c r="DV1108" s="5"/>
      <c r="DW1108" s="5"/>
      <c r="DX1108" s="5"/>
      <c r="DY1108" s="5"/>
      <c r="DZ1108" s="5"/>
      <c r="EA1108" s="5"/>
      <c r="EB1108" s="5"/>
    </row>
    <row r="1109" spans="126:132">
      <c r="DV1109" s="5"/>
      <c r="DW1109" s="5"/>
      <c r="DX1109" s="5"/>
      <c r="DY1109" s="5"/>
      <c r="DZ1109" s="5"/>
      <c r="EA1109" s="5"/>
      <c r="EB1109" s="5"/>
    </row>
    <row r="1110" spans="126:132">
      <c r="DV1110" s="5"/>
      <c r="DW1110" s="5"/>
      <c r="DX1110" s="5"/>
      <c r="DY1110" s="5"/>
      <c r="DZ1110" s="5"/>
      <c r="EA1110" s="5"/>
      <c r="EB1110" s="5"/>
    </row>
    <row r="1111" spans="126:132">
      <c r="DV1111" s="5"/>
      <c r="DW1111" s="5"/>
      <c r="DX1111" s="5"/>
      <c r="DY1111" s="5"/>
      <c r="DZ1111" s="5"/>
      <c r="EA1111" s="5"/>
      <c r="EB1111" s="5"/>
    </row>
    <row r="1112" spans="126:132">
      <c r="DV1112" s="5"/>
      <c r="DW1112" s="5"/>
      <c r="DX1112" s="5"/>
      <c r="DY1112" s="5"/>
      <c r="DZ1112" s="5"/>
      <c r="EA1112" s="5"/>
      <c r="EB1112" s="5"/>
    </row>
    <row r="1113" spans="126:132">
      <c r="DV1113" s="5"/>
      <c r="DW1113" s="5"/>
      <c r="DX1113" s="5"/>
      <c r="DY1113" s="5"/>
      <c r="DZ1113" s="5"/>
      <c r="EA1113" s="5"/>
      <c r="EB1113" s="5"/>
    </row>
    <row r="1114" spans="126:132">
      <c r="DV1114" s="5"/>
      <c r="DW1114" s="5"/>
      <c r="DX1114" s="5"/>
      <c r="DY1114" s="5"/>
      <c r="DZ1114" s="5"/>
      <c r="EA1114" s="5"/>
      <c r="EB1114" s="5"/>
    </row>
    <row r="1115" spans="126:132">
      <c r="DV1115" s="5"/>
      <c r="DW1115" s="5"/>
      <c r="DX1115" s="5"/>
      <c r="DY1115" s="5"/>
      <c r="DZ1115" s="5"/>
      <c r="EA1115" s="5"/>
      <c r="EB1115" s="5"/>
    </row>
    <row r="1116" spans="126:132">
      <c r="DV1116" s="5"/>
      <c r="DW1116" s="5"/>
      <c r="DX1116" s="5"/>
      <c r="DY1116" s="5"/>
      <c r="DZ1116" s="5"/>
      <c r="EA1116" s="5"/>
      <c r="EB1116" s="5"/>
    </row>
    <row r="1117" spans="126:132">
      <c r="DV1117" s="5"/>
      <c r="DW1117" s="5"/>
      <c r="DX1117" s="5"/>
      <c r="DY1117" s="5"/>
      <c r="DZ1117" s="5"/>
      <c r="EA1117" s="5"/>
      <c r="EB1117" s="5"/>
    </row>
    <row r="1118" spans="126:132">
      <c r="DV1118" s="5"/>
      <c r="DW1118" s="5"/>
      <c r="DX1118" s="5"/>
      <c r="DY1118" s="5"/>
      <c r="DZ1118" s="5"/>
      <c r="EA1118" s="5"/>
      <c r="EB1118" s="5"/>
    </row>
    <row r="1119" spans="126:132">
      <c r="DV1119" s="5"/>
      <c r="DW1119" s="5"/>
      <c r="DX1119" s="5"/>
      <c r="DY1119" s="5"/>
      <c r="DZ1119" s="5"/>
      <c r="EA1119" s="5"/>
      <c r="EB1119" s="5"/>
    </row>
    <row r="1120" spans="126:132">
      <c r="DV1120" s="5"/>
      <c r="DW1120" s="5"/>
      <c r="DX1120" s="5"/>
      <c r="DY1120" s="5"/>
      <c r="DZ1120" s="5"/>
      <c r="EA1120" s="5"/>
      <c r="EB1120" s="5"/>
    </row>
    <row r="1121" spans="126:132">
      <c r="DV1121" s="5"/>
      <c r="DW1121" s="5"/>
      <c r="DX1121" s="5"/>
      <c r="DY1121" s="5"/>
      <c r="DZ1121" s="5"/>
      <c r="EA1121" s="5"/>
      <c r="EB1121" s="5"/>
    </row>
    <row r="1122" spans="126:132">
      <c r="DV1122" s="5"/>
      <c r="DW1122" s="5"/>
      <c r="DX1122" s="5"/>
      <c r="DY1122" s="5"/>
      <c r="DZ1122" s="5"/>
      <c r="EA1122" s="5"/>
      <c r="EB1122" s="5"/>
    </row>
    <row r="1123" spans="126:132">
      <c r="DV1123" s="5"/>
      <c r="DW1123" s="5"/>
      <c r="DX1123" s="5"/>
      <c r="DY1123" s="5"/>
      <c r="DZ1123" s="5"/>
      <c r="EA1123" s="5"/>
      <c r="EB1123" s="5"/>
    </row>
    <row r="1124" spans="126:132">
      <c r="DV1124" s="5"/>
      <c r="DW1124" s="5"/>
      <c r="DX1124" s="5"/>
      <c r="DY1124" s="5"/>
      <c r="DZ1124" s="5"/>
      <c r="EA1124" s="5"/>
      <c r="EB1124" s="5"/>
    </row>
    <row r="1125" spans="126:132">
      <c r="DV1125" s="5"/>
      <c r="DW1125" s="5"/>
      <c r="DX1125" s="5"/>
      <c r="DY1125" s="5"/>
      <c r="DZ1125" s="5"/>
      <c r="EA1125" s="5"/>
      <c r="EB1125" s="5"/>
    </row>
    <row r="1126" spans="126:132">
      <c r="DV1126" s="5"/>
      <c r="DW1126" s="5"/>
      <c r="DX1126" s="5"/>
      <c r="DY1126" s="5"/>
      <c r="DZ1126" s="5"/>
      <c r="EA1126" s="5"/>
      <c r="EB1126" s="5"/>
    </row>
    <row r="1127" spans="126:132">
      <c r="DV1127" s="5"/>
      <c r="DW1127" s="5"/>
      <c r="DX1127" s="5"/>
      <c r="DY1127" s="5"/>
      <c r="DZ1127" s="5"/>
      <c r="EA1127" s="5"/>
      <c r="EB1127" s="5"/>
    </row>
    <row r="1128" spans="126:132">
      <c r="DV1128" s="5"/>
      <c r="DW1128" s="5"/>
      <c r="DX1128" s="5"/>
      <c r="DY1128" s="5"/>
      <c r="DZ1128" s="5"/>
      <c r="EA1128" s="5"/>
      <c r="EB1128" s="5"/>
    </row>
    <row r="1129" spans="126:132">
      <c r="DV1129" s="5"/>
      <c r="DW1129" s="5"/>
      <c r="DX1129" s="5"/>
      <c r="DY1129" s="5"/>
      <c r="DZ1129" s="5"/>
      <c r="EA1129" s="5"/>
      <c r="EB1129" s="5"/>
    </row>
    <row r="1130" spans="126:132">
      <c r="DV1130" s="5"/>
      <c r="DW1130" s="5"/>
      <c r="DX1130" s="5"/>
      <c r="DY1130" s="5"/>
      <c r="DZ1130" s="5"/>
      <c r="EA1130" s="5"/>
      <c r="EB1130" s="5"/>
    </row>
    <row r="1131" spans="126:132">
      <c r="DV1131" s="5"/>
      <c r="DW1131" s="5"/>
      <c r="DX1131" s="5"/>
      <c r="DY1131" s="5"/>
      <c r="DZ1131" s="5"/>
      <c r="EA1131" s="5"/>
      <c r="EB1131" s="5"/>
    </row>
    <row r="1132" spans="126:132">
      <c r="DV1132" s="5"/>
      <c r="DW1132" s="5"/>
      <c r="DX1132" s="5"/>
      <c r="DY1132" s="5"/>
      <c r="DZ1132" s="5"/>
      <c r="EA1132" s="5"/>
      <c r="EB1132" s="5"/>
    </row>
    <row r="1133" spans="126:132">
      <c r="DV1133" s="5"/>
      <c r="DW1133" s="5"/>
      <c r="DX1133" s="5"/>
      <c r="DY1133" s="5"/>
      <c r="DZ1133" s="5"/>
      <c r="EA1133" s="5"/>
      <c r="EB1133" s="5"/>
    </row>
    <row r="1134" spans="126:132">
      <c r="DV1134" s="5"/>
      <c r="DW1134" s="5"/>
      <c r="DX1134" s="5"/>
      <c r="DY1134" s="5"/>
      <c r="DZ1134" s="5"/>
      <c r="EA1134" s="5"/>
      <c r="EB1134" s="5"/>
    </row>
    <row r="1135" spans="126:132">
      <c r="DV1135" s="5"/>
      <c r="DW1135" s="5"/>
      <c r="DX1135" s="5"/>
      <c r="DY1135" s="5"/>
      <c r="DZ1135" s="5"/>
      <c r="EA1135" s="5"/>
      <c r="EB1135" s="5"/>
    </row>
    <row r="1136" spans="126:132">
      <c r="DV1136" s="5"/>
      <c r="DW1136" s="5"/>
      <c r="DX1136" s="5"/>
      <c r="DY1136" s="5"/>
      <c r="DZ1136" s="5"/>
      <c r="EA1136" s="5"/>
      <c r="EB1136" s="5"/>
    </row>
    <row r="1137" spans="126:132">
      <c r="DV1137" s="5"/>
      <c r="DW1137" s="5"/>
      <c r="DX1137" s="5"/>
      <c r="DY1137" s="5"/>
      <c r="DZ1137" s="5"/>
      <c r="EA1137" s="5"/>
      <c r="EB1137" s="5"/>
    </row>
    <row r="1138" spans="126:132">
      <c r="DV1138" s="5"/>
      <c r="DW1138" s="5"/>
      <c r="DX1138" s="5"/>
      <c r="DY1138" s="5"/>
      <c r="DZ1138" s="5"/>
      <c r="EA1138" s="5"/>
      <c r="EB1138" s="5"/>
    </row>
    <row r="1139" spans="126:132">
      <c r="DV1139" s="5"/>
      <c r="DW1139" s="5"/>
      <c r="DX1139" s="5"/>
      <c r="DY1139" s="5"/>
      <c r="DZ1139" s="5"/>
      <c r="EA1139" s="5"/>
      <c r="EB1139" s="5"/>
    </row>
    <row r="1140" spans="126:132">
      <c r="DV1140" s="5"/>
      <c r="DW1140" s="5"/>
      <c r="DX1140" s="5"/>
      <c r="DY1140" s="5"/>
      <c r="DZ1140" s="5"/>
      <c r="EA1140" s="5"/>
      <c r="EB1140" s="5"/>
    </row>
    <row r="1141" spans="126:132">
      <c r="DV1141" s="5"/>
      <c r="DW1141" s="5"/>
      <c r="DX1141" s="5"/>
      <c r="DY1141" s="5"/>
      <c r="DZ1141" s="5"/>
      <c r="EA1141" s="5"/>
      <c r="EB1141" s="5"/>
    </row>
    <row r="1142" spans="126:132">
      <c r="DV1142" s="5"/>
      <c r="DW1142" s="5"/>
      <c r="DX1142" s="5"/>
      <c r="DY1142" s="5"/>
      <c r="DZ1142" s="5"/>
      <c r="EA1142" s="5"/>
      <c r="EB1142" s="5"/>
    </row>
    <row r="1143" spans="126:132">
      <c r="DV1143" s="5"/>
      <c r="DW1143" s="5"/>
      <c r="DX1143" s="5"/>
      <c r="DY1143" s="5"/>
      <c r="DZ1143" s="5"/>
      <c r="EA1143" s="5"/>
      <c r="EB1143" s="5"/>
    </row>
    <row r="1144" spans="126:132">
      <c r="DV1144" s="5"/>
      <c r="DW1144" s="5"/>
      <c r="DX1144" s="5"/>
      <c r="DY1144" s="5"/>
      <c r="DZ1144" s="5"/>
      <c r="EA1144" s="5"/>
      <c r="EB1144" s="5"/>
    </row>
    <row r="1145" spans="126:132">
      <c r="DV1145" s="5"/>
      <c r="DW1145" s="5"/>
      <c r="DX1145" s="5"/>
      <c r="DY1145" s="5"/>
      <c r="DZ1145" s="5"/>
      <c r="EA1145" s="5"/>
      <c r="EB1145" s="5"/>
    </row>
    <row r="1146" spans="126:132">
      <c r="DV1146" s="5"/>
      <c r="DW1146" s="5"/>
      <c r="DX1146" s="5"/>
      <c r="DY1146" s="5"/>
      <c r="DZ1146" s="5"/>
      <c r="EA1146" s="5"/>
      <c r="EB1146" s="5"/>
    </row>
    <row r="1147" spans="126:132">
      <c r="DV1147" s="5"/>
      <c r="DW1147" s="5"/>
      <c r="DX1147" s="5"/>
      <c r="DY1147" s="5"/>
      <c r="DZ1147" s="5"/>
      <c r="EA1147" s="5"/>
      <c r="EB1147" s="5"/>
    </row>
    <row r="1148" spans="126:132">
      <c r="DV1148" s="5"/>
      <c r="DW1148" s="5"/>
      <c r="DX1148" s="5"/>
      <c r="DY1148" s="5"/>
      <c r="DZ1148" s="5"/>
      <c r="EA1148" s="5"/>
      <c r="EB1148" s="5"/>
    </row>
    <row r="1149" spans="126:132">
      <c r="DV1149" s="5"/>
      <c r="DW1149" s="5"/>
      <c r="DX1149" s="5"/>
      <c r="DY1149" s="5"/>
      <c r="DZ1149" s="5"/>
      <c r="EA1149" s="5"/>
      <c r="EB1149" s="5"/>
    </row>
    <row r="1150" spans="126:132">
      <c r="DV1150" s="5"/>
      <c r="DW1150" s="5"/>
      <c r="DX1150" s="5"/>
      <c r="DY1150" s="5"/>
      <c r="DZ1150" s="5"/>
      <c r="EA1150" s="5"/>
      <c r="EB1150" s="5"/>
    </row>
    <row r="1151" spans="126:132">
      <c r="DV1151" s="5"/>
      <c r="DW1151" s="5"/>
      <c r="DX1151" s="5"/>
      <c r="DY1151" s="5"/>
      <c r="DZ1151" s="5"/>
      <c r="EA1151" s="5"/>
      <c r="EB1151" s="5"/>
    </row>
    <row r="1152" spans="126:132">
      <c r="DV1152" s="5"/>
      <c r="DW1152" s="5"/>
      <c r="DX1152" s="5"/>
      <c r="DY1152" s="5"/>
      <c r="DZ1152" s="5"/>
      <c r="EA1152" s="5"/>
      <c r="EB1152" s="5"/>
    </row>
    <row r="1153" spans="126:132">
      <c r="DV1153" s="5"/>
      <c r="DW1153" s="5"/>
      <c r="DX1153" s="5"/>
      <c r="DY1153" s="5"/>
      <c r="DZ1153" s="5"/>
      <c r="EA1153" s="5"/>
      <c r="EB1153" s="5"/>
    </row>
    <row r="1154" spans="126:132">
      <c r="DV1154" s="5"/>
      <c r="DW1154" s="5"/>
      <c r="DX1154" s="5"/>
      <c r="DY1154" s="5"/>
      <c r="DZ1154" s="5"/>
      <c r="EA1154" s="5"/>
      <c r="EB1154" s="5"/>
    </row>
    <row r="1155" spans="126:132">
      <c r="DV1155" s="5"/>
      <c r="DW1155" s="5"/>
      <c r="DX1155" s="5"/>
      <c r="DY1155" s="5"/>
      <c r="DZ1155" s="5"/>
      <c r="EA1155" s="5"/>
      <c r="EB1155" s="5"/>
    </row>
    <row r="1156" spans="126:132">
      <c r="DV1156" s="5"/>
      <c r="DW1156" s="5"/>
      <c r="DX1156" s="5"/>
      <c r="DY1156" s="5"/>
      <c r="DZ1156" s="5"/>
      <c r="EA1156" s="5"/>
      <c r="EB1156" s="5"/>
    </row>
    <row r="1157" spans="126:132">
      <c r="DV1157" s="5"/>
      <c r="DW1157" s="5"/>
      <c r="DX1157" s="5"/>
      <c r="DY1157" s="5"/>
      <c r="DZ1157" s="5"/>
      <c r="EA1157" s="5"/>
      <c r="EB1157" s="5"/>
    </row>
    <row r="1158" spans="126:132">
      <c r="DV1158" s="5"/>
      <c r="DW1158" s="5"/>
      <c r="DX1158" s="5"/>
      <c r="DY1158" s="5"/>
      <c r="DZ1158" s="5"/>
      <c r="EA1158" s="5"/>
      <c r="EB1158" s="5"/>
    </row>
    <row r="1159" spans="126:132">
      <c r="DV1159" s="5"/>
      <c r="DW1159" s="5"/>
      <c r="DX1159" s="5"/>
      <c r="DY1159" s="5"/>
      <c r="DZ1159" s="5"/>
      <c r="EA1159" s="5"/>
      <c r="EB1159" s="5"/>
    </row>
    <row r="1160" spans="126:132">
      <c r="DV1160" s="5"/>
      <c r="DW1160" s="5"/>
      <c r="DX1160" s="5"/>
      <c r="DY1160" s="5"/>
      <c r="DZ1160" s="5"/>
      <c r="EA1160" s="5"/>
      <c r="EB1160" s="5"/>
    </row>
    <row r="1161" spans="126:132">
      <c r="DV1161" s="5"/>
      <c r="DW1161" s="5"/>
      <c r="DX1161" s="5"/>
      <c r="DY1161" s="5"/>
      <c r="DZ1161" s="5"/>
      <c r="EA1161" s="5"/>
      <c r="EB1161" s="5"/>
    </row>
    <row r="1162" spans="126:132">
      <c r="DV1162" s="5"/>
      <c r="DW1162" s="5"/>
      <c r="DX1162" s="5"/>
      <c r="DY1162" s="5"/>
      <c r="DZ1162" s="5"/>
      <c r="EA1162" s="5"/>
      <c r="EB1162" s="5"/>
    </row>
    <row r="1163" spans="126:132">
      <c r="DV1163" s="5"/>
      <c r="DW1163" s="5"/>
      <c r="DX1163" s="5"/>
      <c r="DY1163" s="5"/>
      <c r="DZ1163" s="5"/>
      <c r="EA1163" s="5"/>
      <c r="EB1163" s="5"/>
    </row>
    <row r="1164" spans="126:132">
      <c r="DV1164" s="5"/>
      <c r="DW1164" s="5"/>
      <c r="DX1164" s="5"/>
      <c r="DY1164" s="5"/>
      <c r="DZ1164" s="5"/>
      <c r="EA1164" s="5"/>
      <c r="EB1164" s="5"/>
    </row>
    <row r="1165" spans="126:132">
      <c r="DV1165" s="5"/>
      <c r="DW1165" s="5"/>
      <c r="DX1165" s="5"/>
      <c r="DY1165" s="5"/>
      <c r="DZ1165" s="5"/>
      <c r="EA1165" s="5"/>
      <c r="EB1165" s="5"/>
    </row>
    <row r="1166" spans="126:132">
      <c r="DV1166" s="5"/>
      <c r="DW1166" s="5"/>
      <c r="DX1166" s="5"/>
      <c r="DY1166" s="5"/>
      <c r="DZ1166" s="5"/>
      <c r="EA1166" s="5"/>
      <c r="EB1166" s="5"/>
    </row>
    <row r="1167" spans="126:132">
      <c r="DV1167" s="5"/>
      <c r="DW1167" s="5"/>
      <c r="DX1167" s="5"/>
      <c r="DY1167" s="5"/>
      <c r="DZ1167" s="5"/>
      <c r="EA1167" s="5"/>
      <c r="EB1167" s="5"/>
    </row>
    <row r="1168" spans="126:132">
      <c r="DV1168" s="5"/>
      <c r="DW1168" s="5"/>
      <c r="DX1168" s="5"/>
      <c r="DY1168" s="5"/>
      <c r="DZ1168" s="5"/>
      <c r="EA1168" s="5"/>
      <c r="EB1168" s="5"/>
    </row>
    <row r="1169" spans="126:132">
      <c r="DV1169" s="5"/>
      <c r="DW1169" s="5"/>
      <c r="DX1169" s="5"/>
      <c r="DY1169" s="5"/>
      <c r="DZ1169" s="5"/>
      <c r="EA1169" s="5"/>
      <c r="EB1169" s="5"/>
    </row>
    <row r="1170" spans="126:132">
      <c r="DV1170" s="5"/>
      <c r="DW1170" s="5"/>
      <c r="DX1170" s="5"/>
      <c r="DY1170" s="5"/>
      <c r="DZ1170" s="5"/>
      <c r="EA1170" s="5"/>
      <c r="EB1170" s="5"/>
    </row>
    <row r="1171" spans="126:132">
      <c r="DV1171" s="5"/>
      <c r="DW1171" s="5"/>
      <c r="DX1171" s="5"/>
      <c r="DY1171" s="5"/>
      <c r="DZ1171" s="5"/>
      <c r="EA1171" s="5"/>
      <c r="EB1171" s="5"/>
    </row>
    <row r="1172" spans="126:132">
      <c r="DV1172" s="5"/>
      <c r="DW1172" s="5"/>
      <c r="DX1172" s="5"/>
      <c r="DY1172" s="5"/>
      <c r="DZ1172" s="5"/>
      <c r="EA1172" s="5"/>
      <c r="EB1172" s="5"/>
    </row>
    <row r="1173" spans="126:132">
      <c r="DV1173" s="5"/>
      <c r="DW1173" s="5"/>
      <c r="DX1173" s="5"/>
      <c r="DY1173" s="5"/>
      <c r="DZ1173" s="5"/>
      <c r="EA1173" s="5"/>
      <c r="EB1173" s="5"/>
    </row>
    <row r="1174" spans="126:132">
      <c r="DV1174" s="5"/>
      <c r="DW1174" s="5"/>
      <c r="DX1174" s="5"/>
      <c r="DY1174" s="5"/>
      <c r="DZ1174" s="5"/>
      <c r="EA1174" s="5"/>
      <c r="EB1174" s="5"/>
    </row>
    <row r="1175" spans="126:132">
      <c r="DV1175" s="5"/>
      <c r="DW1175" s="5"/>
      <c r="DX1175" s="5"/>
      <c r="DY1175" s="5"/>
      <c r="DZ1175" s="5"/>
      <c r="EA1175" s="5"/>
      <c r="EB1175" s="5"/>
    </row>
    <row r="1176" spans="126:132">
      <c r="DV1176" s="5"/>
      <c r="DW1176" s="5"/>
      <c r="DX1176" s="5"/>
      <c r="DY1176" s="5"/>
      <c r="DZ1176" s="5"/>
      <c r="EA1176" s="5"/>
      <c r="EB1176" s="5"/>
    </row>
    <row r="1177" spans="126:132">
      <c r="DV1177" s="5"/>
      <c r="DW1177" s="5"/>
      <c r="DX1177" s="5"/>
      <c r="DY1177" s="5"/>
      <c r="DZ1177" s="5"/>
      <c r="EA1177" s="5"/>
      <c r="EB1177" s="5"/>
    </row>
    <row r="1178" spans="126:132">
      <c r="DV1178" s="5"/>
      <c r="DW1178" s="5"/>
      <c r="DX1178" s="5"/>
      <c r="DY1178" s="5"/>
      <c r="DZ1178" s="5"/>
      <c r="EA1178" s="5"/>
      <c r="EB1178" s="5"/>
    </row>
    <row r="1179" spans="126:132">
      <c r="DV1179" s="5"/>
      <c r="DW1179" s="5"/>
      <c r="DX1179" s="5"/>
      <c r="DY1179" s="5"/>
      <c r="DZ1179" s="5"/>
      <c r="EA1179" s="5"/>
      <c r="EB1179" s="5"/>
    </row>
    <row r="1180" spans="126:132">
      <c r="DV1180" s="5"/>
      <c r="DW1180" s="5"/>
      <c r="DX1180" s="5"/>
      <c r="DY1180" s="5"/>
      <c r="DZ1180" s="5"/>
      <c r="EA1180" s="5"/>
      <c r="EB1180" s="5"/>
    </row>
    <row r="1181" spans="126:132">
      <c r="DV1181" s="5"/>
      <c r="DW1181" s="5"/>
      <c r="DX1181" s="5"/>
      <c r="DY1181" s="5"/>
      <c r="DZ1181" s="5"/>
      <c r="EA1181" s="5"/>
      <c r="EB1181" s="5"/>
    </row>
    <row r="1182" spans="126:132">
      <c r="DV1182" s="5"/>
      <c r="DW1182" s="5"/>
      <c r="DX1182" s="5"/>
      <c r="DY1182" s="5"/>
      <c r="DZ1182" s="5"/>
      <c r="EA1182" s="5"/>
      <c r="EB1182" s="5"/>
    </row>
    <row r="1183" spans="126:132">
      <c r="DV1183" s="5"/>
      <c r="DW1183" s="5"/>
      <c r="DX1183" s="5"/>
      <c r="DY1183" s="5"/>
      <c r="DZ1183" s="5"/>
      <c r="EA1183" s="5"/>
      <c r="EB1183" s="5"/>
    </row>
    <row r="1184" spans="126:132">
      <c r="DV1184" s="5"/>
      <c r="DW1184" s="5"/>
      <c r="DX1184" s="5"/>
      <c r="DY1184" s="5"/>
      <c r="DZ1184" s="5"/>
      <c r="EA1184" s="5"/>
      <c r="EB1184" s="5"/>
    </row>
    <row r="1185" spans="126:132">
      <c r="DV1185" s="5"/>
      <c r="DW1185" s="5"/>
      <c r="DX1185" s="5"/>
      <c r="DY1185" s="5"/>
      <c r="DZ1185" s="5"/>
      <c r="EA1185" s="5"/>
      <c r="EB1185" s="5"/>
    </row>
    <row r="1186" spans="126:132">
      <c r="DV1186" s="5"/>
      <c r="DW1186" s="5"/>
      <c r="DX1186" s="5"/>
      <c r="DY1186" s="5"/>
      <c r="DZ1186" s="5"/>
      <c r="EA1186" s="5"/>
      <c r="EB1186" s="5"/>
    </row>
    <row r="1187" spans="126:132">
      <c r="DV1187" s="5"/>
      <c r="DW1187" s="5"/>
      <c r="DX1187" s="5"/>
      <c r="DY1187" s="5"/>
      <c r="DZ1187" s="5"/>
      <c r="EA1187" s="5"/>
      <c r="EB1187" s="5"/>
    </row>
    <row r="1188" spans="126:132">
      <c r="DV1188" s="5"/>
      <c r="DW1188" s="5"/>
      <c r="DX1188" s="5"/>
      <c r="DY1188" s="5"/>
      <c r="DZ1188" s="5"/>
      <c r="EA1188" s="5"/>
      <c r="EB1188" s="5"/>
    </row>
    <row r="1189" spans="126:132">
      <c r="DV1189" s="5"/>
      <c r="DW1189" s="5"/>
      <c r="DX1189" s="5"/>
      <c r="DY1189" s="5"/>
      <c r="DZ1189" s="5"/>
      <c r="EA1189" s="5"/>
      <c r="EB1189" s="5"/>
    </row>
    <row r="1190" spans="126:132">
      <c r="DV1190" s="5"/>
      <c r="DW1190" s="5"/>
      <c r="DX1190" s="5"/>
      <c r="DY1190" s="5"/>
      <c r="DZ1190" s="5"/>
      <c r="EA1190" s="5"/>
      <c r="EB1190" s="5"/>
    </row>
    <row r="1191" spans="126:132">
      <c r="DV1191" s="5"/>
      <c r="DW1191" s="5"/>
      <c r="DX1191" s="5"/>
      <c r="DY1191" s="5"/>
      <c r="DZ1191" s="5"/>
      <c r="EA1191" s="5"/>
      <c r="EB1191" s="5"/>
    </row>
    <row r="1192" spans="126:132">
      <c r="DV1192" s="5"/>
      <c r="DW1192" s="5"/>
      <c r="DX1192" s="5"/>
      <c r="DY1192" s="5"/>
      <c r="DZ1192" s="5"/>
      <c r="EA1192" s="5"/>
      <c r="EB1192" s="5"/>
    </row>
    <row r="1193" spans="126:132">
      <c r="DV1193" s="5"/>
      <c r="DW1193" s="5"/>
      <c r="DX1193" s="5"/>
      <c r="DY1193" s="5"/>
      <c r="DZ1193" s="5"/>
      <c r="EA1193" s="5"/>
      <c r="EB1193" s="5"/>
    </row>
    <row r="1194" spans="126:132">
      <c r="DV1194" s="5"/>
      <c r="DW1194" s="5"/>
      <c r="DX1194" s="5"/>
      <c r="DY1194" s="5"/>
      <c r="DZ1194" s="5"/>
      <c r="EA1194" s="5"/>
      <c r="EB1194" s="5"/>
    </row>
    <row r="1195" spans="126:132">
      <c r="DV1195" s="5"/>
      <c r="DW1195" s="5"/>
      <c r="DX1195" s="5"/>
      <c r="DY1195" s="5"/>
      <c r="DZ1195" s="5"/>
      <c r="EA1195" s="5"/>
      <c r="EB1195" s="5"/>
    </row>
    <row r="1196" spans="126:132">
      <c r="DV1196" s="5"/>
      <c r="DW1196" s="5"/>
      <c r="DX1196" s="5"/>
      <c r="DY1196" s="5"/>
      <c r="DZ1196" s="5"/>
      <c r="EA1196" s="5"/>
      <c r="EB1196" s="5"/>
    </row>
    <row r="1197" spans="126:132">
      <c r="DV1197" s="5"/>
      <c r="DW1197" s="5"/>
      <c r="DX1197" s="5"/>
      <c r="DY1197" s="5"/>
      <c r="DZ1197" s="5"/>
      <c r="EA1197" s="5"/>
      <c r="EB1197" s="5"/>
    </row>
    <row r="1198" spans="126:132">
      <c r="DV1198" s="5"/>
      <c r="DW1198" s="5"/>
      <c r="DX1198" s="5"/>
      <c r="DY1198" s="5"/>
      <c r="DZ1198" s="5"/>
      <c r="EA1198" s="5"/>
      <c r="EB1198" s="5"/>
    </row>
    <row r="1199" spans="126:132">
      <c r="DV1199" s="5"/>
      <c r="DW1199" s="5"/>
      <c r="DX1199" s="5"/>
      <c r="DY1199" s="5"/>
      <c r="DZ1199" s="5"/>
      <c r="EA1199" s="5"/>
      <c r="EB1199" s="5"/>
    </row>
    <row r="1200" spans="126:132">
      <c r="DV1200" s="5"/>
      <c r="DW1200" s="5"/>
      <c r="DX1200" s="5"/>
      <c r="DY1200" s="5"/>
      <c r="DZ1200" s="5"/>
      <c r="EA1200" s="5"/>
      <c r="EB1200" s="5"/>
    </row>
    <row r="1201" spans="126:132">
      <c r="DV1201" s="5"/>
      <c r="DW1201" s="5"/>
      <c r="DX1201" s="5"/>
      <c r="DY1201" s="5"/>
      <c r="DZ1201" s="5"/>
      <c r="EA1201" s="5"/>
      <c r="EB1201" s="5"/>
    </row>
    <row r="1202" spans="126:132">
      <c r="DV1202" s="5"/>
      <c r="DW1202" s="5"/>
      <c r="DX1202" s="5"/>
      <c r="DY1202" s="5"/>
      <c r="DZ1202" s="5"/>
      <c r="EA1202" s="5"/>
      <c r="EB1202" s="5"/>
    </row>
    <row r="1203" spans="126:132">
      <c r="DV1203" s="5"/>
      <c r="DW1203" s="5"/>
      <c r="DX1203" s="5"/>
      <c r="DY1203" s="5"/>
      <c r="DZ1203" s="5"/>
      <c r="EA1203" s="5"/>
      <c r="EB1203" s="5"/>
    </row>
    <row r="1204" spans="126:132">
      <c r="DV1204" s="5"/>
      <c r="DW1204" s="5"/>
      <c r="DX1204" s="5"/>
      <c r="DY1204" s="5"/>
      <c r="DZ1204" s="5"/>
      <c r="EA1204" s="5"/>
      <c r="EB1204" s="5"/>
    </row>
    <row r="1205" spans="126:132">
      <c r="DV1205" s="5"/>
      <c r="DW1205" s="5"/>
      <c r="DX1205" s="5"/>
      <c r="DY1205" s="5"/>
      <c r="DZ1205" s="5"/>
      <c r="EA1205" s="5"/>
      <c r="EB1205" s="5"/>
    </row>
    <row r="1206" spans="126:132">
      <c r="DV1206" s="5"/>
      <c r="DW1206" s="5"/>
      <c r="DX1206" s="5"/>
      <c r="DY1206" s="5"/>
      <c r="DZ1206" s="5"/>
      <c r="EA1206" s="5"/>
      <c r="EB1206" s="5"/>
    </row>
    <row r="1207" spans="126:132">
      <c r="DV1207" s="5"/>
      <c r="DW1207" s="5"/>
      <c r="DX1207" s="5"/>
      <c r="DY1207" s="5"/>
      <c r="DZ1207" s="5"/>
      <c r="EA1207" s="5"/>
      <c r="EB1207" s="5"/>
    </row>
    <row r="1208" spans="126:132">
      <c r="DV1208" s="5"/>
      <c r="DW1208" s="5"/>
      <c r="DX1208" s="5"/>
      <c r="DY1208" s="5"/>
      <c r="DZ1208" s="5"/>
      <c r="EA1208" s="5"/>
      <c r="EB1208" s="5"/>
    </row>
    <row r="1209" spans="126:132">
      <c r="DV1209" s="5"/>
      <c r="DW1209" s="5"/>
      <c r="DX1209" s="5"/>
      <c r="DY1209" s="5"/>
      <c r="DZ1209" s="5"/>
      <c r="EA1209" s="5"/>
      <c r="EB1209" s="5"/>
    </row>
    <row r="1210" spans="126:132">
      <c r="DV1210" s="5"/>
      <c r="DW1210" s="5"/>
      <c r="DX1210" s="5"/>
      <c r="DY1210" s="5"/>
      <c r="DZ1210" s="5"/>
      <c r="EA1210" s="5"/>
      <c r="EB1210" s="5"/>
    </row>
    <row r="1211" spans="126:132">
      <c r="DV1211" s="5"/>
      <c r="DW1211" s="5"/>
      <c r="DX1211" s="5"/>
      <c r="DY1211" s="5"/>
      <c r="DZ1211" s="5"/>
      <c r="EA1211" s="5"/>
      <c r="EB1211" s="5"/>
    </row>
    <row r="1212" spans="126:132">
      <c r="DV1212" s="5"/>
      <c r="DW1212" s="5"/>
      <c r="DX1212" s="5"/>
      <c r="DY1212" s="5"/>
      <c r="DZ1212" s="5"/>
      <c r="EA1212" s="5"/>
      <c r="EB1212" s="5"/>
    </row>
    <row r="1213" spans="126:132">
      <c r="DV1213" s="5"/>
      <c r="DW1213" s="5"/>
      <c r="DX1213" s="5"/>
      <c r="DY1213" s="5"/>
      <c r="DZ1213" s="5"/>
      <c r="EA1213" s="5"/>
      <c r="EB1213" s="5"/>
    </row>
    <row r="1214" spans="126:132">
      <c r="DV1214" s="5"/>
      <c r="DW1214" s="5"/>
      <c r="DX1214" s="5"/>
      <c r="DY1214" s="5"/>
      <c r="DZ1214" s="5"/>
      <c r="EA1214" s="5"/>
      <c r="EB1214" s="5"/>
    </row>
    <row r="1215" spans="126:132">
      <c r="DV1215" s="5"/>
      <c r="DW1215" s="5"/>
      <c r="DX1215" s="5"/>
      <c r="DY1215" s="5"/>
      <c r="DZ1215" s="5"/>
      <c r="EA1215" s="5"/>
      <c r="EB1215" s="5"/>
    </row>
    <row r="1216" spans="126:132">
      <c r="DV1216" s="5"/>
      <c r="DW1216" s="5"/>
      <c r="DX1216" s="5"/>
      <c r="DY1216" s="5"/>
      <c r="DZ1216" s="5"/>
      <c r="EA1216" s="5"/>
      <c r="EB1216" s="5"/>
    </row>
    <row r="1217" spans="126:132">
      <c r="DV1217" s="5"/>
      <c r="DW1217" s="5"/>
      <c r="DX1217" s="5"/>
      <c r="DY1217" s="5"/>
      <c r="DZ1217" s="5"/>
      <c r="EA1217" s="5"/>
      <c r="EB1217" s="5"/>
    </row>
    <row r="1218" spans="126:132">
      <c r="DV1218" s="5"/>
      <c r="DW1218" s="5"/>
      <c r="DX1218" s="5"/>
      <c r="DY1218" s="5"/>
      <c r="DZ1218" s="5"/>
      <c r="EA1218" s="5"/>
      <c r="EB1218" s="5"/>
    </row>
    <row r="1219" spans="126:132">
      <c r="DV1219" s="5"/>
      <c r="DW1219" s="5"/>
      <c r="DX1219" s="5"/>
      <c r="DY1219" s="5"/>
      <c r="DZ1219" s="5"/>
      <c r="EA1219" s="5"/>
      <c r="EB1219" s="5"/>
    </row>
    <row r="1220" spans="126:132">
      <c r="DV1220" s="5"/>
      <c r="DW1220" s="5"/>
      <c r="DX1220" s="5"/>
      <c r="DY1220" s="5"/>
      <c r="DZ1220" s="5"/>
      <c r="EA1220" s="5"/>
      <c r="EB1220" s="5"/>
    </row>
    <row r="1221" spans="126:132">
      <c r="DV1221" s="5"/>
      <c r="DW1221" s="5"/>
      <c r="DX1221" s="5"/>
      <c r="DY1221" s="5"/>
      <c r="DZ1221" s="5"/>
      <c r="EA1221" s="5"/>
      <c r="EB1221" s="5"/>
    </row>
    <row r="1222" spans="126:132">
      <c r="DV1222" s="5"/>
      <c r="DW1222" s="5"/>
      <c r="DX1222" s="5"/>
      <c r="DY1222" s="5"/>
      <c r="DZ1222" s="5"/>
      <c r="EA1222" s="5"/>
      <c r="EB1222" s="5"/>
    </row>
    <row r="1223" spans="126:132">
      <c r="DV1223" s="5"/>
      <c r="DW1223" s="5"/>
      <c r="DX1223" s="5"/>
      <c r="DY1223" s="5"/>
      <c r="DZ1223" s="5"/>
      <c r="EA1223" s="5"/>
      <c r="EB1223" s="5"/>
    </row>
    <row r="1224" spans="126:132">
      <c r="DV1224" s="5"/>
      <c r="DW1224" s="5"/>
      <c r="DX1224" s="5"/>
      <c r="DY1224" s="5"/>
      <c r="DZ1224" s="5"/>
      <c r="EA1224" s="5"/>
      <c r="EB1224" s="5"/>
    </row>
    <row r="1225" spans="126:132">
      <c r="DV1225" s="5"/>
      <c r="DW1225" s="5"/>
      <c r="DX1225" s="5"/>
      <c r="DY1225" s="5"/>
      <c r="DZ1225" s="5"/>
      <c r="EA1225" s="5"/>
      <c r="EB1225" s="5"/>
    </row>
    <row r="1226" spans="126:132">
      <c r="DV1226" s="5"/>
      <c r="DW1226" s="5"/>
      <c r="DX1226" s="5"/>
      <c r="DY1226" s="5"/>
      <c r="DZ1226" s="5"/>
      <c r="EA1226" s="5"/>
      <c r="EB1226" s="5"/>
    </row>
    <row r="1227" spans="126:132">
      <c r="DV1227" s="5"/>
      <c r="DW1227" s="5"/>
      <c r="DX1227" s="5"/>
      <c r="DY1227" s="5"/>
      <c r="DZ1227" s="5"/>
      <c r="EA1227" s="5"/>
      <c r="EB1227" s="5"/>
    </row>
    <row r="1228" spans="126:132">
      <c r="DV1228" s="5"/>
      <c r="DW1228" s="5"/>
      <c r="DX1228" s="5"/>
      <c r="DY1228" s="5"/>
      <c r="DZ1228" s="5"/>
      <c r="EA1228" s="5"/>
      <c r="EB1228" s="5"/>
    </row>
    <row r="1229" spans="126:132">
      <c r="DV1229" s="5"/>
      <c r="DW1229" s="5"/>
      <c r="DX1229" s="5"/>
      <c r="DY1229" s="5"/>
      <c r="DZ1229" s="5"/>
      <c r="EA1229" s="5"/>
      <c r="EB1229" s="5"/>
    </row>
    <row r="1230" spans="126:132">
      <c r="DV1230" s="5"/>
      <c r="DW1230" s="5"/>
      <c r="DX1230" s="5"/>
      <c r="DY1230" s="5"/>
      <c r="DZ1230" s="5"/>
      <c r="EA1230" s="5"/>
      <c r="EB1230" s="5"/>
    </row>
    <row r="1231" spans="126:132">
      <c r="DV1231" s="5"/>
      <c r="DW1231" s="5"/>
      <c r="DX1231" s="5"/>
      <c r="DY1231" s="5"/>
      <c r="DZ1231" s="5"/>
      <c r="EA1231" s="5"/>
      <c r="EB1231" s="5"/>
    </row>
    <row r="1232" spans="126:132">
      <c r="DV1232" s="5"/>
      <c r="DW1232" s="5"/>
      <c r="DX1232" s="5"/>
      <c r="DY1232" s="5"/>
      <c r="DZ1232" s="5"/>
      <c r="EA1232" s="5"/>
      <c r="EB1232" s="5"/>
    </row>
    <row r="1233" spans="126:132">
      <c r="DV1233" s="5"/>
      <c r="DW1233" s="5"/>
      <c r="DX1233" s="5"/>
      <c r="DY1233" s="5"/>
      <c r="DZ1233" s="5"/>
      <c r="EA1233" s="5"/>
      <c r="EB1233" s="5"/>
    </row>
    <row r="1234" spans="126:132">
      <c r="DV1234" s="5"/>
      <c r="DW1234" s="5"/>
      <c r="DX1234" s="5"/>
      <c r="DY1234" s="5"/>
      <c r="DZ1234" s="5"/>
      <c r="EA1234" s="5"/>
      <c r="EB1234" s="5"/>
    </row>
    <row r="1235" spans="126:132">
      <c r="DV1235" s="5"/>
      <c r="DW1235" s="5"/>
      <c r="DX1235" s="5"/>
      <c r="DY1235" s="5"/>
      <c r="DZ1235" s="5"/>
      <c r="EA1235" s="5"/>
      <c r="EB1235" s="5"/>
    </row>
    <row r="1236" spans="126:132">
      <c r="DV1236" s="5"/>
      <c r="DW1236" s="5"/>
      <c r="DX1236" s="5"/>
      <c r="DY1236" s="5"/>
      <c r="DZ1236" s="5"/>
      <c r="EA1236" s="5"/>
      <c r="EB1236" s="5"/>
    </row>
    <row r="1237" spans="126:132">
      <c r="DV1237" s="5"/>
      <c r="DW1237" s="5"/>
      <c r="DX1237" s="5"/>
      <c r="DY1237" s="5"/>
      <c r="DZ1237" s="5"/>
      <c r="EA1237" s="5"/>
      <c r="EB1237" s="5"/>
    </row>
    <row r="1238" spans="126:132">
      <c r="DV1238" s="5"/>
      <c r="DW1238" s="5"/>
      <c r="DX1238" s="5"/>
      <c r="DY1238" s="5"/>
      <c r="DZ1238" s="5"/>
      <c r="EA1238" s="5"/>
      <c r="EB1238" s="5"/>
    </row>
    <row r="1239" spans="126:132">
      <c r="DV1239" s="5"/>
      <c r="DW1239" s="5"/>
      <c r="DX1239" s="5"/>
      <c r="DY1239" s="5"/>
      <c r="DZ1239" s="5"/>
      <c r="EA1239" s="5"/>
      <c r="EB1239" s="5"/>
    </row>
    <row r="1240" spans="126:132">
      <c r="DV1240" s="5"/>
      <c r="DW1240" s="5"/>
      <c r="DX1240" s="5"/>
      <c r="DY1240" s="5"/>
      <c r="DZ1240" s="5"/>
      <c r="EA1240" s="5"/>
      <c r="EB1240" s="5"/>
    </row>
    <row r="1241" spans="126:132">
      <c r="DV1241" s="5"/>
      <c r="DW1241" s="5"/>
      <c r="DX1241" s="5"/>
      <c r="DY1241" s="5"/>
      <c r="DZ1241" s="5"/>
      <c r="EA1241" s="5"/>
      <c r="EB1241" s="5"/>
    </row>
    <row r="1242" spans="126:132">
      <c r="DV1242" s="5"/>
      <c r="DW1242" s="5"/>
      <c r="DX1242" s="5"/>
      <c r="DY1242" s="5"/>
      <c r="DZ1242" s="5"/>
      <c r="EA1242" s="5"/>
      <c r="EB1242" s="5"/>
    </row>
    <row r="1243" spans="126:132">
      <c r="DV1243" s="5"/>
      <c r="DW1243" s="5"/>
      <c r="DX1243" s="5"/>
      <c r="DY1243" s="5"/>
      <c r="DZ1243" s="5"/>
      <c r="EA1243" s="5"/>
      <c r="EB1243" s="5"/>
    </row>
    <row r="1244" spans="126:132">
      <c r="DV1244" s="5"/>
      <c r="DW1244" s="5"/>
      <c r="DX1244" s="5"/>
      <c r="DY1244" s="5"/>
      <c r="DZ1244" s="5"/>
      <c r="EA1244" s="5"/>
      <c r="EB1244" s="5"/>
    </row>
    <row r="1245" spans="126:132">
      <c r="DV1245" s="5"/>
      <c r="DW1245" s="5"/>
      <c r="DX1245" s="5"/>
      <c r="DY1245" s="5"/>
      <c r="DZ1245" s="5"/>
      <c r="EA1245" s="5"/>
      <c r="EB1245" s="5"/>
    </row>
    <row r="1246" spans="126:132">
      <c r="DV1246" s="5"/>
      <c r="DW1246" s="5"/>
      <c r="DX1246" s="5"/>
      <c r="DY1246" s="5"/>
      <c r="DZ1246" s="5"/>
      <c r="EA1246" s="5"/>
      <c r="EB1246" s="5"/>
    </row>
    <row r="1247" spans="126:132">
      <c r="DV1247" s="5"/>
      <c r="DW1247" s="5"/>
      <c r="DX1247" s="5"/>
      <c r="DY1247" s="5"/>
      <c r="DZ1247" s="5"/>
      <c r="EA1247" s="5"/>
      <c r="EB1247" s="5"/>
    </row>
    <row r="1248" spans="126:132">
      <c r="DV1248" s="5"/>
      <c r="DW1248" s="5"/>
      <c r="DX1248" s="5"/>
      <c r="DY1248" s="5"/>
      <c r="DZ1248" s="5"/>
      <c r="EA1248" s="5"/>
      <c r="EB1248" s="5"/>
    </row>
    <row r="1249" spans="126:132">
      <c r="DV1249" s="5"/>
      <c r="DW1249" s="5"/>
      <c r="DX1249" s="5"/>
      <c r="DY1249" s="5"/>
      <c r="DZ1249" s="5"/>
      <c r="EA1249" s="5"/>
      <c r="EB1249" s="5"/>
    </row>
    <row r="1250" spans="126:132">
      <c r="DV1250" s="5"/>
      <c r="DW1250" s="5"/>
      <c r="DX1250" s="5"/>
      <c r="DY1250" s="5"/>
      <c r="DZ1250" s="5"/>
      <c r="EA1250" s="5"/>
      <c r="EB1250" s="5"/>
    </row>
    <row r="1251" spans="126:132">
      <c r="DV1251" s="5"/>
      <c r="DW1251" s="5"/>
      <c r="DX1251" s="5"/>
      <c r="DY1251" s="5"/>
      <c r="DZ1251" s="5"/>
      <c r="EA1251" s="5"/>
      <c r="EB1251" s="5"/>
    </row>
    <row r="1252" spans="126:132">
      <c r="DV1252" s="5"/>
      <c r="DW1252" s="5"/>
      <c r="DX1252" s="5"/>
      <c r="DY1252" s="5"/>
      <c r="DZ1252" s="5"/>
      <c r="EA1252" s="5"/>
      <c r="EB1252" s="5"/>
    </row>
    <row r="1253" spans="126:132">
      <c r="DV1253" s="5"/>
      <c r="DW1253" s="5"/>
      <c r="DX1253" s="5"/>
      <c r="DY1253" s="5"/>
      <c r="DZ1253" s="5"/>
      <c r="EA1253" s="5"/>
      <c r="EB1253" s="5"/>
    </row>
    <row r="1254" spans="126:132">
      <c r="DV1254" s="5"/>
      <c r="DW1254" s="5"/>
      <c r="DX1254" s="5"/>
      <c r="DY1254" s="5"/>
      <c r="DZ1254" s="5"/>
      <c r="EA1254" s="5"/>
      <c r="EB1254" s="5"/>
    </row>
    <row r="1255" spans="126:132">
      <c r="DV1255" s="5"/>
      <c r="DW1255" s="5"/>
      <c r="DX1255" s="5"/>
      <c r="DY1255" s="5"/>
      <c r="DZ1255" s="5"/>
      <c r="EA1255" s="5"/>
      <c r="EB1255" s="5"/>
    </row>
    <row r="1256" spans="126:132">
      <c r="DV1256" s="5"/>
      <c r="DW1256" s="5"/>
      <c r="DX1256" s="5"/>
      <c r="DY1256" s="5"/>
      <c r="DZ1256" s="5"/>
      <c r="EA1256" s="5"/>
      <c r="EB1256" s="5"/>
    </row>
    <row r="1257" spans="126:132">
      <c r="DV1257" s="5"/>
      <c r="DW1257" s="5"/>
      <c r="DX1257" s="5"/>
      <c r="DY1257" s="5"/>
      <c r="DZ1257" s="5"/>
      <c r="EA1257" s="5"/>
      <c r="EB1257" s="5"/>
    </row>
    <row r="1258" spans="126:132">
      <c r="DV1258" s="5"/>
      <c r="DW1258" s="5"/>
      <c r="DX1258" s="5"/>
      <c r="DY1258" s="5"/>
      <c r="DZ1258" s="5"/>
      <c r="EA1258" s="5"/>
      <c r="EB1258" s="5"/>
    </row>
    <row r="1259" spans="126:132">
      <c r="DV1259" s="5"/>
      <c r="DW1259" s="5"/>
      <c r="DX1259" s="5"/>
      <c r="DY1259" s="5"/>
      <c r="DZ1259" s="5"/>
      <c r="EA1259" s="5"/>
      <c r="EB1259" s="5"/>
    </row>
    <row r="1260" spans="126:132">
      <c r="DV1260" s="5"/>
      <c r="DW1260" s="5"/>
      <c r="DX1260" s="5"/>
      <c r="DY1260" s="5"/>
      <c r="DZ1260" s="5"/>
      <c r="EA1260" s="5"/>
      <c r="EB1260" s="5"/>
    </row>
    <row r="1261" spans="126:132">
      <c r="DV1261" s="5"/>
      <c r="DW1261" s="5"/>
      <c r="DX1261" s="5"/>
      <c r="DY1261" s="5"/>
      <c r="DZ1261" s="5"/>
      <c r="EA1261" s="5"/>
      <c r="EB1261" s="5"/>
    </row>
    <row r="1262" spans="126:132">
      <c r="DV1262" s="5"/>
      <c r="DW1262" s="5"/>
      <c r="DX1262" s="5"/>
      <c r="DY1262" s="5"/>
      <c r="DZ1262" s="5"/>
      <c r="EA1262" s="5"/>
      <c r="EB1262" s="5"/>
    </row>
    <row r="1263" spans="126:132">
      <c r="DV1263" s="5"/>
      <c r="DW1263" s="5"/>
      <c r="DX1263" s="5"/>
      <c r="DY1263" s="5"/>
      <c r="DZ1263" s="5"/>
      <c r="EA1263" s="5"/>
      <c r="EB1263" s="5"/>
    </row>
    <row r="1264" spans="126:132">
      <c r="DV1264" s="5"/>
      <c r="DW1264" s="5"/>
      <c r="DX1264" s="5"/>
      <c r="DY1264" s="5"/>
      <c r="DZ1264" s="5"/>
      <c r="EA1264" s="5"/>
      <c r="EB1264" s="5"/>
    </row>
    <row r="1265" spans="126:132">
      <c r="DV1265" s="5"/>
      <c r="DW1265" s="5"/>
      <c r="DX1265" s="5"/>
      <c r="DY1265" s="5"/>
      <c r="DZ1265" s="5"/>
      <c r="EA1265" s="5"/>
      <c r="EB1265" s="5"/>
    </row>
    <row r="1266" spans="126:132">
      <c r="DV1266" s="5"/>
      <c r="DW1266" s="5"/>
      <c r="DX1266" s="5"/>
      <c r="DY1266" s="5"/>
      <c r="DZ1266" s="5"/>
      <c r="EA1266" s="5"/>
      <c r="EB1266" s="5"/>
    </row>
    <row r="1267" spans="126:132">
      <c r="DV1267" s="5"/>
      <c r="DW1267" s="5"/>
      <c r="DX1267" s="5"/>
      <c r="DY1267" s="5"/>
      <c r="DZ1267" s="5"/>
      <c r="EA1267" s="5"/>
      <c r="EB1267" s="5"/>
    </row>
    <row r="1268" spans="126:132">
      <c r="DV1268" s="5"/>
      <c r="DW1268" s="5"/>
      <c r="DX1268" s="5"/>
      <c r="DY1268" s="5"/>
      <c r="DZ1268" s="5"/>
      <c r="EA1268" s="5"/>
      <c r="EB1268" s="5"/>
    </row>
    <row r="1269" spans="126:132">
      <c r="DV1269" s="5"/>
      <c r="DW1269" s="5"/>
      <c r="DX1269" s="5"/>
      <c r="DY1269" s="5"/>
      <c r="DZ1269" s="5"/>
      <c r="EA1269" s="5"/>
      <c r="EB1269" s="5"/>
    </row>
    <row r="1270" spans="126:132">
      <c r="DV1270" s="5"/>
      <c r="DW1270" s="5"/>
      <c r="DX1270" s="5"/>
      <c r="DY1270" s="5"/>
      <c r="DZ1270" s="5"/>
      <c r="EA1270" s="5"/>
      <c r="EB1270" s="5"/>
    </row>
    <row r="1271" spans="126:132">
      <c r="DV1271" s="5"/>
      <c r="DW1271" s="5"/>
      <c r="DX1271" s="5"/>
      <c r="DY1271" s="5"/>
      <c r="DZ1271" s="5"/>
      <c r="EA1271" s="5"/>
      <c r="EB1271" s="5"/>
    </row>
    <row r="1272" spans="126:132">
      <c r="DV1272" s="5"/>
      <c r="DW1272" s="5"/>
      <c r="DX1272" s="5"/>
      <c r="DY1272" s="5"/>
      <c r="DZ1272" s="5"/>
      <c r="EA1272" s="5"/>
      <c r="EB1272" s="5"/>
    </row>
    <row r="1273" spans="126:132">
      <c r="DV1273" s="5"/>
      <c r="DW1273" s="5"/>
      <c r="DX1273" s="5"/>
      <c r="DY1273" s="5"/>
      <c r="DZ1273" s="5"/>
      <c r="EA1273" s="5"/>
      <c r="EB1273" s="5"/>
    </row>
    <row r="1274" spans="126:132">
      <c r="DV1274" s="5"/>
      <c r="DW1274" s="5"/>
      <c r="DX1274" s="5"/>
      <c r="DY1274" s="5"/>
      <c r="DZ1274" s="5"/>
      <c r="EA1274" s="5"/>
      <c r="EB1274" s="5"/>
    </row>
    <row r="1275" spans="126:132">
      <c r="DV1275" s="5"/>
      <c r="DW1275" s="5"/>
      <c r="DX1275" s="5"/>
      <c r="DY1275" s="5"/>
      <c r="DZ1275" s="5"/>
      <c r="EA1275" s="5"/>
      <c r="EB1275" s="5"/>
    </row>
    <row r="1276" spans="126:132">
      <c r="DV1276" s="5"/>
      <c r="DW1276" s="5"/>
      <c r="DX1276" s="5"/>
      <c r="DY1276" s="5"/>
      <c r="DZ1276" s="5"/>
      <c r="EA1276" s="5"/>
      <c r="EB1276" s="5"/>
    </row>
    <row r="1277" spans="126:132">
      <c r="DV1277" s="5"/>
      <c r="DW1277" s="5"/>
      <c r="DX1277" s="5"/>
      <c r="DY1277" s="5"/>
      <c r="DZ1277" s="5"/>
      <c r="EA1277" s="5"/>
      <c r="EB1277" s="5"/>
    </row>
    <row r="1278" spans="126:132">
      <c r="DV1278" s="5"/>
      <c r="DW1278" s="5"/>
      <c r="DX1278" s="5"/>
      <c r="DY1278" s="5"/>
      <c r="DZ1278" s="5"/>
      <c r="EA1278" s="5"/>
      <c r="EB1278" s="5"/>
    </row>
    <row r="1279" spans="126:132">
      <c r="DV1279" s="5"/>
      <c r="DW1279" s="5"/>
      <c r="DX1279" s="5"/>
      <c r="DY1279" s="5"/>
      <c r="DZ1279" s="5"/>
      <c r="EA1279" s="5"/>
      <c r="EB1279" s="5"/>
    </row>
    <row r="1280" spans="126:132">
      <c r="DV1280" s="5"/>
      <c r="DW1280" s="5"/>
      <c r="DX1280" s="5"/>
      <c r="DY1280" s="5"/>
      <c r="DZ1280" s="5"/>
      <c r="EA1280" s="5"/>
      <c r="EB1280" s="5"/>
    </row>
    <row r="1281" spans="126:132">
      <c r="DV1281" s="5"/>
      <c r="DW1281" s="5"/>
      <c r="DX1281" s="5"/>
      <c r="DY1281" s="5"/>
      <c r="DZ1281" s="5"/>
      <c r="EA1281" s="5"/>
      <c r="EB1281" s="5"/>
    </row>
    <row r="1282" spans="126:132">
      <c r="DV1282" s="5"/>
      <c r="DW1282" s="5"/>
      <c r="DX1282" s="5"/>
      <c r="DY1282" s="5"/>
      <c r="DZ1282" s="5"/>
      <c r="EA1282" s="5"/>
      <c r="EB1282" s="5"/>
    </row>
    <row r="1283" spans="126:132">
      <c r="DV1283" s="5"/>
      <c r="DW1283" s="5"/>
      <c r="DX1283" s="5"/>
      <c r="DY1283" s="5"/>
      <c r="DZ1283" s="5"/>
      <c r="EA1283" s="5"/>
      <c r="EB1283" s="5"/>
    </row>
    <row r="1284" spans="126:132">
      <c r="DV1284" s="5"/>
      <c r="DW1284" s="5"/>
      <c r="DX1284" s="5"/>
      <c r="DY1284" s="5"/>
      <c r="DZ1284" s="5"/>
      <c r="EA1284" s="5"/>
      <c r="EB1284" s="5"/>
    </row>
    <row r="1285" spans="126:132">
      <c r="DV1285" s="5"/>
      <c r="DW1285" s="5"/>
      <c r="DX1285" s="5"/>
      <c r="DY1285" s="5"/>
      <c r="DZ1285" s="5"/>
      <c r="EA1285" s="5"/>
      <c r="EB1285" s="5"/>
    </row>
    <row r="1286" spans="126:132">
      <c r="DV1286" s="5"/>
      <c r="DW1286" s="5"/>
      <c r="DX1286" s="5"/>
      <c r="DY1286" s="5"/>
      <c r="DZ1286" s="5"/>
      <c r="EA1286" s="5"/>
      <c r="EB1286" s="5"/>
    </row>
    <row r="1287" spans="126:132">
      <c r="DV1287" s="5"/>
      <c r="DW1287" s="5"/>
      <c r="DX1287" s="5"/>
      <c r="DY1287" s="5"/>
      <c r="DZ1287" s="5"/>
      <c r="EA1287" s="5"/>
      <c r="EB1287" s="5"/>
    </row>
    <row r="1288" spans="126:132">
      <c r="DV1288" s="5"/>
      <c r="DW1288" s="5"/>
      <c r="DX1288" s="5"/>
      <c r="DY1288" s="5"/>
      <c r="DZ1288" s="5"/>
      <c r="EA1288" s="5"/>
      <c r="EB1288" s="5"/>
    </row>
    <row r="1289" spans="126:132">
      <c r="DV1289" s="5"/>
      <c r="DW1289" s="5"/>
      <c r="DX1289" s="5"/>
      <c r="DY1289" s="5"/>
      <c r="DZ1289" s="5"/>
      <c r="EA1289" s="5"/>
      <c r="EB1289" s="5"/>
    </row>
    <row r="1290" spans="126:132">
      <c r="DV1290" s="5"/>
      <c r="DW1290" s="5"/>
      <c r="DX1290" s="5"/>
      <c r="DY1290" s="5"/>
      <c r="DZ1290" s="5"/>
      <c r="EA1290" s="5"/>
      <c r="EB1290" s="5"/>
    </row>
    <row r="1291" spans="126:132">
      <c r="DV1291" s="5"/>
      <c r="DW1291" s="5"/>
      <c r="DX1291" s="5"/>
      <c r="DY1291" s="5"/>
      <c r="DZ1291" s="5"/>
      <c r="EA1291" s="5"/>
      <c r="EB1291" s="5"/>
    </row>
    <row r="1292" spans="126:132">
      <c r="DV1292" s="5"/>
      <c r="DW1292" s="5"/>
      <c r="DX1292" s="5"/>
      <c r="DY1292" s="5"/>
      <c r="DZ1292" s="5"/>
      <c r="EA1292" s="5"/>
      <c r="EB1292" s="5"/>
    </row>
    <row r="1293" spans="126:132">
      <c r="DV1293" s="5"/>
      <c r="DW1293" s="5"/>
      <c r="DX1293" s="5"/>
      <c r="DY1293" s="5"/>
      <c r="DZ1293" s="5"/>
      <c r="EA1293" s="5"/>
      <c r="EB1293" s="5"/>
    </row>
    <row r="1294" spans="126:132">
      <c r="DV1294" s="5"/>
      <c r="DW1294" s="5"/>
      <c r="DX1294" s="5"/>
      <c r="DY1294" s="5"/>
      <c r="DZ1294" s="5"/>
      <c r="EA1294" s="5"/>
      <c r="EB1294" s="5"/>
    </row>
    <row r="1295" spans="126:132">
      <c r="DV1295" s="5"/>
      <c r="DW1295" s="5"/>
      <c r="DX1295" s="5"/>
      <c r="DY1295" s="5"/>
      <c r="DZ1295" s="5"/>
      <c r="EA1295" s="5"/>
      <c r="EB1295" s="5"/>
    </row>
    <row r="1296" spans="126:132">
      <c r="DV1296" s="5"/>
      <c r="DW1296" s="5"/>
      <c r="DX1296" s="5"/>
      <c r="DY1296" s="5"/>
      <c r="DZ1296" s="5"/>
      <c r="EA1296" s="5"/>
      <c r="EB1296" s="5"/>
    </row>
    <row r="1297" spans="126:132">
      <c r="DV1297" s="5"/>
      <c r="DW1297" s="5"/>
      <c r="DX1297" s="5"/>
      <c r="DY1297" s="5"/>
      <c r="DZ1297" s="5"/>
      <c r="EA1297" s="5"/>
      <c r="EB1297" s="5"/>
    </row>
    <row r="1298" spans="126:132">
      <c r="DV1298" s="5"/>
      <c r="DW1298" s="5"/>
      <c r="DX1298" s="5"/>
      <c r="DY1298" s="5"/>
      <c r="DZ1298" s="5"/>
      <c r="EA1298" s="5"/>
      <c r="EB1298" s="5"/>
    </row>
    <row r="1299" spans="126:132">
      <c r="DV1299" s="5"/>
      <c r="DW1299" s="5"/>
      <c r="DX1299" s="5"/>
      <c r="DY1299" s="5"/>
      <c r="DZ1299" s="5"/>
      <c r="EA1299" s="5"/>
      <c r="EB1299" s="5"/>
    </row>
    <row r="1300" spans="126:132">
      <c r="DV1300" s="5"/>
      <c r="DW1300" s="5"/>
      <c r="DX1300" s="5"/>
      <c r="DY1300" s="5"/>
      <c r="DZ1300" s="5"/>
      <c r="EA1300" s="5"/>
      <c r="EB1300" s="5"/>
    </row>
    <row r="1301" spans="126:132">
      <c r="DV1301" s="5"/>
      <c r="DW1301" s="5"/>
      <c r="DX1301" s="5"/>
      <c r="DY1301" s="5"/>
      <c r="DZ1301" s="5"/>
      <c r="EA1301" s="5"/>
      <c r="EB1301" s="5"/>
    </row>
    <row r="1302" spans="126:132">
      <c r="DV1302" s="5"/>
      <c r="DW1302" s="5"/>
      <c r="DX1302" s="5"/>
      <c r="DY1302" s="5"/>
      <c r="DZ1302" s="5"/>
      <c r="EA1302" s="5"/>
      <c r="EB1302" s="5"/>
    </row>
    <row r="1303" spans="126:132">
      <c r="DV1303" s="5"/>
      <c r="DW1303" s="5"/>
      <c r="DX1303" s="5"/>
      <c r="DY1303" s="5"/>
      <c r="DZ1303" s="5"/>
      <c r="EA1303" s="5"/>
      <c r="EB1303" s="5"/>
    </row>
    <row r="1304" spans="126:132">
      <c r="DV1304" s="5"/>
      <c r="DW1304" s="5"/>
      <c r="DX1304" s="5"/>
      <c r="DY1304" s="5"/>
      <c r="DZ1304" s="5"/>
      <c r="EA1304" s="5"/>
      <c r="EB1304" s="5"/>
    </row>
    <row r="1305" spans="126:132">
      <c r="DV1305" s="5"/>
      <c r="DW1305" s="5"/>
      <c r="DX1305" s="5"/>
      <c r="DY1305" s="5"/>
      <c r="DZ1305" s="5"/>
      <c r="EA1305" s="5"/>
      <c r="EB1305" s="5"/>
    </row>
    <row r="1306" spans="126:132">
      <c r="DV1306" s="5"/>
      <c r="DW1306" s="5"/>
      <c r="DX1306" s="5"/>
      <c r="DY1306" s="5"/>
      <c r="DZ1306" s="5"/>
      <c r="EA1306" s="5"/>
      <c r="EB1306" s="5"/>
    </row>
    <row r="1307" spans="126:132">
      <c r="DV1307" s="5"/>
      <c r="DW1307" s="5"/>
      <c r="DX1307" s="5"/>
      <c r="DY1307" s="5"/>
      <c r="DZ1307" s="5"/>
      <c r="EA1307" s="5"/>
      <c r="EB1307" s="5"/>
    </row>
    <row r="1308" spans="126:132">
      <c r="DV1308" s="5"/>
      <c r="DW1308" s="5"/>
      <c r="DX1308" s="5"/>
      <c r="DY1308" s="5"/>
      <c r="DZ1308" s="5"/>
      <c r="EA1308" s="5"/>
      <c r="EB1308" s="5"/>
    </row>
    <row r="1309" spans="126:132">
      <c r="DV1309" s="5"/>
      <c r="DW1309" s="5"/>
      <c r="DX1309" s="5"/>
      <c r="DY1309" s="5"/>
      <c r="DZ1309" s="5"/>
      <c r="EA1309" s="5"/>
      <c r="EB1309" s="5"/>
    </row>
    <row r="1310" spans="126:132">
      <c r="DV1310" s="5"/>
      <c r="DW1310" s="5"/>
      <c r="DX1310" s="5"/>
      <c r="DY1310" s="5"/>
      <c r="DZ1310" s="5"/>
      <c r="EA1310" s="5"/>
      <c r="EB1310" s="5"/>
    </row>
    <row r="1311" spans="126:132">
      <c r="DV1311" s="5"/>
      <c r="DW1311" s="5"/>
      <c r="DX1311" s="5"/>
      <c r="DY1311" s="5"/>
      <c r="DZ1311" s="5"/>
      <c r="EA1311" s="5"/>
      <c r="EB1311" s="5"/>
    </row>
    <row r="1312" spans="126:132">
      <c r="DV1312" s="5"/>
      <c r="DW1312" s="5"/>
      <c r="DX1312" s="5"/>
      <c r="DY1312" s="5"/>
      <c r="DZ1312" s="5"/>
      <c r="EA1312" s="5"/>
      <c r="EB1312" s="5"/>
    </row>
    <row r="1313" spans="126:132">
      <c r="DV1313" s="5"/>
      <c r="DW1313" s="5"/>
      <c r="DX1313" s="5"/>
      <c r="DY1313" s="5"/>
      <c r="DZ1313" s="5"/>
      <c r="EA1313" s="5"/>
      <c r="EB1313" s="5"/>
    </row>
    <row r="1314" spans="126:132">
      <c r="DV1314" s="5"/>
      <c r="DW1314" s="5"/>
      <c r="DX1314" s="5"/>
      <c r="DY1314" s="5"/>
      <c r="DZ1314" s="5"/>
      <c r="EA1314" s="5"/>
      <c r="EB1314" s="5"/>
    </row>
    <row r="1315" spans="126:132">
      <c r="DV1315" s="5"/>
      <c r="DW1315" s="5"/>
      <c r="DX1315" s="5"/>
      <c r="DY1315" s="5"/>
      <c r="DZ1315" s="5"/>
      <c r="EA1315" s="5"/>
      <c r="EB1315" s="5"/>
    </row>
    <row r="1316" spans="126:132">
      <c r="DV1316" s="5"/>
      <c r="DW1316" s="5"/>
      <c r="DX1316" s="5"/>
      <c r="DY1316" s="5"/>
      <c r="DZ1316" s="5"/>
      <c r="EA1316" s="5"/>
      <c r="EB1316" s="5"/>
    </row>
    <row r="1317" spans="126:132">
      <c r="DV1317" s="5"/>
      <c r="DW1317" s="5"/>
      <c r="DX1317" s="5"/>
      <c r="DY1317" s="5"/>
      <c r="DZ1317" s="5"/>
      <c r="EA1317" s="5"/>
      <c r="EB1317" s="5"/>
    </row>
    <row r="1318" spans="126:132">
      <c r="DV1318" s="5"/>
      <c r="DW1318" s="5"/>
      <c r="DX1318" s="5"/>
      <c r="DY1318" s="5"/>
      <c r="DZ1318" s="5"/>
      <c r="EA1318" s="5"/>
      <c r="EB1318" s="5"/>
    </row>
    <row r="1319" spans="126:132">
      <c r="DV1319" s="5"/>
      <c r="DW1319" s="5"/>
      <c r="DX1319" s="5"/>
      <c r="DY1319" s="5"/>
      <c r="DZ1319" s="5"/>
      <c r="EA1319" s="5"/>
      <c r="EB1319" s="5"/>
    </row>
    <row r="1320" spans="126:132">
      <c r="DV1320" s="5"/>
      <c r="DW1320" s="5"/>
      <c r="DX1320" s="5"/>
      <c r="DY1320" s="5"/>
      <c r="DZ1320" s="5"/>
      <c r="EA1320" s="5"/>
      <c r="EB1320" s="5"/>
    </row>
    <row r="1321" spans="126:132">
      <c r="DV1321" s="5"/>
      <c r="DW1321" s="5"/>
      <c r="DX1321" s="5"/>
      <c r="DY1321" s="5"/>
      <c r="DZ1321" s="5"/>
      <c r="EA1321" s="5"/>
      <c r="EB1321" s="5"/>
    </row>
    <row r="1322" spans="126:132">
      <c r="DV1322" s="5"/>
      <c r="DW1322" s="5"/>
      <c r="DX1322" s="5"/>
      <c r="DY1322" s="5"/>
      <c r="DZ1322" s="5"/>
      <c r="EA1322" s="5"/>
      <c r="EB1322" s="5"/>
    </row>
    <row r="1323" spans="126:132">
      <c r="DV1323" s="5"/>
      <c r="DW1323" s="5"/>
      <c r="DX1323" s="5"/>
      <c r="DY1323" s="5"/>
      <c r="DZ1323" s="5"/>
      <c r="EA1323" s="5"/>
      <c r="EB1323" s="5"/>
    </row>
    <row r="1324" spans="126:132">
      <c r="DV1324" s="5"/>
      <c r="DW1324" s="5"/>
      <c r="DX1324" s="5"/>
      <c r="DY1324" s="5"/>
      <c r="DZ1324" s="5"/>
      <c r="EA1324" s="5"/>
      <c r="EB1324" s="5"/>
    </row>
    <row r="1325" spans="126:132">
      <c r="DV1325" s="5"/>
      <c r="DW1325" s="5"/>
      <c r="DX1325" s="5"/>
      <c r="DY1325" s="5"/>
      <c r="DZ1325" s="5"/>
      <c r="EA1325" s="5"/>
      <c r="EB1325" s="5"/>
    </row>
    <row r="1326" spans="126:132">
      <c r="DV1326" s="5"/>
      <c r="DW1326" s="5"/>
      <c r="DX1326" s="5"/>
      <c r="DY1326" s="5"/>
      <c r="DZ1326" s="5"/>
      <c r="EA1326" s="5"/>
      <c r="EB1326" s="5"/>
    </row>
    <row r="1327" spans="126:132">
      <c r="DV1327" s="5"/>
      <c r="DW1327" s="5"/>
      <c r="DX1327" s="5"/>
      <c r="DY1327" s="5"/>
      <c r="DZ1327" s="5"/>
      <c r="EA1327" s="5"/>
      <c r="EB1327" s="5"/>
    </row>
    <row r="1328" spans="126:132">
      <c r="DV1328" s="5"/>
      <c r="DW1328" s="5"/>
      <c r="DX1328" s="5"/>
      <c r="DY1328" s="5"/>
      <c r="DZ1328" s="5"/>
      <c r="EA1328" s="5"/>
      <c r="EB1328" s="5"/>
    </row>
    <row r="1329" spans="126:132">
      <c r="DV1329" s="5"/>
      <c r="DW1329" s="5"/>
      <c r="DX1329" s="5"/>
      <c r="DY1329" s="5"/>
      <c r="DZ1329" s="5"/>
      <c r="EA1329" s="5"/>
      <c r="EB1329" s="5"/>
    </row>
    <row r="1330" spans="126:132">
      <c r="DV1330" s="5"/>
      <c r="DW1330" s="5"/>
      <c r="DX1330" s="5"/>
      <c r="DY1330" s="5"/>
      <c r="DZ1330" s="5"/>
      <c r="EA1330" s="5"/>
      <c r="EB1330" s="5"/>
    </row>
    <row r="1331" spans="126:132">
      <c r="DV1331" s="5"/>
      <c r="DW1331" s="5"/>
      <c r="DX1331" s="5"/>
      <c r="DY1331" s="5"/>
      <c r="DZ1331" s="5"/>
      <c r="EA1331" s="5"/>
      <c r="EB1331" s="5"/>
    </row>
    <row r="1332" spans="126:132">
      <c r="DV1332" s="5"/>
      <c r="DW1332" s="5"/>
      <c r="DX1332" s="5"/>
      <c r="DY1332" s="5"/>
      <c r="DZ1332" s="5"/>
      <c r="EA1332" s="5"/>
      <c r="EB1332" s="5"/>
    </row>
    <row r="1333" spans="126:132">
      <c r="DV1333" s="5"/>
      <c r="DW1333" s="5"/>
      <c r="DX1333" s="5"/>
      <c r="DY1333" s="5"/>
      <c r="DZ1333" s="5"/>
      <c r="EA1333" s="5"/>
      <c r="EB1333" s="5"/>
    </row>
    <row r="1334" spans="126:132">
      <c r="DV1334" s="5"/>
      <c r="DW1334" s="5"/>
      <c r="DX1334" s="5"/>
      <c r="DY1334" s="5"/>
      <c r="DZ1334" s="5"/>
      <c r="EA1334" s="5"/>
      <c r="EB1334" s="5"/>
    </row>
    <row r="1335" spans="126:132">
      <c r="DV1335" s="5"/>
      <c r="DW1335" s="5"/>
      <c r="DX1335" s="5"/>
      <c r="DY1335" s="5"/>
      <c r="DZ1335" s="5"/>
      <c r="EA1335" s="5"/>
      <c r="EB1335" s="5"/>
    </row>
    <row r="1336" spans="126:132">
      <c r="DV1336" s="5"/>
      <c r="DW1336" s="5"/>
      <c r="DX1336" s="5"/>
      <c r="DY1336" s="5"/>
      <c r="DZ1336" s="5"/>
      <c r="EA1336" s="5"/>
      <c r="EB1336" s="5"/>
    </row>
    <row r="1337" spans="126:132">
      <c r="DV1337" s="5"/>
      <c r="DW1337" s="5"/>
      <c r="DX1337" s="5"/>
      <c r="DY1337" s="5"/>
      <c r="DZ1337" s="5"/>
      <c r="EA1337" s="5"/>
      <c r="EB1337" s="5"/>
    </row>
    <row r="1338" spans="126:132">
      <c r="DV1338" s="5"/>
      <c r="DW1338" s="5"/>
      <c r="DX1338" s="5"/>
      <c r="DY1338" s="5"/>
      <c r="DZ1338" s="5"/>
      <c r="EA1338" s="5"/>
      <c r="EB1338" s="5"/>
    </row>
    <row r="1339" spans="126:132">
      <c r="DV1339" s="5"/>
      <c r="DW1339" s="5"/>
      <c r="DX1339" s="5"/>
      <c r="DY1339" s="5"/>
      <c r="DZ1339" s="5"/>
      <c r="EA1339" s="5"/>
      <c r="EB1339" s="5"/>
    </row>
    <row r="1340" spans="126:132">
      <c r="DV1340" s="5"/>
      <c r="DW1340" s="5"/>
      <c r="DX1340" s="5"/>
      <c r="DY1340" s="5"/>
      <c r="DZ1340" s="5"/>
      <c r="EA1340" s="5"/>
      <c r="EB1340" s="5"/>
    </row>
    <row r="1341" spans="126:132">
      <c r="DV1341" s="5"/>
      <c r="DW1341" s="5"/>
      <c r="DX1341" s="5"/>
      <c r="DY1341" s="5"/>
      <c r="DZ1341" s="5"/>
      <c r="EA1341" s="5"/>
      <c r="EB1341" s="5"/>
    </row>
    <row r="1342" spans="126:132">
      <c r="DV1342" s="5"/>
      <c r="DW1342" s="5"/>
      <c r="DX1342" s="5"/>
      <c r="DY1342" s="5"/>
      <c r="DZ1342" s="5"/>
      <c r="EA1342" s="5"/>
      <c r="EB1342" s="5"/>
    </row>
    <row r="1343" spans="126:132">
      <c r="DV1343" s="5"/>
      <c r="DW1343" s="5"/>
      <c r="DX1343" s="5"/>
      <c r="DY1343" s="5"/>
      <c r="DZ1343" s="5"/>
      <c r="EA1343" s="5"/>
      <c r="EB1343" s="5"/>
    </row>
    <row r="1344" spans="126:132">
      <c r="DV1344" s="5"/>
      <c r="DW1344" s="5"/>
      <c r="DX1344" s="5"/>
      <c r="DY1344" s="5"/>
      <c r="DZ1344" s="5"/>
      <c r="EA1344" s="5"/>
      <c r="EB1344" s="5"/>
    </row>
    <row r="1345" spans="126:132">
      <c r="DV1345" s="5"/>
      <c r="DW1345" s="5"/>
      <c r="DX1345" s="5"/>
      <c r="DY1345" s="5"/>
      <c r="DZ1345" s="5"/>
      <c r="EA1345" s="5"/>
      <c r="EB1345" s="5"/>
    </row>
    <row r="1346" spans="126:132">
      <c r="DV1346" s="5"/>
      <c r="DW1346" s="5"/>
      <c r="DX1346" s="5"/>
      <c r="DY1346" s="5"/>
      <c r="DZ1346" s="5"/>
      <c r="EA1346" s="5"/>
      <c r="EB1346" s="5"/>
    </row>
    <row r="1347" spans="126:132">
      <c r="DV1347" s="5"/>
      <c r="DW1347" s="5"/>
      <c r="DX1347" s="5"/>
      <c r="DY1347" s="5"/>
      <c r="DZ1347" s="5"/>
      <c r="EA1347" s="5"/>
      <c r="EB1347" s="5"/>
    </row>
    <row r="1348" spans="126:132">
      <c r="DV1348" s="5"/>
      <c r="DW1348" s="5"/>
      <c r="DX1348" s="5"/>
      <c r="DY1348" s="5"/>
      <c r="DZ1348" s="5"/>
      <c r="EA1348" s="5"/>
      <c r="EB1348" s="5"/>
    </row>
    <row r="1349" spans="126:132">
      <c r="DV1349" s="5"/>
      <c r="DW1349" s="5"/>
      <c r="DX1349" s="5"/>
      <c r="DY1349" s="5"/>
      <c r="DZ1349" s="5"/>
      <c r="EA1349" s="5"/>
      <c r="EB1349" s="5"/>
    </row>
    <row r="1350" spans="126:132">
      <c r="DV1350" s="5"/>
      <c r="DW1350" s="5"/>
      <c r="DX1350" s="5"/>
      <c r="DY1350" s="5"/>
      <c r="DZ1350" s="5"/>
      <c r="EA1350" s="5"/>
      <c r="EB1350" s="5"/>
    </row>
    <row r="1351" spans="126:132">
      <c r="DV1351" s="5"/>
      <c r="DW1351" s="5"/>
      <c r="DX1351" s="5"/>
      <c r="DY1351" s="5"/>
      <c r="DZ1351" s="5"/>
      <c r="EA1351" s="5"/>
      <c r="EB1351" s="5"/>
    </row>
    <row r="1352" spans="126:132">
      <c r="DV1352" s="5"/>
      <c r="DW1352" s="5"/>
      <c r="DX1352" s="5"/>
      <c r="DY1352" s="5"/>
      <c r="DZ1352" s="5"/>
      <c r="EA1352" s="5"/>
      <c r="EB1352" s="5"/>
    </row>
    <row r="1353" spans="126:132">
      <c r="DV1353" s="5"/>
      <c r="DW1353" s="5"/>
      <c r="DX1353" s="5"/>
      <c r="DY1353" s="5"/>
      <c r="DZ1353" s="5"/>
      <c r="EA1353" s="5"/>
      <c r="EB1353" s="5"/>
    </row>
    <row r="1354" spans="126:132">
      <c r="DV1354" s="5"/>
      <c r="DW1354" s="5"/>
      <c r="DX1354" s="5"/>
      <c r="DY1354" s="5"/>
      <c r="DZ1354" s="5"/>
      <c r="EA1354" s="5"/>
      <c r="EB1354" s="5"/>
    </row>
    <row r="1355" spans="126:132">
      <c r="DV1355" s="5"/>
      <c r="DW1355" s="5"/>
      <c r="DX1355" s="5"/>
      <c r="DY1355" s="5"/>
      <c r="DZ1355" s="5"/>
      <c r="EA1355" s="5"/>
      <c r="EB1355" s="5"/>
    </row>
    <row r="1356" spans="126:132">
      <c r="DV1356" s="5"/>
      <c r="DW1356" s="5"/>
      <c r="DX1356" s="5"/>
      <c r="DY1356" s="5"/>
      <c r="DZ1356" s="5"/>
      <c r="EA1356" s="5"/>
      <c r="EB1356" s="5"/>
    </row>
    <row r="1357" spans="126:132">
      <c r="DV1357" s="5"/>
      <c r="DW1357" s="5"/>
      <c r="DX1357" s="5"/>
      <c r="DY1357" s="5"/>
      <c r="DZ1357" s="5"/>
      <c r="EA1357" s="5"/>
      <c r="EB1357" s="5"/>
    </row>
    <row r="1358" spans="126:132">
      <c r="DV1358" s="5"/>
      <c r="DW1358" s="5"/>
      <c r="DX1358" s="5"/>
      <c r="DY1358" s="5"/>
      <c r="DZ1358" s="5"/>
      <c r="EA1358" s="5"/>
      <c r="EB1358" s="5"/>
    </row>
    <row r="1359" spans="126:132">
      <c r="DV1359" s="5"/>
      <c r="DW1359" s="5"/>
      <c r="DX1359" s="5"/>
      <c r="DY1359" s="5"/>
      <c r="DZ1359" s="5"/>
      <c r="EA1359" s="5"/>
      <c r="EB1359" s="5"/>
    </row>
    <row r="1360" spans="126:132">
      <c r="DV1360" s="5"/>
      <c r="DW1360" s="5"/>
      <c r="DX1360" s="5"/>
      <c r="DY1360" s="5"/>
      <c r="DZ1360" s="5"/>
      <c r="EA1360" s="5"/>
      <c r="EB1360" s="5"/>
    </row>
    <row r="1361" spans="126:132">
      <c r="DV1361" s="5"/>
      <c r="DW1361" s="5"/>
      <c r="DX1361" s="5"/>
      <c r="DY1361" s="5"/>
      <c r="DZ1361" s="5"/>
      <c r="EA1361" s="5"/>
      <c r="EB1361" s="5"/>
    </row>
    <row r="1362" spans="126:132">
      <c r="DV1362" s="5"/>
      <c r="DW1362" s="5"/>
      <c r="DX1362" s="5"/>
      <c r="DY1362" s="5"/>
      <c r="DZ1362" s="5"/>
      <c r="EA1362" s="5"/>
      <c r="EB1362" s="5"/>
    </row>
    <row r="1363" spans="126:132">
      <c r="DV1363" s="5"/>
      <c r="DW1363" s="5"/>
      <c r="DX1363" s="5"/>
      <c r="DY1363" s="5"/>
      <c r="DZ1363" s="5"/>
      <c r="EA1363" s="5"/>
      <c r="EB1363" s="5"/>
    </row>
    <row r="1364" spans="126:132">
      <c r="DV1364" s="5"/>
      <c r="DW1364" s="5"/>
      <c r="DX1364" s="5"/>
      <c r="DY1364" s="5"/>
      <c r="DZ1364" s="5"/>
      <c r="EA1364" s="5"/>
      <c r="EB1364" s="5"/>
    </row>
    <row r="1365" spans="126:132">
      <c r="DV1365" s="5"/>
      <c r="DW1365" s="5"/>
      <c r="DX1365" s="5"/>
      <c r="DY1365" s="5"/>
      <c r="DZ1365" s="5"/>
      <c r="EA1365" s="5"/>
      <c r="EB1365" s="5"/>
    </row>
    <row r="1366" spans="126:132">
      <c r="DV1366" s="5"/>
      <c r="DW1366" s="5"/>
      <c r="DX1366" s="5"/>
      <c r="DY1366" s="5"/>
      <c r="DZ1366" s="5"/>
      <c r="EA1366" s="5"/>
      <c r="EB1366" s="5"/>
    </row>
    <row r="1367" spans="126:132">
      <c r="DV1367" s="5"/>
      <c r="DW1367" s="5"/>
      <c r="DX1367" s="5"/>
      <c r="DY1367" s="5"/>
      <c r="DZ1367" s="5"/>
      <c r="EA1367" s="5"/>
      <c r="EB1367" s="5"/>
    </row>
    <row r="1368" spans="126:132">
      <c r="DV1368" s="5"/>
      <c r="DW1368" s="5"/>
      <c r="DX1368" s="5"/>
      <c r="DY1368" s="5"/>
      <c r="DZ1368" s="5"/>
      <c r="EA1368" s="5"/>
      <c r="EB1368" s="5"/>
    </row>
    <row r="1369" spans="126:132">
      <c r="DV1369" s="5"/>
      <c r="DW1369" s="5"/>
      <c r="DX1369" s="5"/>
      <c r="DY1369" s="5"/>
      <c r="DZ1369" s="5"/>
      <c r="EA1369" s="5"/>
      <c r="EB1369" s="5"/>
    </row>
    <row r="1370" spans="126:132">
      <c r="DV1370" s="5"/>
      <c r="DW1370" s="5"/>
      <c r="DX1370" s="5"/>
      <c r="DY1370" s="5"/>
      <c r="DZ1370" s="5"/>
      <c r="EA1370" s="5"/>
      <c r="EB1370" s="5"/>
    </row>
    <row r="1371" spans="126:132">
      <c r="DV1371" s="5"/>
      <c r="DW1371" s="5"/>
      <c r="DX1371" s="5"/>
      <c r="DY1371" s="5"/>
      <c r="DZ1371" s="5"/>
      <c r="EA1371" s="5"/>
      <c r="EB1371" s="5"/>
    </row>
    <row r="1372" spans="126:132">
      <c r="DV1372" s="5"/>
      <c r="DW1372" s="5"/>
      <c r="DX1372" s="5"/>
      <c r="DY1372" s="5"/>
      <c r="DZ1372" s="5"/>
      <c r="EA1372" s="5"/>
      <c r="EB1372" s="5"/>
    </row>
    <row r="1373" spans="126:132">
      <c r="DV1373" s="5"/>
      <c r="DW1373" s="5"/>
      <c r="DX1373" s="5"/>
      <c r="DY1373" s="5"/>
      <c r="DZ1373" s="5"/>
      <c r="EA1373" s="5"/>
      <c r="EB1373" s="5"/>
    </row>
    <row r="1374" spans="126:132">
      <c r="DV1374" s="5"/>
      <c r="DW1374" s="5"/>
      <c r="DX1374" s="5"/>
      <c r="DY1374" s="5"/>
      <c r="DZ1374" s="5"/>
      <c r="EA1374" s="5"/>
      <c r="EB1374" s="5"/>
    </row>
    <row r="1375" spans="126:132">
      <c r="DV1375" s="5"/>
      <c r="DW1375" s="5"/>
      <c r="DX1375" s="5"/>
      <c r="DY1375" s="5"/>
      <c r="DZ1375" s="5"/>
      <c r="EA1375" s="5"/>
      <c r="EB1375" s="5"/>
    </row>
    <row r="1376" spans="126:132">
      <c r="DV1376" s="5"/>
      <c r="DW1376" s="5"/>
      <c r="DX1376" s="5"/>
      <c r="DY1376" s="5"/>
      <c r="DZ1376" s="5"/>
      <c r="EA1376" s="5"/>
      <c r="EB1376" s="5"/>
    </row>
    <row r="1377" spans="126:132">
      <c r="DV1377" s="5"/>
      <c r="DW1377" s="5"/>
      <c r="DX1377" s="5"/>
      <c r="DY1377" s="5"/>
      <c r="DZ1377" s="5"/>
      <c r="EA1377" s="5"/>
      <c r="EB1377" s="5"/>
    </row>
    <row r="1378" spans="126:132">
      <c r="DV1378" s="5"/>
      <c r="DW1378" s="5"/>
      <c r="DX1378" s="5"/>
      <c r="DY1378" s="5"/>
      <c r="DZ1378" s="5"/>
      <c r="EA1378" s="5"/>
      <c r="EB1378" s="5"/>
    </row>
    <row r="1379" spans="126:132">
      <c r="DV1379" s="5"/>
      <c r="DW1379" s="5"/>
      <c r="DX1379" s="5"/>
      <c r="DY1379" s="5"/>
      <c r="DZ1379" s="5"/>
      <c r="EA1379" s="5"/>
      <c r="EB1379" s="5"/>
    </row>
    <row r="1380" spans="126:132">
      <c r="DV1380" s="5"/>
      <c r="DW1380" s="5"/>
      <c r="DX1380" s="5"/>
      <c r="DY1380" s="5"/>
      <c r="DZ1380" s="5"/>
      <c r="EA1380" s="5"/>
      <c r="EB1380" s="5"/>
    </row>
    <row r="1381" spans="126:132">
      <c r="DV1381" s="5"/>
      <c r="DW1381" s="5"/>
      <c r="DX1381" s="5"/>
      <c r="DY1381" s="5"/>
      <c r="DZ1381" s="5"/>
      <c r="EA1381" s="5"/>
      <c r="EB1381" s="5"/>
    </row>
    <row r="1382" spans="126:132">
      <c r="DV1382" s="5"/>
      <c r="DW1382" s="5"/>
      <c r="DX1382" s="5"/>
      <c r="DY1382" s="5"/>
      <c r="DZ1382" s="5"/>
      <c r="EA1382" s="5"/>
      <c r="EB1382" s="5"/>
    </row>
    <row r="1383" spans="126:132">
      <c r="DV1383" s="5"/>
      <c r="DW1383" s="5"/>
      <c r="DX1383" s="5"/>
      <c r="DY1383" s="5"/>
      <c r="DZ1383" s="5"/>
      <c r="EA1383" s="5"/>
      <c r="EB1383" s="5"/>
    </row>
    <row r="1384" spans="126:132">
      <c r="DV1384" s="5"/>
      <c r="DW1384" s="5"/>
      <c r="DX1384" s="5"/>
      <c r="DY1384" s="5"/>
      <c r="DZ1384" s="5"/>
      <c r="EA1384" s="5"/>
      <c r="EB1384" s="5"/>
    </row>
    <row r="1385" spans="126:132">
      <c r="DV1385" s="5"/>
      <c r="DW1385" s="5"/>
      <c r="DX1385" s="5"/>
      <c r="DY1385" s="5"/>
      <c r="DZ1385" s="5"/>
      <c r="EA1385" s="5"/>
      <c r="EB1385" s="5"/>
    </row>
    <row r="1386" spans="126:132">
      <c r="DV1386" s="5"/>
      <c r="DW1386" s="5"/>
      <c r="DX1386" s="5"/>
      <c r="DY1386" s="5"/>
      <c r="DZ1386" s="5"/>
      <c r="EA1386" s="5"/>
      <c r="EB1386" s="5"/>
    </row>
    <row r="1387" spans="126:132">
      <c r="DV1387" s="5"/>
      <c r="DW1387" s="5"/>
      <c r="DX1387" s="5"/>
      <c r="DY1387" s="5"/>
      <c r="DZ1387" s="5"/>
      <c r="EA1387" s="5"/>
      <c r="EB1387" s="5"/>
    </row>
    <row r="1388" spans="126:132">
      <c r="DV1388" s="5"/>
      <c r="DW1388" s="5"/>
      <c r="DX1388" s="5"/>
      <c r="DY1388" s="5"/>
      <c r="DZ1388" s="5"/>
      <c r="EA1388" s="5"/>
      <c r="EB1388" s="5"/>
    </row>
    <row r="1389" spans="126:132">
      <c r="DV1389" s="5"/>
      <c r="DW1389" s="5"/>
      <c r="DX1389" s="5"/>
      <c r="DY1389" s="5"/>
      <c r="DZ1389" s="5"/>
      <c r="EA1389" s="5"/>
      <c r="EB1389" s="5"/>
    </row>
    <row r="1390" spans="126:132">
      <c r="DV1390" s="5"/>
      <c r="DW1390" s="5"/>
      <c r="DX1390" s="5"/>
      <c r="DY1390" s="5"/>
      <c r="DZ1390" s="5"/>
      <c r="EA1390" s="5"/>
      <c r="EB1390" s="5"/>
    </row>
    <row r="1391" spans="126:132">
      <c r="DV1391" s="5"/>
      <c r="DW1391" s="5"/>
      <c r="DX1391" s="5"/>
      <c r="DY1391" s="5"/>
      <c r="DZ1391" s="5"/>
      <c r="EA1391" s="5"/>
      <c r="EB1391" s="5"/>
    </row>
    <row r="1392" spans="126:132">
      <c r="DV1392" s="5"/>
      <c r="DW1392" s="5"/>
      <c r="DX1392" s="5"/>
      <c r="DY1392" s="5"/>
      <c r="DZ1392" s="5"/>
      <c r="EA1392" s="5"/>
      <c r="EB1392" s="5"/>
    </row>
    <row r="1393" spans="126:132">
      <c r="DV1393" s="5"/>
      <c r="DW1393" s="5"/>
      <c r="DX1393" s="5"/>
      <c r="DY1393" s="5"/>
      <c r="DZ1393" s="5"/>
      <c r="EA1393" s="5"/>
      <c r="EB1393" s="5"/>
    </row>
    <row r="1394" spans="126:132">
      <c r="DV1394" s="5"/>
      <c r="DW1394" s="5"/>
      <c r="DX1394" s="5"/>
      <c r="DY1394" s="5"/>
      <c r="DZ1394" s="5"/>
      <c r="EA1394" s="5"/>
      <c r="EB1394" s="5"/>
    </row>
    <row r="1395" spans="126:132">
      <c r="DV1395" s="5"/>
      <c r="DW1395" s="5"/>
      <c r="DX1395" s="5"/>
      <c r="DY1395" s="5"/>
      <c r="DZ1395" s="5"/>
      <c r="EA1395" s="5"/>
      <c r="EB1395" s="5"/>
    </row>
    <row r="1396" spans="126:132">
      <c r="DV1396" s="5"/>
      <c r="DW1396" s="5"/>
      <c r="DX1396" s="5"/>
      <c r="DY1396" s="5"/>
      <c r="DZ1396" s="5"/>
      <c r="EA1396" s="5"/>
      <c r="EB1396" s="5"/>
    </row>
    <row r="1397" spans="126:132">
      <c r="DV1397" s="5"/>
      <c r="DW1397" s="5"/>
      <c r="DX1397" s="5"/>
      <c r="DY1397" s="5"/>
      <c r="DZ1397" s="5"/>
      <c r="EA1397" s="5"/>
      <c r="EB1397" s="5"/>
    </row>
    <row r="1398" spans="126:132">
      <c r="DV1398" s="5"/>
      <c r="DW1398" s="5"/>
      <c r="DX1398" s="5"/>
      <c r="DY1398" s="5"/>
      <c r="DZ1398" s="5"/>
      <c r="EA1398" s="5"/>
      <c r="EB1398" s="5"/>
    </row>
    <row r="1399" spans="126:132">
      <c r="DV1399" s="5"/>
      <c r="DW1399" s="5"/>
      <c r="DX1399" s="5"/>
      <c r="DY1399" s="5"/>
      <c r="DZ1399" s="5"/>
      <c r="EA1399" s="5"/>
      <c r="EB1399" s="5"/>
    </row>
    <row r="1400" spans="126:132">
      <c r="DV1400" s="5"/>
      <c r="DW1400" s="5"/>
      <c r="DX1400" s="5"/>
      <c r="DY1400" s="5"/>
      <c r="DZ1400" s="5"/>
      <c r="EA1400" s="5"/>
      <c r="EB1400" s="5"/>
    </row>
    <row r="1401" spans="126:132">
      <c r="DV1401" s="5"/>
      <c r="DW1401" s="5"/>
      <c r="DX1401" s="5"/>
      <c r="DY1401" s="5"/>
      <c r="DZ1401" s="5"/>
      <c r="EA1401" s="5"/>
      <c r="EB1401" s="5"/>
    </row>
    <row r="1402" spans="126:132">
      <c r="DV1402" s="5"/>
      <c r="DW1402" s="5"/>
      <c r="DX1402" s="5"/>
      <c r="DY1402" s="5"/>
      <c r="DZ1402" s="5"/>
      <c r="EA1402" s="5"/>
      <c r="EB1402" s="5"/>
    </row>
    <row r="1403" spans="126:132">
      <c r="DV1403" s="5"/>
      <c r="DW1403" s="5"/>
      <c r="DX1403" s="5"/>
      <c r="DY1403" s="5"/>
      <c r="DZ1403" s="5"/>
      <c r="EA1403" s="5"/>
      <c r="EB1403" s="5"/>
    </row>
    <row r="1404" spans="126:132">
      <c r="DV1404" s="5"/>
      <c r="DW1404" s="5"/>
      <c r="DX1404" s="5"/>
      <c r="DY1404" s="5"/>
      <c r="DZ1404" s="5"/>
      <c r="EA1404" s="5"/>
      <c r="EB1404" s="5"/>
    </row>
    <row r="1405" spans="126:132">
      <c r="DV1405" s="5"/>
      <c r="DW1405" s="5"/>
      <c r="DX1405" s="5"/>
      <c r="DY1405" s="5"/>
      <c r="DZ1405" s="5"/>
      <c r="EA1405" s="5"/>
      <c r="EB1405" s="5"/>
    </row>
    <row r="1406" spans="126:132">
      <c r="DV1406" s="5"/>
      <c r="DW1406" s="5"/>
      <c r="DX1406" s="5"/>
      <c r="DY1406" s="5"/>
      <c r="DZ1406" s="5"/>
      <c r="EA1406" s="5"/>
      <c r="EB1406" s="5"/>
    </row>
    <row r="1407" spans="126:132">
      <c r="DV1407" s="5"/>
      <c r="DW1407" s="5"/>
      <c r="DX1407" s="5"/>
      <c r="DY1407" s="5"/>
      <c r="DZ1407" s="5"/>
      <c r="EA1407" s="5"/>
      <c r="EB1407" s="5"/>
    </row>
    <row r="1408" spans="126:132">
      <c r="DV1408" s="5"/>
      <c r="DW1408" s="5"/>
      <c r="DX1408" s="5"/>
      <c r="DY1408" s="5"/>
      <c r="DZ1408" s="5"/>
      <c r="EA1408" s="5"/>
      <c r="EB1408" s="5"/>
    </row>
    <row r="1409" spans="126:132">
      <c r="DV1409" s="5"/>
      <c r="DW1409" s="5"/>
      <c r="DX1409" s="5"/>
      <c r="DY1409" s="5"/>
      <c r="DZ1409" s="5"/>
      <c r="EA1409" s="5"/>
      <c r="EB1409" s="5"/>
    </row>
    <row r="1410" spans="126:132">
      <c r="DV1410" s="5"/>
      <c r="DW1410" s="5"/>
      <c r="DX1410" s="5"/>
      <c r="DY1410" s="5"/>
      <c r="DZ1410" s="5"/>
      <c r="EA1410" s="5"/>
      <c r="EB1410" s="5"/>
    </row>
    <row r="1411" spans="126:132">
      <c r="DV1411" s="5"/>
      <c r="DW1411" s="5"/>
      <c r="DX1411" s="5"/>
      <c r="DY1411" s="5"/>
      <c r="DZ1411" s="5"/>
      <c r="EA1411" s="5"/>
      <c r="EB1411" s="5"/>
    </row>
    <row r="1412" spans="126:132">
      <c r="DV1412" s="5"/>
      <c r="DW1412" s="5"/>
      <c r="DX1412" s="5"/>
      <c r="DY1412" s="5"/>
      <c r="DZ1412" s="5"/>
      <c r="EA1412" s="5"/>
      <c r="EB1412" s="5"/>
    </row>
    <row r="1413" spans="126:132">
      <c r="DV1413" s="5"/>
      <c r="DW1413" s="5"/>
      <c r="DX1413" s="5"/>
      <c r="DY1413" s="5"/>
      <c r="DZ1413" s="5"/>
      <c r="EA1413" s="5"/>
      <c r="EB1413" s="5"/>
    </row>
    <row r="1414" spans="126:132">
      <c r="DV1414" s="5"/>
      <c r="DW1414" s="5"/>
      <c r="DX1414" s="5"/>
      <c r="DY1414" s="5"/>
      <c r="DZ1414" s="5"/>
      <c r="EA1414" s="5"/>
      <c r="EB1414" s="5"/>
    </row>
    <row r="1415" spans="126:132">
      <c r="DV1415" s="5"/>
      <c r="DW1415" s="5"/>
      <c r="DX1415" s="5"/>
      <c r="DY1415" s="5"/>
      <c r="DZ1415" s="5"/>
      <c r="EA1415" s="5"/>
      <c r="EB1415" s="5"/>
    </row>
    <row r="1416" spans="126:132">
      <c r="DV1416" s="5"/>
      <c r="DW1416" s="5"/>
      <c r="DX1416" s="5"/>
      <c r="DY1416" s="5"/>
      <c r="DZ1416" s="5"/>
      <c r="EA1416" s="5"/>
      <c r="EB1416" s="5"/>
    </row>
    <row r="1417" spans="126:132">
      <c r="DV1417" s="5"/>
      <c r="DW1417" s="5"/>
      <c r="DX1417" s="5"/>
      <c r="DY1417" s="5"/>
      <c r="DZ1417" s="5"/>
      <c r="EA1417" s="5"/>
      <c r="EB1417" s="5"/>
    </row>
    <row r="1418" spans="126:132">
      <c r="DV1418" s="5"/>
      <c r="DW1418" s="5"/>
      <c r="DX1418" s="5"/>
      <c r="DY1418" s="5"/>
      <c r="DZ1418" s="5"/>
      <c r="EA1418" s="5"/>
      <c r="EB1418" s="5"/>
    </row>
    <row r="1419" spans="126:132">
      <c r="DV1419" s="5"/>
      <c r="DW1419" s="5"/>
      <c r="DX1419" s="5"/>
      <c r="DY1419" s="5"/>
      <c r="DZ1419" s="5"/>
      <c r="EA1419" s="5"/>
      <c r="EB1419" s="5"/>
    </row>
    <row r="1420" spans="126:132">
      <c r="DV1420" s="5"/>
      <c r="DW1420" s="5"/>
      <c r="DX1420" s="5"/>
      <c r="DY1420" s="5"/>
      <c r="DZ1420" s="5"/>
      <c r="EA1420" s="5"/>
      <c r="EB1420" s="5"/>
    </row>
    <row r="1421" spans="126:132">
      <c r="DV1421" s="5"/>
      <c r="DW1421" s="5"/>
      <c r="DX1421" s="5"/>
      <c r="DY1421" s="5"/>
      <c r="DZ1421" s="5"/>
      <c r="EA1421" s="5"/>
      <c r="EB1421" s="5"/>
    </row>
    <row r="1422" spans="126:132">
      <c r="DV1422" s="5"/>
      <c r="DW1422" s="5"/>
      <c r="DX1422" s="5"/>
      <c r="DY1422" s="5"/>
      <c r="DZ1422" s="5"/>
      <c r="EA1422" s="5"/>
      <c r="EB1422" s="5"/>
    </row>
    <row r="1423" spans="126:132">
      <c r="DV1423" s="5"/>
      <c r="DW1423" s="5"/>
      <c r="DX1423" s="5"/>
      <c r="DY1423" s="5"/>
      <c r="DZ1423" s="5"/>
      <c r="EA1423" s="5"/>
      <c r="EB1423" s="5"/>
    </row>
    <row r="1424" spans="126:132">
      <c r="DV1424" s="5"/>
      <c r="DW1424" s="5"/>
      <c r="DX1424" s="5"/>
      <c r="DY1424" s="5"/>
      <c r="DZ1424" s="5"/>
      <c r="EA1424" s="5"/>
      <c r="EB1424" s="5"/>
    </row>
    <row r="1425" spans="126:132">
      <c r="DV1425" s="5"/>
      <c r="DW1425" s="5"/>
      <c r="DX1425" s="5"/>
      <c r="DY1425" s="5"/>
      <c r="DZ1425" s="5"/>
      <c r="EA1425" s="5"/>
      <c r="EB1425" s="5"/>
    </row>
    <row r="1426" spans="126:132">
      <c r="DV1426" s="5"/>
      <c r="DW1426" s="5"/>
      <c r="DX1426" s="5"/>
      <c r="DY1426" s="5"/>
      <c r="DZ1426" s="5"/>
      <c r="EA1426" s="5"/>
      <c r="EB1426" s="5"/>
    </row>
    <row r="1427" spans="126:132">
      <c r="DV1427" s="5"/>
      <c r="DW1427" s="5"/>
      <c r="DX1427" s="5"/>
      <c r="DY1427" s="5"/>
      <c r="DZ1427" s="5"/>
      <c r="EA1427" s="5"/>
      <c r="EB1427" s="5"/>
    </row>
    <row r="1428" spans="126:132">
      <c r="DV1428" s="5"/>
      <c r="DW1428" s="5"/>
      <c r="DX1428" s="5"/>
      <c r="DY1428" s="5"/>
      <c r="DZ1428" s="5"/>
      <c r="EA1428" s="5"/>
      <c r="EB1428" s="5"/>
    </row>
    <row r="1429" spans="126:132">
      <c r="DV1429" s="5"/>
      <c r="DW1429" s="5"/>
      <c r="DX1429" s="5"/>
      <c r="DY1429" s="5"/>
      <c r="DZ1429" s="5"/>
      <c r="EA1429" s="5"/>
      <c r="EB1429" s="5"/>
    </row>
    <row r="1430" spans="126:132">
      <c r="DV1430" s="5"/>
      <c r="DW1430" s="5"/>
      <c r="DX1430" s="5"/>
      <c r="DY1430" s="5"/>
      <c r="DZ1430" s="5"/>
      <c r="EA1430" s="5"/>
      <c r="EB1430" s="5"/>
    </row>
    <row r="1431" spans="126:132">
      <c r="DV1431" s="5"/>
      <c r="DW1431" s="5"/>
      <c r="DX1431" s="5"/>
      <c r="DY1431" s="5"/>
      <c r="DZ1431" s="5"/>
      <c r="EA1431" s="5"/>
      <c r="EB1431" s="5"/>
    </row>
    <row r="1432" spans="126:132">
      <c r="DV1432" s="5"/>
      <c r="DW1432" s="5"/>
      <c r="DX1432" s="5"/>
      <c r="DY1432" s="5"/>
      <c r="DZ1432" s="5"/>
      <c r="EA1432" s="5"/>
      <c r="EB1432" s="5"/>
    </row>
    <row r="1433" spans="126:132">
      <c r="DV1433" s="5"/>
      <c r="DW1433" s="5"/>
      <c r="DX1433" s="5"/>
      <c r="DY1433" s="5"/>
      <c r="DZ1433" s="5"/>
      <c r="EA1433" s="5"/>
      <c r="EB1433" s="5"/>
    </row>
    <row r="1434" spans="126:132">
      <c r="DV1434" s="5"/>
      <c r="DW1434" s="5"/>
      <c r="DX1434" s="5"/>
      <c r="DY1434" s="5"/>
      <c r="DZ1434" s="5"/>
      <c r="EA1434" s="5"/>
      <c r="EB1434" s="5"/>
    </row>
    <row r="1435" spans="126:132">
      <c r="DV1435" s="5"/>
      <c r="DW1435" s="5"/>
      <c r="DX1435" s="5"/>
      <c r="DY1435" s="5"/>
      <c r="DZ1435" s="5"/>
      <c r="EA1435" s="5"/>
      <c r="EB1435" s="5"/>
    </row>
    <row r="1436" spans="126:132">
      <c r="DV1436" s="5"/>
      <c r="DW1436" s="5"/>
      <c r="DX1436" s="5"/>
      <c r="DY1436" s="5"/>
      <c r="DZ1436" s="5"/>
      <c r="EA1436" s="5"/>
      <c r="EB1436" s="5"/>
    </row>
    <row r="1437" spans="126:132">
      <c r="DV1437" s="5"/>
      <c r="DW1437" s="5"/>
      <c r="DX1437" s="5"/>
      <c r="DY1437" s="5"/>
      <c r="DZ1437" s="5"/>
      <c r="EA1437" s="5"/>
      <c r="EB1437" s="5"/>
    </row>
    <row r="1438" spans="126:132">
      <c r="DV1438" s="5"/>
      <c r="DW1438" s="5"/>
      <c r="DX1438" s="5"/>
      <c r="DY1438" s="5"/>
      <c r="DZ1438" s="5"/>
      <c r="EA1438" s="5"/>
      <c r="EB1438" s="5"/>
    </row>
    <row r="1439" spans="126:132">
      <c r="DV1439" s="5"/>
      <c r="DW1439" s="5"/>
      <c r="DX1439" s="5"/>
      <c r="DY1439" s="5"/>
      <c r="DZ1439" s="5"/>
      <c r="EA1439" s="5"/>
      <c r="EB1439" s="5"/>
    </row>
    <row r="1440" spans="126:132">
      <c r="DV1440" s="5"/>
      <c r="DW1440" s="5"/>
      <c r="DX1440" s="5"/>
      <c r="DY1440" s="5"/>
      <c r="DZ1440" s="5"/>
      <c r="EA1440" s="5"/>
      <c r="EB1440" s="5"/>
    </row>
    <row r="1441" spans="126:132">
      <c r="DV1441" s="5"/>
      <c r="DW1441" s="5"/>
      <c r="DX1441" s="5"/>
      <c r="DY1441" s="5"/>
      <c r="DZ1441" s="5"/>
      <c r="EA1441" s="5"/>
      <c r="EB1441" s="5"/>
    </row>
    <row r="1442" spans="126:132">
      <c r="DV1442" s="5"/>
      <c r="DW1442" s="5"/>
      <c r="DX1442" s="5"/>
      <c r="DY1442" s="5"/>
      <c r="DZ1442" s="5"/>
      <c r="EA1442" s="5"/>
      <c r="EB1442" s="5"/>
    </row>
    <row r="1443" spans="126:132">
      <c r="DV1443" s="5"/>
      <c r="DW1443" s="5"/>
      <c r="DX1443" s="5"/>
      <c r="DY1443" s="5"/>
      <c r="DZ1443" s="5"/>
      <c r="EA1443" s="5"/>
      <c r="EB1443" s="5"/>
    </row>
    <row r="1444" spans="126:132">
      <c r="DV1444" s="5"/>
      <c r="DW1444" s="5"/>
      <c r="DX1444" s="5"/>
      <c r="DY1444" s="5"/>
      <c r="DZ1444" s="5"/>
      <c r="EA1444" s="5"/>
      <c r="EB1444" s="5"/>
    </row>
    <row r="1445" spans="126:132">
      <c r="DV1445" s="5"/>
      <c r="DW1445" s="5"/>
      <c r="DX1445" s="5"/>
      <c r="DY1445" s="5"/>
      <c r="DZ1445" s="5"/>
      <c r="EA1445" s="5"/>
      <c r="EB1445" s="5"/>
    </row>
    <row r="1446" spans="126:132">
      <c r="DV1446" s="5"/>
      <c r="DW1446" s="5"/>
      <c r="DX1446" s="5"/>
      <c r="DY1446" s="5"/>
      <c r="DZ1446" s="5"/>
      <c r="EA1446" s="5"/>
      <c r="EB1446" s="5"/>
    </row>
    <row r="1447" spans="126:132">
      <c r="DV1447" s="5"/>
      <c r="DW1447" s="5"/>
      <c r="DX1447" s="5"/>
      <c r="DY1447" s="5"/>
      <c r="DZ1447" s="5"/>
      <c r="EA1447" s="5"/>
      <c r="EB1447" s="5"/>
    </row>
    <row r="1448" spans="126:132">
      <c r="DV1448" s="5"/>
      <c r="DW1448" s="5"/>
      <c r="DX1448" s="5"/>
      <c r="DY1448" s="5"/>
      <c r="DZ1448" s="5"/>
      <c r="EA1448" s="5"/>
      <c r="EB1448" s="5"/>
    </row>
    <row r="1449" spans="126:132">
      <c r="DV1449" s="5"/>
      <c r="DW1449" s="5"/>
      <c r="DX1449" s="5"/>
      <c r="DY1449" s="5"/>
      <c r="DZ1449" s="5"/>
      <c r="EA1449" s="5"/>
      <c r="EB1449" s="5"/>
    </row>
    <row r="1450" spans="126:132">
      <c r="DV1450" s="5"/>
      <c r="DW1450" s="5"/>
      <c r="DX1450" s="5"/>
      <c r="DY1450" s="5"/>
      <c r="DZ1450" s="5"/>
      <c r="EA1450" s="5"/>
      <c r="EB1450" s="5"/>
    </row>
    <row r="1451" spans="126:132">
      <c r="DV1451" s="5"/>
      <c r="DW1451" s="5"/>
      <c r="DX1451" s="5"/>
      <c r="DY1451" s="5"/>
      <c r="DZ1451" s="5"/>
      <c r="EA1451" s="5"/>
      <c r="EB1451" s="5"/>
    </row>
    <row r="1452" spans="126:132">
      <c r="DV1452" s="5"/>
      <c r="DW1452" s="5"/>
      <c r="DX1452" s="5"/>
      <c r="DY1452" s="5"/>
      <c r="DZ1452" s="5"/>
      <c r="EA1452" s="5"/>
      <c r="EB1452" s="5"/>
    </row>
    <row r="1453" spans="126:132">
      <c r="DV1453" s="5"/>
      <c r="DW1453" s="5"/>
      <c r="DX1453" s="5"/>
      <c r="DY1453" s="5"/>
      <c r="DZ1453" s="5"/>
      <c r="EA1453" s="5"/>
      <c r="EB1453" s="5"/>
    </row>
    <row r="1454" spans="126:132">
      <c r="DV1454" s="5"/>
      <c r="DW1454" s="5"/>
      <c r="DX1454" s="5"/>
      <c r="DY1454" s="5"/>
      <c r="DZ1454" s="5"/>
      <c r="EA1454" s="5"/>
      <c r="EB1454" s="5"/>
    </row>
    <row r="1455" spans="126:132">
      <c r="DV1455" s="5"/>
      <c r="DW1455" s="5"/>
      <c r="DX1455" s="5"/>
      <c r="DY1455" s="5"/>
      <c r="DZ1455" s="5"/>
      <c r="EA1455" s="5"/>
      <c r="EB1455" s="5"/>
    </row>
    <row r="1456" spans="126:132">
      <c r="DV1456" s="5"/>
      <c r="DW1456" s="5"/>
      <c r="DX1456" s="5"/>
      <c r="DY1456" s="5"/>
      <c r="DZ1456" s="5"/>
      <c r="EA1456" s="5"/>
      <c r="EB1456" s="5"/>
    </row>
    <row r="1457" spans="126:132">
      <c r="DV1457" s="5"/>
      <c r="DW1457" s="5"/>
      <c r="DX1457" s="5"/>
      <c r="DY1457" s="5"/>
      <c r="DZ1457" s="5"/>
      <c r="EA1457" s="5"/>
      <c r="EB1457" s="5"/>
    </row>
    <row r="1458" spans="126:132">
      <c r="DV1458" s="5"/>
      <c r="DW1458" s="5"/>
      <c r="DX1458" s="5"/>
      <c r="DY1458" s="5"/>
      <c r="DZ1458" s="5"/>
      <c r="EA1458" s="5"/>
      <c r="EB1458" s="5"/>
    </row>
    <row r="1459" spans="126:132">
      <c r="DV1459" s="5"/>
      <c r="DW1459" s="5"/>
      <c r="DX1459" s="5"/>
      <c r="DY1459" s="5"/>
      <c r="DZ1459" s="5"/>
      <c r="EA1459" s="5"/>
      <c r="EB1459" s="5"/>
    </row>
    <row r="1460" spans="126:132">
      <c r="DV1460" s="5"/>
      <c r="DW1460" s="5"/>
      <c r="DX1460" s="5"/>
      <c r="DY1460" s="5"/>
      <c r="DZ1460" s="5"/>
      <c r="EA1460" s="5"/>
      <c r="EB1460" s="5"/>
    </row>
    <row r="1461" spans="126:132">
      <c r="DV1461" s="5"/>
      <c r="DW1461" s="5"/>
      <c r="DX1461" s="5"/>
      <c r="DY1461" s="5"/>
      <c r="DZ1461" s="5"/>
      <c r="EA1461" s="5"/>
      <c r="EB1461" s="5"/>
    </row>
    <row r="1462" spans="126:132">
      <c r="DV1462" s="5"/>
      <c r="DW1462" s="5"/>
      <c r="DX1462" s="5"/>
      <c r="DY1462" s="5"/>
      <c r="DZ1462" s="5"/>
      <c r="EA1462" s="5"/>
      <c r="EB1462" s="5"/>
    </row>
    <row r="1463" spans="126:132">
      <c r="DV1463" s="5"/>
      <c r="DW1463" s="5"/>
      <c r="DX1463" s="5"/>
      <c r="DY1463" s="5"/>
      <c r="DZ1463" s="5"/>
      <c r="EA1463" s="5"/>
      <c r="EB1463" s="5"/>
    </row>
    <row r="1464" spans="126:132">
      <c r="DV1464" s="5"/>
      <c r="DW1464" s="5"/>
      <c r="DX1464" s="5"/>
      <c r="DY1464" s="5"/>
      <c r="DZ1464" s="5"/>
      <c r="EA1464" s="5"/>
      <c r="EB1464" s="5"/>
    </row>
    <row r="1465" spans="126:132">
      <c r="DV1465" s="5"/>
      <c r="DW1465" s="5"/>
      <c r="DX1465" s="5"/>
      <c r="DY1465" s="5"/>
      <c r="DZ1465" s="5"/>
      <c r="EA1465" s="5"/>
      <c r="EB1465" s="5"/>
    </row>
    <row r="1466" spans="126:132">
      <c r="DV1466" s="5"/>
      <c r="DW1466" s="5"/>
      <c r="DX1466" s="5"/>
      <c r="DY1466" s="5"/>
      <c r="DZ1466" s="5"/>
      <c r="EA1466" s="5"/>
      <c r="EB1466" s="5"/>
    </row>
    <row r="1467" spans="126:132">
      <c r="DV1467" s="5"/>
      <c r="DW1467" s="5"/>
      <c r="DX1467" s="5"/>
      <c r="DY1467" s="5"/>
      <c r="DZ1467" s="5"/>
      <c r="EA1467" s="5"/>
      <c r="EB1467" s="5"/>
    </row>
    <row r="1468" spans="126:132">
      <c r="DV1468" s="5"/>
      <c r="DW1468" s="5"/>
      <c r="DX1468" s="5"/>
      <c r="DY1468" s="5"/>
      <c r="DZ1468" s="5"/>
      <c r="EA1468" s="5"/>
      <c r="EB1468" s="5"/>
    </row>
    <row r="1469" spans="126:132">
      <c r="DV1469" s="5"/>
      <c r="DW1469" s="5"/>
      <c r="DX1469" s="5"/>
      <c r="DY1469" s="5"/>
      <c r="DZ1469" s="5"/>
      <c r="EA1469" s="5"/>
      <c r="EB1469" s="5"/>
    </row>
    <row r="1470" spans="126:132">
      <c r="DV1470" s="5"/>
      <c r="DW1470" s="5"/>
      <c r="DX1470" s="5"/>
      <c r="DY1470" s="5"/>
      <c r="DZ1470" s="5"/>
      <c r="EA1470" s="5"/>
      <c r="EB1470" s="5"/>
    </row>
    <row r="1471" spans="126:132">
      <c r="DV1471" s="5"/>
      <c r="DW1471" s="5"/>
      <c r="DX1471" s="5"/>
      <c r="DY1471" s="5"/>
      <c r="DZ1471" s="5"/>
      <c r="EA1471" s="5"/>
      <c r="EB1471" s="5"/>
    </row>
    <row r="1472" spans="126:132">
      <c r="DV1472" s="5"/>
      <c r="DW1472" s="5"/>
      <c r="DX1472" s="5"/>
      <c r="DY1472" s="5"/>
      <c r="DZ1472" s="5"/>
      <c r="EA1472" s="5"/>
      <c r="EB1472" s="5"/>
    </row>
    <row r="1473" spans="126:132">
      <c r="DV1473" s="5"/>
      <c r="DW1473" s="5"/>
      <c r="DX1473" s="5"/>
      <c r="DY1473" s="5"/>
      <c r="DZ1473" s="5"/>
      <c r="EA1473" s="5"/>
      <c r="EB1473" s="5"/>
    </row>
    <row r="1474" spans="126:132">
      <c r="DV1474" s="5"/>
      <c r="DW1474" s="5"/>
      <c r="DX1474" s="5"/>
      <c r="DY1474" s="5"/>
      <c r="DZ1474" s="5"/>
      <c r="EA1474" s="5"/>
      <c r="EB1474" s="5"/>
    </row>
    <row r="1475" spans="126:132">
      <c r="DV1475" s="5"/>
      <c r="DW1475" s="5"/>
      <c r="DX1475" s="5"/>
      <c r="DY1475" s="5"/>
      <c r="DZ1475" s="5"/>
      <c r="EA1475" s="5"/>
      <c r="EB1475" s="5"/>
    </row>
    <row r="1476" spans="126:132">
      <c r="DV1476" s="5"/>
      <c r="DW1476" s="5"/>
      <c r="DX1476" s="5"/>
      <c r="DY1476" s="5"/>
      <c r="DZ1476" s="5"/>
      <c r="EA1476" s="5"/>
      <c r="EB1476" s="5"/>
    </row>
    <row r="1477" spans="126:132">
      <c r="DV1477" s="5"/>
      <c r="DW1477" s="5"/>
      <c r="DX1477" s="5"/>
      <c r="DY1477" s="5"/>
      <c r="DZ1477" s="5"/>
      <c r="EA1477" s="5"/>
      <c r="EB1477" s="5"/>
    </row>
    <row r="1478" spans="126:132">
      <c r="DV1478" s="5"/>
      <c r="DW1478" s="5"/>
      <c r="DX1478" s="5"/>
      <c r="DY1478" s="5"/>
      <c r="DZ1478" s="5"/>
      <c r="EA1478" s="5"/>
      <c r="EB1478" s="5"/>
    </row>
    <row r="1479" spans="126:132">
      <c r="DV1479" s="5"/>
      <c r="DW1479" s="5"/>
      <c r="DX1479" s="5"/>
      <c r="DY1479" s="5"/>
      <c r="DZ1479" s="5"/>
      <c r="EA1479" s="5"/>
      <c r="EB1479" s="5"/>
    </row>
    <row r="1480" spans="126:132">
      <c r="DV1480" s="5"/>
      <c r="DW1480" s="5"/>
      <c r="DX1480" s="5"/>
      <c r="DY1480" s="5"/>
      <c r="DZ1480" s="5"/>
      <c r="EA1480" s="5"/>
      <c r="EB1480" s="5"/>
    </row>
    <row r="1481" spans="126:132">
      <c r="DV1481" s="5"/>
      <c r="DW1481" s="5"/>
      <c r="DX1481" s="5"/>
      <c r="DY1481" s="5"/>
      <c r="DZ1481" s="5"/>
      <c r="EA1481" s="5"/>
      <c r="EB1481" s="5"/>
    </row>
    <row r="1482" spans="126:132">
      <c r="DV1482" s="5"/>
      <c r="DW1482" s="5"/>
      <c r="DX1482" s="5"/>
      <c r="DY1482" s="5"/>
      <c r="DZ1482" s="5"/>
      <c r="EA1482" s="5"/>
      <c r="EB1482" s="5"/>
    </row>
    <row r="1483" spans="126:132">
      <c r="DV1483" s="5"/>
      <c r="DW1483" s="5"/>
      <c r="DX1483" s="5"/>
      <c r="DY1483" s="5"/>
      <c r="DZ1483" s="5"/>
      <c r="EA1483" s="5"/>
      <c r="EB1483" s="5"/>
    </row>
    <row r="1484" spans="126:132">
      <c r="DV1484" s="5"/>
      <c r="DW1484" s="5"/>
      <c r="DX1484" s="5"/>
      <c r="DY1484" s="5"/>
      <c r="DZ1484" s="5"/>
      <c r="EA1484" s="5"/>
      <c r="EB1484" s="5"/>
    </row>
    <row r="1485" spans="126:132">
      <c r="DV1485" s="5"/>
      <c r="DW1485" s="5"/>
      <c r="DX1485" s="5"/>
      <c r="DY1485" s="5"/>
      <c r="DZ1485" s="5"/>
      <c r="EA1485" s="5"/>
      <c r="EB1485" s="5"/>
    </row>
    <row r="1486" spans="126:132">
      <c r="DV1486" s="5"/>
      <c r="DW1486" s="5"/>
      <c r="DX1486" s="5"/>
      <c r="DY1486" s="5"/>
      <c r="DZ1486" s="5"/>
      <c r="EA1486" s="5"/>
      <c r="EB1486" s="5"/>
    </row>
    <row r="1487" spans="126:132">
      <c r="DV1487" s="5"/>
      <c r="DW1487" s="5"/>
      <c r="DX1487" s="5"/>
      <c r="DY1487" s="5"/>
      <c r="DZ1487" s="5"/>
      <c r="EA1487" s="5"/>
      <c r="EB1487" s="5"/>
    </row>
    <row r="1488" spans="126:132">
      <c r="DV1488" s="5"/>
      <c r="DW1488" s="5"/>
      <c r="DX1488" s="5"/>
      <c r="DY1488" s="5"/>
      <c r="DZ1488" s="5"/>
      <c r="EA1488" s="5"/>
      <c r="EB1488" s="5"/>
    </row>
    <row r="1489" spans="126:132">
      <c r="DV1489" s="5"/>
      <c r="DW1489" s="5"/>
      <c r="DX1489" s="5"/>
      <c r="DY1489" s="5"/>
      <c r="DZ1489" s="5"/>
      <c r="EA1489" s="5"/>
      <c r="EB1489" s="5"/>
    </row>
    <row r="1490" spans="126:132">
      <c r="DV1490" s="5"/>
      <c r="DW1490" s="5"/>
      <c r="DX1490" s="5"/>
      <c r="DY1490" s="5"/>
      <c r="DZ1490" s="5"/>
      <c r="EA1490" s="5"/>
      <c r="EB1490" s="5"/>
    </row>
    <row r="1491" spans="126:132">
      <c r="DV1491" s="5"/>
      <c r="DW1491" s="5"/>
      <c r="DX1491" s="5"/>
      <c r="DY1491" s="5"/>
      <c r="DZ1491" s="5"/>
      <c r="EA1491" s="5"/>
      <c r="EB1491" s="5"/>
    </row>
    <row r="1492" spans="126:132">
      <c r="DV1492" s="5"/>
      <c r="DW1492" s="5"/>
      <c r="DX1492" s="5"/>
      <c r="DY1492" s="5"/>
      <c r="DZ1492" s="5"/>
      <c r="EA1492" s="5"/>
      <c r="EB1492" s="5"/>
    </row>
    <row r="1493" spans="126:132">
      <c r="DV1493" s="5"/>
      <c r="DW1493" s="5"/>
      <c r="DX1493" s="5"/>
      <c r="DY1493" s="5"/>
      <c r="DZ1493" s="5"/>
      <c r="EA1493" s="5"/>
      <c r="EB1493" s="5"/>
    </row>
    <row r="1494" spans="126:132">
      <c r="DV1494" s="5"/>
      <c r="DW1494" s="5"/>
      <c r="DX1494" s="5"/>
      <c r="DY1494" s="5"/>
      <c r="DZ1494" s="5"/>
      <c r="EA1494" s="5"/>
      <c r="EB1494" s="5"/>
    </row>
    <row r="1495" spans="126:132">
      <c r="DV1495" s="5"/>
      <c r="DW1495" s="5"/>
      <c r="DX1495" s="5"/>
      <c r="DY1495" s="5"/>
      <c r="DZ1495" s="5"/>
      <c r="EA1495" s="5"/>
      <c r="EB1495" s="5"/>
    </row>
    <row r="1496" spans="126:132">
      <c r="DV1496" s="5"/>
      <c r="DW1496" s="5"/>
      <c r="DX1496" s="5"/>
      <c r="DY1496" s="5"/>
      <c r="DZ1496" s="5"/>
      <c r="EA1496" s="5"/>
      <c r="EB1496" s="5"/>
    </row>
    <row r="1497" spans="126:132">
      <c r="DV1497" s="5"/>
      <c r="DW1497" s="5"/>
      <c r="DX1497" s="5"/>
      <c r="DY1497" s="5"/>
      <c r="DZ1497" s="5"/>
      <c r="EA1497" s="5"/>
      <c r="EB1497" s="5"/>
    </row>
    <row r="1498" spans="126:132">
      <c r="DV1498" s="5"/>
      <c r="DW1498" s="5"/>
      <c r="DX1498" s="5"/>
      <c r="DY1498" s="5"/>
      <c r="DZ1498" s="5"/>
      <c r="EA1498" s="5"/>
      <c r="EB1498" s="5"/>
    </row>
    <row r="1499" spans="126:132">
      <c r="DV1499" s="5"/>
      <c r="DW1499" s="5"/>
      <c r="DX1499" s="5"/>
      <c r="DY1499" s="5"/>
      <c r="DZ1499" s="5"/>
      <c r="EA1499" s="5"/>
      <c r="EB1499" s="5"/>
    </row>
    <row r="1500" spans="126:132">
      <c r="DV1500" s="5"/>
      <c r="DW1500" s="5"/>
      <c r="DX1500" s="5"/>
      <c r="DY1500" s="5"/>
      <c r="DZ1500" s="5"/>
      <c r="EA1500" s="5"/>
      <c r="EB1500" s="5"/>
    </row>
    <row r="1501" spans="126:132">
      <c r="DV1501" s="5"/>
      <c r="DW1501" s="5"/>
      <c r="DX1501" s="5"/>
      <c r="DY1501" s="5"/>
      <c r="DZ1501" s="5"/>
      <c r="EA1501" s="5"/>
      <c r="EB1501" s="5"/>
    </row>
    <row r="1502" spans="126:132">
      <c r="DV1502" s="5"/>
      <c r="DW1502" s="5"/>
      <c r="DX1502" s="5"/>
      <c r="DY1502" s="5"/>
      <c r="DZ1502" s="5"/>
      <c r="EA1502" s="5"/>
      <c r="EB1502" s="5"/>
    </row>
    <row r="1503" spans="126:132">
      <c r="DV1503" s="5"/>
      <c r="DW1503" s="5"/>
      <c r="DX1503" s="5"/>
      <c r="DY1503" s="5"/>
      <c r="DZ1503" s="5"/>
      <c r="EA1503" s="5"/>
      <c r="EB1503" s="5"/>
    </row>
    <row r="1504" spans="126:132">
      <c r="DV1504" s="5"/>
      <c r="DW1504" s="5"/>
      <c r="DX1504" s="5"/>
      <c r="DY1504" s="5"/>
      <c r="DZ1504" s="5"/>
      <c r="EA1504" s="5"/>
      <c r="EB1504" s="5"/>
    </row>
    <row r="1505" spans="126:132">
      <c r="DV1505" s="5"/>
      <c r="DW1505" s="5"/>
      <c r="DX1505" s="5"/>
      <c r="DY1505" s="5"/>
      <c r="DZ1505" s="5"/>
      <c r="EA1505" s="5"/>
      <c r="EB1505" s="5"/>
    </row>
    <row r="1506" spans="126:132">
      <c r="DV1506" s="5"/>
      <c r="DW1506" s="5"/>
      <c r="DX1506" s="5"/>
      <c r="DY1506" s="5"/>
      <c r="DZ1506" s="5"/>
      <c r="EA1506" s="5"/>
      <c r="EB1506" s="5"/>
    </row>
    <row r="1507" spans="126:132">
      <c r="DV1507" s="5"/>
      <c r="DW1507" s="5"/>
      <c r="DX1507" s="5"/>
      <c r="DY1507" s="5"/>
      <c r="DZ1507" s="5"/>
      <c r="EA1507" s="5"/>
      <c r="EB1507" s="5"/>
    </row>
    <row r="1508" spans="126:132">
      <c r="DV1508" s="5"/>
      <c r="DW1508" s="5"/>
      <c r="DX1508" s="5"/>
      <c r="DY1508" s="5"/>
      <c r="DZ1508" s="5"/>
      <c r="EA1508" s="5"/>
      <c r="EB1508" s="5"/>
    </row>
    <row r="1509" spans="126:132">
      <c r="DV1509" s="5"/>
      <c r="DW1509" s="5"/>
      <c r="DX1509" s="5"/>
      <c r="DY1509" s="5"/>
      <c r="DZ1509" s="5"/>
      <c r="EA1509" s="5"/>
      <c r="EB1509" s="5"/>
    </row>
    <row r="1510" spans="126:132">
      <c r="DV1510" s="5"/>
      <c r="DW1510" s="5"/>
      <c r="DX1510" s="5"/>
      <c r="DY1510" s="5"/>
      <c r="DZ1510" s="5"/>
      <c r="EA1510" s="5"/>
      <c r="EB1510" s="5"/>
    </row>
    <row r="1511" spans="126:132">
      <c r="DV1511" s="5"/>
      <c r="DW1511" s="5"/>
      <c r="DX1511" s="5"/>
      <c r="DY1511" s="5"/>
      <c r="DZ1511" s="5"/>
      <c r="EA1511" s="5"/>
      <c r="EB1511" s="5"/>
    </row>
    <row r="1512" spans="126:132">
      <c r="DV1512" s="5"/>
      <c r="DW1512" s="5"/>
      <c r="DX1512" s="5"/>
      <c r="DY1512" s="5"/>
      <c r="DZ1512" s="5"/>
      <c r="EA1512" s="5"/>
      <c r="EB1512" s="5"/>
    </row>
    <row r="1513" spans="126:132">
      <c r="DV1513" s="5"/>
      <c r="DW1513" s="5"/>
      <c r="DX1513" s="5"/>
      <c r="DY1513" s="5"/>
      <c r="DZ1513" s="5"/>
      <c r="EA1513" s="5"/>
      <c r="EB1513" s="5"/>
    </row>
    <row r="1514" spans="126:132">
      <c r="DV1514" s="5"/>
      <c r="DW1514" s="5"/>
      <c r="DX1514" s="5"/>
      <c r="DY1514" s="5"/>
      <c r="DZ1514" s="5"/>
      <c r="EA1514" s="5"/>
      <c r="EB1514" s="5"/>
    </row>
    <row r="1515" spans="126:132">
      <c r="DV1515" s="5"/>
      <c r="DW1515" s="5"/>
      <c r="DX1515" s="5"/>
      <c r="DY1515" s="5"/>
      <c r="DZ1515" s="5"/>
      <c r="EA1515" s="5"/>
      <c r="EB1515" s="5"/>
    </row>
    <row r="1516" spans="126:132">
      <c r="DV1516" s="5"/>
      <c r="DW1516" s="5"/>
      <c r="DX1516" s="5"/>
      <c r="DY1516" s="5"/>
      <c r="DZ1516" s="5"/>
      <c r="EA1516" s="5"/>
      <c r="EB1516" s="5"/>
    </row>
    <row r="1517" spans="126:132">
      <c r="DV1517" s="5"/>
      <c r="DW1517" s="5"/>
      <c r="DX1517" s="5"/>
      <c r="DY1517" s="5"/>
      <c r="DZ1517" s="5"/>
      <c r="EA1517" s="5"/>
      <c r="EB1517" s="5"/>
    </row>
    <row r="1518" spans="126:132">
      <c r="DV1518" s="5"/>
      <c r="DW1518" s="5"/>
      <c r="DX1518" s="5"/>
      <c r="DY1518" s="5"/>
      <c r="DZ1518" s="5"/>
      <c r="EA1518" s="5"/>
      <c r="EB1518" s="5"/>
    </row>
    <row r="1519" spans="126:132">
      <c r="DV1519" s="5"/>
      <c r="DW1519" s="5"/>
      <c r="DX1519" s="5"/>
      <c r="DY1519" s="5"/>
      <c r="DZ1519" s="5"/>
      <c r="EA1519" s="5"/>
      <c r="EB1519" s="5"/>
    </row>
    <row r="1520" spans="126:132">
      <c r="DV1520" s="5"/>
      <c r="DW1520" s="5"/>
      <c r="DX1520" s="5"/>
      <c r="DY1520" s="5"/>
      <c r="DZ1520" s="5"/>
      <c r="EA1520" s="5"/>
      <c r="EB1520" s="5"/>
    </row>
    <row r="1521" spans="126:132">
      <c r="DV1521" s="5"/>
      <c r="DW1521" s="5"/>
      <c r="DX1521" s="5"/>
      <c r="DY1521" s="5"/>
      <c r="DZ1521" s="5"/>
      <c r="EA1521" s="5"/>
      <c r="EB1521" s="5"/>
    </row>
    <row r="1522" spans="126:132">
      <c r="DV1522" s="5"/>
      <c r="DW1522" s="5"/>
      <c r="DX1522" s="5"/>
      <c r="DY1522" s="5"/>
      <c r="DZ1522" s="5"/>
      <c r="EA1522" s="5"/>
      <c r="EB1522" s="5"/>
    </row>
    <row r="1523" spans="126:132">
      <c r="DV1523" s="5"/>
      <c r="DW1523" s="5"/>
      <c r="DX1523" s="5"/>
      <c r="DY1523" s="5"/>
      <c r="DZ1523" s="5"/>
      <c r="EA1523" s="5"/>
      <c r="EB1523" s="5"/>
    </row>
    <row r="1524" spans="126:132">
      <c r="DV1524" s="5"/>
      <c r="DW1524" s="5"/>
      <c r="DX1524" s="5"/>
      <c r="DY1524" s="5"/>
      <c r="DZ1524" s="5"/>
      <c r="EA1524" s="5"/>
      <c r="EB1524" s="5"/>
    </row>
    <row r="1525" spans="126:132">
      <c r="DV1525" s="5"/>
      <c r="DW1525" s="5"/>
      <c r="DX1525" s="5"/>
      <c r="DY1525" s="5"/>
      <c r="DZ1525" s="5"/>
      <c r="EA1525" s="5"/>
      <c r="EB1525" s="5"/>
    </row>
    <row r="1526" spans="126:132">
      <c r="DV1526" s="5"/>
      <c r="DW1526" s="5"/>
      <c r="DX1526" s="5"/>
      <c r="DY1526" s="5"/>
      <c r="DZ1526" s="5"/>
      <c r="EA1526" s="5"/>
      <c r="EB1526" s="5"/>
    </row>
    <row r="1527" spans="126:132">
      <c r="DV1527" s="5"/>
      <c r="DW1527" s="5"/>
      <c r="DX1527" s="5"/>
      <c r="DY1527" s="5"/>
      <c r="DZ1527" s="5"/>
      <c r="EA1527" s="5"/>
      <c r="EB1527" s="5"/>
    </row>
    <row r="1528" spans="126:132">
      <c r="DV1528" s="5"/>
      <c r="DW1528" s="5"/>
      <c r="DX1528" s="5"/>
      <c r="DY1528" s="5"/>
      <c r="DZ1528" s="5"/>
      <c r="EA1528" s="5"/>
      <c r="EB1528" s="5"/>
    </row>
    <row r="1529" spans="126:132">
      <c r="DV1529" s="5"/>
      <c r="DW1529" s="5"/>
      <c r="DX1529" s="5"/>
      <c r="DY1529" s="5"/>
      <c r="DZ1529" s="5"/>
      <c r="EA1529" s="5"/>
      <c r="EB1529" s="5"/>
    </row>
    <row r="1530" spans="126:132">
      <c r="DV1530" s="5"/>
      <c r="DW1530" s="5"/>
      <c r="DX1530" s="5"/>
      <c r="DY1530" s="5"/>
      <c r="DZ1530" s="5"/>
      <c r="EA1530" s="5"/>
      <c r="EB1530" s="5"/>
    </row>
    <row r="1531" spans="126:132">
      <c r="DV1531" s="5"/>
      <c r="DW1531" s="5"/>
      <c r="DX1531" s="5"/>
      <c r="DY1531" s="5"/>
      <c r="DZ1531" s="5"/>
      <c r="EA1531" s="5"/>
      <c r="EB1531" s="5"/>
    </row>
    <row r="1532" spans="126:132">
      <c r="DV1532" s="5"/>
      <c r="DW1532" s="5"/>
      <c r="DX1532" s="5"/>
      <c r="DY1532" s="5"/>
      <c r="DZ1532" s="5"/>
      <c r="EA1532" s="5"/>
      <c r="EB1532" s="5"/>
    </row>
    <row r="1533" spans="126:132">
      <c r="DV1533" s="5"/>
      <c r="DW1533" s="5"/>
      <c r="DX1533" s="5"/>
      <c r="DY1533" s="5"/>
      <c r="DZ1533" s="5"/>
      <c r="EA1533" s="5"/>
      <c r="EB1533" s="5"/>
    </row>
    <row r="1534" spans="126:132">
      <c r="DV1534" s="5"/>
      <c r="DW1534" s="5"/>
      <c r="DX1534" s="5"/>
      <c r="DY1534" s="5"/>
      <c r="DZ1534" s="5"/>
      <c r="EA1534" s="5"/>
      <c r="EB1534" s="5"/>
    </row>
    <row r="1535" spans="126:132">
      <c r="DV1535" s="5"/>
      <c r="DW1535" s="5"/>
      <c r="DX1535" s="5"/>
      <c r="DY1535" s="5"/>
      <c r="DZ1535" s="5"/>
      <c r="EA1535" s="5"/>
      <c r="EB1535" s="5"/>
    </row>
    <row r="1536" spans="126:132">
      <c r="DV1536" s="5"/>
      <c r="DW1536" s="5"/>
      <c r="DX1536" s="5"/>
      <c r="DY1536" s="5"/>
      <c r="DZ1536" s="5"/>
      <c r="EA1536" s="5"/>
      <c r="EB1536" s="5"/>
    </row>
    <row r="1537" spans="126:132">
      <c r="DV1537" s="5"/>
      <c r="DW1537" s="5"/>
      <c r="DX1537" s="5"/>
      <c r="DY1537" s="5"/>
      <c r="DZ1537" s="5"/>
      <c r="EA1537" s="5"/>
      <c r="EB1537" s="5"/>
    </row>
    <row r="1538" spans="126:132">
      <c r="DV1538" s="5"/>
      <c r="DW1538" s="5"/>
      <c r="DX1538" s="5"/>
      <c r="DY1538" s="5"/>
      <c r="DZ1538" s="5"/>
      <c r="EA1538" s="5"/>
      <c r="EB1538" s="5"/>
    </row>
    <row r="1539" spans="126:132">
      <c r="DV1539" s="5"/>
      <c r="DW1539" s="5"/>
      <c r="DX1539" s="5"/>
      <c r="DY1539" s="5"/>
      <c r="DZ1539" s="5"/>
      <c r="EA1539" s="5"/>
      <c r="EB1539" s="5"/>
    </row>
    <row r="1540" spans="126:132">
      <c r="DV1540" s="5"/>
      <c r="DW1540" s="5"/>
      <c r="DX1540" s="5"/>
      <c r="DY1540" s="5"/>
      <c r="DZ1540" s="5"/>
      <c r="EA1540" s="5"/>
      <c r="EB1540" s="5"/>
    </row>
    <row r="1541" spans="126:132">
      <c r="DV1541" s="5"/>
      <c r="DW1541" s="5"/>
      <c r="DX1541" s="5"/>
      <c r="DY1541" s="5"/>
      <c r="DZ1541" s="5"/>
      <c r="EA1541" s="5"/>
      <c r="EB1541" s="5"/>
    </row>
    <row r="1542" spans="126:132">
      <c r="DV1542" s="5"/>
      <c r="DW1542" s="5"/>
      <c r="DX1542" s="5"/>
      <c r="DY1542" s="5"/>
      <c r="DZ1542" s="5"/>
      <c r="EA1542" s="5"/>
      <c r="EB1542" s="5"/>
    </row>
    <row r="1543" spans="126:132">
      <c r="DV1543" s="5"/>
      <c r="DW1543" s="5"/>
      <c r="DX1543" s="5"/>
      <c r="DY1543" s="5"/>
      <c r="DZ1543" s="5"/>
      <c r="EA1543" s="5"/>
      <c r="EB1543" s="5"/>
    </row>
    <row r="1544" spans="126:132">
      <c r="DV1544" s="5"/>
      <c r="DW1544" s="5"/>
      <c r="DX1544" s="5"/>
      <c r="DY1544" s="5"/>
      <c r="DZ1544" s="5"/>
      <c r="EA1544" s="5"/>
      <c r="EB1544" s="5"/>
    </row>
    <row r="1545" spans="126:132">
      <c r="DV1545" s="5"/>
      <c r="DW1545" s="5"/>
      <c r="DX1545" s="5"/>
      <c r="DY1545" s="5"/>
      <c r="DZ1545" s="5"/>
      <c r="EA1545" s="5"/>
      <c r="EB1545" s="5"/>
    </row>
    <row r="1546" spans="126:132">
      <c r="DV1546" s="5"/>
      <c r="DW1546" s="5"/>
      <c r="DX1546" s="5"/>
      <c r="DY1546" s="5"/>
      <c r="DZ1546" s="5"/>
      <c r="EA1546" s="5"/>
      <c r="EB1546" s="5"/>
    </row>
    <row r="1547" spans="126:132">
      <c r="DV1547" s="5"/>
      <c r="DW1547" s="5"/>
      <c r="DX1547" s="5"/>
      <c r="DY1547" s="5"/>
      <c r="DZ1547" s="5"/>
      <c r="EA1547" s="5"/>
      <c r="EB1547" s="5"/>
    </row>
    <row r="1548" spans="126:132">
      <c r="DV1548" s="5"/>
      <c r="DW1548" s="5"/>
      <c r="DX1548" s="5"/>
      <c r="DY1548" s="5"/>
      <c r="DZ1548" s="5"/>
      <c r="EA1548" s="5"/>
      <c r="EB1548" s="5"/>
    </row>
    <row r="1549" spans="126:132">
      <c r="DV1549" s="5"/>
      <c r="DW1549" s="5"/>
      <c r="DX1549" s="5"/>
      <c r="DY1549" s="5"/>
      <c r="DZ1549" s="5"/>
      <c r="EA1549" s="5"/>
      <c r="EB1549" s="5"/>
    </row>
    <row r="1550" spans="126:132">
      <c r="DV1550" s="5"/>
      <c r="DW1550" s="5"/>
      <c r="DX1550" s="5"/>
      <c r="DY1550" s="5"/>
      <c r="DZ1550" s="5"/>
      <c r="EA1550" s="5"/>
      <c r="EB1550" s="5"/>
    </row>
    <row r="1551" spans="126:132">
      <c r="DV1551" s="5"/>
      <c r="DW1551" s="5"/>
      <c r="DX1551" s="5"/>
      <c r="DY1551" s="5"/>
      <c r="DZ1551" s="5"/>
      <c r="EA1551" s="5"/>
      <c r="EB1551" s="5"/>
    </row>
    <row r="1552" spans="126:132">
      <c r="DV1552" s="5"/>
      <c r="DW1552" s="5"/>
      <c r="DX1552" s="5"/>
      <c r="DY1552" s="5"/>
      <c r="DZ1552" s="5"/>
      <c r="EA1552" s="5"/>
      <c r="EB1552" s="5"/>
    </row>
    <row r="1553" spans="126:132">
      <c r="DV1553" s="5"/>
      <c r="DW1553" s="5"/>
      <c r="DX1553" s="5"/>
      <c r="DY1553" s="5"/>
      <c r="DZ1553" s="5"/>
      <c r="EA1553" s="5"/>
      <c r="EB1553" s="5"/>
    </row>
    <row r="1554" spans="126:132">
      <c r="DV1554" s="5"/>
      <c r="DW1554" s="5"/>
      <c r="DX1554" s="5"/>
      <c r="DY1554" s="5"/>
      <c r="DZ1554" s="5"/>
      <c r="EA1554" s="5"/>
      <c r="EB1554" s="5"/>
    </row>
    <row r="1555" spans="126:132">
      <c r="DV1555" s="5"/>
      <c r="DW1555" s="5"/>
      <c r="DX1555" s="5"/>
      <c r="DY1555" s="5"/>
      <c r="DZ1555" s="5"/>
      <c r="EA1555" s="5"/>
      <c r="EB1555" s="5"/>
    </row>
    <row r="1556" spans="126:132">
      <c r="DV1556" s="5"/>
      <c r="DW1556" s="5"/>
      <c r="DX1556" s="5"/>
      <c r="DY1556" s="5"/>
      <c r="DZ1556" s="5"/>
      <c r="EA1556" s="5"/>
      <c r="EB1556" s="5"/>
    </row>
    <row r="1557" spans="126:132">
      <c r="DV1557" s="5"/>
      <c r="DW1557" s="5"/>
      <c r="DX1557" s="5"/>
      <c r="DY1557" s="5"/>
      <c r="DZ1557" s="5"/>
      <c r="EA1557" s="5"/>
      <c r="EB1557" s="5"/>
    </row>
    <row r="1558" spans="126:132">
      <c r="DV1558" s="5"/>
      <c r="DW1558" s="5"/>
      <c r="DX1558" s="5"/>
      <c r="DY1558" s="5"/>
      <c r="DZ1558" s="5"/>
      <c r="EA1558" s="5"/>
      <c r="EB1558" s="5"/>
    </row>
    <row r="1559" spans="126:132">
      <c r="DV1559" s="5"/>
      <c r="DW1559" s="5"/>
      <c r="DX1559" s="5"/>
      <c r="DY1559" s="5"/>
      <c r="DZ1559" s="5"/>
      <c r="EA1559" s="5"/>
      <c r="EB1559" s="5"/>
    </row>
    <row r="1560" spans="126:132">
      <c r="DV1560" s="5"/>
      <c r="DW1560" s="5"/>
      <c r="DX1560" s="5"/>
      <c r="DY1560" s="5"/>
      <c r="DZ1560" s="5"/>
      <c r="EA1560" s="5"/>
      <c r="EB1560" s="5"/>
    </row>
    <row r="1561" spans="126:132">
      <c r="DV1561" s="5"/>
      <c r="DW1561" s="5"/>
      <c r="DX1561" s="5"/>
      <c r="DY1561" s="5"/>
      <c r="DZ1561" s="5"/>
      <c r="EA1561" s="5"/>
      <c r="EB1561" s="5"/>
    </row>
    <row r="1562" spans="126:132">
      <c r="DV1562" s="5"/>
      <c r="DW1562" s="5"/>
      <c r="DX1562" s="5"/>
      <c r="DY1562" s="5"/>
      <c r="DZ1562" s="5"/>
      <c r="EA1562" s="5"/>
      <c r="EB1562" s="5"/>
    </row>
    <row r="1563" spans="126:132">
      <c r="DV1563" s="5"/>
      <c r="DW1563" s="5"/>
      <c r="DX1563" s="5"/>
      <c r="DY1563" s="5"/>
      <c r="DZ1563" s="5"/>
      <c r="EA1563" s="5"/>
      <c r="EB1563" s="5"/>
    </row>
    <row r="1564" spans="126:132">
      <c r="DV1564" s="5"/>
      <c r="DW1564" s="5"/>
      <c r="DX1564" s="5"/>
      <c r="DY1564" s="5"/>
      <c r="DZ1564" s="5"/>
      <c r="EA1564" s="5"/>
      <c r="EB1564" s="5"/>
    </row>
    <row r="1565" spans="126:132">
      <c r="DV1565" s="5"/>
      <c r="DW1565" s="5"/>
      <c r="DX1565" s="5"/>
      <c r="DY1565" s="5"/>
      <c r="DZ1565" s="5"/>
      <c r="EA1565" s="5"/>
      <c r="EB1565" s="5"/>
    </row>
    <row r="1566" spans="126:132">
      <c r="DV1566" s="5"/>
      <c r="DW1566" s="5"/>
      <c r="DX1566" s="5"/>
      <c r="DY1566" s="5"/>
      <c r="DZ1566" s="5"/>
      <c r="EA1566" s="5"/>
      <c r="EB1566" s="5"/>
    </row>
    <row r="1567" spans="126:132">
      <c r="DV1567" s="5"/>
      <c r="DW1567" s="5"/>
      <c r="DX1567" s="5"/>
      <c r="DY1567" s="5"/>
      <c r="DZ1567" s="5"/>
      <c r="EA1567" s="5"/>
      <c r="EB1567" s="5"/>
    </row>
    <row r="1568" spans="126:132">
      <c r="DV1568" s="5"/>
      <c r="DW1568" s="5"/>
      <c r="DX1568" s="5"/>
      <c r="DY1568" s="5"/>
      <c r="DZ1568" s="5"/>
      <c r="EA1568" s="5"/>
      <c r="EB1568" s="5"/>
    </row>
    <row r="1569" spans="126:132">
      <c r="DV1569" s="5"/>
      <c r="DW1569" s="5"/>
      <c r="DX1569" s="5"/>
      <c r="DY1569" s="5"/>
      <c r="DZ1569" s="5"/>
      <c r="EA1569" s="5"/>
      <c r="EB1569" s="5"/>
    </row>
    <row r="1570" spans="126:132">
      <c r="DV1570" s="5"/>
      <c r="DW1570" s="5"/>
      <c r="DX1570" s="5"/>
      <c r="DY1570" s="5"/>
      <c r="DZ1570" s="5"/>
      <c r="EA1570" s="5"/>
      <c r="EB1570" s="5"/>
    </row>
    <row r="1571" spans="126:132">
      <c r="DV1571" s="5"/>
      <c r="DW1571" s="5"/>
      <c r="DX1571" s="5"/>
      <c r="DY1571" s="5"/>
      <c r="DZ1571" s="5"/>
      <c r="EA1571" s="5"/>
      <c r="EB1571" s="5"/>
    </row>
    <row r="1572" spans="126:132">
      <c r="DV1572" s="5"/>
      <c r="DW1572" s="5"/>
      <c r="DX1572" s="5"/>
      <c r="DY1572" s="5"/>
      <c r="DZ1572" s="5"/>
      <c r="EA1572" s="5"/>
      <c r="EB1572" s="5"/>
    </row>
    <row r="1573" spans="126:132">
      <c r="DV1573" s="5"/>
      <c r="DW1573" s="5"/>
      <c r="DX1573" s="5"/>
      <c r="DY1573" s="5"/>
      <c r="DZ1573" s="5"/>
      <c r="EA1573" s="5"/>
      <c r="EB1573" s="5"/>
    </row>
    <row r="1574" spans="126:132">
      <c r="DV1574" s="5"/>
      <c r="DW1574" s="5"/>
      <c r="DX1574" s="5"/>
      <c r="DY1574" s="5"/>
      <c r="DZ1574" s="5"/>
      <c r="EA1574" s="5"/>
      <c r="EB1574" s="5"/>
    </row>
    <row r="1575" spans="126:132">
      <c r="DV1575" s="5"/>
      <c r="DW1575" s="5"/>
      <c r="DX1575" s="5"/>
      <c r="DY1575" s="5"/>
      <c r="DZ1575" s="5"/>
      <c r="EA1575" s="5"/>
      <c r="EB1575" s="5"/>
    </row>
    <row r="1576" spans="126:132">
      <c r="DV1576" s="5"/>
      <c r="DW1576" s="5"/>
      <c r="DX1576" s="5"/>
      <c r="DY1576" s="5"/>
      <c r="DZ1576" s="5"/>
      <c r="EA1576" s="5"/>
      <c r="EB1576" s="5"/>
    </row>
    <row r="1577" spans="126:132">
      <c r="DV1577" s="5"/>
      <c r="DW1577" s="5"/>
      <c r="DX1577" s="5"/>
      <c r="DY1577" s="5"/>
      <c r="DZ1577" s="5"/>
      <c r="EA1577" s="5"/>
      <c r="EB1577" s="5"/>
    </row>
    <row r="1578" spans="126:132">
      <c r="DV1578" s="5"/>
      <c r="DW1578" s="5"/>
      <c r="DX1578" s="5"/>
      <c r="DY1578" s="5"/>
      <c r="DZ1578" s="5"/>
      <c r="EA1578" s="5"/>
      <c r="EB1578" s="5"/>
    </row>
    <row r="1579" spans="126:132">
      <c r="DV1579" s="5"/>
      <c r="DW1579" s="5"/>
      <c r="DX1579" s="5"/>
      <c r="DY1579" s="5"/>
      <c r="DZ1579" s="5"/>
      <c r="EA1579" s="5"/>
      <c r="EB1579" s="5"/>
    </row>
    <row r="1580" spans="126:132">
      <c r="DV1580" s="5"/>
      <c r="DW1580" s="5"/>
      <c r="DX1580" s="5"/>
      <c r="DY1580" s="5"/>
      <c r="DZ1580" s="5"/>
      <c r="EA1580" s="5"/>
      <c r="EB1580" s="5"/>
    </row>
    <row r="1581" spans="126:132">
      <c r="DV1581" s="5"/>
      <c r="DW1581" s="5"/>
      <c r="DX1581" s="5"/>
      <c r="DY1581" s="5"/>
      <c r="DZ1581" s="5"/>
      <c r="EA1581" s="5"/>
      <c r="EB1581" s="5"/>
    </row>
    <row r="1582" spans="126:132">
      <c r="DV1582" s="5"/>
      <c r="DW1582" s="5"/>
      <c r="DX1582" s="5"/>
      <c r="DY1582" s="5"/>
      <c r="DZ1582" s="5"/>
      <c r="EA1582" s="5"/>
      <c r="EB1582" s="5"/>
    </row>
    <row r="1583" spans="126:132">
      <c r="DV1583" s="5"/>
      <c r="DW1583" s="5"/>
      <c r="DX1583" s="5"/>
      <c r="DY1583" s="5"/>
      <c r="DZ1583" s="5"/>
      <c r="EA1583" s="5"/>
      <c r="EB1583" s="5"/>
    </row>
    <row r="1584" spans="126:132">
      <c r="DV1584" s="5"/>
      <c r="DW1584" s="5"/>
      <c r="DX1584" s="5"/>
      <c r="DY1584" s="5"/>
      <c r="DZ1584" s="5"/>
      <c r="EA1584" s="5"/>
      <c r="EB1584" s="5"/>
    </row>
    <row r="1585" spans="126:132">
      <c r="DV1585" s="5"/>
      <c r="DW1585" s="5"/>
      <c r="DX1585" s="5"/>
      <c r="DY1585" s="5"/>
      <c r="DZ1585" s="5"/>
      <c r="EA1585" s="5"/>
      <c r="EB1585" s="5"/>
    </row>
    <row r="1586" spans="126:132">
      <c r="DV1586" s="5"/>
      <c r="DW1586" s="5"/>
      <c r="DX1586" s="5"/>
      <c r="DY1586" s="5"/>
      <c r="DZ1586" s="5"/>
      <c r="EA1586" s="5"/>
      <c r="EB1586" s="5"/>
    </row>
    <row r="1587" spans="126:132">
      <c r="DV1587" s="5"/>
      <c r="DW1587" s="5"/>
      <c r="DX1587" s="5"/>
      <c r="DY1587" s="5"/>
      <c r="DZ1587" s="5"/>
      <c r="EA1587" s="5"/>
      <c r="EB1587" s="5"/>
    </row>
    <row r="1588" spans="126:132">
      <c r="DV1588" s="5"/>
      <c r="DW1588" s="5"/>
      <c r="DX1588" s="5"/>
      <c r="DY1588" s="5"/>
      <c r="DZ1588" s="5"/>
      <c r="EA1588" s="5"/>
      <c r="EB1588" s="5"/>
    </row>
    <row r="1589" spans="126:132">
      <c r="DV1589" s="5"/>
      <c r="DW1589" s="5"/>
      <c r="DX1589" s="5"/>
      <c r="DY1589" s="5"/>
      <c r="DZ1589" s="5"/>
      <c r="EA1589" s="5"/>
      <c r="EB1589" s="5"/>
    </row>
    <row r="1590" spans="126:132">
      <c r="DV1590" s="5"/>
      <c r="DW1590" s="5"/>
      <c r="DX1590" s="5"/>
      <c r="DY1590" s="5"/>
      <c r="DZ1590" s="5"/>
      <c r="EA1590" s="5"/>
      <c r="EB1590" s="5"/>
    </row>
    <row r="1591" spans="126:132">
      <c r="DV1591" s="5"/>
      <c r="DW1591" s="5"/>
      <c r="DX1591" s="5"/>
      <c r="DY1591" s="5"/>
      <c r="DZ1591" s="5"/>
      <c r="EA1591" s="5"/>
      <c r="EB1591" s="5"/>
    </row>
    <row r="1592" spans="126:132">
      <c r="DV1592" s="5"/>
      <c r="DW1592" s="5"/>
      <c r="DX1592" s="5"/>
      <c r="DY1592" s="5"/>
      <c r="DZ1592" s="5"/>
      <c r="EA1592" s="5"/>
      <c r="EB1592" s="5"/>
    </row>
    <row r="1593" spans="126:132">
      <c r="DV1593" s="5"/>
      <c r="DW1593" s="5"/>
      <c r="DX1593" s="5"/>
      <c r="DY1593" s="5"/>
      <c r="DZ1593" s="5"/>
      <c r="EA1593" s="5"/>
      <c r="EB1593" s="5"/>
    </row>
    <row r="1594" spans="126:132">
      <c r="DV1594" s="5"/>
      <c r="DW1594" s="5"/>
      <c r="DX1594" s="5"/>
      <c r="DY1594" s="5"/>
      <c r="DZ1594" s="5"/>
      <c r="EA1594" s="5"/>
      <c r="EB1594" s="5"/>
    </row>
    <row r="1595" spans="126:132">
      <c r="DV1595" s="5"/>
      <c r="DW1595" s="5"/>
      <c r="DX1595" s="5"/>
      <c r="DY1595" s="5"/>
      <c r="DZ1595" s="5"/>
      <c r="EA1595" s="5"/>
      <c r="EB1595" s="5"/>
    </row>
    <row r="1596" spans="126:132">
      <c r="DV1596" s="5"/>
      <c r="DW1596" s="5"/>
      <c r="DX1596" s="5"/>
      <c r="DY1596" s="5"/>
      <c r="DZ1596" s="5"/>
      <c r="EA1596" s="5"/>
      <c r="EB1596" s="5"/>
    </row>
    <row r="1597" spans="126:132">
      <c r="DV1597" s="5"/>
      <c r="DW1597" s="5"/>
      <c r="DX1597" s="5"/>
      <c r="DY1597" s="5"/>
      <c r="DZ1597" s="5"/>
      <c r="EA1597" s="5"/>
      <c r="EB1597" s="5"/>
    </row>
    <row r="1598" spans="126:132">
      <c r="DV1598" s="5"/>
      <c r="DW1598" s="5"/>
      <c r="DX1598" s="5"/>
      <c r="DY1598" s="5"/>
      <c r="DZ1598" s="5"/>
      <c r="EA1598" s="5"/>
      <c r="EB1598" s="5"/>
    </row>
    <row r="1599" spans="126:132">
      <c r="DV1599" s="5"/>
      <c r="DW1599" s="5"/>
      <c r="DX1599" s="5"/>
      <c r="DY1599" s="5"/>
      <c r="DZ1599" s="5"/>
      <c r="EA1599" s="5"/>
      <c r="EB1599" s="5"/>
    </row>
    <row r="1600" spans="126:132">
      <c r="DV1600" s="5"/>
      <c r="DW1600" s="5"/>
      <c r="DX1600" s="5"/>
      <c r="DY1600" s="5"/>
      <c r="DZ1600" s="5"/>
      <c r="EA1600" s="5"/>
      <c r="EB1600" s="5"/>
    </row>
    <row r="1601" spans="126:132">
      <c r="DV1601" s="5"/>
      <c r="DW1601" s="5"/>
      <c r="DX1601" s="5"/>
      <c r="DY1601" s="5"/>
      <c r="DZ1601" s="5"/>
      <c r="EA1601" s="5"/>
      <c r="EB1601" s="5"/>
    </row>
    <row r="1602" spans="126:132">
      <c r="DV1602" s="5"/>
      <c r="DW1602" s="5"/>
      <c r="DX1602" s="5"/>
      <c r="DY1602" s="5"/>
      <c r="DZ1602" s="5"/>
      <c r="EA1602" s="5"/>
      <c r="EB1602" s="5"/>
    </row>
    <row r="1603" spans="126:132">
      <c r="DV1603" s="5"/>
      <c r="DW1603" s="5"/>
      <c r="DX1603" s="5"/>
      <c r="DY1603" s="5"/>
      <c r="DZ1603" s="5"/>
      <c r="EA1603" s="5"/>
      <c r="EB1603" s="5"/>
    </row>
    <row r="1604" spans="126:132">
      <c r="DV1604" s="5"/>
      <c r="DW1604" s="5"/>
      <c r="DX1604" s="5"/>
      <c r="DY1604" s="5"/>
      <c r="DZ1604" s="5"/>
      <c r="EA1604" s="5"/>
      <c r="EB1604" s="5"/>
    </row>
    <row r="1605" spans="126:132">
      <c r="DV1605" s="5"/>
      <c r="DW1605" s="5"/>
      <c r="DX1605" s="5"/>
      <c r="DY1605" s="5"/>
      <c r="DZ1605" s="5"/>
      <c r="EA1605" s="5"/>
      <c r="EB1605" s="5"/>
    </row>
    <row r="1606" spans="126:132">
      <c r="DV1606" s="5"/>
      <c r="DW1606" s="5"/>
      <c r="DX1606" s="5"/>
      <c r="DY1606" s="5"/>
      <c r="DZ1606" s="5"/>
      <c r="EA1606" s="5"/>
      <c r="EB1606" s="5"/>
    </row>
    <row r="1607" spans="126:132">
      <c r="DV1607" s="5"/>
      <c r="DW1607" s="5"/>
      <c r="DX1607" s="5"/>
      <c r="DY1607" s="5"/>
      <c r="DZ1607" s="5"/>
      <c r="EA1607" s="5"/>
      <c r="EB1607" s="5"/>
    </row>
    <row r="1608" spans="126:132">
      <c r="DV1608" s="5"/>
      <c r="DW1608" s="5"/>
      <c r="DX1608" s="5"/>
      <c r="DY1608" s="5"/>
      <c r="DZ1608" s="5"/>
      <c r="EA1608" s="5"/>
      <c r="EB1608" s="5"/>
    </row>
    <row r="1609" spans="126:132">
      <c r="DV1609" s="5"/>
      <c r="DW1609" s="5"/>
      <c r="DX1609" s="5"/>
      <c r="DY1609" s="5"/>
      <c r="DZ1609" s="5"/>
      <c r="EA1609" s="5"/>
      <c r="EB1609" s="5"/>
    </row>
    <row r="1610" spans="126:132">
      <c r="DV1610" s="5"/>
      <c r="DW1610" s="5"/>
      <c r="DX1610" s="5"/>
      <c r="DY1610" s="5"/>
      <c r="DZ1610" s="5"/>
      <c r="EA1610" s="5"/>
      <c r="EB1610" s="5"/>
    </row>
    <row r="1611" spans="126:132">
      <c r="DV1611" s="5"/>
      <c r="DW1611" s="5"/>
      <c r="DX1611" s="5"/>
      <c r="DY1611" s="5"/>
      <c r="DZ1611" s="5"/>
      <c r="EA1611" s="5"/>
      <c r="EB1611" s="5"/>
    </row>
    <row r="1612" spans="126:132">
      <c r="DV1612" s="5"/>
      <c r="DW1612" s="5"/>
      <c r="DX1612" s="5"/>
      <c r="DY1612" s="5"/>
      <c r="DZ1612" s="5"/>
      <c r="EA1612" s="5"/>
      <c r="EB1612" s="5"/>
    </row>
    <row r="1613" spans="126:132">
      <c r="DV1613" s="5"/>
      <c r="DW1613" s="5"/>
      <c r="DX1613" s="5"/>
      <c r="DY1613" s="5"/>
      <c r="DZ1613" s="5"/>
      <c r="EA1613" s="5"/>
      <c r="EB1613" s="5"/>
    </row>
    <row r="1614" spans="126:132">
      <c r="DV1614" s="5"/>
      <c r="DW1614" s="5"/>
      <c r="DX1614" s="5"/>
      <c r="DY1614" s="5"/>
      <c r="DZ1614" s="5"/>
      <c r="EA1614" s="5"/>
      <c r="EB1614" s="5"/>
    </row>
    <row r="1615" spans="126:132">
      <c r="DV1615" s="5"/>
      <c r="DW1615" s="5"/>
      <c r="DX1615" s="5"/>
      <c r="DY1615" s="5"/>
      <c r="DZ1615" s="5"/>
      <c r="EA1615" s="5"/>
      <c r="EB1615" s="5"/>
    </row>
    <row r="1616" spans="126:132">
      <c r="DV1616" s="5"/>
      <c r="DW1616" s="5"/>
      <c r="DX1616" s="5"/>
      <c r="DY1616" s="5"/>
      <c r="DZ1616" s="5"/>
      <c r="EA1616" s="5"/>
      <c r="EB1616" s="5"/>
    </row>
    <row r="1617" spans="126:132">
      <c r="DV1617" s="5"/>
      <c r="DW1617" s="5"/>
      <c r="DX1617" s="5"/>
      <c r="DY1617" s="5"/>
      <c r="DZ1617" s="5"/>
      <c r="EA1617" s="5"/>
      <c r="EB1617" s="5"/>
    </row>
    <row r="1618" spans="126:132">
      <c r="DV1618" s="5"/>
      <c r="DW1618" s="5"/>
      <c r="DX1618" s="5"/>
      <c r="DY1618" s="5"/>
      <c r="DZ1618" s="5"/>
      <c r="EA1618" s="5"/>
      <c r="EB1618" s="5"/>
    </row>
    <row r="1619" spans="126:132">
      <c r="DV1619" s="5"/>
      <c r="DW1619" s="5"/>
      <c r="DX1619" s="5"/>
      <c r="DY1619" s="5"/>
      <c r="DZ1619" s="5"/>
      <c r="EA1619" s="5"/>
      <c r="EB1619" s="5"/>
    </row>
    <row r="1620" spans="126:132">
      <c r="DV1620" s="5"/>
      <c r="DW1620" s="5"/>
      <c r="DX1620" s="5"/>
      <c r="DY1620" s="5"/>
      <c r="DZ1620" s="5"/>
      <c r="EA1620" s="5"/>
      <c r="EB1620" s="5"/>
    </row>
    <row r="1621" spans="126:132">
      <c r="DV1621" s="5"/>
      <c r="DW1621" s="5"/>
      <c r="DX1621" s="5"/>
      <c r="DY1621" s="5"/>
      <c r="DZ1621" s="5"/>
      <c r="EA1621" s="5"/>
      <c r="EB1621" s="5"/>
    </row>
    <row r="1622" spans="126:132">
      <c r="DV1622" s="5"/>
      <c r="DW1622" s="5"/>
      <c r="DX1622" s="5"/>
      <c r="DY1622" s="5"/>
      <c r="DZ1622" s="5"/>
      <c r="EA1622" s="5"/>
      <c r="EB1622" s="5"/>
    </row>
    <row r="1623" spans="126:132">
      <c r="DV1623" s="5"/>
      <c r="DW1623" s="5"/>
      <c r="DX1623" s="5"/>
      <c r="DY1623" s="5"/>
      <c r="DZ1623" s="5"/>
      <c r="EA1623" s="5"/>
      <c r="EB1623" s="5"/>
    </row>
    <row r="1624" spans="126:132">
      <c r="DV1624" s="5"/>
      <c r="DW1624" s="5"/>
      <c r="DX1624" s="5"/>
      <c r="DY1624" s="5"/>
      <c r="DZ1624" s="5"/>
      <c r="EA1624" s="5"/>
      <c r="EB1624" s="5"/>
    </row>
    <row r="1625" spans="126:132">
      <c r="DV1625" s="5"/>
      <c r="DW1625" s="5"/>
      <c r="DX1625" s="5"/>
      <c r="DY1625" s="5"/>
      <c r="DZ1625" s="5"/>
      <c r="EA1625" s="5"/>
      <c r="EB1625" s="5"/>
    </row>
    <row r="1626" spans="126:132">
      <c r="DV1626" s="5"/>
      <c r="DW1626" s="5"/>
      <c r="DX1626" s="5"/>
      <c r="DY1626" s="5"/>
      <c r="DZ1626" s="5"/>
      <c r="EA1626" s="5"/>
      <c r="EB1626" s="5"/>
    </row>
    <row r="1627" spans="126:132">
      <c r="DV1627" s="5"/>
      <c r="DW1627" s="5"/>
      <c r="DX1627" s="5"/>
      <c r="DY1627" s="5"/>
      <c r="DZ1627" s="5"/>
      <c r="EA1627" s="5"/>
      <c r="EB1627" s="5"/>
    </row>
    <row r="1628" spans="126:132">
      <c r="DV1628" s="5"/>
      <c r="DW1628" s="5"/>
      <c r="DX1628" s="5"/>
      <c r="DY1628" s="5"/>
      <c r="DZ1628" s="5"/>
      <c r="EA1628" s="5"/>
      <c r="EB1628" s="5"/>
    </row>
    <row r="1629" spans="126:132">
      <c r="DV1629" s="5"/>
      <c r="DW1629" s="5"/>
      <c r="DX1629" s="5"/>
      <c r="DY1629" s="5"/>
      <c r="DZ1629" s="5"/>
      <c r="EA1629" s="5"/>
      <c r="EB1629" s="5"/>
    </row>
    <row r="1630" spans="126:132">
      <c r="DV1630" s="5"/>
      <c r="DW1630" s="5"/>
      <c r="DX1630" s="5"/>
      <c r="DY1630" s="5"/>
      <c r="DZ1630" s="5"/>
      <c r="EA1630" s="5"/>
      <c r="EB1630" s="5"/>
    </row>
    <row r="1631" spans="126:132">
      <c r="DV1631" s="5"/>
      <c r="DW1631" s="5"/>
      <c r="DX1631" s="5"/>
      <c r="DY1631" s="5"/>
      <c r="DZ1631" s="5"/>
      <c r="EA1631" s="5"/>
      <c r="EB1631" s="5"/>
    </row>
    <row r="1632" spans="126:132">
      <c r="DV1632" s="5"/>
      <c r="DW1632" s="5"/>
      <c r="DX1632" s="5"/>
      <c r="DY1632" s="5"/>
      <c r="DZ1632" s="5"/>
      <c r="EA1632" s="5"/>
      <c r="EB1632" s="5"/>
    </row>
    <row r="1633" spans="126:132">
      <c r="DV1633" s="5"/>
      <c r="DW1633" s="5"/>
      <c r="DX1633" s="5"/>
      <c r="DY1633" s="5"/>
      <c r="DZ1633" s="5"/>
      <c r="EA1633" s="5"/>
      <c r="EB1633" s="5"/>
    </row>
    <row r="1634" spans="126:132">
      <c r="DV1634" s="5"/>
      <c r="DW1634" s="5"/>
      <c r="DX1634" s="5"/>
      <c r="DY1634" s="5"/>
      <c r="DZ1634" s="5"/>
      <c r="EA1634" s="5"/>
      <c r="EB1634" s="5"/>
    </row>
    <row r="1635" spans="126:132">
      <c r="DV1635" s="5"/>
      <c r="DW1635" s="5"/>
      <c r="DX1635" s="5"/>
      <c r="DY1635" s="5"/>
      <c r="DZ1635" s="5"/>
      <c r="EA1635" s="5"/>
      <c r="EB1635" s="5"/>
    </row>
    <row r="1636" spans="126:132">
      <c r="DV1636" s="5"/>
      <c r="DW1636" s="5"/>
      <c r="DX1636" s="5"/>
      <c r="DY1636" s="5"/>
      <c r="DZ1636" s="5"/>
      <c r="EA1636" s="5"/>
      <c r="EB1636" s="5"/>
    </row>
    <row r="1637" spans="126:132">
      <c r="DV1637" s="5"/>
      <c r="DW1637" s="5"/>
      <c r="DX1637" s="5"/>
      <c r="DY1637" s="5"/>
      <c r="DZ1637" s="5"/>
      <c r="EA1637" s="5"/>
      <c r="EB1637" s="5"/>
    </row>
    <row r="1638" spans="126:132">
      <c r="DV1638" s="5"/>
      <c r="DW1638" s="5"/>
      <c r="DX1638" s="5"/>
      <c r="DY1638" s="5"/>
      <c r="DZ1638" s="5"/>
      <c r="EA1638" s="5"/>
      <c r="EB1638" s="5"/>
    </row>
    <row r="1639" spans="126:132">
      <c r="DV1639" s="5"/>
      <c r="DW1639" s="5"/>
      <c r="DX1639" s="5"/>
      <c r="DY1639" s="5"/>
      <c r="DZ1639" s="5"/>
      <c r="EA1639" s="5"/>
      <c r="EB1639" s="5"/>
    </row>
    <row r="1640" spans="126:132">
      <c r="DV1640" s="5"/>
      <c r="DW1640" s="5"/>
      <c r="DX1640" s="5"/>
      <c r="DY1640" s="5"/>
      <c r="DZ1640" s="5"/>
      <c r="EA1640" s="5"/>
      <c r="EB1640" s="5"/>
    </row>
    <row r="1641" spans="126:132">
      <c r="DV1641" s="5"/>
      <c r="DW1641" s="5"/>
      <c r="DX1641" s="5"/>
      <c r="DY1641" s="5"/>
      <c r="DZ1641" s="5"/>
      <c r="EA1641" s="5"/>
      <c r="EB1641" s="5"/>
    </row>
    <row r="1642" spans="126:132">
      <c r="DV1642" s="5"/>
      <c r="DW1642" s="5"/>
      <c r="DX1642" s="5"/>
      <c r="DY1642" s="5"/>
      <c r="DZ1642" s="5"/>
      <c r="EA1642" s="5"/>
      <c r="EB1642" s="5"/>
    </row>
    <row r="1643" spans="126:132">
      <c r="DV1643" s="5"/>
      <c r="DW1643" s="5"/>
      <c r="DX1643" s="5"/>
      <c r="DY1643" s="5"/>
      <c r="DZ1643" s="5"/>
      <c r="EA1643" s="5"/>
      <c r="EB1643" s="5"/>
    </row>
    <row r="1644" spans="126:132">
      <c r="DV1644" s="5"/>
      <c r="DW1644" s="5"/>
      <c r="DX1644" s="5"/>
      <c r="DY1644" s="5"/>
      <c r="DZ1644" s="5"/>
      <c r="EA1644" s="5"/>
      <c r="EB1644" s="5"/>
    </row>
    <row r="1645" spans="126:132">
      <c r="DV1645" s="5"/>
      <c r="DW1645" s="5"/>
      <c r="DX1645" s="5"/>
      <c r="DY1645" s="5"/>
      <c r="DZ1645" s="5"/>
      <c r="EA1645" s="5"/>
      <c r="EB1645" s="5"/>
    </row>
    <row r="1646" spans="126:132">
      <c r="DV1646" s="5"/>
      <c r="DW1646" s="5"/>
      <c r="DX1646" s="5"/>
      <c r="DY1646" s="5"/>
      <c r="DZ1646" s="5"/>
      <c r="EA1646" s="5"/>
      <c r="EB1646" s="5"/>
    </row>
    <row r="1647" spans="126:132">
      <c r="DV1647" s="5"/>
      <c r="DW1647" s="5"/>
      <c r="DX1647" s="5"/>
      <c r="DY1647" s="5"/>
      <c r="DZ1647" s="5"/>
      <c r="EA1647" s="5"/>
      <c r="EB1647" s="5"/>
    </row>
    <row r="1648" spans="126:132">
      <c r="DV1648" s="5"/>
      <c r="DW1648" s="5"/>
      <c r="DX1648" s="5"/>
      <c r="DY1648" s="5"/>
      <c r="DZ1648" s="5"/>
      <c r="EA1648" s="5"/>
      <c r="EB1648" s="5"/>
    </row>
    <row r="1649" spans="126:132">
      <c r="DV1649" s="5"/>
      <c r="DW1649" s="5"/>
      <c r="DX1649" s="5"/>
      <c r="DY1649" s="5"/>
      <c r="DZ1649" s="5"/>
      <c r="EA1649" s="5"/>
      <c r="EB1649" s="5"/>
    </row>
    <row r="1650" spans="126:132">
      <c r="DV1650" s="5"/>
      <c r="DW1650" s="5"/>
      <c r="DX1650" s="5"/>
      <c r="DY1650" s="5"/>
      <c r="DZ1650" s="5"/>
      <c r="EA1650" s="5"/>
      <c r="EB1650" s="5"/>
    </row>
    <row r="1651" spans="126:132">
      <c r="DV1651" s="5"/>
      <c r="DW1651" s="5"/>
      <c r="DX1651" s="5"/>
      <c r="DY1651" s="5"/>
      <c r="DZ1651" s="5"/>
      <c r="EA1651" s="5"/>
      <c r="EB1651" s="5"/>
    </row>
    <row r="1652" spans="126:132">
      <c r="DV1652" s="5"/>
      <c r="DW1652" s="5"/>
      <c r="DX1652" s="5"/>
      <c r="DY1652" s="5"/>
      <c r="DZ1652" s="5"/>
      <c r="EA1652" s="5"/>
      <c r="EB1652" s="5"/>
    </row>
    <row r="1653" spans="126:132">
      <c r="DV1653" s="5"/>
      <c r="DW1653" s="5"/>
      <c r="DX1653" s="5"/>
      <c r="DY1653" s="5"/>
      <c r="DZ1653" s="5"/>
      <c r="EA1653" s="5"/>
      <c r="EB1653" s="5"/>
    </row>
    <row r="1654" spans="126:132">
      <c r="DV1654" s="5"/>
      <c r="DW1654" s="5"/>
      <c r="DX1654" s="5"/>
      <c r="DY1654" s="5"/>
      <c r="DZ1654" s="5"/>
      <c r="EA1654" s="5"/>
      <c r="EB1654" s="5"/>
    </row>
    <row r="1655" spans="126:132">
      <c r="DV1655" s="5"/>
      <c r="DW1655" s="5"/>
      <c r="DX1655" s="5"/>
      <c r="DY1655" s="5"/>
      <c r="DZ1655" s="5"/>
      <c r="EA1655" s="5"/>
      <c r="EB1655" s="5"/>
    </row>
    <row r="1656" spans="126:132">
      <c r="DV1656" s="5"/>
      <c r="DW1656" s="5"/>
      <c r="DX1656" s="5"/>
      <c r="DY1656" s="5"/>
      <c r="DZ1656" s="5"/>
      <c r="EA1656" s="5"/>
      <c r="EB1656" s="5"/>
    </row>
    <row r="1657" spans="126:132">
      <c r="DV1657" s="5"/>
      <c r="DW1657" s="5"/>
      <c r="DX1657" s="5"/>
      <c r="DY1657" s="5"/>
      <c r="DZ1657" s="5"/>
      <c r="EA1657" s="5"/>
      <c r="EB1657" s="5"/>
    </row>
    <row r="1658" spans="126:132">
      <c r="DV1658" s="5"/>
      <c r="DW1658" s="5"/>
      <c r="DX1658" s="5"/>
      <c r="DY1658" s="5"/>
      <c r="DZ1658" s="5"/>
      <c r="EA1658" s="5"/>
      <c r="EB1658" s="5"/>
    </row>
    <row r="1659" spans="126:132">
      <c r="DV1659" s="5"/>
      <c r="DW1659" s="5"/>
      <c r="DX1659" s="5"/>
      <c r="DY1659" s="5"/>
      <c r="DZ1659" s="5"/>
      <c r="EA1659" s="5"/>
      <c r="EB1659" s="5"/>
    </row>
    <row r="1660" spans="126:132">
      <c r="DV1660" s="5"/>
      <c r="DW1660" s="5"/>
      <c r="DX1660" s="5"/>
      <c r="DY1660" s="5"/>
      <c r="DZ1660" s="5"/>
      <c r="EA1660" s="5"/>
      <c r="EB1660" s="5"/>
    </row>
    <row r="1661" spans="126:132">
      <c r="DV1661" s="5"/>
      <c r="DW1661" s="5"/>
      <c r="DX1661" s="5"/>
      <c r="DY1661" s="5"/>
      <c r="DZ1661" s="5"/>
      <c r="EA1661" s="5"/>
      <c r="EB1661" s="5"/>
    </row>
    <row r="1662" spans="126:132">
      <c r="DV1662" s="5"/>
      <c r="DW1662" s="5"/>
      <c r="DX1662" s="5"/>
      <c r="DY1662" s="5"/>
      <c r="DZ1662" s="5"/>
      <c r="EA1662" s="5"/>
      <c r="EB1662" s="5"/>
    </row>
    <row r="1663" spans="126:132">
      <c r="DV1663" s="5"/>
      <c r="DW1663" s="5"/>
      <c r="DX1663" s="5"/>
      <c r="DY1663" s="5"/>
      <c r="DZ1663" s="5"/>
      <c r="EA1663" s="5"/>
      <c r="EB1663" s="5"/>
    </row>
    <row r="1664" spans="126:132">
      <c r="DV1664" s="5"/>
      <c r="DW1664" s="5"/>
      <c r="DX1664" s="5"/>
      <c r="DY1664" s="5"/>
      <c r="DZ1664" s="5"/>
      <c r="EA1664" s="5"/>
      <c r="EB1664" s="5"/>
    </row>
    <row r="1665" spans="126:132">
      <c r="DV1665" s="5"/>
      <c r="DW1665" s="5"/>
      <c r="DX1665" s="5"/>
      <c r="DY1665" s="5"/>
      <c r="DZ1665" s="5"/>
      <c r="EA1665" s="5"/>
      <c r="EB1665" s="5"/>
    </row>
    <row r="1666" spans="126:132">
      <c r="DV1666" s="5"/>
      <c r="DW1666" s="5"/>
      <c r="DX1666" s="5"/>
      <c r="DY1666" s="5"/>
      <c r="DZ1666" s="5"/>
      <c r="EA1666" s="5"/>
      <c r="EB1666" s="5"/>
    </row>
    <row r="1667" spans="126:132">
      <c r="DV1667" s="5"/>
      <c r="DW1667" s="5"/>
      <c r="DX1667" s="5"/>
      <c r="DY1667" s="5"/>
      <c r="DZ1667" s="5"/>
      <c r="EA1667" s="5"/>
      <c r="EB1667" s="5"/>
    </row>
    <row r="1668" spans="126:132">
      <c r="DV1668" s="5"/>
      <c r="DW1668" s="5"/>
      <c r="DX1668" s="5"/>
      <c r="DY1668" s="5"/>
      <c r="DZ1668" s="5"/>
      <c r="EA1668" s="5"/>
      <c r="EB1668" s="5"/>
    </row>
    <row r="1669" spans="126:132">
      <c r="DV1669" s="5"/>
      <c r="DW1669" s="5"/>
      <c r="DX1669" s="5"/>
      <c r="DY1669" s="5"/>
      <c r="DZ1669" s="5"/>
      <c r="EA1669" s="5"/>
      <c r="EB1669" s="5"/>
    </row>
    <row r="1670" spans="126:132">
      <c r="DV1670" s="5"/>
      <c r="DW1670" s="5"/>
      <c r="DX1670" s="5"/>
      <c r="DY1670" s="5"/>
      <c r="DZ1670" s="5"/>
      <c r="EA1670" s="5"/>
      <c r="EB1670" s="5"/>
    </row>
    <row r="1671" spans="126:132">
      <c r="DV1671" s="5"/>
      <c r="DW1671" s="5"/>
      <c r="DX1671" s="5"/>
      <c r="DY1671" s="5"/>
      <c r="DZ1671" s="5"/>
      <c r="EA1671" s="5"/>
      <c r="EB1671" s="5"/>
    </row>
    <row r="1672" spans="126:132">
      <c r="DV1672" s="5"/>
      <c r="DW1672" s="5"/>
      <c r="DX1672" s="5"/>
      <c r="DY1672" s="5"/>
      <c r="DZ1672" s="5"/>
      <c r="EA1672" s="5"/>
      <c r="EB1672" s="5"/>
    </row>
    <row r="1673" spans="126:132">
      <c r="DV1673" s="5"/>
      <c r="DW1673" s="5"/>
      <c r="DX1673" s="5"/>
      <c r="DY1673" s="5"/>
      <c r="DZ1673" s="5"/>
      <c r="EA1673" s="5"/>
      <c r="EB1673" s="5"/>
    </row>
    <row r="1674" spans="126:132">
      <c r="DV1674" s="5"/>
      <c r="DW1674" s="5"/>
      <c r="DX1674" s="5"/>
      <c r="DY1674" s="5"/>
      <c r="DZ1674" s="5"/>
      <c r="EA1674" s="5"/>
      <c r="EB1674" s="5"/>
    </row>
    <row r="1675" spans="126:132">
      <c r="DV1675" s="5"/>
      <c r="DW1675" s="5"/>
      <c r="DX1675" s="5"/>
      <c r="DY1675" s="5"/>
      <c r="DZ1675" s="5"/>
      <c r="EA1675" s="5"/>
      <c r="EB1675" s="5"/>
    </row>
    <row r="1676" spans="126:132">
      <c r="DV1676" s="5"/>
      <c r="DW1676" s="5"/>
      <c r="DX1676" s="5"/>
      <c r="DY1676" s="5"/>
      <c r="DZ1676" s="5"/>
      <c r="EA1676" s="5"/>
      <c r="EB1676" s="5"/>
    </row>
    <row r="1677" spans="126:132">
      <c r="DV1677" s="5"/>
      <c r="DW1677" s="5"/>
      <c r="DX1677" s="5"/>
      <c r="DY1677" s="5"/>
      <c r="DZ1677" s="5"/>
      <c r="EA1677" s="5"/>
      <c r="EB1677" s="5"/>
    </row>
    <row r="1678" spans="126:132">
      <c r="DV1678" s="5"/>
      <c r="DW1678" s="5"/>
      <c r="DX1678" s="5"/>
      <c r="DY1678" s="5"/>
      <c r="DZ1678" s="5"/>
      <c r="EA1678" s="5"/>
      <c r="EB1678" s="5"/>
    </row>
    <row r="1679" spans="126:132">
      <c r="DV1679" s="5"/>
      <c r="DW1679" s="5"/>
      <c r="DX1679" s="5"/>
      <c r="DY1679" s="5"/>
      <c r="DZ1679" s="5"/>
      <c r="EA1679" s="5"/>
      <c r="EB1679" s="5"/>
    </row>
    <row r="1680" spans="126:132">
      <c r="DV1680" s="5"/>
      <c r="DW1680" s="5"/>
      <c r="DX1680" s="5"/>
      <c r="DY1680" s="5"/>
      <c r="DZ1680" s="5"/>
      <c r="EA1680" s="5"/>
      <c r="EB1680" s="5"/>
    </row>
    <row r="1681" spans="126:132">
      <c r="DV1681" s="5"/>
      <c r="DW1681" s="5"/>
      <c r="DX1681" s="5"/>
      <c r="DY1681" s="5"/>
      <c r="DZ1681" s="5"/>
      <c r="EA1681" s="5"/>
      <c r="EB1681" s="5"/>
    </row>
    <row r="1682" spans="126:132">
      <c r="DV1682" s="5"/>
      <c r="DW1682" s="5"/>
      <c r="DX1682" s="5"/>
      <c r="DY1682" s="5"/>
      <c r="DZ1682" s="5"/>
      <c r="EA1682" s="5"/>
      <c r="EB1682" s="5"/>
    </row>
    <row r="1683" spans="126:132">
      <c r="DV1683" s="5"/>
      <c r="DW1683" s="5"/>
      <c r="DX1683" s="5"/>
      <c r="DY1683" s="5"/>
      <c r="DZ1683" s="5"/>
      <c r="EA1683" s="5"/>
      <c r="EB1683" s="5"/>
    </row>
    <row r="1684" spans="126:132">
      <c r="DV1684" s="5"/>
      <c r="DW1684" s="5"/>
      <c r="DX1684" s="5"/>
      <c r="DY1684" s="5"/>
      <c r="DZ1684" s="5"/>
      <c r="EA1684" s="5"/>
      <c r="EB1684" s="5"/>
    </row>
    <row r="1685" spans="126:132">
      <c r="DV1685" s="5"/>
      <c r="DW1685" s="5"/>
      <c r="DX1685" s="5"/>
      <c r="DY1685" s="5"/>
      <c r="DZ1685" s="5"/>
      <c r="EA1685" s="5"/>
      <c r="EB1685" s="5"/>
    </row>
    <row r="1686" spans="126:132">
      <c r="DV1686" s="5"/>
      <c r="DW1686" s="5"/>
      <c r="DX1686" s="5"/>
      <c r="DY1686" s="5"/>
      <c r="DZ1686" s="5"/>
      <c r="EA1686" s="5"/>
      <c r="EB1686" s="5"/>
    </row>
    <row r="1687" spans="126:132">
      <c r="DV1687" s="5"/>
      <c r="DW1687" s="5"/>
      <c r="DX1687" s="5"/>
      <c r="DY1687" s="5"/>
      <c r="DZ1687" s="5"/>
      <c r="EA1687" s="5"/>
      <c r="EB1687" s="5"/>
    </row>
    <row r="1688" spans="126:132">
      <c r="DV1688" s="5"/>
      <c r="DW1688" s="5"/>
      <c r="DX1688" s="5"/>
      <c r="DY1688" s="5"/>
      <c r="DZ1688" s="5"/>
      <c r="EA1688" s="5"/>
      <c r="EB1688" s="5"/>
    </row>
    <row r="1689" spans="126:132">
      <c r="DV1689" s="5"/>
      <c r="DW1689" s="5"/>
      <c r="DX1689" s="5"/>
      <c r="DY1689" s="5"/>
      <c r="DZ1689" s="5"/>
      <c r="EA1689" s="5"/>
      <c r="EB1689" s="5"/>
    </row>
    <row r="1690" spans="126:132">
      <c r="DV1690" s="5"/>
      <c r="DW1690" s="5"/>
      <c r="DX1690" s="5"/>
      <c r="DY1690" s="5"/>
      <c r="DZ1690" s="5"/>
      <c r="EA1690" s="5"/>
      <c r="EB1690" s="5"/>
    </row>
    <row r="1691" spans="126:132">
      <c r="DV1691" s="5"/>
      <c r="DW1691" s="5"/>
      <c r="DX1691" s="5"/>
      <c r="DY1691" s="5"/>
      <c r="DZ1691" s="5"/>
      <c r="EA1691" s="5"/>
      <c r="EB1691" s="5"/>
    </row>
    <row r="1692" spans="126:132">
      <c r="DV1692" s="5"/>
      <c r="DW1692" s="5"/>
      <c r="DX1692" s="5"/>
      <c r="DY1692" s="5"/>
      <c r="DZ1692" s="5"/>
      <c r="EA1692" s="5"/>
      <c r="EB1692" s="5"/>
    </row>
    <row r="1693" spans="126:132">
      <c r="DV1693" s="5"/>
      <c r="DW1693" s="5"/>
      <c r="DX1693" s="5"/>
      <c r="DY1693" s="5"/>
      <c r="DZ1693" s="5"/>
      <c r="EA1693" s="5"/>
      <c r="EB1693" s="5"/>
    </row>
    <row r="1694" spans="126:132">
      <c r="DV1694" s="5"/>
      <c r="DW1694" s="5"/>
      <c r="DX1694" s="5"/>
      <c r="DY1694" s="5"/>
      <c r="DZ1694" s="5"/>
      <c r="EA1694" s="5"/>
      <c r="EB1694" s="5"/>
    </row>
    <row r="1695" spans="126:132">
      <c r="DV1695" s="5"/>
      <c r="DW1695" s="5"/>
      <c r="DX1695" s="5"/>
      <c r="DY1695" s="5"/>
      <c r="DZ1695" s="5"/>
      <c r="EA1695" s="5"/>
      <c r="EB1695" s="5"/>
    </row>
    <row r="1696" spans="126:132">
      <c r="DV1696" s="5"/>
      <c r="DW1696" s="5"/>
      <c r="DX1696" s="5"/>
      <c r="DY1696" s="5"/>
      <c r="DZ1696" s="5"/>
      <c r="EA1696" s="5"/>
      <c r="EB1696" s="5"/>
    </row>
    <row r="1697" spans="126:132">
      <c r="DV1697" s="5"/>
      <c r="DW1697" s="5"/>
      <c r="DX1697" s="5"/>
      <c r="DY1697" s="5"/>
      <c r="DZ1697" s="5"/>
      <c r="EA1697" s="5"/>
      <c r="EB1697" s="5"/>
    </row>
    <row r="1698" spans="126:132">
      <c r="DV1698" s="5"/>
      <c r="DW1698" s="5"/>
      <c r="DX1698" s="5"/>
      <c r="DY1698" s="5"/>
      <c r="DZ1698" s="5"/>
      <c r="EA1698" s="5"/>
      <c r="EB1698" s="5"/>
    </row>
    <row r="1699" spans="126:132">
      <c r="DV1699" s="5"/>
      <c r="DW1699" s="5"/>
      <c r="DX1699" s="5"/>
      <c r="DY1699" s="5"/>
      <c r="DZ1699" s="5"/>
      <c r="EA1699" s="5"/>
      <c r="EB1699" s="5"/>
    </row>
    <row r="1700" spans="126:132">
      <c r="DV1700" s="5"/>
      <c r="DW1700" s="5"/>
      <c r="DX1700" s="5"/>
      <c r="DY1700" s="5"/>
      <c r="DZ1700" s="5"/>
      <c r="EA1700" s="5"/>
      <c r="EB1700" s="5"/>
    </row>
    <row r="1701" spans="126:132">
      <c r="DV1701" s="5"/>
      <c r="DW1701" s="5"/>
      <c r="DX1701" s="5"/>
      <c r="DY1701" s="5"/>
      <c r="DZ1701" s="5"/>
      <c r="EA1701" s="5"/>
      <c r="EB1701" s="5"/>
    </row>
    <row r="1702" spans="126:132">
      <c r="DV1702" s="5"/>
      <c r="DW1702" s="5"/>
      <c r="DX1702" s="5"/>
      <c r="DY1702" s="5"/>
      <c r="DZ1702" s="5"/>
      <c r="EA1702" s="5"/>
      <c r="EB1702" s="5"/>
    </row>
    <row r="1703" spans="126:132">
      <c r="DV1703" s="5"/>
      <c r="DW1703" s="5"/>
      <c r="DX1703" s="5"/>
      <c r="DY1703" s="5"/>
      <c r="DZ1703" s="5"/>
      <c r="EA1703" s="5"/>
      <c r="EB1703" s="5"/>
    </row>
    <row r="1704" spans="126:132">
      <c r="DV1704" s="5"/>
      <c r="DW1704" s="5"/>
      <c r="DX1704" s="5"/>
      <c r="DY1704" s="5"/>
      <c r="DZ1704" s="5"/>
      <c r="EA1704" s="5"/>
      <c r="EB1704" s="5"/>
    </row>
    <row r="1705" spans="126:132">
      <c r="DV1705" s="5"/>
      <c r="DW1705" s="5"/>
      <c r="DX1705" s="5"/>
      <c r="DY1705" s="5"/>
      <c r="DZ1705" s="5"/>
      <c r="EA1705" s="5"/>
      <c r="EB1705" s="5"/>
    </row>
    <row r="1706" spans="126:132">
      <c r="DV1706" s="5"/>
      <c r="DW1706" s="5"/>
      <c r="DX1706" s="5"/>
      <c r="DY1706" s="5"/>
      <c r="DZ1706" s="5"/>
      <c r="EA1706" s="5"/>
      <c r="EB1706" s="5"/>
    </row>
    <row r="1707" spans="126:132">
      <c r="DV1707" s="5"/>
      <c r="DW1707" s="5"/>
      <c r="DX1707" s="5"/>
      <c r="DY1707" s="5"/>
      <c r="DZ1707" s="5"/>
      <c r="EA1707" s="5"/>
      <c r="EB1707" s="5"/>
    </row>
    <row r="1708" spans="126:132">
      <c r="DV1708" s="5"/>
      <c r="DW1708" s="5"/>
      <c r="DX1708" s="5"/>
      <c r="DY1708" s="5"/>
      <c r="DZ1708" s="5"/>
      <c r="EA1708" s="5"/>
      <c r="EB1708" s="5"/>
    </row>
    <row r="1709" spans="126:132">
      <c r="DV1709" s="5"/>
      <c r="DW1709" s="5"/>
      <c r="DX1709" s="5"/>
      <c r="DY1709" s="5"/>
      <c r="DZ1709" s="5"/>
      <c r="EA1709" s="5"/>
      <c r="EB1709" s="5"/>
    </row>
    <row r="1710" spans="126:132">
      <c r="DV1710" s="5"/>
      <c r="DW1710" s="5"/>
      <c r="DX1710" s="5"/>
      <c r="DY1710" s="5"/>
      <c r="DZ1710" s="5"/>
      <c r="EA1710" s="5"/>
      <c r="EB1710" s="5"/>
    </row>
    <row r="1711" spans="126:132">
      <c r="DV1711" s="5"/>
      <c r="DW1711" s="5"/>
      <c r="DX1711" s="5"/>
      <c r="DY1711" s="5"/>
      <c r="DZ1711" s="5"/>
      <c r="EA1711" s="5"/>
      <c r="EB1711" s="5"/>
    </row>
    <row r="1712" spans="126:132">
      <c r="DV1712" s="5"/>
      <c r="DW1712" s="5"/>
      <c r="DX1712" s="5"/>
      <c r="DY1712" s="5"/>
      <c r="DZ1712" s="5"/>
      <c r="EA1712" s="5"/>
      <c r="EB1712" s="5"/>
    </row>
    <row r="1713" spans="126:132">
      <c r="DV1713" s="5"/>
      <c r="DW1713" s="5"/>
      <c r="DX1713" s="5"/>
      <c r="DY1713" s="5"/>
      <c r="DZ1713" s="5"/>
      <c r="EA1713" s="5"/>
      <c r="EB1713" s="5"/>
    </row>
    <row r="1714" spans="126:132">
      <c r="DV1714" s="5"/>
      <c r="DW1714" s="5"/>
      <c r="DX1714" s="5"/>
      <c r="DY1714" s="5"/>
      <c r="DZ1714" s="5"/>
      <c r="EA1714" s="5"/>
      <c r="EB1714" s="5"/>
    </row>
    <row r="1715" spans="126:132">
      <c r="DV1715" s="5"/>
      <c r="DW1715" s="5"/>
      <c r="DX1715" s="5"/>
      <c r="DY1715" s="5"/>
      <c r="DZ1715" s="5"/>
      <c r="EA1715" s="5"/>
      <c r="EB1715" s="5"/>
    </row>
    <row r="1716" spans="126:132">
      <c r="DV1716" s="5"/>
      <c r="DW1716" s="5"/>
      <c r="DX1716" s="5"/>
      <c r="DY1716" s="5"/>
      <c r="DZ1716" s="5"/>
      <c r="EA1716" s="5"/>
      <c r="EB1716" s="5"/>
    </row>
    <row r="1717" spans="126:132">
      <c r="DV1717" s="5"/>
      <c r="DW1717" s="5"/>
      <c r="DX1717" s="5"/>
      <c r="DY1717" s="5"/>
      <c r="DZ1717" s="5"/>
      <c r="EA1717" s="5"/>
      <c r="EB1717" s="5"/>
    </row>
    <row r="1718" spans="126:132">
      <c r="DV1718" s="5"/>
      <c r="DW1718" s="5"/>
      <c r="DX1718" s="5"/>
      <c r="DY1718" s="5"/>
      <c r="DZ1718" s="5"/>
      <c r="EA1718" s="5"/>
      <c r="EB1718" s="5"/>
    </row>
    <row r="1719" spans="126:132">
      <c r="DV1719" s="5"/>
      <c r="DW1719" s="5"/>
      <c r="DX1719" s="5"/>
      <c r="DY1719" s="5"/>
      <c r="DZ1719" s="5"/>
      <c r="EA1719" s="5"/>
      <c r="EB1719" s="5"/>
    </row>
    <row r="1720" spans="126:132">
      <c r="DV1720" s="5"/>
      <c r="DW1720" s="5"/>
      <c r="DX1720" s="5"/>
      <c r="DY1720" s="5"/>
      <c r="DZ1720" s="5"/>
      <c r="EA1720" s="5"/>
      <c r="EB1720" s="5"/>
    </row>
    <row r="1721" spans="126:132">
      <c r="DV1721" s="5"/>
      <c r="DW1721" s="5"/>
      <c r="DX1721" s="5"/>
      <c r="DY1721" s="5"/>
      <c r="DZ1721" s="5"/>
      <c r="EA1721" s="5"/>
      <c r="EB1721" s="5"/>
    </row>
    <row r="1722" spans="126:132">
      <c r="DV1722" s="5"/>
      <c r="DW1722" s="5"/>
      <c r="DX1722" s="5"/>
      <c r="DY1722" s="5"/>
      <c r="DZ1722" s="5"/>
      <c r="EA1722" s="5"/>
      <c r="EB1722" s="5"/>
    </row>
    <row r="1723" spans="126:132">
      <c r="DV1723" s="5"/>
      <c r="DW1723" s="5"/>
      <c r="DX1723" s="5"/>
      <c r="DY1723" s="5"/>
      <c r="DZ1723" s="5"/>
      <c r="EA1723" s="5"/>
      <c r="EB1723" s="5"/>
    </row>
    <row r="1724" spans="126:132">
      <c r="DV1724" s="5"/>
      <c r="DW1724" s="5"/>
      <c r="DX1724" s="5"/>
      <c r="DY1724" s="5"/>
      <c r="DZ1724" s="5"/>
      <c r="EA1724" s="5"/>
      <c r="EB1724" s="5"/>
    </row>
    <row r="1725" spans="126:132">
      <c r="DV1725" s="5"/>
      <c r="DW1725" s="5"/>
      <c r="DX1725" s="5"/>
      <c r="DY1725" s="5"/>
      <c r="DZ1725" s="5"/>
      <c r="EA1725" s="5"/>
      <c r="EB1725" s="5"/>
    </row>
    <row r="1726" spans="126:132">
      <c r="DV1726" s="5"/>
      <c r="DW1726" s="5"/>
      <c r="DX1726" s="5"/>
      <c r="DY1726" s="5"/>
      <c r="DZ1726" s="5"/>
      <c r="EA1726" s="5"/>
      <c r="EB1726" s="5"/>
    </row>
    <row r="1727" spans="126:132">
      <c r="DV1727" s="5"/>
      <c r="DW1727" s="5"/>
      <c r="DX1727" s="5"/>
      <c r="DY1727" s="5"/>
      <c r="DZ1727" s="5"/>
      <c r="EA1727" s="5"/>
      <c r="EB1727" s="5"/>
    </row>
    <row r="1728" spans="126:132">
      <c r="DV1728" s="5"/>
      <c r="DW1728" s="5"/>
      <c r="DX1728" s="5"/>
      <c r="DY1728" s="5"/>
      <c r="DZ1728" s="5"/>
      <c r="EA1728" s="5"/>
      <c r="EB1728" s="5"/>
    </row>
    <row r="1729" spans="126:132">
      <c r="DV1729" s="5"/>
      <c r="DW1729" s="5"/>
      <c r="DX1729" s="5"/>
      <c r="DY1729" s="5"/>
      <c r="DZ1729" s="5"/>
      <c r="EA1729" s="5"/>
      <c r="EB1729" s="5"/>
    </row>
    <row r="1730" spans="126:132">
      <c r="DV1730" s="5"/>
      <c r="DW1730" s="5"/>
      <c r="DX1730" s="5"/>
      <c r="DY1730" s="5"/>
      <c r="DZ1730" s="5"/>
      <c r="EA1730" s="5"/>
      <c r="EB1730" s="5"/>
    </row>
    <row r="1731" spans="126:132">
      <c r="DV1731" s="5"/>
      <c r="DW1731" s="5"/>
      <c r="DX1731" s="5"/>
      <c r="DY1731" s="5"/>
      <c r="DZ1731" s="5"/>
      <c r="EA1731" s="5"/>
      <c r="EB1731" s="5"/>
    </row>
    <row r="1732" spans="126:132">
      <c r="DV1732" s="5"/>
      <c r="DW1732" s="5"/>
      <c r="DX1732" s="5"/>
      <c r="DY1732" s="5"/>
      <c r="DZ1732" s="5"/>
      <c r="EA1732" s="5"/>
      <c r="EB1732" s="5"/>
    </row>
    <row r="1733" spans="126:132">
      <c r="DV1733" s="5"/>
      <c r="DW1733" s="5"/>
      <c r="DX1733" s="5"/>
      <c r="DY1733" s="5"/>
      <c r="DZ1733" s="5"/>
      <c r="EA1733" s="5"/>
      <c r="EB1733" s="5"/>
    </row>
    <row r="1734" spans="126:132">
      <c r="DV1734" s="5"/>
      <c r="DW1734" s="5"/>
      <c r="DX1734" s="5"/>
      <c r="DY1734" s="5"/>
      <c r="DZ1734" s="5"/>
      <c r="EA1734" s="5"/>
      <c r="EB1734" s="5"/>
    </row>
    <row r="1735" spans="126:132">
      <c r="DV1735" s="5"/>
      <c r="DW1735" s="5"/>
      <c r="DX1735" s="5"/>
      <c r="DY1735" s="5"/>
      <c r="DZ1735" s="5"/>
      <c r="EA1735" s="5"/>
      <c r="EB1735" s="5"/>
    </row>
    <row r="1736" spans="126:132">
      <c r="DV1736" s="5"/>
      <c r="DW1736" s="5"/>
      <c r="DX1736" s="5"/>
      <c r="DY1736" s="5"/>
      <c r="DZ1736" s="5"/>
      <c r="EA1736" s="5"/>
      <c r="EB1736" s="5"/>
    </row>
    <row r="1737" spans="126:132">
      <c r="DV1737" s="5"/>
      <c r="DW1737" s="5"/>
      <c r="DX1737" s="5"/>
      <c r="DY1737" s="5"/>
      <c r="DZ1737" s="5"/>
      <c r="EA1737" s="5"/>
      <c r="EB1737" s="5"/>
    </row>
    <row r="1738" spans="126:132">
      <c r="DV1738" s="5"/>
      <c r="DW1738" s="5"/>
      <c r="DX1738" s="5"/>
      <c r="DY1738" s="5"/>
      <c r="DZ1738" s="5"/>
      <c r="EA1738" s="5"/>
      <c r="EB1738" s="5"/>
    </row>
    <row r="1739" spans="126:132">
      <c r="DV1739" s="5"/>
      <c r="DW1739" s="5"/>
      <c r="DX1739" s="5"/>
      <c r="DY1739" s="5"/>
      <c r="DZ1739" s="5"/>
      <c r="EA1739" s="5"/>
      <c r="EB1739" s="5"/>
    </row>
    <row r="1740" spans="126:132">
      <c r="DV1740" s="5"/>
      <c r="DW1740" s="5"/>
      <c r="DX1740" s="5"/>
      <c r="DY1740" s="5"/>
      <c r="DZ1740" s="5"/>
      <c r="EA1740" s="5"/>
      <c r="EB1740" s="5"/>
    </row>
    <row r="1741" spans="126:132">
      <c r="DV1741" s="5"/>
      <c r="DW1741" s="5"/>
      <c r="DX1741" s="5"/>
      <c r="DY1741" s="5"/>
      <c r="DZ1741" s="5"/>
      <c r="EA1741" s="5"/>
      <c r="EB1741" s="5"/>
    </row>
    <row r="1742" spans="126:132">
      <c r="DV1742" s="5"/>
      <c r="DW1742" s="5"/>
      <c r="DX1742" s="5"/>
      <c r="DY1742" s="5"/>
      <c r="DZ1742" s="5"/>
      <c r="EA1742" s="5"/>
      <c r="EB1742" s="5"/>
    </row>
    <row r="1743" spans="126:132">
      <c r="DV1743" s="5"/>
      <c r="DW1743" s="5"/>
      <c r="DX1743" s="5"/>
      <c r="DY1743" s="5"/>
      <c r="DZ1743" s="5"/>
      <c r="EA1743" s="5"/>
      <c r="EB1743" s="5"/>
    </row>
    <row r="1744" spans="126:132">
      <c r="DV1744" s="5"/>
      <c r="DW1744" s="5"/>
      <c r="DX1744" s="5"/>
      <c r="DY1744" s="5"/>
      <c r="DZ1744" s="5"/>
      <c r="EA1744" s="5"/>
      <c r="EB1744" s="5"/>
    </row>
    <row r="1745" spans="126:132">
      <c r="DV1745" s="5"/>
      <c r="DW1745" s="5"/>
      <c r="DX1745" s="5"/>
      <c r="DY1745" s="5"/>
      <c r="DZ1745" s="5"/>
      <c r="EA1745" s="5"/>
      <c r="EB1745" s="5"/>
    </row>
    <row r="1746" spans="126:132">
      <c r="DV1746" s="5"/>
      <c r="DW1746" s="5"/>
      <c r="DX1746" s="5"/>
      <c r="DY1746" s="5"/>
      <c r="DZ1746" s="5"/>
      <c r="EA1746" s="5"/>
      <c r="EB1746" s="5"/>
    </row>
    <row r="1747" spans="126:132">
      <c r="DV1747" s="5"/>
      <c r="DW1747" s="5"/>
      <c r="DX1747" s="5"/>
      <c r="DY1747" s="5"/>
      <c r="DZ1747" s="5"/>
      <c r="EA1747" s="5"/>
      <c r="EB1747" s="5"/>
    </row>
    <row r="1748" spans="126:132">
      <c r="DV1748" s="5"/>
      <c r="DW1748" s="5"/>
      <c r="DX1748" s="5"/>
      <c r="DY1748" s="5"/>
      <c r="DZ1748" s="5"/>
      <c r="EA1748" s="5"/>
      <c r="EB1748" s="5"/>
    </row>
    <row r="1749" spans="126:132">
      <c r="DV1749" s="5"/>
      <c r="DW1749" s="5"/>
      <c r="DX1749" s="5"/>
      <c r="DY1749" s="5"/>
      <c r="DZ1749" s="5"/>
      <c r="EA1749" s="5"/>
      <c r="EB1749" s="5"/>
    </row>
    <row r="1750" spans="126:132">
      <c r="DV1750" s="5"/>
      <c r="DW1750" s="5"/>
      <c r="DX1750" s="5"/>
      <c r="DY1750" s="5"/>
      <c r="DZ1750" s="5"/>
      <c r="EA1750" s="5"/>
      <c r="EB1750" s="5"/>
    </row>
    <row r="1751" spans="126:132">
      <c r="DV1751" s="5"/>
      <c r="DW1751" s="5"/>
      <c r="DX1751" s="5"/>
      <c r="DY1751" s="5"/>
      <c r="DZ1751" s="5"/>
      <c r="EA1751" s="5"/>
      <c r="EB1751" s="5"/>
    </row>
    <row r="1752" spans="126:132">
      <c r="DV1752" s="5"/>
      <c r="DW1752" s="5"/>
      <c r="DX1752" s="5"/>
      <c r="DY1752" s="5"/>
      <c r="DZ1752" s="5"/>
      <c r="EA1752" s="5"/>
      <c r="EB1752" s="5"/>
    </row>
    <row r="1753" spans="126:132">
      <c r="DV1753" s="5"/>
      <c r="DW1753" s="5"/>
      <c r="DX1753" s="5"/>
      <c r="DY1753" s="5"/>
      <c r="DZ1753" s="5"/>
      <c r="EA1753" s="5"/>
      <c r="EB1753" s="5"/>
    </row>
    <row r="1754" spans="126:132">
      <c r="DV1754" s="5"/>
      <c r="DW1754" s="5"/>
      <c r="DX1754" s="5"/>
      <c r="DY1754" s="5"/>
      <c r="DZ1754" s="5"/>
      <c r="EA1754" s="5"/>
      <c r="EB1754" s="5"/>
    </row>
    <row r="1755" spans="126:132">
      <c r="DV1755" s="5"/>
      <c r="DW1755" s="5"/>
      <c r="DX1755" s="5"/>
      <c r="DY1755" s="5"/>
      <c r="DZ1755" s="5"/>
      <c r="EA1755" s="5"/>
      <c r="EB1755" s="5"/>
    </row>
    <row r="1756" spans="126:132">
      <c r="DV1756" s="5"/>
      <c r="DW1756" s="5"/>
      <c r="DX1756" s="5"/>
      <c r="DY1756" s="5"/>
      <c r="DZ1756" s="5"/>
      <c r="EA1756" s="5"/>
      <c r="EB1756" s="5"/>
    </row>
    <row r="1757" spans="126:132">
      <c r="DV1757" s="5"/>
      <c r="DW1757" s="5"/>
      <c r="DX1757" s="5"/>
      <c r="DY1757" s="5"/>
      <c r="DZ1757" s="5"/>
      <c r="EA1757" s="5"/>
      <c r="EB1757" s="5"/>
    </row>
    <row r="1758" spans="126:132">
      <c r="DV1758" s="5"/>
      <c r="DW1758" s="5"/>
      <c r="DX1758" s="5"/>
      <c r="DY1758" s="5"/>
      <c r="DZ1758" s="5"/>
      <c r="EA1758" s="5"/>
      <c r="EB1758" s="5"/>
    </row>
    <row r="1759" spans="126:132">
      <c r="DV1759" s="5"/>
      <c r="DW1759" s="5"/>
      <c r="DX1759" s="5"/>
      <c r="DY1759" s="5"/>
      <c r="DZ1759" s="5"/>
      <c r="EA1759" s="5"/>
      <c r="EB1759" s="5"/>
    </row>
    <row r="1760" spans="126:132">
      <c r="DV1760" s="5"/>
      <c r="DW1760" s="5"/>
      <c r="DX1760" s="5"/>
      <c r="DY1760" s="5"/>
      <c r="DZ1760" s="5"/>
      <c r="EA1760" s="5"/>
      <c r="EB1760" s="5"/>
    </row>
    <row r="1761" spans="126:132">
      <c r="DV1761" s="5"/>
      <c r="DW1761" s="5"/>
      <c r="DX1761" s="5"/>
      <c r="DY1761" s="5"/>
      <c r="DZ1761" s="5"/>
      <c r="EA1761" s="5"/>
      <c r="EB1761" s="5"/>
    </row>
    <row r="1762" spans="126:132">
      <c r="DV1762" s="5"/>
      <c r="DW1762" s="5"/>
      <c r="DX1762" s="5"/>
      <c r="DY1762" s="5"/>
      <c r="DZ1762" s="5"/>
      <c r="EA1762" s="5"/>
      <c r="EB1762" s="5"/>
    </row>
    <row r="1763" spans="126:132">
      <c r="DV1763" s="5"/>
      <c r="DW1763" s="5"/>
      <c r="DX1763" s="5"/>
      <c r="DY1763" s="5"/>
      <c r="DZ1763" s="5"/>
      <c r="EA1763" s="5"/>
      <c r="EB1763" s="5"/>
    </row>
    <row r="1764" spans="126:132">
      <c r="DV1764" s="5"/>
      <c r="DW1764" s="5"/>
      <c r="DX1764" s="5"/>
      <c r="DY1764" s="5"/>
      <c r="DZ1764" s="5"/>
      <c r="EA1764" s="5"/>
      <c r="EB1764" s="5"/>
    </row>
    <row r="1765" spans="126:132">
      <c r="DV1765" s="5"/>
      <c r="DW1765" s="5"/>
      <c r="DX1765" s="5"/>
      <c r="DY1765" s="5"/>
      <c r="DZ1765" s="5"/>
      <c r="EA1765" s="5"/>
      <c r="EB1765" s="5"/>
    </row>
    <row r="1766" spans="126:132">
      <c r="DV1766" s="5"/>
      <c r="DW1766" s="5"/>
      <c r="DX1766" s="5"/>
      <c r="DY1766" s="5"/>
      <c r="DZ1766" s="5"/>
      <c r="EA1766" s="5"/>
      <c r="EB1766" s="5"/>
    </row>
    <row r="1767" spans="126:132">
      <c r="DV1767" s="5"/>
      <c r="DW1767" s="5"/>
      <c r="DX1767" s="5"/>
      <c r="DY1767" s="5"/>
      <c r="DZ1767" s="5"/>
      <c r="EA1767" s="5"/>
      <c r="EB1767" s="5"/>
    </row>
    <row r="1768" spans="126:132">
      <c r="DV1768" s="5"/>
      <c r="DW1768" s="5"/>
      <c r="DX1768" s="5"/>
      <c r="DY1768" s="5"/>
      <c r="DZ1768" s="5"/>
      <c r="EA1768" s="5"/>
      <c r="EB1768" s="5"/>
    </row>
    <row r="1769" spans="126:132">
      <c r="DV1769" s="5"/>
      <c r="DW1769" s="5"/>
      <c r="DX1769" s="5"/>
      <c r="DY1769" s="5"/>
      <c r="DZ1769" s="5"/>
      <c r="EA1769" s="5"/>
      <c r="EB1769" s="5"/>
    </row>
    <row r="1770" spans="126:132">
      <c r="DV1770" s="5"/>
      <c r="DW1770" s="5"/>
      <c r="DX1770" s="5"/>
      <c r="DY1770" s="5"/>
      <c r="DZ1770" s="5"/>
      <c r="EA1770" s="5"/>
      <c r="EB1770" s="5"/>
    </row>
    <row r="1771" spans="126:132">
      <c r="DV1771" s="5"/>
      <c r="DW1771" s="5"/>
      <c r="DX1771" s="5"/>
      <c r="DY1771" s="5"/>
      <c r="DZ1771" s="5"/>
      <c r="EA1771" s="5"/>
      <c r="EB1771" s="5"/>
    </row>
    <row r="1772" spans="126:132">
      <c r="DV1772" s="5"/>
      <c r="DW1772" s="5"/>
      <c r="DX1772" s="5"/>
      <c r="DY1772" s="5"/>
      <c r="DZ1772" s="5"/>
      <c r="EA1772" s="5"/>
      <c r="EB1772" s="5"/>
    </row>
    <row r="1773" spans="126:132">
      <c r="DV1773" s="5"/>
      <c r="DW1773" s="5"/>
      <c r="DX1773" s="5"/>
      <c r="DY1773" s="5"/>
      <c r="DZ1773" s="5"/>
      <c r="EA1773" s="5"/>
      <c r="EB1773" s="5"/>
    </row>
    <row r="1774" spans="126:132">
      <c r="DV1774" s="5"/>
      <c r="DW1774" s="5"/>
      <c r="DX1774" s="5"/>
      <c r="DY1774" s="5"/>
      <c r="DZ1774" s="5"/>
      <c r="EA1774" s="5"/>
      <c r="EB1774" s="5"/>
    </row>
    <row r="1775" spans="126:132">
      <c r="DV1775" s="5"/>
      <c r="DW1775" s="5"/>
      <c r="DX1775" s="5"/>
      <c r="DY1775" s="5"/>
      <c r="DZ1775" s="5"/>
      <c r="EA1775" s="5"/>
      <c r="EB1775" s="5"/>
    </row>
    <row r="1776" spans="126:132">
      <c r="DV1776" s="5"/>
      <c r="DW1776" s="5"/>
      <c r="DX1776" s="5"/>
      <c r="DY1776" s="5"/>
      <c r="DZ1776" s="5"/>
      <c r="EA1776" s="5"/>
      <c r="EB1776" s="5"/>
    </row>
    <row r="1777" spans="126:132">
      <c r="DV1777" s="5"/>
      <c r="DW1777" s="5"/>
      <c r="DX1777" s="5"/>
      <c r="DY1777" s="5"/>
      <c r="DZ1777" s="5"/>
      <c r="EA1777" s="5"/>
      <c r="EB1777" s="5"/>
    </row>
    <row r="1778" spans="126:132">
      <c r="DV1778" s="5"/>
      <c r="DW1778" s="5"/>
      <c r="DX1778" s="5"/>
      <c r="DY1778" s="5"/>
      <c r="DZ1778" s="5"/>
      <c r="EA1778" s="5"/>
      <c r="EB1778" s="5"/>
    </row>
    <row r="1779" spans="126:132">
      <c r="DV1779" s="5"/>
      <c r="DW1779" s="5"/>
      <c r="DX1779" s="5"/>
      <c r="DY1779" s="5"/>
      <c r="DZ1779" s="5"/>
      <c r="EA1779" s="5"/>
      <c r="EB1779" s="5"/>
    </row>
    <row r="1780" spans="126:132">
      <c r="DV1780" s="5"/>
      <c r="DW1780" s="5"/>
      <c r="DX1780" s="5"/>
      <c r="DY1780" s="5"/>
      <c r="DZ1780" s="5"/>
      <c r="EA1780" s="5"/>
      <c r="EB1780" s="5"/>
    </row>
    <row r="1781" spans="126:132">
      <c r="DV1781" s="5"/>
      <c r="DW1781" s="5"/>
      <c r="DX1781" s="5"/>
      <c r="DY1781" s="5"/>
      <c r="DZ1781" s="5"/>
      <c r="EA1781" s="5"/>
      <c r="EB1781" s="5"/>
    </row>
    <row r="1782" spans="126:132">
      <c r="DV1782" s="5"/>
      <c r="DW1782" s="5"/>
      <c r="DX1782" s="5"/>
      <c r="DY1782" s="5"/>
      <c r="DZ1782" s="5"/>
      <c r="EA1782" s="5"/>
      <c r="EB1782" s="5"/>
    </row>
    <row r="1783" spans="126:132">
      <c r="DV1783" s="5"/>
      <c r="DW1783" s="5"/>
      <c r="DX1783" s="5"/>
      <c r="DY1783" s="5"/>
      <c r="DZ1783" s="5"/>
      <c r="EA1783" s="5"/>
      <c r="EB1783" s="5"/>
    </row>
    <row r="1784" spans="126:132">
      <c r="DV1784" s="5"/>
      <c r="DW1784" s="5"/>
      <c r="DX1784" s="5"/>
      <c r="DY1784" s="5"/>
      <c r="DZ1784" s="5"/>
      <c r="EA1784" s="5"/>
      <c r="EB1784" s="5"/>
    </row>
    <row r="1785" spans="126:132">
      <c r="DV1785" s="5"/>
      <c r="DW1785" s="5"/>
      <c r="DX1785" s="5"/>
      <c r="DY1785" s="5"/>
      <c r="DZ1785" s="5"/>
      <c r="EA1785" s="5"/>
      <c r="EB1785" s="5"/>
    </row>
    <row r="1786" spans="126:132">
      <c r="DV1786" s="5"/>
      <c r="DW1786" s="5"/>
      <c r="DX1786" s="5"/>
      <c r="DY1786" s="5"/>
      <c r="DZ1786" s="5"/>
      <c r="EA1786" s="5"/>
      <c r="EB1786" s="5"/>
    </row>
    <row r="1787" spans="126:132">
      <c r="DV1787" s="5"/>
      <c r="DW1787" s="5"/>
      <c r="DX1787" s="5"/>
      <c r="DY1787" s="5"/>
      <c r="DZ1787" s="5"/>
      <c r="EA1787" s="5"/>
      <c r="EB1787" s="5"/>
    </row>
    <row r="1788" spans="126:132">
      <c r="DV1788" s="5"/>
      <c r="DW1788" s="5"/>
      <c r="DX1788" s="5"/>
      <c r="DY1788" s="5"/>
      <c r="DZ1788" s="5"/>
      <c r="EA1788" s="5"/>
      <c r="EB1788" s="5"/>
    </row>
    <row r="1789" spans="126:132">
      <c r="DV1789" s="5"/>
      <c r="DW1789" s="5"/>
      <c r="DX1789" s="5"/>
      <c r="DY1789" s="5"/>
      <c r="DZ1789" s="5"/>
      <c r="EA1789" s="5"/>
      <c r="EB1789" s="5"/>
    </row>
    <row r="1790" spans="126:132">
      <c r="DV1790" s="5"/>
      <c r="DW1790" s="5"/>
      <c r="DX1790" s="5"/>
      <c r="DY1790" s="5"/>
      <c r="DZ1790" s="5"/>
      <c r="EA1790" s="5"/>
      <c r="EB1790" s="5"/>
    </row>
    <row r="1791" spans="126:132">
      <c r="DV1791" s="5"/>
      <c r="DW1791" s="5"/>
      <c r="DX1791" s="5"/>
      <c r="DY1791" s="5"/>
      <c r="DZ1791" s="5"/>
      <c r="EA1791" s="5"/>
      <c r="EB1791" s="5"/>
    </row>
    <row r="1792" spans="126:132">
      <c r="DV1792" s="5"/>
      <c r="DW1792" s="5"/>
      <c r="DX1792" s="5"/>
      <c r="DY1792" s="5"/>
      <c r="DZ1792" s="5"/>
      <c r="EA1792" s="5"/>
      <c r="EB1792" s="5"/>
    </row>
    <row r="1793" spans="126:132">
      <c r="DV1793" s="5"/>
      <c r="DW1793" s="5"/>
      <c r="DX1793" s="5"/>
      <c r="DY1793" s="5"/>
      <c r="DZ1793" s="5"/>
      <c r="EA1793" s="5"/>
      <c r="EB1793" s="5"/>
    </row>
    <row r="1794" spans="126:132">
      <c r="DV1794" s="5"/>
      <c r="DW1794" s="5"/>
      <c r="DX1794" s="5"/>
      <c r="DY1794" s="5"/>
      <c r="DZ1794" s="5"/>
      <c r="EA1794" s="5"/>
      <c r="EB1794" s="5"/>
    </row>
    <row r="1795" spans="126:132">
      <c r="DV1795" s="5"/>
      <c r="DW1795" s="5"/>
      <c r="DX1795" s="5"/>
      <c r="DY1795" s="5"/>
      <c r="DZ1795" s="5"/>
      <c r="EA1795" s="5"/>
      <c r="EB1795" s="5"/>
    </row>
    <row r="1796" spans="126:132">
      <c r="DV1796" s="5"/>
      <c r="DW1796" s="5"/>
      <c r="DX1796" s="5"/>
      <c r="DY1796" s="5"/>
      <c r="DZ1796" s="5"/>
      <c r="EA1796" s="5"/>
      <c r="EB1796" s="5"/>
    </row>
    <row r="1797" spans="126:132">
      <c r="DV1797" s="5"/>
      <c r="DW1797" s="5"/>
      <c r="DX1797" s="5"/>
      <c r="DY1797" s="5"/>
      <c r="DZ1797" s="5"/>
      <c r="EA1797" s="5"/>
      <c r="EB1797" s="5"/>
    </row>
    <row r="1798" spans="126:132">
      <c r="DV1798" s="5"/>
      <c r="DW1798" s="5"/>
      <c r="DX1798" s="5"/>
      <c r="DY1798" s="5"/>
      <c r="DZ1798" s="5"/>
      <c r="EA1798" s="5"/>
      <c r="EB1798" s="5"/>
    </row>
    <row r="1799" spans="126:132">
      <c r="DV1799" s="5"/>
      <c r="DW1799" s="5"/>
      <c r="DX1799" s="5"/>
      <c r="DY1799" s="5"/>
      <c r="DZ1799" s="5"/>
      <c r="EA1799" s="5"/>
      <c r="EB1799" s="5"/>
    </row>
    <row r="1800" spans="126:132">
      <c r="DV1800" s="5"/>
      <c r="DW1800" s="5"/>
      <c r="DX1800" s="5"/>
      <c r="DY1800" s="5"/>
      <c r="DZ1800" s="5"/>
      <c r="EA1800" s="5"/>
      <c r="EB1800" s="5"/>
    </row>
    <row r="1801" spans="126:132">
      <c r="DV1801" s="5"/>
      <c r="DW1801" s="5"/>
      <c r="DX1801" s="5"/>
      <c r="DY1801" s="5"/>
      <c r="DZ1801" s="5"/>
      <c r="EA1801" s="5"/>
      <c r="EB1801" s="5"/>
    </row>
    <row r="1802" spans="126:132">
      <c r="DV1802" s="5"/>
      <c r="DW1802" s="5"/>
      <c r="DX1802" s="5"/>
      <c r="DY1802" s="5"/>
      <c r="DZ1802" s="5"/>
      <c r="EA1802" s="5"/>
      <c r="EB1802" s="5"/>
    </row>
    <row r="1803" spans="126:132">
      <c r="DV1803" s="5"/>
      <c r="DW1803" s="5"/>
      <c r="DX1803" s="5"/>
      <c r="DY1803" s="5"/>
      <c r="DZ1803" s="5"/>
      <c r="EA1803" s="5"/>
      <c r="EB1803" s="5"/>
    </row>
    <row r="1804" spans="126:132">
      <c r="DV1804" s="5"/>
      <c r="DW1804" s="5"/>
      <c r="DX1804" s="5"/>
      <c r="DY1804" s="5"/>
      <c r="DZ1804" s="5"/>
      <c r="EA1804" s="5"/>
      <c r="EB1804" s="5"/>
    </row>
    <row r="1805" spans="126:132">
      <c r="DV1805" s="5"/>
      <c r="DW1805" s="5"/>
      <c r="DX1805" s="5"/>
      <c r="DY1805" s="5"/>
      <c r="DZ1805" s="5"/>
      <c r="EA1805" s="5"/>
      <c r="EB1805" s="5"/>
    </row>
    <row r="1806" spans="126:132">
      <c r="DV1806" s="5"/>
      <c r="DW1806" s="5"/>
      <c r="DX1806" s="5"/>
      <c r="DY1806" s="5"/>
      <c r="DZ1806" s="5"/>
      <c r="EA1806" s="5"/>
      <c r="EB1806" s="5"/>
    </row>
    <row r="1807" spans="126:132">
      <c r="DV1807" s="5"/>
      <c r="DW1807" s="5"/>
      <c r="DX1807" s="5"/>
      <c r="DY1807" s="5"/>
      <c r="DZ1807" s="5"/>
      <c r="EA1807" s="5"/>
      <c r="EB1807" s="5"/>
    </row>
    <row r="1808" spans="126:132">
      <c r="DV1808" s="5"/>
      <c r="DW1808" s="5"/>
      <c r="DX1808" s="5"/>
      <c r="DY1808" s="5"/>
      <c r="DZ1808" s="5"/>
      <c r="EA1808" s="5"/>
      <c r="EB1808" s="5"/>
    </row>
    <row r="1809" spans="126:132">
      <c r="DV1809" s="5"/>
      <c r="DW1809" s="5"/>
      <c r="DX1809" s="5"/>
      <c r="DY1809" s="5"/>
      <c r="DZ1809" s="5"/>
      <c r="EA1809" s="5"/>
      <c r="EB1809" s="5"/>
    </row>
    <row r="1810" spans="126:132">
      <c r="DV1810" s="5"/>
      <c r="DW1810" s="5"/>
      <c r="DX1810" s="5"/>
      <c r="DY1810" s="5"/>
      <c r="DZ1810" s="5"/>
      <c r="EA1810" s="5"/>
      <c r="EB1810" s="5"/>
    </row>
    <row r="1811" spans="126:132">
      <c r="DV1811" s="5"/>
      <c r="DW1811" s="5"/>
      <c r="DX1811" s="5"/>
      <c r="DY1811" s="5"/>
      <c r="DZ1811" s="5"/>
      <c r="EA1811" s="5"/>
      <c r="EB1811" s="5"/>
    </row>
    <row r="1812" spans="126:132">
      <c r="DV1812" s="5"/>
      <c r="DW1812" s="5"/>
      <c r="DX1812" s="5"/>
      <c r="DY1812" s="5"/>
      <c r="DZ1812" s="5"/>
      <c r="EA1812" s="5"/>
      <c r="EB1812" s="5"/>
    </row>
    <row r="1813" spans="126:132">
      <c r="DV1813" s="5"/>
      <c r="DW1813" s="5"/>
      <c r="DX1813" s="5"/>
      <c r="DY1813" s="5"/>
      <c r="DZ1813" s="5"/>
      <c r="EA1813" s="5"/>
      <c r="EB1813" s="5"/>
    </row>
    <row r="1814" spans="126:132">
      <c r="DV1814" s="5"/>
      <c r="DW1814" s="5"/>
      <c r="DX1814" s="5"/>
      <c r="DY1814" s="5"/>
      <c r="DZ1814" s="5"/>
      <c r="EA1814" s="5"/>
      <c r="EB1814" s="5"/>
    </row>
    <row r="1815" spans="126:132">
      <c r="DV1815" s="5"/>
      <c r="DW1815" s="5"/>
      <c r="DX1815" s="5"/>
      <c r="DY1815" s="5"/>
      <c r="DZ1815" s="5"/>
      <c r="EA1815" s="5"/>
      <c r="EB1815" s="5"/>
    </row>
    <row r="1816" spans="126:132">
      <c r="DV1816" s="5"/>
      <c r="DW1816" s="5"/>
      <c r="DX1816" s="5"/>
      <c r="DY1816" s="5"/>
      <c r="DZ1816" s="5"/>
      <c r="EA1816" s="5"/>
      <c r="EB1816" s="5"/>
    </row>
    <row r="1817" spans="126:132">
      <c r="DV1817" s="5"/>
      <c r="DW1817" s="5"/>
      <c r="DX1817" s="5"/>
      <c r="DY1817" s="5"/>
      <c r="DZ1817" s="5"/>
      <c r="EA1817" s="5"/>
      <c r="EB1817" s="5"/>
    </row>
    <row r="1818" spans="126:132">
      <c r="DV1818" s="5"/>
      <c r="DW1818" s="5"/>
      <c r="DX1818" s="5"/>
      <c r="DY1818" s="5"/>
      <c r="DZ1818" s="5"/>
      <c r="EA1818" s="5"/>
      <c r="EB1818" s="5"/>
    </row>
    <row r="1819" spans="126:132">
      <c r="DV1819" s="5"/>
      <c r="DW1819" s="5"/>
      <c r="DX1819" s="5"/>
      <c r="DY1819" s="5"/>
      <c r="DZ1819" s="5"/>
      <c r="EA1819" s="5"/>
      <c r="EB1819" s="5"/>
    </row>
    <row r="1820" spans="126:132">
      <c r="DV1820" s="5"/>
      <c r="DW1820" s="5"/>
      <c r="DX1820" s="5"/>
      <c r="DY1820" s="5"/>
      <c r="DZ1820" s="5"/>
      <c r="EA1820" s="5"/>
      <c r="EB1820" s="5"/>
    </row>
    <row r="1821" spans="126:132">
      <c r="DV1821" s="5"/>
      <c r="DW1821" s="5"/>
      <c r="DX1821" s="5"/>
      <c r="DY1821" s="5"/>
      <c r="DZ1821" s="5"/>
      <c r="EA1821" s="5"/>
      <c r="EB1821" s="5"/>
    </row>
    <row r="1822" spans="126:132">
      <c r="DV1822" s="5"/>
      <c r="DW1822" s="5"/>
      <c r="DX1822" s="5"/>
      <c r="DY1822" s="5"/>
      <c r="DZ1822" s="5"/>
      <c r="EA1822" s="5"/>
      <c r="EB1822" s="5"/>
    </row>
    <row r="1823" spans="126:132">
      <c r="DV1823" s="5"/>
      <c r="DW1823" s="5"/>
      <c r="DX1823" s="5"/>
      <c r="DY1823" s="5"/>
      <c r="DZ1823" s="5"/>
      <c r="EA1823" s="5"/>
      <c r="EB1823" s="5"/>
    </row>
    <row r="1824" spans="126:132">
      <c r="DV1824" s="5"/>
      <c r="DW1824" s="5"/>
      <c r="DX1824" s="5"/>
      <c r="DY1824" s="5"/>
      <c r="DZ1824" s="5"/>
      <c r="EA1824" s="5"/>
      <c r="EB1824" s="5"/>
    </row>
    <row r="1825" spans="126:132">
      <c r="DV1825" s="5"/>
      <c r="DW1825" s="5"/>
      <c r="DX1825" s="5"/>
      <c r="DY1825" s="5"/>
      <c r="DZ1825" s="5"/>
      <c r="EA1825" s="5"/>
      <c r="EB1825" s="5"/>
    </row>
    <row r="1826" spans="126:132">
      <c r="DV1826" s="5"/>
      <c r="DW1826" s="5"/>
      <c r="DX1826" s="5"/>
      <c r="DY1826" s="5"/>
      <c r="DZ1826" s="5"/>
      <c r="EA1826" s="5"/>
      <c r="EB1826" s="5"/>
    </row>
    <row r="1827" spans="126:132">
      <c r="DV1827" s="5"/>
      <c r="DW1827" s="5"/>
      <c r="DX1827" s="5"/>
      <c r="DY1827" s="5"/>
      <c r="DZ1827" s="5"/>
      <c r="EA1827" s="5"/>
      <c r="EB1827" s="5"/>
    </row>
    <row r="1828" spans="126:132">
      <c r="DV1828" s="5"/>
      <c r="DW1828" s="5"/>
      <c r="DX1828" s="5"/>
      <c r="DY1828" s="5"/>
      <c r="DZ1828" s="5"/>
      <c r="EA1828" s="5"/>
      <c r="EB1828" s="5"/>
    </row>
    <row r="1829" spans="126:132">
      <c r="DV1829" s="5"/>
      <c r="DW1829" s="5"/>
      <c r="DX1829" s="5"/>
      <c r="DY1829" s="5"/>
      <c r="DZ1829" s="5"/>
      <c r="EA1829" s="5"/>
      <c r="EB1829" s="5"/>
    </row>
    <row r="1830" spans="126:132">
      <c r="DV1830" s="5"/>
      <c r="DW1830" s="5"/>
      <c r="DX1830" s="5"/>
      <c r="DY1830" s="5"/>
      <c r="DZ1830" s="5"/>
      <c r="EA1830" s="5"/>
      <c r="EB1830" s="5"/>
    </row>
    <row r="1831" spans="126:132">
      <c r="DV1831" s="5"/>
      <c r="DW1831" s="5"/>
      <c r="DX1831" s="5"/>
      <c r="DY1831" s="5"/>
      <c r="DZ1831" s="5"/>
      <c r="EA1831" s="5"/>
      <c r="EB1831" s="5"/>
    </row>
    <row r="1832" spans="126:132">
      <c r="DV1832" s="5"/>
      <c r="DW1832" s="5"/>
      <c r="DX1832" s="5"/>
      <c r="DY1832" s="5"/>
      <c r="DZ1832" s="5"/>
      <c r="EA1832" s="5"/>
      <c r="EB1832" s="5"/>
    </row>
    <row r="1833" spans="126:132">
      <c r="DV1833" s="5"/>
      <c r="DW1833" s="5"/>
      <c r="DX1833" s="5"/>
      <c r="DY1833" s="5"/>
      <c r="DZ1833" s="5"/>
      <c r="EA1833" s="5"/>
      <c r="EB1833" s="5"/>
    </row>
    <row r="1834" spans="126:132">
      <c r="DV1834" s="5"/>
      <c r="DW1834" s="5"/>
      <c r="DX1834" s="5"/>
      <c r="DY1834" s="5"/>
      <c r="DZ1834" s="5"/>
      <c r="EA1834" s="5"/>
      <c r="EB1834" s="5"/>
    </row>
    <row r="1835" spans="126:132">
      <c r="DV1835" s="5"/>
      <c r="DW1835" s="5"/>
      <c r="DX1835" s="5"/>
      <c r="DY1835" s="5"/>
      <c r="DZ1835" s="5"/>
      <c r="EA1835" s="5"/>
      <c r="EB1835" s="5"/>
    </row>
    <row r="1836" spans="126:132">
      <c r="DV1836" s="5"/>
      <c r="DW1836" s="5"/>
      <c r="DX1836" s="5"/>
      <c r="DY1836" s="5"/>
      <c r="DZ1836" s="5"/>
      <c r="EA1836" s="5"/>
      <c r="EB1836" s="5"/>
    </row>
    <row r="1837" spans="126:132">
      <c r="DV1837" s="5"/>
      <c r="DW1837" s="5"/>
      <c r="DX1837" s="5"/>
      <c r="DY1837" s="5"/>
      <c r="DZ1837" s="5"/>
      <c r="EA1837" s="5"/>
      <c r="EB1837" s="5"/>
    </row>
    <row r="1838" spans="126:132">
      <c r="DV1838" s="5"/>
      <c r="DW1838" s="5"/>
      <c r="DX1838" s="5"/>
      <c r="DY1838" s="5"/>
      <c r="DZ1838" s="5"/>
      <c r="EA1838" s="5"/>
      <c r="EB1838" s="5"/>
    </row>
    <row r="1839" spans="126:132">
      <c r="DV1839" s="5"/>
      <c r="DW1839" s="5"/>
      <c r="DX1839" s="5"/>
      <c r="DY1839" s="5"/>
      <c r="DZ1839" s="5"/>
      <c r="EA1839" s="5"/>
      <c r="EB1839" s="5"/>
    </row>
    <row r="1840" spans="126:132">
      <c r="DV1840" s="5"/>
      <c r="DW1840" s="5"/>
      <c r="DX1840" s="5"/>
      <c r="DY1840" s="5"/>
      <c r="DZ1840" s="5"/>
      <c r="EA1840" s="5"/>
      <c r="EB1840" s="5"/>
    </row>
    <row r="1841" spans="126:132">
      <c r="DV1841" s="5"/>
      <c r="DW1841" s="5"/>
      <c r="DX1841" s="5"/>
      <c r="DY1841" s="5"/>
      <c r="DZ1841" s="5"/>
      <c r="EA1841" s="5"/>
      <c r="EB1841" s="5"/>
    </row>
    <row r="1842" spans="126:132">
      <c r="DV1842" s="5"/>
      <c r="DW1842" s="5"/>
      <c r="DX1842" s="5"/>
      <c r="DY1842" s="5"/>
      <c r="DZ1842" s="5"/>
      <c r="EA1842" s="5"/>
      <c r="EB1842" s="5"/>
    </row>
    <row r="1843" spans="126:132">
      <c r="DV1843" s="5"/>
      <c r="DW1843" s="5"/>
      <c r="DX1843" s="5"/>
      <c r="DY1843" s="5"/>
      <c r="DZ1843" s="5"/>
      <c r="EA1843" s="5"/>
      <c r="EB1843" s="5"/>
    </row>
    <row r="1844" spans="126:132">
      <c r="DV1844" s="5"/>
      <c r="DW1844" s="5"/>
      <c r="DX1844" s="5"/>
      <c r="DY1844" s="5"/>
      <c r="DZ1844" s="5"/>
      <c r="EA1844" s="5"/>
      <c r="EB1844" s="5"/>
    </row>
    <row r="1845" spans="126:132">
      <c r="DV1845" s="5"/>
      <c r="DW1845" s="5"/>
      <c r="DX1845" s="5"/>
      <c r="DY1845" s="5"/>
      <c r="DZ1845" s="5"/>
      <c r="EA1845" s="5"/>
      <c r="EB1845" s="5"/>
    </row>
    <row r="1846" spans="126:132">
      <c r="DV1846" s="5"/>
      <c r="DW1846" s="5"/>
      <c r="DX1846" s="5"/>
      <c r="DY1846" s="5"/>
      <c r="DZ1846" s="5"/>
      <c r="EA1846" s="5"/>
      <c r="EB1846" s="5"/>
    </row>
    <row r="1847" spans="126:132">
      <c r="DV1847" s="5"/>
      <c r="DW1847" s="5"/>
      <c r="DX1847" s="5"/>
      <c r="DY1847" s="5"/>
      <c r="DZ1847" s="5"/>
      <c r="EA1847" s="5"/>
      <c r="EB1847" s="5"/>
    </row>
    <row r="1848" spans="126:132">
      <c r="DV1848" s="5"/>
      <c r="DW1848" s="5"/>
      <c r="DX1848" s="5"/>
      <c r="DY1848" s="5"/>
      <c r="DZ1848" s="5"/>
      <c r="EA1848" s="5"/>
      <c r="EB1848" s="5"/>
    </row>
    <row r="1849" spans="126:132">
      <c r="DV1849" s="5"/>
      <c r="DW1849" s="5"/>
      <c r="DX1849" s="5"/>
      <c r="DY1849" s="5"/>
      <c r="DZ1849" s="5"/>
      <c r="EA1849" s="5"/>
      <c r="EB1849" s="5"/>
    </row>
    <row r="1850" spans="126:132">
      <c r="DV1850" s="5"/>
      <c r="DW1850" s="5"/>
      <c r="DX1850" s="5"/>
      <c r="DY1850" s="5"/>
      <c r="DZ1850" s="5"/>
      <c r="EA1850" s="5"/>
      <c r="EB1850" s="5"/>
    </row>
    <row r="1851" spans="126:132">
      <c r="DV1851" s="5"/>
      <c r="DW1851" s="5"/>
      <c r="DX1851" s="5"/>
      <c r="DY1851" s="5"/>
      <c r="DZ1851" s="5"/>
      <c r="EA1851" s="5"/>
      <c r="EB1851" s="5"/>
    </row>
    <row r="1852" spans="126:132">
      <c r="DV1852" s="5"/>
      <c r="DW1852" s="5"/>
      <c r="DX1852" s="5"/>
      <c r="DY1852" s="5"/>
      <c r="DZ1852" s="5"/>
      <c r="EA1852" s="5"/>
      <c r="EB1852" s="5"/>
    </row>
    <row r="1853" spans="126:132">
      <c r="DV1853" s="5"/>
      <c r="DW1853" s="5"/>
      <c r="DX1853" s="5"/>
      <c r="DY1853" s="5"/>
      <c r="DZ1853" s="5"/>
      <c r="EA1853" s="5"/>
      <c r="EB1853" s="5"/>
    </row>
    <row r="1854" spans="126:132">
      <c r="DV1854" s="5"/>
      <c r="DW1854" s="5"/>
      <c r="DX1854" s="5"/>
      <c r="DY1854" s="5"/>
      <c r="DZ1854" s="5"/>
      <c r="EA1854" s="5"/>
      <c r="EB1854" s="5"/>
    </row>
    <row r="1855" spans="126:132">
      <c r="DV1855" s="5"/>
      <c r="DW1855" s="5"/>
      <c r="DX1855" s="5"/>
      <c r="DY1855" s="5"/>
      <c r="DZ1855" s="5"/>
      <c r="EA1855" s="5"/>
      <c r="EB1855" s="5"/>
    </row>
    <row r="1856" spans="126:132">
      <c r="DV1856" s="5"/>
      <c r="DW1856" s="5"/>
      <c r="DX1856" s="5"/>
      <c r="DY1856" s="5"/>
      <c r="DZ1856" s="5"/>
      <c r="EA1856" s="5"/>
      <c r="EB1856" s="5"/>
    </row>
    <row r="1857" spans="126:132">
      <c r="DV1857" s="5"/>
      <c r="DW1857" s="5"/>
      <c r="DX1857" s="5"/>
      <c r="DY1857" s="5"/>
      <c r="DZ1857" s="5"/>
      <c r="EA1857" s="5"/>
      <c r="EB1857" s="5"/>
    </row>
    <row r="1858" spans="126:132">
      <c r="DV1858" s="5"/>
      <c r="DW1858" s="5"/>
      <c r="DX1858" s="5"/>
      <c r="DY1858" s="5"/>
      <c r="DZ1858" s="5"/>
      <c r="EA1858" s="5"/>
      <c r="EB1858" s="5"/>
    </row>
    <row r="1859" spans="126:132">
      <c r="DV1859" s="5"/>
      <c r="DW1859" s="5"/>
      <c r="DX1859" s="5"/>
      <c r="DY1859" s="5"/>
      <c r="DZ1859" s="5"/>
      <c r="EA1859" s="5"/>
      <c r="EB1859" s="5"/>
    </row>
    <row r="1860" spans="126:132">
      <c r="DV1860" s="5"/>
      <c r="DW1860" s="5"/>
      <c r="DX1860" s="5"/>
      <c r="DY1860" s="5"/>
      <c r="DZ1860" s="5"/>
      <c r="EA1860" s="5"/>
      <c r="EB1860" s="5"/>
    </row>
    <row r="1861" spans="126:132">
      <c r="DV1861" s="5"/>
      <c r="DW1861" s="5"/>
      <c r="DX1861" s="5"/>
      <c r="DY1861" s="5"/>
      <c r="DZ1861" s="5"/>
      <c r="EA1861" s="5"/>
      <c r="EB1861" s="5"/>
    </row>
    <row r="1862" spans="126:132">
      <c r="DV1862" s="5"/>
      <c r="DW1862" s="5"/>
      <c r="DX1862" s="5"/>
      <c r="DY1862" s="5"/>
      <c r="DZ1862" s="5"/>
      <c r="EA1862" s="5"/>
      <c r="EB1862" s="5"/>
    </row>
    <row r="1863" spans="126:132">
      <c r="DV1863" s="5"/>
      <c r="DW1863" s="5"/>
      <c r="DX1863" s="5"/>
      <c r="DY1863" s="5"/>
      <c r="DZ1863" s="5"/>
      <c r="EA1863" s="5"/>
      <c r="EB1863" s="5"/>
    </row>
    <row r="1864" spans="126:132">
      <c r="DV1864" s="5"/>
      <c r="DW1864" s="5"/>
      <c r="DX1864" s="5"/>
      <c r="DY1864" s="5"/>
      <c r="DZ1864" s="5"/>
      <c r="EA1864" s="5"/>
      <c r="EB1864" s="5"/>
    </row>
    <row r="1865" spans="126:132">
      <c r="DV1865" s="5"/>
      <c r="DW1865" s="5"/>
      <c r="DX1865" s="5"/>
      <c r="DY1865" s="5"/>
      <c r="DZ1865" s="5"/>
      <c r="EA1865" s="5"/>
      <c r="EB1865" s="5"/>
    </row>
    <row r="1866" spans="126:132">
      <c r="DV1866" s="5"/>
      <c r="DW1866" s="5"/>
      <c r="DX1866" s="5"/>
      <c r="DY1866" s="5"/>
      <c r="DZ1866" s="5"/>
      <c r="EA1866" s="5"/>
      <c r="EB1866" s="5"/>
    </row>
    <row r="1867" spans="126:132">
      <c r="DV1867" s="5"/>
      <c r="DW1867" s="5"/>
      <c r="DX1867" s="5"/>
      <c r="DY1867" s="5"/>
      <c r="DZ1867" s="5"/>
      <c r="EA1867" s="5"/>
      <c r="EB1867" s="5"/>
    </row>
    <row r="1868" spans="126:132">
      <c r="DV1868" s="5"/>
      <c r="DW1868" s="5"/>
      <c r="DX1868" s="5"/>
      <c r="DY1868" s="5"/>
      <c r="DZ1868" s="5"/>
      <c r="EA1868" s="5"/>
      <c r="EB1868" s="5"/>
    </row>
    <row r="1869" spans="126:132">
      <c r="DV1869" s="5"/>
      <c r="DW1869" s="5"/>
      <c r="DX1869" s="5"/>
      <c r="DY1869" s="5"/>
      <c r="DZ1869" s="5"/>
      <c r="EA1869" s="5"/>
      <c r="EB1869" s="5"/>
    </row>
    <row r="1870" spans="126:132">
      <c r="DV1870" s="5"/>
      <c r="DW1870" s="5"/>
      <c r="DX1870" s="5"/>
      <c r="DY1870" s="5"/>
      <c r="DZ1870" s="5"/>
      <c r="EA1870" s="5"/>
      <c r="EB1870" s="5"/>
    </row>
    <row r="1871" spans="126:132">
      <c r="DV1871" s="5"/>
      <c r="DW1871" s="5"/>
      <c r="DX1871" s="5"/>
      <c r="DY1871" s="5"/>
      <c r="DZ1871" s="5"/>
      <c r="EA1871" s="5"/>
      <c r="EB1871" s="5"/>
    </row>
    <row r="1872" spans="126:132">
      <c r="DV1872" s="5"/>
      <c r="DW1872" s="5"/>
      <c r="DX1872" s="5"/>
      <c r="DY1872" s="5"/>
      <c r="DZ1872" s="5"/>
      <c r="EA1872" s="5"/>
      <c r="EB1872" s="5"/>
    </row>
    <row r="1873" spans="126:132">
      <c r="DV1873" s="5"/>
      <c r="DW1873" s="5"/>
      <c r="DX1873" s="5"/>
      <c r="DY1873" s="5"/>
      <c r="DZ1873" s="5"/>
      <c r="EA1873" s="5"/>
      <c r="EB1873" s="5"/>
    </row>
    <row r="1874" spans="126:132">
      <c r="DV1874" s="5"/>
      <c r="DW1874" s="5"/>
      <c r="DX1874" s="5"/>
      <c r="DY1874" s="5"/>
      <c r="DZ1874" s="5"/>
      <c r="EA1874" s="5"/>
      <c r="EB1874" s="5"/>
    </row>
    <row r="1875" spans="126:132">
      <c r="DV1875" s="5"/>
      <c r="DW1875" s="5"/>
      <c r="DX1875" s="5"/>
      <c r="DY1875" s="5"/>
      <c r="DZ1875" s="5"/>
      <c r="EA1875" s="5"/>
      <c r="EB1875" s="5"/>
    </row>
    <row r="1876" spans="126:132">
      <c r="DV1876" s="5"/>
      <c r="DW1876" s="5"/>
      <c r="DX1876" s="5"/>
      <c r="DY1876" s="5"/>
      <c r="DZ1876" s="5"/>
      <c r="EA1876" s="5"/>
      <c r="EB1876" s="5"/>
    </row>
    <row r="1877" spans="126:132">
      <c r="DV1877" s="5"/>
      <c r="DW1877" s="5"/>
      <c r="DX1877" s="5"/>
      <c r="DY1877" s="5"/>
      <c r="DZ1877" s="5"/>
      <c r="EA1877" s="5"/>
      <c r="EB1877" s="5"/>
    </row>
    <row r="1878" spans="126:132">
      <c r="DV1878" s="5"/>
      <c r="DW1878" s="5"/>
      <c r="DX1878" s="5"/>
      <c r="DY1878" s="5"/>
      <c r="DZ1878" s="5"/>
      <c r="EA1878" s="5"/>
      <c r="EB1878" s="5"/>
    </row>
    <row r="1879" spans="126:132">
      <c r="DV1879" s="5"/>
      <c r="DW1879" s="5"/>
      <c r="DX1879" s="5"/>
      <c r="DY1879" s="5"/>
      <c r="DZ1879" s="5"/>
      <c r="EA1879" s="5"/>
      <c r="EB1879" s="5"/>
    </row>
    <row r="1880" spans="126:132">
      <c r="DV1880" s="5"/>
      <c r="DW1880" s="5"/>
      <c r="DX1880" s="5"/>
      <c r="DY1880" s="5"/>
      <c r="DZ1880" s="5"/>
      <c r="EA1880" s="5"/>
      <c r="EB1880" s="5"/>
    </row>
    <row r="1881" spans="126:132">
      <c r="DV1881" s="5"/>
      <c r="DW1881" s="5"/>
      <c r="DX1881" s="5"/>
      <c r="DY1881" s="5"/>
      <c r="DZ1881" s="5"/>
      <c r="EA1881" s="5"/>
      <c r="EB1881" s="5"/>
    </row>
    <row r="1882" spans="126:132">
      <c r="DV1882" s="5"/>
      <c r="DW1882" s="5"/>
      <c r="DX1882" s="5"/>
      <c r="DY1882" s="5"/>
      <c r="DZ1882" s="5"/>
      <c r="EA1882" s="5"/>
      <c r="EB1882" s="5"/>
    </row>
    <row r="1883" spans="126:132">
      <c r="DV1883" s="5"/>
      <c r="DW1883" s="5"/>
      <c r="DX1883" s="5"/>
      <c r="DY1883" s="5"/>
      <c r="DZ1883" s="5"/>
      <c r="EA1883" s="5"/>
      <c r="EB1883" s="5"/>
    </row>
    <row r="1884" spans="126:132">
      <c r="DV1884" s="5"/>
      <c r="DW1884" s="5"/>
      <c r="DX1884" s="5"/>
      <c r="DY1884" s="5"/>
      <c r="DZ1884" s="5"/>
      <c r="EA1884" s="5"/>
      <c r="EB1884" s="5"/>
    </row>
    <row r="1885" spans="126:132">
      <c r="DV1885" s="5"/>
      <c r="DW1885" s="5"/>
      <c r="DX1885" s="5"/>
      <c r="DY1885" s="5"/>
      <c r="DZ1885" s="5"/>
      <c r="EA1885" s="5"/>
      <c r="EB1885" s="5"/>
    </row>
    <row r="1886" spans="126:132">
      <c r="DV1886" s="5"/>
      <c r="DW1886" s="5"/>
      <c r="DX1886" s="5"/>
      <c r="DY1886" s="5"/>
      <c r="DZ1886" s="5"/>
      <c r="EA1886" s="5"/>
      <c r="EB1886" s="5"/>
    </row>
    <row r="1887" spans="126:132">
      <c r="DV1887" s="5"/>
      <c r="DW1887" s="5"/>
      <c r="DX1887" s="5"/>
      <c r="DY1887" s="5"/>
      <c r="DZ1887" s="5"/>
      <c r="EA1887" s="5"/>
      <c r="EB1887" s="5"/>
    </row>
    <row r="1888" spans="126:132">
      <c r="DV1888" s="5"/>
      <c r="DW1888" s="5"/>
      <c r="DX1888" s="5"/>
      <c r="DY1888" s="5"/>
      <c r="DZ1888" s="5"/>
      <c r="EA1888" s="5"/>
      <c r="EB1888" s="5"/>
    </row>
    <row r="1889" spans="126:132">
      <c r="DV1889" s="5"/>
      <c r="DW1889" s="5"/>
      <c r="DX1889" s="5"/>
      <c r="DY1889" s="5"/>
      <c r="DZ1889" s="5"/>
      <c r="EA1889" s="5"/>
      <c r="EB1889" s="5"/>
    </row>
    <row r="1890" spans="126:132">
      <c r="DV1890" s="5"/>
      <c r="DW1890" s="5"/>
      <c r="DX1890" s="5"/>
      <c r="DY1890" s="5"/>
      <c r="DZ1890" s="5"/>
      <c r="EA1890" s="5"/>
      <c r="EB1890" s="5"/>
    </row>
    <row r="1891" spans="126:132">
      <c r="DV1891" s="5"/>
      <c r="DW1891" s="5"/>
      <c r="DX1891" s="5"/>
      <c r="DY1891" s="5"/>
      <c r="DZ1891" s="5"/>
      <c r="EA1891" s="5"/>
      <c r="EB1891" s="5"/>
    </row>
    <row r="1892" spans="126:132">
      <c r="DV1892" s="5"/>
      <c r="DW1892" s="5"/>
      <c r="DX1892" s="5"/>
      <c r="DY1892" s="5"/>
      <c r="DZ1892" s="5"/>
      <c r="EA1892" s="5"/>
      <c r="EB1892" s="5"/>
    </row>
    <row r="1893" spans="126:132">
      <c r="DV1893" s="5"/>
      <c r="DW1893" s="5"/>
      <c r="DX1893" s="5"/>
      <c r="DY1893" s="5"/>
      <c r="DZ1893" s="5"/>
      <c r="EA1893" s="5"/>
      <c r="EB1893" s="5"/>
    </row>
    <row r="1894" spans="126:132">
      <c r="DV1894" s="5"/>
      <c r="DW1894" s="5"/>
      <c r="DX1894" s="5"/>
      <c r="DY1894" s="5"/>
      <c r="DZ1894" s="5"/>
      <c r="EA1894" s="5"/>
      <c r="EB1894" s="5"/>
    </row>
    <row r="1895" spans="126:132">
      <c r="DV1895" s="5"/>
      <c r="DW1895" s="5"/>
      <c r="DX1895" s="5"/>
      <c r="DY1895" s="5"/>
      <c r="DZ1895" s="5"/>
      <c r="EA1895" s="5"/>
      <c r="EB1895" s="5"/>
    </row>
    <row r="1896" spans="126:132">
      <c r="DV1896" s="5"/>
      <c r="DW1896" s="5"/>
      <c r="DX1896" s="5"/>
      <c r="DY1896" s="5"/>
      <c r="DZ1896" s="5"/>
      <c r="EA1896" s="5"/>
      <c r="EB1896" s="5"/>
    </row>
    <row r="1897" spans="126:132">
      <c r="DV1897" s="5"/>
      <c r="DW1897" s="5"/>
      <c r="DX1897" s="5"/>
      <c r="DY1897" s="5"/>
      <c r="DZ1897" s="5"/>
      <c r="EA1897" s="5"/>
      <c r="EB1897" s="5"/>
    </row>
    <row r="1898" spans="126:132">
      <c r="DV1898" s="5"/>
      <c r="DW1898" s="5"/>
      <c r="DX1898" s="5"/>
      <c r="DY1898" s="5"/>
      <c r="DZ1898" s="5"/>
      <c r="EA1898" s="5"/>
      <c r="EB1898" s="5"/>
    </row>
    <row r="1899" spans="126:132">
      <c r="DV1899" s="5"/>
      <c r="DW1899" s="5"/>
      <c r="DX1899" s="5"/>
      <c r="DY1899" s="5"/>
      <c r="DZ1899" s="5"/>
      <c r="EA1899" s="5"/>
      <c r="EB1899" s="5"/>
    </row>
    <row r="1900" spans="126:132">
      <c r="DV1900" s="5"/>
      <c r="DW1900" s="5"/>
      <c r="DX1900" s="5"/>
      <c r="DY1900" s="5"/>
      <c r="DZ1900" s="5"/>
      <c r="EA1900" s="5"/>
      <c r="EB1900" s="5"/>
    </row>
    <row r="1901" spans="126:132">
      <c r="DV1901" s="5"/>
      <c r="DW1901" s="5"/>
      <c r="DX1901" s="5"/>
      <c r="DY1901" s="5"/>
      <c r="DZ1901" s="5"/>
      <c r="EA1901" s="5"/>
      <c r="EB1901" s="5"/>
    </row>
    <row r="1902" spans="126:132">
      <c r="DV1902" s="5"/>
      <c r="DW1902" s="5"/>
      <c r="DX1902" s="5"/>
      <c r="DY1902" s="5"/>
      <c r="DZ1902" s="5"/>
      <c r="EA1902" s="5"/>
      <c r="EB1902" s="5"/>
    </row>
    <row r="1903" spans="126:132">
      <c r="DV1903" s="5"/>
      <c r="DW1903" s="5"/>
      <c r="DX1903" s="5"/>
      <c r="DY1903" s="5"/>
      <c r="DZ1903" s="5"/>
      <c r="EA1903" s="5"/>
      <c r="EB1903" s="5"/>
    </row>
    <row r="1904" spans="126:132">
      <c r="DV1904" s="5"/>
      <c r="DW1904" s="5"/>
      <c r="DX1904" s="5"/>
      <c r="DY1904" s="5"/>
      <c r="DZ1904" s="5"/>
      <c r="EA1904" s="5"/>
      <c r="EB1904" s="5"/>
    </row>
    <row r="1905" spans="126:132">
      <c r="DV1905" s="5"/>
      <c r="DW1905" s="5"/>
      <c r="DX1905" s="5"/>
      <c r="DY1905" s="5"/>
      <c r="DZ1905" s="5"/>
      <c r="EA1905" s="5"/>
      <c r="EB1905" s="5"/>
    </row>
    <row r="1906" spans="126:132">
      <c r="DV1906" s="5"/>
      <c r="DW1906" s="5"/>
      <c r="DX1906" s="5"/>
      <c r="DY1906" s="5"/>
      <c r="DZ1906" s="5"/>
      <c r="EA1906" s="5"/>
      <c r="EB1906" s="5"/>
    </row>
    <row r="1907" spans="126:132">
      <c r="DV1907" s="5"/>
      <c r="DW1907" s="5"/>
      <c r="DX1907" s="5"/>
      <c r="DY1907" s="5"/>
      <c r="DZ1907" s="5"/>
      <c r="EA1907" s="5"/>
      <c r="EB1907" s="5"/>
    </row>
    <row r="1908" spans="126:132">
      <c r="DV1908" s="5"/>
      <c r="DW1908" s="5"/>
      <c r="DX1908" s="5"/>
      <c r="DY1908" s="5"/>
      <c r="DZ1908" s="5"/>
      <c r="EA1908" s="5"/>
      <c r="EB1908" s="5"/>
    </row>
    <row r="1909" spans="126:132">
      <c r="DV1909" s="5"/>
      <c r="DW1909" s="5"/>
      <c r="DX1909" s="5"/>
      <c r="DY1909" s="5"/>
      <c r="DZ1909" s="5"/>
      <c r="EA1909" s="5"/>
      <c r="EB1909" s="5"/>
    </row>
    <row r="1910" spans="126:132">
      <c r="DV1910" s="5"/>
      <c r="DW1910" s="5"/>
      <c r="DX1910" s="5"/>
      <c r="DY1910" s="5"/>
      <c r="DZ1910" s="5"/>
      <c r="EA1910" s="5"/>
      <c r="EB1910" s="5"/>
    </row>
    <row r="1911" spans="126:132">
      <c r="DV1911" s="5"/>
      <c r="DW1911" s="5"/>
      <c r="DX1911" s="5"/>
      <c r="DY1911" s="5"/>
      <c r="DZ1911" s="5"/>
      <c r="EA1911" s="5"/>
      <c r="EB1911" s="5"/>
    </row>
    <row r="1912" spans="126:132">
      <c r="DV1912" s="5"/>
      <c r="DW1912" s="5"/>
      <c r="DX1912" s="5"/>
      <c r="DY1912" s="5"/>
      <c r="DZ1912" s="5"/>
      <c r="EA1912" s="5"/>
      <c r="EB1912" s="5"/>
    </row>
    <row r="1913" spans="126:132">
      <c r="DV1913" s="5"/>
      <c r="DW1913" s="5"/>
      <c r="DX1913" s="5"/>
      <c r="DY1913" s="5"/>
      <c r="DZ1913" s="5"/>
      <c r="EA1913" s="5"/>
      <c r="EB1913" s="5"/>
    </row>
    <row r="1914" spans="126:132">
      <c r="DV1914" s="5"/>
      <c r="DW1914" s="5"/>
      <c r="DX1914" s="5"/>
      <c r="DY1914" s="5"/>
      <c r="DZ1914" s="5"/>
      <c r="EA1914" s="5"/>
      <c r="EB1914" s="5"/>
    </row>
    <row r="1915" spans="126:132">
      <c r="DV1915" s="5"/>
      <c r="DW1915" s="5"/>
      <c r="DX1915" s="5"/>
      <c r="DY1915" s="5"/>
      <c r="DZ1915" s="5"/>
      <c r="EA1915" s="5"/>
      <c r="EB1915" s="5"/>
    </row>
    <row r="1916" spans="126:132">
      <c r="DV1916" s="5"/>
      <c r="DW1916" s="5"/>
      <c r="DX1916" s="5"/>
      <c r="DY1916" s="5"/>
      <c r="DZ1916" s="5"/>
      <c r="EA1916" s="5"/>
      <c r="EB1916" s="5"/>
    </row>
    <row r="1917" spans="126:132">
      <c r="DV1917" s="5"/>
      <c r="DW1917" s="5"/>
      <c r="DX1917" s="5"/>
      <c r="DY1917" s="5"/>
      <c r="DZ1917" s="5"/>
      <c r="EA1917" s="5"/>
      <c r="EB1917" s="5"/>
    </row>
    <row r="1918" spans="126:132">
      <c r="DV1918" s="5"/>
      <c r="DW1918" s="5"/>
      <c r="DX1918" s="5"/>
      <c r="DY1918" s="5"/>
      <c r="DZ1918" s="5"/>
      <c r="EA1918" s="5"/>
      <c r="EB1918" s="5"/>
    </row>
    <row r="1919" spans="126:132">
      <c r="DV1919" s="5"/>
      <c r="DW1919" s="5"/>
      <c r="DX1919" s="5"/>
      <c r="DY1919" s="5"/>
      <c r="DZ1919" s="5"/>
      <c r="EA1919" s="5"/>
      <c r="EB1919" s="5"/>
    </row>
    <row r="1920" spans="126:132">
      <c r="DV1920" s="5"/>
      <c r="DW1920" s="5"/>
      <c r="DX1920" s="5"/>
      <c r="DY1920" s="5"/>
      <c r="DZ1920" s="5"/>
      <c r="EA1920" s="5"/>
      <c r="EB1920" s="5"/>
    </row>
    <row r="1921" spans="126:132">
      <c r="DV1921" s="5"/>
      <c r="DW1921" s="5"/>
      <c r="DX1921" s="5"/>
      <c r="DY1921" s="5"/>
      <c r="DZ1921" s="5"/>
      <c r="EA1921" s="5"/>
      <c r="EB1921" s="5"/>
    </row>
    <row r="1922" spans="126:132">
      <c r="DV1922" s="5"/>
      <c r="DW1922" s="5"/>
      <c r="DX1922" s="5"/>
      <c r="DY1922" s="5"/>
      <c r="DZ1922" s="5"/>
      <c r="EA1922" s="5"/>
      <c r="EB1922" s="5"/>
    </row>
    <row r="1923" spans="126:132">
      <c r="DV1923" s="5"/>
      <c r="DW1923" s="5"/>
      <c r="DX1923" s="5"/>
      <c r="DY1923" s="5"/>
      <c r="DZ1923" s="5"/>
      <c r="EA1923" s="5"/>
      <c r="EB1923" s="5"/>
    </row>
    <row r="1924" spans="126:132">
      <c r="DV1924" s="5"/>
      <c r="DW1924" s="5"/>
      <c r="DX1924" s="5"/>
      <c r="DY1924" s="5"/>
      <c r="DZ1924" s="5"/>
      <c r="EA1924" s="5"/>
      <c r="EB1924" s="5"/>
    </row>
    <row r="1925" spans="126:132">
      <c r="DV1925" s="5"/>
      <c r="DW1925" s="5"/>
      <c r="DX1925" s="5"/>
      <c r="DY1925" s="5"/>
      <c r="DZ1925" s="5"/>
      <c r="EA1925" s="5"/>
      <c r="EB1925" s="5"/>
    </row>
    <row r="1926" spans="126:132">
      <c r="DV1926" s="5"/>
      <c r="DW1926" s="5"/>
      <c r="DX1926" s="5"/>
      <c r="DY1926" s="5"/>
      <c r="DZ1926" s="5"/>
      <c r="EA1926" s="5"/>
      <c r="EB1926" s="5"/>
    </row>
    <row r="1927" spans="126:132">
      <c r="DV1927" s="5"/>
      <c r="DW1927" s="5"/>
      <c r="DX1927" s="5"/>
      <c r="DY1927" s="5"/>
      <c r="DZ1927" s="5"/>
      <c r="EA1927" s="5"/>
      <c r="EB1927" s="5"/>
    </row>
    <row r="1928" spans="126:132">
      <c r="DV1928" s="5"/>
      <c r="DW1928" s="5"/>
      <c r="DX1928" s="5"/>
      <c r="DY1928" s="5"/>
      <c r="DZ1928" s="5"/>
      <c r="EA1928" s="5"/>
      <c r="EB1928" s="5"/>
    </row>
    <row r="1929" spans="126:132">
      <c r="DV1929" s="5"/>
      <c r="DW1929" s="5"/>
      <c r="DX1929" s="5"/>
      <c r="DY1929" s="5"/>
      <c r="DZ1929" s="5"/>
      <c r="EA1929" s="5"/>
      <c r="EB1929" s="5"/>
    </row>
    <row r="1930" spans="126:132">
      <c r="DV1930" s="5"/>
      <c r="DW1930" s="5"/>
      <c r="DX1930" s="5"/>
      <c r="DY1930" s="5"/>
      <c r="DZ1930" s="5"/>
      <c r="EA1930" s="5"/>
      <c r="EB1930" s="5"/>
    </row>
    <row r="1931" spans="126:132">
      <c r="DV1931" s="5"/>
      <c r="DW1931" s="5"/>
      <c r="DX1931" s="5"/>
      <c r="DY1931" s="5"/>
      <c r="DZ1931" s="5"/>
      <c r="EA1931" s="5"/>
      <c r="EB1931" s="5"/>
    </row>
    <row r="1932" spans="126:132">
      <c r="DV1932" s="5"/>
      <c r="DW1932" s="5"/>
      <c r="DX1932" s="5"/>
      <c r="DY1932" s="5"/>
      <c r="DZ1932" s="5"/>
      <c r="EA1932" s="5"/>
      <c r="EB1932" s="5"/>
    </row>
    <row r="1933" spans="126:132">
      <c r="DV1933" s="5"/>
      <c r="DW1933" s="5"/>
      <c r="DX1933" s="5"/>
      <c r="DY1933" s="5"/>
      <c r="DZ1933" s="5"/>
      <c r="EA1933" s="5"/>
      <c r="EB1933" s="5"/>
    </row>
    <row r="1934" spans="126:132">
      <c r="DV1934" s="5"/>
      <c r="DW1934" s="5"/>
      <c r="DX1934" s="5"/>
      <c r="DY1934" s="5"/>
      <c r="DZ1934" s="5"/>
      <c r="EA1934" s="5"/>
      <c r="EB1934" s="5"/>
    </row>
    <row r="1935" spans="126:132">
      <c r="DV1935" s="5"/>
      <c r="DW1935" s="5"/>
      <c r="DX1935" s="5"/>
      <c r="DY1935" s="5"/>
      <c r="DZ1935" s="5"/>
      <c r="EA1935" s="5"/>
      <c r="EB1935" s="5"/>
    </row>
    <row r="1936" spans="126:132">
      <c r="DV1936" s="5"/>
      <c r="DW1936" s="5"/>
      <c r="DX1936" s="5"/>
      <c r="DY1936" s="5"/>
      <c r="DZ1936" s="5"/>
      <c r="EA1936" s="5"/>
      <c r="EB1936" s="5"/>
    </row>
    <row r="1937" spans="126:132">
      <c r="DV1937" s="5"/>
      <c r="DW1937" s="5"/>
      <c r="DX1937" s="5"/>
      <c r="DY1937" s="5"/>
      <c r="DZ1937" s="5"/>
      <c r="EA1937" s="5"/>
      <c r="EB1937" s="5"/>
    </row>
    <row r="1938" spans="126:132">
      <c r="DV1938" s="5"/>
      <c r="DW1938" s="5"/>
      <c r="DX1938" s="5"/>
      <c r="DY1938" s="5"/>
      <c r="DZ1938" s="5"/>
      <c r="EA1938" s="5"/>
      <c r="EB1938" s="5"/>
    </row>
    <row r="1939" spans="126:132">
      <c r="DV1939" s="5"/>
      <c r="DW1939" s="5"/>
      <c r="DX1939" s="5"/>
      <c r="DY1939" s="5"/>
      <c r="DZ1939" s="5"/>
      <c r="EA1939" s="5"/>
      <c r="EB1939" s="5"/>
    </row>
    <row r="1940" spans="126:132">
      <c r="DV1940" s="5"/>
      <c r="DW1940" s="5"/>
      <c r="DX1940" s="5"/>
      <c r="DY1940" s="5"/>
      <c r="DZ1940" s="5"/>
      <c r="EA1940" s="5"/>
      <c r="EB1940" s="5"/>
    </row>
    <row r="1941" spans="126:132">
      <c r="DV1941" s="5"/>
      <c r="DW1941" s="5"/>
      <c r="DX1941" s="5"/>
      <c r="DY1941" s="5"/>
      <c r="DZ1941" s="5"/>
      <c r="EA1941" s="5"/>
      <c r="EB1941" s="5"/>
    </row>
    <row r="1942" spans="126:132">
      <c r="DV1942" s="5"/>
      <c r="DW1942" s="5"/>
      <c r="DX1942" s="5"/>
      <c r="DY1942" s="5"/>
      <c r="DZ1942" s="5"/>
      <c r="EA1942" s="5"/>
      <c r="EB1942" s="5"/>
    </row>
    <row r="1943" spans="126:132">
      <c r="DV1943" s="5"/>
      <c r="DW1943" s="5"/>
      <c r="DX1943" s="5"/>
      <c r="DY1943" s="5"/>
      <c r="DZ1943" s="5"/>
      <c r="EA1943" s="5"/>
      <c r="EB1943" s="5"/>
    </row>
    <row r="1944" spans="126:132">
      <c r="DV1944" s="5"/>
      <c r="DW1944" s="5"/>
      <c r="DX1944" s="5"/>
      <c r="DY1944" s="5"/>
      <c r="DZ1944" s="5"/>
      <c r="EA1944" s="5"/>
      <c r="EB1944" s="5"/>
    </row>
    <row r="1945" spans="126:132">
      <c r="DV1945" s="5"/>
      <c r="DW1945" s="5"/>
      <c r="DX1945" s="5"/>
      <c r="DY1945" s="5"/>
      <c r="DZ1945" s="5"/>
      <c r="EA1945" s="5"/>
      <c r="EB1945" s="5"/>
    </row>
    <row r="1946" spans="126:132">
      <c r="DV1946" s="5"/>
      <c r="DW1946" s="5"/>
      <c r="DX1946" s="5"/>
      <c r="DY1946" s="5"/>
      <c r="DZ1946" s="5"/>
      <c r="EA1946" s="5"/>
      <c r="EB1946" s="5"/>
    </row>
    <row r="1947" spans="126:132">
      <c r="DV1947" s="5"/>
      <c r="DW1947" s="5"/>
      <c r="DX1947" s="5"/>
      <c r="DY1947" s="5"/>
      <c r="DZ1947" s="5"/>
      <c r="EA1947" s="5"/>
      <c r="EB1947" s="5"/>
    </row>
    <row r="1948" spans="126:132">
      <c r="DV1948" s="5"/>
      <c r="DW1948" s="5"/>
      <c r="DX1948" s="5"/>
      <c r="DY1948" s="5"/>
      <c r="DZ1948" s="5"/>
      <c r="EA1948" s="5"/>
      <c r="EB1948" s="5"/>
    </row>
    <row r="1949" spans="126:132">
      <c r="DV1949" s="5"/>
      <c r="DW1949" s="5"/>
      <c r="DX1949" s="5"/>
      <c r="DY1949" s="5"/>
      <c r="DZ1949" s="5"/>
      <c r="EA1949" s="5"/>
      <c r="EB1949" s="5"/>
    </row>
    <row r="1950" spans="126:132">
      <c r="DV1950" s="5"/>
      <c r="DW1950" s="5"/>
      <c r="DX1950" s="5"/>
      <c r="DY1950" s="5"/>
      <c r="DZ1950" s="5"/>
      <c r="EA1950" s="5"/>
      <c r="EB1950" s="5"/>
    </row>
    <row r="1951" spans="126:132">
      <c r="DV1951" s="5"/>
      <c r="DW1951" s="5"/>
      <c r="DX1951" s="5"/>
      <c r="DY1951" s="5"/>
      <c r="DZ1951" s="5"/>
      <c r="EA1951" s="5"/>
      <c r="EB1951" s="5"/>
    </row>
    <row r="1952" spans="126:132">
      <c r="DV1952" s="5"/>
      <c r="DW1952" s="5"/>
      <c r="DX1952" s="5"/>
      <c r="DY1952" s="5"/>
      <c r="DZ1952" s="5"/>
      <c r="EA1952" s="5"/>
      <c r="EB1952" s="5"/>
    </row>
    <row r="1953" spans="126:132">
      <c r="DV1953" s="5"/>
      <c r="DW1953" s="5"/>
      <c r="DX1953" s="5"/>
      <c r="DY1953" s="5"/>
      <c r="DZ1953" s="5"/>
      <c r="EA1953" s="5"/>
      <c r="EB1953" s="5"/>
    </row>
    <row r="1954" spans="126:132">
      <c r="DV1954" s="5"/>
      <c r="DW1954" s="5"/>
      <c r="DX1954" s="5"/>
      <c r="DY1954" s="5"/>
      <c r="DZ1954" s="5"/>
      <c r="EA1954" s="5"/>
      <c r="EB1954" s="5"/>
    </row>
    <row r="1955" spans="126:132">
      <c r="DV1955" s="5"/>
      <c r="DW1955" s="5"/>
      <c r="DX1955" s="5"/>
      <c r="DY1955" s="5"/>
      <c r="DZ1955" s="5"/>
      <c r="EA1955" s="5"/>
      <c r="EB1955" s="5"/>
    </row>
    <row r="1956" spans="126:132">
      <c r="DV1956" s="5"/>
      <c r="DW1956" s="5"/>
      <c r="DX1956" s="5"/>
      <c r="DY1956" s="5"/>
      <c r="DZ1956" s="5"/>
      <c r="EA1956" s="5"/>
      <c r="EB1956" s="5"/>
    </row>
    <row r="1957" spans="126:132">
      <c r="DV1957" s="5"/>
      <c r="DW1957" s="5"/>
      <c r="DX1957" s="5"/>
      <c r="DY1957" s="5"/>
      <c r="DZ1957" s="5"/>
      <c r="EA1957" s="5"/>
      <c r="EB1957" s="5"/>
    </row>
    <row r="1958" spans="126:132">
      <c r="DV1958" s="5"/>
      <c r="DW1958" s="5"/>
      <c r="DX1958" s="5"/>
      <c r="DY1958" s="5"/>
      <c r="DZ1958" s="5"/>
      <c r="EA1958" s="5"/>
      <c r="EB1958" s="5"/>
    </row>
    <row r="1959" spans="126:132">
      <c r="DV1959" s="5"/>
      <c r="DW1959" s="5"/>
      <c r="DX1959" s="5"/>
      <c r="DY1959" s="5"/>
      <c r="DZ1959" s="5"/>
      <c r="EA1959" s="5"/>
      <c r="EB1959" s="5"/>
    </row>
    <row r="1960" spans="126:132">
      <c r="DV1960" s="5"/>
      <c r="DW1960" s="5"/>
      <c r="DX1960" s="5"/>
      <c r="DY1960" s="5"/>
      <c r="DZ1960" s="5"/>
      <c r="EA1960" s="5"/>
      <c r="EB1960" s="5"/>
    </row>
    <row r="1961" spans="126:132">
      <c r="DV1961" s="5"/>
      <c r="DW1961" s="5"/>
      <c r="DX1961" s="5"/>
      <c r="DY1961" s="5"/>
      <c r="DZ1961" s="5"/>
      <c r="EA1961" s="5"/>
      <c r="EB1961" s="5"/>
    </row>
    <row r="1962" spans="126:132">
      <c r="DV1962" s="5"/>
      <c r="DW1962" s="5"/>
      <c r="DX1962" s="5"/>
      <c r="DY1962" s="5"/>
      <c r="DZ1962" s="5"/>
      <c r="EA1962" s="5"/>
      <c r="EB1962" s="5"/>
    </row>
    <row r="1963" spans="126:132">
      <c r="DV1963" s="5"/>
      <c r="DW1963" s="5"/>
      <c r="DX1963" s="5"/>
      <c r="DY1963" s="5"/>
      <c r="DZ1963" s="5"/>
      <c r="EA1963" s="5"/>
      <c r="EB1963" s="5"/>
    </row>
    <row r="1964" spans="126:132">
      <c r="DV1964" s="5"/>
      <c r="DW1964" s="5"/>
      <c r="DX1964" s="5"/>
      <c r="DY1964" s="5"/>
      <c r="DZ1964" s="5"/>
      <c r="EA1964" s="5"/>
      <c r="EB1964" s="5"/>
    </row>
    <row r="1965" spans="126:132">
      <c r="DV1965" s="5"/>
      <c r="DW1965" s="5"/>
      <c r="DX1965" s="5"/>
      <c r="DY1965" s="5"/>
      <c r="DZ1965" s="5"/>
      <c r="EA1965" s="5"/>
      <c r="EB1965" s="5"/>
    </row>
    <row r="1966" spans="126:132">
      <c r="DV1966" s="5"/>
      <c r="DW1966" s="5"/>
      <c r="DX1966" s="5"/>
      <c r="DY1966" s="5"/>
      <c r="DZ1966" s="5"/>
      <c r="EA1966" s="5"/>
      <c r="EB1966" s="5"/>
    </row>
    <row r="1967" spans="126:132">
      <c r="DV1967" s="5"/>
      <c r="DW1967" s="5"/>
      <c r="DX1967" s="5"/>
      <c r="DY1967" s="5"/>
      <c r="DZ1967" s="5"/>
      <c r="EA1967" s="5"/>
      <c r="EB1967" s="5"/>
    </row>
    <row r="1968" spans="126:132">
      <c r="DV1968" s="5"/>
      <c r="DW1968" s="5"/>
      <c r="DX1968" s="5"/>
      <c r="DY1968" s="5"/>
      <c r="DZ1968" s="5"/>
      <c r="EA1968" s="5"/>
      <c r="EB1968" s="5"/>
    </row>
    <row r="1969" spans="126:132">
      <c r="DV1969" s="5"/>
      <c r="DW1969" s="5"/>
      <c r="DX1969" s="5"/>
      <c r="DY1969" s="5"/>
      <c r="DZ1969" s="5"/>
      <c r="EA1969" s="5"/>
      <c r="EB1969" s="5"/>
    </row>
    <row r="1970" spans="126:132">
      <c r="DV1970" s="5"/>
      <c r="DW1970" s="5"/>
      <c r="DX1970" s="5"/>
      <c r="DY1970" s="5"/>
      <c r="DZ1970" s="5"/>
      <c r="EA1970" s="5"/>
      <c r="EB1970" s="5"/>
    </row>
    <row r="1971" spans="126:132">
      <c r="DV1971" s="5"/>
      <c r="DW1971" s="5"/>
      <c r="DX1971" s="5"/>
      <c r="DY1971" s="5"/>
      <c r="DZ1971" s="5"/>
      <c r="EA1971" s="5"/>
      <c r="EB1971" s="5"/>
    </row>
    <row r="1972" spans="126:132">
      <c r="DV1972" s="5"/>
      <c r="DW1972" s="5"/>
      <c r="DX1972" s="5"/>
      <c r="DY1972" s="5"/>
      <c r="DZ1972" s="5"/>
      <c r="EA1972" s="5"/>
      <c r="EB1972" s="5"/>
    </row>
    <row r="1973" spans="126:132">
      <c r="DV1973" s="5"/>
      <c r="DW1973" s="5"/>
      <c r="DX1973" s="5"/>
      <c r="DY1973" s="5"/>
      <c r="DZ1973" s="5"/>
      <c r="EA1973" s="5"/>
      <c r="EB1973" s="5"/>
    </row>
    <row r="1974" spans="126:132">
      <c r="DV1974" s="5"/>
      <c r="DW1974" s="5"/>
      <c r="DX1974" s="5"/>
      <c r="DY1974" s="5"/>
      <c r="DZ1974" s="5"/>
      <c r="EA1974" s="5"/>
      <c r="EB1974" s="5"/>
    </row>
    <row r="1975" spans="126:132">
      <c r="DV1975" s="5"/>
      <c r="DW1975" s="5"/>
      <c r="DX1975" s="5"/>
      <c r="DY1975" s="5"/>
      <c r="DZ1975" s="5"/>
      <c r="EA1975" s="5"/>
      <c r="EB1975" s="5"/>
    </row>
    <row r="1976" spans="126:132">
      <c r="DV1976" s="5"/>
      <c r="DW1976" s="5"/>
      <c r="DX1976" s="5"/>
      <c r="DY1976" s="5"/>
      <c r="DZ1976" s="5"/>
      <c r="EA1976" s="5"/>
      <c r="EB1976" s="5"/>
    </row>
    <row r="1977" spans="126:132">
      <c r="DV1977" s="5"/>
      <c r="DW1977" s="5"/>
      <c r="DX1977" s="5"/>
      <c r="DY1977" s="5"/>
      <c r="DZ1977" s="5"/>
      <c r="EA1977" s="5"/>
      <c r="EB1977" s="5"/>
    </row>
    <row r="1978" spans="126:132">
      <c r="DV1978" s="5"/>
      <c r="DW1978" s="5"/>
      <c r="DX1978" s="5"/>
      <c r="DY1978" s="5"/>
      <c r="DZ1978" s="5"/>
      <c r="EA1978" s="5"/>
      <c r="EB1978" s="5"/>
    </row>
    <row r="1979" spans="126:132">
      <c r="DV1979" s="5"/>
      <c r="DW1979" s="5"/>
      <c r="DX1979" s="5"/>
      <c r="DY1979" s="5"/>
      <c r="DZ1979" s="5"/>
      <c r="EA1979" s="5"/>
      <c r="EB1979" s="5"/>
    </row>
    <row r="1980" spans="126:132">
      <c r="DV1980" s="5"/>
      <c r="DW1980" s="5"/>
      <c r="DX1980" s="5"/>
      <c r="DY1980" s="5"/>
      <c r="DZ1980" s="5"/>
      <c r="EA1980" s="5"/>
      <c r="EB1980" s="5"/>
    </row>
    <row r="1981" spans="126:132">
      <c r="DV1981" s="5"/>
      <c r="DW1981" s="5"/>
      <c r="DX1981" s="5"/>
      <c r="DY1981" s="5"/>
      <c r="DZ1981" s="5"/>
      <c r="EA1981" s="5"/>
      <c r="EB1981" s="5"/>
    </row>
    <row r="1982" spans="126:132">
      <c r="DV1982" s="5"/>
      <c r="DW1982" s="5"/>
      <c r="DX1982" s="5"/>
      <c r="DY1982" s="5"/>
      <c r="DZ1982" s="5"/>
      <c r="EA1982" s="5"/>
      <c r="EB1982" s="5"/>
    </row>
    <row r="1983" spans="126:132">
      <c r="DV1983" s="5"/>
      <c r="DW1983" s="5"/>
      <c r="DX1983" s="5"/>
      <c r="DY1983" s="5"/>
      <c r="DZ1983" s="5"/>
      <c r="EA1983" s="5"/>
      <c r="EB1983" s="5"/>
    </row>
    <row r="1984" spans="126:132">
      <c r="DV1984" s="5"/>
      <c r="DW1984" s="5"/>
      <c r="DX1984" s="5"/>
      <c r="DY1984" s="5"/>
      <c r="DZ1984" s="5"/>
      <c r="EA1984" s="5"/>
      <c r="EB1984" s="5"/>
    </row>
    <row r="1985" spans="126:132">
      <c r="DV1985" s="5"/>
      <c r="DW1985" s="5"/>
      <c r="DX1985" s="5"/>
      <c r="DY1985" s="5"/>
      <c r="DZ1985" s="5"/>
      <c r="EA1985" s="5"/>
      <c r="EB1985" s="5"/>
    </row>
    <row r="1986" spans="126:132">
      <c r="DV1986" s="5"/>
      <c r="DW1986" s="5"/>
      <c r="DX1986" s="5"/>
      <c r="DY1986" s="5"/>
      <c r="DZ1986" s="5"/>
      <c r="EA1986" s="5"/>
      <c r="EB1986" s="5"/>
    </row>
    <row r="1987" spans="126:132">
      <c r="DV1987" s="5"/>
      <c r="DW1987" s="5"/>
      <c r="DX1987" s="5"/>
      <c r="DY1987" s="5"/>
      <c r="DZ1987" s="5"/>
      <c r="EA1987" s="5"/>
      <c r="EB1987" s="5"/>
    </row>
    <row r="1988" spans="126:132">
      <c r="DV1988" s="5"/>
      <c r="DW1988" s="5"/>
      <c r="DX1988" s="5"/>
      <c r="DY1988" s="5"/>
      <c r="DZ1988" s="5"/>
      <c r="EA1988" s="5"/>
      <c r="EB1988" s="5"/>
    </row>
    <row r="1989" spans="126:132">
      <c r="DV1989" s="5"/>
      <c r="DW1989" s="5"/>
      <c r="DX1989" s="5"/>
      <c r="DY1989" s="5"/>
      <c r="DZ1989" s="5"/>
      <c r="EA1989" s="5"/>
      <c r="EB1989" s="5"/>
    </row>
    <row r="1990" spans="126:132">
      <c r="DV1990" s="5"/>
      <c r="DW1990" s="5"/>
      <c r="DX1990" s="5"/>
      <c r="DY1990" s="5"/>
      <c r="DZ1990" s="5"/>
      <c r="EA1990" s="5"/>
      <c r="EB1990" s="5"/>
    </row>
    <row r="1991" spans="126:132">
      <c r="DV1991" s="5"/>
      <c r="DW1991" s="5"/>
      <c r="DX1991" s="5"/>
      <c r="DY1991" s="5"/>
      <c r="DZ1991" s="5"/>
      <c r="EA1991" s="5"/>
      <c r="EB1991" s="5"/>
    </row>
    <row r="1992" spans="126:132">
      <c r="DV1992" s="5"/>
      <c r="DW1992" s="5"/>
      <c r="DX1992" s="5"/>
      <c r="DY1992" s="5"/>
      <c r="DZ1992" s="5"/>
      <c r="EA1992" s="5"/>
      <c r="EB1992" s="5"/>
    </row>
    <row r="1993" spans="126:132">
      <c r="DV1993" s="5"/>
      <c r="DW1993" s="5"/>
      <c r="DX1993" s="5"/>
      <c r="DY1993" s="5"/>
      <c r="DZ1993" s="5"/>
      <c r="EA1993" s="5"/>
      <c r="EB1993" s="5"/>
    </row>
    <row r="1994" spans="126:132">
      <c r="DV1994" s="5"/>
      <c r="DW1994" s="5"/>
      <c r="DX1994" s="5"/>
      <c r="DY1994" s="5"/>
      <c r="DZ1994" s="5"/>
      <c r="EA1994" s="5"/>
      <c r="EB1994" s="5"/>
    </row>
    <row r="1995" spans="126:132">
      <c r="DV1995" s="5"/>
      <c r="DW1995" s="5"/>
      <c r="DX1995" s="5"/>
      <c r="DY1995" s="5"/>
      <c r="DZ1995" s="5"/>
      <c r="EA1995" s="5"/>
      <c r="EB1995" s="5"/>
    </row>
    <row r="1996" spans="126:132">
      <c r="DV1996" s="5"/>
      <c r="DW1996" s="5"/>
      <c r="DX1996" s="5"/>
      <c r="DY1996" s="5"/>
      <c r="DZ1996" s="5"/>
      <c r="EA1996" s="5"/>
      <c r="EB1996" s="5"/>
    </row>
    <row r="1997" spans="126:132">
      <c r="DV1997" s="5"/>
      <c r="DW1997" s="5"/>
      <c r="DX1997" s="5"/>
      <c r="DY1997" s="5"/>
      <c r="DZ1997" s="5"/>
      <c r="EA1997" s="5"/>
      <c r="EB1997" s="5"/>
    </row>
    <row r="1998" spans="126:132">
      <c r="DV1998" s="5"/>
      <c r="DW1998" s="5"/>
      <c r="DX1998" s="5"/>
      <c r="DY1998" s="5"/>
      <c r="DZ1998" s="5"/>
      <c r="EA1998" s="5"/>
      <c r="EB1998" s="5"/>
    </row>
    <row r="1999" spans="126:132">
      <c r="DV1999" s="5"/>
      <c r="DW1999" s="5"/>
      <c r="DX1999" s="5"/>
      <c r="DY1999" s="5"/>
      <c r="DZ1999" s="5"/>
      <c r="EA1999" s="5"/>
      <c r="EB1999" s="5"/>
    </row>
    <row r="2000" spans="126:132">
      <c r="DV2000" s="5"/>
      <c r="DW2000" s="5"/>
      <c r="DX2000" s="5"/>
      <c r="DY2000" s="5"/>
      <c r="DZ2000" s="5"/>
      <c r="EA2000" s="5"/>
      <c r="EB2000" s="5"/>
    </row>
    <row r="2001" spans="126:132">
      <c r="DV2001" s="5"/>
      <c r="DW2001" s="5"/>
      <c r="DX2001" s="5"/>
      <c r="DY2001" s="5"/>
      <c r="DZ2001" s="5"/>
      <c r="EA2001" s="5"/>
      <c r="EB2001" s="5"/>
    </row>
    <row r="2002" spans="126:132">
      <c r="DV2002" s="5"/>
      <c r="DW2002" s="5"/>
      <c r="DX2002" s="5"/>
      <c r="DY2002" s="5"/>
      <c r="DZ2002" s="5"/>
      <c r="EA2002" s="5"/>
      <c r="EB2002" s="5"/>
    </row>
    <row r="2003" spans="126:132">
      <c r="DV2003" s="5"/>
      <c r="DW2003" s="5"/>
      <c r="DX2003" s="5"/>
      <c r="DY2003" s="5"/>
      <c r="DZ2003" s="5"/>
      <c r="EA2003" s="5"/>
      <c r="EB2003" s="5"/>
    </row>
    <row r="2004" spans="126:132">
      <c r="DV2004" s="5"/>
      <c r="DW2004" s="5"/>
      <c r="DX2004" s="5"/>
      <c r="DY2004" s="5"/>
      <c r="DZ2004" s="5"/>
      <c r="EA2004" s="5"/>
      <c r="EB2004" s="5"/>
    </row>
    <row r="2005" spans="126:132">
      <c r="DV2005" s="5"/>
      <c r="DW2005" s="5"/>
      <c r="DX2005" s="5"/>
      <c r="DY2005" s="5"/>
      <c r="DZ2005" s="5"/>
      <c r="EA2005" s="5"/>
      <c r="EB2005" s="5"/>
    </row>
    <row r="2006" spans="126:132">
      <c r="DV2006" s="5"/>
      <c r="DW2006" s="5"/>
      <c r="DX2006" s="5"/>
      <c r="DY2006" s="5"/>
      <c r="DZ2006" s="5"/>
      <c r="EA2006" s="5"/>
      <c r="EB2006" s="5"/>
    </row>
    <row r="2007" spans="126:132">
      <c r="DV2007" s="5"/>
      <c r="DW2007" s="5"/>
      <c r="DX2007" s="5"/>
      <c r="DY2007" s="5"/>
      <c r="DZ2007" s="5"/>
      <c r="EA2007" s="5"/>
      <c r="EB2007" s="5"/>
    </row>
    <row r="2008" spans="126:132">
      <c r="DV2008" s="5"/>
      <c r="DW2008" s="5"/>
      <c r="DX2008" s="5"/>
      <c r="DY2008" s="5"/>
      <c r="DZ2008" s="5"/>
      <c r="EA2008" s="5"/>
      <c r="EB2008" s="5"/>
    </row>
    <row r="2009" spans="126:132">
      <c r="DV2009" s="5"/>
      <c r="DW2009" s="5"/>
      <c r="DX2009" s="5"/>
      <c r="DY2009" s="5"/>
      <c r="DZ2009" s="5"/>
      <c r="EA2009" s="5"/>
      <c r="EB2009" s="5"/>
    </row>
    <row r="2010" spans="126:132">
      <c r="DV2010" s="5"/>
      <c r="DW2010" s="5"/>
      <c r="DX2010" s="5"/>
      <c r="DY2010" s="5"/>
      <c r="DZ2010" s="5"/>
      <c r="EA2010" s="5"/>
      <c r="EB2010" s="5"/>
    </row>
    <row r="2011" spans="126:132">
      <c r="DV2011" s="5"/>
      <c r="DW2011" s="5"/>
      <c r="DX2011" s="5"/>
      <c r="DY2011" s="5"/>
      <c r="DZ2011" s="5"/>
      <c r="EA2011" s="5"/>
      <c r="EB2011" s="5"/>
    </row>
    <row r="2012" spans="126:132">
      <c r="DV2012" s="5"/>
      <c r="DW2012" s="5"/>
      <c r="DX2012" s="5"/>
      <c r="DY2012" s="5"/>
      <c r="DZ2012" s="5"/>
      <c r="EA2012" s="5"/>
      <c r="EB2012" s="5"/>
    </row>
    <row r="2013" spans="126:132">
      <c r="DV2013" s="5"/>
      <c r="DW2013" s="5"/>
      <c r="DX2013" s="5"/>
      <c r="DY2013" s="5"/>
      <c r="DZ2013" s="5"/>
      <c r="EA2013" s="5"/>
      <c r="EB2013" s="5"/>
    </row>
    <row r="2014" spans="126:132">
      <c r="DV2014" s="5"/>
      <c r="DW2014" s="5"/>
      <c r="DX2014" s="5"/>
      <c r="DY2014" s="5"/>
      <c r="DZ2014" s="5"/>
      <c r="EA2014" s="5"/>
      <c r="EB2014" s="5"/>
    </row>
    <row r="2015" spans="126:132">
      <c r="DV2015" s="5"/>
      <c r="DW2015" s="5"/>
      <c r="DX2015" s="5"/>
      <c r="DY2015" s="5"/>
      <c r="DZ2015" s="5"/>
      <c r="EA2015" s="5"/>
      <c r="EB2015" s="5"/>
    </row>
    <row r="2016" spans="126:132">
      <c r="DV2016" s="5"/>
      <c r="DW2016" s="5"/>
      <c r="DX2016" s="5"/>
      <c r="DY2016" s="5"/>
      <c r="DZ2016" s="5"/>
      <c r="EA2016" s="5"/>
      <c r="EB2016" s="5"/>
    </row>
    <row r="2017" spans="126:132">
      <c r="DV2017" s="5"/>
      <c r="DW2017" s="5"/>
      <c r="DX2017" s="5"/>
      <c r="DY2017" s="5"/>
      <c r="DZ2017" s="5"/>
      <c r="EA2017" s="5"/>
      <c r="EB2017" s="5"/>
    </row>
    <row r="2018" spans="126:132">
      <c r="DV2018" s="5"/>
      <c r="DW2018" s="5"/>
      <c r="DX2018" s="5"/>
      <c r="DY2018" s="5"/>
      <c r="DZ2018" s="5"/>
      <c r="EA2018" s="5"/>
      <c r="EB2018" s="5"/>
    </row>
    <row r="2019" spans="126:132">
      <c r="DV2019" s="5"/>
      <c r="DW2019" s="5"/>
      <c r="DX2019" s="5"/>
      <c r="DY2019" s="5"/>
      <c r="DZ2019" s="5"/>
      <c r="EA2019" s="5"/>
      <c r="EB2019" s="5"/>
    </row>
    <row r="2020" spans="126:132">
      <c r="DV2020" s="5"/>
      <c r="DW2020" s="5"/>
      <c r="DX2020" s="5"/>
      <c r="DY2020" s="5"/>
      <c r="DZ2020" s="5"/>
      <c r="EA2020" s="5"/>
      <c r="EB2020" s="5"/>
    </row>
    <row r="2021" spans="126:132">
      <c r="DV2021" s="5"/>
      <c r="DW2021" s="5"/>
      <c r="DX2021" s="5"/>
      <c r="DY2021" s="5"/>
      <c r="DZ2021" s="5"/>
      <c r="EA2021" s="5"/>
      <c r="EB2021" s="5"/>
    </row>
    <row r="2022" spans="126:132">
      <c r="DV2022" s="5"/>
      <c r="DW2022" s="5"/>
      <c r="DX2022" s="5"/>
      <c r="DY2022" s="5"/>
      <c r="DZ2022" s="5"/>
      <c r="EA2022" s="5"/>
      <c r="EB2022" s="5"/>
    </row>
    <row r="2023" spans="126:132">
      <c r="DV2023" s="5"/>
      <c r="DW2023" s="5"/>
      <c r="DX2023" s="5"/>
      <c r="DY2023" s="5"/>
      <c r="DZ2023" s="5"/>
      <c r="EA2023" s="5"/>
      <c r="EB2023" s="5"/>
    </row>
    <row r="2024" spans="126:132">
      <c r="DV2024" s="5"/>
      <c r="DW2024" s="5"/>
      <c r="DX2024" s="5"/>
      <c r="DY2024" s="5"/>
      <c r="DZ2024" s="5"/>
      <c r="EA2024" s="5"/>
      <c r="EB2024" s="5"/>
    </row>
    <row r="2025" spans="126:132">
      <c r="DV2025" s="5"/>
      <c r="DW2025" s="5"/>
      <c r="DX2025" s="5"/>
      <c r="DY2025" s="5"/>
      <c r="DZ2025" s="5"/>
      <c r="EA2025" s="5"/>
      <c r="EB2025" s="5"/>
    </row>
    <row r="2026" spans="126:132">
      <c r="DV2026" s="5"/>
      <c r="DW2026" s="5"/>
      <c r="DX2026" s="5"/>
      <c r="DY2026" s="5"/>
      <c r="DZ2026" s="5"/>
      <c r="EA2026" s="5"/>
      <c r="EB2026" s="5"/>
    </row>
    <row r="2027" spans="126:132">
      <c r="DV2027" s="5"/>
      <c r="DW2027" s="5"/>
      <c r="DX2027" s="5"/>
      <c r="DY2027" s="5"/>
      <c r="DZ2027" s="5"/>
      <c r="EA2027" s="5"/>
      <c r="EB2027" s="5"/>
    </row>
    <row r="2028" spans="126:132">
      <c r="DV2028" s="5"/>
      <c r="DW2028" s="5"/>
      <c r="DX2028" s="5"/>
      <c r="DY2028" s="5"/>
      <c r="DZ2028" s="5"/>
      <c r="EA2028" s="5"/>
      <c r="EB2028" s="5"/>
    </row>
    <row r="2029" spans="126:132">
      <c r="DV2029" s="5"/>
      <c r="DW2029" s="5"/>
      <c r="DX2029" s="5"/>
      <c r="DY2029" s="5"/>
      <c r="DZ2029" s="5"/>
      <c r="EA2029" s="5"/>
      <c r="EB2029" s="5"/>
    </row>
    <row r="2030" spans="126:132">
      <c r="DV2030" s="5"/>
      <c r="DW2030" s="5"/>
      <c r="DX2030" s="5"/>
      <c r="DY2030" s="5"/>
      <c r="DZ2030" s="5"/>
      <c r="EA2030" s="5"/>
      <c r="EB2030" s="5"/>
    </row>
    <row r="2031" spans="126:132">
      <c r="DV2031" s="5"/>
      <c r="DW2031" s="5"/>
      <c r="DX2031" s="5"/>
      <c r="DY2031" s="5"/>
      <c r="DZ2031" s="5"/>
      <c r="EA2031" s="5"/>
      <c r="EB2031" s="5"/>
    </row>
    <row r="2032" spans="126:132">
      <c r="DV2032" s="5"/>
      <c r="DW2032" s="5"/>
      <c r="DX2032" s="5"/>
      <c r="DY2032" s="5"/>
      <c r="DZ2032" s="5"/>
      <c r="EA2032" s="5"/>
      <c r="EB2032" s="5"/>
    </row>
    <row r="2033" spans="126:132">
      <c r="DV2033" s="5"/>
      <c r="DW2033" s="5"/>
      <c r="DX2033" s="5"/>
      <c r="DY2033" s="5"/>
      <c r="DZ2033" s="5"/>
      <c r="EA2033" s="5"/>
      <c r="EB2033" s="5"/>
    </row>
    <row r="2034" spans="126:132">
      <c r="DV2034" s="5"/>
      <c r="DW2034" s="5"/>
      <c r="DX2034" s="5"/>
      <c r="DY2034" s="5"/>
      <c r="DZ2034" s="5"/>
      <c r="EA2034" s="5"/>
      <c r="EB2034" s="5"/>
    </row>
    <row r="2035" spans="126:132">
      <c r="DV2035" s="5"/>
      <c r="DW2035" s="5"/>
      <c r="DX2035" s="5"/>
      <c r="DY2035" s="5"/>
      <c r="DZ2035" s="5"/>
      <c r="EA2035" s="5"/>
      <c r="EB2035" s="5"/>
    </row>
    <row r="2036" spans="126:132">
      <c r="DV2036" s="5"/>
      <c r="DW2036" s="5"/>
      <c r="DX2036" s="5"/>
      <c r="DY2036" s="5"/>
      <c r="DZ2036" s="5"/>
      <c r="EA2036" s="5"/>
      <c r="EB2036" s="5"/>
    </row>
    <row r="2037" spans="126:132">
      <c r="DV2037" s="5"/>
      <c r="DW2037" s="5"/>
      <c r="DX2037" s="5"/>
      <c r="DY2037" s="5"/>
      <c r="DZ2037" s="5"/>
      <c r="EA2037" s="5"/>
      <c r="EB2037" s="5"/>
    </row>
    <row r="2038" spans="126:132">
      <c r="DV2038" s="5"/>
      <c r="DW2038" s="5"/>
      <c r="DX2038" s="5"/>
      <c r="DY2038" s="5"/>
      <c r="DZ2038" s="5"/>
      <c r="EA2038" s="5"/>
      <c r="EB2038" s="5"/>
    </row>
    <row r="2039" spans="126:132">
      <c r="DV2039" s="5"/>
      <c r="DW2039" s="5"/>
      <c r="DX2039" s="5"/>
      <c r="DY2039" s="5"/>
      <c r="DZ2039" s="5"/>
      <c r="EA2039" s="5"/>
      <c r="EB2039" s="5"/>
    </row>
    <row r="2040" spans="126:132">
      <c r="DV2040" s="5"/>
      <c r="DW2040" s="5"/>
      <c r="DX2040" s="5"/>
      <c r="DY2040" s="5"/>
      <c r="DZ2040" s="5"/>
      <c r="EA2040" s="5"/>
      <c r="EB2040" s="5"/>
    </row>
    <row r="2041" spans="126:132">
      <c r="DV2041" s="5"/>
      <c r="DW2041" s="5"/>
      <c r="DX2041" s="5"/>
      <c r="DY2041" s="5"/>
      <c r="DZ2041" s="5"/>
      <c r="EA2041" s="5"/>
      <c r="EB2041" s="5"/>
    </row>
    <row r="2042" spans="126:132">
      <c r="DV2042" s="5"/>
      <c r="DW2042" s="5"/>
      <c r="DX2042" s="5"/>
      <c r="DY2042" s="5"/>
      <c r="DZ2042" s="5"/>
      <c r="EA2042" s="5"/>
      <c r="EB2042" s="5"/>
    </row>
    <row r="2043" spans="126:132">
      <c r="DV2043" s="5"/>
      <c r="DW2043" s="5"/>
      <c r="DX2043" s="5"/>
      <c r="DY2043" s="5"/>
      <c r="DZ2043" s="5"/>
      <c r="EA2043" s="5"/>
      <c r="EB2043" s="5"/>
    </row>
    <row r="2044" spans="126:132">
      <c r="DV2044" s="5"/>
      <c r="DW2044" s="5"/>
      <c r="DX2044" s="5"/>
      <c r="DY2044" s="5"/>
      <c r="DZ2044" s="5"/>
      <c r="EA2044" s="5"/>
      <c r="EB2044" s="5"/>
    </row>
    <row r="2045" spans="126:132">
      <c r="DV2045" s="5"/>
      <c r="DW2045" s="5"/>
      <c r="DX2045" s="5"/>
      <c r="DY2045" s="5"/>
      <c r="DZ2045" s="5"/>
      <c r="EA2045" s="5"/>
      <c r="EB2045" s="5"/>
    </row>
    <row r="2046" spans="126:132">
      <c r="DV2046" s="5"/>
      <c r="DW2046" s="5"/>
      <c r="DX2046" s="5"/>
      <c r="DY2046" s="5"/>
      <c r="DZ2046" s="5"/>
      <c r="EA2046" s="5"/>
      <c r="EB2046" s="5"/>
    </row>
    <row r="2047" spans="126:132">
      <c r="DV2047" s="5"/>
      <c r="DW2047" s="5"/>
      <c r="DX2047" s="5"/>
      <c r="DY2047" s="5"/>
      <c r="DZ2047" s="5"/>
      <c r="EA2047" s="5"/>
      <c r="EB2047" s="5"/>
    </row>
    <row r="2048" spans="126:132">
      <c r="DV2048" s="5"/>
      <c r="DW2048" s="5"/>
      <c r="DX2048" s="5"/>
      <c r="DY2048" s="5"/>
      <c r="DZ2048" s="5"/>
      <c r="EA2048" s="5"/>
      <c r="EB2048" s="5"/>
    </row>
    <row r="2049" spans="126:132">
      <c r="DV2049" s="5"/>
      <c r="DW2049" s="5"/>
      <c r="DX2049" s="5"/>
      <c r="DY2049" s="5"/>
      <c r="DZ2049" s="5"/>
      <c r="EA2049" s="5"/>
      <c r="EB2049" s="5"/>
    </row>
    <row r="2050" spans="126:132">
      <c r="DV2050" s="5"/>
      <c r="DW2050" s="5"/>
      <c r="DX2050" s="5"/>
      <c r="DY2050" s="5"/>
      <c r="DZ2050" s="5"/>
      <c r="EA2050" s="5"/>
      <c r="EB2050" s="5"/>
    </row>
    <row r="2051" spans="126:132">
      <c r="DV2051" s="5"/>
      <c r="DW2051" s="5"/>
      <c r="DX2051" s="5"/>
      <c r="DY2051" s="5"/>
      <c r="DZ2051" s="5"/>
      <c r="EA2051" s="5"/>
      <c r="EB2051" s="5"/>
    </row>
    <row r="2052" spans="126:132">
      <c r="DV2052" s="5"/>
      <c r="DW2052" s="5"/>
      <c r="DX2052" s="5"/>
      <c r="DY2052" s="5"/>
      <c r="DZ2052" s="5"/>
      <c r="EA2052" s="5"/>
      <c r="EB2052" s="5"/>
    </row>
    <row r="2053" spans="126:132">
      <c r="DV2053" s="5"/>
      <c r="DW2053" s="5"/>
      <c r="DX2053" s="5"/>
      <c r="DY2053" s="5"/>
      <c r="DZ2053" s="5"/>
      <c r="EA2053" s="5"/>
      <c r="EB2053" s="5"/>
    </row>
    <row r="2054" spans="126:132">
      <c r="DV2054" s="5"/>
      <c r="DW2054" s="5"/>
      <c r="DX2054" s="5"/>
      <c r="DY2054" s="5"/>
      <c r="DZ2054" s="5"/>
      <c r="EA2054" s="5"/>
      <c r="EB2054" s="5"/>
    </row>
    <row r="2055" spans="126:132">
      <c r="DV2055" s="5"/>
      <c r="DW2055" s="5"/>
      <c r="DX2055" s="5"/>
      <c r="DY2055" s="5"/>
      <c r="DZ2055" s="5"/>
      <c r="EA2055" s="5"/>
      <c r="EB2055" s="5"/>
    </row>
    <row r="2056" spans="126:132">
      <c r="DV2056" s="5"/>
      <c r="DW2056" s="5"/>
      <c r="DX2056" s="5"/>
      <c r="DY2056" s="5"/>
      <c r="DZ2056" s="5"/>
      <c r="EA2056" s="5"/>
      <c r="EB2056" s="5"/>
    </row>
    <row r="2057" spans="126:132">
      <c r="DV2057" s="5"/>
      <c r="DW2057" s="5"/>
      <c r="DX2057" s="5"/>
      <c r="DY2057" s="5"/>
      <c r="DZ2057" s="5"/>
      <c r="EA2057" s="5"/>
      <c r="EB2057" s="5"/>
    </row>
    <row r="2058" spans="126:132">
      <c r="DV2058" s="5"/>
      <c r="DW2058" s="5"/>
      <c r="DX2058" s="5"/>
      <c r="DY2058" s="5"/>
      <c r="DZ2058" s="5"/>
      <c r="EA2058" s="5"/>
      <c r="EB2058" s="5"/>
    </row>
    <row r="2059" spans="126:132">
      <c r="DV2059" s="5"/>
      <c r="DW2059" s="5"/>
      <c r="DX2059" s="5"/>
      <c r="DY2059" s="5"/>
      <c r="DZ2059" s="5"/>
      <c r="EA2059" s="5"/>
      <c r="EB2059" s="5"/>
    </row>
    <row r="2060" spans="126:132">
      <c r="DV2060" s="5"/>
      <c r="DW2060" s="5"/>
      <c r="DX2060" s="5"/>
      <c r="DY2060" s="5"/>
      <c r="DZ2060" s="5"/>
      <c r="EA2060" s="5"/>
      <c r="EB2060" s="5"/>
    </row>
    <row r="2061" spans="126:132">
      <c r="DV2061" s="5"/>
      <c r="DW2061" s="5"/>
      <c r="DX2061" s="5"/>
      <c r="DY2061" s="5"/>
      <c r="DZ2061" s="5"/>
      <c r="EA2061" s="5"/>
      <c r="EB2061" s="5"/>
    </row>
    <row r="2062" spans="126:132">
      <c r="DV2062" s="5"/>
      <c r="DW2062" s="5"/>
      <c r="DX2062" s="5"/>
      <c r="DY2062" s="5"/>
      <c r="DZ2062" s="5"/>
      <c r="EA2062" s="5"/>
      <c r="EB2062" s="5"/>
    </row>
    <row r="2063" spans="126:132">
      <c r="DV2063" s="5"/>
      <c r="DW2063" s="5"/>
      <c r="DX2063" s="5"/>
      <c r="DY2063" s="5"/>
      <c r="DZ2063" s="5"/>
      <c r="EA2063" s="5"/>
      <c r="EB2063" s="5"/>
    </row>
    <row r="2064" spans="126:132">
      <c r="DV2064" s="5"/>
      <c r="DW2064" s="5"/>
      <c r="DX2064" s="5"/>
      <c r="DY2064" s="5"/>
      <c r="DZ2064" s="5"/>
      <c r="EA2064" s="5"/>
      <c r="EB2064" s="5"/>
    </row>
    <row r="2065" spans="126:132">
      <c r="DV2065" s="5"/>
      <c r="DW2065" s="5"/>
      <c r="DX2065" s="5"/>
      <c r="DY2065" s="5"/>
      <c r="DZ2065" s="5"/>
      <c r="EA2065" s="5"/>
      <c r="EB2065" s="5"/>
    </row>
    <row r="2066" spans="126:132">
      <c r="DV2066" s="5"/>
      <c r="DW2066" s="5"/>
      <c r="DX2066" s="5"/>
      <c r="DY2066" s="5"/>
      <c r="DZ2066" s="5"/>
      <c r="EA2066" s="5"/>
      <c r="EB2066" s="5"/>
    </row>
    <row r="2067" spans="126:132">
      <c r="DV2067" s="5"/>
      <c r="DW2067" s="5"/>
      <c r="DX2067" s="5"/>
      <c r="DY2067" s="5"/>
      <c r="DZ2067" s="5"/>
      <c r="EA2067" s="5"/>
      <c r="EB2067" s="5"/>
    </row>
    <row r="2068" spans="126:132">
      <c r="DV2068" s="5"/>
      <c r="DW2068" s="5"/>
      <c r="DX2068" s="5"/>
      <c r="DY2068" s="5"/>
      <c r="DZ2068" s="5"/>
      <c r="EA2068" s="5"/>
      <c r="EB2068" s="5"/>
    </row>
    <row r="2069" spans="126:132">
      <c r="DV2069" s="5"/>
      <c r="DW2069" s="5"/>
      <c r="DX2069" s="5"/>
      <c r="DY2069" s="5"/>
      <c r="DZ2069" s="5"/>
      <c r="EA2069" s="5"/>
      <c r="EB2069" s="5"/>
    </row>
    <row r="2070" spans="126:132">
      <c r="DV2070" s="5"/>
      <c r="DW2070" s="5"/>
      <c r="DX2070" s="5"/>
      <c r="DY2070" s="5"/>
      <c r="DZ2070" s="5"/>
      <c r="EA2070" s="5"/>
      <c r="EB2070" s="5"/>
    </row>
    <row r="2071" spans="126:132">
      <c r="DV2071" s="5"/>
      <c r="DW2071" s="5"/>
      <c r="DX2071" s="5"/>
      <c r="DY2071" s="5"/>
      <c r="DZ2071" s="5"/>
      <c r="EA2071" s="5"/>
      <c r="EB2071" s="5"/>
    </row>
    <row r="2072" spans="126:132">
      <c r="DV2072" s="5"/>
      <c r="DW2072" s="5"/>
      <c r="DX2072" s="5"/>
      <c r="DY2072" s="5"/>
      <c r="DZ2072" s="5"/>
      <c r="EA2072" s="5"/>
      <c r="EB2072" s="5"/>
    </row>
    <row r="2073" spans="126:132">
      <c r="DV2073" s="5"/>
      <c r="DW2073" s="5"/>
      <c r="DX2073" s="5"/>
      <c r="DY2073" s="5"/>
      <c r="DZ2073" s="5"/>
      <c r="EA2073" s="5"/>
      <c r="EB2073" s="5"/>
    </row>
    <row r="2074" spans="126:132">
      <c r="DV2074" s="5"/>
      <c r="DW2074" s="5"/>
      <c r="DX2074" s="5"/>
      <c r="DY2074" s="5"/>
      <c r="DZ2074" s="5"/>
      <c r="EA2074" s="5"/>
      <c r="EB2074" s="5"/>
    </row>
    <row r="2075" spans="126:132">
      <c r="DV2075" s="5"/>
      <c r="DW2075" s="5"/>
      <c r="DX2075" s="5"/>
      <c r="DY2075" s="5"/>
      <c r="DZ2075" s="5"/>
      <c r="EA2075" s="5"/>
      <c r="EB2075" s="5"/>
    </row>
    <row r="2076" spans="126:132">
      <c r="DV2076" s="5"/>
      <c r="DW2076" s="5"/>
      <c r="DX2076" s="5"/>
      <c r="DY2076" s="5"/>
      <c r="DZ2076" s="5"/>
      <c r="EA2076" s="5"/>
      <c r="EB2076" s="5"/>
    </row>
    <row r="2077" spans="126:132">
      <c r="DV2077" s="5"/>
      <c r="DW2077" s="5"/>
      <c r="DX2077" s="5"/>
      <c r="DY2077" s="5"/>
      <c r="DZ2077" s="5"/>
      <c r="EA2077" s="5"/>
      <c r="EB2077" s="5"/>
    </row>
    <row r="2078" spans="126:132">
      <c r="DV2078" s="5"/>
      <c r="DW2078" s="5"/>
      <c r="DX2078" s="5"/>
      <c r="DY2078" s="5"/>
      <c r="DZ2078" s="5"/>
      <c r="EA2078" s="5"/>
      <c r="EB2078" s="5"/>
    </row>
    <row r="2079" spans="126:132">
      <c r="DV2079" s="5"/>
      <c r="DW2079" s="5"/>
      <c r="DX2079" s="5"/>
      <c r="DY2079" s="5"/>
      <c r="DZ2079" s="5"/>
      <c r="EA2079" s="5"/>
      <c r="EB2079" s="5"/>
    </row>
    <row r="2080" spans="126:132">
      <c r="DV2080" s="5"/>
      <c r="DW2080" s="5"/>
      <c r="DX2080" s="5"/>
      <c r="DY2080" s="5"/>
      <c r="DZ2080" s="5"/>
      <c r="EA2080" s="5"/>
      <c r="EB2080" s="5"/>
    </row>
    <row r="2081" spans="126:132">
      <c r="DV2081" s="5"/>
      <c r="DW2081" s="5"/>
      <c r="DX2081" s="5"/>
      <c r="DY2081" s="5"/>
      <c r="DZ2081" s="5"/>
      <c r="EA2081" s="5"/>
      <c r="EB2081" s="5"/>
    </row>
    <row r="2082" spans="126:132">
      <c r="DV2082" s="5"/>
      <c r="DW2082" s="5"/>
      <c r="DX2082" s="5"/>
      <c r="DY2082" s="5"/>
      <c r="DZ2082" s="5"/>
      <c r="EA2082" s="5"/>
      <c r="EB2082" s="5"/>
    </row>
    <row r="2083" spans="126:132">
      <c r="DV2083" s="5"/>
      <c r="DW2083" s="5"/>
      <c r="DX2083" s="5"/>
      <c r="DY2083" s="5"/>
      <c r="DZ2083" s="5"/>
      <c r="EA2083" s="5"/>
      <c r="EB2083" s="5"/>
    </row>
    <row r="2084" spans="126:132">
      <c r="DV2084" s="5"/>
      <c r="DW2084" s="5"/>
      <c r="DX2084" s="5"/>
      <c r="DY2084" s="5"/>
      <c r="DZ2084" s="5"/>
      <c r="EA2084" s="5"/>
      <c r="EB2084" s="5"/>
    </row>
    <row r="2085" spans="126:132">
      <c r="DV2085" s="5"/>
      <c r="DW2085" s="5"/>
      <c r="DX2085" s="5"/>
      <c r="DY2085" s="5"/>
      <c r="DZ2085" s="5"/>
      <c r="EA2085" s="5"/>
      <c r="EB2085" s="5"/>
    </row>
    <row r="2086" spans="126:132">
      <c r="DV2086" s="5"/>
      <c r="DW2086" s="5"/>
      <c r="DX2086" s="5"/>
      <c r="DY2086" s="5"/>
      <c r="DZ2086" s="5"/>
      <c r="EA2086" s="5"/>
      <c r="EB2086" s="5"/>
    </row>
    <row r="2087" spans="126:132">
      <c r="DV2087" s="5"/>
      <c r="DW2087" s="5"/>
      <c r="DX2087" s="5"/>
      <c r="DY2087" s="5"/>
      <c r="DZ2087" s="5"/>
      <c r="EA2087" s="5"/>
      <c r="EB2087" s="5"/>
    </row>
    <row r="2088" spans="126:132">
      <c r="DV2088" s="5"/>
      <c r="DW2088" s="5"/>
      <c r="DX2088" s="5"/>
      <c r="DY2088" s="5"/>
      <c r="DZ2088" s="5"/>
      <c r="EA2088" s="5"/>
      <c r="EB2088" s="5"/>
    </row>
    <row r="2089" spans="126:132">
      <c r="DV2089" s="5"/>
      <c r="DW2089" s="5"/>
      <c r="DX2089" s="5"/>
      <c r="DY2089" s="5"/>
      <c r="DZ2089" s="5"/>
      <c r="EA2089" s="5"/>
      <c r="EB2089" s="5"/>
    </row>
    <row r="2090" spans="126:132">
      <c r="DV2090" s="5"/>
      <c r="DW2090" s="5"/>
      <c r="DX2090" s="5"/>
      <c r="DY2090" s="5"/>
      <c r="DZ2090" s="5"/>
      <c r="EA2090" s="5"/>
      <c r="EB2090" s="5"/>
    </row>
    <row r="2091" spans="126:132">
      <c r="DV2091" s="5"/>
      <c r="DW2091" s="5"/>
      <c r="DX2091" s="5"/>
      <c r="DY2091" s="5"/>
      <c r="DZ2091" s="5"/>
      <c r="EA2091" s="5"/>
      <c r="EB2091" s="5"/>
    </row>
    <row r="2092" spans="126:132">
      <c r="DV2092" s="5"/>
      <c r="DW2092" s="5"/>
      <c r="DX2092" s="5"/>
      <c r="DY2092" s="5"/>
      <c r="DZ2092" s="5"/>
      <c r="EA2092" s="5"/>
      <c r="EB2092" s="5"/>
    </row>
    <row r="2093" spans="126:132">
      <c r="DV2093" s="5"/>
      <c r="DW2093" s="5"/>
      <c r="DX2093" s="5"/>
      <c r="DY2093" s="5"/>
      <c r="DZ2093" s="5"/>
      <c r="EA2093" s="5"/>
      <c r="EB2093" s="5"/>
    </row>
    <row r="2094" spans="126:132">
      <c r="DV2094" s="5"/>
      <c r="DW2094" s="5"/>
      <c r="DX2094" s="5"/>
      <c r="DY2094" s="5"/>
      <c r="DZ2094" s="5"/>
      <c r="EA2094" s="5"/>
      <c r="EB2094" s="5"/>
    </row>
    <row r="2095" spans="126:132">
      <c r="DV2095" s="5"/>
      <c r="DW2095" s="5"/>
      <c r="DX2095" s="5"/>
      <c r="DY2095" s="5"/>
      <c r="DZ2095" s="5"/>
      <c r="EA2095" s="5"/>
      <c r="EB2095" s="5"/>
    </row>
    <row r="2096" spans="126:132">
      <c r="DV2096" s="5"/>
      <c r="DW2096" s="5"/>
      <c r="DX2096" s="5"/>
      <c r="DY2096" s="5"/>
      <c r="DZ2096" s="5"/>
      <c r="EA2096" s="5"/>
      <c r="EB2096" s="5"/>
    </row>
    <row r="2097" spans="126:132">
      <c r="DV2097" s="5"/>
      <c r="DW2097" s="5"/>
      <c r="DX2097" s="5"/>
      <c r="DY2097" s="5"/>
      <c r="DZ2097" s="5"/>
      <c r="EA2097" s="5"/>
      <c r="EB2097" s="5"/>
    </row>
    <row r="2098" spans="126:132">
      <c r="DV2098" s="5"/>
      <c r="DW2098" s="5"/>
      <c r="DX2098" s="5"/>
      <c r="DY2098" s="5"/>
      <c r="DZ2098" s="5"/>
      <c r="EA2098" s="5"/>
      <c r="EB2098" s="5"/>
    </row>
    <row r="2099" spans="126:132">
      <c r="DV2099" s="5"/>
      <c r="DW2099" s="5"/>
      <c r="DX2099" s="5"/>
      <c r="DY2099" s="5"/>
      <c r="DZ2099" s="5"/>
      <c r="EA2099" s="5"/>
      <c r="EB2099" s="5"/>
    </row>
    <row r="2100" spans="126:132">
      <c r="DV2100" s="5"/>
      <c r="DW2100" s="5"/>
      <c r="DX2100" s="5"/>
      <c r="DY2100" s="5"/>
      <c r="DZ2100" s="5"/>
      <c r="EA2100" s="5"/>
      <c r="EB2100" s="5"/>
    </row>
    <row r="2101" spans="126:132">
      <c r="DV2101" s="5"/>
      <c r="DW2101" s="5"/>
      <c r="DX2101" s="5"/>
      <c r="DY2101" s="5"/>
      <c r="DZ2101" s="5"/>
      <c r="EA2101" s="5"/>
      <c r="EB2101" s="5"/>
    </row>
    <row r="2102" spans="126:132">
      <c r="DV2102" s="5"/>
      <c r="DW2102" s="5"/>
      <c r="DX2102" s="5"/>
      <c r="DY2102" s="5"/>
      <c r="DZ2102" s="5"/>
      <c r="EA2102" s="5"/>
      <c r="EB2102" s="5"/>
    </row>
    <row r="2103" spans="126:132">
      <c r="DV2103" s="5"/>
      <c r="DW2103" s="5"/>
      <c r="DX2103" s="5"/>
      <c r="DY2103" s="5"/>
      <c r="DZ2103" s="5"/>
      <c r="EA2103" s="5"/>
      <c r="EB2103" s="5"/>
    </row>
    <row r="2104" spans="126:132">
      <c r="DV2104" s="5"/>
      <c r="DW2104" s="5"/>
      <c r="DX2104" s="5"/>
      <c r="DY2104" s="5"/>
      <c r="DZ2104" s="5"/>
      <c r="EA2104" s="5"/>
      <c r="EB2104" s="5"/>
    </row>
    <row r="2105" spans="126:132">
      <c r="DV2105" s="5"/>
      <c r="DW2105" s="5"/>
      <c r="DX2105" s="5"/>
      <c r="DY2105" s="5"/>
      <c r="DZ2105" s="5"/>
      <c r="EA2105" s="5"/>
      <c r="EB2105" s="5"/>
    </row>
    <row r="2106" spans="126:132">
      <c r="DV2106" s="5"/>
      <c r="DW2106" s="5"/>
      <c r="DX2106" s="5"/>
      <c r="DY2106" s="5"/>
      <c r="DZ2106" s="5"/>
      <c r="EA2106" s="5"/>
      <c r="EB2106" s="5"/>
    </row>
    <row r="2107" spans="126:132">
      <c r="DV2107" s="5"/>
      <c r="DW2107" s="5"/>
      <c r="DX2107" s="5"/>
      <c r="DY2107" s="5"/>
      <c r="DZ2107" s="5"/>
      <c r="EA2107" s="5"/>
      <c r="EB2107" s="5"/>
    </row>
    <row r="2108" spans="126:132">
      <c r="DV2108" s="5"/>
      <c r="DW2108" s="5"/>
      <c r="DX2108" s="5"/>
      <c r="DY2108" s="5"/>
      <c r="DZ2108" s="5"/>
      <c r="EA2108" s="5"/>
      <c r="EB2108" s="5"/>
    </row>
    <row r="2109" spans="126:132">
      <c r="DV2109" s="5"/>
      <c r="DW2109" s="5"/>
      <c r="DX2109" s="5"/>
      <c r="DY2109" s="5"/>
      <c r="DZ2109" s="5"/>
      <c r="EA2109" s="5"/>
      <c r="EB2109" s="5"/>
    </row>
    <row r="2110" spans="126:132">
      <c r="DV2110" s="5"/>
      <c r="DW2110" s="5"/>
      <c r="DX2110" s="5"/>
      <c r="DY2110" s="5"/>
      <c r="DZ2110" s="5"/>
      <c r="EA2110" s="5"/>
      <c r="EB2110" s="5"/>
    </row>
    <row r="2111" spans="126:132">
      <c r="DV2111" s="5"/>
      <c r="DW2111" s="5"/>
      <c r="DX2111" s="5"/>
      <c r="DY2111" s="5"/>
      <c r="DZ2111" s="5"/>
      <c r="EA2111" s="5"/>
      <c r="EB2111" s="5"/>
    </row>
    <row r="2112" spans="126:132">
      <c r="DV2112" s="5"/>
      <c r="DW2112" s="5"/>
      <c r="DX2112" s="5"/>
      <c r="DY2112" s="5"/>
      <c r="DZ2112" s="5"/>
      <c r="EA2112" s="5"/>
      <c r="EB2112" s="5"/>
    </row>
    <row r="2113" spans="126:132">
      <c r="DV2113" s="5"/>
      <c r="DW2113" s="5"/>
      <c r="DX2113" s="5"/>
      <c r="DY2113" s="5"/>
      <c r="DZ2113" s="5"/>
      <c r="EA2113" s="5"/>
      <c r="EB2113" s="5"/>
    </row>
    <row r="2114" spans="126:132">
      <c r="DV2114" s="5"/>
      <c r="DW2114" s="5"/>
      <c r="DX2114" s="5"/>
      <c r="DY2114" s="5"/>
      <c r="DZ2114" s="5"/>
      <c r="EA2114" s="5"/>
      <c r="EB2114" s="5"/>
    </row>
    <row r="2115" spans="126:132">
      <c r="DV2115" s="5"/>
      <c r="DW2115" s="5"/>
      <c r="DX2115" s="5"/>
      <c r="DY2115" s="5"/>
      <c r="DZ2115" s="5"/>
      <c r="EA2115" s="5"/>
      <c r="EB2115" s="5"/>
    </row>
    <row r="2116" spans="126:132">
      <c r="DV2116" s="5"/>
      <c r="DW2116" s="5"/>
      <c r="DX2116" s="5"/>
      <c r="DY2116" s="5"/>
      <c r="DZ2116" s="5"/>
      <c r="EA2116" s="5"/>
      <c r="EB2116" s="5"/>
    </row>
    <row r="2117" spans="126:132">
      <c r="DV2117" s="5"/>
      <c r="DW2117" s="5"/>
      <c r="DX2117" s="5"/>
      <c r="DY2117" s="5"/>
      <c r="DZ2117" s="5"/>
      <c r="EA2117" s="5"/>
      <c r="EB2117" s="5"/>
    </row>
    <row r="2118" spans="126:132">
      <c r="DV2118" s="5"/>
      <c r="DW2118" s="5"/>
      <c r="DX2118" s="5"/>
      <c r="DY2118" s="5"/>
      <c r="DZ2118" s="5"/>
      <c r="EA2118" s="5"/>
      <c r="EB2118" s="5"/>
    </row>
    <row r="2119" spans="126:132">
      <c r="DV2119" s="5"/>
      <c r="DW2119" s="5"/>
      <c r="DX2119" s="5"/>
      <c r="DY2119" s="5"/>
      <c r="DZ2119" s="5"/>
      <c r="EA2119" s="5"/>
      <c r="EB2119" s="5"/>
    </row>
    <row r="2120" spans="126:132">
      <c r="DV2120" s="5"/>
      <c r="DW2120" s="5"/>
      <c r="DX2120" s="5"/>
      <c r="DY2120" s="5"/>
      <c r="DZ2120" s="5"/>
      <c r="EA2120" s="5"/>
      <c r="EB2120" s="5"/>
    </row>
    <row r="2121" spans="126:132">
      <c r="DV2121" s="5"/>
      <c r="DW2121" s="5"/>
      <c r="DX2121" s="5"/>
      <c r="DY2121" s="5"/>
      <c r="DZ2121" s="5"/>
      <c r="EA2121" s="5"/>
      <c r="EB2121" s="5"/>
    </row>
    <row r="2122" spans="126:132">
      <c r="DV2122" s="5"/>
      <c r="DW2122" s="5"/>
      <c r="DX2122" s="5"/>
      <c r="DY2122" s="5"/>
      <c r="DZ2122" s="5"/>
      <c r="EA2122" s="5"/>
      <c r="EB2122" s="5"/>
    </row>
    <row r="2123" spans="126:132">
      <c r="DV2123" s="5"/>
      <c r="DW2123" s="5"/>
      <c r="DX2123" s="5"/>
      <c r="DY2123" s="5"/>
      <c r="DZ2123" s="5"/>
      <c r="EA2123" s="5"/>
      <c r="EB2123" s="5"/>
    </row>
    <row r="2124" spans="126:132">
      <c r="DV2124" s="5"/>
      <c r="DW2124" s="5"/>
      <c r="DX2124" s="5"/>
      <c r="DY2124" s="5"/>
      <c r="DZ2124" s="5"/>
      <c r="EA2124" s="5"/>
      <c r="EB2124" s="5"/>
    </row>
    <row r="2125" spans="126:132">
      <c r="DV2125" s="5"/>
      <c r="DW2125" s="5"/>
      <c r="DX2125" s="5"/>
      <c r="DY2125" s="5"/>
      <c r="DZ2125" s="5"/>
      <c r="EA2125" s="5"/>
      <c r="EB2125" s="5"/>
    </row>
    <row r="2126" spans="126:132">
      <c r="DV2126" s="5"/>
      <c r="DW2126" s="5"/>
      <c r="DX2126" s="5"/>
      <c r="DY2126" s="5"/>
      <c r="DZ2126" s="5"/>
      <c r="EA2126" s="5"/>
      <c r="EB2126" s="5"/>
    </row>
    <row r="2127" spans="126:132">
      <c r="DV2127" s="5"/>
      <c r="DW2127" s="5"/>
      <c r="DX2127" s="5"/>
      <c r="DY2127" s="5"/>
      <c r="DZ2127" s="5"/>
      <c r="EA2127" s="5"/>
      <c r="EB2127" s="5"/>
    </row>
    <row r="2128" spans="126:132">
      <c r="DV2128" s="5"/>
      <c r="DW2128" s="5"/>
      <c r="DX2128" s="5"/>
      <c r="DY2128" s="5"/>
      <c r="DZ2128" s="5"/>
      <c r="EA2128" s="5"/>
      <c r="EB2128" s="5"/>
    </row>
    <row r="2129" spans="126:132">
      <c r="DV2129" s="5"/>
      <c r="DW2129" s="5"/>
      <c r="DX2129" s="5"/>
      <c r="DY2129" s="5"/>
      <c r="DZ2129" s="5"/>
      <c r="EA2129" s="5"/>
      <c r="EB2129" s="5"/>
    </row>
    <row r="2130" spans="126:132">
      <c r="DV2130" s="5"/>
      <c r="DW2130" s="5"/>
      <c r="DX2130" s="5"/>
      <c r="DY2130" s="5"/>
      <c r="DZ2130" s="5"/>
      <c r="EA2130" s="5"/>
      <c r="EB2130" s="5"/>
    </row>
    <row r="2131" spans="126:132">
      <c r="DV2131" s="5"/>
      <c r="DW2131" s="5"/>
      <c r="DX2131" s="5"/>
      <c r="DY2131" s="5"/>
      <c r="DZ2131" s="5"/>
      <c r="EA2131" s="5"/>
      <c r="EB2131" s="5"/>
    </row>
    <row r="2132" spans="126:132">
      <c r="DV2132" s="5"/>
      <c r="DW2132" s="5"/>
      <c r="DX2132" s="5"/>
      <c r="DY2132" s="5"/>
      <c r="DZ2132" s="5"/>
      <c r="EA2132" s="5"/>
      <c r="EB2132" s="5"/>
    </row>
    <row r="2133" spans="126:132">
      <c r="DV2133" s="5"/>
      <c r="DW2133" s="5"/>
      <c r="DX2133" s="5"/>
      <c r="DY2133" s="5"/>
      <c r="DZ2133" s="5"/>
      <c r="EA2133" s="5"/>
      <c r="EB2133" s="5"/>
    </row>
    <row r="2134" spans="126:132">
      <c r="DV2134" s="5"/>
      <c r="DW2134" s="5"/>
      <c r="DX2134" s="5"/>
      <c r="DY2134" s="5"/>
      <c r="DZ2134" s="5"/>
      <c r="EA2134" s="5"/>
      <c r="EB2134" s="5"/>
    </row>
    <row r="2135" spans="126:132">
      <c r="DV2135" s="5"/>
      <c r="DW2135" s="5"/>
      <c r="DX2135" s="5"/>
      <c r="DY2135" s="5"/>
      <c r="DZ2135" s="5"/>
      <c r="EA2135" s="5"/>
      <c r="EB2135" s="5"/>
    </row>
    <row r="2136" spans="126:132">
      <c r="DV2136" s="5"/>
      <c r="DW2136" s="5"/>
      <c r="DX2136" s="5"/>
      <c r="DY2136" s="5"/>
      <c r="DZ2136" s="5"/>
      <c r="EA2136" s="5"/>
      <c r="EB2136" s="5"/>
    </row>
    <row r="2137" spans="126:132">
      <c r="DV2137" s="5"/>
      <c r="DW2137" s="5"/>
      <c r="DX2137" s="5"/>
      <c r="DY2137" s="5"/>
      <c r="DZ2137" s="5"/>
      <c r="EA2137" s="5"/>
      <c r="EB2137" s="5"/>
    </row>
    <row r="2138" spans="126:132">
      <c r="DV2138" s="5"/>
      <c r="DW2138" s="5"/>
      <c r="DX2138" s="5"/>
      <c r="DY2138" s="5"/>
      <c r="DZ2138" s="5"/>
      <c r="EA2138" s="5"/>
      <c r="EB2138" s="5"/>
    </row>
    <row r="2139" spans="126:132">
      <c r="DV2139" s="5"/>
      <c r="DW2139" s="5"/>
      <c r="DX2139" s="5"/>
      <c r="DY2139" s="5"/>
      <c r="DZ2139" s="5"/>
      <c r="EA2139" s="5"/>
      <c r="EB2139" s="5"/>
    </row>
    <row r="2140" spans="126:132">
      <c r="DV2140" s="5"/>
      <c r="DW2140" s="5"/>
      <c r="DX2140" s="5"/>
      <c r="DY2140" s="5"/>
      <c r="DZ2140" s="5"/>
      <c r="EA2140" s="5"/>
      <c r="EB2140" s="5"/>
    </row>
    <row r="2141" spans="126:132">
      <c r="DV2141" s="5"/>
      <c r="DW2141" s="5"/>
      <c r="DX2141" s="5"/>
      <c r="DY2141" s="5"/>
      <c r="DZ2141" s="5"/>
      <c r="EA2141" s="5"/>
      <c r="EB2141" s="5"/>
    </row>
    <row r="2142" spans="126:132">
      <c r="DV2142" s="5"/>
      <c r="DW2142" s="5"/>
      <c r="DX2142" s="5"/>
      <c r="DY2142" s="5"/>
      <c r="DZ2142" s="5"/>
      <c r="EA2142" s="5"/>
      <c r="EB2142" s="5"/>
    </row>
    <row r="2143" spans="126:132">
      <c r="DV2143" s="5"/>
      <c r="DW2143" s="5"/>
      <c r="DX2143" s="5"/>
      <c r="DY2143" s="5"/>
      <c r="DZ2143" s="5"/>
      <c r="EA2143" s="5"/>
      <c r="EB2143" s="5"/>
    </row>
    <row r="2144" spans="126:132">
      <c r="DV2144" s="5"/>
      <c r="DW2144" s="5"/>
      <c r="DX2144" s="5"/>
      <c r="DY2144" s="5"/>
      <c r="DZ2144" s="5"/>
      <c r="EA2144" s="5"/>
      <c r="EB2144" s="5"/>
    </row>
    <row r="2145" spans="126:132">
      <c r="DV2145" s="5"/>
      <c r="DW2145" s="5"/>
      <c r="DX2145" s="5"/>
      <c r="DY2145" s="5"/>
      <c r="DZ2145" s="5"/>
      <c r="EA2145" s="5"/>
      <c r="EB2145" s="5"/>
    </row>
    <row r="2146" spans="126:132">
      <c r="DV2146" s="5"/>
      <c r="DW2146" s="5"/>
      <c r="DX2146" s="5"/>
      <c r="DY2146" s="5"/>
      <c r="DZ2146" s="5"/>
      <c r="EA2146" s="5"/>
      <c r="EB2146" s="5"/>
    </row>
    <row r="2147" spans="126:132">
      <c r="DV2147" s="5"/>
      <c r="DW2147" s="5"/>
      <c r="DX2147" s="5"/>
      <c r="DY2147" s="5"/>
      <c r="DZ2147" s="5"/>
      <c r="EA2147" s="5"/>
      <c r="EB2147" s="5"/>
    </row>
    <row r="2148" spans="126:132">
      <c r="DV2148" s="5"/>
      <c r="DW2148" s="5"/>
      <c r="DX2148" s="5"/>
      <c r="DY2148" s="5"/>
      <c r="DZ2148" s="5"/>
      <c r="EA2148" s="5"/>
      <c r="EB2148" s="5"/>
    </row>
    <row r="2149" spans="126:132">
      <c r="DV2149" s="5"/>
      <c r="DW2149" s="5"/>
      <c r="DX2149" s="5"/>
      <c r="DY2149" s="5"/>
      <c r="DZ2149" s="5"/>
      <c r="EA2149" s="5"/>
      <c r="EB2149" s="5"/>
    </row>
    <row r="2150" spans="126:132">
      <c r="DV2150" s="5"/>
      <c r="DW2150" s="5"/>
      <c r="DX2150" s="5"/>
      <c r="DY2150" s="5"/>
      <c r="DZ2150" s="5"/>
      <c r="EA2150" s="5"/>
      <c r="EB2150" s="5"/>
    </row>
    <row r="2151" spans="126:132">
      <c r="DV2151" s="5"/>
      <c r="DW2151" s="5"/>
      <c r="DX2151" s="5"/>
      <c r="DY2151" s="5"/>
      <c r="DZ2151" s="5"/>
      <c r="EA2151" s="5"/>
      <c r="EB2151" s="5"/>
    </row>
    <row r="2152" spans="126:132">
      <c r="DV2152" s="5"/>
      <c r="DW2152" s="5"/>
      <c r="DX2152" s="5"/>
      <c r="DY2152" s="5"/>
      <c r="DZ2152" s="5"/>
      <c r="EA2152" s="5"/>
      <c r="EB2152" s="5"/>
    </row>
    <row r="2153" spans="126:132">
      <c r="DV2153" s="5"/>
      <c r="DW2153" s="5"/>
      <c r="DX2153" s="5"/>
      <c r="DY2153" s="5"/>
      <c r="DZ2153" s="5"/>
      <c r="EA2153" s="5"/>
      <c r="EB2153" s="5"/>
    </row>
    <row r="2154" spans="126:132">
      <c r="DV2154" s="5"/>
      <c r="DW2154" s="5"/>
      <c r="DX2154" s="5"/>
      <c r="DY2154" s="5"/>
      <c r="DZ2154" s="5"/>
      <c r="EA2154" s="5"/>
      <c r="EB2154" s="5"/>
    </row>
    <row r="2155" spans="126:132">
      <c r="DV2155" s="5"/>
      <c r="DW2155" s="5"/>
      <c r="DX2155" s="5"/>
      <c r="DY2155" s="5"/>
      <c r="DZ2155" s="5"/>
      <c r="EA2155" s="5"/>
      <c r="EB2155" s="5"/>
    </row>
    <row r="2156" spans="126:132">
      <c r="DV2156" s="5"/>
      <c r="DW2156" s="5"/>
      <c r="DX2156" s="5"/>
      <c r="DY2156" s="5"/>
      <c r="DZ2156" s="5"/>
      <c r="EA2156" s="5"/>
      <c r="EB2156" s="5"/>
    </row>
    <row r="2157" spans="126:132">
      <c r="DV2157" s="5"/>
      <c r="DW2157" s="5"/>
      <c r="DX2157" s="5"/>
      <c r="DY2157" s="5"/>
      <c r="DZ2157" s="5"/>
      <c r="EA2157" s="5"/>
      <c r="EB2157" s="5"/>
    </row>
    <row r="2158" spans="126:132">
      <c r="DV2158" s="5"/>
      <c r="DW2158" s="5"/>
      <c r="DX2158" s="5"/>
      <c r="DY2158" s="5"/>
      <c r="DZ2158" s="5"/>
      <c r="EA2158" s="5"/>
      <c r="EB2158" s="5"/>
    </row>
    <row r="2159" spans="126:132">
      <c r="DV2159" s="5"/>
      <c r="DW2159" s="5"/>
      <c r="DX2159" s="5"/>
      <c r="DY2159" s="5"/>
      <c r="DZ2159" s="5"/>
      <c r="EA2159" s="5"/>
      <c r="EB2159" s="5"/>
    </row>
    <row r="2160" spans="126:132">
      <c r="DV2160" s="5"/>
      <c r="DW2160" s="5"/>
      <c r="DX2160" s="5"/>
      <c r="DY2160" s="5"/>
      <c r="DZ2160" s="5"/>
      <c r="EA2160" s="5"/>
      <c r="EB2160" s="5"/>
    </row>
    <row r="2161" spans="126:132">
      <c r="DV2161" s="5"/>
      <c r="DW2161" s="5"/>
      <c r="DX2161" s="5"/>
      <c r="DY2161" s="5"/>
      <c r="DZ2161" s="5"/>
      <c r="EA2161" s="5"/>
      <c r="EB2161" s="5"/>
    </row>
    <row r="2162" spans="126:132">
      <c r="DV2162" s="5"/>
      <c r="DW2162" s="5"/>
      <c r="DX2162" s="5"/>
      <c r="DY2162" s="5"/>
      <c r="DZ2162" s="5"/>
      <c r="EA2162" s="5"/>
      <c r="EB2162" s="5"/>
    </row>
    <row r="2163" spans="126:132">
      <c r="DV2163" s="5"/>
      <c r="DW2163" s="5"/>
      <c r="DX2163" s="5"/>
      <c r="DY2163" s="5"/>
      <c r="DZ2163" s="5"/>
      <c r="EA2163" s="5"/>
      <c r="EB2163" s="5"/>
    </row>
    <row r="2164" spans="126:132">
      <c r="DV2164" s="5"/>
      <c r="DW2164" s="5"/>
      <c r="DX2164" s="5"/>
      <c r="DY2164" s="5"/>
      <c r="DZ2164" s="5"/>
      <c r="EA2164" s="5"/>
      <c r="EB2164" s="5"/>
    </row>
    <row r="2165" spans="126:132">
      <c r="DV2165" s="5"/>
      <c r="DW2165" s="5"/>
      <c r="DX2165" s="5"/>
      <c r="DY2165" s="5"/>
      <c r="DZ2165" s="5"/>
      <c r="EA2165" s="5"/>
      <c r="EB2165" s="5"/>
    </row>
    <row r="2166" spans="126:132">
      <c r="DV2166" s="5"/>
      <c r="DW2166" s="5"/>
      <c r="DX2166" s="5"/>
      <c r="DY2166" s="5"/>
      <c r="DZ2166" s="5"/>
      <c r="EA2166" s="5"/>
      <c r="EB2166" s="5"/>
    </row>
    <row r="2167" spans="126:132">
      <c r="DV2167" s="5"/>
      <c r="DW2167" s="5"/>
      <c r="DX2167" s="5"/>
      <c r="DY2167" s="5"/>
      <c r="DZ2167" s="5"/>
      <c r="EA2167" s="5"/>
      <c r="EB2167" s="5"/>
    </row>
    <row r="2168" spans="126:132">
      <c r="DV2168" s="5"/>
      <c r="DW2168" s="5"/>
      <c r="DX2168" s="5"/>
      <c r="DY2168" s="5"/>
      <c r="DZ2168" s="5"/>
      <c r="EA2168" s="5"/>
      <c r="EB2168" s="5"/>
    </row>
    <row r="2169" spans="126:132">
      <c r="DV2169" s="5"/>
      <c r="DW2169" s="5"/>
      <c r="DX2169" s="5"/>
      <c r="DY2169" s="5"/>
      <c r="DZ2169" s="5"/>
      <c r="EA2169" s="5"/>
      <c r="EB2169" s="5"/>
    </row>
    <row r="2170" spans="126:132">
      <c r="DV2170" s="5"/>
      <c r="DW2170" s="5"/>
      <c r="DX2170" s="5"/>
      <c r="DY2170" s="5"/>
      <c r="DZ2170" s="5"/>
      <c r="EA2170" s="5"/>
      <c r="EB2170" s="5"/>
    </row>
    <row r="2171" spans="126:132">
      <c r="DV2171" s="5"/>
      <c r="DW2171" s="5"/>
      <c r="DX2171" s="5"/>
      <c r="DY2171" s="5"/>
      <c r="DZ2171" s="5"/>
      <c r="EA2171" s="5"/>
      <c r="EB2171" s="5"/>
    </row>
    <row r="2172" spans="126:132">
      <c r="DV2172" s="5"/>
      <c r="DW2172" s="5"/>
      <c r="DX2172" s="5"/>
      <c r="DY2172" s="5"/>
      <c r="DZ2172" s="5"/>
      <c r="EA2172" s="5"/>
      <c r="EB2172" s="5"/>
    </row>
    <row r="2173" spans="126:132">
      <c r="DV2173" s="5"/>
      <c r="DW2173" s="5"/>
      <c r="DX2173" s="5"/>
      <c r="DY2173" s="5"/>
      <c r="DZ2173" s="5"/>
      <c r="EA2173" s="5"/>
      <c r="EB2173" s="5"/>
    </row>
    <row r="2174" spans="126:132">
      <c r="DV2174" s="5"/>
      <c r="DW2174" s="5"/>
      <c r="DX2174" s="5"/>
      <c r="DY2174" s="5"/>
      <c r="DZ2174" s="5"/>
      <c r="EA2174" s="5"/>
      <c r="EB2174" s="5"/>
    </row>
    <row r="2175" spans="126:132">
      <c r="DV2175" s="5"/>
      <c r="DW2175" s="5"/>
      <c r="DX2175" s="5"/>
      <c r="DY2175" s="5"/>
      <c r="DZ2175" s="5"/>
      <c r="EA2175" s="5"/>
      <c r="EB2175" s="5"/>
    </row>
    <row r="2176" spans="126:132">
      <c r="DV2176" s="5"/>
      <c r="DW2176" s="5"/>
      <c r="DX2176" s="5"/>
      <c r="DY2176" s="5"/>
      <c r="DZ2176" s="5"/>
      <c r="EA2176" s="5"/>
      <c r="EB2176" s="5"/>
    </row>
    <row r="2177" spans="126:132">
      <c r="DV2177" s="5"/>
      <c r="DW2177" s="5"/>
      <c r="DX2177" s="5"/>
      <c r="DY2177" s="5"/>
      <c r="DZ2177" s="5"/>
      <c r="EA2177" s="5"/>
      <c r="EB2177" s="5"/>
    </row>
    <row r="2178" spans="126:132">
      <c r="DV2178" s="5"/>
      <c r="DW2178" s="5"/>
      <c r="DX2178" s="5"/>
      <c r="DY2178" s="5"/>
      <c r="DZ2178" s="5"/>
      <c r="EA2178" s="5"/>
      <c r="EB2178" s="5"/>
    </row>
    <row r="2179" spans="126:132">
      <c r="DV2179" s="5"/>
      <c r="DW2179" s="5"/>
      <c r="DX2179" s="5"/>
      <c r="DY2179" s="5"/>
      <c r="DZ2179" s="5"/>
      <c r="EA2179" s="5"/>
      <c r="EB2179" s="5"/>
    </row>
    <row r="2180" spans="126:132">
      <c r="DV2180" s="5"/>
      <c r="DW2180" s="5"/>
      <c r="DX2180" s="5"/>
      <c r="DY2180" s="5"/>
      <c r="DZ2180" s="5"/>
      <c r="EA2180" s="5"/>
      <c r="EB2180" s="5"/>
    </row>
    <row r="2181" spans="126:132">
      <c r="DV2181" s="5"/>
      <c r="DW2181" s="5"/>
      <c r="DX2181" s="5"/>
      <c r="DY2181" s="5"/>
      <c r="DZ2181" s="5"/>
      <c r="EA2181" s="5"/>
      <c r="EB2181" s="5"/>
    </row>
    <row r="2182" spans="126:132">
      <c r="DV2182" s="5"/>
      <c r="DW2182" s="5"/>
      <c r="DX2182" s="5"/>
      <c r="DY2182" s="5"/>
      <c r="DZ2182" s="5"/>
      <c r="EA2182" s="5"/>
      <c r="EB2182" s="5"/>
    </row>
    <row r="2183" spans="126:132">
      <c r="DV2183" s="5"/>
      <c r="DW2183" s="5"/>
      <c r="DX2183" s="5"/>
      <c r="DY2183" s="5"/>
      <c r="DZ2183" s="5"/>
      <c r="EA2183" s="5"/>
      <c r="EB2183" s="5"/>
    </row>
    <row r="2184" spans="126:132">
      <c r="DV2184" s="5"/>
      <c r="DW2184" s="5"/>
      <c r="DX2184" s="5"/>
      <c r="DY2184" s="5"/>
      <c r="DZ2184" s="5"/>
      <c r="EA2184" s="5"/>
      <c r="EB2184" s="5"/>
    </row>
    <row r="2185" spans="126:132">
      <c r="DV2185" s="5"/>
      <c r="DW2185" s="5"/>
      <c r="DX2185" s="5"/>
      <c r="DY2185" s="5"/>
      <c r="DZ2185" s="5"/>
      <c r="EA2185" s="5"/>
      <c r="EB2185" s="5"/>
    </row>
    <row r="2186" spans="126:132">
      <c r="DV2186" s="5"/>
      <c r="DW2186" s="5"/>
      <c r="DX2186" s="5"/>
      <c r="DY2186" s="5"/>
      <c r="DZ2186" s="5"/>
      <c r="EA2186" s="5"/>
      <c r="EB2186" s="5"/>
    </row>
    <row r="2187" spans="126:132">
      <c r="DV2187" s="5"/>
      <c r="DW2187" s="5"/>
      <c r="DX2187" s="5"/>
      <c r="DY2187" s="5"/>
      <c r="DZ2187" s="5"/>
      <c r="EA2187" s="5"/>
      <c r="EB2187" s="5"/>
    </row>
    <row r="2188" spans="126:132">
      <c r="DV2188" s="5"/>
      <c r="DW2188" s="5"/>
      <c r="DX2188" s="5"/>
      <c r="DY2188" s="5"/>
      <c r="DZ2188" s="5"/>
      <c r="EA2188" s="5"/>
      <c r="EB2188" s="5"/>
    </row>
    <row r="2189" spans="126:132">
      <c r="DV2189" s="5"/>
      <c r="DW2189" s="5"/>
      <c r="DX2189" s="5"/>
      <c r="DY2189" s="5"/>
      <c r="DZ2189" s="5"/>
      <c r="EA2189" s="5"/>
      <c r="EB2189" s="5"/>
    </row>
    <row r="2190" spans="126:132">
      <c r="DV2190" s="5"/>
      <c r="DW2190" s="5"/>
      <c r="DX2190" s="5"/>
      <c r="DY2190" s="5"/>
      <c r="DZ2190" s="5"/>
      <c r="EA2190" s="5"/>
      <c r="EB2190" s="5"/>
    </row>
    <row r="2191" spans="126:132">
      <c r="DV2191" s="5"/>
      <c r="DW2191" s="5"/>
      <c r="DX2191" s="5"/>
      <c r="DY2191" s="5"/>
      <c r="DZ2191" s="5"/>
      <c r="EA2191" s="5"/>
      <c r="EB2191" s="5"/>
    </row>
    <row r="2192" spans="126:132">
      <c r="DV2192" s="5"/>
      <c r="DW2192" s="5"/>
      <c r="DX2192" s="5"/>
      <c r="DY2192" s="5"/>
      <c r="DZ2192" s="5"/>
      <c r="EA2192" s="5"/>
      <c r="EB2192" s="5"/>
    </row>
    <row r="2193" spans="126:132">
      <c r="DV2193" s="5"/>
      <c r="DW2193" s="5"/>
      <c r="DX2193" s="5"/>
      <c r="DY2193" s="5"/>
      <c r="DZ2193" s="5"/>
      <c r="EA2193" s="5"/>
      <c r="EB2193" s="5"/>
    </row>
    <row r="2194" spans="126:132">
      <c r="DV2194" s="5"/>
      <c r="DW2194" s="5"/>
      <c r="DX2194" s="5"/>
      <c r="DY2194" s="5"/>
      <c r="DZ2194" s="5"/>
      <c r="EA2194" s="5"/>
      <c r="EB2194" s="5"/>
    </row>
    <row r="2195" spans="126:132">
      <c r="DV2195" s="5"/>
      <c r="DW2195" s="5"/>
      <c r="DX2195" s="5"/>
      <c r="DY2195" s="5"/>
      <c r="DZ2195" s="5"/>
      <c r="EA2195" s="5"/>
      <c r="EB2195" s="5"/>
    </row>
    <row r="2196" spans="126:132">
      <c r="DV2196" s="5"/>
      <c r="DW2196" s="5"/>
      <c r="DX2196" s="5"/>
      <c r="DY2196" s="5"/>
      <c r="DZ2196" s="5"/>
      <c r="EA2196" s="5"/>
      <c r="EB2196" s="5"/>
    </row>
    <row r="2197" spans="126:132">
      <c r="DV2197" s="5"/>
      <c r="DW2197" s="5"/>
      <c r="DX2197" s="5"/>
      <c r="DY2197" s="5"/>
      <c r="DZ2197" s="5"/>
      <c r="EA2197" s="5"/>
      <c r="EB2197" s="5"/>
    </row>
    <row r="2198" spans="126:132">
      <c r="DV2198" s="5"/>
      <c r="DW2198" s="5"/>
      <c r="DX2198" s="5"/>
      <c r="DY2198" s="5"/>
      <c r="DZ2198" s="5"/>
      <c r="EA2198" s="5"/>
      <c r="EB2198" s="5"/>
    </row>
    <row r="2199" spans="126:132">
      <c r="DV2199" s="5"/>
      <c r="DW2199" s="5"/>
      <c r="DX2199" s="5"/>
      <c r="DY2199" s="5"/>
      <c r="DZ2199" s="5"/>
      <c r="EA2199" s="5"/>
      <c r="EB2199" s="5"/>
    </row>
    <row r="2200" spans="126:132">
      <c r="DV2200" s="5"/>
      <c r="DW2200" s="5"/>
      <c r="DX2200" s="5"/>
      <c r="DY2200" s="5"/>
      <c r="DZ2200" s="5"/>
      <c r="EA2200" s="5"/>
      <c r="EB2200" s="5"/>
    </row>
    <row r="2201" spans="126:132">
      <c r="DV2201" s="5"/>
      <c r="DW2201" s="5"/>
      <c r="DX2201" s="5"/>
      <c r="DY2201" s="5"/>
      <c r="DZ2201" s="5"/>
      <c r="EA2201" s="5"/>
      <c r="EB2201" s="5"/>
    </row>
    <row r="2202" spans="126:132">
      <c r="DV2202" s="5"/>
      <c r="DW2202" s="5"/>
      <c r="DX2202" s="5"/>
      <c r="DY2202" s="5"/>
      <c r="DZ2202" s="5"/>
      <c r="EA2202" s="5"/>
      <c r="EB2202" s="5"/>
    </row>
    <row r="2203" spans="126:132">
      <c r="DV2203" s="5"/>
      <c r="DW2203" s="5"/>
      <c r="DX2203" s="5"/>
      <c r="DY2203" s="5"/>
      <c r="DZ2203" s="5"/>
      <c r="EA2203" s="5"/>
      <c r="EB2203" s="5"/>
    </row>
    <row r="2204" spans="126:132">
      <c r="DV2204" s="5"/>
      <c r="DW2204" s="5"/>
      <c r="DX2204" s="5"/>
      <c r="DY2204" s="5"/>
      <c r="DZ2204" s="5"/>
      <c r="EA2204" s="5"/>
      <c r="EB2204" s="5"/>
    </row>
    <row r="2205" spans="126:132">
      <c r="DV2205" s="5"/>
      <c r="DW2205" s="5"/>
      <c r="DX2205" s="5"/>
      <c r="DY2205" s="5"/>
      <c r="DZ2205" s="5"/>
      <c r="EA2205" s="5"/>
      <c r="EB2205" s="5"/>
    </row>
    <row r="2206" spans="126:132">
      <c r="DV2206" s="5"/>
      <c r="DW2206" s="5"/>
      <c r="DX2206" s="5"/>
      <c r="DY2206" s="5"/>
      <c r="DZ2206" s="5"/>
      <c r="EA2206" s="5"/>
      <c r="EB2206" s="5"/>
    </row>
    <row r="2207" spans="126:132">
      <c r="DV2207" s="5"/>
      <c r="DW2207" s="5"/>
      <c r="DX2207" s="5"/>
      <c r="DY2207" s="5"/>
      <c r="DZ2207" s="5"/>
      <c r="EA2207" s="5"/>
      <c r="EB2207" s="5"/>
    </row>
    <row r="2208" spans="126:132">
      <c r="DV2208" s="5"/>
      <c r="DW2208" s="5"/>
      <c r="DX2208" s="5"/>
      <c r="DY2208" s="5"/>
      <c r="DZ2208" s="5"/>
      <c r="EA2208" s="5"/>
      <c r="EB2208" s="5"/>
    </row>
    <row r="2209" spans="126:132">
      <c r="DV2209" s="5"/>
      <c r="DW2209" s="5"/>
      <c r="DX2209" s="5"/>
      <c r="DY2209" s="5"/>
      <c r="DZ2209" s="5"/>
      <c r="EA2209" s="5"/>
      <c r="EB2209" s="5"/>
    </row>
    <row r="2210" spans="126:132">
      <c r="DV2210" s="5"/>
      <c r="DW2210" s="5"/>
      <c r="DX2210" s="5"/>
      <c r="DY2210" s="5"/>
      <c r="DZ2210" s="5"/>
      <c r="EA2210" s="5"/>
      <c r="EB2210" s="5"/>
    </row>
    <row r="2211" spans="126:132">
      <c r="DV2211" s="5"/>
      <c r="DW2211" s="5"/>
      <c r="DX2211" s="5"/>
      <c r="DY2211" s="5"/>
      <c r="DZ2211" s="5"/>
      <c r="EA2211" s="5"/>
      <c r="EB2211" s="5"/>
    </row>
    <row r="2212" spans="126:132">
      <c r="DV2212" s="5"/>
      <c r="DW2212" s="5"/>
      <c r="DX2212" s="5"/>
      <c r="DY2212" s="5"/>
      <c r="DZ2212" s="5"/>
      <c r="EA2212" s="5"/>
      <c r="EB2212" s="5"/>
    </row>
    <row r="2213" spans="126:132">
      <c r="DV2213" s="5"/>
      <c r="DW2213" s="5"/>
      <c r="DX2213" s="5"/>
      <c r="DY2213" s="5"/>
      <c r="DZ2213" s="5"/>
      <c r="EA2213" s="5"/>
      <c r="EB2213" s="5"/>
    </row>
    <row r="2214" spans="126:132">
      <c r="DV2214" s="5"/>
      <c r="DW2214" s="5"/>
      <c r="DX2214" s="5"/>
      <c r="DY2214" s="5"/>
      <c r="DZ2214" s="5"/>
      <c r="EA2214" s="5"/>
      <c r="EB2214" s="5"/>
    </row>
    <row r="2215" spans="126:132">
      <c r="DV2215" s="5"/>
      <c r="DW2215" s="5"/>
      <c r="DX2215" s="5"/>
      <c r="DY2215" s="5"/>
      <c r="DZ2215" s="5"/>
      <c r="EA2215" s="5"/>
      <c r="EB2215" s="5"/>
    </row>
    <row r="2216" spans="126:132">
      <c r="DV2216" s="5"/>
      <c r="DW2216" s="5"/>
      <c r="DX2216" s="5"/>
      <c r="DY2216" s="5"/>
      <c r="DZ2216" s="5"/>
      <c r="EA2216" s="5"/>
      <c r="EB2216" s="5"/>
    </row>
    <row r="2217" spans="126:132">
      <c r="DV2217" s="5"/>
      <c r="DW2217" s="5"/>
      <c r="DX2217" s="5"/>
      <c r="DY2217" s="5"/>
      <c r="DZ2217" s="5"/>
      <c r="EA2217" s="5"/>
      <c r="EB2217" s="5"/>
    </row>
    <row r="2218" spans="126:132">
      <c r="DV2218" s="5"/>
      <c r="DW2218" s="5"/>
      <c r="DX2218" s="5"/>
      <c r="DY2218" s="5"/>
      <c r="DZ2218" s="5"/>
      <c r="EA2218" s="5"/>
      <c r="EB2218" s="5"/>
    </row>
    <row r="2219" spans="126:132">
      <c r="DV2219" s="5"/>
      <c r="DW2219" s="5"/>
      <c r="DX2219" s="5"/>
      <c r="DY2219" s="5"/>
      <c r="DZ2219" s="5"/>
      <c r="EA2219" s="5"/>
      <c r="EB2219" s="5"/>
    </row>
    <row r="2220" spans="126:132">
      <c r="DV2220" s="5"/>
      <c r="DW2220" s="5"/>
      <c r="DX2220" s="5"/>
      <c r="DY2220" s="5"/>
      <c r="DZ2220" s="5"/>
      <c r="EA2220" s="5"/>
      <c r="EB2220" s="5"/>
    </row>
    <row r="2221" spans="126:132">
      <c r="DV2221" s="5"/>
      <c r="DW2221" s="5"/>
      <c r="DX2221" s="5"/>
      <c r="DY2221" s="5"/>
      <c r="DZ2221" s="5"/>
      <c r="EA2221" s="5"/>
      <c r="EB2221" s="5"/>
    </row>
    <row r="2222" spans="126:132">
      <c r="DV2222" s="5"/>
      <c r="DW2222" s="5"/>
      <c r="DX2222" s="5"/>
      <c r="DY2222" s="5"/>
      <c r="DZ2222" s="5"/>
      <c r="EA2222" s="5"/>
      <c r="EB2222" s="5"/>
    </row>
    <row r="2223" spans="126:132">
      <c r="DV2223" s="5"/>
      <c r="DW2223" s="5"/>
      <c r="DX2223" s="5"/>
      <c r="DY2223" s="5"/>
      <c r="DZ2223" s="5"/>
      <c r="EA2223" s="5"/>
      <c r="EB2223" s="5"/>
    </row>
    <row r="2224" spans="126:132">
      <c r="DV2224" s="5"/>
      <c r="DW2224" s="5"/>
      <c r="DX2224" s="5"/>
      <c r="DY2224" s="5"/>
      <c r="DZ2224" s="5"/>
      <c r="EA2224" s="5"/>
      <c r="EB2224" s="5"/>
    </row>
    <row r="2225" spans="126:132">
      <c r="DV2225" s="5"/>
      <c r="DW2225" s="5"/>
      <c r="DX2225" s="5"/>
      <c r="DY2225" s="5"/>
      <c r="DZ2225" s="5"/>
      <c r="EA2225" s="5"/>
      <c r="EB2225" s="5"/>
    </row>
    <row r="2226" spans="126:132">
      <c r="DV2226" s="5"/>
      <c r="DW2226" s="5"/>
      <c r="DX2226" s="5"/>
      <c r="DY2226" s="5"/>
      <c r="DZ2226" s="5"/>
      <c r="EA2226" s="5"/>
      <c r="EB2226" s="5"/>
    </row>
    <row r="2227" spans="126:132">
      <c r="DV2227" s="5"/>
      <c r="DW2227" s="5"/>
      <c r="DX2227" s="5"/>
      <c r="DY2227" s="5"/>
      <c r="DZ2227" s="5"/>
      <c r="EA2227" s="5"/>
      <c r="EB2227" s="5"/>
    </row>
    <row r="2228" spans="126:132">
      <c r="DV2228" s="5"/>
      <c r="DW2228" s="5"/>
      <c r="DX2228" s="5"/>
      <c r="DY2228" s="5"/>
      <c r="DZ2228" s="5"/>
      <c r="EA2228" s="5"/>
      <c r="EB2228" s="5"/>
    </row>
    <row r="2229" spans="126:132">
      <c r="DV2229" s="5"/>
      <c r="DW2229" s="5"/>
      <c r="DX2229" s="5"/>
      <c r="DY2229" s="5"/>
      <c r="DZ2229" s="5"/>
      <c r="EA2229" s="5"/>
      <c r="EB2229" s="5"/>
    </row>
    <row r="2230" spans="126:132">
      <c r="DV2230" s="5"/>
      <c r="DW2230" s="5"/>
      <c r="DX2230" s="5"/>
      <c r="DY2230" s="5"/>
      <c r="DZ2230" s="5"/>
      <c r="EA2230" s="5"/>
      <c r="EB2230" s="5"/>
    </row>
    <row r="2231" spans="126:132">
      <c r="DV2231" s="5"/>
      <c r="DW2231" s="5"/>
      <c r="DX2231" s="5"/>
      <c r="DY2231" s="5"/>
      <c r="DZ2231" s="5"/>
      <c r="EA2231" s="5"/>
      <c r="EB2231" s="5"/>
    </row>
    <row r="2232" spans="126:132">
      <c r="DV2232" s="5"/>
      <c r="DW2232" s="5"/>
      <c r="DX2232" s="5"/>
      <c r="DY2232" s="5"/>
      <c r="DZ2232" s="5"/>
      <c r="EA2232" s="5"/>
      <c r="EB2232" s="5"/>
    </row>
    <row r="2233" spans="126:132">
      <c r="DV2233" s="5"/>
      <c r="DW2233" s="5"/>
      <c r="DX2233" s="5"/>
      <c r="DY2233" s="5"/>
      <c r="DZ2233" s="5"/>
      <c r="EA2233" s="5"/>
      <c r="EB2233" s="5"/>
    </row>
    <row r="2234" spans="126:132">
      <c r="DV2234" s="5"/>
      <c r="DW2234" s="5"/>
      <c r="DX2234" s="5"/>
      <c r="DY2234" s="5"/>
      <c r="DZ2234" s="5"/>
      <c r="EA2234" s="5"/>
      <c r="EB2234" s="5"/>
    </row>
    <row r="2235" spans="126:132">
      <c r="DV2235" s="5"/>
      <c r="DW2235" s="5"/>
      <c r="DX2235" s="5"/>
      <c r="DY2235" s="5"/>
      <c r="DZ2235" s="5"/>
      <c r="EA2235" s="5"/>
      <c r="EB2235" s="5"/>
    </row>
    <row r="2236" spans="126:132">
      <c r="DV2236" s="5"/>
      <c r="DW2236" s="5"/>
      <c r="DX2236" s="5"/>
      <c r="DY2236" s="5"/>
      <c r="DZ2236" s="5"/>
      <c r="EA2236" s="5"/>
      <c r="EB2236" s="5"/>
    </row>
    <row r="2237" spans="126:132">
      <c r="DV2237" s="5"/>
      <c r="DW2237" s="5"/>
      <c r="DX2237" s="5"/>
      <c r="DY2237" s="5"/>
      <c r="DZ2237" s="5"/>
      <c r="EA2237" s="5"/>
      <c r="EB2237" s="5"/>
    </row>
    <row r="2238" spans="126:132">
      <c r="DV2238" s="5"/>
      <c r="DW2238" s="5"/>
      <c r="DX2238" s="5"/>
      <c r="DY2238" s="5"/>
      <c r="DZ2238" s="5"/>
      <c r="EA2238" s="5"/>
      <c r="EB2238" s="5"/>
    </row>
    <row r="2239" spans="126:132">
      <c r="DV2239" s="5"/>
      <c r="DW2239" s="5"/>
      <c r="DX2239" s="5"/>
      <c r="DY2239" s="5"/>
      <c r="DZ2239" s="5"/>
      <c r="EA2239" s="5"/>
      <c r="EB2239" s="5"/>
    </row>
    <row r="2240" spans="126:132">
      <c r="DV2240" s="5"/>
      <c r="DW2240" s="5"/>
      <c r="DX2240" s="5"/>
      <c r="DY2240" s="5"/>
      <c r="DZ2240" s="5"/>
      <c r="EA2240" s="5"/>
      <c r="EB2240" s="5"/>
    </row>
    <row r="2241" spans="126:132">
      <c r="DV2241" s="5"/>
      <c r="DW2241" s="5"/>
      <c r="DX2241" s="5"/>
      <c r="DY2241" s="5"/>
      <c r="DZ2241" s="5"/>
      <c r="EA2241" s="5"/>
      <c r="EB2241" s="5"/>
    </row>
    <row r="2242" spans="126:132">
      <c r="DV2242" s="5"/>
      <c r="DW2242" s="5"/>
      <c r="DX2242" s="5"/>
      <c r="DY2242" s="5"/>
      <c r="DZ2242" s="5"/>
      <c r="EA2242" s="5"/>
      <c r="EB2242" s="5"/>
    </row>
    <row r="2243" spans="126:132">
      <c r="DV2243" s="5"/>
      <c r="DW2243" s="5"/>
      <c r="DX2243" s="5"/>
      <c r="DY2243" s="5"/>
      <c r="DZ2243" s="5"/>
      <c r="EA2243" s="5"/>
      <c r="EB2243" s="5"/>
    </row>
    <row r="2244" spans="126:132">
      <c r="DV2244" s="5"/>
      <c r="DW2244" s="5"/>
      <c r="DX2244" s="5"/>
      <c r="DY2244" s="5"/>
      <c r="DZ2244" s="5"/>
      <c r="EA2244" s="5"/>
      <c r="EB2244" s="5"/>
    </row>
    <row r="2245" spans="126:132">
      <c r="DV2245" s="5"/>
      <c r="DW2245" s="5"/>
      <c r="DX2245" s="5"/>
      <c r="DY2245" s="5"/>
      <c r="DZ2245" s="5"/>
      <c r="EA2245" s="5"/>
      <c r="EB2245" s="5"/>
    </row>
    <row r="2246" spans="126:132">
      <c r="DV2246" s="5"/>
      <c r="DW2246" s="5"/>
      <c r="DX2246" s="5"/>
      <c r="DY2246" s="5"/>
      <c r="DZ2246" s="5"/>
      <c r="EA2246" s="5"/>
      <c r="EB2246" s="5"/>
    </row>
    <row r="2247" spans="126:132">
      <c r="DV2247" s="5"/>
      <c r="DW2247" s="5"/>
      <c r="DX2247" s="5"/>
      <c r="DY2247" s="5"/>
      <c r="DZ2247" s="5"/>
      <c r="EA2247" s="5"/>
      <c r="EB2247" s="5"/>
    </row>
    <row r="2248" spans="126:132">
      <c r="DV2248" s="5"/>
      <c r="DW2248" s="5"/>
      <c r="DX2248" s="5"/>
      <c r="DY2248" s="5"/>
      <c r="DZ2248" s="5"/>
      <c r="EA2248" s="5"/>
      <c r="EB2248" s="5"/>
    </row>
    <row r="2249" spans="126:132">
      <c r="DV2249" s="5"/>
      <c r="DW2249" s="5"/>
      <c r="DX2249" s="5"/>
      <c r="DY2249" s="5"/>
      <c r="DZ2249" s="5"/>
      <c r="EA2249" s="5"/>
      <c r="EB2249" s="5"/>
    </row>
    <row r="2250" spans="126:132">
      <c r="DV2250" s="5"/>
      <c r="DW2250" s="5"/>
      <c r="DX2250" s="5"/>
      <c r="DY2250" s="5"/>
      <c r="DZ2250" s="5"/>
      <c r="EA2250" s="5"/>
      <c r="EB2250" s="5"/>
    </row>
    <row r="2251" spans="126:132">
      <c r="DV2251" s="5"/>
      <c r="DW2251" s="5"/>
      <c r="DX2251" s="5"/>
      <c r="DY2251" s="5"/>
      <c r="DZ2251" s="5"/>
      <c r="EA2251" s="5"/>
      <c r="EB2251" s="5"/>
    </row>
    <row r="2252" spans="126:132">
      <c r="DV2252" s="5"/>
      <c r="DW2252" s="5"/>
      <c r="DX2252" s="5"/>
      <c r="DY2252" s="5"/>
      <c r="DZ2252" s="5"/>
      <c r="EA2252" s="5"/>
      <c r="EB2252" s="5"/>
    </row>
    <row r="2253" spans="126:132">
      <c r="DV2253" s="5"/>
      <c r="DW2253" s="5"/>
      <c r="DX2253" s="5"/>
      <c r="DY2253" s="5"/>
      <c r="DZ2253" s="5"/>
      <c r="EA2253" s="5"/>
      <c r="EB2253" s="5"/>
    </row>
    <row r="2254" spans="126:132">
      <c r="DV2254" s="5"/>
      <c r="DW2254" s="5"/>
      <c r="DX2254" s="5"/>
      <c r="DY2254" s="5"/>
      <c r="DZ2254" s="5"/>
      <c r="EA2254" s="5"/>
      <c r="EB2254" s="5"/>
    </row>
    <row r="2255" spans="126:132">
      <c r="DV2255" s="5"/>
      <c r="DW2255" s="5"/>
      <c r="DX2255" s="5"/>
      <c r="DY2255" s="5"/>
      <c r="DZ2255" s="5"/>
      <c r="EA2255" s="5"/>
      <c r="EB2255" s="5"/>
    </row>
    <row r="2256" spans="126:132">
      <c r="DV2256" s="5"/>
      <c r="DW2256" s="5"/>
      <c r="DX2256" s="5"/>
      <c r="DY2256" s="5"/>
      <c r="DZ2256" s="5"/>
      <c r="EA2256" s="5"/>
      <c r="EB2256" s="5"/>
    </row>
    <row r="2257" spans="126:132">
      <c r="DV2257" s="5"/>
      <c r="DW2257" s="5"/>
      <c r="DX2257" s="5"/>
      <c r="DY2257" s="5"/>
      <c r="DZ2257" s="5"/>
      <c r="EA2257" s="5"/>
      <c r="EB2257" s="5"/>
    </row>
    <row r="2258" spans="126:132">
      <c r="DV2258" s="5"/>
      <c r="DW2258" s="5"/>
      <c r="DX2258" s="5"/>
      <c r="DY2258" s="5"/>
      <c r="DZ2258" s="5"/>
      <c r="EA2258" s="5"/>
      <c r="EB2258" s="5"/>
    </row>
    <row r="2259" spans="126:132">
      <c r="DV2259" s="5"/>
      <c r="DW2259" s="5"/>
      <c r="DX2259" s="5"/>
      <c r="DY2259" s="5"/>
      <c r="DZ2259" s="5"/>
      <c r="EA2259" s="5"/>
      <c r="EB2259" s="5"/>
    </row>
    <row r="2260" spans="126:132">
      <c r="DV2260" s="5"/>
      <c r="DW2260" s="5"/>
      <c r="DX2260" s="5"/>
      <c r="DY2260" s="5"/>
      <c r="DZ2260" s="5"/>
      <c r="EA2260" s="5"/>
      <c r="EB2260" s="5"/>
    </row>
    <row r="2261" spans="126:132">
      <c r="DV2261" s="5"/>
      <c r="DW2261" s="5"/>
      <c r="DX2261" s="5"/>
      <c r="DY2261" s="5"/>
      <c r="DZ2261" s="5"/>
      <c r="EA2261" s="5"/>
      <c r="EB2261" s="5"/>
    </row>
    <row r="2262" spans="126:132">
      <c r="DV2262" s="5"/>
      <c r="DW2262" s="5"/>
      <c r="DX2262" s="5"/>
      <c r="DY2262" s="5"/>
      <c r="DZ2262" s="5"/>
      <c r="EA2262" s="5"/>
      <c r="EB2262" s="5"/>
    </row>
    <row r="2263" spans="126:132">
      <c r="DV2263" s="5"/>
      <c r="DW2263" s="5"/>
      <c r="DX2263" s="5"/>
      <c r="DY2263" s="5"/>
      <c r="DZ2263" s="5"/>
      <c r="EA2263" s="5"/>
      <c r="EB2263" s="5"/>
    </row>
    <row r="2264" spans="126:132">
      <c r="DV2264" s="5"/>
      <c r="DW2264" s="5"/>
      <c r="DX2264" s="5"/>
      <c r="DY2264" s="5"/>
      <c r="DZ2264" s="5"/>
      <c r="EA2264" s="5"/>
      <c r="EB2264" s="5"/>
    </row>
    <row r="2265" spans="126:132">
      <c r="DV2265" s="5"/>
      <c r="DW2265" s="5"/>
      <c r="DX2265" s="5"/>
      <c r="DY2265" s="5"/>
      <c r="DZ2265" s="5"/>
      <c r="EA2265" s="5"/>
      <c r="EB2265" s="5"/>
    </row>
    <row r="2266" spans="126:132">
      <c r="DV2266" s="5"/>
      <c r="DW2266" s="5"/>
      <c r="DX2266" s="5"/>
      <c r="DY2266" s="5"/>
      <c r="DZ2266" s="5"/>
      <c r="EA2266" s="5"/>
      <c r="EB2266" s="5"/>
    </row>
    <row r="2267" spans="126:132">
      <c r="DV2267" s="5"/>
      <c r="DW2267" s="5"/>
      <c r="DX2267" s="5"/>
      <c r="DY2267" s="5"/>
      <c r="DZ2267" s="5"/>
      <c r="EA2267" s="5"/>
      <c r="EB2267" s="5"/>
    </row>
    <row r="2268" spans="126:132">
      <c r="DV2268" s="5"/>
      <c r="DW2268" s="5"/>
      <c r="DX2268" s="5"/>
      <c r="DY2268" s="5"/>
      <c r="DZ2268" s="5"/>
      <c r="EA2268" s="5"/>
      <c r="EB2268" s="5"/>
    </row>
    <row r="2269" spans="126:132">
      <c r="DV2269" s="5"/>
      <c r="DW2269" s="5"/>
      <c r="DX2269" s="5"/>
      <c r="DY2269" s="5"/>
      <c r="DZ2269" s="5"/>
      <c r="EA2269" s="5"/>
      <c r="EB2269" s="5"/>
    </row>
    <row r="2270" spans="126:132">
      <c r="DV2270" s="5"/>
      <c r="DW2270" s="5"/>
      <c r="DX2270" s="5"/>
      <c r="DY2270" s="5"/>
      <c r="DZ2270" s="5"/>
      <c r="EA2270" s="5"/>
      <c r="EB2270" s="5"/>
    </row>
    <row r="2271" spans="126:132">
      <c r="DV2271" s="5"/>
      <c r="DW2271" s="5"/>
      <c r="DX2271" s="5"/>
      <c r="DY2271" s="5"/>
      <c r="DZ2271" s="5"/>
      <c r="EA2271" s="5"/>
      <c r="EB2271" s="5"/>
    </row>
    <row r="2272" spans="126:132">
      <c r="DV2272" s="5"/>
      <c r="DW2272" s="5"/>
      <c r="DX2272" s="5"/>
      <c r="DY2272" s="5"/>
      <c r="DZ2272" s="5"/>
      <c r="EA2272" s="5"/>
      <c r="EB2272" s="5"/>
    </row>
    <row r="2273" spans="126:132">
      <c r="DV2273" s="5"/>
      <c r="DW2273" s="5"/>
      <c r="DX2273" s="5"/>
      <c r="DY2273" s="5"/>
      <c r="DZ2273" s="5"/>
      <c r="EA2273" s="5"/>
      <c r="EB2273" s="5"/>
    </row>
    <row r="2274" spans="126:132">
      <c r="DV2274" s="5"/>
      <c r="DW2274" s="5"/>
      <c r="DX2274" s="5"/>
      <c r="DY2274" s="5"/>
      <c r="DZ2274" s="5"/>
      <c r="EA2274" s="5"/>
      <c r="EB2274" s="5"/>
    </row>
    <row r="2275" spans="126:132">
      <c r="DV2275" s="5"/>
      <c r="DW2275" s="5"/>
      <c r="DX2275" s="5"/>
      <c r="DY2275" s="5"/>
      <c r="DZ2275" s="5"/>
      <c r="EA2275" s="5"/>
      <c r="EB2275" s="5"/>
    </row>
    <row r="2276" spans="126:132">
      <c r="DV2276" s="5"/>
      <c r="DW2276" s="5"/>
      <c r="DX2276" s="5"/>
      <c r="DY2276" s="5"/>
      <c r="DZ2276" s="5"/>
      <c r="EA2276" s="5"/>
      <c r="EB2276" s="5"/>
    </row>
    <row r="2277" spans="126:132">
      <c r="DV2277" s="5"/>
      <c r="DW2277" s="5"/>
      <c r="DX2277" s="5"/>
      <c r="DY2277" s="5"/>
      <c r="DZ2277" s="5"/>
      <c r="EA2277" s="5"/>
      <c r="EB2277" s="5"/>
    </row>
    <row r="2278" spans="126:132">
      <c r="DV2278" s="5"/>
      <c r="DW2278" s="5"/>
      <c r="DX2278" s="5"/>
      <c r="DY2278" s="5"/>
      <c r="DZ2278" s="5"/>
      <c r="EA2278" s="5"/>
      <c r="EB2278" s="5"/>
    </row>
    <row r="2279" spans="126:132">
      <c r="DV2279" s="5"/>
      <c r="DW2279" s="5"/>
      <c r="DX2279" s="5"/>
      <c r="DY2279" s="5"/>
      <c r="DZ2279" s="5"/>
      <c r="EA2279" s="5"/>
      <c r="EB2279" s="5"/>
    </row>
    <row r="2280" spans="126:132">
      <c r="DV2280" s="5"/>
      <c r="DW2280" s="5"/>
      <c r="DX2280" s="5"/>
      <c r="DY2280" s="5"/>
      <c r="DZ2280" s="5"/>
      <c r="EA2280" s="5"/>
      <c r="EB2280" s="5"/>
    </row>
    <row r="2281" spans="126:132">
      <c r="DV2281" s="5"/>
      <c r="DW2281" s="5"/>
      <c r="DX2281" s="5"/>
      <c r="DY2281" s="5"/>
      <c r="DZ2281" s="5"/>
      <c r="EA2281" s="5"/>
      <c r="EB2281" s="5"/>
    </row>
    <row r="2282" spans="126:132">
      <c r="DV2282" s="5"/>
      <c r="DW2282" s="5"/>
      <c r="DX2282" s="5"/>
      <c r="DY2282" s="5"/>
      <c r="DZ2282" s="5"/>
      <c r="EA2282" s="5"/>
      <c r="EB2282" s="5"/>
    </row>
    <row r="2283" spans="126:132">
      <c r="DV2283" s="5"/>
      <c r="DW2283" s="5"/>
      <c r="DX2283" s="5"/>
      <c r="DY2283" s="5"/>
      <c r="DZ2283" s="5"/>
      <c r="EA2283" s="5"/>
      <c r="EB2283" s="5"/>
    </row>
    <row r="2284" spans="126:132">
      <c r="DV2284" s="5"/>
      <c r="DW2284" s="5"/>
      <c r="DX2284" s="5"/>
      <c r="DY2284" s="5"/>
      <c r="DZ2284" s="5"/>
      <c r="EA2284" s="5"/>
      <c r="EB2284" s="5"/>
    </row>
    <row r="2285" spans="126:132">
      <c r="DV2285" s="5"/>
      <c r="DW2285" s="5"/>
      <c r="DX2285" s="5"/>
      <c r="DY2285" s="5"/>
      <c r="DZ2285" s="5"/>
      <c r="EA2285" s="5"/>
      <c r="EB2285" s="5"/>
    </row>
    <row r="2286" spans="126:132">
      <c r="DV2286" s="5"/>
      <c r="DW2286" s="5"/>
      <c r="DX2286" s="5"/>
      <c r="DY2286" s="5"/>
      <c r="DZ2286" s="5"/>
      <c r="EA2286" s="5"/>
      <c r="EB2286" s="5"/>
    </row>
    <row r="2287" spans="126:132" s="3" customFormat="1">
      <c r="DV2287" s="5"/>
      <c r="DW2287" s="5"/>
      <c r="DX2287" s="5"/>
      <c r="DY2287" s="5"/>
      <c r="DZ2287" s="5"/>
      <c r="EA2287" s="5"/>
      <c r="EB2287" s="5"/>
    </row>
    <row r="2288" spans="126:132">
      <c r="DV2288" s="5"/>
      <c r="DW2288" s="5"/>
      <c r="DX2288" s="5"/>
      <c r="DY2288" s="5"/>
      <c r="DZ2288" s="5"/>
      <c r="EA2288" s="5"/>
      <c r="EB2288" s="5"/>
    </row>
    <row r="2289" spans="126:132">
      <c r="DV2289" s="5"/>
      <c r="DW2289" s="5"/>
      <c r="DX2289" s="5"/>
      <c r="DY2289" s="5"/>
      <c r="DZ2289" s="5"/>
      <c r="EA2289" s="5"/>
      <c r="EB2289" s="5"/>
    </row>
    <row r="2290" spans="126:132">
      <c r="DV2290" s="5"/>
      <c r="DW2290" s="5"/>
      <c r="DX2290" s="5"/>
      <c r="DY2290" s="5"/>
      <c r="DZ2290" s="5"/>
      <c r="EA2290" s="5"/>
      <c r="EB2290" s="5"/>
    </row>
    <row r="2291" spans="126:132">
      <c r="DV2291" s="5"/>
      <c r="DW2291" s="5"/>
      <c r="DX2291" s="5"/>
      <c r="DY2291" s="5"/>
      <c r="DZ2291" s="5"/>
      <c r="EA2291" s="5"/>
      <c r="EB2291" s="5"/>
    </row>
    <row r="2292" spans="126:132">
      <c r="DV2292" s="5"/>
      <c r="DW2292" s="5"/>
      <c r="DX2292" s="5"/>
      <c r="DY2292" s="5"/>
      <c r="DZ2292" s="5"/>
      <c r="EA2292" s="5"/>
      <c r="EB2292" s="5"/>
    </row>
    <row r="2293" spans="126:132">
      <c r="DV2293" s="5"/>
      <c r="DW2293" s="5"/>
      <c r="DX2293" s="5"/>
      <c r="DY2293" s="5"/>
      <c r="DZ2293" s="5"/>
      <c r="EA2293" s="5"/>
      <c r="EB2293" s="5"/>
    </row>
    <row r="2294" spans="126:132">
      <c r="DV2294" s="5"/>
      <c r="DW2294" s="5"/>
      <c r="DX2294" s="5"/>
      <c r="DY2294" s="5"/>
      <c r="DZ2294" s="5"/>
      <c r="EA2294" s="5"/>
      <c r="EB2294" s="5"/>
    </row>
    <row r="2295" spans="126:132">
      <c r="DV2295" s="5"/>
      <c r="DW2295" s="5"/>
      <c r="DX2295" s="5"/>
      <c r="DY2295" s="5"/>
      <c r="DZ2295" s="5"/>
      <c r="EA2295" s="5"/>
      <c r="EB2295" s="5"/>
    </row>
    <row r="2296" spans="126:132">
      <c r="DV2296" s="5"/>
      <c r="DW2296" s="5"/>
      <c r="DX2296" s="5"/>
      <c r="DY2296" s="5"/>
      <c r="DZ2296" s="5"/>
      <c r="EA2296" s="5"/>
      <c r="EB2296" s="5"/>
    </row>
    <row r="2297" spans="126:132">
      <c r="DV2297" s="5"/>
      <c r="DW2297" s="5"/>
      <c r="DX2297" s="5"/>
      <c r="DY2297" s="5"/>
      <c r="DZ2297" s="5"/>
      <c r="EA2297" s="5"/>
      <c r="EB2297" s="5"/>
    </row>
    <row r="2298" spans="126:132">
      <c r="DV2298" s="5"/>
      <c r="DW2298" s="5"/>
      <c r="DX2298" s="5"/>
      <c r="DY2298" s="5"/>
      <c r="DZ2298" s="5"/>
      <c r="EA2298" s="5"/>
      <c r="EB2298" s="5"/>
    </row>
    <row r="2299" spans="126:132">
      <c r="DV2299" s="5"/>
      <c r="DW2299" s="5"/>
      <c r="DX2299" s="5"/>
      <c r="DY2299" s="5"/>
      <c r="DZ2299" s="5"/>
      <c r="EA2299" s="5"/>
      <c r="EB2299" s="5"/>
    </row>
    <row r="2300" spans="126:132">
      <c r="DV2300" s="5"/>
      <c r="DW2300" s="5"/>
      <c r="DX2300" s="5"/>
      <c r="DY2300" s="5"/>
      <c r="DZ2300" s="5"/>
      <c r="EA2300" s="5"/>
      <c r="EB2300" s="5"/>
    </row>
    <row r="2301" spans="126:132">
      <c r="DV2301" s="5"/>
      <c r="DW2301" s="5"/>
      <c r="DX2301" s="5"/>
      <c r="DY2301" s="5"/>
      <c r="DZ2301" s="5"/>
      <c r="EA2301" s="5"/>
      <c r="EB2301" s="5"/>
    </row>
    <row r="2302" spans="126:132">
      <c r="DV2302" s="5"/>
      <c r="DW2302" s="5"/>
      <c r="DX2302" s="5"/>
      <c r="DY2302" s="5"/>
      <c r="DZ2302" s="5"/>
      <c r="EA2302" s="5"/>
      <c r="EB2302" s="5"/>
    </row>
    <row r="2303" spans="126:132">
      <c r="DV2303" s="5"/>
      <c r="DW2303" s="5"/>
      <c r="DX2303" s="5"/>
      <c r="DY2303" s="5"/>
      <c r="DZ2303" s="5"/>
      <c r="EA2303" s="5"/>
      <c r="EB2303" s="5"/>
    </row>
    <row r="2304" spans="126:132">
      <c r="DV2304" s="5"/>
      <c r="DW2304" s="5"/>
      <c r="DX2304" s="5"/>
      <c r="DY2304" s="5"/>
      <c r="DZ2304" s="5"/>
      <c r="EA2304" s="5"/>
      <c r="EB2304" s="5"/>
    </row>
    <row r="2305" spans="126:132">
      <c r="DV2305" s="5"/>
      <c r="DW2305" s="5"/>
      <c r="DX2305" s="5"/>
      <c r="DY2305" s="5"/>
      <c r="DZ2305" s="5"/>
      <c r="EA2305" s="5"/>
      <c r="EB2305" s="5"/>
    </row>
    <row r="2306" spans="126:132">
      <c r="DV2306" s="5"/>
      <c r="DW2306" s="5"/>
      <c r="DX2306" s="5"/>
      <c r="DY2306" s="5"/>
      <c r="DZ2306" s="5"/>
      <c r="EA2306" s="5"/>
      <c r="EB2306" s="5"/>
    </row>
    <row r="2307" spans="126:132">
      <c r="DV2307" s="5"/>
      <c r="DW2307" s="5"/>
      <c r="DX2307" s="5"/>
      <c r="DY2307" s="5"/>
      <c r="DZ2307" s="5"/>
      <c r="EA2307" s="5"/>
      <c r="EB2307" s="5"/>
    </row>
    <row r="2308" spans="126:132">
      <c r="DV2308" s="5"/>
      <c r="DW2308" s="5"/>
      <c r="DX2308" s="5"/>
      <c r="DY2308" s="5"/>
      <c r="DZ2308" s="5"/>
      <c r="EA2308" s="5"/>
      <c r="EB2308" s="5"/>
    </row>
    <row r="2309" spans="126:132">
      <c r="DV2309" s="5"/>
      <c r="DW2309" s="5"/>
      <c r="DX2309" s="5"/>
      <c r="DY2309" s="5"/>
      <c r="DZ2309" s="5"/>
      <c r="EA2309" s="5"/>
      <c r="EB2309" s="5"/>
    </row>
    <row r="2310" spans="126:132">
      <c r="DV2310" s="5"/>
      <c r="DW2310" s="5"/>
      <c r="DX2310" s="5"/>
      <c r="DY2310" s="5"/>
      <c r="DZ2310" s="5"/>
      <c r="EA2310" s="5"/>
      <c r="EB2310" s="5"/>
    </row>
    <row r="2311" spans="126:132">
      <c r="DV2311" s="5"/>
      <c r="DW2311" s="5"/>
      <c r="DX2311" s="5"/>
      <c r="DY2311" s="5"/>
      <c r="DZ2311" s="5"/>
      <c r="EA2311" s="5"/>
      <c r="EB2311" s="5"/>
    </row>
    <row r="2312" spans="126:132">
      <c r="DV2312" s="5"/>
      <c r="DW2312" s="5"/>
      <c r="DX2312" s="5"/>
      <c r="DY2312" s="5"/>
      <c r="DZ2312" s="5"/>
      <c r="EA2312" s="5"/>
      <c r="EB2312" s="5"/>
    </row>
    <row r="2313" spans="126:132">
      <c r="DV2313" s="5"/>
      <c r="DW2313" s="5"/>
      <c r="DX2313" s="5"/>
      <c r="DY2313" s="5"/>
      <c r="DZ2313" s="5"/>
      <c r="EA2313" s="5"/>
      <c r="EB2313" s="5"/>
    </row>
    <row r="2314" spans="126:132">
      <c r="DV2314" s="5"/>
      <c r="DW2314" s="5"/>
      <c r="DX2314" s="5"/>
      <c r="DY2314" s="5"/>
      <c r="DZ2314" s="5"/>
      <c r="EA2314" s="5"/>
      <c r="EB2314" s="5"/>
    </row>
    <row r="2315" spans="126:132">
      <c r="DV2315" s="5"/>
      <c r="DW2315" s="5"/>
      <c r="DX2315" s="5"/>
      <c r="DY2315" s="5"/>
      <c r="DZ2315" s="5"/>
      <c r="EA2315" s="5"/>
      <c r="EB2315" s="5"/>
    </row>
    <row r="2316" spans="126:132">
      <c r="DV2316" s="5"/>
      <c r="DW2316" s="5"/>
      <c r="DX2316" s="5"/>
      <c r="DY2316" s="5"/>
      <c r="DZ2316" s="5"/>
      <c r="EA2316" s="5"/>
      <c r="EB2316" s="5"/>
    </row>
    <row r="2317" spans="126:132">
      <c r="DV2317" s="5"/>
      <c r="DW2317" s="5"/>
      <c r="DX2317" s="5"/>
      <c r="DY2317" s="5"/>
      <c r="DZ2317" s="5"/>
      <c r="EA2317" s="5"/>
      <c r="EB2317" s="5"/>
    </row>
    <row r="2318" spans="126:132">
      <c r="DV2318" s="5"/>
      <c r="DW2318" s="5"/>
      <c r="DX2318" s="5"/>
      <c r="DY2318" s="5"/>
      <c r="DZ2318" s="5"/>
      <c r="EA2318" s="5"/>
      <c r="EB2318" s="5"/>
    </row>
    <row r="2319" spans="126:132">
      <c r="DV2319" s="5"/>
      <c r="DW2319" s="5"/>
      <c r="DX2319" s="5"/>
      <c r="DY2319" s="5"/>
      <c r="DZ2319" s="5"/>
      <c r="EA2319" s="5"/>
      <c r="EB2319" s="5"/>
    </row>
    <row r="2320" spans="126:132">
      <c r="DV2320" s="5"/>
      <c r="DW2320" s="5"/>
      <c r="DX2320" s="5"/>
      <c r="DY2320" s="5"/>
      <c r="DZ2320" s="5"/>
      <c r="EA2320" s="5"/>
      <c r="EB2320" s="5"/>
    </row>
    <row r="2321" spans="126:132">
      <c r="DV2321" s="5"/>
      <c r="DW2321" s="5"/>
      <c r="DX2321" s="5"/>
      <c r="DY2321" s="5"/>
      <c r="DZ2321" s="5"/>
      <c r="EA2321" s="5"/>
      <c r="EB2321" s="5"/>
    </row>
    <row r="2322" spans="126:132">
      <c r="DV2322" s="5"/>
      <c r="DW2322" s="5"/>
      <c r="DX2322" s="5"/>
      <c r="DY2322" s="5"/>
      <c r="DZ2322" s="5"/>
      <c r="EA2322" s="5"/>
      <c r="EB2322" s="5"/>
    </row>
    <row r="2323" spans="126:132">
      <c r="DV2323" s="5"/>
      <c r="DW2323" s="5"/>
      <c r="DX2323" s="5"/>
      <c r="DY2323" s="5"/>
      <c r="DZ2323" s="5"/>
      <c r="EA2323" s="5"/>
      <c r="EB2323" s="5"/>
    </row>
    <row r="2324" spans="126:132">
      <c r="DV2324" s="5"/>
      <c r="DW2324" s="5"/>
      <c r="DX2324" s="5"/>
      <c r="DY2324" s="5"/>
      <c r="DZ2324" s="5"/>
      <c r="EA2324" s="5"/>
      <c r="EB2324" s="5"/>
    </row>
    <row r="2325" spans="126:132">
      <c r="DV2325" s="5"/>
      <c r="DW2325" s="5"/>
      <c r="DX2325" s="5"/>
      <c r="DY2325" s="5"/>
      <c r="DZ2325" s="5"/>
      <c r="EA2325" s="5"/>
      <c r="EB2325" s="5"/>
    </row>
    <row r="2326" spans="126:132">
      <c r="DV2326" s="5"/>
      <c r="DW2326" s="5"/>
      <c r="DX2326" s="5"/>
      <c r="DY2326" s="5"/>
      <c r="DZ2326" s="5"/>
      <c r="EA2326" s="5"/>
      <c r="EB2326" s="5"/>
    </row>
    <row r="2327" spans="126:132">
      <c r="DV2327" s="5"/>
      <c r="DW2327" s="5"/>
      <c r="DX2327" s="5"/>
      <c r="DY2327" s="5"/>
      <c r="DZ2327" s="5"/>
      <c r="EA2327" s="5"/>
      <c r="EB2327" s="5"/>
    </row>
    <row r="2328" spans="126:132">
      <c r="DV2328" s="5"/>
      <c r="DW2328" s="5"/>
      <c r="DX2328" s="5"/>
      <c r="DY2328" s="5"/>
      <c r="DZ2328" s="5"/>
      <c r="EA2328" s="5"/>
      <c r="EB2328" s="5"/>
    </row>
    <row r="2329" spans="126:132">
      <c r="DV2329" s="5"/>
      <c r="DW2329" s="5"/>
      <c r="DX2329" s="5"/>
      <c r="DY2329" s="5"/>
      <c r="DZ2329" s="5"/>
      <c r="EA2329" s="5"/>
      <c r="EB2329" s="5"/>
    </row>
    <row r="2330" spans="126:132">
      <c r="DV2330" s="5"/>
      <c r="DW2330" s="5"/>
      <c r="DX2330" s="5"/>
      <c r="DY2330" s="5"/>
      <c r="DZ2330" s="5"/>
      <c r="EA2330" s="5"/>
      <c r="EB2330" s="5"/>
    </row>
    <row r="2331" spans="126:132">
      <c r="DV2331" s="5"/>
      <c r="DW2331" s="5"/>
      <c r="DX2331" s="5"/>
      <c r="DY2331" s="5"/>
      <c r="DZ2331" s="5"/>
      <c r="EA2331" s="5"/>
      <c r="EB2331" s="5"/>
    </row>
    <row r="2332" spans="126:132">
      <c r="DV2332" s="5"/>
      <c r="DW2332" s="5"/>
      <c r="DX2332" s="5"/>
      <c r="DY2332" s="5"/>
      <c r="DZ2332" s="5"/>
      <c r="EA2332" s="5"/>
      <c r="EB2332" s="5"/>
    </row>
    <row r="2333" spans="126:132">
      <c r="DV2333" s="5"/>
      <c r="DW2333" s="5"/>
      <c r="DX2333" s="5"/>
      <c r="DY2333" s="5"/>
      <c r="DZ2333" s="5"/>
      <c r="EA2333" s="5"/>
      <c r="EB2333" s="5"/>
    </row>
    <row r="2334" spans="126:132">
      <c r="DV2334" s="5"/>
      <c r="DW2334" s="5"/>
      <c r="DX2334" s="5"/>
      <c r="DY2334" s="5"/>
      <c r="DZ2334" s="5"/>
      <c r="EA2334" s="5"/>
      <c r="EB2334" s="5"/>
    </row>
    <row r="2335" spans="126:132">
      <c r="DV2335" s="5"/>
      <c r="DW2335" s="5"/>
      <c r="DX2335" s="5"/>
      <c r="DY2335" s="5"/>
      <c r="DZ2335" s="5"/>
      <c r="EA2335" s="5"/>
      <c r="EB2335" s="5"/>
    </row>
    <row r="2336" spans="126:132">
      <c r="DV2336" s="5"/>
      <c r="DW2336" s="5"/>
      <c r="DX2336" s="5"/>
      <c r="DY2336" s="5"/>
      <c r="DZ2336" s="5"/>
      <c r="EA2336" s="5"/>
      <c r="EB2336" s="5"/>
    </row>
    <row r="2337" spans="126:132">
      <c r="DV2337" s="5"/>
      <c r="DW2337" s="5"/>
      <c r="DX2337" s="5"/>
      <c r="DY2337" s="5"/>
      <c r="DZ2337" s="5"/>
      <c r="EA2337" s="5"/>
      <c r="EB2337" s="5"/>
    </row>
    <row r="2338" spans="126:132">
      <c r="DV2338" s="5"/>
      <c r="DW2338" s="5"/>
      <c r="DX2338" s="5"/>
      <c r="DY2338" s="5"/>
      <c r="DZ2338" s="5"/>
      <c r="EA2338" s="5"/>
      <c r="EB2338" s="5"/>
    </row>
    <row r="2339" spans="126:132">
      <c r="DV2339" s="5"/>
      <c r="DW2339" s="5"/>
      <c r="DX2339" s="5"/>
      <c r="DY2339" s="5"/>
      <c r="DZ2339" s="5"/>
      <c r="EA2339" s="5"/>
      <c r="EB2339" s="5"/>
    </row>
    <row r="2340" spans="126:132">
      <c r="DV2340" s="5"/>
      <c r="DW2340" s="5"/>
      <c r="DX2340" s="5"/>
      <c r="DY2340" s="5"/>
      <c r="DZ2340" s="5"/>
      <c r="EA2340" s="5"/>
      <c r="EB2340" s="5"/>
    </row>
    <row r="2341" spans="126:132">
      <c r="DV2341" s="5"/>
      <c r="DW2341" s="5"/>
      <c r="DX2341" s="5"/>
      <c r="DY2341" s="5"/>
      <c r="DZ2341" s="5"/>
      <c r="EA2341" s="5"/>
      <c r="EB2341" s="5"/>
    </row>
    <row r="2342" spans="126:132">
      <c r="DV2342" s="5"/>
      <c r="DW2342" s="5"/>
      <c r="DX2342" s="5"/>
      <c r="DY2342" s="5"/>
      <c r="DZ2342" s="5"/>
      <c r="EA2342" s="5"/>
      <c r="EB2342" s="5"/>
    </row>
    <row r="2343" spans="126:132">
      <c r="DV2343" s="5"/>
      <c r="DW2343" s="5"/>
      <c r="DX2343" s="5"/>
      <c r="DY2343" s="5"/>
      <c r="DZ2343" s="5"/>
      <c r="EA2343" s="5"/>
      <c r="EB2343" s="5"/>
    </row>
    <row r="2344" spans="126:132">
      <c r="DV2344" s="5"/>
      <c r="DW2344" s="5"/>
      <c r="DX2344" s="5"/>
      <c r="DY2344" s="5"/>
      <c r="DZ2344" s="5"/>
      <c r="EA2344" s="5"/>
      <c r="EB2344" s="5"/>
    </row>
    <row r="2345" spans="126:132">
      <c r="DV2345" s="5"/>
      <c r="DW2345" s="5"/>
      <c r="DX2345" s="5"/>
      <c r="DY2345" s="5"/>
      <c r="DZ2345" s="5"/>
      <c r="EA2345" s="5"/>
      <c r="EB2345" s="5"/>
    </row>
    <row r="2346" spans="126:132">
      <c r="DV2346" s="5"/>
      <c r="DW2346" s="5"/>
      <c r="DX2346" s="5"/>
      <c r="DY2346" s="5"/>
      <c r="DZ2346" s="5"/>
      <c r="EA2346" s="5"/>
      <c r="EB2346" s="5"/>
    </row>
    <row r="2347" spans="126:132">
      <c r="DV2347" s="5"/>
      <c r="DW2347" s="5"/>
      <c r="DX2347" s="5"/>
      <c r="DY2347" s="5"/>
      <c r="DZ2347" s="5"/>
      <c r="EA2347" s="5"/>
      <c r="EB2347" s="5"/>
    </row>
    <row r="2348" spans="126:132">
      <c r="DV2348" s="5"/>
      <c r="DW2348" s="5"/>
      <c r="DX2348" s="5"/>
      <c r="DY2348" s="5"/>
      <c r="DZ2348" s="5"/>
      <c r="EA2348" s="5"/>
      <c r="EB2348" s="5"/>
    </row>
    <row r="2349" spans="126:132">
      <c r="DV2349" s="5"/>
      <c r="DW2349" s="5"/>
      <c r="DX2349" s="5"/>
      <c r="DY2349" s="5"/>
      <c r="DZ2349" s="5"/>
      <c r="EA2349" s="5"/>
      <c r="EB2349" s="5"/>
    </row>
    <row r="2350" spans="126:132">
      <c r="DV2350" s="5"/>
      <c r="DW2350" s="5"/>
      <c r="DX2350" s="5"/>
      <c r="DY2350" s="5"/>
      <c r="DZ2350" s="5"/>
      <c r="EA2350" s="5"/>
      <c r="EB2350" s="5"/>
    </row>
    <row r="2351" spans="126:132">
      <c r="DV2351" s="5"/>
      <c r="DW2351" s="5"/>
      <c r="DX2351" s="5"/>
      <c r="DY2351" s="5"/>
      <c r="DZ2351" s="5"/>
      <c r="EA2351" s="5"/>
      <c r="EB2351" s="5"/>
    </row>
    <row r="2352" spans="126:132">
      <c r="DV2352" s="5"/>
      <c r="DW2352" s="5"/>
      <c r="DX2352" s="5"/>
      <c r="DY2352" s="5"/>
      <c r="DZ2352" s="5"/>
      <c r="EA2352" s="5"/>
      <c r="EB2352" s="5"/>
    </row>
    <row r="2353" spans="126:132">
      <c r="DV2353" s="5"/>
      <c r="DW2353" s="5"/>
      <c r="DX2353" s="5"/>
      <c r="DY2353" s="5"/>
      <c r="DZ2353" s="5"/>
      <c r="EA2353" s="5"/>
      <c r="EB2353" s="5"/>
    </row>
    <row r="2354" spans="126:132">
      <c r="DV2354" s="5"/>
      <c r="DW2354" s="5"/>
      <c r="DX2354" s="5"/>
      <c r="DY2354" s="5"/>
      <c r="DZ2354" s="5"/>
      <c r="EA2354" s="5"/>
      <c r="EB2354" s="5"/>
    </row>
    <row r="2355" spans="126:132">
      <c r="DV2355" s="5"/>
      <c r="DW2355" s="5"/>
      <c r="DX2355" s="5"/>
      <c r="DY2355" s="5"/>
      <c r="DZ2355" s="5"/>
      <c r="EA2355" s="5"/>
      <c r="EB2355" s="5"/>
    </row>
    <row r="2356" spans="126:132">
      <c r="DV2356" s="5"/>
      <c r="DW2356" s="5"/>
      <c r="DX2356" s="5"/>
      <c r="DY2356" s="5"/>
      <c r="DZ2356" s="5"/>
      <c r="EA2356" s="5"/>
      <c r="EB2356" s="5"/>
    </row>
    <row r="2357" spans="126:132">
      <c r="DV2357" s="5"/>
      <c r="DW2357" s="5"/>
      <c r="DX2357" s="5"/>
      <c r="DY2357" s="5"/>
      <c r="DZ2357" s="5"/>
      <c r="EA2357" s="5"/>
      <c r="EB2357" s="5"/>
    </row>
    <row r="2358" spans="126:132">
      <c r="DV2358" s="5"/>
      <c r="DW2358" s="5"/>
      <c r="DX2358" s="5"/>
      <c r="DY2358" s="5"/>
      <c r="DZ2358" s="5"/>
      <c r="EA2358" s="5"/>
      <c r="EB2358" s="5"/>
    </row>
    <row r="2359" spans="126:132">
      <c r="DV2359" s="5"/>
      <c r="DW2359" s="5"/>
      <c r="DX2359" s="5"/>
      <c r="DY2359" s="5"/>
      <c r="DZ2359" s="5"/>
      <c r="EA2359" s="5"/>
      <c r="EB2359" s="5"/>
    </row>
    <row r="2360" spans="126:132">
      <c r="DV2360" s="5"/>
      <c r="DW2360" s="5"/>
      <c r="DX2360" s="5"/>
      <c r="DY2360" s="5"/>
      <c r="DZ2360" s="5"/>
      <c r="EA2360" s="5"/>
      <c r="EB2360" s="5"/>
    </row>
    <row r="2361" spans="126:132">
      <c r="DV2361" s="5"/>
      <c r="DW2361" s="5"/>
      <c r="DX2361" s="5"/>
      <c r="DY2361" s="5"/>
      <c r="DZ2361" s="5"/>
      <c r="EA2361" s="5"/>
      <c r="EB2361" s="5"/>
    </row>
    <row r="2362" spans="126:132">
      <c r="DV2362" s="5"/>
      <c r="DW2362" s="5"/>
      <c r="DX2362" s="5"/>
      <c r="DY2362" s="5"/>
      <c r="DZ2362" s="5"/>
      <c r="EA2362" s="5"/>
      <c r="EB2362" s="5"/>
    </row>
    <row r="2363" spans="126:132">
      <c r="DV2363" s="5"/>
      <c r="DW2363" s="5"/>
      <c r="DX2363" s="5"/>
      <c r="DY2363" s="5"/>
      <c r="DZ2363" s="5"/>
      <c r="EA2363" s="5"/>
      <c r="EB2363" s="5"/>
    </row>
    <row r="2364" spans="126:132">
      <c r="DV2364" s="5"/>
      <c r="DW2364" s="5"/>
      <c r="DX2364" s="5"/>
      <c r="DY2364" s="5"/>
      <c r="DZ2364" s="5"/>
      <c r="EA2364" s="5"/>
      <c r="EB2364" s="5"/>
    </row>
    <row r="2365" spans="126:132">
      <c r="DV2365" s="5"/>
      <c r="DW2365" s="5"/>
      <c r="DX2365" s="5"/>
      <c r="DY2365" s="5"/>
      <c r="DZ2365" s="5"/>
      <c r="EA2365" s="5"/>
      <c r="EB2365" s="5"/>
    </row>
    <row r="2366" spans="126:132">
      <c r="DV2366" s="5"/>
      <c r="DW2366" s="5"/>
      <c r="DX2366" s="5"/>
      <c r="DY2366" s="5"/>
      <c r="DZ2366" s="5"/>
      <c r="EA2366" s="5"/>
      <c r="EB2366" s="5"/>
    </row>
    <row r="2367" spans="126:132">
      <c r="DV2367" s="5"/>
      <c r="DW2367" s="5"/>
      <c r="DX2367" s="5"/>
      <c r="DY2367" s="5"/>
      <c r="DZ2367" s="5"/>
      <c r="EA2367" s="5"/>
      <c r="EB2367" s="5"/>
    </row>
    <row r="2368" spans="126:132">
      <c r="DV2368" s="5"/>
      <c r="DW2368" s="5"/>
      <c r="DX2368" s="5"/>
      <c r="DY2368" s="5"/>
      <c r="DZ2368" s="5"/>
      <c r="EA2368" s="5"/>
      <c r="EB2368" s="5"/>
    </row>
    <row r="2369" spans="126:132">
      <c r="DV2369" s="5"/>
      <c r="DW2369" s="5"/>
      <c r="DX2369" s="5"/>
      <c r="DY2369" s="5"/>
      <c r="DZ2369" s="5"/>
      <c r="EA2369" s="5"/>
      <c r="EB2369" s="5"/>
    </row>
    <row r="2370" spans="126:132">
      <c r="DV2370" s="5"/>
      <c r="DW2370" s="5"/>
      <c r="DX2370" s="5"/>
      <c r="DY2370" s="5"/>
      <c r="DZ2370" s="5"/>
      <c r="EA2370" s="5"/>
      <c r="EB2370" s="5"/>
    </row>
    <row r="2371" spans="126:132">
      <c r="DV2371" s="5"/>
      <c r="DW2371" s="5"/>
      <c r="DX2371" s="5"/>
      <c r="DY2371" s="5"/>
      <c r="DZ2371" s="5"/>
      <c r="EA2371" s="5"/>
      <c r="EB2371" s="5"/>
    </row>
    <row r="2372" spans="126:132">
      <c r="DV2372" s="5"/>
      <c r="DW2372" s="5"/>
      <c r="DX2372" s="5"/>
      <c r="DY2372" s="5"/>
      <c r="DZ2372" s="5"/>
      <c r="EA2372" s="5"/>
      <c r="EB2372" s="5"/>
    </row>
    <row r="2373" spans="126:132">
      <c r="DV2373" s="5"/>
      <c r="DW2373" s="5"/>
      <c r="DX2373" s="5"/>
      <c r="DY2373" s="5"/>
      <c r="DZ2373" s="5"/>
      <c r="EA2373" s="5"/>
      <c r="EB2373" s="5"/>
    </row>
    <row r="2374" spans="126:132">
      <c r="DV2374" s="5"/>
      <c r="DW2374" s="5"/>
      <c r="DX2374" s="5"/>
      <c r="DY2374" s="5"/>
      <c r="DZ2374" s="5"/>
      <c r="EA2374" s="5"/>
      <c r="EB2374" s="5"/>
    </row>
    <row r="2375" spans="126:132">
      <c r="DV2375" s="5"/>
      <c r="DW2375" s="5"/>
      <c r="DX2375" s="5"/>
      <c r="DY2375" s="5"/>
      <c r="DZ2375" s="5"/>
      <c r="EA2375" s="5"/>
      <c r="EB2375" s="5"/>
    </row>
    <row r="2376" spans="126:132">
      <c r="DV2376" s="5"/>
      <c r="DW2376" s="5"/>
      <c r="DX2376" s="5"/>
      <c r="DY2376" s="5"/>
      <c r="DZ2376" s="5"/>
      <c r="EA2376" s="5"/>
      <c r="EB2376" s="5"/>
    </row>
    <row r="2377" spans="126:132">
      <c r="DV2377" s="5"/>
      <c r="DW2377" s="5"/>
      <c r="DX2377" s="5"/>
      <c r="DY2377" s="5"/>
      <c r="DZ2377" s="5"/>
      <c r="EA2377" s="5"/>
      <c r="EB2377" s="5"/>
    </row>
    <row r="2378" spans="126:132">
      <c r="DV2378" s="5"/>
      <c r="DW2378" s="5"/>
      <c r="DX2378" s="5"/>
      <c r="DY2378" s="5"/>
      <c r="DZ2378" s="5"/>
      <c r="EA2378" s="5"/>
      <c r="EB2378" s="5"/>
    </row>
    <row r="2379" spans="126:132">
      <c r="DV2379" s="5"/>
      <c r="DW2379" s="5"/>
      <c r="DX2379" s="5"/>
      <c r="DY2379" s="5"/>
      <c r="DZ2379" s="5"/>
      <c r="EA2379" s="5"/>
      <c r="EB2379" s="5"/>
    </row>
    <row r="2380" spans="126:132">
      <c r="DV2380" s="5"/>
      <c r="DW2380" s="5"/>
      <c r="DX2380" s="5"/>
      <c r="DY2380" s="5"/>
      <c r="DZ2380" s="5"/>
      <c r="EA2380" s="5"/>
      <c r="EB2380" s="5"/>
    </row>
    <row r="2381" spans="126:132">
      <c r="DV2381" s="5"/>
      <c r="DW2381" s="5"/>
      <c r="DX2381" s="5"/>
      <c r="DY2381" s="5"/>
      <c r="DZ2381" s="5"/>
      <c r="EA2381" s="5"/>
      <c r="EB2381" s="5"/>
    </row>
    <row r="2382" spans="126:132">
      <c r="DV2382" s="5"/>
      <c r="DW2382" s="5"/>
      <c r="DX2382" s="5"/>
      <c r="DY2382" s="5"/>
      <c r="DZ2382" s="5"/>
      <c r="EA2382" s="5"/>
      <c r="EB2382" s="5"/>
    </row>
    <row r="2383" spans="126:132">
      <c r="DV2383" s="5"/>
      <c r="DW2383" s="5"/>
      <c r="DX2383" s="5"/>
      <c r="DY2383" s="5"/>
      <c r="DZ2383" s="5"/>
      <c r="EA2383" s="5"/>
      <c r="EB2383" s="5"/>
    </row>
    <row r="2384" spans="126:132">
      <c r="DV2384" s="5"/>
      <c r="DW2384" s="5"/>
      <c r="DX2384" s="5"/>
      <c r="DY2384" s="5"/>
      <c r="DZ2384" s="5"/>
      <c r="EA2384" s="5"/>
      <c r="EB2384" s="5"/>
    </row>
    <row r="2385" spans="126:132">
      <c r="DV2385" s="5"/>
      <c r="DW2385" s="5"/>
      <c r="DX2385" s="5"/>
      <c r="DY2385" s="5"/>
      <c r="DZ2385" s="5"/>
      <c r="EA2385" s="5"/>
      <c r="EB2385" s="5"/>
    </row>
    <row r="2386" spans="126:132">
      <c r="DV2386" s="5"/>
      <c r="DW2386" s="5"/>
      <c r="DX2386" s="5"/>
      <c r="DY2386" s="5"/>
      <c r="DZ2386" s="5"/>
      <c r="EA2386" s="5"/>
      <c r="EB2386" s="5"/>
    </row>
    <row r="2387" spans="126:132">
      <c r="DV2387" s="5"/>
      <c r="DW2387" s="5"/>
      <c r="DX2387" s="5"/>
      <c r="DY2387" s="5"/>
      <c r="DZ2387" s="5"/>
      <c r="EA2387" s="5"/>
      <c r="EB2387" s="5"/>
    </row>
    <row r="2388" spans="126:132">
      <c r="DV2388" s="5"/>
      <c r="DW2388" s="5"/>
      <c r="DX2388" s="5"/>
      <c r="DY2388" s="5"/>
      <c r="DZ2388" s="5"/>
      <c r="EA2388" s="5"/>
      <c r="EB2388" s="5"/>
    </row>
    <row r="2389" spans="126:132">
      <c r="DV2389" s="5"/>
      <c r="DW2389" s="5"/>
      <c r="DX2389" s="5"/>
      <c r="DY2389" s="5"/>
      <c r="DZ2389" s="5"/>
      <c r="EA2389" s="5"/>
      <c r="EB2389" s="5"/>
    </row>
    <row r="2390" spans="126:132">
      <c r="DV2390" s="5"/>
      <c r="DW2390" s="5"/>
      <c r="DX2390" s="5"/>
      <c r="DY2390" s="5"/>
      <c r="DZ2390" s="5"/>
      <c r="EA2390" s="5"/>
      <c r="EB2390" s="5"/>
    </row>
    <row r="2391" spans="126:132">
      <c r="DV2391" s="5"/>
      <c r="DW2391" s="5"/>
      <c r="DX2391" s="5"/>
      <c r="DY2391" s="5"/>
      <c r="DZ2391" s="5"/>
      <c r="EA2391" s="5"/>
      <c r="EB2391" s="5"/>
    </row>
    <row r="2392" spans="126:132">
      <c r="DV2392" s="5"/>
      <c r="DW2392" s="5"/>
      <c r="DX2392" s="5"/>
      <c r="DY2392" s="5"/>
      <c r="DZ2392" s="5"/>
      <c r="EA2392" s="5"/>
      <c r="EB2392" s="5"/>
    </row>
    <row r="2393" spans="126:132">
      <c r="DV2393" s="5"/>
      <c r="DW2393" s="5"/>
      <c r="DX2393" s="5"/>
      <c r="DY2393" s="5"/>
      <c r="DZ2393" s="5"/>
      <c r="EA2393" s="5"/>
      <c r="EB2393" s="5"/>
    </row>
    <row r="2394" spans="126:132">
      <c r="DV2394" s="5"/>
      <c r="DW2394" s="5"/>
      <c r="DX2394" s="5"/>
      <c r="DY2394" s="5"/>
      <c r="DZ2394" s="5"/>
      <c r="EA2394" s="5"/>
      <c r="EB2394" s="5"/>
    </row>
    <row r="2395" spans="126:132">
      <c r="DV2395" s="5"/>
      <c r="DW2395" s="5"/>
      <c r="DX2395" s="5"/>
      <c r="DY2395" s="5"/>
      <c r="DZ2395" s="5"/>
      <c r="EA2395" s="5"/>
      <c r="EB2395" s="5"/>
    </row>
    <row r="2396" spans="126:132">
      <c r="DV2396" s="5"/>
      <c r="DW2396" s="5"/>
      <c r="DX2396" s="5"/>
      <c r="DY2396" s="5"/>
      <c r="DZ2396" s="5"/>
      <c r="EA2396" s="5"/>
      <c r="EB2396" s="5"/>
    </row>
    <row r="2397" spans="126:132">
      <c r="DV2397" s="5"/>
      <c r="DW2397" s="5"/>
      <c r="DX2397" s="5"/>
      <c r="DY2397" s="5"/>
      <c r="DZ2397" s="5"/>
      <c r="EA2397" s="5"/>
      <c r="EB2397" s="5"/>
    </row>
    <row r="2398" spans="126:132">
      <c r="DV2398" s="5"/>
      <c r="DW2398" s="5"/>
      <c r="DX2398" s="5"/>
      <c r="DY2398" s="5"/>
      <c r="DZ2398" s="5"/>
      <c r="EA2398" s="5"/>
      <c r="EB2398" s="5"/>
    </row>
    <row r="2399" spans="126:132">
      <c r="DV2399" s="5"/>
      <c r="DW2399" s="5"/>
      <c r="DX2399" s="5"/>
      <c r="DY2399" s="5"/>
      <c r="DZ2399" s="5"/>
      <c r="EA2399" s="5"/>
      <c r="EB2399" s="5"/>
    </row>
    <row r="2400" spans="126:132">
      <c r="DV2400" s="5"/>
      <c r="DW2400" s="5"/>
      <c r="DX2400" s="5"/>
      <c r="DY2400" s="5"/>
      <c r="DZ2400" s="5"/>
      <c r="EA2400" s="5"/>
      <c r="EB2400" s="5"/>
    </row>
    <row r="2401" spans="126:132">
      <c r="DV2401" s="5"/>
      <c r="DW2401" s="5"/>
      <c r="DX2401" s="5"/>
      <c r="DY2401" s="5"/>
      <c r="DZ2401" s="5"/>
      <c r="EA2401" s="5"/>
      <c r="EB2401" s="5"/>
    </row>
    <row r="2402" spans="126:132">
      <c r="DV2402" s="5"/>
      <c r="DW2402" s="5"/>
      <c r="DX2402" s="5"/>
      <c r="DY2402" s="5"/>
      <c r="DZ2402" s="5"/>
      <c r="EA2402" s="5"/>
      <c r="EB2402" s="5"/>
    </row>
    <row r="2403" spans="126:132">
      <c r="DV2403" s="5"/>
      <c r="DW2403" s="5"/>
      <c r="DX2403" s="5"/>
      <c r="DY2403" s="5"/>
      <c r="DZ2403" s="5"/>
      <c r="EA2403" s="5"/>
      <c r="EB2403" s="5"/>
    </row>
    <row r="2404" spans="126:132">
      <c r="DV2404" s="5"/>
      <c r="DW2404" s="5"/>
      <c r="DX2404" s="5"/>
      <c r="DY2404" s="5"/>
      <c r="DZ2404" s="5"/>
      <c r="EA2404" s="5"/>
      <c r="EB2404" s="5"/>
    </row>
    <row r="2405" spans="126:132">
      <c r="DV2405" s="5"/>
      <c r="DW2405" s="5"/>
      <c r="DX2405" s="5"/>
      <c r="DY2405" s="5"/>
      <c r="DZ2405" s="5"/>
      <c r="EA2405" s="5"/>
      <c r="EB2405" s="5"/>
    </row>
    <row r="2406" spans="126:132">
      <c r="DV2406" s="5"/>
      <c r="DW2406" s="5"/>
      <c r="DX2406" s="5"/>
      <c r="DY2406" s="5"/>
      <c r="DZ2406" s="5"/>
      <c r="EA2406" s="5"/>
      <c r="EB2406" s="5"/>
    </row>
    <row r="2407" spans="126:132">
      <c r="DV2407" s="5"/>
      <c r="DW2407" s="5"/>
      <c r="DX2407" s="5"/>
      <c r="DY2407" s="5"/>
      <c r="DZ2407" s="5"/>
      <c r="EA2407" s="5"/>
      <c r="EB2407" s="5"/>
    </row>
    <row r="2408" spans="126:132">
      <c r="DV2408" s="5"/>
      <c r="DW2408" s="5"/>
      <c r="DX2408" s="5"/>
      <c r="DY2408" s="5"/>
      <c r="DZ2408" s="5"/>
      <c r="EA2408" s="5"/>
      <c r="EB2408" s="5"/>
    </row>
    <row r="2409" spans="126:132">
      <c r="DV2409" s="5"/>
      <c r="DW2409" s="5"/>
      <c r="DX2409" s="5"/>
      <c r="DY2409" s="5"/>
      <c r="DZ2409" s="5"/>
      <c r="EA2409" s="5"/>
      <c r="EB2409" s="5"/>
    </row>
    <row r="2410" spans="126:132">
      <c r="DV2410" s="5"/>
      <c r="DW2410" s="5"/>
      <c r="DX2410" s="5"/>
      <c r="DY2410" s="5"/>
      <c r="DZ2410" s="5"/>
      <c r="EA2410" s="5"/>
      <c r="EB2410" s="5"/>
    </row>
    <row r="2411" spans="126:132">
      <c r="DV2411" s="5"/>
      <c r="DW2411" s="5"/>
      <c r="DX2411" s="5"/>
      <c r="DY2411" s="5"/>
      <c r="DZ2411" s="5"/>
      <c r="EA2411" s="5"/>
      <c r="EB2411" s="5"/>
    </row>
    <row r="2412" spans="126:132">
      <c r="DV2412" s="5"/>
      <c r="DW2412" s="5"/>
      <c r="DX2412" s="5"/>
      <c r="DY2412" s="5"/>
      <c r="DZ2412" s="5"/>
      <c r="EA2412" s="5"/>
      <c r="EB2412" s="5"/>
    </row>
    <row r="2413" spans="126:132">
      <c r="DV2413" s="5"/>
      <c r="DW2413" s="5"/>
      <c r="DX2413" s="5"/>
      <c r="DY2413" s="5"/>
      <c r="DZ2413" s="5"/>
      <c r="EA2413" s="5"/>
      <c r="EB2413" s="5"/>
    </row>
    <row r="2414" spans="126:132">
      <c r="DV2414" s="5"/>
      <c r="DW2414" s="5"/>
      <c r="DX2414" s="5"/>
      <c r="DY2414" s="5"/>
      <c r="DZ2414" s="5"/>
      <c r="EA2414" s="5"/>
      <c r="EB2414" s="5"/>
    </row>
    <row r="2415" spans="126:132">
      <c r="DV2415" s="5"/>
      <c r="DW2415" s="5"/>
      <c r="DX2415" s="5"/>
      <c r="DY2415" s="5"/>
      <c r="DZ2415" s="5"/>
      <c r="EA2415" s="5"/>
      <c r="EB2415" s="5"/>
    </row>
    <row r="2416" spans="126:132">
      <c r="DV2416" s="5"/>
      <c r="DW2416" s="5"/>
      <c r="DX2416" s="5"/>
      <c r="DY2416" s="5"/>
      <c r="DZ2416" s="5"/>
      <c r="EA2416" s="5"/>
      <c r="EB2416" s="5"/>
    </row>
    <row r="2417" spans="126:132">
      <c r="DV2417" s="5"/>
      <c r="DW2417" s="5"/>
      <c r="DX2417" s="5"/>
      <c r="DY2417" s="5"/>
      <c r="DZ2417" s="5"/>
      <c r="EA2417" s="5"/>
      <c r="EB2417" s="5"/>
    </row>
    <row r="2418" spans="126:132">
      <c r="DV2418" s="5"/>
      <c r="DW2418" s="5"/>
      <c r="DX2418" s="5"/>
      <c r="DY2418" s="5"/>
      <c r="DZ2418" s="5"/>
      <c r="EA2418" s="5"/>
      <c r="EB2418" s="5"/>
    </row>
    <row r="2419" spans="126:132">
      <c r="DV2419" s="5"/>
      <c r="DW2419" s="5"/>
      <c r="DX2419" s="5"/>
      <c r="DY2419" s="5"/>
      <c r="DZ2419" s="5"/>
      <c r="EA2419" s="5"/>
      <c r="EB2419" s="5"/>
    </row>
    <row r="2420" spans="126:132">
      <c r="DV2420" s="5"/>
      <c r="DW2420" s="5"/>
      <c r="DX2420" s="5"/>
      <c r="DY2420" s="5"/>
      <c r="DZ2420" s="5"/>
      <c r="EA2420" s="5"/>
      <c r="EB2420" s="5"/>
    </row>
    <row r="2421" spans="126:132">
      <c r="DV2421" s="5"/>
      <c r="DW2421" s="5"/>
      <c r="DX2421" s="5"/>
      <c r="DY2421" s="5"/>
      <c r="DZ2421" s="5"/>
      <c r="EA2421" s="5"/>
      <c r="EB2421" s="5"/>
    </row>
    <row r="2422" spans="126:132">
      <c r="DV2422" s="5"/>
      <c r="DW2422" s="5"/>
      <c r="DX2422" s="5"/>
      <c r="DY2422" s="5"/>
      <c r="DZ2422" s="5"/>
      <c r="EA2422" s="5"/>
      <c r="EB2422" s="5"/>
    </row>
    <row r="2423" spans="126:132">
      <c r="DV2423" s="5"/>
      <c r="DW2423" s="5"/>
      <c r="DX2423" s="5"/>
      <c r="DY2423" s="5"/>
      <c r="DZ2423" s="5"/>
      <c r="EA2423" s="5"/>
      <c r="EB2423" s="5"/>
    </row>
    <row r="2424" spans="126:132">
      <c r="DV2424" s="5"/>
      <c r="DW2424" s="5"/>
      <c r="DX2424" s="5"/>
      <c r="DY2424" s="5"/>
      <c r="DZ2424" s="5"/>
      <c r="EA2424" s="5"/>
      <c r="EB2424" s="5"/>
    </row>
    <row r="2425" spans="126:132">
      <c r="DV2425" s="5"/>
      <c r="DW2425" s="5"/>
      <c r="DX2425" s="5"/>
      <c r="DY2425" s="5"/>
      <c r="DZ2425" s="5"/>
      <c r="EA2425" s="5"/>
      <c r="EB2425" s="5"/>
    </row>
    <row r="2426" spans="126:132">
      <c r="DV2426" s="5"/>
      <c r="DW2426" s="5"/>
      <c r="DX2426" s="5"/>
      <c r="DY2426" s="5"/>
      <c r="DZ2426" s="5"/>
      <c r="EA2426" s="5"/>
      <c r="EB2426" s="5"/>
    </row>
    <row r="2427" spans="126:132">
      <c r="DV2427" s="5"/>
      <c r="DW2427" s="5"/>
      <c r="DX2427" s="5"/>
      <c r="DY2427" s="5"/>
      <c r="DZ2427" s="5"/>
      <c r="EA2427" s="5"/>
      <c r="EB2427" s="5"/>
    </row>
    <row r="2428" spans="126:132">
      <c r="DV2428" s="5"/>
      <c r="DW2428" s="5"/>
      <c r="DX2428" s="5"/>
      <c r="DY2428" s="5"/>
      <c r="DZ2428" s="5"/>
      <c r="EA2428" s="5"/>
      <c r="EB2428" s="5"/>
    </row>
    <row r="2429" spans="126:132">
      <c r="DV2429" s="5"/>
      <c r="DW2429" s="5"/>
      <c r="DX2429" s="5"/>
      <c r="DY2429" s="5"/>
      <c r="DZ2429" s="5"/>
      <c r="EA2429" s="5"/>
      <c r="EB2429" s="5"/>
    </row>
    <row r="2430" spans="126:132">
      <c r="DV2430" s="5"/>
      <c r="DW2430" s="5"/>
      <c r="DX2430" s="5"/>
      <c r="DY2430" s="5"/>
      <c r="DZ2430" s="5"/>
      <c r="EA2430" s="5"/>
      <c r="EB2430" s="5"/>
    </row>
    <row r="2431" spans="126:132">
      <c r="DV2431" s="5"/>
      <c r="DW2431" s="5"/>
      <c r="DX2431" s="5"/>
      <c r="DY2431" s="5"/>
      <c r="DZ2431" s="5"/>
      <c r="EA2431" s="5"/>
      <c r="EB2431" s="5"/>
    </row>
    <row r="2432" spans="126:132">
      <c r="DV2432" s="5"/>
      <c r="DW2432" s="5"/>
      <c r="DX2432" s="5"/>
      <c r="DY2432" s="5"/>
      <c r="DZ2432" s="5"/>
      <c r="EA2432" s="5"/>
      <c r="EB2432" s="5"/>
    </row>
    <row r="2433" spans="126:132">
      <c r="DV2433" s="5"/>
      <c r="DW2433" s="5"/>
      <c r="DX2433" s="5"/>
      <c r="DY2433" s="5"/>
      <c r="DZ2433" s="5"/>
      <c r="EA2433" s="5"/>
      <c r="EB2433" s="5"/>
    </row>
    <row r="2434" spans="126:132">
      <c r="DV2434" s="5"/>
      <c r="DW2434" s="5"/>
      <c r="DX2434" s="5"/>
      <c r="DY2434" s="5"/>
      <c r="DZ2434" s="5"/>
      <c r="EA2434" s="5"/>
      <c r="EB2434" s="5"/>
    </row>
    <row r="2435" spans="126:132">
      <c r="DV2435" s="5"/>
      <c r="DW2435" s="5"/>
      <c r="DX2435" s="5"/>
      <c r="DY2435" s="5"/>
      <c r="DZ2435" s="5"/>
      <c r="EA2435" s="5"/>
      <c r="EB2435" s="5"/>
    </row>
    <row r="2436" spans="126:132">
      <c r="DV2436" s="5"/>
      <c r="DW2436" s="5"/>
      <c r="DX2436" s="5"/>
      <c r="DY2436" s="5"/>
      <c r="DZ2436" s="5"/>
      <c r="EA2436" s="5"/>
      <c r="EB2436" s="5"/>
    </row>
    <row r="2437" spans="126:132">
      <c r="DV2437" s="5"/>
      <c r="DW2437" s="5"/>
      <c r="DX2437" s="5"/>
      <c r="DY2437" s="5"/>
      <c r="DZ2437" s="5"/>
      <c r="EA2437" s="5"/>
      <c r="EB2437" s="5"/>
    </row>
    <row r="2438" spans="126:132">
      <c r="DV2438" s="5"/>
      <c r="DW2438" s="5"/>
      <c r="DX2438" s="5"/>
      <c r="DY2438" s="5"/>
      <c r="DZ2438" s="5"/>
      <c r="EA2438" s="5"/>
      <c r="EB2438" s="5"/>
    </row>
    <row r="2439" spans="126:132">
      <c r="DV2439" s="5"/>
      <c r="DW2439" s="5"/>
      <c r="DX2439" s="5"/>
      <c r="DY2439" s="5"/>
      <c r="DZ2439" s="5"/>
      <c r="EA2439" s="5"/>
      <c r="EB2439" s="5"/>
    </row>
    <row r="2440" spans="126:132">
      <c r="DV2440" s="5"/>
      <c r="DW2440" s="5"/>
      <c r="DX2440" s="5"/>
      <c r="DY2440" s="5"/>
      <c r="DZ2440" s="5"/>
      <c r="EA2440" s="5"/>
      <c r="EB2440" s="5"/>
    </row>
    <row r="2441" spans="126:132">
      <c r="DV2441" s="5"/>
      <c r="DW2441" s="5"/>
      <c r="DX2441" s="5"/>
      <c r="DY2441" s="5"/>
      <c r="DZ2441" s="5"/>
      <c r="EA2441" s="5"/>
      <c r="EB2441" s="5"/>
    </row>
    <row r="2442" spans="126:132">
      <c r="DV2442" s="5"/>
      <c r="DW2442" s="5"/>
      <c r="DX2442" s="5"/>
      <c r="DY2442" s="5"/>
      <c r="DZ2442" s="5"/>
      <c r="EA2442" s="5"/>
      <c r="EB2442" s="5"/>
    </row>
    <row r="2443" spans="126:132">
      <c r="DV2443" s="5"/>
      <c r="DW2443" s="5"/>
      <c r="DX2443" s="5"/>
      <c r="DY2443" s="5"/>
      <c r="DZ2443" s="5"/>
      <c r="EA2443" s="5"/>
      <c r="EB2443" s="5"/>
    </row>
    <row r="2444" spans="126:132">
      <c r="DV2444" s="5"/>
      <c r="DW2444" s="5"/>
      <c r="DX2444" s="5"/>
      <c r="DY2444" s="5"/>
      <c r="DZ2444" s="5"/>
      <c r="EA2444" s="5"/>
      <c r="EB2444" s="5"/>
    </row>
    <row r="2445" spans="126:132">
      <c r="DV2445" s="5"/>
      <c r="DW2445" s="5"/>
      <c r="DX2445" s="5"/>
      <c r="DY2445" s="5"/>
      <c r="DZ2445" s="5"/>
      <c r="EA2445" s="5"/>
      <c r="EB2445" s="5"/>
    </row>
    <row r="2446" spans="126:132">
      <c r="DV2446" s="5"/>
      <c r="DW2446" s="5"/>
      <c r="DX2446" s="5"/>
      <c r="DY2446" s="5"/>
      <c r="DZ2446" s="5"/>
      <c r="EA2446" s="5"/>
      <c r="EB2446" s="5"/>
    </row>
    <row r="2447" spans="126:132">
      <c r="DV2447" s="5"/>
      <c r="DW2447" s="5"/>
      <c r="DX2447" s="5"/>
      <c r="DY2447" s="5"/>
      <c r="DZ2447" s="5"/>
      <c r="EA2447" s="5"/>
      <c r="EB2447" s="5"/>
    </row>
    <row r="2448" spans="126:132">
      <c r="DV2448" s="5"/>
      <c r="DW2448" s="5"/>
      <c r="DX2448" s="5"/>
      <c r="DY2448" s="5"/>
      <c r="DZ2448" s="5"/>
      <c r="EA2448" s="5"/>
      <c r="EB2448" s="5"/>
    </row>
    <row r="2449" spans="126:132">
      <c r="DV2449" s="5"/>
      <c r="DW2449" s="5"/>
      <c r="DX2449" s="5"/>
      <c r="DY2449" s="5"/>
      <c r="DZ2449" s="5"/>
      <c r="EA2449" s="5"/>
      <c r="EB2449" s="5"/>
    </row>
    <row r="2450" spans="126:132">
      <c r="DV2450" s="5"/>
      <c r="DW2450" s="5"/>
      <c r="DX2450" s="5"/>
      <c r="DY2450" s="5"/>
      <c r="DZ2450" s="5"/>
      <c r="EA2450" s="5"/>
      <c r="EB2450" s="5"/>
    </row>
    <row r="2451" spans="126:132">
      <c r="DV2451" s="5"/>
      <c r="DW2451" s="5"/>
      <c r="DX2451" s="5"/>
      <c r="DY2451" s="5"/>
      <c r="DZ2451" s="5"/>
      <c r="EA2451" s="5"/>
      <c r="EB2451" s="5"/>
    </row>
    <row r="2452" spans="126:132">
      <c r="DV2452" s="5"/>
      <c r="DW2452" s="5"/>
      <c r="DX2452" s="5"/>
      <c r="DY2452" s="5"/>
      <c r="DZ2452" s="5"/>
      <c r="EA2452" s="5"/>
      <c r="EB2452" s="5"/>
    </row>
    <row r="2453" spans="126:132">
      <c r="DV2453" s="5"/>
      <c r="DW2453" s="5"/>
      <c r="DX2453" s="5"/>
      <c r="DY2453" s="5"/>
      <c r="DZ2453" s="5"/>
      <c r="EA2453" s="5"/>
      <c r="EB2453" s="5"/>
    </row>
    <row r="2454" spans="126:132">
      <c r="DV2454" s="5"/>
      <c r="DW2454" s="5"/>
      <c r="DX2454" s="5"/>
      <c r="DY2454" s="5"/>
      <c r="DZ2454" s="5"/>
      <c r="EA2454" s="5"/>
      <c r="EB2454" s="5"/>
    </row>
    <row r="2455" spans="126:132">
      <c r="DV2455" s="5"/>
      <c r="DW2455" s="5"/>
      <c r="DX2455" s="5"/>
      <c r="DY2455" s="5"/>
      <c r="DZ2455" s="5"/>
      <c r="EA2455" s="5"/>
      <c r="EB2455" s="5"/>
    </row>
    <row r="2456" spans="126:132">
      <c r="DV2456" s="5"/>
      <c r="DW2456" s="5"/>
      <c r="DX2456" s="5"/>
      <c r="DY2456" s="5"/>
      <c r="DZ2456" s="5"/>
      <c r="EA2456" s="5"/>
      <c r="EB2456" s="5"/>
    </row>
    <row r="2457" spans="126:132">
      <c r="DV2457" s="5"/>
      <c r="DW2457" s="5"/>
      <c r="DX2457" s="5"/>
      <c r="DY2457" s="5"/>
      <c r="DZ2457" s="5"/>
      <c r="EA2457" s="5"/>
      <c r="EB2457" s="5"/>
    </row>
    <row r="2458" spans="126:132">
      <c r="DV2458" s="5"/>
      <c r="DW2458" s="5"/>
      <c r="DX2458" s="5"/>
      <c r="DY2458" s="5"/>
      <c r="DZ2458" s="5"/>
      <c r="EA2458" s="5"/>
      <c r="EB2458" s="5"/>
    </row>
    <row r="2459" spans="126:132">
      <c r="DV2459" s="5"/>
      <c r="DW2459" s="5"/>
      <c r="DX2459" s="5"/>
      <c r="DY2459" s="5"/>
      <c r="DZ2459" s="5"/>
      <c r="EA2459" s="5"/>
      <c r="EB2459" s="5"/>
    </row>
    <row r="2460" spans="126:132">
      <c r="DV2460" s="5"/>
      <c r="DW2460" s="5"/>
      <c r="DX2460" s="5"/>
      <c r="DY2460" s="5"/>
      <c r="DZ2460" s="5"/>
      <c r="EA2460" s="5"/>
      <c r="EB2460" s="5"/>
    </row>
    <row r="2461" spans="126:132">
      <c r="DV2461" s="5"/>
      <c r="DW2461" s="5"/>
      <c r="DX2461" s="5"/>
      <c r="DY2461" s="5"/>
      <c r="DZ2461" s="5"/>
      <c r="EA2461" s="5"/>
      <c r="EB2461" s="5"/>
    </row>
    <row r="2462" spans="126:132">
      <c r="DV2462" s="5"/>
      <c r="DW2462" s="5"/>
      <c r="DX2462" s="5"/>
      <c r="DY2462" s="5"/>
      <c r="DZ2462" s="5"/>
      <c r="EA2462" s="5"/>
      <c r="EB2462" s="5"/>
    </row>
    <row r="2463" spans="126:132">
      <c r="DV2463" s="5"/>
      <c r="DW2463" s="5"/>
      <c r="DX2463" s="5"/>
      <c r="DY2463" s="5"/>
      <c r="DZ2463" s="5"/>
      <c r="EA2463" s="5"/>
      <c r="EB2463" s="5"/>
    </row>
    <row r="2464" spans="126:132">
      <c r="DV2464" s="5"/>
      <c r="DW2464" s="5"/>
      <c r="DX2464" s="5"/>
      <c r="DY2464" s="5"/>
      <c r="DZ2464" s="5"/>
      <c r="EA2464" s="5"/>
      <c r="EB2464" s="5"/>
    </row>
    <row r="2465" spans="126:132">
      <c r="DV2465" s="5"/>
      <c r="DW2465" s="5"/>
      <c r="DX2465" s="5"/>
      <c r="DY2465" s="5"/>
      <c r="DZ2465" s="5"/>
      <c r="EA2465" s="5"/>
      <c r="EB2465" s="5"/>
    </row>
    <row r="2466" spans="126:132">
      <c r="DV2466" s="5"/>
      <c r="DW2466" s="5"/>
      <c r="DX2466" s="5"/>
      <c r="DY2466" s="5"/>
      <c r="DZ2466" s="5"/>
      <c r="EA2466" s="5"/>
      <c r="EB2466" s="5"/>
    </row>
    <row r="2467" spans="126:132">
      <c r="DV2467" s="5"/>
      <c r="DW2467" s="5"/>
      <c r="DX2467" s="5"/>
      <c r="DY2467" s="5"/>
      <c r="DZ2467" s="5"/>
      <c r="EA2467" s="5"/>
      <c r="EB2467" s="5"/>
    </row>
    <row r="2468" spans="126:132">
      <c r="DV2468" s="5"/>
      <c r="DW2468" s="5"/>
      <c r="DX2468" s="5"/>
      <c r="DY2468" s="5"/>
      <c r="DZ2468" s="5"/>
      <c r="EA2468" s="5"/>
      <c r="EB2468" s="5"/>
    </row>
    <row r="2469" spans="126:132">
      <c r="DV2469" s="5"/>
      <c r="DW2469" s="5"/>
      <c r="DX2469" s="5"/>
      <c r="DY2469" s="5"/>
      <c r="DZ2469" s="5"/>
      <c r="EA2469" s="5"/>
      <c r="EB2469" s="5"/>
    </row>
    <row r="2470" spans="126:132">
      <c r="DV2470" s="5"/>
      <c r="DW2470" s="5"/>
      <c r="DX2470" s="5"/>
      <c r="DY2470" s="5"/>
      <c r="DZ2470" s="5"/>
      <c r="EA2470" s="5"/>
      <c r="EB2470" s="5"/>
    </row>
    <row r="2471" spans="126:132">
      <c r="DV2471" s="5"/>
      <c r="DW2471" s="5"/>
      <c r="DX2471" s="5"/>
      <c r="DY2471" s="5"/>
      <c r="DZ2471" s="5"/>
      <c r="EA2471" s="5"/>
      <c r="EB2471" s="5"/>
    </row>
    <row r="2472" spans="126:132">
      <c r="DV2472" s="5"/>
      <c r="DW2472" s="5"/>
      <c r="DX2472" s="5"/>
      <c r="DY2472" s="5"/>
      <c r="DZ2472" s="5"/>
      <c r="EA2472" s="5"/>
      <c r="EB2472" s="5"/>
    </row>
    <row r="2473" spans="126:132">
      <c r="DV2473" s="5"/>
      <c r="DW2473" s="5"/>
      <c r="DX2473" s="5"/>
      <c r="DY2473" s="5"/>
      <c r="DZ2473" s="5"/>
      <c r="EA2473" s="5"/>
      <c r="EB2473" s="5"/>
    </row>
    <row r="2474" spans="126:132">
      <c r="DV2474" s="5"/>
      <c r="DW2474" s="5"/>
      <c r="DX2474" s="5"/>
      <c r="DY2474" s="5"/>
      <c r="DZ2474" s="5"/>
      <c r="EA2474" s="5"/>
      <c r="EB2474" s="5"/>
    </row>
    <row r="2475" spans="126:132">
      <c r="DV2475" s="5"/>
      <c r="DW2475" s="5"/>
      <c r="DX2475" s="5"/>
      <c r="DY2475" s="5"/>
      <c r="DZ2475" s="5"/>
      <c r="EA2475" s="5"/>
      <c r="EB2475" s="5"/>
    </row>
    <row r="2476" spans="126:132">
      <c r="DV2476" s="5"/>
      <c r="DW2476" s="5"/>
      <c r="DX2476" s="5"/>
      <c r="DY2476" s="5"/>
      <c r="DZ2476" s="5"/>
      <c r="EA2476" s="5"/>
      <c r="EB2476" s="5"/>
    </row>
    <row r="2477" spans="126:132">
      <c r="DV2477" s="5"/>
      <c r="DW2477" s="5"/>
      <c r="DX2477" s="5"/>
      <c r="DY2477" s="5"/>
      <c r="DZ2477" s="5"/>
      <c r="EA2477" s="5"/>
      <c r="EB2477" s="5"/>
    </row>
    <row r="2478" spans="126:132">
      <c r="DV2478" s="5"/>
      <c r="DW2478" s="5"/>
      <c r="DX2478" s="5"/>
      <c r="DY2478" s="5"/>
      <c r="DZ2478" s="5"/>
      <c r="EA2478" s="5"/>
      <c r="EB2478" s="5"/>
    </row>
    <row r="2479" spans="126:132">
      <c r="DV2479" s="5"/>
      <c r="DW2479" s="5"/>
      <c r="DX2479" s="5"/>
      <c r="DY2479" s="5"/>
      <c r="DZ2479" s="5"/>
      <c r="EA2479" s="5"/>
      <c r="EB2479" s="5"/>
    </row>
    <row r="2480" spans="126:132">
      <c r="DV2480" s="5"/>
      <c r="DW2480" s="5"/>
      <c r="DX2480" s="5"/>
      <c r="DY2480" s="5"/>
      <c r="DZ2480" s="5"/>
      <c r="EA2480" s="5"/>
      <c r="EB2480" s="5"/>
    </row>
    <row r="2481" spans="126:132">
      <c r="DV2481" s="5"/>
      <c r="DW2481" s="5"/>
      <c r="DX2481" s="5"/>
      <c r="DY2481" s="5"/>
      <c r="DZ2481" s="5"/>
      <c r="EA2481" s="5"/>
      <c r="EB2481" s="5"/>
    </row>
    <row r="2482" spans="126:132">
      <c r="DV2482" s="5"/>
      <c r="DW2482" s="5"/>
      <c r="DX2482" s="5"/>
      <c r="DY2482" s="5"/>
      <c r="DZ2482" s="5"/>
      <c r="EA2482" s="5"/>
      <c r="EB2482" s="5"/>
    </row>
    <row r="2483" spans="126:132">
      <c r="DV2483" s="5"/>
      <c r="DW2483" s="5"/>
      <c r="DX2483" s="5"/>
      <c r="DY2483" s="5"/>
      <c r="DZ2483" s="5"/>
      <c r="EA2483" s="5"/>
      <c r="EB2483" s="5"/>
    </row>
    <row r="2484" spans="126:132">
      <c r="DV2484" s="5"/>
      <c r="DW2484" s="5"/>
      <c r="DX2484" s="5"/>
      <c r="DY2484" s="5"/>
      <c r="DZ2484" s="5"/>
      <c r="EA2484" s="5"/>
      <c r="EB2484" s="5"/>
    </row>
    <row r="2485" spans="126:132">
      <c r="DV2485" s="5"/>
      <c r="DW2485" s="5"/>
      <c r="DX2485" s="5"/>
      <c r="DY2485" s="5"/>
      <c r="DZ2485" s="5"/>
      <c r="EA2485" s="5"/>
      <c r="EB2485" s="5"/>
    </row>
    <row r="2486" spans="126:132">
      <c r="DV2486" s="5"/>
      <c r="DW2486" s="5"/>
      <c r="DX2486" s="5"/>
      <c r="DY2486" s="5"/>
      <c r="DZ2486" s="5"/>
      <c r="EA2486" s="5"/>
      <c r="EB2486" s="5"/>
    </row>
    <row r="2487" spans="126:132">
      <c r="DV2487" s="5"/>
      <c r="DW2487" s="5"/>
      <c r="DX2487" s="5"/>
      <c r="DY2487" s="5"/>
      <c r="DZ2487" s="5"/>
      <c r="EA2487" s="5"/>
      <c r="EB2487" s="5"/>
    </row>
    <row r="2488" spans="126:132">
      <c r="DV2488" s="5"/>
      <c r="DW2488" s="5"/>
      <c r="DX2488" s="5"/>
      <c r="DY2488" s="5"/>
      <c r="DZ2488" s="5"/>
      <c r="EA2488" s="5"/>
      <c r="EB2488" s="5"/>
    </row>
    <row r="2489" spans="126:132">
      <c r="DV2489" s="5"/>
      <c r="DW2489" s="5"/>
      <c r="DX2489" s="5"/>
      <c r="DY2489" s="5"/>
      <c r="DZ2489" s="5"/>
      <c r="EA2489" s="5"/>
      <c r="EB2489" s="5"/>
    </row>
    <row r="2490" spans="126:132">
      <c r="DV2490" s="5"/>
      <c r="DW2490" s="5"/>
      <c r="DX2490" s="5"/>
      <c r="DY2490" s="5"/>
      <c r="DZ2490" s="5"/>
      <c r="EA2490" s="5"/>
      <c r="EB2490" s="5"/>
    </row>
    <row r="2491" spans="126:132">
      <c r="DV2491" s="5"/>
      <c r="DW2491" s="5"/>
      <c r="DX2491" s="5"/>
      <c r="DY2491" s="5"/>
      <c r="DZ2491" s="5"/>
      <c r="EA2491" s="5"/>
      <c r="EB2491" s="5"/>
    </row>
    <row r="2492" spans="126:132">
      <c r="DV2492" s="5"/>
      <c r="DW2492" s="5"/>
      <c r="DX2492" s="5"/>
      <c r="DY2492" s="5"/>
      <c r="DZ2492" s="5"/>
      <c r="EA2492" s="5"/>
      <c r="EB2492" s="5"/>
    </row>
    <row r="2493" spans="126:132">
      <c r="DV2493" s="5"/>
      <c r="DW2493" s="5"/>
      <c r="DX2493" s="5"/>
      <c r="DY2493" s="5"/>
      <c r="DZ2493" s="5"/>
      <c r="EA2493" s="5"/>
      <c r="EB2493" s="5"/>
    </row>
    <row r="2494" spans="126:132">
      <c r="DV2494" s="5"/>
      <c r="DW2494" s="5"/>
      <c r="DX2494" s="5"/>
      <c r="DY2494" s="5"/>
      <c r="DZ2494" s="5"/>
      <c r="EA2494" s="5"/>
      <c r="EB2494" s="5"/>
    </row>
    <row r="2495" spans="126:132">
      <c r="DV2495" s="5"/>
      <c r="DW2495" s="5"/>
      <c r="DX2495" s="5"/>
      <c r="DY2495" s="5"/>
      <c r="DZ2495" s="5"/>
      <c r="EA2495" s="5"/>
      <c r="EB2495" s="5"/>
    </row>
    <row r="2496" spans="126:132">
      <c r="DV2496" s="5"/>
      <c r="DW2496" s="5"/>
      <c r="DX2496" s="5"/>
      <c r="DY2496" s="5"/>
      <c r="DZ2496" s="5"/>
      <c r="EA2496" s="5"/>
      <c r="EB2496" s="5"/>
    </row>
    <row r="2497" spans="126:132">
      <c r="DV2497" s="5"/>
      <c r="DW2497" s="5"/>
      <c r="DX2497" s="5"/>
      <c r="DY2497" s="5"/>
      <c r="DZ2497" s="5"/>
      <c r="EA2497" s="5"/>
      <c r="EB2497" s="5"/>
    </row>
    <row r="2498" spans="126:132">
      <c r="DV2498" s="5"/>
      <c r="DW2498" s="5"/>
      <c r="DX2498" s="5"/>
      <c r="DY2498" s="5"/>
      <c r="DZ2498" s="5"/>
      <c r="EA2498" s="5"/>
      <c r="EB2498" s="5"/>
    </row>
    <row r="2499" spans="126:132">
      <c r="DV2499" s="5"/>
      <c r="DW2499" s="5"/>
      <c r="DX2499" s="5"/>
      <c r="DY2499" s="5"/>
      <c r="DZ2499" s="5"/>
      <c r="EA2499" s="5"/>
      <c r="EB2499" s="5"/>
    </row>
    <row r="2500" spans="126:132">
      <c r="DV2500" s="5"/>
      <c r="DW2500" s="5"/>
      <c r="DX2500" s="5"/>
      <c r="DY2500" s="5"/>
      <c r="DZ2500" s="5"/>
      <c r="EA2500" s="5"/>
      <c r="EB2500" s="5"/>
    </row>
    <row r="2501" spans="126:132">
      <c r="DV2501" s="5"/>
      <c r="DW2501" s="5"/>
      <c r="DX2501" s="5"/>
      <c r="DY2501" s="5"/>
      <c r="DZ2501" s="5"/>
      <c r="EA2501" s="5"/>
      <c r="EB2501" s="5"/>
    </row>
    <row r="2502" spans="126:132">
      <c r="DV2502" s="5"/>
      <c r="DW2502" s="5"/>
      <c r="DX2502" s="5"/>
      <c r="DY2502" s="5"/>
      <c r="DZ2502" s="5"/>
      <c r="EA2502" s="5"/>
      <c r="EB2502" s="5"/>
    </row>
    <row r="2503" spans="126:132">
      <c r="DV2503" s="5"/>
      <c r="DW2503" s="5"/>
      <c r="DX2503" s="5"/>
      <c r="DY2503" s="5"/>
      <c r="DZ2503" s="5"/>
      <c r="EA2503" s="5"/>
      <c r="EB2503" s="5"/>
    </row>
    <row r="2504" spans="126:132">
      <c r="DV2504" s="5"/>
      <c r="DW2504" s="5"/>
      <c r="DX2504" s="5"/>
      <c r="DY2504" s="5"/>
      <c r="DZ2504" s="5"/>
      <c r="EA2504" s="5"/>
      <c r="EB2504" s="5"/>
    </row>
    <row r="2505" spans="126:132">
      <c r="DV2505" s="5"/>
      <c r="DW2505" s="5"/>
      <c r="DX2505" s="5"/>
      <c r="DY2505" s="5"/>
      <c r="DZ2505" s="5"/>
      <c r="EA2505" s="5"/>
      <c r="EB2505" s="5"/>
    </row>
    <row r="2506" spans="126:132">
      <c r="DV2506" s="5"/>
      <c r="DW2506" s="5"/>
      <c r="DX2506" s="5"/>
      <c r="DY2506" s="5"/>
      <c r="DZ2506" s="5"/>
      <c r="EA2506" s="5"/>
      <c r="EB2506" s="5"/>
    </row>
    <row r="2507" spans="126:132">
      <c r="DV2507" s="5"/>
      <c r="DW2507" s="5"/>
      <c r="DX2507" s="5"/>
      <c r="DY2507" s="5"/>
      <c r="DZ2507" s="5"/>
      <c r="EA2507" s="5"/>
      <c r="EB2507" s="5"/>
    </row>
    <row r="2508" spans="126:132">
      <c r="DV2508" s="5"/>
      <c r="DW2508" s="5"/>
      <c r="DX2508" s="5"/>
      <c r="DY2508" s="5"/>
      <c r="DZ2508" s="5"/>
      <c r="EA2508" s="5"/>
      <c r="EB2508" s="5"/>
    </row>
    <row r="2509" spans="126:132">
      <c r="DV2509" s="5"/>
      <c r="DW2509" s="5"/>
      <c r="DX2509" s="5"/>
      <c r="DY2509" s="5"/>
      <c r="DZ2509" s="5"/>
      <c r="EA2509" s="5"/>
      <c r="EB2509" s="5"/>
    </row>
    <row r="2510" spans="126:132">
      <c r="DV2510" s="5"/>
      <c r="DW2510" s="5"/>
      <c r="DX2510" s="5"/>
      <c r="DY2510" s="5"/>
      <c r="DZ2510" s="5"/>
      <c r="EA2510" s="5"/>
      <c r="EB2510" s="5"/>
    </row>
    <row r="2511" spans="126:132">
      <c r="DV2511" s="5"/>
      <c r="DW2511" s="5"/>
      <c r="DX2511" s="5"/>
      <c r="DY2511" s="5"/>
      <c r="DZ2511" s="5"/>
      <c r="EA2511" s="5"/>
      <c r="EB2511" s="5"/>
    </row>
    <row r="2512" spans="126:132">
      <c r="DV2512" s="5"/>
      <c r="DW2512" s="5"/>
      <c r="DX2512" s="5"/>
      <c r="DY2512" s="5"/>
      <c r="DZ2512" s="5"/>
      <c r="EA2512" s="5"/>
      <c r="EB2512" s="5"/>
    </row>
    <row r="2513" spans="126:132">
      <c r="DV2513" s="5"/>
      <c r="DW2513" s="5"/>
      <c r="DX2513" s="5"/>
      <c r="DY2513" s="5"/>
      <c r="DZ2513" s="5"/>
      <c r="EA2513" s="5"/>
      <c r="EB2513" s="5"/>
    </row>
    <row r="2514" spans="126:132">
      <c r="DV2514" s="5"/>
      <c r="DW2514" s="5"/>
      <c r="DX2514" s="5"/>
      <c r="DY2514" s="5"/>
      <c r="DZ2514" s="5"/>
      <c r="EA2514" s="5"/>
      <c r="EB2514" s="5"/>
    </row>
    <row r="2515" spans="126:132">
      <c r="DV2515" s="5"/>
      <c r="DW2515" s="5"/>
      <c r="DX2515" s="5"/>
      <c r="DY2515" s="5"/>
      <c r="DZ2515" s="5"/>
      <c r="EA2515" s="5"/>
      <c r="EB2515" s="5"/>
    </row>
    <row r="2516" spans="126:132">
      <c r="DV2516" s="5"/>
      <c r="DW2516" s="5"/>
      <c r="DX2516" s="5"/>
      <c r="DY2516" s="5"/>
      <c r="DZ2516" s="5"/>
      <c r="EA2516" s="5"/>
      <c r="EB2516" s="5"/>
    </row>
    <row r="2517" spans="126:132">
      <c r="DV2517" s="5"/>
      <c r="DW2517" s="5"/>
      <c r="DX2517" s="5"/>
      <c r="DY2517" s="5"/>
      <c r="DZ2517" s="5"/>
      <c r="EA2517" s="5"/>
      <c r="EB2517" s="5"/>
    </row>
    <row r="2518" spans="126:132">
      <c r="DV2518" s="5"/>
      <c r="DW2518" s="5"/>
      <c r="DX2518" s="5"/>
      <c r="DY2518" s="5"/>
      <c r="DZ2518" s="5"/>
      <c r="EA2518" s="5"/>
      <c r="EB2518" s="5"/>
    </row>
    <row r="2519" spans="126:132">
      <c r="DV2519" s="5"/>
      <c r="DW2519" s="5"/>
      <c r="DX2519" s="5"/>
      <c r="DY2519" s="5"/>
      <c r="DZ2519" s="5"/>
      <c r="EA2519" s="5"/>
      <c r="EB2519" s="5"/>
    </row>
    <row r="2520" spans="126:132">
      <c r="DV2520" s="5"/>
      <c r="DW2520" s="5"/>
      <c r="DX2520" s="5"/>
      <c r="DY2520" s="5"/>
      <c r="DZ2520" s="5"/>
      <c r="EA2520" s="5"/>
      <c r="EB2520" s="5"/>
    </row>
    <row r="2521" spans="126:132">
      <c r="DV2521" s="5"/>
      <c r="DW2521" s="5"/>
      <c r="DX2521" s="5"/>
      <c r="DY2521" s="5"/>
      <c r="DZ2521" s="5"/>
      <c r="EA2521" s="5"/>
      <c r="EB2521" s="5"/>
    </row>
    <row r="2522" spans="126:132">
      <c r="DV2522" s="5"/>
      <c r="DW2522" s="5"/>
      <c r="DX2522" s="5"/>
      <c r="DY2522" s="5"/>
      <c r="DZ2522" s="5"/>
      <c r="EA2522" s="5"/>
      <c r="EB2522" s="5"/>
    </row>
    <row r="2523" spans="126:132">
      <c r="DV2523" s="5"/>
      <c r="DW2523" s="5"/>
      <c r="DX2523" s="5"/>
      <c r="DY2523" s="5"/>
      <c r="DZ2523" s="5"/>
      <c r="EA2523" s="5"/>
      <c r="EB2523" s="5"/>
    </row>
    <row r="2524" spans="126:132">
      <c r="DV2524" s="5"/>
      <c r="DW2524" s="5"/>
      <c r="DX2524" s="5"/>
      <c r="DY2524" s="5"/>
      <c r="DZ2524" s="5"/>
      <c r="EA2524" s="5"/>
      <c r="EB2524" s="5"/>
    </row>
    <row r="2525" spans="126:132">
      <c r="DV2525" s="5"/>
      <c r="DW2525" s="5"/>
      <c r="DX2525" s="5"/>
      <c r="DY2525" s="5"/>
      <c r="DZ2525" s="5"/>
      <c r="EA2525" s="5"/>
      <c r="EB2525" s="5"/>
    </row>
    <row r="2526" spans="126:132">
      <c r="DV2526" s="5"/>
      <c r="DW2526" s="5"/>
      <c r="DX2526" s="5"/>
      <c r="DY2526" s="5"/>
      <c r="DZ2526" s="5"/>
      <c r="EA2526" s="5"/>
      <c r="EB2526" s="5"/>
    </row>
    <row r="2527" spans="126:132">
      <c r="DV2527" s="5"/>
      <c r="DW2527" s="5"/>
      <c r="DX2527" s="5"/>
      <c r="DY2527" s="5"/>
      <c r="DZ2527" s="5"/>
      <c r="EA2527" s="5"/>
      <c r="EB2527" s="5"/>
    </row>
    <row r="2528" spans="126:132">
      <c r="DV2528" s="5"/>
      <c r="DW2528" s="5"/>
      <c r="DX2528" s="5"/>
      <c r="DY2528" s="5"/>
      <c r="DZ2528" s="5"/>
      <c r="EA2528" s="5"/>
      <c r="EB2528" s="5"/>
    </row>
    <row r="2529" spans="126:132">
      <c r="DV2529" s="5"/>
      <c r="DW2529" s="5"/>
      <c r="DX2529" s="5"/>
      <c r="DY2529" s="5"/>
      <c r="DZ2529" s="5"/>
      <c r="EA2529" s="5"/>
      <c r="EB2529" s="5"/>
    </row>
    <row r="2530" spans="126:132">
      <c r="DV2530" s="5"/>
      <c r="DW2530" s="5"/>
      <c r="DX2530" s="5"/>
      <c r="DY2530" s="5"/>
      <c r="DZ2530" s="5"/>
      <c r="EA2530" s="5"/>
      <c r="EB2530" s="5"/>
    </row>
    <row r="2531" spans="126:132">
      <c r="DV2531" s="5"/>
      <c r="DW2531" s="5"/>
      <c r="DX2531" s="5"/>
      <c r="DY2531" s="5"/>
      <c r="DZ2531" s="5"/>
      <c r="EA2531" s="5"/>
      <c r="EB2531" s="5"/>
    </row>
    <row r="2532" spans="126:132">
      <c r="DV2532" s="5"/>
      <c r="DW2532" s="5"/>
      <c r="DX2532" s="5"/>
      <c r="DY2532" s="5"/>
      <c r="DZ2532" s="5"/>
      <c r="EA2532" s="5"/>
      <c r="EB2532" s="5"/>
    </row>
    <row r="2533" spans="126:132">
      <c r="DV2533" s="5"/>
      <c r="DW2533" s="5"/>
      <c r="DX2533" s="5"/>
      <c r="DY2533" s="5"/>
      <c r="DZ2533" s="5"/>
      <c r="EA2533" s="5"/>
      <c r="EB2533" s="5"/>
    </row>
    <row r="2534" spans="126:132">
      <c r="DV2534" s="5"/>
      <c r="DW2534" s="5"/>
      <c r="DX2534" s="5"/>
      <c r="DY2534" s="5"/>
      <c r="DZ2534" s="5"/>
      <c r="EA2534" s="5"/>
      <c r="EB2534" s="5"/>
    </row>
    <row r="2535" spans="126:132">
      <c r="DV2535" s="5"/>
      <c r="DW2535" s="5"/>
      <c r="DX2535" s="5"/>
      <c r="DY2535" s="5"/>
      <c r="DZ2535" s="5"/>
      <c r="EA2535" s="5"/>
      <c r="EB2535" s="5"/>
    </row>
    <row r="2536" spans="126:132">
      <c r="DV2536" s="5"/>
      <c r="DW2536" s="5"/>
      <c r="DX2536" s="5"/>
      <c r="DY2536" s="5"/>
      <c r="DZ2536" s="5"/>
      <c r="EA2536" s="5"/>
      <c r="EB2536" s="5"/>
    </row>
    <row r="2537" spans="126:132">
      <c r="DV2537" s="5"/>
      <c r="DW2537" s="5"/>
      <c r="DX2537" s="5"/>
      <c r="DY2537" s="5"/>
      <c r="DZ2537" s="5"/>
      <c r="EA2537" s="5"/>
      <c r="EB2537" s="5"/>
    </row>
    <row r="2538" spans="126:132">
      <c r="DV2538" s="5"/>
      <c r="DW2538" s="5"/>
      <c r="DX2538" s="5"/>
      <c r="DY2538" s="5"/>
      <c r="DZ2538" s="5"/>
      <c r="EA2538" s="5"/>
      <c r="EB2538" s="5"/>
    </row>
    <row r="2539" spans="126:132">
      <c r="DV2539" s="5"/>
      <c r="DW2539" s="5"/>
      <c r="DX2539" s="5"/>
      <c r="DY2539" s="5"/>
      <c r="DZ2539" s="5"/>
      <c r="EA2539" s="5"/>
      <c r="EB2539" s="5"/>
    </row>
    <row r="2540" spans="126:132">
      <c r="DV2540" s="5"/>
      <c r="DW2540" s="5"/>
      <c r="DX2540" s="5"/>
      <c r="DY2540" s="5"/>
      <c r="DZ2540" s="5"/>
      <c r="EA2540" s="5"/>
      <c r="EB2540" s="5"/>
    </row>
    <row r="2541" spans="126:132">
      <c r="DV2541" s="5"/>
      <c r="DW2541" s="5"/>
      <c r="DX2541" s="5"/>
      <c r="DY2541" s="5"/>
      <c r="DZ2541" s="5"/>
      <c r="EA2541" s="5"/>
      <c r="EB2541" s="5"/>
    </row>
    <row r="2542" spans="126:132">
      <c r="DV2542" s="5"/>
      <c r="DW2542" s="5"/>
      <c r="DX2542" s="5"/>
      <c r="DY2542" s="5"/>
      <c r="DZ2542" s="5"/>
      <c r="EA2542" s="5"/>
      <c r="EB2542" s="5"/>
    </row>
    <row r="2543" spans="126:132">
      <c r="DV2543" s="5"/>
      <c r="DW2543" s="5"/>
      <c r="DX2543" s="5"/>
      <c r="DY2543" s="5"/>
      <c r="DZ2543" s="5"/>
      <c r="EA2543" s="5"/>
      <c r="EB2543" s="5"/>
    </row>
    <row r="2544" spans="126:132">
      <c r="DV2544" s="5"/>
      <c r="DW2544" s="5"/>
      <c r="DX2544" s="5"/>
      <c r="DY2544" s="5"/>
      <c r="DZ2544" s="5"/>
      <c r="EA2544" s="5"/>
      <c r="EB2544" s="5"/>
    </row>
    <row r="2545" spans="126:132">
      <c r="DV2545" s="5"/>
      <c r="DW2545" s="5"/>
      <c r="DX2545" s="5"/>
      <c r="DY2545" s="5"/>
      <c r="DZ2545" s="5"/>
      <c r="EA2545" s="5"/>
      <c r="EB2545" s="5"/>
    </row>
    <row r="2546" spans="126:132">
      <c r="DV2546" s="5"/>
      <c r="DW2546" s="5"/>
      <c r="DX2546" s="5"/>
      <c r="DY2546" s="5"/>
      <c r="DZ2546" s="5"/>
      <c r="EA2546" s="5"/>
      <c r="EB2546" s="5"/>
    </row>
    <row r="2547" spans="126:132">
      <c r="DV2547" s="5"/>
      <c r="DW2547" s="5"/>
      <c r="DX2547" s="5"/>
      <c r="DY2547" s="5"/>
      <c r="DZ2547" s="5"/>
      <c r="EA2547" s="5"/>
      <c r="EB2547" s="5"/>
    </row>
    <row r="2548" spans="126:132">
      <c r="DV2548" s="5"/>
      <c r="DW2548" s="5"/>
      <c r="DX2548" s="5"/>
      <c r="DY2548" s="5"/>
      <c r="DZ2548" s="5"/>
      <c r="EA2548" s="5"/>
      <c r="EB2548" s="5"/>
    </row>
    <row r="2549" spans="126:132">
      <c r="DV2549" s="5"/>
      <c r="DW2549" s="5"/>
      <c r="DX2549" s="5"/>
      <c r="DY2549" s="5"/>
      <c r="DZ2549" s="5"/>
      <c r="EA2549" s="5"/>
      <c r="EB2549" s="5"/>
    </row>
    <row r="2550" spans="126:132">
      <c r="DV2550" s="5"/>
      <c r="DW2550" s="5"/>
      <c r="DX2550" s="5"/>
      <c r="DY2550" s="5"/>
      <c r="DZ2550" s="5"/>
      <c r="EA2550" s="5"/>
      <c r="EB2550" s="5"/>
    </row>
    <row r="2551" spans="126:132">
      <c r="DV2551" s="5"/>
      <c r="DW2551" s="5"/>
      <c r="DX2551" s="5"/>
      <c r="DY2551" s="5"/>
      <c r="DZ2551" s="5"/>
      <c r="EA2551" s="5"/>
      <c r="EB2551" s="5"/>
    </row>
    <row r="2552" spans="126:132">
      <c r="DV2552" s="5"/>
      <c r="DW2552" s="5"/>
      <c r="DX2552" s="5"/>
      <c r="DY2552" s="5"/>
      <c r="DZ2552" s="5"/>
      <c r="EA2552" s="5"/>
      <c r="EB2552" s="5"/>
    </row>
    <row r="2553" spans="126:132">
      <c r="DV2553" s="5"/>
      <c r="DW2553" s="5"/>
      <c r="DX2553" s="5"/>
      <c r="DY2553" s="5"/>
      <c r="DZ2553" s="5"/>
      <c r="EA2553" s="5"/>
      <c r="EB2553" s="5"/>
    </row>
    <row r="2554" spans="126:132">
      <c r="DV2554" s="5"/>
      <c r="DW2554" s="5"/>
      <c r="DX2554" s="5"/>
      <c r="DY2554" s="5"/>
      <c r="DZ2554" s="5"/>
      <c r="EA2554" s="5"/>
      <c r="EB2554" s="5"/>
    </row>
    <row r="2555" spans="126:132">
      <c r="DV2555" s="5"/>
      <c r="DW2555" s="5"/>
      <c r="DX2555" s="5"/>
      <c r="DY2555" s="5"/>
      <c r="DZ2555" s="5"/>
      <c r="EA2555" s="5"/>
      <c r="EB2555" s="5"/>
    </row>
    <row r="2556" spans="126:132">
      <c r="DV2556" s="5"/>
      <c r="DW2556" s="5"/>
      <c r="DX2556" s="5"/>
      <c r="DY2556" s="5"/>
      <c r="DZ2556" s="5"/>
      <c r="EA2556" s="5"/>
      <c r="EB2556" s="5"/>
    </row>
    <row r="2557" spans="126:132">
      <c r="DV2557" s="5"/>
      <c r="DW2557" s="5"/>
      <c r="DX2557" s="5"/>
      <c r="DY2557" s="5"/>
      <c r="DZ2557" s="5"/>
      <c r="EA2557" s="5"/>
      <c r="EB2557" s="5"/>
    </row>
    <row r="2558" spans="126:132">
      <c r="DV2558" s="5"/>
      <c r="DW2558" s="5"/>
      <c r="DX2558" s="5"/>
      <c r="DY2558" s="5"/>
      <c r="DZ2558" s="5"/>
      <c r="EA2558" s="5"/>
      <c r="EB2558" s="5"/>
    </row>
    <row r="2559" spans="126:132">
      <c r="DV2559" s="5"/>
      <c r="DW2559" s="5"/>
      <c r="DX2559" s="5"/>
      <c r="DY2559" s="5"/>
      <c r="DZ2559" s="5"/>
      <c r="EA2559" s="5"/>
      <c r="EB2559" s="5"/>
    </row>
    <row r="2560" spans="126:132">
      <c r="DV2560" s="5"/>
      <c r="DW2560" s="5"/>
      <c r="DX2560" s="5"/>
      <c r="DY2560" s="5"/>
      <c r="DZ2560" s="5"/>
      <c r="EA2560" s="5"/>
      <c r="EB2560" s="5"/>
    </row>
    <row r="2561" spans="126:132">
      <c r="DV2561" s="5"/>
      <c r="DW2561" s="5"/>
      <c r="DX2561" s="5"/>
      <c r="DY2561" s="5"/>
      <c r="DZ2561" s="5"/>
      <c r="EA2561" s="5"/>
      <c r="EB2561" s="5"/>
    </row>
    <row r="2562" spans="126:132">
      <c r="DV2562" s="5"/>
      <c r="DW2562" s="5"/>
      <c r="DX2562" s="5"/>
      <c r="DY2562" s="5"/>
      <c r="DZ2562" s="5"/>
      <c r="EA2562" s="5"/>
      <c r="EB2562" s="5"/>
    </row>
    <row r="2563" spans="126:132">
      <c r="DV2563" s="5"/>
      <c r="DW2563" s="5"/>
      <c r="DX2563" s="5"/>
      <c r="DY2563" s="5"/>
      <c r="DZ2563" s="5"/>
      <c r="EA2563" s="5"/>
      <c r="EB2563" s="5"/>
    </row>
    <row r="2564" spans="126:132">
      <c r="DV2564" s="5"/>
      <c r="DW2564" s="5"/>
      <c r="DX2564" s="5"/>
      <c r="DY2564" s="5"/>
      <c r="DZ2564" s="5"/>
      <c r="EA2564" s="5"/>
      <c r="EB2564" s="5"/>
    </row>
    <row r="2565" spans="126:132">
      <c r="DV2565" s="5"/>
      <c r="DW2565" s="5"/>
      <c r="DX2565" s="5"/>
      <c r="DY2565" s="5"/>
      <c r="DZ2565" s="5"/>
      <c r="EA2565" s="5"/>
      <c r="EB2565" s="5"/>
    </row>
    <row r="2566" spans="126:132">
      <c r="DV2566" s="5"/>
      <c r="DW2566" s="5"/>
      <c r="DX2566" s="5"/>
      <c r="DY2566" s="5"/>
      <c r="DZ2566" s="5"/>
      <c r="EA2566" s="5"/>
      <c r="EB2566" s="5"/>
    </row>
    <row r="2567" spans="126:132">
      <c r="DV2567" s="5"/>
      <c r="DW2567" s="5"/>
      <c r="DX2567" s="5"/>
      <c r="DY2567" s="5"/>
      <c r="DZ2567" s="5"/>
      <c r="EA2567" s="5"/>
      <c r="EB2567" s="5"/>
    </row>
    <row r="2568" spans="126:132">
      <c r="DV2568" s="5"/>
      <c r="DW2568" s="5"/>
      <c r="DX2568" s="5"/>
      <c r="DY2568" s="5"/>
      <c r="DZ2568" s="5"/>
      <c r="EA2568" s="5"/>
      <c r="EB2568" s="5"/>
    </row>
    <row r="2569" spans="126:132">
      <c r="DV2569" s="5"/>
      <c r="DW2569" s="5"/>
      <c r="DX2569" s="5"/>
      <c r="DY2569" s="5"/>
      <c r="DZ2569" s="5"/>
      <c r="EA2569" s="5"/>
      <c r="EB2569" s="5"/>
    </row>
    <row r="2570" spans="126:132">
      <c r="DV2570" s="5"/>
      <c r="DW2570" s="5"/>
      <c r="DX2570" s="5"/>
      <c r="DY2570" s="5"/>
      <c r="DZ2570" s="5"/>
      <c r="EA2570" s="5"/>
      <c r="EB2570" s="5"/>
    </row>
    <row r="2571" spans="126:132">
      <c r="DV2571" s="5"/>
      <c r="DW2571" s="5"/>
      <c r="DX2571" s="5"/>
      <c r="DY2571" s="5"/>
      <c r="DZ2571" s="5"/>
      <c r="EA2571" s="5"/>
      <c r="EB2571" s="5"/>
    </row>
    <row r="2572" spans="126:132">
      <c r="DV2572" s="5"/>
      <c r="DW2572" s="5"/>
      <c r="DX2572" s="5"/>
      <c r="DY2572" s="5"/>
      <c r="DZ2572" s="5"/>
      <c r="EA2572" s="5"/>
      <c r="EB2572" s="5"/>
    </row>
    <row r="2573" spans="126:132">
      <c r="DV2573" s="5"/>
      <c r="DW2573" s="5"/>
      <c r="DX2573" s="5"/>
      <c r="DY2573" s="5"/>
      <c r="DZ2573" s="5"/>
      <c r="EA2573" s="5"/>
      <c r="EB2573" s="5"/>
    </row>
    <row r="2574" spans="126:132">
      <c r="DV2574" s="5"/>
      <c r="DW2574" s="5"/>
      <c r="DX2574" s="5"/>
      <c r="DY2574" s="5"/>
      <c r="DZ2574" s="5"/>
      <c r="EA2574" s="5"/>
      <c r="EB2574" s="5"/>
    </row>
    <row r="2575" spans="126:132">
      <c r="DV2575" s="5"/>
      <c r="DW2575" s="5"/>
      <c r="DX2575" s="5"/>
      <c r="DY2575" s="5"/>
      <c r="DZ2575" s="5"/>
      <c r="EA2575" s="5"/>
      <c r="EB2575" s="5"/>
    </row>
    <row r="2576" spans="126:132">
      <c r="DV2576" s="5"/>
      <c r="DW2576" s="5"/>
      <c r="DX2576" s="5"/>
      <c r="DY2576" s="5"/>
      <c r="DZ2576" s="5"/>
      <c r="EA2576" s="5"/>
      <c r="EB2576" s="5"/>
    </row>
    <row r="2577" spans="126:132">
      <c r="DV2577" s="5"/>
      <c r="DW2577" s="5"/>
      <c r="DX2577" s="5"/>
      <c r="DY2577" s="5"/>
      <c r="DZ2577" s="5"/>
      <c r="EA2577" s="5"/>
      <c r="EB2577" s="5"/>
    </row>
    <row r="2578" spans="126:132">
      <c r="DV2578" s="5"/>
      <c r="DW2578" s="5"/>
      <c r="DX2578" s="5"/>
      <c r="DY2578" s="5"/>
      <c r="DZ2578" s="5"/>
      <c r="EA2578" s="5"/>
      <c r="EB2578" s="5"/>
    </row>
    <row r="2579" spans="126:132">
      <c r="DV2579" s="5"/>
      <c r="DW2579" s="5"/>
      <c r="DX2579" s="5"/>
      <c r="DY2579" s="5"/>
      <c r="DZ2579" s="5"/>
      <c r="EA2579" s="5"/>
      <c r="EB2579" s="5"/>
    </row>
    <row r="2580" spans="126:132">
      <c r="DV2580" s="5"/>
      <c r="DW2580" s="5"/>
      <c r="DX2580" s="5"/>
      <c r="DY2580" s="5"/>
      <c r="DZ2580" s="5"/>
      <c r="EA2580" s="5"/>
      <c r="EB2580" s="5"/>
    </row>
    <row r="2581" spans="126:132">
      <c r="DV2581" s="5"/>
      <c r="DW2581" s="5"/>
      <c r="DX2581" s="5"/>
      <c r="DY2581" s="5"/>
      <c r="DZ2581" s="5"/>
      <c r="EA2581" s="5"/>
      <c r="EB2581" s="5"/>
    </row>
    <row r="2582" spans="126:132">
      <c r="DV2582" s="5"/>
      <c r="DW2582" s="5"/>
      <c r="DX2582" s="5"/>
      <c r="DY2582" s="5"/>
      <c r="DZ2582" s="5"/>
      <c r="EA2582" s="5"/>
      <c r="EB2582" s="5"/>
    </row>
    <row r="2583" spans="126:132">
      <c r="DV2583" s="5"/>
      <c r="DW2583" s="5"/>
      <c r="DX2583" s="5"/>
      <c r="DY2583" s="5"/>
      <c r="DZ2583" s="5"/>
      <c r="EA2583" s="5"/>
      <c r="EB2583" s="5"/>
    </row>
    <row r="2584" spans="126:132">
      <c r="DV2584" s="5"/>
      <c r="DW2584" s="5"/>
      <c r="DX2584" s="5"/>
      <c r="DY2584" s="5"/>
      <c r="DZ2584" s="5"/>
      <c r="EA2584" s="5"/>
      <c r="EB2584" s="5"/>
    </row>
    <row r="2585" spans="126:132">
      <c r="DV2585" s="5"/>
      <c r="DW2585" s="5"/>
      <c r="DX2585" s="5"/>
      <c r="DY2585" s="5"/>
      <c r="DZ2585" s="5"/>
      <c r="EA2585" s="5"/>
      <c r="EB2585" s="5"/>
    </row>
    <row r="2586" spans="126:132">
      <c r="DV2586" s="5"/>
      <c r="DW2586" s="5"/>
      <c r="DX2586" s="5"/>
      <c r="DY2586" s="5"/>
      <c r="DZ2586" s="5"/>
      <c r="EA2586" s="5"/>
      <c r="EB2586" s="5"/>
    </row>
    <row r="2587" spans="126:132">
      <c r="DV2587" s="5"/>
      <c r="DW2587" s="5"/>
      <c r="DX2587" s="5"/>
      <c r="DY2587" s="5"/>
      <c r="DZ2587" s="5"/>
      <c r="EA2587" s="5"/>
      <c r="EB2587" s="5"/>
    </row>
    <row r="2588" spans="126:132">
      <c r="DV2588" s="5"/>
      <c r="DW2588" s="5"/>
      <c r="DX2588" s="5"/>
      <c r="DY2588" s="5"/>
      <c r="DZ2588" s="5"/>
      <c r="EA2588" s="5"/>
      <c r="EB2588" s="5"/>
    </row>
    <row r="2589" spans="126:132">
      <c r="DV2589" s="5"/>
      <c r="DW2589" s="5"/>
      <c r="DX2589" s="5"/>
      <c r="DY2589" s="5"/>
      <c r="DZ2589" s="5"/>
      <c r="EA2589" s="5"/>
      <c r="EB2589" s="5"/>
    </row>
    <row r="2590" spans="126:132">
      <c r="DV2590" s="5"/>
      <c r="DW2590" s="5"/>
      <c r="DX2590" s="5"/>
      <c r="DY2590" s="5"/>
      <c r="DZ2590" s="5"/>
      <c r="EA2590" s="5"/>
      <c r="EB2590" s="5"/>
    </row>
    <row r="2591" spans="126:132">
      <c r="DV2591" s="5"/>
      <c r="DW2591" s="5"/>
      <c r="DX2591" s="5"/>
      <c r="DY2591" s="5"/>
      <c r="DZ2591" s="5"/>
      <c r="EA2591" s="5"/>
      <c r="EB2591" s="5"/>
    </row>
    <row r="2592" spans="126:132">
      <c r="DV2592" s="5"/>
      <c r="DW2592" s="5"/>
      <c r="DX2592" s="5"/>
      <c r="DY2592" s="5"/>
      <c r="DZ2592" s="5"/>
      <c r="EA2592" s="5"/>
      <c r="EB2592" s="5"/>
    </row>
    <row r="2593" spans="126:132">
      <c r="DV2593" s="5"/>
      <c r="DW2593" s="5"/>
      <c r="DX2593" s="5"/>
      <c r="DY2593" s="5"/>
      <c r="DZ2593" s="5"/>
      <c r="EA2593" s="5"/>
      <c r="EB2593" s="5"/>
    </row>
    <row r="2594" spans="126:132">
      <c r="DV2594" s="5"/>
      <c r="DW2594" s="5"/>
      <c r="DX2594" s="5"/>
      <c r="DY2594" s="5"/>
      <c r="DZ2594" s="5"/>
      <c r="EA2594" s="5"/>
      <c r="EB2594" s="5"/>
    </row>
    <row r="2595" spans="126:132">
      <c r="DV2595" s="5"/>
      <c r="DW2595" s="5"/>
      <c r="DX2595" s="5"/>
      <c r="DY2595" s="5"/>
      <c r="DZ2595" s="5"/>
      <c r="EA2595" s="5"/>
      <c r="EB2595" s="5"/>
    </row>
    <row r="2596" spans="126:132">
      <c r="DV2596" s="5"/>
      <c r="DW2596" s="5"/>
      <c r="DX2596" s="5"/>
      <c r="DY2596" s="5"/>
      <c r="DZ2596" s="5"/>
      <c r="EA2596" s="5"/>
      <c r="EB2596" s="5"/>
    </row>
    <row r="2597" spans="126:132">
      <c r="DV2597" s="5"/>
      <c r="DW2597" s="5"/>
      <c r="DX2597" s="5"/>
      <c r="DY2597" s="5"/>
      <c r="DZ2597" s="5"/>
      <c r="EA2597" s="5"/>
      <c r="EB2597" s="5"/>
    </row>
    <row r="2598" spans="126:132">
      <c r="DV2598" s="5"/>
      <c r="DW2598" s="5"/>
      <c r="DX2598" s="5"/>
      <c r="DY2598" s="5"/>
      <c r="DZ2598" s="5"/>
      <c r="EA2598" s="5"/>
      <c r="EB2598" s="5"/>
    </row>
    <row r="2599" spans="126:132">
      <c r="DV2599" s="5"/>
      <c r="DW2599" s="5"/>
      <c r="DX2599" s="5"/>
      <c r="DY2599" s="5"/>
      <c r="DZ2599" s="5"/>
      <c r="EA2599" s="5"/>
      <c r="EB2599" s="5"/>
    </row>
    <row r="2600" spans="126:132">
      <c r="DV2600" s="5"/>
      <c r="DW2600" s="5"/>
      <c r="DX2600" s="5"/>
      <c r="DY2600" s="5"/>
      <c r="DZ2600" s="5"/>
      <c r="EA2600" s="5"/>
      <c r="EB2600" s="5"/>
    </row>
    <row r="2601" spans="126:132">
      <c r="DV2601" s="5"/>
      <c r="DW2601" s="5"/>
      <c r="DX2601" s="5"/>
      <c r="DY2601" s="5"/>
      <c r="DZ2601" s="5"/>
      <c r="EA2601" s="5"/>
      <c r="EB2601" s="5"/>
    </row>
    <row r="2602" spans="126:132">
      <c r="DV2602" s="5"/>
      <c r="DW2602" s="5"/>
      <c r="DX2602" s="5"/>
      <c r="DY2602" s="5"/>
      <c r="DZ2602" s="5"/>
      <c r="EA2602" s="5"/>
      <c r="EB2602" s="5"/>
    </row>
    <row r="2603" spans="126:132">
      <c r="DV2603" s="5"/>
      <c r="DW2603" s="5"/>
      <c r="DX2603" s="5"/>
      <c r="DY2603" s="5"/>
      <c r="DZ2603" s="5"/>
      <c r="EA2603" s="5"/>
      <c r="EB2603" s="5"/>
    </row>
    <row r="2604" spans="126:132">
      <c r="DV2604" s="5"/>
      <c r="DW2604" s="5"/>
      <c r="DX2604" s="5"/>
      <c r="DY2604" s="5"/>
      <c r="DZ2604" s="5"/>
      <c r="EA2604" s="5"/>
      <c r="EB2604" s="5"/>
    </row>
    <row r="2605" spans="126:132">
      <c r="DV2605" s="5"/>
      <c r="DW2605" s="5"/>
      <c r="DX2605" s="5"/>
      <c r="DY2605" s="5"/>
      <c r="DZ2605" s="5"/>
      <c r="EA2605" s="5"/>
      <c r="EB2605" s="5"/>
    </row>
    <row r="2606" spans="126:132">
      <c r="DV2606" s="5"/>
      <c r="DW2606" s="5"/>
      <c r="DX2606" s="5"/>
      <c r="DY2606" s="5"/>
      <c r="DZ2606" s="5"/>
      <c r="EA2606" s="5"/>
      <c r="EB2606" s="5"/>
    </row>
    <row r="2607" spans="126:132">
      <c r="DV2607" s="5"/>
      <c r="DW2607" s="5"/>
      <c r="DX2607" s="5"/>
      <c r="DY2607" s="5"/>
      <c r="DZ2607" s="5"/>
      <c r="EA2607" s="5"/>
      <c r="EB2607" s="5"/>
    </row>
    <row r="2608" spans="126:132">
      <c r="DV2608" s="5"/>
      <c r="DW2608" s="5"/>
      <c r="DX2608" s="5"/>
      <c r="DY2608" s="5"/>
      <c r="DZ2608" s="5"/>
      <c r="EA2608" s="5"/>
      <c r="EB2608" s="5"/>
    </row>
    <row r="2609" spans="126:132">
      <c r="DV2609" s="5"/>
      <c r="DW2609" s="5"/>
      <c r="DX2609" s="5"/>
      <c r="DY2609" s="5"/>
      <c r="DZ2609" s="5"/>
      <c r="EA2609" s="5"/>
      <c r="EB2609" s="5"/>
    </row>
    <row r="2610" spans="126:132">
      <c r="DV2610" s="5"/>
      <c r="DW2610" s="5"/>
      <c r="DX2610" s="5"/>
      <c r="DY2610" s="5"/>
      <c r="DZ2610" s="5"/>
      <c r="EA2610" s="5"/>
      <c r="EB2610" s="5"/>
    </row>
    <row r="2611" spans="126:132">
      <c r="DV2611" s="5"/>
      <c r="DW2611" s="5"/>
      <c r="DX2611" s="5"/>
      <c r="DY2611" s="5"/>
      <c r="DZ2611" s="5"/>
      <c r="EA2611" s="5"/>
      <c r="EB2611" s="5"/>
    </row>
    <row r="2612" spans="126:132">
      <c r="DV2612" s="5"/>
      <c r="DW2612" s="5"/>
      <c r="DX2612" s="5"/>
      <c r="DY2612" s="5"/>
      <c r="DZ2612" s="5"/>
      <c r="EA2612" s="5"/>
      <c r="EB2612" s="5"/>
    </row>
    <row r="2613" spans="126:132">
      <c r="DV2613" s="5"/>
      <c r="DW2613" s="5"/>
      <c r="DX2613" s="5"/>
      <c r="DY2613" s="5"/>
      <c r="DZ2613" s="5"/>
      <c r="EA2613" s="5"/>
      <c r="EB2613" s="5"/>
    </row>
    <row r="2614" spans="126:132">
      <c r="DV2614" s="5"/>
      <c r="DW2614" s="5"/>
      <c r="DX2614" s="5"/>
      <c r="DY2614" s="5"/>
      <c r="DZ2614" s="5"/>
      <c r="EA2614" s="5"/>
      <c r="EB2614" s="5"/>
    </row>
    <row r="2615" spans="126:132">
      <c r="DV2615" s="5"/>
      <c r="DW2615" s="5"/>
      <c r="DX2615" s="5"/>
      <c r="DY2615" s="5"/>
      <c r="DZ2615" s="5"/>
      <c r="EA2615" s="5"/>
      <c r="EB2615" s="5"/>
    </row>
    <row r="2616" spans="126:132">
      <c r="DV2616" s="5"/>
      <c r="DW2616" s="5"/>
      <c r="DX2616" s="5"/>
      <c r="DY2616" s="5"/>
      <c r="DZ2616" s="5"/>
      <c r="EA2616" s="5"/>
      <c r="EB2616" s="5"/>
    </row>
    <row r="2617" spans="126:132">
      <c r="DV2617" s="5"/>
      <c r="DW2617" s="5"/>
      <c r="DX2617" s="5"/>
      <c r="DY2617" s="5"/>
      <c r="DZ2617" s="5"/>
      <c r="EA2617" s="5"/>
      <c r="EB2617" s="5"/>
    </row>
    <row r="2618" spans="126:132">
      <c r="DV2618" s="5"/>
      <c r="DW2618" s="5"/>
      <c r="DX2618" s="5"/>
      <c r="DY2618" s="5"/>
      <c r="DZ2618" s="5"/>
      <c r="EA2618" s="5"/>
      <c r="EB2618" s="5"/>
    </row>
    <row r="2619" spans="126:132">
      <c r="DV2619" s="5"/>
      <c r="DW2619" s="5"/>
      <c r="DX2619" s="5"/>
      <c r="DY2619" s="5"/>
      <c r="DZ2619" s="5"/>
      <c r="EA2619" s="5"/>
      <c r="EB2619" s="5"/>
    </row>
    <row r="2620" spans="126:132">
      <c r="DV2620" s="5"/>
      <c r="DW2620" s="5"/>
      <c r="DX2620" s="5"/>
      <c r="DY2620" s="5"/>
      <c r="DZ2620" s="5"/>
      <c r="EA2620" s="5"/>
      <c r="EB2620" s="5"/>
    </row>
    <row r="2621" spans="126:132">
      <c r="DV2621" s="5"/>
      <c r="DW2621" s="5"/>
      <c r="DX2621" s="5"/>
      <c r="DY2621" s="5"/>
      <c r="DZ2621" s="5"/>
      <c r="EA2621" s="5"/>
      <c r="EB2621" s="5"/>
    </row>
    <row r="2622" spans="126:132">
      <c r="DV2622" s="5"/>
      <c r="DW2622" s="5"/>
      <c r="DX2622" s="5"/>
      <c r="DY2622" s="5"/>
      <c r="DZ2622" s="5"/>
      <c r="EA2622" s="5"/>
      <c r="EB2622" s="5"/>
    </row>
    <row r="2623" spans="126:132">
      <c r="DV2623" s="5"/>
      <c r="DW2623" s="5"/>
      <c r="DX2623" s="5"/>
      <c r="DY2623" s="5"/>
      <c r="DZ2623" s="5"/>
      <c r="EA2623" s="5"/>
      <c r="EB2623" s="5"/>
    </row>
    <row r="2624" spans="126:132">
      <c r="DV2624" s="5"/>
      <c r="DW2624" s="5"/>
      <c r="DX2624" s="5"/>
      <c r="DY2624" s="5"/>
      <c r="DZ2624" s="5"/>
      <c r="EA2624" s="5"/>
      <c r="EB2624" s="5"/>
    </row>
    <row r="2625" spans="126:132">
      <c r="DV2625" s="5"/>
      <c r="DW2625" s="5"/>
      <c r="DX2625" s="5"/>
      <c r="DY2625" s="5"/>
      <c r="DZ2625" s="5"/>
      <c r="EA2625" s="5"/>
      <c r="EB2625" s="5"/>
    </row>
    <row r="2626" spans="126:132">
      <c r="DV2626" s="5"/>
      <c r="DW2626" s="5"/>
      <c r="DX2626" s="5"/>
      <c r="DY2626" s="5"/>
      <c r="DZ2626" s="5"/>
      <c r="EA2626" s="5"/>
      <c r="EB2626" s="5"/>
    </row>
    <row r="2627" spans="126:132">
      <c r="DV2627" s="5"/>
      <c r="DW2627" s="5"/>
      <c r="DX2627" s="5"/>
      <c r="DY2627" s="5"/>
      <c r="DZ2627" s="5"/>
      <c r="EA2627" s="5"/>
      <c r="EB2627" s="5"/>
    </row>
    <row r="2628" spans="126:132">
      <c r="DV2628" s="5"/>
      <c r="DW2628" s="5"/>
      <c r="DX2628" s="5"/>
      <c r="DY2628" s="5"/>
      <c r="DZ2628" s="5"/>
      <c r="EA2628" s="5"/>
      <c r="EB2628" s="5"/>
    </row>
    <row r="2629" spans="126:132">
      <c r="DV2629" s="5"/>
      <c r="DW2629" s="5"/>
      <c r="DX2629" s="5"/>
      <c r="DY2629" s="5"/>
      <c r="DZ2629" s="5"/>
      <c r="EA2629" s="5"/>
      <c r="EB2629" s="5"/>
    </row>
    <row r="2630" spans="126:132">
      <c r="DV2630" s="5"/>
      <c r="DW2630" s="5"/>
      <c r="DX2630" s="5"/>
      <c r="DY2630" s="5"/>
      <c r="DZ2630" s="5"/>
      <c r="EA2630" s="5"/>
      <c r="EB2630" s="5"/>
    </row>
    <row r="2631" spans="126:132">
      <c r="DV2631" s="5"/>
      <c r="DW2631" s="5"/>
      <c r="DX2631" s="5"/>
      <c r="DY2631" s="5"/>
      <c r="DZ2631" s="5"/>
      <c r="EA2631" s="5"/>
      <c r="EB2631" s="5"/>
    </row>
    <row r="2632" spans="126:132">
      <c r="DV2632" s="5"/>
      <c r="DW2632" s="5"/>
      <c r="DX2632" s="5"/>
      <c r="DY2632" s="5"/>
      <c r="DZ2632" s="5"/>
      <c r="EA2632" s="5"/>
      <c r="EB2632" s="5"/>
    </row>
    <row r="2633" spans="126:132">
      <c r="DV2633" s="5"/>
      <c r="DW2633" s="5"/>
      <c r="DX2633" s="5"/>
      <c r="DY2633" s="5"/>
      <c r="DZ2633" s="5"/>
      <c r="EA2633" s="5"/>
      <c r="EB2633" s="5"/>
    </row>
    <row r="2634" spans="126:132">
      <c r="DV2634" s="5"/>
      <c r="DW2634" s="5"/>
      <c r="DX2634" s="5"/>
      <c r="DY2634" s="5"/>
      <c r="DZ2634" s="5"/>
      <c r="EA2634" s="5"/>
      <c r="EB2634" s="5"/>
    </row>
    <row r="2635" spans="126:132">
      <c r="DV2635" s="5"/>
      <c r="DW2635" s="5"/>
      <c r="DX2635" s="5"/>
      <c r="DY2635" s="5"/>
      <c r="DZ2635" s="5"/>
      <c r="EA2635" s="5"/>
      <c r="EB2635" s="5"/>
    </row>
    <row r="2636" spans="126:132">
      <c r="DV2636" s="5"/>
      <c r="DW2636" s="5"/>
      <c r="DX2636" s="5"/>
      <c r="DY2636" s="5"/>
      <c r="DZ2636" s="5"/>
      <c r="EA2636" s="5"/>
      <c r="EB2636" s="5"/>
    </row>
    <row r="2637" spans="126:132">
      <c r="DV2637" s="5"/>
      <c r="DW2637" s="5"/>
      <c r="DX2637" s="5"/>
      <c r="DY2637" s="5"/>
      <c r="DZ2637" s="5"/>
      <c r="EA2637" s="5"/>
      <c r="EB2637" s="5"/>
    </row>
    <row r="2638" spans="126:132">
      <c r="DV2638" s="5"/>
      <c r="DW2638" s="5"/>
      <c r="DX2638" s="5"/>
      <c r="DY2638" s="5"/>
      <c r="DZ2638" s="5"/>
      <c r="EA2638" s="5"/>
      <c r="EB2638" s="5"/>
    </row>
    <row r="2639" spans="126:132">
      <c r="DV2639" s="5"/>
      <c r="DW2639" s="5"/>
      <c r="DX2639" s="5"/>
      <c r="DY2639" s="5"/>
      <c r="DZ2639" s="5"/>
      <c r="EA2639" s="5"/>
      <c r="EB2639" s="5"/>
    </row>
    <row r="2640" spans="126:132">
      <c r="DV2640" s="5"/>
      <c r="DW2640" s="5"/>
      <c r="DX2640" s="5"/>
      <c r="DY2640" s="5"/>
      <c r="DZ2640" s="5"/>
      <c r="EA2640" s="5"/>
      <c r="EB2640" s="5"/>
    </row>
    <row r="2641" spans="126:132">
      <c r="DV2641" s="5"/>
      <c r="DW2641" s="5"/>
      <c r="DX2641" s="5"/>
      <c r="DY2641" s="5"/>
      <c r="DZ2641" s="5"/>
      <c r="EA2641" s="5"/>
      <c r="EB2641" s="5"/>
    </row>
    <row r="2642" spans="126:132">
      <c r="DV2642" s="5"/>
      <c r="DW2642" s="5"/>
      <c r="DX2642" s="5"/>
      <c r="DY2642" s="5"/>
      <c r="DZ2642" s="5"/>
      <c r="EA2642" s="5"/>
      <c r="EB2642" s="5"/>
    </row>
    <row r="2643" spans="126:132">
      <c r="DV2643" s="5"/>
      <c r="DW2643" s="5"/>
      <c r="DX2643" s="5"/>
      <c r="DY2643" s="5"/>
      <c r="DZ2643" s="5"/>
      <c r="EA2643" s="5"/>
      <c r="EB2643" s="5"/>
    </row>
    <row r="2644" spans="126:132">
      <c r="DV2644" s="5"/>
      <c r="DW2644" s="5"/>
      <c r="DX2644" s="5"/>
      <c r="DY2644" s="5"/>
      <c r="DZ2644" s="5"/>
      <c r="EA2644" s="5"/>
      <c r="EB2644" s="5"/>
    </row>
    <row r="2645" spans="126:132">
      <c r="DV2645" s="5"/>
      <c r="DW2645" s="5"/>
      <c r="DX2645" s="5"/>
      <c r="DY2645" s="5"/>
      <c r="DZ2645" s="5"/>
      <c r="EA2645" s="5"/>
      <c r="EB2645" s="5"/>
    </row>
    <row r="2646" spans="126:132">
      <c r="DV2646" s="5"/>
      <c r="DW2646" s="5"/>
      <c r="DX2646" s="5"/>
      <c r="DY2646" s="5"/>
      <c r="DZ2646" s="5"/>
      <c r="EA2646" s="5"/>
      <c r="EB2646" s="5"/>
    </row>
    <row r="2647" spans="126:132">
      <c r="DV2647" s="5"/>
      <c r="DW2647" s="5"/>
      <c r="DX2647" s="5"/>
      <c r="DY2647" s="5"/>
      <c r="DZ2647" s="5"/>
      <c r="EA2647" s="5"/>
      <c r="EB2647" s="5"/>
    </row>
    <row r="2648" spans="126:132">
      <c r="DV2648" s="5"/>
      <c r="DW2648" s="5"/>
      <c r="DX2648" s="5"/>
      <c r="DY2648" s="5"/>
      <c r="DZ2648" s="5"/>
      <c r="EA2648" s="5"/>
      <c r="EB2648" s="5"/>
    </row>
    <row r="2649" spans="126:132">
      <c r="DV2649" s="5"/>
      <c r="DW2649" s="5"/>
      <c r="DX2649" s="5"/>
      <c r="DY2649" s="5"/>
      <c r="DZ2649" s="5"/>
      <c r="EA2649" s="5"/>
      <c r="EB2649" s="5"/>
    </row>
    <row r="2650" spans="126:132">
      <c r="DV2650" s="5"/>
      <c r="DW2650" s="5"/>
      <c r="DX2650" s="5"/>
      <c r="DY2650" s="5"/>
      <c r="DZ2650" s="5"/>
      <c r="EA2650" s="5"/>
      <c r="EB2650" s="5"/>
    </row>
    <row r="2651" spans="126:132">
      <c r="DV2651" s="5"/>
      <c r="DW2651" s="5"/>
      <c r="DX2651" s="5"/>
      <c r="DY2651" s="5"/>
      <c r="DZ2651" s="5"/>
      <c r="EA2651" s="5"/>
      <c r="EB2651" s="5"/>
    </row>
    <row r="2652" spans="126:132">
      <c r="DV2652" s="5"/>
      <c r="DW2652" s="5"/>
      <c r="DX2652" s="5"/>
      <c r="DY2652" s="5"/>
      <c r="DZ2652" s="5"/>
      <c r="EA2652" s="5"/>
      <c r="EB2652" s="5"/>
    </row>
    <row r="2653" spans="126:132">
      <c r="DV2653" s="5"/>
      <c r="DW2653" s="5"/>
      <c r="DX2653" s="5"/>
      <c r="DY2653" s="5"/>
      <c r="DZ2653" s="5"/>
      <c r="EA2653" s="5"/>
      <c r="EB2653" s="5"/>
    </row>
    <row r="2654" spans="126:132">
      <c r="DV2654" s="5"/>
      <c r="DW2654" s="5"/>
      <c r="DX2654" s="5"/>
      <c r="DY2654" s="5"/>
      <c r="DZ2654" s="5"/>
      <c r="EA2654" s="5"/>
      <c r="EB2654" s="5"/>
    </row>
    <row r="2655" spans="126:132">
      <c r="DV2655" s="5"/>
      <c r="DW2655" s="5"/>
      <c r="DX2655" s="5"/>
      <c r="DY2655" s="5"/>
      <c r="DZ2655" s="5"/>
      <c r="EA2655" s="5"/>
      <c r="EB2655" s="5"/>
    </row>
    <row r="2656" spans="126:132">
      <c r="DV2656" s="5"/>
      <c r="DW2656" s="5"/>
      <c r="DX2656" s="5"/>
      <c r="DY2656" s="5"/>
      <c r="DZ2656" s="5"/>
      <c r="EA2656" s="5"/>
      <c r="EB2656" s="5"/>
    </row>
    <row r="2657" spans="126:132">
      <c r="DV2657" s="5"/>
      <c r="DW2657" s="5"/>
      <c r="DX2657" s="5"/>
      <c r="DY2657" s="5"/>
      <c r="DZ2657" s="5"/>
      <c r="EA2657" s="5"/>
      <c r="EB2657" s="5"/>
    </row>
    <row r="2658" spans="126:132">
      <c r="DV2658" s="5"/>
      <c r="DW2658" s="5"/>
      <c r="DX2658" s="5"/>
      <c r="DY2658" s="5"/>
      <c r="DZ2658" s="5"/>
      <c r="EA2658" s="5"/>
      <c r="EB2658" s="5"/>
    </row>
    <row r="2659" spans="126:132">
      <c r="DV2659" s="5"/>
      <c r="DW2659" s="5"/>
      <c r="DX2659" s="5"/>
      <c r="DY2659" s="5"/>
      <c r="DZ2659" s="5"/>
      <c r="EA2659" s="5"/>
      <c r="EB2659" s="5"/>
    </row>
    <row r="2660" spans="126:132">
      <c r="DV2660" s="5"/>
      <c r="DW2660" s="5"/>
      <c r="DX2660" s="5"/>
      <c r="DY2660" s="5"/>
      <c r="DZ2660" s="5"/>
      <c r="EA2660" s="5"/>
      <c r="EB2660" s="5"/>
    </row>
    <row r="2661" spans="126:132">
      <c r="DV2661" s="5"/>
      <c r="DW2661" s="5"/>
      <c r="DX2661" s="5"/>
      <c r="DY2661" s="5"/>
      <c r="DZ2661" s="5"/>
      <c r="EA2661" s="5"/>
      <c r="EB2661" s="5"/>
    </row>
    <row r="2662" spans="126:132">
      <c r="DV2662" s="5"/>
      <c r="DW2662" s="5"/>
      <c r="DX2662" s="5"/>
      <c r="DY2662" s="5"/>
      <c r="DZ2662" s="5"/>
      <c r="EA2662" s="5"/>
      <c r="EB2662" s="5"/>
    </row>
    <row r="2663" spans="126:132">
      <c r="DV2663" s="5"/>
      <c r="DW2663" s="5"/>
      <c r="DX2663" s="5"/>
      <c r="DY2663" s="5"/>
      <c r="DZ2663" s="5"/>
      <c r="EA2663" s="5"/>
      <c r="EB2663" s="5"/>
    </row>
    <row r="2664" spans="126:132">
      <c r="DV2664" s="5"/>
      <c r="DW2664" s="5"/>
      <c r="DX2664" s="5"/>
      <c r="DY2664" s="5"/>
      <c r="DZ2664" s="5"/>
      <c r="EA2664" s="5"/>
      <c r="EB2664" s="5"/>
    </row>
    <row r="2665" spans="126:132">
      <c r="DV2665" s="5"/>
      <c r="DW2665" s="5"/>
      <c r="DX2665" s="5"/>
      <c r="DY2665" s="5"/>
      <c r="DZ2665" s="5"/>
      <c r="EA2665" s="5"/>
      <c r="EB2665" s="5"/>
    </row>
    <row r="2666" spans="126:132">
      <c r="DV2666" s="5"/>
      <c r="DW2666" s="5"/>
      <c r="DX2666" s="5"/>
      <c r="DY2666" s="5"/>
      <c r="DZ2666" s="5"/>
      <c r="EA2666" s="5"/>
      <c r="EB2666" s="5"/>
    </row>
    <row r="2667" spans="126:132">
      <c r="DV2667" s="5"/>
      <c r="DW2667" s="5"/>
      <c r="DX2667" s="5"/>
      <c r="DY2667" s="5"/>
      <c r="DZ2667" s="5"/>
      <c r="EA2667" s="5"/>
      <c r="EB2667" s="5"/>
    </row>
    <row r="2668" spans="126:132">
      <c r="DV2668" s="5"/>
      <c r="DW2668" s="5"/>
      <c r="DX2668" s="5"/>
      <c r="DY2668" s="5"/>
      <c r="DZ2668" s="5"/>
      <c r="EA2668" s="5"/>
      <c r="EB2668" s="5"/>
    </row>
    <row r="2669" spans="126:132">
      <c r="DV2669" s="5"/>
      <c r="DW2669" s="5"/>
      <c r="DX2669" s="5"/>
      <c r="DY2669" s="5"/>
      <c r="DZ2669" s="5"/>
      <c r="EA2669" s="5"/>
      <c r="EB2669" s="5"/>
    </row>
    <row r="2670" spans="126:132">
      <c r="DV2670" s="5"/>
      <c r="DW2670" s="5"/>
      <c r="DX2670" s="5"/>
      <c r="DY2670" s="5"/>
      <c r="DZ2670" s="5"/>
      <c r="EA2670" s="5"/>
      <c r="EB2670" s="5"/>
    </row>
    <row r="2671" spans="126:132">
      <c r="DV2671" s="5"/>
      <c r="DW2671" s="5"/>
      <c r="DX2671" s="5"/>
      <c r="DY2671" s="5"/>
      <c r="DZ2671" s="5"/>
      <c r="EA2671" s="5"/>
      <c r="EB2671" s="5"/>
    </row>
    <row r="2672" spans="126:132">
      <c r="DV2672" s="5"/>
      <c r="DW2672" s="5"/>
      <c r="DX2672" s="5"/>
      <c r="DY2672" s="5"/>
      <c r="DZ2672" s="5"/>
      <c r="EA2672" s="5"/>
      <c r="EB2672" s="5"/>
    </row>
    <row r="2673" spans="126:132">
      <c r="DV2673" s="5"/>
      <c r="DW2673" s="5"/>
      <c r="DX2673" s="5"/>
      <c r="DY2673" s="5"/>
      <c r="DZ2673" s="5"/>
      <c r="EA2673" s="5"/>
      <c r="EB2673" s="5"/>
    </row>
    <row r="2674" spans="126:132">
      <c r="DV2674" s="5"/>
      <c r="DW2674" s="5"/>
      <c r="DX2674" s="5"/>
      <c r="DY2674" s="5"/>
      <c r="DZ2674" s="5"/>
      <c r="EA2674" s="5"/>
      <c r="EB2674" s="5"/>
    </row>
    <row r="2675" spans="126:132">
      <c r="DV2675" s="5"/>
      <c r="DW2675" s="5"/>
      <c r="DX2675" s="5"/>
      <c r="DY2675" s="5"/>
      <c r="DZ2675" s="5"/>
      <c r="EA2675" s="5"/>
      <c r="EB2675" s="5"/>
    </row>
    <row r="2676" spans="126:132">
      <c r="DV2676" s="5"/>
      <c r="DW2676" s="5"/>
      <c r="DX2676" s="5"/>
      <c r="DY2676" s="5"/>
      <c r="DZ2676" s="5"/>
      <c r="EA2676" s="5"/>
      <c r="EB2676" s="5"/>
    </row>
    <row r="2677" spans="126:132">
      <c r="DV2677" s="5"/>
      <c r="DW2677" s="5"/>
      <c r="DX2677" s="5"/>
      <c r="DY2677" s="5"/>
      <c r="DZ2677" s="5"/>
      <c r="EA2677" s="5"/>
      <c r="EB2677" s="5"/>
    </row>
    <row r="2678" spans="126:132">
      <c r="DV2678" s="5"/>
      <c r="DW2678" s="5"/>
      <c r="DX2678" s="5"/>
      <c r="DY2678" s="5"/>
      <c r="DZ2678" s="5"/>
      <c r="EA2678" s="5"/>
      <c r="EB2678" s="5"/>
    </row>
    <row r="2679" spans="126:132">
      <c r="DV2679" s="5"/>
      <c r="DW2679" s="5"/>
      <c r="DX2679" s="5"/>
      <c r="DY2679" s="5"/>
      <c r="DZ2679" s="5"/>
      <c r="EA2679" s="5"/>
      <c r="EB2679" s="5"/>
    </row>
    <row r="2680" spans="126:132">
      <c r="DV2680" s="5"/>
      <c r="DW2680" s="5"/>
      <c r="DX2680" s="5"/>
      <c r="DY2680" s="5"/>
      <c r="DZ2680" s="5"/>
      <c r="EA2680" s="5"/>
      <c r="EB2680" s="5"/>
    </row>
    <row r="2681" spans="126:132">
      <c r="DV2681" s="5"/>
      <c r="DW2681" s="5"/>
      <c r="DX2681" s="5"/>
      <c r="DY2681" s="5"/>
      <c r="DZ2681" s="5"/>
      <c r="EA2681" s="5"/>
      <c r="EB2681" s="5"/>
    </row>
    <row r="2682" spans="126:132">
      <c r="DV2682" s="5"/>
      <c r="DW2682" s="5"/>
      <c r="DX2682" s="5"/>
      <c r="DY2682" s="5"/>
      <c r="DZ2682" s="5"/>
      <c r="EA2682" s="5"/>
      <c r="EB2682" s="5"/>
    </row>
    <row r="2683" spans="126:132">
      <c r="DV2683" s="5"/>
      <c r="DW2683" s="5"/>
      <c r="DX2683" s="5"/>
      <c r="DY2683" s="5"/>
      <c r="DZ2683" s="5"/>
      <c r="EA2683" s="5"/>
      <c r="EB2683" s="5"/>
    </row>
    <row r="2684" spans="126:132">
      <c r="DV2684" s="5"/>
      <c r="DW2684" s="5"/>
      <c r="DX2684" s="5"/>
      <c r="DY2684" s="5"/>
      <c r="DZ2684" s="5"/>
      <c r="EA2684" s="5"/>
      <c r="EB2684" s="5"/>
    </row>
    <row r="2685" spans="126:132">
      <c r="DV2685" s="5"/>
      <c r="DW2685" s="5"/>
      <c r="DX2685" s="5"/>
      <c r="DY2685" s="5"/>
      <c r="DZ2685" s="5"/>
      <c r="EA2685" s="5"/>
      <c r="EB2685" s="5"/>
    </row>
    <row r="2686" spans="126:132">
      <c r="DV2686" s="5"/>
      <c r="DW2686" s="5"/>
      <c r="DX2686" s="5"/>
      <c r="DY2686" s="5"/>
      <c r="DZ2686" s="5"/>
      <c r="EA2686" s="5"/>
      <c r="EB2686" s="5"/>
    </row>
    <row r="2687" spans="126:132">
      <c r="DV2687" s="5"/>
      <c r="DW2687" s="5"/>
      <c r="DX2687" s="5"/>
      <c r="DY2687" s="5"/>
      <c r="DZ2687" s="5"/>
      <c r="EA2687" s="5"/>
      <c r="EB2687" s="5"/>
    </row>
    <row r="2688" spans="126:132">
      <c r="DV2688" s="5"/>
      <c r="DW2688" s="5"/>
      <c r="DX2688" s="5"/>
      <c r="DY2688" s="5"/>
      <c r="DZ2688" s="5"/>
      <c r="EA2688" s="5"/>
      <c r="EB2688" s="5"/>
    </row>
    <row r="2689" spans="126:132">
      <c r="DV2689" s="5"/>
      <c r="DW2689" s="5"/>
      <c r="DX2689" s="5"/>
      <c r="DY2689" s="5"/>
      <c r="DZ2689" s="5"/>
      <c r="EA2689" s="5"/>
      <c r="EB2689" s="5"/>
    </row>
    <row r="2690" spans="126:132">
      <c r="DV2690" s="5"/>
      <c r="DW2690" s="5"/>
      <c r="DX2690" s="5"/>
      <c r="DY2690" s="5"/>
      <c r="DZ2690" s="5"/>
      <c r="EA2690" s="5"/>
      <c r="EB2690" s="5"/>
    </row>
    <row r="2691" spans="126:132">
      <c r="DV2691" s="5"/>
      <c r="DW2691" s="5"/>
      <c r="DX2691" s="5"/>
      <c r="DY2691" s="5"/>
      <c r="DZ2691" s="5"/>
      <c r="EA2691" s="5"/>
      <c r="EB2691" s="5"/>
    </row>
    <row r="2692" spans="126:132">
      <c r="DV2692" s="5"/>
      <c r="DW2692" s="5"/>
      <c r="DX2692" s="5"/>
      <c r="DY2692" s="5"/>
      <c r="DZ2692" s="5"/>
      <c r="EA2692" s="5"/>
      <c r="EB2692" s="5"/>
    </row>
    <row r="2693" spans="126:132">
      <c r="DV2693" s="5"/>
      <c r="DW2693" s="5"/>
      <c r="DX2693" s="5"/>
      <c r="DY2693" s="5"/>
      <c r="DZ2693" s="5"/>
      <c r="EA2693" s="5"/>
      <c r="EB2693" s="5"/>
    </row>
    <row r="2694" spans="126:132">
      <c r="DV2694" s="5"/>
      <c r="DW2694" s="5"/>
      <c r="DX2694" s="5"/>
      <c r="DY2694" s="5"/>
      <c r="DZ2694" s="5"/>
      <c r="EA2694" s="5"/>
      <c r="EB2694" s="5"/>
    </row>
    <row r="2695" spans="126:132">
      <c r="DV2695" s="5"/>
      <c r="DW2695" s="5"/>
      <c r="DX2695" s="5"/>
      <c r="DY2695" s="5"/>
      <c r="DZ2695" s="5"/>
      <c r="EA2695" s="5"/>
      <c r="EB2695" s="5"/>
    </row>
    <row r="2696" spans="126:132">
      <c r="DV2696" s="5"/>
      <c r="DW2696" s="5"/>
      <c r="DX2696" s="5"/>
      <c r="DY2696" s="5"/>
      <c r="DZ2696" s="5"/>
      <c r="EA2696" s="5"/>
      <c r="EB2696" s="5"/>
    </row>
    <row r="2697" spans="126:132">
      <c r="DV2697" s="5"/>
      <c r="DW2697" s="5"/>
      <c r="DX2697" s="5"/>
      <c r="DY2697" s="5"/>
      <c r="DZ2697" s="5"/>
      <c r="EA2697" s="5"/>
      <c r="EB2697" s="5"/>
    </row>
    <row r="2698" spans="126:132">
      <c r="DV2698" s="5"/>
      <c r="DW2698" s="5"/>
      <c r="DX2698" s="5"/>
      <c r="DY2698" s="5"/>
      <c r="DZ2698" s="5"/>
      <c r="EA2698" s="5"/>
      <c r="EB2698" s="5"/>
    </row>
    <row r="2699" spans="126:132">
      <c r="DV2699" s="5"/>
      <c r="DW2699" s="5"/>
      <c r="DX2699" s="5"/>
      <c r="DY2699" s="5"/>
      <c r="DZ2699" s="5"/>
      <c r="EA2699" s="5"/>
      <c r="EB2699" s="5"/>
    </row>
    <row r="2700" spans="126:132">
      <c r="DV2700" s="5"/>
      <c r="DW2700" s="5"/>
      <c r="DX2700" s="5"/>
      <c r="DY2700" s="5"/>
      <c r="DZ2700" s="5"/>
      <c r="EA2700" s="5"/>
      <c r="EB2700" s="5"/>
    </row>
    <row r="2701" spans="126:132">
      <c r="DV2701" s="5"/>
      <c r="DW2701" s="5"/>
      <c r="DX2701" s="5"/>
      <c r="DY2701" s="5"/>
      <c r="DZ2701" s="5"/>
      <c r="EA2701" s="5"/>
      <c r="EB2701" s="5"/>
    </row>
    <row r="2702" spans="126:132">
      <c r="DV2702" s="5"/>
      <c r="DW2702" s="5"/>
      <c r="DX2702" s="5"/>
      <c r="DY2702" s="5"/>
      <c r="DZ2702" s="5"/>
      <c r="EA2702" s="5"/>
      <c r="EB2702" s="5"/>
    </row>
    <row r="2703" spans="126:132">
      <c r="DV2703" s="5"/>
      <c r="DW2703" s="5"/>
      <c r="DX2703" s="5"/>
      <c r="DY2703" s="5"/>
      <c r="DZ2703" s="5"/>
      <c r="EA2703" s="5"/>
      <c r="EB2703" s="5"/>
    </row>
    <row r="2704" spans="126:132">
      <c r="DV2704" s="5"/>
      <c r="DW2704" s="5"/>
      <c r="DX2704" s="5"/>
      <c r="DY2704" s="5"/>
      <c r="DZ2704" s="5"/>
      <c r="EA2704" s="5"/>
      <c r="EB2704" s="5"/>
    </row>
    <row r="2705" spans="126:132">
      <c r="DV2705" s="5"/>
      <c r="DW2705" s="5"/>
      <c r="DX2705" s="5"/>
      <c r="DY2705" s="5"/>
      <c r="DZ2705" s="5"/>
      <c r="EA2705" s="5"/>
      <c r="EB2705" s="5"/>
    </row>
    <row r="2706" spans="126:132">
      <c r="DV2706" s="5"/>
      <c r="DW2706" s="5"/>
      <c r="DX2706" s="5"/>
      <c r="DY2706" s="5"/>
      <c r="DZ2706" s="5"/>
      <c r="EA2706" s="5"/>
      <c r="EB2706" s="5"/>
    </row>
    <row r="2707" spans="126:132">
      <c r="DV2707" s="5"/>
      <c r="DW2707" s="5"/>
      <c r="DX2707" s="5"/>
      <c r="DY2707" s="5"/>
      <c r="DZ2707" s="5"/>
      <c r="EA2707" s="5"/>
      <c r="EB2707" s="5"/>
    </row>
    <row r="2708" spans="126:132">
      <c r="DV2708" s="5"/>
      <c r="DW2708" s="5"/>
      <c r="DX2708" s="5"/>
      <c r="DY2708" s="5"/>
      <c r="DZ2708" s="5"/>
      <c r="EA2708" s="5"/>
      <c r="EB2708" s="5"/>
    </row>
    <row r="2709" spans="126:132">
      <c r="DV2709" s="5"/>
      <c r="DW2709" s="5"/>
      <c r="DX2709" s="5"/>
      <c r="DY2709" s="5"/>
      <c r="DZ2709" s="5"/>
      <c r="EA2709" s="5"/>
      <c r="EB2709" s="5"/>
    </row>
    <row r="2710" spans="126:132">
      <c r="DV2710" s="5"/>
      <c r="DW2710" s="5"/>
      <c r="DX2710" s="5"/>
      <c r="DY2710" s="5"/>
      <c r="DZ2710" s="5"/>
      <c r="EA2710" s="5"/>
      <c r="EB2710" s="5"/>
    </row>
    <row r="2711" spans="126:132">
      <c r="DV2711" s="5"/>
      <c r="DW2711" s="5"/>
      <c r="DX2711" s="5"/>
      <c r="DY2711" s="5"/>
      <c r="DZ2711" s="5"/>
      <c r="EA2711" s="5"/>
      <c r="EB2711" s="5"/>
    </row>
    <row r="2712" spans="126:132">
      <c r="DV2712" s="5"/>
      <c r="DW2712" s="5"/>
      <c r="DX2712" s="5"/>
      <c r="DY2712" s="5"/>
      <c r="DZ2712" s="5"/>
      <c r="EA2712" s="5"/>
      <c r="EB2712" s="5"/>
    </row>
    <row r="2713" spans="126:132">
      <c r="DV2713" s="5"/>
      <c r="DW2713" s="5"/>
      <c r="DX2713" s="5"/>
      <c r="DY2713" s="5"/>
      <c r="DZ2713" s="5"/>
      <c r="EA2713" s="5"/>
      <c r="EB2713" s="5"/>
    </row>
    <row r="2714" spans="126:132">
      <c r="DV2714" s="5"/>
      <c r="DW2714" s="5"/>
      <c r="DX2714" s="5"/>
      <c r="DY2714" s="5"/>
      <c r="DZ2714" s="5"/>
      <c r="EA2714" s="5"/>
      <c r="EB2714" s="5"/>
    </row>
    <row r="2715" spans="126:132">
      <c r="DV2715" s="5"/>
      <c r="DW2715" s="5"/>
      <c r="DX2715" s="5"/>
      <c r="DY2715" s="5"/>
      <c r="DZ2715" s="5"/>
      <c r="EA2715" s="5"/>
      <c r="EB2715" s="5"/>
    </row>
    <row r="2716" spans="126:132">
      <c r="DV2716" s="5"/>
      <c r="DW2716" s="5"/>
      <c r="DX2716" s="5"/>
      <c r="DY2716" s="5"/>
      <c r="DZ2716" s="5"/>
      <c r="EA2716" s="5"/>
      <c r="EB2716" s="5"/>
    </row>
    <row r="2717" spans="126:132">
      <c r="DV2717" s="5"/>
      <c r="DW2717" s="5"/>
      <c r="DX2717" s="5"/>
      <c r="DY2717" s="5"/>
      <c r="DZ2717" s="5"/>
      <c r="EA2717" s="5"/>
      <c r="EB2717" s="5"/>
    </row>
    <row r="2718" spans="126:132">
      <c r="DV2718" s="5"/>
      <c r="DW2718" s="5"/>
      <c r="DX2718" s="5"/>
      <c r="DY2718" s="5"/>
      <c r="DZ2718" s="5"/>
      <c r="EA2718" s="5"/>
      <c r="EB2718" s="5"/>
    </row>
    <row r="2719" spans="126:132">
      <c r="DV2719" s="5"/>
      <c r="DW2719" s="5"/>
      <c r="DX2719" s="5"/>
      <c r="DY2719" s="5"/>
      <c r="DZ2719" s="5"/>
      <c r="EA2719" s="5"/>
      <c r="EB2719" s="5"/>
    </row>
    <row r="2720" spans="126:132">
      <c r="DV2720" s="5"/>
      <c r="DW2720" s="5"/>
      <c r="DX2720" s="5"/>
      <c r="DY2720" s="5"/>
      <c r="DZ2720" s="5"/>
      <c r="EA2720" s="5"/>
      <c r="EB2720" s="5"/>
    </row>
    <row r="2721" spans="126:132">
      <c r="DV2721" s="5"/>
      <c r="DW2721" s="5"/>
      <c r="DX2721" s="5"/>
      <c r="DY2721" s="5"/>
      <c r="DZ2721" s="5"/>
      <c r="EA2721" s="5"/>
      <c r="EB2721" s="5"/>
    </row>
    <row r="2722" spans="126:132">
      <c r="DV2722" s="5"/>
      <c r="DW2722" s="5"/>
      <c r="DX2722" s="5"/>
      <c r="DY2722" s="5"/>
      <c r="DZ2722" s="5"/>
      <c r="EA2722" s="5"/>
      <c r="EB2722" s="5"/>
    </row>
    <row r="2723" spans="126:132">
      <c r="DV2723" s="5"/>
      <c r="DW2723" s="5"/>
      <c r="DX2723" s="5"/>
      <c r="DY2723" s="5"/>
      <c r="DZ2723" s="5"/>
      <c r="EA2723" s="5"/>
      <c r="EB2723" s="5"/>
    </row>
    <row r="2724" spans="126:132">
      <c r="DV2724" s="5"/>
      <c r="DW2724" s="5"/>
      <c r="DX2724" s="5"/>
      <c r="DY2724" s="5"/>
      <c r="DZ2724" s="5"/>
      <c r="EA2724" s="5"/>
      <c r="EB2724" s="5"/>
    </row>
    <row r="2725" spans="126:132">
      <c r="DV2725" s="5"/>
      <c r="DW2725" s="5"/>
      <c r="DX2725" s="5"/>
      <c r="DY2725" s="5"/>
      <c r="DZ2725" s="5"/>
      <c r="EA2725" s="5"/>
      <c r="EB2725" s="5"/>
    </row>
    <row r="2726" spans="126:132">
      <c r="DV2726" s="5"/>
      <c r="DW2726" s="5"/>
      <c r="DX2726" s="5"/>
      <c r="DY2726" s="5"/>
      <c r="DZ2726" s="5"/>
      <c r="EA2726" s="5"/>
      <c r="EB2726" s="5"/>
    </row>
    <row r="2727" spans="126:132">
      <c r="DV2727" s="5"/>
      <c r="DW2727" s="5"/>
      <c r="DX2727" s="5"/>
      <c r="DY2727" s="5"/>
      <c r="DZ2727" s="5"/>
      <c r="EA2727" s="5"/>
      <c r="EB2727" s="5"/>
    </row>
    <row r="2728" spans="126:132">
      <c r="DV2728" s="5"/>
      <c r="DW2728" s="5"/>
      <c r="DX2728" s="5"/>
      <c r="DY2728" s="5"/>
      <c r="DZ2728" s="5"/>
      <c r="EA2728" s="5"/>
      <c r="EB2728" s="5"/>
    </row>
    <row r="2729" spans="126:132">
      <c r="DV2729" s="5"/>
      <c r="DW2729" s="5"/>
      <c r="DX2729" s="5"/>
      <c r="DY2729" s="5"/>
      <c r="DZ2729" s="5"/>
      <c r="EA2729" s="5"/>
      <c r="EB2729" s="5"/>
    </row>
    <row r="2730" spans="126:132">
      <c r="DV2730" s="5"/>
      <c r="DW2730" s="5"/>
      <c r="DX2730" s="5"/>
      <c r="DY2730" s="5"/>
      <c r="DZ2730" s="5"/>
      <c r="EA2730" s="5"/>
      <c r="EB2730" s="5"/>
    </row>
    <row r="2731" spans="126:132">
      <c r="DV2731" s="5"/>
      <c r="DW2731" s="5"/>
      <c r="DX2731" s="5"/>
      <c r="DY2731" s="5"/>
      <c r="DZ2731" s="5"/>
      <c r="EA2731" s="5"/>
      <c r="EB2731" s="5"/>
    </row>
    <row r="2732" spans="126:132">
      <c r="DV2732" s="5"/>
      <c r="DW2732" s="5"/>
      <c r="DX2732" s="5"/>
      <c r="DY2732" s="5"/>
      <c r="DZ2732" s="5"/>
      <c r="EA2732" s="5"/>
      <c r="EB2732" s="5"/>
    </row>
    <row r="2733" spans="126:132">
      <c r="DV2733" s="5"/>
      <c r="DW2733" s="5"/>
      <c r="DX2733" s="5"/>
      <c r="DY2733" s="5"/>
      <c r="DZ2733" s="5"/>
      <c r="EA2733" s="5"/>
      <c r="EB2733" s="5"/>
    </row>
    <row r="2734" spans="126:132">
      <c r="DV2734" s="5"/>
      <c r="DW2734" s="5"/>
      <c r="DX2734" s="5"/>
      <c r="DY2734" s="5"/>
      <c r="DZ2734" s="5"/>
      <c r="EA2734" s="5"/>
      <c r="EB2734" s="5"/>
    </row>
    <row r="2735" spans="126:132">
      <c r="DV2735" s="5"/>
      <c r="DW2735" s="5"/>
      <c r="DX2735" s="5"/>
      <c r="DY2735" s="5"/>
      <c r="DZ2735" s="5"/>
      <c r="EA2735" s="5"/>
      <c r="EB2735" s="5"/>
    </row>
    <row r="2736" spans="126:132">
      <c r="DV2736" s="5"/>
      <c r="DW2736" s="5"/>
      <c r="DX2736" s="5"/>
      <c r="DY2736" s="5"/>
      <c r="DZ2736" s="5"/>
      <c r="EA2736" s="5"/>
      <c r="EB2736" s="5"/>
    </row>
    <row r="2737" spans="126:132">
      <c r="DV2737" s="5"/>
      <c r="DW2737" s="5"/>
      <c r="DX2737" s="5"/>
      <c r="DY2737" s="5"/>
      <c r="DZ2737" s="5"/>
      <c r="EA2737" s="5"/>
      <c r="EB2737" s="5"/>
    </row>
    <row r="2738" spans="126:132">
      <c r="DV2738" s="5"/>
      <c r="DW2738" s="5"/>
      <c r="DX2738" s="5"/>
      <c r="DY2738" s="5"/>
      <c r="DZ2738" s="5"/>
      <c r="EA2738" s="5"/>
      <c r="EB2738" s="5"/>
    </row>
    <row r="2739" spans="126:132">
      <c r="DV2739" s="5"/>
      <c r="DW2739" s="5"/>
      <c r="DX2739" s="5"/>
      <c r="DY2739" s="5"/>
      <c r="DZ2739" s="5"/>
      <c r="EA2739" s="5"/>
      <c r="EB2739" s="5"/>
    </row>
    <row r="2740" spans="126:132">
      <c r="DV2740" s="5"/>
      <c r="DW2740" s="5"/>
      <c r="DX2740" s="5"/>
      <c r="DY2740" s="5"/>
      <c r="DZ2740" s="5"/>
      <c r="EA2740" s="5"/>
      <c r="EB2740" s="5"/>
    </row>
    <row r="2741" spans="126:132">
      <c r="DV2741" s="5"/>
      <c r="DW2741" s="5"/>
      <c r="DX2741" s="5"/>
      <c r="DY2741" s="5"/>
      <c r="DZ2741" s="5"/>
      <c r="EA2741" s="5"/>
      <c r="EB2741" s="5"/>
    </row>
    <row r="2742" spans="126:132">
      <c r="DV2742" s="5"/>
      <c r="DW2742" s="5"/>
      <c r="DX2742" s="5"/>
      <c r="DY2742" s="5"/>
      <c r="DZ2742" s="5"/>
      <c r="EA2742" s="5"/>
      <c r="EB2742" s="5"/>
    </row>
    <row r="2743" spans="126:132">
      <c r="DV2743" s="5"/>
      <c r="DW2743" s="5"/>
      <c r="DX2743" s="5"/>
      <c r="DY2743" s="5"/>
      <c r="DZ2743" s="5"/>
      <c r="EA2743" s="5"/>
      <c r="EB2743" s="5"/>
    </row>
    <row r="2744" spans="126:132">
      <c r="DV2744" s="5"/>
      <c r="DW2744" s="5"/>
      <c r="DX2744" s="5"/>
      <c r="DY2744" s="5"/>
      <c r="DZ2744" s="5"/>
      <c r="EA2744" s="5"/>
      <c r="EB2744" s="5"/>
    </row>
    <row r="2745" spans="126:132">
      <c r="DV2745" s="5"/>
      <c r="DW2745" s="5"/>
      <c r="DX2745" s="5"/>
      <c r="DY2745" s="5"/>
      <c r="DZ2745" s="5"/>
      <c r="EA2745" s="5"/>
      <c r="EB2745" s="5"/>
    </row>
    <row r="2746" spans="126:132">
      <c r="DV2746" s="5"/>
      <c r="DW2746" s="5"/>
      <c r="DX2746" s="5"/>
      <c r="DY2746" s="5"/>
      <c r="DZ2746" s="5"/>
      <c r="EA2746" s="5"/>
      <c r="EB2746" s="5"/>
    </row>
    <row r="2747" spans="126:132">
      <c r="DV2747" s="5"/>
      <c r="DW2747" s="5"/>
      <c r="DX2747" s="5"/>
      <c r="DY2747" s="5"/>
      <c r="DZ2747" s="5"/>
      <c r="EA2747" s="5"/>
      <c r="EB2747" s="5"/>
    </row>
    <row r="2748" spans="126:132">
      <c r="DV2748" s="5"/>
      <c r="DW2748" s="5"/>
      <c r="DX2748" s="5"/>
      <c r="DY2748" s="5"/>
      <c r="DZ2748" s="5"/>
      <c r="EA2748" s="5"/>
      <c r="EB2748" s="5"/>
    </row>
    <row r="2749" spans="126:132">
      <c r="DV2749" s="5"/>
      <c r="DW2749" s="5"/>
      <c r="DX2749" s="5"/>
      <c r="DY2749" s="5"/>
      <c r="DZ2749" s="5"/>
      <c r="EA2749" s="5"/>
      <c r="EB2749" s="5"/>
    </row>
    <row r="2750" spans="126:132">
      <c r="DV2750" s="5"/>
      <c r="DW2750" s="5"/>
      <c r="DX2750" s="5"/>
      <c r="DY2750" s="5"/>
      <c r="DZ2750" s="5"/>
      <c r="EA2750" s="5"/>
      <c r="EB2750" s="5"/>
    </row>
    <row r="2751" spans="126:132">
      <c r="DV2751" s="5"/>
      <c r="DW2751" s="5"/>
      <c r="DX2751" s="5"/>
      <c r="DY2751" s="5"/>
      <c r="DZ2751" s="5"/>
      <c r="EA2751" s="5"/>
      <c r="EB2751" s="5"/>
    </row>
    <row r="2752" spans="126:132">
      <c r="DV2752" s="5"/>
      <c r="DW2752" s="5"/>
      <c r="DX2752" s="5"/>
      <c r="DY2752" s="5"/>
      <c r="DZ2752" s="5"/>
      <c r="EA2752" s="5"/>
      <c r="EB2752" s="5"/>
    </row>
    <row r="2753" spans="126:132">
      <c r="DV2753" s="5"/>
      <c r="DW2753" s="5"/>
      <c r="DX2753" s="5"/>
      <c r="DY2753" s="5"/>
      <c r="DZ2753" s="5"/>
      <c r="EA2753" s="5"/>
      <c r="EB2753" s="5"/>
    </row>
    <row r="2754" spans="126:132">
      <c r="DV2754" s="5"/>
      <c r="DW2754" s="5"/>
      <c r="DX2754" s="5"/>
      <c r="DY2754" s="5"/>
      <c r="DZ2754" s="5"/>
      <c r="EA2754" s="5"/>
      <c r="EB2754" s="5"/>
    </row>
    <row r="2755" spans="126:132">
      <c r="DV2755" s="5"/>
      <c r="DW2755" s="5"/>
      <c r="DX2755" s="5"/>
      <c r="DY2755" s="5"/>
      <c r="DZ2755" s="5"/>
      <c r="EA2755" s="5"/>
      <c r="EB2755" s="5"/>
    </row>
    <row r="2756" spans="126:132">
      <c r="DV2756" s="5"/>
      <c r="DW2756" s="5"/>
      <c r="DX2756" s="5"/>
      <c r="DY2756" s="5"/>
      <c r="DZ2756" s="5"/>
      <c r="EA2756" s="5"/>
      <c r="EB2756" s="5"/>
    </row>
    <row r="2757" spans="126:132">
      <c r="DV2757" s="5"/>
      <c r="DW2757" s="5"/>
      <c r="DX2757" s="5"/>
      <c r="DY2757" s="5"/>
      <c r="DZ2757" s="5"/>
      <c r="EA2757" s="5"/>
      <c r="EB2757" s="5"/>
    </row>
    <row r="2758" spans="126:132">
      <c r="DV2758" s="5"/>
      <c r="DW2758" s="5"/>
      <c r="DX2758" s="5"/>
      <c r="DY2758" s="5"/>
      <c r="DZ2758" s="5"/>
      <c r="EA2758" s="5"/>
      <c r="EB2758" s="5"/>
    </row>
    <row r="2759" spans="126:132">
      <c r="DV2759" s="5"/>
      <c r="DW2759" s="5"/>
      <c r="DX2759" s="5"/>
      <c r="DY2759" s="5"/>
      <c r="DZ2759" s="5"/>
      <c r="EA2759" s="5"/>
      <c r="EB2759" s="5"/>
    </row>
    <row r="2760" spans="126:132">
      <c r="DV2760" s="5"/>
      <c r="DW2760" s="5"/>
      <c r="DX2760" s="5"/>
      <c r="DY2760" s="5"/>
      <c r="DZ2760" s="5"/>
      <c r="EA2760" s="5"/>
      <c r="EB2760" s="5"/>
    </row>
    <row r="2761" spans="126:132">
      <c r="DV2761" s="5"/>
      <c r="DW2761" s="5"/>
      <c r="DX2761" s="5"/>
      <c r="DY2761" s="5"/>
      <c r="DZ2761" s="5"/>
      <c r="EA2761" s="5"/>
      <c r="EB2761" s="5"/>
    </row>
    <row r="2762" spans="126:132">
      <c r="DV2762" s="5"/>
      <c r="DW2762" s="5"/>
      <c r="DX2762" s="5"/>
      <c r="DY2762" s="5"/>
      <c r="DZ2762" s="5"/>
      <c r="EA2762" s="5"/>
      <c r="EB2762" s="5"/>
    </row>
    <row r="2763" spans="126:132">
      <c r="DV2763" s="5"/>
      <c r="DW2763" s="5"/>
      <c r="DX2763" s="5"/>
      <c r="DY2763" s="5"/>
      <c r="DZ2763" s="5"/>
      <c r="EA2763" s="5"/>
      <c r="EB2763" s="5"/>
    </row>
    <row r="2764" spans="126:132">
      <c r="DV2764" s="5"/>
      <c r="DW2764" s="5"/>
      <c r="DX2764" s="5"/>
      <c r="DY2764" s="5"/>
      <c r="DZ2764" s="5"/>
      <c r="EA2764" s="5"/>
      <c r="EB2764" s="5"/>
    </row>
    <row r="2765" spans="126:132">
      <c r="DV2765" s="5"/>
      <c r="DW2765" s="5"/>
      <c r="DX2765" s="5"/>
      <c r="DY2765" s="5"/>
      <c r="DZ2765" s="5"/>
      <c r="EA2765" s="5"/>
      <c r="EB2765" s="5"/>
    </row>
    <row r="2766" spans="126:132">
      <c r="DV2766" s="5"/>
      <c r="DW2766" s="5"/>
      <c r="DX2766" s="5"/>
      <c r="DY2766" s="5"/>
      <c r="DZ2766" s="5"/>
      <c r="EA2766" s="5"/>
      <c r="EB2766" s="5"/>
    </row>
    <row r="2767" spans="126:132">
      <c r="DV2767" s="5"/>
      <c r="DW2767" s="5"/>
      <c r="DX2767" s="5"/>
      <c r="DY2767" s="5"/>
      <c r="DZ2767" s="5"/>
      <c r="EA2767" s="5"/>
      <c r="EB2767" s="5"/>
    </row>
    <row r="2768" spans="126:132">
      <c r="DV2768" s="5"/>
      <c r="DW2768" s="5"/>
      <c r="DX2768" s="5"/>
      <c r="DY2768" s="5"/>
      <c r="DZ2768" s="5"/>
      <c r="EA2768" s="5"/>
      <c r="EB2768" s="5"/>
    </row>
    <row r="2769" spans="126:132">
      <c r="DV2769" s="5"/>
      <c r="DW2769" s="5"/>
      <c r="DX2769" s="5"/>
      <c r="DY2769" s="5"/>
      <c r="DZ2769" s="5"/>
      <c r="EA2769" s="5"/>
      <c r="EB2769" s="5"/>
    </row>
    <row r="2770" spans="126:132">
      <c r="DV2770" s="5"/>
      <c r="DW2770" s="5"/>
      <c r="DX2770" s="5"/>
      <c r="DY2770" s="5"/>
      <c r="DZ2770" s="5"/>
      <c r="EA2770" s="5"/>
      <c r="EB2770" s="5"/>
    </row>
    <row r="2771" spans="126:132">
      <c r="DV2771" s="5"/>
      <c r="DW2771" s="5"/>
      <c r="DX2771" s="5"/>
      <c r="DY2771" s="5"/>
      <c r="DZ2771" s="5"/>
      <c r="EA2771" s="5"/>
      <c r="EB2771" s="5"/>
    </row>
    <row r="2772" spans="126:132">
      <c r="DV2772" s="5"/>
      <c r="DW2772" s="5"/>
      <c r="DX2772" s="5"/>
      <c r="DY2772" s="5"/>
      <c r="DZ2772" s="5"/>
      <c r="EA2772" s="5"/>
      <c r="EB2772" s="5"/>
    </row>
    <row r="2773" spans="126:132">
      <c r="DV2773" s="5"/>
      <c r="DW2773" s="5"/>
      <c r="DX2773" s="5"/>
      <c r="DY2773" s="5"/>
      <c r="DZ2773" s="5"/>
      <c r="EA2773" s="5"/>
      <c r="EB2773" s="5"/>
    </row>
    <row r="2774" spans="126:132">
      <c r="DV2774" s="5"/>
      <c r="DW2774" s="5"/>
      <c r="DX2774" s="5"/>
      <c r="DY2774" s="5"/>
      <c r="DZ2774" s="5"/>
      <c r="EA2774" s="5"/>
      <c r="EB2774" s="5"/>
    </row>
    <row r="2775" spans="126:132">
      <c r="DV2775" s="5"/>
      <c r="DW2775" s="5"/>
      <c r="DX2775" s="5"/>
      <c r="DY2775" s="5"/>
      <c r="DZ2775" s="5"/>
      <c r="EA2775" s="5"/>
      <c r="EB2775" s="5"/>
    </row>
    <row r="2776" spans="126:132">
      <c r="DV2776" s="5"/>
      <c r="DW2776" s="5"/>
      <c r="DX2776" s="5"/>
      <c r="DY2776" s="5"/>
      <c r="DZ2776" s="5"/>
      <c r="EA2776" s="5"/>
      <c r="EB2776" s="5"/>
    </row>
    <row r="2777" spans="126:132">
      <c r="DV2777" s="5"/>
      <c r="DW2777" s="5"/>
      <c r="DX2777" s="5"/>
      <c r="DY2777" s="5"/>
      <c r="DZ2777" s="5"/>
      <c r="EA2777" s="5"/>
      <c r="EB2777" s="5"/>
    </row>
    <row r="2778" spans="126:132">
      <c r="DV2778" s="5"/>
      <c r="DW2778" s="5"/>
      <c r="DX2778" s="5"/>
      <c r="DY2778" s="5"/>
      <c r="DZ2778" s="5"/>
      <c r="EA2778" s="5"/>
      <c r="EB2778" s="5"/>
    </row>
    <row r="2779" spans="126:132">
      <c r="DV2779" s="5"/>
      <c r="DW2779" s="5"/>
      <c r="DX2779" s="5"/>
      <c r="DY2779" s="5"/>
      <c r="DZ2779" s="5"/>
      <c r="EA2779" s="5"/>
      <c r="EB2779" s="5"/>
    </row>
    <row r="2780" spans="126:132">
      <c r="DV2780" s="5"/>
      <c r="DW2780" s="5"/>
      <c r="DX2780" s="5"/>
      <c r="DY2780" s="5"/>
      <c r="DZ2780" s="5"/>
      <c r="EA2780" s="5"/>
      <c r="EB2780" s="5"/>
    </row>
    <row r="2781" spans="126:132">
      <c r="DV2781" s="5"/>
      <c r="DW2781" s="5"/>
      <c r="DX2781" s="5"/>
      <c r="DY2781" s="5"/>
      <c r="DZ2781" s="5"/>
      <c r="EA2781" s="5"/>
      <c r="EB2781" s="5"/>
    </row>
    <row r="2782" spans="126:132">
      <c r="DV2782" s="5"/>
      <c r="DW2782" s="5"/>
      <c r="DX2782" s="5"/>
      <c r="DY2782" s="5"/>
      <c r="DZ2782" s="5"/>
      <c r="EA2782" s="5"/>
      <c r="EB2782" s="5"/>
    </row>
    <row r="2783" spans="126:132">
      <c r="DV2783" s="5"/>
      <c r="DW2783" s="5"/>
      <c r="DX2783" s="5"/>
      <c r="DY2783" s="5"/>
      <c r="DZ2783" s="5"/>
      <c r="EA2783" s="5"/>
      <c r="EB2783" s="5"/>
    </row>
    <row r="2784" spans="126:132">
      <c r="DV2784" s="5"/>
      <c r="DW2784" s="5"/>
      <c r="DX2784" s="5"/>
      <c r="DY2784" s="5"/>
      <c r="DZ2784" s="5"/>
      <c r="EA2784" s="5"/>
      <c r="EB2784" s="5"/>
    </row>
    <row r="2785" spans="126:132">
      <c r="DV2785" s="5"/>
      <c r="DW2785" s="5"/>
      <c r="DX2785" s="5"/>
      <c r="DY2785" s="5"/>
      <c r="DZ2785" s="5"/>
      <c r="EA2785" s="5"/>
      <c r="EB2785" s="5"/>
    </row>
    <row r="2786" spans="126:132">
      <c r="DV2786" s="5"/>
      <c r="DW2786" s="5"/>
      <c r="DX2786" s="5"/>
      <c r="DY2786" s="5"/>
      <c r="DZ2786" s="5"/>
      <c r="EA2786" s="5"/>
      <c r="EB2786" s="5"/>
    </row>
    <row r="2787" spans="126:132">
      <c r="DV2787" s="5"/>
      <c r="DW2787" s="5"/>
      <c r="DX2787" s="5"/>
      <c r="DY2787" s="5"/>
      <c r="DZ2787" s="5"/>
      <c r="EA2787" s="5"/>
      <c r="EB2787" s="5"/>
    </row>
    <row r="2788" spans="126:132">
      <c r="DV2788" s="5"/>
      <c r="DW2788" s="5"/>
      <c r="DX2788" s="5"/>
      <c r="DY2788" s="5"/>
      <c r="DZ2788" s="5"/>
      <c r="EA2788" s="5"/>
      <c r="EB2788" s="5"/>
    </row>
    <row r="2789" spans="126:132">
      <c r="DV2789" s="5"/>
      <c r="DW2789" s="5"/>
      <c r="DX2789" s="5"/>
      <c r="DY2789" s="5"/>
      <c r="DZ2789" s="5"/>
      <c r="EA2789" s="5"/>
      <c r="EB2789" s="5"/>
    </row>
    <row r="2790" spans="126:132">
      <c r="DV2790" s="5"/>
      <c r="DW2790" s="5"/>
      <c r="DX2790" s="5"/>
      <c r="DY2790" s="5"/>
      <c r="DZ2790" s="5"/>
      <c r="EA2790" s="5"/>
      <c r="EB2790" s="5"/>
    </row>
    <row r="2791" spans="126:132">
      <c r="DV2791" s="5"/>
      <c r="DW2791" s="5"/>
      <c r="DX2791" s="5"/>
      <c r="DY2791" s="5"/>
      <c r="DZ2791" s="5"/>
      <c r="EA2791" s="5"/>
      <c r="EB2791" s="5"/>
    </row>
    <row r="2792" spans="126:132">
      <c r="DV2792" s="5"/>
      <c r="DW2792" s="5"/>
      <c r="DX2792" s="5"/>
      <c r="DY2792" s="5"/>
      <c r="DZ2792" s="5"/>
      <c r="EA2792" s="5"/>
      <c r="EB2792" s="5"/>
    </row>
    <row r="2793" spans="126:132">
      <c r="DV2793" s="5"/>
      <c r="DW2793" s="5"/>
      <c r="DX2793" s="5"/>
      <c r="DY2793" s="5"/>
      <c r="DZ2793" s="5"/>
      <c r="EA2793" s="5"/>
      <c r="EB2793" s="5"/>
    </row>
    <row r="2794" spans="126:132">
      <c r="DV2794" s="5"/>
      <c r="DW2794" s="5"/>
      <c r="DX2794" s="5"/>
      <c r="DY2794" s="5"/>
      <c r="DZ2794" s="5"/>
      <c r="EA2794" s="5"/>
      <c r="EB2794" s="5"/>
    </row>
    <row r="2795" spans="126:132">
      <c r="DV2795" s="5"/>
      <c r="DW2795" s="5"/>
      <c r="DX2795" s="5"/>
      <c r="DY2795" s="5"/>
      <c r="DZ2795" s="5"/>
      <c r="EA2795" s="5"/>
      <c r="EB2795" s="5"/>
    </row>
    <row r="2796" spans="126:132">
      <c r="DV2796" s="5"/>
      <c r="DW2796" s="5"/>
      <c r="DX2796" s="5"/>
      <c r="DY2796" s="5"/>
      <c r="DZ2796" s="5"/>
      <c r="EA2796" s="5"/>
      <c r="EB2796" s="5"/>
    </row>
    <row r="2797" spans="126:132">
      <c r="DV2797" s="5"/>
      <c r="DW2797" s="5"/>
      <c r="DX2797" s="5"/>
      <c r="DY2797" s="5"/>
      <c r="DZ2797" s="5"/>
      <c r="EA2797" s="5"/>
      <c r="EB2797" s="5"/>
    </row>
    <row r="2798" spans="126:132">
      <c r="DV2798" s="5"/>
      <c r="DW2798" s="5"/>
      <c r="DX2798" s="5"/>
      <c r="DY2798" s="5"/>
      <c r="DZ2798" s="5"/>
      <c r="EA2798" s="5"/>
      <c r="EB2798" s="5"/>
    </row>
    <row r="2799" spans="126:132">
      <c r="DV2799" s="5"/>
      <c r="DW2799" s="5"/>
      <c r="DX2799" s="5"/>
      <c r="DY2799" s="5"/>
      <c r="DZ2799" s="5"/>
      <c r="EA2799" s="5"/>
      <c r="EB2799" s="5"/>
    </row>
    <row r="2800" spans="126:132">
      <c r="DV2800" s="5"/>
      <c r="DW2800" s="5"/>
      <c r="DX2800" s="5"/>
      <c r="DY2800" s="5"/>
      <c r="DZ2800" s="5"/>
      <c r="EA2800" s="5"/>
      <c r="EB2800" s="5"/>
    </row>
    <row r="2801" spans="126:132">
      <c r="DV2801" s="5"/>
      <c r="DW2801" s="5"/>
      <c r="DX2801" s="5"/>
      <c r="DY2801" s="5"/>
      <c r="DZ2801" s="5"/>
      <c r="EA2801" s="5"/>
      <c r="EB2801" s="5"/>
    </row>
    <row r="2802" spans="126:132">
      <c r="DV2802" s="5"/>
      <c r="DW2802" s="5"/>
      <c r="DX2802" s="5"/>
      <c r="DY2802" s="5"/>
      <c r="DZ2802" s="5"/>
      <c r="EA2802" s="5"/>
      <c r="EB2802" s="5"/>
    </row>
    <row r="2803" spans="126:132">
      <c r="DV2803" s="5"/>
      <c r="DW2803" s="5"/>
      <c r="DX2803" s="5"/>
      <c r="DY2803" s="5"/>
      <c r="DZ2803" s="5"/>
      <c r="EA2803" s="5"/>
      <c r="EB2803" s="5"/>
    </row>
    <row r="2804" spans="126:132">
      <c r="DV2804" s="5"/>
      <c r="DW2804" s="5"/>
      <c r="DX2804" s="5"/>
      <c r="DY2804" s="5"/>
      <c r="DZ2804" s="5"/>
      <c r="EA2804" s="5"/>
      <c r="EB2804" s="5"/>
    </row>
    <row r="2805" spans="126:132">
      <c r="DV2805" s="5"/>
      <c r="DW2805" s="5"/>
      <c r="DX2805" s="5"/>
      <c r="DY2805" s="5"/>
      <c r="DZ2805" s="5"/>
      <c r="EA2805" s="5"/>
      <c r="EB2805" s="5"/>
    </row>
    <row r="2806" spans="126:132">
      <c r="DV2806" s="5"/>
      <c r="DW2806" s="5"/>
      <c r="DX2806" s="5"/>
      <c r="DY2806" s="5"/>
      <c r="DZ2806" s="5"/>
      <c r="EA2806" s="5"/>
      <c r="EB2806" s="5"/>
    </row>
    <row r="2807" spans="126:132">
      <c r="DV2807" s="5"/>
      <c r="DW2807" s="5"/>
      <c r="DX2807" s="5"/>
      <c r="DY2807" s="5"/>
      <c r="DZ2807" s="5"/>
      <c r="EA2807" s="5"/>
      <c r="EB2807" s="5"/>
    </row>
    <row r="2808" spans="126:132">
      <c r="DV2808" s="5"/>
      <c r="DW2808" s="5"/>
      <c r="DX2808" s="5"/>
      <c r="DY2808" s="5"/>
      <c r="DZ2808" s="5"/>
      <c r="EA2808" s="5"/>
      <c r="EB2808" s="5"/>
    </row>
    <row r="2809" spans="126:132">
      <c r="DV2809" s="5"/>
      <c r="DW2809" s="5"/>
      <c r="DX2809" s="5"/>
      <c r="DY2809" s="5"/>
      <c r="DZ2809" s="5"/>
      <c r="EA2809" s="5"/>
      <c r="EB2809" s="5"/>
    </row>
    <row r="2810" spans="126:132">
      <c r="DV2810" s="5"/>
      <c r="DW2810" s="5"/>
      <c r="DX2810" s="5"/>
      <c r="DY2810" s="5"/>
      <c r="DZ2810" s="5"/>
      <c r="EA2810" s="5"/>
      <c r="EB2810" s="5"/>
    </row>
    <row r="2811" spans="126:132">
      <c r="DV2811" s="5"/>
      <c r="DW2811" s="5"/>
      <c r="DX2811" s="5"/>
      <c r="DY2811" s="5"/>
      <c r="DZ2811" s="5"/>
      <c r="EA2811" s="5"/>
      <c r="EB2811" s="5"/>
    </row>
    <row r="2812" spans="126:132">
      <c r="DV2812" s="5"/>
      <c r="DW2812" s="5"/>
      <c r="DX2812" s="5"/>
      <c r="DY2812" s="5"/>
      <c r="DZ2812" s="5"/>
      <c r="EA2812" s="5"/>
      <c r="EB2812" s="5"/>
    </row>
    <row r="2813" spans="126:132">
      <c r="DV2813" s="5"/>
      <c r="DW2813" s="5"/>
      <c r="DX2813" s="5"/>
      <c r="DY2813" s="5"/>
      <c r="DZ2813" s="5"/>
      <c r="EA2813" s="5"/>
      <c r="EB2813" s="5"/>
    </row>
    <row r="2814" spans="126:132">
      <c r="DV2814" s="5"/>
      <c r="DW2814" s="5"/>
      <c r="DX2814" s="5"/>
      <c r="DY2814" s="5"/>
      <c r="DZ2814" s="5"/>
      <c r="EA2814" s="5"/>
      <c r="EB2814" s="5"/>
    </row>
    <row r="2815" spans="126:132">
      <c r="DV2815" s="5"/>
      <c r="DW2815" s="5"/>
      <c r="DX2815" s="5"/>
      <c r="DY2815" s="5"/>
      <c r="DZ2815" s="5"/>
      <c r="EA2815" s="5"/>
      <c r="EB2815" s="5"/>
    </row>
    <row r="2816" spans="126:132">
      <c r="DV2816" s="5"/>
      <c r="DW2816" s="5"/>
      <c r="DX2816" s="5"/>
      <c r="DY2816" s="5"/>
      <c r="DZ2816" s="5"/>
      <c r="EA2816" s="5"/>
      <c r="EB2816" s="5"/>
    </row>
    <row r="2817" spans="126:132">
      <c r="DV2817" s="5"/>
      <c r="DW2817" s="5"/>
      <c r="DX2817" s="5"/>
      <c r="DY2817" s="5"/>
      <c r="DZ2817" s="5"/>
      <c r="EA2817" s="5"/>
      <c r="EB2817" s="5"/>
    </row>
    <row r="2818" spans="126:132">
      <c r="DV2818" s="5"/>
      <c r="DW2818" s="5"/>
      <c r="DX2818" s="5"/>
      <c r="DY2818" s="5"/>
      <c r="DZ2818" s="5"/>
      <c r="EA2818" s="5"/>
      <c r="EB2818" s="5"/>
    </row>
    <row r="2819" spans="126:132">
      <c r="DV2819" s="5"/>
      <c r="DW2819" s="5"/>
      <c r="DX2819" s="5"/>
      <c r="DY2819" s="5"/>
      <c r="DZ2819" s="5"/>
      <c r="EA2819" s="5"/>
      <c r="EB2819" s="5"/>
    </row>
    <row r="2820" spans="126:132">
      <c r="DV2820" s="5"/>
      <c r="DW2820" s="5"/>
      <c r="DX2820" s="5"/>
      <c r="DY2820" s="5"/>
      <c r="DZ2820" s="5"/>
      <c r="EA2820" s="5"/>
      <c r="EB2820" s="5"/>
    </row>
    <row r="2821" spans="126:132">
      <c r="DV2821" s="5"/>
      <c r="DW2821" s="5"/>
      <c r="DX2821" s="5"/>
      <c r="DY2821" s="5"/>
      <c r="DZ2821" s="5"/>
      <c r="EA2821" s="5"/>
      <c r="EB2821" s="5"/>
    </row>
    <row r="2822" spans="126:132">
      <c r="DV2822" s="5"/>
      <c r="DW2822" s="5"/>
      <c r="DX2822" s="5"/>
      <c r="DY2822" s="5"/>
      <c r="DZ2822" s="5"/>
      <c r="EA2822" s="5"/>
      <c r="EB2822" s="5"/>
    </row>
    <row r="2823" spans="126:132">
      <c r="DV2823" s="5"/>
      <c r="DW2823" s="5"/>
      <c r="DX2823" s="5"/>
      <c r="DY2823" s="5"/>
      <c r="DZ2823" s="5"/>
      <c r="EA2823" s="5"/>
      <c r="EB2823" s="5"/>
    </row>
    <row r="2824" spans="126:132">
      <c r="DV2824" s="5"/>
      <c r="DW2824" s="5"/>
      <c r="DX2824" s="5"/>
      <c r="DY2824" s="5"/>
      <c r="DZ2824" s="5"/>
      <c r="EA2824" s="5"/>
      <c r="EB2824" s="5"/>
    </row>
    <row r="2825" spans="126:132">
      <c r="DV2825" s="5"/>
      <c r="DW2825" s="5"/>
      <c r="DX2825" s="5"/>
      <c r="DY2825" s="5"/>
      <c r="DZ2825" s="5"/>
      <c r="EA2825" s="5"/>
      <c r="EB2825" s="5"/>
    </row>
    <row r="2826" spans="126:132">
      <c r="DV2826" s="5"/>
      <c r="DW2826" s="5"/>
      <c r="DX2826" s="5"/>
      <c r="DY2826" s="5"/>
      <c r="DZ2826" s="5"/>
      <c r="EA2826" s="5"/>
      <c r="EB2826" s="5"/>
    </row>
    <row r="2827" spans="126:132">
      <c r="DV2827" s="5"/>
      <c r="DW2827" s="5"/>
      <c r="DX2827" s="5"/>
      <c r="DY2827" s="5"/>
      <c r="DZ2827" s="5"/>
      <c r="EA2827" s="5"/>
      <c r="EB2827" s="5"/>
    </row>
    <row r="2828" spans="126:132">
      <c r="DV2828" s="5"/>
      <c r="DW2828" s="5"/>
      <c r="DX2828" s="5"/>
      <c r="DY2828" s="5"/>
      <c r="DZ2828" s="5"/>
      <c r="EA2828" s="5"/>
      <c r="EB2828" s="5"/>
    </row>
    <row r="2829" spans="126:132">
      <c r="DV2829" s="5"/>
      <c r="DW2829" s="5"/>
      <c r="DX2829" s="5"/>
      <c r="DY2829" s="5"/>
      <c r="DZ2829" s="5"/>
      <c r="EA2829" s="5"/>
      <c r="EB2829" s="5"/>
    </row>
    <row r="2830" spans="126:132">
      <c r="DV2830" s="5"/>
      <c r="DW2830" s="5"/>
      <c r="DX2830" s="5"/>
      <c r="DY2830" s="5"/>
      <c r="DZ2830" s="5"/>
      <c r="EA2830" s="5"/>
      <c r="EB2830" s="5"/>
    </row>
    <row r="2831" spans="126:132">
      <c r="DV2831" s="5"/>
      <c r="DW2831" s="5"/>
      <c r="DX2831" s="5"/>
      <c r="DY2831" s="5"/>
      <c r="DZ2831" s="5"/>
      <c r="EA2831" s="5"/>
      <c r="EB2831" s="5"/>
    </row>
    <row r="2832" spans="126:132">
      <c r="DV2832" s="5"/>
      <c r="DW2832" s="5"/>
      <c r="DX2832" s="5"/>
      <c r="DY2832" s="5"/>
      <c r="DZ2832" s="5"/>
      <c r="EA2832" s="5"/>
      <c r="EB2832" s="5"/>
    </row>
    <row r="2833" spans="126:132">
      <c r="DV2833" s="5"/>
      <c r="DW2833" s="5"/>
      <c r="DX2833" s="5"/>
      <c r="DY2833" s="5"/>
      <c r="DZ2833" s="5"/>
      <c r="EA2833" s="5"/>
      <c r="EB2833" s="5"/>
    </row>
    <row r="2834" spans="126:132">
      <c r="DV2834" s="5"/>
      <c r="DW2834" s="5"/>
      <c r="DX2834" s="5"/>
      <c r="DY2834" s="5"/>
      <c r="DZ2834" s="5"/>
      <c r="EA2834" s="5"/>
      <c r="EB2834" s="5"/>
    </row>
    <row r="2835" spans="126:132">
      <c r="DV2835" s="5"/>
      <c r="DW2835" s="5"/>
      <c r="DX2835" s="5"/>
      <c r="DY2835" s="5"/>
      <c r="DZ2835" s="5"/>
      <c r="EA2835" s="5"/>
      <c r="EB2835" s="5"/>
    </row>
    <row r="2836" spans="126:132">
      <c r="DV2836" s="5"/>
      <c r="DW2836" s="5"/>
      <c r="DX2836" s="5"/>
      <c r="DY2836" s="5"/>
      <c r="DZ2836" s="5"/>
      <c r="EA2836" s="5"/>
      <c r="EB2836" s="5"/>
    </row>
    <row r="2837" spans="126:132">
      <c r="DV2837" s="5"/>
      <c r="DW2837" s="5"/>
      <c r="DX2837" s="5"/>
      <c r="DY2837" s="5"/>
      <c r="DZ2837" s="5"/>
      <c r="EA2837" s="5"/>
      <c r="EB2837" s="5"/>
    </row>
    <row r="2838" spans="126:132">
      <c r="DV2838" s="5"/>
      <c r="DW2838" s="5"/>
      <c r="DX2838" s="5"/>
      <c r="DY2838" s="5"/>
      <c r="DZ2838" s="5"/>
      <c r="EA2838" s="5"/>
      <c r="EB2838" s="5"/>
    </row>
    <row r="2839" spans="126:132">
      <c r="DV2839" s="5"/>
      <c r="DW2839" s="5"/>
      <c r="DX2839" s="5"/>
      <c r="DY2839" s="5"/>
      <c r="DZ2839" s="5"/>
      <c r="EA2839" s="5"/>
      <c r="EB2839" s="5"/>
    </row>
    <row r="2840" spans="126:132">
      <c r="DV2840" s="5"/>
      <c r="DW2840" s="5"/>
      <c r="DX2840" s="5"/>
      <c r="DY2840" s="5"/>
      <c r="DZ2840" s="5"/>
      <c r="EA2840" s="5"/>
      <c r="EB2840" s="5"/>
    </row>
    <row r="2841" spans="126:132">
      <c r="DV2841" s="5"/>
      <c r="DW2841" s="5"/>
      <c r="DX2841" s="5"/>
      <c r="DY2841" s="5"/>
      <c r="DZ2841" s="5"/>
      <c r="EA2841" s="5"/>
      <c r="EB2841" s="5"/>
    </row>
    <row r="2842" spans="126:132">
      <c r="DV2842" s="5"/>
      <c r="DW2842" s="5"/>
      <c r="DX2842" s="5"/>
      <c r="DY2842" s="5"/>
      <c r="DZ2842" s="5"/>
      <c r="EA2842" s="5"/>
      <c r="EB2842" s="5"/>
    </row>
    <row r="2843" spans="126:132">
      <c r="DV2843" s="5"/>
      <c r="DW2843" s="5"/>
      <c r="DX2843" s="5"/>
      <c r="DY2843" s="5"/>
      <c r="DZ2843" s="5"/>
      <c r="EA2843" s="5"/>
      <c r="EB2843" s="5"/>
    </row>
    <row r="2844" spans="126:132">
      <c r="DV2844" s="5"/>
      <c r="DW2844" s="5"/>
      <c r="DX2844" s="5"/>
      <c r="DY2844" s="5"/>
      <c r="DZ2844" s="5"/>
      <c r="EA2844" s="5"/>
      <c r="EB2844" s="5"/>
    </row>
    <row r="2845" spans="126:132">
      <c r="DV2845" s="5"/>
      <c r="DW2845" s="5"/>
      <c r="DX2845" s="5"/>
      <c r="DY2845" s="5"/>
      <c r="DZ2845" s="5"/>
      <c r="EA2845" s="5"/>
      <c r="EB2845" s="5"/>
    </row>
    <row r="2846" spans="126:132">
      <c r="DV2846" s="5"/>
      <c r="DW2846" s="5"/>
      <c r="DX2846" s="5"/>
      <c r="DY2846" s="5"/>
      <c r="DZ2846" s="5"/>
      <c r="EA2846" s="5"/>
      <c r="EB2846" s="5"/>
    </row>
    <row r="2847" spans="126:132">
      <c r="DV2847" s="5"/>
      <c r="DW2847" s="5"/>
      <c r="DX2847" s="5"/>
      <c r="DY2847" s="5"/>
      <c r="DZ2847" s="5"/>
      <c r="EA2847" s="5"/>
      <c r="EB2847" s="5"/>
    </row>
    <row r="2848" spans="126:132">
      <c r="DV2848" s="5"/>
      <c r="DW2848" s="5"/>
      <c r="DX2848" s="5"/>
      <c r="DY2848" s="5"/>
      <c r="DZ2848" s="5"/>
      <c r="EA2848" s="5"/>
      <c r="EB2848" s="5"/>
    </row>
    <row r="2849" spans="126:132">
      <c r="DV2849" s="5"/>
      <c r="DW2849" s="5"/>
      <c r="DX2849" s="5"/>
      <c r="DY2849" s="5"/>
      <c r="DZ2849" s="5"/>
      <c r="EA2849" s="5"/>
      <c r="EB2849" s="5"/>
    </row>
    <row r="2850" spans="126:132">
      <c r="DV2850" s="5"/>
      <c r="DW2850" s="5"/>
      <c r="DX2850" s="5"/>
      <c r="DY2850" s="5"/>
      <c r="DZ2850" s="5"/>
      <c r="EA2850" s="5"/>
      <c r="EB2850" s="5"/>
    </row>
    <row r="2851" spans="126:132">
      <c r="DV2851" s="5"/>
      <c r="DW2851" s="5"/>
      <c r="DX2851" s="5"/>
      <c r="DY2851" s="5"/>
      <c r="DZ2851" s="5"/>
      <c r="EA2851" s="5"/>
      <c r="EB2851" s="5"/>
    </row>
    <row r="2852" spans="126:132">
      <c r="DV2852" s="5"/>
      <c r="DW2852" s="5"/>
      <c r="DX2852" s="5"/>
      <c r="DY2852" s="5"/>
      <c r="DZ2852" s="5"/>
      <c r="EA2852" s="5"/>
      <c r="EB2852" s="5"/>
    </row>
    <row r="2853" spans="126:132">
      <c r="DV2853" s="5"/>
      <c r="DW2853" s="5"/>
      <c r="DX2853" s="5"/>
      <c r="DY2853" s="5"/>
      <c r="DZ2853" s="5"/>
      <c r="EA2853" s="5"/>
      <c r="EB2853" s="5"/>
    </row>
    <row r="2854" spans="126:132">
      <c r="DV2854" s="5"/>
      <c r="DW2854" s="5"/>
      <c r="DX2854" s="5"/>
      <c r="DY2854" s="5"/>
      <c r="DZ2854" s="5"/>
      <c r="EA2854" s="5"/>
      <c r="EB2854" s="5"/>
    </row>
    <row r="2855" spans="126:132">
      <c r="DV2855" s="5"/>
      <c r="DW2855" s="5"/>
      <c r="DX2855" s="5"/>
      <c r="DY2855" s="5"/>
      <c r="DZ2855" s="5"/>
      <c r="EA2855" s="5"/>
      <c r="EB2855" s="5"/>
    </row>
    <row r="2856" spans="126:132">
      <c r="DV2856" s="5"/>
      <c r="DW2856" s="5"/>
      <c r="DX2856" s="5"/>
      <c r="DY2856" s="5"/>
      <c r="DZ2856" s="5"/>
      <c r="EA2856" s="5"/>
      <c r="EB2856" s="5"/>
    </row>
    <row r="2857" spans="126:132">
      <c r="DV2857" s="5"/>
      <c r="DW2857" s="5"/>
      <c r="DX2857" s="5"/>
      <c r="DY2857" s="5"/>
      <c r="DZ2857" s="5"/>
      <c r="EA2857" s="5"/>
      <c r="EB2857" s="5"/>
    </row>
    <row r="2858" spans="126:132">
      <c r="DV2858" s="5"/>
      <c r="DW2858" s="5"/>
      <c r="DX2858" s="5"/>
      <c r="DY2858" s="5"/>
      <c r="DZ2858" s="5"/>
      <c r="EA2858" s="5"/>
      <c r="EB2858" s="5"/>
    </row>
    <row r="2859" spans="126:132">
      <c r="DV2859" s="5"/>
      <c r="DW2859" s="5"/>
      <c r="DX2859" s="5"/>
      <c r="DY2859" s="5"/>
      <c r="DZ2859" s="5"/>
      <c r="EA2859" s="5"/>
      <c r="EB2859" s="5"/>
    </row>
    <row r="2860" spans="126:132">
      <c r="DV2860" s="5"/>
      <c r="DW2860" s="5"/>
      <c r="DX2860" s="5"/>
      <c r="DY2860" s="5"/>
      <c r="DZ2860" s="5"/>
      <c r="EA2860" s="5"/>
      <c r="EB2860" s="5"/>
    </row>
    <row r="2861" spans="126:132">
      <c r="DV2861" s="5"/>
      <c r="DW2861" s="5"/>
      <c r="DX2861" s="5"/>
      <c r="DY2861" s="5"/>
      <c r="DZ2861" s="5"/>
      <c r="EA2861" s="5"/>
      <c r="EB2861" s="5"/>
    </row>
    <row r="2862" spans="126:132">
      <c r="DV2862" s="5"/>
      <c r="DW2862" s="5"/>
      <c r="DX2862" s="5"/>
      <c r="DY2862" s="5"/>
      <c r="DZ2862" s="5"/>
      <c r="EA2862" s="5"/>
      <c r="EB2862" s="5"/>
    </row>
    <row r="2863" spans="126:132">
      <c r="DV2863" s="5"/>
      <c r="DW2863" s="5"/>
      <c r="DX2863" s="5"/>
      <c r="DY2863" s="5"/>
      <c r="DZ2863" s="5"/>
      <c r="EA2863" s="5"/>
      <c r="EB2863" s="5"/>
    </row>
    <row r="2864" spans="126:132">
      <c r="DV2864" s="5"/>
      <c r="DW2864" s="5"/>
      <c r="DX2864" s="5"/>
      <c r="DY2864" s="5"/>
      <c r="DZ2864" s="5"/>
      <c r="EA2864" s="5"/>
      <c r="EB2864" s="5"/>
    </row>
    <row r="2865" spans="126:132">
      <c r="DV2865" s="5"/>
      <c r="DW2865" s="5"/>
      <c r="DX2865" s="5"/>
      <c r="DY2865" s="5"/>
      <c r="DZ2865" s="5"/>
      <c r="EA2865" s="5"/>
      <c r="EB2865" s="5"/>
    </row>
    <row r="2866" spans="126:132">
      <c r="DV2866" s="5"/>
      <c r="DW2866" s="5"/>
      <c r="DX2866" s="5"/>
      <c r="DY2866" s="5"/>
      <c r="DZ2866" s="5"/>
      <c r="EA2866" s="5"/>
      <c r="EB2866" s="5"/>
    </row>
    <row r="2867" spans="126:132">
      <c r="DV2867" s="5"/>
      <c r="DW2867" s="5"/>
      <c r="DX2867" s="5"/>
      <c r="DY2867" s="5"/>
      <c r="DZ2867" s="5"/>
      <c r="EA2867" s="5"/>
      <c r="EB2867" s="5"/>
    </row>
    <row r="2868" spans="126:132">
      <c r="DV2868" s="5"/>
      <c r="DW2868" s="5"/>
      <c r="DX2868" s="5"/>
      <c r="DY2868" s="5"/>
      <c r="DZ2868" s="5"/>
      <c r="EA2868" s="5"/>
      <c r="EB2868" s="5"/>
    </row>
    <row r="2869" spans="126:132">
      <c r="DV2869" s="5"/>
      <c r="DW2869" s="5"/>
      <c r="DX2869" s="5"/>
      <c r="DY2869" s="5"/>
      <c r="DZ2869" s="5"/>
      <c r="EA2869" s="5"/>
      <c r="EB2869" s="5"/>
    </row>
    <row r="2870" spans="126:132">
      <c r="DV2870" s="5"/>
      <c r="DW2870" s="5"/>
      <c r="DX2870" s="5"/>
      <c r="DY2870" s="5"/>
      <c r="DZ2870" s="5"/>
      <c r="EA2870" s="5"/>
      <c r="EB2870" s="5"/>
    </row>
    <row r="2871" spans="126:132">
      <c r="DV2871" s="5"/>
      <c r="DW2871" s="5"/>
      <c r="DX2871" s="5"/>
      <c r="DY2871" s="5"/>
      <c r="DZ2871" s="5"/>
      <c r="EA2871" s="5"/>
      <c r="EB2871" s="5"/>
    </row>
    <row r="2872" spans="126:132">
      <c r="DV2872" s="5"/>
      <c r="DW2872" s="5"/>
      <c r="DX2872" s="5"/>
      <c r="DY2872" s="5"/>
      <c r="DZ2872" s="5"/>
      <c r="EA2872" s="5"/>
      <c r="EB2872" s="5"/>
    </row>
    <row r="2873" spans="126:132">
      <c r="DV2873" s="5"/>
      <c r="DW2873" s="5"/>
      <c r="DX2873" s="5"/>
      <c r="DY2873" s="5"/>
      <c r="DZ2873" s="5"/>
      <c r="EA2873" s="5"/>
      <c r="EB2873" s="5"/>
    </row>
    <row r="2874" spans="126:132">
      <c r="DV2874" s="5"/>
      <c r="DW2874" s="5"/>
      <c r="DX2874" s="5"/>
      <c r="DY2874" s="5"/>
      <c r="DZ2874" s="5"/>
      <c r="EA2874" s="5"/>
      <c r="EB2874" s="5"/>
    </row>
    <row r="2875" spans="126:132">
      <c r="DV2875" s="5"/>
      <c r="DW2875" s="5"/>
      <c r="DX2875" s="5"/>
      <c r="DY2875" s="5"/>
      <c r="DZ2875" s="5"/>
      <c r="EA2875" s="5"/>
      <c r="EB2875" s="5"/>
    </row>
    <row r="2876" spans="126:132">
      <c r="DV2876" s="5"/>
      <c r="DW2876" s="5"/>
      <c r="DX2876" s="5"/>
      <c r="DY2876" s="5"/>
      <c r="DZ2876" s="5"/>
      <c r="EA2876" s="5"/>
      <c r="EB2876" s="5"/>
    </row>
    <row r="2877" spans="126:132">
      <c r="DV2877" s="5"/>
      <c r="DW2877" s="5"/>
      <c r="DX2877" s="5"/>
      <c r="DY2877" s="5"/>
      <c r="DZ2877" s="5"/>
      <c r="EA2877" s="5"/>
      <c r="EB2877" s="5"/>
    </row>
    <row r="2878" spans="126:132">
      <c r="DV2878" s="5"/>
      <c r="DW2878" s="5"/>
      <c r="DX2878" s="5"/>
      <c r="DY2878" s="5"/>
      <c r="DZ2878" s="5"/>
      <c r="EA2878" s="5"/>
      <c r="EB2878" s="5"/>
    </row>
    <row r="2879" spans="126:132">
      <c r="DV2879" s="5"/>
      <c r="DW2879" s="5"/>
      <c r="DX2879" s="5"/>
      <c r="DY2879" s="5"/>
      <c r="DZ2879" s="5"/>
      <c r="EA2879" s="5"/>
      <c r="EB2879" s="5"/>
    </row>
    <row r="2880" spans="126:132">
      <c r="DV2880" s="5"/>
      <c r="DW2880" s="5"/>
      <c r="DX2880" s="5"/>
      <c r="DY2880" s="5"/>
      <c r="DZ2880" s="5"/>
      <c r="EA2880" s="5"/>
      <c r="EB2880" s="5"/>
    </row>
    <row r="2881" spans="126:132">
      <c r="DV2881" s="5"/>
      <c r="DW2881" s="5"/>
      <c r="DX2881" s="5"/>
      <c r="DY2881" s="5"/>
      <c r="DZ2881" s="5"/>
      <c r="EA2881" s="5"/>
      <c r="EB2881" s="5"/>
    </row>
    <row r="2882" spans="126:132">
      <c r="DV2882" s="5"/>
      <c r="DW2882" s="5"/>
      <c r="DX2882" s="5"/>
      <c r="DY2882" s="5"/>
      <c r="DZ2882" s="5"/>
      <c r="EA2882" s="5"/>
      <c r="EB2882" s="5"/>
    </row>
    <row r="2883" spans="126:132">
      <c r="DV2883" s="5"/>
      <c r="DW2883" s="5"/>
      <c r="DX2883" s="5"/>
      <c r="DY2883" s="5"/>
      <c r="DZ2883" s="5"/>
      <c r="EA2883" s="5"/>
      <c r="EB2883" s="5"/>
    </row>
    <row r="2884" spans="126:132">
      <c r="DV2884" s="5"/>
      <c r="DW2884" s="5"/>
      <c r="DX2884" s="5"/>
      <c r="DY2884" s="5"/>
      <c r="DZ2884" s="5"/>
      <c r="EA2884" s="5"/>
      <c r="EB2884" s="5"/>
    </row>
    <row r="2885" spans="126:132">
      <c r="DV2885" s="5"/>
      <c r="DW2885" s="5"/>
      <c r="DX2885" s="5"/>
      <c r="DY2885" s="5"/>
      <c r="DZ2885" s="5"/>
      <c r="EA2885" s="5"/>
      <c r="EB2885" s="5"/>
    </row>
    <row r="2886" spans="126:132">
      <c r="DV2886" s="5"/>
      <c r="DW2886" s="5"/>
      <c r="DX2886" s="5"/>
      <c r="DY2886" s="5"/>
      <c r="DZ2886" s="5"/>
      <c r="EA2886" s="5"/>
      <c r="EB2886" s="5"/>
    </row>
    <row r="2887" spans="126:132">
      <c r="DV2887" s="5"/>
      <c r="DW2887" s="5"/>
      <c r="DX2887" s="5"/>
      <c r="DY2887" s="5"/>
      <c r="DZ2887" s="5"/>
      <c r="EA2887" s="5"/>
      <c r="EB2887" s="5"/>
    </row>
    <row r="2888" spans="126:132">
      <c r="DV2888" s="5"/>
      <c r="DW2888" s="5"/>
      <c r="DX2888" s="5"/>
      <c r="DY2888" s="5"/>
      <c r="DZ2888" s="5"/>
      <c r="EA2888" s="5"/>
      <c r="EB2888" s="5"/>
    </row>
    <row r="2889" spans="126:132">
      <c r="DV2889" s="5"/>
      <c r="DW2889" s="5"/>
      <c r="DX2889" s="5"/>
      <c r="DY2889" s="5"/>
      <c r="DZ2889" s="5"/>
      <c r="EA2889" s="5"/>
      <c r="EB2889" s="5"/>
    </row>
    <row r="2890" spans="126:132">
      <c r="DV2890" s="5"/>
      <c r="DW2890" s="5"/>
      <c r="DX2890" s="5"/>
      <c r="DY2890" s="5"/>
      <c r="DZ2890" s="5"/>
      <c r="EA2890" s="5"/>
      <c r="EB2890" s="5"/>
    </row>
    <row r="2891" spans="126:132">
      <c r="DV2891" s="5"/>
      <c r="DW2891" s="5"/>
      <c r="DX2891" s="5"/>
      <c r="DY2891" s="5"/>
      <c r="DZ2891" s="5"/>
      <c r="EA2891" s="5"/>
      <c r="EB2891" s="5"/>
    </row>
    <row r="2892" spans="126:132">
      <c r="DV2892" s="5"/>
      <c r="DW2892" s="5"/>
      <c r="DX2892" s="5"/>
      <c r="DY2892" s="5"/>
      <c r="DZ2892" s="5"/>
      <c r="EA2892" s="5"/>
      <c r="EB2892" s="5"/>
    </row>
    <row r="2893" spans="126:132">
      <c r="DV2893" s="5"/>
      <c r="DW2893" s="5"/>
      <c r="DX2893" s="5"/>
      <c r="DY2893" s="5"/>
      <c r="DZ2893" s="5"/>
      <c r="EA2893" s="5"/>
      <c r="EB2893" s="5"/>
    </row>
    <row r="2894" spans="126:132">
      <c r="DV2894" s="5"/>
      <c r="DW2894" s="5"/>
      <c r="DX2894" s="5"/>
      <c r="DY2894" s="5"/>
      <c r="DZ2894" s="5"/>
      <c r="EA2894" s="5"/>
      <c r="EB2894" s="5"/>
    </row>
    <row r="2895" spans="126:132">
      <c r="DV2895" s="5"/>
      <c r="DW2895" s="5"/>
      <c r="DX2895" s="5"/>
      <c r="DY2895" s="5"/>
      <c r="DZ2895" s="5"/>
      <c r="EA2895" s="5"/>
      <c r="EB2895" s="5"/>
    </row>
    <row r="2896" spans="126:132">
      <c r="DV2896" s="5"/>
      <c r="DW2896" s="5"/>
      <c r="DX2896" s="5"/>
      <c r="DY2896" s="5"/>
      <c r="DZ2896" s="5"/>
      <c r="EA2896" s="5"/>
      <c r="EB2896" s="5"/>
    </row>
    <row r="2897" spans="126:132">
      <c r="DV2897" s="5"/>
      <c r="DW2897" s="5"/>
      <c r="DX2897" s="5"/>
      <c r="DY2897" s="5"/>
      <c r="DZ2897" s="5"/>
      <c r="EA2897" s="5"/>
      <c r="EB2897" s="5"/>
    </row>
    <row r="2898" spans="126:132">
      <c r="DV2898" s="5"/>
      <c r="DW2898" s="5"/>
      <c r="DX2898" s="5"/>
      <c r="DY2898" s="5"/>
      <c r="DZ2898" s="5"/>
      <c r="EA2898" s="5"/>
      <c r="EB2898" s="5"/>
    </row>
    <row r="2899" spans="126:132">
      <c r="DV2899" s="5"/>
      <c r="DW2899" s="5"/>
      <c r="DX2899" s="5"/>
      <c r="DY2899" s="5"/>
      <c r="DZ2899" s="5"/>
      <c r="EA2899" s="5"/>
      <c r="EB2899" s="5"/>
    </row>
    <row r="2900" spans="126:132">
      <c r="DV2900" s="5"/>
      <c r="DW2900" s="5"/>
      <c r="DX2900" s="5"/>
      <c r="DY2900" s="5"/>
      <c r="DZ2900" s="5"/>
      <c r="EA2900" s="5"/>
      <c r="EB2900" s="5"/>
    </row>
    <row r="2901" spans="126:132">
      <c r="DV2901" s="5"/>
      <c r="DW2901" s="5"/>
      <c r="DX2901" s="5"/>
      <c r="DY2901" s="5"/>
      <c r="DZ2901" s="5"/>
      <c r="EA2901" s="5"/>
      <c r="EB2901" s="5"/>
    </row>
    <row r="2902" spans="126:132">
      <c r="DV2902" s="5"/>
      <c r="DW2902" s="5"/>
      <c r="DX2902" s="5"/>
      <c r="DY2902" s="5"/>
      <c r="DZ2902" s="5"/>
      <c r="EA2902" s="5"/>
      <c r="EB2902" s="5"/>
    </row>
    <row r="2903" spans="126:132">
      <c r="DV2903" s="5"/>
      <c r="DW2903" s="5"/>
      <c r="DX2903" s="5"/>
      <c r="DY2903" s="5"/>
      <c r="DZ2903" s="5"/>
      <c r="EA2903" s="5"/>
      <c r="EB2903" s="5"/>
    </row>
    <row r="2904" spans="126:132">
      <c r="DV2904" s="5"/>
      <c r="DW2904" s="5"/>
      <c r="DX2904" s="5"/>
      <c r="DY2904" s="5"/>
      <c r="DZ2904" s="5"/>
      <c r="EA2904" s="5"/>
      <c r="EB2904" s="5"/>
    </row>
    <row r="2905" spans="126:132">
      <c r="DV2905" s="5"/>
      <c r="DW2905" s="5"/>
      <c r="DX2905" s="5"/>
      <c r="DY2905" s="5"/>
      <c r="DZ2905" s="5"/>
      <c r="EA2905" s="5"/>
      <c r="EB2905" s="5"/>
    </row>
    <row r="2906" spans="126:132">
      <c r="DV2906" s="5"/>
      <c r="DW2906" s="5"/>
      <c r="DX2906" s="5"/>
      <c r="DY2906" s="5"/>
      <c r="DZ2906" s="5"/>
      <c r="EA2906" s="5"/>
      <c r="EB2906" s="5"/>
    </row>
    <row r="2907" spans="126:132">
      <c r="DV2907" s="5"/>
      <c r="DW2907" s="5"/>
      <c r="DX2907" s="5"/>
      <c r="DY2907" s="5"/>
      <c r="DZ2907" s="5"/>
      <c r="EA2907" s="5"/>
      <c r="EB2907" s="5"/>
    </row>
    <row r="2908" spans="126:132">
      <c r="DV2908" s="5"/>
      <c r="DW2908" s="5"/>
      <c r="DX2908" s="5"/>
      <c r="DY2908" s="5"/>
      <c r="DZ2908" s="5"/>
      <c r="EA2908" s="5"/>
      <c r="EB2908" s="5"/>
    </row>
    <row r="2909" spans="126:132">
      <c r="DV2909" s="5"/>
      <c r="DW2909" s="5"/>
      <c r="DX2909" s="5"/>
      <c r="DY2909" s="5"/>
      <c r="DZ2909" s="5"/>
      <c r="EA2909" s="5"/>
      <c r="EB2909" s="5"/>
    </row>
    <row r="2910" spans="126:132">
      <c r="DV2910" s="5"/>
      <c r="DW2910" s="5"/>
      <c r="DX2910" s="5"/>
      <c r="DY2910" s="5"/>
      <c r="DZ2910" s="5"/>
      <c r="EA2910" s="5"/>
      <c r="EB2910" s="5"/>
    </row>
    <row r="2911" spans="126:132">
      <c r="DV2911" s="5"/>
      <c r="DW2911" s="5"/>
      <c r="DX2911" s="5"/>
      <c r="DY2911" s="5"/>
      <c r="DZ2911" s="5"/>
      <c r="EA2911" s="5"/>
      <c r="EB2911" s="5"/>
    </row>
    <row r="2912" spans="126:132">
      <c r="DV2912" s="5"/>
      <c r="DW2912" s="5"/>
      <c r="DX2912" s="5"/>
      <c r="DY2912" s="5"/>
      <c r="DZ2912" s="5"/>
      <c r="EA2912" s="5"/>
      <c r="EB2912" s="5"/>
    </row>
    <row r="2913" spans="126:132">
      <c r="DV2913" s="5"/>
      <c r="DW2913" s="5"/>
      <c r="DX2913" s="5"/>
      <c r="DY2913" s="5"/>
      <c r="DZ2913" s="5"/>
      <c r="EA2913" s="5"/>
      <c r="EB2913" s="5"/>
    </row>
    <row r="2914" spans="126:132">
      <c r="DV2914" s="5"/>
      <c r="DW2914" s="5"/>
      <c r="DX2914" s="5"/>
      <c r="DY2914" s="5"/>
      <c r="DZ2914" s="5"/>
      <c r="EA2914" s="5"/>
      <c r="EB2914" s="5"/>
    </row>
    <row r="2915" spans="126:132">
      <c r="DV2915" s="5"/>
      <c r="DW2915" s="5"/>
      <c r="DX2915" s="5"/>
      <c r="DY2915" s="5"/>
      <c r="DZ2915" s="5"/>
      <c r="EA2915" s="5"/>
      <c r="EB2915" s="5"/>
    </row>
    <row r="2916" spans="126:132">
      <c r="DV2916" s="5"/>
      <c r="DW2916" s="5"/>
      <c r="DX2916" s="5"/>
      <c r="DY2916" s="5"/>
      <c r="DZ2916" s="5"/>
      <c r="EA2916" s="5"/>
      <c r="EB2916" s="5"/>
    </row>
    <row r="2917" spans="126:132">
      <c r="DV2917" s="5"/>
      <c r="DW2917" s="5"/>
      <c r="DX2917" s="5"/>
      <c r="DY2917" s="5"/>
      <c r="DZ2917" s="5"/>
      <c r="EA2917" s="5"/>
      <c r="EB2917" s="5"/>
    </row>
    <row r="2918" spans="126:132">
      <c r="DV2918" s="5"/>
      <c r="DW2918" s="5"/>
      <c r="DX2918" s="5"/>
      <c r="DY2918" s="5"/>
      <c r="DZ2918" s="5"/>
      <c r="EA2918" s="5"/>
      <c r="EB2918" s="5"/>
    </row>
    <row r="2919" spans="126:132">
      <c r="DV2919" s="5"/>
      <c r="DW2919" s="5"/>
      <c r="DX2919" s="5"/>
      <c r="DY2919" s="5"/>
      <c r="DZ2919" s="5"/>
      <c r="EA2919" s="5"/>
      <c r="EB2919" s="5"/>
    </row>
    <row r="2920" spans="126:132">
      <c r="DV2920" s="5"/>
      <c r="DW2920" s="5"/>
      <c r="DX2920" s="5"/>
      <c r="DY2920" s="5"/>
      <c r="DZ2920" s="5"/>
      <c r="EA2920" s="5"/>
      <c r="EB2920" s="5"/>
    </row>
    <row r="2921" spans="126:132">
      <c r="DV2921" s="5"/>
      <c r="DW2921" s="5"/>
      <c r="DX2921" s="5"/>
      <c r="DY2921" s="5"/>
      <c r="DZ2921" s="5"/>
      <c r="EA2921" s="5"/>
      <c r="EB2921" s="5"/>
    </row>
    <row r="2922" spans="126:132">
      <c r="DV2922" s="5"/>
      <c r="DW2922" s="5"/>
      <c r="DX2922" s="5"/>
      <c r="DY2922" s="5"/>
      <c r="DZ2922" s="5"/>
      <c r="EA2922" s="5"/>
      <c r="EB2922" s="5"/>
    </row>
    <row r="2923" spans="126:132">
      <c r="DV2923" s="5"/>
      <c r="DW2923" s="5"/>
      <c r="DX2923" s="5"/>
      <c r="DY2923" s="5"/>
      <c r="DZ2923" s="5"/>
      <c r="EA2923" s="5"/>
      <c r="EB2923" s="5"/>
    </row>
    <row r="2924" spans="126:132">
      <c r="DV2924" s="5"/>
      <c r="DW2924" s="5"/>
      <c r="DX2924" s="5"/>
      <c r="DY2924" s="5"/>
      <c r="DZ2924" s="5"/>
      <c r="EA2924" s="5"/>
      <c r="EB2924" s="5"/>
    </row>
    <row r="2925" spans="126:132">
      <c r="DV2925" s="5"/>
      <c r="DW2925" s="5"/>
      <c r="DX2925" s="5"/>
      <c r="DY2925" s="5"/>
      <c r="DZ2925" s="5"/>
      <c r="EA2925" s="5"/>
      <c r="EB2925" s="5"/>
    </row>
    <row r="2926" spans="126:132">
      <c r="DV2926" s="5"/>
      <c r="DW2926" s="5"/>
      <c r="DX2926" s="5"/>
      <c r="DY2926" s="5"/>
      <c r="DZ2926" s="5"/>
      <c r="EA2926" s="5"/>
      <c r="EB2926" s="5"/>
    </row>
    <row r="2927" spans="126:132">
      <c r="DV2927" s="5"/>
      <c r="DW2927" s="5"/>
      <c r="DX2927" s="5"/>
      <c r="DY2927" s="5"/>
      <c r="DZ2927" s="5"/>
      <c r="EA2927" s="5"/>
      <c r="EB2927" s="5"/>
    </row>
    <row r="2928" spans="126:132">
      <c r="DV2928" s="5"/>
      <c r="DW2928" s="5"/>
      <c r="DX2928" s="5"/>
      <c r="DY2928" s="5"/>
      <c r="DZ2928" s="5"/>
      <c r="EA2928" s="5"/>
      <c r="EB2928" s="5"/>
    </row>
    <row r="2929" spans="126:132">
      <c r="DV2929" s="5"/>
      <c r="DW2929" s="5"/>
      <c r="DX2929" s="5"/>
      <c r="DY2929" s="5"/>
      <c r="DZ2929" s="5"/>
      <c r="EA2929" s="5"/>
      <c r="EB2929" s="5"/>
    </row>
    <row r="2930" spans="126:132">
      <c r="DV2930" s="5"/>
      <c r="DW2930" s="5"/>
      <c r="DX2930" s="5"/>
      <c r="DY2930" s="5"/>
      <c r="DZ2930" s="5"/>
      <c r="EA2930" s="5"/>
      <c r="EB2930" s="5"/>
    </row>
    <row r="2931" spans="126:132">
      <c r="DV2931" s="5"/>
      <c r="DW2931" s="5"/>
      <c r="DX2931" s="5"/>
      <c r="DY2931" s="5"/>
      <c r="DZ2931" s="5"/>
      <c r="EA2931" s="5"/>
      <c r="EB2931" s="5"/>
    </row>
    <row r="2932" spans="126:132">
      <c r="DV2932" s="5"/>
      <c r="DW2932" s="5"/>
      <c r="DX2932" s="5"/>
      <c r="DY2932" s="5"/>
      <c r="DZ2932" s="5"/>
      <c r="EA2932" s="5"/>
      <c r="EB2932" s="5"/>
    </row>
    <row r="2933" spans="126:132">
      <c r="DV2933" s="5"/>
      <c r="DW2933" s="5"/>
      <c r="DX2933" s="5"/>
      <c r="DY2933" s="5"/>
      <c r="DZ2933" s="5"/>
      <c r="EA2933" s="5"/>
      <c r="EB2933" s="5"/>
    </row>
    <row r="2934" spans="126:132">
      <c r="DV2934" s="5"/>
      <c r="DW2934" s="5"/>
      <c r="DX2934" s="5"/>
      <c r="DY2934" s="5"/>
      <c r="DZ2934" s="5"/>
      <c r="EA2934" s="5"/>
      <c r="EB2934" s="5"/>
    </row>
    <row r="2935" spans="126:132">
      <c r="DV2935" s="5"/>
      <c r="DW2935" s="5"/>
      <c r="DX2935" s="5"/>
      <c r="DY2935" s="5"/>
      <c r="DZ2935" s="5"/>
      <c r="EA2935" s="5"/>
      <c r="EB2935" s="5"/>
    </row>
    <row r="2936" spans="126:132">
      <c r="DV2936" s="5"/>
      <c r="DW2936" s="5"/>
      <c r="DX2936" s="5"/>
      <c r="DY2936" s="5"/>
      <c r="DZ2936" s="5"/>
      <c r="EA2936" s="5"/>
      <c r="EB2936" s="5"/>
    </row>
    <row r="2937" spans="126:132">
      <c r="DV2937" s="5"/>
      <c r="DW2937" s="5"/>
      <c r="DX2937" s="5"/>
      <c r="DY2937" s="5"/>
      <c r="DZ2937" s="5"/>
      <c r="EA2937" s="5"/>
      <c r="EB2937" s="5"/>
    </row>
    <row r="2938" spans="126:132">
      <c r="DV2938" s="5"/>
      <c r="DW2938" s="5"/>
      <c r="DX2938" s="5"/>
      <c r="DY2938" s="5"/>
      <c r="DZ2938" s="5"/>
      <c r="EA2938" s="5"/>
      <c r="EB2938" s="5"/>
    </row>
    <row r="2939" spans="126:132">
      <c r="DV2939" s="5"/>
      <c r="DW2939" s="5"/>
      <c r="DX2939" s="5"/>
      <c r="DY2939" s="5"/>
      <c r="DZ2939" s="5"/>
      <c r="EA2939" s="5"/>
      <c r="EB2939" s="5"/>
    </row>
    <row r="2940" spans="126:132">
      <c r="DV2940" s="5"/>
      <c r="DW2940" s="5"/>
      <c r="DX2940" s="5"/>
      <c r="DY2940" s="5"/>
      <c r="DZ2940" s="5"/>
      <c r="EA2940" s="5"/>
      <c r="EB2940" s="5"/>
    </row>
    <row r="2941" spans="126:132">
      <c r="DV2941" s="5"/>
      <c r="DW2941" s="5"/>
      <c r="DX2941" s="5"/>
      <c r="DY2941" s="5"/>
      <c r="DZ2941" s="5"/>
      <c r="EA2941" s="5"/>
      <c r="EB2941" s="5"/>
    </row>
    <row r="2942" spans="126:132">
      <c r="DV2942" s="5"/>
      <c r="DW2942" s="5"/>
      <c r="DX2942" s="5"/>
      <c r="DY2942" s="5"/>
      <c r="DZ2942" s="5"/>
      <c r="EA2942" s="5"/>
      <c r="EB2942" s="5"/>
    </row>
    <row r="2943" spans="126:132">
      <c r="DV2943" s="5"/>
      <c r="DW2943" s="5"/>
      <c r="DX2943" s="5"/>
      <c r="DY2943" s="5"/>
      <c r="DZ2943" s="5"/>
      <c r="EA2943" s="5"/>
      <c r="EB2943" s="5"/>
    </row>
    <row r="2944" spans="126:132">
      <c r="DV2944" s="5"/>
      <c r="DW2944" s="5"/>
      <c r="DX2944" s="5"/>
      <c r="DY2944" s="5"/>
      <c r="DZ2944" s="5"/>
      <c r="EA2944" s="5"/>
      <c r="EB2944" s="5"/>
    </row>
    <row r="2945" spans="126:132">
      <c r="DV2945" s="5"/>
      <c r="DW2945" s="5"/>
      <c r="DX2945" s="5"/>
      <c r="DY2945" s="5"/>
      <c r="DZ2945" s="5"/>
      <c r="EA2945" s="5"/>
      <c r="EB2945" s="5"/>
    </row>
    <row r="2946" spans="126:132">
      <c r="DV2946" s="5"/>
      <c r="DW2946" s="5"/>
      <c r="DX2946" s="5"/>
      <c r="DY2946" s="5"/>
      <c r="DZ2946" s="5"/>
      <c r="EA2946" s="5"/>
      <c r="EB2946" s="5"/>
    </row>
    <row r="2947" spans="126:132">
      <c r="DV2947" s="5"/>
      <c r="DW2947" s="5"/>
      <c r="DX2947" s="5"/>
      <c r="DY2947" s="5"/>
      <c r="DZ2947" s="5"/>
      <c r="EA2947" s="5"/>
      <c r="EB2947" s="5"/>
    </row>
    <row r="2948" spans="126:132">
      <c r="DV2948" s="5"/>
      <c r="DW2948" s="5"/>
      <c r="DX2948" s="5"/>
      <c r="DY2948" s="5"/>
      <c r="DZ2948" s="5"/>
      <c r="EA2948" s="5"/>
      <c r="EB2948" s="5"/>
    </row>
    <row r="2949" spans="126:132">
      <c r="DV2949" s="5"/>
      <c r="DW2949" s="5"/>
      <c r="DX2949" s="5"/>
      <c r="DY2949" s="5"/>
      <c r="DZ2949" s="5"/>
      <c r="EA2949" s="5"/>
      <c r="EB2949" s="5"/>
    </row>
    <row r="2950" spans="126:132" s="3" customFormat="1">
      <c r="DV2950" s="5"/>
      <c r="DW2950" s="5"/>
      <c r="DX2950" s="5"/>
      <c r="DY2950" s="5"/>
      <c r="DZ2950" s="5"/>
      <c r="EA2950" s="5"/>
      <c r="EB2950" s="5"/>
    </row>
    <row r="2951" spans="126:132">
      <c r="DV2951" s="5"/>
      <c r="DW2951" s="5"/>
      <c r="DX2951" s="5"/>
      <c r="DY2951" s="5"/>
      <c r="DZ2951" s="5"/>
      <c r="EA2951" s="5"/>
      <c r="EB2951" s="5"/>
    </row>
    <row r="2952" spans="126:132">
      <c r="DV2952" s="5"/>
      <c r="DW2952" s="5"/>
      <c r="DX2952" s="5"/>
      <c r="DY2952" s="5"/>
      <c r="DZ2952" s="5"/>
      <c r="EA2952" s="5"/>
      <c r="EB2952" s="5"/>
    </row>
    <row r="2953" spans="126:132">
      <c r="DV2953" s="5"/>
      <c r="DW2953" s="5"/>
      <c r="DX2953" s="5"/>
      <c r="DY2953" s="5"/>
      <c r="DZ2953" s="5"/>
      <c r="EA2953" s="5"/>
      <c r="EB2953" s="5"/>
    </row>
    <row r="2954" spans="126:132">
      <c r="DV2954" s="5"/>
      <c r="DW2954" s="5"/>
      <c r="DX2954" s="5"/>
      <c r="DY2954" s="5"/>
      <c r="DZ2954" s="5"/>
      <c r="EA2954" s="5"/>
      <c r="EB2954" s="5"/>
    </row>
    <row r="2955" spans="126:132">
      <c r="DV2955" s="5"/>
      <c r="DW2955" s="5"/>
      <c r="DX2955" s="5"/>
      <c r="DY2955" s="5"/>
      <c r="DZ2955" s="5"/>
      <c r="EA2955" s="5"/>
      <c r="EB2955" s="5"/>
    </row>
    <row r="2956" spans="126:132">
      <c r="DV2956" s="5"/>
      <c r="DW2956" s="5"/>
      <c r="DX2956" s="5"/>
      <c r="DY2956" s="5"/>
      <c r="DZ2956" s="5"/>
      <c r="EA2956" s="5"/>
      <c r="EB2956" s="5"/>
    </row>
    <row r="2957" spans="126:132">
      <c r="DV2957" s="5"/>
      <c r="DW2957" s="5"/>
      <c r="DX2957" s="5"/>
      <c r="DY2957" s="5"/>
      <c r="DZ2957" s="5"/>
      <c r="EA2957" s="5"/>
      <c r="EB2957" s="5"/>
    </row>
    <row r="2958" spans="126:132">
      <c r="DV2958" s="5"/>
      <c r="DW2958" s="5"/>
      <c r="DX2958" s="5"/>
      <c r="DY2958" s="5"/>
      <c r="DZ2958" s="5"/>
      <c r="EA2958" s="5"/>
      <c r="EB2958" s="5"/>
    </row>
    <row r="2959" spans="126:132">
      <c r="DV2959" s="5"/>
      <c r="DW2959" s="5"/>
      <c r="DX2959" s="5"/>
      <c r="DY2959" s="5"/>
      <c r="DZ2959" s="5"/>
      <c r="EA2959" s="5"/>
      <c r="EB2959" s="5"/>
    </row>
    <row r="2960" spans="126:132">
      <c r="DV2960" s="5"/>
      <c r="DW2960" s="5"/>
      <c r="DX2960" s="5"/>
      <c r="DY2960" s="5"/>
      <c r="DZ2960" s="5"/>
      <c r="EA2960" s="5"/>
      <c r="EB2960" s="5"/>
    </row>
    <row r="2961" spans="126:132">
      <c r="DV2961" s="5"/>
      <c r="DW2961" s="5"/>
      <c r="DX2961" s="5"/>
      <c r="DY2961" s="5"/>
      <c r="DZ2961" s="5"/>
      <c r="EA2961" s="5"/>
      <c r="EB2961" s="5"/>
    </row>
    <row r="2962" spans="126:132">
      <c r="DV2962" s="5"/>
      <c r="DW2962" s="5"/>
      <c r="DX2962" s="5"/>
      <c r="DY2962" s="5"/>
      <c r="DZ2962" s="5"/>
      <c r="EA2962" s="5"/>
      <c r="EB2962" s="5"/>
    </row>
    <row r="2963" spans="126:132">
      <c r="DV2963" s="5"/>
      <c r="DW2963" s="5"/>
      <c r="DX2963" s="5"/>
      <c r="DY2963" s="5"/>
      <c r="DZ2963" s="5"/>
      <c r="EA2963" s="5"/>
      <c r="EB2963" s="5"/>
    </row>
    <row r="2964" spans="126:132">
      <c r="DV2964" s="5"/>
      <c r="DW2964" s="5"/>
      <c r="DX2964" s="5"/>
      <c r="DY2964" s="5"/>
      <c r="DZ2964" s="5"/>
      <c r="EA2964" s="5"/>
      <c r="EB2964" s="5"/>
    </row>
    <row r="2965" spans="126:132">
      <c r="DV2965" s="5"/>
      <c r="DW2965" s="5"/>
      <c r="DX2965" s="5"/>
      <c r="DY2965" s="5"/>
      <c r="DZ2965" s="5"/>
      <c r="EA2965" s="5"/>
      <c r="EB2965" s="5"/>
    </row>
    <row r="2966" spans="126:132">
      <c r="DV2966" s="5"/>
      <c r="DW2966" s="5"/>
      <c r="DX2966" s="5"/>
      <c r="DY2966" s="5"/>
      <c r="DZ2966" s="5"/>
      <c r="EA2966" s="5"/>
      <c r="EB2966" s="5"/>
    </row>
    <row r="2967" spans="126:132">
      <c r="DV2967" s="5"/>
      <c r="DW2967" s="5"/>
      <c r="DX2967" s="5"/>
      <c r="DY2967" s="5"/>
      <c r="DZ2967" s="5"/>
      <c r="EA2967" s="5"/>
      <c r="EB2967" s="5"/>
    </row>
    <row r="2968" spans="126:132">
      <c r="DV2968" s="5"/>
      <c r="DW2968" s="5"/>
      <c r="DX2968" s="5"/>
      <c r="DY2968" s="5"/>
      <c r="DZ2968" s="5"/>
      <c r="EA2968" s="5"/>
      <c r="EB2968" s="5"/>
    </row>
    <row r="2969" spans="126:132">
      <c r="DV2969" s="5"/>
      <c r="DW2969" s="5"/>
      <c r="DX2969" s="5"/>
      <c r="DY2969" s="5"/>
      <c r="DZ2969" s="5"/>
      <c r="EA2969" s="5"/>
      <c r="EB2969" s="5"/>
    </row>
    <row r="2970" spans="126:132">
      <c r="DV2970" s="5"/>
      <c r="DW2970" s="5"/>
      <c r="DX2970" s="5"/>
      <c r="DY2970" s="5"/>
      <c r="DZ2970" s="5"/>
      <c r="EA2970" s="5"/>
      <c r="EB2970" s="5"/>
    </row>
    <row r="2971" spans="126:132">
      <c r="DV2971" s="5"/>
      <c r="DW2971" s="5"/>
      <c r="DX2971" s="5"/>
      <c r="DY2971" s="5"/>
      <c r="DZ2971" s="5"/>
      <c r="EA2971" s="5"/>
      <c r="EB2971" s="5"/>
    </row>
    <row r="2972" spans="126:132">
      <c r="DV2972" s="5"/>
      <c r="DW2972" s="5"/>
      <c r="DX2972" s="5"/>
      <c r="DY2972" s="5"/>
      <c r="DZ2972" s="5"/>
      <c r="EA2972" s="5"/>
      <c r="EB2972" s="5"/>
    </row>
    <row r="2973" spans="126:132">
      <c r="DV2973" s="5"/>
      <c r="DW2973" s="5"/>
      <c r="DX2973" s="5"/>
      <c r="DY2973" s="5"/>
      <c r="DZ2973" s="5"/>
      <c r="EA2973" s="5"/>
      <c r="EB2973" s="5"/>
    </row>
    <row r="2974" spans="126:132">
      <c r="DV2974" s="5"/>
      <c r="DW2974" s="5"/>
      <c r="DX2974" s="5"/>
      <c r="DY2974" s="5"/>
      <c r="DZ2974" s="5"/>
      <c r="EA2974" s="5"/>
      <c r="EB2974" s="5"/>
    </row>
    <row r="2975" spans="126:132">
      <c r="DV2975" s="5"/>
      <c r="DW2975" s="5"/>
      <c r="DX2975" s="5"/>
      <c r="DY2975" s="5"/>
      <c r="DZ2975" s="5"/>
      <c r="EA2975" s="5"/>
      <c r="EB2975" s="5"/>
    </row>
    <row r="2976" spans="126:132">
      <c r="DV2976" s="5"/>
      <c r="DW2976" s="5"/>
      <c r="DX2976" s="5"/>
      <c r="DY2976" s="5"/>
      <c r="DZ2976" s="5"/>
      <c r="EA2976" s="5"/>
      <c r="EB2976" s="5"/>
    </row>
    <row r="2977" spans="126:132">
      <c r="DV2977" s="5"/>
      <c r="DW2977" s="5"/>
      <c r="DX2977" s="5"/>
      <c r="DY2977" s="5"/>
      <c r="DZ2977" s="5"/>
      <c r="EA2977" s="5"/>
      <c r="EB2977" s="5"/>
    </row>
    <row r="2978" spans="126:132">
      <c r="DV2978" s="5"/>
      <c r="DW2978" s="5"/>
      <c r="DX2978" s="5"/>
      <c r="DY2978" s="5"/>
      <c r="DZ2978" s="5"/>
      <c r="EA2978" s="5"/>
      <c r="EB2978" s="5"/>
    </row>
    <row r="2979" spans="126:132">
      <c r="DV2979" s="5"/>
      <c r="DW2979" s="5"/>
      <c r="DX2979" s="5"/>
      <c r="DY2979" s="5"/>
      <c r="DZ2979" s="5"/>
      <c r="EA2979" s="5"/>
      <c r="EB2979" s="5"/>
    </row>
    <row r="2980" spans="126:132">
      <c r="DV2980" s="5"/>
      <c r="DW2980" s="5"/>
      <c r="DX2980" s="5"/>
      <c r="DY2980" s="5"/>
      <c r="DZ2980" s="5"/>
      <c r="EA2980" s="5"/>
      <c r="EB2980" s="5"/>
    </row>
    <row r="2981" spans="126:132">
      <c r="DV2981" s="5"/>
      <c r="DW2981" s="5"/>
      <c r="DX2981" s="5"/>
      <c r="DY2981" s="5"/>
      <c r="DZ2981" s="5"/>
      <c r="EA2981" s="5"/>
      <c r="EB2981" s="5"/>
    </row>
    <row r="2982" spans="126:132">
      <c r="DV2982" s="5"/>
      <c r="DW2982" s="5"/>
      <c r="DX2982" s="5"/>
      <c r="DY2982" s="5"/>
      <c r="DZ2982" s="5"/>
      <c r="EA2982" s="5"/>
      <c r="EB2982" s="5"/>
    </row>
    <row r="2983" spans="126:132">
      <c r="DV2983" s="5"/>
      <c r="DW2983" s="5"/>
      <c r="DX2983" s="5"/>
      <c r="DY2983" s="5"/>
      <c r="DZ2983" s="5"/>
      <c r="EA2983" s="5"/>
      <c r="EB2983" s="5"/>
    </row>
    <row r="2984" spans="126:132">
      <c r="DV2984" s="5"/>
      <c r="DW2984" s="5"/>
      <c r="DX2984" s="5"/>
      <c r="DY2984" s="5"/>
      <c r="DZ2984" s="5"/>
      <c r="EA2984" s="5"/>
      <c r="EB2984" s="5"/>
    </row>
    <row r="2985" spans="126:132">
      <c r="DV2985" s="5"/>
      <c r="DW2985" s="5"/>
      <c r="DX2985" s="5"/>
      <c r="DY2985" s="5"/>
      <c r="DZ2985" s="5"/>
      <c r="EA2985" s="5"/>
      <c r="EB2985" s="5"/>
    </row>
    <row r="2986" spans="126:132">
      <c r="DV2986" s="5"/>
      <c r="DW2986" s="5"/>
      <c r="DX2986" s="5"/>
      <c r="DY2986" s="5"/>
      <c r="DZ2986" s="5"/>
      <c r="EA2986" s="5"/>
      <c r="EB2986" s="5"/>
    </row>
    <row r="2987" spans="126:132">
      <c r="DV2987" s="5"/>
      <c r="DW2987" s="5"/>
      <c r="DX2987" s="5"/>
      <c r="DY2987" s="5"/>
      <c r="DZ2987" s="5"/>
      <c r="EA2987" s="5"/>
      <c r="EB2987" s="5"/>
    </row>
    <row r="2988" spans="126:132">
      <c r="DV2988" s="5"/>
      <c r="DW2988" s="5"/>
      <c r="DX2988" s="5"/>
      <c r="DY2988" s="5"/>
      <c r="DZ2988" s="5"/>
      <c r="EA2988" s="5"/>
      <c r="EB2988" s="5"/>
    </row>
    <row r="2989" spans="126:132">
      <c r="DV2989" s="5"/>
      <c r="DW2989" s="5"/>
      <c r="DX2989" s="5"/>
      <c r="DY2989" s="5"/>
      <c r="DZ2989" s="5"/>
      <c r="EA2989" s="5"/>
      <c r="EB2989" s="5"/>
    </row>
    <row r="2990" spans="126:132">
      <c r="DV2990" s="5"/>
      <c r="DW2990" s="5"/>
      <c r="DX2990" s="5"/>
      <c r="DY2990" s="5"/>
      <c r="DZ2990" s="5"/>
      <c r="EA2990" s="5"/>
      <c r="EB2990" s="5"/>
    </row>
    <row r="2991" spans="126:132">
      <c r="DV2991" s="5"/>
      <c r="DW2991" s="5"/>
      <c r="DX2991" s="5"/>
      <c r="DY2991" s="5"/>
      <c r="DZ2991" s="5"/>
      <c r="EA2991" s="5"/>
      <c r="EB2991" s="5"/>
    </row>
    <row r="2992" spans="126:132">
      <c r="DV2992" s="5"/>
      <c r="DW2992" s="5"/>
      <c r="DX2992" s="5"/>
      <c r="DY2992" s="5"/>
      <c r="DZ2992" s="5"/>
      <c r="EA2992" s="5"/>
      <c r="EB2992" s="5"/>
    </row>
    <row r="2993" spans="126:132">
      <c r="DV2993" s="5"/>
      <c r="DW2993" s="5"/>
      <c r="DX2993" s="5"/>
      <c r="DY2993" s="5"/>
      <c r="DZ2993" s="5"/>
      <c r="EA2993" s="5"/>
      <c r="EB2993" s="5"/>
    </row>
    <row r="2994" spans="126:132">
      <c r="DV2994" s="5"/>
      <c r="DW2994" s="5"/>
      <c r="DX2994" s="5"/>
      <c r="DY2994" s="5"/>
      <c r="DZ2994" s="5"/>
      <c r="EA2994" s="5"/>
      <c r="EB2994" s="5"/>
    </row>
    <row r="2995" spans="126:132">
      <c r="DV2995" s="5"/>
      <c r="DW2995" s="5"/>
      <c r="DX2995" s="5"/>
      <c r="DY2995" s="5"/>
      <c r="DZ2995" s="5"/>
      <c r="EA2995" s="5"/>
      <c r="EB2995" s="5"/>
    </row>
    <row r="2996" spans="126:132">
      <c r="DV2996" s="5"/>
      <c r="DW2996" s="5"/>
      <c r="DX2996" s="5"/>
      <c r="DY2996" s="5"/>
      <c r="DZ2996" s="5"/>
      <c r="EA2996" s="5"/>
      <c r="EB2996" s="5"/>
    </row>
    <row r="2997" spans="126:132">
      <c r="DV2997" s="5"/>
      <c r="DW2997" s="5"/>
      <c r="DX2997" s="5"/>
      <c r="DY2997" s="5"/>
      <c r="DZ2997" s="5"/>
      <c r="EA2997" s="5"/>
      <c r="EB2997" s="5"/>
    </row>
    <row r="2998" spans="126:132">
      <c r="DV2998" s="5"/>
      <c r="DW2998" s="5"/>
      <c r="DX2998" s="5"/>
      <c r="DY2998" s="5"/>
      <c r="DZ2998" s="5"/>
      <c r="EA2998" s="5"/>
      <c r="EB2998" s="5"/>
    </row>
    <row r="2999" spans="126:132">
      <c r="DV2999" s="5"/>
      <c r="DW2999" s="5"/>
      <c r="DX2999" s="5"/>
      <c r="DY2999" s="5"/>
      <c r="DZ2999" s="5"/>
      <c r="EA2999" s="5"/>
      <c r="EB2999" s="5"/>
    </row>
    <row r="3000" spans="126:132">
      <c r="DV3000" s="5"/>
      <c r="DW3000" s="5"/>
      <c r="DX3000" s="5"/>
      <c r="DY3000" s="5"/>
      <c r="DZ3000" s="5"/>
      <c r="EA3000" s="5"/>
      <c r="EB3000" s="5"/>
    </row>
    <row r="3001" spans="126:132">
      <c r="DV3001" s="5"/>
      <c r="DW3001" s="5"/>
      <c r="DX3001" s="5"/>
      <c r="DY3001" s="5"/>
      <c r="DZ3001" s="5"/>
      <c r="EA3001" s="5"/>
      <c r="EB3001" s="5"/>
    </row>
    <row r="3002" spans="126:132">
      <c r="DV3002" s="5"/>
      <c r="DW3002" s="5"/>
      <c r="DX3002" s="5"/>
      <c r="DY3002" s="5"/>
      <c r="DZ3002" s="5"/>
      <c r="EA3002" s="5"/>
      <c r="EB3002" s="5"/>
    </row>
    <row r="3003" spans="126:132">
      <c r="DV3003" s="5"/>
      <c r="DW3003" s="5"/>
      <c r="DX3003" s="5"/>
      <c r="DY3003" s="5"/>
      <c r="DZ3003" s="5"/>
      <c r="EA3003" s="5"/>
      <c r="EB3003" s="5"/>
    </row>
    <row r="3004" spans="126:132">
      <c r="DV3004" s="5"/>
      <c r="DW3004" s="5"/>
      <c r="DX3004" s="5"/>
      <c r="DY3004" s="5"/>
      <c r="DZ3004" s="5"/>
      <c r="EA3004" s="5"/>
      <c r="EB3004" s="5"/>
    </row>
    <row r="3005" spans="126:132">
      <c r="DV3005" s="5"/>
      <c r="DW3005" s="5"/>
      <c r="DX3005" s="5"/>
      <c r="DY3005" s="5"/>
      <c r="DZ3005" s="5"/>
      <c r="EA3005" s="5"/>
      <c r="EB3005" s="5"/>
    </row>
    <row r="3006" spans="126:132">
      <c r="DV3006" s="5"/>
      <c r="DW3006" s="5"/>
      <c r="DX3006" s="5"/>
      <c r="DY3006" s="5"/>
      <c r="DZ3006" s="5"/>
      <c r="EA3006" s="5"/>
      <c r="EB3006" s="5"/>
    </row>
    <row r="3007" spans="126:132">
      <c r="DV3007" s="5"/>
      <c r="DW3007" s="5"/>
      <c r="DX3007" s="5"/>
      <c r="DY3007" s="5"/>
      <c r="DZ3007" s="5"/>
      <c r="EA3007" s="5"/>
      <c r="EB3007" s="5"/>
    </row>
    <row r="3008" spans="126:132">
      <c r="DV3008" s="5"/>
      <c r="DW3008" s="5"/>
      <c r="DX3008" s="5"/>
      <c r="DY3008" s="5"/>
      <c r="DZ3008" s="5"/>
      <c r="EA3008" s="5"/>
      <c r="EB3008" s="5"/>
    </row>
    <row r="3009" spans="126:132">
      <c r="DV3009" s="5"/>
      <c r="DW3009" s="5"/>
      <c r="DX3009" s="5"/>
      <c r="DY3009" s="5"/>
      <c r="DZ3009" s="5"/>
      <c r="EA3009" s="5"/>
      <c r="EB3009" s="5"/>
    </row>
    <row r="3010" spans="126:132">
      <c r="DV3010" s="5"/>
      <c r="DW3010" s="5"/>
      <c r="DX3010" s="5"/>
      <c r="DY3010" s="5"/>
      <c r="DZ3010" s="5"/>
      <c r="EA3010" s="5"/>
      <c r="EB3010" s="5"/>
    </row>
    <row r="3011" spans="126:132">
      <c r="DV3011" s="5"/>
      <c r="DW3011" s="5"/>
      <c r="DX3011" s="5"/>
      <c r="DY3011" s="5"/>
      <c r="DZ3011" s="5"/>
      <c r="EA3011" s="5"/>
      <c r="EB3011" s="5"/>
    </row>
    <row r="3012" spans="126:132">
      <c r="DV3012" s="5"/>
      <c r="DW3012" s="5"/>
      <c r="DX3012" s="5"/>
      <c r="DY3012" s="5"/>
      <c r="DZ3012" s="5"/>
      <c r="EA3012" s="5"/>
      <c r="EB3012" s="5"/>
    </row>
    <row r="3013" spans="126:132">
      <c r="DV3013" s="5"/>
      <c r="DW3013" s="5"/>
      <c r="DX3013" s="5"/>
      <c r="DY3013" s="5"/>
      <c r="DZ3013" s="5"/>
      <c r="EA3013" s="5"/>
      <c r="EB3013" s="5"/>
    </row>
    <row r="3014" spans="126:132">
      <c r="DV3014" s="5"/>
      <c r="DW3014" s="5"/>
      <c r="DX3014" s="5"/>
      <c r="DY3014" s="5"/>
      <c r="DZ3014" s="5"/>
      <c r="EA3014" s="5"/>
      <c r="EB3014" s="5"/>
    </row>
    <row r="3015" spans="126:132">
      <c r="DV3015" s="5"/>
      <c r="DW3015" s="5"/>
      <c r="DX3015" s="5"/>
      <c r="DY3015" s="5"/>
      <c r="DZ3015" s="5"/>
      <c r="EA3015" s="5"/>
      <c r="EB3015" s="5"/>
    </row>
    <row r="3016" spans="126:132">
      <c r="DV3016" s="5"/>
      <c r="DW3016" s="5"/>
      <c r="DX3016" s="5"/>
      <c r="DY3016" s="5"/>
      <c r="DZ3016" s="5"/>
      <c r="EA3016" s="5"/>
      <c r="EB3016" s="5"/>
    </row>
    <row r="3017" spans="126:132">
      <c r="DV3017" s="5"/>
      <c r="DW3017" s="5"/>
      <c r="DX3017" s="5"/>
      <c r="DY3017" s="5"/>
      <c r="DZ3017" s="5"/>
      <c r="EA3017" s="5"/>
      <c r="EB3017" s="5"/>
    </row>
    <row r="3018" spans="126:132">
      <c r="DV3018" s="5"/>
      <c r="DW3018" s="5"/>
      <c r="DX3018" s="5"/>
      <c r="DY3018" s="5"/>
      <c r="DZ3018" s="5"/>
      <c r="EA3018" s="5"/>
      <c r="EB3018" s="5"/>
    </row>
    <row r="3019" spans="126:132">
      <c r="DV3019" s="5"/>
      <c r="DW3019" s="5"/>
      <c r="DX3019" s="5"/>
      <c r="DY3019" s="5"/>
      <c r="DZ3019" s="5"/>
      <c r="EA3019" s="5"/>
      <c r="EB3019" s="5"/>
    </row>
    <row r="3020" spans="126:132">
      <c r="DV3020" s="5"/>
      <c r="DW3020" s="5"/>
      <c r="DX3020" s="5"/>
      <c r="DY3020" s="5"/>
      <c r="DZ3020" s="5"/>
      <c r="EA3020" s="5"/>
      <c r="EB3020" s="5"/>
    </row>
    <row r="3021" spans="126:132">
      <c r="DV3021" s="5"/>
      <c r="DW3021" s="5"/>
      <c r="DX3021" s="5"/>
      <c r="DY3021" s="5"/>
      <c r="DZ3021" s="5"/>
      <c r="EA3021" s="5"/>
      <c r="EB3021" s="5"/>
    </row>
    <row r="3022" spans="126:132">
      <c r="DV3022" s="5"/>
      <c r="DW3022" s="5"/>
      <c r="DX3022" s="5"/>
      <c r="DY3022" s="5"/>
      <c r="DZ3022" s="5"/>
      <c r="EA3022" s="5"/>
      <c r="EB3022" s="5"/>
    </row>
    <row r="3023" spans="126:132">
      <c r="DV3023" s="5"/>
      <c r="DW3023" s="5"/>
      <c r="DX3023" s="5"/>
      <c r="DY3023" s="5"/>
      <c r="DZ3023" s="5"/>
      <c r="EA3023" s="5"/>
      <c r="EB3023" s="5"/>
    </row>
    <row r="3024" spans="126:132">
      <c r="DV3024" s="5"/>
      <c r="DW3024" s="5"/>
      <c r="DX3024" s="5"/>
      <c r="DY3024" s="5"/>
      <c r="DZ3024" s="5"/>
      <c r="EA3024" s="5"/>
      <c r="EB3024" s="5"/>
    </row>
    <row r="3025" spans="126:132">
      <c r="DV3025" s="5"/>
      <c r="DW3025" s="5"/>
      <c r="DX3025" s="5"/>
      <c r="DY3025" s="5"/>
      <c r="DZ3025" s="5"/>
      <c r="EA3025" s="5"/>
      <c r="EB3025" s="5"/>
    </row>
    <row r="3026" spans="126:132">
      <c r="DV3026" s="5"/>
      <c r="DW3026" s="5"/>
      <c r="DX3026" s="5"/>
      <c r="DY3026" s="5"/>
      <c r="DZ3026" s="5"/>
      <c r="EA3026" s="5"/>
      <c r="EB3026" s="5"/>
    </row>
    <row r="3027" spans="126:132">
      <c r="DV3027" s="5"/>
      <c r="DW3027" s="5"/>
      <c r="DX3027" s="5"/>
      <c r="DY3027" s="5"/>
      <c r="DZ3027" s="5"/>
      <c r="EA3027" s="5"/>
      <c r="EB3027" s="5"/>
    </row>
    <row r="3028" spans="126:132">
      <c r="DV3028" s="5"/>
      <c r="DW3028" s="5"/>
      <c r="DX3028" s="5"/>
      <c r="DY3028" s="5"/>
      <c r="DZ3028" s="5"/>
      <c r="EA3028" s="5"/>
      <c r="EB3028" s="5"/>
    </row>
    <row r="3029" spans="126:132">
      <c r="DV3029" s="5"/>
      <c r="DW3029" s="5"/>
      <c r="DX3029" s="5"/>
      <c r="DY3029" s="5"/>
      <c r="DZ3029" s="5"/>
      <c r="EA3029" s="5"/>
      <c r="EB3029" s="5"/>
    </row>
    <row r="3030" spans="126:132">
      <c r="DV3030" s="5"/>
      <c r="DW3030" s="5"/>
      <c r="DX3030" s="5"/>
      <c r="DY3030" s="5"/>
      <c r="DZ3030" s="5"/>
      <c r="EA3030" s="5"/>
      <c r="EB3030" s="5"/>
    </row>
    <row r="3031" spans="126:132">
      <c r="DV3031" s="5"/>
      <c r="DW3031" s="5"/>
      <c r="DX3031" s="5"/>
      <c r="DY3031" s="5"/>
      <c r="DZ3031" s="5"/>
      <c r="EA3031" s="5"/>
      <c r="EB3031" s="5"/>
    </row>
    <row r="3032" spans="126:132">
      <c r="DV3032" s="5"/>
      <c r="DW3032" s="5"/>
      <c r="DX3032" s="5"/>
      <c r="DY3032" s="5"/>
      <c r="DZ3032" s="5"/>
      <c r="EA3032" s="5"/>
      <c r="EB3032" s="5"/>
    </row>
    <row r="3033" spans="126:132">
      <c r="DV3033" s="5"/>
      <c r="DW3033" s="5"/>
      <c r="DX3033" s="5"/>
      <c r="DY3033" s="5"/>
      <c r="DZ3033" s="5"/>
      <c r="EA3033" s="5"/>
      <c r="EB3033" s="5"/>
    </row>
    <row r="3034" spans="126:132">
      <c r="DV3034" s="5"/>
      <c r="DW3034" s="5"/>
      <c r="DX3034" s="5"/>
      <c r="DY3034" s="5"/>
      <c r="DZ3034" s="5"/>
      <c r="EA3034" s="5"/>
      <c r="EB3034" s="5"/>
    </row>
    <row r="3035" spans="126:132">
      <c r="DV3035" s="5"/>
      <c r="DW3035" s="5"/>
      <c r="DX3035" s="5"/>
      <c r="DY3035" s="5"/>
      <c r="DZ3035" s="5"/>
      <c r="EA3035" s="5"/>
      <c r="EB3035" s="5"/>
    </row>
    <row r="3036" spans="126:132">
      <c r="DV3036" s="5"/>
      <c r="DW3036" s="5"/>
      <c r="DX3036" s="5"/>
      <c r="DY3036" s="5"/>
      <c r="DZ3036" s="5"/>
      <c r="EA3036" s="5"/>
      <c r="EB3036" s="5"/>
    </row>
    <row r="3037" spans="126:132">
      <c r="DV3037" s="5"/>
      <c r="DW3037" s="5"/>
      <c r="DX3037" s="5"/>
      <c r="DY3037" s="5"/>
      <c r="DZ3037" s="5"/>
      <c r="EA3037" s="5"/>
      <c r="EB3037" s="5"/>
    </row>
    <row r="3038" spans="126:132">
      <c r="DV3038" s="5"/>
      <c r="DW3038" s="5"/>
      <c r="DX3038" s="5"/>
      <c r="DY3038" s="5"/>
      <c r="DZ3038" s="5"/>
      <c r="EA3038" s="5"/>
      <c r="EB3038" s="5"/>
    </row>
    <row r="3039" spans="126:132">
      <c r="DV3039" s="5"/>
      <c r="DW3039" s="5"/>
      <c r="DX3039" s="5"/>
      <c r="DY3039" s="5"/>
      <c r="DZ3039" s="5"/>
      <c r="EA3039" s="5"/>
      <c r="EB3039" s="5"/>
    </row>
    <row r="3040" spans="126:132">
      <c r="DV3040" s="5"/>
      <c r="DW3040" s="5"/>
      <c r="DX3040" s="5"/>
      <c r="DY3040" s="5"/>
      <c r="DZ3040" s="5"/>
      <c r="EA3040" s="5"/>
      <c r="EB3040" s="5"/>
    </row>
    <row r="3041" spans="126:132">
      <c r="DV3041" s="5"/>
      <c r="DW3041" s="5"/>
      <c r="DX3041" s="5"/>
      <c r="DY3041" s="5"/>
      <c r="DZ3041" s="5"/>
      <c r="EA3041" s="5"/>
      <c r="EB3041" s="5"/>
    </row>
    <row r="3042" spans="126:132">
      <c r="DV3042" s="5"/>
      <c r="DW3042" s="5"/>
      <c r="DX3042" s="5"/>
      <c r="DY3042" s="5"/>
      <c r="DZ3042" s="5"/>
      <c r="EA3042" s="5"/>
      <c r="EB3042" s="5"/>
    </row>
    <row r="3043" spans="126:132">
      <c r="DV3043" s="5"/>
      <c r="DW3043" s="5"/>
      <c r="DX3043" s="5"/>
      <c r="DY3043" s="5"/>
      <c r="DZ3043" s="5"/>
      <c r="EA3043" s="5"/>
      <c r="EB3043" s="5"/>
    </row>
    <row r="3044" spans="126:132">
      <c r="DV3044" s="5"/>
      <c r="DW3044" s="5"/>
      <c r="DX3044" s="5"/>
      <c r="DY3044" s="5"/>
      <c r="DZ3044" s="5"/>
      <c r="EA3044" s="5"/>
      <c r="EB3044" s="5"/>
    </row>
    <row r="3045" spans="126:132">
      <c r="DV3045" s="5"/>
      <c r="DW3045" s="5"/>
      <c r="DX3045" s="5"/>
      <c r="DY3045" s="5"/>
      <c r="DZ3045" s="5"/>
      <c r="EA3045" s="5"/>
      <c r="EB3045" s="5"/>
    </row>
    <row r="3046" spans="126:132">
      <c r="DV3046" s="5"/>
      <c r="DW3046" s="5"/>
      <c r="DX3046" s="5"/>
      <c r="DY3046" s="5"/>
      <c r="DZ3046" s="5"/>
      <c r="EA3046" s="5"/>
      <c r="EB3046" s="5"/>
    </row>
    <row r="3047" spans="126:132">
      <c r="DV3047" s="5"/>
      <c r="DW3047" s="5"/>
      <c r="DX3047" s="5"/>
      <c r="DY3047" s="5"/>
      <c r="DZ3047" s="5"/>
      <c r="EA3047" s="5"/>
      <c r="EB3047" s="5"/>
    </row>
    <row r="3048" spans="126:132">
      <c r="DV3048" s="5"/>
      <c r="DW3048" s="5"/>
      <c r="DX3048" s="5"/>
      <c r="DY3048" s="5"/>
      <c r="DZ3048" s="5"/>
      <c r="EA3048" s="5"/>
      <c r="EB3048" s="5"/>
    </row>
    <row r="3049" spans="126:132">
      <c r="DV3049" s="5"/>
      <c r="DW3049" s="5"/>
      <c r="DX3049" s="5"/>
      <c r="DY3049" s="5"/>
      <c r="DZ3049" s="5"/>
      <c r="EA3049" s="5"/>
      <c r="EB3049" s="5"/>
    </row>
    <row r="3050" spans="126:132">
      <c r="DV3050" s="5"/>
      <c r="DW3050" s="5"/>
      <c r="DX3050" s="5"/>
      <c r="DY3050" s="5"/>
      <c r="DZ3050" s="5"/>
      <c r="EA3050" s="5"/>
      <c r="EB3050" s="5"/>
    </row>
    <row r="3051" spans="126:132">
      <c r="DV3051" s="5"/>
      <c r="DW3051" s="5"/>
      <c r="DX3051" s="5"/>
      <c r="DY3051" s="5"/>
      <c r="DZ3051" s="5"/>
      <c r="EA3051" s="5"/>
      <c r="EB3051" s="5"/>
    </row>
    <row r="3052" spans="126:132">
      <c r="DV3052" s="5"/>
      <c r="DW3052" s="5"/>
      <c r="DX3052" s="5"/>
      <c r="DY3052" s="5"/>
      <c r="DZ3052" s="5"/>
      <c r="EA3052" s="5"/>
      <c r="EB3052" s="5"/>
    </row>
    <row r="3053" spans="126:132">
      <c r="DV3053" s="5"/>
      <c r="DW3053" s="5"/>
      <c r="DX3053" s="5"/>
      <c r="DY3053" s="5"/>
      <c r="DZ3053" s="5"/>
      <c r="EA3053" s="5"/>
      <c r="EB3053" s="5"/>
    </row>
    <row r="3054" spans="126:132">
      <c r="DV3054" s="5"/>
      <c r="DW3054" s="5"/>
      <c r="DX3054" s="5"/>
      <c r="DY3054" s="5"/>
      <c r="DZ3054" s="5"/>
      <c r="EA3054" s="5"/>
      <c r="EB3054" s="5"/>
    </row>
    <row r="3055" spans="126:132">
      <c r="DV3055" s="5"/>
      <c r="DW3055" s="5"/>
      <c r="DX3055" s="5"/>
      <c r="DY3055" s="5"/>
      <c r="DZ3055" s="5"/>
      <c r="EA3055" s="5"/>
      <c r="EB3055" s="5"/>
    </row>
    <row r="3056" spans="126:132">
      <c r="DV3056" s="5"/>
      <c r="DW3056" s="5"/>
      <c r="DX3056" s="5"/>
      <c r="DY3056" s="5"/>
      <c r="DZ3056" s="5"/>
      <c r="EA3056" s="5"/>
      <c r="EB3056" s="5"/>
    </row>
    <row r="3057" spans="126:132">
      <c r="DV3057" s="5"/>
      <c r="DW3057" s="5"/>
      <c r="DX3057" s="5"/>
      <c r="DY3057" s="5"/>
      <c r="DZ3057" s="5"/>
      <c r="EA3057" s="5"/>
      <c r="EB3057" s="5"/>
    </row>
    <row r="3058" spans="126:132">
      <c r="DV3058" s="5"/>
      <c r="DW3058" s="5"/>
      <c r="DX3058" s="5"/>
      <c r="DY3058" s="5"/>
      <c r="DZ3058" s="5"/>
      <c r="EA3058" s="5"/>
      <c r="EB3058" s="5"/>
    </row>
    <row r="3059" spans="126:132">
      <c r="DV3059" s="5"/>
      <c r="DW3059" s="5"/>
      <c r="DX3059" s="5"/>
      <c r="DY3059" s="5"/>
      <c r="DZ3059" s="5"/>
      <c r="EA3059" s="5"/>
      <c r="EB3059" s="5"/>
    </row>
    <row r="3060" spans="126:132">
      <c r="DV3060" s="5"/>
      <c r="DW3060" s="5"/>
      <c r="DX3060" s="5"/>
      <c r="DY3060" s="5"/>
      <c r="DZ3060" s="5"/>
      <c r="EA3060" s="5"/>
      <c r="EB3060" s="5"/>
    </row>
    <row r="3061" spans="126:132">
      <c r="DV3061" s="5"/>
      <c r="DW3061" s="5"/>
      <c r="DX3061" s="5"/>
      <c r="DY3061" s="5"/>
      <c r="DZ3061" s="5"/>
      <c r="EA3061" s="5"/>
      <c r="EB3061" s="5"/>
    </row>
    <row r="3062" spans="126:132">
      <c r="DV3062" s="5"/>
      <c r="DW3062" s="5"/>
      <c r="DX3062" s="5"/>
      <c r="DY3062" s="5"/>
      <c r="DZ3062" s="5"/>
      <c r="EA3062" s="5"/>
      <c r="EB3062" s="5"/>
    </row>
    <row r="3063" spans="126:132">
      <c r="DV3063" s="5"/>
      <c r="DW3063" s="5"/>
      <c r="DX3063" s="5"/>
      <c r="DY3063" s="5"/>
      <c r="DZ3063" s="5"/>
      <c r="EA3063" s="5"/>
      <c r="EB3063" s="5"/>
    </row>
    <row r="3064" spans="126:132">
      <c r="DV3064" s="5"/>
      <c r="DW3064" s="5"/>
      <c r="DX3064" s="5"/>
      <c r="DY3064" s="5"/>
      <c r="DZ3064" s="5"/>
      <c r="EA3064" s="5"/>
      <c r="EB3064" s="5"/>
    </row>
    <row r="3065" spans="126:132">
      <c r="DV3065" s="5"/>
      <c r="DW3065" s="5"/>
      <c r="DX3065" s="5"/>
      <c r="DY3065" s="5"/>
      <c r="DZ3065" s="5"/>
      <c r="EA3065" s="5"/>
      <c r="EB3065" s="5"/>
    </row>
    <row r="3066" spans="126:132">
      <c r="DV3066" s="5"/>
      <c r="DW3066" s="5"/>
      <c r="DX3066" s="5"/>
      <c r="DY3066" s="5"/>
      <c r="DZ3066" s="5"/>
      <c r="EA3066" s="5"/>
      <c r="EB3066" s="5"/>
    </row>
    <row r="3067" spans="126:132">
      <c r="DV3067" s="5"/>
      <c r="DW3067" s="5"/>
      <c r="DX3067" s="5"/>
      <c r="DY3067" s="5"/>
      <c r="DZ3067" s="5"/>
      <c r="EA3067" s="5"/>
      <c r="EB3067" s="5"/>
    </row>
    <row r="3068" spans="126:132">
      <c r="DV3068" s="5"/>
      <c r="DW3068" s="5"/>
      <c r="DX3068" s="5"/>
      <c r="DY3068" s="5"/>
      <c r="DZ3068" s="5"/>
      <c r="EA3068" s="5"/>
      <c r="EB3068" s="5"/>
    </row>
    <row r="3069" spans="126:132">
      <c r="DV3069" s="5"/>
      <c r="DW3069" s="5"/>
      <c r="DX3069" s="5"/>
      <c r="DY3069" s="5"/>
      <c r="DZ3069" s="5"/>
      <c r="EA3069" s="5"/>
      <c r="EB3069" s="5"/>
    </row>
    <row r="3070" spans="126:132">
      <c r="DV3070" s="5"/>
      <c r="DW3070" s="5"/>
      <c r="DX3070" s="5"/>
      <c r="DY3070" s="5"/>
      <c r="DZ3070" s="5"/>
      <c r="EA3070" s="5"/>
      <c r="EB3070" s="5"/>
    </row>
    <row r="3071" spans="126:132">
      <c r="DV3071" s="5"/>
      <c r="DW3071" s="5"/>
      <c r="DX3071" s="5"/>
      <c r="DY3071" s="5"/>
      <c r="DZ3071" s="5"/>
      <c r="EA3071" s="5"/>
      <c r="EB3071" s="5"/>
    </row>
    <row r="3072" spans="126:132">
      <c r="DV3072" s="5"/>
      <c r="DW3072" s="5"/>
      <c r="DX3072" s="5"/>
      <c r="DY3072" s="5"/>
      <c r="DZ3072" s="5"/>
      <c r="EA3072" s="5"/>
      <c r="EB3072" s="5"/>
    </row>
    <row r="3073" spans="126:132">
      <c r="DV3073" s="5"/>
      <c r="DW3073" s="5"/>
      <c r="DX3073" s="5"/>
      <c r="DY3073" s="5"/>
      <c r="DZ3073" s="5"/>
      <c r="EA3073" s="5"/>
      <c r="EB3073" s="5"/>
    </row>
    <row r="3074" spans="126:132">
      <c r="DV3074" s="5"/>
      <c r="DW3074" s="5"/>
      <c r="DX3074" s="5"/>
      <c r="DY3074" s="5"/>
      <c r="DZ3074" s="5"/>
      <c r="EA3074" s="5"/>
      <c r="EB3074" s="5"/>
    </row>
    <row r="3075" spans="126:132">
      <c r="DV3075" s="5"/>
      <c r="DW3075" s="5"/>
      <c r="DX3075" s="5"/>
      <c r="DY3075" s="5"/>
      <c r="DZ3075" s="5"/>
      <c r="EA3075" s="5"/>
      <c r="EB3075" s="5"/>
    </row>
    <row r="3076" spans="126:132">
      <c r="DV3076" s="5"/>
      <c r="DW3076" s="5"/>
      <c r="DX3076" s="5"/>
      <c r="DY3076" s="5"/>
      <c r="DZ3076" s="5"/>
      <c r="EA3076" s="5"/>
      <c r="EB3076" s="5"/>
    </row>
    <row r="3077" spans="126:132">
      <c r="DV3077" s="5"/>
      <c r="DW3077" s="5"/>
      <c r="DX3077" s="5"/>
      <c r="DY3077" s="5"/>
      <c r="DZ3077" s="5"/>
      <c r="EA3077" s="5"/>
      <c r="EB3077" s="5"/>
    </row>
    <row r="3078" spans="126:132">
      <c r="DV3078" s="5"/>
      <c r="DW3078" s="5"/>
      <c r="DX3078" s="5"/>
      <c r="DY3078" s="5"/>
      <c r="DZ3078" s="5"/>
      <c r="EA3078" s="5"/>
      <c r="EB3078" s="5"/>
    </row>
    <row r="3079" spans="126:132">
      <c r="DV3079" s="5"/>
      <c r="DW3079" s="5"/>
      <c r="DX3079" s="5"/>
      <c r="DY3079" s="5"/>
      <c r="DZ3079" s="5"/>
      <c r="EA3079" s="5"/>
      <c r="EB3079" s="5"/>
    </row>
    <row r="3080" spans="126:132">
      <c r="DV3080" s="5"/>
      <c r="DW3080" s="5"/>
      <c r="DX3080" s="5"/>
      <c r="DY3080" s="5"/>
      <c r="DZ3080" s="5"/>
      <c r="EA3080" s="5"/>
      <c r="EB3080" s="5"/>
    </row>
    <row r="3081" spans="126:132">
      <c r="DV3081" s="5"/>
      <c r="DW3081" s="5"/>
      <c r="DX3081" s="5"/>
      <c r="DY3081" s="5"/>
      <c r="DZ3081" s="5"/>
      <c r="EA3081" s="5"/>
      <c r="EB3081" s="5"/>
    </row>
    <row r="3082" spans="126:132">
      <c r="DV3082" s="5"/>
      <c r="DW3082" s="5"/>
      <c r="DX3082" s="5"/>
      <c r="DY3082" s="5"/>
      <c r="DZ3082" s="5"/>
      <c r="EA3082" s="5"/>
      <c r="EB3082" s="5"/>
    </row>
    <row r="3083" spans="126:132">
      <c r="DV3083" s="5"/>
      <c r="DW3083" s="5"/>
      <c r="DX3083" s="5"/>
      <c r="DY3083" s="5"/>
      <c r="DZ3083" s="5"/>
      <c r="EA3083" s="5"/>
      <c r="EB3083" s="5"/>
    </row>
    <row r="3084" spans="126:132">
      <c r="DV3084" s="5"/>
      <c r="DW3084" s="5"/>
      <c r="DX3084" s="5"/>
      <c r="DY3084" s="5"/>
      <c r="DZ3084" s="5"/>
      <c r="EA3084" s="5"/>
      <c r="EB3084" s="5"/>
    </row>
    <row r="3085" spans="126:132">
      <c r="DV3085" s="5"/>
      <c r="DW3085" s="5"/>
      <c r="DX3085" s="5"/>
      <c r="DY3085" s="5"/>
      <c r="DZ3085" s="5"/>
      <c r="EA3085" s="5"/>
      <c r="EB3085" s="5"/>
    </row>
    <row r="3086" spans="126:132">
      <c r="DV3086" s="5"/>
      <c r="DW3086" s="5"/>
      <c r="DX3086" s="5"/>
      <c r="DY3086" s="5"/>
      <c r="DZ3086" s="5"/>
      <c r="EA3086" s="5"/>
      <c r="EB3086" s="5"/>
    </row>
    <row r="3087" spans="126:132">
      <c r="DV3087" s="5"/>
      <c r="DW3087" s="5"/>
      <c r="DX3087" s="5"/>
      <c r="DY3087" s="5"/>
      <c r="DZ3087" s="5"/>
      <c r="EA3087" s="5"/>
      <c r="EB3087" s="5"/>
    </row>
    <row r="3088" spans="126:132">
      <c r="DV3088" s="5"/>
      <c r="DW3088" s="5"/>
      <c r="DX3088" s="5"/>
      <c r="DY3088" s="5"/>
      <c r="DZ3088" s="5"/>
      <c r="EA3088" s="5"/>
      <c r="EB3088" s="5"/>
    </row>
    <row r="3089" spans="126:132">
      <c r="DV3089" s="5"/>
      <c r="DW3089" s="5"/>
      <c r="DX3089" s="5"/>
      <c r="DY3089" s="5"/>
      <c r="DZ3089" s="5"/>
      <c r="EA3089" s="5"/>
      <c r="EB3089" s="5"/>
    </row>
    <row r="3090" spans="126:132">
      <c r="DV3090" s="5"/>
      <c r="DW3090" s="5"/>
      <c r="DX3090" s="5"/>
      <c r="DY3090" s="5"/>
      <c r="DZ3090" s="5"/>
      <c r="EA3090" s="5"/>
      <c r="EB3090" s="5"/>
    </row>
    <row r="3091" spans="126:132">
      <c r="DV3091" s="5"/>
      <c r="DW3091" s="5"/>
      <c r="DX3091" s="5"/>
      <c r="DY3091" s="5"/>
      <c r="DZ3091" s="5"/>
      <c r="EA3091" s="5"/>
      <c r="EB3091" s="5"/>
    </row>
    <row r="3092" spans="126:132">
      <c r="DV3092" s="5"/>
      <c r="DW3092" s="5"/>
      <c r="DX3092" s="5"/>
      <c r="DY3092" s="5"/>
      <c r="DZ3092" s="5"/>
      <c r="EA3092" s="5"/>
      <c r="EB3092" s="5"/>
    </row>
    <row r="3093" spans="126:132">
      <c r="DV3093" s="5"/>
      <c r="DW3093" s="5"/>
      <c r="DX3093" s="5"/>
      <c r="DY3093" s="5"/>
      <c r="DZ3093" s="5"/>
      <c r="EA3093" s="5"/>
      <c r="EB3093" s="5"/>
    </row>
    <row r="3094" spans="126:132">
      <c r="DV3094" s="5"/>
      <c r="DW3094" s="5"/>
      <c r="DX3094" s="5"/>
      <c r="DY3094" s="5"/>
      <c r="DZ3094" s="5"/>
      <c r="EA3094" s="5"/>
      <c r="EB3094" s="5"/>
    </row>
    <row r="3095" spans="126:132">
      <c r="DV3095" s="5"/>
      <c r="DW3095" s="5"/>
      <c r="DX3095" s="5"/>
      <c r="DY3095" s="5"/>
      <c r="DZ3095" s="5"/>
      <c r="EA3095" s="5"/>
      <c r="EB3095" s="5"/>
    </row>
    <row r="3096" spans="126:132">
      <c r="DV3096" s="5"/>
      <c r="DW3096" s="5"/>
      <c r="DX3096" s="5"/>
      <c r="DY3096" s="5"/>
      <c r="DZ3096" s="5"/>
      <c r="EA3096" s="5"/>
      <c r="EB3096" s="5"/>
    </row>
    <row r="3097" spans="126:132">
      <c r="DV3097" s="5"/>
      <c r="DW3097" s="5"/>
      <c r="DX3097" s="5"/>
      <c r="DY3097" s="5"/>
      <c r="DZ3097" s="5"/>
      <c r="EA3097" s="5"/>
      <c r="EB3097" s="5"/>
    </row>
    <row r="3098" spans="126:132">
      <c r="DV3098" s="5"/>
      <c r="DW3098" s="5"/>
      <c r="DX3098" s="5"/>
      <c r="DY3098" s="5"/>
      <c r="DZ3098" s="5"/>
      <c r="EA3098" s="5"/>
      <c r="EB3098" s="5"/>
    </row>
    <row r="3099" spans="126:132">
      <c r="DV3099" s="5"/>
      <c r="DW3099" s="5"/>
      <c r="DX3099" s="5"/>
      <c r="DY3099" s="5"/>
      <c r="DZ3099" s="5"/>
      <c r="EA3099" s="5"/>
      <c r="EB3099" s="5"/>
    </row>
    <row r="3100" spans="126:132">
      <c r="DV3100" s="5"/>
      <c r="DW3100" s="5"/>
      <c r="DX3100" s="5"/>
      <c r="DY3100" s="5"/>
      <c r="DZ3100" s="5"/>
      <c r="EA3100" s="5"/>
      <c r="EB3100" s="5"/>
    </row>
    <row r="3101" spans="126:132">
      <c r="DV3101" s="5"/>
      <c r="DW3101" s="5"/>
      <c r="DX3101" s="5"/>
      <c r="DY3101" s="5"/>
      <c r="DZ3101" s="5"/>
      <c r="EA3101" s="5"/>
      <c r="EB3101" s="5"/>
    </row>
    <row r="3102" spans="126:132">
      <c r="DV3102" s="5"/>
      <c r="DW3102" s="5"/>
      <c r="DX3102" s="5"/>
      <c r="DY3102" s="5"/>
      <c r="DZ3102" s="5"/>
      <c r="EA3102" s="5"/>
      <c r="EB3102" s="5"/>
    </row>
    <row r="3103" spans="126:132">
      <c r="DV3103" s="5"/>
      <c r="DW3103" s="5"/>
      <c r="DX3103" s="5"/>
      <c r="DY3103" s="5"/>
      <c r="DZ3103" s="5"/>
      <c r="EA3103" s="5"/>
      <c r="EB3103" s="5"/>
    </row>
    <row r="3104" spans="126:132">
      <c r="DV3104" s="5"/>
      <c r="DW3104" s="5"/>
      <c r="DX3104" s="5"/>
      <c r="DY3104" s="5"/>
      <c r="DZ3104" s="5"/>
      <c r="EA3104" s="5"/>
      <c r="EB3104" s="5"/>
    </row>
    <row r="3105" spans="126:132">
      <c r="DV3105" s="5"/>
      <c r="DW3105" s="5"/>
      <c r="DX3105" s="5"/>
      <c r="DY3105" s="5"/>
      <c r="DZ3105" s="5"/>
      <c r="EA3105" s="5"/>
      <c r="EB3105" s="5"/>
    </row>
    <row r="3106" spans="126:132">
      <c r="DV3106" s="5"/>
      <c r="DW3106" s="5"/>
      <c r="DX3106" s="5"/>
      <c r="DY3106" s="5"/>
      <c r="DZ3106" s="5"/>
      <c r="EA3106" s="5"/>
      <c r="EB3106" s="5"/>
    </row>
    <row r="3107" spans="126:132">
      <c r="DV3107" s="5"/>
      <c r="DW3107" s="5"/>
      <c r="DX3107" s="5"/>
      <c r="DY3107" s="5"/>
      <c r="DZ3107" s="5"/>
      <c r="EA3107" s="5"/>
      <c r="EB3107" s="5"/>
    </row>
    <row r="3108" spans="126:132">
      <c r="DV3108" s="5"/>
      <c r="DW3108" s="5"/>
      <c r="DX3108" s="5"/>
      <c r="DY3108" s="5"/>
      <c r="DZ3108" s="5"/>
      <c r="EA3108" s="5"/>
      <c r="EB3108" s="5"/>
    </row>
    <row r="3109" spans="126:132">
      <c r="DV3109" s="5"/>
      <c r="DW3109" s="5"/>
      <c r="DX3109" s="5"/>
      <c r="DY3109" s="5"/>
      <c r="DZ3109" s="5"/>
      <c r="EA3109" s="5"/>
      <c r="EB3109" s="5"/>
    </row>
    <row r="3110" spans="126:132">
      <c r="DV3110" s="5"/>
      <c r="DW3110" s="5"/>
      <c r="DX3110" s="5"/>
      <c r="DY3110" s="5"/>
      <c r="DZ3110" s="5"/>
      <c r="EA3110" s="5"/>
      <c r="EB3110" s="5"/>
    </row>
    <row r="3111" spans="126:132">
      <c r="DV3111" s="5"/>
      <c r="DW3111" s="5"/>
      <c r="DX3111" s="5"/>
      <c r="DY3111" s="5"/>
      <c r="DZ3111" s="5"/>
      <c r="EA3111" s="5"/>
      <c r="EB3111" s="5"/>
    </row>
    <row r="3112" spans="126:132">
      <c r="DV3112" s="5"/>
      <c r="DW3112" s="5"/>
      <c r="DX3112" s="5"/>
      <c r="DY3112" s="5"/>
      <c r="DZ3112" s="5"/>
      <c r="EA3112" s="5"/>
      <c r="EB3112" s="5"/>
    </row>
    <row r="3113" spans="126:132">
      <c r="DV3113" s="5"/>
      <c r="DW3113" s="5"/>
      <c r="DX3113" s="5"/>
      <c r="DY3113" s="5"/>
      <c r="DZ3113" s="5"/>
      <c r="EA3113" s="5"/>
      <c r="EB3113" s="5"/>
    </row>
    <row r="3114" spans="126:132">
      <c r="DV3114" s="5"/>
      <c r="DW3114" s="5"/>
      <c r="DX3114" s="5"/>
      <c r="DY3114" s="5"/>
      <c r="DZ3114" s="5"/>
      <c r="EA3114" s="5"/>
      <c r="EB3114" s="5"/>
    </row>
    <row r="3115" spans="126:132">
      <c r="DV3115" s="5"/>
      <c r="DW3115" s="5"/>
      <c r="DX3115" s="5"/>
      <c r="DY3115" s="5"/>
      <c r="DZ3115" s="5"/>
      <c r="EA3115" s="5"/>
      <c r="EB3115" s="5"/>
    </row>
    <row r="3116" spans="126:132">
      <c r="DV3116" s="5"/>
      <c r="DW3116" s="5"/>
      <c r="DX3116" s="5"/>
      <c r="DY3116" s="5"/>
      <c r="DZ3116" s="5"/>
      <c r="EA3116" s="5"/>
      <c r="EB3116" s="5"/>
    </row>
    <row r="3117" spans="126:132">
      <c r="DV3117" s="5"/>
      <c r="DW3117" s="5"/>
      <c r="DX3117" s="5"/>
      <c r="DY3117" s="5"/>
      <c r="DZ3117" s="5"/>
      <c r="EA3117" s="5"/>
      <c r="EB3117" s="5"/>
    </row>
    <row r="3118" spans="126:132">
      <c r="DV3118" s="5"/>
      <c r="DW3118" s="5"/>
      <c r="DX3118" s="5"/>
      <c r="DY3118" s="5"/>
      <c r="DZ3118" s="5"/>
      <c r="EA3118" s="5"/>
      <c r="EB3118" s="5"/>
    </row>
    <row r="3119" spans="126:132">
      <c r="DV3119" s="5"/>
      <c r="DW3119" s="5"/>
      <c r="DX3119" s="5"/>
      <c r="DY3119" s="5"/>
      <c r="DZ3119" s="5"/>
      <c r="EA3119" s="5"/>
      <c r="EB3119" s="5"/>
    </row>
    <row r="3120" spans="126:132">
      <c r="DV3120" s="5"/>
      <c r="DW3120" s="5"/>
      <c r="DX3120" s="5"/>
      <c r="DY3120" s="5"/>
      <c r="DZ3120" s="5"/>
      <c r="EA3120" s="5"/>
      <c r="EB3120" s="5"/>
    </row>
    <row r="3121" spans="126:132">
      <c r="DV3121" s="5"/>
      <c r="DW3121" s="5"/>
      <c r="DX3121" s="5"/>
      <c r="DY3121" s="5"/>
      <c r="DZ3121" s="5"/>
      <c r="EA3121" s="5"/>
      <c r="EB3121" s="5"/>
    </row>
    <row r="3122" spans="126:132">
      <c r="DV3122" s="5"/>
      <c r="DW3122" s="5"/>
      <c r="DX3122" s="5"/>
      <c r="DY3122" s="5"/>
      <c r="DZ3122" s="5"/>
      <c r="EA3122" s="5"/>
      <c r="EB3122" s="5"/>
    </row>
    <row r="3123" spans="126:132">
      <c r="DV3123" s="5"/>
      <c r="DW3123" s="5"/>
      <c r="DX3123" s="5"/>
      <c r="DY3123" s="5"/>
      <c r="DZ3123" s="5"/>
      <c r="EA3123" s="5"/>
      <c r="EB3123" s="5"/>
    </row>
    <row r="3124" spans="126:132">
      <c r="DV3124" s="5"/>
      <c r="DW3124" s="5"/>
      <c r="DX3124" s="5"/>
      <c r="DY3124" s="5"/>
      <c r="DZ3124" s="5"/>
      <c r="EA3124" s="5"/>
      <c r="EB3124" s="5"/>
    </row>
    <row r="3125" spans="126:132">
      <c r="DV3125" s="5"/>
      <c r="DW3125" s="5"/>
      <c r="DX3125" s="5"/>
      <c r="DY3125" s="5"/>
      <c r="DZ3125" s="5"/>
      <c r="EA3125" s="5"/>
      <c r="EB3125" s="5"/>
    </row>
    <row r="3126" spans="126:132">
      <c r="DV3126" s="5"/>
      <c r="DW3126" s="5"/>
      <c r="DX3126" s="5"/>
      <c r="DY3126" s="5"/>
      <c r="DZ3126" s="5"/>
      <c r="EA3126" s="5"/>
      <c r="EB3126" s="5"/>
    </row>
    <row r="3127" spans="126:132">
      <c r="DV3127" s="5"/>
      <c r="DW3127" s="5"/>
      <c r="DX3127" s="5"/>
      <c r="DY3127" s="5"/>
      <c r="DZ3127" s="5"/>
      <c r="EA3127" s="5"/>
      <c r="EB3127" s="5"/>
    </row>
    <row r="3128" spans="126:132">
      <c r="DV3128" s="5"/>
      <c r="DW3128" s="5"/>
      <c r="DX3128" s="5"/>
      <c r="DY3128" s="5"/>
      <c r="DZ3128" s="5"/>
      <c r="EA3128" s="5"/>
      <c r="EB3128" s="5"/>
    </row>
    <row r="3129" spans="126:132">
      <c r="DV3129" s="5"/>
      <c r="DW3129" s="5"/>
      <c r="DX3129" s="5"/>
      <c r="DY3129" s="5"/>
      <c r="DZ3129" s="5"/>
      <c r="EA3129" s="5"/>
      <c r="EB3129" s="5"/>
    </row>
    <row r="3130" spans="126:132">
      <c r="DV3130" s="5"/>
      <c r="DW3130" s="5"/>
      <c r="DX3130" s="5"/>
      <c r="DY3130" s="5"/>
      <c r="DZ3130" s="5"/>
      <c r="EA3130" s="5"/>
      <c r="EB3130" s="5"/>
    </row>
    <row r="3131" spans="126:132">
      <c r="DV3131" s="5"/>
      <c r="DW3131" s="5"/>
      <c r="DX3131" s="5"/>
      <c r="DY3131" s="5"/>
      <c r="DZ3131" s="5"/>
      <c r="EA3131" s="5"/>
      <c r="EB3131" s="5"/>
    </row>
    <row r="3132" spans="126:132">
      <c r="DV3132" s="5"/>
      <c r="DW3132" s="5"/>
      <c r="DX3132" s="5"/>
      <c r="DY3132" s="5"/>
      <c r="DZ3132" s="5"/>
      <c r="EA3132" s="5"/>
      <c r="EB3132" s="5"/>
    </row>
    <row r="3133" spans="126:132">
      <c r="DV3133" s="5"/>
      <c r="DW3133" s="5"/>
      <c r="DX3133" s="5"/>
      <c r="DY3133" s="5"/>
      <c r="DZ3133" s="5"/>
      <c r="EA3133" s="5"/>
      <c r="EB3133" s="5"/>
    </row>
    <row r="3134" spans="126:132">
      <c r="DV3134" s="5"/>
      <c r="DW3134" s="5"/>
      <c r="DX3134" s="5"/>
      <c r="DY3134" s="5"/>
      <c r="DZ3134" s="5"/>
      <c r="EA3134" s="5"/>
      <c r="EB3134" s="5"/>
    </row>
    <row r="3135" spans="126:132">
      <c r="DV3135" s="5"/>
      <c r="DW3135" s="5"/>
      <c r="DX3135" s="5"/>
      <c r="DY3135" s="5"/>
      <c r="DZ3135" s="5"/>
      <c r="EA3135" s="5"/>
      <c r="EB3135" s="5"/>
    </row>
    <row r="3136" spans="126:132">
      <c r="DV3136" s="5"/>
      <c r="DW3136" s="5"/>
      <c r="DX3136" s="5"/>
      <c r="DY3136" s="5"/>
      <c r="DZ3136" s="5"/>
      <c r="EA3136" s="5"/>
      <c r="EB3136" s="5"/>
    </row>
    <row r="3137" spans="126:132">
      <c r="DV3137" s="5"/>
      <c r="DW3137" s="5"/>
      <c r="DX3137" s="5"/>
      <c r="DY3137" s="5"/>
      <c r="DZ3137" s="5"/>
      <c r="EA3137" s="5"/>
      <c r="EB3137" s="5"/>
    </row>
    <row r="3138" spans="126:132">
      <c r="DV3138" s="5"/>
      <c r="DW3138" s="5"/>
      <c r="DX3138" s="5"/>
      <c r="DY3138" s="5"/>
      <c r="DZ3138" s="5"/>
      <c r="EA3138" s="5"/>
      <c r="EB3138" s="5"/>
    </row>
    <row r="3139" spans="126:132">
      <c r="DV3139" s="5"/>
      <c r="DW3139" s="5"/>
      <c r="DX3139" s="5"/>
      <c r="DY3139" s="5"/>
      <c r="DZ3139" s="5"/>
      <c r="EA3139" s="5"/>
      <c r="EB3139" s="5"/>
    </row>
    <row r="3140" spans="126:132">
      <c r="DV3140" s="5"/>
      <c r="DW3140" s="5"/>
      <c r="DX3140" s="5"/>
      <c r="DY3140" s="5"/>
      <c r="DZ3140" s="5"/>
      <c r="EA3140" s="5"/>
      <c r="EB3140" s="5"/>
    </row>
    <row r="3141" spans="126:132">
      <c r="DV3141" s="5"/>
      <c r="DW3141" s="5"/>
      <c r="DX3141" s="5"/>
      <c r="DY3141" s="5"/>
      <c r="DZ3141" s="5"/>
      <c r="EA3141" s="5"/>
      <c r="EB3141" s="5"/>
    </row>
    <row r="3142" spans="126:132">
      <c r="DV3142" s="5"/>
      <c r="DW3142" s="5"/>
      <c r="DX3142" s="5"/>
      <c r="DY3142" s="5"/>
      <c r="DZ3142" s="5"/>
      <c r="EA3142" s="5"/>
      <c r="EB3142" s="5"/>
    </row>
    <row r="3143" spans="126:132">
      <c r="DV3143" s="5"/>
      <c r="DW3143" s="5"/>
      <c r="DX3143" s="5"/>
      <c r="DY3143" s="5"/>
      <c r="DZ3143" s="5"/>
      <c r="EA3143" s="5"/>
      <c r="EB3143" s="5"/>
    </row>
    <row r="3144" spans="126:132">
      <c r="DV3144" s="5"/>
      <c r="DW3144" s="5"/>
      <c r="DX3144" s="5"/>
      <c r="DY3144" s="5"/>
      <c r="DZ3144" s="5"/>
      <c r="EA3144" s="5"/>
      <c r="EB3144" s="5"/>
    </row>
    <row r="3145" spans="126:132">
      <c r="DV3145" s="5"/>
      <c r="DW3145" s="5"/>
      <c r="DX3145" s="5"/>
      <c r="DY3145" s="5"/>
      <c r="DZ3145" s="5"/>
      <c r="EA3145" s="5"/>
      <c r="EB3145" s="5"/>
    </row>
    <row r="3146" spans="126:132">
      <c r="DV3146" s="5"/>
      <c r="DW3146" s="5"/>
      <c r="DX3146" s="5"/>
      <c r="DY3146" s="5"/>
      <c r="DZ3146" s="5"/>
      <c r="EA3146" s="5"/>
      <c r="EB3146" s="5"/>
    </row>
    <row r="3147" spans="126:132">
      <c r="DV3147" s="5"/>
      <c r="DW3147" s="5"/>
      <c r="DX3147" s="5"/>
      <c r="DY3147" s="5"/>
      <c r="DZ3147" s="5"/>
      <c r="EA3147" s="5"/>
      <c r="EB3147" s="5"/>
    </row>
    <row r="3148" spans="126:132">
      <c r="DV3148" s="5"/>
      <c r="DW3148" s="5"/>
      <c r="DX3148" s="5"/>
      <c r="DY3148" s="5"/>
      <c r="DZ3148" s="5"/>
      <c r="EA3148" s="5"/>
      <c r="EB3148" s="5"/>
    </row>
    <row r="3149" spans="126:132">
      <c r="DV3149" s="5"/>
      <c r="DW3149" s="5"/>
      <c r="DX3149" s="5"/>
      <c r="DY3149" s="5"/>
      <c r="DZ3149" s="5"/>
      <c r="EA3149" s="5"/>
      <c r="EB3149" s="5"/>
    </row>
    <row r="3150" spans="126:132">
      <c r="DV3150" s="5"/>
      <c r="DW3150" s="5"/>
      <c r="DX3150" s="5"/>
      <c r="DY3150" s="5"/>
      <c r="DZ3150" s="5"/>
      <c r="EA3150" s="5"/>
      <c r="EB3150" s="5"/>
    </row>
    <row r="3151" spans="126:132">
      <c r="DV3151" s="5"/>
      <c r="DW3151" s="5"/>
      <c r="DX3151" s="5"/>
      <c r="DY3151" s="5"/>
      <c r="DZ3151" s="5"/>
      <c r="EA3151" s="5"/>
      <c r="EB3151" s="5"/>
    </row>
    <row r="3152" spans="126:132">
      <c r="DV3152" s="5"/>
      <c r="DW3152" s="5"/>
      <c r="DX3152" s="5"/>
      <c r="DY3152" s="5"/>
      <c r="DZ3152" s="5"/>
      <c r="EA3152" s="5"/>
      <c r="EB3152" s="5"/>
    </row>
    <row r="3153" spans="126:132">
      <c r="DV3153" s="5"/>
      <c r="DW3153" s="5"/>
      <c r="DX3153" s="5"/>
      <c r="DY3153" s="5"/>
      <c r="DZ3153" s="5"/>
      <c r="EA3153" s="5"/>
      <c r="EB3153" s="5"/>
    </row>
    <row r="3154" spans="126:132">
      <c r="DV3154" s="5"/>
      <c r="DW3154" s="5"/>
      <c r="DX3154" s="5"/>
      <c r="DY3154" s="5"/>
      <c r="DZ3154" s="5"/>
      <c r="EA3154" s="5"/>
      <c r="EB3154" s="5"/>
    </row>
    <row r="3155" spans="126:132">
      <c r="DV3155" s="5"/>
      <c r="DW3155" s="5"/>
      <c r="DX3155" s="5"/>
      <c r="DY3155" s="5"/>
      <c r="DZ3155" s="5"/>
      <c r="EA3155" s="5"/>
      <c r="EB3155" s="5"/>
    </row>
    <row r="3156" spans="126:132">
      <c r="DV3156" s="5"/>
      <c r="DW3156" s="5"/>
      <c r="DX3156" s="5"/>
      <c r="DY3156" s="5"/>
      <c r="DZ3156" s="5"/>
      <c r="EA3156" s="5"/>
      <c r="EB3156" s="5"/>
    </row>
    <row r="3157" spans="126:132">
      <c r="DV3157" s="5"/>
      <c r="DW3157" s="5"/>
      <c r="DX3157" s="5"/>
      <c r="DY3157" s="5"/>
      <c r="DZ3157" s="5"/>
      <c r="EA3157" s="5"/>
      <c r="EB3157" s="5"/>
    </row>
    <row r="3158" spans="126:132">
      <c r="DV3158" s="5"/>
      <c r="DW3158" s="5"/>
      <c r="DX3158" s="5"/>
      <c r="DY3158" s="5"/>
      <c r="DZ3158" s="5"/>
      <c r="EA3158" s="5"/>
      <c r="EB3158" s="5"/>
    </row>
    <row r="3159" spans="126:132">
      <c r="DV3159" s="5"/>
      <c r="DW3159" s="5"/>
      <c r="DX3159" s="5"/>
      <c r="DY3159" s="5"/>
      <c r="DZ3159" s="5"/>
      <c r="EA3159" s="5"/>
      <c r="EB3159" s="5"/>
    </row>
    <row r="3160" spans="126:132">
      <c r="DV3160" s="5"/>
      <c r="DW3160" s="5"/>
      <c r="DX3160" s="5"/>
      <c r="DY3160" s="5"/>
      <c r="DZ3160" s="5"/>
      <c r="EA3160" s="5"/>
      <c r="EB3160" s="5"/>
    </row>
    <row r="3161" spans="126:132">
      <c r="DV3161" s="5"/>
      <c r="DW3161" s="5"/>
      <c r="DX3161" s="5"/>
      <c r="DY3161" s="5"/>
      <c r="DZ3161" s="5"/>
      <c r="EA3161" s="5"/>
      <c r="EB3161" s="5"/>
    </row>
    <row r="3162" spans="126:132">
      <c r="DV3162" s="5"/>
      <c r="DW3162" s="5"/>
      <c r="DX3162" s="5"/>
      <c r="DY3162" s="5"/>
      <c r="DZ3162" s="5"/>
      <c r="EA3162" s="5"/>
      <c r="EB3162" s="5"/>
    </row>
    <row r="3163" spans="126:132">
      <c r="DV3163" s="5"/>
      <c r="DW3163" s="5"/>
      <c r="DX3163" s="5"/>
      <c r="DY3163" s="5"/>
      <c r="DZ3163" s="5"/>
      <c r="EA3163" s="5"/>
      <c r="EB3163" s="5"/>
    </row>
    <row r="3164" spans="126:132">
      <c r="DV3164" s="5"/>
      <c r="DW3164" s="5"/>
      <c r="DX3164" s="5"/>
      <c r="DY3164" s="5"/>
      <c r="DZ3164" s="5"/>
      <c r="EA3164" s="5"/>
      <c r="EB3164" s="5"/>
    </row>
    <row r="3165" spans="126:132">
      <c r="DV3165" s="5"/>
      <c r="DW3165" s="5"/>
      <c r="DX3165" s="5"/>
      <c r="DY3165" s="5"/>
      <c r="DZ3165" s="5"/>
      <c r="EA3165" s="5"/>
      <c r="EB3165" s="5"/>
    </row>
    <row r="3166" spans="126:132">
      <c r="DV3166" s="5"/>
      <c r="DW3166" s="5"/>
      <c r="DX3166" s="5"/>
      <c r="DY3166" s="5"/>
      <c r="DZ3166" s="5"/>
      <c r="EA3166" s="5"/>
      <c r="EB3166" s="5"/>
    </row>
    <row r="3167" spans="126:132">
      <c r="DV3167" s="5"/>
      <c r="DW3167" s="5"/>
      <c r="DX3167" s="5"/>
      <c r="DY3167" s="5"/>
      <c r="DZ3167" s="5"/>
      <c r="EA3167" s="5"/>
      <c r="EB3167" s="5"/>
    </row>
    <row r="3168" spans="126:132">
      <c r="DV3168" s="5"/>
      <c r="DW3168" s="5"/>
      <c r="DX3168" s="5"/>
      <c r="DY3168" s="5"/>
      <c r="DZ3168" s="5"/>
      <c r="EA3168" s="5"/>
      <c r="EB3168" s="5"/>
    </row>
    <row r="3169" spans="126:132">
      <c r="DV3169" s="5"/>
      <c r="DW3169" s="5"/>
      <c r="DX3169" s="5"/>
      <c r="DY3169" s="5"/>
      <c r="DZ3169" s="5"/>
      <c r="EA3169" s="5"/>
      <c r="EB3169" s="5"/>
    </row>
    <row r="3170" spans="126:132">
      <c r="DV3170" s="5"/>
      <c r="DW3170" s="5"/>
      <c r="DX3170" s="5"/>
      <c r="DY3170" s="5"/>
      <c r="DZ3170" s="5"/>
      <c r="EA3170" s="5"/>
      <c r="EB3170" s="5"/>
    </row>
    <row r="3171" spans="126:132">
      <c r="DV3171" s="5"/>
      <c r="DW3171" s="5"/>
      <c r="DX3171" s="5"/>
      <c r="DY3171" s="5"/>
      <c r="DZ3171" s="5"/>
      <c r="EA3171" s="5"/>
      <c r="EB3171" s="5"/>
    </row>
    <row r="3172" spans="126:132">
      <c r="DV3172" s="5"/>
      <c r="DW3172" s="5"/>
      <c r="DX3172" s="5"/>
      <c r="DY3172" s="5"/>
      <c r="DZ3172" s="5"/>
      <c r="EA3172" s="5"/>
      <c r="EB3172" s="5"/>
    </row>
    <row r="3173" spans="126:132">
      <c r="DV3173" s="5"/>
      <c r="DW3173" s="5"/>
      <c r="DX3173" s="5"/>
      <c r="DY3173" s="5"/>
      <c r="DZ3173" s="5"/>
      <c r="EA3173" s="5"/>
      <c r="EB3173" s="5"/>
    </row>
    <row r="3174" spans="126:132">
      <c r="DV3174" s="5"/>
      <c r="DW3174" s="5"/>
      <c r="DX3174" s="5"/>
      <c r="DY3174" s="5"/>
      <c r="DZ3174" s="5"/>
      <c r="EA3174" s="5"/>
      <c r="EB3174" s="5"/>
    </row>
    <row r="3175" spans="126:132">
      <c r="DV3175" s="5"/>
      <c r="DW3175" s="5"/>
      <c r="DX3175" s="5"/>
      <c r="DY3175" s="5"/>
      <c r="DZ3175" s="5"/>
      <c r="EA3175" s="5"/>
      <c r="EB3175" s="5"/>
    </row>
    <row r="3176" spans="126:132">
      <c r="DV3176" s="5"/>
      <c r="DW3176" s="5"/>
      <c r="DX3176" s="5"/>
      <c r="DY3176" s="5"/>
      <c r="DZ3176" s="5"/>
      <c r="EA3176" s="5"/>
      <c r="EB3176" s="5"/>
    </row>
    <row r="3177" spans="126:132">
      <c r="DV3177" s="5"/>
      <c r="DW3177" s="5"/>
      <c r="DX3177" s="5"/>
      <c r="DY3177" s="5"/>
      <c r="DZ3177" s="5"/>
      <c r="EA3177" s="5"/>
      <c r="EB3177" s="5"/>
    </row>
    <row r="3178" spans="126:132">
      <c r="DV3178" s="5"/>
      <c r="DW3178" s="5"/>
      <c r="DX3178" s="5"/>
      <c r="DY3178" s="5"/>
      <c r="DZ3178" s="5"/>
      <c r="EA3178" s="5"/>
      <c r="EB3178" s="5"/>
    </row>
    <row r="3179" spans="126:132">
      <c r="DV3179" s="5"/>
      <c r="DW3179" s="5"/>
      <c r="DX3179" s="5"/>
      <c r="DY3179" s="5"/>
      <c r="DZ3179" s="5"/>
      <c r="EA3179" s="5"/>
      <c r="EB3179" s="5"/>
    </row>
    <row r="3180" spans="126:132">
      <c r="DV3180" s="5"/>
      <c r="DW3180" s="5"/>
      <c r="DX3180" s="5"/>
      <c r="DY3180" s="5"/>
      <c r="DZ3180" s="5"/>
      <c r="EA3180" s="5"/>
      <c r="EB3180" s="5"/>
    </row>
    <row r="3181" spans="126:132">
      <c r="DV3181" s="5"/>
      <c r="DW3181" s="5"/>
      <c r="DX3181" s="5"/>
      <c r="DY3181" s="5"/>
      <c r="DZ3181" s="5"/>
      <c r="EA3181" s="5"/>
      <c r="EB3181" s="5"/>
    </row>
    <row r="3182" spans="126:132">
      <c r="DV3182" s="5"/>
      <c r="DW3182" s="5"/>
      <c r="DX3182" s="5"/>
      <c r="DY3182" s="5"/>
      <c r="DZ3182" s="5"/>
      <c r="EA3182" s="5"/>
      <c r="EB3182" s="5"/>
    </row>
    <row r="3183" spans="126:132">
      <c r="DV3183" s="5"/>
      <c r="DW3183" s="5"/>
      <c r="DX3183" s="5"/>
      <c r="DY3183" s="5"/>
      <c r="DZ3183" s="5"/>
      <c r="EA3183" s="5"/>
      <c r="EB3183" s="5"/>
    </row>
    <row r="3184" spans="126:132">
      <c r="DV3184" s="5"/>
      <c r="DW3184" s="5"/>
      <c r="DX3184" s="5"/>
      <c r="DY3184" s="5"/>
      <c r="DZ3184" s="5"/>
      <c r="EA3184" s="5"/>
      <c r="EB3184" s="5"/>
    </row>
    <row r="3185" spans="126:132">
      <c r="DV3185" s="5"/>
      <c r="DW3185" s="5"/>
      <c r="DX3185" s="5"/>
      <c r="DY3185" s="5"/>
      <c r="DZ3185" s="5"/>
      <c r="EA3185" s="5"/>
      <c r="EB3185" s="5"/>
    </row>
    <row r="3186" spans="126:132">
      <c r="DV3186" s="5"/>
      <c r="DW3186" s="5"/>
      <c r="DX3186" s="5"/>
      <c r="DY3186" s="5"/>
      <c r="DZ3186" s="5"/>
      <c r="EA3186" s="5"/>
      <c r="EB3186" s="5"/>
    </row>
    <row r="3187" spans="126:132">
      <c r="DV3187" s="5"/>
      <c r="DW3187" s="5"/>
      <c r="DX3187" s="5"/>
      <c r="DY3187" s="5"/>
      <c r="DZ3187" s="5"/>
      <c r="EA3187" s="5"/>
      <c r="EB3187" s="5"/>
    </row>
    <row r="3188" spans="126:132">
      <c r="DV3188" s="5"/>
      <c r="DW3188" s="5"/>
      <c r="DX3188" s="5"/>
      <c r="DY3188" s="5"/>
      <c r="DZ3188" s="5"/>
      <c r="EA3188" s="5"/>
      <c r="EB3188" s="5"/>
    </row>
    <row r="3189" spans="126:132">
      <c r="DV3189" s="5"/>
      <c r="DW3189" s="5"/>
      <c r="DX3189" s="5"/>
      <c r="DY3189" s="5"/>
      <c r="DZ3189" s="5"/>
      <c r="EA3189" s="5"/>
      <c r="EB3189" s="5"/>
    </row>
    <row r="3190" spans="126:132">
      <c r="DV3190" s="5"/>
      <c r="DW3190" s="5"/>
      <c r="DX3190" s="5"/>
      <c r="DY3190" s="5"/>
      <c r="DZ3190" s="5"/>
      <c r="EA3190" s="5"/>
      <c r="EB3190" s="5"/>
    </row>
    <row r="3191" spans="126:132">
      <c r="DV3191" s="5"/>
      <c r="DW3191" s="5"/>
      <c r="DX3191" s="5"/>
      <c r="DY3191" s="5"/>
      <c r="DZ3191" s="5"/>
      <c r="EA3191" s="5"/>
      <c r="EB3191" s="5"/>
    </row>
    <row r="3192" spans="126:132">
      <c r="DV3192" s="5"/>
      <c r="DW3192" s="5"/>
      <c r="DX3192" s="5"/>
      <c r="DY3192" s="5"/>
      <c r="DZ3192" s="5"/>
      <c r="EA3192" s="5"/>
      <c r="EB3192" s="5"/>
    </row>
    <row r="3193" spans="126:132">
      <c r="DV3193" s="5"/>
      <c r="DW3193" s="5"/>
      <c r="DX3193" s="5"/>
      <c r="DY3193" s="5"/>
      <c r="DZ3193" s="5"/>
      <c r="EA3193" s="5"/>
      <c r="EB3193" s="5"/>
    </row>
    <row r="3194" spans="126:132">
      <c r="DV3194" s="5"/>
      <c r="DW3194" s="5"/>
      <c r="DX3194" s="5"/>
      <c r="DY3194" s="5"/>
      <c r="DZ3194" s="5"/>
      <c r="EA3194" s="5"/>
      <c r="EB3194" s="5"/>
    </row>
    <row r="3195" spans="126:132">
      <c r="DV3195" s="5"/>
      <c r="DW3195" s="5"/>
      <c r="DX3195" s="5"/>
      <c r="DY3195" s="5"/>
      <c r="DZ3195" s="5"/>
      <c r="EA3195" s="5"/>
      <c r="EB3195" s="5"/>
    </row>
    <row r="3196" spans="126:132">
      <c r="DV3196" s="5"/>
      <c r="DW3196" s="5"/>
      <c r="DX3196" s="5"/>
      <c r="DY3196" s="5"/>
      <c r="DZ3196" s="5"/>
      <c r="EA3196" s="5"/>
      <c r="EB3196" s="5"/>
    </row>
    <row r="3197" spans="126:132">
      <c r="DV3197" s="5"/>
      <c r="DW3197" s="5"/>
      <c r="DX3197" s="5"/>
      <c r="DY3197" s="5"/>
      <c r="DZ3197" s="5"/>
      <c r="EA3197" s="5"/>
      <c r="EB3197" s="5"/>
    </row>
    <row r="3198" spans="126:132">
      <c r="DV3198" s="5"/>
      <c r="DW3198" s="5"/>
      <c r="DX3198" s="5"/>
      <c r="DY3198" s="5"/>
      <c r="DZ3198" s="5"/>
      <c r="EA3198" s="5"/>
      <c r="EB3198" s="5"/>
    </row>
    <row r="3199" spans="126:132">
      <c r="DV3199" s="5"/>
      <c r="DW3199" s="5"/>
      <c r="DX3199" s="5"/>
      <c r="DY3199" s="5"/>
      <c r="DZ3199" s="5"/>
      <c r="EA3199" s="5"/>
      <c r="EB3199" s="5"/>
    </row>
    <row r="3200" spans="126:132">
      <c r="DV3200" s="5"/>
      <c r="DW3200" s="5"/>
      <c r="DX3200" s="5"/>
      <c r="DY3200" s="5"/>
      <c r="DZ3200" s="5"/>
      <c r="EA3200" s="5"/>
      <c r="EB3200" s="5"/>
    </row>
    <row r="3201" spans="126:132">
      <c r="DV3201" s="5"/>
      <c r="DW3201" s="5"/>
      <c r="DX3201" s="5"/>
      <c r="DY3201" s="5"/>
      <c r="DZ3201" s="5"/>
      <c r="EA3201" s="5"/>
      <c r="EB3201" s="5"/>
    </row>
    <row r="3202" spans="126:132">
      <c r="DV3202" s="5"/>
      <c r="DW3202" s="5"/>
      <c r="DX3202" s="5"/>
      <c r="DY3202" s="5"/>
      <c r="DZ3202" s="5"/>
      <c r="EA3202" s="5"/>
      <c r="EB3202" s="5"/>
    </row>
    <row r="3203" spans="126:132">
      <c r="DV3203" s="5"/>
      <c r="DW3203" s="5"/>
      <c r="DX3203" s="5"/>
      <c r="DY3203" s="5"/>
      <c r="DZ3203" s="5"/>
      <c r="EA3203" s="5"/>
      <c r="EB3203" s="5"/>
    </row>
    <row r="3204" spans="126:132">
      <c r="DV3204" s="5"/>
      <c r="DW3204" s="5"/>
      <c r="DX3204" s="5"/>
      <c r="DY3204" s="5"/>
      <c r="DZ3204" s="5"/>
      <c r="EA3204" s="5"/>
      <c r="EB3204" s="5"/>
    </row>
    <row r="3205" spans="126:132">
      <c r="DV3205" s="5"/>
      <c r="DW3205" s="5"/>
      <c r="DX3205" s="5"/>
      <c r="DY3205" s="5"/>
      <c r="DZ3205" s="5"/>
      <c r="EA3205" s="5"/>
      <c r="EB3205" s="5"/>
    </row>
    <row r="3206" spans="126:132">
      <c r="DV3206" s="5"/>
      <c r="DW3206" s="5"/>
      <c r="DX3206" s="5"/>
      <c r="DY3206" s="5"/>
      <c r="DZ3206" s="5"/>
      <c r="EA3206" s="5"/>
      <c r="EB3206" s="5"/>
    </row>
    <row r="3207" spans="126:132">
      <c r="DV3207" s="5"/>
      <c r="DW3207" s="5"/>
      <c r="DX3207" s="5"/>
      <c r="DY3207" s="5"/>
      <c r="DZ3207" s="5"/>
      <c r="EA3207" s="5"/>
      <c r="EB3207" s="5"/>
    </row>
    <row r="3208" spans="126:132">
      <c r="DV3208" s="5"/>
      <c r="DW3208" s="5"/>
      <c r="DX3208" s="5"/>
      <c r="DY3208" s="5"/>
      <c r="DZ3208" s="5"/>
      <c r="EA3208" s="5"/>
      <c r="EB3208" s="5"/>
    </row>
    <row r="3209" spans="126:132">
      <c r="DV3209" s="5"/>
      <c r="DW3209" s="5"/>
      <c r="DX3209" s="5"/>
      <c r="DY3209" s="5"/>
      <c r="DZ3209" s="5"/>
      <c r="EA3209" s="5"/>
      <c r="EB3209" s="5"/>
    </row>
    <row r="3210" spans="126:132">
      <c r="DV3210" s="5"/>
      <c r="DW3210" s="5"/>
      <c r="DX3210" s="5"/>
      <c r="DY3210" s="5"/>
      <c r="DZ3210" s="5"/>
      <c r="EA3210" s="5"/>
      <c r="EB3210" s="5"/>
    </row>
    <row r="3211" spans="126:132">
      <c r="DV3211" s="5"/>
      <c r="DW3211" s="5"/>
      <c r="DX3211" s="5"/>
      <c r="DY3211" s="5"/>
      <c r="DZ3211" s="5"/>
      <c r="EA3211" s="5"/>
      <c r="EB3211" s="5"/>
    </row>
    <row r="3212" spans="126:132">
      <c r="DV3212" s="5"/>
      <c r="DW3212" s="5"/>
      <c r="DX3212" s="5"/>
      <c r="DY3212" s="5"/>
      <c r="DZ3212" s="5"/>
      <c r="EA3212" s="5"/>
      <c r="EB3212" s="5"/>
    </row>
    <row r="3213" spans="126:132">
      <c r="DV3213" s="5"/>
      <c r="DW3213" s="5"/>
      <c r="DX3213" s="5"/>
      <c r="DY3213" s="5"/>
      <c r="DZ3213" s="5"/>
      <c r="EA3213" s="5"/>
      <c r="EB3213" s="5"/>
    </row>
    <row r="3214" spans="126:132">
      <c r="DV3214" s="5"/>
      <c r="DW3214" s="5"/>
      <c r="DX3214" s="5"/>
      <c r="DY3214" s="5"/>
      <c r="DZ3214" s="5"/>
      <c r="EA3214" s="5"/>
      <c r="EB3214" s="5"/>
    </row>
    <row r="3215" spans="126:132">
      <c r="DV3215" s="5"/>
      <c r="DW3215" s="5"/>
      <c r="DX3215" s="5"/>
      <c r="DY3215" s="5"/>
      <c r="DZ3215" s="5"/>
      <c r="EA3215" s="5"/>
      <c r="EB3215" s="5"/>
    </row>
    <row r="3216" spans="126:132">
      <c r="DV3216" s="5"/>
      <c r="DW3216" s="5"/>
      <c r="DX3216" s="5"/>
      <c r="DY3216" s="5"/>
      <c r="DZ3216" s="5"/>
      <c r="EA3216" s="5"/>
      <c r="EB3216" s="5"/>
    </row>
    <row r="3217" spans="126:132">
      <c r="DV3217" s="5"/>
      <c r="DW3217" s="5"/>
      <c r="DX3217" s="5"/>
      <c r="DY3217" s="5"/>
      <c r="DZ3217" s="5"/>
      <c r="EA3217" s="5"/>
      <c r="EB3217" s="5"/>
    </row>
    <row r="3218" spans="126:132">
      <c r="DV3218" s="5"/>
      <c r="DW3218" s="5"/>
      <c r="DX3218" s="5"/>
      <c r="DY3218" s="5"/>
      <c r="DZ3218" s="5"/>
      <c r="EA3218" s="5"/>
      <c r="EB3218" s="5"/>
    </row>
    <row r="3219" spans="126:132">
      <c r="DV3219" s="5"/>
      <c r="DW3219" s="5"/>
      <c r="DX3219" s="5"/>
      <c r="DY3219" s="5"/>
      <c r="DZ3219" s="5"/>
      <c r="EA3219" s="5"/>
      <c r="EB3219" s="5"/>
    </row>
    <row r="3220" spans="126:132">
      <c r="DV3220" s="5"/>
      <c r="DW3220" s="5"/>
      <c r="DX3220" s="5"/>
      <c r="DY3220" s="5"/>
      <c r="DZ3220" s="5"/>
      <c r="EA3220" s="5"/>
      <c r="EB3220" s="5"/>
    </row>
    <row r="3221" spans="126:132">
      <c r="DV3221" s="5"/>
      <c r="DW3221" s="5"/>
      <c r="DX3221" s="5"/>
      <c r="DY3221" s="5"/>
      <c r="DZ3221" s="5"/>
      <c r="EA3221" s="5"/>
      <c r="EB3221" s="5"/>
    </row>
    <row r="3222" spans="126:132">
      <c r="DV3222" s="5"/>
      <c r="DW3222" s="5"/>
      <c r="DX3222" s="5"/>
      <c r="DY3222" s="5"/>
      <c r="DZ3222" s="5"/>
      <c r="EA3222" s="5"/>
      <c r="EB3222" s="5"/>
    </row>
    <row r="3223" spans="126:132">
      <c r="DV3223" s="5"/>
      <c r="DW3223" s="5"/>
      <c r="DX3223" s="5"/>
      <c r="DY3223" s="5"/>
      <c r="DZ3223" s="5"/>
      <c r="EA3223" s="5"/>
      <c r="EB3223" s="5"/>
    </row>
    <row r="3224" spans="126:132">
      <c r="DV3224" s="5"/>
      <c r="DW3224" s="5"/>
      <c r="DX3224" s="5"/>
      <c r="DY3224" s="5"/>
      <c r="DZ3224" s="5"/>
      <c r="EA3224" s="5"/>
      <c r="EB3224" s="5"/>
    </row>
    <row r="3225" spans="126:132">
      <c r="DV3225" s="5"/>
      <c r="DW3225" s="5"/>
      <c r="DX3225" s="5"/>
      <c r="DY3225" s="5"/>
      <c r="DZ3225" s="5"/>
      <c r="EA3225" s="5"/>
      <c r="EB3225" s="5"/>
    </row>
    <row r="3226" spans="126:132">
      <c r="DV3226" s="5"/>
      <c r="DW3226" s="5"/>
      <c r="DX3226" s="5"/>
      <c r="DY3226" s="5"/>
      <c r="DZ3226" s="5"/>
      <c r="EA3226" s="5"/>
      <c r="EB3226" s="5"/>
    </row>
    <row r="3227" spans="126:132">
      <c r="DV3227" s="5"/>
      <c r="DW3227" s="5"/>
      <c r="DX3227" s="5"/>
      <c r="DY3227" s="5"/>
      <c r="DZ3227" s="5"/>
      <c r="EA3227" s="5"/>
      <c r="EB3227" s="5"/>
    </row>
    <row r="3228" spans="126:132">
      <c r="DV3228" s="5"/>
      <c r="DW3228" s="5"/>
      <c r="DX3228" s="5"/>
      <c r="DY3228" s="5"/>
      <c r="DZ3228" s="5"/>
      <c r="EA3228" s="5"/>
      <c r="EB3228" s="5"/>
    </row>
    <row r="3229" spans="126:132">
      <c r="DV3229" s="5"/>
      <c r="DW3229" s="5"/>
      <c r="DX3229" s="5"/>
      <c r="DY3229" s="5"/>
      <c r="DZ3229" s="5"/>
      <c r="EA3229" s="5"/>
      <c r="EB3229" s="5"/>
    </row>
    <row r="3230" spans="126:132">
      <c r="DV3230" s="5"/>
      <c r="DW3230" s="5"/>
      <c r="DX3230" s="5"/>
      <c r="DY3230" s="5"/>
      <c r="DZ3230" s="5"/>
      <c r="EA3230" s="5"/>
      <c r="EB3230" s="5"/>
    </row>
    <row r="3231" spans="126:132">
      <c r="DV3231" s="5"/>
      <c r="DW3231" s="5"/>
      <c r="DX3231" s="5"/>
      <c r="DY3231" s="5"/>
      <c r="DZ3231" s="5"/>
      <c r="EA3231" s="5"/>
      <c r="EB3231" s="5"/>
    </row>
    <row r="3232" spans="126:132">
      <c r="DV3232" s="5"/>
      <c r="DW3232" s="5"/>
      <c r="DX3232" s="5"/>
      <c r="DY3232" s="5"/>
      <c r="DZ3232" s="5"/>
      <c r="EA3232" s="5"/>
      <c r="EB3232" s="5"/>
    </row>
    <row r="3233" spans="126:132">
      <c r="DV3233" s="5"/>
      <c r="DW3233" s="5"/>
      <c r="DX3233" s="5"/>
      <c r="DY3233" s="5"/>
      <c r="DZ3233" s="5"/>
      <c r="EA3233" s="5"/>
      <c r="EB3233" s="5"/>
    </row>
    <row r="3234" spans="126:132">
      <c r="DV3234" s="5"/>
      <c r="DW3234" s="5"/>
      <c r="DX3234" s="5"/>
      <c r="DY3234" s="5"/>
      <c r="DZ3234" s="5"/>
      <c r="EA3234" s="5"/>
      <c r="EB3234" s="5"/>
    </row>
    <row r="3235" spans="126:132">
      <c r="DV3235" s="5"/>
      <c r="DW3235" s="5"/>
      <c r="DX3235" s="5"/>
      <c r="DY3235" s="5"/>
      <c r="DZ3235" s="5"/>
      <c r="EA3235" s="5"/>
      <c r="EB3235" s="5"/>
    </row>
    <row r="3236" spans="126:132">
      <c r="DV3236" s="5"/>
      <c r="DW3236" s="5"/>
      <c r="DX3236" s="5"/>
      <c r="DY3236" s="5"/>
      <c r="DZ3236" s="5"/>
      <c r="EA3236" s="5"/>
      <c r="EB3236" s="5"/>
    </row>
    <row r="3237" spans="126:132">
      <c r="DV3237" s="5"/>
      <c r="DW3237" s="5"/>
      <c r="DX3237" s="5"/>
      <c r="DY3237" s="5"/>
      <c r="DZ3237" s="5"/>
      <c r="EA3237" s="5"/>
      <c r="EB3237" s="5"/>
    </row>
    <row r="3238" spans="126:132">
      <c r="DV3238" s="5"/>
      <c r="DW3238" s="5"/>
      <c r="DX3238" s="5"/>
      <c r="DY3238" s="5"/>
      <c r="DZ3238" s="5"/>
      <c r="EA3238" s="5"/>
      <c r="EB3238" s="5"/>
    </row>
    <row r="3239" spans="126:132">
      <c r="DV3239" s="5"/>
      <c r="DW3239" s="5"/>
      <c r="DX3239" s="5"/>
      <c r="DY3239" s="5"/>
      <c r="DZ3239" s="5"/>
      <c r="EA3239" s="5"/>
      <c r="EB3239" s="5"/>
    </row>
    <row r="3240" spans="126:132">
      <c r="DV3240" s="5"/>
      <c r="DW3240" s="5"/>
      <c r="DX3240" s="5"/>
      <c r="DY3240" s="5"/>
      <c r="DZ3240" s="5"/>
      <c r="EA3240" s="5"/>
      <c r="EB3240" s="5"/>
    </row>
    <row r="3241" spans="126:132">
      <c r="DV3241" s="5"/>
      <c r="DW3241" s="5"/>
      <c r="DX3241" s="5"/>
      <c r="DY3241" s="5"/>
      <c r="DZ3241" s="5"/>
      <c r="EA3241" s="5"/>
      <c r="EB3241" s="5"/>
    </row>
    <row r="3242" spans="126:132">
      <c r="DV3242" s="5"/>
      <c r="DW3242" s="5"/>
      <c r="DX3242" s="5"/>
      <c r="DY3242" s="5"/>
      <c r="DZ3242" s="5"/>
      <c r="EA3242" s="5"/>
      <c r="EB3242" s="5"/>
    </row>
    <row r="3243" spans="126:132">
      <c r="DV3243" s="5"/>
      <c r="DW3243" s="5"/>
      <c r="DX3243" s="5"/>
      <c r="DY3243" s="5"/>
      <c r="DZ3243" s="5"/>
      <c r="EA3243" s="5"/>
      <c r="EB3243" s="5"/>
    </row>
    <row r="3244" spans="126:132">
      <c r="DV3244" s="5"/>
      <c r="DW3244" s="5"/>
      <c r="DX3244" s="5"/>
      <c r="DY3244" s="5"/>
      <c r="DZ3244" s="5"/>
      <c r="EA3244" s="5"/>
      <c r="EB3244" s="5"/>
    </row>
    <row r="3245" spans="126:132">
      <c r="DV3245" s="5"/>
      <c r="DW3245" s="5"/>
      <c r="DX3245" s="5"/>
      <c r="DY3245" s="5"/>
      <c r="DZ3245" s="5"/>
      <c r="EA3245" s="5"/>
      <c r="EB3245" s="5"/>
    </row>
    <row r="3246" spans="126:132">
      <c r="DV3246" s="5"/>
      <c r="DW3246" s="5"/>
      <c r="DX3246" s="5"/>
      <c r="DY3246" s="5"/>
      <c r="DZ3246" s="5"/>
      <c r="EA3246" s="5"/>
      <c r="EB3246" s="5"/>
    </row>
    <row r="3247" spans="126:132">
      <c r="DV3247" s="5"/>
      <c r="DW3247" s="5"/>
      <c r="DX3247" s="5"/>
      <c r="DY3247" s="5"/>
      <c r="DZ3247" s="5"/>
      <c r="EA3247" s="5"/>
      <c r="EB3247" s="5"/>
    </row>
    <row r="3248" spans="126:132">
      <c r="DV3248" s="5"/>
      <c r="DW3248" s="5"/>
      <c r="DX3248" s="5"/>
      <c r="DY3248" s="5"/>
      <c r="DZ3248" s="5"/>
      <c r="EA3248" s="5"/>
      <c r="EB3248" s="5"/>
    </row>
    <row r="3249" spans="126:132">
      <c r="DV3249" s="5"/>
      <c r="DW3249" s="5"/>
      <c r="DX3249" s="5"/>
      <c r="DY3249" s="5"/>
      <c r="DZ3249" s="5"/>
      <c r="EA3249" s="5"/>
      <c r="EB3249" s="5"/>
    </row>
    <row r="3250" spans="126:132">
      <c r="DV3250" s="5"/>
      <c r="DW3250" s="5"/>
      <c r="DX3250" s="5"/>
      <c r="DY3250" s="5"/>
      <c r="DZ3250" s="5"/>
      <c r="EA3250" s="5"/>
      <c r="EB3250" s="5"/>
    </row>
    <row r="3251" spans="126:132">
      <c r="DV3251" s="5"/>
      <c r="DW3251" s="5"/>
      <c r="DX3251" s="5"/>
      <c r="DY3251" s="5"/>
      <c r="DZ3251" s="5"/>
      <c r="EA3251" s="5"/>
      <c r="EB3251" s="5"/>
    </row>
    <row r="3252" spans="126:132">
      <c r="DV3252" s="5"/>
      <c r="DW3252" s="5"/>
      <c r="DX3252" s="5"/>
      <c r="DY3252" s="5"/>
      <c r="DZ3252" s="5"/>
      <c r="EA3252" s="5"/>
      <c r="EB3252" s="5"/>
    </row>
    <row r="3253" spans="126:132">
      <c r="DV3253" s="5"/>
      <c r="DW3253" s="5"/>
      <c r="DX3253" s="5"/>
      <c r="DY3253" s="5"/>
      <c r="DZ3253" s="5"/>
      <c r="EA3253" s="5"/>
      <c r="EB3253" s="5"/>
    </row>
    <row r="3254" spans="126:132">
      <c r="DV3254" s="5"/>
      <c r="DW3254" s="5"/>
      <c r="DX3254" s="5"/>
      <c r="DY3254" s="5"/>
      <c r="DZ3254" s="5"/>
      <c r="EA3254" s="5"/>
      <c r="EB3254" s="5"/>
    </row>
    <row r="3255" spans="126:132">
      <c r="DV3255" s="5"/>
      <c r="DW3255" s="5"/>
      <c r="DX3255" s="5"/>
      <c r="DY3255" s="5"/>
      <c r="DZ3255" s="5"/>
      <c r="EA3255" s="5"/>
      <c r="EB3255" s="5"/>
    </row>
    <row r="3256" spans="126:132">
      <c r="DV3256" s="5"/>
      <c r="DW3256" s="5"/>
      <c r="DX3256" s="5"/>
      <c r="DY3256" s="5"/>
      <c r="DZ3256" s="5"/>
      <c r="EA3256" s="5"/>
      <c r="EB3256" s="5"/>
    </row>
    <row r="3257" spans="126:132">
      <c r="DV3257" s="5"/>
      <c r="DW3257" s="5"/>
      <c r="DX3257" s="5"/>
      <c r="DY3257" s="5"/>
      <c r="DZ3257" s="5"/>
      <c r="EA3257" s="5"/>
      <c r="EB3257" s="5"/>
    </row>
    <row r="3258" spans="126:132">
      <c r="DV3258" s="5"/>
      <c r="DW3258" s="5"/>
      <c r="DX3258" s="5"/>
      <c r="DY3258" s="5"/>
      <c r="DZ3258" s="5"/>
      <c r="EA3258" s="5"/>
      <c r="EB3258" s="5"/>
    </row>
    <row r="3259" spans="126:132">
      <c r="DV3259" s="5"/>
      <c r="DW3259" s="5"/>
      <c r="DX3259" s="5"/>
      <c r="DY3259" s="5"/>
      <c r="DZ3259" s="5"/>
      <c r="EA3259" s="5"/>
      <c r="EB3259" s="5"/>
    </row>
    <row r="3260" spans="126:132">
      <c r="DV3260" s="5"/>
      <c r="DW3260" s="5"/>
      <c r="DX3260" s="5"/>
      <c r="DY3260" s="5"/>
      <c r="DZ3260" s="5"/>
      <c r="EA3260" s="5"/>
      <c r="EB3260" s="5"/>
    </row>
    <row r="3261" spans="126:132">
      <c r="DV3261" s="5"/>
      <c r="DW3261" s="5"/>
      <c r="DX3261" s="5"/>
      <c r="DY3261" s="5"/>
      <c r="DZ3261" s="5"/>
      <c r="EA3261" s="5"/>
      <c r="EB3261" s="5"/>
    </row>
    <row r="3262" spans="126:132">
      <c r="DV3262" s="5"/>
      <c r="DW3262" s="5"/>
      <c r="DX3262" s="5"/>
      <c r="DY3262" s="5"/>
      <c r="DZ3262" s="5"/>
      <c r="EA3262" s="5"/>
      <c r="EB3262" s="5"/>
    </row>
    <row r="3263" spans="126:132">
      <c r="DV3263" s="5"/>
      <c r="DW3263" s="5"/>
      <c r="DX3263" s="5"/>
      <c r="DY3263" s="5"/>
      <c r="DZ3263" s="5"/>
      <c r="EA3263" s="5"/>
      <c r="EB3263" s="5"/>
    </row>
    <row r="3264" spans="126:132">
      <c r="DV3264" s="5"/>
      <c r="DW3264" s="5"/>
      <c r="DX3264" s="5"/>
      <c r="DY3264" s="5"/>
      <c r="DZ3264" s="5"/>
      <c r="EA3264" s="5"/>
      <c r="EB3264" s="5"/>
    </row>
    <row r="3265" spans="126:132">
      <c r="DV3265" s="5"/>
      <c r="DW3265" s="5"/>
      <c r="DX3265" s="5"/>
      <c r="DY3265" s="5"/>
      <c r="DZ3265" s="5"/>
      <c r="EA3265" s="5"/>
      <c r="EB3265" s="5"/>
    </row>
    <row r="3266" spans="126:132">
      <c r="DV3266" s="5"/>
      <c r="DW3266" s="5"/>
      <c r="DX3266" s="5"/>
      <c r="DY3266" s="5"/>
      <c r="DZ3266" s="5"/>
      <c r="EA3266" s="5"/>
      <c r="EB3266" s="5"/>
    </row>
    <row r="3267" spans="126:132">
      <c r="DV3267" s="5"/>
      <c r="DW3267" s="5"/>
      <c r="DX3267" s="5"/>
      <c r="DY3267" s="5"/>
      <c r="DZ3267" s="5"/>
      <c r="EA3267" s="5"/>
      <c r="EB3267" s="5"/>
    </row>
    <row r="3268" spans="126:132">
      <c r="DV3268" s="5"/>
      <c r="DW3268" s="5"/>
      <c r="DX3268" s="5"/>
      <c r="DY3268" s="5"/>
      <c r="DZ3268" s="5"/>
      <c r="EA3268" s="5"/>
      <c r="EB3268" s="5"/>
    </row>
    <row r="3269" spans="126:132">
      <c r="DV3269" s="5"/>
      <c r="DW3269" s="5"/>
      <c r="DX3269" s="5"/>
      <c r="DY3269" s="5"/>
      <c r="DZ3269" s="5"/>
      <c r="EA3269" s="5"/>
      <c r="EB3269" s="5"/>
    </row>
    <row r="3270" spans="126:132">
      <c r="DV3270" s="5"/>
      <c r="DW3270" s="5"/>
      <c r="DX3270" s="5"/>
      <c r="DY3270" s="5"/>
      <c r="DZ3270" s="5"/>
      <c r="EA3270" s="5"/>
      <c r="EB3270" s="5"/>
    </row>
    <row r="3271" spans="126:132">
      <c r="DV3271" s="5"/>
      <c r="DW3271" s="5"/>
      <c r="DX3271" s="5"/>
      <c r="DY3271" s="5"/>
      <c r="DZ3271" s="5"/>
      <c r="EA3271" s="5"/>
      <c r="EB3271" s="5"/>
    </row>
    <row r="3272" spans="126:132">
      <c r="DV3272" s="5"/>
      <c r="DW3272" s="5"/>
      <c r="DX3272" s="5"/>
      <c r="DY3272" s="5"/>
      <c r="DZ3272" s="5"/>
      <c r="EA3272" s="5"/>
      <c r="EB3272" s="5"/>
    </row>
    <row r="3273" spans="126:132">
      <c r="DV3273" s="5"/>
      <c r="DW3273" s="5"/>
      <c r="DX3273" s="5"/>
      <c r="DY3273" s="5"/>
      <c r="DZ3273" s="5"/>
      <c r="EA3273" s="5"/>
      <c r="EB3273" s="5"/>
    </row>
    <row r="3274" spans="126:132">
      <c r="DV3274" s="5"/>
      <c r="DW3274" s="5"/>
      <c r="DX3274" s="5"/>
      <c r="DY3274" s="5"/>
      <c r="DZ3274" s="5"/>
      <c r="EA3274" s="5"/>
      <c r="EB3274" s="5"/>
    </row>
    <row r="3275" spans="126:132">
      <c r="DV3275" s="5"/>
      <c r="DW3275" s="5"/>
      <c r="DX3275" s="5"/>
      <c r="DY3275" s="5"/>
      <c r="DZ3275" s="5"/>
      <c r="EA3275" s="5"/>
      <c r="EB3275" s="5"/>
    </row>
    <row r="3276" spans="126:132">
      <c r="DV3276" s="5"/>
      <c r="DW3276" s="5"/>
      <c r="DX3276" s="5"/>
      <c r="DY3276" s="5"/>
      <c r="DZ3276" s="5"/>
      <c r="EA3276" s="5"/>
      <c r="EB3276" s="5"/>
    </row>
    <row r="3277" spans="126:132">
      <c r="DV3277" s="5"/>
      <c r="DW3277" s="5"/>
      <c r="DX3277" s="5"/>
      <c r="DY3277" s="5"/>
      <c r="DZ3277" s="5"/>
      <c r="EA3277" s="5"/>
      <c r="EB3277" s="5"/>
    </row>
    <row r="3278" spans="126:132">
      <c r="DV3278" s="5"/>
      <c r="DW3278" s="5"/>
      <c r="DX3278" s="5"/>
      <c r="DY3278" s="5"/>
      <c r="DZ3278" s="5"/>
      <c r="EA3278" s="5"/>
      <c r="EB3278" s="5"/>
    </row>
    <row r="3279" spans="126:132">
      <c r="DV3279" s="5"/>
      <c r="DW3279" s="5"/>
      <c r="DX3279" s="5"/>
      <c r="DY3279" s="5"/>
      <c r="DZ3279" s="5"/>
      <c r="EA3279" s="5"/>
      <c r="EB3279" s="5"/>
    </row>
    <row r="3280" spans="126:132">
      <c r="DV3280" s="5"/>
      <c r="DW3280" s="5"/>
      <c r="DX3280" s="5"/>
      <c r="DY3280" s="5"/>
      <c r="DZ3280" s="5"/>
      <c r="EA3280" s="5"/>
      <c r="EB3280" s="5"/>
    </row>
    <row r="3281" spans="126:132">
      <c r="DV3281" s="5"/>
      <c r="DW3281" s="5"/>
      <c r="DX3281" s="5"/>
      <c r="DY3281" s="5"/>
      <c r="DZ3281" s="5"/>
      <c r="EA3281" s="5"/>
      <c r="EB3281" s="5"/>
    </row>
    <row r="3282" spans="126:132">
      <c r="DV3282" s="5"/>
      <c r="DW3282" s="5"/>
      <c r="DX3282" s="5"/>
      <c r="DY3282" s="5"/>
      <c r="DZ3282" s="5"/>
      <c r="EA3282" s="5"/>
      <c r="EB3282" s="5"/>
    </row>
    <row r="3283" spans="126:132">
      <c r="DV3283" s="5"/>
      <c r="DW3283" s="5"/>
      <c r="DX3283" s="5"/>
      <c r="DY3283" s="5"/>
      <c r="DZ3283" s="5"/>
      <c r="EA3283" s="5"/>
      <c r="EB3283" s="5"/>
    </row>
    <row r="3284" spans="126:132">
      <c r="DV3284" s="5"/>
      <c r="DW3284" s="5"/>
      <c r="DX3284" s="5"/>
      <c r="DY3284" s="5"/>
      <c r="DZ3284" s="5"/>
      <c r="EA3284" s="5"/>
      <c r="EB3284" s="5"/>
    </row>
    <row r="3285" spans="126:132">
      <c r="DV3285" s="5"/>
      <c r="DW3285" s="5"/>
      <c r="DX3285" s="5"/>
      <c r="DY3285" s="5"/>
      <c r="DZ3285" s="5"/>
      <c r="EA3285" s="5"/>
      <c r="EB3285" s="5"/>
    </row>
    <row r="3286" spans="126:132">
      <c r="DV3286" s="5"/>
      <c r="DW3286" s="5"/>
      <c r="DX3286" s="5"/>
      <c r="DY3286" s="5"/>
      <c r="DZ3286" s="5"/>
      <c r="EA3286" s="5"/>
      <c r="EB3286" s="5"/>
    </row>
    <row r="3287" spans="126:132">
      <c r="DV3287" s="5"/>
      <c r="DW3287" s="5"/>
      <c r="DX3287" s="5"/>
      <c r="DY3287" s="5"/>
      <c r="DZ3287" s="5"/>
      <c r="EA3287" s="5"/>
      <c r="EB3287" s="5"/>
    </row>
    <row r="3288" spans="126:132">
      <c r="DV3288" s="5"/>
      <c r="DW3288" s="5"/>
      <c r="DX3288" s="5"/>
      <c r="DY3288" s="5"/>
      <c r="DZ3288" s="5"/>
      <c r="EA3288" s="5"/>
      <c r="EB3288" s="5"/>
    </row>
    <row r="3289" spans="126:132">
      <c r="DV3289" s="5"/>
      <c r="DW3289" s="5"/>
      <c r="DX3289" s="5"/>
      <c r="DY3289" s="5"/>
      <c r="DZ3289" s="5"/>
      <c r="EA3289" s="5"/>
      <c r="EB3289" s="5"/>
    </row>
    <row r="3290" spans="126:132">
      <c r="DV3290" s="5"/>
      <c r="DW3290" s="5"/>
      <c r="DX3290" s="5"/>
      <c r="DY3290" s="5"/>
      <c r="DZ3290" s="5"/>
      <c r="EA3290" s="5"/>
      <c r="EB3290" s="5"/>
    </row>
    <row r="3291" spans="126:132">
      <c r="DV3291" s="5"/>
      <c r="DW3291" s="5"/>
      <c r="DX3291" s="5"/>
      <c r="DY3291" s="5"/>
      <c r="DZ3291" s="5"/>
      <c r="EA3291" s="5"/>
      <c r="EB3291" s="5"/>
    </row>
    <row r="3292" spans="126:132">
      <c r="DV3292" s="5"/>
      <c r="DW3292" s="5"/>
      <c r="DX3292" s="5"/>
      <c r="DY3292" s="5"/>
      <c r="DZ3292" s="5"/>
      <c r="EA3292" s="5"/>
      <c r="EB3292" s="5"/>
    </row>
    <row r="3293" spans="126:132">
      <c r="DV3293" s="5"/>
      <c r="DW3293" s="5"/>
      <c r="DX3293" s="5"/>
      <c r="DY3293" s="5"/>
      <c r="DZ3293" s="5"/>
      <c r="EA3293" s="5"/>
      <c r="EB3293" s="5"/>
    </row>
    <row r="3294" spans="126:132">
      <c r="DV3294" s="5"/>
      <c r="DW3294" s="5"/>
      <c r="DX3294" s="5"/>
      <c r="DY3294" s="5"/>
      <c r="DZ3294" s="5"/>
      <c r="EA3294" s="5"/>
      <c r="EB3294" s="5"/>
    </row>
    <row r="3295" spans="126:132">
      <c r="DV3295" s="5"/>
      <c r="DW3295" s="5"/>
      <c r="DX3295" s="5"/>
      <c r="DY3295" s="5"/>
      <c r="DZ3295" s="5"/>
      <c r="EA3295" s="5"/>
      <c r="EB3295" s="5"/>
    </row>
    <row r="3296" spans="126:132">
      <c r="DV3296" s="5"/>
      <c r="DW3296" s="5"/>
      <c r="DX3296" s="5"/>
      <c r="DY3296" s="5"/>
      <c r="DZ3296" s="5"/>
      <c r="EA3296" s="5"/>
      <c r="EB3296" s="5"/>
    </row>
    <row r="3297" spans="126:132">
      <c r="DV3297" s="5"/>
      <c r="DW3297" s="5"/>
      <c r="DX3297" s="5"/>
      <c r="DY3297" s="5"/>
      <c r="DZ3297" s="5"/>
      <c r="EA3297" s="5"/>
      <c r="EB3297" s="5"/>
    </row>
    <row r="3298" spans="126:132">
      <c r="DV3298" s="5"/>
      <c r="DW3298" s="5"/>
      <c r="DX3298" s="5"/>
      <c r="DY3298" s="5"/>
      <c r="DZ3298" s="5"/>
      <c r="EA3298" s="5"/>
      <c r="EB3298" s="5"/>
    </row>
    <row r="3299" spans="126:132">
      <c r="DV3299" s="5"/>
      <c r="DW3299" s="5"/>
      <c r="DX3299" s="5"/>
      <c r="DY3299" s="5"/>
      <c r="DZ3299" s="5"/>
      <c r="EA3299" s="5"/>
      <c r="EB3299" s="5"/>
    </row>
    <row r="3300" spans="126:132">
      <c r="DV3300" s="5"/>
      <c r="DW3300" s="5"/>
      <c r="DX3300" s="5"/>
      <c r="DY3300" s="5"/>
      <c r="DZ3300" s="5"/>
      <c r="EA3300" s="5"/>
      <c r="EB3300" s="5"/>
    </row>
    <row r="3301" spans="126:132">
      <c r="DV3301" s="5"/>
      <c r="DW3301" s="5"/>
      <c r="DX3301" s="5"/>
      <c r="DY3301" s="5"/>
      <c r="DZ3301" s="5"/>
      <c r="EA3301" s="5"/>
      <c r="EB3301" s="5"/>
    </row>
    <row r="3302" spans="126:132">
      <c r="DV3302" s="5"/>
      <c r="DW3302" s="5"/>
      <c r="DX3302" s="5"/>
      <c r="DY3302" s="5"/>
      <c r="DZ3302" s="5"/>
      <c r="EA3302" s="5"/>
      <c r="EB3302" s="5"/>
    </row>
    <row r="3303" spans="126:132">
      <c r="DV3303" s="5"/>
      <c r="DW3303" s="5"/>
      <c r="DX3303" s="5"/>
      <c r="DY3303" s="5"/>
      <c r="DZ3303" s="5"/>
      <c r="EA3303" s="5"/>
      <c r="EB3303" s="5"/>
    </row>
    <row r="3304" spans="126:132">
      <c r="DV3304" s="5"/>
      <c r="DW3304" s="5"/>
      <c r="DX3304" s="5"/>
      <c r="DY3304" s="5"/>
      <c r="DZ3304" s="5"/>
      <c r="EA3304" s="5"/>
      <c r="EB3304" s="5"/>
    </row>
    <row r="3305" spans="126:132">
      <c r="DV3305" s="5"/>
      <c r="DW3305" s="5"/>
      <c r="DX3305" s="5"/>
      <c r="DY3305" s="5"/>
      <c r="DZ3305" s="5"/>
      <c r="EA3305" s="5"/>
      <c r="EB3305" s="5"/>
    </row>
    <row r="3306" spans="126:132">
      <c r="DV3306" s="5"/>
      <c r="DW3306" s="5"/>
      <c r="DX3306" s="5"/>
      <c r="DY3306" s="5"/>
      <c r="DZ3306" s="5"/>
      <c r="EA3306" s="5"/>
      <c r="EB3306" s="5"/>
    </row>
    <row r="3307" spans="126:132">
      <c r="DV3307" s="5"/>
      <c r="DW3307" s="5"/>
      <c r="DX3307" s="5"/>
      <c r="DY3307" s="5"/>
      <c r="DZ3307" s="5"/>
      <c r="EA3307" s="5"/>
      <c r="EB3307" s="5"/>
    </row>
    <row r="3308" spans="126:132">
      <c r="DV3308" s="5"/>
      <c r="DW3308" s="5"/>
      <c r="DX3308" s="5"/>
      <c r="DY3308" s="5"/>
      <c r="DZ3308" s="5"/>
      <c r="EA3308" s="5"/>
      <c r="EB3308" s="5"/>
    </row>
    <row r="3309" spans="126:132">
      <c r="DV3309" s="5"/>
      <c r="DW3309" s="5"/>
      <c r="DX3309" s="5"/>
      <c r="DY3309" s="5"/>
      <c r="DZ3309" s="5"/>
      <c r="EA3309" s="5"/>
      <c r="EB3309" s="5"/>
    </row>
    <row r="3310" spans="126:132">
      <c r="DV3310" s="5"/>
      <c r="DW3310" s="5"/>
      <c r="DX3310" s="5"/>
      <c r="DY3310" s="5"/>
      <c r="DZ3310" s="5"/>
      <c r="EA3310" s="5"/>
      <c r="EB3310" s="5"/>
    </row>
    <row r="3311" spans="126:132">
      <c r="DV3311" s="5"/>
      <c r="DW3311" s="5"/>
      <c r="DX3311" s="5"/>
      <c r="DY3311" s="5"/>
      <c r="DZ3311" s="5"/>
      <c r="EA3311" s="5"/>
      <c r="EB3311" s="5"/>
    </row>
    <row r="3312" spans="126:132">
      <c r="DV3312" s="5"/>
      <c r="DW3312" s="5"/>
      <c r="DX3312" s="5"/>
      <c r="DY3312" s="5"/>
      <c r="DZ3312" s="5"/>
      <c r="EA3312" s="5"/>
      <c r="EB3312" s="5"/>
    </row>
    <row r="3313" spans="126:132">
      <c r="DV3313" s="5"/>
      <c r="DW3313" s="5"/>
      <c r="DX3313" s="5"/>
      <c r="DY3313" s="5"/>
      <c r="DZ3313" s="5"/>
      <c r="EA3313" s="5"/>
      <c r="EB3313" s="5"/>
    </row>
    <row r="3314" spans="126:132">
      <c r="DV3314" s="5"/>
      <c r="DW3314" s="5"/>
      <c r="DX3314" s="5"/>
      <c r="DY3314" s="5"/>
      <c r="DZ3314" s="5"/>
      <c r="EA3314" s="5"/>
      <c r="EB3314" s="5"/>
    </row>
    <row r="3315" spans="126:132">
      <c r="DV3315" s="5"/>
      <c r="DW3315" s="5"/>
      <c r="DX3315" s="5"/>
      <c r="DY3315" s="5"/>
      <c r="DZ3315" s="5"/>
      <c r="EA3315" s="5"/>
      <c r="EB3315" s="5"/>
    </row>
    <row r="3316" spans="126:132">
      <c r="DV3316" s="5"/>
      <c r="DW3316" s="5"/>
      <c r="DX3316" s="5"/>
      <c r="DY3316" s="5"/>
      <c r="DZ3316" s="5"/>
      <c r="EA3316" s="5"/>
      <c r="EB3316" s="5"/>
    </row>
    <row r="3317" spans="126:132">
      <c r="DV3317" s="5"/>
      <c r="DW3317" s="5"/>
      <c r="DX3317" s="5"/>
      <c r="DY3317" s="5"/>
      <c r="DZ3317" s="5"/>
      <c r="EA3317" s="5"/>
      <c r="EB3317" s="5"/>
    </row>
    <row r="3318" spans="126:132">
      <c r="DV3318" s="5"/>
      <c r="DW3318" s="5"/>
      <c r="DX3318" s="5"/>
      <c r="DY3318" s="5"/>
      <c r="DZ3318" s="5"/>
      <c r="EA3318" s="5"/>
      <c r="EB3318" s="5"/>
    </row>
    <row r="3319" spans="126:132">
      <c r="DV3319" s="5"/>
      <c r="DW3319" s="5"/>
      <c r="DX3319" s="5"/>
      <c r="DY3319" s="5"/>
      <c r="DZ3319" s="5"/>
      <c r="EA3319" s="5"/>
      <c r="EB3319" s="5"/>
    </row>
    <row r="3320" spans="126:132">
      <c r="DV3320" s="5"/>
      <c r="DW3320" s="5"/>
      <c r="DX3320" s="5"/>
      <c r="DY3320" s="5"/>
      <c r="DZ3320" s="5"/>
      <c r="EA3320" s="5"/>
      <c r="EB3320" s="5"/>
    </row>
    <row r="3321" spans="126:132">
      <c r="DV3321" s="5"/>
      <c r="DW3321" s="5"/>
      <c r="DX3321" s="5"/>
      <c r="DY3321" s="5"/>
      <c r="DZ3321" s="5"/>
      <c r="EA3321" s="5"/>
      <c r="EB3321" s="5"/>
    </row>
    <row r="3322" spans="126:132">
      <c r="DV3322" s="5"/>
      <c r="DW3322" s="5"/>
      <c r="DX3322" s="5"/>
      <c r="DY3322" s="5"/>
      <c r="DZ3322" s="5"/>
      <c r="EA3322" s="5"/>
      <c r="EB3322" s="5"/>
    </row>
    <row r="3323" spans="126:132">
      <c r="DV3323" s="5"/>
      <c r="DW3323" s="5"/>
      <c r="DX3323" s="5"/>
      <c r="DY3323" s="5"/>
      <c r="DZ3323" s="5"/>
      <c r="EA3323" s="5"/>
      <c r="EB3323" s="5"/>
    </row>
    <row r="3324" spans="126:132">
      <c r="DV3324" s="5"/>
      <c r="DW3324" s="5"/>
      <c r="DX3324" s="5"/>
      <c r="DY3324" s="5"/>
      <c r="DZ3324" s="5"/>
      <c r="EA3324" s="5"/>
      <c r="EB3324" s="5"/>
    </row>
    <row r="3325" spans="126:132">
      <c r="DV3325" s="5"/>
      <c r="DW3325" s="5"/>
      <c r="DX3325" s="5"/>
      <c r="DY3325" s="5"/>
      <c r="DZ3325" s="5"/>
      <c r="EA3325" s="5"/>
      <c r="EB3325" s="5"/>
    </row>
    <row r="3326" spans="126:132">
      <c r="DV3326" s="5"/>
      <c r="DW3326" s="5"/>
      <c r="DX3326" s="5"/>
      <c r="DY3326" s="5"/>
      <c r="DZ3326" s="5"/>
      <c r="EA3326" s="5"/>
      <c r="EB3326" s="5"/>
    </row>
    <row r="3327" spans="126:132">
      <c r="DV3327" s="5"/>
      <c r="DW3327" s="5"/>
      <c r="DX3327" s="5"/>
      <c r="DY3327" s="5"/>
      <c r="DZ3327" s="5"/>
      <c r="EA3327" s="5"/>
      <c r="EB3327" s="5"/>
    </row>
    <row r="3328" spans="126:132">
      <c r="DV3328" s="5"/>
      <c r="DW3328" s="5"/>
      <c r="DX3328" s="5"/>
      <c r="DY3328" s="5"/>
      <c r="DZ3328" s="5"/>
      <c r="EA3328" s="5"/>
      <c r="EB3328" s="5"/>
    </row>
    <row r="3329" spans="126:132">
      <c r="DV3329" s="5"/>
      <c r="DW3329" s="5"/>
      <c r="DX3329" s="5"/>
      <c r="DY3329" s="5"/>
      <c r="DZ3329" s="5"/>
      <c r="EA3329" s="5"/>
      <c r="EB3329" s="5"/>
    </row>
    <row r="3330" spans="126:132">
      <c r="DV3330" s="5"/>
      <c r="DW3330" s="5"/>
      <c r="DX3330" s="5"/>
      <c r="DY3330" s="5"/>
      <c r="DZ3330" s="5"/>
      <c r="EA3330" s="5"/>
      <c r="EB3330" s="5"/>
    </row>
    <row r="3331" spans="126:132">
      <c r="DV3331" s="5"/>
      <c r="DW3331" s="5"/>
      <c r="DX3331" s="5"/>
      <c r="DY3331" s="5"/>
      <c r="DZ3331" s="5"/>
      <c r="EA3331" s="5"/>
      <c r="EB3331" s="5"/>
    </row>
    <row r="3332" spans="126:132">
      <c r="DV3332" s="5"/>
      <c r="DW3332" s="5"/>
      <c r="DX3332" s="5"/>
      <c r="DY3332" s="5"/>
      <c r="DZ3332" s="5"/>
      <c r="EA3332" s="5"/>
      <c r="EB3332" s="5"/>
    </row>
    <row r="3333" spans="126:132">
      <c r="DV3333" s="5"/>
      <c r="DW3333" s="5"/>
      <c r="DX3333" s="5"/>
      <c r="DY3333" s="5"/>
      <c r="DZ3333" s="5"/>
      <c r="EA3333" s="5"/>
      <c r="EB3333" s="5"/>
    </row>
    <row r="3334" spans="126:132">
      <c r="DV3334" s="5"/>
      <c r="DW3334" s="5"/>
      <c r="DX3334" s="5"/>
      <c r="DY3334" s="5"/>
      <c r="DZ3334" s="5"/>
      <c r="EA3334" s="5"/>
      <c r="EB3334" s="5"/>
    </row>
    <row r="3335" spans="126:132">
      <c r="DV3335" s="5"/>
      <c r="DW3335" s="5"/>
      <c r="DX3335" s="5"/>
      <c r="DY3335" s="5"/>
      <c r="DZ3335" s="5"/>
      <c r="EA3335" s="5"/>
      <c r="EB3335" s="5"/>
    </row>
    <row r="3336" spans="126:132">
      <c r="DV3336" s="5"/>
      <c r="DW3336" s="5"/>
      <c r="DX3336" s="5"/>
      <c r="DY3336" s="5"/>
      <c r="DZ3336" s="5"/>
      <c r="EA3336" s="5"/>
      <c r="EB3336" s="5"/>
    </row>
    <row r="3337" spans="126:132">
      <c r="DV3337" s="5"/>
      <c r="DW3337" s="5"/>
      <c r="DX3337" s="5"/>
      <c r="DY3337" s="5"/>
      <c r="DZ3337" s="5"/>
      <c r="EA3337" s="5"/>
      <c r="EB3337" s="5"/>
    </row>
    <row r="3338" spans="126:132">
      <c r="DV3338" s="5"/>
      <c r="DW3338" s="5"/>
      <c r="DX3338" s="5"/>
      <c r="DY3338" s="5"/>
      <c r="DZ3338" s="5"/>
      <c r="EA3338" s="5"/>
      <c r="EB3338" s="5"/>
    </row>
    <row r="3339" spans="126:132">
      <c r="DV3339" s="5"/>
      <c r="DW3339" s="5"/>
      <c r="DX3339" s="5"/>
      <c r="DY3339" s="5"/>
      <c r="DZ3339" s="5"/>
      <c r="EA3339" s="5"/>
      <c r="EB3339" s="5"/>
    </row>
    <row r="3340" spans="126:132">
      <c r="DV3340" s="5"/>
      <c r="DW3340" s="5"/>
      <c r="DX3340" s="5"/>
      <c r="DY3340" s="5"/>
      <c r="DZ3340" s="5"/>
      <c r="EA3340" s="5"/>
      <c r="EB3340" s="5"/>
    </row>
    <row r="3341" spans="126:132">
      <c r="DV3341" s="5"/>
      <c r="DW3341" s="5"/>
      <c r="DX3341" s="5"/>
      <c r="DY3341" s="5"/>
      <c r="DZ3341" s="5"/>
      <c r="EA3341" s="5"/>
      <c r="EB3341" s="5"/>
    </row>
    <row r="3342" spans="126:132">
      <c r="DV3342" s="5"/>
      <c r="DW3342" s="5"/>
      <c r="DX3342" s="5"/>
      <c r="DY3342" s="5"/>
      <c r="DZ3342" s="5"/>
      <c r="EA3342" s="5"/>
      <c r="EB3342" s="5"/>
    </row>
    <row r="3343" spans="126:132">
      <c r="DV3343" s="5"/>
      <c r="DW3343" s="5"/>
      <c r="DX3343" s="5"/>
      <c r="DY3343" s="5"/>
      <c r="DZ3343" s="5"/>
      <c r="EA3343" s="5"/>
      <c r="EB3343" s="5"/>
    </row>
    <row r="3344" spans="126:132">
      <c r="DV3344" s="5"/>
      <c r="DW3344" s="5"/>
      <c r="DX3344" s="5"/>
      <c r="DY3344" s="5"/>
      <c r="DZ3344" s="5"/>
      <c r="EA3344" s="5"/>
      <c r="EB3344" s="5"/>
    </row>
    <row r="3345" spans="126:132">
      <c r="DV3345" s="5"/>
      <c r="DW3345" s="5"/>
      <c r="DX3345" s="5"/>
      <c r="DY3345" s="5"/>
      <c r="DZ3345" s="5"/>
      <c r="EA3345" s="5"/>
      <c r="EB3345" s="5"/>
    </row>
    <row r="3346" spans="126:132">
      <c r="DV3346" s="5"/>
      <c r="DW3346" s="5"/>
      <c r="DX3346" s="5"/>
      <c r="DY3346" s="5"/>
      <c r="DZ3346" s="5"/>
      <c r="EA3346" s="5"/>
      <c r="EB3346" s="5"/>
    </row>
    <row r="3347" spans="126:132">
      <c r="DV3347" s="5"/>
      <c r="DW3347" s="5"/>
      <c r="DX3347" s="5"/>
      <c r="DY3347" s="5"/>
      <c r="DZ3347" s="5"/>
      <c r="EA3347" s="5"/>
      <c r="EB3347" s="5"/>
    </row>
    <row r="3348" spans="126:132">
      <c r="DV3348" s="5"/>
      <c r="DW3348" s="5"/>
      <c r="DX3348" s="5"/>
      <c r="DY3348" s="5"/>
      <c r="DZ3348" s="5"/>
      <c r="EA3348" s="5"/>
      <c r="EB3348" s="5"/>
    </row>
    <row r="3349" spans="126:132">
      <c r="DV3349" s="5"/>
      <c r="DW3349" s="5"/>
      <c r="DX3349" s="5"/>
      <c r="DY3349" s="5"/>
      <c r="DZ3349" s="5"/>
      <c r="EA3349" s="5"/>
      <c r="EB3349" s="5"/>
    </row>
    <row r="3350" spans="126:132">
      <c r="DV3350" s="5"/>
      <c r="DW3350" s="5"/>
      <c r="DX3350" s="5"/>
      <c r="DY3350" s="5"/>
      <c r="DZ3350" s="5"/>
      <c r="EA3350" s="5"/>
      <c r="EB3350" s="5"/>
    </row>
    <row r="3351" spans="126:132">
      <c r="DV3351" s="5"/>
      <c r="DW3351" s="5"/>
      <c r="DX3351" s="5"/>
      <c r="DY3351" s="5"/>
      <c r="DZ3351" s="5"/>
      <c r="EA3351" s="5"/>
      <c r="EB3351" s="5"/>
    </row>
    <row r="3352" spans="126:132">
      <c r="DV3352" s="5"/>
      <c r="DW3352" s="5"/>
      <c r="DX3352" s="5"/>
      <c r="DY3352" s="5"/>
      <c r="DZ3352" s="5"/>
      <c r="EA3352" s="5"/>
      <c r="EB3352" s="5"/>
    </row>
    <row r="3353" spans="126:132">
      <c r="DV3353" s="5"/>
      <c r="DW3353" s="5"/>
      <c r="DX3353" s="5"/>
      <c r="DY3353" s="5"/>
      <c r="DZ3353" s="5"/>
      <c r="EA3353" s="5"/>
      <c r="EB3353" s="5"/>
    </row>
    <row r="3354" spans="126:132">
      <c r="DV3354" s="5"/>
      <c r="DW3354" s="5"/>
      <c r="DX3354" s="5"/>
      <c r="DY3354" s="5"/>
      <c r="DZ3354" s="5"/>
      <c r="EA3354" s="5"/>
      <c r="EB3354" s="5"/>
    </row>
    <row r="3355" spans="126:132">
      <c r="DV3355" s="5"/>
      <c r="DW3355" s="5"/>
      <c r="DX3355" s="5"/>
      <c r="DY3355" s="5"/>
      <c r="DZ3355" s="5"/>
      <c r="EA3355" s="5"/>
      <c r="EB3355" s="5"/>
    </row>
    <row r="3356" spans="126:132">
      <c r="DV3356" s="5"/>
      <c r="DW3356" s="5"/>
      <c r="DX3356" s="5"/>
      <c r="DY3356" s="5"/>
      <c r="DZ3356" s="5"/>
      <c r="EA3356" s="5"/>
      <c r="EB3356" s="5"/>
    </row>
    <row r="3357" spans="126:132">
      <c r="DV3357" s="5"/>
      <c r="DW3357" s="5"/>
      <c r="DX3357" s="5"/>
      <c r="DY3357" s="5"/>
      <c r="DZ3357" s="5"/>
      <c r="EA3357" s="5"/>
      <c r="EB3357" s="5"/>
    </row>
    <row r="3358" spans="126:132">
      <c r="DV3358" s="5"/>
      <c r="DW3358" s="5"/>
      <c r="DX3358" s="5"/>
      <c r="DY3358" s="5"/>
      <c r="DZ3358" s="5"/>
      <c r="EA3358" s="5"/>
      <c r="EB3358" s="5"/>
    </row>
    <row r="3359" spans="126:132">
      <c r="DV3359" s="5"/>
      <c r="DW3359" s="5"/>
      <c r="DX3359" s="5"/>
      <c r="DY3359" s="5"/>
      <c r="DZ3359" s="5"/>
      <c r="EA3359" s="5"/>
      <c r="EB3359" s="5"/>
    </row>
    <row r="3360" spans="126:132">
      <c r="DV3360" s="5"/>
      <c r="DW3360" s="5"/>
      <c r="DX3360" s="5"/>
      <c r="DY3360" s="5"/>
      <c r="DZ3360" s="5"/>
      <c r="EA3360" s="5"/>
      <c r="EB3360" s="5"/>
    </row>
    <row r="3361" spans="126:132">
      <c r="DV3361" s="5"/>
      <c r="DW3361" s="5"/>
      <c r="DX3361" s="5"/>
      <c r="DY3361" s="5"/>
      <c r="DZ3361" s="5"/>
      <c r="EA3361" s="5"/>
      <c r="EB3361" s="5"/>
    </row>
    <row r="3362" spans="126:132">
      <c r="DV3362" s="5"/>
      <c r="DW3362" s="5"/>
      <c r="DX3362" s="5"/>
      <c r="DY3362" s="5"/>
      <c r="DZ3362" s="5"/>
      <c r="EA3362" s="5"/>
      <c r="EB3362" s="5"/>
    </row>
    <row r="3363" spans="126:132">
      <c r="DV3363" s="5"/>
      <c r="DW3363" s="5"/>
      <c r="DX3363" s="5"/>
      <c r="DY3363" s="5"/>
      <c r="DZ3363" s="5"/>
      <c r="EA3363" s="5"/>
      <c r="EB3363" s="5"/>
    </row>
    <row r="3364" spans="126:132">
      <c r="DV3364" s="5"/>
      <c r="DW3364" s="5"/>
      <c r="DX3364" s="5"/>
      <c r="DY3364" s="5"/>
      <c r="DZ3364" s="5"/>
      <c r="EA3364" s="5"/>
      <c r="EB3364" s="5"/>
    </row>
    <row r="3365" spans="126:132">
      <c r="DV3365" s="5"/>
      <c r="DW3365" s="5"/>
      <c r="DX3365" s="5"/>
      <c r="DY3365" s="5"/>
      <c r="DZ3365" s="5"/>
      <c r="EA3365" s="5"/>
      <c r="EB3365" s="5"/>
    </row>
    <row r="3366" spans="126:132">
      <c r="DV3366" s="5"/>
      <c r="DW3366" s="5"/>
      <c r="DX3366" s="5"/>
      <c r="DY3366" s="5"/>
      <c r="DZ3366" s="5"/>
      <c r="EA3366" s="5"/>
      <c r="EB3366" s="5"/>
    </row>
    <row r="3367" spans="126:132">
      <c r="DV3367" s="5"/>
      <c r="DW3367" s="5"/>
      <c r="DX3367" s="5"/>
      <c r="DY3367" s="5"/>
      <c r="DZ3367" s="5"/>
      <c r="EA3367" s="5"/>
      <c r="EB3367" s="5"/>
    </row>
    <row r="3368" spans="126:132">
      <c r="DV3368" s="5"/>
      <c r="DW3368" s="5"/>
      <c r="DX3368" s="5"/>
      <c r="DY3368" s="5"/>
      <c r="DZ3368" s="5"/>
      <c r="EA3368" s="5"/>
      <c r="EB3368" s="5"/>
    </row>
    <row r="3369" spans="126:132">
      <c r="DV3369" s="5"/>
      <c r="DW3369" s="5"/>
      <c r="DX3369" s="5"/>
      <c r="DY3369" s="5"/>
      <c r="DZ3369" s="5"/>
      <c r="EA3369" s="5"/>
      <c r="EB3369" s="5"/>
    </row>
    <row r="3370" spans="126:132">
      <c r="DV3370" s="5"/>
      <c r="DW3370" s="5"/>
      <c r="DX3370" s="5"/>
      <c r="DY3370" s="5"/>
      <c r="DZ3370" s="5"/>
      <c r="EA3370" s="5"/>
      <c r="EB3370" s="5"/>
    </row>
    <row r="3371" spans="126:132">
      <c r="DV3371" s="5"/>
      <c r="DW3371" s="5"/>
      <c r="DX3371" s="5"/>
      <c r="DY3371" s="5"/>
      <c r="DZ3371" s="5"/>
      <c r="EA3371" s="5"/>
      <c r="EB3371" s="5"/>
    </row>
    <row r="3372" spans="126:132">
      <c r="DV3372" s="5"/>
      <c r="DW3372" s="5"/>
      <c r="DX3372" s="5"/>
      <c r="DY3372" s="5"/>
      <c r="DZ3372" s="5"/>
      <c r="EA3372" s="5"/>
      <c r="EB3372" s="5"/>
    </row>
    <row r="3373" spans="126:132">
      <c r="DV3373" s="5"/>
      <c r="DW3373" s="5"/>
      <c r="DX3373" s="5"/>
      <c r="DY3373" s="5"/>
      <c r="DZ3373" s="5"/>
      <c r="EA3373" s="5"/>
      <c r="EB3373" s="5"/>
    </row>
    <row r="3374" spans="126:132">
      <c r="DV3374" s="5"/>
      <c r="DW3374" s="5"/>
      <c r="DX3374" s="5"/>
      <c r="DY3374" s="5"/>
      <c r="DZ3374" s="5"/>
      <c r="EA3374" s="5"/>
      <c r="EB3374" s="5"/>
    </row>
    <row r="3375" spans="126:132">
      <c r="DV3375" s="5"/>
      <c r="DW3375" s="5"/>
      <c r="DX3375" s="5"/>
      <c r="DY3375" s="5"/>
      <c r="DZ3375" s="5"/>
      <c r="EA3375" s="5"/>
      <c r="EB3375" s="5"/>
    </row>
    <row r="3376" spans="126:132">
      <c r="DV3376" s="5"/>
      <c r="DW3376" s="5"/>
      <c r="DX3376" s="5"/>
      <c r="DY3376" s="5"/>
      <c r="DZ3376" s="5"/>
      <c r="EA3376" s="5"/>
      <c r="EB3376" s="5"/>
    </row>
    <row r="3377" spans="126:132">
      <c r="DV3377" s="5"/>
      <c r="DW3377" s="5"/>
      <c r="DX3377" s="5"/>
      <c r="DY3377" s="5"/>
      <c r="DZ3377" s="5"/>
      <c r="EA3377" s="5"/>
      <c r="EB3377" s="5"/>
    </row>
    <row r="3378" spans="126:132">
      <c r="DV3378" s="5"/>
      <c r="DW3378" s="5"/>
      <c r="DX3378" s="5"/>
      <c r="DY3378" s="5"/>
      <c r="DZ3378" s="5"/>
      <c r="EA3378" s="5"/>
      <c r="EB3378" s="5"/>
    </row>
    <row r="3379" spans="126:132">
      <c r="DV3379" s="5"/>
      <c r="DW3379" s="5"/>
      <c r="DX3379" s="5"/>
      <c r="DY3379" s="5"/>
      <c r="DZ3379" s="5"/>
      <c r="EA3379" s="5"/>
      <c r="EB3379" s="5"/>
    </row>
    <row r="3380" spans="126:132">
      <c r="DV3380" s="5"/>
      <c r="DW3380" s="5"/>
      <c r="DX3380" s="5"/>
      <c r="DY3380" s="5"/>
      <c r="DZ3380" s="5"/>
      <c r="EA3380" s="5"/>
      <c r="EB3380" s="5"/>
    </row>
    <row r="3381" spans="126:132">
      <c r="DV3381" s="5"/>
      <c r="DW3381" s="5"/>
      <c r="DX3381" s="5"/>
      <c r="DY3381" s="5"/>
      <c r="DZ3381" s="5"/>
      <c r="EA3381" s="5"/>
      <c r="EB3381" s="5"/>
    </row>
    <row r="3382" spans="126:132">
      <c r="DV3382" s="5"/>
      <c r="DW3382" s="5"/>
      <c r="DX3382" s="5"/>
      <c r="DY3382" s="5"/>
      <c r="DZ3382" s="5"/>
      <c r="EA3382" s="5"/>
      <c r="EB3382" s="5"/>
    </row>
    <row r="3383" spans="126:132">
      <c r="DV3383" s="5"/>
      <c r="DW3383" s="5"/>
      <c r="DX3383" s="5"/>
      <c r="DY3383" s="5"/>
      <c r="DZ3383" s="5"/>
      <c r="EA3383" s="5"/>
      <c r="EB3383" s="5"/>
    </row>
    <row r="3384" spans="126:132">
      <c r="DV3384" s="5"/>
      <c r="DW3384" s="5"/>
      <c r="DX3384" s="5"/>
      <c r="DY3384" s="5"/>
      <c r="DZ3384" s="5"/>
      <c r="EA3384" s="5"/>
      <c r="EB3384" s="5"/>
    </row>
    <row r="3385" spans="126:132">
      <c r="DV3385" s="5"/>
      <c r="DW3385" s="5"/>
      <c r="DX3385" s="5"/>
      <c r="DY3385" s="5"/>
      <c r="DZ3385" s="5"/>
      <c r="EA3385" s="5"/>
      <c r="EB3385" s="5"/>
    </row>
    <row r="3386" spans="126:132">
      <c r="DV3386" s="5"/>
      <c r="DW3386" s="5"/>
      <c r="DX3386" s="5"/>
      <c r="DY3386" s="5"/>
      <c r="DZ3386" s="5"/>
      <c r="EA3386" s="5"/>
      <c r="EB3386" s="5"/>
    </row>
    <row r="3387" spans="126:132">
      <c r="DV3387" s="5"/>
      <c r="DW3387" s="5"/>
      <c r="DX3387" s="5"/>
      <c r="DY3387" s="5"/>
      <c r="DZ3387" s="5"/>
      <c r="EA3387" s="5"/>
      <c r="EB3387" s="5"/>
    </row>
    <row r="3388" spans="126:132">
      <c r="DV3388" s="5"/>
      <c r="DW3388" s="5"/>
      <c r="DX3388" s="5"/>
      <c r="DY3388" s="5"/>
      <c r="DZ3388" s="5"/>
      <c r="EA3388" s="5"/>
      <c r="EB3388" s="5"/>
    </row>
    <row r="3389" spans="126:132">
      <c r="DV3389" s="5"/>
      <c r="DW3389" s="5"/>
      <c r="DX3389" s="5"/>
      <c r="DY3389" s="5"/>
      <c r="DZ3389" s="5"/>
      <c r="EA3389" s="5"/>
      <c r="EB3389" s="5"/>
    </row>
    <row r="3390" spans="126:132">
      <c r="DV3390" s="5"/>
      <c r="DW3390" s="5"/>
      <c r="DX3390" s="5"/>
      <c r="DY3390" s="5"/>
      <c r="DZ3390" s="5"/>
      <c r="EA3390" s="5"/>
      <c r="EB3390" s="5"/>
    </row>
    <row r="3391" spans="126:132">
      <c r="DV3391" s="5"/>
      <c r="DW3391" s="5"/>
      <c r="DX3391" s="5"/>
      <c r="DY3391" s="5"/>
      <c r="DZ3391" s="5"/>
      <c r="EA3391" s="5"/>
      <c r="EB3391" s="5"/>
    </row>
    <row r="3392" spans="126:132">
      <c r="DV3392" s="5"/>
      <c r="DW3392" s="5"/>
      <c r="DX3392" s="5"/>
      <c r="DY3392" s="5"/>
      <c r="DZ3392" s="5"/>
      <c r="EA3392" s="5"/>
      <c r="EB3392" s="5"/>
    </row>
    <row r="3393" spans="126:132">
      <c r="DV3393" s="5"/>
      <c r="DW3393" s="5"/>
      <c r="DX3393" s="5"/>
      <c r="DY3393" s="5"/>
      <c r="DZ3393" s="5"/>
      <c r="EA3393" s="5"/>
      <c r="EB3393" s="5"/>
    </row>
    <row r="3394" spans="126:132">
      <c r="DV3394" s="5"/>
      <c r="DW3394" s="5"/>
      <c r="DX3394" s="5"/>
      <c r="DY3394" s="5"/>
      <c r="DZ3394" s="5"/>
      <c r="EA3394" s="5"/>
      <c r="EB3394" s="5"/>
    </row>
    <row r="3395" spans="126:132">
      <c r="DV3395" s="5"/>
      <c r="DW3395" s="5"/>
      <c r="DX3395" s="5"/>
      <c r="DY3395" s="5"/>
      <c r="DZ3395" s="5"/>
      <c r="EA3395" s="5"/>
      <c r="EB3395" s="5"/>
    </row>
    <row r="3396" spans="126:132">
      <c r="DV3396" s="5"/>
      <c r="DW3396" s="5"/>
      <c r="DX3396" s="5"/>
      <c r="DY3396" s="5"/>
      <c r="DZ3396" s="5"/>
      <c r="EA3396" s="5"/>
      <c r="EB3396" s="5"/>
    </row>
    <row r="3397" spans="126:132">
      <c r="DV3397" s="5"/>
      <c r="DW3397" s="5"/>
      <c r="DX3397" s="5"/>
      <c r="DY3397" s="5"/>
      <c r="DZ3397" s="5"/>
      <c r="EA3397" s="5"/>
      <c r="EB3397" s="5"/>
    </row>
    <row r="3398" spans="126:132">
      <c r="DV3398" s="5"/>
      <c r="DW3398" s="5"/>
      <c r="DX3398" s="5"/>
      <c r="DY3398" s="5"/>
      <c r="DZ3398" s="5"/>
      <c r="EA3398" s="5"/>
      <c r="EB3398" s="5"/>
    </row>
    <row r="3399" spans="126:132">
      <c r="DV3399" s="5"/>
      <c r="DW3399" s="5"/>
      <c r="DX3399" s="5"/>
      <c r="DY3399" s="5"/>
      <c r="DZ3399" s="5"/>
      <c r="EA3399" s="5"/>
      <c r="EB3399" s="5"/>
    </row>
    <row r="3400" spans="126:132">
      <c r="DV3400" s="5"/>
      <c r="DW3400" s="5"/>
      <c r="DX3400" s="5"/>
      <c r="DY3400" s="5"/>
      <c r="DZ3400" s="5"/>
      <c r="EA3400" s="5"/>
      <c r="EB3400" s="5"/>
    </row>
    <row r="3401" spans="126:132">
      <c r="DV3401" s="5"/>
      <c r="DW3401" s="5"/>
      <c r="DX3401" s="5"/>
      <c r="DY3401" s="5"/>
      <c r="DZ3401" s="5"/>
      <c r="EA3401" s="5"/>
      <c r="EB3401" s="5"/>
    </row>
    <row r="3402" spans="126:132">
      <c r="DV3402" s="5"/>
      <c r="DW3402" s="5"/>
      <c r="DX3402" s="5"/>
      <c r="DY3402" s="5"/>
      <c r="DZ3402" s="5"/>
      <c r="EA3402" s="5"/>
      <c r="EB3402" s="5"/>
    </row>
    <row r="3403" spans="126:132">
      <c r="DV3403" s="5"/>
      <c r="DW3403" s="5"/>
      <c r="DX3403" s="5"/>
      <c r="DY3403" s="5"/>
      <c r="DZ3403" s="5"/>
      <c r="EA3403" s="5"/>
      <c r="EB3403" s="5"/>
    </row>
    <row r="3404" spans="126:132">
      <c r="DV3404" s="5"/>
      <c r="DW3404" s="5"/>
      <c r="DX3404" s="5"/>
      <c r="DY3404" s="5"/>
      <c r="DZ3404" s="5"/>
      <c r="EA3404" s="5"/>
      <c r="EB3404" s="5"/>
    </row>
    <row r="3405" spans="126:132">
      <c r="DV3405" s="5"/>
      <c r="DW3405" s="5"/>
      <c r="DX3405" s="5"/>
      <c r="DY3405" s="5"/>
      <c r="DZ3405" s="5"/>
      <c r="EA3405" s="5"/>
      <c r="EB3405" s="5"/>
    </row>
    <row r="3406" spans="126:132">
      <c r="DV3406" s="5"/>
      <c r="DW3406" s="5"/>
      <c r="DX3406" s="5"/>
      <c r="DY3406" s="5"/>
      <c r="DZ3406" s="5"/>
      <c r="EA3406" s="5"/>
      <c r="EB3406" s="5"/>
    </row>
    <row r="3407" spans="126:132">
      <c r="DV3407" s="5"/>
      <c r="DW3407" s="5"/>
      <c r="DX3407" s="5"/>
      <c r="DY3407" s="5"/>
      <c r="DZ3407" s="5"/>
      <c r="EA3407" s="5"/>
      <c r="EB3407" s="5"/>
    </row>
    <row r="3408" spans="126:132">
      <c r="DV3408" s="5"/>
      <c r="DW3408" s="5"/>
      <c r="DX3408" s="5"/>
      <c r="DY3408" s="5"/>
      <c r="DZ3408" s="5"/>
      <c r="EA3408" s="5"/>
      <c r="EB3408" s="5"/>
    </row>
    <row r="3409" spans="126:132">
      <c r="DV3409" s="5"/>
      <c r="DW3409" s="5"/>
      <c r="DX3409" s="5"/>
      <c r="DY3409" s="5"/>
      <c r="DZ3409" s="5"/>
      <c r="EA3409" s="5"/>
      <c r="EB3409" s="5"/>
    </row>
    <row r="3410" spans="126:132">
      <c r="DV3410" s="5"/>
      <c r="DW3410" s="5"/>
      <c r="DX3410" s="5"/>
      <c r="DY3410" s="5"/>
      <c r="DZ3410" s="5"/>
      <c r="EA3410" s="5"/>
      <c r="EB3410" s="5"/>
    </row>
    <row r="3411" spans="126:132">
      <c r="DV3411" s="5"/>
      <c r="DW3411" s="5"/>
      <c r="DX3411" s="5"/>
      <c r="DY3411" s="5"/>
      <c r="DZ3411" s="5"/>
      <c r="EA3411" s="5"/>
      <c r="EB3411" s="5"/>
    </row>
    <row r="3412" spans="126:132">
      <c r="DV3412" s="5"/>
      <c r="DW3412" s="5"/>
      <c r="DX3412" s="5"/>
      <c r="DY3412" s="5"/>
      <c r="DZ3412" s="5"/>
      <c r="EA3412" s="5"/>
      <c r="EB3412" s="5"/>
    </row>
    <row r="3413" spans="126:132">
      <c r="DV3413" s="5"/>
      <c r="DW3413" s="5"/>
      <c r="DX3413" s="5"/>
      <c r="DY3413" s="5"/>
      <c r="DZ3413" s="5"/>
      <c r="EA3413" s="5"/>
      <c r="EB3413" s="5"/>
    </row>
    <row r="3414" spans="126:132">
      <c r="DV3414" s="5"/>
      <c r="DW3414" s="5"/>
      <c r="DX3414" s="5"/>
      <c r="DY3414" s="5"/>
      <c r="DZ3414" s="5"/>
      <c r="EA3414" s="5"/>
      <c r="EB3414" s="5"/>
    </row>
    <row r="3415" spans="126:132">
      <c r="DV3415" s="5"/>
      <c r="DW3415" s="5"/>
      <c r="DX3415" s="5"/>
      <c r="DY3415" s="5"/>
      <c r="DZ3415" s="5"/>
      <c r="EA3415" s="5"/>
      <c r="EB3415" s="5"/>
    </row>
    <row r="3416" spans="126:132">
      <c r="DV3416" s="5"/>
      <c r="DW3416" s="5"/>
      <c r="DX3416" s="5"/>
      <c r="DY3416" s="5"/>
      <c r="DZ3416" s="5"/>
      <c r="EA3416" s="5"/>
      <c r="EB3416" s="5"/>
    </row>
    <row r="3417" spans="126:132">
      <c r="DV3417" s="5"/>
      <c r="DW3417" s="5"/>
      <c r="DX3417" s="5"/>
      <c r="DY3417" s="5"/>
      <c r="DZ3417" s="5"/>
      <c r="EA3417" s="5"/>
      <c r="EB3417" s="5"/>
    </row>
    <row r="3418" spans="126:132">
      <c r="DV3418" s="5"/>
      <c r="DW3418" s="5"/>
      <c r="DX3418" s="5"/>
      <c r="DY3418" s="5"/>
      <c r="DZ3418" s="5"/>
      <c r="EA3418" s="5"/>
      <c r="EB3418" s="5"/>
    </row>
    <row r="3419" spans="126:132">
      <c r="DV3419" s="5"/>
      <c r="DW3419" s="5"/>
      <c r="DX3419" s="5"/>
      <c r="DY3419" s="5"/>
      <c r="DZ3419" s="5"/>
      <c r="EA3419" s="5"/>
      <c r="EB3419" s="5"/>
    </row>
    <row r="3420" spans="126:132">
      <c r="DV3420" s="5"/>
      <c r="DW3420" s="5"/>
      <c r="DX3420" s="5"/>
      <c r="DY3420" s="5"/>
      <c r="DZ3420" s="5"/>
      <c r="EA3420" s="5"/>
      <c r="EB3420" s="5"/>
    </row>
    <row r="3421" spans="126:132">
      <c r="DV3421" s="5"/>
      <c r="DW3421" s="5"/>
      <c r="DX3421" s="5"/>
      <c r="DY3421" s="5"/>
      <c r="DZ3421" s="5"/>
      <c r="EA3421" s="5"/>
      <c r="EB3421" s="5"/>
    </row>
    <row r="3422" spans="126:132">
      <c r="DV3422" s="5"/>
      <c r="DW3422" s="5"/>
      <c r="DX3422" s="5"/>
      <c r="DY3422" s="5"/>
      <c r="DZ3422" s="5"/>
      <c r="EA3422" s="5"/>
      <c r="EB3422" s="5"/>
    </row>
    <row r="3423" spans="126:132">
      <c r="DV3423" s="5"/>
      <c r="DW3423" s="5"/>
      <c r="DX3423" s="5"/>
      <c r="DY3423" s="5"/>
      <c r="DZ3423" s="5"/>
      <c r="EA3423" s="5"/>
      <c r="EB3423" s="5"/>
    </row>
    <row r="3424" spans="126:132">
      <c r="DV3424" s="5"/>
      <c r="DW3424" s="5"/>
      <c r="DX3424" s="5"/>
      <c r="DY3424" s="5"/>
      <c r="DZ3424" s="5"/>
      <c r="EA3424" s="5"/>
      <c r="EB3424" s="5"/>
    </row>
    <row r="3425" spans="126:132">
      <c r="DV3425" s="5"/>
      <c r="DW3425" s="5"/>
      <c r="DX3425" s="5"/>
      <c r="DY3425" s="5"/>
      <c r="DZ3425" s="5"/>
      <c r="EA3425" s="5"/>
      <c r="EB3425" s="5"/>
    </row>
    <row r="3426" spans="126:132">
      <c r="DV3426" s="5"/>
      <c r="DW3426" s="5"/>
      <c r="DX3426" s="5"/>
      <c r="DY3426" s="5"/>
      <c r="DZ3426" s="5"/>
      <c r="EA3426" s="5"/>
      <c r="EB3426" s="5"/>
    </row>
    <row r="3427" spans="126:132">
      <c r="DV3427" s="5"/>
      <c r="DW3427" s="5"/>
      <c r="DX3427" s="5"/>
      <c r="DY3427" s="5"/>
      <c r="DZ3427" s="5"/>
      <c r="EA3427" s="5"/>
      <c r="EB3427" s="5"/>
    </row>
    <row r="3428" spans="126:132">
      <c r="DV3428" s="5"/>
      <c r="DW3428" s="5"/>
      <c r="DX3428" s="5"/>
      <c r="DY3428" s="5"/>
      <c r="DZ3428" s="5"/>
      <c r="EA3428" s="5"/>
      <c r="EB3428" s="5"/>
    </row>
    <row r="3429" spans="126:132">
      <c r="DV3429" s="5"/>
      <c r="DW3429" s="5"/>
      <c r="DX3429" s="5"/>
      <c r="DY3429" s="5"/>
      <c r="DZ3429" s="5"/>
      <c r="EA3429" s="5"/>
      <c r="EB3429" s="5"/>
    </row>
    <row r="3430" spans="126:132">
      <c r="DV3430" s="5"/>
      <c r="DW3430" s="5"/>
      <c r="DX3430" s="5"/>
      <c r="DY3430" s="5"/>
      <c r="DZ3430" s="5"/>
      <c r="EA3430" s="5"/>
      <c r="EB3430" s="5"/>
    </row>
    <row r="3431" spans="126:132">
      <c r="DV3431" s="5"/>
      <c r="DW3431" s="5"/>
      <c r="DX3431" s="5"/>
      <c r="DY3431" s="5"/>
      <c r="DZ3431" s="5"/>
      <c r="EA3431" s="5"/>
      <c r="EB3431" s="5"/>
    </row>
    <row r="3432" spans="126:132">
      <c r="DV3432" s="5"/>
      <c r="DW3432" s="5"/>
      <c r="DX3432" s="5"/>
      <c r="DY3432" s="5"/>
      <c r="DZ3432" s="5"/>
      <c r="EA3432" s="5"/>
      <c r="EB3432" s="5"/>
    </row>
    <row r="3433" spans="126:132">
      <c r="DV3433" s="5"/>
      <c r="DW3433" s="5"/>
      <c r="DX3433" s="5"/>
      <c r="DY3433" s="5"/>
      <c r="DZ3433" s="5"/>
      <c r="EA3433" s="5"/>
      <c r="EB3433" s="5"/>
    </row>
    <row r="3434" spans="126:132">
      <c r="DV3434" s="5"/>
      <c r="DW3434" s="5"/>
      <c r="DX3434" s="5"/>
      <c r="DY3434" s="5"/>
      <c r="DZ3434" s="5"/>
      <c r="EA3434" s="5"/>
      <c r="EB3434" s="5"/>
    </row>
    <row r="3435" spans="126:132">
      <c r="DV3435" s="5"/>
      <c r="DW3435" s="5"/>
      <c r="DX3435" s="5"/>
      <c r="DY3435" s="5"/>
      <c r="DZ3435" s="5"/>
      <c r="EA3435" s="5"/>
      <c r="EB3435" s="5"/>
    </row>
    <row r="3436" spans="126:132">
      <c r="DV3436" s="5"/>
      <c r="DW3436" s="5"/>
      <c r="DX3436" s="5"/>
      <c r="DY3436" s="5"/>
      <c r="DZ3436" s="5"/>
      <c r="EA3436" s="5"/>
      <c r="EB3436" s="5"/>
    </row>
    <row r="3437" spans="126:132">
      <c r="DV3437" s="5"/>
      <c r="DW3437" s="5"/>
      <c r="DX3437" s="5"/>
      <c r="DY3437" s="5"/>
      <c r="DZ3437" s="5"/>
      <c r="EA3437" s="5"/>
      <c r="EB3437" s="5"/>
    </row>
    <row r="3438" spans="126:132">
      <c r="DV3438" s="5"/>
      <c r="DW3438" s="5"/>
      <c r="DX3438" s="5"/>
      <c r="DY3438" s="5"/>
      <c r="DZ3438" s="5"/>
      <c r="EA3438" s="5"/>
      <c r="EB3438" s="5"/>
    </row>
    <row r="3439" spans="126:132">
      <c r="DV3439" s="5"/>
      <c r="DW3439" s="5"/>
      <c r="DX3439" s="5"/>
      <c r="DY3439" s="5"/>
      <c r="DZ3439" s="5"/>
      <c r="EA3439" s="5"/>
      <c r="EB3439" s="5"/>
    </row>
    <row r="3440" spans="126:132">
      <c r="DV3440" s="5"/>
      <c r="DW3440" s="5"/>
      <c r="DX3440" s="5"/>
      <c r="DY3440" s="5"/>
      <c r="DZ3440" s="5"/>
      <c r="EA3440" s="5"/>
      <c r="EB3440" s="5"/>
    </row>
    <row r="3441" spans="126:132">
      <c r="DV3441" s="5"/>
      <c r="DW3441" s="5"/>
      <c r="DX3441" s="5"/>
      <c r="DY3441" s="5"/>
      <c r="DZ3441" s="5"/>
      <c r="EA3441" s="5"/>
      <c r="EB3441" s="5"/>
    </row>
    <row r="3442" spans="126:132">
      <c r="DV3442" s="5"/>
      <c r="DW3442" s="5"/>
      <c r="DX3442" s="5"/>
      <c r="DY3442" s="5"/>
      <c r="DZ3442" s="5"/>
      <c r="EA3442" s="5"/>
      <c r="EB3442" s="5"/>
    </row>
    <row r="3443" spans="126:132">
      <c r="DV3443" s="5"/>
      <c r="DW3443" s="5"/>
      <c r="DX3443" s="5"/>
      <c r="DY3443" s="5"/>
      <c r="DZ3443" s="5"/>
      <c r="EA3443" s="5"/>
      <c r="EB3443" s="5"/>
    </row>
    <row r="3444" spans="126:132">
      <c r="DV3444" s="5"/>
      <c r="DW3444" s="5"/>
      <c r="DX3444" s="5"/>
      <c r="DY3444" s="5"/>
      <c r="DZ3444" s="5"/>
      <c r="EA3444" s="5"/>
      <c r="EB3444" s="5"/>
    </row>
    <row r="3445" spans="126:132">
      <c r="DV3445" s="5"/>
      <c r="DW3445" s="5"/>
      <c r="DX3445" s="5"/>
      <c r="DY3445" s="5"/>
      <c r="DZ3445" s="5"/>
      <c r="EA3445" s="5"/>
      <c r="EB3445" s="5"/>
    </row>
    <row r="3446" spans="126:132">
      <c r="DV3446" s="5"/>
      <c r="DW3446" s="5"/>
      <c r="DX3446" s="5"/>
      <c r="DY3446" s="5"/>
      <c r="DZ3446" s="5"/>
      <c r="EA3446" s="5"/>
      <c r="EB3446" s="5"/>
    </row>
    <row r="3447" spans="126:132">
      <c r="DV3447" s="5"/>
      <c r="DW3447" s="5"/>
      <c r="DX3447" s="5"/>
      <c r="DY3447" s="5"/>
      <c r="DZ3447" s="5"/>
      <c r="EA3447" s="5"/>
      <c r="EB3447" s="5"/>
    </row>
    <row r="3448" spans="126:132">
      <c r="DV3448" s="5"/>
      <c r="DW3448" s="5"/>
      <c r="DX3448" s="5"/>
      <c r="DY3448" s="5"/>
      <c r="DZ3448" s="5"/>
      <c r="EA3448" s="5"/>
      <c r="EB3448" s="5"/>
    </row>
    <row r="3449" spans="126:132">
      <c r="DV3449" s="5"/>
      <c r="DW3449" s="5"/>
      <c r="DX3449" s="5"/>
      <c r="DY3449" s="5"/>
      <c r="DZ3449" s="5"/>
      <c r="EA3449" s="5"/>
      <c r="EB3449" s="5"/>
    </row>
    <row r="3450" spans="126:132">
      <c r="DV3450" s="5"/>
      <c r="DW3450" s="5"/>
      <c r="DX3450" s="5"/>
      <c r="DY3450" s="5"/>
      <c r="DZ3450" s="5"/>
      <c r="EA3450" s="5"/>
      <c r="EB3450" s="5"/>
    </row>
    <row r="3451" spans="126:132">
      <c r="DV3451" s="5"/>
      <c r="DW3451" s="5"/>
      <c r="DX3451" s="5"/>
      <c r="DY3451" s="5"/>
      <c r="DZ3451" s="5"/>
      <c r="EA3451" s="5"/>
      <c r="EB3451" s="5"/>
    </row>
    <row r="3452" spans="126:132">
      <c r="DV3452" s="5"/>
      <c r="DW3452" s="5"/>
      <c r="DX3452" s="5"/>
      <c r="DY3452" s="5"/>
      <c r="DZ3452" s="5"/>
      <c r="EA3452" s="5"/>
      <c r="EB3452" s="5"/>
    </row>
    <row r="3453" spans="126:132">
      <c r="DV3453" s="5"/>
      <c r="DW3453" s="5"/>
      <c r="DX3453" s="5"/>
      <c r="DY3453" s="5"/>
      <c r="DZ3453" s="5"/>
      <c r="EA3453" s="5"/>
      <c r="EB3453" s="5"/>
    </row>
    <row r="3454" spans="126:132">
      <c r="DV3454" s="5"/>
      <c r="DW3454" s="5"/>
      <c r="DX3454" s="5"/>
      <c r="DY3454" s="5"/>
      <c r="DZ3454" s="5"/>
      <c r="EA3454" s="5"/>
      <c r="EB3454" s="5"/>
    </row>
    <row r="3455" spans="126:132">
      <c r="DV3455" s="5"/>
      <c r="DW3455" s="5"/>
      <c r="DX3455" s="5"/>
      <c r="DY3455" s="5"/>
      <c r="DZ3455" s="5"/>
      <c r="EA3455" s="5"/>
      <c r="EB3455" s="5"/>
    </row>
    <row r="3456" spans="126:132">
      <c r="DV3456" s="5"/>
      <c r="DW3456" s="5"/>
      <c r="DX3456" s="5"/>
      <c r="DY3456" s="5"/>
      <c r="DZ3456" s="5"/>
      <c r="EA3456" s="5"/>
      <c r="EB3456" s="5"/>
    </row>
    <row r="3457" spans="126:132">
      <c r="DV3457" s="5"/>
      <c r="DW3457" s="5"/>
      <c r="DX3457" s="5"/>
      <c r="DY3457" s="5"/>
      <c r="DZ3457" s="5"/>
      <c r="EA3457" s="5"/>
      <c r="EB3457" s="5"/>
    </row>
    <row r="3458" spans="126:132">
      <c r="DV3458" s="5"/>
      <c r="DW3458" s="5"/>
      <c r="DX3458" s="5"/>
      <c r="DY3458" s="5"/>
      <c r="DZ3458" s="5"/>
      <c r="EA3458" s="5"/>
      <c r="EB3458" s="5"/>
    </row>
    <row r="3459" spans="126:132">
      <c r="DV3459" s="5"/>
      <c r="DW3459" s="5"/>
      <c r="DX3459" s="5"/>
      <c r="DY3459" s="5"/>
      <c r="DZ3459" s="5"/>
      <c r="EA3459" s="5"/>
      <c r="EB3459" s="5"/>
    </row>
    <row r="3460" spans="126:132">
      <c r="DV3460" s="5"/>
      <c r="DW3460" s="5"/>
      <c r="DX3460" s="5"/>
      <c r="DY3460" s="5"/>
      <c r="DZ3460" s="5"/>
      <c r="EA3460" s="5"/>
      <c r="EB3460" s="5"/>
    </row>
    <row r="3461" spans="126:132">
      <c r="DV3461" s="5"/>
      <c r="DW3461" s="5"/>
      <c r="DX3461" s="5"/>
      <c r="DY3461" s="5"/>
      <c r="DZ3461" s="5"/>
      <c r="EA3461" s="5"/>
      <c r="EB3461" s="5"/>
    </row>
    <row r="3462" spans="126:132">
      <c r="DV3462" s="5"/>
      <c r="DW3462" s="5"/>
      <c r="DX3462" s="5"/>
      <c r="DY3462" s="5"/>
      <c r="DZ3462" s="5"/>
      <c r="EA3462" s="5"/>
      <c r="EB3462" s="5"/>
    </row>
    <row r="3463" spans="126:132">
      <c r="DV3463" s="5"/>
      <c r="DW3463" s="5"/>
      <c r="DX3463" s="5"/>
      <c r="DY3463" s="5"/>
      <c r="DZ3463" s="5"/>
      <c r="EA3463" s="5"/>
      <c r="EB3463" s="5"/>
    </row>
    <row r="3464" spans="126:132">
      <c r="DV3464" s="5"/>
      <c r="DW3464" s="5"/>
      <c r="DX3464" s="5"/>
      <c r="DY3464" s="5"/>
      <c r="DZ3464" s="5"/>
      <c r="EA3464" s="5"/>
      <c r="EB3464" s="5"/>
    </row>
    <row r="3465" spans="126:132">
      <c r="DV3465" s="5"/>
      <c r="DW3465" s="5"/>
      <c r="DX3465" s="5"/>
      <c r="DY3465" s="5"/>
      <c r="DZ3465" s="5"/>
      <c r="EA3465" s="5"/>
      <c r="EB3465" s="5"/>
    </row>
    <row r="3466" spans="126:132">
      <c r="DV3466" s="5"/>
      <c r="DW3466" s="5"/>
      <c r="DX3466" s="5"/>
      <c r="DY3466" s="5"/>
      <c r="DZ3466" s="5"/>
      <c r="EA3466" s="5"/>
      <c r="EB3466" s="5"/>
    </row>
    <row r="3467" spans="126:132">
      <c r="DV3467" s="5"/>
      <c r="DW3467" s="5"/>
      <c r="DX3467" s="5"/>
      <c r="DY3467" s="5"/>
      <c r="DZ3467" s="5"/>
      <c r="EA3467" s="5"/>
      <c r="EB3467" s="5"/>
    </row>
    <row r="3468" spans="126:132">
      <c r="DV3468" s="5"/>
      <c r="DW3468" s="5"/>
      <c r="DX3468" s="5"/>
      <c r="DY3468" s="5"/>
      <c r="DZ3468" s="5"/>
      <c r="EA3468" s="5"/>
      <c r="EB3468" s="5"/>
    </row>
    <row r="3469" spans="126:132">
      <c r="DV3469" s="5"/>
      <c r="DW3469" s="5"/>
      <c r="DX3469" s="5"/>
      <c r="DY3469" s="5"/>
      <c r="DZ3469" s="5"/>
      <c r="EA3469" s="5"/>
      <c r="EB3469" s="5"/>
    </row>
    <row r="3470" spans="126:132">
      <c r="DV3470" s="5"/>
      <c r="DW3470" s="5"/>
      <c r="DX3470" s="5"/>
      <c r="DY3470" s="5"/>
      <c r="DZ3470" s="5"/>
      <c r="EA3470" s="5"/>
      <c r="EB3470" s="5"/>
    </row>
    <row r="3471" spans="126:132">
      <c r="DV3471" s="5"/>
      <c r="DW3471" s="5"/>
      <c r="DX3471" s="5"/>
      <c r="DY3471" s="5"/>
      <c r="DZ3471" s="5"/>
      <c r="EA3471" s="5"/>
      <c r="EB3471" s="5"/>
    </row>
    <row r="3472" spans="126:132">
      <c r="DV3472" s="5"/>
      <c r="DW3472" s="5"/>
      <c r="DX3472" s="5"/>
      <c r="DY3472" s="5"/>
      <c r="DZ3472" s="5"/>
      <c r="EA3472" s="5"/>
      <c r="EB3472" s="5"/>
    </row>
    <row r="3473" spans="126:132">
      <c r="DV3473" s="5"/>
      <c r="DW3473" s="5"/>
      <c r="DX3473" s="5"/>
      <c r="DY3473" s="5"/>
      <c r="DZ3473" s="5"/>
      <c r="EA3473" s="5"/>
      <c r="EB3473" s="5"/>
    </row>
    <row r="3474" spans="126:132">
      <c r="DV3474" s="5"/>
      <c r="DW3474" s="5"/>
      <c r="DX3474" s="5"/>
      <c r="DY3474" s="5"/>
      <c r="DZ3474" s="5"/>
      <c r="EA3474" s="5"/>
      <c r="EB3474" s="5"/>
    </row>
    <row r="3475" spans="126:132">
      <c r="DV3475" s="5"/>
      <c r="DW3475" s="5"/>
      <c r="DX3475" s="5"/>
      <c r="DY3475" s="5"/>
      <c r="DZ3475" s="5"/>
      <c r="EA3475" s="5"/>
      <c r="EB3475" s="5"/>
    </row>
    <row r="3476" spans="126:132">
      <c r="DV3476" s="5"/>
      <c r="DW3476" s="5"/>
      <c r="DX3476" s="5"/>
      <c r="DY3476" s="5"/>
      <c r="DZ3476" s="5"/>
      <c r="EA3476" s="5"/>
      <c r="EB3476" s="5"/>
    </row>
    <row r="3477" spans="126:132">
      <c r="DV3477" s="5"/>
      <c r="DW3477" s="5"/>
      <c r="DX3477" s="5"/>
      <c r="DY3477" s="5"/>
      <c r="DZ3477" s="5"/>
      <c r="EA3477" s="5"/>
      <c r="EB3477" s="5"/>
    </row>
    <row r="3478" spans="126:132">
      <c r="DV3478" s="5"/>
      <c r="DW3478" s="5"/>
      <c r="DX3478" s="5"/>
      <c r="DY3478" s="5"/>
      <c r="DZ3478" s="5"/>
      <c r="EA3478" s="5"/>
      <c r="EB3478" s="5"/>
    </row>
    <row r="3479" spans="126:132">
      <c r="DV3479" s="5"/>
      <c r="DW3479" s="5"/>
      <c r="DX3479" s="5"/>
      <c r="DY3479" s="5"/>
      <c r="DZ3479" s="5"/>
      <c r="EA3479" s="5"/>
      <c r="EB3479" s="5"/>
    </row>
    <row r="3480" spans="126:132">
      <c r="DV3480" s="5"/>
      <c r="DW3480" s="5"/>
      <c r="DX3480" s="5"/>
      <c r="DY3480" s="5"/>
      <c r="DZ3480" s="5"/>
      <c r="EA3480" s="5"/>
      <c r="EB3480" s="5"/>
    </row>
    <row r="3481" spans="126:132">
      <c r="DV3481" s="5"/>
      <c r="DW3481" s="5"/>
      <c r="DX3481" s="5"/>
      <c r="DY3481" s="5"/>
      <c r="DZ3481" s="5"/>
      <c r="EA3481" s="5"/>
      <c r="EB3481" s="5"/>
    </row>
    <row r="3482" spans="126:132">
      <c r="DV3482" s="5"/>
      <c r="DW3482" s="5"/>
      <c r="DX3482" s="5"/>
      <c r="DY3482" s="5"/>
      <c r="DZ3482" s="5"/>
      <c r="EA3482" s="5"/>
      <c r="EB3482" s="5"/>
    </row>
    <row r="3483" spans="126:132">
      <c r="DV3483" s="5"/>
      <c r="DW3483" s="5"/>
      <c r="DX3483" s="5"/>
      <c r="DY3483" s="5"/>
      <c r="DZ3483" s="5"/>
      <c r="EA3483" s="5"/>
      <c r="EB3483" s="5"/>
    </row>
    <row r="3484" spans="126:132">
      <c r="DV3484" s="5"/>
      <c r="DW3484" s="5"/>
      <c r="DX3484" s="5"/>
      <c r="DY3484" s="5"/>
      <c r="DZ3484" s="5"/>
      <c r="EA3484" s="5"/>
      <c r="EB3484" s="5"/>
    </row>
    <row r="3485" spans="126:132">
      <c r="DV3485" s="5"/>
      <c r="DW3485" s="5"/>
      <c r="DX3485" s="5"/>
      <c r="DY3485" s="5"/>
      <c r="DZ3485" s="5"/>
      <c r="EA3485" s="5"/>
      <c r="EB3485" s="5"/>
    </row>
    <row r="3486" spans="126:132">
      <c r="DV3486" s="5"/>
      <c r="DW3486" s="5"/>
      <c r="DX3486" s="5"/>
      <c r="DY3486" s="5"/>
      <c r="DZ3486" s="5"/>
      <c r="EA3486" s="5"/>
      <c r="EB3486" s="5"/>
    </row>
    <row r="3487" spans="126:132">
      <c r="DV3487" s="5"/>
      <c r="DW3487" s="5"/>
      <c r="DX3487" s="5"/>
      <c r="DY3487" s="5"/>
      <c r="DZ3487" s="5"/>
      <c r="EA3487" s="5"/>
      <c r="EB3487" s="5"/>
    </row>
    <row r="3488" spans="126:132">
      <c r="DV3488" s="5"/>
      <c r="DW3488" s="5"/>
      <c r="DX3488" s="5"/>
      <c r="DY3488" s="5"/>
      <c r="DZ3488" s="5"/>
      <c r="EA3488" s="5"/>
      <c r="EB3488" s="5"/>
    </row>
    <row r="3489" spans="126:132">
      <c r="DV3489" s="5"/>
      <c r="DW3489" s="5"/>
      <c r="DX3489" s="5"/>
      <c r="DY3489" s="5"/>
      <c r="DZ3489" s="5"/>
      <c r="EA3489" s="5"/>
      <c r="EB3489" s="5"/>
    </row>
    <row r="3490" spans="126:132">
      <c r="DV3490" s="5"/>
      <c r="DW3490" s="5"/>
      <c r="DX3490" s="5"/>
      <c r="DY3490" s="5"/>
      <c r="DZ3490" s="5"/>
      <c r="EA3490" s="5"/>
      <c r="EB3490" s="5"/>
    </row>
    <row r="3491" spans="126:132">
      <c r="DV3491" s="5"/>
      <c r="DW3491" s="5"/>
      <c r="DX3491" s="5"/>
      <c r="DY3491" s="5"/>
      <c r="DZ3491" s="5"/>
      <c r="EA3491" s="5"/>
      <c r="EB3491" s="5"/>
    </row>
    <row r="3492" spans="126:132">
      <c r="DV3492" s="5"/>
      <c r="DW3492" s="5"/>
      <c r="DX3492" s="5"/>
      <c r="DY3492" s="5"/>
      <c r="DZ3492" s="5"/>
      <c r="EA3492" s="5"/>
      <c r="EB3492" s="5"/>
    </row>
    <row r="3493" spans="126:132">
      <c r="DV3493" s="5"/>
      <c r="DW3493" s="5"/>
      <c r="DX3493" s="5"/>
      <c r="DY3493" s="5"/>
      <c r="DZ3493" s="5"/>
      <c r="EA3493" s="5"/>
      <c r="EB3493" s="5"/>
    </row>
    <row r="3494" spans="126:132">
      <c r="DV3494" s="5"/>
      <c r="DW3494" s="5"/>
      <c r="DX3494" s="5"/>
      <c r="DY3494" s="5"/>
      <c r="DZ3494" s="5"/>
      <c r="EA3494" s="5"/>
      <c r="EB3494" s="5"/>
    </row>
    <row r="3495" spans="126:132">
      <c r="DV3495" s="5"/>
      <c r="DW3495" s="5"/>
      <c r="DX3495" s="5"/>
      <c r="DY3495" s="5"/>
      <c r="DZ3495" s="5"/>
      <c r="EA3495" s="5"/>
      <c r="EB3495" s="5"/>
    </row>
    <row r="3496" spans="126:132">
      <c r="DV3496" s="5"/>
      <c r="DW3496" s="5"/>
      <c r="DX3496" s="5"/>
      <c r="DY3496" s="5"/>
      <c r="DZ3496" s="5"/>
      <c r="EA3496" s="5"/>
      <c r="EB3496" s="5"/>
    </row>
    <row r="3497" spans="126:132">
      <c r="DV3497" s="5"/>
      <c r="DW3497" s="5"/>
      <c r="DX3497" s="5"/>
      <c r="DY3497" s="5"/>
      <c r="DZ3497" s="5"/>
      <c r="EA3497" s="5"/>
      <c r="EB3497" s="5"/>
    </row>
    <row r="3498" spans="126:132">
      <c r="DV3498" s="5"/>
      <c r="DW3498" s="5"/>
      <c r="DX3498" s="5"/>
      <c r="DY3498" s="5"/>
      <c r="DZ3498" s="5"/>
      <c r="EA3498" s="5"/>
      <c r="EB3498" s="5"/>
    </row>
    <row r="3499" spans="126:132">
      <c r="DV3499" s="5"/>
      <c r="DW3499" s="5"/>
      <c r="DX3499" s="5"/>
      <c r="DY3499" s="5"/>
      <c r="DZ3499" s="5"/>
      <c r="EA3499" s="5"/>
      <c r="EB3499" s="5"/>
    </row>
    <row r="3500" spans="126:132">
      <c r="DV3500" s="5"/>
      <c r="DW3500" s="5"/>
      <c r="DX3500" s="5"/>
      <c r="DY3500" s="5"/>
      <c r="DZ3500" s="5"/>
      <c r="EA3500" s="5"/>
      <c r="EB3500" s="5"/>
    </row>
    <row r="3501" spans="126:132">
      <c r="DV3501" s="5"/>
      <c r="DW3501" s="5"/>
      <c r="DX3501" s="5"/>
      <c r="DY3501" s="5"/>
      <c r="DZ3501" s="5"/>
      <c r="EA3501" s="5"/>
      <c r="EB3501" s="5"/>
    </row>
    <row r="3502" spans="126:132">
      <c r="DV3502" s="5"/>
      <c r="DW3502" s="5"/>
      <c r="DX3502" s="5"/>
      <c r="DY3502" s="5"/>
      <c r="DZ3502" s="5"/>
      <c r="EA3502" s="5"/>
      <c r="EB3502" s="5"/>
    </row>
    <row r="3503" spans="126:132">
      <c r="DV3503" s="5"/>
      <c r="DW3503" s="5"/>
      <c r="DX3503" s="5"/>
      <c r="DY3503" s="5"/>
      <c r="DZ3503" s="5"/>
      <c r="EA3503" s="5"/>
      <c r="EB3503" s="5"/>
    </row>
    <row r="3504" spans="126:132">
      <c r="DV3504" s="5"/>
      <c r="DW3504" s="5"/>
      <c r="DX3504" s="5"/>
      <c r="DY3504" s="5"/>
      <c r="DZ3504" s="5"/>
      <c r="EA3504" s="5"/>
      <c r="EB3504" s="5"/>
    </row>
    <row r="3505" spans="126:132">
      <c r="DV3505" s="5"/>
      <c r="DW3505" s="5"/>
      <c r="DX3505" s="5"/>
      <c r="DY3505" s="5"/>
      <c r="DZ3505" s="5"/>
      <c r="EA3505" s="5"/>
      <c r="EB3505" s="5"/>
    </row>
    <row r="3506" spans="126:132">
      <c r="DV3506" s="5"/>
      <c r="DW3506" s="5"/>
      <c r="DX3506" s="5"/>
      <c r="DY3506" s="5"/>
      <c r="DZ3506" s="5"/>
      <c r="EA3506" s="5"/>
      <c r="EB3506" s="5"/>
    </row>
    <row r="3507" spans="126:132">
      <c r="DV3507" s="5"/>
      <c r="DW3507" s="5"/>
      <c r="DX3507" s="5"/>
      <c r="DY3507" s="5"/>
      <c r="DZ3507" s="5"/>
      <c r="EA3507" s="5"/>
      <c r="EB3507" s="5"/>
    </row>
    <row r="3508" spans="126:132">
      <c r="DV3508" s="5"/>
      <c r="DW3508" s="5"/>
      <c r="DX3508" s="5"/>
      <c r="DY3508" s="5"/>
      <c r="DZ3508" s="5"/>
      <c r="EA3508" s="5"/>
      <c r="EB3508" s="5"/>
    </row>
    <row r="3509" spans="126:132">
      <c r="DV3509" s="5"/>
      <c r="DW3509" s="5"/>
      <c r="DX3509" s="5"/>
      <c r="DY3509" s="5"/>
      <c r="DZ3509" s="5"/>
      <c r="EA3509" s="5"/>
      <c r="EB3509" s="5"/>
    </row>
    <row r="3510" spans="126:132">
      <c r="DV3510" s="5"/>
      <c r="DW3510" s="5"/>
      <c r="DX3510" s="5"/>
      <c r="DY3510" s="5"/>
      <c r="DZ3510" s="5"/>
      <c r="EA3510" s="5"/>
      <c r="EB3510" s="5"/>
    </row>
    <row r="3511" spans="126:132">
      <c r="DV3511" s="5"/>
      <c r="DW3511" s="5"/>
      <c r="DX3511" s="5"/>
      <c r="DY3511" s="5"/>
      <c r="DZ3511" s="5"/>
      <c r="EA3511" s="5"/>
      <c r="EB3511" s="5"/>
    </row>
    <row r="3512" spans="126:132">
      <c r="DV3512" s="5"/>
      <c r="DW3512" s="5"/>
      <c r="DX3512" s="5"/>
      <c r="DY3512" s="5"/>
      <c r="DZ3512" s="5"/>
      <c r="EA3512" s="5"/>
      <c r="EB3512" s="5"/>
    </row>
    <row r="3513" spans="126:132">
      <c r="DV3513" s="5"/>
      <c r="DW3513" s="5"/>
      <c r="DX3513" s="5"/>
      <c r="DY3513" s="5"/>
      <c r="DZ3513" s="5"/>
      <c r="EA3513" s="5"/>
      <c r="EB3513" s="5"/>
    </row>
    <row r="3514" spans="126:132">
      <c r="DV3514" s="5"/>
      <c r="DW3514" s="5"/>
      <c r="DX3514" s="5"/>
      <c r="DY3514" s="5"/>
      <c r="DZ3514" s="5"/>
      <c r="EA3514" s="5"/>
      <c r="EB3514" s="5"/>
    </row>
    <row r="3515" spans="126:132">
      <c r="DV3515" s="5"/>
      <c r="DW3515" s="5"/>
      <c r="DX3515" s="5"/>
      <c r="DY3515" s="5"/>
      <c r="DZ3515" s="5"/>
      <c r="EA3515" s="5"/>
      <c r="EB3515" s="5"/>
    </row>
    <row r="3516" spans="126:132">
      <c r="DV3516" s="5"/>
      <c r="DW3516" s="5"/>
      <c r="DX3516" s="5"/>
      <c r="DY3516" s="5"/>
      <c r="DZ3516" s="5"/>
      <c r="EA3516" s="5"/>
      <c r="EB3516" s="5"/>
    </row>
    <row r="3517" spans="126:132">
      <c r="DV3517" s="5"/>
      <c r="DW3517" s="5"/>
      <c r="DX3517" s="5"/>
      <c r="DY3517" s="5"/>
      <c r="DZ3517" s="5"/>
      <c r="EA3517" s="5"/>
      <c r="EB3517" s="5"/>
    </row>
    <row r="3518" spans="126:132">
      <c r="DV3518" s="5"/>
      <c r="DW3518" s="5"/>
      <c r="DX3518" s="5"/>
      <c r="DY3518" s="5"/>
      <c r="DZ3518" s="5"/>
      <c r="EA3518" s="5"/>
      <c r="EB3518" s="5"/>
    </row>
    <row r="3519" spans="126:132">
      <c r="DV3519" s="5"/>
      <c r="DW3519" s="5"/>
      <c r="DX3519" s="5"/>
      <c r="DY3519" s="5"/>
      <c r="DZ3519" s="5"/>
      <c r="EA3519" s="5"/>
      <c r="EB3519" s="5"/>
    </row>
    <row r="3520" spans="126:132">
      <c r="DV3520" s="5"/>
      <c r="DW3520" s="5"/>
      <c r="DX3520" s="5"/>
      <c r="DY3520" s="5"/>
      <c r="DZ3520" s="5"/>
      <c r="EA3520" s="5"/>
      <c r="EB3520" s="5"/>
    </row>
    <row r="3521" spans="126:132">
      <c r="DV3521" s="5"/>
      <c r="DW3521" s="5"/>
      <c r="DX3521" s="5"/>
      <c r="DY3521" s="5"/>
      <c r="DZ3521" s="5"/>
      <c r="EA3521" s="5"/>
      <c r="EB3521" s="5"/>
    </row>
    <row r="3522" spans="126:132">
      <c r="DV3522" s="5"/>
      <c r="DW3522" s="5"/>
      <c r="DX3522" s="5"/>
      <c r="DY3522" s="5"/>
      <c r="DZ3522" s="5"/>
      <c r="EA3522" s="5"/>
      <c r="EB3522" s="5"/>
    </row>
    <row r="3523" spans="126:132">
      <c r="DV3523" s="5"/>
      <c r="DW3523" s="5"/>
      <c r="DX3523" s="5"/>
      <c r="DY3523" s="5"/>
      <c r="DZ3523" s="5"/>
      <c r="EA3523" s="5"/>
      <c r="EB3523" s="5"/>
    </row>
    <row r="3524" spans="126:132">
      <c r="DV3524" s="5"/>
      <c r="DW3524" s="5"/>
      <c r="DX3524" s="5"/>
      <c r="DY3524" s="5"/>
      <c r="DZ3524" s="5"/>
      <c r="EA3524" s="5"/>
      <c r="EB3524" s="5"/>
    </row>
    <row r="3525" spans="126:132">
      <c r="DV3525" s="5"/>
      <c r="DW3525" s="5"/>
      <c r="DX3525" s="5"/>
      <c r="DY3525" s="5"/>
      <c r="DZ3525" s="5"/>
      <c r="EA3525" s="5"/>
      <c r="EB3525" s="5"/>
    </row>
    <row r="3526" spans="126:132">
      <c r="DV3526" s="5"/>
      <c r="DW3526" s="5"/>
      <c r="DX3526" s="5"/>
      <c r="DY3526" s="5"/>
      <c r="DZ3526" s="5"/>
      <c r="EA3526" s="5"/>
      <c r="EB3526" s="5"/>
    </row>
    <row r="3527" spans="126:132">
      <c r="DV3527" s="5"/>
      <c r="DW3527" s="5"/>
      <c r="DX3527" s="5"/>
      <c r="DY3527" s="5"/>
      <c r="DZ3527" s="5"/>
      <c r="EA3527" s="5"/>
      <c r="EB3527" s="5"/>
    </row>
    <row r="3528" spans="126:132">
      <c r="DV3528" s="5"/>
      <c r="DW3528" s="5"/>
      <c r="DX3528" s="5"/>
      <c r="DY3528" s="5"/>
      <c r="DZ3528" s="5"/>
      <c r="EA3528" s="5"/>
      <c r="EB3528" s="5"/>
    </row>
    <row r="3529" spans="126:132">
      <c r="DV3529" s="5"/>
      <c r="DW3529" s="5"/>
      <c r="DX3529" s="5"/>
      <c r="DY3529" s="5"/>
      <c r="DZ3529" s="5"/>
      <c r="EA3529" s="5"/>
      <c r="EB3529" s="5"/>
    </row>
    <row r="3530" spans="126:132">
      <c r="DV3530" s="5"/>
      <c r="DW3530" s="5"/>
      <c r="DX3530" s="5"/>
      <c r="DY3530" s="5"/>
      <c r="DZ3530" s="5"/>
      <c r="EA3530" s="5"/>
      <c r="EB3530" s="5"/>
    </row>
    <row r="3531" spans="126:132">
      <c r="DV3531" s="5"/>
      <c r="DW3531" s="5"/>
      <c r="DX3531" s="5"/>
      <c r="DY3531" s="5"/>
      <c r="DZ3531" s="5"/>
      <c r="EA3531" s="5"/>
      <c r="EB3531" s="5"/>
    </row>
    <row r="3532" spans="126:132">
      <c r="DV3532" s="5"/>
      <c r="DW3532" s="5"/>
      <c r="DX3532" s="5"/>
      <c r="DY3532" s="5"/>
      <c r="DZ3532" s="5"/>
      <c r="EA3532" s="5"/>
      <c r="EB3532" s="5"/>
    </row>
    <row r="3533" spans="126:132">
      <c r="DV3533" s="5"/>
      <c r="DW3533" s="5"/>
      <c r="DX3533" s="5"/>
      <c r="DY3533" s="5"/>
      <c r="DZ3533" s="5"/>
      <c r="EA3533" s="5"/>
      <c r="EB3533" s="5"/>
    </row>
    <row r="3534" spans="126:132">
      <c r="DV3534" s="5"/>
      <c r="DW3534" s="5"/>
      <c r="DX3534" s="5"/>
      <c r="DY3534" s="5"/>
      <c r="DZ3534" s="5"/>
      <c r="EA3534" s="5"/>
      <c r="EB3534" s="5"/>
    </row>
    <row r="3535" spans="126:132">
      <c r="DV3535" s="5"/>
      <c r="DW3535" s="5"/>
      <c r="DX3535" s="5"/>
      <c r="DY3535" s="5"/>
      <c r="DZ3535" s="5"/>
      <c r="EA3535" s="5"/>
      <c r="EB3535" s="5"/>
    </row>
    <row r="3536" spans="126:132">
      <c r="DV3536" s="5"/>
      <c r="DW3536" s="5"/>
      <c r="DX3536" s="5"/>
      <c r="DY3536" s="5"/>
      <c r="DZ3536" s="5"/>
      <c r="EA3536" s="5"/>
      <c r="EB3536" s="5"/>
    </row>
    <row r="3537" spans="126:132">
      <c r="DV3537" s="5"/>
      <c r="DW3537" s="5"/>
      <c r="DX3537" s="5"/>
      <c r="DY3537" s="5"/>
      <c r="DZ3537" s="5"/>
      <c r="EA3537" s="5"/>
      <c r="EB3537" s="5"/>
    </row>
    <row r="3538" spans="126:132">
      <c r="DV3538" s="5"/>
      <c r="DW3538" s="5"/>
      <c r="DX3538" s="5"/>
      <c r="DY3538" s="5"/>
      <c r="DZ3538" s="5"/>
      <c r="EA3538" s="5"/>
      <c r="EB3538" s="5"/>
    </row>
    <row r="3539" spans="126:132">
      <c r="DV3539" s="5"/>
      <c r="DW3539" s="5"/>
      <c r="DX3539" s="5"/>
      <c r="DY3539" s="5"/>
      <c r="DZ3539" s="5"/>
      <c r="EA3539" s="5"/>
      <c r="EB3539" s="5"/>
    </row>
    <row r="3540" spans="126:132">
      <c r="DV3540" s="5"/>
      <c r="DW3540" s="5"/>
      <c r="DX3540" s="5"/>
      <c r="DY3540" s="5"/>
      <c r="DZ3540" s="5"/>
      <c r="EA3540" s="5"/>
      <c r="EB3540" s="5"/>
    </row>
    <row r="3541" spans="126:132">
      <c r="DV3541" s="5"/>
      <c r="DW3541" s="5"/>
      <c r="DX3541" s="5"/>
      <c r="DY3541" s="5"/>
      <c r="DZ3541" s="5"/>
      <c r="EA3541" s="5"/>
      <c r="EB3541" s="5"/>
    </row>
    <row r="3542" spans="126:132">
      <c r="DV3542" s="5"/>
      <c r="DW3542" s="5"/>
      <c r="DX3542" s="5"/>
      <c r="DY3542" s="5"/>
      <c r="DZ3542" s="5"/>
      <c r="EA3542" s="5"/>
      <c r="EB3542" s="5"/>
    </row>
    <row r="3543" spans="126:132">
      <c r="DV3543" s="5"/>
      <c r="DW3543" s="5"/>
      <c r="DX3543" s="5"/>
      <c r="DY3543" s="5"/>
      <c r="DZ3543" s="5"/>
      <c r="EA3543" s="5"/>
      <c r="EB3543" s="5"/>
    </row>
    <row r="3544" spans="126:132">
      <c r="DV3544" s="5"/>
      <c r="DW3544" s="5"/>
      <c r="DX3544" s="5"/>
      <c r="DY3544" s="5"/>
      <c r="DZ3544" s="5"/>
      <c r="EA3544" s="5"/>
      <c r="EB3544" s="5"/>
    </row>
    <row r="3545" spans="126:132">
      <c r="DV3545" s="5"/>
      <c r="DW3545" s="5"/>
      <c r="DX3545" s="5"/>
      <c r="DY3545" s="5"/>
      <c r="DZ3545" s="5"/>
      <c r="EA3545" s="5"/>
      <c r="EB3545" s="5"/>
    </row>
    <row r="3546" spans="126:132">
      <c r="DV3546" s="5"/>
      <c r="DW3546" s="5"/>
      <c r="DX3546" s="5"/>
      <c r="DY3546" s="5"/>
      <c r="DZ3546" s="5"/>
      <c r="EA3546" s="5"/>
      <c r="EB3546" s="5"/>
    </row>
    <row r="3547" spans="126:132">
      <c r="DV3547" s="5"/>
      <c r="DW3547" s="5"/>
      <c r="DX3547" s="5"/>
      <c r="DY3547" s="5"/>
      <c r="DZ3547" s="5"/>
      <c r="EA3547" s="5"/>
      <c r="EB3547" s="5"/>
    </row>
    <row r="3548" spans="126:132">
      <c r="DV3548" s="5"/>
      <c r="DW3548" s="5"/>
      <c r="DX3548" s="5"/>
      <c r="DY3548" s="5"/>
      <c r="DZ3548" s="5"/>
      <c r="EA3548" s="5"/>
      <c r="EB3548" s="5"/>
    </row>
    <row r="3549" spans="126:132">
      <c r="DV3549" s="5"/>
      <c r="DW3549" s="5"/>
      <c r="DX3549" s="5"/>
      <c r="DY3549" s="5"/>
      <c r="DZ3549" s="5"/>
      <c r="EA3549" s="5"/>
      <c r="EB3549" s="5"/>
    </row>
    <row r="3550" spans="126:132">
      <c r="DV3550" s="5"/>
      <c r="DW3550" s="5"/>
      <c r="DX3550" s="5"/>
      <c r="DY3550" s="5"/>
      <c r="DZ3550" s="5"/>
      <c r="EA3550" s="5"/>
      <c r="EB3550" s="5"/>
    </row>
    <row r="3551" spans="126:132">
      <c r="DV3551" s="5"/>
      <c r="DW3551" s="5"/>
      <c r="DX3551" s="5"/>
      <c r="DY3551" s="5"/>
      <c r="DZ3551" s="5"/>
      <c r="EA3551" s="5"/>
      <c r="EB3551" s="5"/>
    </row>
    <row r="3552" spans="126:132">
      <c r="DV3552" s="5"/>
      <c r="DW3552" s="5"/>
      <c r="DX3552" s="5"/>
      <c r="DY3552" s="5"/>
      <c r="DZ3552" s="5"/>
      <c r="EA3552" s="5"/>
      <c r="EB3552" s="5"/>
    </row>
    <row r="3553" spans="126:132">
      <c r="DV3553" s="5"/>
      <c r="DW3553" s="5"/>
      <c r="DX3553" s="5"/>
      <c r="DY3553" s="5"/>
      <c r="DZ3553" s="5"/>
      <c r="EA3553" s="5"/>
      <c r="EB3553" s="5"/>
    </row>
    <row r="3554" spans="126:132">
      <c r="DV3554" s="5"/>
      <c r="DW3554" s="5"/>
      <c r="DX3554" s="5"/>
      <c r="DY3554" s="5"/>
      <c r="DZ3554" s="5"/>
      <c r="EA3554" s="5"/>
      <c r="EB3554" s="5"/>
    </row>
    <row r="3555" spans="126:132">
      <c r="DV3555" s="5"/>
      <c r="DW3555" s="5"/>
      <c r="DX3555" s="5"/>
      <c r="DY3555" s="5"/>
      <c r="DZ3555" s="5"/>
      <c r="EA3555" s="5"/>
      <c r="EB3555" s="5"/>
    </row>
    <row r="3556" spans="126:132">
      <c r="DV3556" s="5"/>
      <c r="DW3556" s="5"/>
      <c r="DX3556" s="5"/>
      <c r="DY3556" s="5"/>
      <c r="DZ3556" s="5"/>
      <c r="EA3556" s="5"/>
      <c r="EB3556" s="5"/>
    </row>
    <row r="3557" spans="126:132">
      <c r="DV3557" s="5"/>
      <c r="DW3557" s="5"/>
      <c r="DX3557" s="5"/>
      <c r="DY3557" s="5"/>
      <c r="DZ3557" s="5"/>
      <c r="EA3557" s="5"/>
      <c r="EB3557" s="5"/>
    </row>
    <row r="3558" spans="126:132">
      <c r="DV3558" s="5"/>
      <c r="DW3558" s="5"/>
      <c r="DX3558" s="5"/>
      <c r="DY3558" s="5"/>
      <c r="DZ3558" s="5"/>
      <c r="EA3558" s="5"/>
      <c r="EB3558" s="5"/>
    </row>
    <row r="3559" spans="126:132">
      <c r="DV3559" s="5"/>
      <c r="DW3559" s="5"/>
      <c r="DX3559" s="5"/>
      <c r="DY3559" s="5"/>
      <c r="DZ3559" s="5"/>
      <c r="EA3559" s="5"/>
      <c r="EB3559" s="5"/>
    </row>
    <row r="3560" spans="126:132">
      <c r="DV3560" s="5"/>
      <c r="DW3560" s="5"/>
      <c r="DX3560" s="5"/>
      <c r="DY3560" s="5"/>
      <c r="DZ3560" s="5"/>
      <c r="EA3560" s="5"/>
      <c r="EB3560" s="5"/>
    </row>
    <row r="3561" spans="126:132">
      <c r="DV3561" s="5"/>
      <c r="DW3561" s="5"/>
      <c r="DX3561" s="5"/>
      <c r="DY3561" s="5"/>
      <c r="DZ3561" s="5"/>
      <c r="EA3561" s="5"/>
      <c r="EB3561" s="5"/>
    </row>
    <row r="3562" spans="126:132">
      <c r="DV3562" s="5"/>
      <c r="DW3562" s="5"/>
      <c r="DX3562" s="5"/>
      <c r="DY3562" s="5"/>
      <c r="DZ3562" s="5"/>
      <c r="EA3562" s="5"/>
      <c r="EB3562" s="5"/>
    </row>
    <row r="3563" spans="126:132">
      <c r="DV3563" s="5"/>
      <c r="DW3563" s="5"/>
      <c r="DX3563" s="5"/>
      <c r="DY3563" s="5"/>
      <c r="DZ3563" s="5"/>
      <c r="EA3563" s="5"/>
      <c r="EB3563" s="5"/>
    </row>
    <row r="3564" spans="126:132">
      <c r="DV3564" s="5"/>
      <c r="DW3564" s="5"/>
      <c r="DX3564" s="5"/>
      <c r="DY3564" s="5"/>
      <c r="DZ3564" s="5"/>
      <c r="EA3564" s="5"/>
      <c r="EB3564" s="5"/>
    </row>
    <row r="3565" spans="126:132">
      <c r="DV3565" s="5"/>
      <c r="DW3565" s="5"/>
      <c r="DX3565" s="5"/>
      <c r="DY3565" s="5"/>
      <c r="DZ3565" s="5"/>
      <c r="EA3565" s="5"/>
      <c r="EB3565" s="5"/>
    </row>
    <row r="3566" spans="126:132">
      <c r="DV3566" s="5"/>
      <c r="DW3566" s="5"/>
      <c r="DX3566" s="5"/>
      <c r="DY3566" s="5"/>
      <c r="DZ3566" s="5"/>
      <c r="EA3566" s="5"/>
      <c r="EB3566" s="5"/>
    </row>
    <row r="3567" spans="126:132">
      <c r="DV3567" s="5"/>
      <c r="DW3567" s="5"/>
      <c r="DX3567" s="5"/>
      <c r="DY3567" s="5"/>
      <c r="DZ3567" s="5"/>
      <c r="EA3567" s="5"/>
      <c r="EB3567" s="5"/>
    </row>
    <row r="3568" spans="126:132">
      <c r="DV3568" s="5"/>
      <c r="DW3568" s="5"/>
      <c r="DX3568" s="5"/>
      <c r="DY3568" s="5"/>
      <c r="DZ3568" s="5"/>
      <c r="EA3568" s="5"/>
      <c r="EB3568" s="5"/>
    </row>
    <row r="3569" spans="126:132">
      <c r="DV3569" s="5"/>
      <c r="DW3569" s="5"/>
      <c r="DX3569" s="5"/>
      <c r="DY3569" s="5"/>
      <c r="DZ3569" s="5"/>
      <c r="EA3569" s="5"/>
      <c r="EB3569" s="5"/>
    </row>
    <row r="3570" spans="126:132">
      <c r="DV3570" s="5"/>
      <c r="DW3570" s="5"/>
      <c r="DX3570" s="5"/>
      <c r="DY3570" s="5"/>
      <c r="DZ3570" s="5"/>
      <c r="EA3570" s="5"/>
      <c r="EB3570" s="5"/>
    </row>
    <row r="3571" spans="126:132">
      <c r="DV3571" s="5"/>
      <c r="DW3571" s="5"/>
      <c r="DX3571" s="5"/>
      <c r="DY3571" s="5"/>
      <c r="DZ3571" s="5"/>
      <c r="EA3571" s="5"/>
      <c r="EB3571" s="5"/>
    </row>
    <row r="3572" spans="126:132">
      <c r="DV3572" s="5"/>
      <c r="DW3572" s="5"/>
      <c r="DX3572" s="5"/>
      <c r="DY3572" s="5"/>
      <c r="DZ3572" s="5"/>
      <c r="EA3572" s="5"/>
      <c r="EB3572" s="5"/>
    </row>
    <row r="3573" spans="126:132">
      <c r="DV3573" s="5"/>
      <c r="DW3573" s="5"/>
      <c r="DX3573" s="5"/>
      <c r="DY3573" s="5"/>
      <c r="DZ3573" s="5"/>
      <c r="EA3573" s="5"/>
      <c r="EB3573" s="5"/>
    </row>
    <row r="3574" spans="126:132">
      <c r="DV3574" s="5"/>
      <c r="DW3574" s="5"/>
      <c r="DX3574" s="5"/>
      <c r="DY3574" s="5"/>
      <c r="DZ3574" s="5"/>
      <c r="EA3574" s="5"/>
      <c r="EB3574" s="5"/>
    </row>
    <row r="3575" spans="126:132">
      <c r="DV3575" s="5"/>
      <c r="DW3575" s="5"/>
      <c r="DX3575" s="5"/>
      <c r="DY3575" s="5"/>
      <c r="DZ3575" s="5"/>
      <c r="EA3575" s="5"/>
      <c r="EB3575" s="5"/>
    </row>
    <row r="3576" spans="126:132">
      <c r="DV3576" s="5"/>
      <c r="DW3576" s="5"/>
      <c r="DX3576" s="5"/>
      <c r="DY3576" s="5"/>
      <c r="DZ3576" s="5"/>
      <c r="EA3576" s="5"/>
      <c r="EB3576" s="5"/>
    </row>
    <row r="3577" spans="126:132">
      <c r="DV3577" s="5"/>
      <c r="DW3577" s="5"/>
      <c r="DX3577" s="5"/>
      <c r="DY3577" s="5"/>
      <c r="DZ3577" s="5"/>
      <c r="EA3577" s="5"/>
      <c r="EB3577" s="5"/>
    </row>
    <row r="3578" spans="126:132">
      <c r="DV3578" s="5"/>
      <c r="DW3578" s="5"/>
      <c r="DX3578" s="5"/>
      <c r="DY3578" s="5"/>
      <c r="DZ3578" s="5"/>
      <c r="EA3578" s="5"/>
      <c r="EB3578" s="5"/>
    </row>
    <row r="3579" spans="126:132">
      <c r="DV3579" s="5"/>
      <c r="DW3579" s="5"/>
      <c r="DX3579" s="5"/>
      <c r="DY3579" s="5"/>
      <c r="DZ3579" s="5"/>
      <c r="EA3579" s="5"/>
      <c r="EB3579" s="5"/>
    </row>
    <row r="3580" spans="126:132">
      <c r="DV3580" s="5"/>
      <c r="DW3580" s="5"/>
      <c r="DX3580" s="5"/>
      <c r="DY3580" s="5"/>
      <c r="DZ3580" s="5"/>
      <c r="EA3580" s="5"/>
      <c r="EB3580" s="5"/>
    </row>
    <row r="3581" spans="126:132">
      <c r="DV3581" s="5"/>
      <c r="DW3581" s="5"/>
      <c r="DX3581" s="5"/>
      <c r="DY3581" s="5"/>
      <c r="DZ3581" s="5"/>
      <c r="EA3581" s="5"/>
      <c r="EB3581" s="5"/>
    </row>
    <row r="3582" spans="126:132">
      <c r="DV3582" s="5"/>
      <c r="DW3582" s="5"/>
      <c r="DX3582" s="5"/>
      <c r="DY3582" s="5"/>
      <c r="DZ3582" s="5"/>
      <c r="EA3582" s="5"/>
      <c r="EB3582" s="5"/>
    </row>
    <row r="3583" spans="126:132">
      <c r="DV3583" s="5"/>
      <c r="DW3583" s="5"/>
      <c r="DX3583" s="5"/>
      <c r="DY3583" s="5"/>
      <c r="DZ3583" s="5"/>
      <c r="EA3583" s="5"/>
      <c r="EB3583" s="5"/>
    </row>
    <row r="3584" spans="126:132">
      <c r="DV3584" s="5"/>
      <c r="DW3584" s="5"/>
      <c r="DX3584" s="5"/>
      <c r="DY3584" s="5"/>
      <c r="DZ3584" s="5"/>
      <c r="EA3584" s="5"/>
      <c r="EB3584" s="5"/>
    </row>
    <row r="3585" spans="126:132">
      <c r="DV3585" s="5"/>
      <c r="DW3585" s="5"/>
      <c r="DX3585" s="5"/>
      <c r="DY3585" s="5"/>
      <c r="DZ3585" s="5"/>
      <c r="EA3585" s="5"/>
      <c r="EB3585" s="5"/>
    </row>
    <row r="3586" spans="126:132">
      <c r="DV3586" s="5"/>
      <c r="DW3586" s="5"/>
      <c r="DX3586" s="5"/>
      <c r="DY3586" s="5"/>
      <c r="DZ3586" s="5"/>
      <c r="EA3586" s="5"/>
      <c r="EB3586" s="5"/>
    </row>
    <row r="3587" spans="126:132">
      <c r="DV3587" s="5"/>
      <c r="DW3587" s="5"/>
      <c r="DX3587" s="5"/>
      <c r="DY3587" s="5"/>
      <c r="DZ3587" s="5"/>
      <c r="EA3587" s="5"/>
      <c r="EB3587" s="5"/>
    </row>
    <row r="3588" spans="126:132">
      <c r="DV3588" s="5"/>
      <c r="DW3588" s="5"/>
      <c r="DX3588" s="5"/>
      <c r="DY3588" s="5"/>
      <c r="DZ3588" s="5"/>
      <c r="EA3588" s="5"/>
      <c r="EB3588" s="5"/>
    </row>
    <row r="3589" spans="126:132">
      <c r="DV3589" s="5"/>
      <c r="DW3589" s="5"/>
      <c r="DX3589" s="5"/>
      <c r="DY3589" s="5"/>
      <c r="DZ3589" s="5"/>
      <c r="EA3589" s="5"/>
      <c r="EB3589" s="5"/>
    </row>
    <row r="3590" spans="126:132">
      <c r="DV3590" s="5"/>
      <c r="DW3590" s="5"/>
      <c r="DX3590" s="5"/>
      <c r="DY3590" s="5"/>
      <c r="DZ3590" s="5"/>
      <c r="EA3590" s="5"/>
      <c r="EB3590" s="5"/>
    </row>
    <row r="3591" spans="126:132">
      <c r="DV3591" s="5"/>
      <c r="DW3591" s="5"/>
      <c r="DX3591" s="5"/>
      <c r="DY3591" s="5"/>
      <c r="DZ3591" s="5"/>
      <c r="EA3591" s="5"/>
      <c r="EB3591" s="5"/>
    </row>
    <row r="3592" spans="126:132">
      <c r="DV3592" s="5"/>
      <c r="DW3592" s="5"/>
      <c r="DX3592" s="5"/>
      <c r="DY3592" s="5"/>
      <c r="DZ3592" s="5"/>
      <c r="EA3592" s="5"/>
      <c r="EB3592" s="5"/>
    </row>
    <row r="3593" spans="126:132">
      <c r="DV3593" s="5"/>
      <c r="DW3593" s="5"/>
      <c r="DX3593" s="5"/>
      <c r="DY3593" s="5"/>
      <c r="DZ3593" s="5"/>
      <c r="EA3593" s="5"/>
      <c r="EB3593" s="5"/>
    </row>
    <row r="3594" spans="126:132">
      <c r="DV3594" s="5"/>
      <c r="DW3594" s="5"/>
      <c r="DX3594" s="5"/>
      <c r="DY3594" s="5"/>
      <c r="DZ3594" s="5"/>
      <c r="EA3594" s="5"/>
      <c r="EB3594" s="5"/>
    </row>
    <row r="3595" spans="126:132">
      <c r="DV3595" s="5"/>
      <c r="DW3595" s="5"/>
      <c r="DX3595" s="5"/>
      <c r="DY3595" s="5"/>
      <c r="DZ3595" s="5"/>
      <c r="EA3595" s="5"/>
      <c r="EB3595" s="5"/>
    </row>
    <row r="3596" spans="126:132">
      <c r="DV3596" s="5"/>
      <c r="DW3596" s="5"/>
      <c r="DX3596" s="5"/>
      <c r="DY3596" s="5"/>
      <c r="DZ3596" s="5"/>
      <c r="EA3596" s="5"/>
      <c r="EB3596" s="5"/>
    </row>
    <row r="3597" spans="126:132">
      <c r="DV3597" s="5"/>
      <c r="DW3597" s="5"/>
      <c r="DX3597" s="5"/>
      <c r="DY3597" s="5"/>
      <c r="DZ3597" s="5"/>
      <c r="EA3597" s="5"/>
      <c r="EB3597" s="5"/>
    </row>
    <row r="3598" spans="126:132">
      <c r="DV3598" s="5"/>
      <c r="DW3598" s="5"/>
      <c r="DX3598" s="5"/>
      <c r="DY3598" s="5"/>
      <c r="DZ3598" s="5"/>
      <c r="EA3598" s="5"/>
      <c r="EB3598" s="5"/>
    </row>
    <row r="3599" spans="126:132">
      <c r="DV3599" s="5"/>
      <c r="DW3599" s="5"/>
      <c r="DX3599" s="5"/>
      <c r="DY3599" s="5"/>
      <c r="DZ3599" s="5"/>
      <c r="EA3599" s="5"/>
      <c r="EB3599" s="5"/>
    </row>
    <row r="3600" spans="126:132">
      <c r="DV3600" s="5"/>
      <c r="DW3600" s="5"/>
      <c r="DX3600" s="5"/>
      <c r="DY3600" s="5"/>
      <c r="DZ3600" s="5"/>
      <c r="EA3600" s="5"/>
      <c r="EB3600" s="5"/>
    </row>
    <row r="3601" spans="126:132">
      <c r="DV3601" s="5"/>
      <c r="DW3601" s="5"/>
      <c r="DX3601" s="5"/>
      <c r="DY3601" s="5"/>
      <c r="DZ3601" s="5"/>
      <c r="EA3601" s="5"/>
      <c r="EB3601" s="5"/>
    </row>
    <row r="3602" spans="126:132">
      <c r="DV3602" s="5"/>
      <c r="DW3602" s="5"/>
      <c r="DX3602" s="5"/>
      <c r="DY3602" s="5"/>
      <c r="DZ3602" s="5"/>
      <c r="EA3602" s="5"/>
      <c r="EB3602" s="5"/>
    </row>
    <row r="3603" spans="126:132">
      <c r="DV3603" s="5"/>
      <c r="DW3603" s="5"/>
      <c r="DX3603" s="5"/>
      <c r="DY3603" s="5"/>
      <c r="DZ3603" s="5"/>
      <c r="EA3603" s="5"/>
      <c r="EB3603" s="5"/>
    </row>
    <row r="3604" spans="126:132">
      <c r="DV3604" s="5"/>
      <c r="DW3604" s="5"/>
      <c r="DX3604" s="5"/>
      <c r="DY3604" s="5"/>
      <c r="DZ3604" s="5"/>
      <c r="EA3604" s="5"/>
      <c r="EB3604" s="5"/>
    </row>
    <row r="3605" spans="126:132">
      <c r="DV3605" s="5"/>
      <c r="DW3605" s="5"/>
      <c r="DX3605" s="5"/>
      <c r="DY3605" s="5"/>
      <c r="DZ3605" s="5"/>
      <c r="EA3605" s="5"/>
      <c r="EB3605" s="5"/>
    </row>
    <row r="3606" spans="126:132">
      <c r="DV3606" s="5"/>
      <c r="DW3606" s="5"/>
      <c r="DX3606" s="5"/>
      <c r="DY3606" s="5"/>
      <c r="DZ3606" s="5"/>
      <c r="EA3606" s="5"/>
      <c r="EB3606" s="5"/>
    </row>
    <row r="3607" spans="126:132">
      <c r="DV3607" s="5"/>
      <c r="DW3607" s="5"/>
      <c r="DX3607" s="5"/>
      <c r="DY3607" s="5"/>
      <c r="DZ3607" s="5"/>
      <c r="EA3607" s="5"/>
      <c r="EB3607" s="5"/>
    </row>
    <row r="3608" spans="126:132">
      <c r="DV3608" s="5"/>
      <c r="DW3608" s="5"/>
      <c r="DX3608" s="5"/>
      <c r="DY3608" s="5"/>
      <c r="DZ3608" s="5"/>
      <c r="EA3608" s="5"/>
      <c r="EB3608" s="5"/>
    </row>
    <row r="3609" spans="126:132">
      <c r="DV3609" s="5"/>
      <c r="DW3609" s="5"/>
      <c r="DX3609" s="5"/>
      <c r="DY3609" s="5"/>
      <c r="DZ3609" s="5"/>
      <c r="EA3609" s="5"/>
      <c r="EB3609" s="5"/>
    </row>
    <row r="3610" spans="126:132">
      <c r="DV3610" s="5"/>
      <c r="DW3610" s="5"/>
      <c r="DX3610" s="5"/>
      <c r="DY3610" s="5"/>
      <c r="DZ3610" s="5"/>
      <c r="EA3610" s="5"/>
      <c r="EB3610" s="5"/>
    </row>
    <row r="3611" spans="126:132">
      <c r="DV3611" s="5"/>
      <c r="DW3611" s="5"/>
      <c r="DX3611" s="5"/>
      <c r="DY3611" s="5"/>
      <c r="DZ3611" s="5"/>
      <c r="EA3611" s="5"/>
      <c r="EB3611" s="5"/>
    </row>
    <row r="3612" spans="126:132">
      <c r="DV3612" s="5"/>
      <c r="DW3612" s="5"/>
      <c r="DX3612" s="5"/>
      <c r="DY3612" s="5"/>
      <c r="DZ3612" s="5"/>
      <c r="EA3612" s="5"/>
      <c r="EB3612" s="5"/>
    </row>
    <row r="3613" spans="126:132">
      <c r="DV3613" s="5"/>
      <c r="DW3613" s="5"/>
      <c r="DX3613" s="5"/>
      <c r="DY3613" s="5"/>
      <c r="DZ3613" s="5"/>
      <c r="EA3613" s="5"/>
      <c r="EB3613" s="5"/>
    </row>
    <row r="3614" spans="126:132">
      <c r="DV3614" s="5"/>
      <c r="DW3614" s="5"/>
      <c r="DX3614" s="5"/>
      <c r="DY3614" s="5"/>
      <c r="DZ3614" s="5"/>
      <c r="EA3614" s="5"/>
      <c r="EB3614" s="5"/>
    </row>
    <row r="3615" spans="126:132">
      <c r="DV3615" s="5"/>
      <c r="DW3615" s="5"/>
      <c r="DX3615" s="5"/>
      <c r="DY3615" s="5"/>
      <c r="DZ3615" s="5"/>
      <c r="EA3615" s="5"/>
      <c r="EB3615" s="5"/>
    </row>
    <row r="3616" spans="126:132">
      <c r="DV3616" s="5"/>
      <c r="DW3616" s="5"/>
      <c r="DX3616" s="5"/>
      <c r="DY3616" s="5"/>
      <c r="DZ3616" s="5"/>
      <c r="EA3616" s="5"/>
      <c r="EB3616" s="5"/>
    </row>
    <row r="3617" spans="126:132">
      <c r="DV3617" s="5"/>
      <c r="DW3617" s="5"/>
      <c r="DX3617" s="5"/>
      <c r="DY3617" s="5"/>
      <c r="DZ3617" s="5"/>
      <c r="EA3617" s="5"/>
      <c r="EB3617" s="5"/>
    </row>
    <row r="3618" spans="126:132">
      <c r="DV3618" s="5"/>
      <c r="DW3618" s="5"/>
      <c r="DX3618" s="5"/>
      <c r="DY3618" s="5"/>
      <c r="DZ3618" s="5"/>
      <c r="EA3618" s="5"/>
      <c r="EB3618" s="5"/>
    </row>
    <row r="3619" spans="126:132">
      <c r="DV3619" s="5"/>
      <c r="DW3619" s="5"/>
      <c r="DX3619" s="5"/>
      <c r="DY3619" s="5"/>
      <c r="DZ3619" s="5"/>
      <c r="EA3619" s="5"/>
      <c r="EB3619" s="5"/>
    </row>
    <row r="3620" spans="126:132">
      <c r="DV3620" s="5"/>
      <c r="DW3620" s="5"/>
      <c r="DX3620" s="5"/>
      <c r="DY3620" s="5"/>
      <c r="DZ3620" s="5"/>
      <c r="EA3620" s="5"/>
      <c r="EB3620" s="5"/>
    </row>
    <row r="3621" spans="126:132">
      <c r="DV3621" s="5"/>
      <c r="DW3621" s="5"/>
      <c r="DX3621" s="5"/>
      <c r="DY3621" s="5"/>
      <c r="DZ3621" s="5"/>
      <c r="EA3621" s="5"/>
      <c r="EB3621" s="5"/>
    </row>
    <row r="3622" spans="126:132">
      <c r="DV3622" s="5"/>
      <c r="DW3622" s="5"/>
      <c r="DX3622" s="5"/>
      <c r="DY3622" s="5"/>
      <c r="DZ3622" s="5"/>
      <c r="EA3622" s="5"/>
      <c r="EB3622" s="5"/>
    </row>
    <row r="3623" spans="126:132">
      <c r="DV3623" s="5"/>
      <c r="DW3623" s="5"/>
      <c r="DX3623" s="5"/>
      <c r="DY3623" s="5"/>
      <c r="DZ3623" s="5"/>
      <c r="EA3623" s="5"/>
      <c r="EB3623" s="5"/>
    </row>
    <row r="3624" spans="126:132">
      <c r="DV3624" s="5"/>
      <c r="DW3624" s="5"/>
      <c r="DX3624" s="5"/>
      <c r="DY3624" s="5"/>
      <c r="DZ3624" s="5"/>
      <c r="EA3624" s="5"/>
      <c r="EB3624" s="5"/>
    </row>
    <row r="3625" spans="126:132">
      <c r="DV3625" s="5"/>
      <c r="DW3625" s="5"/>
      <c r="DX3625" s="5"/>
      <c r="DY3625" s="5"/>
      <c r="DZ3625" s="5"/>
      <c r="EA3625" s="5"/>
      <c r="EB3625" s="5"/>
    </row>
    <row r="3626" spans="126:132">
      <c r="DV3626" s="5"/>
      <c r="DW3626" s="5"/>
      <c r="DX3626" s="5"/>
      <c r="DY3626" s="5"/>
      <c r="DZ3626" s="5"/>
      <c r="EA3626" s="5"/>
      <c r="EB3626" s="5"/>
    </row>
    <row r="3627" spans="126:132">
      <c r="DV3627" s="5"/>
      <c r="DW3627" s="5"/>
      <c r="DX3627" s="5"/>
      <c r="DY3627" s="5"/>
      <c r="DZ3627" s="5"/>
      <c r="EA3627" s="5"/>
      <c r="EB3627" s="5"/>
    </row>
    <row r="3628" spans="126:132">
      <c r="DV3628" s="5"/>
      <c r="DW3628" s="5"/>
      <c r="DX3628" s="5"/>
      <c r="DY3628" s="5"/>
      <c r="DZ3628" s="5"/>
      <c r="EA3628" s="5"/>
      <c r="EB3628" s="5"/>
    </row>
    <row r="3629" spans="126:132">
      <c r="DV3629" s="5"/>
      <c r="DW3629" s="5"/>
      <c r="DX3629" s="5"/>
      <c r="DY3629" s="5"/>
      <c r="DZ3629" s="5"/>
      <c r="EA3629" s="5"/>
      <c r="EB3629" s="5"/>
    </row>
    <row r="3630" spans="126:132">
      <c r="DV3630" s="5"/>
      <c r="DW3630" s="5"/>
      <c r="DX3630" s="5"/>
      <c r="DY3630" s="5"/>
      <c r="DZ3630" s="5"/>
      <c r="EA3630" s="5"/>
      <c r="EB3630" s="5"/>
    </row>
    <row r="3631" spans="126:132">
      <c r="DV3631" s="5"/>
      <c r="DW3631" s="5"/>
      <c r="DX3631" s="5"/>
      <c r="DY3631" s="5"/>
      <c r="DZ3631" s="5"/>
      <c r="EA3631" s="5"/>
      <c r="EB3631" s="5"/>
    </row>
    <row r="3632" spans="126:132">
      <c r="DV3632" s="5"/>
      <c r="DW3632" s="5"/>
      <c r="DX3632" s="5"/>
      <c r="DY3632" s="5"/>
      <c r="DZ3632" s="5"/>
      <c r="EA3632" s="5"/>
      <c r="EB3632" s="5"/>
    </row>
    <row r="3633" spans="126:132">
      <c r="DV3633" s="5"/>
      <c r="DW3633" s="5"/>
      <c r="DX3633" s="5"/>
      <c r="DY3633" s="5"/>
      <c r="DZ3633" s="5"/>
      <c r="EA3633" s="5"/>
      <c r="EB3633" s="5"/>
    </row>
    <row r="3634" spans="126:132">
      <c r="DV3634" s="5"/>
      <c r="DW3634" s="5"/>
      <c r="DX3634" s="5"/>
      <c r="DY3634" s="5"/>
      <c r="DZ3634" s="5"/>
      <c r="EA3634" s="5"/>
      <c r="EB3634" s="5"/>
    </row>
    <row r="3635" spans="126:132">
      <c r="DV3635" s="5"/>
      <c r="DW3635" s="5"/>
      <c r="DX3635" s="5"/>
      <c r="DY3635" s="5"/>
      <c r="DZ3635" s="5"/>
      <c r="EA3635" s="5"/>
      <c r="EB3635" s="5"/>
    </row>
    <row r="3636" spans="126:132">
      <c r="DV3636" s="5"/>
      <c r="DW3636" s="5"/>
      <c r="DX3636" s="5"/>
      <c r="DY3636" s="5"/>
      <c r="DZ3636" s="5"/>
      <c r="EA3636" s="5"/>
      <c r="EB3636" s="5"/>
    </row>
    <row r="3637" spans="126:132">
      <c r="DV3637" s="5"/>
      <c r="DW3637" s="5"/>
      <c r="DX3637" s="5"/>
      <c r="DY3637" s="5"/>
      <c r="DZ3637" s="5"/>
      <c r="EA3637" s="5"/>
      <c r="EB3637" s="5"/>
    </row>
    <row r="3638" spans="126:132">
      <c r="DV3638" s="5"/>
      <c r="DW3638" s="5"/>
      <c r="DX3638" s="5"/>
      <c r="DY3638" s="5"/>
      <c r="DZ3638" s="5"/>
      <c r="EA3638" s="5"/>
      <c r="EB3638" s="5"/>
    </row>
    <row r="3639" spans="126:132">
      <c r="DV3639" s="5"/>
      <c r="DW3639" s="5"/>
      <c r="DX3639" s="5"/>
      <c r="DY3639" s="5"/>
      <c r="DZ3639" s="5"/>
      <c r="EA3639" s="5"/>
      <c r="EB3639" s="5"/>
    </row>
    <row r="3640" spans="126:132">
      <c r="DV3640" s="5"/>
      <c r="DW3640" s="5"/>
      <c r="DX3640" s="5"/>
      <c r="DY3640" s="5"/>
      <c r="DZ3640" s="5"/>
      <c r="EA3640" s="5"/>
      <c r="EB3640" s="5"/>
    </row>
    <row r="3641" spans="126:132">
      <c r="DV3641" s="5"/>
      <c r="DW3641" s="5"/>
      <c r="DX3641" s="5"/>
      <c r="DY3641" s="5"/>
      <c r="DZ3641" s="5"/>
      <c r="EA3641" s="5"/>
      <c r="EB3641" s="5"/>
    </row>
    <row r="3642" spans="126:132">
      <c r="DV3642" s="5"/>
      <c r="DW3642" s="5"/>
      <c r="DX3642" s="5"/>
      <c r="DY3642" s="5"/>
      <c r="DZ3642" s="5"/>
      <c r="EA3642" s="5"/>
      <c r="EB3642" s="5"/>
    </row>
    <row r="3643" spans="126:132">
      <c r="DV3643" s="5"/>
      <c r="DW3643" s="5"/>
      <c r="DX3643" s="5"/>
      <c r="DY3643" s="5"/>
      <c r="DZ3643" s="5"/>
      <c r="EA3643" s="5"/>
      <c r="EB3643" s="5"/>
    </row>
    <row r="3644" spans="126:132">
      <c r="DV3644" s="5"/>
      <c r="DW3644" s="5"/>
      <c r="DX3644" s="5"/>
      <c r="DY3644" s="5"/>
      <c r="DZ3644" s="5"/>
      <c r="EA3644" s="5"/>
      <c r="EB3644" s="5"/>
    </row>
    <row r="3645" spans="126:132">
      <c r="DV3645" s="5"/>
      <c r="DW3645" s="5"/>
      <c r="DX3645" s="5"/>
      <c r="DY3645" s="5"/>
      <c r="DZ3645" s="5"/>
      <c r="EA3645" s="5"/>
      <c r="EB3645" s="5"/>
    </row>
    <row r="3646" spans="126:132">
      <c r="DV3646" s="5"/>
      <c r="DW3646" s="5"/>
      <c r="DX3646" s="5"/>
      <c r="DY3646" s="5"/>
      <c r="DZ3646" s="5"/>
      <c r="EA3646" s="5"/>
      <c r="EB3646" s="5"/>
    </row>
    <row r="3647" spans="126:132">
      <c r="DV3647" s="5"/>
      <c r="DW3647" s="5"/>
      <c r="DX3647" s="5"/>
      <c r="DY3647" s="5"/>
      <c r="DZ3647" s="5"/>
      <c r="EA3647" s="5"/>
      <c r="EB3647" s="5"/>
    </row>
    <row r="3648" spans="126:132">
      <c r="DV3648" s="5"/>
      <c r="DW3648" s="5"/>
      <c r="DX3648" s="5"/>
      <c r="DY3648" s="5"/>
      <c r="DZ3648" s="5"/>
      <c r="EA3648" s="5"/>
      <c r="EB3648" s="5"/>
    </row>
    <row r="3649" spans="126:132">
      <c r="DV3649" s="5"/>
      <c r="DW3649" s="5"/>
      <c r="DX3649" s="5"/>
      <c r="DY3649" s="5"/>
      <c r="DZ3649" s="5"/>
      <c r="EA3649" s="5"/>
      <c r="EB3649" s="5"/>
    </row>
    <row r="3650" spans="126:132">
      <c r="DV3650" s="5"/>
      <c r="DW3650" s="5"/>
      <c r="DX3650" s="5"/>
      <c r="DY3650" s="5"/>
      <c r="DZ3650" s="5"/>
      <c r="EA3650" s="5"/>
      <c r="EB3650" s="5"/>
    </row>
    <row r="3651" spans="126:132">
      <c r="DV3651" s="5"/>
      <c r="DW3651" s="5"/>
      <c r="DX3651" s="5"/>
      <c r="DY3651" s="5"/>
      <c r="DZ3651" s="5"/>
      <c r="EA3651" s="5"/>
      <c r="EB3651" s="5"/>
    </row>
    <row r="3652" spans="126:132">
      <c r="DV3652" s="5"/>
      <c r="DW3652" s="5"/>
      <c r="DX3652" s="5"/>
      <c r="DY3652" s="5"/>
      <c r="DZ3652" s="5"/>
      <c r="EA3652" s="5"/>
      <c r="EB3652" s="5"/>
    </row>
    <row r="3653" spans="126:132">
      <c r="DV3653" s="5"/>
      <c r="DW3653" s="5"/>
      <c r="DX3653" s="5"/>
      <c r="DY3653" s="5"/>
      <c r="DZ3653" s="5"/>
      <c r="EA3653" s="5"/>
      <c r="EB3653" s="5"/>
    </row>
    <row r="3654" spans="126:132">
      <c r="DV3654" s="5"/>
      <c r="DW3654" s="5"/>
      <c r="DX3654" s="5"/>
      <c r="DY3654" s="5"/>
      <c r="DZ3654" s="5"/>
      <c r="EA3654" s="5"/>
      <c r="EB3654" s="5"/>
    </row>
    <row r="3655" spans="126:132">
      <c r="DV3655" s="5"/>
      <c r="DW3655" s="5"/>
      <c r="DX3655" s="5"/>
      <c r="DY3655" s="5"/>
      <c r="DZ3655" s="5"/>
      <c r="EA3655" s="5"/>
      <c r="EB3655" s="5"/>
    </row>
    <row r="3656" spans="126:132">
      <c r="DV3656" s="5"/>
      <c r="DW3656" s="5"/>
      <c r="DX3656" s="5"/>
      <c r="DY3656" s="5"/>
      <c r="DZ3656" s="5"/>
      <c r="EA3656" s="5"/>
      <c r="EB3656" s="5"/>
    </row>
    <row r="3657" spans="126:132">
      <c r="DV3657" s="5"/>
      <c r="DW3657" s="5"/>
      <c r="DX3657" s="5"/>
      <c r="DY3657" s="5"/>
      <c r="DZ3657" s="5"/>
      <c r="EA3657" s="5"/>
      <c r="EB3657" s="5"/>
    </row>
    <row r="3658" spans="126:132">
      <c r="DV3658" s="5"/>
      <c r="DW3658" s="5"/>
      <c r="DX3658" s="5"/>
      <c r="DY3658" s="5"/>
      <c r="DZ3658" s="5"/>
      <c r="EA3658" s="5"/>
      <c r="EB3658" s="5"/>
    </row>
    <row r="3659" spans="126:132">
      <c r="DV3659" s="5"/>
      <c r="DW3659" s="5"/>
      <c r="DX3659" s="5"/>
      <c r="DY3659" s="5"/>
      <c r="DZ3659" s="5"/>
      <c r="EA3659" s="5"/>
      <c r="EB3659" s="5"/>
    </row>
    <row r="3660" spans="126:132">
      <c r="DV3660" s="5"/>
      <c r="DW3660" s="5"/>
      <c r="DX3660" s="5"/>
      <c r="DY3660" s="5"/>
      <c r="DZ3660" s="5"/>
      <c r="EA3660" s="5"/>
      <c r="EB3660" s="5"/>
    </row>
    <row r="3661" spans="126:132">
      <c r="DV3661" s="5"/>
      <c r="DW3661" s="5"/>
      <c r="DX3661" s="5"/>
      <c r="DY3661" s="5"/>
      <c r="DZ3661" s="5"/>
      <c r="EA3661" s="5"/>
      <c r="EB3661" s="5"/>
    </row>
    <row r="3662" spans="126:132">
      <c r="DV3662" s="5"/>
      <c r="DW3662" s="5"/>
      <c r="DX3662" s="5"/>
      <c r="DY3662" s="5"/>
      <c r="DZ3662" s="5"/>
      <c r="EA3662" s="5"/>
      <c r="EB3662" s="5"/>
    </row>
    <row r="3663" spans="126:132">
      <c r="DV3663" s="5"/>
      <c r="DW3663" s="5"/>
      <c r="DX3663" s="5"/>
      <c r="DY3663" s="5"/>
      <c r="DZ3663" s="5"/>
      <c r="EA3663" s="5"/>
      <c r="EB3663" s="5"/>
    </row>
    <row r="3664" spans="126:132">
      <c r="DV3664" s="5"/>
      <c r="DW3664" s="5"/>
      <c r="DX3664" s="5"/>
      <c r="DY3664" s="5"/>
      <c r="DZ3664" s="5"/>
      <c r="EA3664" s="5"/>
      <c r="EB3664" s="5"/>
    </row>
    <row r="3665" spans="126:132">
      <c r="DV3665" s="5"/>
      <c r="DW3665" s="5"/>
      <c r="DX3665" s="5"/>
      <c r="DY3665" s="5"/>
      <c r="DZ3665" s="5"/>
      <c r="EA3665" s="5"/>
      <c r="EB3665" s="5"/>
    </row>
    <row r="3666" spans="126:132">
      <c r="DV3666" s="5"/>
      <c r="DW3666" s="5"/>
      <c r="DX3666" s="5"/>
      <c r="DY3666" s="5"/>
      <c r="DZ3666" s="5"/>
      <c r="EA3666" s="5"/>
      <c r="EB3666" s="5"/>
    </row>
    <row r="3667" spans="126:132">
      <c r="DV3667" s="5"/>
      <c r="DW3667" s="5"/>
      <c r="DX3667" s="5"/>
      <c r="DY3667" s="5"/>
      <c r="DZ3667" s="5"/>
      <c r="EA3667" s="5"/>
      <c r="EB3667" s="5"/>
    </row>
    <row r="3668" spans="126:132">
      <c r="DV3668" s="5"/>
      <c r="DW3668" s="5"/>
      <c r="DX3668" s="5"/>
      <c r="DY3668" s="5"/>
      <c r="DZ3668" s="5"/>
      <c r="EA3668" s="5"/>
      <c r="EB3668" s="5"/>
    </row>
    <row r="3669" spans="126:132">
      <c r="DV3669" s="5"/>
      <c r="DW3669" s="5"/>
      <c r="DX3669" s="5"/>
      <c r="DY3669" s="5"/>
      <c r="DZ3669" s="5"/>
      <c r="EA3669" s="5"/>
      <c r="EB3669" s="5"/>
    </row>
    <row r="3670" spans="126:132">
      <c r="DV3670" s="5"/>
      <c r="DW3670" s="5"/>
      <c r="DX3670" s="5"/>
      <c r="DY3670" s="5"/>
      <c r="DZ3670" s="5"/>
      <c r="EA3670" s="5"/>
      <c r="EB3670" s="5"/>
    </row>
    <row r="3671" spans="126:132">
      <c r="DV3671" s="5"/>
      <c r="DW3671" s="5"/>
      <c r="DX3671" s="5"/>
      <c r="DY3671" s="5"/>
      <c r="DZ3671" s="5"/>
      <c r="EA3671" s="5"/>
      <c r="EB3671" s="5"/>
    </row>
    <row r="3672" spans="126:132">
      <c r="DV3672" s="5"/>
      <c r="DW3672" s="5"/>
      <c r="DX3672" s="5"/>
      <c r="DY3672" s="5"/>
      <c r="DZ3672" s="5"/>
      <c r="EA3672" s="5"/>
      <c r="EB3672" s="5"/>
    </row>
    <row r="3673" spans="126:132">
      <c r="DV3673" s="5"/>
      <c r="DW3673" s="5"/>
      <c r="DX3673" s="5"/>
      <c r="DY3673" s="5"/>
      <c r="DZ3673" s="5"/>
      <c r="EA3673" s="5"/>
      <c r="EB3673" s="5"/>
    </row>
    <row r="3674" spans="126:132">
      <c r="DV3674" s="5"/>
      <c r="DW3674" s="5"/>
      <c r="DX3674" s="5"/>
      <c r="DY3674" s="5"/>
      <c r="DZ3674" s="5"/>
      <c r="EA3674" s="5"/>
      <c r="EB3674" s="5"/>
    </row>
    <row r="3675" spans="126:132">
      <c r="DV3675" s="5"/>
      <c r="DW3675" s="5"/>
      <c r="DX3675" s="5"/>
      <c r="DY3675" s="5"/>
      <c r="DZ3675" s="5"/>
      <c r="EA3675" s="5"/>
      <c r="EB3675" s="5"/>
    </row>
    <row r="3676" spans="126:132">
      <c r="DV3676" s="5"/>
      <c r="DW3676" s="5"/>
      <c r="DX3676" s="5"/>
      <c r="DY3676" s="5"/>
      <c r="DZ3676" s="5"/>
      <c r="EA3676" s="5"/>
      <c r="EB3676" s="5"/>
    </row>
    <row r="3677" spans="126:132">
      <c r="DV3677" s="5"/>
      <c r="DW3677" s="5"/>
      <c r="DX3677" s="5"/>
      <c r="DY3677" s="5"/>
      <c r="DZ3677" s="5"/>
      <c r="EA3677" s="5"/>
      <c r="EB3677" s="5"/>
    </row>
    <row r="3678" spans="126:132">
      <c r="DV3678" s="5"/>
      <c r="DW3678" s="5"/>
      <c r="DX3678" s="5"/>
      <c r="DY3678" s="5"/>
      <c r="DZ3678" s="5"/>
      <c r="EA3678" s="5"/>
      <c r="EB3678" s="5"/>
    </row>
    <row r="3679" spans="126:132">
      <c r="DV3679" s="5"/>
      <c r="DW3679" s="5"/>
      <c r="DX3679" s="5"/>
      <c r="DY3679" s="5"/>
      <c r="DZ3679" s="5"/>
      <c r="EA3679" s="5"/>
      <c r="EB3679" s="5"/>
    </row>
    <row r="3680" spans="126:132">
      <c r="DV3680" s="5"/>
      <c r="DW3680" s="5"/>
      <c r="DX3680" s="5"/>
      <c r="DY3680" s="5"/>
      <c r="DZ3680" s="5"/>
      <c r="EA3680" s="5"/>
      <c r="EB3680" s="5"/>
    </row>
    <row r="3681" spans="126:132">
      <c r="DV3681" s="5"/>
      <c r="DW3681" s="5"/>
      <c r="DX3681" s="5"/>
      <c r="DY3681" s="5"/>
      <c r="DZ3681" s="5"/>
      <c r="EA3681" s="5"/>
      <c r="EB3681" s="5"/>
    </row>
    <row r="3682" spans="126:132">
      <c r="DV3682" s="5"/>
      <c r="DW3682" s="5"/>
      <c r="DX3682" s="5"/>
      <c r="DY3682" s="5"/>
      <c r="DZ3682" s="5"/>
      <c r="EA3682" s="5"/>
      <c r="EB3682" s="5"/>
    </row>
    <row r="3683" spans="126:132">
      <c r="DV3683" s="5"/>
      <c r="DW3683" s="5"/>
      <c r="DX3683" s="5"/>
      <c r="DY3683" s="5"/>
      <c r="DZ3683" s="5"/>
      <c r="EA3683" s="5"/>
      <c r="EB3683" s="5"/>
    </row>
    <row r="3684" spans="126:132">
      <c r="DV3684" s="5"/>
      <c r="DW3684" s="5"/>
      <c r="DX3684" s="5"/>
      <c r="DY3684" s="5"/>
      <c r="DZ3684" s="5"/>
      <c r="EA3684" s="5"/>
      <c r="EB3684" s="5"/>
    </row>
    <row r="3685" spans="126:132">
      <c r="DV3685" s="5"/>
      <c r="DW3685" s="5"/>
      <c r="DX3685" s="5"/>
      <c r="DY3685" s="5"/>
      <c r="DZ3685" s="5"/>
      <c r="EA3685" s="5"/>
      <c r="EB3685" s="5"/>
    </row>
    <row r="3686" spans="126:132">
      <c r="DV3686" s="5"/>
      <c r="DW3686" s="5"/>
      <c r="DX3686" s="5"/>
      <c r="DY3686" s="5"/>
      <c r="DZ3686" s="5"/>
      <c r="EA3686" s="5"/>
      <c r="EB3686" s="5"/>
    </row>
    <row r="3687" spans="126:132">
      <c r="DV3687" s="5"/>
      <c r="DW3687" s="5"/>
      <c r="DX3687" s="5"/>
      <c r="DY3687" s="5"/>
      <c r="DZ3687" s="5"/>
      <c r="EA3687" s="5"/>
      <c r="EB3687" s="5"/>
    </row>
    <row r="3688" spans="126:132">
      <c r="DV3688" s="5"/>
      <c r="DW3688" s="5"/>
      <c r="DX3688" s="5"/>
      <c r="DY3688" s="5"/>
      <c r="DZ3688" s="5"/>
      <c r="EA3688" s="5"/>
      <c r="EB3688" s="5"/>
    </row>
    <row r="3689" spans="126:132">
      <c r="DV3689" s="5"/>
      <c r="DW3689" s="5"/>
      <c r="DX3689" s="5"/>
      <c r="DY3689" s="5"/>
      <c r="DZ3689" s="5"/>
      <c r="EA3689" s="5"/>
      <c r="EB3689" s="5"/>
    </row>
    <row r="3690" spans="126:132">
      <c r="DV3690" s="5"/>
      <c r="DW3690" s="5"/>
      <c r="DX3690" s="5"/>
      <c r="DY3690" s="5"/>
      <c r="DZ3690" s="5"/>
      <c r="EA3690" s="5"/>
      <c r="EB3690" s="5"/>
    </row>
    <row r="3691" spans="126:132">
      <c r="DV3691" s="5"/>
      <c r="DW3691" s="5"/>
      <c r="DX3691" s="5"/>
      <c r="DY3691" s="5"/>
      <c r="DZ3691" s="5"/>
      <c r="EA3691" s="5"/>
      <c r="EB3691" s="5"/>
    </row>
    <row r="3692" spans="126:132">
      <c r="DV3692" s="5"/>
      <c r="DW3692" s="5"/>
      <c r="DX3692" s="5"/>
      <c r="DY3692" s="5"/>
      <c r="DZ3692" s="5"/>
      <c r="EA3692" s="5"/>
      <c r="EB3692" s="5"/>
    </row>
    <row r="3693" spans="126:132">
      <c r="DV3693" s="5"/>
      <c r="DW3693" s="5"/>
      <c r="DX3693" s="5"/>
      <c r="DY3693" s="5"/>
      <c r="DZ3693" s="5"/>
      <c r="EA3693" s="5"/>
      <c r="EB3693" s="5"/>
    </row>
    <row r="3694" spans="126:132">
      <c r="DV3694" s="5"/>
      <c r="DW3694" s="5"/>
      <c r="DX3694" s="5"/>
      <c r="DY3694" s="5"/>
      <c r="DZ3694" s="5"/>
      <c r="EA3694" s="5"/>
      <c r="EB3694" s="5"/>
    </row>
    <row r="3695" spans="126:132">
      <c r="DV3695" s="5"/>
      <c r="DW3695" s="5"/>
      <c r="DX3695" s="5"/>
      <c r="DY3695" s="5"/>
      <c r="DZ3695" s="5"/>
      <c r="EA3695" s="5"/>
      <c r="EB3695" s="5"/>
    </row>
    <row r="3696" spans="126:132">
      <c r="DV3696" s="5"/>
      <c r="DW3696" s="5"/>
      <c r="DX3696" s="5"/>
      <c r="DY3696" s="5"/>
      <c r="DZ3696" s="5"/>
      <c r="EA3696" s="5"/>
      <c r="EB3696" s="5"/>
    </row>
    <row r="3697" spans="126:132">
      <c r="DV3697" s="5"/>
      <c r="DW3697" s="5"/>
      <c r="DX3697" s="5"/>
      <c r="DY3697" s="5"/>
      <c r="DZ3697" s="5"/>
      <c r="EA3697" s="5"/>
      <c r="EB3697" s="5"/>
    </row>
    <row r="3698" spans="126:132">
      <c r="DV3698" s="5"/>
      <c r="DW3698" s="5"/>
      <c r="DX3698" s="5"/>
      <c r="DY3698" s="5"/>
      <c r="DZ3698" s="5"/>
      <c r="EA3698" s="5"/>
      <c r="EB3698" s="5"/>
    </row>
    <row r="3699" spans="126:132">
      <c r="DV3699" s="5"/>
      <c r="DW3699" s="5"/>
      <c r="DX3699" s="5"/>
      <c r="DY3699" s="5"/>
      <c r="DZ3699" s="5"/>
      <c r="EA3699" s="5"/>
      <c r="EB3699" s="5"/>
    </row>
    <row r="3700" spans="126:132">
      <c r="DV3700" s="5"/>
      <c r="DW3700" s="5"/>
      <c r="DX3700" s="5"/>
      <c r="DY3700" s="5"/>
      <c r="DZ3700" s="5"/>
      <c r="EA3700" s="5"/>
      <c r="EB3700" s="5"/>
    </row>
    <row r="3701" spans="126:132">
      <c r="DV3701" s="5"/>
      <c r="DW3701" s="5"/>
      <c r="DX3701" s="5"/>
      <c r="DY3701" s="5"/>
      <c r="DZ3701" s="5"/>
      <c r="EA3701" s="5"/>
      <c r="EB3701" s="5"/>
    </row>
    <row r="3702" spans="126:132">
      <c r="DV3702" s="5"/>
      <c r="DW3702" s="5"/>
      <c r="DX3702" s="5"/>
      <c r="DY3702" s="5"/>
      <c r="DZ3702" s="5"/>
      <c r="EA3702" s="5"/>
      <c r="EB3702" s="5"/>
    </row>
    <row r="3703" spans="126:132">
      <c r="DV3703" s="5"/>
      <c r="DW3703" s="5"/>
      <c r="DX3703" s="5"/>
      <c r="DY3703" s="5"/>
      <c r="DZ3703" s="5"/>
      <c r="EA3703" s="5"/>
      <c r="EB3703" s="5"/>
    </row>
    <row r="3704" spans="126:132">
      <c r="DV3704" s="5"/>
      <c r="DW3704" s="5"/>
      <c r="DX3704" s="5"/>
      <c r="DY3704" s="5"/>
      <c r="DZ3704" s="5"/>
      <c r="EA3704" s="5"/>
      <c r="EB3704" s="5"/>
    </row>
    <row r="3705" spans="126:132">
      <c r="DV3705" s="5"/>
      <c r="DW3705" s="5"/>
      <c r="DX3705" s="5"/>
      <c r="DY3705" s="5"/>
      <c r="DZ3705" s="5"/>
      <c r="EA3705" s="5"/>
      <c r="EB3705" s="5"/>
    </row>
    <row r="3706" spans="126:132">
      <c r="DV3706" s="5"/>
      <c r="DW3706" s="5"/>
      <c r="DX3706" s="5"/>
      <c r="DY3706" s="5"/>
      <c r="DZ3706" s="5"/>
      <c r="EA3706" s="5"/>
      <c r="EB3706" s="5"/>
    </row>
    <row r="3707" spans="126:132">
      <c r="DV3707" s="5"/>
      <c r="DW3707" s="5"/>
      <c r="DX3707" s="5"/>
      <c r="DY3707" s="5"/>
      <c r="DZ3707" s="5"/>
      <c r="EA3707" s="5"/>
      <c r="EB3707" s="5"/>
    </row>
    <row r="3708" spans="126:132">
      <c r="DV3708" s="5"/>
      <c r="DW3708" s="5"/>
      <c r="DX3708" s="5"/>
      <c r="DY3708" s="5"/>
      <c r="DZ3708" s="5"/>
      <c r="EA3708" s="5"/>
      <c r="EB3708" s="5"/>
    </row>
    <row r="3709" spans="126:132">
      <c r="DV3709" s="5"/>
      <c r="DW3709" s="5"/>
      <c r="DX3709" s="5"/>
      <c r="DY3709" s="5"/>
      <c r="DZ3709" s="5"/>
      <c r="EA3709" s="5"/>
      <c r="EB3709" s="5"/>
    </row>
    <row r="3710" spans="126:132">
      <c r="DV3710" s="5"/>
      <c r="DW3710" s="5"/>
      <c r="DX3710" s="5"/>
      <c r="DY3710" s="5"/>
      <c r="DZ3710" s="5"/>
      <c r="EA3710" s="5"/>
      <c r="EB3710" s="5"/>
    </row>
    <row r="3711" spans="126:132">
      <c r="DV3711" s="5"/>
      <c r="DW3711" s="5"/>
      <c r="DX3711" s="5"/>
      <c r="DY3711" s="5"/>
      <c r="DZ3711" s="5"/>
      <c r="EA3711" s="5"/>
      <c r="EB3711" s="5"/>
    </row>
    <row r="3712" spans="126:132">
      <c r="DV3712" s="5"/>
      <c r="DW3712" s="5"/>
      <c r="DX3712" s="5"/>
      <c r="DY3712" s="5"/>
      <c r="DZ3712" s="5"/>
      <c r="EA3712" s="5"/>
      <c r="EB3712" s="5"/>
    </row>
    <row r="3713" spans="126:132">
      <c r="DV3713" s="5"/>
      <c r="DW3713" s="5"/>
      <c r="DX3713" s="5"/>
      <c r="DY3713" s="5"/>
      <c r="DZ3713" s="5"/>
      <c r="EA3713" s="5"/>
      <c r="EB3713" s="5"/>
    </row>
    <row r="3714" spans="126:132">
      <c r="DV3714" s="5"/>
      <c r="DW3714" s="5"/>
      <c r="DX3714" s="5"/>
      <c r="DY3714" s="5"/>
      <c r="DZ3714" s="5"/>
      <c r="EA3714" s="5"/>
      <c r="EB3714" s="5"/>
    </row>
    <row r="3715" spans="126:132">
      <c r="DV3715" s="5"/>
      <c r="DW3715" s="5"/>
      <c r="DX3715" s="5"/>
      <c r="DY3715" s="5"/>
      <c r="DZ3715" s="5"/>
      <c r="EA3715" s="5"/>
      <c r="EB3715" s="5"/>
    </row>
    <row r="3716" spans="126:132">
      <c r="DV3716" s="5"/>
      <c r="DW3716" s="5"/>
      <c r="DX3716" s="5"/>
      <c r="DY3716" s="5"/>
      <c r="DZ3716" s="5"/>
      <c r="EA3716" s="5"/>
      <c r="EB3716" s="5"/>
    </row>
    <row r="3717" spans="126:132">
      <c r="DV3717" s="5"/>
      <c r="DW3717" s="5"/>
      <c r="DX3717" s="5"/>
      <c r="DY3717" s="5"/>
      <c r="DZ3717" s="5"/>
      <c r="EA3717" s="5"/>
      <c r="EB3717" s="5"/>
    </row>
    <row r="3718" spans="126:132">
      <c r="DV3718" s="5"/>
      <c r="DW3718" s="5"/>
      <c r="DX3718" s="5"/>
      <c r="DY3718" s="5"/>
      <c r="DZ3718" s="5"/>
      <c r="EA3718" s="5"/>
      <c r="EB3718" s="5"/>
    </row>
    <row r="3719" spans="126:132">
      <c r="DV3719" s="5"/>
      <c r="DW3719" s="5"/>
      <c r="DX3719" s="5"/>
      <c r="DY3719" s="5"/>
      <c r="DZ3719" s="5"/>
      <c r="EA3719" s="5"/>
      <c r="EB3719" s="5"/>
    </row>
    <row r="3720" spans="126:132">
      <c r="DV3720" s="5"/>
      <c r="DW3720" s="5"/>
      <c r="DX3720" s="5"/>
      <c r="DY3720" s="5"/>
      <c r="DZ3720" s="5"/>
      <c r="EA3720" s="5"/>
      <c r="EB3720" s="5"/>
    </row>
    <row r="3721" spans="126:132">
      <c r="DV3721" s="5"/>
      <c r="DW3721" s="5"/>
      <c r="DX3721" s="5"/>
      <c r="DY3721" s="5"/>
      <c r="DZ3721" s="5"/>
      <c r="EA3721" s="5"/>
      <c r="EB3721" s="5"/>
    </row>
    <row r="3722" spans="126:132">
      <c r="DV3722" s="5"/>
      <c r="DW3722" s="5"/>
      <c r="DX3722" s="5"/>
      <c r="DY3722" s="5"/>
      <c r="DZ3722" s="5"/>
      <c r="EA3722" s="5"/>
      <c r="EB3722" s="5"/>
    </row>
    <row r="3723" spans="126:132">
      <c r="DV3723" s="5"/>
      <c r="DW3723" s="5"/>
      <c r="DX3723" s="5"/>
      <c r="DY3723" s="5"/>
      <c r="DZ3723" s="5"/>
      <c r="EA3723" s="5"/>
      <c r="EB3723" s="5"/>
    </row>
    <row r="3724" spans="126:132">
      <c r="DV3724" s="5"/>
      <c r="DW3724" s="5"/>
      <c r="DX3724" s="5"/>
      <c r="DY3724" s="5"/>
      <c r="DZ3724" s="5"/>
      <c r="EA3724" s="5"/>
      <c r="EB3724" s="5"/>
    </row>
    <row r="3725" spans="126:132">
      <c r="DV3725" s="5"/>
      <c r="DW3725" s="5"/>
      <c r="DX3725" s="5"/>
      <c r="DY3725" s="5"/>
      <c r="DZ3725" s="5"/>
      <c r="EA3725" s="5"/>
      <c r="EB3725" s="5"/>
    </row>
    <row r="3726" spans="126:132">
      <c r="DV3726" s="5"/>
      <c r="DW3726" s="5"/>
      <c r="DX3726" s="5"/>
      <c r="DY3726" s="5"/>
      <c r="DZ3726" s="5"/>
      <c r="EA3726" s="5"/>
      <c r="EB3726" s="5"/>
    </row>
    <row r="3727" spans="126:132">
      <c r="DV3727" s="5"/>
      <c r="DW3727" s="5"/>
      <c r="DX3727" s="5"/>
      <c r="DY3727" s="5"/>
      <c r="DZ3727" s="5"/>
      <c r="EA3727" s="5"/>
      <c r="EB3727" s="5"/>
    </row>
    <row r="3728" spans="126:132">
      <c r="DV3728" s="5"/>
      <c r="DW3728" s="5"/>
      <c r="DX3728" s="5"/>
      <c r="DY3728" s="5"/>
      <c r="DZ3728" s="5"/>
      <c r="EA3728" s="5"/>
      <c r="EB3728" s="5"/>
    </row>
    <row r="3729" spans="126:132">
      <c r="DV3729" s="5"/>
      <c r="DW3729" s="5"/>
      <c r="DX3729" s="5"/>
      <c r="DY3729" s="5"/>
      <c r="DZ3729" s="5"/>
      <c r="EA3729" s="5"/>
      <c r="EB3729" s="5"/>
    </row>
    <row r="3730" spans="126:132">
      <c r="DV3730" s="5"/>
      <c r="DW3730" s="5"/>
      <c r="DX3730" s="5"/>
      <c r="DY3730" s="5"/>
      <c r="DZ3730" s="5"/>
      <c r="EA3730" s="5"/>
      <c r="EB3730" s="5"/>
    </row>
    <row r="3731" spans="126:132">
      <c r="DV3731" s="5"/>
      <c r="DW3731" s="5"/>
      <c r="DX3731" s="5"/>
      <c r="DY3731" s="5"/>
      <c r="DZ3731" s="5"/>
      <c r="EA3731" s="5"/>
      <c r="EB3731" s="5"/>
    </row>
    <row r="3732" spans="126:132">
      <c r="DV3732" s="5"/>
      <c r="DW3732" s="5"/>
      <c r="DX3732" s="5"/>
      <c r="DY3732" s="5"/>
      <c r="DZ3732" s="5"/>
      <c r="EA3732" s="5"/>
      <c r="EB3732" s="5"/>
    </row>
    <row r="3733" spans="126:132">
      <c r="DV3733" s="5"/>
      <c r="DW3733" s="5"/>
      <c r="DX3733" s="5"/>
      <c r="DY3733" s="5"/>
      <c r="DZ3733" s="5"/>
      <c r="EA3733" s="5"/>
      <c r="EB3733" s="5"/>
    </row>
    <row r="3734" spans="126:132">
      <c r="DV3734" s="5"/>
      <c r="DW3734" s="5"/>
      <c r="DX3734" s="5"/>
      <c r="DY3734" s="5"/>
      <c r="DZ3734" s="5"/>
      <c r="EA3734" s="5"/>
      <c r="EB3734" s="5"/>
    </row>
    <row r="3735" spans="126:132">
      <c r="DV3735" s="5"/>
      <c r="DW3735" s="5"/>
      <c r="DX3735" s="5"/>
      <c r="DY3735" s="5"/>
      <c r="DZ3735" s="5"/>
      <c r="EA3735" s="5"/>
      <c r="EB3735" s="5"/>
    </row>
    <row r="3736" spans="126:132">
      <c r="DV3736" s="5"/>
      <c r="DW3736" s="5"/>
      <c r="DX3736" s="5"/>
      <c r="DY3736" s="5"/>
      <c r="DZ3736" s="5"/>
      <c r="EA3736" s="5"/>
      <c r="EB3736" s="5"/>
    </row>
    <row r="3737" spans="126:132">
      <c r="DV3737" s="5"/>
      <c r="DW3737" s="5"/>
      <c r="DX3737" s="5"/>
      <c r="DY3737" s="5"/>
      <c r="DZ3737" s="5"/>
      <c r="EA3737" s="5"/>
      <c r="EB3737" s="5"/>
    </row>
    <row r="3738" spans="126:132">
      <c r="DV3738" s="5"/>
      <c r="DW3738" s="5"/>
      <c r="DX3738" s="5"/>
      <c r="DY3738" s="5"/>
      <c r="DZ3738" s="5"/>
      <c r="EA3738" s="5"/>
      <c r="EB3738" s="5"/>
    </row>
    <row r="3739" spans="126:132">
      <c r="DV3739" s="5"/>
      <c r="DW3739" s="5"/>
      <c r="DX3739" s="5"/>
      <c r="DY3739" s="5"/>
      <c r="DZ3739" s="5"/>
      <c r="EA3739" s="5"/>
      <c r="EB3739" s="5"/>
    </row>
    <row r="3740" spans="126:132">
      <c r="DV3740" s="5"/>
      <c r="DW3740" s="5"/>
      <c r="DX3740" s="5"/>
      <c r="DY3740" s="5"/>
      <c r="DZ3740" s="5"/>
      <c r="EA3740" s="5"/>
      <c r="EB3740" s="5"/>
    </row>
    <row r="3741" spans="126:132">
      <c r="DV3741" s="5"/>
      <c r="DW3741" s="5"/>
      <c r="DX3741" s="5"/>
      <c r="DY3741" s="5"/>
      <c r="DZ3741" s="5"/>
      <c r="EA3741" s="5"/>
      <c r="EB3741" s="5"/>
    </row>
    <row r="3742" spans="126:132">
      <c r="DV3742" s="5"/>
      <c r="DW3742" s="5"/>
      <c r="DX3742" s="5"/>
      <c r="DY3742" s="5"/>
      <c r="DZ3742" s="5"/>
      <c r="EA3742" s="5"/>
      <c r="EB3742" s="5"/>
    </row>
    <row r="3743" spans="126:132">
      <c r="DV3743" s="5"/>
      <c r="DW3743" s="5"/>
      <c r="DX3743" s="5"/>
      <c r="DY3743" s="5"/>
      <c r="DZ3743" s="5"/>
      <c r="EA3743" s="5"/>
      <c r="EB3743" s="5"/>
    </row>
    <row r="3744" spans="126:132">
      <c r="DV3744" s="5"/>
      <c r="DW3744" s="5"/>
      <c r="DX3744" s="5"/>
      <c r="DY3744" s="5"/>
      <c r="DZ3744" s="5"/>
      <c r="EA3744" s="5"/>
      <c r="EB3744" s="5"/>
    </row>
    <row r="3745" spans="126:132">
      <c r="DV3745" s="5"/>
      <c r="DW3745" s="5"/>
      <c r="DX3745" s="5"/>
      <c r="DY3745" s="5"/>
      <c r="DZ3745" s="5"/>
      <c r="EA3745" s="5"/>
      <c r="EB3745" s="5"/>
    </row>
    <row r="3746" spans="126:132">
      <c r="DV3746" s="5"/>
      <c r="DW3746" s="5"/>
      <c r="DX3746" s="5"/>
      <c r="DY3746" s="5"/>
      <c r="DZ3746" s="5"/>
      <c r="EA3746" s="5"/>
      <c r="EB3746" s="5"/>
    </row>
    <row r="3747" spans="126:132">
      <c r="DV3747" s="5"/>
      <c r="DW3747" s="5"/>
      <c r="DX3747" s="5"/>
      <c r="DY3747" s="5"/>
      <c r="DZ3747" s="5"/>
      <c r="EA3747" s="5"/>
      <c r="EB3747" s="5"/>
    </row>
    <row r="3748" spans="126:132">
      <c r="DV3748" s="5"/>
      <c r="DW3748" s="5"/>
      <c r="DX3748" s="5"/>
      <c r="DY3748" s="5"/>
      <c r="DZ3748" s="5"/>
      <c r="EA3748" s="5"/>
      <c r="EB3748" s="5"/>
    </row>
    <row r="3749" spans="126:132">
      <c r="DV3749" s="5"/>
      <c r="DW3749" s="5"/>
      <c r="DX3749" s="5"/>
      <c r="DY3749" s="5"/>
      <c r="DZ3749" s="5"/>
      <c r="EA3749" s="5"/>
      <c r="EB3749" s="5"/>
    </row>
    <row r="3750" spans="126:132">
      <c r="DV3750" s="5"/>
      <c r="DW3750" s="5"/>
      <c r="DX3750" s="5"/>
      <c r="DY3750" s="5"/>
      <c r="DZ3750" s="5"/>
      <c r="EA3750" s="5"/>
      <c r="EB3750" s="5"/>
    </row>
    <row r="3751" spans="126:132">
      <c r="DV3751" s="5"/>
      <c r="DW3751" s="5"/>
      <c r="DX3751" s="5"/>
      <c r="DY3751" s="5"/>
      <c r="DZ3751" s="5"/>
      <c r="EA3751" s="5"/>
      <c r="EB3751" s="5"/>
    </row>
    <row r="3752" spans="126:132">
      <c r="DV3752" s="5"/>
      <c r="DW3752" s="5"/>
      <c r="DX3752" s="5"/>
      <c r="DY3752" s="5"/>
      <c r="DZ3752" s="5"/>
      <c r="EA3752" s="5"/>
      <c r="EB3752" s="5"/>
    </row>
    <row r="3753" spans="126:132">
      <c r="DV3753" s="5"/>
      <c r="DW3753" s="5"/>
      <c r="DX3753" s="5"/>
      <c r="DY3753" s="5"/>
      <c r="DZ3753" s="5"/>
      <c r="EA3753" s="5"/>
      <c r="EB3753" s="5"/>
    </row>
    <row r="3754" spans="126:132">
      <c r="DV3754" s="5"/>
      <c r="DW3754" s="5"/>
      <c r="DX3754" s="5"/>
      <c r="DY3754" s="5"/>
      <c r="DZ3754" s="5"/>
      <c r="EA3754" s="5"/>
      <c r="EB3754" s="5"/>
    </row>
    <row r="3755" spans="126:132">
      <c r="DV3755" s="5"/>
      <c r="DW3755" s="5"/>
      <c r="DX3755" s="5"/>
      <c r="DY3755" s="5"/>
      <c r="DZ3755" s="5"/>
      <c r="EA3755" s="5"/>
      <c r="EB3755" s="5"/>
    </row>
    <row r="3756" spans="126:132">
      <c r="DV3756" s="5"/>
      <c r="DW3756" s="5"/>
      <c r="DX3756" s="5"/>
      <c r="DY3756" s="5"/>
      <c r="DZ3756" s="5"/>
      <c r="EA3756" s="5"/>
      <c r="EB3756" s="5"/>
    </row>
    <row r="3757" spans="126:132">
      <c r="DV3757" s="5"/>
      <c r="DW3757" s="5"/>
      <c r="DX3757" s="5"/>
      <c r="DY3757" s="5"/>
      <c r="DZ3757" s="5"/>
      <c r="EA3757" s="5"/>
      <c r="EB3757" s="5"/>
    </row>
    <row r="3758" spans="126:132">
      <c r="DV3758" s="5"/>
      <c r="DW3758" s="5"/>
      <c r="DX3758" s="5"/>
      <c r="DY3758" s="5"/>
      <c r="DZ3758" s="5"/>
      <c r="EA3758" s="5"/>
      <c r="EB3758" s="5"/>
    </row>
    <row r="3759" spans="126:132">
      <c r="DV3759" s="5"/>
      <c r="DW3759" s="5"/>
      <c r="DX3759" s="5"/>
      <c r="DY3759" s="5"/>
      <c r="DZ3759" s="5"/>
      <c r="EA3759" s="5"/>
      <c r="EB3759" s="5"/>
    </row>
    <row r="3760" spans="126:132">
      <c r="DV3760" s="5"/>
      <c r="DW3760" s="5"/>
      <c r="DX3760" s="5"/>
      <c r="DY3760" s="5"/>
      <c r="DZ3760" s="5"/>
      <c r="EA3760" s="5"/>
      <c r="EB3760" s="5"/>
    </row>
    <row r="3761" spans="126:132">
      <c r="DV3761" s="5"/>
      <c r="DW3761" s="5"/>
      <c r="DX3761" s="5"/>
      <c r="DY3761" s="5"/>
      <c r="DZ3761" s="5"/>
      <c r="EA3761" s="5"/>
      <c r="EB3761" s="5"/>
    </row>
    <row r="3762" spans="126:132">
      <c r="DV3762" s="5"/>
      <c r="DW3762" s="5"/>
      <c r="DX3762" s="5"/>
      <c r="DY3762" s="5"/>
      <c r="DZ3762" s="5"/>
      <c r="EA3762" s="5"/>
      <c r="EB3762" s="5"/>
    </row>
    <row r="3763" spans="126:132">
      <c r="DV3763" s="5"/>
      <c r="DW3763" s="5"/>
      <c r="DX3763" s="5"/>
      <c r="DY3763" s="5"/>
      <c r="DZ3763" s="5"/>
      <c r="EA3763" s="5"/>
      <c r="EB3763" s="5"/>
    </row>
    <row r="3764" spans="126:132">
      <c r="DV3764" s="5"/>
      <c r="DW3764" s="5"/>
      <c r="DX3764" s="5"/>
      <c r="DY3764" s="5"/>
      <c r="DZ3764" s="5"/>
      <c r="EA3764" s="5"/>
      <c r="EB3764" s="5"/>
    </row>
    <row r="3765" spans="126:132">
      <c r="DV3765" s="5"/>
      <c r="DW3765" s="5"/>
      <c r="DX3765" s="5"/>
      <c r="DY3765" s="5"/>
      <c r="DZ3765" s="5"/>
      <c r="EA3765" s="5"/>
      <c r="EB3765" s="5"/>
    </row>
    <row r="3766" spans="126:132">
      <c r="DV3766" s="5"/>
      <c r="DW3766" s="5"/>
      <c r="DX3766" s="5"/>
      <c r="DY3766" s="5"/>
      <c r="DZ3766" s="5"/>
      <c r="EA3766" s="5"/>
      <c r="EB3766" s="5"/>
    </row>
    <row r="3767" spans="126:132">
      <c r="DV3767" s="5"/>
      <c r="DW3767" s="5"/>
      <c r="DX3767" s="5"/>
      <c r="DY3767" s="5"/>
      <c r="DZ3767" s="5"/>
      <c r="EA3767" s="5"/>
      <c r="EB3767" s="5"/>
    </row>
    <row r="3768" spans="126:132">
      <c r="DV3768" s="5"/>
      <c r="DW3768" s="5"/>
      <c r="DX3768" s="5"/>
      <c r="DY3768" s="5"/>
      <c r="DZ3768" s="5"/>
      <c r="EA3768" s="5"/>
      <c r="EB3768" s="5"/>
    </row>
    <row r="3769" spans="126:132">
      <c r="DV3769" s="5"/>
      <c r="DW3769" s="5"/>
      <c r="DX3769" s="5"/>
      <c r="DY3769" s="5"/>
      <c r="DZ3769" s="5"/>
      <c r="EA3769" s="5"/>
      <c r="EB3769" s="5"/>
    </row>
    <row r="3770" spans="126:132">
      <c r="DV3770" s="5"/>
      <c r="DW3770" s="5"/>
      <c r="DX3770" s="5"/>
      <c r="DY3770" s="5"/>
      <c r="DZ3770" s="5"/>
      <c r="EA3770" s="5"/>
      <c r="EB3770" s="5"/>
    </row>
    <row r="3771" spans="126:132">
      <c r="DV3771" s="5"/>
      <c r="DW3771" s="5"/>
      <c r="DX3771" s="5"/>
      <c r="DY3771" s="5"/>
      <c r="DZ3771" s="5"/>
      <c r="EA3771" s="5"/>
      <c r="EB3771" s="5"/>
    </row>
    <row r="3772" spans="126:132">
      <c r="DV3772" s="5"/>
      <c r="DW3772" s="5"/>
      <c r="DX3772" s="5"/>
      <c r="DY3772" s="5"/>
      <c r="DZ3772" s="5"/>
      <c r="EA3772" s="5"/>
      <c r="EB3772" s="5"/>
    </row>
    <row r="3773" spans="126:132">
      <c r="DV3773" s="5"/>
      <c r="DW3773" s="5"/>
      <c r="DX3773" s="5"/>
      <c r="DY3773" s="5"/>
      <c r="DZ3773" s="5"/>
      <c r="EA3773" s="5"/>
      <c r="EB3773" s="5"/>
    </row>
    <row r="3774" spans="126:132">
      <c r="DV3774" s="5"/>
      <c r="DW3774" s="5"/>
      <c r="DX3774" s="5"/>
      <c r="DY3774" s="5"/>
      <c r="DZ3774" s="5"/>
      <c r="EA3774" s="5"/>
      <c r="EB3774" s="5"/>
    </row>
    <row r="3775" spans="126:132">
      <c r="DV3775" s="5"/>
      <c r="DW3775" s="5"/>
      <c r="DX3775" s="5"/>
      <c r="DY3775" s="5"/>
      <c r="DZ3775" s="5"/>
      <c r="EA3775" s="5"/>
      <c r="EB3775" s="5"/>
    </row>
    <row r="3776" spans="126:132">
      <c r="DV3776" s="5"/>
      <c r="DW3776" s="5"/>
      <c r="DX3776" s="5"/>
      <c r="DY3776" s="5"/>
      <c r="DZ3776" s="5"/>
      <c r="EA3776" s="5"/>
      <c r="EB3776" s="5"/>
    </row>
    <row r="3777" spans="126:132">
      <c r="DV3777" s="5"/>
      <c r="DW3777" s="5"/>
      <c r="DX3777" s="5"/>
      <c r="DY3777" s="5"/>
      <c r="DZ3777" s="5"/>
      <c r="EA3777" s="5"/>
      <c r="EB3777" s="5"/>
    </row>
    <row r="3778" spans="126:132">
      <c r="DV3778" s="5"/>
      <c r="DW3778" s="5"/>
      <c r="DX3778" s="5"/>
      <c r="DY3778" s="5"/>
      <c r="DZ3778" s="5"/>
      <c r="EA3778" s="5"/>
      <c r="EB3778" s="5"/>
    </row>
    <row r="3779" spans="126:132">
      <c r="DV3779" s="5"/>
      <c r="DW3779" s="5"/>
      <c r="DX3779" s="5"/>
      <c r="DY3779" s="5"/>
      <c r="DZ3779" s="5"/>
      <c r="EA3779" s="5"/>
      <c r="EB3779" s="5"/>
    </row>
    <row r="3780" spans="126:132">
      <c r="DV3780" s="5"/>
      <c r="DW3780" s="5"/>
      <c r="DX3780" s="5"/>
      <c r="DY3780" s="5"/>
      <c r="DZ3780" s="5"/>
      <c r="EA3780" s="5"/>
      <c r="EB3780" s="5"/>
    </row>
    <row r="3781" spans="126:132">
      <c r="DV3781" s="5"/>
      <c r="DW3781" s="5"/>
      <c r="DX3781" s="5"/>
      <c r="DY3781" s="5"/>
      <c r="DZ3781" s="5"/>
      <c r="EA3781" s="5"/>
      <c r="EB3781" s="5"/>
    </row>
    <row r="3782" spans="126:132">
      <c r="DV3782" s="5"/>
      <c r="DW3782" s="5"/>
      <c r="DX3782" s="5"/>
      <c r="DY3782" s="5"/>
      <c r="DZ3782" s="5"/>
      <c r="EA3782" s="5"/>
      <c r="EB3782" s="5"/>
    </row>
    <row r="3783" spans="126:132">
      <c r="DV3783" s="5"/>
      <c r="DW3783" s="5"/>
      <c r="DX3783" s="5"/>
      <c r="DY3783" s="5"/>
      <c r="DZ3783" s="5"/>
      <c r="EA3783" s="5"/>
      <c r="EB3783" s="5"/>
    </row>
    <row r="3784" spans="126:132">
      <c r="DV3784" s="5"/>
      <c r="DW3784" s="5"/>
      <c r="DX3784" s="5"/>
      <c r="DY3784" s="5"/>
      <c r="DZ3784" s="5"/>
      <c r="EA3784" s="5"/>
      <c r="EB3784" s="5"/>
    </row>
    <row r="3785" spans="126:132">
      <c r="DV3785" s="5"/>
      <c r="DW3785" s="5"/>
      <c r="DX3785" s="5"/>
      <c r="DY3785" s="5"/>
      <c r="DZ3785" s="5"/>
      <c r="EA3785" s="5"/>
      <c r="EB3785" s="5"/>
    </row>
    <row r="3786" spans="126:132">
      <c r="DV3786" s="5"/>
      <c r="DW3786" s="5"/>
      <c r="DX3786" s="5"/>
      <c r="DY3786" s="5"/>
      <c r="DZ3786" s="5"/>
      <c r="EA3786" s="5"/>
      <c r="EB3786" s="5"/>
    </row>
    <row r="3787" spans="126:132">
      <c r="DV3787" s="5"/>
      <c r="DW3787" s="5"/>
      <c r="DX3787" s="5"/>
      <c r="DY3787" s="5"/>
      <c r="DZ3787" s="5"/>
      <c r="EA3787" s="5"/>
      <c r="EB3787" s="5"/>
    </row>
    <row r="3788" spans="126:132">
      <c r="DV3788" s="5"/>
      <c r="DW3788" s="5"/>
      <c r="DX3788" s="5"/>
      <c r="DY3788" s="5"/>
      <c r="DZ3788" s="5"/>
      <c r="EA3788" s="5"/>
      <c r="EB3788" s="5"/>
    </row>
    <row r="3789" spans="126:132">
      <c r="DV3789" s="5"/>
      <c r="DW3789" s="5"/>
      <c r="DX3789" s="5"/>
      <c r="DY3789" s="5"/>
      <c r="DZ3789" s="5"/>
      <c r="EA3789" s="5"/>
      <c r="EB3789" s="5"/>
    </row>
    <row r="3790" spans="126:132">
      <c r="DV3790" s="5"/>
      <c r="DW3790" s="5"/>
      <c r="DX3790" s="5"/>
      <c r="DY3790" s="5"/>
      <c r="DZ3790" s="5"/>
      <c r="EA3790" s="5"/>
      <c r="EB3790" s="5"/>
    </row>
    <row r="3791" spans="126:132">
      <c r="DV3791" s="5"/>
      <c r="DW3791" s="5"/>
      <c r="DX3791" s="5"/>
      <c r="DY3791" s="5"/>
      <c r="DZ3791" s="5"/>
      <c r="EA3791" s="5"/>
      <c r="EB3791" s="5"/>
    </row>
    <row r="3792" spans="126:132">
      <c r="DV3792" s="5"/>
      <c r="DW3792" s="5"/>
      <c r="DX3792" s="5"/>
      <c r="DY3792" s="5"/>
      <c r="DZ3792" s="5"/>
      <c r="EA3792" s="5"/>
      <c r="EB3792" s="5"/>
    </row>
    <row r="3793" spans="126:132">
      <c r="DV3793" s="5"/>
      <c r="DW3793" s="5"/>
      <c r="DX3793" s="5"/>
      <c r="DY3793" s="5"/>
      <c r="DZ3793" s="5"/>
      <c r="EA3793" s="5"/>
      <c r="EB3793" s="5"/>
    </row>
    <row r="3794" spans="126:132">
      <c r="DV3794" s="5"/>
      <c r="DW3794" s="5"/>
      <c r="DX3794" s="5"/>
      <c r="DY3794" s="5"/>
      <c r="DZ3794" s="5"/>
      <c r="EA3794" s="5"/>
      <c r="EB3794" s="5"/>
    </row>
    <row r="3795" spans="126:132">
      <c r="DV3795" s="5"/>
      <c r="DW3795" s="5"/>
      <c r="DX3795" s="5"/>
      <c r="DY3795" s="5"/>
      <c r="DZ3795" s="5"/>
      <c r="EA3795" s="5"/>
      <c r="EB3795" s="5"/>
    </row>
    <row r="3796" spans="126:132">
      <c r="DV3796" s="5"/>
      <c r="DW3796" s="5"/>
      <c r="DX3796" s="5"/>
      <c r="DY3796" s="5"/>
      <c r="DZ3796" s="5"/>
      <c r="EA3796" s="5"/>
      <c r="EB3796" s="5"/>
    </row>
    <row r="3797" spans="126:132">
      <c r="DV3797" s="5"/>
      <c r="DW3797" s="5"/>
      <c r="DX3797" s="5"/>
      <c r="DY3797" s="5"/>
      <c r="DZ3797" s="5"/>
      <c r="EA3797" s="5"/>
      <c r="EB3797" s="5"/>
    </row>
    <row r="3798" spans="126:132">
      <c r="DV3798" s="5"/>
      <c r="DW3798" s="5"/>
      <c r="DX3798" s="5"/>
      <c r="DY3798" s="5"/>
      <c r="DZ3798" s="5"/>
      <c r="EA3798" s="5"/>
      <c r="EB3798" s="5"/>
    </row>
    <row r="3799" spans="126:132">
      <c r="DV3799" s="5"/>
      <c r="DW3799" s="5"/>
      <c r="DX3799" s="5"/>
      <c r="DY3799" s="5"/>
      <c r="DZ3799" s="5"/>
      <c r="EA3799" s="5"/>
      <c r="EB3799" s="5"/>
    </row>
    <row r="3800" spans="126:132">
      <c r="DV3800" s="5"/>
      <c r="DW3800" s="5"/>
      <c r="DX3800" s="5"/>
      <c r="DY3800" s="5"/>
      <c r="DZ3800" s="5"/>
      <c r="EA3800" s="5"/>
      <c r="EB3800" s="5"/>
    </row>
    <row r="3801" spans="126:132">
      <c r="DV3801" s="5"/>
      <c r="DW3801" s="5"/>
      <c r="DX3801" s="5"/>
      <c r="DY3801" s="5"/>
      <c r="DZ3801" s="5"/>
      <c r="EA3801" s="5"/>
      <c r="EB3801" s="5"/>
    </row>
    <row r="3802" spans="126:132">
      <c r="DV3802" s="5"/>
      <c r="DW3802" s="5"/>
      <c r="DX3802" s="5"/>
      <c r="DY3802" s="5"/>
      <c r="DZ3802" s="5"/>
      <c r="EA3802" s="5"/>
      <c r="EB3802" s="5"/>
    </row>
    <row r="3803" spans="126:132">
      <c r="DV3803" s="5"/>
      <c r="DW3803" s="5"/>
      <c r="DX3803" s="5"/>
      <c r="DY3803" s="5"/>
      <c r="DZ3803" s="5"/>
      <c r="EA3803" s="5"/>
      <c r="EB3803" s="5"/>
    </row>
    <row r="3804" spans="126:132">
      <c r="DV3804" s="5"/>
      <c r="DW3804" s="5"/>
      <c r="DX3804" s="5"/>
      <c r="DY3804" s="5"/>
      <c r="DZ3804" s="5"/>
      <c r="EA3804" s="5"/>
      <c r="EB3804" s="5"/>
    </row>
    <row r="3805" spans="126:132">
      <c r="DV3805" s="5"/>
      <c r="DW3805" s="5"/>
      <c r="DX3805" s="5"/>
      <c r="DY3805" s="5"/>
      <c r="DZ3805" s="5"/>
      <c r="EA3805" s="5"/>
      <c r="EB3805" s="5"/>
    </row>
    <row r="3806" spans="126:132">
      <c r="DV3806" s="5"/>
      <c r="DW3806" s="5"/>
      <c r="DX3806" s="5"/>
      <c r="DY3806" s="5"/>
      <c r="DZ3806" s="5"/>
      <c r="EA3806" s="5"/>
      <c r="EB3806" s="5"/>
    </row>
    <row r="3807" spans="126:132">
      <c r="DV3807" s="5"/>
      <c r="DW3807" s="5"/>
      <c r="DX3807" s="5"/>
      <c r="DY3807" s="5"/>
      <c r="DZ3807" s="5"/>
      <c r="EA3807" s="5"/>
      <c r="EB3807" s="5"/>
    </row>
    <row r="3808" spans="126:132">
      <c r="DV3808" s="5"/>
      <c r="DW3808" s="5"/>
      <c r="DX3808" s="5"/>
      <c r="DY3808" s="5"/>
      <c r="DZ3808" s="5"/>
      <c r="EA3808" s="5"/>
      <c r="EB3808" s="5"/>
    </row>
    <row r="3809" spans="126:132">
      <c r="DV3809" s="5"/>
      <c r="DW3809" s="5"/>
      <c r="DX3809" s="5"/>
      <c r="DY3809" s="5"/>
      <c r="DZ3809" s="5"/>
      <c r="EA3809" s="5"/>
      <c r="EB3809" s="5"/>
    </row>
    <row r="3810" spans="126:132">
      <c r="DV3810" s="5"/>
      <c r="DW3810" s="5"/>
      <c r="DX3810" s="5"/>
      <c r="DY3810" s="5"/>
      <c r="DZ3810" s="5"/>
      <c r="EA3810" s="5"/>
      <c r="EB3810" s="5"/>
    </row>
    <row r="3811" spans="126:132">
      <c r="DV3811" s="5"/>
      <c r="DW3811" s="5"/>
      <c r="DX3811" s="5"/>
      <c r="DY3811" s="5"/>
      <c r="DZ3811" s="5"/>
      <c r="EA3811" s="5"/>
      <c r="EB3811" s="5"/>
    </row>
    <row r="3812" spans="126:132">
      <c r="DV3812" s="5"/>
      <c r="DW3812" s="5"/>
      <c r="DX3812" s="5"/>
      <c r="DY3812" s="5"/>
      <c r="DZ3812" s="5"/>
      <c r="EA3812" s="5"/>
      <c r="EB3812" s="5"/>
    </row>
    <row r="3813" spans="126:132">
      <c r="DV3813" s="5"/>
      <c r="DW3813" s="5"/>
      <c r="DX3813" s="5"/>
      <c r="DY3813" s="5"/>
      <c r="DZ3813" s="5"/>
      <c r="EA3813" s="5"/>
      <c r="EB3813" s="5"/>
    </row>
    <row r="3814" spans="126:132">
      <c r="DV3814" s="5"/>
      <c r="DW3814" s="5"/>
      <c r="DX3814" s="5"/>
      <c r="DY3814" s="5"/>
      <c r="DZ3814" s="5"/>
      <c r="EA3814" s="5"/>
      <c r="EB3814" s="5"/>
    </row>
    <row r="3815" spans="126:132">
      <c r="DV3815" s="5"/>
      <c r="DW3815" s="5"/>
      <c r="DX3815" s="5"/>
      <c r="DY3815" s="5"/>
      <c r="DZ3815" s="5"/>
      <c r="EA3815" s="5"/>
      <c r="EB3815" s="5"/>
    </row>
    <row r="3816" spans="126:132">
      <c r="DV3816" s="5"/>
      <c r="DW3816" s="5"/>
      <c r="DX3816" s="5"/>
      <c r="DY3816" s="5"/>
      <c r="DZ3816" s="5"/>
      <c r="EA3816" s="5"/>
      <c r="EB3816" s="5"/>
    </row>
    <row r="3817" spans="126:132">
      <c r="DV3817" s="5"/>
      <c r="DW3817" s="5"/>
      <c r="DX3817" s="5"/>
      <c r="DY3817" s="5"/>
      <c r="DZ3817" s="5"/>
      <c r="EA3817" s="5"/>
      <c r="EB3817" s="5"/>
    </row>
    <row r="3818" spans="126:132">
      <c r="DV3818" s="5"/>
      <c r="DW3818" s="5"/>
      <c r="DX3818" s="5"/>
      <c r="DY3818" s="5"/>
      <c r="DZ3818" s="5"/>
      <c r="EA3818" s="5"/>
      <c r="EB3818" s="5"/>
    </row>
    <row r="3819" spans="126:132">
      <c r="DV3819" s="5"/>
      <c r="DW3819" s="5"/>
      <c r="DX3819" s="5"/>
      <c r="DY3819" s="5"/>
      <c r="DZ3819" s="5"/>
      <c r="EA3819" s="5"/>
      <c r="EB3819" s="5"/>
    </row>
    <row r="3820" spans="126:132">
      <c r="DV3820" s="5"/>
      <c r="DW3820" s="5"/>
      <c r="DX3820" s="5"/>
      <c r="DY3820" s="5"/>
      <c r="DZ3820" s="5"/>
      <c r="EA3820" s="5"/>
      <c r="EB3820" s="5"/>
    </row>
    <row r="3821" spans="126:132">
      <c r="DV3821" s="5"/>
      <c r="DW3821" s="5"/>
      <c r="DX3821" s="5"/>
      <c r="DY3821" s="5"/>
      <c r="DZ3821" s="5"/>
      <c r="EA3821" s="5"/>
      <c r="EB3821" s="5"/>
    </row>
    <row r="3822" spans="126:132">
      <c r="DV3822" s="5"/>
      <c r="DW3822" s="5"/>
      <c r="DX3822" s="5"/>
      <c r="DY3822" s="5"/>
      <c r="DZ3822" s="5"/>
      <c r="EA3822" s="5"/>
      <c r="EB3822" s="5"/>
    </row>
    <row r="3823" spans="126:132">
      <c r="DV3823" s="5"/>
      <c r="DW3823" s="5"/>
      <c r="DX3823" s="5"/>
      <c r="DY3823" s="5"/>
      <c r="DZ3823" s="5"/>
      <c r="EA3823" s="5"/>
      <c r="EB3823" s="5"/>
    </row>
    <row r="3824" spans="126:132">
      <c r="DV3824" s="5"/>
      <c r="DW3824" s="5"/>
      <c r="DX3824" s="5"/>
      <c r="DY3824" s="5"/>
      <c r="DZ3824" s="5"/>
      <c r="EA3824" s="5"/>
      <c r="EB3824" s="5"/>
    </row>
    <row r="3825" spans="126:132">
      <c r="DV3825" s="5"/>
      <c r="DW3825" s="5"/>
      <c r="DX3825" s="5"/>
      <c r="DY3825" s="5"/>
      <c r="DZ3825" s="5"/>
      <c r="EA3825" s="5"/>
      <c r="EB3825" s="5"/>
    </row>
    <row r="3826" spans="126:132">
      <c r="DV3826" s="5"/>
      <c r="DW3826" s="5"/>
      <c r="DX3826" s="5"/>
      <c r="DY3826" s="5"/>
      <c r="DZ3826" s="5"/>
      <c r="EA3826" s="5"/>
      <c r="EB3826" s="5"/>
    </row>
    <row r="3827" spans="126:132">
      <c r="DV3827" s="5"/>
      <c r="DW3827" s="5"/>
      <c r="DX3827" s="5"/>
      <c r="DY3827" s="5"/>
      <c r="DZ3827" s="5"/>
      <c r="EA3827" s="5"/>
      <c r="EB3827" s="5"/>
    </row>
    <row r="3828" spans="126:132">
      <c r="DV3828" s="5"/>
      <c r="DW3828" s="5"/>
      <c r="DX3828" s="5"/>
      <c r="DY3828" s="5"/>
      <c r="DZ3828" s="5"/>
      <c r="EA3828" s="5"/>
      <c r="EB3828" s="5"/>
    </row>
    <row r="3829" spans="126:132">
      <c r="DV3829" s="5"/>
      <c r="DW3829" s="5"/>
      <c r="DX3829" s="5"/>
      <c r="DY3829" s="5"/>
      <c r="DZ3829" s="5"/>
      <c r="EA3829" s="5"/>
      <c r="EB3829" s="5"/>
    </row>
    <row r="3830" spans="126:132">
      <c r="DV3830" s="5"/>
      <c r="DW3830" s="5"/>
      <c r="DX3830" s="5"/>
      <c r="DY3830" s="5"/>
      <c r="DZ3830" s="5"/>
      <c r="EA3830" s="5"/>
      <c r="EB3830" s="5"/>
    </row>
    <row r="3831" spans="126:132">
      <c r="DV3831" s="5"/>
      <c r="DW3831" s="5"/>
      <c r="DX3831" s="5"/>
      <c r="DY3831" s="5"/>
      <c r="DZ3831" s="5"/>
      <c r="EA3831" s="5"/>
      <c r="EB3831" s="5"/>
    </row>
    <row r="3832" spans="126:132">
      <c r="DV3832" s="5"/>
      <c r="DW3832" s="5"/>
      <c r="DX3832" s="5"/>
      <c r="DY3832" s="5"/>
      <c r="DZ3832" s="5"/>
      <c r="EA3832" s="5"/>
      <c r="EB3832" s="5"/>
    </row>
    <row r="3833" spans="126:132">
      <c r="DV3833" s="5"/>
      <c r="DW3833" s="5"/>
      <c r="DX3833" s="5"/>
      <c r="DY3833" s="5"/>
      <c r="DZ3833" s="5"/>
      <c r="EA3833" s="5"/>
      <c r="EB3833" s="5"/>
    </row>
    <row r="3834" spans="126:132">
      <c r="DV3834" s="5"/>
      <c r="DW3834" s="5"/>
      <c r="DX3834" s="5"/>
      <c r="DY3834" s="5"/>
      <c r="DZ3834" s="5"/>
      <c r="EA3834" s="5"/>
      <c r="EB3834" s="5"/>
    </row>
    <row r="3835" spans="126:132">
      <c r="DV3835" s="5"/>
      <c r="DW3835" s="5"/>
      <c r="DX3835" s="5"/>
      <c r="DY3835" s="5"/>
      <c r="DZ3835" s="5"/>
      <c r="EA3835" s="5"/>
      <c r="EB3835" s="5"/>
    </row>
    <row r="3836" spans="126:132">
      <c r="DV3836" s="5"/>
      <c r="DW3836" s="5"/>
      <c r="DX3836" s="5"/>
      <c r="DY3836" s="5"/>
      <c r="DZ3836" s="5"/>
      <c r="EA3836" s="5"/>
      <c r="EB3836" s="5"/>
    </row>
    <row r="3837" spans="126:132">
      <c r="DV3837" s="5"/>
      <c r="DW3837" s="5"/>
      <c r="DX3837" s="5"/>
      <c r="DY3837" s="5"/>
      <c r="DZ3837" s="5"/>
      <c r="EA3837" s="5"/>
      <c r="EB3837" s="5"/>
    </row>
    <row r="3838" spans="126:132">
      <c r="DV3838" s="5"/>
      <c r="DW3838" s="5"/>
      <c r="DX3838" s="5"/>
      <c r="DY3838" s="5"/>
      <c r="DZ3838" s="5"/>
      <c r="EA3838" s="5"/>
      <c r="EB3838" s="5"/>
    </row>
    <row r="3839" spans="126:132">
      <c r="DV3839" s="5"/>
      <c r="DW3839" s="5"/>
      <c r="DX3839" s="5"/>
      <c r="DY3839" s="5"/>
      <c r="DZ3839" s="5"/>
      <c r="EA3839" s="5"/>
      <c r="EB3839" s="5"/>
    </row>
    <row r="3840" spans="126:132">
      <c r="DV3840" s="5"/>
      <c r="DW3840" s="5"/>
      <c r="DX3840" s="5"/>
      <c r="DY3840" s="5"/>
      <c r="DZ3840" s="5"/>
      <c r="EA3840" s="5"/>
      <c r="EB3840" s="5"/>
    </row>
    <row r="3841" spans="126:132">
      <c r="DV3841" s="5"/>
      <c r="DW3841" s="5"/>
      <c r="DX3841" s="5"/>
      <c r="DY3841" s="5"/>
      <c r="DZ3841" s="5"/>
      <c r="EA3841" s="5"/>
      <c r="EB3841" s="5"/>
    </row>
    <row r="3842" spans="126:132">
      <c r="DV3842" s="5"/>
      <c r="DW3842" s="5"/>
      <c r="DX3842" s="5"/>
      <c r="DY3842" s="5"/>
      <c r="DZ3842" s="5"/>
      <c r="EA3842" s="5"/>
      <c r="EB3842" s="5"/>
    </row>
    <row r="3843" spans="126:132">
      <c r="DV3843" s="5"/>
      <c r="DW3843" s="5"/>
      <c r="DX3843" s="5"/>
      <c r="DY3843" s="5"/>
      <c r="DZ3843" s="5"/>
      <c r="EA3843" s="5"/>
      <c r="EB3843" s="5"/>
    </row>
    <row r="3844" spans="126:132">
      <c r="DV3844" s="5"/>
      <c r="DW3844" s="5"/>
      <c r="DX3844" s="5"/>
      <c r="DY3844" s="5"/>
      <c r="DZ3844" s="5"/>
      <c r="EA3844" s="5"/>
      <c r="EB3844" s="5"/>
    </row>
    <row r="3845" spans="126:132">
      <c r="DV3845" s="5"/>
      <c r="DW3845" s="5"/>
      <c r="DX3845" s="5"/>
      <c r="DY3845" s="5"/>
      <c r="DZ3845" s="5"/>
      <c r="EA3845" s="5"/>
      <c r="EB3845" s="5"/>
    </row>
    <row r="3846" spans="126:132">
      <c r="DV3846" s="5"/>
      <c r="DW3846" s="5"/>
      <c r="DX3846" s="5"/>
      <c r="DY3846" s="5"/>
      <c r="DZ3846" s="5"/>
      <c r="EA3846" s="5"/>
      <c r="EB3846" s="5"/>
    </row>
    <row r="3847" spans="126:132">
      <c r="DV3847" s="5"/>
      <c r="DW3847" s="5"/>
      <c r="DX3847" s="5"/>
      <c r="DY3847" s="5"/>
      <c r="DZ3847" s="5"/>
      <c r="EA3847" s="5"/>
      <c r="EB3847" s="5"/>
    </row>
    <row r="3848" spans="126:132">
      <c r="DV3848" s="5"/>
      <c r="DW3848" s="5"/>
      <c r="DX3848" s="5"/>
      <c r="DY3848" s="5"/>
      <c r="DZ3848" s="5"/>
      <c r="EA3848" s="5"/>
      <c r="EB3848" s="5"/>
    </row>
    <row r="3849" spans="126:132">
      <c r="DV3849" s="5"/>
      <c r="DW3849" s="5"/>
      <c r="DX3849" s="5"/>
      <c r="DY3849" s="5"/>
      <c r="DZ3849" s="5"/>
      <c r="EA3849" s="5"/>
      <c r="EB3849" s="5"/>
    </row>
    <row r="3850" spans="126:132">
      <c r="DV3850" s="5"/>
      <c r="DW3850" s="5"/>
      <c r="DX3850" s="5"/>
      <c r="DY3850" s="5"/>
      <c r="DZ3850" s="5"/>
      <c r="EA3850" s="5"/>
      <c r="EB3850" s="5"/>
    </row>
    <row r="3851" spans="126:132">
      <c r="DV3851" s="5"/>
      <c r="DW3851" s="5"/>
      <c r="DX3851" s="5"/>
      <c r="DY3851" s="5"/>
      <c r="DZ3851" s="5"/>
      <c r="EA3851" s="5"/>
      <c r="EB3851" s="5"/>
    </row>
    <row r="3852" spans="126:132">
      <c r="DV3852" s="5"/>
      <c r="DW3852" s="5"/>
      <c r="DX3852" s="5"/>
      <c r="DY3852" s="5"/>
      <c r="DZ3852" s="5"/>
      <c r="EA3852" s="5"/>
      <c r="EB3852" s="5"/>
    </row>
    <row r="3853" spans="126:132">
      <c r="DV3853" s="5"/>
      <c r="DW3853" s="5"/>
      <c r="DX3853" s="5"/>
      <c r="DY3853" s="5"/>
      <c r="DZ3853" s="5"/>
      <c r="EA3853" s="5"/>
      <c r="EB3853" s="5"/>
    </row>
    <row r="3854" spans="126:132">
      <c r="DV3854" s="5"/>
      <c r="DW3854" s="5"/>
      <c r="DX3854" s="5"/>
      <c r="DY3854" s="5"/>
      <c r="DZ3854" s="5"/>
      <c r="EA3854" s="5"/>
      <c r="EB3854" s="5"/>
    </row>
    <row r="3855" spans="126:132">
      <c r="DV3855" s="5"/>
      <c r="DW3855" s="5"/>
      <c r="DX3855" s="5"/>
      <c r="DY3855" s="5"/>
      <c r="DZ3855" s="5"/>
      <c r="EA3855" s="5"/>
      <c r="EB3855" s="5"/>
    </row>
    <row r="3856" spans="126:132">
      <c r="DV3856" s="5"/>
      <c r="DW3856" s="5"/>
      <c r="DX3856" s="5"/>
      <c r="DY3856" s="5"/>
      <c r="DZ3856" s="5"/>
      <c r="EA3856" s="5"/>
      <c r="EB3856" s="5"/>
    </row>
    <row r="3857" spans="126:132">
      <c r="DV3857" s="5"/>
      <c r="DW3857" s="5"/>
      <c r="DX3857" s="5"/>
      <c r="DY3857" s="5"/>
      <c r="DZ3857" s="5"/>
      <c r="EA3857" s="5"/>
      <c r="EB3857" s="5"/>
    </row>
    <row r="3858" spans="126:132">
      <c r="DV3858" s="5"/>
      <c r="DW3858" s="5"/>
      <c r="DX3858" s="5"/>
      <c r="DY3858" s="5"/>
      <c r="DZ3858" s="5"/>
      <c r="EA3858" s="5"/>
      <c r="EB3858" s="5"/>
    </row>
    <row r="3859" spans="126:132">
      <c r="DV3859" s="5"/>
      <c r="DW3859" s="5"/>
      <c r="DX3859" s="5"/>
      <c r="DY3859" s="5"/>
      <c r="DZ3859" s="5"/>
      <c r="EA3859" s="5"/>
      <c r="EB3859" s="5"/>
    </row>
    <row r="3860" spans="126:132">
      <c r="DV3860" s="5"/>
      <c r="DW3860" s="5"/>
      <c r="DX3860" s="5"/>
      <c r="DY3860" s="5"/>
      <c r="DZ3860" s="5"/>
      <c r="EA3860" s="5"/>
      <c r="EB3860" s="5"/>
    </row>
    <row r="3861" spans="126:132">
      <c r="DV3861" s="5"/>
      <c r="DW3861" s="5"/>
      <c r="DX3861" s="5"/>
      <c r="DY3861" s="5"/>
      <c r="DZ3861" s="5"/>
      <c r="EA3861" s="5"/>
      <c r="EB3861" s="5"/>
    </row>
    <row r="3862" spans="126:132">
      <c r="DV3862" s="5"/>
      <c r="DW3862" s="5"/>
      <c r="DX3862" s="5"/>
      <c r="DY3862" s="5"/>
      <c r="DZ3862" s="5"/>
      <c r="EA3862" s="5"/>
      <c r="EB3862" s="5"/>
    </row>
    <row r="3863" spans="126:132">
      <c r="DV3863" s="5"/>
      <c r="DW3863" s="5"/>
      <c r="DX3863" s="5"/>
      <c r="DY3863" s="5"/>
      <c r="DZ3863" s="5"/>
      <c r="EA3863" s="5"/>
      <c r="EB3863" s="5"/>
    </row>
    <row r="3864" spans="126:132">
      <c r="DV3864" s="5"/>
      <c r="DW3864" s="5"/>
      <c r="DX3864" s="5"/>
      <c r="DY3864" s="5"/>
      <c r="DZ3864" s="5"/>
      <c r="EA3864" s="5"/>
      <c r="EB3864" s="5"/>
    </row>
    <row r="3865" spans="126:132">
      <c r="DV3865" s="5"/>
      <c r="DW3865" s="5"/>
      <c r="DX3865" s="5"/>
      <c r="DY3865" s="5"/>
      <c r="DZ3865" s="5"/>
      <c r="EA3865" s="5"/>
      <c r="EB3865" s="5"/>
    </row>
    <row r="3866" spans="126:132">
      <c r="DV3866" s="5"/>
      <c r="DW3866" s="5"/>
      <c r="DX3866" s="5"/>
      <c r="DY3866" s="5"/>
      <c r="DZ3866" s="5"/>
      <c r="EA3866" s="5"/>
      <c r="EB3866" s="5"/>
    </row>
    <row r="3867" spans="126:132">
      <c r="DV3867" s="5"/>
      <c r="DW3867" s="5"/>
      <c r="DX3867" s="5"/>
      <c r="DY3867" s="5"/>
      <c r="DZ3867" s="5"/>
      <c r="EA3867" s="5"/>
      <c r="EB3867" s="5"/>
    </row>
    <row r="3868" spans="126:132">
      <c r="DV3868" s="5"/>
      <c r="DW3868" s="5"/>
      <c r="DX3868" s="5"/>
      <c r="DY3868" s="5"/>
      <c r="DZ3868" s="5"/>
      <c r="EA3868" s="5"/>
      <c r="EB3868" s="5"/>
    </row>
    <row r="3869" spans="126:132">
      <c r="DV3869" s="5"/>
      <c r="DW3869" s="5"/>
      <c r="DX3869" s="5"/>
      <c r="DY3869" s="5"/>
      <c r="DZ3869" s="5"/>
      <c r="EA3869" s="5"/>
      <c r="EB3869" s="5"/>
    </row>
    <row r="3870" spans="126:132">
      <c r="DV3870" s="5"/>
      <c r="DW3870" s="5"/>
      <c r="DX3870" s="5"/>
      <c r="DY3870" s="5"/>
      <c r="DZ3870" s="5"/>
      <c r="EA3870" s="5"/>
      <c r="EB3870" s="5"/>
    </row>
    <row r="3871" spans="126:132">
      <c r="DV3871" s="5"/>
      <c r="DW3871" s="5"/>
      <c r="DX3871" s="5"/>
      <c r="DY3871" s="5"/>
      <c r="DZ3871" s="5"/>
      <c r="EA3871" s="5"/>
      <c r="EB3871" s="5"/>
    </row>
    <row r="3872" spans="126:132">
      <c r="DV3872" s="5"/>
      <c r="DW3872" s="5"/>
      <c r="DX3872" s="5"/>
      <c r="DY3872" s="5"/>
      <c r="DZ3872" s="5"/>
      <c r="EA3872" s="5"/>
      <c r="EB3872" s="5"/>
    </row>
    <row r="3873" spans="126:132">
      <c r="DV3873" s="5"/>
      <c r="DW3873" s="5"/>
      <c r="DX3873" s="5"/>
      <c r="DY3873" s="5"/>
      <c r="DZ3873" s="5"/>
      <c r="EA3873" s="5"/>
      <c r="EB3873" s="5"/>
    </row>
    <row r="3874" spans="126:132">
      <c r="DV3874" s="5"/>
      <c r="DW3874" s="5"/>
      <c r="DX3874" s="5"/>
      <c r="DY3874" s="5"/>
      <c r="DZ3874" s="5"/>
      <c r="EA3874" s="5"/>
      <c r="EB3874" s="5"/>
    </row>
    <row r="3875" spans="126:132">
      <c r="DV3875" s="5"/>
      <c r="DW3875" s="5"/>
      <c r="DX3875" s="5"/>
      <c r="DY3875" s="5"/>
      <c r="DZ3875" s="5"/>
      <c r="EA3875" s="5"/>
      <c r="EB3875" s="5"/>
    </row>
    <row r="3876" spans="126:132">
      <c r="DV3876" s="5"/>
      <c r="DW3876" s="5"/>
      <c r="DX3876" s="5"/>
      <c r="DY3876" s="5"/>
      <c r="DZ3876" s="5"/>
      <c r="EA3876" s="5"/>
      <c r="EB3876" s="5"/>
    </row>
    <row r="3877" spans="126:132">
      <c r="DV3877" s="5"/>
      <c r="DW3877" s="5"/>
      <c r="DX3877" s="5"/>
      <c r="DY3877" s="5"/>
      <c r="DZ3877" s="5"/>
      <c r="EA3877" s="5"/>
      <c r="EB3877" s="5"/>
    </row>
    <row r="3878" spans="126:132">
      <c r="DV3878" s="5"/>
      <c r="DW3878" s="5"/>
      <c r="DX3878" s="5"/>
      <c r="DY3878" s="5"/>
      <c r="DZ3878" s="5"/>
      <c r="EA3878" s="5"/>
      <c r="EB3878" s="5"/>
    </row>
    <row r="3879" spans="126:132">
      <c r="DV3879" s="5"/>
      <c r="DW3879" s="5"/>
      <c r="DX3879" s="5"/>
      <c r="DY3879" s="5"/>
      <c r="DZ3879" s="5"/>
      <c r="EA3879" s="5"/>
      <c r="EB3879" s="5"/>
    </row>
    <row r="3880" spans="126:132">
      <c r="DV3880" s="5"/>
      <c r="DW3880" s="5"/>
      <c r="DX3880" s="5"/>
      <c r="DY3880" s="5"/>
      <c r="DZ3880" s="5"/>
      <c r="EA3880" s="5"/>
      <c r="EB3880" s="5"/>
    </row>
    <row r="3881" spans="126:132">
      <c r="DV3881" s="5"/>
      <c r="DW3881" s="5"/>
      <c r="DX3881" s="5"/>
      <c r="DY3881" s="5"/>
      <c r="DZ3881" s="5"/>
      <c r="EA3881" s="5"/>
      <c r="EB3881" s="5"/>
    </row>
    <row r="3882" spans="126:132">
      <c r="DV3882" s="5"/>
      <c r="DW3882" s="5"/>
      <c r="DX3882" s="5"/>
      <c r="DY3882" s="5"/>
      <c r="DZ3882" s="5"/>
      <c r="EA3882" s="5"/>
      <c r="EB3882" s="5"/>
    </row>
    <row r="3883" spans="126:132">
      <c r="DV3883" s="5"/>
      <c r="DW3883" s="5"/>
      <c r="DX3883" s="5"/>
      <c r="DY3883" s="5"/>
      <c r="DZ3883" s="5"/>
      <c r="EA3883" s="5"/>
      <c r="EB3883" s="5"/>
    </row>
    <row r="3884" spans="126:132">
      <c r="DV3884" s="5"/>
      <c r="DW3884" s="5"/>
      <c r="DX3884" s="5"/>
      <c r="DY3884" s="5"/>
      <c r="DZ3884" s="5"/>
      <c r="EA3884" s="5"/>
      <c r="EB3884" s="5"/>
    </row>
    <row r="3885" spans="126:132">
      <c r="DV3885" s="5"/>
      <c r="DW3885" s="5"/>
      <c r="DX3885" s="5"/>
      <c r="DY3885" s="5"/>
      <c r="DZ3885" s="5"/>
      <c r="EA3885" s="5"/>
      <c r="EB3885" s="5"/>
    </row>
    <row r="3886" spans="126:132">
      <c r="DV3886" s="5"/>
      <c r="DW3886" s="5"/>
      <c r="DX3886" s="5"/>
      <c r="DY3886" s="5"/>
      <c r="DZ3886" s="5"/>
      <c r="EA3886" s="5"/>
      <c r="EB3886" s="5"/>
    </row>
    <row r="3887" spans="126:132">
      <c r="DV3887" s="5"/>
      <c r="DW3887" s="5"/>
      <c r="DX3887" s="5"/>
      <c r="DY3887" s="5"/>
      <c r="DZ3887" s="5"/>
      <c r="EA3887" s="5"/>
      <c r="EB3887" s="5"/>
    </row>
    <row r="3888" spans="126:132">
      <c r="DV3888" s="5"/>
      <c r="DW3888" s="5"/>
      <c r="DX3888" s="5"/>
      <c r="DY3888" s="5"/>
      <c r="DZ3888" s="5"/>
      <c r="EA3888" s="5"/>
      <c r="EB3888" s="5"/>
    </row>
    <row r="3889" spans="126:132">
      <c r="DV3889" s="5"/>
      <c r="DW3889" s="5"/>
      <c r="DX3889" s="5"/>
      <c r="DY3889" s="5"/>
      <c r="DZ3889" s="5"/>
      <c r="EA3889" s="5"/>
      <c r="EB3889" s="5"/>
    </row>
    <row r="3890" spans="126:132">
      <c r="DV3890" s="5"/>
      <c r="DW3890" s="5"/>
      <c r="DX3890" s="5"/>
      <c r="DY3890" s="5"/>
      <c r="DZ3890" s="5"/>
      <c r="EA3890" s="5"/>
      <c r="EB3890" s="5"/>
    </row>
    <row r="3891" spans="126:132">
      <c r="DV3891" s="5"/>
      <c r="DW3891" s="5"/>
      <c r="DX3891" s="5"/>
      <c r="DY3891" s="5"/>
      <c r="DZ3891" s="5"/>
      <c r="EA3891" s="5"/>
      <c r="EB3891" s="5"/>
    </row>
    <row r="3892" spans="126:132">
      <c r="DV3892" s="5"/>
      <c r="DW3892" s="5"/>
      <c r="DX3892" s="5"/>
      <c r="DY3892" s="5"/>
      <c r="DZ3892" s="5"/>
      <c r="EA3892" s="5"/>
      <c r="EB3892" s="5"/>
    </row>
    <row r="3893" spans="126:132">
      <c r="DV3893" s="5"/>
      <c r="DW3893" s="5"/>
      <c r="DX3893" s="5"/>
      <c r="DY3893" s="5"/>
      <c r="DZ3893" s="5"/>
      <c r="EA3893" s="5"/>
      <c r="EB3893" s="5"/>
    </row>
    <row r="3894" spans="126:132">
      <c r="DV3894" s="5"/>
      <c r="DW3894" s="5"/>
      <c r="DX3894" s="5"/>
      <c r="DY3894" s="5"/>
      <c r="DZ3894" s="5"/>
      <c r="EA3894" s="5"/>
      <c r="EB3894" s="5"/>
    </row>
    <row r="3895" spans="126:132">
      <c r="DV3895" s="5"/>
      <c r="DW3895" s="5"/>
      <c r="DX3895" s="5"/>
      <c r="DY3895" s="5"/>
      <c r="DZ3895" s="5"/>
      <c r="EA3895" s="5"/>
      <c r="EB3895" s="5"/>
    </row>
    <row r="3896" spans="126:132">
      <c r="DV3896" s="5"/>
      <c r="DW3896" s="5"/>
      <c r="DX3896" s="5"/>
      <c r="DY3896" s="5"/>
      <c r="DZ3896" s="5"/>
      <c r="EA3896" s="5"/>
      <c r="EB3896" s="5"/>
    </row>
    <row r="3897" spans="126:132">
      <c r="DV3897" s="5"/>
      <c r="DW3897" s="5"/>
      <c r="DX3897" s="5"/>
      <c r="DY3897" s="5"/>
      <c r="DZ3897" s="5"/>
      <c r="EA3897" s="5"/>
      <c r="EB3897" s="5"/>
    </row>
    <row r="3898" spans="126:132">
      <c r="DV3898" s="5"/>
      <c r="DW3898" s="5"/>
      <c r="DX3898" s="5"/>
      <c r="DY3898" s="5"/>
      <c r="DZ3898" s="5"/>
      <c r="EA3898" s="5"/>
      <c r="EB3898" s="5"/>
    </row>
    <row r="3899" spans="126:132">
      <c r="DV3899" s="5"/>
      <c r="DW3899" s="5"/>
      <c r="DX3899" s="5"/>
      <c r="DY3899" s="5"/>
      <c r="DZ3899" s="5"/>
      <c r="EA3899" s="5"/>
      <c r="EB3899" s="5"/>
    </row>
    <row r="3900" spans="126:132">
      <c r="DV3900" s="5"/>
      <c r="DW3900" s="5"/>
      <c r="DX3900" s="5"/>
      <c r="DY3900" s="5"/>
      <c r="DZ3900" s="5"/>
      <c r="EA3900" s="5"/>
      <c r="EB3900" s="5"/>
    </row>
    <row r="3901" spans="126:132">
      <c r="DV3901" s="5"/>
      <c r="DW3901" s="5"/>
      <c r="DX3901" s="5"/>
      <c r="DY3901" s="5"/>
      <c r="DZ3901" s="5"/>
      <c r="EA3901" s="5"/>
      <c r="EB3901" s="5"/>
    </row>
    <row r="3902" spans="126:132">
      <c r="DV3902" s="5"/>
      <c r="DW3902" s="5"/>
      <c r="DX3902" s="5"/>
      <c r="DY3902" s="5"/>
      <c r="DZ3902" s="5"/>
      <c r="EA3902" s="5"/>
      <c r="EB3902" s="5"/>
    </row>
    <row r="3903" spans="126:132">
      <c r="DV3903" s="5"/>
      <c r="DW3903" s="5"/>
      <c r="DX3903" s="5"/>
      <c r="DY3903" s="5"/>
      <c r="DZ3903" s="5"/>
      <c r="EA3903" s="5"/>
      <c r="EB3903" s="5"/>
    </row>
    <row r="3904" spans="126:132">
      <c r="DV3904" s="5"/>
      <c r="DW3904" s="5"/>
      <c r="DX3904" s="5"/>
      <c r="DY3904" s="5"/>
      <c r="DZ3904" s="5"/>
      <c r="EA3904" s="5"/>
      <c r="EB3904" s="5"/>
    </row>
    <row r="3905" spans="126:132">
      <c r="DV3905" s="5"/>
      <c r="DW3905" s="5"/>
      <c r="DX3905" s="5"/>
      <c r="DY3905" s="5"/>
      <c r="DZ3905" s="5"/>
      <c r="EA3905" s="5"/>
      <c r="EB3905" s="5"/>
    </row>
    <row r="3906" spans="126:132">
      <c r="DV3906" s="5"/>
      <c r="DW3906" s="5"/>
      <c r="DX3906" s="5"/>
      <c r="DY3906" s="5"/>
      <c r="DZ3906" s="5"/>
      <c r="EA3906" s="5"/>
      <c r="EB3906" s="5"/>
    </row>
    <row r="3907" spans="126:132">
      <c r="DV3907" s="5"/>
      <c r="DW3907" s="5"/>
      <c r="DX3907" s="5"/>
      <c r="DY3907" s="5"/>
      <c r="DZ3907" s="5"/>
      <c r="EA3907" s="5"/>
      <c r="EB3907" s="5"/>
    </row>
    <row r="3908" spans="126:132">
      <c r="DV3908" s="5"/>
      <c r="DW3908" s="5"/>
      <c r="DX3908" s="5"/>
      <c r="DY3908" s="5"/>
      <c r="DZ3908" s="5"/>
      <c r="EA3908" s="5"/>
      <c r="EB3908" s="5"/>
    </row>
    <row r="3909" spans="126:132">
      <c r="DV3909" s="5"/>
      <c r="DW3909" s="5"/>
      <c r="DX3909" s="5"/>
      <c r="DY3909" s="5"/>
      <c r="DZ3909" s="5"/>
      <c r="EA3909" s="5"/>
      <c r="EB3909" s="5"/>
    </row>
    <row r="3910" spans="126:132">
      <c r="DV3910" s="5"/>
      <c r="DW3910" s="5"/>
      <c r="DX3910" s="5"/>
      <c r="DY3910" s="5"/>
      <c r="DZ3910" s="5"/>
      <c r="EA3910" s="5"/>
      <c r="EB3910" s="5"/>
    </row>
    <row r="3911" spans="126:132">
      <c r="DV3911" s="5"/>
      <c r="DW3911" s="5"/>
      <c r="DX3911" s="5"/>
      <c r="DY3911" s="5"/>
      <c r="DZ3911" s="5"/>
      <c r="EA3911" s="5"/>
      <c r="EB3911" s="5"/>
    </row>
    <row r="3912" spans="126:132">
      <c r="DV3912" s="5"/>
      <c r="DW3912" s="5"/>
      <c r="DX3912" s="5"/>
      <c r="DY3912" s="5"/>
      <c r="DZ3912" s="5"/>
      <c r="EA3912" s="5"/>
      <c r="EB3912" s="5"/>
    </row>
    <row r="3913" spans="126:132">
      <c r="DV3913" s="5"/>
      <c r="DW3913" s="5"/>
      <c r="DX3913" s="5"/>
      <c r="DY3913" s="5"/>
      <c r="DZ3913" s="5"/>
      <c r="EA3913" s="5"/>
      <c r="EB3913" s="5"/>
    </row>
    <row r="3914" spans="126:132">
      <c r="DV3914" s="5"/>
      <c r="DW3914" s="5"/>
      <c r="DX3914" s="5"/>
      <c r="DY3914" s="5"/>
      <c r="DZ3914" s="5"/>
      <c r="EA3914" s="5"/>
      <c r="EB3914" s="5"/>
    </row>
    <row r="3915" spans="126:132">
      <c r="DV3915" s="5"/>
      <c r="DW3915" s="5"/>
      <c r="DX3915" s="5"/>
      <c r="DY3915" s="5"/>
      <c r="DZ3915" s="5"/>
      <c r="EA3915" s="5"/>
      <c r="EB3915" s="5"/>
    </row>
    <row r="3916" spans="126:132">
      <c r="DV3916" s="5"/>
      <c r="DW3916" s="5"/>
      <c r="DX3916" s="5"/>
      <c r="DY3916" s="5"/>
      <c r="DZ3916" s="5"/>
      <c r="EA3916" s="5"/>
      <c r="EB3916" s="5"/>
    </row>
    <row r="3917" spans="126:132">
      <c r="DV3917" s="5"/>
      <c r="DW3917" s="5"/>
      <c r="DX3917" s="5"/>
      <c r="DY3917" s="5"/>
      <c r="DZ3917" s="5"/>
      <c r="EA3917" s="5"/>
      <c r="EB3917" s="5"/>
    </row>
    <row r="3918" spans="126:132">
      <c r="DV3918" s="5"/>
      <c r="DW3918" s="5"/>
      <c r="DX3918" s="5"/>
      <c r="DY3918" s="5"/>
      <c r="DZ3918" s="5"/>
      <c r="EA3918" s="5"/>
      <c r="EB3918" s="5"/>
    </row>
    <row r="3919" spans="126:132">
      <c r="DV3919" s="5"/>
      <c r="DW3919" s="5"/>
      <c r="DX3919" s="5"/>
      <c r="DY3919" s="5"/>
      <c r="DZ3919" s="5"/>
      <c r="EA3919" s="5"/>
      <c r="EB3919" s="5"/>
    </row>
    <row r="3920" spans="126:132">
      <c r="DV3920" s="5"/>
      <c r="DW3920" s="5"/>
      <c r="DX3920" s="5"/>
      <c r="DY3920" s="5"/>
      <c r="DZ3920" s="5"/>
      <c r="EA3920" s="5"/>
      <c r="EB3920" s="5"/>
    </row>
    <row r="3921" spans="126:132">
      <c r="DV3921" s="5"/>
      <c r="DW3921" s="5"/>
      <c r="DX3921" s="5"/>
      <c r="DY3921" s="5"/>
      <c r="DZ3921" s="5"/>
      <c r="EA3921" s="5"/>
      <c r="EB3921" s="5"/>
    </row>
    <row r="3922" spans="126:132">
      <c r="DV3922" s="5"/>
      <c r="DW3922" s="5"/>
      <c r="DX3922" s="5"/>
      <c r="DY3922" s="5"/>
      <c r="DZ3922" s="5"/>
      <c r="EA3922" s="5"/>
      <c r="EB3922" s="5"/>
    </row>
    <row r="3923" spans="126:132">
      <c r="DV3923" s="5"/>
      <c r="DW3923" s="5"/>
      <c r="DX3923" s="5"/>
      <c r="DY3923" s="5"/>
      <c r="DZ3923" s="5"/>
      <c r="EA3923" s="5"/>
      <c r="EB3923" s="5"/>
    </row>
    <row r="3924" spans="126:132">
      <c r="DV3924" s="5"/>
      <c r="DW3924" s="5"/>
      <c r="DX3924" s="5"/>
      <c r="DY3924" s="5"/>
      <c r="DZ3924" s="5"/>
      <c r="EA3924" s="5"/>
      <c r="EB3924" s="5"/>
    </row>
    <row r="3925" spans="126:132">
      <c r="DV3925" s="5"/>
      <c r="DW3925" s="5"/>
      <c r="DX3925" s="5"/>
      <c r="DY3925" s="5"/>
      <c r="DZ3925" s="5"/>
      <c r="EA3925" s="5"/>
      <c r="EB3925" s="5"/>
    </row>
    <row r="3926" spans="126:132">
      <c r="DV3926" s="5"/>
      <c r="DW3926" s="5"/>
      <c r="DX3926" s="5"/>
      <c r="DY3926" s="5"/>
      <c r="DZ3926" s="5"/>
      <c r="EA3926" s="5"/>
      <c r="EB3926" s="5"/>
    </row>
    <row r="3927" spans="126:132">
      <c r="DV3927" s="5"/>
      <c r="DW3927" s="5"/>
      <c r="DX3927" s="5"/>
      <c r="DY3927" s="5"/>
      <c r="DZ3927" s="5"/>
      <c r="EA3927" s="5"/>
      <c r="EB3927" s="5"/>
    </row>
    <row r="3928" spans="126:132">
      <c r="DV3928" s="5"/>
      <c r="DW3928" s="5"/>
      <c r="DX3928" s="5"/>
      <c r="DY3928" s="5"/>
      <c r="DZ3928" s="5"/>
      <c r="EA3928" s="5"/>
      <c r="EB3928" s="5"/>
    </row>
    <row r="3929" spans="126:132">
      <c r="DV3929" s="5"/>
      <c r="DW3929" s="5"/>
      <c r="DX3929" s="5"/>
      <c r="DY3929" s="5"/>
      <c r="DZ3929" s="5"/>
      <c r="EA3929" s="5"/>
      <c r="EB3929" s="5"/>
    </row>
    <row r="3930" spans="126:132">
      <c r="DV3930" s="5"/>
      <c r="DW3930" s="5"/>
      <c r="DX3930" s="5"/>
      <c r="DY3930" s="5"/>
      <c r="DZ3930" s="5"/>
      <c r="EA3930" s="5"/>
      <c r="EB3930" s="5"/>
    </row>
    <row r="3931" spans="126:132">
      <c r="DV3931" s="5"/>
      <c r="DW3931" s="5"/>
      <c r="DX3931" s="5"/>
      <c r="DY3931" s="5"/>
      <c r="DZ3931" s="5"/>
      <c r="EA3931" s="5"/>
      <c r="EB3931" s="5"/>
    </row>
    <row r="3932" spans="126:132">
      <c r="DV3932" s="5"/>
      <c r="DW3932" s="5"/>
      <c r="DX3932" s="5"/>
      <c r="DY3932" s="5"/>
      <c r="DZ3932" s="5"/>
      <c r="EA3932" s="5"/>
      <c r="EB3932" s="5"/>
    </row>
    <row r="3933" spans="126:132">
      <c r="DV3933" s="5"/>
      <c r="DW3933" s="5"/>
      <c r="DX3933" s="5"/>
      <c r="DY3933" s="5"/>
      <c r="DZ3933" s="5"/>
      <c r="EA3933" s="5"/>
      <c r="EB3933" s="5"/>
    </row>
    <row r="3934" spans="126:132">
      <c r="DV3934" s="5"/>
      <c r="DW3934" s="5"/>
      <c r="DX3934" s="5"/>
      <c r="DY3934" s="5"/>
      <c r="DZ3934" s="5"/>
      <c r="EA3934" s="5"/>
      <c r="EB3934" s="5"/>
    </row>
    <row r="3935" spans="126:132">
      <c r="DV3935" s="5"/>
      <c r="DW3935" s="5"/>
      <c r="DX3935" s="5"/>
      <c r="DY3935" s="5"/>
      <c r="DZ3935" s="5"/>
      <c r="EA3935" s="5"/>
      <c r="EB3935" s="5"/>
    </row>
    <row r="3936" spans="126:132">
      <c r="DV3936" s="5"/>
      <c r="DW3936" s="5"/>
      <c r="DX3936" s="5"/>
      <c r="DY3936" s="5"/>
      <c r="DZ3936" s="5"/>
      <c r="EA3936" s="5"/>
      <c r="EB3936" s="5"/>
    </row>
    <row r="3937" spans="126:132">
      <c r="DV3937" s="5"/>
      <c r="DW3937" s="5"/>
      <c r="DX3937" s="5"/>
      <c r="DY3937" s="5"/>
      <c r="DZ3937" s="5"/>
      <c r="EA3937" s="5"/>
      <c r="EB3937" s="5"/>
    </row>
    <row r="3938" spans="126:132">
      <c r="DV3938" s="5"/>
      <c r="DW3938" s="5"/>
      <c r="DX3938" s="5"/>
      <c r="DY3938" s="5"/>
      <c r="DZ3938" s="5"/>
      <c r="EA3938" s="5"/>
      <c r="EB3938" s="5"/>
    </row>
    <row r="3939" spans="126:132">
      <c r="DV3939" s="5"/>
      <c r="DW3939" s="5"/>
      <c r="DX3939" s="5"/>
      <c r="DY3939" s="5"/>
      <c r="DZ3939" s="5"/>
      <c r="EA3939" s="5"/>
      <c r="EB3939" s="5"/>
    </row>
    <row r="3940" spans="126:132">
      <c r="DV3940" s="5"/>
      <c r="DW3940" s="5"/>
      <c r="DX3940" s="5"/>
      <c r="DY3940" s="5"/>
      <c r="DZ3940" s="5"/>
      <c r="EA3940" s="5"/>
      <c r="EB3940" s="5"/>
    </row>
    <row r="3941" spans="126:132">
      <c r="DV3941" s="5"/>
      <c r="DW3941" s="5"/>
      <c r="DX3941" s="5"/>
      <c r="DY3941" s="5"/>
      <c r="DZ3941" s="5"/>
      <c r="EA3941" s="5"/>
      <c r="EB3941" s="5"/>
    </row>
    <row r="3942" spans="126:132">
      <c r="DV3942" s="5"/>
      <c r="DW3942" s="5"/>
      <c r="DX3942" s="5"/>
      <c r="DY3942" s="5"/>
      <c r="DZ3942" s="5"/>
      <c r="EA3942" s="5"/>
      <c r="EB3942" s="5"/>
    </row>
    <row r="3943" spans="126:132">
      <c r="DV3943" s="5"/>
      <c r="DW3943" s="5"/>
      <c r="DX3943" s="5"/>
      <c r="DY3943" s="5"/>
      <c r="DZ3943" s="5"/>
      <c r="EA3943" s="5"/>
      <c r="EB3943" s="5"/>
    </row>
    <row r="3944" spans="126:132">
      <c r="DV3944" s="5"/>
      <c r="DW3944" s="5"/>
      <c r="DX3944" s="5"/>
      <c r="DY3944" s="5"/>
      <c r="DZ3944" s="5"/>
      <c r="EA3944" s="5"/>
      <c r="EB3944" s="5"/>
    </row>
    <row r="3945" spans="126:132">
      <c r="DV3945" s="5"/>
      <c r="DW3945" s="5"/>
      <c r="DX3945" s="5"/>
      <c r="DY3945" s="5"/>
      <c r="DZ3945" s="5"/>
      <c r="EA3945" s="5"/>
      <c r="EB3945" s="5"/>
    </row>
    <row r="3946" spans="126:132">
      <c r="DV3946" s="5"/>
      <c r="DW3946" s="5"/>
      <c r="DX3946" s="5"/>
      <c r="DY3946" s="5"/>
      <c r="DZ3946" s="5"/>
      <c r="EA3946" s="5"/>
      <c r="EB3946" s="5"/>
    </row>
    <row r="3947" spans="126:132">
      <c r="DV3947" s="5"/>
      <c r="DW3947" s="5"/>
      <c r="DX3947" s="5"/>
      <c r="DY3947" s="5"/>
      <c r="DZ3947" s="5"/>
      <c r="EA3947" s="5"/>
      <c r="EB3947" s="5"/>
    </row>
    <row r="3948" spans="126:132">
      <c r="DV3948" s="5"/>
      <c r="DW3948" s="5"/>
      <c r="DX3948" s="5"/>
      <c r="DY3948" s="5"/>
      <c r="DZ3948" s="5"/>
      <c r="EA3948" s="5"/>
      <c r="EB3948" s="5"/>
    </row>
    <row r="3949" spans="126:132">
      <c r="DV3949" s="5"/>
      <c r="DW3949" s="5"/>
      <c r="DX3949" s="5"/>
      <c r="DY3949" s="5"/>
      <c r="DZ3949" s="5"/>
      <c r="EA3949" s="5"/>
      <c r="EB3949" s="5"/>
    </row>
  </sheetData>
  <sortState ref="A3:CS3949">
    <sortCondition ref="A3:A3949"/>
  </sortState>
  <mergeCells count="3">
    <mergeCell ref="H1:W1"/>
    <mergeCell ref="Y1:AB1"/>
    <mergeCell ref="AC1:AE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B70773-4426-497F-8289-761632565917}">
  <sheetPr>
    <tabColor theme="4"/>
  </sheetPr>
  <dimension ref="A1:Y958"/>
  <sheetViews>
    <sheetView workbookViewId="0">
      <selection activeCell="J2" sqref="D2:J2"/>
    </sheetView>
  </sheetViews>
  <sheetFormatPr defaultRowHeight="14.4"/>
  <cols>
    <col min="2" max="2" width="13.109375" customWidth="1"/>
    <col min="3" max="3" width="30.5546875" customWidth="1"/>
    <col min="4" max="4" width="8.6640625" customWidth="1"/>
    <col min="5" max="5" width="9.6640625" customWidth="1"/>
    <col min="17" max="22" width="9.109375" customWidth="1"/>
    <col min="23" max="23" width="11.33203125" bestFit="1" customWidth="1"/>
  </cols>
  <sheetData>
    <row r="1" spans="1:25">
      <c r="F1" t="s">
        <v>3294</v>
      </c>
    </row>
    <row r="2" spans="1:25">
      <c r="D2" t="s">
        <v>3300</v>
      </c>
      <c r="E2" t="s">
        <v>3298</v>
      </c>
      <c r="F2" t="s">
        <v>3299</v>
      </c>
      <c r="G2" t="s">
        <v>3301</v>
      </c>
      <c r="H2" t="s">
        <v>3302</v>
      </c>
      <c r="I2" t="s">
        <v>3305</v>
      </c>
    </row>
    <row r="3" spans="1:25">
      <c r="A3" s="23" t="s">
        <v>2139</v>
      </c>
      <c r="B3" s="23" t="s">
        <v>2142</v>
      </c>
      <c r="C3" s="23" t="s">
        <v>2140</v>
      </c>
      <c r="D3" s="23" t="s">
        <v>3295</v>
      </c>
      <c r="E3" s="23" t="s">
        <v>3296</v>
      </c>
      <c r="F3" s="23" t="s">
        <v>3297</v>
      </c>
      <c r="G3" s="23" t="s">
        <v>3304</v>
      </c>
      <c r="H3" s="23" t="s">
        <v>3303</v>
      </c>
      <c r="I3" s="23" t="s">
        <v>3306</v>
      </c>
      <c r="J3" s="23" t="s">
        <v>3307</v>
      </c>
      <c r="K3" s="6" t="s">
        <v>3295</v>
      </c>
      <c r="L3" s="6" t="s">
        <v>3296</v>
      </c>
      <c r="M3" s="6" t="s">
        <v>3297</v>
      </c>
      <c r="N3" s="6" t="s">
        <v>3304</v>
      </c>
      <c r="O3" s="6" t="s">
        <v>3303</v>
      </c>
      <c r="P3" s="6" t="s">
        <v>3306</v>
      </c>
      <c r="W3" t="s">
        <v>3309</v>
      </c>
      <c r="X3" t="s">
        <v>3308</v>
      </c>
      <c r="Y3" t="s">
        <v>3310</v>
      </c>
    </row>
    <row r="4" spans="1:25">
      <c r="A4" t="s">
        <v>136</v>
      </c>
      <c r="B4" t="s">
        <v>135</v>
      </c>
      <c r="C4" t="s">
        <v>135</v>
      </c>
      <c r="D4" s="31">
        <f>SUM('BASE '!CZ3:DE3)</f>
        <v>0.62</v>
      </c>
      <c r="E4" s="31">
        <f>'BASE '!DF3</f>
        <v>0</v>
      </c>
      <c r="F4" s="31">
        <f>SUM('BASE '!DG3:DI3)</f>
        <v>0.17</v>
      </c>
      <c r="G4" s="31">
        <f>SUM('BASE '!DJ3:DM3,'BASE '!DP3)</f>
        <v>0.09</v>
      </c>
      <c r="H4" s="31">
        <f>SUM('BASE '!DN3:DO3,'BASE '!DQ3,'BASE '!DS3,'BASE '!DR3)</f>
        <v>7.0000000000000007E-2</v>
      </c>
      <c r="I4" s="31">
        <f>SUM('BASE '!DT3:DV3)</f>
        <v>0.01</v>
      </c>
      <c r="J4" s="31">
        <f t="shared" ref="J4:J67" si="0">SUM(D4:I4)</f>
        <v>0.96</v>
      </c>
      <c r="K4" s="31">
        <f t="shared" ref="K4:P4" si="1">D4/$J4</f>
        <v>0.64583333333333337</v>
      </c>
      <c r="L4" s="31">
        <f t="shared" si="1"/>
        <v>0</v>
      </c>
      <c r="M4" s="31">
        <f t="shared" si="1"/>
        <v>0.17708333333333334</v>
      </c>
      <c r="N4" s="31">
        <f t="shared" si="1"/>
        <v>9.375E-2</v>
      </c>
      <c r="O4" s="31">
        <f t="shared" si="1"/>
        <v>7.2916666666666671E-2</v>
      </c>
      <c r="P4" s="31">
        <f t="shared" si="1"/>
        <v>1.0416666666666668E-2</v>
      </c>
      <c r="Q4" s="31">
        <f>IFERROR(K4*LN(K4),)</f>
        <v>-0.28236724998135593</v>
      </c>
      <c r="R4" s="31">
        <f>IFERROR(L4*LN(L4),0)</f>
        <v>0</v>
      </c>
      <c r="S4" s="31">
        <f t="shared" ref="S4:V4" si="2">IFERROR(M4*LN(M4),0)</f>
        <v>-0.30655512922914108</v>
      </c>
      <c r="T4" s="31">
        <f t="shared" si="2"/>
        <v>-0.22191783882483909</v>
      </c>
      <c r="U4" s="31">
        <f t="shared" si="2"/>
        <v>-0.19092777392591312</v>
      </c>
      <c r="V4" s="31">
        <f t="shared" si="2"/>
        <v>-4.7545293661123297E-2</v>
      </c>
      <c r="W4" s="31">
        <f>COUNTIF(Q4:V4,"&lt;&gt;0")</f>
        <v>5</v>
      </c>
      <c r="X4" s="31">
        <f>-SUM(Q4:V4)</f>
        <v>1.0493132856223726</v>
      </c>
      <c r="Y4" s="31">
        <f>X4/LN(W4)</f>
        <v>0.65197500165470812</v>
      </c>
    </row>
    <row r="5" spans="1:25">
      <c r="A5" t="s">
        <v>137</v>
      </c>
      <c r="B5" t="s">
        <v>135</v>
      </c>
      <c r="C5" t="s">
        <v>138</v>
      </c>
      <c r="D5" s="31">
        <f>SUM('BASE '!CZ4:DE4)</f>
        <v>0.73</v>
      </c>
      <c r="E5" s="31">
        <f>'BASE '!DF4</f>
        <v>0.01</v>
      </c>
      <c r="F5" s="31">
        <f>SUM('BASE '!DG4:DI4)</f>
        <v>0.06</v>
      </c>
      <c r="G5" s="31">
        <f>SUM('BASE '!DJ4:DL4)</f>
        <v>0.02</v>
      </c>
      <c r="H5" s="31">
        <f>SUM('BASE '!DN4:DO4,'BASE '!DQ4,'BASE '!DS4,'BASE '!DR4)</f>
        <v>0.01</v>
      </c>
      <c r="I5" s="31">
        <f>SUM('BASE '!DT4:DV4)</f>
        <v>0.01</v>
      </c>
      <c r="J5" s="31">
        <f t="shared" si="0"/>
        <v>0.84000000000000008</v>
      </c>
      <c r="K5" s="31">
        <f t="shared" ref="K5:K68" si="3">D5/$J5</f>
        <v>0.86904761904761896</v>
      </c>
      <c r="L5" s="31">
        <f t="shared" ref="L5:L68" si="4">E5/$J5</f>
        <v>1.1904761904761904E-2</v>
      </c>
      <c r="M5" s="31">
        <f t="shared" ref="M5:M68" si="5">F5/$J5</f>
        <v>7.1428571428571425E-2</v>
      </c>
      <c r="N5" s="31">
        <f t="shared" ref="N5:N68" si="6">G5/$J5</f>
        <v>2.3809523809523808E-2</v>
      </c>
      <c r="O5" s="31">
        <f t="shared" ref="O5:O68" si="7">H5/$J5</f>
        <v>1.1904761904761904E-2</v>
      </c>
      <c r="P5" s="31">
        <f t="shared" ref="P5:P68" si="8">I5/$J5</f>
        <v>1.1904761904761904E-2</v>
      </c>
      <c r="Q5" s="31">
        <f>IFERROR(K5*LN(K5),0)</f>
        <v>-0.12197722752058747</v>
      </c>
      <c r="R5" s="31">
        <f>IFERROR(L5*LN(L5),0)</f>
        <v>-5.2747819033848967E-2</v>
      </c>
      <c r="S5" s="31">
        <f t="shared" ref="S5:S7" si="9">IFERROR(M5*LN(M5),0)</f>
        <v>-0.18850409497251847</v>
      </c>
      <c r="T5" s="31">
        <f t="shared" ref="T5:T7" si="10">IFERROR(N5*LN(N5),0)</f>
        <v>-8.8992133768651629E-2</v>
      </c>
      <c r="U5" s="31">
        <f t="shared" ref="U5:U7" si="11">IFERROR(O5*LN(O5),0)</f>
        <v>-5.2747819033848967E-2</v>
      </c>
      <c r="V5" s="31">
        <f t="shared" ref="V5:V7" si="12">IFERROR(P5*LN(P5),0)</f>
        <v>-5.2747819033848967E-2</v>
      </c>
      <c r="W5" s="31">
        <f t="shared" ref="W5:W68" si="13">COUNTIF(Q5:V5,"&lt;&gt;0")</f>
        <v>6</v>
      </c>
      <c r="X5" s="31">
        <f t="shared" ref="X5:X7" si="14">-SUM(Q5:V5)</f>
        <v>0.55771691336330442</v>
      </c>
      <c r="Y5" s="31">
        <f t="shared" ref="Y5:Y68" si="15">X5/LN(W5)</f>
        <v>0.31126773595542151</v>
      </c>
    </row>
    <row r="6" spans="1:25">
      <c r="A6" t="s">
        <v>139</v>
      </c>
      <c r="B6" t="s">
        <v>135</v>
      </c>
      <c r="C6" t="s">
        <v>140</v>
      </c>
      <c r="D6" s="31">
        <f>SUM('BASE '!CZ5:DE5)</f>
        <v>0.65</v>
      </c>
      <c r="E6" s="31">
        <f>'BASE '!DF5</f>
        <v>0.01</v>
      </c>
      <c r="F6" s="31">
        <f>SUM('BASE '!DG5:DI5)</f>
        <v>0.16</v>
      </c>
      <c r="G6" s="31">
        <f>SUM('BASE '!DJ5:DL5)</f>
        <v>6.9999999999999993E-2</v>
      </c>
      <c r="H6" s="31">
        <f>SUM('BASE '!DN5:DO5,'BASE '!DQ5,'BASE '!DS5,'BASE '!DR5)</f>
        <v>0.08</v>
      </c>
      <c r="I6" s="31">
        <f>SUM('BASE '!DT5:DV5)</f>
        <v>0.01</v>
      </c>
      <c r="J6" s="31">
        <f t="shared" si="0"/>
        <v>0.98</v>
      </c>
      <c r="K6" s="31">
        <f t="shared" si="3"/>
        <v>0.66326530612244905</v>
      </c>
      <c r="L6" s="31">
        <f t="shared" si="4"/>
        <v>1.0204081632653062E-2</v>
      </c>
      <c r="M6" s="31">
        <f t="shared" si="5"/>
        <v>0.16326530612244899</v>
      </c>
      <c r="N6" s="31">
        <f t="shared" si="6"/>
        <v>7.1428571428571425E-2</v>
      </c>
      <c r="O6" s="31">
        <f t="shared" si="7"/>
        <v>8.1632653061224497E-2</v>
      </c>
      <c r="P6" s="31">
        <f t="shared" si="8"/>
        <v>1.0204081632653062E-2</v>
      </c>
      <c r="Q6" s="31">
        <f>IFERROR(K6*LN(K6),0)</f>
        <v>-0.27232360786092613</v>
      </c>
      <c r="R6" s="31">
        <f>IFERROR(L6*LN(L6),0)</f>
        <v>-4.6785382435413997E-2</v>
      </c>
      <c r="S6" s="31">
        <f t="shared" si="9"/>
        <v>-0.29589857247849644</v>
      </c>
      <c r="T6" s="31">
        <f t="shared" si="10"/>
        <v>-0.18850409497251847</v>
      </c>
      <c r="U6" s="31">
        <f t="shared" si="11"/>
        <v>-0.20453272955026419</v>
      </c>
      <c r="V6" s="31">
        <f t="shared" si="12"/>
        <v>-4.6785382435413997E-2</v>
      </c>
      <c r="W6" s="31">
        <f t="shared" si="13"/>
        <v>6</v>
      </c>
      <c r="X6" s="31">
        <f t="shared" si="14"/>
        <v>1.0548297697330333</v>
      </c>
      <c r="Y6" s="31">
        <f t="shared" si="15"/>
        <v>0.5887117036906111</v>
      </c>
    </row>
    <row r="7" spans="1:25">
      <c r="A7" t="s">
        <v>141</v>
      </c>
      <c r="B7" t="s">
        <v>135</v>
      </c>
      <c r="C7" t="s">
        <v>142</v>
      </c>
      <c r="D7" s="31">
        <f>SUM('BASE '!CZ6:DE6)</f>
        <v>0.8</v>
      </c>
      <c r="E7" s="31">
        <f>'BASE '!DF6</f>
        <v>0.01</v>
      </c>
      <c r="F7" s="31">
        <f>SUM('BASE '!DG6:DI6)</f>
        <v>0.09</v>
      </c>
      <c r="G7" s="31">
        <f>SUM('BASE '!DJ6:DL6)</f>
        <v>0.05</v>
      </c>
      <c r="H7" s="31">
        <f>SUM('BASE '!DN6:DO6,'BASE '!DQ6,'BASE '!DS6,'BASE '!DR6)</f>
        <v>0</v>
      </c>
      <c r="I7" s="31">
        <f>SUM('BASE '!DT6:DV6)</f>
        <v>0</v>
      </c>
      <c r="J7" s="31">
        <f t="shared" si="0"/>
        <v>0.95000000000000007</v>
      </c>
      <c r="K7" s="31">
        <f t="shared" si="3"/>
        <v>0.84210526315789469</v>
      </c>
      <c r="L7" s="31">
        <f t="shared" si="4"/>
        <v>1.0526315789473684E-2</v>
      </c>
      <c r="M7" s="31">
        <f t="shared" si="5"/>
        <v>9.4736842105263147E-2</v>
      </c>
      <c r="N7" s="31">
        <f t="shared" si="6"/>
        <v>5.2631578947368418E-2</v>
      </c>
      <c r="O7" s="31">
        <f t="shared" si="7"/>
        <v>0</v>
      </c>
      <c r="P7" s="31">
        <f t="shared" si="8"/>
        <v>0</v>
      </c>
      <c r="Q7" s="31">
        <f t="shared" ref="Q7:Q70" si="16">IFERROR(K7*LN(K7),0)</f>
        <v>-0.14471600583297622</v>
      </c>
      <c r="R7" s="31">
        <f t="shared" ref="R7:R70" si="17">IFERROR(L7*LN(L7),0)</f>
        <v>-4.7935546227374115E-2</v>
      </c>
      <c r="S7" s="31">
        <f t="shared" si="9"/>
        <v>-0.22326179819346204</v>
      </c>
      <c r="T7" s="31">
        <f t="shared" si="10"/>
        <v>-0.15497047258770741</v>
      </c>
      <c r="U7" s="31">
        <f t="shared" si="11"/>
        <v>0</v>
      </c>
      <c r="V7" s="31">
        <f t="shared" si="12"/>
        <v>0</v>
      </c>
      <c r="W7" s="31">
        <f t="shared" si="13"/>
        <v>4</v>
      </c>
      <c r="X7" s="31">
        <f t="shared" si="14"/>
        <v>0.57088382284151984</v>
      </c>
      <c r="Y7" s="31">
        <f t="shared" si="15"/>
        <v>0.41180563006859711</v>
      </c>
    </row>
    <row r="8" spans="1:25">
      <c r="A8" t="s">
        <v>143</v>
      </c>
      <c r="B8" t="s">
        <v>135</v>
      </c>
      <c r="C8" t="s">
        <v>144</v>
      </c>
      <c r="D8" s="31">
        <f>SUM('BASE '!CZ7:DE7)</f>
        <v>0.82000000000000006</v>
      </c>
      <c r="E8" s="31">
        <f>'BASE '!DF7</f>
        <v>0</v>
      </c>
      <c r="F8" s="31">
        <f>SUM('BASE '!DG7:DI7)</f>
        <v>0.08</v>
      </c>
      <c r="G8" s="31">
        <f>SUM('BASE '!DJ7:DL7)</f>
        <v>0.05</v>
      </c>
      <c r="H8" s="31">
        <f>SUM('BASE '!DN7:DO7,'BASE '!DQ7,'BASE '!DS7,'BASE '!DR7)</f>
        <v>0.02</v>
      </c>
      <c r="I8" s="31">
        <f>SUM('BASE '!DT7:DV7)</f>
        <v>0</v>
      </c>
      <c r="J8" s="31">
        <f t="shared" si="0"/>
        <v>0.97000000000000008</v>
      </c>
      <c r="K8" s="31">
        <f t="shared" si="3"/>
        <v>0.84536082474226804</v>
      </c>
      <c r="L8" s="31">
        <f t="shared" si="4"/>
        <v>0</v>
      </c>
      <c r="M8" s="31">
        <f t="shared" si="5"/>
        <v>8.247422680412371E-2</v>
      </c>
      <c r="N8" s="31">
        <f t="shared" si="6"/>
        <v>5.1546391752577317E-2</v>
      </c>
      <c r="O8" s="31">
        <f t="shared" si="7"/>
        <v>2.0618556701030927E-2</v>
      </c>
      <c r="P8" s="31">
        <f t="shared" si="8"/>
        <v>0</v>
      </c>
      <c r="Q8" s="31">
        <f t="shared" si="16"/>
        <v>-0.14201362847019214</v>
      </c>
      <c r="R8" s="31">
        <f t="shared" si="17"/>
        <v>0</v>
      </c>
      <c r="S8" s="31">
        <f t="shared" ref="S8:S71" si="18">IFERROR(M8*LN(M8),0)</f>
        <v>-0.20579541746998326</v>
      </c>
      <c r="T8" s="31">
        <f t="shared" ref="T8:T71" si="19">IFERROR(N8*LN(N8),0)</f>
        <v>-0.15284912711697329</v>
      </c>
      <c r="U8" s="31">
        <f t="shared" ref="U8:U71" si="20">IFERROR(O8*LN(O8),0)</f>
        <v>-8.0032243256565716E-2</v>
      </c>
      <c r="V8" s="31">
        <f t="shared" ref="V8:V71" si="21">IFERROR(P8*LN(P8),0)</f>
        <v>0</v>
      </c>
      <c r="W8" s="31">
        <f t="shared" si="13"/>
        <v>4</v>
      </c>
      <c r="X8" s="31">
        <f t="shared" ref="X8:X71" si="22">-SUM(Q8:V8)</f>
        <v>0.58069041631371432</v>
      </c>
      <c r="Y8" s="31">
        <f t="shared" si="15"/>
        <v>0.41887959195377167</v>
      </c>
    </row>
    <row r="9" spans="1:25">
      <c r="A9" t="s">
        <v>147</v>
      </c>
      <c r="B9" t="s">
        <v>146</v>
      </c>
      <c r="C9" t="s">
        <v>146</v>
      </c>
      <c r="D9" s="31">
        <f>SUM('BASE '!CZ8:DE8)</f>
        <v>0.28000000000000003</v>
      </c>
      <c r="E9" s="31">
        <f>'BASE '!DF8</f>
        <v>0.01</v>
      </c>
      <c r="F9" s="31">
        <f>SUM('BASE '!DG8:DI8)</f>
        <v>0.36</v>
      </c>
      <c r="G9" s="31">
        <f>SUM('BASE '!DJ8:DL8)</f>
        <v>0.27</v>
      </c>
      <c r="H9" s="31">
        <f>SUM('BASE '!DN8:DO8,'BASE '!DQ8,'BASE '!DS8,'BASE '!DR8)</f>
        <v>0.03</v>
      </c>
      <c r="I9" s="31">
        <f>SUM('BASE '!DT8:DV8)</f>
        <v>0.02</v>
      </c>
      <c r="J9" s="31">
        <f t="shared" si="0"/>
        <v>0.97000000000000008</v>
      </c>
      <c r="K9" s="31">
        <f t="shared" si="3"/>
        <v>0.28865979381443302</v>
      </c>
      <c r="L9" s="31">
        <f t="shared" si="4"/>
        <v>1.0309278350515464E-2</v>
      </c>
      <c r="M9" s="31">
        <f t="shared" si="5"/>
        <v>0.37113402061855666</v>
      </c>
      <c r="N9" s="31">
        <f t="shared" si="6"/>
        <v>0.27835051546391754</v>
      </c>
      <c r="O9" s="31">
        <f t="shared" si="7"/>
        <v>3.0927835051546389E-2</v>
      </c>
      <c r="P9" s="31">
        <f t="shared" si="8"/>
        <v>2.0618556701030927E-2</v>
      </c>
      <c r="Q9" s="31">
        <f t="shared" si="16"/>
        <v>-0.35866166096071145</v>
      </c>
      <c r="R9" s="31">
        <f t="shared" si="17"/>
        <v>-4.7161968850550337E-2</v>
      </c>
      <c r="S9" s="31">
        <f t="shared" si="18"/>
        <v>-0.36786508702785381</v>
      </c>
      <c r="T9" s="31">
        <f t="shared" si="19"/>
        <v>-0.35597526842757166</v>
      </c>
      <c r="U9" s="31">
        <f t="shared" si="20"/>
        <v>-0.10750820690212184</v>
      </c>
      <c r="V9" s="31">
        <f t="shared" si="21"/>
        <v>-8.0032243256565716E-2</v>
      </c>
      <c r="W9" s="31">
        <f t="shared" si="13"/>
        <v>6</v>
      </c>
      <c r="X9" s="31">
        <f t="shared" si="22"/>
        <v>1.3172044354253747</v>
      </c>
      <c r="Y9" s="31">
        <f t="shared" si="15"/>
        <v>0.73514579275133773</v>
      </c>
    </row>
    <row r="10" spans="1:25">
      <c r="A10" t="s">
        <v>148</v>
      </c>
      <c r="B10" t="s">
        <v>146</v>
      </c>
      <c r="C10" t="s">
        <v>149</v>
      </c>
      <c r="D10" s="31">
        <f>SUM('BASE '!CZ9:DE9)</f>
        <v>0.19</v>
      </c>
      <c r="E10" s="31">
        <f>'BASE '!DF9</f>
        <v>0</v>
      </c>
      <c r="F10" s="31">
        <f>SUM('BASE '!DG9:DI9)</f>
        <v>0.3</v>
      </c>
      <c r="G10" s="31">
        <f>SUM('BASE '!DJ9:DL9)</f>
        <v>0.34</v>
      </c>
      <c r="H10" s="31">
        <f>SUM('BASE '!DN9:DO9,'BASE '!DQ9,'BASE '!DS9,'BASE '!DR9)</f>
        <v>0.02</v>
      </c>
      <c r="I10" s="31">
        <f>SUM('BASE '!DT9:DV9)</f>
        <v>0.11</v>
      </c>
      <c r="J10" s="31">
        <f t="shared" si="0"/>
        <v>0.96000000000000008</v>
      </c>
      <c r="K10" s="31">
        <f t="shared" si="3"/>
        <v>0.19791666666666666</v>
      </c>
      <c r="L10" s="31">
        <f t="shared" si="4"/>
        <v>0</v>
      </c>
      <c r="M10" s="31">
        <f t="shared" si="5"/>
        <v>0.31249999999999994</v>
      </c>
      <c r="N10" s="31">
        <f t="shared" si="6"/>
        <v>0.35416666666666669</v>
      </c>
      <c r="O10" s="31">
        <f t="shared" si="7"/>
        <v>2.0833333333333332E-2</v>
      </c>
      <c r="P10" s="31">
        <f t="shared" si="8"/>
        <v>0.11458333333333333</v>
      </c>
      <c r="Q10" s="31">
        <f t="shared" si="16"/>
        <v>-0.32060703160131793</v>
      </c>
      <c r="R10" s="31">
        <f t="shared" si="17"/>
        <v>0</v>
      </c>
      <c r="S10" s="31">
        <f t="shared" si="18"/>
        <v>-0.36348462806427528</v>
      </c>
      <c r="T10" s="31">
        <f t="shared" si="19"/>
        <v>-0.36762063200996814</v>
      </c>
      <c r="U10" s="31">
        <f t="shared" si="20"/>
        <v>-8.0650021060581056E-2</v>
      </c>
      <c r="V10" s="31">
        <f t="shared" si="21"/>
        <v>-0.24823939693087629</v>
      </c>
      <c r="W10" s="31">
        <f t="shared" si="13"/>
        <v>5</v>
      </c>
      <c r="X10" s="31">
        <f t="shared" si="22"/>
        <v>1.3806017096670187</v>
      </c>
      <c r="Y10" s="31">
        <f t="shared" si="15"/>
        <v>0.85781607292884532</v>
      </c>
    </row>
    <row r="11" spans="1:25">
      <c r="A11" t="s">
        <v>150</v>
      </c>
      <c r="B11" t="s">
        <v>146</v>
      </c>
      <c r="C11" t="s">
        <v>151</v>
      </c>
      <c r="D11" s="31">
        <f>SUM('BASE '!CZ10:DE10)</f>
        <v>0.2</v>
      </c>
      <c r="E11" s="31">
        <f>'BASE '!DF10</f>
        <v>0</v>
      </c>
      <c r="F11" s="31">
        <f>SUM('BASE '!DG10:DI10)</f>
        <v>0.56000000000000005</v>
      </c>
      <c r="G11" s="31">
        <f>SUM('BASE '!DJ10:DL10)</f>
        <v>0.1</v>
      </c>
      <c r="H11" s="31">
        <f>SUM('BASE '!DN10:DO10,'BASE '!DQ10,'BASE '!DS10,'BASE '!DR10)</f>
        <v>0.09</v>
      </c>
      <c r="I11" s="31">
        <f>SUM('BASE '!DT10:DV10)</f>
        <v>0</v>
      </c>
      <c r="J11" s="31">
        <f t="shared" si="0"/>
        <v>0.95</v>
      </c>
      <c r="K11" s="31">
        <f t="shared" si="3"/>
        <v>0.2105263157894737</v>
      </c>
      <c r="L11" s="31">
        <f t="shared" si="4"/>
        <v>0</v>
      </c>
      <c r="M11" s="31">
        <f t="shared" si="5"/>
        <v>0.58947368421052637</v>
      </c>
      <c r="N11" s="31">
        <f t="shared" si="6"/>
        <v>0.10526315789473685</v>
      </c>
      <c r="O11" s="31">
        <f t="shared" si="7"/>
        <v>9.4736842105263161E-2</v>
      </c>
      <c r="P11" s="31">
        <f t="shared" si="8"/>
        <v>0</v>
      </c>
      <c r="Q11" s="31">
        <f t="shared" si="16"/>
        <v>-0.32803044590453678</v>
      </c>
      <c r="R11" s="31">
        <f t="shared" si="17"/>
        <v>0</v>
      </c>
      <c r="S11" s="31">
        <f t="shared" si="18"/>
        <v>-0.31155169735223076</v>
      </c>
      <c r="T11" s="31">
        <f t="shared" si="19"/>
        <v>-0.23697808406384158</v>
      </c>
      <c r="U11" s="31">
        <f t="shared" si="20"/>
        <v>-0.22326179819346201</v>
      </c>
      <c r="V11" s="31">
        <f t="shared" si="21"/>
        <v>0</v>
      </c>
      <c r="W11" s="31">
        <f t="shared" si="13"/>
        <v>4</v>
      </c>
      <c r="X11" s="31">
        <f t="shared" si="22"/>
        <v>1.0998220255140712</v>
      </c>
      <c r="Y11" s="31">
        <f t="shared" si="15"/>
        <v>0.79335389103480269</v>
      </c>
    </row>
    <row r="12" spans="1:25">
      <c r="A12" t="s">
        <v>152</v>
      </c>
      <c r="B12" t="s">
        <v>146</v>
      </c>
      <c r="C12" t="s">
        <v>153</v>
      </c>
      <c r="D12" s="31">
        <f>SUM('BASE '!CZ11:DE11)</f>
        <v>0.13</v>
      </c>
      <c r="E12" s="31">
        <f>'BASE '!DF11</f>
        <v>0.01</v>
      </c>
      <c r="F12" s="31">
        <f>SUM('BASE '!DG11:DI11)</f>
        <v>0.2</v>
      </c>
      <c r="G12" s="31">
        <f>SUM('BASE '!DJ11:DL11)</f>
        <v>0.56999999999999995</v>
      </c>
      <c r="H12" s="31">
        <f>SUM('BASE '!DN11:DO11,'BASE '!DQ11,'BASE '!DS11,'BASE '!DR11)</f>
        <v>0.01</v>
      </c>
      <c r="I12" s="31">
        <f>SUM('BASE '!DT11:DV11)</f>
        <v>0.08</v>
      </c>
      <c r="J12" s="31">
        <f t="shared" si="0"/>
        <v>0.99999999999999989</v>
      </c>
      <c r="K12" s="31">
        <f t="shared" si="3"/>
        <v>0.13000000000000003</v>
      </c>
      <c r="L12" s="31">
        <f t="shared" si="4"/>
        <v>1.0000000000000002E-2</v>
      </c>
      <c r="M12" s="31">
        <f t="shared" si="5"/>
        <v>0.20000000000000004</v>
      </c>
      <c r="N12" s="31">
        <f t="shared" si="6"/>
        <v>0.57000000000000006</v>
      </c>
      <c r="O12" s="31">
        <f t="shared" si="7"/>
        <v>1.0000000000000002E-2</v>
      </c>
      <c r="P12" s="31">
        <f t="shared" si="8"/>
        <v>8.0000000000000016E-2</v>
      </c>
      <c r="Q12" s="31">
        <f t="shared" si="16"/>
        <v>-0.26522870770845208</v>
      </c>
      <c r="R12" s="31">
        <f t="shared" si="17"/>
        <v>-4.6051701859880917E-2</v>
      </c>
      <c r="S12" s="31">
        <f t="shared" si="18"/>
        <v>-0.32188758248682015</v>
      </c>
      <c r="T12" s="31">
        <f t="shared" si="19"/>
        <v>-0.32040778334751846</v>
      </c>
      <c r="U12" s="31">
        <f t="shared" si="20"/>
        <v>-4.6051701859880917E-2</v>
      </c>
      <c r="V12" s="31">
        <f t="shared" si="21"/>
        <v>-0.20205829154466046</v>
      </c>
      <c r="W12" s="31">
        <f t="shared" si="13"/>
        <v>6</v>
      </c>
      <c r="X12" s="31">
        <f t="shared" si="22"/>
        <v>1.2016857688072131</v>
      </c>
      <c r="Y12" s="31">
        <f t="shared" si="15"/>
        <v>0.67067359734671095</v>
      </c>
    </row>
    <row r="13" spans="1:25">
      <c r="A13" t="s">
        <v>154</v>
      </c>
      <c r="B13" t="s">
        <v>146</v>
      </c>
      <c r="C13" t="s">
        <v>155</v>
      </c>
      <c r="D13" s="31">
        <f>SUM('BASE '!CZ12:DE12)</f>
        <v>0.24</v>
      </c>
      <c r="E13" s="31">
        <f>'BASE '!DF12</f>
        <v>0.01</v>
      </c>
      <c r="F13" s="31">
        <f>SUM('BASE '!DG12:DI12)</f>
        <v>0.25</v>
      </c>
      <c r="G13" s="31">
        <f>SUM('BASE '!DJ12:DL12)</f>
        <v>0.32</v>
      </c>
      <c r="H13" s="31">
        <f>SUM('BASE '!DN12:DO12,'BASE '!DQ12,'BASE '!DS12,'BASE '!DR12)</f>
        <v>0.04</v>
      </c>
      <c r="I13" s="31">
        <f>SUM('BASE '!DT12:DV12)</f>
        <v>0.12</v>
      </c>
      <c r="J13" s="31">
        <f t="shared" si="0"/>
        <v>0.98000000000000009</v>
      </c>
      <c r="K13" s="31">
        <f t="shared" si="3"/>
        <v>0.24489795918367344</v>
      </c>
      <c r="L13" s="31">
        <f t="shared" si="4"/>
        <v>1.020408163265306E-2</v>
      </c>
      <c r="M13" s="31">
        <f t="shared" si="5"/>
        <v>0.25510204081632648</v>
      </c>
      <c r="N13" s="31">
        <f t="shared" si="6"/>
        <v>0.32653061224489793</v>
      </c>
      <c r="O13" s="31">
        <f t="shared" si="7"/>
        <v>4.0816326530612242E-2</v>
      </c>
      <c r="P13" s="31">
        <f t="shared" si="8"/>
        <v>0.12244897959183672</v>
      </c>
      <c r="Q13" s="31">
        <f t="shared" si="16"/>
        <v>-0.34455028122186765</v>
      </c>
      <c r="R13" s="31">
        <f t="shared" si="17"/>
        <v>-4.6785382435413997E-2</v>
      </c>
      <c r="S13" s="31">
        <f t="shared" si="18"/>
        <v>-0.34849276882713548</v>
      </c>
      <c r="T13" s="31">
        <f t="shared" si="19"/>
        <v>-0.36546337171292914</v>
      </c>
      <c r="U13" s="31">
        <f t="shared" si="20"/>
        <v>-0.13055808643064004</v>
      </c>
      <c r="V13" s="31">
        <f t="shared" si="21"/>
        <v>-0.25715030557745777</v>
      </c>
      <c r="W13" s="31">
        <f t="shared" si="13"/>
        <v>6</v>
      </c>
      <c r="X13" s="31">
        <f t="shared" si="22"/>
        <v>1.4930001962054442</v>
      </c>
      <c r="Y13" s="31">
        <f t="shared" si="15"/>
        <v>0.83325927494535557</v>
      </c>
    </row>
    <row r="14" spans="1:25">
      <c r="A14" t="s">
        <v>156</v>
      </c>
      <c r="B14" t="s">
        <v>146</v>
      </c>
      <c r="C14" t="s">
        <v>157</v>
      </c>
      <c r="D14" s="31">
        <f>SUM('BASE '!CZ13:DE13)</f>
        <v>0.02</v>
      </c>
      <c r="E14" s="31">
        <f>'BASE '!DF13</f>
        <v>0.01</v>
      </c>
      <c r="F14" s="31">
        <f>SUM('BASE '!DG13:DI13)</f>
        <v>0.01</v>
      </c>
      <c r="G14" s="31">
        <f>SUM('BASE '!DJ13:DL13)</f>
        <v>0.65</v>
      </c>
      <c r="H14" s="31">
        <f>SUM('BASE '!DN13:DO13,'BASE '!DQ13,'BASE '!DS13,'BASE '!DR13)</f>
        <v>0.05</v>
      </c>
      <c r="I14" s="31">
        <f>SUM('BASE '!DT13:DV13)</f>
        <v>0.25</v>
      </c>
      <c r="J14" s="31">
        <f t="shared" si="0"/>
        <v>0.9900000000000001</v>
      </c>
      <c r="K14" s="31">
        <f t="shared" si="3"/>
        <v>2.02020202020202E-2</v>
      </c>
      <c r="L14" s="31">
        <f t="shared" si="4"/>
        <v>1.01010101010101E-2</v>
      </c>
      <c r="M14" s="31">
        <f t="shared" si="5"/>
        <v>1.01010101010101E-2</v>
      </c>
      <c r="N14" s="31">
        <f t="shared" si="6"/>
        <v>0.65656565656565657</v>
      </c>
      <c r="O14" s="31">
        <f t="shared" si="7"/>
        <v>5.0505050505050504E-2</v>
      </c>
      <c r="P14" s="31">
        <f t="shared" si="8"/>
        <v>0.25252525252525249</v>
      </c>
      <c r="Q14" s="31">
        <f t="shared" si="16"/>
        <v>-7.8827730698477663E-2</v>
      </c>
      <c r="R14" s="31">
        <f t="shared" si="17"/>
        <v>-4.641535202156151E-2</v>
      </c>
      <c r="S14" s="31">
        <f t="shared" si="18"/>
        <v>-4.641535202156151E-2</v>
      </c>
      <c r="T14" s="31">
        <f t="shared" si="19"/>
        <v>-0.27623856278315084</v>
      </c>
      <c r="U14" s="31">
        <f t="shared" si="20"/>
        <v>-0.15079201705558029</v>
      </c>
      <c r="V14" s="31">
        <f t="shared" si="21"/>
        <v>-0.34753637001676491</v>
      </c>
      <c r="W14" s="31">
        <f t="shared" si="13"/>
        <v>6</v>
      </c>
      <c r="X14" s="31">
        <f t="shared" si="22"/>
        <v>0.94622538459709671</v>
      </c>
      <c r="Y14" s="31">
        <f t="shared" si="15"/>
        <v>0.52809844225618052</v>
      </c>
    </row>
    <row r="15" spans="1:25">
      <c r="A15" t="s">
        <v>158</v>
      </c>
      <c r="B15" t="s">
        <v>146</v>
      </c>
      <c r="C15" t="s">
        <v>159</v>
      </c>
      <c r="D15" s="31">
        <f>SUM('BASE '!CZ14:DE14)</f>
        <v>0.39</v>
      </c>
      <c r="E15" s="31">
        <f>'BASE '!DF14</f>
        <v>0</v>
      </c>
      <c r="F15" s="31">
        <f>SUM('BASE '!DG14:DI14)</f>
        <v>0.13</v>
      </c>
      <c r="G15" s="31">
        <f>SUM('BASE '!DJ14:DL14)</f>
        <v>0.15</v>
      </c>
      <c r="H15" s="31">
        <f>SUM('BASE '!DN14:DO14,'BASE '!DQ14,'BASE '!DS14,'BASE '!DR14)</f>
        <v>0.14000000000000001</v>
      </c>
      <c r="I15" s="31">
        <f>SUM('BASE '!DT14:DV14)</f>
        <v>0.09</v>
      </c>
      <c r="J15" s="31">
        <f t="shared" si="0"/>
        <v>0.9</v>
      </c>
      <c r="K15" s="31">
        <f t="shared" si="3"/>
        <v>0.43333333333333335</v>
      </c>
      <c r="L15" s="31">
        <f t="shared" si="4"/>
        <v>0</v>
      </c>
      <c r="M15" s="31">
        <f t="shared" si="5"/>
        <v>0.14444444444444446</v>
      </c>
      <c r="N15" s="31">
        <f t="shared" si="6"/>
        <v>0.16666666666666666</v>
      </c>
      <c r="O15" s="31">
        <f t="shared" si="7"/>
        <v>0.15555555555555556</v>
      </c>
      <c r="P15" s="31">
        <f t="shared" si="8"/>
        <v>9.9999999999999992E-2</v>
      </c>
      <c r="Q15" s="31">
        <f t="shared" si="16"/>
        <v>-0.36237414382026806</v>
      </c>
      <c r="R15" s="31">
        <f t="shared" si="17"/>
        <v>0</v>
      </c>
      <c r="S15" s="31">
        <f t="shared" si="18"/>
        <v>-0.27947982296992746</v>
      </c>
      <c r="T15" s="31">
        <f t="shared" si="19"/>
        <v>-0.29862657820467581</v>
      </c>
      <c r="U15" s="31">
        <f t="shared" si="20"/>
        <v>-0.28945036411122321</v>
      </c>
      <c r="V15" s="31">
        <f t="shared" si="21"/>
        <v>-0.23025850929940458</v>
      </c>
      <c r="W15" s="31">
        <f t="shared" si="13"/>
        <v>5</v>
      </c>
      <c r="X15" s="31">
        <f t="shared" si="22"/>
        <v>1.4601894184054989</v>
      </c>
      <c r="Y15" s="31">
        <f t="shared" si="15"/>
        <v>0.90726669672961835</v>
      </c>
    </row>
    <row r="16" spans="1:25">
      <c r="A16" t="s">
        <v>160</v>
      </c>
      <c r="B16" t="s">
        <v>146</v>
      </c>
      <c r="C16" t="s">
        <v>161</v>
      </c>
      <c r="D16" s="31">
        <f>SUM('BASE '!CZ15:DE15)</f>
        <v>0.52</v>
      </c>
      <c r="E16" s="31">
        <f>'BASE '!DF15</f>
        <v>0.01</v>
      </c>
      <c r="F16" s="31">
        <f>SUM('BASE '!DG15:DI15)</f>
        <v>0.28000000000000003</v>
      </c>
      <c r="G16" s="31">
        <f>SUM('BASE '!DJ15:DL15)</f>
        <v>0.15000000000000002</v>
      </c>
      <c r="H16" s="31">
        <f>SUM('BASE '!DN15:DO15,'BASE '!DQ15,'BASE '!DS15,'BASE '!DR15)</f>
        <v>0.01</v>
      </c>
      <c r="I16" s="31">
        <f>SUM('BASE '!DT15:DV15)</f>
        <v>0.01</v>
      </c>
      <c r="J16" s="31">
        <f t="shared" si="0"/>
        <v>0.98000000000000009</v>
      </c>
      <c r="K16" s="31">
        <f t="shared" si="3"/>
        <v>0.53061224489795911</v>
      </c>
      <c r="L16" s="31">
        <f t="shared" si="4"/>
        <v>1.020408163265306E-2</v>
      </c>
      <c r="M16" s="31">
        <f t="shared" si="5"/>
        <v>0.2857142857142857</v>
      </c>
      <c r="N16" s="31">
        <f t="shared" si="6"/>
        <v>0.15306122448979592</v>
      </c>
      <c r="O16" s="31">
        <f t="shared" si="7"/>
        <v>1.020408163265306E-2</v>
      </c>
      <c r="P16" s="31">
        <f t="shared" si="8"/>
        <v>1.020408163265306E-2</v>
      </c>
      <c r="Q16" s="31">
        <f t="shared" si="16"/>
        <v>-0.33626158698607672</v>
      </c>
      <c r="R16" s="31">
        <f t="shared" si="17"/>
        <v>-4.6785382435413997E-2</v>
      </c>
      <c r="S16" s="31">
        <f t="shared" si="18"/>
        <v>-0.35793227671296229</v>
      </c>
      <c r="T16" s="31">
        <f t="shared" si="19"/>
        <v>-0.28728325677066763</v>
      </c>
      <c r="U16" s="31">
        <f t="shared" si="20"/>
        <v>-4.6785382435413997E-2</v>
      </c>
      <c r="V16" s="31">
        <f t="shared" si="21"/>
        <v>-4.6785382435413997E-2</v>
      </c>
      <c r="W16" s="31">
        <f t="shared" si="13"/>
        <v>6</v>
      </c>
      <c r="X16" s="31">
        <f t="shared" si="22"/>
        <v>1.1218332677759488</v>
      </c>
      <c r="Y16" s="31">
        <f t="shared" si="15"/>
        <v>0.62610706796446791</v>
      </c>
    </row>
    <row r="17" spans="1:25">
      <c r="A17" t="s">
        <v>164</v>
      </c>
      <c r="B17" t="s">
        <v>163</v>
      </c>
      <c r="C17" t="s">
        <v>163</v>
      </c>
      <c r="D17" s="31">
        <f>SUM('BASE '!CZ16:DE16)</f>
        <v>0.57000000000000006</v>
      </c>
      <c r="E17" s="31">
        <f>'BASE '!DF16</f>
        <v>0.01</v>
      </c>
      <c r="F17" s="31">
        <f>SUM('BASE '!DG16:DI16)</f>
        <v>0.25</v>
      </c>
      <c r="G17" s="31">
        <f>SUM('BASE '!DJ16:DL16)</f>
        <v>0.09</v>
      </c>
      <c r="H17" s="31">
        <f>SUM('BASE '!DN16:DO16,'BASE '!DQ16,'BASE '!DS16,'BASE '!DR16)</f>
        <v>0.02</v>
      </c>
      <c r="I17" s="31">
        <f>SUM('BASE '!DT16:DV16)</f>
        <v>0.01</v>
      </c>
      <c r="J17" s="31">
        <f t="shared" si="0"/>
        <v>0.95000000000000007</v>
      </c>
      <c r="K17" s="31">
        <f t="shared" si="3"/>
        <v>0.6</v>
      </c>
      <c r="L17" s="31">
        <f t="shared" si="4"/>
        <v>1.0526315789473684E-2</v>
      </c>
      <c r="M17" s="31">
        <f t="shared" si="5"/>
        <v>0.26315789473684209</v>
      </c>
      <c r="N17" s="31">
        <f t="shared" si="6"/>
        <v>9.4736842105263147E-2</v>
      </c>
      <c r="O17" s="31">
        <f t="shared" si="7"/>
        <v>2.1052631578947368E-2</v>
      </c>
      <c r="P17" s="31">
        <f t="shared" si="8"/>
        <v>1.0526315789473684E-2</v>
      </c>
      <c r="Q17" s="31">
        <f t="shared" si="16"/>
        <v>-0.30649537425959444</v>
      </c>
      <c r="R17" s="31">
        <f t="shared" si="17"/>
        <v>-4.7935546227374115E-2</v>
      </c>
      <c r="S17" s="31">
        <f t="shared" si="18"/>
        <v>-0.3513160701927211</v>
      </c>
      <c r="T17" s="31">
        <f t="shared" si="19"/>
        <v>-0.22326179819346204</v>
      </c>
      <c r="U17" s="31">
        <f t="shared" si="20"/>
        <v>-8.1278520232433579E-2</v>
      </c>
      <c r="V17" s="31">
        <f t="shared" si="21"/>
        <v>-4.7935546227374115E-2</v>
      </c>
      <c r="W17" s="31">
        <f t="shared" si="13"/>
        <v>6</v>
      </c>
      <c r="X17" s="31">
        <f t="shared" si="22"/>
        <v>1.0582228553329593</v>
      </c>
      <c r="Y17" s="31">
        <f t="shared" si="15"/>
        <v>0.59060542082072787</v>
      </c>
    </row>
    <row r="18" spans="1:25">
      <c r="A18" t="s">
        <v>165</v>
      </c>
      <c r="B18" t="s">
        <v>163</v>
      </c>
      <c r="C18" t="s">
        <v>166</v>
      </c>
      <c r="D18" s="31">
        <f>SUM('BASE '!CZ17:DE17)</f>
        <v>0.46</v>
      </c>
      <c r="E18" s="31">
        <f>'BASE '!DF17</f>
        <v>0.03</v>
      </c>
      <c r="F18" s="31">
        <f>SUM('BASE '!DG17:DI17)</f>
        <v>0.35</v>
      </c>
      <c r="G18" s="31">
        <f>SUM('BASE '!DJ17:DL17)</f>
        <v>0.08</v>
      </c>
      <c r="H18" s="31">
        <f>SUM('BASE '!DN17:DO17,'BASE '!DQ17,'BASE '!DS17,'BASE '!DR17)</f>
        <v>0.02</v>
      </c>
      <c r="I18" s="31">
        <f>SUM('BASE '!DT17:DV17)</f>
        <v>0</v>
      </c>
      <c r="J18" s="31">
        <f t="shared" si="0"/>
        <v>0.94</v>
      </c>
      <c r="K18" s="31">
        <f t="shared" si="3"/>
        <v>0.48936170212765961</v>
      </c>
      <c r="L18" s="31">
        <f t="shared" si="4"/>
        <v>3.1914893617021274E-2</v>
      </c>
      <c r="M18" s="31">
        <f t="shared" si="5"/>
        <v>0.37234042553191488</v>
      </c>
      <c r="N18" s="31">
        <f t="shared" si="6"/>
        <v>8.5106382978723416E-2</v>
      </c>
      <c r="O18" s="31">
        <f t="shared" si="7"/>
        <v>2.1276595744680854E-2</v>
      </c>
      <c r="P18" s="31">
        <f t="shared" si="8"/>
        <v>0</v>
      </c>
      <c r="Q18" s="31">
        <f t="shared" si="16"/>
        <v>-0.34972399729704051</v>
      </c>
      <c r="R18" s="31">
        <f t="shared" si="17"/>
        <v>-0.10993667532772002</v>
      </c>
      <c r="S18" s="31">
        <f t="shared" si="18"/>
        <v>-0.36785250241830486</v>
      </c>
      <c r="T18" s="31">
        <f t="shared" si="19"/>
        <v>-0.20968963749703556</v>
      </c>
      <c r="U18" s="31">
        <f t="shared" si="20"/>
        <v>-8.1918034078937427E-2</v>
      </c>
      <c r="V18" s="31">
        <f t="shared" si="21"/>
        <v>0</v>
      </c>
      <c r="W18" s="31">
        <f t="shared" si="13"/>
        <v>5</v>
      </c>
      <c r="X18" s="31">
        <f t="shared" si="22"/>
        <v>1.1191208466190383</v>
      </c>
      <c r="Y18" s="31">
        <f t="shared" si="15"/>
        <v>0.69534887799833756</v>
      </c>
    </row>
    <row r="19" spans="1:25">
      <c r="A19" t="s">
        <v>169</v>
      </c>
      <c r="B19" t="s">
        <v>168</v>
      </c>
      <c r="C19" t="s">
        <v>168</v>
      </c>
      <c r="D19" s="31">
        <f>SUM('BASE '!CZ18:DE18)</f>
        <v>0.12000000000000001</v>
      </c>
      <c r="E19" s="31">
        <f>'BASE '!DF18</f>
        <v>0</v>
      </c>
      <c r="F19" s="31">
        <f>SUM('BASE '!DG18:DI18)</f>
        <v>0.47</v>
      </c>
      <c r="G19" s="31">
        <f>SUM('BASE '!DJ18:DL18)</f>
        <v>0.32</v>
      </c>
      <c r="H19" s="31">
        <f>SUM('BASE '!DN18:DO18,'BASE '!DQ18,'BASE '!DS18,'BASE '!DR18)</f>
        <v>0.02</v>
      </c>
      <c r="I19" s="31">
        <f>SUM('BASE '!DT18:DV18)</f>
        <v>0.04</v>
      </c>
      <c r="J19" s="31">
        <f t="shared" si="0"/>
        <v>0.97</v>
      </c>
      <c r="K19" s="31">
        <f t="shared" si="3"/>
        <v>0.12371134020618559</v>
      </c>
      <c r="L19" s="31">
        <f t="shared" si="4"/>
        <v>0</v>
      </c>
      <c r="M19" s="31">
        <f t="shared" si="5"/>
        <v>0.4845360824742268</v>
      </c>
      <c r="N19" s="31">
        <f t="shared" si="6"/>
        <v>0.32989690721649484</v>
      </c>
      <c r="O19" s="31">
        <f t="shared" si="7"/>
        <v>2.0618556701030927E-2</v>
      </c>
      <c r="P19" s="31">
        <f t="shared" si="8"/>
        <v>4.1237113402061855E-2</v>
      </c>
      <c r="Q19" s="31">
        <f t="shared" si="16"/>
        <v>-0.25853249427406799</v>
      </c>
      <c r="R19" s="31">
        <f t="shared" si="17"/>
        <v>0</v>
      </c>
      <c r="S19" s="31">
        <f t="shared" si="18"/>
        <v>-0.35107710009573445</v>
      </c>
      <c r="T19" s="31">
        <f t="shared" si="19"/>
        <v>-0.36584744765481442</v>
      </c>
      <c r="U19" s="31">
        <f t="shared" si="20"/>
        <v>-8.0032243256565716E-2</v>
      </c>
      <c r="V19" s="31">
        <f t="shared" si="21"/>
        <v>-0.13148109762406152</v>
      </c>
      <c r="W19" s="31">
        <f t="shared" si="13"/>
        <v>5</v>
      </c>
      <c r="X19" s="31">
        <f t="shared" si="22"/>
        <v>1.186970382905244</v>
      </c>
      <c r="Y19" s="31">
        <f t="shared" si="15"/>
        <v>0.73750616518662726</v>
      </c>
    </row>
    <row r="20" spans="1:25">
      <c r="A20" t="s">
        <v>172</v>
      </c>
      <c r="B20" t="s">
        <v>171</v>
      </c>
      <c r="C20" t="s">
        <v>173</v>
      </c>
      <c r="D20" s="31">
        <f>SUM('BASE '!CZ19:DE19)</f>
        <v>0.57000000000000006</v>
      </c>
      <c r="E20" s="31">
        <f>'BASE '!DF19</f>
        <v>0.01</v>
      </c>
      <c r="F20" s="31">
        <f>SUM('BASE '!DG19:DI19)</f>
        <v>0.31</v>
      </c>
      <c r="G20" s="31">
        <f>SUM('BASE '!DJ19:DL19)</f>
        <v>0.06</v>
      </c>
      <c r="H20" s="31">
        <f>SUM('BASE '!DN19:DO19,'BASE '!DQ19,'BASE '!DS19,'BASE '!DR19)</f>
        <v>0.02</v>
      </c>
      <c r="I20" s="31">
        <f>SUM('BASE '!DT19:DV19)</f>
        <v>0</v>
      </c>
      <c r="J20" s="31">
        <f t="shared" si="0"/>
        <v>0.9700000000000002</v>
      </c>
      <c r="K20" s="31">
        <f t="shared" si="3"/>
        <v>0.58762886597938135</v>
      </c>
      <c r="L20" s="31">
        <f t="shared" si="4"/>
        <v>1.0309278350515462E-2</v>
      </c>
      <c r="M20" s="31">
        <f t="shared" si="5"/>
        <v>0.3195876288659793</v>
      </c>
      <c r="N20" s="31">
        <f t="shared" si="6"/>
        <v>6.1855670103092772E-2</v>
      </c>
      <c r="O20" s="31">
        <f t="shared" si="7"/>
        <v>2.0618556701030924E-2</v>
      </c>
      <c r="P20" s="31">
        <f t="shared" si="8"/>
        <v>0</v>
      </c>
      <c r="Q20" s="31">
        <f t="shared" si="16"/>
        <v>-0.31241859286725221</v>
      </c>
      <c r="R20" s="31">
        <f t="shared" si="17"/>
        <v>-4.716196885055033E-2</v>
      </c>
      <c r="S20" s="31">
        <f t="shared" si="18"/>
        <v>-0.36456120612953952</v>
      </c>
      <c r="T20" s="31">
        <f t="shared" si="19"/>
        <v>-0.17214133047063881</v>
      </c>
      <c r="U20" s="31">
        <f t="shared" si="20"/>
        <v>-8.0032243256565716E-2</v>
      </c>
      <c r="V20" s="31">
        <f t="shared" si="21"/>
        <v>0</v>
      </c>
      <c r="W20" s="31">
        <f t="shared" si="13"/>
        <v>5</v>
      </c>
      <c r="X20" s="31">
        <f t="shared" si="22"/>
        <v>0.97631534157454669</v>
      </c>
      <c r="Y20" s="31">
        <f t="shared" si="15"/>
        <v>0.6066188288667661</v>
      </c>
    </row>
    <row r="21" spans="1:25">
      <c r="A21" t="s">
        <v>174</v>
      </c>
      <c r="B21" t="s">
        <v>171</v>
      </c>
      <c r="C21" t="s">
        <v>175</v>
      </c>
      <c r="D21" s="31">
        <f>SUM('BASE '!CZ20:DE20)</f>
        <v>0.69</v>
      </c>
      <c r="E21" s="31">
        <f>'BASE '!DF20</f>
        <v>0</v>
      </c>
      <c r="F21" s="31">
        <f>SUM('BASE '!DG20:DI20)</f>
        <v>0.18</v>
      </c>
      <c r="G21" s="31">
        <f>SUM('BASE '!DJ20:DL20)</f>
        <v>0.05</v>
      </c>
      <c r="H21" s="31">
        <f>SUM('BASE '!DN20:DO20,'BASE '!DQ20,'BASE '!DS20,'BASE '!DR20)</f>
        <v>0.02</v>
      </c>
      <c r="I21" s="31">
        <f>SUM('BASE '!DT20:DV20)</f>
        <v>0.01</v>
      </c>
      <c r="J21" s="31">
        <f t="shared" si="0"/>
        <v>0.95</v>
      </c>
      <c r="K21" s="31">
        <f t="shared" si="3"/>
        <v>0.72631578947368414</v>
      </c>
      <c r="L21" s="31">
        <f t="shared" si="4"/>
        <v>0</v>
      </c>
      <c r="M21" s="31">
        <f t="shared" si="5"/>
        <v>0.18947368421052632</v>
      </c>
      <c r="N21" s="31">
        <f t="shared" si="6"/>
        <v>5.2631578947368425E-2</v>
      </c>
      <c r="O21" s="31">
        <f t="shared" si="7"/>
        <v>2.1052631578947371E-2</v>
      </c>
      <c r="P21" s="31">
        <f t="shared" si="8"/>
        <v>1.0526315789473686E-2</v>
      </c>
      <c r="Q21" s="31">
        <f t="shared" si="16"/>
        <v>-0.23225428108659393</v>
      </c>
      <c r="R21" s="31">
        <f t="shared" si="17"/>
        <v>0</v>
      </c>
      <c r="S21" s="31">
        <f t="shared" si="18"/>
        <v>-0.31519044638609228</v>
      </c>
      <c r="T21" s="31">
        <f t="shared" si="19"/>
        <v>-0.15497047258770738</v>
      </c>
      <c r="U21" s="31">
        <f t="shared" si="20"/>
        <v>-8.1278520232433593E-2</v>
      </c>
      <c r="V21" s="31">
        <f t="shared" si="21"/>
        <v>-4.7935546227374122E-2</v>
      </c>
      <c r="W21" s="31">
        <f t="shared" si="13"/>
        <v>5</v>
      </c>
      <c r="X21" s="31">
        <f t="shared" si="22"/>
        <v>0.8316292665202013</v>
      </c>
      <c r="Y21" s="31">
        <f t="shared" si="15"/>
        <v>0.51672031589118728</v>
      </c>
    </row>
    <row r="22" spans="1:25">
      <c r="A22" t="s">
        <v>176</v>
      </c>
      <c r="B22" t="s">
        <v>171</v>
      </c>
      <c r="C22" t="s">
        <v>177</v>
      </c>
      <c r="D22" s="31">
        <f>SUM('BASE '!CZ21:DE21)</f>
        <v>0.67</v>
      </c>
      <c r="E22" s="31">
        <f>'BASE '!DF21</f>
        <v>0.02</v>
      </c>
      <c r="F22" s="31">
        <f>SUM('BASE '!DG21:DI21)</f>
        <v>0.11</v>
      </c>
      <c r="G22" s="31">
        <f>SUM('BASE '!DJ21:DL21)</f>
        <v>0</v>
      </c>
      <c r="H22" s="31">
        <f>SUM('BASE '!DN21:DO21,'BASE '!DQ21,'BASE '!DS21,'BASE '!DR21)</f>
        <v>0</v>
      </c>
      <c r="I22" s="31">
        <f>SUM('BASE '!DT21:DV21)</f>
        <v>0.05</v>
      </c>
      <c r="J22" s="31">
        <f t="shared" si="0"/>
        <v>0.85000000000000009</v>
      </c>
      <c r="K22" s="31">
        <f t="shared" si="3"/>
        <v>0.78823529411764703</v>
      </c>
      <c r="L22" s="31">
        <f t="shared" si="4"/>
        <v>2.3529411764705882E-2</v>
      </c>
      <c r="M22" s="31">
        <f t="shared" si="5"/>
        <v>0.12941176470588234</v>
      </c>
      <c r="N22" s="31">
        <f t="shared" si="6"/>
        <v>0</v>
      </c>
      <c r="O22" s="31">
        <f t="shared" si="7"/>
        <v>0</v>
      </c>
      <c r="P22" s="31">
        <f t="shared" si="8"/>
        <v>5.8823529411764705E-2</v>
      </c>
      <c r="Q22" s="31">
        <f t="shared" si="16"/>
        <v>-0.18756739630184091</v>
      </c>
      <c r="R22" s="31">
        <f t="shared" si="17"/>
        <v>-8.8223625316008733E-2</v>
      </c>
      <c r="S22" s="31">
        <f t="shared" si="18"/>
        <v>-0.2646154802424871</v>
      </c>
      <c r="T22" s="31">
        <f t="shared" si="19"/>
        <v>0</v>
      </c>
      <c r="U22" s="31">
        <f t="shared" si="20"/>
        <v>0</v>
      </c>
      <c r="V22" s="31">
        <f t="shared" si="21"/>
        <v>-0.16665960847389508</v>
      </c>
      <c r="W22" s="31">
        <f t="shared" si="13"/>
        <v>4</v>
      </c>
      <c r="X22" s="31">
        <f t="shared" si="22"/>
        <v>0.70706611033423183</v>
      </c>
      <c r="Y22" s="31">
        <f t="shared" si="15"/>
        <v>0.51004038547992248</v>
      </c>
    </row>
    <row r="23" spans="1:25">
      <c r="A23" t="s">
        <v>178</v>
      </c>
      <c r="B23" t="s">
        <v>171</v>
      </c>
      <c r="C23" t="s">
        <v>179</v>
      </c>
      <c r="D23" s="31">
        <f>SUM('BASE '!CZ22:DE22)</f>
        <v>0.47</v>
      </c>
      <c r="E23" s="31">
        <f>'BASE '!DF22</f>
        <v>0.02</v>
      </c>
      <c r="F23" s="31">
        <f>SUM('BASE '!DG22:DI22)</f>
        <v>0.28000000000000003</v>
      </c>
      <c r="G23" s="31">
        <f>SUM('BASE '!DJ22:DL22)</f>
        <v>0.11</v>
      </c>
      <c r="H23" s="31">
        <f>SUM('BASE '!DN22:DO22,'BASE '!DQ22,'BASE '!DS22,'BASE '!DR22)</f>
        <v>0.08</v>
      </c>
      <c r="I23" s="31">
        <f>SUM('BASE '!DT22:DV22)</f>
        <v>0.01</v>
      </c>
      <c r="J23" s="31">
        <f t="shared" si="0"/>
        <v>0.97</v>
      </c>
      <c r="K23" s="31">
        <f t="shared" si="3"/>
        <v>0.4845360824742268</v>
      </c>
      <c r="L23" s="31">
        <f t="shared" si="4"/>
        <v>2.0618556701030927E-2</v>
      </c>
      <c r="M23" s="31">
        <f t="shared" si="5"/>
        <v>0.28865979381443302</v>
      </c>
      <c r="N23" s="31">
        <f t="shared" si="6"/>
        <v>0.1134020618556701</v>
      </c>
      <c r="O23" s="31">
        <f t="shared" si="7"/>
        <v>8.247422680412371E-2</v>
      </c>
      <c r="P23" s="31">
        <f t="shared" si="8"/>
        <v>1.0309278350515464E-2</v>
      </c>
      <c r="Q23" s="31">
        <f t="shared" si="16"/>
        <v>-0.35107710009573445</v>
      </c>
      <c r="R23" s="31">
        <f t="shared" si="17"/>
        <v>-8.0032243256565716E-2</v>
      </c>
      <c r="S23" s="31">
        <f t="shared" si="18"/>
        <v>-0.35866166096071145</v>
      </c>
      <c r="T23" s="31">
        <f t="shared" si="19"/>
        <v>-0.24685538930675396</v>
      </c>
      <c r="U23" s="31">
        <f t="shared" si="20"/>
        <v>-0.20579541746998326</v>
      </c>
      <c r="V23" s="31">
        <f t="shared" si="21"/>
        <v>-4.7161968850550337E-2</v>
      </c>
      <c r="W23" s="31">
        <f t="shared" si="13"/>
        <v>6</v>
      </c>
      <c r="X23" s="31">
        <f t="shared" si="22"/>
        <v>1.2895837799402989</v>
      </c>
      <c r="Y23" s="31">
        <f t="shared" si="15"/>
        <v>0.71973041141280603</v>
      </c>
    </row>
    <row r="24" spans="1:25">
      <c r="A24" t="s">
        <v>180</v>
      </c>
      <c r="B24" t="s">
        <v>171</v>
      </c>
      <c r="C24" t="s">
        <v>181</v>
      </c>
      <c r="D24" s="31">
        <f>SUM('BASE '!CZ23:DE23)</f>
        <v>0.75000000000000011</v>
      </c>
      <c r="E24" s="31">
        <f>'BASE '!DF23</f>
        <v>0.02</v>
      </c>
      <c r="F24" s="31">
        <f>SUM('BASE '!DG23:DI23)</f>
        <v>0.17</v>
      </c>
      <c r="G24" s="31">
        <f>SUM('BASE '!DJ23:DL23)</f>
        <v>0.03</v>
      </c>
      <c r="H24" s="31">
        <f>SUM('BASE '!DN23:DO23,'BASE '!DQ23,'BASE '!DS23,'BASE '!DR23)</f>
        <v>0</v>
      </c>
      <c r="I24" s="31">
        <f>SUM('BASE '!DT23:DV23)</f>
        <v>0.01</v>
      </c>
      <c r="J24" s="31">
        <f t="shared" si="0"/>
        <v>0.9800000000000002</v>
      </c>
      <c r="K24" s="31">
        <f t="shared" si="3"/>
        <v>0.76530612244897955</v>
      </c>
      <c r="L24" s="31">
        <f t="shared" si="4"/>
        <v>2.0408163265306117E-2</v>
      </c>
      <c r="M24" s="31">
        <f t="shared" si="5"/>
        <v>0.17346938775510201</v>
      </c>
      <c r="N24" s="31">
        <f t="shared" si="6"/>
        <v>3.0612244897959176E-2</v>
      </c>
      <c r="O24" s="31">
        <f t="shared" si="7"/>
        <v>0</v>
      </c>
      <c r="P24" s="31">
        <f t="shared" si="8"/>
        <v>1.0204081632653059E-2</v>
      </c>
      <c r="Q24" s="31">
        <f t="shared" si="16"/>
        <v>-0.20470359576601646</v>
      </c>
      <c r="R24" s="31">
        <f t="shared" si="17"/>
        <v>-7.9424904043073993E-2</v>
      </c>
      <c r="S24" s="31">
        <f t="shared" si="18"/>
        <v>-0.30387571722902085</v>
      </c>
      <c r="T24" s="31">
        <f t="shared" si="19"/>
        <v>-0.10672515887762637</v>
      </c>
      <c r="U24" s="31">
        <f t="shared" si="20"/>
        <v>0</v>
      </c>
      <c r="V24" s="31">
        <f t="shared" si="21"/>
        <v>-4.678538243541399E-2</v>
      </c>
      <c r="W24" s="31">
        <f t="shared" si="13"/>
        <v>5</v>
      </c>
      <c r="X24" s="31">
        <f t="shared" si="22"/>
        <v>0.74151475835115155</v>
      </c>
      <c r="Y24" s="31">
        <f t="shared" si="15"/>
        <v>0.46072902385509912</v>
      </c>
    </row>
    <row r="25" spans="1:25">
      <c r="A25" t="s">
        <v>182</v>
      </c>
      <c r="B25" t="s">
        <v>171</v>
      </c>
      <c r="C25" t="s">
        <v>183</v>
      </c>
      <c r="D25" s="31">
        <f>SUM('BASE '!CZ24:DE24)</f>
        <v>0.82000000000000006</v>
      </c>
      <c r="E25" s="31">
        <f>'BASE '!DF24</f>
        <v>7.0000000000000007E-2</v>
      </c>
      <c r="F25" s="31">
        <f>SUM('BASE '!DG24:DI24)</f>
        <v>0.04</v>
      </c>
      <c r="G25" s="31">
        <f>SUM('BASE '!DJ24:DL24)</f>
        <v>0.02</v>
      </c>
      <c r="H25" s="31">
        <f>SUM('BASE '!DN24:DO24,'BASE '!DQ24,'BASE '!DS24,'BASE '!DR24)</f>
        <v>0.02</v>
      </c>
      <c r="I25" s="31">
        <f>SUM('BASE '!DT24:DV24)</f>
        <v>0</v>
      </c>
      <c r="J25" s="31">
        <f t="shared" si="0"/>
        <v>0.9700000000000002</v>
      </c>
      <c r="K25" s="31">
        <f t="shared" si="3"/>
        <v>0.84536082474226792</v>
      </c>
      <c r="L25" s="31">
        <f t="shared" si="4"/>
        <v>7.2164948453608241E-2</v>
      </c>
      <c r="M25" s="31">
        <f t="shared" si="5"/>
        <v>4.1237113402061848E-2</v>
      </c>
      <c r="N25" s="31">
        <f t="shared" si="6"/>
        <v>2.0618556701030924E-2</v>
      </c>
      <c r="O25" s="31">
        <f t="shared" si="7"/>
        <v>2.0618556701030924E-2</v>
      </c>
      <c r="P25" s="31">
        <f t="shared" si="8"/>
        <v>0</v>
      </c>
      <c r="Q25" s="31">
        <f t="shared" si="16"/>
        <v>-0.14201362847019222</v>
      </c>
      <c r="R25" s="31">
        <f t="shared" si="17"/>
        <v>-0.18970727635192255</v>
      </c>
      <c r="S25" s="31">
        <f t="shared" si="18"/>
        <v>-0.13148109762406152</v>
      </c>
      <c r="T25" s="31">
        <f t="shared" si="19"/>
        <v>-8.0032243256565716E-2</v>
      </c>
      <c r="U25" s="31">
        <f t="shared" si="20"/>
        <v>-8.0032243256565716E-2</v>
      </c>
      <c r="V25" s="31">
        <f t="shared" si="21"/>
        <v>0</v>
      </c>
      <c r="W25" s="31">
        <f t="shared" si="13"/>
        <v>5</v>
      </c>
      <c r="X25" s="31">
        <f t="shared" si="22"/>
        <v>0.62326648895930781</v>
      </c>
      <c r="Y25" s="31">
        <f t="shared" si="15"/>
        <v>0.38725724313073057</v>
      </c>
    </row>
    <row r="26" spans="1:25">
      <c r="A26" t="s">
        <v>184</v>
      </c>
      <c r="B26" t="s">
        <v>171</v>
      </c>
      <c r="C26" t="s">
        <v>185</v>
      </c>
      <c r="D26" s="31">
        <f>SUM('BASE '!CZ25:DE25)</f>
        <v>0.37</v>
      </c>
      <c r="E26" s="31">
        <f>'BASE '!DF25</f>
        <v>0</v>
      </c>
      <c r="F26" s="31">
        <f>SUM('BASE '!DG25:DI25)</f>
        <v>0.26</v>
      </c>
      <c r="G26" s="31">
        <f>SUM('BASE '!DJ25:DL25)</f>
        <v>0.29000000000000004</v>
      </c>
      <c r="H26" s="31">
        <f>SUM('BASE '!DN25:DO25,'BASE '!DQ25,'BASE '!DS25,'BASE '!DR25)</f>
        <v>0.03</v>
      </c>
      <c r="I26" s="31">
        <f>SUM('BASE '!DT25:DV25)</f>
        <v>0.03</v>
      </c>
      <c r="J26" s="31">
        <f t="shared" si="0"/>
        <v>0.98000000000000009</v>
      </c>
      <c r="K26" s="31">
        <f t="shared" si="3"/>
        <v>0.37755102040816324</v>
      </c>
      <c r="L26" s="31">
        <f t="shared" si="4"/>
        <v>0</v>
      </c>
      <c r="M26" s="31">
        <f t="shared" si="5"/>
        <v>0.26530612244897955</v>
      </c>
      <c r="N26" s="31">
        <f t="shared" si="6"/>
        <v>0.29591836734693877</v>
      </c>
      <c r="O26" s="31">
        <f t="shared" si="7"/>
        <v>3.0612244897959179E-2</v>
      </c>
      <c r="P26" s="31">
        <f t="shared" si="8"/>
        <v>3.0612244897959179E-2</v>
      </c>
      <c r="Q26" s="31">
        <f t="shared" si="16"/>
        <v>-0.36775340758137609</v>
      </c>
      <c r="R26" s="31">
        <f t="shared" si="17"/>
        <v>0</v>
      </c>
      <c r="S26" s="31">
        <f t="shared" si="18"/>
        <v>-0.35202698425384016</v>
      </c>
      <c r="T26" s="31">
        <f t="shared" si="19"/>
        <v>-0.36033140624325349</v>
      </c>
      <c r="U26" s="31">
        <f t="shared" si="20"/>
        <v>-0.10672515887762639</v>
      </c>
      <c r="V26" s="31">
        <f t="shared" si="21"/>
        <v>-0.10672515887762639</v>
      </c>
      <c r="W26" s="31">
        <f t="shared" si="13"/>
        <v>5</v>
      </c>
      <c r="X26" s="31">
        <f t="shared" si="22"/>
        <v>1.2935621158337225</v>
      </c>
      <c r="Y26" s="31">
        <f t="shared" si="15"/>
        <v>0.80373533259033902</v>
      </c>
    </row>
    <row r="27" spans="1:25">
      <c r="A27" t="s">
        <v>186</v>
      </c>
      <c r="B27" t="s">
        <v>171</v>
      </c>
      <c r="C27" t="s">
        <v>187</v>
      </c>
      <c r="D27" s="31">
        <f>SUM('BASE '!CZ26:DE26)</f>
        <v>0.56000000000000005</v>
      </c>
      <c r="E27" s="31">
        <f>'BASE '!DF26</f>
        <v>0.01</v>
      </c>
      <c r="F27" s="31">
        <f>SUM('BASE '!DG26:DI26)</f>
        <v>0.24</v>
      </c>
      <c r="G27" s="31">
        <f>SUM('BASE '!DJ26:DL26)</f>
        <v>0.12000000000000001</v>
      </c>
      <c r="H27" s="31">
        <f>SUM('BASE '!DN26:DO26,'BASE '!DQ26,'BASE '!DS26,'BASE '!DR26)</f>
        <v>0.01</v>
      </c>
      <c r="I27" s="31">
        <f>SUM('BASE '!DT26:DV26)</f>
        <v>0.03</v>
      </c>
      <c r="J27" s="31">
        <f t="shared" si="0"/>
        <v>0.97000000000000008</v>
      </c>
      <c r="K27" s="31">
        <f t="shared" si="3"/>
        <v>0.57731958762886604</v>
      </c>
      <c r="L27" s="31">
        <f t="shared" si="4"/>
        <v>1.0309278350515464E-2</v>
      </c>
      <c r="M27" s="31">
        <f t="shared" si="5"/>
        <v>0.24742268041237112</v>
      </c>
      <c r="N27" s="31">
        <f t="shared" si="6"/>
        <v>0.12371134020618557</v>
      </c>
      <c r="O27" s="31">
        <f t="shared" si="7"/>
        <v>1.0309278350515464E-2</v>
      </c>
      <c r="P27" s="31">
        <f t="shared" si="8"/>
        <v>3.0927835051546389E-2</v>
      </c>
      <c r="Q27" s="31">
        <f t="shared" si="16"/>
        <v>-0.31715587747444413</v>
      </c>
      <c r="R27" s="31">
        <f t="shared" si="17"/>
        <v>-4.7161968850550337E-2</v>
      </c>
      <c r="S27" s="31">
        <f t="shared" si="18"/>
        <v>-0.34556465521371643</v>
      </c>
      <c r="T27" s="31">
        <f t="shared" si="19"/>
        <v>-0.25853249427406794</v>
      </c>
      <c r="U27" s="31">
        <f t="shared" si="20"/>
        <v>-4.7161968850550337E-2</v>
      </c>
      <c r="V27" s="31">
        <f t="shared" si="21"/>
        <v>-0.10750820690212184</v>
      </c>
      <c r="W27" s="31">
        <f t="shared" si="13"/>
        <v>6</v>
      </c>
      <c r="X27" s="31">
        <f t="shared" si="22"/>
        <v>1.1230851715654508</v>
      </c>
      <c r="Y27" s="31">
        <f t="shared" si="15"/>
        <v>0.6268057687728088</v>
      </c>
    </row>
    <row r="28" spans="1:25">
      <c r="A28" t="s">
        <v>188</v>
      </c>
      <c r="B28" t="s">
        <v>171</v>
      </c>
      <c r="C28" t="s">
        <v>189</v>
      </c>
      <c r="D28" s="31">
        <f>SUM('BASE '!CZ27:DE27)</f>
        <v>0.62</v>
      </c>
      <c r="E28" s="31">
        <f>'BASE '!DF27</f>
        <v>0.11</v>
      </c>
      <c r="F28" s="31">
        <f>SUM('BASE '!DG27:DI27)</f>
        <v>0.06</v>
      </c>
      <c r="G28" s="31">
        <f>SUM('BASE '!DJ27:DL27)</f>
        <v>0</v>
      </c>
      <c r="H28" s="31">
        <f>SUM('BASE '!DN27:DO27,'BASE '!DQ27,'BASE '!DS27,'BASE '!DR27)</f>
        <v>0</v>
      </c>
      <c r="I28" s="31">
        <f>SUM('BASE '!DT27:DV27)</f>
        <v>0</v>
      </c>
      <c r="J28" s="31">
        <f t="shared" si="0"/>
        <v>0.79</v>
      </c>
      <c r="K28" s="31">
        <f t="shared" si="3"/>
        <v>0.78481012658227844</v>
      </c>
      <c r="L28" s="31">
        <f t="shared" si="4"/>
        <v>0.13924050632911392</v>
      </c>
      <c r="M28" s="31">
        <f t="shared" si="5"/>
        <v>7.5949367088607583E-2</v>
      </c>
      <c r="N28" s="31">
        <f t="shared" si="6"/>
        <v>0</v>
      </c>
      <c r="O28" s="31">
        <f t="shared" si="7"/>
        <v>0</v>
      </c>
      <c r="P28" s="31">
        <f t="shared" si="8"/>
        <v>0</v>
      </c>
      <c r="Q28" s="31">
        <f t="shared" si="16"/>
        <v>-0.19017006303999567</v>
      </c>
      <c r="R28" s="31">
        <f t="shared" si="17"/>
        <v>-0.2745199794475337</v>
      </c>
      <c r="S28" s="31">
        <f t="shared" si="18"/>
        <v>-0.19577380125865565</v>
      </c>
      <c r="T28" s="31">
        <f t="shared" si="19"/>
        <v>0</v>
      </c>
      <c r="U28" s="31">
        <f t="shared" si="20"/>
        <v>0</v>
      </c>
      <c r="V28" s="31">
        <f t="shared" si="21"/>
        <v>0</v>
      </c>
      <c r="W28" s="31">
        <f t="shared" si="13"/>
        <v>3</v>
      </c>
      <c r="X28" s="31">
        <f t="shared" si="22"/>
        <v>0.66046384374618505</v>
      </c>
      <c r="Y28" s="31">
        <f t="shared" si="15"/>
        <v>0.60118009834651576</v>
      </c>
    </row>
    <row r="29" spans="1:25">
      <c r="A29" t="s">
        <v>190</v>
      </c>
      <c r="B29" t="s">
        <v>171</v>
      </c>
      <c r="C29" t="s">
        <v>191</v>
      </c>
      <c r="D29" s="31">
        <f>SUM('BASE '!CZ28:DE28)</f>
        <v>0.62000000000000011</v>
      </c>
      <c r="E29" s="31">
        <f>'BASE '!DF28</f>
        <v>0.01</v>
      </c>
      <c r="F29" s="31">
        <f>SUM('BASE '!DG28:DI28)</f>
        <v>0.18</v>
      </c>
      <c r="G29" s="31">
        <f>SUM('BASE '!DJ28:DL28)</f>
        <v>0.12000000000000001</v>
      </c>
      <c r="H29" s="31">
        <f>SUM('BASE '!DN28:DO28,'BASE '!DQ28,'BASE '!DS28,'BASE '!DR28)</f>
        <v>0.03</v>
      </c>
      <c r="I29" s="31">
        <f>SUM('BASE '!DT28:DV28)</f>
        <v>0</v>
      </c>
      <c r="J29" s="31">
        <f t="shared" si="0"/>
        <v>0.96000000000000008</v>
      </c>
      <c r="K29" s="31">
        <f t="shared" si="3"/>
        <v>0.64583333333333337</v>
      </c>
      <c r="L29" s="31">
        <f t="shared" si="4"/>
        <v>1.0416666666666666E-2</v>
      </c>
      <c r="M29" s="31">
        <f t="shared" si="5"/>
        <v>0.18749999999999997</v>
      </c>
      <c r="N29" s="31">
        <f t="shared" si="6"/>
        <v>0.125</v>
      </c>
      <c r="O29" s="31">
        <f t="shared" si="7"/>
        <v>3.1249999999999997E-2</v>
      </c>
      <c r="P29" s="31">
        <f t="shared" si="8"/>
        <v>0</v>
      </c>
      <c r="Q29" s="31">
        <f t="shared" si="16"/>
        <v>-0.28236724998135593</v>
      </c>
      <c r="R29" s="31">
        <f t="shared" si="17"/>
        <v>-4.754529366112329E-2</v>
      </c>
      <c r="S29" s="31">
        <f t="shared" si="18"/>
        <v>-0.31387058129468837</v>
      </c>
      <c r="T29" s="31">
        <f t="shared" si="19"/>
        <v>-0.25993019270997947</v>
      </c>
      <c r="U29" s="31">
        <f t="shared" si="20"/>
        <v>-0.10830424696249144</v>
      </c>
      <c r="V29" s="31">
        <f t="shared" si="21"/>
        <v>0</v>
      </c>
      <c r="W29" s="31">
        <f t="shared" si="13"/>
        <v>5</v>
      </c>
      <c r="X29" s="31">
        <f t="shared" si="22"/>
        <v>1.0120175646096385</v>
      </c>
      <c r="Y29" s="31">
        <f t="shared" si="15"/>
        <v>0.6288018672799075</v>
      </c>
    </row>
    <row r="30" spans="1:25">
      <c r="A30" t="s">
        <v>192</v>
      </c>
      <c r="B30" t="s">
        <v>171</v>
      </c>
      <c r="C30" t="s">
        <v>193</v>
      </c>
      <c r="D30" s="31">
        <f>SUM('BASE '!CZ29:DE29)</f>
        <v>0.70000000000000007</v>
      </c>
      <c r="E30" s="31">
        <f>'BASE '!DF29</f>
        <v>0.14000000000000001</v>
      </c>
      <c r="F30" s="31">
        <f>SUM('BASE '!DG29:DI29)</f>
        <v>0.04</v>
      </c>
      <c r="G30" s="31">
        <f>SUM('BASE '!DJ29:DL29)</f>
        <v>0</v>
      </c>
      <c r="H30" s="31">
        <f>SUM('BASE '!DN29:DO29,'BASE '!DQ29,'BASE '!DS29,'BASE '!DR29)</f>
        <v>0</v>
      </c>
      <c r="I30" s="31">
        <f>SUM('BASE '!DT29:DV29)</f>
        <v>0.01</v>
      </c>
      <c r="J30" s="31">
        <f t="shared" si="0"/>
        <v>0.89000000000000012</v>
      </c>
      <c r="K30" s="31">
        <f t="shared" si="3"/>
        <v>0.78651685393258419</v>
      </c>
      <c r="L30" s="31">
        <f t="shared" si="4"/>
        <v>0.15730337078651685</v>
      </c>
      <c r="M30" s="31">
        <f t="shared" si="5"/>
        <v>4.4943820224719093E-2</v>
      </c>
      <c r="N30" s="31">
        <f t="shared" si="6"/>
        <v>0</v>
      </c>
      <c r="O30" s="31">
        <f t="shared" si="7"/>
        <v>0</v>
      </c>
      <c r="P30" s="31">
        <f t="shared" si="8"/>
        <v>1.1235955056179773E-2</v>
      </c>
      <c r="Q30" s="31">
        <f t="shared" si="16"/>
        <v>-0.18887504424488388</v>
      </c>
      <c r="R30" s="31">
        <f t="shared" si="17"/>
        <v>-0.29094501754647567</v>
      </c>
      <c r="S30" s="31">
        <f t="shared" si="18"/>
        <v>-0.13943110151066287</v>
      </c>
      <c r="T30" s="31">
        <f t="shared" si="19"/>
        <v>0</v>
      </c>
      <c r="U30" s="31">
        <f t="shared" si="20"/>
        <v>0</v>
      </c>
      <c r="V30" s="31">
        <f t="shared" si="21"/>
        <v>-5.043411651384426E-2</v>
      </c>
      <c r="W30" s="31">
        <f t="shared" si="13"/>
        <v>4</v>
      </c>
      <c r="X30" s="31">
        <f t="shared" si="22"/>
        <v>0.66968527981586667</v>
      </c>
      <c r="Y30" s="31">
        <f t="shared" si="15"/>
        <v>0.48307581607334438</v>
      </c>
    </row>
    <row r="31" spans="1:25">
      <c r="A31" t="s">
        <v>194</v>
      </c>
      <c r="B31" t="s">
        <v>171</v>
      </c>
      <c r="C31" t="s">
        <v>195</v>
      </c>
      <c r="D31" s="31">
        <f>SUM('BASE '!CZ30:DE30)</f>
        <v>0.74</v>
      </c>
      <c r="E31" s="31">
        <f>'BASE '!DF30</f>
        <v>0.01</v>
      </c>
      <c r="F31" s="31">
        <f>SUM('BASE '!DG30:DI30)</f>
        <v>0.09</v>
      </c>
      <c r="G31" s="31">
        <f>SUM('BASE '!DJ30:DL30)</f>
        <v>0.05</v>
      </c>
      <c r="H31" s="31">
        <f>SUM('BASE '!DN30:DO30,'BASE '!DQ30,'BASE '!DS30,'BASE '!DR30)</f>
        <v>0.02</v>
      </c>
      <c r="I31" s="31">
        <f>SUM('BASE '!DT30:DV30)</f>
        <v>0.01</v>
      </c>
      <c r="J31" s="31">
        <f t="shared" si="0"/>
        <v>0.92</v>
      </c>
      <c r="K31" s="31">
        <f t="shared" si="3"/>
        <v>0.80434782608695643</v>
      </c>
      <c r="L31" s="31">
        <f t="shared" si="4"/>
        <v>1.0869565217391304E-2</v>
      </c>
      <c r="M31" s="31">
        <f t="shared" si="5"/>
        <v>9.7826086956521729E-2</v>
      </c>
      <c r="N31" s="31">
        <f t="shared" si="6"/>
        <v>5.434782608695652E-2</v>
      </c>
      <c r="O31" s="31">
        <f t="shared" si="7"/>
        <v>2.1739130434782608E-2</v>
      </c>
      <c r="P31" s="31">
        <f t="shared" si="8"/>
        <v>1.0869565217391304E-2</v>
      </c>
      <c r="Q31" s="31">
        <f t="shared" si="16"/>
        <v>-0.17512541091870029</v>
      </c>
      <c r="R31" s="31">
        <f t="shared" si="17"/>
        <v>-4.9149875837489566E-2</v>
      </c>
      <c r="S31" s="31">
        <f t="shared" si="18"/>
        <v>-0.22740299997190638</v>
      </c>
      <c r="T31" s="31">
        <f t="shared" si="19"/>
        <v>-0.15827992742472499</v>
      </c>
      <c r="U31" s="31">
        <f t="shared" si="20"/>
        <v>-8.3231334706284674E-2</v>
      </c>
      <c r="V31" s="31">
        <f t="shared" si="21"/>
        <v>-4.9149875837489566E-2</v>
      </c>
      <c r="W31" s="31">
        <f t="shared" si="13"/>
        <v>6</v>
      </c>
      <c r="X31" s="31">
        <f t="shared" si="22"/>
        <v>0.74233942469659542</v>
      </c>
      <c r="Y31" s="31">
        <f t="shared" si="15"/>
        <v>0.41430752143110933</v>
      </c>
    </row>
    <row r="32" spans="1:25">
      <c r="A32" t="s">
        <v>196</v>
      </c>
      <c r="B32" t="s">
        <v>171</v>
      </c>
      <c r="C32" t="s">
        <v>197</v>
      </c>
      <c r="D32" s="31">
        <f>SUM('BASE '!CZ31:DE31)</f>
        <v>0.9</v>
      </c>
      <c r="E32" s="31">
        <f>'BASE '!DF31</f>
        <v>0.02</v>
      </c>
      <c r="F32" s="31">
        <f>SUM('BASE '!DG31:DI31)</f>
        <v>0</v>
      </c>
      <c r="G32" s="31">
        <f>SUM('BASE '!DJ31:DL31)</f>
        <v>0</v>
      </c>
      <c r="H32" s="31">
        <f>SUM('BASE '!DN31:DO31,'BASE '!DQ31,'BASE '!DS31,'BASE '!DR31)</f>
        <v>0</v>
      </c>
      <c r="I32" s="31">
        <f>SUM('BASE '!DT31:DV31)</f>
        <v>0</v>
      </c>
      <c r="J32" s="31">
        <f t="shared" si="0"/>
        <v>0.92</v>
      </c>
      <c r="K32" s="31">
        <f t="shared" si="3"/>
        <v>0.97826086956521741</v>
      </c>
      <c r="L32" s="31">
        <f t="shared" si="4"/>
        <v>2.1739130434782608E-2</v>
      </c>
      <c r="M32" s="31">
        <f t="shared" si="5"/>
        <v>0</v>
      </c>
      <c r="N32" s="31">
        <f t="shared" si="6"/>
        <v>0</v>
      </c>
      <c r="O32" s="31">
        <f t="shared" si="7"/>
        <v>0</v>
      </c>
      <c r="P32" s="31">
        <f t="shared" si="8"/>
        <v>0</v>
      </c>
      <c r="Q32" s="31">
        <f t="shared" si="16"/>
        <v>-2.1501104398801856E-2</v>
      </c>
      <c r="R32" s="31">
        <f t="shared" si="17"/>
        <v>-8.3231334706284674E-2</v>
      </c>
      <c r="S32" s="31">
        <f t="shared" si="18"/>
        <v>0</v>
      </c>
      <c r="T32" s="31">
        <f t="shared" si="19"/>
        <v>0</v>
      </c>
      <c r="U32" s="31">
        <f t="shared" si="20"/>
        <v>0</v>
      </c>
      <c r="V32" s="31">
        <f t="shared" si="21"/>
        <v>0</v>
      </c>
      <c r="W32" s="31">
        <f t="shared" si="13"/>
        <v>2</v>
      </c>
      <c r="X32" s="31">
        <f t="shared" si="22"/>
        <v>0.10473243910508653</v>
      </c>
      <c r="Y32" s="31">
        <f t="shared" si="15"/>
        <v>0.15109697051711368</v>
      </c>
    </row>
    <row r="33" spans="1:25">
      <c r="A33" t="s">
        <v>198</v>
      </c>
      <c r="B33" t="s">
        <v>171</v>
      </c>
      <c r="C33" t="s">
        <v>199</v>
      </c>
      <c r="D33" s="31">
        <f>SUM('BASE '!CZ32:DE32)</f>
        <v>0.71</v>
      </c>
      <c r="E33" s="31">
        <f>'BASE '!DF32</f>
        <v>0</v>
      </c>
      <c r="F33" s="31">
        <f>SUM('BASE '!DG32:DI32)</f>
        <v>0.05</v>
      </c>
      <c r="G33" s="31">
        <f>SUM('BASE '!DJ32:DL32)</f>
        <v>0.01</v>
      </c>
      <c r="H33" s="31">
        <f>SUM('BASE '!DN32:DO32,'BASE '!DQ32,'BASE '!DS32,'BASE '!DR32)</f>
        <v>0.01</v>
      </c>
      <c r="I33" s="31">
        <f>SUM('BASE '!DT32:DV32)</f>
        <v>0</v>
      </c>
      <c r="J33" s="31">
        <f t="shared" si="0"/>
        <v>0.78</v>
      </c>
      <c r="K33" s="31">
        <f t="shared" si="3"/>
        <v>0.91025641025641013</v>
      </c>
      <c r="L33" s="31">
        <f t="shared" si="4"/>
        <v>0</v>
      </c>
      <c r="M33" s="31">
        <f t="shared" si="5"/>
        <v>6.4102564102564111E-2</v>
      </c>
      <c r="N33" s="31">
        <f t="shared" si="6"/>
        <v>1.282051282051282E-2</v>
      </c>
      <c r="O33" s="31">
        <f t="shared" si="7"/>
        <v>1.282051282051282E-2</v>
      </c>
      <c r="P33" s="31">
        <f t="shared" si="8"/>
        <v>0</v>
      </c>
      <c r="Q33" s="31">
        <f t="shared" si="16"/>
        <v>-8.5590454167020852E-2</v>
      </c>
      <c r="R33" s="31">
        <f t="shared" si="17"/>
        <v>0</v>
      </c>
      <c r="S33" s="31">
        <f t="shared" si="18"/>
        <v>-0.17610710988817255</v>
      </c>
      <c r="T33" s="31">
        <f t="shared" si="19"/>
        <v>-5.5855241367815278E-2</v>
      </c>
      <c r="U33" s="31">
        <f t="shared" si="20"/>
        <v>-5.5855241367815278E-2</v>
      </c>
      <c r="V33" s="31">
        <f t="shared" si="21"/>
        <v>0</v>
      </c>
      <c r="W33" s="31">
        <f t="shared" si="13"/>
        <v>4</v>
      </c>
      <c r="X33" s="31">
        <f t="shared" si="22"/>
        <v>0.37340804679082396</v>
      </c>
      <c r="Y33" s="31">
        <f t="shared" si="15"/>
        <v>0.26935696866657788</v>
      </c>
    </row>
    <row r="34" spans="1:25">
      <c r="A34" t="s">
        <v>200</v>
      </c>
      <c r="B34" t="s">
        <v>171</v>
      </c>
      <c r="C34" t="s">
        <v>201</v>
      </c>
      <c r="D34" s="31">
        <f>SUM('BASE '!CZ33:DE33)</f>
        <v>0.75</v>
      </c>
      <c r="E34" s="31">
        <f>'BASE '!DF33</f>
        <v>0.04</v>
      </c>
      <c r="F34" s="31">
        <f>SUM('BASE '!DG33:DI33)</f>
        <v>0</v>
      </c>
      <c r="G34" s="31">
        <f>SUM('BASE '!DJ33:DL33)</f>
        <v>0</v>
      </c>
      <c r="H34" s="31">
        <f>SUM('BASE '!DN33:DO33,'BASE '!DQ33,'BASE '!DS33,'BASE '!DR33)</f>
        <v>0</v>
      </c>
      <c r="I34" s="31">
        <f>SUM('BASE '!DT33:DV33)</f>
        <v>0</v>
      </c>
      <c r="J34" s="31">
        <f t="shared" si="0"/>
        <v>0.79</v>
      </c>
      <c r="K34" s="31">
        <f t="shared" si="3"/>
        <v>0.94936708860759489</v>
      </c>
      <c r="L34" s="31">
        <f t="shared" si="4"/>
        <v>5.0632911392405063E-2</v>
      </c>
      <c r="M34" s="31">
        <f t="shared" si="5"/>
        <v>0</v>
      </c>
      <c r="N34" s="31">
        <f t="shared" si="6"/>
        <v>0</v>
      </c>
      <c r="O34" s="31">
        <f t="shared" si="7"/>
        <v>0</v>
      </c>
      <c r="P34" s="31">
        <f t="shared" si="8"/>
        <v>0</v>
      </c>
      <c r="Q34" s="31">
        <f t="shared" si="16"/>
        <v>-4.9328866073459904E-2</v>
      </c>
      <c r="R34" s="31">
        <f t="shared" si="17"/>
        <v>-0.15104574639732307</v>
      </c>
      <c r="S34" s="31">
        <f t="shared" si="18"/>
        <v>0</v>
      </c>
      <c r="T34" s="31">
        <f t="shared" si="19"/>
        <v>0</v>
      </c>
      <c r="U34" s="31">
        <f t="shared" si="20"/>
        <v>0</v>
      </c>
      <c r="V34" s="31">
        <f t="shared" si="21"/>
        <v>0</v>
      </c>
      <c r="W34" s="31">
        <f t="shared" si="13"/>
        <v>2</v>
      </c>
      <c r="X34" s="31">
        <f t="shared" si="22"/>
        <v>0.20037461247078298</v>
      </c>
      <c r="Y34" s="31">
        <f t="shared" si="15"/>
        <v>0.28907945973164645</v>
      </c>
    </row>
    <row r="35" spans="1:25">
      <c r="A35" t="s">
        <v>202</v>
      </c>
      <c r="B35" t="s">
        <v>171</v>
      </c>
      <c r="C35" t="s">
        <v>203</v>
      </c>
      <c r="D35" s="31">
        <f>SUM('BASE '!CZ34:DE34)</f>
        <v>0.92999999999999994</v>
      </c>
      <c r="E35" s="31">
        <f>'BASE '!DF34</f>
        <v>0.01</v>
      </c>
      <c r="F35" s="31">
        <f>SUM('BASE '!DG34:DI34)</f>
        <v>0.02</v>
      </c>
      <c r="G35" s="31">
        <f>SUM('BASE '!DJ34:DL34)</f>
        <v>0</v>
      </c>
      <c r="H35" s="31">
        <f>SUM('BASE '!DN34:DO34,'BASE '!DQ34,'BASE '!DS34,'BASE '!DR34)</f>
        <v>0</v>
      </c>
      <c r="I35" s="31">
        <f>SUM('BASE '!DT34:DV34)</f>
        <v>0.01</v>
      </c>
      <c r="J35" s="31">
        <f t="shared" si="0"/>
        <v>0.97</v>
      </c>
      <c r="K35" s="31">
        <f t="shared" si="3"/>
        <v>0.95876288659793807</v>
      </c>
      <c r="L35" s="31">
        <f t="shared" si="4"/>
        <v>1.0309278350515464E-2</v>
      </c>
      <c r="M35" s="31">
        <f t="shared" si="5"/>
        <v>2.0618556701030927E-2</v>
      </c>
      <c r="N35" s="31">
        <f t="shared" si="6"/>
        <v>0</v>
      </c>
      <c r="O35" s="31">
        <f t="shared" si="7"/>
        <v>0</v>
      </c>
      <c r="P35" s="31">
        <f t="shared" si="8"/>
        <v>1.0309278350515464E-2</v>
      </c>
      <c r="Q35" s="31">
        <f t="shared" si="16"/>
        <v>-4.0374929253214509E-2</v>
      </c>
      <c r="R35" s="31">
        <f t="shared" si="17"/>
        <v>-4.7161968850550337E-2</v>
      </c>
      <c r="S35" s="31">
        <f t="shared" si="18"/>
        <v>-8.0032243256565716E-2</v>
      </c>
      <c r="T35" s="31">
        <f t="shared" si="19"/>
        <v>0</v>
      </c>
      <c r="U35" s="31">
        <f t="shared" si="20"/>
        <v>0</v>
      </c>
      <c r="V35" s="31">
        <f t="shared" si="21"/>
        <v>-4.7161968850550337E-2</v>
      </c>
      <c r="W35" s="31">
        <f t="shared" si="13"/>
        <v>4</v>
      </c>
      <c r="X35" s="31">
        <f t="shared" si="22"/>
        <v>0.21473111021088093</v>
      </c>
      <c r="Y35" s="31">
        <f t="shared" si="15"/>
        <v>0.15489575391290969</v>
      </c>
    </row>
    <row r="36" spans="1:25">
      <c r="A36" t="s">
        <v>204</v>
      </c>
      <c r="B36" t="s">
        <v>171</v>
      </c>
      <c r="C36" t="s">
        <v>205</v>
      </c>
      <c r="D36" s="31">
        <f>SUM('BASE '!CZ35:DE35)</f>
        <v>0.48000000000000004</v>
      </c>
      <c r="E36" s="31">
        <f>'BASE '!DF35</f>
        <v>0</v>
      </c>
      <c r="F36" s="31">
        <f>SUM('BASE '!DG35:DI35)</f>
        <v>0.28000000000000003</v>
      </c>
      <c r="G36" s="31">
        <f>SUM('BASE '!DJ35:DL35)</f>
        <v>0.16</v>
      </c>
      <c r="H36" s="31">
        <f>SUM('BASE '!DN35:DO35,'BASE '!DQ35,'BASE '!DS35,'BASE '!DR35)</f>
        <v>0.05</v>
      </c>
      <c r="I36" s="31">
        <f>SUM('BASE '!DT35:DV35)</f>
        <v>0</v>
      </c>
      <c r="J36" s="31">
        <f t="shared" si="0"/>
        <v>0.97000000000000008</v>
      </c>
      <c r="K36" s="31">
        <f t="shared" si="3"/>
        <v>0.49484536082474229</v>
      </c>
      <c r="L36" s="31">
        <f t="shared" si="4"/>
        <v>0</v>
      </c>
      <c r="M36" s="31">
        <f t="shared" si="5"/>
        <v>0.28865979381443302</v>
      </c>
      <c r="N36" s="31">
        <f t="shared" si="6"/>
        <v>0.16494845360824742</v>
      </c>
      <c r="O36" s="31">
        <f t="shared" si="7"/>
        <v>5.1546391752577317E-2</v>
      </c>
      <c r="P36" s="31">
        <f t="shared" si="8"/>
        <v>0</v>
      </c>
      <c r="Q36" s="31">
        <f t="shared" si="16"/>
        <v>-0.34812864375859393</v>
      </c>
      <c r="R36" s="31">
        <f t="shared" si="17"/>
        <v>0</v>
      </c>
      <c r="S36" s="31">
        <f t="shared" si="18"/>
        <v>-0.35866166096071145</v>
      </c>
      <c r="T36" s="31">
        <f t="shared" si="19"/>
        <v>-0.29725727938368685</v>
      </c>
      <c r="U36" s="31">
        <f t="shared" si="20"/>
        <v>-0.15284912711697329</v>
      </c>
      <c r="V36" s="31">
        <f t="shared" si="21"/>
        <v>0</v>
      </c>
      <c r="W36" s="31">
        <f t="shared" si="13"/>
        <v>4</v>
      </c>
      <c r="X36" s="31">
        <f t="shared" si="22"/>
        <v>1.1568967112199653</v>
      </c>
      <c r="Y36" s="31">
        <f t="shared" si="15"/>
        <v>0.83452457404889757</v>
      </c>
    </row>
    <row r="37" spans="1:25">
      <c r="A37" t="s">
        <v>206</v>
      </c>
      <c r="B37" t="s">
        <v>171</v>
      </c>
      <c r="C37" t="s">
        <v>207</v>
      </c>
      <c r="D37" s="31">
        <f>SUM('BASE '!CZ36:DE36)</f>
        <v>0.72</v>
      </c>
      <c r="E37" s="31">
        <f>'BASE '!DF36</f>
        <v>0</v>
      </c>
      <c r="F37" s="31">
        <f>SUM('BASE '!DG36:DI36)</f>
        <v>0.1</v>
      </c>
      <c r="G37" s="31">
        <f>SUM('BASE '!DJ36:DL36)</f>
        <v>0.04</v>
      </c>
      <c r="H37" s="31">
        <f>SUM('BASE '!DN36:DO36,'BASE '!DQ36,'BASE '!DS36,'BASE '!DR36)</f>
        <v>0.03</v>
      </c>
      <c r="I37" s="31">
        <f>SUM('BASE '!DT36:DV36)</f>
        <v>0</v>
      </c>
      <c r="J37" s="31">
        <f t="shared" si="0"/>
        <v>0.89</v>
      </c>
      <c r="K37" s="31">
        <f t="shared" si="3"/>
        <v>0.8089887640449438</v>
      </c>
      <c r="L37" s="31">
        <f t="shared" si="4"/>
        <v>0</v>
      </c>
      <c r="M37" s="31">
        <f t="shared" si="5"/>
        <v>0.11235955056179776</v>
      </c>
      <c r="N37" s="31">
        <f t="shared" si="6"/>
        <v>4.49438202247191E-2</v>
      </c>
      <c r="O37" s="31">
        <f t="shared" si="7"/>
        <v>3.3707865168539325E-2</v>
      </c>
      <c r="P37" s="31">
        <f t="shared" si="8"/>
        <v>0</v>
      </c>
      <c r="Q37" s="31">
        <f t="shared" si="16"/>
        <v>-0.17148155114110211</v>
      </c>
      <c r="R37" s="31">
        <f t="shared" si="17"/>
        <v>0</v>
      </c>
      <c r="S37" s="31">
        <f t="shared" si="18"/>
        <v>-0.24562373895933645</v>
      </c>
      <c r="T37" s="31">
        <f t="shared" si="19"/>
        <v>-0.13943110151066287</v>
      </c>
      <c r="U37" s="31">
        <f t="shared" si="20"/>
        <v>-0.11427047464260776</v>
      </c>
      <c r="V37" s="31">
        <f t="shared" si="21"/>
        <v>0</v>
      </c>
      <c r="W37" s="31">
        <f t="shared" si="13"/>
        <v>4</v>
      </c>
      <c r="X37" s="31">
        <f t="shared" si="22"/>
        <v>0.67080686625370922</v>
      </c>
      <c r="Y37" s="31">
        <f t="shared" si="15"/>
        <v>0.48388486966924621</v>
      </c>
    </row>
    <row r="38" spans="1:25">
      <c r="A38" t="s">
        <v>210</v>
      </c>
      <c r="B38" t="s">
        <v>209</v>
      </c>
      <c r="C38" t="s">
        <v>211</v>
      </c>
      <c r="D38" s="31">
        <f>SUM('BASE '!CZ37:DE37)</f>
        <v>0.83</v>
      </c>
      <c r="E38" s="31">
        <f>'BASE '!DF37</f>
        <v>0</v>
      </c>
      <c r="F38" s="31">
        <f>SUM('BASE '!DG37:DI37)</f>
        <v>0.03</v>
      </c>
      <c r="G38" s="31">
        <f>SUM('BASE '!DJ37:DL37)</f>
        <v>0.1</v>
      </c>
      <c r="H38" s="31">
        <f>SUM('BASE '!DN37:DO37,'BASE '!DQ37,'BASE '!DS37,'BASE '!DR37)</f>
        <v>0</v>
      </c>
      <c r="I38" s="31">
        <f>SUM('BASE '!DT37:DV37)</f>
        <v>0</v>
      </c>
      <c r="J38" s="31">
        <f t="shared" si="0"/>
        <v>0.96</v>
      </c>
      <c r="K38" s="31">
        <f t="shared" si="3"/>
        <v>0.86458333333333337</v>
      </c>
      <c r="L38" s="31">
        <f t="shared" si="4"/>
        <v>0</v>
      </c>
      <c r="M38" s="31">
        <f t="shared" si="5"/>
        <v>3.125E-2</v>
      </c>
      <c r="N38" s="31">
        <f t="shared" si="6"/>
        <v>0.10416666666666667</v>
      </c>
      <c r="O38" s="31">
        <f t="shared" si="7"/>
        <v>0</v>
      </c>
      <c r="P38" s="31">
        <f t="shared" si="8"/>
        <v>0</v>
      </c>
      <c r="Q38" s="31">
        <f t="shared" si="16"/>
        <v>-0.12580343171575811</v>
      </c>
      <c r="R38" s="31">
        <f t="shared" si="17"/>
        <v>0</v>
      </c>
      <c r="S38" s="31">
        <f t="shared" si="18"/>
        <v>-0.10830424696249145</v>
      </c>
      <c r="T38" s="31">
        <f t="shared" si="19"/>
        <v>-0.23560032275768653</v>
      </c>
      <c r="U38" s="31">
        <f t="shared" si="20"/>
        <v>0</v>
      </c>
      <c r="V38" s="31">
        <f t="shared" si="21"/>
        <v>0</v>
      </c>
      <c r="W38" s="31">
        <f t="shared" si="13"/>
        <v>3</v>
      </c>
      <c r="X38" s="31">
        <f t="shared" si="22"/>
        <v>0.46970800143593605</v>
      </c>
      <c r="Y38" s="31">
        <f t="shared" si="15"/>
        <v>0.42754664796748382</v>
      </c>
    </row>
    <row r="39" spans="1:25">
      <c r="A39" t="s">
        <v>212</v>
      </c>
      <c r="B39" t="s">
        <v>209</v>
      </c>
      <c r="C39" t="s">
        <v>209</v>
      </c>
      <c r="D39" s="31">
        <f>SUM('BASE '!CZ38:DE38)</f>
        <v>0.68</v>
      </c>
      <c r="E39" s="31">
        <f>'BASE '!DF38</f>
        <v>0</v>
      </c>
      <c r="F39" s="31">
        <f>SUM('BASE '!DG38:DI38)</f>
        <v>0.18</v>
      </c>
      <c r="G39" s="31">
        <f>SUM('BASE '!DJ38:DL38)</f>
        <v>0.06</v>
      </c>
      <c r="H39" s="31">
        <f>SUM('BASE '!DN38:DO38,'BASE '!DQ38,'BASE '!DS38,'BASE '!DR38)</f>
        <v>0.01</v>
      </c>
      <c r="I39" s="31">
        <f>SUM('BASE '!DT38:DV38)</f>
        <v>0.02</v>
      </c>
      <c r="J39" s="31">
        <f t="shared" si="0"/>
        <v>0.95000000000000018</v>
      </c>
      <c r="K39" s="31">
        <f t="shared" si="3"/>
        <v>0.71578947368421042</v>
      </c>
      <c r="L39" s="31">
        <f t="shared" si="4"/>
        <v>0</v>
      </c>
      <c r="M39" s="31">
        <f t="shared" si="5"/>
        <v>0.18947368421052627</v>
      </c>
      <c r="N39" s="31">
        <f t="shared" si="6"/>
        <v>6.3157894736842093E-2</v>
      </c>
      <c r="O39" s="31">
        <f t="shared" si="7"/>
        <v>1.0526315789473682E-2</v>
      </c>
      <c r="P39" s="31">
        <f t="shared" si="8"/>
        <v>2.1052631578947364E-2</v>
      </c>
      <c r="Q39" s="31">
        <f t="shared" si="16"/>
        <v>-0.23933794396696348</v>
      </c>
      <c r="R39" s="31">
        <f t="shared" si="17"/>
        <v>0</v>
      </c>
      <c r="S39" s="31">
        <f t="shared" si="18"/>
        <v>-0.31519044638609228</v>
      </c>
      <c r="T39" s="31">
        <f t="shared" si="19"/>
        <v>-0.17444952141299908</v>
      </c>
      <c r="U39" s="31">
        <f t="shared" si="20"/>
        <v>-4.7935546227374101E-2</v>
      </c>
      <c r="V39" s="31">
        <f t="shared" si="21"/>
        <v>-8.1278520232433579E-2</v>
      </c>
      <c r="W39" s="31">
        <f t="shared" si="13"/>
        <v>5</v>
      </c>
      <c r="X39" s="31">
        <f t="shared" si="22"/>
        <v>0.85819197822586246</v>
      </c>
      <c r="Y39" s="31">
        <f t="shared" si="15"/>
        <v>0.53322465663055008</v>
      </c>
    </row>
    <row r="40" spans="1:25">
      <c r="A40" t="s">
        <v>213</v>
      </c>
      <c r="B40" t="s">
        <v>209</v>
      </c>
      <c r="C40" t="s">
        <v>214</v>
      </c>
      <c r="D40" s="31">
        <f>SUM('BASE '!CZ39:DE39)</f>
        <v>0.76</v>
      </c>
      <c r="E40" s="31">
        <f>'BASE '!DF39</f>
        <v>0</v>
      </c>
      <c r="F40" s="31">
        <f>SUM('BASE '!DG39:DI39)</f>
        <v>0.08</v>
      </c>
      <c r="G40" s="31">
        <f>SUM('BASE '!DJ39:DL39)</f>
        <v>7.0000000000000007E-2</v>
      </c>
      <c r="H40" s="31">
        <f>SUM('BASE '!DN39:DO39,'BASE '!DQ39,'BASE '!DS39,'BASE '!DR39)</f>
        <v>0.01</v>
      </c>
      <c r="I40" s="31">
        <f>SUM('BASE '!DT39:DV39)</f>
        <v>0.03</v>
      </c>
      <c r="J40" s="31">
        <f t="shared" si="0"/>
        <v>0.95</v>
      </c>
      <c r="K40" s="31">
        <f t="shared" si="3"/>
        <v>0.8</v>
      </c>
      <c r="L40" s="31">
        <f t="shared" si="4"/>
        <v>0</v>
      </c>
      <c r="M40" s="31">
        <f t="shared" si="5"/>
        <v>8.4210526315789486E-2</v>
      </c>
      <c r="N40" s="31">
        <f t="shared" si="6"/>
        <v>7.3684210526315796E-2</v>
      </c>
      <c r="O40" s="31">
        <f t="shared" si="7"/>
        <v>1.0526315789473686E-2</v>
      </c>
      <c r="P40" s="31">
        <f t="shared" si="8"/>
        <v>3.1578947368421054E-2</v>
      </c>
      <c r="Q40" s="31">
        <f t="shared" si="16"/>
        <v>-0.17851484105136778</v>
      </c>
      <c r="R40" s="31">
        <f t="shared" si="17"/>
        <v>0</v>
      </c>
      <c r="S40" s="31">
        <f t="shared" si="18"/>
        <v>-0.20837350315121725</v>
      </c>
      <c r="T40" s="31">
        <f t="shared" si="19"/>
        <v>-0.19216597050333256</v>
      </c>
      <c r="U40" s="31">
        <f t="shared" si="20"/>
        <v>-4.7935546227374122E-2</v>
      </c>
      <c r="V40" s="31">
        <f t="shared" si="21"/>
        <v>-0.10911361903997152</v>
      </c>
      <c r="W40" s="31">
        <f t="shared" si="13"/>
        <v>5</v>
      </c>
      <c r="X40" s="31">
        <f t="shared" si="22"/>
        <v>0.7361034799732632</v>
      </c>
      <c r="Y40" s="31">
        <f t="shared" si="15"/>
        <v>0.45736680755829001</v>
      </c>
    </row>
    <row r="41" spans="1:25">
      <c r="A41" t="s">
        <v>215</v>
      </c>
      <c r="B41" t="s">
        <v>209</v>
      </c>
      <c r="C41" t="s">
        <v>216</v>
      </c>
      <c r="D41" s="31">
        <f>SUM('BASE '!CZ40:DE40)</f>
        <v>0.61</v>
      </c>
      <c r="E41" s="31">
        <f>'BASE '!DF40</f>
        <v>0</v>
      </c>
      <c r="F41" s="31">
        <f>SUM('BASE '!DG40:DI40)</f>
        <v>0.1</v>
      </c>
      <c r="G41" s="31">
        <f>SUM('BASE '!DJ40:DL40)</f>
        <v>0.12</v>
      </c>
      <c r="H41" s="31">
        <f>SUM('BASE '!DN40:DO40,'BASE '!DQ40,'BASE '!DS40,'BASE '!DR40)</f>
        <v>7.0000000000000007E-2</v>
      </c>
      <c r="I41" s="31">
        <f>SUM('BASE '!DT40:DV40)</f>
        <v>0.05</v>
      </c>
      <c r="J41" s="31">
        <f t="shared" si="0"/>
        <v>0.95</v>
      </c>
      <c r="K41" s="31">
        <f t="shared" si="3"/>
        <v>0.64210526315789473</v>
      </c>
      <c r="L41" s="31">
        <f t="shared" si="4"/>
        <v>0</v>
      </c>
      <c r="M41" s="31">
        <f t="shared" si="5"/>
        <v>0.10526315789473685</v>
      </c>
      <c r="N41" s="31">
        <f t="shared" si="6"/>
        <v>0.12631578947368421</v>
      </c>
      <c r="O41" s="31">
        <f t="shared" si="7"/>
        <v>7.3684210526315796E-2</v>
      </c>
      <c r="P41" s="31">
        <f t="shared" si="8"/>
        <v>5.2631578947368425E-2</v>
      </c>
      <c r="Q41" s="31">
        <f t="shared" si="16"/>
        <v>-0.2844545755059053</v>
      </c>
      <c r="R41" s="31">
        <f t="shared" si="17"/>
        <v>0</v>
      </c>
      <c r="S41" s="31">
        <f t="shared" si="18"/>
        <v>-0.23697808406384158</v>
      </c>
      <c r="T41" s="31">
        <f t="shared" si="19"/>
        <v>-0.26134360949211038</v>
      </c>
      <c r="U41" s="31">
        <f t="shared" si="20"/>
        <v>-0.19216597050333256</v>
      </c>
      <c r="V41" s="31">
        <f t="shared" si="21"/>
        <v>-0.15497047258770738</v>
      </c>
      <c r="W41" s="31">
        <f t="shared" si="13"/>
        <v>5</v>
      </c>
      <c r="X41" s="31">
        <f t="shared" si="22"/>
        <v>1.1299127121528973</v>
      </c>
      <c r="Y41" s="31">
        <f t="shared" si="15"/>
        <v>0.70205424106359404</v>
      </c>
    </row>
    <row r="42" spans="1:25">
      <c r="A42" t="s">
        <v>217</v>
      </c>
      <c r="B42" t="s">
        <v>209</v>
      </c>
      <c r="C42" t="s">
        <v>218</v>
      </c>
      <c r="D42" s="31">
        <f>SUM('BASE '!CZ41:DE41)</f>
        <v>0.81</v>
      </c>
      <c r="E42" s="31">
        <f>'BASE '!DF41</f>
        <v>0</v>
      </c>
      <c r="F42" s="31">
        <f>SUM('BASE '!DG41:DI41)</f>
        <v>0.06</v>
      </c>
      <c r="G42" s="31">
        <f>SUM('BASE '!DJ41:DL41)</f>
        <v>0.04</v>
      </c>
      <c r="H42" s="31">
        <f>SUM('BASE '!DN41:DO41,'BASE '!DQ41,'BASE '!DS41,'BASE '!DR41)</f>
        <v>0.05</v>
      </c>
      <c r="I42" s="31">
        <f>SUM('BASE '!DT41:DV41)</f>
        <v>0.03</v>
      </c>
      <c r="J42" s="31">
        <f t="shared" si="0"/>
        <v>0.99000000000000021</v>
      </c>
      <c r="K42" s="31">
        <f t="shared" si="3"/>
        <v>0.81818181818181801</v>
      </c>
      <c r="L42" s="31">
        <f t="shared" si="4"/>
        <v>0</v>
      </c>
      <c r="M42" s="31">
        <f t="shared" si="5"/>
        <v>6.0606060606060594E-2</v>
      </c>
      <c r="N42" s="31">
        <f t="shared" si="6"/>
        <v>4.0404040404040394E-2</v>
      </c>
      <c r="O42" s="31">
        <f t="shared" si="7"/>
        <v>5.0505050505050497E-2</v>
      </c>
      <c r="P42" s="31">
        <f t="shared" si="8"/>
        <v>3.0303030303030297E-2</v>
      </c>
      <c r="Q42" s="31">
        <f t="shared" si="16"/>
        <v>-0.16418511446903292</v>
      </c>
      <c r="R42" s="31">
        <f t="shared" si="17"/>
        <v>0</v>
      </c>
      <c r="S42" s="31">
        <f t="shared" si="18"/>
        <v>-0.16990062914585058</v>
      </c>
      <c r="T42" s="31">
        <f t="shared" si="19"/>
        <v>-0.12964951470766459</v>
      </c>
      <c r="U42" s="31">
        <f t="shared" si="20"/>
        <v>-0.15079201705558026</v>
      </c>
      <c r="V42" s="31">
        <f t="shared" si="21"/>
        <v>-0.10595477458989332</v>
      </c>
      <c r="W42" s="31">
        <f t="shared" si="13"/>
        <v>5</v>
      </c>
      <c r="X42" s="31">
        <f t="shared" si="22"/>
        <v>0.72048204996802168</v>
      </c>
      <c r="Y42" s="31">
        <f t="shared" si="15"/>
        <v>0.44766066736825572</v>
      </c>
    </row>
    <row r="43" spans="1:25">
      <c r="A43" t="s">
        <v>221</v>
      </c>
      <c r="B43" t="s">
        <v>220</v>
      </c>
      <c r="C43" t="s">
        <v>220</v>
      </c>
      <c r="D43" s="31">
        <f>SUM('BASE '!CZ42:DE42)</f>
        <v>0.77999999999999992</v>
      </c>
      <c r="E43" s="31">
        <f>'BASE '!DF42</f>
        <v>0.02</v>
      </c>
      <c r="F43" s="31">
        <f>SUM('BASE '!DG42:DI42)</f>
        <v>0.13</v>
      </c>
      <c r="G43" s="31">
        <f>SUM('BASE '!DJ42:DL42)</f>
        <v>0.02</v>
      </c>
      <c r="H43" s="31">
        <f>SUM('BASE '!DN42:DO42,'BASE '!DQ42,'BASE '!DS42,'BASE '!DR42)</f>
        <v>0</v>
      </c>
      <c r="I43" s="31">
        <f>SUM('BASE '!DT42:DV42)</f>
        <v>0.01</v>
      </c>
      <c r="J43" s="31">
        <f t="shared" si="0"/>
        <v>0.96</v>
      </c>
      <c r="K43" s="31">
        <f t="shared" si="3"/>
        <v>0.81249999999999989</v>
      </c>
      <c r="L43" s="31">
        <f t="shared" si="4"/>
        <v>2.0833333333333336E-2</v>
      </c>
      <c r="M43" s="31">
        <f t="shared" si="5"/>
        <v>0.13541666666666669</v>
      </c>
      <c r="N43" s="31">
        <f t="shared" si="6"/>
        <v>2.0833333333333336E-2</v>
      </c>
      <c r="O43" s="31">
        <f t="shared" si="7"/>
        <v>0</v>
      </c>
      <c r="P43" s="31">
        <f t="shared" si="8"/>
        <v>1.0416666666666668E-2</v>
      </c>
      <c r="Q43" s="31">
        <f t="shared" si="16"/>
        <v>-0.16870698388232375</v>
      </c>
      <c r="R43" s="31">
        <f t="shared" si="17"/>
        <v>-8.065002106058107E-2</v>
      </c>
      <c r="S43" s="31">
        <f t="shared" si="18"/>
        <v>-0.27075192543835308</v>
      </c>
      <c r="T43" s="31">
        <f t="shared" si="19"/>
        <v>-8.065002106058107E-2</v>
      </c>
      <c r="U43" s="31">
        <f t="shared" si="20"/>
        <v>0</v>
      </c>
      <c r="V43" s="31">
        <f t="shared" si="21"/>
        <v>-4.7545293661123297E-2</v>
      </c>
      <c r="W43" s="31">
        <f t="shared" si="13"/>
        <v>5</v>
      </c>
      <c r="X43" s="31">
        <f t="shared" si="22"/>
        <v>0.64830424510296214</v>
      </c>
      <c r="Y43" s="31">
        <f t="shared" si="15"/>
        <v>0.40281407570576755</v>
      </c>
    </row>
    <row r="44" spans="1:25">
      <c r="A44" t="s">
        <v>222</v>
      </c>
      <c r="B44" t="s">
        <v>220</v>
      </c>
      <c r="C44" t="s">
        <v>223</v>
      </c>
      <c r="D44" s="31">
        <f>SUM('BASE '!CZ43:DE43)</f>
        <v>0.69</v>
      </c>
      <c r="E44" s="31">
        <f>'BASE '!DF43</f>
        <v>0</v>
      </c>
      <c r="F44" s="31">
        <f>SUM('BASE '!DG43:DI43)</f>
        <v>0.24</v>
      </c>
      <c r="G44" s="31">
        <f>SUM('BASE '!DJ43:DL43)</f>
        <v>0.02</v>
      </c>
      <c r="H44" s="31">
        <f>SUM('BASE '!DN43:DO43,'BASE '!DQ43,'BASE '!DS43,'BASE '!DR43)</f>
        <v>0.01</v>
      </c>
      <c r="I44" s="31">
        <f>SUM('BASE '!DT43:DV43)</f>
        <v>0.02</v>
      </c>
      <c r="J44" s="31">
        <f t="shared" si="0"/>
        <v>0.98</v>
      </c>
      <c r="K44" s="31">
        <f t="shared" si="3"/>
        <v>0.70408163265306123</v>
      </c>
      <c r="L44" s="31">
        <f t="shared" si="4"/>
        <v>0</v>
      </c>
      <c r="M44" s="31">
        <f t="shared" si="5"/>
        <v>0.24489795918367346</v>
      </c>
      <c r="N44" s="31">
        <f t="shared" si="6"/>
        <v>2.0408163265306124E-2</v>
      </c>
      <c r="O44" s="31">
        <f t="shared" si="7"/>
        <v>1.0204081632653062E-2</v>
      </c>
      <c r="P44" s="31">
        <f t="shared" si="8"/>
        <v>2.0408163265306124E-2</v>
      </c>
      <c r="Q44" s="31">
        <f t="shared" si="16"/>
        <v>-0.24703476745978126</v>
      </c>
      <c r="R44" s="31">
        <f t="shared" si="17"/>
        <v>0</v>
      </c>
      <c r="S44" s="31">
        <f t="shared" si="18"/>
        <v>-0.34455028122186765</v>
      </c>
      <c r="T44" s="31">
        <f t="shared" si="19"/>
        <v>-7.9424904043074021E-2</v>
      </c>
      <c r="U44" s="31">
        <f t="shared" si="20"/>
        <v>-4.6785382435413997E-2</v>
      </c>
      <c r="V44" s="31">
        <f t="shared" si="21"/>
        <v>-7.9424904043074021E-2</v>
      </c>
      <c r="W44" s="31">
        <f t="shared" si="13"/>
        <v>5</v>
      </c>
      <c r="X44" s="31">
        <f t="shared" si="22"/>
        <v>0.79722023920321095</v>
      </c>
      <c r="Y44" s="31">
        <f t="shared" si="15"/>
        <v>0.49534078515492519</v>
      </c>
    </row>
    <row r="45" spans="1:25">
      <c r="A45" t="s">
        <v>224</v>
      </c>
      <c r="B45" t="s">
        <v>220</v>
      </c>
      <c r="C45" t="s">
        <v>225</v>
      </c>
      <c r="D45" s="31">
        <f>SUM('BASE '!CZ44:DE44)</f>
        <v>0.35</v>
      </c>
      <c r="E45" s="31">
        <f>'BASE '!DF44</f>
        <v>0.03</v>
      </c>
      <c r="F45" s="31">
        <f>SUM('BASE '!DG44:DI44)</f>
        <v>0.26</v>
      </c>
      <c r="G45" s="31">
        <f>SUM('BASE '!DJ44:DL44)</f>
        <v>0.25</v>
      </c>
      <c r="H45" s="31">
        <f>SUM('BASE '!DN44:DO44,'BASE '!DQ44,'BASE '!DS44,'BASE '!DR44)</f>
        <v>0.03</v>
      </c>
      <c r="I45" s="31">
        <f>SUM('BASE '!DT44:DV44)</f>
        <v>0.02</v>
      </c>
      <c r="J45" s="31">
        <f t="shared" si="0"/>
        <v>0.94000000000000006</v>
      </c>
      <c r="K45" s="31">
        <f t="shared" si="3"/>
        <v>0.37234042553191482</v>
      </c>
      <c r="L45" s="31">
        <f t="shared" si="4"/>
        <v>3.1914893617021274E-2</v>
      </c>
      <c r="M45" s="31">
        <f t="shared" si="5"/>
        <v>0.27659574468085107</v>
      </c>
      <c r="N45" s="31">
        <f t="shared" si="6"/>
        <v>0.26595744680851063</v>
      </c>
      <c r="O45" s="31">
        <f t="shared" si="7"/>
        <v>3.1914893617021274E-2</v>
      </c>
      <c r="P45" s="31">
        <f t="shared" si="8"/>
        <v>2.1276595744680851E-2</v>
      </c>
      <c r="Q45" s="31">
        <f t="shared" si="16"/>
        <v>-0.36785250241830486</v>
      </c>
      <c r="R45" s="31">
        <f t="shared" si="17"/>
        <v>-0.10993667532772002</v>
      </c>
      <c r="S45" s="31">
        <f t="shared" si="18"/>
        <v>-0.35548036543044226</v>
      </c>
      <c r="T45" s="31">
        <f t="shared" si="19"/>
        <v>-0.35223908441537322</v>
      </c>
      <c r="U45" s="31">
        <f t="shared" si="20"/>
        <v>-0.10993667532772002</v>
      </c>
      <c r="V45" s="31">
        <f t="shared" si="21"/>
        <v>-8.1918034078937413E-2</v>
      </c>
      <c r="W45" s="31">
        <f t="shared" si="13"/>
        <v>6</v>
      </c>
      <c r="X45" s="31">
        <f t="shared" si="22"/>
        <v>1.3773633369984977</v>
      </c>
      <c r="Y45" s="31">
        <f t="shared" si="15"/>
        <v>0.76872111500094831</v>
      </c>
    </row>
    <row r="46" spans="1:25">
      <c r="A46" t="s">
        <v>226</v>
      </c>
      <c r="B46" t="s">
        <v>220</v>
      </c>
      <c r="C46" t="s">
        <v>227</v>
      </c>
      <c r="D46" s="31">
        <f>SUM('BASE '!CZ45:DE45)</f>
        <v>0.37</v>
      </c>
      <c r="E46" s="31">
        <f>'BASE '!DF45</f>
        <v>0.04</v>
      </c>
      <c r="F46" s="31">
        <f>SUM('BASE '!DG45:DI45)</f>
        <v>0.38</v>
      </c>
      <c r="G46" s="31">
        <f>SUM('BASE '!DJ45:DL45)</f>
        <v>0.1</v>
      </c>
      <c r="H46" s="31">
        <f>SUM('BASE '!DN45:DO45,'BASE '!DQ45,'BASE '!DS45,'BASE '!DR45)</f>
        <v>0.01</v>
      </c>
      <c r="I46" s="31">
        <f>SUM('BASE '!DT45:DV45)</f>
        <v>0.03</v>
      </c>
      <c r="J46" s="31">
        <f t="shared" si="0"/>
        <v>0.93</v>
      </c>
      <c r="K46" s="31">
        <f t="shared" si="3"/>
        <v>0.39784946236559138</v>
      </c>
      <c r="L46" s="31">
        <f t="shared" si="4"/>
        <v>4.301075268817204E-2</v>
      </c>
      <c r="M46" s="31">
        <f t="shared" si="5"/>
        <v>0.40860215053763438</v>
      </c>
      <c r="N46" s="31">
        <f t="shared" si="6"/>
        <v>0.10752688172043011</v>
      </c>
      <c r="O46" s="31">
        <f t="shared" si="7"/>
        <v>1.075268817204301E-2</v>
      </c>
      <c r="P46" s="31">
        <f t="shared" si="8"/>
        <v>3.2258064516129031E-2</v>
      </c>
      <c r="Q46" s="31">
        <f t="shared" si="16"/>
        <v>-0.36669052127778673</v>
      </c>
      <c r="R46" s="31">
        <f t="shared" si="17"/>
        <v>-0.13532495191541355</v>
      </c>
      <c r="S46" s="31">
        <f t="shared" si="18"/>
        <v>-0.36570437279807599</v>
      </c>
      <c r="T46" s="31">
        <f t="shared" si="19"/>
        <v>-0.23978649464077531</v>
      </c>
      <c r="U46" s="31">
        <f t="shared" si="20"/>
        <v>-4.8737628958637161E-2</v>
      </c>
      <c r="V46" s="31">
        <f t="shared" si="21"/>
        <v>-0.11077378078984343</v>
      </c>
      <c r="W46" s="31">
        <f t="shared" si="13"/>
        <v>6</v>
      </c>
      <c r="X46" s="31">
        <f t="shared" si="22"/>
        <v>1.2670177503805322</v>
      </c>
      <c r="Y46" s="31">
        <f t="shared" si="15"/>
        <v>0.70713607051643068</v>
      </c>
    </row>
    <row r="47" spans="1:25">
      <c r="A47" t="s">
        <v>230</v>
      </c>
      <c r="B47" t="s">
        <v>229</v>
      </c>
      <c r="C47" t="s">
        <v>231</v>
      </c>
      <c r="D47" s="31">
        <f>SUM('BASE '!CZ46:DE46)</f>
        <v>0.63</v>
      </c>
      <c r="E47" s="31">
        <f>'BASE '!DF46</f>
        <v>0</v>
      </c>
      <c r="F47" s="31">
        <f>SUM('BASE '!DG46:DI46)</f>
        <v>0.22</v>
      </c>
      <c r="G47" s="31">
        <f>SUM('BASE '!DJ46:DL46)</f>
        <v>0.05</v>
      </c>
      <c r="H47" s="31">
        <f>SUM('BASE '!DN46:DO46,'BASE '!DQ46,'BASE '!DS46,'BASE '!DR46)</f>
        <v>0.08</v>
      </c>
      <c r="I47" s="31">
        <f>SUM('BASE '!DT46:DV46)</f>
        <v>0</v>
      </c>
      <c r="J47" s="31">
        <f t="shared" si="0"/>
        <v>0.98</v>
      </c>
      <c r="K47" s="31">
        <f t="shared" si="3"/>
        <v>0.6428571428571429</v>
      </c>
      <c r="L47" s="31">
        <f t="shared" si="4"/>
        <v>0</v>
      </c>
      <c r="M47" s="31">
        <f t="shared" si="5"/>
        <v>0.22448979591836735</v>
      </c>
      <c r="N47" s="31">
        <f t="shared" si="6"/>
        <v>5.1020408163265307E-2</v>
      </c>
      <c r="O47" s="31">
        <f t="shared" si="7"/>
        <v>8.1632653061224497E-2</v>
      </c>
      <c r="P47" s="31">
        <f t="shared" si="8"/>
        <v>0</v>
      </c>
      <c r="Q47" s="31">
        <f t="shared" si="16"/>
        <v>-0.28403534075081094</v>
      </c>
      <c r="R47" s="31">
        <f t="shared" si="17"/>
        <v>0</v>
      </c>
      <c r="S47" s="31">
        <f t="shared" si="18"/>
        <v>-0.3353709240496901</v>
      </c>
      <c r="T47" s="31">
        <f t="shared" si="19"/>
        <v>-0.15181273297124853</v>
      </c>
      <c r="U47" s="31">
        <f t="shared" si="20"/>
        <v>-0.20453272955026419</v>
      </c>
      <c r="V47" s="31">
        <f t="shared" si="21"/>
        <v>0</v>
      </c>
      <c r="W47" s="31">
        <f t="shared" si="13"/>
        <v>4</v>
      </c>
      <c r="X47" s="31">
        <f t="shared" si="22"/>
        <v>0.97575172732201376</v>
      </c>
      <c r="Y47" s="31">
        <f t="shared" si="15"/>
        <v>0.70385608907315467</v>
      </c>
    </row>
    <row r="48" spans="1:25">
      <c r="A48" t="s">
        <v>232</v>
      </c>
      <c r="B48" t="s">
        <v>229</v>
      </c>
      <c r="C48" t="s">
        <v>229</v>
      </c>
      <c r="D48" s="31">
        <f>SUM('BASE '!CZ47:DE47)</f>
        <v>0.82000000000000006</v>
      </c>
      <c r="E48" s="31">
        <f>'BASE '!DF47</f>
        <v>0.03</v>
      </c>
      <c r="F48" s="31">
        <f>SUM('BASE '!DG47:DI47)</f>
        <v>7.0000000000000007E-2</v>
      </c>
      <c r="G48" s="31">
        <f>SUM('BASE '!DJ47:DL47)</f>
        <v>0.03</v>
      </c>
      <c r="H48" s="31">
        <f>SUM('BASE '!DN47:DO47,'BASE '!DQ47,'BASE '!DS47,'BASE '!DR47)</f>
        <v>0.02</v>
      </c>
      <c r="I48" s="31">
        <f>SUM('BASE '!DT47:DV47)</f>
        <v>0.01</v>
      </c>
      <c r="J48" s="31">
        <f t="shared" si="0"/>
        <v>0.9800000000000002</v>
      </c>
      <c r="K48" s="31">
        <f t="shared" si="3"/>
        <v>0.83673469387755095</v>
      </c>
      <c r="L48" s="31">
        <f t="shared" si="4"/>
        <v>3.0612244897959176E-2</v>
      </c>
      <c r="M48" s="31">
        <f t="shared" si="5"/>
        <v>7.1428571428571425E-2</v>
      </c>
      <c r="N48" s="31">
        <f t="shared" si="6"/>
        <v>3.0612244897959176E-2</v>
      </c>
      <c r="O48" s="31">
        <f t="shared" si="7"/>
        <v>2.0408163265306117E-2</v>
      </c>
      <c r="P48" s="31">
        <f t="shared" si="8"/>
        <v>1.0204081632653059E-2</v>
      </c>
      <c r="Q48" s="31">
        <f t="shared" si="16"/>
        <v>-0.1491464793399811</v>
      </c>
      <c r="R48" s="31">
        <f t="shared" si="17"/>
        <v>-0.10672515887762637</v>
      </c>
      <c r="S48" s="31">
        <f t="shared" si="18"/>
        <v>-0.18850409497251847</v>
      </c>
      <c r="T48" s="31">
        <f t="shared" si="19"/>
        <v>-0.10672515887762637</v>
      </c>
      <c r="U48" s="31">
        <f t="shared" si="20"/>
        <v>-7.9424904043073993E-2</v>
      </c>
      <c r="V48" s="31">
        <f t="shared" si="21"/>
        <v>-4.678538243541399E-2</v>
      </c>
      <c r="W48" s="31">
        <f t="shared" si="13"/>
        <v>6</v>
      </c>
      <c r="X48" s="31">
        <f t="shared" si="22"/>
        <v>0.67731117854624034</v>
      </c>
      <c r="Y48" s="31">
        <f t="shared" si="15"/>
        <v>0.37801456622860591</v>
      </c>
    </row>
    <row r="49" spans="1:25">
      <c r="A49" t="s">
        <v>233</v>
      </c>
      <c r="B49" t="s">
        <v>229</v>
      </c>
      <c r="C49" t="s">
        <v>234</v>
      </c>
      <c r="D49" s="31">
        <f>SUM('BASE '!CZ48:DE48)</f>
        <v>0.48</v>
      </c>
      <c r="E49" s="31">
        <f>'BASE '!DF48</f>
        <v>0</v>
      </c>
      <c r="F49" s="31">
        <f>SUM('BASE '!DG48:DI48)</f>
        <v>0.28000000000000003</v>
      </c>
      <c r="G49" s="31">
        <f>SUM('BASE '!DJ48:DL48)</f>
        <v>0.1</v>
      </c>
      <c r="H49" s="31">
        <f>SUM('BASE '!DN48:DO48,'BASE '!DQ48,'BASE '!DS48,'BASE '!DR48)</f>
        <v>9.0000000000000011E-2</v>
      </c>
      <c r="I49" s="31">
        <f>SUM('BASE '!DT48:DV48)</f>
        <v>0</v>
      </c>
      <c r="J49" s="31">
        <f t="shared" si="0"/>
        <v>0.95</v>
      </c>
      <c r="K49" s="31">
        <f t="shared" si="3"/>
        <v>0.50526315789473686</v>
      </c>
      <c r="L49" s="31">
        <f t="shared" si="4"/>
        <v>0</v>
      </c>
      <c r="M49" s="31">
        <f t="shared" si="5"/>
        <v>0.29473684210526319</v>
      </c>
      <c r="N49" s="31">
        <f t="shared" si="6"/>
        <v>0.10526315789473685</v>
      </c>
      <c r="O49" s="31">
        <f t="shared" si="7"/>
        <v>9.4736842105263175E-2</v>
      </c>
      <c r="P49" s="31">
        <f t="shared" si="8"/>
        <v>0</v>
      </c>
      <c r="Q49" s="31">
        <f t="shared" si="16"/>
        <v>-0.34493097129733885</v>
      </c>
      <c r="R49" s="31">
        <f t="shared" si="17"/>
        <v>0</v>
      </c>
      <c r="S49" s="31">
        <f t="shared" si="18"/>
        <v>-0.36007185978852035</v>
      </c>
      <c r="T49" s="31">
        <f t="shared" si="19"/>
        <v>-0.23697808406384158</v>
      </c>
      <c r="U49" s="31">
        <f t="shared" si="20"/>
        <v>-0.22326179819346204</v>
      </c>
      <c r="V49" s="31">
        <f t="shared" si="21"/>
        <v>0</v>
      </c>
      <c r="W49" s="31">
        <f t="shared" si="13"/>
        <v>4</v>
      </c>
      <c r="X49" s="31">
        <f t="shared" si="22"/>
        <v>1.1652427133431629</v>
      </c>
      <c r="Y49" s="31">
        <f t="shared" si="15"/>
        <v>0.84054494198609053</v>
      </c>
    </row>
    <row r="50" spans="1:25">
      <c r="A50" t="s">
        <v>235</v>
      </c>
      <c r="B50" t="s">
        <v>229</v>
      </c>
      <c r="C50" t="s">
        <v>236</v>
      </c>
      <c r="D50" s="31">
        <f>SUM('BASE '!CZ49:DE49)</f>
        <v>0.38</v>
      </c>
      <c r="E50" s="31">
        <f>'BASE '!DF49</f>
        <v>0</v>
      </c>
      <c r="F50" s="31">
        <f>SUM('BASE '!DG49:DI49)</f>
        <v>0.33</v>
      </c>
      <c r="G50" s="31">
        <f>SUM('BASE '!DJ49:DL49)</f>
        <v>0.18</v>
      </c>
      <c r="H50" s="31">
        <f>SUM('BASE '!DN49:DO49,'BASE '!DQ49,'BASE '!DS49,'BASE '!DR49)</f>
        <v>0.05</v>
      </c>
      <c r="I50" s="31">
        <f>SUM('BASE '!DT49:DV49)</f>
        <v>0.01</v>
      </c>
      <c r="J50" s="31">
        <f t="shared" si="0"/>
        <v>0.95</v>
      </c>
      <c r="K50" s="31">
        <f t="shared" si="3"/>
        <v>0.4</v>
      </c>
      <c r="L50" s="31">
        <f t="shared" si="4"/>
        <v>0</v>
      </c>
      <c r="M50" s="31">
        <f t="shared" si="5"/>
        <v>0.3473684210526316</v>
      </c>
      <c r="N50" s="31">
        <f t="shared" si="6"/>
        <v>0.18947368421052632</v>
      </c>
      <c r="O50" s="31">
        <f t="shared" si="7"/>
        <v>5.2631578947368425E-2</v>
      </c>
      <c r="P50" s="31">
        <f t="shared" si="8"/>
        <v>1.0526315789473686E-2</v>
      </c>
      <c r="Q50" s="31">
        <f t="shared" si="16"/>
        <v>-0.36651629274966202</v>
      </c>
      <c r="R50" s="31">
        <f t="shared" si="17"/>
        <v>0</v>
      </c>
      <c r="S50" s="31">
        <f t="shared" si="18"/>
        <v>-0.3672967146781474</v>
      </c>
      <c r="T50" s="31">
        <f t="shared" si="19"/>
        <v>-0.31519044638609228</v>
      </c>
      <c r="U50" s="31">
        <f t="shared" si="20"/>
        <v>-0.15497047258770738</v>
      </c>
      <c r="V50" s="31">
        <f t="shared" si="21"/>
        <v>-4.7935546227374122E-2</v>
      </c>
      <c r="W50" s="31">
        <f t="shared" si="13"/>
        <v>5</v>
      </c>
      <c r="X50" s="31">
        <f t="shared" si="22"/>
        <v>1.2519094726289832</v>
      </c>
      <c r="Y50" s="31">
        <f t="shared" si="15"/>
        <v>0.77785509025048749</v>
      </c>
    </row>
    <row r="51" spans="1:25">
      <c r="A51" t="s">
        <v>237</v>
      </c>
      <c r="B51" t="s">
        <v>229</v>
      </c>
      <c r="C51" t="s">
        <v>238</v>
      </c>
      <c r="D51" s="31">
        <f>SUM('BASE '!CZ50:DE50)</f>
        <v>0.76</v>
      </c>
      <c r="E51" s="31">
        <f>'BASE '!DF50</f>
        <v>0.01</v>
      </c>
      <c r="F51" s="31">
        <f>SUM('BASE '!DG50:DI50)</f>
        <v>0.08</v>
      </c>
      <c r="G51" s="31">
        <f>SUM('BASE '!DJ50:DL50)</f>
        <v>0.01</v>
      </c>
      <c r="H51" s="31">
        <f>SUM('BASE '!DN50:DO50,'BASE '!DQ50,'BASE '!DS50,'BASE '!DR50)</f>
        <v>0</v>
      </c>
      <c r="I51" s="31">
        <f>SUM('BASE '!DT50:DV50)</f>
        <v>0.09</v>
      </c>
      <c r="J51" s="31">
        <f t="shared" si="0"/>
        <v>0.95</v>
      </c>
      <c r="K51" s="31">
        <f t="shared" si="3"/>
        <v>0.8</v>
      </c>
      <c r="L51" s="31">
        <f t="shared" si="4"/>
        <v>1.0526315789473686E-2</v>
      </c>
      <c r="M51" s="31">
        <f t="shared" si="5"/>
        <v>8.4210526315789486E-2</v>
      </c>
      <c r="N51" s="31">
        <f t="shared" si="6"/>
        <v>1.0526315789473686E-2</v>
      </c>
      <c r="O51" s="31">
        <f t="shared" si="7"/>
        <v>0</v>
      </c>
      <c r="P51" s="31">
        <f t="shared" si="8"/>
        <v>9.4736842105263161E-2</v>
      </c>
      <c r="Q51" s="31">
        <f t="shared" si="16"/>
        <v>-0.17851484105136778</v>
      </c>
      <c r="R51" s="31">
        <f t="shared" si="17"/>
        <v>-4.7935546227374122E-2</v>
      </c>
      <c r="S51" s="31">
        <f t="shared" si="18"/>
        <v>-0.20837350315121725</v>
      </c>
      <c r="T51" s="31">
        <f t="shared" si="19"/>
        <v>-4.7935546227374122E-2</v>
      </c>
      <c r="U51" s="31">
        <f t="shared" si="20"/>
        <v>0</v>
      </c>
      <c r="V51" s="31">
        <f t="shared" si="21"/>
        <v>-0.22326179819346201</v>
      </c>
      <c r="W51" s="31">
        <f t="shared" si="13"/>
        <v>5</v>
      </c>
      <c r="X51" s="31">
        <f t="shared" si="22"/>
        <v>0.70602123485079527</v>
      </c>
      <c r="Y51" s="31">
        <f t="shared" si="15"/>
        <v>0.4386756577537152</v>
      </c>
    </row>
    <row r="52" spans="1:25">
      <c r="A52" t="s">
        <v>239</v>
      </c>
      <c r="B52" t="s">
        <v>229</v>
      </c>
      <c r="C52" t="s">
        <v>240</v>
      </c>
      <c r="D52" s="31">
        <f>SUM('BASE '!CZ51:DE51)</f>
        <v>0.43</v>
      </c>
      <c r="E52" s="31">
        <f>'BASE '!DF51</f>
        <v>0</v>
      </c>
      <c r="F52" s="31">
        <f>SUM('BASE '!DG51:DI51)</f>
        <v>0.37</v>
      </c>
      <c r="G52" s="31">
        <f>SUM('BASE '!DJ51:DL51)</f>
        <v>0.11</v>
      </c>
      <c r="H52" s="31">
        <f>SUM('BASE '!DN51:DO51,'BASE '!DQ51,'BASE '!DS51,'BASE '!DR51)</f>
        <v>0.06</v>
      </c>
      <c r="I52" s="31">
        <f>SUM('BASE '!DT51:DV51)</f>
        <v>0</v>
      </c>
      <c r="J52" s="31">
        <f t="shared" si="0"/>
        <v>0.97</v>
      </c>
      <c r="K52" s="31">
        <f t="shared" si="3"/>
        <v>0.44329896907216493</v>
      </c>
      <c r="L52" s="31">
        <f t="shared" si="4"/>
        <v>0</v>
      </c>
      <c r="M52" s="31">
        <f t="shared" si="5"/>
        <v>0.3814432989690722</v>
      </c>
      <c r="N52" s="31">
        <f t="shared" si="6"/>
        <v>0.1134020618556701</v>
      </c>
      <c r="O52" s="31">
        <f t="shared" si="7"/>
        <v>6.1855670103092786E-2</v>
      </c>
      <c r="P52" s="31">
        <f t="shared" si="8"/>
        <v>0</v>
      </c>
      <c r="Q52" s="31">
        <f t="shared" si="16"/>
        <v>-0.36062852681260077</v>
      </c>
      <c r="R52" s="31">
        <f t="shared" si="17"/>
        <v>0</v>
      </c>
      <c r="S52" s="31">
        <f t="shared" si="18"/>
        <v>-0.36763240656483359</v>
      </c>
      <c r="T52" s="31">
        <f t="shared" si="19"/>
        <v>-0.24685538930675396</v>
      </c>
      <c r="U52" s="31">
        <f t="shared" si="20"/>
        <v>-0.17214133047063884</v>
      </c>
      <c r="V52" s="31">
        <f t="shared" si="21"/>
        <v>0</v>
      </c>
      <c r="W52" s="31">
        <f t="shared" si="13"/>
        <v>4</v>
      </c>
      <c r="X52" s="31">
        <f t="shared" si="22"/>
        <v>1.1472576531548273</v>
      </c>
      <c r="Y52" s="31">
        <f t="shared" si="15"/>
        <v>0.82757146341418997</v>
      </c>
    </row>
    <row r="53" spans="1:25">
      <c r="A53" t="s">
        <v>243</v>
      </c>
      <c r="B53" t="s">
        <v>242</v>
      </c>
      <c r="C53" t="s">
        <v>244</v>
      </c>
      <c r="D53" s="31">
        <f>SUM('BASE '!CZ52:DE52)</f>
        <v>0.48000000000000004</v>
      </c>
      <c r="E53" s="31">
        <f>'BASE '!DF52</f>
        <v>0</v>
      </c>
      <c r="F53" s="31">
        <f>SUM('BASE '!DG52:DI52)</f>
        <v>0.21</v>
      </c>
      <c r="G53" s="31">
        <f>SUM('BASE '!DJ52:DL52)</f>
        <v>0.13</v>
      </c>
      <c r="H53" s="31">
        <f>SUM('BASE '!DN52:DO52,'BASE '!DQ52,'BASE '!DS52,'BASE '!DR52)</f>
        <v>0.11</v>
      </c>
      <c r="I53" s="31">
        <f>SUM('BASE '!DT52:DV52)</f>
        <v>0.04</v>
      </c>
      <c r="J53" s="31">
        <f t="shared" si="0"/>
        <v>0.97000000000000008</v>
      </c>
      <c r="K53" s="31">
        <f t="shared" si="3"/>
        <v>0.49484536082474229</v>
      </c>
      <c r="L53" s="31">
        <f t="shared" si="4"/>
        <v>0</v>
      </c>
      <c r="M53" s="31">
        <f t="shared" si="5"/>
        <v>0.21649484536082472</v>
      </c>
      <c r="N53" s="31">
        <f t="shared" si="6"/>
        <v>0.13402061855670103</v>
      </c>
      <c r="O53" s="31">
        <f t="shared" si="7"/>
        <v>0.11340206185567009</v>
      </c>
      <c r="P53" s="31">
        <f t="shared" si="8"/>
        <v>4.1237113402061855E-2</v>
      </c>
      <c r="Q53" s="31">
        <f t="shared" si="16"/>
        <v>-0.34812864375859393</v>
      </c>
      <c r="R53" s="31">
        <f t="shared" si="17"/>
        <v>0</v>
      </c>
      <c r="S53" s="31">
        <f t="shared" si="18"/>
        <v>-0.33127793150906348</v>
      </c>
      <c r="T53" s="31">
        <f t="shared" si="19"/>
        <v>-0.26934949560354637</v>
      </c>
      <c r="U53" s="31">
        <f t="shared" si="20"/>
        <v>-0.24685538930675396</v>
      </c>
      <c r="V53" s="31">
        <f t="shared" si="21"/>
        <v>-0.13148109762406152</v>
      </c>
      <c r="W53" s="31">
        <f t="shared" si="13"/>
        <v>5</v>
      </c>
      <c r="X53" s="31">
        <f t="shared" si="22"/>
        <v>1.3270925578020192</v>
      </c>
      <c r="Y53" s="31">
        <f t="shared" si="15"/>
        <v>0.82456896755646547</v>
      </c>
    </row>
    <row r="54" spans="1:25">
      <c r="A54" t="s">
        <v>245</v>
      </c>
      <c r="B54" t="s">
        <v>242</v>
      </c>
      <c r="C54" t="s">
        <v>246</v>
      </c>
      <c r="D54" s="31">
        <f>SUM('BASE '!CZ53:DE53)</f>
        <v>0.2</v>
      </c>
      <c r="E54" s="31">
        <f>'BASE '!DF53</f>
        <v>0</v>
      </c>
      <c r="F54" s="31">
        <f>SUM('BASE '!DG53:DI53)</f>
        <v>0.35</v>
      </c>
      <c r="G54" s="31">
        <f>SUM('BASE '!DJ53:DL53)</f>
        <v>0.24</v>
      </c>
      <c r="H54" s="31">
        <f>SUM('BASE '!DN53:DO53,'BASE '!DQ53,'BASE '!DS53,'BASE '!DR53)</f>
        <v>0.05</v>
      </c>
      <c r="I54" s="31">
        <f>SUM('BASE '!DT53:DV53)</f>
        <v>0.11</v>
      </c>
      <c r="J54" s="31">
        <f t="shared" si="0"/>
        <v>0.95000000000000007</v>
      </c>
      <c r="K54" s="31">
        <f t="shared" si="3"/>
        <v>0.21052631578947367</v>
      </c>
      <c r="L54" s="31">
        <f t="shared" si="4"/>
        <v>0</v>
      </c>
      <c r="M54" s="31">
        <f t="shared" si="5"/>
        <v>0.36842105263157887</v>
      </c>
      <c r="N54" s="31">
        <f t="shared" si="6"/>
        <v>0.25263157894736837</v>
      </c>
      <c r="O54" s="31">
        <f t="shared" si="7"/>
        <v>5.2631578947368418E-2</v>
      </c>
      <c r="P54" s="31">
        <f t="shared" si="8"/>
        <v>0.11578947368421053</v>
      </c>
      <c r="Q54" s="31">
        <f t="shared" si="16"/>
        <v>-0.32803044590453678</v>
      </c>
      <c r="R54" s="31">
        <f t="shared" si="17"/>
        <v>0</v>
      </c>
      <c r="S54" s="31">
        <f t="shared" si="18"/>
        <v>-0.36787904267252053</v>
      </c>
      <c r="T54" s="31">
        <f t="shared" si="19"/>
        <v>-0.34757635231644513</v>
      </c>
      <c r="U54" s="31">
        <f t="shared" si="20"/>
        <v>-0.15497047258770741</v>
      </c>
      <c r="V54" s="31">
        <f t="shared" si="21"/>
        <v>-0.2496399769139355</v>
      </c>
      <c r="W54" s="31">
        <f t="shared" si="13"/>
        <v>5</v>
      </c>
      <c r="X54" s="31">
        <f t="shared" si="22"/>
        <v>1.4480962903951453</v>
      </c>
      <c r="Y54" s="31">
        <f t="shared" si="15"/>
        <v>0.89975281382868433</v>
      </c>
    </row>
    <row r="55" spans="1:25">
      <c r="A55" t="s">
        <v>247</v>
      </c>
      <c r="B55" t="s">
        <v>242</v>
      </c>
      <c r="C55" t="s">
        <v>248</v>
      </c>
      <c r="D55" s="31">
        <f>SUM('BASE '!CZ54:DE54)</f>
        <v>0.26</v>
      </c>
      <c r="E55" s="31">
        <f>'BASE '!DF54</f>
        <v>0</v>
      </c>
      <c r="F55" s="31">
        <f>SUM('BASE '!DG54:DI54)</f>
        <v>0.01</v>
      </c>
      <c r="G55" s="31">
        <f>SUM('BASE '!DJ54:DL54)</f>
        <v>0.13999999999999999</v>
      </c>
      <c r="H55" s="31">
        <f>SUM('BASE '!DN54:DO54,'BASE '!DQ54,'BASE '!DS54,'BASE '!DR54)</f>
        <v>0.24</v>
      </c>
      <c r="I55" s="31">
        <f>SUM('BASE '!DT54:DV54)</f>
        <v>0.31</v>
      </c>
      <c r="J55" s="31">
        <f t="shared" si="0"/>
        <v>0.96</v>
      </c>
      <c r="K55" s="31">
        <f t="shared" si="3"/>
        <v>0.27083333333333337</v>
      </c>
      <c r="L55" s="31">
        <f t="shared" si="4"/>
        <v>0</v>
      </c>
      <c r="M55" s="31">
        <f t="shared" si="5"/>
        <v>1.0416666666666668E-2</v>
      </c>
      <c r="N55" s="31">
        <f t="shared" si="6"/>
        <v>0.14583333333333331</v>
      </c>
      <c r="O55" s="31">
        <f t="shared" si="7"/>
        <v>0.25</v>
      </c>
      <c r="P55" s="31">
        <f t="shared" si="8"/>
        <v>0.32291666666666669</v>
      </c>
      <c r="Q55" s="31">
        <f t="shared" si="16"/>
        <v>-0.35377648947505425</v>
      </c>
      <c r="R55" s="31">
        <f t="shared" si="17"/>
        <v>0</v>
      </c>
      <c r="S55" s="31">
        <f t="shared" si="18"/>
        <v>-4.7545293661123297E-2</v>
      </c>
      <c r="T55" s="31">
        <f t="shared" si="19"/>
        <v>-0.28077158402016755</v>
      </c>
      <c r="U55" s="31">
        <f t="shared" si="20"/>
        <v>-0.34657359027997264</v>
      </c>
      <c r="V55" s="31">
        <f t="shared" si="21"/>
        <v>-0.3650124020464936</v>
      </c>
      <c r="W55" s="31">
        <f t="shared" si="13"/>
        <v>5</v>
      </c>
      <c r="X55" s="31">
        <f t="shared" si="22"/>
        <v>1.3936793594828114</v>
      </c>
      <c r="Y55" s="31">
        <f t="shared" si="15"/>
        <v>0.86594167362133434</v>
      </c>
    </row>
    <row r="56" spans="1:25">
      <c r="A56" t="s">
        <v>249</v>
      </c>
      <c r="B56" t="s">
        <v>242</v>
      </c>
      <c r="C56" t="s">
        <v>242</v>
      </c>
      <c r="D56" s="31">
        <f>SUM('BASE '!CZ55:DE55)</f>
        <v>0.26</v>
      </c>
      <c r="E56" s="31">
        <f>'BASE '!DF55</f>
        <v>0</v>
      </c>
      <c r="F56" s="31">
        <f>SUM('BASE '!DG55:DI55)</f>
        <v>0.22</v>
      </c>
      <c r="G56" s="31">
        <f>SUM('BASE '!DJ55:DL55)</f>
        <v>0.23</v>
      </c>
      <c r="H56" s="31">
        <f>SUM('BASE '!DN55:DO55,'BASE '!DQ55,'BASE '!DS55,'BASE '!DR55)</f>
        <v>0.15</v>
      </c>
      <c r="I56" s="31">
        <f>SUM('BASE '!DT55:DV55)</f>
        <v>9.9999999999999992E-2</v>
      </c>
      <c r="J56" s="31">
        <f t="shared" si="0"/>
        <v>0.96</v>
      </c>
      <c r="K56" s="31">
        <f t="shared" si="3"/>
        <v>0.27083333333333337</v>
      </c>
      <c r="L56" s="31">
        <f t="shared" si="4"/>
        <v>0</v>
      </c>
      <c r="M56" s="31">
        <f t="shared" si="5"/>
        <v>0.22916666666666669</v>
      </c>
      <c r="N56" s="31">
        <f t="shared" si="6"/>
        <v>0.23958333333333334</v>
      </c>
      <c r="O56" s="31">
        <f t="shared" si="7"/>
        <v>0.15625</v>
      </c>
      <c r="P56" s="31">
        <f t="shared" si="8"/>
        <v>0.10416666666666666</v>
      </c>
      <c r="Q56" s="31">
        <f t="shared" si="16"/>
        <v>-0.35377648947505425</v>
      </c>
      <c r="R56" s="31">
        <f t="shared" si="17"/>
        <v>0</v>
      </c>
      <c r="S56" s="31">
        <f t="shared" si="18"/>
        <v>-0.33763256498343175</v>
      </c>
      <c r="T56" s="31">
        <f t="shared" si="19"/>
        <v>-0.34232959830614362</v>
      </c>
      <c r="U56" s="31">
        <f t="shared" si="20"/>
        <v>-0.29004656099462911</v>
      </c>
      <c r="V56" s="31">
        <f t="shared" si="21"/>
        <v>-0.2356003227576865</v>
      </c>
      <c r="W56" s="31">
        <f t="shared" si="13"/>
        <v>5</v>
      </c>
      <c r="X56" s="31">
        <f t="shared" si="22"/>
        <v>1.5593855365169453</v>
      </c>
      <c r="Y56" s="31">
        <f t="shared" si="15"/>
        <v>0.96890071028496139</v>
      </c>
    </row>
    <row r="57" spans="1:25">
      <c r="A57" t="s">
        <v>250</v>
      </c>
      <c r="B57" t="s">
        <v>242</v>
      </c>
      <c r="C57" t="s">
        <v>251</v>
      </c>
      <c r="D57" s="31">
        <f>SUM('BASE '!CZ56:DE56)</f>
        <v>0.32</v>
      </c>
      <c r="E57" s="31">
        <f>'BASE '!DF56</f>
        <v>0.01</v>
      </c>
      <c r="F57" s="31">
        <f>SUM('BASE '!DG56:DI56)</f>
        <v>0.27</v>
      </c>
      <c r="G57" s="31">
        <f>SUM('BASE '!DJ56:DL56)</f>
        <v>0.11</v>
      </c>
      <c r="H57" s="31">
        <f>SUM('BASE '!DN56:DO56,'BASE '!DQ56,'BASE '!DS56,'BASE '!DR56)</f>
        <v>0.1</v>
      </c>
      <c r="I57" s="31">
        <f>SUM('BASE '!DT56:DV56)</f>
        <v>0.11</v>
      </c>
      <c r="J57" s="31">
        <f t="shared" si="0"/>
        <v>0.92</v>
      </c>
      <c r="K57" s="31">
        <f t="shared" si="3"/>
        <v>0.34782608695652173</v>
      </c>
      <c r="L57" s="31">
        <f t="shared" si="4"/>
        <v>1.0869565217391304E-2</v>
      </c>
      <c r="M57" s="31">
        <f t="shared" si="5"/>
        <v>0.29347826086956524</v>
      </c>
      <c r="N57" s="31">
        <f t="shared" si="6"/>
        <v>0.11956521739130434</v>
      </c>
      <c r="O57" s="31">
        <f t="shared" si="7"/>
        <v>0.10869565217391304</v>
      </c>
      <c r="P57" s="31">
        <f t="shared" si="8"/>
        <v>0.11956521739130434</v>
      </c>
      <c r="Q57" s="31">
        <f t="shared" si="16"/>
        <v>-0.36732266930410912</v>
      </c>
      <c r="R57" s="31">
        <f t="shared" si="17"/>
        <v>-4.9149875837489566E-2</v>
      </c>
      <c r="S57" s="31">
        <f t="shared" si="18"/>
        <v>-0.3597901760674696</v>
      </c>
      <c r="T57" s="31">
        <f t="shared" si="19"/>
        <v>-0.25394376463866702</v>
      </c>
      <c r="U57" s="31">
        <f t="shared" si="20"/>
        <v>-0.24121777000597766</v>
      </c>
      <c r="V57" s="31">
        <f t="shared" si="21"/>
        <v>-0.25394376463866702</v>
      </c>
      <c r="W57" s="31">
        <f t="shared" si="13"/>
        <v>6</v>
      </c>
      <c r="X57" s="31">
        <f t="shared" si="22"/>
        <v>1.5253680204923801</v>
      </c>
      <c r="Y57" s="31">
        <f t="shared" si="15"/>
        <v>0.85132410163823802</v>
      </c>
    </row>
    <row r="58" spans="1:25">
      <c r="A58" t="s">
        <v>252</v>
      </c>
      <c r="B58" t="s">
        <v>242</v>
      </c>
      <c r="C58" t="s">
        <v>253</v>
      </c>
      <c r="D58" s="31">
        <f>SUM('BASE '!CZ57:DE57)</f>
        <v>0.46</v>
      </c>
      <c r="E58" s="31">
        <f>'BASE '!DF57</f>
        <v>0</v>
      </c>
      <c r="F58" s="31">
        <f>SUM('BASE '!DG57:DI57)</f>
        <v>0.04</v>
      </c>
      <c r="G58" s="31">
        <f>SUM('BASE '!DJ57:DL57)</f>
        <v>0.03</v>
      </c>
      <c r="H58" s="31">
        <f>SUM('BASE '!DN57:DO57,'BASE '!DQ57,'BASE '!DS57,'BASE '!DR57)</f>
        <v>0.19</v>
      </c>
      <c r="I58" s="31">
        <f>SUM('BASE '!DT57:DV57)</f>
        <v>0.25</v>
      </c>
      <c r="J58" s="31">
        <f t="shared" si="0"/>
        <v>0.97</v>
      </c>
      <c r="K58" s="31">
        <f t="shared" si="3"/>
        <v>0.47422680412371138</v>
      </c>
      <c r="L58" s="31">
        <f t="shared" si="4"/>
        <v>0</v>
      </c>
      <c r="M58" s="31">
        <f t="shared" si="5"/>
        <v>4.1237113402061855E-2</v>
      </c>
      <c r="N58" s="31">
        <f t="shared" si="6"/>
        <v>3.0927835051546393E-2</v>
      </c>
      <c r="O58" s="31">
        <f t="shared" si="7"/>
        <v>0.19587628865979381</v>
      </c>
      <c r="P58" s="31">
        <f t="shared" si="8"/>
        <v>0.25773195876288663</v>
      </c>
      <c r="Q58" s="31">
        <f t="shared" si="16"/>
        <v>-0.35380619353254883</v>
      </c>
      <c r="R58" s="31">
        <f t="shared" si="17"/>
        <v>0</v>
      </c>
      <c r="S58" s="31">
        <f t="shared" si="18"/>
        <v>-0.13148109762406152</v>
      </c>
      <c r="T58" s="31">
        <f t="shared" si="19"/>
        <v>-0.10750820690212186</v>
      </c>
      <c r="U58" s="31">
        <f t="shared" si="20"/>
        <v>-0.3193316287361021</v>
      </c>
      <c r="V58" s="31">
        <f t="shared" si="21"/>
        <v>-0.34944204990597477</v>
      </c>
      <c r="W58" s="31">
        <f t="shared" si="13"/>
        <v>5</v>
      </c>
      <c r="X58" s="31">
        <f t="shared" si="22"/>
        <v>1.261569176700809</v>
      </c>
      <c r="Y58" s="31">
        <f t="shared" si="15"/>
        <v>0.78385700184782059</v>
      </c>
    </row>
    <row r="59" spans="1:25">
      <c r="A59" t="s">
        <v>254</v>
      </c>
      <c r="B59" t="s">
        <v>242</v>
      </c>
      <c r="C59" t="s">
        <v>255</v>
      </c>
      <c r="D59" s="31">
        <f>SUM('BASE '!CZ58:DE58)</f>
        <v>0.37</v>
      </c>
      <c r="E59" s="31">
        <f>'BASE '!DF58</f>
        <v>0</v>
      </c>
      <c r="F59" s="31">
        <f>SUM('BASE '!DG58:DI58)</f>
        <v>0.03</v>
      </c>
      <c r="G59" s="31">
        <f>SUM('BASE '!DJ58:DL58)</f>
        <v>0.1</v>
      </c>
      <c r="H59" s="31">
        <f>SUM('BASE '!DN58:DO58,'BASE '!DQ58,'BASE '!DS58,'BASE '!DR58)</f>
        <v>0.25</v>
      </c>
      <c r="I59" s="31">
        <f>SUM('BASE '!DT58:DV58)</f>
        <v>0.25</v>
      </c>
      <c r="J59" s="31">
        <f t="shared" si="0"/>
        <v>1</v>
      </c>
      <c r="K59" s="31">
        <f t="shared" si="3"/>
        <v>0.37</v>
      </c>
      <c r="L59" s="31">
        <f t="shared" si="4"/>
        <v>0</v>
      </c>
      <c r="M59" s="31">
        <f t="shared" si="5"/>
        <v>0.03</v>
      </c>
      <c r="N59" s="31">
        <f t="shared" si="6"/>
        <v>0.1</v>
      </c>
      <c r="O59" s="31">
        <f t="shared" si="7"/>
        <v>0.25</v>
      </c>
      <c r="P59" s="31">
        <f t="shared" si="8"/>
        <v>0.25</v>
      </c>
      <c r="Q59" s="31">
        <f t="shared" si="16"/>
        <v>-0.36787334113723075</v>
      </c>
      <c r="R59" s="31">
        <f t="shared" si="17"/>
        <v>0</v>
      </c>
      <c r="S59" s="31">
        <f t="shared" si="18"/>
        <v>-0.10519673691959945</v>
      </c>
      <c r="T59" s="31">
        <f t="shared" si="19"/>
        <v>-0.23025850929940456</v>
      </c>
      <c r="U59" s="31">
        <f t="shared" si="20"/>
        <v>-0.34657359027997264</v>
      </c>
      <c r="V59" s="31">
        <f t="shared" si="21"/>
        <v>-0.34657359027997264</v>
      </c>
      <c r="W59" s="31">
        <f t="shared" si="13"/>
        <v>5</v>
      </c>
      <c r="X59" s="31">
        <f t="shared" si="22"/>
        <v>1.3964757679161801</v>
      </c>
      <c r="Y59" s="31">
        <f t="shared" si="15"/>
        <v>0.86767917987228349</v>
      </c>
    </row>
    <row r="60" spans="1:25">
      <c r="A60" t="s">
        <v>256</v>
      </c>
      <c r="B60" t="s">
        <v>242</v>
      </c>
      <c r="C60" t="s">
        <v>257</v>
      </c>
      <c r="D60" s="31">
        <f>SUM('BASE '!CZ59:DE59)</f>
        <v>0.48</v>
      </c>
      <c r="E60" s="31">
        <f>'BASE '!DF59</f>
        <v>0.01</v>
      </c>
      <c r="F60" s="31">
        <f>SUM('BASE '!DG59:DI59)</f>
        <v>0.06</v>
      </c>
      <c r="G60" s="31">
        <f>SUM('BASE '!DJ59:DL59)</f>
        <v>0.19</v>
      </c>
      <c r="H60" s="31">
        <f>SUM('BASE '!DN59:DO59,'BASE '!DQ59,'BASE '!DS59,'BASE '!DR59)</f>
        <v>0.11</v>
      </c>
      <c r="I60" s="31">
        <f>SUM('BASE '!DT59:DV59)</f>
        <v>0.14000000000000001</v>
      </c>
      <c r="J60" s="31">
        <f t="shared" si="0"/>
        <v>0.99</v>
      </c>
      <c r="K60" s="31">
        <f t="shared" si="3"/>
        <v>0.48484848484848486</v>
      </c>
      <c r="L60" s="31">
        <f t="shared" si="4"/>
        <v>1.0101010101010102E-2</v>
      </c>
      <c r="M60" s="31">
        <f t="shared" si="5"/>
        <v>6.0606060606060608E-2</v>
      </c>
      <c r="N60" s="31">
        <f t="shared" si="6"/>
        <v>0.19191919191919193</v>
      </c>
      <c r="O60" s="31">
        <f t="shared" si="7"/>
        <v>0.11111111111111112</v>
      </c>
      <c r="P60" s="31">
        <f t="shared" si="8"/>
        <v>0.14141414141414144</v>
      </c>
      <c r="Q60" s="31">
        <f t="shared" si="16"/>
        <v>-0.3509909523523389</v>
      </c>
      <c r="R60" s="31">
        <f t="shared" si="17"/>
        <v>-4.6415352021561516E-2</v>
      </c>
      <c r="S60" s="31">
        <f t="shared" si="18"/>
        <v>-0.16990062914585061</v>
      </c>
      <c r="T60" s="31">
        <f t="shared" si="19"/>
        <v>-0.31679733887267514</v>
      </c>
      <c r="U60" s="31">
        <f t="shared" si="20"/>
        <v>-0.24413606414846881</v>
      </c>
      <c r="V60" s="31">
        <f t="shared" si="21"/>
        <v>-0.27661490189162263</v>
      </c>
      <c r="W60" s="31">
        <f t="shared" si="13"/>
        <v>6</v>
      </c>
      <c r="X60" s="31">
        <f t="shared" si="22"/>
        <v>1.4048552384325177</v>
      </c>
      <c r="Y60" s="31">
        <f t="shared" si="15"/>
        <v>0.78406463733537435</v>
      </c>
    </row>
    <row r="61" spans="1:25">
      <c r="A61" t="s">
        <v>258</v>
      </c>
      <c r="B61" t="s">
        <v>242</v>
      </c>
      <c r="C61" t="s">
        <v>259</v>
      </c>
      <c r="D61" s="31">
        <f>SUM('BASE '!CZ60:DE60)</f>
        <v>0.44000000000000006</v>
      </c>
      <c r="E61" s="31">
        <f>'BASE '!DF60</f>
        <v>0.01</v>
      </c>
      <c r="F61" s="31">
        <f>SUM('BASE '!DG60:DI60)</f>
        <v>0.02</v>
      </c>
      <c r="G61" s="31">
        <f>SUM('BASE '!DJ60:DL60)</f>
        <v>6.9999999999999993E-2</v>
      </c>
      <c r="H61" s="31">
        <f>SUM('BASE '!DN60:DO60,'BASE '!DQ60,'BASE '!DS60,'BASE '!DR60)</f>
        <v>0.15</v>
      </c>
      <c r="I61" s="31">
        <f>SUM('BASE '!DT60:DV60)</f>
        <v>0.27</v>
      </c>
      <c r="J61" s="31">
        <f t="shared" si="0"/>
        <v>0.96000000000000008</v>
      </c>
      <c r="K61" s="31">
        <f t="shared" si="3"/>
        <v>0.45833333333333337</v>
      </c>
      <c r="L61" s="31">
        <f t="shared" si="4"/>
        <v>1.0416666666666666E-2</v>
      </c>
      <c r="M61" s="31">
        <f t="shared" si="5"/>
        <v>2.0833333333333332E-2</v>
      </c>
      <c r="N61" s="31">
        <f t="shared" si="6"/>
        <v>7.2916666666666657E-2</v>
      </c>
      <c r="O61" s="31">
        <f t="shared" si="7"/>
        <v>0.15624999999999997</v>
      </c>
      <c r="P61" s="31">
        <f t="shared" si="8"/>
        <v>0.28125</v>
      </c>
      <c r="Q61" s="31">
        <f t="shared" si="16"/>
        <v>-0.35757267221022188</v>
      </c>
      <c r="R61" s="31">
        <f t="shared" si="17"/>
        <v>-4.754529366112329E-2</v>
      </c>
      <c r="S61" s="31">
        <f t="shared" si="18"/>
        <v>-8.0650021060581056E-2</v>
      </c>
      <c r="T61" s="31">
        <f t="shared" si="19"/>
        <v>-0.19092777392591312</v>
      </c>
      <c r="U61" s="31">
        <f t="shared" si="20"/>
        <v>-0.29004656099462905</v>
      </c>
      <c r="V61" s="31">
        <f t="shared" si="21"/>
        <v>-0.35676881028661139</v>
      </c>
      <c r="W61" s="31">
        <f t="shared" si="13"/>
        <v>6</v>
      </c>
      <c r="X61" s="31">
        <f t="shared" si="22"/>
        <v>1.3235111321390798</v>
      </c>
      <c r="Y61" s="31">
        <f t="shared" si="15"/>
        <v>0.7386656272056924</v>
      </c>
    </row>
    <row r="62" spans="1:25">
      <c r="A62" t="s">
        <v>262</v>
      </c>
      <c r="B62" t="s">
        <v>261</v>
      </c>
      <c r="C62" t="s">
        <v>263</v>
      </c>
      <c r="D62" s="31">
        <f>SUM('BASE '!CZ61:DE61)</f>
        <v>0.42</v>
      </c>
      <c r="E62" s="31">
        <f>'BASE '!DF61</f>
        <v>0.01</v>
      </c>
      <c r="F62" s="31">
        <f>SUM('BASE '!DG61:DI61)</f>
        <v>0.21</v>
      </c>
      <c r="G62" s="31">
        <f>SUM('BASE '!DJ61:DL61)</f>
        <v>0.15000000000000002</v>
      </c>
      <c r="H62" s="31">
        <f>SUM('BASE '!DN61:DO61,'BASE '!DQ61,'BASE '!DS61,'BASE '!DR61)</f>
        <v>0.11</v>
      </c>
      <c r="I62" s="31">
        <f>SUM('BASE '!DT61:DV61)</f>
        <v>6.0000000000000005E-2</v>
      </c>
      <c r="J62" s="31">
        <f t="shared" si="0"/>
        <v>0.96000000000000008</v>
      </c>
      <c r="K62" s="31">
        <f t="shared" si="3"/>
        <v>0.43749999999999994</v>
      </c>
      <c r="L62" s="31">
        <f t="shared" si="4"/>
        <v>1.0416666666666666E-2</v>
      </c>
      <c r="M62" s="31">
        <f t="shared" si="5"/>
        <v>0.21874999999999997</v>
      </c>
      <c r="N62" s="31">
        <f t="shared" si="6"/>
        <v>0.15625</v>
      </c>
      <c r="O62" s="31">
        <f t="shared" si="7"/>
        <v>0.11458333333333333</v>
      </c>
      <c r="P62" s="31">
        <f t="shared" si="8"/>
        <v>6.25E-2</v>
      </c>
      <c r="Q62" s="31">
        <f t="shared" si="16"/>
        <v>-0.3616718757682047</v>
      </c>
      <c r="R62" s="31">
        <f t="shared" si="17"/>
        <v>-4.754529366112329E-2</v>
      </c>
      <c r="S62" s="31">
        <f t="shared" si="18"/>
        <v>-0.33246188363159035</v>
      </c>
      <c r="T62" s="31">
        <f t="shared" si="19"/>
        <v>-0.29004656099462911</v>
      </c>
      <c r="U62" s="31">
        <f t="shared" si="20"/>
        <v>-0.24823939693087629</v>
      </c>
      <c r="V62" s="31">
        <f t="shared" si="21"/>
        <v>-0.17328679513998632</v>
      </c>
      <c r="W62" s="31">
        <f t="shared" si="13"/>
        <v>6</v>
      </c>
      <c r="X62" s="31">
        <f t="shared" si="22"/>
        <v>1.4532518061264101</v>
      </c>
      <c r="Y62" s="31">
        <f t="shared" si="15"/>
        <v>0.81107527605394247</v>
      </c>
    </row>
    <row r="63" spans="1:25">
      <c r="A63" t="s">
        <v>264</v>
      </c>
      <c r="B63" t="s">
        <v>261</v>
      </c>
      <c r="C63" t="s">
        <v>265</v>
      </c>
      <c r="D63" s="31">
        <f>SUM('BASE '!CZ62:DE62)</f>
        <v>0.49000000000000005</v>
      </c>
      <c r="E63" s="31">
        <f>'BASE '!DF62</f>
        <v>0</v>
      </c>
      <c r="F63" s="31">
        <f>SUM('BASE '!DG62:DI62)</f>
        <v>0.2</v>
      </c>
      <c r="G63" s="31">
        <f>SUM('BASE '!DJ62:DL62)</f>
        <v>0.08</v>
      </c>
      <c r="H63" s="31">
        <f>SUM('BASE '!DN62:DO62,'BASE '!DQ62,'BASE '!DS62,'BASE '!DR62)</f>
        <v>0.03</v>
      </c>
      <c r="I63" s="31">
        <f>SUM('BASE '!DT62:DV62)</f>
        <v>0.02</v>
      </c>
      <c r="J63" s="31">
        <f t="shared" si="0"/>
        <v>0.82000000000000006</v>
      </c>
      <c r="K63" s="31">
        <f t="shared" si="3"/>
        <v>0.59756097560975607</v>
      </c>
      <c r="L63" s="31">
        <f t="shared" si="4"/>
        <v>0</v>
      </c>
      <c r="M63" s="31">
        <f t="shared" si="5"/>
        <v>0.24390243902439024</v>
      </c>
      <c r="N63" s="31">
        <f t="shared" si="6"/>
        <v>9.7560975609756087E-2</v>
      </c>
      <c r="O63" s="31">
        <f t="shared" si="7"/>
        <v>3.6585365853658534E-2</v>
      </c>
      <c r="P63" s="31">
        <f t="shared" si="8"/>
        <v>2.4390243902439022E-2</v>
      </c>
      <c r="Q63" s="31">
        <f t="shared" si="16"/>
        <v>-0.30768351839667929</v>
      </c>
      <c r="R63" s="31">
        <f t="shared" si="17"/>
        <v>0</v>
      </c>
      <c r="S63" s="31">
        <f t="shared" si="18"/>
        <v>-0.34414316431957609</v>
      </c>
      <c r="T63" s="31">
        <f t="shared" si="19"/>
        <v>-0.22705148347165044</v>
      </c>
      <c r="U63" s="31">
        <f t="shared" si="20"/>
        <v>-0.12102830336327353</v>
      </c>
      <c r="V63" s="31">
        <f t="shared" si="21"/>
        <v>-9.0574928456202616E-2</v>
      </c>
      <c r="W63" s="31">
        <f t="shared" si="13"/>
        <v>5</v>
      </c>
      <c r="X63" s="31">
        <f t="shared" si="22"/>
        <v>1.0904813980073818</v>
      </c>
      <c r="Y63" s="31">
        <f t="shared" si="15"/>
        <v>0.67755418806939061</v>
      </c>
    </row>
    <row r="64" spans="1:25">
      <c r="A64" t="s">
        <v>266</v>
      </c>
      <c r="B64" t="s">
        <v>261</v>
      </c>
      <c r="C64" t="s">
        <v>267</v>
      </c>
      <c r="D64" s="31">
        <f>SUM('BASE '!CZ63:DE63)</f>
        <v>0.49999999999999994</v>
      </c>
      <c r="E64" s="31">
        <f>'BASE '!DF63</f>
        <v>0</v>
      </c>
      <c r="F64" s="31">
        <f>SUM('BASE '!DG63:DI63)</f>
        <v>0.27</v>
      </c>
      <c r="G64" s="31">
        <f>SUM('BASE '!DJ63:DL63)</f>
        <v>0.17</v>
      </c>
      <c r="H64" s="31">
        <f>SUM('BASE '!DN63:DO63,'BASE '!DQ63,'BASE '!DS63,'BASE '!DR63)</f>
        <v>0</v>
      </c>
      <c r="I64" s="31">
        <f>SUM('BASE '!DT63:DV63)</f>
        <v>0.02</v>
      </c>
      <c r="J64" s="31">
        <f t="shared" si="0"/>
        <v>0.96000000000000008</v>
      </c>
      <c r="K64" s="31">
        <f t="shared" si="3"/>
        <v>0.52083333333333326</v>
      </c>
      <c r="L64" s="31">
        <f t="shared" si="4"/>
        <v>0</v>
      </c>
      <c r="M64" s="31">
        <f t="shared" si="5"/>
        <v>0.28125</v>
      </c>
      <c r="N64" s="31">
        <f t="shared" si="6"/>
        <v>0.17708333333333334</v>
      </c>
      <c r="O64" s="31">
        <f t="shared" si="7"/>
        <v>0</v>
      </c>
      <c r="P64" s="31">
        <f t="shared" si="8"/>
        <v>2.0833333333333332E-2</v>
      </c>
      <c r="Q64" s="31">
        <f t="shared" si="16"/>
        <v>-0.33975270106233868</v>
      </c>
      <c r="R64" s="31">
        <f t="shared" si="17"/>
        <v>0</v>
      </c>
      <c r="S64" s="31">
        <f t="shared" si="18"/>
        <v>-0.35676881028661139</v>
      </c>
      <c r="T64" s="31">
        <f t="shared" si="19"/>
        <v>-0.30655512922914108</v>
      </c>
      <c r="U64" s="31">
        <f t="shared" si="20"/>
        <v>0</v>
      </c>
      <c r="V64" s="31">
        <f t="shared" si="21"/>
        <v>-8.0650021060581056E-2</v>
      </c>
      <c r="W64" s="31">
        <f t="shared" si="13"/>
        <v>4</v>
      </c>
      <c r="X64" s="31">
        <f t="shared" si="22"/>
        <v>1.0837266616386723</v>
      </c>
      <c r="Y64" s="31">
        <f t="shared" si="15"/>
        <v>0.78174354021263204</v>
      </c>
    </row>
    <row r="65" spans="1:25">
      <c r="A65" t="s">
        <v>268</v>
      </c>
      <c r="B65" t="s">
        <v>261</v>
      </c>
      <c r="C65" t="s">
        <v>269</v>
      </c>
      <c r="D65" s="31">
        <f>SUM('BASE '!CZ64:DE64)</f>
        <v>0.72</v>
      </c>
      <c r="E65" s="31">
        <f>'BASE '!DF64</f>
        <v>0.02</v>
      </c>
      <c r="F65" s="31">
        <f>SUM('BASE '!DG64:DI64)</f>
        <v>0.13</v>
      </c>
      <c r="G65" s="31">
        <f>SUM('BASE '!DJ64:DL64)</f>
        <v>0.05</v>
      </c>
      <c r="H65" s="31">
        <f>SUM('BASE '!DN64:DO64,'BASE '!DQ64,'BASE '!DS64,'BASE '!DR64)</f>
        <v>0.02</v>
      </c>
      <c r="I65" s="31">
        <f>SUM('BASE '!DT64:DV64)</f>
        <v>0.04</v>
      </c>
      <c r="J65" s="31">
        <f t="shared" si="0"/>
        <v>0.98000000000000009</v>
      </c>
      <c r="K65" s="31">
        <f t="shared" si="3"/>
        <v>0.73469387755102034</v>
      </c>
      <c r="L65" s="31">
        <f t="shared" si="4"/>
        <v>2.0408163265306121E-2</v>
      </c>
      <c r="M65" s="31">
        <f t="shared" si="5"/>
        <v>0.13265306122448978</v>
      </c>
      <c r="N65" s="31">
        <f t="shared" si="6"/>
        <v>5.1020408163265307E-2</v>
      </c>
      <c r="O65" s="31">
        <f t="shared" si="7"/>
        <v>2.0408163265306121E-2</v>
      </c>
      <c r="P65" s="31">
        <f t="shared" si="8"/>
        <v>4.0816326530612242E-2</v>
      </c>
      <c r="Q65" s="31">
        <f t="shared" si="16"/>
        <v>-0.22650712137882859</v>
      </c>
      <c r="R65" s="31">
        <f t="shared" si="17"/>
        <v>-7.9424904043074007E-2</v>
      </c>
      <c r="S65" s="31">
        <f t="shared" si="18"/>
        <v>-0.26796158750732096</v>
      </c>
      <c r="T65" s="31">
        <f t="shared" si="19"/>
        <v>-0.15181273297124853</v>
      </c>
      <c r="U65" s="31">
        <f t="shared" si="20"/>
        <v>-7.9424904043074007E-2</v>
      </c>
      <c r="V65" s="31">
        <f t="shared" si="21"/>
        <v>-0.13055808643064004</v>
      </c>
      <c r="W65" s="31">
        <f t="shared" si="13"/>
        <v>6</v>
      </c>
      <c r="X65" s="31">
        <f t="shared" si="22"/>
        <v>0.93568933637418616</v>
      </c>
      <c r="Y65" s="31">
        <f t="shared" si="15"/>
        <v>0.5222181617811178</v>
      </c>
    </row>
    <row r="66" spans="1:25">
      <c r="A66" t="s">
        <v>270</v>
      </c>
      <c r="B66" t="s">
        <v>261</v>
      </c>
      <c r="C66" t="s">
        <v>271</v>
      </c>
      <c r="D66" s="31">
        <f>SUM('BASE '!CZ65:DE65)</f>
        <v>0.08</v>
      </c>
      <c r="E66" s="31">
        <f>'BASE '!DF65</f>
        <v>0</v>
      </c>
      <c r="F66" s="31">
        <f>SUM('BASE '!DG65:DI65)</f>
        <v>0.28999999999999998</v>
      </c>
      <c r="G66" s="31">
        <f>SUM('BASE '!DJ65:DL65)</f>
        <v>0.37</v>
      </c>
      <c r="H66" s="31">
        <f>SUM('BASE '!DN65:DO65,'BASE '!DQ65,'BASE '!DS65,'BASE '!DR65)</f>
        <v>0.17</v>
      </c>
      <c r="I66" s="31">
        <f>SUM('BASE '!DT65:DV65)</f>
        <v>0.08</v>
      </c>
      <c r="J66" s="31">
        <f t="shared" si="0"/>
        <v>0.99</v>
      </c>
      <c r="K66" s="31">
        <f t="shared" si="3"/>
        <v>8.0808080808080815E-2</v>
      </c>
      <c r="L66" s="31">
        <f t="shared" si="4"/>
        <v>0</v>
      </c>
      <c r="M66" s="31">
        <f t="shared" si="5"/>
        <v>0.29292929292929293</v>
      </c>
      <c r="N66" s="31">
        <f t="shared" si="6"/>
        <v>0.37373737373737376</v>
      </c>
      <c r="O66" s="31">
        <f t="shared" si="7"/>
        <v>0.17171717171717174</v>
      </c>
      <c r="P66" s="31">
        <f t="shared" si="8"/>
        <v>8.0808080808080815E-2</v>
      </c>
      <c r="Q66" s="31">
        <f t="shared" si="16"/>
        <v>-0.20328713603674781</v>
      </c>
      <c r="R66" s="31">
        <f t="shared" si="17"/>
        <v>0</v>
      </c>
      <c r="S66" s="31">
        <f t="shared" si="18"/>
        <v>-0.35966562206358949</v>
      </c>
      <c r="T66" s="31">
        <f t="shared" si="19"/>
        <v>-0.36783304734488409</v>
      </c>
      <c r="U66" s="31">
        <f t="shared" si="20"/>
        <v>-0.30254960205386217</v>
      </c>
      <c r="V66" s="31">
        <f t="shared" si="21"/>
        <v>-0.20328713603674781</v>
      </c>
      <c r="W66" s="31">
        <f t="shared" si="13"/>
        <v>5</v>
      </c>
      <c r="X66" s="31">
        <f t="shared" si="22"/>
        <v>1.4366225435358315</v>
      </c>
      <c r="Y66" s="31">
        <f t="shared" si="15"/>
        <v>0.89262377407469895</v>
      </c>
    </row>
    <row r="67" spans="1:25">
      <c r="A67" t="s">
        <v>272</v>
      </c>
      <c r="B67" t="s">
        <v>261</v>
      </c>
      <c r="C67" t="s">
        <v>273</v>
      </c>
      <c r="D67" s="31">
        <f>SUM('BASE '!CZ66:DE66)</f>
        <v>0.49999999999999994</v>
      </c>
      <c r="E67" s="31">
        <f>'BASE '!DF66</f>
        <v>0</v>
      </c>
      <c r="F67" s="31">
        <f>SUM('BASE '!DG66:DI66)</f>
        <v>0.3</v>
      </c>
      <c r="G67" s="31">
        <f>SUM('BASE '!DJ66:DL66)</f>
        <v>0.17</v>
      </c>
      <c r="H67" s="31">
        <f>SUM('BASE '!DN66:DO66,'BASE '!DQ66,'BASE '!DS66,'BASE '!DR66)</f>
        <v>0.01</v>
      </c>
      <c r="I67" s="31">
        <f>SUM('BASE '!DT66:DV66)</f>
        <v>0</v>
      </c>
      <c r="J67" s="31">
        <f t="shared" si="0"/>
        <v>0.98</v>
      </c>
      <c r="K67" s="31">
        <f t="shared" si="3"/>
        <v>0.51020408163265296</v>
      </c>
      <c r="L67" s="31">
        <f t="shared" si="4"/>
        <v>0</v>
      </c>
      <c r="M67" s="31">
        <f t="shared" si="5"/>
        <v>0.30612244897959184</v>
      </c>
      <c r="N67" s="31">
        <f t="shared" si="6"/>
        <v>0.17346938775510207</v>
      </c>
      <c r="O67" s="31">
        <f t="shared" si="7"/>
        <v>1.0204081632653062E-2</v>
      </c>
      <c r="P67" s="31">
        <f t="shared" si="8"/>
        <v>0</v>
      </c>
      <c r="Q67" s="31">
        <f t="shared" si="16"/>
        <v>-0.34333901696042135</v>
      </c>
      <c r="R67" s="31">
        <f t="shared" si="17"/>
        <v>0</v>
      </c>
      <c r="S67" s="31">
        <f t="shared" si="18"/>
        <v>-0.36237860112502551</v>
      </c>
      <c r="T67" s="31">
        <f t="shared" si="19"/>
        <v>-0.30387571722902096</v>
      </c>
      <c r="U67" s="31">
        <f t="shared" si="20"/>
        <v>-4.6785382435413997E-2</v>
      </c>
      <c r="V67" s="31">
        <f t="shared" si="21"/>
        <v>0</v>
      </c>
      <c r="W67" s="31">
        <f t="shared" si="13"/>
        <v>4</v>
      </c>
      <c r="X67" s="31">
        <f t="shared" si="22"/>
        <v>1.056378717749882</v>
      </c>
      <c r="Y67" s="31">
        <f t="shared" si="15"/>
        <v>0.76201616869919842</v>
      </c>
    </row>
    <row r="68" spans="1:25">
      <c r="A68" t="s">
        <v>274</v>
      </c>
      <c r="B68" t="s">
        <v>261</v>
      </c>
      <c r="C68" t="s">
        <v>275</v>
      </c>
      <c r="D68" s="31">
        <f>SUM('BASE '!CZ67:DE67)</f>
        <v>0.55000000000000004</v>
      </c>
      <c r="E68" s="31">
        <f>'BASE '!DF67</f>
        <v>0.02</v>
      </c>
      <c r="F68" s="31">
        <f>SUM('BASE '!DG67:DI67)</f>
        <v>0.12</v>
      </c>
      <c r="G68" s="31">
        <f>SUM('BASE '!DJ67:DL67)</f>
        <v>0.14000000000000001</v>
      </c>
      <c r="H68" s="31">
        <f>SUM('BASE '!DN67:DO67,'BASE '!DQ67,'BASE '!DS67,'BASE '!DR67)</f>
        <v>0.04</v>
      </c>
      <c r="I68" s="31">
        <f>SUM('BASE '!DT67:DV67)</f>
        <v>0.03</v>
      </c>
      <c r="J68" s="31">
        <f t="shared" ref="J68:J131" si="23">SUM(D68:I68)</f>
        <v>0.90000000000000013</v>
      </c>
      <c r="K68" s="31">
        <f t="shared" si="3"/>
        <v>0.61111111111111105</v>
      </c>
      <c r="L68" s="31">
        <f t="shared" si="4"/>
        <v>2.222222222222222E-2</v>
      </c>
      <c r="M68" s="31">
        <f t="shared" si="5"/>
        <v>0.1333333333333333</v>
      </c>
      <c r="N68" s="31">
        <f t="shared" si="6"/>
        <v>0.15555555555555556</v>
      </c>
      <c r="O68" s="31">
        <f t="shared" si="7"/>
        <v>4.4444444444444439E-2</v>
      </c>
      <c r="P68" s="31">
        <f t="shared" si="8"/>
        <v>3.3333333333333326E-2</v>
      </c>
      <c r="Q68" s="31">
        <f t="shared" si="16"/>
        <v>-0.30095785200420755</v>
      </c>
      <c r="R68" s="31">
        <f t="shared" si="17"/>
        <v>-8.4592499772673774E-2</v>
      </c>
      <c r="S68" s="31">
        <f t="shared" si="18"/>
        <v>-0.26865373607230197</v>
      </c>
      <c r="T68" s="31">
        <f t="shared" si="19"/>
        <v>-0.28945036411122321</v>
      </c>
      <c r="U68" s="31">
        <f t="shared" si="20"/>
        <v>-0.13837845818712774</v>
      </c>
      <c r="V68" s="31">
        <f t="shared" si="21"/>
        <v>-0.11337324605540516</v>
      </c>
      <c r="W68" s="31">
        <f t="shared" si="13"/>
        <v>6</v>
      </c>
      <c r="X68" s="31">
        <f t="shared" si="22"/>
        <v>1.1954061562029392</v>
      </c>
      <c r="Y68" s="31">
        <f t="shared" si="15"/>
        <v>0.66716887882164055</v>
      </c>
    </row>
    <row r="69" spans="1:25">
      <c r="A69" t="s">
        <v>276</v>
      </c>
      <c r="B69" t="s">
        <v>261</v>
      </c>
      <c r="C69" t="s">
        <v>277</v>
      </c>
      <c r="D69" s="31">
        <f>SUM('BASE '!CZ68:DE68)</f>
        <v>0.64000000000000012</v>
      </c>
      <c r="E69" s="31">
        <f>'BASE '!DF68</f>
        <v>0</v>
      </c>
      <c r="F69" s="31">
        <f>SUM('BASE '!DG68:DI68)</f>
        <v>0.24</v>
      </c>
      <c r="G69" s="31">
        <f>SUM('BASE '!DJ68:DL68)</f>
        <v>0.05</v>
      </c>
      <c r="H69" s="31">
        <f>SUM('BASE '!DN68:DO68,'BASE '!DQ68,'BASE '!DS68,'BASE '!DR68)</f>
        <v>0.01</v>
      </c>
      <c r="I69" s="31">
        <f>SUM('BASE '!DT68:DV68)</f>
        <v>0.04</v>
      </c>
      <c r="J69" s="31">
        <f t="shared" si="23"/>
        <v>0.9800000000000002</v>
      </c>
      <c r="K69" s="31">
        <f t="shared" ref="K69:K132" si="24">D69/$J69</f>
        <v>0.65306122448979587</v>
      </c>
      <c r="L69" s="31">
        <f t="shared" ref="L69:L132" si="25">E69/$J69</f>
        <v>0</v>
      </c>
      <c r="M69" s="31">
        <f t="shared" ref="M69:M132" si="26">F69/$J69</f>
        <v>0.24489795918367341</v>
      </c>
      <c r="N69" s="31">
        <f t="shared" ref="N69:N132" si="27">G69/$J69</f>
        <v>5.10204081632653E-2</v>
      </c>
      <c r="O69" s="31">
        <f t="shared" ref="O69:O132" si="28">H69/$J69</f>
        <v>1.0204081632653059E-2</v>
      </c>
      <c r="P69" s="31">
        <f t="shared" ref="P69:P132" si="29">I69/$J69</f>
        <v>4.0816326530612235E-2</v>
      </c>
      <c r="Q69" s="31">
        <f t="shared" si="16"/>
        <v>-0.27825919693773066</v>
      </c>
      <c r="R69" s="31">
        <f t="shared" si="17"/>
        <v>0</v>
      </c>
      <c r="S69" s="31">
        <f t="shared" si="18"/>
        <v>-0.34455028122186765</v>
      </c>
      <c r="T69" s="31">
        <f t="shared" si="19"/>
        <v>-0.15181273297124853</v>
      </c>
      <c r="U69" s="31">
        <f t="shared" si="20"/>
        <v>-4.678538243541399E-2</v>
      </c>
      <c r="V69" s="31">
        <f t="shared" si="21"/>
        <v>-0.13055808643064004</v>
      </c>
      <c r="W69" s="31">
        <f t="shared" ref="W69:W132" si="30">COUNTIF(Q69:V69,"&lt;&gt;0")</f>
        <v>5</v>
      </c>
      <c r="X69" s="31">
        <f t="shared" si="22"/>
        <v>0.95196567999690085</v>
      </c>
      <c r="Y69" s="31">
        <f t="shared" ref="Y69:Y132" si="31">X69/LN(W69)</f>
        <v>0.59148953348387079</v>
      </c>
    </row>
    <row r="70" spans="1:25">
      <c r="A70" t="s">
        <v>280</v>
      </c>
      <c r="B70" t="s">
        <v>279</v>
      </c>
      <c r="C70" t="s">
        <v>281</v>
      </c>
      <c r="D70" s="31">
        <f>SUM('BASE '!CZ69:DE69)</f>
        <v>0.32</v>
      </c>
      <c r="E70" s="31">
        <f>'BASE '!DF69</f>
        <v>0.02</v>
      </c>
      <c r="F70" s="31">
        <f>SUM('BASE '!DG69:DI69)</f>
        <v>0.22</v>
      </c>
      <c r="G70" s="31">
        <f>SUM('BASE '!DJ69:DL69)</f>
        <v>0.38</v>
      </c>
      <c r="H70" s="31">
        <f>SUM('BASE '!DN69:DO69,'BASE '!DQ69,'BASE '!DS69,'BASE '!DR69)</f>
        <v>0.05</v>
      </c>
      <c r="I70" s="31">
        <f>SUM('BASE '!DT69:DV69)</f>
        <v>0.01</v>
      </c>
      <c r="J70" s="31">
        <f t="shared" si="23"/>
        <v>1</v>
      </c>
      <c r="K70" s="31">
        <f t="shared" si="24"/>
        <v>0.32</v>
      </c>
      <c r="L70" s="31">
        <f t="shared" si="25"/>
        <v>0.02</v>
      </c>
      <c r="M70" s="31">
        <f t="shared" si="26"/>
        <v>0.22</v>
      </c>
      <c r="N70" s="31">
        <f t="shared" si="27"/>
        <v>0.38</v>
      </c>
      <c r="O70" s="31">
        <f t="shared" si="28"/>
        <v>0.05</v>
      </c>
      <c r="P70" s="31">
        <f t="shared" si="29"/>
        <v>0.01</v>
      </c>
      <c r="Q70" s="31">
        <f t="shared" si="16"/>
        <v>-0.36461897062027676</v>
      </c>
      <c r="R70" s="31">
        <f t="shared" si="17"/>
        <v>-7.824046010856292E-2</v>
      </c>
      <c r="S70" s="31">
        <f t="shared" si="18"/>
        <v>-0.33310810117855061</v>
      </c>
      <c r="T70" s="31">
        <f t="shared" si="19"/>
        <v>-0.36768192997944815</v>
      </c>
      <c r="U70" s="31">
        <f t="shared" si="20"/>
        <v>-0.14978661367769955</v>
      </c>
      <c r="V70" s="31">
        <f t="shared" si="21"/>
        <v>-4.605170185988091E-2</v>
      </c>
      <c r="W70" s="31">
        <f t="shared" si="30"/>
        <v>6</v>
      </c>
      <c r="X70" s="31">
        <f t="shared" si="22"/>
        <v>1.3394877774244189</v>
      </c>
      <c r="Y70" s="31">
        <f t="shared" si="31"/>
        <v>0.74758236271608014</v>
      </c>
    </row>
    <row r="71" spans="1:25">
      <c r="A71" t="s">
        <v>282</v>
      </c>
      <c r="B71" t="s">
        <v>279</v>
      </c>
      <c r="C71" t="s">
        <v>283</v>
      </c>
      <c r="D71" s="31">
        <f>SUM('BASE '!CZ70:DE70)</f>
        <v>0.16999999999999998</v>
      </c>
      <c r="E71" s="31">
        <f>'BASE '!DF70</f>
        <v>0.02</v>
      </c>
      <c r="F71" s="31">
        <f>SUM('BASE '!DG70:DI70)</f>
        <v>0.05</v>
      </c>
      <c r="G71" s="31">
        <f>SUM('BASE '!DJ70:DL70)</f>
        <v>0.45</v>
      </c>
      <c r="H71" s="31">
        <f>SUM('BASE '!DN70:DO70,'BASE '!DQ70,'BASE '!DS70,'BASE '!DR70)</f>
        <v>0.25</v>
      </c>
      <c r="I71" s="31">
        <f>SUM('BASE '!DT70:DV70)</f>
        <v>0.04</v>
      </c>
      <c r="J71" s="31">
        <f t="shared" si="23"/>
        <v>0.98</v>
      </c>
      <c r="K71" s="31">
        <f t="shared" si="24"/>
        <v>0.17346938775510204</v>
      </c>
      <c r="L71" s="31">
        <f t="shared" si="25"/>
        <v>2.0408163265306124E-2</v>
      </c>
      <c r="M71" s="31">
        <f t="shared" si="26"/>
        <v>5.1020408163265307E-2</v>
      </c>
      <c r="N71" s="31">
        <f t="shared" si="27"/>
        <v>0.45918367346938777</v>
      </c>
      <c r="O71" s="31">
        <f t="shared" si="28"/>
        <v>0.25510204081632654</v>
      </c>
      <c r="P71" s="31">
        <f t="shared" si="29"/>
        <v>4.0816326530612249E-2</v>
      </c>
      <c r="Q71" s="31">
        <f t="shared" ref="Q71:Q134" si="32">IFERROR(K71*LN(K71),0)</f>
        <v>-0.3038757172290209</v>
      </c>
      <c r="R71" s="31">
        <f t="shared" ref="R71:R134" si="33">IFERROR(L71*LN(L71),0)</f>
        <v>-7.9424904043074021E-2</v>
      </c>
      <c r="S71" s="31">
        <f t="shared" si="18"/>
        <v>-0.15181273297124853</v>
      </c>
      <c r="T71" s="31">
        <f t="shared" si="19"/>
        <v>-0.35738494388276887</v>
      </c>
      <c r="U71" s="31">
        <f t="shared" si="20"/>
        <v>-0.34849276882713548</v>
      </c>
      <c r="V71" s="31">
        <f t="shared" si="21"/>
        <v>-0.13055808643064007</v>
      </c>
      <c r="W71" s="31">
        <f t="shared" si="30"/>
        <v>6</v>
      </c>
      <c r="X71" s="31">
        <f t="shared" si="22"/>
        <v>1.3715491533838879</v>
      </c>
      <c r="Y71" s="31">
        <f t="shared" si="31"/>
        <v>0.76547615734091445</v>
      </c>
    </row>
    <row r="72" spans="1:25">
      <c r="A72" t="s">
        <v>284</v>
      </c>
      <c r="B72" t="s">
        <v>279</v>
      </c>
      <c r="C72" t="s">
        <v>285</v>
      </c>
      <c r="D72" s="31">
        <f>SUM('BASE '!CZ71:DE71)</f>
        <v>0.16</v>
      </c>
      <c r="E72" s="31">
        <f>'BASE '!DF71</f>
        <v>0.01</v>
      </c>
      <c r="F72" s="31">
        <f>SUM('BASE '!DG71:DI71)</f>
        <v>0.04</v>
      </c>
      <c r="G72" s="31">
        <f>SUM('BASE '!DJ71:DL71)</f>
        <v>0.38</v>
      </c>
      <c r="H72" s="31">
        <f>SUM('BASE '!DN71:DO71,'BASE '!DQ71,'BASE '!DS71,'BASE '!DR71)</f>
        <v>0.26</v>
      </c>
      <c r="I72" s="31">
        <f>SUM('BASE '!DT71:DV71)</f>
        <v>0.11</v>
      </c>
      <c r="J72" s="31">
        <f t="shared" si="23"/>
        <v>0.96000000000000008</v>
      </c>
      <c r="K72" s="31">
        <f t="shared" si="24"/>
        <v>0.16666666666666666</v>
      </c>
      <c r="L72" s="31">
        <f t="shared" si="25"/>
        <v>1.0416666666666666E-2</v>
      </c>
      <c r="M72" s="31">
        <f t="shared" si="26"/>
        <v>4.1666666666666664E-2</v>
      </c>
      <c r="N72" s="31">
        <f t="shared" si="27"/>
        <v>0.39583333333333331</v>
      </c>
      <c r="O72" s="31">
        <f t="shared" si="28"/>
        <v>0.27083333333333331</v>
      </c>
      <c r="P72" s="31">
        <f t="shared" si="29"/>
        <v>0.11458333333333333</v>
      </c>
      <c r="Q72" s="31">
        <f t="shared" si="32"/>
        <v>-0.29862657820467581</v>
      </c>
      <c r="R72" s="31">
        <f t="shared" si="33"/>
        <v>-4.754529366112329E-2</v>
      </c>
      <c r="S72" s="31">
        <f t="shared" ref="S72:S135" si="34">IFERROR(M72*LN(M72),0)</f>
        <v>-0.13241890959783106</v>
      </c>
      <c r="T72" s="31">
        <f t="shared" ref="T72:T135" si="35">IFERROR(N72*LN(N72),0)</f>
        <v>-0.36684330423099082</v>
      </c>
      <c r="U72" s="31">
        <f t="shared" ref="U72:U135" si="36">IFERROR(O72*LN(O72),0)</f>
        <v>-0.35377648947505425</v>
      </c>
      <c r="V72" s="31">
        <f t="shared" ref="V72:V135" si="37">IFERROR(P72*LN(P72),0)</f>
        <v>-0.24823939693087629</v>
      </c>
      <c r="W72" s="31">
        <f t="shared" si="30"/>
        <v>6</v>
      </c>
      <c r="X72" s="31">
        <f t="shared" ref="X72:X135" si="38">-SUM(Q72:V72)</f>
        <v>1.4474499721005516</v>
      </c>
      <c r="Y72" s="31">
        <f t="shared" si="31"/>
        <v>0.80783721083062421</v>
      </c>
    </row>
    <row r="73" spans="1:25">
      <c r="A73" t="s">
        <v>286</v>
      </c>
      <c r="B73" t="s">
        <v>279</v>
      </c>
      <c r="C73" t="s">
        <v>287</v>
      </c>
      <c r="D73" s="31">
        <f>SUM('BASE '!CZ72:DE72)</f>
        <v>9.0000000000000011E-2</v>
      </c>
      <c r="E73" s="31">
        <f>'BASE '!DF72</f>
        <v>0.01</v>
      </c>
      <c r="F73" s="31">
        <f>SUM('BASE '!DG72:DI72)</f>
        <v>0.03</v>
      </c>
      <c r="G73" s="31">
        <f>SUM('BASE '!DJ72:DL72)</f>
        <v>0.42000000000000004</v>
      </c>
      <c r="H73" s="31">
        <f>SUM('BASE '!DN72:DO72,'BASE '!DQ72,'BASE '!DS72,'BASE '!DR72)</f>
        <v>0.16999999999999998</v>
      </c>
      <c r="I73" s="31">
        <f>SUM('BASE '!DT72:DV72)</f>
        <v>0.15</v>
      </c>
      <c r="J73" s="31">
        <f t="shared" si="23"/>
        <v>0.87</v>
      </c>
      <c r="K73" s="31">
        <f t="shared" si="24"/>
        <v>0.10344827586206898</v>
      </c>
      <c r="L73" s="31">
        <f t="shared" si="25"/>
        <v>1.1494252873563218E-2</v>
      </c>
      <c r="M73" s="31">
        <f t="shared" si="26"/>
        <v>3.4482758620689655E-2</v>
      </c>
      <c r="N73" s="31">
        <f t="shared" si="27"/>
        <v>0.48275862068965519</v>
      </c>
      <c r="O73" s="31">
        <f t="shared" si="28"/>
        <v>0.1954022988505747</v>
      </c>
      <c r="P73" s="31">
        <f t="shared" si="29"/>
        <v>0.17241379310344826</v>
      </c>
      <c r="Q73" s="31">
        <f t="shared" si="32"/>
        <v>-0.2346914008260377</v>
      </c>
      <c r="R73" s="31">
        <f t="shared" si="33"/>
        <v>-5.1332277225914755E-2</v>
      </c>
      <c r="S73" s="31">
        <f t="shared" si="34"/>
        <v>-0.11611364930987841</v>
      </c>
      <c r="T73" s="31">
        <f t="shared" si="35"/>
        <v>-0.35156341397231089</v>
      </c>
      <c r="U73" s="31">
        <f t="shared" si="36"/>
        <v>-0.31903231227784196</v>
      </c>
      <c r="V73" s="31">
        <f t="shared" si="37"/>
        <v>-0.30307895130213336</v>
      </c>
      <c r="W73" s="31">
        <f t="shared" si="30"/>
        <v>6</v>
      </c>
      <c r="X73" s="31">
        <f t="shared" si="38"/>
        <v>1.3758120049141169</v>
      </c>
      <c r="Y73" s="31">
        <f t="shared" si="31"/>
        <v>0.76785530007934544</v>
      </c>
    </row>
    <row r="74" spans="1:25">
      <c r="A74" t="s">
        <v>288</v>
      </c>
      <c r="B74" t="s">
        <v>279</v>
      </c>
      <c r="C74" t="s">
        <v>289</v>
      </c>
      <c r="D74" s="31">
        <f>SUM('BASE '!CZ73:DE73)</f>
        <v>0.16</v>
      </c>
      <c r="E74" s="31">
        <f>'BASE '!DF73</f>
        <v>0.01</v>
      </c>
      <c r="F74" s="31">
        <f>SUM('BASE '!DG73:DI73)</f>
        <v>0.08</v>
      </c>
      <c r="G74" s="31">
        <f>SUM('BASE '!DJ73:DL73)</f>
        <v>0.47000000000000003</v>
      </c>
      <c r="H74" s="31">
        <f>SUM('BASE '!DN73:DO73,'BASE '!DQ73,'BASE '!DS73,'BASE '!DR73)</f>
        <v>0.23</v>
      </c>
      <c r="I74" s="31">
        <f>SUM('BASE '!DT73:DV73)</f>
        <v>0.04</v>
      </c>
      <c r="J74" s="31">
        <f t="shared" si="23"/>
        <v>0.99</v>
      </c>
      <c r="K74" s="31">
        <f t="shared" si="24"/>
        <v>0.16161616161616163</v>
      </c>
      <c r="L74" s="31">
        <f t="shared" si="25"/>
        <v>1.0101010101010102E-2</v>
      </c>
      <c r="M74" s="31">
        <f t="shared" si="26"/>
        <v>8.0808080808080815E-2</v>
      </c>
      <c r="N74" s="31">
        <f t="shared" si="27"/>
        <v>0.47474747474747481</v>
      </c>
      <c r="O74" s="31">
        <f t="shared" si="28"/>
        <v>0.23232323232323235</v>
      </c>
      <c r="P74" s="31">
        <f t="shared" si="29"/>
        <v>4.0404040404040407E-2</v>
      </c>
      <c r="Q74" s="31">
        <f t="shared" si="32"/>
        <v>-0.29455048531633271</v>
      </c>
      <c r="R74" s="31">
        <f t="shared" si="33"/>
        <v>-4.6415352021561516E-2</v>
      </c>
      <c r="S74" s="31">
        <f t="shared" si="34"/>
        <v>-0.20328713603674781</v>
      </c>
      <c r="T74" s="31">
        <f t="shared" si="35"/>
        <v>-0.35367369369649465</v>
      </c>
      <c r="U74" s="31">
        <f t="shared" si="36"/>
        <v>-0.33910494532045582</v>
      </c>
      <c r="V74" s="31">
        <f t="shared" si="37"/>
        <v>-0.12964951470766464</v>
      </c>
      <c r="W74" s="31">
        <f t="shared" si="30"/>
        <v>6</v>
      </c>
      <c r="X74" s="31">
        <f t="shared" si="38"/>
        <v>1.3666811270992569</v>
      </c>
      <c r="Y74" s="31">
        <f t="shared" si="31"/>
        <v>0.76275926014113105</v>
      </c>
    </row>
    <row r="75" spans="1:25">
      <c r="A75" t="s">
        <v>290</v>
      </c>
      <c r="B75" t="s">
        <v>279</v>
      </c>
      <c r="C75" t="s">
        <v>291</v>
      </c>
      <c r="D75" s="31">
        <f>SUM('BASE '!CZ74:DE74)</f>
        <v>0.26</v>
      </c>
      <c r="E75" s="31">
        <f>'BASE '!DF74</f>
        <v>0.02</v>
      </c>
      <c r="F75" s="31">
        <f>SUM('BASE '!DG74:DI74)</f>
        <v>0.03</v>
      </c>
      <c r="G75" s="31">
        <f>SUM('BASE '!DJ74:DL74)</f>
        <v>0.3</v>
      </c>
      <c r="H75" s="31">
        <f>SUM('BASE '!DN74:DO74,'BASE '!DQ74,'BASE '!DS74,'BASE '!DR74)</f>
        <v>0.29000000000000004</v>
      </c>
      <c r="I75" s="31">
        <f>SUM('BASE '!DT74:DV74)</f>
        <v>0.05</v>
      </c>
      <c r="J75" s="31">
        <f t="shared" si="23"/>
        <v>0.95000000000000018</v>
      </c>
      <c r="K75" s="31">
        <f t="shared" si="24"/>
        <v>0.27368421052631575</v>
      </c>
      <c r="L75" s="31">
        <f t="shared" si="25"/>
        <v>2.1052631578947364E-2</v>
      </c>
      <c r="M75" s="31">
        <f t="shared" si="26"/>
        <v>3.1578947368421047E-2</v>
      </c>
      <c r="N75" s="31">
        <f t="shared" si="27"/>
        <v>0.31578947368421045</v>
      </c>
      <c r="O75" s="31">
        <f t="shared" si="28"/>
        <v>0.30526315789473685</v>
      </c>
      <c r="P75" s="31">
        <f t="shared" si="29"/>
        <v>5.2631578947368411E-2</v>
      </c>
      <c r="Q75" s="31">
        <f t="shared" si="32"/>
        <v>-0.35463462308479499</v>
      </c>
      <c r="R75" s="31">
        <f t="shared" si="33"/>
        <v>-8.1278520232433579E-2</v>
      </c>
      <c r="S75" s="31">
        <f t="shared" si="34"/>
        <v>-0.10911361903997149</v>
      </c>
      <c r="T75" s="31">
        <f t="shared" si="35"/>
        <v>-0.36400405577001649</v>
      </c>
      <c r="U75" s="31">
        <f t="shared" si="36"/>
        <v>-0.36221948196639936</v>
      </c>
      <c r="V75" s="31">
        <f t="shared" si="37"/>
        <v>-0.15497047258770738</v>
      </c>
      <c r="W75" s="31">
        <f t="shared" si="30"/>
        <v>6</v>
      </c>
      <c r="X75" s="31">
        <f t="shared" si="38"/>
        <v>1.4262207726813234</v>
      </c>
      <c r="Y75" s="31">
        <f t="shared" si="31"/>
        <v>0.79598896904157745</v>
      </c>
    </row>
    <row r="76" spans="1:25">
      <c r="A76" t="s">
        <v>292</v>
      </c>
      <c r="B76" t="s">
        <v>279</v>
      </c>
      <c r="C76" t="s">
        <v>293</v>
      </c>
      <c r="D76" s="31">
        <f>SUM('BASE '!CZ75:DE75)</f>
        <v>0.1</v>
      </c>
      <c r="E76" s="31">
        <f>'BASE '!DF75</f>
        <v>0.02</v>
      </c>
      <c r="F76" s="31">
        <f>SUM('BASE '!DG75:DI75)</f>
        <v>0.05</v>
      </c>
      <c r="G76" s="31">
        <f>SUM('BASE '!DJ75:DL75)</f>
        <v>0.44999999999999996</v>
      </c>
      <c r="H76" s="31">
        <f>SUM('BASE '!DN75:DO75,'BASE '!DQ75,'BASE '!DS75,'BASE '!DR75)</f>
        <v>0.27</v>
      </c>
      <c r="I76" s="31">
        <f>SUM('BASE '!DT75:DV75)</f>
        <v>0.09</v>
      </c>
      <c r="J76" s="31">
        <f t="shared" si="23"/>
        <v>0.98</v>
      </c>
      <c r="K76" s="31">
        <f t="shared" si="24"/>
        <v>0.10204081632653061</v>
      </c>
      <c r="L76" s="31">
        <f t="shared" si="25"/>
        <v>2.0408163265306124E-2</v>
      </c>
      <c r="M76" s="31">
        <f t="shared" si="26"/>
        <v>5.1020408163265307E-2</v>
      </c>
      <c r="N76" s="31">
        <f t="shared" si="27"/>
        <v>0.45918367346938771</v>
      </c>
      <c r="O76" s="31">
        <f t="shared" si="28"/>
        <v>0.27551020408163268</v>
      </c>
      <c r="P76" s="31">
        <f t="shared" si="29"/>
        <v>9.1836734693877556E-2</v>
      </c>
      <c r="Q76" s="31">
        <f t="shared" si="32"/>
        <v>-0.23289616180372719</v>
      </c>
      <c r="R76" s="31">
        <f t="shared" si="33"/>
        <v>-7.9424904043074021E-2</v>
      </c>
      <c r="S76" s="31">
        <f t="shared" si="34"/>
        <v>-0.15181273297124853</v>
      </c>
      <c r="T76" s="31">
        <f t="shared" si="35"/>
        <v>-0.35738494388276887</v>
      </c>
      <c r="U76" s="31">
        <f t="shared" si="36"/>
        <v>-0.35516863818355671</v>
      </c>
      <c r="V76" s="31">
        <f t="shared" si="37"/>
        <v>-0.21928251134703236</v>
      </c>
      <c r="W76" s="31">
        <f t="shared" si="30"/>
        <v>6</v>
      </c>
      <c r="X76" s="31">
        <f t="shared" si="38"/>
        <v>1.3959698922314079</v>
      </c>
      <c r="Y76" s="31">
        <f t="shared" si="31"/>
        <v>0.77910563119994813</v>
      </c>
    </row>
    <row r="77" spans="1:25">
      <c r="A77" t="s">
        <v>294</v>
      </c>
      <c r="B77" t="s">
        <v>279</v>
      </c>
      <c r="C77" t="s">
        <v>295</v>
      </c>
      <c r="D77" s="31">
        <f>SUM('BASE '!CZ76:DE76)</f>
        <v>0.18</v>
      </c>
      <c r="E77" s="31">
        <f>'BASE '!DF76</f>
        <v>0.02</v>
      </c>
      <c r="F77" s="31">
        <f>SUM('BASE '!DG76:DI76)</f>
        <v>0.06</v>
      </c>
      <c r="G77" s="31">
        <f>SUM('BASE '!DJ76:DL76)</f>
        <v>0.46</v>
      </c>
      <c r="H77" s="31">
        <f>SUM('BASE '!DN76:DO76,'BASE '!DQ76,'BASE '!DS76,'BASE '!DR76)</f>
        <v>0.22</v>
      </c>
      <c r="I77" s="31">
        <f>SUM('BASE '!DT76:DV76)</f>
        <v>0.03</v>
      </c>
      <c r="J77" s="31">
        <f t="shared" si="23"/>
        <v>0.97</v>
      </c>
      <c r="K77" s="31">
        <f t="shared" si="24"/>
        <v>0.18556701030927836</v>
      </c>
      <c r="L77" s="31">
        <f t="shared" si="25"/>
        <v>2.0618556701030927E-2</v>
      </c>
      <c r="M77" s="31">
        <f t="shared" si="26"/>
        <v>6.1855670103092786E-2</v>
      </c>
      <c r="N77" s="31">
        <f t="shared" si="27"/>
        <v>0.47422680412371138</v>
      </c>
      <c r="O77" s="31">
        <f t="shared" si="28"/>
        <v>0.22680412371134021</v>
      </c>
      <c r="P77" s="31">
        <f t="shared" si="29"/>
        <v>3.0927835051546393E-2</v>
      </c>
      <c r="Q77" s="31">
        <f t="shared" si="32"/>
        <v>-0.3125577935147415</v>
      </c>
      <c r="R77" s="31">
        <f t="shared" si="33"/>
        <v>-8.0032243256565716E-2</v>
      </c>
      <c r="S77" s="31">
        <f t="shared" si="34"/>
        <v>-0.17214133047063884</v>
      </c>
      <c r="T77" s="31">
        <f t="shared" si="35"/>
        <v>-0.35380619353254883</v>
      </c>
      <c r="U77" s="31">
        <f t="shared" si="36"/>
        <v>-0.33650213972362342</v>
      </c>
      <c r="V77" s="31">
        <f t="shared" si="37"/>
        <v>-0.10750820690212186</v>
      </c>
      <c r="W77" s="31">
        <f t="shared" si="30"/>
        <v>6</v>
      </c>
      <c r="X77" s="31">
        <f t="shared" si="38"/>
        <v>1.36254790740024</v>
      </c>
      <c r="Y77" s="31">
        <f t="shared" si="31"/>
        <v>0.76045246630523877</v>
      </c>
    </row>
    <row r="78" spans="1:25">
      <c r="A78" t="s">
        <v>296</v>
      </c>
      <c r="B78" t="s">
        <v>279</v>
      </c>
      <c r="C78" t="s">
        <v>297</v>
      </c>
      <c r="D78" s="31">
        <f>SUM('BASE '!CZ77:DE77)</f>
        <v>0.3</v>
      </c>
      <c r="E78" s="31">
        <f>'BASE '!DF77</f>
        <v>0.02</v>
      </c>
      <c r="F78" s="31">
        <f>SUM('BASE '!DG77:DI77)</f>
        <v>0.02</v>
      </c>
      <c r="G78" s="31">
        <f>SUM('BASE '!DJ77:DL77)</f>
        <v>0.24</v>
      </c>
      <c r="H78" s="31">
        <f>SUM('BASE '!DN77:DO77,'BASE '!DQ77,'BASE '!DS77,'BASE '!DR77)</f>
        <v>0.29000000000000004</v>
      </c>
      <c r="I78" s="31">
        <f>SUM('BASE '!DT77:DV77)</f>
        <v>9.9999999999999992E-2</v>
      </c>
      <c r="J78" s="31">
        <f t="shared" si="23"/>
        <v>0.97000000000000008</v>
      </c>
      <c r="K78" s="31">
        <f t="shared" si="24"/>
        <v>0.30927835051546387</v>
      </c>
      <c r="L78" s="31">
        <f t="shared" si="25"/>
        <v>2.0618556701030927E-2</v>
      </c>
      <c r="M78" s="31">
        <f t="shared" si="26"/>
        <v>2.0618556701030927E-2</v>
      </c>
      <c r="N78" s="31">
        <f t="shared" si="27"/>
        <v>0.24742268041237112</v>
      </c>
      <c r="O78" s="31">
        <f t="shared" si="28"/>
        <v>0.29896907216494845</v>
      </c>
      <c r="P78" s="31">
        <f t="shared" si="29"/>
        <v>0.10309278350515462</v>
      </c>
      <c r="Q78" s="31">
        <f t="shared" si="32"/>
        <v>-0.36294234953852395</v>
      </c>
      <c r="R78" s="31">
        <f t="shared" si="33"/>
        <v>-8.0032243256565716E-2</v>
      </c>
      <c r="S78" s="31">
        <f t="shared" si="34"/>
        <v>-8.0032243256565716E-2</v>
      </c>
      <c r="T78" s="31">
        <f t="shared" si="35"/>
        <v>-0.34556465521371643</v>
      </c>
      <c r="U78" s="31">
        <f t="shared" si="36"/>
        <v>-0.36097978667000369</v>
      </c>
      <c r="V78" s="31">
        <f t="shared" si="37"/>
        <v>-0.23423978201127185</v>
      </c>
      <c r="W78" s="31">
        <f t="shared" si="30"/>
        <v>6</v>
      </c>
      <c r="X78" s="31">
        <f t="shared" si="38"/>
        <v>1.4637910599466473</v>
      </c>
      <c r="Y78" s="31">
        <f t="shared" si="31"/>
        <v>0.81695734560693767</v>
      </c>
    </row>
    <row r="79" spans="1:25">
      <c r="A79" t="s">
        <v>298</v>
      </c>
      <c r="B79" t="s">
        <v>279</v>
      </c>
      <c r="C79" t="s">
        <v>299</v>
      </c>
      <c r="D79" s="31">
        <f>SUM('BASE '!CZ78:DE78)</f>
        <v>0.31</v>
      </c>
      <c r="E79" s="31">
        <f>'BASE '!DF78</f>
        <v>0.01</v>
      </c>
      <c r="F79" s="31">
        <f>SUM('BASE '!DG78:DI78)</f>
        <v>0.36</v>
      </c>
      <c r="G79" s="31">
        <f>SUM('BASE '!DJ78:DL78)</f>
        <v>0.3</v>
      </c>
      <c r="H79" s="31">
        <f>SUM('BASE '!DN78:DO78,'BASE '!DQ78,'BASE '!DS78,'BASE '!DR78)</f>
        <v>0.01</v>
      </c>
      <c r="I79" s="31">
        <f>SUM('BASE '!DT78:DV78)</f>
        <v>0.01</v>
      </c>
      <c r="J79" s="31">
        <f t="shared" si="23"/>
        <v>1</v>
      </c>
      <c r="K79" s="31">
        <f t="shared" si="24"/>
        <v>0.31</v>
      </c>
      <c r="L79" s="31">
        <f t="shared" si="25"/>
        <v>0.01</v>
      </c>
      <c r="M79" s="31">
        <f t="shared" si="26"/>
        <v>0.36</v>
      </c>
      <c r="N79" s="31">
        <f t="shared" si="27"/>
        <v>0.3</v>
      </c>
      <c r="O79" s="31">
        <f t="shared" si="28"/>
        <v>0.01</v>
      </c>
      <c r="P79" s="31">
        <f t="shared" si="29"/>
        <v>0.01</v>
      </c>
      <c r="Q79" s="31">
        <f t="shared" si="32"/>
        <v>-0.36306672426591297</v>
      </c>
      <c r="R79" s="31">
        <f t="shared" si="33"/>
        <v>-4.605170185988091E-2</v>
      </c>
      <c r="S79" s="31">
        <f t="shared" si="34"/>
        <v>-0.36779444911151332</v>
      </c>
      <c r="T79" s="31">
        <f t="shared" si="35"/>
        <v>-0.36119184129778081</v>
      </c>
      <c r="U79" s="31">
        <f t="shared" si="36"/>
        <v>-4.605170185988091E-2</v>
      </c>
      <c r="V79" s="31">
        <f t="shared" si="37"/>
        <v>-4.605170185988091E-2</v>
      </c>
      <c r="W79" s="31">
        <f t="shared" si="30"/>
        <v>6</v>
      </c>
      <c r="X79" s="31">
        <f t="shared" si="38"/>
        <v>1.2302081202548498</v>
      </c>
      <c r="Y79" s="31">
        <f t="shared" si="31"/>
        <v>0.68659222478386639</v>
      </c>
    </row>
    <row r="80" spans="1:25">
      <c r="A80" t="s">
        <v>300</v>
      </c>
      <c r="B80" t="s">
        <v>279</v>
      </c>
      <c r="C80" t="s">
        <v>301</v>
      </c>
      <c r="D80" s="31">
        <f>SUM('BASE '!CZ79:DE79)</f>
        <v>0.31</v>
      </c>
      <c r="E80" s="31">
        <f>'BASE '!DF79</f>
        <v>0.04</v>
      </c>
      <c r="F80" s="31">
        <f>SUM('BASE '!DG79:DI79)</f>
        <v>0.01</v>
      </c>
      <c r="G80" s="31">
        <f>SUM('BASE '!DJ79:DL79)</f>
        <v>0.15</v>
      </c>
      <c r="H80" s="31">
        <f>SUM('BASE '!DN79:DO79,'BASE '!DQ79,'BASE '!DS79,'BASE '!DR79)</f>
        <v>0.23</v>
      </c>
      <c r="I80" s="31">
        <f>SUM('BASE '!DT79:DV79)</f>
        <v>0.21</v>
      </c>
      <c r="J80" s="31">
        <f t="shared" si="23"/>
        <v>0.95</v>
      </c>
      <c r="K80" s="31">
        <f t="shared" si="24"/>
        <v>0.32631578947368423</v>
      </c>
      <c r="L80" s="31">
        <f t="shared" si="25"/>
        <v>4.2105263157894743E-2</v>
      </c>
      <c r="M80" s="31">
        <f t="shared" si="26"/>
        <v>1.0526315789473686E-2</v>
      </c>
      <c r="N80" s="31">
        <f t="shared" si="27"/>
        <v>0.15789473684210525</v>
      </c>
      <c r="O80" s="31">
        <f t="shared" si="28"/>
        <v>0.24210526315789477</v>
      </c>
      <c r="P80" s="31">
        <f t="shared" si="29"/>
        <v>0.22105263157894736</v>
      </c>
      <c r="Q80" s="31">
        <f t="shared" si="32"/>
        <v>-0.36543768737449717</v>
      </c>
      <c r="R80" s="31">
        <f t="shared" si="33"/>
        <v>-0.13337189602023791</v>
      </c>
      <c r="S80" s="31">
        <f t="shared" si="34"/>
        <v>-4.7935546227374122E-2</v>
      </c>
      <c r="T80" s="31">
        <f t="shared" si="35"/>
        <v>-0.29144631955236805</v>
      </c>
      <c r="U80" s="31">
        <f t="shared" si="36"/>
        <v>-0.34339791095202105</v>
      </c>
      <c r="V80" s="31">
        <f t="shared" si="37"/>
        <v>-0.33364677401494186</v>
      </c>
      <c r="W80" s="31">
        <f t="shared" si="30"/>
        <v>6</v>
      </c>
      <c r="X80" s="31">
        <f t="shared" si="38"/>
        <v>1.5152361341414402</v>
      </c>
      <c r="Y80" s="31">
        <f t="shared" si="31"/>
        <v>0.84566938819876891</v>
      </c>
    </row>
    <row r="81" spans="1:25">
      <c r="A81" t="s">
        <v>302</v>
      </c>
      <c r="B81" t="s">
        <v>279</v>
      </c>
      <c r="C81" t="s">
        <v>303</v>
      </c>
      <c r="D81" s="31">
        <f>SUM('BASE '!CZ80:DE80)</f>
        <v>0.09</v>
      </c>
      <c r="E81" s="31">
        <f>'BASE '!DF80</f>
        <v>0.01</v>
      </c>
      <c r="F81" s="31">
        <f>SUM('BASE '!DG80:DI80)</f>
        <v>0.01</v>
      </c>
      <c r="G81" s="31">
        <f>SUM('BASE '!DJ80:DL80)</f>
        <v>0.51</v>
      </c>
      <c r="H81" s="31">
        <f>SUM('BASE '!DN80:DO80,'BASE '!DQ80,'BASE '!DS80,'BASE '!DR80)</f>
        <v>0.13</v>
      </c>
      <c r="I81" s="31">
        <f>SUM('BASE '!DT80:DV80)</f>
        <v>0.22</v>
      </c>
      <c r="J81" s="31">
        <f t="shared" si="23"/>
        <v>0.97</v>
      </c>
      <c r="K81" s="31">
        <f t="shared" si="24"/>
        <v>9.2783505154639179E-2</v>
      </c>
      <c r="L81" s="31">
        <f t="shared" si="25"/>
        <v>1.0309278350515464E-2</v>
      </c>
      <c r="M81" s="31">
        <f t="shared" si="26"/>
        <v>1.0309278350515464E-2</v>
      </c>
      <c r="N81" s="31">
        <f t="shared" si="27"/>
        <v>0.52577319587628868</v>
      </c>
      <c r="O81" s="31">
        <f t="shared" si="28"/>
        <v>0.13402061855670103</v>
      </c>
      <c r="P81" s="31">
        <f t="shared" si="29"/>
        <v>0.22680412371134021</v>
      </c>
      <c r="Q81" s="31">
        <f t="shared" si="32"/>
        <v>-0.22059152175777805</v>
      </c>
      <c r="R81" s="31">
        <f t="shared" si="33"/>
        <v>-4.7161968850550337E-2</v>
      </c>
      <c r="S81" s="31">
        <f t="shared" si="34"/>
        <v>-4.7161968850550337E-2</v>
      </c>
      <c r="T81" s="31">
        <f t="shared" si="35"/>
        <v>-0.33801188283228772</v>
      </c>
      <c r="U81" s="31">
        <f t="shared" si="36"/>
        <v>-0.26934949560354637</v>
      </c>
      <c r="V81" s="31">
        <f t="shared" si="37"/>
        <v>-0.33650213972362342</v>
      </c>
      <c r="W81" s="31">
        <f t="shared" si="30"/>
        <v>6</v>
      </c>
      <c r="X81" s="31">
        <f t="shared" si="38"/>
        <v>1.2587789776183362</v>
      </c>
      <c r="Y81" s="31">
        <f t="shared" si="31"/>
        <v>0.7025379238881081</v>
      </c>
    </row>
    <row r="82" spans="1:25">
      <c r="A82" t="s">
        <v>304</v>
      </c>
      <c r="B82" t="s">
        <v>279</v>
      </c>
      <c r="C82" t="s">
        <v>305</v>
      </c>
      <c r="D82" s="31">
        <f>SUM('BASE '!CZ81:DE81)</f>
        <v>0.23</v>
      </c>
      <c r="E82" s="31">
        <f>'BASE '!DF81</f>
        <v>0.02</v>
      </c>
      <c r="F82" s="31">
        <f>SUM('BASE '!DG81:DI81)</f>
        <v>0.24</v>
      </c>
      <c r="G82" s="31">
        <f>SUM('BASE '!DJ81:DL81)</f>
        <v>0.34</v>
      </c>
      <c r="H82" s="31">
        <f>SUM('BASE '!DN81:DO81,'BASE '!DQ81,'BASE '!DS81,'BASE '!DR81)</f>
        <v>0.12</v>
      </c>
      <c r="I82" s="31">
        <f>SUM('BASE '!DT81:DV81)</f>
        <v>0.03</v>
      </c>
      <c r="J82" s="31">
        <f t="shared" si="23"/>
        <v>0.98000000000000009</v>
      </c>
      <c r="K82" s="31">
        <f t="shared" si="24"/>
        <v>0.23469387755102039</v>
      </c>
      <c r="L82" s="31">
        <f t="shared" si="25"/>
        <v>2.0408163265306121E-2</v>
      </c>
      <c r="M82" s="31">
        <f t="shared" si="26"/>
        <v>0.24489795918367344</v>
      </c>
      <c r="N82" s="31">
        <f t="shared" si="27"/>
        <v>0.34693877551020408</v>
      </c>
      <c r="O82" s="31">
        <f t="shared" si="28"/>
        <v>0.12244897959183672</v>
      </c>
      <c r="P82" s="31">
        <f t="shared" si="29"/>
        <v>3.0612244897959179E-2</v>
      </c>
      <c r="Q82" s="31">
        <f t="shared" si="32"/>
        <v>-0.34018250043931342</v>
      </c>
      <c r="R82" s="31">
        <f t="shared" si="33"/>
        <v>-7.9424904043074007E-2</v>
      </c>
      <c r="S82" s="31">
        <f t="shared" si="34"/>
        <v>-0.34455028122186765</v>
      </c>
      <c r="T82" s="31">
        <f t="shared" si="35"/>
        <v>-0.36727180038622403</v>
      </c>
      <c r="U82" s="31">
        <f t="shared" si="36"/>
        <v>-0.25715030557745777</v>
      </c>
      <c r="V82" s="31">
        <f t="shared" si="37"/>
        <v>-0.10672515887762639</v>
      </c>
      <c r="W82" s="31">
        <f t="shared" si="30"/>
        <v>6</v>
      </c>
      <c r="X82" s="31">
        <f t="shared" si="38"/>
        <v>1.4953049505455633</v>
      </c>
      <c r="Y82" s="31">
        <f t="shared" si="31"/>
        <v>0.83454558283416613</v>
      </c>
    </row>
    <row r="83" spans="1:25">
      <c r="A83" t="s">
        <v>306</v>
      </c>
      <c r="B83" t="s">
        <v>279</v>
      </c>
      <c r="C83" t="s">
        <v>307</v>
      </c>
      <c r="D83" s="31">
        <f>SUM('BASE '!CZ82:DE82)</f>
        <v>0.77</v>
      </c>
      <c r="E83" s="31">
        <f>'BASE '!DF82</f>
        <v>0.01</v>
      </c>
      <c r="F83" s="31">
        <f>SUM('BASE '!DG82:DI82)</f>
        <v>0.02</v>
      </c>
      <c r="G83" s="31">
        <f>SUM('BASE '!DJ82:DL82)</f>
        <v>0.01</v>
      </c>
      <c r="H83" s="31">
        <f>SUM('BASE '!DN82:DO82,'BASE '!DQ82,'BASE '!DS82,'BASE '!DR82)</f>
        <v>0.08</v>
      </c>
      <c r="I83" s="31">
        <f>SUM('BASE '!DT82:DV82)</f>
        <v>0.09</v>
      </c>
      <c r="J83" s="31">
        <f t="shared" si="23"/>
        <v>0.98</v>
      </c>
      <c r="K83" s="31">
        <f t="shared" si="24"/>
        <v>0.7857142857142857</v>
      </c>
      <c r="L83" s="31">
        <f t="shared" si="25"/>
        <v>1.0204081632653062E-2</v>
      </c>
      <c r="M83" s="31">
        <f t="shared" si="26"/>
        <v>2.0408163265306124E-2</v>
      </c>
      <c r="N83" s="31">
        <f t="shared" si="27"/>
        <v>1.0204081632653062E-2</v>
      </c>
      <c r="O83" s="31">
        <f t="shared" si="28"/>
        <v>8.1632653061224497E-2</v>
      </c>
      <c r="P83" s="31">
        <f t="shared" si="29"/>
        <v>9.1836734693877556E-2</v>
      </c>
      <c r="Q83" s="31">
        <f t="shared" si="32"/>
        <v>-0.18948447321326922</v>
      </c>
      <c r="R83" s="31">
        <f t="shared" si="33"/>
        <v>-4.6785382435413997E-2</v>
      </c>
      <c r="S83" s="31">
        <f t="shared" si="34"/>
        <v>-7.9424904043074021E-2</v>
      </c>
      <c r="T83" s="31">
        <f t="shared" si="35"/>
        <v>-4.6785382435413997E-2</v>
      </c>
      <c r="U83" s="31">
        <f t="shared" si="36"/>
        <v>-0.20453272955026419</v>
      </c>
      <c r="V83" s="31">
        <f t="shared" si="37"/>
        <v>-0.21928251134703236</v>
      </c>
      <c r="W83" s="31">
        <f t="shared" si="30"/>
        <v>6</v>
      </c>
      <c r="X83" s="31">
        <f t="shared" si="38"/>
        <v>0.78629538302446778</v>
      </c>
      <c r="Y83" s="31">
        <f t="shared" si="31"/>
        <v>0.43883980887413865</v>
      </c>
    </row>
    <row r="84" spans="1:25">
      <c r="A84" t="s">
        <v>308</v>
      </c>
      <c r="B84" t="s">
        <v>279</v>
      </c>
      <c r="C84" t="s">
        <v>309</v>
      </c>
      <c r="D84" s="31">
        <f>SUM('BASE '!CZ83:DE83)</f>
        <v>0.16</v>
      </c>
      <c r="E84" s="31">
        <f>'BASE '!DF83</f>
        <v>0.01</v>
      </c>
      <c r="F84" s="31">
        <f>SUM('BASE '!DG83:DI83)</f>
        <v>0.1</v>
      </c>
      <c r="G84" s="31">
        <f>SUM('BASE '!DJ83:DL83)</f>
        <v>0.5</v>
      </c>
      <c r="H84" s="31">
        <f>SUM('BASE '!DN83:DO83,'BASE '!DQ83,'BASE '!DS83,'BASE '!DR83)</f>
        <v>0.13999999999999999</v>
      </c>
      <c r="I84" s="31">
        <f>SUM('BASE '!DT83:DV83)</f>
        <v>0.08</v>
      </c>
      <c r="J84" s="31">
        <f t="shared" si="23"/>
        <v>0.99</v>
      </c>
      <c r="K84" s="31">
        <f t="shared" si="24"/>
        <v>0.16161616161616163</v>
      </c>
      <c r="L84" s="31">
        <f t="shared" si="25"/>
        <v>1.0101010101010102E-2</v>
      </c>
      <c r="M84" s="31">
        <f t="shared" si="26"/>
        <v>0.10101010101010102</v>
      </c>
      <c r="N84" s="31">
        <f t="shared" si="27"/>
        <v>0.50505050505050508</v>
      </c>
      <c r="O84" s="31">
        <f t="shared" si="28"/>
        <v>0.14141414141414141</v>
      </c>
      <c r="P84" s="31">
        <f t="shared" si="29"/>
        <v>8.0808080808080815E-2</v>
      </c>
      <c r="Q84" s="31">
        <f t="shared" si="32"/>
        <v>-0.29455048531633271</v>
      </c>
      <c r="R84" s="31">
        <f t="shared" si="33"/>
        <v>-4.6415352021561516E-2</v>
      </c>
      <c r="S84" s="31">
        <f t="shared" si="34"/>
        <v>-0.23156916738793379</v>
      </c>
      <c r="T84" s="31">
        <f t="shared" si="35"/>
        <v>-0.34499840641739588</v>
      </c>
      <c r="U84" s="31">
        <f t="shared" si="36"/>
        <v>-0.27661490189162263</v>
      </c>
      <c r="V84" s="31">
        <f t="shared" si="37"/>
        <v>-0.20328713603674781</v>
      </c>
      <c r="W84" s="31">
        <f t="shared" si="30"/>
        <v>6</v>
      </c>
      <c r="X84" s="31">
        <f t="shared" si="38"/>
        <v>1.3974354490715943</v>
      </c>
      <c r="Y84" s="31">
        <f t="shared" si="31"/>
        <v>0.77992357404627111</v>
      </c>
    </row>
    <row r="85" spans="1:25">
      <c r="A85" t="s">
        <v>310</v>
      </c>
      <c r="B85" t="s">
        <v>279</v>
      </c>
      <c r="C85" t="s">
        <v>311</v>
      </c>
      <c r="D85" s="31">
        <f>SUM('BASE '!CZ84:DE84)</f>
        <v>0.30000000000000004</v>
      </c>
      <c r="E85" s="31">
        <f>'BASE '!DF84</f>
        <v>0.02</v>
      </c>
      <c r="F85" s="31">
        <f>SUM('BASE '!DG84:DI84)</f>
        <v>0.08</v>
      </c>
      <c r="G85" s="31">
        <f>SUM('BASE '!DJ84:DL84)</f>
        <v>0.4</v>
      </c>
      <c r="H85" s="31">
        <f>SUM('BASE '!DN84:DO84,'BASE '!DQ84,'BASE '!DS84,'BASE '!DR84)</f>
        <v>0.14000000000000001</v>
      </c>
      <c r="I85" s="31">
        <f>SUM('BASE '!DT84:DV84)</f>
        <v>0.01</v>
      </c>
      <c r="J85" s="31">
        <f t="shared" si="23"/>
        <v>0.95000000000000007</v>
      </c>
      <c r="K85" s="31">
        <f t="shared" si="24"/>
        <v>0.31578947368421056</v>
      </c>
      <c r="L85" s="31">
        <f t="shared" si="25"/>
        <v>2.1052631578947368E-2</v>
      </c>
      <c r="M85" s="31">
        <f t="shared" si="26"/>
        <v>8.4210526315789472E-2</v>
      </c>
      <c r="N85" s="31">
        <f t="shared" si="27"/>
        <v>0.42105263157894735</v>
      </c>
      <c r="O85" s="31">
        <f t="shared" si="28"/>
        <v>0.14736842105263159</v>
      </c>
      <c r="P85" s="31">
        <f t="shared" si="29"/>
        <v>1.0526315789473684E-2</v>
      </c>
      <c r="Q85" s="31">
        <f t="shared" si="32"/>
        <v>-0.36400405577001643</v>
      </c>
      <c r="R85" s="31">
        <f t="shared" si="33"/>
        <v>-8.1278520232433579E-2</v>
      </c>
      <c r="S85" s="31">
        <f t="shared" si="34"/>
        <v>-0.20837350315121725</v>
      </c>
      <c r="T85" s="31">
        <f t="shared" si="35"/>
        <v>-0.36420944736278088</v>
      </c>
      <c r="U85" s="31">
        <f t="shared" si="36"/>
        <v>-0.28218393545046266</v>
      </c>
      <c r="V85" s="31">
        <f t="shared" si="37"/>
        <v>-4.7935546227374115E-2</v>
      </c>
      <c r="W85" s="31">
        <f t="shared" si="30"/>
        <v>6</v>
      </c>
      <c r="X85" s="31">
        <f t="shared" si="38"/>
        <v>1.347985008194285</v>
      </c>
      <c r="Y85" s="31">
        <f t="shared" si="31"/>
        <v>0.75232475750500061</v>
      </c>
    </row>
    <row r="86" spans="1:25">
      <c r="A86" t="s">
        <v>312</v>
      </c>
      <c r="B86" t="s">
        <v>279</v>
      </c>
      <c r="C86" t="s">
        <v>313</v>
      </c>
      <c r="D86" s="31">
        <f>SUM('BASE '!CZ85:DE85)</f>
        <v>0.64</v>
      </c>
      <c r="E86" s="31">
        <f>'BASE '!DF85</f>
        <v>0.01</v>
      </c>
      <c r="F86" s="31">
        <f>SUM('BASE '!DG85:DI85)</f>
        <v>0</v>
      </c>
      <c r="G86" s="31">
        <f>SUM('BASE '!DJ85:DL85)</f>
        <v>7.0000000000000007E-2</v>
      </c>
      <c r="H86" s="31">
        <f>SUM('BASE '!DN85:DO85,'BASE '!DQ85,'BASE '!DS85,'BASE '!DR85)</f>
        <v>0.14000000000000001</v>
      </c>
      <c r="I86" s="31">
        <f>SUM('BASE '!DT85:DV85)</f>
        <v>0.09</v>
      </c>
      <c r="J86" s="31">
        <f t="shared" si="23"/>
        <v>0.95</v>
      </c>
      <c r="K86" s="31">
        <f t="shared" si="24"/>
        <v>0.67368421052631589</v>
      </c>
      <c r="L86" s="31">
        <f t="shared" si="25"/>
        <v>1.0526315789473686E-2</v>
      </c>
      <c r="M86" s="31">
        <f t="shared" si="26"/>
        <v>0</v>
      </c>
      <c r="N86" s="31">
        <f t="shared" si="27"/>
        <v>7.3684210526315796E-2</v>
      </c>
      <c r="O86" s="31">
        <f t="shared" si="28"/>
        <v>0.14736842105263159</v>
      </c>
      <c r="P86" s="31">
        <f t="shared" si="29"/>
        <v>9.4736842105263161E-2</v>
      </c>
      <c r="Q86" s="31">
        <f t="shared" si="32"/>
        <v>-0.26610109186753272</v>
      </c>
      <c r="R86" s="31">
        <f t="shared" si="33"/>
        <v>-4.7935546227374122E-2</v>
      </c>
      <c r="S86" s="31">
        <f t="shared" si="34"/>
        <v>0</v>
      </c>
      <c r="T86" s="31">
        <f t="shared" si="35"/>
        <v>-0.19216597050333256</v>
      </c>
      <c r="U86" s="31">
        <f t="shared" si="36"/>
        <v>-0.28218393545046266</v>
      </c>
      <c r="V86" s="31">
        <f t="shared" si="37"/>
        <v>-0.22326179819346201</v>
      </c>
      <c r="W86" s="31">
        <f t="shared" si="30"/>
        <v>5</v>
      </c>
      <c r="X86" s="31">
        <f t="shared" si="38"/>
        <v>1.011648342242164</v>
      </c>
      <c r="Y86" s="31">
        <f t="shared" si="31"/>
        <v>0.62857245652437477</v>
      </c>
    </row>
    <row r="87" spans="1:25">
      <c r="A87" t="s">
        <v>316</v>
      </c>
      <c r="B87" t="s">
        <v>315</v>
      </c>
      <c r="C87" t="s">
        <v>317</v>
      </c>
      <c r="D87" s="31">
        <f>SUM('BASE '!CZ86:DE86)</f>
        <v>0.79</v>
      </c>
      <c r="E87" s="31">
        <f>'BASE '!DF86</f>
        <v>0.01</v>
      </c>
      <c r="F87" s="31">
        <f>SUM('BASE '!DG86:DI86)</f>
        <v>0</v>
      </c>
      <c r="G87" s="31">
        <f>SUM('BASE '!DJ86:DL86)</f>
        <v>0.09</v>
      </c>
      <c r="H87" s="31">
        <f>SUM('BASE '!DN86:DO86,'BASE '!DQ86,'BASE '!DS86,'BASE '!DR86)</f>
        <v>7.0000000000000007E-2</v>
      </c>
      <c r="I87" s="31">
        <f>SUM('BASE '!DT86:DV86)</f>
        <v>0</v>
      </c>
      <c r="J87" s="31">
        <f t="shared" si="23"/>
        <v>0.96</v>
      </c>
      <c r="K87" s="31">
        <f t="shared" si="24"/>
        <v>0.82291666666666674</v>
      </c>
      <c r="L87" s="31">
        <f t="shared" si="25"/>
        <v>1.0416666666666668E-2</v>
      </c>
      <c r="M87" s="31">
        <f t="shared" si="26"/>
        <v>0</v>
      </c>
      <c r="N87" s="31">
        <f t="shared" si="27"/>
        <v>9.375E-2</v>
      </c>
      <c r="O87" s="31">
        <f t="shared" si="28"/>
        <v>7.2916666666666671E-2</v>
      </c>
      <c r="P87" s="31">
        <f t="shared" si="29"/>
        <v>0</v>
      </c>
      <c r="Q87" s="31">
        <f t="shared" si="32"/>
        <v>-0.16038673730275374</v>
      </c>
      <c r="R87" s="31">
        <f t="shared" si="33"/>
        <v>-4.7545293661123297E-2</v>
      </c>
      <c r="S87" s="31">
        <f t="shared" si="34"/>
        <v>0</v>
      </c>
      <c r="T87" s="31">
        <f t="shared" si="35"/>
        <v>-0.22191783882483909</v>
      </c>
      <c r="U87" s="31">
        <f t="shared" si="36"/>
        <v>-0.19092777392591312</v>
      </c>
      <c r="V87" s="31">
        <f t="shared" si="37"/>
        <v>0</v>
      </c>
      <c r="W87" s="31">
        <f t="shared" si="30"/>
        <v>4</v>
      </c>
      <c r="X87" s="31">
        <f t="shared" si="38"/>
        <v>0.62077764371462918</v>
      </c>
      <c r="Y87" s="31">
        <f t="shared" si="31"/>
        <v>0.44779641404091569</v>
      </c>
    </row>
    <row r="88" spans="1:25">
      <c r="A88" t="s">
        <v>318</v>
      </c>
      <c r="B88" t="s">
        <v>315</v>
      </c>
      <c r="C88" t="s">
        <v>319</v>
      </c>
      <c r="D88" s="31">
        <f>SUM('BASE '!CZ87:DE87)</f>
        <v>0.4</v>
      </c>
      <c r="E88" s="31">
        <f>'BASE '!DF87</f>
        <v>0.02</v>
      </c>
      <c r="F88" s="31">
        <f>SUM('BASE '!DG87:DI87)</f>
        <v>0.22</v>
      </c>
      <c r="G88" s="31">
        <f>SUM('BASE '!DJ87:DL87)</f>
        <v>0.2</v>
      </c>
      <c r="H88" s="31">
        <f>SUM('BASE '!DN87:DO87,'BASE '!DQ87,'BASE '!DS87,'BASE '!DR87)</f>
        <v>0.12</v>
      </c>
      <c r="I88" s="31">
        <f>SUM('BASE '!DT87:DV87)</f>
        <v>0.02</v>
      </c>
      <c r="J88" s="31">
        <f t="shared" si="23"/>
        <v>0.98000000000000009</v>
      </c>
      <c r="K88" s="31">
        <f t="shared" si="24"/>
        <v>0.40816326530612246</v>
      </c>
      <c r="L88" s="31">
        <f t="shared" si="25"/>
        <v>2.0408163265306121E-2</v>
      </c>
      <c r="M88" s="31">
        <f t="shared" si="26"/>
        <v>0.22448979591836732</v>
      </c>
      <c r="N88" s="31">
        <f t="shared" si="27"/>
        <v>0.20408163265306123</v>
      </c>
      <c r="O88" s="31">
        <f t="shared" si="28"/>
        <v>0.12244897959183672</v>
      </c>
      <c r="P88" s="31">
        <f t="shared" si="29"/>
        <v>2.0408163265306121E-2</v>
      </c>
      <c r="Q88" s="31">
        <f t="shared" si="32"/>
        <v>-0.36575021410474923</v>
      </c>
      <c r="R88" s="31">
        <f t="shared" si="33"/>
        <v>-7.9424904043074007E-2</v>
      </c>
      <c r="S88" s="31">
        <f t="shared" si="34"/>
        <v>-0.33537092404969016</v>
      </c>
      <c r="T88" s="31">
        <f t="shared" si="35"/>
        <v>-0.32433371532991451</v>
      </c>
      <c r="U88" s="31">
        <f t="shared" si="36"/>
        <v>-0.25715030557745777</v>
      </c>
      <c r="V88" s="31">
        <f t="shared" si="37"/>
        <v>-7.9424904043074007E-2</v>
      </c>
      <c r="W88" s="31">
        <f t="shared" si="30"/>
        <v>6</v>
      </c>
      <c r="X88" s="31">
        <f t="shared" si="38"/>
        <v>1.4414549671479597</v>
      </c>
      <c r="Y88" s="31">
        <f t="shared" si="31"/>
        <v>0.8044913348603554</v>
      </c>
    </row>
    <row r="89" spans="1:25">
      <c r="A89" t="s">
        <v>320</v>
      </c>
      <c r="B89" t="s">
        <v>315</v>
      </c>
      <c r="C89" t="s">
        <v>315</v>
      </c>
      <c r="D89" s="31">
        <f>SUM('BASE '!CZ88:DE88)</f>
        <v>0.42000000000000004</v>
      </c>
      <c r="E89" s="31">
        <f>'BASE '!DF88</f>
        <v>0.01</v>
      </c>
      <c r="F89" s="31">
        <f>SUM('BASE '!DG88:DI88)</f>
        <v>0.32</v>
      </c>
      <c r="G89" s="31">
        <f>SUM('BASE '!DJ88:DL88)</f>
        <v>0.14000000000000001</v>
      </c>
      <c r="H89" s="31">
        <f>SUM('BASE '!DN88:DO88,'BASE '!DQ88,'BASE '!DS88,'BASE '!DR88)</f>
        <v>0.05</v>
      </c>
      <c r="I89" s="31">
        <f>SUM('BASE '!DT88:DV88)</f>
        <v>0.01</v>
      </c>
      <c r="J89" s="31">
        <f t="shared" si="23"/>
        <v>0.95000000000000007</v>
      </c>
      <c r="K89" s="31">
        <f t="shared" si="24"/>
        <v>0.44210526315789472</v>
      </c>
      <c r="L89" s="31">
        <f t="shared" si="25"/>
        <v>1.0526315789473684E-2</v>
      </c>
      <c r="M89" s="31">
        <f t="shared" si="26"/>
        <v>0.33684210526315789</v>
      </c>
      <c r="N89" s="31">
        <f t="shared" si="27"/>
        <v>0.14736842105263159</v>
      </c>
      <c r="O89" s="31">
        <f t="shared" si="28"/>
        <v>5.2631578947368418E-2</v>
      </c>
      <c r="P89" s="31">
        <f t="shared" si="29"/>
        <v>1.0526315789473684E-2</v>
      </c>
      <c r="Q89" s="31">
        <f t="shared" si="32"/>
        <v>-0.36084953136127629</v>
      </c>
      <c r="R89" s="31">
        <f t="shared" si="33"/>
        <v>-4.7935546227374115E-2</v>
      </c>
      <c r="S89" s="31">
        <f t="shared" si="34"/>
        <v>-0.36653170149080055</v>
      </c>
      <c r="T89" s="31">
        <f t="shared" si="35"/>
        <v>-0.28218393545046266</v>
      </c>
      <c r="U89" s="31">
        <f t="shared" si="36"/>
        <v>-0.15497047258770741</v>
      </c>
      <c r="V89" s="31">
        <f t="shared" si="37"/>
        <v>-4.7935546227374115E-2</v>
      </c>
      <c r="W89" s="31">
        <f t="shared" si="30"/>
        <v>6</v>
      </c>
      <c r="X89" s="31">
        <f t="shared" si="38"/>
        <v>1.2604067333449951</v>
      </c>
      <c r="Y89" s="31">
        <f t="shared" si="31"/>
        <v>0.70344639165658607</v>
      </c>
    </row>
    <row r="90" spans="1:25">
      <c r="A90" t="s">
        <v>321</v>
      </c>
      <c r="B90" t="s">
        <v>315</v>
      </c>
      <c r="C90" t="s">
        <v>322</v>
      </c>
      <c r="D90" s="31">
        <f>SUM('BASE '!CZ89:DE89)</f>
        <v>0.47</v>
      </c>
      <c r="E90" s="31">
        <f>'BASE '!DF89</f>
        <v>0.01</v>
      </c>
      <c r="F90" s="31">
        <f>SUM('BASE '!DG89:DI89)</f>
        <v>0.18</v>
      </c>
      <c r="G90" s="31">
        <f>SUM('BASE '!DJ89:DL89)</f>
        <v>0.21</v>
      </c>
      <c r="H90" s="31">
        <f>SUM('BASE '!DN89:DO89,'BASE '!DQ89,'BASE '!DS89,'BASE '!DR89)</f>
        <v>7.0000000000000007E-2</v>
      </c>
      <c r="I90" s="31">
        <f>SUM('BASE '!DT89:DV89)</f>
        <v>0.01</v>
      </c>
      <c r="J90" s="31">
        <f t="shared" si="23"/>
        <v>0.95</v>
      </c>
      <c r="K90" s="31">
        <f t="shared" si="24"/>
        <v>0.49473684210526314</v>
      </c>
      <c r="L90" s="31">
        <f t="shared" si="25"/>
        <v>1.0526315789473686E-2</v>
      </c>
      <c r="M90" s="31">
        <f t="shared" si="26"/>
        <v>0.18947368421052632</v>
      </c>
      <c r="N90" s="31">
        <f t="shared" si="27"/>
        <v>0.22105263157894736</v>
      </c>
      <c r="O90" s="31">
        <f t="shared" si="28"/>
        <v>7.3684210526315796E-2</v>
      </c>
      <c r="P90" s="31">
        <f t="shared" si="29"/>
        <v>1.0526315789473686E-2</v>
      </c>
      <c r="Q90" s="31">
        <f t="shared" si="32"/>
        <v>-0.34816080657739651</v>
      </c>
      <c r="R90" s="31">
        <f t="shared" si="33"/>
        <v>-4.7935546227374122E-2</v>
      </c>
      <c r="S90" s="31">
        <f t="shared" si="34"/>
        <v>-0.31519044638609228</v>
      </c>
      <c r="T90" s="31">
        <f t="shared" si="35"/>
        <v>-0.33364677401494186</v>
      </c>
      <c r="U90" s="31">
        <f t="shared" si="36"/>
        <v>-0.19216597050333256</v>
      </c>
      <c r="V90" s="31">
        <f t="shared" si="37"/>
        <v>-4.7935546227374122E-2</v>
      </c>
      <c r="W90" s="31">
        <f t="shared" si="30"/>
        <v>6</v>
      </c>
      <c r="X90" s="31">
        <f t="shared" si="38"/>
        <v>1.2850350899365113</v>
      </c>
      <c r="Y90" s="31">
        <f t="shared" si="31"/>
        <v>0.71719173918480472</v>
      </c>
    </row>
    <row r="91" spans="1:25">
      <c r="A91" t="s">
        <v>323</v>
      </c>
      <c r="B91" t="s">
        <v>315</v>
      </c>
      <c r="C91" t="s">
        <v>324</v>
      </c>
      <c r="D91" s="31">
        <f>SUM('BASE '!CZ90:DE90)</f>
        <v>0.34</v>
      </c>
      <c r="E91" s="31">
        <f>'BASE '!DF90</f>
        <v>0.02</v>
      </c>
      <c r="F91" s="31">
        <f>SUM('BASE '!DG90:DI90)</f>
        <v>0.18</v>
      </c>
      <c r="G91" s="31">
        <f>SUM('BASE '!DJ90:DL90)</f>
        <v>0.33999999999999997</v>
      </c>
      <c r="H91" s="31">
        <f>SUM('BASE '!DN90:DO90,'BASE '!DQ90,'BASE '!DS90,'BASE '!DR90)</f>
        <v>0.08</v>
      </c>
      <c r="I91" s="31">
        <f>SUM('BASE '!DT90:DV90)</f>
        <v>0.01</v>
      </c>
      <c r="J91" s="31">
        <f t="shared" si="23"/>
        <v>0.97</v>
      </c>
      <c r="K91" s="31">
        <f t="shared" si="24"/>
        <v>0.3505154639175258</v>
      </c>
      <c r="L91" s="31">
        <f t="shared" si="25"/>
        <v>2.0618556701030927E-2</v>
      </c>
      <c r="M91" s="31">
        <f t="shared" si="26"/>
        <v>0.18556701030927836</v>
      </c>
      <c r="N91" s="31">
        <f t="shared" si="27"/>
        <v>0.35051546391752575</v>
      </c>
      <c r="O91" s="31">
        <f t="shared" si="28"/>
        <v>8.247422680412371E-2</v>
      </c>
      <c r="P91" s="31">
        <f t="shared" si="29"/>
        <v>1.0309278350515464E-2</v>
      </c>
      <c r="Q91" s="31">
        <f t="shared" si="32"/>
        <v>-0.3674630456924281</v>
      </c>
      <c r="R91" s="31">
        <f t="shared" si="33"/>
        <v>-8.0032243256565716E-2</v>
      </c>
      <c r="S91" s="31">
        <f t="shared" si="34"/>
        <v>-0.3125577935147415</v>
      </c>
      <c r="T91" s="31">
        <f t="shared" si="35"/>
        <v>-0.3674630456924281</v>
      </c>
      <c r="U91" s="31">
        <f t="shared" si="36"/>
        <v>-0.20579541746998326</v>
      </c>
      <c r="V91" s="31">
        <f t="shared" si="37"/>
        <v>-4.7161968850550337E-2</v>
      </c>
      <c r="W91" s="31">
        <f t="shared" si="30"/>
        <v>6</v>
      </c>
      <c r="X91" s="31">
        <f t="shared" si="38"/>
        <v>1.3804735144766969</v>
      </c>
      <c r="Y91" s="31">
        <f t="shared" si="31"/>
        <v>0.77045693810199156</v>
      </c>
    </row>
    <row r="92" spans="1:25">
      <c r="A92" t="s">
        <v>325</v>
      </c>
      <c r="B92" t="s">
        <v>315</v>
      </c>
      <c r="C92" t="s">
        <v>326</v>
      </c>
      <c r="D92" s="31">
        <f>SUM('BASE '!CZ91:DE91)</f>
        <v>7.0000000000000007E-2</v>
      </c>
      <c r="E92" s="31">
        <f>'BASE '!DF91</f>
        <v>0.01</v>
      </c>
      <c r="F92" s="31">
        <f>SUM('BASE '!DG91:DI91)</f>
        <v>7.0000000000000007E-2</v>
      </c>
      <c r="G92" s="31">
        <f>SUM('BASE '!DJ91:DL91)</f>
        <v>0.52</v>
      </c>
      <c r="H92" s="31">
        <f>SUM('BASE '!DN91:DO91,'BASE '!DQ91,'BASE '!DS91,'BASE '!DR91)</f>
        <v>6.9999999999999993E-2</v>
      </c>
      <c r="I92" s="31">
        <f>SUM('BASE '!DT91:DV91)</f>
        <v>0.23</v>
      </c>
      <c r="J92" s="31">
        <f t="shared" si="23"/>
        <v>0.97</v>
      </c>
      <c r="K92" s="31">
        <f t="shared" si="24"/>
        <v>7.2164948453608255E-2</v>
      </c>
      <c r="L92" s="31">
        <f t="shared" si="25"/>
        <v>1.0309278350515464E-2</v>
      </c>
      <c r="M92" s="31">
        <f t="shared" si="26"/>
        <v>7.2164948453608255E-2</v>
      </c>
      <c r="N92" s="31">
        <f t="shared" si="27"/>
        <v>0.53608247422680411</v>
      </c>
      <c r="O92" s="31">
        <f t="shared" si="28"/>
        <v>7.2164948453608241E-2</v>
      </c>
      <c r="P92" s="31">
        <f t="shared" si="29"/>
        <v>0.23711340206185569</v>
      </c>
      <c r="Q92" s="31">
        <f t="shared" si="32"/>
        <v>-0.18970727635192255</v>
      </c>
      <c r="R92" s="31">
        <f t="shared" si="33"/>
        <v>-4.7161968850550337E-2</v>
      </c>
      <c r="S92" s="31">
        <f t="shared" si="34"/>
        <v>-0.18970727635192255</v>
      </c>
      <c r="T92" s="31">
        <f t="shared" si="35"/>
        <v>-0.3342298712983679</v>
      </c>
      <c r="U92" s="31">
        <f t="shared" si="36"/>
        <v>-0.18970727635192255</v>
      </c>
      <c r="V92" s="31">
        <f t="shared" si="37"/>
        <v>-0.34125758287842645</v>
      </c>
      <c r="W92" s="31">
        <f t="shared" si="30"/>
        <v>6</v>
      </c>
      <c r="X92" s="31">
        <f t="shared" si="38"/>
        <v>1.2917712520831124</v>
      </c>
      <c r="Y92" s="31">
        <f t="shared" si="31"/>
        <v>0.72095126286099498</v>
      </c>
    </row>
    <row r="93" spans="1:25">
      <c r="A93" t="s">
        <v>329</v>
      </c>
      <c r="B93" t="s">
        <v>328</v>
      </c>
      <c r="C93" t="s">
        <v>330</v>
      </c>
      <c r="D93" s="31">
        <f>SUM('BASE '!CZ92:DE92)</f>
        <v>0.31</v>
      </c>
      <c r="E93" s="31">
        <f>'BASE '!DF92</f>
        <v>0.01</v>
      </c>
      <c r="F93" s="31">
        <f>SUM('BASE '!DG92:DI92)</f>
        <v>0.32</v>
      </c>
      <c r="G93" s="31">
        <f>SUM('BASE '!DJ92:DL92)</f>
        <v>0.27</v>
      </c>
      <c r="H93" s="31">
        <f>SUM('BASE '!DN92:DO92,'BASE '!DQ92,'BASE '!DS92,'BASE '!DR92)</f>
        <v>0.05</v>
      </c>
      <c r="I93" s="31">
        <f>SUM('BASE '!DT92:DV92)</f>
        <v>0.02</v>
      </c>
      <c r="J93" s="31">
        <f t="shared" si="23"/>
        <v>0.98000000000000009</v>
      </c>
      <c r="K93" s="31">
        <f t="shared" si="24"/>
        <v>0.31632653061224486</v>
      </c>
      <c r="L93" s="31">
        <f t="shared" si="25"/>
        <v>1.020408163265306E-2</v>
      </c>
      <c r="M93" s="31">
        <f t="shared" si="26"/>
        <v>0.32653061224489793</v>
      </c>
      <c r="N93" s="31">
        <f t="shared" si="27"/>
        <v>0.27551020408163263</v>
      </c>
      <c r="O93" s="31">
        <f t="shared" si="28"/>
        <v>5.1020408163265307E-2</v>
      </c>
      <c r="P93" s="31">
        <f t="shared" si="29"/>
        <v>2.0408163265306121E-2</v>
      </c>
      <c r="Q93" s="31">
        <f t="shared" si="32"/>
        <v>-0.36408559693620607</v>
      </c>
      <c r="R93" s="31">
        <f t="shared" si="33"/>
        <v>-4.6785382435413997E-2</v>
      </c>
      <c r="S93" s="31">
        <f t="shared" si="34"/>
        <v>-0.36546337171292914</v>
      </c>
      <c r="T93" s="31">
        <f t="shared" si="35"/>
        <v>-0.35516863818355671</v>
      </c>
      <c r="U93" s="31">
        <f t="shared" si="36"/>
        <v>-0.15181273297124853</v>
      </c>
      <c r="V93" s="31">
        <f t="shared" si="37"/>
        <v>-7.9424904043074007E-2</v>
      </c>
      <c r="W93" s="31">
        <f t="shared" si="30"/>
        <v>6</v>
      </c>
      <c r="X93" s="31">
        <f t="shared" si="38"/>
        <v>1.3627406262824286</v>
      </c>
      <c r="Y93" s="31">
        <f t="shared" si="31"/>
        <v>0.76056002476132534</v>
      </c>
    </row>
    <row r="94" spans="1:25">
      <c r="A94" t="s">
        <v>331</v>
      </c>
      <c r="B94" t="s">
        <v>328</v>
      </c>
      <c r="C94" t="s">
        <v>332</v>
      </c>
      <c r="D94" s="31">
        <f>SUM('BASE '!CZ93:DE93)</f>
        <v>0.69</v>
      </c>
      <c r="E94" s="31">
        <f>'BASE '!DF93</f>
        <v>0</v>
      </c>
      <c r="F94" s="31">
        <f>SUM('BASE '!DG93:DI93)</f>
        <v>0.19</v>
      </c>
      <c r="G94" s="31">
        <f>SUM('BASE '!DJ93:DL93)</f>
        <v>0.04</v>
      </c>
      <c r="H94" s="31">
        <f>SUM('BASE '!DN93:DO93,'BASE '!DQ93,'BASE '!DS93,'BASE '!DR93)</f>
        <v>0</v>
      </c>
      <c r="I94" s="31">
        <f>SUM('BASE '!DT93:DV93)</f>
        <v>0.03</v>
      </c>
      <c r="J94" s="31">
        <f t="shared" si="23"/>
        <v>0.95</v>
      </c>
      <c r="K94" s="31">
        <f t="shared" si="24"/>
        <v>0.72631578947368414</v>
      </c>
      <c r="L94" s="31">
        <f t="shared" si="25"/>
        <v>0</v>
      </c>
      <c r="M94" s="31">
        <f t="shared" si="26"/>
        <v>0.2</v>
      </c>
      <c r="N94" s="31">
        <f t="shared" si="27"/>
        <v>4.2105263157894743E-2</v>
      </c>
      <c r="O94" s="31">
        <f t="shared" si="28"/>
        <v>0</v>
      </c>
      <c r="P94" s="31">
        <f t="shared" si="29"/>
        <v>3.1578947368421054E-2</v>
      </c>
      <c r="Q94" s="31">
        <f t="shared" si="32"/>
        <v>-0.23225428108659393</v>
      </c>
      <c r="R94" s="31">
        <f t="shared" si="33"/>
        <v>0</v>
      </c>
      <c r="S94" s="31">
        <f t="shared" si="34"/>
        <v>-0.32188758248682009</v>
      </c>
      <c r="T94" s="31">
        <f t="shared" si="35"/>
        <v>-0.13337189602023791</v>
      </c>
      <c r="U94" s="31">
        <f t="shared" si="36"/>
        <v>0</v>
      </c>
      <c r="V94" s="31">
        <f t="shared" si="37"/>
        <v>-0.10911361903997152</v>
      </c>
      <c r="W94" s="31">
        <f t="shared" si="30"/>
        <v>4</v>
      </c>
      <c r="X94" s="31">
        <f t="shared" si="38"/>
        <v>0.79662737863362343</v>
      </c>
      <c r="Y94" s="31">
        <f t="shared" si="31"/>
        <v>0.57464518429555156</v>
      </c>
    </row>
    <row r="95" spans="1:25">
      <c r="A95" t="s">
        <v>333</v>
      </c>
      <c r="B95" t="s">
        <v>328</v>
      </c>
      <c r="C95" t="s">
        <v>334</v>
      </c>
      <c r="D95" s="31">
        <f>SUM('BASE '!CZ94:DE94)</f>
        <v>0.7400000000000001</v>
      </c>
      <c r="E95" s="31">
        <f>'BASE '!DF94</f>
        <v>0</v>
      </c>
      <c r="F95" s="31">
        <f>SUM('BASE '!DG94:DI94)</f>
        <v>0.14000000000000001</v>
      </c>
      <c r="G95" s="31">
        <f>SUM('BASE '!DJ94:DL94)</f>
        <v>0.03</v>
      </c>
      <c r="H95" s="31">
        <f>SUM('BASE '!DN94:DO94,'BASE '!DQ94,'BASE '!DS94,'BASE '!DR94)</f>
        <v>0</v>
      </c>
      <c r="I95" s="31">
        <f>SUM('BASE '!DT94:DV94)</f>
        <v>0.01</v>
      </c>
      <c r="J95" s="31">
        <f t="shared" si="23"/>
        <v>0.92000000000000015</v>
      </c>
      <c r="K95" s="31">
        <f t="shared" si="24"/>
        <v>0.80434782608695654</v>
      </c>
      <c r="L95" s="31">
        <f t="shared" si="25"/>
        <v>0</v>
      </c>
      <c r="M95" s="31">
        <f t="shared" si="26"/>
        <v>0.15217391304347824</v>
      </c>
      <c r="N95" s="31">
        <f t="shared" si="27"/>
        <v>3.2608695652173905E-2</v>
      </c>
      <c r="O95" s="31">
        <f t="shared" si="28"/>
        <v>0</v>
      </c>
      <c r="P95" s="31">
        <f t="shared" si="29"/>
        <v>1.0869565217391302E-2</v>
      </c>
      <c r="Q95" s="31">
        <f t="shared" si="32"/>
        <v>-0.17512541091870021</v>
      </c>
      <c r="R95" s="31">
        <f t="shared" si="33"/>
        <v>0</v>
      </c>
      <c r="S95" s="31">
        <f t="shared" si="34"/>
        <v>-0.28650258113122762</v>
      </c>
      <c r="T95" s="31">
        <f t="shared" si="35"/>
        <v>-0.11162531375155207</v>
      </c>
      <c r="U95" s="31">
        <f t="shared" si="36"/>
        <v>0</v>
      </c>
      <c r="V95" s="31">
        <f t="shared" si="37"/>
        <v>-4.9149875837489559E-2</v>
      </c>
      <c r="W95" s="31">
        <f t="shared" si="30"/>
        <v>4</v>
      </c>
      <c r="X95" s="31">
        <f t="shared" si="38"/>
        <v>0.62240318163896946</v>
      </c>
      <c r="Y95" s="31">
        <f t="shared" si="31"/>
        <v>0.44896899179202698</v>
      </c>
    </row>
    <row r="96" spans="1:25">
      <c r="A96" t="s">
        <v>335</v>
      </c>
      <c r="B96" t="s">
        <v>328</v>
      </c>
      <c r="C96" t="s">
        <v>336</v>
      </c>
      <c r="D96" s="31">
        <f>SUM('BASE '!CZ95:DE95)</f>
        <v>0.33</v>
      </c>
      <c r="E96" s="31">
        <f>'BASE '!DF95</f>
        <v>0.01</v>
      </c>
      <c r="F96" s="31">
        <f>SUM('BASE '!DG95:DI95)</f>
        <v>0.39</v>
      </c>
      <c r="G96" s="31">
        <f>SUM('BASE '!DJ95:DL95)</f>
        <v>0.18</v>
      </c>
      <c r="H96" s="31">
        <f>SUM('BASE '!DN95:DO95,'BASE '!DQ95,'BASE '!DS95,'BASE '!DR95)</f>
        <v>0.04</v>
      </c>
      <c r="I96" s="31">
        <f>SUM('BASE '!DT95:DV95)</f>
        <v>0.02</v>
      </c>
      <c r="J96" s="31">
        <f t="shared" si="23"/>
        <v>0.97</v>
      </c>
      <c r="K96" s="31">
        <f t="shared" si="24"/>
        <v>0.34020618556701032</v>
      </c>
      <c r="L96" s="31">
        <f t="shared" si="25"/>
        <v>1.0309278350515464E-2</v>
      </c>
      <c r="M96" s="31">
        <f t="shared" si="26"/>
        <v>0.40206185567010311</v>
      </c>
      <c r="N96" s="31">
        <f t="shared" si="27"/>
        <v>0.18556701030927836</v>
      </c>
      <c r="O96" s="31">
        <f t="shared" si="28"/>
        <v>4.1237113402061855E-2</v>
      </c>
      <c r="P96" s="31">
        <f t="shared" si="29"/>
        <v>2.0618556701030927E-2</v>
      </c>
      <c r="Q96" s="31">
        <f t="shared" si="32"/>
        <v>-0.3668114717754411</v>
      </c>
      <c r="R96" s="31">
        <f t="shared" si="33"/>
        <v>-4.7161968850550337E-2</v>
      </c>
      <c r="S96" s="31">
        <f t="shared" si="34"/>
        <v>-0.36633839136676</v>
      </c>
      <c r="T96" s="31">
        <f t="shared" si="35"/>
        <v>-0.3125577935147415</v>
      </c>
      <c r="U96" s="31">
        <f t="shared" si="36"/>
        <v>-0.13148109762406152</v>
      </c>
      <c r="V96" s="31">
        <f t="shared" si="37"/>
        <v>-8.0032243256565716E-2</v>
      </c>
      <c r="W96" s="31">
        <f t="shared" si="30"/>
        <v>6</v>
      </c>
      <c r="X96" s="31">
        <f t="shared" si="38"/>
        <v>1.3043829663881201</v>
      </c>
      <c r="Y96" s="31">
        <f t="shared" si="31"/>
        <v>0.72798999463364822</v>
      </c>
    </row>
    <row r="97" spans="1:25">
      <c r="A97" t="s">
        <v>337</v>
      </c>
      <c r="B97" t="s">
        <v>328</v>
      </c>
      <c r="C97" t="s">
        <v>338</v>
      </c>
      <c r="D97" s="31">
        <f>SUM('BASE '!CZ96:DE96)</f>
        <v>0.38</v>
      </c>
      <c r="E97" s="31">
        <f>'BASE '!DF96</f>
        <v>0.02</v>
      </c>
      <c r="F97" s="31">
        <f>SUM('BASE '!DG96:DI96)</f>
        <v>0.25</v>
      </c>
      <c r="G97" s="31">
        <f>SUM('BASE '!DJ96:DL96)</f>
        <v>0.25</v>
      </c>
      <c r="H97" s="31">
        <f>SUM('BASE '!DN96:DO96,'BASE '!DQ96,'BASE '!DS96,'BASE '!DR96)</f>
        <v>0.04</v>
      </c>
      <c r="I97" s="31">
        <f>SUM('BASE '!DT96:DV96)</f>
        <v>0.03</v>
      </c>
      <c r="J97" s="31">
        <f t="shared" si="23"/>
        <v>0.97000000000000008</v>
      </c>
      <c r="K97" s="31">
        <f t="shared" si="24"/>
        <v>0.39175257731958762</v>
      </c>
      <c r="L97" s="31">
        <f t="shared" si="25"/>
        <v>2.0618556701030927E-2</v>
      </c>
      <c r="M97" s="31">
        <f t="shared" si="26"/>
        <v>0.25773195876288657</v>
      </c>
      <c r="N97" s="31">
        <f t="shared" si="27"/>
        <v>0.25773195876288657</v>
      </c>
      <c r="O97" s="31">
        <f t="shared" si="28"/>
        <v>4.1237113402061855E-2</v>
      </c>
      <c r="P97" s="31">
        <f t="shared" si="29"/>
        <v>3.0927835051546389E-2</v>
      </c>
      <c r="Q97" s="31">
        <f t="shared" si="32"/>
        <v>-0.36712106302604008</v>
      </c>
      <c r="R97" s="31">
        <f t="shared" si="33"/>
        <v>-8.0032243256565716E-2</v>
      </c>
      <c r="S97" s="31">
        <f t="shared" si="34"/>
        <v>-0.34944204990597477</v>
      </c>
      <c r="T97" s="31">
        <f t="shared" si="35"/>
        <v>-0.34944204990597477</v>
      </c>
      <c r="U97" s="31">
        <f t="shared" si="36"/>
        <v>-0.13148109762406152</v>
      </c>
      <c r="V97" s="31">
        <f t="shared" si="37"/>
        <v>-0.10750820690212184</v>
      </c>
      <c r="W97" s="31">
        <f t="shared" si="30"/>
        <v>6</v>
      </c>
      <c r="X97" s="31">
        <f t="shared" si="38"/>
        <v>1.3850267106207386</v>
      </c>
      <c r="Y97" s="31">
        <f t="shared" si="31"/>
        <v>0.77299812525475342</v>
      </c>
    </row>
    <row r="98" spans="1:25">
      <c r="A98" t="s">
        <v>339</v>
      </c>
      <c r="B98" t="s">
        <v>328</v>
      </c>
      <c r="C98" t="s">
        <v>340</v>
      </c>
      <c r="D98" s="31">
        <f>SUM('BASE '!CZ97:DE97)</f>
        <v>0.86</v>
      </c>
      <c r="E98" s="31">
        <f>'BASE '!DF97</f>
        <v>0.01</v>
      </c>
      <c r="F98" s="31">
        <f>SUM('BASE '!DG97:DI97)</f>
        <v>0.08</v>
      </c>
      <c r="G98" s="31">
        <f>SUM('BASE '!DJ97:DL97)</f>
        <v>0</v>
      </c>
      <c r="H98" s="31">
        <f>SUM('BASE '!DN97:DO97,'BASE '!DQ97,'BASE '!DS97,'BASE '!DR97)</f>
        <v>0</v>
      </c>
      <c r="I98" s="31">
        <f>SUM('BASE '!DT97:DV97)</f>
        <v>0.04</v>
      </c>
      <c r="J98" s="31">
        <f t="shared" si="23"/>
        <v>0.99</v>
      </c>
      <c r="K98" s="31">
        <f t="shared" si="24"/>
        <v>0.86868686868686873</v>
      </c>
      <c r="L98" s="31">
        <f t="shared" si="25"/>
        <v>1.0101010101010102E-2</v>
      </c>
      <c r="M98" s="31">
        <f t="shared" si="26"/>
        <v>8.0808080808080815E-2</v>
      </c>
      <c r="N98" s="31">
        <f t="shared" si="27"/>
        <v>0</v>
      </c>
      <c r="O98" s="31">
        <f t="shared" si="28"/>
        <v>0</v>
      </c>
      <c r="P98" s="31">
        <f t="shared" si="29"/>
        <v>4.0404040404040407E-2</v>
      </c>
      <c r="Q98" s="31">
        <f t="shared" si="32"/>
        <v>-0.12228726902801076</v>
      </c>
      <c r="R98" s="31">
        <f t="shared" si="33"/>
        <v>-4.6415352021561516E-2</v>
      </c>
      <c r="S98" s="31">
        <f t="shared" si="34"/>
        <v>-0.20328713603674781</v>
      </c>
      <c r="T98" s="31">
        <f t="shared" si="35"/>
        <v>0</v>
      </c>
      <c r="U98" s="31">
        <f t="shared" si="36"/>
        <v>0</v>
      </c>
      <c r="V98" s="31">
        <f t="shared" si="37"/>
        <v>-0.12964951470766464</v>
      </c>
      <c r="W98" s="31">
        <f t="shared" si="30"/>
        <v>4</v>
      </c>
      <c r="X98" s="31">
        <f t="shared" si="38"/>
        <v>0.50163927179398471</v>
      </c>
      <c r="Y98" s="31">
        <f t="shared" si="31"/>
        <v>0.3618562448661663</v>
      </c>
    </row>
    <row r="99" spans="1:25">
      <c r="A99" t="s">
        <v>341</v>
      </c>
      <c r="B99" t="s">
        <v>328</v>
      </c>
      <c r="C99" t="s">
        <v>342</v>
      </c>
      <c r="D99" s="31">
        <f>SUM('BASE '!CZ98:DE98)</f>
        <v>0.37</v>
      </c>
      <c r="E99" s="31">
        <f>'BASE '!DF98</f>
        <v>0.01</v>
      </c>
      <c r="F99" s="31">
        <f>SUM('BASE '!DG98:DI98)</f>
        <v>0.28999999999999998</v>
      </c>
      <c r="G99" s="31">
        <f>SUM('BASE '!DJ98:DL98)</f>
        <v>0.21000000000000002</v>
      </c>
      <c r="H99" s="31">
        <f>SUM('BASE '!DN98:DO98,'BASE '!DQ98,'BASE '!DS98,'BASE '!DR98)</f>
        <v>0.05</v>
      </c>
      <c r="I99" s="31">
        <f>SUM('BASE '!DT98:DV98)</f>
        <v>0.04</v>
      </c>
      <c r="J99" s="31">
        <f t="shared" si="23"/>
        <v>0.97</v>
      </c>
      <c r="K99" s="31">
        <f t="shared" si="24"/>
        <v>0.3814432989690722</v>
      </c>
      <c r="L99" s="31">
        <f t="shared" si="25"/>
        <v>1.0309278350515464E-2</v>
      </c>
      <c r="M99" s="31">
        <f t="shared" si="26"/>
        <v>0.29896907216494845</v>
      </c>
      <c r="N99" s="31">
        <f t="shared" si="27"/>
        <v>0.21649484536082478</v>
      </c>
      <c r="O99" s="31">
        <f t="shared" si="28"/>
        <v>5.1546391752577324E-2</v>
      </c>
      <c r="P99" s="31">
        <f t="shared" si="29"/>
        <v>4.1237113402061855E-2</v>
      </c>
      <c r="Q99" s="31">
        <f t="shared" si="32"/>
        <v>-0.36763240656483359</v>
      </c>
      <c r="R99" s="31">
        <f t="shared" si="33"/>
        <v>-4.7161968850550337E-2</v>
      </c>
      <c r="S99" s="31">
        <f t="shared" si="34"/>
        <v>-0.36097978667000369</v>
      </c>
      <c r="T99" s="31">
        <f t="shared" si="35"/>
        <v>-0.33127793150906348</v>
      </c>
      <c r="U99" s="31">
        <f t="shared" si="36"/>
        <v>-0.15284912711697332</v>
      </c>
      <c r="V99" s="31">
        <f t="shared" si="37"/>
        <v>-0.13148109762406152</v>
      </c>
      <c r="W99" s="31">
        <f t="shared" si="30"/>
        <v>6</v>
      </c>
      <c r="X99" s="31">
        <f t="shared" si="38"/>
        <v>1.3913823183354861</v>
      </c>
      <c r="Y99" s="31">
        <f t="shared" si="31"/>
        <v>0.77654525745854508</v>
      </c>
    </row>
    <row r="100" spans="1:25">
      <c r="A100" t="s">
        <v>345</v>
      </c>
      <c r="B100" t="s">
        <v>344</v>
      </c>
      <c r="C100" t="s">
        <v>346</v>
      </c>
      <c r="D100" s="31">
        <f>SUM('BASE '!CZ99:DE99)</f>
        <v>0.43</v>
      </c>
      <c r="E100" s="31">
        <f>'BASE '!DF99</f>
        <v>0.01</v>
      </c>
      <c r="F100" s="31">
        <f>SUM('BASE '!DG99:DI99)</f>
        <v>0.25</v>
      </c>
      <c r="G100" s="31">
        <f>SUM('BASE '!DJ99:DL99)</f>
        <v>0.15</v>
      </c>
      <c r="H100" s="31">
        <f>SUM('BASE '!DN99:DO99,'BASE '!DQ99,'BASE '!DS99,'BASE '!DR99)</f>
        <v>6.0000000000000005E-2</v>
      </c>
      <c r="I100" s="31">
        <f>SUM('BASE '!DT99:DV99)</f>
        <v>0.04</v>
      </c>
      <c r="J100" s="31">
        <f t="shared" si="23"/>
        <v>0.94000000000000006</v>
      </c>
      <c r="K100" s="31">
        <f t="shared" si="24"/>
        <v>0.45744680851063824</v>
      </c>
      <c r="L100" s="31">
        <f t="shared" si="25"/>
        <v>1.0638297872340425E-2</v>
      </c>
      <c r="M100" s="31">
        <f t="shared" si="26"/>
        <v>0.26595744680851063</v>
      </c>
      <c r="N100" s="31">
        <f t="shared" si="27"/>
        <v>0.15957446808510636</v>
      </c>
      <c r="O100" s="31">
        <f t="shared" si="28"/>
        <v>6.3829787234042548E-2</v>
      </c>
      <c r="P100" s="31">
        <f t="shared" si="29"/>
        <v>4.2553191489361701E-2</v>
      </c>
      <c r="Q100" s="31">
        <f t="shared" si="32"/>
        <v>-0.35776670917858494</v>
      </c>
      <c r="R100" s="31">
        <f t="shared" si="33"/>
        <v>-4.833292321563834E-2</v>
      </c>
      <c r="S100" s="31">
        <f t="shared" si="34"/>
        <v>-0.35223908441537322</v>
      </c>
      <c r="T100" s="31">
        <f t="shared" si="35"/>
        <v>-0.29285817784592455</v>
      </c>
      <c r="U100" s="31">
        <f t="shared" si="36"/>
        <v>-0.17562991359842225</v>
      </c>
      <c r="V100" s="31">
        <f t="shared" si="37"/>
        <v>-0.13434044345319632</v>
      </c>
      <c r="W100" s="31">
        <f t="shared" si="30"/>
        <v>6</v>
      </c>
      <c r="X100" s="31">
        <f t="shared" si="38"/>
        <v>1.3611672517071396</v>
      </c>
      <c r="Y100" s="31">
        <f t="shared" si="31"/>
        <v>0.75968190769131094</v>
      </c>
    </row>
    <row r="101" spans="1:25">
      <c r="A101" t="s">
        <v>347</v>
      </c>
      <c r="B101" t="s">
        <v>344</v>
      </c>
      <c r="C101" t="s">
        <v>348</v>
      </c>
      <c r="D101" s="31">
        <f>SUM('BASE '!CZ100:DE100)</f>
        <v>0.6100000000000001</v>
      </c>
      <c r="E101" s="31">
        <f>'BASE '!DF100</f>
        <v>0.01</v>
      </c>
      <c r="F101" s="31">
        <f>SUM('BASE '!DG100:DI100)</f>
        <v>0.16</v>
      </c>
      <c r="G101" s="31">
        <f>SUM('BASE '!DJ100:DL100)</f>
        <v>0.06</v>
      </c>
      <c r="H101" s="31">
        <f>SUM('BASE '!DN100:DO100,'BASE '!DQ100,'BASE '!DS100,'BASE '!DR100)</f>
        <v>0.13</v>
      </c>
      <c r="I101" s="31">
        <f>SUM('BASE '!DT100:DV100)</f>
        <v>0.01</v>
      </c>
      <c r="J101" s="31">
        <f t="shared" si="23"/>
        <v>0.98000000000000009</v>
      </c>
      <c r="K101" s="31">
        <f t="shared" si="24"/>
        <v>0.62244897959183676</v>
      </c>
      <c r="L101" s="31">
        <f t="shared" si="25"/>
        <v>1.020408163265306E-2</v>
      </c>
      <c r="M101" s="31">
        <f t="shared" si="26"/>
        <v>0.16326530612244897</v>
      </c>
      <c r="N101" s="31">
        <f t="shared" si="27"/>
        <v>6.1224489795918359E-2</v>
      </c>
      <c r="O101" s="31">
        <f t="shared" si="28"/>
        <v>0.13265306122448978</v>
      </c>
      <c r="P101" s="31">
        <f t="shared" si="29"/>
        <v>1.020408163265306E-2</v>
      </c>
      <c r="Q101" s="31">
        <f t="shared" si="32"/>
        <v>-0.29509908657482548</v>
      </c>
      <c r="R101" s="31">
        <f t="shared" si="33"/>
        <v>-4.6785382435413997E-2</v>
      </c>
      <c r="S101" s="31">
        <f t="shared" si="34"/>
        <v>-0.29589857247849644</v>
      </c>
      <c r="T101" s="31">
        <f t="shared" si="35"/>
        <v>-0.17101273527199082</v>
      </c>
      <c r="U101" s="31">
        <f t="shared" si="36"/>
        <v>-0.26796158750732096</v>
      </c>
      <c r="V101" s="31">
        <f t="shared" si="37"/>
        <v>-4.6785382435413997E-2</v>
      </c>
      <c r="W101" s="31">
        <f t="shared" si="30"/>
        <v>6</v>
      </c>
      <c r="X101" s="31">
        <f t="shared" si="38"/>
        <v>1.1235427467034618</v>
      </c>
      <c r="Y101" s="31">
        <f t="shared" si="31"/>
        <v>0.62706114631977838</v>
      </c>
    </row>
    <row r="102" spans="1:25">
      <c r="A102" t="s">
        <v>349</v>
      </c>
      <c r="B102" t="s">
        <v>344</v>
      </c>
      <c r="C102" t="s">
        <v>344</v>
      </c>
      <c r="D102" s="31">
        <f>SUM('BASE '!CZ101:DE101)</f>
        <v>0.5</v>
      </c>
      <c r="E102" s="31">
        <f>'BASE '!DF101</f>
        <v>0.04</v>
      </c>
      <c r="F102" s="31">
        <f>SUM('BASE '!DG101:DI101)</f>
        <v>0</v>
      </c>
      <c r="G102" s="31">
        <f>SUM('BASE '!DJ101:DL101)</f>
        <v>0.36</v>
      </c>
      <c r="H102" s="31">
        <f>SUM('BASE '!DN101:DO101,'BASE '!DQ101,'BASE '!DS101,'BASE '!DR101)</f>
        <v>0.03</v>
      </c>
      <c r="I102" s="31">
        <f>SUM('BASE '!DT101:DV101)</f>
        <v>0.01</v>
      </c>
      <c r="J102" s="31">
        <f t="shared" si="23"/>
        <v>0.94000000000000006</v>
      </c>
      <c r="K102" s="31">
        <f t="shared" si="24"/>
        <v>0.53191489361702127</v>
      </c>
      <c r="L102" s="31">
        <f t="shared" si="25"/>
        <v>4.2553191489361701E-2</v>
      </c>
      <c r="M102" s="31">
        <f t="shared" si="26"/>
        <v>0</v>
      </c>
      <c r="N102" s="31">
        <f t="shared" si="27"/>
        <v>0.38297872340425526</v>
      </c>
      <c r="O102" s="31">
        <f t="shared" si="28"/>
        <v>3.1914893617021274E-2</v>
      </c>
      <c r="P102" s="31">
        <f t="shared" si="29"/>
        <v>1.0638297872340425E-2</v>
      </c>
      <c r="Q102" s="31">
        <f t="shared" si="32"/>
        <v>-0.33578286002226482</v>
      </c>
      <c r="R102" s="31">
        <f t="shared" si="33"/>
        <v>-0.13434044345319632</v>
      </c>
      <c r="S102" s="31">
        <f t="shared" si="34"/>
        <v>0</v>
      </c>
      <c r="T102" s="31">
        <f t="shared" si="35"/>
        <v>-0.36757372741808703</v>
      </c>
      <c r="U102" s="31">
        <f t="shared" si="36"/>
        <v>-0.10993667532772002</v>
      </c>
      <c r="V102" s="31">
        <f t="shared" si="37"/>
        <v>-4.833292321563834E-2</v>
      </c>
      <c r="W102" s="31">
        <f t="shared" si="30"/>
        <v>5</v>
      </c>
      <c r="X102" s="31">
        <f t="shared" si="38"/>
        <v>0.9959666294369065</v>
      </c>
      <c r="Y102" s="31">
        <f t="shared" si="31"/>
        <v>0.61882886052473751</v>
      </c>
    </row>
    <row r="103" spans="1:25">
      <c r="A103" t="s">
        <v>350</v>
      </c>
      <c r="B103" t="s">
        <v>344</v>
      </c>
      <c r="C103" t="s">
        <v>351</v>
      </c>
      <c r="D103" s="31">
        <f>SUM('BASE '!CZ102:DE102)</f>
        <v>0.47</v>
      </c>
      <c r="E103" s="31">
        <f>'BASE '!DF102</f>
        <v>0.05</v>
      </c>
      <c r="F103" s="31">
        <f>SUM('BASE '!DG102:DI102)</f>
        <v>0.01</v>
      </c>
      <c r="G103" s="31">
        <f>SUM('BASE '!DJ102:DL102)</f>
        <v>0.42</v>
      </c>
      <c r="H103" s="31">
        <f>SUM('BASE '!DN102:DO102,'BASE '!DQ102,'BASE '!DS102,'BASE '!DR102)</f>
        <v>0.03</v>
      </c>
      <c r="I103" s="31">
        <f>SUM('BASE '!DT102:DV102)</f>
        <v>0.01</v>
      </c>
      <c r="J103" s="31">
        <f t="shared" si="23"/>
        <v>0.99</v>
      </c>
      <c r="K103" s="31">
        <f t="shared" si="24"/>
        <v>0.47474747474747475</v>
      </c>
      <c r="L103" s="31">
        <f t="shared" si="25"/>
        <v>5.0505050505050511E-2</v>
      </c>
      <c r="M103" s="31">
        <f t="shared" si="26"/>
        <v>1.0101010101010102E-2</v>
      </c>
      <c r="N103" s="31">
        <f t="shared" si="27"/>
        <v>0.42424242424242425</v>
      </c>
      <c r="O103" s="31">
        <f t="shared" si="28"/>
        <v>3.0303030303030304E-2</v>
      </c>
      <c r="P103" s="31">
        <f t="shared" si="29"/>
        <v>1.0101010101010102E-2</v>
      </c>
      <c r="Q103" s="31">
        <f t="shared" si="32"/>
        <v>-0.35367369369649471</v>
      </c>
      <c r="R103" s="31">
        <f t="shared" si="33"/>
        <v>-0.15079201705558029</v>
      </c>
      <c r="S103" s="31">
        <f t="shared" si="34"/>
        <v>-4.6415352021561516E-2</v>
      </c>
      <c r="T103" s="31">
        <f t="shared" si="35"/>
        <v>-0.36376676502779098</v>
      </c>
      <c r="U103" s="31">
        <f t="shared" si="36"/>
        <v>-0.10595477458989334</v>
      </c>
      <c r="V103" s="31">
        <f t="shared" si="37"/>
        <v>-4.6415352021561516E-2</v>
      </c>
      <c r="W103" s="31">
        <f t="shared" si="30"/>
        <v>6</v>
      </c>
      <c r="X103" s="31">
        <f t="shared" si="38"/>
        <v>1.0670179544128826</v>
      </c>
      <c r="Y103" s="31">
        <f t="shared" si="31"/>
        <v>0.59551405907880406</v>
      </c>
    </row>
    <row r="104" spans="1:25">
      <c r="A104" t="s">
        <v>385</v>
      </c>
      <c r="B104" t="s">
        <v>384</v>
      </c>
      <c r="C104" t="s">
        <v>384</v>
      </c>
      <c r="D104" s="31">
        <f>SUM('BASE '!CZ103:DE103)</f>
        <v>0.42999999999999994</v>
      </c>
      <c r="E104" s="31">
        <f>'BASE '!DF103</f>
        <v>0.08</v>
      </c>
      <c r="F104" s="31">
        <f>SUM('BASE '!DG103:DI103)</f>
        <v>0.02</v>
      </c>
      <c r="G104" s="31">
        <f>SUM('BASE '!DJ103:DL103)</f>
        <v>0.19</v>
      </c>
      <c r="H104" s="31">
        <f>SUM('BASE '!DN103:DO103,'BASE '!DQ103,'BASE '!DS103,'BASE '!DR103)</f>
        <v>6.9999999999999993E-2</v>
      </c>
      <c r="I104" s="31">
        <f>SUM('BASE '!DT103:DV103)</f>
        <v>0.15</v>
      </c>
      <c r="J104" s="31">
        <f t="shared" si="23"/>
        <v>0.94</v>
      </c>
      <c r="K104" s="31">
        <f t="shared" si="24"/>
        <v>0.45744680851063824</v>
      </c>
      <c r="L104" s="31">
        <f t="shared" si="25"/>
        <v>8.5106382978723416E-2</v>
      </c>
      <c r="M104" s="31">
        <f t="shared" si="26"/>
        <v>2.1276595744680854E-2</v>
      </c>
      <c r="N104" s="31">
        <f t="shared" si="27"/>
        <v>0.2021276595744681</v>
      </c>
      <c r="O104" s="31">
        <f t="shared" si="28"/>
        <v>7.4468085106382975E-2</v>
      </c>
      <c r="P104" s="31">
        <f t="shared" si="29"/>
        <v>0.15957446808510639</v>
      </c>
      <c r="Q104" s="31">
        <f t="shared" si="32"/>
        <v>-0.35776670917858494</v>
      </c>
      <c r="R104" s="31">
        <f t="shared" si="33"/>
        <v>-0.20968963749703556</v>
      </c>
      <c r="S104" s="31">
        <f t="shared" si="34"/>
        <v>-8.1918034078937427E-2</v>
      </c>
      <c r="T104" s="31">
        <f t="shared" si="35"/>
        <v>-0.32317298147837986</v>
      </c>
      <c r="U104" s="31">
        <f t="shared" si="36"/>
        <v>-0.19342225992024292</v>
      </c>
      <c r="V104" s="31">
        <f t="shared" si="37"/>
        <v>-0.29285817784592455</v>
      </c>
      <c r="W104" s="31">
        <f t="shared" si="30"/>
        <v>6</v>
      </c>
      <c r="X104" s="31">
        <f t="shared" si="38"/>
        <v>1.4588277999991051</v>
      </c>
      <c r="Y104" s="31">
        <f t="shared" si="31"/>
        <v>0.81418729748787821</v>
      </c>
    </row>
    <row r="105" spans="1:25">
      <c r="A105" t="s">
        <v>386</v>
      </c>
      <c r="B105" t="s">
        <v>384</v>
      </c>
      <c r="C105" t="s">
        <v>387</v>
      </c>
      <c r="D105" s="31">
        <f>SUM('BASE '!CZ104:DE104)</f>
        <v>0.62999999999999989</v>
      </c>
      <c r="E105" s="31">
        <f>'BASE '!DF104</f>
        <v>0.08</v>
      </c>
      <c r="F105" s="31">
        <f>SUM('BASE '!DG104:DI104)</f>
        <v>0.01</v>
      </c>
      <c r="G105" s="31">
        <f>SUM('BASE '!DJ104:DL104)</f>
        <v>0.04</v>
      </c>
      <c r="H105" s="31">
        <f>SUM('BASE '!DN104:DO104,'BASE '!DQ104,'BASE '!DS104,'BASE '!DR104)</f>
        <v>0.11</v>
      </c>
      <c r="I105" s="31">
        <f>SUM('BASE '!DT104:DV104)</f>
        <v>0.1</v>
      </c>
      <c r="J105" s="31">
        <f t="shared" si="23"/>
        <v>0.96999999999999986</v>
      </c>
      <c r="K105" s="31">
        <f t="shared" si="24"/>
        <v>0.64948453608247425</v>
      </c>
      <c r="L105" s="31">
        <f t="shared" si="25"/>
        <v>8.2474226804123724E-2</v>
      </c>
      <c r="M105" s="31">
        <f t="shared" si="26"/>
        <v>1.0309278350515465E-2</v>
      </c>
      <c r="N105" s="31">
        <f t="shared" si="27"/>
        <v>4.1237113402061862E-2</v>
      </c>
      <c r="O105" s="31">
        <f t="shared" si="28"/>
        <v>0.11340206185567012</v>
      </c>
      <c r="P105" s="31">
        <f t="shared" si="29"/>
        <v>0.10309278350515466</v>
      </c>
      <c r="Q105" s="31">
        <f t="shared" si="32"/>
        <v>-0.28030210188707788</v>
      </c>
      <c r="R105" s="31">
        <f t="shared" si="33"/>
        <v>-0.20579541746998326</v>
      </c>
      <c r="S105" s="31">
        <f t="shared" si="34"/>
        <v>-4.7161968850550344E-2</v>
      </c>
      <c r="T105" s="31">
        <f t="shared" si="35"/>
        <v>-0.13148109762406154</v>
      </c>
      <c r="U105" s="31">
        <f t="shared" si="36"/>
        <v>-0.24685538930675399</v>
      </c>
      <c r="V105" s="31">
        <f t="shared" si="37"/>
        <v>-0.23423978201127191</v>
      </c>
      <c r="W105" s="31">
        <f t="shared" si="30"/>
        <v>6</v>
      </c>
      <c r="X105" s="31">
        <f t="shared" si="38"/>
        <v>1.1458357571496989</v>
      </c>
      <c r="Y105" s="31">
        <f t="shared" si="31"/>
        <v>0.63950311234764123</v>
      </c>
    </row>
    <row r="106" spans="1:25">
      <c r="A106" t="s">
        <v>388</v>
      </c>
      <c r="B106" t="s">
        <v>384</v>
      </c>
      <c r="C106" t="s">
        <v>389</v>
      </c>
      <c r="D106" s="31">
        <f>SUM('BASE '!CZ105:DE105)</f>
        <v>0.26</v>
      </c>
      <c r="E106" s="31">
        <f>'BASE '!DF105</f>
        <v>0.17</v>
      </c>
      <c r="F106" s="31">
        <f>SUM('BASE '!DG105:DI105)</f>
        <v>0</v>
      </c>
      <c r="G106" s="31">
        <f>SUM('BASE '!DJ105:DL105)</f>
        <v>0.16</v>
      </c>
      <c r="H106" s="31">
        <f>SUM('BASE '!DN105:DO105,'BASE '!DQ105,'BASE '!DS105,'BASE '!DR105)</f>
        <v>0.3</v>
      </c>
      <c r="I106" s="31">
        <f>SUM('BASE '!DT105:DV105)</f>
        <v>7.0000000000000007E-2</v>
      </c>
      <c r="J106" s="31">
        <f t="shared" si="23"/>
        <v>0.96000000000000019</v>
      </c>
      <c r="K106" s="31">
        <f t="shared" si="24"/>
        <v>0.27083333333333331</v>
      </c>
      <c r="L106" s="31">
        <f t="shared" si="25"/>
        <v>0.17708333333333331</v>
      </c>
      <c r="M106" s="31">
        <f t="shared" si="26"/>
        <v>0</v>
      </c>
      <c r="N106" s="31">
        <f t="shared" si="27"/>
        <v>0.16666666666666663</v>
      </c>
      <c r="O106" s="31">
        <f t="shared" si="28"/>
        <v>0.31249999999999994</v>
      </c>
      <c r="P106" s="31">
        <f t="shared" si="29"/>
        <v>7.2916666666666657E-2</v>
      </c>
      <c r="Q106" s="31">
        <f t="shared" si="32"/>
        <v>-0.35377648947505425</v>
      </c>
      <c r="R106" s="31">
        <f t="shared" si="33"/>
        <v>-0.30655512922914102</v>
      </c>
      <c r="S106" s="31">
        <f t="shared" si="34"/>
        <v>0</v>
      </c>
      <c r="T106" s="31">
        <f t="shared" si="35"/>
        <v>-0.29862657820467581</v>
      </c>
      <c r="U106" s="31">
        <f t="shared" si="36"/>
        <v>-0.36348462806427528</v>
      </c>
      <c r="V106" s="31">
        <f t="shared" si="37"/>
        <v>-0.19092777392591312</v>
      </c>
      <c r="W106" s="31">
        <f t="shared" si="30"/>
        <v>5</v>
      </c>
      <c r="X106" s="31">
        <f t="shared" si="38"/>
        <v>1.5133705988990596</v>
      </c>
      <c r="Y106" s="31">
        <f t="shared" si="31"/>
        <v>0.9403100220313878</v>
      </c>
    </row>
    <row r="107" spans="1:25">
      <c r="A107" t="s">
        <v>390</v>
      </c>
      <c r="B107" t="s">
        <v>384</v>
      </c>
      <c r="C107" t="s">
        <v>391</v>
      </c>
      <c r="D107" s="31">
        <f>SUM('BASE '!CZ106:DE106)</f>
        <v>0.41000000000000003</v>
      </c>
      <c r="E107" s="31">
        <f>'BASE '!DF106</f>
        <v>7.0000000000000007E-2</v>
      </c>
      <c r="F107" s="31">
        <f>SUM('BASE '!DG106:DI106)</f>
        <v>0</v>
      </c>
      <c r="G107" s="31">
        <f>SUM('BASE '!DJ106:DL106)</f>
        <v>0.03</v>
      </c>
      <c r="H107" s="31">
        <f>SUM('BASE '!DN106:DO106,'BASE '!DQ106,'BASE '!DS106,'BASE '!DR106)</f>
        <v>0.12</v>
      </c>
      <c r="I107" s="31">
        <f>SUM('BASE '!DT106:DV106)</f>
        <v>0.35</v>
      </c>
      <c r="J107" s="31">
        <f t="shared" si="23"/>
        <v>0.98</v>
      </c>
      <c r="K107" s="31">
        <f t="shared" si="24"/>
        <v>0.41836734693877553</v>
      </c>
      <c r="L107" s="31">
        <f t="shared" si="25"/>
        <v>7.1428571428571438E-2</v>
      </c>
      <c r="M107" s="31">
        <f t="shared" si="26"/>
        <v>0</v>
      </c>
      <c r="N107" s="31">
        <f t="shared" si="27"/>
        <v>3.0612244897959183E-2</v>
      </c>
      <c r="O107" s="31">
        <f t="shared" si="28"/>
        <v>0.12244897959183673</v>
      </c>
      <c r="P107" s="31">
        <f t="shared" si="29"/>
        <v>0.35714285714285715</v>
      </c>
      <c r="Q107" s="31">
        <f t="shared" si="32"/>
        <v>-0.36456338663894722</v>
      </c>
      <c r="R107" s="31">
        <f t="shared" si="33"/>
        <v>-0.18850409497251849</v>
      </c>
      <c r="S107" s="31">
        <f t="shared" si="34"/>
        <v>0</v>
      </c>
      <c r="T107" s="31">
        <f t="shared" si="35"/>
        <v>-0.10672515887762639</v>
      </c>
      <c r="U107" s="31">
        <f t="shared" si="36"/>
        <v>-0.25715030557745772</v>
      </c>
      <c r="V107" s="31">
        <f t="shared" si="37"/>
        <v>-0.36772122042184219</v>
      </c>
      <c r="W107" s="31">
        <f t="shared" si="30"/>
        <v>5</v>
      </c>
      <c r="X107" s="31">
        <f t="shared" si="38"/>
        <v>1.2846641664883918</v>
      </c>
      <c r="Y107" s="31">
        <f t="shared" si="31"/>
        <v>0.79820672581614316</v>
      </c>
    </row>
    <row r="108" spans="1:25">
      <c r="A108" t="s">
        <v>392</v>
      </c>
      <c r="B108" t="s">
        <v>384</v>
      </c>
      <c r="C108" t="s">
        <v>393</v>
      </c>
      <c r="D108" s="31">
        <f>SUM('BASE '!CZ107:DE107)</f>
        <v>0.09</v>
      </c>
      <c r="E108" s="31">
        <f>'BASE '!DF107</f>
        <v>0.13</v>
      </c>
      <c r="F108" s="31">
        <f>SUM('BASE '!DG107:DI107)</f>
        <v>0</v>
      </c>
      <c r="G108" s="31">
        <f>SUM('BASE '!DJ107:DL107)</f>
        <v>0.2</v>
      </c>
      <c r="H108" s="31">
        <f>SUM('BASE '!DN107:DO107,'BASE '!DQ107,'BASE '!DS107,'BASE '!DR107)</f>
        <v>0.22</v>
      </c>
      <c r="I108" s="31">
        <f>SUM('BASE '!DT107:DV107)</f>
        <v>0.33</v>
      </c>
      <c r="J108" s="31">
        <f t="shared" si="23"/>
        <v>0.97</v>
      </c>
      <c r="K108" s="31">
        <f t="shared" si="24"/>
        <v>9.2783505154639179E-2</v>
      </c>
      <c r="L108" s="31">
        <f t="shared" si="25"/>
        <v>0.13402061855670103</v>
      </c>
      <c r="M108" s="31">
        <f t="shared" si="26"/>
        <v>0</v>
      </c>
      <c r="N108" s="31">
        <f t="shared" si="27"/>
        <v>0.2061855670103093</v>
      </c>
      <c r="O108" s="31">
        <f t="shared" si="28"/>
        <v>0.22680412371134021</v>
      </c>
      <c r="P108" s="31">
        <f t="shared" si="29"/>
        <v>0.34020618556701032</v>
      </c>
      <c r="Q108" s="31">
        <f t="shared" si="32"/>
        <v>-0.22059152175777805</v>
      </c>
      <c r="R108" s="31">
        <f t="shared" si="33"/>
        <v>-0.26934949560354637</v>
      </c>
      <c r="S108" s="31">
        <f t="shared" si="34"/>
        <v>0</v>
      </c>
      <c r="T108" s="31">
        <f t="shared" si="35"/>
        <v>-0.32556261957719418</v>
      </c>
      <c r="U108" s="31">
        <f t="shared" si="36"/>
        <v>-0.33650213972362342</v>
      </c>
      <c r="V108" s="31">
        <f t="shared" si="37"/>
        <v>-0.3668114717754411</v>
      </c>
      <c r="W108" s="31">
        <f t="shared" si="30"/>
        <v>5</v>
      </c>
      <c r="X108" s="31">
        <f t="shared" si="38"/>
        <v>1.5188172484375833</v>
      </c>
      <c r="Y108" s="31">
        <f t="shared" si="31"/>
        <v>0.94369421566597556</v>
      </c>
    </row>
    <row r="109" spans="1:25">
      <c r="A109" t="s">
        <v>395</v>
      </c>
      <c r="B109" t="s">
        <v>378</v>
      </c>
      <c r="C109" t="s">
        <v>396</v>
      </c>
      <c r="D109" s="31">
        <f>SUM('BASE '!CZ108:DE108)</f>
        <v>0.58000000000000007</v>
      </c>
      <c r="E109" s="31">
        <f>'BASE '!DF108</f>
        <v>7.0000000000000007E-2</v>
      </c>
      <c r="F109" s="31">
        <f>SUM('BASE '!DG108:DI108)</f>
        <v>0.04</v>
      </c>
      <c r="G109" s="31">
        <f>SUM('BASE '!DJ108:DL108)</f>
        <v>0.08</v>
      </c>
      <c r="H109" s="31">
        <f>SUM('BASE '!DN108:DO108,'BASE '!DQ108,'BASE '!DS108,'BASE '!DR108)</f>
        <v>0.03</v>
      </c>
      <c r="I109" s="31">
        <f>SUM('BASE '!DT108:DV108)</f>
        <v>0.12</v>
      </c>
      <c r="J109" s="31">
        <f t="shared" si="23"/>
        <v>0.92000000000000015</v>
      </c>
      <c r="K109" s="31">
        <f t="shared" si="24"/>
        <v>0.63043478260869568</v>
      </c>
      <c r="L109" s="31">
        <f t="shared" si="25"/>
        <v>7.6086956521739121E-2</v>
      </c>
      <c r="M109" s="31">
        <f t="shared" si="26"/>
        <v>4.3478260869565209E-2</v>
      </c>
      <c r="N109" s="31">
        <f t="shared" si="27"/>
        <v>8.6956521739130418E-2</v>
      </c>
      <c r="O109" s="31">
        <f t="shared" si="28"/>
        <v>3.2608695652173905E-2</v>
      </c>
      <c r="P109" s="31">
        <f t="shared" si="29"/>
        <v>0.13043478260869562</v>
      </c>
      <c r="Q109" s="31">
        <f t="shared" si="32"/>
        <v>-0.29084829192556538</v>
      </c>
      <c r="R109" s="31">
        <f t="shared" si="33"/>
        <v>-0.19599074995604443</v>
      </c>
      <c r="S109" s="31">
        <f t="shared" si="34"/>
        <v>-0.1363258354751804</v>
      </c>
      <c r="T109" s="31">
        <f t="shared" si="35"/>
        <v>-0.21237800307558297</v>
      </c>
      <c r="U109" s="31">
        <f t="shared" si="36"/>
        <v>-0.11162531375155207</v>
      </c>
      <c r="V109" s="31">
        <f t="shared" si="37"/>
        <v>-0.26568025138187473</v>
      </c>
      <c r="W109" s="31">
        <f t="shared" si="30"/>
        <v>6</v>
      </c>
      <c r="X109" s="31">
        <f t="shared" si="38"/>
        <v>1.2128484455658</v>
      </c>
      <c r="Y109" s="31">
        <f t="shared" si="31"/>
        <v>0.67690360586643494</v>
      </c>
    </row>
    <row r="110" spans="1:25">
      <c r="A110" t="s">
        <v>397</v>
      </c>
      <c r="B110" t="s">
        <v>378</v>
      </c>
      <c r="C110" t="s">
        <v>398</v>
      </c>
      <c r="D110" s="31">
        <f>SUM('BASE '!CZ109:DE109)</f>
        <v>0.05</v>
      </c>
      <c r="E110" s="31">
        <f>'BASE '!DF109</f>
        <v>0.04</v>
      </c>
      <c r="F110" s="31">
        <f>SUM('BASE '!DG109:DI109)</f>
        <v>0</v>
      </c>
      <c r="G110" s="31">
        <f>SUM('BASE '!DJ109:DL109)</f>
        <v>0</v>
      </c>
      <c r="H110" s="31">
        <f>SUM('BASE '!DN109:DO109,'BASE '!DQ109,'BASE '!DS109,'BASE '!DR109)</f>
        <v>0.65</v>
      </c>
      <c r="I110" s="31">
        <f>SUM('BASE '!DT109:DV109)</f>
        <v>0.24</v>
      </c>
      <c r="J110" s="31">
        <f t="shared" si="23"/>
        <v>0.98</v>
      </c>
      <c r="K110" s="31">
        <f t="shared" si="24"/>
        <v>5.1020408163265307E-2</v>
      </c>
      <c r="L110" s="31">
        <f t="shared" si="25"/>
        <v>4.0816326530612249E-2</v>
      </c>
      <c r="M110" s="31">
        <f t="shared" si="26"/>
        <v>0</v>
      </c>
      <c r="N110" s="31">
        <f t="shared" si="27"/>
        <v>0</v>
      </c>
      <c r="O110" s="31">
        <f t="shared" si="28"/>
        <v>0.66326530612244905</v>
      </c>
      <c r="P110" s="31">
        <f t="shared" si="29"/>
        <v>0.24489795918367346</v>
      </c>
      <c r="Q110" s="31">
        <f t="shared" si="32"/>
        <v>-0.15181273297124853</v>
      </c>
      <c r="R110" s="31">
        <f t="shared" si="33"/>
        <v>-0.13055808643064007</v>
      </c>
      <c r="S110" s="31">
        <f t="shared" si="34"/>
        <v>0</v>
      </c>
      <c r="T110" s="31">
        <f t="shared" si="35"/>
        <v>0</v>
      </c>
      <c r="U110" s="31">
        <f t="shared" si="36"/>
        <v>-0.27232360786092613</v>
      </c>
      <c r="V110" s="31">
        <f t="shared" si="37"/>
        <v>-0.34455028122186765</v>
      </c>
      <c r="W110" s="31">
        <f t="shared" si="30"/>
        <v>4</v>
      </c>
      <c r="X110" s="31">
        <f t="shared" si="38"/>
        <v>0.89924470848468241</v>
      </c>
      <c r="Y110" s="31">
        <f t="shared" si="31"/>
        <v>0.64866794073824641</v>
      </c>
    </row>
    <row r="111" spans="1:25">
      <c r="A111" t="s">
        <v>399</v>
      </c>
      <c r="B111" t="s">
        <v>378</v>
      </c>
      <c r="C111" t="s">
        <v>400</v>
      </c>
      <c r="D111" s="31">
        <f>SUM('BASE '!CZ110:DE110)</f>
        <v>0.14000000000000001</v>
      </c>
      <c r="E111" s="31">
        <f>'BASE '!DF110</f>
        <v>0.03</v>
      </c>
      <c r="F111" s="31">
        <f>SUM('BASE '!DG110:DI110)</f>
        <v>0.01</v>
      </c>
      <c r="G111" s="31">
        <f>SUM('BASE '!DJ110:DL110)</f>
        <v>0.02</v>
      </c>
      <c r="H111" s="31">
        <f>SUM('BASE '!DN110:DO110,'BASE '!DQ110,'BASE '!DS110,'BASE '!DR110)</f>
        <v>0.49</v>
      </c>
      <c r="I111" s="31">
        <f>SUM('BASE '!DT110:DV110)</f>
        <v>0.27</v>
      </c>
      <c r="J111" s="31">
        <f t="shared" si="23"/>
        <v>0.96</v>
      </c>
      <c r="K111" s="31">
        <f t="shared" si="24"/>
        <v>0.14583333333333334</v>
      </c>
      <c r="L111" s="31">
        <f t="shared" si="25"/>
        <v>3.125E-2</v>
      </c>
      <c r="M111" s="31">
        <f t="shared" si="26"/>
        <v>1.0416666666666668E-2</v>
      </c>
      <c r="N111" s="31">
        <f t="shared" si="27"/>
        <v>2.0833333333333336E-2</v>
      </c>
      <c r="O111" s="31">
        <f t="shared" si="28"/>
        <v>0.51041666666666663</v>
      </c>
      <c r="P111" s="31">
        <f t="shared" si="29"/>
        <v>0.28125000000000006</v>
      </c>
      <c r="Q111" s="31">
        <f t="shared" si="32"/>
        <v>-0.28077158402016755</v>
      </c>
      <c r="R111" s="31">
        <f t="shared" si="33"/>
        <v>-0.10830424696249145</v>
      </c>
      <c r="S111" s="31">
        <f t="shared" si="34"/>
        <v>-4.7545293661123297E-2</v>
      </c>
      <c r="T111" s="31">
        <f t="shared" si="35"/>
        <v>-8.065002106058107E-2</v>
      </c>
      <c r="U111" s="31">
        <f t="shared" si="36"/>
        <v>-0.34326944556774247</v>
      </c>
      <c r="V111" s="31">
        <f t="shared" si="37"/>
        <v>-0.35676881028661139</v>
      </c>
      <c r="W111" s="31">
        <f t="shared" si="30"/>
        <v>6</v>
      </c>
      <c r="X111" s="31">
        <f t="shared" si="38"/>
        <v>1.2173094015587171</v>
      </c>
      <c r="Y111" s="31">
        <f t="shared" si="31"/>
        <v>0.67939331281065951</v>
      </c>
    </row>
    <row r="112" spans="1:25">
      <c r="A112" t="s">
        <v>401</v>
      </c>
      <c r="B112" t="s">
        <v>378</v>
      </c>
      <c r="C112" t="s">
        <v>402</v>
      </c>
      <c r="D112" s="31">
        <f>SUM('BASE '!CZ111:DE111)</f>
        <v>0.35000000000000003</v>
      </c>
      <c r="E112" s="31">
        <f>'BASE '!DF111</f>
        <v>0.02</v>
      </c>
      <c r="F112" s="31">
        <f>SUM('BASE '!DG111:DI111)</f>
        <v>0.08</v>
      </c>
      <c r="G112" s="31">
        <f>SUM('BASE '!DJ111:DL111)</f>
        <v>0.12</v>
      </c>
      <c r="H112" s="31">
        <f>SUM('BASE '!DN111:DO111,'BASE '!DQ111,'BASE '!DS111,'BASE '!DR111)</f>
        <v>0.1</v>
      </c>
      <c r="I112" s="31">
        <f>SUM('BASE '!DT111:DV111)</f>
        <v>0.30000000000000004</v>
      </c>
      <c r="J112" s="31">
        <f t="shared" si="23"/>
        <v>0.97000000000000008</v>
      </c>
      <c r="K112" s="31">
        <f t="shared" si="24"/>
        <v>0.36082474226804123</v>
      </c>
      <c r="L112" s="31">
        <f t="shared" si="25"/>
        <v>2.0618556701030927E-2</v>
      </c>
      <c r="M112" s="31">
        <f t="shared" si="26"/>
        <v>8.247422680412371E-2</v>
      </c>
      <c r="N112" s="31">
        <f t="shared" si="27"/>
        <v>0.12371134020618556</v>
      </c>
      <c r="O112" s="31">
        <f t="shared" si="28"/>
        <v>0.10309278350515463</v>
      </c>
      <c r="P112" s="31">
        <f t="shared" si="29"/>
        <v>0.30927835051546393</v>
      </c>
      <c r="Q112" s="31">
        <f t="shared" si="32"/>
        <v>-0.36781136180916407</v>
      </c>
      <c r="R112" s="31">
        <f t="shared" si="33"/>
        <v>-8.0032243256565716E-2</v>
      </c>
      <c r="S112" s="31">
        <f t="shared" si="34"/>
        <v>-0.20579541746998326</v>
      </c>
      <c r="T112" s="31">
        <f t="shared" si="35"/>
        <v>-0.25853249427406794</v>
      </c>
      <c r="U112" s="31">
        <f t="shared" si="36"/>
        <v>-0.23423978201127188</v>
      </c>
      <c r="V112" s="31">
        <f t="shared" si="37"/>
        <v>-0.36294234953852395</v>
      </c>
      <c r="W112" s="31">
        <f t="shared" si="30"/>
        <v>6</v>
      </c>
      <c r="X112" s="31">
        <f t="shared" si="38"/>
        <v>1.5093536483595769</v>
      </c>
      <c r="Y112" s="31">
        <f t="shared" si="31"/>
        <v>0.84238631037337441</v>
      </c>
    </row>
    <row r="113" spans="1:25">
      <c r="A113" t="s">
        <v>403</v>
      </c>
      <c r="B113" t="s">
        <v>378</v>
      </c>
      <c r="C113" t="s">
        <v>378</v>
      </c>
      <c r="D113" s="31">
        <f>SUM('BASE '!CZ112:DE112)</f>
        <v>0.31</v>
      </c>
      <c r="E113" s="31">
        <f>'BASE '!DF112</f>
        <v>0.04</v>
      </c>
      <c r="F113" s="31">
        <f>SUM('BASE '!DG112:DI112)</f>
        <v>0.04</v>
      </c>
      <c r="G113" s="31">
        <f>SUM('BASE '!DJ112:DL112)</f>
        <v>0.12000000000000001</v>
      </c>
      <c r="H113" s="31">
        <f>SUM('BASE '!DN112:DO112,'BASE '!DQ112,'BASE '!DS112,'BASE '!DR112)</f>
        <v>0.25</v>
      </c>
      <c r="I113" s="31">
        <f>SUM('BASE '!DT112:DV112)</f>
        <v>0.16</v>
      </c>
      <c r="J113" s="31">
        <f t="shared" si="23"/>
        <v>0.92</v>
      </c>
      <c r="K113" s="31">
        <f t="shared" si="24"/>
        <v>0.33695652173913043</v>
      </c>
      <c r="L113" s="31">
        <f t="shared" si="25"/>
        <v>4.3478260869565216E-2</v>
      </c>
      <c r="M113" s="31">
        <f t="shared" si="26"/>
        <v>4.3478260869565216E-2</v>
      </c>
      <c r="N113" s="31">
        <f t="shared" si="27"/>
        <v>0.13043478260869565</v>
      </c>
      <c r="O113" s="31">
        <f t="shared" si="28"/>
        <v>0.27173913043478259</v>
      </c>
      <c r="P113" s="31">
        <f t="shared" si="29"/>
        <v>0.17391304347826086</v>
      </c>
      <c r="Q113" s="31">
        <f t="shared" si="32"/>
        <v>-0.36654176684218165</v>
      </c>
      <c r="R113" s="31">
        <f t="shared" si="33"/>
        <v>-0.13632583547518043</v>
      </c>
      <c r="S113" s="31">
        <f t="shared" si="34"/>
        <v>-0.13632583547518043</v>
      </c>
      <c r="T113" s="31">
        <f t="shared" si="35"/>
        <v>-0.26568025138187479</v>
      </c>
      <c r="U113" s="31">
        <f t="shared" si="36"/>
        <v>-0.35405237831001074</v>
      </c>
      <c r="V113" s="31">
        <f t="shared" si="37"/>
        <v>-0.30420867040161026</v>
      </c>
      <c r="W113" s="31">
        <f t="shared" si="30"/>
        <v>6</v>
      </c>
      <c r="X113" s="31">
        <f t="shared" si="38"/>
        <v>1.5631347378860383</v>
      </c>
      <c r="Y113" s="31">
        <f t="shared" si="31"/>
        <v>0.87240210794559647</v>
      </c>
    </row>
    <row r="114" spans="1:25">
      <c r="A114" t="s">
        <v>404</v>
      </c>
      <c r="B114" t="s">
        <v>378</v>
      </c>
      <c r="C114" t="s">
        <v>405</v>
      </c>
      <c r="D114" s="31">
        <f>SUM('BASE '!CZ113:DE113)</f>
        <v>0.11</v>
      </c>
      <c r="E114" s="31">
        <f>'BASE '!DF113</f>
        <v>0.03</v>
      </c>
      <c r="F114" s="31">
        <f>SUM('BASE '!DG113:DI113)</f>
        <v>0</v>
      </c>
      <c r="G114" s="31">
        <f>SUM('BASE '!DJ113:DL113)</f>
        <v>0.01</v>
      </c>
      <c r="H114" s="31">
        <f>SUM('BASE '!DN113:DO113,'BASE '!DQ113,'BASE '!DS113,'BASE '!DR113)</f>
        <v>0.56000000000000005</v>
      </c>
      <c r="I114" s="31">
        <f>SUM('BASE '!DT113:DV113)</f>
        <v>0.22999999999999998</v>
      </c>
      <c r="J114" s="31">
        <f t="shared" si="23"/>
        <v>0.94000000000000006</v>
      </c>
      <c r="K114" s="31">
        <f t="shared" si="24"/>
        <v>0.11702127659574467</v>
      </c>
      <c r="L114" s="31">
        <f t="shared" si="25"/>
        <v>3.1914893617021274E-2</v>
      </c>
      <c r="M114" s="31">
        <f t="shared" si="26"/>
        <v>0</v>
      </c>
      <c r="N114" s="31">
        <f t="shared" si="27"/>
        <v>1.0638297872340425E-2</v>
      </c>
      <c r="O114" s="31">
        <f t="shared" si="28"/>
        <v>0.5957446808510638</v>
      </c>
      <c r="P114" s="31">
        <f t="shared" si="29"/>
        <v>0.24468085106382975</v>
      </c>
      <c r="Q114" s="31">
        <f t="shared" si="32"/>
        <v>-0.25105738940625499</v>
      </c>
      <c r="R114" s="31">
        <f t="shared" si="33"/>
        <v>-0.10993667532772002</v>
      </c>
      <c r="S114" s="31">
        <f t="shared" si="34"/>
        <v>0</v>
      </c>
      <c r="T114" s="31">
        <f t="shared" si="35"/>
        <v>-4.833292321563834E-2</v>
      </c>
      <c r="U114" s="31">
        <f t="shared" si="36"/>
        <v>-0.30856184176544538</v>
      </c>
      <c r="V114" s="31">
        <f t="shared" si="37"/>
        <v>-0.34446184070042174</v>
      </c>
      <c r="W114" s="31">
        <f t="shared" si="30"/>
        <v>5</v>
      </c>
      <c r="X114" s="31">
        <f t="shared" si="38"/>
        <v>1.0623506704154804</v>
      </c>
      <c r="Y114" s="31">
        <f t="shared" si="31"/>
        <v>0.66007558428196222</v>
      </c>
    </row>
    <row r="115" spans="1:25">
      <c r="A115" t="s">
        <v>406</v>
      </c>
      <c r="B115" t="s">
        <v>378</v>
      </c>
      <c r="C115" t="s">
        <v>407</v>
      </c>
      <c r="D115" s="31">
        <f>SUM('BASE '!CZ114:DE114)</f>
        <v>0.36</v>
      </c>
      <c r="E115" s="31">
        <f>'BASE '!DF114</f>
        <v>0.02</v>
      </c>
      <c r="F115" s="31">
        <f>SUM('BASE '!DG114:DI114)</f>
        <v>0.09</v>
      </c>
      <c r="G115" s="31">
        <f>SUM('BASE '!DJ114:DL114)</f>
        <v>0.11</v>
      </c>
      <c r="H115" s="31">
        <f>SUM('BASE '!DN114:DO114,'BASE '!DQ114,'BASE '!DS114,'BASE '!DR114)</f>
        <v>0.18000000000000002</v>
      </c>
      <c r="I115" s="31">
        <f>SUM('BASE '!DT114:DV114)</f>
        <v>0.2</v>
      </c>
      <c r="J115" s="31">
        <f t="shared" si="23"/>
        <v>0.96</v>
      </c>
      <c r="K115" s="31">
        <f t="shared" si="24"/>
        <v>0.375</v>
      </c>
      <c r="L115" s="31">
        <f t="shared" si="25"/>
        <v>2.0833333333333336E-2</v>
      </c>
      <c r="M115" s="31">
        <f t="shared" si="26"/>
        <v>9.375E-2</v>
      </c>
      <c r="N115" s="31">
        <f t="shared" si="27"/>
        <v>0.11458333333333334</v>
      </c>
      <c r="O115" s="31">
        <f t="shared" si="28"/>
        <v>0.18750000000000003</v>
      </c>
      <c r="P115" s="31">
        <f t="shared" si="29"/>
        <v>0.20833333333333334</v>
      </c>
      <c r="Q115" s="31">
        <f t="shared" si="32"/>
        <v>-0.36781096987939732</v>
      </c>
      <c r="R115" s="31">
        <f t="shared" si="33"/>
        <v>-8.065002106058107E-2</v>
      </c>
      <c r="S115" s="31">
        <f t="shared" si="34"/>
        <v>-0.22191783882483909</v>
      </c>
      <c r="T115" s="31">
        <f t="shared" si="35"/>
        <v>-0.24823939693087627</v>
      </c>
      <c r="U115" s="31">
        <f t="shared" si="36"/>
        <v>-0.31387058129468842</v>
      </c>
      <c r="V115" s="31">
        <f t="shared" si="37"/>
        <v>-0.32679498289871778</v>
      </c>
      <c r="W115" s="31">
        <f t="shared" si="30"/>
        <v>6</v>
      </c>
      <c r="X115" s="31">
        <f t="shared" si="38"/>
        <v>1.5592837908891</v>
      </c>
      <c r="Y115" s="31">
        <f t="shared" si="31"/>
        <v>0.87025285350431958</v>
      </c>
    </row>
    <row r="116" spans="1:25">
      <c r="A116" t="s">
        <v>408</v>
      </c>
      <c r="B116" t="s">
        <v>378</v>
      </c>
      <c r="C116" t="s">
        <v>409</v>
      </c>
      <c r="D116" s="31">
        <f>SUM('BASE '!CZ115:DE115)</f>
        <v>0.57000000000000006</v>
      </c>
      <c r="E116" s="31">
        <f>'BASE '!DF115</f>
        <v>7.0000000000000007E-2</v>
      </c>
      <c r="F116" s="31">
        <f>SUM('BASE '!DG115:DI115)</f>
        <v>0.03</v>
      </c>
      <c r="G116" s="31">
        <f>SUM('BASE '!DJ115:DL115)</f>
        <v>0.03</v>
      </c>
      <c r="H116" s="31">
        <f>SUM('BASE '!DN115:DO115,'BASE '!DQ115,'BASE '!DS115,'BASE '!DR115)</f>
        <v>0.12</v>
      </c>
      <c r="I116" s="31">
        <f>SUM('BASE '!DT115:DV115)</f>
        <v>0.13</v>
      </c>
      <c r="J116" s="31">
        <f t="shared" si="23"/>
        <v>0.95000000000000018</v>
      </c>
      <c r="K116" s="31">
        <f t="shared" si="24"/>
        <v>0.6</v>
      </c>
      <c r="L116" s="31">
        <f t="shared" si="25"/>
        <v>7.3684210526315783E-2</v>
      </c>
      <c r="M116" s="31">
        <f t="shared" si="26"/>
        <v>3.1578947368421047E-2</v>
      </c>
      <c r="N116" s="31">
        <f t="shared" si="27"/>
        <v>3.1578947368421047E-2</v>
      </c>
      <c r="O116" s="31">
        <f t="shared" si="28"/>
        <v>0.12631578947368419</v>
      </c>
      <c r="P116" s="31">
        <f t="shared" si="29"/>
        <v>0.13684210526315788</v>
      </c>
      <c r="Q116" s="31">
        <f t="shared" si="32"/>
        <v>-0.30649537425959444</v>
      </c>
      <c r="R116" s="31">
        <f t="shared" si="33"/>
        <v>-0.19216597050333256</v>
      </c>
      <c r="S116" s="31">
        <f t="shared" si="34"/>
        <v>-0.10911361903997149</v>
      </c>
      <c r="T116" s="31">
        <f t="shared" si="35"/>
        <v>-0.10911361903997149</v>
      </c>
      <c r="U116" s="31">
        <f t="shared" si="36"/>
        <v>-0.26134360949211038</v>
      </c>
      <c r="V116" s="31">
        <f t="shared" si="37"/>
        <v>-0.27216903098744266</v>
      </c>
      <c r="W116" s="31">
        <f t="shared" si="30"/>
        <v>6</v>
      </c>
      <c r="X116" s="31">
        <f t="shared" si="38"/>
        <v>1.2504012233224231</v>
      </c>
      <c r="Y116" s="31">
        <f t="shared" si="31"/>
        <v>0.69786221018892358</v>
      </c>
    </row>
    <row r="117" spans="1:25">
      <c r="A117" t="s">
        <v>410</v>
      </c>
      <c r="B117" t="s">
        <v>378</v>
      </c>
      <c r="C117" t="s">
        <v>411</v>
      </c>
      <c r="D117" s="31">
        <f>SUM('BASE '!CZ116:DE116)</f>
        <v>0.18000000000000002</v>
      </c>
      <c r="E117" s="31">
        <f>'BASE '!DF116</f>
        <v>7.0000000000000007E-2</v>
      </c>
      <c r="F117" s="31">
        <f>SUM('BASE '!DG116:DI116)</f>
        <v>0</v>
      </c>
      <c r="G117" s="31">
        <f>SUM('BASE '!DJ116:DL116)</f>
        <v>0.02</v>
      </c>
      <c r="H117" s="31">
        <f>SUM('BASE '!DN116:DO116,'BASE '!DQ116,'BASE '!DS116,'BASE '!DR116)</f>
        <v>0.57999999999999996</v>
      </c>
      <c r="I117" s="31">
        <f>SUM('BASE '!DT116:DV116)</f>
        <v>0.11</v>
      </c>
      <c r="J117" s="31">
        <f t="shared" si="23"/>
        <v>0.96</v>
      </c>
      <c r="K117" s="31">
        <f t="shared" si="24"/>
        <v>0.18750000000000003</v>
      </c>
      <c r="L117" s="31">
        <f t="shared" si="25"/>
        <v>7.2916666666666671E-2</v>
      </c>
      <c r="M117" s="31">
        <f t="shared" si="26"/>
        <v>0</v>
      </c>
      <c r="N117" s="31">
        <f t="shared" si="27"/>
        <v>2.0833333333333336E-2</v>
      </c>
      <c r="O117" s="31">
        <f t="shared" si="28"/>
        <v>0.60416666666666663</v>
      </c>
      <c r="P117" s="31">
        <f t="shared" si="29"/>
        <v>0.11458333333333334</v>
      </c>
      <c r="Q117" s="31">
        <f t="shared" si="32"/>
        <v>-0.31387058129468842</v>
      </c>
      <c r="R117" s="31">
        <f t="shared" si="33"/>
        <v>-0.19092777392591312</v>
      </c>
      <c r="S117" s="31">
        <f t="shared" si="34"/>
        <v>0</v>
      </c>
      <c r="T117" s="31">
        <f t="shared" si="35"/>
        <v>-8.065002106058107E-2</v>
      </c>
      <c r="U117" s="31">
        <f t="shared" si="36"/>
        <v>-0.30444271347335611</v>
      </c>
      <c r="V117" s="31">
        <f t="shared" si="37"/>
        <v>-0.24823939693087627</v>
      </c>
      <c r="W117" s="31">
        <f t="shared" si="30"/>
        <v>5</v>
      </c>
      <c r="X117" s="31">
        <f t="shared" si="38"/>
        <v>1.1381304866854149</v>
      </c>
      <c r="Y117" s="31">
        <f t="shared" si="31"/>
        <v>0.70716023146498153</v>
      </c>
    </row>
    <row r="118" spans="1:25">
      <c r="A118" t="s">
        <v>412</v>
      </c>
      <c r="B118" t="s">
        <v>378</v>
      </c>
      <c r="C118" t="s">
        <v>413</v>
      </c>
      <c r="D118" s="31">
        <f>SUM('BASE '!CZ117:DE117)</f>
        <v>0.27</v>
      </c>
      <c r="E118" s="31">
        <f>'BASE '!DF117</f>
        <v>0.09</v>
      </c>
      <c r="F118" s="31">
        <f>SUM('BASE '!DG117:DI117)</f>
        <v>0</v>
      </c>
      <c r="G118" s="31">
        <f>SUM('BASE '!DJ117:DL117)</f>
        <v>0.02</v>
      </c>
      <c r="H118" s="31">
        <f>SUM('BASE '!DN117:DO117,'BASE '!DQ117,'BASE '!DS117,'BASE '!DR117)</f>
        <v>0.33</v>
      </c>
      <c r="I118" s="31">
        <f>SUM('BASE '!DT117:DV117)</f>
        <v>0.26</v>
      </c>
      <c r="J118" s="31">
        <f t="shared" si="23"/>
        <v>0.97</v>
      </c>
      <c r="K118" s="31">
        <f t="shared" si="24"/>
        <v>0.27835051546391754</v>
      </c>
      <c r="L118" s="31">
        <f t="shared" si="25"/>
        <v>9.2783505154639179E-2</v>
      </c>
      <c r="M118" s="31">
        <f t="shared" si="26"/>
        <v>0</v>
      </c>
      <c r="N118" s="31">
        <f t="shared" si="27"/>
        <v>2.0618556701030927E-2</v>
      </c>
      <c r="O118" s="31">
        <f t="shared" si="28"/>
        <v>0.34020618556701032</v>
      </c>
      <c r="P118" s="31">
        <f t="shared" si="29"/>
        <v>0.26804123711340205</v>
      </c>
      <c r="Q118" s="31">
        <f t="shared" si="32"/>
        <v>-0.35597526842757166</v>
      </c>
      <c r="R118" s="31">
        <f t="shared" si="33"/>
        <v>-0.22059152175777805</v>
      </c>
      <c r="S118" s="31">
        <f t="shared" si="34"/>
        <v>0</v>
      </c>
      <c r="T118" s="31">
        <f t="shared" si="35"/>
        <v>-8.0032243256565716E-2</v>
      </c>
      <c r="U118" s="31">
        <f t="shared" si="36"/>
        <v>-0.3668114717754411</v>
      </c>
      <c r="V118" s="31">
        <f t="shared" si="37"/>
        <v>-0.35290696342813838</v>
      </c>
      <c r="W118" s="31">
        <f t="shared" si="30"/>
        <v>5</v>
      </c>
      <c r="X118" s="31">
        <f t="shared" si="38"/>
        <v>1.3763174686454949</v>
      </c>
      <c r="Y118" s="31">
        <f t="shared" si="31"/>
        <v>0.85515412431409921</v>
      </c>
    </row>
    <row r="119" spans="1:25">
      <c r="A119" t="s">
        <v>414</v>
      </c>
      <c r="B119" t="s">
        <v>378</v>
      </c>
      <c r="C119" t="s">
        <v>415</v>
      </c>
      <c r="D119" s="31">
        <f>SUM('BASE '!CZ118:DE118)</f>
        <v>0.59000000000000008</v>
      </c>
      <c r="E119" s="31">
        <f>'BASE '!DF118</f>
        <v>0.04</v>
      </c>
      <c r="F119" s="31">
        <f>SUM('BASE '!DG118:DI118)</f>
        <v>0.02</v>
      </c>
      <c r="G119" s="31">
        <f>SUM('BASE '!DJ118:DL118)</f>
        <v>0.04</v>
      </c>
      <c r="H119" s="31">
        <f>SUM('BASE '!DN118:DO118,'BASE '!DQ118,'BASE '!DS118,'BASE '!DR118)</f>
        <v>0.13</v>
      </c>
      <c r="I119" s="31">
        <f>SUM('BASE '!DT118:DV118)</f>
        <v>0.11</v>
      </c>
      <c r="J119" s="31">
        <f t="shared" si="23"/>
        <v>0.93000000000000016</v>
      </c>
      <c r="K119" s="31">
        <f t="shared" si="24"/>
        <v>0.63440860215053763</v>
      </c>
      <c r="L119" s="31">
        <f t="shared" si="25"/>
        <v>4.301075268817204E-2</v>
      </c>
      <c r="M119" s="31">
        <f t="shared" si="26"/>
        <v>2.150537634408602E-2</v>
      </c>
      <c r="N119" s="31">
        <f t="shared" si="27"/>
        <v>4.301075268817204E-2</v>
      </c>
      <c r="O119" s="31">
        <f t="shared" si="28"/>
        <v>0.13978494623655913</v>
      </c>
      <c r="P119" s="31">
        <f t="shared" si="29"/>
        <v>0.1182795698924731</v>
      </c>
      <c r="Q119" s="31">
        <f t="shared" si="32"/>
        <v>-0.28869527855488875</v>
      </c>
      <c r="R119" s="31">
        <f t="shared" si="33"/>
        <v>-0.13532495191541355</v>
      </c>
      <c r="S119" s="31">
        <f t="shared" si="34"/>
        <v>-8.2568866937490548E-2</v>
      </c>
      <c r="T119" s="31">
        <f t="shared" si="35"/>
        <v>-0.13532495191541355</v>
      </c>
      <c r="U119" s="31">
        <f t="shared" si="36"/>
        <v>-0.27504786843002527</v>
      </c>
      <c r="V119" s="31">
        <f t="shared" si="37"/>
        <v>-0.25249189703122299</v>
      </c>
      <c r="W119" s="31">
        <f t="shared" si="30"/>
        <v>6</v>
      </c>
      <c r="X119" s="31">
        <f t="shared" si="38"/>
        <v>1.1694538147844549</v>
      </c>
      <c r="Y119" s="31">
        <f t="shared" si="31"/>
        <v>0.65268460129209838</v>
      </c>
    </row>
    <row r="120" spans="1:25">
      <c r="A120" t="s">
        <v>416</v>
      </c>
      <c r="B120" t="s">
        <v>378</v>
      </c>
      <c r="C120" t="s">
        <v>417</v>
      </c>
      <c r="D120" s="31">
        <f>SUM('BASE '!CZ119:DE119)</f>
        <v>0.37</v>
      </c>
      <c r="E120" s="31">
        <f>'BASE '!DF119</f>
        <v>0.08</v>
      </c>
      <c r="F120" s="31">
        <f>SUM('BASE '!DG119:DI119)</f>
        <v>0.01</v>
      </c>
      <c r="G120" s="31">
        <f>SUM('BASE '!DJ119:DL119)</f>
        <v>0.02</v>
      </c>
      <c r="H120" s="31">
        <f>SUM('BASE '!DN119:DO119,'BASE '!DQ119,'BASE '!DS119,'BASE '!DR119)</f>
        <v>0.32</v>
      </c>
      <c r="I120" s="31">
        <f>SUM('BASE '!DT119:DV119)</f>
        <v>0.1</v>
      </c>
      <c r="J120" s="31">
        <f t="shared" si="23"/>
        <v>0.9</v>
      </c>
      <c r="K120" s="31">
        <f t="shared" si="24"/>
        <v>0.41111111111111109</v>
      </c>
      <c r="L120" s="31">
        <f t="shared" si="25"/>
        <v>8.8888888888888892E-2</v>
      </c>
      <c r="M120" s="31">
        <f t="shared" si="26"/>
        <v>1.1111111111111112E-2</v>
      </c>
      <c r="N120" s="31">
        <f t="shared" si="27"/>
        <v>2.2222222222222223E-2</v>
      </c>
      <c r="O120" s="31">
        <f t="shared" si="28"/>
        <v>0.35555555555555557</v>
      </c>
      <c r="P120" s="31">
        <f t="shared" si="29"/>
        <v>0.11111111111111112</v>
      </c>
      <c r="Q120" s="31">
        <f t="shared" si="32"/>
        <v>-0.36543327815981669</v>
      </c>
      <c r="R120" s="31">
        <f t="shared" si="33"/>
        <v>-0.21514383365781595</v>
      </c>
      <c r="S120" s="31">
        <f t="shared" si="34"/>
        <v>-4.9997885225891839E-2</v>
      </c>
      <c r="T120" s="31">
        <f t="shared" si="35"/>
        <v>-8.4592499772673774E-2</v>
      </c>
      <c r="U120" s="31">
        <f t="shared" si="36"/>
        <v>-0.36767067289974703</v>
      </c>
      <c r="V120" s="31">
        <f t="shared" si="37"/>
        <v>-0.24413606414846881</v>
      </c>
      <c r="W120" s="31">
        <f t="shared" si="30"/>
        <v>6</v>
      </c>
      <c r="X120" s="31">
        <f t="shared" si="38"/>
        <v>1.3269742338644142</v>
      </c>
      <c r="Y120" s="31">
        <f t="shared" si="31"/>
        <v>0.74059842107942953</v>
      </c>
    </row>
    <row r="121" spans="1:25">
      <c r="A121" t="s">
        <v>418</v>
      </c>
      <c r="B121" t="s">
        <v>378</v>
      </c>
      <c r="C121" t="s">
        <v>379</v>
      </c>
      <c r="D121" s="31">
        <f>SUM('BASE '!CZ120:DE120)</f>
        <v>0.36</v>
      </c>
      <c r="E121" s="31">
        <f>'BASE '!DF120</f>
        <v>0.05</v>
      </c>
      <c r="F121" s="31">
        <f>SUM('BASE '!DG120:DI120)</f>
        <v>0.2</v>
      </c>
      <c r="G121" s="31">
        <f>SUM('BASE '!DJ120:DL120)</f>
        <v>0.21000000000000002</v>
      </c>
      <c r="H121" s="31">
        <f>SUM('BASE '!DN120:DO120,'BASE '!DQ120,'BASE '!DS120,'BASE '!DR120)</f>
        <v>0.08</v>
      </c>
      <c r="I121" s="31">
        <f>SUM('BASE '!DT120:DV120)</f>
        <v>0.08</v>
      </c>
      <c r="J121" s="31">
        <f t="shared" si="23"/>
        <v>0.98</v>
      </c>
      <c r="K121" s="31">
        <f t="shared" si="24"/>
        <v>0.36734693877551022</v>
      </c>
      <c r="L121" s="31">
        <f t="shared" si="25"/>
        <v>5.1020408163265307E-2</v>
      </c>
      <c r="M121" s="31">
        <f t="shared" si="26"/>
        <v>0.20408163265306123</v>
      </c>
      <c r="N121" s="31">
        <f t="shared" si="27"/>
        <v>0.2142857142857143</v>
      </c>
      <c r="O121" s="31">
        <f t="shared" si="28"/>
        <v>8.1632653061224497E-2</v>
      </c>
      <c r="P121" s="31">
        <f t="shared" si="29"/>
        <v>8.1632653061224497E-2</v>
      </c>
      <c r="Q121" s="31">
        <f t="shared" si="32"/>
        <v>-0.36787905558898604</v>
      </c>
      <c r="R121" s="31">
        <f t="shared" si="33"/>
        <v>-0.15181273297124853</v>
      </c>
      <c r="S121" s="31">
        <f t="shared" si="34"/>
        <v>-0.32433371532991451</v>
      </c>
      <c r="T121" s="31">
        <f t="shared" si="35"/>
        <v>-0.3300953659172462</v>
      </c>
      <c r="U121" s="31">
        <f t="shared" si="36"/>
        <v>-0.20453272955026419</v>
      </c>
      <c r="V121" s="31">
        <f t="shared" si="37"/>
        <v>-0.20453272955026419</v>
      </c>
      <c r="W121" s="31">
        <f t="shared" si="30"/>
        <v>6</v>
      </c>
      <c r="X121" s="31">
        <f t="shared" si="38"/>
        <v>1.5831863289079235</v>
      </c>
      <c r="Y121" s="31">
        <f t="shared" si="31"/>
        <v>0.88359311397417029</v>
      </c>
    </row>
    <row r="122" spans="1:25">
      <c r="A122" t="s">
        <v>419</v>
      </c>
      <c r="B122" t="s">
        <v>378</v>
      </c>
      <c r="C122" t="s">
        <v>420</v>
      </c>
      <c r="D122" s="31">
        <f>SUM('BASE '!CZ121:DE121)</f>
        <v>0.16999999999999998</v>
      </c>
      <c r="E122" s="31">
        <f>'BASE '!DF121</f>
        <v>0.01</v>
      </c>
      <c r="F122" s="31">
        <f>SUM('BASE '!DG121:DI121)</f>
        <v>0.3</v>
      </c>
      <c r="G122" s="31">
        <f>SUM('BASE '!DJ121:DL121)</f>
        <v>0.2</v>
      </c>
      <c r="H122" s="31">
        <f>SUM('BASE '!DN121:DO121,'BASE '!DQ121,'BASE '!DS121,'BASE '!DR121)</f>
        <v>0.19999999999999998</v>
      </c>
      <c r="I122" s="31">
        <f>SUM('BASE '!DT121:DV121)</f>
        <v>9.9999999999999992E-2</v>
      </c>
      <c r="J122" s="31">
        <f t="shared" si="23"/>
        <v>0.97999999999999987</v>
      </c>
      <c r="K122" s="31">
        <f t="shared" si="24"/>
        <v>0.17346938775510204</v>
      </c>
      <c r="L122" s="31">
        <f t="shared" si="25"/>
        <v>1.0204081632653062E-2</v>
      </c>
      <c r="M122" s="31">
        <f t="shared" si="26"/>
        <v>0.30612244897959184</v>
      </c>
      <c r="N122" s="31">
        <f t="shared" si="27"/>
        <v>0.20408163265306126</v>
      </c>
      <c r="O122" s="31">
        <f t="shared" si="28"/>
        <v>0.20408163265306123</v>
      </c>
      <c r="P122" s="31">
        <f t="shared" si="29"/>
        <v>0.10204081632653061</v>
      </c>
      <c r="Q122" s="31">
        <f t="shared" si="32"/>
        <v>-0.3038757172290209</v>
      </c>
      <c r="R122" s="31">
        <f t="shared" si="33"/>
        <v>-4.6785382435413997E-2</v>
      </c>
      <c r="S122" s="31">
        <f t="shared" si="34"/>
        <v>-0.36237860112502551</v>
      </c>
      <c r="T122" s="31">
        <f t="shared" si="35"/>
        <v>-0.32433371532991451</v>
      </c>
      <c r="U122" s="31">
        <f t="shared" si="36"/>
        <v>-0.32433371532991451</v>
      </c>
      <c r="V122" s="31">
        <f t="shared" si="37"/>
        <v>-0.23289616180372719</v>
      </c>
      <c r="W122" s="31">
        <f t="shared" si="30"/>
        <v>6</v>
      </c>
      <c r="X122" s="31">
        <f t="shared" si="38"/>
        <v>1.5946032932530168</v>
      </c>
      <c r="Y122" s="31">
        <f t="shared" si="31"/>
        <v>0.88996504309812341</v>
      </c>
    </row>
    <row r="123" spans="1:25">
      <c r="A123" t="s">
        <v>421</v>
      </c>
      <c r="B123" t="s">
        <v>378</v>
      </c>
      <c r="C123" t="s">
        <v>422</v>
      </c>
      <c r="D123" s="31">
        <f>SUM('BASE '!CZ122:DE122)</f>
        <v>0.59000000000000008</v>
      </c>
      <c r="E123" s="31">
        <f>'BASE '!DF122</f>
        <v>0.06</v>
      </c>
      <c r="F123" s="31">
        <f>SUM('BASE '!DG122:DI122)</f>
        <v>0</v>
      </c>
      <c r="G123" s="31">
        <f>SUM('BASE '!DJ122:DL122)</f>
        <v>0.19</v>
      </c>
      <c r="H123" s="31">
        <f>SUM('BASE '!DN122:DO122,'BASE '!DQ122,'BASE '!DS122,'BASE '!DR122)</f>
        <v>0.05</v>
      </c>
      <c r="I123" s="31">
        <f>SUM('BASE '!DT122:DV122)</f>
        <v>0.11</v>
      </c>
      <c r="J123" s="31">
        <f t="shared" si="23"/>
        <v>1.0000000000000002</v>
      </c>
      <c r="K123" s="31">
        <f t="shared" si="24"/>
        <v>0.59</v>
      </c>
      <c r="L123" s="31">
        <f t="shared" si="25"/>
        <v>5.9999999999999984E-2</v>
      </c>
      <c r="M123" s="31">
        <f t="shared" si="26"/>
        <v>0</v>
      </c>
      <c r="N123" s="31">
        <f t="shared" si="27"/>
        <v>0.18999999999999995</v>
      </c>
      <c r="O123" s="31">
        <f t="shared" si="28"/>
        <v>4.9999999999999989E-2</v>
      </c>
      <c r="P123" s="31">
        <f t="shared" si="29"/>
        <v>0.10999999999999997</v>
      </c>
      <c r="Q123" s="31">
        <f t="shared" si="32"/>
        <v>-0.31130331782859944</v>
      </c>
      <c r="R123" s="31">
        <f t="shared" si="33"/>
        <v>-0.16880464300560216</v>
      </c>
      <c r="S123" s="31">
        <f t="shared" si="34"/>
        <v>0</v>
      </c>
      <c r="T123" s="31">
        <f t="shared" si="35"/>
        <v>-0.3155389292961136</v>
      </c>
      <c r="U123" s="31">
        <f t="shared" si="36"/>
        <v>-0.14978661367769952</v>
      </c>
      <c r="V123" s="31">
        <f t="shared" si="37"/>
        <v>-0.24280024045086926</v>
      </c>
      <c r="W123" s="31">
        <f t="shared" si="30"/>
        <v>5</v>
      </c>
      <c r="X123" s="31">
        <f t="shared" si="38"/>
        <v>1.188233744258884</v>
      </c>
      <c r="Y123" s="31">
        <f t="shared" si="31"/>
        <v>0.73829113573061622</v>
      </c>
    </row>
    <row r="124" spans="1:25">
      <c r="A124" t="s">
        <v>423</v>
      </c>
      <c r="B124" t="s">
        <v>378</v>
      </c>
      <c r="C124" t="s">
        <v>424</v>
      </c>
      <c r="D124" s="31">
        <f>SUM('BASE '!CZ123:DE123)</f>
        <v>0.25</v>
      </c>
      <c r="E124" s="31">
        <f>'BASE '!DF123</f>
        <v>0</v>
      </c>
      <c r="F124" s="31">
        <f>SUM('BASE '!DG123:DI123)</f>
        <v>0.13</v>
      </c>
      <c r="G124" s="31">
        <f>SUM('BASE '!DJ123:DL123)</f>
        <v>0.14000000000000001</v>
      </c>
      <c r="H124" s="31">
        <f>SUM('BASE '!DN123:DO123,'BASE '!DQ123,'BASE '!DS123,'BASE '!DR123)</f>
        <v>0.37000000000000005</v>
      </c>
      <c r="I124" s="31">
        <f>SUM('BASE '!DT123:DV123)</f>
        <v>0.08</v>
      </c>
      <c r="J124" s="31">
        <f t="shared" si="23"/>
        <v>0.97000000000000008</v>
      </c>
      <c r="K124" s="31">
        <f t="shared" si="24"/>
        <v>0.25773195876288657</v>
      </c>
      <c r="L124" s="31">
        <f t="shared" si="25"/>
        <v>0</v>
      </c>
      <c r="M124" s="31">
        <f t="shared" si="26"/>
        <v>0.13402061855670103</v>
      </c>
      <c r="N124" s="31">
        <f t="shared" si="27"/>
        <v>0.14432989690721651</v>
      </c>
      <c r="O124" s="31">
        <f t="shared" si="28"/>
        <v>0.3814432989690722</v>
      </c>
      <c r="P124" s="31">
        <f t="shared" si="29"/>
        <v>8.247422680412371E-2</v>
      </c>
      <c r="Q124" s="31">
        <f t="shared" si="32"/>
        <v>-0.34944204990597477</v>
      </c>
      <c r="R124" s="31">
        <f t="shared" si="33"/>
        <v>0</v>
      </c>
      <c r="S124" s="31">
        <f t="shared" si="34"/>
        <v>-0.26934949560354637</v>
      </c>
      <c r="T124" s="31">
        <f t="shared" si="35"/>
        <v>-0.27937269159210043</v>
      </c>
      <c r="U124" s="31">
        <f t="shared" si="36"/>
        <v>-0.36763240656483359</v>
      </c>
      <c r="V124" s="31">
        <f t="shared" si="37"/>
        <v>-0.20579541746998326</v>
      </c>
      <c r="W124" s="31">
        <f t="shared" si="30"/>
        <v>5</v>
      </c>
      <c r="X124" s="31">
        <f t="shared" si="38"/>
        <v>1.4715920611364384</v>
      </c>
      <c r="Y124" s="31">
        <f t="shared" si="31"/>
        <v>0.9143515570046532</v>
      </c>
    </row>
    <row r="125" spans="1:25">
      <c r="A125" t="s">
        <v>425</v>
      </c>
      <c r="B125" t="s">
        <v>378</v>
      </c>
      <c r="C125" t="s">
        <v>426</v>
      </c>
      <c r="D125" s="31">
        <f>SUM('BASE '!CZ124:DE124)</f>
        <v>0.45</v>
      </c>
      <c r="E125" s="31">
        <f>'BASE '!DF124</f>
        <v>7.0000000000000007E-2</v>
      </c>
      <c r="F125" s="31">
        <f>SUM('BASE '!DG124:DI124)</f>
        <v>0.03</v>
      </c>
      <c r="G125" s="31">
        <f>SUM('BASE '!DJ124:DL124)</f>
        <v>6.0000000000000005E-2</v>
      </c>
      <c r="H125" s="31">
        <f>SUM('BASE '!DN124:DO124,'BASE '!DQ124,'BASE '!DS124,'BASE '!DR124)</f>
        <v>0.29000000000000004</v>
      </c>
      <c r="I125" s="31">
        <f>SUM('BASE '!DT124:DV124)</f>
        <v>0.08</v>
      </c>
      <c r="J125" s="31">
        <f t="shared" si="23"/>
        <v>0.98000000000000009</v>
      </c>
      <c r="K125" s="31">
        <f t="shared" si="24"/>
        <v>0.45918367346938771</v>
      </c>
      <c r="L125" s="31">
        <f t="shared" si="25"/>
        <v>7.1428571428571425E-2</v>
      </c>
      <c r="M125" s="31">
        <f t="shared" si="26"/>
        <v>3.0612244897959179E-2</v>
      </c>
      <c r="N125" s="31">
        <f t="shared" si="27"/>
        <v>6.1224489795918366E-2</v>
      </c>
      <c r="O125" s="31">
        <f t="shared" si="28"/>
        <v>0.29591836734693877</v>
      </c>
      <c r="P125" s="31">
        <f t="shared" si="29"/>
        <v>8.1632653061224483E-2</v>
      </c>
      <c r="Q125" s="31">
        <f t="shared" si="32"/>
        <v>-0.35738494388276887</v>
      </c>
      <c r="R125" s="31">
        <f t="shared" si="33"/>
        <v>-0.18850409497251847</v>
      </c>
      <c r="S125" s="31">
        <f t="shared" si="34"/>
        <v>-0.10672515887762639</v>
      </c>
      <c r="T125" s="31">
        <f t="shared" si="35"/>
        <v>-0.17101273527199082</v>
      </c>
      <c r="U125" s="31">
        <f t="shared" si="36"/>
        <v>-0.36033140624325349</v>
      </c>
      <c r="V125" s="31">
        <f t="shared" si="37"/>
        <v>-0.20453272955026416</v>
      </c>
      <c r="W125" s="31">
        <f t="shared" si="30"/>
        <v>6</v>
      </c>
      <c r="X125" s="31">
        <f t="shared" si="38"/>
        <v>1.388491068798422</v>
      </c>
      <c r="Y125" s="31">
        <f t="shared" si="31"/>
        <v>0.77493162036789831</v>
      </c>
    </row>
    <row r="126" spans="1:25">
      <c r="A126" t="s">
        <v>427</v>
      </c>
      <c r="B126" t="s">
        <v>378</v>
      </c>
      <c r="C126" t="s">
        <v>428</v>
      </c>
      <c r="D126" s="31">
        <f>SUM('BASE '!CZ125:DE125)</f>
        <v>0.51</v>
      </c>
      <c r="E126" s="31">
        <f>'BASE '!DF125</f>
        <v>0.04</v>
      </c>
      <c r="F126" s="31">
        <f>SUM('BASE '!DG125:DI125)</f>
        <v>0.12000000000000001</v>
      </c>
      <c r="G126" s="31">
        <f>SUM('BASE '!DJ125:DL125)</f>
        <v>7.9999999999999988E-2</v>
      </c>
      <c r="H126" s="31">
        <f>SUM('BASE '!DN125:DO125,'BASE '!DQ125,'BASE '!DS125,'BASE '!DR125)</f>
        <v>0.08</v>
      </c>
      <c r="I126" s="31">
        <f>SUM('BASE '!DT125:DV125)</f>
        <v>0.02</v>
      </c>
      <c r="J126" s="31">
        <f t="shared" si="23"/>
        <v>0.85</v>
      </c>
      <c r="K126" s="31">
        <f t="shared" si="24"/>
        <v>0.6</v>
      </c>
      <c r="L126" s="31">
        <f t="shared" si="25"/>
        <v>4.7058823529411764E-2</v>
      </c>
      <c r="M126" s="31">
        <f t="shared" si="26"/>
        <v>0.14117647058823532</v>
      </c>
      <c r="N126" s="31">
        <f t="shared" si="27"/>
        <v>9.4117647058823514E-2</v>
      </c>
      <c r="O126" s="31">
        <f t="shared" si="28"/>
        <v>9.4117647058823528E-2</v>
      </c>
      <c r="P126" s="31">
        <f t="shared" si="29"/>
        <v>2.3529411764705882E-2</v>
      </c>
      <c r="Q126" s="31">
        <f t="shared" si="32"/>
        <v>-0.30649537425959444</v>
      </c>
      <c r="R126" s="31">
        <f t="shared" si="33"/>
        <v>-0.14382855978213768</v>
      </c>
      <c r="S126" s="31">
        <f t="shared" si="34"/>
        <v>-0.27638747388738583</v>
      </c>
      <c r="T126" s="31">
        <f t="shared" si="35"/>
        <v>-0.22241973786451577</v>
      </c>
      <c r="U126" s="31">
        <f t="shared" si="36"/>
        <v>-0.2224197378645158</v>
      </c>
      <c r="V126" s="31">
        <f t="shared" si="37"/>
        <v>-8.8223625316008733E-2</v>
      </c>
      <c r="W126" s="31">
        <f t="shared" si="30"/>
        <v>6</v>
      </c>
      <c r="X126" s="31">
        <f t="shared" si="38"/>
        <v>1.2597745089741581</v>
      </c>
      <c r="Y126" s="31">
        <f t="shared" si="31"/>
        <v>0.70309354051685724</v>
      </c>
    </row>
    <row r="127" spans="1:25">
      <c r="A127" t="s">
        <v>429</v>
      </c>
      <c r="B127" t="s">
        <v>378</v>
      </c>
      <c r="C127" t="s">
        <v>430</v>
      </c>
      <c r="D127" s="31">
        <f>SUM('BASE '!CZ126:DE126)</f>
        <v>0.19</v>
      </c>
      <c r="E127" s="31">
        <f>'BASE '!DF126</f>
        <v>0.09</v>
      </c>
      <c r="F127" s="31">
        <f>SUM('BASE '!DG126:DI126)</f>
        <v>0</v>
      </c>
      <c r="G127" s="31">
        <f>SUM('BASE '!DJ126:DL126)</f>
        <v>0</v>
      </c>
      <c r="H127" s="31">
        <f>SUM('BASE '!DN126:DO126,'BASE '!DQ126,'BASE '!DS126,'BASE '!DR126)</f>
        <v>0.48</v>
      </c>
      <c r="I127" s="31">
        <f>SUM('BASE '!DT126:DV126)</f>
        <v>0.16</v>
      </c>
      <c r="J127" s="31">
        <f t="shared" si="23"/>
        <v>0.92</v>
      </c>
      <c r="K127" s="31">
        <f t="shared" si="24"/>
        <v>0.20652173913043478</v>
      </c>
      <c r="L127" s="31">
        <f t="shared" si="25"/>
        <v>9.7826086956521729E-2</v>
      </c>
      <c r="M127" s="31">
        <f t="shared" si="26"/>
        <v>0</v>
      </c>
      <c r="N127" s="31">
        <f t="shared" si="27"/>
        <v>0</v>
      </c>
      <c r="O127" s="31">
        <f t="shared" si="28"/>
        <v>0.52173913043478259</v>
      </c>
      <c r="P127" s="31">
        <f t="shared" si="29"/>
        <v>0.17391304347826086</v>
      </c>
      <c r="Q127" s="31">
        <f t="shared" si="32"/>
        <v>-0.32575698217140647</v>
      </c>
      <c r="R127" s="31">
        <f t="shared" si="33"/>
        <v>-0.22740299997190638</v>
      </c>
      <c r="S127" s="31">
        <f t="shared" si="34"/>
        <v>0</v>
      </c>
      <c r="T127" s="31">
        <f t="shared" si="35"/>
        <v>0</v>
      </c>
      <c r="U127" s="31">
        <f t="shared" si="36"/>
        <v>-0.33943699103016489</v>
      </c>
      <c r="V127" s="31">
        <f t="shared" si="37"/>
        <v>-0.30420867040161026</v>
      </c>
      <c r="W127" s="31">
        <f t="shared" si="30"/>
        <v>4</v>
      </c>
      <c r="X127" s="31">
        <f t="shared" si="38"/>
        <v>1.196805643575088</v>
      </c>
      <c r="Y127" s="31">
        <f t="shared" si="31"/>
        <v>0.86331278344685192</v>
      </c>
    </row>
    <row r="128" spans="1:25">
      <c r="A128" t="s">
        <v>431</v>
      </c>
      <c r="B128" t="s">
        <v>378</v>
      </c>
      <c r="C128" t="s">
        <v>432</v>
      </c>
      <c r="D128" s="31">
        <f>SUM('BASE '!CZ127:DE127)</f>
        <v>0.16999999999999998</v>
      </c>
      <c r="E128" s="31">
        <f>'BASE '!DF127</f>
        <v>7.0000000000000007E-2</v>
      </c>
      <c r="F128" s="31">
        <f>SUM('BASE '!DG127:DI127)</f>
        <v>0</v>
      </c>
      <c r="G128" s="31">
        <f>SUM('BASE '!DJ127:DL127)</f>
        <v>0.03</v>
      </c>
      <c r="H128" s="31">
        <f>SUM('BASE '!DN127:DO127,'BASE '!DQ127,'BASE '!DS127,'BASE '!DR127)</f>
        <v>0.52</v>
      </c>
      <c r="I128" s="31">
        <f>SUM('BASE '!DT127:DV127)</f>
        <v>0.18000000000000002</v>
      </c>
      <c r="J128" s="31">
        <f t="shared" si="23"/>
        <v>0.97000000000000008</v>
      </c>
      <c r="K128" s="31">
        <f t="shared" si="24"/>
        <v>0.17525773195876285</v>
      </c>
      <c r="L128" s="31">
        <f t="shared" si="25"/>
        <v>7.2164948453608255E-2</v>
      </c>
      <c r="M128" s="31">
        <f t="shared" si="26"/>
        <v>0</v>
      </c>
      <c r="N128" s="31">
        <f t="shared" si="27"/>
        <v>3.0927835051546389E-2</v>
      </c>
      <c r="O128" s="31">
        <f t="shared" si="28"/>
        <v>0.53608247422680411</v>
      </c>
      <c r="P128" s="31">
        <f t="shared" si="29"/>
        <v>0.18556701030927836</v>
      </c>
      <c r="Q128" s="31">
        <f t="shared" si="32"/>
        <v>-0.30521092562476115</v>
      </c>
      <c r="R128" s="31">
        <f t="shared" si="33"/>
        <v>-0.18970727635192255</v>
      </c>
      <c r="S128" s="31">
        <f t="shared" si="34"/>
        <v>0</v>
      </c>
      <c r="T128" s="31">
        <f t="shared" si="35"/>
        <v>-0.10750820690212184</v>
      </c>
      <c r="U128" s="31">
        <f t="shared" si="36"/>
        <v>-0.3342298712983679</v>
      </c>
      <c r="V128" s="31">
        <f t="shared" si="37"/>
        <v>-0.3125577935147415</v>
      </c>
      <c r="W128" s="31">
        <f t="shared" si="30"/>
        <v>5</v>
      </c>
      <c r="X128" s="31">
        <f t="shared" si="38"/>
        <v>1.2492140736919148</v>
      </c>
      <c r="Y128" s="31">
        <f t="shared" si="31"/>
        <v>0.77618034472831199</v>
      </c>
    </row>
    <row r="129" spans="1:25">
      <c r="A129" t="s">
        <v>433</v>
      </c>
      <c r="B129" t="s">
        <v>378</v>
      </c>
      <c r="C129" t="s">
        <v>434</v>
      </c>
      <c r="D129" s="31">
        <f>SUM('BASE '!CZ128:DE128)</f>
        <v>0.10999999999999999</v>
      </c>
      <c r="E129" s="31">
        <f>'BASE '!DF128</f>
        <v>0.08</v>
      </c>
      <c r="F129" s="31">
        <f>SUM('BASE '!DG128:DI128)</f>
        <v>0</v>
      </c>
      <c r="G129" s="31">
        <f>SUM('BASE '!DJ128:DL128)</f>
        <v>0</v>
      </c>
      <c r="H129" s="31">
        <f>SUM('BASE '!DN128:DO128,'BASE '!DQ128,'BASE '!DS128,'BASE '!DR128)</f>
        <v>0.49</v>
      </c>
      <c r="I129" s="31">
        <f>SUM('BASE '!DT128:DV128)</f>
        <v>0.3</v>
      </c>
      <c r="J129" s="31">
        <f t="shared" si="23"/>
        <v>0.98</v>
      </c>
      <c r="K129" s="31">
        <f t="shared" si="24"/>
        <v>0.11224489795918366</v>
      </c>
      <c r="L129" s="31">
        <f t="shared" si="25"/>
        <v>8.1632653061224497E-2</v>
      </c>
      <c r="M129" s="31">
        <f t="shared" si="26"/>
        <v>0</v>
      </c>
      <c r="N129" s="31">
        <f t="shared" si="27"/>
        <v>0</v>
      </c>
      <c r="O129" s="31">
        <f t="shared" si="28"/>
        <v>0.5</v>
      </c>
      <c r="P129" s="31">
        <f t="shared" si="29"/>
        <v>0.30612244897959184</v>
      </c>
      <c r="Q129" s="31">
        <f t="shared" si="32"/>
        <v>-0.24548769657749198</v>
      </c>
      <c r="R129" s="31">
        <f t="shared" si="33"/>
        <v>-0.20453272955026419</v>
      </c>
      <c r="S129" s="31">
        <f t="shared" si="34"/>
        <v>0</v>
      </c>
      <c r="T129" s="31">
        <f t="shared" si="35"/>
        <v>0</v>
      </c>
      <c r="U129" s="31">
        <f t="shared" si="36"/>
        <v>-0.34657359027997264</v>
      </c>
      <c r="V129" s="31">
        <f t="shared" si="37"/>
        <v>-0.36237860112502551</v>
      </c>
      <c r="W129" s="31">
        <f t="shared" si="30"/>
        <v>4</v>
      </c>
      <c r="X129" s="31">
        <f t="shared" si="38"/>
        <v>1.1589726175327542</v>
      </c>
      <c r="Y129" s="31">
        <f t="shared" si="31"/>
        <v>0.83602202392030289</v>
      </c>
    </row>
    <row r="130" spans="1:25">
      <c r="A130" t="s">
        <v>435</v>
      </c>
      <c r="B130" t="s">
        <v>378</v>
      </c>
      <c r="C130" t="s">
        <v>436</v>
      </c>
      <c r="D130" s="31">
        <f>SUM('BASE '!CZ129:DE129)</f>
        <v>0.05</v>
      </c>
      <c r="E130" s="31">
        <f>'BASE '!DF129</f>
        <v>0.04</v>
      </c>
      <c r="F130" s="31">
        <f>SUM('BASE '!DG129:DI129)</f>
        <v>0.01</v>
      </c>
      <c r="G130" s="31">
        <f>SUM('BASE '!DJ129:DL129)</f>
        <v>0</v>
      </c>
      <c r="H130" s="31">
        <f>SUM('BASE '!DN129:DO129,'BASE '!DQ129,'BASE '!DS129,'BASE '!DR129)</f>
        <v>0.72</v>
      </c>
      <c r="I130" s="31">
        <f>SUM('BASE '!DT129:DV129)</f>
        <v>0.15000000000000002</v>
      </c>
      <c r="J130" s="31">
        <f t="shared" si="23"/>
        <v>0.97</v>
      </c>
      <c r="K130" s="31">
        <f t="shared" si="24"/>
        <v>5.1546391752577324E-2</v>
      </c>
      <c r="L130" s="31">
        <f t="shared" si="25"/>
        <v>4.1237113402061855E-2</v>
      </c>
      <c r="M130" s="31">
        <f t="shared" si="26"/>
        <v>1.0309278350515464E-2</v>
      </c>
      <c r="N130" s="31">
        <f t="shared" si="27"/>
        <v>0</v>
      </c>
      <c r="O130" s="31">
        <f t="shared" si="28"/>
        <v>0.74226804123711343</v>
      </c>
      <c r="P130" s="31">
        <f t="shared" si="29"/>
        <v>0.15463917525773199</v>
      </c>
      <c r="Q130" s="31">
        <f t="shared" si="32"/>
        <v>-0.15284912711697332</v>
      </c>
      <c r="R130" s="31">
        <f t="shared" si="33"/>
        <v>-0.13148109762406152</v>
      </c>
      <c r="S130" s="31">
        <f t="shared" si="34"/>
        <v>-4.7161968850550337E-2</v>
      </c>
      <c r="T130" s="31">
        <f t="shared" si="35"/>
        <v>0</v>
      </c>
      <c r="U130" s="31">
        <f t="shared" si="36"/>
        <v>-0.22122917405244924</v>
      </c>
      <c r="V130" s="31">
        <f t="shared" si="37"/>
        <v>-0.28865888310327414</v>
      </c>
      <c r="W130" s="31">
        <f t="shared" si="30"/>
        <v>5</v>
      </c>
      <c r="X130" s="31">
        <f t="shared" si="38"/>
        <v>0.8413802507473086</v>
      </c>
      <c r="Y130" s="31">
        <f t="shared" si="31"/>
        <v>0.52277894303782879</v>
      </c>
    </row>
    <row r="131" spans="1:25">
      <c r="A131" t="s">
        <v>437</v>
      </c>
      <c r="B131" t="s">
        <v>378</v>
      </c>
      <c r="C131" t="s">
        <v>438</v>
      </c>
      <c r="D131" s="31">
        <f>SUM('BASE '!CZ130:DE130)</f>
        <v>9.9999999999999992E-2</v>
      </c>
      <c r="E131" s="31">
        <f>'BASE '!DF130</f>
        <v>0.05</v>
      </c>
      <c r="F131" s="31">
        <f>SUM('BASE '!DG130:DI130)</f>
        <v>0</v>
      </c>
      <c r="G131" s="31">
        <f>SUM('BASE '!DJ130:DL130)</f>
        <v>0</v>
      </c>
      <c r="H131" s="31">
        <f>SUM('BASE '!DN130:DO130,'BASE '!DQ130,'BASE '!DS130,'BASE '!DR130)</f>
        <v>0.64</v>
      </c>
      <c r="I131" s="31">
        <f>SUM('BASE '!DT130:DV130)</f>
        <v>0.18000000000000002</v>
      </c>
      <c r="J131" s="31">
        <f t="shared" si="23"/>
        <v>0.97000000000000008</v>
      </c>
      <c r="K131" s="31">
        <f t="shared" si="24"/>
        <v>0.10309278350515462</v>
      </c>
      <c r="L131" s="31">
        <f t="shared" si="25"/>
        <v>5.1546391752577317E-2</v>
      </c>
      <c r="M131" s="31">
        <f t="shared" si="26"/>
        <v>0</v>
      </c>
      <c r="N131" s="31">
        <f t="shared" si="27"/>
        <v>0</v>
      </c>
      <c r="O131" s="31">
        <f t="shared" si="28"/>
        <v>0.65979381443298968</v>
      </c>
      <c r="P131" s="31">
        <f t="shared" si="29"/>
        <v>0.18556701030927836</v>
      </c>
      <c r="Q131" s="31">
        <f t="shared" si="32"/>
        <v>-0.23423978201127185</v>
      </c>
      <c r="R131" s="31">
        <f t="shared" si="33"/>
        <v>-0.15284912711697329</v>
      </c>
      <c r="S131" s="31">
        <f t="shared" si="34"/>
        <v>0</v>
      </c>
      <c r="T131" s="31">
        <f t="shared" si="35"/>
        <v>0</v>
      </c>
      <c r="U131" s="31">
        <f t="shared" si="36"/>
        <v>-0.27436067308451034</v>
      </c>
      <c r="V131" s="31">
        <f t="shared" si="37"/>
        <v>-0.3125577935147415</v>
      </c>
      <c r="W131" s="31">
        <f t="shared" si="30"/>
        <v>4</v>
      </c>
      <c r="X131" s="31">
        <f t="shared" si="38"/>
        <v>0.97400737572749696</v>
      </c>
      <c r="Y131" s="31">
        <f t="shared" si="31"/>
        <v>0.70259780537566663</v>
      </c>
    </row>
    <row r="132" spans="1:25">
      <c r="A132" t="s">
        <v>439</v>
      </c>
      <c r="B132" t="s">
        <v>378</v>
      </c>
      <c r="C132" t="s">
        <v>440</v>
      </c>
      <c r="D132" s="31">
        <f>SUM('BASE '!CZ131:DE131)</f>
        <v>0.16</v>
      </c>
      <c r="E132" s="31">
        <f>'BASE '!DF131</f>
        <v>0.03</v>
      </c>
      <c r="F132" s="31">
        <f>SUM('BASE '!DG131:DI131)</f>
        <v>0.02</v>
      </c>
      <c r="G132" s="31">
        <f>SUM('BASE '!DJ131:DL131)</f>
        <v>0.05</v>
      </c>
      <c r="H132" s="31">
        <f>SUM('BASE '!DN131:DO131,'BASE '!DQ131,'BASE '!DS131,'BASE '!DR131)</f>
        <v>0.57000000000000006</v>
      </c>
      <c r="I132" s="31">
        <f>SUM('BASE '!DT131:DV131)</f>
        <v>0.15000000000000002</v>
      </c>
      <c r="J132" s="31">
        <f t="shared" ref="J132:J195" si="39">SUM(D132:I132)</f>
        <v>0.98000000000000009</v>
      </c>
      <c r="K132" s="31">
        <f t="shared" si="24"/>
        <v>0.16326530612244897</v>
      </c>
      <c r="L132" s="31">
        <f t="shared" si="25"/>
        <v>3.0612244897959179E-2</v>
      </c>
      <c r="M132" s="31">
        <f t="shared" si="26"/>
        <v>2.0408163265306121E-2</v>
      </c>
      <c r="N132" s="31">
        <f t="shared" si="27"/>
        <v>5.1020408163265307E-2</v>
      </c>
      <c r="O132" s="31">
        <f t="shared" si="28"/>
        <v>0.58163265306122447</v>
      </c>
      <c r="P132" s="31">
        <f t="shared" si="29"/>
        <v>0.15306122448979592</v>
      </c>
      <c r="Q132" s="31">
        <f t="shared" si="32"/>
        <v>-0.29589857247849644</v>
      </c>
      <c r="R132" s="31">
        <f t="shared" si="33"/>
        <v>-0.10672515887762639</v>
      </c>
      <c r="S132" s="31">
        <f t="shared" si="34"/>
        <v>-7.9424904043074007E-2</v>
      </c>
      <c r="T132" s="31">
        <f t="shared" si="35"/>
        <v>-0.15181273297124853</v>
      </c>
      <c r="U132" s="31">
        <f t="shared" si="36"/>
        <v>-0.31519616344544127</v>
      </c>
      <c r="V132" s="31">
        <f t="shared" si="37"/>
        <v>-0.28728325677066763</v>
      </c>
      <c r="W132" s="31">
        <f t="shared" si="30"/>
        <v>6</v>
      </c>
      <c r="X132" s="31">
        <f t="shared" si="38"/>
        <v>1.2363407885865543</v>
      </c>
      <c r="Y132" s="31">
        <f t="shared" si="31"/>
        <v>0.69001493214890497</v>
      </c>
    </row>
    <row r="133" spans="1:25">
      <c r="A133" t="s">
        <v>441</v>
      </c>
      <c r="B133" t="s">
        <v>378</v>
      </c>
      <c r="C133" t="s">
        <v>442</v>
      </c>
      <c r="D133" s="31">
        <f>SUM('BASE '!CZ132:DE132)</f>
        <v>0.42</v>
      </c>
      <c r="E133" s="31">
        <f>'BASE '!DF132</f>
        <v>0.08</v>
      </c>
      <c r="F133" s="31">
        <f>SUM('BASE '!DG132:DI132)</f>
        <v>7.0000000000000007E-2</v>
      </c>
      <c r="G133" s="31">
        <f>SUM('BASE '!DJ132:DL132)</f>
        <v>0.05</v>
      </c>
      <c r="H133" s="31">
        <f>SUM('BASE '!DN132:DO132,'BASE '!DQ132,'BASE '!DS132,'BASE '!DR132)</f>
        <v>0.3</v>
      </c>
      <c r="I133" s="31">
        <f>SUM('BASE '!DT132:DV132)</f>
        <v>0.05</v>
      </c>
      <c r="J133" s="31">
        <f t="shared" si="39"/>
        <v>0.9700000000000002</v>
      </c>
      <c r="K133" s="31">
        <f t="shared" ref="K133:K196" si="40">D133/$J133</f>
        <v>0.43298969072164939</v>
      </c>
      <c r="L133" s="31">
        <f t="shared" ref="L133:L196" si="41">E133/$J133</f>
        <v>8.2474226804123696E-2</v>
      </c>
      <c r="M133" s="31">
        <f t="shared" ref="M133:M196" si="42">F133/$J133</f>
        <v>7.2164948453608241E-2</v>
      </c>
      <c r="N133" s="31">
        <f t="shared" ref="N133:N196" si="43">G133/$J133</f>
        <v>5.154639175257731E-2</v>
      </c>
      <c r="O133" s="31">
        <f t="shared" ref="O133:O196" si="44">H133/$J133</f>
        <v>0.30927835051546382</v>
      </c>
      <c r="P133" s="31">
        <f t="shared" ref="P133:P196" si="45">I133/$J133</f>
        <v>5.154639175257731E-2</v>
      </c>
      <c r="Q133" s="31">
        <f t="shared" si="32"/>
        <v>-0.36243027968289288</v>
      </c>
      <c r="R133" s="31">
        <f t="shared" si="33"/>
        <v>-0.20579541746998323</v>
      </c>
      <c r="S133" s="31">
        <f t="shared" si="34"/>
        <v>-0.18970727635192255</v>
      </c>
      <c r="T133" s="31">
        <f t="shared" si="35"/>
        <v>-0.15284912711697332</v>
      </c>
      <c r="U133" s="31">
        <f t="shared" si="36"/>
        <v>-0.36294234953852395</v>
      </c>
      <c r="V133" s="31">
        <f t="shared" si="37"/>
        <v>-0.15284912711697332</v>
      </c>
      <c r="W133" s="31">
        <f t="shared" ref="W133:W196" si="46">COUNTIF(Q133:V133,"&lt;&gt;0")</f>
        <v>6</v>
      </c>
      <c r="X133" s="31">
        <f t="shared" si="38"/>
        <v>1.4265735772772692</v>
      </c>
      <c r="Y133" s="31">
        <f t="shared" ref="Y133:Y196" si="47">X133/LN(W133)</f>
        <v>0.7961858730356709</v>
      </c>
    </row>
    <row r="134" spans="1:25">
      <c r="A134" t="s">
        <v>445</v>
      </c>
      <c r="B134" t="s">
        <v>444</v>
      </c>
      <c r="C134" t="s">
        <v>446</v>
      </c>
      <c r="D134" s="31">
        <f>SUM('BASE '!CZ133:DE133)</f>
        <v>0.01</v>
      </c>
      <c r="E134" s="31">
        <f>'BASE '!DF133</f>
        <v>0.14000000000000001</v>
      </c>
      <c r="F134" s="31">
        <f>SUM('BASE '!DG133:DI133)</f>
        <v>0</v>
      </c>
      <c r="G134" s="31">
        <f>SUM('BASE '!DJ133:DL133)</f>
        <v>0</v>
      </c>
      <c r="H134" s="31">
        <f>SUM('BASE '!DN133:DO133,'BASE '!DQ133,'BASE '!DS133,'BASE '!DR133)</f>
        <v>0.5</v>
      </c>
      <c r="I134" s="31">
        <f>SUM('BASE '!DT133:DV133)</f>
        <v>0.28000000000000003</v>
      </c>
      <c r="J134" s="31">
        <f t="shared" si="39"/>
        <v>0.93</v>
      </c>
      <c r="K134" s="31">
        <f t="shared" si="40"/>
        <v>1.075268817204301E-2</v>
      </c>
      <c r="L134" s="31">
        <f t="shared" si="41"/>
        <v>0.15053763440860216</v>
      </c>
      <c r="M134" s="31">
        <f t="shared" si="42"/>
        <v>0</v>
      </c>
      <c r="N134" s="31">
        <f t="shared" si="43"/>
        <v>0</v>
      </c>
      <c r="O134" s="31">
        <f t="shared" si="44"/>
        <v>0.5376344086021505</v>
      </c>
      <c r="P134" s="31">
        <f t="shared" si="45"/>
        <v>0.30107526881720431</v>
      </c>
      <c r="Q134" s="31">
        <f t="shared" si="32"/>
        <v>-4.8737628958637161E-2</v>
      </c>
      <c r="R134" s="31">
        <f t="shared" si="33"/>
        <v>-0.28504935795195657</v>
      </c>
      <c r="S134" s="31">
        <f t="shared" si="34"/>
        <v>0</v>
      </c>
      <c r="T134" s="31">
        <f t="shared" si="35"/>
        <v>0</v>
      </c>
      <c r="U134" s="31">
        <f t="shared" si="36"/>
        <v>-0.33364327297048924</v>
      </c>
      <c r="V134" s="31">
        <f t="shared" si="37"/>
        <v>-0.36140924218694043</v>
      </c>
      <c r="W134" s="31">
        <f t="shared" si="46"/>
        <v>4</v>
      </c>
      <c r="X134" s="31">
        <f t="shared" si="38"/>
        <v>1.0288395020680234</v>
      </c>
      <c r="Y134" s="31">
        <f t="shared" si="47"/>
        <v>0.74215082375210395</v>
      </c>
    </row>
    <row r="135" spans="1:25">
      <c r="A135" t="s">
        <v>447</v>
      </c>
      <c r="B135" t="s">
        <v>444</v>
      </c>
      <c r="C135" t="s">
        <v>448</v>
      </c>
      <c r="D135" s="31">
        <f>SUM('BASE '!CZ134:DE134)</f>
        <v>0</v>
      </c>
      <c r="E135" s="31">
        <f>'BASE '!DF134</f>
        <v>0.02</v>
      </c>
      <c r="F135" s="31">
        <f>SUM('BASE '!DG134:DI134)</f>
        <v>0</v>
      </c>
      <c r="G135" s="31">
        <f>SUM('BASE '!DJ134:DL134)</f>
        <v>0</v>
      </c>
      <c r="H135" s="31">
        <f>SUM('BASE '!DN134:DO134,'BASE '!DQ134,'BASE '!DS134,'BASE '!DR134)</f>
        <v>0.76</v>
      </c>
      <c r="I135" s="31">
        <f>SUM('BASE '!DT134:DV134)</f>
        <v>0.12</v>
      </c>
      <c r="J135" s="31">
        <f t="shared" si="39"/>
        <v>0.9</v>
      </c>
      <c r="K135" s="31">
        <f t="shared" si="40"/>
        <v>0</v>
      </c>
      <c r="L135" s="31">
        <f t="shared" si="41"/>
        <v>2.2222222222222223E-2</v>
      </c>
      <c r="M135" s="31">
        <f t="shared" si="42"/>
        <v>0</v>
      </c>
      <c r="N135" s="31">
        <f t="shared" si="43"/>
        <v>0</v>
      </c>
      <c r="O135" s="31">
        <f t="shared" si="44"/>
        <v>0.84444444444444444</v>
      </c>
      <c r="P135" s="31">
        <f t="shared" si="45"/>
        <v>0.13333333333333333</v>
      </c>
      <c r="Q135" s="31">
        <f t="shared" ref="Q135:Q198" si="48">IFERROR(K135*LN(K135),0)</f>
        <v>0</v>
      </c>
      <c r="R135" s="31">
        <f t="shared" ref="R135:R198" si="49">IFERROR(L135*LN(L135),0)</f>
        <v>-8.4592499772673774E-2</v>
      </c>
      <c r="S135" s="31">
        <f t="shared" si="34"/>
        <v>0</v>
      </c>
      <c r="T135" s="31">
        <f t="shared" si="35"/>
        <v>0</v>
      </c>
      <c r="U135" s="31">
        <f t="shared" si="36"/>
        <v>-0.14277556759265536</v>
      </c>
      <c r="V135" s="31">
        <f t="shared" si="37"/>
        <v>-0.26865373607230197</v>
      </c>
      <c r="W135" s="31">
        <f t="shared" si="46"/>
        <v>3</v>
      </c>
      <c r="X135" s="31">
        <f t="shared" si="38"/>
        <v>0.49602180343763114</v>
      </c>
      <c r="Y135" s="31">
        <f t="shared" si="47"/>
        <v>0.45149850275111847</v>
      </c>
    </row>
    <row r="136" spans="1:25">
      <c r="A136" t="s">
        <v>449</v>
      </c>
      <c r="B136" t="s">
        <v>444</v>
      </c>
      <c r="C136" t="s">
        <v>450</v>
      </c>
      <c r="D136" s="31">
        <f>SUM('BASE '!CZ135:DE135)</f>
        <v>0.19999999999999998</v>
      </c>
      <c r="E136" s="31">
        <f>'BASE '!DF135</f>
        <v>0.16</v>
      </c>
      <c r="F136" s="31">
        <f>SUM('BASE '!DG135:DI135)</f>
        <v>0</v>
      </c>
      <c r="G136" s="31">
        <f>SUM('BASE '!DJ135:DL135)</f>
        <v>0.12</v>
      </c>
      <c r="H136" s="31">
        <f>SUM('BASE '!DN135:DO135,'BASE '!DQ135,'BASE '!DS135,'BASE '!DR135)</f>
        <v>0.22</v>
      </c>
      <c r="I136" s="31">
        <f>SUM('BASE '!DT135:DV135)</f>
        <v>0.18</v>
      </c>
      <c r="J136" s="31">
        <f t="shared" si="39"/>
        <v>0.87999999999999989</v>
      </c>
      <c r="K136" s="31">
        <f t="shared" si="40"/>
        <v>0.22727272727272729</v>
      </c>
      <c r="L136" s="31">
        <f t="shared" si="41"/>
        <v>0.18181818181818185</v>
      </c>
      <c r="M136" s="31">
        <f t="shared" si="42"/>
        <v>0</v>
      </c>
      <c r="N136" s="31">
        <f t="shared" si="43"/>
        <v>0.13636363636363638</v>
      </c>
      <c r="O136" s="31">
        <f t="shared" si="44"/>
        <v>0.25000000000000006</v>
      </c>
      <c r="P136" s="31">
        <f t="shared" si="45"/>
        <v>0.20454545454545456</v>
      </c>
      <c r="Q136" s="31">
        <f t="shared" si="48"/>
        <v>-0.33672830475550353</v>
      </c>
      <c r="R136" s="31">
        <f t="shared" si="49"/>
        <v>-0.30995419858880463</v>
      </c>
      <c r="S136" s="31">
        <f t="shared" ref="S136:S199" si="50">IFERROR(M136*LN(M136),0)</f>
        <v>0</v>
      </c>
      <c r="T136" s="31">
        <f t="shared" ref="T136:T199" si="51">IFERROR(N136*LN(N136),0)</f>
        <v>-0.2716950224577554</v>
      </c>
      <c r="U136" s="31">
        <f t="shared" ref="U136:U199" si="52">IFERROR(O136*LN(O136),0)</f>
        <v>-0.34657359027997264</v>
      </c>
      <c r="V136" s="31">
        <f t="shared" ref="V136:V199" si="53">IFERROR(P136*LN(P136),0)</f>
        <v>-0.3246064888463267</v>
      </c>
      <c r="W136" s="31">
        <f t="shared" si="46"/>
        <v>5</v>
      </c>
      <c r="X136" s="31">
        <f t="shared" ref="X136:X199" si="54">-SUM(Q136:V136)</f>
        <v>1.5895576049283631</v>
      </c>
      <c r="Y136" s="31">
        <f t="shared" si="47"/>
        <v>0.98764767043689783</v>
      </c>
    </row>
    <row r="137" spans="1:25">
      <c r="A137" t="s">
        <v>451</v>
      </c>
      <c r="B137" t="s">
        <v>444</v>
      </c>
      <c r="C137" t="s">
        <v>364</v>
      </c>
      <c r="D137" s="31">
        <f>SUM('BASE '!CZ136:DE136)</f>
        <v>7.0000000000000007E-2</v>
      </c>
      <c r="E137" s="31">
        <f>'BASE '!DF136</f>
        <v>0.05</v>
      </c>
      <c r="F137" s="31">
        <f>SUM('BASE '!DG136:DI136)</f>
        <v>0</v>
      </c>
      <c r="G137" s="31">
        <f>SUM('BASE '!DJ136:DL136)</f>
        <v>0</v>
      </c>
      <c r="H137" s="31">
        <f>SUM('BASE '!DN136:DO136,'BASE '!DQ136,'BASE '!DS136,'BASE '!DR136)</f>
        <v>0.55000000000000004</v>
      </c>
      <c r="I137" s="31">
        <f>SUM('BASE '!DT136:DV136)</f>
        <v>0.25</v>
      </c>
      <c r="J137" s="31">
        <f t="shared" si="39"/>
        <v>0.92</v>
      </c>
      <c r="K137" s="31">
        <f t="shared" si="40"/>
        <v>7.6086956521739135E-2</v>
      </c>
      <c r="L137" s="31">
        <f t="shared" si="41"/>
        <v>5.434782608695652E-2</v>
      </c>
      <c r="M137" s="31">
        <f t="shared" si="42"/>
        <v>0</v>
      </c>
      <c r="N137" s="31">
        <f t="shared" si="43"/>
        <v>0</v>
      </c>
      <c r="O137" s="31">
        <f t="shared" si="44"/>
        <v>0.59782608695652173</v>
      </c>
      <c r="P137" s="31">
        <f t="shared" si="45"/>
        <v>0.27173913043478259</v>
      </c>
      <c r="Q137" s="31">
        <f t="shared" si="48"/>
        <v>-0.19599074995604446</v>
      </c>
      <c r="R137" s="31">
        <f t="shared" si="49"/>
        <v>-0.15827992742472499</v>
      </c>
      <c r="S137" s="31">
        <f t="shared" si="50"/>
        <v>0</v>
      </c>
      <c r="T137" s="31">
        <f t="shared" si="51"/>
        <v>0</v>
      </c>
      <c r="U137" s="31">
        <f t="shared" si="52"/>
        <v>-0.30755485380338388</v>
      </c>
      <c r="V137" s="31">
        <f t="shared" si="53"/>
        <v>-0.35405237831001074</v>
      </c>
      <c r="W137" s="31">
        <f t="shared" si="46"/>
        <v>4</v>
      </c>
      <c r="X137" s="31">
        <f t="shared" si="54"/>
        <v>1.0158779094941641</v>
      </c>
      <c r="Y137" s="31">
        <f t="shared" si="47"/>
        <v>0.73280101108793894</v>
      </c>
    </row>
    <row r="138" spans="1:25">
      <c r="A138" t="s">
        <v>452</v>
      </c>
      <c r="B138" t="s">
        <v>444</v>
      </c>
      <c r="C138" t="s">
        <v>453</v>
      </c>
      <c r="D138" s="31">
        <f>SUM('BASE '!CZ137:DE137)</f>
        <v>0.52</v>
      </c>
      <c r="E138" s="31">
        <f>'BASE '!DF137</f>
        <v>0.14000000000000001</v>
      </c>
      <c r="F138" s="31">
        <f>SUM('BASE '!DG137:DI137)</f>
        <v>0</v>
      </c>
      <c r="G138" s="31">
        <f>SUM('BASE '!DJ137:DL137)</f>
        <v>0.08</v>
      </c>
      <c r="H138" s="31">
        <f>SUM('BASE '!DN137:DO137,'BASE '!DQ137,'BASE '!DS137,'BASE '!DR137)</f>
        <v>0.04</v>
      </c>
      <c r="I138" s="31">
        <f>SUM('BASE '!DT137:DV137)</f>
        <v>0.08</v>
      </c>
      <c r="J138" s="31">
        <f t="shared" si="39"/>
        <v>0.86</v>
      </c>
      <c r="K138" s="31">
        <f t="shared" si="40"/>
        <v>0.60465116279069775</v>
      </c>
      <c r="L138" s="31">
        <f t="shared" si="41"/>
        <v>0.16279069767441862</v>
      </c>
      <c r="M138" s="31">
        <f t="shared" si="42"/>
        <v>0</v>
      </c>
      <c r="N138" s="31">
        <f t="shared" si="43"/>
        <v>9.3023255813953487E-2</v>
      </c>
      <c r="O138" s="31">
        <f t="shared" si="44"/>
        <v>4.6511627906976744E-2</v>
      </c>
      <c r="P138" s="31">
        <f t="shared" si="45"/>
        <v>9.3023255813953487E-2</v>
      </c>
      <c r="Q138" s="31">
        <f t="shared" si="48"/>
        <v>-0.30420216324358346</v>
      </c>
      <c r="R138" s="31">
        <f t="shared" si="49"/>
        <v>-0.29551232015041268</v>
      </c>
      <c r="S138" s="31">
        <f t="shared" si="50"/>
        <v>0</v>
      </c>
      <c r="T138" s="31">
        <f t="shared" si="51"/>
        <v>-0.22092146554173692</v>
      </c>
      <c r="U138" s="31">
        <f t="shared" si="52"/>
        <v>-0.14270013651784264</v>
      </c>
      <c r="V138" s="31">
        <f t="shared" si="53"/>
        <v>-0.22092146554173692</v>
      </c>
      <c r="W138" s="31">
        <f t="shared" si="46"/>
        <v>5</v>
      </c>
      <c r="X138" s="31">
        <f t="shared" si="54"/>
        <v>1.1842575509953126</v>
      </c>
      <c r="Y138" s="31">
        <f t="shared" si="47"/>
        <v>0.73582058794939875</v>
      </c>
    </row>
    <row r="139" spans="1:25">
      <c r="A139" t="s">
        <v>454</v>
      </c>
      <c r="B139" t="s">
        <v>444</v>
      </c>
      <c r="C139" t="s">
        <v>455</v>
      </c>
      <c r="D139" s="31">
        <f>SUM('BASE '!CZ138:DE138)</f>
        <v>0.03</v>
      </c>
      <c r="E139" s="31">
        <f>'BASE '!DF138</f>
        <v>0.03</v>
      </c>
      <c r="F139" s="31">
        <f>SUM('BASE '!DG138:DI138)</f>
        <v>0</v>
      </c>
      <c r="G139" s="31">
        <f>SUM('BASE '!DJ138:DL138)</f>
        <v>0.01</v>
      </c>
      <c r="H139" s="31">
        <f>SUM('BASE '!DN138:DO138,'BASE '!DQ138,'BASE '!DS138,'BASE '!DR138)</f>
        <v>0.5</v>
      </c>
      <c r="I139" s="31">
        <f>SUM('BASE '!DT138:DV138)</f>
        <v>0.39</v>
      </c>
      <c r="J139" s="31">
        <f t="shared" si="39"/>
        <v>0.96</v>
      </c>
      <c r="K139" s="31">
        <f t="shared" si="40"/>
        <v>3.125E-2</v>
      </c>
      <c r="L139" s="31">
        <f t="shared" si="41"/>
        <v>3.125E-2</v>
      </c>
      <c r="M139" s="31">
        <f t="shared" si="42"/>
        <v>0</v>
      </c>
      <c r="N139" s="31">
        <f t="shared" si="43"/>
        <v>1.0416666666666668E-2</v>
      </c>
      <c r="O139" s="31">
        <f t="shared" si="44"/>
        <v>0.52083333333333337</v>
      </c>
      <c r="P139" s="31">
        <f t="shared" si="45"/>
        <v>0.40625000000000006</v>
      </c>
      <c r="Q139" s="31">
        <f t="shared" si="48"/>
        <v>-0.10830424696249145</v>
      </c>
      <c r="R139" s="31">
        <f t="shared" si="49"/>
        <v>-0.10830424696249145</v>
      </c>
      <c r="S139" s="31">
        <f t="shared" si="50"/>
        <v>0</v>
      </c>
      <c r="T139" s="31">
        <f t="shared" si="51"/>
        <v>-4.7545293661123297E-2</v>
      </c>
      <c r="U139" s="31">
        <f t="shared" si="52"/>
        <v>-0.33975270106233862</v>
      </c>
      <c r="V139" s="31">
        <f t="shared" si="53"/>
        <v>-0.36594453404363964</v>
      </c>
      <c r="W139" s="31">
        <f t="shared" si="46"/>
        <v>5</v>
      </c>
      <c r="X139" s="31">
        <f t="shared" si="54"/>
        <v>0.96985102269208445</v>
      </c>
      <c r="Y139" s="31">
        <f t="shared" si="47"/>
        <v>0.60260232171695893</v>
      </c>
    </row>
    <row r="140" spans="1:25">
      <c r="A140" t="s">
        <v>456</v>
      </c>
      <c r="B140" t="s">
        <v>444</v>
      </c>
      <c r="C140" t="s">
        <v>457</v>
      </c>
      <c r="D140" s="31">
        <f>SUM('BASE '!CZ139:DE139)</f>
        <v>0.23</v>
      </c>
      <c r="E140" s="31">
        <f>'BASE '!DF139</f>
        <v>0.18</v>
      </c>
      <c r="F140" s="31">
        <f>SUM('BASE '!DG139:DI139)</f>
        <v>0</v>
      </c>
      <c r="G140" s="31">
        <f>SUM('BASE '!DJ139:DL139)</f>
        <v>0.04</v>
      </c>
      <c r="H140" s="31">
        <f>SUM('BASE '!DN139:DO139,'BASE '!DQ139,'BASE '!DS139,'BASE '!DR139)</f>
        <v>0.21</v>
      </c>
      <c r="I140" s="31">
        <f>SUM('BASE '!DT139:DV139)</f>
        <v>0.03</v>
      </c>
      <c r="J140" s="31">
        <f t="shared" si="39"/>
        <v>0.69000000000000006</v>
      </c>
      <c r="K140" s="31">
        <f t="shared" si="40"/>
        <v>0.33333333333333331</v>
      </c>
      <c r="L140" s="31">
        <f t="shared" si="41"/>
        <v>0.2608695652173913</v>
      </c>
      <c r="M140" s="31">
        <f t="shared" si="42"/>
        <v>0</v>
      </c>
      <c r="N140" s="31">
        <f t="shared" si="43"/>
        <v>5.7971014492753617E-2</v>
      </c>
      <c r="O140" s="31">
        <f t="shared" si="44"/>
        <v>0.30434782608695649</v>
      </c>
      <c r="P140" s="31">
        <f t="shared" si="45"/>
        <v>4.3478260869565209E-2</v>
      </c>
      <c r="Q140" s="31">
        <f t="shared" si="48"/>
        <v>-0.36620409622270322</v>
      </c>
      <c r="R140" s="31">
        <f t="shared" si="49"/>
        <v>-0.35053949913941601</v>
      </c>
      <c r="S140" s="31">
        <f t="shared" si="50"/>
        <v>0</v>
      </c>
      <c r="T140" s="31">
        <f t="shared" si="51"/>
        <v>-0.1650905590421663</v>
      </c>
      <c r="U140" s="31">
        <f t="shared" si="52"/>
        <v>-0.36204732470073281</v>
      </c>
      <c r="V140" s="31">
        <f t="shared" si="53"/>
        <v>-0.1363258354751804</v>
      </c>
      <c r="W140" s="31">
        <f t="shared" si="46"/>
        <v>5</v>
      </c>
      <c r="X140" s="31">
        <f t="shared" si="54"/>
        <v>1.3802073145801987</v>
      </c>
      <c r="Y140" s="31">
        <f t="shared" si="47"/>
        <v>0.85757102148338538</v>
      </c>
    </row>
    <row r="141" spans="1:25">
      <c r="A141" t="s">
        <v>458</v>
      </c>
      <c r="B141" t="s">
        <v>444</v>
      </c>
      <c r="C141" t="s">
        <v>459</v>
      </c>
      <c r="D141" s="31">
        <f>SUM('BASE '!CZ140:DE140)</f>
        <v>0.03</v>
      </c>
      <c r="E141" s="31">
        <f>'BASE '!DF140</f>
        <v>0.03</v>
      </c>
      <c r="F141" s="31">
        <f>SUM('BASE '!DG140:DI140)</f>
        <v>0</v>
      </c>
      <c r="G141" s="31">
        <f>SUM('BASE '!DJ140:DL140)</f>
        <v>0</v>
      </c>
      <c r="H141" s="31">
        <f>SUM('BASE '!DN140:DO140,'BASE '!DQ140,'BASE '!DS140,'BASE '!DR140)</f>
        <v>0.42</v>
      </c>
      <c r="I141" s="31">
        <f>SUM('BASE '!DT140:DV140)</f>
        <v>0.49</v>
      </c>
      <c r="J141" s="31">
        <f t="shared" si="39"/>
        <v>0.97</v>
      </c>
      <c r="K141" s="31">
        <f t="shared" si="40"/>
        <v>3.0927835051546393E-2</v>
      </c>
      <c r="L141" s="31">
        <f t="shared" si="41"/>
        <v>3.0927835051546393E-2</v>
      </c>
      <c r="M141" s="31">
        <f t="shared" si="42"/>
        <v>0</v>
      </c>
      <c r="N141" s="31">
        <f t="shared" si="43"/>
        <v>0</v>
      </c>
      <c r="O141" s="31">
        <f t="shared" si="44"/>
        <v>0.4329896907216495</v>
      </c>
      <c r="P141" s="31">
        <f t="shared" si="45"/>
        <v>0.50515463917525771</v>
      </c>
      <c r="Q141" s="31">
        <f t="shared" si="48"/>
        <v>-0.10750820690212186</v>
      </c>
      <c r="R141" s="31">
        <f t="shared" si="49"/>
        <v>-0.10750820690212186</v>
      </c>
      <c r="S141" s="31">
        <f t="shared" si="50"/>
        <v>0</v>
      </c>
      <c r="T141" s="31">
        <f t="shared" si="51"/>
        <v>0</v>
      </c>
      <c r="U141" s="31">
        <f t="shared" si="52"/>
        <v>-0.36243027968289288</v>
      </c>
      <c r="V141" s="31">
        <f t="shared" si="53"/>
        <v>-0.34496539524994901</v>
      </c>
      <c r="W141" s="31">
        <f t="shared" si="46"/>
        <v>4</v>
      </c>
      <c r="X141" s="31">
        <f t="shared" si="54"/>
        <v>0.92241208873708569</v>
      </c>
      <c r="Y141" s="31">
        <f t="shared" si="47"/>
        <v>0.66537967303851198</v>
      </c>
    </row>
    <row r="142" spans="1:25">
      <c r="A142" t="s">
        <v>460</v>
      </c>
      <c r="B142" t="s">
        <v>444</v>
      </c>
      <c r="C142" t="s">
        <v>461</v>
      </c>
      <c r="D142" s="31">
        <f>SUM('BASE '!CZ141:DE141)</f>
        <v>0.42000000000000004</v>
      </c>
      <c r="E142" s="31">
        <f>'BASE '!DF141</f>
        <v>0.14000000000000001</v>
      </c>
      <c r="F142" s="31">
        <f>SUM('BASE '!DG141:DI141)</f>
        <v>0</v>
      </c>
      <c r="G142" s="31">
        <f>SUM('BASE '!DJ141:DL141)</f>
        <v>0.03</v>
      </c>
      <c r="H142" s="31">
        <f>SUM('BASE '!DN141:DO141,'BASE '!DQ141,'BASE '!DS141,'BASE '!DR141)</f>
        <v>0.23</v>
      </c>
      <c r="I142" s="31">
        <f>SUM('BASE '!DT141:DV141)</f>
        <v>0.03</v>
      </c>
      <c r="J142" s="31">
        <f t="shared" si="39"/>
        <v>0.85000000000000009</v>
      </c>
      <c r="K142" s="31">
        <f t="shared" si="40"/>
        <v>0.49411764705882355</v>
      </c>
      <c r="L142" s="31">
        <f t="shared" si="41"/>
        <v>0.16470588235294117</v>
      </c>
      <c r="M142" s="31">
        <f t="shared" si="42"/>
        <v>0</v>
      </c>
      <c r="N142" s="31">
        <f t="shared" si="43"/>
        <v>3.5294117647058816E-2</v>
      </c>
      <c r="O142" s="31">
        <f t="shared" si="44"/>
        <v>0.27058823529411763</v>
      </c>
      <c r="P142" s="31">
        <f t="shared" si="45"/>
        <v>3.5294117647058816E-2</v>
      </c>
      <c r="Q142" s="31">
        <f t="shared" si="48"/>
        <v>-0.34834386829049202</v>
      </c>
      <c r="R142" s="31">
        <f t="shared" si="49"/>
        <v>-0.29706252913236247</v>
      </c>
      <c r="S142" s="31">
        <f t="shared" si="50"/>
        <v>0</v>
      </c>
      <c r="T142" s="31">
        <f t="shared" si="51"/>
        <v>-0.1180249047466661</v>
      </c>
      <c r="U142" s="31">
        <f t="shared" si="52"/>
        <v>-0.35370131685772743</v>
      </c>
      <c r="V142" s="31">
        <f t="shared" si="53"/>
        <v>-0.1180249047466661</v>
      </c>
      <c r="W142" s="31">
        <f t="shared" si="46"/>
        <v>5</v>
      </c>
      <c r="X142" s="31">
        <f t="shared" si="54"/>
        <v>1.2351575237739143</v>
      </c>
      <c r="Y142" s="31">
        <f t="shared" si="47"/>
        <v>0.76744651920487728</v>
      </c>
    </row>
    <row r="143" spans="1:25">
      <c r="A143" t="s">
        <v>462</v>
      </c>
      <c r="B143" t="s">
        <v>444</v>
      </c>
      <c r="C143" t="s">
        <v>463</v>
      </c>
      <c r="D143" s="31">
        <f>SUM('BASE '!CZ142:DE142)</f>
        <v>0.01</v>
      </c>
      <c r="E143" s="31">
        <f>'BASE '!DF142</f>
        <v>0.04</v>
      </c>
      <c r="F143" s="31">
        <f>SUM('BASE '!DG142:DI142)</f>
        <v>0</v>
      </c>
      <c r="G143" s="31">
        <f>SUM('BASE '!DJ142:DL142)</f>
        <v>0</v>
      </c>
      <c r="H143" s="31">
        <f>SUM('BASE '!DN142:DO142,'BASE '!DQ142,'BASE '!DS142,'BASE '!DR142)</f>
        <v>0.69</v>
      </c>
      <c r="I143" s="31">
        <f>SUM('BASE '!DT142:DV142)</f>
        <v>0.23</v>
      </c>
      <c r="J143" s="31">
        <f t="shared" si="39"/>
        <v>0.97</v>
      </c>
      <c r="K143" s="31">
        <f t="shared" si="40"/>
        <v>1.0309278350515464E-2</v>
      </c>
      <c r="L143" s="31">
        <f t="shared" si="41"/>
        <v>4.1237113402061855E-2</v>
      </c>
      <c r="M143" s="31">
        <f t="shared" si="42"/>
        <v>0</v>
      </c>
      <c r="N143" s="31">
        <f t="shared" si="43"/>
        <v>0</v>
      </c>
      <c r="O143" s="31">
        <f t="shared" si="44"/>
        <v>0.71134020618556693</v>
      </c>
      <c r="P143" s="31">
        <f t="shared" si="45"/>
        <v>0.23711340206185569</v>
      </c>
      <c r="Q143" s="31">
        <f t="shared" si="48"/>
        <v>-4.7161968850550337E-2</v>
      </c>
      <c r="R143" s="31">
        <f t="shared" si="49"/>
        <v>-0.13148109762406152</v>
      </c>
      <c r="S143" s="31">
        <f t="shared" si="50"/>
        <v>0</v>
      </c>
      <c r="T143" s="31">
        <f t="shared" si="51"/>
        <v>0</v>
      </c>
      <c r="U143" s="31">
        <f t="shared" si="52"/>
        <v>-0.24228565669610849</v>
      </c>
      <c r="V143" s="31">
        <f t="shared" si="53"/>
        <v>-0.34125758287842645</v>
      </c>
      <c r="W143" s="31">
        <f t="shared" si="46"/>
        <v>4</v>
      </c>
      <c r="X143" s="31">
        <f t="shared" si="54"/>
        <v>0.76218630604914683</v>
      </c>
      <c r="Y143" s="31">
        <f t="shared" si="47"/>
        <v>0.54980120198529092</v>
      </c>
    </row>
    <row r="144" spans="1:25">
      <c r="A144" t="s">
        <v>464</v>
      </c>
      <c r="B144" t="s">
        <v>444</v>
      </c>
      <c r="C144" t="s">
        <v>465</v>
      </c>
      <c r="D144" s="31">
        <f>SUM('BASE '!CZ143:DE143)</f>
        <v>0.45000000000000007</v>
      </c>
      <c r="E144" s="31">
        <f>'BASE '!DF143</f>
        <v>0.24</v>
      </c>
      <c r="F144" s="31">
        <f>SUM('BASE '!DG143:DI143)</f>
        <v>0</v>
      </c>
      <c r="G144" s="31">
        <f>SUM('BASE '!DJ143:DL143)</f>
        <v>0.06</v>
      </c>
      <c r="H144" s="31">
        <f>SUM('BASE '!DN143:DO143,'BASE '!DQ143,'BASE '!DS143,'BASE '!DR143)</f>
        <v>0.13</v>
      </c>
      <c r="I144" s="31">
        <f>SUM('BASE '!DT143:DV143)</f>
        <v>0.05</v>
      </c>
      <c r="J144" s="31">
        <f t="shared" si="39"/>
        <v>0.93</v>
      </c>
      <c r="K144" s="31">
        <f t="shared" si="40"/>
        <v>0.48387096774193555</v>
      </c>
      <c r="L144" s="31">
        <f t="shared" si="41"/>
        <v>0.25806451612903225</v>
      </c>
      <c r="M144" s="31">
        <f t="shared" si="42"/>
        <v>0</v>
      </c>
      <c r="N144" s="31">
        <f t="shared" si="43"/>
        <v>6.4516129032258063E-2</v>
      </c>
      <c r="O144" s="31">
        <f t="shared" si="44"/>
        <v>0.13978494623655913</v>
      </c>
      <c r="P144" s="31">
        <f t="shared" si="45"/>
        <v>5.3763440860215055E-2</v>
      </c>
      <c r="Q144" s="31">
        <f t="shared" si="48"/>
        <v>-0.35125984034658198</v>
      </c>
      <c r="R144" s="31">
        <f t="shared" si="49"/>
        <v>-0.3495601710465317</v>
      </c>
      <c r="S144" s="31">
        <f t="shared" si="50"/>
        <v>0</v>
      </c>
      <c r="T144" s="31">
        <f t="shared" si="51"/>
        <v>-0.17682838864033554</v>
      </c>
      <c r="U144" s="31">
        <f t="shared" si="52"/>
        <v>-0.27504786843002527</v>
      </c>
      <c r="V144" s="31">
        <f t="shared" si="53"/>
        <v>-0.15715922476984706</v>
      </c>
      <c r="W144" s="31">
        <f t="shared" si="46"/>
        <v>5</v>
      </c>
      <c r="X144" s="31">
        <f t="shared" si="54"/>
        <v>1.3098554932333215</v>
      </c>
      <c r="Y144" s="31">
        <f t="shared" si="47"/>
        <v>0.8138589771706739</v>
      </c>
    </row>
    <row r="145" spans="1:25">
      <c r="A145" t="s">
        <v>466</v>
      </c>
      <c r="B145" t="s">
        <v>444</v>
      </c>
      <c r="C145" t="s">
        <v>467</v>
      </c>
      <c r="D145" s="31">
        <f>SUM('BASE '!CZ144:DE144)</f>
        <v>0.33</v>
      </c>
      <c r="E145" s="31">
        <f>'BASE '!DF144</f>
        <v>0.16</v>
      </c>
      <c r="F145" s="31">
        <f>SUM('BASE '!DG144:DI144)</f>
        <v>0</v>
      </c>
      <c r="G145" s="31">
        <f>SUM('BASE '!DJ144:DL144)</f>
        <v>0.05</v>
      </c>
      <c r="H145" s="31">
        <f>SUM('BASE '!DN144:DO144,'BASE '!DQ144,'BASE '!DS144,'BASE '!DR144)</f>
        <v>0.16</v>
      </c>
      <c r="I145" s="31">
        <f>SUM('BASE '!DT144:DV144)</f>
        <v>0.21</v>
      </c>
      <c r="J145" s="31">
        <f t="shared" si="39"/>
        <v>0.91</v>
      </c>
      <c r="K145" s="31">
        <f t="shared" si="40"/>
        <v>0.36263736263736263</v>
      </c>
      <c r="L145" s="31">
        <f t="shared" si="41"/>
        <v>0.17582417582417581</v>
      </c>
      <c r="M145" s="31">
        <f t="shared" si="42"/>
        <v>0</v>
      </c>
      <c r="N145" s="31">
        <f t="shared" si="43"/>
        <v>5.4945054945054944E-2</v>
      </c>
      <c r="O145" s="31">
        <f t="shared" si="44"/>
        <v>0.17582417582417581</v>
      </c>
      <c r="P145" s="31">
        <f t="shared" si="45"/>
        <v>0.23076923076923075</v>
      </c>
      <c r="Q145" s="31">
        <f t="shared" si="48"/>
        <v>-0.36784191413914508</v>
      </c>
      <c r="R145" s="31">
        <f t="shared" si="49"/>
        <v>-0.3056300280047593</v>
      </c>
      <c r="S145" s="31">
        <f t="shared" si="50"/>
        <v>0</v>
      </c>
      <c r="T145" s="31">
        <f t="shared" si="51"/>
        <v>-0.15941876890564557</v>
      </c>
      <c r="U145" s="31">
        <f t="shared" si="52"/>
        <v>-0.3056300280047593</v>
      </c>
      <c r="V145" s="31">
        <f t="shared" si="53"/>
        <v>-0.33838547741386776</v>
      </c>
      <c r="W145" s="31">
        <f t="shared" si="46"/>
        <v>5</v>
      </c>
      <c r="X145" s="31">
        <f t="shared" si="54"/>
        <v>1.476906216468177</v>
      </c>
      <c r="Y145" s="31">
        <f t="shared" si="47"/>
        <v>0.91765342735993871</v>
      </c>
    </row>
    <row r="146" spans="1:25">
      <c r="A146" t="s">
        <v>468</v>
      </c>
      <c r="B146" t="s">
        <v>444</v>
      </c>
      <c r="C146" t="s">
        <v>469</v>
      </c>
      <c r="D146" s="31">
        <f>SUM('BASE '!CZ145:DE145)</f>
        <v>0.14000000000000001</v>
      </c>
      <c r="E146" s="31">
        <f>'BASE '!DF145</f>
        <v>0.1</v>
      </c>
      <c r="F146" s="31">
        <f>SUM('BASE '!DG145:DI145)</f>
        <v>0</v>
      </c>
      <c r="G146" s="31">
        <f>SUM('BASE '!DJ145:DL145)</f>
        <v>0</v>
      </c>
      <c r="H146" s="31">
        <f>SUM('BASE '!DN145:DO145,'BASE '!DQ145,'BASE '!DS145,'BASE '!DR145)</f>
        <v>0.42</v>
      </c>
      <c r="I146" s="31">
        <f>SUM('BASE '!DT145:DV145)</f>
        <v>0.26</v>
      </c>
      <c r="J146" s="31">
        <f t="shared" si="39"/>
        <v>0.92</v>
      </c>
      <c r="K146" s="31">
        <f t="shared" si="40"/>
        <v>0.15217391304347827</v>
      </c>
      <c r="L146" s="31">
        <f t="shared" si="41"/>
        <v>0.10869565217391304</v>
      </c>
      <c r="M146" s="31">
        <f t="shared" si="42"/>
        <v>0</v>
      </c>
      <c r="N146" s="31">
        <f t="shared" si="43"/>
        <v>0</v>
      </c>
      <c r="O146" s="31">
        <f t="shared" si="44"/>
        <v>0.45652173913043476</v>
      </c>
      <c r="P146" s="31">
        <f t="shared" si="45"/>
        <v>0.28260869565217389</v>
      </c>
      <c r="Q146" s="31">
        <f t="shared" si="48"/>
        <v>-0.28650258113122767</v>
      </c>
      <c r="R146" s="31">
        <f t="shared" si="49"/>
        <v>-0.24121777000597766</v>
      </c>
      <c r="S146" s="31">
        <f t="shared" si="50"/>
        <v>0</v>
      </c>
      <c r="T146" s="31">
        <f t="shared" si="51"/>
        <v>0</v>
      </c>
      <c r="U146" s="31">
        <f t="shared" si="52"/>
        <v>-0.35796735074085029</v>
      </c>
      <c r="V146" s="31">
        <f t="shared" si="53"/>
        <v>-0.35713035885561428</v>
      </c>
      <c r="W146" s="31">
        <f t="shared" si="46"/>
        <v>4</v>
      </c>
      <c r="X146" s="31">
        <f t="shared" si="54"/>
        <v>1.2428180607336698</v>
      </c>
      <c r="Y146" s="31">
        <f t="shared" si="47"/>
        <v>0.89650372647385201</v>
      </c>
    </row>
    <row r="147" spans="1:25">
      <c r="A147" t="s">
        <v>470</v>
      </c>
      <c r="B147" t="s">
        <v>444</v>
      </c>
      <c r="C147" t="s">
        <v>471</v>
      </c>
      <c r="D147" s="31">
        <f>SUM('BASE '!CZ146:DE146)</f>
        <v>0.15</v>
      </c>
      <c r="E147" s="31">
        <f>'BASE '!DF146</f>
        <v>7.0000000000000007E-2</v>
      </c>
      <c r="F147" s="31">
        <f>SUM('BASE '!DG146:DI146)</f>
        <v>0</v>
      </c>
      <c r="G147" s="31">
        <f>SUM('BASE '!DJ146:DL146)</f>
        <v>0</v>
      </c>
      <c r="H147" s="31">
        <f>SUM('BASE '!DN146:DO146,'BASE '!DQ146,'BASE '!DS146,'BASE '!DR146)</f>
        <v>0.63</v>
      </c>
      <c r="I147" s="31">
        <f>SUM('BASE '!DT146:DV146)</f>
        <v>6.9999999999999993E-2</v>
      </c>
      <c r="J147" s="31">
        <f t="shared" si="39"/>
        <v>0.91999999999999993</v>
      </c>
      <c r="K147" s="31">
        <f t="shared" si="40"/>
        <v>0.16304347826086957</v>
      </c>
      <c r="L147" s="31">
        <f t="shared" si="41"/>
        <v>7.6086956521739149E-2</v>
      </c>
      <c r="M147" s="31">
        <f t="shared" si="42"/>
        <v>0</v>
      </c>
      <c r="N147" s="31">
        <f t="shared" si="43"/>
        <v>0</v>
      </c>
      <c r="O147" s="31">
        <f t="shared" si="44"/>
        <v>0.68478260869565222</v>
      </c>
      <c r="P147" s="31">
        <f t="shared" si="45"/>
        <v>7.6086956521739135E-2</v>
      </c>
      <c r="Q147" s="31">
        <f t="shared" si="48"/>
        <v>-0.29571821346959187</v>
      </c>
      <c r="R147" s="31">
        <f t="shared" si="49"/>
        <v>-0.19599074995604446</v>
      </c>
      <c r="S147" s="31">
        <f t="shared" si="50"/>
        <v>0</v>
      </c>
      <c r="T147" s="31">
        <f t="shared" si="51"/>
        <v>0</v>
      </c>
      <c r="U147" s="31">
        <f t="shared" si="52"/>
        <v>-0.25929557164590195</v>
      </c>
      <c r="V147" s="31">
        <f t="shared" si="53"/>
        <v>-0.19599074995604446</v>
      </c>
      <c r="W147" s="31">
        <f t="shared" si="46"/>
        <v>4</v>
      </c>
      <c r="X147" s="31">
        <f t="shared" si="54"/>
        <v>0.94699528502758268</v>
      </c>
      <c r="Y147" s="31">
        <f t="shared" si="47"/>
        <v>0.68311270072726205</v>
      </c>
    </row>
    <row r="148" spans="1:25">
      <c r="A148" t="s">
        <v>472</v>
      </c>
      <c r="B148" t="s">
        <v>444</v>
      </c>
      <c r="C148" t="s">
        <v>473</v>
      </c>
      <c r="D148" s="31">
        <f>SUM('BASE '!CZ147:DE147)</f>
        <v>0.46000000000000008</v>
      </c>
      <c r="E148" s="31">
        <f>'BASE '!DF147</f>
        <v>0.11</v>
      </c>
      <c r="F148" s="31">
        <f>SUM('BASE '!DG147:DI147)</f>
        <v>0</v>
      </c>
      <c r="G148" s="31">
        <f>SUM('BASE '!DJ147:DL147)</f>
        <v>0.21</v>
      </c>
      <c r="H148" s="31">
        <f>SUM('BASE '!DN147:DO147,'BASE '!DQ147,'BASE '!DS147,'BASE '!DR147)</f>
        <v>0.09</v>
      </c>
      <c r="I148" s="31">
        <f>SUM('BASE '!DT147:DV147)</f>
        <v>6.0000000000000005E-2</v>
      </c>
      <c r="J148" s="31">
        <f t="shared" si="39"/>
        <v>0.93</v>
      </c>
      <c r="K148" s="31">
        <f t="shared" si="40"/>
        <v>0.49462365591397855</v>
      </c>
      <c r="L148" s="31">
        <f t="shared" si="41"/>
        <v>0.11827956989247311</v>
      </c>
      <c r="M148" s="31">
        <f t="shared" si="42"/>
        <v>0</v>
      </c>
      <c r="N148" s="31">
        <f t="shared" si="43"/>
        <v>0.22580645161290319</v>
      </c>
      <c r="O148" s="31">
        <f t="shared" si="44"/>
        <v>9.6774193548387094E-2</v>
      </c>
      <c r="P148" s="31">
        <f t="shared" si="45"/>
        <v>6.4516129032258063E-2</v>
      </c>
      <c r="Q148" s="31">
        <f t="shared" si="48"/>
        <v>-0.34819432738227318</v>
      </c>
      <c r="R148" s="31">
        <f t="shared" si="49"/>
        <v>-0.25249189703122299</v>
      </c>
      <c r="S148" s="31">
        <f t="shared" si="50"/>
        <v>0</v>
      </c>
      <c r="T148" s="31">
        <f t="shared" si="51"/>
        <v>-0.33601739961318805</v>
      </c>
      <c r="U148" s="31">
        <f t="shared" si="52"/>
        <v>-0.22600402411132614</v>
      </c>
      <c r="V148" s="31">
        <f t="shared" si="53"/>
        <v>-0.17682838864033554</v>
      </c>
      <c r="W148" s="31">
        <f t="shared" si="46"/>
        <v>5</v>
      </c>
      <c r="X148" s="31">
        <f t="shared" si="54"/>
        <v>1.3395360367783458</v>
      </c>
      <c r="Y148" s="31">
        <f t="shared" si="47"/>
        <v>0.83230053575191532</v>
      </c>
    </row>
    <row r="149" spans="1:25">
      <c r="A149" t="s">
        <v>474</v>
      </c>
      <c r="B149" t="s">
        <v>444</v>
      </c>
      <c r="C149" t="s">
        <v>475</v>
      </c>
      <c r="D149" s="31">
        <f>SUM('BASE '!CZ148:DE148)</f>
        <v>7.0000000000000007E-2</v>
      </c>
      <c r="E149" s="31">
        <f>'BASE '!DF148</f>
        <v>7.0000000000000007E-2</v>
      </c>
      <c r="F149" s="31">
        <f>SUM('BASE '!DG148:DI148)</f>
        <v>0</v>
      </c>
      <c r="G149" s="31">
        <f>SUM('BASE '!DJ148:DL148)</f>
        <v>0</v>
      </c>
      <c r="H149" s="31">
        <f>SUM('BASE '!DN148:DO148,'BASE '!DQ148,'BASE '!DS148,'BASE '!DR148)</f>
        <v>0.72</v>
      </c>
      <c r="I149" s="31">
        <f>SUM('BASE '!DT148:DV148)</f>
        <v>7.0000000000000007E-2</v>
      </c>
      <c r="J149" s="31">
        <f t="shared" si="39"/>
        <v>0.92999999999999994</v>
      </c>
      <c r="K149" s="31">
        <f t="shared" si="40"/>
        <v>7.5268817204301092E-2</v>
      </c>
      <c r="L149" s="31">
        <f t="shared" si="41"/>
        <v>7.5268817204301092E-2</v>
      </c>
      <c r="M149" s="31">
        <f t="shared" si="42"/>
        <v>0</v>
      </c>
      <c r="N149" s="31">
        <f t="shared" si="43"/>
        <v>0</v>
      </c>
      <c r="O149" s="31">
        <f t="shared" si="44"/>
        <v>0.77419354838709675</v>
      </c>
      <c r="P149" s="31">
        <f t="shared" si="45"/>
        <v>7.5268817204301092E-2</v>
      </c>
      <c r="Q149" s="31">
        <f t="shared" si="48"/>
        <v>-0.19469704740522151</v>
      </c>
      <c r="R149" s="31">
        <f t="shared" si="49"/>
        <v>-0.19469704740522151</v>
      </c>
      <c r="S149" s="31">
        <f t="shared" si="50"/>
        <v>0</v>
      </c>
      <c r="T149" s="31">
        <f t="shared" si="51"/>
        <v>0</v>
      </c>
      <c r="U149" s="31">
        <f t="shared" si="52"/>
        <v>-0.19814196707396178</v>
      </c>
      <c r="V149" s="31">
        <f t="shared" si="53"/>
        <v>-0.19469704740522151</v>
      </c>
      <c r="W149" s="31">
        <f t="shared" si="46"/>
        <v>4</v>
      </c>
      <c r="X149" s="31">
        <f t="shared" si="54"/>
        <v>0.7822331092896263</v>
      </c>
      <c r="Y149" s="31">
        <f t="shared" si="47"/>
        <v>0.56426191379564927</v>
      </c>
    </row>
    <row r="150" spans="1:25">
      <c r="A150" t="s">
        <v>476</v>
      </c>
      <c r="B150" t="s">
        <v>444</v>
      </c>
      <c r="C150" t="s">
        <v>477</v>
      </c>
      <c r="D150" s="31">
        <f>SUM('BASE '!CZ149:DE149)</f>
        <v>0.04</v>
      </c>
      <c r="E150" s="31">
        <f>'BASE '!DF149</f>
        <v>0.23</v>
      </c>
      <c r="F150" s="31">
        <f>SUM('BASE '!DG149:DI149)</f>
        <v>0.04</v>
      </c>
      <c r="G150" s="31">
        <f>SUM('BASE '!DJ149:DL149)</f>
        <v>0.01</v>
      </c>
      <c r="H150" s="31">
        <f>SUM('BASE '!DN149:DO149,'BASE '!DQ149,'BASE '!DS149,'BASE '!DR149)</f>
        <v>0</v>
      </c>
      <c r="I150" s="31">
        <f>SUM('BASE '!DT149:DV149)</f>
        <v>0.08</v>
      </c>
      <c r="J150" s="31">
        <f t="shared" si="39"/>
        <v>0.4</v>
      </c>
      <c r="K150" s="31">
        <f t="shared" si="40"/>
        <v>9.9999999999999992E-2</v>
      </c>
      <c r="L150" s="31">
        <f t="shared" si="41"/>
        <v>0.57499999999999996</v>
      </c>
      <c r="M150" s="31">
        <f t="shared" si="42"/>
        <v>9.9999999999999992E-2</v>
      </c>
      <c r="N150" s="31">
        <f t="shared" si="43"/>
        <v>2.4999999999999998E-2</v>
      </c>
      <c r="O150" s="31">
        <f t="shared" si="44"/>
        <v>0</v>
      </c>
      <c r="P150" s="31">
        <f t="shared" si="45"/>
        <v>0.19999999999999998</v>
      </c>
      <c r="Q150" s="31">
        <f t="shared" si="48"/>
        <v>-0.23025850929940458</v>
      </c>
      <c r="R150" s="31">
        <f t="shared" si="49"/>
        <v>-0.31819651195625231</v>
      </c>
      <c r="S150" s="31">
        <f t="shared" si="50"/>
        <v>-0.23025850929940458</v>
      </c>
      <c r="T150" s="31">
        <f t="shared" si="51"/>
        <v>-9.2221986352848395E-2</v>
      </c>
      <c r="U150" s="31">
        <f t="shared" si="52"/>
        <v>0</v>
      </c>
      <c r="V150" s="31">
        <f t="shared" si="53"/>
        <v>-0.32188758248682009</v>
      </c>
      <c r="W150" s="31">
        <f t="shared" si="46"/>
        <v>5</v>
      </c>
      <c r="X150" s="31">
        <f t="shared" si="54"/>
        <v>1.19282309939473</v>
      </c>
      <c r="Y150" s="31">
        <f t="shared" si="47"/>
        <v>0.74114266240361792</v>
      </c>
    </row>
    <row r="151" spans="1:25">
      <c r="A151" t="s">
        <v>478</v>
      </c>
      <c r="B151" t="s">
        <v>444</v>
      </c>
      <c r="C151" t="s">
        <v>479</v>
      </c>
      <c r="D151" s="31">
        <f>SUM('BASE '!CZ150:DE150)</f>
        <v>0</v>
      </c>
      <c r="E151" s="31">
        <f>'BASE '!DF150</f>
        <v>0.05</v>
      </c>
      <c r="F151" s="31">
        <f>SUM('BASE '!DG150:DI150)</f>
        <v>0</v>
      </c>
      <c r="G151" s="31">
        <f>SUM('BASE '!DJ150:DL150)</f>
        <v>0.03</v>
      </c>
      <c r="H151" s="31">
        <f>SUM('BASE '!DN150:DO150,'BASE '!DQ150,'BASE '!DS150,'BASE '!DR150)</f>
        <v>0.48</v>
      </c>
      <c r="I151" s="31">
        <f>SUM('BASE '!DT150:DV150)</f>
        <v>0.41</v>
      </c>
      <c r="J151" s="31">
        <f t="shared" si="39"/>
        <v>0.97</v>
      </c>
      <c r="K151" s="31">
        <f t="shared" si="40"/>
        <v>0</v>
      </c>
      <c r="L151" s="31">
        <f t="shared" si="41"/>
        <v>5.1546391752577324E-2</v>
      </c>
      <c r="M151" s="31">
        <f t="shared" si="42"/>
        <v>0</v>
      </c>
      <c r="N151" s="31">
        <f t="shared" si="43"/>
        <v>3.0927835051546393E-2</v>
      </c>
      <c r="O151" s="31">
        <f t="shared" si="44"/>
        <v>0.49484536082474229</v>
      </c>
      <c r="P151" s="31">
        <f t="shared" si="45"/>
        <v>0.42268041237113402</v>
      </c>
      <c r="Q151" s="31">
        <f t="shared" si="48"/>
        <v>0</v>
      </c>
      <c r="R151" s="31">
        <f t="shared" si="49"/>
        <v>-0.15284912711697332</v>
      </c>
      <c r="S151" s="31">
        <f t="shared" si="50"/>
        <v>0</v>
      </c>
      <c r="T151" s="31">
        <f t="shared" si="51"/>
        <v>-0.10750820690212186</v>
      </c>
      <c r="U151" s="31">
        <f t="shared" si="52"/>
        <v>-0.34812864375859393</v>
      </c>
      <c r="V151" s="31">
        <f t="shared" si="53"/>
        <v>-0.3639865503480626</v>
      </c>
      <c r="W151" s="31">
        <f t="shared" si="46"/>
        <v>4</v>
      </c>
      <c r="X151" s="31">
        <f t="shared" si="54"/>
        <v>0.97247252812575169</v>
      </c>
      <c r="Y151" s="31">
        <f t="shared" si="47"/>
        <v>0.70149064686388751</v>
      </c>
    </row>
    <row r="152" spans="1:25">
      <c r="A152" t="s">
        <v>480</v>
      </c>
      <c r="B152" t="s">
        <v>444</v>
      </c>
      <c r="C152" t="s">
        <v>481</v>
      </c>
      <c r="D152" s="31">
        <f>SUM('BASE '!CZ151:DE151)</f>
        <v>0</v>
      </c>
      <c r="E152" s="31">
        <f>'BASE '!DF151</f>
        <v>0.13</v>
      </c>
      <c r="F152" s="31">
        <f>SUM('BASE '!DG151:DI151)</f>
        <v>0</v>
      </c>
      <c r="G152" s="31">
        <f>SUM('BASE '!DJ151:DL151)</f>
        <v>7.0000000000000007E-2</v>
      </c>
      <c r="H152" s="31">
        <f>SUM('BASE '!DN151:DO151,'BASE '!DQ151,'BASE '!DS151,'BASE '!DR151)</f>
        <v>0.43</v>
      </c>
      <c r="I152" s="31">
        <f>SUM('BASE '!DT151:DV151)</f>
        <v>0.2</v>
      </c>
      <c r="J152" s="31">
        <f t="shared" si="39"/>
        <v>0.83000000000000007</v>
      </c>
      <c r="K152" s="31">
        <f t="shared" si="40"/>
        <v>0</v>
      </c>
      <c r="L152" s="31">
        <f t="shared" si="41"/>
        <v>0.15662650602409639</v>
      </c>
      <c r="M152" s="31">
        <f t="shared" si="42"/>
        <v>0</v>
      </c>
      <c r="N152" s="31">
        <f t="shared" si="43"/>
        <v>8.4337349397590355E-2</v>
      </c>
      <c r="O152" s="31">
        <f t="shared" si="44"/>
        <v>0.51807228915662651</v>
      </c>
      <c r="P152" s="31">
        <f t="shared" si="45"/>
        <v>0.24096385542168675</v>
      </c>
      <c r="Q152" s="31">
        <f t="shared" si="48"/>
        <v>0</v>
      </c>
      <c r="R152" s="31">
        <f t="shared" si="49"/>
        <v>-0.29036850908862405</v>
      </c>
      <c r="S152" s="31">
        <f t="shared" si="50"/>
        <v>0</v>
      </c>
      <c r="T152" s="31">
        <f t="shared" si="51"/>
        <v>-0.20856040013480714</v>
      </c>
      <c r="U152" s="31">
        <f t="shared" si="52"/>
        <v>-0.34070531518590996</v>
      </c>
      <c r="V152" s="31">
        <f t="shared" si="53"/>
        <v>-0.342917670901833</v>
      </c>
      <c r="W152" s="31">
        <f t="shared" si="46"/>
        <v>4</v>
      </c>
      <c r="X152" s="31">
        <f t="shared" si="54"/>
        <v>1.1825518953111742</v>
      </c>
      <c r="Y152" s="31">
        <f t="shared" si="47"/>
        <v>0.85303087747963791</v>
      </c>
    </row>
    <row r="153" spans="1:25">
      <c r="A153" t="s">
        <v>482</v>
      </c>
      <c r="B153" t="s">
        <v>444</v>
      </c>
      <c r="C153" t="s">
        <v>483</v>
      </c>
      <c r="D153" s="31">
        <f>SUM('BASE '!CZ152:DE152)</f>
        <v>0.41</v>
      </c>
      <c r="E153" s="31">
        <f>'BASE '!DF152</f>
        <v>0.22</v>
      </c>
      <c r="F153" s="31">
        <f>SUM('BASE '!DG152:DI152)</f>
        <v>0</v>
      </c>
      <c r="G153" s="31">
        <f>SUM('BASE '!DJ152:DL152)</f>
        <v>0.01</v>
      </c>
      <c r="H153" s="31">
        <f>SUM('BASE '!DN152:DO152,'BASE '!DQ152,'BASE '!DS152,'BASE '!DR152)</f>
        <v>0</v>
      </c>
      <c r="I153" s="31">
        <f>SUM('BASE '!DT152:DV152)</f>
        <v>0.08</v>
      </c>
      <c r="J153" s="31">
        <f t="shared" si="39"/>
        <v>0.72</v>
      </c>
      <c r="K153" s="31">
        <f t="shared" si="40"/>
        <v>0.56944444444444442</v>
      </c>
      <c r="L153" s="31">
        <f t="shared" si="41"/>
        <v>0.30555555555555558</v>
      </c>
      <c r="M153" s="31">
        <f t="shared" si="42"/>
        <v>0</v>
      </c>
      <c r="N153" s="31">
        <f t="shared" si="43"/>
        <v>1.388888888888889E-2</v>
      </c>
      <c r="O153" s="31">
        <f t="shared" si="44"/>
        <v>0</v>
      </c>
      <c r="P153" s="31">
        <f t="shared" si="45"/>
        <v>0.11111111111111112</v>
      </c>
      <c r="Q153" s="31">
        <f t="shared" si="48"/>
        <v>-0.32065077978863404</v>
      </c>
      <c r="R153" s="31">
        <f t="shared" si="49"/>
        <v>-0.36227389783986486</v>
      </c>
      <c r="S153" s="31">
        <f t="shared" si="50"/>
        <v>0</v>
      </c>
      <c r="T153" s="31">
        <f t="shared" si="51"/>
        <v>-5.939814054188966E-2</v>
      </c>
      <c r="U153" s="31">
        <f t="shared" si="52"/>
        <v>0</v>
      </c>
      <c r="V153" s="31">
        <f t="shared" si="53"/>
        <v>-0.24413606414846881</v>
      </c>
      <c r="W153" s="31">
        <f t="shared" si="46"/>
        <v>4</v>
      </c>
      <c r="X153" s="31">
        <f t="shared" si="54"/>
        <v>0.98645888231885737</v>
      </c>
      <c r="Y153" s="31">
        <f t="shared" si="47"/>
        <v>0.71157966878114254</v>
      </c>
    </row>
    <row r="154" spans="1:25">
      <c r="A154" t="s">
        <v>484</v>
      </c>
      <c r="B154" t="s">
        <v>444</v>
      </c>
      <c r="C154" t="s">
        <v>485</v>
      </c>
      <c r="D154" s="31">
        <f>SUM('BASE '!CZ153:DE153)</f>
        <v>0.01</v>
      </c>
      <c r="E154" s="31">
        <f>'BASE '!DF153</f>
        <v>7.0000000000000007E-2</v>
      </c>
      <c r="F154" s="31">
        <f>SUM('BASE '!DG153:DI153)</f>
        <v>0</v>
      </c>
      <c r="G154" s="31">
        <f>SUM('BASE '!DJ153:DL153)</f>
        <v>0.06</v>
      </c>
      <c r="H154" s="31">
        <f>SUM('BASE '!DN153:DO153,'BASE '!DQ153,'BASE '!DS153,'BASE '!DR153)</f>
        <v>0.53</v>
      </c>
      <c r="I154" s="31">
        <f>SUM('BASE '!DT153:DV153)</f>
        <v>0.08</v>
      </c>
      <c r="J154" s="31">
        <f t="shared" si="39"/>
        <v>0.75</v>
      </c>
      <c r="K154" s="31">
        <f t="shared" si="40"/>
        <v>1.3333333333333334E-2</v>
      </c>
      <c r="L154" s="31">
        <f t="shared" si="41"/>
        <v>9.3333333333333338E-2</v>
      </c>
      <c r="M154" s="31">
        <f t="shared" si="42"/>
        <v>0</v>
      </c>
      <c r="N154" s="31">
        <f t="shared" si="43"/>
        <v>0.08</v>
      </c>
      <c r="O154" s="31">
        <f t="shared" si="44"/>
        <v>0.70666666666666667</v>
      </c>
      <c r="P154" s="31">
        <f t="shared" si="45"/>
        <v>0.10666666666666667</v>
      </c>
      <c r="Q154" s="31">
        <f t="shared" si="48"/>
        <v>-5.7566508180484137E-2</v>
      </c>
      <c r="R154" s="31">
        <f t="shared" si="49"/>
        <v>-0.22134727668489307</v>
      </c>
      <c r="S154" s="31">
        <f t="shared" si="50"/>
        <v>0</v>
      </c>
      <c r="T154" s="31">
        <f t="shared" si="51"/>
        <v>-0.20205829154466046</v>
      </c>
      <c r="U154" s="31">
        <f t="shared" si="52"/>
        <v>-0.24535198132215993</v>
      </c>
      <c r="V154" s="31">
        <f t="shared" si="53"/>
        <v>-0.23872496766469062</v>
      </c>
      <c r="W154" s="31">
        <f t="shared" si="46"/>
        <v>5</v>
      </c>
      <c r="X154" s="31">
        <f t="shared" si="54"/>
        <v>0.9650490253968883</v>
      </c>
      <c r="Y154" s="31">
        <f t="shared" si="47"/>
        <v>0.59961867304179284</v>
      </c>
    </row>
    <row r="155" spans="1:25">
      <c r="A155" t="s">
        <v>486</v>
      </c>
      <c r="B155" t="s">
        <v>444</v>
      </c>
      <c r="C155" t="s">
        <v>487</v>
      </c>
      <c r="D155" s="31">
        <f>SUM('BASE '!CZ154:DE154)</f>
        <v>0.02</v>
      </c>
      <c r="E155" s="31">
        <f>'BASE '!DF154</f>
        <v>0.06</v>
      </c>
      <c r="F155" s="31">
        <f>SUM('BASE '!DG154:DI154)</f>
        <v>0</v>
      </c>
      <c r="G155" s="31">
        <f>SUM('BASE '!DJ154:DL154)</f>
        <v>0</v>
      </c>
      <c r="H155" s="31">
        <f>SUM('BASE '!DN154:DO154,'BASE '!DQ154,'BASE '!DS154,'BASE '!DR154)</f>
        <v>0.51</v>
      </c>
      <c r="I155" s="31">
        <f>SUM('BASE '!DT154:DV154)</f>
        <v>0.39</v>
      </c>
      <c r="J155" s="31">
        <f t="shared" si="39"/>
        <v>0.98</v>
      </c>
      <c r="K155" s="31">
        <f t="shared" si="40"/>
        <v>2.0408163265306124E-2</v>
      </c>
      <c r="L155" s="31">
        <f t="shared" si="41"/>
        <v>6.1224489795918366E-2</v>
      </c>
      <c r="M155" s="31">
        <f t="shared" si="42"/>
        <v>0</v>
      </c>
      <c r="N155" s="31">
        <f t="shared" si="43"/>
        <v>0</v>
      </c>
      <c r="O155" s="31">
        <f t="shared" si="44"/>
        <v>0.52040816326530615</v>
      </c>
      <c r="P155" s="31">
        <f t="shared" si="45"/>
        <v>0.39795918367346939</v>
      </c>
      <c r="Q155" s="31">
        <f t="shared" si="48"/>
        <v>-7.9424904043074021E-2</v>
      </c>
      <c r="R155" s="31">
        <f t="shared" si="49"/>
        <v>-0.17101273527199082</v>
      </c>
      <c r="S155" s="31">
        <f t="shared" si="50"/>
        <v>0</v>
      </c>
      <c r="T155" s="31">
        <f t="shared" si="51"/>
        <v>0</v>
      </c>
      <c r="U155" s="31">
        <f t="shared" si="52"/>
        <v>-0.33990034840059752</v>
      </c>
      <c r="V155" s="31">
        <f t="shared" si="53"/>
        <v>-0.36668191294996011</v>
      </c>
      <c r="W155" s="31">
        <f t="shared" si="46"/>
        <v>4</v>
      </c>
      <c r="X155" s="31">
        <f t="shared" si="54"/>
        <v>0.95701990066562248</v>
      </c>
      <c r="Y155" s="31">
        <f t="shared" si="47"/>
        <v>0.69034393236117098</v>
      </c>
    </row>
    <row r="156" spans="1:25">
      <c r="A156" t="s">
        <v>488</v>
      </c>
      <c r="B156" t="s">
        <v>444</v>
      </c>
      <c r="C156" t="s">
        <v>489</v>
      </c>
      <c r="D156" s="31">
        <f>SUM('BASE '!CZ155:DE155)</f>
        <v>0.26</v>
      </c>
      <c r="E156" s="31">
        <f>'BASE '!DF155</f>
        <v>0.18</v>
      </c>
      <c r="F156" s="31">
        <f>SUM('BASE '!DG155:DI155)</f>
        <v>0.01</v>
      </c>
      <c r="G156" s="31">
        <f>SUM('BASE '!DJ155:DL155)</f>
        <v>0.04</v>
      </c>
      <c r="H156" s="31">
        <f>SUM('BASE '!DN155:DO155,'BASE '!DQ155,'BASE '!DS155,'BASE '!DR155)</f>
        <v>0.34</v>
      </c>
      <c r="I156" s="31">
        <f>SUM('BASE '!DT155:DV155)</f>
        <v>0.05</v>
      </c>
      <c r="J156" s="31">
        <f t="shared" si="39"/>
        <v>0.88000000000000012</v>
      </c>
      <c r="K156" s="31">
        <f t="shared" si="40"/>
        <v>0.29545454545454541</v>
      </c>
      <c r="L156" s="31">
        <f t="shared" si="41"/>
        <v>0.2045454545454545</v>
      </c>
      <c r="M156" s="31">
        <f t="shared" si="42"/>
        <v>1.1363636363636362E-2</v>
      </c>
      <c r="N156" s="31">
        <f t="shared" si="43"/>
        <v>4.5454545454545449E-2</v>
      </c>
      <c r="O156" s="31">
        <f t="shared" si="44"/>
        <v>0.38636363636363635</v>
      </c>
      <c r="P156" s="31">
        <f t="shared" si="45"/>
        <v>5.6818181818181816E-2</v>
      </c>
      <c r="Q156" s="31">
        <f t="shared" si="48"/>
        <v>-0.36023008168039583</v>
      </c>
      <c r="R156" s="31">
        <f t="shared" si="49"/>
        <v>-0.3246064888463267</v>
      </c>
      <c r="S156" s="31">
        <f t="shared" si="50"/>
        <v>-5.0878827437252347E-2</v>
      </c>
      <c r="T156" s="31">
        <f t="shared" si="51"/>
        <v>-0.14050192969810527</v>
      </c>
      <c r="U156" s="31">
        <f t="shared" si="52"/>
        <v>-0.36742265744669922</v>
      </c>
      <c r="V156" s="31">
        <f t="shared" si="53"/>
        <v>-0.16294880125250602</v>
      </c>
      <c r="W156" s="31">
        <f t="shared" si="46"/>
        <v>6</v>
      </c>
      <c r="X156" s="31">
        <f t="shared" si="54"/>
        <v>1.4065887863612854</v>
      </c>
      <c r="Y156" s="31">
        <f t="shared" si="47"/>
        <v>0.78503214885605543</v>
      </c>
    </row>
    <row r="157" spans="1:25">
      <c r="A157" t="s">
        <v>490</v>
      </c>
      <c r="B157" t="s">
        <v>444</v>
      </c>
      <c r="C157" t="s">
        <v>491</v>
      </c>
      <c r="D157" s="31">
        <f>SUM('BASE '!CZ156:DE156)</f>
        <v>0.24</v>
      </c>
      <c r="E157" s="31">
        <f>'BASE '!DF156</f>
        <v>0.2</v>
      </c>
      <c r="F157" s="31">
        <f>SUM('BASE '!DG156:DI156)</f>
        <v>0.01</v>
      </c>
      <c r="G157" s="31">
        <f>SUM('BASE '!DJ156:DL156)</f>
        <v>0.02</v>
      </c>
      <c r="H157" s="31">
        <f>SUM('BASE '!DN156:DO156,'BASE '!DQ156,'BASE '!DS156,'BASE '!DR156)</f>
        <v>0.3</v>
      </c>
      <c r="I157" s="31">
        <f>SUM('BASE '!DT156:DV156)</f>
        <v>0.06</v>
      </c>
      <c r="J157" s="31">
        <f t="shared" si="39"/>
        <v>0.83000000000000007</v>
      </c>
      <c r="K157" s="31">
        <f t="shared" si="40"/>
        <v>0.28915662650602408</v>
      </c>
      <c r="L157" s="31">
        <f t="shared" si="41"/>
        <v>0.24096385542168675</v>
      </c>
      <c r="M157" s="31">
        <f t="shared" si="42"/>
        <v>1.2048192771084336E-2</v>
      </c>
      <c r="N157" s="31">
        <f t="shared" si="43"/>
        <v>2.4096385542168672E-2</v>
      </c>
      <c r="O157" s="31">
        <f t="shared" si="44"/>
        <v>0.36144578313253006</v>
      </c>
      <c r="P157" s="31">
        <f t="shared" si="45"/>
        <v>7.2289156626506021E-2</v>
      </c>
      <c r="Q157" s="31">
        <f t="shared" si="48"/>
        <v>-0.35878171878033316</v>
      </c>
      <c r="R157" s="31">
        <f t="shared" si="49"/>
        <v>-0.342917670901833</v>
      </c>
      <c r="S157" s="31">
        <f t="shared" si="50"/>
        <v>-5.3239043467428887E-2</v>
      </c>
      <c r="T157" s="31">
        <f t="shared" si="51"/>
        <v>-8.9775745234618134E-2</v>
      </c>
      <c r="U157" s="31">
        <f t="shared" si="52"/>
        <v>-0.36782285281967808</v>
      </c>
      <c r="V157" s="31">
        <f t="shared" si="53"/>
        <v>-0.18990947989652116</v>
      </c>
      <c r="W157" s="31">
        <f t="shared" si="46"/>
        <v>6</v>
      </c>
      <c r="X157" s="31">
        <f t="shared" si="54"/>
        <v>1.4024465111004123</v>
      </c>
      <c r="Y157" s="31">
        <f t="shared" si="47"/>
        <v>0.7827203010148619</v>
      </c>
    </row>
    <row r="158" spans="1:25">
      <c r="A158" t="s">
        <v>492</v>
      </c>
      <c r="B158" t="s">
        <v>444</v>
      </c>
      <c r="C158" t="s">
        <v>493</v>
      </c>
      <c r="D158" s="31">
        <f>SUM('BASE '!CZ157:DE157)</f>
        <v>0.05</v>
      </c>
      <c r="E158" s="31">
        <f>'BASE '!DF157</f>
        <v>0.01</v>
      </c>
      <c r="F158" s="31">
        <f>SUM('BASE '!DG157:DI157)</f>
        <v>0</v>
      </c>
      <c r="G158" s="31">
        <f>SUM('BASE '!DJ157:DL157)</f>
        <v>0</v>
      </c>
      <c r="H158" s="31">
        <f>SUM('BASE '!DN157:DO157,'BASE '!DQ157,'BASE '!DS157,'BASE '!DR157)</f>
        <v>0.14000000000000001</v>
      </c>
      <c r="I158" s="31">
        <f>SUM('BASE '!DT157:DV157)</f>
        <v>0.76</v>
      </c>
      <c r="J158" s="31">
        <f t="shared" si="39"/>
        <v>0.96</v>
      </c>
      <c r="K158" s="31">
        <f t="shared" si="40"/>
        <v>5.2083333333333336E-2</v>
      </c>
      <c r="L158" s="31">
        <f t="shared" si="41"/>
        <v>1.0416666666666668E-2</v>
      </c>
      <c r="M158" s="31">
        <f t="shared" si="42"/>
        <v>0</v>
      </c>
      <c r="N158" s="31">
        <f t="shared" si="43"/>
        <v>0</v>
      </c>
      <c r="O158" s="31">
        <f t="shared" si="44"/>
        <v>0.14583333333333334</v>
      </c>
      <c r="P158" s="31">
        <f t="shared" si="45"/>
        <v>0.79166666666666674</v>
      </c>
      <c r="Q158" s="31">
        <f t="shared" si="48"/>
        <v>-0.15390157703300708</v>
      </c>
      <c r="R158" s="31">
        <f t="shared" si="49"/>
        <v>-4.7545293661123297E-2</v>
      </c>
      <c r="S158" s="31">
        <f t="shared" si="50"/>
        <v>0</v>
      </c>
      <c r="T158" s="31">
        <f t="shared" si="51"/>
        <v>0</v>
      </c>
      <c r="U158" s="31">
        <f t="shared" si="52"/>
        <v>-0.28077158402016755</v>
      </c>
      <c r="V158" s="31">
        <f t="shared" si="53"/>
        <v>-0.18494509051869154</v>
      </c>
      <c r="W158" s="31">
        <f t="shared" si="46"/>
        <v>4</v>
      </c>
      <c r="X158" s="31">
        <f t="shared" si="54"/>
        <v>0.66716354523298949</v>
      </c>
      <c r="Y158" s="31">
        <f t="shared" si="47"/>
        <v>0.48125676908476678</v>
      </c>
    </row>
    <row r="159" spans="1:25">
      <c r="A159" t="s">
        <v>494</v>
      </c>
      <c r="B159" t="s">
        <v>444</v>
      </c>
      <c r="C159" t="s">
        <v>495</v>
      </c>
      <c r="D159" s="31">
        <f>SUM('BASE '!CZ158:DE158)</f>
        <v>0.55000000000000004</v>
      </c>
      <c r="E159" s="31">
        <f>'BASE '!DF158</f>
        <v>0.11</v>
      </c>
      <c r="F159" s="31">
        <f>SUM('BASE '!DG158:DI158)</f>
        <v>0</v>
      </c>
      <c r="G159" s="31">
        <f>SUM('BASE '!DJ158:DL158)</f>
        <v>0.02</v>
      </c>
      <c r="H159" s="31">
        <f>SUM('BASE '!DN158:DO158,'BASE '!DQ158,'BASE '!DS158,'BASE '!DR158)</f>
        <v>7.0000000000000007E-2</v>
      </c>
      <c r="I159" s="31">
        <f>SUM('BASE '!DT158:DV158)</f>
        <v>0.18</v>
      </c>
      <c r="J159" s="31">
        <f t="shared" si="39"/>
        <v>0.92999999999999994</v>
      </c>
      <c r="K159" s="31">
        <f t="shared" si="40"/>
        <v>0.59139784946236573</v>
      </c>
      <c r="L159" s="31">
        <f t="shared" si="41"/>
        <v>0.11827956989247312</v>
      </c>
      <c r="M159" s="31">
        <f t="shared" si="42"/>
        <v>0</v>
      </c>
      <c r="N159" s="31">
        <f t="shared" si="43"/>
        <v>2.1505376344086023E-2</v>
      </c>
      <c r="O159" s="31">
        <f t="shared" si="44"/>
        <v>7.5268817204301092E-2</v>
      </c>
      <c r="P159" s="31">
        <f t="shared" si="45"/>
        <v>0.19354838709677419</v>
      </c>
      <c r="Q159" s="31">
        <f t="shared" si="48"/>
        <v>-0.31064136489938893</v>
      </c>
      <c r="R159" s="31">
        <f t="shared" si="49"/>
        <v>-0.25249189703122299</v>
      </c>
      <c r="S159" s="31">
        <f t="shared" si="50"/>
        <v>0</v>
      </c>
      <c r="T159" s="31">
        <f t="shared" si="51"/>
        <v>-8.2568866937490548E-2</v>
      </c>
      <c r="U159" s="31">
        <f t="shared" si="52"/>
        <v>-0.19469704740522151</v>
      </c>
      <c r="V159" s="31">
        <f t="shared" si="53"/>
        <v>-0.31785052940459829</v>
      </c>
      <c r="W159" s="31">
        <f t="shared" si="46"/>
        <v>5</v>
      </c>
      <c r="X159" s="31">
        <f t="shared" si="54"/>
        <v>1.1582497056779224</v>
      </c>
      <c r="Y159" s="31">
        <f t="shared" si="47"/>
        <v>0.71966100508108155</v>
      </c>
    </row>
    <row r="160" spans="1:25">
      <c r="A160" t="s">
        <v>496</v>
      </c>
      <c r="B160" t="s">
        <v>444</v>
      </c>
      <c r="C160" t="s">
        <v>497</v>
      </c>
      <c r="D160" s="31">
        <f>SUM('BASE '!CZ159:DE159)</f>
        <v>0.01</v>
      </c>
      <c r="E160" s="31">
        <f>'BASE '!DF159</f>
        <v>0.08</v>
      </c>
      <c r="F160" s="31">
        <f>SUM('BASE '!DG159:DI159)</f>
        <v>0</v>
      </c>
      <c r="G160" s="31">
        <f>SUM('BASE '!DJ159:DL159)</f>
        <v>0.01</v>
      </c>
      <c r="H160" s="31">
        <f>SUM('BASE '!DN159:DO159,'BASE '!DQ159,'BASE '!DS159,'BASE '!DR159)</f>
        <v>0.66</v>
      </c>
      <c r="I160" s="31">
        <f>SUM('BASE '!DT159:DV159)</f>
        <v>0.2</v>
      </c>
      <c r="J160" s="31">
        <f t="shared" si="39"/>
        <v>0.96</v>
      </c>
      <c r="K160" s="31">
        <f t="shared" si="40"/>
        <v>1.0416666666666668E-2</v>
      </c>
      <c r="L160" s="31">
        <f t="shared" si="41"/>
        <v>8.3333333333333343E-2</v>
      </c>
      <c r="M160" s="31">
        <f t="shared" si="42"/>
        <v>0</v>
      </c>
      <c r="N160" s="31">
        <f t="shared" si="43"/>
        <v>1.0416666666666668E-2</v>
      </c>
      <c r="O160" s="31">
        <f t="shared" si="44"/>
        <v>0.68750000000000011</v>
      </c>
      <c r="P160" s="31">
        <f t="shared" si="45"/>
        <v>0.20833333333333334</v>
      </c>
      <c r="Q160" s="31">
        <f t="shared" si="48"/>
        <v>-4.7545293661123297E-2</v>
      </c>
      <c r="R160" s="31">
        <f t="shared" si="49"/>
        <v>-0.20707555414900006</v>
      </c>
      <c r="S160" s="31">
        <f t="shared" si="50"/>
        <v>0</v>
      </c>
      <c r="T160" s="31">
        <f t="shared" si="51"/>
        <v>-4.7545293661123297E-2</v>
      </c>
      <c r="U160" s="31">
        <f t="shared" si="52"/>
        <v>-0.25760174649096979</v>
      </c>
      <c r="V160" s="31">
        <f t="shared" si="53"/>
        <v>-0.32679498289871778</v>
      </c>
      <c r="W160" s="31">
        <f t="shared" si="46"/>
        <v>5</v>
      </c>
      <c r="X160" s="31">
        <f t="shared" si="54"/>
        <v>0.88656287086093422</v>
      </c>
      <c r="Y160" s="31">
        <f t="shared" si="47"/>
        <v>0.55085248334936021</v>
      </c>
    </row>
    <row r="161" spans="1:25">
      <c r="A161" t="s">
        <v>498</v>
      </c>
      <c r="B161" t="s">
        <v>444</v>
      </c>
      <c r="C161" t="s">
        <v>499</v>
      </c>
      <c r="D161" s="31">
        <f>SUM('BASE '!CZ160:DE160)</f>
        <v>0.2</v>
      </c>
      <c r="E161" s="31">
        <f>'BASE '!DF160</f>
        <v>0.14000000000000001</v>
      </c>
      <c r="F161" s="31">
        <f>SUM('BASE '!DG160:DI160)</f>
        <v>0</v>
      </c>
      <c r="G161" s="31">
        <f>SUM('BASE '!DJ160:DL160)</f>
        <v>0</v>
      </c>
      <c r="H161" s="31">
        <f>SUM('BASE '!DN160:DO160,'BASE '!DQ160,'BASE '!DS160,'BASE '!DR160)</f>
        <v>0.56000000000000005</v>
      </c>
      <c r="I161" s="31">
        <f>SUM('BASE '!DT160:DV160)</f>
        <v>0.02</v>
      </c>
      <c r="J161" s="31">
        <f t="shared" si="39"/>
        <v>0.92000000000000015</v>
      </c>
      <c r="K161" s="31">
        <f t="shared" si="40"/>
        <v>0.21739130434782605</v>
      </c>
      <c r="L161" s="31">
        <f t="shared" si="41"/>
        <v>0.15217391304347824</v>
      </c>
      <c r="M161" s="31">
        <f t="shared" si="42"/>
        <v>0</v>
      </c>
      <c r="N161" s="31">
        <f t="shared" si="43"/>
        <v>0</v>
      </c>
      <c r="O161" s="31">
        <f t="shared" si="44"/>
        <v>0.60869565217391297</v>
      </c>
      <c r="P161" s="31">
        <f t="shared" si="45"/>
        <v>2.1739130434782605E-2</v>
      </c>
      <c r="Q161" s="31">
        <f t="shared" si="48"/>
        <v>-0.33175137032501067</v>
      </c>
      <c r="R161" s="31">
        <f t="shared" si="49"/>
        <v>-0.28650258113122762</v>
      </c>
      <c r="S161" s="31">
        <f t="shared" si="50"/>
        <v>0</v>
      </c>
      <c r="T161" s="31">
        <f t="shared" si="51"/>
        <v>0</v>
      </c>
      <c r="U161" s="31">
        <f t="shared" si="52"/>
        <v>-0.30217897427802071</v>
      </c>
      <c r="V161" s="31">
        <f t="shared" si="53"/>
        <v>-8.323133470628466E-2</v>
      </c>
      <c r="W161" s="31">
        <f t="shared" si="46"/>
        <v>4</v>
      </c>
      <c r="X161" s="31">
        <f t="shared" si="54"/>
        <v>1.0036642604405437</v>
      </c>
      <c r="Y161" s="31">
        <f t="shared" si="47"/>
        <v>0.72399072562753075</v>
      </c>
    </row>
    <row r="162" spans="1:25">
      <c r="A162" t="s">
        <v>500</v>
      </c>
      <c r="B162" t="s">
        <v>444</v>
      </c>
      <c r="C162" t="s">
        <v>501</v>
      </c>
      <c r="D162" s="31">
        <f>SUM('BASE '!CZ161:DE161)</f>
        <v>0.08</v>
      </c>
      <c r="E162" s="31">
        <f>'BASE '!DF161</f>
        <v>0.08</v>
      </c>
      <c r="F162" s="31">
        <f>SUM('BASE '!DG161:DI161)</f>
        <v>0</v>
      </c>
      <c r="G162" s="31">
        <f>SUM('BASE '!DJ161:DL161)</f>
        <v>0</v>
      </c>
      <c r="H162" s="31">
        <f>SUM('BASE '!DN161:DO161,'BASE '!DQ161,'BASE '!DS161,'BASE '!DR161)</f>
        <v>0.74</v>
      </c>
      <c r="I162" s="31">
        <f>SUM('BASE '!DT161:DV161)</f>
        <v>0.04</v>
      </c>
      <c r="J162" s="31">
        <f t="shared" si="39"/>
        <v>0.94000000000000006</v>
      </c>
      <c r="K162" s="31">
        <f t="shared" si="40"/>
        <v>8.5106382978723402E-2</v>
      </c>
      <c r="L162" s="31">
        <f t="shared" si="41"/>
        <v>8.5106382978723402E-2</v>
      </c>
      <c r="M162" s="31">
        <f t="shared" si="42"/>
        <v>0</v>
      </c>
      <c r="N162" s="31">
        <f t="shared" si="43"/>
        <v>0</v>
      </c>
      <c r="O162" s="31">
        <f t="shared" si="44"/>
        <v>0.7872340425531914</v>
      </c>
      <c r="P162" s="31">
        <f t="shared" si="45"/>
        <v>4.2553191489361701E-2</v>
      </c>
      <c r="Q162" s="31">
        <f t="shared" si="48"/>
        <v>-0.20968963749703556</v>
      </c>
      <c r="R162" s="31">
        <f t="shared" si="49"/>
        <v>-0.20968963749703556</v>
      </c>
      <c r="S162" s="31">
        <f t="shared" si="50"/>
        <v>0</v>
      </c>
      <c r="T162" s="31">
        <f t="shared" si="51"/>
        <v>0</v>
      </c>
      <c r="U162" s="31">
        <f t="shared" si="52"/>
        <v>-0.18832975522203971</v>
      </c>
      <c r="V162" s="31">
        <f t="shared" si="53"/>
        <v>-0.13434044345319632</v>
      </c>
      <c r="W162" s="31">
        <f t="shared" si="46"/>
        <v>4</v>
      </c>
      <c r="X162" s="31">
        <f t="shared" si="54"/>
        <v>0.74204947366930707</v>
      </c>
      <c r="Y162" s="31">
        <f t="shared" si="47"/>
        <v>0.53527554787848741</v>
      </c>
    </row>
    <row r="163" spans="1:25">
      <c r="A163" t="s">
        <v>502</v>
      </c>
      <c r="B163" t="s">
        <v>444</v>
      </c>
      <c r="C163" t="s">
        <v>503</v>
      </c>
      <c r="D163" s="31">
        <f>SUM('BASE '!CZ162:DE162)</f>
        <v>0.03</v>
      </c>
      <c r="E163" s="31">
        <f>'BASE '!DF162</f>
        <v>0.11</v>
      </c>
      <c r="F163" s="31">
        <f>SUM('BASE '!DG162:DI162)</f>
        <v>0</v>
      </c>
      <c r="G163" s="31">
        <f>SUM('BASE '!DJ162:DL162)</f>
        <v>0.01</v>
      </c>
      <c r="H163" s="31">
        <f>SUM('BASE '!DN162:DO162,'BASE '!DQ162,'BASE '!DS162,'BASE '!DR162)</f>
        <v>0.29000000000000004</v>
      </c>
      <c r="I163" s="31">
        <f>SUM('BASE '!DT162:DV162)</f>
        <v>0.45</v>
      </c>
      <c r="J163" s="31">
        <f t="shared" si="39"/>
        <v>0.89000000000000012</v>
      </c>
      <c r="K163" s="31">
        <f t="shared" si="40"/>
        <v>3.3707865168539318E-2</v>
      </c>
      <c r="L163" s="31">
        <f t="shared" si="41"/>
        <v>0.12359550561797751</v>
      </c>
      <c r="M163" s="31">
        <f t="shared" si="42"/>
        <v>0</v>
      </c>
      <c r="N163" s="31">
        <f t="shared" si="43"/>
        <v>1.1235955056179773E-2</v>
      </c>
      <c r="O163" s="31">
        <f t="shared" si="44"/>
        <v>0.3258426966292135</v>
      </c>
      <c r="P163" s="31">
        <f t="shared" si="45"/>
        <v>0.50561797752808979</v>
      </c>
      <c r="Q163" s="31">
        <f t="shared" si="48"/>
        <v>-0.11427047464260774</v>
      </c>
      <c r="R163" s="31">
        <f t="shared" si="49"/>
        <v>-0.25840620299181416</v>
      </c>
      <c r="S163" s="31">
        <f t="shared" si="50"/>
        <v>0</v>
      </c>
      <c r="T163" s="31">
        <f t="shared" si="51"/>
        <v>-5.043411651384426E-2</v>
      </c>
      <c r="U163" s="31">
        <f t="shared" si="52"/>
        <v>-0.36538062531038545</v>
      </c>
      <c r="V163" s="31">
        <f t="shared" si="53"/>
        <v>-0.3448182539132798</v>
      </c>
      <c r="W163" s="31">
        <f t="shared" si="46"/>
        <v>5</v>
      </c>
      <c r="X163" s="31">
        <f t="shared" si="54"/>
        <v>1.1333096733719314</v>
      </c>
      <c r="Y163" s="31">
        <f t="shared" si="47"/>
        <v>0.70416489174032415</v>
      </c>
    </row>
    <row r="164" spans="1:25">
      <c r="A164" t="s">
        <v>504</v>
      </c>
      <c r="B164" t="s">
        <v>444</v>
      </c>
      <c r="C164" t="s">
        <v>505</v>
      </c>
      <c r="D164" s="31">
        <f>SUM('BASE '!CZ163:DE163)</f>
        <v>0.25</v>
      </c>
      <c r="E164" s="31">
        <f>'BASE '!DF163</f>
        <v>0.12</v>
      </c>
      <c r="F164" s="31">
        <f>SUM('BASE '!DG163:DI163)</f>
        <v>0.01</v>
      </c>
      <c r="G164" s="31">
        <f>SUM('BASE '!DJ163:DL163)</f>
        <v>0.21</v>
      </c>
      <c r="H164" s="31">
        <f>SUM('BASE '!DN163:DO163,'BASE '!DQ163,'BASE '!DS163,'BASE '!DR163)</f>
        <v>0.12000000000000001</v>
      </c>
      <c r="I164" s="31">
        <f>SUM('BASE '!DT163:DV163)</f>
        <v>0.09</v>
      </c>
      <c r="J164" s="31">
        <f t="shared" si="39"/>
        <v>0.79999999999999993</v>
      </c>
      <c r="K164" s="31">
        <f t="shared" si="40"/>
        <v>0.3125</v>
      </c>
      <c r="L164" s="31">
        <f t="shared" si="41"/>
        <v>0.15</v>
      </c>
      <c r="M164" s="31">
        <f t="shared" si="42"/>
        <v>1.2500000000000001E-2</v>
      </c>
      <c r="N164" s="31">
        <f t="shared" si="43"/>
        <v>0.26250000000000001</v>
      </c>
      <c r="O164" s="31">
        <f t="shared" si="44"/>
        <v>0.15000000000000002</v>
      </c>
      <c r="P164" s="31">
        <f t="shared" si="45"/>
        <v>0.1125</v>
      </c>
      <c r="Q164" s="31">
        <f t="shared" si="48"/>
        <v>-0.36348462806427528</v>
      </c>
      <c r="R164" s="31">
        <f t="shared" si="49"/>
        <v>-0.28456799773288216</v>
      </c>
      <c r="S164" s="31">
        <f t="shared" si="50"/>
        <v>-5.4775332933423515E-2</v>
      </c>
      <c r="T164" s="31">
        <f t="shared" si="51"/>
        <v>-0.35109485169949539</v>
      </c>
      <c r="U164" s="31">
        <f t="shared" si="52"/>
        <v>-0.28456799773288222</v>
      </c>
      <c r="V164" s="31">
        <f t="shared" si="53"/>
        <v>-0.24579023145048698</v>
      </c>
      <c r="W164" s="31">
        <f t="shared" si="46"/>
        <v>6</v>
      </c>
      <c r="X164" s="31">
        <f t="shared" si="54"/>
        <v>1.5842810396134455</v>
      </c>
      <c r="Y164" s="31">
        <f t="shared" si="47"/>
        <v>0.88420408365192149</v>
      </c>
    </row>
    <row r="165" spans="1:25">
      <c r="A165" t="s">
        <v>508</v>
      </c>
      <c r="B165" t="s">
        <v>507</v>
      </c>
      <c r="C165" t="s">
        <v>509</v>
      </c>
      <c r="D165" s="31">
        <f>SUM('BASE '!CZ164:DE164)</f>
        <v>0.24999999999999997</v>
      </c>
      <c r="E165" s="31">
        <f>'BASE '!DF164</f>
        <v>0.09</v>
      </c>
      <c r="F165" s="31">
        <f>SUM('BASE '!DG164:DI164)</f>
        <v>0</v>
      </c>
      <c r="G165" s="31">
        <f>SUM('BASE '!DJ164:DL164)</f>
        <v>0.04</v>
      </c>
      <c r="H165" s="31">
        <f>SUM('BASE '!DN164:DO164,'BASE '!DQ164,'BASE '!DS164,'BASE '!DR164)</f>
        <v>0.52</v>
      </c>
      <c r="I165" s="31">
        <f>SUM('BASE '!DT164:DV164)</f>
        <v>0.03</v>
      </c>
      <c r="J165" s="31">
        <f t="shared" si="39"/>
        <v>0.92999999999999994</v>
      </c>
      <c r="K165" s="31">
        <f t="shared" si="40"/>
        <v>0.26881720430107525</v>
      </c>
      <c r="L165" s="31">
        <f t="shared" si="41"/>
        <v>9.6774193548387094E-2</v>
      </c>
      <c r="M165" s="31">
        <f t="shared" si="42"/>
        <v>0</v>
      </c>
      <c r="N165" s="31">
        <f t="shared" si="43"/>
        <v>4.3010752688172046E-2</v>
      </c>
      <c r="O165" s="31">
        <f t="shared" si="44"/>
        <v>0.55913978494623662</v>
      </c>
      <c r="P165" s="31">
        <f t="shared" si="45"/>
        <v>3.2258064516129031E-2</v>
      </c>
      <c r="Q165" s="31">
        <f t="shared" si="48"/>
        <v>-0.35315152373254172</v>
      </c>
      <c r="R165" s="31">
        <f t="shared" si="49"/>
        <v>-0.22600402411132614</v>
      </c>
      <c r="S165" s="31">
        <f t="shared" si="50"/>
        <v>0</v>
      </c>
      <c r="T165" s="31">
        <f t="shared" si="51"/>
        <v>-0.13532495191541355</v>
      </c>
      <c r="U165" s="31">
        <f t="shared" si="52"/>
        <v>-0.32505914277134501</v>
      </c>
      <c r="V165" s="31">
        <f t="shared" si="53"/>
        <v>-0.11077378078984343</v>
      </c>
      <c r="W165" s="31">
        <f t="shared" si="46"/>
        <v>5</v>
      </c>
      <c r="X165" s="31">
        <f t="shared" si="54"/>
        <v>1.1503134233204699</v>
      </c>
      <c r="Y165" s="31">
        <f t="shared" si="47"/>
        <v>0.71472991560186727</v>
      </c>
    </row>
    <row r="166" spans="1:25">
      <c r="A166" t="s">
        <v>510</v>
      </c>
      <c r="B166" t="s">
        <v>507</v>
      </c>
      <c r="C166" t="s">
        <v>511</v>
      </c>
      <c r="D166" s="31">
        <f>SUM('BASE '!CZ165:DE165)</f>
        <v>0.5</v>
      </c>
      <c r="E166" s="31">
        <f>'BASE '!DF165</f>
        <v>0.11</v>
      </c>
      <c r="F166" s="31">
        <f>SUM('BASE '!DG165:DI165)</f>
        <v>0.02</v>
      </c>
      <c r="G166" s="31">
        <f>SUM('BASE '!DJ165:DL165)</f>
        <v>0.05</v>
      </c>
      <c r="H166" s="31">
        <f>SUM('BASE '!DN165:DO165,'BASE '!DQ165,'BASE '!DS165,'BASE '!DR165)</f>
        <v>0.13</v>
      </c>
      <c r="I166" s="31">
        <f>SUM('BASE '!DT165:DV165)</f>
        <v>0.08</v>
      </c>
      <c r="J166" s="31">
        <f t="shared" si="39"/>
        <v>0.89</v>
      </c>
      <c r="K166" s="31">
        <f t="shared" si="40"/>
        <v>0.5617977528089888</v>
      </c>
      <c r="L166" s="31">
        <f t="shared" si="41"/>
        <v>0.12359550561797752</v>
      </c>
      <c r="M166" s="31">
        <f t="shared" si="42"/>
        <v>2.247191011235955E-2</v>
      </c>
      <c r="N166" s="31">
        <f t="shared" si="43"/>
        <v>5.6179775280898882E-2</v>
      </c>
      <c r="O166" s="31">
        <f t="shared" si="44"/>
        <v>0.14606741573033707</v>
      </c>
      <c r="P166" s="31">
        <f t="shared" si="45"/>
        <v>8.98876404494382E-2</v>
      </c>
      <c r="Q166" s="31">
        <f t="shared" si="48"/>
        <v>-0.32394009230561444</v>
      </c>
      <c r="R166" s="31">
        <f t="shared" si="49"/>
        <v>-0.25840620299181422</v>
      </c>
      <c r="S166" s="31">
        <f t="shared" si="50"/>
        <v>-8.5291891891509986E-2</v>
      </c>
      <c r="T166" s="31">
        <f t="shared" si="51"/>
        <v>-0.16175272232011459</v>
      </c>
      <c r="U166" s="31">
        <f t="shared" si="52"/>
        <v>-0.28098799055638024</v>
      </c>
      <c r="V166" s="31">
        <f t="shared" si="53"/>
        <v>-0.21655683847661159</v>
      </c>
      <c r="W166" s="31">
        <f t="shared" si="46"/>
        <v>6</v>
      </c>
      <c r="X166" s="31">
        <f t="shared" si="54"/>
        <v>1.3269357385420453</v>
      </c>
      <c r="Y166" s="31">
        <f t="shared" si="47"/>
        <v>0.74057693643094291</v>
      </c>
    </row>
    <row r="167" spans="1:25">
      <c r="A167" t="s">
        <v>512</v>
      </c>
      <c r="B167" t="s">
        <v>507</v>
      </c>
      <c r="C167" t="s">
        <v>513</v>
      </c>
      <c r="D167" s="31">
        <f>SUM('BASE '!CZ166:DE166)</f>
        <v>0.33</v>
      </c>
      <c r="E167" s="31">
        <f>'BASE '!DF166</f>
        <v>0</v>
      </c>
      <c r="F167" s="31">
        <f>SUM('BASE '!DG166:DI166)</f>
        <v>0</v>
      </c>
      <c r="G167" s="31">
        <f>SUM('BASE '!DJ166:DL166)</f>
        <v>0.03</v>
      </c>
      <c r="H167" s="31">
        <f>SUM('BASE '!DN166:DO166,'BASE '!DQ166,'BASE '!DS166,'BASE '!DR166)</f>
        <v>0.43</v>
      </c>
      <c r="I167" s="31">
        <f>SUM('BASE '!DT166:DV166)</f>
        <v>7.0000000000000007E-2</v>
      </c>
      <c r="J167" s="31">
        <f t="shared" si="39"/>
        <v>0.8600000000000001</v>
      </c>
      <c r="K167" s="31">
        <f t="shared" si="40"/>
        <v>0.3837209302325581</v>
      </c>
      <c r="L167" s="31">
        <f t="shared" si="41"/>
        <v>0</v>
      </c>
      <c r="M167" s="31">
        <f t="shared" si="42"/>
        <v>0</v>
      </c>
      <c r="N167" s="31">
        <f t="shared" si="43"/>
        <v>3.4883720930232551E-2</v>
      </c>
      <c r="O167" s="31">
        <f t="shared" si="44"/>
        <v>0.49999999999999994</v>
      </c>
      <c r="P167" s="31">
        <f t="shared" si="45"/>
        <v>8.1395348837209294E-2</v>
      </c>
      <c r="Q167" s="31">
        <f t="shared" si="48"/>
        <v>-0.36754315404618493</v>
      </c>
      <c r="R167" s="31">
        <f t="shared" si="49"/>
        <v>0</v>
      </c>
      <c r="S167" s="31">
        <f t="shared" si="50"/>
        <v>0</v>
      </c>
      <c r="T167" s="31">
        <f t="shared" si="51"/>
        <v>-0.11706052352042084</v>
      </c>
      <c r="U167" s="31">
        <f t="shared" si="52"/>
        <v>-0.34657359027997264</v>
      </c>
      <c r="V167" s="31">
        <f t="shared" si="53"/>
        <v>-0.20417511663241114</v>
      </c>
      <c r="W167" s="31">
        <f t="shared" si="46"/>
        <v>4</v>
      </c>
      <c r="X167" s="31">
        <f t="shared" si="54"/>
        <v>1.0353523844789896</v>
      </c>
      <c r="Y167" s="31">
        <f t="shared" si="47"/>
        <v>0.74684887533020083</v>
      </c>
    </row>
    <row r="168" spans="1:25">
      <c r="A168" t="s">
        <v>514</v>
      </c>
      <c r="B168" t="s">
        <v>507</v>
      </c>
      <c r="C168" t="s">
        <v>515</v>
      </c>
      <c r="D168" s="31">
        <f>SUM('BASE '!CZ167:DE167)</f>
        <v>0.63000000000000012</v>
      </c>
      <c r="E168" s="31">
        <f>'BASE '!DF167</f>
        <v>0.21</v>
      </c>
      <c r="F168" s="31">
        <f>SUM('BASE '!DG167:DI167)</f>
        <v>0.02</v>
      </c>
      <c r="G168" s="31">
        <f>SUM('BASE '!DJ167:DL167)</f>
        <v>0.02</v>
      </c>
      <c r="H168" s="31">
        <f>SUM('BASE '!DN167:DO167,'BASE '!DQ167,'BASE '!DS167,'BASE '!DR167)</f>
        <v>0.05</v>
      </c>
      <c r="I168" s="31">
        <f>SUM('BASE '!DT167:DV167)</f>
        <v>0</v>
      </c>
      <c r="J168" s="31">
        <f t="shared" si="39"/>
        <v>0.93000000000000016</v>
      </c>
      <c r="K168" s="31">
        <f t="shared" si="40"/>
        <v>0.67741935483870963</v>
      </c>
      <c r="L168" s="31">
        <f t="shared" si="41"/>
        <v>0.22580645161290319</v>
      </c>
      <c r="M168" s="31">
        <f t="shared" si="42"/>
        <v>2.150537634408602E-2</v>
      </c>
      <c r="N168" s="31">
        <f t="shared" si="43"/>
        <v>2.150537634408602E-2</v>
      </c>
      <c r="O168" s="31">
        <f t="shared" si="44"/>
        <v>5.3763440860215048E-2</v>
      </c>
      <c r="P168" s="31">
        <f t="shared" si="45"/>
        <v>0</v>
      </c>
      <c r="Q168" s="31">
        <f t="shared" si="48"/>
        <v>-0.26383097103213515</v>
      </c>
      <c r="R168" s="31">
        <f t="shared" si="49"/>
        <v>-0.33601739961318805</v>
      </c>
      <c r="S168" s="31">
        <f t="shared" si="50"/>
        <v>-8.2568866937490548E-2</v>
      </c>
      <c r="T168" s="31">
        <f t="shared" si="51"/>
        <v>-8.2568866937490548E-2</v>
      </c>
      <c r="U168" s="31">
        <f t="shared" si="52"/>
        <v>-0.15715922476984706</v>
      </c>
      <c r="V168" s="31">
        <f t="shared" si="53"/>
        <v>0</v>
      </c>
      <c r="W168" s="31">
        <f t="shared" si="46"/>
        <v>5</v>
      </c>
      <c r="X168" s="31">
        <f t="shared" si="54"/>
        <v>0.92214532929015136</v>
      </c>
      <c r="Y168" s="31">
        <f t="shared" si="47"/>
        <v>0.57296110782894794</v>
      </c>
    </row>
    <row r="169" spans="1:25">
      <c r="A169" t="s">
        <v>516</v>
      </c>
      <c r="B169" t="s">
        <v>507</v>
      </c>
      <c r="C169" t="s">
        <v>517</v>
      </c>
      <c r="D169" s="31">
        <f>SUM('BASE '!CZ168:DE168)</f>
        <v>0.65999999999999992</v>
      </c>
      <c r="E169" s="31">
        <f>'BASE '!DF168</f>
        <v>0.15</v>
      </c>
      <c r="F169" s="31">
        <f>SUM('BASE '!DG168:DI168)</f>
        <v>0.05</v>
      </c>
      <c r="G169" s="31">
        <f>SUM('BASE '!DJ168:DL168)</f>
        <v>0.09</v>
      </c>
      <c r="H169" s="31">
        <f>SUM('BASE '!DN168:DO168,'BASE '!DQ168,'BASE '!DS168,'BASE '!DR168)</f>
        <v>0.01</v>
      </c>
      <c r="I169" s="31">
        <f>SUM('BASE '!DT168:DV168)</f>
        <v>0.01</v>
      </c>
      <c r="J169" s="31">
        <f t="shared" si="39"/>
        <v>0.97</v>
      </c>
      <c r="K169" s="31">
        <f t="shared" si="40"/>
        <v>0.68041237113402053</v>
      </c>
      <c r="L169" s="31">
        <f t="shared" si="41"/>
        <v>0.15463917525773196</v>
      </c>
      <c r="M169" s="31">
        <f t="shared" si="42"/>
        <v>5.1546391752577324E-2</v>
      </c>
      <c r="N169" s="31">
        <f t="shared" si="43"/>
        <v>9.2783505154639179E-2</v>
      </c>
      <c r="O169" s="31">
        <f t="shared" si="44"/>
        <v>1.0309278350515464E-2</v>
      </c>
      <c r="P169" s="31">
        <f t="shared" si="45"/>
        <v>1.0309278350515464E-2</v>
      </c>
      <c r="Q169" s="31">
        <f t="shared" si="48"/>
        <v>-0.26199702688122872</v>
      </c>
      <c r="R169" s="31">
        <f t="shared" si="49"/>
        <v>-0.28865888310327414</v>
      </c>
      <c r="S169" s="31">
        <f t="shared" si="50"/>
        <v>-0.15284912711697332</v>
      </c>
      <c r="T169" s="31">
        <f t="shared" si="51"/>
        <v>-0.22059152175777805</v>
      </c>
      <c r="U169" s="31">
        <f t="shared" si="52"/>
        <v>-4.7161968850550337E-2</v>
      </c>
      <c r="V169" s="31">
        <f t="shared" si="53"/>
        <v>-4.7161968850550337E-2</v>
      </c>
      <c r="W169" s="31">
        <f t="shared" si="46"/>
        <v>6</v>
      </c>
      <c r="X169" s="31">
        <f t="shared" si="54"/>
        <v>1.0184204965603549</v>
      </c>
      <c r="Y169" s="31">
        <f t="shared" si="47"/>
        <v>0.56839130142793204</v>
      </c>
    </row>
    <row r="170" spans="1:25">
      <c r="A170" t="s">
        <v>518</v>
      </c>
      <c r="B170" t="s">
        <v>507</v>
      </c>
      <c r="C170" t="s">
        <v>519</v>
      </c>
      <c r="D170" s="31">
        <f>SUM('BASE '!CZ169:DE169)</f>
        <v>0.38</v>
      </c>
      <c r="E170" s="31">
        <f>'BASE '!DF169</f>
        <v>0.12</v>
      </c>
      <c r="F170" s="31">
        <f>SUM('BASE '!DG169:DI169)</f>
        <v>0.04</v>
      </c>
      <c r="G170" s="31">
        <f>SUM('BASE '!DJ169:DL169)</f>
        <v>0.03</v>
      </c>
      <c r="H170" s="31">
        <f>SUM('BASE '!DN169:DO169,'BASE '!DQ169,'BASE '!DS169,'BASE '!DR169)</f>
        <v>0.21</v>
      </c>
      <c r="I170" s="31">
        <f>SUM('BASE '!DT169:DV169)</f>
        <v>0.13999999999999999</v>
      </c>
      <c r="J170" s="31">
        <f t="shared" si="39"/>
        <v>0.92</v>
      </c>
      <c r="K170" s="31">
        <f t="shared" si="40"/>
        <v>0.41304347826086957</v>
      </c>
      <c r="L170" s="31">
        <f t="shared" si="41"/>
        <v>0.13043478260869565</v>
      </c>
      <c r="M170" s="31">
        <f t="shared" si="42"/>
        <v>4.3478260869565216E-2</v>
      </c>
      <c r="N170" s="31">
        <f t="shared" si="43"/>
        <v>3.2608695652173912E-2</v>
      </c>
      <c r="O170" s="31">
        <f t="shared" si="44"/>
        <v>0.22826086956521738</v>
      </c>
      <c r="P170" s="31">
        <f t="shared" si="45"/>
        <v>0.15217391304347824</v>
      </c>
      <c r="Q170" s="31">
        <f t="shared" si="48"/>
        <v>-0.36521404193761819</v>
      </c>
      <c r="R170" s="31">
        <f t="shared" si="49"/>
        <v>-0.26568025138187479</v>
      </c>
      <c r="S170" s="31">
        <f t="shared" si="50"/>
        <v>-0.13632583547518043</v>
      </c>
      <c r="T170" s="31">
        <f t="shared" si="51"/>
        <v>-0.11162531375155207</v>
      </c>
      <c r="U170" s="31">
        <f t="shared" si="52"/>
        <v>-0.33720205354171701</v>
      </c>
      <c r="V170" s="31">
        <f t="shared" si="53"/>
        <v>-0.28650258113122762</v>
      </c>
      <c r="W170" s="31">
        <f t="shared" si="46"/>
        <v>6</v>
      </c>
      <c r="X170" s="31">
        <f t="shared" si="54"/>
        <v>1.50255007721917</v>
      </c>
      <c r="Y170" s="31">
        <f t="shared" si="47"/>
        <v>0.83858916502141589</v>
      </c>
    </row>
    <row r="171" spans="1:25">
      <c r="A171" t="s">
        <v>520</v>
      </c>
      <c r="B171" t="s">
        <v>507</v>
      </c>
      <c r="C171" t="s">
        <v>521</v>
      </c>
      <c r="D171" s="31">
        <f>SUM('BASE '!CZ170:DE170)</f>
        <v>0.64000000000000012</v>
      </c>
      <c r="E171" s="31">
        <f>'BASE '!DF170</f>
        <v>0.08</v>
      </c>
      <c r="F171" s="31">
        <f>SUM('BASE '!DG170:DI170)</f>
        <v>0.01</v>
      </c>
      <c r="G171" s="31">
        <f>SUM('BASE '!DJ170:DL170)</f>
        <v>0.08</v>
      </c>
      <c r="H171" s="31">
        <f>SUM('BASE '!DN170:DO170,'BASE '!DQ170,'BASE '!DS170,'BASE '!DR170)</f>
        <v>0.1</v>
      </c>
      <c r="I171" s="31">
        <f>SUM('BASE '!DT170:DV170)</f>
        <v>0.08</v>
      </c>
      <c r="J171" s="31">
        <f t="shared" si="39"/>
        <v>0.99</v>
      </c>
      <c r="K171" s="31">
        <f t="shared" si="40"/>
        <v>0.64646464646464663</v>
      </c>
      <c r="L171" s="31">
        <f t="shared" si="41"/>
        <v>8.0808080808080815E-2</v>
      </c>
      <c r="M171" s="31">
        <f t="shared" si="42"/>
        <v>1.0101010101010102E-2</v>
      </c>
      <c r="N171" s="31">
        <f t="shared" si="43"/>
        <v>8.0808080808080815E-2</v>
      </c>
      <c r="O171" s="31">
        <f t="shared" si="44"/>
        <v>0.10101010101010102</v>
      </c>
      <c r="P171" s="31">
        <f t="shared" si="45"/>
        <v>8.0808080808080815E-2</v>
      </c>
      <c r="Q171" s="31">
        <f t="shared" si="48"/>
        <v>-0.28201164720802774</v>
      </c>
      <c r="R171" s="31">
        <f t="shared" si="49"/>
        <v>-0.20328713603674781</v>
      </c>
      <c r="S171" s="31">
        <f t="shared" si="50"/>
        <v>-4.6415352021561516E-2</v>
      </c>
      <c r="T171" s="31">
        <f t="shared" si="51"/>
        <v>-0.20328713603674781</v>
      </c>
      <c r="U171" s="31">
        <f t="shared" si="52"/>
        <v>-0.23156916738793379</v>
      </c>
      <c r="V171" s="31">
        <f t="shared" si="53"/>
        <v>-0.20328713603674781</v>
      </c>
      <c r="W171" s="31">
        <f t="shared" si="46"/>
        <v>6</v>
      </c>
      <c r="X171" s="31">
        <f t="shared" si="54"/>
        <v>1.1698575747277664</v>
      </c>
      <c r="Y171" s="31">
        <f t="shared" si="47"/>
        <v>0.65290994400703628</v>
      </c>
    </row>
    <row r="172" spans="1:25">
      <c r="A172" t="s">
        <v>522</v>
      </c>
      <c r="B172" t="s">
        <v>507</v>
      </c>
      <c r="C172" t="s">
        <v>523</v>
      </c>
      <c r="D172" s="31">
        <f>SUM('BASE '!CZ171:DE171)</f>
        <v>0.04</v>
      </c>
      <c r="E172" s="31">
        <f>'BASE '!DF171</f>
        <v>0.02</v>
      </c>
      <c r="F172" s="31">
        <f>SUM('BASE '!DG171:DI171)</f>
        <v>0</v>
      </c>
      <c r="G172" s="31">
        <f>SUM('BASE '!DJ171:DL171)</f>
        <v>0</v>
      </c>
      <c r="H172" s="31">
        <f>SUM('BASE '!DN171:DO171,'BASE '!DQ171,'BASE '!DS171,'BASE '!DR171)</f>
        <v>0.82000000000000006</v>
      </c>
      <c r="I172" s="31">
        <f>SUM('BASE '!DT171:DV171)</f>
        <v>0.06</v>
      </c>
      <c r="J172" s="31">
        <f t="shared" si="39"/>
        <v>0.94000000000000017</v>
      </c>
      <c r="K172" s="31">
        <f t="shared" si="40"/>
        <v>4.2553191489361694E-2</v>
      </c>
      <c r="L172" s="31">
        <f t="shared" si="41"/>
        <v>2.1276595744680847E-2</v>
      </c>
      <c r="M172" s="31">
        <f t="shared" si="42"/>
        <v>0</v>
      </c>
      <c r="N172" s="31">
        <f t="shared" si="43"/>
        <v>0</v>
      </c>
      <c r="O172" s="31">
        <f t="shared" si="44"/>
        <v>0.87234042553191482</v>
      </c>
      <c r="P172" s="31">
        <f t="shared" si="45"/>
        <v>6.3829787234042534E-2</v>
      </c>
      <c r="Q172" s="31">
        <f t="shared" si="48"/>
        <v>-0.13434044345319629</v>
      </c>
      <c r="R172" s="31">
        <f t="shared" si="49"/>
        <v>-8.1918034078937413E-2</v>
      </c>
      <c r="S172" s="31">
        <f t="shared" si="50"/>
        <v>0</v>
      </c>
      <c r="T172" s="31">
        <f t="shared" si="51"/>
        <v>0</v>
      </c>
      <c r="U172" s="31">
        <f t="shared" si="52"/>
        <v>-0.11914036032416564</v>
      </c>
      <c r="V172" s="31">
        <f t="shared" si="53"/>
        <v>-0.17562991359842225</v>
      </c>
      <c r="W172" s="31">
        <f t="shared" si="46"/>
        <v>4</v>
      </c>
      <c r="X172" s="31">
        <f t="shared" si="54"/>
        <v>0.5110287514547216</v>
      </c>
      <c r="Y172" s="31">
        <f t="shared" si="47"/>
        <v>0.36862932273770277</v>
      </c>
    </row>
    <row r="173" spans="1:25">
      <c r="A173" t="s">
        <v>524</v>
      </c>
      <c r="B173" t="s">
        <v>507</v>
      </c>
      <c r="C173" t="s">
        <v>525</v>
      </c>
      <c r="D173" s="31">
        <f>SUM('BASE '!CZ172:DE172)</f>
        <v>0.02</v>
      </c>
      <c r="E173" s="31">
        <f>'BASE '!DF172</f>
        <v>0.02</v>
      </c>
      <c r="F173" s="31">
        <f>SUM('BASE '!DG172:DI172)</f>
        <v>0</v>
      </c>
      <c r="G173" s="31">
        <f>SUM('BASE '!DJ172:DL172)</f>
        <v>0</v>
      </c>
      <c r="H173" s="31">
        <f>SUM('BASE '!DN172:DO172,'BASE '!DQ172,'BASE '!DS172,'BASE '!DR172)</f>
        <v>0.76</v>
      </c>
      <c r="I173" s="31">
        <f>SUM('BASE '!DT172:DV172)</f>
        <v>0.17</v>
      </c>
      <c r="J173" s="31">
        <f t="shared" si="39"/>
        <v>0.97000000000000008</v>
      </c>
      <c r="K173" s="31">
        <f t="shared" si="40"/>
        <v>2.0618556701030927E-2</v>
      </c>
      <c r="L173" s="31">
        <f t="shared" si="41"/>
        <v>2.0618556701030927E-2</v>
      </c>
      <c r="M173" s="31">
        <f t="shared" si="42"/>
        <v>0</v>
      </c>
      <c r="N173" s="31">
        <f t="shared" si="43"/>
        <v>0</v>
      </c>
      <c r="O173" s="31">
        <f t="shared" si="44"/>
        <v>0.78350515463917525</v>
      </c>
      <c r="P173" s="31">
        <f t="shared" si="45"/>
        <v>0.17525773195876287</v>
      </c>
      <c r="Q173" s="31">
        <f t="shared" si="48"/>
        <v>-8.0032243256565716E-2</v>
      </c>
      <c r="R173" s="31">
        <f t="shared" si="49"/>
        <v>-8.0032243256565716E-2</v>
      </c>
      <c r="S173" s="31">
        <f t="shared" si="50"/>
        <v>0</v>
      </c>
      <c r="T173" s="31">
        <f t="shared" si="51"/>
        <v>0</v>
      </c>
      <c r="U173" s="31">
        <f t="shared" si="52"/>
        <v>-0.1911577371597519</v>
      </c>
      <c r="V173" s="31">
        <f t="shared" si="53"/>
        <v>-0.30521092562476121</v>
      </c>
      <c r="W173" s="31">
        <f t="shared" si="46"/>
        <v>4</v>
      </c>
      <c r="X173" s="31">
        <f t="shared" si="54"/>
        <v>0.65643314929764451</v>
      </c>
      <c r="Y173" s="31">
        <f t="shared" si="47"/>
        <v>0.47351642458341814</v>
      </c>
    </row>
    <row r="174" spans="1:25">
      <c r="A174" t="s">
        <v>526</v>
      </c>
      <c r="B174" t="s">
        <v>507</v>
      </c>
      <c r="C174" t="s">
        <v>527</v>
      </c>
      <c r="D174" s="31">
        <f>SUM('BASE '!CZ173:DE173)</f>
        <v>0.03</v>
      </c>
      <c r="E174" s="31">
        <f>'BASE '!DF173</f>
        <v>0.03</v>
      </c>
      <c r="F174" s="31">
        <f>SUM('BASE '!DG173:DI173)</f>
        <v>0</v>
      </c>
      <c r="G174" s="31">
        <f>SUM('BASE '!DJ173:DL173)</f>
        <v>0</v>
      </c>
      <c r="H174" s="31">
        <f>SUM('BASE '!DN173:DO173,'BASE '!DQ173,'BASE '!DS173,'BASE '!DR173)</f>
        <v>0.79999999999999993</v>
      </c>
      <c r="I174" s="31">
        <f>SUM('BASE '!DT173:DV173)</f>
        <v>0.13</v>
      </c>
      <c r="J174" s="31">
        <f t="shared" si="39"/>
        <v>0.98999999999999988</v>
      </c>
      <c r="K174" s="31">
        <f t="shared" si="40"/>
        <v>3.0303030303030304E-2</v>
      </c>
      <c r="L174" s="31">
        <f t="shared" si="41"/>
        <v>3.0303030303030304E-2</v>
      </c>
      <c r="M174" s="31">
        <f t="shared" si="42"/>
        <v>0</v>
      </c>
      <c r="N174" s="31">
        <f t="shared" si="43"/>
        <v>0</v>
      </c>
      <c r="O174" s="31">
        <f t="shared" si="44"/>
        <v>0.80808080808080807</v>
      </c>
      <c r="P174" s="31">
        <f t="shared" si="45"/>
        <v>0.13131313131313133</v>
      </c>
      <c r="Q174" s="31">
        <f t="shared" si="48"/>
        <v>-0.10595477458989334</v>
      </c>
      <c r="R174" s="31">
        <f t="shared" si="49"/>
        <v>-0.10595477458989334</v>
      </c>
      <c r="S174" s="31">
        <f t="shared" si="50"/>
        <v>0</v>
      </c>
      <c r="T174" s="31">
        <f t="shared" si="51"/>
        <v>0</v>
      </c>
      <c r="U174" s="31">
        <f t="shared" si="52"/>
        <v>-0.17219653774602695</v>
      </c>
      <c r="V174" s="31">
        <f t="shared" si="53"/>
        <v>-0.26658804449242113</v>
      </c>
      <c r="W174" s="31">
        <f t="shared" si="46"/>
        <v>4</v>
      </c>
      <c r="X174" s="31">
        <f t="shared" si="54"/>
        <v>0.65069413141823473</v>
      </c>
      <c r="Y174" s="31">
        <f t="shared" si="47"/>
        <v>0.46937659826631933</v>
      </c>
    </row>
    <row r="175" spans="1:25">
      <c r="A175" t="s">
        <v>528</v>
      </c>
      <c r="B175" t="s">
        <v>507</v>
      </c>
      <c r="C175" t="s">
        <v>529</v>
      </c>
      <c r="D175" s="31">
        <f>SUM('BASE '!CZ174:DE174)</f>
        <v>0.3</v>
      </c>
      <c r="E175" s="31">
        <f>'BASE '!DF174</f>
        <v>0.04</v>
      </c>
      <c r="F175" s="31">
        <f>SUM('BASE '!DG174:DI174)</f>
        <v>0.01</v>
      </c>
      <c r="G175" s="31">
        <f>SUM('BASE '!DJ174:DL174)</f>
        <v>0.1</v>
      </c>
      <c r="H175" s="31">
        <f>SUM('BASE '!DN174:DO174,'BASE '!DQ174,'BASE '!DS174,'BASE '!DR174)</f>
        <v>0.3</v>
      </c>
      <c r="I175" s="31">
        <f>SUM('BASE '!DT174:DV174)</f>
        <v>0.19</v>
      </c>
      <c r="J175" s="31">
        <f t="shared" si="39"/>
        <v>0.94</v>
      </c>
      <c r="K175" s="31">
        <f t="shared" si="40"/>
        <v>0.31914893617021278</v>
      </c>
      <c r="L175" s="31">
        <f t="shared" si="41"/>
        <v>4.2553191489361708E-2</v>
      </c>
      <c r="M175" s="31">
        <f t="shared" si="42"/>
        <v>1.0638297872340427E-2</v>
      </c>
      <c r="N175" s="31">
        <f t="shared" si="43"/>
        <v>0.10638297872340427</v>
      </c>
      <c r="O175" s="31">
        <f t="shared" si="44"/>
        <v>0.31914893617021278</v>
      </c>
      <c r="P175" s="31">
        <f t="shared" si="45"/>
        <v>0.2021276595744681</v>
      </c>
      <c r="Q175" s="31">
        <f t="shared" si="48"/>
        <v>-0.36449917040676011</v>
      </c>
      <c r="R175" s="31">
        <f t="shared" si="49"/>
        <v>-0.13434044345319632</v>
      </c>
      <c r="S175" s="31">
        <f t="shared" si="50"/>
        <v>-4.8332923215638347E-2</v>
      </c>
      <c r="T175" s="31">
        <f t="shared" si="51"/>
        <v>-0.23837337119957003</v>
      </c>
      <c r="U175" s="31">
        <f t="shared" si="52"/>
        <v>-0.36449917040676011</v>
      </c>
      <c r="V175" s="31">
        <f t="shared" si="53"/>
        <v>-0.32317298147837986</v>
      </c>
      <c r="W175" s="31">
        <f t="shared" si="46"/>
        <v>6</v>
      </c>
      <c r="X175" s="31">
        <f t="shared" si="54"/>
        <v>1.4732180601603049</v>
      </c>
      <c r="Y175" s="31">
        <f t="shared" si="47"/>
        <v>0.82221865460268084</v>
      </c>
    </row>
    <row r="176" spans="1:25">
      <c r="A176" t="s">
        <v>530</v>
      </c>
      <c r="B176" t="s">
        <v>507</v>
      </c>
      <c r="C176" t="s">
        <v>531</v>
      </c>
      <c r="D176" s="31">
        <f>SUM('BASE '!CZ175:DE175)</f>
        <v>0.12</v>
      </c>
      <c r="E176" s="31">
        <f>'BASE '!DF175</f>
        <v>7.0000000000000007E-2</v>
      </c>
      <c r="F176" s="31">
        <f>SUM('BASE '!DG175:DI175)</f>
        <v>0</v>
      </c>
      <c r="G176" s="31">
        <f>SUM('BASE '!DJ175:DL175)</f>
        <v>0.01</v>
      </c>
      <c r="H176" s="31">
        <f>SUM('BASE '!DN175:DO175,'BASE '!DQ175,'BASE '!DS175,'BASE '!DR175)</f>
        <v>0.52</v>
      </c>
      <c r="I176" s="31">
        <f>SUM('BASE '!DT175:DV175)</f>
        <v>0.23</v>
      </c>
      <c r="J176" s="31">
        <f t="shared" si="39"/>
        <v>0.95</v>
      </c>
      <c r="K176" s="31">
        <f t="shared" si="40"/>
        <v>0.12631578947368421</v>
      </c>
      <c r="L176" s="31">
        <f t="shared" si="41"/>
        <v>7.3684210526315796E-2</v>
      </c>
      <c r="M176" s="31">
        <f t="shared" si="42"/>
        <v>0</v>
      </c>
      <c r="N176" s="31">
        <f t="shared" si="43"/>
        <v>1.0526315789473686E-2</v>
      </c>
      <c r="O176" s="31">
        <f t="shared" si="44"/>
        <v>0.54736842105263162</v>
      </c>
      <c r="P176" s="31">
        <f t="shared" si="45"/>
        <v>0.24210526315789477</v>
      </c>
      <c r="Q176" s="31">
        <f t="shared" si="48"/>
        <v>-0.26134360949211038</v>
      </c>
      <c r="R176" s="31">
        <f t="shared" si="49"/>
        <v>-0.19216597050333256</v>
      </c>
      <c r="S176" s="31">
        <f t="shared" si="50"/>
        <v>0</v>
      </c>
      <c r="T176" s="31">
        <f t="shared" si="51"/>
        <v>-4.7935546227374122E-2</v>
      </c>
      <c r="U176" s="31">
        <f t="shared" si="52"/>
        <v>-0.32986236838940947</v>
      </c>
      <c r="V176" s="31">
        <f t="shared" si="53"/>
        <v>-0.34339791095202105</v>
      </c>
      <c r="W176" s="31">
        <f t="shared" si="46"/>
        <v>5</v>
      </c>
      <c r="X176" s="31">
        <f t="shared" si="54"/>
        <v>1.1747054055642476</v>
      </c>
      <c r="Y176" s="31">
        <f t="shared" si="47"/>
        <v>0.72988550629308413</v>
      </c>
    </row>
    <row r="177" spans="1:25">
      <c r="A177" t="s">
        <v>532</v>
      </c>
      <c r="B177" t="s">
        <v>507</v>
      </c>
      <c r="C177" t="s">
        <v>533</v>
      </c>
      <c r="D177" s="31">
        <f>SUM('BASE '!CZ176:DE176)</f>
        <v>0.35</v>
      </c>
      <c r="E177" s="31">
        <f>'BASE '!DF176</f>
        <v>0.05</v>
      </c>
      <c r="F177" s="31">
        <f>SUM('BASE '!DG176:DI176)</f>
        <v>0.03</v>
      </c>
      <c r="G177" s="31">
        <f>SUM('BASE '!DJ176:DL176)</f>
        <v>6.0000000000000005E-2</v>
      </c>
      <c r="H177" s="31">
        <f>SUM('BASE '!DN176:DO176,'BASE '!DQ176,'BASE '!DS176,'BASE '!DR176)</f>
        <v>0.19</v>
      </c>
      <c r="I177" s="31">
        <f>SUM('BASE '!DT176:DV176)</f>
        <v>0.30000000000000004</v>
      </c>
      <c r="J177" s="31">
        <f t="shared" si="39"/>
        <v>0.98</v>
      </c>
      <c r="K177" s="31">
        <f t="shared" si="40"/>
        <v>0.35714285714285715</v>
      </c>
      <c r="L177" s="31">
        <f t="shared" si="41"/>
        <v>5.1020408163265307E-2</v>
      </c>
      <c r="M177" s="31">
        <f t="shared" si="42"/>
        <v>3.0612244897959183E-2</v>
      </c>
      <c r="N177" s="31">
        <f t="shared" si="43"/>
        <v>6.1224489795918373E-2</v>
      </c>
      <c r="O177" s="31">
        <f t="shared" si="44"/>
        <v>0.19387755102040816</v>
      </c>
      <c r="P177" s="31">
        <f t="shared" si="45"/>
        <v>0.3061224489795919</v>
      </c>
      <c r="Q177" s="31">
        <f t="shared" si="48"/>
        <v>-0.36772122042184219</v>
      </c>
      <c r="R177" s="31">
        <f t="shared" si="49"/>
        <v>-0.15181273297124853</v>
      </c>
      <c r="S177" s="31">
        <f t="shared" si="50"/>
        <v>-0.10672515887762639</v>
      </c>
      <c r="T177" s="31">
        <f t="shared" si="51"/>
        <v>-0.17101273527199085</v>
      </c>
      <c r="U177" s="31">
        <f t="shared" si="52"/>
        <v>-0.31806164786304592</v>
      </c>
      <c r="V177" s="31">
        <f t="shared" si="53"/>
        <v>-0.36237860112502551</v>
      </c>
      <c r="W177" s="31">
        <f t="shared" si="46"/>
        <v>6</v>
      </c>
      <c r="X177" s="31">
        <f t="shared" si="54"/>
        <v>1.4777120965307793</v>
      </c>
      <c r="Y177" s="31">
        <f t="shared" si="47"/>
        <v>0.82472682405715037</v>
      </c>
    </row>
    <row r="178" spans="1:25">
      <c r="A178" t="s">
        <v>534</v>
      </c>
      <c r="B178" t="s">
        <v>507</v>
      </c>
      <c r="C178" t="s">
        <v>535</v>
      </c>
      <c r="D178" s="31">
        <f>SUM('BASE '!CZ177:DE177)</f>
        <v>0.51</v>
      </c>
      <c r="E178" s="31">
        <f>'BASE '!DF177</f>
        <v>0.2</v>
      </c>
      <c r="F178" s="31">
        <f>SUM('BASE '!DG177:DI177)</f>
        <v>0</v>
      </c>
      <c r="G178" s="31">
        <f>SUM('BASE '!DJ177:DL177)</f>
        <v>0.02</v>
      </c>
      <c r="H178" s="31">
        <f>SUM('BASE '!DN177:DO177,'BASE '!DQ177,'BASE '!DS177,'BASE '!DR177)</f>
        <v>9.9999999999999992E-2</v>
      </c>
      <c r="I178" s="31">
        <f>SUM('BASE '!DT177:DV177)</f>
        <v>0.04</v>
      </c>
      <c r="J178" s="31">
        <f t="shared" si="39"/>
        <v>0.87</v>
      </c>
      <c r="K178" s="31">
        <f t="shared" si="40"/>
        <v>0.5862068965517242</v>
      </c>
      <c r="L178" s="31">
        <f t="shared" si="41"/>
        <v>0.22988505747126439</v>
      </c>
      <c r="M178" s="31">
        <f t="shared" si="42"/>
        <v>0</v>
      </c>
      <c r="N178" s="31">
        <f t="shared" si="43"/>
        <v>2.2988505747126436E-2</v>
      </c>
      <c r="O178" s="31">
        <f t="shared" si="44"/>
        <v>0.11494252873563217</v>
      </c>
      <c r="P178" s="31">
        <f t="shared" si="45"/>
        <v>4.5977011494252873E-2</v>
      </c>
      <c r="Q178" s="31">
        <f t="shared" si="48"/>
        <v>-0.31308283657980635</v>
      </c>
      <c r="R178" s="31">
        <f t="shared" si="49"/>
        <v>-0.33797145864381445</v>
      </c>
      <c r="S178" s="31">
        <f t="shared" si="50"/>
        <v>0</v>
      </c>
      <c r="T178" s="31">
        <f t="shared" si="51"/>
        <v>-8.6730136507922717E-2</v>
      </c>
      <c r="U178" s="31">
        <f t="shared" si="52"/>
        <v>-0.24865781904144113</v>
      </c>
      <c r="V178" s="31">
        <f t="shared" si="53"/>
        <v>-0.14159143712803185</v>
      </c>
      <c r="W178" s="31">
        <f t="shared" si="46"/>
        <v>5</v>
      </c>
      <c r="X178" s="31">
        <f t="shared" si="54"/>
        <v>1.1280336879010164</v>
      </c>
      <c r="Y178" s="31">
        <f t="shared" si="47"/>
        <v>0.70088673765301568</v>
      </c>
    </row>
    <row r="179" spans="1:25">
      <c r="A179" t="s">
        <v>536</v>
      </c>
      <c r="B179" t="s">
        <v>507</v>
      </c>
      <c r="C179" t="s">
        <v>537</v>
      </c>
      <c r="D179" s="31">
        <f>SUM('BASE '!CZ178:DE178)</f>
        <v>0.27</v>
      </c>
      <c r="E179" s="31">
        <f>'BASE '!DF178</f>
        <v>0.1</v>
      </c>
      <c r="F179" s="31">
        <f>SUM('BASE '!DG178:DI178)</f>
        <v>0</v>
      </c>
      <c r="G179" s="31">
        <f>SUM('BASE '!DJ178:DL178)</f>
        <v>0.01</v>
      </c>
      <c r="H179" s="31">
        <f>SUM('BASE '!DN178:DO178,'BASE '!DQ178,'BASE '!DS178,'BASE '!DR178)</f>
        <v>0.46</v>
      </c>
      <c r="I179" s="31">
        <f>SUM('BASE '!DT178:DV178)</f>
        <v>0.14000000000000001</v>
      </c>
      <c r="J179" s="31">
        <f t="shared" si="39"/>
        <v>0.98000000000000009</v>
      </c>
      <c r="K179" s="31">
        <f t="shared" si="40"/>
        <v>0.27551020408163263</v>
      </c>
      <c r="L179" s="31">
        <f t="shared" si="41"/>
        <v>0.10204081632653061</v>
      </c>
      <c r="M179" s="31">
        <f t="shared" si="42"/>
        <v>0</v>
      </c>
      <c r="N179" s="31">
        <f t="shared" si="43"/>
        <v>1.020408163265306E-2</v>
      </c>
      <c r="O179" s="31">
        <f t="shared" si="44"/>
        <v>0.46938775510204078</v>
      </c>
      <c r="P179" s="31">
        <f t="shared" si="45"/>
        <v>0.14285714285714285</v>
      </c>
      <c r="Q179" s="31">
        <f t="shared" si="48"/>
        <v>-0.35516863818355671</v>
      </c>
      <c r="R179" s="31">
        <f t="shared" si="49"/>
        <v>-0.23289616180372719</v>
      </c>
      <c r="S179" s="31">
        <f t="shared" si="50"/>
        <v>0</v>
      </c>
      <c r="T179" s="31">
        <f t="shared" si="51"/>
        <v>-4.6785382435413997E-2</v>
      </c>
      <c r="U179" s="31">
        <f t="shared" si="52"/>
        <v>-0.35501020184028509</v>
      </c>
      <c r="V179" s="31">
        <f t="shared" si="53"/>
        <v>-0.27798716415075903</v>
      </c>
      <c r="W179" s="31">
        <f t="shared" si="46"/>
        <v>5</v>
      </c>
      <c r="X179" s="31">
        <f t="shared" si="54"/>
        <v>1.2678475484137419</v>
      </c>
      <c r="Y179" s="31">
        <f t="shared" si="47"/>
        <v>0.7877579735252167</v>
      </c>
    </row>
    <row r="180" spans="1:25">
      <c r="A180" t="s">
        <v>538</v>
      </c>
      <c r="B180" t="s">
        <v>507</v>
      </c>
      <c r="C180" t="s">
        <v>539</v>
      </c>
      <c r="D180" s="31">
        <f>SUM('BASE '!CZ179:DE179)</f>
        <v>0.35</v>
      </c>
      <c r="E180" s="31">
        <f>'BASE '!DF179</f>
        <v>0.08</v>
      </c>
      <c r="F180" s="31">
        <f>SUM('BASE '!DG179:DI179)</f>
        <v>0.05</v>
      </c>
      <c r="G180" s="31">
        <f>SUM('BASE '!DJ179:DL179)</f>
        <v>0.08</v>
      </c>
      <c r="H180" s="31">
        <f>SUM('BASE '!DN179:DO179,'BASE '!DQ179,'BASE '!DS179,'BASE '!DR179)</f>
        <v>0.33</v>
      </c>
      <c r="I180" s="31">
        <f>SUM('BASE '!DT179:DV179)</f>
        <v>0.06</v>
      </c>
      <c r="J180" s="31">
        <f t="shared" si="39"/>
        <v>0.95</v>
      </c>
      <c r="K180" s="31">
        <f t="shared" si="40"/>
        <v>0.36842105263157893</v>
      </c>
      <c r="L180" s="31">
        <f t="shared" si="41"/>
        <v>8.4210526315789486E-2</v>
      </c>
      <c r="M180" s="31">
        <f t="shared" si="42"/>
        <v>5.2631578947368425E-2</v>
      </c>
      <c r="N180" s="31">
        <f t="shared" si="43"/>
        <v>8.4210526315789486E-2</v>
      </c>
      <c r="O180" s="31">
        <f t="shared" si="44"/>
        <v>0.3473684210526316</v>
      </c>
      <c r="P180" s="31">
        <f t="shared" si="45"/>
        <v>6.3157894736842107E-2</v>
      </c>
      <c r="Q180" s="31">
        <f t="shared" si="48"/>
        <v>-0.36787904267252053</v>
      </c>
      <c r="R180" s="31">
        <f t="shared" si="49"/>
        <v>-0.20837350315121725</v>
      </c>
      <c r="S180" s="31">
        <f t="shared" si="50"/>
        <v>-0.15497047258770738</v>
      </c>
      <c r="T180" s="31">
        <f t="shared" si="51"/>
        <v>-0.20837350315121725</v>
      </c>
      <c r="U180" s="31">
        <f t="shared" si="52"/>
        <v>-0.3672967146781474</v>
      </c>
      <c r="V180" s="31">
        <f t="shared" si="53"/>
        <v>-0.1744495214129991</v>
      </c>
      <c r="W180" s="31">
        <f t="shared" si="46"/>
        <v>6</v>
      </c>
      <c r="X180" s="31">
        <f t="shared" si="54"/>
        <v>1.4813427576538087</v>
      </c>
      <c r="Y180" s="31">
        <f t="shared" si="47"/>
        <v>0.82675313461131961</v>
      </c>
    </row>
    <row r="181" spans="1:25">
      <c r="A181" t="s">
        <v>540</v>
      </c>
      <c r="B181" t="s">
        <v>507</v>
      </c>
      <c r="C181" t="s">
        <v>507</v>
      </c>
      <c r="D181" s="31">
        <f>SUM('BASE '!CZ180:DE180)</f>
        <v>0.43</v>
      </c>
      <c r="E181" s="31">
        <f>'BASE '!DF180</f>
        <v>0.2</v>
      </c>
      <c r="F181" s="31">
        <f>SUM('BASE '!DG180:DI180)</f>
        <v>0.02</v>
      </c>
      <c r="G181" s="31">
        <f>SUM('BASE '!DJ180:DL180)</f>
        <v>0.04</v>
      </c>
      <c r="H181" s="31">
        <f>SUM('BASE '!DN180:DO180,'BASE '!DQ180,'BASE '!DS180,'BASE '!DR180)</f>
        <v>0.05</v>
      </c>
      <c r="I181" s="31">
        <f>SUM('BASE '!DT180:DV180)</f>
        <v>0.01</v>
      </c>
      <c r="J181" s="31">
        <f t="shared" si="39"/>
        <v>0.75000000000000011</v>
      </c>
      <c r="K181" s="31">
        <f t="shared" si="40"/>
        <v>0.57333333333333325</v>
      </c>
      <c r="L181" s="31">
        <f t="shared" si="41"/>
        <v>0.26666666666666666</v>
      </c>
      <c r="M181" s="31">
        <f t="shared" si="42"/>
        <v>2.6666666666666665E-2</v>
      </c>
      <c r="N181" s="31">
        <f t="shared" si="43"/>
        <v>5.333333333333333E-2</v>
      </c>
      <c r="O181" s="31">
        <f t="shared" si="44"/>
        <v>6.6666666666666666E-2</v>
      </c>
      <c r="P181" s="31">
        <f t="shared" si="45"/>
        <v>1.3333333333333332E-2</v>
      </c>
      <c r="Q181" s="31">
        <f t="shared" si="48"/>
        <v>-0.3189384520965089</v>
      </c>
      <c r="R181" s="31">
        <f t="shared" si="49"/>
        <v>-0.35246822399528521</v>
      </c>
      <c r="S181" s="31">
        <f t="shared" si="50"/>
        <v>-9.6649091546036403E-2</v>
      </c>
      <c r="T181" s="31">
        <f t="shared" si="51"/>
        <v>-0.15633033346220904</v>
      </c>
      <c r="U181" s="31">
        <f t="shared" si="52"/>
        <v>-0.18053668007348067</v>
      </c>
      <c r="V181" s="31">
        <f t="shared" si="53"/>
        <v>-5.756650818048413E-2</v>
      </c>
      <c r="W181" s="31">
        <f t="shared" si="46"/>
        <v>6</v>
      </c>
      <c r="X181" s="31">
        <f t="shared" si="54"/>
        <v>1.1624892893540044</v>
      </c>
      <c r="Y181" s="31">
        <f t="shared" si="47"/>
        <v>0.6487976256404776</v>
      </c>
    </row>
    <row r="182" spans="1:25">
      <c r="A182" t="s">
        <v>541</v>
      </c>
      <c r="B182" t="s">
        <v>507</v>
      </c>
      <c r="C182" t="s">
        <v>542</v>
      </c>
      <c r="D182" s="31">
        <f>SUM('BASE '!CZ181:DE181)</f>
        <v>0.09</v>
      </c>
      <c r="E182" s="31">
        <f>'BASE '!DF181</f>
        <v>0.04</v>
      </c>
      <c r="F182" s="31">
        <f>SUM('BASE '!DG181:DI181)</f>
        <v>0</v>
      </c>
      <c r="G182" s="31">
        <f>SUM('BASE '!DJ181:DL181)</f>
        <v>0</v>
      </c>
      <c r="H182" s="31">
        <f>SUM('BASE '!DN181:DO181,'BASE '!DQ181,'BASE '!DS181,'BASE '!DR181)</f>
        <v>0.76</v>
      </c>
      <c r="I182" s="31">
        <f>SUM('BASE '!DT181:DV181)</f>
        <v>0.03</v>
      </c>
      <c r="J182" s="31">
        <f t="shared" si="39"/>
        <v>0.92</v>
      </c>
      <c r="K182" s="31">
        <f t="shared" si="40"/>
        <v>9.7826086956521729E-2</v>
      </c>
      <c r="L182" s="31">
        <f t="shared" si="41"/>
        <v>4.3478260869565216E-2</v>
      </c>
      <c r="M182" s="31">
        <f t="shared" si="42"/>
        <v>0</v>
      </c>
      <c r="N182" s="31">
        <f t="shared" si="43"/>
        <v>0</v>
      </c>
      <c r="O182" s="31">
        <f t="shared" si="44"/>
        <v>0.82608695652173914</v>
      </c>
      <c r="P182" s="31">
        <f t="shared" si="45"/>
        <v>3.2608695652173912E-2</v>
      </c>
      <c r="Q182" s="31">
        <f t="shared" si="48"/>
        <v>-0.22740299997190638</v>
      </c>
      <c r="R182" s="31">
        <f t="shared" si="49"/>
        <v>-0.13632583547518043</v>
      </c>
      <c r="S182" s="31">
        <f t="shared" si="50"/>
        <v>0</v>
      </c>
      <c r="T182" s="31">
        <f t="shared" si="51"/>
        <v>0</v>
      </c>
      <c r="U182" s="31">
        <f t="shared" si="52"/>
        <v>-0.15782823906484675</v>
      </c>
      <c r="V182" s="31">
        <f t="shared" si="53"/>
        <v>-0.11162531375155207</v>
      </c>
      <c r="W182" s="31">
        <f t="shared" si="46"/>
        <v>4</v>
      </c>
      <c r="X182" s="31">
        <f t="shared" si="54"/>
        <v>0.63318238826348561</v>
      </c>
      <c r="Y182" s="31">
        <f t="shared" si="47"/>
        <v>0.45674454576298046</v>
      </c>
    </row>
    <row r="183" spans="1:25">
      <c r="A183" t="s">
        <v>543</v>
      </c>
      <c r="B183" t="s">
        <v>507</v>
      </c>
      <c r="C183" t="s">
        <v>544</v>
      </c>
      <c r="D183" s="31">
        <f>SUM('BASE '!CZ182:DE182)</f>
        <v>0.05</v>
      </c>
      <c r="E183" s="31">
        <f>'BASE '!DF182</f>
        <v>0.03</v>
      </c>
      <c r="F183" s="31">
        <f>SUM('BASE '!DG182:DI182)</f>
        <v>0</v>
      </c>
      <c r="G183" s="31">
        <f>SUM('BASE '!DJ182:DL182)</f>
        <v>0</v>
      </c>
      <c r="H183" s="31">
        <f>SUM('BASE '!DN182:DO182,'BASE '!DQ182,'BASE '!DS182,'BASE '!DR182)</f>
        <v>0.71000000000000008</v>
      </c>
      <c r="I183" s="31">
        <f>SUM('BASE '!DT182:DV182)</f>
        <v>0.18000000000000002</v>
      </c>
      <c r="J183" s="31">
        <f t="shared" si="39"/>
        <v>0.97000000000000008</v>
      </c>
      <c r="K183" s="31">
        <f t="shared" si="40"/>
        <v>5.1546391752577317E-2</v>
      </c>
      <c r="L183" s="31">
        <f t="shared" si="41"/>
        <v>3.0927835051546389E-2</v>
      </c>
      <c r="M183" s="31">
        <f t="shared" si="42"/>
        <v>0</v>
      </c>
      <c r="N183" s="31">
        <f t="shared" si="43"/>
        <v>0</v>
      </c>
      <c r="O183" s="31">
        <f t="shared" si="44"/>
        <v>0.731958762886598</v>
      </c>
      <c r="P183" s="31">
        <f t="shared" si="45"/>
        <v>0.18556701030927836</v>
      </c>
      <c r="Q183" s="31">
        <f t="shared" si="48"/>
        <v>-0.15284912711697329</v>
      </c>
      <c r="R183" s="31">
        <f t="shared" si="49"/>
        <v>-0.10750820690212184</v>
      </c>
      <c r="S183" s="31">
        <f t="shared" si="50"/>
        <v>0</v>
      </c>
      <c r="T183" s="31">
        <f t="shared" si="51"/>
        <v>0</v>
      </c>
      <c r="U183" s="31">
        <f t="shared" si="52"/>
        <v>-0.22839389900831733</v>
      </c>
      <c r="V183" s="31">
        <f t="shared" si="53"/>
        <v>-0.3125577935147415</v>
      </c>
      <c r="W183" s="31">
        <f t="shared" si="46"/>
        <v>4</v>
      </c>
      <c r="X183" s="31">
        <f t="shared" si="54"/>
        <v>0.80130902654215386</v>
      </c>
      <c r="Y183" s="31">
        <f t="shared" si="47"/>
        <v>0.57802227940596407</v>
      </c>
    </row>
    <row r="184" spans="1:25">
      <c r="A184" t="s">
        <v>545</v>
      </c>
      <c r="B184" t="s">
        <v>507</v>
      </c>
      <c r="C184" t="s">
        <v>546</v>
      </c>
      <c r="D184" s="31">
        <f>SUM('BASE '!CZ183:DE183)</f>
        <v>0.49</v>
      </c>
      <c r="E184" s="31">
        <f>'BASE '!DF183</f>
        <v>0.08</v>
      </c>
      <c r="F184" s="31">
        <f>SUM('BASE '!DG183:DI183)</f>
        <v>0.05</v>
      </c>
      <c r="G184" s="31">
        <f>SUM('BASE '!DJ183:DL183)</f>
        <v>0.1</v>
      </c>
      <c r="H184" s="31">
        <f>SUM('BASE '!DN183:DO183,'BASE '!DQ183,'BASE '!DS183,'BASE '!DR183)</f>
        <v>0.13</v>
      </c>
      <c r="I184" s="31">
        <f>SUM('BASE '!DT183:DV183)</f>
        <v>0.13</v>
      </c>
      <c r="J184" s="31">
        <f t="shared" si="39"/>
        <v>0.98</v>
      </c>
      <c r="K184" s="31">
        <f t="shared" si="40"/>
        <v>0.5</v>
      </c>
      <c r="L184" s="31">
        <f t="shared" si="41"/>
        <v>8.1632653061224497E-2</v>
      </c>
      <c r="M184" s="31">
        <f t="shared" si="42"/>
        <v>5.1020408163265307E-2</v>
      </c>
      <c r="N184" s="31">
        <f t="shared" si="43"/>
        <v>0.10204081632653061</v>
      </c>
      <c r="O184" s="31">
        <f t="shared" si="44"/>
        <v>0.1326530612244898</v>
      </c>
      <c r="P184" s="31">
        <f t="shared" si="45"/>
        <v>0.1326530612244898</v>
      </c>
      <c r="Q184" s="31">
        <f t="shared" si="48"/>
        <v>-0.34657359027997264</v>
      </c>
      <c r="R184" s="31">
        <f t="shared" si="49"/>
        <v>-0.20453272955026419</v>
      </c>
      <c r="S184" s="31">
        <f t="shared" si="50"/>
        <v>-0.15181273297124853</v>
      </c>
      <c r="T184" s="31">
        <f t="shared" si="51"/>
        <v>-0.23289616180372719</v>
      </c>
      <c r="U184" s="31">
        <f t="shared" si="52"/>
        <v>-0.26796158750732102</v>
      </c>
      <c r="V184" s="31">
        <f t="shared" si="53"/>
        <v>-0.26796158750732102</v>
      </c>
      <c r="W184" s="31">
        <f t="shared" si="46"/>
        <v>6</v>
      </c>
      <c r="X184" s="31">
        <f t="shared" si="54"/>
        <v>1.4717383896198548</v>
      </c>
      <c r="Y184" s="31">
        <f t="shared" si="47"/>
        <v>0.82139283475026081</v>
      </c>
    </row>
    <row r="185" spans="1:25">
      <c r="A185" t="s">
        <v>547</v>
      </c>
      <c r="B185" t="s">
        <v>507</v>
      </c>
      <c r="C185" t="s">
        <v>548</v>
      </c>
      <c r="D185" s="31">
        <f>SUM('BASE '!CZ184:DE184)</f>
        <v>0.33</v>
      </c>
      <c r="E185" s="31">
        <f>'BASE '!DF184</f>
        <v>0.14000000000000001</v>
      </c>
      <c r="F185" s="31">
        <f>SUM('BASE '!DG184:DI184)</f>
        <v>0.01</v>
      </c>
      <c r="G185" s="31">
        <f>SUM('BASE '!DJ184:DL184)</f>
        <v>0.08</v>
      </c>
      <c r="H185" s="31">
        <f>SUM('BASE '!DN184:DO184,'BASE '!DQ184,'BASE '!DS184,'BASE '!DR184)</f>
        <v>0.25</v>
      </c>
      <c r="I185" s="31">
        <f>SUM('BASE '!DT184:DV184)</f>
        <v>0.11</v>
      </c>
      <c r="J185" s="31">
        <f t="shared" si="39"/>
        <v>0.92</v>
      </c>
      <c r="K185" s="31">
        <f t="shared" si="40"/>
        <v>0.35869565217391303</v>
      </c>
      <c r="L185" s="31">
        <f t="shared" si="41"/>
        <v>0.15217391304347827</v>
      </c>
      <c r="M185" s="31">
        <f t="shared" si="42"/>
        <v>1.0869565217391304E-2</v>
      </c>
      <c r="N185" s="31">
        <f t="shared" si="43"/>
        <v>8.6956521739130432E-2</v>
      </c>
      <c r="O185" s="31">
        <f t="shared" si="44"/>
        <v>0.27173913043478259</v>
      </c>
      <c r="P185" s="31">
        <f t="shared" si="45"/>
        <v>0.11956521739130434</v>
      </c>
      <c r="Q185" s="31">
        <f t="shared" si="48"/>
        <v>-0.36776384254591826</v>
      </c>
      <c r="R185" s="31">
        <f t="shared" si="49"/>
        <v>-0.28650258113122767</v>
      </c>
      <c r="S185" s="31">
        <f t="shared" si="50"/>
        <v>-4.9149875837489566E-2</v>
      </c>
      <c r="T185" s="31">
        <f t="shared" si="51"/>
        <v>-0.21237800307558297</v>
      </c>
      <c r="U185" s="31">
        <f t="shared" si="52"/>
        <v>-0.35405237831001074</v>
      </c>
      <c r="V185" s="31">
        <f t="shared" si="53"/>
        <v>-0.25394376463866702</v>
      </c>
      <c r="W185" s="31">
        <f t="shared" si="46"/>
        <v>6</v>
      </c>
      <c r="X185" s="31">
        <f t="shared" si="54"/>
        <v>1.5237904455388962</v>
      </c>
      <c r="Y185" s="31">
        <f t="shared" si="47"/>
        <v>0.85044364029251762</v>
      </c>
    </row>
    <row r="186" spans="1:25">
      <c r="A186" t="s">
        <v>549</v>
      </c>
      <c r="B186" t="s">
        <v>507</v>
      </c>
      <c r="C186" t="s">
        <v>550</v>
      </c>
      <c r="D186" s="31">
        <f>SUM('BASE '!CZ185:DE185)</f>
        <v>0.57000000000000006</v>
      </c>
      <c r="E186" s="31">
        <f>'BASE '!DF185</f>
        <v>0.15</v>
      </c>
      <c r="F186" s="31">
        <f>SUM('BASE '!DG185:DI185)</f>
        <v>0.02</v>
      </c>
      <c r="G186" s="31">
        <f>SUM('BASE '!DJ185:DL185)</f>
        <v>0.05</v>
      </c>
      <c r="H186" s="31">
        <f>SUM('BASE '!DN185:DO185,'BASE '!DQ185,'BASE '!DS185,'BASE '!DR185)</f>
        <v>0.16</v>
      </c>
      <c r="I186" s="31">
        <f>SUM('BASE '!DT185:DV185)</f>
        <v>0.04</v>
      </c>
      <c r="J186" s="31">
        <f t="shared" si="39"/>
        <v>0.99000000000000021</v>
      </c>
      <c r="K186" s="31">
        <f t="shared" si="40"/>
        <v>0.57575757575757569</v>
      </c>
      <c r="L186" s="31">
        <f t="shared" si="41"/>
        <v>0.15151515151515146</v>
      </c>
      <c r="M186" s="31">
        <f t="shared" si="42"/>
        <v>2.0202020202020197E-2</v>
      </c>
      <c r="N186" s="31">
        <f t="shared" si="43"/>
        <v>5.0505050505050497E-2</v>
      </c>
      <c r="O186" s="31">
        <f t="shared" si="44"/>
        <v>0.16161616161616157</v>
      </c>
      <c r="P186" s="31">
        <f t="shared" si="45"/>
        <v>4.0404040404040394E-2</v>
      </c>
      <c r="Q186" s="31">
        <f t="shared" si="48"/>
        <v>-0.3178576685969926</v>
      </c>
      <c r="R186" s="31">
        <f t="shared" si="49"/>
        <v>-0.28591964379278478</v>
      </c>
      <c r="S186" s="31">
        <f t="shared" si="50"/>
        <v>-7.8827730698477649E-2</v>
      </c>
      <c r="T186" s="31">
        <f t="shared" si="51"/>
        <v>-0.15079201705558026</v>
      </c>
      <c r="U186" s="31">
        <f t="shared" si="52"/>
        <v>-0.29455048531633266</v>
      </c>
      <c r="V186" s="31">
        <f t="shared" si="53"/>
        <v>-0.12964951470766459</v>
      </c>
      <c r="W186" s="31">
        <f t="shared" si="46"/>
        <v>6</v>
      </c>
      <c r="X186" s="31">
        <f t="shared" si="54"/>
        <v>1.2575970601678326</v>
      </c>
      <c r="Y186" s="31">
        <f t="shared" si="47"/>
        <v>0.7018782831992757</v>
      </c>
    </row>
    <row r="187" spans="1:25">
      <c r="A187" t="s">
        <v>551</v>
      </c>
      <c r="B187" t="s">
        <v>507</v>
      </c>
      <c r="C187" t="s">
        <v>552</v>
      </c>
      <c r="D187" s="31">
        <f>SUM('BASE '!CZ186:DE186)</f>
        <v>0.30000000000000004</v>
      </c>
      <c r="E187" s="31">
        <f>'BASE '!DF186</f>
        <v>0.01</v>
      </c>
      <c r="F187" s="31">
        <f>SUM('BASE '!DG186:DI186)</f>
        <v>0</v>
      </c>
      <c r="G187" s="31">
        <f>SUM('BASE '!DJ186:DL186)</f>
        <v>0.02</v>
      </c>
      <c r="H187" s="31">
        <f>SUM('BASE '!DN186:DO186,'BASE '!DQ186,'BASE '!DS186,'BASE '!DR186)</f>
        <v>0.59</v>
      </c>
      <c r="I187" s="31">
        <f>SUM('BASE '!DT186:DV186)</f>
        <v>0.04</v>
      </c>
      <c r="J187" s="31">
        <f t="shared" si="39"/>
        <v>0.96000000000000008</v>
      </c>
      <c r="K187" s="31">
        <f t="shared" si="40"/>
        <v>0.3125</v>
      </c>
      <c r="L187" s="31">
        <f t="shared" si="41"/>
        <v>1.0416666666666666E-2</v>
      </c>
      <c r="M187" s="31">
        <f t="shared" si="42"/>
        <v>0</v>
      </c>
      <c r="N187" s="31">
        <f t="shared" si="43"/>
        <v>2.0833333333333332E-2</v>
      </c>
      <c r="O187" s="31">
        <f t="shared" si="44"/>
        <v>0.61458333333333326</v>
      </c>
      <c r="P187" s="31">
        <f t="shared" si="45"/>
        <v>4.1666666666666664E-2</v>
      </c>
      <c r="Q187" s="31">
        <f t="shared" si="48"/>
        <v>-0.36348462806427528</v>
      </c>
      <c r="R187" s="31">
        <f t="shared" si="49"/>
        <v>-4.754529366112329E-2</v>
      </c>
      <c r="S187" s="31">
        <f t="shared" si="50"/>
        <v>0</v>
      </c>
      <c r="T187" s="31">
        <f t="shared" si="51"/>
        <v>-8.0650021060581056E-2</v>
      </c>
      <c r="U187" s="31">
        <f t="shared" si="52"/>
        <v>-0.29918577193921764</v>
      </c>
      <c r="V187" s="31">
        <f t="shared" si="53"/>
        <v>-0.13241890959783106</v>
      </c>
      <c r="W187" s="31">
        <f t="shared" si="46"/>
        <v>5</v>
      </c>
      <c r="X187" s="31">
        <f t="shared" si="54"/>
        <v>0.92328462432302838</v>
      </c>
      <c r="Y187" s="31">
        <f t="shared" si="47"/>
        <v>0.5736689916336446</v>
      </c>
    </row>
    <row r="188" spans="1:25">
      <c r="A188" t="s">
        <v>553</v>
      </c>
      <c r="B188" t="s">
        <v>507</v>
      </c>
      <c r="C188" t="s">
        <v>366</v>
      </c>
      <c r="D188" s="31">
        <f>SUM('BASE '!CZ187:DE187)</f>
        <v>0.06</v>
      </c>
      <c r="E188" s="31">
        <f>'BASE '!DF187</f>
        <v>0.06</v>
      </c>
      <c r="F188" s="31">
        <f>SUM('BASE '!DG187:DI187)</f>
        <v>0</v>
      </c>
      <c r="G188" s="31">
        <f>SUM('BASE '!DJ187:DL187)</f>
        <v>0</v>
      </c>
      <c r="H188" s="31">
        <f>SUM('BASE '!DN187:DO187,'BASE '!DQ187,'BASE '!DS187,'BASE '!DR187)</f>
        <v>0.7</v>
      </c>
      <c r="I188" s="31">
        <f>SUM('BASE '!DT187:DV187)</f>
        <v>0.12000000000000001</v>
      </c>
      <c r="J188" s="31">
        <f t="shared" si="39"/>
        <v>0.94</v>
      </c>
      <c r="K188" s="31">
        <f t="shared" si="40"/>
        <v>6.3829787234042548E-2</v>
      </c>
      <c r="L188" s="31">
        <f t="shared" si="41"/>
        <v>6.3829787234042548E-2</v>
      </c>
      <c r="M188" s="31">
        <f t="shared" si="42"/>
        <v>0</v>
      </c>
      <c r="N188" s="31">
        <f t="shared" si="43"/>
        <v>0</v>
      </c>
      <c r="O188" s="31">
        <f t="shared" si="44"/>
        <v>0.74468085106382975</v>
      </c>
      <c r="P188" s="31">
        <f t="shared" si="45"/>
        <v>0.12765957446808512</v>
      </c>
      <c r="Q188" s="31">
        <f t="shared" si="48"/>
        <v>-0.17562991359842225</v>
      </c>
      <c r="R188" s="31">
        <f t="shared" si="49"/>
        <v>-0.17562991359842225</v>
      </c>
      <c r="S188" s="31">
        <f t="shared" si="50"/>
        <v>0</v>
      </c>
      <c r="T188" s="31">
        <f t="shared" si="51"/>
        <v>0</v>
      </c>
      <c r="U188" s="31">
        <f t="shared" si="52"/>
        <v>-0.21953157250473559</v>
      </c>
      <c r="V188" s="31">
        <f t="shared" si="53"/>
        <v>-0.26277295308280901</v>
      </c>
      <c r="W188" s="31">
        <f t="shared" si="46"/>
        <v>4</v>
      </c>
      <c r="X188" s="31">
        <f t="shared" si="54"/>
        <v>0.83356435278438912</v>
      </c>
      <c r="Y188" s="31">
        <f t="shared" si="47"/>
        <v>0.60128957901192825</v>
      </c>
    </row>
    <row r="189" spans="1:25">
      <c r="A189" t="s">
        <v>554</v>
      </c>
      <c r="B189" t="s">
        <v>507</v>
      </c>
      <c r="C189" t="s">
        <v>555</v>
      </c>
      <c r="D189" s="31">
        <f>SUM('BASE '!CZ188:DE188)</f>
        <v>0.56000000000000005</v>
      </c>
      <c r="E189" s="31">
        <f>'BASE '!DF188</f>
        <v>0.11</v>
      </c>
      <c r="F189" s="31">
        <f>SUM('BASE '!DG188:DI188)</f>
        <v>0</v>
      </c>
      <c r="G189" s="31">
        <f>SUM('BASE '!DJ188:DL188)</f>
        <v>0</v>
      </c>
      <c r="H189" s="31">
        <f>SUM('BASE '!DN188:DO188,'BASE '!DQ188,'BASE '!DS188,'BASE '!DR188)</f>
        <v>0.15</v>
      </c>
      <c r="I189" s="31">
        <f>SUM('BASE '!DT188:DV188)</f>
        <v>7.0000000000000007E-2</v>
      </c>
      <c r="J189" s="31">
        <f t="shared" si="39"/>
        <v>0.89000000000000012</v>
      </c>
      <c r="K189" s="31">
        <f t="shared" si="40"/>
        <v>0.6292134831460674</v>
      </c>
      <c r="L189" s="31">
        <f t="shared" si="41"/>
        <v>0.12359550561797751</v>
      </c>
      <c r="M189" s="31">
        <f t="shared" si="42"/>
        <v>0</v>
      </c>
      <c r="N189" s="31">
        <f t="shared" si="43"/>
        <v>0</v>
      </c>
      <c r="O189" s="31">
        <f t="shared" si="44"/>
        <v>0.1685393258426966</v>
      </c>
      <c r="P189" s="31">
        <f t="shared" si="45"/>
        <v>7.8651685393258425E-2</v>
      </c>
      <c r="Q189" s="31">
        <f t="shared" si="48"/>
        <v>-0.29150496655990421</v>
      </c>
      <c r="R189" s="31">
        <f t="shared" si="49"/>
        <v>-0.25840620299181416</v>
      </c>
      <c r="S189" s="31">
        <f t="shared" si="50"/>
        <v>0</v>
      </c>
      <c r="T189" s="31">
        <f t="shared" si="51"/>
        <v>0</v>
      </c>
      <c r="U189" s="31">
        <f t="shared" si="52"/>
        <v>-0.30009879246571847</v>
      </c>
      <c r="V189" s="31">
        <f t="shared" si="53"/>
        <v>-0.19998970274986277</v>
      </c>
      <c r="W189" s="31">
        <f t="shared" si="46"/>
        <v>4</v>
      </c>
      <c r="X189" s="31">
        <f t="shared" si="54"/>
        <v>1.0499996647672996</v>
      </c>
      <c r="Y189" s="31">
        <f t="shared" si="47"/>
        <v>0.75741465464742863</v>
      </c>
    </row>
    <row r="190" spans="1:25">
      <c r="A190" t="s">
        <v>556</v>
      </c>
      <c r="B190" t="s">
        <v>507</v>
      </c>
      <c r="C190" t="s">
        <v>557</v>
      </c>
      <c r="D190" s="31">
        <f>SUM('BASE '!CZ189:DE189)</f>
        <v>0.09</v>
      </c>
      <c r="E190" s="31">
        <f>'BASE '!DF189</f>
        <v>0.05</v>
      </c>
      <c r="F190" s="31">
        <f>SUM('BASE '!DG189:DI189)</f>
        <v>0</v>
      </c>
      <c r="G190" s="31">
        <f>SUM('BASE '!DJ189:DL189)</f>
        <v>0</v>
      </c>
      <c r="H190" s="31">
        <f>SUM('BASE '!DN189:DO189,'BASE '!DQ189,'BASE '!DS189,'BASE '!DR189)</f>
        <v>0.5</v>
      </c>
      <c r="I190" s="31">
        <f>SUM('BASE '!DT189:DV189)</f>
        <v>0.25</v>
      </c>
      <c r="J190" s="31">
        <f t="shared" si="39"/>
        <v>0.89</v>
      </c>
      <c r="K190" s="31">
        <f t="shared" si="40"/>
        <v>0.10112359550561797</v>
      </c>
      <c r="L190" s="31">
        <f t="shared" si="41"/>
        <v>5.6179775280898882E-2</v>
      </c>
      <c r="M190" s="31">
        <f t="shared" si="42"/>
        <v>0</v>
      </c>
      <c r="N190" s="31">
        <f t="shared" si="43"/>
        <v>0</v>
      </c>
      <c r="O190" s="31">
        <f t="shared" si="44"/>
        <v>0.5617977528089888</v>
      </c>
      <c r="P190" s="31">
        <f t="shared" si="45"/>
        <v>0.2808988764044944</v>
      </c>
      <c r="Q190" s="31">
        <f t="shared" si="48"/>
        <v>-0.23171579923104813</v>
      </c>
      <c r="R190" s="31">
        <f t="shared" si="49"/>
        <v>-0.16175272232011459</v>
      </c>
      <c r="S190" s="31">
        <f t="shared" si="50"/>
        <v>0</v>
      </c>
      <c r="T190" s="31">
        <f t="shared" si="51"/>
        <v>0</v>
      </c>
      <c r="U190" s="31">
        <f t="shared" si="52"/>
        <v>-0.32394009230561444</v>
      </c>
      <c r="V190" s="31">
        <f t="shared" si="53"/>
        <v>-0.3566743103550391</v>
      </c>
      <c r="W190" s="31">
        <f t="shared" si="46"/>
        <v>4</v>
      </c>
      <c r="X190" s="31">
        <f t="shared" si="54"/>
        <v>1.0740829242118164</v>
      </c>
      <c r="Y190" s="31">
        <f t="shared" si="47"/>
        <v>0.77478705413195192</v>
      </c>
    </row>
    <row r="191" spans="1:25">
      <c r="A191" t="s">
        <v>558</v>
      </c>
      <c r="B191" t="s">
        <v>507</v>
      </c>
      <c r="C191" t="s">
        <v>370</v>
      </c>
      <c r="D191" s="31">
        <f>SUM('BASE '!CZ190:DE190)</f>
        <v>0.48</v>
      </c>
      <c r="E191" s="31">
        <f>'BASE '!DF190</f>
        <v>0.15</v>
      </c>
      <c r="F191" s="31">
        <f>SUM('BASE '!DG190:DI190)</f>
        <v>0.01</v>
      </c>
      <c r="G191" s="31">
        <f>SUM('BASE '!DJ190:DL190)</f>
        <v>0.04</v>
      </c>
      <c r="H191" s="31">
        <f>SUM('BASE '!DN190:DO190,'BASE '!DQ190,'BASE '!DS190,'BASE '!DR190)</f>
        <v>0.14000000000000001</v>
      </c>
      <c r="I191" s="31">
        <f>SUM('BASE '!DT190:DV190)</f>
        <v>0.1</v>
      </c>
      <c r="J191" s="31">
        <f t="shared" si="39"/>
        <v>0.92</v>
      </c>
      <c r="K191" s="31">
        <f t="shared" si="40"/>
        <v>0.52173913043478259</v>
      </c>
      <c r="L191" s="31">
        <f t="shared" si="41"/>
        <v>0.16304347826086954</v>
      </c>
      <c r="M191" s="31">
        <f t="shared" si="42"/>
        <v>1.0869565217391304E-2</v>
      </c>
      <c r="N191" s="31">
        <f t="shared" si="43"/>
        <v>4.3478260869565216E-2</v>
      </c>
      <c r="O191" s="31">
        <f t="shared" si="44"/>
        <v>0.15217391304347827</v>
      </c>
      <c r="P191" s="31">
        <f t="shared" si="45"/>
        <v>0.10869565217391304</v>
      </c>
      <c r="Q191" s="31">
        <f t="shared" si="48"/>
        <v>-0.33943699103016489</v>
      </c>
      <c r="R191" s="31">
        <f t="shared" si="49"/>
        <v>-0.29571821346959187</v>
      </c>
      <c r="S191" s="31">
        <f t="shared" si="50"/>
        <v>-4.9149875837489566E-2</v>
      </c>
      <c r="T191" s="31">
        <f t="shared" si="51"/>
        <v>-0.13632583547518043</v>
      </c>
      <c r="U191" s="31">
        <f t="shared" si="52"/>
        <v>-0.28650258113122767</v>
      </c>
      <c r="V191" s="31">
        <f t="shared" si="53"/>
        <v>-0.24121777000597766</v>
      </c>
      <c r="W191" s="31">
        <f t="shared" si="46"/>
        <v>6</v>
      </c>
      <c r="X191" s="31">
        <f t="shared" si="54"/>
        <v>1.348351266949632</v>
      </c>
      <c r="Y191" s="31">
        <f t="shared" si="47"/>
        <v>0.75252917040842715</v>
      </c>
    </row>
    <row r="192" spans="1:25">
      <c r="A192" t="s">
        <v>559</v>
      </c>
      <c r="B192" t="s">
        <v>507</v>
      </c>
      <c r="C192" t="s">
        <v>560</v>
      </c>
      <c r="D192" s="31">
        <f>SUM('BASE '!CZ191:DE191)</f>
        <v>0.41000000000000003</v>
      </c>
      <c r="E192" s="31">
        <f>'BASE '!DF191</f>
        <v>0.12</v>
      </c>
      <c r="F192" s="31">
        <f>SUM('BASE '!DG191:DI191)</f>
        <v>0.01</v>
      </c>
      <c r="G192" s="31">
        <f>SUM('BASE '!DJ191:DL191)</f>
        <v>0.02</v>
      </c>
      <c r="H192" s="31">
        <f>SUM('BASE '!DN191:DO191,'BASE '!DQ191,'BASE '!DS191,'BASE '!DR191)</f>
        <v>0.32</v>
      </c>
      <c r="I192" s="31">
        <f>SUM('BASE '!DT191:DV191)</f>
        <v>0.09</v>
      </c>
      <c r="J192" s="31">
        <f t="shared" si="39"/>
        <v>0.97000000000000008</v>
      </c>
      <c r="K192" s="31">
        <f t="shared" si="40"/>
        <v>0.42268041237113402</v>
      </c>
      <c r="L192" s="31">
        <f t="shared" si="41"/>
        <v>0.12371134020618556</v>
      </c>
      <c r="M192" s="31">
        <f t="shared" si="42"/>
        <v>1.0309278350515464E-2</v>
      </c>
      <c r="N192" s="31">
        <f t="shared" si="43"/>
        <v>2.0618556701030927E-2</v>
      </c>
      <c r="O192" s="31">
        <f t="shared" si="44"/>
        <v>0.32989690721649484</v>
      </c>
      <c r="P192" s="31">
        <f t="shared" si="45"/>
        <v>9.2783505154639165E-2</v>
      </c>
      <c r="Q192" s="31">
        <f t="shared" si="48"/>
        <v>-0.3639865503480626</v>
      </c>
      <c r="R192" s="31">
        <f t="shared" si="49"/>
        <v>-0.25853249427406794</v>
      </c>
      <c r="S192" s="31">
        <f t="shared" si="50"/>
        <v>-4.7161968850550337E-2</v>
      </c>
      <c r="T192" s="31">
        <f t="shared" si="51"/>
        <v>-8.0032243256565716E-2</v>
      </c>
      <c r="U192" s="31">
        <f t="shared" si="52"/>
        <v>-0.36584744765481442</v>
      </c>
      <c r="V192" s="31">
        <f t="shared" si="53"/>
        <v>-0.22059152175777805</v>
      </c>
      <c r="W192" s="31">
        <f t="shared" si="46"/>
        <v>6</v>
      </c>
      <c r="X192" s="31">
        <f t="shared" si="54"/>
        <v>1.336152226141839</v>
      </c>
      <c r="Y192" s="31">
        <f t="shared" si="47"/>
        <v>0.74572075609986566</v>
      </c>
    </row>
    <row r="193" spans="1:25">
      <c r="A193" t="s">
        <v>561</v>
      </c>
      <c r="B193" t="s">
        <v>507</v>
      </c>
      <c r="C193" t="s">
        <v>375</v>
      </c>
      <c r="D193" s="31">
        <f>SUM('BASE '!CZ192:DE192)</f>
        <v>0.59</v>
      </c>
      <c r="E193" s="31">
        <f>'BASE '!DF192</f>
        <v>0.12</v>
      </c>
      <c r="F193" s="31">
        <f>SUM('BASE '!DG192:DI192)</f>
        <v>0.08</v>
      </c>
      <c r="G193" s="31">
        <f>SUM('BASE '!DJ192:DL192)</f>
        <v>0.05</v>
      </c>
      <c r="H193" s="31">
        <f>SUM('BASE '!DN192:DO192,'BASE '!DQ192,'BASE '!DS192,'BASE '!DR192)</f>
        <v>0</v>
      </c>
      <c r="I193" s="31">
        <f>SUM('BASE '!DT192:DV192)</f>
        <v>0.05</v>
      </c>
      <c r="J193" s="31">
        <f t="shared" si="39"/>
        <v>0.89</v>
      </c>
      <c r="K193" s="31">
        <f t="shared" si="40"/>
        <v>0.6629213483146067</v>
      </c>
      <c r="L193" s="31">
        <f t="shared" si="41"/>
        <v>0.1348314606741573</v>
      </c>
      <c r="M193" s="31">
        <f t="shared" si="42"/>
        <v>8.98876404494382E-2</v>
      </c>
      <c r="N193" s="31">
        <f t="shared" si="43"/>
        <v>5.6179775280898882E-2</v>
      </c>
      <c r="O193" s="31">
        <f t="shared" si="44"/>
        <v>0</v>
      </c>
      <c r="P193" s="31">
        <f t="shared" si="45"/>
        <v>5.6179775280898882E-2</v>
      </c>
      <c r="Q193" s="31">
        <f t="shared" si="48"/>
        <v>-0.27252625419953713</v>
      </c>
      <c r="R193" s="31">
        <f t="shared" si="49"/>
        <v>-0.2701658049362885</v>
      </c>
      <c r="S193" s="31">
        <f t="shared" si="50"/>
        <v>-0.21655683847661159</v>
      </c>
      <c r="T193" s="31">
        <f t="shared" si="51"/>
        <v>-0.16175272232011459</v>
      </c>
      <c r="U193" s="31">
        <f t="shared" si="52"/>
        <v>0</v>
      </c>
      <c r="V193" s="31">
        <f t="shared" si="53"/>
        <v>-0.16175272232011459</v>
      </c>
      <c r="W193" s="31">
        <f t="shared" si="46"/>
        <v>5</v>
      </c>
      <c r="X193" s="31">
        <f t="shared" si="54"/>
        <v>1.0827543422526664</v>
      </c>
      <c r="Y193" s="31">
        <f t="shared" si="47"/>
        <v>0.67275309838769604</v>
      </c>
    </row>
    <row r="194" spans="1:25">
      <c r="A194" t="s">
        <v>562</v>
      </c>
      <c r="B194" t="s">
        <v>507</v>
      </c>
      <c r="C194" t="s">
        <v>563</v>
      </c>
      <c r="D194" s="31">
        <f>SUM('BASE '!CZ193:DE193)</f>
        <v>0.47000000000000003</v>
      </c>
      <c r="E194" s="31">
        <f>'BASE '!DF193</f>
        <v>0.08</v>
      </c>
      <c r="F194" s="31">
        <f>SUM('BASE '!DG193:DI193)</f>
        <v>0</v>
      </c>
      <c r="G194" s="31">
        <f>SUM('BASE '!DJ193:DL193)</f>
        <v>6.9999999999999993E-2</v>
      </c>
      <c r="H194" s="31">
        <f>SUM('BASE '!DN193:DO193,'BASE '!DQ193,'BASE '!DS193,'BASE '!DR193)</f>
        <v>0.04</v>
      </c>
      <c r="I194" s="31">
        <f>SUM('BASE '!DT193:DV193)</f>
        <v>0.31</v>
      </c>
      <c r="J194" s="31">
        <f t="shared" si="39"/>
        <v>0.97</v>
      </c>
      <c r="K194" s="31">
        <f t="shared" si="40"/>
        <v>0.48453608247422686</v>
      </c>
      <c r="L194" s="31">
        <f t="shared" si="41"/>
        <v>8.247422680412371E-2</v>
      </c>
      <c r="M194" s="31">
        <f t="shared" si="42"/>
        <v>0</v>
      </c>
      <c r="N194" s="31">
        <f t="shared" si="43"/>
        <v>7.2164948453608241E-2</v>
      </c>
      <c r="O194" s="31">
        <f t="shared" si="44"/>
        <v>4.1237113402061855E-2</v>
      </c>
      <c r="P194" s="31">
        <f t="shared" si="45"/>
        <v>0.31958762886597941</v>
      </c>
      <c r="Q194" s="31">
        <f t="shared" si="48"/>
        <v>-0.35107710009573445</v>
      </c>
      <c r="R194" s="31">
        <f t="shared" si="49"/>
        <v>-0.20579541746998326</v>
      </c>
      <c r="S194" s="31">
        <f t="shared" si="50"/>
        <v>0</v>
      </c>
      <c r="T194" s="31">
        <f t="shared" si="51"/>
        <v>-0.18970727635192255</v>
      </c>
      <c r="U194" s="31">
        <f t="shared" si="52"/>
        <v>-0.13148109762406152</v>
      </c>
      <c r="V194" s="31">
        <f t="shared" si="53"/>
        <v>-0.36456120612953957</v>
      </c>
      <c r="W194" s="31">
        <f t="shared" si="46"/>
        <v>5</v>
      </c>
      <c r="X194" s="31">
        <f t="shared" si="54"/>
        <v>1.2426220976712412</v>
      </c>
      <c r="Y194" s="31">
        <f t="shared" si="47"/>
        <v>0.77208451973888825</v>
      </c>
    </row>
    <row r="195" spans="1:25">
      <c r="A195" t="s">
        <v>564</v>
      </c>
      <c r="B195" t="s">
        <v>507</v>
      </c>
      <c r="C195" t="s">
        <v>565</v>
      </c>
      <c r="D195" s="31">
        <f>SUM('BASE '!CZ194:DE194)</f>
        <v>0.33000000000000007</v>
      </c>
      <c r="E195" s="31">
        <f>'BASE '!DF194</f>
        <v>0.11</v>
      </c>
      <c r="F195" s="31">
        <f>SUM('BASE '!DG194:DI194)</f>
        <v>0</v>
      </c>
      <c r="G195" s="31">
        <f>SUM('BASE '!DJ194:DL194)</f>
        <v>0</v>
      </c>
      <c r="H195" s="31">
        <f>SUM('BASE '!DN194:DO194,'BASE '!DQ194,'BASE '!DS194,'BASE '!DR194)</f>
        <v>0.44</v>
      </c>
      <c r="I195" s="31">
        <f>SUM('BASE '!DT194:DV194)</f>
        <v>9.9999999999999992E-2</v>
      </c>
      <c r="J195" s="31">
        <f t="shared" si="39"/>
        <v>0.98000000000000009</v>
      </c>
      <c r="K195" s="31">
        <f t="shared" si="40"/>
        <v>0.33673469387755106</v>
      </c>
      <c r="L195" s="31">
        <f t="shared" si="41"/>
        <v>0.11224489795918366</v>
      </c>
      <c r="M195" s="31">
        <f t="shared" si="42"/>
        <v>0</v>
      </c>
      <c r="N195" s="31">
        <f t="shared" si="43"/>
        <v>0</v>
      </c>
      <c r="O195" s="31">
        <f t="shared" si="44"/>
        <v>0.44897959183673464</v>
      </c>
      <c r="P195" s="31">
        <f t="shared" si="45"/>
        <v>0.1020408163265306</v>
      </c>
      <c r="Q195" s="31">
        <f t="shared" si="48"/>
        <v>-0.36652221701770438</v>
      </c>
      <c r="R195" s="31">
        <f t="shared" si="49"/>
        <v>-0.24548769657749198</v>
      </c>
      <c r="S195" s="31">
        <f t="shared" si="50"/>
        <v>0</v>
      </c>
      <c r="T195" s="31">
        <f t="shared" si="51"/>
        <v>0</v>
      </c>
      <c r="U195" s="31">
        <f t="shared" si="52"/>
        <v>-0.35953290988879255</v>
      </c>
      <c r="V195" s="31">
        <f t="shared" si="53"/>
        <v>-0.23289616180372716</v>
      </c>
      <c r="W195" s="31">
        <f t="shared" si="46"/>
        <v>4</v>
      </c>
      <c r="X195" s="31">
        <f t="shared" si="54"/>
        <v>1.204438985287716</v>
      </c>
      <c r="Y195" s="31">
        <f t="shared" si="47"/>
        <v>0.86881907556396154</v>
      </c>
    </row>
    <row r="196" spans="1:25">
      <c r="A196" t="s">
        <v>568</v>
      </c>
      <c r="B196" t="s">
        <v>567</v>
      </c>
      <c r="C196" t="s">
        <v>569</v>
      </c>
      <c r="D196" s="31">
        <f>SUM('BASE '!CZ195:DE195)</f>
        <v>0.38</v>
      </c>
      <c r="E196" s="31">
        <f>'BASE '!DF195</f>
        <v>0.01</v>
      </c>
      <c r="F196" s="31">
        <f>SUM('BASE '!DG195:DI195)</f>
        <v>0.19</v>
      </c>
      <c r="G196" s="31">
        <f>SUM('BASE '!DJ195:DL195)</f>
        <v>0.24</v>
      </c>
      <c r="H196" s="31">
        <f>SUM('BASE '!DN195:DO195,'BASE '!DQ195,'BASE '!DS195,'BASE '!DR195)</f>
        <v>0.12</v>
      </c>
      <c r="I196" s="31">
        <f>SUM('BASE '!DT195:DV195)</f>
        <v>0.04</v>
      </c>
      <c r="J196" s="31">
        <f t="shared" ref="J196:J259" si="55">SUM(D196:I196)</f>
        <v>0.98000000000000009</v>
      </c>
      <c r="K196" s="31">
        <f t="shared" si="40"/>
        <v>0.38775510204081631</v>
      </c>
      <c r="L196" s="31">
        <f t="shared" si="41"/>
        <v>1.020408163265306E-2</v>
      </c>
      <c r="M196" s="31">
        <f t="shared" si="42"/>
        <v>0.19387755102040816</v>
      </c>
      <c r="N196" s="31">
        <f t="shared" si="43"/>
        <v>0.24489795918367344</v>
      </c>
      <c r="O196" s="31">
        <f t="shared" si="44"/>
        <v>0.12244897959183672</v>
      </c>
      <c r="P196" s="31">
        <f t="shared" si="45"/>
        <v>4.0816326530612242E-2</v>
      </c>
      <c r="Q196" s="31">
        <f t="shared" si="48"/>
        <v>-0.36735193999876609</v>
      </c>
      <c r="R196" s="31">
        <f t="shared" si="49"/>
        <v>-4.6785382435413997E-2</v>
      </c>
      <c r="S196" s="31">
        <f t="shared" si="50"/>
        <v>-0.31806164786304592</v>
      </c>
      <c r="T196" s="31">
        <f t="shared" si="51"/>
        <v>-0.34455028122186765</v>
      </c>
      <c r="U196" s="31">
        <f t="shared" si="52"/>
        <v>-0.25715030557745777</v>
      </c>
      <c r="V196" s="31">
        <f t="shared" si="53"/>
        <v>-0.13055808643064004</v>
      </c>
      <c r="W196" s="31">
        <f t="shared" si="46"/>
        <v>6</v>
      </c>
      <c r="X196" s="31">
        <f t="shared" si="54"/>
        <v>1.4644576435271914</v>
      </c>
      <c r="Y196" s="31">
        <f t="shared" si="47"/>
        <v>0.81732937298672392</v>
      </c>
    </row>
    <row r="197" spans="1:25">
      <c r="A197" t="s">
        <v>570</v>
      </c>
      <c r="B197" t="s">
        <v>567</v>
      </c>
      <c r="C197" t="s">
        <v>571</v>
      </c>
      <c r="D197" s="31">
        <f>SUM('BASE '!CZ196:DE196)</f>
        <v>0.42000000000000004</v>
      </c>
      <c r="E197" s="31">
        <f>'BASE '!DF196</f>
        <v>7.0000000000000007E-2</v>
      </c>
      <c r="F197" s="31">
        <f>SUM('BASE '!DG196:DI196)</f>
        <v>0.08</v>
      </c>
      <c r="G197" s="31">
        <f>SUM('BASE '!DJ196:DL196)</f>
        <v>0.1</v>
      </c>
      <c r="H197" s="31">
        <f>SUM('BASE '!DN196:DO196,'BASE '!DQ196,'BASE '!DS196,'BASE '!DR196)</f>
        <v>0.16999999999999998</v>
      </c>
      <c r="I197" s="31">
        <f>SUM('BASE '!DT196:DV196)</f>
        <v>0.13</v>
      </c>
      <c r="J197" s="31">
        <f t="shared" si="55"/>
        <v>0.97000000000000008</v>
      </c>
      <c r="K197" s="31">
        <f t="shared" ref="K197:K260" si="56">D197/$J197</f>
        <v>0.4329896907216495</v>
      </c>
      <c r="L197" s="31">
        <f t="shared" ref="L197:L260" si="57">E197/$J197</f>
        <v>7.2164948453608255E-2</v>
      </c>
      <c r="M197" s="31">
        <f t="shared" ref="M197:M260" si="58">F197/$J197</f>
        <v>8.247422680412371E-2</v>
      </c>
      <c r="N197" s="31">
        <f t="shared" ref="N197:N260" si="59">G197/$J197</f>
        <v>0.10309278350515463</v>
      </c>
      <c r="O197" s="31">
        <f t="shared" ref="O197:O260" si="60">H197/$J197</f>
        <v>0.17525773195876285</v>
      </c>
      <c r="P197" s="31">
        <f t="shared" ref="P197:P260" si="61">I197/$J197</f>
        <v>0.13402061855670103</v>
      </c>
      <c r="Q197" s="31">
        <f t="shared" si="48"/>
        <v>-0.36243027968289288</v>
      </c>
      <c r="R197" s="31">
        <f t="shared" si="49"/>
        <v>-0.18970727635192255</v>
      </c>
      <c r="S197" s="31">
        <f t="shared" si="50"/>
        <v>-0.20579541746998326</v>
      </c>
      <c r="T197" s="31">
        <f t="shared" si="51"/>
        <v>-0.23423978201127188</v>
      </c>
      <c r="U197" s="31">
        <f t="shared" si="52"/>
        <v>-0.30521092562476115</v>
      </c>
      <c r="V197" s="31">
        <f t="shared" si="53"/>
        <v>-0.26934949560354637</v>
      </c>
      <c r="W197" s="31">
        <f t="shared" ref="W197:W260" si="62">COUNTIF(Q197:V197,"&lt;&gt;0")</f>
        <v>6</v>
      </c>
      <c r="X197" s="31">
        <f t="shared" si="54"/>
        <v>1.566733176744378</v>
      </c>
      <c r="Y197" s="31">
        <f t="shared" ref="Y197:Y260" si="63">X197/LN(W197)</f>
        <v>0.87441043491143078</v>
      </c>
    </row>
    <row r="198" spans="1:25">
      <c r="A198" t="s">
        <v>572</v>
      </c>
      <c r="B198" t="s">
        <v>567</v>
      </c>
      <c r="C198" t="s">
        <v>567</v>
      </c>
      <c r="D198" s="31">
        <f>SUM('BASE '!CZ197:DE197)</f>
        <v>0.5</v>
      </c>
      <c r="E198" s="31">
        <f>'BASE '!DF197</f>
        <v>0.02</v>
      </c>
      <c r="F198" s="31">
        <f>SUM('BASE '!DG197:DI197)</f>
        <v>0.13</v>
      </c>
      <c r="G198" s="31">
        <f>SUM('BASE '!DJ197:DL197)</f>
        <v>0.13</v>
      </c>
      <c r="H198" s="31">
        <f>SUM('BASE '!DN197:DO197,'BASE '!DQ197,'BASE '!DS197,'BASE '!DR197)</f>
        <v>0.09</v>
      </c>
      <c r="I198" s="31">
        <f>SUM('BASE '!DT197:DV197)</f>
        <v>0.08</v>
      </c>
      <c r="J198" s="31">
        <f t="shared" si="55"/>
        <v>0.95</v>
      </c>
      <c r="K198" s="31">
        <f t="shared" si="56"/>
        <v>0.52631578947368418</v>
      </c>
      <c r="L198" s="31">
        <f t="shared" si="57"/>
        <v>2.1052631578947371E-2</v>
      </c>
      <c r="M198" s="31">
        <f t="shared" si="58"/>
        <v>0.1368421052631579</v>
      </c>
      <c r="N198" s="31">
        <f t="shared" si="59"/>
        <v>0.1368421052631579</v>
      </c>
      <c r="O198" s="31">
        <f t="shared" si="60"/>
        <v>9.4736842105263161E-2</v>
      </c>
      <c r="P198" s="31">
        <f t="shared" si="61"/>
        <v>8.4210526315789486E-2</v>
      </c>
      <c r="Q198" s="31">
        <f t="shared" si="48"/>
        <v>-0.33781783482757621</v>
      </c>
      <c r="R198" s="31">
        <f t="shared" si="49"/>
        <v>-8.1278520232433593E-2</v>
      </c>
      <c r="S198" s="31">
        <f t="shared" si="50"/>
        <v>-0.27216903098744266</v>
      </c>
      <c r="T198" s="31">
        <f t="shared" si="51"/>
        <v>-0.27216903098744266</v>
      </c>
      <c r="U198" s="31">
        <f t="shared" si="52"/>
        <v>-0.22326179819346201</v>
      </c>
      <c r="V198" s="31">
        <f t="shared" si="53"/>
        <v>-0.20837350315121725</v>
      </c>
      <c r="W198" s="31">
        <f t="shared" si="62"/>
        <v>6</v>
      </c>
      <c r="X198" s="31">
        <f t="shared" si="54"/>
        <v>1.3950697183795744</v>
      </c>
      <c r="Y198" s="31">
        <f t="shared" si="63"/>
        <v>0.77860323460749636</v>
      </c>
    </row>
    <row r="199" spans="1:25">
      <c r="A199" t="s">
        <v>573</v>
      </c>
      <c r="B199" t="s">
        <v>567</v>
      </c>
      <c r="C199" t="s">
        <v>574</v>
      </c>
      <c r="D199" s="31">
        <f>SUM('BASE '!CZ198:DE198)</f>
        <v>0.25</v>
      </c>
      <c r="E199" s="31">
        <f>'BASE '!DF198</f>
        <v>0.02</v>
      </c>
      <c r="F199" s="31">
        <f>SUM('BASE '!DG198:DI198)</f>
        <v>0.09</v>
      </c>
      <c r="G199" s="31">
        <f>SUM('BASE '!DJ198:DL198)</f>
        <v>0.22999999999999998</v>
      </c>
      <c r="H199" s="31">
        <f>SUM('BASE '!DN198:DO198,'BASE '!DQ198,'BASE '!DS198,'BASE '!DR198)</f>
        <v>0.16</v>
      </c>
      <c r="I199" s="31">
        <f>SUM('BASE '!DT198:DV198)</f>
        <v>0.22</v>
      </c>
      <c r="J199" s="31">
        <f t="shared" si="55"/>
        <v>0.97</v>
      </c>
      <c r="K199" s="31">
        <f t="shared" si="56"/>
        <v>0.25773195876288663</v>
      </c>
      <c r="L199" s="31">
        <f t="shared" si="57"/>
        <v>2.0618556701030927E-2</v>
      </c>
      <c r="M199" s="31">
        <f t="shared" si="58"/>
        <v>9.2783505154639179E-2</v>
      </c>
      <c r="N199" s="31">
        <f t="shared" si="59"/>
        <v>0.23711340206185566</v>
      </c>
      <c r="O199" s="31">
        <f t="shared" si="60"/>
        <v>0.16494845360824742</v>
      </c>
      <c r="P199" s="31">
        <f t="shared" si="61"/>
        <v>0.22680412371134021</v>
      </c>
      <c r="Q199" s="31">
        <f t="shared" ref="Q199:Q262" si="64">IFERROR(K199*LN(K199),0)</f>
        <v>-0.34944204990597477</v>
      </c>
      <c r="R199" s="31">
        <f t="shared" ref="R199:R262" si="65">IFERROR(L199*LN(L199),0)</f>
        <v>-8.0032243256565716E-2</v>
      </c>
      <c r="S199" s="31">
        <f t="shared" si="50"/>
        <v>-0.22059152175777805</v>
      </c>
      <c r="T199" s="31">
        <f t="shared" si="51"/>
        <v>-0.34125758287842639</v>
      </c>
      <c r="U199" s="31">
        <f t="shared" si="52"/>
        <v>-0.29725727938368685</v>
      </c>
      <c r="V199" s="31">
        <f t="shared" si="53"/>
        <v>-0.33650213972362342</v>
      </c>
      <c r="W199" s="31">
        <f t="shared" si="62"/>
        <v>6</v>
      </c>
      <c r="X199" s="31">
        <f t="shared" si="54"/>
        <v>1.6250828169060554</v>
      </c>
      <c r="Y199" s="31">
        <f t="shared" si="63"/>
        <v>0.90697598914110444</v>
      </c>
    </row>
    <row r="200" spans="1:25">
      <c r="A200" t="s">
        <v>575</v>
      </c>
      <c r="B200" t="s">
        <v>567</v>
      </c>
      <c r="C200" t="s">
        <v>576</v>
      </c>
      <c r="D200" s="31">
        <f>SUM('BASE '!CZ199:DE199)</f>
        <v>0.71</v>
      </c>
      <c r="E200" s="31">
        <f>'BASE '!DF199</f>
        <v>0.08</v>
      </c>
      <c r="F200" s="31">
        <f>SUM('BASE '!DG199:DI199)</f>
        <v>0.06</v>
      </c>
      <c r="G200" s="31">
        <f>SUM('BASE '!DJ199:DL199)</f>
        <v>0.04</v>
      </c>
      <c r="H200" s="31">
        <f>SUM('BASE '!DN199:DO199,'BASE '!DQ199,'BASE '!DS199,'BASE '!DR199)</f>
        <v>0.06</v>
      </c>
      <c r="I200" s="31">
        <f>SUM('BASE '!DT199:DV199)</f>
        <v>0.03</v>
      </c>
      <c r="J200" s="31">
        <f t="shared" si="55"/>
        <v>0.98</v>
      </c>
      <c r="K200" s="31">
        <f t="shared" si="56"/>
        <v>0.72448979591836737</v>
      </c>
      <c r="L200" s="31">
        <f t="shared" si="57"/>
        <v>8.1632653061224497E-2</v>
      </c>
      <c r="M200" s="31">
        <f t="shared" si="58"/>
        <v>6.1224489795918366E-2</v>
      </c>
      <c r="N200" s="31">
        <f t="shared" si="59"/>
        <v>4.0816326530612249E-2</v>
      </c>
      <c r="O200" s="31">
        <f t="shared" si="60"/>
        <v>6.1224489795918366E-2</v>
      </c>
      <c r="P200" s="31">
        <f t="shared" si="61"/>
        <v>3.0612244897959183E-2</v>
      </c>
      <c r="Q200" s="31">
        <f t="shared" si="64"/>
        <v>-0.2334940787314001</v>
      </c>
      <c r="R200" s="31">
        <f t="shared" si="65"/>
        <v>-0.20453272955026419</v>
      </c>
      <c r="S200" s="31">
        <f t="shared" ref="S200:S263" si="66">IFERROR(M200*LN(M200),0)</f>
        <v>-0.17101273527199082</v>
      </c>
      <c r="T200" s="31">
        <f t="shared" ref="T200:T263" si="67">IFERROR(N200*LN(N200),0)</f>
        <v>-0.13055808643064007</v>
      </c>
      <c r="U200" s="31">
        <f t="shared" ref="U200:U263" si="68">IFERROR(O200*LN(O200),0)</f>
        <v>-0.17101273527199082</v>
      </c>
      <c r="V200" s="31">
        <f t="shared" ref="V200:V263" si="69">IFERROR(P200*LN(P200),0)</f>
        <v>-0.10672515887762639</v>
      </c>
      <c r="W200" s="31">
        <f t="shared" si="62"/>
        <v>6</v>
      </c>
      <c r="X200" s="31">
        <f t="shared" ref="X200:X263" si="70">-SUM(Q200:V200)</f>
        <v>1.0173355241339124</v>
      </c>
      <c r="Y200" s="31">
        <f t="shared" si="63"/>
        <v>0.56778576678721937</v>
      </c>
    </row>
    <row r="201" spans="1:25">
      <c r="A201" t="s">
        <v>577</v>
      </c>
      <c r="B201" t="s">
        <v>567</v>
      </c>
      <c r="C201" t="s">
        <v>578</v>
      </c>
      <c r="D201" s="31">
        <f>SUM('BASE '!CZ200:DE200)</f>
        <v>0.51</v>
      </c>
      <c r="E201" s="31">
        <f>'BASE '!DF200</f>
        <v>0.02</v>
      </c>
      <c r="F201" s="31">
        <f>SUM('BASE '!DG200:DI200)</f>
        <v>6.9999999999999993E-2</v>
      </c>
      <c r="G201" s="31">
        <f>SUM('BASE '!DJ200:DL200)</f>
        <v>0.12</v>
      </c>
      <c r="H201" s="31">
        <f>SUM('BASE '!DN200:DO200,'BASE '!DQ200,'BASE '!DS200,'BASE '!DR200)</f>
        <v>0.13</v>
      </c>
      <c r="I201" s="31">
        <f>SUM('BASE '!DT200:DV200)</f>
        <v>0.12</v>
      </c>
      <c r="J201" s="31">
        <f t="shared" si="55"/>
        <v>0.97</v>
      </c>
      <c r="K201" s="31">
        <f t="shared" si="56"/>
        <v>0.52577319587628868</v>
      </c>
      <c r="L201" s="31">
        <f t="shared" si="57"/>
        <v>2.0618556701030927E-2</v>
      </c>
      <c r="M201" s="31">
        <f t="shared" si="58"/>
        <v>7.2164948453608241E-2</v>
      </c>
      <c r="N201" s="31">
        <f t="shared" si="59"/>
        <v>0.12371134020618557</v>
      </c>
      <c r="O201" s="31">
        <f t="shared" si="60"/>
        <v>0.13402061855670103</v>
      </c>
      <c r="P201" s="31">
        <f t="shared" si="61"/>
        <v>0.12371134020618557</v>
      </c>
      <c r="Q201" s="31">
        <f t="shared" si="64"/>
        <v>-0.33801188283228772</v>
      </c>
      <c r="R201" s="31">
        <f t="shared" si="65"/>
        <v>-8.0032243256565716E-2</v>
      </c>
      <c r="S201" s="31">
        <f t="shared" si="66"/>
        <v>-0.18970727635192255</v>
      </c>
      <c r="T201" s="31">
        <f t="shared" si="67"/>
        <v>-0.25853249427406794</v>
      </c>
      <c r="U201" s="31">
        <f t="shared" si="68"/>
        <v>-0.26934949560354637</v>
      </c>
      <c r="V201" s="31">
        <f t="shared" si="69"/>
        <v>-0.25853249427406794</v>
      </c>
      <c r="W201" s="31">
        <f t="shared" si="62"/>
        <v>6</v>
      </c>
      <c r="X201" s="31">
        <f t="shared" si="70"/>
        <v>1.394165886592458</v>
      </c>
      <c r="Y201" s="31">
        <f t="shared" si="63"/>
        <v>0.77809879648249192</v>
      </c>
    </row>
    <row r="202" spans="1:25">
      <c r="A202" t="s">
        <v>579</v>
      </c>
      <c r="B202" t="s">
        <v>567</v>
      </c>
      <c r="C202" t="s">
        <v>580</v>
      </c>
      <c r="D202" s="31">
        <f>SUM('BASE '!CZ201:DE201)</f>
        <v>0.30000000000000004</v>
      </c>
      <c r="E202" s="31">
        <f>'BASE '!DF201</f>
        <v>0.03</v>
      </c>
      <c r="F202" s="31">
        <f>SUM('BASE '!DG201:DI201)</f>
        <v>0.01</v>
      </c>
      <c r="G202" s="31">
        <f>SUM('BASE '!DJ201:DL201)</f>
        <v>0.11</v>
      </c>
      <c r="H202" s="31">
        <f>SUM('BASE '!DN201:DO201,'BASE '!DQ201,'BASE '!DS201,'BASE '!DR201)</f>
        <v>0.23</v>
      </c>
      <c r="I202" s="31">
        <f>SUM('BASE '!DT201:DV201)</f>
        <v>0.28000000000000003</v>
      </c>
      <c r="J202" s="31">
        <f t="shared" si="55"/>
        <v>0.96000000000000008</v>
      </c>
      <c r="K202" s="31">
        <f t="shared" si="56"/>
        <v>0.3125</v>
      </c>
      <c r="L202" s="31">
        <f t="shared" si="57"/>
        <v>3.1249999999999997E-2</v>
      </c>
      <c r="M202" s="31">
        <f t="shared" si="58"/>
        <v>1.0416666666666666E-2</v>
      </c>
      <c r="N202" s="31">
        <f t="shared" si="59"/>
        <v>0.11458333333333333</v>
      </c>
      <c r="O202" s="31">
        <f t="shared" si="60"/>
        <v>0.23958333333333331</v>
      </c>
      <c r="P202" s="31">
        <f t="shared" si="61"/>
        <v>0.29166666666666669</v>
      </c>
      <c r="Q202" s="31">
        <f t="shared" si="64"/>
        <v>-0.36348462806427528</v>
      </c>
      <c r="R202" s="31">
        <f t="shared" si="65"/>
        <v>-0.10830424696249144</v>
      </c>
      <c r="S202" s="31">
        <f t="shared" si="66"/>
        <v>-4.754529366112329E-2</v>
      </c>
      <c r="T202" s="31">
        <f t="shared" si="67"/>
        <v>-0.24823939693087629</v>
      </c>
      <c r="U202" s="31">
        <f t="shared" si="68"/>
        <v>-0.34232959830614362</v>
      </c>
      <c r="V202" s="31">
        <f t="shared" si="69"/>
        <v>-0.35937524037701779</v>
      </c>
      <c r="W202" s="31">
        <f t="shared" si="62"/>
        <v>6</v>
      </c>
      <c r="X202" s="31">
        <f t="shared" si="70"/>
        <v>1.4692784043019276</v>
      </c>
      <c r="Y202" s="31">
        <f t="shared" si="63"/>
        <v>0.82001989080316562</v>
      </c>
    </row>
    <row r="203" spans="1:25">
      <c r="A203" t="s">
        <v>581</v>
      </c>
      <c r="B203" t="s">
        <v>567</v>
      </c>
      <c r="C203" t="s">
        <v>582</v>
      </c>
      <c r="D203" s="31">
        <f>SUM('BASE '!CZ202:DE202)</f>
        <v>0.23</v>
      </c>
      <c r="E203" s="31">
        <f>'BASE '!DF202</f>
        <v>0.03</v>
      </c>
      <c r="F203" s="31">
        <f>SUM('BASE '!DG202:DI202)</f>
        <v>0.05</v>
      </c>
      <c r="G203" s="31">
        <f>SUM('BASE '!DJ202:DL202)</f>
        <v>0.13</v>
      </c>
      <c r="H203" s="31">
        <f>SUM('BASE '!DN202:DO202,'BASE '!DQ202,'BASE '!DS202,'BASE '!DR202)</f>
        <v>0.39</v>
      </c>
      <c r="I203" s="31">
        <f>SUM('BASE '!DT202:DV202)</f>
        <v>0.13999999999999999</v>
      </c>
      <c r="J203" s="31">
        <f t="shared" si="55"/>
        <v>0.97000000000000008</v>
      </c>
      <c r="K203" s="31">
        <f t="shared" si="56"/>
        <v>0.23711340206185566</v>
      </c>
      <c r="L203" s="31">
        <f t="shared" si="57"/>
        <v>3.0927835051546389E-2</v>
      </c>
      <c r="M203" s="31">
        <f t="shared" si="58"/>
        <v>5.1546391752577317E-2</v>
      </c>
      <c r="N203" s="31">
        <f t="shared" si="59"/>
        <v>0.13402061855670103</v>
      </c>
      <c r="O203" s="31">
        <f t="shared" si="60"/>
        <v>0.40206185567010305</v>
      </c>
      <c r="P203" s="31">
        <f t="shared" si="61"/>
        <v>0.14432989690721645</v>
      </c>
      <c r="Q203" s="31">
        <f t="shared" si="64"/>
        <v>-0.34125758287842639</v>
      </c>
      <c r="R203" s="31">
        <f t="shared" si="65"/>
        <v>-0.10750820690212184</v>
      </c>
      <c r="S203" s="31">
        <f t="shared" si="66"/>
        <v>-0.15284912711697329</v>
      </c>
      <c r="T203" s="31">
        <f t="shared" si="67"/>
        <v>-0.26934949560354637</v>
      </c>
      <c r="U203" s="31">
        <f t="shared" si="68"/>
        <v>-0.36633839136676</v>
      </c>
      <c r="V203" s="31">
        <f t="shared" si="69"/>
        <v>-0.27937269159210038</v>
      </c>
      <c r="W203" s="31">
        <f t="shared" si="62"/>
        <v>6</v>
      </c>
      <c r="X203" s="31">
        <f t="shared" si="70"/>
        <v>1.5166754954599284</v>
      </c>
      <c r="Y203" s="31">
        <f t="shared" si="63"/>
        <v>0.84647271104606403</v>
      </c>
    </row>
    <row r="204" spans="1:25">
      <c r="A204" t="s">
        <v>583</v>
      </c>
      <c r="B204" t="s">
        <v>567</v>
      </c>
      <c r="C204" t="s">
        <v>584</v>
      </c>
      <c r="D204" s="31">
        <f>SUM('BASE '!CZ203:DE203)</f>
        <v>0.5</v>
      </c>
      <c r="E204" s="31">
        <f>'BASE '!DF203</f>
        <v>0.03</v>
      </c>
      <c r="F204" s="31">
        <f>SUM('BASE '!DG203:DI203)</f>
        <v>0.1</v>
      </c>
      <c r="G204" s="31">
        <f>SUM('BASE '!DJ203:DL203)</f>
        <v>0.16</v>
      </c>
      <c r="H204" s="31">
        <f>SUM('BASE '!DN203:DO203,'BASE '!DQ203,'BASE '!DS203,'BASE '!DR203)</f>
        <v>0</v>
      </c>
      <c r="I204" s="31">
        <f>SUM('BASE '!DT203:DV203)</f>
        <v>0.19999999999999998</v>
      </c>
      <c r="J204" s="31">
        <f t="shared" si="55"/>
        <v>0.99</v>
      </c>
      <c r="K204" s="31">
        <f t="shared" si="56"/>
        <v>0.50505050505050508</v>
      </c>
      <c r="L204" s="31">
        <f t="shared" si="57"/>
        <v>3.0303030303030304E-2</v>
      </c>
      <c r="M204" s="31">
        <f t="shared" si="58"/>
        <v>0.10101010101010102</v>
      </c>
      <c r="N204" s="31">
        <f t="shared" si="59"/>
        <v>0.16161616161616163</v>
      </c>
      <c r="O204" s="31">
        <f t="shared" si="60"/>
        <v>0</v>
      </c>
      <c r="P204" s="31">
        <f t="shared" si="61"/>
        <v>0.20202020202020202</v>
      </c>
      <c r="Q204" s="31">
        <f t="shared" si="64"/>
        <v>-0.34499840641739588</v>
      </c>
      <c r="R204" s="31">
        <f t="shared" si="65"/>
        <v>-0.10595477458989334</v>
      </c>
      <c r="S204" s="31">
        <f t="shared" si="66"/>
        <v>-0.23156916738793379</v>
      </c>
      <c r="T204" s="31">
        <f t="shared" si="67"/>
        <v>-0.29455048531633271</v>
      </c>
      <c r="U204" s="31">
        <f t="shared" si="68"/>
        <v>0</v>
      </c>
      <c r="V204" s="31">
        <f t="shared" si="69"/>
        <v>-0.32310860132941394</v>
      </c>
      <c r="W204" s="31">
        <f t="shared" si="62"/>
        <v>5</v>
      </c>
      <c r="X204" s="31">
        <f t="shared" si="70"/>
        <v>1.3001814350409697</v>
      </c>
      <c r="Y204" s="31">
        <f t="shared" si="63"/>
        <v>0.80784814685680317</v>
      </c>
    </row>
    <row r="205" spans="1:25">
      <c r="A205" t="s">
        <v>585</v>
      </c>
      <c r="B205" t="s">
        <v>567</v>
      </c>
      <c r="C205" t="s">
        <v>586</v>
      </c>
      <c r="D205" s="31">
        <f>SUM('BASE '!CZ204:DE204)</f>
        <v>0.19</v>
      </c>
      <c r="E205" s="31">
        <f>'BASE '!DF204</f>
        <v>0.01</v>
      </c>
      <c r="F205" s="31">
        <f>SUM('BASE '!DG204:DI204)</f>
        <v>0.04</v>
      </c>
      <c r="G205" s="31">
        <f>SUM('BASE '!DJ204:DL204)</f>
        <v>0.09</v>
      </c>
      <c r="H205" s="31">
        <f>SUM('BASE '!DN204:DO204,'BASE '!DQ204,'BASE '!DS204,'BASE '!DR204)</f>
        <v>0.54</v>
      </c>
      <c r="I205" s="31">
        <f>SUM('BASE '!DT204:DV204)</f>
        <v>0.12000000000000001</v>
      </c>
      <c r="J205" s="31">
        <f t="shared" si="55"/>
        <v>0.9900000000000001</v>
      </c>
      <c r="K205" s="31">
        <f t="shared" si="56"/>
        <v>0.19191919191919191</v>
      </c>
      <c r="L205" s="31">
        <f t="shared" si="57"/>
        <v>1.01010101010101E-2</v>
      </c>
      <c r="M205" s="31">
        <f t="shared" si="58"/>
        <v>4.0404040404040401E-2</v>
      </c>
      <c r="N205" s="31">
        <f t="shared" si="59"/>
        <v>9.0909090909090898E-2</v>
      </c>
      <c r="O205" s="31">
        <f t="shared" si="60"/>
        <v>0.54545454545454541</v>
      </c>
      <c r="P205" s="31">
        <f t="shared" si="61"/>
        <v>0.12121212121212122</v>
      </c>
      <c r="Q205" s="31">
        <f t="shared" si="64"/>
        <v>-0.31679733887267514</v>
      </c>
      <c r="R205" s="31">
        <f t="shared" si="65"/>
        <v>-4.641535202156151E-2</v>
      </c>
      <c r="S205" s="31">
        <f t="shared" si="66"/>
        <v>-0.12964951470766461</v>
      </c>
      <c r="T205" s="31">
        <f t="shared" si="67"/>
        <v>-0.21799047934530641</v>
      </c>
      <c r="U205" s="31">
        <f t="shared" si="68"/>
        <v>-0.33061952922017213</v>
      </c>
      <c r="V205" s="31">
        <f t="shared" si="69"/>
        <v>-0.25578341822382905</v>
      </c>
      <c r="W205" s="31">
        <f t="shared" si="62"/>
        <v>6</v>
      </c>
      <c r="X205" s="31">
        <f t="shared" si="70"/>
        <v>1.2972556323912088</v>
      </c>
      <c r="Y205" s="31">
        <f t="shared" si="63"/>
        <v>0.72401215379099204</v>
      </c>
    </row>
    <row r="206" spans="1:25">
      <c r="A206" t="s">
        <v>587</v>
      </c>
      <c r="B206" t="s">
        <v>567</v>
      </c>
      <c r="C206" t="s">
        <v>588</v>
      </c>
      <c r="D206" s="31">
        <f>SUM('BASE '!CZ205:DE205)</f>
        <v>0.32</v>
      </c>
      <c r="E206" s="31">
        <f>'BASE '!DF205</f>
        <v>0.01</v>
      </c>
      <c r="F206" s="31">
        <f>SUM('BASE '!DG205:DI205)</f>
        <v>7.0000000000000007E-2</v>
      </c>
      <c r="G206" s="31">
        <f>SUM('BASE '!DJ205:DL205)</f>
        <v>0.12000000000000001</v>
      </c>
      <c r="H206" s="31">
        <f>SUM('BASE '!DN205:DO205,'BASE '!DQ205,'BASE '!DS205,'BASE '!DR205)</f>
        <v>0.4</v>
      </c>
      <c r="I206" s="31">
        <f>SUM('BASE '!DT205:DV205)</f>
        <v>0.05</v>
      </c>
      <c r="J206" s="31">
        <f t="shared" si="55"/>
        <v>0.97000000000000008</v>
      </c>
      <c r="K206" s="31">
        <f t="shared" si="56"/>
        <v>0.32989690721649484</v>
      </c>
      <c r="L206" s="31">
        <f t="shared" si="57"/>
        <v>1.0309278350515464E-2</v>
      </c>
      <c r="M206" s="31">
        <f t="shared" si="58"/>
        <v>7.2164948453608255E-2</v>
      </c>
      <c r="N206" s="31">
        <f t="shared" si="59"/>
        <v>0.12371134020618557</v>
      </c>
      <c r="O206" s="31">
        <f t="shared" si="60"/>
        <v>0.41237113402061853</v>
      </c>
      <c r="P206" s="31">
        <f t="shared" si="61"/>
        <v>5.1546391752577317E-2</v>
      </c>
      <c r="Q206" s="31">
        <f t="shared" si="64"/>
        <v>-0.36584744765481442</v>
      </c>
      <c r="R206" s="31">
        <f t="shared" si="65"/>
        <v>-4.7161968850550337E-2</v>
      </c>
      <c r="S206" s="31">
        <f t="shared" si="66"/>
        <v>-0.18970727635192255</v>
      </c>
      <c r="T206" s="31">
        <f t="shared" si="67"/>
        <v>-0.25853249427406794</v>
      </c>
      <c r="U206" s="31">
        <f t="shared" si="68"/>
        <v>-0.36529135026368931</v>
      </c>
      <c r="V206" s="31">
        <f t="shared" si="69"/>
        <v>-0.15284912711697329</v>
      </c>
      <c r="W206" s="31">
        <f t="shared" si="62"/>
        <v>6</v>
      </c>
      <c r="X206" s="31">
        <f t="shared" si="70"/>
        <v>1.3793896645120176</v>
      </c>
      <c r="Y206" s="31">
        <f t="shared" si="63"/>
        <v>0.76985202991911694</v>
      </c>
    </row>
    <row r="207" spans="1:25">
      <c r="A207" t="s">
        <v>589</v>
      </c>
      <c r="B207" t="s">
        <v>567</v>
      </c>
      <c r="C207" t="s">
        <v>590</v>
      </c>
      <c r="D207" s="31">
        <f>SUM('BASE '!CZ206:DE206)</f>
        <v>0.23</v>
      </c>
      <c r="E207" s="31">
        <f>'BASE '!DF206</f>
        <v>0</v>
      </c>
      <c r="F207" s="31">
        <f>SUM('BASE '!DG206:DI206)</f>
        <v>0.21</v>
      </c>
      <c r="G207" s="31">
        <f>SUM('BASE '!DJ206:DL206)</f>
        <v>0.36</v>
      </c>
      <c r="H207" s="31">
        <f>SUM('BASE '!DN206:DO206,'BASE '!DQ206,'BASE '!DS206,'BASE '!DR206)</f>
        <v>0.04</v>
      </c>
      <c r="I207" s="31">
        <f>SUM('BASE '!DT206:DV206)</f>
        <v>0.14000000000000001</v>
      </c>
      <c r="J207" s="31">
        <f t="shared" si="55"/>
        <v>0.98000000000000009</v>
      </c>
      <c r="K207" s="31">
        <f t="shared" si="56"/>
        <v>0.23469387755102039</v>
      </c>
      <c r="L207" s="31">
        <f t="shared" si="57"/>
        <v>0</v>
      </c>
      <c r="M207" s="31">
        <f t="shared" si="58"/>
        <v>0.21428571428571425</v>
      </c>
      <c r="N207" s="31">
        <f t="shared" si="59"/>
        <v>0.36734693877551017</v>
      </c>
      <c r="O207" s="31">
        <f t="shared" si="60"/>
        <v>4.0816326530612242E-2</v>
      </c>
      <c r="P207" s="31">
        <f t="shared" si="61"/>
        <v>0.14285714285714285</v>
      </c>
      <c r="Q207" s="31">
        <f t="shared" si="64"/>
        <v>-0.34018250043931342</v>
      </c>
      <c r="R207" s="31">
        <f t="shared" si="65"/>
        <v>0</v>
      </c>
      <c r="S207" s="31">
        <f t="shared" si="66"/>
        <v>-0.33009536591724614</v>
      </c>
      <c r="T207" s="31">
        <f t="shared" si="67"/>
        <v>-0.36787905558898598</v>
      </c>
      <c r="U207" s="31">
        <f t="shared" si="68"/>
        <v>-0.13055808643064004</v>
      </c>
      <c r="V207" s="31">
        <f t="shared" si="69"/>
        <v>-0.27798716415075903</v>
      </c>
      <c r="W207" s="31">
        <f t="shared" si="62"/>
        <v>5</v>
      </c>
      <c r="X207" s="31">
        <f t="shared" si="70"/>
        <v>1.4467021725269447</v>
      </c>
      <c r="Y207" s="31">
        <f t="shared" si="63"/>
        <v>0.89888659969427742</v>
      </c>
    </row>
    <row r="208" spans="1:25">
      <c r="A208" t="s">
        <v>591</v>
      </c>
      <c r="B208" t="s">
        <v>567</v>
      </c>
      <c r="C208" t="s">
        <v>592</v>
      </c>
      <c r="D208" s="31">
        <f>SUM('BASE '!CZ207:DE207)</f>
        <v>0.27</v>
      </c>
      <c r="E208" s="31">
        <f>'BASE '!DF207</f>
        <v>0.01</v>
      </c>
      <c r="F208" s="31">
        <f>SUM('BASE '!DG207:DI207)</f>
        <v>0.16</v>
      </c>
      <c r="G208" s="31">
        <f>SUM('BASE '!DJ207:DL207)</f>
        <v>0.25</v>
      </c>
      <c r="H208" s="31">
        <f>SUM('BASE '!DN207:DO207,'BASE '!DQ207,'BASE '!DS207,'BASE '!DR207)</f>
        <v>0.17</v>
      </c>
      <c r="I208" s="31">
        <f>SUM('BASE '!DT207:DV207)</f>
        <v>0.13</v>
      </c>
      <c r="J208" s="31">
        <f t="shared" si="55"/>
        <v>0.9900000000000001</v>
      </c>
      <c r="K208" s="31">
        <f t="shared" si="56"/>
        <v>0.27272727272727271</v>
      </c>
      <c r="L208" s="31">
        <f t="shared" si="57"/>
        <v>1.01010101010101E-2</v>
      </c>
      <c r="M208" s="31">
        <f t="shared" si="58"/>
        <v>0.1616161616161616</v>
      </c>
      <c r="N208" s="31">
        <f t="shared" si="59"/>
        <v>0.25252525252525249</v>
      </c>
      <c r="O208" s="31">
        <f t="shared" si="60"/>
        <v>0.17171717171717171</v>
      </c>
      <c r="P208" s="31">
        <f t="shared" si="61"/>
        <v>0.1313131313131313</v>
      </c>
      <c r="Q208" s="31">
        <f t="shared" si="64"/>
        <v>-0.35434990476279837</v>
      </c>
      <c r="R208" s="31">
        <f t="shared" si="65"/>
        <v>-4.641535202156151E-2</v>
      </c>
      <c r="S208" s="31">
        <f t="shared" si="66"/>
        <v>-0.29455048531633271</v>
      </c>
      <c r="T208" s="31">
        <f t="shared" si="67"/>
        <v>-0.34753637001676491</v>
      </c>
      <c r="U208" s="31">
        <f t="shared" si="68"/>
        <v>-0.30254960205386217</v>
      </c>
      <c r="V208" s="31">
        <f t="shared" si="69"/>
        <v>-0.26658804449242113</v>
      </c>
      <c r="W208" s="31">
        <f t="shared" si="62"/>
        <v>6</v>
      </c>
      <c r="X208" s="31">
        <f t="shared" si="70"/>
        <v>1.6119897586637408</v>
      </c>
      <c r="Y208" s="31">
        <f t="shared" si="63"/>
        <v>0.89966861420201427</v>
      </c>
    </row>
    <row r="209" spans="1:25">
      <c r="A209" t="s">
        <v>593</v>
      </c>
      <c r="B209" t="s">
        <v>567</v>
      </c>
      <c r="C209" t="s">
        <v>594</v>
      </c>
      <c r="D209" s="31">
        <f>SUM('BASE '!CZ208:DE208)</f>
        <v>0.39</v>
      </c>
      <c r="E209" s="31">
        <f>'BASE '!DF208</f>
        <v>0.03</v>
      </c>
      <c r="F209" s="31">
        <f>SUM('BASE '!DG208:DI208)</f>
        <v>0.05</v>
      </c>
      <c r="G209" s="31">
        <f>SUM('BASE '!DJ208:DL208)</f>
        <v>7.0000000000000007E-2</v>
      </c>
      <c r="H209" s="31">
        <f>SUM('BASE '!DN208:DO208,'BASE '!DQ208,'BASE '!DS208,'BASE '!DR208)</f>
        <v>0.03</v>
      </c>
      <c r="I209" s="31">
        <f>SUM('BASE '!DT208:DV208)</f>
        <v>0.42</v>
      </c>
      <c r="J209" s="31">
        <f t="shared" si="55"/>
        <v>0.99</v>
      </c>
      <c r="K209" s="31">
        <f t="shared" si="56"/>
        <v>0.39393939393939398</v>
      </c>
      <c r="L209" s="31">
        <f t="shared" si="57"/>
        <v>3.0303030303030304E-2</v>
      </c>
      <c r="M209" s="31">
        <f t="shared" si="58"/>
        <v>5.0505050505050511E-2</v>
      </c>
      <c r="N209" s="31">
        <f t="shared" si="59"/>
        <v>7.0707070707070718E-2</v>
      </c>
      <c r="O209" s="31">
        <f t="shared" si="60"/>
        <v>3.0303030303030304E-2</v>
      </c>
      <c r="P209" s="31">
        <f t="shared" si="61"/>
        <v>0.42424242424242425</v>
      </c>
      <c r="Q209" s="31">
        <f t="shared" si="64"/>
        <v>-0.36697747430497774</v>
      </c>
      <c r="R209" s="31">
        <f t="shared" si="65"/>
        <v>-0.10595477458989334</v>
      </c>
      <c r="S209" s="31">
        <f t="shared" si="66"/>
        <v>-0.15079201705558029</v>
      </c>
      <c r="T209" s="31">
        <f t="shared" si="67"/>
        <v>-0.18731785765207007</v>
      </c>
      <c r="U209" s="31">
        <f t="shared" si="68"/>
        <v>-0.10595477458989334</v>
      </c>
      <c r="V209" s="31">
        <f t="shared" si="69"/>
        <v>-0.36376676502779098</v>
      </c>
      <c r="W209" s="31">
        <f t="shared" si="62"/>
        <v>6</v>
      </c>
      <c r="X209" s="31">
        <f t="shared" si="70"/>
        <v>1.2807636632202057</v>
      </c>
      <c r="Y209" s="31">
        <f t="shared" si="63"/>
        <v>0.71480781054389964</v>
      </c>
    </row>
    <row r="210" spans="1:25">
      <c r="A210" t="s">
        <v>595</v>
      </c>
      <c r="B210" t="s">
        <v>567</v>
      </c>
      <c r="C210" t="s">
        <v>596</v>
      </c>
      <c r="D210" s="31">
        <f>SUM('BASE '!CZ209:DE209)</f>
        <v>0.26</v>
      </c>
      <c r="E210" s="31">
        <f>'BASE '!DF209</f>
        <v>0</v>
      </c>
      <c r="F210" s="31">
        <f>SUM('BASE '!DG209:DI209)</f>
        <v>0.11</v>
      </c>
      <c r="G210" s="31">
        <f>SUM('BASE '!DJ209:DL209)</f>
        <v>0.25</v>
      </c>
      <c r="H210" s="31">
        <f>SUM('BASE '!DN209:DO209,'BASE '!DQ209,'BASE '!DS209,'BASE '!DR209)</f>
        <v>0.22999999999999998</v>
      </c>
      <c r="I210" s="31">
        <f>SUM('BASE '!DT209:DV209)</f>
        <v>0.14000000000000001</v>
      </c>
      <c r="J210" s="31">
        <f t="shared" si="55"/>
        <v>0.99</v>
      </c>
      <c r="K210" s="31">
        <f t="shared" si="56"/>
        <v>0.26262626262626265</v>
      </c>
      <c r="L210" s="31">
        <f t="shared" si="57"/>
        <v>0</v>
      </c>
      <c r="M210" s="31">
        <f t="shared" si="58"/>
        <v>0.11111111111111112</v>
      </c>
      <c r="N210" s="31">
        <f t="shared" si="59"/>
        <v>0.25252525252525254</v>
      </c>
      <c r="O210" s="31">
        <f t="shared" si="60"/>
        <v>0.23232323232323232</v>
      </c>
      <c r="P210" s="31">
        <f t="shared" si="61"/>
        <v>0.14141414141414144</v>
      </c>
      <c r="Q210" s="31">
        <f t="shared" si="64"/>
        <v>-0.35113743550445259</v>
      </c>
      <c r="R210" s="31">
        <f t="shared" si="65"/>
        <v>0</v>
      </c>
      <c r="S210" s="31">
        <f t="shared" si="66"/>
        <v>-0.24413606414846881</v>
      </c>
      <c r="T210" s="31">
        <f t="shared" si="67"/>
        <v>-0.34753637001676491</v>
      </c>
      <c r="U210" s="31">
        <f t="shared" si="68"/>
        <v>-0.33910494532045582</v>
      </c>
      <c r="V210" s="31">
        <f t="shared" si="69"/>
        <v>-0.27661490189162263</v>
      </c>
      <c r="W210" s="31">
        <f t="shared" si="62"/>
        <v>5</v>
      </c>
      <c r="X210" s="31">
        <f t="shared" si="70"/>
        <v>1.5585297168817647</v>
      </c>
      <c r="Y210" s="31">
        <f t="shared" si="63"/>
        <v>0.96836895964794167</v>
      </c>
    </row>
    <row r="211" spans="1:25">
      <c r="A211" t="s">
        <v>597</v>
      </c>
      <c r="B211" t="s">
        <v>567</v>
      </c>
      <c r="C211" t="s">
        <v>598</v>
      </c>
      <c r="D211" s="31">
        <f>SUM('BASE '!CZ210:DE210)</f>
        <v>0.43999999999999995</v>
      </c>
      <c r="E211" s="31">
        <f>'BASE '!DF210</f>
        <v>0.01</v>
      </c>
      <c r="F211" s="31">
        <f>SUM('BASE '!DG210:DI210)</f>
        <v>0.15</v>
      </c>
      <c r="G211" s="31">
        <f>SUM('BASE '!DJ210:DL210)</f>
        <v>0.1</v>
      </c>
      <c r="H211" s="31">
        <f>SUM('BASE '!DN210:DO210,'BASE '!DQ210,'BASE '!DS210,'BASE '!DR210)</f>
        <v>0.23</v>
      </c>
      <c r="I211" s="31">
        <f>SUM('BASE '!DT210:DV210)</f>
        <v>0.03</v>
      </c>
      <c r="J211" s="31">
        <f t="shared" si="55"/>
        <v>0.96</v>
      </c>
      <c r="K211" s="31">
        <f t="shared" si="56"/>
        <v>0.45833333333333331</v>
      </c>
      <c r="L211" s="31">
        <f t="shared" si="57"/>
        <v>1.0416666666666668E-2</v>
      </c>
      <c r="M211" s="31">
        <f t="shared" si="58"/>
        <v>0.15625</v>
      </c>
      <c r="N211" s="31">
        <f t="shared" si="59"/>
        <v>0.10416666666666667</v>
      </c>
      <c r="O211" s="31">
        <f t="shared" si="60"/>
        <v>0.23958333333333334</v>
      </c>
      <c r="P211" s="31">
        <f t="shared" si="61"/>
        <v>3.125E-2</v>
      </c>
      <c r="Q211" s="31">
        <f t="shared" si="64"/>
        <v>-0.35757267221022188</v>
      </c>
      <c r="R211" s="31">
        <f t="shared" si="65"/>
        <v>-4.7545293661123297E-2</v>
      </c>
      <c r="S211" s="31">
        <f t="shared" si="66"/>
        <v>-0.29004656099462911</v>
      </c>
      <c r="T211" s="31">
        <f t="shared" si="67"/>
        <v>-0.23560032275768653</v>
      </c>
      <c r="U211" s="31">
        <f t="shared" si="68"/>
        <v>-0.34232959830614362</v>
      </c>
      <c r="V211" s="31">
        <f t="shared" si="69"/>
        <v>-0.10830424696249145</v>
      </c>
      <c r="W211" s="31">
        <f t="shared" si="62"/>
        <v>6</v>
      </c>
      <c r="X211" s="31">
        <f t="shared" si="70"/>
        <v>1.3813986948922958</v>
      </c>
      <c r="Y211" s="31">
        <f t="shared" si="63"/>
        <v>0.77097329112341451</v>
      </c>
    </row>
    <row r="212" spans="1:25">
      <c r="A212" t="s">
        <v>599</v>
      </c>
      <c r="B212" t="s">
        <v>567</v>
      </c>
      <c r="C212" t="s">
        <v>600</v>
      </c>
      <c r="D212" s="31">
        <f>SUM('BASE '!CZ211:DE211)</f>
        <v>0.4</v>
      </c>
      <c r="E212" s="31">
        <f>'BASE '!DF211</f>
        <v>0</v>
      </c>
      <c r="F212" s="31">
        <f>SUM('BASE '!DG211:DI211)</f>
        <v>0.24</v>
      </c>
      <c r="G212" s="31">
        <f>SUM('BASE '!DJ211:DL211)</f>
        <v>0.18000000000000002</v>
      </c>
      <c r="H212" s="31">
        <f>SUM('BASE '!DN211:DO211,'BASE '!DQ211,'BASE '!DS211,'BASE '!DR211)</f>
        <v>0.11000000000000001</v>
      </c>
      <c r="I212" s="31">
        <f>SUM('BASE '!DT211:DV211)</f>
        <v>0.05</v>
      </c>
      <c r="J212" s="31">
        <f t="shared" si="55"/>
        <v>0.98000000000000009</v>
      </c>
      <c r="K212" s="31">
        <f t="shared" si="56"/>
        <v>0.40816326530612246</v>
      </c>
      <c r="L212" s="31">
        <f t="shared" si="57"/>
        <v>0</v>
      </c>
      <c r="M212" s="31">
        <f t="shared" si="58"/>
        <v>0.24489795918367344</v>
      </c>
      <c r="N212" s="31">
        <f t="shared" si="59"/>
        <v>0.18367346938775511</v>
      </c>
      <c r="O212" s="31">
        <f t="shared" si="60"/>
        <v>0.11224489795918367</v>
      </c>
      <c r="P212" s="31">
        <f t="shared" si="61"/>
        <v>5.1020408163265307E-2</v>
      </c>
      <c r="Q212" s="31">
        <f t="shared" si="64"/>
        <v>-0.36575021410474923</v>
      </c>
      <c r="R212" s="31">
        <f t="shared" si="65"/>
        <v>0</v>
      </c>
      <c r="S212" s="31">
        <f t="shared" si="66"/>
        <v>-0.34455028122186765</v>
      </c>
      <c r="T212" s="31">
        <f t="shared" si="67"/>
        <v>-0.3112522752442789</v>
      </c>
      <c r="U212" s="31">
        <f t="shared" si="68"/>
        <v>-0.24548769657749198</v>
      </c>
      <c r="V212" s="31">
        <f t="shared" si="69"/>
        <v>-0.15181273297124853</v>
      </c>
      <c r="W212" s="31">
        <f t="shared" si="62"/>
        <v>5</v>
      </c>
      <c r="X212" s="31">
        <f t="shared" si="70"/>
        <v>1.4188532001196363</v>
      </c>
      <c r="Y212" s="31">
        <f t="shared" si="63"/>
        <v>0.88158306024603006</v>
      </c>
    </row>
    <row r="213" spans="1:25">
      <c r="A213" t="s">
        <v>602</v>
      </c>
      <c r="B213" t="s">
        <v>365</v>
      </c>
      <c r="C213" t="s">
        <v>603</v>
      </c>
      <c r="D213" s="31">
        <f>SUM('BASE '!CZ212:DE212)</f>
        <v>0.03</v>
      </c>
      <c r="E213" s="31">
        <f>'BASE '!DF212</f>
        <v>0.05</v>
      </c>
      <c r="F213" s="31">
        <f>SUM('BASE '!DG212:DI212)</f>
        <v>0</v>
      </c>
      <c r="G213" s="31">
        <f>SUM('BASE '!DJ212:DL212)</f>
        <v>0</v>
      </c>
      <c r="H213" s="31">
        <f>SUM('BASE '!DN212:DO212,'BASE '!DQ212,'BASE '!DS212,'BASE '!DR212)</f>
        <v>0.79</v>
      </c>
      <c r="I213" s="31">
        <f>SUM('BASE '!DT212:DV212)</f>
        <v>7.0000000000000007E-2</v>
      </c>
      <c r="J213" s="31">
        <f t="shared" si="55"/>
        <v>0.94</v>
      </c>
      <c r="K213" s="31">
        <f t="shared" si="56"/>
        <v>3.1914893617021274E-2</v>
      </c>
      <c r="L213" s="31">
        <f t="shared" si="57"/>
        <v>5.3191489361702135E-2</v>
      </c>
      <c r="M213" s="31">
        <f t="shared" si="58"/>
        <v>0</v>
      </c>
      <c r="N213" s="31">
        <f t="shared" si="59"/>
        <v>0</v>
      </c>
      <c r="O213" s="31">
        <f t="shared" si="60"/>
        <v>0.84042553191489366</v>
      </c>
      <c r="P213" s="31">
        <f t="shared" si="61"/>
        <v>7.4468085106382989E-2</v>
      </c>
      <c r="Q213" s="31">
        <f t="shared" si="64"/>
        <v>-0.10993667532772002</v>
      </c>
      <c r="R213" s="31">
        <f t="shared" si="65"/>
        <v>-0.15605621648063317</v>
      </c>
      <c r="S213" s="31">
        <f t="shared" si="66"/>
        <v>0</v>
      </c>
      <c r="T213" s="31">
        <f t="shared" si="67"/>
        <v>0</v>
      </c>
      <c r="U213" s="31">
        <f t="shared" si="68"/>
        <v>-0.14610539845144263</v>
      </c>
      <c r="V213" s="31">
        <f t="shared" si="69"/>
        <v>-0.19342225992024292</v>
      </c>
      <c r="W213" s="31">
        <f t="shared" si="62"/>
        <v>4</v>
      </c>
      <c r="X213" s="31">
        <f t="shared" si="70"/>
        <v>0.6055205501800387</v>
      </c>
      <c r="Y213" s="31">
        <f t="shared" si="63"/>
        <v>0.4367907474505493</v>
      </c>
    </row>
    <row r="214" spans="1:25">
      <c r="A214" t="s">
        <v>604</v>
      </c>
      <c r="B214" t="s">
        <v>365</v>
      </c>
      <c r="C214" t="s">
        <v>605</v>
      </c>
      <c r="D214" s="31">
        <f>SUM('BASE '!CZ213:DE213)</f>
        <v>0.01</v>
      </c>
      <c r="E214" s="31">
        <f>'BASE '!DF213</f>
        <v>0.03</v>
      </c>
      <c r="F214" s="31">
        <f>SUM('BASE '!DG213:DI213)</f>
        <v>0</v>
      </c>
      <c r="G214" s="31">
        <f>SUM('BASE '!DJ213:DL213)</f>
        <v>0</v>
      </c>
      <c r="H214" s="31">
        <f>SUM('BASE '!DN213:DO213,'BASE '!DQ213,'BASE '!DS213,'BASE '!DR213)</f>
        <v>0.80999999999999994</v>
      </c>
      <c r="I214" s="31">
        <f>SUM('BASE '!DT213:DV213)</f>
        <v>0.09</v>
      </c>
      <c r="J214" s="31">
        <f t="shared" si="55"/>
        <v>0.94</v>
      </c>
      <c r="K214" s="31">
        <f t="shared" si="56"/>
        <v>1.0638297872340427E-2</v>
      </c>
      <c r="L214" s="31">
        <f t="shared" si="57"/>
        <v>3.1914893617021274E-2</v>
      </c>
      <c r="M214" s="31">
        <f t="shared" si="58"/>
        <v>0</v>
      </c>
      <c r="N214" s="31">
        <f t="shared" si="59"/>
        <v>0</v>
      </c>
      <c r="O214" s="31">
        <f t="shared" si="60"/>
        <v>0.86170212765957444</v>
      </c>
      <c r="P214" s="31">
        <f t="shared" si="61"/>
        <v>9.5744680851063829E-2</v>
      </c>
      <c r="Q214" s="31">
        <f t="shared" si="64"/>
        <v>-4.8332923215638347E-2</v>
      </c>
      <c r="R214" s="31">
        <f t="shared" si="65"/>
        <v>-0.10993667532772002</v>
      </c>
      <c r="S214" s="31">
        <f t="shared" si="66"/>
        <v>0</v>
      </c>
      <c r="T214" s="31">
        <f t="shared" si="67"/>
        <v>0</v>
      </c>
      <c r="U214" s="31">
        <f t="shared" si="68"/>
        <v>-0.12826059399364659</v>
      </c>
      <c r="V214" s="31">
        <f t="shared" si="69"/>
        <v>-0.22462374302557514</v>
      </c>
      <c r="W214" s="31">
        <f t="shared" si="62"/>
        <v>4</v>
      </c>
      <c r="X214" s="31">
        <f t="shared" si="70"/>
        <v>0.51115393556258004</v>
      </c>
      <c r="Y214" s="31">
        <f t="shared" si="63"/>
        <v>0.3687196239835055</v>
      </c>
    </row>
    <row r="215" spans="1:25">
      <c r="A215" t="s">
        <v>606</v>
      </c>
      <c r="B215" t="s">
        <v>365</v>
      </c>
      <c r="C215" t="s">
        <v>607</v>
      </c>
      <c r="D215" s="31">
        <f>SUM('BASE '!CZ214:DE214)</f>
        <v>0.01</v>
      </c>
      <c r="E215" s="31">
        <f>'BASE '!DF214</f>
        <v>0.03</v>
      </c>
      <c r="F215" s="31">
        <f>SUM('BASE '!DG214:DI214)</f>
        <v>0</v>
      </c>
      <c r="G215" s="31">
        <f>SUM('BASE '!DJ214:DL214)</f>
        <v>0</v>
      </c>
      <c r="H215" s="31">
        <f>SUM('BASE '!DN214:DO214,'BASE '!DQ214,'BASE '!DS214,'BASE '!DR214)</f>
        <v>0.8600000000000001</v>
      </c>
      <c r="I215" s="31">
        <f>SUM('BASE '!DT214:DV214)</f>
        <v>0.05</v>
      </c>
      <c r="J215" s="31">
        <f t="shared" si="55"/>
        <v>0.95000000000000018</v>
      </c>
      <c r="K215" s="31">
        <f t="shared" si="56"/>
        <v>1.0526315789473682E-2</v>
      </c>
      <c r="L215" s="31">
        <f t="shared" si="57"/>
        <v>3.1578947368421047E-2</v>
      </c>
      <c r="M215" s="31">
        <f t="shared" si="58"/>
        <v>0</v>
      </c>
      <c r="N215" s="31">
        <f t="shared" si="59"/>
        <v>0</v>
      </c>
      <c r="O215" s="31">
        <f t="shared" si="60"/>
        <v>0.90526315789473677</v>
      </c>
      <c r="P215" s="31">
        <f t="shared" si="61"/>
        <v>5.2631578947368411E-2</v>
      </c>
      <c r="Q215" s="31">
        <f t="shared" si="64"/>
        <v>-4.7935546227374101E-2</v>
      </c>
      <c r="R215" s="31">
        <f t="shared" si="65"/>
        <v>-0.10911361903997149</v>
      </c>
      <c r="S215" s="31">
        <f t="shared" si="66"/>
        <v>0</v>
      </c>
      <c r="T215" s="31">
        <f t="shared" si="67"/>
        <v>0</v>
      </c>
      <c r="U215" s="31">
        <f t="shared" si="68"/>
        <v>-9.0100475787840556E-2</v>
      </c>
      <c r="V215" s="31">
        <f t="shared" si="69"/>
        <v>-0.15497047258770738</v>
      </c>
      <c r="W215" s="31">
        <f t="shared" si="62"/>
        <v>4</v>
      </c>
      <c r="X215" s="31">
        <f t="shared" si="70"/>
        <v>0.40212011364289352</v>
      </c>
      <c r="Y215" s="31">
        <f t="shared" si="63"/>
        <v>0.29006834689715444</v>
      </c>
    </row>
    <row r="216" spans="1:25">
      <c r="A216" t="s">
        <v>608</v>
      </c>
      <c r="B216" t="s">
        <v>365</v>
      </c>
      <c r="C216" t="s">
        <v>609</v>
      </c>
      <c r="D216" s="31">
        <f>SUM('BASE '!CZ215:DE215)</f>
        <v>0.01</v>
      </c>
      <c r="E216" s="31">
        <f>'BASE '!DF215</f>
        <v>0.05</v>
      </c>
      <c r="F216" s="31">
        <f>SUM('BASE '!DG215:DI215)</f>
        <v>0</v>
      </c>
      <c r="G216" s="31">
        <f>SUM('BASE '!DJ215:DL215)</f>
        <v>0</v>
      </c>
      <c r="H216" s="31">
        <f>SUM('BASE '!DN215:DO215,'BASE '!DQ215,'BASE '!DS215,'BASE '!DR215)</f>
        <v>0.67999999999999994</v>
      </c>
      <c r="I216" s="31">
        <f>SUM('BASE '!DT215:DV215)</f>
        <v>0.24</v>
      </c>
      <c r="J216" s="31">
        <f t="shared" si="55"/>
        <v>0.98</v>
      </c>
      <c r="K216" s="31">
        <f t="shared" si="56"/>
        <v>1.0204081632653062E-2</v>
      </c>
      <c r="L216" s="31">
        <f t="shared" si="57"/>
        <v>5.1020408163265307E-2</v>
      </c>
      <c r="M216" s="31">
        <f t="shared" si="58"/>
        <v>0</v>
      </c>
      <c r="N216" s="31">
        <f t="shared" si="59"/>
        <v>0</v>
      </c>
      <c r="O216" s="31">
        <f t="shared" si="60"/>
        <v>0.69387755102040816</v>
      </c>
      <c r="P216" s="31">
        <f t="shared" si="61"/>
        <v>0.24489795918367346</v>
      </c>
      <c r="Q216" s="31">
        <f t="shared" si="64"/>
        <v>-4.6785382435413997E-2</v>
      </c>
      <c r="R216" s="31">
        <f t="shared" si="65"/>
        <v>-0.15181273297124853</v>
      </c>
      <c r="S216" s="31">
        <f t="shared" si="66"/>
        <v>0</v>
      </c>
      <c r="T216" s="31">
        <f t="shared" si="67"/>
        <v>0</v>
      </c>
      <c r="U216" s="31">
        <f t="shared" si="68"/>
        <v>-0.25358433262881264</v>
      </c>
      <c r="V216" s="31">
        <f t="shared" si="69"/>
        <v>-0.34455028122186765</v>
      </c>
      <c r="W216" s="31">
        <f t="shared" si="62"/>
        <v>4</v>
      </c>
      <c r="X216" s="31">
        <f t="shared" si="70"/>
        <v>0.79673272925734273</v>
      </c>
      <c r="Y216" s="31">
        <f t="shared" si="63"/>
        <v>0.57472117870674877</v>
      </c>
    </row>
    <row r="217" spans="1:25">
      <c r="A217" t="s">
        <v>610</v>
      </c>
      <c r="B217" t="s">
        <v>365</v>
      </c>
      <c r="C217" t="s">
        <v>611</v>
      </c>
      <c r="D217" s="31">
        <f>SUM('BASE '!CZ216:DE216)</f>
        <v>0.02</v>
      </c>
      <c r="E217" s="31">
        <f>'BASE '!DF216</f>
        <v>0.04</v>
      </c>
      <c r="F217" s="31">
        <f>SUM('BASE '!DG216:DI216)</f>
        <v>0</v>
      </c>
      <c r="G217" s="31">
        <f>SUM('BASE '!DJ216:DL216)</f>
        <v>0</v>
      </c>
      <c r="H217" s="31">
        <f>SUM('BASE '!DN216:DO216,'BASE '!DQ216,'BASE '!DS216,'BASE '!DR216)</f>
        <v>0.66</v>
      </c>
      <c r="I217" s="31">
        <f>SUM('BASE '!DT216:DV216)</f>
        <v>0.28000000000000003</v>
      </c>
      <c r="J217" s="31">
        <f t="shared" si="55"/>
        <v>1</v>
      </c>
      <c r="K217" s="31">
        <f t="shared" si="56"/>
        <v>0.02</v>
      </c>
      <c r="L217" s="31">
        <f t="shared" si="57"/>
        <v>0.04</v>
      </c>
      <c r="M217" s="31">
        <f t="shared" si="58"/>
        <v>0</v>
      </c>
      <c r="N217" s="31">
        <f t="shared" si="59"/>
        <v>0</v>
      </c>
      <c r="O217" s="31">
        <f t="shared" si="60"/>
        <v>0.66</v>
      </c>
      <c r="P217" s="31">
        <f t="shared" si="61"/>
        <v>0.28000000000000003</v>
      </c>
      <c r="Q217" s="31">
        <f t="shared" si="64"/>
        <v>-7.824046010856292E-2</v>
      </c>
      <c r="R217" s="31">
        <f t="shared" si="65"/>
        <v>-0.12875503299472801</v>
      </c>
      <c r="S217" s="31">
        <f t="shared" si="66"/>
        <v>0</v>
      </c>
      <c r="T217" s="31">
        <f t="shared" si="67"/>
        <v>0</v>
      </c>
      <c r="U217" s="31">
        <f t="shared" si="68"/>
        <v>-0.27424019301469943</v>
      </c>
      <c r="V217" s="31">
        <f t="shared" si="69"/>
        <v>-0.3564303892276085</v>
      </c>
      <c r="W217" s="31">
        <f t="shared" si="62"/>
        <v>4</v>
      </c>
      <c r="X217" s="31">
        <f t="shared" si="70"/>
        <v>0.83766607534559889</v>
      </c>
      <c r="Y217" s="31">
        <f t="shared" si="63"/>
        <v>0.60424834641100822</v>
      </c>
    </row>
    <row r="218" spans="1:25">
      <c r="A218" t="s">
        <v>612</v>
      </c>
      <c r="B218" t="s">
        <v>365</v>
      </c>
      <c r="C218" t="s">
        <v>613</v>
      </c>
      <c r="D218" s="31">
        <f>SUM('BASE '!CZ217:DE217)</f>
        <v>0.02</v>
      </c>
      <c r="E218" s="31">
        <f>'BASE '!DF217</f>
        <v>0.03</v>
      </c>
      <c r="F218" s="31">
        <f>SUM('BASE '!DG217:DI217)</f>
        <v>0</v>
      </c>
      <c r="G218" s="31">
        <f>SUM('BASE '!DJ217:DL217)</f>
        <v>0</v>
      </c>
      <c r="H218" s="31">
        <f>SUM('BASE '!DN217:DO217,'BASE '!DQ217,'BASE '!DS217,'BASE '!DR217)</f>
        <v>0.84000000000000008</v>
      </c>
      <c r="I218" s="31">
        <f>SUM('BASE '!DT217:DV217)</f>
        <v>0.01</v>
      </c>
      <c r="J218" s="31">
        <f t="shared" si="55"/>
        <v>0.90000000000000013</v>
      </c>
      <c r="K218" s="31">
        <f t="shared" si="56"/>
        <v>2.222222222222222E-2</v>
      </c>
      <c r="L218" s="31">
        <f t="shared" si="57"/>
        <v>3.3333333333333326E-2</v>
      </c>
      <c r="M218" s="31">
        <f t="shared" si="58"/>
        <v>0</v>
      </c>
      <c r="N218" s="31">
        <f t="shared" si="59"/>
        <v>0</v>
      </c>
      <c r="O218" s="31">
        <f t="shared" si="60"/>
        <v>0.93333333333333324</v>
      </c>
      <c r="P218" s="31">
        <f t="shared" si="61"/>
        <v>1.111111111111111E-2</v>
      </c>
      <c r="Q218" s="31">
        <f t="shared" si="64"/>
        <v>-8.4592499772673774E-2</v>
      </c>
      <c r="R218" s="31">
        <f t="shared" si="65"/>
        <v>-0.11337324605540516</v>
      </c>
      <c r="S218" s="31">
        <f t="shared" si="66"/>
        <v>0</v>
      </c>
      <c r="T218" s="31">
        <f t="shared" si="67"/>
        <v>0</v>
      </c>
      <c r="U218" s="31">
        <f t="shared" si="68"/>
        <v>-6.4393346721154779E-2</v>
      </c>
      <c r="V218" s="31">
        <f t="shared" si="69"/>
        <v>-4.9997885225891825E-2</v>
      </c>
      <c r="W218" s="31">
        <f t="shared" si="62"/>
        <v>4</v>
      </c>
      <c r="X218" s="31">
        <f t="shared" si="70"/>
        <v>0.31235697777512555</v>
      </c>
      <c r="Y218" s="31">
        <f t="shared" si="63"/>
        <v>0.2253179314116189</v>
      </c>
    </row>
    <row r="219" spans="1:25">
      <c r="A219" t="s">
        <v>614</v>
      </c>
      <c r="B219" t="s">
        <v>365</v>
      </c>
      <c r="C219" t="s">
        <v>368</v>
      </c>
      <c r="D219" s="31">
        <f>SUM('BASE '!CZ218:DE218)</f>
        <v>0.02</v>
      </c>
      <c r="E219" s="31">
        <f>'BASE '!DF218</f>
        <v>0.06</v>
      </c>
      <c r="F219" s="31">
        <f>SUM('BASE '!DG218:DI218)</f>
        <v>0</v>
      </c>
      <c r="G219" s="31">
        <f>SUM('BASE '!DJ218:DL218)</f>
        <v>0</v>
      </c>
      <c r="H219" s="31">
        <f>SUM('BASE '!DN218:DO218,'BASE '!DQ218,'BASE '!DS218,'BASE '!DR218)</f>
        <v>0.85</v>
      </c>
      <c r="I219" s="31">
        <f>SUM('BASE '!DT218:DV218)</f>
        <v>0.03</v>
      </c>
      <c r="J219" s="31">
        <f t="shared" si="55"/>
        <v>0.96</v>
      </c>
      <c r="K219" s="31">
        <f t="shared" si="56"/>
        <v>2.0833333333333336E-2</v>
      </c>
      <c r="L219" s="31">
        <f t="shared" si="57"/>
        <v>6.25E-2</v>
      </c>
      <c r="M219" s="31">
        <f t="shared" si="58"/>
        <v>0</v>
      </c>
      <c r="N219" s="31">
        <f t="shared" si="59"/>
        <v>0</v>
      </c>
      <c r="O219" s="31">
        <f t="shared" si="60"/>
        <v>0.88541666666666663</v>
      </c>
      <c r="P219" s="31">
        <f t="shared" si="61"/>
        <v>3.125E-2</v>
      </c>
      <c r="Q219" s="31">
        <f t="shared" si="64"/>
        <v>-8.065002106058107E-2</v>
      </c>
      <c r="R219" s="31">
        <f t="shared" si="65"/>
        <v>-0.17328679513998632</v>
      </c>
      <c r="S219" s="31">
        <f t="shared" si="66"/>
        <v>0</v>
      </c>
      <c r="T219" s="31">
        <f t="shared" si="67"/>
        <v>0</v>
      </c>
      <c r="U219" s="31">
        <f t="shared" si="68"/>
        <v>-0.10775249451134566</v>
      </c>
      <c r="V219" s="31">
        <f t="shared" si="69"/>
        <v>-0.10830424696249145</v>
      </c>
      <c r="W219" s="31">
        <f t="shared" si="62"/>
        <v>4</v>
      </c>
      <c r="X219" s="31">
        <f t="shared" si="70"/>
        <v>0.46999355767440454</v>
      </c>
      <c r="Y219" s="31">
        <f t="shared" si="63"/>
        <v>0.33902868745331222</v>
      </c>
    </row>
    <row r="220" spans="1:25">
      <c r="A220" t="s">
        <v>615</v>
      </c>
      <c r="B220" t="s">
        <v>365</v>
      </c>
      <c r="C220" t="s">
        <v>365</v>
      </c>
      <c r="D220" s="31">
        <f>SUM('BASE '!CZ219:DE219)</f>
        <v>0.02</v>
      </c>
      <c r="E220" s="31">
        <f>'BASE '!DF219</f>
        <v>0.06</v>
      </c>
      <c r="F220" s="31">
        <f>SUM('BASE '!DG219:DI219)</f>
        <v>0</v>
      </c>
      <c r="G220" s="31">
        <f>SUM('BASE '!DJ219:DL219)</f>
        <v>0</v>
      </c>
      <c r="H220" s="31">
        <f>SUM('BASE '!DN219:DO219,'BASE '!DQ219,'BASE '!DS219,'BASE '!DR219)</f>
        <v>0.80999999999999994</v>
      </c>
      <c r="I220" s="31">
        <f>SUM('BASE '!DT219:DV219)</f>
        <v>0.08</v>
      </c>
      <c r="J220" s="31">
        <f t="shared" si="55"/>
        <v>0.96999999999999986</v>
      </c>
      <c r="K220" s="31">
        <f t="shared" si="56"/>
        <v>2.0618556701030931E-2</v>
      </c>
      <c r="L220" s="31">
        <f t="shared" si="57"/>
        <v>6.1855670103092793E-2</v>
      </c>
      <c r="M220" s="31">
        <f t="shared" si="58"/>
        <v>0</v>
      </c>
      <c r="N220" s="31">
        <f t="shared" si="59"/>
        <v>0</v>
      </c>
      <c r="O220" s="31">
        <f t="shared" si="60"/>
        <v>0.83505154639175261</v>
      </c>
      <c r="P220" s="31">
        <f t="shared" si="61"/>
        <v>8.2474226804123724E-2</v>
      </c>
      <c r="Q220" s="31">
        <f t="shared" si="64"/>
        <v>-8.003224325656573E-2</v>
      </c>
      <c r="R220" s="31">
        <f t="shared" si="65"/>
        <v>-0.17214133047063887</v>
      </c>
      <c r="S220" s="31">
        <f t="shared" si="66"/>
        <v>0</v>
      </c>
      <c r="T220" s="31">
        <f t="shared" si="67"/>
        <v>0</v>
      </c>
      <c r="U220" s="31">
        <f t="shared" si="68"/>
        <v>-0.15052791474542748</v>
      </c>
      <c r="V220" s="31">
        <f t="shared" si="69"/>
        <v>-0.20579541746998326</v>
      </c>
      <c r="W220" s="31">
        <f t="shared" si="62"/>
        <v>4</v>
      </c>
      <c r="X220" s="31">
        <f t="shared" si="70"/>
        <v>0.6084969059426153</v>
      </c>
      <c r="Y220" s="31">
        <f t="shared" si="63"/>
        <v>0.43893773429984456</v>
      </c>
    </row>
    <row r="221" spans="1:25">
      <c r="A221" t="s">
        <v>616</v>
      </c>
      <c r="B221" t="s">
        <v>365</v>
      </c>
      <c r="C221" t="s">
        <v>617</v>
      </c>
      <c r="D221" s="31">
        <f>SUM('BASE '!CZ220:DE220)</f>
        <v>0.01</v>
      </c>
      <c r="E221" s="31">
        <f>'BASE '!DF220</f>
        <v>0.05</v>
      </c>
      <c r="F221" s="31">
        <f>SUM('BASE '!DG220:DI220)</f>
        <v>0</v>
      </c>
      <c r="G221" s="31">
        <f>SUM('BASE '!DJ220:DL220)</f>
        <v>0</v>
      </c>
      <c r="H221" s="31">
        <f>SUM('BASE '!DN220:DO220,'BASE '!DQ220,'BASE '!DS220,'BASE '!DR220)</f>
        <v>0.7</v>
      </c>
      <c r="I221" s="31">
        <f>SUM('BASE '!DT220:DV220)</f>
        <v>0.22</v>
      </c>
      <c r="J221" s="31">
        <f t="shared" si="55"/>
        <v>0.98</v>
      </c>
      <c r="K221" s="31">
        <f t="shared" si="56"/>
        <v>1.0204081632653062E-2</v>
      </c>
      <c r="L221" s="31">
        <f t="shared" si="57"/>
        <v>5.1020408163265307E-2</v>
      </c>
      <c r="M221" s="31">
        <f t="shared" si="58"/>
        <v>0</v>
      </c>
      <c r="N221" s="31">
        <f t="shared" si="59"/>
        <v>0</v>
      </c>
      <c r="O221" s="31">
        <f t="shared" si="60"/>
        <v>0.7142857142857143</v>
      </c>
      <c r="P221" s="31">
        <f t="shared" si="61"/>
        <v>0.22448979591836735</v>
      </c>
      <c r="Q221" s="31">
        <f t="shared" si="64"/>
        <v>-4.6785382435413997E-2</v>
      </c>
      <c r="R221" s="31">
        <f t="shared" si="65"/>
        <v>-0.15181273297124853</v>
      </c>
      <c r="S221" s="31">
        <f t="shared" si="66"/>
        <v>0</v>
      </c>
      <c r="T221" s="31">
        <f t="shared" si="67"/>
        <v>0</v>
      </c>
      <c r="U221" s="31">
        <f t="shared" si="68"/>
        <v>-0.24033731187229493</v>
      </c>
      <c r="V221" s="31">
        <f t="shared" si="69"/>
        <v>-0.3353709240496901</v>
      </c>
      <c r="W221" s="31">
        <f t="shared" si="62"/>
        <v>4</v>
      </c>
      <c r="X221" s="31">
        <f t="shared" si="70"/>
        <v>0.77430635132864756</v>
      </c>
      <c r="Y221" s="31">
        <f t="shared" si="63"/>
        <v>0.55854396659533367</v>
      </c>
    </row>
    <row r="222" spans="1:25">
      <c r="A222" t="s">
        <v>618</v>
      </c>
      <c r="B222" t="s">
        <v>365</v>
      </c>
      <c r="C222" t="s">
        <v>619</v>
      </c>
      <c r="D222" s="31">
        <f>SUM('BASE '!CZ221:DE221)</f>
        <v>0</v>
      </c>
      <c r="E222" s="31">
        <f>'BASE '!DF221</f>
        <v>0.04</v>
      </c>
      <c r="F222" s="31">
        <f>SUM('BASE '!DG221:DI221)</f>
        <v>0</v>
      </c>
      <c r="G222" s="31">
        <f>SUM('BASE '!DJ221:DL221)</f>
        <v>0</v>
      </c>
      <c r="H222" s="31">
        <f>SUM('BASE '!DN221:DO221,'BASE '!DQ221,'BASE '!DS221,'BASE '!DR221)</f>
        <v>0.75</v>
      </c>
      <c r="I222" s="31">
        <f>SUM('BASE '!DT221:DV221)</f>
        <v>0.2</v>
      </c>
      <c r="J222" s="31">
        <f t="shared" si="55"/>
        <v>0.99</v>
      </c>
      <c r="K222" s="31">
        <f t="shared" si="56"/>
        <v>0</v>
      </c>
      <c r="L222" s="31">
        <f t="shared" si="57"/>
        <v>4.0404040404040407E-2</v>
      </c>
      <c r="M222" s="31">
        <f t="shared" si="58"/>
        <v>0</v>
      </c>
      <c r="N222" s="31">
        <f t="shared" si="59"/>
        <v>0</v>
      </c>
      <c r="O222" s="31">
        <f t="shared" si="60"/>
        <v>0.75757575757575757</v>
      </c>
      <c r="P222" s="31">
        <f t="shared" si="61"/>
        <v>0.20202020202020204</v>
      </c>
      <c r="Q222" s="31">
        <f t="shared" si="64"/>
        <v>0</v>
      </c>
      <c r="R222" s="31">
        <f t="shared" si="65"/>
        <v>-0.12964951470766464</v>
      </c>
      <c r="S222" s="31">
        <f t="shared" si="66"/>
        <v>0</v>
      </c>
      <c r="T222" s="31">
        <f t="shared" si="67"/>
        <v>0</v>
      </c>
      <c r="U222" s="31">
        <f t="shared" si="68"/>
        <v>-0.21032707318051477</v>
      </c>
      <c r="V222" s="31">
        <f t="shared" si="69"/>
        <v>-0.32310860132941394</v>
      </c>
      <c r="W222" s="31">
        <f t="shared" si="62"/>
        <v>3</v>
      </c>
      <c r="X222" s="31">
        <f t="shared" si="70"/>
        <v>0.6630851892175933</v>
      </c>
      <c r="Y222" s="31">
        <f t="shared" si="63"/>
        <v>0.60356614982113221</v>
      </c>
    </row>
    <row r="223" spans="1:25">
      <c r="A223" t="s">
        <v>620</v>
      </c>
      <c r="B223" t="s">
        <v>365</v>
      </c>
      <c r="C223" t="s">
        <v>621</v>
      </c>
      <c r="D223" s="31">
        <f>SUM('BASE '!CZ222:DE222)</f>
        <v>0.02</v>
      </c>
      <c r="E223" s="31">
        <f>'BASE '!DF222</f>
        <v>0.05</v>
      </c>
      <c r="F223" s="31">
        <f>SUM('BASE '!DG222:DI222)</f>
        <v>0</v>
      </c>
      <c r="G223" s="31">
        <f>SUM('BASE '!DJ222:DL222)</f>
        <v>0</v>
      </c>
      <c r="H223" s="31">
        <f>SUM('BASE '!DN222:DO222,'BASE '!DQ222,'BASE '!DS222,'BASE '!DR222)</f>
        <v>0.83</v>
      </c>
      <c r="I223" s="31">
        <f>SUM('BASE '!DT222:DV222)</f>
        <v>0.04</v>
      </c>
      <c r="J223" s="31">
        <f t="shared" si="55"/>
        <v>0.94</v>
      </c>
      <c r="K223" s="31">
        <f t="shared" si="56"/>
        <v>2.1276595744680854E-2</v>
      </c>
      <c r="L223" s="31">
        <f t="shared" si="57"/>
        <v>5.3191489361702135E-2</v>
      </c>
      <c r="M223" s="31">
        <f t="shared" si="58"/>
        <v>0</v>
      </c>
      <c r="N223" s="31">
        <f t="shared" si="59"/>
        <v>0</v>
      </c>
      <c r="O223" s="31">
        <f t="shared" si="60"/>
        <v>0.88297872340425532</v>
      </c>
      <c r="P223" s="31">
        <f t="shared" si="61"/>
        <v>4.2553191489361708E-2</v>
      </c>
      <c r="Q223" s="31">
        <f t="shared" si="64"/>
        <v>-8.1918034078937427E-2</v>
      </c>
      <c r="R223" s="31">
        <f t="shared" si="65"/>
        <v>-0.15605621648063317</v>
      </c>
      <c r="S223" s="31">
        <f t="shared" si="66"/>
        <v>0</v>
      </c>
      <c r="T223" s="31">
        <f t="shared" si="67"/>
        <v>0</v>
      </c>
      <c r="U223" s="31">
        <f t="shared" si="68"/>
        <v>-0.10989038809885847</v>
      </c>
      <c r="V223" s="31">
        <f t="shared" si="69"/>
        <v>-0.13434044345319632</v>
      </c>
      <c r="W223" s="31">
        <f t="shared" si="62"/>
        <v>4</v>
      </c>
      <c r="X223" s="31">
        <f t="shared" si="70"/>
        <v>0.48220508211162538</v>
      </c>
      <c r="Y223" s="31">
        <f t="shared" si="63"/>
        <v>0.34783744032694869</v>
      </c>
    </row>
    <row r="224" spans="1:25">
      <c r="A224" t="s">
        <v>622</v>
      </c>
      <c r="B224" t="s">
        <v>365</v>
      </c>
      <c r="C224" t="s">
        <v>623</v>
      </c>
      <c r="D224" s="31">
        <f>SUM('BASE '!CZ223:DE223)</f>
        <v>0</v>
      </c>
      <c r="E224" s="31">
        <f>'BASE '!DF223</f>
        <v>0.03</v>
      </c>
      <c r="F224" s="31">
        <f>SUM('BASE '!DG223:DI223)</f>
        <v>0</v>
      </c>
      <c r="G224" s="31">
        <f>SUM('BASE '!DJ223:DL223)</f>
        <v>0</v>
      </c>
      <c r="H224" s="31">
        <f>SUM('BASE '!DN223:DO223,'BASE '!DQ223,'BASE '!DS223,'BASE '!DR223)</f>
        <v>0.69000000000000006</v>
      </c>
      <c r="I224" s="31">
        <f>SUM('BASE '!DT223:DV223)</f>
        <v>0.25</v>
      </c>
      <c r="J224" s="31">
        <f t="shared" si="55"/>
        <v>0.97000000000000008</v>
      </c>
      <c r="K224" s="31">
        <f t="shared" si="56"/>
        <v>0</v>
      </c>
      <c r="L224" s="31">
        <f t="shared" si="57"/>
        <v>3.0927835051546389E-2</v>
      </c>
      <c r="M224" s="31">
        <f t="shared" si="58"/>
        <v>0</v>
      </c>
      <c r="N224" s="31">
        <f t="shared" si="59"/>
        <v>0</v>
      </c>
      <c r="O224" s="31">
        <f t="shared" si="60"/>
        <v>0.71134020618556704</v>
      </c>
      <c r="P224" s="31">
        <f t="shared" si="61"/>
        <v>0.25773195876288657</v>
      </c>
      <c r="Q224" s="31">
        <f t="shared" si="64"/>
        <v>0</v>
      </c>
      <c r="R224" s="31">
        <f t="shared" si="65"/>
        <v>-0.10750820690212184</v>
      </c>
      <c r="S224" s="31">
        <f t="shared" si="66"/>
        <v>0</v>
      </c>
      <c r="T224" s="31">
        <f t="shared" si="67"/>
        <v>0</v>
      </c>
      <c r="U224" s="31">
        <f t="shared" si="68"/>
        <v>-0.24228565669610841</v>
      </c>
      <c r="V224" s="31">
        <f t="shared" si="69"/>
        <v>-0.34944204990597477</v>
      </c>
      <c r="W224" s="31">
        <f t="shared" si="62"/>
        <v>3</v>
      </c>
      <c r="X224" s="31">
        <f t="shared" si="70"/>
        <v>0.699235913504205</v>
      </c>
      <c r="Y224" s="31">
        <f t="shared" si="63"/>
        <v>0.63647195713777771</v>
      </c>
    </row>
    <row r="225" spans="1:25">
      <c r="A225" t="s">
        <v>626</v>
      </c>
      <c r="B225" t="s">
        <v>625</v>
      </c>
      <c r="C225" t="s">
        <v>627</v>
      </c>
      <c r="D225" s="31">
        <f>SUM('BASE '!CZ224:DE224)</f>
        <v>0.26</v>
      </c>
      <c r="E225" s="31">
        <f>'BASE '!DF224</f>
        <v>0.09</v>
      </c>
      <c r="F225" s="31">
        <f>SUM('BASE '!DG224:DI224)</f>
        <v>0.05</v>
      </c>
      <c r="G225" s="31">
        <f>SUM('BASE '!DJ224:DL224)</f>
        <v>0.11</v>
      </c>
      <c r="H225" s="31">
        <f>SUM('BASE '!DN224:DO224,'BASE '!DQ224,'BASE '!DS224,'BASE '!DR224)</f>
        <v>0.29000000000000004</v>
      </c>
      <c r="I225" s="31">
        <f>SUM('BASE '!DT224:DV224)</f>
        <v>0.18000000000000002</v>
      </c>
      <c r="J225" s="31">
        <f t="shared" si="55"/>
        <v>0.98000000000000009</v>
      </c>
      <c r="K225" s="31">
        <f t="shared" si="56"/>
        <v>0.26530612244897955</v>
      </c>
      <c r="L225" s="31">
        <f t="shared" si="57"/>
        <v>9.1836734693877542E-2</v>
      </c>
      <c r="M225" s="31">
        <f t="shared" si="58"/>
        <v>5.1020408163265307E-2</v>
      </c>
      <c r="N225" s="31">
        <f t="shared" si="59"/>
        <v>0.11224489795918366</v>
      </c>
      <c r="O225" s="31">
        <f t="shared" si="60"/>
        <v>0.29591836734693877</v>
      </c>
      <c r="P225" s="31">
        <f t="shared" si="61"/>
        <v>0.18367346938775511</v>
      </c>
      <c r="Q225" s="31">
        <f t="shared" si="64"/>
        <v>-0.35202698425384016</v>
      </c>
      <c r="R225" s="31">
        <f t="shared" si="65"/>
        <v>-0.21928251134703236</v>
      </c>
      <c r="S225" s="31">
        <f t="shared" si="66"/>
        <v>-0.15181273297124853</v>
      </c>
      <c r="T225" s="31">
        <f t="shared" si="67"/>
        <v>-0.24548769657749198</v>
      </c>
      <c r="U225" s="31">
        <f t="shared" si="68"/>
        <v>-0.36033140624325349</v>
      </c>
      <c r="V225" s="31">
        <f t="shared" si="69"/>
        <v>-0.3112522752442789</v>
      </c>
      <c r="W225" s="31">
        <f t="shared" si="62"/>
        <v>6</v>
      </c>
      <c r="X225" s="31">
        <f t="shared" si="70"/>
        <v>1.6401936066371454</v>
      </c>
      <c r="Y225" s="31">
        <f t="shared" si="63"/>
        <v>0.91540948146560719</v>
      </c>
    </row>
    <row r="226" spans="1:25">
      <c r="A226" t="s">
        <v>628</v>
      </c>
      <c r="B226" t="s">
        <v>625</v>
      </c>
      <c r="C226" t="s">
        <v>629</v>
      </c>
      <c r="D226" s="31">
        <f>SUM('BASE '!CZ225:DE225)</f>
        <v>0.2</v>
      </c>
      <c r="E226" s="31">
        <f>'BASE '!DF225</f>
        <v>0.27</v>
      </c>
      <c r="F226" s="31">
        <f>SUM('BASE '!DG225:DI225)</f>
        <v>0.01</v>
      </c>
      <c r="G226" s="31">
        <f>SUM('BASE '!DJ225:DL225)</f>
        <v>0.06</v>
      </c>
      <c r="H226" s="31">
        <f>SUM('BASE '!DN225:DO225,'BASE '!DQ225,'BASE '!DS225,'BASE '!DR225)</f>
        <v>0.17</v>
      </c>
      <c r="I226" s="31">
        <f>SUM('BASE '!DT225:DV225)</f>
        <v>0.24</v>
      </c>
      <c r="J226" s="31">
        <f t="shared" si="55"/>
        <v>0.95000000000000007</v>
      </c>
      <c r="K226" s="31">
        <f t="shared" si="56"/>
        <v>0.21052631578947367</v>
      </c>
      <c r="L226" s="31">
        <f t="shared" si="57"/>
        <v>0.28421052631578947</v>
      </c>
      <c r="M226" s="31">
        <f t="shared" si="58"/>
        <v>1.0526315789473684E-2</v>
      </c>
      <c r="N226" s="31">
        <f t="shared" si="59"/>
        <v>6.3157894736842093E-2</v>
      </c>
      <c r="O226" s="31">
        <f t="shared" si="60"/>
        <v>0.17894736842105263</v>
      </c>
      <c r="P226" s="31">
        <f t="shared" si="61"/>
        <v>0.25263157894736837</v>
      </c>
      <c r="Q226" s="31">
        <f t="shared" si="64"/>
        <v>-0.32803044590453678</v>
      </c>
      <c r="R226" s="31">
        <f t="shared" si="65"/>
        <v>-0.35754821780102863</v>
      </c>
      <c r="S226" s="31">
        <f t="shared" si="66"/>
        <v>-4.7935546227374115E-2</v>
      </c>
      <c r="T226" s="31">
        <f t="shared" si="67"/>
        <v>-0.17444952141299908</v>
      </c>
      <c r="U226" s="31">
        <f t="shared" si="68"/>
        <v>-0.30790821377108973</v>
      </c>
      <c r="V226" s="31">
        <f t="shared" si="69"/>
        <v>-0.34757635231644513</v>
      </c>
      <c r="W226" s="31">
        <f t="shared" si="62"/>
        <v>6</v>
      </c>
      <c r="X226" s="31">
        <f t="shared" si="70"/>
        <v>1.5634482974334736</v>
      </c>
      <c r="Y226" s="31">
        <f t="shared" si="63"/>
        <v>0.87257710886107676</v>
      </c>
    </row>
    <row r="227" spans="1:25">
      <c r="A227" t="s">
        <v>630</v>
      </c>
      <c r="B227" t="s">
        <v>625</v>
      </c>
      <c r="C227" t="s">
        <v>631</v>
      </c>
      <c r="D227" s="31">
        <f>SUM('BASE '!CZ226:DE226)</f>
        <v>0.31</v>
      </c>
      <c r="E227" s="31">
        <f>'BASE '!DF226</f>
        <v>0.13</v>
      </c>
      <c r="F227" s="31">
        <f>SUM('BASE '!DG226:DI226)</f>
        <v>0.05</v>
      </c>
      <c r="G227" s="31">
        <f>SUM('BASE '!DJ226:DL226)</f>
        <v>0.11</v>
      </c>
      <c r="H227" s="31">
        <f>SUM('BASE '!DN226:DO226,'BASE '!DQ226,'BASE '!DS226,'BASE '!DR226)</f>
        <v>0.18</v>
      </c>
      <c r="I227" s="31">
        <f>SUM('BASE '!DT226:DV226)</f>
        <v>0.21</v>
      </c>
      <c r="J227" s="31">
        <f t="shared" si="55"/>
        <v>0.99</v>
      </c>
      <c r="K227" s="31">
        <f t="shared" si="56"/>
        <v>0.31313131313131315</v>
      </c>
      <c r="L227" s="31">
        <f t="shared" si="57"/>
        <v>0.13131313131313133</v>
      </c>
      <c r="M227" s="31">
        <f t="shared" si="58"/>
        <v>5.0505050505050511E-2</v>
      </c>
      <c r="N227" s="31">
        <f t="shared" si="59"/>
        <v>0.11111111111111112</v>
      </c>
      <c r="O227" s="31">
        <f t="shared" si="60"/>
        <v>0.18181818181818182</v>
      </c>
      <c r="P227" s="31">
        <f t="shared" si="61"/>
        <v>0.21212121212121213</v>
      </c>
      <c r="Q227" s="31">
        <f t="shared" si="64"/>
        <v>-0.36358699005184597</v>
      </c>
      <c r="R227" s="31">
        <f t="shared" si="65"/>
        <v>-0.26658804449242113</v>
      </c>
      <c r="S227" s="31">
        <f t="shared" si="66"/>
        <v>-0.15079201705558029</v>
      </c>
      <c r="T227" s="31">
        <f t="shared" si="67"/>
        <v>-0.24413606414846881</v>
      </c>
      <c r="U227" s="31">
        <f t="shared" si="68"/>
        <v>-0.30995419858880463</v>
      </c>
      <c r="V227" s="31">
        <f t="shared" si="69"/>
        <v>-0.3289146026326718</v>
      </c>
      <c r="W227" s="31">
        <f t="shared" si="62"/>
        <v>6</v>
      </c>
      <c r="X227" s="31">
        <f t="shared" si="70"/>
        <v>1.6639719169697926</v>
      </c>
      <c r="Y227" s="31">
        <f t="shared" si="63"/>
        <v>0.92868040914369099</v>
      </c>
    </row>
    <row r="228" spans="1:25">
      <c r="A228" t="s">
        <v>632</v>
      </c>
      <c r="B228" t="s">
        <v>625</v>
      </c>
      <c r="C228" t="s">
        <v>633</v>
      </c>
      <c r="D228" s="31">
        <f>SUM('BASE '!CZ227:DE227)</f>
        <v>0.34</v>
      </c>
      <c r="E228" s="31">
        <f>'BASE '!DF227</f>
        <v>0.21</v>
      </c>
      <c r="F228" s="31">
        <f>SUM('BASE '!DG227:DI227)</f>
        <v>0.03</v>
      </c>
      <c r="G228" s="31">
        <f>SUM('BASE '!DJ227:DL227)</f>
        <v>0.09</v>
      </c>
      <c r="H228" s="31">
        <f>SUM('BASE '!DN227:DO227,'BASE '!DQ227,'BASE '!DS227,'BASE '!DR227)</f>
        <v>0.24</v>
      </c>
      <c r="I228" s="31">
        <f>SUM('BASE '!DT227:DV227)</f>
        <v>0.04</v>
      </c>
      <c r="J228" s="31">
        <f t="shared" si="55"/>
        <v>0.95000000000000007</v>
      </c>
      <c r="K228" s="31">
        <f t="shared" si="56"/>
        <v>0.35789473684210527</v>
      </c>
      <c r="L228" s="31">
        <f t="shared" si="57"/>
        <v>0.22105263157894733</v>
      </c>
      <c r="M228" s="31">
        <f t="shared" si="58"/>
        <v>3.1578947368421047E-2</v>
      </c>
      <c r="N228" s="31">
        <f t="shared" si="59"/>
        <v>9.4736842105263147E-2</v>
      </c>
      <c r="O228" s="31">
        <f t="shared" si="60"/>
        <v>0.25263157894736837</v>
      </c>
      <c r="P228" s="31">
        <f t="shared" si="61"/>
        <v>4.2105263157894736E-2</v>
      </c>
      <c r="Q228" s="31">
        <f t="shared" si="64"/>
        <v>-0.36774269976283053</v>
      </c>
      <c r="R228" s="31">
        <f t="shared" si="65"/>
        <v>-0.3336467740149418</v>
      </c>
      <c r="S228" s="31">
        <f t="shared" si="66"/>
        <v>-0.10911361903997149</v>
      </c>
      <c r="T228" s="31">
        <f t="shared" si="67"/>
        <v>-0.22326179819346204</v>
      </c>
      <c r="U228" s="31">
        <f t="shared" si="68"/>
        <v>-0.34757635231644513</v>
      </c>
      <c r="V228" s="31">
        <f t="shared" si="69"/>
        <v>-0.13337189602023791</v>
      </c>
      <c r="W228" s="31">
        <f t="shared" si="62"/>
        <v>6</v>
      </c>
      <c r="X228" s="31">
        <f t="shared" si="70"/>
        <v>1.5147131393478888</v>
      </c>
      <c r="Y228" s="31">
        <f t="shared" si="63"/>
        <v>0.8453774992468569</v>
      </c>
    </row>
    <row r="229" spans="1:25">
      <c r="A229" t="s">
        <v>634</v>
      </c>
      <c r="B229" t="s">
        <v>625</v>
      </c>
      <c r="C229" t="s">
        <v>377</v>
      </c>
      <c r="D229" s="31">
        <f>SUM('BASE '!CZ228:DE228)</f>
        <v>0.36</v>
      </c>
      <c r="E229" s="31">
        <f>'BASE '!DF228</f>
        <v>0.08</v>
      </c>
      <c r="F229" s="31">
        <f>SUM('BASE '!DG228:DI228)</f>
        <v>0.05</v>
      </c>
      <c r="G229" s="31">
        <f>SUM('BASE '!DJ228:DL228)</f>
        <v>7.0000000000000007E-2</v>
      </c>
      <c r="H229" s="31">
        <f>SUM('BASE '!DN228:DO228,'BASE '!DQ228,'BASE '!DS228,'BASE '!DR228)</f>
        <v>0.25</v>
      </c>
      <c r="I229" s="31">
        <f>SUM('BASE '!DT228:DV228)</f>
        <v>0.18000000000000002</v>
      </c>
      <c r="J229" s="31">
        <f t="shared" si="55"/>
        <v>0.9900000000000001</v>
      </c>
      <c r="K229" s="31">
        <f t="shared" si="56"/>
        <v>0.36363636363636359</v>
      </c>
      <c r="L229" s="31">
        <f t="shared" si="57"/>
        <v>8.0808080808080801E-2</v>
      </c>
      <c r="M229" s="31">
        <f t="shared" si="58"/>
        <v>5.0505050505050504E-2</v>
      </c>
      <c r="N229" s="31">
        <f t="shared" si="59"/>
        <v>7.0707070707070704E-2</v>
      </c>
      <c r="O229" s="31">
        <f t="shared" si="60"/>
        <v>0.25252525252525249</v>
      </c>
      <c r="P229" s="31">
        <f t="shared" si="61"/>
        <v>0.18181818181818182</v>
      </c>
      <c r="Q229" s="31">
        <f t="shared" si="64"/>
        <v>-0.36785487697399272</v>
      </c>
      <c r="R229" s="31">
        <f t="shared" si="65"/>
        <v>-0.20328713603674778</v>
      </c>
      <c r="S229" s="31">
        <f t="shared" si="66"/>
        <v>-0.15079201705558029</v>
      </c>
      <c r="T229" s="31">
        <f t="shared" si="67"/>
        <v>-0.18731785765207007</v>
      </c>
      <c r="U229" s="31">
        <f t="shared" si="68"/>
        <v>-0.34753637001676491</v>
      </c>
      <c r="V229" s="31">
        <f t="shared" si="69"/>
        <v>-0.30995419858880463</v>
      </c>
      <c r="W229" s="31">
        <f t="shared" si="62"/>
        <v>6</v>
      </c>
      <c r="X229" s="31">
        <f t="shared" si="70"/>
        <v>1.5667424563239605</v>
      </c>
      <c r="Y229" s="31">
        <f t="shared" si="63"/>
        <v>0.87441561394340572</v>
      </c>
    </row>
    <row r="230" spans="1:25">
      <c r="A230" t="s">
        <v>635</v>
      </c>
      <c r="B230" t="s">
        <v>625</v>
      </c>
      <c r="C230" t="s">
        <v>636</v>
      </c>
      <c r="D230" s="31">
        <f>SUM('BASE '!CZ229:DE229)</f>
        <v>0.52</v>
      </c>
      <c r="E230" s="31">
        <f>'BASE '!DF229</f>
        <v>0.03</v>
      </c>
      <c r="F230" s="31">
        <f>SUM('BASE '!DG229:DI229)</f>
        <v>0</v>
      </c>
      <c r="G230" s="31">
        <f>SUM('BASE '!DJ229:DL229)</f>
        <v>0.01</v>
      </c>
      <c r="H230" s="31">
        <f>SUM('BASE '!DN229:DO229,'BASE '!DQ229,'BASE '!DS229,'BASE '!DR229)</f>
        <v>0.37</v>
      </c>
      <c r="I230" s="31">
        <f>SUM('BASE '!DT229:DV229)</f>
        <v>0.05</v>
      </c>
      <c r="J230" s="31">
        <f t="shared" si="55"/>
        <v>0.98000000000000009</v>
      </c>
      <c r="K230" s="31">
        <f t="shared" si="56"/>
        <v>0.53061224489795911</v>
      </c>
      <c r="L230" s="31">
        <f t="shared" si="57"/>
        <v>3.0612244897959179E-2</v>
      </c>
      <c r="M230" s="31">
        <f t="shared" si="58"/>
        <v>0</v>
      </c>
      <c r="N230" s="31">
        <f t="shared" si="59"/>
        <v>1.020408163265306E-2</v>
      </c>
      <c r="O230" s="31">
        <f t="shared" si="60"/>
        <v>0.37755102040816324</v>
      </c>
      <c r="P230" s="31">
        <f t="shared" si="61"/>
        <v>5.1020408163265307E-2</v>
      </c>
      <c r="Q230" s="31">
        <f t="shared" si="64"/>
        <v>-0.33626158698607672</v>
      </c>
      <c r="R230" s="31">
        <f t="shared" si="65"/>
        <v>-0.10672515887762639</v>
      </c>
      <c r="S230" s="31">
        <f t="shared" si="66"/>
        <v>0</v>
      </c>
      <c r="T230" s="31">
        <f t="shared" si="67"/>
        <v>-4.6785382435413997E-2</v>
      </c>
      <c r="U230" s="31">
        <f t="shared" si="68"/>
        <v>-0.36775340758137609</v>
      </c>
      <c r="V230" s="31">
        <f t="shared" si="69"/>
        <v>-0.15181273297124853</v>
      </c>
      <c r="W230" s="31">
        <f t="shared" si="62"/>
        <v>5</v>
      </c>
      <c r="X230" s="31">
        <f t="shared" si="70"/>
        <v>1.0093382688517418</v>
      </c>
      <c r="Y230" s="31">
        <f t="shared" si="63"/>
        <v>0.62713712722550896</v>
      </c>
    </row>
    <row r="231" spans="1:25">
      <c r="A231" t="s">
        <v>637</v>
      </c>
      <c r="B231" t="s">
        <v>625</v>
      </c>
      <c r="C231" t="s">
        <v>638</v>
      </c>
      <c r="D231" s="31">
        <f>SUM('BASE '!CZ230:DE230)</f>
        <v>0.04</v>
      </c>
      <c r="E231" s="31">
        <f>'BASE '!DF230</f>
        <v>0.06</v>
      </c>
      <c r="F231" s="31">
        <f>SUM('BASE '!DG230:DI230)</f>
        <v>0</v>
      </c>
      <c r="G231" s="31">
        <f>SUM('BASE '!DJ230:DL230)</f>
        <v>0.12</v>
      </c>
      <c r="H231" s="31">
        <f>SUM('BASE '!DN230:DO230,'BASE '!DQ230,'BASE '!DS230,'BASE '!DR230)</f>
        <v>0.51</v>
      </c>
      <c r="I231" s="31">
        <f>SUM('BASE '!DT230:DV230)</f>
        <v>0.17</v>
      </c>
      <c r="J231" s="31">
        <f t="shared" si="55"/>
        <v>0.9</v>
      </c>
      <c r="K231" s="31">
        <f t="shared" si="56"/>
        <v>4.4444444444444446E-2</v>
      </c>
      <c r="L231" s="31">
        <f t="shared" si="57"/>
        <v>6.6666666666666666E-2</v>
      </c>
      <c r="M231" s="31">
        <f t="shared" si="58"/>
        <v>0</v>
      </c>
      <c r="N231" s="31">
        <f t="shared" si="59"/>
        <v>0.13333333333333333</v>
      </c>
      <c r="O231" s="31">
        <f t="shared" si="60"/>
        <v>0.56666666666666665</v>
      </c>
      <c r="P231" s="31">
        <f t="shared" si="61"/>
        <v>0.18888888888888888</v>
      </c>
      <c r="Q231" s="31">
        <f t="shared" si="64"/>
        <v>-0.13837845818712774</v>
      </c>
      <c r="R231" s="31">
        <f t="shared" si="65"/>
        <v>-0.18053668007348067</v>
      </c>
      <c r="S231" s="31">
        <f t="shared" si="66"/>
        <v>0</v>
      </c>
      <c r="T231" s="31">
        <f t="shared" si="67"/>
        <v>-0.26865373607230197</v>
      </c>
      <c r="U231" s="31">
        <f t="shared" si="68"/>
        <v>-0.32185762131003226</v>
      </c>
      <c r="V231" s="31">
        <f t="shared" si="69"/>
        <v>-0.31480152829620928</v>
      </c>
      <c r="W231" s="31">
        <f t="shared" si="62"/>
        <v>5</v>
      </c>
      <c r="X231" s="31">
        <f t="shared" si="70"/>
        <v>1.2242280239391519</v>
      </c>
      <c r="Y231" s="31">
        <f t="shared" si="63"/>
        <v>0.7606556391402759</v>
      </c>
    </row>
    <row r="232" spans="1:25">
      <c r="A232" t="s">
        <v>639</v>
      </c>
      <c r="B232" t="s">
        <v>625</v>
      </c>
      <c r="C232" t="s">
        <v>640</v>
      </c>
      <c r="D232" s="31">
        <f>SUM('BASE '!CZ231:DE231)</f>
        <v>0.32999999999999996</v>
      </c>
      <c r="E232" s="31">
        <f>'BASE '!DF231</f>
        <v>0.03</v>
      </c>
      <c r="F232" s="31">
        <f>SUM('BASE '!DG231:DI231)</f>
        <v>0</v>
      </c>
      <c r="G232" s="31">
        <f>SUM('BASE '!DJ231:DL231)</f>
        <v>0.02</v>
      </c>
      <c r="H232" s="31">
        <f>SUM('BASE '!DN231:DO231,'BASE '!DQ231,'BASE '!DS231,'BASE '!DR231)</f>
        <v>0.47</v>
      </c>
      <c r="I232" s="31">
        <f>SUM('BASE '!DT231:DV231)</f>
        <v>0.13</v>
      </c>
      <c r="J232" s="31">
        <f t="shared" si="55"/>
        <v>0.98</v>
      </c>
      <c r="K232" s="31">
        <f t="shared" si="56"/>
        <v>0.33673469387755101</v>
      </c>
      <c r="L232" s="31">
        <f t="shared" si="57"/>
        <v>3.0612244897959183E-2</v>
      </c>
      <c r="M232" s="31">
        <f t="shared" si="58"/>
        <v>0</v>
      </c>
      <c r="N232" s="31">
        <f t="shared" si="59"/>
        <v>2.0408163265306124E-2</v>
      </c>
      <c r="O232" s="31">
        <f t="shared" si="60"/>
        <v>0.47959183673469385</v>
      </c>
      <c r="P232" s="31">
        <f t="shared" si="61"/>
        <v>0.1326530612244898</v>
      </c>
      <c r="Q232" s="31">
        <f t="shared" si="64"/>
        <v>-0.36652221701770432</v>
      </c>
      <c r="R232" s="31">
        <f t="shared" si="65"/>
        <v>-0.10672515887762639</v>
      </c>
      <c r="S232" s="31">
        <f t="shared" si="66"/>
        <v>0</v>
      </c>
      <c r="T232" s="31">
        <f t="shared" si="67"/>
        <v>-7.9424904043074021E-2</v>
      </c>
      <c r="U232" s="31">
        <f t="shared" si="68"/>
        <v>-0.35241361446065439</v>
      </c>
      <c r="V232" s="31">
        <f t="shared" si="69"/>
        <v>-0.26796158750732102</v>
      </c>
      <c r="W232" s="31">
        <f t="shared" si="62"/>
        <v>5</v>
      </c>
      <c r="X232" s="31">
        <f t="shared" si="70"/>
        <v>1.1730474819063801</v>
      </c>
      <c r="Y232" s="31">
        <f t="shared" si="63"/>
        <v>0.72885538040561815</v>
      </c>
    </row>
    <row r="233" spans="1:25">
      <c r="A233" t="s">
        <v>641</v>
      </c>
      <c r="B233" t="s">
        <v>625</v>
      </c>
      <c r="C233" t="s">
        <v>642</v>
      </c>
      <c r="D233" s="31">
        <f>SUM('BASE '!CZ232:DE232)</f>
        <v>0.53</v>
      </c>
      <c r="E233" s="31">
        <f>'BASE '!DF232</f>
        <v>0.08</v>
      </c>
      <c r="F233" s="31">
        <f>SUM('BASE '!DG232:DI232)</f>
        <v>0.02</v>
      </c>
      <c r="G233" s="31">
        <f>SUM('BASE '!DJ232:DL232)</f>
        <v>0.13</v>
      </c>
      <c r="H233" s="31">
        <f>SUM('BASE '!DN232:DO232,'BASE '!DQ232,'BASE '!DS232,'BASE '!DR232)</f>
        <v>0.2</v>
      </c>
      <c r="I233" s="31">
        <f>SUM('BASE '!DT232:DV232)</f>
        <v>0.02</v>
      </c>
      <c r="J233" s="31">
        <f t="shared" si="55"/>
        <v>0.98</v>
      </c>
      <c r="K233" s="31">
        <f t="shared" si="56"/>
        <v>0.54081632653061229</v>
      </c>
      <c r="L233" s="31">
        <f t="shared" si="57"/>
        <v>8.1632653061224497E-2</v>
      </c>
      <c r="M233" s="31">
        <f t="shared" si="58"/>
        <v>2.0408163265306124E-2</v>
      </c>
      <c r="N233" s="31">
        <f t="shared" si="59"/>
        <v>0.1326530612244898</v>
      </c>
      <c r="O233" s="31">
        <f t="shared" si="60"/>
        <v>0.20408163265306123</v>
      </c>
      <c r="P233" s="31">
        <f t="shared" si="61"/>
        <v>2.0408163265306124E-2</v>
      </c>
      <c r="Q233" s="31">
        <f t="shared" si="64"/>
        <v>-0.33242658113548829</v>
      </c>
      <c r="R233" s="31">
        <f t="shared" si="65"/>
        <v>-0.20453272955026419</v>
      </c>
      <c r="S233" s="31">
        <f t="shared" si="66"/>
        <v>-7.9424904043074021E-2</v>
      </c>
      <c r="T233" s="31">
        <f t="shared" si="67"/>
        <v>-0.26796158750732102</v>
      </c>
      <c r="U233" s="31">
        <f t="shared" si="68"/>
        <v>-0.32433371532991451</v>
      </c>
      <c r="V233" s="31">
        <f t="shared" si="69"/>
        <v>-7.9424904043074021E-2</v>
      </c>
      <c r="W233" s="31">
        <f t="shared" si="62"/>
        <v>6</v>
      </c>
      <c r="X233" s="31">
        <f t="shared" si="70"/>
        <v>1.2881044216091362</v>
      </c>
      <c r="Y233" s="31">
        <f t="shared" si="63"/>
        <v>0.71890476580770701</v>
      </c>
    </row>
    <row r="234" spans="1:25">
      <c r="A234" t="s">
        <v>643</v>
      </c>
      <c r="B234" t="s">
        <v>625</v>
      </c>
      <c r="C234" t="s">
        <v>625</v>
      </c>
      <c r="D234" s="31">
        <f>SUM('BASE '!CZ233:DE233)</f>
        <v>0.14000000000000001</v>
      </c>
      <c r="E234" s="31">
        <f>'BASE '!DF233</f>
        <v>0.02</v>
      </c>
      <c r="F234" s="31">
        <f>SUM('BASE '!DG233:DI233)</f>
        <v>0.05</v>
      </c>
      <c r="G234" s="31">
        <f>SUM('BASE '!DJ233:DL233)</f>
        <v>0.18000000000000002</v>
      </c>
      <c r="H234" s="31">
        <f>SUM('BASE '!DN233:DO233,'BASE '!DQ233,'BASE '!DS233,'BASE '!DR233)</f>
        <v>0.48000000000000004</v>
      </c>
      <c r="I234" s="31">
        <f>SUM('BASE '!DT233:DV233)</f>
        <v>0.11</v>
      </c>
      <c r="J234" s="31">
        <f t="shared" si="55"/>
        <v>0.98000000000000009</v>
      </c>
      <c r="K234" s="31">
        <f t="shared" si="56"/>
        <v>0.14285714285714285</v>
      </c>
      <c r="L234" s="31">
        <f t="shared" si="57"/>
        <v>2.0408163265306121E-2</v>
      </c>
      <c r="M234" s="31">
        <f t="shared" si="58"/>
        <v>5.1020408163265307E-2</v>
      </c>
      <c r="N234" s="31">
        <f t="shared" si="59"/>
        <v>0.18367346938775511</v>
      </c>
      <c r="O234" s="31">
        <f t="shared" si="60"/>
        <v>0.48979591836734693</v>
      </c>
      <c r="P234" s="31">
        <f t="shared" si="61"/>
        <v>0.11224489795918366</v>
      </c>
      <c r="Q234" s="31">
        <f t="shared" si="64"/>
        <v>-0.27798716415075903</v>
      </c>
      <c r="R234" s="31">
        <f t="shared" si="65"/>
        <v>-7.9424904043074007E-2</v>
      </c>
      <c r="S234" s="31">
        <f t="shared" si="66"/>
        <v>-0.15181273297124853</v>
      </c>
      <c r="T234" s="31">
        <f t="shared" si="67"/>
        <v>-0.3112522752442789</v>
      </c>
      <c r="U234" s="31">
        <f t="shared" si="68"/>
        <v>-0.34959990257763968</v>
      </c>
      <c r="V234" s="31">
        <f t="shared" si="69"/>
        <v>-0.24548769657749198</v>
      </c>
      <c r="W234" s="31">
        <f t="shared" si="62"/>
        <v>6</v>
      </c>
      <c r="X234" s="31">
        <f t="shared" si="70"/>
        <v>1.4155646755644919</v>
      </c>
      <c r="Y234" s="31">
        <f t="shared" si="63"/>
        <v>0.7900416880031117</v>
      </c>
    </row>
    <row r="235" spans="1:25">
      <c r="A235" t="s">
        <v>644</v>
      </c>
      <c r="B235" t="s">
        <v>625</v>
      </c>
      <c r="C235" t="s">
        <v>645</v>
      </c>
      <c r="D235" s="31">
        <f>SUM('BASE '!CZ234:DE234)</f>
        <v>0.33</v>
      </c>
      <c r="E235" s="31">
        <f>'BASE '!DF234</f>
        <v>0.14000000000000001</v>
      </c>
      <c r="F235" s="31">
        <f>SUM('BASE '!DG234:DI234)</f>
        <v>0.03</v>
      </c>
      <c r="G235" s="31">
        <f>SUM('BASE '!DJ234:DL234)</f>
        <v>0.13</v>
      </c>
      <c r="H235" s="31">
        <f>SUM('BASE '!DN234:DO234,'BASE '!DQ234,'BASE '!DS234,'BASE '!DR234)</f>
        <v>0.30000000000000004</v>
      </c>
      <c r="I235" s="31">
        <f>SUM('BASE '!DT234:DV234)</f>
        <v>0.05</v>
      </c>
      <c r="J235" s="31">
        <f t="shared" si="55"/>
        <v>0.98000000000000009</v>
      </c>
      <c r="K235" s="31">
        <f t="shared" si="56"/>
        <v>0.33673469387755101</v>
      </c>
      <c r="L235" s="31">
        <f t="shared" si="57"/>
        <v>0.14285714285714285</v>
      </c>
      <c r="M235" s="31">
        <f t="shared" si="58"/>
        <v>3.0612244897959179E-2</v>
      </c>
      <c r="N235" s="31">
        <f t="shared" si="59"/>
        <v>0.13265306122448978</v>
      </c>
      <c r="O235" s="31">
        <f t="shared" si="60"/>
        <v>0.30612244897959184</v>
      </c>
      <c r="P235" s="31">
        <f t="shared" si="61"/>
        <v>5.1020408163265307E-2</v>
      </c>
      <c r="Q235" s="31">
        <f t="shared" si="64"/>
        <v>-0.36652221701770432</v>
      </c>
      <c r="R235" s="31">
        <f t="shared" si="65"/>
        <v>-0.27798716415075903</v>
      </c>
      <c r="S235" s="31">
        <f t="shared" si="66"/>
        <v>-0.10672515887762639</v>
      </c>
      <c r="T235" s="31">
        <f t="shared" si="67"/>
        <v>-0.26796158750732096</v>
      </c>
      <c r="U235" s="31">
        <f t="shared" si="68"/>
        <v>-0.36237860112502551</v>
      </c>
      <c r="V235" s="31">
        <f t="shared" si="69"/>
        <v>-0.15181273297124853</v>
      </c>
      <c r="W235" s="31">
        <f t="shared" si="62"/>
        <v>6</v>
      </c>
      <c r="X235" s="31">
        <f t="shared" si="70"/>
        <v>1.533387461649685</v>
      </c>
      <c r="Y235" s="31">
        <f t="shared" si="63"/>
        <v>0.85579983696713235</v>
      </c>
    </row>
    <row r="236" spans="1:25">
      <c r="A236" t="s">
        <v>646</v>
      </c>
      <c r="B236" t="s">
        <v>625</v>
      </c>
      <c r="C236" t="s">
        <v>647</v>
      </c>
      <c r="D236" s="31">
        <f>SUM('BASE '!CZ235:DE235)</f>
        <v>0.38000000000000006</v>
      </c>
      <c r="E236" s="31">
        <f>'BASE '!DF235</f>
        <v>0.02</v>
      </c>
      <c r="F236" s="31">
        <f>SUM('BASE '!DG235:DI235)</f>
        <v>0.01</v>
      </c>
      <c r="G236" s="31">
        <f>SUM('BASE '!DJ235:DL235)</f>
        <v>6.0000000000000005E-2</v>
      </c>
      <c r="H236" s="31">
        <f>SUM('BASE '!DN235:DO235,'BASE '!DQ235,'BASE '!DS235,'BASE '!DR235)</f>
        <v>0.38</v>
      </c>
      <c r="I236" s="31">
        <f>SUM('BASE '!DT235:DV235)</f>
        <v>0.15</v>
      </c>
      <c r="J236" s="31">
        <f t="shared" si="55"/>
        <v>1</v>
      </c>
      <c r="K236" s="31">
        <f t="shared" si="56"/>
        <v>0.38000000000000006</v>
      </c>
      <c r="L236" s="31">
        <f t="shared" si="57"/>
        <v>0.02</v>
      </c>
      <c r="M236" s="31">
        <f t="shared" si="58"/>
        <v>0.01</v>
      </c>
      <c r="N236" s="31">
        <f t="shared" si="59"/>
        <v>6.0000000000000005E-2</v>
      </c>
      <c r="O236" s="31">
        <f t="shared" si="60"/>
        <v>0.38</v>
      </c>
      <c r="P236" s="31">
        <f t="shared" si="61"/>
        <v>0.15</v>
      </c>
      <c r="Q236" s="31">
        <f t="shared" si="64"/>
        <v>-0.36768192997944815</v>
      </c>
      <c r="R236" s="31">
        <f t="shared" si="65"/>
        <v>-7.824046010856292E-2</v>
      </c>
      <c r="S236" s="31">
        <f t="shared" si="66"/>
        <v>-4.605170185988091E-2</v>
      </c>
      <c r="T236" s="31">
        <f t="shared" si="67"/>
        <v>-0.16880464300560219</v>
      </c>
      <c r="U236" s="31">
        <f t="shared" si="68"/>
        <v>-0.36768192997944815</v>
      </c>
      <c r="V236" s="31">
        <f t="shared" si="69"/>
        <v>-0.28456799773288216</v>
      </c>
      <c r="W236" s="31">
        <f t="shared" si="62"/>
        <v>6</v>
      </c>
      <c r="X236" s="31">
        <f t="shared" si="70"/>
        <v>1.3130286626658245</v>
      </c>
      <c r="Y236" s="31">
        <f t="shared" si="63"/>
        <v>0.73281524960016964</v>
      </c>
    </row>
    <row r="237" spans="1:25">
      <c r="A237" t="s">
        <v>650</v>
      </c>
      <c r="B237" t="s">
        <v>649</v>
      </c>
      <c r="C237" t="s">
        <v>651</v>
      </c>
      <c r="D237" s="31">
        <f>SUM('BASE '!CZ236:DE236)</f>
        <v>0.03</v>
      </c>
      <c r="E237" s="31">
        <f>'BASE '!DF236</f>
        <v>0.05</v>
      </c>
      <c r="F237" s="31">
        <f>SUM('BASE '!DG236:DI236)</f>
        <v>0</v>
      </c>
      <c r="G237" s="31">
        <f>SUM('BASE '!DJ236:DL236)</f>
        <v>0</v>
      </c>
      <c r="H237" s="31">
        <f>SUM('BASE '!DN236:DO236,'BASE '!DQ236,'BASE '!DS236,'BASE '!DR236)</f>
        <v>0.82000000000000006</v>
      </c>
      <c r="I237" s="31">
        <f>SUM('BASE '!DT236:DV236)</f>
        <v>7.0000000000000007E-2</v>
      </c>
      <c r="J237" s="31">
        <f t="shared" si="55"/>
        <v>0.97</v>
      </c>
      <c r="K237" s="31">
        <f t="shared" si="56"/>
        <v>3.0927835051546393E-2</v>
      </c>
      <c r="L237" s="31">
        <f t="shared" si="57"/>
        <v>5.1546391752577324E-2</v>
      </c>
      <c r="M237" s="31">
        <f t="shared" si="58"/>
        <v>0</v>
      </c>
      <c r="N237" s="31">
        <f t="shared" si="59"/>
        <v>0</v>
      </c>
      <c r="O237" s="31">
        <f t="shared" si="60"/>
        <v>0.84536082474226815</v>
      </c>
      <c r="P237" s="31">
        <f t="shared" si="61"/>
        <v>7.2164948453608255E-2</v>
      </c>
      <c r="Q237" s="31">
        <f t="shared" si="64"/>
        <v>-0.10750820690212186</v>
      </c>
      <c r="R237" s="31">
        <f t="shared" si="65"/>
        <v>-0.15284912711697332</v>
      </c>
      <c r="S237" s="31">
        <f t="shared" si="66"/>
        <v>0</v>
      </c>
      <c r="T237" s="31">
        <f t="shared" si="67"/>
        <v>0</v>
      </c>
      <c r="U237" s="31">
        <f t="shared" si="68"/>
        <v>-0.14201362847019203</v>
      </c>
      <c r="V237" s="31">
        <f t="shared" si="69"/>
        <v>-0.18970727635192255</v>
      </c>
      <c r="W237" s="31">
        <f t="shared" si="62"/>
        <v>4</v>
      </c>
      <c r="X237" s="31">
        <f t="shared" si="70"/>
        <v>0.59207823884120969</v>
      </c>
      <c r="Y237" s="31">
        <f t="shared" si="63"/>
        <v>0.42709416949724227</v>
      </c>
    </row>
    <row r="238" spans="1:25">
      <c r="A238" t="s">
        <v>652</v>
      </c>
      <c r="B238" t="s">
        <v>649</v>
      </c>
      <c r="C238" t="s">
        <v>653</v>
      </c>
      <c r="D238" s="31">
        <f>SUM('BASE '!CZ237:DE237)</f>
        <v>0.06</v>
      </c>
      <c r="E238" s="31">
        <f>'BASE '!DF237</f>
        <v>0.09</v>
      </c>
      <c r="F238" s="31">
        <f>SUM('BASE '!DG237:DI237)</f>
        <v>0</v>
      </c>
      <c r="G238" s="31">
        <f>SUM('BASE '!DJ237:DL237)</f>
        <v>0</v>
      </c>
      <c r="H238" s="31">
        <f>SUM('BASE '!DN237:DO237,'BASE '!DQ237,'BASE '!DS237,'BASE '!DR237)</f>
        <v>0.58000000000000007</v>
      </c>
      <c r="I238" s="31">
        <f>SUM('BASE '!DT237:DV237)</f>
        <v>0.24</v>
      </c>
      <c r="J238" s="31">
        <f t="shared" si="55"/>
        <v>0.97000000000000008</v>
      </c>
      <c r="K238" s="31">
        <f t="shared" si="56"/>
        <v>6.1855670103092779E-2</v>
      </c>
      <c r="L238" s="31">
        <f t="shared" si="57"/>
        <v>9.2783505154639165E-2</v>
      </c>
      <c r="M238" s="31">
        <f t="shared" si="58"/>
        <v>0</v>
      </c>
      <c r="N238" s="31">
        <f t="shared" si="59"/>
        <v>0</v>
      </c>
      <c r="O238" s="31">
        <f t="shared" si="60"/>
        <v>0.59793814432989689</v>
      </c>
      <c r="P238" s="31">
        <f t="shared" si="61"/>
        <v>0.24742268041237112</v>
      </c>
      <c r="Q238" s="31">
        <f t="shared" si="64"/>
        <v>-0.17214133047063881</v>
      </c>
      <c r="R238" s="31">
        <f t="shared" si="65"/>
        <v>-0.22059152175777805</v>
      </c>
      <c r="S238" s="31">
        <f t="shared" si="66"/>
        <v>0</v>
      </c>
      <c r="T238" s="31">
        <f t="shared" si="67"/>
        <v>0</v>
      </c>
      <c r="U238" s="31">
        <f t="shared" si="68"/>
        <v>-0.30750043444849362</v>
      </c>
      <c r="V238" s="31">
        <f t="shared" si="69"/>
        <v>-0.34556465521371643</v>
      </c>
      <c r="W238" s="31">
        <f t="shared" si="62"/>
        <v>4</v>
      </c>
      <c r="X238" s="31">
        <f t="shared" si="70"/>
        <v>1.0457979418906269</v>
      </c>
      <c r="Y238" s="31">
        <f t="shared" si="63"/>
        <v>0.75438375226874588</v>
      </c>
    </row>
    <row r="239" spans="1:25">
      <c r="A239" t="s">
        <v>654</v>
      </c>
      <c r="B239" t="s">
        <v>649</v>
      </c>
      <c r="C239" t="s">
        <v>655</v>
      </c>
      <c r="D239" s="31">
        <f>SUM('BASE '!CZ238:DE238)</f>
        <v>0.21</v>
      </c>
      <c r="E239" s="31">
        <f>'BASE '!DF238</f>
        <v>0.1</v>
      </c>
      <c r="F239" s="31">
        <f>SUM('BASE '!DG238:DI238)</f>
        <v>0</v>
      </c>
      <c r="G239" s="31">
        <f>SUM('BASE '!DJ238:DL238)</f>
        <v>0</v>
      </c>
      <c r="H239" s="31">
        <f>SUM('BASE '!DN238:DO238,'BASE '!DQ238,'BASE '!DS238,'BASE '!DR238)</f>
        <v>0.51</v>
      </c>
      <c r="I239" s="31">
        <f>SUM('BASE '!DT238:DV238)</f>
        <v>0.13</v>
      </c>
      <c r="J239" s="31">
        <f t="shared" si="55"/>
        <v>0.95000000000000007</v>
      </c>
      <c r="K239" s="31">
        <f t="shared" si="56"/>
        <v>0.22105263157894733</v>
      </c>
      <c r="L239" s="31">
        <f t="shared" si="57"/>
        <v>0.10526315789473684</v>
      </c>
      <c r="M239" s="31">
        <f t="shared" si="58"/>
        <v>0</v>
      </c>
      <c r="N239" s="31">
        <f t="shared" si="59"/>
        <v>0</v>
      </c>
      <c r="O239" s="31">
        <f t="shared" si="60"/>
        <v>0.5368421052631579</v>
      </c>
      <c r="P239" s="31">
        <f t="shared" si="61"/>
        <v>0.13684210526315788</v>
      </c>
      <c r="Q239" s="31">
        <f t="shared" si="64"/>
        <v>-0.3336467740149418</v>
      </c>
      <c r="R239" s="31">
        <f t="shared" si="65"/>
        <v>-0.2369780840638416</v>
      </c>
      <c r="S239" s="31">
        <f t="shared" si="66"/>
        <v>0</v>
      </c>
      <c r="T239" s="31">
        <f t="shared" si="67"/>
        <v>0</v>
      </c>
      <c r="U239" s="31">
        <f t="shared" si="68"/>
        <v>-0.33394330739670491</v>
      </c>
      <c r="V239" s="31">
        <f t="shared" si="69"/>
        <v>-0.27216903098744266</v>
      </c>
      <c r="W239" s="31">
        <f t="shared" si="62"/>
        <v>4</v>
      </c>
      <c r="X239" s="31">
        <f t="shared" si="70"/>
        <v>1.176737196462931</v>
      </c>
      <c r="Y239" s="31">
        <f t="shared" si="63"/>
        <v>0.84883645888332615</v>
      </c>
    </row>
    <row r="240" spans="1:25">
      <c r="A240" t="s">
        <v>656</v>
      </c>
      <c r="B240" t="s">
        <v>649</v>
      </c>
      <c r="C240" t="s">
        <v>649</v>
      </c>
      <c r="D240" s="31">
        <f>SUM('BASE '!CZ239:DE239)</f>
        <v>0.05</v>
      </c>
      <c r="E240" s="31">
        <f>'BASE '!DF239</f>
        <v>0.08</v>
      </c>
      <c r="F240" s="31">
        <f>SUM('BASE '!DG239:DI239)</f>
        <v>0</v>
      </c>
      <c r="G240" s="31">
        <f>SUM('BASE '!DJ239:DL239)</f>
        <v>0</v>
      </c>
      <c r="H240" s="31">
        <f>SUM('BASE '!DN239:DO239,'BASE '!DQ239,'BASE '!DS239,'BASE '!DR239)</f>
        <v>0.74</v>
      </c>
      <c r="I240" s="31">
        <f>SUM('BASE '!DT239:DV239)</f>
        <v>0.1</v>
      </c>
      <c r="J240" s="31">
        <f t="shared" si="55"/>
        <v>0.97</v>
      </c>
      <c r="K240" s="31">
        <f t="shared" si="56"/>
        <v>5.1546391752577324E-2</v>
      </c>
      <c r="L240" s="31">
        <f t="shared" si="57"/>
        <v>8.247422680412371E-2</v>
      </c>
      <c r="M240" s="31">
        <f t="shared" si="58"/>
        <v>0</v>
      </c>
      <c r="N240" s="31">
        <f t="shared" si="59"/>
        <v>0</v>
      </c>
      <c r="O240" s="31">
        <f t="shared" si="60"/>
        <v>0.7628865979381444</v>
      </c>
      <c r="P240" s="31">
        <f t="shared" si="61"/>
        <v>0.10309278350515465</v>
      </c>
      <c r="Q240" s="31">
        <f t="shared" si="64"/>
        <v>-0.15284912711697332</v>
      </c>
      <c r="R240" s="31">
        <f t="shared" si="65"/>
        <v>-0.20579541746998326</v>
      </c>
      <c r="S240" s="31">
        <f t="shared" si="66"/>
        <v>0</v>
      </c>
      <c r="T240" s="31">
        <f t="shared" si="67"/>
        <v>0</v>
      </c>
      <c r="U240" s="31">
        <f t="shared" si="68"/>
        <v>-0.20647211868187382</v>
      </c>
      <c r="V240" s="31">
        <f t="shared" si="69"/>
        <v>-0.23423978201127188</v>
      </c>
      <c r="W240" s="31">
        <f t="shared" si="62"/>
        <v>4</v>
      </c>
      <c r="X240" s="31">
        <f t="shared" si="70"/>
        <v>0.7993564452801023</v>
      </c>
      <c r="Y240" s="31">
        <f t="shared" si="63"/>
        <v>0.57661378975411681</v>
      </c>
    </row>
    <row r="241" spans="1:25">
      <c r="A241" t="s">
        <v>657</v>
      </c>
      <c r="B241" t="s">
        <v>649</v>
      </c>
      <c r="C241" t="s">
        <v>658</v>
      </c>
      <c r="D241" s="31">
        <f>SUM('BASE '!CZ240:DE240)</f>
        <v>0.18</v>
      </c>
      <c r="E241" s="31">
        <f>'BASE '!DF240</f>
        <v>0.03</v>
      </c>
      <c r="F241" s="31">
        <f>SUM('BASE '!DG240:DI240)</f>
        <v>0</v>
      </c>
      <c r="G241" s="31">
        <f>SUM('BASE '!DJ240:DL240)</f>
        <v>0</v>
      </c>
      <c r="H241" s="31">
        <f>SUM('BASE '!DN240:DO240,'BASE '!DQ240,'BASE '!DS240,'BASE '!DR240)</f>
        <v>0.36</v>
      </c>
      <c r="I241" s="31">
        <f>SUM('BASE '!DT240:DV240)</f>
        <v>0.39</v>
      </c>
      <c r="J241" s="31">
        <f t="shared" si="55"/>
        <v>0.96</v>
      </c>
      <c r="K241" s="31">
        <f t="shared" si="56"/>
        <v>0.1875</v>
      </c>
      <c r="L241" s="31">
        <f t="shared" si="57"/>
        <v>3.125E-2</v>
      </c>
      <c r="M241" s="31">
        <f t="shared" si="58"/>
        <v>0</v>
      </c>
      <c r="N241" s="31">
        <f t="shared" si="59"/>
        <v>0</v>
      </c>
      <c r="O241" s="31">
        <f t="shared" si="60"/>
        <v>0.375</v>
      </c>
      <c r="P241" s="31">
        <f t="shared" si="61"/>
        <v>0.40625000000000006</v>
      </c>
      <c r="Q241" s="31">
        <f t="shared" si="64"/>
        <v>-0.31387058129468842</v>
      </c>
      <c r="R241" s="31">
        <f t="shared" si="65"/>
        <v>-0.10830424696249145</v>
      </c>
      <c r="S241" s="31">
        <f t="shared" si="66"/>
        <v>0</v>
      </c>
      <c r="T241" s="31">
        <f t="shared" si="67"/>
        <v>0</v>
      </c>
      <c r="U241" s="31">
        <f t="shared" si="68"/>
        <v>-0.36781096987939732</v>
      </c>
      <c r="V241" s="31">
        <f t="shared" si="69"/>
        <v>-0.36594453404363964</v>
      </c>
      <c r="W241" s="31">
        <f t="shared" si="62"/>
        <v>4</v>
      </c>
      <c r="X241" s="31">
        <f t="shared" si="70"/>
        <v>1.1559303321802168</v>
      </c>
      <c r="Y241" s="31">
        <f t="shared" si="63"/>
        <v>0.8338274789247655</v>
      </c>
    </row>
    <row r="242" spans="1:25">
      <c r="A242" t="s">
        <v>659</v>
      </c>
      <c r="B242" t="s">
        <v>649</v>
      </c>
      <c r="C242" t="s">
        <v>660</v>
      </c>
      <c r="D242" s="31">
        <f>SUM('BASE '!CZ241:DE241)</f>
        <v>0.04</v>
      </c>
      <c r="E242" s="31">
        <f>'BASE '!DF241</f>
        <v>0.1</v>
      </c>
      <c r="F242" s="31">
        <f>SUM('BASE '!DG241:DI241)</f>
        <v>0</v>
      </c>
      <c r="G242" s="31">
        <f>SUM('BASE '!DJ241:DL241)</f>
        <v>0</v>
      </c>
      <c r="H242" s="31">
        <f>SUM('BASE '!DN241:DO241,'BASE '!DQ241,'BASE '!DS241,'BASE '!DR241)</f>
        <v>0.72</v>
      </c>
      <c r="I242" s="31">
        <f>SUM('BASE '!DT241:DV241)</f>
        <v>0.11</v>
      </c>
      <c r="J242" s="31">
        <f t="shared" si="55"/>
        <v>0.97</v>
      </c>
      <c r="K242" s="31">
        <f t="shared" si="56"/>
        <v>4.1237113402061855E-2</v>
      </c>
      <c r="L242" s="31">
        <f t="shared" si="57"/>
        <v>0.10309278350515465</v>
      </c>
      <c r="M242" s="31">
        <f t="shared" si="58"/>
        <v>0</v>
      </c>
      <c r="N242" s="31">
        <f t="shared" si="59"/>
        <v>0</v>
      </c>
      <c r="O242" s="31">
        <f t="shared" si="60"/>
        <v>0.74226804123711343</v>
      </c>
      <c r="P242" s="31">
        <f t="shared" si="61"/>
        <v>0.1134020618556701</v>
      </c>
      <c r="Q242" s="31">
        <f t="shared" si="64"/>
        <v>-0.13148109762406152</v>
      </c>
      <c r="R242" s="31">
        <f t="shared" si="65"/>
        <v>-0.23423978201127188</v>
      </c>
      <c r="S242" s="31">
        <f t="shared" si="66"/>
        <v>0</v>
      </c>
      <c r="T242" s="31">
        <f t="shared" si="67"/>
        <v>0</v>
      </c>
      <c r="U242" s="31">
        <f t="shared" si="68"/>
        <v>-0.22122917405244924</v>
      </c>
      <c r="V242" s="31">
        <f t="shared" si="69"/>
        <v>-0.24685538930675396</v>
      </c>
      <c r="W242" s="31">
        <f t="shared" si="62"/>
        <v>4</v>
      </c>
      <c r="X242" s="31">
        <f t="shared" si="70"/>
        <v>0.83380544299453663</v>
      </c>
      <c r="Y242" s="31">
        <f t="shared" si="63"/>
        <v>0.60146348883722167</v>
      </c>
    </row>
    <row r="243" spans="1:25">
      <c r="A243" t="s">
        <v>663</v>
      </c>
      <c r="B243" t="s">
        <v>662</v>
      </c>
      <c r="C243" t="s">
        <v>664</v>
      </c>
      <c r="D243" s="31">
        <f>SUM('BASE '!CZ242:DE242)</f>
        <v>0.12</v>
      </c>
      <c r="E243" s="31">
        <f>'BASE '!DF242</f>
        <v>0.15</v>
      </c>
      <c r="F243" s="31">
        <f>SUM('BASE '!DG242:DI242)</f>
        <v>0</v>
      </c>
      <c r="G243" s="31">
        <f>SUM('BASE '!DJ242:DL242)</f>
        <v>0</v>
      </c>
      <c r="H243" s="31">
        <f>SUM('BASE '!DN242:DO242,'BASE '!DQ242,'BASE '!DS242,'BASE '!DR242)</f>
        <v>0.57999999999999996</v>
      </c>
      <c r="I243" s="31">
        <f>SUM('BASE '!DT242:DV242)</f>
        <v>0.02</v>
      </c>
      <c r="J243" s="31">
        <f t="shared" si="55"/>
        <v>0.87</v>
      </c>
      <c r="K243" s="31">
        <f t="shared" si="56"/>
        <v>0.13793103448275862</v>
      </c>
      <c r="L243" s="31">
        <f t="shared" si="57"/>
        <v>0.17241379310344826</v>
      </c>
      <c r="M243" s="31">
        <f t="shared" si="58"/>
        <v>0</v>
      </c>
      <c r="N243" s="31">
        <f t="shared" si="59"/>
        <v>0</v>
      </c>
      <c r="O243" s="31">
        <f t="shared" si="60"/>
        <v>0.66666666666666663</v>
      </c>
      <c r="P243" s="31">
        <f t="shared" si="61"/>
        <v>2.2988505747126436E-2</v>
      </c>
      <c r="Q243" s="31">
        <f t="shared" si="64"/>
        <v>-0.2732415819126322</v>
      </c>
      <c r="R243" s="31">
        <f t="shared" si="65"/>
        <v>-0.30307895130213336</v>
      </c>
      <c r="S243" s="31">
        <f t="shared" si="66"/>
        <v>0</v>
      </c>
      <c r="T243" s="31">
        <f t="shared" si="67"/>
        <v>0</v>
      </c>
      <c r="U243" s="31">
        <f t="shared" si="68"/>
        <v>-0.27031007207210961</v>
      </c>
      <c r="V243" s="31">
        <f t="shared" si="69"/>
        <v>-8.6730136507922717E-2</v>
      </c>
      <c r="W243" s="31">
        <f t="shared" si="62"/>
        <v>4</v>
      </c>
      <c r="X243" s="31">
        <f t="shared" si="70"/>
        <v>0.933360741794798</v>
      </c>
      <c r="Y243" s="31">
        <f t="shared" si="63"/>
        <v>0.67327745677389972</v>
      </c>
    </row>
    <row r="244" spans="1:25">
      <c r="A244" t="s">
        <v>665</v>
      </c>
      <c r="B244" t="s">
        <v>662</v>
      </c>
      <c r="C244" t="s">
        <v>357</v>
      </c>
      <c r="D244" s="31">
        <f>SUM('BASE '!CZ243:DE243)</f>
        <v>0.04</v>
      </c>
      <c r="E244" s="31">
        <f>'BASE '!DF243</f>
        <v>0.14000000000000001</v>
      </c>
      <c r="F244" s="31">
        <f>SUM('BASE '!DG243:DI243)</f>
        <v>0</v>
      </c>
      <c r="G244" s="31">
        <f>SUM('BASE '!DJ243:DL243)</f>
        <v>0</v>
      </c>
      <c r="H244" s="31">
        <f>SUM('BASE '!DN243:DO243,'BASE '!DQ243,'BASE '!DS243,'BASE '!DR243)</f>
        <v>0.71</v>
      </c>
      <c r="I244" s="31">
        <f>SUM('BASE '!DT243:DV243)</f>
        <v>0.02</v>
      </c>
      <c r="J244" s="31">
        <f t="shared" si="55"/>
        <v>0.91</v>
      </c>
      <c r="K244" s="31">
        <f t="shared" si="56"/>
        <v>4.3956043956043953E-2</v>
      </c>
      <c r="L244" s="31">
        <f t="shared" si="57"/>
        <v>0.15384615384615385</v>
      </c>
      <c r="M244" s="31">
        <f t="shared" si="58"/>
        <v>0</v>
      </c>
      <c r="N244" s="31">
        <f t="shared" si="59"/>
        <v>0</v>
      </c>
      <c r="O244" s="31">
        <f t="shared" si="60"/>
        <v>0.78021978021978011</v>
      </c>
      <c r="P244" s="31">
        <f t="shared" si="61"/>
        <v>2.1978021978021976E-2</v>
      </c>
      <c r="Q244" s="31">
        <f t="shared" si="64"/>
        <v>-0.13734352287459162</v>
      </c>
      <c r="R244" s="31">
        <f t="shared" si="65"/>
        <v>-0.28796956567716792</v>
      </c>
      <c r="S244" s="31">
        <f t="shared" si="66"/>
        <v>0</v>
      </c>
      <c r="T244" s="31">
        <f t="shared" si="67"/>
        <v>0</v>
      </c>
      <c r="U244" s="31">
        <f t="shared" si="68"/>
        <v>-0.19363465596442819</v>
      </c>
      <c r="V244" s="31">
        <f t="shared" si="69"/>
        <v>-8.3905765405646246E-2</v>
      </c>
      <c r="W244" s="31">
        <f t="shared" si="62"/>
        <v>4</v>
      </c>
      <c r="X244" s="31">
        <f t="shared" si="70"/>
        <v>0.70285350992183393</v>
      </c>
      <c r="Y244" s="31">
        <f t="shared" si="63"/>
        <v>0.50700163661781583</v>
      </c>
    </row>
    <row r="245" spans="1:25">
      <c r="A245" t="s">
        <v>666</v>
      </c>
      <c r="B245" t="s">
        <v>662</v>
      </c>
      <c r="C245" t="s">
        <v>667</v>
      </c>
      <c r="D245" s="31">
        <f>SUM('BASE '!CZ244:DE244)</f>
        <v>0.05</v>
      </c>
      <c r="E245" s="31">
        <f>'BASE '!DF244</f>
        <v>0.1</v>
      </c>
      <c r="F245" s="31">
        <f>SUM('BASE '!DG244:DI244)</f>
        <v>0</v>
      </c>
      <c r="G245" s="31">
        <f>SUM('BASE '!DJ244:DL244)</f>
        <v>0</v>
      </c>
      <c r="H245" s="31">
        <f>SUM('BASE '!DN244:DO244,'BASE '!DQ244,'BASE '!DS244,'BASE '!DR244)</f>
        <v>0.74</v>
      </c>
      <c r="I245" s="31">
        <f>SUM('BASE '!DT244:DV244)</f>
        <v>0.01</v>
      </c>
      <c r="J245" s="31">
        <f t="shared" si="55"/>
        <v>0.9</v>
      </c>
      <c r="K245" s="31">
        <f t="shared" si="56"/>
        <v>5.5555555555555559E-2</v>
      </c>
      <c r="L245" s="31">
        <f t="shared" si="57"/>
        <v>0.11111111111111112</v>
      </c>
      <c r="M245" s="31">
        <f t="shared" si="58"/>
        <v>0</v>
      </c>
      <c r="N245" s="31">
        <f t="shared" si="59"/>
        <v>0</v>
      </c>
      <c r="O245" s="31">
        <f t="shared" si="60"/>
        <v>0.82222222222222219</v>
      </c>
      <c r="P245" s="31">
        <f t="shared" si="61"/>
        <v>1.1111111111111112E-2</v>
      </c>
      <c r="Q245" s="31">
        <f t="shared" si="64"/>
        <v>-0.16057620877200915</v>
      </c>
      <c r="R245" s="31">
        <f t="shared" si="65"/>
        <v>-0.24413606414846881</v>
      </c>
      <c r="S245" s="31">
        <f t="shared" si="66"/>
        <v>0</v>
      </c>
      <c r="T245" s="31">
        <f t="shared" si="67"/>
        <v>0</v>
      </c>
      <c r="U245" s="31">
        <f t="shared" si="68"/>
        <v>-0.16094554119256729</v>
      </c>
      <c r="V245" s="31">
        <f t="shared" si="69"/>
        <v>-4.9997885225891839E-2</v>
      </c>
      <c r="W245" s="31">
        <f t="shared" si="62"/>
        <v>4</v>
      </c>
      <c r="X245" s="31">
        <f t="shared" si="70"/>
        <v>0.61565569933893716</v>
      </c>
      <c r="Y245" s="31">
        <f t="shared" si="63"/>
        <v>0.44410171216565569</v>
      </c>
    </row>
    <row r="246" spans="1:25">
      <c r="A246" t="s">
        <v>668</v>
      </c>
      <c r="B246" t="s">
        <v>662</v>
      </c>
      <c r="C246" t="s">
        <v>669</v>
      </c>
      <c r="D246" s="31">
        <f>SUM('BASE '!CZ245:DE245)</f>
        <v>0.04</v>
      </c>
      <c r="E246" s="31">
        <f>'BASE '!DF245</f>
        <v>0.05</v>
      </c>
      <c r="F246" s="31">
        <f>SUM('BASE '!DG245:DI245)</f>
        <v>0</v>
      </c>
      <c r="G246" s="31">
        <f>SUM('BASE '!DJ245:DL245)</f>
        <v>0</v>
      </c>
      <c r="H246" s="31">
        <f>SUM('BASE '!DN245:DO245,'BASE '!DQ245,'BASE '!DS245,'BASE '!DR245)</f>
        <v>0.73</v>
      </c>
      <c r="I246" s="31">
        <f>SUM('BASE '!DT245:DV245)</f>
        <v>0.06</v>
      </c>
      <c r="J246" s="31">
        <f t="shared" si="55"/>
        <v>0.87999999999999989</v>
      </c>
      <c r="K246" s="31">
        <f t="shared" si="56"/>
        <v>4.5454545454545463E-2</v>
      </c>
      <c r="L246" s="31">
        <f t="shared" si="57"/>
        <v>5.681818181818183E-2</v>
      </c>
      <c r="M246" s="31">
        <f t="shared" si="58"/>
        <v>0</v>
      </c>
      <c r="N246" s="31">
        <f t="shared" si="59"/>
        <v>0</v>
      </c>
      <c r="O246" s="31">
        <f t="shared" si="60"/>
        <v>0.82954545454545459</v>
      </c>
      <c r="P246" s="31">
        <f t="shared" si="61"/>
        <v>6.8181818181818191E-2</v>
      </c>
      <c r="Q246" s="31">
        <f t="shared" si="64"/>
        <v>-0.14050192969810529</v>
      </c>
      <c r="R246" s="31">
        <f t="shared" si="65"/>
        <v>-0.16294880125250605</v>
      </c>
      <c r="S246" s="31">
        <f t="shared" si="66"/>
        <v>0</v>
      </c>
      <c r="T246" s="31">
        <f t="shared" si="67"/>
        <v>0</v>
      </c>
      <c r="U246" s="31">
        <f t="shared" si="68"/>
        <v>-0.15502327560314225</v>
      </c>
      <c r="V246" s="31">
        <f t="shared" si="69"/>
        <v>-0.1831075462670558</v>
      </c>
      <c r="W246" s="31">
        <f t="shared" si="62"/>
        <v>4</v>
      </c>
      <c r="X246" s="31">
        <f t="shared" si="70"/>
        <v>0.64158155282080942</v>
      </c>
      <c r="Y246" s="31">
        <f t="shared" si="63"/>
        <v>0.46280326229021118</v>
      </c>
    </row>
    <row r="247" spans="1:25">
      <c r="A247" t="s">
        <v>670</v>
      </c>
      <c r="B247" t="s">
        <v>662</v>
      </c>
      <c r="C247" t="s">
        <v>671</v>
      </c>
      <c r="D247" s="31">
        <f>SUM('BASE '!CZ246:DE246)</f>
        <v>0.02</v>
      </c>
      <c r="E247" s="31">
        <f>'BASE '!DF246</f>
        <v>0.09</v>
      </c>
      <c r="F247" s="31">
        <f>SUM('BASE '!DG246:DI246)</f>
        <v>0</v>
      </c>
      <c r="G247" s="31">
        <f>SUM('BASE '!DJ246:DL246)</f>
        <v>0</v>
      </c>
      <c r="H247" s="31">
        <f>SUM('BASE '!DN246:DO246,'BASE '!DQ246,'BASE '!DS246,'BASE '!DR246)</f>
        <v>0.62000000000000011</v>
      </c>
      <c r="I247" s="31">
        <f>SUM('BASE '!DT246:DV246)</f>
        <v>0.22</v>
      </c>
      <c r="J247" s="31">
        <f t="shared" si="55"/>
        <v>0.95000000000000007</v>
      </c>
      <c r="K247" s="31">
        <f t="shared" si="56"/>
        <v>2.1052631578947368E-2</v>
      </c>
      <c r="L247" s="31">
        <f t="shared" si="57"/>
        <v>9.4736842105263147E-2</v>
      </c>
      <c r="M247" s="31">
        <f t="shared" si="58"/>
        <v>0</v>
      </c>
      <c r="N247" s="31">
        <f t="shared" si="59"/>
        <v>0</v>
      </c>
      <c r="O247" s="31">
        <f t="shared" si="60"/>
        <v>0.65263157894736845</v>
      </c>
      <c r="P247" s="31">
        <f t="shared" si="61"/>
        <v>0.23157894736842105</v>
      </c>
      <c r="Q247" s="31">
        <f t="shared" si="64"/>
        <v>-8.1278520232433579E-2</v>
      </c>
      <c r="R247" s="31">
        <f t="shared" si="65"/>
        <v>-0.22326179819346204</v>
      </c>
      <c r="S247" s="31">
        <f t="shared" si="66"/>
        <v>0</v>
      </c>
      <c r="T247" s="31">
        <f t="shared" si="67"/>
        <v>0</v>
      </c>
      <c r="U247" s="31">
        <f t="shared" si="68"/>
        <v>-0.27850563585724053</v>
      </c>
      <c r="V247" s="31">
        <f t="shared" si="69"/>
        <v>-0.33876165938240999</v>
      </c>
      <c r="W247" s="31">
        <f t="shared" si="62"/>
        <v>4</v>
      </c>
      <c r="X247" s="31">
        <f t="shared" si="70"/>
        <v>0.92180761366554609</v>
      </c>
      <c r="Y247" s="31">
        <f t="shared" si="63"/>
        <v>0.6649436364444864</v>
      </c>
    </row>
    <row r="248" spans="1:25">
      <c r="A248" t="s">
        <v>672</v>
      </c>
      <c r="B248" t="s">
        <v>662</v>
      </c>
      <c r="C248" t="s">
        <v>673</v>
      </c>
      <c r="D248" s="31">
        <f>SUM('BASE '!CZ247:DE247)</f>
        <v>0</v>
      </c>
      <c r="E248" s="31">
        <f>'BASE '!DF247</f>
        <v>7.0000000000000007E-2</v>
      </c>
      <c r="F248" s="31">
        <f>SUM('BASE '!DG247:DI247)</f>
        <v>0</v>
      </c>
      <c r="G248" s="31">
        <f>SUM('BASE '!DJ247:DL247)</f>
        <v>0</v>
      </c>
      <c r="H248" s="31">
        <f>SUM('BASE '!DN247:DO247,'BASE '!DQ247,'BASE '!DS247,'BASE '!DR247)</f>
        <v>0.7</v>
      </c>
      <c r="I248" s="31">
        <f>SUM('BASE '!DT247:DV247)</f>
        <v>0.22</v>
      </c>
      <c r="J248" s="31">
        <f t="shared" si="55"/>
        <v>0.99</v>
      </c>
      <c r="K248" s="31">
        <f t="shared" si="56"/>
        <v>0</v>
      </c>
      <c r="L248" s="31">
        <f t="shared" si="57"/>
        <v>7.0707070707070718E-2</v>
      </c>
      <c r="M248" s="31">
        <f t="shared" si="58"/>
        <v>0</v>
      </c>
      <c r="N248" s="31">
        <f t="shared" si="59"/>
        <v>0</v>
      </c>
      <c r="O248" s="31">
        <f t="shared" si="60"/>
        <v>0.70707070707070707</v>
      </c>
      <c r="P248" s="31">
        <f t="shared" si="61"/>
        <v>0.22222222222222224</v>
      </c>
      <c r="Q248" s="31">
        <f t="shared" si="64"/>
        <v>0</v>
      </c>
      <c r="R248" s="31">
        <f t="shared" si="65"/>
        <v>-0.18731785765207007</v>
      </c>
      <c r="S248" s="31">
        <f t="shared" si="66"/>
        <v>0</v>
      </c>
      <c r="T248" s="31">
        <f t="shared" si="67"/>
        <v>0</v>
      </c>
      <c r="U248" s="31">
        <f t="shared" si="68"/>
        <v>-0.24508810672693096</v>
      </c>
      <c r="V248" s="31">
        <f t="shared" si="69"/>
        <v>-0.33423942150583869</v>
      </c>
      <c r="W248" s="31">
        <f t="shared" si="62"/>
        <v>3</v>
      </c>
      <c r="X248" s="31">
        <f t="shared" si="70"/>
        <v>0.76664538588483966</v>
      </c>
      <c r="Y248" s="31">
        <f t="shared" si="63"/>
        <v>0.69783070314484974</v>
      </c>
    </row>
    <row r="249" spans="1:25">
      <c r="A249" t="s">
        <v>674</v>
      </c>
      <c r="B249" t="s">
        <v>662</v>
      </c>
      <c r="C249" t="s">
        <v>352</v>
      </c>
      <c r="D249" s="31">
        <f>SUM('BASE '!CZ248:DE248)</f>
        <v>0.02</v>
      </c>
      <c r="E249" s="31">
        <f>'BASE '!DF248</f>
        <v>0.1</v>
      </c>
      <c r="F249" s="31">
        <f>SUM('BASE '!DG248:DI248)</f>
        <v>0</v>
      </c>
      <c r="G249" s="31">
        <f>SUM('BASE '!DJ248:DL248)</f>
        <v>0</v>
      </c>
      <c r="H249" s="31">
        <f>SUM('BASE '!DN248:DO248,'BASE '!DQ248,'BASE '!DS248,'BASE '!DR248)</f>
        <v>0.85000000000000009</v>
      </c>
      <c r="I249" s="31">
        <f>SUM('BASE '!DT248:DV248)</f>
        <v>0.01</v>
      </c>
      <c r="J249" s="31">
        <f t="shared" si="55"/>
        <v>0.98000000000000009</v>
      </c>
      <c r="K249" s="31">
        <f t="shared" si="56"/>
        <v>2.0408163265306121E-2</v>
      </c>
      <c r="L249" s="31">
        <f t="shared" si="57"/>
        <v>0.10204081632653061</v>
      </c>
      <c r="M249" s="31">
        <f t="shared" si="58"/>
        <v>0</v>
      </c>
      <c r="N249" s="31">
        <f t="shared" si="59"/>
        <v>0</v>
      </c>
      <c r="O249" s="31">
        <f t="shared" si="60"/>
        <v>0.86734693877551017</v>
      </c>
      <c r="P249" s="31">
        <f t="shared" si="61"/>
        <v>1.020408163265306E-2</v>
      </c>
      <c r="Q249" s="31">
        <f t="shared" si="64"/>
        <v>-7.9424904043074007E-2</v>
      </c>
      <c r="R249" s="31">
        <f t="shared" si="65"/>
        <v>-0.23289616180372719</v>
      </c>
      <c r="S249" s="31">
        <f t="shared" si="66"/>
        <v>0</v>
      </c>
      <c r="T249" s="31">
        <f t="shared" si="67"/>
        <v>0</v>
      </c>
      <c r="U249" s="31">
        <f t="shared" si="68"/>
        <v>-0.12343753964613997</v>
      </c>
      <c r="V249" s="31">
        <f t="shared" si="69"/>
        <v>-4.6785382435413997E-2</v>
      </c>
      <c r="W249" s="31">
        <f t="shared" si="62"/>
        <v>4</v>
      </c>
      <c r="X249" s="31">
        <f t="shared" si="70"/>
        <v>0.48254398792835518</v>
      </c>
      <c r="Y249" s="31">
        <f t="shared" si="63"/>
        <v>0.34808190919751092</v>
      </c>
    </row>
    <row r="250" spans="1:25">
      <c r="A250" t="s">
        <v>675</v>
      </c>
      <c r="B250" t="s">
        <v>662</v>
      </c>
      <c r="C250" t="s">
        <v>676</v>
      </c>
      <c r="D250" s="31">
        <f>SUM('BASE '!CZ249:DE249)</f>
        <v>0.04</v>
      </c>
      <c r="E250" s="31">
        <f>'BASE '!DF249</f>
        <v>0.06</v>
      </c>
      <c r="F250" s="31">
        <f>SUM('BASE '!DG249:DI249)</f>
        <v>0</v>
      </c>
      <c r="G250" s="31">
        <f>SUM('BASE '!DJ249:DL249)</f>
        <v>0</v>
      </c>
      <c r="H250" s="31">
        <f>SUM('BASE '!DN249:DO249,'BASE '!DQ249,'BASE '!DS249,'BASE '!DR249)</f>
        <v>0.55000000000000004</v>
      </c>
      <c r="I250" s="31">
        <f>SUM('BASE '!DT249:DV249)</f>
        <v>0.33</v>
      </c>
      <c r="J250" s="31">
        <f t="shared" si="55"/>
        <v>0.98</v>
      </c>
      <c r="K250" s="31">
        <f t="shared" si="56"/>
        <v>4.0816326530612249E-2</v>
      </c>
      <c r="L250" s="31">
        <f t="shared" si="57"/>
        <v>6.1224489795918366E-2</v>
      </c>
      <c r="M250" s="31">
        <f t="shared" si="58"/>
        <v>0</v>
      </c>
      <c r="N250" s="31">
        <f t="shared" si="59"/>
        <v>0</v>
      </c>
      <c r="O250" s="31">
        <f t="shared" si="60"/>
        <v>0.56122448979591844</v>
      </c>
      <c r="P250" s="31">
        <f t="shared" si="61"/>
        <v>0.33673469387755106</v>
      </c>
      <c r="Q250" s="31">
        <f t="shared" si="64"/>
        <v>-0.13055808643064007</v>
      </c>
      <c r="R250" s="31">
        <f t="shared" si="65"/>
        <v>-0.17101273527199082</v>
      </c>
      <c r="S250" s="31">
        <f t="shared" si="66"/>
        <v>0</v>
      </c>
      <c r="T250" s="31">
        <f t="shared" si="67"/>
        <v>0</v>
      </c>
      <c r="U250" s="31">
        <f t="shared" si="68"/>
        <v>-0.32418251162342404</v>
      </c>
      <c r="V250" s="31">
        <f t="shared" si="69"/>
        <v>-0.36652221701770438</v>
      </c>
      <c r="W250" s="31">
        <f t="shared" si="62"/>
        <v>4</v>
      </c>
      <c r="X250" s="31">
        <f t="shared" si="70"/>
        <v>0.99227555034375936</v>
      </c>
      <c r="Y250" s="31">
        <f t="shared" si="63"/>
        <v>0.71577550783815436</v>
      </c>
    </row>
    <row r="251" spans="1:25">
      <c r="A251" t="s">
        <v>677</v>
      </c>
      <c r="B251" t="s">
        <v>662</v>
      </c>
      <c r="C251" t="s">
        <v>678</v>
      </c>
      <c r="D251" s="31">
        <f>SUM('BASE '!CZ250:DE250)</f>
        <v>0.08</v>
      </c>
      <c r="E251" s="31">
        <f>'BASE '!DF250</f>
        <v>0.1</v>
      </c>
      <c r="F251" s="31">
        <f>SUM('BASE '!DG250:DI250)</f>
        <v>0</v>
      </c>
      <c r="G251" s="31">
        <f>SUM('BASE '!DJ250:DL250)</f>
        <v>0</v>
      </c>
      <c r="H251" s="31">
        <f>SUM('BASE '!DN250:DO250,'BASE '!DQ250,'BASE '!DS250,'BASE '!DR250)</f>
        <v>0.74</v>
      </c>
      <c r="I251" s="31">
        <f>SUM('BASE '!DT250:DV250)</f>
        <v>0.04</v>
      </c>
      <c r="J251" s="31">
        <f t="shared" si="55"/>
        <v>0.96</v>
      </c>
      <c r="K251" s="31">
        <f t="shared" si="56"/>
        <v>8.3333333333333343E-2</v>
      </c>
      <c r="L251" s="31">
        <f t="shared" si="57"/>
        <v>0.10416666666666667</v>
      </c>
      <c r="M251" s="31">
        <f t="shared" si="58"/>
        <v>0</v>
      </c>
      <c r="N251" s="31">
        <f t="shared" si="59"/>
        <v>0</v>
      </c>
      <c r="O251" s="31">
        <f t="shared" si="60"/>
        <v>0.77083333333333337</v>
      </c>
      <c r="P251" s="31">
        <f t="shared" si="61"/>
        <v>4.1666666666666671E-2</v>
      </c>
      <c r="Q251" s="31">
        <f t="shared" si="64"/>
        <v>-0.20707555414900006</v>
      </c>
      <c r="R251" s="31">
        <f t="shared" si="65"/>
        <v>-0.23560032275768653</v>
      </c>
      <c r="S251" s="31">
        <f t="shared" si="66"/>
        <v>0</v>
      </c>
      <c r="T251" s="31">
        <f t="shared" si="67"/>
        <v>0</v>
      </c>
      <c r="U251" s="31">
        <f t="shared" si="68"/>
        <v>-0.20063488824490955</v>
      </c>
      <c r="V251" s="31">
        <f t="shared" si="69"/>
        <v>-0.13241890959783106</v>
      </c>
      <c r="W251" s="31">
        <f t="shared" si="62"/>
        <v>4</v>
      </c>
      <c r="X251" s="31">
        <f t="shared" si="70"/>
        <v>0.77572967474942722</v>
      </c>
      <c r="Y251" s="31">
        <f t="shared" si="63"/>
        <v>0.55957067741570365</v>
      </c>
    </row>
    <row r="252" spans="1:25">
      <c r="A252" t="s">
        <v>679</v>
      </c>
      <c r="B252" t="s">
        <v>662</v>
      </c>
      <c r="C252" t="s">
        <v>680</v>
      </c>
      <c r="D252" s="31">
        <f>SUM('BASE '!CZ251:DE251)</f>
        <v>0.02</v>
      </c>
      <c r="E252" s="31">
        <f>'BASE '!DF251</f>
        <v>0.09</v>
      </c>
      <c r="F252" s="31">
        <f>SUM('BASE '!DG251:DI251)</f>
        <v>0</v>
      </c>
      <c r="G252" s="31">
        <f>SUM('BASE '!DJ251:DL251)</f>
        <v>0</v>
      </c>
      <c r="H252" s="31">
        <f>SUM('BASE '!DN251:DO251,'BASE '!DQ251,'BASE '!DS251,'BASE '!DR251)</f>
        <v>0.54</v>
      </c>
      <c r="I252" s="31">
        <f>SUM('BASE '!DT251:DV251)</f>
        <v>0.23</v>
      </c>
      <c r="J252" s="31">
        <f t="shared" si="55"/>
        <v>0.88</v>
      </c>
      <c r="K252" s="31">
        <f t="shared" si="56"/>
        <v>2.2727272727272728E-2</v>
      </c>
      <c r="L252" s="31">
        <f t="shared" si="57"/>
        <v>0.10227272727272727</v>
      </c>
      <c r="M252" s="31">
        <f t="shared" si="58"/>
        <v>0</v>
      </c>
      <c r="N252" s="31">
        <f t="shared" si="59"/>
        <v>0</v>
      </c>
      <c r="O252" s="31">
        <f t="shared" si="60"/>
        <v>0.61363636363636365</v>
      </c>
      <c r="P252" s="31">
        <f t="shared" si="61"/>
        <v>0.26136363636363635</v>
      </c>
      <c r="Q252" s="31">
        <f t="shared" si="64"/>
        <v>-8.6004309861778663E-2</v>
      </c>
      <c r="R252" s="31">
        <f t="shared" si="65"/>
        <v>-0.23319329698043051</v>
      </c>
      <c r="S252" s="31">
        <f t="shared" si="66"/>
        <v>0</v>
      </c>
      <c r="T252" s="31">
        <f t="shared" si="67"/>
        <v>0</v>
      </c>
      <c r="U252" s="31">
        <f t="shared" si="68"/>
        <v>-0.29967101667445833</v>
      </c>
      <c r="V252" s="31">
        <f t="shared" si="69"/>
        <v>-0.35070886098441256</v>
      </c>
      <c r="W252" s="31">
        <f t="shared" si="62"/>
        <v>4</v>
      </c>
      <c r="X252" s="31">
        <f t="shared" si="70"/>
        <v>0.96957748450108006</v>
      </c>
      <c r="Y252" s="31">
        <f t="shared" si="63"/>
        <v>0.69940231432365196</v>
      </c>
    </row>
    <row r="253" spans="1:25">
      <c r="A253" t="s">
        <v>681</v>
      </c>
      <c r="B253" t="s">
        <v>662</v>
      </c>
      <c r="C253" t="s">
        <v>682</v>
      </c>
      <c r="D253" s="31">
        <f>SUM('BASE '!CZ252:DE252)</f>
        <v>0.04</v>
      </c>
      <c r="E253" s="31">
        <f>'BASE '!DF252</f>
        <v>0.09</v>
      </c>
      <c r="F253" s="31">
        <f>SUM('BASE '!DG252:DI252)</f>
        <v>0</v>
      </c>
      <c r="G253" s="31">
        <f>SUM('BASE '!DJ252:DL252)</f>
        <v>0.01</v>
      </c>
      <c r="H253" s="31">
        <f>SUM('BASE '!DN252:DO252,'BASE '!DQ252,'BASE '!DS252,'BASE '!DR252)</f>
        <v>0.75</v>
      </c>
      <c r="I253" s="31">
        <f>SUM('BASE '!DT252:DV252)</f>
        <v>0.01</v>
      </c>
      <c r="J253" s="31">
        <f t="shared" si="55"/>
        <v>0.9</v>
      </c>
      <c r="K253" s="31">
        <f t="shared" si="56"/>
        <v>4.4444444444444446E-2</v>
      </c>
      <c r="L253" s="31">
        <f t="shared" si="57"/>
        <v>9.9999999999999992E-2</v>
      </c>
      <c r="M253" s="31">
        <f t="shared" si="58"/>
        <v>0</v>
      </c>
      <c r="N253" s="31">
        <f t="shared" si="59"/>
        <v>1.1111111111111112E-2</v>
      </c>
      <c r="O253" s="31">
        <f t="shared" si="60"/>
        <v>0.83333333333333326</v>
      </c>
      <c r="P253" s="31">
        <f t="shared" si="61"/>
        <v>1.1111111111111112E-2</v>
      </c>
      <c r="Q253" s="31">
        <f t="shared" si="64"/>
        <v>-0.13837845818712774</v>
      </c>
      <c r="R253" s="31">
        <f t="shared" si="65"/>
        <v>-0.23025850929940458</v>
      </c>
      <c r="S253" s="31">
        <f t="shared" si="66"/>
        <v>0</v>
      </c>
      <c r="T253" s="31">
        <f t="shared" si="67"/>
        <v>-4.9997885225891839E-2</v>
      </c>
      <c r="U253" s="31">
        <f t="shared" si="68"/>
        <v>-0.15193463066162891</v>
      </c>
      <c r="V253" s="31">
        <f t="shared" si="69"/>
        <v>-4.9997885225891839E-2</v>
      </c>
      <c r="W253" s="31">
        <f t="shared" si="62"/>
        <v>5</v>
      </c>
      <c r="X253" s="31">
        <f t="shared" si="70"/>
        <v>0.62056736859994488</v>
      </c>
      <c r="Y253" s="31">
        <f t="shared" si="63"/>
        <v>0.38558018535887728</v>
      </c>
    </row>
    <row r="254" spans="1:25">
      <c r="A254" t="s">
        <v>683</v>
      </c>
      <c r="B254" t="s">
        <v>662</v>
      </c>
      <c r="C254" t="s">
        <v>662</v>
      </c>
      <c r="D254" s="31">
        <f>SUM('BASE '!CZ253:DE253)</f>
        <v>0.03</v>
      </c>
      <c r="E254" s="31">
        <f>'BASE '!DF253</f>
        <v>0.12</v>
      </c>
      <c r="F254" s="31">
        <f>SUM('BASE '!DG253:DI253)</f>
        <v>0</v>
      </c>
      <c r="G254" s="31">
        <f>SUM('BASE '!DJ253:DL253)</f>
        <v>0</v>
      </c>
      <c r="H254" s="31">
        <f>SUM('BASE '!DN253:DO253,'BASE '!DQ253,'BASE '!DS253,'BASE '!DR253)</f>
        <v>0.73</v>
      </c>
      <c r="I254" s="31">
        <f>SUM('BASE '!DT253:DV253)</f>
        <v>0.03</v>
      </c>
      <c r="J254" s="31">
        <f t="shared" si="55"/>
        <v>0.91</v>
      </c>
      <c r="K254" s="31">
        <f t="shared" si="56"/>
        <v>3.2967032967032968E-2</v>
      </c>
      <c r="L254" s="31">
        <f t="shared" si="57"/>
        <v>0.13186813186813187</v>
      </c>
      <c r="M254" s="31">
        <f t="shared" si="58"/>
        <v>0</v>
      </c>
      <c r="N254" s="31">
        <f t="shared" si="59"/>
        <v>0</v>
      </c>
      <c r="O254" s="31">
        <f t="shared" si="60"/>
        <v>0.80219780219780212</v>
      </c>
      <c r="P254" s="31">
        <f t="shared" si="61"/>
        <v>3.2967032967032968E-2</v>
      </c>
      <c r="Q254" s="31">
        <f t="shared" si="64"/>
        <v>-0.11249166652248595</v>
      </c>
      <c r="R254" s="31">
        <f t="shared" si="65"/>
        <v>-0.26715861846973843</v>
      </c>
      <c r="S254" s="31">
        <f t="shared" si="66"/>
        <v>0</v>
      </c>
      <c r="T254" s="31">
        <f t="shared" si="67"/>
        <v>0</v>
      </c>
      <c r="U254" s="31">
        <f t="shared" si="68"/>
        <v>-0.17680444804282971</v>
      </c>
      <c r="V254" s="31">
        <f t="shared" si="69"/>
        <v>-0.11249166652248595</v>
      </c>
      <c r="W254" s="31">
        <f t="shared" si="62"/>
        <v>4</v>
      </c>
      <c r="X254" s="31">
        <f t="shared" si="70"/>
        <v>0.66894639955754009</v>
      </c>
      <c r="Y254" s="31">
        <f t="shared" si="63"/>
        <v>0.4825428266310951</v>
      </c>
    </row>
    <row r="255" spans="1:25">
      <c r="A255" t="s">
        <v>684</v>
      </c>
      <c r="B255" t="s">
        <v>662</v>
      </c>
      <c r="C255" t="s">
        <v>132</v>
      </c>
      <c r="D255" s="31">
        <f>SUM('BASE '!CZ254:DE254)</f>
        <v>0.01</v>
      </c>
      <c r="E255" s="31">
        <f>'BASE '!DF254</f>
        <v>0.1</v>
      </c>
      <c r="F255" s="31">
        <f>SUM('BASE '!DG254:DI254)</f>
        <v>0</v>
      </c>
      <c r="G255" s="31">
        <f>SUM('BASE '!DJ254:DL254)</f>
        <v>0</v>
      </c>
      <c r="H255" s="31">
        <f>SUM('BASE '!DN254:DO254,'BASE '!DQ254,'BASE '!DS254,'BASE '!DR254)</f>
        <v>0.82000000000000006</v>
      </c>
      <c r="I255" s="31">
        <f>SUM('BASE '!DT254:DV254)</f>
        <v>0.04</v>
      </c>
      <c r="J255" s="31">
        <f t="shared" si="55"/>
        <v>0.97000000000000008</v>
      </c>
      <c r="K255" s="31">
        <f t="shared" si="56"/>
        <v>1.0309278350515464E-2</v>
      </c>
      <c r="L255" s="31">
        <f t="shared" si="57"/>
        <v>0.10309278350515463</v>
      </c>
      <c r="M255" s="31">
        <f t="shared" si="58"/>
        <v>0</v>
      </c>
      <c r="N255" s="31">
        <f t="shared" si="59"/>
        <v>0</v>
      </c>
      <c r="O255" s="31">
        <f t="shared" si="60"/>
        <v>0.84536082474226804</v>
      </c>
      <c r="P255" s="31">
        <f t="shared" si="61"/>
        <v>4.1237113402061855E-2</v>
      </c>
      <c r="Q255" s="31">
        <f t="shared" si="64"/>
        <v>-4.7161968850550337E-2</v>
      </c>
      <c r="R255" s="31">
        <f t="shared" si="65"/>
        <v>-0.23423978201127188</v>
      </c>
      <c r="S255" s="31">
        <f t="shared" si="66"/>
        <v>0</v>
      </c>
      <c r="T255" s="31">
        <f t="shared" si="67"/>
        <v>0</v>
      </c>
      <c r="U255" s="31">
        <f t="shared" si="68"/>
        <v>-0.14201362847019214</v>
      </c>
      <c r="V255" s="31">
        <f t="shared" si="69"/>
        <v>-0.13148109762406152</v>
      </c>
      <c r="W255" s="31">
        <f t="shared" si="62"/>
        <v>4</v>
      </c>
      <c r="X255" s="31">
        <f t="shared" si="70"/>
        <v>0.5548964769560758</v>
      </c>
      <c r="Y255" s="31">
        <f t="shared" si="63"/>
        <v>0.40027319775564379</v>
      </c>
    </row>
    <row r="256" spans="1:25">
      <c r="A256" t="s">
        <v>685</v>
      </c>
      <c r="B256" t="s">
        <v>662</v>
      </c>
      <c r="C256" t="s">
        <v>686</v>
      </c>
      <c r="D256" s="31">
        <f>SUM('BASE '!CZ255:DE255)</f>
        <v>0.03</v>
      </c>
      <c r="E256" s="31">
        <f>'BASE '!DF255</f>
        <v>0.11</v>
      </c>
      <c r="F256" s="31">
        <f>SUM('BASE '!DG255:DI255)</f>
        <v>0</v>
      </c>
      <c r="G256" s="31">
        <f>SUM('BASE '!DJ255:DL255)</f>
        <v>0</v>
      </c>
      <c r="H256" s="31">
        <f>SUM('BASE '!DN255:DO255,'BASE '!DQ255,'BASE '!DS255,'BASE '!DR255)</f>
        <v>0.83000000000000007</v>
      </c>
      <c r="I256" s="31">
        <f>SUM('BASE '!DT255:DV255)</f>
        <v>0</v>
      </c>
      <c r="J256" s="31">
        <f t="shared" si="55"/>
        <v>0.97000000000000008</v>
      </c>
      <c r="K256" s="31">
        <f t="shared" si="56"/>
        <v>3.0927835051546389E-2</v>
      </c>
      <c r="L256" s="31">
        <f t="shared" si="57"/>
        <v>0.11340206185567009</v>
      </c>
      <c r="M256" s="31">
        <f t="shared" si="58"/>
        <v>0</v>
      </c>
      <c r="N256" s="31">
        <f t="shared" si="59"/>
        <v>0</v>
      </c>
      <c r="O256" s="31">
        <f t="shared" si="60"/>
        <v>0.85567010309278346</v>
      </c>
      <c r="P256" s="31">
        <f t="shared" si="61"/>
        <v>0</v>
      </c>
      <c r="Q256" s="31">
        <f t="shared" si="64"/>
        <v>-0.10750820690212184</v>
      </c>
      <c r="R256" s="31">
        <f t="shared" si="65"/>
        <v>-0.24685538930675396</v>
      </c>
      <c r="S256" s="31">
        <f t="shared" si="66"/>
        <v>0</v>
      </c>
      <c r="T256" s="31">
        <f t="shared" si="67"/>
        <v>0</v>
      </c>
      <c r="U256" s="31">
        <f t="shared" si="68"/>
        <v>-0.13337361617178506</v>
      </c>
      <c r="V256" s="31">
        <f t="shared" si="69"/>
        <v>0</v>
      </c>
      <c r="W256" s="31">
        <f t="shared" si="62"/>
        <v>3</v>
      </c>
      <c r="X256" s="31">
        <f t="shared" si="70"/>
        <v>0.48773721238066087</v>
      </c>
      <c r="Y256" s="31">
        <f t="shared" si="63"/>
        <v>0.44395754299450224</v>
      </c>
    </row>
    <row r="257" spans="1:25">
      <c r="A257" t="s">
        <v>689</v>
      </c>
      <c r="B257" t="s">
        <v>688</v>
      </c>
      <c r="C257" t="s">
        <v>690</v>
      </c>
      <c r="D257" s="31">
        <f>SUM('BASE '!CZ256:DE256)</f>
        <v>0.01</v>
      </c>
      <c r="E257" s="31">
        <f>'BASE '!DF256</f>
        <v>0.05</v>
      </c>
      <c r="F257" s="31">
        <f>SUM('BASE '!DG256:DI256)</f>
        <v>0</v>
      </c>
      <c r="G257" s="31">
        <f>SUM('BASE '!DJ256:DL256)</f>
        <v>0</v>
      </c>
      <c r="H257" s="31">
        <f>SUM('BASE '!DN256:DO256,'BASE '!DQ256,'BASE '!DS256,'BASE '!DR256)</f>
        <v>0.76</v>
      </c>
      <c r="I257" s="31">
        <f>SUM('BASE '!DT256:DV256)</f>
        <v>0.15</v>
      </c>
      <c r="J257" s="31">
        <f t="shared" si="55"/>
        <v>0.97000000000000008</v>
      </c>
      <c r="K257" s="31">
        <f t="shared" si="56"/>
        <v>1.0309278350515464E-2</v>
      </c>
      <c r="L257" s="31">
        <f t="shared" si="57"/>
        <v>5.1546391752577317E-2</v>
      </c>
      <c r="M257" s="31">
        <f t="shared" si="58"/>
        <v>0</v>
      </c>
      <c r="N257" s="31">
        <f t="shared" si="59"/>
        <v>0</v>
      </c>
      <c r="O257" s="31">
        <f t="shared" si="60"/>
        <v>0.78350515463917525</v>
      </c>
      <c r="P257" s="31">
        <f t="shared" si="61"/>
        <v>0.15463917525773194</v>
      </c>
      <c r="Q257" s="31">
        <f t="shared" si="64"/>
        <v>-4.7161968850550337E-2</v>
      </c>
      <c r="R257" s="31">
        <f t="shared" si="65"/>
        <v>-0.15284912711697329</v>
      </c>
      <c r="S257" s="31">
        <f t="shared" si="66"/>
        <v>0</v>
      </c>
      <c r="T257" s="31">
        <f t="shared" si="67"/>
        <v>0</v>
      </c>
      <c r="U257" s="31">
        <f t="shared" si="68"/>
        <v>-0.1911577371597519</v>
      </c>
      <c r="V257" s="31">
        <f t="shared" si="69"/>
        <v>-0.28865888310327414</v>
      </c>
      <c r="W257" s="31">
        <f t="shared" si="62"/>
        <v>4</v>
      </c>
      <c r="X257" s="31">
        <f t="shared" si="70"/>
        <v>0.67982771623054972</v>
      </c>
      <c r="Y257" s="31">
        <f t="shared" si="63"/>
        <v>0.49039203743234178</v>
      </c>
    </row>
    <row r="258" spans="1:25">
      <c r="A258" t="s">
        <v>691</v>
      </c>
      <c r="B258" t="s">
        <v>688</v>
      </c>
      <c r="C258" t="s">
        <v>692</v>
      </c>
      <c r="D258" s="31">
        <f>SUM('BASE '!CZ257:DE257)</f>
        <v>0.03</v>
      </c>
      <c r="E258" s="31">
        <f>'BASE '!DF257</f>
        <v>0.05</v>
      </c>
      <c r="F258" s="31">
        <f>SUM('BASE '!DG257:DI257)</f>
        <v>0</v>
      </c>
      <c r="G258" s="31">
        <f>SUM('BASE '!DJ257:DL257)</f>
        <v>0</v>
      </c>
      <c r="H258" s="31">
        <f>SUM('BASE '!DN257:DO257,'BASE '!DQ257,'BASE '!DS257,'BASE '!DR257)</f>
        <v>0.59</v>
      </c>
      <c r="I258" s="31">
        <f>SUM('BASE '!DT257:DV257)</f>
        <v>0.28999999999999998</v>
      </c>
      <c r="J258" s="31">
        <f t="shared" si="55"/>
        <v>0.96</v>
      </c>
      <c r="K258" s="31">
        <f t="shared" si="56"/>
        <v>3.125E-2</v>
      </c>
      <c r="L258" s="31">
        <f t="shared" si="57"/>
        <v>5.2083333333333336E-2</v>
      </c>
      <c r="M258" s="31">
        <f t="shared" si="58"/>
        <v>0</v>
      </c>
      <c r="N258" s="31">
        <f t="shared" si="59"/>
        <v>0</v>
      </c>
      <c r="O258" s="31">
        <f t="shared" si="60"/>
        <v>0.61458333333333337</v>
      </c>
      <c r="P258" s="31">
        <f t="shared" si="61"/>
        <v>0.30208333333333331</v>
      </c>
      <c r="Q258" s="31">
        <f t="shared" si="64"/>
        <v>-0.10830424696249145</v>
      </c>
      <c r="R258" s="31">
        <f t="shared" si="65"/>
        <v>-0.15390157703300708</v>
      </c>
      <c r="S258" s="31">
        <f t="shared" si="66"/>
        <v>0</v>
      </c>
      <c r="T258" s="31">
        <f t="shared" si="67"/>
        <v>0</v>
      </c>
      <c r="U258" s="31">
        <f t="shared" si="68"/>
        <v>-0.29918577193921758</v>
      </c>
      <c r="V258" s="31">
        <f t="shared" si="69"/>
        <v>-0.36160956753082812</v>
      </c>
      <c r="W258" s="31">
        <f t="shared" si="62"/>
        <v>4</v>
      </c>
      <c r="X258" s="31">
        <f t="shared" si="70"/>
        <v>0.92300116346554417</v>
      </c>
      <c r="Y258" s="31">
        <f t="shared" si="63"/>
        <v>0.66580460063324209</v>
      </c>
    </row>
    <row r="259" spans="1:25">
      <c r="A259" t="s">
        <v>693</v>
      </c>
      <c r="B259" t="s">
        <v>688</v>
      </c>
      <c r="C259" t="s">
        <v>688</v>
      </c>
      <c r="D259" s="31">
        <f>SUM('BASE '!CZ258:DE258)</f>
        <v>0.01</v>
      </c>
      <c r="E259" s="31">
        <f>'BASE '!DF258</f>
        <v>0.04</v>
      </c>
      <c r="F259" s="31">
        <f>SUM('BASE '!DG258:DI258)</f>
        <v>0</v>
      </c>
      <c r="G259" s="31">
        <f>SUM('BASE '!DJ258:DL258)</f>
        <v>0</v>
      </c>
      <c r="H259" s="31">
        <f>SUM('BASE '!DN258:DO258,'BASE '!DQ258,'BASE '!DS258,'BASE '!DR258)</f>
        <v>0.7</v>
      </c>
      <c r="I259" s="31">
        <f>SUM('BASE '!DT258:DV258)</f>
        <v>0.19</v>
      </c>
      <c r="J259" s="31">
        <f t="shared" si="55"/>
        <v>0.94</v>
      </c>
      <c r="K259" s="31">
        <f t="shared" si="56"/>
        <v>1.0638297872340427E-2</v>
      </c>
      <c r="L259" s="31">
        <f t="shared" si="57"/>
        <v>4.2553191489361708E-2</v>
      </c>
      <c r="M259" s="31">
        <f t="shared" si="58"/>
        <v>0</v>
      </c>
      <c r="N259" s="31">
        <f t="shared" si="59"/>
        <v>0</v>
      </c>
      <c r="O259" s="31">
        <f t="shared" si="60"/>
        <v>0.74468085106382975</v>
      </c>
      <c r="P259" s="31">
        <f t="shared" si="61"/>
        <v>0.2021276595744681</v>
      </c>
      <c r="Q259" s="31">
        <f t="shared" si="64"/>
        <v>-4.8332923215638347E-2</v>
      </c>
      <c r="R259" s="31">
        <f t="shared" si="65"/>
        <v>-0.13434044345319632</v>
      </c>
      <c r="S259" s="31">
        <f t="shared" si="66"/>
        <v>0</v>
      </c>
      <c r="T259" s="31">
        <f t="shared" si="67"/>
        <v>0</v>
      </c>
      <c r="U259" s="31">
        <f t="shared" si="68"/>
        <v>-0.21953157250473559</v>
      </c>
      <c r="V259" s="31">
        <f t="shared" si="69"/>
        <v>-0.32317298147837986</v>
      </c>
      <c r="W259" s="31">
        <f t="shared" si="62"/>
        <v>4</v>
      </c>
      <c r="X259" s="31">
        <f t="shared" si="70"/>
        <v>0.72537792065195017</v>
      </c>
      <c r="Y259" s="31">
        <f t="shared" si="63"/>
        <v>0.52324956444745829</v>
      </c>
    </row>
    <row r="260" spans="1:25">
      <c r="A260" t="s">
        <v>696</v>
      </c>
      <c r="B260" t="s">
        <v>695</v>
      </c>
      <c r="C260" t="s">
        <v>697</v>
      </c>
      <c r="D260" s="31">
        <f>SUM('BASE '!CZ259:DE259)</f>
        <v>0.09</v>
      </c>
      <c r="E260" s="31">
        <f>'BASE '!DF259</f>
        <v>0.02</v>
      </c>
      <c r="F260" s="31">
        <f>SUM('BASE '!DG259:DI259)</f>
        <v>0.01</v>
      </c>
      <c r="G260" s="31">
        <f>SUM('BASE '!DJ259:DL259)</f>
        <v>0.02</v>
      </c>
      <c r="H260" s="31">
        <f>SUM('BASE '!DN259:DO259,'BASE '!DQ259,'BASE '!DS259,'BASE '!DR259)</f>
        <v>0.47</v>
      </c>
      <c r="I260" s="31">
        <f>SUM('BASE '!DT259:DV259)</f>
        <v>0.35000000000000003</v>
      </c>
      <c r="J260" s="31">
        <f t="shared" ref="J260:J323" si="71">SUM(D260:I260)</f>
        <v>0.96</v>
      </c>
      <c r="K260" s="31">
        <f t="shared" si="56"/>
        <v>9.375E-2</v>
      </c>
      <c r="L260" s="31">
        <f t="shared" si="57"/>
        <v>2.0833333333333336E-2</v>
      </c>
      <c r="M260" s="31">
        <f t="shared" si="58"/>
        <v>1.0416666666666668E-2</v>
      </c>
      <c r="N260" s="31">
        <f t="shared" si="59"/>
        <v>2.0833333333333336E-2</v>
      </c>
      <c r="O260" s="31">
        <f t="shared" si="60"/>
        <v>0.48958333333333331</v>
      </c>
      <c r="P260" s="31">
        <f t="shared" si="61"/>
        <v>0.36458333333333337</v>
      </c>
      <c r="Q260" s="31">
        <f t="shared" si="64"/>
        <v>-0.22191783882483909</v>
      </c>
      <c r="R260" s="31">
        <f t="shared" si="65"/>
        <v>-8.065002106058107E-2</v>
      </c>
      <c r="S260" s="31">
        <f t="shared" si="66"/>
        <v>-4.7545293661123297E-2</v>
      </c>
      <c r="T260" s="31">
        <f t="shared" si="67"/>
        <v>-8.065002106058107E-2</v>
      </c>
      <c r="U260" s="31">
        <f t="shared" si="68"/>
        <v>-0.34966070540224531</v>
      </c>
      <c r="V260" s="31">
        <f t="shared" si="69"/>
        <v>-0.36786463072129988</v>
      </c>
      <c r="W260" s="31">
        <f t="shared" si="62"/>
        <v>6</v>
      </c>
      <c r="X260" s="31">
        <f t="shared" si="70"/>
        <v>1.1482885107306697</v>
      </c>
      <c r="Y260" s="31">
        <f t="shared" si="63"/>
        <v>0.64087202018549272</v>
      </c>
    </row>
    <row r="261" spans="1:25">
      <c r="A261" t="s">
        <v>698</v>
      </c>
      <c r="B261" t="s">
        <v>695</v>
      </c>
      <c r="C261" t="s">
        <v>699</v>
      </c>
      <c r="D261" s="31">
        <f>SUM('BASE '!CZ260:DE260)</f>
        <v>0.36</v>
      </c>
      <c r="E261" s="31">
        <f>'BASE '!DF260</f>
        <v>0.02</v>
      </c>
      <c r="F261" s="31">
        <f>SUM('BASE '!DG260:DI260)</f>
        <v>0.08</v>
      </c>
      <c r="G261" s="31">
        <f>SUM('BASE '!DJ260:DL260)</f>
        <v>0.1</v>
      </c>
      <c r="H261" s="31">
        <f>SUM('BASE '!DN260:DO260,'BASE '!DQ260,'BASE '!DS260,'BASE '!DR260)</f>
        <v>0.22</v>
      </c>
      <c r="I261" s="31">
        <f>SUM('BASE '!DT260:DV260)</f>
        <v>0.17</v>
      </c>
      <c r="J261" s="31">
        <f t="shared" si="71"/>
        <v>0.95000000000000007</v>
      </c>
      <c r="K261" s="31">
        <f t="shared" ref="K261:K324" si="72">D261/$J261</f>
        <v>0.37894736842105259</v>
      </c>
      <c r="L261" s="31">
        <f t="shared" ref="L261:L324" si="73">E261/$J261</f>
        <v>2.1052631578947368E-2</v>
      </c>
      <c r="M261" s="31">
        <f t="shared" ref="M261:M324" si="74">F261/$J261</f>
        <v>8.4210526315789472E-2</v>
      </c>
      <c r="N261" s="31">
        <f t="shared" ref="N261:N324" si="75">G261/$J261</f>
        <v>0.10526315789473684</v>
      </c>
      <c r="O261" s="31">
        <f t="shared" ref="O261:O324" si="76">H261/$J261</f>
        <v>0.23157894736842105</v>
      </c>
      <c r="P261" s="31">
        <f t="shared" ref="P261:P324" si="77">I261/$J261</f>
        <v>0.17894736842105263</v>
      </c>
      <c r="Q261" s="31">
        <f t="shared" si="64"/>
        <v>-0.36771459277052115</v>
      </c>
      <c r="R261" s="31">
        <f t="shared" si="65"/>
        <v>-8.1278520232433579E-2</v>
      </c>
      <c r="S261" s="31">
        <f t="shared" si="66"/>
        <v>-0.20837350315121725</v>
      </c>
      <c r="T261" s="31">
        <f t="shared" si="67"/>
        <v>-0.2369780840638416</v>
      </c>
      <c r="U261" s="31">
        <f t="shared" si="68"/>
        <v>-0.33876165938240999</v>
      </c>
      <c r="V261" s="31">
        <f t="shared" si="69"/>
        <v>-0.30790821377108973</v>
      </c>
      <c r="W261" s="31">
        <f t="shared" ref="W261:W324" si="78">COUNTIF(Q261:V261,"&lt;&gt;0")</f>
        <v>6</v>
      </c>
      <c r="X261" s="31">
        <f t="shared" si="70"/>
        <v>1.5410145733715133</v>
      </c>
      <c r="Y261" s="31">
        <f t="shared" ref="Y261:Y324" si="79">X261/LN(W261)</f>
        <v>0.86005660906897829</v>
      </c>
    </row>
    <row r="262" spans="1:25">
      <c r="A262" t="s">
        <v>700</v>
      </c>
      <c r="B262" t="s">
        <v>695</v>
      </c>
      <c r="C262" t="s">
        <v>701</v>
      </c>
      <c r="D262" s="31">
        <f>SUM('BASE '!CZ261:DE261)</f>
        <v>7.0000000000000007E-2</v>
      </c>
      <c r="E262" s="31">
        <f>'BASE '!DF261</f>
        <v>0.03</v>
      </c>
      <c r="F262" s="31">
        <f>SUM('BASE '!DG261:DI261)</f>
        <v>0.01</v>
      </c>
      <c r="G262" s="31">
        <f>SUM('BASE '!DJ261:DL261)</f>
        <v>0.02</v>
      </c>
      <c r="H262" s="31">
        <f>SUM('BASE '!DN261:DO261,'BASE '!DQ261,'BASE '!DS261,'BASE '!DR261)</f>
        <v>0.74</v>
      </c>
      <c r="I262" s="31">
        <f>SUM('BASE '!DT261:DV261)</f>
        <v>0.1</v>
      </c>
      <c r="J262" s="31">
        <f t="shared" si="71"/>
        <v>0.97</v>
      </c>
      <c r="K262" s="31">
        <f t="shared" si="72"/>
        <v>7.2164948453608255E-2</v>
      </c>
      <c r="L262" s="31">
        <f t="shared" si="73"/>
        <v>3.0927835051546393E-2</v>
      </c>
      <c r="M262" s="31">
        <f t="shared" si="74"/>
        <v>1.0309278350515464E-2</v>
      </c>
      <c r="N262" s="31">
        <f t="shared" si="75"/>
        <v>2.0618556701030927E-2</v>
      </c>
      <c r="O262" s="31">
        <f t="shared" si="76"/>
        <v>0.7628865979381444</v>
      </c>
      <c r="P262" s="31">
        <f t="shared" si="77"/>
        <v>0.10309278350515465</v>
      </c>
      <c r="Q262" s="31">
        <f t="shared" si="64"/>
        <v>-0.18970727635192255</v>
      </c>
      <c r="R262" s="31">
        <f t="shared" si="65"/>
        <v>-0.10750820690212186</v>
      </c>
      <c r="S262" s="31">
        <f t="shared" si="66"/>
        <v>-4.7161968850550337E-2</v>
      </c>
      <c r="T262" s="31">
        <f t="shared" si="67"/>
        <v>-8.0032243256565716E-2</v>
      </c>
      <c r="U262" s="31">
        <f t="shared" si="68"/>
        <v>-0.20647211868187382</v>
      </c>
      <c r="V262" s="31">
        <f t="shared" si="69"/>
        <v>-0.23423978201127188</v>
      </c>
      <c r="W262" s="31">
        <f t="shared" si="78"/>
        <v>6</v>
      </c>
      <c r="X262" s="31">
        <f t="shared" si="70"/>
        <v>0.86512159605430616</v>
      </c>
      <c r="Y262" s="31">
        <f t="shared" si="79"/>
        <v>0.48283355601688388</v>
      </c>
    </row>
    <row r="263" spans="1:25">
      <c r="A263" t="s">
        <v>702</v>
      </c>
      <c r="B263" t="s">
        <v>695</v>
      </c>
      <c r="C263" t="s">
        <v>695</v>
      </c>
      <c r="D263" s="31">
        <f>SUM('BASE '!CZ262:DE262)</f>
        <v>0.18000000000000002</v>
      </c>
      <c r="E263" s="31">
        <f>'BASE '!DF262</f>
        <v>0.03</v>
      </c>
      <c r="F263" s="31">
        <f>SUM('BASE '!DG262:DI262)</f>
        <v>0.01</v>
      </c>
      <c r="G263" s="31">
        <f>SUM('BASE '!DJ262:DL262)</f>
        <v>0.06</v>
      </c>
      <c r="H263" s="31">
        <f>SUM('BASE '!DN262:DO262,'BASE '!DQ262,'BASE '!DS262,'BASE '!DR262)</f>
        <v>0.48000000000000004</v>
      </c>
      <c r="I263" s="31">
        <f>SUM('BASE '!DT262:DV262)</f>
        <v>0.19</v>
      </c>
      <c r="J263" s="31">
        <f t="shared" si="71"/>
        <v>0.95</v>
      </c>
      <c r="K263" s="31">
        <f t="shared" si="72"/>
        <v>0.18947368421052635</v>
      </c>
      <c r="L263" s="31">
        <f t="shared" si="73"/>
        <v>3.1578947368421054E-2</v>
      </c>
      <c r="M263" s="31">
        <f t="shared" si="74"/>
        <v>1.0526315789473686E-2</v>
      </c>
      <c r="N263" s="31">
        <f t="shared" si="75"/>
        <v>6.3157894736842107E-2</v>
      </c>
      <c r="O263" s="31">
        <f t="shared" si="76"/>
        <v>0.50526315789473686</v>
      </c>
      <c r="P263" s="31">
        <f t="shared" si="77"/>
        <v>0.2</v>
      </c>
      <c r="Q263" s="31">
        <f t="shared" ref="Q263:Q326" si="80">IFERROR(K263*LN(K263),0)</f>
        <v>-0.31519044638609234</v>
      </c>
      <c r="R263" s="31">
        <f t="shared" ref="R263:R326" si="81">IFERROR(L263*LN(L263),0)</f>
        <v>-0.10911361903997152</v>
      </c>
      <c r="S263" s="31">
        <f t="shared" si="66"/>
        <v>-4.7935546227374122E-2</v>
      </c>
      <c r="T263" s="31">
        <f t="shared" si="67"/>
        <v>-0.1744495214129991</v>
      </c>
      <c r="U263" s="31">
        <f t="shared" si="68"/>
        <v>-0.34493097129733885</v>
      </c>
      <c r="V263" s="31">
        <f t="shared" si="69"/>
        <v>-0.32188758248682009</v>
      </c>
      <c r="W263" s="31">
        <f t="shared" si="78"/>
        <v>6</v>
      </c>
      <c r="X263" s="31">
        <f t="shared" si="70"/>
        <v>1.3135076868505959</v>
      </c>
      <c r="Y263" s="31">
        <f t="shared" si="79"/>
        <v>0.73308259808806564</v>
      </c>
    </row>
    <row r="264" spans="1:25">
      <c r="A264" t="s">
        <v>705</v>
      </c>
      <c r="B264" t="s">
        <v>704</v>
      </c>
      <c r="C264" t="s">
        <v>706</v>
      </c>
      <c r="D264" s="31">
        <f>SUM('BASE '!CZ263:DE263)</f>
        <v>0.06</v>
      </c>
      <c r="E264" s="31">
        <f>'BASE '!DF263</f>
        <v>0.11</v>
      </c>
      <c r="F264" s="31">
        <f>SUM('BASE '!DG263:DI263)</f>
        <v>0</v>
      </c>
      <c r="G264" s="31">
        <f>SUM('BASE '!DJ263:DL263)</f>
        <v>0</v>
      </c>
      <c r="H264" s="31">
        <f>SUM('BASE '!DN263:DO263,'BASE '!DQ263,'BASE '!DS263,'BASE '!DR263)</f>
        <v>0.73</v>
      </c>
      <c r="I264" s="31">
        <f>SUM('BASE '!DT263:DV263)</f>
        <v>0.01</v>
      </c>
      <c r="J264" s="31">
        <f t="shared" si="71"/>
        <v>0.90999999999999992</v>
      </c>
      <c r="K264" s="31">
        <f t="shared" si="72"/>
        <v>6.5934065934065936E-2</v>
      </c>
      <c r="L264" s="31">
        <f t="shared" si="73"/>
        <v>0.12087912087912089</v>
      </c>
      <c r="M264" s="31">
        <f t="shared" si="74"/>
        <v>0</v>
      </c>
      <c r="N264" s="31">
        <f t="shared" si="75"/>
        <v>0</v>
      </c>
      <c r="O264" s="31">
        <f t="shared" si="76"/>
        <v>0.80219780219780223</v>
      </c>
      <c r="P264" s="31">
        <f t="shared" si="77"/>
        <v>1.098901098901099E-2</v>
      </c>
      <c r="Q264" s="31">
        <f t="shared" si="80"/>
        <v>-0.17928132113992057</v>
      </c>
      <c r="R264" s="31">
        <f t="shared" si="81"/>
        <v>-0.25541325902091516</v>
      </c>
      <c r="S264" s="31">
        <f t="shared" ref="S264:S327" si="82">IFERROR(M264*LN(M264),0)</f>
        <v>0</v>
      </c>
      <c r="T264" s="31">
        <f t="shared" ref="T264:T327" si="83">IFERROR(N264*LN(N264),0)</f>
        <v>0</v>
      </c>
      <c r="U264" s="31">
        <f t="shared" ref="U264:U327" si="84">IFERROR(O264*LN(O264),0)</f>
        <v>-0.17680444804282963</v>
      </c>
      <c r="V264" s="31">
        <f t="shared" ref="V264:V327" si="85">IFERROR(P264*LN(P264),0)</f>
        <v>-4.9569884686998356E-2</v>
      </c>
      <c r="W264" s="31">
        <f t="shared" si="78"/>
        <v>4</v>
      </c>
      <c r="X264" s="31">
        <f t="shared" ref="X264:X327" si="86">-SUM(Q264:V264)</f>
        <v>0.66106891289066372</v>
      </c>
      <c r="Y264" s="31">
        <f t="shared" si="79"/>
        <v>0.47686042115660937</v>
      </c>
    </row>
    <row r="265" spans="1:25">
      <c r="A265" t="s">
        <v>707</v>
      </c>
      <c r="B265" t="s">
        <v>704</v>
      </c>
      <c r="C265" t="s">
        <v>704</v>
      </c>
      <c r="D265" s="31">
        <f>SUM('BASE '!CZ264:DE264)</f>
        <v>0.03</v>
      </c>
      <c r="E265" s="31">
        <f>'BASE '!DF264</f>
        <v>0.08</v>
      </c>
      <c r="F265" s="31">
        <f>SUM('BASE '!DG264:DI264)</f>
        <v>0</v>
      </c>
      <c r="G265" s="31">
        <f>SUM('BASE '!DJ264:DL264)</f>
        <v>0</v>
      </c>
      <c r="H265" s="31">
        <f>SUM('BASE '!DN264:DO264,'BASE '!DQ264,'BASE '!DS264,'BASE '!DR264)</f>
        <v>0.68</v>
      </c>
      <c r="I265" s="31">
        <f>SUM('BASE '!DT264:DV264)</f>
        <v>0.02</v>
      </c>
      <c r="J265" s="31">
        <f t="shared" si="71"/>
        <v>0.81</v>
      </c>
      <c r="K265" s="31">
        <f t="shared" si="72"/>
        <v>3.7037037037037035E-2</v>
      </c>
      <c r="L265" s="31">
        <f t="shared" si="73"/>
        <v>9.8765432098765427E-2</v>
      </c>
      <c r="M265" s="31">
        <f t="shared" si="74"/>
        <v>0</v>
      </c>
      <c r="N265" s="31">
        <f t="shared" si="75"/>
        <v>0</v>
      </c>
      <c r="O265" s="31">
        <f t="shared" si="76"/>
        <v>0.83950617283950613</v>
      </c>
      <c r="P265" s="31">
        <f t="shared" si="77"/>
        <v>2.4691358024691357E-2</v>
      </c>
      <c r="Q265" s="31">
        <f t="shared" si="80"/>
        <v>-0.1220680320742344</v>
      </c>
      <c r="R265" s="31">
        <f t="shared" si="81"/>
        <v>-0.22864272720914597</v>
      </c>
      <c r="S265" s="31">
        <f t="shared" si="82"/>
        <v>0</v>
      </c>
      <c r="T265" s="31">
        <f t="shared" si="83"/>
        <v>0</v>
      </c>
      <c r="U265" s="31">
        <f t="shared" si="84"/>
        <v>-0.14686442673766151</v>
      </c>
      <c r="V265" s="31">
        <f t="shared" si="85"/>
        <v>-9.1390172200308484E-2</v>
      </c>
      <c r="W265" s="31">
        <f t="shared" si="78"/>
        <v>4</v>
      </c>
      <c r="X265" s="31">
        <f t="shared" si="86"/>
        <v>0.58896535822135032</v>
      </c>
      <c r="Y265" s="31">
        <f t="shared" si="79"/>
        <v>0.424848700780667</v>
      </c>
    </row>
    <row r="266" spans="1:25">
      <c r="A266" t="s">
        <v>708</v>
      </c>
      <c r="B266" t="s">
        <v>704</v>
      </c>
      <c r="C266" t="s">
        <v>709</v>
      </c>
      <c r="D266" s="31">
        <f>SUM('BASE '!CZ265:DE265)</f>
        <v>0.03</v>
      </c>
      <c r="E266" s="31">
        <f>'BASE '!DF265</f>
        <v>0.18</v>
      </c>
      <c r="F266" s="31">
        <f>SUM('BASE '!DG265:DI265)</f>
        <v>0</v>
      </c>
      <c r="G266" s="31">
        <f>SUM('BASE '!DJ265:DL265)</f>
        <v>0</v>
      </c>
      <c r="H266" s="31">
        <f>SUM('BASE '!DN265:DO265,'BASE '!DQ265,'BASE '!DS265,'BASE '!DR265)</f>
        <v>0.64</v>
      </c>
      <c r="I266" s="31">
        <f>SUM('BASE '!DT265:DV265)</f>
        <v>0</v>
      </c>
      <c r="J266" s="31">
        <f t="shared" si="71"/>
        <v>0.85</v>
      </c>
      <c r="K266" s="31">
        <f t="shared" si="72"/>
        <v>3.5294117647058823E-2</v>
      </c>
      <c r="L266" s="31">
        <f t="shared" si="73"/>
        <v>0.21176470588235294</v>
      </c>
      <c r="M266" s="31">
        <f t="shared" si="74"/>
        <v>0</v>
      </c>
      <c r="N266" s="31">
        <f t="shared" si="75"/>
        <v>0</v>
      </c>
      <c r="O266" s="31">
        <f t="shared" si="76"/>
        <v>0.75294117647058822</v>
      </c>
      <c r="P266" s="31">
        <f t="shared" si="77"/>
        <v>0</v>
      </c>
      <c r="Q266" s="31">
        <f t="shared" si="80"/>
        <v>-0.11802490474666612</v>
      </c>
      <c r="R266" s="31">
        <f t="shared" si="81"/>
        <v>-0.32871801146699681</v>
      </c>
      <c r="S266" s="31">
        <f t="shared" si="82"/>
        <v>0</v>
      </c>
      <c r="T266" s="31">
        <f t="shared" si="83"/>
        <v>0</v>
      </c>
      <c r="U266" s="31">
        <f t="shared" si="84"/>
        <v>-0.21366074212189712</v>
      </c>
      <c r="V266" s="31">
        <f t="shared" si="85"/>
        <v>0</v>
      </c>
      <c r="W266" s="31">
        <f t="shared" si="78"/>
        <v>3</v>
      </c>
      <c r="X266" s="31">
        <f t="shared" si="86"/>
        <v>0.66040365833556003</v>
      </c>
      <c r="Y266" s="31">
        <f t="shared" si="79"/>
        <v>0.60112531522489432</v>
      </c>
    </row>
    <row r="267" spans="1:25">
      <c r="A267" t="s">
        <v>710</v>
      </c>
      <c r="B267" t="s">
        <v>704</v>
      </c>
      <c r="C267" t="s">
        <v>711</v>
      </c>
      <c r="D267" s="31">
        <f>SUM('BASE '!CZ266:DE266)</f>
        <v>0.03</v>
      </c>
      <c r="E267" s="31">
        <f>'BASE '!DF266</f>
        <v>0.05</v>
      </c>
      <c r="F267" s="31">
        <f>SUM('BASE '!DG266:DI266)</f>
        <v>0</v>
      </c>
      <c r="G267" s="31">
        <f>SUM('BASE '!DJ266:DL266)</f>
        <v>0</v>
      </c>
      <c r="H267" s="31">
        <f>SUM('BASE '!DN266:DO266,'BASE '!DQ266,'BASE '!DS266,'BASE '!DR266)</f>
        <v>0.64</v>
      </c>
      <c r="I267" s="31">
        <f>SUM('BASE '!DT266:DV266)</f>
        <v>0.09</v>
      </c>
      <c r="J267" s="31">
        <f t="shared" si="71"/>
        <v>0.80999999999999994</v>
      </c>
      <c r="K267" s="31">
        <f t="shared" si="72"/>
        <v>3.7037037037037035E-2</v>
      </c>
      <c r="L267" s="31">
        <f t="shared" si="73"/>
        <v>6.1728395061728406E-2</v>
      </c>
      <c r="M267" s="31">
        <f t="shared" si="74"/>
        <v>0</v>
      </c>
      <c r="N267" s="31">
        <f t="shared" si="75"/>
        <v>0</v>
      </c>
      <c r="O267" s="31">
        <f t="shared" si="76"/>
        <v>0.79012345679012352</v>
      </c>
      <c r="P267" s="31">
        <f t="shared" si="77"/>
        <v>0.11111111111111112</v>
      </c>
      <c r="Q267" s="31">
        <f t="shared" si="80"/>
        <v>-0.1220680320742344</v>
      </c>
      <c r="R267" s="31">
        <f t="shared" si="81"/>
        <v>-0.17191427421224312</v>
      </c>
      <c r="S267" s="31">
        <f t="shared" si="82"/>
        <v>0</v>
      </c>
      <c r="T267" s="31">
        <f t="shared" si="83"/>
        <v>0</v>
      </c>
      <c r="U267" s="31">
        <f t="shared" si="84"/>
        <v>-0.18612627856811209</v>
      </c>
      <c r="V267" s="31">
        <f t="shared" si="85"/>
        <v>-0.24413606414846881</v>
      </c>
      <c r="W267" s="31">
        <f t="shared" si="78"/>
        <v>4</v>
      </c>
      <c r="X267" s="31">
        <f t="shared" si="86"/>
        <v>0.7242446490030584</v>
      </c>
      <c r="Y267" s="31">
        <f t="shared" si="79"/>
        <v>0.52243208175354017</v>
      </c>
    </row>
    <row r="268" spans="1:25">
      <c r="A268" t="s">
        <v>712</v>
      </c>
      <c r="B268" t="s">
        <v>704</v>
      </c>
      <c r="C268" t="s">
        <v>713</v>
      </c>
      <c r="D268" s="31">
        <f>SUM('BASE '!CZ267:DE267)</f>
        <v>0.02</v>
      </c>
      <c r="E268" s="31">
        <f>'BASE '!DF267</f>
        <v>0.03</v>
      </c>
      <c r="F268" s="31">
        <f>SUM('BASE '!DG267:DI267)</f>
        <v>0</v>
      </c>
      <c r="G268" s="31">
        <f>SUM('BASE '!DJ267:DL267)</f>
        <v>0.01</v>
      </c>
      <c r="H268" s="31">
        <f>SUM('BASE '!DN267:DO267,'BASE '!DQ267,'BASE '!DS267,'BASE '!DR267)</f>
        <v>0.49</v>
      </c>
      <c r="I268" s="31">
        <f>SUM('BASE '!DT267:DV267)</f>
        <v>0.31</v>
      </c>
      <c r="J268" s="31">
        <f t="shared" si="71"/>
        <v>0.8600000000000001</v>
      </c>
      <c r="K268" s="31">
        <f t="shared" si="72"/>
        <v>2.3255813953488368E-2</v>
      </c>
      <c r="L268" s="31">
        <f t="shared" si="73"/>
        <v>3.4883720930232551E-2</v>
      </c>
      <c r="M268" s="31">
        <f t="shared" si="74"/>
        <v>0</v>
      </c>
      <c r="N268" s="31">
        <f t="shared" si="75"/>
        <v>1.1627906976744184E-2</v>
      </c>
      <c r="O268" s="31">
        <f t="shared" si="76"/>
        <v>0.56976744186046502</v>
      </c>
      <c r="P268" s="31">
        <f t="shared" si="77"/>
        <v>0.36046511627906974</v>
      </c>
      <c r="Q268" s="31">
        <f t="shared" si="80"/>
        <v>-8.746977013240842E-2</v>
      </c>
      <c r="R268" s="31">
        <f t="shared" si="81"/>
        <v>-0.11706052352042084</v>
      </c>
      <c r="S268" s="31">
        <f t="shared" si="82"/>
        <v>0</v>
      </c>
      <c r="T268" s="31">
        <f t="shared" si="83"/>
        <v>-5.1794736002947761E-2</v>
      </c>
      <c r="U268" s="31">
        <f t="shared" si="84"/>
        <v>-0.32050956870931602</v>
      </c>
      <c r="V268" s="31">
        <f t="shared" si="85"/>
        <v>-0.36780421912580469</v>
      </c>
      <c r="W268" s="31">
        <f t="shared" si="78"/>
        <v>5</v>
      </c>
      <c r="X268" s="31">
        <f t="shared" si="86"/>
        <v>0.94463881749089773</v>
      </c>
      <c r="Y268" s="31">
        <f t="shared" si="79"/>
        <v>0.58693709784817605</v>
      </c>
    </row>
    <row r="269" spans="1:25">
      <c r="A269" t="s">
        <v>714</v>
      </c>
      <c r="B269" t="s">
        <v>704</v>
      </c>
      <c r="C269" t="s">
        <v>715</v>
      </c>
      <c r="D269" s="31">
        <f>SUM('BASE '!CZ268:DE268)</f>
        <v>0.01</v>
      </c>
      <c r="E269" s="31">
        <f>'BASE '!DF268</f>
        <v>0.04</v>
      </c>
      <c r="F269" s="31">
        <f>SUM('BASE '!DG268:DI268)</f>
        <v>0</v>
      </c>
      <c r="G269" s="31">
        <f>SUM('BASE '!DJ268:DL268)</f>
        <v>0</v>
      </c>
      <c r="H269" s="31">
        <f>SUM('BASE '!DN268:DO268,'BASE '!DQ268,'BASE '!DS268,'BASE '!DR268)</f>
        <v>0.79</v>
      </c>
      <c r="I269" s="31">
        <f>SUM('BASE '!DT268:DV268)</f>
        <v>0.05</v>
      </c>
      <c r="J269" s="31">
        <f t="shared" si="71"/>
        <v>0.89000000000000012</v>
      </c>
      <c r="K269" s="31">
        <f t="shared" si="72"/>
        <v>1.1235955056179773E-2</v>
      </c>
      <c r="L269" s="31">
        <f t="shared" si="73"/>
        <v>4.4943820224719093E-2</v>
      </c>
      <c r="M269" s="31">
        <f t="shared" si="74"/>
        <v>0</v>
      </c>
      <c r="N269" s="31">
        <f t="shared" si="75"/>
        <v>0</v>
      </c>
      <c r="O269" s="31">
        <f t="shared" si="76"/>
        <v>0.88764044943820219</v>
      </c>
      <c r="P269" s="31">
        <f t="shared" si="77"/>
        <v>5.6179775280898875E-2</v>
      </c>
      <c r="Q269" s="31">
        <f t="shared" si="80"/>
        <v>-5.043411651384426E-2</v>
      </c>
      <c r="R269" s="31">
        <f t="shared" si="81"/>
        <v>-0.13943110151066287</v>
      </c>
      <c r="S269" s="31">
        <f t="shared" si="82"/>
        <v>0</v>
      </c>
      <c r="T269" s="31">
        <f t="shared" si="83"/>
        <v>0</v>
      </c>
      <c r="U269" s="31">
        <f t="shared" si="84"/>
        <v>-0.10579654903308262</v>
      </c>
      <c r="V269" s="31">
        <f t="shared" si="85"/>
        <v>-0.16175272232011459</v>
      </c>
      <c r="W269" s="31">
        <f t="shared" si="78"/>
        <v>4</v>
      </c>
      <c r="X269" s="31">
        <f t="shared" si="86"/>
        <v>0.45741448937770435</v>
      </c>
      <c r="Y269" s="31">
        <f t="shared" si="79"/>
        <v>0.32995480772798574</v>
      </c>
    </row>
    <row r="270" spans="1:25">
      <c r="A270" t="s">
        <v>716</v>
      </c>
      <c r="B270" t="s">
        <v>704</v>
      </c>
      <c r="C270" t="s">
        <v>717</v>
      </c>
      <c r="D270" s="31">
        <f>SUM('BASE '!CZ269:DE269)</f>
        <v>9.9999999999999992E-2</v>
      </c>
      <c r="E270" s="31">
        <f>'BASE '!DF269</f>
        <v>0.09</v>
      </c>
      <c r="F270" s="31">
        <f>SUM('BASE '!DG269:DI269)</f>
        <v>0</v>
      </c>
      <c r="G270" s="31">
        <f>SUM('BASE '!DJ269:DL269)</f>
        <v>0</v>
      </c>
      <c r="H270" s="31">
        <f>SUM('BASE '!DN269:DO269,'BASE '!DQ269,'BASE '!DS269,'BASE '!DR269)</f>
        <v>0.6</v>
      </c>
      <c r="I270" s="31">
        <f>SUM('BASE '!DT269:DV269)</f>
        <v>6.0000000000000005E-2</v>
      </c>
      <c r="J270" s="31">
        <f t="shared" si="71"/>
        <v>0.85000000000000009</v>
      </c>
      <c r="K270" s="31">
        <f t="shared" si="72"/>
        <v>0.1176470588235294</v>
      </c>
      <c r="L270" s="31">
        <f t="shared" si="73"/>
        <v>0.10588235294117646</v>
      </c>
      <c r="M270" s="31">
        <f t="shared" si="74"/>
        <v>0</v>
      </c>
      <c r="N270" s="31">
        <f t="shared" si="75"/>
        <v>0</v>
      </c>
      <c r="O270" s="31">
        <f t="shared" si="76"/>
        <v>0.70588235294117641</v>
      </c>
      <c r="P270" s="31">
        <f t="shared" si="77"/>
        <v>7.0588235294117646E-2</v>
      </c>
      <c r="Q270" s="31">
        <f t="shared" si="80"/>
        <v>-0.25177248982309064</v>
      </c>
      <c r="R270" s="31">
        <f t="shared" si="81"/>
        <v>-0.23775106014572789</v>
      </c>
      <c r="S270" s="31">
        <f t="shared" si="82"/>
        <v>0</v>
      </c>
      <c r="T270" s="31">
        <f t="shared" si="83"/>
        <v>0</v>
      </c>
      <c r="U270" s="31">
        <f t="shared" si="84"/>
        <v>-0.24586354889521117</v>
      </c>
      <c r="V270" s="31">
        <f t="shared" si="85"/>
        <v>-0.18712177321851256</v>
      </c>
      <c r="W270" s="31">
        <f t="shared" si="78"/>
        <v>4</v>
      </c>
      <c r="X270" s="31">
        <f t="shared" si="86"/>
        <v>0.92250887208254218</v>
      </c>
      <c r="Y270" s="31">
        <f t="shared" si="79"/>
        <v>0.66544948746477739</v>
      </c>
    </row>
    <row r="271" spans="1:25">
      <c r="A271" t="s">
        <v>718</v>
      </c>
      <c r="B271" t="s">
        <v>704</v>
      </c>
      <c r="C271" t="s">
        <v>719</v>
      </c>
      <c r="D271" s="31">
        <f>SUM('BASE '!CZ270:DE270)</f>
        <v>0.05</v>
      </c>
      <c r="E271" s="31">
        <f>'BASE '!DF270</f>
        <v>7.0000000000000007E-2</v>
      </c>
      <c r="F271" s="31">
        <f>SUM('BASE '!DG270:DI270)</f>
        <v>0</v>
      </c>
      <c r="G271" s="31">
        <f>SUM('BASE '!DJ270:DL270)</f>
        <v>0</v>
      </c>
      <c r="H271" s="31">
        <f>SUM('BASE '!DN270:DO270,'BASE '!DQ270,'BASE '!DS270,'BASE '!DR270)</f>
        <v>0.64</v>
      </c>
      <c r="I271" s="31">
        <f>SUM('BASE '!DT270:DV270)</f>
        <v>0.01</v>
      </c>
      <c r="J271" s="31">
        <f t="shared" si="71"/>
        <v>0.77</v>
      </c>
      <c r="K271" s="31">
        <f t="shared" si="72"/>
        <v>6.4935064935064943E-2</v>
      </c>
      <c r="L271" s="31">
        <f t="shared" si="73"/>
        <v>9.0909090909090912E-2</v>
      </c>
      <c r="M271" s="31">
        <f t="shared" si="74"/>
        <v>0</v>
      </c>
      <c r="N271" s="31">
        <f t="shared" si="75"/>
        <v>0</v>
      </c>
      <c r="O271" s="31">
        <f t="shared" si="76"/>
        <v>0.83116883116883111</v>
      </c>
      <c r="P271" s="31">
        <f t="shared" si="77"/>
        <v>1.2987012987012986E-2</v>
      </c>
      <c r="Q271" s="31">
        <f t="shared" si="80"/>
        <v>-0.17755633178049243</v>
      </c>
      <c r="R271" s="31">
        <f t="shared" si="81"/>
        <v>-0.21799047934530644</v>
      </c>
      <c r="S271" s="31">
        <f t="shared" si="82"/>
        <v>0</v>
      </c>
      <c r="T271" s="31">
        <f t="shared" si="83"/>
        <v>0</v>
      </c>
      <c r="U271" s="31">
        <f t="shared" si="84"/>
        <v>-0.15370168394307496</v>
      </c>
      <c r="V271" s="31">
        <f t="shared" si="85"/>
        <v>-5.6413057426671222E-2</v>
      </c>
      <c r="W271" s="31">
        <f t="shared" si="78"/>
        <v>4</v>
      </c>
      <c r="X271" s="31">
        <f t="shared" si="86"/>
        <v>0.6056615524955451</v>
      </c>
      <c r="Y271" s="31">
        <f t="shared" si="79"/>
        <v>0.43689245912121677</v>
      </c>
    </row>
    <row r="272" spans="1:25">
      <c r="A272" t="s">
        <v>720</v>
      </c>
      <c r="B272" t="s">
        <v>704</v>
      </c>
      <c r="C272" t="s">
        <v>721</v>
      </c>
      <c r="D272" s="31">
        <f>SUM('BASE '!CZ271:DE271)</f>
        <v>0.04</v>
      </c>
      <c r="E272" s="31">
        <f>'BASE '!DF271</f>
        <v>0.04</v>
      </c>
      <c r="F272" s="31">
        <f>SUM('BASE '!DG271:DI271)</f>
        <v>0</v>
      </c>
      <c r="G272" s="31">
        <f>SUM('BASE '!DJ271:DL271)</f>
        <v>0</v>
      </c>
      <c r="H272" s="31">
        <f>SUM('BASE '!DN271:DO271,'BASE '!DQ271,'BASE '!DS271,'BASE '!DR271)</f>
        <v>0.62</v>
      </c>
      <c r="I272" s="31">
        <f>SUM('BASE '!DT271:DV271)</f>
        <v>0.15</v>
      </c>
      <c r="J272" s="31">
        <f t="shared" si="71"/>
        <v>0.85</v>
      </c>
      <c r="K272" s="31">
        <f t="shared" si="72"/>
        <v>4.7058823529411764E-2</v>
      </c>
      <c r="L272" s="31">
        <f t="shared" si="73"/>
        <v>4.7058823529411764E-2</v>
      </c>
      <c r="M272" s="31">
        <f t="shared" si="74"/>
        <v>0</v>
      </c>
      <c r="N272" s="31">
        <f t="shared" si="75"/>
        <v>0</v>
      </c>
      <c r="O272" s="31">
        <f t="shared" si="76"/>
        <v>0.72941176470588232</v>
      </c>
      <c r="P272" s="31">
        <f t="shared" si="77"/>
        <v>0.17647058823529413</v>
      </c>
      <c r="Q272" s="31">
        <f t="shared" si="80"/>
        <v>-0.14382855978213768</v>
      </c>
      <c r="R272" s="31">
        <f t="shared" si="81"/>
        <v>-0.14382855978213768</v>
      </c>
      <c r="S272" s="31">
        <f t="shared" si="82"/>
        <v>0</v>
      </c>
      <c r="T272" s="31">
        <f t="shared" si="83"/>
        <v>0</v>
      </c>
      <c r="U272" s="31">
        <f t="shared" si="84"/>
        <v>-0.23014171799534053</v>
      </c>
      <c r="V272" s="31">
        <f t="shared" si="85"/>
        <v>-0.30610606859790113</v>
      </c>
      <c r="W272" s="31">
        <f t="shared" si="78"/>
        <v>4</v>
      </c>
      <c r="X272" s="31">
        <f t="shared" si="86"/>
        <v>0.82390490615751699</v>
      </c>
      <c r="Y272" s="31">
        <f t="shared" si="79"/>
        <v>0.59432176113876833</v>
      </c>
    </row>
    <row r="273" spans="1:25">
      <c r="A273" t="s">
        <v>722</v>
      </c>
      <c r="B273" t="s">
        <v>704</v>
      </c>
      <c r="C273" t="s">
        <v>723</v>
      </c>
      <c r="D273" s="31">
        <f>SUM('BASE '!CZ272:DE272)</f>
        <v>0</v>
      </c>
      <c r="E273" s="31">
        <f>'BASE '!DF272</f>
        <v>0.05</v>
      </c>
      <c r="F273" s="31">
        <f>SUM('BASE '!DG272:DI272)</f>
        <v>0</v>
      </c>
      <c r="G273" s="31">
        <f>SUM('BASE '!DJ272:DL272)</f>
        <v>0.01</v>
      </c>
      <c r="H273" s="31">
        <f>SUM('BASE '!DN272:DO272,'BASE '!DQ272,'BASE '!DS272,'BASE '!DR272)</f>
        <v>0.42</v>
      </c>
      <c r="I273" s="31">
        <f>SUM('BASE '!DT272:DV272)</f>
        <v>0.35000000000000003</v>
      </c>
      <c r="J273" s="31">
        <f t="shared" si="71"/>
        <v>0.83000000000000007</v>
      </c>
      <c r="K273" s="31">
        <f t="shared" si="72"/>
        <v>0</v>
      </c>
      <c r="L273" s="31">
        <f t="shared" si="73"/>
        <v>6.0240963855421686E-2</v>
      </c>
      <c r="M273" s="31">
        <f t="shared" si="74"/>
        <v>0</v>
      </c>
      <c r="N273" s="31">
        <f t="shared" si="75"/>
        <v>1.2048192771084336E-2</v>
      </c>
      <c r="O273" s="31">
        <f t="shared" si="76"/>
        <v>0.50602409638554213</v>
      </c>
      <c r="P273" s="31">
        <f t="shared" si="77"/>
        <v>0.42168674698795183</v>
      </c>
      <c r="Q273" s="31">
        <f t="shared" si="80"/>
        <v>0</v>
      </c>
      <c r="R273" s="31">
        <f t="shared" si="81"/>
        <v>-0.16924112622665649</v>
      </c>
      <c r="S273" s="31">
        <f t="shared" si="82"/>
        <v>0</v>
      </c>
      <c r="T273" s="31">
        <f t="shared" si="83"/>
        <v>-5.3239043467428887E-2</v>
      </c>
      <c r="U273" s="31">
        <f t="shared" si="84"/>
        <v>-0.34468893445247767</v>
      </c>
      <c r="V273" s="31">
        <f t="shared" si="85"/>
        <v>-0.36412336290061986</v>
      </c>
      <c r="W273" s="31">
        <f t="shared" si="78"/>
        <v>4</v>
      </c>
      <c r="X273" s="31">
        <f t="shared" si="86"/>
        <v>0.93129246704718294</v>
      </c>
      <c r="Y273" s="31">
        <f t="shared" si="79"/>
        <v>0.67178551191310965</v>
      </c>
    </row>
    <row r="274" spans="1:25">
      <c r="A274" t="s">
        <v>724</v>
      </c>
      <c r="B274" t="s">
        <v>704</v>
      </c>
      <c r="C274" t="s">
        <v>725</v>
      </c>
      <c r="D274" s="31">
        <f>SUM('BASE '!CZ273:DE273)</f>
        <v>0</v>
      </c>
      <c r="E274" s="31">
        <f>'BASE '!DF273</f>
        <v>0.03</v>
      </c>
      <c r="F274" s="31">
        <f>SUM('BASE '!DG273:DI273)</f>
        <v>0</v>
      </c>
      <c r="G274" s="31">
        <f>SUM('BASE '!DJ273:DL273)</f>
        <v>0</v>
      </c>
      <c r="H274" s="31">
        <f>SUM('BASE '!DN273:DO273,'BASE '!DQ273,'BASE '!DS273,'BASE '!DR273)</f>
        <v>0.15</v>
      </c>
      <c r="I274" s="31">
        <f>SUM('BASE '!DT273:DV273)</f>
        <v>0.79</v>
      </c>
      <c r="J274" s="31">
        <f t="shared" si="71"/>
        <v>0.97</v>
      </c>
      <c r="K274" s="31">
        <f t="shared" si="72"/>
        <v>0</v>
      </c>
      <c r="L274" s="31">
        <f t="shared" si="73"/>
        <v>3.0927835051546393E-2</v>
      </c>
      <c r="M274" s="31">
        <f t="shared" si="74"/>
        <v>0</v>
      </c>
      <c r="N274" s="31">
        <f t="shared" si="75"/>
        <v>0</v>
      </c>
      <c r="O274" s="31">
        <f t="shared" si="76"/>
        <v>0.15463917525773196</v>
      </c>
      <c r="P274" s="31">
        <f t="shared" si="77"/>
        <v>0.81443298969072175</v>
      </c>
      <c r="Q274" s="31">
        <f t="shared" si="80"/>
        <v>0</v>
      </c>
      <c r="R274" s="31">
        <f t="shared" si="81"/>
        <v>-0.10750820690212186</v>
      </c>
      <c r="S274" s="31">
        <f t="shared" si="82"/>
        <v>0</v>
      </c>
      <c r="T274" s="31">
        <f t="shared" si="83"/>
        <v>0</v>
      </c>
      <c r="U274" s="31">
        <f t="shared" si="84"/>
        <v>-0.28865888310327414</v>
      </c>
      <c r="V274" s="31">
        <f t="shared" si="85"/>
        <v>-0.16717306141105709</v>
      </c>
      <c r="W274" s="31">
        <f t="shared" si="78"/>
        <v>3</v>
      </c>
      <c r="X274" s="31">
        <f t="shared" si="86"/>
        <v>0.56334015141645311</v>
      </c>
      <c r="Y274" s="31">
        <f t="shared" si="79"/>
        <v>0.51277430375315769</v>
      </c>
    </row>
    <row r="275" spans="1:25">
      <c r="A275" t="s">
        <v>726</v>
      </c>
      <c r="B275" t="s">
        <v>704</v>
      </c>
      <c r="C275" t="s">
        <v>727</v>
      </c>
      <c r="D275" s="31">
        <f>SUM('BASE '!CZ274:DE274)</f>
        <v>0.02</v>
      </c>
      <c r="E275" s="31">
        <f>'BASE '!DF274</f>
        <v>0.05</v>
      </c>
      <c r="F275" s="31">
        <f>SUM('BASE '!DG274:DI274)</f>
        <v>0</v>
      </c>
      <c r="G275" s="31">
        <f>SUM('BASE '!DJ274:DL274)</f>
        <v>0</v>
      </c>
      <c r="H275" s="31">
        <f>SUM('BASE '!DN274:DO274,'BASE '!DQ274,'BASE '!DS274,'BASE '!DR274)</f>
        <v>0.48</v>
      </c>
      <c r="I275" s="31">
        <f>SUM('BASE '!DT274:DV274)</f>
        <v>0.37</v>
      </c>
      <c r="J275" s="31">
        <f t="shared" si="71"/>
        <v>0.92</v>
      </c>
      <c r="K275" s="31">
        <f t="shared" si="72"/>
        <v>2.1739130434782608E-2</v>
      </c>
      <c r="L275" s="31">
        <f t="shared" si="73"/>
        <v>5.434782608695652E-2</v>
      </c>
      <c r="M275" s="31">
        <f t="shared" si="74"/>
        <v>0</v>
      </c>
      <c r="N275" s="31">
        <f t="shared" si="75"/>
        <v>0</v>
      </c>
      <c r="O275" s="31">
        <f t="shared" si="76"/>
        <v>0.52173913043478259</v>
      </c>
      <c r="P275" s="31">
        <f t="shared" si="77"/>
        <v>0.40217391304347822</v>
      </c>
      <c r="Q275" s="31">
        <f t="shared" si="80"/>
        <v>-8.3231334706284674E-2</v>
      </c>
      <c r="R275" s="31">
        <f t="shared" si="81"/>
        <v>-0.15827992742472499</v>
      </c>
      <c r="S275" s="31">
        <f t="shared" si="82"/>
        <v>0</v>
      </c>
      <c r="T275" s="31">
        <f t="shared" si="83"/>
        <v>0</v>
      </c>
      <c r="U275" s="31">
        <f t="shared" si="84"/>
        <v>-0.33943699103016489</v>
      </c>
      <c r="V275" s="31">
        <f t="shared" si="85"/>
        <v>-0.36632841938019772</v>
      </c>
      <c r="W275" s="31">
        <f t="shared" si="78"/>
        <v>4</v>
      </c>
      <c r="X275" s="31">
        <f t="shared" si="86"/>
        <v>0.94727667254137216</v>
      </c>
      <c r="Y275" s="31">
        <f t="shared" si="79"/>
        <v>0.68331567891261802</v>
      </c>
    </row>
    <row r="276" spans="1:25">
      <c r="A276" t="s">
        <v>728</v>
      </c>
      <c r="B276" t="s">
        <v>704</v>
      </c>
      <c r="C276" t="s">
        <v>729</v>
      </c>
      <c r="D276" s="31">
        <f>SUM('BASE '!CZ275:DE275)</f>
        <v>0.02</v>
      </c>
      <c r="E276" s="31">
        <f>'BASE '!DF275</f>
        <v>0.11</v>
      </c>
      <c r="F276" s="31">
        <f>SUM('BASE '!DG275:DI275)</f>
        <v>0</v>
      </c>
      <c r="G276" s="31">
        <f>SUM('BASE '!DJ275:DL275)</f>
        <v>0</v>
      </c>
      <c r="H276" s="31">
        <f>SUM('BASE '!DN275:DO275,'BASE '!DQ275,'BASE '!DS275,'BASE '!DR275)</f>
        <v>0.74</v>
      </c>
      <c r="I276" s="31">
        <f>SUM('BASE '!DT275:DV275)</f>
        <v>0.01</v>
      </c>
      <c r="J276" s="31">
        <f t="shared" si="71"/>
        <v>0.88</v>
      </c>
      <c r="K276" s="31">
        <f t="shared" si="72"/>
        <v>2.2727272727272728E-2</v>
      </c>
      <c r="L276" s="31">
        <f t="shared" si="73"/>
        <v>0.125</v>
      </c>
      <c r="M276" s="31">
        <f t="shared" si="74"/>
        <v>0</v>
      </c>
      <c r="N276" s="31">
        <f t="shared" si="75"/>
        <v>0</v>
      </c>
      <c r="O276" s="31">
        <f t="shared" si="76"/>
        <v>0.84090909090909094</v>
      </c>
      <c r="P276" s="31">
        <f t="shared" si="77"/>
        <v>1.1363636363636364E-2</v>
      </c>
      <c r="Q276" s="31">
        <f t="shared" si="80"/>
        <v>-8.6004309861778663E-2</v>
      </c>
      <c r="R276" s="31">
        <f t="shared" si="81"/>
        <v>-0.25993019270997947</v>
      </c>
      <c r="S276" s="31">
        <f t="shared" si="82"/>
        <v>0</v>
      </c>
      <c r="T276" s="31">
        <f t="shared" si="83"/>
        <v>0</v>
      </c>
      <c r="U276" s="31">
        <f t="shared" si="84"/>
        <v>-0.14570576561680357</v>
      </c>
      <c r="V276" s="31">
        <f t="shared" si="85"/>
        <v>-5.0878827437252354E-2</v>
      </c>
      <c r="W276" s="31">
        <f t="shared" si="78"/>
        <v>4</v>
      </c>
      <c r="X276" s="31">
        <f t="shared" si="86"/>
        <v>0.54251909562581402</v>
      </c>
      <c r="Y276" s="31">
        <f t="shared" si="79"/>
        <v>0.39134480442346359</v>
      </c>
    </row>
    <row r="277" spans="1:25">
      <c r="A277" t="s">
        <v>730</v>
      </c>
      <c r="B277" t="s">
        <v>704</v>
      </c>
      <c r="C277" t="s">
        <v>731</v>
      </c>
      <c r="D277" s="31">
        <f>SUM('BASE '!CZ276:DE276)</f>
        <v>0.03</v>
      </c>
      <c r="E277" s="31">
        <f>'BASE '!DF276</f>
        <v>0.12</v>
      </c>
      <c r="F277" s="31">
        <f>SUM('BASE '!DG276:DI276)</f>
        <v>0</v>
      </c>
      <c r="G277" s="31">
        <f>SUM('BASE '!DJ276:DL276)</f>
        <v>0</v>
      </c>
      <c r="H277" s="31">
        <f>SUM('BASE '!DN276:DO276,'BASE '!DQ276,'BASE '!DS276,'BASE '!DR276)</f>
        <v>0.72</v>
      </c>
      <c r="I277" s="31">
        <f>SUM('BASE '!DT276:DV276)</f>
        <v>0</v>
      </c>
      <c r="J277" s="31">
        <f t="shared" si="71"/>
        <v>0.87</v>
      </c>
      <c r="K277" s="31">
        <f t="shared" si="72"/>
        <v>3.4482758620689655E-2</v>
      </c>
      <c r="L277" s="31">
        <f t="shared" si="73"/>
        <v>0.13793103448275862</v>
      </c>
      <c r="M277" s="31">
        <f t="shared" si="74"/>
        <v>0</v>
      </c>
      <c r="N277" s="31">
        <f t="shared" si="75"/>
        <v>0</v>
      </c>
      <c r="O277" s="31">
        <f t="shared" si="76"/>
        <v>0.82758620689655171</v>
      </c>
      <c r="P277" s="31">
        <f t="shared" si="77"/>
        <v>0</v>
      </c>
      <c r="Q277" s="31">
        <f t="shared" si="80"/>
        <v>-0.11611364930987841</v>
      </c>
      <c r="R277" s="31">
        <f t="shared" si="81"/>
        <v>-0.2732415819126322</v>
      </c>
      <c r="S277" s="31">
        <f t="shared" si="82"/>
        <v>0</v>
      </c>
      <c r="T277" s="31">
        <f t="shared" si="83"/>
        <v>0</v>
      </c>
      <c r="U277" s="31">
        <f t="shared" si="84"/>
        <v>-0.15661406866636834</v>
      </c>
      <c r="V277" s="31">
        <f t="shared" si="85"/>
        <v>0</v>
      </c>
      <c r="W277" s="31">
        <f t="shared" si="78"/>
        <v>3</v>
      </c>
      <c r="X277" s="31">
        <f t="shared" si="86"/>
        <v>0.54596929988887899</v>
      </c>
      <c r="Y277" s="31">
        <f t="shared" si="79"/>
        <v>0.49696267329284904</v>
      </c>
    </row>
    <row r="278" spans="1:25">
      <c r="A278" t="s">
        <v>732</v>
      </c>
      <c r="B278" t="s">
        <v>704</v>
      </c>
      <c r="C278" t="s">
        <v>485</v>
      </c>
      <c r="D278" s="31">
        <f>SUM('BASE '!CZ277:DE277)</f>
        <v>0.02</v>
      </c>
      <c r="E278" s="31">
        <f>'BASE '!DF277</f>
        <v>0.1</v>
      </c>
      <c r="F278" s="31">
        <f>SUM('BASE '!DG277:DI277)</f>
        <v>0</v>
      </c>
      <c r="G278" s="31">
        <f>SUM('BASE '!DJ277:DL277)</f>
        <v>0</v>
      </c>
      <c r="H278" s="31">
        <f>SUM('BASE '!DN277:DO277,'BASE '!DQ277,'BASE '!DS277,'BASE '!DR277)</f>
        <v>0.73</v>
      </c>
      <c r="I278" s="31">
        <f>SUM('BASE '!DT277:DV277)</f>
        <v>0</v>
      </c>
      <c r="J278" s="31">
        <f t="shared" si="71"/>
        <v>0.85</v>
      </c>
      <c r="K278" s="31">
        <f t="shared" si="72"/>
        <v>2.3529411764705882E-2</v>
      </c>
      <c r="L278" s="31">
        <f t="shared" si="73"/>
        <v>0.11764705882352942</v>
      </c>
      <c r="M278" s="31">
        <f t="shared" si="74"/>
        <v>0</v>
      </c>
      <c r="N278" s="31">
        <f t="shared" si="75"/>
        <v>0</v>
      </c>
      <c r="O278" s="31">
        <f t="shared" si="76"/>
        <v>0.85882352941176465</v>
      </c>
      <c r="P278" s="31">
        <f t="shared" si="77"/>
        <v>0</v>
      </c>
      <c r="Q278" s="31">
        <f t="shared" si="80"/>
        <v>-8.8223625316008733E-2</v>
      </c>
      <c r="R278" s="31">
        <f t="shared" si="81"/>
        <v>-0.25177248982309069</v>
      </c>
      <c r="S278" s="31">
        <f t="shared" si="82"/>
        <v>0</v>
      </c>
      <c r="T278" s="31">
        <f t="shared" si="83"/>
        <v>0</v>
      </c>
      <c r="U278" s="31">
        <f t="shared" si="84"/>
        <v>-0.13070591199953591</v>
      </c>
      <c r="V278" s="31">
        <f t="shared" si="85"/>
        <v>0</v>
      </c>
      <c r="W278" s="31">
        <f t="shared" si="78"/>
        <v>3</v>
      </c>
      <c r="X278" s="31">
        <f t="shared" si="86"/>
        <v>0.47070202713863535</v>
      </c>
      <c r="Y278" s="31">
        <f t="shared" si="79"/>
        <v>0.42845144915435601</v>
      </c>
    </row>
    <row r="279" spans="1:25">
      <c r="A279" t="s">
        <v>733</v>
      </c>
      <c r="B279" t="s">
        <v>704</v>
      </c>
      <c r="C279" t="s">
        <v>734</v>
      </c>
      <c r="D279" s="31">
        <f>SUM('BASE '!CZ278:DE278)</f>
        <v>0.02</v>
      </c>
      <c r="E279" s="31">
        <f>'BASE '!DF278</f>
        <v>0.13</v>
      </c>
      <c r="F279" s="31">
        <f>SUM('BASE '!DG278:DI278)</f>
        <v>0</v>
      </c>
      <c r="G279" s="31">
        <f>SUM('BASE '!DJ278:DL278)</f>
        <v>0</v>
      </c>
      <c r="H279" s="31">
        <f>SUM('BASE '!DN278:DO278,'BASE '!DQ278,'BASE '!DS278,'BASE '!DR278)</f>
        <v>0.72</v>
      </c>
      <c r="I279" s="31">
        <f>SUM('BASE '!DT278:DV278)</f>
        <v>6.0000000000000005E-2</v>
      </c>
      <c r="J279" s="31">
        <f t="shared" si="71"/>
        <v>0.93</v>
      </c>
      <c r="K279" s="31">
        <f t="shared" si="72"/>
        <v>2.150537634408602E-2</v>
      </c>
      <c r="L279" s="31">
        <f t="shared" si="73"/>
        <v>0.13978494623655913</v>
      </c>
      <c r="M279" s="31">
        <f t="shared" si="74"/>
        <v>0</v>
      </c>
      <c r="N279" s="31">
        <f t="shared" si="75"/>
        <v>0</v>
      </c>
      <c r="O279" s="31">
        <f t="shared" si="76"/>
        <v>0.77419354838709675</v>
      </c>
      <c r="P279" s="31">
        <f t="shared" si="77"/>
        <v>6.4516129032258063E-2</v>
      </c>
      <c r="Q279" s="31">
        <f t="shared" si="80"/>
        <v>-8.2568866937490548E-2</v>
      </c>
      <c r="R279" s="31">
        <f t="shared" si="81"/>
        <v>-0.27504786843002527</v>
      </c>
      <c r="S279" s="31">
        <f t="shared" si="82"/>
        <v>0</v>
      </c>
      <c r="T279" s="31">
        <f t="shared" si="83"/>
        <v>0</v>
      </c>
      <c r="U279" s="31">
        <f t="shared" si="84"/>
        <v>-0.19814196707396178</v>
      </c>
      <c r="V279" s="31">
        <f t="shared" si="85"/>
        <v>-0.17682838864033554</v>
      </c>
      <c r="W279" s="31">
        <f t="shared" si="78"/>
        <v>4</v>
      </c>
      <c r="X279" s="31">
        <f t="shared" si="86"/>
        <v>0.73258709108181319</v>
      </c>
      <c r="Y279" s="31">
        <f t="shared" si="79"/>
        <v>0.52844988166150164</v>
      </c>
    </row>
    <row r="280" spans="1:25">
      <c r="A280" t="s">
        <v>735</v>
      </c>
      <c r="B280" t="s">
        <v>704</v>
      </c>
      <c r="C280" t="s">
        <v>736</v>
      </c>
      <c r="D280" s="31">
        <f>SUM('BASE '!CZ279:DE279)</f>
        <v>0.01</v>
      </c>
      <c r="E280" s="31">
        <f>'BASE '!DF279</f>
        <v>0.04</v>
      </c>
      <c r="F280" s="31">
        <f>SUM('BASE '!DG279:DI279)</f>
        <v>0</v>
      </c>
      <c r="G280" s="31">
        <f>SUM('BASE '!DJ279:DL279)</f>
        <v>0</v>
      </c>
      <c r="H280" s="31">
        <f>SUM('BASE '!DN279:DO279,'BASE '!DQ279,'BASE '!DS279,'BASE '!DR279)</f>
        <v>0.7</v>
      </c>
      <c r="I280" s="31">
        <f>SUM('BASE '!DT279:DV279)</f>
        <v>0.16</v>
      </c>
      <c r="J280" s="31">
        <f t="shared" si="71"/>
        <v>0.91</v>
      </c>
      <c r="K280" s="31">
        <f t="shared" si="72"/>
        <v>1.0989010989010988E-2</v>
      </c>
      <c r="L280" s="31">
        <f t="shared" si="73"/>
        <v>4.3956043956043953E-2</v>
      </c>
      <c r="M280" s="31">
        <f t="shared" si="74"/>
        <v>0</v>
      </c>
      <c r="N280" s="31">
        <f t="shared" si="75"/>
        <v>0</v>
      </c>
      <c r="O280" s="31">
        <f t="shared" si="76"/>
        <v>0.76923076923076916</v>
      </c>
      <c r="P280" s="31">
        <f t="shared" si="77"/>
        <v>0.17582417582417581</v>
      </c>
      <c r="Q280" s="31">
        <f t="shared" si="80"/>
        <v>-4.9569884686998342E-2</v>
      </c>
      <c r="R280" s="31">
        <f t="shared" si="81"/>
        <v>-0.13734352287459162</v>
      </c>
      <c r="S280" s="31">
        <f t="shared" si="82"/>
        <v>0</v>
      </c>
      <c r="T280" s="31">
        <f t="shared" si="83"/>
        <v>0</v>
      </c>
      <c r="U280" s="31">
        <f t="shared" si="84"/>
        <v>-0.20181866497499315</v>
      </c>
      <c r="V280" s="31">
        <f t="shared" si="85"/>
        <v>-0.3056300280047593</v>
      </c>
      <c r="W280" s="31">
        <f t="shared" si="78"/>
        <v>4</v>
      </c>
      <c r="X280" s="31">
        <f t="shared" si="86"/>
        <v>0.69436210054134251</v>
      </c>
      <c r="Y280" s="31">
        <f t="shared" si="79"/>
        <v>0.5008763795161193</v>
      </c>
    </row>
    <row r="281" spans="1:25">
      <c r="A281" t="s">
        <v>737</v>
      </c>
      <c r="B281" t="s">
        <v>704</v>
      </c>
      <c r="C281" t="s">
        <v>738</v>
      </c>
      <c r="D281" s="31">
        <f>SUM('BASE '!CZ280:DE280)</f>
        <v>7.0000000000000007E-2</v>
      </c>
      <c r="E281" s="31">
        <f>'BASE '!DF280</f>
        <v>0.06</v>
      </c>
      <c r="F281" s="31">
        <f>SUM('BASE '!DG280:DI280)</f>
        <v>0</v>
      </c>
      <c r="G281" s="31">
        <f>SUM('BASE '!DJ280:DL280)</f>
        <v>0</v>
      </c>
      <c r="H281" s="31">
        <f>SUM('BASE '!DN280:DO280,'BASE '!DQ280,'BASE '!DS280,'BASE '!DR280)</f>
        <v>0.6399999999999999</v>
      </c>
      <c r="I281" s="31">
        <f>SUM('BASE '!DT280:DV280)</f>
        <v>0.02</v>
      </c>
      <c r="J281" s="31">
        <f t="shared" si="71"/>
        <v>0.78999999999999992</v>
      </c>
      <c r="K281" s="31">
        <f t="shared" si="72"/>
        <v>8.8607594936708875E-2</v>
      </c>
      <c r="L281" s="31">
        <f t="shared" si="73"/>
        <v>7.5949367088607597E-2</v>
      </c>
      <c r="M281" s="31">
        <f t="shared" si="74"/>
        <v>0</v>
      </c>
      <c r="N281" s="31">
        <f t="shared" si="75"/>
        <v>0</v>
      </c>
      <c r="O281" s="31">
        <f t="shared" si="76"/>
        <v>0.810126582278481</v>
      </c>
      <c r="P281" s="31">
        <f t="shared" si="77"/>
        <v>2.5316455696202535E-2</v>
      </c>
      <c r="Q281" s="31">
        <f t="shared" si="80"/>
        <v>-0.21474384713774633</v>
      </c>
      <c r="R281" s="31">
        <f t="shared" si="81"/>
        <v>-0.19577380125865571</v>
      </c>
      <c r="S281" s="31">
        <f t="shared" si="82"/>
        <v>0</v>
      </c>
      <c r="T281" s="31">
        <f t="shared" si="83"/>
        <v>0</v>
      </c>
      <c r="U281" s="31">
        <f t="shared" si="84"/>
        <v>-0.17058411674519464</v>
      </c>
      <c r="V281" s="31">
        <f t="shared" si="85"/>
        <v>-9.3070903086255097E-2</v>
      </c>
      <c r="W281" s="31">
        <f t="shared" si="78"/>
        <v>4</v>
      </c>
      <c r="X281" s="31">
        <f t="shared" si="86"/>
        <v>0.67417266822785171</v>
      </c>
      <c r="Y281" s="31">
        <f t="shared" si="79"/>
        <v>0.48631278257760108</v>
      </c>
    </row>
    <row r="282" spans="1:25">
      <c r="A282" t="s">
        <v>741</v>
      </c>
      <c r="B282" t="s">
        <v>740</v>
      </c>
      <c r="C282" t="s">
        <v>742</v>
      </c>
      <c r="D282" s="31">
        <f>SUM('BASE '!CZ281:DE281)</f>
        <v>0.12000000000000001</v>
      </c>
      <c r="E282" s="31">
        <f>'BASE '!DF281</f>
        <v>0.13</v>
      </c>
      <c r="F282" s="31">
        <f>SUM('BASE '!DG281:DI281)</f>
        <v>0</v>
      </c>
      <c r="G282" s="31">
        <f>SUM('BASE '!DJ281:DL281)</f>
        <v>0</v>
      </c>
      <c r="H282" s="31">
        <f>SUM('BASE '!DN281:DO281,'BASE '!DQ281,'BASE '!DS281,'BASE '!DR281)</f>
        <v>0.61</v>
      </c>
      <c r="I282" s="31">
        <f>SUM('BASE '!DT281:DV281)</f>
        <v>0</v>
      </c>
      <c r="J282" s="31">
        <f t="shared" si="71"/>
        <v>0.86</v>
      </c>
      <c r="K282" s="31">
        <f t="shared" si="72"/>
        <v>0.13953488372093026</v>
      </c>
      <c r="L282" s="31">
        <f t="shared" si="73"/>
        <v>0.15116279069767444</v>
      </c>
      <c r="M282" s="31">
        <f t="shared" si="74"/>
        <v>0</v>
      </c>
      <c r="N282" s="31">
        <f t="shared" si="75"/>
        <v>0</v>
      </c>
      <c r="O282" s="31">
        <f t="shared" si="76"/>
        <v>0.70930232558139539</v>
      </c>
      <c r="P282" s="31">
        <f t="shared" si="77"/>
        <v>0</v>
      </c>
      <c r="Q282" s="31">
        <f t="shared" si="80"/>
        <v>-0.27480567159983826</v>
      </c>
      <c r="R282" s="31">
        <f t="shared" si="81"/>
        <v>-0.28560666516622818</v>
      </c>
      <c r="S282" s="31">
        <f t="shared" si="82"/>
        <v>0</v>
      </c>
      <c r="T282" s="31">
        <f t="shared" si="83"/>
        <v>0</v>
      </c>
      <c r="U282" s="31">
        <f t="shared" si="84"/>
        <v>-0.24362650414990678</v>
      </c>
      <c r="V282" s="31">
        <f t="shared" si="85"/>
        <v>0</v>
      </c>
      <c r="W282" s="31">
        <f t="shared" si="78"/>
        <v>3</v>
      </c>
      <c r="X282" s="31">
        <f t="shared" si="86"/>
        <v>0.80403884091597333</v>
      </c>
      <c r="Y282" s="31">
        <f t="shared" si="79"/>
        <v>0.73186769273329422</v>
      </c>
    </row>
    <row r="283" spans="1:25">
      <c r="A283" t="s">
        <v>743</v>
      </c>
      <c r="B283" t="s">
        <v>740</v>
      </c>
      <c r="C283" t="s">
        <v>744</v>
      </c>
      <c r="D283" s="31">
        <f>SUM('BASE '!CZ282:DE282)</f>
        <v>0.35</v>
      </c>
      <c r="E283" s="31">
        <f>'BASE '!DF282</f>
        <v>0.15</v>
      </c>
      <c r="F283" s="31">
        <f>SUM('BASE '!DG282:DI282)</f>
        <v>0</v>
      </c>
      <c r="G283" s="31">
        <f>SUM('BASE '!DJ282:DL282)</f>
        <v>0</v>
      </c>
      <c r="H283" s="31">
        <f>SUM('BASE '!DN282:DO282,'BASE '!DQ282,'BASE '!DS282,'BASE '!DR282)</f>
        <v>0.36</v>
      </c>
      <c r="I283" s="31">
        <f>SUM('BASE '!DT282:DV282)</f>
        <v>0.02</v>
      </c>
      <c r="J283" s="31">
        <f t="shared" si="71"/>
        <v>0.88</v>
      </c>
      <c r="K283" s="31">
        <f t="shared" si="72"/>
        <v>0.39772727272727271</v>
      </c>
      <c r="L283" s="31">
        <f t="shared" si="73"/>
        <v>0.17045454545454544</v>
      </c>
      <c r="M283" s="31">
        <f t="shared" si="74"/>
        <v>0</v>
      </c>
      <c r="N283" s="31">
        <f t="shared" si="75"/>
        <v>0</v>
      </c>
      <c r="O283" s="31">
        <f t="shared" si="76"/>
        <v>0.40909090909090906</v>
      </c>
      <c r="P283" s="31">
        <f t="shared" si="77"/>
        <v>2.2727272727272728E-2</v>
      </c>
      <c r="Q283" s="31">
        <f t="shared" si="80"/>
        <v>-0.36670007221145168</v>
      </c>
      <c r="R283" s="31">
        <f t="shared" si="81"/>
        <v>-0.30158294546181758</v>
      </c>
      <c r="S283" s="31">
        <f t="shared" si="82"/>
        <v>0</v>
      </c>
      <c r="T283" s="31">
        <f t="shared" si="83"/>
        <v>0</v>
      </c>
      <c r="U283" s="31">
        <f t="shared" si="84"/>
        <v>-0.36565276746358488</v>
      </c>
      <c r="V283" s="31">
        <f t="shared" si="85"/>
        <v>-8.6004309861778663E-2</v>
      </c>
      <c r="W283" s="31">
        <f t="shared" si="78"/>
        <v>4</v>
      </c>
      <c r="X283" s="31">
        <f t="shared" si="86"/>
        <v>1.1199400949986329</v>
      </c>
      <c r="Y283" s="31">
        <f t="shared" si="79"/>
        <v>0.80786601057362117</v>
      </c>
    </row>
    <row r="284" spans="1:25">
      <c r="A284" t="s">
        <v>745</v>
      </c>
      <c r="B284" t="s">
        <v>740</v>
      </c>
      <c r="C284" t="s">
        <v>746</v>
      </c>
      <c r="D284" s="31">
        <f>SUM('BASE '!CZ283:DE283)</f>
        <v>0.26</v>
      </c>
      <c r="E284" s="31">
        <f>'BASE '!DF283</f>
        <v>0.18</v>
      </c>
      <c r="F284" s="31">
        <f>SUM('BASE '!DG283:DI283)</f>
        <v>0</v>
      </c>
      <c r="G284" s="31">
        <f>SUM('BASE '!DJ283:DL283)</f>
        <v>0</v>
      </c>
      <c r="H284" s="31">
        <f>SUM('BASE '!DN283:DO283,'BASE '!DQ283,'BASE '!DS283,'BASE '!DR283)</f>
        <v>0.42000000000000004</v>
      </c>
      <c r="I284" s="31">
        <f>SUM('BASE '!DT283:DV283)</f>
        <v>0.01</v>
      </c>
      <c r="J284" s="31">
        <f t="shared" si="71"/>
        <v>0.87000000000000011</v>
      </c>
      <c r="K284" s="31">
        <f t="shared" si="72"/>
        <v>0.29885057471264365</v>
      </c>
      <c r="L284" s="31">
        <f t="shared" si="73"/>
        <v>0.2068965517241379</v>
      </c>
      <c r="M284" s="31">
        <f t="shared" si="74"/>
        <v>0</v>
      </c>
      <c r="N284" s="31">
        <f t="shared" si="75"/>
        <v>0</v>
      </c>
      <c r="O284" s="31">
        <f t="shared" si="76"/>
        <v>0.48275862068965514</v>
      </c>
      <c r="P284" s="31">
        <f t="shared" si="77"/>
        <v>1.1494252873563216E-2</v>
      </c>
      <c r="Q284" s="31">
        <f t="shared" si="80"/>
        <v>-0.36095518501678903</v>
      </c>
      <c r="R284" s="31">
        <f t="shared" si="81"/>
        <v>-0.32597304015691425</v>
      </c>
      <c r="S284" s="31">
        <f t="shared" si="82"/>
        <v>0</v>
      </c>
      <c r="T284" s="31">
        <f t="shared" si="83"/>
        <v>0</v>
      </c>
      <c r="U284" s="31">
        <f t="shared" si="84"/>
        <v>-0.35156341397231089</v>
      </c>
      <c r="V284" s="31">
        <f t="shared" si="85"/>
        <v>-5.1332277225914748E-2</v>
      </c>
      <c r="W284" s="31">
        <f t="shared" si="78"/>
        <v>4</v>
      </c>
      <c r="X284" s="31">
        <f t="shared" si="86"/>
        <v>1.089823916371929</v>
      </c>
      <c r="Y284" s="31">
        <f t="shared" si="79"/>
        <v>0.78614177979598521</v>
      </c>
    </row>
    <row r="285" spans="1:25">
      <c r="A285" t="s">
        <v>747</v>
      </c>
      <c r="B285" t="s">
        <v>740</v>
      </c>
      <c r="C285" t="s">
        <v>740</v>
      </c>
      <c r="D285" s="31">
        <f>SUM('BASE '!CZ284:DE284)</f>
        <v>0.22000000000000003</v>
      </c>
      <c r="E285" s="31">
        <f>'BASE '!DF284</f>
        <v>0.11</v>
      </c>
      <c r="F285" s="31">
        <f>SUM('BASE '!DG284:DI284)</f>
        <v>0</v>
      </c>
      <c r="G285" s="31">
        <f>SUM('BASE '!DJ284:DL284)</f>
        <v>0</v>
      </c>
      <c r="H285" s="31">
        <f>SUM('BASE '!DN284:DO284,'BASE '!DQ284,'BASE '!DS284,'BASE '!DR284)</f>
        <v>0.49</v>
      </c>
      <c r="I285" s="31">
        <f>SUM('BASE '!DT284:DV284)</f>
        <v>0.03</v>
      </c>
      <c r="J285" s="31">
        <f t="shared" si="71"/>
        <v>0.85000000000000009</v>
      </c>
      <c r="K285" s="31">
        <f t="shared" si="72"/>
        <v>0.25882352941176473</v>
      </c>
      <c r="L285" s="31">
        <f t="shared" si="73"/>
        <v>0.12941176470588234</v>
      </c>
      <c r="M285" s="31">
        <f t="shared" si="74"/>
        <v>0</v>
      </c>
      <c r="N285" s="31">
        <f t="shared" si="75"/>
        <v>0</v>
      </c>
      <c r="O285" s="31">
        <f t="shared" si="76"/>
        <v>0.57647058823529407</v>
      </c>
      <c r="P285" s="31">
        <f t="shared" si="77"/>
        <v>3.5294117647058816E-2</v>
      </c>
      <c r="Q285" s="31">
        <f t="shared" si="80"/>
        <v>-0.3498281608106355</v>
      </c>
      <c r="R285" s="31">
        <f t="shared" si="81"/>
        <v>-0.2646154802424871</v>
      </c>
      <c r="S285" s="31">
        <f t="shared" si="82"/>
        <v>0</v>
      </c>
      <c r="T285" s="31">
        <f t="shared" si="83"/>
        <v>0</v>
      </c>
      <c r="U285" s="31">
        <f t="shared" si="84"/>
        <v>-0.31753784659535067</v>
      </c>
      <c r="V285" s="31">
        <f t="shared" si="85"/>
        <v>-0.1180249047466661</v>
      </c>
      <c r="W285" s="31">
        <f t="shared" si="78"/>
        <v>4</v>
      </c>
      <c r="X285" s="31">
        <f t="shared" si="86"/>
        <v>1.0500063923951395</v>
      </c>
      <c r="Y285" s="31">
        <f t="shared" si="79"/>
        <v>0.75741950760508936</v>
      </c>
    </row>
    <row r="286" spans="1:25">
      <c r="A286" t="s">
        <v>748</v>
      </c>
      <c r="B286" t="s">
        <v>740</v>
      </c>
      <c r="C286" t="s">
        <v>749</v>
      </c>
      <c r="D286" s="31">
        <f>SUM('BASE '!CZ285:DE285)</f>
        <v>0.35</v>
      </c>
      <c r="E286" s="31">
        <f>'BASE '!DF285</f>
        <v>0.1</v>
      </c>
      <c r="F286" s="31">
        <f>SUM('BASE '!DG285:DI285)</f>
        <v>0</v>
      </c>
      <c r="G286" s="31">
        <f>SUM('BASE '!DJ285:DL285)</f>
        <v>0</v>
      </c>
      <c r="H286" s="31">
        <f>SUM('BASE '!DN285:DO285,'BASE '!DQ285,'BASE '!DS285,'BASE '!DR285)</f>
        <v>0.47000000000000003</v>
      </c>
      <c r="I286" s="31">
        <f>SUM('BASE '!DT285:DV285)</f>
        <v>0</v>
      </c>
      <c r="J286" s="31">
        <f t="shared" si="71"/>
        <v>0.91999999999999993</v>
      </c>
      <c r="K286" s="31">
        <f t="shared" si="72"/>
        <v>0.38043478260869568</v>
      </c>
      <c r="L286" s="31">
        <f t="shared" si="73"/>
        <v>0.10869565217391305</v>
      </c>
      <c r="M286" s="31">
        <f t="shared" si="74"/>
        <v>0</v>
      </c>
      <c r="N286" s="31">
        <f t="shared" si="75"/>
        <v>0</v>
      </c>
      <c r="O286" s="31">
        <f t="shared" si="76"/>
        <v>0.51086956521739135</v>
      </c>
      <c r="P286" s="31">
        <f t="shared" si="77"/>
        <v>0</v>
      </c>
      <c r="Q286" s="31">
        <f t="shared" si="80"/>
        <v>-0.36766758744116229</v>
      </c>
      <c r="R286" s="31">
        <f t="shared" si="81"/>
        <v>-0.24121777000597769</v>
      </c>
      <c r="S286" s="31">
        <f t="shared" si="82"/>
        <v>0</v>
      </c>
      <c r="T286" s="31">
        <f t="shared" si="83"/>
        <v>0</v>
      </c>
      <c r="U286" s="31">
        <f t="shared" si="84"/>
        <v>-0.34312093305361019</v>
      </c>
      <c r="V286" s="31">
        <f t="shared" si="85"/>
        <v>0</v>
      </c>
      <c r="W286" s="31">
        <f t="shared" si="78"/>
        <v>3</v>
      </c>
      <c r="X286" s="31">
        <f t="shared" si="86"/>
        <v>0.95200629050075025</v>
      </c>
      <c r="Y286" s="31">
        <f t="shared" si="79"/>
        <v>0.86655346960928714</v>
      </c>
    </row>
    <row r="287" spans="1:25">
      <c r="A287" t="s">
        <v>750</v>
      </c>
      <c r="B287" t="s">
        <v>740</v>
      </c>
      <c r="C287" t="s">
        <v>751</v>
      </c>
      <c r="D287" s="31">
        <f>SUM('BASE '!CZ286:DE286)</f>
        <v>0.23</v>
      </c>
      <c r="E287" s="31">
        <f>'BASE '!DF286</f>
        <v>0.08</v>
      </c>
      <c r="F287" s="31">
        <f>SUM('BASE '!DG286:DI286)</f>
        <v>0</v>
      </c>
      <c r="G287" s="31">
        <f>SUM('BASE '!DJ286:DL286)</f>
        <v>0</v>
      </c>
      <c r="H287" s="31">
        <f>SUM('BASE '!DN286:DO286,'BASE '!DQ286,'BASE '!DS286,'BASE '!DR286)</f>
        <v>0.60000000000000009</v>
      </c>
      <c r="I287" s="31">
        <f>SUM('BASE '!DT286:DV286)</f>
        <v>0.02</v>
      </c>
      <c r="J287" s="31">
        <f t="shared" si="71"/>
        <v>0.93000000000000016</v>
      </c>
      <c r="K287" s="31">
        <f t="shared" si="72"/>
        <v>0.24731182795698922</v>
      </c>
      <c r="L287" s="31">
        <f t="shared" si="73"/>
        <v>8.6021505376344079E-2</v>
      </c>
      <c r="M287" s="31">
        <f t="shared" si="74"/>
        <v>0</v>
      </c>
      <c r="N287" s="31">
        <f t="shared" si="75"/>
        <v>0</v>
      </c>
      <c r="O287" s="31">
        <f t="shared" si="76"/>
        <v>0.64516129032258063</v>
      </c>
      <c r="P287" s="31">
        <f t="shared" si="77"/>
        <v>2.150537634408602E-2</v>
      </c>
      <c r="Q287" s="31">
        <f t="shared" si="80"/>
        <v>-0.34552065995864994</v>
      </c>
      <c r="R287" s="31">
        <f t="shared" si="81"/>
        <v>-0.21102433991169203</v>
      </c>
      <c r="S287" s="31">
        <f t="shared" si="82"/>
        <v>0</v>
      </c>
      <c r="T287" s="31">
        <f t="shared" si="83"/>
        <v>0</v>
      </c>
      <c r="U287" s="31">
        <f t="shared" si="84"/>
        <v>-0.28274511672977759</v>
      </c>
      <c r="V287" s="31">
        <f t="shared" si="85"/>
        <v>-8.2568866937490548E-2</v>
      </c>
      <c r="W287" s="31">
        <f t="shared" si="78"/>
        <v>4</v>
      </c>
      <c r="X287" s="31">
        <f t="shared" si="86"/>
        <v>0.9218589835376102</v>
      </c>
      <c r="Y287" s="31">
        <f t="shared" si="79"/>
        <v>0.66498069197432541</v>
      </c>
    </row>
    <row r="288" spans="1:25">
      <c r="A288" t="s">
        <v>752</v>
      </c>
      <c r="B288" t="s">
        <v>740</v>
      </c>
      <c r="C288" t="s">
        <v>753</v>
      </c>
      <c r="D288" s="31">
        <f>SUM('BASE '!CZ287:DE287)</f>
        <v>0.12</v>
      </c>
      <c r="E288" s="31">
        <f>'BASE '!DF287</f>
        <v>0.12</v>
      </c>
      <c r="F288" s="31">
        <f>SUM('BASE '!DG287:DI287)</f>
        <v>0</v>
      </c>
      <c r="G288" s="31">
        <f>SUM('BASE '!DJ287:DL287)</f>
        <v>0</v>
      </c>
      <c r="H288" s="31">
        <f>SUM('BASE '!DN287:DO287,'BASE '!DQ287,'BASE '!DS287,'BASE '!DR287)</f>
        <v>0.61</v>
      </c>
      <c r="I288" s="31">
        <f>SUM('BASE '!DT287:DV287)</f>
        <v>0</v>
      </c>
      <c r="J288" s="31">
        <f t="shared" si="71"/>
        <v>0.85</v>
      </c>
      <c r="K288" s="31">
        <f t="shared" si="72"/>
        <v>0.14117647058823529</v>
      </c>
      <c r="L288" s="31">
        <f t="shared" si="73"/>
        <v>0.14117647058823529</v>
      </c>
      <c r="M288" s="31">
        <f t="shared" si="74"/>
        <v>0</v>
      </c>
      <c r="N288" s="31">
        <f t="shared" si="75"/>
        <v>0</v>
      </c>
      <c r="O288" s="31">
        <f t="shared" si="76"/>
        <v>0.71764705882352942</v>
      </c>
      <c r="P288" s="31">
        <f t="shared" si="77"/>
        <v>0</v>
      </c>
      <c r="Q288" s="31">
        <f t="shared" si="80"/>
        <v>-0.27638747388738577</v>
      </c>
      <c r="R288" s="31">
        <f t="shared" si="81"/>
        <v>-0.27638747388738577</v>
      </c>
      <c r="S288" s="31">
        <f t="shared" si="82"/>
        <v>0</v>
      </c>
      <c r="T288" s="31">
        <f t="shared" si="83"/>
        <v>0</v>
      </c>
      <c r="U288" s="31">
        <f t="shared" si="84"/>
        <v>-0.23809906978043904</v>
      </c>
      <c r="V288" s="31">
        <f t="shared" si="85"/>
        <v>0</v>
      </c>
      <c r="W288" s="31">
        <f t="shared" si="78"/>
        <v>3</v>
      </c>
      <c r="X288" s="31">
        <f t="shared" si="86"/>
        <v>0.79087401755521058</v>
      </c>
      <c r="Y288" s="31">
        <f t="shared" si="79"/>
        <v>0.71988455409871466</v>
      </c>
    </row>
    <row r="289" spans="1:25">
      <c r="A289" t="s">
        <v>754</v>
      </c>
      <c r="B289" t="s">
        <v>740</v>
      </c>
      <c r="C289" t="s">
        <v>755</v>
      </c>
      <c r="D289" s="31">
        <f>SUM('BASE '!CZ288:DE288)</f>
        <v>0.22</v>
      </c>
      <c r="E289" s="31">
        <f>'BASE '!DF288</f>
        <v>0.13</v>
      </c>
      <c r="F289" s="31">
        <f>SUM('BASE '!DG288:DI288)</f>
        <v>0</v>
      </c>
      <c r="G289" s="31">
        <f>SUM('BASE '!DJ288:DL288)</f>
        <v>0</v>
      </c>
      <c r="H289" s="31">
        <f>SUM('BASE '!DN288:DO288,'BASE '!DQ288,'BASE '!DS288,'BASE '!DR288)</f>
        <v>0.53</v>
      </c>
      <c r="I289" s="31">
        <f>SUM('BASE '!DT288:DV288)</f>
        <v>0.02</v>
      </c>
      <c r="J289" s="31">
        <f t="shared" si="71"/>
        <v>0.9</v>
      </c>
      <c r="K289" s="31">
        <f t="shared" si="72"/>
        <v>0.24444444444444444</v>
      </c>
      <c r="L289" s="31">
        <f t="shared" si="73"/>
        <v>0.14444444444444446</v>
      </c>
      <c r="M289" s="31">
        <f t="shared" si="74"/>
        <v>0</v>
      </c>
      <c r="N289" s="31">
        <f t="shared" si="75"/>
        <v>0</v>
      </c>
      <c r="O289" s="31">
        <f t="shared" si="76"/>
        <v>0.58888888888888891</v>
      </c>
      <c r="P289" s="31">
        <f t="shared" si="77"/>
        <v>2.2222222222222223E-2</v>
      </c>
      <c r="Q289" s="31">
        <f t="shared" si="80"/>
        <v>-0.34436531970425421</v>
      </c>
      <c r="R289" s="31">
        <f t="shared" si="81"/>
        <v>-0.27947982296992746</v>
      </c>
      <c r="S289" s="31">
        <f t="shared" si="82"/>
        <v>0</v>
      </c>
      <c r="T289" s="31">
        <f t="shared" si="83"/>
        <v>0</v>
      </c>
      <c r="U289" s="31">
        <f t="shared" si="84"/>
        <v>-0.31182712343601765</v>
      </c>
      <c r="V289" s="31">
        <f t="shared" si="85"/>
        <v>-8.4592499772673774E-2</v>
      </c>
      <c r="W289" s="31">
        <f t="shared" si="78"/>
        <v>4</v>
      </c>
      <c r="X289" s="31">
        <f t="shared" si="86"/>
        <v>1.020264765882873</v>
      </c>
      <c r="Y289" s="31">
        <f t="shared" si="79"/>
        <v>0.73596545906648003</v>
      </c>
    </row>
    <row r="290" spans="1:25">
      <c r="A290" t="s">
        <v>756</v>
      </c>
      <c r="B290" t="s">
        <v>740</v>
      </c>
      <c r="C290" t="s">
        <v>757</v>
      </c>
      <c r="D290" s="31">
        <f>SUM('BASE '!CZ289:DE289)</f>
        <v>0.26</v>
      </c>
      <c r="E290" s="31">
        <f>'BASE '!DF289</f>
        <v>0.13</v>
      </c>
      <c r="F290" s="31">
        <f>SUM('BASE '!DG289:DI289)</f>
        <v>0</v>
      </c>
      <c r="G290" s="31">
        <f>SUM('BASE '!DJ289:DL289)</f>
        <v>0</v>
      </c>
      <c r="H290" s="31">
        <f>SUM('BASE '!DN289:DO289,'BASE '!DQ289,'BASE '!DS289,'BASE '!DR289)</f>
        <v>0.5</v>
      </c>
      <c r="I290" s="31">
        <f>SUM('BASE '!DT289:DV289)</f>
        <v>0.01</v>
      </c>
      <c r="J290" s="31">
        <f t="shared" si="71"/>
        <v>0.9</v>
      </c>
      <c r="K290" s="31">
        <f t="shared" si="72"/>
        <v>0.28888888888888892</v>
      </c>
      <c r="L290" s="31">
        <f t="shared" si="73"/>
        <v>0.14444444444444446</v>
      </c>
      <c r="M290" s="31">
        <f t="shared" si="74"/>
        <v>0</v>
      </c>
      <c r="N290" s="31">
        <f t="shared" si="75"/>
        <v>0</v>
      </c>
      <c r="O290" s="31">
        <f t="shared" si="76"/>
        <v>0.55555555555555558</v>
      </c>
      <c r="P290" s="31">
        <f t="shared" si="77"/>
        <v>1.1111111111111112E-2</v>
      </c>
      <c r="Q290" s="31">
        <f t="shared" si="80"/>
        <v>-0.35871712711142623</v>
      </c>
      <c r="R290" s="31">
        <f t="shared" si="81"/>
        <v>-0.27947982296992746</v>
      </c>
      <c r="S290" s="31">
        <f t="shared" si="82"/>
        <v>0</v>
      </c>
      <c r="T290" s="31">
        <f t="shared" si="83"/>
        <v>0</v>
      </c>
      <c r="U290" s="31">
        <f t="shared" si="84"/>
        <v>-0.32654814716784386</v>
      </c>
      <c r="V290" s="31">
        <f t="shared" si="85"/>
        <v>-4.9997885225891839E-2</v>
      </c>
      <c r="W290" s="31">
        <f t="shared" si="78"/>
        <v>4</v>
      </c>
      <c r="X290" s="31">
        <f t="shared" si="86"/>
        <v>1.0147429824750893</v>
      </c>
      <c r="Y290" s="31">
        <f t="shared" si="79"/>
        <v>0.7319823342968439</v>
      </c>
    </row>
    <row r="291" spans="1:25">
      <c r="A291" t="s">
        <v>758</v>
      </c>
      <c r="B291" t="s">
        <v>740</v>
      </c>
      <c r="C291" t="s">
        <v>759</v>
      </c>
      <c r="D291" s="31">
        <f>SUM('BASE '!CZ290:DE290)</f>
        <v>0.19</v>
      </c>
      <c r="E291" s="31">
        <f>'BASE '!DF290</f>
        <v>0.19</v>
      </c>
      <c r="F291" s="31">
        <f>SUM('BASE '!DG290:DI290)</f>
        <v>0</v>
      </c>
      <c r="G291" s="31">
        <f>SUM('BASE '!DJ290:DL290)</f>
        <v>0</v>
      </c>
      <c r="H291" s="31">
        <f>SUM('BASE '!DN290:DO290,'BASE '!DQ290,'BASE '!DS290,'BASE '!DR290)</f>
        <v>0.53</v>
      </c>
      <c r="I291" s="31">
        <f>SUM('BASE '!DT290:DV290)</f>
        <v>0.01</v>
      </c>
      <c r="J291" s="31">
        <f t="shared" si="71"/>
        <v>0.92</v>
      </c>
      <c r="K291" s="31">
        <f t="shared" si="72"/>
        <v>0.20652173913043478</v>
      </c>
      <c r="L291" s="31">
        <f t="shared" si="73"/>
        <v>0.20652173913043478</v>
      </c>
      <c r="M291" s="31">
        <f t="shared" si="74"/>
        <v>0</v>
      </c>
      <c r="N291" s="31">
        <f t="shared" si="75"/>
        <v>0</v>
      </c>
      <c r="O291" s="31">
        <f t="shared" si="76"/>
        <v>0.57608695652173914</v>
      </c>
      <c r="P291" s="31">
        <f t="shared" si="77"/>
        <v>1.0869565217391304E-2</v>
      </c>
      <c r="Q291" s="31">
        <f t="shared" si="80"/>
        <v>-0.32575698217140647</v>
      </c>
      <c r="R291" s="31">
        <f t="shared" si="81"/>
        <v>-0.32575698217140647</v>
      </c>
      <c r="S291" s="31">
        <f t="shared" si="82"/>
        <v>0</v>
      </c>
      <c r="T291" s="31">
        <f t="shared" si="83"/>
        <v>0</v>
      </c>
      <c r="U291" s="31">
        <f t="shared" si="84"/>
        <v>-0.31771003440583351</v>
      </c>
      <c r="V291" s="31">
        <f t="shared" si="85"/>
        <v>-4.9149875837489566E-2</v>
      </c>
      <c r="W291" s="31">
        <f t="shared" si="78"/>
        <v>4</v>
      </c>
      <c r="X291" s="31">
        <f t="shared" si="86"/>
        <v>1.0183738745861359</v>
      </c>
      <c r="Y291" s="31">
        <f t="shared" si="79"/>
        <v>0.73460146931814874</v>
      </c>
    </row>
    <row r="292" spans="1:25">
      <c r="A292" t="s">
        <v>760</v>
      </c>
      <c r="B292" t="s">
        <v>740</v>
      </c>
      <c r="C292" t="s">
        <v>761</v>
      </c>
      <c r="D292" s="31">
        <f>SUM('BASE '!CZ291:DE291)</f>
        <v>0.12</v>
      </c>
      <c r="E292" s="31">
        <f>'BASE '!DF291</f>
        <v>0.16</v>
      </c>
      <c r="F292" s="31">
        <f>SUM('BASE '!DG291:DI291)</f>
        <v>0</v>
      </c>
      <c r="G292" s="31">
        <f>SUM('BASE '!DJ291:DL291)</f>
        <v>0</v>
      </c>
      <c r="H292" s="31">
        <f>SUM('BASE '!DN291:DO291,'BASE '!DQ291,'BASE '!DS291,'BASE '!DR291)</f>
        <v>0.60000000000000009</v>
      </c>
      <c r="I292" s="31">
        <f>SUM('BASE '!DT291:DV291)</f>
        <v>0.01</v>
      </c>
      <c r="J292" s="31">
        <f t="shared" si="71"/>
        <v>0.89000000000000012</v>
      </c>
      <c r="K292" s="31">
        <f t="shared" si="72"/>
        <v>0.13483146067415727</v>
      </c>
      <c r="L292" s="31">
        <f t="shared" si="73"/>
        <v>0.17977528089887637</v>
      </c>
      <c r="M292" s="31">
        <f t="shared" si="74"/>
        <v>0</v>
      </c>
      <c r="N292" s="31">
        <f t="shared" si="75"/>
        <v>0</v>
      </c>
      <c r="O292" s="31">
        <f t="shared" si="76"/>
        <v>0.6741573033707865</v>
      </c>
      <c r="P292" s="31">
        <f t="shared" si="77"/>
        <v>1.1235955056179773E-2</v>
      </c>
      <c r="Q292" s="31">
        <f t="shared" si="80"/>
        <v>-0.27016580493628845</v>
      </c>
      <c r="R292" s="31">
        <f t="shared" si="81"/>
        <v>-0.30850294786379479</v>
      </c>
      <c r="S292" s="31">
        <f t="shared" si="82"/>
        <v>0</v>
      </c>
      <c r="T292" s="31">
        <f t="shared" si="83"/>
        <v>0</v>
      </c>
      <c r="U292" s="31">
        <f t="shared" si="84"/>
        <v>-0.26581470169216126</v>
      </c>
      <c r="V292" s="31">
        <f t="shared" si="85"/>
        <v>-5.043411651384426E-2</v>
      </c>
      <c r="W292" s="31">
        <f t="shared" si="78"/>
        <v>4</v>
      </c>
      <c r="X292" s="31">
        <f t="shared" si="86"/>
        <v>0.89491757100608871</v>
      </c>
      <c r="Y292" s="31">
        <f t="shared" si="79"/>
        <v>0.64554657084744049</v>
      </c>
    </row>
    <row r="293" spans="1:25">
      <c r="A293" t="s">
        <v>762</v>
      </c>
      <c r="B293" t="s">
        <v>740</v>
      </c>
      <c r="C293" t="s">
        <v>763</v>
      </c>
      <c r="D293" s="31">
        <f>SUM('BASE '!CZ292:DE292)</f>
        <v>0.12</v>
      </c>
      <c r="E293" s="31">
        <f>'BASE '!DF292</f>
        <v>0.13</v>
      </c>
      <c r="F293" s="31">
        <f>SUM('BASE '!DG292:DI292)</f>
        <v>0</v>
      </c>
      <c r="G293" s="31">
        <f>SUM('BASE '!DJ292:DL292)</f>
        <v>0</v>
      </c>
      <c r="H293" s="31">
        <f>SUM('BASE '!DN292:DO292,'BASE '!DQ292,'BASE '!DS292,'BASE '!DR292)</f>
        <v>0.59000000000000008</v>
      </c>
      <c r="I293" s="31">
        <f>SUM('BASE '!DT292:DV292)</f>
        <v>0</v>
      </c>
      <c r="J293" s="31">
        <f t="shared" si="71"/>
        <v>0.84000000000000008</v>
      </c>
      <c r="K293" s="31">
        <f t="shared" si="72"/>
        <v>0.14285714285714285</v>
      </c>
      <c r="L293" s="31">
        <f t="shared" si="73"/>
        <v>0.15476190476190474</v>
      </c>
      <c r="M293" s="31">
        <f t="shared" si="74"/>
        <v>0</v>
      </c>
      <c r="N293" s="31">
        <f t="shared" si="75"/>
        <v>0</v>
      </c>
      <c r="O293" s="31">
        <f t="shared" si="76"/>
        <v>0.70238095238095244</v>
      </c>
      <c r="P293" s="31">
        <f t="shared" si="77"/>
        <v>0</v>
      </c>
      <c r="Q293" s="31">
        <f t="shared" si="80"/>
        <v>-0.27798716415075903</v>
      </c>
      <c r="R293" s="31">
        <f t="shared" si="81"/>
        <v>-0.28876519926146543</v>
      </c>
      <c r="S293" s="31">
        <f t="shared" si="82"/>
        <v>0</v>
      </c>
      <c r="T293" s="31">
        <f t="shared" si="83"/>
        <v>0</v>
      </c>
      <c r="U293" s="31">
        <f t="shared" si="84"/>
        <v>-0.24813668977759587</v>
      </c>
      <c r="V293" s="31">
        <f t="shared" si="85"/>
        <v>0</v>
      </c>
      <c r="W293" s="31">
        <f t="shared" si="78"/>
        <v>3</v>
      </c>
      <c r="X293" s="31">
        <f t="shared" si="86"/>
        <v>0.8148890531898203</v>
      </c>
      <c r="Y293" s="31">
        <f t="shared" si="79"/>
        <v>0.74174398156217769</v>
      </c>
    </row>
    <row r="294" spans="1:25">
      <c r="A294" t="s">
        <v>764</v>
      </c>
      <c r="B294" t="s">
        <v>740</v>
      </c>
      <c r="C294" t="s">
        <v>765</v>
      </c>
      <c r="D294" s="31">
        <f>SUM('BASE '!CZ293:DE293)</f>
        <v>0.24000000000000002</v>
      </c>
      <c r="E294" s="31">
        <f>'BASE '!DF293</f>
        <v>0.2</v>
      </c>
      <c r="F294" s="31">
        <f>SUM('BASE '!DG293:DI293)</f>
        <v>0</v>
      </c>
      <c r="G294" s="31">
        <f>SUM('BASE '!DJ293:DL293)</f>
        <v>0</v>
      </c>
      <c r="H294" s="31">
        <f>SUM('BASE '!DN293:DO293,'BASE '!DQ293,'BASE '!DS293,'BASE '!DR293)</f>
        <v>0.38</v>
      </c>
      <c r="I294" s="31">
        <f>SUM('BASE '!DT293:DV293)</f>
        <v>0.02</v>
      </c>
      <c r="J294" s="31">
        <f t="shared" si="71"/>
        <v>0.84000000000000008</v>
      </c>
      <c r="K294" s="31">
        <f t="shared" si="72"/>
        <v>0.2857142857142857</v>
      </c>
      <c r="L294" s="31">
        <f t="shared" si="73"/>
        <v>0.23809523809523808</v>
      </c>
      <c r="M294" s="31">
        <f t="shared" si="74"/>
        <v>0</v>
      </c>
      <c r="N294" s="31">
        <f t="shared" si="75"/>
        <v>0</v>
      </c>
      <c r="O294" s="31">
        <f t="shared" si="76"/>
        <v>0.45238095238095233</v>
      </c>
      <c r="P294" s="31">
        <f t="shared" si="77"/>
        <v>2.3809523809523808E-2</v>
      </c>
      <c r="Q294" s="31">
        <f t="shared" si="80"/>
        <v>-0.35793227671296229</v>
      </c>
      <c r="R294" s="31">
        <f t="shared" si="81"/>
        <v>-0.341686791735553</v>
      </c>
      <c r="S294" s="31">
        <f t="shared" si="82"/>
        <v>0</v>
      </c>
      <c r="T294" s="31">
        <f t="shared" si="83"/>
        <v>0</v>
      </c>
      <c r="U294" s="31">
        <f t="shared" si="84"/>
        <v>-0.35884243198146737</v>
      </c>
      <c r="V294" s="31">
        <f t="shared" si="85"/>
        <v>-8.8992133768651629E-2</v>
      </c>
      <c r="W294" s="31">
        <f t="shared" si="78"/>
        <v>4</v>
      </c>
      <c r="X294" s="31">
        <f t="shared" si="86"/>
        <v>1.1474536341986343</v>
      </c>
      <c r="Y294" s="31">
        <f t="shared" si="79"/>
        <v>0.82771283385419425</v>
      </c>
    </row>
    <row r="295" spans="1:25">
      <c r="A295" t="s">
        <v>766</v>
      </c>
      <c r="B295" t="s">
        <v>740</v>
      </c>
      <c r="C295" t="s">
        <v>767</v>
      </c>
      <c r="D295" s="31">
        <f>SUM('BASE '!CZ294:DE294)</f>
        <v>0.09</v>
      </c>
      <c r="E295" s="31">
        <f>'BASE '!DF294</f>
        <v>0.02</v>
      </c>
      <c r="F295" s="31">
        <f>SUM('BASE '!DG294:DI294)</f>
        <v>0</v>
      </c>
      <c r="G295" s="31">
        <f>SUM('BASE '!DJ294:DL294)</f>
        <v>0</v>
      </c>
      <c r="H295" s="31">
        <f>SUM('BASE '!DN294:DO294,'BASE '!DQ294,'BASE '!DS294,'BASE '!DR294)</f>
        <v>0.72</v>
      </c>
      <c r="I295" s="31">
        <f>SUM('BASE '!DT294:DV294)</f>
        <v>7.0000000000000007E-2</v>
      </c>
      <c r="J295" s="31">
        <f t="shared" si="71"/>
        <v>0.89999999999999991</v>
      </c>
      <c r="K295" s="31">
        <f t="shared" si="72"/>
        <v>0.1</v>
      </c>
      <c r="L295" s="31">
        <f t="shared" si="73"/>
        <v>2.2222222222222227E-2</v>
      </c>
      <c r="M295" s="31">
        <f t="shared" si="74"/>
        <v>0</v>
      </c>
      <c r="N295" s="31">
        <f t="shared" si="75"/>
        <v>0</v>
      </c>
      <c r="O295" s="31">
        <f t="shared" si="76"/>
        <v>0.8</v>
      </c>
      <c r="P295" s="31">
        <f t="shared" si="77"/>
        <v>7.7777777777777793E-2</v>
      </c>
      <c r="Q295" s="31">
        <f t="shared" si="80"/>
        <v>-0.23025850929940456</v>
      </c>
      <c r="R295" s="31">
        <f t="shared" si="81"/>
        <v>-8.4592499772673788E-2</v>
      </c>
      <c r="S295" s="31">
        <f t="shared" si="82"/>
        <v>0</v>
      </c>
      <c r="T295" s="31">
        <f t="shared" si="83"/>
        <v>0</v>
      </c>
      <c r="U295" s="31">
        <f t="shared" si="84"/>
        <v>-0.17851484105136778</v>
      </c>
      <c r="V295" s="31">
        <f t="shared" si="85"/>
        <v>-0.19863662943249627</v>
      </c>
      <c r="W295" s="31">
        <f t="shared" si="78"/>
        <v>4</v>
      </c>
      <c r="X295" s="31">
        <f t="shared" si="86"/>
        <v>0.69200247955594241</v>
      </c>
      <c r="Y295" s="31">
        <f t="shared" si="79"/>
        <v>0.49917427276911219</v>
      </c>
    </row>
    <row r="296" spans="1:25">
      <c r="A296" t="s">
        <v>768</v>
      </c>
      <c r="B296" t="s">
        <v>740</v>
      </c>
      <c r="C296" t="s">
        <v>769</v>
      </c>
      <c r="D296" s="31">
        <f>SUM('BASE '!CZ295:DE295)</f>
        <v>0.05</v>
      </c>
      <c r="E296" s="31">
        <f>'BASE '!DF295</f>
        <v>0.05</v>
      </c>
      <c r="F296" s="31">
        <f>SUM('BASE '!DG295:DI295)</f>
        <v>0</v>
      </c>
      <c r="G296" s="31">
        <f>SUM('BASE '!DJ295:DL295)</f>
        <v>0</v>
      </c>
      <c r="H296" s="31">
        <f>SUM('BASE '!DN295:DO295,'BASE '!DQ295,'BASE '!DS295,'BASE '!DR295)</f>
        <v>0.8</v>
      </c>
      <c r="I296" s="31">
        <f>SUM('BASE '!DT295:DV295)</f>
        <v>0.01</v>
      </c>
      <c r="J296" s="31">
        <f t="shared" si="71"/>
        <v>0.91</v>
      </c>
      <c r="K296" s="31">
        <f t="shared" si="72"/>
        <v>5.4945054945054944E-2</v>
      </c>
      <c r="L296" s="31">
        <f t="shared" si="73"/>
        <v>5.4945054945054944E-2</v>
      </c>
      <c r="M296" s="31">
        <f t="shared" si="74"/>
        <v>0</v>
      </c>
      <c r="N296" s="31">
        <f t="shared" si="75"/>
        <v>0</v>
      </c>
      <c r="O296" s="31">
        <f t="shared" si="76"/>
        <v>0.87912087912087911</v>
      </c>
      <c r="P296" s="31">
        <f t="shared" si="77"/>
        <v>1.0989010989010988E-2</v>
      </c>
      <c r="Q296" s="31">
        <f t="shared" si="80"/>
        <v>-0.15941876890564557</v>
      </c>
      <c r="R296" s="31">
        <f t="shared" si="81"/>
        <v>-0.15941876890564557</v>
      </c>
      <c r="S296" s="31">
        <f t="shared" si="82"/>
        <v>0</v>
      </c>
      <c r="T296" s="31">
        <f t="shared" si="83"/>
        <v>0</v>
      </c>
      <c r="U296" s="31">
        <f t="shared" si="84"/>
        <v>-0.11325966755425797</v>
      </c>
      <c r="V296" s="31">
        <f t="shared" si="85"/>
        <v>-4.9569884686998342E-2</v>
      </c>
      <c r="W296" s="31">
        <f t="shared" si="78"/>
        <v>4</v>
      </c>
      <c r="X296" s="31">
        <f t="shared" si="86"/>
        <v>0.48166709005254749</v>
      </c>
      <c r="Y296" s="31">
        <f t="shared" si="79"/>
        <v>0.34744936108911401</v>
      </c>
    </row>
    <row r="297" spans="1:25">
      <c r="A297" t="s">
        <v>770</v>
      </c>
      <c r="B297" t="s">
        <v>740</v>
      </c>
      <c r="C297" t="s">
        <v>771</v>
      </c>
      <c r="D297" s="31">
        <f>SUM('BASE '!CZ296:DE296)</f>
        <v>0.21</v>
      </c>
      <c r="E297" s="31">
        <f>'BASE '!DF296</f>
        <v>7.0000000000000007E-2</v>
      </c>
      <c r="F297" s="31">
        <f>SUM('BASE '!DG296:DI296)</f>
        <v>0</v>
      </c>
      <c r="G297" s="31">
        <f>SUM('BASE '!DJ296:DL296)</f>
        <v>0</v>
      </c>
      <c r="H297" s="31">
        <f>SUM('BASE '!DN296:DO296,'BASE '!DQ296,'BASE '!DS296,'BASE '!DR296)</f>
        <v>0.6</v>
      </c>
      <c r="I297" s="31">
        <f>SUM('BASE '!DT296:DV296)</f>
        <v>0.01</v>
      </c>
      <c r="J297" s="31">
        <f t="shared" si="71"/>
        <v>0.89</v>
      </c>
      <c r="K297" s="31">
        <f t="shared" si="72"/>
        <v>0.23595505617977527</v>
      </c>
      <c r="L297" s="31">
        <f t="shared" si="73"/>
        <v>7.8651685393258439E-2</v>
      </c>
      <c r="M297" s="31">
        <f t="shared" si="74"/>
        <v>0</v>
      </c>
      <c r="N297" s="31">
        <f t="shared" si="75"/>
        <v>0</v>
      </c>
      <c r="O297" s="31">
        <f t="shared" si="76"/>
        <v>0.6741573033707865</v>
      </c>
      <c r="P297" s="31">
        <f t="shared" si="77"/>
        <v>1.1235955056179775E-2</v>
      </c>
      <c r="Q297" s="31">
        <f t="shared" si="80"/>
        <v>-0.34074598395711297</v>
      </c>
      <c r="R297" s="31">
        <f t="shared" si="81"/>
        <v>-0.19998970274986277</v>
      </c>
      <c r="S297" s="31">
        <f t="shared" si="82"/>
        <v>0</v>
      </c>
      <c r="T297" s="31">
        <f t="shared" si="83"/>
        <v>0</v>
      </c>
      <c r="U297" s="31">
        <f t="shared" si="84"/>
        <v>-0.26581470169216126</v>
      </c>
      <c r="V297" s="31">
        <f t="shared" si="85"/>
        <v>-5.0434116513844267E-2</v>
      </c>
      <c r="W297" s="31">
        <f t="shared" si="78"/>
        <v>4</v>
      </c>
      <c r="X297" s="31">
        <f t="shared" si="86"/>
        <v>0.85698450491298117</v>
      </c>
      <c r="Y297" s="31">
        <f t="shared" si="79"/>
        <v>0.61818364767832079</v>
      </c>
    </row>
    <row r="298" spans="1:25">
      <c r="A298" t="s">
        <v>772</v>
      </c>
      <c r="B298" t="s">
        <v>740</v>
      </c>
      <c r="C298" t="s">
        <v>773</v>
      </c>
      <c r="D298" s="31">
        <f>SUM('BASE '!CZ297:DE297)</f>
        <v>7.0000000000000007E-2</v>
      </c>
      <c r="E298" s="31">
        <f>'BASE '!DF297</f>
        <v>0.13</v>
      </c>
      <c r="F298" s="31">
        <f>SUM('BASE '!DG297:DI297)</f>
        <v>0</v>
      </c>
      <c r="G298" s="31">
        <f>SUM('BASE '!DJ297:DL297)</f>
        <v>0</v>
      </c>
      <c r="H298" s="31">
        <f>SUM('BASE '!DN297:DO297,'BASE '!DQ297,'BASE '!DS297,'BASE '!DR297)</f>
        <v>0.69</v>
      </c>
      <c r="I298" s="31">
        <f>SUM('BASE '!DT297:DV297)</f>
        <v>0</v>
      </c>
      <c r="J298" s="31">
        <f t="shared" si="71"/>
        <v>0.8899999999999999</v>
      </c>
      <c r="K298" s="31">
        <f t="shared" si="72"/>
        <v>7.8651685393258439E-2</v>
      </c>
      <c r="L298" s="31">
        <f t="shared" si="73"/>
        <v>0.1460674157303371</v>
      </c>
      <c r="M298" s="31">
        <f t="shared" si="74"/>
        <v>0</v>
      </c>
      <c r="N298" s="31">
        <f t="shared" si="75"/>
        <v>0</v>
      </c>
      <c r="O298" s="31">
        <f t="shared" si="76"/>
        <v>0.7752808988764045</v>
      </c>
      <c r="P298" s="31">
        <f t="shared" si="77"/>
        <v>0</v>
      </c>
      <c r="Q298" s="31">
        <f t="shared" si="80"/>
        <v>-0.19998970274986277</v>
      </c>
      <c r="R298" s="31">
        <f t="shared" si="81"/>
        <v>-0.28098799055638024</v>
      </c>
      <c r="S298" s="31">
        <f t="shared" si="82"/>
        <v>0</v>
      </c>
      <c r="T298" s="31">
        <f t="shared" si="83"/>
        <v>0</v>
      </c>
      <c r="U298" s="31">
        <f t="shared" si="84"/>
        <v>-0.19733214263266013</v>
      </c>
      <c r="V298" s="31">
        <f t="shared" si="85"/>
        <v>0</v>
      </c>
      <c r="W298" s="31">
        <f t="shared" si="78"/>
        <v>3</v>
      </c>
      <c r="X298" s="31">
        <f t="shared" si="86"/>
        <v>0.67830983593890315</v>
      </c>
      <c r="Y298" s="31">
        <f t="shared" si="79"/>
        <v>0.61742422047840406</v>
      </c>
    </row>
    <row r="299" spans="1:25">
      <c r="A299" t="s">
        <v>774</v>
      </c>
      <c r="B299" t="s">
        <v>740</v>
      </c>
      <c r="C299" t="s">
        <v>775</v>
      </c>
      <c r="D299" s="31">
        <f>SUM('BASE '!CZ298:DE298)</f>
        <v>0.28000000000000003</v>
      </c>
      <c r="E299" s="31">
        <f>'BASE '!DF298</f>
        <v>0.02</v>
      </c>
      <c r="F299" s="31">
        <f>SUM('BASE '!DG298:DI298)</f>
        <v>0</v>
      </c>
      <c r="G299" s="31">
        <f>SUM('BASE '!DJ298:DL298)</f>
        <v>0</v>
      </c>
      <c r="H299" s="31">
        <f>SUM('BASE '!DN298:DO298,'BASE '!DQ298,'BASE '!DS298,'BASE '!DR298)</f>
        <v>0.57999999999999996</v>
      </c>
      <c r="I299" s="31">
        <f>SUM('BASE '!DT298:DV298)</f>
        <v>0</v>
      </c>
      <c r="J299" s="31">
        <f t="shared" si="71"/>
        <v>0.88</v>
      </c>
      <c r="K299" s="31">
        <f t="shared" si="72"/>
        <v>0.31818181818181823</v>
      </c>
      <c r="L299" s="31">
        <f t="shared" si="73"/>
        <v>2.2727272727272728E-2</v>
      </c>
      <c r="M299" s="31">
        <f t="shared" si="74"/>
        <v>0</v>
      </c>
      <c r="N299" s="31">
        <f t="shared" si="75"/>
        <v>0</v>
      </c>
      <c r="O299" s="31">
        <f t="shared" si="76"/>
        <v>0.65909090909090906</v>
      </c>
      <c r="P299" s="31">
        <f t="shared" si="77"/>
        <v>0</v>
      </c>
      <c r="Q299" s="31">
        <f t="shared" si="80"/>
        <v>-0.36436027864186443</v>
      </c>
      <c r="R299" s="31">
        <f t="shared" si="81"/>
        <v>-8.6004309861778663E-2</v>
      </c>
      <c r="S299" s="31">
        <f t="shared" si="82"/>
        <v>0</v>
      </c>
      <c r="T299" s="31">
        <f t="shared" si="83"/>
        <v>0</v>
      </c>
      <c r="U299" s="31">
        <f t="shared" si="84"/>
        <v>-0.27477091622776878</v>
      </c>
      <c r="V299" s="31">
        <f t="shared" si="85"/>
        <v>0</v>
      </c>
      <c r="W299" s="31">
        <f t="shared" si="78"/>
        <v>3</v>
      </c>
      <c r="X299" s="31">
        <f t="shared" si="86"/>
        <v>0.72513550473141186</v>
      </c>
      <c r="Y299" s="31">
        <f t="shared" si="79"/>
        <v>0.6600467810263817</v>
      </c>
    </row>
    <row r="300" spans="1:25">
      <c r="A300" t="s">
        <v>776</v>
      </c>
      <c r="B300" t="s">
        <v>740</v>
      </c>
      <c r="C300" t="s">
        <v>777</v>
      </c>
      <c r="D300" s="31">
        <f>SUM('BASE '!CZ299:DE299)</f>
        <v>0.19</v>
      </c>
      <c r="E300" s="31">
        <f>'BASE '!DF299</f>
        <v>0.09</v>
      </c>
      <c r="F300" s="31">
        <f>SUM('BASE '!DG299:DI299)</f>
        <v>0</v>
      </c>
      <c r="G300" s="31">
        <f>SUM('BASE '!DJ299:DL299)</f>
        <v>0</v>
      </c>
      <c r="H300" s="31">
        <f>SUM('BASE '!DN299:DO299,'BASE '!DQ299,'BASE '!DS299,'BASE '!DR299)</f>
        <v>0.56000000000000005</v>
      </c>
      <c r="I300" s="31">
        <f>SUM('BASE '!DT299:DV299)</f>
        <v>0</v>
      </c>
      <c r="J300" s="31">
        <f t="shared" si="71"/>
        <v>0.84000000000000008</v>
      </c>
      <c r="K300" s="31">
        <f t="shared" si="72"/>
        <v>0.22619047619047616</v>
      </c>
      <c r="L300" s="31">
        <f t="shared" si="73"/>
        <v>0.10714285714285712</v>
      </c>
      <c r="M300" s="31">
        <f t="shared" si="74"/>
        <v>0</v>
      </c>
      <c r="N300" s="31">
        <f t="shared" si="75"/>
        <v>0</v>
      </c>
      <c r="O300" s="31">
        <f t="shared" si="76"/>
        <v>0.66666666666666663</v>
      </c>
      <c r="P300" s="31">
        <f t="shared" si="77"/>
        <v>0</v>
      </c>
      <c r="Q300" s="31">
        <f t="shared" si="80"/>
        <v>-0.33620450683167369</v>
      </c>
      <c r="R300" s="31">
        <f t="shared" si="81"/>
        <v>-0.23931345230433149</v>
      </c>
      <c r="S300" s="31">
        <f t="shared" si="82"/>
        <v>0</v>
      </c>
      <c r="T300" s="31">
        <f t="shared" si="83"/>
        <v>0</v>
      </c>
      <c r="U300" s="31">
        <f t="shared" si="84"/>
        <v>-0.27031007207210961</v>
      </c>
      <c r="V300" s="31">
        <f t="shared" si="85"/>
        <v>0</v>
      </c>
      <c r="W300" s="31">
        <f t="shared" si="78"/>
        <v>3</v>
      </c>
      <c r="X300" s="31">
        <f t="shared" si="86"/>
        <v>0.84582803120811478</v>
      </c>
      <c r="Y300" s="31">
        <f t="shared" si="79"/>
        <v>0.76990585298617487</v>
      </c>
    </row>
    <row r="301" spans="1:25">
      <c r="A301" t="s">
        <v>780</v>
      </c>
      <c r="B301" t="s">
        <v>779</v>
      </c>
      <c r="C301" t="s">
        <v>781</v>
      </c>
      <c r="D301" s="31">
        <f>SUM('BASE '!CZ300:DE300)</f>
        <v>0.12000000000000001</v>
      </c>
      <c r="E301" s="31">
        <f>'BASE '!DF300</f>
        <v>0.23</v>
      </c>
      <c r="F301" s="31">
        <f>SUM('BASE '!DG300:DI300)</f>
        <v>0</v>
      </c>
      <c r="G301" s="31">
        <f>SUM('BASE '!DJ300:DL300)</f>
        <v>0.02</v>
      </c>
      <c r="H301" s="31">
        <f>SUM('BASE '!DN300:DO300,'BASE '!DQ300,'BASE '!DS300,'BASE '!DR300)</f>
        <v>0.4</v>
      </c>
      <c r="I301" s="31">
        <f>SUM('BASE '!DT300:DV300)</f>
        <v>7.0000000000000007E-2</v>
      </c>
      <c r="J301" s="31">
        <f t="shared" si="71"/>
        <v>0.84000000000000008</v>
      </c>
      <c r="K301" s="31">
        <f t="shared" si="72"/>
        <v>0.14285714285714285</v>
      </c>
      <c r="L301" s="31">
        <f t="shared" si="73"/>
        <v>0.27380952380952378</v>
      </c>
      <c r="M301" s="31">
        <f t="shared" si="74"/>
        <v>0</v>
      </c>
      <c r="N301" s="31">
        <f t="shared" si="75"/>
        <v>2.3809523809523808E-2</v>
      </c>
      <c r="O301" s="31">
        <f t="shared" si="76"/>
        <v>0.47619047619047616</v>
      </c>
      <c r="P301" s="31">
        <f t="shared" si="77"/>
        <v>8.3333333333333329E-2</v>
      </c>
      <c r="Q301" s="31">
        <f t="shared" si="80"/>
        <v>-0.27798716415075903</v>
      </c>
      <c r="R301" s="31">
        <f t="shared" si="81"/>
        <v>-0.35467165960744967</v>
      </c>
      <c r="S301" s="31">
        <f t="shared" si="82"/>
        <v>0</v>
      </c>
      <c r="T301" s="31">
        <f t="shared" si="83"/>
        <v>-8.8992133768651629E-2</v>
      </c>
      <c r="U301" s="31">
        <f t="shared" si="84"/>
        <v>-0.35330349749017964</v>
      </c>
      <c r="V301" s="31">
        <f t="shared" si="85"/>
        <v>-0.20707555414900003</v>
      </c>
      <c r="W301" s="31">
        <f t="shared" si="78"/>
        <v>5</v>
      </c>
      <c r="X301" s="31">
        <f t="shared" si="86"/>
        <v>1.2820300091660402</v>
      </c>
      <c r="Y301" s="31">
        <f t="shared" si="79"/>
        <v>0.79657003184864017</v>
      </c>
    </row>
    <row r="302" spans="1:25">
      <c r="A302" t="s">
        <v>782</v>
      </c>
      <c r="B302" t="s">
        <v>779</v>
      </c>
      <c r="C302" t="s">
        <v>783</v>
      </c>
      <c r="D302" s="31">
        <f>SUM('BASE '!CZ301:DE301)</f>
        <v>0.12</v>
      </c>
      <c r="E302" s="31">
        <f>'BASE '!DF301</f>
        <v>0</v>
      </c>
      <c r="F302" s="31">
        <f>SUM('BASE '!DG301:DI301)</f>
        <v>0</v>
      </c>
      <c r="G302" s="31">
        <f>SUM('BASE '!DJ301:DL301)</f>
        <v>0</v>
      </c>
      <c r="H302" s="31">
        <f>SUM('BASE '!DN301:DO301,'BASE '!DQ301,'BASE '!DS301,'BASE '!DR301)</f>
        <v>0.02</v>
      </c>
      <c r="I302" s="31">
        <f>SUM('BASE '!DT301:DV301)</f>
        <v>0.01</v>
      </c>
      <c r="J302" s="31">
        <f t="shared" si="71"/>
        <v>0.15</v>
      </c>
      <c r="K302" s="31">
        <f t="shared" si="72"/>
        <v>0.8</v>
      </c>
      <c r="L302" s="31">
        <f t="shared" si="73"/>
        <v>0</v>
      </c>
      <c r="M302" s="31">
        <f t="shared" si="74"/>
        <v>0</v>
      </c>
      <c r="N302" s="31">
        <f t="shared" si="75"/>
        <v>0</v>
      </c>
      <c r="O302" s="31">
        <f t="shared" si="76"/>
        <v>0.13333333333333333</v>
      </c>
      <c r="P302" s="31">
        <f t="shared" si="77"/>
        <v>6.6666666666666666E-2</v>
      </c>
      <c r="Q302" s="31">
        <f t="shared" si="80"/>
        <v>-0.17851484105136778</v>
      </c>
      <c r="R302" s="31">
        <f t="shared" si="81"/>
        <v>0</v>
      </c>
      <c r="S302" s="31">
        <f t="shared" si="82"/>
        <v>0</v>
      </c>
      <c r="T302" s="31">
        <f t="shared" si="83"/>
        <v>0</v>
      </c>
      <c r="U302" s="31">
        <f t="shared" si="84"/>
        <v>-0.26865373607230197</v>
      </c>
      <c r="V302" s="31">
        <f t="shared" si="85"/>
        <v>-0.18053668007348067</v>
      </c>
      <c r="W302" s="31">
        <f t="shared" si="78"/>
        <v>3</v>
      </c>
      <c r="X302" s="31">
        <f t="shared" si="86"/>
        <v>0.62770525719715042</v>
      </c>
      <c r="Y302" s="31">
        <f t="shared" si="79"/>
        <v>0.57136194786073424</v>
      </c>
    </row>
    <row r="303" spans="1:25">
      <c r="A303" t="s">
        <v>784</v>
      </c>
      <c r="B303" t="s">
        <v>779</v>
      </c>
      <c r="C303" t="s">
        <v>785</v>
      </c>
      <c r="D303" s="31">
        <f>SUM('BASE '!CZ302:DE302)</f>
        <v>0.23</v>
      </c>
      <c r="E303" s="31">
        <f>'BASE '!DF302</f>
        <v>0.11</v>
      </c>
      <c r="F303" s="31">
        <f>SUM('BASE '!DG302:DI302)</f>
        <v>0</v>
      </c>
      <c r="G303" s="31">
        <f>SUM('BASE '!DJ302:DL302)</f>
        <v>0</v>
      </c>
      <c r="H303" s="31">
        <f>SUM('BASE '!DN302:DO302,'BASE '!DQ302,'BASE '!DS302,'BASE '!DR302)</f>
        <v>0.47</v>
      </c>
      <c r="I303" s="31">
        <f>SUM('BASE '!DT302:DV302)</f>
        <v>0</v>
      </c>
      <c r="J303" s="31">
        <f t="shared" si="71"/>
        <v>0.81</v>
      </c>
      <c r="K303" s="31">
        <f t="shared" si="72"/>
        <v>0.2839506172839506</v>
      </c>
      <c r="L303" s="31">
        <f t="shared" si="73"/>
        <v>0.13580246913580246</v>
      </c>
      <c r="M303" s="31">
        <f t="shared" si="74"/>
        <v>0</v>
      </c>
      <c r="N303" s="31">
        <f t="shared" si="75"/>
        <v>0</v>
      </c>
      <c r="O303" s="31">
        <f t="shared" si="76"/>
        <v>0.58024691358024683</v>
      </c>
      <c r="P303" s="31">
        <f t="shared" si="77"/>
        <v>0</v>
      </c>
      <c r="Q303" s="31">
        <f t="shared" si="80"/>
        <v>-0.35748103198883519</v>
      </c>
      <c r="R303" s="31">
        <f t="shared" si="81"/>
        <v>-0.27113694692116974</v>
      </c>
      <c r="S303" s="31">
        <f t="shared" si="82"/>
        <v>0</v>
      </c>
      <c r="T303" s="31">
        <f t="shared" si="83"/>
        <v>0</v>
      </c>
      <c r="U303" s="31">
        <f t="shared" si="84"/>
        <v>-0.31582929616335648</v>
      </c>
      <c r="V303" s="31">
        <f t="shared" si="85"/>
        <v>0</v>
      </c>
      <c r="W303" s="31">
        <f t="shared" si="78"/>
        <v>3</v>
      </c>
      <c r="X303" s="31">
        <f t="shared" si="86"/>
        <v>0.94444727507336146</v>
      </c>
      <c r="Y303" s="31">
        <f t="shared" si="79"/>
        <v>0.8596729572526004</v>
      </c>
    </row>
    <row r="304" spans="1:25">
      <c r="A304" t="s">
        <v>786</v>
      </c>
      <c r="B304" t="s">
        <v>779</v>
      </c>
      <c r="C304" t="s">
        <v>787</v>
      </c>
      <c r="D304" s="31">
        <f>SUM('BASE '!CZ303:DE303)</f>
        <v>0.06</v>
      </c>
      <c r="E304" s="31">
        <f>'BASE '!DF303</f>
        <v>0.08</v>
      </c>
      <c r="F304" s="31">
        <f>SUM('BASE '!DG303:DI303)</f>
        <v>0</v>
      </c>
      <c r="G304" s="31">
        <f>SUM('BASE '!DJ303:DL303)</f>
        <v>0</v>
      </c>
      <c r="H304" s="31">
        <f>SUM('BASE '!DN303:DO303,'BASE '!DQ303,'BASE '!DS303,'BASE '!DR303)</f>
        <v>0.59</v>
      </c>
      <c r="I304" s="31">
        <f>SUM('BASE '!DT303:DV303)</f>
        <v>0.01</v>
      </c>
      <c r="J304" s="31">
        <f t="shared" si="71"/>
        <v>0.74</v>
      </c>
      <c r="K304" s="31">
        <f t="shared" si="72"/>
        <v>8.1081081081081086E-2</v>
      </c>
      <c r="L304" s="31">
        <f t="shared" si="73"/>
        <v>0.10810810810810811</v>
      </c>
      <c r="M304" s="31">
        <f t="shared" si="74"/>
        <v>0</v>
      </c>
      <c r="N304" s="31">
        <f t="shared" si="75"/>
        <v>0</v>
      </c>
      <c r="O304" s="31">
        <f t="shared" si="76"/>
        <v>0.79729729729729726</v>
      </c>
      <c r="P304" s="31">
        <f t="shared" si="77"/>
        <v>1.3513513513513514E-2</v>
      </c>
      <c r="Q304" s="31">
        <f t="shared" si="80"/>
        <v>-0.20370045599806338</v>
      </c>
      <c r="R304" s="31">
        <f t="shared" si="81"/>
        <v>-0.24049984340803607</v>
      </c>
      <c r="S304" s="31">
        <f t="shared" si="82"/>
        <v>0</v>
      </c>
      <c r="T304" s="31">
        <f t="shared" si="83"/>
        <v>0</v>
      </c>
      <c r="U304" s="31">
        <f t="shared" si="84"/>
        <v>-0.18060988254876445</v>
      </c>
      <c r="V304" s="31">
        <f t="shared" si="85"/>
        <v>-5.8163041800056346E-2</v>
      </c>
      <c r="W304" s="31">
        <f t="shared" si="78"/>
        <v>4</v>
      </c>
      <c r="X304" s="31">
        <f t="shared" si="86"/>
        <v>0.68297322375492031</v>
      </c>
      <c r="Y304" s="31">
        <f t="shared" si="79"/>
        <v>0.49266104148558598</v>
      </c>
    </row>
    <row r="305" spans="1:25">
      <c r="A305" t="s">
        <v>788</v>
      </c>
      <c r="B305" t="s">
        <v>779</v>
      </c>
      <c r="C305" t="s">
        <v>789</v>
      </c>
      <c r="D305" s="31">
        <f>SUM('BASE '!CZ304:DE304)</f>
        <v>0.38</v>
      </c>
      <c r="E305" s="31">
        <f>'BASE '!DF304</f>
        <v>0.1</v>
      </c>
      <c r="F305" s="31">
        <f>SUM('BASE '!DG304:DI304)</f>
        <v>0</v>
      </c>
      <c r="G305" s="31">
        <f>SUM('BASE '!DJ304:DL304)</f>
        <v>0</v>
      </c>
      <c r="H305" s="31">
        <f>SUM('BASE '!DN304:DO304,'BASE '!DQ304,'BASE '!DS304,'BASE '!DR304)</f>
        <v>0.26</v>
      </c>
      <c r="I305" s="31">
        <f>SUM('BASE '!DT304:DV304)</f>
        <v>0.01</v>
      </c>
      <c r="J305" s="31">
        <f t="shared" si="71"/>
        <v>0.75</v>
      </c>
      <c r="K305" s="31">
        <f t="shared" si="72"/>
        <v>0.50666666666666671</v>
      </c>
      <c r="L305" s="31">
        <f t="shared" si="73"/>
        <v>0.13333333333333333</v>
      </c>
      <c r="M305" s="31">
        <f t="shared" si="74"/>
        <v>0</v>
      </c>
      <c r="N305" s="31">
        <f t="shared" si="75"/>
        <v>0</v>
      </c>
      <c r="O305" s="31">
        <f t="shared" si="76"/>
        <v>0.34666666666666668</v>
      </c>
      <c r="P305" s="31">
        <f t="shared" si="77"/>
        <v>1.3333333333333334E-2</v>
      </c>
      <c r="Q305" s="31">
        <f t="shared" si="80"/>
        <v>-0.34448365659702845</v>
      </c>
      <c r="R305" s="31">
        <f t="shared" si="81"/>
        <v>-0.26865373607230197</v>
      </c>
      <c r="S305" s="31">
        <f t="shared" si="82"/>
        <v>0</v>
      </c>
      <c r="T305" s="31">
        <f t="shared" si="83"/>
        <v>0</v>
      </c>
      <c r="U305" s="31">
        <f t="shared" si="84"/>
        <v>-0.3672557461784739</v>
      </c>
      <c r="V305" s="31">
        <f t="shared" si="85"/>
        <v>-5.7566508180484137E-2</v>
      </c>
      <c r="W305" s="31">
        <f t="shared" si="78"/>
        <v>4</v>
      </c>
      <c r="X305" s="31">
        <f t="shared" si="86"/>
        <v>1.0379596470282884</v>
      </c>
      <c r="Y305" s="31">
        <f t="shared" si="79"/>
        <v>0.74872961770528523</v>
      </c>
    </row>
    <row r="306" spans="1:25">
      <c r="A306" t="s">
        <v>790</v>
      </c>
      <c r="B306" t="s">
        <v>779</v>
      </c>
      <c r="C306" t="s">
        <v>791</v>
      </c>
      <c r="D306" s="31">
        <f>SUM('BASE '!CZ305:DE305)</f>
        <v>0.16999999999999998</v>
      </c>
      <c r="E306" s="31">
        <f>'BASE '!DF305</f>
        <v>0.11</v>
      </c>
      <c r="F306" s="31">
        <f>SUM('BASE '!DG305:DI305)</f>
        <v>0</v>
      </c>
      <c r="G306" s="31">
        <f>SUM('BASE '!DJ305:DL305)</f>
        <v>0</v>
      </c>
      <c r="H306" s="31">
        <f>SUM('BASE '!DN305:DO305,'BASE '!DQ305,'BASE '!DS305,'BASE '!DR305)</f>
        <v>0.15000000000000002</v>
      </c>
      <c r="I306" s="31">
        <f>SUM('BASE '!DT305:DV305)</f>
        <v>0</v>
      </c>
      <c r="J306" s="31">
        <f t="shared" si="71"/>
        <v>0.43</v>
      </c>
      <c r="K306" s="31">
        <f t="shared" si="72"/>
        <v>0.39534883720930231</v>
      </c>
      <c r="L306" s="31">
        <f t="shared" si="73"/>
        <v>0.2558139534883721</v>
      </c>
      <c r="M306" s="31">
        <f t="shared" si="74"/>
        <v>0</v>
      </c>
      <c r="N306" s="31">
        <f t="shared" si="75"/>
        <v>0</v>
      </c>
      <c r="O306" s="31">
        <f t="shared" si="76"/>
        <v>0.34883720930232565</v>
      </c>
      <c r="P306" s="31">
        <f t="shared" si="77"/>
        <v>0</v>
      </c>
      <c r="Q306" s="31">
        <f t="shared" si="80"/>
        <v>-0.36687849111243925</v>
      </c>
      <c r="R306" s="31">
        <f t="shared" si="81"/>
        <v>-0.34875240167086308</v>
      </c>
      <c r="S306" s="31">
        <f t="shared" si="82"/>
        <v>0</v>
      </c>
      <c r="T306" s="31">
        <f t="shared" si="83"/>
        <v>0</v>
      </c>
      <c r="U306" s="31">
        <f t="shared" si="84"/>
        <v>-0.36737787718302989</v>
      </c>
      <c r="V306" s="31">
        <f t="shared" si="85"/>
        <v>0</v>
      </c>
      <c r="W306" s="31">
        <f t="shared" si="78"/>
        <v>3</v>
      </c>
      <c r="X306" s="31">
        <f t="shared" si="86"/>
        <v>1.0830087699663322</v>
      </c>
      <c r="Y306" s="31">
        <f t="shared" si="79"/>
        <v>0.9857970652042366</v>
      </c>
    </row>
    <row r="307" spans="1:25">
      <c r="A307" t="s">
        <v>792</v>
      </c>
      <c r="B307" t="s">
        <v>779</v>
      </c>
      <c r="C307" t="s">
        <v>793</v>
      </c>
      <c r="D307" s="31">
        <f>SUM('BASE '!CZ306:DE306)</f>
        <v>0.08</v>
      </c>
      <c r="E307" s="31">
        <f>'BASE '!DF306</f>
        <v>0.16</v>
      </c>
      <c r="F307" s="31">
        <f>SUM('BASE '!DG306:DI306)</f>
        <v>0</v>
      </c>
      <c r="G307" s="31">
        <f>SUM('BASE '!DJ306:DL306)</f>
        <v>0.01</v>
      </c>
      <c r="H307" s="31">
        <f>SUM('BASE '!DN306:DO306,'BASE '!DQ306,'BASE '!DS306,'BASE '!DR306)</f>
        <v>0.38</v>
      </c>
      <c r="I307" s="31">
        <f>SUM('BASE '!DT306:DV306)</f>
        <v>0.19</v>
      </c>
      <c r="J307" s="31">
        <f t="shared" si="71"/>
        <v>0.82000000000000006</v>
      </c>
      <c r="K307" s="31">
        <f t="shared" si="72"/>
        <v>9.7560975609756087E-2</v>
      </c>
      <c r="L307" s="31">
        <f t="shared" si="73"/>
        <v>0.19512195121951217</v>
      </c>
      <c r="M307" s="31">
        <f t="shared" si="74"/>
        <v>0</v>
      </c>
      <c r="N307" s="31">
        <f t="shared" si="75"/>
        <v>1.2195121951219511E-2</v>
      </c>
      <c r="O307" s="31">
        <f t="shared" si="76"/>
        <v>0.46341463414634143</v>
      </c>
      <c r="P307" s="31">
        <f t="shared" si="77"/>
        <v>0.23170731707317072</v>
      </c>
      <c r="Q307" s="31">
        <f t="shared" si="80"/>
        <v>-0.22705148347165044</v>
      </c>
      <c r="R307" s="31">
        <f t="shared" si="81"/>
        <v>-0.31885473659014085</v>
      </c>
      <c r="S307" s="31">
        <f t="shared" si="82"/>
        <v>0</v>
      </c>
      <c r="T307" s="31">
        <f t="shared" si="83"/>
        <v>-5.3740478625173817E-2</v>
      </c>
      <c r="U307" s="31">
        <f t="shared" si="84"/>
        <v>-0.35642752837120684</v>
      </c>
      <c r="V307" s="31">
        <f t="shared" si="85"/>
        <v>-0.33882103772998096</v>
      </c>
      <c r="W307" s="31">
        <f t="shared" si="78"/>
        <v>5</v>
      </c>
      <c r="X307" s="31">
        <f t="shared" si="86"/>
        <v>1.2948952647881529</v>
      </c>
      <c r="Y307" s="31">
        <f t="shared" si="79"/>
        <v>0.80456366460869821</v>
      </c>
    </row>
    <row r="308" spans="1:25">
      <c r="A308" t="s">
        <v>794</v>
      </c>
      <c r="B308" t="s">
        <v>779</v>
      </c>
      <c r="C308" t="s">
        <v>795</v>
      </c>
      <c r="D308" s="31">
        <f>SUM('BASE '!CZ307:DE307)</f>
        <v>0.16</v>
      </c>
      <c r="E308" s="31">
        <f>'BASE '!DF307</f>
        <v>0.18</v>
      </c>
      <c r="F308" s="31">
        <f>SUM('BASE '!DG307:DI307)</f>
        <v>0</v>
      </c>
      <c r="G308" s="31">
        <f>SUM('BASE '!DJ307:DL307)</f>
        <v>0</v>
      </c>
      <c r="H308" s="31">
        <f>SUM('BASE '!DN307:DO307,'BASE '!DQ307,'BASE '!DS307,'BASE '!DR307)</f>
        <v>0.58000000000000007</v>
      </c>
      <c r="I308" s="31">
        <f>SUM('BASE '!DT307:DV307)</f>
        <v>0.02</v>
      </c>
      <c r="J308" s="31">
        <f t="shared" si="71"/>
        <v>0.94000000000000006</v>
      </c>
      <c r="K308" s="31">
        <f t="shared" si="72"/>
        <v>0.1702127659574468</v>
      </c>
      <c r="L308" s="31">
        <f t="shared" si="73"/>
        <v>0.19148936170212763</v>
      </c>
      <c r="M308" s="31">
        <f t="shared" si="74"/>
        <v>0</v>
      </c>
      <c r="N308" s="31">
        <f t="shared" si="75"/>
        <v>0</v>
      </c>
      <c r="O308" s="31">
        <f t="shared" si="76"/>
        <v>0.61702127659574468</v>
      </c>
      <c r="P308" s="31">
        <f t="shared" si="77"/>
        <v>2.1276595744680851E-2</v>
      </c>
      <c r="Q308" s="31">
        <f t="shared" si="80"/>
        <v>-0.30139677617535704</v>
      </c>
      <c r="R308" s="31">
        <f t="shared" si="81"/>
        <v>-0.31651717488009684</v>
      </c>
      <c r="S308" s="31">
        <f t="shared" si="82"/>
        <v>0</v>
      </c>
      <c r="T308" s="31">
        <f t="shared" si="83"/>
        <v>0</v>
      </c>
      <c r="U308" s="31">
        <f t="shared" si="84"/>
        <v>-0.29792981659540324</v>
      </c>
      <c r="V308" s="31">
        <f t="shared" si="85"/>
        <v>-8.1918034078937413E-2</v>
      </c>
      <c r="W308" s="31">
        <f t="shared" si="78"/>
        <v>4</v>
      </c>
      <c r="X308" s="31">
        <f t="shared" si="86"/>
        <v>0.99776180172979445</v>
      </c>
      <c r="Y308" s="31">
        <f t="shared" si="79"/>
        <v>0.71973300167200582</v>
      </c>
    </row>
    <row r="309" spans="1:25">
      <c r="A309" t="s">
        <v>796</v>
      </c>
      <c r="B309" t="s">
        <v>779</v>
      </c>
      <c r="C309" t="s">
        <v>797</v>
      </c>
      <c r="D309" s="31">
        <f>SUM('BASE '!CZ308:DE308)</f>
        <v>0.08</v>
      </c>
      <c r="E309" s="31">
        <f>'BASE '!DF308</f>
        <v>0.17</v>
      </c>
      <c r="F309" s="31">
        <f>SUM('BASE '!DG308:DI308)</f>
        <v>0</v>
      </c>
      <c r="G309" s="31">
        <f>SUM('BASE '!DJ308:DL308)</f>
        <v>0.01</v>
      </c>
      <c r="H309" s="31">
        <f>SUM('BASE '!DN308:DO308,'BASE '!DQ308,'BASE '!DS308,'BASE '!DR308)</f>
        <v>0.63</v>
      </c>
      <c r="I309" s="31">
        <f>SUM('BASE '!DT308:DV308)</f>
        <v>0.01</v>
      </c>
      <c r="J309" s="31">
        <f t="shared" si="71"/>
        <v>0.9</v>
      </c>
      <c r="K309" s="31">
        <f t="shared" si="72"/>
        <v>8.8888888888888892E-2</v>
      </c>
      <c r="L309" s="31">
        <f t="shared" si="73"/>
        <v>0.18888888888888888</v>
      </c>
      <c r="M309" s="31">
        <f t="shared" si="74"/>
        <v>0</v>
      </c>
      <c r="N309" s="31">
        <f t="shared" si="75"/>
        <v>1.1111111111111112E-2</v>
      </c>
      <c r="O309" s="31">
        <f t="shared" si="76"/>
        <v>0.7</v>
      </c>
      <c r="P309" s="31">
        <f t="shared" si="77"/>
        <v>1.1111111111111112E-2</v>
      </c>
      <c r="Q309" s="31">
        <f t="shared" si="80"/>
        <v>-0.21514383365781595</v>
      </c>
      <c r="R309" s="31">
        <f t="shared" si="81"/>
        <v>-0.31480152829620928</v>
      </c>
      <c r="S309" s="31">
        <f t="shared" si="82"/>
        <v>0</v>
      </c>
      <c r="T309" s="31">
        <f t="shared" si="83"/>
        <v>-4.9997885225891839E-2</v>
      </c>
      <c r="U309" s="31">
        <f t="shared" si="84"/>
        <v>-0.24967246075711269</v>
      </c>
      <c r="V309" s="31">
        <f t="shared" si="85"/>
        <v>-4.9997885225891839E-2</v>
      </c>
      <c r="W309" s="31">
        <f t="shared" si="78"/>
        <v>5</v>
      </c>
      <c r="X309" s="31">
        <f t="shared" si="86"/>
        <v>0.87961359316292165</v>
      </c>
      <c r="Y309" s="31">
        <f t="shared" si="79"/>
        <v>0.54653465434562898</v>
      </c>
    </row>
    <row r="310" spans="1:25">
      <c r="A310" t="s">
        <v>798</v>
      </c>
      <c r="B310" t="s">
        <v>779</v>
      </c>
      <c r="C310" t="s">
        <v>799</v>
      </c>
      <c r="D310" s="31">
        <f>SUM('BASE '!CZ309:DE309)</f>
        <v>0.19</v>
      </c>
      <c r="E310" s="31">
        <f>'BASE '!DF309</f>
        <v>0.18</v>
      </c>
      <c r="F310" s="31">
        <f>SUM('BASE '!DG309:DI309)</f>
        <v>0</v>
      </c>
      <c r="G310" s="31">
        <f>SUM('BASE '!DJ309:DL309)</f>
        <v>0.02</v>
      </c>
      <c r="H310" s="31">
        <f>SUM('BASE '!DN309:DO309,'BASE '!DQ309,'BASE '!DS309,'BASE '!DR309)</f>
        <v>0.29000000000000004</v>
      </c>
      <c r="I310" s="31">
        <f>SUM('BASE '!DT309:DV309)</f>
        <v>0.05</v>
      </c>
      <c r="J310" s="31">
        <f t="shared" si="71"/>
        <v>0.73000000000000009</v>
      </c>
      <c r="K310" s="31">
        <f t="shared" si="72"/>
        <v>0.26027397260273971</v>
      </c>
      <c r="L310" s="31">
        <f t="shared" si="73"/>
        <v>0.24657534246575338</v>
      </c>
      <c r="M310" s="31">
        <f t="shared" si="74"/>
        <v>0</v>
      </c>
      <c r="N310" s="31">
        <f t="shared" si="75"/>
        <v>2.7397260273972601E-2</v>
      </c>
      <c r="O310" s="31">
        <f t="shared" si="76"/>
        <v>0.39726027397260272</v>
      </c>
      <c r="P310" s="31">
        <f t="shared" si="77"/>
        <v>6.8493150684931503E-2</v>
      </c>
      <c r="Q310" s="31">
        <f t="shared" si="80"/>
        <v>-0.35033409284461731</v>
      </c>
      <c r="R310" s="31">
        <f t="shared" si="81"/>
        <v>-0.34522709998000106</v>
      </c>
      <c r="S310" s="31">
        <f t="shared" si="82"/>
        <v>0</v>
      </c>
      <c r="T310" s="31">
        <f t="shared" si="83"/>
        <v>-9.8556500290094412E-2</v>
      </c>
      <c r="U310" s="31">
        <f t="shared" si="84"/>
        <v>-0.36673622909172049</v>
      </c>
      <c r="V310" s="31">
        <f t="shared" si="85"/>
        <v>-0.18363161155577334</v>
      </c>
      <c r="W310" s="31">
        <f t="shared" si="78"/>
        <v>5</v>
      </c>
      <c r="X310" s="31">
        <f t="shared" si="86"/>
        <v>1.3444855337622066</v>
      </c>
      <c r="Y310" s="31">
        <f t="shared" si="79"/>
        <v>0.83537583113648539</v>
      </c>
    </row>
    <row r="311" spans="1:25">
      <c r="A311" t="s">
        <v>800</v>
      </c>
      <c r="B311" t="s">
        <v>779</v>
      </c>
      <c r="C311" t="s">
        <v>801</v>
      </c>
      <c r="D311" s="31">
        <f>SUM('BASE '!CZ310:DE310)</f>
        <v>0.03</v>
      </c>
      <c r="E311" s="31">
        <f>'BASE '!DF310</f>
        <v>0.16</v>
      </c>
      <c r="F311" s="31">
        <f>SUM('BASE '!DG310:DI310)</f>
        <v>0</v>
      </c>
      <c r="G311" s="31">
        <f>SUM('BASE '!DJ310:DL310)</f>
        <v>0</v>
      </c>
      <c r="H311" s="31">
        <f>SUM('BASE '!DN310:DO310,'BASE '!DQ310,'BASE '!DS310,'BASE '!DR310)</f>
        <v>0.61</v>
      </c>
      <c r="I311" s="31">
        <f>SUM('BASE '!DT310:DV310)</f>
        <v>0.01</v>
      </c>
      <c r="J311" s="31">
        <f t="shared" si="71"/>
        <v>0.81</v>
      </c>
      <c r="K311" s="31">
        <f t="shared" si="72"/>
        <v>3.7037037037037035E-2</v>
      </c>
      <c r="L311" s="31">
        <f t="shared" si="73"/>
        <v>0.19753086419753085</v>
      </c>
      <c r="M311" s="31">
        <f t="shared" si="74"/>
        <v>0</v>
      </c>
      <c r="N311" s="31">
        <f t="shared" si="75"/>
        <v>0</v>
      </c>
      <c r="O311" s="31">
        <f t="shared" si="76"/>
        <v>0.75308641975308632</v>
      </c>
      <c r="P311" s="31">
        <f t="shared" si="77"/>
        <v>1.2345679012345678E-2</v>
      </c>
      <c r="Q311" s="31">
        <f t="shared" si="80"/>
        <v>-0.1220680320742344</v>
      </c>
      <c r="R311" s="31">
        <f t="shared" si="81"/>
        <v>-0.32036749282620391</v>
      </c>
      <c r="S311" s="31">
        <f t="shared" si="82"/>
        <v>0</v>
      </c>
      <c r="T311" s="31">
        <f t="shared" si="83"/>
        <v>0</v>
      </c>
      <c r="U311" s="31">
        <f t="shared" si="84"/>
        <v>-0.21355670025242945</v>
      </c>
      <c r="V311" s="31">
        <f t="shared" si="85"/>
        <v>-5.4252458699659736E-2</v>
      </c>
      <c r="W311" s="31">
        <f t="shared" si="78"/>
        <v>4</v>
      </c>
      <c r="X311" s="31">
        <f t="shared" si="86"/>
        <v>0.71024468385252759</v>
      </c>
      <c r="Y311" s="31">
        <f t="shared" si="79"/>
        <v>0.51233324160589566</v>
      </c>
    </row>
    <row r="312" spans="1:25">
      <c r="A312" t="s">
        <v>802</v>
      </c>
      <c r="B312" t="s">
        <v>779</v>
      </c>
      <c r="C312" t="s">
        <v>803</v>
      </c>
      <c r="D312" s="31">
        <f>SUM('BASE '!CZ311:DE311)</f>
        <v>0.11</v>
      </c>
      <c r="E312" s="31">
        <f>'BASE '!DF311</f>
        <v>0.11</v>
      </c>
      <c r="F312" s="31">
        <f>SUM('BASE '!DG311:DI311)</f>
        <v>0</v>
      </c>
      <c r="G312" s="31">
        <f>SUM('BASE '!DJ311:DL311)</f>
        <v>0.02</v>
      </c>
      <c r="H312" s="31">
        <f>SUM('BASE '!DN311:DO311,'BASE '!DQ311,'BASE '!DS311,'BASE '!DR311)</f>
        <v>0.47000000000000003</v>
      </c>
      <c r="I312" s="31">
        <f>SUM('BASE '!DT311:DV311)</f>
        <v>0.08</v>
      </c>
      <c r="J312" s="31">
        <f t="shared" si="71"/>
        <v>0.78999999999999992</v>
      </c>
      <c r="K312" s="31">
        <f t="shared" si="72"/>
        <v>0.13924050632911394</v>
      </c>
      <c r="L312" s="31">
        <f t="shared" si="73"/>
        <v>0.13924050632911394</v>
      </c>
      <c r="M312" s="31">
        <f t="shared" si="74"/>
        <v>0</v>
      </c>
      <c r="N312" s="31">
        <f t="shared" si="75"/>
        <v>2.5316455696202535E-2</v>
      </c>
      <c r="O312" s="31">
        <f t="shared" si="76"/>
        <v>0.59493670886075956</v>
      </c>
      <c r="P312" s="31">
        <f t="shared" si="77"/>
        <v>0.10126582278481014</v>
      </c>
      <c r="Q312" s="31">
        <f t="shared" si="80"/>
        <v>-0.2745199794475337</v>
      </c>
      <c r="R312" s="31">
        <f t="shared" si="81"/>
        <v>-0.2745199794475337</v>
      </c>
      <c r="S312" s="31">
        <f t="shared" si="82"/>
        <v>0</v>
      </c>
      <c r="T312" s="31">
        <f t="shared" si="83"/>
        <v>-9.3070903086255097E-2</v>
      </c>
      <c r="U312" s="31">
        <f t="shared" si="84"/>
        <v>-0.30895078209591464</v>
      </c>
      <c r="V312" s="31">
        <f t="shared" si="85"/>
        <v>-0.23189937324427196</v>
      </c>
      <c r="W312" s="31">
        <f t="shared" si="78"/>
        <v>5</v>
      </c>
      <c r="X312" s="31">
        <f t="shared" si="86"/>
        <v>1.182961017321509</v>
      </c>
      <c r="Y312" s="31">
        <f t="shared" si="79"/>
        <v>0.73501500628403171</v>
      </c>
    </row>
    <row r="313" spans="1:25">
      <c r="A313" t="s">
        <v>804</v>
      </c>
      <c r="B313" t="s">
        <v>779</v>
      </c>
      <c r="C313" t="s">
        <v>805</v>
      </c>
      <c r="D313" s="31">
        <f>SUM('BASE '!CZ312:DE312)</f>
        <v>0.15</v>
      </c>
      <c r="E313" s="31">
        <f>'BASE '!DF312</f>
        <v>0.09</v>
      </c>
      <c r="F313" s="31">
        <f>SUM('BASE '!DG312:DI312)</f>
        <v>0</v>
      </c>
      <c r="G313" s="31">
        <f>SUM('BASE '!DJ312:DL312)</f>
        <v>0</v>
      </c>
      <c r="H313" s="31">
        <f>SUM('BASE '!DN312:DO312,'BASE '!DQ312,'BASE '!DS312,'BASE '!DR312)</f>
        <v>0.22999999999999998</v>
      </c>
      <c r="I313" s="31">
        <f>SUM('BASE '!DT312:DV312)</f>
        <v>9.0000000000000011E-2</v>
      </c>
      <c r="J313" s="31">
        <f t="shared" si="71"/>
        <v>0.55999999999999994</v>
      </c>
      <c r="K313" s="31">
        <f t="shared" si="72"/>
        <v>0.26785714285714285</v>
      </c>
      <c r="L313" s="31">
        <f t="shared" si="73"/>
        <v>0.16071428571428573</v>
      </c>
      <c r="M313" s="31">
        <f t="shared" si="74"/>
        <v>0</v>
      </c>
      <c r="N313" s="31">
        <f t="shared" si="75"/>
        <v>0</v>
      </c>
      <c r="O313" s="31">
        <f t="shared" si="76"/>
        <v>0.4107142857142857</v>
      </c>
      <c r="P313" s="31">
        <f t="shared" si="77"/>
        <v>0.16071428571428575</v>
      </c>
      <c r="Q313" s="31">
        <f t="shared" si="80"/>
        <v>-0.35284861329453726</v>
      </c>
      <c r="R313" s="31">
        <f t="shared" si="81"/>
        <v>-0.29380614322482801</v>
      </c>
      <c r="S313" s="31">
        <f t="shared" si="82"/>
        <v>0</v>
      </c>
      <c r="T313" s="31">
        <f t="shared" si="83"/>
        <v>0</v>
      </c>
      <c r="U313" s="31">
        <f t="shared" si="84"/>
        <v>-0.36547717715246408</v>
      </c>
      <c r="V313" s="31">
        <f t="shared" si="85"/>
        <v>-0.29380614322482806</v>
      </c>
      <c r="W313" s="31">
        <f t="shared" si="78"/>
        <v>4</v>
      </c>
      <c r="X313" s="31">
        <f t="shared" si="86"/>
        <v>1.3059380768966573</v>
      </c>
      <c r="Y313" s="31">
        <f t="shared" si="79"/>
        <v>0.94203519362343868</v>
      </c>
    </row>
    <row r="314" spans="1:25">
      <c r="A314" t="s">
        <v>806</v>
      </c>
      <c r="B314" t="s">
        <v>779</v>
      </c>
      <c r="C314" t="s">
        <v>807</v>
      </c>
      <c r="D314" s="31">
        <f>SUM('BASE '!CZ313:DE313)</f>
        <v>0.10999999999999999</v>
      </c>
      <c r="E314" s="31">
        <f>'BASE '!DF313</f>
        <v>0.19</v>
      </c>
      <c r="F314" s="31">
        <f>SUM('BASE '!DG313:DI313)</f>
        <v>0</v>
      </c>
      <c r="G314" s="31">
        <f>SUM('BASE '!DJ313:DL313)</f>
        <v>0</v>
      </c>
      <c r="H314" s="31">
        <f>SUM('BASE '!DN313:DO313,'BASE '!DQ313,'BASE '!DS313,'BASE '!DR313)</f>
        <v>0.57000000000000006</v>
      </c>
      <c r="I314" s="31">
        <f>SUM('BASE '!DT313:DV313)</f>
        <v>0</v>
      </c>
      <c r="J314" s="31">
        <f t="shared" si="71"/>
        <v>0.87000000000000011</v>
      </c>
      <c r="K314" s="31">
        <f t="shared" si="72"/>
        <v>0.12643678160919536</v>
      </c>
      <c r="L314" s="31">
        <f t="shared" si="73"/>
        <v>0.21839080459770113</v>
      </c>
      <c r="M314" s="31">
        <f t="shared" si="74"/>
        <v>0</v>
      </c>
      <c r="N314" s="31">
        <f t="shared" si="75"/>
        <v>0</v>
      </c>
      <c r="O314" s="31">
        <f t="shared" si="76"/>
        <v>0.65517241379310343</v>
      </c>
      <c r="P314" s="31">
        <f t="shared" si="77"/>
        <v>0</v>
      </c>
      <c r="Q314" s="31">
        <f t="shared" si="80"/>
        <v>-0.26147288855653267</v>
      </c>
      <c r="R314" s="31">
        <f t="shared" si="81"/>
        <v>-0.33227486954338764</v>
      </c>
      <c r="S314" s="31">
        <f t="shared" si="82"/>
        <v>0</v>
      </c>
      <c r="T314" s="31">
        <f t="shared" si="83"/>
        <v>0</v>
      </c>
      <c r="U314" s="31">
        <f t="shared" si="84"/>
        <v>-0.27704414364071167</v>
      </c>
      <c r="V314" s="31">
        <f t="shared" si="85"/>
        <v>0</v>
      </c>
      <c r="W314" s="31">
        <f t="shared" si="78"/>
        <v>3</v>
      </c>
      <c r="X314" s="31">
        <f t="shared" si="86"/>
        <v>0.87079190174063204</v>
      </c>
      <c r="Y314" s="31">
        <f t="shared" si="79"/>
        <v>0.79262894719330579</v>
      </c>
    </row>
    <row r="315" spans="1:25">
      <c r="A315" t="s">
        <v>808</v>
      </c>
      <c r="B315" t="s">
        <v>779</v>
      </c>
      <c r="C315" t="s">
        <v>809</v>
      </c>
      <c r="D315" s="31">
        <f>SUM('BASE '!CZ314:DE314)</f>
        <v>0.35</v>
      </c>
      <c r="E315" s="31">
        <f>'BASE '!DF314</f>
        <v>0.05</v>
      </c>
      <c r="F315" s="31">
        <f>SUM('BASE '!DG314:DI314)</f>
        <v>0</v>
      </c>
      <c r="G315" s="31">
        <f>SUM('BASE '!DJ314:DL314)</f>
        <v>0</v>
      </c>
      <c r="H315" s="31">
        <f>SUM('BASE '!DN314:DO314,'BASE '!DQ314,'BASE '!DS314,'BASE '!DR314)</f>
        <v>0.28000000000000003</v>
      </c>
      <c r="I315" s="31">
        <f>SUM('BASE '!DT314:DV314)</f>
        <v>0.01</v>
      </c>
      <c r="J315" s="31">
        <f t="shared" si="71"/>
        <v>0.69</v>
      </c>
      <c r="K315" s="31">
        <f t="shared" si="72"/>
        <v>0.50724637681159424</v>
      </c>
      <c r="L315" s="31">
        <f t="shared" si="73"/>
        <v>7.2463768115942045E-2</v>
      </c>
      <c r="M315" s="31">
        <f t="shared" si="74"/>
        <v>0</v>
      </c>
      <c r="N315" s="31">
        <f t="shared" si="75"/>
        <v>0</v>
      </c>
      <c r="O315" s="31">
        <f t="shared" si="76"/>
        <v>0.40579710144927544</v>
      </c>
      <c r="P315" s="31">
        <f t="shared" si="77"/>
        <v>1.4492753623188408E-2</v>
      </c>
      <c r="Q315" s="31">
        <f t="shared" si="80"/>
        <v>-0.34429776099673332</v>
      </c>
      <c r="R315" s="31">
        <f t="shared" si="81"/>
        <v>-0.19019337624370719</v>
      </c>
      <c r="S315" s="31">
        <f t="shared" si="82"/>
        <v>0</v>
      </c>
      <c r="T315" s="31">
        <f t="shared" si="83"/>
        <v>0</v>
      </c>
      <c r="U315" s="31">
        <f t="shared" si="84"/>
        <v>-0.36598921512779059</v>
      </c>
      <c r="V315" s="31">
        <f t="shared" si="85"/>
        <v>-6.1363862385467538E-2</v>
      </c>
      <c r="W315" s="31">
        <f t="shared" si="78"/>
        <v>4</v>
      </c>
      <c r="X315" s="31">
        <f t="shared" si="86"/>
        <v>0.96184421475369863</v>
      </c>
      <c r="Y315" s="31">
        <f t="shared" si="79"/>
        <v>0.69382393936645015</v>
      </c>
    </row>
    <row r="316" spans="1:25">
      <c r="A316" t="s">
        <v>810</v>
      </c>
      <c r="B316" t="s">
        <v>779</v>
      </c>
      <c r="C316" t="s">
        <v>811</v>
      </c>
      <c r="D316" s="31">
        <f>SUM('BASE '!CZ315:DE315)</f>
        <v>7.0000000000000007E-2</v>
      </c>
      <c r="E316" s="31">
        <f>'BASE '!DF315</f>
        <v>0.06</v>
      </c>
      <c r="F316" s="31">
        <f>SUM('BASE '!DG315:DI315)</f>
        <v>0</v>
      </c>
      <c r="G316" s="31">
        <f>SUM('BASE '!DJ315:DL315)</f>
        <v>0.03</v>
      </c>
      <c r="H316" s="31">
        <f>SUM('BASE '!DN315:DO315,'BASE '!DQ315,'BASE '!DS315,'BASE '!DR315)</f>
        <v>0.24</v>
      </c>
      <c r="I316" s="31">
        <f>SUM('BASE '!DT315:DV315)</f>
        <v>0.12</v>
      </c>
      <c r="J316" s="31">
        <f t="shared" si="71"/>
        <v>0.52</v>
      </c>
      <c r="K316" s="31">
        <f t="shared" si="72"/>
        <v>0.13461538461538464</v>
      </c>
      <c r="L316" s="31">
        <f t="shared" si="73"/>
        <v>0.11538461538461538</v>
      </c>
      <c r="M316" s="31">
        <f t="shared" si="74"/>
        <v>0</v>
      </c>
      <c r="N316" s="31">
        <f t="shared" si="75"/>
        <v>5.7692307692307689E-2</v>
      </c>
      <c r="O316" s="31">
        <f t="shared" si="76"/>
        <v>0.46153846153846151</v>
      </c>
      <c r="P316" s="31">
        <f t="shared" si="77"/>
        <v>0.23076923076923075</v>
      </c>
      <c r="Q316" s="31">
        <f t="shared" si="80"/>
        <v>-0.26994874974390004</v>
      </c>
      <c r="R316" s="31">
        <f t="shared" si="81"/>
        <v>-0.24917125954077374</v>
      </c>
      <c r="S316" s="31">
        <f t="shared" si="82"/>
        <v>0</v>
      </c>
      <c r="T316" s="31">
        <f t="shared" si="83"/>
        <v>-0.16457489018730678</v>
      </c>
      <c r="U316" s="31">
        <f t="shared" si="84"/>
        <v>-0.35685687149237616</v>
      </c>
      <c r="V316" s="31">
        <f t="shared" si="85"/>
        <v>-0.33838547741386776</v>
      </c>
      <c r="W316" s="31">
        <f t="shared" si="78"/>
        <v>5</v>
      </c>
      <c r="X316" s="31">
        <f t="shared" si="86"/>
        <v>1.3789372483782243</v>
      </c>
      <c r="Y316" s="31">
        <f t="shared" si="79"/>
        <v>0.8567818849828952</v>
      </c>
    </row>
    <row r="317" spans="1:25">
      <c r="A317" t="s">
        <v>812</v>
      </c>
      <c r="B317" t="s">
        <v>779</v>
      </c>
      <c r="C317" t="s">
        <v>813</v>
      </c>
      <c r="D317" s="31">
        <f>SUM('BASE '!CZ316:DE316)</f>
        <v>0.27</v>
      </c>
      <c r="E317" s="31">
        <f>'BASE '!DF316</f>
        <v>0.06</v>
      </c>
      <c r="F317" s="31">
        <f>SUM('BASE '!DG316:DI316)</f>
        <v>0</v>
      </c>
      <c r="G317" s="31">
        <f>SUM('BASE '!DJ316:DL316)</f>
        <v>0</v>
      </c>
      <c r="H317" s="31">
        <f>SUM('BASE '!DN316:DO316,'BASE '!DQ316,'BASE '!DS316,'BASE '!DR316)</f>
        <v>0.02</v>
      </c>
      <c r="I317" s="31">
        <f>SUM('BASE '!DT316:DV316)</f>
        <v>0.04</v>
      </c>
      <c r="J317" s="31">
        <f t="shared" si="71"/>
        <v>0.39</v>
      </c>
      <c r="K317" s="31">
        <f t="shared" si="72"/>
        <v>0.69230769230769229</v>
      </c>
      <c r="L317" s="31">
        <f t="shared" si="73"/>
        <v>0.15384615384615383</v>
      </c>
      <c r="M317" s="31">
        <f t="shared" si="74"/>
        <v>0</v>
      </c>
      <c r="N317" s="31">
        <f t="shared" si="75"/>
        <v>0</v>
      </c>
      <c r="O317" s="31">
        <f t="shared" si="76"/>
        <v>5.128205128205128E-2</v>
      </c>
      <c r="P317" s="31">
        <f t="shared" si="77"/>
        <v>0.10256410256410256</v>
      </c>
      <c r="Q317" s="31">
        <f t="shared" si="80"/>
        <v>-0.25457869393291205</v>
      </c>
      <c r="R317" s="31">
        <f t="shared" si="81"/>
        <v>-0.28796956567716792</v>
      </c>
      <c r="S317" s="31">
        <f t="shared" si="82"/>
        <v>0</v>
      </c>
      <c r="T317" s="31">
        <f t="shared" si="83"/>
        <v>0</v>
      </c>
      <c r="U317" s="31">
        <f t="shared" si="84"/>
        <v>-0.15232894695229238</v>
      </c>
      <c r="V317" s="31">
        <f t="shared" si="85"/>
        <v>-0.23356587538561599</v>
      </c>
      <c r="W317" s="31">
        <f t="shared" si="78"/>
        <v>4</v>
      </c>
      <c r="X317" s="31">
        <f t="shared" si="86"/>
        <v>0.9284430819479883</v>
      </c>
      <c r="Y317" s="31">
        <f t="shared" si="79"/>
        <v>0.66973011503701407</v>
      </c>
    </row>
    <row r="318" spans="1:25">
      <c r="A318" t="s">
        <v>814</v>
      </c>
      <c r="B318" t="s">
        <v>779</v>
      </c>
      <c r="C318" t="s">
        <v>815</v>
      </c>
      <c r="D318" s="31">
        <f>SUM('BASE '!CZ317:DE317)</f>
        <v>0.01</v>
      </c>
      <c r="E318" s="31">
        <f>'BASE '!DF317</f>
        <v>0.08</v>
      </c>
      <c r="F318" s="31">
        <f>SUM('BASE '!DG317:DI317)</f>
        <v>0</v>
      </c>
      <c r="G318" s="31">
        <f>SUM('BASE '!DJ317:DL317)</f>
        <v>0.01</v>
      </c>
      <c r="H318" s="31">
        <f>SUM('BASE '!DN317:DO317,'BASE '!DQ317,'BASE '!DS317,'BASE '!DR317)</f>
        <v>0.36</v>
      </c>
      <c r="I318" s="31">
        <f>SUM('BASE '!DT317:DV317)</f>
        <v>0.02</v>
      </c>
      <c r="J318" s="31">
        <f t="shared" si="71"/>
        <v>0.48</v>
      </c>
      <c r="K318" s="31">
        <f t="shared" si="72"/>
        <v>2.0833333333333336E-2</v>
      </c>
      <c r="L318" s="31">
        <f t="shared" si="73"/>
        <v>0.16666666666666669</v>
      </c>
      <c r="M318" s="31">
        <f t="shared" si="74"/>
        <v>0</v>
      </c>
      <c r="N318" s="31">
        <f t="shared" si="75"/>
        <v>2.0833333333333336E-2</v>
      </c>
      <c r="O318" s="31">
        <f t="shared" si="76"/>
        <v>0.75</v>
      </c>
      <c r="P318" s="31">
        <f t="shared" si="77"/>
        <v>4.1666666666666671E-2</v>
      </c>
      <c r="Q318" s="31">
        <f t="shared" si="80"/>
        <v>-8.065002106058107E-2</v>
      </c>
      <c r="R318" s="31">
        <f t="shared" si="81"/>
        <v>-0.29862657820467586</v>
      </c>
      <c r="S318" s="31">
        <f t="shared" si="82"/>
        <v>0</v>
      </c>
      <c r="T318" s="31">
        <f t="shared" si="83"/>
        <v>-8.065002106058107E-2</v>
      </c>
      <c r="U318" s="31">
        <f t="shared" si="84"/>
        <v>-0.21576155433883568</v>
      </c>
      <c r="V318" s="31">
        <f t="shared" si="85"/>
        <v>-0.13241890959783106</v>
      </c>
      <c r="W318" s="31">
        <f t="shared" si="78"/>
        <v>5</v>
      </c>
      <c r="X318" s="31">
        <f t="shared" si="86"/>
        <v>0.80810708426250477</v>
      </c>
      <c r="Y318" s="31">
        <f t="shared" si="79"/>
        <v>0.5021051623174021</v>
      </c>
    </row>
    <row r="319" spans="1:25">
      <c r="A319" t="s">
        <v>816</v>
      </c>
      <c r="B319" t="s">
        <v>779</v>
      </c>
      <c r="C319" t="s">
        <v>817</v>
      </c>
      <c r="D319" s="31">
        <f>SUM('BASE '!CZ318:DE318)</f>
        <v>0.38000000000000006</v>
      </c>
      <c r="E319" s="31">
        <f>'BASE '!DF318</f>
        <v>0.18</v>
      </c>
      <c r="F319" s="31">
        <f>SUM('BASE '!DG318:DI318)</f>
        <v>0</v>
      </c>
      <c r="G319" s="31">
        <f>SUM('BASE '!DJ318:DL318)</f>
        <v>0</v>
      </c>
      <c r="H319" s="31">
        <f>SUM('BASE '!DN318:DO318,'BASE '!DQ318,'BASE '!DS318,'BASE '!DR318)</f>
        <v>0.21000000000000002</v>
      </c>
      <c r="I319" s="31">
        <f>SUM('BASE '!DT318:DV318)</f>
        <v>0.02</v>
      </c>
      <c r="J319" s="31">
        <f t="shared" si="71"/>
        <v>0.79</v>
      </c>
      <c r="K319" s="31">
        <f t="shared" si="72"/>
        <v>0.48101265822784817</v>
      </c>
      <c r="L319" s="31">
        <f t="shared" si="73"/>
        <v>0.22784810126582278</v>
      </c>
      <c r="M319" s="31">
        <f t="shared" si="74"/>
        <v>0</v>
      </c>
      <c r="N319" s="31">
        <f t="shared" si="75"/>
        <v>0</v>
      </c>
      <c r="O319" s="31">
        <f t="shared" si="76"/>
        <v>0.26582278481012661</v>
      </c>
      <c r="P319" s="31">
        <f t="shared" si="77"/>
        <v>2.5316455696202531E-2</v>
      </c>
      <c r="Q319" s="31">
        <f t="shared" si="80"/>
        <v>-0.35203473828030579</v>
      </c>
      <c r="R319" s="31">
        <f t="shared" si="81"/>
        <v>-0.33700467977563825</v>
      </c>
      <c r="S319" s="31">
        <f t="shared" si="82"/>
        <v>0</v>
      </c>
      <c r="T319" s="31">
        <f t="shared" si="83"/>
        <v>0</v>
      </c>
      <c r="U319" s="31">
        <f t="shared" si="84"/>
        <v>-0.35219536341285534</v>
      </c>
      <c r="V319" s="31">
        <f t="shared" si="85"/>
        <v>-9.3070903086255083E-2</v>
      </c>
      <c r="W319" s="31">
        <f t="shared" si="78"/>
        <v>4</v>
      </c>
      <c r="X319" s="31">
        <f t="shared" si="86"/>
        <v>1.1343056845550545</v>
      </c>
      <c r="Y319" s="31">
        <f t="shared" si="79"/>
        <v>0.81822859297986905</v>
      </c>
    </row>
    <row r="320" spans="1:25">
      <c r="A320" t="s">
        <v>818</v>
      </c>
      <c r="B320" t="s">
        <v>779</v>
      </c>
      <c r="C320" t="s">
        <v>819</v>
      </c>
      <c r="D320" s="31">
        <f>SUM('BASE '!CZ319:DE319)</f>
        <v>0.59000000000000008</v>
      </c>
      <c r="E320" s="31">
        <f>'BASE '!DF319</f>
        <v>0.15</v>
      </c>
      <c r="F320" s="31">
        <f>SUM('BASE '!DG319:DI319)</f>
        <v>0</v>
      </c>
      <c r="G320" s="31">
        <f>SUM('BASE '!DJ319:DL319)</f>
        <v>0</v>
      </c>
      <c r="H320" s="31">
        <f>SUM('BASE '!DN319:DO319,'BASE '!DQ319,'BASE '!DS319,'BASE '!DR319)</f>
        <v>0.03</v>
      </c>
      <c r="I320" s="31">
        <f>SUM('BASE '!DT319:DV319)</f>
        <v>0.02</v>
      </c>
      <c r="J320" s="31">
        <f t="shared" si="71"/>
        <v>0.79000000000000015</v>
      </c>
      <c r="K320" s="31">
        <f t="shared" si="72"/>
        <v>0.74683544303797467</v>
      </c>
      <c r="L320" s="31">
        <f t="shared" si="73"/>
        <v>0.18987341772151894</v>
      </c>
      <c r="M320" s="31">
        <f t="shared" si="74"/>
        <v>0</v>
      </c>
      <c r="N320" s="31">
        <f t="shared" si="75"/>
        <v>0</v>
      </c>
      <c r="O320" s="31">
        <f t="shared" si="76"/>
        <v>3.7974683544303792E-2</v>
      </c>
      <c r="P320" s="31">
        <f t="shared" si="77"/>
        <v>2.5316455696202528E-2</v>
      </c>
      <c r="Q320" s="31">
        <f t="shared" si="80"/>
        <v>-0.21800903930527624</v>
      </c>
      <c r="R320" s="31">
        <f t="shared" si="81"/>
        <v>-0.3154552502591414</v>
      </c>
      <c r="S320" s="31">
        <f t="shared" si="82"/>
        <v>0</v>
      </c>
      <c r="T320" s="31">
        <f t="shared" si="83"/>
        <v>0</v>
      </c>
      <c r="U320" s="31">
        <f t="shared" si="84"/>
        <v>-0.12420894546071816</v>
      </c>
      <c r="V320" s="31">
        <f t="shared" si="85"/>
        <v>-9.3070903086255083E-2</v>
      </c>
      <c r="W320" s="31">
        <f t="shared" si="78"/>
        <v>4</v>
      </c>
      <c r="X320" s="31">
        <f t="shared" si="86"/>
        <v>0.75074413811139085</v>
      </c>
      <c r="Y320" s="31">
        <f t="shared" si="79"/>
        <v>0.5415474225148813</v>
      </c>
    </row>
    <row r="321" spans="1:25">
      <c r="A321" t="s">
        <v>820</v>
      </c>
      <c r="B321" t="s">
        <v>779</v>
      </c>
      <c r="C321" t="s">
        <v>821</v>
      </c>
      <c r="D321" s="31">
        <f>SUM('BASE '!CZ320:DE320)</f>
        <v>0.4</v>
      </c>
      <c r="E321" s="31">
        <f>'BASE '!DF320</f>
        <v>0.1</v>
      </c>
      <c r="F321" s="31">
        <f>SUM('BASE '!DG320:DI320)</f>
        <v>0</v>
      </c>
      <c r="G321" s="31">
        <f>SUM('BASE '!DJ320:DL320)</f>
        <v>0</v>
      </c>
      <c r="H321" s="31">
        <f>SUM('BASE '!DN320:DO320,'BASE '!DQ320,'BASE '!DS320,'BASE '!DR320)</f>
        <v>0.16</v>
      </c>
      <c r="I321" s="31">
        <f>SUM('BASE '!DT320:DV320)</f>
        <v>0.01</v>
      </c>
      <c r="J321" s="31">
        <f t="shared" si="71"/>
        <v>0.67</v>
      </c>
      <c r="K321" s="31">
        <f t="shared" si="72"/>
        <v>0.59701492537313428</v>
      </c>
      <c r="L321" s="31">
        <f t="shared" si="73"/>
        <v>0.14925373134328357</v>
      </c>
      <c r="M321" s="31">
        <f t="shared" si="74"/>
        <v>0</v>
      </c>
      <c r="N321" s="31">
        <f t="shared" si="75"/>
        <v>0</v>
      </c>
      <c r="O321" s="31">
        <f t="shared" si="76"/>
        <v>0.23880597014925373</v>
      </c>
      <c r="P321" s="31">
        <f t="shared" si="77"/>
        <v>1.4925373134328358E-2</v>
      </c>
      <c r="Q321" s="31">
        <f t="shared" si="80"/>
        <v>-0.30794815837434614</v>
      </c>
      <c r="R321" s="31">
        <f t="shared" si="81"/>
        <v>-0.28389664573088363</v>
      </c>
      <c r="S321" s="31">
        <f t="shared" si="82"/>
        <v>0</v>
      </c>
      <c r="T321" s="31">
        <f t="shared" si="83"/>
        <v>0</v>
      </c>
      <c r="U321" s="31">
        <f t="shared" si="84"/>
        <v>-0.34199496051371575</v>
      </c>
      <c r="V321" s="31">
        <f t="shared" si="85"/>
        <v>-6.2756606259566652E-2</v>
      </c>
      <c r="W321" s="31">
        <f t="shared" si="78"/>
        <v>4</v>
      </c>
      <c r="X321" s="31">
        <f t="shared" si="86"/>
        <v>0.99659637087851227</v>
      </c>
      <c r="Y321" s="31">
        <f t="shared" si="79"/>
        <v>0.71889232101718392</v>
      </c>
    </row>
    <row r="322" spans="1:25">
      <c r="A322" t="s">
        <v>822</v>
      </c>
      <c r="B322" t="s">
        <v>779</v>
      </c>
      <c r="C322" t="s">
        <v>823</v>
      </c>
      <c r="D322" s="31">
        <f>SUM('BASE '!CZ321:DE321)</f>
        <v>0.04</v>
      </c>
      <c r="E322" s="31">
        <f>'BASE '!DF321</f>
        <v>0.11</v>
      </c>
      <c r="F322" s="31">
        <f>SUM('BASE '!DG321:DI321)</f>
        <v>0</v>
      </c>
      <c r="G322" s="31">
        <f>SUM('BASE '!DJ321:DL321)</f>
        <v>0</v>
      </c>
      <c r="H322" s="31">
        <f>SUM('BASE '!DN321:DO321,'BASE '!DQ321,'BASE '!DS321,'BASE '!DR321)</f>
        <v>0.69</v>
      </c>
      <c r="I322" s="31">
        <f>SUM('BASE '!DT321:DV321)</f>
        <v>0.01</v>
      </c>
      <c r="J322" s="31">
        <f t="shared" si="71"/>
        <v>0.85</v>
      </c>
      <c r="K322" s="31">
        <f t="shared" si="72"/>
        <v>4.7058823529411764E-2</v>
      </c>
      <c r="L322" s="31">
        <f t="shared" si="73"/>
        <v>0.12941176470588237</v>
      </c>
      <c r="M322" s="31">
        <f t="shared" si="74"/>
        <v>0</v>
      </c>
      <c r="N322" s="31">
        <f t="shared" si="75"/>
        <v>0</v>
      </c>
      <c r="O322" s="31">
        <f t="shared" si="76"/>
        <v>0.81176470588235294</v>
      </c>
      <c r="P322" s="31">
        <f t="shared" si="77"/>
        <v>1.1764705882352941E-2</v>
      </c>
      <c r="Q322" s="31">
        <f t="shared" si="80"/>
        <v>-0.14382855978213768</v>
      </c>
      <c r="R322" s="31">
        <f t="shared" si="81"/>
        <v>-0.26461548024248716</v>
      </c>
      <c r="S322" s="31">
        <f t="shared" si="82"/>
        <v>0</v>
      </c>
      <c r="T322" s="31">
        <f t="shared" si="83"/>
        <v>0</v>
      </c>
      <c r="U322" s="31">
        <f t="shared" si="84"/>
        <v>-0.16928926918377574</v>
      </c>
      <c r="V322" s="31">
        <f t="shared" si="85"/>
        <v>-5.2266485370474312E-2</v>
      </c>
      <c r="W322" s="31">
        <f t="shared" si="78"/>
        <v>4</v>
      </c>
      <c r="X322" s="31">
        <f t="shared" si="86"/>
        <v>0.62999979457887489</v>
      </c>
      <c r="Y322" s="31">
        <f t="shared" si="79"/>
        <v>0.45444878970000424</v>
      </c>
    </row>
    <row r="323" spans="1:25">
      <c r="A323" t="s">
        <v>824</v>
      </c>
      <c r="B323" t="s">
        <v>779</v>
      </c>
      <c r="C323" t="s">
        <v>825</v>
      </c>
      <c r="D323" s="31">
        <f>SUM('BASE '!CZ322:DE322)</f>
        <v>0.54</v>
      </c>
      <c r="E323" s="31">
        <f>'BASE '!DF322</f>
        <v>0.11</v>
      </c>
      <c r="F323" s="31">
        <f>SUM('BASE '!DG322:DI322)</f>
        <v>0</v>
      </c>
      <c r="G323" s="31">
        <f>SUM('BASE '!DJ322:DL322)</f>
        <v>0</v>
      </c>
      <c r="H323" s="31">
        <f>SUM('BASE '!DN322:DO322,'BASE '!DQ322,'BASE '!DS322,'BASE '!DR322)</f>
        <v>0.1</v>
      </c>
      <c r="I323" s="31">
        <f>SUM('BASE '!DT322:DV322)</f>
        <v>0.01</v>
      </c>
      <c r="J323" s="31">
        <f t="shared" si="71"/>
        <v>0.76</v>
      </c>
      <c r="K323" s="31">
        <f t="shared" si="72"/>
        <v>0.71052631578947367</v>
      </c>
      <c r="L323" s="31">
        <f t="shared" si="73"/>
        <v>0.14473684210526316</v>
      </c>
      <c r="M323" s="31">
        <f t="shared" si="74"/>
        <v>0</v>
      </c>
      <c r="N323" s="31">
        <f t="shared" si="75"/>
        <v>0</v>
      </c>
      <c r="O323" s="31">
        <f t="shared" si="76"/>
        <v>0.13157894736842105</v>
      </c>
      <c r="P323" s="31">
        <f t="shared" si="77"/>
        <v>1.3157894736842105E-2</v>
      </c>
      <c r="Q323" s="31">
        <f t="shared" si="80"/>
        <v>-0.24282186659198765</v>
      </c>
      <c r="R323" s="31">
        <f t="shared" si="81"/>
        <v>-0.27975287818904693</v>
      </c>
      <c r="S323" s="31">
        <f t="shared" si="82"/>
        <v>0</v>
      </c>
      <c r="T323" s="31">
        <f t="shared" si="83"/>
        <v>0</v>
      </c>
      <c r="U323" s="31">
        <f t="shared" si="84"/>
        <v>-0.26686161148582704</v>
      </c>
      <c r="V323" s="31">
        <f t="shared" si="85"/>
        <v>-5.6983333424820141E-2</v>
      </c>
      <c r="W323" s="31">
        <f t="shared" si="78"/>
        <v>4</v>
      </c>
      <c r="X323" s="31">
        <f t="shared" si="86"/>
        <v>0.84641968969168169</v>
      </c>
      <c r="Y323" s="31">
        <f t="shared" si="79"/>
        <v>0.61056274441448222</v>
      </c>
    </row>
    <row r="324" spans="1:25">
      <c r="A324" t="s">
        <v>826</v>
      </c>
      <c r="B324" t="s">
        <v>779</v>
      </c>
      <c r="C324" t="s">
        <v>827</v>
      </c>
      <c r="D324" s="31">
        <f>SUM('BASE '!CZ323:DE323)</f>
        <v>0.18</v>
      </c>
      <c r="E324" s="31">
        <f>'BASE '!DF323</f>
        <v>0.17</v>
      </c>
      <c r="F324" s="31">
        <f>SUM('BASE '!DG323:DI323)</f>
        <v>0</v>
      </c>
      <c r="G324" s="31">
        <f>SUM('BASE '!DJ323:DL323)</f>
        <v>0</v>
      </c>
      <c r="H324" s="31">
        <f>SUM('BASE '!DN323:DO323,'BASE '!DQ323,'BASE '!DS323,'BASE '!DR323)</f>
        <v>0.41000000000000003</v>
      </c>
      <c r="I324" s="31">
        <f>SUM('BASE '!DT323:DV323)</f>
        <v>0.02</v>
      </c>
      <c r="J324" s="31">
        <f t="shared" ref="J324:J387" si="87">SUM(D324:I324)</f>
        <v>0.78</v>
      </c>
      <c r="K324" s="31">
        <f t="shared" si="72"/>
        <v>0.23076923076923075</v>
      </c>
      <c r="L324" s="31">
        <f t="shared" si="73"/>
        <v>0.21794871794871795</v>
      </c>
      <c r="M324" s="31">
        <f t="shared" si="74"/>
        <v>0</v>
      </c>
      <c r="N324" s="31">
        <f t="shared" si="75"/>
        <v>0</v>
      </c>
      <c r="O324" s="31">
        <f t="shared" si="76"/>
        <v>0.52564102564102566</v>
      </c>
      <c r="P324" s="31">
        <f t="shared" si="77"/>
        <v>2.564102564102564E-2</v>
      </c>
      <c r="Q324" s="31">
        <f t="shared" si="80"/>
        <v>-0.33838547741386776</v>
      </c>
      <c r="R324" s="31">
        <f t="shared" si="81"/>
        <v>-0.33204388724060752</v>
      </c>
      <c r="S324" s="31">
        <f t="shared" si="82"/>
        <v>0</v>
      </c>
      <c r="T324" s="31">
        <f t="shared" si="83"/>
        <v>0</v>
      </c>
      <c r="U324" s="31">
        <f t="shared" si="84"/>
        <v>-0.33805906614611075</v>
      </c>
      <c r="V324" s="31">
        <f t="shared" si="85"/>
        <v>-9.3937478105888358E-2</v>
      </c>
      <c r="W324" s="31">
        <f t="shared" si="78"/>
        <v>4</v>
      </c>
      <c r="X324" s="31">
        <f t="shared" si="86"/>
        <v>1.1024259089064743</v>
      </c>
      <c r="Y324" s="31">
        <f t="shared" si="79"/>
        <v>0.7952321958634393</v>
      </c>
    </row>
    <row r="325" spans="1:25">
      <c r="A325" t="s">
        <v>828</v>
      </c>
      <c r="B325" t="s">
        <v>779</v>
      </c>
      <c r="C325" t="s">
        <v>829</v>
      </c>
      <c r="D325" s="31">
        <f>SUM('BASE '!CZ324:DE324)</f>
        <v>0.31</v>
      </c>
      <c r="E325" s="31">
        <f>'BASE '!DF324</f>
        <v>0.05</v>
      </c>
      <c r="F325" s="31">
        <f>SUM('BASE '!DG324:DI324)</f>
        <v>0</v>
      </c>
      <c r="G325" s="31">
        <f>SUM('BASE '!DJ324:DL324)</f>
        <v>0</v>
      </c>
      <c r="H325" s="31">
        <f>SUM('BASE '!DN324:DO324,'BASE '!DQ324,'BASE '!DS324,'BASE '!DR324)</f>
        <v>0.35000000000000003</v>
      </c>
      <c r="I325" s="31">
        <f>SUM('BASE '!DT324:DV324)</f>
        <v>0.03</v>
      </c>
      <c r="J325" s="31">
        <f t="shared" si="87"/>
        <v>0.74</v>
      </c>
      <c r="K325" s="31">
        <f t="shared" ref="K325:K388" si="88">D325/$J325</f>
        <v>0.41891891891891891</v>
      </c>
      <c r="L325" s="31">
        <f t="shared" ref="L325:L388" si="89">E325/$J325</f>
        <v>6.7567567567567571E-2</v>
      </c>
      <c r="M325" s="31">
        <f t="shared" ref="M325:M388" si="90">F325/$J325</f>
        <v>0</v>
      </c>
      <c r="N325" s="31">
        <f t="shared" ref="N325:N388" si="91">G325/$J325</f>
        <v>0</v>
      </c>
      <c r="O325" s="31">
        <f t="shared" ref="O325:O388" si="92">H325/$J325</f>
        <v>0.47297297297297303</v>
      </c>
      <c r="P325" s="31">
        <f t="shared" ref="P325:P388" si="93">I325/$J325</f>
        <v>4.0540540540540543E-2</v>
      </c>
      <c r="Q325" s="31">
        <f t="shared" si="80"/>
        <v>-0.36449208851742876</v>
      </c>
      <c r="R325" s="31">
        <f t="shared" si="81"/>
        <v>-0.18206940410608577</v>
      </c>
      <c r="S325" s="31">
        <f t="shared" si="82"/>
        <v>0</v>
      </c>
      <c r="T325" s="31">
        <f t="shared" si="83"/>
        <v>0</v>
      </c>
      <c r="U325" s="31">
        <f t="shared" si="84"/>
        <v>-0.35412292040562787</v>
      </c>
      <c r="V325" s="31">
        <f t="shared" si="85"/>
        <v>-0.12995078937308352</v>
      </c>
      <c r="W325" s="31">
        <f t="shared" ref="W325:W388" si="94">COUNTIF(Q325:V325,"&lt;&gt;0")</f>
        <v>4</v>
      </c>
      <c r="X325" s="31">
        <f t="shared" si="86"/>
        <v>1.0306352024022258</v>
      </c>
      <c r="Y325" s="31">
        <f t="shared" ref="Y325:Y388" si="95">X325/LN(W325)</f>
        <v>0.74344614773564222</v>
      </c>
    </row>
    <row r="326" spans="1:25">
      <c r="A326" t="s">
        <v>830</v>
      </c>
      <c r="B326" t="s">
        <v>779</v>
      </c>
      <c r="C326" t="s">
        <v>831</v>
      </c>
      <c r="D326" s="31">
        <f>SUM('BASE '!CZ325:DE325)</f>
        <v>0.24</v>
      </c>
      <c r="E326" s="31">
        <f>'BASE '!DF325</f>
        <v>0.19</v>
      </c>
      <c r="F326" s="31">
        <f>SUM('BASE '!DG325:DI325)</f>
        <v>0</v>
      </c>
      <c r="G326" s="31">
        <f>SUM('BASE '!DJ325:DL325)</f>
        <v>0</v>
      </c>
      <c r="H326" s="31">
        <f>SUM('BASE '!DN325:DO325,'BASE '!DQ325,'BASE '!DS325,'BASE '!DR325)</f>
        <v>0.15000000000000002</v>
      </c>
      <c r="I326" s="31">
        <f>SUM('BASE '!DT325:DV325)</f>
        <v>9.0000000000000011E-2</v>
      </c>
      <c r="J326" s="31">
        <f t="shared" si="87"/>
        <v>0.67</v>
      </c>
      <c r="K326" s="31">
        <f t="shared" si="88"/>
        <v>0.35820895522388058</v>
      </c>
      <c r="L326" s="31">
        <f t="shared" si="89"/>
        <v>0.28358208955223879</v>
      </c>
      <c r="M326" s="31">
        <f t="shared" si="90"/>
        <v>0</v>
      </c>
      <c r="N326" s="31">
        <f t="shared" si="91"/>
        <v>0</v>
      </c>
      <c r="O326" s="31">
        <f t="shared" si="92"/>
        <v>0.22388059701492538</v>
      </c>
      <c r="P326" s="31">
        <f t="shared" si="93"/>
        <v>0.13432835820895522</v>
      </c>
      <c r="Q326" s="31">
        <f t="shared" si="80"/>
        <v>-0.36775120801541028</v>
      </c>
      <c r="R326" s="31">
        <f t="shared" si="81"/>
        <v>-0.35738536066068638</v>
      </c>
      <c r="S326" s="31">
        <f t="shared" si="82"/>
        <v>0</v>
      </c>
      <c r="T326" s="31">
        <f t="shared" si="83"/>
        <v>0</v>
      </c>
      <c r="U326" s="31">
        <f t="shared" si="84"/>
        <v>-0.33506919812434832</v>
      </c>
      <c r="V326" s="31">
        <f t="shared" si="85"/>
        <v>-0.26965988624616</v>
      </c>
      <c r="W326" s="31">
        <f t="shared" si="94"/>
        <v>4</v>
      </c>
      <c r="X326" s="31">
        <f t="shared" si="86"/>
        <v>1.3298656530466051</v>
      </c>
      <c r="Y326" s="31">
        <f t="shared" si="95"/>
        <v>0.95929529134945002</v>
      </c>
    </row>
    <row r="327" spans="1:25">
      <c r="A327" t="s">
        <v>832</v>
      </c>
      <c r="B327" t="s">
        <v>779</v>
      </c>
      <c r="C327" t="s">
        <v>833</v>
      </c>
      <c r="D327" s="31">
        <f>SUM('BASE '!CZ326:DE326)</f>
        <v>0.01</v>
      </c>
      <c r="E327" s="31">
        <f>'BASE '!DF326</f>
        <v>0.1</v>
      </c>
      <c r="F327" s="31">
        <f>SUM('BASE '!DG326:DI326)</f>
        <v>0</v>
      </c>
      <c r="G327" s="31">
        <f>SUM('BASE '!DJ326:DL326)</f>
        <v>0</v>
      </c>
      <c r="H327" s="31">
        <f>SUM('BASE '!DN326:DO326,'BASE '!DQ326,'BASE '!DS326,'BASE '!DR326)</f>
        <v>0.76</v>
      </c>
      <c r="I327" s="31">
        <f>SUM('BASE '!DT326:DV326)</f>
        <v>0.01</v>
      </c>
      <c r="J327" s="31">
        <f t="shared" si="87"/>
        <v>0.88</v>
      </c>
      <c r="K327" s="31">
        <f t="shared" si="88"/>
        <v>1.1363636363636364E-2</v>
      </c>
      <c r="L327" s="31">
        <f t="shared" si="89"/>
        <v>0.11363636363636365</v>
      </c>
      <c r="M327" s="31">
        <f t="shared" si="90"/>
        <v>0</v>
      </c>
      <c r="N327" s="31">
        <f t="shared" si="91"/>
        <v>0</v>
      </c>
      <c r="O327" s="31">
        <f t="shared" si="92"/>
        <v>0.86363636363636365</v>
      </c>
      <c r="P327" s="31">
        <f t="shared" si="93"/>
        <v>1.1363636363636364E-2</v>
      </c>
      <c r="Q327" s="31">
        <f t="shared" ref="Q327:Q390" si="96">IFERROR(K327*LN(K327),0)</f>
        <v>-5.0878827437252354E-2</v>
      </c>
      <c r="R327" s="31">
        <f t="shared" ref="R327:R390" si="97">IFERROR(L327*LN(L327),0)</f>
        <v>-0.2471308774413819</v>
      </c>
      <c r="S327" s="31">
        <f t="shared" si="82"/>
        <v>0</v>
      </c>
      <c r="T327" s="31">
        <f t="shared" si="83"/>
        <v>0</v>
      </c>
      <c r="U327" s="31">
        <f t="shared" si="84"/>
        <v>-0.12661209134752874</v>
      </c>
      <c r="V327" s="31">
        <f t="shared" si="85"/>
        <v>-5.0878827437252354E-2</v>
      </c>
      <c r="W327" s="31">
        <f t="shared" si="94"/>
        <v>4</v>
      </c>
      <c r="X327" s="31">
        <f t="shared" si="86"/>
        <v>0.47550062366341539</v>
      </c>
      <c r="Y327" s="31">
        <f t="shared" si="95"/>
        <v>0.34300119584940936</v>
      </c>
    </row>
    <row r="328" spans="1:25">
      <c r="A328" t="s">
        <v>834</v>
      </c>
      <c r="B328" t="s">
        <v>779</v>
      </c>
      <c r="C328" t="s">
        <v>835</v>
      </c>
      <c r="D328" s="31">
        <f>SUM('BASE '!CZ327:DE327)</f>
        <v>0.25</v>
      </c>
      <c r="E328" s="31">
        <f>'BASE '!DF327</f>
        <v>0.15</v>
      </c>
      <c r="F328" s="31">
        <f>SUM('BASE '!DG327:DI327)</f>
        <v>0</v>
      </c>
      <c r="G328" s="31">
        <f>SUM('BASE '!DJ327:DL327)</f>
        <v>0</v>
      </c>
      <c r="H328" s="31">
        <f>SUM('BASE '!DN327:DO327,'BASE '!DQ327,'BASE '!DS327,'BASE '!DR327)</f>
        <v>0.24000000000000002</v>
      </c>
      <c r="I328" s="31">
        <f>SUM('BASE '!DT327:DV327)</f>
        <v>0</v>
      </c>
      <c r="J328" s="31">
        <f t="shared" si="87"/>
        <v>0.64</v>
      </c>
      <c r="K328" s="31">
        <f t="shared" si="88"/>
        <v>0.390625</v>
      </c>
      <c r="L328" s="31">
        <f t="shared" si="89"/>
        <v>0.234375</v>
      </c>
      <c r="M328" s="31">
        <f t="shared" si="90"/>
        <v>0</v>
      </c>
      <c r="N328" s="31">
        <f t="shared" si="91"/>
        <v>0</v>
      </c>
      <c r="O328" s="31">
        <f t="shared" si="92"/>
        <v>0.375</v>
      </c>
      <c r="P328" s="31">
        <f t="shared" si="93"/>
        <v>0</v>
      </c>
      <c r="Q328" s="31">
        <f t="shared" si="96"/>
        <v>-0.36719033534823092</v>
      </c>
      <c r="R328" s="31">
        <f t="shared" si="97"/>
        <v>-0.34003895677909263</v>
      </c>
      <c r="S328" s="31">
        <f t="shared" ref="S328:S391" si="98">IFERROR(M328*LN(M328),0)</f>
        <v>0</v>
      </c>
      <c r="T328" s="31">
        <f t="shared" ref="T328:T391" si="99">IFERROR(N328*LN(N328),0)</f>
        <v>0</v>
      </c>
      <c r="U328" s="31">
        <f t="shared" ref="U328:U391" si="100">IFERROR(O328*LN(O328),0)</f>
        <v>-0.36781096987939732</v>
      </c>
      <c r="V328" s="31">
        <f t="shared" ref="V328:V391" si="101">IFERROR(P328*LN(P328),0)</f>
        <v>0</v>
      </c>
      <c r="W328" s="31">
        <f t="shared" si="94"/>
        <v>3</v>
      </c>
      <c r="X328" s="31">
        <f t="shared" ref="X328:X391" si="102">-SUM(Q328:V328)</f>
        <v>1.0750402620067208</v>
      </c>
      <c r="Y328" s="31">
        <f t="shared" si="95"/>
        <v>0.97854381668171009</v>
      </c>
    </row>
    <row r="329" spans="1:25">
      <c r="A329" t="s">
        <v>836</v>
      </c>
      <c r="B329" t="s">
        <v>779</v>
      </c>
      <c r="C329" t="s">
        <v>837</v>
      </c>
      <c r="D329" s="31">
        <f>SUM('BASE '!CZ328:DE328)</f>
        <v>0.19999999999999998</v>
      </c>
      <c r="E329" s="31">
        <f>'BASE '!DF328</f>
        <v>0.09</v>
      </c>
      <c r="F329" s="31">
        <f>SUM('BASE '!DG328:DI328)</f>
        <v>0</v>
      </c>
      <c r="G329" s="31">
        <f>SUM('BASE '!DJ328:DL328)</f>
        <v>0</v>
      </c>
      <c r="H329" s="31">
        <f>SUM('BASE '!DN328:DO328,'BASE '!DQ328,'BASE '!DS328,'BASE '!DR328)</f>
        <v>0.52</v>
      </c>
      <c r="I329" s="31">
        <f>SUM('BASE '!DT328:DV328)</f>
        <v>0.01</v>
      </c>
      <c r="J329" s="31">
        <f t="shared" si="87"/>
        <v>0.82000000000000006</v>
      </c>
      <c r="K329" s="31">
        <f t="shared" si="88"/>
        <v>0.24390243902439021</v>
      </c>
      <c r="L329" s="31">
        <f t="shared" si="89"/>
        <v>0.1097560975609756</v>
      </c>
      <c r="M329" s="31">
        <f t="shared" si="90"/>
        <v>0</v>
      </c>
      <c r="N329" s="31">
        <f t="shared" si="91"/>
        <v>0</v>
      </c>
      <c r="O329" s="31">
        <f t="shared" si="92"/>
        <v>0.63414634146341464</v>
      </c>
      <c r="P329" s="31">
        <f t="shared" si="93"/>
        <v>1.2195121951219511E-2</v>
      </c>
      <c r="Q329" s="31">
        <f t="shared" si="96"/>
        <v>-0.34414316431957609</v>
      </c>
      <c r="R329" s="31">
        <f t="shared" si="97"/>
        <v>-0.24250551255307684</v>
      </c>
      <c r="S329" s="31">
        <f t="shared" si="98"/>
        <v>0</v>
      </c>
      <c r="T329" s="31">
        <f t="shared" si="99"/>
        <v>0</v>
      </c>
      <c r="U329" s="31">
        <f t="shared" si="100"/>
        <v>-0.28883814014032855</v>
      </c>
      <c r="V329" s="31">
        <f t="shared" si="101"/>
        <v>-5.3740478625173817E-2</v>
      </c>
      <c r="W329" s="31">
        <f t="shared" si="94"/>
        <v>4</v>
      </c>
      <c r="X329" s="31">
        <f t="shared" si="102"/>
        <v>0.92922729563815532</v>
      </c>
      <c r="Y329" s="31">
        <f t="shared" si="95"/>
        <v>0.67029580563791469</v>
      </c>
    </row>
    <row r="330" spans="1:25">
      <c r="A330" t="s">
        <v>840</v>
      </c>
      <c r="B330" t="s">
        <v>839</v>
      </c>
      <c r="C330" t="s">
        <v>841</v>
      </c>
      <c r="D330" s="31">
        <f>SUM('BASE '!CZ329:DE329)</f>
        <v>0.18</v>
      </c>
      <c r="E330" s="31">
        <f>'BASE '!DF329</f>
        <v>0.1</v>
      </c>
      <c r="F330" s="31">
        <f>SUM('BASE '!DG329:DI329)</f>
        <v>0</v>
      </c>
      <c r="G330" s="31">
        <f>SUM('BASE '!DJ329:DL329)</f>
        <v>0</v>
      </c>
      <c r="H330" s="31">
        <f>SUM('BASE '!DN329:DO329,'BASE '!DQ329,'BASE '!DS329,'BASE '!DR329)</f>
        <v>0.61</v>
      </c>
      <c r="I330" s="31">
        <f>SUM('BASE '!DT329:DV329)</f>
        <v>0</v>
      </c>
      <c r="J330" s="31">
        <f t="shared" si="87"/>
        <v>0.89</v>
      </c>
      <c r="K330" s="31">
        <f t="shared" si="88"/>
        <v>0.20224719101123595</v>
      </c>
      <c r="L330" s="31">
        <f t="shared" si="89"/>
        <v>0.11235955056179776</v>
      </c>
      <c r="M330" s="31">
        <f t="shared" si="90"/>
        <v>0</v>
      </c>
      <c r="N330" s="31">
        <f t="shared" si="91"/>
        <v>0</v>
      </c>
      <c r="O330" s="31">
        <f t="shared" si="92"/>
        <v>0.6853932584269663</v>
      </c>
      <c r="P330" s="31">
        <f t="shared" si="93"/>
        <v>0</v>
      </c>
      <c r="Q330" s="31">
        <f t="shared" si="96"/>
        <v>-0.32324452823648936</v>
      </c>
      <c r="R330" s="31">
        <f t="shared" si="97"/>
        <v>-0.24562373895933645</v>
      </c>
      <c r="S330" s="31">
        <f t="shared" si="98"/>
        <v>0</v>
      </c>
      <c r="T330" s="31">
        <f t="shared" si="99"/>
        <v>0</v>
      </c>
      <c r="U330" s="31">
        <f t="shared" si="100"/>
        <v>-0.25891587459650051</v>
      </c>
      <c r="V330" s="31">
        <f t="shared" si="101"/>
        <v>0</v>
      </c>
      <c r="W330" s="31">
        <f t="shared" si="94"/>
        <v>3</v>
      </c>
      <c r="X330" s="31">
        <f t="shared" si="102"/>
        <v>0.8277841417923264</v>
      </c>
      <c r="Y330" s="31">
        <f t="shared" si="95"/>
        <v>0.75348159703900741</v>
      </c>
    </row>
    <row r="331" spans="1:25">
      <c r="A331" t="s">
        <v>842</v>
      </c>
      <c r="B331" t="s">
        <v>839</v>
      </c>
      <c r="C331" t="s">
        <v>843</v>
      </c>
      <c r="D331" s="31">
        <f>SUM('BASE '!CZ330:DE330)</f>
        <v>0.47000000000000003</v>
      </c>
      <c r="E331" s="31">
        <f>'BASE '!DF330</f>
        <v>0.22</v>
      </c>
      <c r="F331" s="31">
        <f>SUM('BASE '!DG330:DI330)</f>
        <v>0</v>
      </c>
      <c r="G331" s="31">
        <f>SUM('BASE '!DJ330:DL330)</f>
        <v>0</v>
      </c>
      <c r="H331" s="31">
        <f>SUM('BASE '!DN330:DO330,'BASE '!DQ330,'BASE '!DS330,'BASE '!DR330)</f>
        <v>0.09</v>
      </c>
      <c r="I331" s="31">
        <f>SUM('BASE '!DT330:DV330)</f>
        <v>0</v>
      </c>
      <c r="J331" s="31">
        <f t="shared" si="87"/>
        <v>0.78</v>
      </c>
      <c r="K331" s="31">
        <f t="shared" si="88"/>
        <v>0.60256410256410253</v>
      </c>
      <c r="L331" s="31">
        <f t="shared" si="89"/>
        <v>0.28205128205128205</v>
      </c>
      <c r="M331" s="31">
        <f t="shared" si="90"/>
        <v>0</v>
      </c>
      <c r="N331" s="31">
        <f t="shared" si="91"/>
        <v>0</v>
      </c>
      <c r="O331" s="31">
        <f t="shared" si="92"/>
        <v>0.11538461538461538</v>
      </c>
      <c r="P331" s="31">
        <f t="shared" si="93"/>
        <v>0</v>
      </c>
      <c r="Q331" s="31">
        <f t="shared" si="96"/>
        <v>-0.30523560992356485</v>
      </c>
      <c r="R331" s="31">
        <f t="shared" si="97"/>
        <v>-0.35698282324728292</v>
      </c>
      <c r="S331" s="31">
        <f t="shared" si="98"/>
        <v>0</v>
      </c>
      <c r="T331" s="31">
        <f t="shared" si="99"/>
        <v>0</v>
      </c>
      <c r="U331" s="31">
        <f t="shared" si="100"/>
        <v>-0.24917125954077374</v>
      </c>
      <c r="V331" s="31">
        <f t="shared" si="101"/>
        <v>0</v>
      </c>
      <c r="W331" s="31">
        <f t="shared" si="94"/>
        <v>3</v>
      </c>
      <c r="X331" s="31">
        <f t="shared" si="102"/>
        <v>0.91138969271162162</v>
      </c>
      <c r="Y331" s="31">
        <f t="shared" si="95"/>
        <v>0.82958264904949741</v>
      </c>
    </row>
    <row r="332" spans="1:25">
      <c r="A332" t="s">
        <v>844</v>
      </c>
      <c r="B332" t="s">
        <v>839</v>
      </c>
      <c r="C332" t="s">
        <v>845</v>
      </c>
      <c r="D332" s="31">
        <f>SUM('BASE '!CZ331:DE331)</f>
        <v>0.05</v>
      </c>
      <c r="E332" s="31">
        <f>'BASE '!DF331</f>
        <v>0.15</v>
      </c>
      <c r="F332" s="31">
        <f>SUM('BASE '!DG331:DI331)</f>
        <v>0</v>
      </c>
      <c r="G332" s="31">
        <f>SUM('BASE '!DJ331:DL331)</f>
        <v>0.04</v>
      </c>
      <c r="H332" s="31">
        <f>SUM('BASE '!DN331:DO331,'BASE '!DQ331,'BASE '!DS331,'BASE '!DR331)</f>
        <v>0.67999999999999994</v>
      </c>
      <c r="I332" s="31">
        <f>SUM('BASE '!DT331:DV331)</f>
        <v>0.01</v>
      </c>
      <c r="J332" s="31">
        <f t="shared" si="87"/>
        <v>0.92999999999999994</v>
      </c>
      <c r="K332" s="31">
        <f t="shared" si="88"/>
        <v>5.3763440860215062E-2</v>
      </c>
      <c r="L332" s="31">
        <f t="shared" si="89"/>
        <v>0.16129032258064516</v>
      </c>
      <c r="M332" s="31">
        <f t="shared" si="90"/>
        <v>0</v>
      </c>
      <c r="N332" s="31">
        <f t="shared" si="91"/>
        <v>4.3010752688172046E-2</v>
      </c>
      <c r="O332" s="31">
        <f t="shared" si="92"/>
        <v>0.73118279569892475</v>
      </c>
      <c r="P332" s="31">
        <f t="shared" si="93"/>
        <v>1.0752688172043012E-2</v>
      </c>
      <c r="Q332" s="31">
        <f t="shared" si="96"/>
        <v>-0.15715922476984709</v>
      </c>
      <c r="R332" s="31">
        <f t="shared" si="97"/>
        <v>-0.29428214387920093</v>
      </c>
      <c r="S332" s="31">
        <f t="shared" si="98"/>
        <v>0</v>
      </c>
      <c r="T332" s="31">
        <f t="shared" si="99"/>
        <v>-0.13532495191541355</v>
      </c>
      <c r="U332" s="31">
        <f t="shared" si="100"/>
        <v>-0.22892732884350694</v>
      </c>
      <c r="V332" s="31">
        <f t="shared" si="101"/>
        <v>-4.8737628958637168E-2</v>
      </c>
      <c r="W332" s="31">
        <f t="shared" si="94"/>
        <v>5</v>
      </c>
      <c r="X332" s="31">
        <f t="shared" si="102"/>
        <v>0.86443127836660572</v>
      </c>
      <c r="Y332" s="31">
        <f t="shared" si="95"/>
        <v>0.53710135177519658</v>
      </c>
    </row>
    <row r="333" spans="1:25">
      <c r="A333" t="s">
        <v>846</v>
      </c>
      <c r="B333" t="s">
        <v>839</v>
      </c>
      <c r="C333" t="s">
        <v>839</v>
      </c>
      <c r="D333" s="31">
        <f>SUM('BASE '!CZ332:DE332)</f>
        <v>0.16</v>
      </c>
      <c r="E333" s="31">
        <f>'BASE '!DF332</f>
        <v>0.31</v>
      </c>
      <c r="F333" s="31">
        <f>SUM('BASE '!DG332:DI332)</f>
        <v>0</v>
      </c>
      <c r="G333" s="31">
        <f>SUM('BASE '!DJ332:DL332)</f>
        <v>0.02</v>
      </c>
      <c r="H333" s="31">
        <f>SUM('BASE '!DN332:DO332,'BASE '!DQ332,'BASE '!DS332,'BASE '!DR332)</f>
        <v>0.03</v>
      </c>
      <c r="I333" s="31">
        <f>SUM('BASE '!DT332:DV332)</f>
        <v>0.03</v>
      </c>
      <c r="J333" s="31">
        <f t="shared" si="87"/>
        <v>0.55000000000000004</v>
      </c>
      <c r="K333" s="31">
        <f t="shared" si="88"/>
        <v>0.29090909090909089</v>
      </c>
      <c r="L333" s="31">
        <f t="shared" si="89"/>
        <v>0.5636363636363636</v>
      </c>
      <c r="M333" s="31">
        <f t="shared" si="90"/>
        <v>0</v>
      </c>
      <c r="N333" s="31">
        <f t="shared" si="91"/>
        <v>3.6363636363636362E-2</v>
      </c>
      <c r="O333" s="31">
        <f t="shared" si="92"/>
        <v>5.4545454545454536E-2</v>
      </c>
      <c r="P333" s="31">
        <f t="shared" si="93"/>
        <v>5.4545454545454536E-2</v>
      </c>
      <c r="Q333" s="31">
        <f t="shared" si="96"/>
        <v>-0.35919838923423703</v>
      </c>
      <c r="R333" s="31">
        <f t="shared" si="97"/>
        <v>-0.32315864369394665</v>
      </c>
      <c r="S333" s="31">
        <f t="shared" si="98"/>
        <v>0</v>
      </c>
      <c r="T333" s="31">
        <f t="shared" si="99"/>
        <v>-0.12051585471536456</v>
      </c>
      <c r="U333" s="31">
        <f t="shared" si="100"/>
        <v>-0.15865750344896515</v>
      </c>
      <c r="V333" s="31">
        <f t="shared" si="101"/>
        <v>-0.15865750344896515</v>
      </c>
      <c r="W333" s="31">
        <f t="shared" si="94"/>
        <v>5</v>
      </c>
      <c r="X333" s="31">
        <f t="shared" si="102"/>
        <v>1.1201878945414785</v>
      </c>
      <c r="Y333" s="31">
        <f t="shared" si="95"/>
        <v>0.69601187214939897</v>
      </c>
    </row>
    <row r="334" spans="1:25">
      <c r="A334" t="s">
        <v>847</v>
      </c>
      <c r="B334" t="s">
        <v>839</v>
      </c>
      <c r="C334" t="s">
        <v>848</v>
      </c>
      <c r="D334" s="31">
        <f>SUM('BASE '!CZ333:DE333)</f>
        <v>0.12</v>
      </c>
      <c r="E334" s="31">
        <f>'BASE '!DF333</f>
        <v>0.15</v>
      </c>
      <c r="F334" s="31">
        <f>SUM('BASE '!DG333:DI333)</f>
        <v>0</v>
      </c>
      <c r="G334" s="31">
        <f>SUM('BASE '!DJ333:DL333)</f>
        <v>0.04</v>
      </c>
      <c r="H334" s="31">
        <f>SUM('BASE '!DN333:DO333,'BASE '!DQ333,'BASE '!DS333,'BASE '!DR333)</f>
        <v>0.48</v>
      </c>
      <c r="I334" s="31">
        <f>SUM('BASE '!DT333:DV333)</f>
        <v>0.13</v>
      </c>
      <c r="J334" s="31">
        <f t="shared" si="87"/>
        <v>0.92</v>
      </c>
      <c r="K334" s="31">
        <f t="shared" si="88"/>
        <v>0.13043478260869565</v>
      </c>
      <c r="L334" s="31">
        <f t="shared" si="89"/>
        <v>0.16304347826086954</v>
      </c>
      <c r="M334" s="31">
        <f t="shared" si="90"/>
        <v>0</v>
      </c>
      <c r="N334" s="31">
        <f t="shared" si="91"/>
        <v>4.3478260869565216E-2</v>
      </c>
      <c r="O334" s="31">
        <f t="shared" si="92"/>
        <v>0.52173913043478259</v>
      </c>
      <c r="P334" s="31">
        <f t="shared" si="93"/>
        <v>0.14130434782608695</v>
      </c>
      <c r="Q334" s="31">
        <f t="shared" si="96"/>
        <v>-0.26568025138187479</v>
      </c>
      <c r="R334" s="31">
        <f t="shared" si="97"/>
        <v>-0.29571821346959187</v>
      </c>
      <c r="S334" s="31">
        <f t="shared" si="98"/>
        <v>0</v>
      </c>
      <c r="T334" s="31">
        <f t="shared" si="99"/>
        <v>-0.13632583547518043</v>
      </c>
      <c r="U334" s="31">
        <f t="shared" si="100"/>
        <v>-0.33943699103016489</v>
      </c>
      <c r="V334" s="31">
        <f t="shared" si="101"/>
        <v>-0.27650988972432117</v>
      </c>
      <c r="W334" s="31">
        <f t="shared" si="94"/>
        <v>5</v>
      </c>
      <c r="X334" s="31">
        <f t="shared" si="102"/>
        <v>1.3136711810811332</v>
      </c>
      <c r="Y334" s="31">
        <f t="shared" si="95"/>
        <v>0.81622979732989387</v>
      </c>
    </row>
    <row r="335" spans="1:25">
      <c r="A335" t="s">
        <v>849</v>
      </c>
      <c r="B335" t="s">
        <v>839</v>
      </c>
      <c r="C335" t="s">
        <v>850</v>
      </c>
      <c r="D335" s="31">
        <f>SUM('BASE '!CZ334:DE334)</f>
        <v>0.12</v>
      </c>
      <c r="E335" s="31">
        <f>'BASE '!DF334</f>
        <v>0.12</v>
      </c>
      <c r="F335" s="31">
        <f>SUM('BASE '!DG334:DI334)</f>
        <v>0</v>
      </c>
      <c r="G335" s="31">
        <f>SUM('BASE '!DJ334:DL334)</f>
        <v>0</v>
      </c>
      <c r="H335" s="31">
        <f>SUM('BASE '!DN334:DO334,'BASE '!DQ334,'BASE '!DS334,'BASE '!DR334)</f>
        <v>0.67</v>
      </c>
      <c r="I335" s="31">
        <f>SUM('BASE '!DT334:DV334)</f>
        <v>0.01</v>
      </c>
      <c r="J335" s="31">
        <f t="shared" si="87"/>
        <v>0.92</v>
      </c>
      <c r="K335" s="31">
        <f t="shared" si="88"/>
        <v>0.13043478260869565</v>
      </c>
      <c r="L335" s="31">
        <f t="shared" si="89"/>
        <v>0.13043478260869565</v>
      </c>
      <c r="M335" s="31">
        <f t="shared" si="90"/>
        <v>0</v>
      </c>
      <c r="N335" s="31">
        <f t="shared" si="91"/>
        <v>0</v>
      </c>
      <c r="O335" s="31">
        <f t="shared" si="92"/>
        <v>0.72826086956521741</v>
      </c>
      <c r="P335" s="31">
        <f t="shared" si="93"/>
        <v>1.0869565217391304E-2</v>
      </c>
      <c r="Q335" s="31">
        <f t="shared" si="96"/>
        <v>-0.26568025138187479</v>
      </c>
      <c r="R335" s="31">
        <f t="shared" si="97"/>
        <v>-0.26568025138187479</v>
      </c>
      <c r="S335" s="31">
        <f t="shared" si="98"/>
        <v>0</v>
      </c>
      <c r="T335" s="31">
        <f t="shared" si="99"/>
        <v>0</v>
      </c>
      <c r="U335" s="31">
        <f t="shared" si="100"/>
        <v>-0.23092857785968451</v>
      </c>
      <c r="V335" s="31">
        <f t="shared" si="101"/>
        <v>-4.9149875837489566E-2</v>
      </c>
      <c r="W335" s="31">
        <f t="shared" si="94"/>
        <v>4</v>
      </c>
      <c r="X335" s="31">
        <f t="shared" si="102"/>
        <v>0.81143895646092368</v>
      </c>
      <c r="Y335" s="31">
        <f t="shared" si="95"/>
        <v>0.58532947923514511</v>
      </c>
    </row>
    <row r="336" spans="1:25">
      <c r="A336" t="s">
        <v>851</v>
      </c>
      <c r="B336" t="s">
        <v>839</v>
      </c>
      <c r="C336" t="s">
        <v>852</v>
      </c>
      <c r="D336" s="31">
        <f>SUM('BASE '!CZ335:DE335)</f>
        <v>0.09</v>
      </c>
      <c r="E336" s="31">
        <f>'BASE '!DF335</f>
        <v>0.05</v>
      </c>
      <c r="F336" s="31">
        <f>SUM('BASE '!DG335:DI335)</f>
        <v>0</v>
      </c>
      <c r="G336" s="31">
        <f>SUM('BASE '!DJ335:DL335)</f>
        <v>0.03</v>
      </c>
      <c r="H336" s="31">
        <f>SUM('BASE '!DN335:DO335,'BASE '!DQ335,'BASE '!DS335,'BASE '!DR335)</f>
        <v>0.16</v>
      </c>
      <c r="I336" s="31">
        <f>SUM('BASE '!DT335:DV335)</f>
        <v>0.57999999999999996</v>
      </c>
      <c r="J336" s="31">
        <f t="shared" si="87"/>
        <v>0.90999999999999992</v>
      </c>
      <c r="K336" s="31">
        <f t="shared" si="88"/>
        <v>9.8901098901098911E-2</v>
      </c>
      <c r="L336" s="31">
        <f t="shared" si="89"/>
        <v>5.4945054945054951E-2</v>
      </c>
      <c r="M336" s="31">
        <f t="shared" si="90"/>
        <v>0</v>
      </c>
      <c r="N336" s="31">
        <f t="shared" si="91"/>
        <v>3.2967032967032968E-2</v>
      </c>
      <c r="O336" s="31">
        <f t="shared" si="92"/>
        <v>0.17582417582417584</v>
      </c>
      <c r="P336" s="31">
        <f t="shared" si="93"/>
        <v>0.63736263736263743</v>
      </c>
      <c r="Q336" s="31">
        <f t="shared" si="96"/>
        <v>-0.22882103695193051</v>
      </c>
      <c r="R336" s="31">
        <f t="shared" si="97"/>
        <v>-0.1594187689056456</v>
      </c>
      <c r="S336" s="31">
        <f t="shared" si="98"/>
        <v>0</v>
      </c>
      <c r="T336" s="31">
        <f t="shared" si="99"/>
        <v>-0.11249166652248595</v>
      </c>
      <c r="U336" s="31">
        <f t="shared" si="100"/>
        <v>-0.30563002800475936</v>
      </c>
      <c r="V336" s="31">
        <f t="shared" si="101"/>
        <v>-0.2870786457833514</v>
      </c>
      <c r="W336" s="31">
        <f t="shared" si="94"/>
        <v>5</v>
      </c>
      <c r="X336" s="31">
        <f t="shared" si="102"/>
        <v>1.0934401461681729</v>
      </c>
      <c r="Y336" s="31">
        <f t="shared" si="95"/>
        <v>0.6793925616642541</v>
      </c>
    </row>
    <row r="337" spans="1:25">
      <c r="A337" t="s">
        <v>853</v>
      </c>
      <c r="B337" t="s">
        <v>839</v>
      </c>
      <c r="C337" t="s">
        <v>854</v>
      </c>
      <c r="D337" s="31">
        <f>SUM('BASE '!CZ336:DE336)</f>
        <v>0.37999999999999995</v>
      </c>
      <c r="E337" s="31">
        <f>'BASE '!DF336</f>
        <v>0.16</v>
      </c>
      <c r="F337" s="31">
        <f>SUM('BASE '!DG336:DI336)</f>
        <v>0</v>
      </c>
      <c r="G337" s="31">
        <f>SUM('BASE '!DJ336:DL336)</f>
        <v>0.01</v>
      </c>
      <c r="H337" s="31">
        <f>SUM('BASE '!DN336:DO336,'BASE '!DQ336,'BASE '!DS336,'BASE '!DR336)</f>
        <v>0.25</v>
      </c>
      <c r="I337" s="31">
        <f>SUM('BASE '!DT336:DV336)</f>
        <v>0.01</v>
      </c>
      <c r="J337" s="31">
        <f t="shared" si="87"/>
        <v>0.80999999999999994</v>
      </c>
      <c r="K337" s="31">
        <f t="shared" si="88"/>
        <v>0.46913580246913578</v>
      </c>
      <c r="L337" s="31">
        <f t="shared" si="89"/>
        <v>0.19753086419753088</v>
      </c>
      <c r="M337" s="31">
        <f t="shared" si="90"/>
        <v>0</v>
      </c>
      <c r="N337" s="31">
        <f t="shared" si="91"/>
        <v>1.234567901234568E-2</v>
      </c>
      <c r="O337" s="31">
        <f t="shared" si="92"/>
        <v>0.30864197530864201</v>
      </c>
      <c r="P337" s="31">
        <f t="shared" si="93"/>
        <v>1.234567901234568E-2</v>
      </c>
      <c r="Q337" s="31">
        <f t="shared" si="96"/>
        <v>-0.35507152849321005</v>
      </c>
      <c r="R337" s="31">
        <f t="shared" si="97"/>
        <v>-0.32036749282620397</v>
      </c>
      <c r="S337" s="31">
        <f t="shared" si="98"/>
        <v>0</v>
      </c>
      <c r="T337" s="31">
        <f t="shared" si="99"/>
        <v>-5.4252458699659736E-2</v>
      </c>
      <c r="U337" s="31">
        <f t="shared" si="100"/>
        <v>-0.36283127463093767</v>
      </c>
      <c r="V337" s="31">
        <f t="shared" si="101"/>
        <v>-5.4252458699659736E-2</v>
      </c>
      <c r="W337" s="31">
        <f t="shared" si="94"/>
        <v>5</v>
      </c>
      <c r="X337" s="31">
        <f t="shared" si="102"/>
        <v>1.1467752133496714</v>
      </c>
      <c r="Y337" s="31">
        <f t="shared" si="95"/>
        <v>0.71253150214120298</v>
      </c>
    </row>
    <row r="338" spans="1:25">
      <c r="A338" t="s">
        <v>855</v>
      </c>
      <c r="B338" t="s">
        <v>839</v>
      </c>
      <c r="C338" t="s">
        <v>360</v>
      </c>
      <c r="D338" s="31">
        <f>SUM('BASE '!CZ337:DE337)</f>
        <v>0.1</v>
      </c>
      <c r="E338" s="31">
        <f>'BASE '!DF337</f>
        <v>0.16</v>
      </c>
      <c r="F338" s="31">
        <f>SUM('BASE '!DG337:DI337)</f>
        <v>0</v>
      </c>
      <c r="G338" s="31">
        <f>SUM('BASE '!DJ337:DL337)</f>
        <v>0.12</v>
      </c>
      <c r="H338" s="31">
        <f>SUM('BASE '!DN337:DO337,'BASE '!DQ337,'BASE '!DS337,'BASE '!DR337)</f>
        <v>0.45</v>
      </c>
      <c r="I338" s="31">
        <f>SUM('BASE '!DT337:DV337)</f>
        <v>0.09</v>
      </c>
      <c r="J338" s="31">
        <f t="shared" si="87"/>
        <v>0.92</v>
      </c>
      <c r="K338" s="31">
        <f t="shared" si="88"/>
        <v>0.10869565217391304</v>
      </c>
      <c r="L338" s="31">
        <f t="shared" si="89"/>
        <v>0.17391304347826086</v>
      </c>
      <c r="M338" s="31">
        <f t="shared" si="90"/>
        <v>0</v>
      </c>
      <c r="N338" s="31">
        <f t="shared" si="91"/>
        <v>0.13043478260869565</v>
      </c>
      <c r="O338" s="31">
        <f t="shared" si="92"/>
        <v>0.4891304347826087</v>
      </c>
      <c r="P338" s="31">
        <f t="shared" si="93"/>
        <v>9.7826086956521729E-2</v>
      </c>
      <c r="Q338" s="31">
        <f t="shared" si="96"/>
        <v>-0.24121777000597766</v>
      </c>
      <c r="R338" s="31">
        <f t="shared" si="97"/>
        <v>-0.30420867040161026</v>
      </c>
      <c r="S338" s="31">
        <f t="shared" si="98"/>
        <v>0</v>
      </c>
      <c r="T338" s="31">
        <f t="shared" si="99"/>
        <v>-0.26568025138187479</v>
      </c>
      <c r="U338" s="31">
        <f t="shared" si="100"/>
        <v>-0.34978993399502634</v>
      </c>
      <c r="V338" s="31">
        <f t="shared" si="101"/>
        <v>-0.22740299997190638</v>
      </c>
      <c r="W338" s="31">
        <f t="shared" si="94"/>
        <v>5</v>
      </c>
      <c r="X338" s="31">
        <f t="shared" si="102"/>
        <v>1.3882996257563955</v>
      </c>
      <c r="Y338" s="31">
        <f t="shared" si="95"/>
        <v>0.86259905711848361</v>
      </c>
    </row>
    <row r="339" spans="1:25">
      <c r="A339" t="s">
        <v>856</v>
      </c>
      <c r="B339" t="s">
        <v>839</v>
      </c>
      <c r="C339" t="s">
        <v>857</v>
      </c>
      <c r="D339" s="31">
        <f>SUM('BASE '!CZ338:DE338)</f>
        <v>0.24000000000000002</v>
      </c>
      <c r="E339" s="31">
        <f>'BASE '!DF338</f>
        <v>0.1</v>
      </c>
      <c r="F339" s="31">
        <f>SUM('BASE '!DG338:DI338)</f>
        <v>0</v>
      </c>
      <c r="G339" s="31">
        <f>SUM('BASE '!DJ338:DL338)</f>
        <v>0</v>
      </c>
      <c r="H339" s="31">
        <f>SUM('BASE '!DN338:DO338,'BASE '!DQ338,'BASE '!DS338,'BASE '!DR338)</f>
        <v>0.18</v>
      </c>
      <c r="I339" s="31">
        <f>SUM('BASE '!DT338:DV338)</f>
        <v>0.38</v>
      </c>
      <c r="J339" s="31">
        <f t="shared" si="87"/>
        <v>0.9</v>
      </c>
      <c r="K339" s="31">
        <f t="shared" si="88"/>
        <v>0.26666666666666666</v>
      </c>
      <c r="L339" s="31">
        <f t="shared" si="89"/>
        <v>0.11111111111111112</v>
      </c>
      <c r="M339" s="31">
        <f t="shared" si="90"/>
        <v>0</v>
      </c>
      <c r="N339" s="31">
        <f t="shared" si="91"/>
        <v>0</v>
      </c>
      <c r="O339" s="31">
        <f t="shared" si="92"/>
        <v>0.19999999999999998</v>
      </c>
      <c r="P339" s="31">
        <f t="shared" si="93"/>
        <v>0.42222222222222222</v>
      </c>
      <c r="Q339" s="31">
        <f t="shared" si="96"/>
        <v>-0.35246822399528521</v>
      </c>
      <c r="R339" s="31">
        <f t="shared" si="97"/>
        <v>-0.24413606414846881</v>
      </c>
      <c r="S339" s="31">
        <f t="shared" si="98"/>
        <v>0</v>
      </c>
      <c r="T339" s="31">
        <f t="shared" si="99"/>
        <v>0</v>
      </c>
      <c r="U339" s="31">
        <f t="shared" si="100"/>
        <v>-0.32188758248682009</v>
      </c>
      <c r="V339" s="31">
        <f t="shared" si="101"/>
        <v>-0.36404992669941566</v>
      </c>
      <c r="W339" s="31">
        <f t="shared" si="94"/>
        <v>4</v>
      </c>
      <c r="X339" s="31">
        <f t="shared" si="102"/>
        <v>1.2825417973299897</v>
      </c>
      <c r="Y339" s="31">
        <f t="shared" si="95"/>
        <v>0.92515834537039709</v>
      </c>
    </row>
    <row r="340" spans="1:25">
      <c r="A340" t="s">
        <v>860</v>
      </c>
      <c r="B340" t="s">
        <v>859</v>
      </c>
      <c r="C340" t="s">
        <v>861</v>
      </c>
      <c r="D340" s="31">
        <f>SUM('BASE '!CZ339:DE339)</f>
        <v>0.1</v>
      </c>
      <c r="E340" s="31">
        <f>'BASE '!DF339</f>
        <v>0.16</v>
      </c>
      <c r="F340" s="31">
        <f>SUM('BASE '!DG339:DI339)</f>
        <v>0</v>
      </c>
      <c r="G340" s="31">
        <f>SUM('BASE '!DJ339:DL339)</f>
        <v>0</v>
      </c>
      <c r="H340" s="31">
        <f>SUM('BASE '!DN339:DO339,'BASE '!DQ339,'BASE '!DS339,'BASE '!DR339)</f>
        <v>0.55000000000000004</v>
      </c>
      <c r="I340" s="31">
        <f>SUM('BASE '!DT339:DV339)</f>
        <v>0.02</v>
      </c>
      <c r="J340" s="31">
        <f t="shared" si="87"/>
        <v>0.83000000000000007</v>
      </c>
      <c r="K340" s="31">
        <f t="shared" si="88"/>
        <v>0.12048192771084337</v>
      </c>
      <c r="L340" s="31">
        <f t="shared" si="89"/>
        <v>0.19277108433734938</v>
      </c>
      <c r="M340" s="31">
        <f t="shared" si="90"/>
        <v>0</v>
      </c>
      <c r="N340" s="31">
        <f t="shared" si="91"/>
        <v>0</v>
      </c>
      <c r="O340" s="31">
        <f t="shared" si="92"/>
        <v>0.66265060240963858</v>
      </c>
      <c r="P340" s="31">
        <f t="shared" si="93"/>
        <v>2.4096385542168672E-2</v>
      </c>
      <c r="Q340" s="31">
        <f t="shared" si="96"/>
        <v>-0.25497054395211471</v>
      </c>
      <c r="R340" s="31">
        <f t="shared" si="97"/>
        <v>-0.31734976107119356</v>
      </c>
      <c r="S340" s="31">
        <f t="shared" si="98"/>
        <v>0</v>
      </c>
      <c r="T340" s="31">
        <f t="shared" si="99"/>
        <v>0</v>
      </c>
      <c r="U340" s="31">
        <f t="shared" si="100"/>
        <v>-0.27268564145815644</v>
      </c>
      <c r="V340" s="31">
        <f t="shared" si="101"/>
        <v>-8.9775745234618134E-2</v>
      </c>
      <c r="W340" s="31">
        <f t="shared" si="94"/>
        <v>4</v>
      </c>
      <c r="X340" s="31">
        <f t="shared" si="102"/>
        <v>0.93478169171608294</v>
      </c>
      <c r="Y340" s="31">
        <f t="shared" si="95"/>
        <v>0.6743024554762943</v>
      </c>
    </row>
    <row r="341" spans="1:25">
      <c r="A341" t="s">
        <v>862</v>
      </c>
      <c r="B341" t="s">
        <v>859</v>
      </c>
      <c r="C341" t="s">
        <v>863</v>
      </c>
      <c r="D341" s="31">
        <f>SUM('BASE '!CZ340:DE340)</f>
        <v>0.67</v>
      </c>
      <c r="E341" s="31">
        <f>'BASE '!DF340</f>
        <v>0.04</v>
      </c>
      <c r="F341" s="31">
        <f>SUM('BASE '!DG340:DI340)</f>
        <v>0</v>
      </c>
      <c r="G341" s="31">
        <f>SUM('BASE '!DJ340:DL340)</f>
        <v>0</v>
      </c>
      <c r="H341" s="31">
        <f>SUM('BASE '!DN340:DO340,'BASE '!DQ340,'BASE '!DS340,'BASE '!DR340)</f>
        <v>0.13</v>
      </c>
      <c r="I341" s="31">
        <f>SUM('BASE '!DT340:DV340)</f>
        <v>0</v>
      </c>
      <c r="J341" s="31">
        <f t="shared" si="87"/>
        <v>0.84000000000000008</v>
      </c>
      <c r="K341" s="31">
        <f t="shared" si="88"/>
        <v>0.79761904761904756</v>
      </c>
      <c r="L341" s="31">
        <f t="shared" si="89"/>
        <v>4.7619047619047616E-2</v>
      </c>
      <c r="M341" s="31">
        <f t="shared" si="90"/>
        <v>0</v>
      </c>
      <c r="N341" s="31">
        <f t="shared" si="91"/>
        <v>0</v>
      </c>
      <c r="O341" s="31">
        <f t="shared" si="92"/>
        <v>0.15476190476190474</v>
      </c>
      <c r="P341" s="31">
        <f t="shared" si="93"/>
        <v>0</v>
      </c>
      <c r="Q341" s="31">
        <f t="shared" si="96"/>
        <v>-0.18036095265842012</v>
      </c>
      <c r="R341" s="31">
        <f t="shared" si="97"/>
        <v>-0.14497725893921062</v>
      </c>
      <c r="S341" s="31">
        <f t="shared" si="98"/>
        <v>0</v>
      </c>
      <c r="T341" s="31">
        <f t="shared" si="99"/>
        <v>0</v>
      </c>
      <c r="U341" s="31">
        <f t="shared" si="100"/>
        <v>-0.28876519926146543</v>
      </c>
      <c r="V341" s="31">
        <f t="shared" si="101"/>
        <v>0</v>
      </c>
      <c r="W341" s="31">
        <f t="shared" si="94"/>
        <v>3</v>
      </c>
      <c r="X341" s="31">
        <f t="shared" si="102"/>
        <v>0.61410341085909614</v>
      </c>
      <c r="Y341" s="31">
        <f t="shared" si="95"/>
        <v>0.55898101376928655</v>
      </c>
    </row>
    <row r="342" spans="1:25">
      <c r="A342" t="s">
        <v>864</v>
      </c>
      <c r="B342" t="s">
        <v>859</v>
      </c>
      <c r="C342" t="s">
        <v>865</v>
      </c>
      <c r="D342" s="31">
        <f>SUM('BASE '!CZ341:DE341)</f>
        <v>0.01</v>
      </c>
      <c r="E342" s="31">
        <f>'BASE '!DF341</f>
        <v>0.13</v>
      </c>
      <c r="F342" s="31">
        <f>SUM('BASE '!DG341:DI341)</f>
        <v>0</v>
      </c>
      <c r="G342" s="31">
        <f>SUM('BASE '!DJ341:DL341)</f>
        <v>0</v>
      </c>
      <c r="H342" s="31">
        <f>SUM('BASE '!DN341:DO341,'BASE '!DQ341,'BASE '!DS341,'BASE '!DR341)</f>
        <v>0.70000000000000007</v>
      </c>
      <c r="I342" s="31">
        <f>SUM('BASE '!DT341:DV341)</f>
        <v>0.04</v>
      </c>
      <c r="J342" s="31">
        <f t="shared" si="87"/>
        <v>0.88000000000000012</v>
      </c>
      <c r="K342" s="31">
        <f t="shared" si="88"/>
        <v>1.1363636363636362E-2</v>
      </c>
      <c r="L342" s="31">
        <f t="shared" si="89"/>
        <v>0.14772727272727271</v>
      </c>
      <c r="M342" s="31">
        <f t="shared" si="90"/>
        <v>0</v>
      </c>
      <c r="N342" s="31">
        <f t="shared" si="91"/>
        <v>0</v>
      </c>
      <c r="O342" s="31">
        <f t="shared" si="92"/>
        <v>0.79545454545454541</v>
      </c>
      <c r="P342" s="31">
        <f t="shared" si="93"/>
        <v>4.5454545454545449E-2</v>
      </c>
      <c r="Q342" s="31">
        <f t="shared" si="96"/>
        <v>-5.0878827437252347E-2</v>
      </c>
      <c r="R342" s="31">
        <f t="shared" si="97"/>
        <v>-0.28251178342291711</v>
      </c>
      <c r="S342" s="31">
        <f t="shared" si="98"/>
        <v>0</v>
      </c>
      <c r="T342" s="31">
        <f t="shared" si="99"/>
        <v>0</v>
      </c>
      <c r="U342" s="31">
        <f t="shared" si="100"/>
        <v>-0.18203306897749236</v>
      </c>
      <c r="V342" s="31">
        <f t="shared" si="101"/>
        <v>-0.14050192969810527</v>
      </c>
      <c r="W342" s="31">
        <f t="shared" si="94"/>
        <v>4</v>
      </c>
      <c r="X342" s="31">
        <f t="shared" si="102"/>
        <v>0.65592560953576706</v>
      </c>
      <c r="Y342" s="31">
        <f t="shared" si="95"/>
        <v>0.47315031203466085</v>
      </c>
    </row>
    <row r="343" spans="1:25">
      <c r="A343" t="s">
        <v>866</v>
      </c>
      <c r="B343" t="s">
        <v>859</v>
      </c>
      <c r="C343" t="s">
        <v>867</v>
      </c>
      <c r="D343" s="31">
        <f>SUM('BASE '!CZ342:DE342)</f>
        <v>0</v>
      </c>
      <c r="E343" s="31">
        <f>'BASE '!DF342</f>
        <v>0.13</v>
      </c>
      <c r="F343" s="31">
        <f>SUM('BASE '!DG342:DI342)</f>
        <v>0</v>
      </c>
      <c r="G343" s="31">
        <f>SUM('BASE '!DJ342:DL342)</f>
        <v>0</v>
      </c>
      <c r="H343" s="31">
        <f>SUM('BASE '!DN342:DO342,'BASE '!DQ342,'BASE '!DS342,'BASE '!DR342)</f>
        <v>0.28000000000000003</v>
      </c>
      <c r="I343" s="31">
        <f>SUM('BASE '!DT342:DV342)</f>
        <v>0.24</v>
      </c>
      <c r="J343" s="31">
        <f t="shared" si="87"/>
        <v>0.65</v>
      </c>
      <c r="K343" s="31">
        <f t="shared" si="88"/>
        <v>0</v>
      </c>
      <c r="L343" s="31">
        <f t="shared" si="89"/>
        <v>0.2</v>
      </c>
      <c r="M343" s="31">
        <f t="shared" si="90"/>
        <v>0</v>
      </c>
      <c r="N343" s="31">
        <f t="shared" si="91"/>
        <v>0</v>
      </c>
      <c r="O343" s="31">
        <f t="shared" si="92"/>
        <v>0.43076923076923079</v>
      </c>
      <c r="P343" s="31">
        <f t="shared" si="93"/>
        <v>0.3692307692307692</v>
      </c>
      <c r="Q343" s="31">
        <f t="shared" si="96"/>
        <v>0</v>
      </c>
      <c r="R343" s="31">
        <f t="shared" si="97"/>
        <v>-0.32188758248682009</v>
      </c>
      <c r="S343" s="31">
        <f t="shared" si="98"/>
        <v>0</v>
      </c>
      <c r="T343" s="31">
        <f t="shared" si="99"/>
        <v>0</v>
      </c>
      <c r="U343" s="31">
        <f t="shared" si="100"/>
        <v>-0.3627864195718789</v>
      </c>
      <c r="V343" s="31">
        <f t="shared" si="101"/>
        <v>-0.36787696229453226</v>
      </c>
      <c r="W343" s="31">
        <f t="shared" si="94"/>
        <v>3</v>
      </c>
      <c r="X343" s="31">
        <f t="shared" si="102"/>
        <v>1.0525509643532311</v>
      </c>
      <c r="Y343" s="31">
        <f t="shared" si="95"/>
        <v>0.95807317577821693</v>
      </c>
    </row>
    <row r="344" spans="1:25">
      <c r="A344" t="s">
        <v>868</v>
      </c>
      <c r="B344" t="s">
        <v>859</v>
      </c>
      <c r="C344" t="s">
        <v>869</v>
      </c>
      <c r="D344" s="31">
        <f>SUM('BASE '!CZ343:DE343)</f>
        <v>0.21</v>
      </c>
      <c r="E344" s="31">
        <f>'BASE '!DF343</f>
        <v>7.0000000000000007E-2</v>
      </c>
      <c r="F344" s="31">
        <f>SUM('BASE '!DG343:DI343)</f>
        <v>0</v>
      </c>
      <c r="G344" s="31">
        <f>SUM('BASE '!DJ343:DL343)</f>
        <v>0</v>
      </c>
      <c r="H344" s="31">
        <f>SUM('BASE '!DN343:DO343,'BASE '!DQ343,'BASE '!DS343,'BASE '!DR343)</f>
        <v>0.55000000000000004</v>
      </c>
      <c r="I344" s="31">
        <f>SUM('BASE '!DT343:DV343)</f>
        <v>0.01</v>
      </c>
      <c r="J344" s="31">
        <f t="shared" si="87"/>
        <v>0.84000000000000008</v>
      </c>
      <c r="K344" s="31">
        <f t="shared" si="88"/>
        <v>0.24999999999999997</v>
      </c>
      <c r="L344" s="31">
        <f t="shared" si="89"/>
        <v>8.3333333333333329E-2</v>
      </c>
      <c r="M344" s="31">
        <f t="shared" si="90"/>
        <v>0</v>
      </c>
      <c r="N344" s="31">
        <f t="shared" si="91"/>
        <v>0</v>
      </c>
      <c r="O344" s="31">
        <f t="shared" si="92"/>
        <v>0.65476190476190477</v>
      </c>
      <c r="P344" s="31">
        <f t="shared" si="93"/>
        <v>1.1904761904761904E-2</v>
      </c>
      <c r="Q344" s="31">
        <f t="shared" si="96"/>
        <v>-0.34657359027997264</v>
      </c>
      <c r="R344" s="31">
        <f t="shared" si="97"/>
        <v>-0.20707555414900003</v>
      </c>
      <c r="S344" s="31">
        <f t="shared" si="98"/>
        <v>0</v>
      </c>
      <c r="T344" s="31">
        <f t="shared" si="99"/>
        <v>0</v>
      </c>
      <c r="U344" s="31">
        <f t="shared" si="100"/>
        <v>-0.27728093748328986</v>
      </c>
      <c r="V344" s="31">
        <f t="shared" si="101"/>
        <v>-5.2747819033848967E-2</v>
      </c>
      <c r="W344" s="31">
        <f t="shared" si="94"/>
        <v>4</v>
      </c>
      <c r="X344" s="31">
        <f t="shared" si="102"/>
        <v>0.88367790094611143</v>
      </c>
      <c r="Y344" s="31">
        <f t="shared" si="95"/>
        <v>0.63743886271906181</v>
      </c>
    </row>
    <row r="345" spans="1:25">
      <c r="A345" t="s">
        <v>870</v>
      </c>
      <c r="B345" t="s">
        <v>859</v>
      </c>
      <c r="C345" t="s">
        <v>871</v>
      </c>
      <c r="D345" s="31">
        <f>SUM('BASE '!CZ344:DE344)</f>
        <v>0.11</v>
      </c>
      <c r="E345" s="31">
        <f>'BASE '!DF344</f>
        <v>0.04</v>
      </c>
      <c r="F345" s="31">
        <f>SUM('BASE '!DG344:DI344)</f>
        <v>0</v>
      </c>
      <c r="G345" s="31">
        <f>SUM('BASE '!DJ344:DL344)</f>
        <v>0</v>
      </c>
      <c r="H345" s="31">
        <f>SUM('BASE '!DN344:DO344,'BASE '!DQ344,'BASE '!DS344,'BASE '!DR344)</f>
        <v>0.59</v>
      </c>
      <c r="I345" s="31">
        <f>SUM('BASE '!DT344:DV344)</f>
        <v>0.06</v>
      </c>
      <c r="J345" s="31">
        <f t="shared" si="87"/>
        <v>0.8</v>
      </c>
      <c r="K345" s="31">
        <f t="shared" si="88"/>
        <v>0.13749999999999998</v>
      </c>
      <c r="L345" s="31">
        <f t="shared" si="89"/>
        <v>4.9999999999999996E-2</v>
      </c>
      <c r="M345" s="31">
        <f t="shared" si="90"/>
        <v>0</v>
      </c>
      <c r="N345" s="31">
        <f t="shared" si="91"/>
        <v>0</v>
      </c>
      <c r="O345" s="31">
        <f t="shared" si="92"/>
        <v>0.73749999999999993</v>
      </c>
      <c r="P345" s="31">
        <f t="shared" si="93"/>
        <v>7.4999999999999997E-2</v>
      </c>
      <c r="Q345" s="31">
        <f t="shared" si="96"/>
        <v>-0.27281806225788274</v>
      </c>
      <c r="R345" s="31">
        <f t="shared" si="97"/>
        <v>-0.14978661367769955</v>
      </c>
      <c r="S345" s="31">
        <f t="shared" si="98"/>
        <v>0</v>
      </c>
      <c r="T345" s="31">
        <f t="shared" si="99"/>
        <v>0</v>
      </c>
      <c r="U345" s="31">
        <f t="shared" si="100"/>
        <v>-0.22456077819151965</v>
      </c>
      <c r="V345" s="31">
        <f t="shared" si="101"/>
        <v>-0.19427003740843699</v>
      </c>
      <c r="W345" s="31">
        <f t="shared" si="94"/>
        <v>4</v>
      </c>
      <c r="X345" s="31">
        <f t="shared" si="102"/>
        <v>0.84143549153553887</v>
      </c>
      <c r="Y345" s="31">
        <f t="shared" si="95"/>
        <v>0.60696740543314465</v>
      </c>
    </row>
    <row r="346" spans="1:25">
      <c r="A346" t="s">
        <v>872</v>
      </c>
      <c r="B346" t="s">
        <v>859</v>
      </c>
      <c r="C346" t="s">
        <v>873</v>
      </c>
      <c r="D346" s="31">
        <f>SUM('BASE '!CZ345:DE345)</f>
        <v>0.4</v>
      </c>
      <c r="E346" s="31">
        <f>'BASE '!DF345</f>
        <v>0.12</v>
      </c>
      <c r="F346" s="31">
        <f>SUM('BASE '!DG345:DI345)</f>
        <v>0</v>
      </c>
      <c r="G346" s="31">
        <f>SUM('BASE '!DJ345:DL345)</f>
        <v>0</v>
      </c>
      <c r="H346" s="31">
        <f>SUM('BASE '!DN345:DO345,'BASE '!DQ345,'BASE '!DS345,'BASE '!DR345)</f>
        <v>0.28999999999999998</v>
      </c>
      <c r="I346" s="31">
        <f>SUM('BASE '!DT345:DV345)</f>
        <v>0.02</v>
      </c>
      <c r="J346" s="31">
        <f t="shared" si="87"/>
        <v>0.83000000000000007</v>
      </c>
      <c r="K346" s="31">
        <f t="shared" si="88"/>
        <v>0.48192771084337349</v>
      </c>
      <c r="L346" s="31">
        <f t="shared" si="89"/>
        <v>0.14457831325301204</v>
      </c>
      <c r="M346" s="31">
        <f t="shared" si="90"/>
        <v>0</v>
      </c>
      <c r="N346" s="31">
        <f t="shared" si="91"/>
        <v>0</v>
      </c>
      <c r="O346" s="31">
        <f t="shared" si="92"/>
        <v>0.34939759036144574</v>
      </c>
      <c r="P346" s="31">
        <f t="shared" si="93"/>
        <v>2.4096385542168672E-2</v>
      </c>
      <c r="Q346" s="31">
        <f t="shared" si="96"/>
        <v>-0.35178850779887311</v>
      </c>
      <c r="R346" s="31">
        <f t="shared" si="97"/>
        <v>-0.2796049095916045</v>
      </c>
      <c r="S346" s="31">
        <f t="shared" si="98"/>
        <v>0</v>
      </c>
      <c r="T346" s="31">
        <f t="shared" si="99"/>
        <v>0</v>
      </c>
      <c r="U346" s="31">
        <f t="shared" si="100"/>
        <v>-0.36740721152401923</v>
      </c>
      <c r="V346" s="31">
        <f t="shared" si="101"/>
        <v>-8.9775745234618134E-2</v>
      </c>
      <c r="W346" s="31">
        <f t="shared" si="94"/>
        <v>4</v>
      </c>
      <c r="X346" s="31">
        <f t="shared" si="102"/>
        <v>1.088576374149115</v>
      </c>
      <c r="Y346" s="31">
        <f t="shared" si="95"/>
        <v>0.78524186830690856</v>
      </c>
    </row>
    <row r="347" spans="1:25">
      <c r="A347" t="s">
        <v>874</v>
      </c>
      <c r="B347" t="s">
        <v>859</v>
      </c>
      <c r="C347" t="s">
        <v>875</v>
      </c>
      <c r="D347" s="31">
        <f>SUM('BASE '!CZ346:DE346)</f>
        <v>0.09</v>
      </c>
      <c r="E347" s="31">
        <f>'BASE '!DF346</f>
        <v>7.0000000000000007E-2</v>
      </c>
      <c r="F347" s="31">
        <f>SUM('BASE '!DG346:DI346)</f>
        <v>0</v>
      </c>
      <c r="G347" s="31">
        <f>SUM('BASE '!DJ346:DL346)</f>
        <v>0</v>
      </c>
      <c r="H347" s="31">
        <f>SUM('BASE '!DN346:DO346,'BASE '!DQ346,'BASE '!DS346,'BASE '!DR346)</f>
        <v>0.63</v>
      </c>
      <c r="I347" s="31">
        <f>SUM('BASE '!DT346:DV346)</f>
        <v>0.03</v>
      </c>
      <c r="J347" s="31">
        <f t="shared" si="87"/>
        <v>0.82000000000000006</v>
      </c>
      <c r="K347" s="31">
        <f t="shared" si="88"/>
        <v>0.1097560975609756</v>
      </c>
      <c r="L347" s="31">
        <f t="shared" si="89"/>
        <v>8.5365853658536592E-2</v>
      </c>
      <c r="M347" s="31">
        <f t="shared" si="90"/>
        <v>0</v>
      </c>
      <c r="N347" s="31">
        <f t="shared" si="91"/>
        <v>0</v>
      </c>
      <c r="O347" s="31">
        <f t="shared" si="92"/>
        <v>0.76829268292682917</v>
      </c>
      <c r="P347" s="31">
        <f t="shared" si="93"/>
        <v>3.6585365853658534E-2</v>
      </c>
      <c r="Q347" s="31">
        <f t="shared" si="96"/>
        <v>-0.24250551255307684</v>
      </c>
      <c r="R347" s="31">
        <f t="shared" si="97"/>
        <v>-0.21006906935929975</v>
      </c>
      <c r="S347" s="31">
        <f t="shared" si="98"/>
        <v>0</v>
      </c>
      <c r="T347" s="31">
        <f t="shared" si="99"/>
        <v>0</v>
      </c>
      <c r="U347" s="31">
        <f t="shared" si="100"/>
        <v>-0.20251005871928526</v>
      </c>
      <c r="V347" s="31">
        <f t="shared" si="101"/>
        <v>-0.12102830336327353</v>
      </c>
      <c r="W347" s="31">
        <f t="shared" si="94"/>
        <v>4</v>
      </c>
      <c r="X347" s="31">
        <f t="shared" si="102"/>
        <v>0.77611294399493536</v>
      </c>
      <c r="Y347" s="31">
        <f t="shared" si="95"/>
        <v>0.5598471477356135</v>
      </c>
    </row>
    <row r="348" spans="1:25">
      <c r="A348" t="s">
        <v>876</v>
      </c>
      <c r="B348" t="s">
        <v>859</v>
      </c>
      <c r="C348" t="s">
        <v>877</v>
      </c>
      <c r="D348" s="31">
        <f>SUM('BASE '!CZ347:DE347)</f>
        <v>0.22000000000000003</v>
      </c>
      <c r="E348" s="31">
        <f>'BASE '!DF347</f>
        <v>0.06</v>
      </c>
      <c r="F348" s="31">
        <f>SUM('BASE '!DG347:DI347)</f>
        <v>0</v>
      </c>
      <c r="G348" s="31">
        <f>SUM('BASE '!DJ347:DL347)</f>
        <v>0</v>
      </c>
      <c r="H348" s="31">
        <f>SUM('BASE '!DN347:DO347,'BASE '!DQ347,'BASE '!DS347,'BASE '!DR347)</f>
        <v>0.62</v>
      </c>
      <c r="I348" s="31">
        <f>SUM('BASE '!DT347:DV347)</f>
        <v>0</v>
      </c>
      <c r="J348" s="31">
        <f t="shared" si="87"/>
        <v>0.9</v>
      </c>
      <c r="K348" s="31">
        <f t="shared" si="88"/>
        <v>0.24444444444444446</v>
      </c>
      <c r="L348" s="31">
        <f t="shared" si="89"/>
        <v>6.6666666666666666E-2</v>
      </c>
      <c r="M348" s="31">
        <f t="shared" si="90"/>
        <v>0</v>
      </c>
      <c r="N348" s="31">
        <f t="shared" si="91"/>
        <v>0</v>
      </c>
      <c r="O348" s="31">
        <f t="shared" si="92"/>
        <v>0.68888888888888888</v>
      </c>
      <c r="P348" s="31">
        <f t="shared" si="93"/>
        <v>0</v>
      </c>
      <c r="Q348" s="31">
        <f t="shared" si="96"/>
        <v>-0.34436531970425427</v>
      </c>
      <c r="R348" s="31">
        <f t="shared" si="97"/>
        <v>-0.18053668007348067</v>
      </c>
      <c r="S348" s="31">
        <f t="shared" si="98"/>
        <v>0</v>
      </c>
      <c r="T348" s="31">
        <f t="shared" si="99"/>
        <v>0</v>
      </c>
      <c r="U348" s="31">
        <f t="shared" si="100"/>
        <v>-0.25673186319645286</v>
      </c>
      <c r="V348" s="31">
        <f t="shared" si="101"/>
        <v>0</v>
      </c>
      <c r="W348" s="31">
        <f t="shared" si="94"/>
        <v>3</v>
      </c>
      <c r="X348" s="31">
        <f t="shared" si="102"/>
        <v>0.78163386297418769</v>
      </c>
      <c r="Y348" s="31">
        <f t="shared" si="95"/>
        <v>0.71147380293897189</v>
      </c>
    </row>
    <row r="349" spans="1:25">
      <c r="A349" t="s">
        <v>878</v>
      </c>
      <c r="B349" t="s">
        <v>859</v>
      </c>
      <c r="C349" t="s">
        <v>879</v>
      </c>
      <c r="D349" s="31">
        <f>SUM('BASE '!CZ348:DE348)</f>
        <v>0.04</v>
      </c>
      <c r="E349" s="31">
        <f>'BASE '!DF348</f>
        <v>0.04</v>
      </c>
      <c r="F349" s="31">
        <f>SUM('BASE '!DG348:DI348)</f>
        <v>0</v>
      </c>
      <c r="G349" s="31">
        <f>SUM('BASE '!DJ348:DL348)</f>
        <v>0</v>
      </c>
      <c r="H349" s="31">
        <f>SUM('BASE '!DN348:DO348,'BASE '!DQ348,'BASE '!DS348,'BASE '!DR348)</f>
        <v>0.72000000000000008</v>
      </c>
      <c r="I349" s="31">
        <f>SUM('BASE '!DT348:DV348)</f>
        <v>7.0000000000000007E-2</v>
      </c>
      <c r="J349" s="31">
        <f t="shared" si="87"/>
        <v>0.87000000000000011</v>
      </c>
      <c r="K349" s="31">
        <f t="shared" si="88"/>
        <v>4.5977011494252866E-2</v>
      </c>
      <c r="L349" s="31">
        <f t="shared" si="89"/>
        <v>4.5977011494252866E-2</v>
      </c>
      <c r="M349" s="31">
        <f t="shared" si="90"/>
        <v>0</v>
      </c>
      <c r="N349" s="31">
        <f t="shared" si="91"/>
        <v>0</v>
      </c>
      <c r="O349" s="31">
        <f t="shared" si="92"/>
        <v>0.82758620689655171</v>
      </c>
      <c r="P349" s="31">
        <f t="shared" si="93"/>
        <v>8.0459770114942528E-2</v>
      </c>
      <c r="Q349" s="31">
        <f t="shared" si="96"/>
        <v>-0.14159143712803185</v>
      </c>
      <c r="R349" s="31">
        <f t="shared" si="97"/>
        <v>-0.14159143712803185</v>
      </c>
      <c r="S349" s="31">
        <f t="shared" si="98"/>
        <v>0</v>
      </c>
      <c r="T349" s="31">
        <f t="shared" si="99"/>
        <v>0</v>
      </c>
      <c r="U349" s="31">
        <f t="shared" si="100"/>
        <v>-0.15661406866636834</v>
      </c>
      <c r="V349" s="31">
        <f t="shared" si="101"/>
        <v>-0.20275845732407921</v>
      </c>
      <c r="W349" s="31">
        <f t="shared" si="94"/>
        <v>4</v>
      </c>
      <c r="X349" s="31">
        <f t="shared" si="102"/>
        <v>0.64255540024651125</v>
      </c>
      <c r="Y349" s="31">
        <f t="shared" si="95"/>
        <v>0.4635057447160324</v>
      </c>
    </row>
    <row r="350" spans="1:25">
      <c r="A350" t="s">
        <v>880</v>
      </c>
      <c r="B350" t="s">
        <v>859</v>
      </c>
      <c r="C350" t="s">
        <v>881</v>
      </c>
      <c r="D350" s="31">
        <f>SUM('BASE '!CZ349:DE349)</f>
        <v>0.01</v>
      </c>
      <c r="E350" s="31">
        <f>'BASE '!DF349</f>
        <v>0.23</v>
      </c>
      <c r="F350" s="31">
        <f>SUM('BASE '!DG349:DI349)</f>
        <v>0</v>
      </c>
      <c r="G350" s="31">
        <f>SUM('BASE '!DJ349:DL349)</f>
        <v>0</v>
      </c>
      <c r="H350" s="31">
        <f>SUM('BASE '!DN349:DO349,'BASE '!DQ349,'BASE '!DS349,'BASE '!DR349)</f>
        <v>0.38</v>
      </c>
      <c r="I350" s="31">
        <f>SUM('BASE '!DT349:DV349)</f>
        <v>6.0000000000000005E-2</v>
      </c>
      <c r="J350" s="31">
        <f t="shared" si="87"/>
        <v>0.68</v>
      </c>
      <c r="K350" s="31">
        <f t="shared" si="88"/>
        <v>1.4705882352941176E-2</v>
      </c>
      <c r="L350" s="31">
        <f t="shared" si="89"/>
        <v>0.33823529411764702</v>
      </c>
      <c r="M350" s="31">
        <f t="shared" si="90"/>
        <v>0</v>
      </c>
      <c r="N350" s="31">
        <f t="shared" si="91"/>
        <v>0</v>
      </c>
      <c r="O350" s="31">
        <f t="shared" si="92"/>
        <v>0.55882352941176472</v>
      </c>
      <c r="P350" s="31">
        <f t="shared" si="93"/>
        <v>8.8235294117647065E-2</v>
      </c>
      <c r="Q350" s="31">
        <f t="shared" si="96"/>
        <v>-6.2051583899648634E-2</v>
      </c>
      <c r="R350" s="31">
        <f t="shared" si="97"/>
        <v>-0.36665162136294133</v>
      </c>
      <c r="S350" s="31">
        <f t="shared" si="98"/>
        <v>0</v>
      </c>
      <c r="T350" s="31">
        <f t="shared" si="99"/>
        <v>0</v>
      </c>
      <c r="U350" s="31">
        <f t="shared" si="100"/>
        <v>-0.32519145186896165</v>
      </c>
      <c r="V350" s="31">
        <f t="shared" si="101"/>
        <v>-0.21421307964247516</v>
      </c>
      <c r="W350" s="31">
        <f t="shared" si="94"/>
        <v>4</v>
      </c>
      <c r="X350" s="31">
        <f t="shared" si="102"/>
        <v>0.96810773677402684</v>
      </c>
      <c r="Y350" s="31">
        <f t="shared" si="95"/>
        <v>0.69834211544506331</v>
      </c>
    </row>
    <row r="351" spans="1:25">
      <c r="A351" t="s">
        <v>882</v>
      </c>
      <c r="B351" t="s">
        <v>859</v>
      </c>
      <c r="C351" t="s">
        <v>371</v>
      </c>
      <c r="D351" s="31">
        <f>SUM('BASE '!CZ350:DE350)</f>
        <v>0.15000000000000002</v>
      </c>
      <c r="E351" s="31">
        <f>'BASE '!DF350</f>
        <v>0.09</v>
      </c>
      <c r="F351" s="31">
        <f>SUM('BASE '!DG350:DI350)</f>
        <v>0</v>
      </c>
      <c r="G351" s="31">
        <f>SUM('BASE '!DJ350:DL350)</f>
        <v>0</v>
      </c>
      <c r="H351" s="31">
        <f>SUM('BASE '!DN350:DO350,'BASE '!DQ350,'BASE '!DS350,'BASE '!DR350)</f>
        <v>0.25</v>
      </c>
      <c r="I351" s="31">
        <f>SUM('BASE '!DT350:DV350)</f>
        <v>7.0000000000000007E-2</v>
      </c>
      <c r="J351" s="31">
        <f t="shared" si="87"/>
        <v>0.56000000000000005</v>
      </c>
      <c r="K351" s="31">
        <f t="shared" si="88"/>
        <v>0.26785714285714285</v>
      </c>
      <c r="L351" s="31">
        <f t="shared" si="89"/>
        <v>0.1607142857142857</v>
      </c>
      <c r="M351" s="31">
        <f t="shared" si="90"/>
        <v>0</v>
      </c>
      <c r="N351" s="31">
        <f t="shared" si="91"/>
        <v>0</v>
      </c>
      <c r="O351" s="31">
        <f t="shared" si="92"/>
        <v>0.4464285714285714</v>
      </c>
      <c r="P351" s="31">
        <f t="shared" si="93"/>
        <v>0.125</v>
      </c>
      <c r="Q351" s="31">
        <f t="shared" si="96"/>
        <v>-0.35284861329453726</v>
      </c>
      <c r="R351" s="31">
        <f t="shared" si="97"/>
        <v>-0.29380614322482801</v>
      </c>
      <c r="S351" s="31">
        <f t="shared" si="98"/>
        <v>0</v>
      </c>
      <c r="T351" s="31">
        <f t="shared" si="99"/>
        <v>0</v>
      </c>
      <c r="U351" s="31">
        <f t="shared" si="100"/>
        <v>-0.360033868690602</v>
      </c>
      <c r="V351" s="31">
        <f t="shared" si="101"/>
        <v>-0.25993019270997947</v>
      </c>
      <c r="W351" s="31">
        <f t="shared" si="94"/>
        <v>4</v>
      </c>
      <c r="X351" s="31">
        <f t="shared" si="102"/>
        <v>1.2666188179199467</v>
      </c>
      <c r="Y351" s="31">
        <f t="shared" si="95"/>
        <v>0.91367234365487404</v>
      </c>
    </row>
    <row r="352" spans="1:25">
      <c r="A352" t="s">
        <v>883</v>
      </c>
      <c r="B352" t="s">
        <v>859</v>
      </c>
      <c r="C352" t="s">
        <v>884</v>
      </c>
      <c r="D352" s="31">
        <f>SUM('BASE '!CZ351:DE351)</f>
        <v>0</v>
      </c>
      <c r="E352" s="31">
        <f>'BASE '!DF351</f>
        <v>0.01</v>
      </c>
      <c r="F352" s="31">
        <f>SUM('BASE '!DG351:DI351)</f>
        <v>0</v>
      </c>
      <c r="G352" s="31">
        <f>SUM('BASE '!DJ351:DL351)</f>
        <v>0</v>
      </c>
      <c r="H352" s="31">
        <f>SUM('BASE '!DN351:DO351,'BASE '!DQ351,'BASE '!DS351,'BASE '!DR351)</f>
        <v>0.15000000000000002</v>
      </c>
      <c r="I352" s="31">
        <f>SUM('BASE '!DT351:DV351)</f>
        <v>0.08</v>
      </c>
      <c r="J352" s="31">
        <f t="shared" si="87"/>
        <v>0.24000000000000005</v>
      </c>
      <c r="K352" s="31">
        <f t="shared" si="88"/>
        <v>0</v>
      </c>
      <c r="L352" s="31">
        <f t="shared" si="89"/>
        <v>4.1666666666666657E-2</v>
      </c>
      <c r="M352" s="31">
        <f t="shared" si="90"/>
        <v>0</v>
      </c>
      <c r="N352" s="31">
        <f t="shared" si="91"/>
        <v>0</v>
      </c>
      <c r="O352" s="31">
        <f t="shared" si="92"/>
        <v>0.625</v>
      </c>
      <c r="P352" s="31">
        <f t="shared" si="93"/>
        <v>0.33333333333333326</v>
      </c>
      <c r="Q352" s="31">
        <f t="shared" si="96"/>
        <v>0</v>
      </c>
      <c r="R352" s="31">
        <f t="shared" si="97"/>
        <v>-0.13241890959783104</v>
      </c>
      <c r="S352" s="31">
        <f t="shared" si="98"/>
        <v>0</v>
      </c>
      <c r="T352" s="31">
        <f t="shared" si="99"/>
        <v>0</v>
      </c>
      <c r="U352" s="31">
        <f t="shared" si="100"/>
        <v>-0.29375226827858475</v>
      </c>
      <c r="V352" s="31">
        <f t="shared" si="101"/>
        <v>-0.36620409622270328</v>
      </c>
      <c r="W352" s="31">
        <f t="shared" si="94"/>
        <v>3</v>
      </c>
      <c r="X352" s="31">
        <f t="shared" si="102"/>
        <v>0.79237527409911901</v>
      </c>
      <c r="Y352" s="31">
        <f t="shared" si="95"/>
        <v>0.7212510566942103</v>
      </c>
    </row>
    <row r="353" spans="1:25">
      <c r="A353" t="s">
        <v>885</v>
      </c>
      <c r="B353" t="s">
        <v>859</v>
      </c>
      <c r="C353" t="s">
        <v>886</v>
      </c>
      <c r="D353" s="31">
        <f>SUM('BASE '!CZ352:DE352)</f>
        <v>0.13</v>
      </c>
      <c r="E353" s="31">
        <f>'BASE '!DF352</f>
        <v>0.01</v>
      </c>
      <c r="F353" s="31">
        <f>SUM('BASE '!DG352:DI352)</f>
        <v>0</v>
      </c>
      <c r="G353" s="31">
        <f>SUM('BASE '!DJ352:DL352)</f>
        <v>0</v>
      </c>
      <c r="H353" s="31">
        <f>SUM('BASE '!DN352:DO352,'BASE '!DQ352,'BASE '!DS352,'BASE '!DR352)</f>
        <v>0.74</v>
      </c>
      <c r="I353" s="31">
        <f>SUM('BASE '!DT352:DV352)</f>
        <v>0.04</v>
      </c>
      <c r="J353" s="31">
        <f t="shared" si="87"/>
        <v>0.92</v>
      </c>
      <c r="K353" s="31">
        <f t="shared" si="88"/>
        <v>0.14130434782608695</v>
      </c>
      <c r="L353" s="31">
        <f t="shared" si="89"/>
        <v>1.0869565217391304E-2</v>
      </c>
      <c r="M353" s="31">
        <f t="shared" si="90"/>
        <v>0</v>
      </c>
      <c r="N353" s="31">
        <f t="shared" si="91"/>
        <v>0</v>
      </c>
      <c r="O353" s="31">
        <f t="shared" si="92"/>
        <v>0.80434782608695643</v>
      </c>
      <c r="P353" s="31">
        <f t="shared" si="93"/>
        <v>4.3478260869565216E-2</v>
      </c>
      <c r="Q353" s="31">
        <f t="shared" si="96"/>
        <v>-0.27650988972432117</v>
      </c>
      <c r="R353" s="31">
        <f t="shared" si="97"/>
        <v>-4.9149875837489566E-2</v>
      </c>
      <c r="S353" s="31">
        <f t="shared" si="98"/>
        <v>0</v>
      </c>
      <c r="T353" s="31">
        <f t="shared" si="99"/>
        <v>0</v>
      </c>
      <c r="U353" s="31">
        <f t="shared" si="100"/>
        <v>-0.17512541091870029</v>
      </c>
      <c r="V353" s="31">
        <f t="shared" si="101"/>
        <v>-0.13632583547518043</v>
      </c>
      <c r="W353" s="31">
        <f t="shared" si="94"/>
        <v>4</v>
      </c>
      <c r="X353" s="31">
        <f t="shared" si="102"/>
        <v>0.63711101195569142</v>
      </c>
      <c r="Y353" s="31">
        <f t="shared" si="95"/>
        <v>0.45957844872211256</v>
      </c>
    </row>
    <row r="354" spans="1:25">
      <c r="A354" t="s">
        <v>887</v>
      </c>
      <c r="B354" t="s">
        <v>859</v>
      </c>
      <c r="C354" t="s">
        <v>888</v>
      </c>
      <c r="D354" s="31">
        <f>SUM('BASE '!CZ353:DE353)</f>
        <v>0.42000000000000004</v>
      </c>
      <c r="E354" s="31">
        <f>'BASE '!DF353</f>
        <v>0.04</v>
      </c>
      <c r="F354" s="31">
        <f>SUM('BASE '!DG353:DI353)</f>
        <v>0</v>
      </c>
      <c r="G354" s="31">
        <f>SUM('BASE '!DJ353:DL353)</f>
        <v>0</v>
      </c>
      <c r="H354" s="31">
        <f>SUM('BASE '!DN353:DO353,'BASE '!DQ353,'BASE '!DS353,'BASE '!DR353)</f>
        <v>0.38</v>
      </c>
      <c r="I354" s="31">
        <f>SUM('BASE '!DT353:DV353)</f>
        <v>0.04</v>
      </c>
      <c r="J354" s="31">
        <f t="shared" si="87"/>
        <v>0.88000000000000012</v>
      </c>
      <c r="K354" s="31">
        <f t="shared" si="88"/>
        <v>0.47727272727272724</v>
      </c>
      <c r="L354" s="31">
        <f t="shared" si="89"/>
        <v>4.5454545454545449E-2</v>
      </c>
      <c r="M354" s="31">
        <f t="shared" si="90"/>
        <v>0</v>
      </c>
      <c r="N354" s="31">
        <f t="shared" si="91"/>
        <v>0</v>
      </c>
      <c r="O354" s="31">
        <f t="shared" si="92"/>
        <v>0.43181818181818177</v>
      </c>
      <c r="P354" s="31">
        <f t="shared" si="93"/>
        <v>4.5454545454545449E-2</v>
      </c>
      <c r="Q354" s="31">
        <f t="shared" si="96"/>
        <v>-0.35302298000208188</v>
      </c>
      <c r="R354" s="31">
        <f t="shared" si="97"/>
        <v>-0.14050192969810527</v>
      </c>
      <c r="S354" s="31">
        <f t="shared" si="98"/>
        <v>0</v>
      </c>
      <c r="T354" s="31">
        <f t="shared" si="99"/>
        <v>0</v>
      </c>
      <c r="U354" s="31">
        <f t="shared" si="100"/>
        <v>-0.36261960091555895</v>
      </c>
      <c r="V354" s="31">
        <f t="shared" si="101"/>
        <v>-0.14050192969810527</v>
      </c>
      <c r="W354" s="31">
        <f t="shared" si="94"/>
        <v>4</v>
      </c>
      <c r="X354" s="31">
        <f t="shared" si="102"/>
        <v>0.99664644031385141</v>
      </c>
      <c r="Y354" s="31">
        <f t="shared" si="95"/>
        <v>0.71892843848021581</v>
      </c>
    </row>
    <row r="355" spans="1:25">
      <c r="A355" t="s">
        <v>889</v>
      </c>
      <c r="B355" t="s">
        <v>859</v>
      </c>
      <c r="C355" t="s">
        <v>890</v>
      </c>
      <c r="D355" s="31">
        <f>SUM('BASE '!CZ354:DE354)</f>
        <v>0.30000000000000004</v>
      </c>
      <c r="E355" s="31">
        <f>'BASE '!DF354</f>
        <v>0.12</v>
      </c>
      <c r="F355" s="31">
        <f>SUM('BASE '!DG354:DI354)</f>
        <v>0</v>
      </c>
      <c r="G355" s="31">
        <f>SUM('BASE '!DJ354:DL354)</f>
        <v>0</v>
      </c>
      <c r="H355" s="31">
        <f>SUM('BASE '!DN354:DO354,'BASE '!DQ354,'BASE '!DS354,'BASE '!DR354)</f>
        <v>0.52</v>
      </c>
      <c r="I355" s="31">
        <f>SUM('BASE '!DT354:DV354)</f>
        <v>0</v>
      </c>
      <c r="J355" s="31">
        <f t="shared" si="87"/>
        <v>0.94000000000000006</v>
      </c>
      <c r="K355" s="31">
        <f t="shared" si="88"/>
        <v>0.31914893617021278</v>
      </c>
      <c r="L355" s="31">
        <f t="shared" si="89"/>
        <v>0.1276595744680851</v>
      </c>
      <c r="M355" s="31">
        <f t="shared" si="90"/>
        <v>0</v>
      </c>
      <c r="N355" s="31">
        <f t="shared" si="91"/>
        <v>0</v>
      </c>
      <c r="O355" s="31">
        <f t="shared" si="92"/>
        <v>0.55319148936170215</v>
      </c>
      <c r="P355" s="31">
        <f t="shared" si="93"/>
        <v>0</v>
      </c>
      <c r="Q355" s="31">
        <f t="shared" si="96"/>
        <v>-0.36449917040676011</v>
      </c>
      <c r="R355" s="31">
        <f t="shared" si="97"/>
        <v>-0.26277295308280896</v>
      </c>
      <c r="S355" s="31">
        <f t="shared" si="98"/>
        <v>0</v>
      </c>
      <c r="T355" s="31">
        <f t="shared" si="99"/>
        <v>0</v>
      </c>
      <c r="U355" s="31">
        <f t="shared" si="100"/>
        <v>-0.32751760970006361</v>
      </c>
      <c r="V355" s="31">
        <f t="shared" si="101"/>
        <v>0</v>
      </c>
      <c r="W355" s="31">
        <f t="shared" si="94"/>
        <v>3</v>
      </c>
      <c r="X355" s="31">
        <f t="shared" si="102"/>
        <v>0.95478973318963267</v>
      </c>
      <c r="Y355" s="31">
        <f t="shared" si="95"/>
        <v>0.86908706832977556</v>
      </c>
    </row>
    <row r="356" spans="1:25">
      <c r="A356" t="s">
        <v>891</v>
      </c>
      <c r="B356" t="s">
        <v>859</v>
      </c>
      <c r="C356" t="s">
        <v>892</v>
      </c>
      <c r="D356" s="31">
        <f>SUM('BASE '!CZ355:DE355)</f>
        <v>0.28000000000000003</v>
      </c>
      <c r="E356" s="31">
        <f>'BASE '!DF355</f>
        <v>0.04</v>
      </c>
      <c r="F356" s="31">
        <f>SUM('BASE '!DG355:DI355)</f>
        <v>0</v>
      </c>
      <c r="G356" s="31">
        <f>SUM('BASE '!DJ355:DL355)</f>
        <v>0</v>
      </c>
      <c r="H356" s="31">
        <f>SUM('BASE '!DN355:DO355,'BASE '!DQ355,'BASE '!DS355,'BASE '!DR355)</f>
        <v>0.54</v>
      </c>
      <c r="I356" s="31">
        <f>SUM('BASE '!DT355:DV355)</f>
        <v>0</v>
      </c>
      <c r="J356" s="31">
        <f t="shared" si="87"/>
        <v>0.8600000000000001</v>
      </c>
      <c r="K356" s="31">
        <f t="shared" si="88"/>
        <v>0.32558139534883718</v>
      </c>
      <c r="L356" s="31">
        <f t="shared" si="89"/>
        <v>4.6511627906976737E-2</v>
      </c>
      <c r="M356" s="31">
        <f t="shared" si="90"/>
        <v>0</v>
      </c>
      <c r="N356" s="31">
        <f t="shared" si="91"/>
        <v>0</v>
      </c>
      <c r="O356" s="31">
        <f t="shared" si="92"/>
        <v>0.62790697674418605</v>
      </c>
      <c r="P356" s="31">
        <f t="shared" si="93"/>
        <v>0</v>
      </c>
      <c r="Q356" s="31">
        <f t="shared" si="96"/>
        <v>-0.36534881407200592</v>
      </c>
      <c r="R356" s="31">
        <f t="shared" si="97"/>
        <v>-0.14270013651784264</v>
      </c>
      <c r="S356" s="31">
        <f t="shared" si="98"/>
        <v>0</v>
      </c>
      <c r="T356" s="31">
        <f t="shared" si="99"/>
        <v>0</v>
      </c>
      <c r="U356" s="31">
        <f t="shared" si="100"/>
        <v>-0.29220483120021629</v>
      </c>
      <c r="V356" s="31">
        <f t="shared" si="101"/>
        <v>0</v>
      </c>
      <c r="W356" s="31">
        <f t="shared" si="94"/>
        <v>3</v>
      </c>
      <c r="X356" s="31">
        <f t="shared" si="102"/>
        <v>0.80025378179006479</v>
      </c>
      <c r="Y356" s="31">
        <f t="shared" si="95"/>
        <v>0.72842238344179044</v>
      </c>
    </row>
    <row r="357" spans="1:25">
      <c r="A357" t="s">
        <v>895</v>
      </c>
      <c r="B357" t="s">
        <v>894</v>
      </c>
      <c r="C357" t="s">
        <v>896</v>
      </c>
      <c r="D357" s="31">
        <f>SUM('BASE '!CZ356:DE356)</f>
        <v>0.01</v>
      </c>
      <c r="E357" s="31">
        <f>'BASE '!DF356</f>
        <v>0.02</v>
      </c>
      <c r="F357" s="31">
        <f>SUM('BASE '!DG356:DI356)</f>
        <v>0</v>
      </c>
      <c r="G357" s="31">
        <f>SUM('BASE '!DJ356:DL356)</f>
        <v>0</v>
      </c>
      <c r="H357" s="31">
        <f>SUM('BASE '!DN356:DO356,'BASE '!DQ356,'BASE '!DS356,'BASE '!DR356)</f>
        <v>0.8600000000000001</v>
      </c>
      <c r="I357" s="31">
        <f>SUM('BASE '!DT356:DV356)</f>
        <v>0.05</v>
      </c>
      <c r="J357" s="31">
        <f t="shared" si="87"/>
        <v>0.94000000000000017</v>
      </c>
      <c r="K357" s="31">
        <f t="shared" si="88"/>
        <v>1.0638297872340424E-2</v>
      </c>
      <c r="L357" s="31">
        <f t="shared" si="89"/>
        <v>2.1276595744680847E-2</v>
      </c>
      <c r="M357" s="31">
        <f t="shared" si="90"/>
        <v>0</v>
      </c>
      <c r="N357" s="31">
        <f t="shared" si="91"/>
        <v>0</v>
      </c>
      <c r="O357" s="31">
        <f t="shared" si="92"/>
        <v>0.91489361702127658</v>
      </c>
      <c r="P357" s="31">
        <f t="shared" si="93"/>
        <v>5.3191489361702121E-2</v>
      </c>
      <c r="Q357" s="31">
        <f t="shared" si="96"/>
        <v>-4.8332923215638326E-2</v>
      </c>
      <c r="R357" s="31">
        <f t="shared" si="97"/>
        <v>-8.1918034078937413E-2</v>
      </c>
      <c r="S357" s="31">
        <f t="shared" si="98"/>
        <v>0</v>
      </c>
      <c r="T357" s="31">
        <f t="shared" si="99"/>
        <v>0</v>
      </c>
      <c r="U357" s="31">
        <f t="shared" si="100"/>
        <v>-8.1377487206581597E-2</v>
      </c>
      <c r="V357" s="31">
        <f t="shared" si="101"/>
        <v>-0.15605621648063317</v>
      </c>
      <c r="W357" s="31">
        <f t="shared" si="94"/>
        <v>4</v>
      </c>
      <c r="X357" s="31">
        <f t="shared" si="102"/>
        <v>0.36768466098179053</v>
      </c>
      <c r="Y357" s="31">
        <f t="shared" si="95"/>
        <v>0.26522841850468448</v>
      </c>
    </row>
    <row r="358" spans="1:25">
      <c r="A358" t="s">
        <v>897</v>
      </c>
      <c r="B358" t="s">
        <v>894</v>
      </c>
      <c r="C358" t="s">
        <v>898</v>
      </c>
      <c r="D358" s="31">
        <f>SUM('BASE '!CZ357:DE357)</f>
        <v>0</v>
      </c>
      <c r="E358" s="31">
        <f>'BASE '!DF357</f>
        <v>0.03</v>
      </c>
      <c r="F358" s="31">
        <f>SUM('BASE '!DG357:DI357)</f>
        <v>0</v>
      </c>
      <c r="G358" s="31">
        <f>SUM('BASE '!DJ357:DL357)</f>
        <v>0</v>
      </c>
      <c r="H358" s="31">
        <f>SUM('BASE '!DN357:DO357,'BASE '!DQ357,'BASE '!DS357,'BASE '!DR357)</f>
        <v>0.77</v>
      </c>
      <c r="I358" s="31">
        <f>SUM('BASE '!DT357:DV357)</f>
        <v>0.08</v>
      </c>
      <c r="J358" s="31">
        <f t="shared" si="87"/>
        <v>0.88</v>
      </c>
      <c r="K358" s="31">
        <f t="shared" si="88"/>
        <v>0</v>
      </c>
      <c r="L358" s="31">
        <f t="shared" si="89"/>
        <v>3.4090909090909088E-2</v>
      </c>
      <c r="M358" s="31">
        <f t="shared" si="90"/>
        <v>0</v>
      </c>
      <c r="N358" s="31">
        <f t="shared" si="91"/>
        <v>0</v>
      </c>
      <c r="O358" s="31">
        <f t="shared" si="92"/>
        <v>0.875</v>
      </c>
      <c r="P358" s="31">
        <f t="shared" si="93"/>
        <v>9.0909090909090912E-2</v>
      </c>
      <c r="Q358" s="31">
        <f t="shared" si="96"/>
        <v>0</v>
      </c>
      <c r="R358" s="31">
        <f t="shared" si="97"/>
        <v>-0.11518379065261693</v>
      </c>
      <c r="S358" s="31">
        <f t="shared" si="98"/>
        <v>0</v>
      </c>
      <c r="T358" s="31">
        <f t="shared" si="99"/>
        <v>0</v>
      </c>
      <c r="U358" s="31">
        <f t="shared" si="100"/>
        <v>-0.1168399685464573</v>
      </c>
      <c r="V358" s="31">
        <f t="shared" si="101"/>
        <v>-0.21799047934530644</v>
      </c>
      <c r="W358" s="31">
        <f t="shared" si="94"/>
        <v>3</v>
      </c>
      <c r="X358" s="31">
        <f t="shared" si="102"/>
        <v>0.45001423854438066</v>
      </c>
      <c r="Y358" s="31">
        <f t="shared" si="95"/>
        <v>0.40962061246370213</v>
      </c>
    </row>
    <row r="359" spans="1:25">
      <c r="A359" t="s">
        <v>899</v>
      </c>
      <c r="B359" t="s">
        <v>894</v>
      </c>
      <c r="C359" t="s">
        <v>900</v>
      </c>
      <c r="D359" s="31">
        <f>SUM('BASE '!CZ358:DE358)</f>
        <v>0</v>
      </c>
      <c r="E359" s="31">
        <f>'BASE '!DF358</f>
        <v>0.02</v>
      </c>
      <c r="F359" s="31">
        <f>SUM('BASE '!DG358:DI358)</f>
        <v>0</v>
      </c>
      <c r="G359" s="31">
        <f>SUM('BASE '!DJ358:DL358)</f>
        <v>0</v>
      </c>
      <c r="H359" s="31">
        <f>SUM('BASE '!DN358:DO358,'BASE '!DQ358,'BASE '!DS358,'BASE '!DR358)</f>
        <v>0.65</v>
      </c>
      <c r="I359" s="31">
        <f>SUM('BASE '!DT358:DV358)</f>
        <v>0.19</v>
      </c>
      <c r="J359" s="31">
        <f t="shared" si="87"/>
        <v>0.8600000000000001</v>
      </c>
      <c r="K359" s="31">
        <f t="shared" si="88"/>
        <v>0</v>
      </c>
      <c r="L359" s="31">
        <f t="shared" si="89"/>
        <v>2.3255813953488368E-2</v>
      </c>
      <c r="M359" s="31">
        <f t="shared" si="90"/>
        <v>0</v>
      </c>
      <c r="N359" s="31">
        <f t="shared" si="91"/>
        <v>0</v>
      </c>
      <c r="O359" s="31">
        <f t="shared" si="92"/>
        <v>0.75581395348837199</v>
      </c>
      <c r="P359" s="31">
        <f t="shared" si="93"/>
        <v>0.22093023255813951</v>
      </c>
      <c r="Q359" s="31">
        <f t="shared" si="96"/>
        <v>0</v>
      </c>
      <c r="R359" s="31">
        <f t="shared" si="97"/>
        <v>-8.746977013240842E-2</v>
      </c>
      <c r="S359" s="31">
        <f t="shared" si="98"/>
        <v>0</v>
      </c>
      <c r="T359" s="31">
        <f t="shared" si="99"/>
        <v>0</v>
      </c>
      <c r="U359" s="31">
        <f t="shared" si="100"/>
        <v>-0.21159769434025114</v>
      </c>
      <c r="V359" s="31">
        <f t="shared" si="101"/>
        <v>-0.33358439563551484</v>
      </c>
      <c r="W359" s="31">
        <f t="shared" si="94"/>
        <v>3</v>
      </c>
      <c r="X359" s="31">
        <f t="shared" si="102"/>
        <v>0.63265186010817431</v>
      </c>
      <c r="Y359" s="31">
        <f t="shared" si="95"/>
        <v>0.57586453986889463</v>
      </c>
    </row>
    <row r="360" spans="1:25">
      <c r="A360" t="s">
        <v>901</v>
      </c>
      <c r="B360" t="s">
        <v>894</v>
      </c>
      <c r="C360" t="s">
        <v>894</v>
      </c>
      <c r="D360" s="31">
        <f>SUM('BASE '!CZ359:DE359)</f>
        <v>0.02</v>
      </c>
      <c r="E360" s="31">
        <f>'BASE '!DF359</f>
        <v>0.03</v>
      </c>
      <c r="F360" s="31">
        <f>SUM('BASE '!DG359:DI359)</f>
        <v>0</v>
      </c>
      <c r="G360" s="31">
        <f>SUM('BASE '!DJ359:DL359)</f>
        <v>0.01</v>
      </c>
      <c r="H360" s="31">
        <f>SUM('BASE '!DN359:DO359,'BASE '!DQ359,'BASE '!DS359,'BASE '!DR359)</f>
        <v>0.8</v>
      </c>
      <c r="I360" s="31">
        <f>SUM('BASE '!DT359:DV359)</f>
        <v>0.05</v>
      </c>
      <c r="J360" s="31">
        <f t="shared" si="87"/>
        <v>0.91000000000000014</v>
      </c>
      <c r="K360" s="31">
        <f t="shared" si="88"/>
        <v>2.1978021978021976E-2</v>
      </c>
      <c r="L360" s="31">
        <f t="shared" si="89"/>
        <v>3.2967032967032961E-2</v>
      </c>
      <c r="M360" s="31">
        <f t="shared" si="90"/>
        <v>0</v>
      </c>
      <c r="N360" s="31">
        <f t="shared" si="91"/>
        <v>1.0989010989010988E-2</v>
      </c>
      <c r="O360" s="31">
        <f t="shared" si="92"/>
        <v>0.879120879120879</v>
      </c>
      <c r="P360" s="31">
        <f t="shared" si="93"/>
        <v>5.4945054945054937E-2</v>
      </c>
      <c r="Q360" s="31">
        <f t="shared" si="96"/>
        <v>-8.3905765405646246E-2</v>
      </c>
      <c r="R360" s="31">
        <f t="shared" si="97"/>
        <v>-0.11249166652248593</v>
      </c>
      <c r="S360" s="31">
        <f t="shared" si="98"/>
        <v>0</v>
      </c>
      <c r="T360" s="31">
        <f t="shared" si="99"/>
        <v>-4.9569884686998342E-2</v>
      </c>
      <c r="U360" s="31">
        <f t="shared" si="100"/>
        <v>-0.11325966755425806</v>
      </c>
      <c r="V360" s="31">
        <f t="shared" si="101"/>
        <v>-0.15941876890564557</v>
      </c>
      <c r="W360" s="31">
        <f t="shared" si="94"/>
        <v>5</v>
      </c>
      <c r="X360" s="31">
        <f t="shared" si="102"/>
        <v>0.51864575307503413</v>
      </c>
      <c r="Y360" s="31">
        <f t="shared" si="95"/>
        <v>0.32225272504649694</v>
      </c>
    </row>
    <row r="361" spans="1:25">
      <c r="A361" t="s">
        <v>902</v>
      </c>
      <c r="B361" t="s">
        <v>894</v>
      </c>
      <c r="C361" t="s">
        <v>903</v>
      </c>
      <c r="D361" s="31">
        <f>SUM('BASE '!CZ360:DE360)</f>
        <v>0.09</v>
      </c>
      <c r="E361" s="31">
        <f>'BASE '!DF360</f>
        <v>0.04</v>
      </c>
      <c r="F361" s="31">
        <f>SUM('BASE '!DG360:DI360)</f>
        <v>0</v>
      </c>
      <c r="G361" s="31">
        <f>SUM('BASE '!DJ360:DL360)</f>
        <v>0.01</v>
      </c>
      <c r="H361" s="31">
        <f>SUM('BASE '!DN360:DO360,'BASE '!DQ360,'BASE '!DS360,'BASE '!DR360)</f>
        <v>0.78</v>
      </c>
      <c r="I361" s="31">
        <f>SUM('BASE '!DT360:DV360)</f>
        <v>0</v>
      </c>
      <c r="J361" s="31">
        <f t="shared" si="87"/>
        <v>0.92</v>
      </c>
      <c r="K361" s="31">
        <f t="shared" si="88"/>
        <v>9.7826086956521729E-2</v>
      </c>
      <c r="L361" s="31">
        <f t="shared" si="89"/>
        <v>4.3478260869565216E-2</v>
      </c>
      <c r="M361" s="31">
        <f t="shared" si="90"/>
        <v>0</v>
      </c>
      <c r="N361" s="31">
        <f t="shared" si="91"/>
        <v>1.0869565217391304E-2</v>
      </c>
      <c r="O361" s="31">
        <f t="shared" si="92"/>
        <v>0.84782608695652173</v>
      </c>
      <c r="P361" s="31">
        <f t="shared" si="93"/>
        <v>0</v>
      </c>
      <c r="Q361" s="31">
        <f t="shared" si="96"/>
        <v>-0.22740299997190638</v>
      </c>
      <c r="R361" s="31">
        <f t="shared" si="97"/>
        <v>-0.13632583547518043</v>
      </c>
      <c r="S361" s="31">
        <f t="shared" si="98"/>
        <v>0</v>
      </c>
      <c r="T361" s="31">
        <f t="shared" si="99"/>
        <v>-4.9149875837489566E-2</v>
      </c>
      <c r="U361" s="31">
        <f t="shared" si="100"/>
        <v>-0.13995891878301076</v>
      </c>
      <c r="V361" s="31">
        <f t="shared" si="101"/>
        <v>0</v>
      </c>
      <c r="W361" s="31">
        <f t="shared" si="94"/>
        <v>4</v>
      </c>
      <c r="X361" s="31">
        <f t="shared" si="102"/>
        <v>0.55283763006758713</v>
      </c>
      <c r="Y361" s="31">
        <f t="shared" si="95"/>
        <v>0.39878805365765763</v>
      </c>
    </row>
    <row r="362" spans="1:25">
      <c r="A362" t="s">
        <v>906</v>
      </c>
      <c r="B362" t="s">
        <v>905</v>
      </c>
      <c r="C362" t="s">
        <v>907</v>
      </c>
      <c r="D362" s="31">
        <f>SUM('BASE '!CZ361:DE361)</f>
        <v>0.12000000000000001</v>
      </c>
      <c r="E362" s="31">
        <f>'BASE '!DF361</f>
        <v>7.0000000000000007E-2</v>
      </c>
      <c r="F362" s="31">
        <f>SUM('BASE '!DG361:DI361)</f>
        <v>0</v>
      </c>
      <c r="G362" s="31">
        <f>SUM('BASE '!DJ361:DL361)</f>
        <v>0</v>
      </c>
      <c r="H362" s="31">
        <f>SUM('BASE '!DN361:DO361,'BASE '!DQ361,'BASE '!DS361,'BASE '!DR361)</f>
        <v>0.49</v>
      </c>
      <c r="I362" s="31">
        <f>SUM('BASE '!DT361:DV361)</f>
        <v>0.15</v>
      </c>
      <c r="J362" s="31">
        <f t="shared" si="87"/>
        <v>0.83</v>
      </c>
      <c r="K362" s="31">
        <f t="shared" si="88"/>
        <v>0.14457831325301207</v>
      </c>
      <c r="L362" s="31">
        <f t="shared" si="89"/>
        <v>8.4337349397590369E-2</v>
      </c>
      <c r="M362" s="31">
        <f t="shared" si="90"/>
        <v>0</v>
      </c>
      <c r="N362" s="31">
        <f t="shared" si="91"/>
        <v>0</v>
      </c>
      <c r="O362" s="31">
        <f t="shared" si="92"/>
        <v>0.59036144578313254</v>
      </c>
      <c r="P362" s="31">
        <f t="shared" si="93"/>
        <v>0.18072289156626506</v>
      </c>
      <c r="Q362" s="31">
        <f t="shared" si="96"/>
        <v>-0.2796049095916045</v>
      </c>
      <c r="R362" s="31">
        <f t="shared" si="97"/>
        <v>-0.20856040013480714</v>
      </c>
      <c r="S362" s="31">
        <f t="shared" si="98"/>
        <v>0</v>
      </c>
      <c r="T362" s="31">
        <f t="shared" si="99"/>
        <v>0</v>
      </c>
      <c r="U362" s="31">
        <f t="shared" si="100"/>
        <v>-0.31113247198328425</v>
      </c>
      <c r="V362" s="31">
        <f t="shared" si="101"/>
        <v>-0.30917898916163633</v>
      </c>
      <c r="W362" s="31">
        <f t="shared" si="94"/>
        <v>4</v>
      </c>
      <c r="X362" s="31">
        <f t="shared" si="102"/>
        <v>1.1084767708713321</v>
      </c>
      <c r="Y362" s="31">
        <f t="shared" si="95"/>
        <v>0.7995969701383413</v>
      </c>
    </row>
    <row r="363" spans="1:25">
      <c r="A363" t="s">
        <v>908</v>
      </c>
      <c r="B363" t="s">
        <v>905</v>
      </c>
      <c r="C363" t="s">
        <v>909</v>
      </c>
      <c r="D363" s="31">
        <f>SUM('BASE '!CZ362:DE362)</f>
        <v>0.09</v>
      </c>
      <c r="E363" s="31">
        <f>'BASE '!DF362</f>
        <v>0.06</v>
      </c>
      <c r="F363" s="31">
        <f>SUM('BASE '!DG362:DI362)</f>
        <v>0</v>
      </c>
      <c r="G363" s="31">
        <f>SUM('BASE '!DJ362:DL362)</f>
        <v>0</v>
      </c>
      <c r="H363" s="31">
        <f>SUM('BASE '!DN362:DO362,'BASE '!DQ362,'BASE '!DS362,'BASE '!DR362)</f>
        <v>0.53</v>
      </c>
      <c r="I363" s="31">
        <f>SUM('BASE '!DT362:DV362)</f>
        <v>0.12</v>
      </c>
      <c r="J363" s="31">
        <f t="shared" si="87"/>
        <v>0.8</v>
      </c>
      <c r="K363" s="31">
        <f t="shared" si="88"/>
        <v>0.11249999999999999</v>
      </c>
      <c r="L363" s="31">
        <f t="shared" si="89"/>
        <v>7.4999999999999997E-2</v>
      </c>
      <c r="M363" s="31">
        <f t="shared" si="90"/>
        <v>0</v>
      </c>
      <c r="N363" s="31">
        <f t="shared" si="91"/>
        <v>0</v>
      </c>
      <c r="O363" s="31">
        <f t="shared" si="92"/>
        <v>0.66249999999999998</v>
      </c>
      <c r="P363" s="31">
        <f t="shared" si="93"/>
        <v>0.15</v>
      </c>
      <c r="Q363" s="31">
        <f t="shared" si="96"/>
        <v>-0.24579023145048701</v>
      </c>
      <c r="R363" s="31">
        <f t="shared" si="97"/>
        <v>-0.19427003740843699</v>
      </c>
      <c r="S363" s="31">
        <f t="shared" si="98"/>
        <v>0</v>
      </c>
      <c r="T363" s="31">
        <f t="shared" si="99"/>
        <v>0</v>
      </c>
      <c r="U363" s="31">
        <f t="shared" si="100"/>
        <v>-0.27277425274316586</v>
      </c>
      <c r="V363" s="31">
        <f t="shared" si="101"/>
        <v>-0.28456799773288216</v>
      </c>
      <c r="W363" s="31">
        <f t="shared" si="94"/>
        <v>4</v>
      </c>
      <c r="X363" s="31">
        <f t="shared" si="102"/>
        <v>0.99740251933497204</v>
      </c>
      <c r="Y363" s="31">
        <f t="shared" si="95"/>
        <v>0.71947383420736133</v>
      </c>
    </row>
    <row r="364" spans="1:25">
      <c r="A364" t="s">
        <v>910</v>
      </c>
      <c r="B364" t="s">
        <v>905</v>
      </c>
      <c r="C364" t="s">
        <v>905</v>
      </c>
      <c r="D364" s="31">
        <f>SUM('BASE '!CZ363:DE363)</f>
        <v>0.05</v>
      </c>
      <c r="E364" s="31">
        <f>'BASE '!DF363</f>
        <v>0.05</v>
      </c>
      <c r="F364" s="31">
        <f>SUM('BASE '!DG363:DI363)</f>
        <v>0</v>
      </c>
      <c r="G364" s="31">
        <f>SUM('BASE '!DJ363:DL363)</f>
        <v>0.01</v>
      </c>
      <c r="H364" s="31">
        <f>SUM('BASE '!DN363:DO363,'BASE '!DQ363,'BASE '!DS363,'BASE '!DR363)</f>
        <v>0.55000000000000004</v>
      </c>
      <c r="I364" s="31">
        <f>SUM('BASE '!DT363:DV363)</f>
        <v>0.08</v>
      </c>
      <c r="J364" s="31">
        <f t="shared" si="87"/>
        <v>0.74</v>
      </c>
      <c r="K364" s="31">
        <f t="shared" si="88"/>
        <v>6.7567567567567571E-2</v>
      </c>
      <c r="L364" s="31">
        <f t="shared" si="89"/>
        <v>6.7567567567567571E-2</v>
      </c>
      <c r="M364" s="31">
        <f t="shared" si="90"/>
        <v>0</v>
      </c>
      <c r="N364" s="31">
        <f t="shared" si="91"/>
        <v>1.3513513513513514E-2</v>
      </c>
      <c r="O364" s="31">
        <f t="shared" si="92"/>
        <v>0.74324324324324331</v>
      </c>
      <c r="P364" s="31">
        <f t="shared" si="93"/>
        <v>0.10810810810810811</v>
      </c>
      <c r="Q364" s="31">
        <f t="shared" si="96"/>
        <v>-0.18206940410608577</v>
      </c>
      <c r="R364" s="31">
        <f t="shared" si="97"/>
        <v>-0.18206940410608577</v>
      </c>
      <c r="S364" s="31">
        <f t="shared" si="98"/>
        <v>0</v>
      </c>
      <c r="T364" s="31">
        <f t="shared" si="99"/>
        <v>-5.8163041800056346E-2</v>
      </c>
      <c r="U364" s="31">
        <f t="shared" si="100"/>
        <v>-0.22054398565464098</v>
      </c>
      <c r="V364" s="31">
        <f t="shared" si="101"/>
        <v>-0.24049984340803607</v>
      </c>
      <c r="W364" s="31">
        <f t="shared" si="94"/>
        <v>5</v>
      </c>
      <c r="X364" s="31">
        <f t="shared" si="102"/>
        <v>0.88334567907490491</v>
      </c>
      <c r="Y364" s="31">
        <f t="shared" si="95"/>
        <v>0.5488535297015219</v>
      </c>
    </row>
    <row r="365" spans="1:25">
      <c r="A365" t="s">
        <v>911</v>
      </c>
      <c r="B365" t="s">
        <v>905</v>
      </c>
      <c r="C365" t="s">
        <v>912</v>
      </c>
      <c r="D365" s="31">
        <f>SUM('BASE '!CZ364:DE364)</f>
        <v>0.05</v>
      </c>
      <c r="E365" s="31">
        <f>'BASE '!DF364</f>
        <v>0.03</v>
      </c>
      <c r="F365" s="31">
        <f>SUM('BASE '!DG364:DI364)</f>
        <v>0</v>
      </c>
      <c r="G365" s="31">
        <f>SUM('BASE '!DJ364:DL364)</f>
        <v>0</v>
      </c>
      <c r="H365" s="31">
        <f>SUM('BASE '!DN364:DO364,'BASE '!DQ364,'BASE '!DS364,'BASE '!DR364)</f>
        <v>0.73</v>
      </c>
      <c r="I365" s="31">
        <f>SUM('BASE '!DT364:DV364)</f>
        <v>0.02</v>
      </c>
      <c r="J365" s="31">
        <f t="shared" si="87"/>
        <v>0.83</v>
      </c>
      <c r="K365" s="31">
        <f t="shared" si="88"/>
        <v>6.0240963855421693E-2</v>
      </c>
      <c r="L365" s="31">
        <f t="shared" si="89"/>
        <v>3.614457831325301E-2</v>
      </c>
      <c r="M365" s="31">
        <f t="shared" si="90"/>
        <v>0</v>
      </c>
      <c r="N365" s="31">
        <f t="shared" si="91"/>
        <v>0</v>
      </c>
      <c r="O365" s="31">
        <f t="shared" si="92"/>
        <v>0.87951807228915668</v>
      </c>
      <c r="P365" s="31">
        <f t="shared" si="93"/>
        <v>2.4096385542168676E-2</v>
      </c>
      <c r="Q365" s="31">
        <f t="shared" si="96"/>
        <v>-0.16924112622665649</v>
      </c>
      <c r="R365" s="31">
        <f t="shared" si="97"/>
        <v>-0.12000825249862006</v>
      </c>
      <c r="S365" s="31">
        <f t="shared" si="98"/>
        <v>0</v>
      </c>
      <c r="T365" s="31">
        <f t="shared" si="99"/>
        <v>0</v>
      </c>
      <c r="U365" s="31">
        <f t="shared" si="100"/>
        <v>-0.11291355620866375</v>
      </c>
      <c r="V365" s="31">
        <f t="shared" si="101"/>
        <v>-8.9775745234618134E-2</v>
      </c>
      <c r="W365" s="31">
        <f t="shared" si="94"/>
        <v>4</v>
      </c>
      <c r="X365" s="31">
        <f t="shared" si="102"/>
        <v>0.49193868016855841</v>
      </c>
      <c r="Y365" s="31">
        <f t="shared" si="95"/>
        <v>0.35485874715032056</v>
      </c>
    </row>
    <row r="366" spans="1:25">
      <c r="A366" t="s">
        <v>913</v>
      </c>
      <c r="B366" t="s">
        <v>905</v>
      </c>
      <c r="C366" t="s">
        <v>373</v>
      </c>
      <c r="D366" s="31">
        <f>SUM('BASE '!CZ365:DE365)</f>
        <v>9.0000000000000011E-2</v>
      </c>
      <c r="E366" s="31">
        <f>'BASE '!DF365</f>
        <v>0.03</v>
      </c>
      <c r="F366" s="31">
        <f>SUM('BASE '!DG365:DI365)</f>
        <v>0</v>
      </c>
      <c r="G366" s="31">
        <f>SUM('BASE '!DJ365:DL365)</f>
        <v>0</v>
      </c>
      <c r="H366" s="31">
        <f>SUM('BASE '!DN365:DO365,'BASE '!DQ365,'BASE '!DS365,'BASE '!DR365)</f>
        <v>0.63</v>
      </c>
      <c r="I366" s="31">
        <f>SUM('BASE '!DT365:DV365)</f>
        <v>0.05</v>
      </c>
      <c r="J366" s="31">
        <f t="shared" si="87"/>
        <v>0.8</v>
      </c>
      <c r="K366" s="31">
        <f t="shared" si="88"/>
        <v>0.1125</v>
      </c>
      <c r="L366" s="31">
        <f t="shared" si="89"/>
        <v>3.7499999999999999E-2</v>
      </c>
      <c r="M366" s="31">
        <f t="shared" si="90"/>
        <v>0</v>
      </c>
      <c r="N366" s="31">
        <f t="shared" si="91"/>
        <v>0</v>
      </c>
      <c r="O366" s="31">
        <f t="shared" si="92"/>
        <v>0.78749999999999998</v>
      </c>
      <c r="P366" s="31">
        <f t="shared" si="93"/>
        <v>6.25E-2</v>
      </c>
      <c r="Q366" s="31">
        <f t="shared" si="96"/>
        <v>-0.24579023145048698</v>
      </c>
      <c r="R366" s="31">
        <f t="shared" si="97"/>
        <v>-0.12312803797521644</v>
      </c>
      <c r="S366" s="31">
        <f t="shared" si="98"/>
        <v>0</v>
      </c>
      <c r="T366" s="31">
        <f t="shared" si="99"/>
        <v>0</v>
      </c>
      <c r="U366" s="31">
        <f t="shared" si="100"/>
        <v>-0.18812737777234981</v>
      </c>
      <c r="V366" s="31">
        <f t="shared" si="101"/>
        <v>-0.17328679513998632</v>
      </c>
      <c r="W366" s="31">
        <f t="shared" si="94"/>
        <v>4</v>
      </c>
      <c r="X366" s="31">
        <f t="shared" si="102"/>
        <v>0.73033244233803962</v>
      </c>
      <c r="Y366" s="31">
        <f t="shared" si="95"/>
        <v>0.52682349638070736</v>
      </c>
    </row>
    <row r="367" spans="1:25">
      <c r="A367" t="s">
        <v>914</v>
      </c>
      <c r="B367" t="s">
        <v>905</v>
      </c>
      <c r="C367" t="s">
        <v>915</v>
      </c>
      <c r="D367" s="31">
        <f>SUM('BASE '!CZ366:DE366)</f>
        <v>0.23</v>
      </c>
      <c r="E367" s="31">
        <f>'BASE '!DF366</f>
        <v>0.03</v>
      </c>
      <c r="F367" s="31">
        <f>SUM('BASE '!DG366:DI366)</f>
        <v>0</v>
      </c>
      <c r="G367" s="31">
        <f>SUM('BASE '!DJ366:DL366)</f>
        <v>0</v>
      </c>
      <c r="H367" s="31">
        <f>SUM('BASE '!DN366:DO366,'BASE '!DQ366,'BASE '!DS366,'BASE '!DR366)</f>
        <v>0.51</v>
      </c>
      <c r="I367" s="31">
        <f>SUM('BASE '!DT366:DV366)</f>
        <v>0.05</v>
      </c>
      <c r="J367" s="31">
        <f t="shared" si="87"/>
        <v>0.82000000000000006</v>
      </c>
      <c r="K367" s="31">
        <f t="shared" si="88"/>
        <v>0.28048780487804875</v>
      </c>
      <c r="L367" s="31">
        <f t="shared" si="89"/>
        <v>3.6585365853658534E-2</v>
      </c>
      <c r="M367" s="31">
        <f t="shared" si="90"/>
        <v>0</v>
      </c>
      <c r="N367" s="31">
        <f t="shared" si="91"/>
        <v>0</v>
      </c>
      <c r="O367" s="31">
        <f t="shared" si="92"/>
        <v>0.62195121951219512</v>
      </c>
      <c r="P367" s="31">
        <f t="shared" si="93"/>
        <v>6.097560975609756E-2</v>
      </c>
      <c r="Q367" s="31">
        <f t="shared" si="96"/>
        <v>-0.35656311854521189</v>
      </c>
      <c r="R367" s="31">
        <f t="shared" si="97"/>
        <v>-0.12102830336327353</v>
      </c>
      <c r="S367" s="31">
        <f t="shared" si="98"/>
        <v>0</v>
      </c>
      <c r="T367" s="31">
        <f t="shared" si="99"/>
        <v>0</v>
      </c>
      <c r="U367" s="31">
        <f t="shared" si="100"/>
        <v>-0.29536066270166211</v>
      </c>
      <c r="V367" s="31">
        <f t="shared" si="101"/>
        <v>-0.17056593505061907</v>
      </c>
      <c r="W367" s="31">
        <f t="shared" si="94"/>
        <v>4</v>
      </c>
      <c r="X367" s="31">
        <f t="shared" si="102"/>
        <v>0.94351801966076665</v>
      </c>
      <c r="Y367" s="31">
        <f t="shared" si="95"/>
        <v>0.68060438397698175</v>
      </c>
    </row>
    <row r="368" spans="1:25">
      <c r="A368" t="s">
        <v>918</v>
      </c>
      <c r="B368" t="s">
        <v>917</v>
      </c>
      <c r="C368" t="s">
        <v>917</v>
      </c>
      <c r="D368" s="31">
        <f>SUM('BASE '!CZ367:DE367)</f>
        <v>0.13</v>
      </c>
      <c r="E368" s="31">
        <f>'BASE '!DF367</f>
        <v>0.04</v>
      </c>
      <c r="F368" s="31">
        <f>SUM('BASE '!DG367:DI367)</f>
        <v>0</v>
      </c>
      <c r="G368" s="31">
        <f>SUM('BASE '!DJ367:DL367)</f>
        <v>0</v>
      </c>
      <c r="H368" s="31">
        <f>SUM('BASE '!DN367:DO367,'BASE '!DQ367,'BASE '!DS367,'BASE '!DR367)</f>
        <v>0.65</v>
      </c>
      <c r="I368" s="31">
        <f>SUM('BASE '!DT367:DV367)</f>
        <v>0</v>
      </c>
      <c r="J368" s="31">
        <f t="shared" si="87"/>
        <v>0.82000000000000006</v>
      </c>
      <c r="K368" s="31">
        <f t="shared" si="88"/>
        <v>0.15853658536585366</v>
      </c>
      <c r="L368" s="31">
        <f t="shared" si="89"/>
        <v>4.8780487804878044E-2</v>
      </c>
      <c r="M368" s="31">
        <f t="shared" si="90"/>
        <v>0</v>
      </c>
      <c r="N368" s="31">
        <f t="shared" si="91"/>
        <v>0</v>
      </c>
      <c r="O368" s="31">
        <f t="shared" si="92"/>
        <v>0.79268292682926822</v>
      </c>
      <c r="P368" s="31">
        <f t="shared" si="93"/>
        <v>0</v>
      </c>
      <c r="Q368" s="31">
        <f t="shared" si="96"/>
        <v>-0.29198790935896723</v>
      </c>
      <c r="R368" s="31">
        <f t="shared" si="97"/>
        <v>-0.14733779932411523</v>
      </c>
      <c r="S368" s="31">
        <f t="shared" si="98"/>
        <v>0</v>
      </c>
      <c r="T368" s="31">
        <f t="shared" si="99"/>
        <v>0</v>
      </c>
      <c r="U368" s="31">
        <f t="shared" si="100"/>
        <v>-0.18416559181658593</v>
      </c>
      <c r="V368" s="31">
        <f t="shared" si="101"/>
        <v>0</v>
      </c>
      <c r="W368" s="31">
        <f t="shared" si="94"/>
        <v>3</v>
      </c>
      <c r="X368" s="31">
        <f t="shared" si="102"/>
        <v>0.62349130049966839</v>
      </c>
      <c r="Y368" s="31">
        <f t="shared" si="95"/>
        <v>0.56752623917537914</v>
      </c>
    </row>
    <row r="369" spans="1:25">
      <c r="A369" t="s">
        <v>919</v>
      </c>
      <c r="B369" t="s">
        <v>917</v>
      </c>
      <c r="C369" t="s">
        <v>920</v>
      </c>
      <c r="D369" s="31">
        <f>SUM('BASE '!CZ368:DE368)</f>
        <v>0.17</v>
      </c>
      <c r="E369" s="31">
        <f>'BASE '!DF368</f>
        <v>0.01</v>
      </c>
      <c r="F369" s="31">
        <f>SUM('BASE '!DG368:DI368)</f>
        <v>0</v>
      </c>
      <c r="G369" s="31">
        <f>SUM('BASE '!DJ368:DL368)</f>
        <v>0</v>
      </c>
      <c r="H369" s="31">
        <f>SUM('BASE '!DN368:DO368,'BASE '!DQ368,'BASE '!DS368,'BASE '!DR368)</f>
        <v>0.47</v>
      </c>
      <c r="I369" s="31">
        <f>SUM('BASE '!DT368:DV368)</f>
        <v>0.19</v>
      </c>
      <c r="J369" s="31">
        <f t="shared" si="87"/>
        <v>0.84000000000000008</v>
      </c>
      <c r="K369" s="31">
        <f t="shared" si="88"/>
        <v>0.20238095238095238</v>
      </c>
      <c r="L369" s="31">
        <f t="shared" si="89"/>
        <v>1.1904761904761904E-2</v>
      </c>
      <c r="M369" s="31">
        <f t="shared" si="90"/>
        <v>0</v>
      </c>
      <c r="N369" s="31">
        <f t="shared" si="91"/>
        <v>0</v>
      </c>
      <c r="O369" s="31">
        <f t="shared" si="92"/>
        <v>0.55952380952380942</v>
      </c>
      <c r="P369" s="31">
        <f t="shared" si="93"/>
        <v>0.22619047619047616</v>
      </c>
      <c r="Q369" s="31">
        <f t="shared" si="96"/>
        <v>-0.32332450870691259</v>
      </c>
      <c r="R369" s="31">
        <f t="shared" si="97"/>
        <v>-5.2747819033848967E-2</v>
      </c>
      <c r="S369" s="31">
        <f t="shared" si="98"/>
        <v>0</v>
      </c>
      <c r="T369" s="31">
        <f t="shared" si="99"/>
        <v>0</v>
      </c>
      <c r="U369" s="31">
        <f t="shared" si="100"/>
        <v>-0.32489824125313083</v>
      </c>
      <c r="V369" s="31">
        <f t="shared" si="101"/>
        <v>-0.33620450683167369</v>
      </c>
      <c r="W369" s="31">
        <f t="shared" si="94"/>
        <v>4</v>
      </c>
      <c r="X369" s="31">
        <f t="shared" si="102"/>
        <v>1.037175075825566</v>
      </c>
      <c r="Y369" s="31">
        <f t="shared" si="95"/>
        <v>0.74816366921358934</v>
      </c>
    </row>
    <row r="370" spans="1:25">
      <c r="A370" t="s">
        <v>921</v>
      </c>
      <c r="B370" t="s">
        <v>917</v>
      </c>
      <c r="C370" t="s">
        <v>922</v>
      </c>
      <c r="D370" s="31">
        <f>SUM('BASE '!CZ369:DE369)</f>
        <v>0.34</v>
      </c>
      <c r="E370" s="31">
        <f>'BASE '!DF369</f>
        <v>0.03</v>
      </c>
      <c r="F370" s="31">
        <f>SUM('BASE '!DG369:DI369)</f>
        <v>0</v>
      </c>
      <c r="G370" s="31">
        <f>SUM('BASE '!DJ369:DL369)</f>
        <v>0</v>
      </c>
      <c r="H370" s="31">
        <f>SUM('BASE '!DN369:DO369,'BASE '!DQ369,'BASE '!DS369,'BASE '!DR369)</f>
        <v>0.39</v>
      </c>
      <c r="I370" s="31">
        <f>SUM('BASE '!DT369:DV369)</f>
        <v>0</v>
      </c>
      <c r="J370" s="31">
        <f t="shared" si="87"/>
        <v>0.76</v>
      </c>
      <c r="K370" s="31">
        <f t="shared" si="88"/>
        <v>0.44736842105263158</v>
      </c>
      <c r="L370" s="31">
        <f t="shared" si="89"/>
        <v>3.9473684210526314E-2</v>
      </c>
      <c r="M370" s="31">
        <f t="shared" si="90"/>
        <v>0</v>
      </c>
      <c r="N370" s="31">
        <f t="shared" si="91"/>
        <v>0</v>
      </c>
      <c r="O370" s="31">
        <f t="shared" si="92"/>
        <v>0.51315789473684215</v>
      </c>
      <c r="P370" s="31">
        <f t="shared" si="93"/>
        <v>0</v>
      </c>
      <c r="Q370" s="31">
        <f t="shared" si="96"/>
        <v>-0.3598509964840233</v>
      </c>
      <c r="R370" s="31">
        <f t="shared" si="97"/>
        <v>-0.1275837257217719</v>
      </c>
      <c r="S370" s="31">
        <f t="shared" si="98"/>
        <v>0</v>
      </c>
      <c r="T370" s="31">
        <f t="shared" si="99"/>
        <v>0</v>
      </c>
      <c r="U370" s="31">
        <f t="shared" si="100"/>
        <v>-0.34236442200145656</v>
      </c>
      <c r="V370" s="31">
        <f t="shared" si="101"/>
        <v>0</v>
      </c>
      <c r="W370" s="31">
        <f t="shared" si="94"/>
        <v>3</v>
      </c>
      <c r="X370" s="31">
        <f t="shared" si="102"/>
        <v>0.82979914420725176</v>
      </c>
      <c r="Y370" s="31">
        <f t="shared" si="95"/>
        <v>0.75531573127882035</v>
      </c>
    </row>
    <row r="371" spans="1:25">
      <c r="A371" t="s">
        <v>923</v>
      </c>
      <c r="B371" t="s">
        <v>917</v>
      </c>
      <c r="C371" t="s">
        <v>924</v>
      </c>
      <c r="D371" s="31">
        <f>SUM('BASE '!CZ370:DE370)</f>
        <v>0.12</v>
      </c>
      <c r="E371" s="31">
        <f>'BASE '!DF370</f>
        <v>0.01</v>
      </c>
      <c r="F371" s="31">
        <f>SUM('BASE '!DG370:DI370)</f>
        <v>0</v>
      </c>
      <c r="G371" s="31">
        <f>SUM('BASE '!DJ370:DL370)</f>
        <v>0</v>
      </c>
      <c r="H371" s="31">
        <f>SUM('BASE '!DN370:DO370,'BASE '!DQ370,'BASE '!DS370,'BASE '!DR370)</f>
        <v>0.66</v>
      </c>
      <c r="I371" s="31">
        <f>SUM('BASE '!DT370:DV370)</f>
        <v>0.08</v>
      </c>
      <c r="J371" s="31">
        <f t="shared" si="87"/>
        <v>0.87</v>
      </c>
      <c r="K371" s="31">
        <f t="shared" si="88"/>
        <v>0.13793103448275862</v>
      </c>
      <c r="L371" s="31">
        <f t="shared" si="89"/>
        <v>1.1494252873563218E-2</v>
      </c>
      <c r="M371" s="31">
        <f t="shared" si="90"/>
        <v>0</v>
      </c>
      <c r="N371" s="31">
        <f t="shared" si="91"/>
        <v>0</v>
      </c>
      <c r="O371" s="31">
        <f t="shared" si="92"/>
        <v>0.75862068965517249</v>
      </c>
      <c r="P371" s="31">
        <f t="shared" si="93"/>
        <v>9.1954022988505746E-2</v>
      </c>
      <c r="Q371" s="31">
        <f t="shared" si="96"/>
        <v>-0.2732415819126322</v>
      </c>
      <c r="R371" s="31">
        <f t="shared" si="97"/>
        <v>-5.1332277225914755E-2</v>
      </c>
      <c r="S371" s="31">
        <f t="shared" si="98"/>
        <v>0</v>
      </c>
      <c r="T371" s="31">
        <f t="shared" si="99"/>
        <v>0</v>
      </c>
      <c r="U371" s="31">
        <f t="shared" si="100"/>
        <v>-0.20957152709722338</v>
      </c>
      <c r="V371" s="31">
        <f t="shared" si="101"/>
        <v>-0.21944520248043659</v>
      </c>
      <c r="W371" s="31">
        <f t="shared" si="94"/>
        <v>4</v>
      </c>
      <c r="X371" s="31">
        <f t="shared" si="102"/>
        <v>0.75359058871620688</v>
      </c>
      <c r="Y371" s="31">
        <f t="shared" si="95"/>
        <v>0.54360070260073301</v>
      </c>
    </row>
    <row r="372" spans="1:25">
      <c r="A372" t="s">
        <v>927</v>
      </c>
      <c r="B372" t="s">
        <v>926</v>
      </c>
      <c r="C372" t="s">
        <v>361</v>
      </c>
      <c r="D372" s="31">
        <f>SUM('BASE '!CZ371:DE371)</f>
        <v>0.15</v>
      </c>
      <c r="E372" s="31">
        <f>'BASE '!DF371</f>
        <v>0.1</v>
      </c>
      <c r="F372" s="31">
        <f>SUM('BASE '!DG371:DI371)</f>
        <v>0</v>
      </c>
      <c r="G372" s="31">
        <f>SUM('BASE '!DJ371:DL371)</f>
        <v>0.03</v>
      </c>
      <c r="H372" s="31">
        <f>SUM('BASE '!DN371:DO371,'BASE '!DQ371,'BASE '!DS371,'BASE '!DR371)</f>
        <v>0.56000000000000005</v>
      </c>
      <c r="I372" s="31">
        <f>SUM('BASE '!DT371:DV371)</f>
        <v>0.02</v>
      </c>
      <c r="J372" s="31">
        <f t="shared" si="87"/>
        <v>0.8600000000000001</v>
      </c>
      <c r="K372" s="31">
        <f t="shared" si="88"/>
        <v>0.17441860465116277</v>
      </c>
      <c r="L372" s="31">
        <f t="shared" si="89"/>
        <v>0.11627906976744186</v>
      </c>
      <c r="M372" s="31">
        <f t="shared" si="90"/>
        <v>0</v>
      </c>
      <c r="N372" s="31">
        <f t="shared" si="91"/>
        <v>3.4883720930232551E-2</v>
      </c>
      <c r="O372" s="31">
        <f t="shared" si="92"/>
        <v>0.65116279069767435</v>
      </c>
      <c r="P372" s="31">
        <f t="shared" si="93"/>
        <v>2.3255813953488368E-2</v>
      </c>
      <c r="Q372" s="31">
        <f t="shared" si="96"/>
        <v>-0.30458670264266818</v>
      </c>
      <c r="R372" s="31">
        <f t="shared" si="97"/>
        <v>-0.2502049073557514</v>
      </c>
      <c r="S372" s="31">
        <f t="shared" si="98"/>
        <v>0</v>
      </c>
      <c r="T372" s="31">
        <f t="shared" si="99"/>
        <v>-0.11706052352042084</v>
      </c>
      <c r="U372" s="31">
        <f t="shared" si="100"/>
        <v>-0.27934597568637298</v>
      </c>
      <c r="V372" s="31">
        <f t="shared" si="101"/>
        <v>-8.746977013240842E-2</v>
      </c>
      <c r="W372" s="31">
        <f t="shared" si="94"/>
        <v>5</v>
      </c>
      <c r="X372" s="31">
        <f t="shared" si="102"/>
        <v>1.0386678793376218</v>
      </c>
      <c r="Y372" s="31">
        <f t="shared" si="95"/>
        <v>0.64536063883741213</v>
      </c>
    </row>
    <row r="373" spans="1:25">
      <c r="A373" t="s">
        <v>928</v>
      </c>
      <c r="B373" t="s">
        <v>926</v>
      </c>
      <c r="C373" t="s">
        <v>926</v>
      </c>
      <c r="D373" s="31">
        <f>SUM('BASE '!CZ372:DE372)</f>
        <v>0.05</v>
      </c>
      <c r="E373" s="31">
        <f>'BASE '!DF372</f>
        <v>0.08</v>
      </c>
      <c r="F373" s="31">
        <f>SUM('BASE '!DG372:DI372)</f>
        <v>0</v>
      </c>
      <c r="G373" s="31">
        <f>SUM('BASE '!DJ372:DL372)</f>
        <v>0</v>
      </c>
      <c r="H373" s="31">
        <f>SUM('BASE '!DN372:DO372,'BASE '!DQ372,'BASE '!DS372,'BASE '!DR372)</f>
        <v>0.65</v>
      </c>
      <c r="I373" s="31">
        <f>SUM('BASE '!DT372:DV372)</f>
        <v>0.04</v>
      </c>
      <c r="J373" s="31">
        <f t="shared" si="87"/>
        <v>0.82000000000000006</v>
      </c>
      <c r="K373" s="31">
        <f t="shared" si="88"/>
        <v>6.097560975609756E-2</v>
      </c>
      <c r="L373" s="31">
        <f t="shared" si="89"/>
        <v>9.7560975609756087E-2</v>
      </c>
      <c r="M373" s="31">
        <f t="shared" si="90"/>
        <v>0</v>
      </c>
      <c r="N373" s="31">
        <f t="shared" si="91"/>
        <v>0</v>
      </c>
      <c r="O373" s="31">
        <f t="shared" si="92"/>
        <v>0.79268292682926822</v>
      </c>
      <c r="P373" s="31">
        <f t="shared" si="93"/>
        <v>4.8780487804878044E-2</v>
      </c>
      <c r="Q373" s="31">
        <f t="shared" si="96"/>
        <v>-0.17056593505061907</v>
      </c>
      <c r="R373" s="31">
        <f t="shared" si="97"/>
        <v>-0.22705148347165044</v>
      </c>
      <c r="S373" s="31">
        <f t="shared" si="98"/>
        <v>0</v>
      </c>
      <c r="T373" s="31">
        <f t="shared" si="99"/>
        <v>0</v>
      </c>
      <c r="U373" s="31">
        <f t="shared" si="100"/>
        <v>-0.18416559181658593</v>
      </c>
      <c r="V373" s="31">
        <f t="shared" si="101"/>
        <v>-0.14733779932411523</v>
      </c>
      <c r="W373" s="31">
        <f t="shared" si="94"/>
        <v>4</v>
      </c>
      <c r="X373" s="31">
        <f t="shared" si="102"/>
        <v>0.72912080966297066</v>
      </c>
      <c r="Y373" s="31">
        <f t="shared" si="95"/>
        <v>0.52594948815485676</v>
      </c>
    </row>
    <row r="374" spans="1:25">
      <c r="A374" t="s">
        <v>929</v>
      </c>
      <c r="B374" t="s">
        <v>926</v>
      </c>
      <c r="C374" t="s">
        <v>930</v>
      </c>
      <c r="D374" s="31">
        <f>SUM('BASE '!CZ373:DE373)</f>
        <v>0.09</v>
      </c>
      <c r="E374" s="31">
        <f>'BASE '!DF373</f>
        <v>0.09</v>
      </c>
      <c r="F374" s="31">
        <f>SUM('BASE '!DG373:DI373)</f>
        <v>0</v>
      </c>
      <c r="G374" s="31">
        <f>SUM('BASE '!DJ373:DL373)</f>
        <v>0.05</v>
      </c>
      <c r="H374" s="31">
        <f>SUM('BASE '!DN373:DO373,'BASE '!DQ373,'BASE '!DS373,'BASE '!DR373)</f>
        <v>0.66</v>
      </c>
      <c r="I374" s="31">
        <f>SUM('BASE '!DT373:DV373)</f>
        <v>0.02</v>
      </c>
      <c r="J374" s="31">
        <f t="shared" si="87"/>
        <v>0.91</v>
      </c>
      <c r="K374" s="31">
        <f t="shared" si="88"/>
        <v>9.8901098901098897E-2</v>
      </c>
      <c r="L374" s="31">
        <f t="shared" si="89"/>
        <v>9.8901098901098897E-2</v>
      </c>
      <c r="M374" s="31">
        <f t="shared" si="90"/>
        <v>0</v>
      </c>
      <c r="N374" s="31">
        <f t="shared" si="91"/>
        <v>5.4945054945054944E-2</v>
      </c>
      <c r="O374" s="31">
        <f t="shared" si="92"/>
        <v>0.72527472527472525</v>
      </c>
      <c r="P374" s="31">
        <f t="shared" si="93"/>
        <v>2.1978021978021976E-2</v>
      </c>
      <c r="Q374" s="31">
        <f t="shared" si="96"/>
        <v>-0.22882103695193048</v>
      </c>
      <c r="R374" s="31">
        <f t="shared" si="97"/>
        <v>-0.22882103695193048</v>
      </c>
      <c r="S374" s="31">
        <f t="shared" si="98"/>
        <v>0</v>
      </c>
      <c r="T374" s="31">
        <f t="shared" si="99"/>
        <v>-0.15941876890564557</v>
      </c>
      <c r="U374" s="31">
        <f t="shared" si="100"/>
        <v>-0.23296169732272545</v>
      </c>
      <c r="V374" s="31">
        <f t="shared" si="101"/>
        <v>-8.3905765405646246E-2</v>
      </c>
      <c r="W374" s="31">
        <f t="shared" si="94"/>
        <v>5</v>
      </c>
      <c r="X374" s="31">
        <f t="shared" si="102"/>
        <v>0.9339283055378782</v>
      </c>
      <c r="Y374" s="31">
        <f t="shared" si="95"/>
        <v>0.58028228260474668</v>
      </c>
    </row>
    <row r="375" spans="1:25">
      <c r="A375" t="s">
        <v>931</v>
      </c>
      <c r="B375" t="s">
        <v>926</v>
      </c>
      <c r="C375" t="s">
        <v>932</v>
      </c>
      <c r="D375" s="31">
        <f>SUM('BASE '!CZ374:DE374)</f>
        <v>6.9999999999999993E-2</v>
      </c>
      <c r="E375" s="31">
        <f>'BASE '!DF374</f>
        <v>0.11</v>
      </c>
      <c r="F375" s="31">
        <f>SUM('BASE '!DG374:DI374)</f>
        <v>0</v>
      </c>
      <c r="G375" s="31">
        <f>SUM('BASE '!DJ374:DL374)</f>
        <v>0</v>
      </c>
      <c r="H375" s="31">
        <f>SUM('BASE '!DN374:DO374,'BASE '!DQ374,'BASE '!DS374,'BASE '!DR374)</f>
        <v>0.67</v>
      </c>
      <c r="I375" s="31">
        <f>SUM('BASE '!DT374:DV374)</f>
        <v>0.04</v>
      </c>
      <c r="J375" s="31">
        <f t="shared" si="87"/>
        <v>0.89000000000000012</v>
      </c>
      <c r="K375" s="31">
        <f t="shared" si="88"/>
        <v>7.8651685393258411E-2</v>
      </c>
      <c r="L375" s="31">
        <f t="shared" si="89"/>
        <v>0.12359550561797751</v>
      </c>
      <c r="M375" s="31">
        <f t="shared" si="90"/>
        <v>0</v>
      </c>
      <c r="N375" s="31">
        <f t="shared" si="91"/>
        <v>0</v>
      </c>
      <c r="O375" s="31">
        <f t="shared" si="92"/>
        <v>0.7528089887640449</v>
      </c>
      <c r="P375" s="31">
        <f t="shared" si="93"/>
        <v>4.4943820224719093E-2</v>
      </c>
      <c r="Q375" s="31">
        <f t="shared" si="96"/>
        <v>-0.19998970274986272</v>
      </c>
      <c r="R375" s="31">
        <f t="shared" si="97"/>
        <v>-0.25840620299181416</v>
      </c>
      <c r="S375" s="31">
        <f t="shared" si="98"/>
        <v>0</v>
      </c>
      <c r="T375" s="31">
        <f t="shared" si="99"/>
        <v>0</v>
      </c>
      <c r="U375" s="31">
        <f t="shared" si="100"/>
        <v>-0.21375540756020953</v>
      </c>
      <c r="V375" s="31">
        <f t="shared" si="101"/>
        <v>-0.13943110151066287</v>
      </c>
      <c r="W375" s="31">
        <f t="shared" si="94"/>
        <v>4</v>
      </c>
      <c r="X375" s="31">
        <f t="shared" si="102"/>
        <v>0.81158241481254922</v>
      </c>
      <c r="Y375" s="31">
        <f t="shared" si="95"/>
        <v>0.58543296256137722</v>
      </c>
    </row>
    <row r="376" spans="1:25">
      <c r="A376" t="s">
        <v>933</v>
      </c>
      <c r="B376" t="s">
        <v>926</v>
      </c>
      <c r="C376" t="s">
        <v>934</v>
      </c>
      <c r="D376" s="31">
        <f>SUM('BASE '!CZ375:DE375)</f>
        <v>0.03</v>
      </c>
      <c r="E376" s="31">
        <f>'BASE '!DF375</f>
        <v>0.04</v>
      </c>
      <c r="F376" s="31">
        <f>SUM('BASE '!DG375:DI375)</f>
        <v>0</v>
      </c>
      <c r="G376" s="31">
        <f>SUM('BASE '!DJ375:DL375)</f>
        <v>0</v>
      </c>
      <c r="H376" s="31">
        <f>SUM('BASE '!DN375:DO375,'BASE '!DQ375,'BASE '!DS375,'BASE '!DR375)</f>
        <v>0.66</v>
      </c>
      <c r="I376" s="31">
        <f>SUM('BASE '!DT375:DV375)</f>
        <v>0.09</v>
      </c>
      <c r="J376" s="31">
        <f t="shared" si="87"/>
        <v>0.82</v>
      </c>
      <c r="K376" s="31">
        <f t="shared" si="88"/>
        <v>3.6585365853658534E-2</v>
      </c>
      <c r="L376" s="31">
        <f t="shared" si="89"/>
        <v>4.878048780487805E-2</v>
      </c>
      <c r="M376" s="31">
        <f t="shared" si="90"/>
        <v>0</v>
      </c>
      <c r="N376" s="31">
        <f t="shared" si="91"/>
        <v>0</v>
      </c>
      <c r="O376" s="31">
        <f t="shared" si="92"/>
        <v>0.80487804878048785</v>
      </c>
      <c r="P376" s="31">
        <f t="shared" si="93"/>
        <v>0.10975609756097561</v>
      </c>
      <c r="Q376" s="31">
        <f t="shared" si="96"/>
        <v>-0.12102830336327353</v>
      </c>
      <c r="R376" s="31">
        <f t="shared" si="97"/>
        <v>-0.14733779932411525</v>
      </c>
      <c r="S376" s="31">
        <f t="shared" si="98"/>
        <v>0</v>
      </c>
      <c r="T376" s="31">
        <f t="shared" si="99"/>
        <v>0</v>
      </c>
      <c r="U376" s="31">
        <f t="shared" si="100"/>
        <v>-0.1747104554353246</v>
      </c>
      <c r="V376" s="31">
        <f t="shared" si="101"/>
        <v>-0.24250551255307687</v>
      </c>
      <c r="W376" s="31">
        <f t="shared" si="94"/>
        <v>4</v>
      </c>
      <c r="X376" s="31">
        <f t="shared" si="102"/>
        <v>0.68558207067579024</v>
      </c>
      <c r="Y376" s="31">
        <f t="shared" si="95"/>
        <v>0.49454292674317474</v>
      </c>
    </row>
    <row r="377" spans="1:25">
      <c r="A377" t="s">
        <v>937</v>
      </c>
      <c r="B377" t="s">
        <v>936</v>
      </c>
      <c r="C377" t="s">
        <v>938</v>
      </c>
      <c r="D377" s="31">
        <f>SUM('BASE '!CZ376:DE376)</f>
        <v>0.31</v>
      </c>
      <c r="E377" s="31">
        <f>'BASE '!DF376</f>
        <v>0.15</v>
      </c>
      <c r="F377" s="31">
        <f>SUM('BASE '!DG376:DI376)</f>
        <v>0</v>
      </c>
      <c r="G377" s="31">
        <f>SUM('BASE '!DJ376:DL376)</f>
        <v>0.02</v>
      </c>
      <c r="H377" s="31">
        <f>SUM('BASE '!DN376:DO376,'BASE '!DQ376,'BASE '!DS376,'BASE '!DR376)</f>
        <v>0.23</v>
      </c>
      <c r="I377" s="31">
        <f>SUM('BASE '!DT376:DV376)</f>
        <v>0.13</v>
      </c>
      <c r="J377" s="31">
        <f t="shared" si="87"/>
        <v>0.84</v>
      </c>
      <c r="K377" s="31">
        <f t="shared" si="88"/>
        <v>0.36904761904761907</v>
      </c>
      <c r="L377" s="31">
        <f t="shared" si="89"/>
        <v>0.17857142857142858</v>
      </c>
      <c r="M377" s="31">
        <f t="shared" si="90"/>
        <v>0</v>
      </c>
      <c r="N377" s="31">
        <f t="shared" si="91"/>
        <v>2.3809523809523812E-2</v>
      </c>
      <c r="O377" s="31">
        <f t="shared" si="92"/>
        <v>0.27380952380952384</v>
      </c>
      <c r="P377" s="31">
        <f t="shared" si="93"/>
        <v>0.15476190476190477</v>
      </c>
      <c r="Q377" s="31">
        <f t="shared" si="96"/>
        <v>-0.36787758839408558</v>
      </c>
      <c r="R377" s="31">
        <f t="shared" si="97"/>
        <v>-0.30763689245376852</v>
      </c>
      <c r="S377" s="31">
        <f t="shared" si="98"/>
        <v>0</v>
      </c>
      <c r="T377" s="31">
        <f t="shared" si="99"/>
        <v>-8.8992133768651643E-2</v>
      </c>
      <c r="U377" s="31">
        <f t="shared" si="100"/>
        <v>-0.35467165960744967</v>
      </c>
      <c r="V377" s="31">
        <f t="shared" si="101"/>
        <v>-0.28876519926146549</v>
      </c>
      <c r="W377" s="31">
        <f t="shared" si="94"/>
        <v>5</v>
      </c>
      <c r="X377" s="31">
        <f t="shared" si="102"/>
        <v>1.407943473485421</v>
      </c>
      <c r="Y377" s="31">
        <f t="shared" si="95"/>
        <v>0.8748044659616967</v>
      </c>
    </row>
    <row r="378" spans="1:25">
      <c r="A378" t="s">
        <v>939</v>
      </c>
      <c r="B378" t="s">
        <v>936</v>
      </c>
      <c r="C378" t="s">
        <v>940</v>
      </c>
      <c r="D378" s="31">
        <f>SUM('BASE '!CZ377:DE377)</f>
        <v>0.32</v>
      </c>
      <c r="E378" s="31">
        <f>'BASE '!DF377</f>
        <v>0.06</v>
      </c>
      <c r="F378" s="31">
        <f>SUM('BASE '!DG377:DI377)</f>
        <v>0</v>
      </c>
      <c r="G378" s="31">
        <f>SUM('BASE '!DJ377:DL377)</f>
        <v>0</v>
      </c>
      <c r="H378" s="31">
        <f>SUM('BASE '!DN377:DO377,'BASE '!DQ377,'BASE '!DS377,'BASE '!DR377)</f>
        <v>0.49</v>
      </c>
      <c r="I378" s="31">
        <f>SUM('BASE '!DT377:DV377)</f>
        <v>0</v>
      </c>
      <c r="J378" s="31">
        <f t="shared" si="87"/>
        <v>0.87</v>
      </c>
      <c r="K378" s="31">
        <f t="shared" si="88"/>
        <v>0.36781609195402298</v>
      </c>
      <c r="L378" s="31">
        <f t="shared" si="89"/>
        <v>6.8965517241379309E-2</v>
      </c>
      <c r="M378" s="31">
        <f t="shared" si="90"/>
        <v>0</v>
      </c>
      <c r="N378" s="31">
        <f t="shared" si="91"/>
        <v>0</v>
      </c>
      <c r="O378" s="31">
        <f t="shared" si="92"/>
        <v>0.56321839080459768</v>
      </c>
      <c r="P378" s="31">
        <f t="shared" si="93"/>
        <v>0</v>
      </c>
      <c r="Q378" s="31">
        <f t="shared" si="96"/>
        <v>-0.36787943571672904</v>
      </c>
      <c r="R378" s="31">
        <f t="shared" si="97"/>
        <v>-0.18442404478803645</v>
      </c>
      <c r="S378" s="31">
        <f t="shared" si="98"/>
        <v>0</v>
      </c>
      <c r="T378" s="31">
        <f t="shared" si="99"/>
        <v>0</v>
      </c>
      <c r="U378" s="31">
        <f t="shared" si="100"/>
        <v>-0.32333681846728618</v>
      </c>
      <c r="V378" s="31">
        <f t="shared" si="101"/>
        <v>0</v>
      </c>
      <c r="W378" s="31">
        <f t="shared" si="94"/>
        <v>3</v>
      </c>
      <c r="X378" s="31">
        <f t="shared" si="102"/>
        <v>0.87564029897205176</v>
      </c>
      <c r="Y378" s="31">
        <f t="shared" si="95"/>
        <v>0.79704214853961297</v>
      </c>
    </row>
    <row r="379" spans="1:25">
      <c r="A379" t="s">
        <v>941</v>
      </c>
      <c r="B379" t="s">
        <v>936</v>
      </c>
      <c r="C379" t="s">
        <v>942</v>
      </c>
      <c r="D379" s="31">
        <f>SUM('BASE '!CZ378:DE378)</f>
        <v>0.58000000000000007</v>
      </c>
      <c r="E379" s="31">
        <f>'BASE '!DF378</f>
        <v>0.1</v>
      </c>
      <c r="F379" s="31">
        <f>SUM('BASE '!DG378:DI378)</f>
        <v>0</v>
      </c>
      <c r="G379" s="31">
        <f>SUM('BASE '!DJ378:DL378)</f>
        <v>0</v>
      </c>
      <c r="H379" s="31">
        <f>SUM('BASE '!DN378:DO378,'BASE '!DQ378,'BASE '!DS378,'BASE '!DR378)</f>
        <v>0.14000000000000001</v>
      </c>
      <c r="I379" s="31">
        <f>SUM('BASE '!DT378:DV378)</f>
        <v>0.04</v>
      </c>
      <c r="J379" s="31">
        <f t="shared" si="87"/>
        <v>0.8600000000000001</v>
      </c>
      <c r="K379" s="31">
        <f t="shared" si="88"/>
        <v>0.67441860465116277</v>
      </c>
      <c r="L379" s="31">
        <f t="shared" si="89"/>
        <v>0.11627906976744186</v>
      </c>
      <c r="M379" s="31">
        <f t="shared" si="90"/>
        <v>0</v>
      </c>
      <c r="N379" s="31">
        <f t="shared" si="91"/>
        <v>0</v>
      </c>
      <c r="O379" s="31">
        <f t="shared" si="92"/>
        <v>0.16279069767441859</v>
      </c>
      <c r="P379" s="31">
        <f t="shared" si="93"/>
        <v>4.6511627906976737E-2</v>
      </c>
      <c r="Q379" s="31">
        <f t="shared" si="96"/>
        <v>-0.26565637873268755</v>
      </c>
      <c r="R379" s="31">
        <f t="shared" si="97"/>
        <v>-0.2502049073557514</v>
      </c>
      <c r="S379" s="31">
        <f t="shared" si="98"/>
        <v>0</v>
      </c>
      <c r="T379" s="31">
        <f t="shared" si="99"/>
        <v>0</v>
      </c>
      <c r="U379" s="31">
        <f t="shared" si="100"/>
        <v>-0.29551232015041262</v>
      </c>
      <c r="V379" s="31">
        <f t="shared" si="101"/>
        <v>-0.14270013651784264</v>
      </c>
      <c r="W379" s="31">
        <f t="shared" si="94"/>
        <v>4</v>
      </c>
      <c r="X379" s="31">
        <f t="shared" si="102"/>
        <v>0.95407374275669421</v>
      </c>
      <c r="Y379" s="31">
        <f t="shared" si="95"/>
        <v>0.68821872865872769</v>
      </c>
    </row>
    <row r="380" spans="1:25">
      <c r="A380" t="s">
        <v>943</v>
      </c>
      <c r="B380" t="s">
        <v>936</v>
      </c>
      <c r="C380" t="s">
        <v>944</v>
      </c>
      <c r="D380" s="31">
        <f>SUM('BASE '!CZ379:DE379)</f>
        <v>0.4</v>
      </c>
      <c r="E380" s="31">
        <f>'BASE '!DF379</f>
        <v>0.08</v>
      </c>
      <c r="F380" s="31">
        <f>SUM('BASE '!DG379:DI379)</f>
        <v>0</v>
      </c>
      <c r="G380" s="31">
        <f>SUM('BASE '!DJ379:DL379)</f>
        <v>0</v>
      </c>
      <c r="H380" s="31">
        <f>SUM('BASE '!DN379:DO379,'BASE '!DQ379,'BASE '!DS379,'BASE '!DR379)</f>
        <v>0.4</v>
      </c>
      <c r="I380" s="31">
        <f>SUM('BASE '!DT379:DV379)</f>
        <v>0.01</v>
      </c>
      <c r="J380" s="31">
        <f t="shared" si="87"/>
        <v>0.89000000000000012</v>
      </c>
      <c r="K380" s="31">
        <f t="shared" si="88"/>
        <v>0.449438202247191</v>
      </c>
      <c r="L380" s="31">
        <f t="shared" si="89"/>
        <v>8.9887640449438186E-2</v>
      </c>
      <c r="M380" s="31">
        <f t="shared" si="90"/>
        <v>0</v>
      </c>
      <c r="N380" s="31">
        <f t="shared" si="91"/>
        <v>0</v>
      </c>
      <c r="O380" s="31">
        <f t="shared" si="92"/>
        <v>0.449438202247191</v>
      </c>
      <c r="P380" s="31">
        <f t="shared" si="93"/>
        <v>1.1235955056179773E-2</v>
      </c>
      <c r="Q380" s="31">
        <f t="shared" si="96"/>
        <v>-0.35944131039020388</v>
      </c>
      <c r="R380" s="31">
        <f t="shared" si="97"/>
        <v>-0.21655683847661156</v>
      </c>
      <c r="S380" s="31">
        <f t="shared" si="98"/>
        <v>0</v>
      </c>
      <c r="T380" s="31">
        <f t="shared" si="99"/>
        <v>0</v>
      </c>
      <c r="U380" s="31">
        <f t="shared" si="100"/>
        <v>-0.35944131039020388</v>
      </c>
      <c r="V380" s="31">
        <f t="shared" si="101"/>
        <v>-5.043411651384426E-2</v>
      </c>
      <c r="W380" s="31">
        <f t="shared" si="94"/>
        <v>4</v>
      </c>
      <c r="X380" s="31">
        <f t="shared" si="102"/>
        <v>0.98587357577086354</v>
      </c>
      <c r="Y380" s="31">
        <f t="shared" si="95"/>
        <v>0.71115745935404728</v>
      </c>
    </row>
    <row r="381" spans="1:25">
      <c r="A381" t="s">
        <v>945</v>
      </c>
      <c r="B381" t="s">
        <v>936</v>
      </c>
      <c r="C381" t="s">
        <v>946</v>
      </c>
      <c r="D381" s="31">
        <f>SUM('BASE '!CZ380:DE380)</f>
        <v>0.31999999999999995</v>
      </c>
      <c r="E381" s="31">
        <f>'BASE '!DF380</f>
        <v>0.06</v>
      </c>
      <c r="F381" s="31">
        <f>SUM('BASE '!DG380:DI380)</f>
        <v>0</v>
      </c>
      <c r="G381" s="31">
        <f>SUM('BASE '!DJ380:DL380)</f>
        <v>0</v>
      </c>
      <c r="H381" s="31">
        <f>SUM('BASE '!DN380:DO380,'BASE '!DQ380,'BASE '!DS380,'BASE '!DR380)</f>
        <v>0.5</v>
      </c>
      <c r="I381" s="31">
        <f>SUM('BASE '!DT380:DV380)</f>
        <v>0</v>
      </c>
      <c r="J381" s="31">
        <f t="shared" si="87"/>
        <v>0.87999999999999989</v>
      </c>
      <c r="K381" s="31">
        <f t="shared" si="88"/>
        <v>0.36363636363636365</v>
      </c>
      <c r="L381" s="31">
        <f t="shared" si="89"/>
        <v>6.8181818181818191E-2</v>
      </c>
      <c r="M381" s="31">
        <f t="shared" si="90"/>
        <v>0</v>
      </c>
      <c r="N381" s="31">
        <f t="shared" si="91"/>
        <v>0</v>
      </c>
      <c r="O381" s="31">
        <f t="shared" si="92"/>
        <v>0.56818181818181823</v>
      </c>
      <c r="P381" s="31">
        <f t="shared" si="93"/>
        <v>0</v>
      </c>
      <c r="Q381" s="31">
        <f t="shared" si="96"/>
        <v>-0.36785487697399272</v>
      </c>
      <c r="R381" s="31">
        <f t="shared" si="97"/>
        <v>-0.1831075462670558</v>
      </c>
      <c r="S381" s="31">
        <f t="shared" si="98"/>
        <v>0</v>
      </c>
      <c r="T381" s="31">
        <f t="shared" si="99"/>
        <v>0</v>
      </c>
      <c r="U381" s="31">
        <f t="shared" si="100"/>
        <v>-0.32120102786935251</v>
      </c>
      <c r="V381" s="31">
        <f t="shared" si="101"/>
        <v>0</v>
      </c>
      <c r="W381" s="31">
        <f t="shared" si="94"/>
        <v>3</v>
      </c>
      <c r="X381" s="31">
        <f t="shared" si="102"/>
        <v>0.87216345111040106</v>
      </c>
      <c r="Y381" s="31">
        <f t="shared" si="95"/>
        <v>0.79387738523092488</v>
      </c>
    </row>
    <row r="382" spans="1:25">
      <c r="A382" t="s">
        <v>947</v>
      </c>
      <c r="B382" t="s">
        <v>936</v>
      </c>
      <c r="C382" t="s">
        <v>948</v>
      </c>
      <c r="D382" s="31">
        <f>SUM('BASE '!CZ381:DE381)</f>
        <v>0.33</v>
      </c>
      <c r="E382" s="31">
        <f>'BASE '!DF381</f>
        <v>0.08</v>
      </c>
      <c r="F382" s="31">
        <f>SUM('BASE '!DG381:DI381)</f>
        <v>0</v>
      </c>
      <c r="G382" s="31">
        <f>SUM('BASE '!DJ381:DL381)</f>
        <v>0</v>
      </c>
      <c r="H382" s="31">
        <f>SUM('BASE '!DN381:DO381,'BASE '!DQ381,'BASE '!DS381,'BASE '!DR381)</f>
        <v>0.44999999999999996</v>
      </c>
      <c r="I382" s="31">
        <f>SUM('BASE '!DT381:DV381)</f>
        <v>0.01</v>
      </c>
      <c r="J382" s="31">
        <f t="shared" si="87"/>
        <v>0.87</v>
      </c>
      <c r="K382" s="31">
        <f t="shared" si="88"/>
        <v>0.37931034482758624</v>
      </c>
      <c r="L382" s="31">
        <f t="shared" si="89"/>
        <v>9.1954022988505746E-2</v>
      </c>
      <c r="M382" s="31">
        <f t="shared" si="90"/>
        <v>0</v>
      </c>
      <c r="N382" s="31">
        <f t="shared" si="91"/>
        <v>0</v>
      </c>
      <c r="O382" s="31">
        <f t="shared" si="92"/>
        <v>0.51724137931034475</v>
      </c>
      <c r="P382" s="31">
        <f t="shared" si="93"/>
        <v>1.1494252873563218E-2</v>
      </c>
      <c r="Q382" s="31">
        <f t="shared" si="96"/>
        <v>-0.36770365962307372</v>
      </c>
      <c r="R382" s="31">
        <f t="shared" si="97"/>
        <v>-0.21944520248043659</v>
      </c>
      <c r="S382" s="31">
        <f t="shared" si="98"/>
        <v>0</v>
      </c>
      <c r="T382" s="31">
        <f t="shared" si="99"/>
        <v>0</v>
      </c>
      <c r="U382" s="31">
        <f t="shared" si="100"/>
        <v>-0.34098911838841239</v>
      </c>
      <c r="V382" s="31">
        <f t="shared" si="101"/>
        <v>-5.1332277225914755E-2</v>
      </c>
      <c r="W382" s="31">
        <f t="shared" si="94"/>
        <v>4</v>
      </c>
      <c r="X382" s="31">
        <f t="shared" si="102"/>
        <v>0.97947025771783747</v>
      </c>
      <c r="Y382" s="31">
        <f t="shared" si="95"/>
        <v>0.70653844175387959</v>
      </c>
    </row>
    <row r="383" spans="1:25">
      <c r="A383" t="s">
        <v>949</v>
      </c>
      <c r="B383" t="s">
        <v>936</v>
      </c>
      <c r="C383" t="s">
        <v>936</v>
      </c>
      <c r="D383" s="31">
        <f>SUM('BASE '!CZ382:DE382)</f>
        <v>0.49</v>
      </c>
      <c r="E383" s="31">
        <f>'BASE '!DF382</f>
        <v>0.05</v>
      </c>
      <c r="F383" s="31">
        <f>SUM('BASE '!DG382:DI382)</f>
        <v>0</v>
      </c>
      <c r="G383" s="31">
        <f>SUM('BASE '!DJ382:DL382)</f>
        <v>0</v>
      </c>
      <c r="H383" s="31">
        <f>SUM('BASE '!DN382:DO382,'BASE '!DQ382,'BASE '!DS382,'BASE '!DR382)</f>
        <v>0.22000000000000003</v>
      </c>
      <c r="I383" s="31">
        <f>SUM('BASE '!DT382:DV382)</f>
        <v>0.04</v>
      </c>
      <c r="J383" s="31">
        <f t="shared" si="87"/>
        <v>0.8</v>
      </c>
      <c r="K383" s="31">
        <f t="shared" si="88"/>
        <v>0.61249999999999993</v>
      </c>
      <c r="L383" s="31">
        <f t="shared" si="89"/>
        <v>6.25E-2</v>
      </c>
      <c r="M383" s="31">
        <f t="shared" si="90"/>
        <v>0</v>
      </c>
      <c r="N383" s="31">
        <f t="shared" si="91"/>
        <v>0</v>
      </c>
      <c r="O383" s="31">
        <f t="shared" si="92"/>
        <v>0.27500000000000002</v>
      </c>
      <c r="P383" s="31">
        <f t="shared" si="93"/>
        <v>4.9999999999999996E-2</v>
      </c>
      <c r="Q383" s="31">
        <f t="shared" si="96"/>
        <v>-0.30025138114499372</v>
      </c>
      <c r="R383" s="31">
        <f t="shared" si="97"/>
        <v>-0.17328679513998632</v>
      </c>
      <c r="S383" s="31">
        <f t="shared" si="98"/>
        <v>0</v>
      </c>
      <c r="T383" s="31">
        <f t="shared" si="99"/>
        <v>0</v>
      </c>
      <c r="U383" s="31">
        <f t="shared" si="100"/>
        <v>-0.35502064986178056</v>
      </c>
      <c r="V383" s="31">
        <f t="shared" si="101"/>
        <v>-0.14978661367769955</v>
      </c>
      <c r="W383" s="31">
        <f t="shared" si="94"/>
        <v>4</v>
      </c>
      <c r="X383" s="31">
        <f t="shared" si="102"/>
        <v>0.97834543982446021</v>
      </c>
      <c r="Y383" s="31">
        <f t="shared" si="95"/>
        <v>0.70572705715554029</v>
      </c>
    </row>
    <row r="384" spans="1:25">
      <c r="A384" t="s">
        <v>950</v>
      </c>
      <c r="B384" t="s">
        <v>936</v>
      </c>
      <c r="C384" t="s">
        <v>359</v>
      </c>
      <c r="D384" s="31">
        <f>SUM('BASE '!CZ383:DE383)</f>
        <v>0.25</v>
      </c>
      <c r="E384" s="31">
        <f>'BASE '!DF383</f>
        <v>0.13</v>
      </c>
      <c r="F384" s="31">
        <f>SUM('BASE '!DG383:DI383)</f>
        <v>0</v>
      </c>
      <c r="G384" s="31">
        <f>SUM('BASE '!DJ383:DL383)</f>
        <v>0.01</v>
      </c>
      <c r="H384" s="31">
        <f>SUM('BASE '!DN383:DO383,'BASE '!DQ383,'BASE '!DS383,'BASE '!DR383)</f>
        <v>0.44000000000000006</v>
      </c>
      <c r="I384" s="31">
        <f>SUM('BASE '!DT383:DV383)</f>
        <v>0.01</v>
      </c>
      <c r="J384" s="31">
        <f t="shared" si="87"/>
        <v>0.84000000000000008</v>
      </c>
      <c r="K384" s="31">
        <f t="shared" si="88"/>
        <v>0.29761904761904762</v>
      </c>
      <c r="L384" s="31">
        <f t="shared" si="89"/>
        <v>0.15476190476190474</v>
      </c>
      <c r="M384" s="31">
        <f t="shared" si="90"/>
        <v>0</v>
      </c>
      <c r="N384" s="31">
        <f t="shared" si="91"/>
        <v>1.1904761904761904E-2</v>
      </c>
      <c r="O384" s="31">
        <f t="shared" si="92"/>
        <v>0.52380952380952384</v>
      </c>
      <c r="P384" s="31">
        <f t="shared" si="93"/>
        <v>1.1904761904761904E-2</v>
      </c>
      <c r="Q384" s="31">
        <f t="shared" si="96"/>
        <v>-0.36069671844497403</v>
      </c>
      <c r="R384" s="31">
        <f t="shared" si="97"/>
        <v>-0.28876519926146543</v>
      </c>
      <c r="S384" s="31">
        <f t="shared" si="98"/>
        <v>0</v>
      </c>
      <c r="T384" s="31">
        <f t="shared" si="99"/>
        <v>-5.2747819033848967E-2</v>
      </c>
      <c r="U384" s="31">
        <f t="shared" si="100"/>
        <v>-0.33870946734169416</v>
      </c>
      <c r="V384" s="31">
        <f t="shared" si="101"/>
        <v>-5.2747819033848967E-2</v>
      </c>
      <c r="W384" s="31">
        <f t="shared" si="94"/>
        <v>5</v>
      </c>
      <c r="X384" s="31">
        <f t="shared" si="102"/>
        <v>1.0936670231158316</v>
      </c>
      <c r="Y384" s="31">
        <f t="shared" si="95"/>
        <v>0.67953352823768076</v>
      </c>
    </row>
    <row r="385" spans="1:25">
      <c r="A385" t="s">
        <v>951</v>
      </c>
      <c r="B385" t="s">
        <v>936</v>
      </c>
      <c r="C385" t="s">
        <v>952</v>
      </c>
      <c r="D385" s="31">
        <f>SUM('BASE '!CZ384:DE384)</f>
        <v>0.56000000000000005</v>
      </c>
      <c r="E385" s="31">
        <f>'BASE '!DF384</f>
        <v>0.08</v>
      </c>
      <c r="F385" s="31">
        <f>SUM('BASE '!DG384:DI384)</f>
        <v>0</v>
      </c>
      <c r="G385" s="31">
        <f>SUM('BASE '!DJ384:DL384)</f>
        <v>0</v>
      </c>
      <c r="H385" s="31">
        <f>SUM('BASE '!DN384:DO384,'BASE '!DQ384,'BASE '!DS384,'BASE '!DR384)</f>
        <v>9.9999999999999992E-2</v>
      </c>
      <c r="I385" s="31">
        <f>SUM('BASE '!DT384:DV384)</f>
        <v>0.05</v>
      </c>
      <c r="J385" s="31">
        <f t="shared" si="87"/>
        <v>0.79</v>
      </c>
      <c r="K385" s="31">
        <f t="shared" si="88"/>
        <v>0.70886075949367089</v>
      </c>
      <c r="L385" s="31">
        <f t="shared" si="89"/>
        <v>0.10126582278481013</v>
      </c>
      <c r="M385" s="31">
        <f t="shared" si="90"/>
        <v>0</v>
      </c>
      <c r="N385" s="31">
        <f t="shared" si="91"/>
        <v>0</v>
      </c>
      <c r="O385" s="31">
        <f t="shared" si="92"/>
        <v>0.12658227848101264</v>
      </c>
      <c r="P385" s="31">
        <f t="shared" si="93"/>
        <v>6.3291139240506333E-2</v>
      </c>
      <c r="Q385" s="31">
        <f t="shared" si="96"/>
        <v>-0.24391626654411197</v>
      </c>
      <c r="R385" s="31">
        <f t="shared" si="97"/>
        <v>-0.23189937324427198</v>
      </c>
      <c r="S385" s="31">
        <f t="shared" si="98"/>
        <v>0</v>
      </c>
      <c r="T385" s="31">
        <f t="shared" si="99"/>
        <v>0</v>
      </c>
      <c r="U385" s="31">
        <f t="shared" si="100"/>
        <v>-0.2616281974016425</v>
      </c>
      <c r="V385" s="31">
        <f t="shared" si="101"/>
        <v>-0.17468417341980513</v>
      </c>
      <c r="W385" s="31">
        <f t="shared" si="94"/>
        <v>4</v>
      </c>
      <c r="X385" s="31">
        <f t="shared" si="102"/>
        <v>0.91212801060983162</v>
      </c>
      <c r="Y385" s="31">
        <f t="shared" si="95"/>
        <v>0.65796127878136001</v>
      </c>
    </row>
    <row r="386" spans="1:25">
      <c r="A386" t="s">
        <v>953</v>
      </c>
      <c r="B386" t="s">
        <v>936</v>
      </c>
      <c r="C386" t="s">
        <v>954</v>
      </c>
      <c r="D386" s="31">
        <f>SUM('BASE '!CZ385:DE385)</f>
        <v>0.43</v>
      </c>
      <c r="E386" s="31">
        <f>'BASE '!DF385</f>
        <v>0.03</v>
      </c>
      <c r="F386" s="31">
        <f>SUM('BASE '!DG385:DI385)</f>
        <v>0</v>
      </c>
      <c r="G386" s="31">
        <f>SUM('BASE '!DJ385:DL385)</f>
        <v>0</v>
      </c>
      <c r="H386" s="31">
        <f>SUM('BASE '!DN385:DO385,'BASE '!DQ385,'BASE '!DS385,'BASE '!DR385)</f>
        <v>0.42</v>
      </c>
      <c r="I386" s="31">
        <f>SUM('BASE '!DT385:DV385)</f>
        <v>0</v>
      </c>
      <c r="J386" s="31">
        <f t="shared" si="87"/>
        <v>0.87999999999999989</v>
      </c>
      <c r="K386" s="31">
        <f t="shared" si="88"/>
        <v>0.4886363636363637</v>
      </c>
      <c r="L386" s="31">
        <f t="shared" si="89"/>
        <v>3.4090909090909095E-2</v>
      </c>
      <c r="M386" s="31">
        <f t="shared" si="90"/>
        <v>0</v>
      </c>
      <c r="N386" s="31">
        <f t="shared" si="91"/>
        <v>0</v>
      </c>
      <c r="O386" s="31">
        <f t="shared" si="92"/>
        <v>0.47727272727272729</v>
      </c>
      <c r="P386" s="31">
        <f t="shared" si="93"/>
        <v>0</v>
      </c>
      <c r="Q386" s="31">
        <f t="shared" si="96"/>
        <v>-0.34993043236067833</v>
      </c>
      <c r="R386" s="31">
        <f t="shared" si="97"/>
        <v>-0.11518379065261695</v>
      </c>
      <c r="S386" s="31">
        <f t="shared" si="98"/>
        <v>0</v>
      </c>
      <c r="T386" s="31">
        <f t="shared" si="99"/>
        <v>0</v>
      </c>
      <c r="U386" s="31">
        <f t="shared" si="100"/>
        <v>-0.35302298000208182</v>
      </c>
      <c r="V386" s="31">
        <f t="shared" si="101"/>
        <v>0</v>
      </c>
      <c r="W386" s="31">
        <f t="shared" si="94"/>
        <v>3</v>
      </c>
      <c r="X386" s="31">
        <f t="shared" si="102"/>
        <v>0.81813720301537707</v>
      </c>
      <c r="Y386" s="31">
        <f t="shared" si="95"/>
        <v>0.74470057494736064</v>
      </c>
    </row>
    <row r="387" spans="1:25">
      <c r="A387" t="s">
        <v>955</v>
      </c>
      <c r="B387" t="s">
        <v>936</v>
      </c>
      <c r="C387" t="s">
        <v>956</v>
      </c>
      <c r="D387" s="31">
        <f>SUM('BASE '!CZ386:DE386)</f>
        <v>0.37</v>
      </c>
      <c r="E387" s="31">
        <f>'BASE '!DF386</f>
        <v>0.09</v>
      </c>
      <c r="F387" s="31">
        <f>SUM('BASE '!DG386:DI386)</f>
        <v>0</v>
      </c>
      <c r="G387" s="31">
        <f>SUM('BASE '!DJ386:DL386)</f>
        <v>0</v>
      </c>
      <c r="H387" s="31">
        <f>SUM('BASE '!DN386:DO386,'BASE '!DQ386,'BASE '!DS386,'BASE '!DR386)</f>
        <v>0.42000000000000004</v>
      </c>
      <c r="I387" s="31">
        <f>SUM('BASE '!DT386:DV386)</f>
        <v>0.01</v>
      </c>
      <c r="J387" s="31">
        <f t="shared" si="87"/>
        <v>0.89</v>
      </c>
      <c r="K387" s="31">
        <f t="shared" si="88"/>
        <v>0.4157303370786517</v>
      </c>
      <c r="L387" s="31">
        <f t="shared" si="89"/>
        <v>0.10112359550561797</v>
      </c>
      <c r="M387" s="31">
        <f t="shared" si="90"/>
        <v>0</v>
      </c>
      <c r="N387" s="31">
        <f t="shared" si="91"/>
        <v>0</v>
      </c>
      <c r="O387" s="31">
        <f t="shared" si="92"/>
        <v>0.4719101123595506</v>
      </c>
      <c r="P387" s="31">
        <f t="shared" si="93"/>
        <v>1.1235955056179775E-2</v>
      </c>
      <c r="Q387" s="31">
        <f t="shared" si="96"/>
        <v>-0.36489419002531315</v>
      </c>
      <c r="R387" s="31">
        <f t="shared" si="97"/>
        <v>-0.23171579923104813</v>
      </c>
      <c r="S387" s="31">
        <f t="shared" si="98"/>
        <v>0</v>
      </c>
      <c r="T387" s="31">
        <f t="shared" si="99"/>
        <v>0</v>
      </c>
      <c r="U387" s="31">
        <f t="shared" si="100"/>
        <v>-0.35438880405447643</v>
      </c>
      <c r="V387" s="31">
        <f t="shared" si="101"/>
        <v>-5.0434116513844267E-2</v>
      </c>
      <c r="W387" s="31">
        <f t="shared" si="94"/>
        <v>4</v>
      </c>
      <c r="X387" s="31">
        <f t="shared" si="102"/>
        <v>1.0014329098246819</v>
      </c>
      <c r="Y387" s="31">
        <f t="shared" si="95"/>
        <v>0.72238114639353657</v>
      </c>
    </row>
    <row r="388" spans="1:25">
      <c r="A388" t="s">
        <v>957</v>
      </c>
      <c r="B388" t="s">
        <v>936</v>
      </c>
      <c r="C388" t="s">
        <v>958</v>
      </c>
      <c r="D388" s="31">
        <f>SUM('BASE '!CZ387:DE387)</f>
        <v>0.31</v>
      </c>
      <c r="E388" s="31">
        <f>'BASE '!DF387</f>
        <v>0.13</v>
      </c>
      <c r="F388" s="31">
        <f>SUM('BASE '!DG387:DI387)</f>
        <v>0</v>
      </c>
      <c r="G388" s="31">
        <f>SUM('BASE '!DJ387:DL387)</f>
        <v>0.04</v>
      </c>
      <c r="H388" s="31">
        <f>SUM('BASE '!DN387:DO387,'BASE '!DQ387,'BASE '!DS387,'BASE '!DR387)</f>
        <v>0.17</v>
      </c>
      <c r="I388" s="31">
        <f>SUM('BASE '!DT387:DV387)</f>
        <v>0.13</v>
      </c>
      <c r="J388" s="31">
        <f t="shared" ref="J388:J451" si="103">SUM(D388:I388)</f>
        <v>0.78</v>
      </c>
      <c r="K388" s="31">
        <f t="shared" si="88"/>
        <v>0.39743589743589741</v>
      </c>
      <c r="L388" s="31">
        <f t="shared" si="89"/>
        <v>0.16666666666666666</v>
      </c>
      <c r="M388" s="31">
        <f t="shared" si="90"/>
        <v>0</v>
      </c>
      <c r="N388" s="31">
        <f t="shared" si="91"/>
        <v>5.128205128205128E-2</v>
      </c>
      <c r="O388" s="31">
        <f t="shared" si="92"/>
        <v>0.21794871794871795</v>
      </c>
      <c r="P388" s="31">
        <f t="shared" si="93"/>
        <v>0.16666666666666666</v>
      </c>
      <c r="Q388" s="31">
        <f t="shared" si="96"/>
        <v>-0.36672269600433088</v>
      </c>
      <c r="R388" s="31">
        <f t="shared" si="97"/>
        <v>-0.29862657820467581</v>
      </c>
      <c r="S388" s="31">
        <f t="shared" si="98"/>
        <v>0</v>
      </c>
      <c r="T388" s="31">
        <f t="shared" si="99"/>
        <v>-0.15232894695229238</v>
      </c>
      <c r="U388" s="31">
        <f t="shared" si="100"/>
        <v>-0.33204388724060752</v>
      </c>
      <c r="V388" s="31">
        <f t="shared" si="101"/>
        <v>-0.29862657820467581</v>
      </c>
      <c r="W388" s="31">
        <f t="shared" si="94"/>
        <v>5</v>
      </c>
      <c r="X388" s="31">
        <f t="shared" si="102"/>
        <v>1.4483486866065824</v>
      </c>
      <c r="Y388" s="31">
        <f t="shared" si="95"/>
        <v>0.89990963641220068</v>
      </c>
    </row>
    <row r="389" spans="1:25">
      <c r="A389" t="s">
        <v>959</v>
      </c>
      <c r="B389" t="s">
        <v>936</v>
      </c>
      <c r="C389" t="s">
        <v>960</v>
      </c>
      <c r="D389" s="31">
        <f>SUM('BASE '!CZ388:DE388)</f>
        <v>0.38</v>
      </c>
      <c r="E389" s="31">
        <f>'BASE '!DF388</f>
        <v>0.06</v>
      </c>
      <c r="F389" s="31">
        <f>SUM('BASE '!DG388:DI388)</f>
        <v>0</v>
      </c>
      <c r="G389" s="31">
        <f>SUM('BASE '!DJ388:DL388)</f>
        <v>0.09</v>
      </c>
      <c r="H389" s="31">
        <f>SUM('BASE '!DN388:DO388,'BASE '!DQ388,'BASE '!DS388,'BASE '!DR388)</f>
        <v>0.28000000000000003</v>
      </c>
      <c r="I389" s="31">
        <f>SUM('BASE '!DT388:DV388)</f>
        <v>0.05</v>
      </c>
      <c r="J389" s="31">
        <f t="shared" si="103"/>
        <v>0.8600000000000001</v>
      </c>
      <c r="K389" s="31">
        <f t="shared" ref="K389:K452" si="104">D389/$J389</f>
        <v>0.44186046511627902</v>
      </c>
      <c r="L389" s="31">
        <f t="shared" ref="L389:L452" si="105">E389/$J389</f>
        <v>6.9767441860465101E-2</v>
      </c>
      <c r="M389" s="31">
        <f t="shared" ref="M389:M452" si="106">F389/$J389</f>
        <v>0</v>
      </c>
      <c r="N389" s="31">
        <f t="shared" ref="N389:N452" si="107">G389/$J389</f>
        <v>0.10465116279069765</v>
      </c>
      <c r="O389" s="31">
        <f t="shared" ref="O389:O452" si="108">H389/$J389</f>
        <v>0.32558139534883718</v>
      </c>
      <c r="P389" s="31">
        <f t="shared" ref="P389:P452" si="109">I389/$J389</f>
        <v>5.8139534883720929E-2</v>
      </c>
      <c r="Q389" s="31">
        <f t="shared" si="96"/>
        <v>-0.36089445567477485</v>
      </c>
      <c r="R389" s="31">
        <f t="shared" si="97"/>
        <v>-0.18576194142038038</v>
      </c>
      <c r="S389" s="31">
        <f t="shared" si="98"/>
        <v>0</v>
      </c>
      <c r="T389" s="31">
        <f t="shared" si="99"/>
        <v>-0.23621051709599528</v>
      </c>
      <c r="U389" s="31">
        <f t="shared" si="100"/>
        <v>-0.36534881407200592</v>
      </c>
      <c r="V389" s="31">
        <f t="shared" si="101"/>
        <v>-0.16540170836159343</v>
      </c>
      <c r="W389" s="31">
        <f t="shared" ref="W389:W452" si="110">COUNTIF(Q389:V389,"&lt;&gt;0")</f>
        <v>5</v>
      </c>
      <c r="X389" s="31">
        <f t="shared" si="102"/>
        <v>1.3136174366247499</v>
      </c>
      <c r="Y389" s="31">
        <f t="shared" ref="Y389:Y452" si="111">X389/LN(W389)</f>
        <v>0.81619640402160409</v>
      </c>
    </row>
    <row r="390" spans="1:25">
      <c r="A390" t="s">
        <v>961</v>
      </c>
      <c r="B390" t="s">
        <v>936</v>
      </c>
      <c r="C390" t="s">
        <v>962</v>
      </c>
      <c r="D390" s="31">
        <f>SUM('BASE '!CZ389:DE389)</f>
        <v>0.78</v>
      </c>
      <c r="E390" s="31">
        <f>'BASE '!DF389</f>
        <v>0.01</v>
      </c>
      <c r="F390" s="31">
        <f>SUM('BASE '!DG389:DI389)</f>
        <v>0</v>
      </c>
      <c r="G390" s="31">
        <f>SUM('BASE '!DJ389:DL389)</f>
        <v>0</v>
      </c>
      <c r="H390" s="31">
        <f>SUM('BASE '!DN389:DO389,'BASE '!DQ389,'BASE '!DS389,'BASE '!DR389)</f>
        <v>0</v>
      </c>
      <c r="I390" s="31">
        <f>SUM('BASE '!DT389:DV389)</f>
        <v>0.06</v>
      </c>
      <c r="J390" s="31">
        <f t="shared" si="103"/>
        <v>0.85000000000000009</v>
      </c>
      <c r="K390" s="31">
        <f t="shared" si="104"/>
        <v>0.91764705882352937</v>
      </c>
      <c r="L390" s="31">
        <f t="shared" si="105"/>
        <v>1.1764705882352941E-2</v>
      </c>
      <c r="M390" s="31">
        <f t="shared" si="106"/>
        <v>0</v>
      </c>
      <c r="N390" s="31">
        <f t="shared" si="107"/>
        <v>0</v>
      </c>
      <c r="O390" s="31">
        <f t="shared" si="108"/>
        <v>0</v>
      </c>
      <c r="P390" s="31">
        <f t="shared" si="109"/>
        <v>7.0588235294117632E-2</v>
      </c>
      <c r="Q390" s="31">
        <f t="shared" si="96"/>
        <v>-7.8864817934782727E-2</v>
      </c>
      <c r="R390" s="31">
        <f t="shared" si="97"/>
        <v>-5.2266485370474312E-2</v>
      </c>
      <c r="S390" s="31">
        <f t="shared" si="98"/>
        <v>0</v>
      </c>
      <c r="T390" s="31">
        <f t="shared" si="99"/>
        <v>0</v>
      </c>
      <c r="U390" s="31">
        <f t="shared" si="100"/>
        <v>0</v>
      </c>
      <c r="V390" s="31">
        <f t="shared" si="101"/>
        <v>-0.18712177321851256</v>
      </c>
      <c r="W390" s="31">
        <f t="shared" si="110"/>
        <v>3</v>
      </c>
      <c r="X390" s="31">
        <f t="shared" si="102"/>
        <v>0.31825307652376961</v>
      </c>
      <c r="Y390" s="31">
        <f t="shared" si="111"/>
        <v>0.28968643424660773</v>
      </c>
    </row>
    <row r="391" spans="1:25">
      <c r="A391" t="s">
        <v>965</v>
      </c>
      <c r="B391" t="s">
        <v>964</v>
      </c>
      <c r="C391" t="s">
        <v>966</v>
      </c>
      <c r="D391" s="31">
        <f>SUM('BASE '!CZ390:DE390)</f>
        <v>0.01</v>
      </c>
      <c r="E391" s="31">
        <f>'BASE '!DF390</f>
        <v>0.1</v>
      </c>
      <c r="F391" s="31">
        <f>SUM('BASE '!DG390:DI390)</f>
        <v>0</v>
      </c>
      <c r="G391" s="31">
        <f>SUM('BASE '!DJ390:DL390)</f>
        <v>0</v>
      </c>
      <c r="H391" s="31">
        <f>SUM('BASE '!DN390:DO390,'BASE '!DQ390,'BASE '!DS390,'BASE '!DR390)</f>
        <v>0.43</v>
      </c>
      <c r="I391" s="31">
        <f>SUM('BASE '!DT390:DV390)</f>
        <v>0.26</v>
      </c>
      <c r="J391" s="31">
        <f t="shared" si="103"/>
        <v>0.8</v>
      </c>
      <c r="K391" s="31">
        <f t="shared" si="104"/>
        <v>1.2499999999999999E-2</v>
      </c>
      <c r="L391" s="31">
        <f t="shared" si="105"/>
        <v>0.125</v>
      </c>
      <c r="M391" s="31">
        <f t="shared" si="106"/>
        <v>0</v>
      </c>
      <c r="N391" s="31">
        <f t="shared" si="107"/>
        <v>0</v>
      </c>
      <c r="O391" s="31">
        <f t="shared" si="108"/>
        <v>0.53749999999999998</v>
      </c>
      <c r="P391" s="31">
        <f t="shared" si="109"/>
        <v>0.32500000000000001</v>
      </c>
      <c r="Q391" s="31">
        <f t="shared" ref="Q391:Q454" si="112">IFERROR(K391*LN(K391),0)</f>
        <v>-5.4775332933423522E-2</v>
      </c>
      <c r="R391" s="31">
        <f t="shared" ref="R391:R454" si="113">IFERROR(L391*LN(L391),0)</f>
        <v>-0.25993019270997947</v>
      </c>
      <c r="S391" s="31">
        <f t="shared" si="98"/>
        <v>0</v>
      </c>
      <c r="T391" s="31">
        <f t="shared" si="99"/>
        <v>0</v>
      </c>
      <c r="U391" s="31">
        <f t="shared" si="100"/>
        <v>-0.33369425395192159</v>
      </c>
      <c r="V391" s="31">
        <f t="shared" si="101"/>
        <v>-0.36527728141202986</v>
      </c>
      <c r="W391" s="31">
        <f t="shared" si="110"/>
        <v>4</v>
      </c>
      <c r="X391" s="31">
        <f t="shared" si="102"/>
        <v>1.0136770610073544</v>
      </c>
      <c r="Y391" s="31">
        <f t="shared" si="111"/>
        <v>0.73121343448910481</v>
      </c>
    </row>
    <row r="392" spans="1:25">
      <c r="A392" t="s">
        <v>967</v>
      </c>
      <c r="B392" t="s">
        <v>964</v>
      </c>
      <c r="C392" t="s">
        <v>968</v>
      </c>
      <c r="D392" s="31">
        <f>SUM('BASE '!CZ391:DE391)</f>
        <v>0.03</v>
      </c>
      <c r="E392" s="31">
        <f>'BASE '!DF391</f>
        <v>0.04</v>
      </c>
      <c r="F392" s="31">
        <f>SUM('BASE '!DG391:DI391)</f>
        <v>0</v>
      </c>
      <c r="G392" s="31">
        <f>SUM('BASE '!DJ391:DL391)</f>
        <v>0</v>
      </c>
      <c r="H392" s="31">
        <f>SUM('BASE '!DN391:DO391,'BASE '!DQ391,'BASE '!DS391,'BASE '!DR391)</f>
        <v>0.72</v>
      </c>
      <c r="I392" s="31">
        <f>SUM('BASE '!DT391:DV391)</f>
        <v>0.06</v>
      </c>
      <c r="J392" s="31">
        <f t="shared" si="103"/>
        <v>0.85000000000000009</v>
      </c>
      <c r="K392" s="31">
        <f t="shared" si="104"/>
        <v>3.5294117647058816E-2</v>
      </c>
      <c r="L392" s="31">
        <f t="shared" si="105"/>
        <v>4.7058823529411764E-2</v>
      </c>
      <c r="M392" s="31">
        <f t="shared" si="106"/>
        <v>0</v>
      </c>
      <c r="N392" s="31">
        <f t="shared" si="107"/>
        <v>0</v>
      </c>
      <c r="O392" s="31">
        <f t="shared" si="108"/>
        <v>0.84705882352941164</v>
      </c>
      <c r="P392" s="31">
        <f t="shared" si="109"/>
        <v>7.0588235294117632E-2</v>
      </c>
      <c r="Q392" s="31">
        <f t="shared" si="112"/>
        <v>-0.1180249047466661</v>
      </c>
      <c r="R392" s="31">
        <f t="shared" si="113"/>
        <v>-0.14382855978213768</v>
      </c>
      <c r="S392" s="31">
        <f t="shared" ref="S392:S455" si="114">IFERROR(M392*LN(M392),0)</f>
        <v>0</v>
      </c>
      <c r="T392" s="31">
        <f t="shared" ref="T392:T455" si="115">IFERROR(N392*LN(N392),0)</f>
        <v>0</v>
      </c>
      <c r="U392" s="31">
        <f t="shared" ref="U392:U455" si="116">IFERROR(O392*LN(O392),0)</f>
        <v>-0.14059917527231544</v>
      </c>
      <c r="V392" s="31">
        <f t="shared" ref="V392:V455" si="117">IFERROR(P392*LN(P392),0)</f>
        <v>-0.18712177321851256</v>
      </c>
      <c r="W392" s="31">
        <f t="shared" si="110"/>
        <v>4</v>
      </c>
      <c r="X392" s="31">
        <f t="shared" ref="X392:X455" si="118">-SUM(Q392:V392)</f>
        <v>0.58957441301963176</v>
      </c>
      <c r="Y392" s="31">
        <f t="shared" si="111"/>
        <v>0.42528804094922212</v>
      </c>
    </row>
    <row r="393" spans="1:25">
      <c r="A393" t="s">
        <v>969</v>
      </c>
      <c r="B393" t="s">
        <v>964</v>
      </c>
      <c r="C393" t="s">
        <v>970</v>
      </c>
      <c r="D393" s="31">
        <f>SUM('BASE '!CZ392:DE392)</f>
        <v>0.09</v>
      </c>
      <c r="E393" s="31">
        <f>'BASE '!DF392</f>
        <v>0.23</v>
      </c>
      <c r="F393" s="31">
        <f>SUM('BASE '!DG392:DI392)</f>
        <v>0</v>
      </c>
      <c r="G393" s="31">
        <f>SUM('BASE '!DJ392:DL392)</f>
        <v>0</v>
      </c>
      <c r="H393" s="31">
        <f>SUM('BASE '!DN392:DO392,'BASE '!DQ392,'BASE '!DS392,'BASE '!DR392)</f>
        <v>0.36000000000000004</v>
      </c>
      <c r="I393" s="31">
        <f>SUM('BASE '!DT392:DV392)</f>
        <v>0.01</v>
      </c>
      <c r="J393" s="31">
        <f t="shared" si="103"/>
        <v>0.69000000000000006</v>
      </c>
      <c r="K393" s="31">
        <f t="shared" si="104"/>
        <v>0.13043478260869565</v>
      </c>
      <c r="L393" s="31">
        <f t="shared" si="105"/>
        <v>0.33333333333333331</v>
      </c>
      <c r="M393" s="31">
        <f t="shared" si="106"/>
        <v>0</v>
      </c>
      <c r="N393" s="31">
        <f t="shared" si="107"/>
        <v>0</v>
      </c>
      <c r="O393" s="31">
        <f t="shared" si="108"/>
        <v>0.52173913043478259</v>
      </c>
      <c r="P393" s="31">
        <f t="shared" si="109"/>
        <v>1.4492753623188404E-2</v>
      </c>
      <c r="Q393" s="31">
        <f t="shared" si="112"/>
        <v>-0.26568025138187479</v>
      </c>
      <c r="R393" s="31">
        <f t="shared" si="113"/>
        <v>-0.36620409622270322</v>
      </c>
      <c r="S393" s="31">
        <f t="shared" si="114"/>
        <v>0</v>
      </c>
      <c r="T393" s="31">
        <f t="shared" si="115"/>
        <v>0</v>
      </c>
      <c r="U393" s="31">
        <f t="shared" si="116"/>
        <v>-0.33943699103016489</v>
      </c>
      <c r="V393" s="31">
        <f t="shared" si="117"/>
        <v>-6.1363862385467524E-2</v>
      </c>
      <c r="W393" s="31">
        <f t="shared" si="110"/>
        <v>4</v>
      </c>
      <c r="X393" s="31">
        <f t="shared" si="118"/>
        <v>1.0326852010202103</v>
      </c>
      <c r="Y393" s="31">
        <f t="shared" si="111"/>
        <v>0.74492490915563991</v>
      </c>
    </row>
    <row r="394" spans="1:25">
      <c r="A394" t="s">
        <v>971</v>
      </c>
      <c r="B394" t="s">
        <v>964</v>
      </c>
      <c r="C394" t="s">
        <v>972</v>
      </c>
      <c r="D394" s="31">
        <f>SUM('BASE '!CZ393:DE393)</f>
        <v>0.25</v>
      </c>
      <c r="E394" s="31">
        <f>'BASE '!DF393</f>
        <v>0.15</v>
      </c>
      <c r="F394" s="31">
        <f>SUM('BASE '!DG393:DI393)</f>
        <v>0.01</v>
      </c>
      <c r="G394" s="31">
        <f>SUM('BASE '!DJ393:DL393)</f>
        <v>0.01</v>
      </c>
      <c r="H394" s="31">
        <f>SUM('BASE '!DN393:DO393,'BASE '!DQ393,'BASE '!DS393,'BASE '!DR393)</f>
        <v>0.42000000000000004</v>
      </c>
      <c r="I394" s="31">
        <f>SUM('BASE '!DT393:DV393)</f>
        <v>0.02</v>
      </c>
      <c r="J394" s="31">
        <f t="shared" si="103"/>
        <v>0.8600000000000001</v>
      </c>
      <c r="K394" s="31">
        <f t="shared" si="104"/>
        <v>0.29069767441860461</v>
      </c>
      <c r="L394" s="31">
        <f t="shared" si="105"/>
        <v>0.17441860465116277</v>
      </c>
      <c r="M394" s="31">
        <f t="shared" si="106"/>
        <v>1.1627906976744184E-2</v>
      </c>
      <c r="N394" s="31">
        <f t="shared" si="107"/>
        <v>1.1627906976744184E-2</v>
      </c>
      <c r="O394" s="31">
        <f t="shared" si="108"/>
        <v>0.48837209302325579</v>
      </c>
      <c r="P394" s="31">
        <f t="shared" si="109"/>
        <v>2.3255813953488368E-2</v>
      </c>
      <c r="Q394" s="31">
        <f t="shared" si="112"/>
        <v>-0.35914868354224044</v>
      </c>
      <c r="R394" s="31">
        <f t="shared" si="113"/>
        <v>-0.30458670264266818</v>
      </c>
      <c r="S394" s="31">
        <f t="shared" si="114"/>
        <v>-5.1794736002947761E-2</v>
      </c>
      <c r="T394" s="31">
        <f t="shared" si="115"/>
        <v>-5.1794736002947761E-2</v>
      </c>
      <c r="U394" s="31">
        <f t="shared" si="116"/>
        <v>-0.3500053776133239</v>
      </c>
      <c r="V394" s="31">
        <f t="shared" si="117"/>
        <v>-8.746977013240842E-2</v>
      </c>
      <c r="W394" s="31">
        <f t="shared" si="110"/>
        <v>6</v>
      </c>
      <c r="X394" s="31">
        <f t="shared" si="118"/>
        <v>1.2048000059365367</v>
      </c>
      <c r="Y394" s="31">
        <f t="shared" si="111"/>
        <v>0.67241168618218694</v>
      </c>
    </row>
    <row r="395" spans="1:25">
      <c r="A395" t="s">
        <v>973</v>
      </c>
      <c r="B395" t="s">
        <v>964</v>
      </c>
      <c r="C395" t="s">
        <v>974</v>
      </c>
      <c r="D395" s="31">
        <f>SUM('BASE '!CZ394:DE394)</f>
        <v>0.1</v>
      </c>
      <c r="E395" s="31">
        <f>'BASE '!DF394</f>
        <v>0.14000000000000001</v>
      </c>
      <c r="F395" s="31">
        <f>SUM('BASE '!DG394:DI394)</f>
        <v>0</v>
      </c>
      <c r="G395" s="31">
        <f>SUM('BASE '!DJ394:DL394)</f>
        <v>0.02</v>
      </c>
      <c r="H395" s="31">
        <f>SUM('BASE '!DN394:DO394,'BASE '!DQ394,'BASE '!DS394,'BASE '!DR394)</f>
        <v>0.46</v>
      </c>
      <c r="I395" s="31">
        <f>SUM('BASE '!DT394:DV394)</f>
        <v>0.19</v>
      </c>
      <c r="J395" s="31">
        <f t="shared" si="103"/>
        <v>0.90999999999999992</v>
      </c>
      <c r="K395" s="31">
        <f t="shared" si="104"/>
        <v>0.1098901098901099</v>
      </c>
      <c r="L395" s="31">
        <f t="shared" si="105"/>
        <v>0.15384615384615388</v>
      </c>
      <c r="M395" s="31">
        <f t="shared" si="106"/>
        <v>0</v>
      </c>
      <c r="N395" s="31">
        <f t="shared" si="107"/>
        <v>2.197802197802198E-2</v>
      </c>
      <c r="O395" s="31">
        <f t="shared" si="108"/>
        <v>0.50549450549450559</v>
      </c>
      <c r="P395" s="31">
        <f t="shared" si="109"/>
        <v>0.2087912087912088</v>
      </c>
      <c r="Q395" s="31">
        <f t="shared" si="112"/>
        <v>-0.24266751796953895</v>
      </c>
      <c r="R395" s="31">
        <f t="shared" si="113"/>
        <v>-0.28796956567716792</v>
      </c>
      <c r="S395" s="31">
        <f t="shared" si="114"/>
        <v>0</v>
      </c>
      <c r="T395" s="31">
        <f t="shared" si="115"/>
        <v>-8.390576540564626E-2</v>
      </c>
      <c r="U395" s="31">
        <f t="shared" si="116"/>
        <v>-0.34485750616787614</v>
      </c>
      <c r="V395" s="31">
        <f t="shared" si="117"/>
        <v>-0.32705483538085472</v>
      </c>
      <c r="W395" s="31">
        <f t="shared" si="110"/>
        <v>5</v>
      </c>
      <c r="X395" s="31">
        <f t="shared" si="118"/>
        <v>1.2864551906010842</v>
      </c>
      <c r="Y395" s="31">
        <f t="shared" si="111"/>
        <v>0.79931955166599755</v>
      </c>
    </row>
    <row r="396" spans="1:25">
      <c r="A396" t="s">
        <v>975</v>
      </c>
      <c r="B396" t="s">
        <v>964</v>
      </c>
      <c r="C396" t="s">
        <v>976</v>
      </c>
      <c r="D396" s="31">
        <f>SUM('BASE '!CZ395:DE395)</f>
        <v>0.05</v>
      </c>
      <c r="E396" s="31">
        <f>'BASE '!DF395</f>
        <v>0.19</v>
      </c>
      <c r="F396" s="31">
        <f>SUM('BASE '!DG395:DI395)</f>
        <v>0</v>
      </c>
      <c r="G396" s="31">
        <f>SUM('BASE '!DJ395:DL395)</f>
        <v>0.06</v>
      </c>
      <c r="H396" s="31">
        <f>SUM('BASE '!DN395:DO395,'BASE '!DQ395,'BASE '!DS395,'BASE '!DR395)</f>
        <v>0.42</v>
      </c>
      <c r="I396" s="31">
        <f>SUM('BASE '!DT395:DV395)</f>
        <v>7.9999999999999988E-2</v>
      </c>
      <c r="J396" s="31">
        <f t="shared" si="103"/>
        <v>0.79999999999999993</v>
      </c>
      <c r="K396" s="31">
        <f t="shared" si="104"/>
        <v>6.2500000000000014E-2</v>
      </c>
      <c r="L396" s="31">
        <f t="shared" si="105"/>
        <v>0.23750000000000002</v>
      </c>
      <c r="M396" s="31">
        <f t="shared" si="106"/>
        <v>0</v>
      </c>
      <c r="N396" s="31">
        <f t="shared" si="107"/>
        <v>7.4999999999999997E-2</v>
      </c>
      <c r="O396" s="31">
        <f t="shared" si="108"/>
        <v>0.52500000000000002</v>
      </c>
      <c r="P396" s="31">
        <f t="shared" si="109"/>
        <v>9.9999999999999992E-2</v>
      </c>
      <c r="Q396" s="31">
        <f t="shared" si="112"/>
        <v>-0.17328679513998635</v>
      </c>
      <c r="R396" s="31">
        <f t="shared" si="113"/>
        <v>-0.34142706818301732</v>
      </c>
      <c r="S396" s="31">
        <f t="shared" si="114"/>
        <v>0</v>
      </c>
      <c r="T396" s="31">
        <f t="shared" si="115"/>
        <v>-0.19427003740843699</v>
      </c>
      <c r="U396" s="31">
        <f t="shared" si="116"/>
        <v>-0.33828743360501945</v>
      </c>
      <c r="V396" s="31">
        <f t="shared" si="117"/>
        <v>-0.23025850929940458</v>
      </c>
      <c r="W396" s="31">
        <f t="shared" si="110"/>
        <v>5</v>
      </c>
      <c r="X396" s="31">
        <f t="shared" si="118"/>
        <v>1.2775298436358646</v>
      </c>
      <c r="Y396" s="31">
        <f t="shared" si="111"/>
        <v>0.79377392179344108</v>
      </c>
    </row>
    <row r="397" spans="1:25">
      <c r="A397" t="s">
        <v>977</v>
      </c>
      <c r="B397" t="s">
        <v>964</v>
      </c>
      <c r="C397" t="s">
        <v>978</v>
      </c>
      <c r="D397" s="31">
        <f>SUM('BASE '!CZ396:DE396)</f>
        <v>0.13</v>
      </c>
      <c r="E397" s="31">
        <f>'BASE '!DF396</f>
        <v>0.14000000000000001</v>
      </c>
      <c r="F397" s="31">
        <f>SUM('BASE '!DG396:DI396)</f>
        <v>0</v>
      </c>
      <c r="G397" s="31">
        <f>SUM('BASE '!DJ396:DL396)</f>
        <v>0</v>
      </c>
      <c r="H397" s="31">
        <f>SUM('BASE '!DN396:DO396,'BASE '!DQ396,'BASE '!DS396,'BASE '!DR396)</f>
        <v>0.58000000000000007</v>
      </c>
      <c r="I397" s="31">
        <f>SUM('BASE '!DT396:DV396)</f>
        <v>0</v>
      </c>
      <c r="J397" s="31">
        <f t="shared" si="103"/>
        <v>0.85000000000000009</v>
      </c>
      <c r="K397" s="31">
        <f t="shared" si="104"/>
        <v>0.15294117647058822</v>
      </c>
      <c r="L397" s="31">
        <f t="shared" si="105"/>
        <v>0.16470588235294117</v>
      </c>
      <c r="M397" s="31">
        <f t="shared" si="106"/>
        <v>0</v>
      </c>
      <c r="N397" s="31">
        <f t="shared" si="107"/>
        <v>0</v>
      </c>
      <c r="O397" s="31">
        <f t="shared" si="108"/>
        <v>0.68235294117647061</v>
      </c>
      <c r="P397" s="31">
        <f t="shared" si="109"/>
        <v>0</v>
      </c>
      <c r="Q397" s="31">
        <f t="shared" si="112"/>
        <v>-0.28717793749851928</v>
      </c>
      <c r="R397" s="31">
        <f t="shared" si="113"/>
        <v>-0.29706252913236247</v>
      </c>
      <c r="S397" s="31">
        <f t="shared" si="114"/>
        <v>0</v>
      </c>
      <c r="T397" s="31">
        <f t="shared" si="115"/>
        <v>0</v>
      </c>
      <c r="U397" s="31">
        <f t="shared" si="116"/>
        <v>-0.26080092076171801</v>
      </c>
      <c r="V397" s="31">
        <f t="shared" si="117"/>
        <v>0</v>
      </c>
      <c r="W397" s="31">
        <f t="shared" si="110"/>
        <v>3</v>
      </c>
      <c r="X397" s="31">
        <f t="shared" si="118"/>
        <v>0.84504138739259982</v>
      </c>
      <c r="Y397" s="31">
        <f t="shared" si="111"/>
        <v>0.76918981892790972</v>
      </c>
    </row>
    <row r="398" spans="1:25">
      <c r="A398" t="s">
        <v>979</v>
      </c>
      <c r="B398" t="s">
        <v>964</v>
      </c>
      <c r="C398" t="s">
        <v>980</v>
      </c>
      <c r="D398" s="31">
        <f>SUM('BASE '!CZ397:DE397)</f>
        <v>0.18000000000000002</v>
      </c>
      <c r="E398" s="31">
        <f>'BASE '!DF397</f>
        <v>0.16</v>
      </c>
      <c r="F398" s="31">
        <f>SUM('BASE '!DG397:DI397)</f>
        <v>0</v>
      </c>
      <c r="G398" s="31">
        <f>SUM('BASE '!DJ397:DL397)</f>
        <v>0</v>
      </c>
      <c r="H398" s="31">
        <f>SUM('BASE '!DN397:DO397,'BASE '!DQ397,'BASE '!DS397,'BASE '!DR397)</f>
        <v>0.54</v>
      </c>
      <c r="I398" s="31">
        <f>SUM('BASE '!DT397:DV397)</f>
        <v>0.01</v>
      </c>
      <c r="J398" s="31">
        <f t="shared" si="103"/>
        <v>0.89000000000000012</v>
      </c>
      <c r="K398" s="31">
        <f t="shared" si="104"/>
        <v>0.20224719101123595</v>
      </c>
      <c r="L398" s="31">
        <f t="shared" si="105"/>
        <v>0.17977528089887637</v>
      </c>
      <c r="M398" s="31">
        <f t="shared" si="106"/>
        <v>0</v>
      </c>
      <c r="N398" s="31">
        <f t="shared" si="107"/>
        <v>0</v>
      </c>
      <c r="O398" s="31">
        <f t="shared" si="108"/>
        <v>0.60674157303370779</v>
      </c>
      <c r="P398" s="31">
        <f t="shared" si="109"/>
        <v>1.1235955056179773E-2</v>
      </c>
      <c r="Q398" s="31">
        <f t="shared" si="112"/>
        <v>-0.32324452823648936</v>
      </c>
      <c r="R398" s="31">
        <f t="shared" si="113"/>
        <v>-0.30850294786379479</v>
      </c>
      <c r="S398" s="31">
        <f t="shared" si="114"/>
        <v>0</v>
      </c>
      <c r="T398" s="31">
        <f t="shared" si="115"/>
        <v>0</v>
      </c>
      <c r="U398" s="31">
        <f t="shared" si="116"/>
        <v>-0.30315983652881728</v>
      </c>
      <c r="V398" s="31">
        <f t="shared" si="117"/>
        <v>-5.043411651384426E-2</v>
      </c>
      <c r="W398" s="31">
        <f t="shared" si="110"/>
        <v>4</v>
      </c>
      <c r="X398" s="31">
        <f t="shared" si="118"/>
        <v>0.98534142914294565</v>
      </c>
      <c r="Y398" s="31">
        <f t="shared" si="111"/>
        <v>0.71077359670348583</v>
      </c>
    </row>
    <row r="399" spans="1:25">
      <c r="A399" t="s">
        <v>981</v>
      </c>
      <c r="B399" t="s">
        <v>964</v>
      </c>
      <c r="C399" t="s">
        <v>127</v>
      </c>
      <c r="D399" s="31">
        <f>SUM('BASE '!CZ398:DE398)</f>
        <v>0.1</v>
      </c>
      <c r="E399" s="31">
        <f>'BASE '!DF398</f>
        <v>0.1</v>
      </c>
      <c r="F399" s="31">
        <f>SUM('BASE '!DG398:DI398)</f>
        <v>0</v>
      </c>
      <c r="G399" s="31">
        <f>SUM('BASE '!DJ398:DL398)</f>
        <v>0</v>
      </c>
      <c r="H399" s="31">
        <f>SUM('BASE '!DN398:DO398,'BASE '!DQ398,'BASE '!DS398,'BASE '!DR398)</f>
        <v>0.72000000000000008</v>
      </c>
      <c r="I399" s="31">
        <f>SUM('BASE '!DT398:DV398)</f>
        <v>0</v>
      </c>
      <c r="J399" s="31">
        <f t="shared" si="103"/>
        <v>0.92000000000000015</v>
      </c>
      <c r="K399" s="31">
        <f t="shared" si="104"/>
        <v>0.10869565217391303</v>
      </c>
      <c r="L399" s="31">
        <f t="shared" si="105"/>
        <v>0.10869565217391303</v>
      </c>
      <c r="M399" s="31">
        <f t="shared" si="106"/>
        <v>0</v>
      </c>
      <c r="N399" s="31">
        <f t="shared" si="107"/>
        <v>0</v>
      </c>
      <c r="O399" s="31">
        <f t="shared" si="108"/>
        <v>0.78260869565217384</v>
      </c>
      <c r="P399" s="31">
        <f t="shared" si="109"/>
        <v>0</v>
      </c>
      <c r="Q399" s="31">
        <f t="shared" si="112"/>
        <v>-0.24121777000597763</v>
      </c>
      <c r="R399" s="31">
        <f t="shared" si="113"/>
        <v>-0.24121777000597763</v>
      </c>
      <c r="S399" s="31">
        <f t="shared" si="114"/>
        <v>0</v>
      </c>
      <c r="T399" s="31">
        <f t="shared" si="115"/>
        <v>0</v>
      </c>
      <c r="U399" s="31">
        <f t="shared" si="116"/>
        <v>-0.1918349671562492</v>
      </c>
      <c r="V399" s="31">
        <f t="shared" si="117"/>
        <v>0</v>
      </c>
      <c r="W399" s="31">
        <f t="shared" si="110"/>
        <v>3</v>
      </c>
      <c r="X399" s="31">
        <f t="shared" si="118"/>
        <v>0.67427050716820447</v>
      </c>
      <c r="Y399" s="31">
        <f t="shared" si="111"/>
        <v>0.61374746498207178</v>
      </c>
    </row>
    <row r="400" spans="1:25">
      <c r="A400" t="s">
        <v>982</v>
      </c>
      <c r="B400" t="s">
        <v>964</v>
      </c>
      <c r="C400" t="s">
        <v>983</v>
      </c>
      <c r="D400" s="31">
        <f>SUM('BASE '!CZ399:DE399)</f>
        <v>0.19</v>
      </c>
      <c r="E400" s="31">
        <f>'BASE '!DF399</f>
        <v>0.16</v>
      </c>
      <c r="F400" s="31">
        <f>SUM('BASE '!DG399:DI399)</f>
        <v>0</v>
      </c>
      <c r="G400" s="31">
        <f>SUM('BASE '!DJ399:DL399)</f>
        <v>0.03</v>
      </c>
      <c r="H400" s="31">
        <f>SUM('BASE '!DN399:DO399,'BASE '!DQ399,'BASE '!DS399,'BASE '!DR399)</f>
        <v>0.55000000000000004</v>
      </c>
      <c r="I400" s="31">
        <f>SUM('BASE '!DT399:DV399)</f>
        <v>0.01</v>
      </c>
      <c r="J400" s="31">
        <f t="shared" si="103"/>
        <v>0.94000000000000006</v>
      </c>
      <c r="K400" s="31">
        <f t="shared" si="104"/>
        <v>0.20212765957446807</v>
      </c>
      <c r="L400" s="31">
        <f t="shared" si="105"/>
        <v>0.1702127659574468</v>
      </c>
      <c r="M400" s="31">
        <f t="shared" si="106"/>
        <v>0</v>
      </c>
      <c r="N400" s="31">
        <f t="shared" si="107"/>
        <v>3.1914893617021274E-2</v>
      </c>
      <c r="O400" s="31">
        <f t="shared" si="108"/>
        <v>0.58510638297872342</v>
      </c>
      <c r="P400" s="31">
        <f t="shared" si="109"/>
        <v>1.0638297872340425E-2</v>
      </c>
      <c r="Q400" s="31">
        <f t="shared" si="112"/>
        <v>-0.32317298147837986</v>
      </c>
      <c r="R400" s="31">
        <f t="shared" si="113"/>
        <v>-0.30139677617535704</v>
      </c>
      <c r="S400" s="31">
        <f t="shared" si="114"/>
        <v>0</v>
      </c>
      <c r="T400" s="31">
        <f t="shared" si="115"/>
        <v>-0.10993667532772002</v>
      </c>
      <c r="U400" s="31">
        <f t="shared" si="116"/>
        <v>-0.31359455145813103</v>
      </c>
      <c r="V400" s="31">
        <f t="shared" si="117"/>
        <v>-4.833292321563834E-2</v>
      </c>
      <c r="W400" s="31">
        <f t="shared" si="110"/>
        <v>5</v>
      </c>
      <c r="X400" s="31">
        <f t="shared" si="118"/>
        <v>1.0964339076552263</v>
      </c>
      <c r="Y400" s="31">
        <f t="shared" si="111"/>
        <v>0.6812526902618995</v>
      </c>
    </row>
    <row r="401" spans="1:25">
      <c r="A401" t="s">
        <v>984</v>
      </c>
      <c r="B401" t="s">
        <v>964</v>
      </c>
      <c r="C401" t="s">
        <v>129</v>
      </c>
      <c r="D401" s="31">
        <f>SUM('BASE '!CZ400:DE400)</f>
        <v>0.22999999999999998</v>
      </c>
      <c r="E401" s="31">
        <f>'BASE '!DF400</f>
        <v>0.14000000000000001</v>
      </c>
      <c r="F401" s="31">
        <f>SUM('BASE '!DG400:DI400)</f>
        <v>0</v>
      </c>
      <c r="G401" s="31">
        <f>SUM('BASE '!DJ400:DL400)</f>
        <v>0</v>
      </c>
      <c r="H401" s="31">
        <f>SUM('BASE '!DN400:DO400,'BASE '!DQ400,'BASE '!DS400,'BASE '!DR400)</f>
        <v>0.44999999999999996</v>
      </c>
      <c r="I401" s="31">
        <f>SUM('BASE '!DT400:DV400)</f>
        <v>0.02</v>
      </c>
      <c r="J401" s="31">
        <f t="shared" si="103"/>
        <v>0.84</v>
      </c>
      <c r="K401" s="31">
        <f t="shared" si="104"/>
        <v>0.27380952380952378</v>
      </c>
      <c r="L401" s="31">
        <f t="shared" si="105"/>
        <v>0.16666666666666669</v>
      </c>
      <c r="M401" s="31">
        <f t="shared" si="106"/>
        <v>0</v>
      </c>
      <c r="N401" s="31">
        <f t="shared" si="107"/>
        <v>0</v>
      </c>
      <c r="O401" s="31">
        <f t="shared" si="108"/>
        <v>0.5357142857142857</v>
      </c>
      <c r="P401" s="31">
        <f t="shared" si="109"/>
        <v>2.3809523809523812E-2</v>
      </c>
      <c r="Q401" s="31">
        <f t="shared" si="112"/>
        <v>-0.35467165960744967</v>
      </c>
      <c r="R401" s="31">
        <f t="shared" si="113"/>
        <v>-0.29862657820467586</v>
      </c>
      <c r="S401" s="31">
        <f t="shared" si="114"/>
        <v>0</v>
      </c>
      <c r="T401" s="31">
        <f t="shared" si="115"/>
        <v>0</v>
      </c>
      <c r="U401" s="31">
        <f t="shared" si="116"/>
        <v>-0.33436837986053242</v>
      </c>
      <c r="V401" s="31">
        <f t="shared" si="117"/>
        <v>-8.8992133768651643E-2</v>
      </c>
      <c r="W401" s="31">
        <f t="shared" si="110"/>
        <v>4</v>
      </c>
      <c r="X401" s="31">
        <f t="shared" si="118"/>
        <v>1.0766587514413095</v>
      </c>
      <c r="Y401" s="31">
        <f t="shared" si="111"/>
        <v>0.77664512071704017</v>
      </c>
    </row>
    <row r="402" spans="1:25">
      <c r="A402" t="s">
        <v>985</v>
      </c>
      <c r="B402" t="s">
        <v>964</v>
      </c>
      <c r="C402" t="s">
        <v>964</v>
      </c>
      <c r="D402" s="31">
        <f>SUM('BASE '!CZ401:DE401)</f>
        <v>0.17</v>
      </c>
      <c r="E402" s="31">
        <f>'BASE '!DF401</f>
        <v>0.11</v>
      </c>
      <c r="F402" s="31">
        <f>SUM('BASE '!DG401:DI401)</f>
        <v>0</v>
      </c>
      <c r="G402" s="31">
        <f>SUM('BASE '!DJ401:DL401)</f>
        <v>0.01</v>
      </c>
      <c r="H402" s="31">
        <f>SUM('BASE '!DN401:DO401,'BASE '!DQ401,'BASE '!DS401,'BASE '!DR401)</f>
        <v>0.38</v>
      </c>
      <c r="I402" s="31">
        <f>SUM('BASE '!DT401:DV401)</f>
        <v>0.01</v>
      </c>
      <c r="J402" s="31">
        <f t="shared" si="103"/>
        <v>0.68</v>
      </c>
      <c r="K402" s="31">
        <f t="shared" si="104"/>
        <v>0.25</v>
      </c>
      <c r="L402" s="31">
        <f t="shared" si="105"/>
        <v>0.16176470588235292</v>
      </c>
      <c r="M402" s="31">
        <f t="shared" si="106"/>
        <v>0</v>
      </c>
      <c r="N402" s="31">
        <f t="shared" si="107"/>
        <v>1.4705882352941176E-2</v>
      </c>
      <c r="O402" s="31">
        <f t="shared" si="108"/>
        <v>0.55882352941176472</v>
      </c>
      <c r="P402" s="31">
        <f t="shared" si="109"/>
        <v>1.4705882352941176E-2</v>
      </c>
      <c r="Q402" s="31">
        <f t="shared" si="112"/>
        <v>-0.34657359027997264</v>
      </c>
      <c r="R402" s="31">
        <f t="shared" si="113"/>
        <v>-0.294672599355222</v>
      </c>
      <c r="S402" s="31">
        <f t="shared" si="114"/>
        <v>0</v>
      </c>
      <c r="T402" s="31">
        <f t="shared" si="115"/>
        <v>-6.2051583899648634E-2</v>
      </c>
      <c r="U402" s="31">
        <f t="shared" si="116"/>
        <v>-0.32519145186896165</v>
      </c>
      <c r="V402" s="31">
        <f t="shared" si="117"/>
        <v>-6.2051583899648634E-2</v>
      </c>
      <c r="W402" s="31">
        <f t="shared" si="110"/>
        <v>5</v>
      </c>
      <c r="X402" s="31">
        <f t="shared" si="118"/>
        <v>1.0905408093034537</v>
      </c>
      <c r="Y402" s="31">
        <f t="shared" si="111"/>
        <v>0.67759110238314757</v>
      </c>
    </row>
    <row r="403" spans="1:25">
      <c r="A403" t="s">
        <v>986</v>
      </c>
      <c r="B403" t="s">
        <v>964</v>
      </c>
      <c r="C403" t="s">
        <v>987</v>
      </c>
      <c r="D403" s="31">
        <f>SUM('BASE '!CZ402:DE402)</f>
        <v>0.04</v>
      </c>
      <c r="E403" s="31">
        <f>'BASE '!DF402</f>
        <v>0.13</v>
      </c>
      <c r="F403" s="31">
        <f>SUM('BASE '!DG402:DI402)</f>
        <v>0</v>
      </c>
      <c r="G403" s="31">
        <f>SUM('BASE '!DJ402:DL402)</f>
        <v>0.02</v>
      </c>
      <c r="H403" s="31">
        <f>SUM('BASE '!DN402:DO402,'BASE '!DQ402,'BASE '!DS402,'BASE '!DR402)</f>
        <v>0.51</v>
      </c>
      <c r="I403" s="31">
        <f>SUM('BASE '!DT402:DV402)</f>
        <v>0</v>
      </c>
      <c r="J403" s="31">
        <f t="shared" si="103"/>
        <v>0.7</v>
      </c>
      <c r="K403" s="31">
        <f t="shared" si="104"/>
        <v>5.7142857142857148E-2</v>
      </c>
      <c r="L403" s="31">
        <f t="shared" si="105"/>
        <v>0.18571428571428572</v>
      </c>
      <c r="M403" s="31">
        <f t="shared" si="106"/>
        <v>0</v>
      </c>
      <c r="N403" s="31">
        <f t="shared" si="107"/>
        <v>2.8571428571428574E-2</v>
      </c>
      <c r="O403" s="31">
        <f t="shared" si="108"/>
        <v>0.72857142857142865</v>
      </c>
      <c r="P403" s="31">
        <f t="shared" si="109"/>
        <v>0</v>
      </c>
      <c r="Q403" s="31">
        <f t="shared" si="112"/>
        <v>-0.16355433605311248</v>
      </c>
      <c r="R403" s="31">
        <f t="shared" si="113"/>
        <v>-0.31265852142345268</v>
      </c>
      <c r="S403" s="31">
        <f t="shared" si="114"/>
        <v>0</v>
      </c>
      <c r="T403" s="31">
        <f t="shared" si="115"/>
        <v>-0.10158137318541183</v>
      </c>
      <c r="U403" s="31">
        <f t="shared" si="116"/>
        <v>-0.23071642965109559</v>
      </c>
      <c r="V403" s="31">
        <f t="shared" si="117"/>
        <v>0</v>
      </c>
      <c r="W403" s="31">
        <f t="shared" si="110"/>
        <v>4</v>
      </c>
      <c r="X403" s="31">
        <f t="shared" si="118"/>
        <v>0.80851066031307262</v>
      </c>
      <c r="Y403" s="31">
        <f t="shared" si="111"/>
        <v>0.58321716006976554</v>
      </c>
    </row>
    <row r="404" spans="1:25">
      <c r="A404" t="s">
        <v>988</v>
      </c>
      <c r="B404" t="s">
        <v>964</v>
      </c>
      <c r="C404" t="s">
        <v>989</v>
      </c>
      <c r="D404" s="31">
        <f>SUM('BASE '!CZ403:DE403)</f>
        <v>0.13</v>
      </c>
      <c r="E404" s="31">
        <f>'BASE '!DF403</f>
        <v>0.21</v>
      </c>
      <c r="F404" s="31">
        <f>SUM('BASE '!DG403:DI403)</f>
        <v>0</v>
      </c>
      <c r="G404" s="31">
        <f>SUM('BASE '!DJ403:DL403)</f>
        <v>0</v>
      </c>
      <c r="H404" s="31">
        <f>SUM('BASE '!DN403:DO403,'BASE '!DQ403,'BASE '!DS403,'BASE '!DR403)</f>
        <v>0.37000000000000005</v>
      </c>
      <c r="I404" s="31">
        <f>SUM('BASE '!DT403:DV403)</f>
        <v>0.01</v>
      </c>
      <c r="J404" s="31">
        <f t="shared" si="103"/>
        <v>0.72</v>
      </c>
      <c r="K404" s="31">
        <f t="shared" si="104"/>
        <v>0.18055555555555558</v>
      </c>
      <c r="L404" s="31">
        <f t="shared" si="105"/>
        <v>0.29166666666666669</v>
      </c>
      <c r="M404" s="31">
        <f t="shared" si="106"/>
        <v>0</v>
      </c>
      <c r="N404" s="31">
        <f t="shared" si="107"/>
        <v>0</v>
      </c>
      <c r="O404" s="31">
        <f t="shared" si="108"/>
        <v>0.51388888888888895</v>
      </c>
      <c r="P404" s="31">
        <f t="shared" si="109"/>
        <v>1.388888888888889E-2</v>
      </c>
      <c r="Q404" s="31">
        <f t="shared" si="112"/>
        <v>-0.30905997083623254</v>
      </c>
      <c r="R404" s="31">
        <f t="shared" si="113"/>
        <v>-0.35937524037701779</v>
      </c>
      <c r="S404" s="31">
        <f t="shared" si="114"/>
        <v>0</v>
      </c>
      <c r="T404" s="31">
        <f t="shared" si="115"/>
        <v>0</v>
      </c>
      <c r="U404" s="31">
        <f t="shared" si="116"/>
        <v>-0.34212060605219086</v>
      </c>
      <c r="V404" s="31">
        <f t="shared" si="117"/>
        <v>-5.939814054188966E-2</v>
      </c>
      <c r="W404" s="31">
        <f t="shared" si="110"/>
        <v>4</v>
      </c>
      <c r="X404" s="31">
        <f t="shared" si="118"/>
        <v>1.0699539578073309</v>
      </c>
      <c r="Y404" s="31">
        <f t="shared" si="111"/>
        <v>0.77180863445407777</v>
      </c>
    </row>
    <row r="405" spans="1:25">
      <c r="A405" t="s">
        <v>990</v>
      </c>
      <c r="B405" t="s">
        <v>964</v>
      </c>
      <c r="C405" t="s">
        <v>991</v>
      </c>
      <c r="D405" s="31">
        <f>SUM('BASE '!CZ404:DE404)</f>
        <v>0.01</v>
      </c>
      <c r="E405" s="31">
        <f>'BASE '!DF404</f>
        <v>0.12</v>
      </c>
      <c r="F405" s="31">
        <f>SUM('BASE '!DG404:DI404)</f>
        <v>0</v>
      </c>
      <c r="G405" s="31">
        <f>SUM('BASE '!DJ404:DL404)</f>
        <v>0.01</v>
      </c>
      <c r="H405" s="31">
        <f>SUM('BASE '!DN404:DO404,'BASE '!DQ404,'BASE '!DS404,'BASE '!DR404)</f>
        <v>0.68</v>
      </c>
      <c r="I405" s="31">
        <f>SUM('BASE '!DT404:DV404)</f>
        <v>0</v>
      </c>
      <c r="J405" s="31">
        <f t="shared" si="103"/>
        <v>0.82000000000000006</v>
      </c>
      <c r="K405" s="31">
        <f t="shared" si="104"/>
        <v>1.2195121951219511E-2</v>
      </c>
      <c r="L405" s="31">
        <f t="shared" si="105"/>
        <v>0.14634146341463414</v>
      </c>
      <c r="M405" s="31">
        <f t="shared" si="106"/>
        <v>0</v>
      </c>
      <c r="N405" s="31">
        <f t="shared" si="107"/>
        <v>1.2195121951219511E-2</v>
      </c>
      <c r="O405" s="31">
        <f t="shared" si="108"/>
        <v>0.82926829268292679</v>
      </c>
      <c r="P405" s="31">
        <f t="shared" si="109"/>
        <v>0</v>
      </c>
      <c r="Q405" s="31">
        <f t="shared" si="112"/>
        <v>-5.3740478625173817E-2</v>
      </c>
      <c r="R405" s="31">
        <f t="shared" si="113"/>
        <v>-0.28124086792335407</v>
      </c>
      <c r="S405" s="31">
        <f t="shared" si="114"/>
        <v>0</v>
      </c>
      <c r="T405" s="31">
        <f t="shared" si="115"/>
        <v>-5.3740478625173817E-2</v>
      </c>
      <c r="U405" s="31">
        <f t="shared" si="116"/>
        <v>-0.15524859587797513</v>
      </c>
      <c r="V405" s="31">
        <f t="shared" si="117"/>
        <v>0</v>
      </c>
      <c r="W405" s="31">
        <f t="shared" si="110"/>
        <v>4</v>
      </c>
      <c r="X405" s="31">
        <f t="shared" si="118"/>
        <v>0.54397042105167692</v>
      </c>
      <c r="Y405" s="31">
        <f t="shared" si="111"/>
        <v>0.39239171442076787</v>
      </c>
    </row>
    <row r="406" spans="1:25">
      <c r="A406" t="s">
        <v>992</v>
      </c>
      <c r="B406" t="s">
        <v>964</v>
      </c>
      <c r="C406" t="s">
        <v>993</v>
      </c>
      <c r="D406" s="31">
        <f>SUM('BASE '!CZ405:DE405)</f>
        <v>0.10999999999999999</v>
      </c>
      <c r="E406" s="31">
        <f>'BASE '!DF405</f>
        <v>0.18</v>
      </c>
      <c r="F406" s="31">
        <f>SUM('BASE '!DG405:DI405)</f>
        <v>0</v>
      </c>
      <c r="G406" s="31">
        <f>SUM('BASE '!DJ405:DL405)</f>
        <v>0</v>
      </c>
      <c r="H406" s="31">
        <f>SUM('BASE '!DN405:DO405,'BASE '!DQ405,'BASE '!DS405,'BASE '!DR405)</f>
        <v>0.45</v>
      </c>
      <c r="I406" s="31">
        <f>SUM('BASE '!DT405:DV405)</f>
        <v>0.01</v>
      </c>
      <c r="J406" s="31">
        <f t="shared" si="103"/>
        <v>0.75</v>
      </c>
      <c r="K406" s="31">
        <f t="shared" si="104"/>
        <v>0.14666666666666664</v>
      </c>
      <c r="L406" s="31">
        <f t="shared" si="105"/>
        <v>0.24</v>
      </c>
      <c r="M406" s="31">
        <f t="shared" si="106"/>
        <v>0</v>
      </c>
      <c r="N406" s="31">
        <f t="shared" si="107"/>
        <v>0</v>
      </c>
      <c r="O406" s="31">
        <f t="shared" si="108"/>
        <v>0.6</v>
      </c>
      <c r="P406" s="31">
        <f t="shared" si="109"/>
        <v>1.3333333333333334E-2</v>
      </c>
      <c r="Q406" s="31">
        <f t="shared" si="112"/>
        <v>-0.28154028330823117</v>
      </c>
      <c r="R406" s="31">
        <f t="shared" si="113"/>
        <v>-0.342507925353635</v>
      </c>
      <c r="S406" s="31">
        <f t="shared" si="114"/>
        <v>0</v>
      </c>
      <c r="T406" s="31">
        <f t="shared" si="115"/>
        <v>0</v>
      </c>
      <c r="U406" s="31">
        <f t="shared" si="116"/>
        <v>-0.30649537425959444</v>
      </c>
      <c r="V406" s="31">
        <f t="shared" si="117"/>
        <v>-5.7566508180484137E-2</v>
      </c>
      <c r="W406" s="31">
        <f t="shared" si="110"/>
        <v>4</v>
      </c>
      <c r="X406" s="31">
        <f t="shared" si="118"/>
        <v>0.9881100911019447</v>
      </c>
      <c r="Y406" s="31">
        <f t="shared" si="111"/>
        <v>0.7127707641425588</v>
      </c>
    </row>
    <row r="407" spans="1:25">
      <c r="A407" t="s">
        <v>994</v>
      </c>
      <c r="B407" t="s">
        <v>964</v>
      </c>
      <c r="C407" t="s">
        <v>995</v>
      </c>
      <c r="D407" s="31">
        <f>SUM('BASE '!CZ406:DE406)</f>
        <v>0</v>
      </c>
      <c r="E407" s="31">
        <f>'BASE '!DF406</f>
        <v>0.05</v>
      </c>
      <c r="F407" s="31">
        <f>SUM('BASE '!DG406:DI406)</f>
        <v>0</v>
      </c>
      <c r="G407" s="31">
        <f>SUM('BASE '!DJ406:DL406)</f>
        <v>0</v>
      </c>
      <c r="H407" s="31">
        <f>SUM('BASE '!DN406:DO406,'BASE '!DQ406,'BASE '!DS406,'BASE '!DR406)</f>
        <v>0.67</v>
      </c>
      <c r="I407" s="31">
        <f>SUM('BASE '!DT406:DV406)</f>
        <v>0</v>
      </c>
      <c r="J407" s="31">
        <f t="shared" si="103"/>
        <v>0.72000000000000008</v>
      </c>
      <c r="K407" s="31">
        <f t="shared" si="104"/>
        <v>0</v>
      </c>
      <c r="L407" s="31">
        <f t="shared" si="105"/>
        <v>6.9444444444444434E-2</v>
      </c>
      <c r="M407" s="31">
        <f t="shared" si="106"/>
        <v>0</v>
      </c>
      <c r="N407" s="31">
        <f t="shared" si="107"/>
        <v>0</v>
      </c>
      <c r="O407" s="31">
        <f t="shared" si="108"/>
        <v>0.93055555555555547</v>
      </c>
      <c r="P407" s="31">
        <f t="shared" si="109"/>
        <v>0</v>
      </c>
      <c r="Q407" s="31">
        <f t="shared" si="112"/>
        <v>0</v>
      </c>
      <c r="R407" s="31">
        <f t="shared" si="113"/>
        <v>-0.18522418101263574</v>
      </c>
      <c r="S407" s="31">
        <f t="shared" si="114"/>
        <v>0</v>
      </c>
      <c r="T407" s="31">
        <f t="shared" si="115"/>
        <v>0</v>
      </c>
      <c r="U407" s="31">
        <f t="shared" si="116"/>
        <v>-6.6975339928902575E-2</v>
      </c>
      <c r="V407" s="31">
        <f t="shared" si="117"/>
        <v>0</v>
      </c>
      <c r="W407" s="31">
        <f t="shared" si="110"/>
        <v>2</v>
      </c>
      <c r="X407" s="31">
        <f t="shared" si="118"/>
        <v>0.2521995209415383</v>
      </c>
      <c r="Y407" s="31">
        <f t="shared" si="111"/>
        <v>0.36384699817692961</v>
      </c>
    </row>
    <row r="408" spans="1:25">
      <c r="A408" t="s">
        <v>996</v>
      </c>
      <c r="B408" t="s">
        <v>964</v>
      </c>
      <c r="C408" t="s">
        <v>997</v>
      </c>
      <c r="D408" s="31">
        <f>SUM('BASE '!CZ407:DE407)</f>
        <v>0.1</v>
      </c>
      <c r="E408" s="31">
        <f>'BASE '!DF407</f>
        <v>0.14000000000000001</v>
      </c>
      <c r="F408" s="31">
        <f>SUM('BASE '!DG407:DI407)</f>
        <v>0</v>
      </c>
      <c r="G408" s="31">
        <f>SUM('BASE '!DJ407:DL407)</f>
        <v>0.01</v>
      </c>
      <c r="H408" s="31">
        <f>SUM('BASE '!DN407:DO407,'BASE '!DQ407,'BASE '!DS407,'BASE '!DR407)</f>
        <v>0.55000000000000004</v>
      </c>
      <c r="I408" s="31">
        <f>SUM('BASE '!DT407:DV407)</f>
        <v>0.13</v>
      </c>
      <c r="J408" s="31">
        <f t="shared" si="103"/>
        <v>0.93</v>
      </c>
      <c r="K408" s="31">
        <f t="shared" si="104"/>
        <v>0.10752688172043011</v>
      </c>
      <c r="L408" s="31">
        <f t="shared" si="105"/>
        <v>0.15053763440860216</v>
      </c>
      <c r="M408" s="31">
        <f t="shared" si="106"/>
        <v>0</v>
      </c>
      <c r="N408" s="31">
        <f t="shared" si="107"/>
        <v>1.075268817204301E-2</v>
      </c>
      <c r="O408" s="31">
        <f t="shared" si="108"/>
        <v>0.59139784946236562</v>
      </c>
      <c r="P408" s="31">
        <f t="shared" si="109"/>
        <v>0.13978494623655913</v>
      </c>
      <c r="Q408" s="31">
        <f t="shared" si="112"/>
        <v>-0.23978649464077531</v>
      </c>
      <c r="R408" s="31">
        <f t="shared" si="113"/>
        <v>-0.28504935795195657</v>
      </c>
      <c r="S408" s="31">
        <f t="shared" si="114"/>
        <v>0</v>
      </c>
      <c r="T408" s="31">
        <f t="shared" si="115"/>
        <v>-4.8737628958637161E-2</v>
      </c>
      <c r="U408" s="31">
        <f t="shared" si="116"/>
        <v>-0.31064136489938898</v>
      </c>
      <c r="V408" s="31">
        <f t="shared" si="117"/>
        <v>-0.27504786843002527</v>
      </c>
      <c r="W408" s="31">
        <f t="shared" si="110"/>
        <v>5</v>
      </c>
      <c r="X408" s="31">
        <f t="shared" si="118"/>
        <v>1.1592627148807835</v>
      </c>
      <c r="Y408" s="31">
        <f t="shared" si="111"/>
        <v>0.72029042308784952</v>
      </c>
    </row>
    <row r="409" spans="1:25">
      <c r="A409" t="s">
        <v>998</v>
      </c>
      <c r="B409" t="s">
        <v>964</v>
      </c>
      <c r="C409" t="s">
        <v>999</v>
      </c>
      <c r="D409" s="31">
        <f>SUM('BASE '!CZ408:DE408)</f>
        <v>0.12</v>
      </c>
      <c r="E409" s="31">
        <f>'BASE '!DF408</f>
        <v>0.2</v>
      </c>
      <c r="F409" s="31">
        <f>SUM('BASE '!DG408:DI408)</f>
        <v>0</v>
      </c>
      <c r="G409" s="31">
        <f>SUM('BASE '!DJ408:DL408)</f>
        <v>0.05</v>
      </c>
      <c r="H409" s="31">
        <f>SUM('BASE '!DN408:DO408,'BASE '!DQ408,'BASE '!DS408,'BASE '!DR408)</f>
        <v>0.43999999999999995</v>
      </c>
      <c r="I409" s="31">
        <f>SUM('BASE '!DT408:DV408)</f>
        <v>0.06</v>
      </c>
      <c r="J409" s="31">
        <f t="shared" si="103"/>
        <v>0.86999999999999988</v>
      </c>
      <c r="K409" s="31">
        <f t="shared" si="104"/>
        <v>0.13793103448275865</v>
      </c>
      <c r="L409" s="31">
        <f t="shared" si="105"/>
        <v>0.22988505747126442</v>
      </c>
      <c r="M409" s="31">
        <f t="shared" si="106"/>
        <v>0</v>
      </c>
      <c r="N409" s="31">
        <f t="shared" si="107"/>
        <v>5.7471264367816105E-2</v>
      </c>
      <c r="O409" s="31">
        <f t="shared" si="108"/>
        <v>0.50574712643678166</v>
      </c>
      <c r="P409" s="31">
        <f t="shared" si="109"/>
        <v>6.8965517241379323E-2</v>
      </c>
      <c r="Q409" s="31">
        <f t="shared" si="112"/>
        <v>-0.2732415819126322</v>
      </c>
      <c r="R409" s="31">
        <f t="shared" si="113"/>
        <v>-0.33797145864381445</v>
      </c>
      <c r="S409" s="31">
        <f t="shared" si="114"/>
        <v>0</v>
      </c>
      <c r="T409" s="31">
        <f t="shared" si="115"/>
        <v>-0.16416495438048759</v>
      </c>
      <c r="U409" s="31">
        <f t="shared" si="116"/>
        <v>-0.34477716469423209</v>
      </c>
      <c r="V409" s="31">
        <f t="shared" si="117"/>
        <v>-0.18442404478803651</v>
      </c>
      <c r="W409" s="31">
        <f t="shared" si="110"/>
        <v>5</v>
      </c>
      <c r="X409" s="31">
        <f t="shared" si="118"/>
        <v>1.3045792044192028</v>
      </c>
      <c r="Y409" s="31">
        <f t="shared" si="111"/>
        <v>0.8105806346056359</v>
      </c>
    </row>
    <row r="410" spans="1:25">
      <c r="A410" t="s">
        <v>1000</v>
      </c>
      <c r="B410" t="s">
        <v>964</v>
      </c>
      <c r="C410" t="s">
        <v>1001</v>
      </c>
      <c r="D410" s="31">
        <f>SUM('BASE '!CZ409:DE409)</f>
        <v>0.14000000000000001</v>
      </c>
      <c r="E410" s="31">
        <f>'BASE '!DF409</f>
        <v>0.14000000000000001</v>
      </c>
      <c r="F410" s="31">
        <f>SUM('BASE '!DG409:DI409)</f>
        <v>0</v>
      </c>
      <c r="G410" s="31">
        <f>SUM('BASE '!DJ409:DL409)</f>
        <v>0</v>
      </c>
      <c r="H410" s="31">
        <f>SUM('BASE '!DN409:DO409,'BASE '!DQ409,'BASE '!DS409,'BASE '!DR409)</f>
        <v>0.56999999999999995</v>
      </c>
      <c r="I410" s="31">
        <f>SUM('BASE '!DT409:DV409)</f>
        <v>0.01</v>
      </c>
      <c r="J410" s="31">
        <f t="shared" si="103"/>
        <v>0.86</v>
      </c>
      <c r="K410" s="31">
        <f t="shared" si="104"/>
        <v>0.16279069767441862</v>
      </c>
      <c r="L410" s="31">
        <f t="shared" si="105"/>
        <v>0.16279069767441862</v>
      </c>
      <c r="M410" s="31">
        <f t="shared" si="106"/>
        <v>0</v>
      </c>
      <c r="N410" s="31">
        <f t="shared" si="107"/>
        <v>0</v>
      </c>
      <c r="O410" s="31">
        <f t="shared" si="108"/>
        <v>0.66279069767441856</v>
      </c>
      <c r="P410" s="31">
        <f t="shared" si="109"/>
        <v>1.1627906976744186E-2</v>
      </c>
      <c r="Q410" s="31">
        <f t="shared" si="112"/>
        <v>-0.29551232015041268</v>
      </c>
      <c r="R410" s="31">
        <f t="shared" si="113"/>
        <v>-0.29551232015041268</v>
      </c>
      <c r="S410" s="31">
        <f t="shared" si="114"/>
        <v>0</v>
      </c>
      <c r="T410" s="31">
        <f t="shared" si="115"/>
        <v>0</v>
      </c>
      <c r="U410" s="31">
        <f t="shared" si="116"/>
        <v>-0.27260318162651842</v>
      </c>
      <c r="V410" s="31">
        <f t="shared" si="117"/>
        <v>-5.1794736002947761E-2</v>
      </c>
      <c r="W410" s="31">
        <f t="shared" si="110"/>
        <v>4</v>
      </c>
      <c r="X410" s="31">
        <f t="shared" si="118"/>
        <v>0.91542255793029148</v>
      </c>
      <c r="Y410" s="31">
        <f t="shared" si="111"/>
        <v>0.66033779232196066</v>
      </c>
    </row>
    <row r="411" spans="1:25">
      <c r="A411" t="s">
        <v>1002</v>
      </c>
      <c r="B411" t="s">
        <v>964</v>
      </c>
      <c r="C411" t="s">
        <v>1003</v>
      </c>
      <c r="D411" s="31">
        <f>SUM('BASE '!CZ410:DE410)</f>
        <v>0.11</v>
      </c>
      <c r="E411" s="31">
        <f>'BASE '!DF410</f>
        <v>0.2</v>
      </c>
      <c r="F411" s="31">
        <f>SUM('BASE '!DG410:DI410)</f>
        <v>0</v>
      </c>
      <c r="G411" s="31">
        <f>SUM('BASE '!DJ410:DL410)</f>
        <v>0.01</v>
      </c>
      <c r="H411" s="31">
        <f>SUM('BASE '!DN410:DO410,'BASE '!DQ410,'BASE '!DS410,'BASE '!DR410)</f>
        <v>0.5</v>
      </c>
      <c r="I411" s="31">
        <f>SUM('BASE '!DT410:DV410)</f>
        <v>7.0000000000000007E-2</v>
      </c>
      <c r="J411" s="31">
        <f t="shared" si="103"/>
        <v>0.89000000000000012</v>
      </c>
      <c r="K411" s="31">
        <f t="shared" si="104"/>
        <v>0.12359550561797751</v>
      </c>
      <c r="L411" s="31">
        <f t="shared" si="105"/>
        <v>0.2247191011235955</v>
      </c>
      <c r="M411" s="31">
        <f t="shared" si="106"/>
        <v>0</v>
      </c>
      <c r="N411" s="31">
        <f t="shared" si="107"/>
        <v>1.1235955056179773E-2</v>
      </c>
      <c r="O411" s="31">
        <f t="shared" si="108"/>
        <v>0.56179775280898869</v>
      </c>
      <c r="P411" s="31">
        <f t="shared" si="109"/>
        <v>7.8651685393258425E-2</v>
      </c>
      <c r="Q411" s="31">
        <f t="shared" si="112"/>
        <v>-0.25840620299181416</v>
      </c>
      <c r="R411" s="31">
        <f t="shared" si="113"/>
        <v>-0.33548406655688734</v>
      </c>
      <c r="S411" s="31">
        <f t="shared" si="114"/>
        <v>0</v>
      </c>
      <c r="T411" s="31">
        <f t="shared" si="115"/>
        <v>-5.043411651384426E-2</v>
      </c>
      <c r="U411" s="31">
        <f t="shared" si="116"/>
        <v>-0.32394009230561449</v>
      </c>
      <c r="V411" s="31">
        <f t="shared" si="117"/>
        <v>-0.19998970274986277</v>
      </c>
      <c r="W411" s="31">
        <f t="shared" si="110"/>
        <v>5</v>
      </c>
      <c r="X411" s="31">
        <f t="shared" si="118"/>
        <v>1.1682541811180229</v>
      </c>
      <c r="Y411" s="31">
        <f t="shared" si="111"/>
        <v>0.72587713517395969</v>
      </c>
    </row>
    <row r="412" spans="1:25">
      <c r="A412" t="s">
        <v>1006</v>
      </c>
      <c r="B412" t="s">
        <v>1005</v>
      </c>
      <c r="C412" t="s">
        <v>1007</v>
      </c>
      <c r="D412" s="31">
        <f>SUM('BASE '!CZ411:DE411)</f>
        <v>0.01</v>
      </c>
      <c r="E412" s="31">
        <f>'BASE '!DF411</f>
        <v>0.02</v>
      </c>
      <c r="F412" s="31">
        <f>SUM('BASE '!DG411:DI411)</f>
        <v>0</v>
      </c>
      <c r="G412" s="31">
        <f>SUM('BASE '!DJ411:DL411)</f>
        <v>0.01</v>
      </c>
      <c r="H412" s="31">
        <f>SUM('BASE '!DN411:DO411,'BASE '!DQ411,'BASE '!DS411,'BASE '!DR411)</f>
        <v>0.34</v>
      </c>
      <c r="I412" s="31">
        <f>SUM('BASE '!DT411:DV411)</f>
        <v>0.6</v>
      </c>
      <c r="J412" s="31">
        <f t="shared" si="103"/>
        <v>0.98</v>
      </c>
      <c r="K412" s="31">
        <f t="shared" si="104"/>
        <v>1.0204081632653062E-2</v>
      </c>
      <c r="L412" s="31">
        <f t="shared" si="105"/>
        <v>2.0408163265306124E-2</v>
      </c>
      <c r="M412" s="31">
        <f t="shared" si="106"/>
        <v>0</v>
      </c>
      <c r="N412" s="31">
        <f t="shared" si="107"/>
        <v>1.0204081632653062E-2</v>
      </c>
      <c r="O412" s="31">
        <f t="shared" si="108"/>
        <v>0.34693877551020413</v>
      </c>
      <c r="P412" s="31">
        <f t="shared" si="109"/>
        <v>0.61224489795918369</v>
      </c>
      <c r="Q412" s="31">
        <f t="shared" si="112"/>
        <v>-4.6785382435413997E-2</v>
      </c>
      <c r="R412" s="31">
        <f t="shared" si="113"/>
        <v>-7.9424904043074021E-2</v>
      </c>
      <c r="S412" s="31">
        <f t="shared" si="114"/>
        <v>0</v>
      </c>
      <c r="T412" s="31">
        <f t="shared" si="115"/>
        <v>-4.6785382435413997E-2</v>
      </c>
      <c r="U412" s="31">
        <f t="shared" si="116"/>
        <v>-0.36727180038622403</v>
      </c>
      <c r="V412" s="31">
        <f t="shared" si="117"/>
        <v>-0.30038137741743137</v>
      </c>
      <c r="W412" s="31">
        <f t="shared" si="110"/>
        <v>5</v>
      </c>
      <c r="X412" s="31">
        <f t="shared" si="118"/>
        <v>0.84064884671755746</v>
      </c>
      <c r="Y412" s="31">
        <f t="shared" si="111"/>
        <v>0.52232449616286669</v>
      </c>
    </row>
    <row r="413" spans="1:25">
      <c r="A413" t="s">
        <v>1008</v>
      </c>
      <c r="B413" t="s">
        <v>1005</v>
      </c>
      <c r="C413" t="s">
        <v>1009</v>
      </c>
      <c r="D413" s="31">
        <f>SUM('BASE '!CZ412:DE412)</f>
        <v>0.04</v>
      </c>
      <c r="E413" s="31">
        <f>'BASE '!DF412</f>
        <v>0.04</v>
      </c>
      <c r="F413" s="31">
        <f>SUM('BASE '!DG412:DI412)</f>
        <v>0</v>
      </c>
      <c r="G413" s="31">
        <f>SUM('BASE '!DJ412:DL412)</f>
        <v>0</v>
      </c>
      <c r="H413" s="31">
        <f>SUM('BASE '!DN412:DO412,'BASE '!DQ412,'BASE '!DS412,'BASE '!DR412)</f>
        <v>0.47000000000000003</v>
      </c>
      <c r="I413" s="31">
        <f>SUM('BASE '!DT412:DV412)</f>
        <v>0.41000000000000003</v>
      </c>
      <c r="J413" s="31">
        <f t="shared" si="103"/>
        <v>0.96000000000000008</v>
      </c>
      <c r="K413" s="31">
        <f t="shared" si="104"/>
        <v>4.1666666666666664E-2</v>
      </c>
      <c r="L413" s="31">
        <f t="shared" si="105"/>
        <v>4.1666666666666664E-2</v>
      </c>
      <c r="M413" s="31">
        <f t="shared" si="106"/>
        <v>0</v>
      </c>
      <c r="N413" s="31">
        <f t="shared" si="107"/>
        <v>0</v>
      </c>
      <c r="O413" s="31">
        <f t="shared" si="108"/>
        <v>0.48958333333333331</v>
      </c>
      <c r="P413" s="31">
        <f t="shared" si="109"/>
        <v>0.42708333333333331</v>
      </c>
      <c r="Q413" s="31">
        <f t="shared" si="112"/>
        <v>-0.13241890959783106</v>
      </c>
      <c r="R413" s="31">
        <f t="shared" si="113"/>
        <v>-0.13241890959783106</v>
      </c>
      <c r="S413" s="31">
        <f t="shared" si="114"/>
        <v>0</v>
      </c>
      <c r="T413" s="31">
        <f t="shared" si="115"/>
        <v>0</v>
      </c>
      <c r="U413" s="31">
        <f t="shared" si="116"/>
        <v>-0.34966070540224531</v>
      </c>
      <c r="V413" s="31">
        <f t="shared" si="117"/>
        <v>-0.36335230328442358</v>
      </c>
      <c r="W413" s="31">
        <f t="shared" si="110"/>
        <v>4</v>
      </c>
      <c r="X413" s="31">
        <f t="shared" si="118"/>
        <v>0.97785082788233102</v>
      </c>
      <c r="Y413" s="31">
        <f t="shared" si="111"/>
        <v>0.70537027005750319</v>
      </c>
    </row>
    <row r="414" spans="1:25">
      <c r="A414" t="s">
        <v>1010</v>
      </c>
      <c r="B414" t="s">
        <v>1005</v>
      </c>
      <c r="C414" t="s">
        <v>1011</v>
      </c>
      <c r="D414" s="31">
        <f>SUM('BASE '!CZ413:DE413)</f>
        <v>0</v>
      </c>
      <c r="E414" s="31">
        <f>'BASE '!DF413</f>
        <v>0.02</v>
      </c>
      <c r="F414" s="31">
        <f>SUM('BASE '!DG413:DI413)</f>
        <v>0</v>
      </c>
      <c r="G414" s="31">
        <f>SUM('BASE '!DJ413:DL413)</f>
        <v>0</v>
      </c>
      <c r="H414" s="31">
        <f>SUM('BASE '!DN413:DO413,'BASE '!DQ413,'BASE '!DS413,'BASE '!DR413)</f>
        <v>0.25</v>
      </c>
      <c r="I414" s="31">
        <f>SUM('BASE '!DT413:DV413)</f>
        <v>0.69000000000000006</v>
      </c>
      <c r="J414" s="31">
        <f t="shared" si="103"/>
        <v>0.96000000000000008</v>
      </c>
      <c r="K414" s="31">
        <f t="shared" si="104"/>
        <v>0</v>
      </c>
      <c r="L414" s="31">
        <f t="shared" si="105"/>
        <v>2.0833333333333332E-2</v>
      </c>
      <c r="M414" s="31">
        <f t="shared" si="106"/>
        <v>0</v>
      </c>
      <c r="N414" s="31">
        <f t="shared" si="107"/>
        <v>0</v>
      </c>
      <c r="O414" s="31">
        <f t="shared" si="108"/>
        <v>0.26041666666666663</v>
      </c>
      <c r="P414" s="31">
        <f t="shared" si="109"/>
        <v>0.71875</v>
      </c>
      <c r="Q414" s="31">
        <f t="shared" si="112"/>
        <v>0</v>
      </c>
      <c r="R414" s="31">
        <f t="shared" si="113"/>
        <v>-8.0650021060581056E-2</v>
      </c>
      <c r="S414" s="31">
        <f t="shared" si="114"/>
        <v>0</v>
      </c>
      <c r="T414" s="31">
        <f t="shared" si="115"/>
        <v>0</v>
      </c>
      <c r="U414" s="31">
        <f t="shared" si="116"/>
        <v>-0.35038342880198836</v>
      </c>
      <c r="V414" s="31">
        <f t="shared" si="117"/>
        <v>-0.23736121243822711</v>
      </c>
      <c r="W414" s="31">
        <f t="shared" si="110"/>
        <v>3</v>
      </c>
      <c r="X414" s="31">
        <f t="shared" si="118"/>
        <v>0.66839466230079658</v>
      </c>
      <c r="Y414" s="31">
        <f t="shared" si="111"/>
        <v>0.60839904049418314</v>
      </c>
    </row>
    <row r="415" spans="1:25">
      <c r="A415" t="s">
        <v>1012</v>
      </c>
      <c r="B415" t="s">
        <v>1005</v>
      </c>
      <c r="C415" t="s">
        <v>1013</v>
      </c>
      <c r="D415" s="31">
        <f>SUM('BASE '!CZ414:DE414)</f>
        <v>0.01</v>
      </c>
      <c r="E415" s="31">
        <f>'BASE '!DF414</f>
        <v>0.05</v>
      </c>
      <c r="F415" s="31">
        <f>SUM('BASE '!DG414:DI414)</f>
        <v>0</v>
      </c>
      <c r="G415" s="31">
        <f>SUM('BASE '!DJ414:DL414)</f>
        <v>0</v>
      </c>
      <c r="H415" s="31">
        <f>SUM('BASE '!DN414:DO414,'BASE '!DQ414,'BASE '!DS414,'BASE '!DR414)</f>
        <v>0.42</v>
      </c>
      <c r="I415" s="31">
        <f>SUM('BASE '!DT414:DV414)</f>
        <v>0.47</v>
      </c>
      <c r="J415" s="31">
        <f t="shared" si="103"/>
        <v>0.95</v>
      </c>
      <c r="K415" s="31">
        <f t="shared" si="104"/>
        <v>1.0526315789473686E-2</v>
      </c>
      <c r="L415" s="31">
        <f t="shared" si="105"/>
        <v>5.2631578947368425E-2</v>
      </c>
      <c r="M415" s="31">
        <f t="shared" si="106"/>
        <v>0</v>
      </c>
      <c r="N415" s="31">
        <f t="shared" si="107"/>
        <v>0</v>
      </c>
      <c r="O415" s="31">
        <f t="shared" si="108"/>
        <v>0.44210526315789472</v>
      </c>
      <c r="P415" s="31">
        <f t="shared" si="109"/>
        <v>0.49473684210526314</v>
      </c>
      <c r="Q415" s="31">
        <f t="shared" si="112"/>
        <v>-4.7935546227374122E-2</v>
      </c>
      <c r="R415" s="31">
        <f t="shared" si="113"/>
        <v>-0.15497047258770738</v>
      </c>
      <c r="S415" s="31">
        <f t="shared" si="114"/>
        <v>0</v>
      </c>
      <c r="T415" s="31">
        <f t="shared" si="115"/>
        <v>0</v>
      </c>
      <c r="U415" s="31">
        <f t="shared" si="116"/>
        <v>-0.36084953136127629</v>
      </c>
      <c r="V415" s="31">
        <f t="shared" si="117"/>
        <v>-0.34816080657739651</v>
      </c>
      <c r="W415" s="31">
        <f t="shared" si="110"/>
        <v>4</v>
      </c>
      <c r="X415" s="31">
        <f t="shared" si="118"/>
        <v>0.91191635675375426</v>
      </c>
      <c r="Y415" s="31">
        <f t="shared" si="111"/>
        <v>0.65780860279708608</v>
      </c>
    </row>
    <row r="416" spans="1:25">
      <c r="A416" t="s">
        <v>1014</v>
      </c>
      <c r="B416" t="s">
        <v>1005</v>
      </c>
      <c r="C416" t="s">
        <v>1015</v>
      </c>
      <c r="D416" s="31">
        <f>SUM('BASE '!CZ415:DE415)</f>
        <v>0.02</v>
      </c>
      <c r="E416" s="31">
        <f>'BASE '!DF415</f>
        <v>0.04</v>
      </c>
      <c r="F416" s="31">
        <f>SUM('BASE '!DG415:DI415)</f>
        <v>0</v>
      </c>
      <c r="G416" s="31">
        <f>SUM('BASE '!DJ415:DL415)</f>
        <v>0</v>
      </c>
      <c r="H416" s="31">
        <f>SUM('BASE '!DN415:DO415,'BASE '!DQ415,'BASE '!DS415,'BASE '!DR415)</f>
        <v>0.79</v>
      </c>
      <c r="I416" s="31">
        <f>SUM('BASE '!DT415:DV415)</f>
        <v>0.12</v>
      </c>
      <c r="J416" s="31">
        <f t="shared" si="103"/>
        <v>0.97000000000000008</v>
      </c>
      <c r="K416" s="31">
        <f t="shared" si="104"/>
        <v>2.0618556701030927E-2</v>
      </c>
      <c r="L416" s="31">
        <f t="shared" si="105"/>
        <v>4.1237113402061855E-2</v>
      </c>
      <c r="M416" s="31">
        <f t="shared" si="106"/>
        <v>0</v>
      </c>
      <c r="N416" s="31">
        <f t="shared" si="107"/>
        <v>0</v>
      </c>
      <c r="O416" s="31">
        <f t="shared" si="108"/>
        <v>0.81443298969072164</v>
      </c>
      <c r="P416" s="31">
        <f t="shared" si="109"/>
        <v>0.12371134020618556</v>
      </c>
      <c r="Q416" s="31">
        <f t="shared" si="112"/>
        <v>-8.0032243256565716E-2</v>
      </c>
      <c r="R416" s="31">
        <f t="shared" si="113"/>
        <v>-0.13148109762406152</v>
      </c>
      <c r="S416" s="31">
        <f t="shared" si="114"/>
        <v>0</v>
      </c>
      <c r="T416" s="31">
        <f t="shared" si="115"/>
        <v>0</v>
      </c>
      <c r="U416" s="31">
        <f t="shared" si="116"/>
        <v>-0.16717306141105717</v>
      </c>
      <c r="V416" s="31">
        <f t="shared" si="117"/>
        <v>-0.25853249427406794</v>
      </c>
      <c r="W416" s="31">
        <f t="shared" si="110"/>
        <v>4</v>
      </c>
      <c r="X416" s="31">
        <f t="shared" si="118"/>
        <v>0.63721889656575237</v>
      </c>
      <c r="Y416" s="31">
        <f t="shared" si="111"/>
        <v>0.45965627101807416</v>
      </c>
    </row>
    <row r="417" spans="1:25">
      <c r="A417" t="s">
        <v>1016</v>
      </c>
      <c r="B417" t="s">
        <v>1005</v>
      </c>
      <c r="C417" t="s">
        <v>1005</v>
      </c>
      <c r="D417" s="31">
        <f>SUM('BASE '!CZ416:DE416)</f>
        <v>0.01</v>
      </c>
      <c r="E417" s="31">
        <f>'BASE '!DF416</f>
        <v>0.02</v>
      </c>
      <c r="F417" s="31">
        <f>SUM('BASE '!DG416:DI416)</f>
        <v>0</v>
      </c>
      <c r="G417" s="31">
        <f>SUM('BASE '!DJ416:DL416)</f>
        <v>0</v>
      </c>
      <c r="H417" s="31">
        <f>SUM('BASE '!DN416:DO416,'BASE '!DQ416,'BASE '!DS416,'BASE '!DR416)</f>
        <v>0.67</v>
      </c>
      <c r="I417" s="31">
        <f>SUM('BASE '!DT416:DV416)</f>
        <v>0.24</v>
      </c>
      <c r="J417" s="31">
        <f t="shared" si="103"/>
        <v>0.94000000000000006</v>
      </c>
      <c r="K417" s="31">
        <f t="shared" si="104"/>
        <v>1.0638297872340425E-2</v>
      </c>
      <c r="L417" s="31">
        <f t="shared" si="105"/>
        <v>2.1276595744680851E-2</v>
      </c>
      <c r="M417" s="31">
        <f t="shared" si="106"/>
        <v>0</v>
      </c>
      <c r="N417" s="31">
        <f t="shared" si="107"/>
        <v>0</v>
      </c>
      <c r="O417" s="31">
        <f t="shared" si="108"/>
        <v>0.71276595744680848</v>
      </c>
      <c r="P417" s="31">
        <f t="shared" si="109"/>
        <v>0.25531914893617019</v>
      </c>
      <c r="Q417" s="31">
        <f t="shared" si="112"/>
        <v>-4.833292321563834E-2</v>
      </c>
      <c r="R417" s="31">
        <f t="shared" si="113"/>
        <v>-8.1918034078937413E-2</v>
      </c>
      <c r="S417" s="31">
        <f t="shared" si="114"/>
        <v>0</v>
      </c>
      <c r="T417" s="31">
        <f t="shared" si="115"/>
        <v>0</v>
      </c>
      <c r="U417" s="31">
        <f t="shared" si="116"/>
        <v>-0.24134409481803762</v>
      </c>
      <c r="V417" s="31">
        <f t="shared" si="117"/>
        <v>-0.34857215793754676</v>
      </c>
      <c r="W417" s="31">
        <f t="shared" si="110"/>
        <v>4</v>
      </c>
      <c r="X417" s="31">
        <f t="shared" si="118"/>
        <v>0.72016721005016016</v>
      </c>
      <c r="Y417" s="31">
        <f t="shared" si="111"/>
        <v>0.51949083127510332</v>
      </c>
    </row>
    <row r="418" spans="1:25">
      <c r="A418" t="s">
        <v>1017</v>
      </c>
      <c r="B418" t="s">
        <v>1005</v>
      </c>
      <c r="C418" t="s">
        <v>1018</v>
      </c>
      <c r="D418" s="31">
        <f>SUM('BASE '!CZ417:DE417)</f>
        <v>0.02</v>
      </c>
      <c r="E418" s="31">
        <f>'BASE '!DF417</f>
        <v>0.02</v>
      </c>
      <c r="F418" s="31">
        <f>SUM('BASE '!DG417:DI417)</f>
        <v>0</v>
      </c>
      <c r="G418" s="31">
        <f>SUM('BASE '!DJ417:DL417)</f>
        <v>0</v>
      </c>
      <c r="H418" s="31">
        <f>SUM('BASE '!DN417:DO417,'BASE '!DQ417,'BASE '!DS417,'BASE '!DR417)</f>
        <v>0.85000000000000009</v>
      </c>
      <c r="I418" s="31">
        <f>SUM('BASE '!DT417:DV417)</f>
        <v>0.06</v>
      </c>
      <c r="J418" s="31">
        <f t="shared" si="103"/>
        <v>0.95000000000000018</v>
      </c>
      <c r="K418" s="31">
        <f t="shared" si="104"/>
        <v>2.1052631578947364E-2</v>
      </c>
      <c r="L418" s="31">
        <f t="shared" si="105"/>
        <v>2.1052631578947364E-2</v>
      </c>
      <c r="M418" s="31">
        <f t="shared" si="106"/>
        <v>0</v>
      </c>
      <c r="N418" s="31">
        <f t="shared" si="107"/>
        <v>0</v>
      </c>
      <c r="O418" s="31">
        <f t="shared" si="108"/>
        <v>0.89473684210526305</v>
      </c>
      <c r="P418" s="31">
        <f t="shared" si="109"/>
        <v>6.3157894736842093E-2</v>
      </c>
      <c r="Q418" s="31">
        <f t="shared" si="112"/>
        <v>-8.1278520232433579E-2</v>
      </c>
      <c r="R418" s="31">
        <f t="shared" si="113"/>
        <v>-8.1278520232433579E-2</v>
      </c>
      <c r="S418" s="31">
        <f t="shared" si="114"/>
        <v>0</v>
      </c>
      <c r="T418" s="31">
        <f t="shared" si="115"/>
        <v>0</v>
      </c>
      <c r="U418" s="31">
        <f t="shared" si="116"/>
        <v>-9.951767351967454E-2</v>
      </c>
      <c r="V418" s="31">
        <f t="shared" si="117"/>
        <v>-0.17444952141299908</v>
      </c>
      <c r="W418" s="31">
        <f t="shared" si="110"/>
        <v>4</v>
      </c>
      <c r="X418" s="31">
        <f t="shared" si="118"/>
        <v>0.43652423539754076</v>
      </c>
      <c r="Y418" s="31">
        <f t="shared" si="111"/>
        <v>0.31488567481793928</v>
      </c>
    </row>
    <row r="419" spans="1:25">
      <c r="A419" t="s">
        <v>1019</v>
      </c>
      <c r="B419" t="s">
        <v>1005</v>
      </c>
      <c r="C419" t="s">
        <v>1020</v>
      </c>
      <c r="D419" s="31">
        <f>SUM('BASE '!CZ418:DE418)</f>
        <v>0.01</v>
      </c>
      <c r="E419" s="31">
        <f>'BASE '!DF418</f>
        <v>0.03</v>
      </c>
      <c r="F419" s="31">
        <f>SUM('BASE '!DG418:DI418)</f>
        <v>0</v>
      </c>
      <c r="G419" s="31">
        <f>SUM('BASE '!DJ418:DL418)</f>
        <v>0</v>
      </c>
      <c r="H419" s="31">
        <f>SUM('BASE '!DN418:DO418,'BASE '!DQ418,'BASE '!DS418,'BASE '!DR418)</f>
        <v>0.72</v>
      </c>
      <c r="I419" s="31">
        <f>SUM('BASE '!DT418:DV418)</f>
        <v>7.0000000000000007E-2</v>
      </c>
      <c r="J419" s="31">
        <f t="shared" si="103"/>
        <v>0.83000000000000007</v>
      </c>
      <c r="K419" s="31">
        <f t="shared" si="104"/>
        <v>1.2048192771084336E-2</v>
      </c>
      <c r="L419" s="31">
        <f t="shared" si="105"/>
        <v>3.614457831325301E-2</v>
      </c>
      <c r="M419" s="31">
        <f t="shared" si="106"/>
        <v>0</v>
      </c>
      <c r="N419" s="31">
        <f t="shared" si="107"/>
        <v>0</v>
      </c>
      <c r="O419" s="31">
        <f t="shared" si="108"/>
        <v>0.8674698795180722</v>
      </c>
      <c r="P419" s="31">
        <f t="shared" si="109"/>
        <v>8.4337349397590355E-2</v>
      </c>
      <c r="Q419" s="31">
        <f t="shared" si="112"/>
        <v>-5.3239043467428887E-2</v>
      </c>
      <c r="R419" s="31">
        <f t="shared" si="113"/>
        <v>-0.12000825249862006</v>
      </c>
      <c r="S419" s="31">
        <f t="shared" si="114"/>
        <v>0</v>
      </c>
      <c r="T419" s="31">
        <f t="shared" si="115"/>
        <v>0</v>
      </c>
      <c r="U419" s="31">
        <f t="shared" si="116"/>
        <v>-0.12333208665300091</v>
      </c>
      <c r="V419" s="31">
        <f t="shared" si="117"/>
        <v>-0.20856040013480714</v>
      </c>
      <c r="W419" s="31">
        <f t="shared" si="110"/>
        <v>4</v>
      </c>
      <c r="X419" s="31">
        <f t="shared" si="118"/>
        <v>0.50513978275385696</v>
      </c>
      <c r="Y419" s="31">
        <f t="shared" si="111"/>
        <v>0.36438132976735887</v>
      </c>
    </row>
    <row r="420" spans="1:25">
      <c r="A420" t="s">
        <v>1021</v>
      </c>
      <c r="B420" t="s">
        <v>1005</v>
      </c>
      <c r="C420" t="s">
        <v>1022</v>
      </c>
      <c r="D420" s="31">
        <f>SUM('BASE '!CZ419:DE419)</f>
        <v>0.01</v>
      </c>
      <c r="E420" s="31">
        <f>'BASE '!DF419</f>
        <v>0.04</v>
      </c>
      <c r="F420" s="31">
        <f>SUM('BASE '!DG419:DI419)</f>
        <v>0</v>
      </c>
      <c r="G420" s="31">
        <f>SUM('BASE '!DJ419:DL419)</f>
        <v>0</v>
      </c>
      <c r="H420" s="31">
        <f>SUM('BASE '!DN419:DO419,'BASE '!DQ419,'BASE '!DS419,'BASE '!DR419)</f>
        <v>0.36000000000000004</v>
      </c>
      <c r="I420" s="31">
        <f>SUM('BASE '!DT419:DV419)</f>
        <v>0.56000000000000005</v>
      </c>
      <c r="J420" s="31">
        <f t="shared" si="103"/>
        <v>0.97000000000000008</v>
      </c>
      <c r="K420" s="31">
        <f t="shared" si="104"/>
        <v>1.0309278350515464E-2</v>
      </c>
      <c r="L420" s="31">
        <f t="shared" si="105"/>
        <v>4.1237113402061855E-2</v>
      </c>
      <c r="M420" s="31">
        <f t="shared" si="106"/>
        <v>0</v>
      </c>
      <c r="N420" s="31">
        <f t="shared" si="107"/>
        <v>0</v>
      </c>
      <c r="O420" s="31">
        <f t="shared" si="108"/>
        <v>0.37113402061855671</v>
      </c>
      <c r="P420" s="31">
        <f t="shared" si="109"/>
        <v>0.57731958762886604</v>
      </c>
      <c r="Q420" s="31">
        <f t="shared" si="112"/>
        <v>-4.7161968850550337E-2</v>
      </c>
      <c r="R420" s="31">
        <f t="shared" si="113"/>
        <v>-0.13148109762406152</v>
      </c>
      <c r="S420" s="31">
        <f t="shared" si="114"/>
        <v>0</v>
      </c>
      <c r="T420" s="31">
        <f t="shared" si="115"/>
        <v>0</v>
      </c>
      <c r="U420" s="31">
        <f t="shared" si="116"/>
        <v>-0.36786508702785381</v>
      </c>
      <c r="V420" s="31">
        <f t="shared" si="117"/>
        <v>-0.31715587747444413</v>
      </c>
      <c r="W420" s="31">
        <f t="shared" si="110"/>
        <v>4</v>
      </c>
      <c r="X420" s="31">
        <f t="shared" si="118"/>
        <v>0.86366403097690969</v>
      </c>
      <c r="Y420" s="31">
        <f t="shared" si="111"/>
        <v>0.62300190724227988</v>
      </c>
    </row>
    <row r="421" spans="1:25">
      <c r="A421" t="s">
        <v>1023</v>
      </c>
      <c r="B421" t="s">
        <v>1005</v>
      </c>
      <c r="C421" t="s">
        <v>1024</v>
      </c>
      <c r="D421" s="31">
        <f>SUM('BASE '!CZ420:DE420)</f>
        <v>0</v>
      </c>
      <c r="E421" s="31">
        <f>'BASE '!DF420</f>
        <v>0.03</v>
      </c>
      <c r="F421" s="31">
        <f>SUM('BASE '!DG420:DI420)</f>
        <v>0</v>
      </c>
      <c r="G421" s="31">
        <f>SUM('BASE '!DJ420:DL420)</f>
        <v>0</v>
      </c>
      <c r="H421" s="31">
        <f>SUM('BASE '!DN420:DO420,'BASE '!DQ420,'BASE '!DS420,'BASE '!DR420)</f>
        <v>0.30000000000000004</v>
      </c>
      <c r="I421" s="31">
        <f>SUM('BASE '!DT420:DV420)</f>
        <v>0.56000000000000005</v>
      </c>
      <c r="J421" s="31">
        <f t="shared" si="103"/>
        <v>0.89000000000000012</v>
      </c>
      <c r="K421" s="31">
        <f t="shared" si="104"/>
        <v>0</v>
      </c>
      <c r="L421" s="31">
        <f t="shared" si="105"/>
        <v>3.3707865168539318E-2</v>
      </c>
      <c r="M421" s="31">
        <f t="shared" si="106"/>
        <v>0</v>
      </c>
      <c r="N421" s="31">
        <f t="shared" si="107"/>
        <v>0</v>
      </c>
      <c r="O421" s="31">
        <f t="shared" si="108"/>
        <v>0.33707865168539325</v>
      </c>
      <c r="P421" s="31">
        <f t="shared" si="109"/>
        <v>0.6292134831460674</v>
      </c>
      <c r="Q421" s="31">
        <f t="shared" si="112"/>
        <v>0</v>
      </c>
      <c r="R421" s="31">
        <f t="shared" si="113"/>
        <v>-0.11427047464260774</v>
      </c>
      <c r="S421" s="31">
        <f t="shared" si="114"/>
        <v>0</v>
      </c>
      <c r="T421" s="31">
        <f t="shared" si="115"/>
        <v>0</v>
      </c>
      <c r="U421" s="31">
        <f t="shared" si="116"/>
        <v>-0.36655246788875878</v>
      </c>
      <c r="V421" s="31">
        <f t="shared" si="117"/>
        <v>-0.29150496655990421</v>
      </c>
      <c r="W421" s="31">
        <f t="shared" si="110"/>
        <v>3</v>
      </c>
      <c r="X421" s="31">
        <f t="shared" si="118"/>
        <v>0.77232790909127069</v>
      </c>
      <c r="Y421" s="31">
        <f t="shared" si="111"/>
        <v>0.70300315867356056</v>
      </c>
    </row>
    <row r="422" spans="1:25">
      <c r="A422" t="s">
        <v>1027</v>
      </c>
      <c r="B422" t="s">
        <v>1026</v>
      </c>
      <c r="C422" t="s">
        <v>363</v>
      </c>
      <c r="D422" s="31">
        <f>SUM('BASE '!CZ421:DE421)</f>
        <v>0.01</v>
      </c>
      <c r="E422" s="31">
        <f>'BASE '!DF421</f>
        <v>0.09</v>
      </c>
      <c r="F422" s="31">
        <f>SUM('BASE '!DG421:DI421)</f>
        <v>0</v>
      </c>
      <c r="G422" s="31">
        <f>SUM('BASE '!DJ421:DL421)</f>
        <v>0</v>
      </c>
      <c r="H422" s="31">
        <f>SUM('BASE '!DN421:DO421,'BASE '!DQ421,'BASE '!DS421,'BASE '!DR421)</f>
        <v>0.84000000000000008</v>
      </c>
      <c r="I422" s="31">
        <f>SUM('BASE '!DT421:DV421)</f>
        <v>0</v>
      </c>
      <c r="J422" s="31">
        <f t="shared" si="103"/>
        <v>0.94000000000000006</v>
      </c>
      <c r="K422" s="31">
        <f t="shared" si="104"/>
        <v>1.0638297872340425E-2</v>
      </c>
      <c r="L422" s="31">
        <f t="shared" si="105"/>
        <v>9.5744680851063815E-2</v>
      </c>
      <c r="M422" s="31">
        <f t="shared" si="106"/>
        <v>0</v>
      </c>
      <c r="N422" s="31">
        <f t="shared" si="107"/>
        <v>0</v>
      </c>
      <c r="O422" s="31">
        <f t="shared" si="108"/>
        <v>0.89361702127659581</v>
      </c>
      <c r="P422" s="31">
        <f t="shared" si="109"/>
        <v>0</v>
      </c>
      <c r="Q422" s="31">
        <f t="shared" si="112"/>
        <v>-4.833292321563834E-2</v>
      </c>
      <c r="R422" s="31">
        <f t="shared" si="113"/>
        <v>-0.22462374302557508</v>
      </c>
      <c r="S422" s="31">
        <f t="shared" si="114"/>
        <v>0</v>
      </c>
      <c r="T422" s="31">
        <f t="shared" si="115"/>
        <v>0</v>
      </c>
      <c r="U422" s="31">
        <f t="shared" si="116"/>
        <v>-0.10051224050895721</v>
      </c>
      <c r="V422" s="31">
        <f t="shared" si="117"/>
        <v>0</v>
      </c>
      <c r="W422" s="31">
        <f t="shared" si="110"/>
        <v>3</v>
      </c>
      <c r="X422" s="31">
        <f t="shared" si="118"/>
        <v>0.37346890675017064</v>
      </c>
      <c r="Y422" s="31">
        <f t="shared" si="111"/>
        <v>0.33994604884944574</v>
      </c>
    </row>
    <row r="423" spans="1:25">
      <c r="A423" t="s">
        <v>1028</v>
      </c>
      <c r="B423" t="s">
        <v>1026</v>
      </c>
      <c r="C423" t="s">
        <v>1029</v>
      </c>
      <c r="D423" s="31">
        <f>SUM('BASE '!CZ422:DE422)</f>
        <v>0.04</v>
      </c>
      <c r="E423" s="31">
        <f>'BASE '!DF422</f>
        <v>0.09</v>
      </c>
      <c r="F423" s="31">
        <f>SUM('BASE '!DG422:DI422)</f>
        <v>0</v>
      </c>
      <c r="G423" s="31">
        <f>SUM('BASE '!DJ422:DL422)</f>
        <v>0</v>
      </c>
      <c r="H423" s="31">
        <f>SUM('BASE '!DN422:DO422,'BASE '!DQ422,'BASE '!DS422,'BASE '!DR422)</f>
        <v>0.8</v>
      </c>
      <c r="I423" s="31">
        <f>SUM('BASE '!DT422:DV422)</f>
        <v>0</v>
      </c>
      <c r="J423" s="31">
        <f t="shared" si="103"/>
        <v>0.93</v>
      </c>
      <c r="K423" s="31">
        <f t="shared" si="104"/>
        <v>4.301075268817204E-2</v>
      </c>
      <c r="L423" s="31">
        <f t="shared" si="105"/>
        <v>9.6774193548387094E-2</v>
      </c>
      <c r="M423" s="31">
        <f t="shared" si="106"/>
        <v>0</v>
      </c>
      <c r="N423" s="31">
        <f t="shared" si="107"/>
        <v>0</v>
      </c>
      <c r="O423" s="31">
        <f t="shared" si="108"/>
        <v>0.86021505376344087</v>
      </c>
      <c r="P423" s="31">
        <f t="shared" si="109"/>
        <v>0</v>
      </c>
      <c r="Q423" s="31">
        <f t="shared" si="112"/>
        <v>-0.13532495191541355</v>
      </c>
      <c r="R423" s="31">
        <f t="shared" si="113"/>
        <v>-0.22600402411132614</v>
      </c>
      <c r="S423" s="31">
        <f t="shared" si="114"/>
        <v>0</v>
      </c>
      <c r="T423" s="31">
        <f t="shared" si="115"/>
        <v>0</v>
      </c>
      <c r="U423" s="31">
        <f t="shared" si="116"/>
        <v>-0.12952503955214995</v>
      </c>
      <c r="V423" s="31">
        <f t="shared" si="117"/>
        <v>0</v>
      </c>
      <c r="W423" s="31">
        <f t="shared" si="110"/>
        <v>3</v>
      </c>
      <c r="X423" s="31">
        <f t="shared" si="118"/>
        <v>0.49085401557888964</v>
      </c>
      <c r="Y423" s="31">
        <f t="shared" si="111"/>
        <v>0.44679457952720608</v>
      </c>
    </row>
    <row r="424" spans="1:25">
      <c r="A424" t="s">
        <v>1030</v>
      </c>
      <c r="B424" t="s">
        <v>1026</v>
      </c>
      <c r="C424" t="s">
        <v>1031</v>
      </c>
      <c r="D424" s="31">
        <f>SUM('BASE '!CZ423:DE423)</f>
        <v>0.03</v>
      </c>
      <c r="E424" s="31">
        <f>'BASE '!DF423</f>
        <v>0.09</v>
      </c>
      <c r="F424" s="31">
        <f>SUM('BASE '!DG423:DI423)</f>
        <v>0</v>
      </c>
      <c r="G424" s="31">
        <f>SUM('BASE '!DJ423:DL423)</f>
        <v>0</v>
      </c>
      <c r="H424" s="31">
        <f>SUM('BASE '!DN423:DO423,'BASE '!DQ423,'BASE '!DS423,'BASE '!DR423)</f>
        <v>0.73000000000000009</v>
      </c>
      <c r="I424" s="31">
        <f>SUM('BASE '!DT423:DV423)</f>
        <v>0.01</v>
      </c>
      <c r="J424" s="31">
        <f t="shared" si="103"/>
        <v>0.8600000000000001</v>
      </c>
      <c r="K424" s="31">
        <f t="shared" si="104"/>
        <v>3.4883720930232551E-2</v>
      </c>
      <c r="L424" s="31">
        <f t="shared" si="105"/>
        <v>0.10465116279069765</v>
      </c>
      <c r="M424" s="31">
        <f t="shared" si="106"/>
        <v>0</v>
      </c>
      <c r="N424" s="31">
        <f t="shared" si="107"/>
        <v>0</v>
      </c>
      <c r="O424" s="31">
        <f t="shared" si="108"/>
        <v>0.84883720930232565</v>
      </c>
      <c r="P424" s="31">
        <f t="shared" si="109"/>
        <v>1.1627906976744184E-2</v>
      </c>
      <c r="Q424" s="31">
        <f t="shared" si="112"/>
        <v>-0.11706052352042084</v>
      </c>
      <c r="R424" s="31">
        <f t="shared" si="113"/>
        <v>-0.23621051709599528</v>
      </c>
      <c r="S424" s="31">
        <f t="shared" si="114"/>
        <v>0</v>
      </c>
      <c r="T424" s="31">
        <f t="shared" si="115"/>
        <v>0</v>
      </c>
      <c r="U424" s="31">
        <f t="shared" si="116"/>
        <v>-0.13911410956597101</v>
      </c>
      <c r="V424" s="31">
        <f t="shared" si="117"/>
        <v>-5.1794736002947761E-2</v>
      </c>
      <c r="W424" s="31">
        <f t="shared" si="110"/>
        <v>4</v>
      </c>
      <c r="X424" s="31">
        <f t="shared" si="118"/>
        <v>0.54417988618533486</v>
      </c>
      <c r="Y424" s="31">
        <f t="shared" si="111"/>
        <v>0.3925428115755516</v>
      </c>
    </row>
    <row r="425" spans="1:25">
      <c r="A425" t="s">
        <v>1032</v>
      </c>
      <c r="B425" t="s">
        <v>1026</v>
      </c>
      <c r="C425" t="s">
        <v>1033</v>
      </c>
      <c r="D425" s="31">
        <f>SUM('BASE '!CZ424:DE424)</f>
        <v>7.0000000000000007E-2</v>
      </c>
      <c r="E425" s="31">
        <f>'BASE '!DF424</f>
        <v>0.06</v>
      </c>
      <c r="F425" s="31">
        <f>SUM('BASE '!DG424:DI424)</f>
        <v>0</v>
      </c>
      <c r="G425" s="31">
        <f>SUM('BASE '!DJ424:DL424)</f>
        <v>0</v>
      </c>
      <c r="H425" s="31">
        <f>SUM('BASE '!DN424:DO424,'BASE '!DQ424,'BASE '!DS424,'BASE '!DR424)</f>
        <v>0.7400000000000001</v>
      </c>
      <c r="I425" s="31">
        <f>SUM('BASE '!DT424:DV424)</f>
        <v>0</v>
      </c>
      <c r="J425" s="31">
        <f t="shared" si="103"/>
        <v>0.87000000000000011</v>
      </c>
      <c r="K425" s="31">
        <f t="shared" si="104"/>
        <v>8.0459770114942528E-2</v>
      </c>
      <c r="L425" s="31">
        <f t="shared" si="105"/>
        <v>6.8965517241379296E-2</v>
      </c>
      <c r="M425" s="31">
        <f t="shared" si="106"/>
        <v>0</v>
      </c>
      <c r="N425" s="31">
        <f t="shared" si="107"/>
        <v>0</v>
      </c>
      <c r="O425" s="31">
        <f t="shared" si="108"/>
        <v>0.85057471264367812</v>
      </c>
      <c r="P425" s="31">
        <f t="shared" si="109"/>
        <v>0</v>
      </c>
      <c r="Q425" s="31">
        <f t="shared" si="112"/>
        <v>-0.20275845732407921</v>
      </c>
      <c r="R425" s="31">
        <f t="shared" si="113"/>
        <v>-0.18442404478803642</v>
      </c>
      <c r="S425" s="31">
        <f t="shared" si="114"/>
        <v>0</v>
      </c>
      <c r="T425" s="31">
        <f t="shared" si="115"/>
        <v>0</v>
      </c>
      <c r="U425" s="31">
        <f t="shared" si="116"/>
        <v>-0.13765958486586938</v>
      </c>
      <c r="V425" s="31">
        <f t="shared" si="117"/>
        <v>0</v>
      </c>
      <c r="W425" s="31">
        <f t="shared" si="110"/>
        <v>3</v>
      </c>
      <c r="X425" s="31">
        <f t="shared" si="118"/>
        <v>0.52484208697798507</v>
      </c>
      <c r="Y425" s="31">
        <f t="shared" si="111"/>
        <v>0.47773185535205642</v>
      </c>
    </row>
    <row r="426" spans="1:25">
      <c r="A426" t="s">
        <v>1034</v>
      </c>
      <c r="B426" t="s">
        <v>1026</v>
      </c>
      <c r="C426" t="s">
        <v>1035</v>
      </c>
      <c r="D426" s="31">
        <f>SUM('BASE '!CZ425:DE425)</f>
        <v>0.04</v>
      </c>
      <c r="E426" s="31">
        <f>'BASE '!DF425</f>
        <v>0.11</v>
      </c>
      <c r="F426" s="31">
        <f>SUM('BASE '!DG425:DI425)</f>
        <v>0</v>
      </c>
      <c r="G426" s="31">
        <f>SUM('BASE '!DJ425:DL425)</f>
        <v>0</v>
      </c>
      <c r="H426" s="31">
        <f>SUM('BASE '!DN425:DO425,'BASE '!DQ425,'BASE '!DS425,'BASE '!DR425)</f>
        <v>0.54</v>
      </c>
      <c r="I426" s="31">
        <f>SUM('BASE '!DT425:DV425)</f>
        <v>0.02</v>
      </c>
      <c r="J426" s="31">
        <f t="shared" si="103"/>
        <v>0.71000000000000008</v>
      </c>
      <c r="K426" s="31">
        <f t="shared" si="104"/>
        <v>5.6338028169014079E-2</v>
      </c>
      <c r="L426" s="31">
        <f t="shared" si="105"/>
        <v>0.15492957746478872</v>
      </c>
      <c r="M426" s="31">
        <f t="shared" si="106"/>
        <v>0</v>
      </c>
      <c r="N426" s="31">
        <f t="shared" si="107"/>
        <v>0</v>
      </c>
      <c r="O426" s="31">
        <f t="shared" si="108"/>
        <v>0.76056338028169013</v>
      </c>
      <c r="P426" s="31">
        <f t="shared" si="109"/>
        <v>2.8169014084507039E-2</v>
      </c>
      <c r="Q426" s="31">
        <f t="shared" si="112"/>
        <v>-0.16204988822092534</v>
      </c>
      <c r="R426" s="31">
        <f t="shared" si="113"/>
        <v>-0.28891029079820274</v>
      </c>
      <c r="S426" s="31">
        <f t="shared" si="114"/>
        <v>0</v>
      </c>
      <c r="T426" s="31">
        <f t="shared" si="115"/>
        <v>0</v>
      </c>
      <c r="U426" s="31">
        <f t="shared" si="116"/>
        <v>-0.20816302599662276</v>
      </c>
      <c r="V426" s="31">
        <f t="shared" si="117"/>
        <v>-0.10055021680229211</v>
      </c>
      <c r="W426" s="31">
        <f t="shared" si="110"/>
        <v>4</v>
      </c>
      <c r="X426" s="31">
        <f t="shared" si="118"/>
        <v>0.75967342181804298</v>
      </c>
      <c r="Y426" s="31">
        <f t="shared" si="111"/>
        <v>0.5479885391760202</v>
      </c>
    </row>
    <row r="427" spans="1:25">
      <c r="A427" t="s">
        <v>1036</v>
      </c>
      <c r="B427" t="s">
        <v>1026</v>
      </c>
      <c r="C427" t="s">
        <v>133</v>
      </c>
      <c r="D427" s="31">
        <f>SUM('BASE '!CZ426:DE426)</f>
        <v>0.01</v>
      </c>
      <c r="E427" s="31">
        <f>'BASE '!DF426</f>
        <v>7.0000000000000007E-2</v>
      </c>
      <c r="F427" s="31">
        <f>SUM('BASE '!DG426:DI426)</f>
        <v>0</v>
      </c>
      <c r="G427" s="31">
        <f>SUM('BASE '!DJ426:DL426)</f>
        <v>0.01</v>
      </c>
      <c r="H427" s="31">
        <f>SUM('BASE '!DN426:DO426,'BASE '!DQ426,'BASE '!DS426,'BASE '!DR426)</f>
        <v>0.79</v>
      </c>
      <c r="I427" s="31">
        <f>SUM('BASE '!DT426:DV426)</f>
        <v>0</v>
      </c>
      <c r="J427" s="31">
        <f t="shared" si="103"/>
        <v>0.88</v>
      </c>
      <c r="K427" s="31">
        <f t="shared" si="104"/>
        <v>1.1363636363636364E-2</v>
      </c>
      <c r="L427" s="31">
        <f t="shared" si="105"/>
        <v>7.9545454545454558E-2</v>
      </c>
      <c r="M427" s="31">
        <f t="shared" si="106"/>
        <v>0</v>
      </c>
      <c r="N427" s="31">
        <f t="shared" si="107"/>
        <v>1.1363636363636364E-2</v>
      </c>
      <c r="O427" s="31">
        <f t="shared" si="108"/>
        <v>0.89772727272727282</v>
      </c>
      <c r="P427" s="31">
        <f t="shared" si="109"/>
        <v>0</v>
      </c>
      <c r="Q427" s="31">
        <f t="shared" si="112"/>
        <v>-5.0878827437252354E-2</v>
      </c>
      <c r="R427" s="31">
        <f t="shared" si="113"/>
        <v>-0.20136348474954835</v>
      </c>
      <c r="S427" s="31">
        <f t="shared" si="114"/>
        <v>0</v>
      </c>
      <c r="T427" s="31">
        <f t="shared" si="115"/>
        <v>-5.0878827437252354E-2</v>
      </c>
      <c r="U427" s="31">
        <f t="shared" si="116"/>
        <v>-9.6854863623677345E-2</v>
      </c>
      <c r="V427" s="31">
        <f t="shared" si="117"/>
        <v>0</v>
      </c>
      <c r="W427" s="31">
        <f t="shared" si="110"/>
        <v>4</v>
      </c>
      <c r="X427" s="31">
        <f t="shared" si="118"/>
        <v>0.39997600324773042</v>
      </c>
      <c r="Y427" s="31">
        <f t="shared" si="111"/>
        <v>0.28852169818004431</v>
      </c>
    </row>
    <row r="428" spans="1:25">
      <c r="A428" t="s">
        <v>1037</v>
      </c>
      <c r="B428" t="s">
        <v>1026</v>
      </c>
      <c r="C428" t="s">
        <v>1026</v>
      </c>
      <c r="D428" s="31">
        <f>SUM('BASE '!CZ427:DE427)</f>
        <v>0.03</v>
      </c>
      <c r="E428" s="31">
        <f>'BASE '!DF427</f>
        <v>0.08</v>
      </c>
      <c r="F428" s="31">
        <f>SUM('BASE '!DG427:DI427)</f>
        <v>0</v>
      </c>
      <c r="G428" s="31">
        <f>SUM('BASE '!DJ427:DL427)</f>
        <v>0</v>
      </c>
      <c r="H428" s="31">
        <f>SUM('BASE '!DN427:DO427,'BASE '!DQ427,'BASE '!DS427,'BASE '!DR427)</f>
        <v>0.73000000000000009</v>
      </c>
      <c r="I428" s="31">
        <f>SUM('BASE '!DT427:DV427)</f>
        <v>0.01</v>
      </c>
      <c r="J428" s="31">
        <f t="shared" si="103"/>
        <v>0.85000000000000009</v>
      </c>
      <c r="K428" s="31">
        <f t="shared" si="104"/>
        <v>3.5294117647058816E-2</v>
      </c>
      <c r="L428" s="31">
        <f t="shared" si="105"/>
        <v>9.4117647058823528E-2</v>
      </c>
      <c r="M428" s="31">
        <f t="shared" si="106"/>
        <v>0</v>
      </c>
      <c r="N428" s="31">
        <f t="shared" si="107"/>
        <v>0</v>
      </c>
      <c r="O428" s="31">
        <f t="shared" si="108"/>
        <v>0.85882352941176476</v>
      </c>
      <c r="P428" s="31">
        <f t="shared" si="109"/>
        <v>1.1764705882352941E-2</v>
      </c>
      <c r="Q428" s="31">
        <f t="shared" si="112"/>
        <v>-0.1180249047466661</v>
      </c>
      <c r="R428" s="31">
        <f t="shared" si="113"/>
        <v>-0.2224197378645158</v>
      </c>
      <c r="S428" s="31">
        <f t="shared" si="114"/>
        <v>0</v>
      </c>
      <c r="T428" s="31">
        <f t="shared" si="115"/>
        <v>0</v>
      </c>
      <c r="U428" s="31">
        <f t="shared" si="116"/>
        <v>-0.1307059119995358</v>
      </c>
      <c r="V428" s="31">
        <f t="shared" si="117"/>
        <v>-5.2266485370474312E-2</v>
      </c>
      <c r="W428" s="31">
        <f t="shared" si="110"/>
        <v>4</v>
      </c>
      <c r="X428" s="31">
        <f t="shared" si="118"/>
        <v>0.52341703998119204</v>
      </c>
      <c r="Y428" s="31">
        <f t="shared" si="111"/>
        <v>0.37756558394882306</v>
      </c>
    </row>
    <row r="429" spans="1:25">
      <c r="A429" t="s">
        <v>1038</v>
      </c>
      <c r="B429" t="s">
        <v>1026</v>
      </c>
      <c r="C429" t="s">
        <v>1039</v>
      </c>
      <c r="D429" s="31">
        <f>SUM('BASE '!CZ428:DE428)</f>
        <v>0.02</v>
      </c>
      <c r="E429" s="31">
        <f>'BASE '!DF428</f>
        <v>7.0000000000000007E-2</v>
      </c>
      <c r="F429" s="31">
        <f>SUM('BASE '!DG428:DI428)</f>
        <v>0</v>
      </c>
      <c r="G429" s="31">
        <f>SUM('BASE '!DJ428:DL428)</f>
        <v>0</v>
      </c>
      <c r="H429" s="31">
        <f>SUM('BASE '!DN428:DO428,'BASE '!DQ428,'BASE '!DS428,'BASE '!DR428)</f>
        <v>0.76</v>
      </c>
      <c r="I429" s="31">
        <f>SUM('BASE '!DT428:DV428)</f>
        <v>0</v>
      </c>
      <c r="J429" s="31">
        <f t="shared" si="103"/>
        <v>0.85</v>
      </c>
      <c r="K429" s="31">
        <f t="shared" si="104"/>
        <v>2.3529411764705882E-2</v>
      </c>
      <c r="L429" s="31">
        <f t="shared" si="105"/>
        <v>8.2352941176470601E-2</v>
      </c>
      <c r="M429" s="31">
        <f t="shared" si="106"/>
        <v>0</v>
      </c>
      <c r="N429" s="31">
        <f t="shared" si="107"/>
        <v>0</v>
      </c>
      <c r="O429" s="31">
        <f t="shared" si="108"/>
        <v>0.89411764705882357</v>
      </c>
      <c r="P429" s="31">
        <f t="shared" si="109"/>
        <v>0</v>
      </c>
      <c r="Q429" s="31">
        <f t="shared" si="112"/>
        <v>-8.8223625316008733E-2</v>
      </c>
      <c r="R429" s="31">
        <f t="shared" si="113"/>
        <v>-0.20561397355347089</v>
      </c>
      <c r="S429" s="31">
        <f t="shared" si="114"/>
        <v>0</v>
      </c>
      <c r="T429" s="31">
        <f t="shared" si="115"/>
        <v>0</v>
      </c>
      <c r="U429" s="31">
        <f t="shared" si="116"/>
        <v>-0.10006778390003394</v>
      </c>
      <c r="V429" s="31">
        <f t="shared" si="117"/>
        <v>0</v>
      </c>
      <c r="W429" s="31">
        <f t="shared" si="110"/>
        <v>3</v>
      </c>
      <c r="X429" s="31">
        <f t="shared" si="118"/>
        <v>0.39390538276951359</v>
      </c>
      <c r="Y429" s="31">
        <f t="shared" si="111"/>
        <v>0.35854813097627036</v>
      </c>
    </row>
    <row r="430" spans="1:25">
      <c r="A430" t="s">
        <v>1040</v>
      </c>
      <c r="B430" t="s">
        <v>1026</v>
      </c>
      <c r="C430" t="s">
        <v>1041</v>
      </c>
      <c r="D430" s="31">
        <f>SUM('BASE '!CZ429:DE429)</f>
        <v>0.05</v>
      </c>
      <c r="E430" s="31">
        <f>'BASE '!DF429</f>
        <v>0.13</v>
      </c>
      <c r="F430" s="31">
        <f>SUM('BASE '!DG429:DI429)</f>
        <v>0</v>
      </c>
      <c r="G430" s="31">
        <f>SUM('BASE '!DJ429:DL429)</f>
        <v>0.02</v>
      </c>
      <c r="H430" s="31">
        <f>SUM('BASE '!DN429:DO429,'BASE '!DQ429,'BASE '!DS429,'BASE '!DR429)</f>
        <v>0.65</v>
      </c>
      <c r="I430" s="31">
        <f>SUM('BASE '!DT429:DV429)</f>
        <v>0.01</v>
      </c>
      <c r="J430" s="31">
        <f t="shared" si="103"/>
        <v>0.86</v>
      </c>
      <c r="K430" s="31">
        <f t="shared" si="104"/>
        <v>5.8139534883720936E-2</v>
      </c>
      <c r="L430" s="31">
        <f t="shared" si="105"/>
        <v>0.15116279069767444</v>
      </c>
      <c r="M430" s="31">
        <f t="shared" si="106"/>
        <v>0</v>
      </c>
      <c r="N430" s="31">
        <f t="shared" si="107"/>
        <v>2.3255813953488372E-2</v>
      </c>
      <c r="O430" s="31">
        <f t="shared" si="108"/>
        <v>0.7558139534883721</v>
      </c>
      <c r="P430" s="31">
        <f t="shared" si="109"/>
        <v>1.1627906976744186E-2</v>
      </c>
      <c r="Q430" s="31">
        <f t="shared" si="112"/>
        <v>-0.16540170836159346</v>
      </c>
      <c r="R430" s="31">
        <f t="shared" si="113"/>
        <v>-0.28560666516622818</v>
      </c>
      <c r="S430" s="31">
        <f t="shared" si="114"/>
        <v>0</v>
      </c>
      <c r="T430" s="31">
        <f t="shared" si="115"/>
        <v>-8.746977013240842E-2</v>
      </c>
      <c r="U430" s="31">
        <f t="shared" si="116"/>
        <v>-0.21159769434025102</v>
      </c>
      <c r="V430" s="31">
        <f t="shared" si="117"/>
        <v>-5.1794736002947761E-2</v>
      </c>
      <c r="W430" s="31">
        <f t="shared" si="110"/>
        <v>5</v>
      </c>
      <c r="X430" s="31">
        <f t="shared" si="118"/>
        <v>0.80187057400342887</v>
      </c>
      <c r="Y430" s="31">
        <f t="shared" si="111"/>
        <v>0.49823020062369888</v>
      </c>
    </row>
    <row r="431" spans="1:25">
      <c r="A431" t="s">
        <v>1042</v>
      </c>
      <c r="B431" t="s">
        <v>1026</v>
      </c>
      <c r="C431" t="s">
        <v>1043</v>
      </c>
      <c r="D431" s="31">
        <f>SUM('BASE '!CZ430:DE430)</f>
        <v>0.01</v>
      </c>
      <c r="E431" s="31">
        <f>'BASE '!DF430</f>
        <v>0.09</v>
      </c>
      <c r="F431" s="31">
        <f>SUM('BASE '!DG430:DI430)</f>
        <v>0</v>
      </c>
      <c r="G431" s="31">
        <f>SUM('BASE '!DJ430:DL430)</f>
        <v>0</v>
      </c>
      <c r="H431" s="31">
        <f>SUM('BASE '!DN430:DO430,'BASE '!DQ430,'BASE '!DS430,'BASE '!DR430)</f>
        <v>0.8600000000000001</v>
      </c>
      <c r="I431" s="31">
        <f>SUM('BASE '!DT430:DV430)</f>
        <v>0</v>
      </c>
      <c r="J431" s="31">
        <f t="shared" si="103"/>
        <v>0.96000000000000008</v>
      </c>
      <c r="K431" s="31">
        <f t="shared" si="104"/>
        <v>1.0416666666666666E-2</v>
      </c>
      <c r="L431" s="31">
        <f t="shared" si="105"/>
        <v>9.3749999999999986E-2</v>
      </c>
      <c r="M431" s="31">
        <f t="shared" si="106"/>
        <v>0</v>
      </c>
      <c r="N431" s="31">
        <f t="shared" si="107"/>
        <v>0</v>
      </c>
      <c r="O431" s="31">
        <f t="shared" si="108"/>
        <v>0.89583333333333337</v>
      </c>
      <c r="P431" s="31">
        <f t="shared" si="109"/>
        <v>0</v>
      </c>
      <c r="Q431" s="31">
        <f t="shared" si="112"/>
        <v>-4.754529366112329E-2</v>
      </c>
      <c r="R431" s="31">
        <f t="shared" si="113"/>
        <v>-0.22191783882483906</v>
      </c>
      <c r="S431" s="31">
        <f t="shared" si="114"/>
        <v>0</v>
      </c>
      <c r="T431" s="31">
        <f t="shared" si="115"/>
        <v>0</v>
      </c>
      <c r="U431" s="31">
        <f t="shared" si="116"/>
        <v>-9.8542468629502583E-2</v>
      </c>
      <c r="V431" s="31">
        <f t="shared" si="117"/>
        <v>0</v>
      </c>
      <c r="W431" s="31">
        <f t="shared" si="110"/>
        <v>3</v>
      </c>
      <c r="X431" s="31">
        <f t="shared" si="118"/>
        <v>0.36800560111546499</v>
      </c>
      <c r="Y431" s="31">
        <f t="shared" si="111"/>
        <v>0.3349731337536852</v>
      </c>
    </row>
    <row r="432" spans="1:25">
      <c r="A432" t="s">
        <v>1044</v>
      </c>
      <c r="B432" t="s">
        <v>1026</v>
      </c>
      <c r="C432" t="s">
        <v>1045</v>
      </c>
      <c r="D432" s="31">
        <f>SUM('BASE '!CZ431:DE431)</f>
        <v>0.02</v>
      </c>
      <c r="E432" s="31">
        <f>'BASE '!DF431</f>
        <v>0.08</v>
      </c>
      <c r="F432" s="31">
        <f>SUM('BASE '!DG431:DI431)</f>
        <v>0</v>
      </c>
      <c r="G432" s="31">
        <f>SUM('BASE '!DJ431:DL431)</f>
        <v>0</v>
      </c>
      <c r="H432" s="31">
        <f>SUM('BASE '!DN431:DO431,'BASE '!DQ431,'BASE '!DS431,'BASE '!DR431)</f>
        <v>0.73</v>
      </c>
      <c r="I432" s="31">
        <f>SUM('BASE '!DT431:DV431)</f>
        <v>0</v>
      </c>
      <c r="J432" s="31">
        <f t="shared" si="103"/>
        <v>0.83</v>
      </c>
      <c r="K432" s="31">
        <f t="shared" si="104"/>
        <v>2.4096385542168676E-2</v>
      </c>
      <c r="L432" s="31">
        <f t="shared" si="105"/>
        <v>9.6385542168674704E-2</v>
      </c>
      <c r="M432" s="31">
        <f t="shared" si="106"/>
        <v>0</v>
      </c>
      <c r="N432" s="31">
        <f t="shared" si="107"/>
        <v>0</v>
      </c>
      <c r="O432" s="31">
        <f t="shared" si="108"/>
        <v>0.87951807228915668</v>
      </c>
      <c r="P432" s="31">
        <f t="shared" si="109"/>
        <v>0</v>
      </c>
      <c r="Q432" s="31">
        <f t="shared" si="112"/>
        <v>-8.9775745234618134E-2</v>
      </c>
      <c r="R432" s="31">
        <f t="shared" si="113"/>
        <v>-0.22548424733655539</v>
      </c>
      <c r="S432" s="31">
        <f t="shared" si="114"/>
        <v>0</v>
      </c>
      <c r="T432" s="31">
        <f t="shared" si="115"/>
        <v>0</v>
      </c>
      <c r="U432" s="31">
        <f t="shared" si="116"/>
        <v>-0.11291355620866375</v>
      </c>
      <c r="V432" s="31">
        <f t="shared" si="117"/>
        <v>0</v>
      </c>
      <c r="W432" s="31">
        <f t="shared" si="110"/>
        <v>3</v>
      </c>
      <c r="X432" s="31">
        <f t="shared" si="118"/>
        <v>0.42817354877983727</v>
      </c>
      <c r="Y432" s="31">
        <f t="shared" si="111"/>
        <v>0.38974035990342748</v>
      </c>
    </row>
    <row r="433" spans="1:25">
      <c r="A433" t="s">
        <v>1048</v>
      </c>
      <c r="B433" t="s">
        <v>1047</v>
      </c>
      <c r="C433" t="s">
        <v>1049</v>
      </c>
      <c r="D433" s="31">
        <f>SUM('BASE '!CZ432:DE432)</f>
        <v>0.12</v>
      </c>
      <c r="E433" s="31">
        <f>'BASE '!DF432</f>
        <v>0.12</v>
      </c>
      <c r="F433" s="31">
        <f>SUM('BASE '!DG432:DI432)</f>
        <v>0</v>
      </c>
      <c r="G433" s="31">
        <f>SUM('BASE '!DJ432:DL432)</f>
        <v>0.11</v>
      </c>
      <c r="H433" s="31">
        <f>SUM('BASE '!DN432:DO432,'BASE '!DQ432,'BASE '!DS432,'BASE '!DR432)</f>
        <v>0.41000000000000003</v>
      </c>
      <c r="I433" s="31">
        <f>SUM('BASE '!DT432:DV432)</f>
        <v>0.17</v>
      </c>
      <c r="J433" s="31">
        <f t="shared" si="103"/>
        <v>0.93</v>
      </c>
      <c r="K433" s="31">
        <f t="shared" si="104"/>
        <v>0.12903225806451613</v>
      </c>
      <c r="L433" s="31">
        <f t="shared" si="105"/>
        <v>0.12903225806451613</v>
      </c>
      <c r="M433" s="31">
        <f t="shared" si="106"/>
        <v>0</v>
      </c>
      <c r="N433" s="31">
        <f t="shared" si="107"/>
        <v>0.11827956989247311</v>
      </c>
      <c r="O433" s="31">
        <f t="shared" si="108"/>
        <v>0.44086021505376344</v>
      </c>
      <c r="P433" s="31">
        <f t="shared" si="109"/>
        <v>0.18279569892473119</v>
      </c>
      <c r="Q433" s="31">
        <f t="shared" si="112"/>
        <v>-0.26421843140196843</v>
      </c>
      <c r="R433" s="31">
        <f t="shared" si="113"/>
        <v>-0.26421843140196843</v>
      </c>
      <c r="S433" s="31">
        <f t="shared" si="114"/>
        <v>0</v>
      </c>
      <c r="T433" s="31">
        <f t="shared" si="115"/>
        <v>-0.25249189703122299</v>
      </c>
      <c r="U433" s="31">
        <f t="shared" si="116"/>
        <v>-0.36107660735921365</v>
      </c>
      <c r="V433" s="31">
        <f t="shared" si="117"/>
        <v>-0.31064047886720086</v>
      </c>
      <c r="W433" s="31">
        <f t="shared" si="110"/>
        <v>5</v>
      </c>
      <c r="X433" s="31">
        <f t="shared" si="118"/>
        <v>1.4526458460615743</v>
      </c>
      <c r="Y433" s="31">
        <f t="shared" si="111"/>
        <v>0.90257961170096024</v>
      </c>
    </row>
    <row r="434" spans="1:25">
      <c r="A434" t="s">
        <v>1050</v>
      </c>
      <c r="B434" t="s">
        <v>1047</v>
      </c>
      <c r="C434" t="s">
        <v>1051</v>
      </c>
      <c r="D434" s="31">
        <f>SUM('BASE '!CZ433:DE433)</f>
        <v>0.01</v>
      </c>
      <c r="E434" s="31">
        <f>'BASE '!DF433</f>
        <v>0.03</v>
      </c>
      <c r="F434" s="31">
        <f>SUM('BASE '!DG433:DI433)</f>
        <v>0</v>
      </c>
      <c r="G434" s="31">
        <f>SUM('BASE '!DJ433:DL433)</f>
        <v>0.03</v>
      </c>
      <c r="H434" s="31">
        <f>SUM('BASE '!DN433:DO433,'BASE '!DQ433,'BASE '!DS433,'BASE '!DR433)</f>
        <v>0.75</v>
      </c>
      <c r="I434" s="31">
        <f>SUM('BASE '!DT433:DV433)</f>
        <v>0.08</v>
      </c>
      <c r="J434" s="31">
        <f t="shared" si="103"/>
        <v>0.9</v>
      </c>
      <c r="K434" s="31">
        <f t="shared" si="104"/>
        <v>1.1111111111111112E-2</v>
      </c>
      <c r="L434" s="31">
        <f t="shared" si="105"/>
        <v>3.3333333333333333E-2</v>
      </c>
      <c r="M434" s="31">
        <f t="shared" si="106"/>
        <v>0</v>
      </c>
      <c r="N434" s="31">
        <f t="shared" si="107"/>
        <v>3.3333333333333333E-2</v>
      </c>
      <c r="O434" s="31">
        <f t="shared" si="108"/>
        <v>0.83333333333333326</v>
      </c>
      <c r="P434" s="31">
        <f t="shared" si="109"/>
        <v>8.8888888888888892E-2</v>
      </c>
      <c r="Q434" s="31">
        <f t="shared" si="112"/>
        <v>-4.9997885225891839E-2</v>
      </c>
      <c r="R434" s="31">
        <f t="shared" si="113"/>
        <v>-0.11337324605540518</v>
      </c>
      <c r="S434" s="31">
        <f t="shared" si="114"/>
        <v>0</v>
      </c>
      <c r="T434" s="31">
        <f t="shared" si="115"/>
        <v>-0.11337324605540518</v>
      </c>
      <c r="U434" s="31">
        <f t="shared" si="116"/>
        <v>-0.15193463066162891</v>
      </c>
      <c r="V434" s="31">
        <f t="shared" si="117"/>
        <v>-0.21514383365781595</v>
      </c>
      <c r="W434" s="31">
        <f t="shared" si="110"/>
        <v>5</v>
      </c>
      <c r="X434" s="31">
        <f t="shared" si="118"/>
        <v>0.64382284165614712</v>
      </c>
      <c r="Y434" s="31">
        <f t="shared" si="111"/>
        <v>0.40002962318840551</v>
      </c>
    </row>
    <row r="435" spans="1:25">
      <c r="A435" t="s">
        <v>1052</v>
      </c>
      <c r="B435" t="s">
        <v>1047</v>
      </c>
      <c r="C435" t="s">
        <v>1053</v>
      </c>
      <c r="D435" s="31">
        <f>SUM('BASE '!CZ434:DE434)</f>
        <v>0.16</v>
      </c>
      <c r="E435" s="31">
        <f>'BASE '!DF434</f>
        <v>0.08</v>
      </c>
      <c r="F435" s="31">
        <f>SUM('BASE '!DG434:DI434)</f>
        <v>0</v>
      </c>
      <c r="G435" s="31">
        <f>SUM('BASE '!DJ434:DL434)</f>
        <v>0.02</v>
      </c>
      <c r="H435" s="31">
        <f>SUM('BASE '!DN434:DO434,'BASE '!DQ434,'BASE '!DS434,'BASE '!DR434)</f>
        <v>0.51</v>
      </c>
      <c r="I435" s="31">
        <f>SUM('BASE '!DT434:DV434)</f>
        <v>0.08</v>
      </c>
      <c r="J435" s="31">
        <f t="shared" si="103"/>
        <v>0.85</v>
      </c>
      <c r="K435" s="31">
        <f t="shared" si="104"/>
        <v>0.18823529411764706</v>
      </c>
      <c r="L435" s="31">
        <f t="shared" si="105"/>
        <v>9.4117647058823528E-2</v>
      </c>
      <c r="M435" s="31">
        <f t="shared" si="106"/>
        <v>0</v>
      </c>
      <c r="N435" s="31">
        <f t="shared" si="107"/>
        <v>2.3529411764705882E-2</v>
      </c>
      <c r="O435" s="31">
        <f t="shared" si="108"/>
        <v>0.6</v>
      </c>
      <c r="P435" s="31">
        <f t="shared" si="109"/>
        <v>9.4117647058823528E-2</v>
      </c>
      <c r="Q435" s="31">
        <f t="shared" si="112"/>
        <v>-0.31436471232951252</v>
      </c>
      <c r="R435" s="31">
        <f t="shared" si="113"/>
        <v>-0.2224197378645158</v>
      </c>
      <c r="S435" s="31">
        <f t="shared" si="114"/>
        <v>0</v>
      </c>
      <c r="T435" s="31">
        <f t="shared" si="115"/>
        <v>-8.8223625316008733E-2</v>
      </c>
      <c r="U435" s="31">
        <f t="shared" si="116"/>
        <v>-0.30649537425959444</v>
      </c>
      <c r="V435" s="31">
        <f t="shared" si="117"/>
        <v>-0.2224197378645158</v>
      </c>
      <c r="W435" s="31">
        <f t="shared" si="110"/>
        <v>5</v>
      </c>
      <c r="X435" s="31">
        <f t="shared" si="118"/>
        <v>1.1539231876341474</v>
      </c>
      <c r="Y435" s="31">
        <f t="shared" si="111"/>
        <v>0.71697278827548161</v>
      </c>
    </row>
    <row r="436" spans="1:25">
      <c r="A436" t="s">
        <v>1054</v>
      </c>
      <c r="B436" t="s">
        <v>1047</v>
      </c>
      <c r="C436" t="s">
        <v>1055</v>
      </c>
      <c r="D436" s="31">
        <f>SUM('BASE '!CZ435:DE435)</f>
        <v>0.41</v>
      </c>
      <c r="E436" s="31">
        <f>'BASE '!DF435</f>
        <v>0.12</v>
      </c>
      <c r="F436" s="31">
        <f>SUM('BASE '!DG435:DI435)</f>
        <v>0</v>
      </c>
      <c r="G436" s="31">
        <f>SUM('BASE '!DJ435:DL435)</f>
        <v>0.01</v>
      </c>
      <c r="H436" s="31">
        <f>SUM('BASE '!DN435:DO435,'BASE '!DQ435,'BASE '!DS435,'BASE '!DR435)</f>
        <v>0.08</v>
      </c>
      <c r="I436" s="31">
        <f>SUM('BASE '!DT435:DV435)</f>
        <v>0.32</v>
      </c>
      <c r="J436" s="31">
        <f t="shared" si="103"/>
        <v>0.94</v>
      </c>
      <c r="K436" s="31">
        <f t="shared" si="104"/>
        <v>0.43617021276595747</v>
      </c>
      <c r="L436" s="31">
        <f t="shared" si="105"/>
        <v>0.1276595744680851</v>
      </c>
      <c r="M436" s="31">
        <f t="shared" si="106"/>
        <v>0</v>
      </c>
      <c r="N436" s="31">
        <f t="shared" si="107"/>
        <v>1.0638297872340427E-2</v>
      </c>
      <c r="O436" s="31">
        <f t="shared" si="108"/>
        <v>8.5106382978723416E-2</v>
      </c>
      <c r="P436" s="31">
        <f t="shared" si="109"/>
        <v>0.34042553191489366</v>
      </c>
      <c r="Q436" s="31">
        <f t="shared" si="112"/>
        <v>-0.36190033338503769</v>
      </c>
      <c r="R436" s="31">
        <f t="shared" si="113"/>
        <v>-0.26277295308280896</v>
      </c>
      <c r="S436" s="31">
        <f t="shared" si="114"/>
        <v>0</v>
      </c>
      <c r="T436" s="31">
        <f t="shared" si="115"/>
        <v>-4.8332923215638347E-2</v>
      </c>
      <c r="U436" s="31">
        <f t="shared" si="116"/>
        <v>-0.20968963749703556</v>
      </c>
      <c r="V436" s="31">
        <f t="shared" si="117"/>
        <v>-0.36682855471328596</v>
      </c>
      <c r="W436" s="31">
        <f t="shared" si="110"/>
        <v>5</v>
      </c>
      <c r="X436" s="31">
        <f t="shared" si="118"/>
        <v>1.2495244018938063</v>
      </c>
      <c r="Y436" s="31">
        <f t="shared" si="111"/>
        <v>0.77637316248132626</v>
      </c>
    </row>
    <row r="437" spans="1:25">
      <c r="A437" t="s">
        <v>1056</v>
      </c>
      <c r="B437" t="s">
        <v>1047</v>
      </c>
      <c r="C437" t="s">
        <v>1057</v>
      </c>
      <c r="D437" s="31">
        <f>SUM('BASE '!CZ436:DE436)</f>
        <v>0.09</v>
      </c>
      <c r="E437" s="31">
        <f>'BASE '!DF436</f>
        <v>0.1</v>
      </c>
      <c r="F437" s="31">
        <f>SUM('BASE '!DG436:DI436)</f>
        <v>0</v>
      </c>
      <c r="G437" s="31">
        <f>SUM('BASE '!DJ436:DL436)</f>
        <v>0.05</v>
      </c>
      <c r="H437" s="31">
        <f>SUM('BASE '!DN436:DO436,'BASE '!DQ436,'BASE '!DS436,'BASE '!DR436)</f>
        <v>0.56000000000000005</v>
      </c>
      <c r="I437" s="31">
        <f>SUM('BASE '!DT436:DV436)</f>
        <v>0.03</v>
      </c>
      <c r="J437" s="31">
        <f t="shared" si="103"/>
        <v>0.83000000000000007</v>
      </c>
      <c r="K437" s="31">
        <f t="shared" si="104"/>
        <v>0.10843373493975902</v>
      </c>
      <c r="L437" s="31">
        <f t="shared" si="105"/>
        <v>0.12048192771084337</v>
      </c>
      <c r="M437" s="31">
        <f t="shared" si="106"/>
        <v>0</v>
      </c>
      <c r="N437" s="31">
        <f t="shared" si="107"/>
        <v>6.0240963855421686E-2</v>
      </c>
      <c r="O437" s="31">
        <f t="shared" si="108"/>
        <v>0.67469879518072284</v>
      </c>
      <c r="P437" s="31">
        <f t="shared" si="109"/>
        <v>3.614457831325301E-2</v>
      </c>
      <c r="Q437" s="31">
        <f t="shared" si="112"/>
        <v>-0.24089812378486031</v>
      </c>
      <c r="R437" s="31">
        <f t="shared" si="113"/>
        <v>-0.25497054395211471</v>
      </c>
      <c r="S437" s="31">
        <f t="shared" si="114"/>
        <v>0</v>
      </c>
      <c r="T437" s="31">
        <f t="shared" si="115"/>
        <v>-0.16924112622665649</v>
      </c>
      <c r="U437" s="31">
        <f t="shared" si="116"/>
        <v>-0.26548649825832688</v>
      </c>
      <c r="V437" s="31">
        <f t="shared" si="117"/>
        <v>-0.12000825249862006</v>
      </c>
      <c r="W437" s="31">
        <f t="shared" si="110"/>
        <v>5</v>
      </c>
      <c r="X437" s="31">
        <f t="shared" si="118"/>
        <v>1.0506045447205785</v>
      </c>
      <c r="Y437" s="31">
        <f t="shared" si="111"/>
        <v>0.65277730604199147</v>
      </c>
    </row>
    <row r="438" spans="1:25">
      <c r="A438" t="s">
        <v>1058</v>
      </c>
      <c r="B438" t="s">
        <v>1047</v>
      </c>
      <c r="C438" t="s">
        <v>1059</v>
      </c>
      <c r="D438" s="31">
        <f>SUM('BASE '!CZ437:DE437)</f>
        <v>0.16</v>
      </c>
      <c r="E438" s="31">
        <f>'BASE '!DF437</f>
        <v>0.09</v>
      </c>
      <c r="F438" s="31">
        <f>SUM('BASE '!DG437:DI437)</f>
        <v>0</v>
      </c>
      <c r="G438" s="31">
        <f>SUM('BASE '!DJ437:DL437)</f>
        <v>0.11</v>
      </c>
      <c r="H438" s="31">
        <f>SUM('BASE '!DN437:DO437,'BASE '!DQ437,'BASE '!DS437,'BASE '!DR437)</f>
        <v>0.37</v>
      </c>
      <c r="I438" s="31">
        <f>SUM('BASE '!DT437:DV437)</f>
        <v>0.11</v>
      </c>
      <c r="J438" s="31">
        <f t="shared" si="103"/>
        <v>0.84</v>
      </c>
      <c r="K438" s="31">
        <f t="shared" si="104"/>
        <v>0.19047619047619049</v>
      </c>
      <c r="L438" s="31">
        <f t="shared" si="105"/>
        <v>0.10714285714285714</v>
      </c>
      <c r="M438" s="31">
        <f t="shared" si="106"/>
        <v>0</v>
      </c>
      <c r="N438" s="31">
        <f t="shared" si="107"/>
        <v>0.13095238095238096</v>
      </c>
      <c r="O438" s="31">
        <f t="shared" si="108"/>
        <v>0.44047619047619047</v>
      </c>
      <c r="P438" s="31">
        <f t="shared" si="109"/>
        <v>0.13095238095238096</v>
      </c>
      <c r="Q438" s="31">
        <f t="shared" si="112"/>
        <v>-0.31585296697210141</v>
      </c>
      <c r="R438" s="31">
        <f t="shared" si="113"/>
        <v>-0.23931345230433151</v>
      </c>
      <c r="S438" s="31">
        <f t="shared" si="114"/>
        <v>0</v>
      </c>
      <c r="T438" s="31">
        <f t="shared" si="115"/>
        <v>-0.26621591412493306</v>
      </c>
      <c r="U438" s="31">
        <f t="shared" si="116"/>
        <v>-0.36114593796864647</v>
      </c>
      <c r="V438" s="31">
        <f t="shared" si="117"/>
        <v>-0.26621591412493306</v>
      </c>
      <c r="W438" s="31">
        <f t="shared" si="110"/>
        <v>5</v>
      </c>
      <c r="X438" s="31">
        <f t="shared" si="118"/>
        <v>1.4487441854949457</v>
      </c>
      <c r="Y438" s="31">
        <f t="shared" si="111"/>
        <v>0.90015537368812026</v>
      </c>
    </row>
    <row r="439" spans="1:25">
      <c r="A439" t="s">
        <v>1062</v>
      </c>
      <c r="B439" t="s">
        <v>1061</v>
      </c>
      <c r="C439" t="s">
        <v>1063</v>
      </c>
      <c r="D439" s="31">
        <f>SUM('BASE '!CZ438:DE438)</f>
        <v>0.31</v>
      </c>
      <c r="E439" s="31">
        <f>'BASE '!DF438</f>
        <v>0.12</v>
      </c>
      <c r="F439" s="31">
        <f>SUM('BASE '!DG438:DI438)</f>
        <v>0</v>
      </c>
      <c r="G439" s="31">
        <f>SUM('BASE '!DJ438:DL438)</f>
        <v>0</v>
      </c>
      <c r="H439" s="31">
        <f>SUM('BASE '!DN438:DO438,'BASE '!DQ438,'BASE '!DS438,'BASE '!DR438)</f>
        <v>0.34</v>
      </c>
      <c r="I439" s="31">
        <f>SUM('BASE '!DT438:DV438)</f>
        <v>0.08</v>
      </c>
      <c r="J439" s="31">
        <f t="shared" si="103"/>
        <v>0.85</v>
      </c>
      <c r="K439" s="31">
        <f t="shared" si="104"/>
        <v>0.36470588235294116</v>
      </c>
      <c r="L439" s="31">
        <f t="shared" si="105"/>
        <v>0.14117647058823529</v>
      </c>
      <c r="M439" s="31">
        <f t="shared" si="106"/>
        <v>0</v>
      </c>
      <c r="N439" s="31">
        <f t="shared" si="107"/>
        <v>0</v>
      </c>
      <c r="O439" s="31">
        <f t="shared" si="108"/>
        <v>0.4</v>
      </c>
      <c r="P439" s="31">
        <f t="shared" si="109"/>
        <v>9.4117647058823528E-2</v>
      </c>
      <c r="Q439" s="31">
        <f t="shared" si="112"/>
        <v>-0.36786571308423849</v>
      </c>
      <c r="R439" s="31">
        <f t="shared" si="113"/>
        <v>-0.27638747388738577</v>
      </c>
      <c r="S439" s="31">
        <f t="shared" si="114"/>
        <v>0</v>
      </c>
      <c r="T439" s="31">
        <f t="shared" si="115"/>
        <v>0</v>
      </c>
      <c r="U439" s="31">
        <f t="shared" si="116"/>
        <v>-0.36651629274966202</v>
      </c>
      <c r="V439" s="31">
        <f t="shared" si="117"/>
        <v>-0.2224197378645158</v>
      </c>
      <c r="W439" s="31">
        <f t="shared" si="110"/>
        <v>4</v>
      </c>
      <c r="X439" s="31">
        <f t="shared" si="118"/>
        <v>1.2331892175858021</v>
      </c>
      <c r="Y439" s="31">
        <f t="shared" si="111"/>
        <v>0.88955798434438882</v>
      </c>
    </row>
    <row r="440" spans="1:25">
      <c r="A440" t="s">
        <v>1064</v>
      </c>
      <c r="B440" t="s">
        <v>1061</v>
      </c>
      <c r="C440" t="s">
        <v>1065</v>
      </c>
      <c r="D440" s="31">
        <f>SUM('BASE '!CZ439:DE439)</f>
        <v>0.17</v>
      </c>
      <c r="E440" s="31">
        <f>'BASE '!DF439</f>
        <v>0.2</v>
      </c>
      <c r="F440" s="31">
        <f>SUM('BASE '!DG439:DI439)</f>
        <v>0</v>
      </c>
      <c r="G440" s="31">
        <f>SUM('BASE '!DJ439:DL439)</f>
        <v>0.06</v>
      </c>
      <c r="H440" s="31">
        <f>SUM('BASE '!DN439:DO439,'BASE '!DQ439,'BASE '!DS439,'BASE '!DR439)</f>
        <v>0.43</v>
      </c>
      <c r="I440" s="31">
        <f>SUM('BASE '!DT439:DV439)</f>
        <v>6.9999999999999993E-2</v>
      </c>
      <c r="J440" s="31">
        <f t="shared" si="103"/>
        <v>0.92999999999999994</v>
      </c>
      <c r="K440" s="31">
        <f t="shared" si="104"/>
        <v>0.18279569892473121</v>
      </c>
      <c r="L440" s="31">
        <f t="shared" si="105"/>
        <v>0.21505376344086025</v>
      </c>
      <c r="M440" s="31">
        <f t="shared" si="106"/>
        <v>0</v>
      </c>
      <c r="N440" s="31">
        <f t="shared" si="107"/>
        <v>6.4516129032258063E-2</v>
      </c>
      <c r="O440" s="31">
        <f t="shared" si="108"/>
        <v>0.4623655913978495</v>
      </c>
      <c r="P440" s="31">
        <f t="shared" si="109"/>
        <v>7.5268817204301078E-2</v>
      </c>
      <c r="Q440" s="31">
        <f t="shared" si="112"/>
        <v>-0.31064047886720086</v>
      </c>
      <c r="R440" s="31">
        <f t="shared" si="113"/>
        <v>-0.33050907948371289</v>
      </c>
      <c r="S440" s="31">
        <f t="shared" si="114"/>
        <v>0</v>
      </c>
      <c r="T440" s="31">
        <f t="shared" si="115"/>
        <v>-0.17682838864033554</v>
      </c>
      <c r="U440" s="31">
        <f t="shared" si="116"/>
        <v>-0.35666852936308407</v>
      </c>
      <c r="V440" s="31">
        <f t="shared" si="117"/>
        <v>-0.19469704740522148</v>
      </c>
      <c r="W440" s="31">
        <f t="shared" si="110"/>
        <v>5</v>
      </c>
      <c r="X440" s="31">
        <f t="shared" si="118"/>
        <v>1.3693435237595548</v>
      </c>
      <c r="Y440" s="31">
        <f t="shared" si="111"/>
        <v>0.85082096872477131</v>
      </c>
    </row>
    <row r="441" spans="1:25">
      <c r="A441" t="s">
        <v>1066</v>
      </c>
      <c r="B441" t="s">
        <v>1061</v>
      </c>
      <c r="C441" t="s">
        <v>1067</v>
      </c>
      <c r="D441" s="31">
        <f>SUM('BASE '!CZ440:DE440)</f>
        <v>0.16999999999999998</v>
      </c>
      <c r="E441" s="31">
        <f>'BASE '!DF440</f>
        <v>0.11</v>
      </c>
      <c r="F441" s="31">
        <f>SUM('BASE '!DG440:DI440)</f>
        <v>0</v>
      </c>
      <c r="G441" s="31">
        <f>SUM('BASE '!DJ440:DL440)</f>
        <v>0.04</v>
      </c>
      <c r="H441" s="31">
        <f>SUM('BASE '!DN440:DO440,'BASE '!DQ440,'BASE '!DS440,'BASE '!DR440)</f>
        <v>0.21</v>
      </c>
      <c r="I441" s="31">
        <f>SUM('BASE '!DT440:DV440)</f>
        <v>0.38</v>
      </c>
      <c r="J441" s="31">
        <f t="shared" si="103"/>
        <v>0.90999999999999992</v>
      </c>
      <c r="K441" s="31">
        <f t="shared" si="104"/>
        <v>0.18681318681318682</v>
      </c>
      <c r="L441" s="31">
        <f t="shared" si="105"/>
        <v>0.12087912087912089</v>
      </c>
      <c r="M441" s="31">
        <f t="shared" si="106"/>
        <v>0</v>
      </c>
      <c r="N441" s="31">
        <f t="shared" si="107"/>
        <v>4.3956043956043959E-2</v>
      </c>
      <c r="O441" s="31">
        <f t="shared" si="108"/>
        <v>0.23076923076923078</v>
      </c>
      <c r="P441" s="31">
        <f t="shared" si="109"/>
        <v>0.4175824175824176</v>
      </c>
      <c r="Q441" s="31">
        <f t="shared" si="112"/>
        <v>-0.31340642595418439</v>
      </c>
      <c r="R441" s="31">
        <f t="shared" si="113"/>
        <v>-0.25541325902091516</v>
      </c>
      <c r="S441" s="31">
        <f t="shared" si="114"/>
        <v>0</v>
      </c>
      <c r="T441" s="31">
        <f t="shared" si="115"/>
        <v>-0.13734352287459164</v>
      </c>
      <c r="U441" s="31">
        <f t="shared" si="116"/>
        <v>-0.33838547741386776</v>
      </c>
      <c r="V441" s="31">
        <f t="shared" si="117"/>
        <v>-0.36466359536305099</v>
      </c>
      <c r="W441" s="31">
        <f t="shared" si="110"/>
        <v>5</v>
      </c>
      <c r="X441" s="31">
        <f t="shared" si="118"/>
        <v>1.4092122806266099</v>
      </c>
      <c r="Y441" s="31">
        <f t="shared" si="111"/>
        <v>0.87559282016373596</v>
      </c>
    </row>
    <row r="442" spans="1:25">
      <c r="A442" t="s">
        <v>1068</v>
      </c>
      <c r="B442" t="s">
        <v>1061</v>
      </c>
      <c r="C442" t="s">
        <v>1069</v>
      </c>
      <c r="D442" s="31">
        <f>SUM('BASE '!CZ441:DE441)</f>
        <v>0.08</v>
      </c>
      <c r="E442" s="31">
        <f>'BASE '!DF441</f>
        <v>0.11</v>
      </c>
      <c r="F442" s="31">
        <f>SUM('BASE '!DG441:DI441)</f>
        <v>0</v>
      </c>
      <c r="G442" s="31">
        <f>SUM('BASE '!DJ441:DL441)</f>
        <v>0</v>
      </c>
      <c r="H442" s="31">
        <f>SUM('BASE '!DN441:DO441,'BASE '!DQ441,'BASE '!DS441,'BASE '!DR441)</f>
        <v>0.71</v>
      </c>
      <c r="I442" s="31">
        <f>SUM('BASE '!DT441:DV441)</f>
        <v>0</v>
      </c>
      <c r="J442" s="31">
        <f t="shared" si="103"/>
        <v>0.89999999999999991</v>
      </c>
      <c r="K442" s="31">
        <f t="shared" si="104"/>
        <v>8.8888888888888906E-2</v>
      </c>
      <c r="L442" s="31">
        <f t="shared" si="105"/>
        <v>0.12222222222222223</v>
      </c>
      <c r="M442" s="31">
        <f t="shared" si="106"/>
        <v>0</v>
      </c>
      <c r="N442" s="31">
        <f t="shared" si="107"/>
        <v>0</v>
      </c>
      <c r="O442" s="31">
        <f t="shared" si="108"/>
        <v>0.78888888888888897</v>
      </c>
      <c r="P442" s="31">
        <f t="shared" si="109"/>
        <v>0</v>
      </c>
      <c r="Q442" s="31">
        <f t="shared" si="112"/>
        <v>-0.21514383365781595</v>
      </c>
      <c r="R442" s="31">
        <f t="shared" si="113"/>
        <v>-0.25690064858723155</v>
      </c>
      <c r="S442" s="31">
        <f t="shared" si="114"/>
        <v>0</v>
      </c>
      <c r="T442" s="31">
        <f t="shared" si="115"/>
        <v>0</v>
      </c>
      <c r="U442" s="31">
        <f t="shared" si="116"/>
        <v>-0.18706905915017133</v>
      </c>
      <c r="V442" s="31">
        <f t="shared" si="117"/>
        <v>0</v>
      </c>
      <c r="W442" s="31">
        <f t="shared" si="110"/>
        <v>3</v>
      </c>
      <c r="X442" s="31">
        <f t="shared" si="118"/>
        <v>0.65911354139521883</v>
      </c>
      <c r="Y442" s="31">
        <f t="shared" si="111"/>
        <v>0.59995100017885994</v>
      </c>
    </row>
    <row r="443" spans="1:25">
      <c r="A443" t="s">
        <v>1070</v>
      </c>
      <c r="B443" t="s">
        <v>1061</v>
      </c>
      <c r="C443" t="s">
        <v>1071</v>
      </c>
      <c r="D443" s="31">
        <f>SUM('BASE '!CZ442:DE442)</f>
        <v>0.12</v>
      </c>
      <c r="E443" s="31">
        <f>'BASE '!DF442</f>
        <v>0.14000000000000001</v>
      </c>
      <c r="F443" s="31">
        <f>SUM('BASE '!DG442:DI442)</f>
        <v>0</v>
      </c>
      <c r="G443" s="31">
        <f>SUM('BASE '!DJ442:DL442)</f>
        <v>0.02</v>
      </c>
      <c r="H443" s="31">
        <f>SUM('BASE '!DN442:DO442,'BASE '!DQ442,'BASE '!DS442,'BASE '!DR442)</f>
        <v>0.63000000000000012</v>
      </c>
      <c r="I443" s="31">
        <f>SUM('BASE '!DT442:DV442)</f>
        <v>0.02</v>
      </c>
      <c r="J443" s="31">
        <f t="shared" si="103"/>
        <v>0.93000000000000016</v>
      </c>
      <c r="K443" s="31">
        <f t="shared" si="104"/>
        <v>0.1290322580645161</v>
      </c>
      <c r="L443" s="31">
        <f t="shared" si="105"/>
        <v>0.15053763440860213</v>
      </c>
      <c r="M443" s="31">
        <f t="shared" si="106"/>
        <v>0</v>
      </c>
      <c r="N443" s="31">
        <f t="shared" si="107"/>
        <v>2.150537634408602E-2</v>
      </c>
      <c r="O443" s="31">
        <f t="shared" si="108"/>
        <v>0.67741935483870963</v>
      </c>
      <c r="P443" s="31">
        <f t="shared" si="109"/>
        <v>2.150537634408602E-2</v>
      </c>
      <c r="Q443" s="31">
        <f t="shared" si="112"/>
        <v>-0.26421843140196843</v>
      </c>
      <c r="R443" s="31">
        <f t="shared" si="113"/>
        <v>-0.28504935795195657</v>
      </c>
      <c r="S443" s="31">
        <f t="shared" si="114"/>
        <v>0</v>
      </c>
      <c r="T443" s="31">
        <f t="shared" si="115"/>
        <v>-8.2568866937490548E-2</v>
      </c>
      <c r="U443" s="31">
        <f t="shared" si="116"/>
        <v>-0.26383097103213515</v>
      </c>
      <c r="V443" s="31">
        <f t="shared" si="117"/>
        <v>-8.2568866937490548E-2</v>
      </c>
      <c r="W443" s="31">
        <f t="shared" si="110"/>
        <v>5</v>
      </c>
      <c r="X443" s="31">
        <f t="shared" si="118"/>
        <v>0.97823649426104131</v>
      </c>
      <c r="Y443" s="31">
        <f t="shared" si="111"/>
        <v>0.60781250814550825</v>
      </c>
    </row>
    <row r="444" spans="1:25">
      <c r="A444" t="s">
        <v>1072</v>
      </c>
      <c r="B444" t="s">
        <v>1061</v>
      </c>
      <c r="C444" t="s">
        <v>1073</v>
      </c>
      <c r="D444" s="31">
        <f>SUM('BASE '!CZ443:DE443)</f>
        <v>0.26</v>
      </c>
      <c r="E444" s="31">
        <f>'BASE '!DF443</f>
        <v>0.1</v>
      </c>
      <c r="F444" s="31">
        <f>SUM('BASE '!DG443:DI443)</f>
        <v>0</v>
      </c>
      <c r="G444" s="31">
        <f>SUM('BASE '!DJ443:DL443)</f>
        <v>0.01</v>
      </c>
      <c r="H444" s="31">
        <f>SUM('BASE '!DN443:DO443,'BASE '!DQ443,'BASE '!DS443,'BASE '!DR443)</f>
        <v>0.38</v>
      </c>
      <c r="I444" s="31">
        <f>SUM('BASE '!DT443:DV443)</f>
        <v>0.03</v>
      </c>
      <c r="J444" s="31">
        <f t="shared" si="103"/>
        <v>0.78</v>
      </c>
      <c r="K444" s="31">
        <f t="shared" si="104"/>
        <v>0.33333333333333331</v>
      </c>
      <c r="L444" s="31">
        <f t="shared" si="105"/>
        <v>0.12820512820512822</v>
      </c>
      <c r="M444" s="31">
        <f t="shared" si="106"/>
        <v>0</v>
      </c>
      <c r="N444" s="31">
        <f t="shared" si="107"/>
        <v>1.282051282051282E-2</v>
      </c>
      <c r="O444" s="31">
        <f t="shared" si="108"/>
        <v>0.48717948717948717</v>
      </c>
      <c r="P444" s="31">
        <f t="shared" si="109"/>
        <v>3.8461538461538457E-2</v>
      </c>
      <c r="Q444" s="31">
        <f t="shared" si="112"/>
        <v>-0.36620409622270322</v>
      </c>
      <c r="R444" s="31">
        <f t="shared" si="113"/>
        <v>-0.26334919662763412</v>
      </c>
      <c r="S444" s="31">
        <f t="shared" si="114"/>
        <v>0</v>
      </c>
      <c r="T444" s="31">
        <f t="shared" si="115"/>
        <v>-5.5855241367815278E-2</v>
      </c>
      <c r="U444" s="31">
        <f t="shared" si="116"/>
        <v>-0.35034181211027987</v>
      </c>
      <c r="V444" s="31">
        <f t="shared" si="117"/>
        <v>-0.12531140530851853</v>
      </c>
      <c r="W444" s="31">
        <f t="shared" si="110"/>
        <v>5</v>
      </c>
      <c r="X444" s="31">
        <f t="shared" si="118"/>
        <v>1.161061751636951</v>
      </c>
      <c r="Y444" s="31">
        <f t="shared" si="111"/>
        <v>0.72140822747301325</v>
      </c>
    </row>
    <row r="445" spans="1:25">
      <c r="A445" t="s">
        <v>1074</v>
      </c>
      <c r="B445" t="s">
        <v>1061</v>
      </c>
      <c r="C445" t="s">
        <v>1075</v>
      </c>
      <c r="D445" s="31">
        <f>SUM('BASE '!CZ444:DE444)</f>
        <v>0.18</v>
      </c>
      <c r="E445" s="31">
        <f>'BASE '!DF444</f>
        <v>0.1</v>
      </c>
      <c r="F445" s="31">
        <f>SUM('BASE '!DG444:DI444)</f>
        <v>0</v>
      </c>
      <c r="G445" s="31">
        <f>SUM('BASE '!DJ444:DL444)</f>
        <v>0.12</v>
      </c>
      <c r="H445" s="31">
        <f>SUM('BASE '!DN444:DO444,'BASE '!DQ444,'BASE '!DS444,'BASE '!DR444)</f>
        <v>0.27</v>
      </c>
      <c r="I445" s="31">
        <f>SUM('BASE '!DT444:DV444)</f>
        <v>0.30000000000000004</v>
      </c>
      <c r="J445" s="31">
        <f t="shared" si="103"/>
        <v>0.97000000000000008</v>
      </c>
      <c r="K445" s="31">
        <f t="shared" si="104"/>
        <v>0.18556701030927833</v>
      </c>
      <c r="L445" s="31">
        <f t="shared" si="105"/>
        <v>0.10309278350515463</v>
      </c>
      <c r="M445" s="31">
        <f t="shared" si="106"/>
        <v>0</v>
      </c>
      <c r="N445" s="31">
        <f t="shared" si="107"/>
        <v>0.12371134020618556</v>
      </c>
      <c r="O445" s="31">
        <f t="shared" si="108"/>
        <v>0.27835051546391754</v>
      </c>
      <c r="P445" s="31">
        <f t="shared" si="109"/>
        <v>0.30927835051546393</v>
      </c>
      <c r="Q445" s="31">
        <f t="shared" si="112"/>
        <v>-0.3125577935147415</v>
      </c>
      <c r="R445" s="31">
        <f t="shared" si="113"/>
        <v>-0.23423978201127188</v>
      </c>
      <c r="S445" s="31">
        <f t="shared" si="114"/>
        <v>0</v>
      </c>
      <c r="T445" s="31">
        <f t="shared" si="115"/>
        <v>-0.25853249427406794</v>
      </c>
      <c r="U445" s="31">
        <f t="shared" si="116"/>
        <v>-0.35597526842757166</v>
      </c>
      <c r="V445" s="31">
        <f t="shared" si="117"/>
        <v>-0.36294234953852395</v>
      </c>
      <c r="W445" s="31">
        <f t="shared" si="110"/>
        <v>5</v>
      </c>
      <c r="X445" s="31">
        <f t="shared" si="118"/>
        <v>1.524247687766177</v>
      </c>
      <c r="Y445" s="31">
        <f t="shared" si="111"/>
        <v>0.94706833733083728</v>
      </c>
    </row>
    <row r="446" spans="1:25">
      <c r="A446" t="s">
        <v>1076</v>
      </c>
      <c r="B446" t="s">
        <v>1061</v>
      </c>
      <c r="C446" t="s">
        <v>1077</v>
      </c>
      <c r="D446" s="31">
        <f>SUM('BASE '!CZ445:DE445)</f>
        <v>9.0000000000000011E-2</v>
      </c>
      <c r="E446" s="31">
        <f>'BASE '!DF445</f>
        <v>0.19</v>
      </c>
      <c r="F446" s="31">
        <f>SUM('BASE '!DG445:DI445)</f>
        <v>0</v>
      </c>
      <c r="G446" s="31">
        <f>SUM('BASE '!DJ445:DL445)</f>
        <v>0.02</v>
      </c>
      <c r="H446" s="31">
        <f>SUM('BASE '!DN445:DO445,'BASE '!DQ445,'BASE '!DS445,'BASE '!DR445)</f>
        <v>0.6100000000000001</v>
      </c>
      <c r="I446" s="31">
        <f>SUM('BASE '!DT445:DV445)</f>
        <v>0.03</v>
      </c>
      <c r="J446" s="31">
        <f t="shared" si="103"/>
        <v>0.94000000000000017</v>
      </c>
      <c r="K446" s="31">
        <f t="shared" si="104"/>
        <v>9.5744680851063829E-2</v>
      </c>
      <c r="L446" s="31">
        <f t="shared" si="105"/>
        <v>0.20212765957446804</v>
      </c>
      <c r="M446" s="31">
        <f t="shared" si="106"/>
        <v>0</v>
      </c>
      <c r="N446" s="31">
        <f t="shared" si="107"/>
        <v>2.1276595744680847E-2</v>
      </c>
      <c r="O446" s="31">
        <f t="shared" si="108"/>
        <v>0.64893617021276595</v>
      </c>
      <c r="P446" s="31">
        <f t="shared" si="109"/>
        <v>3.1914893617021267E-2</v>
      </c>
      <c r="Q446" s="31">
        <f t="shared" si="112"/>
        <v>-0.22462374302557514</v>
      </c>
      <c r="R446" s="31">
        <f t="shared" si="113"/>
        <v>-0.32317298147837981</v>
      </c>
      <c r="S446" s="31">
        <f t="shared" si="114"/>
        <v>0</v>
      </c>
      <c r="T446" s="31">
        <f t="shared" si="115"/>
        <v>-8.1918034078937413E-2</v>
      </c>
      <c r="U446" s="31">
        <f t="shared" si="116"/>
        <v>-0.28061357450955587</v>
      </c>
      <c r="V446" s="31">
        <f t="shared" si="117"/>
        <v>-0.10993667532772002</v>
      </c>
      <c r="W446" s="31">
        <f t="shared" si="110"/>
        <v>5</v>
      </c>
      <c r="X446" s="31">
        <f t="shared" si="118"/>
        <v>1.0202650084201683</v>
      </c>
      <c r="Y446" s="31">
        <f t="shared" si="111"/>
        <v>0.63392629224020713</v>
      </c>
    </row>
    <row r="447" spans="1:25">
      <c r="A447" t="s">
        <v>1078</v>
      </c>
      <c r="B447" t="s">
        <v>1061</v>
      </c>
      <c r="C447" t="s">
        <v>1061</v>
      </c>
      <c r="D447" s="31">
        <f>SUM('BASE '!CZ446:DE446)</f>
        <v>0.16</v>
      </c>
      <c r="E447" s="31">
        <f>'BASE '!DF446</f>
        <v>0.14000000000000001</v>
      </c>
      <c r="F447" s="31">
        <f>SUM('BASE '!DG446:DI446)</f>
        <v>0</v>
      </c>
      <c r="G447" s="31">
        <f>SUM('BASE '!DJ446:DL446)</f>
        <v>0</v>
      </c>
      <c r="H447" s="31">
        <f>SUM('BASE '!DN446:DO446,'BASE '!DQ446,'BASE '!DS446,'BASE '!DR446)</f>
        <v>0.57000000000000006</v>
      </c>
      <c r="I447" s="31">
        <f>SUM('BASE '!DT446:DV446)</f>
        <v>0.02</v>
      </c>
      <c r="J447" s="31">
        <f t="shared" si="103"/>
        <v>0.89000000000000012</v>
      </c>
      <c r="K447" s="31">
        <f t="shared" si="104"/>
        <v>0.17977528089887637</v>
      </c>
      <c r="L447" s="31">
        <f t="shared" si="105"/>
        <v>0.15730337078651685</v>
      </c>
      <c r="M447" s="31">
        <f t="shared" si="106"/>
        <v>0</v>
      </c>
      <c r="N447" s="31">
        <f t="shared" si="107"/>
        <v>0</v>
      </c>
      <c r="O447" s="31">
        <f t="shared" si="108"/>
        <v>0.6404494382022472</v>
      </c>
      <c r="P447" s="31">
        <f t="shared" si="109"/>
        <v>2.2471910112359546E-2</v>
      </c>
      <c r="Q447" s="31">
        <f t="shared" si="112"/>
        <v>-0.30850294786379479</v>
      </c>
      <c r="R447" s="31">
        <f t="shared" si="113"/>
        <v>-0.29094501754647567</v>
      </c>
      <c r="S447" s="31">
        <f t="shared" si="114"/>
        <v>0</v>
      </c>
      <c r="T447" s="31">
        <f t="shared" si="115"/>
        <v>0</v>
      </c>
      <c r="U447" s="31">
        <f t="shared" si="116"/>
        <v>-0.28537472818160237</v>
      </c>
      <c r="V447" s="31">
        <f t="shared" si="117"/>
        <v>-8.5291891891509972E-2</v>
      </c>
      <c r="W447" s="31">
        <f t="shared" si="110"/>
        <v>4</v>
      </c>
      <c r="X447" s="31">
        <f t="shared" si="118"/>
        <v>0.97011458548338281</v>
      </c>
      <c r="Y447" s="31">
        <f t="shared" si="111"/>
        <v>0.69978975078546435</v>
      </c>
    </row>
    <row r="448" spans="1:25">
      <c r="A448" t="s">
        <v>1079</v>
      </c>
      <c r="B448" t="s">
        <v>1061</v>
      </c>
      <c r="C448" t="s">
        <v>1080</v>
      </c>
      <c r="D448" s="31">
        <f>SUM('BASE '!CZ447:DE447)</f>
        <v>0.12</v>
      </c>
      <c r="E448" s="31">
        <f>'BASE '!DF447</f>
        <v>7.0000000000000007E-2</v>
      </c>
      <c r="F448" s="31">
        <f>SUM('BASE '!DG447:DI447)</f>
        <v>0</v>
      </c>
      <c r="G448" s="31">
        <f>SUM('BASE '!DJ447:DL447)</f>
        <v>0.03</v>
      </c>
      <c r="H448" s="31">
        <f>SUM('BASE '!DN447:DO447,'BASE '!DQ447,'BASE '!DS447,'BASE '!DR447)</f>
        <v>0.28999999999999998</v>
      </c>
      <c r="I448" s="31">
        <f>SUM('BASE '!DT447:DV447)</f>
        <v>0.42</v>
      </c>
      <c r="J448" s="31">
        <f t="shared" si="103"/>
        <v>0.92999999999999994</v>
      </c>
      <c r="K448" s="31">
        <f t="shared" si="104"/>
        <v>0.12903225806451613</v>
      </c>
      <c r="L448" s="31">
        <f t="shared" si="105"/>
        <v>7.5268817204301092E-2</v>
      </c>
      <c r="M448" s="31">
        <f t="shared" si="106"/>
        <v>0</v>
      </c>
      <c r="N448" s="31">
        <f t="shared" si="107"/>
        <v>3.2258064516129031E-2</v>
      </c>
      <c r="O448" s="31">
        <f t="shared" si="108"/>
        <v>0.31182795698924731</v>
      </c>
      <c r="P448" s="31">
        <f t="shared" si="109"/>
        <v>0.45161290322580644</v>
      </c>
      <c r="Q448" s="31">
        <f t="shared" si="112"/>
        <v>-0.26421843140196843</v>
      </c>
      <c r="R448" s="31">
        <f t="shared" si="113"/>
        <v>-0.19469704740522151</v>
      </c>
      <c r="S448" s="31">
        <f t="shared" si="114"/>
        <v>0</v>
      </c>
      <c r="T448" s="31">
        <f t="shared" si="115"/>
        <v>-0.11077378078984343</v>
      </c>
      <c r="U448" s="31">
        <f t="shared" si="116"/>
        <v>-0.36337426055738359</v>
      </c>
      <c r="V448" s="31">
        <f t="shared" si="117"/>
        <v>-0.359000588650917</v>
      </c>
      <c r="W448" s="31">
        <f t="shared" si="110"/>
        <v>5</v>
      </c>
      <c r="X448" s="31">
        <f t="shared" si="118"/>
        <v>1.292064108805334</v>
      </c>
      <c r="Y448" s="31">
        <f t="shared" si="111"/>
        <v>0.80280456849138537</v>
      </c>
    </row>
    <row r="449" spans="1:25">
      <c r="A449" t="s">
        <v>1081</v>
      </c>
      <c r="B449" t="s">
        <v>1061</v>
      </c>
      <c r="C449" t="s">
        <v>1082</v>
      </c>
      <c r="D449" s="31">
        <f>SUM('BASE '!CZ448:DE448)</f>
        <v>0.35</v>
      </c>
      <c r="E449" s="31">
        <f>'BASE '!DF448</f>
        <v>0.06</v>
      </c>
      <c r="F449" s="31">
        <f>SUM('BASE '!DG448:DI448)</f>
        <v>0</v>
      </c>
      <c r="G449" s="31">
        <f>SUM('BASE '!DJ448:DL448)</f>
        <v>0</v>
      </c>
      <c r="H449" s="31">
        <f>SUM('BASE '!DN448:DO448,'BASE '!DQ448,'BASE '!DS448,'BASE '!DR448)</f>
        <v>0.52</v>
      </c>
      <c r="I449" s="31">
        <f>SUM('BASE '!DT448:DV448)</f>
        <v>0.01</v>
      </c>
      <c r="J449" s="31">
        <f t="shared" si="103"/>
        <v>0.94</v>
      </c>
      <c r="K449" s="31">
        <f t="shared" si="104"/>
        <v>0.37234042553191488</v>
      </c>
      <c r="L449" s="31">
        <f t="shared" si="105"/>
        <v>6.3829787234042548E-2</v>
      </c>
      <c r="M449" s="31">
        <f t="shared" si="106"/>
        <v>0</v>
      </c>
      <c r="N449" s="31">
        <f t="shared" si="107"/>
        <v>0</v>
      </c>
      <c r="O449" s="31">
        <f t="shared" si="108"/>
        <v>0.55319148936170215</v>
      </c>
      <c r="P449" s="31">
        <f t="shared" si="109"/>
        <v>1.0638297872340427E-2</v>
      </c>
      <c r="Q449" s="31">
        <f t="shared" si="112"/>
        <v>-0.36785250241830486</v>
      </c>
      <c r="R449" s="31">
        <f t="shared" si="113"/>
        <v>-0.17562991359842225</v>
      </c>
      <c r="S449" s="31">
        <f t="shared" si="114"/>
        <v>0</v>
      </c>
      <c r="T449" s="31">
        <f t="shared" si="115"/>
        <v>0</v>
      </c>
      <c r="U449" s="31">
        <f t="shared" si="116"/>
        <v>-0.32751760970006361</v>
      </c>
      <c r="V449" s="31">
        <f t="shared" si="117"/>
        <v>-4.8332923215638347E-2</v>
      </c>
      <c r="W449" s="31">
        <f t="shared" si="110"/>
        <v>4</v>
      </c>
      <c r="X449" s="31">
        <f t="shared" si="118"/>
        <v>0.91933294893242901</v>
      </c>
      <c r="Y449" s="31">
        <f t="shared" si="111"/>
        <v>0.66315854317532097</v>
      </c>
    </row>
    <row r="450" spans="1:25">
      <c r="A450" t="s">
        <v>1083</v>
      </c>
      <c r="B450" t="s">
        <v>1061</v>
      </c>
      <c r="C450" t="s">
        <v>1084</v>
      </c>
      <c r="D450" s="31">
        <f>SUM('BASE '!CZ449:DE449)</f>
        <v>0.23</v>
      </c>
      <c r="E450" s="31">
        <f>'BASE '!DF449</f>
        <v>0.24</v>
      </c>
      <c r="F450" s="31">
        <f>SUM('BASE '!DG449:DI449)</f>
        <v>0</v>
      </c>
      <c r="G450" s="31">
        <f>SUM('BASE '!DJ449:DL449)</f>
        <v>0</v>
      </c>
      <c r="H450" s="31">
        <f>SUM('BASE '!DN449:DO449,'BASE '!DQ449,'BASE '!DS449,'BASE '!DR449)</f>
        <v>0.47</v>
      </c>
      <c r="I450" s="31">
        <f>SUM('BASE '!DT449:DV449)</f>
        <v>0</v>
      </c>
      <c r="J450" s="31">
        <f t="shared" si="103"/>
        <v>0.94</v>
      </c>
      <c r="K450" s="31">
        <f t="shared" si="104"/>
        <v>0.24468085106382981</v>
      </c>
      <c r="L450" s="31">
        <f t="shared" si="105"/>
        <v>0.25531914893617019</v>
      </c>
      <c r="M450" s="31">
        <f t="shared" si="106"/>
        <v>0</v>
      </c>
      <c r="N450" s="31">
        <f t="shared" si="107"/>
        <v>0</v>
      </c>
      <c r="O450" s="31">
        <f t="shared" si="108"/>
        <v>0.5</v>
      </c>
      <c r="P450" s="31">
        <f t="shared" si="109"/>
        <v>0</v>
      </c>
      <c r="Q450" s="31">
        <f t="shared" si="112"/>
        <v>-0.3444618407004218</v>
      </c>
      <c r="R450" s="31">
        <f t="shared" si="113"/>
        <v>-0.34857215793754676</v>
      </c>
      <c r="S450" s="31">
        <f t="shared" si="114"/>
        <v>0</v>
      </c>
      <c r="T450" s="31">
        <f t="shared" si="115"/>
        <v>0</v>
      </c>
      <c r="U450" s="31">
        <f t="shared" si="116"/>
        <v>-0.34657359027997264</v>
      </c>
      <c r="V450" s="31">
        <f t="shared" si="117"/>
        <v>0</v>
      </c>
      <c r="W450" s="31">
        <f t="shared" si="110"/>
        <v>3</v>
      </c>
      <c r="X450" s="31">
        <f t="shared" si="118"/>
        <v>1.0396075889179412</v>
      </c>
      <c r="Y450" s="31">
        <f t="shared" si="111"/>
        <v>0.94629160773205789</v>
      </c>
    </row>
    <row r="451" spans="1:25">
      <c r="A451" t="s">
        <v>1087</v>
      </c>
      <c r="B451" t="s">
        <v>1086</v>
      </c>
      <c r="C451" t="s">
        <v>1088</v>
      </c>
      <c r="D451" s="31">
        <f>SUM('BASE '!CZ450:DE450)</f>
        <v>0.1</v>
      </c>
      <c r="E451" s="31">
        <f>'BASE '!DF450</f>
        <v>0.15</v>
      </c>
      <c r="F451" s="31">
        <f>SUM('BASE '!DG450:DI450)</f>
        <v>0</v>
      </c>
      <c r="G451" s="31">
        <f>SUM('BASE '!DJ450:DL450)</f>
        <v>0.03</v>
      </c>
      <c r="H451" s="31">
        <f>SUM('BASE '!DN450:DO450,'BASE '!DQ450,'BASE '!DS450,'BASE '!DR450)</f>
        <v>0.45999999999999996</v>
      </c>
      <c r="I451" s="31">
        <f>SUM('BASE '!DT450:DV450)</f>
        <v>0.01</v>
      </c>
      <c r="J451" s="31">
        <f t="shared" si="103"/>
        <v>0.75</v>
      </c>
      <c r="K451" s="31">
        <f t="shared" si="104"/>
        <v>0.13333333333333333</v>
      </c>
      <c r="L451" s="31">
        <f t="shared" si="105"/>
        <v>0.19999999999999998</v>
      </c>
      <c r="M451" s="31">
        <f t="shared" si="106"/>
        <v>0</v>
      </c>
      <c r="N451" s="31">
        <f t="shared" si="107"/>
        <v>0.04</v>
      </c>
      <c r="O451" s="31">
        <f t="shared" si="108"/>
        <v>0.61333333333333329</v>
      </c>
      <c r="P451" s="31">
        <f t="shared" si="109"/>
        <v>1.3333333333333334E-2</v>
      </c>
      <c r="Q451" s="31">
        <f t="shared" si="112"/>
        <v>-0.26865373607230197</v>
      </c>
      <c r="R451" s="31">
        <f t="shared" si="113"/>
        <v>-0.32188758248682009</v>
      </c>
      <c r="S451" s="31">
        <f t="shared" si="114"/>
        <v>0</v>
      </c>
      <c r="T451" s="31">
        <f t="shared" si="115"/>
        <v>-0.12875503299472801</v>
      </c>
      <c r="U451" s="31">
        <f t="shared" si="116"/>
        <v>-0.29982598645562547</v>
      </c>
      <c r="V451" s="31">
        <f t="shared" si="117"/>
        <v>-5.7566508180484137E-2</v>
      </c>
      <c r="W451" s="31">
        <f t="shared" si="110"/>
        <v>5</v>
      </c>
      <c r="X451" s="31">
        <f t="shared" si="118"/>
        <v>1.0766888461899597</v>
      </c>
      <c r="Y451" s="31">
        <f t="shared" si="111"/>
        <v>0.66898439378850261</v>
      </c>
    </row>
    <row r="452" spans="1:25">
      <c r="A452" t="s">
        <v>1089</v>
      </c>
      <c r="B452" t="s">
        <v>1086</v>
      </c>
      <c r="C452" t="s">
        <v>1090</v>
      </c>
      <c r="D452" s="31">
        <f>SUM('BASE '!CZ451:DE451)</f>
        <v>0.04</v>
      </c>
      <c r="E452" s="31">
        <f>'BASE '!DF451</f>
        <v>0.13</v>
      </c>
      <c r="F452" s="31">
        <f>SUM('BASE '!DG451:DI451)</f>
        <v>0</v>
      </c>
      <c r="G452" s="31">
        <f>SUM('BASE '!DJ451:DL451)</f>
        <v>0</v>
      </c>
      <c r="H452" s="31">
        <f>SUM('BASE '!DN451:DO451,'BASE '!DQ451,'BASE '!DS451,'BASE '!DR451)</f>
        <v>0.62</v>
      </c>
      <c r="I452" s="31">
        <f>SUM('BASE '!DT451:DV451)</f>
        <v>0.06</v>
      </c>
      <c r="J452" s="31">
        <f t="shared" ref="J452:J515" si="119">SUM(D452:I452)</f>
        <v>0.85000000000000009</v>
      </c>
      <c r="K452" s="31">
        <f t="shared" si="104"/>
        <v>4.7058823529411764E-2</v>
      </c>
      <c r="L452" s="31">
        <f t="shared" si="105"/>
        <v>0.15294117647058822</v>
      </c>
      <c r="M452" s="31">
        <f t="shared" si="106"/>
        <v>0</v>
      </c>
      <c r="N452" s="31">
        <f t="shared" si="107"/>
        <v>0</v>
      </c>
      <c r="O452" s="31">
        <f t="shared" si="108"/>
        <v>0.72941176470588232</v>
      </c>
      <c r="P452" s="31">
        <f t="shared" si="109"/>
        <v>7.0588235294117632E-2</v>
      </c>
      <c r="Q452" s="31">
        <f t="shared" si="112"/>
        <v>-0.14382855978213768</v>
      </c>
      <c r="R452" s="31">
        <f t="shared" si="113"/>
        <v>-0.28717793749851928</v>
      </c>
      <c r="S452" s="31">
        <f t="shared" si="114"/>
        <v>0</v>
      </c>
      <c r="T452" s="31">
        <f t="shared" si="115"/>
        <v>0</v>
      </c>
      <c r="U452" s="31">
        <f t="shared" si="116"/>
        <v>-0.23014171799534053</v>
      </c>
      <c r="V452" s="31">
        <f t="shared" si="117"/>
        <v>-0.18712177321851256</v>
      </c>
      <c r="W452" s="31">
        <f t="shared" si="110"/>
        <v>4</v>
      </c>
      <c r="X452" s="31">
        <f t="shared" si="118"/>
        <v>0.84826998849451007</v>
      </c>
      <c r="Y452" s="31">
        <f t="shared" si="111"/>
        <v>0.61189745286798392</v>
      </c>
    </row>
    <row r="453" spans="1:25">
      <c r="A453" t="s">
        <v>1091</v>
      </c>
      <c r="B453" t="s">
        <v>1086</v>
      </c>
      <c r="C453" t="s">
        <v>1092</v>
      </c>
      <c r="D453" s="31">
        <f>SUM('BASE '!CZ452:DE452)</f>
        <v>0.02</v>
      </c>
      <c r="E453" s="31">
        <f>'BASE '!DF452</f>
        <v>0.11</v>
      </c>
      <c r="F453" s="31">
        <f>SUM('BASE '!DG452:DI452)</f>
        <v>0</v>
      </c>
      <c r="G453" s="31">
        <f>SUM('BASE '!DJ452:DL452)</f>
        <v>0</v>
      </c>
      <c r="H453" s="31">
        <f>SUM('BASE '!DN452:DO452,'BASE '!DQ452,'BASE '!DS452,'BASE '!DR452)</f>
        <v>0.73</v>
      </c>
      <c r="I453" s="31">
        <f>SUM('BASE '!DT452:DV452)</f>
        <v>0.01</v>
      </c>
      <c r="J453" s="31">
        <f t="shared" si="119"/>
        <v>0.87</v>
      </c>
      <c r="K453" s="31">
        <f t="shared" ref="K453:K516" si="120">D453/$J453</f>
        <v>2.2988505747126436E-2</v>
      </c>
      <c r="L453" s="31">
        <f t="shared" ref="L453:L516" si="121">E453/$J453</f>
        <v>0.12643678160919541</v>
      </c>
      <c r="M453" s="31">
        <f t="shared" ref="M453:M516" si="122">F453/$J453</f>
        <v>0</v>
      </c>
      <c r="N453" s="31">
        <f t="shared" ref="N453:N516" si="123">G453/$J453</f>
        <v>0</v>
      </c>
      <c r="O453" s="31">
        <f t="shared" ref="O453:O516" si="124">H453/$J453</f>
        <v>0.83908045977011492</v>
      </c>
      <c r="P453" s="31">
        <f t="shared" ref="P453:P516" si="125">I453/$J453</f>
        <v>1.1494252873563218E-2</v>
      </c>
      <c r="Q453" s="31">
        <f t="shared" si="112"/>
        <v>-8.6730136507922717E-2</v>
      </c>
      <c r="R453" s="31">
        <f t="shared" si="113"/>
        <v>-0.26147288855653272</v>
      </c>
      <c r="S453" s="31">
        <f t="shared" si="114"/>
        <v>0</v>
      </c>
      <c r="T453" s="31">
        <f t="shared" si="115"/>
        <v>0</v>
      </c>
      <c r="U453" s="31">
        <f t="shared" si="116"/>
        <v>-0.14721555698795472</v>
      </c>
      <c r="V453" s="31">
        <f t="shared" si="117"/>
        <v>-5.1332277225914755E-2</v>
      </c>
      <c r="W453" s="31">
        <f t="shared" ref="W453:W516" si="126">COUNTIF(Q453:V453,"&lt;&gt;0")</f>
        <v>4</v>
      </c>
      <c r="X453" s="31">
        <f t="shared" si="118"/>
        <v>0.5467508592783249</v>
      </c>
      <c r="Y453" s="31">
        <f t="shared" ref="Y453:Y516" si="127">X453/LN(W453)</f>
        <v>0.39439737664130942</v>
      </c>
    </row>
    <row r="454" spans="1:25">
      <c r="A454" t="s">
        <v>1093</v>
      </c>
      <c r="B454" t="s">
        <v>1086</v>
      </c>
      <c r="C454" t="s">
        <v>372</v>
      </c>
      <c r="D454" s="31">
        <f>SUM('BASE '!CZ453:DE453)</f>
        <v>0.16999999999999998</v>
      </c>
      <c r="E454" s="31">
        <f>'BASE '!DF453</f>
        <v>0.13</v>
      </c>
      <c r="F454" s="31">
        <f>SUM('BASE '!DG453:DI453)</f>
        <v>0</v>
      </c>
      <c r="G454" s="31">
        <f>SUM('BASE '!DJ453:DL453)</f>
        <v>0</v>
      </c>
      <c r="H454" s="31">
        <f>SUM('BASE '!DN453:DO453,'BASE '!DQ453,'BASE '!DS453,'BASE '!DR453)</f>
        <v>0.57999999999999996</v>
      </c>
      <c r="I454" s="31">
        <f>SUM('BASE '!DT453:DV453)</f>
        <v>0.01</v>
      </c>
      <c r="J454" s="31">
        <f t="shared" si="119"/>
        <v>0.8899999999999999</v>
      </c>
      <c r="K454" s="31">
        <f t="shared" si="120"/>
        <v>0.19101123595505617</v>
      </c>
      <c r="L454" s="31">
        <f t="shared" si="121"/>
        <v>0.1460674157303371</v>
      </c>
      <c r="M454" s="31">
        <f t="shared" si="122"/>
        <v>0</v>
      </c>
      <c r="N454" s="31">
        <f t="shared" si="123"/>
        <v>0</v>
      </c>
      <c r="O454" s="31">
        <f t="shared" si="124"/>
        <v>0.651685393258427</v>
      </c>
      <c r="P454" s="31">
        <f t="shared" si="125"/>
        <v>1.1235955056179777E-2</v>
      </c>
      <c r="Q454" s="31">
        <f t="shared" si="112"/>
        <v>-0.31620439816281687</v>
      </c>
      <c r="R454" s="31">
        <f t="shared" si="113"/>
        <v>-0.28098799055638024</v>
      </c>
      <c r="S454" s="31">
        <f t="shared" si="114"/>
        <v>0</v>
      </c>
      <c r="T454" s="31">
        <f t="shared" si="115"/>
        <v>0</v>
      </c>
      <c r="U454" s="31">
        <f t="shared" si="116"/>
        <v>-0.27904735767159311</v>
      </c>
      <c r="V454" s="31">
        <f t="shared" si="117"/>
        <v>-5.0434116513844274E-2</v>
      </c>
      <c r="W454" s="31">
        <f t="shared" si="126"/>
        <v>4</v>
      </c>
      <c r="X454" s="31">
        <f t="shared" si="118"/>
        <v>0.92667386290463449</v>
      </c>
      <c r="Y454" s="31">
        <f t="shared" si="127"/>
        <v>0.66845389326696769</v>
      </c>
    </row>
    <row r="455" spans="1:25">
      <c r="A455" t="s">
        <v>1094</v>
      </c>
      <c r="B455" t="s">
        <v>1086</v>
      </c>
      <c r="C455" t="s">
        <v>1095</v>
      </c>
      <c r="D455" s="31">
        <f>SUM('BASE '!CZ454:DE454)</f>
        <v>0.05</v>
      </c>
      <c r="E455" s="31">
        <f>'BASE '!DF454</f>
        <v>7.0000000000000007E-2</v>
      </c>
      <c r="F455" s="31">
        <f>SUM('BASE '!DG454:DI454)</f>
        <v>0</v>
      </c>
      <c r="G455" s="31">
        <f>SUM('BASE '!DJ454:DL454)</f>
        <v>0</v>
      </c>
      <c r="H455" s="31">
        <f>SUM('BASE '!DN454:DO454,'BASE '!DQ454,'BASE '!DS454,'BASE '!DR454)</f>
        <v>0.7</v>
      </c>
      <c r="I455" s="31">
        <f>SUM('BASE '!DT454:DV454)</f>
        <v>0.02</v>
      </c>
      <c r="J455" s="31">
        <f t="shared" si="119"/>
        <v>0.84</v>
      </c>
      <c r="K455" s="31">
        <f t="shared" si="120"/>
        <v>5.9523809523809527E-2</v>
      </c>
      <c r="L455" s="31">
        <f t="shared" si="121"/>
        <v>8.3333333333333343E-2</v>
      </c>
      <c r="M455" s="31">
        <f t="shared" si="122"/>
        <v>0</v>
      </c>
      <c r="N455" s="31">
        <f t="shared" si="123"/>
        <v>0</v>
      </c>
      <c r="O455" s="31">
        <f t="shared" si="124"/>
        <v>0.83333333333333326</v>
      </c>
      <c r="P455" s="31">
        <f t="shared" si="125"/>
        <v>2.3809523809523812E-2</v>
      </c>
      <c r="Q455" s="31">
        <f t="shared" ref="Q455:Q518" si="128">IFERROR(K455*LN(K455),0)</f>
        <v>-0.16793921942911985</v>
      </c>
      <c r="R455" s="31">
        <f t="shared" ref="R455:R518" si="129">IFERROR(L455*LN(L455),0)</f>
        <v>-0.20707555414900006</v>
      </c>
      <c r="S455" s="31">
        <f t="shared" si="114"/>
        <v>0</v>
      </c>
      <c r="T455" s="31">
        <f t="shared" si="115"/>
        <v>0</v>
      </c>
      <c r="U455" s="31">
        <f t="shared" si="116"/>
        <v>-0.15193463066162891</v>
      </c>
      <c r="V455" s="31">
        <f t="shared" si="117"/>
        <v>-8.8992133768651643E-2</v>
      </c>
      <c r="W455" s="31">
        <f t="shared" si="126"/>
        <v>4</v>
      </c>
      <c r="X455" s="31">
        <f t="shared" si="118"/>
        <v>0.61594153800840046</v>
      </c>
      <c r="Y455" s="31">
        <f t="shared" si="127"/>
        <v>0.44430790118112018</v>
      </c>
    </row>
    <row r="456" spans="1:25">
      <c r="A456" t="s">
        <v>1096</v>
      </c>
      <c r="B456" t="s">
        <v>1086</v>
      </c>
      <c r="C456" t="s">
        <v>1097</v>
      </c>
      <c r="D456" s="31">
        <f>SUM('BASE '!CZ455:DE455)</f>
        <v>0.05</v>
      </c>
      <c r="E456" s="31">
        <f>'BASE '!DF455</f>
        <v>0.16</v>
      </c>
      <c r="F456" s="31">
        <f>SUM('BASE '!DG455:DI455)</f>
        <v>0</v>
      </c>
      <c r="G456" s="31">
        <f>SUM('BASE '!DJ455:DL455)</f>
        <v>0</v>
      </c>
      <c r="H456" s="31">
        <f>SUM('BASE '!DN455:DO455,'BASE '!DQ455,'BASE '!DS455,'BASE '!DR455)</f>
        <v>0.57000000000000006</v>
      </c>
      <c r="I456" s="31">
        <f>SUM('BASE '!DT455:DV455)</f>
        <v>0.01</v>
      </c>
      <c r="J456" s="31">
        <f t="shared" si="119"/>
        <v>0.79</v>
      </c>
      <c r="K456" s="31">
        <f t="shared" si="120"/>
        <v>6.3291139240506333E-2</v>
      </c>
      <c r="L456" s="31">
        <f t="shared" si="121"/>
        <v>0.20253164556962025</v>
      </c>
      <c r="M456" s="31">
        <f t="shared" si="122"/>
        <v>0</v>
      </c>
      <c r="N456" s="31">
        <f t="shared" si="123"/>
        <v>0</v>
      </c>
      <c r="O456" s="31">
        <f t="shared" si="124"/>
        <v>0.72151898734177222</v>
      </c>
      <c r="P456" s="31">
        <f t="shared" si="125"/>
        <v>1.2658227848101266E-2</v>
      </c>
      <c r="Q456" s="31">
        <f t="shared" si="128"/>
        <v>-0.17468417341980513</v>
      </c>
      <c r="R456" s="31">
        <f t="shared" si="129"/>
        <v>-0.32341450738779554</v>
      </c>
      <c r="S456" s="31">
        <f t="shared" ref="S456:S519" si="130">IFERROR(M456*LN(M456),0)</f>
        <v>0</v>
      </c>
      <c r="T456" s="31">
        <f t="shared" ref="T456:T519" si="131">IFERROR(N456*LN(N456),0)</f>
        <v>0</v>
      </c>
      <c r="U456" s="31">
        <f t="shared" ref="U456:U519" si="132">IFERROR(O456*LN(O456),0)</f>
        <v>-0.23550133321583369</v>
      </c>
      <c r="V456" s="31">
        <f t="shared" ref="V456:V519" si="133">IFERROR(P456*LN(P456),0)</f>
        <v>-5.5309466486924322E-2</v>
      </c>
      <c r="W456" s="31">
        <f t="shared" si="126"/>
        <v>4</v>
      </c>
      <c r="X456" s="31">
        <f t="shared" ref="X456:X519" si="134">-SUM(Q456:V456)</f>
        <v>0.7889094805103587</v>
      </c>
      <c r="Y456" s="31">
        <f t="shared" si="127"/>
        <v>0.56907789762129146</v>
      </c>
    </row>
    <row r="457" spans="1:25">
      <c r="A457" t="s">
        <v>1098</v>
      </c>
      <c r="B457" t="s">
        <v>1086</v>
      </c>
      <c r="C457" t="s">
        <v>1099</v>
      </c>
      <c r="D457" s="31">
        <f>SUM('BASE '!CZ456:DE456)</f>
        <v>0.04</v>
      </c>
      <c r="E457" s="31">
        <f>'BASE '!DF456</f>
        <v>0.12</v>
      </c>
      <c r="F457" s="31">
        <f>SUM('BASE '!DG456:DI456)</f>
        <v>0</v>
      </c>
      <c r="G457" s="31">
        <f>SUM('BASE '!DJ456:DL456)</f>
        <v>0</v>
      </c>
      <c r="H457" s="31">
        <f>SUM('BASE '!DN456:DO456,'BASE '!DQ456,'BASE '!DS456,'BASE '!DR456)</f>
        <v>0.75</v>
      </c>
      <c r="I457" s="31">
        <f>SUM('BASE '!DT456:DV456)</f>
        <v>0.02</v>
      </c>
      <c r="J457" s="31">
        <f t="shared" si="119"/>
        <v>0.93</v>
      </c>
      <c r="K457" s="31">
        <f t="shared" si="120"/>
        <v>4.301075268817204E-2</v>
      </c>
      <c r="L457" s="31">
        <f t="shared" si="121"/>
        <v>0.12903225806451613</v>
      </c>
      <c r="M457" s="31">
        <f t="shared" si="122"/>
        <v>0</v>
      </c>
      <c r="N457" s="31">
        <f t="shared" si="123"/>
        <v>0</v>
      </c>
      <c r="O457" s="31">
        <f t="shared" si="124"/>
        <v>0.80645161290322576</v>
      </c>
      <c r="P457" s="31">
        <f t="shared" si="125"/>
        <v>2.150537634408602E-2</v>
      </c>
      <c r="Q457" s="31">
        <f t="shared" si="128"/>
        <v>-0.13532495191541355</v>
      </c>
      <c r="R457" s="31">
        <f t="shared" si="129"/>
        <v>-0.26421843140196843</v>
      </c>
      <c r="S457" s="31">
        <f t="shared" si="130"/>
        <v>0</v>
      </c>
      <c r="T457" s="31">
        <f t="shared" si="131"/>
        <v>0</v>
      </c>
      <c r="U457" s="31">
        <f t="shared" si="132"/>
        <v>-0.17347691904592383</v>
      </c>
      <c r="V457" s="31">
        <f t="shared" si="133"/>
        <v>-8.2568866937490548E-2</v>
      </c>
      <c r="W457" s="31">
        <f t="shared" si="126"/>
        <v>4</v>
      </c>
      <c r="X457" s="31">
        <f t="shared" si="134"/>
        <v>0.65558916930079636</v>
      </c>
      <c r="Y457" s="31">
        <f t="shared" si="127"/>
        <v>0.47290762170538697</v>
      </c>
    </row>
    <row r="458" spans="1:25">
      <c r="A458" t="s">
        <v>1100</v>
      </c>
      <c r="B458" t="s">
        <v>1086</v>
      </c>
      <c r="C458" t="s">
        <v>358</v>
      </c>
      <c r="D458" s="31">
        <f>SUM('BASE '!CZ457:DE457)</f>
        <v>0.18000000000000002</v>
      </c>
      <c r="E458" s="31">
        <f>'BASE '!DF457</f>
        <v>0.22</v>
      </c>
      <c r="F458" s="31">
        <f>SUM('BASE '!DG457:DI457)</f>
        <v>0</v>
      </c>
      <c r="G458" s="31">
        <f>SUM('BASE '!DJ457:DL457)</f>
        <v>0.01</v>
      </c>
      <c r="H458" s="31">
        <f>SUM('BASE '!DN457:DO457,'BASE '!DQ457,'BASE '!DS457,'BASE '!DR457)</f>
        <v>0.39</v>
      </c>
      <c r="I458" s="31">
        <f>SUM('BASE '!DT457:DV457)</f>
        <v>9.9999999999999992E-2</v>
      </c>
      <c r="J458" s="31">
        <f t="shared" si="119"/>
        <v>0.9</v>
      </c>
      <c r="K458" s="31">
        <f t="shared" si="120"/>
        <v>0.2</v>
      </c>
      <c r="L458" s="31">
        <f t="shared" si="121"/>
        <v>0.24444444444444444</v>
      </c>
      <c r="M458" s="31">
        <f t="shared" si="122"/>
        <v>0</v>
      </c>
      <c r="N458" s="31">
        <f t="shared" si="123"/>
        <v>1.1111111111111112E-2</v>
      </c>
      <c r="O458" s="31">
        <f t="shared" si="124"/>
        <v>0.43333333333333335</v>
      </c>
      <c r="P458" s="31">
        <f t="shared" si="125"/>
        <v>0.1111111111111111</v>
      </c>
      <c r="Q458" s="31">
        <f t="shared" si="128"/>
        <v>-0.32188758248682009</v>
      </c>
      <c r="R458" s="31">
        <f t="shared" si="129"/>
        <v>-0.34436531970425421</v>
      </c>
      <c r="S458" s="31">
        <f t="shared" si="130"/>
        <v>0</v>
      </c>
      <c r="T458" s="31">
        <f t="shared" si="131"/>
        <v>-4.9997885225891839E-2</v>
      </c>
      <c r="U458" s="31">
        <f t="shared" si="132"/>
        <v>-0.36237414382026806</v>
      </c>
      <c r="V458" s="31">
        <f t="shared" si="133"/>
        <v>-0.24413606414846883</v>
      </c>
      <c r="W458" s="31">
        <f t="shared" si="126"/>
        <v>5</v>
      </c>
      <c r="X458" s="31">
        <f t="shared" si="134"/>
        <v>1.3227609953857031</v>
      </c>
      <c r="Y458" s="31">
        <f t="shared" si="127"/>
        <v>0.8218776165059829</v>
      </c>
    </row>
    <row r="459" spans="1:25">
      <c r="A459" t="s">
        <v>1101</v>
      </c>
      <c r="B459" t="s">
        <v>1086</v>
      </c>
      <c r="C459" t="s">
        <v>1102</v>
      </c>
      <c r="D459" s="31">
        <f>SUM('BASE '!CZ458:DE458)</f>
        <v>0.04</v>
      </c>
      <c r="E459" s="31">
        <f>'BASE '!DF458</f>
        <v>0.14000000000000001</v>
      </c>
      <c r="F459" s="31">
        <f>SUM('BASE '!DG458:DI458)</f>
        <v>0</v>
      </c>
      <c r="G459" s="31">
        <f>SUM('BASE '!DJ458:DL458)</f>
        <v>0</v>
      </c>
      <c r="H459" s="31">
        <f>SUM('BASE '!DN458:DO458,'BASE '!DQ458,'BASE '!DS458,'BASE '!DR458)</f>
        <v>0.69</v>
      </c>
      <c r="I459" s="31">
        <f>SUM('BASE '!DT458:DV458)</f>
        <v>0.01</v>
      </c>
      <c r="J459" s="31">
        <f t="shared" si="119"/>
        <v>0.88</v>
      </c>
      <c r="K459" s="31">
        <f t="shared" si="120"/>
        <v>4.5454545454545456E-2</v>
      </c>
      <c r="L459" s="31">
        <f t="shared" si="121"/>
        <v>0.15909090909090912</v>
      </c>
      <c r="M459" s="31">
        <f t="shared" si="122"/>
        <v>0</v>
      </c>
      <c r="N459" s="31">
        <f t="shared" si="123"/>
        <v>0</v>
      </c>
      <c r="O459" s="31">
        <f t="shared" si="124"/>
        <v>0.78409090909090906</v>
      </c>
      <c r="P459" s="31">
        <f t="shared" si="125"/>
        <v>1.1363636363636364E-2</v>
      </c>
      <c r="Q459" s="31">
        <f t="shared" si="128"/>
        <v>-0.14050192969810527</v>
      </c>
      <c r="R459" s="31">
        <f t="shared" si="129"/>
        <v>-0.29245355441001447</v>
      </c>
      <c r="S459" s="31">
        <f t="shared" si="130"/>
        <v>0</v>
      </c>
      <c r="T459" s="31">
        <f t="shared" si="131"/>
        <v>0</v>
      </c>
      <c r="U459" s="31">
        <f t="shared" si="132"/>
        <v>-0.19071467479301535</v>
      </c>
      <c r="V459" s="31">
        <f t="shared" si="133"/>
        <v>-5.0878827437252354E-2</v>
      </c>
      <c r="W459" s="31">
        <f t="shared" si="126"/>
        <v>4</v>
      </c>
      <c r="X459" s="31">
        <f t="shared" si="134"/>
        <v>0.67454898633838745</v>
      </c>
      <c r="Y459" s="31">
        <f t="shared" si="127"/>
        <v>0.48658423871353434</v>
      </c>
    </row>
    <row r="460" spans="1:25">
      <c r="A460" t="s">
        <v>1103</v>
      </c>
      <c r="B460" t="s">
        <v>1086</v>
      </c>
      <c r="C460" t="s">
        <v>1104</v>
      </c>
      <c r="D460" s="31">
        <f>SUM('BASE '!CZ459:DE459)</f>
        <v>0.05</v>
      </c>
      <c r="E460" s="31">
        <f>'BASE '!DF459</f>
        <v>0.09</v>
      </c>
      <c r="F460" s="31">
        <f>SUM('BASE '!DG459:DI459)</f>
        <v>0</v>
      </c>
      <c r="G460" s="31">
        <f>SUM('BASE '!DJ459:DL459)</f>
        <v>0</v>
      </c>
      <c r="H460" s="31">
        <f>SUM('BASE '!DN459:DO459,'BASE '!DQ459,'BASE '!DS459,'BASE '!DR459)</f>
        <v>0.76</v>
      </c>
      <c r="I460" s="31">
        <f>SUM('BASE '!DT459:DV459)</f>
        <v>0</v>
      </c>
      <c r="J460" s="31">
        <f t="shared" si="119"/>
        <v>0.9</v>
      </c>
      <c r="K460" s="31">
        <f t="shared" si="120"/>
        <v>5.5555555555555559E-2</v>
      </c>
      <c r="L460" s="31">
        <f t="shared" si="121"/>
        <v>9.9999999999999992E-2</v>
      </c>
      <c r="M460" s="31">
        <f t="shared" si="122"/>
        <v>0</v>
      </c>
      <c r="N460" s="31">
        <f t="shared" si="123"/>
        <v>0</v>
      </c>
      <c r="O460" s="31">
        <f t="shared" si="124"/>
        <v>0.84444444444444444</v>
      </c>
      <c r="P460" s="31">
        <f t="shared" si="125"/>
        <v>0</v>
      </c>
      <c r="Q460" s="31">
        <f t="shared" si="128"/>
        <v>-0.16057620877200915</v>
      </c>
      <c r="R460" s="31">
        <f t="shared" si="129"/>
        <v>-0.23025850929940458</v>
      </c>
      <c r="S460" s="31">
        <f t="shared" si="130"/>
        <v>0</v>
      </c>
      <c r="T460" s="31">
        <f t="shared" si="131"/>
        <v>0</v>
      </c>
      <c r="U460" s="31">
        <f t="shared" si="132"/>
        <v>-0.14277556759265536</v>
      </c>
      <c r="V460" s="31">
        <f t="shared" si="133"/>
        <v>0</v>
      </c>
      <c r="W460" s="31">
        <f t="shared" si="126"/>
        <v>3</v>
      </c>
      <c r="X460" s="31">
        <f t="shared" si="134"/>
        <v>0.5336102856640691</v>
      </c>
      <c r="Y460" s="31">
        <f t="shared" si="127"/>
        <v>0.48571301374298798</v>
      </c>
    </row>
    <row r="461" spans="1:25">
      <c r="A461" t="s">
        <v>1105</v>
      </c>
      <c r="B461" t="s">
        <v>1086</v>
      </c>
      <c r="C461" t="s">
        <v>1106</v>
      </c>
      <c r="D461" s="31">
        <f>SUM('BASE '!CZ460:DE460)</f>
        <v>7.0000000000000007E-2</v>
      </c>
      <c r="E461" s="31">
        <f>'BASE '!DF460</f>
        <v>0.21</v>
      </c>
      <c r="F461" s="31">
        <f>SUM('BASE '!DG460:DI460)</f>
        <v>0</v>
      </c>
      <c r="G461" s="31">
        <f>SUM('BASE '!DJ460:DL460)</f>
        <v>0.03</v>
      </c>
      <c r="H461" s="31">
        <f>SUM('BASE '!DN460:DO460,'BASE '!DQ460,'BASE '!DS460,'BASE '!DR460)</f>
        <v>0.49</v>
      </c>
      <c r="I461" s="31">
        <f>SUM('BASE '!DT460:DV460)</f>
        <v>0.01</v>
      </c>
      <c r="J461" s="31">
        <f t="shared" si="119"/>
        <v>0.81</v>
      </c>
      <c r="K461" s="31">
        <f t="shared" si="120"/>
        <v>8.6419753086419762E-2</v>
      </c>
      <c r="L461" s="31">
        <f t="shared" si="121"/>
        <v>0.25925925925925924</v>
      </c>
      <c r="M461" s="31">
        <f t="shared" si="122"/>
        <v>0</v>
      </c>
      <c r="N461" s="31">
        <f t="shared" si="123"/>
        <v>3.7037037037037035E-2</v>
      </c>
      <c r="O461" s="31">
        <f t="shared" si="124"/>
        <v>0.60493827160493818</v>
      </c>
      <c r="P461" s="31">
        <f t="shared" si="125"/>
        <v>1.2345679012345678E-2</v>
      </c>
      <c r="Q461" s="31">
        <f t="shared" si="128"/>
        <v>-0.21160213628789973</v>
      </c>
      <c r="R461" s="31">
        <f t="shared" si="129"/>
        <v>-0.3499810006904856</v>
      </c>
      <c r="S461" s="31">
        <f t="shared" si="130"/>
        <v>0</v>
      </c>
      <c r="T461" s="31">
        <f t="shared" si="131"/>
        <v>-0.1220680320742344</v>
      </c>
      <c r="U461" s="31">
        <f t="shared" si="132"/>
        <v>-0.30405943174726913</v>
      </c>
      <c r="V461" s="31">
        <f t="shared" si="133"/>
        <v>-5.4252458699659736E-2</v>
      </c>
      <c r="W461" s="31">
        <f t="shared" si="126"/>
        <v>5</v>
      </c>
      <c r="X461" s="31">
        <f t="shared" si="134"/>
        <v>1.0419630594995486</v>
      </c>
      <c r="Y461" s="31">
        <f t="shared" si="127"/>
        <v>0.64740804938768493</v>
      </c>
    </row>
    <row r="462" spans="1:25">
      <c r="A462" t="s">
        <v>1107</v>
      </c>
      <c r="B462" t="s">
        <v>1086</v>
      </c>
      <c r="C462" t="s">
        <v>1108</v>
      </c>
      <c r="D462" s="31">
        <f>SUM('BASE '!CZ461:DE461)</f>
        <v>0.11</v>
      </c>
      <c r="E462" s="31">
        <f>'BASE '!DF461</f>
        <v>0.09</v>
      </c>
      <c r="F462" s="31">
        <f>SUM('BASE '!DG461:DI461)</f>
        <v>0</v>
      </c>
      <c r="G462" s="31">
        <f>SUM('BASE '!DJ461:DL461)</f>
        <v>0</v>
      </c>
      <c r="H462" s="31">
        <f>SUM('BASE '!DN461:DO461,'BASE '!DQ461,'BASE '!DS461,'BASE '!DR461)</f>
        <v>0.64</v>
      </c>
      <c r="I462" s="31">
        <f>SUM('BASE '!DT461:DV461)</f>
        <v>0</v>
      </c>
      <c r="J462" s="31">
        <f t="shared" si="119"/>
        <v>0.84000000000000008</v>
      </c>
      <c r="K462" s="31">
        <f t="shared" si="120"/>
        <v>0.13095238095238093</v>
      </c>
      <c r="L462" s="31">
        <f t="shared" si="121"/>
        <v>0.10714285714285712</v>
      </c>
      <c r="M462" s="31">
        <f t="shared" si="122"/>
        <v>0</v>
      </c>
      <c r="N462" s="31">
        <f t="shared" si="123"/>
        <v>0</v>
      </c>
      <c r="O462" s="31">
        <f t="shared" si="124"/>
        <v>0.76190476190476186</v>
      </c>
      <c r="P462" s="31">
        <f t="shared" si="125"/>
        <v>0</v>
      </c>
      <c r="Q462" s="31">
        <f t="shared" si="128"/>
        <v>-0.26621591412493301</v>
      </c>
      <c r="R462" s="31">
        <f t="shared" si="129"/>
        <v>-0.23931345230433149</v>
      </c>
      <c r="S462" s="31">
        <f t="shared" si="130"/>
        <v>0</v>
      </c>
      <c r="T462" s="31">
        <f t="shared" si="131"/>
        <v>0</v>
      </c>
      <c r="U462" s="31">
        <f t="shared" si="132"/>
        <v>-0.20718759274944137</v>
      </c>
      <c r="V462" s="31">
        <f t="shared" si="133"/>
        <v>0</v>
      </c>
      <c r="W462" s="31">
        <f t="shared" si="126"/>
        <v>3</v>
      </c>
      <c r="X462" s="31">
        <f t="shared" si="134"/>
        <v>0.71271695917870592</v>
      </c>
      <c r="Y462" s="31">
        <f t="shared" si="127"/>
        <v>0.64874293372665648</v>
      </c>
    </row>
    <row r="463" spans="1:25">
      <c r="A463" t="s">
        <v>1109</v>
      </c>
      <c r="B463" t="s">
        <v>1086</v>
      </c>
      <c r="C463" t="s">
        <v>1110</v>
      </c>
      <c r="D463" s="31">
        <f>SUM('BASE '!CZ462:DE462)</f>
        <v>0.04</v>
      </c>
      <c r="E463" s="31">
        <f>'BASE '!DF462</f>
        <v>0.12</v>
      </c>
      <c r="F463" s="31">
        <f>SUM('BASE '!DG462:DI462)</f>
        <v>0</v>
      </c>
      <c r="G463" s="31">
        <f>SUM('BASE '!DJ462:DL462)</f>
        <v>0.01</v>
      </c>
      <c r="H463" s="31">
        <f>SUM('BASE '!DN462:DO462,'BASE '!DQ462,'BASE '!DS462,'BASE '!DR462)</f>
        <v>0.64</v>
      </c>
      <c r="I463" s="31">
        <f>SUM('BASE '!DT462:DV462)</f>
        <v>0</v>
      </c>
      <c r="J463" s="31">
        <f t="shared" si="119"/>
        <v>0.81</v>
      </c>
      <c r="K463" s="31">
        <f t="shared" si="120"/>
        <v>4.9382716049382713E-2</v>
      </c>
      <c r="L463" s="31">
        <f t="shared" si="121"/>
        <v>0.14814814814814814</v>
      </c>
      <c r="M463" s="31">
        <f t="shared" si="122"/>
        <v>0</v>
      </c>
      <c r="N463" s="31">
        <f t="shared" si="123"/>
        <v>1.2345679012345678E-2</v>
      </c>
      <c r="O463" s="31">
        <f t="shared" si="124"/>
        <v>0.79012345679012341</v>
      </c>
      <c r="P463" s="31">
        <f t="shared" si="125"/>
        <v>0</v>
      </c>
      <c r="Q463" s="31">
        <f t="shared" si="128"/>
        <v>-0.14855085400259496</v>
      </c>
      <c r="R463" s="31">
        <f t="shared" si="129"/>
        <v>-0.28289518590880569</v>
      </c>
      <c r="S463" s="31">
        <f t="shared" si="130"/>
        <v>0</v>
      </c>
      <c r="T463" s="31">
        <f t="shared" si="131"/>
        <v>-5.4252458699659736E-2</v>
      </c>
      <c r="U463" s="31">
        <f t="shared" si="132"/>
        <v>-0.18612627856811217</v>
      </c>
      <c r="V463" s="31">
        <f t="shared" si="133"/>
        <v>0</v>
      </c>
      <c r="W463" s="31">
        <f t="shared" si="126"/>
        <v>4</v>
      </c>
      <c r="X463" s="31">
        <f t="shared" si="134"/>
        <v>0.67182477717917255</v>
      </c>
      <c r="Y463" s="31">
        <f t="shared" si="127"/>
        <v>0.48461913719136257</v>
      </c>
    </row>
    <row r="464" spans="1:25">
      <c r="A464" t="s">
        <v>1111</v>
      </c>
      <c r="B464" t="s">
        <v>1086</v>
      </c>
      <c r="C464" t="s">
        <v>1086</v>
      </c>
      <c r="D464" s="31">
        <f>SUM('BASE '!CZ463:DE463)</f>
        <v>6.0000000000000005E-2</v>
      </c>
      <c r="E464" s="31">
        <f>'BASE '!DF463</f>
        <v>0.14000000000000001</v>
      </c>
      <c r="F464" s="31">
        <f>SUM('BASE '!DG463:DI463)</f>
        <v>0</v>
      </c>
      <c r="G464" s="31">
        <f>SUM('BASE '!DJ463:DL463)</f>
        <v>0.01</v>
      </c>
      <c r="H464" s="31">
        <f>SUM('BASE '!DN463:DO463,'BASE '!DQ463,'BASE '!DS463,'BASE '!DR463)</f>
        <v>0.51</v>
      </c>
      <c r="I464" s="31">
        <f>SUM('BASE '!DT463:DV463)</f>
        <v>0.01</v>
      </c>
      <c r="J464" s="31">
        <f t="shared" si="119"/>
        <v>0.73</v>
      </c>
      <c r="K464" s="31">
        <f t="shared" si="120"/>
        <v>8.2191780821917818E-2</v>
      </c>
      <c r="L464" s="31">
        <f t="shared" si="121"/>
        <v>0.19178082191780824</v>
      </c>
      <c r="M464" s="31">
        <f t="shared" si="122"/>
        <v>0</v>
      </c>
      <c r="N464" s="31">
        <f t="shared" si="123"/>
        <v>1.3698630136986302E-2</v>
      </c>
      <c r="O464" s="31">
        <f t="shared" si="124"/>
        <v>0.69863013698630139</v>
      </c>
      <c r="P464" s="31">
        <f t="shared" si="125"/>
        <v>1.3698630136986302E-2</v>
      </c>
      <c r="Q464" s="31">
        <f t="shared" si="128"/>
        <v>-0.20537260043180847</v>
      </c>
      <c r="R464" s="31">
        <f t="shared" si="129"/>
        <v>-0.31670725426662816</v>
      </c>
      <c r="S464" s="31">
        <f t="shared" si="130"/>
        <v>0</v>
      </c>
      <c r="T464" s="31">
        <f t="shared" si="131"/>
        <v>-5.8773417002032757E-2</v>
      </c>
      <c r="U464" s="31">
        <f t="shared" si="132"/>
        <v>-0.25055238670722374</v>
      </c>
      <c r="V464" s="31">
        <f t="shared" si="133"/>
        <v>-5.8773417002032757E-2</v>
      </c>
      <c r="W464" s="31">
        <f t="shared" si="126"/>
        <v>5</v>
      </c>
      <c r="X464" s="31">
        <f t="shared" si="134"/>
        <v>0.89017907540972596</v>
      </c>
      <c r="Y464" s="31">
        <f t="shared" si="127"/>
        <v>0.5530993575660379</v>
      </c>
    </row>
    <row r="465" spans="1:25">
      <c r="A465" t="s">
        <v>1112</v>
      </c>
      <c r="B465" t="s">
        <v>1086</v>
      </c>
      <c r="C465" t="s">
        <v>1113</v>
      </c>
      <c r="D465" s="31">
        <f>SUM('BASE '!CZ464:DE464)</f>
        <v>0.18</v>
      </c>
      <c r="E465" s="31">
        <f>'BASE '!DF464</f>
        <v>0.17</v>
      </c>
      <c r="F465" s="31">
        <f>SUM('BASE '!DG464:DI464)</f>
        <v>0</v>
      </c>
      <c r="G465" s="31">
        <f>SUM('BASE '!DJ464:DL464)</f>
        <v>0.03</v>
      </c>
      <c r="H465" s="31">
        <f>SUM('BASE '!DN464:DO464,'BASE '!DQ464,'BASE '!DS464,'BASE '!DR464)</f>
        <v>0.44</v>
      </c>
      <c r="I465" s="31">
        <f>SUM('BASE '!DT464:DV464)</f>
        <v>0</v>
      </c>
      <c r="J465" s="31">
        <f t="shared" si="119"/>
        <v>0.82000000000000006</v>
      </c>
      <c r="K465" s="31">
        <f t="shared" si="120"/>
        <v>0.21951219512195119</v>
      </c>
      <c r="L465" s="31">
        <f t="shared" si="121"/>
        <v>0.2073170731707317</v>
      </c>
      <c r="M465" s="31">
        <f t="shared" si="122"/>
        <v>0</v>
      </c>
      <c r="N465" s="31">
        <f t="shared" si="123"/>
        <v>3.6585365853658534E-2</v>
      </c>
      <c r="O465" s="31">
        <f t="shared" si="124"/>
        <v>0.53658536585365846</v>
      </c>
      <c r="P465" s="31">
        <f t="shared" si="125"/>
        <v>0</v>
      </c>
      <c r="Q465" s="31">
        <f t="shared" si="128"/>
        <v>-0.33285676595884867</v>
      </c>
      <c r="R465" s="31">
        <f t="shared" si="129"/>
        <v>-0.32621463846995891</v>
      </c>
      <c r="S465" s="31">
        <f t="shared" si="130"/>
        <v>0</v>
      </c>
      <c r="T465" s="31">
        <f t="shared" si="131"/>
        <v>-0.12102830336327353</v>
      </c>
      <c r="U465" s="31">
        <f t="shared" si="132"/>
        <v>-0.33404028033199573</v>
      </c>
      <c r="V465" s="31">
        <f t="shared" si="133"/>
        <v>0</v>
      </c>
      <c r="W465" s="31">
        <f t="shared" si="126"/>
        <v>4</v>
      </c>
      <c r="X465" s="31">
        <f t="shared" si="134"/>
        <v>1.1141399881240768</v>
      </c>
      <c r="Y465" s="31">
        <f t="shared" si="127"/>
        <v>0.80368211786134713</v>
      </c>
    </row>
    <row r="466" spans="1:25">
      <c r="A466" t="s">
        <v>1116</v>
      </c>
      <c r="B466" t="s">
        <v>1115</v>
      </c>
      <c r="C466" t="s">
        <v>126</v>
      </c>
      <c r="D466" s="31">
        <f>SUM('BASE '!CZ465:DE465)</f>
        <v>0.02</v>
      </c>
      <c r="E466" s="31">
        <f>'BASE '!DF465</f>
        <v>0.12</v>
      </c>
      <c r="F466" s="31">
        <f>SUM('BASE '!DG465:DI465)</f>
        <v>0</v>
      </c>
      <c r="G466" s="31">
        <f>SUM('BASE '!DJ465:DL465)</f>
        <v>0</v>
      </c>
      <c r="H466" s="31">
        <f>SUM('BASE '!DN465:DO465,'BASE '!DQ465,'BASE '!DS465,'BASE '!DR465)</f>
        <v>0.73</v>
      </c>
      <c r="I466" s="31">
        <f>SUM('BASE '!DT465:DV465)</f>
        <v>0.02</v>
      </c>
      <c r="J466" s="31">
        <f t="shared" si="119"/>
        <v>0.89</v>
      </c>
      <c r="K466" s="31">
        <f t="shared" si="120"/>
        <v>2.247191011235955E-2</v>
      </c>
      <c r="L466" s="31">
        <f t="shared" si="121"/>
        <v>0.1348314606741573</v>
      </c>
      <c r="M466" s="31">
        <f t="shared" si="122"/>
        <v>0</v>
      </c>
      <c r="N466" s="31">
        <f t="shared" si="123"/>
        <v>0</v>
      </c>
      <c r="O466" s="31">
        <f t="shared" si="124"/>
        <v>0.8202247191011236</v>
      </c>
      <c r="P466" s="31">
        <f t="shared" si="125"/>
        <v>2.247191011235955E-2</v>
      </c>
      <c r="Q466" s="31">
        <f t="shared" si="128"/>
        <v>-8.5291891891509986E-2</v>
      </c>
      <c r="R466" s="31">
        <f t="shared" si="129"/>
        <v>-0.2701658049362885</v>
      </c>
      <c r="S466" s="31">
        <f t="shared" si="130"/>
        <v>0</v>
      </c>
      <c r="T466" s="31">
        <f t="shared" si="131"/>
        <v>0</v>
      </c>
      <c r="U466" s="31">
        <f t="shared" si="132"/>
        <v>-0.1625496155799287</v>
      </c>
      <c r="V466" s="31">
        <f t="shared" si="133"/>
        <v>-8.5291891891509986E-2</v>
      </c>
      <c r="W466" s="31">
        <f t="shared" si="126"/>
        <v>4</v>
      </c>
      <c r="X466" s="31">
        <f t="shared" si="134"/>
        <v>0.60329920429923711</v>
      </c>
      <c r="Y466" s="31">
        <f t="shared" si="127"/>
        <v>0.4351883851073835</v>
      </c>
    </row>
    <row r="467" spans="1:25">
      <c r="A467" t="s">
        <v>1117</v>
      </c>
      <c r="B467" t="s">
        <v>1115</v>
      </c>
      <c r="C467" t="s">
        <v>1118</v>
      </c>
      <c r="D467" s="31">
        <f>SUM('BASE '!CZ466:DE466)</f>
        <v>0.03</v>
      </c>
      <c r="E467" s="31">
        <f>'BASE '!DF466</f>
        <v>0.06</v>
      </c>
      <c r="F467" s="31">
        <f>SUM('BASE '!DG466:DI466)</f>
        <v>0</v>
      </c>
      <c r="G467" s="31">
        <f>SUM('BASE '!DJ466:DL466)</f>
        <v>0.02</v>
      </c>
      <c r="H467" s="31">
        <f>SUM('BASE '!DN466:DO466,'BASE '!DQ466,'BASE '!DS466,'BASE '!DR466)</f>
        <v>0.77</v>
      </c>
      <c r="I467" s="31">
        <f>SUM('BASE '!DT466:DV466)</f>
        <v>0.02</v>
      </c>
      <c r="J467" s="31">
        <f t="shared" si="119"/>
        <v>0.9</v>
      </c>
      <c r="K467" s="31">
        <f t="shared" si="120"/>
        <v>3.3333333333333333E-2</v>
      </c>
      <c r="L467" s="31">
        <f t="shared" si="121"/>
        <v>6.6666666666666666E-2</v>
      </c>
      <c r="M467" s="31">
        <f t="shared" si="122"/>
        <v>0</v>
      </c>
      <c r="N467" s="31">
        <f t="shared" si="123"/>
        <v>2.2222222222222223E-2</v>
      </c>
      <c r="O467" s="31">
        <f t="shared" si="124"/>
        <v>0.85555555555555551</v>
      </c>
      <c r="P467" s="31">
        <f t="shared" si="125"/>
        <v>2.2222222222222223E-2</v>
      </c>
      <c r="Q467" s="31">
        <f t="shared" si="128"/>
        <v>-0.11337324605540518</v>
      </c>
      <c r="R467" s="31">
        <f t="shared" si="129"/>
        <v>-0.18053668007348067</v>
      </c>
      <c r="S467" s="31">
        <f t="shared" si="130"/>
        <v>0</v>
      </c>
      <c r="T467" s="31">
        <f t="shared" si="131"/>
        <v>-8.4592499772673774E-2</v>
      </c>
      <c r="U467" s="31">
        <f t="shared" si="132"/>
        <v>-0.13347030147440841</v>
      </c>
      <c r="V467" s="31">
        <f t="shared" si="133"/>
        <v>-8.4592499772673774E-2</v>
      </c>
      <c r="W467" s="31">
        <f t="shared" si="126"/>
        <v>5</v>
      </c>
      <c r="X467" s="31">
        <f t="shared" si="134"/>
        <v>0.5965652271486418</v>
      </c>
      <c r="Y467" s="31">
        <f t="shared" si="127"/>
        <v>0.37066681637094134</v>
      </c>
    </row>
    <row r="468" spans="1:25">
      <c r="A468" t="s">
        <v>1119</v>
      </c>
      <c r="B468" t="s">
        <v>1115</v>
      </c>
      <c r="C468" t="s">
        <v>1120</v>
      </c>
      <c r="D468" s="31">
        <f>SUM('BASE '!CZ467:DE467)</f>
        <v>0.05</v>
      </c>
      <c r="E468" s="31">
        <f>'BASE '!DF467</f>
        <v>0.14000000000000001</v>
      </c>
      <c r="F468" s="31">
        <f>SUM('BASE '!DG467:DI467)</f>
        <v>0</v>
      </c>
      <c r="G468" s="31">
        <f>SUM('BASE '!DJ467:DL467)</f>
        <v>0.01</v>
      </c>
      <c r="H468" s="31">
        <f>SUM('BASE '!DN467:DO467,'BASE '!DQ467,'BASE '!DS467,'BASE '!DR467)</f>
        <v>0.61</v>
      </c>
      <c r="I468" s="31">
        <f>SUM('BASE '!DT467:DV467)</f>
        <v>0.03</v>
      </c>
      <c r="J468" s="31">
        <f t="shared" si="119"/>
        <v>0.84000000000000008</v>
      </c>
      <c r="K468" s="31">
        <f t="shared" si="120"/>
        <v>5.9523809523809521E-2</v>
      </c>
      <c r="L468" s="31">
        <f t="shared" si="121"/>
        <v>0.16666666666666666</v>
      </c>
      <c r="M468" s="31">
        <f t="shared" si="122"/>
        <v>0</v>
      </c>
      <c r="N468" s="31">
        <f t="shared" si="123"/>
        <v>1.1904761904761904E-2</v>
      </c>
      <c r="O468" s="31">
        <f t="shared" si="124"/>
        <v>0.72619047619047605</v>
      </c>
      <c r="P468" s="31">
        <f t="shared" si="125"/>
        <v>3.5714285714285712E-2</v>
      </c>
      <c r="Q468" s="31">
        <f t="shared" si="128"/>
        <v>-0.16793921942911982</v>
      </c>
      <c r="R468" s="31">
        <f t="shared" si="129"/>
        <v>-0.29862657820467581</v>
      </c>
      <c r="S468" s="31">
        <f t="shared" si="130"/>
        <v>0</v>
      </c>
      <c r="T468" s="31">
        <f t="shared" si="131"/>
        <v>-5.2747819033848967E-2</v>
      </c>
      <c r="U468" s="31">
        <f t="shared" si="132"/>
        <v>-0.23233951208178755</v>
      </c>
      <c r="V468" s="31">
        <f t="shared" si="133"/>
        <v>-0.1190073039348287</v>
      </c>
      <c r="W468" s="31">
        <f t="shared" si="126"/>
        <v>5</v>
      </c>
      <c r="X468" s="31">
        <f t="shared" si="134"/>
        <v>0.87066043268426085</v>
      </c>
      <c r="Y468" s="31">
        <f t="shared" si="127"/>
        <v>0.54097174296551853</v>
      </c>
    </row>
    <row r="469" spans="1:25">
      <c r="A469" t="s">
        <v>1121</v>
      </c>
      <c r="B469" t="s">
        <v>1115</v>
      </c>
      <c r="C469" t="s">
        <v>1122</v>
      </c>
      <c r="D469" s="31">
        <f>SUM('BASE '!CZ468:DE468)</f>
        <v>0.05</v>
      </c>
      <c r="E469" s="31">
        <f>'BASE '!DF468</f>
        <v>0.08</v>
      </c>
      <c r="F469" s="31">
        <f>SUM('BASE '!DG468:DI468)</f>
        <v>0</v>
      </c>
      <c r="G469" s="31">
        <f>SUM('BASE '!DJ468:DL468)</f>
        <v>0.01</v>
      </c>
      <c r="H469" s="31">
        <f>SUM('BASE '!DN468:DO468,'BASE '!DQ468,'BASE '!DS468,'BASE '!DR468)</f>
        <v>0.7</v>
      </c>
      <c r="I469" s="31">
        <f>SUM('BASE '!DT468:DV468)</f>
        <v>0.05</v>
      </c>
      <c r="J469" s="31">
        <f t="shared" si="119"/>
        <v>0.89</v>
      </c>
      <c r="K469" s="31">
        <f t="shared" si="120"/>
        <v>5.6179775280898882E-2</v>
      </c>
      <c r="L469" s="31">
        <f t="shared" si="121"/>
        <v>8.98876404494382E-2</v>
      </c>
      <c r="M469" s="31">
        <f t="shared" si="122"/>
        <v>0</v>
      </c>
      <c r="N469" s="31">
        <f t="shared" si="123"/>
        <v>1.1235955056179775E-2</v>
      </c>
      <c r="O469" s="31">
        <f t="shared" si="124"/>
        <v>0.78651685393258419</v>
      </c>
      <c r="P469" s="31">
        <f t="shared" si="125"/>
        <v>5.6179775280898882E-2</v>
      </c>
      <c r="Q469" s="31">
        <f t="shared" si="128"/>
        <v>-0.16175272232011459</v>
      </c>
      <c r="R469" s="31">
        <f t="shared" si="129"/>
        <v>-0.21655683847661159</v>
      </c>
      <c r="S469" s="31">
        <f t="shared" si="130"/>
        <v>0</v>
      </c>
      <c r="T469" s="31">
        <f t="shared" si="131"/>
        <v>-5.0434116513844267E-2</v>
      </c>
      <c r="U469" s="31">
        <f t="shared" si="132"/>
        <v>-0.18887504424488388</v>
      </c>
      <c r="V469" s="31">
        <f t="shared" si="133"/>
        <v>-0.16175272232011459</v>
      </c>
      <c r="W469" s="31">
        <f t="shared" si="126"/>
        <v>5</v>
      </c>
      <c r="X469" s="31">
        <f t="shared" si="134"/>
        <v>0.77937144387556889</v>
      </c>
      <c r="Y469" s="31">
        <f t="shared" si="127"/>
        <v>0.48425070507805679</v>
      </c>
    </row>
    <row r="470" spans="1:25">
      <c r="A470" t="s">
        <v>1125</v>
      </c>
      <c r="B470" t="s">
        <v>1124</v>
      </c>
      <c r="C470" t="s">
        <v>1126</v>
      </c>
      <c r="D470" s="31">
        <f>SUM('BASE '!CZ469:DE469)</f>
        <v>0.29000000000000004</v>
      </c>
      <c r="E470" s="31">
        <f>'BASE '!DF469</f>
        <v>0.01</v>
      </c>
      <c r="F470" s="31">
        <f>SUM('BASE '!DG469:DI469)</f>
        <v>0.28000000000000003</v>
      </c>
      <c r="G470" s="31">
        <f>SUM('BASE '!DJ469:DL469)</f>
        <v>0.18</v>
      </c>
      <c r="H470" s="31">
        <f>SUM('BASE '!DN469:DO469,'BASE '!DQ469,'BASE '!DS469,'BASE '!DR469)</f>
        <v>0.13999999999999999</v>
      </c>
      <c r="I470" s="31">
        <f>SUM('BASE '!DT469:DV469)</f>
        <v>0.05</v>
      </c>
      <c r="J470" s="31">
        <f t="shared" si="119"/>
        <v>0.95000000000000007</v>
      </c>
      <c r="K470" s="31">
        <f t="shared" si="120"/>
        <v>0.30526315789473685</v>
      </c>
      <c r="L470" s="31">
        <f t="shared" si="121"/>
        <v>1.0526315789473684E-2</v>
      </c>
      <c r="M470" s="31">
        <f t="shared" si="122"/>
        <v>0.29473684210526319</v>
      </c>
      <c r="N470" s="31">
        <f t="shared" si="123"/>
        <v>0.18947368421052629</v>
      </c>
      <c r="O470" s="31">
        <f t="shared" si="124"/>
        <v>0.14736842105263157</v>
      </c>
      <c r="P470" s="31">
        <f t="shared" si="125"/>
        <v>5.2631578947368418E-2</v>
      </c>
      <c r="Q470" s="31">
        <f t="shared" si="128"/>
        <v>-0.36221948196639936</v>
      </c>
      <c r="R470" s="31">
        <f t="shared" si="129"/>
        <v>-4.7935546227374115E-2</v>
      </c>
      <c r="S470" s="31">
        <f t="shared" si="130"/>
        <v>-0.36007185978852035</v>
      </c>
      <c r="T470" s="31">
        <f t="shared" si="131"/>
        <v>-0.31519044638609228</v>
      </c>
      <c r="U470" s="31">
        <f t="shared" si="132"/>
        <v>-0.28218393545046266</v>
      </c>
      <c r="V470" s="31">
        <f t="shared" si="133"/>
        <v>-0.15497047258770741</v>
      </c>
      <c r="W470" s="31">
        <f t="shared" si="126"/>
        <v>6</v>
      </c>
      <c r="X470" s="31">
        <f t="shared" si="134"/>
        <v>1.5225717424065561</v>
      </c>
      <c r="Y470" s="31">
        <f t="shared" si="127"/>
        <v>0.84976346912374734</v>
      </c>
    </row>
    <row r="471" spans="1:25">
      <c r="A471" t="s">
        <v>1127</v>
      </c>
      <c r="B471" t="s">
        <v>1124</v>
      </c>
      <c r="C471" t="s">
        <v>1128</v>
      </c>
      <c r="D471" s="31">
        <f>SUM('BASE '!CZ470:DE470)</f>
        <v>0.61</v>
      </c>
      <c r="E471" s="31">
        <f>'BASE '!DF470</f>
        <v>0.01</v>
      </c>
      <c r="F471" s="31">
        <f>SUM('BASE '!DG470:DI470)</f>
        <v>0.02</v>
      </c>
      <c r="G471" s="31">
        <f>SUM('BASE '!DJ470:DL470)</f>
        <v>0.23</v>
      </c>
      <c r="H471" s="31">
        <f>SUM('BASE '!DN470:DO470,'BASE '!DQ470,'BASE '!DS470,'BASE '!DR470)</f>
        <v>0</v>
      </c>
      <c r="I471" s="31">
        <f>SUM('BASE '!DT470:DV470)</f>
        <v>0.02</v>
      </c>
      <c r="J471" s="31">
        <f t="shared" si="119"/>
        <v>0.89</v>
      </c>
      <c r="K471" s="31">
        <f t="shared" si="120"/>
        <v>0.6853932584269663</v>
      </c>
      <c r="L471" s="31">
        <f t="shared" si="121"/>
        <v>1.1235955056179775E-2</v>
      </c>
      <c r="M471" s="31">
        <f t="shared" si="122"/>
        <v>2.247191011235955E-2</v>
      </c>
      <c r="N471" s="31">
        <f t="shared" si="123"/>
        <v>0.25842696629213485</v>
      </c>
      <c r="O471" s="31">
        <f t="shared" si="124"/>
        <v>0</v>
      </c>
      <c r="P471" s="31">
        <f t="shared" si="125"/>
        <v>2.247191011235955E-2</v>
      </c>
      <c r="Q471" s="31">
        <f t="shared" si="128"/>
        <v>-0.25891587459650051</v>
      </c>
      <c r="R471" s="31">
        <f t="shared" si="129"/>
        <v>-5.0434116513844267E-2</v>
      </c>
      <c r="S471" s="31">
        <f t="shared" si="130"/>
        <v>-8.5291891891509986E-2</v>
      </c>
      <c r="T471" s="31">
        <f t="shared" si="131"/>
        <v>-0.34968842176931203</v>
      </c>
      <c r="U471" s="31">
        <f t="shared" si="132"/>
        <v>0</v>
      </c>
      <c r="V471" s="31">
        <f t="shared" si="133"/>
        <v>-8.5291891891509986E-2</v>
      </c>
      <c r="W471" s="31">
        <f t="shared" si="126"/>
        <v>5</v>
      </c>
      <c r="X471" s="31">
        <f t="shared" si="134"/>
        <v>0.82962219666267678</v>
      </c>
      <c r="Y471" s="31">
        <f t="shared" si="127"/>
        <v>0.51547325327260574</v>
      </c>
    </row>
    <row r="472" spans="1:25">
      <c r="A472" t="s">
        <v>1129</v>
      </c>
      <c r="B472" t="s">
        <v>1124</v>
      </c>
      <c r="C472" t="s">
        <v>1130</v>
      </c>
      <c r="D472" s="31">
        <f>SUM('BASE '!CZ471:DE471)</f>
        <v>0.32000000000000006</v>
      </c>
      <c r="E472" s="31">
        <f>'BASE '!DF471</f>
        <v>0.02</v>
      </c>
      <c r="F472" s="31">
        <f>SUM('BASE '!DG471:DI471)</f>
        <v>0.5</v>
      </c>
      <c r="G472" s="31">
        <f>SUM('BASE '!DJ471:DL471)</f>
        <v>0.08</v>
      </c>
      <c r="H472" s="31">
        <f>SUM('BASE '!DN471:DO471,'BASE '!DQ471,'BASE '!DS471,'BASE '!DR471)</f>
        <v>0.02</v>
      </c>
      <c r="I472" s="31">
        <f>SUM('BASE '!DT471:DV471)</f>
        <v>0.04</v>
      </c>
      <c r="J472" s="31">
        <f t="shared" si="119"/>
        <v>0.98000000000000009</v>
      </c>
      <c r="K472" s="31">
        <f t="shared" si="120"/>
        <v>0.32653061224489799</v>
      </c>
      <c r="L472" s="31">
        <f t="shared" si="121"/>
        <v>2.0408163265306121E-2</v>
      </c>
      <c r="M472" s="31">
        <f t="shared" si="122"/>
        <v>0.51020408163265296</v>
      </c>
      <c r="N472" s="31">
        <f t="shared" si="123"/>
        <v>8.1632653061224483E-2</v>
      </c>
      <c r="O472" s="31">
        <f t="shared" si="124"/>
        <v>2.0408163265306121E-2</v>
      </c>
      <c r="P472" s="31">
        <f t="shared" si="125"/>
        <v>4.0816326530612242E-2</v>
      </c>
      <c r="Q472" s="31">
        <f t="shared" si="128"/>
        <v>-0.36546337171292914</v>
      </c>
      <c r="R472" s="31">
        <f t="shared" si="129"/>
        <v>-7.9424904043074007E-2</v>
      </c>
      <c r="S472" s="31">
        <f t="shared" si="130"/>
        <v>-0.34333901696042135</v>
      </c>
      <c r="T472" s="31">
        <f t="shared" si="131"/>
        <v>-0.20453272955026416</v>
      </c>
      <c r="U472" s="31">
        <f t="shared" si="132"/>
        <v>-7.9424904043074007E-2</v>
      </c>
      <c r="V472" s="31">
        <f t="shared" si="133"/>
        <v>-0.13055808643064004</v>
      </c>
      <c r="W472" s="31">
        <f t="shared" si="126"/>
        <v>6</v>
      </c>
      <c r="X472" s="31">
        <f t="shared" si="134"/>
        <v>1.2027430127404029</v>
      </c>
      <c r="Y472" s="31">
        <f t="shared" si="127"/>
        <v>0.67126365642068098</v>
      </c>
    </row>
    <row r="473" spans="1:25">
      <c r="A473" t="s">
        <v>1131</v>
      </c>
      <c r="B473" t="s">
        <v>1124</v>
      </c>
      <c r="C473" t="s">
        <v>1132</v>
      </c>
      <c r="D473" s="31">
        <f>SUM('BASE '!CZ472:DE472)</f>
        <v>0.32</v>
      </c>
      <c r="E473" s="31">
        <f>'BASE '!DF472</f>
        <v>0</v>
      </c>
      <c r="F473" s="31">
        <f>SUM('BASE '!DG472:DI472)</f>
        <v>0.4</v>
      </c>
      <c r="G473" s="31">
        <f>SUM('BASE '!DJ472:DL472)</f>
        <v>0.08</v>
      </c>
      <c r="H473" s="31">
        <f>SUM('BASE '!DN472:DO472,'BASE '!DQ472,'BASE '!DS472,'BASE '!DR472)</f>
        <v>0.01</v>
      </c>
      <c r="I473" s="31">
        <f>SUM('BASE '!DT472:DV472)</f>
        <v>0.01</v>
      </c>
      <c r="J473" s="31">
        <f t="shared" si="119"/>
        <v>0.82</v>
      </c>
      <c r="K473" s="31">
        <f t="shared" si="120"/>
        <v>0.3902439024390244</v>
      </c>
      <c r="L473" s="31">
        <f t="shared" si="121"/>
        <v>0</v>
      </c>
      <c r="M473" s="31">
        <f t="shared" si="122"/>
        <v>0.48780487804878053</v>
      </c>
      <c r="N473" s="31">
        <f t="shared" si="123"/>
        <v>9.7560975609756101E-2</v>
      </c>
      <c r="O473" s="31">
        <f t="shared" si="124"/>
        <v>1.2195121951219513E-2</v>
      </c>
      <c r="P473" s="31">
        <f t="shared" si="125"/>
        <v>1.2195121951219513E-2</v>
      </c>
      <c r="Q473" s="31">
        <f t="shared" si="128"/>
        <v>-0.3672130124739616</v>
      </c>
      <c r="R473" s="31">
        <f t="shared" si="129"/>
        <v>0</v>
      </c>
      <c r="S473" s="31">
        <f t="shared" si="130"/>
        <v>-0.35016575275625211</v>
      </c>
      <c r="T473" s="31">
        <f t="shared" si="131"/>
        <v>-0.22705148347165047</v>
      </c>
      <c r="U473" s="31">
        <f t="shared" si="132"/>
        <v>-5.3740478625173824E-2</v>
      </c>
      <c r="V473" s="31">
        <f t="shared" si="133"/>
        <v>-5.3740478625173824E-2</v>
      </c>
      <c r="W473" s="31">
        <f t="shared" si="126"/>
        <v>5</v>
      </c>
      <c r="X473" s="31">
        <f t="shared" si="134"/>
        <v>1.0519112059522118</v>
      </c>
      <c r="Y473" s="31">
        <f t="shared" si="127"/>
        <v>0.65358918031283986</v>
      </c>
    </row>
    <row r="474" spans="1:25">
      <c r="A474" t="s">
        <v>1133</v>
      </c>
      <c r="B474" t="s">
        <v>1124</v>
      </c>
      <c r="C474" t="s">
        <v>1134</v>
      </c>
      <c r="D474" s="31">
        <f>SUM('BASE '!CZ473:DE473)</f>
        <v>0.38</v>
      </c>
      <c r="E474" s="31">
        <f>'BASE '!DF473</f>
        <v>0.01</v>
      </c>
      <c r="F474" s="31">
        <f>SUM('BASE '!DG473:DI473)</f>
        <v>0.25</v>
      </c>
      <c r="G474" s="31">
        <f>SUM('BASE '!DJ473:DL473)</f>
        <v>0.11</v>
      </c>
      <c r="H474" s="31">
        <f>SUM('BASE '!DN473:DO473,'BASE '!DQ473,'BASE '!DS473,'BASE '!DR473)</f>
        <v>0.14000000000000001</v>
      </c>
      <c r="I474" s="31">
        <f>SUM('BASE '!DT473:DV473)</f>
        <v>0.09</v>
      </c>
      <c r="J474" s="31">
        <f t="shared" si="119"/>
        <v>0.98</v>
      </c>
      <c r="K474" s="31">
        <f t="shared" si="120"/>
        <v>0.38775510204081631</v>
      </c>
      <c r="L474" s="31">
        <f t="shared" si="121"/>
        <v>1.0204081632653062E-2</v>
      </c>
      <c r="M474" s="31">
        <f t="shared" si="122"/>
        <v>0.25510204081632654</v>
      </c>
      <c r="N474" s="31">
        <f t="shared" si="123"/>
        <v>0.11224489795918367</v>
      </c>
      <c r="O474" s="31">
        <f t="shared" si="124"/>
        <v>0.14285714285714288</v>
      </c>
      <c r="P474" s="31">
        <f t="shared" si="125"/>
        <v>9.1836734693877556E-2</v>
      </c>
      <c r="Q474" s="31">
        <f t="shared" si="128"/>
        <v>-0.36735193999876609</v>
      </c>
      <c r="R474" s="31">
        <f t="shared" si="129"/>
        <v>-4.6785382435413997E-2</v>
      </c>
      <c r="S474" s="31">
        <f t="shared" si="130"/>
        <v>-0.34849276882713548</v>
      </c>
      <c r="T474" s="31">
        <f t="shared" si="131"/>
        <v>-0.24548769657749198</v>
      </c>
      <c r="U474" s="31">
        <f t="shared" si="132"/>
        <v>-0.27798716415075908</v>
      </c>
      <c r="V474" s="31">
        <f t="shared" si="133"/>
        <v>-0.21928251134703236</v>
      </c>
      <c r="W474" s="31">
        <f t="shared" si="126"/>
        <v>6</v>
      </c>
      <c r="X474" s="31">
        <f t="shared" si="134"/>
        <v>1.5053874633365991</v>
      </c>
      <c r="Y474" s="31">
        <f t="shared" si="127"/>
        <v>0.84017274036518208</v>
      </c>
    </row>
    <row r="475" spans="1:25">
      <c r="A475" t="s">
        <v>1135</v>
      </c>
      <c r="B475" t="s">
        <v>1124</v>
      </c>
      <c r="C475" t="s">
        <v>1136</v>
      </c>
      <c r="D475" s="31">
        <f>SUM('BASE '!CZ474:DE474)</f>
        <v>0.3</v>
      </c>
      <c r="E475" s="31">
        <f>'BASE '!DF474</f>
        <v>0</v>
      </c>
      <c r="F475" s="31">
        <f>SUM('BASE '!DG474:DI474)</f>
        <v>0.15000000000000002</v>
      </c>
      <c r="G475" s="31">
        <f>SUM('BASE '!DJ474:DL474)</f>
        <v>0.49</v>
      </c>
      <c r="H475" s="31">
        <f>SUM('BASE '!DN474:DO474,'BASE '!DQ474,'BASE '!DS474,'BASE '!DR474)</f>
        <v>0.01</v>
      </c>
      <c r="I475" s="31">
        <f>SUM('BASE '!DT474:DV474)</f>
        <v>0.02</v>
      </c>
      <c r="J475" s="31">
        <f t="shared" si="119"/>
        <v>0.97</v>
      </c>
      <c r="K475" s="31">
        <f t="shared" si="120"/>
        <v>0.30927835051546393</v>
      </c>
      <c r="L475" s="31">
        <f t="shared" si="121"/>
        <v>0</v>
      </c>
      <c r="M475" s="31">
        <f t="shared" si="122"/>
        <v>0.15463917525773199</v>
      </c>
      <c r="N475" s="31">
        <f t="shared" si="123"/>
        <v>0.50515463917525771</v>
      </c>
      <c r="O475" s="31">
        <f t="shared" si="124"/>
        <v>1.0309278350515464E-2</v>
      </c>
      <c r="P475" s="31">
        <f t="shared" si="125"/>
        <v>2.0618556701030927E-2</v>
      </c>
      <c r="Q475" s="31">
        <f t="shared" si="128"/>
        <v>-0.36294234953852395</v>
      </c>
      <c r="R475" s="31">
        <f t="shared" si="129"/>
        <v>0</v>
      </c>
      <c r="S475" s="31">
        <f t="shared" si="130"/>
        <v>-0.28865888310327414</v>
      </c>
      <c r="T475" s="31">
        <f t="shared" si="131"/>
        <v>-0.34496539524994901</v>
      </c>
      <c r="U475" s="31">
        <f t="shared" si="132"/>
        <v>-4.7161968850550337E-2</v>
      </c>
      <c r="V475" s="31">
        <f t="shared" si="133"/>
        <v>-8.0032243256565716E-2</v>
      </c>
      <c r="W475" s="31">
        <f t="shared" si="126"/>
        <v>5</v>
      </c>
      <c r="X475" s="31">
        <f t="shared" si="134"/>
        <v>1.123760839998863</v>
      </c>
      <c r="Y475" s="31">
        <f t="shared" si="127"/>
        <v>0.69823186798134795</v>
      </c>
    </row>
    <row r="476" spans="1:25">
      <c r="A476" t="s">
        <v>1139</v>
      </c>
      <c r="B476" t="s">
        <v>1138</v>
      </c>
      <c r="C476" t="s">
        <v>1138</v>
      </c>
      <c r="D476" s="31">
        <f>SUM('BASE '!CZ475:DE475)</f>
        <v>0.35</v>
      </c>
      <c r="E476" s="31">
        <f>'BASE '!DF475</f>
        <v>0.02</v>
      </c>
      <c r="F476" s="31">
        <f>SUM('BASE '!DG475:DI475)</f>
        <v>0.49</v>
      </c>
      <c r="G476" s="31">
        <f>SUM('BASE '!DJ475:DL475)</f>
        <v>6.0000000000000005E-2</v>
      </c>
      <c r="H476" s="31">
        <f>SUM('BASE '!DN475:DO475,'BASE '!DQ475,'BASE '!DS475,'BASE '!DR475)</f>
        <v>0.04</v>
      </c>
      <c r="I476" s="31">
        <f>SUM('BASE '!DT475:DV475)</f>
        <v>0</v>
      </c>
      <c r="J476" s="31">
        <f t="shared" si="119"/>
        <v>0.96000000000000008</v>
      </c>
      <c r="K476" s="31">
        <f t="shared" si="120"/>
        <v>0.36458333333333326</v>
      </c>
      <c r="L476" s="31">
        <f t="shared" si="121"/>
        <v>2.0833333333333332E-2</v>
      </c>
      <c r="M476" s="31">
        <f t="shared" si="122"/>
        <v>0.51041666666666663</v>
      </c>
      <c r="N476" s="31">
        <f t="shared" si="123"/>
        <v>6.25E-2</v>
      </c>
      <c r="O476" s="31">
        <f t="shared" si="124"/>
        <v>4.1666666666666664E-2</v>
      </c>
      <c r="P476" s="31">
        <f t="shared" si="125"/>
        <v>0</v>
      </c>
      <c r="Q476" s="31">
        <f t="shared" si="128"/>
        <v>-0.36786463072129993</v>
      </c>
      <c r="R476" s="31">
        <f t="shared" si="129"/>
        <v>-8.0650021060581056E-2</v>
      </c>
      <c r="S476" s="31">
        <f t="shared" si="130"/>
        <v>-0.34326944556774247</v>
      </c>
      <c r="T476" s="31">
        <f t="shared" si="131"/>
        <v>-0.17328679513998632</v>
      </c>
      <c r="U476" s="31">
        <f t="shared" si="132"/>
        <v>-0.13241890959783106</v>
      </c>
      <c r="V476" s="31">
        <f t="shared" si="133"/>
        <v>0</v>
      </c>
      <c r="W476" s="31">
        <f t="shared" si="126"/>
        <v>5</v>
      </c>
      <c r="X476" s="31">
        <f t="shared" si="134"/>
        <v>1.0974898020874408</v>
      </c>
      <c r="Y476" s="31">
        <f t="shared" si="127"/>
        <v>0.68190875435984144</v>
      </c>
    </row>
    <row r="477" spans="1:25">
      <c r="A477" t="s">
        <v>1140</v>
      </c>
      <c r="B477" t="s">
        <v>1138</v>
      </c>
      <c r="C477" t="s">
        <v>1141</v>
      </c>
      <c r="D477" s="31">
        <f>SUM('BASE '!CZ476:DE476)</f>
        <v>0.62</v>
      </c>
      <c r="E477" s="31">
        <f>'BASE '!DF476</f>
        <v>0.01</v>
      </c>
      <c r="F477" s="31">
        <f>SUM('BASE '!DG476:DI476)</f>
        <v>0.28000000000000003</v>
      </c>
      <c r="G477" s="31">
        <f>SUM('BASE '!DJ476:DL476)</f>
        <v>0.02</v>
      </c>
      <c r="H477" s="31">
        <f>SUM('BASE '!DN476:DO476,'BASE '!DQ476,'BASE '!DS476,'BASE '!DR476)</f>
        <v>0.03</v>
      </c>
      <c r="I477" s="31">
        <f>SUM('BASE '!DT476:DV476)</f>
        <v>0</v>
      </c>
      <c r="J477" s="31">
        <f t="shared" si="119"/>
        <v>0.96000000000000008</v>
      </c>
      <c r="K477" s="31">
        <f t="shared" si="120"/>
        <v>0.64583333333333326</v>
      </c>
      <c r="L477" s="31">
        <f t="shared" si="121"/>
        <v>1.0416666666666666E-2</v>
      </c>
      <c r="M477" s="31">
        <f t="shared" si="122"/>
        <v>0.29166666666666669</v>
      </c>
      <c r="N477" s="31">
        <f t="shared" si="123"/>
        <v>2.0833333333333332E-2</v>
      </c>
      <c r="O477" s="31">
        <f t="shared" si="124"/>
        <v>3.1249999999999997E-2</v>
      </c>
      <c r="P477" s="31">
        <f t="shared" si="125"/>
        <v>0</v>
      </c>
      <c r="Q477" s="31">
        <f t="shared" si="128"/>
        <v>-0.28236724998135598</v>
      </c>
      <c r="R477" s="31">
        <f t="shared" si="129"/>
        <v>-4.754529366112329E-2</v>
      </c>
      <c r="S477" s="31">
        <f t="shared" si="130"/>
        <v>-0.35937524037701779</v>
      </c>
      <c r="T477" s="31">
        <f t="shared" si="131"/>
        <v>-8.0650021060581056E-2</v>
      </c>
      <c r="U477" s="31">
        <f t="shared" si="132"/>
        <v>-0.10830424696249144</v>
      </c>
      <c r="V477" s="31">
        <f t="shared" si="133"/>
        <v>0</v>
      </c>
      <c r="W477" s="31">
        <f t="shared" si="126"/>
        <v>5</v>
      </c>
      <c r="X477" s="31">
        <f t="shared" si="134"/>
        <v>0.87824205204256955</v>
      </c>
      <c r="Y477" s="31">
        <f t="shared" si="127"/>
        <v>0.54568246793336916</v>
      </c>
    </row>
    <row r="478" spans="1:25">
      <c r="A478" t="s">
        <v>1142</v>
      </c>
      <c r="B478" t="s">
        <v>1138</v>
      </c>
      <c r="C478" t="s">
        <v>1143</v>
      </c>
      <c r="D478" s="31">
        <f>SUM('BASE '!CZ477:DE477)</f>
        <v>0.51</v>
      </c>
      <c r="E478" s="31">
        <f>'BASE '!DF477</f>
        <v>0</v>
      </c>
      <c r="F478" s="31">
        <f>SUM('BASE '!DG477:DI477)</f>
        <v>0.36</v>
      </c>
      <c r="G478" s="31">
        <f>SUM('BASE '!DJ477:DL477)</f>
        <v>7.0000000000000007E-2</v>
      </c>
      <c r="H478" s="31">
        <f>SUM('BASE '!DN477:DO477,'BASE '!DQ477,'BASE '!DS477,'BASE '!DR477)</f>
        <v>0.03</v>
      </c>
      <c r="I478" s="31">
        <f>SUM('BASE '!DT477:DV477)</f>
        <v>0</v>
      </c>
      <c r="J478" s="31">
        <f t="shared" si="119"/>
        <v>0.97</v>
      </c>
      <c r="K478" s="31">
        <f t="shared" si="120"/>
        <v>0.52577319587628868</v>
      </c>
      <c r="L478" s="31">
        <f t="shared" si="121"/>
        <v>0</v>
      </c>
      <c r="M478" s="31">
        <f t="shared" si="122"/>
        <v>0.37113402061855671</v>
      </c>
      <c r="N478" s="31">
        <f t="shared" si="123"/>
        <v>7.2164948453608255E-2</v>
      </c>
      <c r="O478" s="31">
        <f t="shared" si="124"/>
        <v>3.0927835051546393E-2</v>
      </c>
      <c r="P478" s="31">
        <f t="shared" si="125"/>
        <v>0</v>
      </c>
      <c r="Q478" s="31">
        <f t="shared" si="128"/>
        <v>-0.33801188283228772</v>
      </c>
      <c r="R478" s="31">
        <f t="shared" si="129"/>
        <v>0</v>
      </c>
      <c r="S478" s="31">
        <f t="shared" si="130"/>
        <v>-0.36786508702785381</v>
      </c>
      <c r="T478" s="31">
        <f t="shared" si="131"/>
        <v>-0.18970727635192255</v>
      </c>
      <c r="U478" s="31">
        <f t="shared" si="132"/>
        <v>-0.10750820690212186</v>
      </c>
      <c r="V478" s="31">
        <f t="shared" si="133"/>
        <v>0</v>
      </c>
      <c r="W478" s="31">
        <f t="shared" si="126"/>
        <v>4</v>
      </c>
      <c r="X478" s="31">
        <f t="shared" si="134"/>
        <v>1.0030924531141858</v>
      </c>
      <c r="Y478" s="31">
        <f t="shared" si="127"/>
        <v>0.72357825383049046</v>
      </c>
    </row>
    <row r="479" spans="1:25">
      <c r="A479" t="s">
        <v>1144</v>
      </c>
      <c r="B479" t="s">
        <v>1138</v>
      </c>
      <c r="C479" t="s">
        <v>1145</v>
      </c>
      <c r="D479" s="31">
        <f>SUM('BASE '!CZ478:DE478)</f>
        <v>0.53</v>
      </c>
      <c r="E479" s="31">
        <f>'BASE '!DF478</f>
        <v>0</v>
      </c>
      <c r="F479" s="31">
        <f>SUM('BASE '!DG478:DI478)</f>
        <v>0.24</v>
      </c>
      <c r="G479" s="31">
        <f>SUM('BASE '!DJ478:DL478)</f>
        <v>0.18000000000000002</v>
      </c>
      <c r="H479" s="31">
        <f>SUM('BASE '!DN478:DO478,'BASE '!DQ478,'BASE '!DS478,'BASE '!DR478)</f>
        <v>0.02</v>
      </c>
      <c r="I479" s="31">
        <f>SUM('BASE '!DT478:DV478)</f>
        <v>0</v>
      </c>
      <c r="J479" s="31">
        <f t="shared" si="119"/>
        <v>0.97000000000000008</v>
      </c>
      <c r="K479" s="31">
        <f t="shared" si="120"/>
        <v>0.54639175257731953</v>
      </c>
      <c r="L479" s="31">
        <f t="shared" si="121"/>
        <v>0</v>
      </c>
      <c r="M479" s="31">
        <f t="shared" si="122"/>
        <v>0.24742268041237112</v>
      </c>
      <c r="N479" s="31">
        <f t="shared" si="123"/>
        <v>0.18556701030927836</v>
      </c>
      <c r="O479" s="31">
        <f t="shared" si="124"/>
        <v>2.0618556701030927E-2</v>
      </c>
      <c r="P479" s="31">
        <f t="shared" si="125"/>
        <v>0</v>
      </c>
      <c r="Q479" s="31">
        <f t="shared" si="128"/>
        <v>-0.33024959218986427</v>
      </c>
      <c r="R479" s="31">
        <f t="shared" si="129"/>
        <v>0</v>
      </c>
      <c r="S479" s="31">
        <f t="shared" si="130"/>
        <v>-0.34556465521371643</v>
      </c>
      <c r="T479" s="31">
        <f t="shared" si="131"/>
        <v>-0.3125577935147415</v>
      </c>
      <c r="U479" s="31">
        <f t="shared" si="132"/>
        <v>-8.0032243256565716E-2</v>
      </c>
      <c r="V479" s="31">
        <f t="shared" si="133"/>
        <v>0</v>
      </c>
      <c r="W479" s="31">
        <f t="shared" si="126"/>
        <v>4</v>
      </c>
      <c r="X479" s="31">
        <f t="shared" si="134"/>
        <v>1.0684042841748878</v>
      </c>
      <c r="Y479" s="31">
        <f t="shared" si="127"/>
        <v>0.77069078122181667</v>
      </c>
    </row>
    <row r="480" spans="1:25">
      <c r="A480" t="s">
        <v>1146</v>
      </c>
      <c r="B480" t="s">
        <v>1138</v>
      </c>
      <c r="C480" t="s">
        <v>1147</v>
      </c>
      <c r="D480" s="31">
        <f>SUM('BASE '!CZ479:DE479)</f>
        <v>0.48</v>
      </c>
      <c r="E480" s="31">
        <f>'BASE '!DF479</f>
        <v>0.01</v>
      </c>
      <c r="F480" s="31">
        <f>SUM('BASE '!DG479:DI479)</f>
        <v>0.46</v>
      </c>
      <c r="G480" s="31">
        <f>SUM('BASE '!DJ479:DL479)</f>
        <v>0.01</v>
      </c>
      <c r="H480" s="31">
        <f>SUM('BASE '!DN479:DO479,'BASE '!DQ479,'BASE '!DS479,'BASE '!DR479)</f>
        <v>0.01</v>
      </c>
      <c r="I480" s="31">
        <f>SUM('BASE '!DT479:DV479)</f>
        <v>0</v>
      </c>
      <c r="J480" s="31">
        <f t="shared" si="119"/>
        <v>0.97</v>
      </c>
      <c r="K480" s="31">
        <f t="shared" si="120"/>
        <v>0.49484536082474229</v>
      </c>
      <c r="L480" s="31">
        <f t="shared" si="121"/>
        <v>1.0309278350515464E-2</v>
      </c>
      <c r="M480" s="31">
        <f t="shared" si="122"/>
        <v>0.47422680412371138</v>
      </c>
      <c r="N480" s="31">
        <f t="shared" si="123"/>
        <v>1.0309278350515464E-2</v>
      </c>
      <c r="O480" s="31">
        <f t="shared" si="124"/>
        <v>1.0309278350515464E-2</v>
      </c>
      <c r="P480" s="31">
        <f t="shared" si="125"/>
        <v>0</v>
      </c>
      <c r="Q480" s="31">
        <f t="shared" si="128"/>
        <v>-0.34812864375859393</v>
      </c>
      <c r="R480" s="31">
        <f t="shared" si="129"/>
        <v>-4.7161968850550337E-2</v>
      </c>
      <c r="S480" s="31">
        <f t="shared" si="130"/>
        <v>-0.35380619353254883</v>
      </c>
      <c r="T480" s="31">
        <f t="shared" si="131"/>
        <v>-4.7161968850550337E-2</v>
      </c>
      <c r="U480" s="31">
        <f t="shared" si="132"/>
        <v>-4.7161968850550337E-2</v>
      </c>
      <c r="V480" s="31">
        <f t="shared" si="133"/>
        <v>0</v>
      </c>
      <c r="W480" s="31">
        <f t="shared" si="126"/>
        <v>5</v>
      </c>
      <c r="X480" s="31">
        <f t="shared" si="134"/>
        <v>0.84342074384279386</v>
      </c>
      <c r="Y480" s="31">
        <f t="shared" si="127"/>
        <v>0.52404677268178146</v>
      </c>
    </row>
    <row r="481" spans="1:25">
      <c r="A481" t="s">
        <v>1148</v>
      </c>
      <c r="B481" t="s">
        <v>1138</v>
      </c>
      <c r="C481" t="s">
        <v>362</v>
      </c>
      <c r="D481" s="31">
        <f>SUM('BASE '!CZ480:DE480)</f>
        <v>0.32999999999999996</v>
      </c>
      <c r="E481" s="31">
        <f>'BASE '!DF480</f>
        <v>0.01</v>
      </c>
      <c r="F481" s="31">
        <f>SUM('BASE '!DG480:DI480)</f>
        <v>0.52</v>
      </c>
      <c r="G481" s="31">
        <f>SUM('BASE '!DJ480:DL480)</f>
        <v>0.1</v>
      </c>
      <c r="H481" s="31">
        <f>SUM('BASE '!DN480:DO480,'BASE '!DQ480,'BASE '!DS480,'BASE '!DR480)</f>
        <v>0.02</v>
      </c>
      <c r="I481" s="31">
        <f>SUM('BASE '!DT480:DV480)</f>
        <v>0</v>
      </c>
      <c r="J481" s="31">
        <f t="shared" si="119"/>
        <v>0.98</v>
      </c>
      <c r="K481" s="31">
        <f t="shared" si="120"/>
        <v>0.33673469387755101</v>
      </c>
      <c r="L481" s="31">
        <f t="shared" si="121"/>
        <v>1.0204081632653062E-2</v>
      </c>
      <c r="M481" s="31">
        <f t="shared" si="122"/>
        <v>0.53061224489795922</v>
      </c>
      <c r="N481" s="31">
        <f t="shared" si="123"/>
        <v>0.10204081632653061</v>
      </c>
      <c r="O481" s="31">
        <f t="shared" si="124"/>
        <v>2.0408163265306124E-2</v>
      </c>
      <c r="P481" s="31">
        <f t="shared" si="125"/>
        <v>0</v>
      </c>
      <c r="Q481" s="31">
        <f t="shared" si="128"/>
        <v>-0.36652221701770432</v>
      </c>
      <c r="R481" s="31">
        <f t="shared" si="129"/>
        <v>-4.6785382435413997E-2</v>
      </c>
      <c r="S481" s="31">
        <f t="shared" si="130"/>
        <v>-0.33626158698607672</v>
      </c>
      <c r="T481" s="31">
        <f t="shared" si="131"/>
        <v>-0.23289616180372719</v>
      </c>
      <c r="U481" s="31">
        <f t="shared" si="132"/>
        <v>-7.9424904043074021E-2</v>
      </c>
      <c r="V481" s="31">
        <f t="shared" si="133"/>
        <v>0</v>
      </c>
      <c r="W481" s="31">
        <f t="shared" si="126"/>
        <v>5</v>
      </c>
      <c r="X481" s="31">
        <f t="shared" si="134"/>
        <v>1.0618902522859963</v>
      </c>
      <c r="Y481" s="31">
        <f t="shared" si="127"/>
        <v>0.65978951041360923</v>
      </c>
    </row>
    <row r="482" spans="1:25">
      <c r="A482" t="s">
        <v>1149</v>
      </c>
      <c r="B482" t="s">
        <v>1138</v>
      </c>
      <c r="C482" t="s">
        <v>1150</v>
      </c>
      <c r="D482" s="31">
        <f>SUM('BASE '!CZ481:DE481)</f>
        <v>0.12000000000000001</v>
      </c>
      <c r="E482" s="31">
        <f>'BASE '!DF481</f>
        <v>0</v>
      </c>
      <c r="F482" s="31">
        <f>SUM('BASE '!DG481:DI481)</f>
        <v>0.79</v>
      </c>
      <c r="G482" s="31">
        <f>SUM('BASE '!DJ481:DL481)</f>
        <v>0.06</v>
      </c>
      <c r="H482" s="31">
        <f>SUM('BASE '!DN481:DO481,'BASE '!DQ481,'BASE '!DS481,'BASE '!DR481)</f>
        <v>0</v>
      </c>
      <c r="I482" s="31">
        <f>SUM('BASE '!DT481:DV481)</f>
        <v>0</v>
      </c>
      <c r="J482" s="31">
        <f t="shared" si="119"/>
        <v>0.97</v>
      </c>
      <c r="K482" s="31">
        <f t="shared" si="120"/>
        <v>0.12371134020618559</v>
      </c>
      <c r="L482" s="31">
        <f t="shared" si="121"/>
        <v>0</v>
      </c>
      <c r="M482" s="31">
        <f t="shared" si="122"/>
        <v>0.81443298969072175</v>
      </c>
      <c r="N482" s="31">
        <f t="shared" si="123"/>
        <v>6.1855670103092786E-2</v>
      </c>
      <c r="O482" s="31">
        <f t="shared" si="124"/>
        <v>0</v>
      </c>
      <c r="P482" s="31">
        <f t="shared" si="125"/>
        <v>0</v>
      </c>
      <c r="Q482" s="31">
        <f t="shared" si="128"/>
        <v>-0.25853249427406799</v>
      </c>
      <c r="R482" s="31">
        <f t="shared" si="129"/>
        <v>0</v>
      </c>
      <c r="S482" s="31">
        <f t="shared" si="130"/>
        <v>-0.16717306141105709</v>
      </c>
      <c r="T482" s="31">
        <f t="shared" si="131"/>
        <v>-0.17214133047063884</v>
      </c>
      <c r="U482" s="31">
        <f t="shared" si="132"/>
        <v>0</v>
      </c>
      <c r="V482" s="31">
        <f t="shared" si="133"/>
        <v>0</v>
      </c>
      <c r="W482" s="31">
        <f t="shared" si="126"/>
        <v>3</v>
      </c>
      <c r="X482" s="31">
        <f t="shared" si="134"/>
        <v>0.59784688615576398</v>
      </c>
      <c r="Y482" s="31">
        <f t="shared" si="127"/>
        <v>0.54418368729568545</v>
      </c>
    </row>
    <row r="483" spans="1:25">
      <c r="A483" t="s">
        <v>1153</v>
      </c>
      <c r="B483" t="s">
        <v>1152</v>
      </c>
      <c r="C483" t="s">
        <v>1154</v>
      </c>
      <c r="D483" s="31">
        <f>SUM('BASE '!CZ482:DE482)</f>
        <v>0.62</v>
      </c>
      <c r="E483" s="31">
        <f>'BASE '!DF482</f>
        <v>0.03</v>
      </c>
      <c r="F483" s="31">
        <f>SUM('BASE '!DG482:DI482)</f>
        <v>0.13</v>
      </c>
      <c r="G483" s="31">
        <f>SUM('BASE '!DJ482:DL482)</f>
        <v>9.0000000000000011E-2</v>
      </c>
      <c r="H483" s="31">
        <f>SUM('BASE '!DN482:DO482,'BASE '!DQ482,'BASE '!DS482,'BASE '!DR482)</f>
        <v>0.01</v>
      </c>
      <c r="I483" s="31">
        <f>SUM('BASE '!DT482:DV482)</f>
        <v>0.02</v>
      </c>
      <c r="J483" s="31">
        <f t="shared" si="119"/>
        <v>0.9</v>
      </c>
      <c r="K483" s="31">
        <f t="shared" si="120"/>
        <v>0.68888888888888888</v>
      </c>
      <c r="L483" s="31">
        <f t="shared" si="121"/>
        <v>3.3333333333333333E-2</v>
      </c>
      <c r="M483" s="31">
        <f t="shared" si="122"/>
        <v>0.14444444444444446</v>
      </c>
      <c r="N483" s="31">
        <f t="shared" si="123"/>
        <v>0.1</v>
      </c>
      <c r="O483" s="31">
        <f t="shared" si="124"/>
        <v>1.1111111111111112E-2</v>
      </c>
      <c r="P483" s="31">
        <f t="shared" si="125"/>
        <v>2.2222222222222223E-2</v>
      </c>
      <c r="Q483" s="31">
        <f t="shared" si="128"/>
        <v>-0.25673186319645286</v>
      </c>
      <c r="R483" s="31">
        <f t="shared" si="129"/>
        <v>-0.11337324605540518</v>
      </c>
      <c r="S483" s="31">
        <f t="shared" si="130"/>
        <v>-0.27947982296992746</v>
      </c>
      <c r="T483" s="31">
        <f t="shared" si="131"/>
        <v>-0.23025850929940456</v>
      </c>
      <c r="U483" s="31">
        <f t="shared" si="132"/>
        <v>-4.9997885225891839E-2</v>
      </c>
      <c r="V483" s="31">
        <f t="shared" si="133"/>
        <v>-8.4592499772673774E-2</v>
      </c>
      <c r="W483" s="31">
        <f t="shared" si="126"/>
        <v>6</v>
      </c>
      <c r="X483" s="31">
        <f t="shared" si="134"/>
        <v>1.0144338265197557</v>
      </c>
      <c r="Y483" s="31">
        <f t="shared" si="127"/>
        <v>0.56616629851372013</v>
      </c>
    </row>
    <row r="484" spans="1:25">
      <c r="A484" t="s">
        <v>1155</v>
      </c>
      <c r="B484" t="s">
        <v>1152</v>
      </c>
      <c r="C484" t="s">
        <v>1156</v>
      </c>
      <c r="D484" s="31">
        <f>SUM('BASE '!CZ483:DE483)</f>
        <v>0.8</v>
      </c>
      <c r="E484" s="31">
        <f>'BASE '!DF483</f>
        <v>0.02</v>
      </c>
      <c r="F484" s="31">
        <f>SUM('BASE '!DG483:DI483)</f>
        <v>0.05</v>
      </c>
      <c r="G484" s="31">
        <f>SUM('BASE '!DJ483:DL483)</f>
        <v>0.08</v>
      </c>
      <c r="H484" s="31">
        <f>SUM('BASE '!DN483:DO483,'BASE '!DQ483,'BASE '!DS483,'BASE '!DR483)</f>
        <v>0.03</v>
      </c>
      <c r="I484" s="31">
        <f>SUM('BASE '!DT483:DV483)</f>
        <v>0.01</v>
      </c>
      <c r="J484" s="31">
        <f t="shared" si="119"/>
        <v>0.9900000000000001</v>
      </c>
      <c r="K484" s="31">
        <f t="shared" si="120"/>
        <v>0.80808080808080807</v>
      </c>
      <c r="L484" s="31">
        <f t="shared" si="121"/>
        <v>2.02020202020202E-2</v>
      </c>
      <c r="M484" s="31">
        <f t="shared" si="122"/>
        <v>5.0505050505050504E-2</v>
      </c>
      <c r="N484" s="31">
        <f t="shared" si="123"/>
        <v>8.0808080808080801E-2</v>
      </c>
      <c r="O484" s="31">
        <f t="shared" si="124"/>
        <v>3.03030303030303E-2</v>
      </c>
      <c r="P484" s="31">
        <f t="shared" si="125"/>
        <v>1.01010101010101E-2</v>
      </c>
      <c r="Q484" s="31">
        <f t="shared" si="128"/>
        <v>-0.17219653774602695</v>
      </c>
      <c r="R484" s="31">
        <f t="shared" si="129"/>
        <v>-7.8827730698477663E-2</v>
      </c>
      <c r="S484" s="31">
        <f t="shared" si="130"/>
        <v>-0.15079201705558029</v>
      </c>
      <c r="T484" s="31">
        <f t="shared" si="131"/>
        <v>-0.20328713603674778</v>
      </c>
      <c r="U484" s="31">
        <f t="shared" si="132"/>
        <v>-0.10595477458989333</v>
      </c>
      <c r="V484" s="31">
        <f t="shared" si="133"/>
        <v>-4.641535202156151E-2</v>
      </c>
      <c r="W484" s="31">
        <f t="shared" si="126"/>
        <v>6</v>
      </c>
      <c r="X484" s="31">
        <f t="shared" si="134"/>
        <v>0.75747354814828749</v>
      </c>
      <c r="Y484" s="31">
        <f t="shared" si="127"/>
        <v>0.42275403655303712</v>
      </c>
    </row>
    <row r="485" spans="1:25">
      <c r="A485" t="s">
        <v>1157</v>
      </c>
      <c r="B485" t="s">
        <v>1152</v>
      </c>
      <c r="C485" t="s">
        <v>144</v>
      </c>
      <c r="D485" s="31">
        <f>SUM('BASE '!CZ484:DE484)</f>
        <v>0.51</v>
      </c>
      <c r="E485" s="31">
        <f>'BASE '!DF484</f>
        <v>0.02</v>
      </c>
      <c r="F485" s="31">
        <f>SUM('BASE '!DG484:DI484)</f>
        <v>0.09</v>
      </c>
      <c r="G485" s="31">
        <f>SUM('BASE '!DJ484:DL484)</f>
        <v>0.13</v>
      </c>
      <c r="H485" s="31">
        <f>SUM('BASE '!DN484:DO484,'BASE '!DQ484,'BASE '!DS484,'BASE '!DR484)</f>
        <v>0.13</v>
      </c>
      <c r="I485" s="31">
        <f>SUM('BASE '!DT484:DV484)</f>
        <v>6.0000000000000005E-2</v>
      </c>
      <c r="J485" s="31">
        <f t="shared" si="119"/>
        <v>0.94000000000000006</v>
      </c>
      <c r="K485" s="31">
        <f t="shared" si="120"/>
        <v>0.54255319148936165</v>
      </c>
      <c r="L485" s="31">
        <f t="shared" si="121"/>
        <v>2.1276595744680851E-2</v>
      </c>
      <c r="M485" s="31">
        <f t="shared" si="122"/>
        <v>9.5744680851063815E-2</v>
      </c>
      <c r="N485" s="31">
        <f t="shared" si="123"/>
        <v>0.13829787234042554</v>
      </c>
      <c r="O485" s="31">
        <f t="shared" si="124"/>
        <v>0.13829787234042554</v>
      </c>
      <c r="P485" s="31">
        <f t="shared" si="125"/>
        <v>6.3829787234042548E-2</v>
      </c>
      <c r="Q485" s="31">
        <f t="shared" si="128"/>
        <v>-0.33175453858329346</v>
      </c>
      <c r="R485" s="31">
        <f t="shared" si="129"/>
        <v>-8.1918034078937413E-2</v>
      </c>
      <c r="S485" s="31">
        <f t="shared" si="130"/>
        <v>-0.22462374302557508</v>
      </c>
      <c r="T485" s="31">
        <f t="shared" si="131"/>
        <v>-0.2736009630054263</v>
      </c>
      <c r="U485" s="31">
        <f t="shared" si="132"/>
        <v>-0.2736009630054263</v>
      </c>
      <c r="V485" s="31">
        <f t="shared" si="133"/>
        <v>-0.17562991359842225</v>
      </c>
      <c r="W485" s="31">
        <f t="shared" si="126"/>
        <v>6</v>
      </c>
      <c r="X485" s="31">
        <f t="shared" si="134"/>
        <v>1.3611281552970809</v>
      </c>
      <c r="Y485" s="31">
        <f t="shared" si="127"/>
        <v>0.75966008756939718</v>
      </c>
    </row>
    <row r="486" spans="1:25">
      <c r="A486" t="s">
        <v>1160</v>
      </c>
      <c r="B486" t="s">
        <v>1159</v>
      </c>
      <c r="C486" t="s">
        <v>107</v>
      </c>
      <c r="D486" s="31">
        <f>SUM('BASE '!CZ485:DE485)</f>
        <v>0.65</v>
      </c>
      <c r="E486" s="31">
        <f>'BASE '!DF485</f>
        <v>0.05</v>
      </c>
      <c r="F486" s="31">
        <f>SUM('BASE '!DG485:DI485)</f>
        <v>0.04</v>
      </c>
      <c r="G486" s="31">
        <f>SUM('BASE '!DJ485:DL485)</f>
        <v>0.2</v>
      </c>
      <c r="H486" s="31">
        <f>SUM('BASE '!DN485:DO485,'BASE '!DQ485,'BASE '!DS485,'BASE '!DR485)</f>
        <v>0</v>
      </c>
      <c r="I486" s="31">
        <f>SUM('BASE '!DT485:DV485)</f>
        <v>0.04</v>
      </c>
      <c r="J486" s="31">
        <f t="shared" si="119"/>
        <v>0.9800000000000002</v>
      </c>
      <c r="K486" s="31">
        <f t="shared" si="120"/>
        <v>0.66326530612244883</v>
      </c>
      <c r="L486" s="31">
        <f t="shared" si="121"/>
        <v>5.10204081632653E-2</v>
      </c>
      <c r="M486" s="31">
        <f t="shared" si="122"/>
        <v>4.0816326530612235E-2</v>
      </c>
      <c r="N486" s="31">
        <f t="shared" si="123"/>
        <v>0.2040816326530612</v>
      </c>
      <c r="O486" s="31">
        <f t="shared" si="124"/>
        <v>0</v>
      </c>
      <c r="P486" s="31">
        <f t="shared" si="125"/>
        <v>4.0816326530612235E-2</v>
      </c>
      <c r="Q486" s="31">
        <f t="shared" si="128"/>
        <v>-0.27232360786092624</v>
      </c>
      <c r="R486" s="31">
        <f t="shared" si="129"/>
        <v>-0.15181273297124853</v>
      </c>
      <c r="S486" s="31">
        <f t="shared" si="130"/>
        <v>-0.13055808643064004</v>
      </c>
      <c r="T486" s="31">
        <f t="shared" si="131"/>
        <v>-0.32433371532991445</v>
      </c>
      <c r="U486" s="31">
        <f t="shared" si="132"/>
        <v>0</v>
      </c>
      <c r="V486" s="31">
        <f t="shared" si="133"/>
        <v>-0.13055808643064004</v>
      </c>
      <c r="W486" s="31">
        <f t="shared" si="126"/>
        <v>5</v>
      </c>
      <c r="X486" s="31">
        <f t="shared" si="134"/>
        <v>1.0095862290233693</v>
      </c>
      <c r="Y486" s="31">
        <f t="shared" si="127"/>
        <v>0.62729119354252039</v>
      </c>
    </row>
    <row r="487" spans="1:25">
      <c r="A487" t="s">
        <v>1161</v>
      </c>
      <c r="B487" t="s">
        <v>1159</v>
      </c>
      <c r="C487" t="s">
        <v>121</v>
      </c>
      <c r="D487" s="31">
        <f>SUM('BASE '!CZ486:DE486)</f>
        <v>0.19</v>
      </c>
      <c r="E487" s="31">
        <f>'BASE '!DF486</f>
        <v>0.01</v>
      </c>
      <c r="F487" s="31">
        <f>SUM('BASE '!DG486:DI486)</f>
        <v>0.16</v>
      </c>
      <c r="G487" s="31">
        <f>SUM('BASE '!DJ486:DL486)</f>
        <v>0.18</v>
      </c>
      <c r="H487" s="31">
        <f>SUM('BASE '!DN486:DO486,'BASE '!DQ486,'BASE '!DS486,'BASE '!DR486)</f>
        <v>0.38</v>
      </c>
      <c r="I487" s="31">
        <f>SUM('BASE '!DT486:DV486)</f>
        <v>0.05</v>
      </c>
      <c r="J487" s="31">
        <f t="shared" si="119"/>
        <v>0.97000000000000008</v>
      </c>
      <c r="K487" s="31">
        <f t="shared" si="120"/>
        <v>0.19587628865979381</v>
      </c>
      <c r="L487" s="31">
        <f t="shared" si="121"/>
        <v>1.0309278350515464E-2</v>
      </c>
      <c r="M487" s="31">
        <f t="shared" si="122"/>
        <v>0.16494845360824742</v>
      </c>
      <c r="N487" s="31">
        <f t="shared" si="123"/>
        <v>0.18556701030927833</v>
      </c>
      <c r="O487" s="31">
        <f t="shared" si="124"/>
        <v>0.39175257731958762</v>
      </c>
      <c r="P487" s="31">
        <f t="shared" si="125"/>
        <v>5.1546391752577317E-2</v>
      </c>
      <c r="Q487" s="31">
        <f t="shared" si="128"/>
        <v>-0.3193316287361021</v>
      </c>
      <c r="R487" s="31">
        <f t="shared" si="129"/>
        <v>-4.7161968850550337E-2</v>
      </c>
      <c r="S487" s="31">
        <f t="shared" si="130"/>
        <v>-0.29725727938368685</v>
      </c>
      <c r="T487" s="31">
        <f t="shared" si="131"/>
        <v>-0.3125577935147415</v>
      </c>
      <c r="U487" s="31">
        <f t="shared" si="132"/>
        <v>-0.36712106302604008</v>
      </c>
      <c r="V487" s="31">
        <f t="shared" si="133"/>
        <v>-0.15284912711697329</v>
      </c>
      <c r="W487" s="31">
        <f t="shared" si="126"/>
        <v>6</v>
      </c>
      <c r="X487" s="31">
        <f t="shared" si="134"/>
        <v>1.4962788606280939</v>
      </c>
      <c r="Y487" s="31">
        <f t="shared" si="127"/>
        <v>0.83508913240053184</v>
      </c>
    </row>
    <row r="488" spans="1:25">
      <c r="A488" t="s">
        <v>1162</v>
      </c>
      <c r="B488" t="s">
        <v>1159</v>
      </c>
      <c r="C488" t="s">
        <v>1163</v>
      </c>
      <c r="D488" s="31">
        <f>SUM('BASE '!CZ487:DE487)</f>
        <v>0.6</v>
      </c>
      <c r="E488" s="31">
        <f>'BASE '!DF487</f>
        <v>0.04</v>
      </c>
      <c r="F488" s="31">
        <f>SUM('BASE '!DG487:DI487)</f>
        <v>0.14000000000000001</v>
      </c>
      <c r="G488" s="31">
        <f>SUM('BASE '!DJ487:DL487)</f>
        <v>0.11000000000000001</v>
      </c>
      <c r="H488" s="31">
        <f>SUM('BASE '!DN487:DO487,'BASE '!DQ487,'BASE '!DS487,'BASE '!DR487)</f>
        <v>0.02</v>
      </c>
      <c r="I488" s="31">
        <f>SUM('BASE '!DT487:DV487)</f>
        <v>0.02</v>
      </c>
      <c r="J488" s="31">
        <f t="shared" si="119"/>
        <v>0.93</v>
      </c>
      <c r="K488" s="31">
        <f t="shared" si="120"/>
        <v>0.64516129032258063</v>
      </c>
      <c r="L488" s="31">
        <f t="shared" si="121"/>
        <v>4.301075268817204E-2</v>
      </c>
      <c r="M488" s="31">
        <f t="shared" si="122"/>
        <v>0.15053763440860216</v>
      </c>
      <c r="N488" s="31">
        <f t="shared" si="123"/>
        <v>0.11827956989247312</v>
      </c>
      <c r="O488" s="31">
        <f t="shared" si="124"/>
        <v>2.150537634408602E-2</v>
      </c>
      <c r="P488" s="31">
        <f t="shared" si="125"/>
        <v>2.150537634408602E-2</v>
      </c>
      <c r="Q488" s="31">
        <f t="shared" si="128"/>
        <v>-0.28274511672977759</v>
      </c>
      <c r="R488" s="31">
        <f t="shared" si="129"/>
        <v>-0.13532495191541355</v>
      </c>
      <c r="S488" s="31">
        <f t="shared" si="130"/>
        <v>-0.28504935795195657</v>
      </c>
      <c r="T488" s="31">
        <f t="shared" si="131"/>
        <v>-0.25249189703122299</v>
      </c>
      <c r="U488" s="31">
        <f t="shared" si="132"/>
        <v>-8.2568866937490548E-2</v>
      </c>
      <c r="V488" s="31">
        <f t="shared" si="133"/>
        <v>-8.2568866937490548E-2</v>
      </c>
      <c r="W488" s="31">
        <f t="shared" si="126"/>
        <v>6</v>
      </c>
      <c r="X488" s="31">
        <f t="shared" si="134"/>
        <v>1.1207490575033519</v>
      </c>
      <c r="Y488" s="31">
        <f t="shared" si="127"/>
        <v>0.62550195868991554</v>
      </c>
    </row>
    <row r="489" spans="1:25">
      <c r="A489" t="s">
        <v>1164</v>
      </c>
      <c r="B489" t="s">
        <v>1159</v>
      </c>
      <c r="C489" t="s">
        <v>1165</v>
      </c>
      <c r="D489" s="31">
        <f>SUM('BASE '!CZ488:DE488)</f>
        <v>0.12000000000000001</v>
      </c>
      <c r="E489" s="31">
        <f>'BASE '!DF488</f>
        <v>0</v>
      </c>
      <c r="F489" s="31">
        <f>SUM('BASE '!DG488:DI488)</f>
        <v>0.66</v>
      </c>
      <c r="G489" s="31">
        <f>SUM('BASE '!DJ488:DL488)</f>
        <v>0.16999999999999998</v>
      </c>
      <c r="H489" s="31">
        <f>SUM('BASE '!DN488:DO488,'BASE '!DQ488,'BASE '!DS488,'BASE '!DR488)</f>
        <v>0.01</v>
      </c>
      <c r="I489" s="31">
        <f>SUM('BASE '!DT488:DV488)</f>
        <v>0</v>
      </c>
      <c r="J489" s="31">
        <f t="shared" si="119"/>
        <v>0.96</v>
      </c>
      <c r="K489" s="31">
        <f t="shared" si="120"/>
        <v>0.12500000000000003</v>
      </c>
      <c r="L489" s="31">
        <f t="shared" si="121"/>
        <v>0</v>
      </c>
      <c r="M489" s="31">
        <f t="shared" si="122"/>
        <v>0.68750000000000011</v>
      </c>
      <c r="N489" s="31">
        <f t="shared" si="123"/>
        <v>0.17708333333333331</v>
      </c>
      <c r="O489" s="31">
        <f t="shared" si="124"/>
        <v>1.0416666666666668E-2</v>
      </c>
      <c r="P489" s="31">
        <f t="shared" si="125"/>
        <v>0</v>
      </c>
      <c r="Q489" s="31">
        <f t="shared" si="128"/>
        <v>-0.25993019270997952</v>
      </c>
      <c r="R489" s="31">
        <f t="shared" si="129"/>
        <v>0</v>
      </c>
      <c r="S489" s="31">
        <f t="shared" si="130"/>
        <v>-0.25760174649096979</v>
      </c>
      <c r="T489" s="31">
        <f t="shared" si="131"/>
        <v>-0.30655512922914102</v>
      </c>
      <c r="U489" s="31">
        <f t="shared" si="132"/>
        <v>-4.7545293661123297E-2</v>
      </c>
      <c r="V489" s="31">
        <f t="shared" si="133"/>
        <v>0</v>
      </c>
      <c r="W489" s="31">
        <f t="shared" si="126"/>
        <v>4</v>
      </c>
      <c r="X489" s="31">
        <f t="shared" si="134"/>
        <v>0.87163236209121353</v>
      </c>
      <c r="Y489" s="31">
        <f t="shared" si="127"/>
        <v>0.62874984313366356</v>
      </c>
    </row>
    <row r="490" spans="1:25">
      <c r="A490" t="s">
        <v>1166</v>
      </c>
      <c r="B490" t="s">
        <v>1159</v>
      </c>
      <c r="C490" t="s">
        <v>1167</v>
      </c>
      <c r="D490" s="31">
        <f>SUM('BASE '!CZ489:DE489)</f>
        <v>0.48999999999999994</v>
      </c>
      <c r="E490" s="31">
        <f>'BASE '!DF489</f>
        <v>0.01</v>
      </c>
      <c r="F490" s="31">
        <f>SUM('BASE '!DG489:DI489)</f>
        <v>0.3</v>
      </c>
      <c r="G490" s="31">
        <f>SUM('BASE '!DJ489:DL489)</f>
        <v>0.13</v>
      </c>
      <c r="H490" s="31">
        <f>SUM('BASE '!DN489:DO489,'BASE '!DQ489,'BASE '!DS489,'BASE '!DR489)</f>
        <v>0</v>
      </c>
      <c r="I490" s="31">
        <f>SUM('BASE '!DT489:DV489)</f>
        <v>0.05</v>
      </c>
      <c r="J490" s="31">
        <f t="shared" si="119"/>
        <v>0.98</v>
      </c>
      <c r="K490" s="31">
        <f t="shared" si="120"/>
        <v>0.49999999999999994</v>
      </c>
      <c r="L490" s="31">
        <f t="shared" si="121"/>
        <v>1.0204081632653062E-2</v>
      </c>
      <c r="M490" s="31">
        <f t="shared" si="122"/>
        <v>0.30612244897959184</v>
      </c>
      <c r="N490" s="31">
        <f t="shared" si="123"/>
        <v>0.1326530612244898</v>
      </c>
      <c r="O490" s="31">
        <f t="shared" si="124"/>
        <v>0</v>
      </c>
      <c r="P490" s="31">
        <f t="shared" si="125"/>
        <v>5.1020408163265307E-2</v>
      </c>
      <c r="Q490" s="31">
        <f t="shared" si="128"/>
        <v>-0.34657359027997264</v>
      </c>
      <c r="R490" s="31">
        <f t="shared" si="129"/>
        <v>-4.6785382435413997E-2</v>
      </c>
      <c r="S490" s="31">
        <f t="shared" si="130"/>
        <v>-0.36237860112502551</v>
      </c>
      <c r="T490" s="31">
        <f t="shared" si="131"/>
        <v>-0.26796158750732102</v>
      </c>
      <c r="U490" s="31">
        <f t="shared" si="132"/>
        <v>0</v>
      </c>
      <c r="V490" s="31">
        <f t="shared" si="133"/>
        <v>-0.15181273297124853</v>
      </c>
      <c r="W490" s="31">
        <f t="shared" si="126"/>
        <v>5</v>
      </c>
      <c r="X490" s="31">
        <f t="shared" si="134"/>
        <v>1.1755118943189817</v>
      </c>
      <c r="Y490" s="31">
        <f t="shared" si="127"/>
        <v>0.7303866059307299</v>
      </c>
    </row>
    <row r="491" spans="1:25">
      <c r="A491" t="s">
        <v>1168</v>
      </c>
      <c r="B491" t="s">
        <v>1159</v>
      </c>
      <c r="C491" t="s">
        <v>1169</v>
      </c>
      <c r="D491" s="31">
        <f>SUM('BASE '!CZ490:DE490)</f>
        <v>0</v>
      </c>
      <c r="E491" s="31">
        <f>'BASE '!DF490</f>
        <v>0.04</v>
      </c>
      <c r="F491" s="31">
        <f>SUM('BASE '!DG490:DI490)</f>
        <v>0</v>
      </c>
      <c r="G491" s="31">
        <f>SUM('BASE '!DJ490:DL490)</f>
        <v>0</v>
      </c>
      <c r="H491" s="31">
        <f>SUM('BASE '!DN490:DO490,'BASE '!DQ490,'BASE '!DS490,'BASE '!DR490)</f>
        <v>0</v>
      </c>
      <c r="I491" s="31">
        <f>SUM('BASE '!DT490:DV490)</f>
        <v>0.01</v>
      </c>
      <c r="J491" s="31">
        <f t="shared" si="119"/>
        <v>0.05</v>
      </c>
      <c r="K491" s="31">
        <f t="shared" si="120"/>
        <v>0</v>
      </c>
      <c r="L491" s="31">
        <f t="shared" si="121"/>
        <v>0.79999999999999993</v>
      </c>
      <c r="M491" s="31">
        <f t="shared" si="122"/>
        <v>0</v>
      </c>
      <c r="N491" s="31">
        <f t="shared" si="123"/>
        <v>0</v>
      </c>
      <c r="O491" s="31">
        <f t="shared" si="124"/>
        <v>0</v>
      </c>
      <c r="P491" s="31">
        <f t="shared" si="125"/>
        <v>0.19999999999999998</v>
      </c>
      <c r="Q491" s="31">
        <f t="shared" si="128"/>
        <v>0</v>
      </c>
      <c r="R491" s="31">
        <f t="shared" si="129"/>
        <v>-0.17851484105136786</v>
      </c>
      <c r="S491" s="31">
        <f t="shared" si="130"/>
        <v>0</v>
      </c>
      <c r="T491" s="31">
        <f t="shared" si="131"/>
        <v>0</v>
      </c>
      <c r="U491" s="31">
        <f t="shared" si="132"/>
        <v>0</v>
      </c>
      <c r="V491" s="31">
        <f t="shared" si="133"/>
        <v>-0.32188758248682009</v>
      </c>
      <c r="W491" s="31">
        <f t="shared" si="126"/>
        <v>2</v>
      </c>
      <c r="X491" s="31">
        <f t="shared" si="134"/>
        <v>0.50040242353818798</v>
      </c>
      <c r="Y491" s="31">
        <f t="shared" si="127"/>
        <v>0.72192809488736254</v>
      </c>
    </row>
    <row r="492" spans="1:25">
      <c r="A492" t="s">
        <v>1170</v>
      </c>
      <c r="B492" t="s">
        <v>1159</v>
      </c>
      <c r="C492" t="s">
        <v>1171</v>
      </c>
      <c r="D492" s="31">
        <f>SUM('BASE '!CZ491:DE491)</f>
        <v>0.55000000000000004</v>
      </c>
      <c r="E492" s="31">
        <f>'BASE '!DF491</f>
        <v>0</v>
      </c>
      <c r="F492" s="31">
        <f>SUM('BASE '!DG491:DI491)</f>
        <v>0.3</v>
      </c>
      <c r="G492" s="31">
        <f>SUM('BASE '!DJ491:DL491)</f>
        <v>0.14000000000000001</v>
      </c>
      <c r="H492" s="31">
        <f>SUM('BASE '!DN491:DO491,'BASE '!DQ491,'BASE '!DS491,'BASE '!DR491)</f>
        <v>0</v>
      </c>
      <c r="I492" s="31">
        <f>SUM('BASE '!DT491:DV491)</f>
        <v>0</v>
      </c>
      <c r="J492" s="31">
        <f t="shared" si="119"/>
        <v>0.9900000000000001</v>
      </c>
      <c r="K492" s="31">
        <f t="shared" si="120"/>
        <v>0.55555555555555558</v>
      </c>
      <c r="L492" s="31">
        <f t="shared" si="121"/>
        <v>0</v>
      </c>
      <c r="M492" s="31">
        <f t="shared" si="122"/>
        <v>0.30303030303030298</v>
      </c>
      <c r="N492" s="31">
        <f t="shared" si="123"/>
        <v>0.14141414141414141</v>
      </c>
      <c r="O492" s="31">
        <f t="shared" si="124"/>
        <v>0</v>
      </c>
      <c r="P492" s="31">
        <f t="shared" si="125"/>
        <v>0</v>
      </c>
      <c r="Q492" s="31">
        <f t="shared" si="128"/>
        <v>-0.32654814716784386</v>
      </c>
      <c r="R492" s="31">
        <f t="shared" si="129"/>
        <v>0</v>
      </c>
      <c r="S492" s="31">
        <f t="shared" si="130"/>
        <v>-0.36179468741588927</v>
      </c>
      <c r="T492" s="31">
        <f t="shared" si="131"/>
        <v>-0.27661490189162263</v>
      </c>
      <c r="U492" s="31">
        <f t="shared" si="132"/>
        <v>0</v>
      </c>
      <c r="V492" s="31">
        <f t="shared" si="133"/>
        <v>0</v>
      </c>
      <c r="W492" s="31">
        <f t="shared" si="126"/>
        <v>3</v>
      </c>
      <c r="X492" s="31">
        <f t="shared" si="134"/>
        <v>0.96495773647535577</v>
      </c>
      <c r="Y492" s="31">
        <f t="shared" si="127"/>
        <v>0.87834238377691132</v>
      </c>
    </row>
    <row r="493" spans="1:25">
      <c r="A493" t="s">
        <v>1172</v>
      </c>
      <c r="B493" t="s">
        <v>1159</v>
      </c>
      <c r="C493" t="s">
        <v>1173</v>
      </c>
      <c r="D493" s="31">
        <f>SUM('BASE '!CZ492:DE492)</f>
        <v>0.54</v>
      </c>
      <c r="E493" s="31">
        <f>'BASE '!DF492</f>
        <v>0.01</v>
      </c>
      <c r="F493" s="31">
        <f>SUM('BASE '!DG492:DI492)</f>
        <v>0.28000000000000003</v>
      </c>
      <c r="G493" s="31">
        <f>SUM('BASE '!DJ492:DL492)</f>
        <v>0.14000000000000001</v>
      </c>
      <c r="H493" s="31">
        <f>SUM('BASE '!DN492:DO492,'BASE '!DQ492,'BASE '!DS492,'BASE '!DR492)</f>
        <v>0.01</v>
      </c>
      <c r="I493" s="31">
        <f>SUM('BASE '!DT492:DV492)</f>
        <v>0</v>
      </c>
      <c r="J493" s="31">
        <f t="shared" si="119"/>
        <v>0.98000000000000009</v>
      </c>
      <c r="K493" s="31">
        <f t="shared" si="120"/>
        <v>0.55102040816326525</v>
      </c>
      <c r="L493" s="31">
        <f t="shared" si="121"/>
        <v>1.020408163265306E-2</v>
      </c>
      <c r="M493" s="31">
        <f t="shared" si="122"/>
        <v>0.2857142857142857</v>
      </c>
      <c r="N493" s="31">
        <f t="shared" si="123"/>
        <v>0.14285714285714285</v>
      </c>
      <c r="O493" s="31">
        <f t="shared" si="124"/>
        <v>1.020408163265306E-2</v>
      </c>
      <c r="P493" s="31">
        <f t="shared" si="125"/>
        <v>0</v>
      </c>
      <c r="Q493" s="31">
        <f t="shared" si="128"/>
        <v>-0.32839903401775583</v>
      </c>
      <c r="R493" s="31">
        <f t="shared" si="129"/>
        <v>-4.6785382435413997E-2</v>
      </c>
      <c r="S493" s="31">
        <f t="shared" si="130"/>
        <v>-0.35793227671296229</v>
      </c>
      <c r="T493" s="31">
        <f t="shared" si="131"/>
        <v>-0.27798716415075903</v>
      </c>
      <c r="U493" s="31">
        <f t="shared" si="132"/>
        <v>-4.6785382435413997E-2</v>
      </c>
      <c r="V493" s="31">
        <f t="shared" si="133"/>
        <v>0</v>
      </c>
      <c r="W493" s="31">
        <f t="shared" si="126"/>
        <v>5</v>
      </c>
      <c r="X493" s="31">
        <f t="shared" si="134"/>
        <v>1.0578892397523052</v>
      </c>
      <c r="Y493" s="31">
        <f t="shared" si="127"/>
        <v>0.65730354155281612</v>
      </c>
    </row>
    <row r="494" spans="1:25">
      <c r="A494" t="s">
        <v>1174</v>
      </c>
      <c r="B494" t="s">
        <v>1159</v>
      </c>
      <c r="C494" t="s">
        <v>1175</v>
      </c>
      <c r="D494" s="31">
        <f>SUM('BASE '!CZ493:DE493)</f>
        <v>0.45</v>
      </c>
      <c r="E494" s="31">
        <f>'BASE '!DF493</f>
        <v>0</v>
      </c>
      <c r="F494" s="31">
        <f>SUM('BASE '!DG493:DI493)</f>
        <v>0.23</v>
      </c>
      <c r="G494" s="31">
        <f>SUM('BASE '!DJ493:DL493)</f>
        <v>0.16</v>
      </c>
      <c r="H494" s="31">
        <f>SUM('BASE '!DN493:DO493,'BASE '!DQ493,'BASE '!DS493,'BASE '!DR493)</f>
        <v>6.9999999999999993E-2</v>
      </c>
      <c r="I494" s="31">
        <f>SUM('BASE '!DT493:DV493)</f>
        <v>0.06</v>
      </c>
      <c r="J494" s="31">
        <f t="shared" si="119"/>
        <v>0.97</v>
      </c>
      <c r="K494" s="31">
        <f t="shared" si="120"/>
        <v>0.46391752577319589</v>
      </c>
      <c r="L494" s="31">
        <f t="shared" si="121"/>
        <v>0</v>
      </c>
      <c r="M494" s="31">
        <f t="shared" si="122"/>
        <v>0.23711340206185569</v>
      </c>
      <c r="N494" s="31">
        <f t="shared" si="123"/>
        <v>0.16494845360824742</v>
      </c>
      <c r="O494" s="31">
        <f t="shared" si="124"/>
        <v>7.2164948453608241E-2</v>
      </c>
      <c r="P494" s="31">
        <f t="shared" si="125"/>
        <v>6.1855670103092786E-2</v>
      </c>
      <c r="Q494" s="31">
        <f t="shared" si="128"/>
        <v>-0.35631115456688489</v>
      </c>
      <c r="R494" s="31">
        <f t="shared" si="129"/>
        <v>0</v>
      </c>
      <c r="S494" s="31">
        <f t="shared" si="130"/>
        <v>-0.34125758287842645</v>
      </c>
      <c r="T494" s="31">
        <f t="shared" si="131"/>
        <v>-0.29725727938368685</v>
      </c>
      <c r="U494" s="31">
        <f t="shared" si="132"/>
        <v>-0.18970727635192255</v>
      </c>
      <c r="V494" s="31">
        <f t="shared" si="133"/>
        <v>-0.17214133047063884</v>
      </c>
      <c r="W494" s="31">
        <f t="shared" si="126"/>
        <v>5</v>
      </c>
      <c r="X494" s="31">
        <f t="shared" si="134"/>
        <v>1.3566746236515597</v>
      </c>
      <c r="Y494" s="31">
        <f t="shared" si="127"/>
        <v>0.84294933850522791</v>
      </c>
    </row>
    <row r="495" spans="1:25">
      <c r="A495" t="s">
        <v>1176</v>
      </c>
      <c r="B495" t="s">
        <v>1159</v>
      </c>
      <c r="C495" t="s">
        <v>1177</v>
      </c>
      <c r="D495" s="31">
        <f>SUM('BASE '!CZ494:DE494)</f>
        <v>0.57000000000000006</v>
      </c>
      <c r="E495" s="31">
        <f>'BASE '!DF494</f>
        <v>0.05</v>
      </c>
      <c r="F495" s="31">
        <f>SUM('BASE '!DG494:DI494)</f>
        <v>0.25</v>
      </c>
      <c r="G495" s="31">
        <f>SUM('BASE '!DJ494:DL494)</f>
        <v>9.9999999999999992E-2</v>
      </c>
      <c r="H495" s="31">
        <f>SUM('BASE '!DN494:DO494,'BASE '!DQ494,'BASE '!DS494,'BASE '!DR494)</f>
        <v>0.01</v>
      </c>
      <c r="I495" s="31">
        <f>SUM('BASE '!DT494:DV494)</f>
        <v>0.01</v>
      </c>
      <c r="J495" s="31">
        <f t="shared" si="119"/>
        <v>0.9900000000000001</v>
      </c>
      <c r="K495" s="31">
        <f t="shared" si="120"/>
        <v>0.5757575757575758</v>
      </c>
      <c r="L495" s="31">
        <f t="shared" si="121"/>
        <v>5.0505050505050504E-2</v>
      </c>
      <c r="M495" s="31">
        <f t="shared" si="122"/>
        <v>0.25252525252525249</v>
      </c>
      <c r="N495" s="31">
        <f t="shared" si="123"/>
        <v>0.10101010101010099</v>
      </c>
      <c r="O495" s="31">
        <f t="shared" si="124"/>
        <v>1.01010101010101E-2</v>
      </c>
      <c r="P495" s="31">
        <f t="shared" si="125"/>
        <v>1.01010101010101E-2</v>
      </c>
      <c r="Q495" s="31">
        <f t="shared" si="128"/>
        <v>-0.3178576685969926</v>
      </c>
      <c r="R495" s="31">
        <f t="shared" si="129"/>
        <v>-0.15079201705558029</v>
      </c>
      <c r="S495" s="31">
        <f t="shared" si="130"/>
        <v>-0.34753637001676491</v>
      </c>
      <c r="T495" s="31">
        <f t="shared" si="131"/>
        <v>-0.23156916738793373</v>
      </c>
      <c r="U495" s="31">
        <f t="shared" si="132"/>
        <v>-4.641535202156151E-2</v>
      </c>
      <c r="V495" s="31">
        <f t="shared" si="133"/>
        <v>-4.641535202156151E-2</v>
      </c>
      <c r="W495" s="31">
        <f t="shared" si="126"/>
        <v>6</v>
      </c>
      <c r="X495" s="31">
        <f t="shared" si="134"/>
        <v>1.1405859271003946</v>
      </c>
      <c r="Y495" s="31">
        <f t="shared" si="127"/>
        <v>0.63657312640953645</v>
      </c>
    </row>
    <row r="496" spans="1:25">
      <c r="A496" t="s">
        <v>1178</v>
      </c>
      <c r="B496" t="s">
        <v>1159</v>
      </c>
      <c r="C496" t="s">
        <v>1179</v>
      </c>
      <c r="D496" s="31">
        <f>SUM('BASE '!CZ495:DE495)</f>
        <v>0.62</v>
      </c>
      <c r="E496" s="31">
        <f>'BASE '!DF495</f>
        <v>0.05</v>
      </c>
      <c r="F496" s="31">
        <f>SUM('BASE '!DG495:DI495)</f>
        <v>0.06</v>
      </c>
      <c r="G496" s="31">
        <f>SUM('BASE '!DJ495:DL495)</f>
        <v>0.27</v>
      </c>
      <c r="H496" s="31">
        <f>SUM('BASE '!DN495:DO495,'BASE '!DQ495,'BASE '!DS495,'BASE '!DR495)</f>
        <v>0.01</v>
      </c>
      <c r="I496" s="31">
        <f>SUM('BASE '!DT495:DV495)</f>
        <v>0</v>
      </c>
      <c r="J496" s="31">
        <f t="shared" si="119"/>
        <v>1.01</v>
      </c>
      <c r="K496" s="31">
        <f t="shared" si="120"/>
        <v>0.61386138613861385</v>
      </c>
      <c r="L496" s="31">
        <f t="shared" si="121"/>
        <v>4.9504950495049507E-2</v>
      </c>
      <c r="M496" s="31">
        <f t="shared" si="122"/>
        <v>5.9405940594059403E-2</v>
      </c>
      <c r="N496" s="31">
        <f t="shared" si="123"/>
        <v>0.26732673267326734</v>
      </c>
      <c r="O496" s="31">
        <f t="shared" si="124"/>
        <v>9.9009900990099011E-3</v>
      </c>
      <c r="P496" s="31">
        <f t="shared" si="125"/>
        <v>0</v>
      </c>
      <c r="Q496" s="31">
        <f t="shared" si="128"/>
        <v>-0.29955584328081591</v>
      </c>
      <c r="R496" s="31">
        <f t="shared" si="129"/>
        <v>-0.14879616853500788</v>
      </c>
      <c r="S496" s="31">
        <f t="shared" si="130"/>
        <v>-0.16772441867009133</v>
      </c>
      <c r="T496" s="31">
        <f t="shared" si="131"/>
        <v>-0.35267978784749626</v>
      </c>
      <c r="U496" s="31">
        <f t="shared" si="132"/>
        <v>-4.5694262542982769E-2</v>
      </c>
      <c r="V496" s="31">
        <f t="shared" si="133"/>
        <v>0</v>
      </c>
      <c r="W496" s="31">
        <f t="shared" si="126"/>
        <v>5</v>
      </c>
      <c r="X496" s="31">
        <f t="shared" si="134"/>
        <v>1.0144504808763941</v>
      </c>
      <c r="Y496" s="31">
        <f t="shared" si="127"/>
        <v>0.63031352314930111</v>
      </c>
    </row>
    <row r="497" spans="1:25">
      <c r="A497" t="s">
        <v>1180</v>
      </c>
      <c r="B497" t="s">
        <v>1159</v>
      </c>
      <c r="C497" t="s">
        <v>1181</v>
      </c>
      <c r="D497" s="31">
        <f>SUM('BASE '!CZ496:DE496)</f>
        <v>0.58000000000000007</v>
      </c>
      <c r="E497" s="31">
        <f>'BASE '!DF496</f>
        <v>0.03</v>
      </c>
      <c r="F497" s="31">
        <f>SUM('BASE '!DG496:DI496)</f>
        <v>0.22</v>
      </c>
      <c r="G497" s="31">
        <f>SUM('BASE '!DJ496:DL496)</f>
        <v>0.13</v>
      </c>
      <c r="H497" s="31">
        <f>SUM('BASE '!DN496:DO496,'BASE '!DQ496,'BASE '!DS496,'BASE '!DR496)</f>
        <v>0</v>
      </c>
      <c r="I497" s="31">
        <f>SUM('BASE '!DT496:DV496)</f>
        <v>0</v>
      </c>
      <c r="J497" s="31">
        <f t="shared" si="119"/>
        <v>0.96000000000000008</v>
      </c>
      <c r="K497" s="31">
        <f t="shared" si="120"/>
        <v>0.60416666666666674</v>
      </c>
      <c r="L497" s="31">
        <f t="shared" si="121"/>
        <v>3.1249999999999997E-2</v>
      </c>
      <c r="M497" s="31">
        <f t="shared" si="122"/>
        <v>0.22916666666666666</v>
      </c>
      <c r="N497" s="31">
        <f t="shared" si="123"/>
        <v>0.13541666666666666</v>
      </c>
      <c r="O497" s="31">
        <f t="shared" si="124"/>
        <v>0</v>
      </c>
      <c r="P497" s="31">
        <f t="shared" si="125"/>
        <v>0</v>
      </c>
      <c r="Q497" s="31">
        <f t="shared" si="128"/>
        <v>-0.304442713473356</v>
      </c>
      <c r="R497" s="31">
        <f t="shared" si="129"/>
        <v>-0.10830424696249144</v>
      </c>
      <c r="S497" s="31">
        <f t="shared" si="130"/>
        <v>-0.33763256498343175</v>
      </c>
      <c r="T497" s="31">
        <f t="shared" si="131"/>
        <v>-0.27075192543835302</v>
      </c>
      <c r="U497" s="31">
        <f t="shared" si="132"/>
        <v>0</v>
      </c>
      <c r="V497" s="31">
        <f t="shared" si="133"/>
        <v>0</v>
      </c>
      <c r="W497" s="31">
        <f t="shared" si="126"/>
        <v>4</v>
      </c>
      <c r="X497" s="31">
        <f t="shared" si="134"/>
        <v>1.0211314508576321</v>
      </c>
      <c r="Y497" s="31">
        <f t="shared" si="127"/>
        <v>0.73659064012402908</v>
      </c>
    </row>
    <row r="498" spans="1:25">
      <c r="A498" t="s">
        <v>1182</v>
      </c>
      <c r="B498" t="s">
        <v>1159</v>
      </c>
      <c r="C498" t="s">
        <v>125</v>
      </c>
      <c r="D498" s="31">
        <f>SUM('BASE '!CZ497:DE497)</f>
        <v>0.81</v>
      </c>
      <c r="E498" s="31">
        <f>'BASE '!DF497</f>
        <v>0.02</v>
      </c>
      <c r="F498" s="31">
        <f>SUM('BASE '!DG497:DI497)</f>
        <v>0.08</v>
      </c>
      <c r="G498" s="31">
        <f>SUM('BASE '!DJ497:DL497)</f>
        <v>0.05</v>
      </c>
      <c r="H498" s="31">
        <f>SUM('BASE '!DN497:DO497,'BASE '!DQ497,'BASE '!DS497,'BASE '!DR497)</f>
        <v>0.02</v>
      </c>
      <c r="I498" s="31">
        <f>SUM('BASE '!DT497:DV497)</f>
        <v>0.01</v>
      </c>
      <c r="J498" s="31">
        <f t="shared" si="119"/>
        <v>0.9900000000000001</v>
      </c>
      <c r="K498" s="31">
        <f t="shared" si="120"/>
        <v>0.81818181818181812</v>
      </c>
      <c r="L498" s="31">
        <f t="shared" si="121"/>
        <v>2.02020202020202E-2</v>
      </c>
      <c r="M498" s="31">
        <f t="shared" si="122"/>
        <v>8.0808080808080801E-2</v>
      </c>
      <c r="N498" s="31">
        <f t="shared" si="123"/>
        <v>5.0505050505050504E-2</v>
      </c>
      <c r="O498" s="31">
        <f t="shared" si="124"/>
        <v>2.02020202020202E-2</v>
      </c>
      <c r="P498" s="31">
        <f t="shared" si="125"/>
        <v>1.01010101010101E-2</v>
      </c>
      <c r="Q498" s="31">
        <f t="shared" si="128"/>
        <v>-0.16418511446903283</v>
      </c>
      <c r="R498" s="31">
        <f t="shared" si="129"/>
        <v>-7.8827730698477663E-2</v>
      </c>
      <c r="S498" s="31">
        <f t="shared" si="130"/>
        <v>-0.20328713603674778</v>
      </c>
      <c r="T498" s="31">
        <f t="shared" si="131"/>
        <v>-0.15079201705558029</v>
      </c>
      <c r="U498" s="31">
        <f t="shared" si="132"/>
        <v>-7.8827730698477663E-2</v>
      </c>
      <c r="V498" s="31">
        <f t="shared" si="133"/>
        <v>-4.641535202156151E-2</v>
      </c>
      <c r="W498" s="31">
        <f t="shared" si="126"/>
        <v>6</v>
      </c>
      <c r="X498" s="31">
        <f t="shared" si="134"/>
        <v>0.72233508097987786</v>
      </c>
      <c r="Y498" s="31">
        <f t="shared" si="127"/>
        <v>0.40314288462562559</v>
      </c>
    </row>
    <row r="499" spans="1:25">
      <c r="A499" t="s">
        <v>1185</v>
      </c>
      <c r="B499" t="s">
        <v>1184</v>
      </c>
      <c r="C499" t="s">
        <v>1186</v>
      </c>
      <c r="D499" s="31">
        <f>SUM('BASE '!CZ498:DE498)</f>
        <v>0.16</v>
      </c>
      <c r="E499" s="31">
        <f>'BASE '!DF498</f>
        <v>0.01</v>
      </c>
      <c r="F499" s="31">
        <f>SUM('BASE '!DG498:DI498)</f>
        <v>0.49</v>
      </c>
      <c r="G499" s="31">
        <f>SUM('BASE '!DJ498:DL498)</f>
        <v>0.27</v>
      </c>
      <c r="H499" s="31">
        <f>SUM('BASE '!DN498:DO498,'BASE '!DQ498,'BASE '!DS498,'BASE '!DR498)</f>
        <v>0.06</v>
      </c>
      <c r="I499" s="31">
        <f>SUM('BASE '!DT498:DV498)</f>
        <v>0</v>
      </c>
      <c r="J499" s="31">
        <f t="shared" si="119"/>
        <v>0.99</v>
      </c>
      <c r="K499" s="31">
        <f t="shared" si="120"/>
        <v>0.16161616161616163</v>
      </c>
      <c r="L499" s="31">
        <f t="shared" si="121"/>
        <v>1.0101010101010102E-2</v>
      </c>
      <c r="M499" s="31">
        <f t="shared" si="122"/>
        <v>0.49494949494949497</v>
      </c>
      <c r="N499" s="31">
        <f t="shared" si="123"/>
        <v>0.27272727272727276</v>
      </c>
      <c r="O499" s="31">
        <f t="shared" si="124"/>
        <v>6.0606060606060608E-2</v>
      </c>
      <c r="P499" s="31">
        <f t="shared" si="125"/>
        <v>0</v>
      </c>
      <c r="Q499" s="31">
        <f t="shared" si="128"/>
        <v>-0.29455048531633271</v>
      </c>
      <c r="R499" s="31">
        <f t="shared" si="129"/>
        <v>-4.6415352021561516E-2</v>
      </c>
      <c r="S499" s="31">
        <f t="shared" si="130"/>
        <v>-0.34809775807246668</v>
      </c>
      <c r="T499" s="31">
        <f t="shared" si="131"/>
        <v>-0.35434990476279843</v>
      </c>
      <c r="U499" s="31">
        <f t="shared" si="132"/>
        <v>-0.16990062914585061</v>
      </c>
      <c r="V499" s="31">
        <f t="shared" si="133"/>
        <v>0</v>
      </c>
      <c r="W499" s="31">
        <f t="shared" si="126"/>
        <v>5</v>
      </c>
      <c r="X499" s="31">
        <f t="shared" si="134"/>
        <v>1.2133141293190099</v>
      </c>
      <c r="Y499" s="31">
        <f t="shared" si="127"/>
        <v>0.75387445514067952</v>
      </c>
    </row>
    <row r="500" spans="1:25">
      <c r="A500" t="s">
        <v>1187</v>
      </c>
      <c r="B500" t="s">
        <v>1184</v>
      </c>
      <c r="C500" t="s">
        <v>1188</v>
      </c>
      <c r="D500" s="31">
        <f>SUM('BASE '!CZ499:DE499)</f>
        <v>0.68</v>
      </c>
      <c r="E500" s="31">
        <f>'BASE '!DF499</f>
        <v>0.01</v>
      </c>
      <c r="F500" s="31">
        <f>SUM('BASE '!DG499:DI499)</f>
        <v>0.26</v>
      </c>
      <c r="G500" s="31">
        <f>SUM('BASE '!DJ499:DL499)</f>
        <v>0.01</v>
      </c>
      <c r="H500" s="31">
        <f>SUM('BASE '!DN499:DO499,'BASE '!DQ499,'BASE '!DS499,'BASE '!DR499)</f>
        <v>0.01</v>
      </c>
      <c r="I500" s="31">
        <f>SUM('BASE '!DT499:DV499)</f>
        <v>0</v>
      </c>
      <c r="J500" s="31">
        <f t="shared" si="119"/>
        <v>0.97000000000000008</v>
      </c>
      <c r="K500" s="31">
        <f t="shared" si="120"/>
        <v>0.7010309278350515</v>
      </c>
      <c r="L500" s="31">
        <f t="shared" si="121"/>
        <v>1.0309278350515464E-2</v>
      </c>
      <c r="M500" s="31">
        <f t="shared" si="122"/>
        <v>0.26804123711340205</v>
      </c>
      <c r="N500" s="31">
        <f t="shared" si="123"/>
        <v>1.0309278350515464E-2</v>
      </c>
      <c r="O500" s="31">
        <f t="shared" si="124"/>
        <v>1.0309278350515464E-2</v>
      </c>
      <c r="P500" s="31">
        <f t="shared" si="125"/>
        <v>0</v>
      </c>
      <c r="Q500" s="31">
        <f t="shared" si="128"/>
        <v>-0.24900848027066783</v>
      </c>
      <c r="R500" s="31">
        <f t="shared" si="129"/>
        <v>-4.7161968850550337E-2</v>
      </c>
      <c r="S500" s="31">
        <f t="shared" si="130"/>
        <v>-0.35290696342813838</v>
      </c>
      <c r="T500" s="31">
        <f t="shared" si="131"/>
        <v>-4.7161968850550337E-2</v>
      </c>
      <c r="U500" s="31">
        <f t="shared" si="132"/>
        <v>-4.7161968850550337E-2</v>
      </c>
      <c r="V500" s="31">
        <f t="shared" si="133"/>
        <v>0</v>
      </c>
      <c r="W500" s="31">
        <f t="shared" si="126"/>
        <v>5</v>
      </c>
      <c r="X500" s="31">
        <f t="shared" si="134"/>
        <v>0.74340135025045728</v>
      </c>
      <c r="Y500" s="31">
        <f t="shared" si="127"/>
        <v>0.46190122930939498</v>
      </c>
    </row>
    <row r="501" spans="1:25">
      <c r="A501" t="s">
        <v>1189</v>
      </c>
      <c r="B501" t="s">
        <v>1184</v>
      </c>
      <c r="C501" t="s">
        <v>1190</v>
      </c>
      <c r="D501" s="31">
        <f>SUM('BASE '!CZ500:DE500)</f>
        <v>0.6399999999999999</v>
      </c>
      <c r="E501" s="31">
        <f>'BASE '!DF500</f>
        <v>0.01</v>
      </c>
      <c r="F501" s="31">
        <f>SUM('BASE '!DG500:DI500)</f>
        <v>0.14000000000000001</v>
      </c>
      <c r="G501" s="31">
        <f>SUM('BASE '!DJ500:DL500)</f>
        <v>0.14000000000000001</v>
      </c>
      <c r="H501" s="31">
        <f>SUM('BASE '!DN500:DO500,'BASE '!DQ500,'BASE '!DS500,'BASE '!DR500)</f>
        <v>0.02</v>
      </c>
      <c r="I501" s="31">
        <f>SUM('BASE '!DT500:DV500)</f>
        <v>0.01</v>
      </c>
      <c r="J501" s="31">
        <f t="shared" si="119"/>
        <v>0.96</v>
      </c>
      <c r="K501" s="31">
        <f t="shared" si="120"/>
        <v>0.66666666666666663</v>
      </c>
      <c r="L501" s="31">
        <f t="shared" si="121"/>
        <v>1.0416666666666668E-2</v>
      </c>
      <c r="M501" s="31">
        <f t="shared" si="122"/>
        <v>0.14583333333333334</v>
      </c>
      <c r="N501" s="31">
        <f t="shared" si="123"/>
        <v>0.14583333333333334</v>
      </c>
      <c r="O501" s="31">
        <f t="shared" si="124"/>
        <v>2.0833333333333336E-2</v>
      </c>
      <c r="P501" s="31">
        <f t="shared" si="125"/>
        <v>1.0416666666666668E-2</v>
      </c>
      <c r="Q501" s="31">
        <f t="shared" si="128"/>
        <v>-0.27031007207210961</v>
      </c>
      <c r="R501" s="31">
        <f t="shared" si="129"/>
        <v>-4.7545293661123297E-2</v>
      </c>
      <c r="S501" s="31">
        <f t="shared" si="130"/>
        <v>-0.28077158402016755</v>
      </c>
      <c r="T501" s="31">
        <f t="shared" si="131"/>
        <v>-0.28077158402016755</v>
      </c>
      <c r="U501" s="31">
        <f t="shared" si="132"/>
        <v>-8.065002106058107E-2</v>
      </c>
      <c r="V501" s="31">
        <f t="shared" si="133"/>
        <v>-4.7545293661123297E-2</v>
      </c>
      <c r="W501" s="31">
        <f t="shared" si="126"/>
        <v>6</v>
      </c>
      <c r="X501" s="31">
        <f t="shared" si="134"/>
        <v>1.0075938484952724</v>
      </c>
      <c r="Y501" s="31">
        <f t="shared" si="127"/>
        <v>0.56234883409287906</v>
      </c>
    </row>
    <row r="502" spans="1:25">
      <c r="A502" t="s">
        <v>1191</v>
      </c>
      <c r="B502" t="s">
        <v>1184</v>
      </c>
      <c r="C502" t="s">
        <v>1192</v>
      </c>
      <c r="D502" s="31">
        <f>SUM('BASE '!CZ501:DE501)</f>
        <v>0.57000000000000006</v>
      </c>
      <c r="E502" s="31">
        <f>'BASE '!DF501</f>
        <v>0</v>
      </c>
      <c r="F502" s="31">
        <f>SUM('BASE '!DG501:DI501)</f>
        <v>0.26</v>
      </c>
      <c r="G502" s="31">
        <f>SUM('BASE '!DJ501:DL501)</f>
        <v>6.9999999999999993E-2</v>
      </c>
      <c r="H502" s="31">
        <f>SUM('BASE '!DN501:DO501,'BASE '!DQ501,'BASE '!DS501,'BASE '!DR501)</f>
        <v>0.06</v>
      </c>
      <c r="I502" s="31">
        <f>SUM('BASE '!DT501:DV501)</f>
        <v>0</v>
      </c>
      <c r="J502" s="31">
        <f t="shared" si="119"/>
        <v>0.96</v>
      </c>
      <c r="K502" s="31">
        <f t="shared" si="120"/>
        <v>0.59375000000000011</v>
      </c>
      <c r="L502" s="31">
        <f t="shared" si="121"/>
        <v>0</v>
      </c>
      <c r="M502" s="31">
        <f t="shared" si="122"/>
        <v>0.27083333333333337</v>
      </c>
      <c r="N502" s="31">
        <f t="shared" si="123"/>
        <v>7.2916666666666657E-2</v>
      </c>
      <c r="O502" s="31">
        <f t="shared" si="124"/>
        <v>6.25E-2</v>
      </c>
      <c r="P502" s="31">
        <f t="shared" si="125"/>
        <v>0</v>
      </c>
      <c r="Q502" s="31">
        <f t="shared" si="128"/>
        <v>-0.3095200484072636</v>
      </c>
      <c r="R502" s="31">
        <f t="shared" si="129"/>
        <v>0</v>
      </c>
      <c r="S502" s="31">
        <f t="shared" si="130"/>
        <v>-0.35377648947505425</v>
      </c>
      <c r="T502" s="31">
        <f t="shared" si="131"/>
        <v>-0.19092777392591312</v>
      </c>
      <c r="U502" s="31">
        <f t="shared" si="132"/>
        <v>-0.17328679513998632</v>
      </c>
      <c r="V502" s="31">
        <f t="shared" si="133"/>
        <v>0</v>
      </c>
      <c r="W502" s="31">
        <f t="shared" si="126"/>
        <v>4</v>
      </c>
      <c r="X502" s="31">
        <f t="shared" si="134"/>
        <v>1.0275111069482172</v>
      </c>
      <c r="Y502" s="31">
        <f t="shared" si="127"/>
        <v>0.74119258922626119</v>
      </c>
    </row>
    <row r="503" spans="1:25">
      <c r="A503" t="s">
        <v>1193</v>
      </c>
      <c r="B503" t="s">
        <v>1184</v>
      </c>
      <c r="C503" t="s">
        <v>1194</v>
      </c>
      <c r="D503" s="31">
        <f>SUM('BASE '!CZ502:DE502)</f>
        <v>0.31000000000000005</v>
      </c>
      <c r="E503" s="31">
        <f>'BASE '!DF502</f>
        <v>0.01</v>
      </c>
      <c r="F503" s="31">
        <f>SUM('BASE '!DG502:DI502)</f>
        <v>0.56999999999999995</v>
      </c>
      <c r="G503" s="31">
        <f>SUM('BASE '!DJ502:DL502)</f>
        <v>0.09</v>
      </c>
      <c r="H503" s="31">
        <f>SUM('BASE '!DN502:DO502,'BASE '!DQ502,'BASE '!DS502,'BASE '!DR502)</f>
        <v>0</v>
      </c>
      <c r="I503" s="31">
        <f>SUM('BASE '!DT502:DV502)</f>
        <v>0</v>
      </c>
      <c r="J503" s="31">
        <f t="shared" si="119"/>
        <v>0.98</v>
      </c>
      <c r="K503" s="31">
        <f t="shared" si="120"/>
        <v>0.31632653061224497</v>
      </c>
      <c r="L503" s="31">
        <f t="shared" si="121"/>
        <v>1.0204081632653062E-2</v>
      </c>
      <c r="M503" s="31">
        <f t="shared" si="122"/>
        <v>0.58163265306122447</v>
      </c>
      <c r="N503" s="31">
        <f t="shared" si="123"/>
        <v>9.1836734693877556E-2</v>
      </c>
      <c r="O503" s="31">
        <f t="shared" si="124"/>
        <v>0</v>
      </c>
      <c r="P503" s="31">
        <f t="shared" si="125"/>
        <v>0</v>
      </c>
      <c r="Q503" s="31">
        <f t="shared" si="128"/>
        <v>-0.36408559693620607</v>
      </c>
      <c r="R503" s="31">
        <f t="shared" si="129"/>
        <v>-4.6785382435413997E-2</v>
      </c>
      <c r="S503" s="31">
        <f t="shared" si="130"/>
        <v>-0.31519616344544127</v>
      </c>
      <c r="T503" s="31">
        <f t="shared" si="131"/>
        <v>-0.21928251134703236</v>
      </c>
      <c r="U503" s="31">
        <f t="shared" si="132"/>
        <v>0</v>
      </c>
      <c r="V503" s="31">
        <f t="shared" si="133"/>
        <v>0</v>
      </c>
      <c r="W503" s="31">
        <f t="shared" si="126"/>
        <v>4</v>
      </c>
      <c r="X503" s="31">
        <f t="shared" si="134"/>
        <v>0.94534965416409367</v>
      </c>
      <c r="Y503" s="31">
        <f t="shared" si="127"/>
        <v>0.6819256289843173</v>
      </c>
    </row>
    <row r="504" spans="1:25">
      <c r="A504" t="s">
        <v>1195</v>
      </c>
      <c r="B504" t="s">
        <v>1184</v>
      </c>
      <c r="C504" t="s">
        <v>1196</v>
      </c>
      <c r="D504" s="31">
        <f>SUM('BASE '!CZ503:DE503)</f>
        <v>0.7</v>
      </c>
      <c r="E504" s="31">
        <f>'BASE '!DF503</f>
        <v>0.04</v>
      </c>
      <c r="F504" s="31">
        <f>SUM('BASE '!DG503:DI503)</f>
        <v>0.18</v>
      </c>
      <c r="G504" s="31">
        <f>SUM('BASE '!DJ503:DL503)</f>
        <v>0.02</v>
      </c>
      <c r="H504" s="31">
        <f>SUM('BASE '!DN503:DO503,'BASE '!DQ503,'BASE '!DS503,'BASE '!DR503)</f>
        <v>0.02</v>
      </c>
      <c r="I504" s="31">
        <f>SUM('BASE '!DT503:DV503)</f>
        <v>0.01</v>
      </c>
      <c r="J504" s="31">
        <f t="shared" si="119"/>
        <v>0.97</v>
      </c>
      <c r="K504" s="31">
        <f t="shared" si="120"/>
        <v>0.72164948453608246</v>
      </c>
      <c r="L504" s="31">
        <f t="shared" si="121"/>
        <v>4.1237113402061855E-2</v>
      </c>
      <c r="M504" s="31">
        <f t="shared" si="122"/>
        <v>0.18556701030927836</v>
      </c>
      <c r="N504" s="31">
        <f t="shared" si="123"/>
        <v>2.0618556701030927E-2</v>
      </c>
      <c r="O504" s="31">
        <f t="shared" si="124"/>
        <v>2.0618556701030927E-2</v>
      </c>
      <c r="P504" s="31">
        <f t="shared" si="125"/>
        <v>1.0309278350515464E-2</v>
      </c>
      <c r="Q504" s="31">
        <f t="shared" si="128"/>
        <v>-0.23541341805960483</v>
      </c>
      <c r="R504" s="31">
        <f t="shared" si="129"/>
        <v>-0.13148109762406152</v>
      </c>
      <c r="S504" s="31">
        <f t="shared" si="130"/>
        <v>-0.3125577935147415</v>
      </c>
      <c r="T504" s="31">
        <f t="shared" si="131"/>
        <v>-8.0032243256565716E-2</v>
      </c>
      <c r="U504" s="31">
        <f t="shared" si="132"/>
        <v>-8.0032243256565716E-2</v>
      </c>
      <c r="V504" s="31">
        <f t="shared" si="133"/>
        <v>-4.7161968850550337E-2</v>
      </c>
      <c r="W504" s="31">
        <f t="shared" si="126"/>
        <v>6</v>
      </c>
      <c r="X504" s="31">
        <f t="shared" si="134"/>
        <v>0.88667876456208961</v>
      </c>
      <c r="Y504" s="31">
        <f t="shared" si="127"/>
        <v>0.49486484083943372</v>
      </c>
    </row>
    <row r="505" spans="1:25">
      <c r="A505" t="s">
        <v>1197</v>
      </c>
      <c r="B505" t="s">
        <v>1184</v>
      </c>
      <c r="C505" t="s">
        <v>1198</v>
      </c>
      <c r="D505" s="31">
        <f>SUM('BASE '!CZ504:DE504)</f>
        <v>0.6100000000000001</v>
      </c>
      <c r="E505" s="31">
        <f>'BASE '!DF504</f>
        <v>0.01</v>
      </c>
      <c r="F505" s="31">
        <f>SUM('BASE '!DG504:DI504)</f>
        <v>0.28000000000000003</v>
      </c>
      <c r="G505" s="31">
        <f>SUM('BASE '!DJ504:DL504)</f>
        <v>6.0000000000000005E-2</v>
      </c>
      <c r="H505" s="31">
        <f>SUM('BASE '!DN504:DO504,'BASE '!DQ504,'BASE '!DS504,'BASE '!DR504)</f>
        <v>0.02</v>
      </c>
      <c r="I505" s="31">
        <f>SUM('BASE '!DT504:DV504)</f>
        <v>0</v>
      </c>
      <c r="J505" s="31">
        <f t="shared" si="119"/>
        <v>0.9800000000000002</v>
      </c>
      <c r="K505" s="31">
        <f t="shared" si="120"/>
        <v>0.62244897959183676</v>
      </c>
      <c r="L505" s="31">
        <f t="shared" si="121"/>
        <v>1.0204081632653059E-2</v>
      </c>
      <c r="M505" s="31">
        <f t="shared" si="122"/>
        <v>0.2857142857142857</v>
      </c>
      <c r="N505" s="31">
        <f t="shared" si="123"/>
        <v>6.1224489795918359E-2</v>
      </c>
      <c r="O505" s="31">
        <f t="shared" si="124"/>
        <v>2.0408163265306117E-2</v>
      </c>
      <c r="P505" s="31">
        <f t="shared" si="125"/>
        <v>0</v>
      </c>
      <c r="Q505" s="31">
        <f t="shared" si="128"/>
        <v>-0.29509908657482548</v>
      </c>
      <c r="R505" s="31">
        <f t="shared" si="129"/>
        <v>-4.678538243541399E-2</v>
      </c>
      <c r="S505" s="31">
        <f t="shared" si="130"/>
        <v>-0.35793227671296229</v>
      </c>
      <c r="T505" s="31">
        <f t="shared" si="131"/>
        <v>-0.17101273527199082</v>
      </c>
      <c r="U505" s="31">
        <f t="shared" si="132"/>
        <v>-7.9424904043073993E-2</v>
      </c>
      <c r="V505" s="31">
        <f t="shared" si="133"/>
        <v>0</v>
      </c>
      <c r="W505" s="31">
        <f t="shared" si="126"/>
        <v>5</v>
      </c>
      <c r="X505" s="31">
        <f t="shared" si="134"/>
        <v>0.95025438503826654</v>
      </c>
      <c r="Y505" s="31">
        <f t="shared" si="127"/>
        <v>0.59042624614273553</v>
      </c>
    </row>
    <row r="506" spans="1:25">
      <c r="A506" t="s">
        <v>1199</v>
      </c>
      <c r="B506" t="s">
        <v>1184</v>
      </c>
      <c r="C506" t="s">
        <v>1200</v>
      </c>
      <c r="D506" s="31">
        <f>SUM('BASE '!CZ505:DE505)</f>
        <v>0.6100000000000001</v>
      </c>
      <c r="E506" s="31">
        <f>'BASE '!DF505</f>
        <v>0.02</v>
      </c>
      <c r="F506" s="31">
        <f>SUM('BASE '!DG505:DI505)</f>
        <v>0.13</v>
      </c>
      <c r="G506" s="31">
        <f>SUM('BASE '!DJ505:DL505)</f>
        <v>0.11</v>
      </c>
      <c r="H506" s="31">
        <f>SUM('BASE '!DN505:DO505,'BASE '!DQ505,'BASE '!DS505,'BASE '!DR505)</f>
        <v>7.0000000000000007E-2</v>
      </c>
      <c r="I506" s="31">
        <f>SUM('BASE '!DT505:DV505)</f>
        <v>0.03</v>
      </c>
      <c r="J506" s="31">
        <f t="shared" si="119"/>
        <v>0.9700000000000002</v>
      </c>
      <c r="K506" s="31">
        <f t="shared" si="120"/>
        <v>0.62886597938144329</v>
      </c>
      <c r="L506" s="31">
        <f t="shared" si="121"/>
        <v>2.0618556701030924E-2</v>
      </c>
      <c r="M506" s="31">
        <f t="shared" si="122"/>
        <v>0.134020618556701</v>
      </c>
      <c r="N506" s="31">
        <f t="shared" si="123"/>
        <v>0.11340206185567007</v>
      </c>
      <c r="O506" s="31">
        <f t="shared" si="124"/>
        <v>7.2164948453608241E-2</v>
      </c>
      <c r="P506" s="31">
        <f t="shared" si="125"/>
        <v>3.0927835051546386E-2</v>
      </c>
      <c r="Q506" s="31">
        <f t="shared" si="128"/>
        <v>-0.29169138117664295</v>
      </c>
      <c r="R506" s="31">
        <f t="shared" si="129"/>
        <v>-8.0032243256565716E-2</v>
      </c>
      <c r="S506" s="31">
        <f t="shared" si="130"/>
        <v>-0.26934949560354637</v>
      </c>
      <c r="T506" s="31">
        <f t="shared" si="131"/>
        <v>-0.24685538930675394</v>
      </c>
      <c r="U506" s="31">
        <f t="shared" si="132"/>
        <v>-0.18970727635192255</v>
      </c>
      <c r="V506" s="31">
        <f t="shared" si="133"/>
        <v>-0.10750820690212183</v>
      </c>
      <c r="W506" s="31">
        <f t="shared" si="126"/>
        <v>6</v>
      </c>
      <c r="X506" s="31">
        <f t="shared" si="134"/>
        <v>1.1851439925975533</v>
      </c>
      <c r="Y506" s="31">
        <f t="shared" si="127"/>
        <v>0.66144145626206718</v>
      </c>
    </row>
    <row r="507" spans="1:25">
      <c r="A507" t="s">
        <v>1201</v>
      </c>
      <c r="B507" t="s">
        <v>1184</v>
      </c>
      <c r="C507" t="s">
        <v>1202</v>
      </c>
      <c r="D507" s="31">
        <f>SUM('BASE '!CZ506:DE506)</f>
        <v>0.42000000000000004</v>
      </c>
      <c r="E507" s="31">
        <f>'BASE '!DF506</f>
        <v>0</v>
      </c>
      <c r="F507" s="31">
        <f>SUM('BASE '!DG506:DI506)</f>
        <v>0.42</v>
      </c>
      <c r="G507" s="31">
        <f>SUM('BASE '!DJ506:DL506)</f>
        <v>0.11</v>
      </c>
      <c r="H507" s="31">
        <f>SUM('BASE '!DN506:DO506,'BASE '!DQ506,'BASE '!DS506,'BASE '!DR506)</f>
        <v>0.02</v>
      </c>
      <c r="I507" s="31">
        <f>SUM('BASE '!DT506:DV506)</f>
        <v>0</v>
      </c>
      <c r="J507" s="31">
        <f t="shared" si="119"/>
        <v>0.97000000000000008</v>
      </c>
      <c r="K507" s="31">
        <f t="shared" si="120"/>
        <v>0.4329896907216495</v>
      </c>
      <c r="L507" s="31">
        <f t="shared" si="121"/>
        <v>0</v>
      </c>
      <c r="M507" s="31">
        <f t="shared" si="122"/>
        <v>0.43298969072164945</v>
      </c>
      <c r="N507" s="31">
        <f t="shared" si="123"/>
        <v>0.11340206185567009</v>
      </c>
      <c r="O507" s="31">
        <f t="shared" si="124"/>
        <v>2.0618556701030927E-2</v>
      </c>
      <c r="P507" s="31">
        <f t="shared" si="125"/>
        <v>0</v>
      </c>
      <c r="Q507" s="31">
        <f t="shared" si="128"/>
        <v>-0.36243027968289288</v>
      </c>
      <c r="R507" s="31">
        <f t="shared" si="129"/>
        <v>0</v>
      </c>
      <c r="S507" s="31">
        <f t="shared" si="130"/>
        <v>-0.36243027968289288</v>
      </c>
      <c r="T507" s="31">
        <f t="shared" si="131"/>
        <v>-0.24685538930675396</v>
      </c>
      <c r="U507" s="31">
        <f t="shared" si="132"/>
        <v>-8.0032243256565716E-2</v>
      </c>
      <c r="V507" s="31">
        <f t="shared" si="133"/>
        <v>0</v>
      </c>
      <c r="W507" s="31">
        <f t="shared" si="126"/>
        <v>4</v>
      </c>
      <c r="X507" s="31">
        <f t="shared" si="134"/>
        <v>1.0517481919291054</v>
      </c>
      <c r="Y507" s="31">
        <f t="shared" si="127"/>
        <v>0.758675950380027</v>
      </c>
    </row>
    <row r="508" spans="1:25">
      <c r="A508" t="s">
        <v>1203</v>
      </c>
      <c r="B508" t="s">
        <v>1184</v>
      </c>
      <c r="C508" t="s">
        <v>1204</v>
      </c>
      <c r="D508" s="31">
        <f>SUM('BASE '!CZ507:DE507)</f>
        <v>0.23000000000000004</v>
      </c>
      <c r="E508" s="31">
        <f>'BASE '!DF507</f>
        <v>0.01</v>
      </c>
      <c r="F508" s="31">
        <f>SUM('BASE '!DG507:DI507)</f>
        <v>0.69</v>
      </c>
      <c r="G508" s="31">
        <f>SUM('BASE '!DJ507:DL507)</f>
        <v>0.03</v>
      </c>
      <c r="H508" s="31">
        <f>SUM('BASE '!DN507:DO507,'BASE '!DQ507,'BASE '!DS507,'BASE '!DR507)</f>
        <v>0.01</v>
      </c>
      <c r="I508" s="31">
        <f>SUM('BASE '!DT507:DV507)</f>
        <v>0</v>
      </c>
      <c r="J508" s="31">
        <f t="shared" si="119"/>
        <v>0.97</v>
      </c>
      <c r="K508" s="31">
        <f t="shared" si="120"/>
        <v>0.23711340206185572</v>
      </c>
      <c r="L508" s="31">
        <f t="shared" si="121"/>
        <v>1.0309278350515464E-2</v>
      </c>
      <c r="M508" s="31">
        <f t="shared" si="122"/>
        <v>0.71134020618556693</v>
      </c>
      <c r="N508" s="31">
        <f t="shared" si="123"/>
        <v>3.0927835051546393E-2</v>
      </c>
      <c r="O508" s="31">
        <f t="shared" si="124"/>
        <v>1.0309278350515464E-2</v>
      </c>
      <c r="P508" s="31">
        <f t="shared" si="125"/>
        <v>0</v>
      </c>
      <c r="Q508" s="31">
        <f t="shared" si="128"/>
        <v>-0.34125758287842645</v>
      </c>
      <c r="R508" s="31">
        <f t="shared" si="129"/>
        <v>-4.7161968850550337E-2</v>
      </c>
      <c r="S508" s="31">
        <f t="shared" si="130"/>
        <v>-0.24228565669610849</v>
      </c>
      <c r="T508" s="31">
        <f t="shared" si="131"/>
        <v>-0.10750820690212186</v>
      </c>
      <c r="U508" s="31">
        <f t="shared" si="132"/>
        <v>-4.7161968850550337E-2</v>
      </c>
      <c r="V508" s="31">
        <f t="shared" si="133"/>
        <v>0</v>
      </c>
      <c r="W508" s="31">
        <f t="shared" si="126"/>
        <v>5</v>
      </c>
      <c r="X508" s="31">
        <f t="shared" si="134"/>
        <v>0.78537538417775743</v>
      </c>
      <c r="Y508" s="31">
        <f t="shared" si="127"/>
        <v>0.4879811629328169</v>
      </c>
    </row>
    <row r="509" spans="1:25">
      <c r="A509" t="s">
        <v>1205</v>
      </c>
      <c r="B509" t="s">
        <v>1184</v>
      </c>
      <c r="C509" t="s">
        <v>1206</v>
      </c>
      <c r="D509" s="31">
        <f>SUM('BASE '!CZ508:DE508)</f>
        <v>0.57000000000000006</v>
      </c>
      <c r="E509" s="31">
        <f>'BASE '!DF508</f>
        <v>0.25</v>
      </c>
      <c r="F509" s="31">
        <f>SUM('BASE '!DG508:DI508)</f>
        <v>0.12</v>
      </c>
      <c r="G509" s="31">
        <f>SUM('BASE '!DJ508:DL508)</f>
        <v>0</v>
      </c>
      <c r="H509" s="31">
        <f>SUM('BASE '!DN508:DO508,'BASE '!DQ508,'BASE '!DS508,'BASE '!DR508)</f>
        <v>0</v>
      </c>
      <c r="I509" s="31">
        <f>SUM('BASE '!DT508:DV508)</f>
        <v>0</v>
      </c>
      <c r="J509" s="31">
        <f t="shared" si="119"/>
        <v>0.94000000000000006</v>
      </c>
      <c r="K509" s="31">
        <f t="shared" si="120"/>
        <v>0.6063829787234043</v>
      </c>
      <c r="L509" s="31">
        <f t="shared" si="121"/>
        <v>0.26595744680851063</v>
      </c>
      <c r="M509" s="31">
        <f t="shared" si="122"/>
        <v>0.1276595744680851</v>
      </c>
      <c r="N509" s="31">
        <f t="shared" si="123"/>
        <v>0</v>
      </c>
      <c r="O509" s="31">
        <f t="shared" si="124"/>
        <v>0</v>
      </c>
      <c r="P509" s="31">
        <f t="shared" si="125"/>
        <v>0</v>
      </c>
      <c r="Q509" s="31">
        <f t="shared" si="128"/>
        <v>-0.30333915237043468</v>
      </c>
      <c r="R509" s="31">
        <f t="shared" si="129"/>
        <v>-0.35223908441537322</v>
      </c>
      <c r="S509" s="31">
        <f t="shared" si="130"/>
        <v>-0.26277295308280896</v>
      </c>
      <c r="T509" s="31">
        <f t="shared" si="131"/>
        <v>0</v>
      </c>
      <c r="U509" s="31">
        <f t="shared" si="132"/>
        <v>0</v>
      </c>
      <c r="V509" s="31">
        <f t="shared" si="133"/>
        <v>0</v>
      </c>
      <c r="W509" s="31">
        <f t="shared" si="126"/>
        <v>3</v>
      </c>
      <c r="X509" s="31">
        <f t="shared" si="134"/>
        <v>0.91835118986861675</v>
      </c>
      <c r="Y509" s="31">
        <f t="shared" si="127"/>
        <v>0.8359192768378455</v>
      </c>
    </row>
    <row r="510" spans="1:25">
      <c r="A510" t="s">
        <v>1207</v>
      </c>
      <c r="B510" t="s">
        <v>1184</v>
      </c>
      <c r="C510" t="s">
        <v>1208</v>
      </c>
      <c r="D510" s="31">
        <f>SUM('BASE '!CZ509:DE509)</f>
        <v>0.15</v>
      </c>
      <c r="E510" s="31">
        <f>'BASE '!DF509</f>
        <v>0.01</v>
      </c>
      <c r="F510" s="31">
        <f>SUM('BASE '!DG509:DI509)</f>
        <v>0.67</v>
      </c>
      <c r="G510" s="31">
        <f>SUM('BASE '!DJ509:DL509)</f>
        <v>0.11000000000000001</v>
      </c>
      <c r="H510" s="31">
        <f>SUM('BASE '!DN509:DO509,'BASE '!DQ509,'BASE '!DS509,'BASE '!DR509)</f>
        <v>0.04</v>
      </c>
      <c r="I510" s="31">
        <f>SUM('BASE '!DT509:DV509)</f>
        <v>0</v>
      </c>
      <c r="J510" s="31">
        <f t="shared" si="119"/>
        <v>0.98000000000000009</v>
      </c>
      <c r="K510" s="31">
        <f t="shared" si="120"/>
        <v>0.15306122448979589</v>
      </c>
      <c r="L510" s="31">
        <f t="shared" si="121"/>
        <v>1.020408163265306E-2</v>
      </c>
      <c r="M510" s="31">
        <f t="shared" si="122"/>
        <v>0.68367346938775508</v>
      </c>
      <c r="N510" s="31">
        <f t="shared" si="123"/>
        <v>0.11224489795918367</v>
      </c>
      <c r="O510" s="31">
        <f t="shared" si="124"/>
        <v>4.0816326530612242E-2</v>
      </c>
      <c r="P510" s="31">
        <f t="shared" si="125"/>
        <v>0</v>
      </c>
      <c r="Q510" s="31">
        <f t="shared" si="128"/>
        <v>-0.28728325677066763</v>
      </c>
      <c r="R510" s="31">
        <f t="shared" si="129"/>
        <v>-4.6785382435413997E-2</v>
      </c>
      <c r="S510" s="31">
        <f t="shared" si="130"/>
        <v>-0.25998383236462846</v>
      </c>
      <c r="T510" s="31">
        <f t="shared" si="131"/>
        <v>-0.24548769657749198</v>
      </c>
      <c r="U510" s="31">
        <f t="shared" si="132"/>
        <v>-0.13055808643064004</v>
      </c>
      <c r="V510" s="31">
        <f t="shared" si="133"/>
        <v>0</v>
      </c>
      <c r="W510" s="31">
        <f t="shared" si="126"/>
        <v>5</v>
      </c>
      <c r="X510" s="31">
        <f t="shared" si="134"/>
        <v>0.97009825457884202</v>
      </c>
      <c r="Y510" s="31">
        <f t="shared" si="127"/>
        <v>0.60275593552513851</v>
      </c>
    </row>
    <row r="511" spans="1:25">
      <c r="A511" t="s">
        <v>1209</v>
      </c>
      <c r="B511" t="s">
        <v>1184</v>
      </c>
      <c r="C511" t="s">
        <v>1210</v>
      </c>
      <c r="D511" s="31">
        <f>SUM('BASE '!CZ510:DE510)</f>
        <v>0.4</v>
      </c>
      <c r="E511" s="31">
        <f>'BASE '!DF510</f>
        <v>0.28999999999999998</v>
      </c>
      <c r="F511" s="31">
        <f>SUM('BASE '!DG510:DI510)</f>
        <v>0.12</v>
      </c>
      <c r="G511" s="31">
        <f>SUM('BASE '!DJ510:DL510)</f>
        <v>0</v>
      </c>
      <c r="H511" s="31">
        <f>SUM('BASE '!DN510:DO510,'BASE '!DQ510,'BASE '!DS510,'BASE '!DR510)</f>
        <v>0</v>
      </c>
      <c r="I511" s="31">
        <f>SUM('BASE '!DT510:DV510)</f>
        <v>0.03</v>
      </c>
      <c r="J511" s="31">
        <f t="shared" si="119"/>
        <v>0.84</v>
      </c>
      <c r="K511" s="31">
        <f t="shared" si="120"/>
        <v>0.47619047619047622</v>
      </c>
      <c r="L511" s="31">
        <f t="shared" si="121"/>
        <v>0.34523809523809523</v>
      </c>
      <c r="M511" s="31">
        <f t="shared" si="122"/>
        <v>0.14285714285714285</v>
      </c>
      <c r="N511" s="31">
        <f t="shared" si="123"/>
        <v>0</v>
      </c>
      <c r="O511" s="31">
        <f t="shared" si="124"/>
        <v>0</v>
      </c>
      <c r="P511" s="31">
        <f t="shared" si="125"/>
        <v>3.5714285714285712E-2</v>
      </c>
      <c r="Q511" s="31">
        <f t="shared" si="128"/>
        <v>-0.35330349749017964</v>
      </c>
      <c r="R511" s="31">
        <f t="shared" si="129"/>
        <v>-0.36716795353390891</v>
      </c>
      <c r="S511" s="31">
        <f t="shared" si="130"/>
        <v>-0.27798716415075903</v>
      </c>
      <c r="T511" s="31">
        <f t="shared" si="131"/>
        <v>0</v>
      </c>
      <c r="U511" s="31">
        <f t="shared" si="132"/>
        <v>0</v>
      </c>
      <c r="V511" s="31">
        <f t="shared" si="133"/>
        <v>-0.1190073039348287</v>
      </c>
      <c r="W511" s="31">
        <f t="shared" si="126"/>
        <v>4</v>
      </c>
      <c r="X511" s="31">
        <f t="shared" si="134"/>
        <v>1.1174659191096763</v>
      </c>
      <c r="Y511" s="31">
        <f t="shared" si="127"/>
        <v>0.80608126993097884</v>
      </c>
    </row>
    <row r="512" spans="1:25">
      <c r="A512" t="s">
        <v>1211</v>
      </c>
      <c r="B512" t="s">
        <v>1184</v>
      </c>
      <c r="C512" t="s">
        <v>1212</v>
      </c>
      <c r="D512" s="31">
        <f>SUM('BASE '!CZ511:DE511)</f>
        <v>0.59</v>
      </c>
      <c r="E512" s="31">
        <f>'BASE '!DF511</f>
        <v>0.03</v>
      </c>
      <c r="F512" s="31">
        <f>SUM('BASE '!DG511:DI511)</f>
        <v>0.16</v>
      </c>
      <c r="G512" s="31">
        <f>SUM('BASE '!DJ511:DL511)</f>
        <v>0</v>
      </c>
      <c r="H512" s="31">
        <f>SUM('BASE '!DN511:DO511,'BASE '!DQ511,'BASE '!DS511,'BASE '!DR511)</f>
        <v>6.0000000000000005E-2</v>
      </c>
      <c r="I512" s="31">
        <f>SUM('BASE '!DT511:DV511)</f>
        <v>0.01</v>
      </c>
      <c r="J512" s="31">
        <f t="shared" si="119"/>
        <v>0.85000000000000009</v>
      </c>
      <c r="K512" s="31">
        <f t="shared" si="120"/>
        <v>0.69411764705882339</v>
      </c>
      <c r="L512" s="31">
        <f t="shared" si="121"/>
        <v>3.5294117647058816E-2</v>
      </c>
      <c r="M512" s="31">
        <f t="shared" si="122"/>
        <v>0.18823529411764706</v>
      </c>
      <c r="N512" s="31">
        <f t="shared" si="123"/>
        <v>0</v>
      </c>
      <c r="O512" s="31">
        <f t="shared" si="124"/>
        <v>7.0588235294117646E-2</v>
      </c>
      <c r="P512" s="31">
        <f t="shared" si="125"/>
        <v>1.1764705882352941E-2</v>
      </c>
      <c r="Q512" s="31">
        <f t="shared" si="128"/>
        <v>-0.25343194049989681</v>
      </c>
      <c r="R512" s="31">
        <f t="shared" si="129"/>
        <v>-0.1180249047466661</v>
      </c>
      <c r="S512" s="31">
        <f t="shared" si="130"/>
        <v>-0.31436471232951252</v>
      </c>
      <c r="T512" s="31">
        <f t="shared" si="131"/>
        <v>0</v>
      </c>
      <c r="U512" s="31">
        <f t="shared" si="132"/>
        <v>-0.18712177321851256</v>
      </c>
      <c r="V512" s="31">
        <f t="shared" si="133"/>
        <v>-5.2266485370474312E-2</v>
      </c>
      <c r="W512" s="31">
        <f t="shared" si="126"/>
        <v>5</v>
      </c>
      <c r="X512" s="31">
        <f t="shared" si="134"/>
        <v>0.92520981616506226</v>
      </c>
      <c r="Y512" s="31">
        <f t="shared" si="127"/>
        <v>0.57486518058082947</v>
      </c>
    </row>
    <row r="513" spans="1:25">
      <c r="A513" t="s">
        <v>1213</v>
      </c>
      <c r="B513" t="s">
        <v>1184</v>
      </c>
      <c r="C513" t="s">
        <v>1214</v>
      </c>
      <c r="D513" s="31">
        <f>SUM('BASE '!CZ512:DE512)</f>
        <v>0.32</v>
      </c>
      <c r="E513" s="31">
        <f>'BASE '!DF512</f>
        <v>0.13</v>
      </c>
      <c r="F513" s="31">
        <f>SUM('BASE '!DG512:DI512)</f>
        <v>0.33</v>
      </c>
      <c r="G513" s="31">
        <f>SUM('BASE '!DJ512:DL512)</f>
        <v>0.06</v>
      </c>
      <c r="H513" s="31">
        <f>SUM('BASE '!DN512:DO512,'BASE '!DQ512,'BASE '!DS512,'BASE '!DR512)</f>
        <v>0.01</v>
      </c>
      <c r="I513" s="31">
        <f>SUM('BASE '!DT512:DV512)</f>
        <v>0.02</v>
      </c>
      <c r="J513" s="31">
        <f t="shared" si="119"/>
        <v>0.87000000000000011</v>
      </c>
      <c r="K513" s="31">
        <f t="shared" si="120"/>
        <v>0.36781609195402293</v>
      </c>
      <c r="L513" s="31">
        <f t="shared" si="121"/>
        <v>0.14942528735632182</v>
      </c>
      <c r="M513" s="31">
        <f t="shared" si="122"/>
        <v>0.37931034482758619</v>
      </c>
      <c r="N513" s="31">
        <f t="shared" si="123"/>
        <v>6.8965517241379296E-2</v>
      </c>
      <c r="O513" s="31">
        <f t="shared" si="124"/>
        <v>1.1494252873563216E-2</v>
      </c>
      <c r="P513" s="31">
        <f t="shared" si="125"/>
        <v>2.2988505747126433E-2</v>
      </c>
      <c r="Q513" s="31">
        <f t="shared" si="128"/>
        <v>-0.3678794357167291</v>
      </c>
      <c r="R513" s="31">
        <f t="shared" si="129"/>
        <v>-0.28405130914378862</v>
      </c>
      <c r="S513" s="31">
        <f t="shared" si="130"/>
        <v>-0.36770365962307378</v>
      </c>
      <c r="T513" s="31">
        <f t="shared" si="131"/>
        <v>-0.18442404478803642</v>
      </c>
      <c r="U513" s="31">
        <f t="shared" si="132"/>
        <v>-5.1332277225914748E-2</v>
      </c>
      <c r="V513" s="31">
        <f t="shared" si="133"/>
        <v>-8.6730136507922717E-2</v>
      </c>
      <c r="W513" s="31">
        <f t="shared" si="126"/>
        <v>6</v>
      </c>
      <c r="X513" s="31">
        <f t="shared" si="134"/>
        <v>1.3421208630054653</v>
      </c>
      <c r="Y513" s="31">
        <f t="shared" si="127"/>
        <v>0.74905191575948094</v>
      </c>
    </row>
    <row r="514" spans="1:25">
      <c r="A514" t="s">
        <v>1215</v>
      </c>
      <c r="B514" t="s">
        <v>1184</v>
      </c>
      <c r="C514" t="s">
        <v>1216</v>
      </c>
      <c r="D514" s="31">
        <f>SUM('BASE '!CZ513:DE513)</f>
        <v>0.7</v>
      </c>
      <c r="E514" s="31">
        <f>'BASE '!DF513</f>
        <v>0.1</v>
      </c>
      <c r="F514" s="31">
        <f>SUM('BASE '!DG513:DI513)</f>
        <v>0.11</v>
      </c>
      <c r="G514" s="31">
        <f>SUM('BASE '!DJ513:DL513)</f>
        <v>0</v>
      </c>
      <c r="H514" s="31">
        <f>SUM('BASE '!DN513:DO513,'BASE '!DQ513,'BASE '!DS513,'BASE '!DR513)</f>
        <v>0</v>
      </c>
      <c r="I514" s="31">
        <f>SUM('BASE '!DT513:DV513)</f>
        <v>0</v>
      </c>
      <c r="J514" s="31">
        <f t="shared" si="119"/>
        <v>0.90999999999999992</v>
      </c>
      <c r="K514" s="31">
        <f t="shared" si="120"/>
        <v>0.76923076923076927</v>
      </c>
      <c r="L514" s="31">
        <f t="shared" si="121"/>
        <v>0.1098901098901099</v>
      </c>
      <c r="M514" s="31">
        <f t="shared" si="122"/>
        <v>0.12087912087912089</v>
      </c>
      <c r="N514" s="31">
        <f t="shared" si="123"/>
        <v>0</v>
      </c>
      <c r="O514" s="31">
        <f t="shared" si="124"/>
        <v>0</v>
      </c>
      <c r="P514" s="31">
        <f t="shared" si="125"/>
        <v>0</v>
      </c>
      <c r="Q514" s="31">
        <f t="shared" si="128"/>
        <v>-0.20181866497499309</v>
      </c>
      <c r="R514" s="31">
        <f t="shared" si="129"/>
        <v>-0.24266751796953895</v>
      </c>
      <c r="S514" s="31">
        <f t="shared" si="130"/>
        <v>-0.25541325902091516</v>
      </c>
      <c r="T514" s="31">
        <f t="shared" si="131"/>
        <v>0</v>
      </c>
      <c r="U514" s="31">
        <f t="shared" si="132"/>
        <v>0</v>
      </c>
      <c r="V514" s="31">
        <f t="shared" si="133"/>
        <v>0</v>
      </c>
      <c r="W514" s="31">
        <f t="shared" si="126"/>
        <v>3</v>
      </c>
      <c r="X514" s="31">
        <f t="shared" si="134"/>
        <v>0.69989944196544718</v>
      </c>
      <c r="Y514" s="31">
        <f t="shared" si="127"/>
        <v>0.63707592677118363</v>
      </c>
    </row>
    <row r="515" spans="1:25">
      <c r="A515" t="s">
        <v>1219</v>
      </c>
      <c r="B515" t="s">
        <v>1218</v>
      </c>
      <c r="C515" t="s">
        <v>1220</v>
      </c>
      <c r="D515" s="31">
        <f>SUM('BASE '!CZ514:DE514)</f>
        <v>0.21000000000000002</v>
      </c>
      <c r="E515" s="31">
        <f>'BASE '!DF514</f>
        <v>0</v>
      </c>
      <c r="F515" s="31">
        <f>SUM('BASE '!DG514:DI514)</f>
        <v>0.26</v>
      </c>
      <c r="G515" s="31">
        <f>SUM('BASE '!DJ514:DL514)</f>
        <v>0.22</v>
      </c>
      <c r="H515" s="31">
        <f>SUM('BASE '!DN514:DO514,'BASE '!DQ514,'BASE '!DS514,'BASE '!DR514)</f>
        <v>0.26</v>
      </c>
      <c r="I515" s="31">
        <f>SUM('BASE '!DT514:DV514)</f>
        <v>0.01</v>
      </c>
      <c r="J515" s="31">
        <f t="shared" si="119"/>
        <v>0.96000000000000008</v>
      </c>
      <c r="K515" s="31">
        <f t="shared" si="120"/>
        <v>0.21875</v>
      </c>
      <c r="L515" s="31">
        <f t="shared" si="121"/>
        <v>0</v>
      </c>
      <c r="M515" s="31">
        <f t="shared" si="122"/>
        <v>0.27083333333333331</v>
      </c>
      <c r="N515" s="31">
        <f t="shared" si="123"/>
        <v>0.22916666666666666</v>
      </c>
      <c r="O515" s="31">
        <f t="shared" si="124"/>
        <v>0.27083333333333331</v>
      </c>
      <c r="P515" s="31">
        <f t="shared" si="125"/>
        <v>1.0416666666666666E-2</v>
      </c>
      <c r="Q515" s="31">
        <f t="shared" si="128"/>
        <v>-0.3324618836315904</v>
      </c>
      <c r="R515" s="31">
        <f t="shared" si="129"/>
        <v>0</v>
      </c>
      <c r="S515" s="31">
        <f t="shared" si="130"/>
        <v>-0.35377648947505425</v>
      </c>
      <c r="T515" s="31">
        <f t="shared" si="131"/>
        <v>-0.33763256498343175</v>
      </c>
      <c r="U515" s="31">
        <f t="shared" si="132"/>
        <v>-0.35377648947505425</v>
      </c>
      <c r="V515" s="31">
        <f t="shared" si="133"/>
        <v>-4.754529366112329E-2</v>
      </c>
      <c r="W515" s="31">
        <f t="shared" si="126"/>
        <v>5</v>
      </c>
      <c r="X515" s="31">
        <f t="shared" si="134"/>
        <v>1.4251927212262538</v>
      </c>
      <c r="Y515" s="31">
        <f t="shared" si="127"/>
        <v>0.88552202617794962</v>
      </c>
    </row>
    <row r="516" spans="1:25">
      <c r="A516" t="s">
        <v>1221</v>
      </c>
      <c r="B516" t="s">
        <v>1218</v>
      </c>
      <c r="C516" t="s">
        <v>1222</v>
      </c>
      <c r="D516" s="31">
        <f>SUM('BASE '!CZ515:DE515)</f>
        <v>0.23</v>
      </c>
      <c r="E516" s="31">
        <f>'BASE '!DF515</f>
        <v>0.01</v>
      </c>
      <c r="F516" s="31">
        <f>SUM('BASE '!DG515:DI515)</f>
        <v>0.44</v>
      </c>
      <c r="G516" s="31">
        <f>SUM('BASE '!DJ515:DL515)</f>
        <v>0.25</v>
      </c>
      <c r="H516" s="31">
        <f>SUM('BASE '!DN515:DO515,'BASE '!DQ515,'BASE '!DS515,'BASE '!DR515)</f>
        <v>0.04</v>
      </c>
      <c r="I516" s="31">
        <f>SUM('BASE '!DT515:DV515)</f>
        <v>0</v>
      </c>
      <c r="J516" s="31">
        <f t="shared" ref="J516:J579" si="135">SUM(D516:I516)</f>
        <v>0.97000000000000008</v>
      </c>
      <c r="K516" s="31">
        <f t="shared" si="120"/>
        <v>0.23711340206185566</v>
      </c>
      <c r="L516" s="31">
        <f t="shared" si="121"/>
        <v>1.0309278350515464E-2</v>
      </c>
      <c r="M516" s="31">
        <f t="shared" si="122"/>
        <v>0.45360824742268036</v>
      </c>
      <c r="N516" s="31">
        <f t="shared" si="123"/>
        <v>0.25773195876288657</v>
      </c>
      <c r="O516" s="31">
        <f t="shared" si="124"/>
        <v>4.1237113402061855E-2</v>
      </c>
      <c r="P516" s="31">
        <f t="shared" si="125"/>
        <v>0</v>
      </c>
      <c r="Q516" s="31">
        <f t="shared" si="128"/>
        <v>-0.34125758287842639</v>
      </c>
      <c r="R516" s="31">
        <f t="shared" si="129"/>
        <v>-4.7161968850550337E-2</v>
      </c>
      <c r="S516" s="31">
        <f t="shared" si="130"/>
        <v>-0.35858700166747787</v>
      </c>
      <c r="T516" s="31">
        <f t="shared" si="131"/>
        <v>-0.34944204990597477</v>
      </c>
      <c r="U516" s="31">
        <f t="shared" si="132"/>
        <v>-0.13148109762406152</v>
      </c>
      <c r="V516" s="31">
        <f t="shared" si="133"/>
        <v>0</v>
      </c>
      <c r="W516" s="31">
        <f t="shared" si="126"/>
        <v>5</v>
      </c>
      <c r="X516" s="31">
        <f t="shared" si="134"/>
        <v>1.2279297009264909</v>
      </c>
      <c r="Y516" s="31">
        <f t="shared" si="127"/>
        <v>0.76295562036896492</v>
      </c>
    </row>
    <row r="517" spans="1:25">
      <c r="A517" t="s">
        <v>1223</v>
      </c>
      <c r="B517" t="s">
        <v>1218</v>
      </c>
      <c r="C517" t="s">
        <v>1224</v>
      </c>
      <c r="D517" s="31">
        <f>SUM('BASE '!CZ516:DE516)</f>
        <v>0.28999999999999998</v>
      </c>
      <c r="E517" s="31">
        <f>'BASE '!DF516</f>
        <v>0.02</v>
      </c>
      <c r="F517" s="31">
        <f>SUM('BASE '!DG516:DI516)</f>
        <v>0.57999999999999996</v>
      </c>
      <c r="G517" s="31">
        <f>SUM('BASE '!DJ516:DL516)</f>
        <v>0.05</v>
      </c>
      <c r="H517" s="31">
        <f>SUM('BASE '!DN516:DO516,'BASE '!DQ516,'BASE '!DS516,'BASE '!DR516)</f>
        <v>0.01</v>
      </c>
      <c r="I517" s="31">
        <f>SUM('BASE '!DT516:DV516)</f>
        <v>0.01</v>
      </c>
      <c r="J517" s="31">
        <f t="shared" si="135"/>
        <v>0.96</v>
      </c>
      <c r="K517" s="31">
        <f t="shared" ref="K517:K580" si="136">D517/$J517</f>
        <v>0.30208333333333331</v>
      </c>
      <c r="L517" s="31">
        <f t="shared" ref="L517:L580" si="137">E517/$J517</f>
        <v>2.0833333333333336E-2</v>
      </c>
      <c r="M517" s="31">
        <f t="shared" ref="M517:M580" si="138">F517/$J517</f>
        <v>0.60416666666666663</v>
      </c>
      <c r="N517" s="31">
        <f t="shared" ref="N517:N580" si="139">G517/$J517</f>
        <v>5.2083333333333336E-2</v>
      </c>
      <c r="O517" s="31">
        <f t="shared" ref="O517:O580" si="140">H517/$J517</f>
        <v>1.0416666666666668E-2</v>
      </c>
      <c r="P517" s="31">
        <f t="shared" ref="P517:P580" si="141">I517/$J517</f>
        <v>1.0416666666666668E-2</v>
      </c>
      <c r="Q517" s="31">
        <f t="shared" si="128"/>
        <v>-0.36160956753082812</v>
      </c>
      <c r="R517" s="31">
        <f t="shared" si="129"/>
        <v>-8.065002106058107E-2</v>
      </c>
      <c r="S517" s="31">
        <f t="shared" si="130"/>
        <v>-0.30444271347335611</v>
      </c>
      <c r="T517" s="31">
        <f t="shared" si="131"/>
        <v>-0.15390157703300708</v>
      </c>
      <c r="U517" s="31">
        <f t="shared" si="132"/>
        <v>-4.7545293661123297E-2</v>
      </c>
      <c r="V517" s="31">
        <f t="shared" si="133"/>
        <v>-4.7545293661123297E-2</v>
      </c>
      <c r="W517" s="31">
        <f t="shared" ref="W517:W580" si="142">COUNTIF(Q517:V517,"&lt;&gt;0")</f>
        <v>6</v>
      </c>
      <c r="X517" s="31">
        <f t="shared" si="134"/>
        <v>0.99569446642001891</v>
      </c>
      <c r="Y517" s="31">
        <f t="shared" ref="Y517:Y580" si="143">X517/LN(W517)</f>
        <v>0.55570766250728654</v>
      </c>
    </row>
    <row r="518" spans="1:25">
      <c r="A518" t="s">
        <v>1225</v>
      </c>
      <c r="B518" t="s">
        <v>1218</v>
      </c>
      <c r="C518" t="s">
        <v>1226</v>
      </c>
      <c r="D518" s="31">
        <f>SUM('BASE '!CZ517:DE517)</f>
        <v>0.37</v>
      </c>
      <c r="E518" s="31">
        <f>'BASE '!DF517</f>
        <v>0.01</v>
      </c>
      <c r="F518" s="31">
        <f>SUM('BASE '!DG517:DI517)</f>
        <v>0.51</v>
      </c>
      <c r="G518" s="31">
        <f>SUM('BASE '!DJ517:DL517)</f>
        <v>0.03</v>
      </c>
      <c r="H518" s="31">
        <f>SUM('BASE '!DN517:DO517,'BASE '!DQ517,'BASE '!DS517,'BASE '!DR517)</f>
        <v>0</v>
      </c>
      <c r="I518" s="31">
        <f>SUM('BASE '!DT517:DV517)</f>
        <v>0</v>
      </c>
      <c r="J518" s="31">
        <f t="shared" si="135"/>
        <v>0.92</v>
      </c>
      <c r="K518" s="31">
        <f t="shared" si="136"/>
        <v>0.40217391304347822</v>
      </c>
      <c r="L518" s="31">
        <f t="shared" si="137"/>
        <v>1.0869565217391304E-2</v>
      </c>
      <c r="M518" s="31">
        <f t="shared" si="138"/>
        <v>0.55434782608695654</v>
      </c>
      <c r="N518" s="31">
        <f t="shared" si="139"/>
        <v>3.2608695652173912E-2</v>
      </c>
      <c r="O518" s="31">
        <f t="shared" si="140"/>
        <v>0</v>
      </c>
      <c r="P518" s="31">
        <f t="shared" si="141"/>
        <v>0</v>
      </c>
      <c r="Q518" s="31">
        <f t="shared" si="128"/>
        <v>-0.36632841938019772</v>
      </c>
      <c r="R518" s="31">
        <f t="shared" si="129"/>
        <v>-4.9149875837489566E-2</v>
      </c>
      <c r="S518" s="31">
        <f t="shared" si="130"/>
        <v>-0.32704467565826567</v>
      </c>
      <c r="T518" s="31">
        <f t="shared" si="131"/>
        <v>-0.11162531375155207</v>
      </c>
      <c r="U518" s="31">
        <f t="shared" si="132"/>
        <v>0</v>
      </c>
      <c r="V518" s="31">
        <f t="shared" si="133"/>
        <v>0</v>
      </c>
      <c r="W518" s="31">
        <f t="shared" si="142"/>
        <v>4</v>
      </c>
      <c r="X518" s="31">
        <f t="shared" si="134"/>
        <v>0.85414828462750503</v>
      </c>
      <c r="Y518" s="31">
        <f t="shared" si="143"/>
        <v>0.61613774720795822</v>
      </c>
    </row>
    <row r="519" spans="1:25">
      <c r="A519" t="s">
        <v>1227</v>
      </c>
      <c r="B519" t="s">
        <v>1218</v>
      </c>
      <c r="C519" t="s">
        <v>1228</v>
      </c>
      <c r="D519" s="31">
        <f>SUM('BASE '!CZ518:DE518)</f>
        <v>0.35</v>
      </c>
      <c r="E519" s="31">
        <f>'BASE '!DF518</f>
        <v>0.01</v>
      </c>
      <c r="F519" s="31">
        <f>SUM('BASE '!DG518:DI518)</f>
        <v>0.55000000000000004</v>
      </c>
      <c r="G519" s="31">
        <f>SUM('BASE '!DJ518:DL518)</f>
        <v>6.0000000000000005E-2</v>
      </c>
      <c r="H519" s="31">
        <f>SUM('BASE '!DN518:DO518,'BASE '!DQ518,'BASE '!DS518,'BASE '!DR518)</f>
        <v>0.01</v>
      </c>
      <c r="I519" s="31">
        <f>SUM('BASE '!DT518:DV518)</f>
        <v>0</v>
      </c>
      <c r="J519" s="31">
        <f t="shared" si="135"/>
        <v>0.98000000000000009</v>
      </c>
      <c r="K519" s="31">
        <f t="shared" si="136"/>
        <v>0.3571428571428571</v>
      </c>
      <c r="L519" s="31">
        <f t="shared" si="137"/>
        <v>1.020408163265306E-2</v>
      </c>
      <c r="M519" s="31">
        <f t="shared" si="138"/>
        <v>0.56122448979591832</v>
      </c>
      <c r="N519" s="31">
        <f t="shared" si="139"/>
        <v>6.1224489795918366E-2</v>
      </c>
      <c r="O519" s="31">
        <f t="shared" si="140"/>
        <v>1.020408163265306E-2</v>
      </c>
      <c r="P519" s="31">
        <f t="shared" si="141"/>
        <v>0</v>
      </c>
      <c r="Q519" s="31">
        <f t="shared" ref="Q519:Q582" si="144">IFERROR(K519*LN(K519),0)</f>
        <v>-0.36772122042184224</v>
      </c>
      <c r="R519" s="31">
        <f t="shared" ref="R519:R582" si="145">IFERROR(L519*LN(L519),0)</f>
        <v>-4.6785382435413997E-2</v>
      </c>
      <c r="S519" s="31">
        <f t="shared" si="130"/>
        <v>-0.3241825116234241</v>
      </c>
      <c r="T519" s="31">
        <f t="shared" si="131"/>
        <v>-0.17101273527199082</v>
      </c>
      <c r="U519" s="31">
        <f t="shared" si="132"/>
        <v>-4.6785382435413997E-2</v>
      </c>
      <c r="V519" s="31">
        <f t="shared" si="133"/>
        <v>0</v>
      </c>
      <c r="W519" s="31">
        <f t="shared" si="142"/>
        <v>5</v>
      </c>
      <c r="X519" s="31">
        <f t="shared" si="134"/>
        <v>0.95648723218808518</v>
      </c>
      <c r="Y519" s="31">
        <f t="shared" si="143"/>
        <v>0.5942989318186882</v>
      </c>
    </row>
    <row r="520" spans="1:25">
      <c r="A520" t="s">
        <v>1229</v>
      </c>
      <c r="B520" t="s">
        <v>1218</v>
      </c>
      <c r="C520" t="s">
        <v>1230</v>
      </c>
      <c r="D520" s="31">
        <f>SUM('BASE '!CZ519:DE519)</f>
        <v>0.4</v>
      </c>
      <c r="E520" s="31">
        <f>'BASE '!DF519</f>
        <v>0</v>
      </c>
      <c r="F520" s="31">
        <f>SUM('BASE '!DG519:DI519)</f>
        <v>0.46</v>
      </c>
      <c r="G520" s="31">
        <f>SUM('BASE '!DJ519:DL519)</f>
        <v>0.06</v>
      </c>
      <c r="H520" s="31">
        <f>SUM('BASE '!DN519:DO519,'BASE '!DQ519,'BASE '!DS519,'BASE '!DR519)</f>
        <v>0.04</v>
      </c>
      <c r="I520" s="31">
        <f>SUM('BASE '!DT519:DV519)</f>
        <v>0</v>
      </c>
      <c r="J520" s="31">
        <f t="shared" si="135"/>
        <v>0.96000000000000019</v>
      </c>
      <c r="K520" s="31">
        <f t="shared" si="136"/>
        <v>0.41666666666666663</v>
      </c>
      <c r="L520" s="31">
        <f t="shared" si="137"/>
        <v>0</v>
      </c>
      <c r="M520" s="31">
        <f t="shared" si="138"/>
        <v>0.47916666666666657</v>
      </c>
      <c r="N520" s="31">
        <f t="shared" si="139"/>
        <v>6.2499999999999986E-2</v>
      </c>
      <c r="O520" s="31">
        <f t="shared" si="140"/>
        <v>4.1666666666666657E-2</v>
      </c>
      <c r="P520" s="31">
        <f t="shared" si="141"/>
        <v>0</v>
      </c>
      <c r="Q520" s="31">
        <f t="shared" si="144"/>
        <v>-0.36477864056412501</v>
      </c>
      <c r="R520" s="31">
        <f t="shared" si="145"/>
        <v>0</v>
      </c>
      <c r="S520" s="31">
        <f t="shared" ref="S520:S583" si="146">IFERROR(M520*LN(M520),0)</f>
        <v>-0.35252617259398022</v>
      </c>
      <c r="T520" s="31">
        <f t="shared" ref="T520:T583" si="147">IFERROR(N520*LN(N520),0)</f>
        <v>-0.17328679513998632</v>
      </c>
      <c r="U520" s="31">
        <f t="shared" ref="U520:U583" si="148">IFERROR(O520*LN(O520),0)</f>
        <v>-0.13241890959783104</v>
      </c>
      <c r="V520" s="31">
        <f t="shared" ref="V520:V583" si="149">IFERROR(P520*LN(P520),0)</f>
        <v>0</v>
      </c>
      <c r="W520" s="31">
        <f t="shared" si="142"/>
        <v>4</v>
      </c>
      <c r="X520" s="31">
        <f t="shared" ref="X520:X583" si="150">-SUM(Q520:V520)</f>
        <v>1.0230105178959226</v>
      </c>
      <c r="Y520" s="31">
        <f t="shared" si="143"/>
        <v>0.73794610047284881</v>
      </c>
    </row>
    <row r="521" spans="1:25">
      <c r="A521" t="s">
        <v>1231</v>
      </c>
      <c r="B521" t="s">
        <v>1218</v>
      </c>
      <c r="C521" t="s">
        <v>1232</v>
      </c>
      <c r="D521" s="31">
        <f>SUM('BASE '!CZ520:DE520)</f>
        <v>0.24</v>
      </c>
      <c r="E521" s="31">
        <f>'BASE '!DF520</f>
        <v>0</v>
      </c>
      <c r="F521" s="31">
        <f>SUM('BASE '!DG520:DI520)</f>
        <v>0.6</v>
      </c>
      <c r="G521" s="31">
        <f>SUM('BASE '!DJ520:DL520)</f>
        <v>0.06</v>
      </c>
      <c r="H521" s="31">
        <f>SUM('BASE '!DN520:DO520,'BASE '!DQ520,'BASE '!DS520,'BASE '!DR520)</f>
        <v>0.04</v>
      </c>
      <c r="I521" s="31">
        <f>SUM('BASE '!DT520:DV520)</f>
        <v>0.01</v>
      </c>
      <c r="J521" s="31">
        <f t="shared" si="135"/>
        <v>0.95</v>
      </c>
      <c r="K521" s="31">
        <f t="shared" si="136"/>
        <v>0.25263157894736843</v>
      </c>
      <c r="L521" s="31">
        <f t="shared" si="137"/>
        <v>0</v>
      </c>
      <c r="M521" s="31">
        <f t="shared" si="138"/>
        <v>0.63157894736842102</v>
      </c>
      <c r="N521" s="31">
        <f t="shared" si="139"/>
        <v>6.3157894736842107E-2</v>
      </c>
      <c r="O521" s="31">
        <f t="shared" si="140"/>
        <v>4.2105263157894743E-2</v>
      </c>
      <c r="P521" s="31">
        <f t="shared" si="141"/>
        <v>1.0526315789473686E-2</v>
      </c>
      <c r="Q521" s="31">
        <f t="shared" si="144"/>
        <v>-0.34757635231644513</v>
      </c>
      <c r="R521" s="31">
        <f t="shared" si="145"/>
        <v>0</v>
      </c>
      <c r="S521" s="31">
        <f t="shared" si="146"/>
        <v>-0.29023094487059381</v>
      </c>
      <c r="T521" s="31">
        <f t="shared" si="147"/>
        <v>-0.1744495214129991</v>
      </c>
      <c r="U521" s="31">
        <f t="shared" si="148"/>
        <v>-0.13337189602023791</v>
      </c>
      <c r="V521" s="31">
        <f t="shared" si="149"/>
        <v>-4.7935546227374122E-2</v>
      </c>
      <c r="W521" s="31">
        <f t="shared" si="142"/>
        <v>5</v>
      </c>
      <c r="X521" s="31">
        <f t="shared" si="150"/>
        <v>0.99356426084765015</v>
      </c>
      <c r="Y521" s="31">
        <f t="shared" si="143"/>
        <v>0.61733618499454379</v>
      </c>
    </row>
    <row r="522" spans="1:25">
      <c r="A522" t="s">
        <v>1233</v>
      </c>
      <c r="B522" t="s">
        <v>1218</v>
      </c>
      <c r="C522" t="s">
        <v>1234</v>
      </c>
      <c r="D522" s="31">
        <f>SUM('BASE '!CZ521:DE521)</f>
        <v>0.08</v>
      </c>
      <c r="E522" s="31">
        <f>'BASE '!DF521</f>
        <v>0.01</v>
      </c>
      <c r="F522" s="31">
        <f>SUM('BASE '!DG521:DI521)</f>
        <v>0.33000000000000007</v>
      </c>
      <c r="G522" s="31">
        <f>SUM('BASE '!DJ521:DL521)</f>
        <v>0.28999999999999998</v>
      </c>
      <c r="H522" s="31">
        <f>SUM('BASE '!DN521:DO521,'BASE '!DQ521,'BASE '!DS521,'BASE '!DR521)</f>
        <v>0.24</v>
      </c>
      <c r="I522" s="31">
        <f>SUM('BASE '!DT521:DV521)</f>
        <v>0.01</v>
      </c>
      <c r="J522" s="31">
        <f t="shared" si="135"/>
        <v>0.96</v>
      </c>
      <c r="K522" s="31">
        <f t="shared" si="136"/>
        <v>8.3333333333333343E-2</v>
      </c>
      <c r="L522" s="31">
        <f t="shared" si="137"/>
        <v>1.0416666666666668E-2</v>
      </c>
      <c r="M522" s="31">
        <f t="shared" si="138"/>
        <v>0.34375000000000011</v>
      </c>
      <c r="N522" s="31">
        <f t="shared" si="139"/>
        <v>0.30208333333333331</v>
      </c>
      <c r="O522" s="31">
        <f t="shared" si="140"/>
        <v>0.25</v>
      </c>
      <c r="P522" s="31">
        <f t="shared" si="141"/>
        <v>1.0416666666666668E-2</v>
      </c>
      <c r="Q522" s="31">
        <f t="shared" si="144"/>
        <v>-0.20707555414900006</v>
      </c>
      <c r="R522" s="31">
        <f t="shared" si="145"/>
        <v>-4.7545293661123297E-2</v>
      </c>
      <c r="S522" s="31">
        <f t="shared" si="146"/>
        <v>-0.36707021656296612</v>
      </c>
      <c r="T522" s="31">
        <f t="shared" si="147"/>
        <v>-0.36160956753082812</v>
      </c>
      <c r="U522" s="31">
        <f t="shared" si="148"/>
        <v>-0.34657359027997264</v>
      </c>
      <c r="V522" s="31">
        <f t="shared" si="149"/>
        <v>-4.7545293661123297E-2</v>
      </c>
      <c r="W522" s="31">
        <f t="shared" si="142"/>
        <v>6</v>
      </c>
      <c r="X522" s="31">
        <f t="shared" si="150"/>
        <v>1.3774195158450138</v>
      </c>
      <c r="Y522" s="31">
        <f t="shared" si="143"/>
        <v>0.76875246901217631</v>
      </c>
    </row>
    <row r="523" spans="1:25">
      <c r="A523" t="s">
        <v>1235</v>
      </c>
      <c r="B523" t="s">
        <v>1218</v>
      </c>
      <c r="C523" t="s">
        <v>1236</v>
      </c>
      <c r="D523" s="31">
        <f>SUM('BASE '!CZ522:DE522)</f>
        <v>0.24000000000000002</v>
      </c>
      <c r="E523" s="31">
        <f>'BASE '!DF522</f>
        <v>0.01</v>
      </c>
      <c r="F523" s="31">
        <f>SUM('BASE '!DG522:DI522)</f>
        <v>0.5</v>
      </c>
      <c r="G523" s="31">
        <f>SUM('BASE '!DJ522:DL522)</f>
        <v>0.2</v>
      </c>
      <c r="H523" s="31">
        <f>SUM('BASE '!DN522:DO522,'BASE '!DQ522,'BASE '!DS522,'BASE '!DR522)</f>
        <v>0.01</v>
      </c>
      <c r="I523" s="31">
        <f>SUM('BASE '!DT522:DV522)</f>
        <v>0.01</v>
      </c>
      <c r="J523" s="31">
        <f t="shared" si="135"/>
        <v>0.97</v>
      </c>
      <c r="K523" s="31">
        <f t="shared" si="136"/>
        <v>0.24742268041237117</v>
      </c>
      <c r="L523" s="31">
        <f t="shared" si="137"/>
        <v>1.0309278350515464E-2</v>
      </c>
      <c r="M523" s="31">
        <f t="shared" si="138"/>
        <v>0.51546391752577325</v>
      </c>
      <c r="N523" s="31">
        <f t="shared" si="139"/>
        <v>0.2061855670103093</v>
      </c>
      <c r="O523" s="31">
        <f t="shared" si="140"/>
        <v>1.0309278350515464E-2</v>
      </c>
      <c r="P523" s="31">
        <f t="shared" si="141"/>
        <v>1.0309278350515464E-2</v>
      </c>
      <c r="Q523" s="31">
        <f t="shared" si="144"/>
        <v>-0.34556465521371643</v>
      </c>
      <c r="R523" s="31">
        <f t="shared" si="145"/>
        <v>-4.7161968850550337E-2</v>
      </c>
      <c r="S523" s="31">
        <f t="shared" si="146"/>
        <v>-0.34159173869857562</v>
      </c>
      <c r="T523" s="31">
        <f t="shared" si="147"/>
        <v>-0.32556261957719418</v>
      </c>
      <c r="U523" s="31">
        <f t="shared" si="148"/>
        <v>-4.7161968850550337E-2</v>
      </c>
      <c r="V523" s="31">
        <f t="shared" si="149"/>
        <v>-4.7161968850550337E-2</v>
      </c>
      <c r="W523" s="31">
        <f t="shared" si="142"/>
        <v>6</v>
      </c>
      <c r="X523" s="31">
        <f t="shared" si="150"/>
        <v>1.1542049200411371</v>
      </c>
      <c r="Y523" s="31">
        <f t="shared" si="143"/>
        <v>0.64417403109269122</v>
      </c>
    </row>
    <row r="524" spans="1:25">
      <c r="A524" t="s">
        <v>1237</v>
      </c>
      <c r="B524" t="s">
        <v>1218</v>
      </c>
      <c r="C524" t="s">
        <v>1238</v>
      </c>
      <c r="D524" s="31">
        <f>SUM('BASE '!CZ523:DE523)</f>
        <v>0.34</v>
      </c>
      <c r="E524" s="31">
        <f>'BASE '!DF523</f>
        <v>0.01</v>
      </c>
      <c r="F524" s="31">
        <f>SUM('BASE '!DG523:DI523)</f>
        <v>0.47000000000000003</v>
      </c>
      <c r="G524" s="31">
        <f>SUM('BASE '!DJ523:DL523)</f>
        <v>9.0000000000000011E-2</v>
      </c>
      <c r="H524" s="31">
        <f>SUM('BASE '!DN523:DO523,'BASE '!DQ523,'BASE '!DS523,'BASE '!DR523)</f>
        <v>0.05</v>
      </c>
      <c r="I524" s="31">
        <f>SUM('BASE '!DT523:DV523)</f>
        <v>0</v>
      </c>
      <c r="J524" s="31">
        <f t="shared" si="135"/>
        <v>0.96000000000000008</v>
      </c>
      <c r="K524" s="31">
        <f t="shared" si="136"/>
        <v>0.35416666666666669</v>
      </c>
      <c r="L524" s="31">
        <f t="shared" si="137"/>
        <v>1.0416666666666666E-2</v>
      </c>
      <c r="M524" s="31">
        <f t="shared" si="138"/>
        <v>0.48958333333333331</v>
      </c>
      <c r="N524" s="31">
        <f t="shared" si="139"/>
        <v>9.375E-2</v>
      </c>
      <c r="O524" s="31">
        <f t="shared" si="140"/>
        <v>5.2083333333333329E-2</v>
      </c>
      <c r="P524" s="31">
        <f t="shared" si="141"/>
        <v>0</v>
      </c>
      <c r="Q524" s="31">
        <f t="shared" si="144"/>
        <v>-0.36762063200996814</v>
      </c>
      <c r="R524" s="31">
        <f t="shared" si="145"/>
        <v>-4.754529366112329E-2</v>
      </c>
      <c r="S524" s="31">
        <f t="shared" si="146"/>
        <v>-0.34966070540224531</v>
      </c>
      <c r="T524" s="31">
        <f t="shared" si="147"/>
        <v>-0.22191783882483909</v>
      </c>
      <c r="U524" s="31">
        <f t="shared" si="148"/>
        <v>-0.15390157703300708</v>
      </c>
      <c r="V524" s="31">
        <f t="shared" si="149"/>
        <v>0</v>
      </c>
      <c r="W524" s="31">
        <f t="shared" si="142"/>
        <v>5</v>
      </c>
      <c r="X524" s="31">
        <f t="shared" si="150"/>
        <v>1.1406460469311828</v>
      </c>
      <c r="Y524" s="31">
        <f t="shared" si="143"/>
        <v>0.70872323692566641</v>
      </c>
    </row>
    <row r="525" spans="1:25">
      <c r="A525" t="s">
        <v>1241</v>
      </c>
      <c r="B525" t="s">
        <v>1240</v>
      </c>
      <c r="C525" t="s">
        <v>1242</v>
      </c>
      <c r="D525" s="31">
        <f>SUM('BASE '!CZ524:DE524)</f>
        <v>0.12</v>
      </c>
      <c r="E525" s="31">
        <f>'BASE '!DF524</f>
        <v>0</v>
      </c>
      <c r="F525" s="31">
        <f>SUM('BASE '!DG524:DI524)</f>
        <v>0.61</v>
      </c>
      <c r="G525" s="31">
        <f>SUM('BASE '!DJ524:DL524)</f>
        <v>0.22</v>
      </c>
      <c r="H525" s="31">
        <f>SUM('BASE '!DN524:DO524,'BASE '!DQ524,'BASE '!DS524,'BASE '!DR524)</f>
        <v>0</v>
      </c>
      <c r="I525" s="31">
        <f>SUM('BASE '!DT524:DV524)</f>
        <v>0</v>
      </c>
      <c r="J525" s="31">
        <f t="shared" si="135"/>
        <v>0.95</v>
      </c>
      <c r="K525" s="31">
        <f t="shared" si="136"/>
        <v>0.12631578947368421</v>
      </c>
      <c r="L525" s="31">
        <f t="shared" si="137"/>
        <v>0</v>
      </c>
      <c r="M525" s="31">
        <f t="shared" si="138"/>
        <v>0.64210526315789473</v>
      </c>
      <c r="N525" s="31">
        <f t="shared" si="139"/>
        <v>0.23157894736842105</v>
      </c>
      <c r="O525" s="31">
        <f t="shared" si="140"/>
        <v>0</v>
      </c>
      <c r="P525" s="31">
        <f t="shared" si="141"/>
        <v>0</v>
      </c>
      <c r="Q525" s="31">
        <f t="shared" si="144"/>
        <v>-0.26134360949211038</v>
      </c>
      <c r="R525" s="31">
        <f t="shared" si="145"/>
        <v>0</v>
      </c>
      <c r="S525" s="31">
        <f t="shared" si="146"/>
        <v>-0.2844545755059053</v>
      </c>
      <c r="T525" s="31">
        <f t="shared" si="147"/>
        <v>-0.33876165938240999</v>
      </c>
      <c r="U525" s="31">
        <f t="shared" si="148"/>
        <v>0</v>
      </c>
      <c r="V525" s="31">
        <f t="shared" si="149"/>
        <v>0</v>
      </c>
      <c r="W525" s="31">
        <f t="shared" si="142"/>
        <v>3</v>
      </c>
      <c r="X525" s="31">
        <f t="shared" si="150"/>
        <v>0.88455984438042567</v>
      </c>
      <c r="Y525" s="31">
        <f t="shared" si="143"/>
        <v>0.80516106865399428</v>
      </c>
    </row>
    <row r="526" spans="1:25">
      <c r="A526" t="s">
        <v>1243</v>
      </c>
      <c r="B526" t="s">
        <v>1240</v>
      </c>
      <c r="C526" t="s">
        <v>1244</v>
      </c>
      <c r="D526" s="31">
        <f>SUM('BASE '!CZ525:DE525)</f>
        <v>0.31</v>
      </c>
      <c r="E526" s="31">
        <f>'BASE '!DF525</f>
        <v>0.02</v>
      </c>
      <c r="F526" s="31">
        <f>SUM('BASE '!DG525:DI525)</f>
        <v>0.45</v>
      </c>
      <c r="G526" s="31">
        <f>SUM('BASE '!DJ525:DL525)</f>
        <v>0.09</v>
      </c>
      <c r="H526" s="31">
        <f>SUM('BASE '!DN525:DO525,'BASE '!DQ525,'BASE '!DS525,'BASE '!DR525)</f>
        <v>7.0000000000000007E-2</v>
      </c>
      <c r="I526" s="31">
        <f>SUM('BASE '!DT525:DV525)</f>
        <v>0.02</v>
      </c>
      <c r="J526" s="31">
        <f t="shared" si="135"/>
        <v>0.96</v>
      </c>
      <c r="K526" s="31">
        <f t="shared" si="136"/>
        <v>0.32291666666666669</v>
      </c>
      <c r="L526" s="31">
        <f t="shared" si="137"/>
        <v>2.0833333333333336E-2</v>
      </c>
      <c r="M526" s="31">
        <f t="shared" si="138"/>
        <v>0.46875000000000006</v>
      </c>
      <c r="N526" s="31">
        <f t="shared" si="139"/>
        <v>9.375E-2</v>
      </c>
      <c r="O526" s="31">
        <f t="shared" si="140"/>
        <v>7.2916666666666671E-2</v>
      </c>
      <c r="P526" s="31">
        <f t="shared" si="141"/>
        <v>2.0833333333333336E-2</v>
      </c>
      <c r="Q526" s="31">
        <f t="shared" si="144"/>
        <v>-0.3650124020464936</v>
      </c>
      <c r="R526" s="31">
        <f t="shared" si="145"/>
        <v>-8.065002106058107E-2</v>
      </c>
      <c r="S526" s="31">
        <f t="shared" si="146"/>
        <v>-0.35516517267071085</v>
      </c>
      <c r="T526" s="31">
        <f t="shared" si="147"/>
        <v>-0.22191783882483909</v>
      </c>
      <c r="U526" s="31">
        <f t="shared" si="148"/>
        <v>-0.19092777392591312</v>
      </c>
      <c r="V526" s="31">
        <f t="shared" si="149"/>
        <v>-8.065002106058107E-2</v>
      </c>
      <c r="W526" s="31">
        <f t="shared" si="142"/>
        <v>6</v>
      </c>
      <c r="X526" s="31">
        <f t="shared" si="150"/>
        <v>1.2943232295891189</v>
      </c>
      <c r="Y526" s="31">
        <f t="shared" si="143"/>
        <v>0.72237554862581699</v>
      </c>
    </row>
    <row r="527" spans="1:25">
      <c r="A527" t="s">
        <v>1245</v>
      </c>
      <c r="B527" t="s">
        <v>1240</v>
      </c>
      <c r="C527" t="s">
        <v>1240</v>
      </c>
      <c r="D527" s="31">
        <f>SUM('BASE '!CZ526:DE526)</f>
        <v>0.15</v>
      </c>
      <c r="E527" s="31">
        <f>'BASE '!DF526</f>
        <v>0.01</v>
      </c>
      <c r="F527" s="31">
        <f>SUM('BASE '!DG526:DI526)</f>
        <v>0.17</v>
      </c>
      <c r="G527" s="31">
        <f>SUM('BASE '!DJ526:DL526)</f>
        <v>0.54</v>
      </c>
      <c r="H527" s="31">
        <f>SUM('BASE '!DN526:DO526,'BASE '!DQ526,'BASE '!DS526,'BASE '!DR526)</f>
        <v>0.08</v>
      </c>
      <c r="I527" s="31">
        <f>SUM('BASE '!DT526:DV526)</f>
        <v>0.02</v>
      </c>
      <c r="J527" s="31">
        <f t="shared" si="135"/>
        <v>0.97000000000000008</v>
      </c>
      <c r="K527" s="31">
        <f t="shared" si="136"/>
        <v>0.15463917525773194</v>
      </c>
      <c r="L527" s="31">
        <f t="shared" si="137"/>
        <v>1.0309278350515464E-2</v>
      </c>
      <c r="M527" s="31">
        <f t="shared" si="138"/>
        <v>0.17525773195876287</v>
      </c>
      <c r="N527" s="31">
        <f t="shared" si="139"/>
        <v>0.55670103092783507</v>
      </c>
      <c r="O527" s="31">
        <f t="shared" si="140"/>
        <v>8.247422680412371E-2</v>
      </c>
      <c r="P527" s="31">
        <f t="shared" si="141"/>
        <v>2.0618556701030927E-2</v>
      </c>
      <c r="Q527" s="31">
        <f t="shared" si="144"/>
        <v>-0.28865888310327414</v>
      </c>
      <c r="R527" s="31">
        <f t="shared" si="145"/>
        <v>-4.7161968850550337E-2</v>
      </c>
      <c r="S527" s="31">
        <f t="shared" si="146"/>
        <v>-0.30521092562476121</v>
      </c>
      <c r="T527" s="31">
        <f t="shared" si="147"/>
        <v>-0.32607478685269953</v>
      </c>
      <c r="U527" s="31">
        <f t="shared" si="148"/>
        <v>-0.20579541746998326</v>
      </c>
      <c r="V527" s="31">
        <f t="shared" si="149"/>
        <v>-8.0032243256565716E-2</v>
      </c>
      <c r="W527" s="31">
        <f t="shared" si="142"/>
        <v>6</v>
      </c>
      <c r="X527" s="31">
        <f t="shared" si="150"/>
        <v>1.2529342251578341</v>
      </c>
      <c r="Y527" s="31">
        <f t="shared" si="143"/>
        <v>0.69927590543034035</v>
      </c>
    </row>
    <row r="528" spans="1:25">
      <c r="A528" t="s">
        <v>1246</v>
      </c>
      <c r="B528" t="s">
        <v>1240</v>
      </c>
      <c r="C528" t="s">
        <v>1247</v>
      </c>
      <c r="D528" s="31">
        <f>SUM('BASE '!CZ527:DE527)</f>
        <v>0.31</v>
      </c>
      <c r="E528" s="31">
        <f>'BASE '!DF527</f>
        <v>0.01</v>
      </c>
      <c r="F528" s="31">
        <f>SUM('BASE '!DG527:DI527)</f>
        <v>0.5</v>
      </c>
      <c r="G528" s="31">
        <f>SUM('BASE '!DJ527:DL527)</f>
        <v>0.12</v>
      </c>
      <c r="H528" s="31">
        <f>SUM('BASE '!DN527:DO527,'BASE '!DQ527,'BASE '!DS527,'BASE '!DR527)</f>
        <v>0.02</v>
      </c>
      <c r="I528" s="31">
        <f>SUM('BASE '!DT527:DV527)</f>
        <v>0.01</v>
      </c>
      <c r="J528" s="31">
        <f t="shared" si="135"/>
        <v>0.97000000000000008</v>
      </c>
      <c r="K528" s="31">
        <f t="shared" si="136"/>
        <v>0.31958762886597936</v>
      </c>
      <c r="L528" s="31">
        <f t="shared" si="137"/>
        <v>1.0309278350515464E-2</v>
      </c>
      <c r="M528" s="31">
        <f t="shared" si="138"/>
        <v>0.51546391752577314</v>
      </c>
      <c r="N528" s="31">
        <f t="shared" si="139"/>
        <v>0.12371134020618556</v>
      </c>
      <c r="O528" s="31">
        <f t="shared" si="140"/>
        <v>2.0618556701030927E-2</v>
      </c>
      <c r="P528" s="31">
        <f t="shared" si="141"/>
        <v>1.0309278350515464E-2</v>
      </c>
      <c r="Q528" s="31">
        <f t="shared" si="144"/>
        <v>-0.36456120612953946</v>
      </c>
      <c r="R528" s="31">
        <f t="shared" si="145"/>
        <v>-4.7161968850550337E-2</v>
      </c>
      <c r="S528" s="31">
        <f t="shared" si="146"/>
        <v>-0.34159173869857568</v>
      </c>
      <c r="T528" s="31">
        <f t="shared" si="147"/>
        <v>-0.25853249427406794</v>
      </c>
      <c r="U528" s="31">
        <f t="shared" si="148"/>
        <v>-8.0032243256565716E-2</v>
      </c>
      <c r="V528" s="31">
        <f t="shared" si="149"/>
        <v>-4.7161968850550337E-2</v>
      </c>
      <c r="W528" s="31">
        <f t="shared" si="142"/>
        <v>6</v>
      </c>
      <c r="X528" s="31">
        <f t="shared" si="150"/>
        <v>1.1390416200598492</v>
      </c>
      <c r="Y528" s="31">
        <f t="shared" si="143"/>
        <v>0.63571123223955017</v>
      </c>
    </row>
    <row r="529" spans="1:25">
      <c r="A529" t="s">
        <v>1249</v>
      </c>
      <c r="B529" t="s">
        <v>382</v>
      </c>
      <c r="C529" t="s">
        <v>1250</v>
      </c>
      <c r="D529" s="31">
        <f>SUM('BASE '!CZ528:DE528)</f>
        <v>0.48</v>
      </c>
      <c r="E529" s="31">
        <f>'BASE '!DF528</f>
        <v>0</v>
      </c>
      <c r="F529" s="31">
        <f>SUM('BASE '!DG528:DI528)</f>
        <v>0.37</v>
      </c>
      <c r="G529" s="31">
        <f>SUM('BASE '!DJ528:DL528)</f>
        <v>0.09</v>
      </c>
      <c r="H529" s="31">
        <f>SUM('BASE '!DN528:DO528,'BASE '!DQ528,'BASE '!DS528,'BASE '!DR528)</f>
        <v>0.01</v>
      </c>
      <c r="I529" s="31">
        <f>SUM('BASE '!DT528:DV528)</f>
        <v>0.01</v>
      </c>
      <c r="J529" s="31">
        <f t="shared" si="135"/>
        <v>0.96</v>
      </c>
      <c r="K529" s="31">
        <f t="shared" si="136"/>
        <v>0.5</v>
      </c>
      <c r="L529" s="31">
        <f t="shared" si="137"/>
        <v>0</v>
      </c>
      <c r="M529" s="31">
        <f t="shared" si="138"/>
        <v>0.38541666666666669</v>
      </c>
      <c r="N529" s="31">
        <f t="shared" si="139"/>
        <v>9.375E-2</v>
      </c>
      <c r="O529" s="31">
        <f t="shared" si="140"/>
        <v>1.0416666666666668E-2</v>
      </c>
      <c r="P529" s="31">
        <f t="shared" si="141"/>
        <v>1.0416666666666668E-2</v>
      </c>
      <c r="Q529" s="31">
        <f t="shared" si="144"/>
        <v>-0.34657359027997264</v>
      </c>
      <c r="R529" s="31">
        <f t="shared" si="145"/>
        <v>0</v>
      </c>
      <c r="S529" s="31">
        <f t="shared" si="146"/>
        <v>-0.36746791996326705</v>
      </c>
      <c r="T529" s="31">
        <f t="shared" si="147"/>
        <v>-0.22191783882483909</v>
      </c>
      <c r="U529" s="31">
        <f t="shared" si="148"/>
        <v>-4.7545293661123297E-2</v>
      </c>
      <c r="V529" s="31">
        <f t="shared" si="149"/>
        <v>-4.7545293661123297E-2</v>
      </c>
      <c r="W529" s="31">
        <f t="shared" si="142"/>
        <v>5</v>
      </c>
      <c r="X529" s="31">
        <f t="shared" si="150"/>
        <v>1.0310499363903254</v>
      </c>
      <c r="Y529" s="31">
        <f t="shared" si="143"/>
        <v>0.64062734475477479</v>
      </c>
    </row>
    <row r="530" spans="1:25">
      <c r="A530" t="s">
        <v>1251</v>
      </c>
      <c r="B530" t="s">
        <v>382</v>
      </c>
      <c r="C530" t="s">
        <v>1252</v>
      </c>
      <c r="D530" s="31">
        <f>SUM('BASE '!CZ529:DE529)</f>
        <v>0.36000000000000004</v>
      </c>
      <c r="E530" s="31">
        <f>'BASE '!DF529</f>
        <v>0</v>
      </c>
      <c r="F530" s="31">
        <f>SUM('BASE '!DG529:DI529)</f>
        <v>0.04</v>
      </c>
      <c r="G530" s="31">
        <f>SUM('BASE '!DJ529:DL529)</f>
        <v>0.02</v>
      </c>
      <c r="H530" s="31">
        <f>SUM('BASE '!DN529:DO529,'BASE '!DQ529,'BASE '!DS529,'BASE '!DR529)</f>
        <v>0.01</v>
      </c>
      <c r="I530" s="31">
        <f>SUM('BASE '!DT529:DV529)</f>
        <v>0.01</v>
      </c>
      <c r="J530" s="31">
        <f t="shared" si="135"/>
        <v>0.44000000000000006</v>
      </c>
      <c r="K530" s="31">
        <f t="shared" si="136"/>
        <v>0.81818181818181812</v>
      </c>
      <c r="L530" s="31">
        <f t="shared" si="137"/>
        <v>0</v>
      </c>
      <c r="M530" s="31">
        <f t="shared" si="138"/>
        <v>9.0909090909090898E-2</v>
      </c>
      <c r="N530" s="31">
        <f t="shared" si="139"/>
        <v>4.5454545454545449E-2</v>
      </c>
      <c r="O530" s="31">
        <f t="shared" si="140"/>
        <v>2.2727272727272724E-2</v>
      </c>
      <c r="P530" s="31">
        <f t="shared" si="141"/>
        <v>2.2727272727272724E-2</v>
      </c>
      <c r="Q530" s="31">
        <f t="shared" si="144"/>
        <v>-0.16418511446903283</v>
      </c>
      <c r="R530" s="31">
        <f t="shared" si="145"/>
        <v>0</v>
      </c>
      <c r="S530" s="31">
        <f t="shared" si="146"/>
        <v>-0.21799047934530641</v>
      </c>
      <c r="T530" s="31">
        <f t="shared" si="147"/>
        <v>-0.14050192969810527</v>
      </c>
      <c r="U530" s="31">
        <f t="shared" si="148"/>
        <v>-8.6004309861778663E-2</v>
      </c>
      <c r="V530" s="31">
        <f t="shared" si="149"/>
        <v>-8.6004309861778663E-2</v>
      </c>
      <c r="W530" s="31">
        <f t="shared" si="142"/>
        <v>5</v>
      </c>
      <c r="X530" s="31">
        <f t="shared" si="150"/>
        <v>0.69468614323600186</v>
      </c>
      <c r="Y530" s="31">
        <f t="shared" si="143"/>
        <v>0.43163276934701034</v>
      </c>
    </row>
    <row r="531" spans="1:25">
      <c r="A531" t="s">
        <v>1253</v>
      </c>
      <c r="B531" t="s">
        <v>382</v>
      </c>
      <c r="C531" t="s">
        <v>382</v>
      </c>
      <c r="D531" s="31">
        <f>SUM('BASE '!CZ530:DE530)</f>
        <v>0.49</v>
      </c>
      <c r="E531" s="31">
        <f>'BASE '!DF530</f>
        <v>0.01</v>
      </c>
      <c r="F531" s="31">
        <f>SUM('BASE '!DG530:DI530)</f>
        <v>0.22</v>
      </c>
      <c r="G531" s="31">
        <f>SUM('BASE '!DJ530:DL530)</f>
        <v>0.05</v>
      </c>
      <c r="H531" s="31">
        <f>SUM('BASE '!DN530:DO530,'BASE '!DQ530,'BASE '!DS530,'BASE '!DR530)</f>
        <v>0.02</v>
      </c>
      <c r="I531" s="31">
        <f>SUM('BASE '!DT530:DV530)</f>
        <v>0.02</v>
      </c>
      <c r="J531" s="31">
        <f t="shared" si="135"/>
        <v>0.81</v>
      </c>
      <c r="K531" s="31">
        <f t="shared" si="136"/>
        <v>0.60493827160493818</v>
      </c>
      <c r="L531" s="31">
        <f t="shared" si="137"/>
        <v>1.2345679012345678E-2</v>
      </c>
      <c r="M531" s="31">
        <f t="shared" si="138"/>
        <v>0.27160493827160492</v>
      </c>
      <c r="N531" s="31">
        <f t="shared" si="139"/>
        <v>6.1728395061728392E-2</v>
      </c>
      <c r="O531" s="31">
        <f t="shared" si="140"/>
        <v>2.4691358024691357E-2</v>
      </c>
      <c r="P531" s="31">
        <f t="shared" si="141"/>
        <v>2.4691358024691357E-2</v>
      </c>
      <c r="Q531" s="31">
        <f t="shared" si="144"/>
        <v>-0.30405943174726913</v>
      </c>
      <c r="R531" s="31">
        <f t="shared" si="145"/>
        <v>-5.4252458699659736E-2</v>
      </c>
      <c r="S531" s="31">
        <f t="shared" si="146"/>
        <v>-0.35401169665321858</v>
      </c>
      <c r="T531" s="31">
        <f t="shared" si="147"/>
        <v>-0.17191427421224312</v>
      </c>
      <c r="U531" s="31">
        <f t="shared" si="148"/>
        <v>-9.1390172200308484E-2</v>
      </c>
      <c r="V531" s="31">
        <f t="shared" si="149"/>
        <v>-9.1390172200308484E-2</v>
      </c>
      <c r="W531" s="31">
        <f t="shared" si="142"/>
        <v>6</v>
      </c>
      <c r="X531" s="31">
        <f t="shared" si="150"/>
        <v>1.0670182057130075</v>
      </c>
      <c r="Y531" s="31">
        <f t="shared" si="143"/>
        <v>0.59551419933207428</v>
      </c>
    </row>
    <row r="532" spans="1:25">
      <c r="A532" t="s">
        <v>1256</v>
      </c>
      <c r="B532" t="s">
        <v>1255</v>
      </c>
      <c r="C532" t="s">
        <v>1257</v>
      </c>
      <c r="D532" s="31">
        <f>SUM('BASE '!CZ531:DE531)</f>
        <v>0.15000000000000002</v>
      </c>
      <c r="E532" s="31">
        <f>'BASE '!DF531</f>
        <v>0.01</v>
      </c>
      <c r="F532" s="31">
        <f>SUM('BASE '!DG531:DI531)</f>
        <v>0.12</v>
      </c>
      <c r="G532" s="31">
        <f>SUM('BASE '!DJ531:DL531)</f>
        <v>0.38</v>
      </c>
      <c r="H532" s="31">
        <f>SUM('BASE '!DN531:DO531,'BASE '!DQ531,'BASE '!DS531,'BASE '!DR531)</f>
        <v>0.12000000000000001</v>
      </c>
      <c r="I532" s="31">
        <f>SUM('BASE '!DT531:DV531)</f>
        <v>0.03</v>
      </c>
      <c r="J532" s="31">
        <f t="shared" si="135"/>
        <v>0.81</v>
      </c>
      <c r="K532" s="31">
        <f t="shared" si="136"/>
        <v>0.1851851851851852</v>
      </c>
      <c r="L532" s="31">
        <f t="shared" si="137"/>
        <v>1.2345679012345678E-2</v>
      </c>
      <c r="M532" s="31">
        <f t="shared" si="138"/>
        <v>0.14814814814814814</v>
      </c>
      <c r="N532" s="31">
        <f t="shared" si="139"/>
        <v>0.46913580246913578</v>
      </c>
      <c r="O532" s="31">
        <f t="shared" si="140"/>
        <v>0.14814814814814814</v>
      </c>
      <c r="P532" s="31">
        <f t="shared" si="141"/>
        <v>3.7037037037037035E-2</v>
      </c>
      <c r="Q532" s="31">
        <f t="shared" si="144"/>
        <v>-0.31229610251300532</v>
      </c>
      <c r="R532" s="31">
        <f t="shared" si="145"/>
        <v>-5.4252458699659736E-2</v>
      </c>
      <c r="S532" s="31">
        <f t="shared" si="146"/>
        <v>-0.28289518590880569</v>
      </c>
      <c r="T532" s="31">
        <f t="shared" si="147"/>
        <v>-0.35507152849321005</v>
      </c>
      <c r="U532" s="31">
        <f t="shared" si="148"/>
        <v>-0.28289518590880569</v>
      </c>
      <c r="V532" s="31">
        <f t="shared" si="149"/>
        <v>-0.1220680320742344</v>
      </c>
      <c r="W532" s="31">
        <f t="shared" si="142"/>
        <v>6</v>
      </c>
      <c r="X532" s="31">
        <f t="shared" si="150"/>
        <v>1.4094784935977209</v>
      </c>
      <c r="Y532" s="31">
        <f t="shared" si="143"/>
        <v>0.7866449251723322</v>
      </c>
    </row>
    <row r="533" spans="1:25">
      <c r="A533" t="s">
        <v>1258</v>
      </c>
      <c r="B533" t="s">
        <v>1255</v>
      </c>
      <c r="C533" t="s">
        <v>605</v>
      </c>
      <c r="D533" s="31">
        <f>SUM('BASE '!CZ532:DE532)</f>
        <v>0.2</v>
      </c>
      <c r="E533" s="31">
        <f>'BASE '!DF532</f>
        <v>0</v>
      </c>
      <c r="F533" s="31">
        <f>SUM('BASE '!DG532:DI532)</f>
        <v>0.14000000000000001</v>
      </c>
      <c r="G533" s="31">
        <f>SUM('BASE '!DJ532:DL532)</f>
        <v>0.42000000000000004</v>
      </c>
      <c r="H533" s="31">
        <f>SUM('BASE '!DN532:DO532,'BASE '!DQ532,'BASE '!DS532,'BASE '!DR532)</f>
        <v>9.9999999999999992E-2</v>
      </c>
      <c r="I533" s="31">
        <f>SUM('BASE '!DT532:DV532)</f>
        <v>0.01</v>
      </c>
      <c r="J533" s="31">
        <f t="shared" si="135"/>
        <v>0.87</v>
      </c>
      <c r="K533" s="31">
        <f t="shared" si="136"/>
        <v>0.22988505747126439</v>
      </c>
      <c r="L533" s="31">
        <f t="shared" si="137"/>
        <v>0</v>
      </c>
      <c r="M533" s="31">
        <f t="shared" si="138"/>
        <v>0.16091954022988508</v>
      </c>
      <c r="N533" s="31">
        <f t="shared" si="139"/>
        <v>0.48275862068965519</v>
      </c>
      <c r="O533" s="31">
        <f t="shared" si="140"/>
        <v>0.11494252873563217</v>
      </c>
      <c r="P533" s="31">
        <f t="shared" si="141"/>
        <v>1.1494252873563218E-2</v>
      </c>
      <c r="Q533" s="31">
        <f t="shared" si="144"/>
        <v>-0.33797145864381445</v>
      </c>
      <c r="R533" s="31">
        <f t="shared" si="145"/>
        <v>0</v>
      </c>
      <c r="S533" s="31">
        <f t="shared" si="146"/>
        <v>-0.29397598904081096</v>
      </c>
      <c r="T533" s="31">
        <f t="shared" si="147"/>
        <v>-0.35156341397231089</v>
      </c>
      <c r="U533" s="31">
        <f t="shared" si="148"/>
        <v>-0.24865781904144113</v>
      </c>
      <c r="V533" s="31">
        <f t="shared" si="149"/>
        <v>-5.1332277225914755E-2</v>
      </c>
      <c r="W533" s="31">
        <f t="shared" si="142"/>
        <v>5</v>
      </c>
      <c r="X533" s="31">
        <f t="shared" si="150"/>
        <v>1.2835009579242922</v>
      </c>
      <c r="Y533" s="31">
        <f t="shared" si="143"/>
        <v>0.79748398369908924</v>
      </c>
    </row>
    <row r="534" spans="1:25">
      <c r="A534" t="s">
        <v>1259</v>
      </c>
      <c r="B534" t="s">
        <v>1255</v>
      </c>
      <c r="C534" t="s">
        <v>1260</v>
      </c>
      <c r="D534" s="31">
        <f>SUM('BASE '!CZ533:DE533)</f>
        <v>0.4</v>
      </c>
      <c r="E534" s="31">
        <f>'BASE '!DF533</f>
        <v>0.01</v>
      </c>
      <c r="F534" s="31">
        <f>SUM('BASE '!DG533:DI533)</f>
        <v>0.26</v>
      </c>
      <c r="G534" s="31">
        <f>SUM('BASE '!DJ533:DL533)</f>
        <v>0.25</v>
      </c>
      <c r="H534" s="31">
        <f>SUM('BASE '!DN533:DO533,'BASE '!DQ533,'BASE '!DS533,'BASE '!DR533)</f>
        <v>0.01</v>
      </c>
      <c r="I534" s="31">
        <f>SUM('BASE '!DT533:DV533)</f>
        <v>0.02</v>
      </c>
      <c r="J534" s="31">
        <f t="shared" si="135"/>
        <v>0.95000000000000007</v>
      </c>
      <c r="K534" s="31">
        <f t="shared" si="136"/>
        <v>0.42105263157894735</v>
      </c>
      <c r="L534" s="31">
        <f t="shared" si="137"/>
        <v>1.0526315789473684E-2</v>
      </c>
      <c r="M534" s="31">
        <f t="shared" si="138"/>
        <v>0.27368421052631575</v>
      </c>
      <c r="N534" s="31">
        <f t="shared" si="139"/>
        <v>0.26315789473684209</v>
      </c>
      <c r="O534" s="31">
        <f t="shared" si="140"/>
        <v>1.0526315789473684E-2</v>
      </c>
      <c r="P534" s="31">
        <f t="shared" si="141"/>
        <v>2.1052631578947368E-2</v>
      </c>
      <c r="Q534" s="31">
        <f t="shared" si="144"/>
        <v>-0.36420944736278088</v>
      </c>
      <c r="R534" s="31">
        <f t="shared" si="145"/>
        <v>-4.7935546227374115E-2</v>
      </c>
      <c r="S534" s="31">
        <f t="shared" si="146"/>
        <v>-0.35463462308479499</v>
      </c>
      <c r="T534" s="31">
        <f t="shared" si="147"/>
        <v>-0.3513160701927211</v>
      </c>
      <c r="U534" s="31">
        <f t="shared" si="148"/>
        <v>-4.7935546227374115E-2</v>
      </c>
      <c r="V534" s="31">
        <f t="shared" si="149"/>
        <v>-8.1278520232433579E-2</v>
      </c>
      <c r="W534" s="31">
        <f t="shared" si="142"/>
        <v>6</v>
      </c>
      <c r="X534" s="31">
        <f t="shared" si="150"/>
        <v>1.2473097533274786</v>
      </c>
      <c r="Y534" s="31">
        <f t="shared" si="143"/>
        <v>0.69613682793308074</v>
      </c>
    </row>
    <row r="535" spans="1:25">
      <c r="A535" t="s">
        <v>1261</v>
      </c>
      <c r="B535" t="s">
        <v>1255</v>
      </c>
      <c r="C535" t="s">
        <v>1262</v>
      </c>
      <c r="D535" s="31">
        <f>SUM('BASE '!CZ534:DE534)</f>
        <v>0.32</v>
      </c>
      <c r="E535" s="31">
        <f>'BASE '!DF534</f>
        <v>0.01</v>
      </c>
      <c r="F535" s="31">
        <f>SUM('BASE '!DG534:DI534)</f>
        <v>0.31</v>
      </c>
      <c r="G535" s="31">
        <f>SUM('BASE '!DJ534:DL534)</f>
        <v>0.18</v>
      </c>
      <c r="H535" s="31">
        <f>SUM('BASE '!DN534:DO534,'BASE '!DQ534,'BASE '!DS534,'BASE '!DR534)</f>
        <v>0.02</v>
      </c>
      <c r="I535" s="31">
        <f>SUM('BASE '!DT534:DV534)</f>
        <v>0.01</v>
      </c>
      <c r="J535" s="31">
        <f t="shared" si="135"/>
        <v>0.85000000000000009</v>
      </c>
      <c r="K535" s="31">
        <f t="shared" si="136"/>
        <v>0.37647058823529411</v>
      </c>
      <c r="L535" s="31">
        <f t="shared" si="137"/>
        <v>1.1764705882352941E-2</v>
      </c>
      <c r="M535" s="31">
        <f t="shared" si="138"/>
        <v>0.36470588235294116</v>
      </c>
      <c r="N535" s="31">
        <f t="shared" si="139"/>
        <v>0.21176470588235291</v>
      </c>
      <c r="O535" s="31">
        <f t="shared" si="140"/>
        <v>2.3529411764705882E-2</v>
      </c>
      <c r="P535" s="31">
        <f t="shared" si="141"/>
        <v>1.1764705882352941E-2</v>
      </c>
      <c r="Q535" s="31">
        <f t="shared" si="144"/>
        <v>-0.36777989785998677</v>
      </c>
      <c r="R535" s="31">
        <f t="shared" si="145"/>
        <v>-5.2266485370474312E-2</v>
      </c>
      <c r="S535" s="31">
        <f t="shared" si="146"/>
        <v>-0.36786571308423849</v>
      </c>
      <c r="T535" s="31">
        <f t="shared" si="147"/>
        <v>-0.32871801146699681</v>
      </c>
      <c r="U535" s="31">
        <f t="shared" si="148"/>
        <v>-8.8223625316008733E-2</v>
      </c>
      <c r="V535" s="31">
        <f t="shared" si="149"/>
        <v>-5.2266485370474312E-2</v>
      </c>
      <c r="W535" s="31">
        <f t="shared" si="142"/>
        <v>6</v>
      </c>
      <c r="X535" s="31">
        <f t="shared" si="150"/>
        <v>1.2571202184681793</v>
      </c>
      <c r="Y535" s="31">
        <f t="shared" si="143"/>
        <v>0.70161215277951638</v>
      </c>
    </row>
    <row r="536" spans="1:25">
      <c r="A536" t="s">
        <v>1263</v>
      </c>
      <c r="B536" t="s">
        <v>1255</v>
      </c>
      <c r="C536" t="s">
        <v>1255</v>
      </c>
      <c r="D536" s="31">
        <f>SUM('BASE '!CZ535:DE535)</f>
        <v>0.24</v>
      </c>
      <c r="E536" s="31">
        <f>'BASE '!DF535</f>
        <v>0</v>
      </c>
      <c r="F536" s="31">
        <f>SUM('BASE '!DG535:DI535)</f>
        <v>0.28000000000000003</v>
      </c>
      <c r="G536" s="31">
        <f>SUM('BASE '!DJ535:DL535)</f>
        <v>0.35</v>
      </c>
      <c r="H536" s="31">
        <f>SUM('BASE '!DN535:DO535,'BASE '!DQ535,'BASE '!DS535,'BASE '!DR535)</f>
        <v>0.08</v>
      </c>
      <c r="I536" s="31">
        <f>SUM('BASE '!DT535:DV535)</f>
        <v>0.03</v>
      </c>
      <c r="J536" s="31">
        <f t="shared" si="135"/>
        <v>0.98</v>
      </c>
      <c r="K536" s="31">
        <f t="shared" si="136"/>
        <v>0.24489795918367346</v>
      </c>
      <c r="L536" s="31">
        <f t="shared" si="137"/>
        <v>0</v>
      </c>
      <c r="M536" s="31">
        <f t="shared" si="138"/>
        <v>0.28571428571428575</v>
      </c>
      <c r="N536" s="31">
        <f t="shared" si="139"/>
        <v>0.35714285714285715</v>
      </c>
      <c r="O536" s="31">
        <f t="shared" si="140"/>
        <v>8.1632653061224497E-2</v>
      </c>
      <c r="P536" s="31">
        <f t="shared" si="141"/>
        <v>3.0612244897959183E-2</v>
      </c>
      <c r="Q536" s="31">
        <f t="shared" si="144"/>
        <v>-0.34455028122186765</v>
      </c>
      <c r="R536" s="31">
        <f t="shared" si="145"/>
        <v>0</v>
      </c>
      <c r="S536" s="31">
        <f t="shared" si="146"/>
        <v>-0.35793227671296229</v>
      </c>
      <c r="T536" s="31">
        <f t="shared" si="147"/>
        <v>-0.36772122042184219</v>
      </c>
      <c r="U536" s="31">
        <f t="shared" si="148"/>
        <v>-0.20453272955026419</v>
      </c>
      <c r="V536" s="31">
        <f t="shared" si="149"/>
        <v>-0.10672515887762639</v>
      </c>
      <c r="W536" s="31">
        <f t="shared" si="142"/>
        <v>5</v>
      </c>
      <c r="X536" s="31">
        <f t="shared" si="150"/>
        <v>1.3814616667845627</v>
      </c>
      <c r="Y536" s="31">
        <f t="shared" si="143"/>
        <v>0.8583503943281986</v>
      </c>
    </row>
    <row r="537" spans="1:25">
      <c r="A537" t="s">
        <v>1264</v>
      </c>
      <c r="B537" t="s">
        <v>1255</v>
      </c>
      <c r="C537" t="s">
        <v>888</v>
      </c>
      <c r="D537" s="31">
        <f>SUM('BASE '!CZ536:DE536)</f>
        <v>0.32</v>
      </c>
      <c r="E537" s="31">
        <f>'BASE '!DF536</f>
        <v>0.01</v>
      </c>
      <c r="F537" s="31">
        <f>SUM('BASE '!DG536:DI536)</f>
        <v>0.27</v>
      </c>
      <c r="G537" s="31">
        <f>SUM('BASE '!DJ536:DL536)</f>
        <v>0.34</v>
      </c>
      <c r="H537" s="31">
        <f>SUM('BASE '!DN536:DO536,'BASE '!DQ536,'BASE '!DS536,'BASE '!DR536)</f>
        <v>0.03</v>
      </c>
      <c r="I537" s="31">
        <f>SUM('BASE '!DT536:DV536)</f>
        <v>0</v>
      </c>
      <c r="J537" s="31">
        <f t="shared" si="135"/>
        <v>0.9700000000000002</v>
      </c>
      <c r="K537" s="31">
        <f t="shared" si="136"/>
        <v>0.32989690721649478</v>
      </c>
      <c r="L537" s="31">
        <f t="shared" si="137"/>
        <v>1.0309278350515462E-2</v>
      </c>
      <c r="M537" s="31">
        <f t="shared" si="138"/>
        <v>0.27835051546391748</v>
      </c>
      <c r="N537" s="31">
        <f t="shared" si="139"/>
        <v>0.35051546391752575</v>
      </c>
      <c r="O537" s="31">
        <f t="shared" si="140"/>
        <v>3.0927835051546386E-2</v>
      </c>
      <c r="P537" s="31">
        <f t="shared" si="141"/>
        <v>0</v>
      </c>
      <c r="Q537" s="31">
        <f t="shared" si="144"/>
        <v>-0.36584744765481447</v>
      </c>
      <c r="R537" s="31">
        <f t="shared" si="145"/>
        <v>-4.716196885055033E-2</v>
      </c>
      <c r="S537" s="31">
        <f t="shared" si="146"/>
        <v>-0.35597526842757166</v>
      </c>
      <c r="T537" s="31">
        <f t="shared" si="147"/>
        <v>-0.3674630456924281</v>
      </c>
      <c r="U537" s="31">
        <f t="shared" si="148"/>
        <v>-0.10750820690212183</v>
      </c>
      <c r="V537" s="31">
        <f t="shared" si="149"/>
        <v>0</v>
      </c>
      <c r="W537" s="31">
        <f t="shared" si="142"/>
        <v>5</v>
      </c>
      <c r="X537" s="31">
        <f t="shared" si="150"/>
        <v>1.2439559375274865</v>
      </c>
      <c r="Y537" s="31">
        <f t="shared" si="143"/>
        <v>0.7729132810386814</v>
      </c>
    </row>
    <row r="538" spans="1:25">
      <c r="A538" t="s">
        <v>1265</v>
      </c>
      <c r="B538" t="s">
        <v>1255</v>
      </c>
      <c r="C538" t="s">
        <v>1266</v>
      </c>
      <c r="D538" s="31">
        <f>SUM('BASE '!CZ537:DE537)</f>
        <v>0.29000000000000004</v>
      </c>
      <c r="E538" s="31">
        <f>'BASE '!DF537</f>
        <v>0</v>
      </c>
      <c r="F538" s="31">
        <f>SUM('BASE '!DG537:DI537)</f>
        <v>0.38</v>
      </c>
      <c r="G538" s="31">
        <f>SUM('BASE '!DJ537:DL537)</f>
        <v>0.11</v>
      </c>
      <c r="H538" s="31">
        <f>SUM('BASE '!DN537:DO537,'BASE '!DQ537,'BASE '!DS537,'BASE '!DR537)</f>
        <v>0.01</v>
      </c>
      <c r="I538" s="31">
        <f>SUM('BASE '!DT537:DV537)</f>
        <v>0</v>
      </c>
      <c r="J538" s="31">
        <f t="shared" si="135"/>
        <v>0.79</v>
      </c>
      <c r="K538" s="31">
        <f t="shared" si="136"/>
        <v>0.36708860759493672</v>
      </c>
      <c r="L538" s="31">
        <f t="shared" si="137"/>
        <v>0</v>
      </c>
      <c r="M538" s="31">
        <f t="shared" si="138"/>
        <v>0.48101265822784811</v>
      </c>
      <c r="N538" s="31">
        <f t="shared" si="139"/>
        <v>0.13924050632911392</v>
      </c>
      <c r="O538" s="31">
        <f t="shared" si="140"/>
        <v>1.2658227848101266E-2</v>
      </c>
      <c r="P538" s="31">
        <f t="shared" si="141"/>
        <v>0</v>
      </c>
      <c r="Q538" s="31">
        <f t="shared" si="144"/>
        <v>-0.36787859053083383</v>
      </c>
      <c r="R538" s="31">
        <f t="shared" si="145"/>
        <v>0</v>
      </c>
      <c r="S538" s="31">
        <f t="shared" si="146"/>
        <v>-0.35203473828030579</v>
      </c>
      <c r="T538" s="31">
        <f t="shared" si="147"/>
        <v>-0.2745199794475337</v>
      </c>
      <c r="U538" s="31">
        <f t="shared" si="148"/>
        <v>-5.5309466486924322E-2</v>
      </c>
      <c r="V538" s="31">
        <f t="shared" si="149"/>
        <v>0</v>
      </c>
      <c r="W538" s="31">
        <f t="shared" si="142"/>
        <v>4</v>
      </c>
      <c r="X538" s="31">
        <f t="shared" si="150"/>
        <v>1.0497427747455976</v>
      </c>
      <c r="Y538" s="31">
        <f t="shared" si="143"/>
        <v>0.75722934766724692</v>
      </c>
    </row>
    <row r="539" spans="1:25">
      <c r="A539" t="s">
        <v>1267</v>
      </c>
      <c r="B539" t="s">
        <v>1255</v>
      </c>
      <c r="C539" t="s">
        <v>1268</v>
      </c>
      <c r="D539" s="31">
        <f>SUM('BASE '!CZ538:DE538)</f>
        <v>0.13</v>
      </c>
      <c r="E539" s="31">
        <f>'BASE '!DF538</f>
        <v>0.01</v>
      </c>
      <c r="F539" s="31">
        <f>SUM('BASE '!DG538:DI538)</f>
        <v>0.21</v>
      </c>
      <c r="G539" s="31">
        <f>SUM('BASE '!DJ538:DL538)</f>
        <v>0.55999999999999994</v>
      </c>
      <c r="H539" s="31">
        <f>SUM('BASE '!DN538:DO538,'BASE '!DQ538,'BASE '!DS538,'BASE '!DR538)</f>
        <v>0.09</v>
      </c>
      <c r="I539" s="31">
        <f>SUM('BASE '!DT538:DV538)</f>
        <v>0</v>
      </c>
      <c r="J539" s="31">
        <f t="shared" si="135"/>
        <v>0.99999999999999989</v>
      </c>
      <c r="K539" s="31">
        <f t="shared" si="136"/>
        <v>0.13000000000000003</v>
      </c>
      <c r="L539" s="31">
        <f t="shared" si="137"/>
        <v>1.0000000000000002E-2</v>
      </c>
      <c r="M539" s="31">
        <f t="shared" si="138"/>
        <v>0.21000000000000002</v>
      </c>
      <c r="N539" s="31">
        <f t="shared" si="139"/>
        <v>0.56000000000000005</v>
      </c>
      <c r="O539" s="31">
        <f t="shared" si="140"/>
        <v>9.0000000000000011E-2</v>
      </c>
      <c r="P539" s="31">
        <f t="shared" si="141"/>
        <v>0</v>
      </c>
      <c r="Q539" s="31">
        <f t="shared" si="144"/>
        <v>-0.26522870770845208</v>
      </c>
      <c r="R539" s="31">
        <f t="shared" si="145"/>
        <v>-4.6051701859880917E-2</v>
      </c>
      <c r="S539" s="31">
        <f t="shared" si="146"/>
        <v>-0.32773602713558037</v>
      </c>
      <c r="T539" s="31">
        <f t="shared" si="147"/>
        <v>-0.32469835734164759</v>
      </c>
      <c r="U539" s="31">
        <f t="shared" si="148"/>
        <v>-0.21671510477866848</v>
      </c>
      <c r="V539" s="31">
        <f t="shared" si="149"/>
        <v>0</v>
      </c>
      <c r="W539" s="31">
        <f t="shared" si="142"/>
        <v>5</v>
      </c>
      <c r="X539" s="31">
        <f t="shared" si="150"/>
        <v>1.1804298988242294</v>
      </c>
      <c r="Y539" s="31">
        <f t="shared" si="143"/>
        <v>0.73344233393816183</v>
      </c>
    </row>
    <row r="540" spans="1:25">
      <c r="A540" t="s">
        <v>1271</v>
      </c>
      <c r="B540" t="s">
        <v>1270</v>
      </c>
      <c r="C540" t="s">
        <v>1272</v>
      </c>
      <c r="D540" s="31">
        <f>SUM('BASE '!CZ539:DE539)</f>
        <v>0.63000000000000012</v>
      </c>
      <c r="E540" s="31">
        <f>'BASE '!DF539</f>
        <v>0.02</v>
      </c>
      <c r="F540" s="31">
        <f>SUM('BASE '!DG539:DI539)</f>
        <v>0.13</v>
      </c>
      <c r="G540" s="31">
        <f>SUM('BASE '!DJ539:DL539)</f>
        <v>0.14000000000000001</v>
      </c>
      <c r="H540" s="31">
        <f>SUM('BASE '!DN539:DO539,'BASE '!DQ539,'BASE '!DS539,'BASE '!DR539)</f>
        <v>0.03</v>
      </c>
      <c r="I540" s="31">
        <f>SUM('BASE '!DT539:DV539)</f>
        <v>0.02</v>
      </c>
      <c r="J540" s="31">
        <f t="shared" si="135"/>
        <v>0.9700000000000002</v>
      </c>
      <c r="K540" s="31">
        <f t="shared" si="136"/>
        <v>0.64948453608247425</v>
      </c>
      <c r="L540" s="31">
        <f t="shared" si="137"/>
        <v>2.0618556701030924E-2</v>
      </c>
      <c r="M540" s="31">
        <f t="shared" si="138"/>
        <v>0.134020618556701</v>
      </c>
      <c r="N540" s="31">
        <f t="shared" si="139"/>
        <v>0.14432989690721648</v>
      </c>
      <c r="O540" s="31">
        <f t="shared" si="140"/>
        <v>3.0927835051546386E-2</v>
      </c>
      <c r="P540" s="31">
        <f t="shared" si="141"/>
        <v>2.0618556701030924E-2</v>
      </c>
      <c r="Q540" s="31">
        <f t="shared" si="144"/>
        <v>-0.28030210188707788</v>
      </c>
      <c r="R540" s="31">
        <f t="shared" si="145"/>
        <v>-8.0032243256565716E-2</v>
      </c>
      <c r="S540" s="31">
        <f t="shared" si="146"/>
        <v>-0.26934949560354637</v>
      </c>
      <c r="T540" s="31">
        <f t="shared" si="147"/>
        <v>-0.27937269159210038</v>
      </c>
      <c r="U540" s="31">
        <f t="shared" si="148"/>
        <v>-0.10750820690212183</v>
      </c>
      <c r="V540" s="31">
        <f t="shared" si="149"/>
        <v>-8.0032243256565716E-2</v>
      </c>
      <c r="W540" s="31">
        <f t="shared" si="142"/>
        <v>6</v>
      </c>
      <c r="X540" s="31">
        <f t="shared" si="150"/>
        <v>1.0965969824979778</v>
      </c>
      <c r="Y540" s="31">
        <f t="shared" si="143"/>
        <v>0.61202242897615355</v>
      </c>
    </row>
    <row r="541" spans="1:25">
      <c r="A541" t="s">
        <v>1273</v>
      </c>
      <c r="B541" t="s">
        <v>1270</v>
      </c>
      <c r="C541" t="s">
        <v>1270</v>
      </c>
      <c r="D541" s="31">
        <f>SUM('BASE '!CZ540:DE540)</f>
        <v>0.33999999999999997</v>
      </c>
      <c r="E541" s="31">
        <f>'BASE '!DF540</f>
        <v>0.01</v>
      </c>
      <c r="F541" s="31">
        <f>SUM('BASE '!DG540:DI540)</f>
        <v>0.4</v>
      </c>
      <c r="G541" s="31">
        <f>SUM('BASE '!DJ540:DL540)</f>
        <v>0.1</v>
      </c>
      <c r="H541" s="31">
        <f>SUM('BASE '!DN540:DO540,'BASE '!DQ540,'BASE '!DS540,'BASE '!DR540)</f>
        <v>0.10999999999999999</v>
      </c>
      <c r="I541" s="31">
        <f>SUM('BASE '!DT540:DV540)</f>
        <v>0.01</v>
      </c>
      <c r="J541" s="31">
        <f t="shared" si="135"/>
        <v>0.97</v>
      </c>
      <c r="K541" s="31">
        <f t="shared" si="136"/>
        <v>0.35051546391752575</v>
      </c>
      <c r="L541" s="31">
        <f t="shared" si="137"/>
        <v>1.0309278350515464E-2</v>
      </c>
      <c r="M541" s="31">
        <f t="shared" si="138"/>
        <v>0.41237113402061859</v>
      </c>
      <c r="N541" s="31">
        <f t="shared" si="139"/>
        <v>0.10309278350515465</v>
      </c>
      <c r="O541" s="31">
        <f t="shared" si="140"/>
        <v>0.11340206185567009</v>
      </c>
      <c r="P541" s="31">
        <f t="shared" si="141"/>
        <v>1.0309278350515464E-2</v>
      </c>
      <c r="Q541" s="31">
        <f t="shared" si="144"/>
        <v>-0.3674630456924281</v>
      </c>
      <c r="R541" s="31">
        <f t="shared" si="145"/>
        <v>-4.7161968850550337E-2</v>
      </c>
      <c r="S541" s="31">
        <f t="shared" si="146"/>
        <v>-0.36529135026368931</v>
      </c>
      <c r="T541" s="31">
        <f t="shared" si="147"/>
        <v>-0.23423978201127188</v>
      </c>
      <c r="U541" s="31">
        <f t="shared" si="148"/>
        <v>-0.24685538930675396</v>
      </c>
      <c r="V541" s="31">
        <f t="shared" si="149"/>
        <v>-4.7161968850550337E-2</v>
      </c>
      <c r="W541" s="31">
        <f t="shared" si="142"/>
        <v>6</v>
      </c>
      <c r="X541" s="31">
        <f t="shared" si="150"/>
        <v>1.3081735049752439</v>
      </c>
      <c r="Y541" s="31">
        <f t="shared" si="143"/>
        <v>0.73010553449947457</v>
      </c>
    </row>
    <row r="542" spans="1:25">
      <c r="A542" t="s">
        <v>1276</v>
      </c>
      <c r="B542" t="s">
        <v>1275</v>
      </c>
      <c r="C542" t="s">
        <v>355</v>
      </c>
      <c r="D542" s="31">
        <f>SUM('BASE '!CZ541:DE541)</f>
        <v>0.28000000000000003</v>
      </c>
      <c r="E542" s="31">
        <f>'BASE '!DF541</f>
        <v>0</v>
      </c>
      <c r="F542" s="31">
        <f>SUM('BASE '!DG541:DI541)</f>
        <v>0.31</v>
      </c>
      <c r="G542" s="31">
        <f>SUM('BASE '!DJ541:DL541)</f>
        <v>0.15</v>
      </c>
      <c r="H542" s="31">
        <f>SUM('BASE '!DN541:DO541,'BASE '!DQ541,'BASE '!DS541,'BASE '!DR541)</f>
        <v>0.04</v>
      </c>
      <c r="I542" s="31">
        <f>SUM('BASE '!DT541:DV541)</f>
        <v>0.03</v>
      </c>
      <c r="J542" s="31">
        <f t="shared" si="135"/>
        <v>0.81000000000000016</v>
      </c>
      <c r="K542" s="31">
        <f t="shared" si="136"/>
        <v>0.34567901234567899</v>
      </c>
      <c r="L542" s="31">
        <f t="shared" si="137"/>
        <v>0</v>
      </c>
      <c r="M542" s="31">
        <f t="shared" si="138"/>
        <v>0.38271604938271597</v>
      </c>
      <c r="N542" s="31">
        <f t="shared" si="139"/>
        <v>0.18518518518518515</v>
      </c>
      <c r="O542" s="31">
        <f t="shared" si="140"/>
        <v>4.9382716049382706E-2</v>
      </c>
      <c r="P542" s="31">
        <f t="shared" si="141"/>
        <v>3.7037037037037028E-2</v>
      </c>
      <c r="Q542" s="31">
        <f t="shared" si="144"/>
        <v>-0.36719567957929106</v>
      </c>
      <c r="R542" s="31">
        <f t="shared" si="145"/>
        <v>0</v>
      </c>
      <c r="S542" s="31">
        <f t="shared" si="146"/>
        <v>-0.36758420315809964</v>
      </c>
      <c r="T542" s="31">
        <f t="shared" si="147"/>
        <v>-0.31229610251300527</v>
      </c>
      <c r="U542" s="31">
        <f t="shared" si="148"/>
        <v>-0.14855085400259496</v>
      </c>
      <c r="V542" s="31">
        <f t="shared" si="149"/>
        <v>-0.12206803207423438</v>
      </c>
      <c r="W542" s="31">
        <f t="shared" si="142"/>
        <v>5</v>
      </c>
      <c r="X542" s="31">
        <f t="shared" si="150"/>
        <v>1.3176948713272254</v>
      </c>
      <c r="Y542" s="31">
        <f t="shared" si="143"/>
        <v>0.8187298566456378</v>
      </c>
    </row>
    <row r="543" spans="1:25">
      <c r="A543" t="s">
        <v>1277</v>
      </c>
      <c r="B543" t="s">
        <v>1275</v>
      </c>
      <c r="C543" t="s">
        <v>1278</v>
      </c>
      <c r="D543" s="31">
        <f>SUM('BASE '!CZ542:DE542)</f>
        <v>0.5</v>
      </c>
      <c r="E543" s="31">
        <f>'BASE '!DF542</f>
        <v>0.02</v>
      </c>
      <c r="F543" s="31">
        <f>SUM('BASE '!DG542:DI542)</f>
        <v>0.33</v>
      </c>
      <c r="G543" s="31">
        <f>SUM('BASE '!DJ542:DL542)</f>
        <v>0.08</v>
      </c>
      <c r="H543" s="31">
        <f>SUM('BASE '!DN542:DO542,'BASE '!DQ542,'BASE '!DS542,'BASE '!DR542)</f>
        <v>0.05</v>
      </c>
      <c r="I543" s="31">
        <f>SUM('BASE '!DT542:DV542)</f>
        <v>0</v>
      </c>
      <c r="J543" s="31">
        <f t="shared" si="135"/>
        <v>0.98000000000000009</v>
      </c>
      <c r="K543" s="31">
        <f t="shared" si="136"/>
        <v>0.51020408163265296</v>
      </c>
      <c r="L543" s="31">
        <f t="shared" si="137"/>
        <v>2.0408163265306121E-2</v>
      </c>
      <c r="M543" s="31">
        <f t="shared" si="138"/>
        <v>0.33673469387755101</v>
      </c>
      <c r="N543" s="31">
        <f t="shared" si="139"/>
        <v>8.1632653061224483E-2</v>
      </c>
      <c r="O543" s="31">
        <f t="shared" si="140"/>
        <v>5.1020408163265307E-2</v>
      </c>
      <c r="P543" s="31">
        <f t="shared" si="141"/>
        <v>0</v>
      </c>
      <c r="Q543" s="31">
        <f t="shared" si="144"/>
        <v>-0.34333901696042135</v>
      </c>
      <c r="R543" s="31">
        <f t="shared" si="145"/>
        <v>-7.9424904043074007E-2</v>
      </c>
      <c r="S543" s="31">
        <f t="shared" si="146"/>
        <v>-0.36652221701770432</v>
      </c>
      <c r="T543" s="31">
        <f t="shared" si="147"/>
        <v>-0.20453272955026416</v>
      </c>
      <c r="U543" s="31">
        <f t="shared" si="148"/>
        <v>-0.15181273297124853</v>
      </c>
      <c r="V543" s="31">
        <f t="shared" si="149"/>
        <v>0</v>
      </c>
      <c r="W543" s="31">
        <f t="shared" si="142"/>
        <v>5</v>
      </c>
      <c r="X543" s="31">
        <f t="shared" si="150"/>
        <v>1.1456316005427123</v>
      </c>
      <c r="Y543" s="31">
        <f t="shared" si="143"/>
        <v>0.71182093555262949</v>
      </c>
    </row>
    <row r="544" spans="1:25">
      <c r="A544" t="s">
        <v>1279</v>
      </c>
      <c r="B544" t="s">
        <v>1275</v>
      </c>
      <c r="C544" t="s">
        <v>1280</v>
      </c>
      <c r="D544" s="31">
        <f>SUM('BASE '!CZ543:DE543)</f>
        <v>0.37000000000000005</v>
      </c>
      <c r="E544" s="31">
        <f>'BASE '!DF543</f>
        <v>0.01</v>
      </c>
      <c r="F544" s="31">
        <f>SUM('BASE '!DG543:DI543)</f>
        <v>0.22</v>
      </c>
      <c r="G544" s="31">
        <f>SUM('BASE '!DJ543:DL543)</f>
        <v>0.13</v>
      </c>
      <c r="H544" s="31">
        <f>SUM('BASE '!DN543:DO543,'BASE '!DQ543,'BASE '!DS543,'BASE '!DR543)</f>
        <v>0.02</v>
      </c>
      <c r="I544" s="31">
        <f>SUM('BASE '!DT543:DV543)</f>
        <v>0.06</v>
      </c>
      <c r="J544" s="31">
        <f t="shared" si="135"/>
        <v>0.81</v>
      </c>
      <c r="K544" s="31">
        <f t="shared" si="136"/>
        <v>0.45679012345679015</v>
      </c>
      <c r="L544" s="31">
        <f t="shared" si="137"/>
        <v>1.2345679012345678E-2</v>
      </c>
      <c r="M544" s="31">
        <f t="shared" si="138"/>
        <v>0.27160493827160492</v>
      </c>
      <c r="N544" s="31">
        <f t="shared" si="139"/>
        <v>0.16049382716049382</v>
      </c>
      <c r="O544" s="31">
        <f t="shared" si="140"/>
        <v>2.4691358024691357E-2</v>
      </c>
      <c r="P544" s="31">
        <f t="shared" si="141"/>
        <v>7.407407407407407E-2</v>
      </c>
      <c r="Q544" s="31">
        <f t="shared" si="144"/>
        <v>-0.3579093327783201</v>
      </c>
      <c r="R544" s="31">
        <f t="shared" si="145"/>
        <v>-5.4252458699659736E-2</v>
      </c>
      <c r="S544" s="31">
        <f t="shared" si="146"/>
        <v>-0.35401169665321858</v>
      </c>
      <c r="T544" s="31">
        <f t="shared" si="147"/>
        <v>-0.29362342424372501</v>
      </c>
      <c r="U544" s="31">
        <f t="shared" si="148"/>
        <v>-9.1390172200308484E-2</v>
      </c>
      <c r="V544" s="31">
        <f t="shared" si="149"/>
        <v>-0.19279182855143581</v>
      </c>
      <c r="W544" s="31">
        <f t="shared" si="142"/>
        <v>6</v>
      </c>
      <c r="X544" s="31">
        <f t="shared" si="150"/>
        <v>1.3439789131266677</v>
      </c>
      <c r="Y544" s="31">
        <f t="shared" si="143"/>
        <v>0.75008891327678884</v>
      </c>
    </row>
    <row r="545" spans="1:25">
      <c r="A545" t="s">
        <v>1281</v>
      </c>
      <c r="B545" t="s">
        <v>1275</v>
      </c>
      <c r="C545" t="s">
        <v>1275</v>
      </c>
      <c r="D545" s="31">
        <f>SUM('BASE '!CZ544:DE544)</f>
        <v>0.54</v>
      </c>
      <c r="E545" s="31">
        <f>'BASE '!DF544</f>
        <v>0.03</v>
      </c>
      <c r="F545" s="31">
        <f>SUM('BASE '!DG544:DI544)</f>
        <v>0.24</v>
      </c>
      <c r="G545" s="31">
        <f>SUM('BASE '!DJ544:DL544)</f>
        <v>0.1</v>
      </c>
      <c r="H545" s="31">
        <f>SUM('BASE '!DN544:DO544,'BASE '!DQ544,'BASE '!DS544,'BASE '!DR544)</f>
        <v>0.03</v>
      </c>
      <c r="I545" s="31">
        <f>SUM('BASE '!DT544:DV544)</f>
        <v>0.02</v>
      </c>
      <c r="J545" s="31">
        <f t="shared" si="135"/>
        <v>0.96000000000000008</v>
      </c>
      <c r="K545" s="31">
        <f t="shared" si="136"/>
        <v>0.5625</v>
      </c>
      <c r="L545" s="31">
        <f t="shared" si="137"/>
        <v>3.1249999999999997E-2</v>
      </c>
      <c r="M545" s="31">
        <f t="shared" si="138"/>
        <v>0.24999999999999997</v>
      </c>
      <c r="N545" s="31">
        <f t="shared" si="139"/>
        <v>0.10416666666666666</v>
      </c>
      <c r="O545" s="31">
        <f t="shared" si="140"/>
        <v>3.1249999999999997E-2</v>
      </c>
      <c r="P545" s="31">
        <f t="shared" si="141"/>
        <v>2.0833333333333332E-2</v>
      </c>
      <c r="Q545" s="31">
        <f t="shared" si="144"/>
        <v>-0.3236423315082535</v>
      </c>
      <c r="R545" s="31">
        <f t="shared" si="145"/>
        <v>-0.10830424696249144</v>
      </c>
      <c r="S545" s="31">
        <f t="shared" si="146"/>
        <v>-0.34657359027997264</v>
      </c>
      <c r="T545" s="31">
        <f t="shared" si="147"/>
        <v>-0.2356003227576865</v>
      </c>
      <c r="U545" s="31">
        <f t="shared" si="148"/>
        <v>-0.10830424696249144</v>
      </c>
      <c r="V545" s="31">
        <f t="shared" si="149"/>
        <v>-8.0650021060581056E-2</v>
      </c>
      <c r="W545" s="31">
        <f t="shared" si="142"/>
        <v>6</v>
      </c>
      <c r="X545" s="31">
        <f t="shared" si="150"/>
        <v>1.2030747595314764</v>
      </c>
      <c r="Y545" s="31">
        <f t="shared" si="143"/>
        <v>0.67144880783010341</v>
      </c>
    </row>
    <row r="546" spans="1:25">
      <c r="A546" t="s">
        <v>1282</v>
      </c>
      <c r="B546" t="s">
        <v>1275</v>
      </c>
      <c r="C546" t="s">
        <v>1283</v>
      </c>
      <c r="D546" s="31">
        <f>SUM('BASE '!CZ545:DE545)</f>
        <v>0.37000000000000005</v>
      </c>
      <c r="E546" s="31">
        <f>'BASE '!DF545</f>
        <v>0</v>
      </c>
      <c r="F546" s="31">
        <f>SUM('BASE '!DG545:DI545)</f>
        <v>0.25</v>
      </c>
      <c r="G546" s="31">
        <f>SUM('BASE '!DJ545:DL545)</f>
        <v>0.05</v>
      </c>
      <c r="H546" s="31">
        <f>SUM('BASE '!DN545:DO545,'BASE '!DQ545,'BASE '!DS545,'BASE '!DR545)</f>
        <v>0.02</v>
      </c>
      <c r="I546" s="31">
        <f>SUM('BASE '!DT545:DV545)</f>
        <v>0.01</v>
      </c>
      <c r="J546" s="31">
        <f t="shared" si="135"/>
        <v>0.70000000000000018</v>
      </c>
      <c r="K546" s="31">
        <f t="shared" si="136"/>
        <v>0.52857142857142847</v>
      </c>
      <c r="L546" s="31">
        <f t="shared" si="137"/>
        <v>0</v>
      </c>
      <c r="M546" s="31">
        <f t="shared" si="138"/>
        <v>0.35714285714285704</v>
      </c>
      <c r="N546" s="31">
        <f t="shared" si="139"/>
        <v>7.1428571428571411E-2</v>
      </c>
      <c r="O546" s="31">
        <f t="shared" si="140"/>
        <v>2.8571428571428564E-2</v>
      </c>
      <c r="P546" s="31">
        <f t="shared" si="141"/>
        <v>1.4285714285714282E-2</v>
      </c>
      <c r="Q546" s="31">
        <f t="shared" si="144"/>
        <v>-0.33700515982842832</v>
      </c>
      <c r="R546" s="31">
        <f t="shared" si="145"/>
        <v>0</v>
      </c>
      <c r="S546" s="31">
        <f t="shared" si="146"/>
        <v>-0.36772122042184224</v>
      </c>
      <c r="T546" s="31">
        <f t="shared" si="147"/>
        <v>-0.18850409497251844</v>
      </c>
      <c r="U546" s="31">
        <f t="shared" si="148"/>
        <v>-0.1015813731854118</v>
      </c>
      <c r="V546" s="31">
        <f t="shared" si="149"/>
        <v>-6.0692789172133686E-2</v>
      </c>
      <c r="W546" s="31">
        <f t="shared" si="142"/>
        <v>5</v>
      </c>
      <c r="X546" s="31">
        <f t="shared" si="150"/>
        <v>1.0555046375803345</v>
      </c>
      <c r="Y546" s="31">
        <f t="shared" si="143"/>
        <v>0.65582190491834402</v>
      </c>
    </row>
    <row r="547" spans="1:25">
      <c r="A547" t="s">
        <v>1286</v>
      </c>
      <c r="B547" t="s">
        <v>1285</v>
      </c>
      <c r="C547" t="s">
        <v>1285</v>
      </c>
      <c r="D547" s="31">
        <f>SUM('BASE '!CZ546:DE546)</f>
        <v>0.26</v>
      </c>
      <c r="E547" s="31">
        <f>'BASE '!DF546</f>
        <v>0.03</v>
      </c>
      <c r="F547" s="31">
        <f>SUM('BASE '!DG546:DI546)</f>
        <v>0.16999999999999998</v>
      </c>
      <c r="G547" s="31">
        <f>SUM('BASE '!DJ546:DL546)</f>
        <v>0.15000000000000002</v>
      </c>
      <c r="H547" s="31">
        <f>SUM('BASE '!DN546:DO546,'BASE '!DQ546,'BASE '!DS546,'BASE '!DR546)</f>
        <v>0.31</v>
      </c>
      <c r="I547" s="31">
        <f>SUM('BASE '!DT546:DV546)</f>
        <v>0.01</v>
      </c>
      <c r="J547" s="31">
        <f t="shared" si="135"/>
        <v>0.93000000000000016</v>
      </c>
      <c r="K547" s="31">
        <f t="shared" si="136"/>
        <v>0.27956989247311825</v>
      </c>
      <c r="L547" s="31">
        <f t="shared" si="137"/>
        <v>3.2258064516129024E-2</v>
      </c>
      <c r="M547" s="31">
        <f t="shared" si="138"/>
        <v>0.18279569892473113</v>
      </c>
      <c r="N547" s="31">
        <f t="shared" si="139"/>
        <v>0.16129032258064516</v>
      </c>
      <c r="O547" s="31">
        <f t="shared" si="140"/>
        <v>0.33333333333333326</v>
      </c>
      <c r="P547" s="31">
        <f t="shared" si="141"/>
        <v>1.075268817204301E-2</v>
      </c>
      <c r="Q547" s="31">
        <f t="shared" si="144"/>
        <v>-0.35631265412286151</v>
      </c>
      <c r="R547" s="31">
        <f t="shared" si="145"/>
        <v>-0.1107737807898434</v>
      </c>
      <c r="S547" s="31">
        <f t="shared" si="146"/>
        <v>-0.31064047886720081</v>
      </c>
      <c r="T547" s="31">
        <f t="shared" si="147"/>
        <v>-0.29428214387920093</v>
      </c>
      <c r="U547" s="31">
        <f t="shared" si="148"/>
        <v>-0.36620409622270328</v>
      </c>
      <c r="V547" s="31">
        <f t="shared" si="149"/>
        <v>-4.8737628958637161E-2</v>
      </c>
      <c r="W547" s="31">
        <f t="shared" si="142"/>
        <v>6</v>
      </c>
      <c r="X547" s="31">
        <f t="shared" si="150"/>
        <v>1.4869507828404471</v>
      </c>
      <c r="Y547" s="31">
        <f t="shared" si="143"/>
        <v>0.82988303306194955</v>
      </c>
    </row>
    <row r="548" spans="1:25">
      <c r="A548" t="s">
        <v>1287</v>
      </c>
      <c r="B548" t="s">
        <v>1285</v>
      </c>
      <c r="C548" t="s">
        <v>1288</v>
      </c>
      <c r="D548" s="31">
        <f>SUM('BASE '!CZ547:DE547)</f>
        <v>0.1</v>
      </c>
      <c r="E548" s="31">
        <f>'BASE '!DF547</f>
        <v>0</v>
      </c>
      <c r="F548" s="31">
        <f>SUM('BASE '!DG547:DI547)</f>
        <v>9.9999999999999992E-2</v>
      </c>
      <c r="G548" s="31">
        <f>SUM('BASE '!DJ547:DL547)</f>
        <v>0.42</v>
      </c>
      <c r="H548" s="31">
        <f>SUM('BASE '!DN547:DO547,'BASE '!DQ547,'BASE '!DS547,'BASE '!DR547)</f>
        <v>0.3</v>
      </c>
      <c r="I548" s="31">
        <f>SUM('BASE '!DT547:DV547)</f>
        <v>0</v>
      </c>
      <c r="J548" s="31">
        <f t="shared" si="135"/>
        <v>0.91999999999999993</v>
      </c>
      <c r="K548" s="31">
        <f t="shared" si="136"/>
        <v>0.10869565217391305</v>
      </c>
      <c r="L548" s="31">
        <f t="shared" si="137"/>
        <v>0</v>
      </c>
      <c r="M548" s="31">
        <f t="shared" si="138"/>
        <v>0.10869565217391304</v>
      </c>
      <c r="N548" s="31">
        <f t="shared" si="139"/>
        <v>0.45652173913043481</v>
      </c>
      <c r="O548" s="31">
        <f t="shared" si="140"/>
        <v>0.32608695652173914</v>
      </c>
      <c r="P548" s="31">
        <f t="shared" si="141"/>
        <v>0</v>
      </c>
      <c r="Q548" s="31">
        <f t="shared" si="144"/>
        <v>-0.24121777000597769</v>
      </c>
      <c r="R548" s="31">
        <f t="shared" si="145"/>
        <v>0</v>
      </c>
      <c r="S548" s="31">
        <f t="shared" si="146"/>
        <v>-0.24121777000597766</v>
      </c>
      <c r="T548" s="31">
        <f t="shared" si="147"/>
        <v>-0.35796735074085023</v>
      </c>
      <c r="U548" s="31">
        <f t="shared" si="148"/>
        <v>-0.36541017240876683</v>
      </c>
      <c r="V548" s="31">
        <f t="shared" si="149"/>
        <v>0</v>
      </c>
      <c r="W548" s="31">
        <f t="shared" si="142"/>
        <v>4</v>
      </c>
      <c r="X548" s="31">
        <f t="shared" si="150"/>
        <v>1.2058130631615724</v>
      </c>
      <c r="Y548" s="31">
        <f t="shared" si="143"/>
        <v>0.8698102632311655</v>
      </c>
    </row>
    <row r="549" spans="1:25">
      <c r="A549" t="s">
        <v>1291</v>
      </c>
      <c r="B549" t="s">
        <v>1290</v>
      </c>
      <c r="C549" t="s">
        <v>1292</v>
      </c>
      <c r="D549" s="31">
        <f>SUM('BASE '!CZ548:DE548)</f>
        <v>0.4</v>
      </c>
      <c r="E549" s="31">
        <f>'BASE '!DF548</f>
        <v>0.01</v>
      </c>
      <c r="F549" s="31">
        <f>SUM('BASE '!DG548:DI548)</f>
        <v>0.41</v>
      </c>
      <c r="G549" s="31">
        <f>SUM('BASE '!DJ548:DL548)</f>
        <v>0.08</v>
      </c>
      <c r="H549" s="31">
        <f>SUM('BASE '!DN548:DO548,'BASE '!DQ548,'BASE '!DS548,'BASE '!DR548)</f>
        <v>6.0000000000000005E-2</v>
      </c>
      <c r="I549" s="31">
        <f>SUM('BASE '!DT548:DV548)</f>
        <v>0</v>
      </c>
      <c r="J549" s="31">
        <f t="shared" si="135"/>
        <v>0.96000000000000008</v>
      </c>
      <c r="K549" s="31">
        <f t="shared" si="136"/>
        <v>0.41666666666666663</v>
      </c>
      <c r="L549" s="31">
        <f t="shared" si="137"/>
        <v>1.0416666666666666E-2</v>
      </c>
      <c r="M549" s="31">
        <f t="shared" si="138"/>
        <v>0.42708333333333326</v>
      </c>
      <c r="N549" s="31">
        <f t="shared" si="139"/>
        <v>8.3333333333333329E-2</v>
      </c>
      <c r="O549" s="31">
        <f t="shared" si="140"/>
        <v>6.25E-2</v>
      </c>
      <c r="P549" s="31">
        <f t="shared" si="141"/>
        <v>0</v>
      </c>
      <c r="Q549" s="31">
        <f t="shared" si="144"/>
        <v>-0.36477864056412501</v>
      </c>
      <c r="R549" s="31">
        <f t="shared" si="145"/>
        <v>-4.754529366112329E-2</v>
      </c>
      <c r="S549" s="31">
        <f t="shared" si="146"/>
        <v>-0.36335230328442358</v>
      </c>
      <c r="T549" s="31">
        <f t="shared" si="147"/>
        <v>-0.20707555414900003</v>
      </c>
      <c r="U549" s="31">
        <f t="shared" si="148"/>
        <v>-0.17328679513998632</v>
      </c>
      <c r="V549" s="31">
        <f t="shared" si="149"/>
        <v>0</v>
      </c>
      <c r="W549" s="31">
        <f t="shared" si="142"/>
        <v>5</v>
      </c>
      <c r="X549" s="31">
        <f t="shared" si="150"/>
        <v>1.1560385867986582</v>
      </c>
      <c r="Y549" s="31">
        <f t="shared" si="143"/>
        <v>0.71828715967693046</v>
      </c>
    </row>
    <row r="550" spans="1:25">
      <c r="A550" t="s">
        <v>1293</v>
      </c>
      <c r="B550" t="s">
        <v>1290</v>
      </c>
      <c r="C550" t="s">
        <v>1290</v>
      </c>
      <c r="D550" s="31">
        <f>SUM('BASE '!CZ549:DE549)</f>
        <v>0.56000000000000005</v>
      </c>
      <c r="E550" s="31">
        <f>'BASE '!DF549</f>
        <v>0.03</v>
      </c>
      <c r="F550" s="31">
        <f>SUM('BASE '!DG549:DI549)</f>
        <v>0.26</v>
      </c>
      <c r="G550" s="31">
        <f>SUM('BASE '!DJ549:DL549)</f>
        <v>0.09</v>
      </c>
      <c r="H550" s="31">
        <f>SUM('BASE '!DN549:DO549,'BASE '!DQ549,'BASE '!DS549,'BASE '!DR549)</f>
        <v>0.02</v>
      </c>
      <c r="I550" s="31">
        <f>SUM('BASE '!DT549:DV549)</f>
        <v>0</v>
      </c>
      <c r="J550" s="31">
        <f t="shared" si="135"/>
        <v>0.96000000000000008</v>
      </c>
      <c r="K550" s="31">
        <f t="shared" si="136"/>
        <v>0.58333333333333337</v>
      </c>
      <c r="L550" s="31">
        <f t="shared" si="137"/>
        <v>3.1249999999999997E-2</v>
      </c>
      <c r="M550" s="31">
        <f t="shared" si="138"/>
        <v>0.27083333333333331</v>
      </c>
      <c r="N550" s="31">
        <f t="shared" si="139"/>
        <v>9.3749999999999986E-2</v>
      </c>
      <c r="O550" s="31">
        <f t="shared" si="140"/>
        <v>2.0833333333333332E-2</v>
      </c>
      <c r="P550" s="31">
        <f t="shared" si="141"/>
        <v>0</v>
      </c>
      <c r="Q550" s="31">
        <f t="shared" si="144"/>
        <v>-0.31441462542740073</v>
      </c>
      <c r="R550" s="31">
        <f t="shared" si="145"/>
        <v>-0.10830424696249144</v>
      </c>
      <c r="S550" s="31">
        <f t="shared" si="146"/>
        <v>-0.35377648947505425</v>
      </c>
      <c r="T550" s="31">
        <f t="shared" si="147"/>
        <v>-0.22191783882483906</v>
      </c>
      <c r="U550" s="31">
        <f t="shared" si="148"/>
        <v>-8.0650021060581056E-2</v>
      </c>
      <c r="V550" s="31">
        <f t="shared" si="149"/>
        <v>0</v>
      </c>
      <c r="W550" s="31">
        <f t="shared" si="142"/>
        <v>5</v>
      </c>
      <c r="X550" s="31">
        <f t="shared" si="150"/>
        <v>1.0790632217503666</v>
      </c>
      <c r="Y550" s="31">
        <f t="shared" si="143"/>
        <v>0.67045967627194802</v>
      </c>
    </row>
    <row r="551" spans="1:25">
      <c r="A551" t="s">
        <v>1294</v>
      </c>
      <c r="B551" t="s">
        <v>1290</v>
      </c>
      <c r="C551" t="s">
        <v>353</v>
      </c>
      <c r="D551" s="31">
        <f>SUM('BASE '!CZ550:DE550)</f>
        <v>0.78</v>
      </c>
      <c r="E551" s="31">
        <f>'BASE '!DF550</f>
        <v>0.01</v>
      </c>
      <c r="F551" s="31">
        <f>SUM('BASE '!DG550:DI550)</f>
        <v>0.17</v>
      </c>
      <c r="G551" s="31">
        <f>SUM('BASE '!DJ550:DL550)</f>
        <v>0.01</v>
      </c>
      <c r="H551" s="31">
        <f>SUM('BASE '!DN550:DO550,'BASE '!DQ550,'BASE '!DS550,'BASE '!DR550)</f>
        <v>0.02</v>
      </c>
      <c r="I551" s="31">
        <f>SUM('BASE '!DT550:DV550)</f>
        <v>0</v>
      </c>
      <c r="J551" s="31">
        <f t="shared" si="135"/>
        <v>0.9900000000000001</v>
      </c>
      <c r="K551" s="31">
        <f t="shared" si="136"/>
        <v>0.78787878787878785</v>
      </c>
      <c r="L551" s="31">
        <f t="shared" si="137"/>
        <v>1.01010101010101E-2</v>
      </c>
      <c r="M551" s="31">
        <f t="shared" si="138"/>
        <v>0.17171717171717171</v>
      </c>
      <c r="N551" s="31">
        <f t="shared" si="139"/>
        <v>1.01010101010101E-2</v>
      </c>
      <c r="O551" s="31">
        <f t="shared" si="140"/>
        <v>2.02020202020202E-2</v>
      </c>
      <c r="P551" s="31">
        <f t="shared" si="141"/>
        <v>0</v>
      </c>
      <c r="Q551" s="31">
        <f t="shared" si="144"/>
        <v>-0.18783898816878647</v>
      </c>
      <c r="R551" s="31">
        <f t="shared" si="145"/>
        <v>-4.641535202156151E-2</v>
      </c>
      <c r="S551" s="31">
        <f t="shared" si="146"/>
        <v>-0.30254960205386217</v>
      </c>
      <c r="T551" s="31">
        <f t="shared" si="147"/>
        <v>-4.641535202156151E-2</v>
      </c>
      <c r="U551" s="31">
        <f t="shared" si="148"/>
        <v>-7.8827730698477663E-2</v>
      </c>
      <c r="V551" s="31">
        <f t="shared" si="149"/>
        <v>0</v>
      </c>
      <c r="W551" s="31">
        <f t="shared" si="142"/>
        <v>5</v>
      </c>
      <c r="X551" s="31">
        <f t="shared" si="150"/>
        <v>0.66204702496424939</v>
      </c>
      <c r="Y551" s="31">
        <f t="shared" si="143"/>
        <v>0.41135294493154761</v>
      </c>
    </row>
    <row r="552" spans="1:25">
      <c r="A552" t="s">
        <v>1297</v>
      </c>
      <c r="B552" t="s">
        <v>1296</v>
      </c>
      <c r="C552" t="s">
        <v>1298</v>
      </c>
      <c r="D552" s="31">
        <f>SUM('BASE '!CZ551:DE551)</f>
        <v>0.53</v>
      </c>
      <c r="E552" s="31">
        <f>'BASE '!DF551</f>
        <v>0.01</v>
      </c>
      <c r="F552" s="31">
        <f>SUM('BASE '!DG551:DI551)</f>
        <v>0.19</v>
      </c>
      <c r="G552" s="31">
        <f>SUM('BASE '!DJ551:DL551)</f>
        <v>0.05</v>
      </c>
      <c r="H552" s="31">
        <f>SUM('BASE '!DN551:DO551,'BASE '!DQ551,'BASE '!DS551,'BASE '!DR551)</f>
        <v>7.0000000000000007E-2</v>
      </c>
      <c r="I552" s="31">
        <f>SUM('BASE '!DT551:DV551)</f>
        <v>0.02</v>
      </c>
      <c r="J552" s="31">
        <f t="shared" si="135"/>
        <v>0.87000000000000011</v>
      </c>
      <c r="K552" s="31">
        <f t="shared" si="136"/>
        <v>0.6091954022988505</v>
      </c>
      <c r="L552" s="31">
        <f t="shared" si="137"/>
        <v>1.1494252873563216E-2</v>
      </c>
      <c r="M552" s="31">
        <f t="shared" si="138"/>
        <v>0.21839080459770113</v>
      </c>
      <c r="N552" s="31">
        <f t="shared" si="139"/>
        <v>5.7471264367816091E-2</v>
      </c>
      <c r="O552" s="31">
        <f t="shared" si="140"/>
        <v>8.0459770114942528E-2</v>
      </c>
      <c r="P552" s="31">
        <f t="shared" si="141"/>
        <v>2.2988505747126433E-2</v>
      </c>
      <c r="Q552" s="31">
        <f t="shared" si="144"/>
        <v>-0.30192711345322393</v>
      </c>
      <c r="R552" s="31">
        <f t="shared" si="145"/>
        <v>-5.1332277225914748E-2</v>
      </c>
      <c r="S552" s="31">
        <f t="shared" si="146"/>
        <v>-0.33227486954338764</v>
      </c>
      <c r="T552" s="31">
        <f t="shared" si="147"/>
        <v>-0.16416495438048753</v>
      </c>
      <c r="U552" s="31">
        <f t="shared" si="148"/>
        <v>-0.20275845732407921</v>
      </c>
      <c r="V552" s="31">
        <f t="shared" si="149"/>
        <v>-8.6730136507922717E-2</v>
      </c>
      <c r="W552" s="31">
        <f t="shared" si="142"/>
        <v>6</v>
      </c>
      <c r="X552" s="31">
        <f t="shared" si="150"/>
        <v>1.1391878084350158</v>
      </c>
      <c r="Y552" s="31">
        <f t="shared" si="143"/>
        <v>0.63579282152520888</v>
      </c>
    </row>
    <row r="553" spans="1:25">
      <c r="A553" t="s">
        <v>1299</v>
      </c>
      <c r="B553" t="s">
        <v>1296</v>
      </c>
      <c r="C553" t="s">
        <v>1300</v>
      </c>
      <c r="D553" s="31">
        <f>SUM('BASE '!CZ552:DE552)</f>
        <v>0.38</v>
      </c>
      <c r="E553" s="31">
        <f>'BASE '!DF552</f>
        <v>0</v>
      </c>
      <c r="F553" s="31">
        <f>SUM('BASE '!DG552:DI552)</f>
        <v>0.41</v>
      </c>
      <c r="G553" s="31">
        <f>SUM('BASE '!DJ552:DL552)</f>
        <v>0.16</v>
      </c>
      <c r="H553" s="31">
        <f>SUM('BASE '!DN552:DO552,'BASE '!DQ552,'BASE '!DS552,'BASE '!DR552)</f>
        <v>0</v>
      </c>
      <c r="I553" s="31">
        <f>SUM('BASE '!DT552:DV552)</f>
        <v>0.02</v>
      </c>
      <c r="J553" s="31">
        <f t="shared" si="135"/>
        <v>0.97000000000000008</v>
      </c>
      <c r="K553" s="31">
        <f t="shared" si="136"/>
        <v>0.39175257731958762</v>
      </c>
      <c r="L553" s="31">
        <f t="shared" si="137"/>
        <v>0</v>
      </c>
      <c r="M553" s="31">
        <f t="shared" si="138"/>
        <v>0.42268041237113396</v>
      </c>
      <c r="N553" s="31">
        <f t="shared" si="139"/>
        <v>0.16494845360824742</v>
      </c>
      <c r="O553" s="31">
        <f t="shared" si="140"/>
        <v>0</v>
      </c>
      <c r="P553" s="31">
        <f t="shared" si="141"/>
        <v>2.0618556701030927E-2</v>
      </c>
      <c r="Q553" s="31">
        <f t="shared" si="144"/>
        <v>-0.36712106302604008</v>
      </c>
      <c r="R553" s="31">
        <f t="shared" si="145"/>
        <v>0</v>
      </c>
      <c r="S553" s="31">
        <f t="shared" si="146"/>
        <v>-0.36398655034806265</v>
      </c>
      <c r="T553" s="31">
        <f t="shared" si="147"/>
        <v>-0.29725727938368685</v>
      </c>
      <c r="U553" s="31">
        <f t="shared" si="148"/>
        <v>0</v>
      </c>
      <c r="V553" s="31">
        <f t="shared" si="149"/>
        <v>-8.0032243256565716E-2</v>
      </c>
      <c r="W553" s="31">
        <f t="shared" si="142"/>
        <v>4</v>
      </c>
      <c r="X553" s="31">
        <f t="shared" si="150"/>
        <v>1.1083971360143554</v>
      </c>
      <c r="Y553" s="31">
        <f t="shared" si="143"/>
        <v>0.79953952573172027</v>
      </c>
    </row>
    <row r="554" spans="1:25">
      <c r="A554" t="s">
        <v>1301</v>
      </c>
      <c r="B554" t="s">
        <v>1296</v>
      </c>
      <c r="C554" t="s">
        <v>1302</v>
      </c>
      <c r="D554" s="31">
        <f>SUM('BASE '!CZ553:DE553)</f>
        <v>0.5</v>
      </c>
      <c r="E554" s="31">
        <f>'BASE '!DF553</f>
        <v>0.03</v>
      </c>
      <c r="F554" s="31">
        <f>SUM('BASE '!DG553:DI553)</f>
        <v>0.12</v>
      </c>
      <c r="G554" s="31">
        <f>SUM('BASE '!DJ553:DL553)</f>
        <v>0.16999999999999998</v>
      </c>
      <c r="H554" s="31">
        <f>SUM('BASE '!DN553:DO553,'BASE '!DQ553,'BASE '!DS553,'BASE '!DR553)</f>
        <v>0.01</v>
      </c>
      <c r="I554" s="31">
        <f>SUM('BASE '!DT553:DV553)</f>
        <v>0.04</v>
      </c>
      <c r="J554" s="31">
        <f t="shared" si="135"/>
        <v>0.87000000000000011</v>
      </c>
      <c r="K554" s="31">
        <f t="shared" si="136"/>
        <v>0.57471264367816088</v>
      </c>
      <c r="L554" s="31">
        <f t="shared" si="137"/>
        <v>3.4482758620689648E-2</v>
      </c>
      <c r="M554" s="31">
        <f t="shared" si="138"/>
        <v>0.13793103448275859</v>
      </c>
      <c r="N554" s="31">
        <f t="shared" si="139"/>
        <v>0.19540229885057467</v>
      </c>
      <c r="O554" s="31">
        <f t="shared" si="140"/>
        <v>1.1494252873563216E-2</v>
      </c>
      <c r="P554" s="31">
        <f t="shared" si="141"/>
        <v>4.5977011494252866E-2</v>
      </c>
      <c r="Q554" s="31">
        <f t="shared" si="144"/>
        <v>-0.31832477771634349</v>
      </c>
      <c r="R554" s="31">
        <f t="shared" si="145"/>
        <v>-0.1161136493098784</v>
      </c>
      <c r="S554" s="31">
        <f t="shared" si="146"/>
        <v>-0.27324158191263215</v>
      </c>
      <c r="T554" s="31">
        <f t="shared" si="147"/>
        <v>-0.3190323122778419</v>
      </c>
      <c r="U554" s="31">
        <f t="shared" si="148"/>
        <v>-5.1332277225914748E-2</v>
      </c>
      <c r="V554" s="31">
        <f t="shared" si="149"/>
        <v>-0.14159143712803185</v>
      </c>
      <c r="W554" s="31">
        <f t="shared" si="142"/>
        <v>6</v>
      </c>
      <c r="X554" s="31">
        <f t="shared" si="150"/>
        <v>1.2196360355706424</v>
      </c>
      <c r="Y554" s="31">
        <f t="shared" si="143"/>
        <v>0.68069183197681049</v>
      </c>
    </row>
    <row r="555" spans="1:25">
      <c r="A555" t="s">
        <v>1303</v>
      </c>
      <c r="B555" t="s">
        <v>1296</v>
      </c>
      <c r="C555" t="s">
        <v>1304</v>
      </c>
      <c r="D555" s="31">
        <f>SUM('BASE '!CZ554:DE554)</f>
        <v>0.47</v>
      </c>
      <c r="E555" s="31">
        <f>'BASE '!DF554</f>
        <v>0.03</v>
      </c>
      <c r="F555" s="31">
        <f>SUM('BASE '!DG554:DI554)</f>
        <v>0.2</v>
      </c>
      <c r="G555" s="31">
        <f>SUM('BASE '!DJ554:DL554)</f>
        <v>0.15000000000000002</v>
      </c>
      <c r="H555" s="31">
        <f>SUM('BASE '!DN554:DO554,'BASE '!DQ554,'BASE '!DS554,'BASE '!DR554)</f>
        <v>0.02</v>
      </c>
      <c r="I555" s="31">
        <f>SUM('BASE '!DT554:DV554)</f>
        <v>0.01</v>
      </c>
      <c r="J555" s="31">
        <f t="shared" si="135"/>
        <v>0.88</v>
      </c>
      <c r="K555" s="31">
        <f t="shared" si="136"/>
        <v>0.53409090909090906</v>
      </c>
      <c r="L555" s="31">
        <f t="shared" si="137"/>
        <v>3.4090909090909088E-2</v>
      </c>
      <c r="M555" s="31">
        <f t="shared" si="138"/>
        <v>0.22727272727272729</v>
      </c>
      <c r="N555" s="31">
        <f t="shared" si="139"/>
        <v>0.17045454545454547</v>
      </c>
      <c r="O555" s="31">
        <f t="shared" si="140"/>
        <v>2.2727272727272728E-2</v>
      </c>
      <c r="P555" s="31">
        <f t="shared" si="141"/>
        <v>1.1363636363636364E-2</v>
      </c>
      <c r="Q555" s="31">
        <f t="shared" si="144"/>
        <v>-0.33497605681935172</v>
      </c>
      <c r="R555" s="31">
        <f t="shared" si="145"/>
        <v>-0.11518379065261693</v>
      </c>
      <c r="S555" s="31">
        <f t="shared" si="146"/>
        <v>-0.33672830475550353</v>
      </c>
      <c r="T555" s="31">
        <f t="shared" si="147"/>
        <v>-0.30158294546181758</v>
      </c>
      <c r="U555" s="31">
        <f t="shared" si="148"/>
        <v>-8.6004309861778663E-2</v>
      </c>
      <c r="V555" s="31">
        <f t="shared" si="149"/>
        <v>-5.0878827437252354E-2</v>
      </c>
      <c r="W555" s="31">
        <f t="shared" si="142"/>
        <v>6</v>
      </c>
      <c r="X555" s="31">
        <f t="shared" si="150"/>
        <v>1.2253542349883206</v>
      </c>
      <c r="Y555" s="31">
        <f t="shared" si="143"/>
        <v>0.68388321983655587</v>
      </c>
    </row>
    <row r="556" spans="1:25">
      <c r="A556" t="s">
        <v>1320</v>
      </c>
      <c r="B556" t="s">
        <v>1319</v>
      </c>
      <c r="C556" t="s">
        <v>1321</v>
      </c>
      <c r="D556" s="31">
        <f>SUM('BASE '!CZ555:DE555)</f>
        <v>0.12</v>
      </c>
      <c r="E556" s="31">
        <f>'BASE '!DF555</f>
        <v>0.1</v>
      </c>
      <c r="F556" s="31">
        <f>SUM('BASE '!DG555:DI555)</f>
        <v>0.01</v>
      </c>
      <c r="G556" s="31">
        <f>SUM('BASE '!DJ555:DL555)</f>
        <v>7.0000000000000007E-2</v>
      </c>
      <c r="H556" s="31">
        <f>SUM('BASE '!DN555:DO555,'BASE '!DQ555,'BASE '!DS555,'BASE '!DR555)</f>
        <v>0.5</v>
      </c>
      <c r="I556" s="31">
        <f>SUM('BASE '!DT555:DV555)</f>
        <v>0.16</v>
      </c>
      <c r="J556" s="31">
        <f t="shared" si="135"/>
        <v>0.96000000000000008</v>
      </c>
      <c r="K556" s="31">
        <f t="shared" si="136"/>
        <v>0.12499999999999999</v>
      </c>
      <c r="L556" s="31">
        <f t="shared" si="137"/>
        <v>0.10416666666666666</v>
      </c>
      <c r="M556" s="31">
        <f t="shared" si="138"/>
        <v>1.0416666666666666E-2</v>
      </c>
      <c r="N556" s="31">
        <f t="shared" si="139"/>
        <v>7.2916666666666671E-2</v>
      </c>
      <c r="O556" s="31">
        <f t="shared" si="140"/>
        <v>0.52083333333333326</v>
      </c>
      <c r="P556" s="31">
        <f t="shared" si="141"/>
        <v>0.16666666666666666</v>
      </c>
      <c r="Q556" s="31">
        <f t="shared" si="144"/>
        <v>-0.25993019270997947</v>
      </c>
      <c r="R556" s="31">
        <f t="shared" si="145"/>
        <v>-0.2356003227576865</v>
      </c>
      <c r="S556" s="31">
        <f t="shared" si="146"/>
        <v>-4.754529366112329E-2</v>
      </c>
      <c r="T556" s="31">
        <f t="shared" si="147"/>
        <v>-0.19092777392591312</v>
      </c>
      <c r="U556" s="31">
        <f t="shared" si="148"/>
        <v>-0.33975270106233868</v>
      </c>
      <c r="V556" s="31">
        <f t="shared" si="149"/>
        <v>-0.29862657820467581</v>
      </c>
      <c r="W556" s="31">
        <f t="shared" si="142"/>
        <v>6</v>
      </c>
      <c r="X556" s="31">
        <f t="shared" si="150"/>
        <v>1.3723828623217167</v>
      </c>
      <c r="Y556" s="31">
        <f t="shared" si="143"/>
        <v>0.76594145915856737</v>
      </c>
    </row>
    <row r="557" spans="1:25">
      <c r="A557" t="s">
        <v>1322</v>
      </c>
      <c r="B557" t="s">
        <v>1319</v>
      </c>
      <c r="C557" t="s">
        <v>1319</v>
      </c>
      <c r="D557" s="31">
        <f>SUM('BASE '!CZ556:DE556)</f>
        <v>0.19</v>
      </c>
      <c r="E557" s="31">
        <f>'BASE '!DF556</f>
        <v>0.05</v>
      </c>
      <c r="F557" s="31">
        <f>SUM('BASE '!DG556:DI556)</f>
        <v>0</v>
      </c>
      <c r="G557" s="31">
        <f>SUM('BASE '!DJ556:DL556)</f>
        <v>0.09</v>
      </c>
      <c r="H557" s="31">
        <f>SUM('BASE '!DN556:DO556,'BASE '!DQ556,'BASE '!DS556,'BASE '!DR556)</f>
        <v>0.26</v>
      </c>
      <c r="I557" s="31">
        <f>SUM('BASE '!DT556:DV556)</f>
        <v>0.35</v>
      </c>
      <c r="J557" s="31">
        <f t="shared" si="135"/>
        <v>0.94</v>
      </c>
      <c r="K557" s="31">
        <f t="shared" si="136"/>
        <v>0.2021276595744681</v>
      </c>
      <c r="L557" s="31">
        <f t="shared" si="137"/>
        <v>5.3191489361702135E-2</v>
      </c>
      <c r="M557" s="31">
        <f t="shared" si="138"/>
        <v>0</v>
      </c>
      <c r="N557" s="31">
        <f t="shared" si="139"/>
        <v>9.5744680851063829E-2</v>
      </c>
      <c r="O557" s="31">
        <f t="shared" si="140"/>
        <v>0.27659574468085107</v>
      </c>
      <c r="P557" s="31">
        <f t="shared" si="141"/>
        <v>0.37234042553191488</v>
      </c>
      <c r="Q557" s="31">
        <f t="shared" si="144"/>
        <v>-0.32317298147837986</v>
      </c>
      <c r="R557" s="31">
        <f t="shared" si="145"/>
        <v>-0.15605621648063317</v>
      </c>
      <c r="S557" s="31">
        <f t="shared" si="146"/>
        <v>0</v>
      </c>
      <c r="T557" s="31">
        <f t="shared" si="147"/>
        <v>-0.22462374302557514</v>
      </c>
      <c r="U557" s="31">
        <f t="shared" si="148"/>
        <v>-0.35548036543044226</v>
      </c>
      <c r="V557" s="31">
        <f t="shared" si="149"/>
        <v>-0.36785250241830486</v>
      </c>
      <c r="W557" s="31">
        <f t="shared" si="142"/>
        <v>5</v>
      </c>
      <c r="X557" s="31">
        <f t="shared" si="150"/>
        <v>1.4271858088333351</v>
      </c>
      <c r="Y557" s="31">
        <f t="shared" si="143"/>
        <v>0.88676040113586696</v>
      </c>
    </row>
    <row r="558" spans="1:25">
      <c r="A558" t="s">
        <v>1323</v>
      </c>
      <c r="B558" t="s">
        <v>1319</v>
      </c>
      <c r="C558" t="s">
        <v>1324</v>
      </c>
      <c r="D558" s="31">
        <f>SUM('BASE '!CZ557:DE557)</f>
        <v>0.09</v>
      </c>
      <c r="E558" s="31">
        <f>'BASE '!DF557</f>
        <v>0.17</v>
      </c>
      <c r="F558" s="31">
        <f>SUM('BASE '!DG557:DI557)</f>
        <v>0</v>
      </c>
      <c r="G558" s="31">
        <f>SUM('BASE '!DJ557:DL557)</f>
        <v>0.03</v>
      </c>
      <c r="H558" s="31">
        <f>SUM('BASE '!DN557:DO557,'BASE '!DQ557,'BASE '!DS557,'BASE '!DR557)</f>
        <v>0.62</v>
      </c>
      <c r="I558" s="31">
        <f>SUM('BASE '!DT557:DV557)</f>
        <v>0</v>
      </c>
      <c r="J558" s="31">
        <f t="shared" si="135"/>
        <v>0.91</v>
      </c>
      <c r="K558" s="31">
        <f t="shared" si="136"/>
        <v>9.8901098901098897E-2</v>
      </c>
      <c r="L558" s="31">
        <f t="shared" si="137"/>
        <v>0.18681318681318682</v>
      </c>
      <c r="M558" s="31">
        <f t="shared" si="138"/>
        <v>0</v>
      </c>
      <c r="N558" s="31">
        <f t="shared" si="139"/>
        <v>3.2967032967032968E-2</v>
      </c>
      <c r="O558" s="31">
        <f t="shared" si="140"/>
        <v>0.68131868131868134</v>
      </c>
      <c r="P558" s="31">
        <f t="shared" si="141"/>
        <v>0</v>
      </c>
      <c r="Q558" s="31">
        <f t="shared" si="144"/>
        <v>-0.22882103695193048</v>
      </c>
      <c r="R558" s="31">
        <f t="shared" si="145"/>
        <v>-0.31340642595418439</v>
      </c>
      <c r="S558" s="31">
        <f t="shared" si="146"/>
        <v>0</v>
      </c>
      <c r="T558" s="31">
        <f t="shared" si="147"/>
        <v>-0.11249166652248595</v>
      </c>
      <c r="U558" s="31">
        <f t="shared" si="148"/>
        <v>-0.2614390937499893</v>
      </c>
      <c r="V558" s="31">
        <f t="shared" si="149"/>
        <v>0</v>
      </c>
      <c r="W558" s="31">
        <f t="shared" si="142"/>
        <v>4</v>
      </c>
      <c r="X558" s="31">
        <f t="shared" si="150"/>
        <v>0.91615822317859019</v>
      </c>
      <c r="Y558" s="31">
        <f t="shared" si="143"/>
        <v>0.66086846262469812</v>
      </c>
    </row>
    <row r="559" spans="1:25">
      <c r="A559" t="s">
        <v>1325</v>
      </c>
      <c r="B559" t="s">
        <v>1319</v>
      </c>
      <c r="C559" t="s">
        <v>1326</v>
      </c>
      <c r="D559" s="31">
        <f>SUM('BASE '!CZ558:DE558)</f>
        <v>0.06</v>
      </c>
      <c r="E559" s="31">
        <f>'BASE '!DF558</f>
        <v>0.19</v>
      </c>
      <c r="F559" s="31">
        <f>SUM('BASE '!DG558:DI558)</f>
        <v>0</v>
      </c>
      <c r="G559" s="31">
        <f>SUM('BASE '!DJ558:DL558)</f>
        <v>0.01</v>
      </c>
      <c r="H559" s="31">
        <f>SUM('BASE '!DN558:DO558,'BASE '!DQ558,'BASE '!DS558,'BASE '!DR558)</f>
        <v>0.57000000000000006</v>
      </c>
      <c r="I559" s="31">
        <f>SUM('BASE '!DT558:DV558)</f>
        <v>0.01</v>
      </c>
      <c r="J559" s="31">
        <f t="shared" si="135"/>
        <v>0.84000000000000008</v>
      </c>
      <c r="K559" s="31">
        <f t="shared" si="136"/>
        <v>7.1428571428571425E-2</v>
      </c>
      <c r="L559" s="31">
        <f t="shared" si="137"/>
        <v>0.22619047619047616</v>
      </c>
      <c r="M559" s="31">
        <f t="shared" si="138"/>
        <v>0</v>
      </c>
      <c r="N559" s="31">
        <f t="shared" si="139"/>
        <v>1.1904761904761904E-2</v>
      </c>
      <c r="O559" s="31">
        <f t="shared" si="140"/>
        <v>0.6785714285714286</v>
      </c>
      <c r="P559" s="31">
        <f t="shared" si="141"/>
        <v>1.1904761904761904E-2</v>
      </c>
      <c r="Q559" s="31">
        <f t="shared" si="144"/>
        <v>-0.18850409497251847</v>
      </c>
      <c r="R559" s="31">
        <f t="shared" si="145"/>
        <v>-0.33620450683167369</v>
      </c>
      <c r="S559" s="31">
        <f t="shared" si="146"/>
        <v>0</v>
      </c>
      <c r="T559" s="31">
        <f t="shared" si="147"/>
        <v>-5.2747819033848967E-2</v>
      </c>
      <c r="U559" s="31">
        <f t="shared" si="148"/>
        <v>-0.26312661032737522</v>
      </c>
      <c r="V559" s="31">
        <f t="shared" si="149"/>
        <v>-5.2747819033848967E-2</v>
      </c>
      <c r="W559" s="31">
        <f t="shared" si="142"/>
        <v>5</v>
      </c>
      <c r="X559" s="31">
        <f t="shared" si="150"/>
        <v>0.89333085019926528</v>
      </c>
      <c r="Y559" s="31">
        <f t="shared" si="143"/>
        <v>0.55505766534864287</v>
      </c>
    </row>
    <row r="560" spans="1:25">
      <c r="A560" t="s">
        <v>1327</v>
      </c>
      <c r="B560" t="s">
        <v>1319</v>
      </c>
      <c r="C560" t="s">
        <v>1328</v>
      </c>
      <c r="D560" s="31">
        <f>SUM('BASE '!CZ559:DE559)</f>
        <v>0.21</v>
      </c>
      <c r="E560" s="31">
        <f>'BASE '!DF559</f>
        <v>0.03</v>
      </c>
      <c r="F560" s="31">
        <f>SUM('BASE '!DG559:DI559)</f>
        <v>0</v>
      </c>
      <c r="G560" s="31">
        <f>SUM('BASE '!DJ559:DL559)</f>
        <v>0.05</v>
      </c>
      <c r="H560" s="31">
        <f>SUM('BASE '!DN559:DO559,'BASE '!DQ559,'BASE '!DS559,'BASE '!DR559)</f>
        <v>0.47000000000000003</v>
      </c>
      <c r="I560" s="31">
        <f>SUM('BASE '!DT559:DV559)</f>
        <v>0.21000000000000002</v>
      </c>
      <c r="J560" s="31">
        <f t="shared" si="135"/>
        <v>0.97</v>
      </c>
      <c r="K560" s="31">
        <f t="shared" si="136"/>
        <v>0.21649484536082475</v>
      </c>
      <c r="L560" s="31">
        <f t="shared" si="137"/>
        <v>3.0927835051546393E-2</v>
      </c>
      <c r="M560" s="31">
        <f t="shared" si="138"/>
        <v>0</v>
      </c>
      <c r="N560" s="31">
        <f t="shared" si="139"/>
        <v>5.1546391752577324E-2</v>
      </c>
      <c r="O560" s="31">
        <f t="shared" si="140"/>
        <v>0.48453608247422686</v>
      </c>
      <c r="P560" s="31">
        <f t="shared" si="141"/>
        <v>0.21649484536082478</v>
      </c>
      <c r="Q560" s="31">
        <f t="shared" si="144"/>
        <v>-0.33127793150906348</v>
      </c>
      <c r="R560" s="31">
        <f t="shared" si="145"/>
        <v>-0.10750820690212186</v>
      </c>
      <c r="S560" s="31">
        <f t="shared" si="146"/>
        <v>0</v>
      </c>
      <c r="T560" s="31">
        <f t="shared" si="147"/>
        <v>-0.15284912711697332</v>
      </c>
      <c r="U560" s="31">
        <f t="shared" si="148"/>
        <v>-0.35107710009573445</v>
      </c>
      <c r="V560" s="31">
        <f t="shared" si="149"/>
        <v>-0.33127793150906348</v>
      </c>
      <c r="W560" s="31">
        <f t="shared" si="142"/>
        <v>5</v>
      </c>
      <c r="X560" s="31">
        <f t="shared" si="150"/>
        <v>1.2739902971329566</v>
      </c>
      <c r="Y560" s="31">
        <f t="shared" si="143"/>
        <v>0.79157467789868607</v>
      </c>
    </row>
    <row r="561" spans="1:25">
      <c r="A561" t="s">
        <v>1329</v>
      </c>
      <c r="B561" t="s">
        <v>1319</v>
      </c>
      <c r="C561" t="s">
        <v>1330</v>
      </c>
      <c r="D561" s="31">
        <f>SUM('BASE '!CZ560:DE560)</f>
        <v>0.16999999999999998</v>
      </c>
      <c r="E561" s="31">
        <f>'BASE '!DF560</f>
        <v>0.08</v>
      </c>
      <c r="F561" s="31">
        <f>SUM('BASE '!DG560:DI560)</f>
        <v>0</v>
      </c>
      <c r="G561" s="31">
        <f>SUM('BASE '!DJ560:DL560)</f>
        <v>0.08</v>
      </c>
      <c r="H561" s="31">
        <f>SUM('BASE '!DN560:DO560,'BASE '!DQ560,'BASE '!DS560,'BASE '!DR560)</f>
        <v>0.42000000000000004</v>
      </c>
      <c r="I561" s="31">
        <f>SUM('BASE '!DT560:DV560)</f>
        <v>0.18000000000000002</v>
      </c>
      <c r="J561" s="31">
        <f t="shared" si="135"/>
        <v>0.93</v>
      </c>
      <c r="K561" s="31">
        <f t="shared" si="136"/>
        <v>0.18279569892473116</v>
      </c>
      <c r="L561" s="31">
        <f t="shared" si="137"/>
        <v>8.6021505376344079E-2</v>
      </c>
      <c r="M561" s="31">
        <f t="shared" si="138"/>
        <v>0</v>
      </c>
      <c r="N561" s="31">
        <f t="shared" si="139"/>
        <v>8.6021505376344079E-2</v>
      </c>
      <c r="O561" s="31">
        <f t="shared" si="140"/>
        <v>0.45161290322580649</v>
      </c>
      <c r="P561" s="31">
        <f t="shared" si="141"/>
        <v>0.19354838709677422</v>
      </c>
      <c r="Q561" s="31">
        <f t="shared" si="144"/>
        <v>-0.31064047886720081</v>
      </c>
      <c r="R561" s="31">
        <f t="shared" si="145"/>
        <v>-0.21102433991169203</v>
      </c>
      <c r="S561" s="31">
        <f t="shared" si="146"/>
        <v>0</v>
      </c>
      <c r="T561" s="31">
        <f t="shared" si="147"/>
        <v>-0.21102433991169203</v>
      </c>
      <c r="U561" s="31">
        <f t="shared" si="148"/>
        <v>-0.359000588650917</v>
      </c>
      <c r="V561" s="31">
        <f t="shared" si="149"/>
        <v>-0.31785052940459829</v>
      </c>
      <c r="W561" s="31">
        <f t="shared" si="142"/>
        <v>5</v>
      </c>
      <c r="X561" s="31">
        <f t="shared" si="150"/>
        <v>1.4095402767461001</v>
      </c>
      <c r="Y561" s="31">
        <f t="shared" si="143"/>
        <v>0.87579661561117528</v>
      </c>
    </row>
    <row r="562" spans="1:25">
      <c r="A562" t="s">
        <v>1331</v>
      </c>
      <c r="B562" t="s">
        <v>1319</v>
      </c>
      <c r="C562" t="s">
        <v>1332</v>
      </c>
      <c r="D562" s="31">
        <f>SUM('BASE '!CZ561:DE561)</f>
        <v>0.27999999999999997</v>
      </c>
      <c r="E562" s="31">
        <f>'BASE '!DF561</f>
        <v>7.0000000000000007E-2</v>
      </c>
      <c r="F562" s="31">
        <f>SUM('BASE '!DG561:DI561)</f>
        <v>0</v>
      </c>
      <c r="G562" s="31">
        <f>SUM('BASE '!DJ561:DL561)</f>
        <v>0.15</v>
      </c>
      <c r="H562" s="31">
        <f>SUM('BASE '!DN561:DO561,'BASE '!DQ561,'BASE '!DS561,'BASE '!DR561)</f>
        <v>0.28000000000000003</v>
      </c>
      <c r="I562" s="31">
        <f>SUM('BASE '!DT561:DV561)</f>
        <v>0.15000000000000002</v>
      </c>
      <c r="J562" s="31">
        <f t="shared" si="135"/>
        <v>0.93</v>
      </c>
      <c r="K562" s="31">
        <f t="shared" si="136"/>
        <v>0.30107526881720426</v>
      </c>
      <c r="L562" s="31">
        <f t="shared" si="137"/>
        <v>7.5268817204301078E-2</v>
      </c>
      <c r="M562" s="31">
        <f t="shared" si="138"/>
        <v>0</v>
      </c>
      <c r="N562" s="31">
        <f t="shared" si="139"/>
        <v>0.16129032258064516</v>
      </c>
      <c r="O562" s="31">
        <f t="shared" si="140"/>
        <v>0.30107526881720431</v>
      </c>
      <c r="P562" s="31">
        <f t="shared" si="141"/>
        <v>0.16129032258064518</v>
      </c>
      <c r="Q562" s="31">
        <f t="shared" si="144"/>
        <v>-0.36140924218694043</v>
      </c>
      <c r="R562" s="31">
        <f t="shared" si="145"/>
        <v>-0.19469704740522148</v>
      </c>
      <c r="S562" s="31">
        <f t="shared" si="146"/>
        <v>0</v>
      </c>
      <c r="T562" s="31">
        <f t="shared" si="147"/>
        <v>-0.29428214387920093</v>
      </c>
      <c r="U562" s="31">
        <f t="shared" si="148"/>
        <v>-0.36140924218694043</v>
      </c>
      <c r="V562" s="31">
        <f t="shared" si="149"/>
        <v>-0.29428214387920099</v>
      </c>
      <c r="W562" s="31">
        <f t="shared" si="142"/>
        <v>5</v>
      </c>
      <c r="X562" s="31">
        <f t="shared" si="150"/>
        <v>1.5060798195375042</v>
      </c>
      <c r="Y562" s="31">
        <f t="shared" si="143"/>
        <v>0.93578000611388723</v>
      </c>
    </row>
    <row r="563" spans="1:25">
      <c r="A563" t="s">
        <v>1335</v>
      </c>
      <c r="B563" t="s">
        <v>1334</v>
      </c>
      <c r="C563" t="s">
        <v>1336</v>
      </c>
      <c r="D563" s="31">
        <f>SUM('BASE '!CZ562:DE562)</f>
        <v>0.16</v>
      </c>
      <c r="E563" s="31">
        <f>'BASE '!DF562</f>
        <v>0.14000000000000001</v>
      </c>
      <c r="F563" s="31">
        <f>SUM('BASE '!DG562:DI562)</f>
        <v>0</v>
      </c>
      <c r="G563" s="31">
        <f>SUM('BASE '!DJ562:DL562)</f>
        <v>0.19</v>
      </c>
      <c r="H563" s="31">
        <f>SUM('BASE '!DN562:DO562,'BASE '!DQ562,'BASE '!DS562,'BASE '!DR562)</f>
        <v>0.25</v>
      </c>
      <c r="I563" s="31">
        <f>SUM('BASE '!DT562:DV562)</f>
        <v>0.22</v>
      </c>
      <c r="J563" s="31">
        <f t="shared" si="135"/>
        <v>0.96</v>
      </c>
      <c r="K563" s="31">
        <f t="shared" si="136"/>
        <v>0.16666666666666669</v>
      </c>
      <c r="L563" s="31">
        <f t="shared" si="137"/>
        <v>0.14583333333333334</v>
      </c>
      <c r="M563" s="31">
        <f t="shared" si="138"/>
        <v>0</v>
      </c>
      <c r="N563" s="31">
        <f t="shared" si="139"/>
        <v>0.19791666666666669</v>
      </c>
      <c r="O563" s="31">
        <f t="shared" si="140"/>
        <v>0.26041666666666669</v>
      </c>
      <c r="P563" s="31">
        <f t="shared" si="141"/>
        <v>0.22916666666666669</v>
      </c>
      <c r="Q563" s="31">
        <f t="shared" si="144"/>
        <v>-0.29862657820467586</v>
      </c>
      <c r="R563" s="31">
        <f t="shared" si="145"/>
        <v>-0.28077158402016755</v>
      </c>
      <c r="S563" s="31">
        <f t="shared" si="146"/>
        <v>0</v>
      </c>
      <c r="T563" s="31">
        <f t="shared" si="147"/>
        <v>-0.32060703160131793</v>
      </c>
      <c r="U563" s="31">
        <f t="shared" si="148"/>
        <v>-0.35038342880198836</v>
      </c>
      <c r="V563" s="31">
        <f t="shared" si="149"/>
        <v>-0.33763256498343175</v>
      </c>
      <c r="W563" s="31">
        <f t="shared" si="142"/>
        <v>5</v>
      </c>
      <c r="X563" s="31">
        <f t="shared" si="150"/>
        <v>1.5880211876115813</v>
      </c>
      <c r="Y563" s="31">
        <f t="shared" si="143"/>
        <v>0.98669304068391894</v>
      </c>
    </row>
    <row r="564" spans="1:25">
      <c r="A564" t="s">
        <v>1337</v>
      </c>
      <c r="B564" t="s">
        <v>1334</v>
      </c>
      <c r="C564" t="s">
        <v>1334</v>
      </c>
      <c r="D564" s="31">
        <f>SUM('BASE '!CZ563:DE563)</f>
        <v>0.11</v>
      </c>
      <c r="E564" s="31">
        <f>'BASE '!DF563</f>
        <v>0.13</v>
      </c>
      <c r="F564" s="31">
        <f>SUM('BASE '!DG563:DI563)</f>
        <v>0</v>
      </c>
      <c r="G564" s="31">
        <f>SUM('BASE '!DJ563:DL563)</f>
        <v>0.23</v>
      </c>
      <c r="H564" s="31">
        <f>SUM('BASE '!DN563:DO563,'BASE '!DQ563,'BASE '!DS563,'BASE '!DR563)</f>
        <v>0.35000000000000003</v>
      </c>
      <c r="I564" s="31">
        <f>SUM('BASE '!DT563:DV563)</f>
        <v>0.06</v>
      </c>
      <c r="J564" s="31">
        <f t="shared" si="135"/>
        <v>0.88000000000000012</v>
      </c>
      <c r="K564" s="31">
        <f t="shared" si="136"/>
        <v>0.12499999999999999</v>
      </c>
      <c r="L564" s="31">
        <f t="shared" si="137"/>
        <v>0.14772727272727271</v>
      </c>
      <c r="M564" s="31">
        <f t="shared" si="138"/>
        <v>0</v>
      </c>
      <c r="N564" s="31">
        <f t="shared" si="139"/>
        <v>0.26136363636363635</v>
      </c>
      <c r="O564" s="31">
        <f t="shared" si="140"/>
        <v>0.39772727272727271</v>
      </c>
      <c r="P564" s="31">
        <f t="shared" si="141"/>
        <v>6.8181818181818177E-2</v>
      </c>
      <c r="Q564" s="31">
        <f t="shared" si="144"/>
        <v>-0.25993019270997947</v>
      </c>
      <c r="R564" s="31">
        <f t="shared" si="145"/>
        <v>-0.28251178342291711</v>
      </c>
      <c r="S564" s="31">
        <f t="shared" si="146"/>
        <v>0</v>
      </c>
      <c r="T564" s="31">
        <f t="shared" si="147"/>
        <v>-0.35070886098441256</v>
      </c>
      <c r="U564" s="31">
        <f t="shared" si="148"/>
        <v>-0.36670007221145168</v>
      </c>
      <c r="V564" s="31">
        <f t="shared" si="149"/>
        <v>-0.18310754626705578</v>
      </c>
      <c r="W564" s="31">
        <f t="shared" si="142"/>
        <v>5</v>
      </c>
      <c r="X564" s="31">
        <f t="shared" si="150"/>
        <v>1.4429584555958166</v>
      </c>
      <c r="Y564" s="31">
        <f t="shared" si="143"/>
        <v>0.89656049757986522</v>
      </c>
    </row>
    <row r="565" spans="1:25">
      <c r="A565" t="s">
        <v>1338</v>
      </c>
      <c r="B565" t="s">
        <v>1334</v>
      </c>
      <c r="C565" t="s">
        <v>1339</v>
      </c>
      <c r="D565" s="31">
        <f>SUM('BASE '!CZ564:DE564)</f>
        <v>0.08</v>
      </c>
      <c r="E565" s="31">
        <f>'BASE '!DF564</f>
        <v>0.17</v>
      </c>
      <c r="F565" s="31">
        <f>SUM('BASE '!DG564:DI564)</f>
        <v>0</v>
      </c>
      <c r="G565" s="31">
        <f>SUM('BASE '!DJ564:DL564)</f>
        <v>0.05</v>
      </c>
      <c r="H565" s="31">
        <f>SUM('BASE '!DN564:DO564,'BASE '!DQ564,'BASE '!DS564,'BASE '!DR564)</f>
        <v>0.42</v>
      </c>
      <c r="I565" s="31">
        <f>SUM('BASE '!DT564:DV564)</f>
        <v>0.05</v>
      </c>
      <c r="J565" s="31">
        <f t="shared" si="135"/>
        <v>0.77</v>
      </c>
      <c r="K565" s="31">
        <f t="shared" si="136"/>
        <v>0.10389610389610389</v>
      </c>
      <c r="L565" s="31">
        <f t="shared" si="137"/>
        <v>0.2207792207792208</v>
      </c>
      <c r="M565" s="31">
        <f t="shared" si="138"/>
        <v>0</v>
      </c>
      <c r="N565" s="31">
        <f t="shared" si="139"/>
        <v>6.4935064935064943E-2</v>
      </c>
      <c r="O565" s="31">
        <f t="shared" si="140"/>
        <v>0.54545454545454541</v>
      </c>
      <c r="P565" s="31">
        <f t="shared" si="141"/>
        <v>6.4935064935064943E-2</v>
      </c>
      <c r="Q565" s="31">
        <f t="shared" si="144"/>
        <v>-0.23525858495312704</v>
      </c>
      <c r="R565" s="31">
        <f t="shared" si="145"/>
        <v>-0.33350734185138903</v>
      </c>
      <c r="S565" s="31">
        <f t="shared" si="146"/>
        <v>0</v>
      </c>
      <c r="T565" s="31">
        <f t="shared" si="147"/>
        <v>-0.17755633178049243</v>
      </c>
      <c r="U565" s="31">
        <f t="shared" si="148"/>
        <v>-0.33061952922017213</v>
      </c>
      <c r="V565" s="31">
        <f t="shared" si="149"/>
        <v>-0.17755633178049243</v>
      </c>
      <c r="W565" s="31">
        <f t="shared" si="142"/>
        <v>5</v>
      </c>
      <c r="X565" s="31">
        <f t="shared" si="150"/>
        <v>1.2544981195856733</v>
      </c>
      <c r="Y565" s="31">
        <f t="shared" si="143"/>
        <v>0.77946350703792044</v>
      </c>
    </row>
    <row r="566" spans="1:25">
      <c r="A566" t="s">
        <v>1340</v>
      </c>
      <c r="B566" t="s">
        <v>1334</v>
      </c>
      <c r="C566" t="s">
        <v>1341</v>
      </c>
      <c r="D566" s="31">
        <f>SUM('BASE '!CZ565:DE565)</f>
        <v>0.16</v>
      </c>
      <c r="E566" s="31">
        <f>'BASE '!DF565</f>
        <v>0.15</v>
      </c>
      <c r="F566" s="31">
        <f>SUM('BASE '!DG565:DI565)</f>
        <v>0</v>
      </c>
      <c r="G566" s="31">
        <f>SUM('BASE '!DJ565:DL565)</f>
        <v>0.16</v>
      </c>
      <c r="H566" s="31">
        <f>SUM('BASE '!DN565:DO565,'BASE '!DQ565,'BASE '!DS565,'BASE '!DR565)</f>
        <v>0.1</v>
      </c>
      <c r="I566" s="31">
        <f>SUM('BASE '!DT565:DV565)</f>
        <v>0.31</v>
      </c>
      <c r="J566" s="31">
        <f t="shared" si="135"/>
        <v>0.87999999999999989</v>
      </c>
      <c r="K566" s="31">
        <f t="shared" si="136"/>
        <v>0.18181818181818185</v>
      </c>
      <c r="L566" s="31">
        <f t="shared" si="137"/>
        <v>0.17045454545454547</v>
      </c>
      <c r="M566" s="31">
        <f t="shared" si="138"/>
        <v>0</v>
      </c>
      <c r="N566" s="31">
        <f t="shared" si="139"/>
        <v>0.18181818181818185</v>
      </c>
      <c r="O566" s="31">
        <f t="shared" si="140"/>
        <v>0.11363636363636366</v>
      </c>
      <c r="P566" s="31">
        <f t="shared" si="141"/>
        <v>0.35227272727272729</v>
      </c>
      <c r="Q566" s="31">
        <f t="shared" si="144"/>
        <v>-0.30995419858880463</v>
      </c>
      <c r="R566" s="31">
        <f t="shared" si="145"/>
        <v>-0.30158294546181758</v>
      </c>
      <c r="S566" s="31">
        <f t="shared" si="146"/>
        <v>0</v>
      </c>
      <c r="T566" s="31">
        <f t="shared" si="147"/>
        <v>-0.30995419858880463</v>
      </c>
      <c r="U566" s="31">
        <f t="shared" si="148"/>
        <v>-0.24713087744138193</v>
      </c>
      <c r="V566" s="31">
        <f t="shared" si="149"/>
        <v>-0.36754361261119167</v>
      </c>
      <c r="W566" s="31">
        <f t="shared" si="142"/>
        <v>5</v>
      </c>
      <c r="X566" s="31">
        <f t="shared" si="150"/>
        <v>1.5361658326920005</v>
      </c>
      <c r="Y566" s="31">
        <f t="shared" si="143"/>
        <v>0.9544734971283958</v>
      </c>
    </row>
    <row r="567" spans="1:25">
      <c r="A567" t="s">
        <v>1342</v>
      </c>
      <c r="B567" t="s">
        <v>1334</v>
      </c>
      <c r="C567" t="s">
        <v>1343</v>
      </c>
      <c r="D567" s="31">
        <f>SUM('BASE '!CZ566:DE566)</f>
        <v>0.25</v>
      </c>
      <c r="E567" s="31">
        <f>'BASE '!DF566</f>
        <v>0.13</v>
      </c>
      <c r="F567" s="31">
        <f>SUM('BASE '!DG566:DI566)</f>
        <v>0</v>
      </c>
      <c r="G567" s="31">
        <f>SUM('BASE '!DJ566:DL566)</f>
        <v>0.3</v>
      </c>
      <c r="H567" s="31">
        <f>SUM('BASE '!DN566:DO566,'BASE '!DQ566,'BASE '!DS566,'BASE '!DR566)</f>
        <v>0.11000000000000001</v>
      </c>
      <c r="I567" s="31">
        <f>SUM('BASE '!DT566:DV566)</f>
        <v>0.15000000000000002</v>
      </c>
      <c r="J567" s="31">
        <f t="shared" si="135"/>
        <v>0.94</v>
      </c>
      <c r="K567" s="31">
        <f t="shared" si="136"/>
        <v>0.26595744680851063</v>
      </c>
      <c r="L567" s="31">
        <f t="shared" si="137"/>
        <v>0.13829787234042554</v>
      </c>
      <c r="M567" s="31">
        <f t="shared" si="138"/>
        <v>0</v>
      </c>
      <c r="N567" s="31">
        <f t="shared" si="139"/>
        <v>0.31914893617021278</v>
      </c>
      <c r="O567" s="31">
        <f t="shared" si="140"/>
        <v>0.1170212765957447</v>
      </c>
      <c r="P567" s="31">
        <f t="shared" si="141"/>
        <v>0.15957446808510642</v>
      </c>
      <c r="Q567" s="31">
        <f t="shared" si="144"/>
        <v>-0.35223908441537322</v>
      </c>
      <c r="R567" s="31">
        <f t="shared" si="145"/>
        <v>-0.2736009630054263</v>
      </c>
      <c r="S567" s="31">
        <f t="shared" si="146"/>
        <v>0</v>
      </c>
      <c r="T567" s="31">
        <f t="shared" si="147"/>
        <v>-0.36449917040676011</v>
      </c>
      <c r="U567" s="31">
        <f t="shared" si="148"/>
        <v>-0.25105738940625499</v>
      </c>
      <c r="V567" s="31">
        <f t="shared" si="149"/>
        <v>-0.29285817784592455</v>
      </c>
      <c r="W567" s="31">
        <f t="shared" si="142"/>
        <v>5</v>
      </c>
      <c r="X567" s="31">
        <f t="shared" si="150"/>
        <v>1.5342547850797392</v>
      </c>
      <c r="Y567" s="31">
        <f t="shared" si="143"/>
        <v>0.95328609648529106</v>
      </c>
    </row>
    <row r="568" spans="1:25">
      <c r="A568" t="s">
        <v>1344</v>
      </c>
      <c r="B568" t="s">
        <v>1334</v>
      </c>
      <c r="C568" t="s">
        <v>1345</v>
      </c>
      <c r="D568" s="31">
        <f>SUM('BASE '!CZ567:DE567)</f>
        <v>6.9999999999999993E-2</v>
      </c>
      <c r="E568" s="31">
        <f>'BASE '!DF567</f>
        <v>0.12</v>
      </c>
      <c r="F568" s="31">
        <f>SUM('BASE '!DG567:DI567)</f>
        <v>0</v>
      </c>
      <c r="G568" s="31">
        <f>SUM('BASE '!DJ567:DL567)</f>
        <v>0.15</v>
      </c>
      <c r="H568" s="31">
        <f>SUM('BASE '!DN567:DO567,'BASE '!DQ567,'BASE '!DS567,'BASE '!DR567)</f>
        <v>0.4</v>
      </c>
      <c r="I568" s="31">
        <f>SUM('BASE '!DT567:DV567)</f>
        <v>0.21</v>
      </c>
      <c r="J568" s="31">
        <f t="shared" si="135"/>
        <v>0.95</v>
      </c>
      <c r="K568" s="31">
        <f t="shared" si="136"/>
        <v>7.3684210526315783E-2</v>
      </c>
      <c r="L568" s="31">
        <f t="shared" si="137"/>
        <v>0.12631578947368421</v>
      </c>
      <c r="M568" s="31">
        <f t="shared" si="138"/>
        <v>0</v>
      </c>
      <c r="N568" s="31">
        <f t="shared" si="139"/>
        <v>0.15789473684210525</v>
      </c>
      <c r="O568" s="31">
        <f t="shared" si="140"/>
        <v>0.4210526315789474</v>
      </c>
      <c r="P568" s="31">
        <f t="shared" si="141"/>
        <v>0.22105263157894736</v>
      </c>
      <c r="Q568" s="31">
        <f t="shared" si="144"/>
        <v>-0.19216597050333256</v>
      </c>
      <c r="R568" s="31">
        <f t="shared" si="145"/>
        <v>-0.26134360949211038</v>
      </c>
      <c r="S568" s="31">
        <f t="shared" si="146"/>
        <v>0</v>
      </c>
      <c r="T568" s="31">
        <f t="shared" si="147"/>
        <v>-0.29144631955236805</v>
      </c>
      <c r="U568" s="31">
        <f t="shared" si="148"/>
        <v>-0.36420944736278082</v>
      </c>
      <c r="V568" s="31">
        <f t="shared" si="149"/>
        <v>-0.33364677401494186</v>
      </c>
      <c r="W568" s="31">
        <f t="shared" si="142"/>
        <v>5</v>
      </c>
      <c r="X568" s="31">
        <f t="shared" si="150"/>
        <v>1.4428121209255336</v>
      </c>
      <c r="Y568" s="31">
        <f t="shared" si="143"/>
        <v>0.89646957473708122</v>
      </c>
    </row>
    <row r="569" spans="1:25">
      <c r="A569" t="s">
        <v>1346</v>
      </c>
      <c r="B569" t="s">
        <v>1334</v>
      </c>
      <c r="C569" t="s">
        <v>1347</v>
      </c>
      <c r="D569" s="31">
        <f>SUM('BASE '!CZ568:DE568)</f>
        <v>0.15</v>
      </c>
      <c r="E569" s="31">
        <f>'BASE '!DF568</f>
        <v>0.15</v>
      </c>
      <c r="F569" s="31">
        <f>SUM('BASE '!DG568:DI568)</f>
        <v>0.01</v>
      </c>
      <c r="G569" s="31">
        <f>SUM('BASE '!DJ568:DL568)</f>
        <v>0.06</v>
      </c>
      <c r="H569" s="31">
        <f>SUM('BASE '!DN568:DO568,'BASE '!DQ568,'BASE '!DS568,'BASE '!DR568)</f>
        <v>0.48</v>
      </c>
      <c r="I569" s="31">
        <f>SUM('BASE '!DT568:DV568)</f>
        <v>0.06</v>
      </c>
      <c r="J569" s="31">
        <f t="shared" si="135"/>
        <v>0.90999999999999992</v>
      </c>
      <c r="K569" s="31">
        <f t="shared" si="136"/>
        <v>0.16483516483516483</v>
      </c>
      <c r="L569" s="31">
        <f t="shared" si="137"/>
        <v>0.16483516483516483</v>
      </c>
      <c r="M569" s="31">
        <f t="shared" si="138"/>
        <v>1.098901098901099E-2</v>
      </c>
      <c r="N569" s="31">
        <f t="shared" si="139"/>
        <v>6.5934065934065936E-2</v>
      </c>
      <c r="O569" s="31">
        <f t="shared" si="140"/>
        <v>0.52747252747252749</v>
      </c>
      <c r="P569" s="31">
        <f t="shared" si="141"/>
        <v>6.5934065934065936E-2</v>
      </c>
      <c r="Q569" s="31">
        <f t="shared" si="144"/>
        <v>-0.2971663690243912</v>
      </c>
      <c r="R569" s="31">
        <f t="shared" si="145"/>
        <v>-0.2971663690243912</v>
      </c>
      <c r="S569" s="31">
        <f t="shared" si="146"/>
        <v>-4.9569884686998356E-2</v>
      </c>
      <c r="T569" s="31">
        <f t="shared" si="147"/>
        <v>-0.17928132113992057</v>
      </c>
      <c r="U569" s="31">
        <f t="shared" si="148"/>
        <v>-0.33740228339813227</v>
      </c>
      <c r="V569" s="31">
        <f t="shared" si="149"/>
        <v>-0.17928132113992057</v>
      </c>
      <c r="W569" s="31">
        <f t="shared" si="142"/>
        <v>6</v>
      </c>
      <c r="X569" s="31">
        <f t="shared" si="150"/>
        <v>1.3398675484137539</v>
      </c>
      <c r="Y569" s="31">
        <f t="shared" si="143"/>
        <v>0.74779431694088383</v>
      </c>
    </row>
    <row r="570" spans="1:25">
      <c r="A570" t="s">
        <v>1348</v>
      </c>
      <c r="B570" t="s">
        <v>1334</v>
      </c>
      <c r="C570" t="s">
        <v>1349</v>
      </c>
      <c r="D570" s="31">
        <f>SUM('BASE '!CZ569:DE569)</f>
        <v>0.15</v>
      </c>
      <c r="E570" s="31">
        <f>'BASE '!DF569</f>
        <v>0.16</v>
      </c>
      <c r="F570" s="31">
        <f>SUM('BASE '!DG569:DI569)</f>
        <v>0</v>
      </c>
      <c r="G570" s="31">
        <f>SUM('BASE '!DJ569:DL569)</f>
        <v>0.24</v>
      </c>
      <c r="H570" s="31">
        <f>SUM('BASE '!DN569:DO569,'BASE '!DQ569,'BASE '!DS569,'BASE '!DR569)</f>
        <v>0.37</v>
      </c>
      <c r="I570" s="31">
        <f>SUM('BASE '!DT569:DV569)</f>
        <v>0.04</v>
      </c>
      <c r="J570" s="31">
        <f t="shared" si="135"/>
        <v>0.96000000000000008</v>
      </c>
      <c r="K570" s="31">
        <f t="shared" si="136"/>
        <v>0.15624999999999997</v>
      </c>
      <c r="L570" s="31">
        <f t="shared" si="137"/>
        <v>0.16666666666666666</v>
      </c>
      <c r="M570" s="31">
        <f t="shared" si="138"/>
        <v>0</v>
      </c>
      <c r="N570" s="31">
        <f t="shared" si="139"/>
        <v>0.24999999999999997</v>
      </c>
      <c r="O570" s="31">
        <f t="shared" si="140"/>
        <v>0.38541666666666663</v>
      </c>
      <c r="P570" s="31">
        <f t="shared" si="141"/>
        <v>4.1666666666666664E-2</v>
      </c>
      <c r="Q570" s="31">
        <f t="shared" si="144"/>
        <v>-0.29004656099462905</v>
      </c>
      <c r="R570" s="31">
        <f t="shared" si="145"/>
        <v>-0.29862657820467581</v>
      </c>
      <c r="S570" s="31">
        <f t="shared" si="146"/>
        <v>0</v>
      </c>
      <c r="T570" s="31">
        <f t="shared" si="147"/>
        <v>-0.34657359027997264</v>
      </c>
      <c r="U570" s="31">
        <f t="shared" si="148"/>
        <v>-0.36746791996326705</v>
      </c>
      <c r="V570" s="31">
        <f t="shared" si="149"/>
        <v>-0.13241890959783106</v>
      </c>
      <c r="W570" s="31">
        <f t="shared" si="142"/>
        <v>5</v>
      </c>
      <c r="X570" s="31">
        <f t="shared" si="150"/>
        <v>1.4351335590403755</v>
      </c>
      <c r="Y570" s="31">
        <f t="shared" si="143"/>
        <v>0.89169861599065459</v>
      </c>
    </row>
    <row r="571" spans="1:25">
      <c r="A571" t="s">
        <v>1352</v>
      </c>
      <c r="B571" t="s">
        <v>1351</v>
      </c>
      <c r="C571" t="s">
        <v>1351</v>
      </c>
      <c r="D571" s="31">
        <f>SUM('BASE '!CZ570:DE570)</f>
        <v>0.17</v>
      </c>
      <c r="E571" s="31">
        <f>'BASE '!DF570</f>
        <v>0.22</v>
      </c>
      <c r="F571" s="31">
        <f>SUM('BASE '!DG570:DI570)</f>
        <v>0</v>
      </c>
      <c r="G571" s="31">
        <f>SUM('BASE '!DJ570:DL570)</f>
        <v>0</v>
      </c>
      <c r="H571" s="31">
        <f>SUM('BASE '!DN570:DO570,'BASE '!DQ570,'BASE '!DS570,'BASE '!DR570)</f>
        <v>0.28000000000000003</v>
      </c>
      <c r="I571" s="31">
        <f>SUM('BASE '!DT570:DV570)</f>
        <v>0.03</v>
      </c>
      <c r="J571" s="31">
        <f t="shared" si="135"/>
        <v>0.70000000000000007</v>
      </c>
      <c r="K571" s="31">
        <f t="shared" si="136"/>
        <v>0.24285714285714285</v>
      </c>
      <c r="L571" s="31">
        <f t="shared" si="137"/>
        <v>0.31428571428571428</v>
      </c>
      <c r="M571" s="31">
        <f t="shared" si="138"/>
        <v>0</v>
      </c>
      <c r="N571" s="31">
        <f t="shared" si="139"/>
        <v>0</v>
      </c>
      <c r="O571" s="31">
        <f t="shared" si="140"/>
        <v>0.4</v>
      </c>
      <c r="P571" s="31">
        <f t="shared" si="141"/>
        <v>4.2857142857142851E-2</v>
      </c>
      <c r="Q571" s="31">
        <f t="shared" si="144"/>
        <v>-0.34371131808404898</v>
      </c>
      <c r="R571" s="31">
        <f t="shared" si="145"/>
        <v>-0.3637708764457564</v>
      </c>
      <c r="S571" s="31">
        <f t="shared" si="146"/>
        <v>0</v>
      </c>
      <c r="T571" s="31">
        <f t="shared" si="147"/>
        <v>0</v>
      </c>
      <c r="U571" s="31">
        <f t="shared" si="148"/>
        <v>-0.36651629274966202</v>
      </c>
      <c r="V571" s="31">
        <f t="shared" si="149"/>
        <v>-0.13499498371633925</v>
      </c>
      <c r="W571" s="31">
        <f t="shared" si="142"/>
        <v>4</v>
      </c>
      <c r="X571" s="31">
        <f t="shared" si="150"/>
        <v>1.2089934709958068</v>
      </c>
      <c r="Y571" s="31">
        <f t="shared" si="143"/>
        <v>0.87210444253639263</v>
      </c>
    </row>
    <row r="572" spans="1:25">
      <c r="A572" t="s">
        <v>1353</v>
      </c>
      <c r="B572" t="s">
        <v>1351</v>
      </c>
      <c r="C572" t="s">
        <v>1354</v>
      </c>
      <c r="D572" s="31">
        <f>SUM('BASE '!CZ571:DE571)</f>
        <v>0.11000000000000001</v>
      </c>
      <c r="E572" s="31">
        <f>'BASE '!DF571</f>
        <v>0.22</v>
      </c>
      <c r="F572" s="31">
        <f>SUM('BASE '!DG571:DI571)</f>
        <v>0</v>
      </c>
      <c r="G572" s="31">
        <f>SUM('BASE '!DJ571:DL571)</f>
        <v>0.08</v>
      </c>
      <c r="H572" s="31">
        <f>SUM('BASE '!DN571:DO571,'BASE '!DQ571,'BASE '!DS571,'BASE '!DR571)</f>
        <v>0.21000000000000002</v>
      </c>
      <c r="I572" s="31">
        <f>SUM('BASE '!DT571:DV571)</f>
        <v>0.23</v>
      </c>
      <c r="J572" s="31">
        <f t="shared" si="135"/>
        <v>0.85000000000000009</v>
      </c>
      <c r="K572" s="31">
        <f t="shared" si="136"/>
        <v>0.12941176470588237</v>
      </c>
      <c r="L572" s="31">
        <f t="shared" si="137"/>
        <v>0.25882352941176467</v>
      </c>
      <c r="M572" s="31">
        <f t="shared" si="138"/>
        <v>0</v>
      </c>
      <c r="N572" s="31">
        <f t="shared" si="139"/>
        <v>9.4117647058823528E-2</v>
      </c>
      <c r="O572" s="31">
        <f t="shared" si="140"/>
        <v>0.24705882352941178</v>
      </c>
      <c r="P572" s="31">
        <f t="shared" si="141"/>
        <v>0.27058823529411763</v>
      </c>
      <c r="Q572" s="31">
        <f t="shared" si="144"/>
        <v>-0.26461548024248716</v>
      </c>
      <c r="R572" s="31">
        <f t="shared" si="145"/>
        <v>-0.34982816081063545</v>
      </c>
      <c r="S572" s="31">
        <f t="shared" si="146"/>
        <v>0</v>
      </c>
      <c r="T572" s="31">
        <f t="shared" si="147"/>
        <v>-0.2224197378645158</v>
      </c>
      <c r="U572" s="31">
        <f t="shared" si="148"/>
        <v>-0.34542006110711487</v>
      </c>
      <c r="V572" s="31">
        <f t="shared" si="149"/>
        <v>-0.35370131685772743</v>
      </c>
      <c r="W572" s="31">
        <f t="shared" si="142"/>
        <v>5</v>
      </c>
      <c r="X572" s="31">
        <f t="shared" si="150"/>
        <v>1.5359847568824809</v>
      </c>
      <c r="Y572" s="31">
        <f t="shared" si="143"/>
        <v>0.95436098840213757</v>
      </c>
    </row>
    <row r="573" spans="1:25">
      <c r="A573" t="s">
        <v>1355</v>
      </c>
      <c r="B573" t="s">
        <v>1351</v>
      </c>
      <c r="C573" t="s">
        <v>1356</v>
      </c>
      <c r="D573" s="31">
        <f>SUM('BASE '!CZ572:DE572)</f>
        <v>0.08</v>
      </c>
      <c r="E573" s="31">
        <f>'BASE '!DF572</f>
        <v>7.0000000000000007E-2</v>
      </c>
      <c r="F573" s="31">
        <f>SUM('BASE '!DG572:DI572)</f>
        <v>0</v>
      </c>
      <c r="G573" s="31">
        <f>SUM('BASE '!DJ572:DL572)</f>
        <v>0</v>
      </c>
      <c r="H573" s="31">
        <f>SUM('BASE '!DN572:DO572,'BASE '!DQ572,'BASE '!DS572,'BASE '!DR572)</f>
        <v>0.58000000000000007</v>
      </c>
      <c r="I573" s="31">
        <f>SUM('BASE '!DT572:DV572)</f>
        <v>0.18</v>
      </c>
      <c r="J573" s="31">
        <f t="shared" si="135"/>
        <v>0.91000000000000014</v>
      </c>
      <c r="K573" s="31">
        <f t="shared" si="136"/>
        <v>8.7912087912087905E-2</v>
      </c>
      <c r="L573" s="31">
        <f t="shared" si="137"/>
        <v>7.6923076923076913E-2</v>
      </c>
      <c r="M573" s="31">
        <f t="shared" si="138"/>
        <v>0</v>
      </c>
      <c r="N573" s="31">
        <f t="shared" si="139"/>
        <v>0</v>
      </c>
      <c r="O573" s="31">
        <f t="shared" si="140"/>
        <v>0.63736263736263732</v>
      </c>
      <c r="P573" s="31">
        <f t="shared" si="141"/>
        <v>0.19780219780219777</v>
      </c>
      <c r="Q573" s="31">
        <f t="shared" si="144"/>
        <v>-0.21375102987578143</v>
      </c>
      <c r="R573" s="31">
        <f t="shared" si="145"/>
        <v>-0.19730379672781048</v>
      </c>
      <c r="S573" s="31">
        <f t="shared" si="146"/>
        <v>0</v>
      </c>
      <c r="T573" s="31">
        <f t="shared" si="147"/>
        <v>0</v>
      </c>
      <c r="U573" s="31">
        <f t="shared" si="148"/>
        <v>-0.28707864578335146</v>
      </c>
      <c r="V573" s="31">
        <f t="shared" si="149"/>
        <v>-0.32053603818870696</v>
      </c>
      <c r="W573" s="31">
        <f t="shared" si="142"/>
        <v>4</v>
      </c>
      <c r="X573" s="31">
        <f t="shared" si="150"/>
        <v>1.0186695105756505</v>
      </c>
      <c r="Y573" s="31">
        <f t="shared" si="143"/>
        <v>0.73481472560613925</v>
      </c>
    </row>
    <row r="574" spans="1:25">
      <c r="A574" t="s">
        <v>1357</v>
      </c>
      <c r="B574" t="s">
        <v>1351</v>
      </c>
      <c r="C574" t="s">
        <v>1358</v>
      </c>
      <c r="D574" s="31">
        <f>SUM('BASE '!CZ573:DE573)</f>
        <v>0.43</v>
      </c>
      <c r="E574" s="31">
        <f>'BASE '!DF573</f>
        <v>0.25</v>
      </c>
      <c r="F574" s="31">
        <f>SUM('BASE '!DG573:DI573)</f>
        <v>0</v>
      </c>
      <c r="G574" s="31">
        <f>SUM('BASE '!DJ573:DL573)</f>
        <v>0</v>
      </c>
      <c r="H574" s="31">
        <f>SUM('BASE '!DN573:DO573,'BASE '!DQ573,'BASE '!DS573,'BASE '!DR573)</f>
        <v>0.05</v>
      </c>
      <c r="I574" s="31">
        <f>SUM('BASE '!DT573:DV573)</f>
        <v>0.05</v>
      </c>
      <c r="J574" s="31">
        <f t="shared" si="135"/>
        <v>0.78</v>
      </c>
      <c r="K574" s="31">
        <f t="shared" si="136"/>
        <v>0.55128205128205121</v>
      </c>
      <c r="L574" s="31">
        <f t="shared" si="137"/>
        <v>0.32051282051282048</v>
      </c>
      <c r="M574" s="31">
        <f t="shared" si="138"/>
        <v>0</v>
      </c>
      <c r="N574" s="31">
        <f t="shared" si="139"/>
        <v>0</v>
      </c>
      <c r="O574" s="31">
        <f t="shared" si="140"/>
        <v>6.4102564102564111E-2</v>
      </c>
      <c r="P574" s="31">
        <f t="shared" si="141"/>
        <v>6.4102564102564111E-2</v>
      </c>
      <c r="Q574" s="31">
        <f t="shared" si="144"/>
        <v>-0.3282932637542213</v>
      </c>
      <c r="R574" s="31">
        <f t="shared" si="145"/>
        <v>-0.3646900646863433</v>
      </c>
      <c r="S574" s="31">
        <f t="shared" si="146"/>
        <v>0</v>
      </c>
      <c r="T574" s="31">
        <f t="shared" si="147"/>
        <v>0</v>
      </c>
      <c r="U574" s="31">
        <f t="shared" si="148"/>
        <v>-0.17610710988817255</v>
      </c>
      <c r="V574" s="31">
        <f t="shared" si="149"/>
        <v>-0.17610710988817255</v>
      </c>
      <c r="W574" s="31">
        <f t="shared" si="142"/>
        <v>4</v>
      </c>
      <c r="X574" s="31">
        <f t="shared" si="150"/>
        <v>1.0451975482169098</v>
      </c>
      <c r="Y574" s="31">
        <f t="shared" si="143"/>
        <v>0.75395065978091946</v>
      </c>
    </row>
    <row r="575" spans="1:25">
      <c r="A575" t="s">
        <v>1361</v>
      </c>
      <c r="B575" t="s">
        <v>1360</v>
      </c>
      <c r="C575" t="s">
        <v>1360</v>
      </c>
      <c r="D575" s="31">
        <f>SUM('BASE '!CZ574:DE574)</f>
        <v>0.03</v>
      </c>
      <c r="E575" s="31">
        <f>'BASE '!DF574</f>
        <v>0.04</v>
      </c>
      <c r="F575" s="31">
        <f>SUM('BASE '!DG574:DI574)</f>
        <v>0</v>
      </c>
      <c r="G575" s="31">
        <f>SUM('BASE '!DJ574:DL574)</f>
        <v>0</v>
      </c>
      <c r="H575" s="31">
        <f>SUM('BASE '!DN574:DO574,'BASE '!DQ574,'BASE '!DS574,'BASE '!DR574)</f>
        <v>0.75</v>
      </c>
      <c r="I575" s="31">
        <f>SUM('BASE '!DT574:DV574)</f>
        <v>0.08</v>
      </c>
      <c r="J575" s="31">
        <f t="shared" si="135"/>
        <v>0.9</v>
      </c>
      <c r="K575" s="31">
        <f t="shared" si="136"/>
        <v>3.3333333333333333E-2</v>
      </c>
      <c r="L575" s="31">
        <f t="shared" si="137"/>
        <v>4.4444444444444446E-2</v>
      </c>
      <c r="M575" s="31">
        <f t="shared" si="138"/>
        <v>0</v>
      </c>
      <c r="N575" s="31">
        <f t="shared" si="139"/>
        <v>0</v>
      </c>
      <c r="O575" s="31">
        <f t="shared" si="140"/>
        <v>0.83333333333333326</v>
      </c>
      <c r="P575" s="31">
        <f t="shared" si="141"/>
        <v>8.8888888888888892E-2</v>
      </c>
      <c r="Q575" s="31">
        <f t="shared" si="144"/>
        <v>-0.11337324605540518</v>
      </c>
      <c r="R575" s="31">
        <f t="shared" si="145"/>
        <v>-0.13837845818712774</v>
      </c>
      <c r="S575" s="31">
        <f t="shared" si="146"/>
        <v>0</v>
      </c>
      <c r="T575" s="31">
        <f t="shared" si="147"/>
        <v>0</v>
      </c>
      <c r="U575" s="31">
        <f t="shared" si="148"/>
        <v>-0.15193463066162891</v>
      </c>
      <c r="V575" s="31">
        <f t="shared" si="149"/>
        <v>-0.21514383365781595</v>
      </c>
      <c r="W575" s="31">
        <f t="shared" si="142"/>
        <v>4</v>
      </c>
      <c r="X575" s="31">
        <f t="shared" si="150"/>
        <v>0.61883016856197781</v>
      </c>
      <c r="Y575" s="31">
        <f t="shared" si="143"/>
        <v>0.44639160766842334</v>
      </c>
    </row>
    <row r="576" spans="1:25">
      <c r="A576" t="s">
        <v>1362</v>
      </c>
      <c r="B576" t="s">
        <v>1360</v>
      </c>
      <c r="C576" t="s">
        <v>1363</v>
      </c>
      <c r="D576" s="31">
        <f>SUM('BASE '!CZ575:DE575)</f>
        <v>0</v>
      </c>
      <c r="E576" s="31">
        <f>'BASE '!DF575</f>
        <v>0.01</v>
      </c>
      <c r="F576" s="31">
        <f>SUM('BASE '!DG575:DI575)</f>
        <v>0</v>
      </c>
      <c r="G576" s="31">
        <f>SUM('BASE '!DJ575:DL575)</f>
        <v>0.01</v>
      </c>
      <c r="H576" s="31">
        <f>SUM('BASE '!DN575:DO575,'BASE '!DQ575,'BASE '!DS575,'BASE '!DR575)</f>
        <v>0.62</v>
      </c>
      <c r="I576" s="31">
        <f>SUM('BASE '!DT575:DV575)</f>
        <v>0.29000000000000004</v>
      </c>
      <c r="J576" s="31">
        <f t="shared" si="135"/>
        <v>0.93</v>
      </c>
      <c r="K576" s="31">
        <f t="shared" si="136"/>
        <v>0</v>
      </c>
      <c r="L576" s="31">
        <f t="shared" si="137"/>
        <v>1.075268817204301E-2</v>
      </c>
      <c r="M576" s="31">
        <f t="shared" si="138"/>
        <v>0</v>
      </c>
      <c r="N576" s="31">
        <f t="shared" si="139"/>
        <v>1.075268817204301E-2</v>
      </c>
      <c r="O576" s="31">
        <f t="shared" si="140"/>
        <v>0.66666666666666663</v>
      </c>
      <c r="P576" s="31">
        <f t="shared" si="141"/>
        <v>0.31182795698924731</v>
      </c>
      <c r="Q576" s="31">
        <f t="shared" si="144"/>
        <v>0</v>
      </c>
      <c r="R576" s="31">
        <f t="shared" si="145"/>
        <v>-4.8737628958637161E-2</v>
      </c>
      <c r="S576" s="31">
        <f t="shared" si="146"/>
        <v>0</v>
      </c>
      <c r="T576" s="31">
        <f t="shared" si="147"/>
        <v>-4.8737628958637161E-2</v>
      </c>
      <c r="U576" s="31">
        <f t="shared" si="148"/>
        <v>-0.27031007207210961</v>
      </c>
      <c r="V576" s="31">
        <f t="shared" si="149"/>
        <v>-0.36337426055738359</v>
      </c>
      <c r="W576" s="31">
        <f t="shared" si="142"/>
        <v>4</v>
      </c>
      <c r="X576" s="31">
        <f t="shared" si="150"/>
        <v>0.7311595905467676</v>
      </c>
      <c r="Y576" s="31">
        <f t="shared" si="143"/>
        <v>0.5274201576901133</v>
      </c>
    </row>
    <row r="577" spans="1:25">
      <c r="A577" t="s">
        <v>1366</v>
      </c>
      <c r="B577" t="s">
        <v>1365</v>
      </c>
      <c r="C577" t="s">
        <v>1367</v>
      </c>
      <c r="D577" s="31">
        <f>SUM('BASE '!CZ576:DE576)</f>
        <v>0.04</v>
      </c>
      <c r="E577" s="31">
        <f>'BASE '!DF576</f>
        <v>7.0000000000000007E-2</v>
      </c>
      <c r="F577" s="31">
        <f>SUM('BASE '!DG576:DI576)</f>
        <v>0</v>
      </c>
      <c r="G577" s="31">
        <f>SUM('BASE '!DJ576:DL576)</f>
        <v>0.01</v>
      </c>
      <c r="H577" s="31">
        <f>SUM('BASE '!DN576:DO576,'BASE '!DQ576,'BASE '!DS576,'BASE '!DR576)</f>
        <v>0.78</v>
      </c>
      <c r="I577" s="31">
        <f>SUM('BASE '!DT576:DV576)</f>
        <v>0.03</v>
      </c>
      <c r="J577" s="31">
        <f t="shared" si="135"/>
        <v>0.93</v>
      </c>
      <c r="K577" s="31">
        <f t="shared" si="136"/>
        <v>4.301075268817204E-2</v>
      </c>
      <c r="L577" s="31">
        <f t="shared" si="137"/>
        <v>7.5268817204301078E-2</v>
      </c>
      <c r="M577" s="31">
        <f t="shared" si="138"/>
        <v>0</v>
      </c>
      <c r="N577" s="31">
        <f t="shared" si="139"/>
        <v>1.075268817204301E-2</v>
      </c>
      <c r="O577" s="31">
        <f t="shared" si="140"/>
        <v>0.83870967741935487</v>
      </c>
      <c r="P577" s="31">
        <f t="shared" si="141"/>
        <v>3.2258064516129031E-2</v>
      </c>
      <c r="Q577" s="31">
        <f t="shared" si="144"/>
        <v>-0.13532495191541355</v>
      </c>
      <c r="R577" s="31">
        <f t="shared" si="145"/>
        <v>-0.19469704740522148</v>
      </c>
      <c r="S577" s="31">
        <f t="shared" si="146"/>
        <v>0</v>
      </c>
      <c r="T577" s="31">
        <f t="shared" si="147"/>
        <v>-4.8737628958637161E-2</v>
      </c>
      <c r="U577" s="31">
        <f t="shared" si="148"/>
        <v>-0.1475212041308151</v>
      </c>
      <c r="V577" s="31">
        <f t="shared" si="149"/>
        <v>-0.11077378078984343</v>
      </c>
      <c r="W577" s="31">
        <f t="shared" si="142"/>
        <v>5</v>
      </c>
      <c r="X577" s="31">
        <f t="shared" si="150"/>
        <v>0.63705461319993073</v>
      </c>
      <c r="Y577" s="31">
        <f t="shared" si="143"/>
        <v>0.39582428640347778</v>
      </c>
    </row>
    <row r="578" spans="1:25">
      <c r="A578" t="s">
        <v>1368</v>
      </c>
      <c r="B578" t="s">
        <v>1365</v>
      </c>
      <c r="C578" t="s">
        <v>1369</v>
      </c>
      <c r="D578" s="31">
        <f>SUM('BASE '!CZ577:DE577)</f>
        <v>0.04</v>
      </c>
      <c r="E578" s="31">
        <f>'BASE '!DF577</f>
        <v>0.06</v>
      </c>
      <c r="F578" s="31">
        <f>SUM('BASE '!DG577:DI577)</f>
        <v>0</v>
      </c>
      <c r="G578" s="31">
        <f>SUM('BASE '!DJ577:DL577)</f>
        <v>0</v>
      </c>
      <c r="H578" s="31">
        <f>SUM('BASE '!DN577:DO577,'BASE '!DQ577,'BASE '!DS577,'BASE '!DR577)</f>
        <v>0.77</v>
      </c>
      <c r="I578" s="31">
        <f>SUM('BASE '!DT577:DV577)</f>
        <v>0.04</v>
      </c>
      <c r="J578" s="31">
        <f t="shared" si="135"/>
        <v>0.91</v>
      </c>
      <c r="K578" s="31">
        <f t="shared" si="136"/>
        <v>4.3956043956043953E-2</v>
      </c>
      <c r="L578" s="31">
        <f t="shared" si="137"/>
        <v>6.5934065934065936E-2</v>
      </c>
      <c r="M578" s="31">
        <f t="shared" si="138"/>
        <v>0</v>
      </c>
      <c r="N578" s="31">
        <f t="shared" si="139"/>
        <v>0</v>
      </c>
      <c r="O578" s="31">
        <f t="shared" si="140"/>
        <v>0.84615384615384615</v>
      </c>
      <c r="P578" s="31">
        <f t="shared" si="141"/>
        <v>4.3956043956043953E-2</v>
      </c>
      <c r="Q578" s="31">
        <f t="shared" si="144"/>
        <v>-0.13734352287459162</v>
      </c>
      <c r="R578" s="31">
        <f t="shared" si="145"/>
        <v>-0.17928132113992057</v>
      </c>
      <c r="S578" s="31">
        <f t="shared" si="146"/>
        <v>0</v>
      </c>
      <c r="T578" s="31">
        <f t="shared" si="147"/>
        <v>0</v>
      </c>
      <c r="U578" s="31">
        <f t="shared" si="148"/>
        <v>-0.14135345625344833</v>
      </c>
      <c r="V578" s="31">
        <f t="shared" si="149"/>
        <v>-0.13734352287459162</v>
      </c>
      <c r="W578" s="31">
        <f t="shared" si="142"/>
        <v>4</v>
      </c>
      <c r="X578" s="31">
        <f t="shared" si="150"/>
        <v>0.59532182314255211</v>
      </c>
      <c r="Y578" s="31">
        <f t="shared" si="143"/>
        <v>0.42943392099036826</v>
      </c>
    </row>
    <row r="579" spans="1:25">
      <c r="A579" t="s">
        <v>1370</v>
      </c>
      <c r="B579" t="s">
        <v>1365</v>
      </c>
      <c r="C579" t="s">
        <v>1371</v>
      </c>
      <c r="D579" s="31">
        <f>SUM('BASE '!CZ578:DE578)</f>
        <v>0</v>
      </c>
      <c r="E579" s="31">
        <f>'BASE '!DF578</f>
        <v>0.01</v>
      </c>
      <c r="F579" s="31">
        <f>SUM('BASE '!DG578:DI578)</f>
        <v>0</v>
      </c>
      <c r="G579" s="31">
        <f>SUM('BASE '!DJ578:DL578)</f>
        <v>0.01</v>
      </c>
      <c r="H579" s="31">
        <f>SUM('BASE '!DN578:DO578,'BASE '!DQ578,'BASE '!DS578,'BASE '!DR578)</f>
        <v>0.74</v>
      </c>
      <c r="I579" s="31">
        <f>SUM('BASE '!DT578:DV578)</f>
        <v>0.17</v>
      </c>
      <c r="J579" s="31">
        <f t="shared" si="135"/>
        <v>0.93</v>
      </c>
      <c r="K579" s="31">
        <f t="shared" si="136"/>
        <v>0</v>
      </c>
      <c r="L579" s="31">
        <f t="shared" si="137"/>
        <v>1.075268817204301E-2</v>
      </c>
      <c r="M579" s="31">
        <f t="shared" si="138"/>
        <v>0</v>
      </c>
      <c r="N579" s="31">
        <f t="shared" si="139"/>
        <v>1.075268817204301E-2</v>
      </c>
      <c r="O579" s="31">
        <f t="shared" si="140"/>
        <v>0.79569892473118276</v>
      </c>
      <c r="P579" s="31">
        <f t="shared" si="141"/>
        <v>0.18279569892473119</v>
      </c>
      <c r="Q579" s="31">
        <f t="shared" si="144"/>
        <v>0</v>
      </c>
      <c r="R579" s="31">
        <f t="shared" si="145"/>
        <v>-4.8737628958637161E-2</v>
      </c>
      <c r="S579" s="31">
        <f t="shared" si="146"/>
        <v>0</v>
      </c>
      <c r="T579" s="31">
        <f t="shared" si="147"/>
        <v>-4.8737628958637161E-2</v>
      </c>
      <c r="U579" s="31">
        <f t="shared" si="148"/>
        <v>-0.18184457630357398</v>
      </c>
      <c r="V579" s="31">
        <f t="shared" si="149"/>
        <v>-0.31064047886720086</v>
      </c>
      <c r="W579" s="31">
        <f t="shared" si="142"/>
        <v>4</v>
      </c>
      <c r="X579" s="31">
        <f t="shared" si="150"/>
        <v>0.58996031308804908</v>
      </c>
      <c r="Y579" s="31">
        <f t="shared" si="143"/>
        <v>0.42556640900671433</v>
      </c>
    </row>
    <row r="580" spans="1:25">
      <c r="A580" t="s">
        <v>1372</v>
      </c>
      <c r="B580" t="s">
        <v>1365</v>
      </c>
      <c r="C580" t="s">
        <v>1365</v>
      </c>
      <c r="D580" s="31">
        <f>SUM('BASE '!CZ579:DE579)</f>
        <v>0.03</v>
      </c>
      <c r="E580" s="31">
        <f>'BASE '!DF579</f>
        <v>0.1</v>
      </c>
      <c r="F580" s="31">
        <f>SUM('BASE '!DG579:DI579)</f>
        <v>0</v>
      </c>
      <c r="G580" s="31">
        <f>SUM('BASE '!DJ579:DL579)</f>
        <v>0</v>
      </c>
      <c r="H580" s="31">
        <f>SUM('BASE '!DN579:DO579,'BASE '!DQ579,'BASE '!DS579,'BASE '!DR579)</f>
        <v>0.67</v>
      </c>
      <c r="I580" s="31">
        <f>SUM('BASE '!DT579:DV579)</f>
        <v>0.06</v>
      </c>
      <c r="J580" s="31">
        <f t="shared" ref="J580:J643" si="151">SUM(D580:I580)</f>
        <v>0.8600000000000001</v>
      </c>
      <c r="K580" s="31">
        <f t="shared" si="136"/>
        <v>3.4883720930232551E-2</v>
      </c>
      <c r="L580" s="31">
        <f t="shared" si="137"/>
        <v>0.11627906976744186</v>
      </c>
      <c r="M580" s="31">
        <f t="shared" si="138"/>
        <v>0</v>
      </c>
      <c r="N580" s="31">
        <f t="shared" si="139"/>
        <v>0</v>
      </c>
      <c r="O580" s="31">
        <f t="shared" si="140"/>
        <v>0.77906976744186041</v>
      </c>
      <c r="P580" s="31">
        <f t="shared" si="141"/>
        <v>6.9767441860465101E-2</v>
      </c>
      <c r="Q580" s="31">
        <f t="shared" si="144"/>
        <v>-0.11706052352042084</v>
      </c>
      <c r="R580" s="31">
        <f t="shared" si="145"/>
        <v>-0.2502049073557514</v>
      </c>
      <c r="S580" s="31">
        <f t="shared" si="146"/>
        <v>0</v>
      </c>
      <c r="T580" s="31">
        <f t="shared" si="147"/>
        <v>0</v>
      </c>
      <c r="U580" s="31">
        <f t="shared" si="148"/>
        <v>-0.1944984110440732</v>
      </c>
      <c r="V580" s="31">
        <f t="shared" si="149"/>
        <v>-0.18576194142038038</v>
      </c>
      <c r="W580" s="31">
        <f t="shared" si="142"/>
        <v>4</v>
      </c>
      <c r="X580" s="31">
        <f t="shared" si="150"/>
        <v>0.7475257833406258</v>
      </c>
      <c r="Y580" s="31">
        <f t="shared" si="143"/>
        <v>0.53922587028107927</v>
      </c>
    </row>
    <row r="581" spans="1:25">
      <c r="A581" t="s">
        <v>1373</v>
      </c>
      <c r="B581" t="s">
        <v>1365</v>
      </c>
      <c r="C581" t="s">
        <v>1374</v>
      </c>
      <c r="D581" s="31">
        <f>SUM('BASE '!CZ580:DE580)</f>
        <v>0.01</v>
      </c>
      <c r="E581" s="31">
        <f>'BASE '!DF580</f>
        <v>0.09</v>
      </c>
      <c r="F581" s="31">
        <f>SUM('BASE '!DG580:DI580)</f>
        <v>0</v>
      </c>
      <c r="G581" s="31">
        <f>SUM('BASE '!DJ580:DL580)</f>
        <v>0</v>
      </c>
      <c r="H581" s="31">
        <f>SUM('BASE '!DN580:DO580,'BASE '!DQ580,'BASE '!DS580,'BASE '!DR580)</f>
        <v>0.75</v>
      </c>
      <c r="I581" s="31">
        <f>SUM('BASE '!DT580:DV580)</f>
        <v>0.08</v>
      </c>
      <c r="J581" s="31">
        <f t="shared" si="151"/>
        <v>0.92999999999999994</v>
      </c>
      <c r="K581" s="31">
        <f t="shared" ref="K581:K644" si="152">D581/$J581</f>
        <v>1.0752688172043012E-2</v>
      </c>
      <c r="L581" s="31">
        <f t="shared" ref="L581:L644" si="153">E581/$J581</f>
        <v>9.6774193548387094E-2</v>
      </c>
      <c r="M581" s="31">
        <f t="shared" ref="M581:M644" si="154">F581/$J581</f>
        <v>0</v>
      </c>
      <c r="N581" s="31">
        <f t="shared" ref="N581:N644" si="155">G581/$J581</f>
        <v>0</v>
      </c>
      <c r="O581" s="31">
        <f t="shared" ref="O581:O644" si="156">H581/$J581</f>
        <v>0.80645161290322587</v>
      </c>
      <c r="P581" s="31">
        <f t="shared" ref="P581:P644" si="157">I581/$J581</f>
        <v>8.6021505376344093E-2</v>
      </c>
      <c r="Q581" s="31">
        <f t="shared" si="144"/>
        <v>-4.8737628958637168E-2</v>
      </c>
      <c r="R581" s="31">
        <f t="shared" si="145"/>
        <v>-0.22600402411132614</v>
      </c>
      <c r="S581" s="31">
        <f t="shared" si="146"/>
        <v>0</v>
      </c>
      <c r="T581" s="31">
        <f t="shared" si="147"/>
        <v>0</v>
      </c>
      <c r="U581" s="31">
        <f t="shared" si="148"/>
        <v>-0.17347691904592374</v>
      </c>
      <c r="V581" s="31">
        <f t="shared" si="149"/>
        <v>-0.21102433991169206</v>
      </c>
      <c r="W581" s="31">
        <f t="shared" ref="W581:W644" si="158">COUNTIF(Q581:V581,"&lt;&gt;0")</f>
        <v>4</v>
      </c>
      <c r="X581" s="31">
        <f t="shared" si="150"/>
        <v>0.65924291202757912</v>
      </c>
      <c r="Y581" s="31">
        <f t="shared" ref="Y581:Y644" si="159">X581/LN(W581)</f>
        <v>0.47554323996169379</v>
      </c>
    </row>
    <row r="582" spans="1:25">
      <c r="A582" t="s">
        <v>1377</v>
      </c>
      <c r="B582" t="s">
        <v>1376</v>
      </c>
      <c r="C582" t="s">
        <v>1378</v>
      </c>
      <c r="D582" s="31">
        <f>SUM('BASE '!CZ581:DE581)</f>
        <v>0.22</v>
      </c>
      <c r="E582" s="31">
        <f>'BASE '!DF581</f>
        <v>0.1</v>
      </c>
      <c r="F582" s="31">
        <f>SUM('BASE '!DG581:DI581)</f>
        <v>0</v>
      </c>
      <c r="G582" s="31">
        <f>SUM('BASE '!DJ581:DL581)</f>
        <v>0</v>
      </c>
      <c r="H582" s="31">
        <f>SUM('BASE '!DN581:DO581,'BASE '!DQ581,'BASE '!DS581,'BASE '!DR581)</f>
        <v>0.43000000000000005</v>
      </c>
      <c r="I582" s="31">
        <f>SUM('BASE '!DT581:DV581)</f>
        <v>0</v>
      </c>
      <c r="J582" s="31">
        <f t="shared" si="151"/>
        <v>0.75</v>
      </c>
      <c r="K582" s="31">
        <f t="shared" si="152"/>
        <v>0.29333333333333333</v>
      </c>
      <c r="L582" s="31">
        <f t="shared" si="153"/>
        <v>0.13333333333333333</v>
      </c>
      <c r="M582" s="31">
        <f t="shared" si="154"/>
        <v>0</v>
      </c>
      <c r="N582" s="31">
        <f t="shared" si="155"/>
        <v>0</v>
      </c>
      <c r="O582" s="31">
        <f t="shared" si="156"/>
        <v>0.57333333333333336</v>
      </c>
      <c r="P582" s="31">
        <f t="shared" si="157"/>
        <v>0</v>
      </c>
      <c r="Q582" s="31">
        <f t="shared" si="144"/>
        <v>-0.35975739365221171</v>
      </c>
      <c r="R582" s="31">
        <f t="shared" si="145"/>
        <v>-0.26865373607230197</v>
      </c>
      <c r="S582" s="31">
        <f t="shared" si="146"/>
        <v>0</v>
      </c>
      <c r="T582" s="31">
        <f t="shared" si="147"/>
        <v>0</v>
      </c>
      <c r="U582" s="31">
        <f t="shared" si="148"/>
        <v>-0.31893845209650884</v>
      </c>
      <c r="V582" s="31">
        <f t="shared" si="149"/>
        <v>0</v>
      </c>
      <c r="W582" s="31">
        <f t="shared" si="158"/>
        <v>3</v>
      </c>
      <c r="X582" s="31">
        <f t="shared" si="150"/>
        <v>0.94734958182102247</v>
      </c>
      <c r="Y582" s="31">
        <f t="shared" si="159"/>
        <v>0.86231475070202523</v>
      </c>
    </row>
    <row r="583" spans="1:25">
      <c r="A583" t="s">
        <v>1379</v>
      </c>
      <c r="B583" t="s">
        <v>1376</v>
      </c>
      <c r="C583" t="s">
        <v>1380</v>
      </c>
      <c r="D583" s="31">
        <f>SUM('BASE '!CZ582:DE582)</f>
        <v>0.1</v>
      </c>
      <c r="E583" s="31">
        <f>'BASE '!DF582</f>
        <v>0.12</v>
      </c>
      <c r="F583" s="31">
        <f>SUM('BASE '!DG582:DI582)</f>
        <v>0</v>
      </c>
      <c r="G583" s="31">
        <f>SUM('BASE '!DJ582:DL582)</f>
        <v>0</v>
      </c>
      <c r="H583" s="31">
        <f>SUM('BASE '!DN582:DO582,'BASE '!DQ582,'BASE '!DS582,'BASE '!DR582)</f>
        <v>0.44</v>
      </c>
      <c r="I583" s="31">
        <f>SUM('BASE '!DT582:DV582)</f>
        <v>0.2</v>
      </c>
      <c r="J583" s="31">
        <f t="shared" si="151"/>
        <v>0.8600000000000001</v>
      </c>
      <c r="K583" s="31">
        <f t="shared" si="152"/>
        <v>0.11627906976744186</v>
      </c>
      <c r="L583" s="31">
        <f t="shared" si="153"/>
        <v>0.1395348837209302</v>
      </c>
      <c r="M583" s="31">
        <f t="shared" si="154"/>
        <v>0</v>
      </c>
      <c r="N583" s="31">
        <f t="shared" si="155"/>
        <v>0</v>
      </c>
      <c r="O583" s="31">
        <f t="shared" si="156"/>
        <v>0.5116279069767441</v>
      </c>
      <c r="P583" s="31">
        <f t="shared" si="157"/>
        <v>0.23255813953488372</v>
      </c>
      <c r="Q583" s="31">
        <f t="shared" ref="Q583:Q646" si="160">IFERROR(K583*LN(K583),0)</f>
        <v>-0.2502049073557514</v>
      </c>
      <c r="R583" s="31">
        <f t="shared" ref="R583:R646" si="161">IFERROR(L583*LN(L583),0)</f>
        <v>-0.27480567159983821</v>
      </c>
      <c r="S583" s="31">
        <f t="shared" si="146"/>
        <v>0</v>
      </c>
      <c r="T583" s="31">
        <f t="shared" si="147"/>
        <v>0</v>
      </c>
      <c r="U583" s="31">
        <f t="shared" si="148"/>
        <v>-0.3428713621250099</v>
      </c>
      <c r="V583" s="31">
        <f t="shared" si="149"/>
        <v>-0.33921279597663179</v>
      </c>
      <c r="W583" s="31">
        <f t="shared" si="158"/>
        <v>4</v>
      </c>
      <c r="X583" s="31">
        <f t="shared" si="150"/>
        <v>1.2070947370572314</v>
      </c>
      <c r="Y583" s="31">
        <f t="shared" si="159"/>
        <v>0.87073479551781752</v>
      </c>
    </row>
    <row r="584" spans="1:25">
      <c r="A584" t="s">
        <v>1381</v>
      </c>
      <c r="B584" t="s">
        <v>1376</v>
      </c>
      <c r="C584" t="s">
        <v>1382</v>
      </c>
      <c r="D584" s="31">
        <f>SUM('BASE '!CZ583:DE583)</f>
        <v>0.18000000000000002</v>
      </c>
      <c r="E584" s="31">
        <f>'BASE '!DF583</f>
        <v>0.14000000000000001</v>
      </c>
      <c r="F584" s="31">
        <f>SUM('BASE '!DG583:DI583)</f>
        <v>0.01</v>
      </c>
      <c r="G584" s="31">
        <f>SUM('BASE '!DJ583:DL583)</f>
        <v>0</v>
      </c>
      <c r="H584" s="31">
        <f>SUM('BASE '!DN583:DO583,'BASE '!DQ583,'BASE '!DS583,'BASE '!DR583)</f>
        <v>0.4</v>
      </c>
      <c r="I584" s="31">
        <f>SUM('BASE '!DT583:DV583)</f>
        <v>0.03</v>
      </c>
      <c r="J584" s="31">
        <f t="shared" si="151"/>
        <v>0.76000000000000012</v>
      </c>
      <c r="K584" s="31">
        <f t="shared" si="152"/>
        <v>0.23684210526315788</v>
      </c>
      <c r="L584" s="31">
        <f t="shared" si="153"/>
        <v>0.18421052631578946</v>
      </c>
      <c r="M584" s="31">
        <f t="shared" si="154"/>
        <v>1.3157894736842103E-2</v>
      </c>
      <c r="N584" s="31">
        <f t="shared" si="155"/>
        <v>0</v>
      </c>
      <c r="O584" s="31">
        <f t="shared" si="156"/>
        <v>0.52631578947368418</v>
      </c>
      <c r="P584" s="31">
        <f t="shared" si="157"/>
        <v>3.9473684210526307E-2</v>
      </c>
      <c r="Q584" s="31">
        <f t="shared" si="160"/>
        <v>-0.34113826951346049</v>
      </c>
      <c r="R584" s="31">
        <f t="shared" si="161"/>
        <v>-0.31162452828151332</v>
      </c>
      <c r="S584" s="31">
        <f t="shared" ref="S584:S647" si="162">IFERROR(M584*LN(M584),0)</f>
        <v>-5.6983333424820135E-2</v>
      </c>
      <c r="T584" s="31">
        <f t="shared" ref="T584:T647" si="163">IFERROR(N584*LN(N584),0)</f>
        <v>0</v>
      </c>
      <c r="U584" s="31">
        <f t="shared" ref="U584:U647" si="164">IFERROR(O584*LN(O584),0)</f>
        <v>-0.33781783482757621</v>
      </c>
      <c r="V584" s="31">
        <f t="shared" ref="V584:V647" si="165">IFERROR(P584*LN(P584),0)</f>
        <v>-0.12758372572177187</v>
      </c>
      <c r="W584" s="31">
        <f t="shared" si="158"/>
        <v>5</v>
      </c>
      <c r="X584" s="31">
        <f t="shared" ref="X584:X647" si="166">-SUM(Q584:V584)</f>
        <v>1.1751476917691419</v>
      </c>
      <c r="Y584" s="31">
        <f t="shared" si="159"/>
        <v>0.73016031416325866</v>
      </c>
    </row>
    <row r="585" spans="1:25">
      <c r="A585" t="s">
        <v>1383</v>
      </c>
      <c r="B585" t="s">
        <v>1376</v>
      </c>
      <c r="C585" t="s">
        <v>1384</v>
      </c>
      <c r="D585" s="31">
        <f>SUM('BASE '!CZ584:DE584)</f>
        <v>0.09</v>
      </c>
      <c r="E585" s="31">
        <f>'BASE '!DF584</f>
        <v>7.0000000000000007E-2</v>
      </c>
      <c r="F585" s="31">
        <f>SUM('BASE '!DG584:DI584)</f>
        <v>0</v>
      </c>
      <c r="G585" s="31">
        <f>SUM('BASE '!DJ584:DL584)</f>
        <v>0</v>
      </c>
      <c r="H585" s="31">
        <f>SUM('BASE '!DN584:DO584,'BASE '!DQ584,'BASE '!DS584,'BASE '!DR584)</f>
        <v>0.6</v>
      </c>
      <c r="I585" s="31">
        <f>SUM('BASE '!DT584:DV584)</f>
        <v>0.03</v>
      </c>
      <c r="J585" s="31">
        <f t="shared" si="151"/>
        <v>0.79</v>
      </c>
      <c r="K585" s="31">
        <f t="shared" si="152"/>
        <v>0.11392405063291139</v>
      </c>
      <c r="L585" s="31">
        <f t="shared" si="153"/>
        <v>8.8607594936708861E-2</v>
      </c>
      <c r="M585" s="31">
        <f t="shared" si="154"/>
        <v>0</v>
      </c>
      <c r="N585" s="31">
        <f t="shared" si="155"/>
        <v>0</v>
      </c>
      <c r="O585" s="31">
        <f t="shared" si="156"/>
        <v>0.75949367088607589</v>
      </c>
      <c r="P585" s="31">
        <f t="shared" si="157"/>
        <v>3.7974683544303792E-2</v>
      </c>
      <c r="Q585" s="31">
        <f t="shared" si="160"/>
        <v>-0.24746847438199007</v>
      </c>
      <c r="R585" s="31">
        <f t="shared" si="161"/>
        <v>-0.21474384713774627</v>
      </c>
      <c r="S585" s="31">
        <f t="shared" si="162"/>
        <v>0</v>
      </c>
      <c r="T585" s="31">
        <f t="shared" si="163"/>
        <v>0</v>
      </c>
      <c r="U585" s="31">
        <f t="shared" si="164"/>
        <v>-0.20893920778095254</v>
      </c>
      <c r="V585" s="31">
        <f t="shared" si="165"/>
        <v>-0.12420894546071816</v>
      </c>
      <c r="W585" s="31">
        <f t="shared" si="158"/>
        <v>4</v>
      </c>
      <c r="X585" s="31">
        <f t="shared" si="166"/>
        <v>0.79536047476140703</v>
      </c>
      <c r="Y585" s="31">
        <f t="shared" si="159"/>
        <v>0.57373130632868674</v>
      </c>
    </row>
    <row r="586" spans="1:25">
      <c r="A586" t="s">
        <v>1385</v>
      </c>
      <c r="B586" t="s">
        <v>1376</v>
      </c>
      <c r="C586" t="s">
        <v>1311</v>
      </c>
      <c r="D586" s="31">
        <f>SUM('BASE '!CZ585:DE585)</f>
        <v>0.29000000000000004</v>
      </c>
      <c r="E586" s="31">
        <f>'BASE '!DF585</f>
        <v>0.14000000000000001</v>
      </c>
      <c r="F586" s="31">
        <f>SUM('BASE '!DG585:DI585)</f>
        <v>0</v>
      </c>
      <c r="G586" s="31">
        <f>SUM('BASE '!DJ585:DL585)</f>
        <v>0</v>
      </c>
      <c r="H586" s="31">
        <f>SUM('BASE '!DN585:DO585,'BASE '!DQ585,'BASE '!DS585,'BASE '!DR585)</f>
        <v>0.37</v>
      </c>
      <c r="I586" s="31">
        <f>SUM('BASE '!DT585:DV585)</f>
        <v>0.03</v>
      </c>
      <c r="J586" s="31">
        <f t="shared" si="151"/>
        <v>0.83000000000000007</v>
      </c>
      <c r="K586" s="31">
        <f t="shared" si="152"/>
        <v>0.3493975903614458</v>
      </c>
      <c r="L586" s="31">
        <f t="shared" si="153"/>
        <v>0.16867469879518071</v>
      </c>
      <c r="M586" s="31">
        <f t="shared" si="154"/>
        <v>0</v>
      </c>
      <c r="N586" s="31">
        <f t="shared" si="155"/>
        <v>0</v>
      </c>
      <c r="O586" s="31">
        <f t="shared" si="156"/>
        <v>0.44578313253012042</v>
      </c>
      <c r="P586" s="31">
        <f t="shared" si="157"/>
        <v>3.614457831325301E-2</v>
      </c>
      <c r="Q586" s="31">
        <f t="shared" si="160"/>
        <v>-0.36740721152401923</v>
      </c>
      <c r="R586" s="31">
        <f t="shared" si="161"/>
        <v>-0.30020440836793677</v>
      </c>
      <c r="S586" s="31">
        <f t="shared" si="162"/>
        <v>0</v>
      </c>
      <c r="T586" s="31">
        <f t="shared" si="163"/>
        <v>0</v>
      </c>
      <c r="U586" s="31">
        <f t="shared" si="164"/>
        <v>-0.36015830988720265</v>
      </c>
      <c r="V586" s="31">
        <f t="shared" si="165"/>
        <v>-0.12000825249862006</v>
      </c>
      <c r="W586" s="31">
        <f t="shared" si="158"/>
        <v>4</v>
      </c>
      <c r="X586" s="31">
        <f t="shared" si="166"/>
        <v>1.1477781822777788</v>
      </c>
      <c r="Y586" s="31">
        <f t="shared" si="159"/>
        <v>0.8279469458063502</v>
      </c>
    </row>
    <row r="587" spans="1:25">
      <c r="A587" t="s">
        <v>1386</v>
      </c>
      <c r="B587" t="s">
        <v>1376</v>
      </c>
      <c r="C587" t="s">
        <v>1387</v>
      </c>
      <c r="D587" s="31">
        <f>SUM('BASE '!CZ586:DE586)</f>
        <v>6.9999999999999993E-2</v>
      </c>
      <c r="E587" s="31">
        <f>'BASE '!DF586</f>
        <v>0.15</v>
      </c>
      <c r="F587" s="31">
        <f>SUM('BASE '!DG586:DI586)</f>
        <v>0</v>
      </c>
      <c r="G587" s="31">
        <f>SUM('BASE '!DJ586:DL586)</f>
        <v>0</v>
      </c>
      <c r="H587" s="31">
        <f>SUM('BASE '!DN586:DO586,'BASE '!DQ586,'BASE '!DS586,'BASE '!DR586)</f>
        <v>0.54</v>
      </c>
      <c r="I587" s="31">
        <f>SUM('BASE '!DT586:DV586)</f>
        <v>0.02</v>
      </c>
      <c r="J587" s="31">
        <f t="shared" si="151"/>
        <v>0.78</v>
      </c>
      <c r="K587" s="31">
        <f t="shared" si="152"/>
        <v>8.974358974358973E-2</v>
      </c>
      <c r="L587" s="31">
        <f t="shared" si="153"/>
        <v>0.19230769230769229</v>
      </c>
      <c r="M587" s="31">
        <f t="shared" si="154"/>
        <v>0</v>
      </c>
      <c r="N587" s="31">
        <f t="shared" si="155"/>
        <v>0</v>
      </c>
      <c r="O587" s="31">
        <f t="shared" si="156"/>
        <v>0.69230769230769229</v>
      </c>
      <c r="P587" s="31">
        <f t="shared" si="157"/>
        <v>2.564102564102564E-2</v>
      </c>
      <c r="Q587" s="31">
        <f t="shared" si="160"/>
        <v>-0.21635372747999934</v>
      </c>
      <c r="R587" s="31">
        <f t="shared" si="161"/>
        <v>-0.3170497356898811</v>
      </c>
      <c r="S587" s="31">
        <f t="shared" si="162"/>
        <v>0</v>
      </c>
      <c r="T587" s="31">
        <f t="shared" si="163"/>
        <v>0</v>
      </c>
      <c r="U587" s="31">
        <f t="shared" si="164"/>
        <v>-0.25457869393291205</v>
      </c>
      <c r="V587" s="31">
        <f t="shared" si="165"/>
        <v>-9.3937478105888358E-2</v>
      </c>
      <c r="W587" s="31">
        <f t="shared" si="158"/>
        <v>4</v>
      </c>
      <c r="X587" s="31">
        <f t="shared" si="166"/>
        <v>0.88191963520868089</v>
      </c>
      <c r="Y587" s="31">
        <f t="shared" si="159"/>
        <v>0.63617054208908386</v>
      </c>
    </row>
    <row r="588" spans="1:25">
      <c r="A588" t="s">
        <v>1388</v>
      </c>
      <c r="B588" t="s">
        <v>1376</v>
      </c>
      <c r="C588" t="s">
        <v>1389</v>
      </c>
      <c r="D588" s="31">
        <f>SUM('BASE '!CZ587:DE587)</f>
        <v>0.13999999999999999</v>
      </c>
      <c r="E588" s="31">
        <f>'BASE '!DF587</f>
        <v>0.1</v>
      </c>
      <c r="F588" s="31">
        <f>SUM('BASE '!DG587:DI587)</f>
        <v>0</v>
      </c>
      <c r="G588" s="31">
        <f>SUM('BASE '!DJ587:DL587)</f>
        <v>0</v>
      </c>
      <c r="H588" s="31">
        <f>SUM('BASE '!DN587:DO587,'BASE '!DQ587,'BASE '!DS587,'BASE '!DR587)</f>
        <v>0.62000000000000011</v>
      </c>
      <c r="I588" s="31">
        <f>SUM('BASE '!DT587:DV587)</f>
        <v>0.01</v>
      </c>
      <c r="J588" s="31">
        <f t="shared" si="151"/>
        <v>0.87000000000000011</v>
      </c>
      <c r="K588" s="31">
        <f t="shared" si="152"/>
        <v>0.16091954022988503</v>
      </c>
      <c r="L588" s="31">
        <f t="shared" si="153"/>
        <v>0.11494252873563218</v>
      </c>
      <c r="M588" s="31">
        <f t="shared" si="154"/>
        <v>0</v>
      </c>
      <c r="N588" s="31">
        <f t="shared" si="155"/>
        <v>0</v>
      </c>
      <c r="O588" s="31">
        <f t="shared" si="156"/>
        <v>0.71264367816091956</v>
      </c>
      <c r="P588" s="31">
        <f t="shared" si="157"/>
        <v>1.1494252873563216E-2</v>
      </c>
      <c r="Q588" s="31">
        <f t="shared" si="160"/>
        <v>-0.2939759890408109</v>
      </c>
      <c r="R588" s="31">
        <f t="shared" si="161"/>
        <v>-0.24865781904144119</v>
      </c>
      <c r="S588" s="31">
        <f t="shared" si="162"/>
        <v>0</v>
      </c>
      <c r="T588" s="31">
        <f t="shared" si="163"/>
        <v>0</v>
      </c>
      <c r="U588" s="31">
        <f t="shared" si="164"/>
        <v>-0.24142495958377602</v>
      </c>
      <c r="V588" s="31">
        <f t="shared" si="165"/>
        <v>-5.1332277225914748E-2</v>
      </c>
      <c r="W588" s="31">
        <f t="shared" si="158"/>
        <v>4</v>
      </c>
      <c r="X588" s="31">
        <f t="shared" si="166"/>
        <v>0.83539104489194294</v>
      </c>
      <c r="Y588" s="31">
        <f t="shared" si="159"/>
        <v>0.60260725883432775</v>
      </c>
    </row>
    <row r="589" spans="1:25">
      <c r="A589" t="s">
        <v>1390</v>
      </c>
      <c r="B589" t="s">
        <v>1376</v>
      </c>
      <c r="C589" t="s">
        <v>1391</v>
      </c>
      <c r="D589" s="31">
        <f>SUM('BASE '!CZ588:DE588)</f>
        <v>0.31</v>
      </c>
      <c r="E589" s="31">
        <f>'BASE '!DF588</f>
        <v>0.08</v>
      </c>
      <c r="F589" s="31">
        <f>SUM('BASE '!DG588:DI588)</f>
        <v>0</v>
      </c>
      <c r="G589" s="31">
        <f>SUM('BASE '!DJ588:DL588)</f>
        <v>0</v>
      </c>
      <c r="H589" s="31">
        <f>SUM('BASE '!DN588:DO588,'BASE '!DQ588,'BASE '!DS588,'BASE '!DR588)</f>
        <v>0.37</v>
      </c>
      <c r="I589" s="31">
        <f>SUM('BASE '!DT588:DV588)</f>
        <v>0</v>
      </c>
      <c r="J589" s="31">
        <f t="shared" si="151"/>
        <v>0.76</v>
      </c>
      <c r="K589" s="31">
        <f t="shared" si="152"/>
        <v>0.40789473684210525</v>
      </c>
      <c r="L589" s="31">
        <f t="shared" si="153"/>
        <v>0.10526315789473684</v>
      </c>
      <c r="M589" s="31">
        <f t="shared" si="154"/>
        <v>0</v>
      </c>
      <c r="N589" s="31">
        <f t="shared" si="155"/>
        <v>0</v>
      </c>
      <c r="O589" s="31">
        <f t="shared" si="156"/>
        <v>0.48684210526315791</v>
      </c>
      <c r="P589" s="31">
        <f t="shared" si="157"/>
        <v>0</v>
      </c>
      <c r="Q589" s="31">
        <f t="shared" si="160"/>
        <v>-0.36577802907679907</v>
      </c>
      <c r="R589" s="31">
        <f t="shared" si="161"/>
        <v>-0.2369780840638416</v>
      </c>
      <c r="S589" s="31">
        <f t="shared" si="162"/>
        <v>0</v>
      </c>
      <c r="T589" s="31">
        <f t="shared" si="163"/>
        <v>0</v>
      </c>
      <c r="U589" s="31">
        <f t="shared" si="164"/>
        <v>-0.35043645819418351</v>
      </c>
      <c r="V589" s="31">
        <f t="shared" si="165"/>
        <v>0</v>
      </c>
      <c r="W589" s="31">
        <f t="shared" si="158"/>
        <v>3</v>
      </c>
      <c r="X589" s="31">
        <f t="shared" si="166"/>
        <v>0.95319257133482416</v>
      </c>
      <c r="Y589" s="31">
        <f t="shared" si="159"/>
        <v>0.86763326895825676</v>
      </c>
    </row>
    <row r="590" spans="1:25">
      <c r="A590" t="s">
        <v>1392</v>
      </c>
      <c r="B590" t="s">
        <v>1376</v>
      </c>
      <c r="C590" t="s">
        <v>1393</v>
      </c>
      <c r="D590" s="31">
        <f>SUM('BASE '!CZ589:DE589)</f>
        <v>7.0000000000000007E-2</v>
      </c>
      <c r="E590" s="31">
        <f>'BASE '!DF589</f>
        <v>0</v>
      </c>
      <c r="F590" s="31">
        <f>SUM('BASE '!DG589:DI589)</f>
        <v>0</v>
      </c>
      <c r="G590" s="31">
        <f>SUM('BASE '!DJ589:DL589)</f>
        <v>0</v>
      </c>
      <c r="H590" s="31">
        <f>SUM('BASE '!DN589:DO589,'BASE '!DQ589,'BASE '!DS589,'BASE '!DR589)</f>
        <v>0.83000000000000007</v>
      </c>
      <c r="I590" s="31">
        <f>SUM('BASE '!DT589:DV589)</f>
        <v>0.04</v>
      </c>
      <c r="J590" s="31">
        <f t="shared" si="151"/>
        <v>0.94000000000000017</v>
      </c>
      <c r="K590" s="31">
        <f t="shared" si="152"/>
        <v>7.4468085106382975E-2</v>
      </c>
      <c r="L590" s="31">
        <f t="shared" si="153"/>
        <v>0</v>
      </c>
      <c r="M590" s="31">
        <f t="shared" si="154"/>
        <v>0</v>
      </c>
      <c r="N590" s="31">
        <f t="shared" si="155"/>
        <v>0</v>
      </c>
      <c r="O590" s="31">
        <f t="shared" si="156"/>
        <v>0.88297872340425521</v>
      </c>
      <c r="P590" s="31">
        <f t="shared" si="157"/>
        <v>4.2553191489361694E-2</v>
      </c>
      <c r="Q590" s="31">
        <f t="shared" si="160"/>
        <v>-0.19342225992024292</v>
      </c>
      <c r="R590" s="31">
        <f t="shared" si="161"/>
        <v>0</v>
      </c>
      <c r="S590" s="31">
        <f t="shared" si="162"/>
        <v>0</v>
      </c>
      <c r="T590" s="31">
        <f t="shared" si="163"/>
        <v>0</v>
      </c>
      <c r="U590" s="31">
        <f t="shared" si="164"/>
        <v>-0.10989038809885857</v>
      </c>
      <c r="V590" s="31">
        <f t="shared" si="165"/>
        <v>-0.13434044345319629</v>
      </c>
      <c r="W590" s="31">
        <f t="shared" si="158"/>
        <v>3</v>
      </c>
      <c r="X590" s="31">
        <f t="shared" si="166"/>
        <v>0.43765309147229781</v>
      </c>
      <c r="Y590" s="31">
        <f t="shared" si="159"/>
        <v>0.39836901151258886</v>
      </c>
    </row>
    <row r="591" spans="1:25">
      <c r="A591" t="s">
        <v>1394</v>
      </c>
      <c r="B591" t="s">
        <v>1376</v>
      </c>
      <c r="C591" t="s">
        <v>1395</v>
      </c>
      <c r="D591" s="31">
        <f>SUM('BASE '!CZ590:DE590)</f>
        <v>0.05</v>
      </c>
      <c r="E591" s="31">
        <f>'BASE '!DF590</f>
        <v>0.15</v>
      </c>
      <c r="F591" s="31">
        <f>SUM('BASE '!DG590:DI590)</f>
        <v>0</v>
      </c>
      <c r="G591" s="31">
        <f>SUM('BASE '!DJ590:DL590)</f>
        <v>0.02</v>
      </c>
      <c r="H591" s="31">
        <f>SUM('BASE '!DN590:DO590,'BASE '!DQ590,'BASE '!DS590,'BASE '!DR590)</f>
        <v>0.58000000000000007</v>
      </c>
      <c r="I591" s="31">
        <f>SUM('BASE '!DT590:DV590)</f>
        <v>0.03</v>
      </c>
      <c r="J591" s="31">
        <f t="shared" si="151"/>
        <v>0.83000000000000007</v>
      </c>
      <c r="K591" s="31">
        <f t="shared" si="152"/>
        <v>6.0240963855421686E-2</v>
      </c>
      <c r="L591" s="31">
        <f t="shared" si="153"/>
        <v>0.18072289156626503</v>
      </c>
      <c r="M591" s="31">
        <f t="shared" si="154"/>
        <v>0</v>
      </c>
      <c r="N591" s="31">
        <f t="shared" si="155"/>
        <v>2.4096385542168672E-2</v>
      </c>
      <c r="O591" s="31">
        <f t="shared" si="156"/>
        <v>0.6987951807228916</v>
      </c>
      <c r="P591" s="31">
        <f t="shared" si="157"/>
        <v>3.614457831325301E-2</v>
      </c>
      <c r="Q591" s="31">
        <f t="shared" si="160"/>
        <v>-0.16924112622665649</v>
      </c>
      <c r="R591" s="31">
        <f t="shared" si="161"/>
        <v>-0.30917898916163633</v>
      </c>
      <c r="S591" s="31">
        <f t="shared" si="162"/>
        <v>0</v>
      </c>
      <c r="T591" s="31">
        <f t="shared" si="163"/>
        <v>-8.9775745234618134E-2</v>
      </c>
      <c r="U591" s="31">
        <f t="shared" si="164"/>
        <v>-0.25044651374108862</v>
      </c>
      <c r="V591" s="31">
        <f t="shared" si="165"/>
        <v>-0.12000825249862006</v>
      </c>
      <c r="W591" s="31">
        <f t="shared" si="158"/>
        <v>5</v>
      </c>
      <c r="X591" s="31">
        <f t="shared" si="166"/>
        <v>0.93865062686261957</v>
      </c>
      <c r="Y591" s="31">
        <f t="shared" si="159"/>
        <v>0.5832164258160244</v>
      </c>
    </row>
    <row r="592" spans="1:25">
      <c r="A592" t="s">
        <v>1396</v>
      </c>
      <c r="B592" t="s">
        <v>1376</v>
      </c>
      <c r="C592" t="s">
        <v>1397</v>
      </c>
      <c r="D592" s="31">
        <f>SUM('BASE '!CZ591:DE591)</f>
        <v>0.18</v>
      </c>
      <c r="E592" s="31">
        <f>'BASE '!DF591</f>
        <v>0.18</v>
      </c>
      <c r="F592" s="31">
        <f>SUM('BASE '!DG591:DI591)</f>
        <v>0</v>
      </c>
      <c r="G592" s="31">
        <f>SUM('BASE '!DJ591:DL591)</f>
        <v>0</v>
      </c>
      <c r="H592" s="31">
        <f>SUM('BASE '!DN591:DO591,'BASE '!DQ591,'BASE '!DS591,'BASE '!DR591)</f>
        <v>0.26</v>
      </c>
      <c r="I592" s="31">
        <f>SUM('BASE '!DT591:DV591)</f>
        <v>0.22999999999999998</v>
      </c>
      <c r="J592" s="31">
        <f t="shared" si="151"/>
        <v>0.85</v>
      </c>
      <c r="K592" s="31">
        <f t="shared" si="152"/>
        <v>0.21176470588235294</v>
      </c>
      <c r="L592" s="31">
        <f t="shared" si="153"/>
        <v>0.21176470588235294</v>
      </c>
      <c r="M592" s="31">
        <f t="shared" si="154"/>
        <v>0</v>
      </c>
      <c r="N592" s="31">
        <f t="shared" si="155"/>
        <v>0</v>
      </c>
      <c r="O592" s="31">
        <f t="shared" si="156"/>
        <v>0.30588235294117649</v>
      </c>
      <c r="P592" s="31">
        <f t="shared" si="157"/>
        <v>0.27058823529411763</v>
      </c>
      <c r="Q592" s="31">
        <f t="shared" si="160"/>
        <v>-0.32871801146699681</v>
      </c>
      <c r="R592" s="31">
        <f t="shared" si="161"/>
        <v>-0.32871801146699681</v>
      </c>
      <c r="S592" s="31">
        <f t="shared" si="162"/>
        <v>0</v>
      </c>
      <c r="T592" s="31">
        <f t="shared" si="163"/>
        <v>0</v>
      </c>
      <c r="U592" s="31">
        <f t="shared" si="164"/>
        <v>-0.36233438447281996</v>
      </c>
      <c r="V592" s="31">
        <f t="shared" si="165"/>
        <v>-0.35370131685772743</v>
      </c>
      <c r="W592" s="31">
        <f t="shared" si="158"/>
        <v>4</v>
      </c>
      <c r="X592" s="31">
        <f t="shared" si="166"/>
        <v>1.3734717242645409</v>
      </c>
      <c r="Y592" s="31">
        <f t="shared" si="159"/>
        <v>0.99075042269883351</v>
      </c>
    </row>
    <row r="593" spans="1:25">
      <c r="A593" t="s">
        <v>1398</v>
      </c>
      <c r="B593" t="s">
        <v>1376</v>
      </c>
      <c r="C593" t="s">
        <v>1376</v>
      </c>
      <c r="D593" s="31">
        <f>SUM('BASE '!CZ592:DE592)</f>
        <v>0.17</v>
      </c>
      <c r="E593" s="31">
        <f>'BASE '!DF592</f>
        <v>0.04</v>
      </c>
      <c r="F593" s="31">
        <f>SUM('BASE '!DG592:DI592)</f>
        <v>0</v>
      </c>
      <c r="G593" s="31">
        <f>SUM('BASE '!DJ592:DL592)</f>
        <v>0</v>
      </c>
      <c r="H593" s="31">
        <f>SUM('BASE '!DN592:DO592,'BASE '!DQ592,'BASE '!DS592,'BASE '!DR592)</f>
        <v>9.9999999999999992E-2</v>
      </c>
      <c r="I593" s="31">
        <f>SUM('BASE '!DT592:DV592)</f>
        <v>0.05</v>
      </c>
      <c r="J593" s="31">
        <f t="shared" si="151"/>
        <v>0.36</v>
      </c>
      <c r="K593" s="31">
        <f t="shared" si="152"/>
        <v>0.47222222222222227</v>
      </c>
      <c r="L593" s="31">
        <f t="shared" si="153"/>
        <v>0.11111111111111112</v>
      </c>
      <c r="M593" s="31">
        <f t="shared" si="154"/>
        <v>0</v>
      </c>
      <c r="N593" s="31">
        <f t="shared" si="155"/>
        <v>0</v>
      </c>
      <c r="O593" s="31">
        <f t="shared" si="156"/>
        <v>0.27777777777777779</v>
      </c>
      <c r="P593" s="31">
        <f t="shared" si="157"/>
        <v>0.1388888888888889</v>
      </c>
      <c r="Q593" s="31">
        <f t="shared" si="160"/>
        <v>-0.35431097513328325</v>
      </c>
      <c r="R593" s="31">
        <f t="shared" si="161"/>
        <v>-0.24413606414846881</v>
      </c>
      <c r="S593" s="31">
        <f t="shared" si="162"/>
        <v>0</v>
      </c>
      <c r="T593" s="31">
        <f t="shared" si="163"/>
        <v>0</v>
      </c>
      <c r="U593" s="31">
        <f t="shared" si="164"/>
        <v>-0.35581495707279565</v>
      </c>
      <c r="V593" s="31">
        <f t="shared" si="165"/>
        <v>-0.27417792028083471</v>
      </c>
      <c r="W593" s="31">
        <f t="shared" si="158"/>
        <v>4</v>
      </c>
      <c r="X593" s="31">
        <f t="shared" si="166"/>
        <v>1.2284399166353823</v>
      </c>
      <c r="Y593" s="31">
        <f t="shared" si="159"/>
        <v>0.8861320878799589</v>
      </c>
    </row>
    <row r="594" spans="1:25">
      <c r="A594" t="s">
        <v>1399</v>
      </c>
      <c r="B594" t="s">
        <v>1376</v>
      </c>
      <c r="C594" t="s">
        <v>1309</v>
      </c>
      <c r="D594" s="31">
        <f>SUM('BASE '!CZ593:DE593)</f>
        <v>0.03</v>
      </c>
      <c r="E594" s="31">
        <f>'BASE '!DF593</f>
        <v>0.17</v>
      </c>
      <c r="F594" s="31">
        <f>SUM('BASE '!DG593:DI593)</f>
        <v>0</v>
      </c>
      <c r="G594" s="31">
        <f>SUM('BASE '!DJ593:DL593)</f>
        <v>0</v>
      </c>
      <c r="H594" s="31">
        <f>SUM('BASE '!DN593:DO593,'BASE '!DQ593,'BASE '!DS593,'BASE '!DR593)</f>
        <v>0.57999999999999996</v>
      </c>
      <c r="I594" s="31">
        <f>SUM('BASE '!DT593:DV593)</f>
        <v>0.01</v>
      </c>
      <c r="J594" s="31">
        <f t="shared" si="151"/>
        <v>0.79</v>
      </c>
      <c r="K594" s="31">
        <f t="shared" si="152"/>
        <v>3.7974683544303792E-2</v>
      </c>
      <c r="L594" s="31">
        <f t="shared" si="153"/>
        <v>0.21518987341772153</v>
      </c>
      <c r="M594" s="31">
        <f t="shared" si="154"/>
        <v>0</v>
      </c>
      <c r="N594" s="31">
        <f t="shared" si="155"/>
        <v>0</v>
      </c>
      <c r="O594" s="31">
        <f t="shared" si="156"/>
        <v>0.73417721518987333</v>
      </c>
      <c r="P594" s="31">
        <f t="shared" si="157"/>
        <v>1.2658227848101266E-2</v>
      </c>
      <c r="Q594" s="31">
        <f t="shared" si="160"/>
        <v>-0.12420894546071816</v>
      </c>
      <c r="R594" s="31">
        <f t="shared" si="161"/>
        <v>-0.33058210940485688</v>
      </c>
      <c r="S594" s="31">
        <f t="shared" si="162"/>
        <v>0</v>
      </c>
      <c r="T594" s="31">
        <f t="shared" si="163"/>
        <v>0</v>
      </c>
      <c r="U594" s="31">
        <f t="shared" si="164"/>
        <v>-0.22686431432145482</v>
      </c>
      <c r="V594" s="31">
        <f t="shared" si="165"/>
        <v>-5.5309466486924322E-2</v>
      </c>
      <c r="W594" s="31">
        <f t="shared" si="158"/>
        <v>4</v>
      </c>
      <c r="X594" s="31">
        <f t="shared" si="166"/>
        <v>0.73696483567395421</v>
      </c>
      <c r="Y594" s="31">
        <f t="shared" si="159"/>
        <v>0.53160775686818185</v>
      </c>
    </row>
    <row r="595" spans="1:25">
      <c r="A595" t="s">
        <v>1400</v>
      </c>
      <c r="B595" t="s">
        <v>1376</v>
      </c>
      <c r="C595" t="s">
        <v>1401</v>
      </c>
      <c r="D595" s="31">
        <f>SUM('BASE '!CZ594:DE594)</f>
        <v>0.14000000000000001</v>
      </c>
      <c r="E595" s="31">
        <f>'BASE '!DF594</f>
        <v>0.08</v>
      </c>
      <c r="F595" s="31">
        <f>SUM('BASE '!DG594:DI594)</f>
        <v>0</v>
      </c>
      <c r="G595" s="31">
        <f>SUM('BASE '!DJ594:DL594)</f>
        <v>0</v>
      </c>
      <c r="H595" s="31">
        <f>SUM('BASE '!DN594:DO594,'BASE '!DQ594,'BASE '!DS594,'BASE '!DR594)</f>
        <v>0.28000000000000003</v>
      </c>
      <c r="I595" s="31">
        <f>SUM('BASE '!DT594:DV594)</f>
        <v>0.02</v>
      </c>
      <c r="J595" s="31">
        <f t="shared" si="151"/>
        <v>0.52</v>
      </c>
      <c r="K595" s="31">
        <f t="shared" si="152"/>
        <v>0.26923076923076927</v>
      </c>
      <c r="L595" s="31">
        <f t="shared" si="153"/>
        <v>0.15384615384615385</v>
      </c>
      <c r="M595" s="31">
        <f t="shared" si="154"/>
        <v>0</v>
      </c>
      <c r="N595" s="31">
        <f t="shared" si="155"/>
        <v>0</v>
      </c>
      <c r="O595" s="31">
        <f t="shared" si="156"/>
        <v>0.53846153846153855</v>
      </c>
      <c r="P595" s="31">
        <f t="shared" si="157"/>
        <v>3.8461538461538464E-2</v>
      </c>
      <c r="Q595" s="31">
        <f t="shared" si="160"/>
        <v>-0.35328095087550698</v>
      </c>
      <c r="R595" s="31">
        <f t="shared" si="161"/>
        <v>-0.28796956567716792</v>
      </c>
      <c r="S595" s="31">
        <f t="shared" si="162"/>
        <v>0</v>
      </c>
      <c r="T595" s="31">
        <f t="shared" si="163"/>
        <v>0</v>
      </c>
      <c r="U595" s="31">
        <f t="shared" si="164"/>
        <v>-0.33332880452642799</v>
      </c>
      <c r="V595" s="31">
        <f t="shared" si="165"/>
        <v>-0.12531140530851856</v>
      </c>
      <c r="W595" s="31">
        <f t="shared" si="158"/>
        <v>4</v>
      </c>
      <c r="X595" s="31">
        <f t="shared" si="166"/>
        <v>1.0998907263876214</v>
      </c>
      <c r="Y595" s="31">
        <f t="shared" si="159"/>
        <v>0.79340344823959064</v>
      </c>
    </row>
    <row r="596" spans="1:25">
      <c r="A596" t="s">
        <v>1402</v>
      </c>
      <c r="B596" t="s">
        <v>1376</v>
      </c>
      <c r="C596" t="s">
        <v>1403</v>
      </c>
      <c r="D596" s="31">
        <f>SUM('BASE '!CZ595:DE595)</f>
        <v>0.1</v>
      </c>
      <c r="E596" s="31">
        <f>'BASE '!DF595</f>
        <v>0.16</v>
      </c>
      <c r="F596" s="31">
        <f>SUM('BASE '!DG595:DI595)</f>
        <v>0</v>
      </c>
      <c r="G596" s="31">
        <f>SUM('BASE '!DJ595:DL595)</f>
        <v>0</v>
      </c>
      <c r="H596" s="31">
        <f>SUM('BASE '!DN595:DO595,'BASE '!DQ595,'BASE '!DS595,'BASE '!DR595)</f>
        <v>0.52</v>
      </c>
      <c r="I596" s="31">
        <f>SUM('BASE '!DT595:DV595)</f>
        <v>0.01</v>
      </c>
      <c r="J596" s="31">
        <f t="shared" si="151"/>
        <v>0.79</v>
      </c>
      <c r="K596" s="31">
        <f t="shared" si="152"/>
        <v>0.12658227848101267</v>
      </c>
      <c r="L596" s="31">
        <f t="shared" si="153"/>
        <v>0.20253164556962025</v>
      </c>
      <c r="M596" s="31">
        <f t="shared" si="154"/>
        <v>0</v>
      </c>
      <c r="N596" s="31">
        <f t="shared" si="155"/>
        <v>0</v>
      </c>
      <c r="O596" s="31">
        <f t="shared" si="156"/>
        <v>0.65822784810126578</v>
      </c>
      <c r="P596" s="31">
        <f t="shared" si="157"/>
        <v>1.2658227848101266E-2</v>
      </c>
      <c r="Q596" s="31">
        <f t="shared" si="160"/>
        <v>-0.2616281974016425</v>
      </c>
      <c r="R596" s="31">
        <f t="shared" si="161"/>
        <v>-0.32341450738779554</v>
      </c>
      <c r="S596" s="31">
        <f t="shared" si="162"/>
        <v>0</v>
      </c>
      <c r="T596" s="31">
        <f t="shared" si="163"/>
        <v>0</v>
      </c>
      <c r="U596" s="31">
        <f t="shared" si="164"/>
        <v>-0.27527360711456833</v>
      </c>
      <c r="V596" s="31">
        <f t="shared" si="165"/>
        <v>-5.5309466486924322E-2</v>
      </c>
      <c r="W596" s="31">
        <f t="shared" si="158"/>
        <v>4</v>
      </c>
      <c r="X596" s="31">
        <f t="shared" si="166"/>
        <v>0.91562577839093062</v>
      </c>
      <c r="Y596" s="31">
        <f t="shared" si="159"/>
        <v>0.66048438489734629</v>
      </c>
    </row>
    <row r="597" spans="1:25">
      <c r="A597" t="s">
        <v>1404</v>
      </c>
      <c r="B597" t="s">
        <v>1376</v>
      </c>
      <c r="C597" t="s">
        <v>1405</v>
      </c>
      <c r="D597" s="31">
        <f>SUM('BASE '!CZ596:DE596)</f>
        <v>0.27</v>
      </c>
      <c r="E597" s="31">
        <f>'BASE '!DF596</f>
        <v>0.05</v>
      </c>
      <c r="F597" s="31">
        <f>SUM('BASE '!DG596:DI596)</f>
        <v>0</v>
      </c>
      <c r="G597" s="31">
        <f>SUM('BASE '!DJ596:DL596)</f>
        <v>0</v>
      </c>
      <c r="H597" s="31">
        <f>SUM('BASE '!DN596:DO596,'BASE '!DQ596,'BASE '!DS596,'BASE '!DR596)</f>
        <v>0.27</v>
      </c>
      <c r="I597" s="31">
        <f>SUM('BASE '!DT596:DV596)</f>
        <v>0</v>
      </c>
      <c r="J597" s="31">
        <f t="shared" si="151"/>
        <v>0.59000000000000008</v>
      </c>
      <c r="K597" s="31">
        <f t="shared" si="152"/>
        <v>0.45762711864406774</v>
      </c>
      <c r="L597" s="31">
        <f t="shared" si="153"/>
        <v>8.4745762711864403E-2</v>
      </c>
      <c r="M597" s="31">
        <f t="shared" si="154"/>
        <v>0</v>
      </c>
      <c r="N597" s="31">
        <f t="shared" si="155"/>
        <v>0</v>
      </c>
      <c r="O597" s="31">
        <f t="shared" si="156"/>
        <v>0.45762711864406774</v>
      </c>
      <c r="P597" s="31">
        <f t="shared" si="157"/>
        <v>0</v>
      </c>
      <c r="Q597" s="31">
        <f t="shared" si="160"/>
        <v>-0.35772738310741592</v>
      </c>
      <c r="R597" s="31">
        <f t="shared" si="161"/>
        <v>-0.20916097724335755</v>
      </c>
      <c r="S597" s="31">
        <f t="shared" si="162"/>
        <v>0</v>
      </c>
      <c r="T597" s="31">
        <f t="shared" si="163"/>
        <v>0</v>
      </c>
      <c r="U597" s="31">
        <f t="shared" si="164"/>
        <v>-0.35772738310741592</v>
      </c>
      <c r="V597" s="31">
        <f t="shared" si="165"/>
        <v>0</v>
      </c>
      <c r="W597" s="31">
        <f t="shared" si="158"/>
        <v>3</v>
      </c>
      <c r="X597" s="31">
        <f t="shared" si="166"/>
        <v>0.92461574345818942</v>
      </c>
      <c r="Y597" s="31">
        <f t="shared" si="159"/>
        <v>0.8416215192523806</v>
      </c>
    </row>
    <row r="598" spans="1:25">
      <c r="A598" t="s">
        <v>1406</v>
      </c>
      <c r="B598" t="s">
        <v>1376</v>
      </c>
      <c r="C598" t="s">
        <v>1407</v>
      </c>
      <c r="D598" s="31">
        <f>SUM('BASE '!CZ597:DE597)</f>
        <v>0.12</v>
      </c>
      <c r="E598" s="31">
        <f>'BASE '!DF597</f>
        <v>0.06</v>
      </c>
      <c r="F598" s="31">
        <f>SUM('BASE '!DG597:DI597)</f>
        <v>0</v>
      </c>
      <c r="G598" s="31">
        <f>SUM('BASE '!DJ597:DL597)</f>
        <v>0</v>
      </c>
      <c r="H598" s="31">
        <f>SUM('BASE '!DN597:DO597,'BASE '!DQ597,'BASE '!DS597,'BASE '!DR597)</f>
        <v>0.67999999999999994</v>
      </c>
      <c r="I598" s="31">
        <f>SUM('BASE '!DT597:DV597)</f>
        <v>0</v>
      </c>
      <c r="J598" s="31">
        <f t="shared" si="151"/>
        <v>0.85999999999999988</v>
      </c>
      <c r="K598" s="31">
        <f t="shared" si="152"/>
        <v>0.13953488372093026</v>
      </c>
      <c r="L598" s="31">
        <f t="shared" si="153"/>
        <v>6.9767441860465129E-2</v>
      </c>
      <c r="M598" s="31">
        <f t="shared" si="154"/>
        <v>0</v>
      </c>
      <c r="N598" s="31">
        <f t="shared" si="155"/>
        <v>0</v>
      </c>
      <c r="O598" s="31">
        <f t="shared" si="156"/>
        <v>0.79069767441860472</v>
      </c>
      <c r="P598" s="31">
        <f t="shared" si="157"/>
        <v>0</v>
      </c>
      <c r="Q598" s="31">
        <f t="shared" si="160"/>
        <v>-0.27480567159983826</v>
      </c>
      <c r="R598" s="31">
        <f t="shared" si="161"/>
        <v>-0.18576194142038044</v>
      </c>
      <c r="S598" s="31">
        <f t="shared" si="162"/>
        <v>0</v>
      </c>
      <c r="T598" s="31">
        <f t="shared" si="163"/>
        <v>0</v>
      </c>
      <c r="U598" s="31">
        <f t="shared" si="164"/>
        <v>-0.18568711852631703</v>
      </c>
      <c r="V598" s="31">
        <f t="shared" si="165"/>
        <v>0</v>
      </c>
      <c r="W598" s="31">
        <f t="shared" si="158"/>
        <v>3</v>
      </c>
      <c r="X598" s="31">
        <f t="shared" si="166"/>
        <v>0.64625473154653568</v>
      </c>
      <c r="Y598" s="31">
        <f t="shared" si="159"/>
        <v>0.58824640704685305</v>
      </c>
    </row>
    <row r="599" spans="1:25">
      <c r="A599" t="s">
        <v>1408</v>
      </c>
      <c r="B599" t="s">
        <v>1376</v>
      </c>
      <c r="C599" t="s">
        <v>1409</v>
      </c>
      <c r="D599" s="31">
        <f>SUM('BASE '!CZ598:DE598)</f>
        <v>0.28000000000000003</v>
      </c>
      <c r="E599" s="31">
        <f>'BASE '!DF598</f>
        <v>7.0000000000000007E-2</v>
      </c>
      <c r="F599" s="31">
        <f>SUM('BASE '!DG598:DI598)</f>
        <v>0</v>
      </c>
      <c r="G599" s="31">
        <f>SUM('BASE '!DJ598:DL598)</f>
        <v>0</v>
      </c>
      <c r="H599" s="31">
        <f>SUM('BASE '!DN598:DO598,'BASE '!DQ598,'BASE '!DS598,'BASE '!DR598)</f>
        <v>0.45000000000000007</v>
      </c>
      <c r="I599" s="31">
        <f>SUM('BASE '!DT598:DV598)</f>
        <v>0</v>
      </c>
      <c r="J599" s="31">
        <f t="shared" si="151"/>
        <v>0.8</v>
      </c>
      <c r="K599" s="31">
        <f t="shared" si="152"/>
        <v>0.35000000000000003</v>
      </c>
      <c r="L599" s="31">
        <f t="shared" si="153"/>
        <v>8.7500000000000008E-2</v>
      </c>
      <c r="M599" s="31">
        <f t="shared" si="154"/>
        <v>0</v>
      </c>
      <c r="N599" s="31">
        <f t="shared" si="155"/>
        <v>0</v>
      </c>
      <c r="O599" s="31">
        <f t="shared" si="156"/>
        <v>0.5625</v>
      </c>
      <c r="P599" s="31">
        <f t="shared" si="157"/>
        <v>0</v>
      </c>
      <c r="Q599" s="31">
        <f t="shared" si="160"/>
        <v>-0.36743774357453718</v>
      </c>
      <c r="R599" s="31">
        <f t="shared" si="161"/>
        <v>-0.21316019249162474</v>
      </c>
      <c r="S599" s="31">
        <f t="shared" si="162"/>
        <v>0</v>
      </c>
      <c r="T599" s="31">
        <f t="shared" si="163"/>
        <v>0</v>
      </c>
      <c r="U599" s="31">
        <f t="shared" si="164"/>
        <v>-0.3236423315082535</v>
      </c>
      <c r="V599" s="31">
        <f t="shared" si="165"/>
        <v>0</v>
      </c>
      <c r="W599" s="31">
        <f t="shared" si="158"/>
        <v>3</v>
      </c>
      <c r="X599" s="31">
        <f t="shared" si="166"/>
        <v>0.90424026757441545</v>
      </c>
      <c r="Y599" s="31">
        <f t="shared" si="159"/>
        <v>0.82307496184178031</v>
      </c>
    </row>
    <row r="600" spans="1:25">
      <c r="A600" t="s">
        <v>1410</v>
      </c>
      <c r="B600" t="s">
        <v>1376</v>
      </c>
      <c r="C600" t="s">
        <v>1411</v>
      </c>
      <c r="D600" s="31">
        <f>SUM('BASE '!CZ599:DE599)</f>
        <v>0.09</v>
      </c>
      <c r="E600" s="31">
        <f>'BASE '!DF599</f>
        <v>0.13</v>
      </c>
      <c r="F600" s="31">
        <f>SUM('BASE '!DG599:DI599)</f>
        <v>0</v>
      </c>
      <c r="G600" s="31">
        <f>SUM('BASE '!DJ599:DL599)</f>
        <v>0</v>
      </c>
      <c r="H600" s="31">
        <f>SUM('BASE '!DN599:DO599,'BASE '!DQ599,'BASE '!DS599,'BASE '!DR599)</f>
        <v>0.44000000000000006</v>
      </c>
      <c r="I600" s="31">
        <f>SUM('BASE '!DT599:DV599)</f>
        <v>0.05</v>
      </c>
      <c r="J600" s="31">
        <f t="shared" si="151"/>
        <v>0.71000000000000008</v>
      </c>
      <c r="K600" s="31">
        <f t="shared" si="152"/>
        <v>0.12676056338028166</v>
      </c>
      <c r="L600" s="31">
        <f t="shared" si="153"/>
        <v>0.18309859154929575</v>
      </c>
      <c r="M600" s="31">
        <f t="shared" si="154"/>
        <v>0</v>
      </c>
      <c r="N600" s="31">
        <f t="shared" si="155"/>
        <v>0</v>
      </c>
      <c r="O600" s="31">
        <f t="shared" si="156"/>
        <v>0.61971830985915499</v>
      </c>
      <c r="P600" s="31">
        <f t="shared" si="157"/>
        <v>7.0422535211267609E-2</v>
      </c>
      <c r="Q600" s="31">
        <f t="shared" si="160"/>
        <v>-0.26181827742740654</v>
      </c>
      <c r="R600" s="31">
        <f t="shared" si="161"/>
        <v>-0.31085206696531154</v>
      </c>
      <c r="S600" s="31">
        <f t="shared" si="162"/>
        <v>0</v>
      </c>
      <c r="T600" s="31">
        <f t="shared" si="163"/>
        <v>0</v>
      </c>
      <c r="U600" s="31">
        <f t="shared" si="164"/>
        <v>-0.29652916475231528</v>
      </c>
      <c r="V600" s="31">
        <f t="shared" si="165"/>
        <v>-0.18684802567656444</v>
      </c>
      <c r="W600" s="31">
        <f t="shared" si="158"/>
        <v>4</v>
      </c>
      <c r="X600" s="31">
        <f t="shared" si="166"/>
        <v>1.0560475348215979</v>
      </c>
      <c r="Y600" s="31">
        <f t="shared" si="159"/>
        <v>0.76177727071506707</v>
      </c>
    </row>
    <row r="601" spans="1:25">
      <c r="A601" t="s">
        <v>1412</v>
      </c>
      <c r="B601" t="s">
        <v>1376</v>
      </c>
      <c r="C601" t="s">
        <v>1413</v>
      </c>
      <c r="D601" s="31">
        <f>SUM('BASE '!CZ600:DE600)</f>
        <v>0.08</v>
      </c>
      <c r="E601" s="31">
        <f>'BASE '!DF600</f>
        <v>0.12</v>
      </c>
      <c r="F601" s="31">
        <f>SUM('BASE '!DG600:DI600)</f>
        <v>0</v>
      </c>
      <c r="G601" s="31">
        <f>SUM('BASE '!DJ600:DL600)</f>
        <v>0</v>
      </c>
      <c r="H601" s="31">
        <f>SUM('BASE '!DN600:DO600,'BASE '!DQ600,'BASE '!DS600,'BASE '!DR600)</f>
        <v>0.42000000000000004</v>
      </c>
      <c r="I601" s="31">
        <f>SUM('BASE '!DT600:DV600)</f>
        <v>0.03</v>
      </c>
      <c r="J601" s="31">
        <f t="shared" si="151"/>
        <v>0.65000000000000013</v>
      </c>
      <c r="K601" s="31">
        <f t="shared" si="152"/>
        <v>0.12307692307692306</v>
      </c>
      <c r="L601" s="31">
        <f t="shared" si="153"/>
        <v>0.18461538461538457</v>
      </c>
      <c r="M601" s="31">
        <f t="shared" si="154"/>
        <v>0</v>
      </c>
      <c r="N601" s="31">
        <f t="shared" si="155"/>
        <v>0</v>
      </c>
      <c r="O601" s="31">
        <f t="shared" si="156"/>
        <v>0.64615384615384608</v>
      </c>
      <c r="P601" s="31">
        <f t="shared" si="157"/>
        <v>4.6153846153846143E-2</v>
      </c>
      <c r="Q601" s="31">
        <f t="shared" si="160"/>
        <v>-0.25783947424194475</v>
      </c>
      <c r="R601" s="31">
        <f t="shared" si="161"/>
        <v>-0.31190411448140987</v>
      </c>
      <c r="S601" s="31">
        <f t="shared" si="162"/>
        <v>0</v>
      </c>
      <c r="T601" s="31">
        <f t="shared" si="163"/>
        <v>0</v>
      </c>
      <c r="U601" s="31">
        <f t="shared" si="164"/>
        <v>-0.28218679027254295</v>
      </c>
      <c r="V601" s="31">
        <f t="shared" si="165"/>
        <v>-0.14195884528742431</v>
      </c>
      <c r="W601" s="31">
        <f t="shared" si="158"/>
        <v>4</v>
      </c>
      <c r="X601" s="31">
        <f t="shared" si="166"/>
        <v>0.99388922428332194</v>
      </c>
      <c r="Y601" s="31">
        <f t="shared" si="159"/>
        <v>0.71693952753326362</v>
      </c>
    </row>
    <row r="602" spans="1:25">
      <c r="A602" t="s">
        <v>1414</v>
      </c>
      <c r="B602" t="s">
        <v>1376</v>
      </c>
      <c r="C602" t="s">
        <v>1415</v>
      </c>
      <c r="D602" s="31">
        <f>SUM('BASE '!CZ601:DE601)</f>
        <v>0.2</v>
      </c>
      <c r="E602" s="31">
        <f>'BASE '!DF601</f>
        <v>0.08</v>
      </c>
      <c r="F602" s="31">
        <f>SUM('BASE '!DG601:DI601)</f>
        <v>0</v>
      </c>
      <c r="G602" s="31">
        <f>SUM('BASE '!DJ601:DL601)</f>
        <v>0</v>
      </c>
      <c r="H602" s="31">
        <f>SUM('BASE '!DN601:DO601,'BASE '!DQ601,'BASE '!DS601,'BASE '!DR601)</f>
        <v>0.52</v>
      </c>
      <c r="I602" s="31">
        <f>SUM('BASE '!DT601:DV601)</f>
        <v>0</v>
      </c>
      <c r="J602" s="31">
        <f t="shared" si="151"/>
        <v>0.8</v>
      </c>
      <c r="K602" s="31">
        <f t="shared" si="152"/>
        <v>0.25</v>
      </c>
      <c r="L602" s="31">
        <f t="shared" si="153"/>
        <v>9.9999999999999992E-2</v>
      </c>
      <c r="M602" s="31">
        <f t="shared" si="154"/>
        <v>0</v>
      </c>
      <c r="N602" s="31">
        <f t="shared" si="155"/>
        <v>0</v>
      </c>
      <c r="O602" s="31">
        <f t="shared" si="156"/>
        <v>0.65</v>
      </c>
      <c r="P602" s="31">
        <f t="shared" si="157"/>
        <v>0</v>
      </c>
      <c r="Q602" s="31">
        <f t="shared" si="160"/>
        <v>-0.34657359027997264</v>
      </c>
      <c r="R602" s="31">
        <f t="shared" si="161"/>
        <v>-0.23025850929940458</v>
      </c>
      <c r="S602" s="31">
        <f t="shared" si="162"/>
        <v>0</v>
      </c>
      <c r="T602" s="31">
        <f t="shared" si="163"/>
        <v>0</v>
      </c>
      <c r="U602" s="31">
        <f t="shared" si="164"/>
        <v>-0.28000889546009528</v>
      </c>
      <c r="V602" s="31">
        <f t="shared" si="165"/>
        <v>0</v>
      </c>
      <c r="W602" s="31">
        <f t="shared" si="158"/>
        <v>3</v>
      </c>
      <c r="X602" s="31">
        <f t="shared" si="166"/>
        <v>0.85684099503947242</v>
      </c>
      <c r="Y602" s="31">
        <f t="shared" si="159"/>
        <v>0.77993028466689918</v>
      </c>
    </row>
    <row r="603" spans="1:25">
      <c r="A603" t="s">
        <v>1416</v>
      </c>
      <c r="B603" t="s">
        <v>1376</v>
      </c>
      <c r="C603" t="s">
        <v>1417</v>
      </c>
      <c r="D603" s="31">
        <f>SUM('BASE '!CZ602:DE602)</f>
        <v>0.15</v>
      </c>
      <c r="E603" s="31">
        <f>'BASE '!DF602</f>
        <v>0.1</v>
      </c>
      <c r="F603" s="31">
        <f>SUM('BASE '!DG602:DI602)</f>
        <v>0</v>
      </c>
      <c r="G603" s="31">
        <f>SUM('BASE '!DJ602:DL602)</f>
        <v>0.02</v>
      </c>
      <c r="H603" s="31">
        <f>SUM('BASE '!DN602:DO602,'BASE '!DQ602,'BASE '!DS602,'BASE '!DR602)</f>
        <v>0.52</v>
      </c>
      <c r="I603" s="31">
        <f>SUM('BASE '!DT602:DV602)</f>
        <v>0.06</v>
      </c>
      <c r="J603" s="31">
        <f t="shared" si="151"/>
        <v>0.85000000000000009</v>
      </c>
      <c r="K603" s="31">
        <f t="shared" si="152"/>
        <v>0.1764705882352941</v>
      </c>
      <c r="L603" s="31">
        <f t="shared" si="153"/>
        <v>0.11764705882352941</v>
      </c>
      <c r="M603" s="31">
        <f t="shared" si="154"/>
        <v>0</v>
      </c>
      <c r="N603" s="31">
        <f t="shared" si="155"/>
        <v>2.3529411764705882E-2</v>
      </c>
      <c r="O603" s="31">
        <f t="shared" si="156"/>
        <v>0.61176470588235288</v>
      </c>
      <c r="P603" s="31">
        <f t="shared" si="157"/>
        <v>7.0588235294117632E-2</v>
      </c>
      <c r="Q603" s="31">
        <f t="shared" si="160"/>
        <v>-0.30610606859790107</v>
      </c>
      <c r="R603" s="31">
        <f t="shared" si="161"/>
        <v>-0.25177248982309069</v>
      </c>
      <c r="S603" s="31">
        <f t="shared" si="162"/>
        <v>0</v>
      </c>
      <c r="T603" s="31">
        <f t="shared" si="163"/>
        <v>-8.8223625316008733E-2</v>
      </c>
      <c r="U603" s="31">
        <f t="shared" si="164"/>
        <v>-0.30062578789720279</v>
      </c>
      <c r="V603" s="31">
        <f t="shared" si="165"/>
        <v>-0.18712177321851256</v>
      </c>
      <c r="W603" s="31">
        <f t="shared" si="158"/>
        <v>5</v>
      </c>
      <c r="X603" s="31">
        <f t="shared" si="166"/>
        <v>1.1338497448527158</v>
      </c>
      <c r="Y603" s="31">
        <f t="shared" si="159"/>
        <v>0.70450045701849473</v>
      </c>
    </row>
    <row r="604" spans="1:25">
      <c r="A604" t="s">
        <v>1418</v>
      </c>
      <c r="B604" t="s">
        <v>1376</v>
      </c>
      <c r="C604" t="s">
        <v>1313</v>
      </c>
      <c r="D604" s="31">
        <f>SUM('BASE '!CZ603:DE603)</f>
        <v>0.25</v>
      </c>
      <c r="E604" s="31">
        <f>'BASE '!DF603</f>
        <v>0.18</v>
      </c>
      <c r="F604" s="31">
        <f>SUM('BASE '!DG603:DI603)</f>
        <v>0</v>
      </c>
      <c r="G604" s="31">
        <f>SUM('BASE '!DJ603:DL603)</f>
        <v>0.01</v>
      </c>
      <c r="H604" s="31">
        <f>SUM('BASE '!DN603:DO603,'BASE '!DQ603,'BASE '!DS603,'BASE '!DR603)</f>
        <v>0.31</v>
      </c>
      <c r="I604" s="31">
        <f>SUM('BASE '!DT603:DV603)</f>
        <v>0.03</v>
      </c>
      <c r="J604" s="31">
        <f t="shared" si="151"/>
        <v>0.78</v>
      </c>
      <c r="K604" s="31">
        <f t="shared" si="152"/>
        <v>0.32051282051282048</v>
      </c>
      <c r="L604" s="31">
        <f t="shared" si="153"/>
        <v>0.23076923076923075</v>
      </c>
      <c r="M604" s="31">
        <f t="shared" si="154"/>
        <v>0</v>
      </c>
      <c r="N604" s="31">
        <f t="shared" si="155"/>
        <v>1.282051282051282E-2</v>
      </c>
      <c r="O604" s="31">
        <f t="shared" si="156"/>
        <v>0.39743589743589741</v>
      </c>
      <c r="P604" s="31">
        <f t="shared" si="157"/>
        <v>3.8461538461538457E-2</v>
      </c>
      <c r="Q604" s="31">
        <f t="shared" si="160"/>
        <v>-0.3646900646863433</v>
      </c>
      <c r="R604" s="31">
        <f t="shared" si="161"/>
        <v>-0.33838547741386776</v>
      </c>
      <c r="S604" s="31">
        <f t="shared" si="162"/>
        <v>0</v>
      </c>
      <c r="T604" s="31">
        <f t="shared" si="163"/>
        <v>-5.5855241367815278E-2</v>
      </c>
      <c r="U604" s="31">
        <f t="shared" si="164"/>
        <v>-0.36672269600433088</v>
      </c>
      <c r="V604" s="31">
        <f t="shared" si="165"/>
        <v>-0.12531140530851853</v>
      </c>
      <c r="W604" s="31">
        <f t="shared" si="158"/>
        <v>5</v>
      </c>
      <c r="X604" s="31">
        <f t="shared" si="166"/>
        <v>1.2509648847808756</v>
      </c>
      <c r="Y604" s="31">
        <f t="shared" si="159"/>
        <v>0.77726818482169779</v>
      </c>
    </row>
    <row r="605" spans="1:25">
      <c r="A605" t="s">
        <v>1419</v>
      </c>
      <c r="B605" t="s">
        <v>1376</v>
      </c>
      <c r="C605" t="s">
        <v>1420</v>
      </c>
      <c r="D605" s="31">
        <f>SUM('BASE '!CZ604:DE604)</f>
        <v>0.08</v>
      </c>
      <c r="E605" s="31">
        <f>'BASE '!DF604</f>
        <v>0.12</v>
      </c>
      <c r="F605" s="31">
        <f>SUM('BASE '!DG604:DI604)</f>
        <v>0</v>
      </c>
      <c r="G605" s="31">
        <f>SUM('BASE '!DJ604:DL604)</f>
        <v>0</v>
      </c>
      <c r="H605" s="31">
        <f>SUM('BASE '!DN604:DO604,'BASE '!DQ604,'BASE '!DS604,'BASE '!DR604)</f>
        <v>0.59</v>
      </c>
      <c r="I605" s="31">
        <f>SUM('BASE '!DT604:DV604)</f>
        <v>0.02</v>
      </c>
      <c r="J605" s="31">
        <f t="shared" si="151"/>
        <v>0.81</v>
      </c>
      <c r="K605" s="31">
        <f t="shared" si="152"/>
        <v>9.8765432098765427E-2</v>
      </c>
      <c r="L605" s="31">
        <f t="shared" si="153"/>
        <v>0.14814814814814814</v>
      </c>
      <c r="M605" s="31">
        <f t="shared" si="154"/>
        <v>0</v>
      </c>
      <c r="N605" s="31">
        <f t="shared" si="155"/>
        <v>0</v>
      </c>
      <c r="O605" s="31">
        <f t="shared" si="156"/>
        <v>0.72839506172839497</v>
      </c>
      <c r="P605" s="31">
        <f t="shared" si="157"/>
        <v>2.4691358024691357E-2</v>
      </c>
      <c r="Q605" s="31">
        <f t="shared" si="160"/>
        <v>-0.22864272720914597</v>
      </c>
      <c r="R605" s="31">
        <f t="shared" si="161"/>
        <v>-0.28289518590880569</v>
      </c>
      <c r="S605" s="31">
        <f t="shared" si="162"/>
        <v>0</v>
      </c>
      <c r="T605" s="31">
        <f t="shared" si="163"/>
        <v>0</v>
      </c>
      <c r="U605" s="31">
        <f t="shared" si="164"/>
        <v>-0.23083692512637585</v>
      </c>
      <c r="V605" s="31">
        <f t="shared" si="165"/>
        <v>-9.1390172200308484E-2</v>
      </c>
      <c r="W605" s="31">
        <f t="shared" si="158"/>
        <v>4</v>
      </c>
      <c r="X605" s="31">
        <f t="shared" si="166"/>
        <v>0.83376501044463591</v>
      </c>
      <c r="Y605" s="31">
        <f t="shared" si="159"/>
        <v>0.60143432291760557</v>
      </c>
    </row>
    <row r="606" spans="1:25">
      <c r="A606" t="s">
        <v>1421</v>
      </c>
      <c r="B606" t="s">
        <v>1376</v>
      </c>
      <c r="C606" t="s">
        <v>1422</v>
      </c>
      <c r="D606" s="31">
        <f>SUM('BASE '!CZ605:DE605)</f>
        <v>7.0000000000000007E-2</v>
      </c>
      <c r="E606" s="31">
        <f>'BASE '!DF605</f>
        <v>0.13</v>
      </c>
      <c r="F606" s="31">
        <f>SUM('BASE '!DG605:DI605)</f>
        <v>0</v>
      </c>
      <c r="G606" s="31">
        <f>SUM('BASE '!DJ605:DL605)</f>
        <v>0</v>
      </c>
      <c r="H606" s="31">
        <f>SUM('BASE '!DN605:DO605,'BASE '!DQ605,'BASE '!DS605,'BASE '!DR605)</f>
        <v>0.63</v>
      </c>
      <c r="I606" s="31">
        <f>SUM('BASE '!DT605:DV605)</f>
        <v>0.01</v>
      </c>
      <c r="J606" s="31">
        <f t="shared" si="151"/>
        <v>0.84000000000000008</v>
      </c>
      <c r="K606" s="31">
        <f t="shared" si="152"/>
        <v>8.3333333333333329E-2</v>
      </c>
      <c r="L606" s="31">
        <f t="shared" si="153"/>
        <v>0.15476190476190474</v>
      </c>
      <c r="M606" s="31">
        <f t="shared" si="154"/>
        <v>0</v>
      </c>
      <c r="N606" s="31">
        <f t="shared" si="155"/>
        <v>0</v>
      </c>
      <c r="O606" s="31">
        <f t="shared" si="156"/>
        <v>0.74999999999999989</v>
      </c>
      <c r="P606" s="31">
        <f t="shared" si="157"/>
        <v>1.1904761904761904E-2</v>
      </c>
      <c r="Q606" s="31">
        <f t="shared" si="160"/>
        <v>-0.20707555414900003</v>
      </c>
      <c r="R606" s="31">
        <f t="shared" si="161"/>
        <v>-0.28876519926146543</v>
      </c>
      <c r="S606" s="31">
        <f t="shared" si="162"/>
        <v>0</v>
      </c>
      <c r="T606" s="31">
        <f t="shared" si="163"/>
        <v>0</v>
      </c>
      <c r="U606" s="31">
        <f t="shared" si="164"/>
        <v>-0.21576155433883576</v>
      </c>
      <c r="V606" s="31">
        <f t="shared" si="165"/>
        <v>-5.2747819033848967E-2</v>
      </c>
      <c r="W606" s="31">
        <f t="shared" si="158"/>
        <v>4</v>
      </c>
      <c r="X606" s="31">
        <f t="shared" si="166"/>
        <v>0.76435012678315017</v>
      </c>
      <c r="Y606" s="31">
        <f t="shared" si="159"/>
        <v>0.55136206870645066</v>
      </c>
    </row>
    <row r="607" spans="1:25">
      <c r="A607" t="s">
        <v>1423</v>
      </c>
      <c r="B607" t="s">
        <v>1376</v>
      </c>
      <c r="C607" t="s">
        <v>1424</v>
      </c>
      <c r="D607" s="31">
        <f>SUM('BASE '!CZ606:DE606)</f>
        <v>0.06</v>
      </c>
      <c r="E607" s="31">
        <f>'BASE '!DF606</f>
        <v>0.12</v>
      </c>
      <c r="F607" s="31">
        <f>SUM('BASE '!DG606:DI606)</f>
        <v>0</v>
      </c>
      <c r="G607" s="31">
        <f>SUM('BASE '!DJ606:DL606)</f>
        <v>0</v>
      </c>
      <c r="H607" s="31">
        <f>SUM('BASE '!DN606:DO606,'BASE '!DQ606,'BASE '!DS606,'BASE '!DR606)</f>
        <v>0.65999999999999992</v>
      </c>
      <c r="I607" s="31">
        <f>SUM('BASE '!DT606:DV606)</f>
        <v>0.01</v>
      </c>
      <c r="J607" s="31">
        <f t="shared" si="151"/>
        <v>0.84999999999999987</v>
      </c>
      <c r="K607" s="31">
        <f t="shared" si="152"/>
        <v>7.058823529411766E-2</v>
      </c>
      <c r="L607" s="31">
        <f t="shared" si="153"/>
        <v>0.14117647058823532</v>
      </c>
      <c r="M607" s="31">
        <f t="shared" si="154"/>
        <v>0</v>
      </c>
      <c r="N607" s="31">
        <f t="shared" si="155"/>
        <v>0</v>
      </c>
      <c r="O607" s="31">
        <f t="shared" si="156"/>
        <v>0.77647058823529413</v>
      </c>
      <c r="P607" s="31">
        <f t="shared" si="157"/>
        <v>1.1764705882352943E-2</v>
      </c>
      <c r="Q607" s="31">
        <f t="shared" si="160"/>
        <v>-0.18712177321851259</v>
      </c>
      <c r="R607" s="31">
        <f t="shared" si="161"/>
        <v>-0.27638747388738583</v>
      </c>
      <c r="S607" s="31">
        <f t="shared" si="162"/>
        <v>0</v>
      </c>
      <c r="T607" s="31">
        <f t="shared" si="163"/>
        <v>0</v>
      </c>
      <c r="U607" s="31">
        <f t="shared" si="164"/>
        <v>-0.19644435240725644</v>
      </c>
      <c r="V607" s="31">
        <f t="shared" si="165"/>
        <v>-5.2266485370474319E-2</v>
      </c>
      <c r="W607" s="31">
        <f t="shared" si="158"/>
        <v>4</v>
      </c>
      <c r="X607" s="31">
        <f t="shared" si="166"/>
        <v>0.7122200848836292</v>
      </c>
      <c r="Y607" s="31">
        <f t="shared" si="159"/>
        <v>0.51375819224156427</v>
      </c>
    </row>
    <row r="608" spans="1:25">
      <c r="A608" t="s">
        <v>1425</v>
      </c>
      <c r="B608" t="s">
        <v>1376</v>
      </c>
      <c r="C608" t="s">
        <v>1426</v>
      </c>
      <c r="D608" s="31">
        <f>SUM('BASE '!CZ607:DE607)</f>
        <v>7.0000000000000007E-2</v>
      </c>
      <c r="E608" s="31">
        <f>'BASE '!DF607</f>
        <v>0.32</v>
      </c>
      <c r="F608" s="31">
        <f>SUM('BASE '!DG607:DI607)</f>
        <v>0</v>
      </c>
      <c r="G608" s="31">
        <f>SUM('BASE '!DJ607:DL607)</f>
        <v>0.04</v>
      </c>
      <c r="H608" s="31">
        <f>SUM('BASE '!DN607:DO607,'BASE '!DQ607,'BASE '!DS607,'BASE '!DR607)</f>
        <v>0.3</v>
      </c>
      <c r="I608" s="31">
        <f>SUM('BASE '!DT607:DV607)</f>
        <v>0.21</v>
      </c>
      <c r="J608" s="31">
        <f t="shared" si="151"/>
        <v>0.94</v>
      </c>
      <c r="K608" s="31">
        <f t="shared" si="152"/>
        <v>7.4468085106382989E-2</v>
      </c>
      <c r="L608" s="31">
        <f t="shared" si="153"/>
        <v>0.34042553191489366</v>
      </c>
      <c r="M608" s="31">
        <f t="shared" si="154"/>
        <v>0</v>
      </c>
      <c r="N608" s="31">
        <f t="shared" si="155"/>
        <v>4.2553191489361708E-2</v>
      </c>
      <c r="O608" s="31">
        <f t="shared" si="156"/>
        <v>0.31914893617021278</v>
      </c>
      <c r="P608" s="31">
        <f t="shared" si="157"/>
        <v>0.22340425531914895</v>
      </c>
      <c r="Q608" s="31">
        <f t="shared" si="160"/>
        <v>-0.19342225992024292</v>
      </c>
      <c r="R608" s="31">
        <f t="shared" si="161"/>
        <v>-0.36682855471328596</v>
      </c>
      <c r="S608" s="31">
        <f t="shared" si="162"/>
        <v>0</v>
      </c>
      <c r="T608" s="31">
        <f t="shared" si="163"/>
        <v>-0.13434044345319632</v>
      </c>
      <c r="U608" s="31">
        <f t="shared" si="164"/>
        <v>-0.36449917040676011</v>
      </c>
      <c r="V608" s="31">
        <f t="shared" si="165"/>
        <v>-0.33483211952636383</v>
      </c>
      <c r="W608" s="31">
        <f t="shared" si="158"/>
        <v>5</v>
      </c>
      <c r="X608" s="31">
        <f t="shared" si="166"/>
        <v>1.3939225480198489</v>
      </c>
      <c r="Y608" s="31">
        <f t="shared" si="159"/>
        <v>0.86609277515508021</v>
      </c>
    </row>
    <row r="609" spans="1:25">
      <c r="A609" t="s">
        <v>1427</v>
      </c>
      <c r="B609" t="s">
        <v>1376</v>
      </c>
      <c r="C609" t="s">
        <v>356</v>
      </c>
      <c r="D609" s="31">
        <f>SUM('BASE '!CZ608:DE608)</f>
        <v>0.65</v>
      </c>
      <c r="E609" s="31">
        <f>'BASE '!DF608</f>
        <v>0.08</v>
      </c>
      <c r="F609" s="31">
        <f>SUM('BASE '!DG608:DI608)</f>
        <v>0</v>
      </c>
      <c r="G609" s="31">
        <f>SUM('BASE '!DJ608:DL608)</f>
        <v>0</v>
      </c>
      <c r="H609" s="31">
        <f>SUM('BASE '!DN608:DO608,'BASE '!DQ608,'BASE '!DS608,'BASE '!DR608)</f>
        <v>0.08</v>
      </c>
      <c r="I609" s="31">
        <f>SUM('BASE '!DT608:DV608)</f>
        <v>0</v>
      </c>
      <c r="J609" s="31">
        <f t="shared" si="151"/>
        <v>0.80999999999999994</v>
      </c>
      <c r="K609" s="31">
        <f t="shared" si="152"/>
        <v>0.80246913580246926</v>
      </c>
      <c r="L609" s="31">
        <f t="shared" si="153"/>
        <v>9.876543209876544E-2</v>
      </c>
      <c r="M609" s="31">
        <f t="shared" si="154"/>
        <v>0</v>
      </c>
      <c r="N609" s="31">
        <f t="shared" si="155"/>
        <v>0</v>
      </c>
      <c r="O609" s="31">
        <f t="shared" si="156"/>
        <v>9.876543209876544E-2</v>
      </c>
      <c r="P609" s="31">
        <f t="shared" si="157"/>
        <v>0</v>
      </c>
      <c r="Q609" s="31">
        <f t="shared" si="160"/>
        <v>-0.17659287049990247</v>
      </c>
      <c r="R609" s="31">
        <f t="shared" si="161"/>
        <v>-0.228642727209146</v>
      </c>
      <c r="S609" s="31">
        <f t="shared" si="162"/>
        <v>0</v>
      </c>
      <c r="T609" s="31">
        <f t="shared" si="163"/>
        <v>0</v>
      </c>
      <c r="U609" s="31">
        <f t="shared" si="164"/>
        <v>-0.228642727209146</v>
      </c>
      <c r="V609" s="31">
        <f t="shared" si="165"/>
        <v>0</v>
      </c>
      <c r="W609" s="31">
        <f t="shared" si="158"/>
        <v>3</v>
      </c>
      <c r="X609" s="31">
        <f t="shared" si="166"/>
        <v>0.63387832491819451</v>
      </c>
      <c r="Y609" s="31">
        <f t="shared" si="159"/>
        <v>0.57698091624905246</v>
      </c>
    </row>
    <row r="610" spans="1:25">
      <c r="A610" t="s">
        <v>1428</v>
      </c>
      <c r="B610" t="s">
        <v>1376</v>
      </c>
      <c r="C610" t="s">
        <v>1429</v>
      </c>
      <c r="D610" s="31">
        <f>SUM('BASE '!CZ609:DE609)</f>
        <v>0.15000000000000002</v>
      </c>
      <c r="E610" s="31">
        <f>'BASE '!DF609</f>
        <v>0.05</v>
      </c>
      <c r="F610" s="31">
        <f>SUM('BASE '!DG609:DI609)</f>
        <v>0</v>
      </c>
      <c r="G610" s="31">
        <f>SUM('BASE '!DJ609:DL609)</f>
        <v>0</v>
      </c>
      <c r="H610" s="31">
        <f>SUM('BASE '!DN609:DO609,'BASE '!DQ609,'BASE '!DS609,'BASE '!DR609)</f>
        <v>0.64</v>
      </c>
      <c r="I610" s="31">
        <f>SUM('BASE '!DT609:DV609)</f>
        <v>0.03</v>
      </c>
      <c r="J610" s="31">
        <f t="shared" si="151"/>
        <v>0.87000000000000011</v>
      </c>
      <c r="K610" s="31">
        <f t="shared" si="152"/>
        <v>0.17241379310344829</v>
      </c>
      <c r="L610" s="31">
        <f t="shared" si="153"/>
        <v>5.7471264367816091E-2</v>
      </c>
      <c r="M610" s="31">
        <f t="shared" si="154"/>
        <v>0</v>
      </c>
      <c r="N610" s="31">
        <f t="shared" si="155"/>
        <v>0</v>
      </c>
      <c r="O610" s="31">
        <f t="shared" si="156"/>
        <v>0.73563218390804586</v>
      </c>
      <c r="P610" s="31">
        <f t="shared" si="157"/>
        <v>3.4482758620689648E-2</v>
      </c>
      <c r="Q610" s="31">
        <f t="shared" si="160"/>
        <v>-0.30307895130213341</v>
      </c>
      <c r="R610" s="31">
        <f t="shared" si="161"/>
        <v>-0.16416495438048753</v>
      </c>
      <c r="S610" s="31">
        <f t="shared" si="162"/>
        <v>0</v>
      </c>
      <c r="T610" s="31">
        <f t="shared" si="163"/>
        <v>0</v>
      </c>
      <c r="U610" s="31">
        <f t="shared" si="164"/>
        <v>-0.22585749722844101</v>
      </c>
      <c r="V610" s="31">
        <f t="shared" si="165"/>
        <v>-0.1161136493098784</v>
      </c>
      <c r="W610" s="31">
        <f t="shared" si="158"/>
        <v>4</v>
      </c>
      <c r="X610" s="31">
        <f t="shared" si="166"/>
        <v>0.80921505222094048</v>
      </c>
      <c r="Y610" s="31">
        <f t="shared" si="159"/>
        <v>0.58372527142592723</v>
      </c>
    </row>
    <row r="611" spans="1:25">
      <c r="A611" t="s">
        <v>1432</v>
      </c>
      <c r="B611" t="s">
        <v>1431</v>
      </c>
      <c r="C611" t="s">
        <v>1431</v>
      </c>
      <c r="D611" s="31">
        <f>SUM('BASE '!CZ610:DE610)</f>
        <v>0</v>
      </c>
      <c r="E611" s="31">
        <f>'BASE '!DF610</f>
        <v>0.03</v>
      </c>
      <c r="F611" s="31">
        <f>SUM('BASE '!DG610:DI610)</f>
        <v>0</v>
      </c>
      <c r="G611" s="31">
        <f>SUM('BASE '!DJ610:DL610)</f>
        <v>0</v>
      </c>
      <c r="H611" s="31">
        <f>SUM('BASE '!DN610:DO610,'BASE '!DQ610,'BASE '!DS610,'BASE '!DR610)</f>
        <v>0.79999999999999993</v>
      </c>
      <c r="I611" s="31">
        <f>SUM('BASE '!DT610:DV610)</f>
        <v>0.04</v>
      </c>
      <c r="J611" s="31">
        <f t="shared" si="151"/>
        <v>0.87</v>
      </c>
      <c r="K611" s="31">
        <f t="shared" si="152"/>
        <v>0</v>
      </c>
      <c r="L611" s="31">
        <f t="shared" si="153"/>
        <v>3.4482758620689655E-2</v>
      </c>
      <c r="M611" s="31">
        <f t="shared" si="154"/>
        <v>0</v>
      </c>
      <c r="N611" s="31">
        <f t="shared" si="155"/>
        <v>0</v>
      </c>
      <c r="O611" s="31">
        <f t="shared" si="156"/>
        <v>0.91954022988505735</v>
      </c>
      <c r="P611" s="31">
        <f t="shared" si="157"/>
        <v>4.5977011494252873E-2</v>
      </c>
      <c r="Q611" s="31">
        <f t="shared" si="160"/>
        <v>0</v>
      </c>
      <c r="R611" s="31">
        <f t="shared" si="161"/>
        <v>-0.11611364930987841</v>
      </c>
      <c r="S611" s="31">
        <f t="shared" si="162"/>
        <v>0</v>
      </c>
      <c r="T611" s="31">
        <f t="shared" si="163"/>
        <v>0</v>
      </c>
      <c r="U611" s="31">
        <f t="shared" si="164"/>
        <v>-7.7132399062714685E-2</v>
      </c>
      <c r="V611" s="31">
        <f t="shared" si="165"/>
        <v>-0.14159143712803185</v>
      </c>
      <c r="W611" s="31">
        <f t="shared" si="158"/>
        <v>3</v>
      </c>
      <c r="X611" s="31">
        <f t="shared" si="166"/>
        <v>0.33483748550062498</v>
      </c>
      <c r="Y611" s="31">
        <f t="shared" si="159"/>
        <v>0.30478221384776372</v>
      </c>
    </row>
    <row r="612" spans="1:25">
      <c r="A612" t="s">
        <v>1433</v>
      </c>
      <c r="B612" t="s">
        <v>1431</v>
      </c>
      <c r="C612" t="s">
        <v>1434</v>
      </c>
      <c r="D612" s="31">
        <f>SUM('BASE '!CZ611:DE611)</f>
        <v>0.08</v>
      </c>
      <c r="E612" s="31">
        <f>'BASE '!DF611</f>
        <v>0.01</v>
      </c>
      <c r="F612" s="31">
        <f>SUM('BASE '!DG611:DI611)</f>
        <v>0</v>
      </c>
      <c r="G612" s="31">
        <f>SUM('BASE '!DJ611:DL611)</f>
        <v>0</v>
      </c>
      <c r="H612" s="31">
        <f>SUM('BASE '!DN611:DO611,'BASE '!DQ611,'BASE '!DS611,'BASE '!DR611)</f>
        <v>0.75</v>
      </c>
      <c r="I612" s="31">
        <f>SUM('BASE '!DT611:DV611)</f>
        <v>0.06</v>
      </c>
      <c r="J612" s="31">
        <f t="shared" si="151"/>
        <v>0.89999999999999991</v>
      </c>
      <c r="K612" s="31">
        <f t="shared" si="152"/>
        <v>8.8888888888888906E-2</v>
      </c>
      <c r="L612" s="31">
        <f t="shared" si="153"/>
        <v>1.1111111111111113E-2</v>
      </c>
      <c r="M612" s="31">
        <f t="shared" si="154"/>
        <v>0</v>
      </c>
      <c r="N612" s="31">
        <f t="shared" si="155"/>
        <v>0</v>
      </c>
      <c r="O612" s="31">
        <f t="shared" si="156"/>
        <v>0.83333333333333337</v>
      </c>
      <c r="P612" s="31">
        <f t="shared" si="157"/>
        <v>6.6666666666666666E-2</v>
      </c>
      <c r="Q612" s="31">
        <f t="shared" si="160"/>
        <v>-0.21514383365781595</v>
      </c>
      <c r="R612" s="31">
        <f t="shared" si="161"/>
        <v>-4.9997885225891846E-2</v>
      </c>
      <c r="S612" s="31">
        <f t="shared" si="162"/>
        <v>0</v>
      </c>
      <c r="T612" s="31">
        <f t="shared" si="163"/>
        <v>0</v>
      </c>
      <c r="U612" s="31">
        <f t="shared" si="164"/>
        <v>-0.15193463066162882</v>
      </c>
      <c r="V612" s="31">
        <f t="shared" si="165"/>
        <v>-0.18053668007348067</v>
      </c>
      <c r="W612" s="31">
        <f t="shared" si="158"/>
        <v>4</v>
      </c>
      <c r="X612" s="31">
        <f t="shared" si="166"/>
        <v>0.59761302961881735</v>
      </c>
      <c r="Y612" s="31">
        <f t="shared" si="159"/>
        <v>0.43108667710084853</v>
      </c>
    </row>
    <row r="613" spans="1:25">
      <c r="A613" t="s">
        <v>1435</v>
      </c>
      <c r="B613" t="s">
        <v>1431</v>
      </c>
      <c r="C613" t="s">
        <v>108</v>
      </c>
      <c r="D613" s="31">
        <f>SUM('BASE '!CZ612:DE612)</f>
        <v>0</v>
      </c>
      <c r="E613" s="31">
        <f>'BASE '!DF612</f>
        <v>0.08</v>
      </c>
      <c r="F613" s="31">
        <f>SUM('BASE '!DG612:DI612)</f>
        <v>0</v>
      </c>
      <c r="G613" s="31">
        <f>SUM('BASE '!DJ612:DL612)</f>
        <v>0</v>
      </c>
      <c r="H613" s="31">
        <f>SUM('BASE '!DN612:DO612,'BASE '!DQ612,'BASE '!DS612,'BASE '!DR612)</f>
        <v>0.79</v>
      </c>
      <c r="I613" s="31">
        <f>SUM('BASE '!DT612:DV612)</f>
        <v>0</v>
      </c>
      <c r="J613" s="31">
        <f t="shared" si="151"/>
        <v>0.87</v>
      </c>
      <c r="K613" s="31">
        <f t="shared" si="152"/>
        <v>0</v>
      </c>
      <c r="L613" s="31">
        <f t="shared" si="153"/>
        <v>9.1954022988505746E-2</v>
      </c>
      <c r="M613" s="31">
        <f t="shared" si="154"/>
        <v>0</v>
      </c>
      <c r="N613" s="31">
        <f t="shared" si="155"/>
        <v>0</v>
      </c>
      <c r="O613" s="31">
        <f t="shared" si="156"/>
        <v>0.90804597701149425</v>
      </c>
      <c r="P613" s="31">
        <f t="shared" si="157"/>
        <v>0</v>
      </c>
      <c r="Q613" s="31">
        <f t="shared" si="160"/>
        <v>0</v>
      </c>
      <c r="R613" s="31">
        <f t="shared" si="161"/>
        <v>-0.21944520248043659</v>
      </c>
      <c r="S613" s="31">
        <f t="shared" si="162"/>
        <v>0</v>
      </c>
      <c r="T613" s="31">
        <f t="shared" si="163"/>
        <v>0</v>
      </c>
      <c r="U613" s="31">
        <f t="shared" si="164"/>
        <v>-8.7590356653073742E-2</v>
      </c>
      <c r="V613" s="31">
        <f t="shared" si="165"/>
        <v>0</v>
      </c>
      <c r="W613" s="31">
        <f t="shared" si="158"/>
        <v>2</v>
      </c>
      <c r="X613" s="31">
        <f t="shared" si="166"/>
        <v>0.30703555913351033</v>
      </c>
      <c r="Y613" s="31">
        <f t="shared" si="159"/>
        <v>0.44295867853848542</v>
      </c>
    </row>
    <row r="614" spans="1:25">
      <c r="A614" t="s">
        <v>1438</v>
      </c>
      <c r="B614" t="s">
        <v>1437</v>
      </c>
      <c r="C614" t="s">
        <v>1439</v>
      </c>
      <c r="D614" s="31">
        <f>SUM('BASE '!CZ613:DE613)</f>
        <v>0.05</v>
      </c>
      <c r="E614" s="31">
        <f>'BASE '!DF613</f>
        <v>7.0000000000000007E-2</v>
      </c>
      <c r="F614" s="31">
        <f>SUM('BASE '!DG613:DI613)</f>
        <v>0</v>
      </c>
      <c r="G614" s="31">
        <f>SUM('BASE '!DJ613:DL613)</f>
        <v>0</v>
      </c>
      <c r="H614" s="31">
        <f>SUM('BASE '!DN613:DO613,'BASE '!DQ613,'BASE '!DS613,'BASE '!DR613)</f>
        <v>0.74</v>
      </c>
      <c r="I614" s="31">
        <f>SUM('BASE '!DT613:DV613)</f>
        <v>0.04</v>
      </c>
      <c r="J614" s="31">
        <f t="shared" si="151"/>
        <v>0.9</v>
      </c>
      <c r="K614" s="31">
        <f t="shared" si="152"/>
        <v>5.5555555555555559E-2</v>
      </c>
      <c r="L614" s="31">
        <f t="shared" si="153"/>
        <v>7.7777777777777779E-2</v>
      </c>
      <c r="M614" s="31">
        <f t="shared" si="154"/>
        <v>0</v>
      </c>
      <c r="N614" s="31">
        <f t="shared" si="155"/>
        <v>0</v>
      </c>
      <c r="O614" s="31">
        <f t="shared" si="156"/>
        <v>0.82222222222222219</v>
      </c>
      <c r="P614" s="31">
        <f t="shared" si="157"/>
        <v>4.4444444444444446E-2</v>
      </c>
      <c r="Q614" s="31">
        <f t="shared" si="160"/>
        <v>-0.16057620877200915</v>
      </c>
      <c r="R614" s="31">
        <f t="shared" si="161"/>
        <v>-0.19863662943249624</v>
      </c>
      <c r="S614" s="31">
        <f t="shared" si="162"/>
        <v>0</v>
      </c>
      <c r="T614" s="31">
        <f t="shared" si="163"/>
        <v>0</v>
      </c>
      <c r="U614" s="31">
        <f t="shared" si="164"/>
        <v>-0.16094554119256729</v>
      </c>
      <c r="V614" s="31">
        <f t="shared" si="165"/>
        <v>-0.13837845818712774</v>
      </c>
      <c r="W614" s="31">
        <f t="shared" si="158"/>
        <v>4</v>
      </c>
      <c r="X614" s="31">
        <f t="shared" si="166"/>
        <v>0.65853683758420045</v>
      </c>
      <c r="Y614" s="31">
        <f t="shared" si="159"/>
        <v>0.47503391491271335</v>
      </c>
    </row>
    <row r="615" spans="1:25">
      <c r="A615" t="s">
        <v>1440</v>
      </c>
      <c r="B615" t="s">
        <v>1437</v>
      </c>
      <c r="C615" t="s">
        <v>1437</v>
      </c>
      <c r="D615" s="31">
        <f>SUM('BASE '!CZ614:DE614)</f>
        <v>0.04</v>
      </c>
      <c r="E615" s="31">
        <f>'BASE '!DF614</f>
        <v>0.06</v>
      </c>
      <c r="F615" s="31">
        <f>SUM('BASE '!DG614:DI614)</f>
        <v>0</v>
      </c>
      <c r="G615" s="31">
        <f>SUM('BASE '!DJ614:DL614)</f>
        <v>0</v>
      </c>
      <c r="H615" s="31">
        <f>SUM('BASE '!DN614:DO614,'BASE '!DQ614,'BASE '!DS614,'BASE '!DR614)</f>
        <v>0.76</v>
      </c>
      <c r="I615" s="31">
        <f>SUM('BASE '!DT614:DV614)</f>
        <v>0.03</v>
      </c>
      <c r="J615" s="31">
        <f t="shared" si="151"/>
        <v>0.89</v>
      </c>
      <c r="K615" s="31">
        <f t="shared" si="152"/>
        <v>4.49438202247191E-2</v>
      </c>
      <c r="L615" s="31">
        <f t="shared" si="153"/>
        <v>6.741573033707865E-2</v>
      </c>
      <c r="M615" s="31">
        <f t="shared" si="154"/>
        <v>0</v>
      </c>
      <c r="N615" s="31">
        <f t="shared" si="155"/>
        <v>0</v>
      </c>
      <c r="O615" s="31">
        <f t="shared" si="156"/>
        <v>0.8539325842696629</v>
      </c>
      <c r="P615" s="31">
        <f t="shared" si="157"/>
        <v>3.3707865168539325E-2</v>
      </c>
      <c r="Q615" s="31">
        <f t="shared" si="160"/>
        <v>-0.13943110151066287</v>
      </c>
      <c r="R615" s="31">
        <f t="shared" si="161"/>
        <v>-0.18181192587667985</v>
      </c>
      <c r="S615" s="31">
        <f t="shared" si="162"/>
        <v>0</v>
      </c>
      <c r="T615" s="31">
        <f t="shared" si="163"/>
        <v>0</v>
      </c>
      <c r="U615" s="31">
        <f t="shared" si="164"/>
        <v>-0.13483854199866815</v>
      </c>
      <c r="V615" s="31">
        <f t="shared" si="165"/>
        <v>-0.11427047464260776</v>
      </c>
      <c r="W615" s="31">
        <f t="shared" si="158"/>
        <v>4</v>
      </c>
      <c r="X615" s="31">
        <f t="shared" si="166"/>
        <v>0.57035204402861861</v>
      </c>
      <c r="Y615" s="31">
        <f t="shared" si="159"/>
        <v>0.41142203274048589</v>
      </c>
    </row>
    <row r="616" spans="1:25">
      <c r="A616" t="s">
        <v>1441</v>
      </c>
      <c r="B616" t="s">
        <v>1437</v>
      </c>
      <c r="C616" t="s">
        <v>1442</v>
      </c>
      <c r="D616" s="31">
        <f>SUM('BASE '!CZ615:DE615)</f>
        <v>0.03</v>
      </c>
      <c r="E616" s="31">
        <f>'BASE '!DF615</f>
        <v>0.09</v>
      </c>
      <c r="F616" s="31">
        <f>SUM('BASE '!DG615:DI615)</f>
        <v>0</v>
      </c>
      <c r="G616" s="31">
        <f>SUM('BASE '!DJ615:DL615)</f>
        <v>0.01</v>
      </c>
      <c r="H616" s="31">
        <f>SUM('BASE '!DN615:DO615,'BASE '!DQ615,'BASE '!DS615,'BASE '!DR615)</f>
        <v>0.73</v>
      </c>
      <c r="I616" s="31">
        <f>SUM('BASE '!DT615:DV615)</f>
        <v>0.03</v>
      </c>
      <c r="J616" s="31">
        <f t="shared" si="151"/>
        <v>0.89</v>
      </c>
      <c r="K616" s="31">
        <f t="shared" si="152"/>
        <v>3.3707865168539325E-2</v>
      </c>
      <c r="L616" s="31">
        <f t="shared" si="153"/>
        <v>0.10112359550561797</v>
      </c>
      <c r="M616" s="31">
        <f t="shared" si="154"/>
        <v>0</v>
      </c>
      <c r="N616" s="31">
        <f t="shared" si="155"/>
        <v>1.1235955056179775E-2</v>
      </c>
      <c r="O616" s="31">
        <f t="shared" si="156"/>
        <v>0.8202247191011236</v>
      </c>
      <c r="P616" s="31">
        <f t="shared" si="157"/>
        <v>3.3707865168539325E-2</v>
      </c>
      <c r="Q616" s="31">
        <f t="shared" si="160"/>
        <v>-0.11427047464260776</v>
      </c>
      <c r="R616" s="31">
        <f t="shared" si="161"/>
        <v>-0.23171579923104813</v>
      </c>
      <c r="S616" s="31">
        <f t="shared" si="162"/>
        <v>0</v>
      </c>
      <c r="T616" s="31">
        <f t="shared" si="163"/>
        <v>-5.0434116513844267E-2</v>
      </c>
      <c r="U616" s="31">
        <f t="shared" si="164"/>
        <v>-0.1625496155799287</v>
      </c>
      <c r="V616" s="31">
        <f t="shared" si="165"/>
        <v>-0.11427047464260776</v>
      </c>
      <c r="W616" s="31">
        <f t="shared" si="158"/>
        <v>5</v>
      </c>
      <c r="X616" s="31">
        <f t="shared" si="166"/>
        <v>0.67324048061003661</v>
      </c>
      <c r="Y616" s="31">
        <f t="shared" si="159"/>
        <v>0.4183078299627187</v>
      </c>
    </row>
    <row r="617" spans="1:25">
      <c r="A617" t="s">
        <v>1444</v>
      </c>
      <c r="B617" t="s">
        <v>374</v>
      </c>
      <c r="C617" t="s">
        <v>1445</v>
      </c>
      <c r="D617" s="31">
        <f>SUM('BASE '!CZ616:DE616)</f>
        <v>0.08</v>
      </c>
      <c r="E617" s="31">
        <f>'BASE '!DF616</f>
        <v>0.22</v>
      </c>
      <c r="F617" s="31">
        <f>SUM('BASE '!DG616:DI616)</f>
        <v>0</v>
      </c>
      <c r="G617" s="31">
        <f>SUM('BASE '!DJ616:DL616)</f>
        <v>0.06</v>
      </c>
      <c r="H617" s="31">
        <f>SUM('BASE '!DN616:DO616,'BASE '!DQ616,'BASE '!DS616,'BASE '!DR616)</f>
        <v>0.44</v>
      </c>
      <c r="I617" s="31">
        <f>SUM('BASE '!DT616:DV616)</f>
        <v>0.13</v>
      </c>
      <c r="J617" s="31">
        <f t="shared" si="151"/>
        <v>0.93</v>
      </c>
      <c r="K617" s="31">
        <f t="shared" si="152"/>
        <v>8.6021505376344079E-2</v>
      </c>
      <c r="L617" s="31">
        <f t="shared" si="153"/>
        <v>0.23655913978494622</v>
      </c>
      <c r="M617" s="31">
        <f t="shared" si="154"/>
        <v>0</v>
      </c>
      <c r="N617" s="31">
        <f t="shared" si="155"/>
        <v>6.4516129032258063E-2</v>
      </c>
      <c r="O617" s="31">
        <f t="shared" si="156"/>
        <v>0.47311827956989244</v>
      </c>
      <c r="P617" s="31">
        <f t="shared" si="157"/>
        <v>0.13978494623655913</v>
      </c>
      <c r="Q617" s="31">
        <f t="shared" si="160"/>
        <v>-0.21102433991169203</v>
      </c>
      <c r="R617" s="31">
        <f t="shared" si="161"/>
        <v>-0.34101349328482455</v>
      </c>
      <c r="S617" s="31">
        <f t="shared" si="162"/>
        <v>0</v>
      </c>
      <c r="T617" s="31">
        <f t="shared" si="163"/>
        <v>-0.17682838864033554</v>
      </c>
      <c r="U617" s="31">
        <f t="shared" si="164"/>
        <v>-0.35408638501440615</v>
      </c>
      <c r="V617" s="31">
        <f t="shared" si="165"/>
        <v>-0.27504786843002527</v>
      </c>
      <c r="W617" s="31">
        <f t="shared" si="158"/>
        <v>5</v>
      </c>
      <c r="X617" s="31">
        <f t="shared" si="166"/>
        <v>1.3580004752812835</v>
      </c>
      <c r="Y617" s="31">
        <f t="shared" si="159"/>
        <v>0.84377313644081808</v>
      </c>
    </row>
    <row r="618" spans="1:25">
      <c r="A618" t="s">
        <v>1446</v>
      </c>
      <c r="B618" t="s">
        <v>374</v>
      </c>
      <c r="C618" t="s">
        <v>1447</v>
      </c>
      <c r="D618" s="31">
        <f>SUM('BASE '!CZ617:DE617)</f>
        <v>0.02</v>
      </c>
      <c r="E618" s="31">
        <f>'BASE '!DF617</f>
        <v>0.08</v>
      </c>
      <c r="F618" s="31">
        <f>SUM('BASE '!DG617:DI617)</f>
        <v>0</v>
      </c>
      <c r="G618" s="31">
        <f>SUM('BASE '!DJ617:DL617)</f>
        <v>0.01</v>
      </c>
      <c r="H618" s="31">
        <f>SUM('BASE '!DN617:DO617,'BASE '!DQ617,'BASE '!DS617,'BASE '!DR617)</f>
        <v>0.71000000000000008</v>
      </c>
      <c r="I618" s="31">
        <f>SUM('BASE '!DT617:DV617)</f>
        <v>0.05</v>
      </c>
      <c r="J618" s="31">
        <f t="shared" si="151"/>
        <v>0.87000000000000011</v>
      </c>
      <c r="K618" s="31">
        <f t="shared" si="152"/>
        <v>2.2988505747126433E-2</v>
      </c>
      <c r="L618" s="31">
        <f t="shared" si="153"/>
        <v>9.1954022988505732E-2</v>
      </c>
      <c r="M618" s="31">
        <f t="shared" si="154"/>
        <v>0</v>
      </c>
      <c r="N618" s="31">
        <f t="shared" si="155"/>
        <v>1.1494252873563216E-2</v>
      </c>
      <c r="O618" s="31">
        <f t="shared" si="156"/>
        <v>0.81609195402298851</v>
      </c>
      <c r="P618" s="31">
        <f t="shared" si="157"/>
        <v>5.7471264367816091E-2</v>
      </c>
      <c r="Q618" s="31">
        <f t="shared" si="160"/>
        <v>-8.6730136507922717E-2</v>
      </c>
      <c r="R618" s="31">
        <f t="shared" si="161"/>
        <v>-0.21944520248043656</v>
      </c>
      <c r="S618" s="31">
        <f t="shared" si="162"/>
        <v>0</v>
      </c>
      <c r="T618" s="31">
        <f t="shared" si="163"/>
        <v>-5.1332277225914748E-2</v>
      </c>
      <c r="U618" s="31">
        <f t="shared" si="164"/>
        <v>-0.16585293281082816</v>
      </c>
      <c r="V618" s="31">
        <f t="shared" si="165"/>
        <v>-0.16416495438048753</v>
      </c>
      <c r="W618" s="31">
        <f t="shared" si="158"/>
        <v>5</v>
      </c>
      <c r="X618" s="31">
        <f t="shared" si="166"/>
        <v>0.68752550340558971</v>
      </c>
      <c r="Y618" s="31">
        <f t="shared" si="159"/>
        <v>0.42718361366657626</v>
      </c>
    </row>
    <row r="619" spans="1:25">
      <c r="A619" t="s">
        <v>1448</v>
      </c>
      <c r="B619" t="s">
        <v>374</v>
      </c>
      <c r="C619" t="s">
        <v>1449</v>
      </c>
      <c r="D619" s="31">
        <f>SUM('BASE '!CZ618:DE618)</f>
        <v>6.0000000000000005E-2</v>
      </c>
      <c r="E619" s="31">
        <f>'BASE '!DF618</f>
        <v>0.13</v>
      </c>
      <c r="F619" s="31">
        <f>SUM('BASE '!DG618:DI618)</f>
        <v>0</v>
      </c>
      <c r="G619" s="31">
        <f>SUM('BASE '!DJ618:DL618)</f>
        <v>0</v>
      </c>
      <c r="H619" s="31">
        <f>SUM('BASE '!DN618:DO618,'BASE '!DQ618,'BASE '!DS618,'BASE '!DR618)</f>
        <v>0.71000000000000008</v>
      </c>
      <c r="I619" s="31">
        <f>SUM('BASE '!DT618:DV618)</f>
        <v>0</v>
      </c>
      <c r="J619" s="31">
        <f t="shared" si="151"/>
        <v>0.90000000000000013</v>
      </c>
      <c r="K619" s="31">
        <f t="shared" si="152"/>
        <v>6.6666666666666666E-2</v>
      </c>
      <c r="L619" s="31">
        <f t="shared" si="153"/>
        <v>0.14444444444444443</v>
      </c>
      <c r="M619" s="31">
        <f t="shared" si="154"/>
        <v>0</v>
      </c>
      <c r="N619" s="31">
        <f t="shared" si="155"/>
        <v>0</v>
      </c>
      <c r="O619" s="31">
        <f t="shared" si="156"/>
        <v>0.78888888888888886</v>
      </c>
      <c r="P619" s="31">
        <f t="shared" si="157"/>
        <v>0</v>
      </c>
      <c r="Q619" s="31">
        <f t="shared" si="160"/>
        <v>-0.18053668007348067</v>
      </c>
      <c r="R619" s="31">
        <f t="shared" si="161"/>
        <v>-0.27947982296992741</v>
      </c>
      <c r="S619" s="31">
        <f t="shared" si="162"/>
        <v>0</v>
      </c>
      <c r="T619" s="31">
        <f t="shared" si="163"/>
        <v>0</v>
      </c>
      <c r="U619" s="31">
        <f t="shared" si="164"/>
        <v>-0.18706905915017141</v>
      </c>
      <c r="V619" s="31">
        <f t="shared" si="165"/>
        <v>0</v>
      </c>
      <c r="W619" s="31">
        <f t="shared" si="158"/>
        <v>3</v>
      </c>
      <c r="X619" s="31">
        <f t="shared" si="166"/>
        <v>0.64708556219357949</v>
      </c>
      <c r="Y619" s="31">
        <f t="shared" si="159"/>
        <v>0.58900266169247606</v>
      </c>
    </row>
    <row r="620" spans="1:25">
      <c r="A620" t="s">
        <v>1450</v>
      </c>
      <c r="B620" t="s">
        <v>374</v>
      </c>
      <c r="C620" t="s">
        <v>1451</v>
      </c>
      <c r="D620" s="31">
        <f>SUM('BASE '!CZ619:DE619)</f>
        <v>0.01</v>
      </c>
      <c r="E620" s="31">
        <f>'BASE '!DF619</f>
        <v>0.18</v>
      </c>
      <c r="F620" s="31">
        <f>SUM('BASE '!DG619:DI619)</f>
        <v>0</v>
      </c>
      <c r="G620" s="31">
        <f>SUM('BASE '!DJ619:DL619)</f>
        <v>0</v>
      </c>
      <c r="H620" s="31">
        <f>SUM('BASE '!DN619:DO619,'BASE '!DQ619,'BASE '!DS619,'BASE '!DR619)</f>
        <v>0.73</v>
      </c>
      <c r="I620" s="31">
        <f>SUM('BASE '!DT619:DV619)</f>
        <v>0</v>
      </c>
      <c r="J620" s="31">
        <f t="shared" si="151"/>
        <v>0.91999999999999993</v>
      </c>
      <c r="K620" s="31">
        <f t="shared" si="152"/>
        <v>1.0869565217391306E-2</v>
      </c>
      <c r="L620" s="31">
        <f t="shared" si="153"/>
        <v>0.19565217391304349</v>
      </c>
      <c r="M620" s="31">
        <f t="shared" si="154"/>
        <v>0</v>
      </c>
      <c r="N620" s="31">
        <f t="shared" si="155"/>
        <v>0</v>
      </c>
      <c r="O620" s="31">
        <f t="shared" si="156"/>
        <v>0.7934782608695653</v>
      </c>
      <c r="P620" s="31">
        <f t="shared" si="157"/>
        <v>0</v>
      </c>
      <c r="Q620" s="31">
        <f t="shared" si="160"/>
        <v>-4.9149875837489573E-2</v>
      </c>
      <c r="R620" s="31">
        <f t="shared" si="161"/>
        <v>-0.31919024722556261</v>
      </c>
      <c r="S620" s="31">
        <f t="shared" si="162"/>
        <v>0</v>
      </c>
      <c r="T620" s="31">
        <f t="shared" si="163"/>
        <v>0</v>
      </c>
      <c r="U620" s="31">
        <f t="shared" si="164"/>
        <v>-0.18355464044290634</v>
      </c>
      <c r="V620" s="31">
        <f t="shared" si="165"/>
        <v>0</v>
      </c>
      <c r="W620" s="31">
        <f t="shared" si="158"/>
        <v>3</v>
      </c>
      <c r="X620" s="31">
        <f t="shared" si="166"/>
        <v>0.55189476350595856</v>
      </c>
      <c r="Y620" s="31">
        <f t="shared" si="159"/>
        <v>0.50235626271306499</v>
      </c>
    </row>
    <row r="621" spans="1:25">
      <c r="A621" t="s">
        <v>1452</v>
      </c>
      <c r="B621" t="s">
        <v>374</v>
      </c>
      <c r="C621" t="s">
        <v>1453</v>
      </c>
      <c r="D621" s="31">
        <f>SUM('BASE '!CZ620:DE620)</f>
        <v>0.06</v>
      </c>
      <c r="E621" s="31">
        <f>'BASE '!DF620</f>
        <v>0.02</v>
      </c>
      <c r="F621" s="31">
        <f>SUM('BASE '!DG620:DI620)</f>
        <v>0</v>
      </c>
      <c r="G621" s="31">
        <f>SUM('BASE '!DJ620:DL620)</f>
        <v>0</v>
      </c>
      <c r="H621" s="31">
        <f>SUM('BASE '!DN620:DO620,'BASE '!DQ620,'BASE '!DS620,'BASE '!DR620)</f>
        <v>0.84000000000000008</v>
      </c>
      <c r="I621" s="31">
        <f>SUM('BASE '!DT620:DV620)</f>
        <v>0.02</v>
      </c>
      <c r="J621" s="31">
        <f t="shared" si="151"/>
        <v>0.94000000000000006</v>
      </c>
      <c r="K621" s="31">
        <f t="shared" si="152"/>
        <v>6.3829787234042548E-2</v>
      </c>
      <c r="L621" s="31">
        <f t="shared" si="153"/>
        <v>2.1276595744680851E-2</v>
      </c>
      <c r="M621" s="31">
        <f t="shared" si="154"/>
        <v>0</v>
      </c>
      <c r="N621" s="31">
        <f t="shared" si="155"/>
        <v>0</v>
      </c>
      <c r="O621" s="31">
        <f t="shared" si="156"/>
        <v>0.89361702127659581</v>
      </c>
      <c r="P621" s="31">
        <f t="shared" si="157"/>
        <v>2.1276595744680851E-2</v>
      </c>
      <c r="Q621" s="31">
        <f t="shared" si="160"/>
        <v>-0.17562991359842225</v>
      </c>
      <c r="R621" s="31">
        <f t="shared" si="161"/>
        <v>-8.1918034078937413E-2</v>
      </c>
      <c r="S621" s="31">
        <f t="shared" si="162"/>
        <v>0</v>
      </c>
      <c r="T621" s="31">
        <f t="shared" si="163"/>
        <v>0</v>
      </c>
      <c r="U621" s="31">
        <f t="shared" si="164"/>
        <v>-0.10051224050895721</v>
      </c>
      <c r="V621" s="31">
        <f t="shared" si="165"/>
        <v>-8.1918034078937413E-2</v>
      </c>
      <c r="W621" s="31">
        <f t="shared" si="158"/>
        <v>4</v>
      </c>
      <c r="X621" s="31">
        <f t="shared" si="166"/>
        <v>0.43997822226525429</v>
      </c>
      <c r="Y621" s="31">
        <f t="shared" si="159"/>
        <v>0.31737719968061223</v>
      </c>
    </row>
    <row r="622" spans="1:25">
      <c r="A622" t="s">
        <v>1454</v>
      </c>
      <c r="B622" t="s">
        <v>374</v>
      </c>
      <c r="C622" t="s">
        <v>1455</v>
      </c>
      <c r="D622" s="31">
        <f>SUM('BASE '!CZ621:DE621)</f>
        <v>0.14000000000000001</v>
      </c>
      <c r="E622" s="31">
        <f>'BASE '!DF621</f>
        <v>0.13</v>
      </c>
      <c r="F622" s="31">
        <f>SUM('BASE '!DG621:DI621)</f>
        <v>0</v>
      </c>
      <c r="G622" s="31">
        <f>SUM('BASE '!DJ621:DL621)</f>
        <v>0</v>
      </c>
      <c r="H622" s="31">
        <f>SUM('BASE '!DN621:DO621,'BASE '!DQ621,'BASE '!DS621,'BASE '!DR621)</f>
        <v>0.62</v>
      </c>
      <c r="I622" s="31">
        <f>SUM('BASE '!DT621:DV621)</f>
        <v>0</v>
      </c>
      <c r="J622" s="31">
        <f t="shared" si="151"/>
        <v>0.89</v>
      </c>
      <c r="K622" s="31">
        <f t="shared" si="152"/>
        <v>0.15730337078651688</v>
      </c>
      <c r="L622" s="31">
        <f t="shared" si="153"/>
        <v>0.14606741573033707</v>
      </c>
      <c r="M622" s="31">
        <f t="shared" si="154"/>
        <v>0</v>
      </c>
      <c r="N622" s="31">
        <f t="shared" si="155"/>
        <v>0</v>
      </c>
      <c r="O622" s="31">
        <f t="shared" si="156"/>
        <v>0.6966292134831461</v>
      </c>
      <c r="P622" s="31">
        <f t="shared" si="157"/>
        <v>0</v>
      </c>
      <c r="Q622" s="31">
        <f t="shared" si="160"/>
        <v>-0.29094501754647573</v>
      </c>
      <c r="R622" s="31">
        <f t="shared" si="161"/>
        <v>-0.28098799055638024</v>
      </c>
      <c r="S622" s="31">
        <f t="shared" si="162"/>
        <v>0</v>
      </c>
      <c r="T622" s="31">
        <f t="shared" si="163"/>
        <v>0</v>
      </c>
      <c r="U622" s="31">
        <f t="shared" si="164"/>
        <v>-0.25183284326513478</v>
      </c>
      <c r="V622" s="31">
        <f t="shared" si="165"/>
        <v>0</v>
      </c>
      <c r="W622" s="31">
        <f t="shared" si="158"/>
        <v>3</v>
      </c>
      <c r="X622" s="31">
        <f t="shared" si="166"/>
        <v>0.82376585136799074</v>
      </c>
      <c r="Y622" s="31">
        <f t="shared" si="159"/>
        <v>0.74982399147079815</v>
      </c>
    </row>
    <row r="623" spans="1:25">
      <c r="A623" t="s">
        <v>1456</v>
      </c>
      <c r="B623" t="s">
        <v>374</v>
      </c>
      <c r="C623" t="s">
        <v>1457</v>
      </c>
      <c r="D623" s="31">
        <f>SUM('BASE '!CZ622:DE622)</f>
        <v>7.0000000000000007E-2</v>
      </c>
      <c r="E623" s="31">
        <f>'BASE '!DF622</f>
        <v>0.13</v>
      </c>
      <c r="F623" s="31">
        <f>SUM('BASE '!DG622:DI622)</f>
        <v>0</v>
      </c>
      <c r="G623" s="31">
        <f>SUM('BASE '!DJ622:DL622)</f>
        <v>0</v>
      </c>
      <c r="H623" s="31">
        <f>SUM('BASE '!DN622:DO622,'BASE '!DQ622,'BASE '!DS622,'BASE '!DR622)</f>
        <v>0.72</v>
      </c>
      <c r="I623" s="31">
        <f>SUM('BASE '!DT622:DV622)</f>
        <v>0</v>
      </c>
      <c r="J623" s="31">
        <f t="shared" si="151"/>
        <v>0.91999999999999993</v>
      </c>
      <c r="K623" s="31">
        <f t="shared" si="152"/>
        <v>7.6086956521739149E-2</v>
      </c>
      <c r="L623" s="31">
        <f t="shared" si="153"/>
        <v>0.14130434782608697</v>
      </c>
      <c r="M623" s="31">
        <f t="shared" si="154"/>
        <v>0</v>
      </c>
      <c r="N623" s="31">
        <f t="shared" si="155"/>
        <v>0</v>
      </c>
      <c r="O623" s="31">
        <f t="shared" si="156"/>
        <v>0.78260869565217395</v>
      </c>
      <c r="P623" s="31">
        <f t="shared" si="157"/>
        <v>0</v>
      </c>
      <c r="Q623" s="31">
        <f t="shared" si="160"/>
        <v>-0.19599074995604446</v>
      </c>
      <c r="R623" s="31">
        <f t="shared" si="161"/>
        <v>-0.27650988972432117</v>
      </c>
      <c r="S623" s="31">
        <f t="shared" si="162"/>
        <v>0</v>
      </c>
      <c r="T623" s="31">
        <f t="shared" si="163"/>
        <v>0</v>
      </c>
      <c r="U623" s="31">
        <f t="shared" si="164"/>
        <v>-0.19183496715624912</v>
      </c>
      <c r="V623" s="31">
        <f t="shared" si="165"/>
        <v>0</v>
      </c>
      <c r="W623" s="31">
        <f t="shared" si="158"/>
        <v>3</v>
      </c>
      <c r="X623" s="31">
        <f t="shared" si="166"/>
        <v>0.66433560683661474</v>
      </c>
      <c r="Y623" s="31">
        <f t="shared" si="159"/>
        <v>0.60470432898763082</v>
      </c>
    </row>
    <row r="624" spans="1:25">
      <c r="A624" t="s">
        <v>1458</v>
      </c>
      <c r="B624" t="s">
        <v>374</v>
      </c>
      <c r="C624" t="s">
        <v>1459</v>
      </c>
      <c r="D624" s="31">
        <f>SUM('BASE '!CZ623:DE623)</f>
        <v>0.08</v>
      </c>
      <c r="E624" s="31">
        <f>'BASE '!DF623</f>
        <v>0.22</v>
      </c>
      <c r="F624" s="31">
        <f>SUM('BASE '!DG623:DI623)</f>
        <v>0</v>
      </c>
      <c r="G624" s="31">
        <f>SUM('BASE '!DJ623:DL623)</f>
        <v>0</v>
      </c>
      <c r="H624" s="31">
        <f>SUM('BASE '!DN623:DO623,'BASE '!DQ623,'BASE '!DS623,'BASE '!DR623)</f>
        <v>0.52</v>
      </c>
      <c r="I624" s="31">
        <f>SUM('BASE '!DT623:DV623)</f>
        <v>0.06</v>
      </c>
      <c r="J624" s="31">
        <f t="shared" si="151"/>
        <v>0.88000000000000012</v>
      </c>
      <c r="K624" s="31">
        <f t="shared" si="152"/>
        <v>9.0909090909090898E-2</v>
      </c>
      <c r="L624" s="31">
        <f t="shared" si="153"/>
        <v>0.24999999999999997</v>
      </c>
      <c r="M624" s="31">
        <f t="shared" si="154"/>
        <v>0</v>
      </c>
      <c r="N624" s="31">
        <f t="shared" si="155"/>
        <v>0</v>
      </c>
      <c r="O624" s="31">
        <f t="shared" si="156"/>
        <v>0.59090909090909083</v>
      </c>
      <c r="P624" s="31">
        <f t="shared" si="157"/>
        <v>6.8181818181818177E-2</v>
      </c>
      <c r="Q624" s="31">
        <f t="shared" si="160"/>
        <v>-0.21799047934530641</v>
      </c>
      <c r="R624" s="31">
        <f t="shared" si="161"/>
        <v>-0.34657359027997264</v>
      </c>
      <c r="S624" s="31">
        <f t="shared" si="162"/>
        <v>0</v>
      </c>
      <c r="T624" s="31">
        <f t="shared" si="163"/>
        <v>0</v>
      </c>
      <c r="U624" s="31">
        <f t="shared" si="164"/>
        <v>-0.31087319302991495</v>
      </c>
      <c r="V624" s="31">
        <f t="shared" si="165"/>
        <v>-0.18310754626705578</v>
      </c>
      <c r="W624" s="31">
        <f t="shared" si="158"/>
        <v>4</v>
      </c>
      <c r="X624" s="31">
        <f t="shared" si="166"/>
        <v>1.0585448089222498</v>
      </c>
      <c r="Y624" s="31">
        <f t="shared" si="159"/>
        <v>0.76357867319544259</v>
      </c>
    </row>
    <row r="625" spans="1:25">
      <c r="A625" t="s">
        <v>1460</v>
      </c>
      <c r="B625" t="s">
        <v>374</v>
      </c>
      <c r="C625" t="s">
        <v>374</v>
      </c>
      <c r="D625" s="31">
        <f>SUM('BASE '!CZ624:DE624)</f>
        <v>0.05</v>
      </c>
      <c r="E625" s="31">
        <f>'BASE '!DF624</f>
        <v>0.22</v>
      </c>
      <c r="F625" s="31">
        <f>SUM('BASE '!DG624:DI624)</f>
        <v>0</v>
      </c>
      <c r="G625" s="31">
        <f>SUM('BASE '!DJ624:DL624)</f>
        <v>0.01</v>
      </c>
      <c r="H625" s="31">
        <f>SUM('BASE '!DN624:DO624,'BASE '!DQ624,'BASE '!DS624,'BASE '!DR624)</f>
        <v>0.37</v>
      </c>
      <c r="I625" s="31">
        <f>SUM('BASE '!DT624:DV624)</f>
        <v>0.15</v>
      </c>
      <c r="J625" s="31">
        <f t="shared" si="151"/>
        <v>0.8</v>
      </c>
      <c r="K625" s="31">
        <f t="shared" si="152"/>
        <v>6.25E-2</v>
      </c>
      <c r="L625" s="31">
        <f t="shared" si="153"/>
        <v>0.27499999999999997</v>
      </c>
      <c r="M625" s="31">
        <f t="shared" si="154"/>
        <v>0</v>
      </c>
      <c r="N625" s="31">
        <f t="shared" si="155"/>
        <v>1.2499999999999999E-2</v>
      </c>
      <c r="O625" s="31">
        <f t="shared" si="156"/>
        <v>0.46249999999999997</v>
      </c>
      <c r="P625" s="31">
        <f t="shared" si="157"/>
        <v>0.18749999999999997</v>
      </c>
      <c r="Q625" s="31">
        <f t="shared" si="160"/>
        <v>-0.17328679513998632</v>
      </c>
      <c r="R625" s="31">
        <f t="shared" si="161"/>
        <v>-0.35502064986178056</v>
      </c>
      <c r="S625" s="31">
        <f t="shared" si="162"/>
        <v>0</v>
      </c>
      <c r="T625" s="31">
        <f t="shared" si="163"/>
        <v>-5.4775332933423522E-2</v>
      </c>
      <c r="U625" s="31">
        <f t="shared" si="164"/>
        <v>-0.35663778393871642</v>
      </c>
      <c r="V625" s="31">
        <f t="shared" si="165"/>
        <v>-0.31387058129468837</v>
      </c>
      <c r="W625" s="31">
        <f t="shared" si="158"/>
        <v>5</v>
      </c>
      <c r="X625" s="31">
        <f t="shared" si="166"/>
        <v>1.2535911431685953</v>
      </c>
      <c r="Y625" s="31">
        <f t="shared" si="159"/>
        <v>0.77889997090516816</v>
      </c>
    </row>
    <row r="626" spans="1:25">
      <c r="A626" t="s">
        <v>1461</v>
      </c>
      <c r="B626" t="s">
        <v>374</v>
      </c>
      <c r="C626" t="s">
        <v>1462</v>
      </c>
      <c r="D626" s="31">
        <f>SUM('BASE '!CZ625:DE625)</f>
        <v>0.16</v>
      </c>
      <c r="E626" s="31">
        <f>'BASE '!DF625</f>
        <v>0.06</v>
      </c>
      <c r="F626" s="31">
        <f>SUM('BASE '!DG625:DI625)</f>
        <v>0</v>
      </c>
      <c r="G626" s="31">
        <f>SUM('BASE '!DJ625:DL625)</f>
        <v>0.01</v>
      </c>
      <c r="H626" s="31">
        <f>SUM('BASE '!DN625:DO625,'BASE '!DQ625,'BASE '!DS625,'BASE '!DR625)</f>
        <v>0.34</v>
      </c>
      <c r="I626" s="31">
        <f>SUM('BASE '!DT625:DV625)</f>
        <v>0.32</v>
      </c>
      <c r="J626" s="31">
        <f t="shared" si="151"/>
        <v>0.89000000000000012</v>
      </c>
      <c r="K626" s="31">
        <f t="shared" si="152"/>
        <v>0.17977528089887637</v>
      </c>
      <c r="L626" s="31">
        <f t="shared" si="153"/>
        <v>6.7415730337078636E-2</v>
      </c>
      <c r="M626" s="31">
        <f t="shared" si="154"/>
        <v>0</v>
      </c>
      <c r="N626" s="31">
        <f t="shared" si="155"/>
        <v>1.1235955056179773E-2</v>
      </c>
      <c r="O626" s="31">
        <f t="shared" si="156"/>
        <v>0.38202247191011235</v>
      </c>
      <c r="P626" s="31">
        <f t="shared" si="157"/>
        <v>0.35955056179775274</v>
      </c>
      <c r="Q626" s="31">
        <f t="shared" si="160"/>
        <v>-0.30850294786379479</v>
      </c>
      <c r="R626" s="31">
        <f t="shared" si="161"/>
        <v>-0.18181192587667985</v>
      </c>
      <c r="S626" s="31">
        <f t="shared" si="162"/>
        <v>0</v>
      </c>
      <c r="T626" s="31">
        <f t="shared" si="163"/>
        <v>-5.043411651384426E-2</v>
      </c>
      <c r="U626" s="31">
        <f t="shared" si="164"/>
        <v>-0.36761099701059852</v>
      </c>
      <c r="V626" s="31">
        <f t="shared" si="165"/>
        <v>-0.36778443754873291</v>
      </c>
      <c r="W626" s="31">
        <f t="shared" si="158"/>
        <v>5</v>
      </c>
      <c r="X626" s="31">
        <f t="shared" si="166"/>
        <v>1.2761444248136504</v>
      </c>
      <c r="Y626" s="31">
        <f t="shared" si="159"/>
        <v>0.79291311268020304</v>
      </c>
    </row>
    <row r="627" spans="1:25">
      <c r="A627" t="s">
        <v>1463</v>
      </c>
      <c r="B627" t="s">
        <v>374</v>
      </c>
      <c r="C627" t="s">
        <v>1464</v>
      </c>
      <c r="D627" s="31">
        <f>SUM('BASE '!CZ626:DE626)</f>
        <v>6.0000000000000005E-2</v>
      </c>
      <c r="E627" s="31">
        <f>'BASE '!DF626</f>
        <v>0.28000000000000003</v>
      </c>
      <c r="F627" s="31">
        <f>SUM('BASE '!DG626:DI626)</f>
        <v>0</v>
      </c>
      <c r="G627" s="31">
        <f>SUM('BASE '!DJ626:DL626)</f>
        <v>0.06</v>
      </c>
      <c r="H627" s="31">
        <f>SUM('BASE '!DN626:DO626,'BASE '!DQ626,'BASE '!DS626,'BASE '!DR626)</f>
        <v>0.41000000000000003</v>
      </c>
      <c r="I627" s="31">
        <f>SUM('BASE '!DT626:DV626)</f>
        <v>0.03</v>
      </c>
      <c r="J627" s="31">
        <f t="shared" si="151"/>
        <v>0.84000000000000008</v>
      </c>
      <c r="K627" s="31">
        <f t="shared" si="152"/>
        <v>7.1428571428571425E-2</v>
      </c>
      <c r="L627" s="31">
        <f t="shared" si="153"/>
        <v>0.33333333333333331</v>
      </c>
      <c r="M627" s="31">
        <f t="shared" si="154"/>
        <v>0</v>
      </c>
      <c r="N627" s="31">
        <f t="shared" si="155"/>
        <v>7.1428571428571425E-2</v>
      </c>
      <c r="O627" s="31">
        <f t="shared" si="156"/>
        <v>0.48809523809523808</v>
      </c>
      <c r="P627" s="31">
        <f t="shared" si="157"/>
        <v>3.5714285714285712E-2</v>
      </c>
      <c r="Q627" s="31">
        <f t="shared" si="160"/>
        <v>-0.18850409497251847</v>
      </c>
      <c r="R627" s="31">
        <f t="shared" si="161"/>
        <v>-0.36620409622270322</v>
      </c>
      <c r="S627" s="31">
        <f t="shared" si="162"/>
        <v>0</v>
      </c>
      <c r="T627" s="31">
        <f t="shared" si="163"/>
        <v>-0.18850409497251847</v>
      </c>
      <c r="U627" s="31">
        <f t="shared" si="164"/>
        <v>-0.3500837383059433</v>
      </c>
      <c r="V627" s="31">
        <f t="shared" si="165"/>
        <v>-0.1190073039348287</v>
      </c>
      <c r="W627" s="31">
        <f t="shared" si="158"/>
        <v>5</v>
      </c>
      <c r="X627" s="31">
        <f t="shared" si="166"/>
        <v>1.2123033284085123</v>
      </c>
      <c r="Y627" s="31">
        <f t="shared" si="159"/>
        <v>0.7532464092231026</v>
      </c>
    </row>
    <row r="628" spans="1:25">
      <c r="A628" t="s">
        <v>1465</v>
      </c>
      <c r="B628" t="s">
        <v>374</v>
      </c>
      <c r="C628" t="s">
        <v>1466</v>
      </c>
      <c r="D628" s="31">
        <f>SUM('BASE '!CZ627:DE627)</f>
        <v>9.9999999999999992E-2</v>
      </c>
      <c r="E628" s="31">
        <f>'BASE '!DF627</f>
        <v>0.28999999999999998</v>
      </c>
      <c r="F628" s="31">
        <f>SUM('BASE '!DG627:DI627)</f>
        <v>0</v>
      </c>
      <c r="G628" s="31">
        <f>SUM('BASE '!DJ627:DL627)</f>
        <v>0.03</v>
      </c>
      <c r="H628" s="31">
        <f>SUM('BASE '!DN627:DO627,'BASE '!DQ627,'BASE '!DS627,'BASE '!DR627)</f>
        <v>0.28999999999999998</v>
      </c>
      <c r="I628" s="31">
        <f>SUM('BASE '!DT627:DV627)</f>
        <v>0.09</v>
      </c>
      <c r="J628" s="31">
        <f t="shared" si="151"/>
        <v>0.79999999999999993</v>
      </c>
      <c r="K628" s="31">
        <f t="shared" si="152"/>
        <v>0.125</v>
      </c>
      <c r="L628" s="31">
        <f t="shared" si="153"/>
        <v>0.36249999999999999</v>
      </c>
      <c r="M628" s="31">
        <f t="shared" si="154"/>
        <v>0</v>
      </c>
      <c r="N628" s="31">
        <f t="shared" si="155"/>
        <v>3.7499999999999999E-2</v>
      </c>
      <c r="O628" s="31">
        <f t="shared" si="156"/>
        <v>0.36249999999999999</v>
      </c>
      <c r="P628" s="31">
        <f t="shared" si="157"/>
        <v>0.1125</v>
      </c>
      <c r="Q628" s="31">
        <f t="shared" si="160"/>
        <v>-0.25993019270997947</v>
      </c>
      <c r="R628" s="31">
        <f t="shared" si="161"/>
        <v>-0.3678399166991852</v>
      </c>
      <c r="S628" s="31">
        <f t="shared" si="162"/>
        <v>0</v>
      </c>
      <c r="T628" s="31">
        <f t="shared" si="163"/>
        <v>-0.12312803797521644</v>
      </c>
      <c r="U628" s="31">
        <f t="shared" si="164"/>
        <v>-0.3678399166991852</v>
      </c>
      <c r="V628" s="31">
        <f t="shared" si="165"/>
        <v>-0.24579023145048698</v>
      </c>
      <c r="W628" s="31">
        <f t="shared" si="158"/>
        <v>5</v>
      </c>
      <c r="X628" s="31">
        <f t="shared" si="166"/>
        <v>1.3645282955340532</v>
      </c>
      <c r="Y628" s="31">
        <f t="shared" si="159"/>
        <v>0.84782909921038963</v>
      </c>
    </row>
    <row r="629" spans="1:25">
      <c r="A629" t="s">
        <v>1467</v>
      </c>
      <c r="B629" t="s">
        <v>374</v>
      </c>
      <c r="C629" t="s">
        <v>1468</v>
      </c>
      <c r="D629" s="31">
        <f>SUM('BASE '!CZ628:DE628)</f>
        <v>6.9999999999999993E-2</v>
      </c>
      <c r="E629" s="31">
        <f>'BASE '!DF628</f>
        <v>0.28999999999999998</v>
      </c>
      <c r="F629" s="31">
        <f>SUM('BASE '!DG628:DI628)</f>
        <v>0</v>
      </c>
      <c r="G629" s="31">
        <f>SUM('BASE '!DJ628:DL628)</f>
        <v>0.01</v>
      </c>
      <c r="H629" s="31">
        <f>SUM('BASE '!DN628:DO628,'BASE '!DQ628,'BASE '!DS628,'BASE '!DR628)</f>
        <v>0.41000000000000003</v>
      </c>
      <c r="I629" s="31">
        <f>SUM('BASE '!DT628:DV628)</f>
        <v>0.03</v>
      </c>
      <c r="J629" s="31">
        <f t="shared" si="151"/>
        <v>0.81</v>
      </c>
      <c r="K629" s="31">
        <f t="shared" si="152"/>
        <v>8.6419753086419734E-2</v>
      </c>
      <c r="L629" s="31">
        <f t="shared" si="153"/>
        <v>0.35802469135802462</v>
      </c>
      <c r="M629" s="31">
        <f t="shared" si="154"/>
        <v>0</v>
      </c>
      <c r="N629" s="31">
        <f t="shared" si="155"/>
        <v>1.2345679012345678E-2</v>
      </c>
      <c r="O629" s="31">
        <f t="shared" si="156"/>
        <v>0.50617283950617287</v>
      </c>
      <c r="P629" s="31">
        <f t="shared" si="157"/>
        <v>3.7037037037037035E-2</v>
      </c>
      <c r="Q629" s="31">
        <f t="shared" si="160"/>
        <v>-0.2116021362878997</v>
      </c>
      <c r="R629" s="31">
        <f t="shared" si="161"/>
        <v>-0.36774625204806144</v>
      </c>
      <c r="S629" s="31">
        <f t="shared" si="162"/>
        <v>0</v>
      </c>
      <c r="T629" s="31">
        <f t="shared" si="163"/>
        <v>-5.4252458699659736E-2</v>
      </c>
      <c r="U629" s="31">
        <f t="shared" si="164"/>
        <v>-0.34464148897152308</v>
      </c>
      <c r="V629" s="31">
        <f t="shared" si="165"/>
        <v>-0.1220680320742344</v>
      </c>
      <c r="W629" s="31">
        <f t="shared" si="158"/>
        <v>5</v>
      </c>
      <c r="X629" s="31">
        <f t="shared" si="166"/>
        <v>1.1003103680813784</v>
      </c>
      <c r="Y629" s="31">
        <f t="shared" si="159"/>
        <v>0.68366127054710568</v>
      </c>
    </row>
    <row r="630" spans="1:25">
      <c r="A630" t="s">
        <v>1469</v>
      </c>
      <c r="B630" t="s">
        <v>374</v>
      </c>
      <c r="C630" t="s">
        <v>1470</v>
      </c>
      <c r="D630" s="31">
        <f>SUM('BASE '!CZ629:DE629)</f>
        <v>0.06</v>
      </c>
      <c r="E630" s="31">
        <f>'BASE '!DF629</f>
        <v>0.28000000000000003</v>
      </c>
      <c r="F630" s="31">
        <f>SUM('BASE '!DG629:DI629)</f>
        <v>0</v>
      </c>
      <c r="G630" s="31">
        <f>SUM('BASE '!DJ629:DL629)</f>
        <v>7.0000000000000007E-2</v>
      </c>
      <c r="H630" s="31">
        <f>SUM('BASE '!DN629:DO629,'BASE '!DQ629,'BASE '!DS629,'BASE '!DR629)</f>
        <v>0.38</v>
      </c>
      <c r="I630" s="31">
        <f>SUM('BASE '!DT629:DV629)</f>
        <v>0.12</v>
      </c>
      <c r="J630" s="31">
        <f t="shared" si="151"/>
        <v>0.91</v>
      </c>
      <c r="K630" s="31">
        <f t="shared" si="152"/>
        <v>6.5934065934065936E-2</v>
      </c>
      <c r="L630" s="31">
        <f t="shared" si="153"/>
        <v>0.30769230769230771</v>
      </c>
      <c r="M630" s="31">
        <f t="shared" si="154"/>
        <v>0</v>
      </c>
      <c r="N630" s="31">
        <f t="shared" si="155"/>
        <v>7.6923076923076927E-2</v>
      </c>
      <c r="O630" s="31">
        <f t="shared" si="156"/>
        <v>0.4175824175824176</v>
      </c>
      <c r="P630" s="31">
        <f t="shared" si="157"/>
        <v>0.13186813186813187</v>
      </c>
      <c r="Q630" s="31">
        <f t="shared" si="160"/>
        <v>-0.17928132113992057</v>
      </c>
      <c r="R630" s="31">
        <f t="shared" si="161"/>
        <v>-0.36266307579742962</v>
      </c>
      <c r="S630" s="31">
        <f t="shared" si="162"/>
        <v>0</v>
      </c>
      <c r="T630" s="31">
        <f t="shared" si="163"/>
        <v>-0.19730379672781054</v>
      </c>
      <c r="U630" s="31">
        <f t="shared" si="164"/>
        <v>-0.36466359536305099</v>
      </c>
      <c r="V630" s="31">
        <f t="shared" si="165"/>
        <v>-0.26715861846973843</v>
      </c>
      <c r="W630" s="31">
        <f t="shared" si="158"/>
        <v>5</v>
      </c>
      <c r="X630" s="31">
        <f t="shared" si="166"/>
        <v>1.3710704074979501</v>
      </c>
      <c r="Y630" s="31">
        <f t="shared" si="159"/>
        <v>0.85189394191935919</v>
      </c>
    </row>
    <row r="631" spans="1:25">
      <c r="A631" t="s">
        <v>1471</v>
      </c>
      <c r="B631" t="s">
        <v>374</v>
      </c>
      <c r="C631" t="s">
        <v>1472</v>
      </c>
      <c r="D631" s="31">
        <f>SUM('BASE '!CZ630:DE630)</f>
        <v>0.01</v>
      </c>
      <c r="E631" s="31">
        <f>'BASE '!DF630</f>
        <v>0.17</v>
      </c>
      <c r="F631" s="31">
        <f>SUM('BASE '!DG630:DI630)</f>
        <v>0</v>
      </c>
      <c r="G631" s="31">
        <f>SUM('BASE '!DJ630:DL630)</f>
        <v>0</v>
      </c>
      <c r="H631" s="31">
        <f>SUM('BASE '!DN630:DO630,'BASE '!DQ630,'BASE '!DS630,'BASE '!DR630)</f>
        <v>0.57999999999999996</v>
      </c>
      <c r="I631" s="31">
        <f>SUM('BASE '!DT630:DV630)</f>
        <v>0.01</v>
      </c>
      <c r="J631" s="31">
        <f t="shared" si="151"/>
        <v>0.77</v>
      </c>
      <c r="K631" s="31">
        <f t="shared" si="152"/>
        <v>1.2987012987012986E-2</v>
      </c>
      <c r="L631" s="31">
        <f t="shared" si="153"/>
        <v>0.2207792207792208</v>
      </c>
      <c r="M631" s="31">
        <f t="shared" si="154"/>
        <v>0</v>
      </c>
      <c r="N631" s="31">
        <f t="shared" si="155"/>
        <v>0</v>
      </c>
      <c r="O631" s="31">
        <f t="shared" si="156"/>
        <v>0.75324675324675316</v>
      </c>
      <c r="P631" s="31">
        <f t="shared" si="157"/>
        <v>1.2987012987012986E-2</v>
      </c>
      <c r="Q631" s="31">
        <f t="shared" si="160"/>
        <v>-5.6413057426671222E-2</v>
      </c>
      <c r="R631" s="31">
        <f t="shared" si="161"/>
        <v>-0.33350734185138903</v>
      </c>
      <c r="S631" s="31">
        <f t="shared" si="162"/>
        <v>0</v>
      </c>
      <c r="T631" s="31">
        <f t="shared" si="163"/>
        <v>0</v>
      </c>
      <c r="U631" s="31">
        <f t="shared" si="164"/>
        <v>-0.21344181630936815</v>
      </c>
      <c r="V631" s="31">
        <f t="shared" si="165"/>
        <v>-5.6413057426671222E-2</v>
      </c>
      <c r="W631" s="31">
        <f t="shared" si="158"/>
        <v>4</v>
      </c>
      <c r="X631" s="31">
        <f t="shared" si="166"/>
        <v>0.65977527301409966</v>
      </c>
      <c r="Y631" s="31">
        <f t="shared" si="159"/>
        <v>0.47592725723930179</v>
      </c>
    </row>
    <row r="632" spans="1:25">
      <c r="A632" t="s">
        <v>1473</v>
      </c>
      <c r="B632" t="s">
        <v>374</v>
      </c>
      <c r="C632" t="s">
        <v>1305</v>
      </c>
      <c r="D632" s="31">
        <f>SUM('BASE '!CZ631:DE631)</f>
        <v>7.0000000000000007E-2</v>
      </c>
      <c r="E632" s="31">
        <f>'BASE '!DF631</f>
        <v>0.03</v>
      </c>
      <c r="F632" s="31">
        <f>SUM('BASE '!DG631:DI631)</f>
        <v>0</v>
      </c>
      <c r="G632" s="31">
        <f>SUM('BASE '!DJ631:DL631)</f>
        <v>0</v>
      </c>
      <c r="H632" s="31">
        <f>SUM('BASE '!DN631:DO631,'BASE '!DQ631,'BASE '!DS631,'BASE '!DR631)</f>
        <v>0.79999999999999993</v>
      </c>
      <c r="I632" s="31">
        <f>SUM('BASE '!DT631:DV631)</f>
        <v>0</v>
      </c>
      <c r="J632" s="31">
        <f t="shared" si="151"/>
        <v>0.89999999999999991</v>
      </c>
      <c r="K632" s="31">
        <f t="shared" si="152"/>
        <v>7.7777777777777793E-2</v>
      </c>
      <c r="L632" s="31">
        <f t="shared" si="153"/>
        <v>3.3333333333333333E-2</v>
      </c>
      <c r="M632" s="31">
        <f t="shared" si="154"/>
        <v>0</v>
      </c>
      <c r="N632" s="31">
        <f t="shared" si="155"/>
        <v>0</v>
      </c>
      <c r="O632" s="31">
        <f t="shared" si="156"/>
        <v>0.88888888888888895</v>
      </c>
      <c r="P632" s="31">
        <f t="shared" si="157"/>
        <v>0</v>
      </c>
      <c r="Q632" s="31">
        <f t="shared" si="160"/>
        <v>-0.19863662943249627</v>
      </c>
      <c r="R632" s="31">
        <f t="shared" si="161"/>
        <v>-0.11337324605540518</v>
      </c>
      <c r="S632" s="31">
        <f t="shared" si="162"/>
        <v>0</v>
      </c>
      <c r="T632" s="31">
        <f t="shared" si="163"/>
        <v>0</v>
      </c>
      <c r="U632" s="31">
        <f t="shared" si="164"/>
        <v>-0.10469603169456301</v>
      </c>
      <c r="V632" s="31">
        <f t="shared" si="165"/>
        <v>0</v>
      </c>
      <c r="W632" s="31">
        <f t="shared" si="158"/>
        <v>3</v>
      </c>
      <c r="X632" s="31">
        <f t="shared" si="166"/>
        <v>0.41670590718246447</v>
      </c>
      <c r="Y632" s="31">
        <f t="shared" si="159"/>
        <v>0.37930206268460109</v>
      </c>
    </row>
    <row r="633" spans="1:25">
      <c r="A633" t="s">
        <v>1474</v>
      </c>
      <c r="B633" t="s">
        <v>374</v>
      </c>
      <c r="C633" t="s">
        <v>1475</v>
      </c>
      <c r="D633" s="31">
        <f>SUM('BASE '!CZ632:DE632)</f>
        <v>0.09</v>
      </c>
      <c r="E633" s="31">
        <f>'BASE '!DF632</f>
        <v>0.09</v>
      </c>
      <c r="F633" s="31">
        <f>SUM('BASE '!DG632:DI632)</f>
        <v>0</v>
      </c>
      <c r="G633" s="31">
        <f>SUM('BASE '!DJ632:DL632)</f>
        <v>0</v>
      </c>
      <c r="H633" s="31">
        <f>SUM('BASE '!DN632:DO632,'BASE '!DQ632,'BASE '!DS632,'BASE '!DR632)</f>
        <v>0.7</v>
      </c>
      <c r="I633" s="31">
        <f>SUM('BASE '!DT632:DV632)</f>
        <v>0</v>
      </c>
      <c r="J633" s="31">
        <f t="shared" si="151"/>
        <v>0.87999999999999989</v>
      </c>
      <c r="K633" s="31">
        <f t="shared" si="152"/>
        <v>0.10227272727272728</v>
      </c>
      <c r="L633" s="31">
        <f t="shared" si="153"/>
        <v>0.10227272727272728</v>
      </c>
      <c r="M633" s="31">
        <f t="shared" si="154"/>
        <v>0</v>
      </c>
      <c r="N633" s="31">
        <f t="shared" si="155"/>
        <v>0</v>
      </c>
      <c r="O633" s="31">
        <f t="shared" si="156"/>
        <v>0.79545454545454553</v>
      </c>
      <c r="P633" s="31">
        <f t="shared" si="157"/>
        <v>0</v>
      </c>
      <c r="Q633" s="31">
        <f t="shared" si="160"/>
        <v>-0.23319329698043048</v>
      </c>
      <c r="R633" s="31">
        <f t="shared" si="161"/>
        <v>-0.23319329698043048</v>
      </c>
      <c r="S633" s="31">
        <f t="shared" si="162"/>
        <v>0</v>
      </c>
      <c r="T633" s="31">
        <f t="shared" si="163"/>
        <v>0</v>
      </c>
      <c r="U633" s="31">
        <f t="shared" si="164"/>
        <v>-0.18203306897749227</v>
      </c>
      <c r="V633" s="31">
        <f t="shared" si="165"/>
        <v>0</v>
      </c>
      <c r="W633" s="31">
        <f t="shared" si="158"/>
        <v>3</v>
      </c>
      <c r="X633" s="31">
        <f t="shared" si="166"/>
        <v>0.64841966293835318</v>
      </c>
      <c r="Y633" s="31">
        <f t="shared" si="159"/>
        <v>0.59021701252264114</v>
      </c>
    </row>
    <row r="634" spans="1:25">
      <c r="A634" t="s">
        <v>1478</v>
      </c>
      <c r="B634" t="s">
        <v>1477</v>
      </c>
      <c r="C634" t="s">
        <v>511</v>
      </c>
      <c r="D634" s="31">
        <f>SUM('BASE '!CZ633:DE633)</f>
        <v>0.11</v>
      </c>
      <c r="E634" s="31">
        <f>'BASE '!DF633</f>
        <v>0.09</v>
      </c>
      <c r="F634" s="31">
        <f>SUM('BASE '!DG633:DI633)</f>
        <v>0</v>
      </c>
      <c r="G634" s="31">
        <f>SUM('BASE '!DJ633:DL633)</f>
        <v>0.03</v>
      </c>
      <c r="H634" s="31">
        <f>SUM('BASE '!DN633:DO633,'BASE '!DQ633,'BASE '!DS633,'BASE '!DR633)</f>
        <v>0.16999999999999998</v>
      </c>
      <c r="I634" s="31">
        <f>SUM('BASE '!DT633:DV633)</f>
        <v>0.52</v>
      </c>
      <c r="J634" s="31">
        <f t="shared" si="151"/>
        <v>0.92</v>
      </c>
      <c r="K634" s="31">
        <f t="shared" si="152"/>
        <v>0.11956521739130434</v>
      </c>
      <c r="L634" s="31">
        <f t="shared" si="153"/>
        <v>9.7826086956521729E-2</v>
      </c>
      <c r="M634" s="31">
        <f t="shared" si="154"/>
        <v>0</v>
      </c>
      <c r="N634" s="31">
        <f t="shared" si="155"/>
        <v>3.2608695652173912E-2</v>
      </c>
      <c r="O634" s="31">
        <f t="shared" si="156"/>
        <v>0.18478260869565216</v>
      </c>
      <c r="P634" s="31">
        <f t="shared" si="157"/>
        <v>0.56521739130434778</v>
      </c>
      <c r="Q634" s="31">
        <f t="shared" si="160"/>
        <v>-0.25394376463866702</v>
      </c>
      <c r="R634" s="31">
        <f t="shared" si="161"/>
        <v>-0.22740299997190638</v>
      </c>
      <c r="S634" s="31">
        <f t="shared" si="162"/>
        <v>0</v>
      </c>
      <c r="T634" s="31">
        <f t="shared" si="163"/>
        <v>-0.11162531375155207</v>
      </c>
      <c r="U634" s="31">
        <f t="shared" si="164"/>
        <v>-0.31201933653128272</v>
      </c>
      <c r="V634" s="31">
        <f t="shared" si="165"/>
        <v>-0.32248187652517257</v>
      </c>
      <c r="W634" s="31">
        <f t="shared" si="158"/>
        <v>5</v>
      </c>
      <c r="X634" s="31">
        <f t="shared" si="166"/>
        <v>1.2274732914185806</v>
      </c>
      <c r="Y634" s="31">
        <f t="shared" si="159"/>
        <v>0.7626720371972352</v>
      </c>
    </row>
    <row r="635" spans="1:25">
      <c r="A635" t="s">
        <v>1479</v>
      </c>
      <c r="B635" t="s">
        <v>1477</v>
      </c>
      <c r="C635" t="s">
        <v>1480</v>
      </c>
      <c r="D635" s="31">
        <f>SUM('BASE '!CZ634:DE634)</f>
        <v>0.1</v>
      </c>
      <c r="E635" s="31">
        <f>'BASE '!DF634</f>
        <v>7.0000000000000007E-2</v>
      </c>
      <c r="F635" s="31">
        <f>SUM('BASE '!DG634:DI634)</f>
        <v>0</v>
      </c>
      <c r="G635" s="31">
        <f>SUM('BASE '!DJ634:DL634)</f>
        <v>0.1</v>
      </c>
      <c r="H635" s="31">
        <f>SUM('BASE '!DN634:DO634,'BASE '!DQ634,'BASE '!DS634,'BASE '!DR634)</f>
        <v>0.25</v>
      </c>
      <c r="I635" s="31">
        <f>SUM('BASE '!DT634:DV634)</f>
        <v>0.4</v>
      </c>
      <c r="J635" s="31">
        <f t="shared" si="151"/>
        <v>0.92</v>
      </c>
      <c r="K635" s="31">
        <f t="shared" si="152"/>
        <v>0.10869565217391304</v>
      </c>
      <c r="L635" s="31">
        <f t="shared" si="153"/>
        <v>7.6086956521739135E-2</v>
      </c>
      <c r="M635" s="31">
        <f t="shared" si="154"/>
        <v>0</v>
      </c>
      <c r="N635" s="31">
        <f t="shared" si="155"/>
        <v>0.10869565217391304</v>
      </c>
      <c r="O635" s="31">
        <f t="shared" si="156"/>
        <v>0.27173913043478259</v>
      </c>
      <c r="P635" s="31">
        <f t="shared" si="157"/>
        <v>0.43478260869565216</v>
      </c>
      <c r="Q635" s="31">
        <f t="shared" si="160"/>
        <v>-0.24121777000597766</v>
      </c>
      <c r="R635" s="31">
        <f t="shared" si="161"/>
        <v>-0.19599074995604446</v>
      </c>
      <c r="S635" s="31">
        <f t="shared" si="162"/>
        <v>0</v>
      </c>
      <c r="T635" s="31">
        <f t="shared" si="163"/>
        <v>-0.24121777000597766</v>
      </c>
      <c r="U635" s="31">
        <f t="shared" si="164"/>
        <v>-0.35405237831001074</v>
      </c>
      <c r="V635" s="31">
        <f t="shared" si="165"/>
        <v>-0.36213440127613217</v>
      </c>
      <c r="W635" s="31">
        <f t="shared" si="158"/>
        <v>5</v>
      </c>
      <c r="X635" s="31">
        <f t="shared" si="166"/>
        <v>1.3946130695541425</v>
      </c>
      <c r="Y635" s="31">
        <f t="shared" si="159"/>
        <v>0.86652182030740255</v>
      </c>
    </row>
    <row r="636" spans="1:25">
      <c r="A636" t="s">
        <v>1481</v>
      </c>
      <c r="B636" t="s">
        <v>1477</v>
      </c>
      <c r="C636" t="s">
        <v>1482</v>
      </c>
      <c r="D636" s="31">
        <f>SUM('BASE '!CZ635:DE635)</f>
        <v>0.21</v>
      </c>
      <c r="E636" s="31">
        <f>'BASE '!DF635</f>
        <v>0.05</v>
      </c>
      <c r="F636" s="31">
        <f>SUM('BASE '!DG635:DI635)</f>
        <v>0</v>
      </c>
      <c r="G636" s="31">
        <f>SUM('BASE '!DJ635:DL635)</f>
        <v>0.01</v>
      </c>
      <c r="H636" s="31">
        <f>SUM('BASE '!DN635:DO635,'BASE '!DQ635,'BASE '!DS635,'BASE '!DR635)</f>
        <v>0.13</v>
      </c>
      <c r="I636" s="31">
        <f>SUM('BASE '!DT635:DV635)</f>
        <v>0.51</v>
      </c>
      <c r="J636" s="31">
        <f t="shared" si="151"/>
        <v>0.91</v>
      </c>
      <c r="K636" s="31">
        <f t="shared" si="152"/>
        <v>0.23076923076923075</v>
      </c>
      <c r="L636" s="31">
        <f t="shared" si="153"/>
        <v>5.4945054945054944E-2</v>
      </c>
      <c r="M636" s="31">
        <f t="shared" si="154"/>
        <v>0</v>
      </c>
      <c r="N636" s="31">
        <f t="shared" si="155"/>
        <v>1.0989010989010988E-2</v>
      </c>
      <c r="O636" s="31">
        <f t="shared" si="156"/>
        <v>0.14285714285714285</v>
      </c>
      <c r="P636" s="31">
        <f t="shared" si="157"/>
        <v>0.56043956043956045</v>
      </c>
      <c r="Q636" s="31">
        <f t="shared" si="160"/>
        <v>-0.33838547741386776</v>
      </c>
      <c r="R636" s="31">
        <f t="shared" si="161"/>
        <v>-0.15941876890564557</v>
      </c>
      <c r="S636" s="31">
        <f t="shared" si="162"/>
        <v>0</v>
      </c>
      <c r="T636" s="31">
        <f t="shared" si="163"/>
        <v>-4.9569884686998342E-2</v>
      </c>
      <c r="U636" s="31">
        <f t="shared" si="164"/>
        <v>-0.27798716415075903</v>
      </c>
      <c r="V636" s="31">
        <f t="shared" si="165"/>
        <v>-0.32451348970789823</v>
      </c>
      <c r="W636" s="31">
        <f t="shared" si="158"/>
        <v>5</v>
      </c>
      <c r="X636" s="31">
        <f t="shared" si="166"/>
        <v>1.1498747848651689</v>
      </c>
      <c r="Y636" s="31">
        <f t="shared" si="159"/>
        <v>0.71445737420594746</v>
      </c>
    </row>
    <row r="637" spans="1:25">
      <c r="A637" t="s">
        <v>1483</v>
      </c>
      <c r="B637" t="s">
        <v>1477</v>
      </c>
      <c r="C637" t="s">
        <v>1484</v>
      </c>
      <c r="D637" s="31">
        <f>SUM('BASE '!CZ636:DE636)</f>
        <v>0.13</v>
      </c>
      <c r="E637" s="31">
        <f>'BASE '!DF636</f>
        <v>0.12</v>
      </c>
      <c r="F637" s="31">
        <f>SUM('BASE '!DG636:DI636)</f>
        <v>0</v>
      </c>
      <c r="G637" s="31">
        <f>SUM('BASE '!DJ636:DL636)</f>
        <v>0.05</v>
      </c>
      <c r="H637" s="31">
        <f>SUM('BASE '!DN636:DO636,'BASE '!DQ636,'BASE '!DS636,'BASE '!DR636)</f>
        <v>0.14000000000000001</v>
      </c>
      <c r="I637" s="31">
        <f>SUM('BASE '!DT636:DV636)</f>
        <v>0.49</v>
      </c>
      <c r="J637" s="31">
        <f t="shared" si="151"/>
        <v>0.92999999999999994</v>
      </c>
      <c r="K637" s="31">
        <f t="shared" si="152"/>
        <v>0.13978494623655915</v>
      </c>
      <c r="L637" s="31">
        <f t="shared" si="153"/>
        <v>0.12903225806451613</v>
      </c>
      <c r="M637" s="31">
        <f t="shared" si="154"/>
        <v>0</v>
      </c>
      <c r="N637" s="31">
        <f t="shared" si="155"/>
        <v>5.3763440860215062E-2</v>
      </c>
      <c r="O637" s="31">
        <f t="shared" si="156"/>
        <v>0.15053763440860218</v>
      </c>
      <c r="P637" s="31">
        <f t="shared" si="157"/>
        <v>0.5268817204301075</v>
      </c>
      <c r="Q637" s="31">
        <f t="shared" si="160"/>
        <v>-0.27504786843002527</v>
      </c>
      <c r="R637" s="31">
        <f t="shared" si="161"/>
        <v>-0.26421843140196843</v>
      </c>
      <c r="S637" s="31">
        <f t="shared" si="162"/>
        <v>0</v>
      </c>
      <c r="T637" s="31">
        <f t="shared" si="163"/>
        <v>-0.15715922476984709</v>
      </c>
      <c r="U637" s="31">
        <f t="shared" si="164"/>
        <v>-0.28504935795195663</v>
      </c>
      <c r="V637" s="31">
        <f t="shared" si="165"/>
        <v>-0.33761484469987996</v>
      </c>
      <c r="W637" s="31">
        <f t="shared" si="158"/>
        <v>5</v>
      </c>
      <c r="X637" s="31">
        <f t="shared" si="166"/>
        <v>1.3190897272536775</v>
      </c>
      <c r="Y637" s="31">
        <f t="shared" si="159"/>
        <v>0.81959652936141991</v>
      </c>
    </row>
    <row r="638" spans="1:25">
      <c r="A638" t="s">
        <v>1485</v>
      </c>
      <c r="B638" t="s">
        <v>1477</v>
      </c>
      <c r="C638" t="s">
        <v>1486</v>
      </c>
      <c r="D638" s="31">
        <f>SUM('BASE '!CZ637:DE637)</f>
        <v>9.0000000000000011E-2</v>
      </c>
      <c r="E638" s="31">
        <f>'BASE '!DF637</f>
        <v>0.16</v>
      </c>
      <c r="F638" s="31">
        <f>SUM('BASE '!DG637:DI637)</f>
        <v>0</v>
      </c>
      <c r="G638" s="31">
        <f>SUM('BASE '!DJ637:DL637)</f>
        <v>0</v>
      </c>
      <c r="H638" s="31">
        <f>SUM('BASE '!DN637:DO637,'BASE '!DQ637,'BASE '!DS637,'BASE '!DR637)</f>
        <v>0.46</v>
      </c>
      <c r="I638" s="31">
        <f>SUM('BASE '!DT637:DV637)</f>
        <v>0.02</v>
      </c>
      <c r="J638" s="31">
        <f t="shared" si="151"/>
        <v>0.73</v>
      </c>
      <c r="K638" s="31">
        <f t="shared" si="152"/>
        <v>0.12328767123287673</v>
      </c>
      <c r="L638" s="31">
        <f t="shared" si="153"/>
        <v>0.21917808219178084</v>
      </c>
      <c r="M638" s="31">
        <f t="shared" si="154"/>
        <v>0</v>
      </c>
      <c r="N638" s="31">
        <f t="shared" si="155"/>
        <v>0</v>
      </c>
      <c r="O638" s="31">
        <f t="shared" si="156"/>
        <v>0.63013698630136994</v>
      </c>
      <c r="P638" s="31">
        <f t="shared" si="157"/>
        <v>2.7397260273972605E-2</v>
      </c>
      <c r="Q638" s="31">
        <f t="shared" si="160"/>
        <v>-0.25807005170287051</v>
      </c>
      <c r="R638" s="31">
        <f t="shared" si="161"/>
        <v>-0.33268399318544872</v>
      </c>
      <c r="S638" s="31">
        <f t="shared" si="162"/>
        <v>0</v>
      </c>
      <c r="T638" s="31">
        <f t="shared" si="163"/>
        <v>0</v>
      </c>
      <c r="U638" s="31">
        <f t="shared" si="164"/>
        <v>-0.29100863088120027</v>
      </c>
      <c r="V638" s="31">
        <f t="shared" si="165"/>
        <v>-9.8556500290094412E-2</v>
      </c>
      <c r="W638" s="31">
        <f t="shared" si="158"/>
        <v>4</v>
      </c>
      <c r="X638" s="31">
        <f t="shared" si="166"/>
        <v>0.98031917605961405</v>
      </c>
      <c r="Y638" s="31">
        <f t="shared" si="159"/>
        <v>0.70715080689477994</v>
      </c>
    </row>
    <row r="639" spans="1:25">
      <c r="A639" t="s">
        <v>1487</v>
      </c>
      <c r="B639" t="s">
        <v>1477</v>
      </c>
      <c r="C639" t="s">
        <v>1488</v>
      </c>
      <c r="D639" s="31">
        <f>SUM('BASE '!CZ638:DE638)</f>
        <v>0.17</v>
      </c>
      <c r="E639" s="31">
        <f>'BASE '!DF638</f>
        <v>0.18</v>
      </c>
      <c r="F639" s="31">
        <f>SUM('BASE '!DG638:DI638)</f>
        <v>0</v>
      </c>
      <c r="G639" s="31">
        <f>SUM('BASE '!DJ638:DL638)</f>
        <v>0.01</v>
      </c>
      <c r="H639" s="31">
        <f>SUM('BASE '!DN638:DO638,'BASE '!DQ638,'BASE '!DS638,'BASE '!DR638)</f>
        <v>0.44</v>
      </c>
      <c r="I639" s="31">
        <f>SUM('BASE '!DT638:DV638)</f>
        <v>0.04</v>
      </c>
      <c r="J639" s="31">
        <f t="shared" si="151"/>
        <v>0.84000000000000008</v>
      </c>
      <c r="K639" s="31">
        <f t="shared" si="152"/>
        <v>0.20238095238095238</v>
      </c>
      <c r="L639" s="31">
        <f t="shared" si="153"/>
        <v>0.21428571428571425</v>
      </c>
      <c r="M639" s="31">
        <f t="shared" si="154"/>
        <v>0</v>
      </c>
      <c r="N639" s="31">
        <f t="shared" si="155"/>
        <v>1.1904761904761904E-2</v>
      </c>
      <c r="O639" s="31">
        <f t="shared" si="156"/>
        <v>0.52380952380952372</v>
      </c>
      <c r="P639" s="31">
        <f t="shared" si="157"/>
        <v>4.7619047619047616E-2</v>
      </c>
      <c r="Q639" s="31">
        <f t="shared" si="160"/>
        <v>-0.32332450870691259</v>
      </c>
      <c r="R639" s="31">
        <f t="shared" si="161"/>
        <v>-0.33009536591724614</v>
      </c>
      <c r="S639" s="31">
        <f t="shared" si="162"/>
        <v>0</v>
      </c>
      <c r="T639" s="31">
        <f t="shared" si="163"/>
        <v>-5.2747819033848967E-2</v>
      </c>
      <c r="U639" s="31">
        <f t="shared" si="164"/>
        <v>-0.33870946734169416</v>
      </c>
      <c r="V639" s="31">
        <f t="shared" si="165"/>
        <v>-0.14497725893921062</v>
      </c>
      <c r="W639" s="31">
        <f t="shared" si="158"/>
        <v>5</v>
      </c>
      <c r="X639" s="31">
        <f t="shared" si="166"/>
        <v>1.1898544199389125</v>
      </c>
      <c r="Y639" s="31">
        <f t="shared" si="159"/>
        <v>0.73929811814820912</v>
      </c>
    </row>
    <row r="640" spans="1:25">
      <c r="A640" t="s">
        <v>1489</v>
      </c>
      <c r="B640" t="s">
        <v>1477</v>
      </c>
      <c r="C640" t="s">
        <v>1490</v>
      </c>
      <c r="D640" s="31">
        <f>SUM('BASE '!CZ639:DE639)</f>
        <v>0.12000000000000001</v>
      </c>
      <c r="E640" s="31">
        <f>'BASE '!DF639</f>
        <v>0.05</v>
      </c>
      <c r="F640" s="31">
        <f>SUM('BASE '!DG639:DI639)</f>
        <v>0</v>
      </c>
      <c r="G640" s="31">
        <f>SUM('BASE '!DJ639:DL639)</f>
        <v>0.01</v>
      </c>
      <c r="H640" s="31">
        <f>SUM('BASE '!DN639:DO639,'BASE '!DQ639,'BASE '!DS639,'BASE '!DR639)</f>
        <v>0</v>
      </c>
      <c r="I640" s="31">
        <f>SUM('BASE '!DT639:DV639)</f>
        <v>0.70000000000000007</v>
      </c>
      <c r="J640" s="31">
        <f t="shared" si="151"/>
        <v>0.88000000000000012</v>
      </c>
      <c r="K640" s="31">
        <f t="shared" si="152"/>
        <v>0.13636363636363635</v>
      </c>
      <c r="L640" s="31">
        <f t="shared" si="153"/>
        <v>5.6818181818181816E-2</v>
      </c>
      <c r="M640" s="31">
        <f t="shared" si="154"/>
        <v>0</v>
      </c>
      <c r="N640" s="31">
        <f t="shared" si="155"/>
        <v>1.1363636363636362E-2</v>
      </c>
      <c r="O640" s="31">
        <f t="shared" si="156"/>
        <v>0</v>
      </c>
      <c r="P640" s="31">
        <f t="shared" si="157"/>
        <v>0.79545454545454541</v>
      </c>
      <c r="Q640" s="31">
        <f t="shared" si="160"/>
        <v>-0.2716950224577554</v>
      </c>
      <c r="R640" s="31">
        <f t="shared" si="161"/>
        <v>-0.16294880125250602</v>
      </c>
      <c r="S640" s="31">
        <f t="shared" si="162"/>
        <v>0</v>
      </c>
      <c r="T640" s="31">
        <f t="shared" si="163"/>
        <v>-5.0878827437252347E-2</v>
      </c>
      <c r="U640" s="31">
        <f t="shared" si="164"/>
        <v>0</v>
      </c>
      <c r="V640" s="31">
        <f t="shared" si="165"/>
        <v>-0.18203306897749236</v>
      </c>
      <c r="W640" s="31">
        <f t="shared" si="158"/>
        <v>4</v>
      </c>
      <c r="X640" s="31">
        <f t="shared" si="166"/>
        <v>0.66755572012500619</v>
      </c>
      <c r="Y640" s="31">
        <f t="shared" si="159"/>
        <v>0.48153966347070365</v>
      </c>
    </row>
    <row r="641" spans="1:25">
      <c r="A641" t="s">
        <v>1491</v>
      </c>
      <c r="B641" t="s">
        <v>1477</v>
      </c>
      <c r="C641" t="s">
        <v>1492</v>
      </c>
      <c r="D641" s="31">
        <f>SUM('BASE '!CZ640:DE640)</f>
        <v>0.18</v>
      </c>
      <c r="E641" s="31">
        <f>'BASE '!DF640</f>
        <v>7.0000000000000007E-2</v>
      </c>
      <c r="F641" s="31">
        <f>SUM('BASE '!DG640:DI640)</f>
        <v>0.01</v>
      </c>
      <c r="G641" s="31">
        <f>SUM('BASE '!DJ640:DL640)</f>
        <v>0</v>
      </c>
      <c r="H641" s="31">
        <f>SUM('BASE '!DN640:DO640,'BASE '!DQ640,'BASE '!DS640,'BASE '!DR640)</f>
        <v>0.27</v>
      </c>
      <c r="I641" s="31">
        <f>SUM('BASE '!DT640:DV640)</f>
        <v>0.33</v>
      </c>
      <c r="J641" s="31">
        <f t="shared" si="151"/>
        <v>0.8600000000000001</v>
      </c>
      <c r="K641" s="31">
        <f t="shared" si="152"/>
        <v>0.2093023255813953</v>
      </c>
      <c r="L641" s="31">
        <f t="shared" si="153"/>
        <v>8.1395348837209294E-2</v>
      </c>
      <c r="M641" s="31">
        <f t="shared" si="154"/>
        <v>1.1627906976744184E-2</v>
      </c>
      <c r="N641" s="31">
        <f t="shared" si="155"/>
        <v>0</v>
      </c>
      <c r="O641" s="31">
        <f t="shared" si="156"/>
        <v>0.31395348837209303</v>
      </c>
      <c r="P641" s="31">
        <f t="shared" si="157"/>
        <v>0.3837209302325581</v>
      </c>
      <c r="Q641" s="31">
        <f t="shared" si="160"/>
        <v>-0.32734371733060669</v>
      </c>
      <c r="R641" s="31">
        <f t="shared" si="161"/>
        <v>-0.20417511663241114</v>
      </c>
      <c r="S641" s="31">
        <f t="shared" si="162"/>
        <v>-5.1794736002947761E-2</v>
      </c>
      <c r="T641" s="31">
        <f t="shared" si="163"/>
        <v>0</v>
      </c>
      <c r="U641" s="31">
        <f t="shared" si="164"/>
        <v>-0.363718390892184</v>
      </c>
      <c r="V641" s="31">
        <f t="shared" si="165"/>
        <v>-0.36754315404618493</v>
      </c>
      <c r="W641" s="31">
        <f t="shared" si="158"/>
        <v>5</v>
      </c>
      <c r="X641" s="31">
        <f t="shared" si="166"/>
        <v>1.3145751149043343</v>
      </c>
      <c r="Y641" s="31">
        <f t="shared" si="159"/>
        <v>0.81679144299277884</v>
      </c>
    </row>
    <row r="642" spans="1:25">
      <c r="A642" t="s">
        <v>1493</v>
      </c>
      <c r="B642" t="s">
        <v>1477</v>
      </c>
      <c r="C642" t="s">
        <v>1494</v>
      </c>
      <c r="D642" s="31">
        <f>SUM('BASE '!CZ641:DE641)</f>
        <v>0.1</v>
      </c>
      <c r="E642" s="31">
        <f>'BASE '!DF641</f>
        <v>0.19</v>
      </c>
      <c r="F642" s="31">
        <f>SUM('BASE '!DG641:DI641)</f>
        <v>0</v>
      </c>
      <c r="G642" s="31">
        <f>SUM('BASE '!DJ641:DL641)</f>
        <v>0</v>
      </c>
      <c r="H642" s="31">
        <f>SUM('BASE '!DN641:DO641,'BASE '!DQ641,'BASE '!DS641,'BASE '!DR641)</f>
        <v>0.42000000000000004</v>
      </c>
      <c r="I642" s="31">
        <f>SUM('BASE '!DT641:DV641)</f>
        <v>6.9999999999999993E-2</v>
      </c>
      <c r="J642" s="31">
        <f t="shared" si="151"/>
        <v>0.78</v>
      </c>
      <c r="K642" s="31">
        <f t="shared" si="152"/>
        <v>0.12820512820512822</v>
      </c>
      <c r="L642" s="31">
        <f t="shared" si="153"/>
        <v>0.24358974358974358</v>
      </c>
      <c r="M642" s="31">
        <f t="shared" si="154"/>
        <v>0</v>
      </c>
      <c r="N642" s="31">
        <f t="shared" si="155"/>
        <v>0</v>
      </c>
      <c r="O642" s="31">
        <f t="shared" si="156"/>
        <v>0.53846153846153855</v>
      </c>
      <c r="P642" s="31">
        <f t="shared" si="157"/>
        <v>8.974358974358973E-2</v>
      </c>
      <c r="Q642" s="31">
        <f t="shared" si="160"/>
        <v>-0.26334919662763412</v>
      </c>
      <c r="R642" s="31">
        <f t="shared" si="161"/>
        <v>-0.34401445003769066</v>
      </c>
      <c r="S642" s="31">
        <f t="shared" si="162"/>
        <v>0</v>
      </c>
      <c r="T642" s="31">
        <f t="shared" si="163"/>
        <v>0</v>
      </c>
      <c r="U642" s="31">
        <f t="shared" si="164"/>
        <v>-0.33332880452642799</v>
      </c>
      <c r="V642" s="31">
        <f t="shared" si="165"/>
        <v>-0.21635372747999934</v>
      </c>
      <c r="W642" s="31">
        <f t="shared" si="158"/>
        <v>4</v>
      </c>
      <c r="X642" s="31">
        <f t="shared" si="166"/>
        <v>1.1570461786717521</v>
      </c>
      <c r="Y642" s="31">
        <f t="shared" si="159"/>
        <v>0.83463239202463113</v>
      </c>
    </row>
    <row r="643" spans="1:25">
      <c r="A643" t="s">
        <v>1495</v>
      </c>
      <c r="B643" t="s">
        <v>1477</v>
      </c>
      <c r="C643" t="s">
        <v>1496</v>
      </c>
      <c r="D643" s="31">
        <f>SUM('BASE '!CZ642:DE642)</f>
        <v>0.53</v>
      </c>
      <c r="E643" s="31">
        <f>'BASE '!DF642</f>
        <v>7.0000000000000007E-2</v>
      </c>
      <c r="F643" s="31">
        <f>SUM('BASE '!DG642:DI642)</f>
        <v>0</v>
      </c>
      <c r="G643" s="31">
        <f>SUM('BASE '!DJ642:DL642)</f>
        <v>0.01</v>
      </c>
      <c r="H643" s="31">
        <f>SUM('BASE '!DN642:DO642,'BASE '!DQ642,'BASE '!DS642,'BASE '!DR642)</f>
        <v>7.9999999999999988E-2</v>
      </c>
      <c r="I643" s="31">
        <f>SUM('BASE '!DT642:DV642)</f>
        <v>0.23</v>
      </c>
      <c r="J643" s="31">
        <f t="shared" si="151"/>
        <v>0.92</v>
      </c>
      <c r="K643" s="31">
        <f t="shared" si="152"/>
        <v>0.57608695652173914</v>
      </c>
      <c r="L643" s="31">
        <f t="shared" si="153"/>
        <v>7.6086956521739135E-2</v>
      </c>
      <c r="M643" s="31">
        <f t="shared" si="154"/>
        <v>0</v>
      </c>
      <c r="N643" s="31">
        <f t="shared" si="155"/>
        <v>1.0869565217391304E-2</v>
      </c>
      <c r="O643" s="31">
        <f t="shared" si="156"/>
        <v>8.6956521739130418E-2</v>
      </c>
      <c r="P643" s="31">
        <f t="shared" si="157"/>
        <v>0.25</v>
      </c>
      <c r="Q643" s="31">
        <f t="shared" si="160"/>
        <v>-0.31771003440583351</v>
      </c>
      <c r="R643" s="31">
        <f t="shared" si="161"/>
        <v>-0.19599074995604446</v>
      </c>
      <c r="S643" s="31">
        <f t="shared" si="162"/>
        <v>0</v>
      </c>
      <c r="T643" s="31">
        <f t="shared" si="163"/>
        <v>-4.9149875837489566E-2</v>
      </c>
      <c r="U643" s="31">
        <f t="shared" si="164"/>
        <v>-0.21237800307558297</v>
      </c>
      <c r="V643" s="31">
        <f t="shared" si="165"/>
        <v>-0.34657359027997264</v>
      </c>
      <c r="W643" s="31">
        <f t="shared" si="158"/>
        <v>5</v>
      </c>
      <c r="X643" s="31">
        <f t="shared" si="166"/>
        <v>1.121802253554923</v>
      </c>
      <c r="Y643" s="31">
        <f t="shared" si="159"/>
        <v>0.69701492980137314</v>
      </c>
    </row>
    <row r="644" spans="1:25">
      <c r="A644" t="s">
        <v>1497</v>
      </c>
      <c r="B644" t="s">
        <v>1477</v>
      </c>
      <c r="C644" t="s">
        <v>1498</v>
      </c>
      <c r="D644" s="31">
        <f>SUM('BASE '!CZ643:DE643)</f>
        <v>0.13999999999999999</v>
      </c>
      <c r="E644" s="31">
        <f>'BASE '!DF643</f>
        <v>0.27</v>
      </c>
      <c r="F644" s="31">
        <f>SUM('BASE '!DG643:DI643)</f>
        <v>0</v>
      </c>
      <c r="G644" s="31">
        <f>SUM('BASE '!DJ643:DL643)</f>
        <v>0.03</v>
      </c>
      <c r="H644" s="31">
        <f>SUM('BASE '!DN643:DO643,'BASE '!DQ643,'BASE '!DS643,'BASE '!DR643)</f>
        <v>0.08</v>
      </c>
      <c r="I644" s="31">
        <f>SUM('BASE '!DT643:DV643)</f>
        <v>0.32</v>
      </c>
      <c r="J644" s="31">
        <f t="shared" ref="J644:J707" si="167">SUM(D644:I644)</f>
        <v>0.84000000000000008</v>
      </c>
      <c r="K644" s="31">
        <f t="shared" si="152"/>
        <v>0.16666666666666663</v>
      </c>
      <c r="L644" s="31">
        <f t="shared" si="153"/>
        <v>0.3214285714285714</v>
      </c>
      <c r="M644" s="31">
        <f t="shared" si="154"/>
        <v>0</v>
      </c>
      <c r="N644" s="31">
        <f t="shared" si="155"/>
        <v>3.5714285714285712E-2</v>
      </c>
      <c r="O644" s="31">
        <f t="shared" si="156"/>
        <v>9.5238095238095233E-2</v>
      </c>
      <c r="P644" s="31">
        <f t="shared" si="157"/>
        <v>0.38095238095238093</v>
      </c>
      <c r="Q644" s="31">
        <f t="shared" si="160"/>
        <v>-0.29862657820467581</v>
      </c>
      <c r="R644" s="31">
        <f t="shared" si="161"/>
        <v>-0.36481497841253074</v>
      </c>
      <c r="S644" s="31">
        <f t="shared" si="162"/>
        <v>0</v>
      </c>
      <c r="T644" s="31">
        <f t="shared" si="163"/>
        <v>-0.1190073039348287</v>
      </c>
      <c r="U644" s="31">
        <f t="shared" si="164"/>
        <v>-0.22394050068223595</v>
      </c>
      <c r="V644" s="31">
        <f t="shared" si="165"/>
        <v>-0.36764986515946174</v>
      </c>
      <c r="W644" s="31">
        <f t="shared" si="158"/>
        <v>5</v>
      </c>
      <c r="X644" s="31">
        <f t="shared" si="166"/>
        <v>1.3740392263937329</v>
      </c>
      <c r="Y644" s="31">
        <f t="shared" si="159"/>
        <v>0.8537385728136897</v>
      </c>
    </row>
    <row r="645" spans="1:25">
      <c r="A645" t="s">
        <v>1499</v>
      </c>
      <c r="B645" t="s">
        <v>1477</v>
      </c>
      <c r="C645" t="s">
        <v>1500</v>
      </c>
      <c r="D645" s="31">
        <f>SUM('BASE '!CZ644:DE644)</f>
        <v>0.14000000000000001</v>
      </c>
      <c r="E645" s="31">
        <f>'BASE '!DF644</f>
        <v>0.18</v>
      </c>
      <c r="F645" s="31">
        <f>SUM('BASE '!DG644:DI644)</f>
        <v>0</v>
      </c>
      <c r="G645" s="31">
        <f>SUM('BASE '!DJ644:DL644)</f>
        <v>0</v>
      </c>
      <c r="H645" s="31">
        <f>SUM('BASE '!DN644:DO644,'BASE '!DQ644,'BASE '!DS644,'BASE '!DR644)</f>
        <v>0.17</v>
      </c>
      <c r="I645" s="31">
        <f>SUM('BASE '!DT644:DV644)</f>
        <v>0.29000000000000004</v>
      </c>
      <c r="J645" s="31">
        <f t="shared" si="167"/>
        <v>0.78</v>
      </c>
      <c r="K645" s="31">
        <f t="shared" ref="K645:K708" si="168">D645/$J645</f>
        <v>0.17948717948717949</v>
      </c>
      <c r="L645" s="31">
        <f t="shared" ref="L645:L708" si="169">E645/$J645</f>
        <v>0.23076923076923075</v>
      </c>
      <c r="M645" s="31">
        <f t="shared" ref="M645:M708" si="170">F645/$J645</f>
        <v>0</v>
      </c>
      <c r="N645" s="31">
        <f t="shared" ref="N645:N708" si="171">G645/$J645</f>
        <v>0</v>
      </c>
      <c r="O645" s="31">
        <f t="shared" ref="O645:O708" si="172">H645/$J645</f>
        <v>0.21794871794871795</v>
      </c>
      <c r="P645" s="31">
        <f t="shared" ref="P645:P708" si="173">I645/$J645</f>
        <v>0.37179487179487181</v>
      </c>
      <c r="Q645" s="31">
        <f t="shared" si="160"/>
        <v>-0.3082964225518034</v>
      </c>
      <c r="R645" s="31">
        <f t="shared" si="161"/>
        <v>-0.33838547741386776</v>
      </c>
      <c r="S645" s="31">
        <f t="shared" si="162"/>
        <v>0</v>
      </c>
      <c r="T645" s="31">
        <f t="shared" si="163"/>
        <v>0</v>
      </c>
      <c r="U645" s="31">
        <f t="shared" si="164"/>
        <v>-0.33204388724060752</v>
      </c>
      <c r="V645" s="31">
        <f t="shared" si="165"/>
        <v>-0.36785867826141555</v>
      </c>
      <c r="W645" s="31">
        <f t="shared" ref="W645:W708" si="174">COUNTIF(Q645:V645,"&lt;&gt;0")</f>
        <v>4</v>
      </c>
      <c r="X645" s="31">
        <f t="shared" si="166"/>
        <v>1.3465844654676942</v>
      </c>
      <c r="Y645" s="31">
        <f t="shared" ref="Y645:Y708" si="175">X645/LN(W645)</f>
        <v>0.97135536523417898</v>
      </c>
    </row>
    <row r="646" spans="1:25">
      <c r="A646" t="s">
        <v>1501</v>
      </c>
      <c r="B646" t="s">
        <v>1477</v>
      </c>
      <c r="C646" t="s">
        <v>1502</v>
      </c>
      <c r="D646" s="31">
        <f>SUM('BASE '!CZ645:DE645)</f>
        <v>0.15000000000000002</v>
      </c>
      <c r="E646" s="31">
        <f>'BASE '!DF645</f>
        <v>0.06</v>
      </c>
      <c r="F646" s="31">
        <f>SUM('BASE '!DG645:DI645)</f>
        <v>0</v>
      </c>
      <c r="G646" s="31">
        <f>SUM('BASE '!DJ645:DL645)</f>
        <v>0</v>
      </c>
      <c r="H646" s="31">
        <f>SUM('BASE '!DN645:DO645,'BASE '!DQ645,'BASE '!DS645,'BASE '!DR645)</f>
        <v>6.0000000000000005E-2</v>
      </c>
      <c r="I646" s="31">
        <f>SUM('BASE '!DT645:DV645)</f>
        <v>0.66</v>
      </c>
      <c r="J646" s="31">
        <f t="shared" si="167"/>
        <v>0.93</v>
      </c>
      <c r="K646" s="31">
        <f t="shared" si="168"/>
        <v>0.16129032258064518</v>
      </c>
      <c r="L646" s="31">
        <f t="shared" si="169"/>
        <v>6.4516129032258063E-2</v>
      </c>
      <c r="M646" s="31">
        <f t="shared" si="170"/>
        <v>0</v>
      </c>
      <c r="N646" s="31">
        <f t="shared" si="171"/>
        <v>0</v>
      </c>
      <c r="O646" s="31">
        <f t="shared" si="172"/>
        <v>6.4516129032258063E-2</v>
      </c>
      <c r="P646" s="31">
        <f t="shared" si="173"/>
        <v>0.70967741935483875</v>
      </c>
      <c r="Q646" s="31">
        <f t="shared" si="160"/>
        <v>-0.29428214387920099</v>
      </c>
      <c r="R646" s="31">
        <f t="shared" si="161"/>
        <v>-0.17682838864033554</v>
      </c>
      <c r="S646" s="31">
        <f t="shared" si="162"/>
        <v>0</v>
      </c>
      <c r="T646" s="31">
        <f t="shared" si="163"/>
        <v>0</v>
      </c>
      <c r="U646" s="31">
        <f t="shared" si="164"/>
        <v>-0.17682838864033554</v>
      </c>
      <c r="V646" s="31">
        <f t="shared" si="165"/>
        <v>-0.24338014596097637</v>
      </c>
      <c r="W646" s="31">
        <f t="shared" si="174"/>
        <v>4</v>
      </c>
      <c r="X646" s="31">
        <f t="shared" si="166"/>
        <v>0.89131906712084841</v>
      </c>
      <c r="Y646" s="31">
        <f t="shared" si="175"/>
        <v>0.64295079899251262</v>
      </c>
    </row>
    <row r="647" spans="1:25">
      <c r="A647" t="s">
        <v>1505</v>
      </c>
      <c r="B647" t="s">
        <v>1504</v>
      </c>
      <c r="C647" t="s">
        <v>1506</v>
      </c>
      <c r="D647" s="31">
        <f>SUM('BASE '!CZ646:DE646)</f>
        <v>0.26</v>
      </c>
      <c r="E647" s="31">
        <f>'BASE '!DF646</f>
        <v>0.06</v>
      </c>
      <c r="F647" s="31">
        <f>SUM('BASE '!DG646:DI646)</f>
        <v>0</v>
      </c>
      <c r="G647" s="31">
        <f>SUM('BASE '!DJ646:DL646)</f>
        <v>0.01</v>
      </c>
      <c r="H647" s="31">
        <f>SUM('BASE '!DN646:DO646,'BASE '!DQ646,'BASE '!DS646,'BASE '!DR646)</f>
        <v>0.5</v>
      </c>
      <c r="I647" s="31">
        <f>SUM('BASE '!DT646:DV646)</f>
        <v>0.11000000000000001</v>
      </c>
      <c r="J647" s="31">
        <f t="shared" si="167"/>
        <v>0.94000000000000006</v>
      </c>
      <c r="K647" s="31">
        <f t="shared" si="168"/>
        <v>0.27659574468085107</v>
      </c>
      <c r="L647" s="31">
        <f t="shared" si="169"/>
        <v>6.3829787234042548E-2</v>
      </c>
      <c r="M647" s="31">
        <f t="shared" si="170"/>
        <v>0</v>
      </c>
      <c r="N647" s="31">
        <f t="shared" si="171"/>
        <v>1.0638297872340425E-2</v>
      </c>
      <c r="O647" s="31">
        <f t="shared" si="172"/>
        <v>0.53191489361702127</v>
      </c>
      <c r="P647" s="31">
        <f t="shared" si="173"/>
        <v>0.11702127659574468</v>
      </c>
      <c r="Q647" s="31">
        <f t="shared" ref="Q647:Q710" si="176">IFERROR(K647*LN(K647),0)</f>
        <v>-0.35548036543044226</v>
      </c>
      <c r="R647" s="31">
        <f t="shared" ref="R647:R710" si="177">IFERROR(L647*LN(L647),0)</f>
        <v>-0.17562991359842225</v>
      </c>
      <c r="S647" s="31">
        <f t="shared" si="162"/>
        <v>0</v>
      </c>
      <c r="T647" s="31">
        <f t="shared" si="163"/>
        <v>-4.833292321563834E-2</v>
      </c>
      <c r="U647" s="31">
        <f t="shared" si="164"/>
        <v>-0.33578286002226482</v>
      </c>
      <c r="V647" s="31">
        <f t="shared" si="165"/>
        <v>-0.25105738940625494</v>
      </c>
      <c r="W647" s="31">
        <f t="shared" si="174"/>
        <v>5</v>
      </c>
      <c r="X647" s="31">
        <f t="shared" si="166"/>
        <v>1.1662834516730225</v>
      </c>
      <c r="Y647" s="31">
        <f t="shared" si="175"/>
        <v>0.72465265212321561</v>
      </c>
    </row>
    <row r="648" spans="1:25">
      <c r="A648" t="s">
        <v>1507</v>
      </c>
      <c r="B648" t="s">
        <v>1504</v>
      </c>
      <c r="C648" t="s">
        <v>1508</v>
      </c>
      <c r="D648" s="31">
        <f>SUM('BASE '!CZ647:DE647)</f>
        <v>0.26</v>
      </c>
      <c r="E648" s="31">
        <f>'BASE '!DF647</f>
        <v>7.0000000000000007E-2</v>
      </c>
      <c r="F648" s="31">
        <f>SUM('BASE '!DG647:DI647)</f>
        <v>7.0000000000000007E-2</v>
      </c>
      <c r="G648" s="31">
        <f>SUM('BASE '!DJ647:DL647)</f>
        <v>0.08</v>
      </c>
      <c r="H648" s="31">
        <f>SUM('BASE '!DN647:DO647,'BASE '!DQ647,'BASE '!DS647,'BASE '!DR647)</f>
        <v>0.36000000000000004</v>
      </c>
      <c r="I648" s="31">
        <f>SUM('BASE '!DT647:DV647)</f>
        <v>0.09</v>
      </c>
      <c r="J648" s="31">
        <f t="shared" si="167"/>
        <v>0.93</v>
      </c>
      <c r="K648" s="31">
        <f t="shared" si="168"/>
        <v>0.27956989247311825</v>
      </c>
      <c r="L648" s="31">
        <f t="shared" si="169"/>
        <v>7.5268817204301078E-2</v>
      </c>
      <c r="M648" s="31">
        <f t="shared" si="170"/>
        <v>7.5268817204301078E-2</v>
      </c>
      <c r="N648" s="31">
        <f t="shared" si="171"/>
        <v>8.6021505376344079E-2</v>
      </c>
      <c r="O648" s="31">
        <f t="shared" si="172"/>
        <v>0.38709677419354843</v>
      </c>
      <c r="P648" s="31">
        <f t="shared" si="173"/>
        <v>9.6774193548387094E-2</v>
      </c>
      <c r="Q648" s="31">
        <f t="shared" si="176"/>
        <v>-0.35631265412286151</v>
      </c>
      <c r="R648" s="31">
        <f t="shared" si="177"/>
        <v>-0.19469704740522148</v>
      </c>
      <c r="S648" s="31">
        <f t="shared" ref="S648:S711" si="178">IFERROR(M648*LN(M648),0)</f>
        <v>-0.19469704740522148</v>
      </c>
      <c r="T648" s="31">
        <f t="shared" ref="T648:T711" si="179">IFERROR(N648*LN(N648),0)</f>
        <v>-0.21102433991169203</v>
      </c>
      <c r="U648" s="31">
        <f t="shared" ref="U648:U711" si="180">IFERROR(O648*LN(O648),0)</f>
        <v>-0.36738602117308872</v>
      </c>
      <c r="V648" s="31">
        <f t="shared" ref="V648:V711" si="181">IFERROR(P648*LN(P648),0)</f>
        <v>-0.22600402411132614</v>
      </c>
      <c r="W648" s="31">
        <f t="shared" si="174"/>
        <v>6</v>
      </c>
      <c r="X648" s="31">
        <f t="shared" ref="X648:X711" si="182">-SUM(Q648:V648)</f>
        <v>1.5501211341294112</v>
      </c>
      <c r="Y648" s="31">
        <f t="shared" si="175"/>
        <v>0.86513907739929574</v>
      </c>
    </row>
    <row r="649" spans="1:25">
      <c r="A649" t="s">
        <v>1509</v>
      </c>
      <c r="B649" t="s">
        <v>1504</v>
      </c>
      <c r="C649" t="s">
        <v>1510</v>
      </c>
      <c r="D649" s="31">
        <f>SUM('BASE '!CZ648:DE648)</f>
        <v>0.36000000000000004</v>
      </c>
      <c r="E649" s="31">
        <f>'BASE '!DF648</f>
        <v>0.11</v>
      </c>
      <c r="F649" s="31">
        <f>SUM('BASE '!DG648:DI648)</f>
        <v>0</v>
      </c>
      <c r="G649" s="31">
        <f>SUM('BASE '!DJ648:DL648)</f>
        <v>0.02</v>
      </c>
      <c r="H649" s="31">
        <f>SUM('BASE '!DN648:DO648,'BASE '!DQ648,'BASE '!DS648,'BASE '!DR648)</f>
        <v>0.16</v>
      </c>
      <c r="I649" s="31">
        <f>SUM('BASE '!DT648:DV648)</f>
        <v>0.2</v>
      </c>
      <c r="J649" s="31">
        <f t="shared" si="167"/>
        <v>0.85000000000000009</v>
      </c>
      <c r="K649" s="31">
        <f t="shared" si="168"/>
        <v>0.42352941176470588</v>
      </c>
      <c r="L649" s="31">
        <f t="shared" si="169"/>
        <v>0.12941176470588234</v>
      </c>
      <c r="M649" s="31">
        <f t="shared" si="170"/>
        <v>0</v>
      </c>
      <c r="N649" s="31">
        <f t="shared" si="171"/>
        <v>2.3529411764705882E-2</v>
      </c>
      <c r="O649" s="31">
        <f t="shared" si="172"/>
        <v>0.18823529411764706</v>
      </c>
      <c r="P649" s="31">
        <f t="shared" si="173"/>
        <v>0.23529411764705882</v>
      </c>
      <c r="Q649" s="31">
        <f t="shared" si="176"/>
        <v>-0.36386780528507567</v>
      </c>
      <c r="R649" s="31">
        <f t="shared" si="177"/>
        <v>-0.2646154802424871</v>
      </c>
      <c r="S649" s="31">
        <f t="shared" si="178"/>
        <v>0</v>
      </c>
      <c r="T649" s="31">
        <f t="shared" si="179"/>
        <v>-8.8223625316008733E-2</v>
      </c>
      <c r="U649" s="31">
        <f t="shared" si="180"/>
        <v>-0.31436471232951252</v>
      </c>
      <c r="V649" s="31">
        <f t="shared" si="181"/>
        <v>-0.34045152539678242</v>
      </c>
      <c r="W649" s="31">
        <f t="shared" si="174"/>
        <v>5</v>
      </c>
      <c r="X649" s="31">
        <f t="shared" si="182"/>
        <v>1.3715231485698665</v>
      </c>
      <c r="Y649" s="31">
        <f t="shared" si="175"/>
        <v>0.85217524576365078</v>
      </c>
    </row>
    <row r="650" spans="1:25">
      <c r="A650" t="s">
        <v>1511</v>
      </c>
      <c r="B650" t="s">
        <v>1504</v>
      </c>
      <c r="C650" t="s">
        <v>1504</v>
      </c>
      <c r="D650" s="31">
        <f>SUM('BASE '!CZ649:DE649)</f>
        <v>0.52</v>
      </c>
      <c r="E650" s="31">
        <f>'BASE '!DF649</f>
        <v>0.06</v>
      </c>
      <c r="F650" s="31">
        <f>SUM('BASE '!DG649:DI649)</f>
        <v>0</v>
      </c>
      <c r="G650" s="31">
        <f>SUM('BASE '!DJ649:DL649)</f>
        <v>0.05</v>
      </c>
      <c r="H650" s="31">
        <f>SUM('BASE '!DN649:DO649,'BASE '!DQ649,'BASE '!DS649,'BASE '!DR649)</f>
        <v>0.18</v>
      </c>
      <c r="I650" s="31">
        <f>SUM('BASE '!DT649:DV649)</f>
        <v>0.05</v>
      </c>
      <c r="J650" s="31">
        <f t="shared" si="167"/>
        <v>0.8600000000000001</v>
      </c>
      <c r="K650" s="31">
        <f t="shared" si="168"/>
        <v>0.60465116279069764</v>
      </c>
      <c r="L650" s="31">
        <f t="shared" si="169"/>
        <v>6.9767441860465101E-2</v>
      </c>
      <c r="M650" s="31">
        <f t="shared" si="170"/>
        <v>0</v>
      </c>
      <c r="N650" s="31">
        <f t="shared" si="171"/>
        <v>5.8139534883720929E-2</v>
      </c>
      <c r="O650" s="31">
        <f t="shared" si="172"/>
        <v>0.2093023255813953</v>
      </c>
      <c r="P650" s="31">
        <f t="shared" si="173"/>
        <v>5.8139534883720929E-2</v>
      </c>
      <c r="Q650" s="31">
        <f t="shared" si="176"/>
        <v>-0.30420216324358351</v>
      </c>
      <c r="R650" s="31">
        <f t="shared" si="177"/>
        <v>-0.18576194142038038</v>
      </c>
      <c r="S650" s="31">
        <f t="shared" si="178"/>
        <v>0</v>
      </c>
      <c r="T650" s="31">
        <f t="shared" si="179"/>
        <v>-0.16540170836159343</v>
      </c>
      <c r="U650" s="31">
        <f t="shared" si="180"/>
        <v>-0.32734371733060669</v>
      </c>
      <c r="V650" s="31">
        <f t="shared" si="181"/>
        <v>-0.16540170836159343</v>
      </c>
      <c r="W650" s="31">
        <f t="shared" si="174"/>
        <v>5</v>
      </c>
      <c r="X650" s="31">
        <f t="shared" si="182"/>
        <v>1.1481112387177574</v>
      </c>
      <c r="Y650" s="31">
        <f t="shared" si="175"/>
        <v>0.71336162137585268</v>
      </c>
    </row>
    <row r="651" spans="1:25">
      <c r="A651" t="s">
        <v>1512</v>
      </c>
      <c r="B651" t="s">
        <v>1504</v>
      </c>
      <c r="C651" t="s">
        <v>1513</v>
      </c>
      <c r="D651" s="31">
        <f>SUM('BASE '!CZ650:DE650)</f>
        <v>0.26</v>
      </c>
      <c r="E651" s="31">
        <f>'BASE '!DF650</f>
        <v>0.04</v>
      </c>
      <c r="F651" s="31">
        <f>SUM('BASE '!DG650:DI650)</f>
        <v>0.04</v>
      </c>
      <c r="G651" s="31">
        <f>SUM('BASE '!DJ650:DL650)</f>
        <v>0.02</v>
      </c>
      <c r="H651" s="31">
        <f>SUM('BASE '!DN650:DO650,'BASE '!DQ650,'BASE '!DS650,'BASE '!DR650)</f>
        <v>0.46</v>
      </c>
      <c r="I651" s="31">
        <f>SUM('BASE '!DT650:DV650)</f>
        <v>0.13999999999999999</v>
      </c>
      <c r="J651" s="31">
        <f t="shared" si="167"/>
        <v>0.96000000000000008</v>
      </c>
      <c r="K651" s="31">
        <f t="shared" si="168"/>
        <v>0.27083333333333331</v>
      </c>
      <c r="L651" s="31">
        <f t="shared" si="169"/>
        <v>4.1666666666666664E-2</v>
      </c>
      <c r="M651" s="31">
        <f t="shared" si="170"/>
        <v>4.1666666666666664E-2</v>
      </c>
      <c r="N651" s="31">
        <f t="shared" si="171"/>
        <v>2.0833333333333332E-2</v>
      </c>
      <c r="O651" s="31">
        <f t="shared" si="172"/>
        <v>0.47916666666666663</v>
      </c>
      <c r="P651" s="31">
        <f t="shared" si="173"/>
        <v>0.14583333333333331</v>
      </c>
      <c r="Q651" s="31">
        <f t="shared" si="176"/>
        <v>-0.35377648947505425</v>
      </c>
      <c r="R651" s="31">
        <f t="shared" si="177"/>
        <v>-0.13241890959783106</v>
      </c>
      <c r="S651" s="31">
        <f t="shared" si="178"/>
        <v>-0.13241890959783106</v>
      </c>
      <c r="T651" s="31">
        <f t="shared" si="179"/>
        <v>-8.0650021060581056E-2</v>
      </c>
      <c r="U651" s="31">
        <f t="shared" si="180"/>
        <v>-0.35252617259398022</v>
      </c>
      <c r="V651" s="31">
        <f t="shared" si="181"/>
        <v>-0.28077158402016755</v>
      </c>
      <c r="W651" s="31">
        <f t="shared" si="174"/>
        <v>6</v>
      </c>
      <c r="X651" s="31">
        <f t="shared" si="182"/>
        <v>1.3325620863454453</v>
      </c>
      <c r="Y651" s="31">
        <f t="shared" si="175"/>
        <v>0.74371706092869372</v>
      </c>
    </row>
    <row r="652" spans="1:25">
      <c r="A652" t="s">
        <v>1514</v>
      </c>
      <c r="B652" t="s">
        <v>1504</v>
      </c>
      <c r="C652" t="s">
        <v>1515</v>
      </c>
      <c r="D652" s="31">
        <f>SUM('BASE '!CZ651:DE651)</f>
        <v>0.31</v>
      </c>
      <c r="E652" s="31">
        <f>'BASE '!DF651</f>
        <v>0.16</v>
      </c>
      <c r="F652" s="31">
        <f>SUM('BASE '!DG651:DI651)</f>
        <v>0</v>
      </c>
      <c r="G652" s="31">
        <f>SUM('BASE '!DJ651:DL651)</f>
        <v>0.03</v>
      </c>
      <c r="H652" s="31">
        <f>SUM('BASE '!DN651:DO651,'BASE '!DQ651,'BASE '!DS651,'BASE '!DR651)</f>
        <v>9.9999999999999992E-2</v>
      </c>
      <c r="I652" s="31">
        <f>SUM('BASE '!DT651:DV651)</f>
        <v>0.3</v>
      </c>
      <c r="J652" s="31">
        <f t="shared" si="167"/>
        <v>0.89999999999999991</v>
      </c>
      <c r="K652" s="31">
        <f t="shared" si="168"/>
        <v>0.3444444444444445</v>
      </c>
      <c r="L652" s="31">
        <f t="shared" si="169"/>
        <v>0.17777777777777781</v>
      </c>
      <c r="M652" s="31">
        <f t="shared" si="170"/>
        <v>0</v>
      </c>
      <c r="N652" s="31">
        <f t="shared" si="171"/>
        <v>3.3333333333333333E-2</v>
      </c>
      <c r="O652" s="31">
        <f t="shared" si="172"/>
        <v>0.11111111111111112</v>
      </c>
      <c r="P652" s="31">
        <f t="shared" si="173"/>
        <v>0.33333333333333337</v>
      </c>
      <c r="Q652" s="31">
        <f t="shared" si="176"/>
        <v>-0.36711662712442983</v>
      </c>
      <c r="R652" s="31">
        <f t="shared" si="177"/>
        <v>-0.30706150188275272</v>
      </c>
      <c r="S652" s="31">
        <f t="shared" si="178"/>
        <v>0</v>
      </c>
      <c r="T652" s="31">
        <f t="shared" si="179"/>
        <v>-0.11337324605540518</v>
      </c>
      <c r="U652" s="31">
        <f t="shared" si="180"/>
        <v>-0.24413606414846881</v>
      </c>
      <c r="V652" s="31">
        <f t="shared" si="181"/>
        <v>-0.36620409622270322</v>
      </c>
      <c r="W652" s="31">
        <f t="shared" si="174"/>
        <v>5</v>
      </c>
      <c r="X652" s="31">
        <f t="shared" si="182"/>
        <v>1.39789153543376</v>
      </c>
      <c r="Y652" s="31">
        <f t="shared" si="175"/>
        <v>0.86855884569017061</v>
      </c>
    </row>
    <row r="653" spans="1:25">
      <c r="A653" t="s">
        <v>1516</v>
      </c>
      <c r="B653" t="s">
        <v>1504</v>
      </c>
      <c r="C653" t="s">
        <v>1517</v>
      </c>
      <c r="D653" s="31">
        <f>SUM('BASE '!CZ652:DE652)</f>
        <v>0.53</v>
      </c>
      <c r="E653" s="31">
        <f>'BASE '!DF652</f>
        <v>0.01</v>
      </c>
      <c r="F653" s="31">
        <f>SUM('BASE '!DG652:DI652)</f>
        <v>0</v>
      </c>
      <c r="G653" s="31">
        <f>SUM('BASE '!DJ652:DL652)</f>
        <v>0.06</v>
      </c>
      <c r="H653" s="31">
        <f>SUM('BASE '!DN652:DO652,'BASE '!DQ652,'BASE '!DS652,'BASE '!DR652)</f>
        <v>0.15</v>
      </c>
      <c r="I653" s="31">
        <f>SUM('BASE '!DT652:DV652)</f>
        <v>0.02</v>
      </c>
      <c r="J653" s="31">
        <f t="shared" si="167"/>
        <v>0.77000000000000013</v>
      </c>
      <c r="K653" s="31">
        <f t="shared" si="168"/>
        <v>0.68831168831168821</v>
      </c>
      <c r="L653" s="31">
        <f t="shared" si="169"/>
        <v>1.2987012987012984E-2</v>
      </c>
      <c r="M653" s="31">
        <f t="shared" si="170"/>
        <v>0</v>
      </c>
      <c r="N653" s="31">
        <f t="shared" si="171"/>
        <v>7.7922077922077906E-2</v>
      </c>
      <c r="O653" s="31">
        <f t="shared" si="172"/>
        <v>0.19480519480519476</v>
      </c>
      <c r="P653" s="31">
        <f t="shared" si="173"/>
        <v>2.5974025974025969E-2</v>
      </c>
      <c r="Q653" s="31">
        <f t="shared" si="176"/>
        <v>-0.25709371350627003</v>
      </c>
      <c r="R653" s="31">
        <f t="shared" si="177"/>
        <v>-5.6413057426671208E-2</v>
      </c>
      <c r="S653" s="31">
        <f t="shared" si="178"/>
        <v>0</v>
      </c>
      <c r="T653" s="31">
        <f t="shared" si="179"/>
        <v>-0.19886072358121781</v>
      </c>
      <c r="U653" s="31">
        <f t="shared" si="180"/>
        <v>-0.31865361443210527</v>
      </c>
      <c r="V653" s="31">
        <f t="shared" si="181"/>
        <v>-9.4822291981655538E-2</v>
      </c>
      <c r="W653" s="31">
        <f t="shared" si="174"/>
        <v>5</v>
      </c>
      <c r="X653" s="31">
        <f t="shared" si="182"/>
        <v>0.92584340092791972</v>
      </c>
      <c r="Y653" s="31">
        <f t="shared" si="175"/>
        <v>0.5752588489279975</v>
      </c>
    </row>
    <row r="654" spans="1:25">
      <c r="A654" t="s">
        <v>1518</v>
      </c>
      <c r="B654" t="s">
        <v>1504</v>
      </c>
      <c r="C654" t="s">
        <v>1519</v>
      </c>
      <c r="D654" s="31">
        <f>SUM('BASE '!CZ653:DE653)</f>
        <v>0.21999999999999997</v>
      </c>
      <c r="E654" s="31">
        <f>'BASE '!DF653</f>
        <v>0.13</v>
      </c>
      <c r="F654" s="31">
        <f>SUM('BASE '!DG653:DI653)</f>
        <v>0</v>
      </c>
      <c r="G654" s="31">
        <f>SUM('BASE '!DJ653:DL653)</f>
        <v>7.0000000000000007E-2</v>
      </c>
      <c r="H654" s="31">
        <f>SUM('BASE '!DN653:DO653,'BASE '!DQ653,'BASE '!DS653,'BASE '!DR653)</f>
        <v>0.04</v>
      </c>
      <c r="I654" s="31">
        <f>SUM('BASE '!DT653:DV653)</f>
        <v>0.41000000000000003</v>
      </c>
      <c r="J654" s="31">
        <f t="shared" si="167"/>
        <v>0.87</v>
      </c>
      <c r="K654" s="31">
        <f t="shared" si="168"/>
        <v>0.25287356321839077</v>
      </c>
      <c r="L654" s="31">
        <f t="shared" si="169"/>
        <v>0.14942528735632185</v>
      </c>
      <c r="M654" s="31">
        <f t="shared" si="170"/>
        <v>0</v>
      </c>
      <c r="N654" s="31">
        <f t="shared" si="171"/>
        <v>8.0459770114942541E-2</v>
      </c>
      <c r="O654" s="31">
        <f t="shared" si="172"/>
        <v>4.5977011494252873E-2</v>
      </c>
      <c r="P654" s="31">
        <f t="shared" si="173"/>
        <v>0.47126436781609199</v>
      </c>
      <c r="Q654" s="31">
        <f t="shared" si="176"/>
        <v>-0.34766717973009076</v>
      </c>
      <c r="R654" s="31">
        <f t="shared" si="177"/>
        <v>-0.28405130914378862</v>
      </c>
      <c r="S654" s="31">
        <f t="shared" si="178"/>
        <v>0</v>
      </c>
      <c r="T654" s="31">
        <f t="shared" si="179"/>
        <v>-0.20275845732407924</v>
      </c>
      <c r="U654" s="31">
        <f t="shared" si="180"/>
        <v>-0.14159143712803185</v>
      </c>
      <c r="V654" s="31">
        <f t="shared" si="181"/>
        <v>-0.35454917390760132</v>
      </c>
      <c r="W654" s="31">
        <f t="shared" si="174"/>
        <v>5</v>
      </c>
      <c r="X654" s="31">
        <f t="shared" si="182"/>
        <v>1.3306175572335919</v>
      </c>
      <c r="Y654" s="31">
        <f t="shared" si="175"/>
        <v>0.82675917284760436</v>
      </c>
    </row>
    <row r="655" spans="1:25">
      <c r="A655" t="s">
        <v>1520</v>
      </c>
      <c r="B655" t="s">
        <v>1504</v>
      </c>
      <c r="C655" t="s">
        <v>1521</v>
      </c>
      <c r="D655" s="31">
        <f>SUM('BASE '!CZ654:DE654)</f>
        <v>0.39</v>
      </c>
      <c r="E655" s="31">
        <f>'BASE '!DF654</f>
        <v>0.06</v>
      </c>
      <c r="F655" s="31">
        <f>SUM('BASE '!DG654:DI654)</f>
        <v>0.03</v>
      </c>
      <c r="G655" s="31">
        <f>SUM('BASE '!DJ654:DL654)</f>
        <v>0.06</v>
      </c>
      <c r="H655" s="31">
        <f>SUM('BASE '!DN654:DO654,'BASE '!DQ654,'BASE '!DS654,'BASE '!DR654)</f>
        <v>0.05</v>
      </c>
      <c r="I655" s="31">
        <f>SUM('BASE '!DT654:DV654)</f>
        <v>0.33999999999999997</v>
      </c>
      <c r="J655" s="31">
        <f t="shared" si="167"/>
        <v>0.93</v>
      </c>
      <c r="K655" s="31">
        <f t="shared" si="168"/>
        <v>0.41935483870967744</v>
      </c>
      <c r="L655" s="31">
        <f t="shared" si="169"/>
        <v>6.4516129032258063E-2</v>
      </c>
      <c r="M655" s="31">
        <f t="shared" si="170"/>
        <v>3.2258064516129031E-2</v>
      </c>
      <c r="N655" s="31">
        <f t="shared" si="171"/>
        <v>6.4516129032258063E-2</v>
      </c>
      <c r="O655" s="31">
        <f t="shared" si="172"/>
        <v>5.3763440860215055E-2</v>
      </c>
      <c r="P655" s="31">
        <f t="shared" si="173"/>
        <v>0.36559139784946232</v>
      </c>
      <c r="Q655" s="31">
        <f t="shared" si="176"/>
        <v>-0.36443522617119106</v>
      </c>
      <c r="R655" s="31">
        <f t="shared" si="177"/>
        <v>-0.17682838864033554</v>
      </c>
      <c r="S655" s="31">
        <f t="shared" si="178"/>
        <v>-0.11077378078984343</v>
      </c>
      <c r="T655" s="31">
        <f t="shared" si="179"/>
        <v>-0.17682838864033554</v>
      </c>
      <c r="U655" s="31">
        <f t="shared" si="180"/>
        <v>-0.15715922476984706</v>
      </c>
      <c r="V655" s="31">
        <f t="shared" si="181"/>
        <v>-0.36787231107807761</v>
      </c>
      <c r="W655" s="31">
        <f t="shared" si="174"/>
        <v>6</v>
      </c>
      <c r="X655" s="31">
        <f t="shared" si="182"/>
        <v>1.3538973200896303</v>
      </c>
      <c r="Y655" s="31">
        <f t="shared" si="175"/>
        <v>0.75562448160127815</v>
      </c>
    </row>
    <row r="656" spans="1:25">
      <c r="A656" t="s">
        <v>1526</v>
      </c>
      <c r="B656" t="s">
        <v>1525</v>
      </c>
      <c r="C656" t="s">
        <v>1525</v>
      </c>
      <c r="D656" s="31">
        <f>SUM('BASE '!CZ655:DE655)</f>
        <v>0.49</v>
      </c>
      <c r="E656" s="31">
        <f>'BASE '!DF655</f>
        <v>0</v>
      </c>
      <c r="F656" s="31">
        <f>SUM('BASE '!DG655:DI655)</f>
        <v>0.26</v>
      </c>
      <c r="G656" s="31">
        <f>SUM('BASE '!DJ655:DL655)</f>
        <v>0.12</v>
      </c>
      <c r="H656" s="31">
        <f>SUM('BASE '!DN655:DO655,'BASE '!DQ655,'BASE '!DS655,'BASE '!DR655)</f>
        <v>7.0000000000000007E-2</v>
      </c>
      <c r="I656" s="31">
        <f>SUM('BASE '!DT655:DV655)</f>
        <v>0.03</v>
      </c>
      <c r="J656" s="31">
        <f t="shared" si="167"/>
        <v>0.97</v>
      </c>
      <c r="K656" s="31">
        <f t="shared" si="168"/>
        <v>0.50515463917525771</v>
      </c>
      <c r="L656" s="31">
        <f t="shared" si="169"/>
        <v>0</v>
      </c>
      <c r="M656" s="31">
        <f t="shared" si="170"/>
        <v>0.26804123711340205</v>
      </c>
      <c r="N656" s="31">
        <f t="shared" si="171"/>
        <v>0.12371134020618557</v>
      </c>
      <c r="O656" s="31">
        <f t="shared" si="172"/>
        <v>7.2164948453608255E-2</v>
      </c>
      <c r="P656" s="31">
        <f t="shared" si="173"/>
        <v>3.0927835051546393E-2</v>
      </c>
      <c r="Q656" s="31">
        <f t="shared" si="176"/>
        <v>-0.34496539524994901</v>
      </c>
      <c r="R656" s="31">
        <f t="shared" si="177"/>
        <v>0</v>
      </c>
      <c r="S656" s="31">
        <f t="shared" si="178"/>
        <v>-0.35290696342813838</v>
      </c>
      <c r="T656" s="31">
        <f t="shared" si="179"/>
        <v>-0.25853249427406794</v>
      </c>
      <c r="U656" s="31">
        <f t="shared" si="180"/>
        <v>-0.18970727635192255</v>
      </c>
      <c r="V656" s="31">
        <f t="shared" si="181"/>
        <v>-0.10750820690212186</v>
      </c>
      <c r="W656" s="31">
        <f t="shared" si="174"/>
        <v>5</v>
      </c>
      <c r="X656" s="31">
        <f t="shared" si="182"/>
        <v>1.2536203362061997</v>
      </c>
      <c r="Y656" s="31">
        <f t="shared" si="175"/>
        <v>0.77891810955927776</v>
      </c>
    </row>
    <row r="657" spans="1:25">
      <c r="A657" t="s">
        <v>1527</v>
      </c>
      <c r="B657" t="s">
        <v>1525</v>
      </c>
      <c r="C657" t="s">
        <v>1528</v>
      </c>
      <c r="D657" s="31">
        <f>SUM('BASE '!CZ656:DE656)</f>
        <v>0.33999999999999997</v>
      </c>
      <c r="E657" s="31">
        <f>'BASE '!DF656</f>
        <v>0.01</v>
      </c>
      <c r="F657" s="31">
        <f>SUM('BASE '!DG656:DI656)</f>
        <v>0.2</v>
      </c>
      <c r="G657" s="31">
        <f>SUM('BASE '!DJ656:DL656)</f>
        <v>0.26</v>
      </c>
      <c r="H657" s="31">
        <f>SUM('BASE '!DN656:DO656,'BASE '!DQ656,'BASE '!DS656,'BASE '!DR656)</f>
        <v>0.13</v>
      </c>
      <c r="I657" s="31">
        <f>SUM('BASE '!DT656:DV656)</f>
        <v>0.03</v>
      </c>
      <c r="J657" s="31">
        <f t="shared" si="167"/>
        <v>0.97000000000000008</v>
      </c>
      <c r="K657" s="31">
        <f t="shared" si="168"/>
        <v>0.35051546391752569</v>
      </c>
      <c r="L657" s="31">
        <f t="shared" si="169"/>
        <v>1.0309278350515464E-2</v>
      </c>
      <c r="M657" s="31">
        <f t="shared" si="170"/>
        <v>0.20618556701030927</v>
      </c>
      <c r="N657" s="31">
        <f t="shared" si="171"/>
        <v>0.26804123711340205</v>
      </c>
      <c r="O657" s="31">
        <f t="shared" si="172"/>
        <v>0.13402061855670103</v>
      </c>
      <c r="P657" s="31">
        <f t="shared" si="173"/>
        <v>3.0927835051546389E-2</v>
      </c>
      <c r="Q657" s="31">
        <f t="shared" si="176"/>
        <v>-0.36746304569242816</v>
      </c>
      <c r="R657" s="31">
        <f t="shared" si="177"/>
        <v>-4.7161968850550337E-2</v>
      </c>
      <c r="S657" s="31">
        <f t="shared" si="178"/>
        <v>-0.32556261957719418</v>
      </c>
      <c r="T657" s="31">
        <f t="shared" si="179"/>
        <v>-0.35290696342813838</v>
      </c>
      <c r="U657" s="31">
        <f t="shared" si="180"/>
        <v>-0.26934949560354637</v>
      </c>
      <c r="V657" s="31">
        <f t="shared" si="181"/>
        <v>-0.10750820690212184</v>
      </c>
      <c r="W657" s="31">
        <f t="shared" si="174"/>
        <v>6</v>
      </c>
      <c r="X657" s="31">
        <f t="shared" si="182"/>
        <v>1.4699523000539791</v>
      </c>
      <c r="Y657" s="31">
        <f t="shared" si="175"/>
        <v>0.82039599918357331</v>
      </c>
    </row>
    <row r="658" spans="1:25">
      <c r="A658" t="s">
        <v>1529</v>
      </c>
      <c r="B658" t="s">
        <v>1525</v>
      </c>
      <c r="C658" t="s">
        <v>1530</v>
      </c>
      <c r="D658" s="31">
        <f>SUM('BASE '!CZ657:DE657)</f>
        <v>0.49</v>
      </c>
      <c r="E658" s="31">
        <f>'BASE '!DF657</f>
        <v>0.01</v>
      </c>
      <c r="F658" s="31">
        <f>SUM('BASE '!DG657:DI657)</f>
        <v>0.43</v>
      </c>
      <c r="G658" s="31">
        <f>SUM('BASE '!DJ657:DL657)</f>
        <v>0.04</v>
      </c>
      <c r="H658" s="31">
        <f>SUM('BASE '!DN657:DO657,'BASE '!DQ657,'BASE '!DS657,'BASE '!DR657)</f>
        <v>0.01</v>
      </c>
      <c r="I658" s="31">
        <f>SUM('BASE '!DT657:DV657)</f>
        <v>0</v>
      </c>
      <c r="J658" s="31">
        <f t="shared" si="167"/>
        <v>0.98</v>
      </c>
      <c r="K658" s="31">
        <f t="shared" si="168"/>
        <v>0.5</v>
      </c>
      <c r="L658" s="31">
        <f t="shared" si="169"/>
        <v>1.0204081632653062E-2</v>
      </c>
      <c r="M658" s="31">
        <f t="shared" si="170"/>
        <v>0.43877551020408162</v>
      </c>
      <c r="N658" s="31">
        <f t="shared" si="171"/>
        <v>4.0816326530612249E-2</v>
      </c>
      <c r="O658" s="31">
        <f t="shared" si="172"/>
        <v>1.0204081632653062E-2</v>
      </c>
      <c r="P658" s="31">
        <f t="shared" si="173"/>
        <v>0</v>
      </c>
      <c r="Q658" s="31">
        <f t="shared" si="176"/>
        <v>-0.34657359027997264</v>
      </c>
      <c r="R658" s="31">
        <f t="shared" si="177"/>
        <v>-4.6785382435413997E-2</v>
      </c>
      <c r="S658" s="31">
        <f t="shared" si="178"/>
        <v>-0.36144894497970825</v>
      </c>
      <c r="T658" s="31">
        <f t="shared" si="179"/>
        <v>-0.13055808643064007</v>
      </c>
      <c r="U658" s="31">
        <f t="shared" si="180"/>
        <v>-4.6785382435413997E-2</v>
      </c>
      <c r="V658" s="31">
        <f t="shared" si="181"/>
        <v>0</v>
      </c>
      <c r="W658" s="31">
        <f t="shared" si="174"/>
        <v>5</v>
      </c>
      <c r="X658" s="31">
        <f t="shared" si="182"/>
        <v>0.93215138656114893</v>
      </c>
      <c r="Y658" s="31">
        <f t="shared" si="175"/>
        <v>0.57917822076862291</v>
      </c>
    </row>
    <row r="659" spans="1:25">
      <c r="A659" t="s">
        <v>1531</v>
      </c>
      <c r="B659" t="s">
        <v>1525</v>
      </c>
      <c r="C659" t="s">
        <v>1532</v>
      </c>
      <c r="D659" s="31">
        <f>SUM('BASE '!CZ658:DE658)</f>
        <v>0.38</v>
      </c>
      <c r="E659" s="31">
        <f>'BASE '!DF658</f>
        <v>0.01</v>
      </c>
      <c r="F659" s="31">
        <f>SUM('BASE '!DG658:DI658)</f>
        <v>0.28000000000000003</v>
      </c>
      <c r="G659" s="31">
        <f>SUM('BASE '!DJ658:DL658)</f>
        <v>0.15000000000000002</v>
      </c>
      <c r="H659" s="31">
        <f>SUM('BASE '!DN658:DO658,'BASE '!DQ658,'BASE '!DS658,'BASE '!DR658)</f>
        <v>0.13</v>
      </c>
      <c r="I659" s="31">
        <f>SUM('BASE '!DT658:DV658)</f>
        <v>0.01</v>
      </c>
      <c r="J659" s="31">
        <f t="shared" si="167"/>
        <v>0.96000000000000008</v>
      </c>
      <c r="K659" s="31">
        <f t="shared" si="168"/>
        <v>0.39583333333333331</v>
      </c>
      <c r="L659" s="31">
        <f t="shared" si="169"/>
        <v>1.0416666666666666E-2</v>
      </c>
      <c r="M659" s="31">
        <f t="shared" si="170"/>
        <v>0.29166666666666669</v>
      </c>
      <c r="N659" s="31">
        <f t="shared" si="171"/>
        <v>0.15625</v>
      </c>
      <c r="O659" s="31">
        <f t="shared" si="172"/>
        <v>0.13541666666666666</v>
      </c>
      <c r="P659" s="31">
        <f t="shared" si="173"/>
        <v>1.0416666666666666E-2</v>
      </c>
      <c r="Q659" s="31">
        <f t="shared" si="176"/>
        <v>-0.36684330423099082</v>
      </c>
      <c r="R659" s="31">
        <f t="shared" si="177"/>
        <v>-4.754529366112329E-2</v>
      </c>
      <c r="S659" s="31">
        <f t="shared" si="178"/>
        <v>-0.35937524037701779</v>
      </c>
      <c r="T659" s="31">
        <f t="shared" si="179"/>
        <v>-0.29004656099462911</v>
      </c>
      <c r="U659" s="31">
        <f t="shared" si="180"/>
        <v>-0.27075192543835302</v>
      </c>
      <c r="V659" s="31">
        <f t="shared" si="181"/>
        <v>-4.754529366112329E-2</v>
      </c>
      <c r="W659" s="31">
        <f t="shared" si="174"/>
        <v>6</v>
      </c>
      <c r="X659" s="31">
        <f t="shared" si="182"/>
        <v>1.3821076183632373</v>
      </c>
      <c r="Y659" s="31">
        <f t="shared" si="175"/>
        <v>0.77136894884595852</v>
      </c>
    </row>
    <row r="660" spans="1:25">
      <c r="A660" t="s">
        <v>1535</v>
      </c>
      <c r="B660" t="s">
        <v>1534</v>
      </c>
      <c r="C660" t="s">
        <v>1536</v>
      </c>
      <c r="D660" s="31">
        <f>SUM('BASE '!CZ659:DE659)</f>
        <v>0.57000000000000006</v>
      </c>
      <c r="E660" s="31">
        <f>'BASE '!DF659</f>
        <v>0</v>
      </c>
      <c r="F660" s="31">
        <f>SUM('BASE '!DG659:DI659)</f>
        <v>0.31</v>
      </c>
      <c r="G660" s="31">
        <f>SUM('BASE '!DJ659:DL659)</f>
        <v>0.04</v>
      </c>
      <c r="H660" s="31">
        <f>SUM('BASE '!DN659:DO659,'BASE '!DQ659,'BASE '!DS659,'BASE '!DR659)</f>
        <v>0.01</v>
      </c>
      <c r="I660" s="31">
        <f>SUM('BASE '!DT659:DV659)</f>
        <v>0.01</v>
      </c>
      <c r="J660" s="31">
        <f t="shared" si="167"/>
        <v>0.94000000000000017</v>
      </c>
      <c r="K660" s="31">
        <f t="shared" si="168"/>
        <v>0.60638297872340419</v>
      </c>
      <c r="L660" s="31">
        <f t="shared" si="169"/>
        <v>0</v>
      </c>
      <c r="M660" s="31">
        <f t="shared" si="170"/>
        <v>0.32978723404255311</v>
      </c>
      <c r="N660" s="31">
        <f t="shared" si="171"/>
        <v>4.2553191489361694E-2</v>
      </c>
      <c r="O660" s="31">
        <f t="shared" si="172"/>
        <v>1.0638297872340424E-2</v>
      </c>
      <c r="P660" s="31">
        <f t="shared" si="173"/>
        <v>1.0638297872340424E-2</v>
      </c>
      <c r="Q660" s="31">
        <f t="shared" si="176"/>
        <v>-0.30333915237043479</v>
      </c>
      <c r="R660" s="31">
        <f t="shared" si="177"/>
        <v>0</v>
      </c>
      <c r="S660" s="31">
        <f t="shared" si="178"/>
        <v>-0.36583547778011266</v>
      </c>
      <c r="T660" s="31">
        <f t="shared" si="179"/>
        <v>-0.13434044345319629</v>
      </c>
      <c r="U660" s="31">
        <f t="shared" si="180"/>
        <v>-4.8332923215638326E-2</v>
      </c>
      <c r="V660" s="31">
        <f t="shared" si="181"/>
        <v>-4.8332923215638326E-2</v>
      </c>
      <c r="W660" s="31">
        <f t="shared" si="174"/>
        <v>5</v>
      </c>
      <c r="X660" s="31">
        <f t="shared" si="182"/>
        <v>0.90018092003502037</v>
      </c>
      <c r="Y660" s="31">
        <f t="shared" si="175"/>
        <v>0.55931385304177061</v>
      </c>
    </row>
    <row r="661" spans="1:25">
      <c r="A661" t="s">
        <v>1537</v>
      </c>
      <c r="B661" t="s">
        <v>1534</v>
      </c>
      <c r="C661" t="s">
        <v>367</v>
      </c>
      <c r="D661" s="31">
        <f>SUM('BASE '!CZ660:DE660)</f>
        <v>0.37</v>
      </c>
      <c r="E661" s="31">
        <f>'BASE '!DF660</f>
        <v>0.02</v>
      </c>
      <c r="F661" s="31">
        <f>SUM('BASE '!DG660:DI660)</f>
        <v>0.28999999999999998</v>
      </c>
      <c r="G661" s="31">
        <f>SUM('BASE '!DJ660:DL660)</f>
        <v>0.19</v>
      </c>
      <c r="H661" s="31">
        <f>SUM('BASE '!DN660:DO660,'BASE '!DQ660,'BASE '!DS660,'BASE '!DR660)</f>
        <v>0.04</v>
      </c>
      <c r="I661" s="31">
        <f>SUM('BASE '!DT660:DV660)</f>
        <v>0.08</v>
      </c>
      <c r="J661" s="31">
        <f t="shared" si="167"/>
        <v>0.98999999999999988</v>
      </c>
      <c r="K661" s="31">
        <f t="shared" si="168"/>
        <v>0.37373737373737376</v>
      </c>
      <c r="L661" s="31">
        <f t="shared" si="169"/>
        <v>2.0202020202020204E-2</v>
      </c>
      <c r="M661" s="31">
        <f t="shared" si="170"/>
        <v>0.29292929292929293</v>
      </c>
      <c r="N661" s="31">
        <f t="shared" si="171"/>
        <v>0.19191919191919193</v>
      </c>
      <c r="O661" s="31">
        <f t="shared" si="172"/>
        <v>4.0404040404040407E-2</v>
      </c>
      <c r="P661" s="31">
        <f t="shared" si="173"/>
        <v>8.0808080808080815E-2</v>
      </c>
      <c r="Q661" s="31">
        <f t="shared" si="176"/>
        <v>-0.36783304734488409</v>
      </c>
      <c r="R661" s="31">
        <f t="shared" si="177"/>
        <v>-7.8827730698477677E-2</v>
      </c>
      <c r="S661" s="31">
        <f t="shared" si="178"/>
        <v>-0.35966562206358949</v>
      </c>
      <c r="T661" s="31">
        <f t="shared" si="179"/>
        <v>-0.31679733887267514</v>
      </c>
      <c r="U661" s="31">
        <f t="shared" si="180"/>
        <v>-0.12964951470766464</v>
      </c>
      <c r="V661" s="31">
        <f t="shared" si="181"/>
        <v>-0.20328713603674781</v>
      </c>
      <c r="W661" s="31">
        <f t="shared" si="174"/>
        <v>6</v>
      </c>
      <c r="X661" s="31">
        <f t="shared" si="182"/>
        <v>1.456060389724039</v>
      </c>
      <c r="Y661" s="31">
        <f t="shared" si="175"/>
        <v>0.81264277640533666</v>
      </c>
    </row>
    <row r="662" spans="1:25">
      <c r="A662" t="s">
        <v>1538</v>
      </c>
      <c r="B662" t="s">
        <v>1534</v>
      </c>
      <c r="C662" t="s">
        <v>1539</v>
      </c>
      <c r="D662" s="31">
        <f>SUM('BASE '!CZ661:DE661)</f>
        <v>0.37</v>
      </c>
      <c r="E662" s="31">
        <f>'BASE '!DF661</f>
        <v>0</v>
      </c>
      <c r="F662" s="31">
        <f>SUM('BASE '!DG661:DI661)</f>
        <v>0.54</v>
      </c>
      <c r="G662" s="31">
        <f>SUM('BASE '!DJ661:DL661)</f>
        <v>0.05</v>
      </c>
      <c r="H662" s="31">
        <f>SUM('BASE '!DN661:DO661,'BASE '!DQ661,'BASE '!DS661,'BASE '!DR661)</f>
        <v>0.01</v>
      </c>
      <c r="I662" s="31">
        <f>SUM('BASE '!DT661:DV661)</f>
        <v>0.01</v>
      </c>
      <c r="J662" s="31">
        <f t="shared" si="167"/>
        <v>0.98000000000000009</v>
      </c>
      <c r="K662" s="31">
        <f t="shared" si="168"/>
        <v>0.37755102040816324</v>
      </c>
      <c r="L662" s="31">
        <f t="shared" si="169"/>
        <v>0</v>
      </c>
      <c r="M662" s="31">
        <f t="shared" si="170"/>
        <v>0.55102040816326525</v>
      </c>
      <c r="N662" s="31">
        <f t="shared" si="171"/>
        <v>5.1020408163265307E-2</v>
      </c>
      <c r="O662" s="31">
        <f t="shared" si="172"/>
        <v>1.020408163265306E-2</v>
      </c>
      <c r="P662" s="31">
        <f t="shared" si="173"/>
        <v>1.020408163265306E-2</v>
      </c>
      <c r="Q662" s="31">
        <f t="shared" si="176"/>
        <v>-0.36775340758137609</v>
      </c>
      <c r="R662" s="31">
        <f t="shared" si="177"/>
        <v>0</v>
      </c>
      <c r="S662" s="31">
        <f t="shared" si="178"/>
        <v>-0.32839903401775583</v>
      </c>
      <c r="T662" s="31">
        <f t="shared" si="179"/>
        <v>-0.15181273297124853</v>
      </c>
      <c r="U662" s="31">
        <f t="shared" si="180"/>
        <v>-4.6785382435413997E-2</v>
      </c>
      <c r="V662" s="31">
        <f t="shared" si="181"/>
        <v>-4.6785382435413997E-2</v>
      </c>
      <c r="W662" s="31">
        <f t="shared" si="174"/>
        <v>5</v>
      </c>
      <c r="X662" s="31">
        <f t="shared" si="182"/>
        <v>0.94153593944120839</v>
      </c>
      <c r="Y662" s="31">
        <f t="shared" si="175"/>
        <v>0.58500917131822583</v>
      </c>
    </row>
    <row r="663" spans="1:25">
      <c r="A663" t="s">
        <v>1542</v>
      </c>
      <c r="B663" t="s">
        <v>1541</v>
      </c>
      <c r="C663" t="s">
        <v>1543</v>
      </c>
      <c r="D663" s="31">
        <f>SUM('BASE '!CZ662:DE662)</f>
        <v>0.24</v>
      </c>
      <c r="E663" s="31">
        <f>'BASE '!DF662</f>
        <v>0.01</v>
      </c>
      <c r="F663" s="31">
        <f>SUM('BASE '!DG662:DI662)</f>
        <v>0.24</v>
      </c>
      <c r="G663" s="31">
        <f>SUM('BASE '!DJ662:DL662)</f>
        <v>0.17</v>
      </c>
      <c r="H663" s="31">
        <f>SUM('BASE '!DN662:DO662,'BASE '!DQ662,'BASE '!DS662,'BASE '!DR662)</f>
        <v>0.17</v>
      </c>
      <c r="I663" s="31">
        <f>SUM('BASE '!DT662:DV662)</f>
        <v>0.08</v>
      </c>
      <c r="J663" s="31">
        <f t="shared" si="167"/>
        <v>0.91</v>
      </c>
      <c r="K663" s="31">
        <f t="shared" si="168"/>
        <v>0.26373626373626374</v>
      </c>
      <c r="L663" s="31">
        <f t="shared" si="169"/>
        <v>1.0989010989010988E-2</v>
      </c>
      <c r="M663" s="31">
        <f t="shared" si="170"/>
        <v>0.26373626373626374</v>
      </c>
      <c r="N663" s="31">
        <f t="shared" si="171"/>
        <v>0.18681318681318682</v>
      </c>
      <c r="O663" s="31">
        <f t="shared" si="172"/>
        <v>0.18681318681318682</v>
      </c>
      <c r="P663" s="31">
        <f t="shared" si="173"/>
        <v>8.7912087912087905E-2</v>
      </c>
      <c r="Q663" s="31">
        <f t="shared" si="176"/>
        <v>-0.3515091893192715</v>
      </c>
      <c r="R663" s="31">
        <f t="shared" si="177"/>
        <v>-4.9569884686998342E-2</v>
      </c>
      <c r="S663" s="31">
        <f t="shared" si="178"/>
        <v>-0.3515091893192715</v>
      </c>
      <c r="T663" s="31">
        <f t="shared" si="179"/>
        <v>-0.31340642595418439</v>
      </c>
      <c r="U663" s="31">
        <f t="shared" si="180"/>
        <v>-0.31340642595418439</v>
      </c>
      <c r="V663" s="31">
        <f t="shared" si="181"/>
        <v>-0.21375102987578143</v>
      </c>
      <c r="W663" s="31">
        <f t="shared" si="174"/>
        <v>6</v>
      </c>
      <c r="X663" s="31">
        <f t="shared" si="182"/>
        <v>1.5931521451096917</v>
      </c>
      <c r="Y663" s="31">
        <f t="shared" si="175"/>
        <v>0.88915514189863365</v>
      </c>
    </row>
    <row r="664" spans="1:25">
      <c r="A664" t="s">
        <v>1544</v>
      </c>
      <c r="B664" t="s">
        <v>1541</v>
      </c>
      <c r="C664" t="s">
        <v>1315</v>
      </c>
      <c r="D664" s="31">
        <f>SUM('BASE '!CZ663:DE663)</f>
        <v>0.08</v>
      </c>
      <c r="E664" s="31">
        <f>'BASE '!DF663</f>
        <v>0.01</v>
      </c>
      <c r="F664" s="31">
        <f>SUM('BASE '!DG663:DI663)</f>
        <v>0.18</v>
      </c>
      <c r="G664" s="31">
        <f>SUM('BASE '!DJ663:DL663)</f>
        <v>0.6</v>
      </c>
      <c r="H664" s="31">
        <f>SUM('BASE '!DN663:DO663,'BASE '!DQ663,'BASE '!DS663,'BASE '!DR663)</f>
        <v>0.09</v>
      </c>
      <c r="I664" s="31">
        <f>SUM('BASE '!DT663:DV663)</f>
        <v>0.01</v>
      </c>
      <c r="J664" s="31">
        <f t="shared" si="167"/>
        <v>0.97</v>
      </c>
      <c r="K664" s="31">
        <f t="shared" si="168"/>
        <v>8.247422680412371E-2</v>
      </c>
      <c r="L664" s="31">
        <f t="shared" si="169"/>
        <v>1.0309278350515464E-2</v>
      </c>
      <c r="M664" s="31">
        <f t="shared" si="170"/>
        <v>0.18556701030927836</v>
      </c>
      <c r="N664" s="31">
        <f t="shared" si="171"/>
        <v>0.61855670103092786</v>
      </c>
      <c r="O664" s="31">
        <f t="shared" si="172"/>
        <v>9.2783505154639179E-2</v>
      </c>
      <c r="P664" s="31">
        <f t="shared" si="173"/>
        <v>1.0309278350515464E-2</v>
      </c>
      <c r="Q664" s="31">
        <f t="shared" si="176"/>
        <v>-0.20579541746998326</v>
      </c>
      <c r="R664" s="31">
        <f t="shared" si="177"/>
        <v>-4.7161968850550337E-2</v>
      </c>
      <c r="S664" s="31">
        <f t="shared" si="178"/>
        <v>-0.3125577935147415</v>
      </c>
      <c r="T664" s="31">
        <f t="shared" si="179"/>
        <v>-0.29713386574099926</v>
      </c>
      <c r="U664" s="31">
        <f t="shared" si="180"/>
        <v>-0.22059152175777805</v>
      </c>
      <c r="V664" s="31">
        <f t="shared" si="181"/>
        <v>-4.7161968850550337E-2</v>
      </c>
      <c r="W664" s="31">
        <f t="shared" si="174"/>
        <v>6</v>
      </c>
      <c r="X664" s="31">
        <f t="shared" si="182"/>
        <v>1.1304025361846026</v>
      </c>
      <c r="Y664" s="31">
        <f t="shared" si="175"/>
        <v>0.63088966772510757</v>
      </c>
    </row>
    <row r="665" spans="1:25">
      <c r="A665" t="s">
        <v>1545</v>
      </c>
      <c r="B665" t="s">
        <v>1541</v>
      </c>
      <c r="C665" t="s">
        <v>1541</v>
      </c>
      <c r="D665" s="31">
        <f>SUM('BASE '!CZ664:DE664)</f>
        <v>0.42999999999999994</v>
      </c>
      <c r="E665" s="31">
        <f>'BASE '!DF664</f>
        <v>0.01</v>
      </c>
      <c r="F665" s="31">
        <f>SUM('BASE '!DG664:DI664)</f>
        <v>0.25</v>
      </c>
      <c r="G665" s="31">
        <f>SUM('BASE '!DJ664:DL664)</f>
        <v>0.2</v>
      </c>
      <c r="H665" s="31">
        <f>SUM('BASE '!DN664:DO664,'BASE '!DQ664,'BASE '!DS664,'BASE '!DR664)</f>
        <v>0</v>
      </c>
      <c r="I665" s="31">
        <f>SUM('BASE '!DT664:DV664)</f>
        <v>0.01</v>
      </c>
      <c r="J665" s="31">
        <f t="shared" si="167"/>
        <v>0.89999999999999991</v>
      </c>
      <c r="K665" s="31">
        <f t="shared" si="168"/>
        <v>0.47777777777777775</v>
      </c>
      <c r="L665" s="31">
        <f t="shared" si="169"/>
        <v>1.1111111111111113E-2</v>
      </c>
      <c r="M665" s="31">
        <f t="shared" si="170"/>
        <v>0.27777777777777779</v>
      </c>
      <c r="N665" s="31">
        <f t="shared" si="171"/>
        <v>0.22222222222222227</v>
      </c>
      <c r="O665" s="31">
        <f t="shared" si="172"/>
        <v>0</v>
      </c>
      <c r="P665" s="31">
        <f t="shared" si="173"/>
        <v>1.1111111111111113E-2</v>
      </c>
      <c r="Q665" s="31">
        <f t="shared" si="176"/>
        <v>-0.35289123165975794</v>
      </c>
      <c r="R665" s="31">
        <f t="shared" si="177"/>
        <v>-4.9997885225891846E-2</v>
      </c>
      <c r="S665" s="31">
        <f t="shared" si="178"/>
        <v>-0.35581495707279565</v>
      </c>
      <c r="T665" s="31">
        <f t="shared" si="179"/>
        <v>-0.33423942150583874</v>
      </c>
      <c r="U665" s="31">
        <f t="shared" si="180"/>
        <v>0</v>
      </c>
      <c r="V665" s="31">
        <f t="shared" si="181"/>
        <v>-4.9997885225891846E-2</v>
      </c>
      <c r="W665" s="31">
        <f t="shared" si="174"/>
        <v>5</v>
      </c>
      <c r="X665" s="31">
        <f t="shared" si="182"/>
        <v>1.142941380690176</v>
      </c>
      <c r="Y665" s="31">
        <f t="shared" si="175"/>
        <v>0.71014940797660298</v>
      </c>
    </row>
    <row r="666" spans="1:25">
      <c r="A666" t="s">
        <v>1546</v>
      </c>
      <c r="B666" t="s">
        <v>1541</v>
      </c>
      <c r="C666" t="s">
        <v>1547</v>
      </c>
      <c r="D666" s="31">
        <f>SUM('BASE '!CZ665:DE665)</f>
        <v>0.51</v>
      </c>
      <c r="E666" s="31">
        <f>'BASE '!DF665</f>
        <v>0.01</v>
      </c>
      <c r="F666" s="31">
        <f>SUM('BASE '!DG665:DI665)</f>
        <v>0.34</v>
      </c>
      <c r="G666" s="31">
        <f>SUM('BASE '!DJ665:DL665)</f>
        <v>0.05</v>
      </c>
      <c r="H666" s="31">
        <f>SUM('BASE '!DN665:DO665,'BASE '!DQ665,'BASE '!DS665,'BASE '!DR665)</f>
        <v>0</v>
      </c>
      <c r="I666" s="31">
        <f>SUM('BASE '!DT665:DV665)</f>
        <v>0</v>
      </c>
      <c r="J666" s="31">
        <f t="shared" si="167"/>
        <v>0.91000000000000014</v>
      </c>
      <c r="K666" s="31">
        <f t="shared" si="168"/>
        <v>0.56043956043956034</v>
      </c>
      <c r="L666" s="31">
        <f t="shared" si="169"/>
        <v>1.0989010989010988E-2</v>
      </c>
      <c r="M666" s="31">
        <f t="shared" si="170"/>
        <v>0.37362637362637358</v>
      </c>
      <c r="N666" s="31">
        <f t="shared" si="171"/>
        <v>5.4945054945054937E-2</v>
      </c>
      <c r="O666" s="31">
        <f t="shared" si="172"/>
        <v>0</v>
      </c>
      <c r="P666" s="31">
        <f t="shared" si="173"/>
        <v>0</v>
      </c>
      <c r="Q666" s="31">
        <f t="shared" si="176"/>
        <v>-0.32451348970789828</v>
      </c>
      <c r="R666" s="31">
        <f t="shared" si="177"/>
        <v>-4.9569884686998342E-2</v>
      </c>
      <c r="S666" s="31">
        <f t="shared" si="178"/>
        <v>-0.3678347844464111</v>
      </c>
      <c r="T666" s="31">
        <f t="shared" si="179"/>
        <v>-0.15941876890564557</v>
      </c>
      <c r="U666" s="31">
        <f t="shared" si="180"/>
        <v>0</v>
      </c>
      <c r="V666" s="31">
        <f t="shared" si="181"/>
        <v>0</v>
      </c>
      <c r="W666" s="31">
        <f t="shared" si="174"/>
        <v>4</v>
      </c>
      <c r="X666" s="31">
        <f t="shared" si="182"/>
        <v>0.90133692774695329</v>
      </c>
      <c r="Y666" s="31">
        <f t="shared" si="175"/>
        <v>0.65017715791531172</v>
      </c>
    </row>
    <row r="667" spans="1:25">
      <c r="A667" t="s">
        <v>1548</v>
      </c>
      <c r="B667" t="s">
        <v>1541</v>
      </c>
      <c r="C667" t="s">
        <v>974</v>
      </c>
      <c r="D667" s="31">
        <f>SUM('BASE '!CZ666:DE666)</f>
        <v>0.64</v>
      </c>
      <c r="E667" s="31">
        <f>'BASE '!DF666</f>
        <v>0</v>
      </c>
      <c r="F667" s="31">
        <f>SUM('BASE '!DG666:DI666)</f>
        <v>0.28000000000000003</v>
      </c>
      <c r="G667" s="31">
        <f>SUM('BASE '!DJ666:DL666)</f>
        <v>0.02</v>
      </c>
      <c r="H667" s="31">
        <f>SUM('BASE '!DN666:DO666,'BASE '!DQ666,'BASE '!DS666,'BASE '!DR666)</f>
        <v>0</v>
      </c>
      <c r="I667" s="31">
        <f>SUM('BASE '!DT666:DV666)</f>
        <v>0</v>
      </c>
      <c r="J667" s="31">
        <f t="shared" si="167"/>
        <v>0.94000000000000006</v>
      </c>
      <c r="K667" s="31">
        <f t="shared" si="168"/>
        <v>0.68085106382978722</v>
      </c>
      <c r="L667" s="31">
        <f t="shared" si="169"/>
        <v>0</v>
      </c>
      <c r="M667" s="31">
        <f t="shared" si="170"/>
        <v>0.2978723404255319</v>
      </c>
      <c r="N667" s="31">
        <f t="shared" si="171"/>
        <v>2.1276595744680851E-2</v>
      </c>
      <c r="O667" s="31">
        <f t="shared" si="172"/>
        <v>0</v>
      </c>
      <c r="P667" s="31">
        <f t="shared" si="173"/>
        <v>0</v>
      </c>
      <c r="Q667" s="31">
        <f t="shared" si="176"/>
        <v>-0.26172711415171546</v>
      </c>
      <c r="R667" s="31">
        <f t="shared" si="177"/>
        <v>0</v>
      </c>
      <c r="S667" s="31">
        <f t="shared" si="178"/>
        <v>-0.36075029381547236</v>
      </c>
      <c r="T667" s="31">
        <f t="shared" si="179"/>
        <v>-8.1918034078937413E-2</v>
      </c>
      <c r="U667" s="31">
        <f t="shared" si="180"/>
        <v>0</v>
      </c>
      <c r="V667" s="31">
        <f t="shared" si="181"/>
        <v>0</v>
      </c>
      <c r="W667" s="31">
        <f t="shared" si="174"/>
        <v>3</v>
      </c>
      <c r="X667" s="31">
        <f t="shared" si="182"/>
        <v>0.70439544204612514</v>
      </c>
      <c r="Y667" s="31">
        <f t="shared" si="175"/>
        <v>0.64116836240753416</v>
      </c>
    </row>
    <row r="668" spans="1:25">
      <c r="A668" t="s">
        <v>1549</v>
      </c>
      <c r="B668" t="s">
        <v>1541</v>
      </c>
      <c r="C668" t="s">
        <v>1550</v>
      </c>
      <c r="D668" s="31">
        <f>SUM('BASE '!CZ667:DE667)</f>
        <v>0.36</v>
      </c>
      <c r="E668" s="31">
        <f>'BASE '!DF667</f>
        <v>0.01</v>
      </c>
      <c r="F668" s="31">
        <f>SUM('BASE '!DG667:DI667)</f>
        <v>0.49</v>
      </c>
      <c r="G668" s="31">
        <f>SUM('BASE '!DJ667:DL667)</f>
        <v>9.0000000000000011E-2</v>
      </c>
      <c r="H668" s="31">
        <f>SUM('BASE '!DN667:DO667,'BASE '!DQ667,'BASE '!DS667,'BASE '!DR667)</f>
        <v>0.02</v>
      </c>
      <c r="I668" s="31">
        <f>SUM('BASE '!DT667:DV667)</f>
        <v>0</v>
      </c>
      <c r="J668" s="31">
        <f t="shared" si="167"/>
        <v>0.97</v>
      </c>
      <c r="K668" s="31">
        <f t="shared" si="168"/>
        <v>0.37113402061855671</v>
      </c>
      <c r="L668" s="31">
        <f t="shared" si="169"/>
        <v>1.0309278350515464E-2</v>
      </c>
      <c r="M668" s="31">
        <f t="shared" si="170"/>
        <v>0.50515463917525771</v>
      </c>
      <c r="N668" s="31">
        <f t="shared" si="171"/>
        <v>9.2783505154639193E-2</v>
      </c>
      <c r="O668" s="31">
        <f t="shared" si="172"/>
        <v>2.0618556701030927E-2</v>
      </c>
      <c r="P668" s="31">
        <f t="shared" si="173"/>
        <v>0</v>
      </c>
      <c r="Q668" s="31">
        <f t="shared" si="176"/>
        <v>-0.36786508702785381</v>
      </c>
      <c r="R668" s="31">
        <f t="shared" si="177"/>
        <v>-4.7161968850550337E-2</v>
      </c>
      <c r="S668" s="31">
        <f t="shared" si="178"/>
        <v>-0.34496539524994901</v>
      </c>
      <c r="T668" s="31">
        <f t="shared" si="179"/>
        <v>-0.22059152175777808</v>
      </c>
      <c r="U668" s="31">
        <f t="shared" si="180"/>
        <v>-8.0032243256565716E-2</v>
      </c>
      <c r="V668" s="31">
        <f t="shared" si="181"/>
        <v>0</v>
      </c>
      <c r="W668" s="31">
        <f t="shared" si="174"/>
        <v>5</v>
      </c>
      <c r="X668" s="31">
        <f t="shared" si="182"/>
        <v>1.0606162161426969</v>
      </c>
      <c r="Y668" s="31">
        <f t="shared" si="175"/>
        <v>0.65899790724988572</v>
      </c>
    </row>
    <row r="669" spans="1:25">
      <c r="A669" t="s">
        <v>1551</v>
      </c>
      <c r="B669" t="s">
        <v>1541</v>
      </c>
      <c r="C669" t="s">
        <v>1552</v>
      </c>
      <c r="D669" s="31">
        <f>SUM('BASE '!CZ668:DE668)</f>
        <v>0.38</v>
      </c>
      <c r="E669" s="31">
        <f>'BASE '!DF668</f>
        <v>0.01</v>
      </c>
      <c r="F669" s="31">
        <f>SUM('BASE '!DG668:DI668)</f>
        <v>0.32</v>
      </c>
      <c r="G669" s="31">
        <f>SUM('BASE '!DJ668:DL668)</f>
        <v>0.15</v>
      </c>
      <c r="H669" s="31">
        <f>SUM('BASE '!DN668:DO668,'BASE '!DQ668,'BASE '!DS668,'BASE '!DR668)</f>
        <v>0.08</v>
      </c>
      <c r="I669" s="31">
        <f>SUM('BASE '!DT668:DV668)</f>
        <v>0.02</v>
      </c>
      <c r="J669" s="31">
        <f t="shared" si="167"/>
        <v>0.96</v>
      </c>
      <c r="K669" s="31">
        <f t="shared" si="168"/>
        <v>0.39583333333333337</v>
      </c>
      <c r="L669" s="31">
        <f t="shared" si="169"/>
        <v>1.0416666666666668E-2</v>
      </c>
      <c r="M669" s="31">
        <f t="shared" si="170"/>
        <v>0.33333333333333337</v>
      </c>
      <c r="N669" s="31">
        <f t="shared" si="171"/>
        <v>0.15625</v>
      </c>
      <c r="O669" s="31">
        <f t="shared" si="172"/>
        <v>8.3333333333333343E-2</v>
      </c>
      <c r="P669" s="31">
        <f t="shared" si="173"/>
        <v>2.0833333333333336E-2</v>
      </c>
      <c r="Q669" s="31">
        <f t="shared" si="176"/>
        <v>-0.36684330423099076</v>
      </c>
      <c r="R669" s="31">
        <f t="shared" si="177"/>
        <v>-4.7545293661123297E-2</v>
      </c>
      <c r="S669" s="31">
        <f t="shared" si="178"/>
        <v>-0.36620409622270322</v>
      </c>
      <c r="T669" s="31">
        <f t="shared" si="179"/>
        <v>-0.29004656099462911</v>
      </c>
      <c r="U669" s="31">
        <f t="shared" si="180"/>
        <v>-0.20707555414900006</v>
      </c>
      <c r="V669" s="31">
        <f t="shared" si="181"/>
        <v>-8.065002106058107E-2</v>
      </c>
      <c r="W669" s="31">
        <f t="shared" si="174"/>
        <v>6</v>
      </c>
      <c r="X669" s="31">
        <f t="shared" si="182"/>
        <v>1.3583648303190277</v>
      </c>
      <c r="Y669" s="31">
        <f t="shared" si="175"/>
        <v>0.75811784653453118</v>
      </c>
    </row>
    <row r="670" spans="1:25">
      <c r="A670" t="s">
        <v>1553</v>
      </c>
      <c r="B670" t="s">
        <v>1541</v>
      </c>
      <c r="C670" t="s">
        <v>1554</v>
      </c>
      <c r="D670" s="31">
        <f>SUM('BASE '!CZ669:DE669)</f>
        <v>0.3</v>
      </c>
      <c r="E670" s="31">
        <f>'BASE '!DF669</f>
        <v>0.01</v>
      </c>
      <c r="F670" s="31">
        <f>SUM('BASE '!DG669:DI669)</f>
        <v>0.32</v>
      </c>
      <c r="G670" s="31">
        <f>SUM('BASE '!DJ669:DL669)</f>
        <v>0.22999999999999998</v>
      </c>
      <c r="H670" s="31">
        <f>SUM('BASE '!DN669:DO669,'BASE '!DQ669,'BASE '!DS669,'BASE '!DR669)</f>
        <v>0.08</v>
      </c>
      <c r="I670" s="31">
        <f>SUM('BASE '!DT669:DV669)</f>
        <v>0</v>
      </c>
      <c r="J670" s="31">
        <f t="shared" si="167"/>
        <v>0.94</v>
      </c>
      <c r="K670" s="31">
        <f t="shared" si="168"/>
        <v>0.31914893617021278</v>
      </c>
      <c r="L670" s="31">
        <f t="shared" si="169"/>
        <v>1.0638297872340427E-2</v>
      </c>
      <c r="M670" s="31">
        <f t="shared" si="170"/>
        <v>0.34042553191489366</v>
      </c>
      <c r="N670" s="31">
        <f t="shared" si="171"/>
        <v>0.24468085106382978</v>
      </c>
      <c r="O670" s="31">
        <f t="shared" si="172"/>
        <v>8.5106382978723416E-2</v>
      </c>
      <c r="P670" s="31">
        <f t="shared" si="173"/>
        <v>0</v>
      </c>
      <c r="Q670" s="31">
        <f t="shared" si="176"/>
        <v>-0.36449917040676011</v>
      </c>
      <c r="R670" s="31">
        <f t="shared" si="177"/>
        <v>-4.8332923215638347E-2</v>
      </c>
      <c r="S670" s="31">
        <f t="shared" si="178"/>
        <v>-0.36682855471328596</v>
      </c>
      <c r="T670" s="31">
        <f t="shared" si="179"/>
        <v>-0.34446184070042174</v>
      </c>
      <c r="U670" s="31">
        <f t="shared" si="180"/>
        <v>-0.20968963749703556</v>
      </c>
      <c r="V670" s="31">
        <f t="shared" si="181"/>
        <v>0</v>
      </c>
      <c r="W670" s="31">
        <f t="shared" si="174"/>
        <v>5</v>
      </c>
      <c r="X670" s="31">
        <f t="shared" si="182"/>
        <v>1.3338121265331417</v>
      </c>
      <c r="Y670" s="31">
        <f t="shared" si="175"/>
        <v>0.82874407035428632</v>
      </c>
    </row>
    <row r="671" spans="1:25">
      <c r="A671" t="s">
        <v>1557</v>
      </c>
      <c r="B671" t="s">
        <v>1556</v>
      </c>
      <c r="C671" t="s">
        <v>1558</v>
      </c>
      <c r="D671" s="31">
        <f>SUM('BASE '!CZ670:DE670)</f>
        <v>0.95000000000000018</v>
      </c>
      <c r="E671" s="31">
        <f>'BASE '!DF670</f>
        <v>0.01</v>
      </c>
      <c r="F671" s="31">
        <f>SUM('BASE '!DG670:DI670)</f>
        <v>0.02</v>
      </c>
      <c r="G671" s="31">
        <f>SUM('BASE '!DJ670:DL670)</f>
        <v>0</v>
      </c>
      <c r="H671" s="31">
        <f>SUM('BASE '!DN670:DO670,'BASE '!DQ670,'BASE '!DS670,'BASE '!DR670)</f>
        <v>0</v>
      </c>
      <c r="I671" s="31">
        <f>SUM('BASE '!DT670:DV670)</f>
        <v>0.01</v>
      </c>
      <c r="J671" s="31">
        <f t="shared" si="167"/>
        <v>0.99000000000000021</v>
      </c>
      <c r="K671" s="31">
        <f t="shared" si="168"/>
        <v>0.95959595959595956</v>
      </c>
      <c r="L671" s="31">
        <f t="shared" si="169"/>
        <v>1.0101010101010098E-2</v>
      </c>
      <c r="M671" s="31">
        <f t="shared" si="170"/>
        <v>2.0202020202020197E-2</v>
      </c>
      <c r="N671" s="31">
        <f t="shared" si="171"/>
        <v>0</v>
      </c>
      <c r="O671" s="31">
        <f t="shared" si="172"/>
        <v>0</v>
      </c>
      <c r="P671" s="31">
        <f t="shared" si="173"/>
        <v>1.0101010101010098E-2</v>
      </c>
      <c r="Q671" s="31">
        <f t="shared" si="176"/>
        <v>-3.957657637105725E-2</v>
      </c>
      <c r="R671" s="31">
        <f t="shared" si="177"/>
        <v>-4.6415352021561503E-2</v>
      </c>
      <c r="S671" s="31">
        <f t="shared" si="178"/>
        <v>-7.8827730698477649E-2</v>
      </c>
      <c r="T671" s="31">
        <f t="shared" si="179"/>
        <v>0</v>
      </c>
      <c r="U671" s="31">
        <f t="shared" si="180"/>
        <v>0</v>
      </c>
      <c r="V671" s="31">
        <f t="shared" si="181"/>
        <v>-4.6415352021561503E-2</v>
      </c>
      <c r="W671" s="31">
        <f t="shared" si="174"/>
        <v>4</v>
      </c>
      <c r="X671" s="31">
        <f t="shared" si="182"/>
        <v>0.21123501111265791</v>
      </c>
      <c r="Y671" s="31">
        <f t="shared" si="175"/>
        <v>0.15237385149717833</v>
      </c>
    </row>
    <row r="672" spans="1:25">
      <c r="A672" t="s">
        <v>1559</v>
      </c>
      <c r="B672" t="s">
        <v>1556</v>
      </c>
      <c r="C672" t="s">
        <v>1560</v>
      </c>
      <c r="D672" s="31">
        <f>SUM('BASE '!CZ671:DE671)</f>
        <v>0.47</v>
      </c>
      <c r="E672" s="31">
        <f>'BASE '!DF671</f>
        <v>0</v>
      </c>
      <c r="F672" s="31">
        <f>SUM('BASE '!DG671:DI671)</f>
        <v>0.42</v>
      </c>
      <c r="G672" s="31">
        <f>SUM('BASE '!DJ671:DL671)</f>
        <v>0.02</v>
      </c>
      <c r="H672" s="31">
        <f>SUM('BASE '!DN671:DO671,'BASE '!DQ671,'BASE '!DS671,'BASE '!DR671)</f>
        <v>0</v>
      </c>
      <c r="I672" s="31">
        <f>SUM('BASE '!DT671:DV671)</f>
        <v>0.03</v>
      </c>
      <c r="J672" s="31">
        <f t="shared" si="167"/>
        <v>0.94</v>
      </c>
      <c r="K672" s="31">
        <f t="shared" si="168"/>
        <v>0.5</v>
      </c>
      <c r="L672" s="31">
        <f t="shared" si="169"/>
        <v>0</v>
      </c>
      <c r="M672" s="31">
        <f t="shared" si="170"/>
        <v>0.44680851063829791</v>
      </c>
      <c r="N672" s="31">
        <f t="shared" si="171"/>
        <v>2.1276595744680854E-2</v>
      </c>
      <c r="O672" s="31">
        <f t="shared" si="172"/>
        <v>0</v>
      </c>
      <c r="P672" s="31">
        <f t="shared" si="173"/>
        <v>3.1914893617021274E-2</v>
      </c>
      <c r="Q672" s="31">
        <f t="shared" si="176"/>
        <v>-0.34657359027997264</v>
      </c>
      <c r="R672" s="31">
        <f t="shared" si="177"/>
        <v>0</v>
      </c>
      <c r="S672" s="31">
        <f t="shared" si="178"/>
        <v>-0.35996017965360316</v>
      </c>
      <c r="T672" s="31">
        <f t="shared" si="179"/>
        <v>-8.1918034078937427E-2</v>
      </c>
      <c r="U672" s="31">
        <f t="shared" si="180"/>
        <v>0</v>
      </c>
      <c r="V672" s="31">
        <f t="shared" si="181"/>
        <v>-0.10993667532772002</v>
      </c>
      <c r="W672" s="31">
        <f t="shared" si="174"/>
        <v>4</v>
      </c>
      <c r="X672" s="31">
        <f t="shared" si="182"/>
        <v>0.89838847934023325</v>
      </c>
      <c r="Y672" s="31">
        <f t="shared" si="175"/>
        <v>0.64805030196796576</v>
      </c>
    </row>
    <row r="673" spans="1:25">
      <c r="A673" t="s">
        <v>1561</v>
      </c>
      <c r="B673" t="s">
        <v>1556</v>
      </c>
      <c r="C673" t="s">
        <v>1562</v>
      </c>
      <c r="D673" s="31">
        <f>SUM('BASE '!CZ672:DE672)</f>
        <v>0.79</v>
      </c>
      <c r="E673" s="31">
        <f>'BASE '!DF672</f>
        <v>0.01</v>
      </c>
      <c r="F673" s="31">
        <f>SUM('BASE '!DG672:DI672)</f>
        <v>0.1</v>
      </c>
      <c r="G673" s="31">
        <f>SUM('BASE '!DJ672:DL672)</f>
        <v>0.03</v>
      </c>
      <c r="H673" s="31">
        <f>SUM('BASE '!DN672:DO672,'BASE '!DQ672,'BASE '!DS672,'BASE '!DR672)</f>
        <v>0.01</v>
      </c>
      <c r="I673" s="31">
        <f>SUM('BASE '!DT672:DV672)</f>
        <v>0.02</v>
      </c>
      <c r="J673" s="31">
        <f t="shared" si="167"/>
        <v>0.96000000000000008</v>
      </c>
      <c r="K673" s="31">
        <f t="shared" si="168"/>
        <v>0.82291666666666663</v>
      </c>
      <c r="L673" s="31">
        <f t="shared" si="169"/>
        <v>1.0416666666666666E-2</v>
      </c>
      <c r="M673" s="31">
        <f t="shared" si="170"/>
        <v>0.10416666666666666</v>
      </c>
      <c r="N673" s="31">
        <f t="shared" si="171"/>
        <v>3.1249999999999997E-2</v>
      </c>
      <c r="O673" s="31">
        <f t="shared" si="172"/>
        <v>1.0416666666666666E-2</v>
      </c>
      <c r="P673" s="31">
        <f t="shared" si="173"/>
        <v>2.0833333333333332E-2</v>
      </c>
      <c r="Q673" s="31">
        <f t="shared" si="176"/>
        <v>-0.16038673730275385</v>
      </c>
      <c r="R673" s="31">
        <f t="shared" si="177"/>
        <v>-4.754529366112329E-2</v>
      </c>
      <c r="S673" s="31">
        <f t="shared" si="178"/>
        <v>-0.2356003227576865</v>
      </c>
      <c r="T673" s="31">
        <f t="shared" si="179"/>
        <v>-0.10830424696249144</v>
      </c>
      <c r="U673" s="31">
        <f t="shared" si="180"/>
        <v>-4.754529366112329E-2</v>
      </c>
      <c r="V673" s="31">
        <f t="shared" si="181"/>
        <v>-8.0650021060581056E-2</v>
      </c>
      <c r="W673" s="31">
        <f t="shared" si="174"/>
        <v>6</v>
      </c>
      <c r="X673" s="31">
        <f t="shared" si="182"/>
        <v>0.68003191540575936</v>
      </c>
      <c r="Y673" s="31">
        <f t="shared" si="175"/>
        <v>0.37953303838195313</v>
      </c>
    </row>
    <row r="674" spans="1:25">
      <c r="A674" t="s">
        <v>1565</v>
      </c>
      <c r="B674" t="s">
        <v>1564</v>
      </c>
      <c r="C674" t="s">
        <v>1566</v>
      </c>
      <c r="D674" s="31">
        <f>SUM('BASE '!CZ673:DE673)</f>
        <v>0.19</v>
      </c>
      <c r="E674" s="31">
        <f>'BASE '!DF673</f>
        <v>0.01</v>
      </c>
      <c r="F674" s="31">
        <f>SUM('BASE '!DG673:DI673)</f>
        <v>0.12</v>
      </c>
      <c r="G674" s="31">
        <f>SUM('BASE '!DJ673:DL673)</f>
        <v>0.22</v>
      </c>
      <c r="H674" s="31">
        <f>SUM('BASE '!DN673:DO673,'BASE '!DQ673,'BASE '!DS673,'BASE '!DR673)</f>
        <v>0.13</v>
      </c>
      <c r="I674" s="31">
        <f>SUM('BASE '!DT673:DV673)</f>
        <v>0.32</v>
      </c>
      <c r="J674" s="31">
        <f t="shared" si="167"/>
        <v>0.99</v>
      </c>
      <c r="K674" s="31">
        <f t="shared" si="168"/>
        <v>0.19191919191919193</v>
      </c>
      <c r="L674" s="31">
        <f t="shared" si="169"/>
        <v>1.0101010101010102E-2</v>
      </c>
      <c r="M674" s="31">
        <f t="shared" si="170"/>
        <v>0.12121212121212122</v>
      </c>
      <c r="N674" s="31">
        <f t="shared" si="171"/>
        <v>0.22222222222222224</v>
      </c>
      <c r="O674" s="31">
        <f t="shared" si="172"/>
        <v>0.13131313131313133</v>
      </c>
      <c r="P674" s="31">
        <f t="shared" si="173"/>
        <v>0.32323232323232326</v>
      </c>
      <c r="Q674" s="31">
        <f t="shared" si="176"/>
        <v>-0.31679733887267514</v>
      </c>
      <c r="R674" s="31">
        <f t="shared" si="177"/>
        <v>-4.6415352021561516E-2</v>
      </c>
      <c r="S674" s="31">
        <f t="shared" si="178"/>
        <v>-0.25578341822382905</v>
      </c>
      <c r="T674" s="31">
        <f t="shared" si="179"/>
        <v>-0.33423942150583869</v>
      </c>
      <c r="U674" s="31">
        <f t="shared" si="180"/>
        <v>-0.26658804449242113</v>
      </c>
      <c r="V674" s="31">
        <f t="shared" si="181"/>
        <v>-0.36505339711833967</v>
      </c>
      <c r="W674" s="31">
        <f t="shared" si="174"/>
        <v>6</v>
      </c>
      <c r="X674" s="31">
        <f t="shared" si="182"/>
        <v>1.5848769722346652</v>
      </c>
      <c r="Y674" s="31">
        <f t="shared" si="175"/>
        <v>0.88453667998053265</v>
      </c>
    </row>
    <row r="675" spans="1:25">
      <c r="A675" t="s">
        <v>1567</v>
      </c>
      <c r="B675" t="s">
        <v>1564</v>
      </c>
      <c r="C675" t="s">
        <v>1568</v>
      </c>
      <c r="D675" s="31">
        <f>SUM('BASE '!CZ674:DE674)</f>
        <v>0.28000000000000003</v>
      </c>
      <c r="E675" s="31">
        <f>'BASE '!DF674</f>
        <v>0.04</v>
      </c>
      <c r="F675" s="31">
        <f>SUM('BASE '!DG674:DI674)</f>
        <v>0.05</v>
      </c>
      <c r="G675" s="31">
        <f>SUM('BASE '!DJ674:DL674)</f>
        <v>0.33</v>
      </c>
      <c r="H675" s="31">
        <f>SUM('BASE '!DN674:DO674,'BASE '!DQ674,'BASE '!DS674,'BASE '!DR674)</f>
        <v>0.02</v>
      </c>
      <c r="I675" s="31">
        <f>SUM('BASE '!DT674:DV674)</f>
        <v>0.26</v>
      </c>
      <c r="J675" s="31">
        <f t="shared" si="167"/>
        <v>0.98</v>
      </c>
      <c r="K675" s="31">
        <f t="shared" si="168"/>
        <v>0.28571428571428575</v>
      </c>
      <c r="L675" s="31">
        <f t="shared" si="169"/>
        <v>4.0816326530612249E-2</v>
      </c>
      <c r="M675" s="31">
        <f t="shared" si="170"/>
        <v>5.1020408163265307E-2</v>
      </c>
      <c r="N675" s="31">
        <f t="shared" si="171"/>
        <v>0.33673469387755106</v>
      </c>
      <c r="O675" s="31">
        <f t="shared" si="172"/>
        <v>2.0408163265306124E-2</v>
      </c>
      <c r="P675" s="31">
        <f t="shared" si="173"/>
        <v>0.26530612244897961</v>
      </c>
      <c r="Q675" s="31">
        <f t="shared" si="176"/>
        <v>-0.35793227671296229</v>
      </c>
      <c r="R675" s="31">
        <f t="shared" si="177"/>
        <v>-0.13055808643064007</v>
      </c>
      <c r="S675" s="31">
        <f t="shared" si="178"/>
        <v>-0.15181273297124853</v>
      </c>
      <c r="T675" s="31">
        <f t="shared" si="179"/>
        <v>-0.36652221701770438</v>
      </c>
      <c r="U675" s="31">
        <f t="shared" si="180"/>
        <v>-7.9424904043074021E-2</v>
      </c>
      <c r="V675" s="31">
        <f t="shared" si="181"/>
        <v>-0.35202698425384016</v>
      </c>
      <c r="W675" s="31">
        <f t="shared" si="174"/>
        <v>6</v>
      </c>
      <c r="X675" s="31">
        <f t="shared" si="182"/>
        <v>1.4382772014294696</v>
      </c>
      <c r="Y675" s="31">
        <f t="shared" si="175"/>
        <v>0.80271779004417576</v>
      </c>
    </row>
    <row r="676" spans="1:25">
      <c r="A676" t="s">
        <v>1569</v>
      </c>
      <c r="B676" t="s">
        <v>1564</v>
      </c>
      <c r="C676" t="s">
        <v>1130</v>
      </c>
      <c r="D676" s="31">
        <f>SUM('BASE '!CZ675:DE675)</f>
        <v>0.32</v>
      </c>
      <c r="E676" s="31">
        <f>'BASE '!DF675</f>
        <v>0.02</v>
      </c>
      <c r="F676" s="31">
        <f>SUM('BASE '!DG675:DI675)</f>
        <v>0.16</v>
      </c>
      <c r="G676" s="31">
        <f>SUM('BASE '!DJ675:DL675)</f>
        <v>0.19</v>
      </c>
      <c r="H676" s="31">
        <f>SUM('BASE '!DN675:DO675,'BASE '!DQ675,'BASE '!DS675,'BASE '!DR675)</f>
        <v>0.03</v>
      </c>
      <c r="I676" s="31">
        <f>SUM('BASE '!DT675:DV675)</f>
        <v>0.25</v>
      </c>
      <c r="J676" s="31">
        <f t="shared" si="167"/>
        <v>0.97</v>
      </c>
      <c r="K676" s="31">
        <f t="shared" si="168"/>
        <v>0.32989690721649484</v>
      </c>
      <c r="L676" s="31">
        <f t="shared" si="169"/>
        <v>2.0618556701030927E-2</v>
      </c>
      <c r="M676" s="31">
        <f t="shared" si="170"/>
        <v>0.16494845360824742</v>
      </c>
      <c r="N676" s="31">
        <f t="shared" si="171"/>
        <v>0.19587628865979381</v>
      </c>
      <c r="O676" s="31">
        <f t="shared" si="172"/>
        <v>3.0927835051546393E-2</v>
      </c>
      <c r="P676" s="31">
        <f t="shared" si="173"/>
        <v>0.25773195876288663</v>
      </c>
      <c r="Q676" s="31">
        <f t="shared" si="176"/>
        <v>-0.36584744765481442</v>
      </c>
      <c r="R676" s="31">
        <f t="shared" si="177"/>
        <v>-8.0032243256565716E-2</v>
      </c>
      <c r="S676" s="31">
        <f t="shared" si="178"/>
        <v>-0.29725727938368685</v>
      </c>
      <c r="T676" s="31">
        <f t="shared" si="179"/>
        <v>-0.3193316287361021</v>
      </c>
      <c r="U676" s="31">
        <f t="shared" si="180"/>
        <v>-0.10750820690212186</v>
      </c>
      <c r="V676" s="31">
        <f t="shared" si="181"/>
        <v>-0.34944204990597477</v>
      </c>
      <c r="W676" s="31">
        <f t="shared" si="174"/>
        <v>6</v>
      </c>
      <c r="X676" s="31">
        <f t="shared" si="182"/>
        <v>1.5194188558392656</v>
      </c>
      <c r="Y676" s="31">
        <f t="shared" si="175"/>
        <v>0.84800380962623179</v>
      </c>
    </row>
    <row r="677" spans="1:25">
      <c r="A677" t="s">
        <v>1570</v>
      </c>
      <c r="B677" t="s">
        <v>1564</v>
      </c>
      <c r="C677" t="s">
        <v>1562</v>
      </c>
      <c r="D677" s="31">
        <f>SUM('BASE '!CZ676:DE676)</f>
        <v>0.34</v>
      </c>
      <c r="E677" s="31">
        <f>'BASE '!DF676</f>
        <v>0.02</v>
      </c>
      <c r="F677" s="31">
        <f>SUM('BASE '!DG676:DI676)</f>
        <v>0.12</v>
      </c>
      <c r="G677" s="31">
        <f>SUM('BASE '!DJ676:DL676)</f>
        <v>0.21</v>
      </c>
      <c r="H677" s="31">
        <f>SUM('BASE '!DN676:DO676,'BASE '!DQ676,'BASE '!DS676,'BASE '!DR676)</f>
        <v>0.05</v>
      </c>
      <c r="I677" s="31">
        <f>SUM('BASE '!DT676:DV676)</f>
        <v>0.22000000000000003</v>
      </c>
      <c r="J677" s="31">
        <f t="shared" si="167"/>
        <v>0.96000000000000019</v>
      </c>
      <c r="K677" s="31">
        <f t="shared" si="168"/>
        <v>0.35416666666666663</v>
      </c>
      <c r="L677" s="31">
        <f t="shared" si="169"/>
        <v>2.0833333333333329E-2</v>
      </c>
      <c r="M677" s="31">
        <f t="shared" si="170"/>
        <v>0.12499999999999997</v>
      </c>
      <c r="N677" s="31">
        <f t="shared" si="171"/>
        <v>0.21874999999999994</v>
      </c>
      <c r="O677" s="31">
        <f t="shared" si="172"/>
        <v>5.2083333333333329E-2</v>
      </c>
      <c r="P677" s="31">
        <f t="shared" si="173"/>
        <v>0.22916666666666666</v>
      </c>
      <c r="Q677" s="31">
        <f t="shared" si="176"/>
        <v>-0.3676206320099682</v>
      </c>
      <c r="R677" s="31">
        <f t="shared" si="177"/>
        <v>-8.0650021060581042E-2</v>
      </c>
      <c r="S677" s="31">
        <f t="shared" si="178"/>
        <v>-0.25993019270997947</v>
      </c>
      <c r="T677" s="31">
        <f t="shared" si="179"/>
        <v>-0.33246188363159035</v>
      </c>
      <c r="U677" s="31">
        <f t="shared" si="180"/>
        <v>-0.15390157703300708</v>
      </c>
      <c r="V677" s="31">
        <f t="shared" si="181"/>
        <v>-0.33763256498343175</v>
      </c>
      <c r="W677" s="31">
        <f t="shared" si="174"/>
        <v>6</v>
      </c>
      <c r="X677" s="31">
        <f t="shared" si="182"/>
        <v>1.5321968714285576</v>
      </c>
      <c r="Y677" s="31">
        <f t="shared" si="175"/>
        <v>0.85513535591285317</v>
      </c>
    </row>
    <row r="678" spans="1:25">
      <c r="A678" t="s">
        <v>1573</v>
      </c>
      <c r="B678" t="s">
        <v>1572</v>
      </c>
      <c r="C678" t="s">
        <v>1574</v>
      </c>
      <c r="D678" s="31">
        <f>SUM('BASE '!CZ677:DE677)</f>
        <v>0.33999999999999997</v>
      </c>
      <c r="E678" s="31">
        <f>'BASE '!DF677</f>
        <v>0.03</v>
      </c>
      <c r="F678" s="31">
        <f>SUM('BASE '!DG677:DI677)</f>
        <v>0.1</v>
      </c>
      <c r="G678" s="31">
        <f>SUM('BASE '!DJ677:DL677)</f>
        <v>0.27</v>
      </c>
      <c r="H678" s="31">
        <f>SUM('BASE '!DN677:DO677,'BASE '!DQ677,'BASE '!DS677,'BASE '!DR677)</f>
        <v>0.23</v>
      </c>
      <c r="I678" s="31">
        <f>SUM('BASE '!DT677:DV677)</f>
        <v>0.03</v>
      </c>
      <c r="J678" s="31">
        <f t="shared" si="167"/>
        <v>1</v>
      </c>
      <c r="K678" s="31">
        <f t="shared" si="168"/>
        <v>0.33999999999999997</v>
      </c>
      <c r="L678" s="31">
        <f t="shared" si="169"/>
        <v>0.03</v>
      </c>
      <c r="M678" s="31">
        <f t="shared" si="170"/>
        <v>0.1</v>
      </c>
      <c r="N678" s="31">
        <f t="shared" si="171"/>
        <v>0.27</v>
      </c>
      <c r="O678" s="31">
        <f t="shared" si="172"/>
        <v>0.23</v>
      </c>
      <c r="P678" s="31">
        <f t="shared" si="173"/>
        <v>0.03</v>
      </c>
      <c r="Q678" s="31">
        <f t="shared" si="176"/>
        <v>-0.36679528486645618</v>
      </c>
      <c r="R678" s="31">
        <f t="shared" si="177"/>
        <v>-0.10519673691959945</v>
      </c>
      <c r="S678" s="31">
        <f t="shared" si="178"/>
        <v>-0.23025850929940456</v>
      </c>
      <c r="T678" s="31">
        <f t="shared" si="179"/>
        <v>-0.35351999639561582</v>
      </c>
      <c r="U678" s="31">
        <f t="shared" si="180"/>
        <v>-0.33802547311355663</v>
      </c>
      <c r="V678" s="31">
        <f t="shared" si="181"/>
        <v>-0.10519673691959945</v>
      </c>
      <c r="W678" s="31">
        <f t="shared" si="174"/>
        <v>6</v>
      </c>
      <c r="X678" s="31">
        <f t="shared" si="182"/>
        <v>1.498992737514232</v>
      </c>
      <c r="Y678" s="31">
        <f t="shared" si="175"/>
        <v>0.83660377592983737</v>
      </c>
    </row>
    <row r="679" spans="1:25">
      <c r="A679" t="s">
        <v>1575</v>
      </c>
      <c r="B679" t="s">
        <v>1572</v>
      </c>
      <c r="C679" t="s">
        <v>1576</v>
      </c>
      <c r="D679" s="31">
        <f>SUM('BASE '!CZ678:DE678)</f>
        <v>0.37</v>
      </c>
      <c r="E679" s="31">
        <f>'BASE '!DF678</f>
        <v>0</v>
      </c>
      <c r="F679" s="31">
        <f>SUM('BASE '!DG678:DI678)</f>
        <v>0.39</v>
      </c>
      <c r="G679" s="31">
        <f>SUM('BASE '!DJ678:DL678)</f>
        <v>0.14000000000000001</v>
      </c>
      <c r="H679" s="31">
        <f>SUM('BASE '!DN678:DO678,'BASE '!DQ678,'BASE '!DS678,'BASE '!DR678)</f>
        <v>0.06</v>
      </c>
      <c r="I679" s="31">
        <f>SUM('BASE '!DT678:DV678)</f>
        <v>0.01</v>
      </c>
      <c r="J679" s="31">
        <f t="shared" si="167"/>
        <v>0.97</v>
      </c>
      <c r="K679" s="31">
        <f t="shared" si="168"/>
        <v>0.3814432989690722</v>
      </c>
      <c r="L679" s="31">
        <f t="shared" si="169"/>
        <v>0</v>
      </c>
      <c r="M679" s="31">
        <f t="shared" si="170"/>
        <v>0.40206185567010311</v>
      </c>
      <c r="N679" s="31">
        <f t="shared" si="171"/>
        <v>0.14432989690721651</v>
      </c>
      <c r="O679" s="31">
        <f t="shared" si="172"/>
        <v>6.1855670103092786E-2</v>
      </c>
      <c r="P679" s="31">
        <f t="shared" si="173"/>
        <v>1.0309278350515464E-2</v>
      </c>
      <c r="Q679" s="31">
        <f t="shared" si="176"/>
        <v>-0.36763240656483359</v>
      </c>
      <c r="R679" s="31">
        <f t="shared" si="177"/>
        <v>0</v>
      </c>
      <c r="S679" s="31">
        <f t="shared" si="178"/>
        <v>-0.36633839136676</v>
      </c>
      <c r="T679" s="31">
        <f t="shared" si="179"/>
        <v>-0.27937269159210043</v>
      </c>
      <c r="U679" s="31">
        <f t="shared" si="180"/>
        <v>-0.17214133047063884</v>
      </c>
      <c r="V679" s="31">
        <f t="shared" si="181"/>
        <v>-4.7161968850550337E-2</v>
      </c>
      <c r="W679" s="31">
        <f t="shared" si="174"/>
        <v>5</v>
      </c>
      <c r="X679" s="31">
        <f t="shared" si="182"/>
        <v>1.2326467888448829</v>
      </c>
      <c r="Y679" s="31">
        <f t="shared" si="175"/>
        <v>0.76588651188205104</v>
      </c>
    </row>
    <row r="680" spans="1:25">
      <c r="A680" t="s">
        <v>1577</v>
      </c>
      <c r="B680" t="s">
        <v>1572</v>
      </c>
      <c r="C680" t="s">
        <v>1578</v>
      </c>
      <c r="D680" s="31">
        <f>SUM('BASE '!CZ679:DE679)</f>
        <v>0.56000000000000005</v>
      </c>
      <c r="E680" s="31">
        <f>'BASE '!DF679</f>
        <v>0.05</v>
      </c>
      <c r="F680" s="31">
        <f>SUM('BASE '!DG679:DI679)</f>
        <v>0.04</v>
      </c>
      <c r="G680" s="31">
        <f>SUM('BASE '!DJ679:DL679)</f>
        <v>0.15</v>
      </c>
      <c r="H680" s="31">
        <f>SUM('BASE '!DN679:DO679,'BASE '!DQ679,'BASE '!DS679,'BASE '!DR679)</f>
        <v>0.03</v>
      </c>
      <c r="I680" s="31">
        <f>SUM('BASE '!DT679:DV679)</f>
        <v>0.14000000000000001</v>
      </c>
      <c r="J680" s="31">
        <f t="shared" si="167"/>
        <v>0.9700000000000002</v>
      </c>
      <c r="K680" s="31">
        <f t="shared" si="168"/>
        <v>0.57731958762886593</v>
      </c>
      <c r="L680" s="31">
        <f t="shared" si="169"/>
        <v>5.154639175257731E-2</v>
      </c>
      <c r="M680" s="31">
        <f t="shared" si="170"/>
        <v>4.1237113402061848E-2</v>
      </c>
      <c r="N680" s="31">
        <f t="shared" si="171"/>
        <v>0.15463917525773191</v>
      </c>
      <c r="O680" s="31">
        <f t="shared" si="172"/>
        <v>3.0927835051546386E-2</v>
      </c>
      <c r="P680" s="31">
        <f t="shared" si="173"/>
        <v>0.14432989690721648</v>
      </c>
      <c r="Q680" s="31">
        <f t="shared" si="176"/>
        <v>-0.31715587747444418</v>
      </c>
      <c r="R680" s="31">
        <f t="shared" si="177"/>
        <v>-0.15284912711697332</v>
      </c>
      <c r="S680" s="31">
        <f t="shared" si="178"/>
        <v>-0.13148109762406152</v>
      </c>
      <c r="T680" s="31">
        <f t="shared" si="179"/>
        <v>-0.28865888310327409</v>
      </c>
      <c r="U680" s="31">
        <f t="shared" si="180"/>
        <v>-0.10750820690212183</v>
      </c>
      <c r="V680" s="31">
        <f t="shared" si="181"/>
        <v>-0.27937269159210038</v>
      </c>
      <c r="W680" s="31">
        <f t="shared" si="174"/>
        <v>6</v>
      </c>
      <c r="X680" s="31">
        <f t="shared" si="182"/>
        <v>1.2770258838129753</v>
      </c>
      <c r="Y680" s="31">
        <f t="shared" si="175"/>
        <v>0.71272171613701996</v>
      </c>
    </row>
    <row r="681" spans="1:25">
      <c r="A681" t="s">
        <v>1579</v>
      </c>
      <c r="B681" t="s">
        <v>1572</v>
      </c>
      <c r="C681" t="s">
        <v>1580</v>
      </c>
      <c r="D681" s="31">
        <f>SUM('BASE '!CZ680:DE680)</f>
        <v>0.35</v>
      </c>
      <c r="E681" s="31">
        <f>'BASE '!DF680</f>
        <v>0.02</v>
      </c>
      <c r="F681" s="31">
        <f>SUM('BASE '!DG680:DI680)</f>
        <v>0.08</v>
      </c>
      <c r="G681" s="31">
        <f>SUM('BASE '!DJ680:DL680)</f>
        <v>0.09</v>
      </c>
      <c r="H681" s="31">
        <f>SUM('BASE '!DN680:DO680,'BASE '!DQ680,'BASE '!DS680,'BASE '!DR680)</f>
        <v>0.34</v>
      </c>
      <c r="I681" s="31">
        <f>SUM('BASE '!DT680:DV680)</f>
        <v>9.9999999999999992E-2</v>
      </c>
      <c r="J681" s="31">
        <f t="shared" si="167"/>
        <v>0.98000000000000009</v>
      </c>
      <c r="K681" s="31">
        <f t="shared" si="168"/>
        <v>0.3571428571428571</v>
      </c>
      <c r="L681" s="31">
        <f t="shared" si="169"/>
        <v>2.0408163265306121E-2</v>
      </c>
      <c r="M681" s="31">
        <f t="shared" si="170"/>
        <v>8.1632653061224483E-2</v>
      </c>
      <c r="N681" s="31">
        <f t="shared" si="171"/>
        <v>9.1836734693877542E-2</v>
      </c>
      <c r="O681" s="31">
        <f t="shared" si="172"/>
        <v>0.34693877551020408</v>
      </c>
      <c r="P681" s="31">
        <f t="shared" si="173"/>
        <v>0.1020408163265306</v>
      </c>
      <c r="Q681" s="31">
        <f t="shared" si="176"/>
        <v>-0.36772122042184224</v>
      </c>
      <c r="R681" s="31">
        <f t="shared" si="177"/>
        <v>-7.9424904043074007E-2</v>
      </c>
      <c r="S681" s="31">
        <f t="shared" si="178"/>
        <v>-0.20453272955026416</v>
      </c>
      <c r="T681" s="31">
        <f t="shared" si="179"/>
        <v>-0.21928251134703236</v>
      </c>
      <c r="U681" s="31">
        <f t="shared" si="180"/>
        <v>-0.36727180038622403</v>
      </c>
      <c r="V681" s="31">
        <f t="shared" si="181"/>
        <v>-0.23289616180372716</v>
      </c>
      <c r="W681" s="31">
        <f t="shared" si="174"/>
        <v>6</v>
      </c>
      <c r="X681" s="31">
        <f t="shared" si="182"/>
        <v>1.471129327552164</v>
      </c>
      <c r="Y681" s="31">
        <f t="shared" si="175"/>
        <v>0.82105291073805331</v>
      </c>
    </row>
    <row r="682" spans="1:25">
      <c r="A682" t="s">
        <v>1581</v>
      </c>
      <c r="B682" t="s">
        <v>1572</v>
      </c>
      <c r="C682" t="s">
        <v>1582</v>
      </c>
      <c r="D682" s="31">
        <f>SUM('BASE '!CZ681:DE681)</f>
        <v>0.23</v>
      </c>
      <c r="E682" s="31">
        <f>'BASE '!DF681</f>
        <v>0.03</v>
      </c>
      <c r="F682" s="31">
        <f>SUM('BASE '!DG681:DI681)</f>
        <v>0.18</v>
      </c>
      <c r="G682" s="31">
        <f>SUM('BASE '!DJ681:DL681)</f>
        <v>0.34</v>
      </c>
      <c r="H682" s="31">
        <f>SUM('BASE '!DN681:DO681,'BASE '!DQ681,'BASE '!DS681,'BASE '!DR681)</f>
        <v>0.2</v>
      </c>
      <c r="I682" s="31">
        <f>SUM('BASE '!DT681:DV681)</f>
        <v>0.01</v>
      </c>
      <c r="J682" s="31">
        <f t="shared" si="167"/>
        <v>0.99</v>
      </c>
      <c r="K682" s="31">
        <f t="shared" si="168"/>
        <v>0.23232323232323235</v>
      </c>
      <c r="L682" s="31">
        <f t="shared" si="169"/>
        <v>3.0303030303030304E-2</v>
      </c>
      <c r="M682" s="31">
        <f t="shared" si="170"/>
        <v>0.18181818181818182</v>
      </c>
      <c r="N682" s="31">
        <f t="shared" si="171"/>
        <v>0.34343434343434348</v>
      </c>
      <c r="O682" s="31">
        <f t="shared" si="172"/>
        <v>0.20202020202020204</v>
      </c>
      <c r="P682" s="31">
        <f t="shared" si="173"/>
        <v>1.0101010101010102E-2</v>
      </c>
      <c r="Q682" s="31">
        <f t="shared" si="176"/>
        <v>-0.33910494532045582</v>
      </c>
      <c r="R682" s="31">
        <f t="shared" si="177"/>
        <v>-0.10595477458989334</v>
      </c>
      <c r="S682" s="31">
        <f t="shared" si="178"/>
        <v>-0.30995419858880463</v>
      </c>
      <c r="T682" s="31">
        <f t="shared" si="179"/>
        <v>-0.36704865724875324</v>
      </c>
      <c r="U682" s="31">
        <f t="shared" si="180"/>
        <v>-0.32310860132941394</v>
      </c>
      <c r="V682" s="31">
        <f t="shared" si="181"/>
        <v>-4.6415352021561516E-2</v>
      </c>
      <c r="W682" s="31">
        <f t="shared" si="174"/>
        <v>6</v>
      </c>
      <c r="X682" s="31">
        <f t="shared" si="182"/>
        <v>1.4915865290988826</v>
      </c>
      <c r="Y682" s="31">
        <f t="shared" si="175"/>
        <v>0.83247029231077752</v>
      </c>
    </row>
    <row r="683" spans="1:25">
      <c r="A683" t="s">
        <v>1583</v>
      </c>
      <c r="B683" t="s">
        <v>1572</v>
      </c>
      <c r="C683" t="s">
        <v>1584</v>
      </c>
      <c r="D683" s="31">
        <f>SUM('BASE '!CZ682:DE682)</f>
        <v>0.28000000000000003</v>
      </c>
      <c r="E683" s="31">
        <f>'BASE '!DF682</f>
        <v>0.01</v>
      </c>
      <c r="F683" s="31">
        <f>SUM('BASE '!DG682:DI682)</f>
        <v>0.23</v>
      </c>
      <c r="G683" s="31">
        <f>SUM('BASE '!DJ682:DL682)</f>
        <v>0.14000000000000001</v>
      </c>
      <c r="H683" s="31">
        <f>SUM('BASE '!DN682:DO682,'BASE '!DQ682,'BASE '!DS682,'BASE '!DR682)</f>
        <v>0.31</v>
      </c>
      <c r="I683" s="31">
        <f>SUM('BASE '!DT682:DV682)</f>
        <v>0.02</v>
      </c>
      <c r="J683" s="31">
        <f t="shared" si="167"/>
        <v>0.99</v>
      </c>
      <c r="K683" s="31">
        <f t="shared" si="168"/>
        <v>0.28282828282828287</v>
      </c>
      <c r="L683" s="31">
        <f t="shared" si="169"/>
        <v>1.0101010101010102E-2</v>
      </c>
      <c r="M683" s="31">
        <f t="shared" si="170"/>
        <v>0.23232323232323235</v>
      </c>
      <c r="N683" s="31">
        <f t="shared" si="171"/>
        <v>0.14141414141414144</v>
      </c>
      <c r="O683" s="31">
        <f t="shared" si="172"/>
        <v>0.31313131313131315</v>
      </c>
      <c r="P683" s="31">
        <f t="shared" si="173"/>
        <v>2.0202020202020204E-2</v>
      </c>
      <c r="Q683" s="31">
        <f t="shared" si="176"/>
        <v>-0.35718817695821015</v>
      </c>
      <c r="R683" s="31">
        <f t="shared" si="177"/>
        <v>-4.6415352021561516E-2</v>
      </c>
      <c r="S683" s="31">
        <f t="shared" si="178"/>
        <v>-0.33910494532045582</v>
      </c>
      <c r="T683" s="31">
        <f t="shared" si="179"/>
        <v>-0.27661490189162263</v>
      </c>
      <c r="U683" s="31">
        <f t="shared" si="180"/>
        <v>-0.36358699005184597</v>
      </c>
      <c r="V683" s="31">
        <f t="shared" si="181"/>
        <v>-7.8827730698477677E-2</v>
      </c>
      <c r="W683" s="31">
        <f t="shared" si="174"/>
        <v>6</v>
      </c>
      <c r="X683" s="31">
        <f t="shared" si="182"/>
        <v>1.4617380969421738</v>
      </c>
      <c r="Y683" s="31">
        <f t="shared" si="175"/>
        <v>0.8158115651382245</v>
      </c>
    </row>
    <row r="684" spans="1:25">
      <c r="A684" t="s">
        <v>1587</v>
      </c>
      <c r="B684" t="s">
        <v>1586</v>
      </c>
      <c r="C684" t="s">
        <v>1588</v>
      </c>
      <c r="D684" s="31">
        <f>SUM('BASE '!CZ683:DE683)</f>
        <v>0.70000000000000007</v>
      </c>
      <c r="E684" s="31">
        <f>'BASE '!DF683</f>
        <v>0</v>
      </c>
      <c r="F684" s="31">
        <f>SUM('BASE '!DG683:DI683)</f>
        <v>0.2</v>
      </c>
      <c r="G684" s="31">
        <f>SUM('BASE '!DJ683:DL683)</f>
        <v>0.06</v>
      </c>
      <c r="H684" s="31">
        <f>SUM('BASE '!DN683:DO683,'BASE '!DQ683,'BASE '!DS683,'BASE '!DR683)</f>
        <v>0</v>
      </c>
      <c r="I684" s="31">
        <f>SUM('BASE '!DT683:DV683)</f>
        <v>0.01</v>
      </c>
      <c r="J684" s="31">
        <f t="shared" si="167"/>
        <v>0.9700000000000002</v>
      </c>
      <c r="K684" s="31">
        <f t="shared" si="168"/>
        <v>0.72164948453608235</v>
      </c>
      <c r="L684" s="31">
        <f t="shared" si="169"/>
        <v>0</v>
      </c>
      <c r="M684" s="31">
        <f t="shared" si="170"/>
        <v>0.20618556701030924</v>
      </c>
      <c r="N684" s="31">
        <f t="shared" si="171"/>
        <v>6.1855670103092772E-2</v>
      </c>
      <c r="O684" s="31">
        <f t="shared" si="172"/>
        <v>0</v>
      </c>
      <c r="P684" s="31">
        <f t="shared" si="173"/>
        <v>1.0309278350515462E-2</v>
      </c>
      <c r="Q684" s="31">
        <f t="shared" si="176"/>
        <v>-0.23541341805960492</v>
      </c>
      <c r="R684" s="31">
        <f t="shared" si="177"/>
        <v>0</v>
      </c>
      <c r="S684" s="31">
        <f t="shared" si="178"/>
        <v>-0.32556261957719418</v>
      </c>
      <c r="T684" s="31">
        <f t="shared" si="179"/>
        <v>-0.17214133047063881</v>
      </c>
      <c r="U684" s="31">
        <f t="shared" si="180"/>
        <v>0</v>
      </c>
      <c r="V684" s="31">
        <f t="shared" si="181"/>
        <v>-4.716196885055033E-2</v>
      </c>
      <c r="W684" s="31">
        <f t="shared" si="174"/>
        <v>4</v>
      </c>
      <c r="X684" s="31">
        <f t="shared" si="182"/>
        <v>0.78027933695798835</v>
      </c>
      <c r="Y684" s="31">
        <f t="shared" si="175"/>
        <v>0.56285256496870917</v>
      </c>
    </row>
    <row r="685" spans="1:25">
      <c r="A685" t="s">
        <v>1589</v>
      </c>
      <c r="B685" t="s">
        <v>1586</v>
      </c>
      <c r="C685" t="s">
        <v>1590</v>
      </c>
      <c r="D685" s="31">
        <f>SUM('BASE '!CZ684:DE684)</f>
        <v>0.56000000000000005</v>
      </c>
      <c r="E685" s="31">
        <f>'BASE '!DF684</f>
        <v>0.06</v>
      </c>
      <c r="F685" s="31">
        <f>SUM('BASE '!DG684:DI684)</f>
        <v>0.13</v>
      </c>
      <c r="G685" s="31">
        <f>SUM('BASE '!DJ684:DL684)</f>
        <v>0.04</v>
      </c>
      <c r="H685" s="31">
        <f>SUM('BASE '!DN684:DO684,'BASE '!DQ684,'BASE '!DS684,'BASE '!DR684)</f>
        <v>0.01</v>
      </c>
      <c r="I685" s="31">
        <f>SUM('BASE '!DT684:DV684)</f>
        <v>0.08</v>
      </c>
      <c r="J685" s="31">
        <f t="shared" si="167"/>
        <v>0.88000000000000012</v>
      </c>
      <c r="K685" s="31">
        <f t="shared" si="168"/>
        <v>0.63636363636363635</v>
      </c>
      <c r="L685" s="31">
        <f t="shared" si="169"/>
        <v>6.8181818181818177E-2</v>
      </c>
      <c r="M685" s="31">
        <f t="shared" si="170"/>
        <v>0.14772727272727271</v>
      </c>
      <c r="N685" s="31">
        <f t="shared" si="171"/>
        <v>4.5454545454545449E-2</v>
      </c>
      <c r="O685" s="31">
        <f t="shared" si="172"/>
        <v>1.1363636363636362E-2</v>
      </c>
      <c r="P685" s="31">
        <f t="shared" si="173"/>
        <v>9.0909090909090898E-2</v>
      </c>
      <c r="Q685" s="31">
        <f t="shared" si="176"/>
        <v>-0.28762689692740007</v>
      </c>
      <c r="R685" s="31">
        <f t="shared" si="177"/>
        <v>-0.18310754626705578</v>
      </c>
      <c r="S685" s="31">
        <f t="shared" si="178"/>
        <v>-0.28251178342291711</v>
      </c>
      <c r="T685" s="31">
        <f t="shared" si="179"/>
        <v>-0.14050192969810527</v>
      </c>
      <c r="U685" s="31">
        <f t="shared" si="180"/>
        <v>-5.0878827437252347E-2</v>
      </c>
      <c r="V685" s="31">
        <f t="shared" si="181"/>
        <v>-0.21799047934530641</v>
      </c>
      <c r="W685" s="31">
        <f t="shared" si="174"/>
        <v>6</v>
      </c>
      <c r="X685" s="31">
        <f t="shared" si="182"/>
        <v>1.162617463098037</v>
      </c>
      <c r="Y685" s="31">
        <f t="shared" si="175"/>
        <v>0.64886916076906709</v>
      </c>
    </row>
    <row r="686" spans="1:25">
      <c r="A686" t="s">
        <v>1591</v>
      </c>
      <c r="B686" t="s">
        <v>1586</v>
      </c>
      <c r="C686" t="s">
        <v>1536</v>
      </c>
      <c r="D686" s="31">
        <f>SUM('BASE '!CZ685:DE685)</f>
        <v>0.61</v>
      </c>
      <c r="E686" s="31">
        <f>'BASE '!DF685</f>
        <v>7.0000000000000007E-2</v>
      </c>
      <c r="F686" s="31">
        <f>SUM('BASE '!DG685:DI685)</f>
        <v>0</v>
      </c>
      <c r="G686" s="31">
        <f>SUM('BASE '!DJ685:DL685)</f>
        <v>0.01</v>
      </c>
      <c r="H686" s="31">
        <f>SUM('BASE '!DN685:DO685,'BASE '!DQ685,'BASE '!DS685,'BASE '!DR685)</f>
        <v>0</v>
      </c>
      <c r="I686" s="31">
        <f>SUM('BASE '!DT685:DV685)</f>
        <v>0.01</v>
      </c>
      <c r="J686" s="31">
        <f t="shared" si="167"/>
        <v>0.7</v>
      </c>
      <c r="K686" s="31">
        <f t="shared" si="168"/>
        <v>0.87142857142857144</v>
      </c>
      <c r="L686" s="31">
        <f t="shared" si="169"/>
        <v>0.10000000000000002</v>
      </c>
      <c r="M686" s="31">
        <f t="shared" si="170"/>
        <v>0</v>
      </c>
      <c r="N686" s="31">
        <f t="shared" si="171"/>
        <v>1.4285714285714287E-2</v>
      </c>
      <c r="O686" s="31">
        <f t="shared" si="172"/>
        <v>0</v>
      </c>
      <c r="P686" s="31">
        <f t="shared" si="173"/>
        <v>1.4285714285714287E-2</v>
      </c>
      <c r="Q686" s="31">
        <f t="shared" si="176"/>
        <v>-0.11992720072055588</v>
      </c>
      <c r="R686" s="31">
        <f t="shared" si="177"/>
        <v>-0.23025850929940458</v>
      </c>
      <c r="S686" s="31">
        <f t="shared" si="178"/>
        <v>0</v>
      </c>
      <c r="T686" s="31">
        <f t="shared" si="179"/>
        <v>-6.06927891721337E-2</v>
      </c>
      <c r="U686" s="31">
        <f t="shared" si="180"/>
        <v>0</v>
      </c>
      <c r="V686" s="31">
        <f t="shared" si="181"/>
        <v>-6.06927891721337E-2</v>
      </c>
      <c r="W686" s="31">
        <f t="shared" si="174"/>
        <v>4</v>
      </c>
      <c r="X686" s="31">
        <f t="shared" si="182"/>
        <v>0.4715712883642279</v>
      </c>
      <c r="Y686" s="31">
        <f t="shared" si="175"/>
        <v>0.34016677957434549</v>
      </c>
    </row>
    <row r="687" spans="1:25">
      <c r="A687" t="s">
        <v>1592</v>
      </c>
      <c r="B687" t="s">
        <v>1586</v>
      </c>
      <c r="C687" t="s">
        <v>1593</v>
      </c>
      <c r="D687" s="31">
        <f>SUM('BASE '!CZ686:DE686)</f>
        <v>0.56999999999999995</v>
      </c>
      <c r="E687" s="31">
        <f>'BASE '!DF686</f>
        <v>0.01</v>
      </c>
      <c r="F687" s="31">
        <f>SUM('BASE '!DG686:DI686)</f>
        <v>0.35</v>
      </c>
      <c r="G687" s="31">
        <f>SUM('BASE '!DJ686:DL686)</f>
        <v>0.05</v>
      </c>
      <c r="H687" s="31">
        <f>SUM('BASE '!DN686:DO686,'BASE '!DQ686,'BASE '!DS686,'BASE '!DR686)</f>
        <v>0.01</v>
      </c>
      <c r="I687" s="31">
        <f>SUM('BASE '!DT686:DV686)</f>
        <v>0</v>
      </c>
      <c r="J687" s="31">
        <f t="shared" si="167"/>
        <v>0.99</v>
      </c>
      <c r="K687" s="31">
        <f t="shared" si="168"/>
        <v>0.57575757575757569</v>
      </c>
      <c r="L687" s="31">
        <f t="shared" si="169"/>
        <v>1.0101010101010102E-2</v>
      </c>
      <c r="M687" s="31">
        <f t="shared" si="170"/>
        <v>0.35353535353535354</v>
      </c>
      <c r="N687" s="31">
        <f t="shared" si="171"/>
        <v>5.0505050505050511E-2</v>
      </c>
      <c r="O687" s="31">
        <f t="shared" si="172"/>
        <v>1.0101010101010102E-2</v>
      </c>
      <c r="P687" s="31">
        <f t="shared" si="173"/>
        <v>0</v>
      </c>
      <c r="Q687" s="31">
        <f t="shared" si="176"/>
        <v>-0.3178576685969926</v>
      </c>
      <c r="R687" s="31">
        <f t="shared" si="177"/>
        <v>-4.6415352021561516E-2</v>
      </c>
      <c r="S687" s="31">
        <f t="shared" si="178"/>
        <v>-0.36759608689475931</v>
      </c>
      <c r="T687" s="31">
        <f t="shared" si="179"/>
        <v>-0.15079201705558029</v>
      </c>
      <c r="U687" s="31">
        <f t="shared" si="180"/>
        <v>-4.6415352021561516E-2</v>
      </c>
      <c r="V687" s="31">
        <f t="shared" si="181"/>
        <v>0</v>
      </c>
      <c r="W687" s="31">
        <f t="shared" si="174"/>
        <v>5</v>
      </c>
      <c r="X687" s="31">
        <f t="shared" si="182"/>
        <v>0.92907647659045534</v>
      </c>
      <c r="Y687" s="31">
        <f t="shared" si="175"/>
        <v>0.57726767178320526</v>
      </c>
    </row>
    <row r="688" spans="1:25">
      <c r="A688" t="s">
        <v>1594</v>
      </c>
      <c r="B688" t="s">
        <v>1586</v>
      </c>
      <c r="C688" t="s">
        <v>1595</v>
      </c>
      <c r="D688" s="31">
        <f>SUM('BASE '!CZ687:DE687)</f>
        <v>0.84000000000000008</v>
      </c>
      <c r="E688" s="31">
        <f>'BASE '!DF687</f>
        <v>0.01</v>
      </c>
      <c r="F688" s="31">
        <f>SUM('BASE '!DG687:DI687)</f>
        <v>0.04</v>
      </c>
      <c r="G688" s="31">
        <f>SUM('BASE '!DJ687:DL687)</f>
        <v>0.02</v>
      </c>
      <c r="H688" s="31">
        <f>SUM('BASE '!DN687:DO687,'BASE '!DQ687,'BASE '!DS687,'BASE '!DR687)</f>
        <v>0.01</v>
      </c>
      <c r="I688" s="31">
        <f>SUM('BASE '!DT687:DV687)</f>
        <v>0.03</v>
      </c>
      <c r="J688" s="31">
        <f t="shared" si="167"/>
        <v>0.95000000000000018</v>
      </c>
      <c r="K688" s="31">
        <f t="shared" si="168"/>
        <v>0.88421052631578945</v>
      </c>
      <c r="L688" s="31">
        <f t="shared" si="169"/>
        <v>1.0526315789473682E-2</v>
      </c>
      <c r="M688" s="31">
        <f t="shared" si="170"/>
        <v>4.2105263157894729E-2</v>
      </c>
      <c r="N688" s="31">
        <f t="shared" si="171"/>
        <v>2.1052631578947364E-2</v>
      </c>
      <c r="O688" s="31">
        <f t="shared" si="172"/>
        <v>1.0526315789473682E-2</v>
      </c>
      <c r="P688" s="31">
        <f t="shared" si="173"/>
        <v>3.1578947368421047E-2</v>
      </c>
      <c r="Q688" s="31">
        <f t="shared" si="176"/>
        <v>-0.10881102938533778</v>
      </c>
      <c r="R688" s="31">
        <f t="shared" si="177"/>
        <v>-4.7935546227374101E-2</v>
      </c>
      <c r="S688" s="31">
        <f t="shared" si="178"/>
        <v>-0.13337189602023788</v>
      </c>
      <c r="T688" s="31">
        <f t="shared" si="179"/>
        <v>-8.1278520232433579E-2</v>
      </c>
      <c r="U688" s="31">
        <f t="shared" si="180"/>
        <v>-4.7935546227374101E-2</v>
      </c>
      <c r="V688" s="31">
        <f t="shared" si="181"/>
        <v>-0.10911361903997149</v>
      </c>
      <c r="W688" s="31">
        <f t="shared" si="174"/>
        <v>6</v>
      </c>
      <c r="X688" s="31">
        <f t="shared" si="182"/>
        <v>0.52844615713272902</v>
      </c>
      <c r="Y688" s="31">
        <f t="shared" si="175"/>
        <v>0.29493141585594623</v>
      </c>
    </row>
    <row r="689" spans="1:25">
      <c r="A689" t="s">
        <v>1596</v>
      </c>
      <c r="B689" t="s">
        <v>1586</v>
      </c>
      <c r="C689" t="s">
        <v>119</v>
      </c>
      <c r="D689" s="31">
        <f>SUM('BASE '!CZ688:DE688)</f>
        <v>0.49000000000000005</v>
      </c>
      <c r="E689" s="31">
        <f>'BASE '!DF688</f>
        <v>0</v>
      </c>
      <c r="F689" s="31">
        <f>SUM('BASE '!DG688:DI688)</f>
        <v>0.37</v>
      </c>
      <c r="G689" s="31">
        <f>SUM('BASE '!DJ688:DL688)</f>
        <v>0.05</v>
      </c>
      <c r="H689" s="31">
        <f>SUM('BASE '!DN688:DO688,'BASE '!DQ688,'BASE '!DS688,'BASE '!DR688)</f>
        <v>0</v>
      </c>
      <c r="I689" s="31">
        <f>SUM('BASE '!DT688:DV688)</f>
        <v>0</v>
      </c>
      <c r="J689" s="31">
        <f t="shared" si="167"/>
        <v>0.91000000000000014</v>
      </c>
      <c r="K689" s="31">
        <f t="shared" si="168"/>
        <v>0.53846153846153844</v>
      </c>
      <c r="L689" s="31">
        <f t="shared" si="169"/>
        <v>0</v>
      </c>
      <c r="M689" s="31">
        <f t="shared" si="170"/>
        <v>0.40659340659340654</v>
      </c>
      <c r="N689" s="31">
        <f t="shared" si="171"/>
        <v>5.4945054945054937E-2</v>
      </c>
      <c r="O689" s="31">
        <f t="shared" si="172"/>
        <v>0</v>
      </c>
      <c r="P689" s="31">
        <f t="shared" si="173"/>
        <v>0</v>
      </c>
      <c r="Q689" s="31">
        <f t="shared" si="176"/>
        <v>-0.33332880452642805</v>
      </c>
      <c r="R689" s="31">
        <f t="shared" si="177"/>
        <v>0</v>
      </c>
      <c r="S689" s="31">
        <f t="shared" si="178"/>
        <v>-0.36591031838777083</v>
      </c>
      <c r="T689" s="31">
        <f t="shared" si="179"/>
        <v>-0.15941876890564557</v>
      </c>
      <c r="U689" s="31">
        <f t="shared" si="180"/>
        <v>0</v>
      </c>
      <c r="V689" s="31">
        <f t="shared" si="181"/>
        <v>0</v>
      </c>
      <c r="W689" s="31">
        <f t="shared" si="174"/>
        <v>3</v>
      </c>
      <c r="X689" s="31">
        <f t="shared" si="182"/>
        <v>0.85865789181984442</v>
      </c>
      <c r="Y689" s="31">
        <f t="shared" si="175"/>
        <v>0.7815840953871257</v>
      </c>
    </row>
    <row r="690" spans="1:25">
      <c r="A690" t="s">
        <v>1597</v>
      </c>
      <c r="B690" t="s">
        <v>1586</v>
      </c>
      <c r="C690" t="s">
        <v>1598</v>
      </c>
      <c r="D690" s="31">
        <f>SUM('BASE '!CZ689:DE689)</f>
        <v>0.47</v>
      </c>
      <c r="E690" s="31">
        <f>'BASE '!DF689</f>
        <v>0.03</v>
      </c>
      <c r="F690" s="31">
        <f>SUM('BASE '!DG689:DI689)</f>
        <v>0.34</v>
      </c>
      <c r="G690" s="31">
        <f>SUM('BASE '!DJ689:DL689)</f>
        <v>0.09</v>
      </c>
      <c r="H690" s="31">
        <f>SUM('BASE '!DN689:DO689,'BASE '!DQ689,'BASE '!DS689,'BASE '!DR689)</f>
        <v>0</v>
      </c>
      <c r="I690" s="31">
        <f>SUM('BASE '!DT689:DV689)</f>
        <v>0.02</v>
      </c>
      <c r="J690" s="31">
        <f t="shared" si="167"/>
        <v>0.95000000000000007</v>
      </c>
      <c r="K690" s="31">
        <f t="shared" si="168"/>
        <v>0.49473684210526309</v>
      </c>
      <c r="L690" s="31">
        <f t="shared" si="169"/>
        <v>3.1578947368421047E-2</v>
      </c>
      <c r="M690" s="31">
        <f t="shared" si="170"/>
        <v>0.35789473684210527</v>
      </c>
      <c r="N690" s="31">
        <f t="shared" si="171"/>
        <v>9.4736842105263147E-2</v>
      </c>
      <c r="O690" s="31">
        <f t="shared" si="172"/>
        <v>0</v>
      </c>
      <c r="P690" s="31">
        <f t="shared" si="173"/>
        <v>2.1052631578947368E-2</v>
      </c>
      <c r="Q690" s="31">
        <f t="shared" si="176"/>
        <v>-0.34816080657739651</v>
      </c>
      <c r="R690" s="31">
        <f t="shared" si="177"/>
        <v>-0.10911361903997149</v>
      </c>
      <c r="S690" s="31">
        <f t="shared" si="178"/>
        <v>-0.36774269976283053</v>
      </c>
      <c r="T690" s="31">
        <f t="shared" si="179"/>
        <v>-0.22326179819346204</v>
      </c>
      <c r="U690" s="31">
        <f t="shared" si="180"/>
        <v>0</v>
      </c>
      <c r="V690" s="31">
        <f t="shared" si="181"/>
        <v>-8.1278520232433579E-2</v>
      </c>
      <c r="W690" s="31">
        <f t="shared" si="174"/>
        <v>5</v>
      </c>
      <c r="X690" s="31">
        <f t="shared" si="182"/>
        <v>1.129557443806094</v>
      </c>
      <c r="Y690" s="31">
        <f t="shared" si="175"/>
        <v>0.70183350042858184</v>
      </c>
    </row>
    <row r="691" spans="1:25">
      <c r="A691" t="s">
        <v>1599</v>
      </c>
      <c r="B691" t="s">
        <v>1586</v>
      </c>
      <c r="C691" t="s">
        <v>1600</v>
      </c>
      <c r="D691" s="31">
        <f>SUM('BASE '!CZ690:DE690)</f>
        <v>0.55000000000000004</v>
      </c>
      <c r="E691" s="31">
        <f>'BASE '!DF690</f>
        <v>0.01</v>
      </c>
      <c r="F691" s="31">
        <f>SUM('BASE '!DG690:DI690)</f>
        <v>0.31</v>
      </c>
      <c r="G691" s="31">
        <f>SUM('BASE '!DJ690:DL690)</f>
        <v>6.0000000000000005E-2</v>
      </c>
      <c r="H691" s="31">
        <f>SUM('BASE '!DN690:DO690,'BASE '!DQ690,'BASE '!DS690,'BASE '!DR690)</f>
        <v>0.01</v>
      </c>
      <c r="I691" s="31">
        <f>SUM('BASE '!DT690:DV690)</f>
        <v>0.02</v>
      </c>
      <c r="J691" s="31">
        <f t="shared" si="167"/>
        <v>0.96000000000000019</v>
      </c>
      <c r="K691" s="31">
        <f t="shared" si="168"/>
        <v>0.57291666666666663</v>
      </c>
      <c r="L691" s="31">
        <f t="shared" si="169"/>
        <v>1.0416666666666664E-2</v>
      </c>
      <c r="M691" s="31">
        <f t="shared" si="170"/>
        <v>0.32291666666666657</v>
      </c>
      <c r="N691" s="31">
        <f t="shared" si="171"/>
        <v>6.2499999999999993E-2</v>
      </c>
      <c r="O691" s="31">
        <f t="shared" si="172"/>
        <v>1.0416666666666664E-2</v>
      </c>
      <c r="P691" s="31">
        <f t="shared" si="173"/>
        <v>2.0833333333333329E-2</v>
      </c>
      <c r="Q691" s="31">
        <f t="shared" si="176"/>
        <v>-0.31912318065567807</v>
      </c>
      <c r="R691" s="31">
        <f t="shared" si="177"/>
        <v>-4.7545293661123283E-2</v>
      </c>
      <c r="S691" s="31">
        <f t="shared" si="178"/>
        <v>-0.36501240204649366</v>
      </c>
      <c r="T691" s="31">
        <f t="shared" si="179"/>
        <v>-0.17328679513998629</v>
      </c>
      <c r="U691" s="31">
        <f t="shared" si="180"/>
        <v>-4.7545293661123283E-2</v>
      </c>
      <c r="V691" s="31">
        <f t="shared" si="181"/>
        <v>-8.0650021060581042E-2</v>
      </c>
      <c r="W691" s="31">
        <f t="shared" si="174"/>
        <v>6</v>
      </c>
      <c r="X691" s="31">
        <f t="shared" si="182"/>
        <v>1.0331629862249856</v>
      </c>
      <c r="Y691" s="31">
        <f t="shared" si="175"/>
        <v>0.5766192415715844</v>
      </c>
    </row>
    <row r="692" spans="1:25">
      <c r="A692" t="s">
        <v>1601</v>
      </c>
      <c r="B692" t="s">
        <v>1586</v>
      </c>
      <c r="C692" t="s">
        <v>1523</v>
      </c>
      <c r="D692" s="31">
        <f>SUM('BASE '!CZ691:DE691)</f>
        <v>0.5</v>
      </c>
      <c r="E692" s="31">
        <f>'BASE '!DF691</f>
        <v>0</v>
      </c>
      <c r="F692" s="31">
        <f>SUM('BASE '!DG691:DI691)</f>
        <v>0.38</v>
      </c>
      <c r="G692" s="31">
        <f>SUM('BASE '!DJ691:DL691)</f>
        <v>0.09</v>
      </c>
      <c r="H692" s="31">
        <f>SUM('BASE '!DN691:DO691,'BASE '!DQ691,'BASE '!DS691,'BASE '!DR691)</f>
        <v>0</v>
      </c>
      <c r="I692" s="31">
        <f>SUM('BASE '!DT691:DV691)</f>
        <v>0.02</v>
      </c>
      <c r="J692" s="31">
        <f t="shared" si="167"/>
        <v>0.99</v>
      </c>
      <c r="K692" s="31">
        <f t="shared" si="168"/>
        <v>0.50505050505050508</v>
      </c>
      <c r="L692" s="31">
        <f t="shared" si="169"/>
        <v>0</v>
      </c>
      <c r="M692" s="31">
        <f t="shared" si="170"/>
        <v>0.38383838383838387</v>
      </c>
      <c r="N692" s="31">
        <f t="shared" si="171"/>
        <v>9.0909090909090912E-2</v>
      </c>
      <c r="O692" s="31">
        <f t="shared" si="172"/>
        <v>0</v>
      </c>
      <c r="P692" s="31">
        <f t="shared" si="173"/>
        <v>2.0202020202020204E-2</v>
      </c>
      <c r="Q692" s="31">
        <f t="shared" si="176"/>
        <v>-0.34499840641739588</v>
      </c>
      <c r="R692" s="31">
        <f t="shared" si="177"/>
        <v>0</v>
      </c>
      <c r="S692" s="31">
        <f t="shared" si="178"/>
        <v>-0.3675381841970885</v>
      </c>
      <c r="T692" s="31">
        <f t="shared" si="179"/>
        <v>-0.21799047934530644</v>
      </c>
      <c r="U692" s="31">
        <f t="shared" si="180"/>
        <v>0</v>
      </c>
      <c r="V692" s="31">
        <f t="shared" si="181"/>
        <v>-7.8827730698477677E-2</v>
      </c>
      <c r="W692" s="31">
        <f t="shared" si="174"/>
        <v>4</v>
      </c>
      <c r="X692" s="31">
        <f t="shared" si="182"/>
        <v>1.0093548006582684</v>
      </c>
      <c r="Y692" s="31">
        <f t="shared" si="175"/>
        <v>0.72809558270357611</v>
      </c>
    </row>
    <row r="693" spans="1:25">
      <c r="A693" t="s">
        <v>1602</v>
      </c>
      <c r="B693" t="s">
        <v>1586</v>
      </c>
      <c r="C693" t="s">
        <v>1603</v>
      </c>
      <c r="D693" s="31">
        <f>SUM('BASE '!CZ692:DE692)</f>
        <v>0.6</v>
      </c>
      <c r="E693" s="31">
        <f>'BASE '!DF692</f>
        <v>0.02</v>
      </c>
      <c r="F693" s="31">
        <f>SUM('BASE '!DG692:DI692)</f>
        <v>0.24</v>
      </c>
      <c r="G693" s="31">
        <f>SUM('BASE '!DJ692:DL692)</f>
        <v>0.05</v>
      </c>
      <c r="H693" s="31">
        <f>SUM('BASE '!DN692:DO692,'BASE '!DQ692,'BASE '!DS692,'BASE '!DR692)</f>
        <v>0.06</v>
      </c>
      <c r="I693" s="31">
        <f>SUM('BASE '!DT692:DV692)</f>
        <v>0.01</v>
      </c>
      <c r="J693" s="31">
        <f t="shared" si="167"/>
        <v>0.98</v>
      </c>
      <c r="K693" s="31">
        <f t="shared" si="168"/>
        <v>0.61224489795918369</v>
      </c>
      <c r="L693" s="31">
        <f t="shared" si="169"/>
        <v>2.0408163265306124E-2</v>
      </c>
      <c r="M693" s="31">
        <f t="shared" si="170"/>
        <v>0.24489795918367346</v>
      </c>
      <c r="N693" s="31">
        <f t="shared" si="171"/>
        <v>5.1020408163265307E-2</v>
      </c>
      <c r="O693" s="31">
        <f t="shared" si="172"/>
        <v>6.1224489795918366E-2</v>
      </c>
      <c r="P693" s="31">
        <f t="shared" si="173"/>
        <v>1.0204081632653062E-2</v>
      </c>
      <c r="Q693" s="31">
        <f t="shared" si="176"/>
        <v>-0.30038137741743137</v>
      </c>
      <c r="R693" s="31">
        <f t="shared" si="177"/>
        <v>-7.9424904043074021E-2</v>
      </c>
      <c r="S693" s="31">
        <f t="shared" si="178"/>
        <v>-0.34455028122186765</v>
      </c>
      <c r="T693" s="31">
        <f t="shared" si="179"/>
        <v>-0.15181273297124853</v>
      </c>
      <c r="U693" s="31">
        <f t="shared" si="180"/>
        <v>-0.17101273527199082</v>
      </c>
      <c r="V693" s="31">
        <f t="shared" si="181"/>
        <v>-4.6785382435413997E-2</v>
      </c>
      <c r="W693" s="31">
        <f t="shared" si="174"/>
        <v>6</v>
      </c>
      <c r="X693" s="31">
        <f t="shared" si="182"/>
        <v>1.0939674133610264</v>
      </c>
      <c r="Y693" s="31">
        <f t="shared" si="175"/>
        <v>0.61055483849756975</v>
      </c>
    </row>
    <row r="694" spans="1:25">
      <c r="A694" t="s">
        <v>1604</v>
      </c>
      <c r="B694" t="s">
        <v>1586</v>
      </c>
      <c r="C694" t="s">
        <v>1310</v>
      </c>
      <c r="D694" s="31">
        <f>SUM('BASE '!CZ693:DE693)</f>
        <v>0.7</v>
      </c>
      <c r="E694" s="31">
        <f>'BASE '!DF693</f>
        <v>0</v>
      </c>
      <c r="F694" s="31">
        <f>SUM('BASE '!DG693:DI693)</f>
        <v>0.24</v>
      </c>
      <c r="G694" s="31">
        <f>SUM('BASE '!DJ693:DL693)</f>
        <v>0.01</v>
      </c>
      <c r="H694" s="31">
        <f>SUM('BASE '!DN693:DO693,'BASE '!DQ693,'BASE '!DS693,'BASE '!DR693)</f>
        <v>0.01</v>
      </c>
      <c r="I694" s="31">
        <f>SUM('BASE '!DT693:DV693)</f>
        <v>0</v>
      </c>
      <c r="J694" s="31">
        <f t="shared" si="167"/>
        <v>0.96</v>
      </c>
      <c r="K694" s="31">
        <f t="shared" si="168"/>
        <v>0.72916666666666663</v>
      </c>
      <c r="L694" s="31">
        <f t="shared" si="169"/>
        <v>0</v>
      </c>
      <c r="M694" s="31">
        <f t="shared" si="170"/>
        <v>0.25</v>
      </c>
      <c r="N694" s="31">
        <f t="shared" si="171"/>
        <v>1.0416666666666668E-2</v>
      </c>
      <c r="O694" s="31">
        <f t="shared" si="172"/>
        <v>1.0416666666666668E-2</v>
      </c>
      <c r="P694" s="31">
        <f t="shared" si="173"/>
        <v>0</v>
      </c>
      <c r="Q694" s="31">
        <f t="shared" si="176"/>
        <v>-0.23030944228430636</v>
      </c>
      <c r="R694" s="31">
        <f t="shared" si="177"/>
        <v>0</v>
      </c>
      <c r="S694" s="31">
        <f t="shared" si="178"/>
        <v>-0.34657359027997264</v>
      </c>
      <c r="T694" s="31">
        <f t="shared" si="179"/>
        <v>-4.7545293661123297E-2</v>
      </c>
      <c r="U694" s="31">
        <f t="shared" si="180"/>
        <v>-4.7545293661123297E-2</v>
      </c>
      <c r="V694" s="31">
        <f t="shared" si="181"/>
        <v>0</v>
      </c>
      <c r="W694" s="31">
        <f t="shared" si="174"/>
        <v>4</v>
      </c>
      <c r="X694" s="31">
        <f t="shared" si="182"/>
        <v>0.67197361988652549</v>
      </c>
      <c r="Y694" s="31">
        <f t="shared" si="175"/>
        <v>0.48472650450924781</v>
      </c>
    </row>
    <row r="695" spans="1:25">
      <c r="A695" t="s">
        <v>1607</v>
      </c>
      <c r="B695" t="s">
        <v>1606</v>
      </c>
      <c r="C695" t="s">
        <v>1608</v>
      </c>
      <c r="D695" s="31">
        <f>SUM('BASE '!CZ694:DE694)</f>
        <v>0.65</v>
      </c>
      <c r="E695" s="31">
        <f>'BASE '!DF694</f>
        <v>0.01</v>
      </c>
      <c r="F695" s="31">
        <f>SUM('BASE '!DG694:DI694)</f>
        <v>0.14000000000000001</v>
      </c>
      <c r="G695" s="31">
        <f>SUM('BASE '!DJ694:DL694)</f>
        <v>7.0000000000000007E-2</v>
      </c>
      <c r="H695" s="31">
        <f>SUM('BASE '!DN694:DO694,'BASE '!DQ694,'BASE '!DS694,'BASE '!DR694)</f>
        <v>6.0000000000000005E-2</v>
      </c>
      <c r="I695" s="31">
        <f>SUM('BASE '!DT694:DV694)</f>
        <v>0.03</v>
      </c>
      <c r="J695" s="31">
        <f t="shared" si="167"/>
        <v>0.96000000000000019</v>
      </c>
      <c r="K695" s="31">
        <f t="shared" si="168"/>
        <v>0.67708333333333326</v>
      </c>
      <c r="L695" s="31">
        <f t="shared" si="169"/>
        <v>1.0416666666666664E-2</v>
      </c>
      <c r="M695" s="31">
        <f t="shared" si="170"/>
        <v>0.14583333333333331</v>
      </c>
      <c r="N695" s="31">
        <f t="shared" si="171"/>
        <v>7.2916666666666657E-2</v>
      </c>
      <c r="O695" s="31">
        <f t="shared" si="172"/>
        <v>6.2499999999999993E-2</v>
      </c>
      <c r="P695" s="31">
        <f t="shared" si="173"/>
        <v>3.1249999999999993E-2</v>
      </c>
      <c r="Q695" s="31">
        <f t="shared" si="176"/>
        <v>-0.2640360406478432</v>
      </c>
      <c r="R695" s="31">
        <f t="shared" si="177"/>
        <v>-4.7545293661123283E-2</v>
      </c>
      <c r="S695" s="31">
        <f t="shared" si="178"/>
        <v>-0.28077158402016755</v>
      </c>
      <c r="T695" s="31">
        <f t="shared" si="179"/>
        <v>-0.19092777392591312</v>
      </c>
      <c r="U695" s="31">
        <f t="shared" si="180"/>
        <v>-0.17328679513998629</v>
      </c>
      <c r="V695" s="31">
        <f t="shared" si="181"/>
        <v>-0.10830424696249144</v>
      </c>
      <c r="W695" s="31">
        <f t="shared" si="174"/>
        <v>6</v>
      </c>
      <c r="X695" s="31">
        <f t="shared" si="182"/>
        <v>1.0648717343575249</v>
      </c>
      <c r="Y695" s="31">
        <f t="shared" si="175"/>
        <v>0.59431623085899155</v>
      </c>
    </row>
    <row r="696" spans="1:25">
      <c r="A696" t="s">
        <v>1609</v>
      </c>
      <c r="B696" t="s">
        <v>1606</v>
      </c>
      <c r="C696" t="s">
        <v>1606</v>
      </c>
      <c r="D696" s="31">
        <f>SUM('BASE '!CZ695:DE695)</f>
        <v>0.57000000000000006</v>
      </c>
      <c r="E696" s="31">
        <f>'BASE '!DF695</f>
        <v>0.01</v>
      </c>
      <c r="F696" s="31">
        <f>SUM('BASE '!DG695:DI695)</f>
        <v>0.27</v>
      </c>
      <c r="G696" s="31">
        <f>SUM('BASE '!DJ695:DL695)</f>
        <v>0.08</v>
      </c>
      <c r="H696" s="31">
        <f>SUM('BASE '!DN695:DO695,'BASE '!DQ695,'BASE '!DS695,'BASE '!DR695)</f>
        <v>0.01</v>
      </c>
      <c r="I696" s="31">
        <f>SUM('BASE '!DT695:DV695)</f>
        <v>0.02</v>
      </c>
      <c r="J696" s="31">
        <f t="shared" si="167"/>
        <v>0.96000000000000008</v>
      </c>
      <c r="K696" s="31">
        <f t="shared" si="168"/>
        <v>0.59375</v>
      </c>
      <c r="L696" s="31">
        <f t="shared" si="169"/>
        <v>1.0416666666666666E-2</v>
      </c>
      <c r="M696" s="31">
        <f t="shared" si="170"/>
        <v>0.28125</v>
      </c>
      <c r="N696" s="31">
        <f t="shared" si="171"/>
        <v>8.3333333333333329E-2</v>
      </c>
      <c r="O696" s="31">
        <f t="shared" si="172"/>
        <v>1.0416666666666666E-2</v>
      </c>
      <c r="P696" s="31">
        <f t="shared" si="173"/>
        <v>2.0833333333333332E-2</v>
      </c>
      <c r="Q696" s="31">
        <f t="shared" si="176"/>
        <v>-0.3095200484072636</v>
      </c>
      <c r="R696" s="31">
        <f t="shared" si="177"/>
        <v>-4.754529366112329E-2</v>
      </c>
      <c r="S696" s="31">
        <f t="shared" si="178"/>
        <v>-0.35676881028661139</v>
      </c>
      <c r="T696" s="31">
        <f t="shared" si="179"/>
        <v>-0.20707555414900003</v>
      </c>
      <c r="U696" s="31">
        <f t="shared" si="180"/>
        <v>-4.754529366112329E-2</v>
      </c>
      <c r="V696" s="31">
        <f t="shared" si="181"/>
        <v>-8.0650021060581056E-2</v>
      </c>
      <c r="W696" s="31">
        <f t="shared" si="174"/>
        <v>6</v>
      </c>
      <c r="X696" s="31">
        <f t="shared" si="182"/>
        <v>1.0491050212257025</v>
      </c>
      <c r="Y696" s="31">
        <f t="shared" si="175"/>
        <v>0.58551666071433639</v>
      </c>
    </row>
    <row r="697" spans="1:25">
      <c r="A697" t="s">
        <v>1610</v>
      </c>
      <c r="B697" t="s">
        <v>1606</v>
      </c>
      <c r="C697" t="s">
        <v>1611</v>
      </c>
      <c r="D697" s="31">
        <f>SUM('BASE '!CZ696:DE696)</f>
        <v>0.69000000000000006</v>
      </c>
      <c r="E697" s="31">
        <f>'BASE '!DF696</f>
        <v>0</v>
      </c>
      <c r="F697" s="31">
        <f>SUM('BASE '!DG696:DI696)</f>
        <v>0.19</v>
      </c>
      <c r="G697" s="31">
        <f>SUM('BASE '!DJ696:DL696)</f>
        <v>0.04</v>
      </c>
      <c r="H697" s="31">
        <f>SUM('BASE '!DN696:DO696,'BASE '!DQ696,'BASE '!DS696,'BASE '!DR696)</f>
        <v>0.06</v>
      </c>
      <c r="I697" s="31">
        <f>SUM('BASE '!DT696:DV696)</f>
        <v>0</v>
      </c>
      <c r="J697" s="31">
        <f t="shared" si="167"/>
        <v>0.9800000000000002</v>
      </c>
      <c r="K697" s="31">
        <f t="shared" si="168"/>
        <v>0.70408163265306112</v>
      </c>
      <c r="L697" s="31">
        <f t="shared" si="169"/>
        <v>0</v>
      </c>
      <c r="M697" s="31">
        <f t="shared" si="170"/>
        <v>0.19387755102040813</v>
      </c>
      <c r="N697" s="31">
        <f t="shared" si="171"/>
        <v>4.0816326530612235E-2</v>
      </c>
      <c r="O697" s="31">
        <f t="shared" si="172"/>
        <v>6.1224489795918352E-2</v>
      </c>
      <c r="P697" s="31">
        <f t="shared" si="173"/>
        <v>0</v>
      </c>
      <c r="Q697" s="31">
        <f t="shared" si="176"/>
        <v>-0.24703476745978134</v>
      </c>
      <c r="R697" s="31">
        <f t="shared" si="177"/>
        <v>0</v>
      </c>
      <c r="S697" s="31">
        <f t="shared" si="178"/>
        <v>-0.31806164786304586</v>
      </c>
      <c r="T697" s="31">
        <f t="shared" si="179"/>
        <v>-0.13055808643064004</v>
      </c>
      <c r="U697" s="31">
        <f t="shared" si="180"/>
        <v>-0.17101273527199082</v>
      </c>
      <c r="V697" s="31">
        <f t="shared" si="181"/>
        <v>0</v>
      </c>
      <c r="W697" s="31">
        <f t="shared" si="174"/>
        <v>4</v>
      </c>
      <c r="X697" s="31">
        <f t="shared" si="182"/>
        <v>0.866667237025458</v>
      </c>
      <c r="Y697" s="31">
        <f t="shared" si="175"/>
        <v>0.6251682624787841</v>
      </c>
    </row>
    <row r="698" spans="1:25">
      <c r="A698" t="s">
        <v>1613</v>
      </c>
      <c r="B698" t="s">
        <v>369</v>
      </c>
      <c r="C698" t="s">
        <v>1312</v>
      </c>
      <c r="D698" s="31">
        <f>SUM('BASE '!CZ697:DE697)</f>
        <v>6.0000000000000005E-2</v>
      </c>
      <c r="E698" s="31">
        <f>'BASE '!DF697</f>
        <v>0</v>
      </c>
      <c r="F698" s="31">
        <f>SUM('BASE '!DG697:DI697)</f>
        <v>0</v>
      </c>
      <c r="G698" s="31">
        <f>SUM('BASE '!DJ697:DL697)</f>
        <v>0.11</v>
      </c>
      <c r="H698" s="31">
        <f>SUM('BASE '!DN697:DO697,'BASE '!DQ697,'BASE '!DS697,'BASE '!DR697)</f>
        <v>0.55000000000000004</v>
      </c>
      <c r="I698" s="31">
        <f>SUM('BASE '!DT697:DV697)</f>
        <v>0.25</v>
      </c>
      <c r="J698" s="31">
        <f t="shared" si="167"/>
        <v>0.97000000000000008</v>
      </c>
      <c r="K698" s="31">
        <f t="shared" si="168"/>
        <v>6.1855670103092786E-2</v>
      </c>
      <c r="L698" s="31">
        <f t="shared" si="169"/>
        <v>0</v>
      </c>
      <c r="M698" s="31">
        <f t="shared" si="170"/>
        <v>0</v>
      </c>
      <c r="N698" s="31">
        <f t="shared" si="171"/>
        <v>0.11340206185567009</v>
      </c>
      <c r="O698" s="31">
        <f t="shared" si="172"/>
        <v>0.5670103092783505</v>
      </c>
      <c r="P698" s="31">
        <f t="shared" si="173"/>
        <v>0.25773195876288657</v>
      </c>
      <c r="Q698" s="31">
        <f t="shared" si="176"/>
        <v>-0.17214133047063884</v>
      </c>
      <c r="R698" s="31">
        <f t="shared" si="177"/>
        <v>0</v>
      </c>
      <c r="S698" s="31">
        <f t="shared" si="178"/>
        <v>0</v>
      </c>
      <c r="T698" s="31">
        <f t="shared" si="179"/>
        <v>-0.24685538930675396</v>
      </c>
      <c r="U698" s="31">
        <f t="shared" si="180"/>
        <v>-0.32170905804020783</v>
      </c>
      <c r="V698" s="31">
        <f t="shared" si="181"/>
        <v>-0.34944204990597477</v>
      </c>
      <c r="W698" s="31">
        <f t="shared" si="174"/>
        <v>4</v>
      </c>
      <c r="X698" s="31">
        <f t="shared" si="182"/>
        <v>1.0901478277235754</v>
      </c>
      <c r="Y698" s="31">
        <f t="shared" si="175"/>
        <v>0.78637543244633923</v>
      </c>
    </row>
    <row r="699" spans="1:25">
      <c r="A699" t="s">
        <v>1614</v>
      </c>
      <c r="B699" t="s">
        <v>369</v>
      </c>
      <c r="C699" t="s">
        <v>376</v>
      </c>
      <c r="D699" s="31">
        <f>SUM('BASE '!CZ698:DE698)</f>
        <v>9.0000000000000011E-2</v>
      </c>
      <c r="E699" s="31">
        <f>'BASE '!DF698</f>
        <v>0.04</v>
      </c>
      <c r="F699" s="31">
        <f>SUM('BASE '!DG698:DI698)</f>
        <v>0</v>
      </c>
      <c r="G699" s="31">
        <f>SUM('BASE '!DJ698:DL698)</f>
        <v>0</v>
      </c>
      <c r="H699" s="31">
        <f>SUM('BASE '!DN698:DO698,'BASE '!DQ698,'BASE '!DS698,'BASE '!DR698)</f>
        <v>0.5</v>
      </c>
      <c r="I699" s="31">
        <f>SUM('BASE '!DT698:DV698)</f>
        <v>0.33</v>
      </c>
      <c r="J699" s="31">
        <f t="shared" si="167"/>
        <v>0.96</v>
      </c>
      <c r="K699" s="31">
        <f t="shared" si="168"/>
        <v>9.3750000000000014E-2</v>
      </c>
      <c r="L699" s="31">
        <f t="shared" si="169"/>
        <v>4.1666666666666671E-2</v>
      </c>
      <c r="M699" s="31">
        <f t="shared" si="170"/>
        <v>0</v>
      </c>
      <c r="N699" s="31">
        <f t="shared" si="171"/>
        <v>0</v>
      </c>
      <c r="O699" s="31">
        <f t="shared" si="172"/>
        <v>0.52083333333333337</v>
      </c>
      <c r="P699" s="31">
        <f t="shared" si="173"/>
        <v>0.34375000000000006</v>
      </c>
      <c r="Q699" s="31">
        <f t="shared" si="176"/>
        <v>-0.22191783882483909</v>
      </c>
      <c r="R699" s="31">
        <f t="shared" si="177"/>
        <v>-0.13241890959783106</v>
      </c>
      <c r="S699" s="31">
        <f t="shared" si="178"/>
        <v>0</v>
      </c>
      <c r="T699" s="31">
        <f t="shared" si="179"/>
        <v>0</v>
      </c>
      <c r="U699" s="31">
        <f t="shared" si="180"/>
        <v>-0.33975270106233862</v>
      </c>
      <c r="V699" s="31">
        <f t="shared" si="181"/>
        <v>-0.36707021656296612</v>
      </c>
      <c r="W699" s="31">
        <f t="shared" si="174"/>
        <v>4</v>
      </c>
      <c r="X699" s="31">
        <f t="shared" si="182"/>
        <v>1.061159666047975</v>
      </c>
      <c r="Y699" s="31">
        <f t="shared" si="175"/>
        <v>0.76546489389940098</v>
      </c>
    </row>
    <row r="700" spans="1:25">
      <c r="A700" t="s">
        <v>1615</v>
      </c>
      <c r="B700" t="s">
        <v>369</v>
      </c>
      <c r="C700" t="s">
        <v>1616</v>
      </c>
      <c r="D700" s="31">
        <f>SUM('BASE '!CZ699:DE699)</f>
        <v>0.12</v>
      </c>
      <c r="E700" s="31">
        <f>'BASE '!DF699</f>
        <v>0.01</v>
      </c>
      <c r="F700" s="31">
        <f>SUM('BASE '!DG699:DI699)</f>
        <v>0.12</v>
      </c>
      <c r="G700" s="31">
        <f>SUM('BASE '!DJ699:DL699)</f>
        <v>0.6</v>
      </c>
      <c r="H700" s="31">
        <f>SUM('BASE '!DN699:DO699,'BASE '!DQ699,'BASE '!DS699,'BASE '!DR699)</f>
        <v>0.1</v>
      </c>
      <c r="I700" s="31">
        <f>SUM('BASE '!DT699:DV699)</f>
        <v>0.05</v>
      </c>
      <c r="J700" s="31">
        <f t="shared" si="167"/>
        <v>1</v>
      </c>
      <c r="K700" s="31">
        <f t="shared" si="168"/>
        <v>0.12</v>
      </c>
      <c r="L700" s="31">
        <f t="shared" si="169"/>
        <v>0.01</v>
      </c>
      <c r="M700" s="31">
        <f t="shared" si="170"/>
        <v>0.12</v>
      </c>
      <c r="N700" s="31">
        <f t="shared" si="171"/>
        <v>0.6</v>
      </c>
      <c r="O700" s="31">
        <f t="shared" si="172"/>
        <v>0.1</v>
      </c>
      <c r="P700" s="31">
        <f t="shared" si="173"/>
        <v>0.05</v>
      </c>
      <c r="Q700" s="31">
        <f t="shared" si="176"/>
        <v>-0.2544316243440109</v>
      </c>
      <c r="R700" s="31">
        <f t="shared" si="177"/>
        <v>-4.605170185988091E-2</v>
      </c>
      <c r="S700" s="31">
        <f t="shared" si="178"/>
        <v>-0.2544316243440109</v>
      </c>
      <c r="T700" s="31">
        <f t="shared" si="179"/>
        <v>-0.30649537425959444</v>
      </c>
      <c r="U700" s="31">
        <f t="shared" si="180"/>
        <v>-0.23025850929940456</v>
      </c>
      <c r="V700" s="31">
        <f t="shared" si="181"/>
        <v>-0.14978661367769955</v>
      </c>
      <c r="W700" s="31">
        <f t="shared" si="174"/>
        <v>6</v>
      </c>
      <c r="X700" s="31">
        <f t="shared" si="182"/>
        <v>1.2414554477846012</v>
      </c>
      <c r="Y700" s="31">
        <f t="shared" si="175"/>
        <v>0.69286947779852304</v>
      </c>
    </row>
    <row r="701" spans="1:25">
      <c r="A701" t="s">
        <v>1617</v>
      </c>
      <c r="B701" t="s">
        <v>369</v>
      </c>
      <c r="C701" t="s">
        <v>369</v>
      </c>
      <c r="D701" s="31">
        <f>SUM('BASE '!CZ700:DE700)</f>
        <v>0.05</v>
      </c>
      <c r="E701" s="31">
        <f>'BASE '!DF700</f>
        <v>0.04</v>
      </c>
      <c r="F701" s="31">
        <f>SUM('BASE '!DG700:DI700)</f>
        <v>0.02</v>
      </c>
      <c r="G701" s="31">
        <f>SUM('BASE '!DJ700:DL700)</f>
        <v>0.16</v>
      </c>
      <c r="H701" s="31">
        <f>SUM('BASE '!DN700:DO700,'BASE '!DQ700,'BASE '!DS700,'BASE '!DR700)</f>
        <v>0.49</v>
      </c>
      <c r="I701" s="31">
        <f>SUM('BASE '!DT700:DV700)</f>
        <v>0.18</v>
      </c>
      <c r="J701" s="31">
        <f t="shared" si="167"/>
        <v>0.94</v>
      </c>
      <c r="K701" s="31">
        <f t="shared" si="168"/>
        <v>5.3191489361702135E-2</v>
      </c>
      <c r="L701" s="31">
        <f t="shared" si="169"/>
        <v>4.2553191489361708E-2</v>
      </c>
      <c r="M701" s="31">
        <f t="shared" si="170"/>
        <v>2.1276595744680854E-2</v>
      </c>
      <c r="N701" s="31">
        <f t="shared" si="171"/>
        <v>0.17021276595744683</v>
      </c>
      <c r="O701" s="31">
        <f t="shared" si="172"/>
        <v>0.52127659574468088</v>
      </c>
      <c r="P701" s="31">
        <f t="shared" si="173"/>
        <v>0.19148936170212766</v>
      </c>
      <c r="Q701" s="31">
        <f t="shared" si="176"/>
        <v>-0.15605621648063317</v>
      </c>
      <c r="R701" s="31">
        <f t="shared" si="177"/>
        <v>-0.13434044345319632</v>
      </c>
      <c r="S701" s="31">
        <f t="shared" si="178"/>
        <v>-8.1918034078937427E-2</v>
      </c>
      <c r="T701" s="31">
        <f t="shared" si="179"/>
        <v>-0.30139677617535704</v>
      </c>
      <c r="U701" s="31">
        <f t="shared" si="180"/>
        <v>-0.33959840131712221</v>
      </c>
      <c r="V701" s="31">
        <f t="shared" si="181"/>
        <v>-0.3165171748800969</v>
      </c>
      <c r="W701" s="31">
        <f t="shared" si="174"/>
        <v>6</v>
      </c>
      <c r="X701" s="31">
        <f t="shared" si="182"/>
        <v>1.329827046385343</v>
      </c>
      <c r="Y701" s="31">
        <f t="shared" si="175"/>
        <v>0.74219060606291831</v>
      </c>
    </row>
    <row r="702" spans="1:25">
      <c r="A702" t="s">
        <v>1618</v>
      </c>
      <c r="B702" t="s">
        <v>369</v>
      </c>
      <c r="C702" t="s">
        <v>1619</v>
      </c>
      <c r="D702" s="31">
        <f>SUM('BASE '!CZ701:DE701)</f>
        <v>7.0000000000000007E-2</v>
      </c>
      <c r="E702" s="31">
        <f>'BASE '!DF701</f>
        <v>0.04</v>
      </c>
      <c r="F702" s="31">
        <f>SUM('BASE '!DG701:DI701)</f>
        <v>0.01</v>
      </c>
      <c r="G702" s="31">
        <f>SUM('BASE '!DJ701:DL701)</f>
        <v>0.46</v>
      </c>
      <c r="H702" s="31">
        <f>SUM('BASE '!DN701:DO701,'BASE '!DQ701,'BASE '!DS701,'BASE '!DR701)</f>
        <v>0.35</v>
      </c>
      <c r="I702" s="31">
        <f>SUM('BASE '!DT701:DV701)</f>
        <v>6.0000000000000005E-2</v>
      </c>
      <c r="J702" s="31">
        <f t="shared" si="167"/>
        <v>0.9900000000000001</v>
      </c>
      <c r="K702" s="31">
        <f t="shared" si="168"/>
        <v>7.0707070707070704E-2</v>
      </c>
      <c r="L702" s="31">
        <f t="shared" si="169"/>
        <v>4.0404040404040401E-2</v>
      </c>
      <c r="M702" s="31">
        <f t="shared" si="170"/>
        <v>1.01010101010101E-2</v>
      </c>
      <c r="N702" s="31">
        <f t="shared" si="171"/>
        <v>0.46464646464646464</v>
      </c>
      <c r="O702" s="31">
        <f t="shared" si="172"/>
        <v>0.35353535353535348</v>
      </c>
      <c r="P702" s="31">
        <f t="shared" si="173"/>
        <v>6.0606060606060608E-2</v>
      </c>
      <c r="Q702" s="31">
        <f t="shared" si="176"/>
        <v>-0.18731785765207007</v>
      </c>
      <c r="R702" s="31">
        <f t="shared" si="177"/>
        <v>-0.12964951470766461</v>
      </c>
      <c r="S702" s="31">
        <f t="shared" si="178"/>
        <v>-4.641535202156151E-2</v>
      </c>
      <c r="T702" s="31">
        <f t="shared" si="179"/>
        <v>-0.35614150371406833</v>
      </c>
      <c r="U702" s="31">
        <f t="shared" si="180"/>
        <v>-0.36759608689475931</v>
      </c>
      <c r="V702" s="31">
        <f t="shared" si="181"/>
        <v>-0.16990062914585061</v>
      </c>
      <c r="W702" s="31">
        <f t="shared" si="174"/>
        <v>6</v>
      </c>
      <c r="X702" s="31">
        <f t="shared" si="182"/>
        <v>1.2570209441359745</v>
      </c>
      <c r="Y702" s="31">
        <f t="shared" si="175"/>
        <v>0.70155674671976909</v>
      </c>
    </row>
    <row r="703" spans="1:25">
      <c r="A703" t="s">
        <v>1622</v>
      </c>
      <c r="B703" t="s">
        <v>1621</v>
      </c>
      <c r="C703" t="s">
        <v>1623</v>
      </c>
      <c r="D703" s="31">
        <f>SUM('BASE '!CZ702:DE702)</f>
        <v>0.22000000000000003</v>
      </c>
      <c r="E703" s="31">
        <f>'BASE '!DF702</f>
        <v>0.04</v>
      </c>
      <c r="F703" s="31">
        <f>SUM('BASE '!DG702:DI702)</f>
        <v>0.05</v>
      </c>
      <c r="G703" s="31">
        <f>SUM('BASE '!DJ702:DL702)</f>
        <v>0.47</v>
      </c>
      <c r="H703" s="31">
        <f>SUM('BASE '!DN702:DO702,'BASE '!DQ702,'BASE '!DS702,'BASE '!DR702)</f>
        <v>0.01</v>
      </c>
      <c r="I703" s="31">
        <f>SUM('BASE '!DT702:DV702)</f>
        <v>0.18000000000000002</v>
      </c>
      <c r="J703" s="31">
        <f t="shared" si="167"/>
        <v>0.97000000000000008</v>
      </c>
      <c r="K703" s="31">
        <f t="shared" si="168"/>
        <v>0.22680412371134021</v>
      </c>
      <c r="L703" s="31">
        <f t="shared" si="169"/>
        <v>4.1237113402061855E-2</v>
      </c>
      <c r="M703" s="31">
        <f t="shared" si="170"/>
        <v>5.1546391752577317E-2</v>
      </c>
      <c r="N703" s="31">
        <f t="shared" si="171"/>
        <v>0.48453608247422675</v>
      </c>
      <c r="O703" s="31">
        <f t="shared" si="172"/>
        <v>1.0309278350515464E-2</v>
      </c>
      <c r="P703" s="31">
        <f t="shared" si="173"/>
        <v>0.18556701030927836</v>
      </c>
      <c r="Q703" s="31">
        <f t="shared" si="176"/>
        <v>-0.33650213972362342</v>
      </c>
      <c r="R703" s="31">
        <f t="shared" si="177"/>
        <v>-0.13148109762406152</v>
      </c>
      <c r="S703" s="31">
        <f t="shared" si="178"/>
        <v>-0.15284912711697329</v>
      </c>
      <c r="T703" s="31">
        <f t="shared" si="179"/>
        <v>-0.35107710009573445</v>
      </c>
      <c r="U703" s="31">
        <f t="shared" si="180"/>
        <v>-4.7161968850550337E-2</v>
      </c>
      <c r="V703" s="31">
        <f t="shared" si="181"/>
        <v>-0.3125577935147415</v>
      </c>
      <c r="W703" s="31">
        <f t="shared" si="174"/>
        <v>6</v>
      </c>
      <c r="X703" s="31">
        <f t="shared" si="182"/>
        <v>1.3316292269256844</v>
      </c>
      <c r="Y703" s="31">
        <f t="shared" si="175"/>
        <v>0.74319642217344672</v>
      </c>
    </row>
    <row r="704" spans="1:25">
      <c r="A704" t="s">
        <v>1624</v>
      </c>
      <c r="B704" t="s">
        <v>1621</v>
      </c>
      <c r="C704" t="s">
        <v>1625</v>
      </c>
      <c r="D704" s="31">
        <f>SUM('BASE '!CZ703:DE703)</f>
        <v>0.13</v>
      </c>
      <c r="E704" s="31">
        <f>'BASE '!DF703</f>
        <v>0.06</v>
      </c>
      <c r="F704" s="31">
        <f>SUM('BASE '!DG703:DI703)</f>
        <v>0.04</v>
      </c>
      <c r="G704" s="31">
        <f>SUM('BASE '!DJ703:DL703)</f>
        <v>0.28000000000000003</v>
      </c>
      <c r="H704" s="31">
        <f>SUM('BASE '!DN703:DO703,'BASE '!DQ703,'BASE '!DS703,'BASE '!DR703)</f>
        <v>0.1</v>
      </c>
      <c r="I704" s="31">
        <f>SUM('BASE '!DT703:DV703)</f>
        <v>0.26</v>
      </c>
      <c r="J704" s="31">
        <f t="shared" si="167"/>
        <v>0.87</v>
      </c>
      <c r="K704" s="31">
        <f t="shared" si="168"/>
        <v>0.14942528735632185</v>
      </c>
      <c r="L704" s="31">
        <f t="shared" si="169"/>
        <v>6.8965517241379309E-2</v>
      </c>
      <c r="M704" s="31">
        <f t="shared" si="170"/>
        <v>4.5977011494252873E-2</v>
      </c>
      <c r="N704" s="31">
        <f t="shared" si="171"/>
        <v>0.32183908045977017</v>
      </c>
      <c r="O704" s="31">
        <f t="shared" si="172"/>
        <v>0.1149425287356322</v>
      </c>
      <c r="P704" s="31">
        <f t="shared" si="173"/>
        <v>0.2988505747126437</v>
      </c>
      <c r="Q704" s="31">
        <f t="shared" si="176"/>
        <v>-0.28405130914378862</v>
      </c>
      <c r="R704" s="31">
        <f t="shared" si="177"/>
        <v>-0.18442404478803645</v>
      </c>
      <c r="S704" s="31">
        <f t="shared" si="178"/>
        <v>-0.14159143712803185</v>
      </c>
      <c r="T704" s="31">
        <f t="shared" si="179"/>
        <v>-0.36487012686692682</v>
      </c>
      <c r="U704" s="31">
        <f t="shared" si="180"/>
        <v>-0.24865781904144116</v>
      </c>
      <c r="V704" s="31">
        <f t="shared" si="181"/>
        <v>-0.36095518501678903</v>
      </c>
      <c r="W704" s="31">
        <f t="shared" si="174"/>
        <v>6</v>
      </c>
      <c r="X704" s="31">
        <f t="shared" si="182"/>
        <v>1.5845499219850141</v>
      </c>
      <c r="Y704" s="31">
        <f t="shared" si="175"/>
        <v>0.88435414976078619</v>
      </c>
    </row>
    <row r="705" spans="1:25">
      <c r="A705" t="s">
        <v>1626</v>
      </c>
      <c r="B705" t="s">
        <v>1621</v>
      </c>
      <c r="C705" t="s">
        <v>1627</v>
      </c>
      <c r="D705" s="31">
        <f>SUM('BASE '!CZ704:DE704)</f>
        <v>0.13</v>
      </c>
      <c r="E705" s="31">
        <f>'BASE '!DF704</f>
        <v>7.0000000000000007E-2</v>
      </c>
      <c r="F705" s="31">
        <f>SUM('BASE '!DG704:DI704)</f>
        <v>0.04</v>
      </c>
      <c r="G705" s="31">
        <f>SUM('BASE '!DJ704:DL704)</f>
        <v>0.23</v>
      </c>
      <c r="H705" s="31">
        <f>SUM('BASE '!DN704:DO704,'BASE '!DQ704,'BASE '!DS704,'BASE '!DR704)</f>
        <v>0</v>
      </c>
      <c r="I705" s="31">
        <f>SUM('BASE '!DT704:DV704)</f>
        <v>0.5</v>
      </c>
      <c r="J705" s="31">
        <f t="shared" si="167"/>
        <v>0.97</v>
      </c>
      <c r="K705" s="31">
        <f t="shared" si="168"/>
        <v>0.13402061855670103</v>
      </c>
      <c r="L705" s="31">
        <f t="shared" si="169"/>
        <v>7.2164948453608255E-2</v>
      </c>
      <c r="M705" s="31">
        <f t="shared" si="170"/>
        <v>4.1237113402061855E-2</v>
      </c>
      <c r="N705" s="31">
        <f t="shared" si="171"/>
        <v>0.23711340206185569</v>
      </c>
      <c r="O705" s="31">
        <f t="shared" si="172"/>
        <v>0</v>
      </c>
      <c r="P705" s="31">
        <f t="shared" si="173"/>
        <v>0.51546391752577325</v>
      </c>
      <c r="Q705" s="31">
        <f t="shared" si="176"/>
        <v>-0.26934949560354637</v>
      </c>
      <c r="R705" s="31">
        <f t="shared" si="177"/>
        <v>-0.18970727635192255</v>
      </c>
      <c r="S705" s="31">
        <f t="shared" si="178"/>
        <v>-0.13148109762406152</v>
      </c>
      <c r="T705" s="31">
        <f t="shared" si="179"/>
        <v>-0.34125758287842645</v>
      </c>
      <c r="U705" s="31">
        <f t="shared" si="180"/>
        <v>0</v>
      </c>
      <c r="V705" s="31">
        <f t="shared" si="181"/>
        <v>-0.34159173869857562</v>
      </c>
      <c r="W705" s="31">
        <f t="shared" si="174"/>
        <v>5</v>
      </c>
      <c r="X705" s="31">
        <f t="shared" si="182"/>
        <v>1.2733871911565324</v>
      </c>
      <c r="Y705" s="31">
        <f t="shared" si="175"/>
        <v>0.79119994708629204</v>
      </c>
    </row>
    <row r="706" spans="1:25">
      <c r="A706" t="s">
        <v>1628</v>
      </c>
      <c r="B706" t="s">
        <v>1621</v>
      </c>
      <c r="C706" t="s">
        <v>1629</v>
      </c>
      <c r="D706" s="31">
        <f>SUM('BASE '!CZ705:DE705)</f>
        <v>0.29000000000000004</v>
      </c>
      <c r="E706" s="31">
        <f>'BASE '!DF705</f>
        <v>0.06</v>
      </c>
      <c r="F706" s="31">
        <f>SUM('BASE '!DG705:DI705)</f>
        <v>0.02</v>
      </c>
      <c r="G706" s="31">
        <f>SUM('BASE '!DJ705:DL705)</f>
        <v>0.09</v>
      </c>
      <c r="H706" s="31">
        <f>SUM('BASE '!DN705:DO705,'BASE '!DQ705,'BASE '!DS705,'BASE '!DR705)</f>
        <v>0.31</v>
      </c>
      <c r="I706" s="31">
        <f>SUM('BASE '!DT705:DV705)</f>
        <v>0.11</v>
      </c>
      <c r="J706" s="31">
        <f t="shared" si="167"/>
        <v>0.88</v>
      </c>
      <c r="K706" s="31">
        <f t="shared" si="168"/>
        <v>0.32954545454545459</v>
      </c>
      <c r="L706" s="31">
        <f t="shared" si="169"/>
        <v>6.8181818181818177E-2</v>
      </c>
      <c r="M706" s="31">
        <f t="shared" si="170"/>
        <v>2.2727272727272728E-2</v>
      </c>
      <c r="N706" s="31">
        <f t="shared" si="171"/>
        <v>0.10227272727272727</v>
      </c>
      <c r="O706" s="31">
        <f t="shared" si="172"/>
        <v>0.35227272727272729</v>
      </c>
      <c r="P706" s="31">
        <f t="shared" si="173"/>
        <v>0.125</v>
      </c>
      <c r="Q706" s="31">
        <f t="shared" si="176"/>
        <v>-0.3658089607984118</v>
      </c>
      <c r="R706" s="31">
        <f t="shared" si="177"/>
        <v>-0.18310754626705578</v>
      </c>
      <c r="S706" s="31">
        <f t="shared" si="178"/>
        <v>-8.6004309861778663E-2</v>
      </c>
      <c r="T706" s="31">
        <f t="shared" si="179"/>
        <v>-0.23319329698043051</v>
      </c>
      <c r="U706" s="31">
        <f t="shared" si="180"/>
        <v>-0.36754361261119167</v>
      </c>
      <c r="V706" s="31">
        <f t="shared" si="181"/>
        <v>-0.25993019270997947</v>
      </c>
      <c r="W706" s="31">
        <f t="shared" si="174"/>
        <v>6</v>
      </c>
      <c r="X706" s="31">
        <f t="shared" si="182"/>
        <v>1.4955879192288479</v>
      </c>
      <c r="Y706" s="31">
        <f t="shared" si="175"/>
        <v>0.83470351066328852</v>
      </c>
    </row>
    <row r="707" spans="1:25">
      <c r="A707" t="s">
        <v>1632</v>
      </c>
      <c r="B707" t="s">
        <v>1631</v>
      </c>
      <c r="C707" t="s">
        <v>1633</v>
      </c>
      <c r="D707" s="31">
        <f>SUM('BASE '!CZ706:DE706)</f>
        <v>0.56000000000000005</v>
      </c>
      <c r="E707" s="31">
        <f>'BASE '!DF706</f>
        <v>0</v>
      </c>
      <c r="F707" s="31">
        <f>SUM('BASE '!DG706:DI706)</f>
        <v>0.41</v>
      </c>
      <c r="G707" s="31">
        <f>SUM('BASE '!DJ706:DL706)</f>
        <v>0.02</v>
      </c>
      <c r="H707" s="31">
        <f>SUM('BASE '!DN706:DO706,'BASE '!DQ706,'BASE '!DS706,'BASE '!DR706)</f>
        <v>0</v>
      </c>
      <c r="I707" s="31">
        <f>SUM('BASE '!DT706:DV706)</f>
        <v>0</v>
      </c>
      <c r="J707" s="31">
        <f t="shared" si="167"/>
        <v>0.99</v>
      </c>
      <c r="K707" s="31">
        <f t="shared" si="168"/>
        <v>0.56565656565656575</v>
      </c>
      <c r="L707" s="31">
        <f t="shared" si="169"/>
        <v>0</v>
      </c>
      <c r="M707" s="31">
        <f t="shared" si="170"/>
        <v>0.41414141414141414</v>
      </c>
      <c r="N707" s="31">
        <f t="shared" si="171"/>
        <v>2.0202020202020204E-2</v>
      </c>
      <c r="O707" s="31">
        <f t="shared" si="172"/>
        <v>0</v>
      </c>
      <c r="P707" s="31">
        <f t="shared" si="173"/>
        <v>0</v>
      </c>
      <c r="Q707" s="31">
        <f t="shared" si="176"/>
        <v>-0.32229310026635027</v>
      </c>
      <c r="R707" s="31">
        <f t="shared" si="177"/>
        <v>0</v>
      </c>
      <c r="S707" s="31">
        <f t="shared" si="178"/>
        <v>-0.36508544566304618</v>
      </c>
      <c r="T707" s="31">
        <f t="shared" si="179"/>
        <v>-7.8827730698477677E-2</v>
      </c>
      <c r="U707" s="31">
        <f t="shared" si="180"/>
        <v>0</v>
      </c>
      <c r="V707" s="31">
        <f t="shared" si="181"/>
        <v>0</v>
      </c>
      <c r="W707" s="31">
        <f t="shared" si="174"/>
        <v>3</v>
      </c>
      <c r="X707" s="31">
        <f t="shared" si="182"/>
        <v>0.76620627662787411</v>
      </c>
      <c r="Y707" s="31">
        <f t="shared" si="175"/>
        <v>0.69743100867438468</v>
      </c>
    </row>
    <row r="708" spans="1:25">
      <c r="A708" t="s">
        <v>1634</v>
      </c>
      <c r="B708" t="s">
        <v>1631</v>
      </c>
      <c r="C708" t="s">
        <v>1631</v>
      </c>
      <c r="D708" s="31">
        <f>SUM('BASE '!CZ707:DE707)</f>
        <v>0.59</v>
      </c>
      <c r="E708" s="31">
        <f>'BASE '!DF707</f>
        <v>0</v>
      </c>
      <c r="F708" s="31">
        <f>SUM('BASE '!DG707:DI707)</f>
        <v>0.33</v>
      </c>
      <c r="G708" s="31">
        <f>SUM('BASE '!DJ707:DL707)</f>
        <v>0.04</v>
      </c>
      <c r="H708" s="31">
        <f>SUM('BASE '!DN707:DO707,'BASE '!DQ707,'BASE '!DS707,'BASE '!DR707)</f>
        <v>0.01</v>
      </c>
      <c r="I708" s="31">
        <f>SUM('BASE '!DT707:DV707)</f>
        <v>0</v>
      </c>
      <c r="J708" s="31">
        <f t="shared" ref="J708:J771" si="183">SUM(D708:I708)</f>
        <v>0.97</v>
      </c>
      <c r="K708" s="31">
        <f t="shared" si="168"/>
        <v>0.60824742268041232</v>
      </c>
      <c r="L708" s="31">
        <f t="shared" si="169"/>
        <v>0</v>
      </c>
      <c r="M708" s="31">
        <f t="shared" si="170"/>
        <v>0.34020618556701032</v>
      </c>
      <c r="N708" s="31">
        <f t="shared" si="171"/>
        <v>4.1237113402061855E-2</v>
      </c>
      <c r="O708" s="31">
        <f t="shared" si="172"/>
        <v>1.0309278350515464E-2</v>
      </c>
      <c r="P708" s="31">
        <f t="shared" si="173"/>
        <v>0</v>
      </c>
      <c r="Q708" s="31">
        <f t="shared" si="176"/>
        <v>-0.30240452104393961</v>
      </c>
      <c r="R708" s="31">
        <f t="shared" si="177"/>
        <v>0</v>
      </c>
      <c r="S708" s="31">
        <f t="shared" si="178"/>
        <v>-0.3668114717754411</v>
      </c>
      <c r="T708" s="31">
        <f t="shared" si="179"/>
        <v>-0.13148109762406152</v>
      </c>
      <c r="U708" s="31">
        <f t="shared" si="180"/>
        <v>-4.7161968850550337E-2</v>
      </c>
      <c r="V708" s="31">
        <f t="shared" si="181"/>
        <v>0</v>
      </c>
      <c r="W708" s="31">
        <f t="shared" si="174"/>
        <v>4</v>
      </c>
      <c r="X708" s="31">
        <f t="shared" si="182"/>
        <v>0.84785905929399263</v>
      </c>
      <c r="Y708" s="31">
        <f t="shared" si="175"/>
        <v>0.6116010301081124</v>
      </c>
    </row>
    <row r="709" spans="1:25">
      <c r="A709" t="s">
        <v>1635</v>
      </c>
      <c r="B709" t="s">
        <v>1631</v>
      </c>
      <c r="C709" t="s">
        <v>1636</v>
      </c>
      <c r="D709" s="31">
        <f>SUM('BASE '!CZ708:DE708)</f>
        <v>0.65999999999999992</v>
      </c>
      <c r="E709" s="31">
        <f>'BASE '!DF708</f>
        <v>0.01</v>
      </c>
      <c r="F709" s="31">
        <f>SUM('BASE '!DG708:DI708)</f>
        <v>0.18</v>
      </c>
      <c r="G709" s="31">
        <f>SUM('BASE '!DJ708:DL708)</f>
        <v>0.12</v>
      </c>
      <c r="H709" s="31">
        <f>SUM('BASE '!DN708:DO708,'BASE '!DQ708,'BASE '!DS708,'BASE '!DR708)</f>
        <v>0</v>
      </c>
      <c r="I709" s="31">
        <f>SUM('BASE '!DT708:DV708)</f>
        <v>0.01</v>
      </c>
      <c r="J709" s="31">
        <f t="shared" si="183"/>
        <v>0.97999999999999987</v>
      </c>
      <c r="K709" s="31">
        <f t="shared" ref="K709:K772" si="184">D709/$J709</f>
        <v>0.67346938775510201</v>
      </c>
      <c r="L709" s="31">
        <f t="shared" ref="L709:L772" si="185">E709/$J709</f>
        <v>1.0204081632653062E-2</v>
      </c>
      <c r="M709" s="31">
        <f t="shared" ref="M709:M772" si="186">F709/$J709</f>
        <v>0.18367346938775511</v>
      </c>
      <c r="N709" s="31">
        <f t="shared" ref="N709:N772" si="187">G709/$J709</f>
        <v>0.12244897959183675</v>
      </c>
      <c r="O709" s="31">
        <f t="shared" ref="O709:O772" si="188">H709/$J709</f>
        <v>0</v>
      </c>
      <c r="P709" s="31">
        <f t="shared" ref="P709:P772" si="189">I709/$J709</f>
        <v>1.0204081632653062E-2</v>
      </c>
      <c r="Q709" s="31">
        <f t="shared" si="176"/>
        <v>-0.26623102671952714</v>
      </c>
      <c r="R709" s="31">
        <f t="shared" si="177"/>
        <v>-4.6785382435413997E-2</v>
      </c>
      <c r="S709" s="31">
        <f t="shared" si="178"/>
        <v>-0.3112522752442789</v>
      </c>
      <c r="T709" s="31">
        <f t="shared" si="179"/>
        <v>-0.25715030557745777</v>
      </c>
      <c r="U709" s="31">
        <f t="shared" si="180"/>
        <v>0</v>
      </c>
      <c r="V709" s="31">
        <f t="shared" si="181"/>
        <v>-4.6785382435413997E-2</v>
      </c>
      <c r="W709" s="31">
        <f t="shared" ref="W709:W772" si="190">COUNTIF(Q709:V709,"&lt;&gt;0")</f>
        <v>5</v>
      </c>
      <c r="X709" s="31">
        <f t="shared" si="182"/>
        <v>0.92820437241209175</v>
      </c>
      <c r="Y709" s="31">
        <f t="shared" ref="Y709:Y772" si="191">X709/LN(W709)</f>
        <v>0.5767258029906126</v>
      </c>
    </row>
    <row r="710" spans="1:25">
      <c r="A710" t="s">
        <v>1637</v>
      </c>
      <c r="B710" t="s">
        <v>1631</v>
      </c>
      <c r="C710" t="s">
        <v>1638</v>
      </c>
      <c r="D710" s="31">
        <f>SUM('BASE '!CZ709:DE709)</f>
        <v>0.49</v>
      </c>
      <c r="E710" s="31">
        <f>'BASE '!DF709</f>
        <v>0.01</v>
      </c>
      <c r="F710" s="31">
        <f>SUM('BASE '!DG709:DI709)</f>
        <v>0.41</v>
      </c>
      <c r="G710" s="31">
        <f>SUM('BASE '!DJ709:DL709)</f>
        <v>7.0000000000000007E-2</v>
      </c>
      <c r="H710" s="31">
        <f>SUM('BASE '!DN709:DO709,'BASE '!DQ709,'BASE '!DS709,'BASE '!DR709)</f>
        <v>0</v>
      </c>
      <c r="I710" s="31">
        <f>SUM('BASE '!DT709:DV709)</f>
        <v>0.03</v>
      </c>
      <c r="J710" s="31">
        <f t="shared" si="183"/>
        <v>1.01</v>
      </c>
      <c r="K710" s="31">
        <f t="shared" si="184"/>
        <v>0.48514851485148514</v>
      </c>
      <c r="L710" s="31">
        <f t="shared" si="185"/>
        <v>9.9009900990099011E-3</v>
      </c>
      <c r="M710" s="31">
        <f t="shared" si="186"/>
        <v>0.40594059405940591</v>
      </c>
      <c r="N710" s="31">
        <f t="shared" si="187"/>
        <v>6.9306930693069313E-2</v>
      </c>
      <c r="O710" s="31">
        <f t="shared" si="188"/>
        <v>0</v>
      </c>
      <c r="P710" s="31">
        <f t="shared" si="189"/>
        <v>2.9702970297029702E-2</v>
      </c>
      <c r="Q710" s="31">
        <f t="shared" si="176"/>
        <v>-0.35090802690892087</v>
      </c>
      <c r="R710" s="31">
        <f t="shared" si="177"/>
        <v>-4.5694262542982769E-2</v>
      </c>
      <c r="S710" s="31">
        <f t="shared" si="178"/>
        <v>-0.3659751134219309</v>
      </c>
      <c r="T710" s="31">
        <f t="shared" si="179"/>
        <v>-0.18499477796536262</v>
      </c>
      <c r="U710" s="31">
        <f t="shared" si="180"/>
        <v>0</v>
      </c>
      <c r="V710" s="31">
        <f t="shared" si="181"/>
        <v>-0.10445073945068761</v>
      </c>
      <c r="W710" s="31">
        <f t="shared" si="190"/>
        <v>5</v>
      </c>
      <c r="X710" s="31">
        <f t="shared" si="182"/>
        <v>1.0520229202898848</v>
      </c>
      <c r="Y710" s="31">
        <f t="shared" si="191"/>
        <v>0.6536585923335273</v>
      </c>
    </row>
    <row r="711" spans="1:25">
      <c r="A711" t="s">
        <v>1641</v>
      </c>
      <c r="B711" t="s">
        <v>1640</v>
      </c>
      <c r="C711" t="s">
        <v>1642</v>
      </c>
      <c r="D711" s="31">
        <f>SUM('BASE '!CZ710:DE710)</f>
        <v>0.62</v>
      </c>
      <c r="E711" s="31">
        <f>'BASE '!DF710</f>
        <v>7.0000000000000007E-2</v>
      </c>
      <c r="F711" s="31">
        <f>SUM('BASE '!DG710:DI710)</f>
        <v>0.06</v>
      </c>
      <c r="G711" s="31">
        <f>SUM('BASE '!DJ710:DL710)</f>
        <v>0.02</v>
      </c>
      <c r="H711" s="31">
        <f>SUM('BASE '!DN710:DO710,'BASE '!DQ710,'BASE '!DS710,'BASE '!DR710)</f>
        <v>0.11</v>
      </c>
      <c r="I711" s="31">
        <f>SUM('BASE '!DT710:DV710)</f>
        <v>0.08</v>
      </c>
      <c r="J711" s="31">
        <f t="shared" si="183"/>
        <v>0.96</v>
      </c>
      <c r="K711" s="31">
        <f t="shared" si="184"/>
        <v>0.64583333333333337</v>
      </c>
      <c r="L711" s="31">
        <f t="shared" si="185"/>
        <v>7.2916666666666671E-2</v>
      </c>
      <c r="M711" s="31">
        <f t="shared" si="186"/>
        <v>6.25E-2</v>
      </c>
      <c r="N711" s="31">
        <f t="shared" si="187"/>
        <v>2.0833333333333336E-2</v>
      </c>
      <c r="O711" s="31">
        <f t="shared" si="188"/>
        <v>0.11458333333333334</v>
      </c>
      <c r="P711" s="31">
        <f t="shared" si="189"/>
        <v>8.3333333333333343E-2</v>
      </c>
      <c r="Q711" s="31">
        <f t="shared" ref="Q711:Q774" si="192">IFERROR(K711*LN(K711),0)</f>
        <v>-0.28236724998135593</v>
      </c>
      <c r="R711" s="31">
        <f t="shared" ref="R711:R774" si="193">IFERROR(L711*LN(L711),0)</f>
        <v>-0.19092777392591312</v>
      </c>
      <c r="S711" s="31">
        <f t="shared" si="178"/>
        <v>-0.17328679513998632</v>
      </c>
      <c r="T711" s="31">
        <f t="shared" si="179"/>
        <v>-8.065002106058107E-2</v>
      </c>
      <c r="U711" s="31">
        <f t="shared" si="180"/>
        <v>-0.24823939693087627</v>
      </c>
      <c r="V711" s="31">
        <f t="shared" si="181"/>
        <v>-0.20707555414900006</v>
      </c>
      <c r="W711" s="31">
        <f t="shared" si="190"/>
        <v>6</v>
      </c>
      <c r="X711" s="31">
        <f t="shared" si="182"/>
        <v>1.1825467911877128</v>
      </c>
      <c r="Y711" s="31">
        <f t="shared" si="191"/>
        <v>0.6599919305559413</v>
      </c>
    </row>
    <row r="712" spans="1:25">
      <c r="A712" t="s">
        <v>1643</v>
      </c>
      <c r="B712" t="s">
        <v>1640</v>
      </c>
      <c r="C712" t="s">
        <v>1644</v>
      </c>
      <c r="D712" s="31">
        <f>SUM('BASE '!CZ711:DE711)</f>
        <v>0.10999999999999999</v>
      </c>
      <c r="E712" s="31">
        <f>'BASE '!DF711</f>
        <v>0.01</v>
      </c>
      <c r="F712" s="31">
        <f>SUM('BASE '!DG711:DI711)</f>
        <v>0.05</v>
      </c>
      <c r="G712" s="31">
        <f>SUM('BASE '!DJ711:DL711)</f>
        <v>0.13</v>
      </c>
      <c r="H712" s="31">
        <f>SUM('BASE '!DN711:DO711,'BASE '!DQ711,'BASE '!DS711,'BASE '!DR711)</f>
        <v>0.53</v>
      </c>
      <c r="I712" s="31">
        <f>SUM('BASE '!DT711:DV711)</f>
        <v>0.14000000000000001</v>
      </c>
      <c r="J712" s="31">
        <f t="shared" si="183"/>
        <v>0.97000000000000008</v>
      </c>
      <c r="K712" s="31">
        <f t="shared" si="184"/>
        <v>0.11340206185567007</v>
      </c>
      <c r="L712" s="31">
        <f t="shared" si="185"/>
        <v>1.0309278350515464E-2</v>
      </c>
      <c r="M712" s="31">
        <f t="shared" si="186"/>
        <v>5.1546391752577317E-2</v>
      </c>
      <c r="N712" s="31">
        <f t="shared" si="187"/>
        <v>0.13402061855670103</v>
      </c>
      <c r="O712" s="31">
        <f t="shared" si="188"/>
        <v>0.54639175257731953</v>
      </c>
      <c r="P712" s="31">
        <f t="shared" si="189"/>
        <v>0.14432989690721651</v>
      </c>
      <c r="Q712" s="31">
        <f t="shared" si="192"/>
        <v>-0.24685538930675394</v>
      </c>
      <c r="R712" s="31">
        <f t="shared" si="193"/>
        <v>-4.7161968850550337E-2</v>
      </c>
      <c r="S712" s="31">
        <f t="shared" ref="S712:S775" si="194">IFERROR(M712*LN(M712),0)</f>
        <v>-0.15284912711697329</v>
      </c>
      <c r="T712" s="31">
        <f t="shared" ref="T712:T775" si="195">IFERROR(N712*LN(N712),0)</f>
        <v>-0.26934949560354637</v>
      </c>
      <c r="U712" s="31">
        <f t="shared" ref="U712:U775" si="196">IFERROR(O712*LN(O712),0)</f>
        <v>-0.33024959218986427</v>
      </c>
      <c r="V712" s="31">
        <f t="shared" ref="V712:V775" si="197">IFERROR(P712*LN(P712),0)</f>
        <v>-0.27937269159210043</v>
      </c>
      <c r="W712" s="31">
        <f t="shared" si="190"/>
        <v>6</v>
      </c>
      <c r="X712" s="31">
        <f t="shared" ref="X712:X775" si="198">-SUM(Q712:V712)</f>
        <v>1.3258382646597886</v>
      </c>
      <c r="Y712" s="31">
        <f t="shared" si="191"/>
        <v>0.73996442459489298</v>
      </c>
    </row>
    <row r="713" spans="1:25">
      <c r="A713" t="s">
        <v>1645</v>
      </c>
      <c r="B713" t="s">
        <v>1640</v>
      </c>
      <c r="C713" t="s">
        <v>1646</v>
      </c>
      <c r="D713" s="31">
        <f>SUM('BASE '!CZ712:DE712)</f>
        <v>0.29000000000000004</v>
      </c>
      <c r="E713" s="31">
        <f>'BASE '!DF712</f>
        <v>0.02</v>
      </c>
      <c r="F713" s="31">
        <f>SUM('BASE '!DG712:DI712)</f>
        <v>0.30000000000000004</v>
      </c>
      <c r="G713" s="31">
        <f>SUM('BASE '!DJ712:DL712)</f>
        <v>0.11</v>
      </c>
      <c r="H713" s="31">
        <f>SUM('BASE '!DN712:DO712,'BASE '!DQ712,'BASE '!DS712,'BASE '!DR712)</f>
        <v>0.16</v>
      </c>
      <c r="I713" s="31">
        <f>SUM('BASE '!DT712:DV712)</f>
        <v>0.10999999999999999</v>
      </c>
      <c r="J713" s="31">
        <f t="shared" si="183"/>
        <v>0.9900000000000001</v>
      </c>
      <c r="K713" s="31">
        <f t="shared" si="184"/>
        <v>0.29292929292929293</v>
      </c>
      <c r="L713" s="31">
        <f t="shared" si="185"/>
        <v>2.02020202020202E-2</v>
      </c>
      <c r="M713" s="31">
        <f t="shared" si="186"/>
        <v>0.30303030303030304</v>
      </c>
      <c r="N713" s="31">
        <f t="shared" si="187"/>
        <v>0.1111111111111111</v>
      </c>
      <c r="O713" s="31">
        <f t="shared" si="188"/>
        <v>0.1616161616161616</v>
      </c>
      <c r="P713" s="31">
        <f t="shared" si="189"/>
        <v>0.11111111111111109</v>
      </c>
      <c r="Q713" s="31">
        <f t="shared" si="192"/>
        <v>-0.35966562206358949</v>
      </c>
      <c r="R713" s="31">
        <f t="shared" si="193"/>
        <v>-7.8827730698477663E-2</v>
      </c>
      <c r="S713" s="31">
        <f t="shared" si="194"/>
        <v>-0.36179468741588927</v>
      </c>
      <c r="T713" s="31">
        <f t="shared" si="195"/>
        <v>-0.24413606414846883</v>
      </c>
      <c r="U713" s="31">
        <f t="shared" si="196"/>
        <v>-0.29455048531633271</v>
      </c>
      <c r="V713" s="31">
        <f t="shared" si="197"/>
        <v>-0.24413606414846881</v>
      </c>
      <c r="W713" s="31">
        <f t="shared" si="190"/>
        <v>6</v>
      </c>
      <c r="X713" s="31">
        <f t="shared" si="198"/>
        <v>1.583110653791227</v>
      </c>
      <c r="Y713" s="31">
        <f t="shared" si="191"/>
        <v>0.88355087888737638</v>
      </c>
    </row>
    <row r="714" spans="1:25">
      <c r="A714" t="s">
        <v>1647</v>
      </c>
      <c r="B714" t="s">
        <v>1640</v>
      </c>
      <c r="C714" t="s">
        <v>248</v>
      </c>
      <c r="D714" s="31">
        <f>SUM('BASE '!CZ713:DE713)</f>
        <v>0.49</v>
      </c>
      <c r="E714" s="31">
        <f>'BASE '!DF713</f>
        <v>0.01</v>
      </c>
      <c r="F714" s="31">
        <f>SUM('BASE '!DG713:DI713)</f>
        <v>0.16</v>
      </c>
      <c r="G714" s="31">
        <f>SUM('BASE '!DJ713:DL713)</f>
        <v>0.13</v>
      </c>
      <c r="H714" s="31">
        <f>SUM('BASE '!DN713:DO713,'BASE '!DQ713,'BASE '!DS713,'BASE '!DR713)</f>
        <v>0.03</v>
      </c>
      <c r="I714" s="31">
        <f>SUM('BASE '!DT713:DV713)</f>
        <v>0.13999999999999999</v>
      </c>
      <c r="J714" s="31">
        <f t="shared" si="183"/>
        <v>0.96000000000000008</v>
      </c>
      <c r="K714" s="31">
        <f t="shared" si="184"/>
        <v>0.51041666666666663</v>
      </c>
      <c r="L714" s="31">
        <f t="shared" si="185"/>
        <v>1.0416666666666666E-2</v>
      </c>
      <c r="M714" s="31">
        <f t="shared" si="186"/>
        <v>0.16666666666666666</v>
      </c>
      <c r="N714" s="31">
        <f t="shared" si="187"/>
        <v>0.13541666666666666</v>
      </c>
      <c r="O714" s="31">
        <f t="shared" si="188"/>
        <v>3.1249999999999997E-2</v>
      </c>
      <c r="P714" s="31">
        <f t="shared" si="189"/>
        <v>0.14583333333333331</v>
      </c>
      <c r="Q714" s="31">
        <f t="shared" si="192"/>
        <v>-0.34326944556774247</v>
      </c>
      <c r="R714" s="31">
        <f t="shared" si="193"/>
        <v>-4.754529366112329E-2</v>
      </c>
      <c r="S714" s="31">
        <f t="shared" si="194"/>
        <v>-0.29862657820467581</v>
      </c>
      <c r="T714" s="31">
        <f t="shared" si="195"/>
        <v>-0.27075192543835302</v>
      </c>
      <c r="U714" s="31">
        <f t="shared" si="196"/>
        <v>-0.10830424696249144</v>
      </c>
      <c r="V714" s="31">
        <f t="shared" si="197"/>
        <v>-0.28077158402016755</v>
      </c>
      <c r="W714" s="31">
        <f t="shared" si="190"/>
        <v>6</v>
      </c>
      <c r="X714" s="31">
        <f t="shared" si="198"/>
        <v>1.3492690738545536</v>
      </c>
      <c r="Y714" s="31">
        <f t="shared" si="191"/>
        <v>0.75304140819518606</v>
      </c>
    </row>
    <row r="715" spans="1:25">
      <c r="A715" t="s">
        <v>1648</v>
      </c>
      <c r="B715" t="s">
        <v>1640</v>
      </c>
      <c r="C715" t="s">
        <v>1649</v>
      </c>
      <c r="D715" s="31">
        <f>SUM('BASE '!CZ714:DE714)</f>
        <v>0.13</v>
      </c>
      <c r="E715" s="31">
        <f>'BASE '!DF714</f>
        <v>0</v>
      </c>
      <c r="F715" s="31">
        <f>SUM('BASE '!DG714:DI714)</f>
        <v>0.12</v>
      </c>
      <c r="G715" s="31">
        <f>SUM('BASE '!DJ714:DL714)</f>
        <v>0.25</v>
      </c>
      <c r="H715" s="31">
        <f>SUM('BASE '!DN714:DO714,'BASE '!DQ714,'BASE '!DS714,'BASE '!DR714)</f>
        <v>0.21000000000000002</v>
      </c>
      <c r="I715" s="31">
        <f>SUM('BASE '!DT714:DV714)</f>
        <v>0.26</v>
      </c>
      <c r="J715" s="31">
        <f t="shared" si="183"/>
        <v>0.97</v>
      </c>
      <c r="K715" s="31">
        <f t="shared" si="184"/>
        <v>0.13402061855670103</v>
      </c>
      <c r="L715" s="31">
        <f t="shared" si="185"/>
        <v>0</v>
      </c>
      <c r="M715" s="31">
        <f t="shared" si="186"/>
        <v>0.12371134020618557</v>
      </c>
      <c r="N715" s="31">
        <f t="shared" si="187"/>
        <v>0.25773195876288663</v>
      </c>
      <c r="O715" s="31">
        <f t="shared" si="188"/>
        <v>0.21649484536082478</v>
      </c>
      <c r="P715" s="31">
        <f t="shared" si="189"/>
        <v>0.26804123711340205</v>
      </c>
      <c r="Q715" s="31">
        <f t="shared" si="192"/>
        <v>-0.26934949560354637</v>
      </c>
      <c r="R715" s="31">
        <f t="shared" si="193"/>
        <v>0</v>
      </c>
      <c r="S715" s="31">
        <f t="shared" si="194"/>
        <v>-0.25853249427406794</v>
      </c>
      <c r="T715" s="31">
        <f t="shared" si="195"/>
        <v>-0.34944204990597477</v>
      </c>
      <c r="U715" s="31">
        <f t="shared" si="196"/>
        <v>-0.33127793150906348</v>
      </c>
      <c r="V715" s="31">
        <f t="shared" si="197"/>
        <v>-0.35290696342813838</v>
      </c>
      <c r="W715" s="31">
        <f t="shared" si="190"/>
        <v>5</v>
      </c>
      <c r="X715" s="31">
        <f t="shared" si="198"/>
        <v>1.5615089347207909</v>
      </c>
      <c r="Y715" s="31">
        <f t="shared" si="191"/>
        <v>0.97022005176899184</v>
      </c>
    </row>
    <row r="716" spans="1:25">
      <c r="A716" t="s">
        <v>1650</v>
      </c>
      <c r="B716" t="s">
        <v>1640</v>
      </c>
      <c r="C716" t="s">
        <v>1651</v>
      </c>
      <c r="D716" s="31">
        <f>SUM('BASE '!CZ715:DE715)</f>
        <v>0.31</v>
      </c>
      <c r="E716" s="31">
        <f>'BASE '!DF715</f>
        <v>0.03</v>
      </c>
      <c r="F716" s="31">
        <f>SUM('BASE '!DG715:DI715)</f>
        <v>0.04</v>
      </c>
      <c r="G716" s="31">
        <f>SUM('BASE '!DJ715:DL715)</f>
        <v>0.11</v>
      </c>
      <c r="H716" s="31">
        <f>SUM('BASE '!DN715:DO715,'BASE '!DQ715,'BASE '!DS715,'BASE '!DR715)</f>
        <v>0.27</v>
      </c>
      <c r="I716" s="31">
        <f>SUM('BASE '!DT715:DV715)</f>
        <v>0.21</v>
      </c>
      <c r="J716" s="31">
        <f t="shared" si="183"/>
        <v>0.97</v>
      </c>
      <c r="K716" s="31">
        <f t="shared" si="184"/>
        <v>0.31958762886597941</v>
      </c>
      <c r="L716" s="31">
        <f t="shared" si="185"/>
        <v>3.0927835051546393E-2</v>
      </c>
      <c r="M716" s="31">
        <f t="shared" si="186"/>
        <v>4.1237113402061855E-2</v>
      </c>
      <c r="N716" s="31">
        <f t="shared" si="187"/>
        <v>0.1134020618556701</v>
      </c>
      <c r="O716" s="31">
        <f t="shared" si="188"/>
        <v>0.27835051546391754</v>
      </c>
      <c r="P716" s="31">
        <f t="shared" si="189"/>
        <v>0.21649484536082475</v>
      </c>
      <c r="Q716" s="31">
        <f t="shared" si="192"/>
        <v>-0.36456120612953957</v>
      </c>
      <c r="R716" s="31">
        <f t="shared" si="193"/>
        <v>-0.10750820690212186</v>
      </c>
      <c r="S716" s="31">
        <f t="shared" si="194"/>
        <v>-0.13148109762406152</v>
      </c>
      <c r="T716" s="31">
        <f t="shared" si="195"/>
        <v>-0.24685538930675396</v>
      </c>
      <c r="U716" s="31">
        <f t="shared" si="196"/>
        <v>-0.35597526842757166</v>
      </c>
      <c r="V716" s="31">
        <f t="shared" si="197"/>
        <v>-0.33127793150906348</v>
      </c>
      <c r="W716" s="31">
        <f t="shared" si="190"/>
        <v>6</v>
      </c>
      <c r="X716" s="31">
        <f t="shared" si="198"/>
        <v>1.537659099899112</v>
      </c>
      <c r="Y716" s="31">
        <f t="shared" si="191"/>
        <v>0.85818388366692033</v>
      </c>
    </row>
    <row r="717" spans="1:25">
      <c r="A717" t="s">
        <v>1652</v>
      </c>
      <c r="B717" t="s">
        <v>1640</v>
      </c>
      <c r="C717" t="s">
        <v>888</v>
      </c>
      <c r="D717" s="31">
        <f>SUM('BASE '!CZ716:DE716)</f>
        <v>0.21999999999999997</v>
      </c>
      <c r="E717" s="31">
        <f>'BASE '!DF716</f>
        <v>0.03</v>
      </c>
      <c r="F717" s="31">
        <f>SUM('BASE '!DG716:DI716)</f>
        <v>0.01</v>
      </c>
      <c r="G717" s="31">
        <f>SUM('BASE '!DJ716:DL716)</f>
        <v>0.08</v>
      </c>
      <c r="H717" s="31">
        <f>SUM('BASE '!DN716:DO716,'BASE '!DQ716,'BASE '!DS716,'BASE '!DR716)</f>
        <v>0.38</v>
      </c>
      <c r="I717" s="31">
        <f>SUM('BASE '!DT716:DV716)</f>
        <v>0.24000000000000002</v>
      </c>
      <c r="J717" s="31">
        <f t="shared" si="183"/>
        <v>0.96</v>
      </c>
      <c r="K717" s="31">
        <f t="shared" si="184"/>
        <v>0.22916666666666666</v>
      </c>
      <c r="L717" s="31">
        <f t="shared" si="185"/>
        <v>3.125E-2</v>
      </c>
      <c r="M717" s="31">
        <f t="shared" si="186"/>
        <v>1.0416666666666668E-2</v>
      </c>
      <c r="N717" s="31">
        <f t="shared" si="187"/>
        <v>8.3333333333333343E-2</v>
      </c>
      <c r="O717" s="31">
        <f t="shared" si="188"/>
        <v>0.39583333333333337</v>
      </c>
      <c r="P717" s="31">
        <f t="shared" si="189"/>
        <v>0.25000000000000006</v>
      </c>
      <c r="Q717" s="31">
        <f t="shared" si="192"/>
        <v>-0.33763256498343175</v>
      </c>
      <c r="R717" s="31">
        <f t="shared" si="193"/>
        <v>-0.10830424696249145</v>
      </c>
      <c r="S717" s="31">
        <f t="shared" si="194"/>
        <v>-4.7545293661123297E-2</v>
      </c>
      <c r="T717" s="31">
        <f t="shared" si="195"/>
        <v>-0.20707555414900006</v>
      </c>
      <c r="U717" s="31">
        <f t="shared" si="196"/>
        <v>-0.36684330423099076</v>
      </c>
      <c r="V717" s="31">
        <f t="shared" si="197"/>
        <v>-0.34657359027997264</v>
      </c>
      <c r="W717" s="31">
        <f t="shared" si="190"/>
        <v>6</v>
      </c>
      <c r="X717" s="31">
        <f t="shared" si="198"/>
        <v>1.4139745542670101</v>
      </c>
      <c r="Y717" s="31">
        <f t="shared" si="191"/>
        <v>0.78915422440948158</v>
      </c>
    </row>
    <row r="718" spans="1:25">
      <c r="A718" t="s">
        <v>1653</v>
      </c>
      <c r="B718" t="s">
        <v>1640</v>
      </c>
      <c r="C718" t="s">
        <v>203</v>
      </c>
      <c r="D718" s="31">
        <f>SUM('BASE '!CZ717:DE717)</f>
        <v>0.15000000000000002</v>
      </c>
      <c r="E718" s="31">
        <f>'BASE '!DF717</f>
        <v>0.01</v>
      </c>
      <c r="F718" s="31">
        <f>SUM('BASE '!DG717:DI717)</f>
        <v>0.08</v>
      </c>
      <c r="G718" s="31">
        <f>SUM('BASE '!DJ717:DL717)</f>
        <v>6.0000000000000005E-2</v>
      </c>
      <c r="H718" s="31">
        <f>SUM('BASE '!DN717:DO717,'BASE '!DQ717,'BASE '!DS717,'BASE '!DR717)</f>
        <v>0.47000000000000003</v>
      </c>
      <c r="I718" s="31">
        <f>SUM('BASE '!DT717:DV717)</f>
        <v>0.21</v>
      </c>
      <c r="J718" s="31">
        <f t="shared" si="183"/>
        <v>0.98</v>
      </c>
      <c r="K718" s="31">
        <f t="shared" si="184"/>
        <v>0.15306122448979595</v>
      </c>
      <c r="L718" s="31">
        <f t="shared" si="185"/>
        <v>1.0204081632653062E-2</v>
      </c>
      <c r="M718" s="31">
        <f t="shared" si="186"/>
        <v>8.1632653061224497E-2</v>
      </c>
      <c r="N718" s="31">
        <f t="shared" si="187"/>
        <v>6.1224489795918373E-2</v>
      </c>
      <c r="O718" s="31">
        <f t="shared" si="188"/>
        <v>0.47959183673469391</v>
      </c>
      <c r="P718" s="31">
        <f t="shared" si="189"/>
        <v>0.21428571428571427</v>
      </c>
      <c r="Q718" s="31">
        <f t="shared" si="192"/>
        <v>-0.28728325677066763</v>
      </c>
      <c r="R718" s="31">
        <f t="shared" si="193"/>
        <v>-4.6785382435413997E-2</v>
      </c>
      <c r="S718" s="31">
        <f t="shared" si="194"/>
        <v>-0.20453272955026419</v>
      </c>
      <c r="T718" s="31">
        <f t="shared" si="195"/>
        <v>-0.17101273527199085</v>
      </c>
      <c r="U718" s="31">
        <f t="shared" si="196"/>
        <v>-0.35241361446065439</v>
      </c>
      <c r="V718" s="31">
        <f t="shared" si="197"/>
        <v>-0.3300953659172462</v>
      </c>
      <c r="W718" s="31">
        <f t="shared" si="190"/>
        <v>6</v>
      </c>
      <c r="X718" s="31">
        <f t="shared" si="198"/>
        <v>1.3921230844062373</v>
      </c>
      <c r="Y718" s="31">
        <f t="shared" si="191"/>
        <v>0.77695868687442005</v>
      </c>
    </row>
    <row r="719" spans="1:25">
      <c r="A719" t="s">
        <v>1654</v>
      </c>
      <c r="B719" t="s">
        <v>1640</v>
      </c>
      <c r="C719" t="s">
        <v>1655</v>
      </c>
      <c r="D719" s="31">
        <f>SUM('BASE '!CZ718:DE718)</f>
        <v>0.18000000000000002</v>
      </c>
      <c r="E719" s="31">
        <f>'BASE '!DF718</f>
        <v>0.01</v>
      </c>
      <c r="F719" s="31">
        <f>SUM('BASE '!DG718:DI718)</f>
        <v>0.04</v>
      </c>
      <c r="G719" s="31">
        <f>SUM('BASE '!DJ718:DL718)</f>
        <v>0.13</v>
      </c>
      <c r="H719" s="31">
        <f>SUM('BASE '!DN718:DO718,'BASE '!DQ718,'BASE '!DS718,'BASE '!DR718)</f>
        <v>0.3</v>
      </c>
      <c r="I719" s="31">
        <f>SUM('BASE '!DT718:DV718)</f>
        <v>0.30000000000000004</v>
      </c>
      <c r="J719" s="31">
        <f t="shared" si="183"/>
        <v>0.96000000000000008</v>
      </c>
      <c r="K719" s="31">
        <f t="shared" si="184"/>
        <v>0.1875</v>
      </c>
      <c r="L719" s="31">
        <f t="shared" si="185"/>
        <v>1.0416666666666666E-2</v>
      </c>
      <c r="M719" s="31">
        <f t="shared" si="186"/>
        <v>4.1666666666666664E-2</v>
      </c>
      <c r="N719" s="31">
        <f t="shared" si="187"/>
        <v>0.13541666666666666</v>
      </c>
      <c r="O719" s="31">
        <f t="shared" si="188"/>
        <v>0.31249999999999994</v>
      </c>
      <c r="P719" s="31">
        <f t="shared" si="189"/>
        <v>0.3125</v>
      </c>
      <c r="Q719" s="31">
        <f t="shared" si="192"/>
        <v>-0.31387058129468842</v>
      </c>
      <c r="R719" s="31">
        <f t="shared" si="193"/>
        <v>-4.754529366112329E-2</v>
      </c>
      <c r="S719" s="31">
        <f t="shared" si="194"/>
        <v>-0.13241890959783106</v>
      </c>
      <c r="T719" s="31">
        <f t="shared" si="195"/>
        <v>-0.27075192543835302</v>
      </c>
      <c r="U719" s="31">
        <f t="shared" si="196"/>
        <v>-0.36348462806427528</v>
      </c>
      <c r="V719" s="31">
        <f t="shared" si="197"/>
        <v>-0.36348462806427528</v>
      </c>
      <c r="W719" s="31">
        <f t="shared" si="190"/>
        <v>6</v>
      </c>
      <c r="X719" s="31">
        <f t="shared" si="198"/>
        <v>1.4915559661205466</v>
      </c>
      <c r="Y719" s="31">
        <f t="shared" si="191"/>
        <v>0.83245323478778921</v>
      </c>
    </row>
    <row r="720" spans="1:25">
      <c r="A720" t="s">
        <v>1656</v>
      </c>
      <c r="B720" t="s">
        <v>1640</v>
      </c>
      <c r="C720" t="s">
        <v>1657</v>
      </c>
      <c r="D720" s="31">
        <f>SUM('BASE '!CZ719:DE719)</f>
        <v>0.49</v>
      </c>
      <c r="E720" s="31">
        <f>'BASE '!DF719</f>
        <v>0.12</v>
      </c>
      <c r="F720" s="31">
        <f>SUM('BASE '!DG719:DI719)</f>
        <v>0.08</v>
      </c>
      <c r="G720" s="31">
        <f>SUM('BASE '!DJ719:DL719)</f>
        <v>0.1</v>
      </c>
      <c r="H720" s="31">
        <f>SUM('BASE '!DN719:DO719,'BASE '!DQ719,'BASE '!DS719,'BASE '!DR719)</f>
        <v>0.1</v>
      </c>
      <c r="I720" s="31">
        <f>SUM('BASE '!DT719:DV719)</f>
        <v>7.9999999999999988E-2</v>
      </c>
      <c r="J720" s="31">
        <f t="shared" si="183"/>
        <v>0.96999999999999986</v>
      </c>
      <c r="K720" s="31">
        <f t="shared" si="184"/>
        <v>0.50515463917525782</v>
      </c>
      <c r="L720" s="31">
        <f t="shared" si="185"/>
        <v>0.12371134020618559</v>
      </c>
      <c r="M720" s="31">
        <f t="shared" si="186"/>
        <v>8.2474226804123724E-2</v>
      </c>
      <c r="N720" s="31">
        <f t="shared" si="187"/>
        <v>0.10309278350515466</v>
      </c>
      <c r="O720" s="31">
        <f t="shared" si="188"/>
        <v>0.10309278350515466</v>
      </c>
      <c r="P720" s="31">
        <f t="shared" si="189"/>
        <v>8.247422680412371E-2</v>
      </c>
      <c r="Q720" s="31">
        <f t="shared" si="192"/>
        <v>-0.34496539524994896</v>
      </c>
      <c r="R720" s="31">
        <f t="shared" si="193"/>
        <v>-0.25853249427406799</v>
      </c>
      <c r="S720" s="31">
        <f t="shared" si="194"/>
        <v>-0.20579541746998326</v>
      </c>
      <c r="T720" s="31">
        <f t="shared" si="195"/>
        <v>-0.23423978201127191</v>
      </c>
      <c r="U720" s="31">
        <f t="shared" si="196"/>
        <v>-0.23423978201127191</v>
      </c>
      <c r="V720" s="31">
        <f t="shared" si="197"/>
        <v>-0.20579541746998326</v>
      </c>
      <c r="W720" s="31">
        <f t="shared" si="190"/>
        <v>6</v>
      </c>
      <c r="X720" s="31">
        <f t="shared" si="198"/>
        <v>1.4835682884865271</v>
      </c>
      <c r="Y720" s="31">
        <f t="shared" si="191"/>
        <v>0.82799522701877715</v>
      </c>
    </row>
    <row r="721" spans="1:25">
      <c r="A721" t="s">
        <v>1660</v>
      </c>
      <c r="B721" t="s">
        <v>1659</v>
      </c>
      <c r="C721" t="s">
        <v>1661</v>
      </c>
      <c r="D721" s="31">
        <f>SUM('BASE '!CZ720:DE720)</f>
        <v>0.16999999999999998</v>
      </c>
      <c r="E721" s="31">
        <f>'BASE '!DF720</f>
        <v>0.02</v>
      </c>
      <c r="F721" s="31">
        <f>SUM('BASE '!DG720:DI720)</f>
        <v>0.12</v>
      </c>
      <c r="G721" s="31">
        <f>SUM('BASE '!DJ720:DL720)</f>
        <v>0.52</v>
      </c>
      <c r="H721" s="31">
        <f>SUM('BASE '!DN720:DO720,'BASE '!DQ720,'BASE '!DS720,'BASE '!DR720)</f>
        <v>0.15000000000000002</v>
      </c>
      <c r="I721" s="31">
        <f>SUM('BASE '!DT720:DV720)</f>
        <v>0</v>
      </c>
      <c r="J721" s="31">
        <f t="shared" si="183"/>
        <v>0.98</v>
      </c>
      <c r="K721" s="31">
        <f t="shared" si="184"/>
        <v>0.17346938775510204</v>
      </c>
      <c r="L721" s="31">
        <f t="shared" si="185"/>
        <v>2.0408163265306124E-2</v>
      </c>
      <c r="M721" s="31">
        <f t="shared" si="186"/>
        <v>0.12244897959183673</v>
      </c>
      <c r="N721" s="31">
        <f t="shared" si="187"/>
        <v>0.53061224489795922</v>
      </c>
      <c r="O721" s="31">
        <f t="shared" si="188"/>
        <v>0.15306122448979595</v>
      </c>
      <c r="P721" s="31">
        <f t="shared" si="189"/>
        <v>0</v>
      </c>
      <c r="Q721" s="31">
        <f t="shared" si="192"/>
        <v>-0.3038757172290209</v>
      </c>
      <c r="R721" s="31">
        <f t="shared" si="193"/>
        <v>-7.9424904043074021E-2</v>
      </c>
      <c r="S721" s="31">
        <f t="shared" si="194"/>
        <v>-0.25715030557745772</v>
      </c>
      <c r="T721" s="31">
        <f t="shared" si="195"/>
        <v>-0.33626158698607672</v>
      </c>
      <c r="U721" s="31">
        <f t="shared" si="196"/>
        <v>-0.28728325677066763</v>
      </c>
      <c r="V721" s="31">
        <f t="shared" si="197"/>
        <v>0</v>
      </c>
      <c r="W721" s="31">
        <f t="shared" si="190"/>
        <v>5</v>
      </c>
      <c r="X721" s="31">
        <f t="shared" si="198"/>
        <v>1.263995770606297</v>
      </c>
      <c r="Y721" s="31">
        <f t="shared" si="191"/>
        <v>0.78536472941328972</v>
      </c>
    </row>
    <row r="722" spans="1:25">
      <c r="A722" t="s">
        <v>1662</v>
      </c>
      <c r="B722" t="s">
        <v>1659</v>
      </c>
      <c r="C722" t="s">
        <v>1663</v>
      </c>
      <c r="D722" s="31">
        <f>SUM('BASE '!CZ721:DE721)</f>
        <v>0.12</v>
      </c>
      <c r="E722" s="31">
        <f>'BASE '!DF721</f>
        <v>0.01</v>
      </c>
      <c r="F722" s="31">
        <f>SUM('BASE '!DG721:DI721)</f>
        <v>0.09</v>
      </c>
      <c r="G722" s="31">
        <f>SUM('BASE '!DJ721:DL721)</f>
        <v>0.46</v>
      </c>
      <c r="H722" s="31">
        <f>SUM('BASE '!DN721:DO721,'BASE '!DQ721,'BASE '!DS721,'BASE '!DR721)</f>
        <v>0.23</v>
      </c>
      <c r="I722" s="31">
        <f>SUM('BASE '!DT721:DV721)</f>
        <v>0.02</v>
      </c>
      <c r="J722" s="31">
        <f t="shared" si="183"/>
        <v>0.93</v>
      </c>
      <c r="K722" s="31">
        <f t="shared" si="184"/>
        <v>0.12903225806451613</v>
      </c>
      <c r="L722" s="31">
        <f t="shared" si="185"/>
        <v>1.075268817204301E-2</v>
      </c>
      <c r="M722" s="31">
        <f t="shared" si="186"/>
        <v>9.6774193548387094E-2</v>
      </c>
      <c r="N722" s="31">
        <f t="shared" si="187"/>
        <v>0.4946236559139785</v>
      </c>
      <c r="O722" s="31">
        <f t="shared" si="188"/>
        <v>0.24731182795698925</v>
      </c>
      <c r="P722" s="31">
        <f t="shared" si="189"/>
        <v>2.150537634408602E-2</v>
      </c>
      <c r="Q722" s="31">
        <f t="shared" si="192"/>
        <v>-0.26421843140196843</v>
      </c>
      <c r="R722" s="31">
        <f t="shared" si="193"/>
        <v>-4.8737628958637161E-2</v>
      </c>
      <c r="S722" s="31">
        <f t="shared" si="194"/>
        <v>-0.22600402411132614</v>
      </c>
      <c r="T722" s="31">
        <f t="shared" si="195"/>
        <v>-0.34819432738227318</v>
      </c>
      <c r="U722" s="31">
        <f t="shared" si="196"/>
        <v>-0.34552065995864989</v>
      </c>
      <c r="V722" s="31">
        <f t="shared" si="197"/>
        <v>-8.2568866937490548E-2</v>
      </c>
      <c r="W722" s="31">
        <f t="shared" si="190"/>
        <v>6</v>
      </c>
      <c r="X722" s="31">
        <f t="shared" si="198"/>
        <v>1.3152439387503452</v>
      </c>
      <c r="Y722" s="31">
        <f t="shared" si="191"/>
        <v>0.73405161872368541</v>
      </c>
    </row>
    <row r="723" spans="1:25">
      <c r="A723" t="s">
        <v>1664</v>
      </c>
      <c r="B723" t="s">
        <v>1659</v>
      </c>
      <c r="C723" t="s">
        <v>1659</v>
      </c>
      <c r="D723" s="31">
        <f>SUM('BASE '!CZ722:DE722)</f>
        <v>0.11</v>
      </c>
      <c r="E723" s="31">
        <f>'BASE '!DF722</f>
        <v>0.02</v>
      </c>
      <c r="F723" s="31">
        <f>SUM('BASE '!DG722:DI722)</f>
        <v>0.08</v>
      </c>
      <c r="G723" s="31">
        <f>SUM('BASE '!DJ722:DL722)</f>
        <v>0.54</v>
      </c>
      <c r="H723" s="31">
        <f>SUM('BASE '!DN722:DO722,'BASE '!DQ722,'BASE '!DS722,'BASE '!DR722)</f>
        <v>0.18</v>
      </c>
      <c r="I723" s="31">
        <f>SUM('BASE '!DT722:DV722)</f>
        <v>0.03</v>
      </c>
      <c r="J723" s="31">
        <f t="shared" si="183"/>
        <v>0.96</v>
      </c>
      <c r="K723" s="31">
        <f t="shared" si="184"/>
        <v>0.11458333333333334</v>
      </c>
      <c r="L723" s="31">
        <f t="shared" si="185"/>
        <v>2.0833333333333336E-2</v>
      </c>
      <c r="M723" s="31">
        <f t="shared" si="186"/>
        <v>8.3333333333333343E-2</v>
      </c>
      <c r="N723" s="31">
        <f t="shared" si="187"/>
        <v>0.56250000000000011</v>
      </c>
      <c r="O723" s="31">
        <f t="shared" si="188"/>
        <v>0.1875</v>
      </c>
      <c r="P723" s="31">
        <f t="shared" si="189"/>
        <v>3.125E-2</v>
      </c>
      <c r="Q723" s="31">
        <f t="shared" si="192"/>
        <v>-0.24823939693087627</v>
      </c>
      <c r="R723" s="31">
        <f t="shared" si="193"/>
        <v>-8.065002106058107E-2</v>
      </c>
      <c r="S723" s="31">
        <f t="shared" si="194"/>
        <v>-0.20707555414900006</v>
      </c>
      <c r="T723" s="31">
        <f t="shared" si="195"/>
        <v>-0.3236423315082535</v>
      </c>
      <c r="U723" s="31">
        <f t="shared" si="196"/>
        <v>-0.31387058129468842</v>
      </c>
      <c r="V723" s="31">
        <f t="shared" si="197"/>
        <v>-0.10830424696249145</v>
      </c>
      <c r="W723" s="31">
        <f t="shared" si="190"/>
        <v>6</v>
      </c>
      <c r="X723" s="31">
        <f t="shared" si="198"/>
        <v>1.2817821319058909</v>
      </c>
      <c r="Y723" s="31">
        <f t="shared" si="191"/>
        <v>0.71537622874019025</v>
      </c>
    </row>
    <row r="724" spans="1:25">
      <c r="A724" t="s">
        <v>1665</v>
      </c>
      <c r="B724" t="s">
        <v>1659</v>
      </c>
      <c r="C724" t="s">
        <v>1666</v>
      </c>
      <c r="D724" s="31">
        <f>SUM('BASE '!CZ723:DE723)</f>
        <v>0.16999999999999998</v>
      </c>
      <c r="E724" s="31">
        <f>'BASE '!DF723</f>
        <v>0.01</v>
      </c>
      <c r="F724" s="31">
        <f>SUM('BASE '!DG723:DI723)</f>
        <v>0.24000000000000002</v>
      </c>
      <c r="G724" s="31">
        <f>SUM('BASE '!DJ723:DL723)</f>
        <v>0.3</v>
      </c>
      <c r="H724" s="31">
        <f>SUM('BASE '!DN723:DO723,'BASE '!DQ723,'BASE '!DS723,'BASE '!DR723)</f>
        <v>0.23</v>
      </c>
      <c r="I724" s="31">
        <f>SUM('BASE '!DT723:DV723)</f>
        <v>0.02</v>
      </c>
      <c r="J724" s="31">
        <f t="shared" si="183"/>
        <v>0.97</v>
      </c>
      <c r="K724" s="31">
        <f t="shared" si="184"/>
        <v>0.17525773195876287</v>
      </c>
      <c r="L724" s="31">
        <f t="shared" si="185"/>
        <v>1.0309278350515464E-2</v>
      </c>
      <c r="M724" s="31">
        <f t="shared" si="186"/>
        <v>0.24742268041237117</v>
      </c>
      <c r="N724" s="31">
        <f t="shared" si="187"/>
        <v>0.30927835051546393</v>
      </c>
      <c r="O724" s="31">
        <f t="shared" si="188"/>
        <v>0.23711340206185569</v>
      </c>
      <c r="P724" s="31">
        <f t="shared" si="189"/>
        <v>2.0618556701030927E-2</v>
      </c>
      <c r="Q724" s="31">
        <f t="shared" si="192"/>
        <v>-0.30521092562476121</v>
      </c>
      <c r="R724" s="31">
        <f t="shared" si="193"/>
        <v>-4.7161968850550337E-2</v>
      </c>
      <c r="S724" s="31">
        <f t="shared" si="194"/>
        <v>-0.34556465521371643</v>
      </c>
      <c r="T724" s="31">
        <f t="shared" si="195"/>
        <v>-0.36294234953852395</v>
      </c>
      <c r="U724" s="31">
        <f t="shared" si="196"/>
        <v>-0.34125758287842645</v>
      </c>
      <c r="V724" s="31">
        <f t="shared" si="197"/>
        <v>-8.0032243256565716E-2</v>
      </c>
      <c r="W724" s="31">
        <f t="shared" si="190"/>
        <v>6</v>
      </c>
      <c r="X724" s="31">
        <f t="shared" si="198"/>
        <v>1.4821697253625441</v>
      </c>
      <c r="Y724" s="31">
        <f t="shared" si="191"/>
        <v>0.82721467407737959</v>
      </c>
    </row>
    <row r="725" spans="1:25">
      <c r="A725" t="s">
        <v>1667</v>
      </c>
      <c r="B725" t="s">
        <v>1659</v>
      </c>
      <c r="C725" t="s">
        <v>1668</v>
      </c>
      <c r="D725" s="31">
        <f>SUM('BASE '!CZ724:DE724)</f>
        <v>0.09</v>
      </c>
      <c r="E725" s="31">
        <f>'BASE '!DF724</f>
        <v>0.03</v>
      </c>
      <c r="F725" s="31">
        <f>SUM('BASE '!DG724:DI724)</f>
        <v>0.03</v>
      </c>
      <c r="G725" s="31">
        <f>SUM('BASE '!DJ724:DL724)</f>
        <v>0.36</v>
      </c>
      <c r="H725" s="31">
        <f>SUM('BASE '!DN724:DO724,'BASE '!DQ724,'BASE '!DS724,'BASE '!DR724)</f>
        <v>0.43000000000000005</v>
      </c>
      <c r="I725" s="31">
        <f>SUM('BASE '!DT724:DV724)</f>
        <v>0.01</v>
      </c>
      <c r="J725" s="31">
        <f t="shared" si="183"/>
        <v>0.95000000000000007</v>
      </c>
      <c r="K725" s="31">
        <f t="shared" si="184"/>
        <v>9.4736842105263147E-2</v>
      </c>
      <c r="L725" s="31">
        <f t="shared" si="185"/>
        <v>3.1578947368421047E-2</v>
      </c>
      <c r="M725" s="31">
        <f t="shared" si="186"/>
        <v>3.1578947368421047E-2</v>
      </c>
      <c r="N725" s="31">
        <f t="shared" si="187"/>
        <v>0.37894736842105259</v>
      </c>
      <c r="O725" s="31">
        <f t="shared" si="188"/>
        <v>0.45263157894736844</v>
      </c>
      <c r="P725" s="31">
        <f t="shared" si="189"/>
        <v>1.0526315789473684E-2</v>
      </c>
      <c r="Q725" s="31">
        <f t="shared" si="192"/>
        <v>-0.22326179819346204</v>
      </c>
      <c r="R725" s="31">
        <f t="shared" si="193"/>
        <v>-0.10911361903997149</v>
      </c>
      <c r="S725" s="31">
        <f t="shared" si="194"/>
        <v>-0.10911361903997149</v>
      </c>
      <c r="T725" s="31">
        <f t="shared" si="195"/>
        <v>-0.36771459277052115</v>
      </c>
      <c r="U725" s="31">
        <f t="shared" si="196"/>
        <v>-0.35879054067368499</v>
      </c>
      <c r="V725" s="31">
        <f t="shared" si="197"/>
        <v>-4.7935546227374115E-2</v>
      </c>
      <c r="W725" s="31">
        <f t="shared" si="190"/>
        <v>6</v>
      </c>
      <c r="X725" s="31">
        <f t="shared" si="198"/>
        <v>1.2159297159449853</v>
      </c>
      <c r="Y725" s="31">
        <f t="shared" si="191"/>
        <v>0.6786232956083359</v>
      </c>
    </row>
    <row r="726" spans="1:25">
      <c r="A726" t="s">
        <v>1669</v>
      </c>
      <c r="B726" t="s">
        <v>1659</v>
      </c>
      <c r="C726" t="s">
        <v>1670</v>
      </c>
      <c r="D726" s="31">
        <f>SUM('BASE '!CZ725:DE725)</f>
        <v>0.2</v>
      </c>
      <c r="E726" s="31">
        <f>'BASE '!DF725</f>
        <v>0.01</v>
      </c>
      <c r="F726" s="31">
        <f>SUM('BASE '!DG725:DI725)</f>
        <v>0.13</v>
      </c>
      <c r="G726" s="31">
        <f>SUM('BASE '!DJ725:DL725)</f>
        <v>0.37</v>
      </c>
      <c r="H726" s="31">
        <f>SUM('BASE '!DN725:DO725,'BASE '!DQ725,'BASE '!DS725,'BASE '!DR725)</f>
        <v>0.25</v>
      </c>
      <c r="I726" s="31">
        <f>SUM('BASE '!DT725:DV725)</f>
        <v>0.02</v>
      </c>
      <c r="J726" s="31">
        <f t="shared" si="183"/>
        <v>0.98</v>
      </c>
      <c r="K726" s="31">
        <f t="shared" si="184"/>
        <v>0.20408163265306123</v>
      </c>
      <c r="L726" s="31">
        <f t="shared" si="185"/>
        <v>1.0204081632653062E-2</v>
      </c>
      <c r="M726" s="31">
        <f t="shared" si="186"/>
        <v>0.1326530612244898</v>
      </c>
      <c r="N726" s="31">
        <f t="shared" si="187"/>
        <v>0.37755102040816324</v>
      </c>
      <c r="O726" s="31">
        <f t="shared" si="188"/>
        <v>0.25510204081632654</v>
      </c>
      <c r="P726" s="31">
        <f t="shared" si="189"/>
        <v>2.0408163265306124E-2</v>
      </c>
      <c r="Q726" s="31">
        <f t="shared" si="192"/>
        <v>-0.32433371532991451</v>
      </c>
      <c r="R726" s="31">
        <f t="shared" si="193"/>
        <v>-4.6785382435413997E-2</v>
      </c>
      <c r="S726" s="31">
        <f t="shared" si="194"/>
        <v>-0.26796158750732102</v>
      </c>
      <c r="T726" s="31">
        <f t="shared" si="195"/>
        <v>-0.36775340758137609</v>
      </c>
      <c r="U726" s="31">
        <f t="shared" si="196"/>
        <v>-0.34849276882713548</v>
      </c>
      <c r="V726" s="31">
        <f t="shared" si="197"/>
        <v>-7.9424904043074021E-2</v>
      </c>
      <c r="W726" s="31">
        <f t="shared" si="190"/>
        <v>6</v>
      </c>
      <c r="X726" s="31">
        <f t="shared" si="198"/>
        <v>1.4347517657242352</v>
      </c>
      <c r="Y726" s="31">
        <f t="shared" si="191"/>
        <v>0.80075020691386123</v>
      </c>
    </row>
    <row r="727" spans="1:25">
      <c r="A727" t="s">
        <v>1671</v>
      </c>
      <c r="B727" t="s">
        <v>1659</v>
      </c>
      <c r="C727" t="s">
        <v>1672</v>
      </c>
      <c r="D727" s="31">
        <f>SUM('BASE '!CZ726:DE726)</f>
        <v>0.13999999999999999</v>
      </c>
      <c r="E727" s="31">
        <f>'BASE '!DF726</f>
        <v>0.01</v>
      </c>
      <c r="F727" s="31">
        <f>SUM('BASE '!DG726:DI726)</f>
        <v>0.05</v>
      </c>
      <c r="G727" s="31">
        <f>SUM('BASE '!DJ726:DL726)</f>
        <v>0.55000000000000004</v>
      </c>
      <c r="H727" s="31">
        <f>SUM('BASE '!DN726:DO726,'BASE '!DQ726,'BASE '!DS726,'BASE '!DR726)</f>
        <v>0.19999999999999998</v>
      </c>
      <c r="I727" s="31">
        <f>SUM('BASE '!DT726:DV726)</f>
        <v>0.02</v>
      </c>
      <c r="J727" s="31">
        <f t="shared" si="183"/>
        <v>0.97</v>
      </c>
      <c r="K727" s="31">
        <f t="shared" si="184"/>
        <v>0.14432989690721648</v>
      </c>
      <c r="L727" s="31">
        <f t="shared" si="185"/>
        <v>1.0309278350515464E-2</v>
      </c>
      <c r="M727" s="31">
        <f t="shared" si="186"/>
        <v>5.1546391752577324E-2</v>
      </c>
      <c r="N727" s="31">
        <f t="shared" si="187"/>
        <v>0.56701030927835061</v>
      </c>
      <c r="O727" s="31">
        <f t="shared" si="188"/>
        <v>0.20618556701030927</v>
      </c>
      <c r="P727" s="31">
        <f t="shared" si="189"/>
        <v>2.0618556701030927E-2</v>
      </c>
      <c r="Q727" s="31">
        <f t="shared" si="192"/>
        <v>-0.27937269159210038</v>
      </c>
      <c r="R727" s="31">
        <f t="shared" si="193"/>
        <v>-4.7161968850550337E-2</v>
      </c>
      <c r="S727" s="31">
        <f t="shared" si="194"/>
        <v>-0.15284912711697332</v>
      </c>
      <c r="T727" s="31">
        <f t="shared" si="195"/>
        <v>-0.32170905804020777</v>
      </c>
      <c r="U727" s="31">
        <f t="shared" si="196"/>
        <v>-0.32556261957719418</v>
      </c>
      <c r="V727" s="31">
        <f t="shared" si="197"/>
        <v>-8.0032243256565716E-2</v>
      </c>
      <c r="W727" s="31">
        <f t="shared" si="190"/>
        <v>6</v>
      </c>
      <c r="X727" s="31">
        <f t="shared" si="198"/>
        <v>1.2066877084335916</v>
      </c>
      <c r="Y727" s="31">
        <f t="shared" si="191"/>
        <v>0.6734652330055606</v>
      </c>
    </row>
    <row r="728" spans="1:25">
      <c r="A728" t="s">
        <v>1675</v>
      </c>
      <c r="B728" t="s">
        <v>1674</v>
      </c>
      <c r="C728" t="s">
        <v>1676</v>
      </c>
      <c r="D728" s="31">
        <f>SUM('BASE '!CZ727:DE727)</f>
        <v>0.31</v>
      </c>
      <c r="E728" s="31">
        <f>'BASE '!DF727</f>
        <v>0.02</v>
      </c>
      <c r="F728" s="31">
        <f>SUM('BASE '!DG727:DI727)</f>
        <v>0.06</v>
      </c>
      <c r="G728" s="31">
        <f>SUM('BASE '!DJ727:DL727)</f>
        <v>0.13999999999999999</v>
      </c>
      <c r="H728" s="31">
        <f>SUM('BASE '!DN727:DO727,'BASE '!DQ727,'BASE '!DS727,'BASE '!DR727)</f>
        <v>0.06</v>
      </c>
      <c r="I728" s="31">
        <f>SUM('BASE '!DT727:DV727)</f>
        <v>0.39</v>
      </c>
      <c r="J728" s="31">
        <f t="shared" si="183"/>
        <v>0.98000000000000009</v>
      </c>
      <c r="K728" s="31">
        <f t="shared" si="184"/>
        <v>0.31632653061224486</v>
      </c>
      <c r="L728" s="31">
        <f t="shared" si="185"/>
        <v>2.0408163265306121E-2</v>
      </c>
      <c r="M728" s="31">
        <f t="shared" si="186"/>
        <v>6.1224489795918359E-2</v>
      </c>
      <c r="N728" s="31">
        <f t="shared" si="187"/>
        <v>0.14285714285714282</v>
      </c>
      <c r="O728" s="31">
        <f t="shared" si="188"/>
        <v>6.1224489795918359E-2</v>
      </c>
      <c r="P728" s="31">
        <f t="shared" si="189"/>
        <v>0.39795918367346939</v>
      </c>
      <c r="Q728" s="31">
        <f t="shared" si="192"/>
        <v>-0.36408559693620607</v>
      </c>
      <c r="R728" s="31">
        <f t="shared" si="193"/>
        <v>-7.9424904043074007E-2</v>
      </c>
      <c r="S728" s="31">
        <f t="shared" si="194"/>
        <v>-0.17101273527199082</v>
      </c>
      <c r="T728" s="31">
        <f t="shared" si="195"/>
        <v>-0.27798716415075897</v>
      </c>
      <c r="U728" s="31">
        <f t="shared" si="196"/>
        <v>-0.17101273527199082</v>
      </c>
      <c r="V728" s="31">
        <f t="shared" si="197"/>
        <v>-0.36668191294996011</v>
      </c>
      <c r="W728" s="31">
        <f t="shared" si="190"/>
        <v>6</v>
      </c>
      <c r="X728" s="31">
        <f t="shared" si="198"/>
        <v>1.4302050486239808</v>
      </c>
      <c r="Y728" s="31">
        <f t="shared" si="191"/>
        <v>0.79821263578428703</v>
      </c>
    </row>
    <row r="729" spans="1:25">
      <c r="A729" t="s">
        <v>1677</v>
      </c>
      <c r="B729" t="s">
        <v>1674</v>
      </c>
      <c r="C729" t="s">
        <v>1678</v>
      </c>
      <c r="D729" s="31">
        <f>SUM('BASE '!CZ728:DE728)</f>
        <v>0.25</v>
      </c>
      <c r="E729" s="31">
        <f>'BASE '!DF728</f>
        <v>0.04</v>
      </c>
      <c r="F729" s="31">
        <f>SUM('BASE '!DG728:DI728)</f>
        <v>0.13</v>
      </c>
      <c r="G729" s="31">
        <f>SUM('BASE '!DJ728:DL728)</f>
        <v>0.09</v>
      </c>
      <c r="H729" s="31">
        <f>SUM('BASE '!DN728:DO728,'BASE '!DQ728,'BASE '!DS728,'BASE '!DR728)</f>
        <v>0.35</v>
      </c>
      <c r="I729" s="31">
        <f>SUM('BASE '!DT728:DV728)</f>
        <v>0.11</v>
      </c>
      <c r="J729" s="31">
        <f t="shared" si="183"/>
        <v>0.97</v>
      </c>
      <c r="K729" s="31">
        <f t="shared" si="184"/>
        <v>0.25773195876288663</v>
      </c>
      <c r="L729" s="31">
        <f t="shared" si="185"/>
        <v>4.1237113402061855E-2</v>
      </c>
      <c r="M729" s="31">
        <f t="shared" si="186"/>
        <v>0.13402061855670103</v>
      </c>
      <c r="N729" s="31">
        <f t="shared" si="187"/>
        <v>9.2783505154639179E-2</v>
      </c>
      <c r="O729" s="31">
        <f t="shared" si="188"/>
        <v>0.36082474226804123</v>
      </c>
      <c r="P729" s="31">
        <f t="shared" si="189"/>
        <v>0.1134020618556701</v>
      </c>
      <c r="Q729" s="31">
        <f t="shared" si="192"/>
        <v>-0.34944204990597477</v>
      </c>
      <c r="R729" s="31">
        <f t="shared" si="193"/>
        <v>-0.13148109762406152</v>
      </c>
      <c r="S729" s="31">
        <f t="shared" si="194"/>
        <v>-0.26934949560354637</v>
      </c>
      <c r="T729" s="31">
        <f t="shared" si="195"/>
        <v>-0.22059152175777805</v>
      </c>
      <c r="U729" s="31">
        <f t="shared" si="196"/>
        <v>-0.36781136180916407</v>
      </c>
      <c r="V729" s="31">
        <f t="shared" si="197"/>
        <v>-0.24685538930675396</v>
      </c>
      <c r="W729" s="31">
        <f t="shared" si="190"/>
        <v>6</v>
      </c>
      <c r="X729" s="31">
        <f t="shared" si="198"/>
        <v>1.5855309160072788</v>
      </c>
      <c r="Y729" s="31">
        <f t="shared" si="191"/>
        <v>0.88490165294919543</v>
      </c>
    </row>
    <row r="730" spans="1:25">
      <c r="A730" t="s">
        <v>1679</v>
      </c>
      <c r="B730" t="s">
        <v>1674</v>
      </c>
      <c r="C730" t="s">
        <v>1680</v>
      </c>
      <c r="D730" s="31">
        <f>SUM('BASE '!CZ729:DE729)</f>
        <v>0.26</v>
      </c>
      <c r="E730" s="31">
        <f>'BASE '!DF729</f>
        <v>0.03</v>
      </c>
      <c r="F730" s="31">
        <f>SUM('BASE '!DG729:DI729)</f>
        <v>0.13</v>
      </c>
      <c r="G730" s="31">
        <f>SUM('BASE '!DJ729:DL729)</f>
        <v>0.37</v>
      </c>
      <c r="H730" s="31">
        <f>SUM('BASE '!DN729:DO729,'BASE '!DQ729,'BASE '!DS729,'BASE '!DR729)</f>
        <v>0.04</v>
      </c>
      <c r="I730" s="31">
        <f>SUM('BASE '!DT729:DV729)</f>
        <v>0.16</v>
      </c>
      <c r="J730" s="31">
        <f t="shared" si="183"/>
        <v>0.9900000000000001</v>
      </c>
      <c r="K730" s="31">
        <f t="shared" si="184"/>
        <v>0.2626262626262626</v>
      </c>
      <c r="L730" s="31">
        <f t="shared" si="185"/>
        <v>3.03030303030303E-2</v>
      </c>
      <c r="M730" s="31">
        <f t="shared" si="186"/>
        <v>0.1313131313131313</v>
      </c>
      <c r="N730" s="31">
        <f t="shared" si="187"/>
        <v>0.3737373737373737</v>
      </c>
      <c r="O730" s="31">
        <f t="shared" si="188"/>
        <v>4.0404040404040401E-2</v>
      </c>
      <c r="P730" s="31">
        <f t="shared" si="189"/>
        <v>0.1616161616161616</v>
      </c>
      <c r="Q730" s="31">
        <f t="shared" si="192"/>
        <v>-0.35113743550445259</v>
      </c>
      <c r="R730" s="31">
        <f t="shared" si="193"/>
        <v>-0.10595477458989333</v>
      </c>
      <c r="S730" s="31">
        <f t="shared" si="194"/>
        <v>-0.26658804449242113</v>
      </c>
      <c r="T730" s="31">
        <f t="shared" si="195"/>
        <v>-0.36783304734488403</v>
      </c>
      <c r="U730" s="31">
        <f t="shared" si="196"/>
        <v>-0.12964951470766461</v>
      </c>
      <c r="V730" s="31">
        <f t="shared" si="197"/>
        <v>-0.29455048531633271</v>
      </c>
      <c r="W730" s="31">
        <f t="shared" si="190"/>
        <v>6</v>
      </c>
      <c r="X730" s="31">
        <f t="shared" si="198"/>
        <v>1.5157133019556486</v>
      </c>
      <c r="Y730" s="31">
        <f t="shared" si="191"/>
        <v>0.8459357006265269</v>
      </c>
    </row>
    <row r="731" spans="1:25">
      <c r="A731" t="s">
        <v>1681</v>
      </c>
      <c r="B731" t="s">
        <v>1674</v>
      </c>
      <c r="C731" t="s">
        <v>1682</v>
      </c>
      <c r="D731" s="31">
        <f>SUM('BASE '!CZ730:DE730)</f>
        <v>0.36</v>
      </c>
      <c r="E731" s="31">
        <f>'BASE '!DF730</f>
        <v>0.01</v>
      </c>
      <c r="F731" s="31">
        <f>SUM('BASE '!DG730:DI730)</f>
        <v>0.25</v>
      </c>
      <c r="G731" s="31">
        <f>SUM('BASE '!DJ730:DL730)</f>
        <v>0.25</v>
      </c>
      <c r="H731" s="31">
        <f>SUM('BASE '!DN730:DO730,'BASE '!DQ730,'BASE '!DS730,'BASE '!DR730)</f>
        <v>0.04</v>
      </c>
      <c r="I731" s="31">
        <f>SUM('BASE '!DT730:DV730)</f>
        <v>0.09</v>
      </c>
      <c r="J731" s="31">
        <f t="shared" si="183"/>
        <v>1</v>
      </c>
      <c r="K731" s="31">
        <f t="shared" si="184"/>
        <v>0.36</v>
      </c>
      <c r="L731" s="31">
        <f t="shared" si="185"/>
        <v>0.01</v>
      </c>
      <c r="M731" s="31">
        <f t="shared" si="186"/>
        <v>0.25</v>
      </c>
      <c r="N731" s="31">
        <f t="shared" si="187"/>
        <v>0.25</v>
      </c>
      <c r="O731" s="31">
        <f t="shared" si="188"/>
        <v>0.04</v>
      </c>
      <c r="P731" s="31">
        <f t="shared" si="189"/>
        <v>0.09</v>
      </c>
      <c r="Q731" s="31">
        <f t="shared" si="192"/>
        <v>-0.36779444911151332</v>
      </c>
      <c r="R731" s="31">
        <f t="shared" si="193"/>
        <v>-4.605170185988091E-2</v>
      </c>
      <c r="S731" s="31">
        <f t="shared" si="194"/>
        <v>-0.34657359027997264</v>
      </c>
      <c r="T731" s="31">
        <f t="shared" si="195"/>
        <v>-0.34657359027997264</v>
      </c>
      <c r="U731" s="31">
        <f t="shared" si="196"/>
        <v>-0.12875503299472801</v>
      </c>
      <c r="V731" s="31">
        <f t="shared" si="197"/>
        <v>-0.21671510477866848</v>
      </c>
      <c r="W731" s="31">
        <f t="shared" si="190"/>
        <v>6</v>
      </c>
      <c r="X731" s="31">
        <f t="shared" si="198"/>
        <v>1.452463469304736</v>
      </c>
      <c r="Y731" s="31">
        <f t="shared" si="191"/>
        <v>0.81063529689646452</v>
      </c>
    </row>
    <row r="732" spans="1:25">
      <c r="A732" t="s">
        <v>1683</v>
      </c>
      <c r="B732" t="s">
        <v>1674</v>
      </c>
      <c r="C732" t="s">
        <v>1684</v>
      </c>
      <c r="D732" s="31">
        <f>SUM('BASE '!CZ731:DE731)</f>
        <v>0.18</v>
      </c>
      <c r="E732" s="31">
        <f>'BASE '!DF731</f>
        <v>0.09</v>
      </c>
      <c r="F732" s="31">
        <f>SUM('BASE '!DG731:DI731)</f>
        <v>0.03</v>
      </c>
      <c r="G732" s="31">
        <f>SUM('BASE '!DJ731:DL731)</f>
        <v>0.04</v>
      </c>
      <c r="H732" s="31">
        <f>SUM('BASE '!DN731:DO731,'BASE '!DQ731,'BASE '!DS731,'BASE '!DR731)</f>
        <v>0.54</v>
      </c>
      <c r="I732" s="31">
        <f>SUM('BASE '!DT731:DV731)</f>
        <v>7.0000000000000007E-2</v>
      </c>
      <c r="J732" s="31">
        <f t="shared" si="183"/>
        <v>0.95000000000000018</v>
      </c>
      <c r="K732" s="31">
        <f t="shared" si="184"/>
        <v>0.18947368421052627</v>
      </c>
      <c r="L732" s="31">
        <f t="shared" si="185"/>
        <v>9.4736842105263133E-2</v>
      </c>
      <c r="M732" s="31">
        <f t="shared" si="186"/>
        <v>3.1578947368421047E-2</v>
      </c>
      <c r="N732" s="31">
        <f t="shared" si="187"/>
        <v>4.2105263157894729E-2</v>
      </c>
      <c r="O732" s="31">
        <f t="shared" si="188"/>
        <v>0.56842105263157883</v>
      </c>
      <c r="P732" s="31">
        <f t="shared" si="189"/>
        <v>7.3684210526315783E-2</v>
      </c>
      <c r="Q732" s="31">
        <f t="shared" si="192"/>
        <v>-0.31519044638609228</v>
      </c>
      <c r="R732" s="31">
        <f t="shared" si="193"/>
        <v>-0.22326179819346198</v>
      </c>
      <c r="S732" s="31">
        <f t="shared" si="194"/>
        <v>-0.10911361903997149</v>
      </c>
      <c r="T732" s="31">
        <f t="shared" si="195"/>
        <v>-0.13337189602023788</v>
      </c>
      <c r="U732" s="31">
        <f t="shared" si="196"/>
        <v>-0.32109698559956207</v>
      </c>
      <c r="V732" s="31">
        <f t="shared" si="197"/>
        <v>-0.19216597050333256</v>
      </c>
      <c r="W732" s="31">
        <f t="shared" si="190"/>
        <v>6</v>
      </c>
      <c r="X732" s="31">
        <f t="shared" si="198"/>
        <v>1.2942007157426583</v>
      </c>
      <c r="Y732" s="31">
        <f t="shared" si="191"/>
        <v>0.72230717234620767</v>
      </c>
    </row>
    <row r="733" spans="1:25">
      <c r="A733" t="s">
        <v>1685</v>
      </c>
      <c r="B733" t="s">
        <v>1674</v>
      </c>
      <c r="C733" t="s">
        <v>1686</v>
      </c>
      <c r="D733" s="31">
        <f>SUM('BASE '!CZ732:DE732)</f>
        <v>0.3</v>
      </c>
      <c r="E733" s="31">
        <f>'BASE '!DF732</f>
        <v>0.08</v>
      </c>
      <c r="F733" s="31">
        <f>SUM('BASE '!DG732:DI732)</f>
        <v>0.04</v>
      </c>
      <c r="G733" s="31">
        <f>SUM('BASE '!DJ732:DL732)</f>
        <v>0.22</v>
      </c>
      <c r="H733" s="31">
        <f>SUM('BASE '!DN732:DO732,'BASE '!DQ732,'BASE '!DS732,'BASE '!DR732)</f>
        <v>0.24000000000000002</v>
      </c>
      <c r="I733" s="31">
        <f>SUM('BASE '!DT732:DV732)</f>
        <v>6.9999999999999993E-2</v>
      </c>
      <c r="J733" s="31">
        <f t="shared" si="183"/>
        <v>0.95</v>
      </c>
      <c r="K733" s="31">
        <f t="shared" si="184"/>
        <v>0.31578947368421051</v>
      </c>
      <c r="L733" s="31">
        <f t="shared" si="185"/>
        <v>8.4210526315789486E-2</v>
      </c>
      <c r="M733" s="31">
        <f t="shared" si="186"/>
        <v>4.2105263157894743E-2</v>
      </c>
      <c r="N733" s="31">
        <f t="shared" si="187"/>
        <v>0.23157894736842105</v>
      </c>
      <c r="O733" s="31">
        <f t="shared" si="188"/>
        <v>0.25263157894736843</v>
      </c>
      <c r="P733" s="31">
        <f t="shared" si="189"/>
        <v>7.3684210526315783E-2</v>
      </c>
      <c r="Q733" s="31">
        <f t="shared" si="192"/>
        <v>-0.36400405577001649</v>
      </c>
      <c r="R733" s="31">
        <f t="shared" si="193"/>
        <v>-0.20837350315121725</v>
      </c>
      <c r="S733" s="31">
        <f t="shared" si="194"/>
        <v>-0.13337189602023791</v>
      </c>
      <c r="T733" s="31">
        <f t="shared" si="195"/>
        <v>-0.33876165938240999</v>
      </c>
      <c r="U733" s="31">
        <f t="shared" si="196"/>
        <v>-0.34757635231644513</v>
      </c>
      <c r="V733" s="31">
        <f t="shared" si="197"/>
        <v>-0.19216597050333256</v>
      </c>
      <c r="W733" s="31">
        <f t="shared" si="190"/>
        <v>6</v>
      </c>
      <c r="X733" s="31">
        <f t="shared" si="198"/>
        <v>1.5842534371436594</v>
      </c>
      <c r="Y733" s="31">
        <f t="shared" si="191"/>
        <v>0.88418867842021476</v>
      </c>
    </row>
    <row r="734" spans="1:25">
      <c r="A734" t="s">
        <v>1687</v>
      </c>
      <c r="B734" t="s">
        <v>1674</v>
      </c>
      <c r="C734" t="s">
        <v>1688</v>
      </c>
      <c r="D734" s="31">
        <f>SUM('BASE '!CZ733:DE733)</f>
        <v>0.15000000000000002</v>
      </c>
      <c r="E734" s="31">
        <f>'BASE '!DF733</f>
        <v>0.02</v>
      </c>
      <c r="F734" s="31">
        <f>SUM('BASE '!DG733:DI733)</f>
        <v>0.01</v>
      </c>
      <c r="G734" s="31">
        <f>SUM('BASE '!DJ733:DL733)</f>
        <v>0.02</v>
      </c>
      <c r="H734" s="31">
        <f>SUM('BASE '!DN733:DO733,'BASE '!DQ733,'BASE '!DS733,'BASE '!DR733)</f>
        <v>0.44</v>
      </c>
      <c r="I734" s="31">
        <f>SUM('BASE '!DT733:DV733)</f>
        <v>0.33</v>
      </c>
      <c r="J734" s="31">
        <f t="shared" si="183"/>
        <v>0.97</v>
      </c>
      <c r="K734" s="31">
        <f t="shared" si="184"/>
        <v>0.15463917525773199</v>
      </c>
      <c r="L734" s="31">
        <f t="shared" si="185"/>
        <v>2.0618556701030927E-2</v>
      </c>
      <c r="M734" s="31">
        <f t="shared" si="186"/>
        <v>1.0309278350515464E-2</v>
      </c>
      <c r="N734" s="31">
        <f t="shared" si="187"/>
        <v>2.0618556701030927E-2</v>
      </c>
      <c r="O734" s="31">
        <f t="shared" si="188"/>
        <v>0.45360824742268041</v>
      </c>
      <c r="P734" s="31">
        <f t="shared" si="189"/>
        <v>0.34020618556701032</v>
      </c>
      <c r="Q734" s="31">
        <f t="shared" si="192"/>
        <v>-0.28865888310327414</v>
      </c>
      <c r="R734" s="31">
        <f t="shared" si="193"/>
        <v>-8.0032243256565716E-2</v>
      </c>
      <c r="S734" s="31">
        <f t="shared" si="194"/>
        <v>-4.7161968850550337E-2</v>
      </c>
      <c r="T734" s="31">
        <f t="shared" si="195"/>
        <v>-8.0032243256565716E-2</v>
      </c>
      <c r="U734" s="31">
        <f t="shared" si="196"/>
        <v>-0.35858700166747787</v>
      </c>
      <c r="V734" s="31">
        <f t="shared" si="197"/>
        <v>-0.3668114717754411</v>
      </c>
      <c r="W734" s="31">
        <f t="shared" si="190"/>
        <v>6</v>
      </c>
      <c r="X734" s="31">
        <f t="shared" si="198"/>
        <v>1.221283811909875</v>
      </c>
      <c r="Y734" s="31">
        <f t="shared" si="191"/>
        <v>0.68161147346191597</v>
      </c>
    </row>
    <row r="735" spans="1:25">
      <c r="A735" t="s">
        <v>1689</v>
      </c>
      <c r="B735" t="s">
        <v>1674</v>
      </c>
      <c r="C735" t="s">
        <v>1690</v>
      </c>
      <c r="D735" s="31">
        <f>SUM('BASE '!CZ734:DE734)</f>
        <v>0.44999999999999996</v>
      </c>
      <c r="E735" s="31">
        <f>'BASE '!DF734</f>
        <v>0.05</v>
      </c>
      <c r="F735" s="31">
        <f>SUM('BASE '!DG734:DI734)</f>
        <v>0.02</v>
      </c>
      <c r="G735" s="31">
        <f>SUM('BASE '!DJ734:DL734)</f>
        <v>0.16000000000000003</v>
      </c>
      <c r="H735" s="31">
        <f>SUM('BASE '!DN734:DO734,'BASE '!DQ734,'BASE '!DS734,'BASE '!DR734)</f>
        <v>9.9999999999999992E-2</v>
      </c>
      <c r="I735" s="31">
        <f>SUM('BASE '!DT734:DV734)</f>
        <v>6.0000000000000005E-2</v>
      </c>
      <c r="J735" s="31">
        <f t="shared" si="183"/>
        <v>0.84</v>
      </c>
      <c r="K735" s="31">
        <f t="shared" si="184"/>
        <v>0.5357142857142857</v>
      </c>
      <c r="L735" s="31">
        <f t="shared" si="185"/>
        <v>5.9523809523809527E-2</v>
      </c>
      <c r="M735" s="31">
        <f t="shared" si="186"/>
        <v>2.3809523809523812E-2</v>
      </c>
      <c r="N735" s="31">
        <f t="shared" si="187"/>
        <v>0.19047619047619052</v>
      </c>
      <c r="O735" s="31">
        <f t="shared" si="188"/>
        <v>0.11904761904761904</v>
      </c>
      <c r="P735" s="31">
        <f t="shared" si="189"/>
        <v>7.1428571428571438E-2</v>
      </c>
      <c r="Q735" s="31">
        <f t="shared" si="192"/>
        <v>-0.33436837986053242</v>
      </c>
      <c r="R735" s="31">
        <f t="shared" si="193"/>
        <v>-0.16793921942911985</v>
      </c>
      <c r="S735" s="31">
        <f t="shared" si="194"/>
        <v>-8.8992133768651643E-2</v>
      </c>
      <c r="T735" s="31">
        <f t="shared" si="195"/>
        <v>-0.31585296697210147</v>
      </c>
      <c r="U735" s="31">
        <f t="shared" si="196"/>
        <v>-0.25336091736300809</v>
      </c>
      <c r="V735" s="31">
        <f t="shared" si="197"/>
        <v>-0.18850409497251849</v>
      </c>
      <c r="W735" s="31">
        <f t="shared" si="190"/>
        <v>6</v>
      </c>
      <c r="X735" s="31">
        <f t="shared" si="198"/>
        <v>1.3490177123659319</v>
      </c>
      <c r="Y735" s="31">
        <f t="shared" si="191"/>
        <v>0.75290112067728054</v>
      </c>
    </row>
    <row r="736" spans="1:25">
      <c r="A736" t="s">
        <v>1691</v>
      </c>
      <c r="B736" t="s">
        <v>1674</v>
      </c>
      <c r="C736" t="s">
        <v>1692</v>
      </c>
      <c r="D736" s="31">
        <f>SUM('BASE '!CZ735:DE735)</f>
        <v>0.43</v>
      </c>
      <c r="E736" s="31">
        <f>'BASE '!DF735</f>
        <v>0.06</v>
      </c>
      <c r="F736" s="31">
        <f>SUM('BASE '!DG735:DI735)</f>
        <v>0.03</v>
      </c>
      <c r="G736" s="31">
        <f>SUM('BASE '!DJ735:DL735)</f>
        <v>7.0000000000000007E-2</v>
      </c>
      <c r="H736" s="31">
        <f>SUM('BASE '!DN735:DO735,'BASE '!DQ735,'BASE '!DS735,'BASE '!DR735)</f>
        <v>0.05</v>
      </c>
      <c r="I736" s="31">
        <f>SUM('BASE '!DT735:DV735)</f>
        <v>7.0000000000000007E-2</v>
      </c>
      <c r="J736" s="31">
        <f t="shared" si="183"/>
        <v>0.71000000000000019</v>
      </c>
      <c r="K736" s="31">
        <f t="shared" si="184"/>
        <v>0.60563380281690127</v>
      </c>
      <c r="L736" s="31">
        <f t="shared" si="185"/>
        <v>8.4507042253521097E-2</v>
      </c>
      <c r="M736" s="31">
        <f t="shared" si="186"/>
        <v>4.2253521126760549E-2</v>
      </c>
      <c r="N736" s="31">
        <f t="shared" si="187"/>
        <v>9.8591549295774628E-2</v>
      </c>
      <c r="O736" s="31">
        <f t="shared" si="188"/>
        <v>7.0422535211267595E-2</v>
      </c>
      <c r="P736" s="31">
        <f t="shared" si="189"/>
        <v>9.8591549295774628E-2</v>
      </c>
      <c r="Q736" s="31">
        <f t="shared" si="192"/>
        <v>-0.30371309490075188</v>
      </c>
      <c r="R736" s="31">
        <f t="shared" si="193"/>
        <v>-0.20881017530816282</v>
      </c>
      <c r="S736" s="31">
        <f t="shared" si="194"/>
        <v>-0.13369299669182555</v>
      </c>
      <c r="T736" s="31">
        <f t="shared" si="195"/>
        <v>-0.22841391684369033</v>
      </c>
      <c r="U736" s="31">
        <f t="shared" si="196"/>
        <v>-0.18684802567656444</v>
      </c>
      <c r="V736" s="31">
        <f t="shared" si="197"/>
        <v>-0.22841391684369033</v>
      </c>
      <c r="W736" s="31">
        <f t="shared" si="190"/>
        <v>6</v>
      </c>
      <c r="X736" s="31">
        <f t="shared" si="198"/>
        <v>1.2898921262646852</v>
      </c>
      <c r="Y736" s="31">
        <f t="shared" si="191"/>
        <v>0.71990250277310397</v>
      </c>
    </row>
    <row r="737" spans="1:25">
      <c r="A737" t="s">
        <v>1693</v>
      </c>
      <c r="B737" t="s">
        <v>1674</v>
      </c>
      <c r="C737" t="s">
        <v>1694</v>
      </c>
      <c r="D737" s="31">
        <f>SUM('BASE '!CZ736:DE736)</f>
        <v>0.41000000000000003</v>
      </c>
      <c r="E737" s="31">
        <f>'BASE '!DF736</f>
        <v>0</v>
      </c>
      <c r="F737" s="31">
        <f>SUM('BASE '!DG736:DI736)</f>
        <v>0.48</v>
      </c>
      <c r="G737" s="31">
        <f>SUM('BASE '!DJ736:DL736)</f>
        <v>7.0000000000000007E-2</v>
      </c>
      <c r="H737" s="31">
        <f>SUM('BASE '!DN736:DO736,'BASE '!DQ736,'BASE '!DS736,'BASE '!DR736)</f>
        <v>0</v>
      </c>
      <c r="I737" s="31">
        <f>SUM('BASE '!DT736:DV736)</f>
        <v>0.02</v>
      </c>
      <c r="J737" s="31">
        <f t="shared" si="183"/>
        <v>0.98</v>
      </c>
      <c r="K737" s="31">
        <f t="shared" si="184"/>
        <v>0.41836734693877553</v>
      </c>
      <c r="L737" s="31">
        <f t="shared" si="185"/>
        <v>0</v>
      </c>
      <c r="M737" s="31">
        <f t="shared" si="186"/>
        <v>0.48979591836734693</v>
      </c>
      <c r="N737" s="31">
        <f t="shared" si="187"/>
        <v>7.1428571428571438E-2</v>
      </c>
      <c r="O737" s="31">
        <f t="shared" si="188"/>
        <v>0</v>
      </c>
      <c r="P737" s="31">
        <f t="shared" si="189"/>
        <v>2.0408163265306124E-2</v>
      </c>
      <c r="Q737" s="31">
        <f t="shared" si="192"/>
        <v>-0.36456338663894722</v>
      </c>
      <c r="R737" s="31">
        <f t="shared" si="193"/>
        <v>0</v>
      </c>
      <c r="S737" s="31">
        <f t="shared" si="194"/>
        <v>-0.34959990257763968</v>
      </c>
      <c r="T737" s="31">
        <f t="shared" si="195"/>
        <v>-0.18850409497251849</v>
      </c>
      <c r="U737" s="31">
        <f t="shared" si="196"/>
        <v>0</v>
      </c>
      <c r="V737" s="31">
        <f t="shared" si="197"/>
        <v>-7.9424904043074021E-2</v>
      </c>
      <c r="W737" s="31">
        <f t="shared" si="190"/>
        <v>4</v>
      </c>
      <c r="X737" s="31">
        <f t="shared" si="198"/>
        <v>0.98209228823217942</v>
      </c>
      <c r="Y737" s="31">
        <f t="shared" si="191"/>
        <v>0.70842983696392992</v>
      </c>
    </row>
    <row r="738" spans="1:25">
      <c r="A738" t="s">
        <v>1697</v>
      </c>
      <c r="B738" t="s">
        <v>1696</v>
      </c>
      <c r="C738" t="s">
        <v>1698</v>
      </c>
      <c r="D738" s="31">
        <f>SUM('BASE '!CZ737:DE737)</f>
        <v>0.67000000000000015</v>
      </c>
      <c r="E738" s="31">
        <f>'BASE '!DF737</f>
        <v>0.01</v>
      </c>
      <c r="F738" s="31">
        <f>SUM('BASE '!DG737:DI737)</f>
        <v>0.25</v>
      </c>
      <c r="G738" s="31">
        <f>SUM('BASE '!DJ737:DL737)</f>
        <v>0.02</v>
      </c>
      <c r="H738" s="31">
        <f>SUM('BASE '!DN737:DO737,'BASE '!DQ737,'BASE '!DS737,'BASE '!DR737)</f>
        <v>0</v>
      </c>
      <c r="I738" s="31">
        <f>SUM('BASE '!DT737:DV737)</f>
        <v>0.02</v>
      </c>
      <c r="J738" s="31">
        <f t="shared" si="183"/>
        <v>0.9700000000000002</v>
      </c>
      <c r="K738" s="31">
        <f t="shared" si="184"/>
        <v>0.69072164948453607</v>
      </c>
      <c r="L738" s="31">
        <f t="shared" si="185"/>
        <v>1.0309278350515462E-2</v>
      </c>
      <c r="M738" s="31">
        <f t="shared" si="186"/>
        <v>0.25773195876288657</v>
      </c>
      <c r="N738" s="31">
        <f t="shared" si="187"/>
        <v>2.0618556701030924E-2</v>
      </c>
      <c r="O738" s="31">
        <f t="shared" si="188"/>
        <v>0</v>
      </c>
      <c r="P738" s="31">
        <f t="shared" si="189"/>
        <v>2.0618556701030924E-2</v>
      </c>
      <c r="Q738" s="31">
        <f t="shared" si="192"/>
        <v>-0.25557969134568992</v>
      </c>
      <c r="R738" s="31">
        <f t="shared" si="193"/>
        <v>-4.716196885055033E-2</v>
      </c>
      <c r="S738" s="31">
        <f t="shared" si="194"/>
        <v>-0.34944204990597477</v>
      </c>
      <c r="T738" s="31">
        <f t="shared" si="195"/>
        <v>-8.0032243256565716E-2</v>
      </c>
      <c r="U738" s="31">
        <f t="shared" si="196"/>
        <v>0</v>
      </c>
      <c r="V738" s="31">
        <f t="shared" si="197"/>
        <v>-8.0032243256565716E-2</v>
      </c>
      <c r="W738" s="31">
        <f t="shared" si="190"/>
        <v>5</v>
      </c>
      <c r="X738" s="31">
        <f t="shared" si="198"/>
        <v>0.81224819661534631</v>
      </c>
      <c r="Y738" s="31">
        <f t="shared" si="191"/>
        <v>0.50467818009015897</v>
      </c>
    </row>
    <row r="739" spans="1:25">
      <c r="A739" t="s">
        <v>1699</v>
      </c>
      <c r="B739" t="s">
        <v>1696</v>
      </c>
      <c r="C739" t="s">
        <v>1700</v>
      </c>
      <c r="D739" s="31">
        <f>SUM('BASE '!CZ738:DE738)</f>
        <v>0.44</v>
      </c>
      <c r="E739" s="31">
        <f>'BASE '!DF738</f>
        <v>0</v>
      </c>
      <c r="F739" s="31">
        <f>SUM('BASE '!DG738:DI738)</f>
        <v>0.35</v>
      </c>
      <c r="G739" s="31">
        <f>SUM('BASE '!DJ738:DL738)</f>
        <v>0.17</v>
      </c>
      <c r="H739" s="31">
        <f>SUM('BASE '!DN738:DO738,'BASE '!DQ738,'BASE '!DS738,'BASE '!DR738)</f>
        <v>0</v>
      </c>
      <c r="I739" s="31">
        <f>SUM('BASE '!DT738:DV738)</f>
        <v>0.01</v>
      </c>
      <c r="J739" s="31">
        <f t="shared" si="183"/>
        <v>0.97000000000000008</v>
      </c>
      <c r="K739" s="31">
        <f t="shared" si="184"/>
        <v>0.45360824742268036</v>
      </c>
      <c r="L739" s="31">
        <f t="shared" si="185"/>
        <v>0</v>
      </c>
      <c r="M739" s="31">
        <f t="shared" si="186"/>
        <v>0.36082474226804118</v>
      </c>
      <c r="N739" s="31">
        <f t="shared" si="187"/>
        <v>0.17525773195876287</v>
      </c>
      <c r="O739" s="31">
        <f t="shared" si="188"/>
        <v>0</v>
      </c>
      <c r="P739" s="31">
        <f t="shared" si="189"/>
        <v>1.0309278350515464E-2</v>
      </c>
      <c r="Q739" s="31">
        <f t="shared" si="192"/>
        <v>-0.35858700166747787</v>
      </c>
      <c r="R739" s="31">
        <f t="shared" si="193"/>
        <v>0</v>
      </c>
      <c r="S739" s="31">
        <f t="shared" si="194"/>
        <v>-0.36781136180916413</v>
      </c>
      <c r="T739" s="31">
        <f t="shared" si="195"/>
        <v>-0.30521092562476121</v>
      </c>
      <c r="U739" s="31">
        <f t="shared" si="196"/>
        <v>0</v>
      </c>
      <c r="V739" s="31">
        <f t="shared" si="197"/>
        <v>-4.7161968850550337E-2</v>
      </c>
      <c r="W739" s="31">
        <f t="shared" si="190"/>
        <v>4</v>
      </c>
      <c r="X739" s="31">
        <f t="shared" si="198"/>
        <v>1.0787712579519535</v>
      </c>
      <c r="Y739" s="31">
        <f t="shared" si="191"/>
        <v>0.77816897205041602</v>
      </c>
    </row>
    <row r="740" spans="1:25">
      <c r="A740" t="s">
        <v>1701</v>
      </c>
      <c r="B740" t="s">
        <v>1696</v>
      </c>
      <c r="C740" t="s">
        <v>1317</v>
      </c>
      <c r="D740" s="31">
        <f>SUM('BASE '!CZ739:DE739)</f>
        <v>0.65</v>
      </c>
      <c r="E740" s="31">
        <f>'BASE '!DF739</f>
        <v>0.01</v>
      </c>
      <c r="F740" s="31">
        <f>SUM('BASE '!DG739:DI739)</f>
        <v>0.27</v>
      </c>
      <c r="G740" s="31">
        <f>SUM('BASE '!DJ739:DL739)</f>
        <v>0.03</v>
      </c>
      <c r="H740" s="31">
        <f>SUM('BASE '!DN739:DO739,'BASE '!DQ739,'BASE '!DS739,'BASE '!DR739)</f>
        <v>0.01</v>
      </c>
      <c r="I740" s="31">
        <f>SUM('BASE '!DT739:DV739)</f>
        <v>0</v>
      </c>
      <c r="J740" s="31">
        <f t="shared" si="183"/>
        <v>0.97000000000000008</v>
      </c>
      <c r="K740" s="31">
        <f t="shared" si="184"/>
        <v>0.67010309278350511</v>
      </c>
      <c r="L740" s="31">
        <f t="shared" si="185"/>
        <v>1.0309278350515464E-2</v>
      </c>
      <c r="M740" s="31">
        <f t="shared" si="186"/>
        <v>0.27835051546391754</v>
      </c>
      <c r="N740" s="31">
        <f t="shared" si="187"/>
        <v>3.0927835051546389E-2</v>
      </c>
      <c r="O740" s="31">
        <f t="shared" si="188"/>
        <v>1.0309278350515464E-2</v>
      </c>
      <c r="P740" s="31">
        <f t="shared" si="189"/>
        <v>0</v>
      </c>
      <c r="Q740" s="31">
        <f t="shared" si="192"/>
        <v>-0.26825815525261315</v>
      </c>
      <c r="R740" s="31">
        <f t="shared" si="193"/>
        <v>-4.7161968850550337E-2</v>
      </c>
      <c r="S740" s="31">
        <f t="shared" si="194"/>
        <v>-0.35597526842757166</v>
      </c>
      <c r="T740" s="31">
        <f t="shared" si="195"/>
        <v>-0.10750820690212184</v>
      </c>
      <c r="U740" s="31">
        <f t="shared" si="196"/>
        <v>-4.7161968850550337E-2</v>
      </c>
      <c r="V740" s="31">
        <f t="shared" si="197"/>
        <v>0</v>
      </c>
      <c r="W740" s="31">
        <f t="shared" si="190"/>
        <v>5</v>
      </c>
      <c r="X740" s="31">
        <f t="shared" si="198"/>
        <v>0.82606556828340738</v>
      </c>
      <c r="Y740" s="31">
        <f t="shared" si="191"/>
        <v>0.51326339581131952</v>
      </c>
    </row>
    <row r="741" spans="1:25">
      <c r="A741" t="s">
        <v>1702</v>
      </c>
      <c r="B741" t="s">
        <v>1696</v>
      </c>
      <c r="C741" t="s">
        <v>1696</v>
      </c>
      <c r="D741" s="31">
        <f>SUM('BASE '!CZ740:DE740)</f>
        <v>0.63</v>
      </c>
      <c r="E741" s="31">
        <f>'BASE '!DF740</f>
        <v>0.01</v>
      </c>
      <c r="F741" s="31">
        <f>SUM('BASE '!DG740:DI740)</f>
        <v>0.24</v>
      </c>
      <c r="G741" s="31">
        <f>SUM('BASE '!DJ740:DL740)</f>
        <v>0.06</v>
      </c>
      <c r="H741" s="31">
        <f>SUM('BASE '!DN740:DO740,'BASE '!DQ740,'BASE '!DS740,'BASE '!DR740)</f>
        <v>0</v>
      </c>
      <c r="I741" s="31">
        <f>SUM('BASE '!DT740:DV740)</f>
        <v>0.03</v>
      </c>
      <c r="J741" s="31">
        <f t="shared" si="183"/>
        <v>0.97</v>
      </c>
      <c r="K741" s="31">
        <f t="shared" si="184"/>
        <v>0.64948453608247425</v>
      </c>
      <c r="L741" s="31">
        <f t="shared" si="185"/>
        <v>1.0309278350515464E-2</v>
      </c>
      <c r="M741" s="31">
        <f t="shared" si="186"/>
        <v>0.24742268041237114</v>
      </c>
      <c r="N741" s="31">
        <f t="shared" si="187"/>
        <v>6.1855670103092786E-2</v>
      </c>
      <c r="O741" s="31">
        <f t="shared" si="188"/>
        <v>0</v>
      </c>
      <c r="P741" s="31">
        <f t="shared" si="189"/>
        <v>3.0927835051546393E-2</v>
      </c>
      <c r="Q741" s="31">
        <f t="shared" si="192"/>
        <v>-0.28030210188707788</v>
      </c>
      <c r="R741" s="31">
        <f t="shared" si="193"/>
        <v>-4.7161968850550337E-2</v>
      </c>
      <c r="S741" s="31">
        <f t="shared" si="194"/>
        <v>-0.34556465521371638</v>
      </c>
      <c r="T741" s="31">
        <f t="shared" si="195"/>
        <v>-0.17214133047063884</v>
      </c>
      <c r="U741" s="31">
        <f t="shared" si="196"/>
        <v>0</v>
      </c>
      <c r="V741" s="31">
        <f t="shared" si="197"/>
        <v>-0.10750820690212186</v>
      </c>
      <c r="W741" s="31">
        <f t="shared" si="190"/>
        <v>5</v>
      </c>
      <c r="X741" s="31">
        <f t="shared" si="198"/>
        <v>0.95267826332410521</v>
      </c>
      <c r="Y741" s="31">
        <f t="shared" si="191"/>
        <v>0.59193228639884754</v>
      </c>
    </row>
    <row r="742" spans="1:25">
      <c r="A742" t="s">
        <v>1710</v>
      </c>
      <c r="B742" t="s">
        <v>1709</v>
      </c>
      <c r="C742" t="s">
        <v>1711</v>
      </c>
      <c r="D742" s="31">
        <f>SUM('BASE '!CZ741:DE741)</f>
        <v>0.02</v>
      </c>
      <c r="E742" s="31">
        <f>'BASE '!DF741</f>
        <v>0.06</v>
      </c>
      <c r="F742" s="31">
        <f>SUM('BASE '!DG741:DI741)</f>
        <v>0</v>
      </c>
      <c r="G742" s="31">
        <f>SUM('BASE '!DJ741:DL741)</f>
        <v>0</v>
      </c>
      <c r="H742" s="31">
        <f>SUM('BASE '!DN741:DO741,'BASE '!DQ741,'BASE '!DS741,'BASE '!DR741)</f>
        <v>0.78</v>
      </c>
      <c r="I742" s="31">
        <f>SUM('BASE '!DT741:DV741)</f>
        <v>0.03</v>
      </c>
      <c r="J742" s="31">
        <f t="shared" si="183"/>
        <v>0.89</v>
      </c>
      <c r="K742" s="31">
        <f t="shared" si="184"/>
        <v>2.247191011235955E-2</v>
      </c>
      <c r="L742" s="31">
        <f t="shared" si="185"/>
        <v>6.741573033707865E-2</v>
      </c>
      <c r="M742" s="31">
        <f t="shared" si="186"/>
        <v>0</v>
      </c>
      <c r="N742" s="31">
        <f t="shared" si="187"/>
        <v>0</v>
      </c>
      <c r="O742" s="31">
        <f t="shared" si="188"/>
        <v>0.8764044943820225</v>
      </c>
      <c r="P742" s="31">
        <f t="shared" si="189"/>
        <v>3.3707865168539325E-2</v>
      </c>
      <c r="Q742" s="31">
        <f t="shared" si="192"/>
        <v>-8.5291891891509986E-2</v>
      </c>
      <c r="R742" s="31">
        <f t="shared" si="193"/>
        <v>-0.18181192587667985</v>
      </c>
      <c r="S742" s="31">
        <f t="shared" si="194"/>
        <v>0</v>
      </c>
      <c r="T742" s="31">
        <f t="shared" si="195"/>
        <v>0</v>
      </c>
      <c r="U742" s="31">
        <f t="shared" si="196"/>
        <v>-0.11562189165526685</v>
      </c>
      <c r="V742" s="31">
        <f t="shared" si="197"/>
        <v>-0.11427047464260776</v>
      </c>
      <c r="W742" s="31">
        <f t="shared" si="190"/>
        <v>4</v>
      </c>
      <c r="X742" s="31">
        <f t="shared" si="198"/>
        <v>0.49699618406606438</v>
      </c>
      <c r="Y742" s="31">
        <f t="shared" si="191"/>
        <v>0.35850696504642476</v>
      </c>
    </row>
    <row r="743" spans="1:25">
      <c r="A743" t="s">
        <v>1712</v>
      </c>
      <c r="B743" t="s">
        <v>1709</v>
      </c>
      <c r="C743" t="s">
        <v>1713</v>
      </c>
      <c r="D743" s="31">
        <f>SUM('BASE '!CZ742:DE742)</f>
        <v>0.39</v>
      </c>
      <c r="E743" s="31">
        <f>'BASE '!DF742</f>
        <v>7.0000000000000007E-2</v>
      </c>
      <c r="F743" s="31">
        <f>SUM('BASE '!DG742:DI742)</f>
        <v>0</v>
      </c>
      <c r="G743" s="31">
        <f>SUM('BASE '!DJ742:DL742)</f>
        <v>0.01</v>
      </c>
      <c r="H743" s="31">
        <f>SUM('BASE '!DN742:DO742,'BASE '!DQ742,'BASE '!DS742,'BASE '!DR742)</f>
        <v>0.27</v>
      </c>
      <c r="I743" s="31">
        <f>SUM('BASE '!DT742:DV742)</f>
        <v>0.05</v>
      </c>
      <c r="J743" s="31">
        <f t="shared" si="183"/>
        <v>0.79</v>
      </c>
      <c r="K743" s="31">
        <f t="shared" si="184"/>
        <v>0.49367088607594939</v>
      </c>
      <c r="L743" s="31">
        <f t="shared" si="185"/>
        <v>8.8607594936708861E-2</v>
      </c>
      <c r="M743" s="31">
        <f t="shared" si="186"/>
        <v>0</v>
      </c>
      <c r="N743" s="31">
        <f t="shared" si="187"/>
        <v>1.2658227848101266E-2</v>
      </c>
      <c r="O743" s="31">
        <f t="shared" si="188"/>
        <v>0.34177215189873417</v>
      </c>
      <c r="P743" s="31">
        <f t="shared" si="189"/>
        <v>6.3291139240506333E-2</v>
      </c>
      <c r="Q743" s="31">
        <f t="shared" si="192"/>
        <v>-0.34847546895136233</v>
      </c>
      <c r="R743" s="31">
        <f t="shared" si="193"/>
        <v>-0.21474384713774627</v>
      </c>
      <c r="S743" s="31">
        <f t="shared" si="194"/>
        <v>0</v>
      </c>
      <c r="T743" s="31">
        <f t="shared" si="195"/>
        <v>-5.5309466486924322E-2</v>
      </c>
      <c r="U743" s="31">
        <f t="shared" si="196"/>
        <v>-0.36693033714547713</v>
      </c>
      <c r="V743" s="31">
        <f t="shared" si="197"/>
        <v>-0.17468417341980513</v>
      </c>
      <c r="W743" s="31">
        <f t="shared" si="190"/>
        <v>5</v>
      </c>
      <c r="X743" s="31">
        <f t="shared" si="198"/>
        <v>1.1601432931413154</v>
      </c>
      <c r="Y743" s="31">
        <f t="shared" si="191"/>
        <v>0.72083755712373176</v>
      </c>
    </row>
    <row r="744" spans="1:25">
      <c r="A744" t="s">
        <v>1714</v>
      </c>
      <c r="B744" t="s">
        <v>1709</v>
      </c>
      <c r="C744" t="s">
        <v>1715</v>
      </c>
      <c r="D744" s="31">
        <f>SUM('BASE '!CZ743:DE743)</f>
        <v>0.09</v>
      </c>
      <c r="E744" s="31">
        <f>'BASE '!DF743</f>
        <v>0.04</v>
      </c>
      <c r="F744" s="31">
        <f>SUM('BASE '!DG743:DI743)</f>
        <v>0.01</v>
      </c>
      <c r="G744" s="31">
        <f>SUM('BASE '!DJ743:DL743)</f>
        <v>0.13</v>
      </c>
      <c r="H744" s="31">
        <f>SUM('BASE '!DN743:DO743,'BASE '!DQ743,'BASE '!DS743,'BASE '!DR743)</f>
        <v>0.64</v>
      </c>
      <c r="I744" s="31">
        <f>SUM('BASE '!DT743:DV743)</f>
        <v>0.03</v>
      </c>
      <c r="J744" s="31">
        <f t="shared" si="183"/>
        <v>0.94000000000000006</v>
      </c>
      <c r="K744" s="31">
        <f t="shared" si="184"/>
        <v>9.5744680851063815E-2</v>
      </c>
      <c r="L744" s="31">
        <f t="shared" si="185"/>
        <v>4.2553191489361701E-2</v>
      </c>
      <c r="M744" s="31">
        <f t="shared" si="186"/>
        <v>1.0638297872340425E-2</v>
      </c>
      <c r="N744" s="31">
        <f t="shared" si="187"/>
        <v>0.13829787234042554</v>
      </c>
      <c r="O744" s="31">
        <f t="shared" si="188"/>
        <v>0.68085106382978722</v>
      </c>
      <c r="P744" s="31">
        <f t="shared" si="189"/>
        <v>3.1914893617021274E-2</v>
      </c>
      <c r="Q744" s="31">
        <f t="shared" si="192"/>
        <v>-0.22462374302557508</v>
      </c>
      <c r="R744" s="31">
        <f t="shared" si="193"/>
        <v>-0.13434044345319632</v>
      </c>
      <c r="S744" s="31">
        <f t="shared" si="194"/>
        <v>-4.833292321563834E-2</v>
      </c>
      <c r="T744" s="31">
        <f t="shared" si="195"/>
        <v>-0.2736009630054263</v>
      </c>
      <c r="U744" s="31">
        <f t="shared" si="196"/>
        <v>-0.26172711415171546</v>
      </c>
      <c r="V744" s="31">
        <f t="shared" si="197"/>
        <v>-0.10993667532772002</v>
      </c>
      <c r="W744" s="31">
        <f t="shared" si="190"/>
        <v>6</v>
      </c>
      <c r="X744" s="31">
        <f t="shared" si="198"/>
        <v>1.0525618621792714</v>
      </c>
      <c r="Y744" s="31">
        <f t="shared" si="191"/>
        <v>0.58744596038482078</v>
      </c>
    </row>
    <row r="745" spans="1:25">
      <c r="A745" t="s">
        <v>1716</v>
      </c>
      <c r="B745" t="s">
        <v>1709</v>
      </c>
      <c r="C745" t="s">
        <v>377</v>
      </c>
      <c r="D745" s="31">
        <f>SUM('BASE '!CZ744:DE744)</f>
        <v>0.08</v>
      </c>
      <c r="E745" s="31">
        <f>'BASE '!DF744</f>
        <v>0.01</v>
      </c>
      <c r="F745" s="31">
        <f>SUM('BASE '!DG744:DI744)</f>
        <v>0.04</v>
      </c>
      <c r="G745" s="31">
        <f>SUM('BASE '!DJ744:DL744)</f>
        <v>0.52</v>
      </c>
      <c r="H745" s="31">
        <f>SUM('BASE '!DN744:DO744,'BASE '!DQ744,'BASE '!DS744,'BASE '!DR744)</f>
        <v>0.30000000000000004</v>
      </c>
      <c r="I745" s="31">
        <f>SUM('BASE '!DT744:DV744)</f>
        <v>0.01</v>
      </c>
      <c r="J745" s="31">
        <f t="shared" si="183"/>
        <v>0.96000000000000008</v>
      </c>
      <c r="K745" s="31">
        <f t="shared" si="184"/>
        <v>8.3333333333333329E-2</v>
      </c>
      <c r="L745" s="31">
        <f t="shared" si="185"/>
        <v>1.0416666666666666E-2</v>
      </c>
      <c r="M745" s="31">
        <f t="shared" si="186"/>
        <v>4.1666666666666664E-2</v>
      </c>
      <c r="N745" s="31">
        <f t="shared" si="187"/>
        <v>0.54166666666666663</v>
      </c>
      <c r="O745" s="31">
        <f t="shared" si="188"/>
        <v>0.3125</v>
      </c>
      <c r="P745" s="31">
        <f t="shared" si="189"/>
        <v>1.0416666666666666E-2</v>
      </c>
      <c r="Q745" s="31">
        <f t="shared" si="192"/>
        <v>-0.20707555414900003</v>
      </c>
      <c r="R745" s="31">
        <f t="shared" si="193"/>
        <v>-4.754529366112329E-2</v>
      </c>
      <c r="S745" s="31">
        <f t="shared" si="194"/>
        <v>-0.13241890959783106</v>
      </c>
      <c r="T745" s="31">
        <f t="shared" si="195"/>
        <v>-0.33209825614680483</v>
      </c>
      <c r="U745" s="31">
        <f t="shared" si="196"/>
        <v>-0.36348462806427528</v>
      </c>
      <c r="V745" s="31">
        <f t="shared" si="197"/>
        <v>-4.754529366112329E-2</v>
      </c>
      <c r="W745" s="31">
        <f t="shared" si="190"/>
        <v>6</v>
      </c>
      <c r="X745" s="31">
        <f t="shared" si="198"/>
        <v>1.1301679352801579</v>
      </c>
      <c r="Y745" s="31">
        <f t="shared" si="191"/>
        <v>0.63075873446733843</v>
      </c>
    </row>
    <row r="746" spans="1:25">
      <c r="A746" t="s">
        <v>1717</v>
      </c>
      <c r="B746" t="s">
        <v>1709</v>
      </c>
      <c r="C746" t="s">
        <v>1718</v>
      </c>
      <c r="D746" s="31">
        <f>SUM('BASE '!CZ745:DE745)</f>
        <v>0.08</v>
      </c>
      <c r="E746" s="31">
        <f>'BASE '!DF745</f>
        <v>0.15</v>
      </c>
      <c r="F746" s="31">
        <f>SUM('BASE '!DG745:DI745)</f>
        <v>0</v>
      </c>
      <c r="G746" s="31">
        <f>SUM('BASE '!DJ745:DL745)</f>
        <v>0.01</v>
      </c>
      <c r="H746" s="31">
        <f>SUM('BASE '!DN745:DO745,'BASE '!DQ745,'BASE '!DS745,'BASE '!DR745)</f>
        <v>0.5</v>
      </c>
      <c r="I746" s="31">
        <f>SUM('BASE '!DT745:DV745)</f>
        <v>0.17</v>
      </c>
      <c r="J746" s="31">
        <f t="shared" si="183"/>
        <v>0.91</v>
      </c>
      <c r="K746" s="31">
        <f t="shared" si="184"/>
        <v>8.7912087912087905E-2</v>
      </c>
      <c r="L746" s="31">
        <f t="shared" si="185"/>
        <v>0.16483516483516483</v>
      </c>
      <c r="M746" s="31">
        <f t="shared" si="186"/>
        <v>0</v>
      </c>
      <c r="N746" s="31">
        <f t="shared" si="187"/>
        <v>1.0989010989010988E-2</v>
      </c>
      <c r="O746" s="31">
        <f t="shared" si="188"/>
        <v>0.54945054945054939</v>
      </c>
      <c r="P746" s="31">
        <f t="shared" si="189"/>
        <v>0.18681318681318682</v>
      </c>
      <c r="Q746" s="31">
        <f t="shared" si="192"/>
        <v>-0.21375102987578143</v>
      </c>
      <c r="R746" s="31">
        <f t="shared" si="193"/>
        <v>-0.2971663690243912</v>
      </c>
      <c r="S746" s="31">
        <f t="shared" si="194"/>
        <v>0</v>
      </c>
      <c r="T746" s="31">
        <f t="shared" si="195"/>
        <v>-4.9569884686998342E-2</v>
      </c>
      <c r="U746" s="31">
        <f t="shared" si="196"/>
        <v>-0.32903104455423299</v>
      </c>
      <c r="V746" s="31">
        <f t="shared" si="197"/>
        <v>-0.31340642595418439</v>
      </c>
      <c r="W746" s="31">
        <f t="shared" si="190"/>
        <v>5</v>
      </c>
      <c r="X746" s="31">
        <f t="shared" si="198"/>
        <v>1.2029247540955883</v>
      </c>
      <c r="Y746" s="31">
        <f t="shared" si="191"/>
        <v>0.74741917336611952</v>
      </c>
    </row>
    <row r="747" spans="1:25">
      <c r="A747" t="s">
        <v>1719</v>
      </c>
      <c r="B747" t="s">
        <v>1709</v>
      </c>
      <c r="C747" t="s">
        <v>1720</v>
      </c>
      <c r="D747" s="31">
        <f>SUM('BASE '!CZ746:DE746)</f>
        <v>0.31000000000000005</v>
      </c>
      <c r="E747" s="31">
        <f>'BASE '!DF746</f>
        <v>0.09</v>
      </c>
      <c r="F747" s="31">
        <f>SUM('BASE '!DG746:DI746)</f>
        <v>0</v>
      </c>
      <c r="G747" s="31">
        <f>SUM('BASE '!DJ746:DL746)</f>
        <v>0.02</v>
      </c>
      <c r="H747" s="31">
        <f>SUM('BASE '!DN746:DO746,'BASE '!DQ746,'BASE '!DS746,'BASE '!DR746)</f>
        <v>0.32</v>
      </c>
      <c r="I747" s="31">
        <f>SUM('BASE '!DT746:DV746)</f>
        <v>0.15000000000000002</v>
      </c>
      <c r="J747" s="31">
        <f t="shared" si="183"/>
        <v>0.89</v>
      </c>
      <c r="K747" s="31">
        <f t="shared" si="184"/>
        <v>0.34831460674157311</v>
      </c>
      <c r="L747" s="31">
        <f t="shared" si="185"/>
        <v>0.10112359550561797</v>
      </c>
      <c r="M747" s="31">
        <f t="shared" si="186"/>
        <v>0</v>
      </c>
      <c r="N747" s="31">
        <f t="shared" si="187"/>
        <v>2.247191011235955E-2</v>
      </c>
      <c r="O747" s="31">
        <f t="shared" si="188"/>
        <v>0.3595505617977528</v>
      </c>
      <c r="P747" s="31">
        <f t="shared" si="189"/>
        <v>0.16853932584269665</v>
      </c>
      <c r="Q747" s="31">
        <f t="shared" si="192"/>
        <v>-0.36734970924333482</v>
      </c>
      <c r="R747" s="31">
        <f t="shared" si="193"/>
        <v>-0.23171579923104813</v>
      </c>
      <c r="S747" s="31">
        <f t="shared" si="194"/>
        <v>0</v>
      </c>
      <c r="T747" s="31">
        <f t="shared" si="195"/>
        <v>-8.5291891891509986E-2</v>
      </c>
      <c r="U747" s="31">
        <f t="shared" si="196"/>
        <v>-0.36778443754873286</v>
      </c>
      <c r="V747" s="31">
        <f t="shared" si="197"/>
        <v>-0.30009879246571852</v>
      </c>
      <c r="W747" s="31">
        <f t="shared" si="190"/>
        <v>5</v>
      </c>
      <c r="X747" s="31">
        <f t="shared" si="198"/>
        <v>1.3522406303803445</v>
      </c>
      <c r="Y747" s="31">
        <f t="shared" si="191"/>
        <v>0.84019434358621958</v>
      </c>
    </row>
    <row r="748" spans="1:25">
      <c r="A748" t="s">
        <v>1721</v>
      </c>
      <c r="B748" t="s">
        <v>1709</v>
      </c>
      <c r="C748" t="s">
        <v>1722</v>
      </c>
      <c r="D748" s="31">
        <f>SUM('BASE '!CZ747:DE747)</f>
        <v>0.21</v>
      </c>
      <c r="E748" s="31">
        <f>'BASE '!DF747</f>
        <v>0.04</v>
      </c>
      <c r="F748" s="31">
        <f>SUM('BASE '!DG747:DI747)</f>
        <v>0.03</v>
      </c>
      <c r="G748" s="31">
        <f>SUM('BASE '!DJ747:DL747)</f>
        <v>0.41</v>
      </c>
      <c r="H748" s="31">
        <f>SUM('BASE '!DN747:DO747,'BASE '!DQ747,'BASE '!DS747,'BASE '!DR747)</f>
        <v>0.12</v>
      </c>
      <c r="I748" s="31">
        <f>SUM('BASE '!DT747:DV747)</f>
        <v>0.03</v>
      </c>
      <c r="J748" s="31">
        <f t="shared" si="183"/>
        <v>0.84</v>
      </c>
      <c r="K748" s="31">
        <f t="shared" si="184"/>
        <v>0.25</v>
      </c>
      <c r="L748" s="31">
        <f t="shared" si="185"/>
        <v>4.7619047619047623E-2</v>
      </c>
      <c r="M748" s="31">
        <f t="shared" si="186"/>
        <v>3.5714285714285712E-2</v>
      </c>
      <c r="N748" s="31">
        <f t="shared" si="187"/>
        <v>0.48809523809523808</v>
      </c>
      <c r="O748" s="31">
        <f t="shared" si="188"/>
        <v>0.14285714285714285</v>
      </c>
      <c r="P748" s="31">
        <f t="shared" si="189"/>
        <v>3.5714285714285712E-2</v>
      </c>
      <c r="Q748" s="31">
        <f t="shared" si="192"/>
        <v>-0.34657359027997264</v>
      </c>
      <c r="R748" s="31">
        <f t="shared" si="193"/>
        <v>-0.14497725893921062</v>
      </c>
      <c r="S748" s="31">
        <f t="shared" si="194"/>
        <v>-0.1190073039348287</v>
      </c>
      <c r="T748" s="31">
        <f t="shared" si="195"/>
        <v>-0.3500837383059433</v>
      </c>
      <c r="U748" s="31">
        <f t="shared" si="196"/>
        <v>-0.27798716415075903</v>
      </c>
      <c r="V748" s="31">
        <f t="shared" si="197"/>
        <v>-0.1190073039348287</v>
      </c>
      <c r="W748" s="31">
        <f t="shared" si="190"/>
        <v>6</v>
      </c>
      <c r="X748" s="31">
        <f t="shared" si="198"/>
        <v>1.357636359545543</v>
      </c>
      <c r="Y748" s="31">
        <f t="shared" si="191"/>
        <v>0.75771127925471737</v>
      </c>
    </row>
    <row r="749" spans="1:25">
      <c r="A749" t="s">
        <v>1723</v>
      </c>
      <c r="B749" t="s">
        <v>1709</v>
      </c>
      <c r="C749" t="s">
        <v>144</v>
      </c>
      <c r="D749" s="31">
        <f>SUM('BASE '!CZ748:DE748)</f>
        <v>0.17</v>
      </c>
      <c r="E749" s="31">
        <f>'BASE '!DF748</f>
        <v>7.0000000000000007E-2</v>
      </c>
      <c r="F749" s="31">
        <f>SUM('BASE '!DG748:DI748)</f>
        <v>0</v>
      </c>
      <c r="G749" s="31">
        <f>SUM('BASE '!DJ748:DL748)</f>
        <v>0.01</v>
      </c>
      <c r="H749" s="31">
        <f>SUM('BASE '!DN748:DO748,'BASE '!DQ748,'BASE '!DS748,'BASE '!DR748)</f>
        <v>0.62</v>
      </c>
      <c r="I749" s="31">
        <f>SUM('BASE '!DT748:DV748)</f>
        <v>6.9999999999999993E-2</v>
      </c>
      <c r="J749" s="31">
        <f t="shared" si="183"/>
        <v>0.94</v>
      </c>
      <c r="K749" s="31">
        <f t="shared" si="184"/>
        <v>0.18085106382978725</v>
      </c>
      <c r="L749" s="31">
        <f t="shared" si="185"/>
        <v>7.4468085106382989E-2</v>
      </c>
      <c r="M749" s="31">
        <f t="shared" si="186"/>
        <v>0</v>
      </c>
      <c r="N749" s="31">
        <f t="shared" si="187"/>
        <v>1.0638297872340427E-2</v>
      </c>
      <c r="O749" s="31">
        <f t="shared" si="188"/>
        <v>0.65957446808510645</v>
      </c>
      <c r="P749" s="31">
        <f t="shared" si="189"/>
        <v>7.4468085106382975E-2</v>
      </c>
      <c r="Q749" s="31">
        <f t="shared" si="192"/>
        <v>-0.30927004733653607</v>
      </c>
      <c r="R749" s="31">
        <f t="shared" si="193"/>
        <v>-0.19342225992024292</v>
      </c>
      <c r="S749" s="31">
        <f t="shared" si="194"/>
        <v>0</v>
      </c>
      <c r="T749" s="31">
        <f t="shared" si="195"/>
        <v>-4.8332923215638347E-2</v>
      </c>
      <c r="U749" s="31">
        <f t="shared" si="196"/>
        <v>-0.2744887726377081</v>
      </c>
      <c r="V749" s="31">
        <f t="shared" si="197"/>
        <v>-0.19342225992024292</v>
      </c>
      <c r="W749" s="31">
        <f t="shared" si="190"/>
        <v>5</v>
      </c>
      <c r="X749" s="31">
        <f t="shared" si="198"/>
        <v>1.0189362630303684</v>
      </c>
      <c r="Y749" s="31">
        <f t="shared" si="191"/>
        <v>0.63310069631038945</v>
      </c>
    </row>
    <row r="750" spans="1:25">
      <c r="A750" t="s">
        <v>1724</v>
      </c>
      <c r="B750" t="s">
        <v>1709</v>
      </c>
      <c r="C750" t="s">
        <v>1725</v>
      </c>
      <c r="D750" s="31">
        <f>SUM('BASE '!CZ749:DE749)</f>
        <v>0.23000000000000004</v>
      </c>
      <c r="E750" s="31">
        <f>'BASE '!DF749</f>
        <v>0.19</v>
      </c>
      <c r="F750" s="31">
        <f>SUM('BASE '!DG749:DI749)</f>
        <v>0.01</v>
      </c>
      <c r="G750" s="31">
        <f>SUM('BASE '!DJ749:DL749)</f>
        <v>0.03</v>
      </c>
      <c r="H750" s="31">
        <f>SUM('BASE '!DN749:DO749,'BASE '!DQ749,'BASE '!DS749,'BASE '!DR749)</f>
        <v>0.38999999999999996</v>
      </c>
      <c r="I750" s="31">
        <f>SUM('BASE '!DT749:DV749)</f>
        <v>0</v>
      </c>
      <c r="J750" s="31">
        <f t="shared" si="183"/>
        <v>0.85000000000000009</v>
      </c>
      <c r="K750" s="31">
        <f t="shared" si="184"/>
        <v>0.27058823529411768</v>
      </c>
      <c r="L750" s="31">
        <f t="shared" si="185"/>
        <v>0.22352941176470587</v>
      </c>
      <c r="M750" s="31">
        <f t="shared" si="186"/>
        <v>1.1764705882352941E-2</v>
      </c>
      <c r="N750" s="31">
        <f t="shared" si="187"/>
        <v>3.5294117647058816E-2</v>
      </c>
      <c r="O750" s="31">
        <f t="shared" si="188"/>
        <v>0.45882352941176463</v>
      </c>
      <c r="P750" s="31">
        <f t="shared" si="189"/>
        <v>0</v>
      </c>
      <c r="Q750" s="31">
        <f t="shared" si="192"/>
        <v>-0.35370131685772749</v>
      </c>
      <c r="R750" s="31">
        <f t="shared" si="193"/>
        <v>-0.33489450904886636</v>
      </c>
      <c r="S750" s="31">
        <f t="shared" si="194"/>
        <v>-5.2266485370474312E-2</v>
      </c>
      <c r="T750" s="31">
        <f t="shared" si="195"/>
        <v>-0.1180249047466661</v>
      </c>
      <c r="U750" s="31">
        <f t="shared" si="196"/>
        <v>-0.3574646447537192</v>
      </c>
      <c r="V750" s="31">
        <f t="shared" si="197"/>
        <v>0</v>
      </c>
      <c r="W750" s="31">
        <f t="shared" si="190"/>
        <v>5</v>
      </c>
      <c r="X750" s="31">
        <f t="shared" si="198"/>
        <v>1.2163518607774533</v>
      </c>
      <c r="Y750" s="31">
        <f t="shared" si="191"/>
        <v>0.75576190381762098</v>
      </c>
    </row>
    <row r="751" spans="1:25">
      <c r="A751" t="s">
        <v>1726</v>
      </c>
      <c r="B751" t="s">
        <v>1709</v>
      </c>
      <c r="C751" t="s">
        <v>1727</v>
      </c>
      <c r="D751" s="31">
        <f>SUM('BASE '!CZ750:DE750)</f>
        <v>0.1</v>
      </c>
      <c r="E751" s="31">
        <f>'BASE '!DF750</f>
        <v>0.02</v>
      </c>
      <c r="F751" s="31">
        <f>SUM('BASE '!DG750:DI750)</f>
        <v>7.0000000000000007E-2</v>
      </c>
      <c r="G751" s="31">
        <f>SUM('BASE '!DJ750:DL750)</f>
        <v>0.39</v>
      </c>
      <c r="H751" s="31">
        <f>SUM('BASE '!DN750:DO750,'BASE '!DQ750,'BASE '!DS750,'BASE '!DR750)</f>
        <v>0.36000000000000004</v>
      </c>
      <c r="I751" s="31">
        <f>SUM('BASE '!DT750:DV750)</f>
        <v>0.03</v>
      </c>
      <c r="J751" s="31">
        <f t="shared" si="183"/>
        <v>0.9700000000000002</v>
      </c>
      <c r="K751" s="31">
        <f t="shared" si="184"/>
        <v>0.10309278350515462</v>
      </c>
      <c r="L751" s="31">
        <f t="shared" si="185"/>
        <v>2.0618556701030924E-2</v>
      </c>
      <c r="M751" s="31">
        <f t="shared" si="186"/>
        <v>7.2164948453608241E-2</v>
      </c>
      <c r="N751" s="31">
        <f t="shared" si="187"/>
        <v>0.40206185567010305</v>
      </c>
      <c r="O751" s="31">
        <f t="shared" si="188"/>
        <v>0.37113402061855666</v>
      </c>
      <c r="P751" s="31">
        <f t="shared" si="189"/>
        <v>3.0927835051546386E-2</v>
      </c>
      <c r="Q751" s="31">
        <f t="shared" si="192"/>
        <v>-0.23423978201127185</v>
      </c>
      <c r="R751" s="31">
        <f t="shared" si="193"/>
        <v>-8.0032243256565716E-2</v>
      </c>
      <c r="S751" s="31">
        <f t="shared" si="194"/>
        <v>-0.18970727635192255</v>
      </c>
      <c r="T751" s="31">
        <f t="shared" si="195"/>
        <v>-0.36633839136676</v>
      </c>
      <c r="U751" s="31">
        <f t="shared" si="196"/>
        <v>-0.36786508702785381</v>
      </c>
      <c r="V751" s="31">
        <f t="shared" si="197"/>
        <v>-0.10750820690212183</v>
      </c>
      <c r="W751" s="31">
        <f t="shared" si="190"/>
        <v>6</v>
      </c>
      <c r="X751" s="31">
        <f t="shared" si="198"/>
        <v>1.3456909869164959</v>
      </c>
      <c r="Y751" s="31">
        <f t="shared" si="191"/>
        <v>0.75104443985233182</v>
      </c>
    </row>
    <row r="752" spans="1:25">
      <c r="A752" t="s">
        <v>1728</v>
      </c>
      <c r="B752" t="s">
        <v>1709</v>
      </c>
      <c r="C752" t="s">
        <v>1729</v>
      </c>
      <c r="D752" s="31">
        <f>SUM('BASE '!CZ751:DE751)</f>
        <v>0.17</v>
      </c>
      <c r="E752" s="31">
        <f>'BASE '!DF751</f>
        <v>0.22</v>
      </c>
      <c r="F752" s="31">
        <f>SUM('BASE '!DG751:DI751)</f>
        <v>0</v>
      </c>
      <c r="G752" s="31">
        <f>SUM('BASE '!DJ751:DL751)</f>
        <v>0</v>
      </c>
      <c r="H752" s="31">
        <f>SUM('BASE '!DN751:DO751,'BASE '!DQ751,'BASE '!DS751,'BASE '!DR751)</f>
        <v>0</v>
      </c>
      <c r="I752" s="31">
        <f>SUM('BASE '!DT751:DV751)</f>
        <v>0.04</v>
      </c>
      <c r="J752" s="31">
        <f t="shared" si="183"/>
        <v>0.43</v>
      </c>
      <c r="K752" s="31">
        <f t="shared" si="184"/>
        <v>0.39534883720930236</v>
      </c>
      <c r="L752" s="31">
        <f t="shared" si="185"/>
        <v>0.51162790697674421</v>
      </c>
      <c r="M752" s="31">
        <f t="shared" si="186"/>
        <v>0</v>
      </c>
      <c r="N752" s="31">
        <f t="shared" si="187"/>
        <v>0</v>
      </c>
      <c r="O752" s="31">
        <f t="shared" si="188"/>
        <v>0</v>
      </c>
      <c r="P752" s="31">
        <f t="shared" si="189"/>
        <v>9.3023255813953487E-2</v>
      </c>
      <c r="Q752" s="31">
        <f t="shared" si="192"/>
        <v>-0.36687849111243925</v>
      </c>
      <c r="R752" s="31">
        <f t="shared" si="193"/>
        <v>-0.34287136212500985</v>
      </c>
      <c r="S752" s="31">
        <f t="shared" si="194"/>
        <v>0</v>
      </c>
      <c r="T752" s="31">
        <f t="shared" si="195"/>
        <v>0</v>
      </c>
      <c r="U752" s="31">
        <f t="shared" si="196"/>
        <v>0</v>
      </c>
      <c r="V752" s="31">
        <f t="shared" si="197"/>
        <v>-0.22092146554173692</v>
      </c>
      <c r="W752" s="31">
        <f t="shared" si="190"/>
        <v>3</v>
      </c>
      <c r="X752" s="31">
        <f t="shared" si="198"/>
        <v>0.93067131877918596</v>
      </c>
      <c r="Y752" s="31">
        <f t="shared" si="191"/>
        <v>0.84713354144934505</v>
      </c>
    </row>
    <row r="753" spans="1:25">
      <c r="A753" t="s">
        <v>1730</v>
      </c>
      <c r="B753" t="s">
        <v>1709</v>
      </c>
      <c r="C753" t="s">
        <v>1731</v>
      </c>
      <c r="D753" s="31">
        <f>SUM('BASE '!CZ752:DE752)</f>
        <v>0.13</v>
      </c>
      <c r="E753" s="31">
        <f>'BASE '!DF752</f>
        <v>0.04</v>
      </c>
      <c r="F753" s="31">
        <f>SUM('BASE '!DG752:DI752)</f>
        <v>0</v>
      </c>
      <c r="G753" s="31">
        <f>SUM('BASE '!DJ752:DL752)</f>
        <v>0.21</v>
      </c>
      <c r="H753" s="31">
        <f>SUM('BASE '!DN752:DO752,'BASE '!DQ752,'BASE '!DS752,'BASE '!DR752)</f>
        <v>0.52</v>
      </c>
      <c r="I753" s="31">
        <f>SUM('BASE '!DT752:DV752)</f>
        <v>0.03</v>
      </c>
      <c r="J753" s="31">
        <f t="shared" si="183"/>
        <v>0.93</v>
      </c>
      <c r="K753" s="31">
        <f t="shared" si="184"/>
        <v>0.13978494623655913</v>
      </c>
      <c r="L753" s="31">
        <f t="shared" si="185"/>
        <v>4.301075268817204E-2</v>
      </c>
      <c r="M753" s="31">
        <f t="shared" si="186"/>
        <v>0</v>
      </c>
      <c r="N753" s="31">
        <f t="shared" si="187"/>
        <v>0.22580645161290319</v>
      </c>
      <c r="O753" s="31">
        <f t="shared" si="188"/>
        <v>0.55913978494623651</v>
      </c>
      <c r="P753" s="31">
        <f t="shared" si="189"/>
        <v>3.2258064516129031E-2</v>
      </c>
      <c r="Q753" s="31">
        <f t="shared" si="192"/>
        <v>-0.27504786843002527</v>
      </c>
      <c r="R753" s="31">
        <f t="shared" si="193"/>
        <v>-0.13532495191541355</v>
      </c>
      <c r="S753" s="31">
        <f t="shared" si="194"/>
        <v>0</v>
      </c>
      <c r="T753" s="31">
        <f t="shared" si="195"/>
        <v>-0.33601739961318805</v>
      </c>
      <c r="U753" s="31">
        <f t="shared" si="196"/>
        <v>-0.32505914277134501</v>
      </c>
      <c r="V753" s="31">
        <f t="shared" si="197"/>
        <v>-0.11077378078984343</v>
      </c>
      <c r="W753" s="31">
        <f t="shared" si="190"/>
        <v>5</v>
      </c>
      <c r="X753" s="31">
        <f t="shared" si="198"/>
        <v>1.1822231435198154</v>
      </c>
      <c r="Y753" s="31">
        <f t="shared" si="191"/>
        <v>0.73455653951374311</v>
      </c>
    </row>
    <row r="754" spans="1:25">
      <c r="A754" t="s">
        <v>1732</v>
      </c>
      <c r="B754" t="s">
        <v>1709</v>
      </c>
      <c r="C754" t="s">
        <v>1733</v>
      </c>
      <c r="D754" s="31">
        <f>SUM('BASE '!CZ753:DE753)</f>
        <v>0.12</v>
      </c>
      <c r="E754" s="31">
        <f>'BASE '!DF753</f>
        <v>0.03</v>
      </c>
      <c r="F754" s="31">
        <f>SUM('BASE '!DG753:DI753)</f>
        <v>0</v>
      </c>
      <c r="G754" s="31">
        <f>SUM('BASE '!DJ753:DL753)</f>
        <v>0.01</v>
      </c>
      <c r="H754" s="31">
        <f>SUM('BASE '!DN753:DO753,'BASE '!DQ753,'BASE '!DS753,'BASE '!DR753)</f>
        <v>0.65</v>
      </c>
      <c r="I754" s="31">
        <f>SUM('BASE '!DT753:DV753)</f>
        <v>0.05</v>
      </c>
      <c r="J754" s="31">
        <f t="shared" si="183"/>
        <v>0.8600000000000001</v>
      </c>
      <c r="K754" s="31">
        <f t="shared" si="184"/>
        <v>0.1395348837209302</v>
      </c>
      <c r="L754" s="31">
        <f t="shared" si="185"/>
        <v>3.4883720930232551E-2</v>
      </c>
      <c r="M754" s="31">
        <f t="shared" si="186"/>
        <v>0</v>
      </c>
      <c r="N754" s="31">
        <f t="shared" si="187"/>
        <v>1.1627906976744184E-2</v>
      </c>
      <c r="O754" s="31">
        <f t="shared" si="188"/>
        <v>0.75581395348837199</v>
      </c>
      <c r="P754" s="31">
        <f t="shared" si="189"/>
        <v>5.8139534883720929E-2</v>
      </c>
      <c r="Q754" s="31">
        <f t="shared" si="192"/>
        <v>-0.27480567159983821</v>
      </c>
      <c r="R754" s="31">
        <f t="shared" si="193"/>
        <v>-0.11706052352042084</v>
      </c>
      <c r="S754" s="31">
        <f t="shared" si="194"/>
        <v>0</v>
      </c>
      <c r="T754" s="31">
        <f t="shared" si="195"/>
        <v>-5.1794736002947761E-2</v>
      </c>
      <c r="U754" s="31">
        <f t="shared" si="196"/>
        <v>-0.21159769434025114</v>
      </c>
      <c r="V754" s="31">
        <f t="shared" si="197"/>
        <v>-0.16540170836159343</v>
      </c>
      <c r="W754" s="31">
        <f t="shared" si="190"/>
        <v>5</v>
      </c>
      <c r="X754" s="31">
        <f t="shared" si="198"/>
        <v>0.82066033382505132</v>
      </c>
      <c r="Y754" s="31">
        <f t="shared" si="191"/>
        <v>0.50990493481285748</v>
      </c>
    </row>
    <row r="755" spans="1:25">
      <c r="A755" t="s">
        <v>1734</v>
      </c>
      <c r="B755" t="s">
        <v>1709</v>
      </c>
      <c r="C755" t="s">
        <v>128</v>
      </c>
      <c r="D755" s="31">
        <f>SUM('BASE '!CZ754:DE754)</f>
        <v>0.03</v>
      </c>
      <c r="E755" s="31">
        <f>'BASE '!DF754</f>
        <v>0.03</v>
      </c>
      <c r="F755" s="31">
        <f>SUM('BASE '!DG754:DI754)</f>
        <v>0</v>
      </c>
      <c r="G755" s="31">
        <f>SUM('BASE '!DJ754:DL754)</f>
        <v>0</v>
      </c>
      <c r="H755" s="31">
        <f>SUM('BASE '!DN754:DO754,'BASE '!DQ754,'BASE '!DS754,'BASE '!DR754)</f>
        <v>0.76</v>
      </c>
      <c r="I755" s="31">
        <f>SUM('BASE '!DT754:DV754)</f>
        <v>0.03</v>
      </c>
      <c r="J755" s="31">
        <f t="shared" si="183"/>
        <v>0.85000000000000009</v>
      </c>
      <c r="K755" s="31">
        <f t="shared" si="184"/>
        <v>3.5294117647058816E-2</v>
      </c>
      <c r="L755" s="31">
        <f t="shared" si="185"/>
        <v>3.5294117647058816E-2</v>
      </c>
      <c r="M755" s="31">
        <f t="shared" si="186"/>
        <v>0</v>
      </c>
      <c r="N755" s="31">
        <f t="shared" si="187"/>
        <v>0</v>
      </c>
      <c r="O755" s="31">
        <f t="shared" si="188"/>
        <v>0.89411764705882346</v>
      </c>
      <c r="P755" s="31">
        <f t="shared" si="189"/>
        <v>3.5294117647058816E-2</v>
      </c>
      <c r="Q755" s="31">
        <f t="shared" si="192"/>
        <v>-0.1180249047466661</v>
      </c>
      <c r="R755" s="31">
        <f t="shared" si="193"/>
        <v>-0.1180249047466661</v>
      </c>
      <c r="S755" s="31">
        <f t="shared" si="194"/>
        <v>0</v>
      </c>
      <c r="T755" s="31">
        <f t="shared" si="195"/>
        <v>0</v>
      </c>
      <c r="U755" s="31">
        <f t="shared" si="196"/>
        <v>-0.10006778390003404</v>
      </c>
      <c r="V755" s="31">
        <f t="shared" si="197"/>
        <v>-0.1180249047466661</v>
      </c>
      <c r="W755" s="31">
        <f t="shared" si="190"/>
        <v>4</v>
      </c>
      <c r="X755" s="31">
        <f t="shared" si="198"/>
        <v>0.45414249814003232</v>
      </c>
      <c r="Y755" s="31">
        <f t="shared" si="191"/>
        <v>0.32759456496177497</v>
      </c>
    </row>
    <row r="756" spans="1:25">
      <c r="A756" t="s">
        <v>1735</v>
      </c>
      <c r="B756" t="s">
        <v>1709</v>
      </c>
      <c r="C756" t="s">
        <v>1736</v>
      </c>
      <c r="D756" s="31">
        <f>SUM('BASE '!CZ755:DE755)</f>
        <v>0.29000000000000004</v>
      </c>
      <c r="E756" s="31">
        <f>'BASE '!DF755</f>
        <v>0.12</v>
      </c>
      <c r="F756" s="31">
        <f>SUM('BASE '!DG755:DI755)</f>
        <v>0</v>
      </c>
      <c r="G756" s="31">
        <f>SUM('BASE '!DJ755:DL755)</f>
        <v>0.09</v>
      </c>
      <c r="H756" s="31">
        <f>SUM('BASE '!DN755:DO755,'BASE '!DQ755,'BASE '!DS755,'BASE '!DR755)</f>
        <v>0.26</v>
      </c>
      <c r="I756" s="31">
        <f>SUM('BASE '!DT755:DV755)</f>
        <v>0.04</v>
      </c>
      <c r="J756" s="31">
        <f t="shared" si="183"/>
        <v>0.8</v>
      </c>
      <c r="K756" s="31">
        <f t="shared" si="184"/>
        <v>0.36250000000000004</v>
      </c>
      <c r="L756" s="31">
        <f t="shared" si="185"/>
        <v>0.15</v>
      </c>
      <c r="M756" s="31">
        <f t="shared" si="186"/>
        <v>0</v>
      </c>
      <c r="N756" s="31">
        <f t="shared" si="187"/>
        <v>0.11249999999999999</v>
      </c>
      <c r="O756" s="31">
        <f t="shared" si="188"/>
        <v>0.32500000000000001</v>
      </c>
      <c r="P756" s="31">
        <f t="shared" si="189"/>
        <v>4.9999999999999996E-2</v>
      </c>
      <c r="Q756" s="31">
        <f t="shared" si="192"/>
        <v>-0.36783991669918525</v>
      </c>
      <c r="R756" s="31">
        <f t="shared" si="193"/>
        <v>-0.28456799773288216</v>
      </c>
      <c r="S756" s="31">
        <f t="shared" si="194"/>
        <v>0</v>
      </c>
      <c r="T756" s="31">
        <f t="shared" si="195"/>
        <v>-0.24579023145048701</v>
      </c>
      <c r="U756" s="31">
        <f t="shared" si="196"/>
        <v>-0.36527728141202986</v>
      </c>
      <c r="V756" s="31">
        <f t="shared" si="197"/>
        <v>-0.14978661367769955</v>
      </c>
      <c r="W756" s="31">
        <f t="shared" si="190"/>
        <v>5</v>
      </c>
      <c r="X756" s="31">
        <f t="shared" si="198"/>
        <v>1.4132620409722838</v>
      </c>
      <c r="Y756" s="31">
        <f t="shared" si="191"/>
        <v>0.87810907774309743</v>
      </c>
    </row>
    <row r="757" spans="1:25">
      <c r="A757" t="s">
        <v>1737</v>
      </c>
      <c r="B757" t="s">
        <v>1709</v>
      </c>
      <c r="C757" t="s">
        <v>1738</v>
      </c>
      <c r="D757" s="31">
        <f>SUM('BASE '!CZ756:DE756)</f>
        <v>9.0000000000000011E-2</v>
      </c>
      <c r="E757" s="31">
        <f>'BASE '!DF756</f>
        <v>0.02</v>
      </c>
      <c r="F757" s="31">
        <f>SUM('BASE '!DG756:DI756)</f>
        <v>0.02</v>
      </c>
      <c r="G757" s="31">
        <f>SUM('BASE '!DJ756:DL756)</f>
        <v>0.45</v>
      </c>
      <c r="H757" s="31">
        <f>SUM('BASE '!DN756:DO756,'BASE '!DQ756,'BASE '!DS756,'BASE '!DR756)</f>
        <v>0.39</v>
      </c>
      <c r="I757" s="31">
        <f>SUM('BASE '!DT756:DV756)</f>
        <v>0</v>
      </c>
      <c r="J757" s="31">
        <f t="shared" si="183"/>
        <v>0.97000000000000008</v>
      </c>
      <c r="K757" s="31">
        <f t="shared" si="184"/>
        <v>9.2783505154639179E-2</v>
      </c>
      <c r="L757" s="31">
        <f t="shared" si="185"/>
        <v>2.0618556701030927E-2</v>
      </c>
      <c r="M757" s="31">
        <f t="shared" si="186"/>
        <v>2.0618556701030927E-2</v>
      </c>
      <c r="N757" s="31">
        <f t="shared" si="187"/>
        <v>0.46391752577319584</v>
      </c>
      <c r="O757" s="31">
        <f t="shared" si="188"/>
        <v>0.40206185567010305</v>
      </c>
      <c r="P757" s="31">
        <f t="shared" si="189"/>
        <v>0</v>
      </c>
      <c r="Q757" s="31">
        <f t="shared" si="192"/>
        <v>-0.22059152175777805</v>
      </c>
      <c r="R757" s="31">
        <f t="shared" si="193"/>
        <v>-8.0032243256565716E-2</v>
      </c>
      <c r="S757" s="31">
        <f t="shared" si="194"/>
        <v>-8.0032243256565716E-2</v>
      </c>
      <c r="T757" s="31">
        <f t="shared" si="195"/>
        <v>-0.35631115456688495</v>
      </c>
      <c r="U757" s="31">
        <f t="shared" si="196"/>
        <v>-0.36633839136676</v>
      </c>
      <c r="V757" s="31">
        <f t="shared" si="197"/>
        <v>0</v>
      </c>
      <c r="W757" s="31">
        <f t="shared" si="190"/>
        <v>5</v>
      </c>
      <c r="X757" s="31">
        <f t="shared" si="198"/>
        <v>1.1033055542045545</v>
      </c>
      <c r="Y757" s="31">
        <f t="shared" si="191"/>
        <v>0.68552228432094309</v>
      </c>
    </row>
    <row r="758" spans="1:25">
      <c r="A758" t="s">
        <v>1739</v>
      </c>
      <c r="B758" t="s">
        <v>1709</v>
      </c>
      <c r="C758" t="s">
        <v>1740</v>
      </c>
      <c r="D758" s="31">
        <f>SUM('BASE '!CZ757:DE757)</f>
        <v>0.16</v>
      </c>
      <c r="E758" s="31">
        <f>'BASE '!DF757</f>
        <v>0.02</v>
      </c>
      <c r="F758" s="31">
        <f>SUM('BASE '!DG757:DI757)</f>
        <v>0.04</v>
      </c>
      <c r="G758" s="31">
        <f>SUM('BASE '!DJ757:DL757)</f>
        <v>0.16</v>
      </c>
      <c r="H758" s="31">
        <f>SUM('BASE '!DN757:DO757,'BASE '!DQ757,'BASE '!DS757,'BASE '!DR757)</f>
        <v>0.47</v>
      </c>
      <c r="I758" s="31">
        <f>SUM('BASE '!DT757:DV757)</f>
        <v>0.04</v>
      </c>
      <c r="J758" s="31">
        <f t="shared" si="183"/>
        <v>0.89</v>
      </c>
      <c r="K758" s="31">
        <f t="shared" si="184"/>
        <v>0.1797752808988764</v>
      </c>
      <c r="L758" s="31">
        <f t="shared" si="185"/>
        <v>2.247191011235955E-2</v>
      </c>
      <c r="M758" s="31">
        <f t="shared" si="186"/>
        <v>4.49438202247191E-2</v>
      </c>
      <c r="N758" s="31">
        <f t="shared" si="187"/>
        <v>0.1797752808988764</v>
      </c>
      <c r="O758" s="31">
        <f t="shared" si="188"/>
        <v>0.5280898876404494</v>
      </c>
      <c r="P758" s="31">
        <f t="shared" si="189"/>
        <v>4.49438202247191E-2</v>
      </c>
      <c r="Q758" s="31">
        <f t="shared" si="192"/>
        <v>-0.30850294786379484</v>
      </c>
      <c r="R758" s="31">
        <f t="shared" si="193"/>
        <v>-8.5291891891509986E-2</v>
      </c>
      <c r="S758" s="31">
        <f t="shared" si="194"/>
        <v>-0.13943110151066287</v>
      </c>
      <c r="T758" s="31">
        <f t="shared" si="195"/>
        <v>-0.30850294786379484</v>
      </c>
      <c r="U758" s="31">
        <f t="shared" si="196"/>
        <v>-0.33717946176446989</v>
      </c>
      <c r="V758" s="31">
        <f t="shared" si="197"/>
        <v>-0.13943110151066287</v>
      </c>
      <c r="W758" s="31">
        <f t="shared" si="190"/>
        <v>6</v>
      </c>
      <c r="X758" s="31">
        <f t="shared" si="198"/>
        <v>1.3183394524048953</v>
      </c>
      <c r="Y758" s="31">
        <f t="shared" si="191"/>
        <v>0.73577925778892428</v>
      </c>
    </row>
    <row r="759" spans="1:25">
      <c r="A759" t="s">
        <v>1741</v>
      </c>
      <c r="B759" t="s">
        <v>1709</v>
      </c>
      <c r="C759" t="s">
        <v>1742</v>
      </c>
      <c r="D759" s="31">
        <f>SUM('BASE '!CZ758:DE758)</f>
        <v>0.04</v>
      </c>
      <c r="E759" s="31">
        <f>'BASE '!DF758</f>
        <v>0.02</v>
      </c>
      <c r="F759" s="31">
        <f>SUM('BASE '!DG758:DI758)</f>
        <v>0</v>
      </c>
      <c r="G759" s="31">
        <f>SUM('BASE '!DJ758:DL758)</f>
        <v>0</v>
      </c>
      <c r="H759" s="31">
        <f>SUM('BASE '!DN758:DO758,'BASE '!DQ758,'BASE '!DS758,'BASE '!DR758)</f>
        <v>0.66</v>
      </c>
      <c r="I759" s="31">
        <f>SUM('BASE '!DT758:DV758)</f>
        <v>7.0000000000000007E-2</v>
      </c>
      <c r="J759" s="31">
        <f t="shared" si="183"/>
        <v>0.79</v>
      </c>
      <c r="K759" s="31">
        <f t="shared" si="184"/>
        <v>5.0632911392405063E-2</v>
      </c>
      <c r="L759" s="31">
        <f t="shared" si="185"/>
        <v>2.5316455696202531E-2</v>
      </c>
      <c r="M759" s="31">
        <f t="shared" si="186"/>
        <v>0</v>
      </c>
      <c r="N759" s="31">
        <f t="shared" si="187"/>
        <v>0</v>
      </c>
      <c r="O759" s="31">
        <f t="shared" si="188"/>
        <v>0.83544303797468356</v>
      </c>
      <c r="P759" s="31">
        <f t="shared" si="189"/>
        <v>8.8607594936708861E-2</v>
      </c>
      <c r="Q759" s="31">
        <f t="shared" si="192"/>
        <v>-0.15104574639732307</v>
      </c>
      <c r="R759" s="31">
        <f t="shared" si="193"/>
        <v>-9.3070903086255083E-2</v>
      </c>
      <c r="S759" s="31">
        <f t="shared" si="194"/>
        <v>0</v>
      </c>
      <c r="T759" s="31">
        <f t="shared" si="195"/>
        <v>0</v>
      </c>
      <c r="U759" s="31">
        <f t="shared" si="196"/>
        <v>-0.15020690239340925</v>
      </c>
      <c r="V759" s="31">
        <f t="shared" si="197"/>
        <v>-0.21474384713774627</v>
      </c>
      <c r="W759" s="31">
        <f t="shared" si="190"/>
        <v>4</v>
      </c>
      <c r="X759" s="31">
        <f t="shared" si="198"/>
        <v>0.60906739901473372</v>
      </c>
      <c r="Y759" s="31">
        <f t="shared" si="191"/>
        <v>0.43934925806284797</v>
      </c>
    </row>
    <row r="760" spans="1:25">
      <c r="A760" t="s">
        <v>1743</v>
      </c>
      <c r="B760" t="s">
        <v>1709</v>
      </c>
      <c r="C760" t="s">
        <v>357</v>
      </c>
      <c r="D760" s="31">
        <f>SUM('BASE '!CZ759:DE759)</f>
        <v>0.01</v>
      </c>
      <c r="E760" s="31">
        <f>'BASE '!DF759</f>
        <v>0.06</v>
      </c>
      <c r="F760" s="31">
        <f>SUM('BASE '!DG759:DI759)</f>
        <v>0</v>
      </c>
      <c r="G760" s="31">
        <f>SUM('BASE '!DJ759:DL759)</f>
        <v>0</v>
      </c>
      <c r="H760" s="31">
        <f>SUM('BASE '!DN759:DO759,'BASE '!DQ759,'BASE '!DS759,'BASE '!DR759)</f>
        <v>0.8</v>
      </c>
      <c r="I760" s="31">
        <f>SUM('BASE '!DT759:DV759)</f>
        <v>0.08</v>
      </c>
      <c r="J760" s="31">
        <f t="shared" si="183"/>
        <v>0.95</v>
      </c>
      <c r="K760" s="31">
        <f t="shared" si="184"/>
        <v>1.0526315789473686E-2</v>
      </c>
      <c r="L760" s="31">
        <f t="shared" si="185"/>
        <v>6.3157894736842107E-2</v>
      </c>
      <c r="M760" s="31">
        <f t="shared" si="186"/>
        <v>0</v>
      </c>
      <c r="N760" s="31">
        <f t="shared" si="187"/>
        <v>0</v>
      </c>
      <c r="O760" s="31">
        <f t="shared" si="188"/>
        <v>0.8421052631578948</v>
      </c>
      <c r="P760" s="31">
        <f t="shared" si="189"/>
        <v>8.4210526315789486E-2</v>
      </c>
      <c r="Q760" s="31">
        <f t="shared" si="192"/>
        <v>-4.7935546227374122E-2</v>
      </c>
      <c r="R760" s="31">
        <f t="shared" si="193"/>
        <v>-0.1744495214129991</v>
      </c>
      <c r="S760" s="31">
        <f t="shared" si="194"/>
        <v>0</v>
      </c>
      <c r="T760" s="31">
        <f t="shared" si="195"/>
        <v>0</v>
      </c>
      <c r="U760" s="31">
        <f t="shared" si="196"/>
        <v>-0.14471600583297614</v>
      </c>
      <c r="V760" s="31">
        <f t="shared" si="197"/>
        <v>-0.20837350315121725</v>
      </c>
      <c r="W760" s="31">
        <f t="shared" si="190"/>
        <v>4</v>
      </c>
      <c r="X760" s="31">
        <f t="shared" si="198"/>
        <v>0.57547457662456658</v>
      </c>
      <c r="Y760" s="31">
        <f t="shared" si="191"/>
        <v>0.41511715892696899</v>
      </c>
    </row>
    <row r="761" spans="1:25">
      <c r="A761" t="s">
        <v>1746</v>
      </c>
      <c r="B761" t="s">
        <v>1745</v>
      </c>
      <c r="C761" t="s">
        <v>1745</v>
      </c>
      <c r="D761" s="31">
        <f>SUM('BASE '!CZ760:DE760)</f>
        <v>0.57000000000000006</v>
      </c>
      <c r="E761" s="31">
        <f>'BASE '!DF760</f>
        <v>0.09</v>
      </c>
      <c r="F761" s="31">
        <f>SUM('BASE '!DG760:DI760)</f>
        <v>0</v>
      </c>
      <c r="G761" s="31">
        <f>SUM('BASE '!DJ760:DL760)</f>
        <v>0</v>
      </c>
      <c r="H761" s="31">
        <f>SUM('BASE '!DN760:DO760,'BASE '!DQ760,'BASE '!DS760,'BASE '!DR760)</f>
        <v>0</v>
      </c>
      <c r="I761" s="31">
        <f>SUM('BASE '!DT760:DV760)</f>
        <v>0.09</v>
      </c>
      <c r="J761" s="31">
        <f t="shared" si="183"/>
        <v>0.75</v>
      </c>
      <c r="K761" s="31">
        <f t="shared" si="184"/>
        <v>0.76000000000000012</v>
      </c>
      <c r="L761" s="31">
        <f t="shared" si="185"/>
        <v>0.12</v>
      </c>
      <c r="M761" s="31">
        <f t="shared" si="186"/>
        <v>0</v>
      </c>
      <c r="N761" s="31">
        <f t="shared" si="187"/>
        <v>0</v>
      </c>
      <c r="O761" s="31">
        <f t="shared" si="188"/>
        <v>0</v>
      </c>
      <c r="P761" s="31">
        <f t="shared" si="189"/>
        <v>0.12</v>
      </c>
      <c r="Q761" s="31">
        <f t="shared" si="192"/>
        <v>-0.20857200273333773</v>
      </c>
      <c r="R761" s="31">
        <f t="shared" si="193"/>
        <v>-0.2544316243440109</v>
      </c>
      <c r="S761" s="31">
        <f t="shared" si="194"/>
        <v>0</v>
      </c>
      <c r="T761" s="31">
        <f t="shared" si="195"/>
        <v>0</v>
      </c>
      <c r="U761" s="31">
        <f t="shared" si="196"/>
        <v>0</v>
      </c>
      <c r="V761" s="31">
        <f t="shared" si="197"/>
        <v>-0.2544316243440109</v>
      </c>
      <c r="W761" s="31">
        <f t="shared" si="190"/>
        <v>3</v>
      </c>
      <c r="X761" s="31">
        <f t="shared" si="198"/>
        <v>0.71743525142135955</v>
      </c>
      <c r="Y761" s="31">
        <f t="shared" si="191"/>
        <v>0.65303770840860886</v>
      </c>
    </row>
    <row r="762" spans="1:25">
      <c r="A762" t="s">
        <v>1747</v>
      </c>
      <c r="B762" t="s">
        <v>1745</v>
      </c>
      <c r="C762" t="s">
        <v>1748</v>
      </c>
      <c r="D762" s="31">
        <f>SUM('BASE '!CZ761:DE761)</f>
        <v>0.59000000000000008</v>
      </c>
      <c r="E762" s="31">
        <f>'BASE '!DF761</f>
        <v>0.08</v>
      </c>
      <c r="F762" s="31">
        <f>SUM('BASE '!DG761:DI761)</f>
        <v>0</v>
      </c>
      <c r="G762" s="31">
        <f>SUM('BASE '!DJ761:DL761)</f>
        <v>0</v>
      </c>
      <c r="H762" s="31">
        <f>SUM('BASE '!DN761:DO761,'BASE '!DQ761,'BASE '!DS761,'BASE '!DR761)</f>
        <v>7.0000000000000007E-2</v>
      </c>
      <c r="I762" s="31">
        <f>SUM('BASE '!DT761:DV761)</f>
        <v>0.11</v>
      </c>
      <c r="J762" s="31">
        <f t="shared" si="183"/>
        <v>0.85</v>
      </c>
      <c r="K762" s="31">
        <f t="shared" si="184"/>
        <v>0.69411764705882362</v>
      </c>
      <c r="L762" s="31">
        <f t="shared" si="185"/>
        <v>9.4117647058823528E-2</v>
      </c>
      <c r="M762" s="31">
        <f t="shared" si="186"/>
        <v>0</v>
      </c>
      <c r="N762" s="31">
        <f t="shared" si="187"/>
        <v>0</v>
      </c>
      <c r="O762" s="31">
        <f t="shared" si="188"/>
        <v>8.2352941176470601E-2</v>
      </c>
      <c r="P762" s="31">
        <f t="shared" si="189"/>
        <v>0.12941176470588237</v>
      </c>
      <c r="Q762" s="31">
        <f t="shared" si="192"/>
        <v>-0.25343194049989665</v>
      </c>
      <c r="R762" s="31">
        <f t="shared" si="193"/>
        <v>-0.2224197378645158</v>
      </c>
      <c r="S762" s="31">
        <f t="shared" si="194"/>
        <v>0</v>
      </c>
      <c r="T762" s="31">
        <f t="shared" si="195"/>
        <v>0</v>
      </c>
      <c r="U762" s="31">
        <f t="shared" si="196"/>
        <v>-0.20561397355347089</v>
      </c>
      <c r="V762" s="31">
        <f t="shared" si="197"/>
        <v>-0.26461548024248716</v>
      </c>
      <c r="W762" s="31">
        <f t="shared" si="190"/>
        <v>4</v>
      </c>
      <c r="X762" s="31">
        <f t="shared" si="198"/>
        <v>0.94608113216037049</v>
      </c>
      <c r="Y762" s="31">
        <f t="shared" si="191"/>
        <v>0.68245327882319129</v>
      </c>
    </row>
    <row r="763" spans="1:25">
      <c r="A763" t="s">
        <v>1749</v>
      </c>
      <c r="B763" t="s">
        <v>1745</v>
      </c>
      <c r="C763" t="s">
        <v>1750</v>
      </c>
      <c r="D763" s="31">
        <f>SUM('BASE '!CZ762:DE762)</f>
        <v>0.14000000000000001</v>
      </c>
      <c r="E763" s="31">
        <f>'BASE '!DF762</f>
        <v>0.13</v>
      </c>
      <c r="F763" s="31">
        <f>SUM('BASE '!DG762:DI762)</f>
        <v>0</v>
      </c>
      <c r="G763" s="31">
        <f>SUM('BASE '!DJ762:DL762)</f>
        <v>0</v>
      </c>
      <c r="H763" s="31">
        <f>SUM('BASE '!DN762:DO762,'BASE '!DQ762,'BASE '!DS762,'BASE '!DR762)</f>
        <v>0.51</v>
      </c>
      <c r="I763" s="31">
        <f>SUM('BASE '!DT762:DV762)</f>
        <v>0.18000000000000002</v>
      </c>
      <c r="J763" s="31">
        <f t="shared" si="183"/>
        <v>0.96000000000000008</v>
      </c>
      <c r="K763" s="31">
        <f t="shared" si="184"/>
        <v>0.14583333333333334</v>
      </c>
      <c r="L763" s="31">
        <f t="shared" si="185"/>
        <v>0.13541666666666666</v>
      </c>
      <c r="M763" s="31">
        <f t="shared" si="186"/>
        <v>0</v>
      </c>
      <c r="N763" s="31">
        <f t="shared" si="187"/>
        <v>0</v>
      </c>
      <c r="O763" s="31">
        <f t="shared" si="188"/>
        <v>0.53125</v>
      </c>
      <c r="P763" s="31">
        <f t="shared" si="189"/>
        <v>0.1875</v>
      </c>
      <c r="Q763" s="31">
        <f t="shared" si="192"/>
        <v>-0.28077158402016755</v>
      </c>
      <c r="R763" s="31">
        <f t="shared" si="193"/>
        <v>-0.27075192543835302</v>
      </c>
      <c r="S763" s="31">
        <f t="shared" si="194"/>
        <v>0</v>
      </c>
      <c r="T763" s="31">
        <f t="shared" si="195"/>
        <v>0</v>
      </c>
      <c r="U763" s="31">
        <f t="shared" si="196"/>
        <v>-0.33602760933248993</v>
      </c>
      <c r="V763" s="31">
        <f t="shared" si="197"/>
        <v>-0.31387058129468842</v>
      </c>
      <c r="W763" s="31">
        <f t="shared" si="190"/>
        <v>4</v>
      </c>
      <c r="X763" s="31">
        <f t="shared" si="198"/>
        <v>1.201421700085699</v>
      </c>
      <c r="Y763" s="31">
        <f t="shared" si="191"/>
        <v>0.86664256436501275</v>
      </c>
    </row>
    <row r="764" spans="1:25">
      <c r="A764" t="s">
        <v>1751</v>
      </c>
      <c r="B764" t="s">
        <v>1745</v>
      </c>
      <c r="C764" t="s">
        <v>1752</v>
      </c>
      <c r="D764" s="31">
        <f>SUM('BASE '!CZ763:DE763)</f>
        <v>0.34</v>
      </c>
      <c r="E764" s="31">
        <f>'BASE '!DF763</f>
        <v>0.05</v>
      </c>
      <c r="F764" s="31">
        <f>SUM('BASE '!DG763:DI763)</f>
        <v>0</v>
      </c>
      <c r="G764" s="31">
        <f>SUM('BASE '!DJ763:DL763)</f>
        <v>0.04</v>
      </c>
      <c r="H764" s="31">
        <f>SUM('BASE '!DN763:DO763,'BASE '!DQ763,'BASE '!DS763,'BASE '!DR763)</f>
        <v>0.25</v>
      </c>
      <c r="I764" s="31">
        <f>SUM('BASE '!DT763:DV763)</f>
        <v>0.23</v>
      </c>
      <c r="J764" s="31">
        <f t="shared" si="183"/>
        <v>0.90999999999999992</v>
      </c>
      <c r="K764" s="31">
        <f t="shared" si="184"/>
        <v>0.37362637362637369</v>
      </c>
      <c r="L764" s="31">
        <f t="shared" si="185"/>
        <v>5.4945054945054951E-2</v>
      </c>
      <c r="M764" s="31">
        <f t="shared" si="186"/>
        <v>0</v>
      </c>
      <c r="N764" s="31">
        <f t="shared" si="187"/>
        <v>4.3956043956043959E-2</v>
      </c>
      <c r="O764" s="31">
        <f t="shared" si="188"/>
        <v>0.27472527472527475</v>
      </c>
      <c r="P764" s="31">
        <f t="shared" si="189"/>
        <v>0.25274725274725279</v>
      </c>
      <c r="Q764" s="31">
        <f t="shared" si="192"/>
        <v>-0.36783478444641116</v>
      </c>
      <c r="R764" s="31">
        <f t="shared" si="193"/>
        <v>-0.1594187689056456</v>
      </c>
      <c r="S764" s="31">
        <f t="shared" si="194"/>
        <v>0</v>
      </c>
      <c r="T764" s="31">
        <f t="shared" si="195"/>
        <v>-0.13734352287459164</v>
      </c>
      <c r="U764" s="31">
        <f t="shared" si="196"/>
        <v>-0.35494057188149708</v>
      </c>
      <c r="V764" s="31">
        <f t="shared" si="197"/>
        <v>-0.34761979871996823</v>
      </c>
      <c r="W764" s="31">
        <f t="shared" si="190"/>
        <v>5</v>
      </c>
      <c r="X764" s="31">
        <f t="shared" si="198"/>
        <v>1.3671574468281138</v>
      </c>
      <c r="Y764" s="31">
        <f t="shared" si="191"/>
        <v>0.84946268275763215</v>
      </c>
    </row>
    <row r="765" spans="1:25">
      <c r="A765" t="s">
        <v>1753</v>
      </c>
      <c r="B765" t="s">
        <v>1745</v>
      </c>
      <c r="C765" t="s">
        <v>1754</v>
      </c>
      <c r="D765" s="31">
        <f>SUM('BASE '!CZ764:DE764)</f>
        <v>0.53</v>
      </c>
      <c r="E765" s="31">
        <f>'BASE '!DF764</f>
        <v>0.08</v>
      </c>
      <c r="F765" s="31">
        <f>SUM('BASE '!DG764:DI764)</f>
        <v>0.01</v>
      </c>
      <c r="G765" s="31">
        <f>SUM('BASE '!DJ764:DL764)</f>
        <v>0.03</v>
      </c>
      <c r="H765" s="31">
        <f>SUM('BASE '!DN764:DO764,'BASE '!DQ764,'BASE '!DS764,'BASE '!DR764)</f>
        <v>0.16</v>
      </c>
      <c r="I765" s="31">
        <f>SUM('BASE '!DT764:DV764)</f>
        <v>0.12000000000000001</v>
      </c>
      <c r="J765" s="31">
        <f t="shared" si="183"/>
        <v>0.93</v>
      </c>
      <c r="K765" s="31">
        <f t="shared" si="184"/>
        <v>0.56989247311827962</v>
      </c>
      <c r="L765" s="31">
        <f t="shared" si="185"/>
        <v>8.6021505376344079E-2</v>
      </c>
      <c r="M765" s="31">
        <f t="shared" si="186"/>
        <v>1.075268817204301E-2</v>
      </c>
      <c r="N765" s="31">
        <f t="shared" si="187"/>
        <v>3.2258064516129031E-2</v>
      </c>
      <c r="O765" s="31">
        <f t="shared" si="188"/>
        <v>0.17204301075268816</v>
      </c>
      <c r="P765" s="31">
        <f t="shared" si="189"/>
        <v>0.12903225806451613</v>
      </c>
      <c r="Q765" s="31">
        <f t="shared" si="192"/>
        <v>-0.32045485719204414</v>
      </c>
      <c r="R765" s="31">
        <f t="shared" si="193"/>
        <v>-0.21102433991169203</v>
      </c>
      <c r="S765" s="31">
        <f t="shared" si="194"/>
        <v>-4.8737628958637161E-2</v>
      </c>
      <c r="T765" s="31">
        <f t="shared" si="195"/>
        <v>-0.11077378078984343</v>
      </c>
      <c r="U765" s="31">
        <f t="shared" si="196"/>
        <v>-0.30279755198511388</v>
      </c>
      <c r="V765" s="31">
        <f t="shared" si="197"/>
        <v>-0.26421843140196843</v>
      </c>
      <c r="W765" s="31">
        <f t="shared" si="190"/>
        <v>6</v>
      </c>
      <c r="X765" s="31">
        <f t="shared" si="198"/>
        <v>1.2580065902392992</v>
      </c>
      <c r="Y765" s="31">
        <f t="shared" si="191"/>
        <v>0.7021068462840534</v>
      </c>
    </row>
    <row r="766" spans="1:25">
      <c r="A766" t="s">
        <v>1755</v>
      </c>
      <c r="B766" t="s">
        <v>1745</v>
      </c>
      <c r="C766" t="s">
        <v>1756</v>
      </c>
      <c r="D766" s="31">
        <f>SUM('BASE '!CZ765:DE765)</f>
        <v>0.12000000000000001</v>
      </c>
      <c r="E766" s="31">
        <f>'BASE '!DF765</f>
        <v>0.03</v>
      </c>
      <c r="F766" s="31">
        <f>SUM('BASE '!DG765:DI765)</f>
        <v>0</v>
      </c>
      <c r="G766" s="31">
        <f>SUM('BASE '!DJ765:DL765)</f>
        <v>0.02</v>
      </c>
      <c r="H766" s="31">
        <f>SUM('BASE '!DN765:DO765,'BASE '!DQ765,'BASE '!DS765,'BASE '!DR765)</f>
        <v>0.25</v>
      </c>
      <c r="I766" s="31">
        <f>SUM('BASE '!DT765:DV765)</f>
        <v>0.48</v>
      </c>
      <c r="J766" s="31">
        <f t="shared" si="183"/>
        <v>0.9</v>
      </c>
      <c r="K766" s="31">
        <f t="shared" si="184"/>
        <v>0.13333333333333333</v>
      </c>
      <c r="L766" s="31">
        <f t="shared" si="185"/>
        <v>3.3333333333333333E-2</v>
      </c>
      <c r="M766" s="31">
        <f t="shared" si="186"/>
        <v>0</v>
      </c>
      <c r="N766" s="31">
        <f t="shared" si="187"/>
        <v>2.2222222222222223E-2</v>
      </c>
      <c r="O766" s="31">
        <f t="shared" si="188"/>
        <v>0.27777777777777779</v>
      </c>
      <c r="P766" s="31">
        <f t="shared" si="189"/>
        <v>0.53333333333333333</v>
      </c>
      <c r="Q766" s="31">
        <f t="shared" si="192"/>
        <v>-0.26865373607230197</v>
      </c>
      <c r="R766" s="31">
        <f t="shared" si="193"/>
        <v>-0.11337324605540518</v>
      </c>
      <c r="S766" s="31">
        <f t="shared" si="194"/>
        <v>0</v>
      </c>
      <c r="T766" s="31">
        <f t="shared" si="195"/>
        <v>-8.4592499772673774E-2</v>
      </c>
      <c r="U766" s="31">
        <f t="shared" si="196"/>
        <v>-0.35581495707279565</v>
      </c>
      <c r="V766" s="31">
        <f t="shared" si="197"/>
        <v>-0.3352579516919329</v>
      </c>
      <c r="W766" s="31">
        <f t="shared" si="190"/>
        <v>5</v>
      </c>
      <c r="X766" s="31">
        <f t="shared" si="198"/>
        <v>1.1576923906651095</v>
      </c>
      <c r="Y766" s="31">
        <f t="shared" si="191"/>
        <v>0.71931472579406641</v>
      </c>
    </row>
    <row r="767" spans="1:25">
      <c r="A767" t="s">
        <v>1757</v>
      </c>
      <c r="B767" t="s">
        <v>1745</v>
      </c>
      <c r="C767" t="s">
        <v>1758</v>
      </c>
      <c r="D767" s="31">
        <f>SUM('BASE '!CZ766:DE766)</f>
        <v>0.3</v>
      </c>
      <c r="E767" s="31">
        <f>'BASE '!DF766</f>
        <v>0.05</v>
      </c>
      <c r="F767" s="31">
        <f>SUM('BASE '!DG766:DI766)</f>
        <v>0</v>
      </c>
      <c r="G767" s="31">
        <f>SUM('BASE '!DJ766:DL766)</f>
        <v>0.05</v>
      </c>
      <c r="H767" s="31">
        <f>SUM('BASE '!DN766:DO766,'BASE '!DQ766,'BASE '!DS766,'BASE '!DR766)</f>
        <v>0.22</v>
      </c>
      <c r="I767" s="31">
        <f>SUM('BASE '!DT766:DV766)</f>
        <v>0.22999999999999998</v>
      </c>
      <c r="J767" s="31">
        <f t="shared" si="183"/>
        <v>0.85</v>
      </c>
      <c r="K767" s="31">
        <f t="shared" si="184"/>
        <v>0.35294117647058826</v>
      </c>
      <c r="L767" s="31">
        <f t="shared" si="185"/>
        <v>5.8823529411764712E-2</v>
      </c>
      <c r="M767" s="31">
        <f t="shared" si="186"/>
        <v>0</v>
      </c>
      <c r="N767" s="31">
        <f t="shared" si="187"/>
        <v>5.8823529411764712E-2</v>
      </c>
      <c r="O767" s="31">
        <f t="shared" si="188"/>
        <v>0.25882352941176473</v>
      </c>
      <c r="P767" s="31">
        <f t="shared" si="189"/>
        <v>0.27058823529411763</v>
      </c>
      <c r="Q767" s="31">
        <f t="shared" si="192"/>
        <v>-0.36757195582170388</v>
      </c>
      <c r="R767" s="31">
        <f t="shared" si="193"/>
        <v>-0.16665960847389508</v>
      </c>
      <c r="S767" s="31">
        <f t="shared" si="194"/>
        <v>0</v>
      </c>
      <c r="T767" s="31">
        <f t="shared" si="195"/>
        <v>-0.16665960847389508</v>
      </c>
      <c r="U767" s="31">
        <f t="shared" si="196"/>
        <v>-0.3498281608106355</v>
      </c>
      <c r="V767" s="31">
        <f t="shared" si="197"/>
        <v>-0.35370131685772743</v>
      </c>
      <c r="W767" s="31">
        <f t="shared" si="190"/>
        <v>5</v>
      </c>
      <c r="X767" s="31">
        <f t="shared" si="198"/>
        <v>1.4044206504378569</v>
      </c>
      <c r="Y767" s="31">
        <f t="shared" si="191"/>
        <v>0.87261561293397327</v>
      </c>
    </row>
    <row r="768" spans="1:25">
      <c r="A768" t="s">
        <v>1759</v>
      </c>
      <c r="B768" t="s">
        <v>1745</v>
      </c>
      <c r="C768" t="s">
        <v>582</v>
      </c>
      <c r="D768" s="31">
        <f>SUM('BASE '!CZ767:DE767)</f>
        <v>0.30000000000000004</v>
      </c>
      <c r="E768" s="31">
        <f>'BASE '!DF767</f>
        <v>0.05</v>
      </c>
      <c r="F768" s="31">
        <f>SUM('BASE '!DG767:DI767)</f>
        <v>0</v>
      </c>
      <c r="G768" s="31">
        <f>SUM('BASE '!DJ767:DL767)</f>
        <v>0.05</v>
      </c>
      <c r="H768" s="31">
        <f>SUM('BASE '!DN767:DO767,'BASE '!DQ767,'BASE '!DS767,'BASE '!DR767)</f>
        <v>0.14000000000000001</v>
      </c>
      <c r="I768" s="31">
        <f>SUM('BASE '!DT767:DV767)</f>
        <v>0.38</v>
      </c>
      <c r="J768" s="31">
        <f t="shared" si="183"/>
        <v>0.92</v>
      </c>
      <c r="K768" s="31">
        <f t="shared" si="184"/>
        <v>0.32608695652173919</v>
      </c>
      <c r="L768" s="31">
        <f t="shared" si="185"/>
        <v>5.434782608695652E-2</v>
      </c>
      <c r="M768" s="31">
        <f t="shared" si="186"/>
        <v>0</v>
      </c>
      <c r="N768" s="31">
        <f t="shared" si="187"/>
        <v>5.434782608695652E-2</v>
      </c>
      <c r="O768" s="31">
        <f t="shared" si="188"/>
        <v>0.15217391304347827</v>
      </c>
      <c r="P768" s="31">
        <f t="shared" si="189"/>
        <v>0.41304347826086957</v>
      </c>
      <c r="Q768" s="31">
        <f t="shared" si="192"/>
        <v>-0.36541017240876683</v>
      </c>
      <c r="R768" s="31">
        <f t="shared" si="193"/>
        <v>-0.15827992742472499</v>
      </c>
      <c r="S768" s="31">
        <f t="shared" si="194"/>
        <v>0</v>
      </c>
      <c r="T768" s="31">
        <f t="shared" si="195"/>
        <v>-0.15827992742472499</v>
      </c>
      <c r="U768" s="31">
        <f t="shared" si="196"/>
        <v>-0.28650258113122767</v>
      </c>
      <c r="V768" s="31">
        <f t="shared" si="197"/>
        <v>-0.36521404193761819</v>
      </c>
      <c r="W768" s="31">
        <f t="shared" si="190"/>
        <v>5</v>
      </c>
      <c r="X768" s="31">
        <f t="shared" si="198"/>
        <v>1.3336866503270626</v>
      </c>
      <c r="Y768" s="31">
        <f t="shared" si="191"/>
        <v>0.8286661076039934</v>
      </c>
    </row>
    <row r="769" spans="1:25">
      <c r="A769" t="s">
        <v>1760</v>
      </c>
      <c r="B769" t="s">
        <v>1745</v>
      </c>
      <c r="C769" t="s">
        <v>1761</v>
      </c>
      <c r="D769" s="31">
        <f>SUM('BASE '!CZ768:DE768)</f>
        <v>0.74</v>
      </c>
      <c r="E769" s="31">
        <f>'BASE '!DF768</f>
        <v>0.03</v>
      </c>
      <c r="F769" s="31">
        <f>SUM('BASE '!DG768:DI768)</f>
        <v>0</v>
      </c>
      <c r="G769" s="31">
        <f>SUM('BASE '!DJ768:DL768)</f>
        <v>0.01</v>
      </c>
      <c r="H769" s="31">
        <f>SUM('BASE '!DN768:DO768,'BASE '!DQ768,'BASE '!DS768,'BASE '!DR768)</f>
        <v>0.04</v>
      </c>
      <c r="I769" s="31">
        <f>SUM('BASE '!DT768:DV768)</f>
        <v>0.09</v>
      </c>
      <c r="J769" s="31">
        <f t="shared" si="183"/>
        <v>0.91</v>
      </c>
      <c r="K769" s="31">
        <f t="shared" si="184"/>
        <v>0.81318681318681318</v>
      </c>
      <c r="L769" s="31">
        <f t="shared" si="185"/>
        <v>3.2967032967032968E-2</v>
      </c>
      <c r="M769" s="31">
        <f t="shared" si="186"/>
        <v>0</v>
      </c>
      <c r="N769" s="31">
        <f t="shared" si="187"/>
        <v>1.0989010989010988E-2</v>
      </c>
      <c r="O769" s="31">
        <f t="shared" si="188"/>
        <v>4.3956043956043953E-2</v>
      </c>
      <c r="P769" s="31">
        <f t="shared" si="189"/>
        <v>9.8901098901098897E-2</v>
      </c>
      <c r="Q769" s="31">
        <f t="shared" si="192"/>
        <v>-0.16816248994657518</v>
      </c>
      <c r="R769" s="31">
        <f t="shared" si="193"/>
        <v>-0.11249166652248595</v>
      </c>
      <c r="S769" s="31">
        <f t="shared" si="194"/>
        <v>0</v>
      </c>
      <c r="T769" s="31">
        <f t="shared" si="195"/>
        <v>-4.9569884686998342E-2</v>
      </c>
      <c r="U769" s="31">
        <f t="shared" si="196"/>
        <v>-0.13734352287459162</v>
      </c>
      <c r="V769" s="31">
        <f t="shared" si="197"/>
        <v>-0.22882103695193048</v>
      </c>
      <c r="W769" s="31">
        <f t="shared" si="190"/>
        <v>5</v>
      </c>
      <c r="X769" s="31">
        <f t="shared" si="198"/>
        <v>0.6963886009825816</v>
      </c>
      <c r="Y769" s="31">
        <f t="shared" si="191"/>
        <v>0.43269056581957199</v>
      </c>
    </row>
    <row r="770" spans="1:25">
      <c r="A770" t="s">
        <v>1762</v>
      </c>
      <c r="B770" t="s">
        <v>1745</v>
      </c>
      <c r="C770" t="s">
        <v>1763</v>
      </c>
      <c r="D770" s="31">
        <f>SUM('BASE '!CZ769:DE769)</f>
        <v>0.45999999999999996</v>
      </c>
      <c r="E770" s="31">
        <f>'BASE '!DF769</f>
        <v>0.06</v>
      </c>
      <c r="F770" s="31">
        <f>SUM('BASE '!DG769:DI769)</f>
        <v>0</v>
      </c>
      <c r="G770" s="31">
        <f>SUM('BASE '!DJ769:DL769)</f>
        <v>0.04</v>
      </c>
      <c r="H770" s="31">
        <f>SUM('BASE '!DN769:DO769,'BASE '!DQ769,'BASE '!DS769,'BASE '!DR769)</f>
        <v>0.05</v>
      </c>
      <c r="I770" s="31">
        <f>SUM('BASE '!DT769:DV769)</f>
        <v>0.22</v>
      </c>
      <c r="J770" s="31">
        <f t="shared" si="183"/>
        <v>0.83000000000000007</v>
      </c>
      <c r="K770" s="31">
        <f t="shared" si="184"/>
        <v>0.55421686746987942</v>
      </c>
      <c r="L770" s="31">
        <f t="shared" si="185"/>
        <v>7.2289156626506021E-2</v>
      </c>
      <c r="M770" s="31">
        <f t="shared" si="186"/>
        <v>0</v>
      </c>
      <c r="N770" s="31">
        <f t="shared" si="187"/>
        <v>4.8192771084337345E-2</v>
      </c>
      <c r="O770" s="31">
        <f t="shared" si="188"/>
        <v>6.0240963855421686E-2</v>
      </c>
      <c r="P770" s="31">
        <f t="shared" si="189"/>
        <v>0.26506024096385539</v>
      </c>
      <c r="Q770" s="31">
        <f t="shared" si="192"/>
        <v>-0.32709835807403781</v>
      </c>
      <c r="R770" s="31">
        <f t="shared" si="193"/>
        <v>-0.18990947989652116</v>
      </c>
      <c r="S770" s="31">
        <f t="shared" si="194"/>
        <v>0</v>
      </c>
      <c r="T770" s="31">
        <f t="shared" si="195"/>
        <v>-0.14614680706875696</v>
      </c>
      <c r="U770" s="31">
        <f t="shared" si="196"/>
        <v>-0.16924112622665649</v>
      </c>
      <c r="V770" s="31">
        <f t="shared" si="197"/>
        <v>-0.35194649876677353</v>
      </c>
      <c r="W770" s="31">
        <f t="shared" si="190"/>
        <v>5</v>
      </c>
      <c r="X770" s="31">
        <f t="shared" si="198"/>
        <v>1.1843422700327459</v>
      </c>
      <c r="Y770" s="31">
        <f t="shared" si="191"/>
        <v>0.73587322684697831</v>
      </c>
    </row>
    <row r="771" spans="1:25">
      <c r="A771" t="s">
        <v>1766</v>
      </c>
      <c r="B771" t="s">
        <v>1765</v>
      </c>
      <c r="C771" t="s">
        <v>1765</v>
      </c>
      <c r="D771" s="31">
        <f>SUM('BASE '!CZ770:DE770)</f>
        <v>0.66999999999999993</v>
      </c>
      <c r="E771" s="31">
        <f>'BASE '!DF770</f>
        <v>0.04</v>
      </c>
      <c r="F771" s="31">
        <f>SUM('BASE '!DG770:DI770)</f>
        <v>0</v>
      </c>
      <c r="G771" s="31">
        <f>SUM('BASE '!DJ770:DL770)</f>
        <v>0.01</v>
      </c>
      <c r="H771" s="31">
        <f>SUM('BASE '!DN770:DO770,'BASE '!DQ770,'BASE '!DS770,'BASE '!DR770)</f>
        <v>0.11</v>
      </c>
      <c r="I771" s="31">
        <f>SUM('BASE '!DT770:DV770)</f>
        <v>0.05</v>
      </c>
      <c r="J771" s="31">
        <f t="shared" si="183"/>
        <v>0.88</v>
      </c>
      <c r="K771" s="31">
        <f t="shared" si="184"/>
        <v>0.76136363636363624</v>
      </c>
      <c r="L771" s="31">
        <f t="shared" si="185"/>
        <v>4.5454545454545456E-2</v>
      </c>
      <c r="M771" s="31">
        <f t="shared" si="186"/>
        <v>0</v>
      </c>
      <c r="N771" s="31">
        <f t="shared" si="187"/>
        <v>1.1363636363636364E-2</v>
      </c>
      <c r="O771" s="31">
        <f t="shared" si="188"/>
        <v>0.125</v>
      </c>
      <c r="P771" s="31">
        <f t="shared" si="189"/>
        <v>5.6818181818181823E-2</v>
      </c>
      <c r="Q771" s="31">
        <f t="shared" si="192"/>
        <v>-0.20758137580505814</v>
      </c>
      <c r="R771" s="31">
        <f t="shared" si="193"/>
        <v>-0.14050192969810527</v>
      </c>
      <c r="S771" s="31">
        <f t="shared" si="194"/>
        <v>0</v>
      </c>
      <c r="T771" s="31">
        <f t="shared" si="195"/>
        <v>-5.0878827437252354E-2</v>
      </c>
      <c r="U771" s="31">
        <f t="shared" si="196"/>
        <v>-0.25993019270997947</v>
      </c>
      <c r="V771" s="31">
        <f t="shared" si="197"/>
        <v>-0.16294880125250602</v>
      </c>
      <c r="W771" s="31">
        <f t="shared" si="190"/>
        <v>5</v>
      </c>
      <c r="X771" s="31">
        <f t="shared" si="198"/>
        <v>0.82184112690290123</v>
      </c>
      <c r="Y771" s="31">
        <f t="shared" si="191"/>
        <v>0.51063860280261175</v>
      </c>
    </row>
    <row r="772" spans="1:25">
      <c r="A772" t="s">
        <v>1767</v>
      </c>
      <c r="B772" t="s">
        <v>1765</v>
      </c>
      <c r="C772" t="s">
        <v>1768</v>
      </c>
      <c r="D772" s="31">
        <f>SUM('BASE '!CZ771:DE771)</f>
        <v>0.81</v>
      </c>
      <c r="E772" s="31">
        <f>'BASE '!DF771</f>
        <v>0.05</v>
      </c>
      <c r="F772" s="31">
        <f>SUM('BASE '!DG771:DI771)</f>
        <v>0</v>
      </c>
      <c r="G772" s="31">
        <f>SUM('BASE '!DJ771:DL771)</f>
        <v>0</v>
      </c>
      <c r="H772" s="31">
        <f>SUM('BASE '!DN771:DO771,'BASE '!DQ771,'BASE '!DS771,'BASE '!DR771)</f>
        <v>0.01</v>
      </c>
      <c r="I772" s="31">
        <f>SUM('BASE '!DT771:DV771)</f>
        <v>0.03</v>
      </c>
      <c r="J772" s="31">
        <f t="shared" ref="J772:J835" si="199">SUM(D772:I772)</f>
        <v>0.90000000000000013</v>
      </c>
      <c r="K772" s="31">
        <f t="shared" si="184"/>
        <v>0.89999999999999991</v>
      </c>
      <c r="L772" s="31">
        <f t="shared" si="185"/>
        <v>5.5555555555555552E-2</v>
      </c>
      <c r="M772" s="31">
        <f t="shared" si="186"/>
        <v>0</v>
      </c>
      <c r="N772" s="31">
        <f t="shared" si="187"/>
        <v>0</v>
      </c>
      <c r="O772" s="31">
        <f t="shared" si="188"/>
        <v>1.111111111111111E-2</v>
      </c>
      <c r="P772" s="31">
        <f t="shared" si="189"/>
        <v>3.3333333333333326E-2</v>
      </c>
      <c r="Q772" s="31">
        <f t="shared" si="192"/>
        <v>-9.4824464092043759E-2</v>
      </c>
      <c r="R772" s="31">
        <f t="shared" si="193"/>
        <v>-0.16057620877200915</v>
      </c>
      <c r="S772" s="31">
        <f t="shared" si="194"/>
        <v>0</v>
      </c>
      <c r="T772" s="31">
        <f t="shared" si="195"/>
        <v>0</v>
      </c>
      <c r="U772" s="31">
        <f t="shared" si="196"/>
        <v>-4.9997885225891825E-2</v>
      </c>
      <c r="V772" s="31">
        <f t="shared" si="197"/>
        <v>-0.11337324605540516</v>
      </c>
      <c r="W772" s="31">
        <f t="shared" si="190"/>
        <v>4</v>
      </c>
      <c r="X772" s="31">
        <f t="shared" si="198"/>
        <v>0.41877180414534987</v>
      </c>
      <c r="Y772" s="31">
        <f t="shared" si="191"/>
        <v>0.30208000255231027</v>
      </c>
    </row>
    <row r="773" spans="1:25">
      <c r="A773" t="s">
        <v>1769</v>
      </c>
      <c r="B773" t="s">
        <v>1765</v>
      </c>
      <c r="C773" t="s">
        <v>1770</v>
      </c>
      <c r="D773" s="31">
        <f>SUM('BASE '!CZ772:DE772)</f>
        <v>0.32999999999999996</v>
      </c>
      <c r="E773" s="31">
        <f>'BASE '!DF772</f>
        <v>0.13</v>
      </c>
      <c r="F773" s="31">
        <f>SUM('BASE '!DG772:DI772)</f>
        <v>0.01</v>
      </c>
      <c r="G773" s="31">
        <f>SUM('BASE '!DJ772:DL772)</f>
        <v>0.11</v>
      </c>
      <c r="H773" s="31">
        <f>SUM('BASE '!DN772:DO772,'BASE '!DQ772,'BASE '!DS772,'BASE '!DR772)</f>
        <v>0.31</v>
      </c>
      <c r="I773" s="31">
        <f>SUM('BASE '!DT772:DV772)</f>
        <v>0.05</v>
      </c>
      <c r="J773" s="31">
        <f t="shared" si="199"/>
        <v>0.94</v>
      </c>
      <c r="K773" s="31">
        <f t="shared" ref="K773:K836" si="200">D773/$J773</f>
        <v>0.35106382978723399</v>
      </c>
      <c r="L773" s="31">
        <f t="shared" ref="L773:L836" si="201">E773/$J773</f>
        <v>0.13829787234042554</v>
      </c>
      <c r="M773" s="31">
        <f t="shared" ref="M773:M836" si="202">F773/$J773</f>
        <v>1.0638297872340427E-2</v>
      </c>
      <c r="N773" s="31">
        <f t="shared" ref="N773:N836" si="203">G773/$J773</f>
        <v>0.11702127659574468</v>
      </c>
      <c r="O773" s="31">
        <f t="shared" ref="O773:O836" si="204">H773/$J773</f>
        <v>0.32978723404255322</v>
      </c>
      <c r="P773" s="31">
        <f t="shared" ref="P773:P836" si="205">I773/$J773</f>
        <v>5.3191489361702135E-2</v>
      </c>
      <c r="Q773" s="31">
        <f t="shared" si="192"/>
        <v>-0.36748913070762002</v>
      </c>
      <c r="R773" s="31">
        <f t="shared" si="193"/>
        <v>-0.2736009630054263</v>
      </c>
      <c r="S773" s="31">
        <f t="shared" si="194"/>
        <v>-4.8332923215638347E-2</v>
      </c>
      <c r="T773" s="31">
        <f t="shared" si="195"/>
        <v>-0.25105738940625494</v>
      </c>
      <c r="U773" s="31">
        <f t="shared" si="196"/>
        <v>-0.36583547778011266</v>
      </c>
      <c r="V773" s="31">
        <f t="shared" si="197"/>
        <v>-0.15605621648063317</v>
      </c>
      <c r="W773" s="31">
        <f t="shared" ref="W773:W836" si="206">COUNTIF(Q773:V773,"&lt;&gt;0")</f>
        <v>6</v>
      </c>
      <c r="X773" s="31">
        <f t="shared" si="198"/>
        <v>1.4623721005956856</v>
      </c>
      <c r="Y773" s="31">
        <f t="shared" ref="Y773:Y836" si="207">X773/LN(W773)</f>
        <v>0.81616540931452164</v>
      </c>
    </row>
    <row r="774" spans="1:25">
      <c r="A774" t="s">
        <v>1771</v>
      </c>
      <c r="B774" t="s">
        <v>1765</v>
      </c>
      <c r="C774" t="s">
        <v>1772</v>
      </c>
      <c r="D774" s="31">
        <f>SUM('BASE '!CZ773:DE773)</f>
        <v>0.12</v>
      </c>
      <c r="E774" s="31">
        <f>'BASE '!DF773</f>
        <v>0.01</v>
      </c>
      <c r="F774" s="31">
        <f>SUM('BASE '!DG773:DI773)</f>
        <v>0.11</v>
      </c>
      <c r="G774" s="31">
        <f>SUM('BASE '!DJ773:DL773)</f>
        <v>0.32</v>
      </c>
      <c r="H774" s="31">
        <f>SUM('BASE '!DN773:DO773,'BASE '!DQ773,'BASE '!DS773,'BASE '!DR773)</f>
        <v>0.41000000000000003</v>
      </c>
      <c r="I774" s="31">
        <f>SUM('BASE '!DT773:DV773)</f>
        <v>0.01</v>
      </c>
      <c r="J774" s="31">
        <f t="shared" si="199"/>
        <v>0.98000000000000009</v>
      </c>
      <c r="K774" s="31">
        <f t="shared" si="200"/>
        <v>0.12244897959183672</v>
      </c>
      <c r="L774" s="31">
        <f t="shared" si="201"/>
        <v>1.020408163265306E-2</v>
      </c>
      <c r="M774" s="31">
        <f t="shared" si="202"/>
        <v>0.11224489795918366</v>
      </c>
      <c r="N774" s="31">
        <f t="shared" si="203"/>
        <v>0.32653061224489793</v>
      </c>
      <c r="O774" s="31">
        <f t="shared" si="204"/>
        <v>0.41836734693877548</v>
      </c>
      <c r="P774" s="31">
        <f t="shared" si="205"/>
        <v>1.020408163265306E-2</v>
      </c>
      <c r="Q774" s="31">
        <f t="shared" si="192"/>
        <v>-0.25715030557745777</v>
      </c>
      <c r="R774" s="31">
        <f t="shared" si="193"/>
        <v>-4.6785382435413997E-2</v>
      </c>
      <c r="S774" s="31">
        <f t="shared" si="194"/>
        <v>-0.24548769657749198</v>
      </c>
      <c r="T774" s="31">
        <f t="shared" si="195"/>
        <v>-0.36546337171292914</v>
      </c>
      <c r="U774" s="31">
        <f t="shared" si="196"/>
        <v>-0.36456338663894727</v>
      </c>
      <c r="V774" s="31">
        <f t="shared" si="197"/>
        <v>-4.6785382435413997E-2</v>
      </c>
      <c r="W774" s="31">
        <f t="shared" si="206"/>
        <v>6</v>
      </c>
      <c r="X774" s="31">
        <f t="shared" si="198"/>
        <v>1.3262355253776543</v>
      </c>
      <c r="Y774" s="31">
        <f t="shared" si="207"/>
        <v>0.74018614002304528</v>
      </c>
    </row>
    <row r="775" spans="1:25">
      <c r="A775" t="s">
        <v>1775</v>
      </c>
      <c r="B775" t="s">
        <v>1774</v>
      </c>
      <c r="C775" t="s">
        <v>1774</v>
      </c>
      <c r="D775" s="31">
        <f>SUM('BASE '!CZ774:DE774)</f>
        <v>0.59000000000000008</v>
      </c>
      <c r="E775" s="31">
        <f>'BASE '!DF774</f>
        <v>0.06</v>
      </c>
      <c r="F775" s="31">
        <f>SUM('BASE '!DG774:DI774)</f>
        <v>0.03</v>
      </c>
      <c r="G775" s="31">
        <f>SUM('BASE '!DJ774:DL774)</f>
        <v>0.08</v>
      </c>
      <c r="H775" s="31">
        <f>SUM('BASE '!DN774:DO774,'BASE '!DQ774,'BASE '!DS774,'BASE '!DR774)</f>
        <v>9.9999999999999992E-2</v>
      </c>
      <c r="I775" s="31">
        <f>SUM('BASE '!DT774:DV774)</f>
        <v>0.04</v>
      </c>
      <c r="J775" s="31">
        <f t="shared" si="199"/>
        <v>0.90000000000000013</v>
      </c>
      <c r="K775" s="31">
        <f t="shared" si="200"/>
        <v>0.65555555555555556</v>
      </c>
      <c r="L775" s="31">
        <f t="shared" si="201"/>
        <v>6.6666666666666652E-2</v>
      </c>
      <c r="M775" s="31">
        <f t="shared" si="202"/>
        <v>3.3333333333333326E-2</v>
      </c>
      <c r="N775" s="31">
        <f t="shared" si="203"/>
        <v>8.8888888888888878E-2</v>
      </c>
      <c r="O775" s="31">
        <f t="shared" si="204"/>
        <v>0.11111111111111109</v>
      </c>
      <c r="P775" s="31">
        <f t="shared" si="205"/>
        <v>4.4444444444444439E-2</v>
      </c>
      <c r="Q775" s="31">
        <f t="shared" ref="Q775:Q838" si="208">IFERROR(K775*LN(K775),0)</f>
        <v>-0.27682290398942433</v>
      </c>
      <c r="R775" s="31">
        <f t="shared" ref="R775:R838" si="209">IFERROR(L775*LN(L775),0)</f>
        <v>-0.18053668007348067</v>
      </c>
      <c r="S775" s="31">
        <f t="shared" si="194"/>
        <v>-0.11337324605540516</v>
      </c>
      <c r="T775" s="31">
        <f t="shared" si="195"/>
        <v>-0.21514383365781592</v>
      </c>
      <c r="U775" s="31">
        <f t="shared" si="196"/>
        <v>-0.24413606414846881</v>
      </c>
      <c r="V775" s="31">
        <f t="shared" si="197"/>
        <v>-0.13837845818712774</v>
      </c>
      <c r="W775" s="31">
        <f t="shared" si="206"/>
        <v>6</v>
      </c>
      <c r="X775" s="31">
        <f t="shared" si="198"/>
        <v>1.1683911861117227</v>
      </c>
      <c r="Y775" s="31">
        <f t="shared" si="207"/>
        <v>0.65209153693776845</v>
      </c>
    </row>
    <row r="776" spans="1:25">
      <c r="A776" t="s">
        <v>1778</v>
      </c>
      <c r="B776" t="s">
        <v>1777</v>
      </c>
      <c r="C776" t="s">
        <v>1777</v>
      </c>
      <c r="D776" s="31">
        <f>SUM('BASE '!CZ775:DE775)</f>
        <v>0.53</v>
      </c>
      <c r="E776" s="31">
        <f>'BASE '!DF775</f>
        <v>0.04</v>
      </c>
      <c r="F776" s="31">
        <f>SUM('BASE '!DG775:DI775)</f>
        <v>9.9999999999999992E-2</v>
      </c>
      <c r="G776" s="31">
        <f>SUM('BASE '!DJ775:DL775)</f>
        <v>0.08</v>
      </c>
      <c r="H776" s="31">
        <f>SUM('BASE '!DN775:DO775,'BASE '!DQ775,'BASE '!DS775,'BASE '!DR775)</f>
        <v>0.09</v>
      </c>
      <c r="I776" s="31">
        <f>SUM('BASE '!DT775:DV775)</f>
        <v>0.05</v>
      </c>
      <c r="J776" s="31">
        <f t="shared" si="199"/>
        <v>0.89</v>
      </c>
      <c r="K776" s="31">
        <f t="shared" si="200"/>
        <v>0.5955056179775281</v>
      </c>
      <c r="L776" s="31">
        <f t="shared" si="201"/>
        <v>4.49438202247191E-2</v>
      </c>
      <c r="M776" s="31">
        <f t="shared" si="202"/>
        <v>0.11235955056179774</v>
      </c>
      <c r="N776" s="31">
        <f t="shared" si="203"/>
        <v>8.98876404494382E-2</v>
      </c>
      <c r="O776" s="31">
        <f t="shared" si="204"/>
        <v>0.10112359550561797</v>
      </c>
      <c r="P776" s="31">
        <f t="shared" si="205"/>
        <v>5.6179775280898882E-2</v>
      </c>
      <c r="Q776" s="31">
        <f t="shared" si="208"/>
        <v>-0.30867703570270738</v>
      </c>
      <c r="R776" s="31">
        <f t="shared" si="209"/>
        <v>-0.13943110151066287</v>
      </c>
      <c r="S776" s="31">
        <f t="shared" ref="S776:S839" si="210">IFERROR(M776*LN(M776),0)</f>
        <v>-0.2456237389593364</v>
      </c>
      <c r="T776" s="31">
        <f t="shared" ref="T776:T839" si="211">IFERROR(N776*LN(N776),0)</f>
        <v>-0.21655683847661159</v>
      </c>
      <c r="U776" s="31">
        <f t="shared" ref="U776:U839" si="212">IFERROR(O776*LN(O776),0)</f>
        <v>-0.23171579923104813</v>
      </c>
      <c r="V776" s="31">
        <f t="shared" ref="V776:V839" si="213">IFERROR(P776*LN(P776),0)</f>
        <v>-0.16175272232011459</v>
      </c>
      <c r="W776" s="31">
        <f t="shared" si="206"/>
        <v>6</v>
      </c>
      <c r="X776" s="31">
        <f t="shared" ref="X776:X839" si="214">-SUM(Q776:V776)</f>
        <v>1.3037572362004808</v>
      </c>
      <c r="Y776" s="31">
        <f t="shared" si="207"/>
        <v>0.72764076796657284</v>
      </c>
    </row>
    <row r="777" spans="1:25">
      <c r="A777" t="s">
        <v>1779</v>
      </c>
      <c r="B777" t="s">
        <v>1777</v>
      </c>
      <c r="C777" t="s">
        <v>1780</v>
      </c>
      <c r="D777" s="31">
        <f>SUM('BASE '!CZ776:DE776)</f>
        <v>0.28000000000000003</v>
      </c>
      <c r="E777" s="31">
        <f>'BASE '!DF776</f>
        <v>0.02</v>
      </c>
      <c r="F777" s="31">
        <f>SUM('BASE '!DG776:DI776)</f>
        <v>0.11</v>
      </c>
      <c r="G777" s="31">
        <f>SUM('BASE '!DJ776:DL776)</f>
        <v>0.31</v>
      </c>
      <c r="H777" s="31">
        <f>SUM('BASE '!DN776:DO776,'BASE '!DQ776,'BASE '!DS776,'BASE '!DR776)</f>
        <v>0.15000000000000002</v>
      </c>
      <c r="I777" s="31">
        <f>SUM('BASE '!DT776:DV776)</f>
        <v>0.02</v>
      </c>
      <c r="J777" s="31">
        <f t="shared" si="199"/>
        <v>0.89</v>
      </c>
      <c r="K777" s="31">
        <f t="shared" si="200"/>
        <v>0.31460674157303375</v>
      </c>
      <c r="L777" s="31">
        <f t="shared" si="201"/>
        <v>2.247191011235955E-2</v>
      </c>
      <c r="M777" s="31">
        <f t="shared" si="202"/>
        <v>0.12359550561797752</v>
      </c>
      <c r="N777" s="31">
        <f t="shared" si="203"/>
        <v>0.34831460674157305</v>
      </c>
      <c r="O777" s="31">
        <f t="shared" si="204"/>
        <v>0.16853932584269665</v>
      </c>
      <c r="P777" s="31">
        <f t="shared" si="205"/>
        <v>2.247191011235955E-2</v>
      </c>
      <c r="Q777" s="31">
        <f t="shared" si="208"/>
        <v>-0.36382125918645175</v>
      </c>
      <c r="R777" s="31">
        <f t="shared" si="209"/>
        <v>-8.5291891891509986E-2</v>
      </c>
      <c r="S777" s="31">
        <f t="shared" si="210"/>
        <v>-0.25840620299181422</v>
      </c>
      <c r="T777" s="31">
        <f t="shared" si="211"/>
        <v>-0.36734970924333488</v>
      </c>
      <c r="U777" s="31">
        <f t="shared" si="212"/>
        <v>-0.30009879246571852</v>
      </c>
      <c r="V777" s="31">
        <f t="shared" si="213"/>
        <v>-8.5291891891509986E-2</v>
      </c>
      <c r="W777" s="31">
        <f t="shared" si="206"/>
        <v>6</v>
      </c>
      <c r="X777" s="31">
        <f t="shared" si="214"/>
        <v>1.4602597476703394</v>
      </c>
      <c r="Y777" s="31">
        <f t="shared" si="207"/>
        <v>0.8149864826998594</v>
      </c>
    </row>
    <row r="778" spans="1:25">
      <c r="A778" t="s">
        <v>1781</v>
      </c>
      <c r="B778" t="s">
        <v>1777</v>
      </c>
      <c r="C778" t="s">
        <v>1171</v>
      </c>
      <c r="D778" s="31">
        <f>SUM('BASE '!CZ777:DE777)</f>
        <v>0.25</v>
      </c>
      <c r="E778" s="31">
        <f>'BASE '!DF777</f>
        <v>0.06</v>
      </c>
      <c r="F778" s="31">
        <f>SUM('BASE '!DG777:DI777)</f>
        <v>0.14000000000000001</v>
      </c>
      <c r="G778" s="31">
        <f>SUM('BASE '!DJ777:DL777)</f>
        <v>0.16</v>
      </c>
      <c r="H778" s="31">
        <f>SUM('BASE '!DN777:DO777,'BASE '!DQ777,'BASE '!DS777,'BASE '!DR777)</f>
        <v>0.27</v>
      </c>
      <c r="I778" s="31">
        <f>SUM('BASE '!DT777:DV777)</f>
        <v>0.04</v>
      </c>
      <c r="J778" s="31">
        <f t="shared" si="199"/>
        <v>0.92</v>
      </c>
      <c r="K778" s="31">
        <f t="shared" si="200"/>
        <v>0.27173913043478259</v>
      </c>
      <c r="L778" s="31">
        <f t="shared" si="201"/>
        <v>6.5217391304347824E-2</v>
      </c>
      <c r="M778" s="31">
        <f t="shared" si="202"/>
        <v>0.15217391304347827</v>
      </c>
      <c r="N778" s="31">
        <f t="shared" si="203"/>
        <v>0.17391304347826086</v>
      </c>
      <c r="O778" s="31">
        <f t="shared" si="204"/>
        <v>0.29347826086956524</v>
      </c>
      <c r="P778" s="31">
        <f t="shared" si="205"/>
        <v>4.3478260869565216E-2</v>
      </c>
      <c r="Q778" s="31">
        <f t="shared" si="208"/>
        <v>-0.35405237831001074</v>
      </c>
      <c r="R778" s="31">
        <f t="shared" si="209"/>
        <v>-0.1780453765970208</v>
      </c>
      <c r="S778" s="31">
        <f t="shared" si="210"/>
        <v>-0.28650258113122767</v>
      </c>
      <c r="T778" s="31">
        <f t="shared" si="211"/>
        <v>-0.30420867040161026</v>
      </c>
      <c r="U778" s="31">
        <f t="shared" si="212"/>
        <v>-0.3597901760674696</v>
      </c>
      <c r="V778" s="31">
        <f t="shared" si="213"/>
        <v>-0.13632583547518043</v>
      </c>
      <c r="W778" s="31">
        <f t="shared" si="206"/>
        <v>6</v>
      </c>
      <c r="X778" s="31">
        <f t="shared" si="214"/>
        <v>1.6189250179825194</v>
      </c>
      <c r="Y778" s="31">
        <f t="shared" si="207"/>
        <v>0.90353925612571317</v>
      </c>
    </row>
    <row r="779" spans="1:25">
      <c r="A779" t="s">
        <v>1782</v>
      </c>
      <c r="B779" t="s">
        <v>1777</v>
      </c>
      <c r="C779" t="s">
        <v>1783</v>
      </c>
      <c r="D779" s="31">
        <f>SUM('BASE '!CZ778:DE778)</f>
        <v>0.54</v>
      </c>
      <c r="E779" s="31">
        <f>'BASE '!DF778</f>
        <v>0.05</v>
      </c>
      <c r="F779" s="31">
        <f>SUM('BASE '!DG778:DI778)</f>
        <v>0</v>
      </c>
      <c r="G779" s="31">
        <f>SUM('BASE '!DJ778:DL778)</f>
        <v>0.09</v>
      </c>
      <c r="H779" s="31">
        <f>SUM('BASE '!DN778:DO778,'BASE '!DQ778,'BASE '!DS778,'BASE '!DR778)</f>
        <v>0.15000000000000002</v>
      </c>
      <c r="I779" s="31">
        <f>SUM('BASE '!DT778:DV778)</f>
        <v>7.0000000000000007E-2</v>
      </c>
      <c r="J779" s="31">
        <f t="shared" si="199"/>
        <v>0.90000000000000013</v>
      </c>
      <c r="K779" s="31">
        <f t="shared" si="200"/>
        <v>0.6</v>
      </c>
      <c r="L779" s="31">
        <f t="shared" si="201"/>
        <v>5.5555555555555552E-2</v>
      </c>
      <c r="M779" s="31">
        <f t="shared" si="202"/>
        <v>0</v>
      </c>
      <c r="N779" s="31">
        <f t="shared" si="203"/>
        <v>9.9999999999999978E-2</v>
      </c>
      <c r="O779" s="31">
        <f t="shared" si="204"/>
        <v>0.16666666666666666</v>
      </c>
      <c r="P779" s="31">
        <f t="shared" si="205"/>
        <v>7.7777777777777779E-2</v>
      </c>
      <c r="Q779" s="31">
        <f t="shared" si="208"/>
        <v>-0.30649537425959444</v>
      </c>
      <c r="R779" s="31">
        <f t="shared" si="209"/>
        <v>-0.16057620877200915</v>
      </c>
      <c r="S779" s="31">
        <f t="shared" si="210"/>
        <v>0</v>
      </c>
      <c r="T779" s="31">
        <f t="shared" si="211"/>
        <v>-0.23025850929940453</v>
      </c>
      <c r="U779" s="31">
        <f t="shared" si="212"/>
        <v>-0.29862657820467581</v>
      </c>
      <c r="V779" s="31">
        <f t="shared" si="213"/>
        <v>-0.19863662943249624</v>
      </c>
      <c r="W779" s="31">
        <f t="shared" si="206"/>
        <v>5</v>
      </c>
      <c r="X779" s="31">
        <f t="shared" si="214"/>
        <v>1.1945932999681801</v>
      </c>
      <c r="Y779" s="31">
        <f t="shared" si="207"/>
        <v>0.74224254986107996</v>
      </c>
    </row>
    <row r="780" spans="1:25">
      <c r="A780" t="s">
        <v>1786</v>
      </c>
      <c r="B780" t="s">
        <v>1785</v>
      </c>
      <c r="C780" t="s">
        <v>1785</v>
      </c>
      <c r="D780" s="31">
        <f>SUM('BASE '!CZ779:DE779)</f>
        <v>0.24</v>
      </c>
      <c r="E780" s="31">
        <f>'BASE '!DF779</f>
        <v>0.22</v>
      </c>
      <c r="F780" s="31">
        <f>SUM('BASE '!DG779:DI779)</f>
        <v>0</v>
      </c>
      <c r="G780" s="31">
        <f>SUM('BASE '!DJ779:DL779)</f>
        <v>0.09</v>
      </c>
      <c r="H780" s="31">
        <f>SUM('BASE '!DN779:DO779,'BASE '!DQ779,'BASE '!DS779,'BASE '!DR779)</f>
        <v>0.08</v>
      </c>
      <c r="I780" s="31">
        <f>SUM('BASE '!DT779:DV779)</f>
        <v>0.16999999999999998</v>
      </c>
      <c r="J780" s="31">
        <f t="shared" si="199"/>
        <v>0.79999999999999982</v>
      </c>
      <c r="K780" s="31">
        <f t="shared" si="200"/>
        <v>0.30000000000000004</v>
      </c>
      <c r="L780" s="31">
        <f t="shared" si="201"/>
        <v>0.27500000000000008</v>
      </c>
      <c r="M780" s="31">
        <f t="shared" si="202"/>
        <v>0</v>
      </c>
      <c r="N780" s="31">
        <f t="shared" si="203"/>
        <v>0.11250000000000002</v>
      </c>
      <c r="O780" s="31">
        <f t="shared" si="204"/>
        <v>0.10000000000000002</v>
      </c>
      <c r="P780" s="31">
        <f t="shared" si="205"/>
        <v>0.21250000000000002</v>
      </c>
      <c r="Q780" s="31">
        <f t="shared" si="208"/>
        <v>-0.36119184129778081</v>
      </c>
      <c r="R780" s="31">
        <f t="shared" si="209"/>
        <v>-0.35502064986178061</v>
      </c>
      <c r="S780" s="31">
        <f t="shared" si="210"/>
        <v>0</v>
      </c>
      <c r="T780" s="31">
        <f t="shared" si="211"/>
        <v>-0.24579023145048703</v>
      </c>
      <c r="U780" s="31">
        <f t="shared" si="212"/>
        <v>-0.23025850929940458</v>
      </c>
      <c r="V780" s="31">
        <f t="shared" si="213"/>
        <v>-0.32912282425625394</v>
      </c>
      <c r="W780" s="31">
        <f t="shared" si="206"/>
        <v>5</v>
      </c>
      <c r="X780" s="31">
        <f t="shared" si="214"/>
        <v>1.521384056165707</v>
      </c>
      <c r="Y780" s="31">
        <f t="shared" si="207"/>
        <v>0.94528906297775639</v>
      </c>
    </row>
    <row r="781" spans="1:25">
      <c r="A781" t="s">
        <v>1787</v>
      </c>
      <c r="B781" t="s">
        <v>1785</v>
      </c>
      <c r="C781" t="s">
        <v>962</v>
      </c>
      <c r="D781" s="31">
        <f>SUM('BASE '!CZ780:DE780)</f>
        <v>0.59000000000000008</v>
      </c>
      <c r="E781" s="31">
        <f>'BASE '!DF780</f>
        <v>0.09</v>
      </c>
      <c r="F781" s="31">
        <f>SUM('BASE '!DG780:DI780)</f>
        <v>0</v>
      </c>
      <c r="G781" s="31">
        <f>SUM('BASE '!DJ780:DL780)</f>
        <v>0</v>
      </c>
      <c r="H781" s="31">
        <f>SUM('BASE '!DN780:DO780,'BASE '!DQ780,'BASE '!DS780,'BASE '!DR780)</f>
        <v>0.02</v>
      </c>
      <c r="I781" s="31">
        <f>SUM('BASE '!DT780:DV780)</f>
        <v>0.23</v>
      </c>
      <c r="J781" s="31">
        <f t="shared" si="199"/>
        <v>0.93</v>
      </c>
      <c r="K781" s="31">
        <f t="shared" si="200"/>
        <v>0.63440860215053774</v>
      </c>
      <c r="L781" s="31">
        <f t="shared" si="201"/>
        <v>9.6774193548387094E-2</v>
      </c>
      <c r="M781" s="31">
        <f t="shared" si="202"/>
        <v>0</v>
      </c>
      <c r="N781" s="31">
        <f t="shared" si="203"/>
        <v>0</v>
      </c>
      <c r="O781" s="31">
        <f t="shared" si="204"/>
        <v>2.150537634408602E-2</v>
      </c>
      <c r="P781" s="31">
        <f t="shared" si="205"/>
        <v>0.24731182795698925</v>
      </c>
      <c r="Q781" s="31">
        <f t="shared" si="208"/>
        <v>-0.28869527855488869</v>
      </c>
      <c r="R781" s="31">
        <f t="shared" si="209"/>
        <v>-0.22600402411132614</v>
      </c>
      <c r="S781" s="31">
        <f t="shared" si="210"/>
        <v>0</v>
      </c>
      <c r="T781" s="31">
        <f t="shared" si="211"/>
        <v>0</v>
      </c>
      <c r="U781" s="31">
        <f t="shared" si="212"/>
        <v>-8.2568866937490548E-2</v>
      </c>
      <c r="V781" s="31">
        <f t="shared" si="213"/>
        <v>-0.34552065995864989</v>
      </c>
      <c r="W781" s="31">
        <f t="shared" si="206"/>
        <v>4</v>
      </c>
      <c r="X781" s="31">
        <f t="shared" si="214"/>
        <v>0.94278882956235521</v>
      </c>
      <c r="Y781" s="31">
        <f t="shared" si="207"/>
        <v>0.68007838450755997</v>
      </c>
    </row>
    <row r="782" spans="1:25">
      <c r="A782" t="s">
        <v>1788</v>
      </c>
      <c r="B782" t="s">
        <v>1785</v>
      </c>
      <c r="C782" t="s">
        <v>1789</v>
      </c>
      <c r="D782" s="31">
        <f>SUM('BASE '!CZ781:DE781)</f>
        <v>0.36</v>
      </c>
      <c r="E782" s="31">
        <f>'BASE '!DF781</f>
        <v>0.2</v>
      </c>
      <c r="F782" s="31">
        <f>SUM('BASE '!DG781:DI781)</f>
        <v>0</v>
      </c>
      <c r="G782" s="31">
        <f>SUM('BASE '!DJ781:DL781)</f>
        <v>0</v>
      </c>
      <c r="H782" s="31">
        <f>SUM('BASE '!DN781:DO781,'BASE '!DQ781,'BASE '!DS781,'BASE '!DR781)</f>
        <v>0.11</v>
      </c>
      <c r="I782" s="31">
        <f>SUM('BASE '!DT781:DV781)</f>
        <v>0.19</v>
      </c>
      <c r="J782" s="31">
        <f t="shared" si="199"/>
        <v>0.8600000000000001</v>
      </c>
      <c r="K782" s="31">
        <f t="shared" si="200"/>
        <v>0.41860465116279061</v>
      </c>
      <c r="L782" s="31">
        <f t="shared" si="201"/>
        <v>0.23255813953488372</v>
      </c>
      <c r="M782" s="31">
        <f t="shared" si="202"/>
        <v>0</v>
      </c>
      <c r="N782" s="31">
        <f t="shared" si="203"/>
        <v>0</v>
      </c>
      <c r="O782" s="31">
        <f t="shared" si="204"/>
        <v>0.12790697674418602</v>
      </c>
      <c r="P782" s="31">
        <f t="shared" si="205"/>
        <v>0.22093023255813951</v>
      </c>
      <c r="Q782" s="31">
        <f t="shared" si="208"/>
        <v>-0.36453280093844559</v>
      </c>
      <c r="R782" s="31">
        <f t="shared" si="209"/>
        <v>-0.33921279597663179</v>
      </c>
      <c r="S782" s="31">
        <f t="shared" si="210"/>
        <v>0</v>
      </c>
      <c r="T782" s="31">
        <f t="shared" si="211"/>
        <v>0</v>
      </c>
      <c r="U782" s="31">
        <f t="shared" si="212"/>
        <v>-0.26303456113961055</v>
      </c>
      <c r="V782" s="31">
        <f t="shared" si="213"/>
        <v>-0.33358439563551484</v>
      </c>
      <c r="W782" s="31">
        <f t="shared" si="206"/>
        <v>4</v>
      </c>
      <c r="X782" s="31">
        <f t="shared" si="214"/>
        <v>1.3003645536902029</v>
      </c>
      <c r="Y782" s="31">
        <f t="shared" si="207"/>
        <v>0.93801474647832295</v>
      </c>
    </row>
    <row r="783" spans="1:25">
      <c r="A783" t="s">
        <v>1790</v>
      </c>
      <c r="B783" t="s">
        <v>1785</v>
      </c>
      <c r="C783" t="s">
        <v>1791</v>
      </c>
      <c r="D783" s="31">
        <f>SUM('BASE '!CZ782:DE782)</f>
        <v>0.38</v>
      </c>
      <c r="E783" s="31">
        <f>'BASE '!DF782</f>
        <v>0.2</v>
      </c>
      <c r="F783" s="31">
        <f>SUM('BASE '!DG782:DI782)</f>
        <v>0.01</v>
      </c>
      <c r="G783" s="31">
        <f>SUM('BASE '!DJ782:DL782)</f>
        <v>0.01</v>
      </c>
      <c r="H783" s="31">
        <f>SUM('BASE '!DN782:DO782,'BASE '!DQ782,'BASE '!DS782,'BASE '!DR782)</f>
        <v>0.12</v>
      </c>
      <c r="I783" s="31">
        <f>SUM('BASE '!DT782:DV782)</f>
        <v>0.13</v>
      </c>
      <c r="J783" s="31">
        <f t="shared" si="199"/>
        <v>0.85000000000000009</v>
      </c>
      <c r="K783" s="31">
        <f t="shared" si="200"/>
        <v>0.44705882352941173</v>
      </c>
      <c r="L783" s="31">
        <f t="shared" si="201"/>
        <v>0.23529411764705882</v>
      </c>
      <c r="M783" s="31">
        <f t="shared" si="202"/>
        <v>1.1764705882352941E-2</v>
      </c>
      <c r="N783" s="31">
        <f t="shared" si="203"/>
        <v>1.1764705882352941E-2</v>
      </c>
      <c r="O783" s="31">
        <f t="shared" si="204"/>
        <v>0.14117647058823526</v>
      </c>
      <c r="P783" s="31">
        <f t="shared" si="205"/>
        <v>0.15294117647058822</v>
      </c>
      <c r="Q783" s="31">
        <f t="shared" si="208"/>
        <v>-0.35991145502387489</v>
      </c>
      <c r="R783" s="31">
        <f t="shared" si="209"/>
        <v>-0.34045152539678242</v>
      </c>
      <c r="S783" s="31">
        <f t="shared" si="210"/>
        <v>-5.2266485370474312E-2</v>
      </c>
      <c r="T783" s="31">
        <f t="shared" si="211"/>
        <v>-5.2266485370474312E-2</v>
      </c>
      <c r="U783" s="31">
        <f t="shared" si="212"/>
        <v>-0.27638747388738577</v>
      </c>
      <c r="V783" s="31">
        <f t="shared" si="213"/>
        <v>-0.28717793749851928</v>
      </c>
      <c r="W783" s="31">
        <f t="shared" si="206"/>
        <v>6</v>
      </c>
      <c r="X783" s="31">
        <f t="shared" si="214"/>
        <v>1.3684613625475108</v>
      </c>
      <c r="Y783" s="31">
        <f t="shared" si="207"/>
        <v>0.76375282846256476</v>
      </c>
    </row>
    <row r="784" spans="1:25">
      <c r="A784" t="s">
        <v>1792</v>
      </c>
      <c r="B784" t="s">
        <v>1785</v>
      </c>
      <c r="C784" t="s">
        <v>1793</v>
      </c>
      <c r="D784" s="31">
        <f>SUM('BASE '!CZ783:DE783)</f>
        <v>0.83000000000000007</v>
      </c>
      <c r="E784" s="31">
        <f>'BASE '!DF783</f>
        <v>0.01</v>
      </c>
      <c r="F784" s="31">
        <f>SUM('BASE '!DG783:DI783)</f>
        <v>0</v>
      </c>
      <c r="G784" s="31">
        <f>SUM('BASE '!DJ783:DL783)</f>
        <v>0</v>
      </c>
      <c r="H784" s="31">
        <f>SUM('BASE '!DN783:DO783,'BASE '!DQ783,'BASE '!DS783,'BASE '!DR783)</f>
        <v>0</v>
      </c>
      <c r="I784" s="31">
        <f>SUM('BASE '!DT783:DV783)</f>
        <v>0.01</v>
      </c>
      <c r="J784" s="31">
        <f t="shared" si="199"/>
        <v>0.85000000000000009</v>
      </c>
      <c r="K784" s="31">
        <f t="shared" si="200"/>
        <v>0.97647058823529409</v>
      </c>
      <c r="L784" s="31">
        <f t="shared" si="201"/>
        <v>1.1764705882352941E-2</v>
      </c>
      <c r="M784" s="31">
        <f t="shared" si="202"/>
        <v>0</v>
      </c>
      <c r="N784" s="31">
        <f t="shared" si="203"/>
        <v>0</v>
      </c>
      <c r="O784" s="31">
        <f t="shared" si="204"/>
        <v>0</v>
      </c>
      <c r="P784" s="31">
        <f t="shared" si="205"/>
        <v>1.1764705882352941E-2</v>
      </c>
      <c r="Q784" s="31">
        <f t="shared" si="208"/>
        <v>-2.3250398136219298E-2</v>
      </c>
      <c r="R784" s="31">
        <f t="shared" si="209"/>
        <v>-5.2266485370474312E-2</v>
      </c>
      <c r="S784" s="31">
        <f t="shared" si="210"/>
        <v>0</v>
      </c>
      <c r="T784" s="31">
        <f t="shared" si="211"/>
        <v>0</v>
      </c>
      <c r="U784" s="31">
        <f t="shared" si="212"/>
        <v>0</v>
      </c>
      <c r="V784" s="31">
        <f t="shared" si="213"/>
        <v>-5.2266485370474312E-2</v>
      </c>
      <c r="W784" s="31">
        <f t="shared" si="206"/>
        <v>3</v>
      </c>
      <c r="X784" s="31">
        <f t="shared" si="214"/>
        <v>0.12778336887716793</v>
      </c>
      <c r="Y784" s="31">
        <f t="shared" si="207"/>
        <v>0.11631343486252521</v>
      </c>
    </row>
    <row r="785" spans="1:25">
      <c r="A785" t="s">
        <v>1794</v>
      </c>
      <c r="B785" t="s">
        <v>1785</v>
      </c>
      <c r="C785" t="s">
        <v>1795</v>
      </c>
      <c r="D785" s="31">
        <f>SUM('BASE '!CZ784:DE784)</f>
        <v>0.4</v>
      </c>
      <c r="E785" s="31">
        <f>'BASE '!DF784</f>
        <v>0.25</v>
      </c>
      <c r="F785" s="31">
        <f>SUM('BASE '!DG784:DI784)</f>
        <v>0</v>
      </c>
      <c r="G785" s="31">
        <f>SUM('BASE '!DJ784:DL784)</f>
        <v>0.02</v>
      </c>
      <c r="H785" s="31">
        <f>SUM('BASE '!DN784:DO784,'BASE '!DQ784,'BASE '!DS784,'BASE '!DR784)</f>
        <v>0.03</v>
      </c>
      <c r="I785" s="31">
        <f>SUM('BASE '!DT784:DV784)</f>
        <v>0.21000000000000002</v>
      </c>
      <c r="J785" s="31">
        <f t="shared" si="199"/>
        <v>0.91000000000000014</v>
      </c>
      <c r="K785" s="31">
        <f t="shared" si="200"/>
        <v>0.4395604395604395</v>
      </c>
      <c r="L785" s="31">
        <f t="shared" si="201"/>
        <v>0.27472527472527469</v>
      </c>
      <c r="M785" s="31">
        <f t="shared" si="202"/>
        <v>0</v>
      </c>
      <c r="N785" s="31">
        <f t="shared" si="203"/>
        <v>2.1978021978021976E-2</v>
      </c>
      <c r="O785" s="31">
        <f t="shared" si="204"/>
        <v>3.2967032967032961E-2</v>
      </c>
      <c r="P785" s="31">
        <f t="shared" si="205"/>
        <v>0.23076923076923075</v>
      </c>
      <c r="Q785" s="31">
        <f t="shared" si="208"/>
        <v>-0.36130991314413791</v>
      </c>
      <c r="R785" s="31">
        <f t="shared" si="209"/>
        <v>-0.35494057188149702</v>
      </c>
      <c r="S785" s="31">
        <f t="shared" si="210"/>
        <v>0</v>
      </c>
      <c r="T785" s="31">
        <f t="shared" si="211"/>
        <v>-8.3905765405646246E-2</v>
      </c>
      <c r="U785" s="31">
        <f t="shared" si="212"/>
        <v>-0.11249166652248593</v>
      </c>
      <c r="V785" s="31">
        <f t="shared" si="213"/>
        <v>-0.33838547741386776</v>
      </c>
      <c r="W785" s="31">
        <f t="shared" si="206"/>
        <v>5</v>
      </c>
      <c r="X785" s="31">
        <f t="shared" si="214"/>
        <v>1.2510333943676348</v>
      </c>
      <c r="Y785" s="31">
        <f t="shared" si="207"/>
        <v>0.77731075222130341</v>
      </c>
    </row>
    <row r="786" spans="1:25">
      <c r="A786" t="s">
        <v>1796</v>
      </c>
      <c r="B786" t="s">
        <v>1785</v>
      </c>
      <c r="C786" t="s">
        <v>1797</v>
      </c>
      <c r="D786" s="31">
        <f>SUM('BASE '!CZ785:DE785)</f>
        <v>0.55000000000000004</v>
      </c>
      <c r="E786" s="31">
        <f>'BASE '!DF785</f>
        <v>0.05</v>
      </c>
      <c r="F786" s="31">
        <f>SUM('BASE '!DG785:DI785)</f>
        <v>0.03</v>
      </c>
      <c r="G786" s="31">
        <f>SUM('BASE '!DJ785:DL785)</f>
        <v>0.06</v>
      </c>
      <c r="H786" s="31">
        <f>SUM('BASE '!DN785:DO785,'BASE '!DQ785,'BASE '!DS785,'BASE '!DR785)</f>
        <v>0.16000000000000003</v>
      </c>
      <c r="I786" s="31">
        <f>SUM('BASE '!DT785:DV785)</f>
        <v>6.0000000000000005E-2</v>
      </c>
      <c r="J786" s="31">
        <f t="shared" si="199"/>
        <v>0.91000000000000025</v>
      </c>
      <c r="K786" s="31">
        <f t="shared" si="200"/>
        <v>0.60439560439560425</v>
      </c>
      <c r="L786" s="31">
        <f t="shared" si="201"/>
        <v>5.494505494505493E-2</v>
      </c>
      <c r="M786" s="31">
        <f t="shared" si="202"/>
        <v>3.2967032967032954E-2</v>
      </c>
      <c r="N786" s="31">
        <f t="shared" si="203"/>
        <v>6.5934065934065908E-2</v>
      </c>
      <c r="O786" s="31">
        <f t="shared" si="204"/>
        <v>0.17582417582417581</v>
      </c>
      <c r="P786" s="31">
        <f t="shared" si="205"/>
        <v>6.5934065934065922E-2</v>
      </c>
      <c r="Q786" s="31">
        <f t="shared" si="208"/>
        <v>-0.30432909528176766</v>
      </c>
      <c r="R786" s="31">
        <f t="shared" si="209"/>
        <v>-0.15941876890564557</v>
      </c>
      <c r="S786" s="31">
        <f t="shared" si="210"/>
        <v>-0.11249166652248591</v>
      </c>
      <c r="T786" s="31">
        <f t="shared" si="211"/>
        <v>-0.17928132113992049</v>
      </c>
      <c r="U786" s="31">
        <f t="shared" si="212"/>
        <v>-0.3056300280047593</v>
      </c>
      <c r="V786" s="31">
        <f t="shared" si="213"/>
        <v>-0.17928132113992054</v>
      </c>
      <c r="W786" s="31">
        <f t="shared" si="206"/>
        <v>6</v>
      </c>
      <c r="X786" s="31">
        <f t="shared" si="214"/>
        <v>1.2404322009944992</v>
      </c>
      <c r="Y786" s="31">
        <f t="shared" si="207"/>
        <v>0.69229839289138262</v>
      </c>
    </row>
    <row r="787" spans="1:25">
      <c r="A787" t="s">
        <v>1798</v>
      </c>
      <c r="B787" t="s">
        <v>1785</v>
      </c>
      <c r="C787" t="s">
        <v>1799</v>
      </c>
      <c r="D787" s="31">
        <f>SUM('BASE '!CZ786:DE786)</f>
        <v>0.17</v>
      </c>
      <c r="E787" s="31">
        <f>'BASE '!DF786</f>
        <v>0.17</v>
      </c>
      <c r="F787" s="31">
        <f>SUM('BASE '!DG786:DI786)</f>
        <v>0.09</v>
      </c>
      <c r="G787" s="31">
        <f>SUM('BASE '!DJ786:DL786)</f>
        <v>0.06</v>
      </c>
      <c r="H787" s="31">
        <f>SUM('BASE '!DN786:DO786,'BASE '!DQ786,'BASE '!DS786,'BASE '!DR786)</f>
        <v>0.36</v>
      </c>
      <c r="I787" s="31">
        <f>SUM('BASE '!DT786:DV786)</f>
        <v>0.04</v>
      </c>
      <c r="J787" s="31">
        <f t="shared" si="199"/>
        <v>0.89000000000000012</v>
      </c>
      <c r="K787" s="31">
        <f t="shared" si="200"/>
        <v>0.19101123595505617</v>
      </c>
      <c r="L787" s="31">
        <f t="shared" si="201"/>
        <v>0.19101123595505617</v>
      </c>
      <c r="M787" s="31">
        <f t="shared" si="202"/>
        <v>0.10112359550561796</v>
      </c>
      <c r="N787" s="31">
        <f t="shared" si="203"/>
        <v>6.7415730337078636E-2</v>
      </c>
      <c r="O787" s="31">
        <f t="shared" si="204"/>
        <v>0.40449438202247184</v>
      </c>
      <c r="P787" s="31">
        <f t="shared" si="205"/>
        <v>4.4943820224719093E-2</v>
      </c>
      <c r="Q787" s="31">
        <f t="shared" si="208"/>
        <v>-0.31620439816281687</v>
      </c>
      <c r="R787" s="31">
        <f t="shared" si="209"/>
        <v>-0.31620439816281687</v>
      </c>
      <c r="S787" s="31">
        <f t="shared" si="210"/>
        <v>-0.2317157992310481</v>
      </c>
      <c r="T787" s="31">
        <f t="shared" si="211"/>
        <v>-0.18181192587667985</v>
      </c>
      <c r="U787" s="31">
        <f t="shared" si="212"/>
        <v>-0.36611491602176488</v>
      </c>
      <c r="V787" s="31">
        <f t="shared" si="213"/>
        <v>-0.13943110151066287</v>
      </c>
      <c r="W787" s="31">
        <f t="shared" si="206"/>
        <v>6</v>
      </c>
      <c r="X787" s="31">
        <f t="shared" si="214"/>
        <v>1.5514825389657896</v>
      </c>
      <c r="Y787" s="31">
        <f t="shared" si="207"/>
        <v>0.86589889190551672</v>
      </c>
    </row>
    <row r="788" spans="1:25">
      <c r="A788" t="s">
        <v>1802</v>
      </c>
      <c r="B788" t="s">
        <v>1801</v>
      </c>
      <c r="C788" t="s">
        <v>1801</v>
      </c>
      <c r="D788" s="31">
        <f>SUM('BASE '!CZ787:DE787)</f>
        <v>0.46</v>
      </c>
      <c r="E788" s="31">
        <f>'BASE '!DF787</f>
        <v>0.02</v>
      </c>
      <c r="F788" s="31">
        <f>SUM('BASE '!DG787:DI787)</f>
        <v>0.01</v>
      </c>
      <c r="G788" s="31">
        <f>SUM('BASE '!DJ787:DL787)</f>
        <v>0.13</v>
      </c>
      <c r="H788" s="31">
        <f>SUM('BASE '!DN787:DO787,'BASE '!DQ787,'BASE '!DS787,'BASE '!DR787)</f>
        <v>0.21000000000000002</v>
      </c>
      <c r="I788" s="31">
        <f>SUM('BASE '!DT787:DV787)</f>
        <v>7.0000000000000007E-2</v>
      </c>
      <c r="J788" s="31">
        <f t="shared" si="199"/>
        <v>0.90000000000000013</v>
      </c>
      <c r="K788" s="31">
        <f t="shared" si="200"/>
        <v>0.51111111111111107</v>
      </c>
      <c r="L788" s="31">
        <f t="shared" si="201"/>
        <v>2.222222222222222E-2</v>
      </c>
      <c r="M788" s="31">
        <f t="shared" si="202"/>
        <v>1.111111111111111E-2</v>
      </c>
      <c r="N788" s="31">
        <f t="shared" si="203"/>
        <v>0.14444444444444443</v>
      </c>
      <c r="O788" s="31">
        <f t="shared" si="204"/>
        <v>0.23333333333333331</v>
      </c>
      <c r="P788" s="31">
        <f t="shared" si="205"/>
        <v>7.7777777777777779E-2</v>
      </c>
      <c r="Q788" s="31">
        <f t="shared" si="208"/>
        <v>-0.34304156218548693</v>
      </c>
      <c r="R788" s="31">
        <f t="shared" si="209"/>
        <v>-8.4592499772673774E-2</v>
      </c>
      <c r="S788" s="31">
        <f t="shared" si="210"/>
        <v>-4.9997885225891825E-2</v>
      </c>
      <c r="T788" s="31">
        <f t="shared" si="211"/>
        <v>-0.27947982296992741</v>
      </c>
      <c r="U788" s="31">
        <f t="shared" si="212"/>
        <v>-0.33956702094159646</v>
      </c>
      <c r="V788" s="31">
        <f t="shared" si="213"/>
        <v>-0.19863662943249624</v>
      </c>
      <c r="W788" s="31">
        <f t="shared" si="206"/>
        <v>6</v>
      </c>
      <c r="X788" s="31">
        <f t="shared" si="214"/>
        <v>1.2953154205280726</v>
      </c>
      <c r="Y788" s="31">
        <f t="shared" si="207"/>
        <v>0.72292930093241492</v>
      </c>
    </row>
    <row r="789" spans="1:25">
      <c r="A789" t="s">
        <v>1803</v>
      </c>
      <c r="B789" t="s">
        <v>1801</v>
      </c>
      <c r="C789" t="s">
        <v>1804</v>
      </c>
      <c r="D789" s="31">
        <f>SUM('BASE '!CZ788:DE788)</f>
        <v>0.09</v>
      </c>
      <c r="E789" s="31">
        <f>'BASE '!DF788</f>
        <v>0</v>
      </c>
      <c r="F789" s="31">
        <f>SUM('BASE '!DG788:DI788)</f>
        <v>0.05</v>
      </c>
      <c r="G789" s="31">
        <f>SUM('BASE '!DJ788:DL788)</f>
        <v>0.52</v>
      </c>
      <c r="H789" s="31">
        <f>SUM('BASE '!DN788:DO788,'BASE '!DQ788,'BASE '!DS788,'BASE '!DR788)</f>
        <v>0.29000000000000004</v>
      </c>
      <c r="I789" s="31">
        <f>SUM('BASE '!DT788:DV788)</f>
        <v>0.02</v>
      </c>
      <c r="J789" s="31">
        <f t="shared" si="199"/>
        <v>0.97000000000000008</v>
      </c>
      <c r="K789" s="31">
        <f t="shared" si="200"/>
        <v>9.2783505154639165E-2</v>
      </c>
      <c r="L789" s="31">
        <f t="shared" si="201"/>
        <v>0</v>
      </c>
      <c r="M789" s="31">
        <f t="shared" si="202"/>
        <v>5.1546391752577317E-2</v>
      </c>
      <c r="N789" s="31">
        <f t="shared" si="203"/>
        <v>0.53608247422680411</v>
      </c>
      <c r="O789" s="31">
        <f t="shared" si="204"/>
        <v>0.29896907216494845</v>
      </c>
      <c r="P789" s="31">
        <f t="shared" si="205"/>
        <v>2.0618556701030927E-2</v>
      </c>
      <c r="Q789" s="31">
        <f t="shared" si="208"/>
        <v>-0.22059152175777805</v>
      </c>
      <c r="R789" s="31">
        <f t="shared" si="209"/>
        <v>0</v>
      </c>
      <c r="S789" s="31">
        <f t="shared" si="210"/>
        <v>-0.15284912711697329</v>
      </c>
      <c r="T789" s="31">
        <f t="shared" si="211"/>
        <v>-0.3342298712983679</v>
      </c>
      <c r="U789" s="31">
        <f t="shared" si="212"/>
        <v>-0.36097978667000369</v>
      </c>
      <c r="V789" s="31">
        <f t="shared" si="213"/>
        <v>-8.0032243256565716E-2</v>
      </c>
      <c r="W789" s="31">
        <f t="shared" si="206"/>
        <v>5</v>
      </c>
      <c r="X789" s="31">
        <f t="shared" si="214"/>
        <v>1.1486825500996887</v>
      </c>
      <c r="Y789" s="31">
        <f t="shared" si="207"/>
        <v>0.71371659709595814</v>
      </c>
    </row>
    <row r="790" spans="1:25">
      <c r="A790" t="s">
        <v>1805</v>
      </c>
      <c r="B790" t="s">
        <v>1801</v>
      </c>
      <c r="C790" t="s">
        <v>1806</v>
      </c>
      <c r="D790" s="31">
        <f>SUM('BASE '!CZ789:DE789)</f>
        <v>0.19</v>
      </c>
      <c r="E790" s="31">
        <f>'BASE '!DF789</f>
        <v>0.03</v>
      </c>
      <c r="F790" s="31">
        <f>SUM('BASE '!DG789:DI789)</f>
        <v>0.02</v>
      </c>
      <c r="G790" s="31">
        <f>SUM('BASE '!DJ789:DL789)</f>
        <v>0.44</v>
      </c>
      <c r="H790" s="31">
        <f>SUM('BASE '!DN789:DO789,'BASE '!DQ789,'BASE '!DS789,'BASE '!DR789)</f>
        <v>0.23000000000000004</v>
      </c>
      <c r="I790" s="31">
        <f>SUM('BASE '!DT789:DV789)</f>
        <v>0.02</v>
      </c>
      <c r="J790" s="31">
        <f t="shared" si="199"/>
        <v>0.92999999999999994</v>
      </c>
      <c r="K790" s="31">
        <f t="shared" si="200"/>
        <v>0.20430107526881722</v>
      </c>
      <c r="L790" s="31">
        <f t="shared" si="201"/>
        <v>3.2258064516129031E-2</v>
      </c>
      <c r="M790" s="31">
        <f t="shared" si="202"/>
        <v>2.1505376344086023E-2</v>
      </c>
      <c r="N790" s="31">
        <f t="shared" si="203"/>
        <v>0.4731182795698925</v>
      </c>
      <c r="O790" s="31">
        <f t="shared" si="204"/>
        <v>0.24731182795698931</v>
      </c>
      <c r="P790" s="31">
        <f t="shared" si="205"/>
        <v>2.1505376344086023E-2</v>
      </c>
      <c r="Q790" s="31">
        <f t="shared" si="208"/>
        <v>-0.3244629007069838</v>
      </c>
      <c r="R790" s="31">
        <f t="shared" si="209"/>
        <v>-0.11077378078984343</v>
      </c>
      <c r="S790" s="31">
        <f t="shared" si="210"/>
        <v>-8.2568866937490548E-2</v>
      </c>
      <c r="T790" s="31">
        <f t="shared" si="211"/>
        <v>-0.35408638501440609</v>
      </c>
      <c r="U790" s="31">
        <f t="shared" si="212"/>
        <v>-0.34552065995864994</v>
      </c>
      <c r="V790" s="31">
        <f t="shared" si="213"/>
        <v>-8.2568866937490548E-2</v>
      </c>
      <c r="W790" s="31">
        <f t="shared" si="206"/>
        <v>6</v>
      </c>
      <c r="X790" s="31">
        <f t="shared" si="214"/>
        <v>1.2999814603448643</v>
      </c>
      <c r="Y790" s="31">
        <f t="shared" si="207"/>
        <v>0.72553346733807755</v>
      </c>
    </row>
    <row r="791" spans="1:25">
      <c r="A791" t="s">
        <v>1807</v>
      </c>
      <c r="B791" t="s">
        <v>1801</v>
      </c>
      <c r="C791" t="s">
        <v>1808</v>
      </c>
      <c r="D791" s="31">
        <f>SUM('BASE '!CZ790:DE790)</f>
        <v>0.08</v>
      </c>
      <c r="E791" s="31">
        <f>'BASE '!DF790</f>
        <v>0.01</v>
      </c>
      <c r="F791" s="31">
        <f>SUM('BASE '!DG790:DI790)</f>
        <v>0.02</v>
      </c>
      <c r="G791" s="31">
        <f>SUM('BASE '!DJ790:DL790)</f>
        <v>0.4</v>
      </c>
      <c r="H791" s="31">
        <f>SUM('BASE '!DN790:DO790,'BASE '!DQ790,'BASE '!DS790,'BASE '!DR790)</f>
        <v>0.44</v>
      </c>
      <c r="I791" s="31">
        <f>SUM('BASE '!DT790:DV790)</f>
        <v>0.03</v>
      </c>
      <c r="J791" s="31">
        <f t="shared" si="199"/>
        <v>0.98</v>
      </c>
      <c r="K791" s="31">
        <f t="shared" si="200"/>
        <v>8.1632653061224497E-2</v>
      </c>
      <c r="L791" s="31">
        <f t="shared" si="201"/>
        <v>1.0204081632653062E-2</v>
      </c>
      <c r="M791" s="31">
        <f t="shared" si="202"/>
        <v>2.0408163265306124E-2</v>
      </c>
      <c r="N791" s="31">
        <f t="shared" si="203"/>
        <v>0.40816326530612246</v>
      </c>
      <c r="O791" s="31">
        <f t="shared" si="204"/>
        <v>0.44897959183673469</v>
      </c>
      <c r="P791" s="31">
        <f t="shared" si="205"/>
        <v>3.0612244897959183E-2</v>
      </c>
      <c r="Q791" s="31">
        <f t="shared" si="208"/>
        <v>-0.20453272955026419</v>
      </c>
      <c r="R791" s="31">
        <f t="shared" si="209"/>
        <v>-4.6785382435413997E-2</v>
      </c>
      <c r="S791" s="31">
        <f t="shared" si="210"/>
        <v>-7.9424904043074021E-2</v>
      </c>
      <c r="T791" s="31">
        <f t="shared" si="211"/>
        <v>-0.36575021410474923</v>
      </c>
      <c r="U791" s="31">
        <f t="shared" si="212"/>
        <v>-0.35953290988879255</v>
      </c>
      <c r="V791" s="31">
        <f t="shared" si="213"/>
        <v>-0.10672515887762639</v>
      </c>
      <c r="W791" s="31">
        <f t="shared" si="206"/>
        <v>6</v>
      </c>
      <c r="X791" s="31">
        <f t="shared" si="214"/>
        <v>1.1627512988999202</v>
      </c>
      <c r="Y791" s="31">
        <f t="shared" si="207"/>
        <v>0.64894385595231108</v>
      </c>
    </row>
    <row r="792" spans="1:25">
      <c r="A792" t="s">
        <v>1809</v>
      </c>
      <c r="B792" t="s">
        <v>1801</v>
      </c>
      <c r="C792" t="s">
        <v>1810</v>
      </c>
      <c r="D792" s="31">
        <f>SUM('BASE '!CZ791:DE791)</f>
        <v>0.21</v>
      </c>
      <c r="E792" s="31">
        <f>'BASE '!DF791</f>
        <v>0.01</v>
      </c>
      <c r="F792" s="31">
        <f>SUM('BASE '!DG791:DI791)</f>
        <v>0.08</v>
      </c>
      <c r="G792" s="31">
        <f>SUM('BASE '!DJ791:DL791)</f>
        <v>0.31</v>
      </c>
      <c r="H792" s="31">
        <f>SUM('BASE '!DN791:DO791,'BASE '!DQ791,'BASE '!DS791,'BASE '!DR791)</f>
        <v>0.33999999999999997</v>
      </c>
      <c r="I792" s="31">
        <f>SUM('BASE '!DT791:DV791)</f>
        <v>0.01</v>
      </c>
      <c r="J792" s="31">
        <f t="shared" si="199"/>
        <v>0.96</v>
      </c>
      <c r="K792" s="31">
        <f t="shared" si="200"/>
        <v>0.21875</v>
      </c>
      <c r="L792" s="31">
        <f t="shared" si="201"/>
        <v>1.0416666666666668E-2</v>
      </c>
      <c r="M792" s="31">
        <f t="shared" si="202"/>
        <v>8.3333333333333343E-2</v>
      </c>
      <c r="N792" s="31">
        <f t="shared" si="203"/>
        <v>0.32291666666666669</v>
      </c>
      <c r="O792" s="31">
        <f t="shared" si="204"/>
        <v>0.35416666666666663</v>
      </c>
      <c r="P792" s="31">
        <f t="shared" si="205"/>
        <v>1.0416666666666668E-2</v>
      </c>
      <c r="Q792" s="31">
        <f t="shared" si="208"/>
        <v>-0.3324618836315904</v>
      </c>
      <c r="R792" s="31">
        <f t="shared" si="209"/>
        <v>-4.7545293661123297E-2</v>
      </c>
      <c r="S792" s="31">
        <f t="shared" si="210"/>
        <v>-0.20707555414900006</v>
      </c>
      <c r="T792" s="31">
        <f t="shared" si="211"/>
        <v>-0.3650124020464936</v>
      </c>
      <c r="U792" s="31">
        <f t="shared" si="212"/>
        <v>-0.3676206320099682</v>
      </c>
      <c r="V792" s="31">
        <f t="shared" si="213"/>
        <v>-4.7545293661123297E-2</v>
      </c>
      <c r="W792" s="31">
        <f t="shared" si="206"/>
        <v>6</v>
      </c>
      <c r="X792" s="31">
        <f t="shared" si="214"/>
        <v>1.3672610591592989</v>
      </c>
      <c r="Y792" s="31">
        <f t="shared" si="207"/>
        <v>0.7630829263865182</v>
      </c>
    </row>
    <row r="793" spans="1:25">
      <c r="A793" t="s">
        <v>1811</v>
      </c>
      <c r="B793" t="s">
        <v>1801</v>
      </c>
      <c r="C793" t="s">
        <v>1812</v>
      </c>
      <c r="D793" s="31">
        <f>SUM('BASE '!CZ792:DE792)</f>
        <v>0.08</v>
      </c>
      <c r="E793" s="31">
        <f>'BASE '!DF792</f>
        <v>0.01</v>
      </c>
      <c r="F793" s="31">
        <f>SUM('BASE '!DG792:DI792)</f>
        <v>0.09</v>
      </c>
      <c r="G793" s="31">
        <f>SUM('BASE '!DJ792:DL792)</f>
        <v>0.44</v>
      </c>
      <c r="H793" s="31">
        <f>SUM('BASE '!DN792:DO792,'BASE '!DQ792,'BASE '!DS792,'BASE '!DR792)</f>
        <v>0.33</v>
      </c>
      <c r="I793" s="31">
        <f>SUM('BASE '!DT792:DV792)</f>
        <v>0.01</v>
      </c>
      <c r="J793" s="31">
        <f t="shared" si="199"/>
        <v>0.96</v>
      </c>
      <c r="K793" s="31">
        <f t="shared" si="200"/>
        <v>8.3333333333333343E-2</v>
      </c>
      <c r="L793" s="31">
        <f t="shared" si="201"/>
        <v>1.0416666666666668E-2</v>
      </c>
      <c r="M793" s="31">
        <f t="shared" si="202"/>
        <v>9.375E-2</v>
      </c>
      <c r="N793" s="31">
        <f t="shared" si="203"/>
        <v>0.45833333333333337</v>
      </c>
      <c r="O793" s="31">
        <f t="shared" si="204"/>
        <v>0.34375000000000006</v>
      </c>
      <c r="P793" s="31">
        <f t="shared" si="205"/>
        <v>1.0416666666666668E-2</v>
      </c>
      <c r="Q793" s="31">
        <f t="shared" si="208"/>
        <v>-0.20707555414900006</v>
      </c>
      <c r="R793" s="31">
        <f t="shared" si="209"/>
        <v>-4.7545293661123297E-2</v>
      </c>
      <c r="S793" s="31">
        <f t="shared" si="210"/>
        <v>-0.22191783882483909</v>
      </c>
      <c r="T793" s="31">
        <f t="shared" si="211"/>
        <v>-0.35757267221022188</v>
      </c>
      <c r="U793" s="31">
        <f t="shared" si="212"/>
        <v>-0.36707021656296612</v>
      </c>
      <c r="V793" s="31">
        <f t="shared" si="213"/>
        <v>-4.7545293661123297E-2</v>
      </c>
      <c r="W793" s="31">
        <f t="shared" si="206"/>
        <v>6</v>
      </c>
      <c r="X793" s="31">
        <f t="shared" si="214"/>
        <v>1.2487268690692739</v>
      </c>
      <c r="Y793" s="31">
        <f t="shared" si="207"/>
        <v>0.69692773528762975</v>
      </c>
    </row>
    <row r="794" spans="1:25">
      <c r="A794" t="s">
        <v>1813</v>
      </c>
      <c r="B794" t="s">
        <v>1801</v>
      </c>
      <c r="C794" t="s">
        <v>1814</v>
      </c>
      <c r="D794" s="31">
        <f>SUM('BASE '!CZ793:DE793)</f>
        <v>0.15</v>
      </c>
      <c r="E794" s="31">
        <f>'BASE '!DF793</f>
        <v>0.02</v>
      </c>
      <c r="F794" s="31">
        <f>SUM('BASE '!DG793:DI793)</f>
        <v>0.03</v>
      </c>
      <c r="G794" s="31">
        <f>SUM('BASE '!DJ793:DL793)</f>
        <v>0.14000000000000001</v>
      </c>
      <c r="H794" s="31">
        <f>SUM('BASE '!DN793:DO793,'BASE '!DQ793,'BASE '!DS793,'BASE '!DR793)</f>
        <v>0.54</v>
      </c>
      <c r="I794" s="31">
        <f>SUM('BASE '!DT793:DV793)</f>
        <v>0.05</v>
      </c>
      <c r="J794" s="31">
        <f t="shared" si="199"/>
        <v>0.93</v>
      </c>
      <c r="K794" s="31">
        <f t="shared" si="200"/>
        <v>0.16129032258064516</v>
      </c>
      <c r="L794" s="31">
        <f t="shared" si="201"/>
        <v>2.150537634408602E-2</v>
      </c>
      <c r="M794" s="31">
        <f t="shared" si="202"/>
        <v>3.2258064516129031E-2</v>
      </c>
      <c r="N794" s="31">
        <f t="shared" si="203"/>
        <v>0.15053763440860216</v>
      </c>
      <c r="O794" s="31">
        <f t="shared" si="204"/>
        <v>0.58064516129032262</v>
      </c>
      <c r="P794" s="31">
        <f t="shared" si="205"/>
        <v>5.3763440860215055E-2</v>
      </c>
      <c r="Q794" s="31">
        <f t="shared" si="208"/>
        <v>-0.29428214387920093</v>
      </c>
      <c r="R794" s="31">
        <f t="shared" si="209"/>
        <v>-8.2568866937490548E-2</v>
      </c>
      <c r="S794" s="31">
        <f t="shared" si="210"/>
        <v>-0.11077378078984343</v>
      </c>
      <c r="T794" s="31">
        <f t="shared" si="211"/>
        <v>-0.28504935795195657</v>
      </c>
      <c r="U794" s="31">
        <f t="shared" si="212"/>
        <v>-0.31564767866456994</v>
      </c>
      <c r="V794" s="31">
        <f t="shared" si="213"/>
        <v>-0.15715922476984706</v>
      </c>
      <c r="W794" s="31">
        <f t="shared" si="206"/>
        <v>6</v>
      </c>
      <c r="X794" s="31">
        <f t="shared" si="214"/>
        <v>1.2454810529929083</v>
      </c>
      <c r="Y794" s="31">
        <f t="shared" si="207"/>
        <v>0.69511621084357933</v>
      </c>
    </row>
    <row r="795" spans="1:25">
      <c r="A795" t="s">
        <v>1817</v>
      </c>
      <c r="B795" t="s">
        <v>1816</v>
      </c>
      <c r="C795" t="s">
        <v>1816</v>
      </c>
      <c r="D795" s="31">
        <f>SUM('BASE '!CZ794:DE794)</f>
        <v>0.13</v>
      </c>
      <c r="E795" s="31">
        <f>'BASE '!DF794</f>
        <v>7.0000000000000007E-2</v>
      </c>
      <c r="F795" s="31">
        <f>SUM('BASE '!DG794:DI794)</f>
        <v>0.01</v>
      </c>
      <c r="G795" s="31">
        <f>SUM('BASE '!DJ794:DL794)</f>
        <v>7.0000000000000007E-2</v>
      </c>
      <c r="H795" s="31">
        <f>SUM('BASE '!DN794:DO794,'BASE '!DQ794,'BASE '!DS794,'BASE '!DR794)</f>
        <v>0.41000000000000003</v>
      </c>
      <c r="I795" s="31">
        <f>SUM('BASE '!DT794:DV794)</f>
        <v>7.0000000000000007E-2</v>
      </c>
      <c r="J795" s="31">
        <f t="shared" si="199"/>
        <v>0.76</v>
      </c>
      <c r="K795" s="31">
        <f t="shared" si="200"/>
        <v>0.17105263157894737</v>
      </c>
      <c r="L795" s="31">
        <f t="shared" si="201"/>
        <v>9.2105263157894746E-2</v>
      </c>
      <c r="M795" s="31">
        <f t="shared" si="202"/>
        <v>1.3157894736842105E-2</v>
      </c>
      <c r="N795" s="31">
        <f t="shared" si="203"/>
        <v>9.2105263157894746E-2</v>
      </c>
      <c r="O795" s="31">
        <f t="shared" si="204"/>
        <v>0.53947368421052633</v>
      </c>
      <c r="P795" s="31">
        <f t="shared" si="205"/>
        <v>9.2105263157894746E-2</v>
      </c>
      <c r="Q795" s="31">
        <f t="shared" si="208"/>
        <v>-0.30204199706213586</v>
      </c>
      <c r="R795" s="31">
        <f t="shared" si="209"/>
        <v>-0.21965476761338323</v>
      </c>
      <c r="S795" s="31">
        <f t="shared" si="210"/>
        <v>-5.6983333424820141E-2</v>
      </c>
      <c r="T795" s="31">
        <f t="shared" si="211"/>
        <v>-0.21965476761338323</v>
      </c>
      <c r="U795" s="31">
        <f t="shared" si="212"/>
        <v>-0.33294226601135463</v>
      </c>
      <c r="V795" s="31">
        <f t="shared" si="213"/>
        <v>-0.21965476761338323</v>
      </c>
      <c r="W795" s="31">
        <f t="shared" si="206"/>
        <v>6</v>
      </c>
      <c r="X795" s="31">
        <f t="shared" si="214"/>
        <v>1.3509318993384603</v>
      </c>
      <c r="Y795" s="31">
        <f t="shared" si="207"/>
        <v>0.75396944876785454</v>
      </c>
    </row>
    <row r="796" spans="1:25">
      <c r="A796" t="s">
        <v>1818</v>
      </c>
      <c r="B796" t="s">
        <v>1816</v>
      </c>
      <c r="C796" t="s">
        <v>1819</v>
      </c>
      <c r="D796" s="31">
        <f>SUM('BASE '!CZ795:DE795)</f>
        <v>0.32</v>
      </c>
      <c r="E796" s="31">
        <f>'BASE '!DF795</f>
        <v>0.05</v>
      </c>
      <c r="F796" s="31">
        <f>SUM('BASE '!DG795:DI795)</f>
        <v>0</v>
      </c>
      <c r="G796" s="31">
        <f>SUM('BASE '!DJ795:DL795)</f>
        <v>0</v>
      </c>
      <c r="H796" s="31">
        <f>SUM('BASE '!DN795:DO795,'BASE '!DQ795,'BASE '!DS795,'BASE '!DR795)</f>
        <v>0.41000000000000003</v>
      </c>
      <c r="I796" s="31">
        <f>SUM('BASE '!DT795:DV795)</f>
        <v>0.08</v>
      </c>
      <c r="J796" s="31">
        <f t="shared" si="199"/>
        <v>0.86</v>
      </c>
      <c r="K796" s="31">
        <f t="shared" si="200"/>
        <v>0.37209302325581395</v>
      </c>
      <c r="L796" s="31">
        <f t="shared" si="201"/>
        <v>5.8139534883720936E-2</v>
      </c>
      <c r="M796" s="31">
        <f t="shared" si="202"/>
        <v>0</v>
      </c>
      <c r="N796" s="31">
        <f t="shared" si="203"/>
        <v>0</v>
      </c>
      <c r="O796" s="31">
        <f t="shared" si="204"/>
        <v>0.4767441860465117</v>
      </c>
      <c r="P796" s="31">
        <f t="shared" si="205"/>
        <v>9.3023255813953487E-2</v>
      </c>
      <c r="Q796" s="31">
        <f t="shared" si="208"/>
        <v>-0.36785540221536045</v>
      </c>
      <c r="R796" s="31">
        <f t="shared" si="209"/>
        <v>-0.16540170836159346</v>
      </c>
      <c r="S796" s="31">
        <f t="shared" si="210"/>
        <v>0</v>
      </c>
      <c r="T796" s="31">
        <f t="shared" si="211"/>
        <v>0</v>
      </c>
      <c r="U796" s="31">
        <f t="shared" si="212"/>
        <v>-0.35316028385485115</v>
      </c>
      <c r="V796" s="31">
        <f t="shared" si="213"/>
        <v>-0.22092146554173692</v>
      </c>
      <c r="W796" s="31">
        <f t="shared" si="206"/>
        <v>4</v>
      </c>
      <c r="X796" s="31">
        <f t="shared" si="214"/>
        <v>1.1073388599735419</v>
      </c>
      <c r="Y796" s="31">
        <f t="shared" si="207"/>
        <v>0.79877614093373361</v>
      </c>
    </row>
    <row r="797" spans="1:25">
      <c r="A797" t="s">
        <v>1820</v>
      </c>
      <c r="B797" t="s">
        <v>1816</v>
      </c>
      <c r="C797" t="s">
        <v>1821</v>
      </c>
      <c r="D797" s="31">
        <f>SUM('BASE '!CZ796:DE796)</f>
        <v>0.09</v>
      </c>
      <c r="E797" s="31">
        <f>'BASE '!DF796</f>
        <v>0.01</v>
      </c>
      <c r="F797" s="31">
        <f>SUM('BASE '!DG796:DI796)</f>
        <v>0.02</v>
      </c>
      <c r="G797" s="31">
        <f>SUM('BASE '!DJ796:DL796)</f>
        <v>0.27</v>
      </c>
      <c r="H797" s="31">
        <f>SUM('BASE '!DN796:DO796,'BASE '!DQ796,'BASE '!DS796,'BASE '!DR796)</f>
        <v>0.37</v>
      </c>
      <c r="I797" s="31">
        <f>SUM('BASE '!DT796:DV796)</f>
        <v>0.09</v>
      </c>
      <c r="J797" s="31">
        <f t="shared" si="199"/>
        <v>0.85</v>
      </c>
      <c r="K797" s="31">
        <f t="shared" si="200"/>
        <v>0.10588235294117647</v>
      </c>
      <c r="L797" s="31">
        <f t="shared" si="201"/>
        <v>1.1764705882352941E-2</v>
      </c>
      <c r="M797" s="31">
        <f t="shared" si="202"/>
        <v>2.3529411764705882E-2</v>
      </c>
      <c r="N797" s="31">
        <f t="shared" si="203"/>
        <v>0.31764705882352945</v>
      </c>
      <c r="O797" s="31">
        <f t="shared" si="204"/>
        <v>0.43529411764705883</v>
      </c>
      <c r="P797" s="31">
        <f t="shared" si="205"/>
        <v>0.10588235294117647</v>
      </c>
      <c r="Q797" s="31">
        <f t="shared" si="208"/>
        <v>-0.23775106014572792</v>
      </c>
      <c r="R797" s="31">
        <f t="shared" si="209"/>
        <v>-5.2266485370474312E-2</v>
      </c>
      <c r="S797" s="31">
        <f t="shared" si="210"/>
        <v>-8.8223625316008733E-2</v>
      </c>
      <c r="T797" s="31">
        <f t="shared" si="211"/>
        <v>-0.36428221815437251</v>
      </c>
      <c r="U797" s="31">
        <f t="shared" si="212"/>
        <v>-0.3620486320271224</v>
      </c>
      <c r="V797" s="31">
        <f t="shared" si="213"/>
        <v>-0.23775106014572792</v>
      </c>
      <c r="W797" s="31">
        <f t="shared" si="206"/>
        <v>6</v>
      </c>
      <c r="X797" s="31">
        <f t="shared" si="214"/>
        <v>1.3423230811594338</v>
      </c>
      <c r="Y797" s="31">
        <f t="shared" si="207"/>
        <v>0.74916477586009234</v>
      </c>
    </row>
    <row r="798" spans="1:25">
      <c r="A798" t="s">
        <v>1823</v>
      </c>
      <c r="B798" t="s">
        <v>1308</v>
      </c>
      <c r="C798" t="s">
        <v>1308</v>
      </c>
      <c r="D798" s="31">
        <f>SUM('BASE '!CZ797:DE797)</f>
        <v>0.22</v>
      </c>
      <c r="E798" s="31">
        <f>'BASE '!DF797</f>
        <v>0.03</v>
      </c>
      <c r="F798" s="31">
        <f>SUM('BASE '!DG797:DI797)</f>
        <v>0.10999999999999999</v>
      </c>
      <c r="G798" s="31">
        <f>SUM('BASE '!DJ797:DL797)</f>
        <v>0.22</v>
      </c>
      <c r="H798" s="31">
        <f>SUM('BASE '!DN797:DO797,'BASE '!DQ797,'BASE '!DS797,'BASE '!DR797)</f>
        <v>0.35</v>
      </c>
      <c r="I798" s="31">
        <f>SUM('BASE '!DT797:DV797)</f>
        <v>0.01</v>
      </c>
      <c r="J798" s="31">
        <f t="shared" si="199"/>
        <v>0.94</v>
      </c>
      <c r="K798" s="31">
        <f t="shared" si="200"/>
        <v>0.23404255319148937</v>
      </c>
      <c r="L798" s="31">
        <f t="shared" si="201"/>
        <v>3.1914893617021274E-2</v>
      </c>
      <c r="M798" s="31">
        <f t="shared" si="202"/>
        <v>0.11702127659574467</v>
      </c>
      <c r="N798" s="31">
        <f t="shared" si="203"/>
        <v>0.23404255319148937</v>
      </c>
      <c r="O798" s="31">
        <f t="shared" si="204"/>
        <v>0.37234042553191488</v>
      </c>
      <c r="P798" s="31">
        <f t="shared" si="205"/>
        <v>1.0638297872340427E-2</v>
      </c>
      <c r="Q798" s="31">
        <f t="shared" si="208"/>
        <v>-0.33988884293677807</v>
      </c>
      <c r="R798" s="31">
        <f t="shared" si="209"/>
        <v>-0.10993667532772002</v>
      </c>
      <c r="S798" s="31">
        <f t="shared" si="210"/>
        <v>-0.25105738940625499</v>
      </c>
      <c r="T798" s="31">
        <f t="shared" si="211"/>
        <v>-0.33988884293677807</v>
      </c>
      <c r="U798" s="31">
        <f t="shared" si="212"/>
        <v>-0.36785250241830486</v>
      </c>
      <c r="V798" s="31">
        <f t="shared" si="213"/>
        <v>-4.8332923215638347E-2</v>
      </c>
      <c r="W798" s="31">
        <f t="shared" si="206"/>
        <v>6</v>
      </c>
      <c r="X798" s="31">
        <f t="shared" si="214"/>
        <v>1.4569571762414744</v>
      </c>
      <c r="Y798" s="31">
        <f t="shared" si="207"/>
        <v>0.81314328249046519</v>
      </c>
    </row>
    <row r="799" spans="1:25">
      <c r="A799" t="s">
        <v>1824</v>
      </c>
      <c r="B799" t="s">
        <v>1308</v>
      </c>
      <c r="C799" t="s">
        <v>1825</v>
      </c>
      <c r="D799" s="31">
        <f>SUM('BASE '!CZ798:DE798)</f>
        <v>0.12</v>
      </c>
      <c r="E799" s="31">
        <f>'BASE '!DF798</f>
        <v>0.01</v>
      </c>
      <c r="F799" s="31">
        <f>SUM('BASE '!DG798:DI798)</f>
        <v>0.17</v>
      </c>
      <c r="G799" s="31">
        <f>SUM('BASE '!DJ798:DL798)</f>
        <v>0.45</v>
      </c>
      <c r="H799" s="31">
        <f>SUM('BASE '!DN798:DO798,'BASE '!DQ798,'BASE '!DS798,'BASE '!DR798)</f>
        <v>0.21</v>
      </c>
      <c r="I799" s="31">
        <f>SUM('BASE '!DT798:DV798)</f>
        <v>0.01</v>
      </c>
      <c r="J799" s="31">
        <f t="shared" si="199"/>
        <v>0.97</v>
      </c>
      <c r="K799" s="31">
        <f t="shared" si="200"/>
        <v>0.12371134020618557</v>
      </c>
      <c r="L799" s="31">
        <f t="shared" si="201"/>
        <v>1.0309278350515464E-2</v>
      </c>
      <c r="M799" s="31">
        <f t="shared" si="202"/>
        <v>0.1752577319587629</v>
      </c>
      <c r="N799" s="31">
        <f t="shared" si="203"/>
        <v>0.46391752577319589</v>
      </c>
      <c r="O799" s="31">
        <f t="shared" si="204"/>
        <v>0.21649484536082475</v>
      </c>
      <c r="P799" s="31">
        <f t="shared" si="205"/>
        <v>1.0309278350515464E-2</v>
      </c>
      <c r="Q799" s="31">
        <f t="shared" si="208"/>
        <v>-0.25853249427406794</v>
      </c>
      <c r="R799" s="31">
        <f t="shared" si="209"/>
        <v>-4.7161968850550337E-2</v>
      </c>
      <c r="S799" s="31">
        <f t="shared" si="210"/>
        <v>-0.30521092562476121</v>
      </c>
      <c r="T799" s="31">
        <f t="shared" si="211"/>
        <v>-0.35631115456688489</v>
      </c>
      <c r="U799" s="31">
        <f t="shared" si="212"/>
        <v>-0.33127793150906348</v>
      </c>
      <c r="V799" s="31">
        <f t="shared" si="213"/>
        <v>-4.7161968850550337E-2</v>
      </c>
      <c r="W799" s="31">
        <f t="shared" si="206"/>
        <v>6</v>
      </c>
      <c r="X799" s="31">
        <f t="shared" si="214"/>
        <v>1.345656443675878</v>
      </c>
      <c r="Y799" s="31">
        <f t="shared" si="207"/>
        <v>0.75102516090266747</v>
      </c>
    </row>
    <row r="800" spans="1:25">
      <c r="A800" t="s">
        <v>1826</v>
      </c>
      <c r="B800" t="s">
        <v>1308</v>
      </c>
      <c r="C800" t="s">
        <v>1827</v>
      </c>
      <c r="D800" s="31">
        <f>SUM('BASE '!CZ799:DE799)</f>
        <v>0.14000000000000001</v>
      </c>
      <c r="E800" s="31">
        <f>'BASE '!DF799</f>
        <v>0.06</v>
      </c>
      <c r="F800" s="31">
        <f>SUM('BASE '!DG799:DI799)</f>
        <v>0.14000000000000001</v>
      </c>
      <c r="G800" s="31">
        <f>SUM('BASE '!DJ799:DL799)</f>
        <v>0.33</v>
      </c>
      <c r="H800" s="31">
        <f>SUM('BASE '!DN799:DO799,'BASE '!DQ799,'BASE '!DS799,'BASE '!DR799)</f>
        <v>0.27999999999999997</v>
      </c>
      <c r="I800" s="31">
        <f>SUM('BASE '!DT799:DV799)</f>
        <v>0.03</v>
      </c>
      <c r="J800" s="31">
        <f t="shared" si="199"/>
        <v>0.98</v>
      </c>
      <c r="K800" s="31">
        <f t="shared" si="200"/>
        <v>0.14285714285714288</v>
      </c>
      <c r="L800" s="31">
        <f t="shared" si="201"/>
        <v>6.1224489795918366E-2</v>
      </c>
      <c r="M800" s="31">
        <f t="shared" si="202"/>
        <v>0.14285714285714288</v>
      </c>
      <c r="N800" s="31">
        <f t="shared" si="203"/>
        <v>0.33673469387755106</v>
      </c>
      <c r="O800" s="31">
        <f t="shared" si="204"/>
        <v>0.2857142857142857</v>
      </c>
      <c r="P800" s="31">
        <f t="shared" si="205"/>
        <v>3.0612244897959183E-2</v>
      </c>
      <c r="Q800" s="31">
        <f t="shared" si="208"/>
        <v>-0.27798716415075908</v>
      </c>
      <c r="R800" s="31">
        <f t="shared" si="209"/>
        <v>-0.17101273527199082</v>
      </c>
      <c r="S800" s="31">
        <f t="shared" si="210"/>
        <v>-0.27798716415075908</v>
      </c>
      <c r="T800" s="31">
        <f t="shared" si="211"/>
        <v>-0.36652221701770438</v>
      </c>
      <c r="U800" s="31">
        <f t="shared" si="212"/>
        <v>-0.35793227671296229</v>
      </c>
      <c r="V800" s="31">
        <f t="shared" si="213"/>
        <v>-0.10672515887762639</v>
      </c>
      <c r="W800" s="31">
        <f t="shared" si="206"/>
        <v>6</v>
      </c>
      <c r="X800" s="31">
        <f t="shared" si="214"/>
        <v>1.558166716181802</v>
      </c>
      <c r="Y800" s="31">
        <f t="shared" si="207"/>
        <v>0.86962940223952501</v>
      </c>
    </row>
    <row r="801" spans="1:25">
      <c r="A801" t="s">
        <v>1828</v>
      </c>
      <c r="B801" t="s">
        <v>1308</v>
      </c>
      <c r="C801" t="s">
        <v>1829</v>
      </c>
      <c r="D801" s="31">
        <f>SUM('BASE '!CZ800:DE800)</f>
        <v>0.27</v>
      </c>
      <c r="E801" s="31">
        <f>'BASE '!DF800</f>
        <v>0.09</v>
      </c>
      <c r="F801" s="31">
        <f>SUM('BASE '!DG800:DI800)</f>
        <v>6.9999999999999993E-2</v>
      </c>
      <c r="G801" s="31">
        <f>SUM('BASE '!DJ800:DL800)</f>
        <v>0.31</v>
      </c>
      <c r="H801" s="31">
        <f>SUM('BASE '!DN800:DO800,'BASE '!DQ800,'BASE '!DS800,'BASE '!DR800)</f>
        <v>0.21000000000000002</v>
      </c>
      <c r="I801" s="31">
        <f>SUM('BASE '!DT800:DV800)</f>
        <v>0.04</v>
      </c>
      <c r="J801" s="31">
        <f t="shared" si="199"/>
        <v>0.99</v>
      </c>
      <c r="K801" s="31">
        <f t="shared" si="200"/>
        <v>0.27272727272727276</v>
      </c>
      <c r="L801" s="31">
        <f t="shared" si="201"/>
        <v>9.0909090909090912E-2</v>
      </c>
      <c r="M801" s="31">
        <f t="shared" si="202"/>
        <v>7.0707070707070704E-2</v>
      </c>
      <c r="N801" s="31">
        <f t="shared" si="203"/>
        <v>0.31313131313131315</v>
      </c>
      <c r="O801" s="31">
        <f t="shared" si="204"/>
        <v>0.21212121212121215</v>
      </c>
      <c r="P801" s="31">
        <f t="shared" si="205"/>
        <v>4.0404040404040407E-2</v>
      </c>
      <c r="Q801" s="31">
        <f t="shared" si="208"/>
        <v>-0.35434990476279843</v>
      </c>
      <c r="R801" s="31">
        <f t="shared" si="209"/>
        <v>-0.21799047934530644</v>
      </c>
      <c r="S801" s="31">
        <f t="shared" si="210"/>
        <v>-0.18731785765207007</v>
      </c>
      <c r="T801" s="31">
        <f t="shared" si="211"/>
        <v>-0.36358699005184597</v>
      </c>
      <c r="U801" s="31">
        <f t="shared" si="212"/>
        <v>-0.3289146026326718</v>
      </c>
      <c r="V801" s="31">
        <f t="shared" si="213"/>
        <v>-0.12964951470766464</v>
      </c>
      <c r="W801" s="31">
        <f t="shared" si="206"/>
        <v>6</v>
      </c>
      <c r="X801" s="31">
        <f t="shared" si="214"/>
        <v>1.5818093491523575</v>
      </c>
      <c r="Y801" s="31">
        <f t="shared" si="207"/>
        <v>0.88282460694004294</v>
      </c>
    </row>
    <row r="802" spans="1:25">
      <c r="A802" t="s">
        <v>1830</v>
      </c>
      <c r="B802" t="s">
        <v>1308</v>
      </c>
      <c r="C802" t="s">
        <v>100</v>
      </c>
      <c r="D802" s="31">
        <f>SUM('BASE '!CZ801:DE801)</f>
        <v>0.13</v>
      </c>
      <c r="E802" s="31">
        <f>'BASE '!DF801</f>
        <v>0.04</v>
      </c>
      <c r="F802" s="31">
        <f>SUM('BASE '!DG801:DI801)</f>
        <v>6.9999999999999993E-2</v>
      </c>
      <c r="G802" s="31">
        <f>SUM('BASE '!DJ801:DL801)</f>
        <v>0.3</v>
      </c>
      <c r="H802" s="31">
        <f>SUM('BASE '!DN801:DO801,'BASE '!DQ801,'BASE '!DS801,'BASE '!DR801)</f>
        <v>0.41000000000000003</v>
      </c>
      <c r="I802" s="31">
        <f>SUM('BASE '!DT801:DV801)</f>
        <v>0.01</v>
      </c>
      <c r="J802" s="31">
        <f t="shared" si="199"/>
        <v>0.96000000000000008</v>
      </c>
      <c r="K802" s="31">
        <f t="shared" si="200"/>
        <v>0.13541666666666666</v>
      </c>
      <c r="L802" s="31">
        <f t="shared" si="201"/>
        <v>4.1666666666666664E-2</v>
      </c>
      <c r="M802" s="31">
        <f t="shared" si="202"/>
        <v>7.2916666666666657E-2</v>
      </c>
      <c r="N802" s="31">
        <f t="shared" si="203"/>
        <v>0.31249999999999994</v>
      </c>
      <c r="O802" s="31">
        <f t="shared" si="204"/>
        <v>0.42708333333333331</v>
      </c>
      <c r="P802" s="31">
        <f t="shared" si="205"/>
        <v>1.0416666666666666E-2</v>
      </c>
      <c r="Q802" s="31">
        <f t="shared" si="208"/>
        <v>-0.27075192543835302</v>
      </c>
      <c r="R802" s="31">
        <f t="shared" si="209"/>
        <v>-0.13241890959783106</v>
      </c>
      <c r="S802" s="31">
        <f t="shared" si="210"/>
        <v>-0.19092777392591312</v>
      </c>
      <c r="T802" s="31">
        <f t="shared" si="211"/>
        <v>-0.36348462806427528</v>
      </c>
      <c r="U802" s="31">
        <f t="shared" si="212"/>
        <v>-0.36335230328442358</v>
      </c>
      <c r="V802" s="31">
        <f t="shared" si="213"/>
        <v>-4.754529366112329E-2</v>
      </c>
      <c r="W802" s="31">
        <f t="shared" si="206"/>
        <v>6</v>
      </c>
      <c r="X802" s="31">
        <f t="shared" si="214"/>
        <v>1.3684808339719194</v>
      </c>
      <c r="Y802" s="31">
        <f t="shared" si="207"/>
        <v>0.76376369567144131</v>
      </c>
    </row>
    <row r="803" spans="1:25">
      <c r="A803" t="s">
        <v>1831</v>
      </c>
      <c r="B803" t="s">
        <v>1308</v>
      </c>
      <c r="C803" t="s">
        <v>1832</v>
      </c>
      <c r="D803" s="31">
        <f>SUM('BASE '!CZ802:DE802)</f>
        <v>0.15</v>
      </c>
      <c r="E803" s="31">
        <f>'BASE '!DF802</f>
        <v>0.05</v>
      </c>
      <c r="F803" s="31">
        <f>SUM('BASE '!DG802:DI802)</f>
        <v>0.03</v>
      </c>
      <c r="G803" s="31">
        <f>SUM('BASE '!DJ802:DL802)</f>
        <v>0.27</v>
      </c>
      <c r="H803" s="31">
        <f>SUM('BASE '!DN802:DO802,'BASE '!DQ802,'BASE '!DS802,'BASE '!DR802)</f>
        <v>0.43000000000000005</v>
      </c>
      <c r="I803" s="31">
        <f>SUM('BASE '!DT802:DV802)</f>
        <v>0.03</v>
      </c>
      <c r="J803" s="31">
        <f t="shared" si="199"/>
        <v>0.96000000000000008</v>
      </c>
      <c r="K803" s="31">
        <f t="shared" si="200"/>
        <v>0.15624999999999997</v>
      </c>
      <c r="L803" s="31">
        <f t="shared" si="201"/>
        <v>5.2083333333333329E-2</v>
      </c>
      <c r="M803" s="31">
        <f t="shared" si="202"/>
        <v>3.1249999999999997E-2</v>
      </c>
      <c r="N803" s="31">
        <f t="shared" si="203"/>
        <v>0.28125</v>
      </c>
      <c r="O803" s="31">
        <f t="shared" si="204"/>
        <v>0.44791666666666669</v>
      </c>
      <c r="P803" s="31">
        <f t="shared" si="205"/>
        <v>3.1249999999999997E-2</v>
      </c>
      <c r="Q803" s="31">
        <f t="shared" si="208"/>
        <v>-0.29004656099462905</v>
      </c>
      <c r="R803" s="31">
        <f t="shared" si="209"/>
        <v>-0.15390157703300708</v>
      </c>
      <c r="S803" s="31">
        <f t="shared" si="210"/>
        <v>-0.10830424696249144</v>
      </c>
      <c r="T803" s="31">
        <f t="shared" si="211"/>
        <v>-0.35676881028661139</v>
      </c>
      <c r="U803" s="31">
        <f t="shared" si="212"/>
        <v>-0.35974340894056017</v>
      </c>
      <c r="V803" s="31">
        <f t="shared" si="213"/>
        <v>-0.10830424696249144</v>
      </c>
      <c r="W803" s="31">
        <f t="shared" si="206"/>
        <v>6</v>
      </c>
      <c r="X803" s="31">
        <f t="shared" si="214"/>
        <v>1.3770688511797906</v>
      </c>
      <c r="Y803" s="31">
        <f t="shared" si="207"/>
        <v>0.76855675933615919</v>
      </c>
    </row>
    <row r="804" spans="1:25">
      <c r="A804" t="s">
        <v>1833</v>
      </c>
      <c r="B804" t="s">
        <v>1308</v>
      </c>
      <c r="C804" t="s">
        <v>1834</v>
      </c>
      <c r="D804" s="31">
        <f>SUM('BASE '!CZ803:DE803)</f>
        <v>0.27</v>
      </c>
      <c r="E804" s="31">
        <f>'BASE '!DF803</f>
        <v>0.03</v>
      </c>
      <c r="F804" s="31">
        <f>SUM('BASE '!DG803:DI803)</f>
        <v>0.12</v>
      </c>
      <c r="G804" s="31">
        <f>SUM('BASE '!DJ803:DL803)</f>
        <v>0.23</v>
      </c>
      <c r="H804" s="31">
        <f>SUM('BASE '!DN803:DO803,'BASE '!DQ803,'BASE '!DS803,'BASE '!DR803)</f>
        <v>0.27</v>
      </c>
      <c r="I804" s="31">
        <f>SUM('BASE '!DT803:DV803)</f>
        <v>0.02</v>
      </c>
      <c r="J804" s="31">
        <f t="shared" si="199"/>
        <v>0.94000000000000006</v>
      </c>
      <c r="K804" s="31">
        <f t="shared" si="200"/>
        <v>0.28723404255319152</v>
      </c>
      <c r="L804" s="31">
        <f t="shared" si="201"/>
        <v>3.1914893617021274E-2</v>
      </c>
      <c r="M804" s="31">
        <f t="shared" si="202"/>
        <v>0.1276595744680851</v>
      </c>
      <c r="N804" s="31">
        <f t="shared" si="203"/>
        <v>0.24468085106382978</v>
      </c>
      <c r="O804" s="31">
        <f t="shared" si="204"/>
        <v>0.28723404255319152</v>
      </c>
      <c r="P804" s="31">
        <f t="shared" si="205"/>
        <v>2.1276595744680851E-2</v>
      </c>
      <c r="Q804" s="31">
        <f t="shared" si="208"/>
        <v>-0.35831238020397044</v>
      </c>
      <c r="R804" s="31">
        <f t="shared" si="209"/>
        <v>-0.10993667532772002</v>
      </c>
      <c r="S804" s="31">
        <f t="shared" si="210"/>
        <v>-0.26277295308280896</v>
      </c>
      <c r="T804" s="31">
        <f t="shared" si="211"/>
        <v>-0.34446184070042174</v>
      </c>
      <c r="U804" s="31">
        <f t="shared" si="212"/>
        <v>-0.35831238020397044</v>
      </c>
      <c r="V804" s="31">
        <f t="shared" si="213"/>
        <v>-8.1918034078937413E-2</v>
      </c>
      <c r="W804" s="31">
        <f t="shared" si="206"/>
        <v>6</v>
      </c>
      <c r="X804" s="31">
        <f t="shared" si="214"/>
        <v>1.5157142635978291</v>
      </c>
      <c r="Y804" s="31">
        <f t="shared" si="207"/>
        <v>0.84593623732924672</v>
      </c>
    </row>
    <row r="805" spans="1:25">
      <c r="A805" t="s">
        <v>1835</v>
      </c>
      <c r="B805" t="s">
        <v>1308</v>
      </c>
      <c r="C805" t="s">
        <v>1836</v>
      </c>
      <c r="D805" s="31">
        <f>SUM('BASE '!CZ804:DE804)</f>
        <v>0.06</v>
      </c>
      <c r="E805" s="31">
        <f>'BASE '!DF804</f>
        <v>0.02</v>
      </c>
      <c r="F805" s="31">
        <f>SUM('BASE '!DG804:DI804)</f>
        <v>0.13</v>
      </c>
      <c r="G805" s="31">
        <f>SUM('BASE '!DJ804:DL804)</f>
        <v>0.49</v>
      </c>
      <c r="H805" s="31">
        <f>SUM('BASE '!DN804:DO804,'BASE '!DQ804,'BASE '!DS804,'BASE '!DR804)</f>
        <v>0.26</v>
      </c>
      <c r="I805" s="31">
        <f>SUM('BASE '!DT804:DV804)</f>
        <v>0.02</v>
      </c>
      <c r="J805" s="31">
        <f t="shared" si="199"/>
        <v>0.98</v>
      </c>
      <c r="K805" s="31">
        <f t="shared" si="200"/>
        <v>6.1224489795918366E-2</v>
      </c>
      <c r="L805" s="31">
        <f t="shared" si="201"/>
        <v>2.0408163265306124E-2</v>
      </c>
      <c r="M805" s="31">
        <f t="shared" si="202"/>
        <v>0.1326530612244898</v>
      </c>
      <c r="N805" s="31">
        <f t="shared" si="203"/>
        <v>0.5</v>
      </c>
      <c r="O805" s="31">
        <f t="shared" si="204"/>
        <v>0.26530612244897961</v>
      </c>
      <c r="P805" s="31">
        <f t="shared" si="205"/>
        <v>2.0408163265306124E-2</v>
      </c>
      <c r="Q805" s="31">
        <f t="shared" si="208"/>
        <v>-0.17101273527199082</v>
      </c>
      <c r="R805" s="31">
        <f t="shared" si="209"/>
        <v>-7.9424904043074021E-2</v>
      </c>
      <c r="S805" s="31">
        <f t="shared" si="210"/>
        <v>-0.26796158750732102</v>
      </c>
      <c r="T805" s="31">
        <f t="shared" si="211"/>
        <v>-0.34657359027997264</v>
      </c>
      <c r="U805" s="31">
        <f t="shared" si="212"/>
        <v>-0.35202698425384016</v>
      </c>
      <c r="V805" s="31">
        <f t="shared" si="213"/>
        <v>-7.9424904043074021E-2</v>
      </c>
      <c r="W805" s="31">
        <f t="shared" si="206"/>
        <v>6</v>
      </c>
      <c r="X805" s="31">
        <f t="shared" si="214"/>
        <v>1.2964247053992728</v>
      </c>
      <c r="Y805" s="31">
        <f t="shared" si="207"/>
        <v>0.72354840460690428</v>
      </c>
    </row>
    <row r="806" spans="1:25">
      <c r="A806" t="s">
        <v>1839</v>
      </c>
      <c r="B806" t="s">
        <v>1838</v>
      </c>
      <c r="C806" t="s">
        <v>1562</v>
      </c>
      <c r="D806" s="31">
        <f>SUM('BASE '!CZ805:DE805)</f>
        <v>0.43000000000000005</v>
      </c>
      <c r="E806" s="31">
        <f>'BASE '!DF805</f>
        <v>0.04</v>
      </c>
      <c r="F806" s="31">
        <f>SUM('BASE '!DG805:DI805)</f>
        <v>0</v>
      </c>
      <c r="G806" s="31">
        <f>SUM('BASE '!DJ805:DL805)</f>
        <v>0</v>
      </c>
      <c r="H806" s="31">
        <f>SUM('BASE '!DN805:DO805,'BASE '!DQ805,'BASE '!DS805,'BASE '!DR805)</f>
        <v>0.01</v>
      </c>
      <c r="I806" s="31">
        <f>SUM('BASE '!DT805:DV805)</f>
        <v>0.09</v>
      </c>
      <c r="J806" s="31">
        <f t="shared" si="199"/>
        <v>0.57000000000000006</v>
      </c>
      <c r="K806" s="31">
        <f t="shared" si="200"/>
        <v>0.75438596491228072</v>
      </c>
      <c r="L806" s="31">
        <f t="shared" si="201"/>
        <v>7.0175438596491224E-2</v>
      </c>
      <c r="M806" s="31">
        <f t="shared" si="202"/>
        <v>0</v>
      </c>
      <c r="N806" s="31">
        <f t="shared" si="203"/>
        <v>0</v>
      </c>
      <c r="O806" s="31">
        <f t="shared" si="204"/>
        <v>1.7543859649122806E-2</v>
      </c>
      <c r="P806" s="31">
        <f t="shared" si="205"/>
        <v>0.15789473684210523</v>
      </c>
      <c r="Q806" s="31">
        <f t="shared" si="208"/>
        <v>-0.21262455336951705</v>
      </c>
      <c r="R806" s="31">
        <f t="shared" si="209"/>
        <v>-0.18643908117295854</v>
      </c>
      <c r="S806" s="31">
        <f t="shared" si="210"/>
        <v>0</v>
      </c>
      <c r="T806" s="31">
        <f t="shared" si="211"/>
        <v>0</v>
      </c>
      <c r="U806" s="31">
        <f t="shared" si="212"/>
        <v>-7.0930723997097364E-2</v>
      </c>
      <c r="V806" s="31">
        <f t="shared" si="213"/>
        <v>-0.29144631955236799</v>
      </c>
      <c r="W806" s="31">
        <f t="shared" si="206"/>
        <v>4</v>
      </c>
      <c r="X806" s="31">
        <f t="shared" si="214"/>
        <v>0.76144067809194094</v>
      </c>
      <c r="Y806" s="31">
        <f t="shared" si="207"/>
        <v>0.54926334510718644</v>
      </c>
    </row>
    <row r="807" spans="1:25">
      <c r="A807" t="s">
        <v>1840</v>
      </c>
      <c r="B807" t="s">
        <v>1838</v>
      </c>
      <c r="C807" t="s">
        <v>122</v>
      </c>
      <c r="D807" s="31">
        <f>SUM('BASE '!CZ806:DE806)</f>
        <v>0.12000000000000001</v>
      </c>
      <c r="E807" s="31">
        <f>'BASE '!DF806</f>
        <v>0.08</v>
      </c>
      <c r="F807" s="31">
        <f>SUM('BASE '!DG806:DI806)</f>
        <v>0</v>
      </c>
      <c r="G807" s="31">
        <f>SUM('BASE '!DJ806:DL806)</f>
        <v>0.01</v>
      </c>
      <c r="H807" s="31">
        <f>SUM('BASE '!DN806:DO806,'BASE '!DQ806,'BASE '!DS806,'BASE '!DR806)</f>
        <v>0.16</v>
      </c>
      <c r="I807" s="31">
        <f>SUM('BASE '!DT806:DV806)</f>
        <v>0.09</v>
      </c>
      <c r="J807" s="31">
        <f t="shared" si="199"/>
        <v>0.45999999999999996</v>
      </c>
      <c r="K807" s="31">
        <f t="shared" si="200"/>
        <v>0.26086956521739135</v>
      </c>
      <c r="L807" s="31">
        <f t="shared" si="201"/>
        <v>0.17391304347826089</v>
      </c>
      <c r="M807" s="31">
        <f t="shared" si="202"/>
        <v>0</v>
      </c>
      <c r="N807" s="31">
        <f t="shared" si="203"/>
        <v>2.1739130434782612E-2</v>
      </c>
      <c r="O807" s="31">
        <f t="shared" si="204"/>
        <v>0.34782608695652178</v>
      </c>
      <c r="P807" s="31">
        <f t="shared" si="205"/>
        <v>0.19565217391304349</v>
      </c>
      <c r="Q807" s="31">
        <f t="shared" si="208"/>
        <v>-0.35053949913941601</v>
      </c>
      <c r="R807" s="31">
        <f t="shared" si="209"/>
        <v>-0.30420867040161026</v>
      </c>
      <c r="S807" s="31">
        <f t="shared" si="210"/>
        <v>0</v>
      </c>
      <c r="T807" s="31">
        <f t="shared" si="211"/>
        <v>-8.3231334706284688E-2</v>
      </c>
      <c r="U807" s="31">
        <f t="shared" si="212"/>
        <v>-0.36732266930410917</v>
      </c>
      <c r="V807" s="31">
        <f t="shared" si="213"/>
        <v>-0.31919024722556261</v>
      </c>
      <c r="W807" s="31">
        <f t="shared" si="206"/>
        <v>5</v>
      </c>
      <c r="X807" s="31">
        <f t="shared" si="214"/>
        <v>1.4244924207769827</v>
      </c>
      <c r="Y807" s="31">
        <f t="shared" si="207"/>
        <v>0.88508690504412957</v>
      </c>
    </row>
    <row r="808" spans="1:25">
      <c r="A808" t="s">
        <v>1843</v>
      </c>
      <c r="B808" t="s">
        <v>1842</v>
      </c>
      <c r="C808" t="s">
        <v>1314</v>
      </c>
      <c r="D808" s="31">
        <f>SUM('BASE '!CZ807:DE807)</f>
        <v>0.12000000000000001</v>
      </c>
      <c r="E808" s="31">
        <f>'BASE '!DF807</f>
        <v>0.09</v>
      </c>
      <c r="F808" s="31">
        <f>SUM('BASE '!DG807:DI807)</f>
        <v>0</v>
      </c>
      <c r="G808" s="31">
        <f>SUM('BASE '!DJ807:DL807)</f>
        <v>0.01</v>
      </c>
      <c r="H808" s="31">
        <f>SUM('BASE '!DN807:DO807,'BASE '!DQ807,'BASE '!DS807,'BASE '!DR807)</f>
        <v>0.58000000000000007</v>
      </c>
      <c r="I808" s="31">
        <f>SUM('BASE '!DT807:DV807)</f>
        <v>6.0000000000000005E-2</v>
      </c>
      <c r="J808" s="31">
        <f t="shared" si="199"/>
        <v>0.8600000000000001</v>
      </c>
      <c r="K808" s="31">
        <f t="shared" si="200"/>
        <v>0.13953488372093023</v>
      </c>
      <c r="L808" s="31">
        <f t="shared" si="201"/>
        <v>0.10465116279069765</v>
      </c>
      <c r="M808" s="31">
        <f t="shared" si="202"/>
        <v>0</v>
      </c>
      <c r="N808" s="31">
        <f t="shared" si="203"/>
        <v>1.1627906976744184E-2</v>
      </c>
      <c r="O808" s="31">
        <f t="shared" si="204"/>
        <v>0.67441860465116277</v>
      </c>
      <c r="P808" s="31">
        <f t="shared" si="205"/>
        <v>6.9767441860465115E-2</v>
      </c>
      <c r="Q808" s="31">
        <f t="shared" si="208"/>
        <v>-0.27480567159983826</v>
      </c>
      <c r="R808" s="31">
        <f t="shared" si="209"/>
        <v>-0.23621051709599528</v>
      </c>
      <c r="S808" s="31">
        <f t="shared" si="210"/>
        <v>0</v>
      </c>
      <c r="T808" s="31">
        <f t="shared" si="211"/>
        <v>-5.1794736002947761E-2</v>
      </c>
      <c r="U808" s="31">
        <f t="shared" si="212"/>
        <v>-0.26565637873268755</v>
      </c>
      <c r="V808" s="31">
        <f t="shared" si="213"/>
        <v>-0.18576194142038044</v>
      </c>
      <c r="W808" s="31">
        <f t="shared" si="206"/>
        <v>5</v>
      </c>
      <c r="X808" s="31">
        <f t="shared" si="214"/>
        <v>1.0142292448518493</v>
      </c>
      <c r="Y808" s="31">
        <f t="shared" si="207"/>
        <v>0.63017606147846827</v>
      </c>
    </row>
    <row r="809" spans="1:25">
      <c r="A809" t="s">
        <v>1844</v>
      </c>
      <c r="B809" t="s">
        <v>1842</v>
      </c>
      <c r="C809" t="s">
        <v>354</v>
      </c>
      <c r="D809" s="31">
        <f>SUM('BASE '!CZ808:DE808)</f>
        <v>0.17</v>
      </c>
      <c r="E809" s="31">
        <f>'BASE '!DF808</f>
        <v>0.16</v>
      </c>
      <c r="F809" s="31">
        <f>SUM('BASE '!DG808:DI808)</f>
        <v>0</v>
      </c>
      <c r="G809" s="31">
        <f>SUM('BASE '!DJ808:DL808)</f>
        <v>0.26</v>
      </c>
      <c r="H809" s="31">
        <f>SUM('BASE '!DN808:DO808,'BASE '!DQ808,'BASE '!DS808,'BASE '!DR808)</f>
        <v>0.27</v>
      </c>
      <c r="I809" s="31">
        <f>SUM('BASE '!DT808:DV808)</f>
        <v>0.08</v>
      </c>
      <c r="J809" s="31">
        <f t="shared" si="199"/>
        <v>0.94000000000000006</v>
      </c>
      <c r="K809" s="31">
        <f t="shared" si="200"/>
        <v>0.18085106382978725</v>
      </c>
      <c r="L809" s="31">
        <f t="shared" si="201"/>
        <v>0.1702127659574468</v>
      </c>
      <c r="M809" s="31">
        <f t="shared" si="202"/>
        <v>0</v>
      </c>
      <c r="N809" s="31">
        <f t="shared" si="203"/>
        <v>0.27659574468085107</v>
      </c>
      <c r="O809" s="31">
        <f t="shared" si="204"/>
        <v>0.28723404255319152</v>
      </c>
      <c r="P809" s="31">
        <f t="shared" si="205"/>
        <v>8.5106382978723402E-2</v>
      </c>
      <c r="Q809" s="31">
        <f t="shared" si="208"/>
        <v>-0.30927004733653607</v>
      </c>
      <c r="R809" s="31">
        <f t="shared" si="209"/>
        <v>-0.30139677617535704</v>
      </c>
      <c r="S809" s="31">
        <f t="shared" si="210"/>
        <v>0</v>
      </c>
      <c r="T809" s="31">
        <f t="shared" si="211"/>
        <v>-0.35548036543044226</v>
      </c>
      <c r="U809" s="31">
        <f t="shared" si="212"/>
        <v>-0.35831238020397044</v>
      </c>
      <c r="V809" s="31">
        <f t="shared" si="213"/>
        <v>-0.20968963749703556</v>
      </c>
      <c r="W809" s="31">
        <f t="shared" si="206"/>
        <v>5</v>
      </c>
      <c r="X809" s="31">
        <f t="shared" si="214"/>
        <v>1.5341492066433413</v>
      </c>
      <c r="Y809" s="31">
        <f t="shared" si="207"/>
        <v>0.9532204969144209</v>
      </c>
    </row>
    <row r="810" spans="1:25">
      <c r="A810" t="s">
        <v>1845</v>
      </c>
      <c r="B810" t="s">
        <v>1842</v>
      </c>
      <c r="C810" t="s">
        <v>1846</v>
      </c>
      <c r="D810" s="31">
        <f>SUM('BASE '!CZ809:DE809)</f>
        <v>0.1</v>
      </c>
      <c r="E810" s="31">
        <f>'BASE '!DF809</f>
        <v>0.13</v>
      </c>
      <c r="F810" s="31">
        <f>SUM('BASE '!DG809:DI809)</f>
        <v>0</v>
      </c>
      <c r="G810" s="31">
        <f>SUM('BASE '!DJ809:DL809)</f>
        <v>0.01</v>
      </c>
      <c r="H810" s="31">
        <f>SUM('BASE '!DN809:DO809,'BASE '!DQ809,'BASE '!DS809,'BASE '!DR809)</f>
        <v>0.55000000000000004</v>
      </c>
      <c r="I810" s="31">
        <f>SUM('BASE '!DT809:DV809)</f>
        <v>0.05</v>
      </c>
      <c r="J810" s="31">
        <f t="shared" si="199"/>
        <v>0.84000000000000008</v>
      </c>
      <c r="K810" s="31">
        <f t="shared" si="200"/>
        <v>0.11904761904761904</v>
      </c>
      <c r="L810" s="31">
        <f t="shared" si="201"/>
        <v>0.15476190476190474</v>
      </c>
      <c r="M810" s="31">
        <f t="shared" si="202"/>
        <v>0</v>
      </c>
      <c r="N810" s="31">
        <f t="shared" si="203"/>
        <v>1.1904761904761904E-2</v>
      </c>
      <c r="O810" s="31">
        <f t="shared" si="204"/>
        <v>0.65476190476190477</v>
      </c>
      <c r="P810" s="31">
        <f t="shared" si="205"/>
        <v>5.9523809523809521E-2</v>
      </c>
      <c r="Q810" s="31">
        <f t="shared" si="208"/>
        <v>-0.25336091736300809</v>
      </c>
      <c r="R810" s="31">
        <f t="shared" si="209"/>
        <v>-0.28876519926146543</v>
      </c>
      <c r="S810" s="31">
        <f t="shared" si="210"/>
        <v>0</v>
      </c>
      <c r="T810" s="31">
        <f t="shared" si="211"/>
        <v>-5.2747819033848967E-2</v>
      </c>
      <c r="U810" s="31">
        <f t="shared" si="212"/>
        <v>-0.27728093748328986</v>
      </c>
      <c r="V810" s="31">
        <f t="shared" si="213"/>
        <v>-0.16793921942911982</v>
      </c>
      <c r="W810" s="31">
        <f t="shared" si="206"/>
        <v>5</v>
      </c>
      <c r="X810" s="31">
        <f t="shared" si="214"/>
        <v>1.0400940925707323</v>
      </c>
      <c r="Y810" s="31">
        <f t="shared" si="207"/>
        <v>0.64624679494327475</v>
      </c>
    </row>
    <row r="811" spans="1:25">
      <c r="A811" t="s">
        <v>1847</v>
      </c>
      <c r="B811" t="s">
        <v>1842</v>
      </c>
      <c r="C811" t="s">
        <v>1848</v>
      </c>
      <c r="D811" s="31">
        <f>SUM('BASE '!CZ810:DE810)</f>
        <v>0.16999999999999998</v>
      </c>
      <c r="E811" s="31">
        <f>'BASE '!DF810</f>
        <v>0.19</v>
      </c>
      <c r="F811" s="31">
        <f>SUM('BASE '!DG810:DI810)</f>
        <v>0</v>
      </c>
      <c r="G811" s="31">
        <f>SUM('BASE '!DJ810:DL810)</f>
        <v>0.25</v>
      </c>
      <c r="H811" s="31">
        <f>SUM('BASE '!DN810:DO810,'BASE '!DQ810,'BASE '!DS810,'BASE '!DR810)</f>
        <v>0.08</v>
      </c>
      <c r="I811" s="31">
        <f>SUM('BASE '!DT810:DV810)</f>
        <v>0.28000000000000003</v>
      </c>
      <c r="J811" s="31">
        <f t="shared" si="199"/>
        <v>0.97</v>
      </c>
      <c r="K811" s="31">
        <f t="shared" si="200"/>
        <v>0.17525773195876287</v>
      </c>
      <c r="L811" s="31">
        <f t="shared" si="201"/>
        <v>0.19587628865979381</v>
      </c>
      <c r="M811" s="31">
        <f t="shared" si="202"/>
        <v>0</v>
      </c>
      <c r="N811" s="31">
        <f t="shared" si="203"/>
        <v>0.25773195876288663</v>
      </c>
      <c r="O811" s="31">
        <f t="shared" si="204"/>
        <v>8.247422680412371E-2</v>
      </c>
      <c r="P811" s="31">
        <f t="shared" si="205"/>
        <v>0.28865979381443302</v>
      </c>
      <c r="Q811" s="31">
        <f t="shared" si="208"/>
        <v>-0.30521092562476121</v>
      </c>
      <c r="R811" s="31">
        <f t="shared" si="209"/>
        <v>-0.3193316287361021</v>
      </c>
      <c r="S811" s="31">
        <f t="shared" si="210"/>
        <v>0</v>
      </c>
      <c r="T811" s="31">
        <f t="shared" si="211"/>
        <v>-0.34944204990597477</v>
      </c>
      <c r="U811" s="31">
        <f t="shared" si="212"/>
        <v>-0.20579541746998326</v>
      </c>
      <c r="V811" s="31">
        <f t="shared" si="213"/>
        <v>-0.35866166096071145</v>
      </c>
      <c r="W811" s="31">
        <f t="shared" si="206"/>
        <v>5</v>
      </c>
      <c r="X811" s="31">
        <f t="shared" si="214"/>
        <v>1.5384416826975327</v>
      </c>
      <c r="Y811" s="31">
        <f t="shared" si="207"/>
        <v>0.95588756224265059</v>
      </c>
    </row>
    <row r="812" spans="1:25">
      <c r="A812" t="s">
        <v>1849</v>
      </c>
      <c r="B812" t="s">
        <v>1842</v>
      </c>
      <c r="C812" t="s">
        <v>1850</v>
      </c>
      <c r="D812" s="31">
        <f>SUM('BASE '!CZ811:DE811)</f>
        <v>7.0000000000000007E-2</v>
      </c>
      <c r="E812" s="31">
        <f>'BASE '!DF811</f>
        <v>7.0000000000000007E-2</v>
      </c>
      <c r="F812" s="31">
        <f>SUM('BASE '!DG811:DI811)</f>
        <v>0</v>
      </c>
      <c r="G812" s="31">
        <f>SUM('BASE '!DJ811:DL811)</f>
        <v>0.01</v>
      </c>
      <c r="H812" s="31">
        <f>SUM('BASE '!DN811:DO811,'BASE '!DQ811,'BASE '!DS811,'BASE '!DR811)</f>
        <v>0.64</v>
      </c>
      <c r="I812" s="31">
        <f>SUM('BASE '!DT811:DV811)</f>
        <v>0.05</v>
      </c>
      <c r="J812" s="31">
        <f t="shared" si="199"/>
        <v>0.84000000000000008</v>
      </c>
      <c r="K812" s="31">
        <f t="shared" si="200"/>
        <v>8.3333333333333329E-2</v>
      </c>
      <c r="L812" s="31">
        <f t="shared" si="201"/>
        <v>8.3333333333333329E-2</v>
      </c>
      <c r="M812" s="31">
        <f t="shared" si="202"/>
        <v>0</v>
      </c>
      <c r="N812" s="31">
        <f t="shared" si="203"/>
        <v>1.1904761904761904E-2</v>
      </c>
      <c r="O812" s="31">
        <f t="shared" si="204"/>
        <v>0.76190476190476186</v>
      </c>
      <c r="P812" s="31">
        <f t="shared" si="205"/>
        <v>5.9523809523809521E-2</v>
      </c>
      <c r="Q812" s="31">
        <f t="shared" si="208"/>
        <v>-0.20707555414900003</v>
      </c>
      <c r="R812" s="31">
        <f t="shared" si="209"/>
        <v>-0.20707555414900003</v>
      </c>
      <c r="S812" s="31">
        <f t="shared" si="210"/>
        <v>0</v>
      </c>
      <c r="T812" s="31">
        <f t="shared" si="211"/>
        <v>-5.2747819033848967E-2</v>
      </c>
      <c r="U812" s="31">
        <f t="shared" si="212"/>
        <v>-0.20718759274944137</v>
      </c>
      <c r="V812" s="31">
        <f t="shared" si="213"/>
        <v>-0.16793921942911982</v>
      </c>
      <c r="W812" s="31">
        <f t="shared" si="206"/>
        <v>5</v>
      </c>
      <c r="X812" s="31">
        <f t="shared" si="214"/>
        <v>0.84202573951041026</v>
      </c>
      <c r="Y812" s="31">
        <f t="shared" si="207"/>
        <v>0.52318000775620954</v>
      </c>
    </row>
    <row r="813" spans="1:25">
      <c r="A813" t="s">
        <v>1851</v>
      </c>
      <c r="B813" t="s">
        <v>1842</v>
      </c>
      <c r="C813" t="s">
        <v>1842</v>
      </c>
      <c r="D813" s="31">
        <f>SUM('BASE '!CZ812:DE812)</f>
        <v>0.04</v>
      </c>
      <c r="E813" s="31">
        <f>'BASE '!DF812</f>
        <v>0.06</v>
      </c>
      <c r="F813" s="31">
        <f>SUM('BASE '!DG812:DI812)</f>
        <v>0</v>
      </c>
      <c r="G813" s="31">
        <f>SUM('BASE '!DJ812:DL812)</f>
        <v>0</v>
      </c>
      <c r="H813" s="31">
        <f>SUM('BASE '!DN812:DO812,'BASE '!DQ812,'BASE '!DS812,'BASE '!DR812)</f>
        <v>0.73</v>
      </c>
      <c r="I813" s="31">
        <f>SUM('BASE '!DT812:DV812)</f>
        <v>0.02</v>
      </c>
      <c r="J813" s="31">
        <f t="shared" si="199"/>
        <v>0.85</v>
      </c>
      <c r="K813" s="31">
        <f t="shared" si="200"/>
        <v>4.7058823529411764E-2</v>
      </c>
      <c r="L813" s="31">
        <f t="shared" si="201"/>
        <v>7.0588235294117646E-2</v>
      </c>
      <c r="M813" s="31">
        <f t="shared" si="202"/>
        <v>0</v>
      </c>
      <c r="N813" s="31">
        <f t="shared" si="203"/>
        <v>0</v>
      </c>
      <c r="O813" s="31">
        <f t="shared" si="204"/>
        <v>0.85882352941176465</v>
      </c>
      <c r="P813" s="31">
        <f t="shared" si="205"/>
        <v>2.3529411764705882E-2</v>
      </c>
      <c r="Q813" s="31">
        <f t="shared" si="208"/>
        <v>-0.14382855978213768</v>
      </c>
      <c r="R813" s="31">
        <f t="shared" si="209"/>
        <v>-0.18712177321851256</v>
      </c>
      <c r="S813" s="31">
        <f t="shared" si="210"/>
        <v>0</v>
      </c>
      <c r="T813" s="31">
        <f t="shared" si="211"/>
        <v>0</v>
      </c>
      <c r="U813" s="31">
        <f t="shared" si="212"/>
        <v>-0.13070591199953591</v>
      </c>
      <c r="V813" s="31">
        <f t="shared" si="213"/>
        <v>-8.8223625316008733E-2</v>
      </c>
      <c r="W813" s="31">
        <f t="shared" si="206"/>
        <v>4</v>
      </c>
      <c r="X813" s="31">
        <f t="shared" si="214"/>
        <v>0.5498798703161949</v>
      </c>
      <c r="Y813" s="31">
        <f t="shared" si="207"/>
        <v>0.39665448099492034</v>
      </c>
    </row>
    <row r="814" spans="1:25">
      <c r="A814" t="s">
        <v>1852</v>
      </c>
      <c r="B814" t="s">
        <v>1842</v>
      </c>
      <c r="C814" t="s">
        <v>1853</v>
      </c>
      <c r="D814" s="31">
        <f>SUM('BASE '!CZ813:DE813)</f>
        <v>0.1</v>
      </c>
      <c r="E814" s="31">
        <f>'BASE '!DF813</f>
        <v>0.15</v>
      </c>
      <c r="F814" s="31">
        <f>SUM('BASE '!DG813:DI813)</f>
        <v>0</v>
      </c>
      <c r="G814" s="31">
        <f>SUM('BASE '!DJ813:DL813)</f>
        <v>0.01</v>
      </c>
      <c r="H814" s="31">
        <f>SUM('BASE '!DN813:DO813,'BASE '!DQ813,'BASE '!DS813,'BASE '!DR813)</f>
        <v>0.64</v>
      </c>
      <c r="I814" s="31">
        <f>SUM('BASE '!DT813:DV813)</f>
        <v>0.01</v>
      </c>
      <c r="J814" s="31">
        <f t="shared" si="199"/>
        <v>0.91</v>
      </c>
      <c r="K814" s="31">
        <f t="shared" si="200"/>
        <v>0.10989010989010989</v>
      </c>
      <c r="L814" s="31">
        <f t="shared" si="201"/>
        <v>0.16483516483516483</v>
      </c>
      <c r="M814" s="31">
        <f t="shared" si="202"/>
        <v>0</v>
      </c>
      <c r="N814" s="31">
        <f t="shared" si="203"/>
        <v>1.0989010989010988E-2</v>
      </c>
      <c r="O814" s="31">
        <f t="shared" si="204"/>
        <v>0.70329670329670324</v>
      </c>
      <c r="P814" s="31">
        <f t="shared" si="205"/>
        <v>1.0989010989010988E-2</v>
      </c>
      <c r="Q814" s="31">
        <f t="shared" si="208"/>
        <v>-0.24266751796953892</v>
      </c>
      <c r="R814" s="31">
        <f t="shared" si="209"/>
        <v>-0.2971663690243912</v>
      </c>
      <c r="S814" s="31">
        <f t="shared" si="210"/>
        <v>0</v>
      </c>
      <c r="T814" s="31">
        <f t="shared" si="211"/>
        <v>-4.9569884686998342E-2</v>
      </c>
      <c r="U814" s="31">
        <f t="shared" si="212"/>
        <v>-0.24754385804460885</v>
      </c>
      <c r="V814" s="31">
        <f t="shared" si="213"/>
        <v>-4.9569884686998342E-2</v>
      </c>
      <c r="W814" s="31">
        <f t="shared" si="206"/>
        <v>5</v>
      </c>
      <c r="X814" s="31">
        <f t="shared" si="214"/>
        <v>0.88651751441253557</v>
      </c>
      <c r="Y814" s="31">
        <f t="shared" si="207"/>
        <v>0.55082430180346253</v>
      </c>
    </row>
    <row r="815" spans="1:25">
      <c r="A815" t="s">
        <v>1854</v>
      </c>
      <c r="B815" t="s">
        <v>1842</v>
      </c>
      <c r="C815" t="s">
        <v>1855</v>
      </c>
      <c r="D815" s="31">
        <f>SUM('BASE '!CZ814:DE814)</f>
        <v>0.16</v>
      </c>
      <c r="E815" s="31">
        <f>'BASE '!DF814</f>
        <v>0.17</v>
      </c>
      <c r="F815" s="31">
        <f>SUM('BASE '!DG814:DI814)</f>
        <v>0</v>
      </c>
      <c r="G815" s="31">
        <f>SUM('BASE '!DJ814:DL814)</f>
        <v>0</v>
      </c>
      <c r="H815" s="31">
        <f>SUM('BASE '!DN814:DO814,'BASE '!DQ814,'BASE '!DS814,'BASE '!DR814)</f>
        <v>0.54</v>
      </c>
      <c r="I815" s="31">
        <f>SUM('BASE '!DT814:DV814)</f>
        <v>0.01</v>
      </c>
      <c r="J815" s="31">
        <f t="shared" si="199"/>
        <v>0.88000000000000012</v>
      </c>
      <c r="K815" s="31">
        <f t="shared" si="200"/>
        <v>0.1818181818181818</v>
      </c>
      <c r="L815" s="31">
        <f t="shared" si="201"/>
        <v>0.19318181818181818</v>
      </c>
      <c r="M815" s="31">
        <f t="shared" si="202"/>
        <v>0</v>
      </c>
      <c r="N815" s="31">
        <f t="shared" si="203"/>
        <v>0</v>
      </c>
      <c r="O815" s="31">
        <f t="shared" si="204"/>
        <v>0.61363636363636365</v>
      </c>
      <c r="P815" s="31">
        <f t="shared" si="205"/>
        <v>1.1363636363636362E-2</v>
      </c>
      <c r="Q815" s="31">
        <f t="shared" si="208"/>
        <v>-0.30995419858880457</v>
      </c>
      <c r="R815" s="31">
        <f t="shared" si="209"/>
        <v>-0.31761476133152089</v>
      </c>
      <c r="S815" s="31">
        <f t="shared" si="210"/>
        <v>0</v>
      </c>
      <c r="T815" s="31">
        <f t="shared" si="211"/>
        <v>0</v>
      </c>
      <c r="U815" s="31">
        <f t="shared" si="212"/>
        <v>-0.29967101667445833</v>
      </c>
      <c r="V815" s="31">
        <f t="shared" si="213"/>
        <v>-5.0878827437252347E-2</v>
      </c>
      <c r="W815" s="31">
        <f t="shared" si="206"/>
        <v>4</v>
      </c>
      <c r="X815" s="31">
        <f t="shared" si="214"/>
        <v>0.97811880403203622</v>
      </c>
      <c r="Y815" s="31">
        <f t="shared" si="207"/>
        <v>0.70556357398863123</v>
      </c>
    </row>
    <row r="816" spans="1:25">
      <c r="A816" t="s">
        <v>1856</v>
      </c>
      <c r="B816" t="s">
        <v>1842</v>
      </c>
      <c r="C816" t="s">
        <v>334</v>
      </c>
      <c r="D816" s="31">
        <f>SUM('BASE '!CZ815:DE815)</f>
        <v>0.18000000000000002</v>
      </c>
      <c r="E816" s="31">
        <f>'BASE '!DF815</f>
        <v>0.17</v>
      </c>
      <c r="F816" s="31">
        <f>SUM('BASE '!DG815:DI815)</f>
        <v>0</v>
      </c>
      <c r="G816" s="31">
        <f>SUM('BASE '!DJ815:DL815)</f>
        <v>0.1</v>
      </c>
      <c r="H816" s="31">
        <f>SUM('BASE '!DN815:DO815,'BASE '!DQ815,'BASE '!DS815,'BASE '!DR815)</f>
        <v>0.43999999999999995</v>
      </c>
      <c r="I816" s="31">
        <f>SUM('BASE '!DT815:DV815)</f>
        <v>0.04</v>
      </c>
      <c r="J816" s="31">
        <f t="shared" si="199"/>
        <v>0.93</v>
      </c>
      <c r="K816" s="31">
        <f t="shared" si="200"/>
        <v>0.19354838709677422</v>
      </c>
      <c r="L816" s="31">
        <f t="shared" si="201"/>
        <v>0.18279569892473119</v>
      </c>
      <c r="M816" s="31">
        <f t="shared" si="202"/>
        <v>0</v>
      </c>
      <c r="N816" s="31">
        <f t="shared" si="203"/>
        <v>0.10752688172043011</v>
      </c>
      <c r="O816" s="31">
        <f t="shared" si="204"/>
        <v>0.47311827956989239</v>
      </c>
      <c r="P816" s="31">
        <f t="shared" si="205"/>
        <v>4.301075268817204E-2</v>
      </c>
      <c r="Q816" s="31">
        <f t="shared" si="208"/>
        <v>-0.31785052940459829</v>
      </c>
      <c r="R816" s="31">
        <f t="shared" si="209"/>
        <v>-0.31064047886720086</v>
      </c>
      <c r="S816" s="31">
        <f t="shared" si="210"/>
        <v>0</v>
      </c>
      <c r="T816" s="31">
        <f t="shared" si="211"/>
        <v>-0.23978649464077531</v>
      </c>
      <c r="U816" s="31">
        <f t="shared" si="212"/>
        <v>-0.35408638501440615</v>
      </c>
      <c r="V816" s="31">
        <f t="shared" si="213"/>
        <v>-0.13532495191541355</v>
      </c>
      <c r="W816" s="31">
        <f t="shared" si="206"/>
        <v>5</v>
      </c>
      <c r="X816" s="31">
        <f t="shared" si="214"/>
        <v>1.3576888398423941</v>
      </c>
      <c r="Y816" s="31">
        <f t="shared" si="207"/>
        <v>0.84357950645578927</v>
      </c>
    </row>
    <row r="817" spans="1:25">
      <c r="A817" t="s">
        <v>1859</v>
      </c>
      <c r="B817" t="s">
        <v>1858</v>
      </c>
      <c r="C817" t="s">
        <v>1860</v>
      </c>
      <c r="D817" s="31">
        <f>SUM('BASE '!CZ816:DE816)</f>
        <v>0.75</v>
      </c>
      <c r="E817" s="31">
        <f>'BASE '!DF816</f>
        <v>0.01</v>
      </c>
      <c r="F817" s="31">
        <f>SUM('BASE '!DG816:DI816)</f>
        <v>0.02</v>
      </c>
      <c r="G817" s="31">
        <f>SUM('BASE '!DJ816:DL816)</f>
        <v>0.03</v>
      </c>
      <c r="H817" s="31">
        <f>SUM('BASE '!DN816:DO816,'BASE '!DQ816,'BASE '!DS816,'BASE '!DR816)</f>
        <v>0.05</v>
      </c>
      <c r="I817" s="31">
        <f>SUM('BASE '!DT816:DV816)</f>
        <v>0</v>
      </c>
      <c r="J817" s="31">
        <f t="shared" si="199"/>
        <v>0.8600000000000001</v>
      </c>
      <c r="K817" s="31">
        <f t="shared" si="200"/>
        <v>0.87209302325581384</v>
      </c>
      <c r="L817" s="31">
        <f t="shared" si="201"/>
        <v>1.1627906976744184E-2</v>
      </c>
      <c r="M817" s="31">
        <f t="shared" si="202"/>
        <v>2.3255813953488368E-2</v>
      </c>
      <c r="N817" s="31">
        <f t="shared" si="203"/>
        <v>3.4883720930232551E-2</v>
      </c>
      <c r="O817" s="31">
        <f t="shared" si="204"/>
        <v>5.8139534883720929E-2</v>
      </c>
      <c r="P817" s="31">
        <f t="shared" si="205"/>
        <v>0</v>
      </c>
      <c r="Q817" s="31">
        <f t="shared" si="208"/>
        <v>-0.11935393841616054</v>
      </c>
      <c r="R817" s="31">
        <f t="shared" si="209"/>
        <v>-5.1794736002947761E-2</v>
      </c>
      <c r="S817" s="31">
        <f t="shared" si="210"/>
        <v>-8.746977013240842E-2</v>
      </c>
      <c r="T817" s="31">
        <f t="shared" si="211"/>
        <v>-0.11706052352042084</v>
      </c>
      <c r="U817" s="31">
        <f t="shared" si="212"/>
        <v>-0.16540170836159343</v>
      </c>
      <c r="V817" s="31">
        <f t="shared" si="213"/>
        <v>0</v>
      </c>
      <c r="W817" s="31">
        <f t="shared" si="206"/>
        <v>5</v>
      </c>
      <c r="X817" s="31">
        <f t="shared" si="214"/>
        <v>0.54108067643353097</v>
      </c>
      <c r="Y817" s="31">
        <f t="shared" si="207"/>
        <v>0.33619232668329846</v>
      </c>
    </row>
    <row r="818" spans="1:25">
      <c r="A818" t="s">
        <v>1861</v>
      </c>
      <c r="B818" t="s">
        <v>1858</v>
      </c>
      <c r="C818" t="s">
        <v>1858</v>
      </c>
      <c r="D818" s="31">
        <f>SUM('BASE '!CZ817:DE817)</f>
        <v>0.82000000000000006</v>
      </c>
      <c r="E818" s="31">
        <f>'BASE '!DF817</f>
        <v>0.02</v>
      </c>
      <c r="F818" s="31">
        <f>SUM('BASE '!DG817:DI817)</f>
        <v>0</v>
      </c>
      <c r="G818" s="31">
        <f>SUM('BASE '!DJ817:DL817)</f>
        <v>0</v>
      </c>
      <c r="H818" s="31">
        <f>SUM('BASE '!DN817:DO817,'BASE '!DQ817,'BASE '!DS817,'BASE '!DR817)</f>
        <v>0</v>
      </c>
      <c r="I818" s="31">
        <f>SUM('BASE '!DT817:DV817)</f>
        <v>0.02</v>
      </c>
      <c r="J818" s="31">
        <f t="shared" si="199"/>
        <v>0.8600000000000001</v>
      </c>
      <c r="K818" s="31">
        <f t="shared" si="200"/>
        <v>0.95348837209302317</v>
      </c>
      <c r="L818" s="31">
        <f t="shared" si="201"/>
        <v>2.3255813953488368E-2</v>
      </c>
      <c r="M818" s="31">
        <f t="shared" si="202"/>
        <v>0</v>
      </c>
      <c r="N818" s="31">
        <f t="shared" si="203"/>
        <v>0</v>
      </c>
      <c r="O818" s="31">
        <f t="shared" si="204"/>
        <v>0</v>
      </c>
      <c r="P818" s="31">
        <f t="shared" si="205"/>
        <v>2.3255813953488368E-2</v>
      </c>
      <c r="Q818" s="31">
        <f t="shared" si="208"/>
        <v>-4.5412790896731225E-2</v>
      </c>
      <c r="R818" s="31">
        <f t="shared" si="209"/>
        <v>-8.746977013240842E-2</v>
      </c>
      <c r="S818" s="31">
        <f t="shared" si="210"/>
        <v>0</v>
      </c>
      <c r="T818" s="31">
        <f t="shared" si="211"/>
        <v>0</v>
      </c>
      <c r="U818" s="31">
        <f t="shared" si="212"/>
        <v>0</v>
      </c>
      <c r="V818" s="31">
        <f t="shared" si="213"/>
        <v>-8.746977013240842E-2</v>
      </c>
      <c r="W818" s="31">
        <f t="shared" si="206"/>
        <v>3</v>
      </c>
      <c r="X818" s="31">
        <f t="shared" si="214"/>
        <v>0.22035233116154807</v>
      </c>
      <c r="Y818" s="31">
        <f t="shared" si="207"/>
        <v>0.20057333550190826</v>
      </c>
    </row>
    <row r="819" spans="1:25">
      <c r="A819" t="s">
        <v>1864</v>
      </c>
      <c r="B819" t="s">
        <v>1863</v>
      </c>
      <c r="C819" t="s">
        <v>1865</v>
      </c>
      <c r="D819" s="31">
        <f>SUM('BASE '!CZ818:DE818)</f>
        <v>0.02</v>
      </c>
      <c r="E819" s="31">
        <f>'BASE '!DF818</f>
        <v>0.05</v>
      </c>
      <c r="F819" s="31">
        <f>SUM('BASE '!DG818:DI818)</f>
        <v>0</v>
      </c>
      <c r="G819" s="31">
        <f>SUM('BASE '!DJ818:DL818)</f>
        <v>0</v>
      </c>
      <c r="H819" s="31">
        <f>SUM('BASE '!DN818:DO818,'BASE '!DQ818,'BASE '!DS818,'BASE '!DR818)</f>
        <v>0.78</v>
      </c>
      <c r="I819" s="31">
        <f>SUM('BASE '!DT818:DV818)</f>
        <v>0.14000000000000001</v>
      </c>
      <c r="J819" s="31">
        <f t="shared" si="199"/>
        <v>0.9900000000000001</v>
      </c>
      <c r="K819" s="31">
        <f t="shared" si="200"/>
        <v>2.02020202020202E-2</v>
      </c>
      <c r="L819" s="31">
        <f t="shared" si="201"/>
        <v>5.0505050505050504E-2</v>
      </c>
      <c r="M819" s="31">
        <f t="shared" si="202"/>
        <v>0</v>
      </c>
      <c r="N819" s="31">
        <f t="shared" si="203"/>
        <v>0</v>
      </c>
      <c r="O819" s="31">
        <f t="shared" si="204"/>
        <v>0.78787878787878785</v>
      </c>
      <c r="P819" s="31">
        <f t="shared" si="205"/>
        <v>0.14141414141414141</v>
      </c>
      <c r="Q819" s="31">
        <f t="shared" si="208"/>
        <v>-7.8827730698477663E-2</v>
      </c>
      <c r="R819" s="31">
        <f t="shared" si="209"/>
        <v>-0.15079201705558029</v>
      </c>
      <c r="S819" s="31">
        <f t="shared" si="210"/>
        <v>0</v>
      </c>
      <c r="T819" s="31">
        <f t="shared" si="211"/>
        <v>0</v>
      </c>
      <c r="U819" s="31">
        <f t="shared" si="212"/>
        <v>-0.18783898816878647</v>
      </c>
      <c r="V819" s="31">
        <f t="shared" si="213"/>
        <v>-0.27661490189162263</v>
      </c>
      <c r="W819" s="31">
        <f t="shared" si="206"/>
        <v>4</v>
      </c>
      <c r="X819" s="31">
        <f t="shared" si="214"/>
        <v>0.69407363781446707</v>
      </c>
      <c r="Y819" s="31">
        <f t="shared" si="207"/>
        <v>0.50066829764334708</v>
      </c>
    </row>
    <row r="820" spans="1:25">
      <c r="A820" t="s">
        <v>1866</v>
      </c>
      <c r="B820" t="s">
        <v>1863</v>
      </c>
      <c r="C820" t="s">
        <v>1867</v>
      </c>
      <c r="D820" s="31">
        <f>SUM('BASE '!CZ819:DE819)</f>
        <v>0.03</v>
      </c>
      <c r="E820" s="31">
        <f>'BASE '!DF819</f>
        <v>0.05</v>
      </c>
      <c r="F820" s="31">
        <f>SUM('BASE '!DG819:DI819)</f>
        <v>0</v>
      </c>
      <c r="G820" s="31">
        <f>SUM('BASE '!DJ819:DL819)</f>
        <v>0</v>
      </c>
      <c r="H820" s="31">
        <f>SUM('BASE '!DN819:DO819,'BASE '!DQ819,'BASE '!DS819,'BASE '!DR819)</f>
        <v>0.61</v>
      </c>
      <c r="I820" s="31">
        <f>SUM('BASE '!DT819:DV819)</f>
        <v>0.3</v>
      </c>
      <c r="J820" s="31">
        <f t="shared" si="199"/>
        <v>0.99</v>
      </c>
      <c r="K820" s="31">
        <f t="shared" si="200"/>
        <v>3.0303030303030304E-2</v>
      </c>
      <c r="L820" s="31">
        <f t="shared" si="201"/>
        <v>5.0505050505050511E-2</v>
      </c>
      <c r="M820" s="31">
        <f t="shared" si="202"/>
        <v>0</v>
      </c>
      <c r="N820" s="31">
        <f t="shared" si="203"/>
        <v>0</v>
      </c>
      <c r="O820" s="31">
        <f t="shared" si="204"/>
        <v>0.61616161616161613</v>
      </c>
      <c r="P820" s="31">
        <f t="shared" si="205"/>
        <v>0.30303030303030304</v>
      </c>
      <c r="Q820" s="31">
        <f t="shared" si="208"/>
        <v>-0.10595477458989334</v>
      </c>
      <c r="R820" s="31">
        <f t="shared" si="209"/>
        <v>-0.15079201705558029</v>
      </c>
      <c r="S820" s="31">
        <f t="shared" si="210"/>
        <v>0</v>
      </c>
      <c r="T820" s="31">
        <f t="shared" si="211"/>
        <v>0</v>
      </c>
      <c r="U820" s="31">
        <f t="shared" si="212"/>
        <v>-0.29837378932967679</v>
      </c>
      <c r="V820" s="31">
        <f t="shared" si="213"/>
        <v>-0.36179468741588927</v>
      </c>
      <c r="W820" s="31">
        <f t="shared" si="206"/>
        <v>4</v>
      </c>
      <c r="X820" s="31">
        <f t="shared" si="214"/>
        <v>0.91691526839103976</v>
      </c>
      <c r="Y820" s="31">
        <f t="shared" si="207"/>
        <v>0.66141455531156301</v>
      </c>
    </row>
    <row r="821" spans="1:25">
      <c r="A821" t="s">
        <v>1868</v>
      </c>
      <c r="B821" t="s">
        <v>1863</v>
      </c>
      <c r="C821" t="s">
        <v>1869</v>
      </c>
      <c r="D821" s="31">
        <f>SUM('BASE '!CZ820:DE820)</f>
        <v>0.04</v>
      </c>
      <c r="E821" s="31">
        <f>'BASE '!DF820</f>
        <v>7.0000000000000007E-2</v>
      </c>
      <c r="F821" s="31">
        <f>SUM('BASE '!DG820:DI820)</f>
        <v>0</v>
      </c>
      <c r="G821" s="31">
        <f>SUM('BASE '!DJ820:DL820)</f>
        <v>0</v>
      </c>
      <c r="H821" s="31">
        <f>SUM('BASE '!DN820:DO820,'BASE '!DQ820,'BASE '!DS820,'BASE '!DR820)</f>
        <v>0.8</v>
      </c>
      <c r="I821" s="31">
        <f>SUM('BASE '!DT820:DV820)</f>
        <v>7.0000000000000007E-2</v>
      </c>
      <c r="J821" s="31">
        <f t="shared" si="199"/>
        <v>0.98</v>
      </c>
      <c r="K821" s="31">
        <f t="shared" si="200"/>
        <v>4.0816326530612249E-2</v>
      </c>
      <c r="L821" s="31">
        <f t="shared" si="201"/>
        <v>7.1428571428571438E-2</v>
      </c>
      <c r="M821" s="31">
        <f t="shared" si="202"/>
        <v>0</v>
      </c>
      <c r="N821" s="31">
        <f t="shared" si="203"/>
        <v>0</v>
      </c>
      <c r="O821" s="31">
        <f t="shared" si="204"/>
        <v>0.81632653061224492</v>
      </c>
      <c r="P821" s="31">
        <f t="shared" si="205"/>
        <v>7.1428571428571438E-2</v>
      </c>
      <c r="Q821" s="31">
        <f t="shared" si="208"/>
        <v>-0.13055808643064007</v>
      </c>
      <c r="R821" s="31">
        <f t="shared" si="209"/>
        <v>-0.18850409497251849</v>
      </c>
      <c r="S821" s="31">
        <f t="shared" si="210"/>
        <v>0</v>
      </c>
      <c r="T821" s="31">
        <f t="shared" si="211"/>
        <v>0</v>
      </c>
      <c r="U821" s="31">
        <f t="shared" si="212"/>
        <v>-0.16566599509933902</v>
      </c>
      <c r="V821" s="31">
        <f t="shared" si="213"/>
        <v>-0.18850409497251849</v>
      </c>
      <c r="W821" s="31">
        <f t="shared" si="206"/>
        <v>4</v>
      </c>
      <c r="X821" s="31">
        <f t="shared" si="214"/>
        <v>0.67323227147501608</v>
      </c>
      <c r="Y821" s="31">
        <f t="shared" si="207"/>
        <v>0.485634429711709</v>
      </c>
    </row>
    <row r="822" spans="1:25">
      <c r="A822" t="s">
        <v>1870</v>
      </c>
      <c r="B822" t="s">
        <v>1863</v>
      </c>
      <c r="C822" t="s">
        <v>1307</v>
      </c>
      <c r="D822" s="31">
        <f>SUM('BASE '!CZ821:DE821)</f>
        <v>0.05</v>
      </c>
      <c r="E822" s="31">
        <f>'BASE '!DF821</f>
        <v>0.04</v>
      </c>
      <c r="F822" s="31">
        <f>SUM('BASE '!DG821:DI821)</f>
        <v>0</v>
      </c>
      <c r="G822" s="31">
        <f>SUM('BASE '!DJ821:DL821)</f>
        <v>0</v>
      </c>
      <c r="H822" s="31">
        <f>SUM('BASE '!DN821:DO821,'BASE '!DQ821,'BASE '!DS821,'BASE '!DR821)</f>
        <v>0.85</v>
      </c>
      <c r="I822" s="31">
        <f>SUM('BASE '!DT821:DV821)</f>
        <v>0.03</v>
      </c>
      <c r="J822" s="31">
        <f t="shared" si="199"/>
        <v>0.97</v>
      </c>
      <c r="K822" s="31">
        <f t="shared" si="200"/>
        <v>5.1546391752577324E-2</v>
      </c>
      <c r="L822" s="31">
        <f t="shared" si="201"/>
        <v>4.1237113402061855E-2</v>
      </c>
      <c r="M822" s="31">
        <f t="shared" si="202"/>
        <v>0</v>
      </c>
      <c r="N822" s="31">
        <f t="shared" si="203"/>
        <v>0</v>
      </c>
      <c r="O822" s="31">
        <f t="shared" si="204"/>
        <v>0.87628865979381443</v>
      </c>
      <c r="P822" s="31">
        <f t="shared" si="205"/>
        <v>3.0927835051546393E-2</v>
      </c>
      <c r="Q822" s="31">
        <f t="shared" si="208"/>
        <v>-0.15284912711697332</v>
      </c>
      <c r="R822" s="31">
        <f t="shared" si="209"/>
        <v>-0.13148109762406152</v>
      </c>
      <c r="S822" s="31">
        <f t="shared" si="210"/>
        <v>0</v>
      </c>
      <c r="T822" s="31">
        <f t="shared" si="211"/>
        <v>0</v>
      </c>
      <c r="U822" s="31">
        <f t="shared" si="212"/>
        <v>-0.11572243681557362</v>
      </c>
      <c r="V822" s="31">
        <f t="shared" si="213"/>
        <v>-0.10750820690212186</v>
      </c>
      <c r="W822" s="31">
        <f t="shared" si="206"/>
        <v>4</v>
      </c>
      <c r="X822" s="31">
        <f t="shared" si="214"/>
        <v>0.50756086845873027</v>
      </c>
      <c r="Y822" s="31">
        <f t="shared" si="207"/>
        <v>0.36612777393735285</v>
      </c>
    </row>
    <row r="823" spans="1:25">
      <c r="A823" t="s">
        <v>1871</v>
      </c>
      <c r="B823" t="s">
        <v>1863</v>
      </c>
      <c r="C823" t="s">
        <v>1872</v>
      </c>
      <c r="D823" s="31">
        <f>SUM('BASE '!CZ822:DE822)</f>
        <v>0.09</v>
      </c>
      <c r="E823" s="31">
        <f>'BASE '!DF822</f>
        <v>0.03</v>
      </c>
      <c r="F823" s="31">
        <f>SUM('BASE '!DG822:DI822)</f>
        <v>0</v>
      </c>
      <c r="G823" s="31">
        <f>SUM('BASE '!DJ822:DL822)</f>
        <v>0</v>
      </c>
      <c r="H823" s="31">
        <f>SUM('BASE '!DN822:DO822,'BASE '!DQ822,'BASE '!DS822,'BASE '!DR822)</f>
        <v>0.62</v>
      </c>
      <c r="I823" s="31">
        <f>SUM('BASE '!DT822:DV822)</f>
        <v>0.23</v>
      </c>
      <c r="J823" s="31">
        <f t="shared" si="199"/>
        <v>0.97</v>
      </c>
      <c r="K823" s="31">
        <f t="shared" si="200"/>
        <v>9.2783505154639179E-2</v>
      </c>
      <c r="L823" s="31">
        <f t="shared" si="201"/>
        <v>3.0927835051546393E-2</v>
      </c>
      <c r="M823" s="31">
        <f t="shared" si="202"/>
        <v>0</v>
      </c>
      <c r="N823" s="31">
        <f t="shared" si="203"/>
        <v>0</v>
      </c>
      <c r="O823" s="31">
        <f t="shared" si="204"/>
        <v>0.63917525773195882</v>
      </c>
      <c r="P823" s="31">
        <f t="shared" si="205"/>
        <v>0.23711340206185569</v>
      </c>
      <c r="Q823" s="31">
        <f t="shared" si="208"/>
        <v>-0.22059152175777805</v>
      </c>
      <c r="R823" s="31">
        <f t="shared" si="209"/>
        <v>-0.10750820690212186</v>
      </c>
      <c r="S823" s="31">
        <f t="shared" si="210"/>
        <v>0</v>
      </c>
      <c r="T823" s="31">
        <f t="shared" si="211"/>
        <v>0</v>
      </c>
      <c r="U823" s="31">
        <f t="shared" si="212"/>
        <v>-0.28607988447849542</v>
      </c>
      <c r="V823" s="31">
        <f t="shared" si="213"/>
        <v>-0.34125758287842645</v>
      </c>
      <c r="W823" s="31">
        <f t="shared" si="206"/>
        <v>4</v>
      </c>
      <c r="X823" s="31">
        <f t="shared" si="214"/>
        <v>0.95543719601682175</v>
      </c>
      <c r="Y823" s="31">
        <f t="shared" si="207"/>
        <v>0.68920225228716259</v>
      </c>
    </row>
    <row r="824" spans="1:25">
      <c r="A824" t="s">
        <v>1873</v>
      </c>
      <c r="B824" t="s">
        <v>1863</v>
      </c>
      <c r="C824" t="s">
        <v>1863</v>
      </c>
      <c r="D824" s="31">
        <f>SUM('BASE '!CZ823:DE823)</f>
        <v>0.06</v>
      </c>
      <c r="E824" s="31">
        <f>'BASE '!DF823</f>
        <v>0.03</v>
      </c>
      <c r="F824" s="31">
        <f>SUM('BASE '!DG823:DI823)</f>
        <v>0</v>
      </c>
      <c r="G824" s="31">
        <f>SUM('BASE '!DJ823:DL823)</f>
        <v>0</v>
      </c>
      <c r="H824" s="31">
        <f>SUM('BASE '!DN823:DO823,'BASE '!DQ823,'BASE '!DS823,'BASE '!DR823)</f>
        <v>0.71000000000000008</v>
      </c>
      <c r="I824" s="31">
        <f>SUM('BASE '!DT823:DV823)</f>
        <v>0.15000000000000002</v>
      </c>
      <c r="J824" s="31">
        <f t="shared" si="199"/>
        <v>0.95000000000000007</v>
      </c>
      <c r="K824" s="31">
        <f t="shared" si="200"/>
        <v>6.3157894736842093E-2</v>
      </c>
      <c r="L824" s="31">
        <f t="shared" si="201"/>
        <v>3.1578947368421047E-2</v>
      </c>
      <c r="M824" s="31">
        <f t="shared" si="202"/>
        <v>0</v>
      </c>
      <c r="N824" s="31">
        <f t="shared" si="203"/>
        <v>0</v>
      </c>
      <c r="O824" s="31">
        <f t="shared" si="204"/>
        <v>0.74736842105263157</v>
      </c>
      <c r="P824" s="31">
        <f t="shared" si="205"/>
        <v>0.15789473684210528</v>
      </c>
      <c r="Q824" s="31">
        <f t="shared" si="208"/>
        <v>-0.17444952141299908</v>
      </c>
      <c r="R824" s="31">
        <f t="shared" si="209"/>
        <v>-0.10911361903997149</v>
      </c>
      <c r="S824" s="31">
        <f t="shared" si="210"/>
        <v>0</v>
      </c>
      <c r="T824" s="31">
        <f t="shared" si="211"/>
        <v>0</v>
      </c>
      <c r="U824" s="31">
        <f t="shared" si="212"/>
        <v>-0.21763145298636846</v>
      </c>
      <c r="V824" s="31">
        <f t="shared" si="213"/>
        <v>-0.29144631955236805</v>
      </c>
      <c r="W824" s="31">
        <f t="shared" si="206"/>
        <v>4</v>
      </c>
      <c r="X824" s="31">
        <f t="shared" si="214"/>
        <v>0.79264091299170714</v>
      </c>
      <c r="Y824" s="31">
        <f t="shared" si="207"/>
        <v>0.57176955718941813</v>
      </c>
    </row>
    <row r="825" spans="1:25">
      <c r="A825" t="s">
        <v>1874</v>
      </c>
      <c r="B825" t="s">
        <v>1863</v>
      </c>
      <c r="C825" t="s">
        <v>1875</v>
      </c>
      <c r="D825" s="31">
        <f>SUM('BASE '!CZ824:DE824)</f>
        <v>0.17</v>
      </c>
      <c r="E825" s="31">
        <f>'BASE '!DF824</f>
        <v>0.08</v>
      </c>
      <c r="F825" s="31">
        <f>SUM('BASE '!DG824:DI824)</f>
        <v>0</v>
      </c>
      <c r="G825" s="31">
        <f>SUM('BASE '!DJ824:DL824)</f>
        <v>0</v>
      </c>
      <c r="H825" s="31">
        <f>SUM('BASE '!DN824:DO824,'BASE '!DQ824,'BASE '!DS824,'BASE '!DR824)</f>
        <v>0.35</v>
      </c>
      <c r="I825" s="31">
        <f>SUM('BASE '!DT824:DV824)</f>
        <v>0.30000000000000004</v>
      </c>
      <c r="J825" s="31">
        <f t="shared" si="199"/>
        <v>0.9</v>
      </c>
      <c r="K825" s="31">
        <f t="shared" si="200"/>
        <v>0.18888888888888888</v>
      </c>
      <c r="L825" s="31">
        <f t="shared" si="201"/>
        <v>8.8888888888888892E-2</v>
      </c>
      <c r="M825" s="31">
        <f t="shared" si="202"/>
        <v>0</v>
      </c>
      <c r="N825" s="31">
        <f t="shared" si="203"/>
        <v>0</v>
      </c>
      <c r="O825" s="31">
        <f t="shared" si="204"/>
        <v>0.38888888888888884</v>
      </c>
      <c r="P825" s="31">
        <f t="shared" si="205"/>
        <v>0.33333333333333337</v>
      </c>
      <c r="Q825" s="31">
        <f t="shared" si="208"/>
        <v>-0.31480152829620928</v>
      </c>
      <c r="R825" s="31">
        <f t="shared" si="209"/>
        <v>-0.21514383365781595</v>
      </c>
      <c r="S825" s="31">
        <f t="shared" si="210"/>
        <v>0</v>
      </c>
      <c r="T825" s="31">
        <f t="shared" si="211"/>
        <v>0</v>
      </c>
      <c r="U825" s="31">
        <f t="shared" si="212"/>
        <v>-0.3672906256603311</v>
      </c>
      <c r="V825" s="31">
        <f t="shared" si="213"/>
        <v>-0.36620409622270322</v>
      </c>
      <c r="W825" s="31">
        <f t="shared" si="206"/>
        <v>4</v>
      </c>
      <c r="X825" s="31">
        <f t="shared" si="214"/>
        <v>1.2634400838370596</v>
      </c>
      <c r="Y825" s="31">
        <f t="shared" si="207"/>
        <v>0.91137937170603112</v>
      </c>
    </row>
    <row r="826" spans="1:25">
      <c r="A826" t="s">
        <v>1876</v>
      </c>
      <c r="B826" t="s">
        <v>1863</v>
      </c>
      <c r="C826" t="s">
        <v>1877</v>
      </c>
      <c r="D826" s="31">
        <f>SUM('BASE '!CZ825:DE825)</f>
        <v>0.05</v>
      </c>
      <c r="E826" s="31">
        <f>'BASE '!DF825</f>
        <v>0.08</v>
      </c>
      <c r="F826" s="31">
        <f>SUM('BASE '!DG825:DI825)</f>
        <v>0</v>
      </c>
      <c r="G826" s="31">
        <f>SUM('BASE '!DJ825:DL825)</f>
        <v>0</v>
      </c>
      <c r="H826" s="31">
        <f>SUM('BASE '!DN825:DO825,'BASE '!DQ825,'BASE '!DS825,'BASE '!DR825)</f>
        <v>0.58000000000000007</v>
      </c>
      <c r="I826" s="31">
        <f>SUM('BASE '!DT825:DV825)</f>
        <v>0.25</v>
      </c>
      <c r="J826" s="31">
        <f t="shared" si="199"/>
        <v>0.96000000000000008</v>
      </c>
      <c r="K826" s="31">
        <f t="shared" si="200"/>
        <v>5.2083333333333329E-2</v>
      </c>
      <c r="L826" s="31">
        <f t="shared" si="201"/>
        <v>8.3333333333333329E-2</v>
      </c>
      <c r="M826" s="31">
        <f t="shared" si="202"/>
        <v>0</v>
      </c>
      <c r="N826" s="31">
        <f t="shared" si="203"/>
        <v>0</v>
      </c>
      <c r="O826" s="31">
        <f t="shared" si="204"/>
        <v>0.60416666666666674</v>
      </c>
      <c r="P826" s="31">
        <f t="shared" si="205"/>
        <v>0.26041666666666663</v>
      </c>
      <c r="Q826" s="31">
        <f t="shared" si="208"/>
        <v>-0.15390157703300708</v>
      </c>
      <c r="R826" s="31">
        <f t="shared" si="209"/>
        <v>-0.20707555414900003</v>
      </c>
      <c r="S826" s="31">
        <f t="shared" si="210"/>
        <v>0</v>
      </c>
      <c r="T826" s="31">
        <f t="shared" si="211"/>
        <v>0</v>
      </c>
      <c r="U826" s="31">
        <f t="shared" si="212"/>
        <v>-0.304442713473356</v>
      </c>
      <c r="V826" s="31">
        <f t="shared" si="213"/>
        <v>-0.35038342880198836</v>
      </c>
      <c r="W826" s="31">
        <f t="shared" si="206"/>
        <v>4</v>
      </c>
      <c r="X826" s="31">
        <f t="shared" si="214"/>
        <v>1.0158032734573514</v>
      </c>
      <c r="Y826" s="31">
        <f t="shared" si="207"/>
        <v>0.73274717256784827</v>
      </c>
    </row>
    <row r="827" spans="1:25">
      <c r="A827" t="s">
        <v>1880</v>
      </c>
      <c r="B827" t="s">
        <v>1879</v>
      </c>
      <c r="C827" t="s">
        <v>1881</v>
      </c>
      <c r="D827" s="31">
        <f>SUM('BASE '!CZ826:DE826)</f>
        <v>0.11</v>
      </c>
      <c r="E827" s="31">
        <f>'BASE '!DF826</f>
        <v>0.11</v>
      </c>
      <c r="F827" s="31">
        <f>SUM('BASE '!DG826:DI826)</f>
        <v>0</v>
      </c>
      <c r="G827" s="31">
        <f>SUM('BASE '!DJ826:DL826)</f>
        <v>0.01</v>
      </c>
      <c r="H827" s="31">
        <f>SUM('BASE '!DN826:DO826,'BASE '!DQ826,'BASE '!DS826,'BASE '!DR826)</f>
        <v>0.32</v>
      </c>
      <c r="I827" s="31">
        <f>SUM('BASE '!DT826:DV826)</f>
        <v>0.34</v>
      </c>
      <c r="J827" s="31">
        <f t="shared" si="199"/>
        <v>0.89000000000000012</v>
      </c>
      <c r="K827" s="31">
        <f t="shared" si="200"/>
        <v>0.12359550561797751</v>
      </c>
      <c r="L827" s="31">
        <f t="shared" si="201"/>
        <v>0.12359550561797751</v>
      </c>
      <c r="M827" s="31">
        <f t="shared" si="202"/>
        <v>0</v>
      </c>
      <c r="N827" s="31">
        <f t="shared" si="203"/>
        <v>1.1235955056179773E-2</v>
      </c>
      <c r="O827" s="31">
        <f t="shared" si="204"/>
        <v>0.35955056179775274</v>
      </c>
      <c r="P827" s="31">
        <f t="shared" si="205"/>
        <v>0.38202247191011235</v>
      </c>
      <c r="Q827" s="31">
        <f t="shared" si="208"/>
        <v>-0.25840620299181416</v>
      </c>
      <c r="R827" s="31">
        <f t="shared" si="209"/>
        <v>-0.25840620299181416</v>
      </c>
      <c r="S827" s="31">
        <f t="shared" si="210"/>
        <v>0</v>
      </c>
      <c r="T827" s="31">
        <f t="shared" si="211"/>
        <v>-5.043411651384426E-2</v>
      </c>
      <c r="U827" s="31">
        <f t="shared" si="212"/>
        <v>-0.36778443754873291</v>
      </c>
      <c r="V827" s="31">
        <f t="shared" si="213"/>
        <v>-0.36761099701059852</v>
      </c>
      <c r="W827" s="31">
        <f t="shared" si="206"/>
        <v>5</v>
      </c>
      <c r="X827" s="31">
        <f t="shared" si="214"/>
        <v>1.302641957056804</v>
      </c>
      <c r="Y827" s="31">
        <f t="shared" si="207"/>
        <v>0.80937695514249397</v>
      </c>
    </row>
    <row r="828" spans="1:25">
      <c r="A828" t="s">
        <v>1882</v>
      </c>
      <c r="B828" t="s">
        <v>1879</v>
      </c>
      <c r="C828" t="s">
        <v>1883</v>
      </c>
      <c r="D828" s="31">
        <f>SUM('BASE '!CZ827:DE827)</f>
        <v>0.08</v>
      </c>
      <c r="E828" s="31">
        <f>'BASE '!DF827</f>
        <v>0.03</v>
      </c>
      <c r="F828" s="31">
        <f>SUM('BASE '!DG827:DI827)</f>
        <v>0.02</v>
      </c>
      <c r="G828" s="31">
        <f>SUM('BASE '!DJ827:DL827)</f>
        <v>0</v>
      </c>
      <c r="H828" s="31">
        <f>SUM('BASE '!DN827:DO827,'BASE '!DQ827,'BASE '!DS827,'BASE '!DR827)</f>
        <v>0.65</v>
      </c>
      <c r="I828" s="31">
        <f>SUM('BASE '!DT827:DV827)</f>
        <v>0.12</v>
      </c>
      <c r="J828" s="31">
        <f t="shared" si="199"/>
        <v>0.9</v>
      </c>
      <c r="K828" s="31">
        <f t="shared" si="200"/>
        <v>8.8888888888888892E-2</v>
      </c>
      <c r="L828" s="31">
        <f t="shared" si="201"/>
        <v>3.3333333333333333E-2</v>
      </c>
      <c r="M828" s="31">
        <f t="shared" si="202"/>
        <v>2.2222222222222223E-2</v>
      </c>
      <c r="N828" s="31">
        <f t="shared" si="203"/>
        <v>0</v>
      </c>
      <c r="O828" s="31">
        <f t="shared" si="204"/>
        <v>0.72222222222222221</v>
      </c>
      <c r="P828" s="31">
        <f t="shared" si="205"/>
        <v>0.13333333333333333</v>
      </c>
      <c r="Q828" s="31">
        <f t="shared" si="208"/>
        <v>-0.21514383365781595</v>
      </c>
      <c r="R828" s="31">
        <f t="shared" si="209"/>
        <v>-0.11337324605540518</v>
      </c>
      <c r="S828" s="31">
        <f t="shared" si="210"/>
        <v>-8.4592499772673774E-2</v>
      </c>
      <c r="T828" s="31">
        <f t="shared" si="211"/>
        <v>0</v>
      </c>
      <c r="U828" s="31">
        <f t="shared" si="212"/>
        <v>-0.2350272892027869</v>
      </c>
      <c r="V828" s="31">
        <f t="shared" si="213"/>
        <v>-0.26865373607230197</v>
      </c>
      <c r="W828" s="31">
        <f t="shared" si="206"/>
        <v>5</v>
      </c>
      <c r="X828" s="31">
        <f t="shared" si="214"/>
        <v>0.91679060476098373</v>
      </c>
      <c r="Y828" s="31">
        <f t="shared" si="207"/>
        <v>0.56963403041403282</v>
      </c>
    </row>
    <row r="829" spans="1:25">
      <c r="A829" t="s">
        <v>1884</v>
      </c>
      <c r="B829" t="s">
        <v>1879</v>
      </c>
      <c r="C829" t="s">
        <v>1885</v>
      </c>
      <c r="D829" s="31">
        <f>SUM('BASE '!CZ828:DE828)</f>
        <v>0.21000000000000002</v>
      </c>
      <c r="E829" s="31">
        <f>'BASE '!DF828</f>
        <v>0.11</v>
      </c>
      <c r="F829" s="31">
        <f>SUM('BASE '!DG828:DI828)</f>
        <v>0</v>
      </c>
      <c r="G829" s="31">
        <f>SUM('BASE '!DJ828:DL828)</f>
        <v>0</v>
      </c>
      <c r="H829" s="31">
        <f>SUM('BASE '!DN828:DO828,'BASE '!DQ828,'BASE '!DS828,'BASE '!DR828)</f>
        <v>0.51</v>
      </c>
      <c r="I829" s="31">
        <f>SUM('BASE '!DT828:DV828)</f>
        <v>0.11</v>
      </c>
      <c r="J829" s="31">
        <f t="shared" si="199"/>
        <v>0.94000000000000006</v>
      </c>
      <c r="K829" s="31">
        <f t="shared" si="200"/>
        <v>0.22340425531914895</v>
      </c>
      <c r="L829" s="31">
        <f t="shared" si="201"/>
        <v>0.11702127659574467</v>
      </c>
      <c r="M829" s="31">
        <f t="shared" si="202"/>
        <v>0</v>
      </c>
      <c r="N829" s="31">
        <f t="shared" si="203"/>
        <v>0</v>
      </c>
      <c r="O829" s="31">
        <f t="shared" si="204"/>
        <v>0.54255319148936165</v>
      </c>
      <c r="P829" s="31">
        <f t="shared" si="205"/>
        <v>0.11702127659574467</v>
      </c>
      <c r="Q829" s="31">
        <f t="shared" si="208"/>
        <v>-0.33483211952636383</v>
      </c>
      <c r="R829" s="31">
        <f t="shared" si="209"/>
        <v>-0.25105738940625499</v>
      </c>
      <c r="S829" s="31">
        <f t="shared" si="210"/>
        <v>0</v>
      </c>
      <c r="T829" s="31">
        <f t="shared" si="211"/>
        <v>0</v>
      </c>
      <c r="U829" s="31">
        <f t="shared" si="212"/>
        <v>-0.33175453858329346</v>
      </c>
      <c r="V829" s="31">
        <f t="shared" si="213"/>
        <v>-0.25105738940625499</v>
      </c>
      <c r="W829" s="31">
        <f t="shared" si="206"/>
        <v>4</v>
      </c>
      <c r="X829" s="31">
        <f t="shared" si="214"/>
        <v>1.1687014369221673</v>
      </c>
      <c r="Y829" s="31">
        <f t="shared" si="207"/>
        <v>0.8430398836637083</v>
      </c>
    </row>
    <row r="830" spans="1:25">
      <c r="A830" t="s">
        <v>1886</v>
      </c>
      <c r="B830" t="s">
        <v>1879</v>
      </c>
      <c r="C830" t="s">
        <v>1887</v>
      </c>
      <c r="D830" s="31">
        <f>SUM('BASE '!CZ829:DE829)</f>
        <v>0.44</v>
      </c>
      <c r="E830" s="31">
        <f>'BASE '!DF829</f>
        <v>0.24</v>
      </c>
      <c r="F830" s="31">
        <f>SUM('BASE '!DG829:DI829)</f>
        <v>0</v>
      </c>
      <c r="G830" s="31">
        <f>SUM('BASE '!DJ829:DL829)</f>
        <v>0</v>
      </c>
      <c r="H830" s="31">
        <f>SUM('BASE '!DN829:DO829,'BASE '!DQ829,'BASE '!DS829,'BASE '!DR829)</f>
        <v>6.9999999999999993E-2</v>
      </c>
      <c r="I830" s="31">
        <f>SUM('BASE '!DT829:DV829)</f>
        <v>0.18</v>
      </c>
      <c r="J830" s="31">
        <f t="shared" si="199"/>
        <v>0.92999999999999994</v>
      </c>
      <c r="K830" s="31">
        <f t="shared" si="200"/>
        <v>0.4731182795698925</v>
      </c>
      <c r="L830" s="31">
        <f t="shared" si="201"/>
        <v>0.25806451612903225</v>
      </c>
      <c r="M830" s="31">
        <f t="shared" si="202"/>
        <v>0</v>
      </c>
      <c r="N830" s="31">
        <f t="shared" si="203"/>
        <v>0</v>
      </c>
      <c r="O830" s="31">
        <f t="shared" si="204"/>
        <v>7.5268817204301078E-2</v>
      </c>
      <c r="P830" s="31">
        <f t="shared" si="205"/>
        <v>0.19354838709677419</v>
      </c>
      <c r="Q830" s="31">
        <f t="shared" si="208"/>
        <v>-0.35408638501440609</v>
      </c>
      <c r="R830" s="31">
        <f t="shared" si="209"/>
        <v>-0.3495601710465317</v>
      </c>
      <c r="S830" s="31">
        <f t="shared" si="210"/>
        <v>0</v>
      </c>
      <c r="T830" s="31">
        <f t="shared" si="211"/>
        <v>0</v>
      </c>
      <c r="U830" s="31">
        <f t="shared" si="212"/>
        <v>-0.19469704740522148</v>
      </c>
      <c r="V830" s="31">
        <f t="shared" si="213"/>
        <v>-0.31785052940459829</v>
      </c>
      <c r="W830" s="31">
        <f t="shared" si="206"/>
        <v>4</v>
      </c>
      <c r="X830" s="31">
        <f t="shared" si="214"/>
        <v>1.2161941328707575</v>
      </c>
      <c r="Y830" s="31">
        <f t="shared" si="207"/>
        <v>0.87729862212544751</v>
      </c>
    </row>
    <row r="831" spans="1:25">
      <c r="A831" t="s">
        <v>1888</v>
      </c>
      <c r="B831" t="s">
        <v>1879</v>
      </c>
      <c r="C831" t="s">
        <v>1889</v>
      </c>
      <c r="D831" s="31">
        <f>SUM('BASE '!CZ830:DE830)</f>
        <v>0.21</v>
      </c>
      <c r="E831" s="31">
        <f>'BASE '!DF830</f>
        <v>0.08</v>
      </c>
      <c r="F831" s="31">
        <f>SUM('BASE '!DG830:DI830)</f>
        <v>0</v>
      </c>
      <c r="G831" s="31">
        <f>SUM('BASE '!DJ830:DL830)</f>
        <v>0</v>
      </c>
      <c r="H831" s="31">
        <f>SUM('BASE '!DN830:DO830,'BASE '!DQ830,'BASE '!DS830,'BASE '!DR830)</f>
        <v>0.61</v>
      </c>
      <c r="I831" s="31">
        <f>SUM('BASE '!DT830:DV830)</f>
        <v>0.04</v>
      </c>
      <c r="J831" s="31">
        <f t="shared" si="199"/>
        <v>0.94</v>
      </c>
      <c r="K831" s="31">
        <f t="shared" si="200"/>
        <v>0.22340425531914895</v>
      </c>
      <c r="L831" s="31">
        <f t="shared" si="201"/>
        <v>8.5106382978723416E-2</v>
      </c>
      <c r="M831" s="31">
        <f t="shared" si="202"/>
        <v>0</v>
      </c>
      <c r="N831" s="31">
        <f t="shared" si="203"/>
        <v>0</v>
      </c>
      <c r="O831" s="31">
        <f t="shared" si="204"/>
        <v>0.64893617021276595</v>
      </c>
      <c r="P831" s="31">
        <f t="shared" si="205"/>
        <v>4.2553191489361708E-2</v>
      </c>
      <c r="Q831" s="31">
        <f t="shared" si="208"/>
        <v>-0.33483211952636383</v>
      </c>
      <c r="R831" s="31">
        <f t="shared" si="209"/>
        <v>-0.20968963749703556</v>
      </c>
      <c r="S831" s="31">
        <f t="shared" si="210"/>
        <v>0</v>
      </c>
      <c r="T831" s="31">
        <f t="shared" si="211"/>
        <v>0</v>
      </c>
      <c r="U831" s="31">
        <f t="shared" si="212"/>
        <v>-0.28061357450955587</v>
      </c>
      <c r="V831" s="31">
        <f t="shared" si="213"/>
        <v>-0.13434044345319632</v>
      </c>
      <c r="W831" s="31">
        <f t="shared" si="206"/>
        <v>4</v>
      </c>
      <c r="X831" s="31">
        <f t="shared" si="214"/>
        <v>0.95947577498615155</v>
      </c>
      <c r="Y831" s="31">
        <f t="shared" si="207"/>
        <v>0.69211547121280792</v>
      </c>
    </row>
    <row r="832" spans="1:25">
      <c r="A832" t="s">
        <v>1890</v>
      </c>
      <c r="B832" t="s">
        <v>1879</v>
      </c>
      <c r="C832" t="s">
        <v>1891</v>
      </c>
      <c r="D832" s="31">
        <f>SUM('BASE '!CZ831:DE831)</f>
        <v>0.44</v>
      </c>
      <c r="E832" s="31">
        <f>'BASE '!DF831</f>
        <v>0.13</v>
      </c>
      <c r="F832" s="31">
        <f>SUM('BASE '!DG831:DI831)</f>
        <v>0</v>
      </c>
      <c r="G832" s="31">
        <f>SUM('BASE '!DJ831:DL831)</f>
        <v>0</v>
      </c>
      <c r="H832" s="31">
        <f>SUM('BASE '!DN831:DO831,'BASE '!DQ831,'BASE '!DS831,'BASE '!DR831)</f>
        <v>0.12000000000000001</v>
      </c>
      <c r="I832" s="31">
        <f>SUM('BASE '!DT831:DV831)</f>
        <v>0.24</v>
      </c>
      <c r="J832" s="31">
        <f t="shared" si="199"/>
        <v>0.93</v>
      </c>
      <c r="K832" s="31">
        <f t="shared" si="200"/>
        <v>0.47311827956989244</v>
      </c>
      <c r="L832" s="31">
        <f t="shared" si="201"/>
        <v>0.13978494623655913</v>
      </c>
      <c r="M832" s="31">
        <f t="shared" si="202"/>
        <v>0</v>
      </c>
      <c r="N832" s="31">
        <f t="shared" si="203"/>
        <v>0</v>
      </c>
      <c r="O832" s="31">
        <f t="shared" si="204"/>
        <v>0.12903225806451613</v>
      </c>
      <c r="P832" s="31">
        <f t="shared" si="205"/>
        <v>0.25806451612903225</v>
      </c>
      <c r="Q832" s="31">
        <f t="shared" si="208"/>
        <v>-0.35408638501440615</v>
      </c>
      <c r="R832" s="31">
        <f t="shared" si="209"/>
        <v>-0.27504786843002527</v>
      </c>
      <c r="S832" s="31">
        <f t="shared" si="210"/>
        <v>0</v>
      </c>
      <c r="T832" s="31">
        <f t="shared" si="211"/>
        <v>0</v>
      </c>
      <c r="U832" s="31">
        <f t="shared" si="212"/>
        <v>-0.26421843140196843</v>
      </c>
      <c r="V832" s="31">
        <f t="shared" si="213"/>
        <v>-0.3495601710465317</v>
      </c>
      <c r="W832" s="31">
        <f t="shared" si="206"/>
        <v>4</v>
      </c>
      <c r="X832" s="31">
        <f t="shared" si="214"/>
        <v>1.2429128558929317</v>
      </c>
      <c r="Y832" s="31">
        <f t="shared" si="207"/>
        <v>0.89657210672693566</v>
      </c>
    </row>
    <row r="833" spans="1:25">
      <c r="A833" t="s">
        <v>1892</v>
      </c>
      <c r="B833" t="s">
        <v>1879</v>
      </c>
      <c r="C833" t="s">
        <v>1893</v>
      </c>
      <c r="D833" s="31">
        <f>SUM('BASE '!CZ832:DE832)</f>
        <v>0.26</v>
      </c>
      <c r="E833" s="31">
        <f>'BASE '!DF832</f>
        <v>7.0000000000000007E-2</v>
      </c>
      <c r="F833" s="31">
        <f>SUM('BASE '!DG832:DI832)</f>
        <v>0</v>
      </c>
      <c r="G833" s="31">
        <f>SUM('BASE '!DJ832:DL832)</f>
        <v>0</v>
      </c>
      <c r="H833" s="31">
        <f>SUM('BASE '!DN832:DO832,'BASE '!DQ832,'BASE '!DS832,'BASE '!DR832)</f>
        <v>0.58000000000000007</v>
      </c>
      <c r="I833" s="31">
        <f>SUM('BASE '!DT832:DV832)</f>
        <v>0.02</v>
      </c>
      <c r="J833" s="31">
        <f t="shared" si="199"/>
        <v>0.93000000000000016</v>
      </c>
      <c r="K833" s="31">
        <f t="shared" si="200"/>
        <v>0.27956989247311825</v>
      </c>
      <c r="L833" s="31">
        <f t="shared" si="201"/>
        <v>7.5268817204301064E-2</v>
      </c>
      <c r="M833" s="31">
        <f t="shared" si="202"/>
        <v>0</v>
      </c>
      <c r="N833" s="31">
        <f t="shared" si="203"/>
        <v>0</v>
      </c>
      <c r="O833" s="31">
        <f t="shared" si="204"/>
        <v>0.62365591397849462</v>
      </c>
      <c r="P833" s="31">
        <f t="shared" si="205"/>
        <v>2.150537634408602E-2</v>
      </c>
      <c r="Q833" s="31">
        <f t="shared" si="208"/>
        <v>-0.35631265412286151</v>
      </c>
      <c r="R833" s="31">
        <f t="shared" si="209"/>
        <v>-0.19469704740522148</v>
      </c>
      <c r="S833" s="31">
        <f t="shared" si="210"/>
        <v>0</v>
      </c>
      <c r="T833" s="31">
        <f t="shared" si="211"/>
        <v>0</v>
      </c>
      <c r="U833" s="31">
        <f t="shared" si="212"/>
        <v>-0.29446318270103788</v>
      </c>
      <c r="V833" s="31">
        <f t="shared" si="213"/>
        <v>-8.2568866937490548E-2</v>
      </c>
      <c r="W833" s="31">
        <f t="shared" si="206"/>
        <v>4</v>
      </c>
      <c r="X833" s="31">
        <f t="shared" si="214"/>
        <v>0.92804175116661147</v>
      </c>
      <c r="Y833" s="31">
        <f t="shared" si="207"/>
        <v>0.66944061607298988</v>
      </c>
    </row>
    <row r="834" spans="1:25">
      <c r="A834" t="s">
        <v>1894</v>
      </c>
      <c r="B834" t="s">
        <v>1879</v>
      </c>
      <c r="C834" t="s">
        <v>1879</v>
      </c>
      <c r="D834" s="31">
        <f>SUM('BASE '!CZ833:DE833)</f>
        <v>0.09</v>
      </c>
      <c r="E834" s="31">
        <f>'BASE '!DF833</f>
        <v>7.0000000000000007E-2</v>
      </c>
      <c r="F834" s="31">
        <f>SUM('BASE '!DG833:DI833)</f>
        <v>0</v>
      </c>
      <c r="G834" s="31">
        <f>SUM('BASE '!DJ833:DL833)</f>
        <v>0.01</v>
      </c>
      <c r="H834" s="31">
        <f>SUM('BASE '!DN833:DO833,'BASE '!DQ833,'BASE '!DS833,'BASE '!DR833)</f>
        <v>0.6100000000000001</v>
      </c>
      <c r="I834" s="31">
        <f>SUM('BASE '!DT833:DV833)</f>
        <v>9.0000000000000011E-2</v>
      </c>
      <c r="J834" s="31">
        <f t="shared" si="199"/>
        <v>0.87000000000000011</v>
      </c>
      <c r="K834" s="31">
        <f t="shared" si="200"/>
        <v>0.10344827586206895</v>
      </c>
      <c r="L834" s="31">
        <f t="shared" si="201"/>
        <v>8.0459770114942528E-2</v>
      </c>
      <c r="M834" s="31">
        <f t="shared" si="202"/>
        <v>0</v>
      </c>
      <c r="N834" s="31">
        <f t="shared" si="203"/>
        <v>1.1494252873563216E-2</v>
      </c>
      <c r="O834" s="31">
        <f t="shared" si="204"/>
        <v>0.70114942528735635</v>
      </c>
      <c r="P834" s="31">
        <f t="shared" si="205"/>
        <v>0.10344827586206896</v>
      </c>
      <c r="Q834" s="31">
        <f t="shared" si="208"/>
        <v>-0.23469140082603768</v>
      </c>
      <c r="R834" s="31">
        <f t="shared" si="209"/>
        <v>-0.20275845732407921</v>
      </c>
      <c r="S834" s="31">
        <f t="shared" si="210"/>
        <v>0</v>
      </c>
      <c r="T834" s="31">
        <f t="shared" si="211"/>
        <v>-5.1332277225914748E-2</v>
      </c>
      <c r="U834" s="31">
        <f t="shared" si="212"/>
        <v>-0.24893206348686917</v>
      </c>
      <c r="V834" s="31">
        <f t="shared" si="213"/>
        <v>-0.23469140082603768</v>
      </c>
      <c r="W834" s="31">
        <f t="shared" si="206"/>
        <v>5</v>
      </c>
      <c r="X834" s="31">
        <f t="shared" si="214"/>
        <v>0.97240559968893847</v>
      </c>
      <c r="Y834" s="31">
        <f t="shared" si="207"/>
        <v>0.60418956964812665</v>
      </c>
    </row>
    <row r="835" spans="1:25">
      <c r="A835" t="s">
        <v>1895</v>
      </c>
      <c r="B835" t="s">
        <v>1879</v>
      </c>
      <c r="C835" t="s">
        <v>1896</v>
      </c>
      <c r="D835" s="31">
        <f>SUM('BASE '!CZ834:DE834)</f>
        <v>0.35</v>
      </c>
      <c r="E835" s="31">
        <f>'BASE '!DF834</f>
        <v>0.14000000000000001</v>
      </c>
      <c r="F835" s="31">
        <f>SUM('BASE '!DG834:DI834)</f>
        <v>0</v>
      </c>
      <c r="G835" s="31">
        <f>SUM('BASE '!DJ834:DL834)</f>
        <v>0</v>
      </c>
      <c r="H835" s="31">
        <f>SUM('BASE '!DN834:DO834,'BASE '!DQ834,'BASE '!DS834,'BASE '!DR834)</f>
        <v>0.37</v>
      </c>
      <c r="I835" s="31">
        <f>SUM('BASE '!DT834:DV834)</f>
        <v>7.0000000000000007E-2</v>
      </c>
      <c r="J835" s="31">
        <f t="shared" si="199"/>
        <v>0.92999999999999994</v>
      </c>
      <c r="K835" s="31">
        <f t="shared" si="200"/>
        <v>0.37634408602150538</v>
      </c>
      <c r="L835" s="31">
        <f t="shared" si="201"/>
        <v>0.15053763440860218</v>
      </c>
      <c r="M835" s="31">
        <f t="shared" si="202"/>
        <v>0</v>
      </c>
      <c r="N835" s="31">
        <f t="shared" si="203"/>
        <v>0</v>
      </c>
      <c r="O835" s="31">
        <f t="shared" si="204"/>
        <v>0.39784946236559143</v>
      </c>
      <c r="P835" s="31">
        <f t="shared" si="205"/>
        <v>7.5268817204301092E-2</v>
      </c>
      <c r="Q835" s="31">
        <f t="shared" si="208"/>
        <v>-0.36778279686273629</v>
      </c>
      <c r="R835" s="31">
        <f t="shared" si="209"/>
        <v>-0.28504935795195663</v>
      </c>
      <c r="S835" s="31">
        <f t="shared" si="210"/>
        <v>0</v>
      </c>
      <c r="T835" s="31">
        <f t="shared" si="211"/>
        <v>0</v>
      </c>
      <c r="U835" s="31">
        <f t="shared" si="212"/>
        <v>-0.36669052127778673</v>
      </c>
      <c r="V835" s="31">
        <f t="shared" si="213"/>
        <v>-0.19469704740522151</v>
      </c>
      <c r="W835" s="31">
        <f t="shared" si="206"/>
        <v>4</v>
      </c>
      <c r="X835" s="31">
        <f t="shared" si="214"/>
        <v>1.214219723497701</v>
      </c>
      <c r="Y835" s="31">
        <f t="shared" si="207"/>
        <v>0.87587438681985086</v>
      </c>
    </row>
    <row r="836" spans="1:25">
      <c r="A836" t="s">
        <v>1897</v>
      </c>
      <c r="B836" t="s">
        <v>1879</v>
      </c>
      <c r="C836" t="s">
        <v>1898</v>
      </c>
      <c r="D836" s="31">
        <f>SUM('BASE '!CZ835:DE835)</f>
        <v>0.06</v>
      </c>
      <c r="E836" s="31">
        <f>'BASE '!DF835</f>
        <v>7.0000000000000007E-2</v>
      </c>
      <c r="F836" s="31">
        <f>SUM('BASE '!DG835:DI835)</f>
        <v>0</v>
      </c>
      <c r="G836" s="31">
        <f>SUM('BASE '!DJ835:DL835)</f>
        <v>0</v>
      </c>
      <c r="H836" s="31">
        <f>SUM('BASE '!DN835:DO835,'BASE '!DQ835,'BASE '!DS835,'BASE '!DR835)</f>
        <v>0.73000000000000009</v>
      </c>
      <c r="I836" s="31">
        <f>SUM('BASE '!DT835:DV835)</f>
        <v>0.05</v>
      </c>
      <c r="J836" s="31">
        <f t="shared" ref="J836:J899" si="215">SUM(D836:I836)</f>
        <v>0.91000000000000014</v>
      </c>
      <c r="K836" s="31">
        <f t="shared" si="200"/>
        <v>6.5934065934065922E-2</v>
      </c>
      <c r="L836" s="31">
        <f t="shared" si="201"/>
        <v>7.6923076923076913E-2</v>
      </c>
      <c r="M836" s="31">
        <f t="shared" si="202"/>
        <v>0</v>
      </c>
      <c r="N836" s="31">
        <f t="shared" si="203"/>
        <v>0</v>
      </c>
      <c r="O836" s="31">
        <f t="shared" si="204"/>
        <v>0.80219780219780212</v>
      </c>
      <c r="P836" s="31">
        <f t="shared" si="205"/>
        <v>5.4945054945054937E-2</v>
      </c>
      <c r="Q836" s="31">
        <f t="shared" si="208"/>
        <v>-0.17928132113992054</v>
      </c>
      <c r="R836" s="31">
        <f t="shared" si="209"/>
        <v>-0.19730379672781048</v>
      </c>
      <c r="S836" s="31">
        <f t="shared" si="210"/>
        <v>0</v>
      </c>
      <c r="T836" s="31">
        <f t="shared" si="211"/>
        <v>0</v>
      </c>
      <c r="U836" s="31">
        <f t="shared" si="212"/>
        <v>-0.17680444804282971</v>
      </c>
      <c r="V836" s="31">
        <f t="shared" si="213"/>
        <v>-0.15941876890564557</v>
      </c>
      <c r="W836" s="31">
        <f t="shared" si="206"/>
        <v>4</v>
      </c>
      <c r="X836" s="31">
        <f t="shared" si="214"/>
        <v>0.71280833481620631</v>
      </c>
      <c r="Y836" s="31">
        <f t="shared" si="207"/>
        <v>0.51418252487183036</v>
      </c>
    </row>
    <row r="837" spans="1:25">
      <c r="A837" t="s">
        <v>1899</v>
      </c>
      <c r="B837" t="s">
        <v>1879</v>
      </c>
      <c r="C837" t="s">
        <v>1900</v>
      </c>
      <c r="D837" s="31">
        <f>SUM('BASE '!CZ836:DE836)</f>
        <v>0.16</v>
      </c>
      <c r="E837" s="31">
        <f>'BASE '!DF836</f>
        <v>0.12</v>
      </c>
      <c r="F837" s="31">
        <f>SUM('BASE '!DG836:DI836)</f>
        <v>0</v>
      </c>
      <c r="G837" s="31">
        <f>SUM('BASE '!DJ836:DL836)</f>
        <v>0</v>
      </c>
      <c r="H837" s="31">
        <f>SUM('BASE '!DN836:DO836,'BASE '!DQ836,'BASE '!DS836,'BASE '!DR836)</f>
        <v>0.65</v>
      </c>
      <c r="I837" s="31">
        <f>SUM('BASE '!DT836:DV836)</f>
        <v>0.03</v>
      </c>
      <c r="J837" s="31">
        <f t="shared" si="215"/>
        <v>0.96000000000000008</v>
      </c>
      <c r="K837" s="31">
        <f t="shared" ref="K837:K900" si="216">D837/$J837</f>
        <v>0.16666666666666666</v>
      </c>
      <c r="L837" s="31">
        <f t="shared" ref="L837:L900" si="217">E837/$J837</f>
        <v>0.12499999999999999</v>
      </c>
      <c r="M837" s="31">
        <f t="shared" ref="M837:M900" si="218">F837/$J837</f>
        <v>0</v>
      </c>
      <c r="N837" s="31">
        <f t="shared" ref="N837:N900" si="219">G837/$J837</f>
        <v>0</v>
      </c>
      <c r="O837" s="31">
        <f t="shared" ref="O837:O900" si="220">H837/$J837</f>
        <v>0.67708333333333326</v>
      </c>
      <c r="P837" s="31">
        <f t="shared" ref="P837:P900" si="221">I837/$J837</f>
        <v>3.1249999999999997E-2</v>
      </c>
      <c r="Q837" s="31">
        <f t="shared" si="208"/>
        <v>-0.29862657820467581</v>
      </c>
      <c r="R837" s="31">
        <f t="shared" si="209"/>
        <v>-0.25993019270997947</v>
      </c>
      <c r="S837" s="31">
        <f t="shared" si="210"/>
        <v>0</v>
      </c>
      <c r="T837" s="31">
        <f t="shared" si="211"/>
        <v>0</v>
      </c>
      <c r="U837" s="31">
        <f t="shared" si="212"/>
        <v>-0.2640360406478432</v>
      </c>
      <c r="V837" s="31">
        <f t="shared" si="213"/>
        <v>-0.10830424696249144</v>
      </c>
      <c r="W837" s="31">
        <f t="shared" ref="W837:W900" si="222">COUNTIF(Q837:V837,"&lt;&gt;0")</f>
        <v>4</v>
      </c>
      <c r="X837" s="31">
        <f t="shared" si="214"/>
        <v>0.93089705852498994</v>
      </c>
      <c r="Y837" s="31">
        <f t="shared" ref="Y837:Y900" si="223">X837/LN(W837)</f>
        <v>0.67150028495606306</v>
      </c>
    </row>
    <row r="838" spans="1:25">
      <c r="A838" t="s">
        <v>1901</v>
      </c>
      <c r="B838" t="s">
        <v>1879</v>
      </c>
      <c r="C838" t="s">
        <v>1902</v>
      </c>
      <c r="D838" s="31">
        <f>SUM('BASE '!CZ837:DE837)</f>
        <v>0.28999999999999998</v>
      </c>
      <c r="E838" s="31">
        <f>'BASE '!DF837</f>
        <v>0.1</v>
      </c>
      <c r="F838" s="31">
        <f>SUM('BASE '!DG837:DI837)</f>
        <v>0.01</v>
      </c>
      <c r="G838" s="31">
        <f>SUM('BASE '!DJ837:DL837)</f>
        <v>0</v>
      </c>
      <c r="H838" s="31">
        <f>SUM('BASE '!DN837:DO837,'BASE '!DQ837,'BASE '!DS837,'BASE '!DR837)</f>
        <v>0.44</v>
      </c>
      <c r="I838" s="31">
        <f>SUM('BASE '!DT837:DV837)</f>
        <v>0.09</v>
      </c>
      <c r="J838" s="31">
        <f t="shared" si="215"/>
        <v>0.93</v>
      </c>
      <c r="K838" s="31">
        <f t="shared" si="216"/>
        <v>0.31182795698924726</v>
      </c>
      <c r="L838" s="31">
        <f t="shared" si="217"/>
        <v>0.10752688172043011</v>
      </c>
      <c r="M838" s="31">
        <f t="shared" si="218"/>
        <v>1.075268817204301E-2</v>
      </c>
      <c r="N838" s="31">
        <f t="shared" si="219"/>
        <v>0</v>
      </c>
      <c r="O838" s="31">
        <f t="shared" si="220"/>
        <v>0.47311827956989244</v>
      </c>
      <c r="P838" s="31">
        <f t="shared" si="221"/>
        <v>9.6774193548387094E-2</v>
      </c>
      <c r="Q838" s="31">
        <f t="shared" si="208"/>
        <v>-0.36337426055738359</v>
      </c>
      <c r="R838" s="31">
        <f t="shared" si="209"/>
        <v>-0.23978649464077531</v>
      </c>
      <c r="S838" s="31">
        <f t="shared" si="210"/>
        <v>-4.8737628958637161E-2</v>
      </c>
      <c r="T838" s="31">
        <f t="shared" si="211"/>
        <v>0</v>
      </c>
      <c r="U838" s="31">
        <f t="shared" si="212"/>
        <v>-0.35408638501440615</v>
      </c>
      <c r="V838" s="31">
        <f t="shared" si="213"/>
        <v>-0.22600402411132614</v>
      </c>
      <c r="W838" s="31">
        <f t="shared" si="222"/>
        <v>5</v>
      </c>
      <c r="X838" s="31">
        <f t="shared" si="214"/>
        <v>1.2319887932825284</v>
      </c>
      <c r="Y838" s="31">
        <f t="shared" si="223"/>
        <v>0.76547767625237495</v>
      </c>
    </row>
    <row r="839" spans="1:25">
      <c r="A839" t="s">
        <v>1903</v>
      </c>
      <c r="B839" t="s">
        <v>1879</v>
      </c>
      <c r="C839" t="s">
        <v>1904</v>
      </c>
      <c r="D839" s="31">
        <f>SUM('BASE '!CZ838:DE838)</f>
        <v>0.44</v>
      </c>
      <c r="E839" s="31">
        <f>'BASE '!DF838</f>
        <v>0.18</v>
      </c>
      <c r="F839" s="31">
        <f>SUM('BASE '!DG838:DI838)</f>
        <v>0</v>
      </c>
      <c r="G839" s="31">
        <f>SUM('BASE '!DJ838:DL838)</f>
        <v>0</v>
      </c>
      <c r="H839" s="31">
        <f>SUM('BASE '!DN838:DO838,'BASE '!DQ838,'BASE '!DS838,'BASE '!DR838)</f>
        <v>9.0000000000000011E-2</v>
      </c>
      <c r="I839" s="31">
        <f>SUM('BASE '!DT838:DV838)</f>
        <v>0.17</v>
      </c>
      <c r="J839" s="31">
        <f t="shared" si="215"/>
        <v>0.88</v>
      </c>
      <c r="K839" s="31">
        <f t="shared" si="216"/>
        <v>0.5</v>
      </c>
      <c r="L839" s="31">
        <f t="shared" si="217"/>
        <v>0.20454545454545453</v>
      </c>
      <c r="M839" s="31">
        <f t="shared" si="218"/>
        <v>0</v>
      </c>
      <c r="N839" s="31">
        <f t="shared" si="219"/>
        <v>0</v>
      </c>
      <c r="O839" s="31">
        <f t="shared" si="220"/>
        <v>0.10227272727272728</v>
      </c>
      <c r="P839" s="31">
        <f t="shared" si="221"/>
        <v>0.1931818181818182</v>
      </c>
      <c r="Q839" s="31">
        <f t="shared" ref="Q839:Q902" si="224">IFERROR(K839*LN(K839),0)</f>
        <v>-0.34657359027997264</v>
      </c>
      <c r="R839" s="31">
        <f t="shared" ref="R839:R902" si="225">IFERROR(L839*LN(L839),0)</f>
        <v>-0.3246064888463267</v>
      </c>
      <c r="S839" s="31">
        <f t="shared" si="210"/>
        <v>0</v>
      </c>
      <c r="T839" s="31">
        <f t="shared" si="211"/>
        <v>0</v>
      </c>
      <c r="U839" s="31">
        <f t="shared" si="212"/>
        <v>-0.23319329698043048</v>
      </c>
      <c r="V839" s="31">
        <f t="shared" si="213"/>
        <v>-0.31761476133152089</v>
      </c>
      <c r="W839" s="31">
        <f t="shared" si="222"/>
        <v>4</v>
      </c>
      <c r="X839" s="31">
        <f t="shared" si="214"/>
        <v>1.2219881374382506</v>
      </c>
      <c r="Y839" s="31">
        <f t="shared" si="223"/>
        <v>0.88147811295365264</v>
      </c>
    </row>
    <row r="840" spans="1:25">
      <c r="A840" t="s">
        <v>1905</v>
      </c>
      <c r="B840" t="s">
        <v>1879</v>
      </c>
      <c r="C840" t="s">
        <v>1906</v>
      </c>
      <c r="D840" s="31">
        <f>SUM('BASE '!CZ839:DE839)</f>
        <v>0.36</v>
      </c>
      <c r="E840" s="31">
        <f>'BASE '!DF839</f>
        <v>0.12</v>
      </c>
      <c r="F840" s="31">
        <f>SUM('BASE '!DG839:DI839)</f>
        <v>0</v>
      </c>
      <c r="G840" s="31">
        <f>SUM('BASE '!DJ839:DL839)</f>
        <v>0</v>
      </c>
      <c r="H840" s="31">
        <f>SUM('BASE '!DN839:DO839,'BASE '!DQ839,'BASE '!DS839,'BASE '!DR839)</f>
        <v>0.22000000000000003</v>
      </c>
      <c r="I840" s="31">
        <f>SUM('BASE '!DT839:DV839)</f>
        <v>0.17</v>
      </c>
      <c r="J840" s="31">
        <f t="shared" si="215"/>
        <v>0.87</v>
      </c>
      <c r="K840" s="31">
        <f t="shared" si="216"/>
        <v>0.41379310344827586</v>
      </c>
      <c r="L840" s="31">
        <f t="shared" si="217"/>
        <v>0.13793103448275862</v>
      </c>
      <c r="M840" s="31">
        <f t="shared" si="218"/>
        <v>0</v>
      </c>
      <c r="N840" s="31">
        <f t="shared" si="219"/>
        <v>0</v>
      </c>
      <c r="O840" s="31">
        <f t="shared" si="220"/>
        <v>0.25287356321839083</v>
      </c>
      <c r="P840" s="31">
        <f t="shared" si="221"/>
        <v>0.19540229885057472</v>
      </c>
      <c r="Q840" s="31">
        <f t="shared" si="224"/>
        <v>-0.36512655732350635</v>
      </c>
      <c r="R840" s="31">
        <f t="shared" si="225"/>
        <v>-0.2732415819126322</v>
      </c>
      <c r="S840" s="31">
        <f t="shared" ref="S840:S903" si="226">IFERROR(M840*LN(M840),0)</f>
        <v>0</v>
      </c>
      <c r="T840" s="31">
        <f t="shared" ref="T840:T903" si="227">IFERROR(N840*LN(N840),0)</f>
        <v>0</v>
      </c>
      <c r="U840" s="31">
        <f t="shared" ref="U840:U903" si="228">IFERROR(O840*LN(O840),0)</f>
        <v>-0.34766717973009076</v>
      </c>
      <c r="V840" s="31">
        <f t="shared" ref="V840:V903" si="229">IFERROR(P840*LN(P840),0)</f>
        <v>-0.31903231227784196</v>
      </c>
      <c r="W840" s="31">
        <f t="shared" si="222"/>
        <v>4</v>
      </c>
      <c r="X840" s="31">
        <f t="shared" ref="X840:X903" si="230">-SUM(Q840:V840)</f>
        <v>1.3050676312440712</v>
      </c>
      <c r="Y840" s="31">
        <f t="shared" si="223"/>
        <v>0.94140729981026405</v>
      </c>
    </row>
    <row r="841" spans="1:25">
      <c r="A841" t="s">
        <v>1909</v>
      </c>
      <c r="B841" t="s">
        <v>1908</v>
      </c>
      <c r="C841" t="s">
        <v>1910</v>
      </c>
      <c r="D841" s="31">
        <f>SUM('BASE '!CZ840:DE840)</f>
        <v>0.06</v>
      </c>
      <c r="E841" s="31">
        <f>'BASE '!DF840</f>
        <v>0.12</v>
      </c>
      <c r="F841" s="31">
        <f>SUM('BASE '!DG840:DI840)</f>
        <v>7.0000000000000007E-2</v>
      </c>
      <c r="G841" s="31">
        <f>SUM('BASE '!DJ840:DL840)</f>
        <v>0.08</v>
      </c>
      <c r="H841" s="31">
        <f>SUM('BASE '!DN840:DO840,'BASE '!DQ840,'BASE '!DS840,'BASE '!DR840)</f>
        <v>0.57000000000000006</v>
      </c>
      <c r="I841" s="31">
        <f>SUM('BASE '!DT840:DV840)</f>
        <v>6.0000000000000005E-2</v>
      </c>
      <c r="J841" s="31">
        <f t="shared" si="215"/>
        <v>0.96000000000000019</v>
      </c>
      <c r="K841" s="31">
        <f t="shared" si="216"/>
        <v>6.2499999999999986E-2</v>
      </c>
      <c r="L841" s="31">
        <f t="shared" si="217"/>
        <v>0.12499999999999997</v>
      </c>
      <c r="M841" s="31">
        <f t="shared" si="218"/>
        <v>7.2916666666666657E-2</v>
      </c>
      <c r="N841" s="31">
        <f t="shared" si="219"/>
        <v>8.3333333333333315E-2</v>
      </c>
      <c r="O841" s="31">
        <f t="shared" si="220"/>
        <v>0.59375</v>
      </c>
      <c r="P841" s="31">
        <f t="shared" si="221"/>
        <v>6.2499999999999993E-2</v>
      </c>
      <c r="Q841" s="31">
        <f t="shared" si="224"/>
        <v>-0.17328679513998632</v>
      </c>
      <c r="R841" s="31">
        <f t="shared" si="225"/>
        <v>-0.25993019270997947</v>
      </c>
      <c r="S841" s="31">
        <f t="shared" si="226"/>
        <v>-0.19092777392591312</v>
      </c>
      <c r="T841" s="31">
        <f t="shared" si="227"/>
        <v>-0.20707555414899997</v>
      </c>
      <c r="U841" s="31">
        <f t="shared" si="228"/>
        <v>-0.3095200484072636</v>
      </c>
      <c r="V841" s="31">
        <f t="shared" si="229"/>
        <v>-0.17328679513998629</v>
      </c>
      <c r="W841" s="31">
        <f t="shared" si="222"/>
        <v>6</v>
      </c>
      <c r="X841" s="31">
        <f t="shared" si="230"/>
        <v>1.3140271594721287</v>
      </c>
      <c r="Y841" s="31">
        <f t="shared" si="223"/>
        <v>0.7333725212783454</v>
      </c>
    </row>
    <row r="842" spans="1:25">
      <c r="A842" t="s">
        <v>1911</v>
      </c>
      <c r="B842" t="s">
        <v>1908</v>
      </c>
      <c r="C842" t="s">
        <v>1912</v>
      </c>
      <c r="D842" s="31">
        <f>SUM('BASE '!CZ841:DE841)</f>
        <v>0.19</v>
      </c>
      <c r="E842" s="31">
        <f>'BASE '!DF841</f>
        <v>0.2</v>
      </c>
      <c r="F842" s="31">
        <f>SUM('BASE '!DG841:DI841)</f>
        <v>0.02</v>
      </c>
      <c r="G842" s="31">
        <f>SUM('BASE '!DJ841:DL841)</f>
        <v>0.06</v>
      </c>
      <c r="H842" s="31">
        <f>SUM('BASE '!DN841:DO841,'BASE '!DQ841,'BASE '!DS841,'BASE '!DR841)</f>
        <v>0.38</v>
      </c>
      <c r="I842" s="31">
        <f>SUM('BASE '!DT841:DV841)</f>
        <v>0.02</v>
      </c>
      <c r="J842" s="31">
        <f t="shared" si="215"/>
        <v>0.87000000000000011</v>
      </c>
      <c r="K842" s="31">
        <f t="shared" si="216"/>
        <v>0.21839080459770113</v>
      </c>
      <c r="L842" s="31">
        <f t="shared" si="217"/>
        <v>0.22988505747126436</v>
      </c>
      <c r="M842" s="31">
        <f t="shared" si="218"/>
        <v>2.2988505747126433E-2</v>
      </c>
      <c r="N842" s="31">
        <f t="shared" si="219"/>
        <v>6.8965517241379296E-2</v>
      </c>
      <c r="O842" s="31">
        <f t="shared" si="220"/>
        <v>0.43678160919540227</v>
      </c>
      <c r="P842" s="31">
        <f t="shared" si="221"/>
        <v>2.2988505747126433E-2</v>
      </c>
      <c r="Q842" s="31">
        <f t="shared" si="224"/>
        <v>-0.33227486954338764</v>
      </c>
      <c r="R842" s="31">
        <f t="shared" si="225"/>
        <v>-0.33797145864381445</v>
      </c>
      <c r="S842" s="31">
        <f t="shared" si="226"/>
        <v>-8.6730136507922717E-2</v>
      </c>
      <c r="T842" s="31">
        <f t="shared" si="227"/>
        <v>-0.18442404478803642</v>
      </c>
      <c r="U842" s="31">
        <f t="shared" si="228"/>
        <v>-0.36179579815254626</v>
      </c>
      <c r="V842" s="31">
        <f t="shared" si="229"/>
        <v>-8.6730136507922717E-2</v>
      </c>
      <c r="W842" s="31">
        <f t="shared" si="222"/>
        <v>6</v>
      </c>
      <c r="X842" s="31">
        <f t="shared" si="230"/>
        <v>1.3899264441436301</v>
      </c>
      <c r="Y842" s="31">
        <f t="shared" si="223"/>
        <v>0.77573271860114856</v>
      </c>
    </row>
    <row r="843" spans="1:25">
      <c r="A843" t="s">
        <v>1913</v>
      </c>
      <c r="B843" t="s">
        <v>1908</v>
      </c>
      <c r="C843" t="s">
        <v>1914</v>
      </c>
      <c r="D843" s="31">
        <f>SUM('BASE '!CZ842:DE842)</f>
        <v>0.48000000000000009</v>
      </c>
      <c r="E843" s="31">
        <f>'BASE '!DF842</f>
        <v>0.01</v>
      </c>
      <c r="F843" s="31">
        <f>SUM('BASE '!DG842:DI842)</f>
        <v>0.08</v>
      </c>
      <c r="G843" s="31">
        <f>SUM('BASE '!DJ842:DL842)</f>
        <v>7.0000000000000007E-2</v>
      </c>
      <c r="H843" s="31">
        <f>SUM('BASE '!DN842:DO842,'BASE '!DQ842,'BASE '!DS842,'BASE '!DR842)</f>
        <v>0.19</v>
      </c>
      <c r="I843" s="31">
        <f>SUM('BASE '!DT842:DV842)</f>
        <v>0.03</v>
      </c>
      <c r="J843" s="31">
        <f t="shared" si="215"/>
        <v>0.8600000000000001</v>
      </c>
      <c r="K843" s="31">
        <f t="shared" si="216"/>
        <v>0.55813953488372092</v>
      </c>
      <c r="L843" s="31">
        <f t="shared" si="217"/>
        <v>1.1627906976744184E-2</v>
      </c>
      <c r="M843" s="31">
        <f t="shared" si="218"/>
        <v>9.3023255813953473E-2</v>
      </c>
      <c r="N843" s="31">
        <f t="shared" si="219"/>
        <v>8.1395348837209294E-2</v>
      </c>
      <c r="O843" s="31">
        <f t="shared" si="220"/>
        <v>0.22093023255813951</v>
      </c>
      <c r="P843" s="31">
        <f t="shared" si="221"/>
        <v>3.4883720930232551E-2</v>
      </c>
      <c r="Q843" s="31">
        <f t="shared" si="224"/>
        <v>-0.3254769964719722</v>
      </c>
      <c r="R843" s="31">
        <f t="shared" si="225"/>
        <v>-5.1794736002947761E-2</v>
      </c>
      <c r="S843" s="31">
        <f t="shared" si="226"/>
        <v>-0.22092146554173689</v>
      </c>
      <c r="T843" s="31">
        <f t="shared" si="227"/>
        <v>-0.20417511663241114</v>
      </c>
      <c r="U843" s="31">
        <f t="shared" si="228"/>
        <v>-0.33358439563551484</v>
      </c>
      <c r="V843" s="31">
        <f t="shared" si="229"/>
        <v>-0.11706052352042084</v>
      </c>
      <c r="W843" s="31">
        <f t="shared" si="222"/>
        <v>6</v>
      </c>
      <c r="X843" s="31">
        <f t="shared" si="230"/>
        <v>1.2530132338050035</v>
      </c>
      <c r="Y843" s="31">
        <f t="shared" si="223"/>
        <v>0.69932000099591496</v>
      </c>
    </row>
    <row r="844" spans="1:25">
      <c r="A844" t="s">
        <v>1915</v>
      </c>
      <c r="B844" t="s">
        <v>1908</v>
      </c>
      <c r="C844" t="s">
        <v>1908</v>
      </c>
      <c r="D844" s="31">
        <f>SUM('BASE '!CZ843:DE843)</f>
        <v>0.65</v>
      </c>
      <c r="E844" s="31">
        <f>'BASE '!DF843</f>
        <v>0.05</v>
      </c>
      <c r="F844" s="31">
        <f>SUM('BASE '!DG843:DI843)</f>
        <v>0</v>
      </c>
      <c r="G844" s="31">
        <f>SUM('BASE '!DJ843:DL843)</f>
        <v>0</v>
      </c>
      <c r="H844" s="31">
        <f>SUM('BASE '!DN843:DO843,'BASE '!DQ843,'BASE '!DS843,'BASE '!DR843)</f>
        <v>0.09</v>
      </c>
      <c r="I844" s="31">
        <f>SUM('BASE '!DT843:DV843)</f>
        <v>0.03</v>
      </c>
      <c r="J844" s="31">
        <f t="shared" si="215"/>
        <v>0.82000000000000006</v>
      </c>
      <c r="K844" s="31">
        <f t="shared" si="216"/>
        <v>0.79268292682926822</v>
      </c>
      <c r="L844" s="31">
        <f t="shared" si="217"/>
        <v>6.097560975609756E-2</v>
      </c>
      <c r="M844" s="31">
        <f t="shared" si="218"/>
        <v>0</v>
      </c>
      <c r="N844" s="31">
        <f t="shared" si="219"/>
        <v>0</v>
      </c>
      <c r="O844" s="31">
        <f t="shared" si="220"/>
        <v>0.1097560975609756</v>
      </c>
      <c r="P844" s="31">
        <f t="shared" si="221"/>
        <v>3.6585365853658534E-2</v>
      </c>
      <c r="Q844" s="31">
        <f t="shared" si="224"/>
        <v>-0.18416559181658593</v>
      </c>
      <c r="R844" s="31">
        <f t="shared" si="225"/>
        <v>-0.17056593505061907</v>
      </c>
      <c r="S844" s="31">
        <f t="shared" si="226"/>
        <v>0</v>
      </c>
      <c r="T844" s="31">
        <f t="shared" si="227"/>
        <v>0</v>
      </c>
      <c r="U844" s="31">
        <f t="shared" si="228"/>
        <v>-0.24250551255307684</v>
      </c>
      <c r="V844" s="31">
        <f t="shared" si="229"/>
        <v>-0.12102830336327353</v>
      </c>
      <c r="W844" s="31">
        <f t="shared" si="222"/>
        <v>4</v>
      </c>
      <c r="X844" s="31">
        <f t="shared" si="230"/>
        <v>0.71826534278355536</v>
      </c>
      <c r="Y844" s="31">
        <f t="shared" si="223"/>
        <v>0.51811892403812343</v>
      </c>
    </row>
    <row r="845" spans="1:25">
      <c r="A845" t="s">
        <v>1916</v>
      </c>
      <c r="B845" t="s">
        <v>1908</v>
      </c>
      <c r="C845" t="s">
        <v>1917</v>
      </c>
      <c r="D845" s="31">
        <f>SUM('BASE '!CZ844:DE844)</f>
        <v>0.42</v>
      </c>
      <c r="E845" s="31">
        <f>'BASE '!DF844</f>
        <v>0.14000000000000001</v>
      </c>
      <c r="F845" s="31">
        <f>SUM('BASE '!DG844:DI844)</f>
        <v>0.04</v>
      </c>
      <c r="G845" s="31">
        <f>SUM('BASE '!DJ844:DL844)</f>
        <v>0.05</v>
      </c>
      <c r="H845" s="31">
        <f>SUM('BASE '!DN844:DO844,'BASE '!DQ844,'BASE '!DS844,'BASE '!DR844)</f>
        <v>0.17</v>
      </c>
      <c r="I845" s="31">
        <f>SUM('BASE '!DT844:DV844)</f>
        <v>0.04</v>
      </c>
      <c r="J845" s="31">
        <f t="shared" si="215"/>
        <v>0.86000000000000021</v>
      </c>
      <c r="K845" s="31">
        <f t="shared" si="216"/>
        <v>0.48837209302325568</v>
      </c>
      <c r="L845" s="31">
        <f t="shared" si="217"/>
        <v>0.16279069767441859</v>
      </c>
      <c r="M845" s="31">
        <f t="shared" si="218"/>
        <v>4.6511627906976737E-2</v>
      </c>
      <c r="N845" s="31">
        <f t="shared" si="219"/>
        <v>5.8139534883720922E-2</v>
      </c>
      <c r="O845" s="31">
        <f t="shared" si="220"/>
        <v>0.19767441860465113</v>
      </c>
      <c r="P845" s="31">
        <f t="shared" si="221"/>
        <v>4.6511627906976737E-2</v>
      </c>
      <c r="Q845" s="31">
        <f t="shared" si="224"/>
        <v>-0.35000537761332395</v>
      </c>
      <c r="R845" s="31">
        <f t="shared" si="225"/>
        <v>-0.29551232015041262</v>
      </c>
      <c r="S845" s="31">
        <f t="shared" si="226"/>
        <v>-0.14270013651784264</v>
      </c>
      <c r="T845" s="31">
        <f t="shared" si="227"/>
        <v>-0.16540170836159343</v>
      </c>
      <c r="U845" s="31">
        <f t="shared" si="228"/>
        <v>-0.32045671148085997</v>
      </c>
      <c r="V845" s="31">
        <f t="shared" si="229"/>
        <v>-0.14270013651784264</v>
      </c>
      <c r="W845" s="31">
        <f t="shared" si="222"/>
        <v>6</v>
      </c>
      <c r="X845" s="31">
        <f t="shared" si="230"/>
        <v>1.4167763906418751</v>
      </c>
      <c r="Y845" s="31">
        <f t="shared" si="223"/>
        <v>0.79071795906415154</v>
      </c>
    </row>
    <row r="846" spans="1:25">
      <c r="A846" t="s">
        <v>1918</v>
      </c>
      <c r="B846" t="s">
        <v>1908</v>
      </c>
      <c r="C846" t="s">
        <v>1919</v>
      </c>
      <c r="D846" s="31">
        <f>SUM('BASE '!CZ845:DE845)</f>
        <v>0.14000000000000001</v>
      </c>
      <c r="E846" s="31">
        <f>'BASE '!DF845</f>
        <v>0.09</v>
      </c>
      <c r="F846" s="31">
        <f>SUM('BASE '!DG845:DI845)</f>
        <v>0.13</v>
      </c>
      <c r="G846" s="31">
        <f>SUM('BASE '!DJ845:DL845)</f>
        <v>0.36</v>
      </c>
      <c r="H846" s="31">
        <f>SUM('BASE '!DN845:DO845,'BASE '!DQ845,'BASE '!DS845,'BASE '!DR845)</f>
        <v>0.2</v>
      </c>
      <c r="I846" s="31">
        <f>SUM('BASE '!DT845:DV845)</f>
        <v>0.03</v>
      </c>
      <c r="J846" s="31">
        <f t="shared" si="215"/>
        <v>0.95</v>
      </c>
      <c r="K846" s="31">
        <f t="shared" si="216"/>
        <v>0.14736842105263159</v>
      </c>
      <c r="L846" s="31">
        <f t="shared" si="217"/>
        <v>9.4736842105263161E-2</v>
      </c>
      <c r="M846" s="31">
        <f t="shared" si="218"/>
        <v>0.1368421052631579</v>
      </c>
      <c r="N846" s="31">
        <f t="shared" si="219"/>
        <v>0.37894736842105264</v>
      </c>
      <c r="O846" s="31">
        <f t="shared" si="220"/>
        <v>0.2105263157894737</v>
      </c>
      <c r="P846" s="31">
        <f t="shared" si="221"/>
        <v>3.1578947368421054E-2</v>
      </c>
      <c r="Q846" s="31">
        <f t="shared" si="224"/>
        <v>-0.28218393545046266</v>
      </c>
      <c r="R846" s="31">
        <f t="shared" si="225"/>
        <v>-0.22326179819346201</v>
      </c>
      <c r="S846" s="31">
        <f t="shared" si="226"/>
        <v>-0.27216903098744266</v>
      </c>
      <c r="T846" s="31">
        <f t="shared" si="227"/>
        <v>-0.36771459277052115</v>
      </c>
      <c r="U846" s="31">
        <f t="shared" si="228"/>
        <v>-0.32803044590453678</v>
      </c>
      <c r="V846" s="31">
        <f t="shared" si="229"/>
        <v>-0.10911361903997152</v>
      </c>
      <c r="W846" s="31">
        <f t="shared" si="222"/>
        <v>6</v>
      </c>
      <c r="X846" s="31">
        <f t="shared" si="230"/>
        <v>1.5824734223463968</v>
      </c>
      <c r="Y846" s="31">
        <f t="shared" si="223"/>
        <v>0.883195233246444</v>
      </c>
    </row>
    <row r="847" spans="1:25">
      <c r="A847" t="s">
        <v>1922</v>
      </c>
      <c r="B847" t="s">
        <v>1921</v>
      </c>
      <c r="C847" t="s">
        <v>1923</v>
      </c>
      <c r="D847" s="31">
        <f>SUM('BASE '!CZ846:DE846)</f>
        <v>0.55000000000000004</v>
      </c>
      <c r="E847" s="31">
        <f>'BASE '!DF846</f>
        <v>0.15</v>
      </c>
      <c r="F847" s="31">
        <f>SUM('BASE '!DG846:DI846)</f>
        <v>0</v>
      </c>
      <c r="G847" s="31">
        <f>SUM('BASE '!DJ846:DL846)</f>
        <v>0</v>
      </c>
      <c r="H847" s="31">
        <f>SUM('BASE '!DN846:DO846,'BASE '!DQ846,'BASE '!DS846,'BASE '!DR846)</f>
        <v>7.0000000000000007E-2</v>
      </c>
      <c r="I847" s="31">
        <f>SUM('BASE '!DT846:DV846)</f>
        <v>0.14000000000000001</v>
      </c>
      <c r="J847" s="31">
        <f t="shared" si="215"/>
        <v>0.91</v>
      </c>
      <c r="K847" s="31">
        <f t="shared" si="216"/>
        <v>0.60439560439560447</v>
      </c>
      <c r="L847" s="31">
        <f t="shared" si="217"/>
        <v>0.16483516483516483</v>
      </c>
      <c r="M847" s="31">
        <f t="shared" si="218"/>
        <v>0</v>
      </c>
      <c r="N847" s="31">
        <f t="shared" si="219"/>
        <v>0</v>
      </c>
      <c r="O847" s="31">
        <f t="shared" si="220"/>
        <v>7.6923076923076927E-2</v>
      </c>
      <c r="P847" s="31">
        <f t="shared" si="221"/>
        <v>0.15384615384615385</v>
      </c>
      <c r="Q847" s="31">
        <f t="shared" si="224"/>
        <v>-0.3043290952817676</v>
      </c>
      <c r="R847" s="31">
        <f t="shared" si="225"/>
        <v>-0.2971663690243912</v>
      </c>
      <c r="S847" s="31">
        <f t="shared" si="226"/>
        <v>0</v>
      </c>
      <c r="T847" s="31">
        <f t="shared" si="227"/>
        <v>0</v>
      </c>
      <c r="U847" s="31">
        <f t="shared" si="228"/>
        <v>-0.19730379672781054</v>
      </c>
      <c r="V847" s="31">
        <f t="shared" si="229"/>
        <v>-0.28796956567716792</v>
      </c>
      <c r="W847" s="31">
        <f t="shared" si="222"/>
        <v>4</v>
      </c>
      <c r="X847" s="31">
        <f t="shared" si="230"/>
        <v>1.0867688267111371</v>
      </c>
      <c r="Y847" s="31">
        <f t="shared" si="223"/>
        <v>0.78393799844443735</v>
      </c>
    </row>
    <row r="848" spans="1:25">
      <c r="A848" t="s">
        <v>1924</v>
      </c>
      <c r="B848" t="s">
        <v>1921</v>
      </c>
      <c r="C848" t="s">
        <v>1925</v>
      </c>
      <c r="D848" s="31">
        <f>SUM('BASE '!CZ847:DE847)</f>
        <v>0.24</v>
      </c>
      <c r="E848" s="31">
        <f>'BASE '!DF847</f>
        <v>0.09</v>
      </c>
      <c r="F848" s="31">
        <f>SUM('BASE '!DG847:DI847)</f>
        <v>0</v>
      </c>
      <c r="G848" s="31">
        <f>SUM('BASE '!DJ847:DL847)</f>
        <v>0.01</v>
      </c>
      <c r="H848" s="31">
        <f>SUM('BASE '!DN847:DO847,'BASE '!DQ847,'BASE '!DS847,'BASE '!DR847)</f>
        <v>0.32999999999999996</v>
      </c>
      <c r="I848" s="31">
        <f>SUM('BASE '!DT847:DV847)</f>
        <v>0.24000000000000002</v>
      </c>
      <c r="J848" s="31">
        <f t="shared" si="215"/>
        <v>0.90999999999999992</v>
      </c>
      <c r="K848" s="31">
        <f t="shared" si="216"/>
        <v>0.26373626373626374</v>
      </c>
      <c r="L848" s="31">
        <f t="shared" si="217"/>
        <v>9.8901098901098911E-2</v>
      </c>
      <c r="M848" s="31">
        <f t="shared" si="218"/>
        <v>0</v>
      </c>
      <c r="N848" s="31">
        <f t="shared" si="219"/>
        <v>1.098901098901099E-2</v>
      </c>
      <c r="O848" s="31">
        <f t="shared" si="220"/>
        <v>0.36263736263736263</v>
      </c>
      <c r="P848" s="31">
        <f t="shared" si="221"/>
        <v>0.2637362637362638</v>
      </c>
      <c r="Q848" s="31">
        <f t="shared" si="224"/>
        <v>-0.3515091893192715</v>
      </c>
      <c r="R848" s="31">
        <f t="shared" si="225"/>
        <v>-0.22882103695193051</v>
      </c>
      <c r="S848" s="31">
        <f t="shared" si="226"/>
        <v>0</v>
      </c>
      <c r="T848" s="31">
        <f t="shared" si="227"/>
        <v>-4.9569884686998356E-2</v>
      </c>
      <c r="U848" s="31">
        <f t="shared" si="228"/>
        <v>-0.36784191413914508</v>
      </c>
      <c r="V848" s="31">
        <f t="shared" si="229"/>
        <v>-0.3515091893192715</v>
      </c>
      <c r="W848" s="31">
        <f t="shared" si="222"/>
        <v>5</v>
      </c>
      <c r="X848" s="31">
        <f t="shared" si="230"/>
        <v>1.3492512144166169</v>
      </c>
      <c r="Y848" s="31">
        <f t="shared" si="223"/>
        <v>0.83833691501402552</v>
      </c>
    </row>
    <row r="849" spans="1:25">
      <c r="A849" t="s">
        <v>1926</v>
      </c>
      <c r="B849" t="s">
        <v>1921</v>
      </c>
      <c r="C849" t="s">
        <v>1927</v>
      </c>
      <c r="D849" s="31">
        <f>SUM('BASE '!CZ848:DE848)</f>
        <v>0.68</v>
      </c>
      <c r="E849" s="31">
        <f>'BASE '!DF848</f>
        <v>0.14000000000000001</v>
      </c>
      <c r="F849" s="31">
        <f>SUM('BASE '!DG848:DI848)</f>
        <v>0</v>
      </c>
      <c r="G849" s="31">
        <f>SUM('BASE '!DJ848:DL848)</f>
        <v>0.01</v>
      </c>
      <c r="H849" s="31">
        <f>SUM('BASE '!DN848:DO848,'BASE '!DQ848,'BASE '!DS848,'BASE '!DR848)</f>
        <v>0.02</v>
      </c>
      <c r="I849" s="31">
        <f>SUM('BASE '!DT848:DV848)</f>
        <v>0.08</v>
      </c>
      <c r="J849" s="31">
        <f t="shared" si="215"/>
        <v>0.93</v>
      </c>
      <c r="K849" s="31">
        <f t="shared" si="216"/>
        <v>0.73118279569892475</v>
      </c>
      <c r="L849" s="31">
        <f t="shared" si="217"/>
        <v>0.15053763440860216</v>
      </c>
      <c r="M849" s="31">
        <f t="shared" si="218"/>
        <v>0</v>
      </c>
      <c r="N849" s="31">
        <f t="shared" si="219"/>
        <v>1.075268817204301E-2</v>
      </c>
      <c r="O849" s="31">
        <f t="shared" si="220"/>
        <v>2.150537634408602E-2</v>
      </c>
      <c r="P849" s="31">
        <f t="shared" si="221"/>
        <v>8.6021505376344079E-2</v>
      </c>
      <c r="Q849" s="31">
        <f t="shared" si="224"/>
        <v>-0.22892732884350694</v>
      </c>
      <c r="R849" s="31">
        <f t="shared" si="225"/>
        <v>-0.28504935795195657</v>
      </c>
      <c r="S849" s="31">
        <f t="shared" si="226"/>
        <v>0</v>
      </c>
      <c r="T849" s="31">
        <f t="shared" si="227"/>
        <v>-4.8737628958637161E-2</v>
      </c>
      <c r="U849" s="31">
        <f t="shared" si="228"/>
        <v>-8.2568866937490548E-2</v>
      </c>
      <c r="V849" s="31">
        <f t="shared" si="229"/>
        <v>-0.21102433991169203</v>
      </c>
      <c r="W849" s="31">
        <f t="shared" si="222"/>
        <v>5</v>
      </c>
      <c r="X849" s="31">
        <f t="shared" si="230"/>
        <v>0.85630752260328324</v>
      </c>
      <c r="Y849" s="31">
        <f t="shared" si="223"/>
        <v>0.53205377851961433</v>
      </c>
    </row>
    <row r="850" spans="1:25">
      <c r="A850" t="s">
        <v>1928</v>
      </c>
      <c r="B850" t="s">
        <v>1921</v>
      </c>
      <c r="C850" t="s">
        <v>1929</v>
      </c>
      <c r="D850" s="31">
        <f>SUM('BASE '!CZ849:DE849)</f>
        <v>0.18</v>
      </c>
      <c r="E850" s="31">
        <f>'BASE '!DF849</f>
        <v>0.06</v>
      </c>
      <c r="F850" s="31">
        <f>SUM('BASE '!DG849:DI849)</f>
        <v>0</v>
      </c>
      <c r="G850" s="31">
        <f>SUM('BASE '!DJ849:DL849)</f>
        <v>0.01</v>
      </c>
      <c r="H850" s="31">
        <f>SUM('BASE '!DN849:DO849,'BASE '!DQ849,'BASE '!DS849,'BASE '!DR849)</f>
        <v>0.4</v>
      </c>
      <c r="I850" s="31">
        <f>SUM('BASE '!DT849:DV849)</f>
        <v>0.22</v>
      </c>
      <c r="J850" s="31">
        <f t="shared" si="215"/>
        <v>0.87</v>
      </c>
      <c r="K850" s="31">
        <f t="shared" si="216"/>
        <v>0.20689655172413793</v>
      </c>
      <c r="L850" s="31">
        <f t="shared" si="217"/>
        <v>6.8965517241379309E-2</v>
      </c>
      <c r="M850" s="31">
        <f t="shared" si="218"/>
        <v>0</v>
      </c>
      <c r="N850" s="31">
        <f t="shared" si="219"/>
        <v>1.1494252873563218E-2</v>
      </c>
      <c r="O850" s="31">
        <f t="shared" si="220"/>
        <v>0.45977011494252878</v>
      </c>
      <c r="P850" s="31">
        <f t="shared" si="221"/>
        <v>0.25287356321839083</v>
      </c>
      <c r="Q850" s="31">
        <f t="shared" si="224"/>
        <v>-0.32597304015691425</v>
      </c>
      <c r="R850" s="31">
        <f t="shared" si="225"/>
        <v>-0.18442404478803645</v>
      </c>
      <c r="S850" s="31">
        <f t="shared" si="226"/>
        <v>0</v>
      </c>
      <c r="T850" s="31">
        <f t="shared" si="227"/>
        <v>-5.1332277225914755E-2</v>
      </c>
      <c r="U850" s="31">
        <f t="shared" si="228"/>
        <v>-0.35725455840949305</v>
      </c>
      <c r="V850" s="31">
        <f t="shared" si="229"/>
        <v>-0.34766717973009076</v>
      </c>
      <c r="W850" s="31">
        <f t="shared" si="222"/>
        <v>5</v>
      </c>
      <c r="X850" s="31">
        <f t="shared" si="230"/>
        <v>1.2666511003104493</v>
      </c>
      <c r="Y850" s="31">
        <f t="shared" si="223"/>
        <v>0.78701457852125334</v>
      </c>
    </row>
    <row r="851" spans="1:25">
      <c r="A851" t="s">
        <v>1930</v>
      </c>
      <c r="B851" t="s">
        <v>1921</v>
      </c>
      <c r="C851" t="s">
        <v>1931</v>
      </c>
      <c r="D851" s="31">
        <f>SUM('BASE '!CZ850:DE850)</f>
        <v>0.63000000000000012</v>
      </c>
      <c r="E851" s="31">
        <f>'BASE '!DF850</f>
        <v>0.15</v>
      </c>
      <c r="F851" s="31">
        <f>SUM('BASE '!DG850:DI850)</f>
        <v>0</v>
      </c>
      <c r="G851" s="31">
        <f>SUM('BASE '!DJ850:DL850)</f>
        <v>0</v>
      </c>
      <c r="H851" s="31">
        <f>SUM('BASE '!DN850:DO850,'BASE '!DQ850,'BASE '!DS850,'BASE '!DR850)</f>
        <v>0.01</v>
      </c>
      <c r="I851" s="31">
        <f>SUM('BASE '!DT850:DV850)</f>
        <v>6.9999999999999993E-2</v>
      </c>
      <c r="J851" s="31">
        <f t="shared" si="215"/>
        <v>0.8600000000000001</v>
      </c>
      <c r="K851" s="31">
        <f t="shared" si="216"/>
        <v>0.7325581395348838</v>
      </c>
      <c r="L851" s="31">
        <f t="shared" si="217"/>
        <v>0.17441860465116277</v>
      </c>
      <c r="M851" s="31">
        <f t="shared" si="218"/>
        <v>0</v>
      </c>
      <c r="N851" s="31">
        <f t="shared" si="219"/>
        <v>0</v>
      </c>
      <c r="O851" s="31">
        <f t="shared" si="220"/>
        <v>1.1627906976744184E-2</v>
      </c>
      <c r="P851" s="31">
        <f t="shared" si="221"/>
        <v>8.139534883720928E-2</v>
      </c>
      <c r="Q851" s="31">
        <f t="shared" si="224"/>
        <v>-0.2279813011779584</v>
      </c>
      <c r="R851" s="31">
        <f t="shared" si="225"/>
        <v>-0.30458670264266818</v>
      </c>
      <c r="S851" s="31">
        <f t="shared" si="226"/>
        <v>0</v>
      </c>
      <c r="T851" s="31">
        <f t="shared" si="227"/>
        <v>0</v>
      </c>
      <c r="U851" s="31">
        <f t="shared" si="228"/>
        <v>-5.1794736002947761E-2</v>
      </c>
      <c r="V851" s="31">
        <f t="shared" si="229"/>
        <v>-0.20417511663241114</v>
      </c>
      <c r="W851" s="31">
        <f t="shared" si="222"/>
        <v>4</v>
      </c>
      <c r="X851" s="31">
        <f t="shared" si="230"/>
        <v>0.78853785645598562</v>
      </c>
      <c r="Y851" s="31">
        <f t="shared" si="223"/>
        <v>0.56880982753113185</v>
      </c>
    </row>
    <row r="852" spans="1:25">
      <c r="A852" t="s">
        <v>1932</v>
      </c>
      <c r="B852" t="s">
        <v>1921</v>
      </c>
      <c r="C852" t="s">
        <v>1321</v>
      </c>
      <c r="D852" s="31">
        <f>SUM('BASE '!CZ851:DE851)</f>
        <v>0.31000000000000005</v>
      </c>
      <c r="E852" s="31">
        <f>'BASE '!DF851</f>
        <v>0.14000000000000001</v>
      </c>
      <c r="F852" s="31">
        <f>SUM('BASE '!DG851:DI851)</f>
        <v>0</v>
      </c>
      <c r="G852" s="31">
        <f>SUM('BASE '!DJ851:DL851)</f>
        <v>0.02</v>
      </c>
      <c r="H852" s="31">
        <f>SUM('BASE '!DN851:DO851,'BASE '!DQ851,'BASE '!DS851,'BASE '!DR851)</f>
        <v>0.14000000000000001</v>
      </c>
      <c r="I852" s="31">
        <f>SUM('BASE '!DT851:DV851)</f>
        <v>0.22999999999999998</v>
      </c>
      <c r="J852" s="31">
        <f t="shared" si="215"/>
        <v>0.84000000000000008</v>
      </c>
      <c r="K852" s="31">
        <f t="shared" si="216"/>
        <v>0.36904761904761907</v>
      </c>
      <c r="L852" s="31">
        <f t="shared" si="217"/>
        <v>0.16666666666666666</v>
      </c>
      <c r="M852" s="31">
        <f t="shared" si="218"/>
        <v>0</v>
      </c>
      <c r="N852" s="31">
        <f t="shared" si="219"/>
        <v>2.3809523809523808E-2</v>
      </c>
      <c r="O852" s="31">
        <f t="shared" si="220"/>
        <v>0.16666666666666666</v>
      </c>
      <c r="P852" s="31">
        <f t="shared" si="221"/>
        <v>0.27380952380952378</v>
      </c>
      <c r="Q852" s="31">
        <f t="shared" si="224"/>
        <v>-0.36787758839408558</v>
      </c>
      <c r="R852" s="31">
        <f t="shared" si="225"/>
        <v>-0.29862657820467581</v>
      </c>
      <c r="S852" s="31">
        <f t="shared" si="226"/>
        <v>0</v>
      </c>
      <c r="T852" s="31">
        <f t="shared" si="227"/>
        <v>-8.8992133768651629E-2</v>
      </c>
      <c r="U852" s="31">
        <f t="shared" si="228"/>
        <v>-0.29862657820467581</v>
      </c>
      <c r="V852" s="31">
        <f t="shared" si="229"/>
        <v>-0.35467165960744967</v>
      </c>
      <c r="W852" s="31">
        <f t="shared" si="222"/>
        <v>5</v>
      </c>
      <c r="X852" s="31">
        <f t="shared" si="230"/>
        <v>1.4087945381795386</v>
      </c>
      <c r="Y852" s="31">
        <f t="shared" si="223"/>
        <v>0.87533326218772223</v>
      </c>
    </row>
    <row r="853" spans="1:25">
      <c r="A853" t="s">
        <v>1933</v>
      </c>
      <c r="B853" t="s">
        <v>1921</v>
      </c>
      <c r="C853" t="s">
        <v>1934</v>
      </c>
      <c r="D853" s="31">
        <f>SUM('BASE '!CZ852:DE852)</f>
        <v>6.9999999999999993E-2</v>
      </c>
      <c r="E853" s="31">
        <f>'BASE '!DF852</f>
        <v>0.17</v>
      </c>
      <c r="F853" s="31">
        <f>SUM('BASE '!DG852:DI852)</f>
        <v>0</v>
      </c>
      <c r="G853" s="31">
        <f>SUM('BASE '!DJ852:DL852)</f>
        <v>0.02</v>
      </c>
      <c r="H853" s="31">
        <f>SUM('BASE '!DN852:DO852,'BASE '!DQ852,'BASE '!DS852,'BASE '!DR852)</f>
        <v>0.43000000000000005</v>
      </c>
      <c r="I853" s="31">
        <f>SUM('BASE '!DT852:DV852)</f>
        <v>0.19</v>
      </c>
      <c r="J853" s="31">
        <f t="shared" si="215"/>
        <v>0.88000000000000012</v>
      </c>
      <c r="K853" s="31">
        <f t="shared" si="216"/>
        <v>7.954545454545453E-2</v>
      </c>
      <c r="L853" s="31">
        <f t="shared" si="217"/>
        <v>0.19318181818181818</v>
      </c>
      <c r="M853" s="31">
        <f t="shared" si="218"/>
        <v>0</v>
      </c>
      <c r="N853" s="31">
        <f t="shared" si="219"/>
        <v>2.2727272727272724E-2</v>
      </c>
      <c r="O853" s="31">
        <f t="shared" si="220"/>
        <v>0.48863636363636365</v>
      </c>
      <c r="P853" s="31">
        <f t="shared" si="221"/>
        <v>0.21590909090909088</v>
      </c>
      <c r="Q853" s="31">
        <f t="shared" si="224"/>
        <v>-0.20136348474954829</v>
      </c>
      <c r="R853" s="31">
        <f t="shared" si="225"/>
        <v>-0.31761476133152089</v>
      </c>
      <c r="S853" s="31">
        <f t="shared" si="226"/>
        <v>0</v>
      </c>
      <c r="T853" s="31">
        <f t="shared" si="227"/>
        <v>-8.6004309861778663E-2</v>
      </c>
      <c r="U853" s="31">
        <f t="shared" si="228"/>
        <v>-0.34993043236067833</v>
      </c>
      <c r="V853" s="31">
        <f t="shared" si="229"/>
        <v>-0.33096657807867674</v>
      </c>
      <c r="W853" s="31">
        <f t="shared" si="222"/>
        <v>5</v>
      </c>
      <c r="X853" s="31">
        <f t="shared" si="230"/>
        <v>1.2858795663822029</v>
      </c>
      <c r="Y853" s="31">
        <f t="shared" si="223"/>
        <v>0.7989618962296281</v>
      </c>
    </row>
    <row r="854" spans="1:25">
      <c r="A854" t="s">
        <v>1935</v>
      </c>
      <c r="B854" t="s">
        <v>1921</v>
      </c>
      <c r="C854" t="s">
        <v>1936</v>
      </c>
      <c r="D854" s="31">
        <f>SUM('BASE '!CZ853:DE853)</f>
        <v>0.16</v>
      </c>
      <c r="E854" s="31">
        <f>'BASE '!DF853</f>
        <v>0.14000000000000001</v>
      </c>
      <c r="F854" s="31">
        <f>SUM('BASE '!DG853:DI853)</f>
        <v>0</v>
      </c>
      <c r="G854" s="31">
        <f>SUM('BASE '!DJ853:DL853)</f>
        <v>0</v>
      </c>
      <c r="H854" s="31">
        <f>SUM('BASE '!DN853:DO853,'BASE '!DQ853,'BASE '!DS853,'BASE '!DR853)</f>
        <v>0.56000000000000005</v>
      </c>
      <c r="I854" s="31">
        <f>SUM('BASE '!DT853:DV853)</f>
        <v>6.9999999999999993E-2</v>
      </c>
      <c r="J854" s="31">
        <f t="shared" si="215"/>
        <v>0.93</v>
      </c>
      <c r="K854" s="31">
        <f t="shared" si="216"/>
        <v>0.17204301075268816</v>
      </c>
      <c r="L854" s="31">
        <f t="shared" si="217"/>
        <v>0.15053763440860216</v>
      </c>
      <c r="M854" s="31">
        <f t="shared" si="218"/>
        <v>0</v>
      </c>
      <c r="N854" s="31">
        <f t="shared" si="219"/>
        <v>0</v>
      </c>
      <c r="O854" s="31">
        <f t="shared" si="220"/>
        <v>0.60215053763440862</v>
      </c>
      <c r="P854" s="31">
        <f t="shared" si="221"/>
        <v>7.5268817204301064E-2</v>
      </c>
      <c r="Q854" s="31">
        <f t="shared" si="224"/>
        <v>-0.30279755198511388</v>
      </c>
      <c r="R854" s="31">
        <f t="shared" si="225"/>
        <v>-0.28504935795195657</v>
      </c>
      <c r="S854" s="31">
        <f t="shared" si="226"/>
        <v>0</v>
      </c>
      <c r="T854" s="31">
        <f t="shared" si="227"/>
        <v>0</v>
      </c>
      <c r="U854" s="31">
        <f t="shared" si="228"/>
        <v>-0.3054395369399352</v>
      </c>
      <c r="V854" s="31">
        <f t="shared" si="229"/>
        <v>-0.19469704740522148</v>
      </c>
      <c r="W854" s="31">
        <f t="shared" si="222"/>
        <v>4</v>
      </c>
      <c r="X854" s="31">
        <f t="shared" si="230"/>
        <v>1.0879834942822271</v>
      </c>
      <c r="Y854" s="31">
        <f t="shared" si="223"/>
        <v>0.78481419588500745</v>
      </c>
    </row>
    <row r="855" spans="1:25">
      <c r="A855" t="s">
        <v>1937</v>
      </c>
      <c r="B855" t="s">
        <v>1921</v>
      </c>
      <c r="C855" t="s">
        <v>1938</v>
      </c>
      <c r="D855" s="31">
        <f>SUM('BASE '!CZ854:DE854)</f>
        <v>0.63</v>
      </c>
      <c r="E855" s="31">
        <f>'BASE '!DF854</f>
        <v>0.18</v>
      </c>
      <c r="F855" s="31">
        <f>SUM('BASE '!DG854:DI854)</f>
        <v>0</v>
      </c>
      <c r="G855" s="31">
        <f>SUM('BASE '!DJ854:DL854)</f>
        <v>0</v>
      </c>
      <c r="H855" s="31">
        <f>SUM('BASE '!DN854:DO854,'BASE '!DQ854,'BASE '!DS854,'BASE '!DR854)</f>
        <v>0.05</v>
      </c>
      <c r="I855" s="31">
        <f>SUM('BASE '!DT854:DV854)</f>
        <v>0.1</v>
      </c>
      <c r="J855" s="31">
        <f t="shared" si="215"/>
        <v>0.96000000000000008</v>
      </c>
      <c r="K855" s="31">
        <f t="shared" si="216"/>
        <v>0.65625</v>
      </c>
      <c r="L855" s="31">
        <f t="shared" si="217"/>
        <v>0.18749999999999997</v>
      </c>
      <c r="M855" s="31">
        <f t="shared" si="218"/>
        <v>0</v>
      </c>
      <c r="N855" s="31">
        <f t="shared" si="219"/>
        <v>0</v>
      </c>
      <c r="O855" s="31">
        <f t="shared" si="220"/>
        <v>5.2083333333333329E-2</v>
      </c>
      <c r="P855" s="31">
        <f t="shared" si="221"/>
        <v>0.10416666666666666</v>
      </c>
      <c r="Q855" s="31">
        <f t="shared" si="224"/>
        <v>-0.27642133645632416</v>
      </c>
      <c r="R855" s="31">
        <f t="shared" si="225"/>
        <v>-0.31387058129468837</v>
      </c>
      <c r="S855" s="31">
        <f t="shared" si="226"/>
        <v>0</v>
      </c>
      <c r="T855" s="31">
        <f t="shared" si="227"/>
        <v>0</v>
      </c>
      <c r="U855" s="31">
        <f t="shared" si="228"/>
        <v>-0.15390157703300708</v>
      </c>
      <c r="V855" s="31">
        <f t="shared" si="229"/>
        <v>-0.2356003227576865</v>
      </c>
      <c r="W855" s="31">
        <f t="shared" si="222"/>
        <v>4</v>
      </c>
      <c r="X855" s="31">
        <f t="shared" si="230"/>
        <v>0.97979381754170614</v>
      </c>
      <c r="Y855" s="31">
        <f t="shared" si="223"/>
        <v>0.70677184083054267</v>
      </c>
    </row>
    <row r="856" spans="1:25">
      <c r="A856" t="s">
        <v>1939</v>
      </c>
      <c r="B856" t="s">
        <v>1921</v>
      </c>
      <c r="C856" t="s">
        <v>1940</v>
      </c>
      <c r="D856" s="31">
        <f>SUM('BASE '!CZ855:DE855)</f>
        <v>0.41</v>
      </c>
      <c r="E856" s="31">
        <f>'BASE '!DF855</f>
        <v>0.19</v>
      </c>
      <c r="F856" s="31">
        <f>SUM('BASE '!DG855:DI855)</f>
        <v>0</v>
      </c>
      <c r="G856" s="31">
        <f>SUM('BASE '!DJ855:DL855)</f>
        <v>0</v>
      </c>
      <c r="H856" s="31">
        <f>SUM('BASE '!DN855:DO855,'BASE '!DQ855,'BASE '!DS855,'BASE '!DR855)</f>
        <v>0.05</v>
      </c>
      <c r="I856" s="31">
        <f>SUM('BASE '!DT855:DV855)</f>
        <v>0.30000000000000004</v>
      </c>
      <c r="J856" s="31">
        <f t="shared" si="215"/>
        <v>0.95000000000000007</v>
      </c>
      <c r="K856" s="31">
        <f t="shared" si="216"/>
        <v>0.43157894736842101</v>
      </c>
      <c r="L856" s="31">
        <f t="shared" si="217"/>
        <v>0.19999999999999998</v>
      </c>
      <c r="M856" s="31">
        <f t="shared" si="218"/>
        <v>0</v>
      </c>
      <c r="N856" s="31">
        <f t="shared" si="219"/>
        <v>0</v>
      </c>
      <c r="O856" s="31">
        <f t="shared" si="220"/>
        <v>5.2631578947368418E-2</v>
      </c>
      <c r="P856" s="31">
        <f t="shared" si="221"/>
        <v>0.31578947368421056</v>
      </c>
      <c r="Q856" s="31">
        <f t="shared" si="224"/>
        <v>-0.36265787179732162</v>
      </c>
      <c r="R856" s="31">
        <f t="shared" si="225"/>
        <v>-0.32188758248682009</v>
      </c>
      <c r="S856" s="31">
        <f t="shared" si="226"/>
        <v>0</v>
      </c>
      <c r="T856" s="31">
        <f t="shared" si="227"/>
        <v>0</v>
      </c>
      <c r="U856" s="31">
        <f t="shared" si="228"/>
        <v>-0.15497047258770741</v>
      </c>
      <c r="V856" s="31">
        <f t="shared" si="229"/>
        <v>-0.36400405577001643</v>
      </c>
      <c r="W856" s="31">
        <f t="shared" si="222"/>
        <v>4</v>
      </c>
      <c r="X856" s="31">
        <f t="shared" si="230"/>
        <v>1.2035199826418654</v>
      </c>
      <c r="Y856" s="31">
        <f t="shared" si="223"/>
        <v>0.86815615528409529</v>
      </c>
    </row>
    <row r="857" spans="1:25">
      <c r="A857" t="s">
        <v>1941</v>
      </c>
      <c r="B857" t="s">
        <v>1921</v>
      </c>
      <c r="C857" t="s">
        <v>211</v>
      </c>
      <c r="D857" s="31">
        <f>SUM('BASE '!CZ856:DE856)</f>
        <v>0.71</v>
      </c>
      <c r="E857" s="31">
        <f>'BASE '!DF856</f>
        <v>0.09</v>
      </c>
      <c r="F857" s="31">
        <f>SUM('BASE '!DG856:DI856)</f>
        <v>0.02</v>
      </c>
      <c r="G857" s="31">
        <f>SUM('BASE '!DJ856:DL856)</f>
        <v>0.03</v>
      </c>
      <c r="H857" s="31">
        <f>SUM('BASE '!DN856:DO856,'BASE '!DQ856,'BASE '!DS856,'BASE '!DR856)</f>
        <v>6.9999999999999993E-2</v>
      </c>
      <c r="I857" s="31">
        <f>SUM('BASE '!DT856:DV856)</f>
        <v>0.03</v>
      </c>
      <c r="J857" s="31">
        <f t="shared" si="215"/>
        <v>0.95</v>
      </c>
      <c r="K857" s="31">
        <f t="shared" si="216"/>
        <v>0.74736842105263157</v>
      </c>
      <c r="L857" s="31">
        <f t="shared" si="217"/>
        <v>9.4736842105263161E-2</v>
      </c>
      <c r="M857" s="31">
        <f t="shared" si="218"/>
        <v>2.1052631578947371E-2</v>
      </c>
      <c r="N857" s="31">
        <f t="shared" si="219"/>
        <v>3.1578947368421054E-2</v>
      </c>
      <c r="O857" s="31">
        <f t="shared" si="220"/>
        <v>7.3684210526315783E-2</v>
      </c>
      <c r="P857" s="31">
        <f t="shared" si="221"/>
        <v>3.1578947368421054E-2</v>
      </c>
      <c r="Q857" s="31">
        <f t="shared" si="224"/>
        <v>-0.21763145298636846</v>
      </c>
      <c r="R857" s="31">
        <f t="shared" si="225"/>
        <v>-0.22326179819346201</v>
      </c>
      <c r="S857" s="31">
        <f t="shared" si="226"/>
        <v>-8.1278520232433593E-2</v>
      </c>
      <c r="T857" s="31">
        <f t="shared" si="227"/>
        <v>-0.10911361903997152</v>
      </c>
      <c r="U857" s="31">
        <f t="shared" si="228"/>
        <v>-0.19216597050333256</v>
      </c>
      <c r="V857" s="31">
        <f t="shared" si="229"/>
        <v>-0.10911361903997152</v>
      </c>
      <c r="W857" s="31">
        <f t="shared" si="222"/>
        <v>6</v>
      </c>
      <c r="X857" s="31">
        <f t="shared" si="230"/>
        <v>0.93256497999553956</v>
      </c>
      <c r="Y857" s="31">
        <f t="shared" si="223"/>
        <v>0.52047442528506194</v>
      </c>
    </row>
    <row r="858" spans="1:25">
      <c r="A858" t="s">
        <v>1942</v>
      </c>
      <c r="B858" t="s">
        <v>1921</v>
      </c>
      <c r="C858" t="s">
        <v>1943</v>
      </c>
      <c r="D858" s="31">
        <f>SUM('BASE '!CZ857:DE857)</f>
        <v>0.52</v>
      </c>
      <c r="E858" s="31">
        <f>'BASE '!DF857</f>
        <v>0.05</v>
      </c>
      <c r="F858" s="31">
        <f>SUM('BASE '!DG857:DI857)</f>
        <v>0</v>
      </c>
      <c r="G858" s="31">
        <f>SUM('BASE '!DJ857:DL857)</f>
        <v>0.02</v>
      </c>
      <c r="H858" s="31">
        <f>SUM('BASE '!DN857:DO857,'BASE '!DQ857,'BASE '!DS857,'BASE '!DR857)</f>
        <v>0.02</v>
      </c>
      <c r="I858" s="31">
        <f>SUM('BASE '!DT857:DV857)</f>
        <v>0.1</v>
      </c>
      <c r="J858" s="31">
        <f t="shared" si="215"/>
        <v>0.71000000000000008</v>
      </c>
      <c r="K858" s="31">
        <f t="shared" si="216"/>
        <v>0.73239436619718301</v>
      </c>
      <c r="L858" s="31">
        <f t="shared" si="217"/>
        <v>7.0422535211267609E-2</v>
      </c>
      <c r="M858" s="31">
        <f t="shared" si="218"/>
        <v>0</v>
      </c>
      <c r="N858" s="31">
        <f t="shared" si="219"/>
        <v>2.8169014084507039E-2</v>
      </c>
      <c r="O858" s="31">
        <f t="shared" si="220"/>
        <v>2.8169014084507039E-2</v>
      </c>
      <c r="P858" s="31">
        <f t="shared" si="221"/>
        <v>0.14084507042253522</v>
      </c>
      <c r="Q858" s="31">
        <f t="shared" si="224"/>
        <v>-0.22809408788611527</v>
      </c>
      <c r="R858" s="31">
        <f t="shared" si="225"/>
        <v>-0.18684802567656444</v>
      </c>
      <c r="S858" s="31">
        <f t="shared" si="226"/>
        <v>0</v>
      </c>
      <c r="T858" s="31">
        <f t="shared" si="227"/>
        <v>-0.10055021680229211</v>
      </c>
      <c r="U858" s="31">
        <f t="shared" si="228"/>
        <v>-0.10055021680229211</v>
      </c>
      <c r="V858" s="31">
        <f t="shared" si="229"/>
        <v>-0.27606968789398167</v>
      </c>
      <c r="W858" s="31">
        <f t="shared" si="222"/>
        <v>5</v>
      </c>
      <c r="X858" s="31">
        <f t="shared" si="230"/>
        <v>0.89211223506124571</v>
      </c>
      <c r="Y858" s="31">
        <f t="shared" si="223"/>
        <v>0.55430049719160812</v>
      </c>
    </row>
    <row r="859" spans="1:25">
      <c r="A859" t="s">
        <v>1944</v>
      </c>
      <c r="B859" t="s">
        <v>1921</v>
      </c>
      <c r="C859" t="s">
        <v>1945</v>
      </c>
      <c r="D859" s="31">
        <f>SUM('BASE '!CZ858:DE858)</f>
        <v>0.47000000000000003</v>
      </c>
      <c r="E859" s="31">
        <f>'BASE '!DF858</f>
        <v>0.31</v>
      </c>
      <c r="F859" s="31">
        <f>SUM('BASE '!DG858:DI858)</f>
        <v>0</v>
      </c>
      <c r="G859" s="31">
        <f>SUM('BASE '!DJ858:DL858)</f>
        <v>0.01</v>
      </c>
      <c r="H859" s="31">
        <f>SUM('BASE '!DN858:DO858,'BASE '!DQ858,'BASE '!DS858,'BASE '!DR858)</f>
        <v>0.01</v>
      </c>
      <c r="I859" s="31">
        <f>SUM('BASE '!DT858:DV858)</f>
        <v>0.1</v>
      </c>
      <c r="J859" s="31">
        <f t="shared" si="215"/>
        <v>0.9</v>
      </c>
      <c r="K859" s="31">
        <f t="shared" si="216"/>
        <v>0.52222222222222225</v>
      </c>
      <c r="L859" s="31">
        <f t="shared" si="217"/>
        <v>0.34444444444444444</v>
      </c>
      <c r="M859" s="31">
        <f t="shared" si="218"/>
        <v>0</v>
      </c>
      <c r="N859" s="31">
        <f t="shared" si="219"/>
        <v>1.1111111111111112E-2</v>
      </c>
      <c r="O859" s="31">
        <f t="shared" si="220"/>
        <v>1.1111111111111112E-2</v>
      </c>
      <c r="P859" s="31">
        <f t="shared" si="221"/>
        <v>0.11111111111111112</v>
      </c>
      <c r="Q859" s="31">
        <f t="shared" si="224"/>
        <v>-0.33926796916833002</v>
      </c>
      <c r="R859" s="31">
        <f t="shared" si="225"/>
        <v>-0.36711662712442977</v>
      </c>
      <c r="S859" s="31">
        <f t="shared" si="226"/>
        <v>0</v>
      </c>
      <c r="T859" s="31">
        <f t="shared" si="227"/>
        <v>-4.9997885225891839E-2</v>
      </c>
      <c r="U859" s="31">
        <f t="shared" si="228"/>
        <v>-4.9997885225891839E-2</v>
      </c>
      <c r="V859" s="31">
        <f t="shared" si="229"/>
        <v>-0.24413606414846881</v>
      </c>
      <c r="W859" s="31">
        <f t="shared" si="222"/>
        <v>5</v>
      </c>
      <c r="X859" s="31">
        <f t="shared" si="230"/>
        <v>1.0505164308930124</v>
      </c>
      <c r="Y859" s="31">
        <f t="shared" si="223"/>
        <v>0.65272255784270683</v>
      </c>
    </row>
    <row r="860" spans="1:25">
      <c r="A860" t="s">
        <v>1946</v>
      </c>
      <c r="B860" t="s">
        <v>1921</v>
      </c>
      <c r="C860" t="s">
        <v>1947</v>
      </c>
      <c r="D860" s="31">
        <f>SUM('BASE '!CZ859:DE859)</f>
        <v>0.6</v>
      </c>
      <c r="E860" s="31">
        <f>'BASE '!DF859</f>
        <v>0.03</v>
      </c>
      <c r="F860" s="31">
        <f>SUM('BASE '!DG859:DI859)</f>
        <v>0</v>
      </c>
      <c r="G860" s="31">
        <f>SUM('BASE '!DJ859:DL859)</f>
        <v>0</v>
      </c>
      <c r="H860" s="31">
        <f>SUM('BASE '!DN859:DO859,'BASE '!DQ859,'BASE '!DS859,'BASE '!DR859)</f>
        <v>0.06</v>
      </c>
      <c r="I860" s="31">
        <f>SUM('BASE '!DT859:DV859)</f>
        <v>0.16</v>
      </c>
      <c r="J860" s="31">
        <f t="shared" si="215"/>
        <v>0.85</v>
      </c>
      <c r="K860" s="31">
        <f t="shared" si="216"/>
        <v>0.70588235294117652</v>
      </c>
      <c r="L860" s="31">
        <f t="shared" si="217"/>
        <v>3.5294117647058823E-2</v>
      </c>
      <c r="M860" s="31">
        <f t="shared" si="218"/>
        <v>0</v>
      </c>
      <c r="N860" s="31">
        <f t="shared" si="219"/>
        <v>0</v>
      </c>
      <c r="O860" s="31">
        <f t="shared" si="220"/>
        <v>7.0588235294117646E-2</v>
      </c>
      <c r="P860" s="31">
        <f t="shared" si="221"/>
        <v>0.18823529411764706</v>
      </c>
      <c r="Q860" s="31">
        <f t="shared" si="224"/>
        <v>-0.24586354889521109</v>
      </c>
      <c r="R860" s="31">
        <f t="shared" si="225"/>
        <v>-0.11802490474666612</v>
      </c>
      <c r="S860" s="31">
        <f t="shared" si="226"/>
        <v>0</v>
      </c>
      <c r="T860" s="31">
        <f t="shared" si="227"/>
        <v>0</v>
      </c>
      <c r="U860" s="31">
        <f t="shared" si="228"/>
        <v>-0.18712177321851256</v>
      </c>
      <c r="V860" s="31">
        <f t="shared" si="229"/>
        <v>-0.31436471232951252</v>
      </c>
      <c r="W860" s="31">
        <f t="shared" si="222"/>
        <v>4</v>
      </c>
      <c r="X860" s="31">
        <f t="shared" si="230"/>
        <v>0.86537493918990238</v>
      </c>
      <c r="Y860" s="31">
        <f t="shared" si="223"/>
        <v>0.62423606663943021</v>
      </c>
    </row>
    <row r="861" spans="1:25">
      <c r="A861" t="s">
        <v>1948</v>
      </c>
      <c r="B861" t="s">
        <v>1921</v>
      </c>
      <c r="C861" t="s">
        <v>1075</v>
      </c>
      <c r="D861" s="31">
        <f>SUM('BASE '!CZ860:DE860)</f>
        <v>0.89</v>
      </c>
      <c r="E861" s="31">
        <f>'BASE '!DF860</f>
        <v>0.01</v>
      </c>
      <c r="F861" s="31">
        <f>SUM('BASE '!DG860:DI860)</f>
        <v>0</v>
      </c>
      <c r="G861" s="31">
        <f>SUM('BASE '!DJ860:DL860)</f>
        <v>0</v>
      </c>
      <c r="H861" s="31">
        <f>SUM('BASE '!DN860:DO860,'BASE '!DQ860,'BASE '!DS860,'BASE '!DR860)</f>
        <v>0</v>
      </c>
      <c r="I861" s="31">
        <f>SUM('BASE '!DT860:DV860)</f>
        <v>0</v>
      </c>
      <c r="J861" s="31">
        <f t="shared" si="215"/>
        <v>0.9</v>
      </c>
      <c r="K861" s="31">
        <f t="shared" si="216"/>
        <v>0.98888888888888893</v>
      </c>
      <c r="L861" s="31">
        <f t="shared" si="217"/>
        <v>1.1111111111111112E-2</v>
      </c>
      <c r="M861" s="31">
        <f t="shared" si="218"/>
        <v>0</v>
      </c>
      <c r="N861" s="31">
        <f t="shared" si="219"/>
        <v>0</v>
      </c>
      <c r="O861" s="31">
        <f t="shared" si="220"/>
        <v>0</v>
      </c>
      <c r="P861" s="31">
        <f t="shared" si="221"/>
        <v>0</v>
      </c>
      <c r="Q861" s="31">
        <f t="shared" si="224"/>
        <v>-1.1049152813701576E-2</v>
      </c>
      <c r="R861" s="31">
        <f t="shared" si="225"/>
        <v>-4.9997885225891839E-2</v>
      </c>
      <c r="S861" s="31">
        <f t="shared" si="226"/>
        <v>0</v>
      </c>
      <c r="T861" s="31">
        <f t="shared" si="227"/>
        <v>0</v>
      </c>
      <c r="U861" s="31">
        <f t="shared" si="228"/>
        <v>0</v>
      </c>
      <c r="V861" s="31">
        <f t="shared" si="229"/>
        <v>0</v>
      </c>
      <c r="W861" s="31">
        <f t="shared" si="222"/>
        <v>2</v>
      </c>
      <c r="X861" s="31">
        <f t="shared" si="230"/>
        <v>6.1047038039593417E-2</v>
      </c>
      <c r="Y861" s="31">
        <f t="shared" si="223"/>
        <v>8.8072259040681333E-2</v>
      </c>
    </row>
    <row r="862" spans="1:25">
      <c r="A862" t="s">
        <v>1949</v>
      </c>
      <c r="B862" t="s">
        <v>1921</v>
      </c>
      <c r="C862" t="s">
        <v>1950</v>
      </c>
      <c r="D862" s="31">
        <f>SUM('BASE '!CZ861:DE861)</f>
        <v>0.32</v>
      </c>
      <c r="E862" s="31">
        <f>'BASE '!DF861</f>
        <v>0.2</v>
      </c>
      <c r="F862" s="31">
        <f>SUM('BASE '!DG861:DI861)</f>
        <v>0</v>
      </c>
      <c r="G862" s="31">
        <f>SUM('BASE '!DJ861:DL861)</f>
        <v>0.02</v>
      </c>
      <c r="H862" s="31">
        <f>SUM('BASE '!DN861:DO861,'BASE '!DQ861,'BASE '!DS861,'BASE '!DR861)</f>
        <v>0.19</v>
      </c>
      <c r="I862" s="31">
        <f>SUM('BASE '!DT861:DV861)</f>
        <v>0.11000000000000001</v>
      </c>
      <c r="J862" s="31">
        <f t="shared" si="215"/>
        <v>0.84</v>
      </c>
      <c r="K862" s="31">
        <f t="shared" si="216"/>
        <v>0.38095238095238099</v>
      </c>
      <c r="L862" s="31">
        <f t="shared" si="217"/>
        <v>0.23809523809523811</v>
      </c>
      <c r="M862" s="31">
        <f t="shared" si="218"/>
        <v>0</v>
      </c>
      <c r="N862" s="31">
        <f t="shared" si="219"/>
        <v>2.3809523809523812E-2</v>
      </c>
      <c r="O862" s="31">
        <f t="shared" si="220"/>
        <v>0.22619047619047619</v>
      </c>
      <c r="P862" s="31">
        <f t="shared" si="221"/>
        <v>0.13095238095238099</v>
      </c>
      <c r="Q862" s="31">
        <f t="shared" si="224"/>
        <v>-0.36764986515946174</v>
      </c>
      <c r="R862" s="31">
        <f t="shared" si="225"/>
        <v>-0.341686791735553</v>
      </c>
      <c r="S862" s="31">
        <f t="shared" si="226"/>
        <v>0</v>
      </c>
      <c r="T862" s="31">
        <f t="shared" si="227"/>
        <v>-8.8992133768651643E-2</v>
      </c>
      <c r="U862" s="31">
        <f t="shared" si="228"/>
        <v>-0.33620450683167369</v>
      </c>
      <c r="V862" s="31">
        <f t="shared" si="229"/>
        <v>-0.26621591412493306</v>
      </c>
      <c r="W862" s="31">
        <f t="shared" si="222"/>
        <v>5</v>
      </c>
      <c r="X862" s="31">
        <f t="shared" si="230"/>
        <v>1.4007492116202731</v>
      </c>
      <c r="Y862" s="31">
        <f t="shared" si="223"/>
        <v>0.87033441973651027</v>
      </c>
    </row>
    <row r="863" spans="1:25">
      <c r="A863" t="s">
        <v>1951</v>
      </c>
      <c r="B863" t="s">
        <v>1921</v>
      </c>
      <c r="C863" t="s">
        <v>1952</v>
      </c>
      <c r="D863" s="31">
        <f>SUM('BASE '!CZ862:DE862)</f>
        <v>0.73000000000000009</v>
      </c>
      <c r="E863" s="31">
        <f>'BASE '!DF862</f>
        <v>0.05</v>
      </c>
      <c r="F863" s="31">
        <f>SUM('BASE '!DG862:DI862)</f>
        <v>0</v>
      </c>
      <c r="G863" s="31">
        <f>SUM('BASE '!DJ862:DL862)</f>
        <v>0</v>
      </c>
      <c r="H863" s="31">
        <f>SUM('BASE '!DN862:DO862,'BASE '!DQ862,'BASE '!DS862,'BASE '!DR862)</f>
        <v>6.9999999999999993E-2</v>
      </c>
      <c r="I863" s="31">
        <f>SUM('BASE '!DT862:DV862)</f>
        <v>0.03</v>
      </c>
      <c r="J863" s="31">
        <f t="shared" si="215"/>
        <v>0.88000000000000012</v>
      </c>
      <c r="K863" s="31">
        <f t="shared" si="216"/>
        <v>0.82954545454545459</v>
      </c>
      <c r="L863" s="31">
        <f t="shared" si="217"/>
        <v>5.6818181818181816E-2</v>
      </c>
      <c r="M863" s="31">
        <f t="shared" si="218"/>
        <v>0</v>
      </c>
      <c r="N863" s="31">
        <f t="shared" si="219"/>
        <v>0</v>
      </c>
      <c r="O863" s="31">
        <f t="shared" si="220"/>
        <v>7.954545454545453E-2</v>
      </c>
      <c r="P863" s="31">
        <f t="shared" si="221"/>
        <v>3.4090909090909088E-2</v>
      </c>
      <c r="Q863" s="31">
        <f t="shared" si="224"/>
        <v>-0.15502327560314225</v>
      </c>
      <c r="R863" s="31">
        <f t="shared" si="225"/>
        <v>-0.16294880125250602</v>
      </c>
      <c r="S863" s="31">
        <f t="shared" si="226"/>
        <v>0</v>
      </c>
      <c r="T863" s="31">
        <f t="shared" si="227"/>
        <v>0</v>
      </c>
      <c r="U863" s="31">
        <f t="shared" si="228"/>
        <v>-0.20136348474954829</v>
      </c>
      <c r="V863" s="31">
        <f t="shared" si="229"/>
        <v>-0.11518379065261693</v>
      </c>
      <c r="W863" s="31">
        <f t="shared" si="222"/>
        <v>4</v>
      </c>
      <c r="X863" s="31">
        <f t="shared" si="230"/>
        <v>0.63451935225781353</v>
      </c>
      <c r="Y863" s="31">
        <f t="shared" si="223"/>
        <v>0.45770896142521245</v>
      </c>
    </row>
    <row r="864" spans="1:25">
      <c r="A864" t="s">
        <v>1953</v>
      </c>
      <c r="B864" t="s">
        <v>1921</v>
      </c>
      <c r="C864" t="s">
        <v>1954</v>
      </c>
      <c r="D864" s="31">
        <f>SUM('BASE '!CZ863:DE863)</f>
        <v>0.56000000000000005</v>
      </c>
      <c r="E864" s="31">
        <f>'BASE '!DF863</f>
        <v>0.17</v>
      </c>
      <c r="F864" s="31">
        <f>SUM('BASE '!DG863:DI863)</f>
        <v>0</v>
      </c>
      <c r="G864" s="31">
        <f>SUM('BASE '!DJ863:DL863)</f>
        <v>0.04</v>
      </c>
      <c r="H864" s="31">
        <f>SUM('BASE '!DN863:DO863,'BASE '!DQ863,'BASE '!DS863,'BASE '!DR863)</f>
        <v>0.02</v>
      </c>
      <c r="I864" s="31">
        <f>SUM('BASE '!DT863:DV863)</f>
        <v>0.15</v>
      </c>
      <c r="J864" s="31">
        <f t="shared" si="215"/>
        <v>0.94000000000000017</v>
      </c>
      <c r="K864" s="31">
        <f t="shared" si="216"/>
        <v>0.5957446808510638</v>
      </c>
      <c r="L864" s="31">
        <f t="shared" si="217"/>
        <v>0.18085106382978722</v>
      </c>
      <c r="M864" s="31">
        <f t="shared" si="218"/>
        <v>0</v>
      </c>
      <c r="N864" s="31">
        <f t="shared" si="219"/>
        <v>4.2553191489361694E-2</v>
      </c>
      <c r="O864" s="31">
        <f t="shared" si="220"/>
        <v>2.1276595744680847E-2</v>
      </c>
      <c r="P864" s="31">
        <f t="shared" si="221"/>
        <v>0.15957446808510634</v>
      </c>
      <c r="Q864" s="31">
        <f t="shared" si="224"/>
        <v>-0.30856184176544538</v>
      </c>
      <c r="R864" s="31">
        <f t="shared" si="225"/>
        <v>-0.30927004733653607</v>
      </c>
      <c r="S864" s="31">
        <f t="shared" si="226"/>
        <v>0</v>
      </c>
      <c r="T864" s="31">
        <f t="shared" si="227"/>
        <v>-0.13434044345319629</v>
      </c>
      <c r="U864" s="31">
        <f t="shared" si="228"/>
        <v>-8.1918034078937413E-2</v>
      </c>
      <c r="V864" s="31">
        <f t="shared" si="229"/>
        <v>-0.29285817784592449</v>
      </c>
      <c r="W864" s="31">
        <f t="shared" si="222"/>
        <v>5</v>
      </c>
      <c r="X864" s="31">
        <f t="shared" si="230"/>
        <v>1.1269485444800396</v>
      </c>
      <c r="Y864" s="31">
        <f t="shared" si="223"/>
        <v>0.70021250013655523</v>
      </c>
    </row>
    <row r="865" spans="1:25">
      <c r="A865" t="s">
        <v>1955</v>
      </c>
      <c r="B865" t="s">
        <v>1921</v>
      </c>
      <c r="C865" t="s">
        <v>1956</v>
      </c>
      <c r="D865" s="31">
        <f>SUM('BASE '!CZ864:DE864)</f>
        <v>0.72</v>
      </c>
      <c r="E865" s="31">
        <f>'BASE '!DF864</f>
        <v>0.03</v>
      </c>
      <c r="F865" s="31">
        <f>SUM('BASE '!DG864:DI864)</f>
        <v>0</v>
      </c>
      <c r="G865" s="31">
        <f>SUM('BASE '!DJ864:DL864)</f>
        <v>0.02</v>
      </c>
      <c r="H865" s="31">
        <f>SUM('BASE '!DN864:DO864,'BASE '!DQ864,'BASE '!DS864,'BASE '!DR864)</f>
        <v>0.01</v>
      </c>
      <c r="I865" s="31">
        <f>SUM('BASE '!DT864:DV864)</f>
        <v>0.08</v>
      </c>
      <c r="J865" s="31">
        <f t="shared" si="215"/>
        <v>0.86</v>
      </c>
      <c r="K865" s="31">
        <f t="shared" si="216"/>
        <v>0.83720930232558133</v>
      </c>
      <c r="L865" s="31">
        <f t="shared" si="217"/>
        <v>3.4883720930232558E-2</v>
      </c>
      <c r="M865" s="31">
        <f t="shared" si="218"/>
        <v>0</v>
      </c>
      <c r="N865" s="31">
        <f t="shared" si="219"/>
        <v>2.3255813953488372E-2</v>
      </c>
      <c r="O865" s="31">
        <f t="shared" si="220"/>
        <v>1.1627906976744186E-2</v>
      </c>
      <c r="P865" s="31">
        <f t="shared" si="221"/>
        <v>9.3023255813953487E-2</v>
      </c>
      <c r="Q865" s="31">
        <f t="shared" si="224"/>
        <v>-0.14875633443135558</v>
      </c>
      <c r="R865" s="31">
        <f t="shared" si="225"/>
        <v>-0.11706052352042087</v>
      </c>
      <c r="S865" s="31">
        <f t="shared" si="226"/>
        <v>0</v>
      </c>
      <c r="T865" s="31">
        <f t="shared" si="227"/>
        <v>-8.746977013240842E-2</v>
      </c>
      <c r="U865" s="31">
        <f t="shared" si="228"/>
        <v>-5.1794736002947761E-2</v>
      </c>
      <c r="V865" s="31">
        <f t="shared" si="229"/>
        <v>-0.22092146554173692</v>
      </c>
      <c r="W865" s="31">
        <f t="shared" si="222"/>
        <v>5</v>
      </c>
      <c r="X865" s="31">
        <f t="shared" si="230"/>
        <v>0.62600282962886955</v>
      </c>
      <c r="Y865" s="31">
        <f t="shared" si="223"/>
        <v>0.38895742718158549</v>
      </c>
    </row>
    <row r="866" spans="1:25">
      <c r="A866" t="s">
        <v>1957</v>
      </c>
      <c r="B866" t="s">
        <v>1921</v>
      </c>
      <c r="C866" t="s">
        <v>1958</v>
      </c>
      <c r="D866" s="31">
        <f>SUM('BASE '!CZ865:DE865)</f>
        <v>0.39000000000000007</v>
      </c>
      <c r="E866" s="31">
        <f>'BASE '!DF865</f>
        <v>0.11</v>
      </c>
      <c r="F866" s="31">
        <f>SUM('BASE '!DG865:DI865)</f>
        <v>0.02</v>
      </c>
      <c r="G866" s="31">
        <f>SUM('BASE '!DJ865:DL865)</f>
        <v>6.9999999999999993E-2</v>
      </c>
      <c r="H866" s="31">
        <f>SUM('BASE '!DN865:DO865,'BASE '!DQ865,'BASE '!DS865,'BASE '!DR865)</f>
        <v>0.09</v>
      </c>
      <c r="I866" s="31">
        <f>SUM('BASE '!DT865:DV865)</f>
        <v>0.09</v>
      </c>
      <c r="J866" s="31">
        <f t="shared" si="215"/>
        <v>0.77</v>
      </c>
      <c r="K866" s="31">
        <f t="shared" si="216"/>
        <v>0.50649350649350655</v>
      </c>
      <c r="L866" s="31">
        <f t="shared" si="217"/>
        <v>0.14285714285714285</v>
      </c>
      <c r="M866" s="31">
        <f t="shared" si="218"/>
        <v>2.5974025974025972E-2</v>
      </c>
      <c r="N866" s="31">
        <f t="shared" si="219"/>
        <v>9.0909090909090898E-2</v>
      </c>
      <c r="O866" s="31">
        <f t="shared" si="220"/>
        <v>0.11688311688311688</v>
      </c>
      <c r="P866" s="31">
        <f t="shared" si="221"/>
        <v>0.11688311688311688</v>
      </c>
      <c r="Q866" s="31">
        <f t="shared" si="224"/>
        <v>-0.34453905523685008</v>
      </c>
      <c r="R866" s="31">
        <f t="shared" si="225"/>
        <v>-0.27798716415075903</v>
      </c>
      <c r="S866" s="31">
        <f t="shared" si="226"/>
        <v>-9.4822291981655552E-2</v>
      </c>
      <c r="T866" s="31">
        <f t="shared" si="227"/>
        <v>-0.21799047934530641</v>
      </c>
      <c r="U866" s="31">
        <f t="shared" si="228"/>
        <v>-0.25089905974879456</v>
      </c>
      <c r="V866" s="31">
        <f t="shared" si="229"/>
        <v>-0.25089905974879456</v>
      </c>
      <c r="W866" s="31">
        <f t="shared" si="222"/>
        <v>6</v>
      </c>
      <c r="X866" s="31">
        <f t="shared" si="230"/>
        <v>1.4371371102121602</v>
      </c>
      <c r="Y866" s="31">
        <f t="shared" si="223"/>
        <v>0.80208149302055765</v>
      </c>
    </row>
    <row r="867" spans="1:25">
      <c r="A867" t="s">
        <v>1959</v>
      </c>
      <c r="B867" t="s">
        <v>1921</v>
      </c>
      <c r="C867" t="s">
        <v>1960</v>
      </c>
      <c r="D867" s="31">
        <f>SUM('BASE '!CZ866:DE866)</f>
        <v>0.25</v>
      </c>
      <c r="E867" s="31">
        <f>'BASE '!DF866</f>
        <v>0.11</v>
      </c>
      <c r="F867" s="31">
        <f>SUM('BASE '!DG866:DI866)</f>
        <v>0</v>
      </c>
      <c r="G867" s="31">
        <f>SUM('BASE '!DJ866:DL866)</f>
        <v>0.04</v>
      </c>
      <c r="H867" s="31">
        <f>SUM('BASE '!DN866:DO866,'BASE '!DQ866,'BASE '!DS866,'BASE '!DR866)</f>
        <v>0.09</v>
      </c>
      <c r="I867" s="31">
        <f>SUM('BASE '!DT866:DV866)</f>
        <v>0.15</v>
      </c>
      <c r="J867" s="31">
        <f t="shared" si="215"/>
        <v>0.64</v>
      </c>
      <c r="K867" s="31">
        <f t="shared" si="216"/>
        <v>0.390625</v>
      </c>
      <c r="L867" s="31">
        <f t="shared" si="217"/>
        <v>0.171875</v>
      </c>
      <c r="M867" s="31">
        <f t="shared" si="218"/>
        <v>0</v>
      </c>
      <c r="N867" s="31">
        <f t="shared" si="219"/>
        <v>6.25E-2</v>
      </c>
      <c r="O867" s="31">
        <f t="shared" si="220"/>
        <v>0.140625</v>
      </c>
      <c r="P867" s="31">
        <f t="shared" si="221"/>
        <v>0.234375</v>
      </c>
      <c r="Q867" s="31">
        <f t="shared" si="224"/>
        <v>-0.36719033534823092</v>
      </c>
      <c r="R867" s="31">
        <f t="shared" si="225"/>
        <v>-0.30266977994022365</v>
      </c>
      <c r="S867" s="31">
        <f t="shared" si="226"/>
        <v>0</v>
      </c>
      <c r="T867" s="31">
        <f t="shared" si="227"/>
        <v>-0.17328679513998632</v>
      </c>
      <c r="U867" s="31">
        <f t="shared" si="228"/>
        <v>-0.27585822740954802</v>
      </c>
      <c r="V867" s="31">
        <f t="shared" si="229"/>
        <v>-0.34003895677909263</v>
      </c>
      <c r="W867" s="31">
        <f t="shared" si="222"/>
        <v>5</v>
      </c>
      <c r="X867" s="31">
        <f t="shared" si="230"/>
        <v>1.4590440946170817</v>
      </c>
      <c r="Y867" s="31">
        <f t="shared" si="223"/>
        <v>0.90655506704849265</v>
      </c>
    </row>
    <row r="868" spans="1:25">
      <c r="A868" t="s">
        <v>1961</v>
      </c>
      <c r="B868" t="s">
        <v>1921</v>
      </c>
      <c r="C868" t="s">
        <v>1962</v>
      </c>
      <c r="D868" s="31">
        <f>SUM('BASE '!CZ867:DE867)</f>
        <v>0.72</v>
      </c>
      <c r="E868" s="31">
        <f>'BASE '!DF867</f>
        <v>0.06</v>
      </c>
      <c r="F868" s="31">
        <f>SUM('BASE '!DG867:DI867)</f>
        <v>0.04</v>
      </c>
      <c r="G868" s="31">
        <f>SUM('BASE '!DJ867:DL867)</f>
        <v>0.06</v>
      </c>
      <c r="H868" s="31">
        <f>SUM('BASE '!DN867:DO867,'BASE '!DQ867,'BASE '!DS867,'BASE '!DR867)</f>
        <v>0.01</v>
      </c>
      <c r="I868" s="31">
        <f>SUM('BASE '!DT867:DV867)</f>
        <v>0.03</v>
      </c>
      <c r="J868" s="31">
        <f t="shared" si="215"/>
        <v>0.92000000000000015</v>
      </c>
      <c r="K868" s="31">
        <f t="shared" si="216"/>
        <v>0.78260869565217372</v>
      </c>
      <c r="L868" s="31">
        <f t="shared" si="217"/>
        <v>6.521739130434781E-2</v>
      </c>
      <c r="M868" s="31">
        <f t="shared" si="218"/>
        <v>4.3478260869565209E-2</v>
      </c>
      <c r="N868" s="31">
        <f t="shared" si="219"/>
        <v>6.521739130434781E-2</v>
      </c>
      <c r="O868" s="31">
        <f t="shared" si="220"/>
        <v>1.0869565217391302E-2</v>
      </c>
      <c r="P868" s="31">
        <f t="shared" si="221"/>
        <v>3.2608695652173905E-2</v>
      </c>
      <c r="Q868" s="31">
        <f t="shared" si="224"/>
        <v>-0.19183496715624929</v>
      </c>
      <c r="R868" s="31">
        <f t="shared" si="225"/>
        <v>-0.17804537659702074</v>
      </c>
      <c r="S868" s="31">
        <f t="shared" si="226"/>
        <v>-0.1363258354751804</v>
      </c>
      <c r="T868" s="31">
        <f t="shared" si="227"/>
        <v>-0.17804537659702074</v>
      </c>
      <c r="U868" s="31">
        <f t="shared" si="228"/>
        <v>-4.9149875837489559E-2</v>
      </c>
      <c r="V868" s="31">
        <f t="shared" si="229"/>
        <v>-0.11162531375155207</v>
      </c>
      <c r="W868" s="31">
        <f t="shared" si="222"/>
        <v>6</v>
      </c>
      <c r="X868" s="31">
        <f t="shared" si="230"/>
        <v>0.84502674541451273</v>
      </c>
      <c r="Y868" s="31">
        <f t="shared" si="223"/>
        <v>0.471618406335855</v>
      </c>
    </row>
    <row r="869" spans="1:25">
      <c r="A869" t="s">
        <v>1963</v>
      </c>
      <c r="B869" t="s">
        <v>1921</v>
      </c>
      <c r="C869" t="s">
        <v>1964</v>
      </c>
      <c r="D869" s="31">
        <f>SUM('BASE '!CZ868:DE868)</f>
        <v>0.33999999999999997</v>
      </c>
      <c r="E869" s="31">
        <f>'BASE '!DF868</f>
        <v>0.21</v>
      </c>
      <c r="F869" s="31">
        <f>SUM('BASE '!DG868:DI868)</f>
        <v>0</v>
      </c>
      <c r="G869" s="31">
        <f>SUM('BASE '!DJ868:DL868)</f>
        <v>0</v>
      </c>
      <c r="H869" s="31">
        <f>SUM('BASE '!DN868:DO868,'BASE '!DQ868,'BASE '!DS868,'BASE '!DR868)</f>
        <v>0.28000000000000003</v>
      </c>
      <c r="I869" s="31">
        <f>SUM('BASE '!DT868:DV868)</f>
        <v>0.1</v>
      </c>
      <c r="J869" s="31">
        <f t="shared" si="215"/>
        <v>0.92999999999999994</v>
      </c>
      <c r="K869" s="31">
        <f t="shared" si="216"/>
        <v>0.36559139784946237</v>
      </c>
      <c r="L869" s="31">
        <f t="shared" si="217"/>
        <v>0.22580645161290322</v>
      </c>
      <c r="M869" s="31">
        <f t="shared" si="218"/>
        <v>0</v>
      </c>
      <c r="N869" s="31">
        <f t="shared" si="219"/>
        <v>0</v>
      </c>
      <c r="O869" s="31">
        <f t="shared" si="220"/>
        <v>0.30107526881720437</v>
      </c>
      <c r="P869" s="31">
        <f t="shared" si="221"/>
        <v>0.10752688172043012</v>
      </c>
      <c r="Q869" s="31">
        <f t="shared" si="224"/>
        <v>-0.36787231107807755</v>
      </c>
      <c r="R869" s="31">
        <f t="shared" si="225"/>
        <v>-0.33601739961318811</v>
      </c>
      <c r="S869" s="31">
        <f t="shared" si="226"/>
        <v>0</v>
      </c>
      <c r="T869" s="31">
        <f t="shared" si="227"/>
        <v>0</v>
      </c>
      <c r="U869" s="31">
        <f t="shared" si="228"/>
        <v>-0.36140924218694043</v>
      </c>
      <c r="V869" s="31">
        <f t="shared" si="229"/>
        <v>-0.23978649464077528</v>
      </c>
      <c r="W869" s="31">
        <f t="shared" si="222"/>
        <v>4</v>
      </c>
      <c r="X869" s="31">
        <f t="shared" si="230"/>
        <v>1.3050854475189813</v>
      </c>
      <c r="Y869" s="31">
        <f t="shared" si="223"/>
        <v>0.9414201515359939</v>
      </c>
    </row>
    <row r="870" spans="1:25">
      <c r="A870" t="s">
        <v>1965</v>
      </c>
      <c r="B870" t="s">
        <v>1921</v>
      </c>
      <c r="C870" t="s">
        <v>1966</v>
      </c>
      <c r="D870" s="31">
        <f>SUM('BASE '!CZ869:DE869)</f>
        <v>0.64000000000000012</v>
      </c>
      <c r="E870" s="31">
        <f>'BASE '!DF869</f>
        <v>0.08</v>
      </c>
      <c r="F870" s="31">
        <f>SUM('BASE '!DG869:DI869)</f>
        <v>0.01</v>
      </c>
      <c r="G870" s="31">
        <f>SUM('BASE '!DJ869:DL869)</f>
        <v>0.05</v>
      </c>
      <c r="H870" s="31">
        <f>SUM('BASE '!DN869:DO869,'BASE '!DQ869,'BASE '!DS869,'BASE '!DR869)</f>
        <v>0.04</v>
      </c>
      <c r="I870" s="31">
        <f>SUM('BASE '!DT869:DV869)</f>
        <v>0.03</v>
      </c>
      <c r="J870" s="31">
        <f t="shared" si="215"/>
        <v>0.8500000000000002</v>
      </c>
      <c r="K870" s="31">
        <f t="shared" si="216"/>
        <v>0.75294117647058822</v>
      </c>
      <c r="L870" s="31">
        <f t="shared" si="217"/>
        <v>9.4117647058823514E-2</v>
      </c>
      <c r="M870" s="31">
        <f t="shared" si="218"/>
        <v>1.1764705882352939E-2</v>
      </c>
      <c r="N870" s="31">
        <f t="shared" si="219"/>
        <v>5.8823529411764698E-2</v>
      </c>
      <c r="O870" s="31">
        <f t="shared" si="220"/>
        <v>4.7058823529411757E-2</v>
      </c>
      <c r="P870" s="31">
        <f t="shared" si="221"/>
        <v>3.5294117647058816E-2</v>
      </c>
      <c r="Q870" s="31">
        <f t="shared" si="224"/>
        <v>-0.21366074212189712</v>
      </c>
      <c r="R870" s="31">
        <f t="shared" si="225"/>
        <v>-0.22241973786451577</v>
      </c>
      <c r="S870" s="31">
        <f t="shared" si="226"/>
        <v>-5.2266485370474305E-2</v>
      </c>
      <c r="T870" s="31">
        <f t="shared" si="227"/>
        <v>-0.16665960847389505</v>
      </c>
      <c r="U870" s="31">
        <f t="shared" si="228"/>
        <v>-0.14382855978213765</v>
      </c>
      <c r="V870" s="31">
        <f t="shared" si="229"/>
        <v>-0.1180249047466661</v>
      </c>
      <c r="W870" s="31">
        <f t="shared" si="222"/>
        <v>6</v>
      </c>
      <c r="X870" s="31">
        <f t="shared" si="230"/>
        <v>0.91686003835958596</v>
      </c>
      <c r="Y870" s="31">
        <f t="shared" si="223"/>
        <v>0.51170933046866918</v>
      </c>
    </row>
    <row r="871" spans="1:25">
      <c r="A871" t="s">
        <v>1967</v>
      </c>
      <c r="B871" t="s">
        <v>1921</v>
      </c>
      <c r="C871" t="s">
        <v>1968</v>
      </c>
      <c r="D871" s="31">
        <f>SUM('BASE '!CZ870:DE870)</f>
        <v>0.2</v>
      </c>
      <c r="E871" s="31">
        <f>'BASE '!DF870</f>
        <v>0.2</v>
      </c>
      <c r="F871" s="31">
        <f>SUM('BASE '!DG870:DI870)</f>
        <v>0</v>
      </c>
      <c r="G871" s="31">
        <f>SUM('BASE '!DJ870:DL870)</f>
        <v>0.04</v>
      </c>
      <c r="H871" s="31">
        <f>SUM('BASE '!DN870:DO870,'BASE '!DQ870,'BASE '!DS870,'BASE '!DR870)</f>
        <v>0.16</v>
      </c>
      <c r="I871" s="31">
        <f>SUM('BASE '!DT870:DV870)</f>
        <v>0.21000000000000002</v>
      </c>
      <c r="J871" s="31">
        <f t="shared" si="215"/>
        <v>0.81</v>
      </c>
      <c r="K871" s="31">
        <f t="shared" si="216"/>
        <v>0.24691358024691357</v>
      </c>
      <c r="L871" s="31">
        <f t="shared" si="217"/>
        <v>0.24691358024691357</v>
      </c>
      <c r="M871" s="31">
        <f t="shared" si="218"/>
        <v>0</v>
      </c>
      <c r="N871" s="31">
        <f t="shared" si="219"/>
        <v>4.9382716049382713E-2</v>
      </c>
      <c r="O871" s="31">
        <f t="shared" si="220"/>
        <v>0.19753086419753085</v>
      </c>
      <c r="P871" s="31">
        <f t="shared" si="221"/>
        <v>0.25925925925925924</v>
      </c>
      <c r="Q871" s="31">
        <f t="shared" si="224"/>
        <v>-0.34536219286875253</v>
      </c>
      <c r="R871" s="31">
        <f t="shared" si="225"/>
        <v>-0.34536219286875253</v>
      </c>
      <c r="S871" s="31">
        <f t="shared" si="226"/>
        <v>0</v>
      </c>
      <c r="T871" s="31">
        <f t="shared" si="227"/>
        <v>-0.14855085400259496</v>
      </c>
      <c r="U871" s="31">
        <f t="shared" si="228"/>
        <v>-0.32036749282620391</v>
      </c>
      <c r="V871" s="31">
        <f t="shared" si="229"/>
        <v>-0.3499810006904856</v>
      </c>
      <c r="W871" s="31">
        <f t="shared" si="222"/>
        <v>5</v>
      </c>
      <c r="X871" s="31">
        <f t="shared" si="230"/>
        <v>1.5096237332567894</v>
      </c>
      <c r="Y871" s="31">
        <f t="shared" si="223"/>
        <v>0.93798196351274421</v>
      </c>
    </row>
    <row r="872" spans="1:25">
      <c r="A872" t="s">
        <v>1969</v>
      </c>
      <c r="B872" t="s">
        <v>1921</v>
      </c>
      <c r="C872" t="s">
        <v>1306</v>
      </c>
      <c r="D872" s="31">
        <f>SUM('BASE '!CZ871:DE871)</f>
        <v>0.71000000000000008</v>
      </c>
      <c r="E872" s="31">
        <f>'BASE '!DF871</f>
        <v>0.06</v>
      </c>
      <c r="F872" s="31">
        <f>SUM('BASE '!DG871:DI871)</f>
        <v>0</v>
      </c>
      <c r="G872" s="31">
        <f>SUM('BASE '!DJ871:DL871)</f>
        <v>0</v>
      </c>
      <c r="H872" s="31">
        <f>SUM('BASE '!DN871:DO871,'BASE '!DQ871,'BASE '!DS871,'BASE '!DR871)</f>
        <v>0.02</v>
      </c>
      <c r="I872" s="31">
        <f>SUM('BASE '!DT871:DV871)</f>
        <v>0.08</v>
      </c>
      <c r="J872" s="31">
        <f t="shared" si="215"/>
        <v>0.87</v>
      </c>
      <c r="K872" s="31">
        <f t="shared" si="216"/>
        <v>0.81609195402298862</v>
      </c>
      <c r="L872" s="31">
        <f t="shared" si="217"/>
        <v>6.8965517241379309E-2</v>
      </c>
      <c r="M872" s="31">
        <f t="shared" si="218"/>
        <v>0</v>
      </c>
      <c r="N872" s="31">
        <f t="shared" si="219"/>
        <v>0</v>
      </c>
      <c r="O872" s="31">
        <f t="shared" si="220"/>
        <v>2.2988505747126436E-2</v>
      </c>
      <c r="P872" s="31">
        <f t="shared" si="221"/>
        <v>9.1954022988505746E-2</v>
      </c>
      <c r="Q872" s="31">
        <f t="shared" si="224"/>
        <v>-0.16585293281082805</v>
      </c>
      <c r="R872" s="31">
        <f t="shared" si="225"/>
        <v>-0.18442404478803645</v>
      </c>
      <c r="S872" s="31">
        <f t="shared" si="226"/>
        <v>0</v>
      </c>
      <c r="T872" s="31">
        <f t="shared" si="227"/>
        <v>0</v>
      </c>
      <c r="U872" s="31">
        <f t="shared" si="228"/>
        <v>-8.6730136507922717E-2</v>
      </c>
      <c r="V872" s="31">
        <f t="shared" si="229"/>
        <v>-0.21944520248043659</v>
      </c>
      <c r="W872" s="31">
        <f t="shared" si="222"/>
        <v>4</v>
      </c>
      <c r="X872" s="31">
        <f t="shared" si="230"/>
        <v>0.65645231658722381</v>
      </c>
      <c r="Y872" s="31">
        <f t="shared" si="223"/>
        <v>0.47353025086022982</v>
      </c>
    </row>
    <row r="873" spans="1:25">
      <c r="A873" t="s">
        <v>1970</v>
      </c>
      <c r="B873" t="s">
        <v>1921</v>
      </c>
      <c r="C873" t="s">
        <v>120</v>
      </c>
      <c r="D873" s="31">
        <f>SUM('BASE '!CZ872:DE872)</f>
        <v>0.62</v>
      </c>
      <c r="E873" s="31">
        <f>'BASE '!DF872</f>
        <v>0.18</v>
      </c>
      <c r="F873" s="31">
        <f>SUM('BASE '!DG872:DI872)</f>
        <v>0</v>
      </c>
      <c r="G873" s="31">
        <f>SUM('BASE '!DJ872:DL872)</f>
        <v>0</v>
      </c>
      <c r="H873" s="31">
        <f>SUM('BASE '!DN872:DO872,'BASE '!DQ872,'BASE '!DS872,'BASE '!DR872)</f>
        <v>0</v>
      </c>
      <c r="I873" s="31">
        <f>SUM('BASE '!DT872:DV872)</f>
        <v>0.02</v>
      </c>
      <c r="J873" s="31">
        <f t="shared" si="215"/>
        <v>0.82000000000000006</v>
      </c>
      <c r="K873" s="31">
        <f t="shared" si="216"/>
        <v>0.75609756097560965</v>
      </c>
      <c r="L873" s="31">
        <f t="shared" si="217"/>
        <v>0.21951219512195119</v>
      </c>
      <c r="M873" s="31">
        <f t="shared" si="218"/>
        <v>0</v>
      </c>
      <c r="N873" s="31">
        <f t="shared" si="219"/>
        <v>0</v>
      </c>
      <c r="O873" s="31">
        <f t="shared" si="220"/>
        <v>0</v>
      </c>
      <c r="P873" s="31">
        <f t="shared" si="221"/>
        <v>2.4390243902439022E-2</v>
      </c>
      <c r="Q873" s="31">
        <f t="shared" si="224"/>
        <v>-0.21139343240961003</v>
      </c>
      <c r="R873" s="31">
        <f t="shared" si="225"/>
        <v>-0.33285676595884867</v>
      </c>
      <c r="S873" s="31">
        <f t="shared" si="226"/>
        <v>0</v>
      </c>
      <c r="T873" s="31">
        <f t="shared" si="227"/>
        <v>0</v>
      </c>
      <c r="U873" s="31">
        <f t="shared" si="228"/>
        <v>0</v>
      </c>
      <c r="V873" s="31">
        <f t="shared" si="229"/>
        <v>-9.0574928456202616E-2</v>
      </c>
      <c r="W873" s="31">
        <f t="shared" si="222"/>
        <v>3</v>
      </c>
      <c r="X873" s="31">
        <f t="shared" si="230"/>
        <v>0.6348251268246613</v>
      </c>
      <c r="Y873" s="31">
        <f t="shared" si="223"/>
        <v>0.57784273248416362</v>
      </c>
    </row>
    <row r="874" spans="1:25">
      <c r="A874" t="s">
        <v>1971</v>
      </c>
      <c r="B874" t="s">
        <v>1921</v>
      </c>
      <c r="C874" t="s">
        <v>1972</v>
      </c>
      <c r="D874" s="31">
        <f>SUM('BASE '!CZ873:DE873)</f>
        <v>0.16</v>
      </c>
      <c r="E874" s="31">
        <f>'BASE '!DF873</f>
        <v>0.11</v>
      </c>
      <c r="F874" s="31">
        <f>SUM('BASE '!DG873:DI873)</f>
        <v>0</v>
      </c>
      <c r="G874" s="31">
        <f>SUM('BASE '!DJ873:DL873)</f>
        <v>0</v>
      </c>
      <c r="H874" s="31">
        <f>SUM('BASE '!DN873:DO873,'BASE '!DQ873,'BASE '!DS873,'BASE '!DR873)</f>
        <v>0.61</v>
      </c>
      <c r="I874" s="31">
        <f>SUM('BASE '!DT873:DV873)</f>
        <v>0.05</v>
      </c>
      <c r="J874" s="31">
        <f t="shared" si="215"/>
        <v>0.93</v>
      </c>
      <c r="K874" s="31">
        <f t="shared" si="216"/>
        <v>0.17204301075268816</v>
      </c>
      <c r="L874" s="31">
        <f t="shared" si="217"/>
        <v>0.11827956989247311</v>
      </c>
      <c r="M874" s="31">
        <f t="shared" si="218"/>
        <v>0</v>
      </c>
      <c r="N874" s="31">
        <f t="shared" si="219"/>
        <v>0</v>
      </c>
      <c r="O874" s="31">
        <f t="shared" si="220"/>
        <v>0.65591397849462363</v>
      </c>
      <c r="P874" s="31">
        <f t="shared" si="221"/>
        <v>5.3763440860215055E-2</v>
      </c>
      <c r="Q874" s="31">
        <f t="shared" si="224"/>
        <v>-0.30279755198511388</v>
      </c>
      <c r="R874" s="31">
        <f t="shared" si="225"/>
        <v>-0.25249189703122299</v>
      </c>
      <c r="S874" s="31">
        <f t="shared" si="226"/>
        <v>0</v>
      </c>
      <c r="T874" s="31">
        <f t="shared" si="227"/>
        <v>0</v>
      </c>
      <c r="U874" s="31">
        <f t="shared" si="228"/>
        <v>-0.27661573513738313</v>
      </c>
      <c r="V874" s="31">
        <f t="shared" si="229"/>
        <v>-0.15715922476984706</v>
      </c>
      <c r="W874" s="31">
        <f t="shared" si="222"/>
        <v>4</v>
      </c>
      <c r="X874" s="31">
        <f t="shared" si="230"/>
        <v>0.98906440892356717</v>
      </c>
      <c r="Y874" s="31">
        <f t="shared" si="223"/>
        <v>0.71345915893690215</v>
      </c>
    </row>
    <row r="875" spans="1:25">
      <c r="A875" t="s">
        <v>1975</v>
      </c>
      <c r="B875" t="s">
        <v>1974</v>
      </c>
      <c r="C875" t="s">
        <v>1976</v>
      </c>
      <c r="D875" s="31">
        <f>SUM('BASE '!CZ874:DE874)</f>
        <v>0.05</v>
      </c>
      <c r="E875" s="31">
        <f>'BASE '!DF874</f>
        <v>0.03</v>
      </c>
      <c r="F875" s="31">
        <f>SUM('BASE '!DG874:DI874)</f>
        <v>0</v>
      </c>
      <c r="G875" s="31">
        <f>SUM('BASE '!DJ874:DL874)</f>
        <v>0</v>
      </c>
      <c r="H875" s="31">
        <f>SUM('BASE '!DN874:DO874,'BASE '!DQ874,'BASE '!DS874,'BASE '!DR874)</f>
        <v>0.8</v>
      </c>
      <c r="I875" s="31">
        <f>SUM('BASE '!DT874:DV874)</f>
        <v>0.08</v>
      </c>
      <c r="J875" s="31">
        <f t="shared" si="215"/>
        <v>0.96</v>
      </c>
      <c r="K875" s="31">
        <f t="shared" si="216"/>
        <v>5.2083333333333336E-2</v>
      </c>
      <c r="L875" s="31">
        <f t="shared" si="217"/>
        <v>3.125E-2</v>
      </c>
      <c r="M875" s="31">
        <f t="shared" si="218"/>
        <v>0</v>
      </c>
      <c r="N875" s="31">
        <f t="shared" si="219"/>
        <v>0</v>
      </c>
      <c r="O875" s="31">
        <f t="shared" si="220"/>
        <v>0.83333333333333337</v>
      </c>
      <c r="P875" s="31">
        <f t="shared" si="221"/>
        <v>8.3333333333333343E-2</v>
      </c>
      <c r="Q875" s="31">
        <f t="shared" si="224"/>
        <v>-0.15390157703300708</v>
      </c>
      <c r="R875" s="31">
        <f t="shared" si="225"/>
        <v>-0.10830424696249145</v>
      </c>
      <c r="S875" s="31">
        <f t="shared" si="226"/>
        <v>0</v>
      </c>
      <c r="T875" s="31">
        <f t="shared" si="227"/>
        <v>0</v>
      </c>
      <c r="U875" s="31">
        <f t="shared" si="228"/>
        <v>-0.15193463066162882</v>
      </c>
      <c r="V875" s="31">
        <f t="shared" si="229"/>
        <v>-0.20707555414900006</v>
      </c>
      <c r="W875" s="31">
        <f t="shared" si="222"/>
        <v>4</v>
      </c>
      <c r="X875" s="31">
        <f t="shared" si="230"/>
        <v>0.62121600880612737</v>
      </c>
      <c r="Y875" s="31">
        <f t="shared" si="223"/>
        <v>0.44811262761271731</v>
      </c>
    </row>
    <row r="876" spans="1:25">
      <c r="A876" t="s">
        <v>1977</v>
      </c>
      <c r="B876" t="s">
        <v>1974</v>
      </c>
      <c r="C876" t="s">
        <v>1978</v>
      </c>
      <c r="D876" s="31">
        <f>SUM('BASE '!CZ875:DE875)</f>
        <v>0.02</v>
      </c>
      <c r="E876" s="31">
        <f>'BASE '!DF875</f>
        <v>0.03</v>
      </c>
      <c r="F876" s="31">
        <f>SUM('BASE '!DG875:DI875)</f>
        <v>0</v>
      </c>
      <c r="G876" s="31">
        <f>SUM('BASE '!DJ875:DL875)</f>
        <v>0</v>
      </c>
      <c r="H876" s="31">
        <f>SUM('BASE '!DN875:DO875,'BASE '!DQ875,'BASE '!DS875,'BASE '!DR875)</f>
        <v>0.78</v>
      </c>
      <c r="I876" s="31">
        <f>SUM('BASE '!DT875:DV875)</f>
        <v>0.12</v>
      </c>
      <c r="J876" s="31">
        <f t="shared" si="215"/>
        <v>0.95000000000000007</v>
      </c>
      <c r="K876" s="31">
        <f t="shared" si="216"/>
        <v>2.1052631578947368E-2</v>
      </c>
      <c r="L876" s="31">
        <f t="shared" si="217"/>
        <v>3.1578947368421047E-2</v>
      </c>
      <c r="M876" s="31">
        <f t="shared" si="218"/>
        <v>0</v>
      </c>
      <c r="N876" s="31">
        <f t="shared" si="219"/>
        <v>0</v>
      </c>
      <c r="O876" s="31">
        <f t="shared" si="220"/>
        <v>0.82105263157894737</v>
      </c>
      <c r="P876" s="31">
        <f t="shared" si="221"/>
        <v>0.12631578947368419</v>
      </c>
      <c r="Q876" s="31">
        <f t="shared" si="224"/>
        <v>-8.1278520232433579E-2</v>
      </c>
      <c r="R876" s="31">
        <f t="shared" si="225"/>
        <v>-0.10911361903997149</v>
      </c>
      <c r="S876" s="31">
        <f t="shared" si="226"/>
        <v>0</v>
      </c>
      <c r="T876" s="31">
        <f t="shared" si="227"/>
        <v>0</v>
      </c>
      <c r="U876" s="31">
        <f t="shared" si="228"/>
        <v>-0.16188535855846348</v>
      </c>
      <c r="V876" s="31">
        <f t="shared" si="229"/>
        <v>-0.26134360949211038</v>
      </c>
      <c r="W876" s="31">
        <f t="shared" si="222"/>
        <v>4</v>
      </c>
      <c r="X876" s="31">
        <f t="shared" si="230"/>
        <v>0.61362110732297892</v>
      </c>
      <c r="Y876" s="31">
        <f t="shared" si="223"/>
        <v>0.44263406425982804</v>
      </c>
    </row>
    <row r="877" spans="1:25">
      <c r="A877" t="s">
        <v>1979</v>
      </c>
      <c r="B877" t="s">
        <v>1974</v>
      </c>
      <c r="C877" t="s">
        <v>1974</v>
      </c>
      <c r="D877" s="31">
        <f>SUM('BASE '!CZ876:DE876)</f>
        <v>0.24</v>
      </c>
      <c r="E877" s="31">
        <f>'BASE '!DF876</f>
        <v>0.06</v>
      </c>
      <c r="F877" s="31">
        <f>SUM('BASE '!DG876:DI876)</f>
        <v>0</v>
      </c>
      <c r="G877" s="31">
        <f>SUM('BASE '!DJ876:DL876)</f>
        <v>0.03</v>
      </c>
      <c r="H877" s="31">
        <f>SUM('BASE '!DN876:DO876,'BASE '!DQ876,'BASE '!DS876,'BASE '!DR876)</f>
        <v>0.57000000000000006</v>
      </c>
      <c r="I877" s="31">
        <f>SUM('BASE '!DT876:DV876)</f>
        <v>0.03</v>
      </c>
      <c r="J877" s="31">
        <f t="shared" si="215"/>
        <v>0.93</v>
      </c>
      <c r="K877" s="31">
        <f t="shared" si="216"/>
        <v>0.25806451612903225</v>
      </c>
      <c r="L877" s="31">
        <f t="shared" si="217"/>
        <v>6.4516129032258063E-2</v>
      </c>
      <c r="M877" s="31">
        <f t="shared" si="218"/>
        <v>0</v>
      </c>
      <c r="N877" s="31">
        <f t="shared" si="219"/>
        <v>3.2258064516129031E-2</v>
      </c>
      <c r="O877" s="31">
        <f t="shared" si="220"/>
        <v>0.61290322580645162</v>
      </c>
      <c r="P877" s="31">
        <f t="shared" si="221"/>
        <v>3.2258064516129031E-2</v>
      </c>
      <c r="Q877" s="31">
        <f t="shared" si="224"/>
        <v>-0.3495601710465317</v>
      </c>
      <c r="R877" s="31">
        <f t="shared" si="225"/>
        <v>-0.17682838864033554</v>
      </c>
      <c r="S877" s="31">
        <f t="shared" si="226"/>
        <v>0</v>
      </c>
      <c r="T877" s="31">
        <f t="shared" si="227"/>
        <v>-0.11077378078984343</v>
      </c>
      <c r="U877" s="31">
        <f t="shared" si="228"/>
        <v>-0.30004568648565838</v>
      </c>
      <c r="V877" s="31">
        <f t="shared" si="229"/>
        <v>-0.11077378078984343</v>
      </c>
      <c r="W877" s="31">
        <f t="shared" si="222"/>
        <v>5</v>
      </c>
      <c r="X877" s="31">
        <f t="shared" si="230"/>
        <v>1.0479818077522125</v>
      </c>
      <c r="Y877" s="31">
        <f t="shared" si="223"/>
        <v>0.6511477079393847</v>
      </c>
    </row>
    <row r="878" spans="1:25">
      <c r="A878" t="s">
        <v>1980</v>
      </c>
      <c r="B878" t="s">
        <v>1974</v>
      </c>
      <c r="C878" t="s">
        <v>1981</v>
      </c>
      <c r="D878" s="31">
        <f>SUM('BASE '!CZ877:DE877)</f>
        <v>0.51</v>
      </c>
      <c r="E878" s="31">
        <f>'BASE '!DF877</f>
        <v>0.03</v>
      </c>
      <c r="F878" s="31">
        <f>SUM('BASE '!DG877:DI877)</f>
        <v>0</v>
      </c>
      <c r="G878" s="31">
        <f>SUM('BASE '!DJ877:DL877)</f>
        <v>0.01</v>
      </c>
      <c r="H878" s="31">
        <f>SUM('BASE '!DN877:DO877,'BASE '!DQ877,'BASE '!DS877,'BASE '!DR877)</f>
        <v>0.26</v>
      </c>
      <c r="I878" s="31">
        <f>SUM('BASE '!DT877:DV877)</f>
        <v>0.08</v>
      </c>
      <c r="J878" s="31">
        <f t="shared" si="215"/>
        <v>0.89</v>
      </c>
      <c r="K878" s="31">
        <f t="shared" si="216"/>
        <v>0.5730337078651685</v>
      </c>
      <c r="L878" s="31">
        <f t="shared" si="217"/>
        <v>3.3707865168539325E-2</v>
      </c>
      <c r="M878" s="31">
        <f t="shared" si="218"/>
        <v>0</v>
      </c>
      <c r="N878" s="31">
        <f t="shared" si="219"/>
        <v>1.1235955056179775E-2</v>
      </c>
      <c r="O878" s="31">
        <f t="shared" si="220"/>
        <v>0.29213483146067415</v>
      </c>
      <c r="P878" s="31">
        <f t="shared" si="221"/>
        <v>8.98876404494382E-2</v>
      </c>
      <c r="Q878" s="31">
        <f t="shared" si="224"/>
        <v>-0.31907132120672493</v>
      </c>
      <c r="R878" s="31">
        <f t="shared" si="225"/>
        <v>-0.11427047464260776</v>
      </c>
      <c r="S878" s="31">
        <f t="shared" si="226"/>
        <v>0</v>
      </c>
      <c r="T878" s="31">
        <f t="shared" si="227"/>
        <v>-5.0434116513844267E-2</v>
      </c>
      <c r="U878" s="31">
        <f t="shared" si="228"/>
        <v>-0.35948354634243934</v>
      </c>
      <c r="V878" s="31">
        <f t="shared" si="229"/>
        <v>-0.21655683847661159</v>
      </c>
      <c r="W878" s="31">
        <f t="shared" si="222"/>
        <v>5</v>
      </c>
      <c r="X878" s="31">
        <f t="shared" si="230"/>
        <v>1.059816297182228</v>
      </c>
      <c r="Y878" s="31">
        <f t="shared" si="223"/>
        <v>0.65850088965492981</v>
      </c>
    </row>
    <row r="879" spans="1:25">
      <c r="A879" t="s">
        <v>1984</v>
      </c>
      <c r="B879" t="s">
        <v>1983</v>
      </c>
      <c r="C879" t="s">
        <v>1985</v>
      </c>
      <c r="D879" s="31">
        <f>SUM('BASE '!CZ878:DE878)</f>
        <v>0.17</v>
      </c>
      <c r="E879" s="31">
        <f>'BASE '!DF878</f>
        <v>0.2</v>
      </c>
      <c r="F879" s="31">
        <f>SUM('BASE '!DG878:DI878)</f>
        <v>0</v>
      </c>
      <c r="G879" s="31">
        <f>SUM('BASE '!DJ878:DL878)</f>
        <v>0.19</v>
      </c>
      <c r="H879" s="31">
        <f>SUM('BASE '!DN878:DO878,'BASE '!DQ878,'BASE '!DS878,'BASE '!DR878)</f>
        <v>0.27</v>
      </c>
      <c r="I879" s="31">
        <f>SUM('BASE '!DT878:DV878)</f>
        <v>0.05</v>
      </c>
      <c r="J879" s="31">
        <f t="shared" si="215"/>
        <v>0.88000000000000012</v>
      </c>
      <c r="K879" s="31">
        <f t="shared" si="216"/>
        <v>0.19318181818181818</v>
      </c>
      <c r="L879" s="31">
        <f t="shared" si="217"/>
        <v>0.22727272727272727</v>
      </c>
      <c r="M879" s="31">
        <f t="shared" si="218"/>
        <v>0</v>
      </c>
      <c r="N879" s="31">
        <f t="shared" si="219"/>
        <v>0.21590909090909088</v>
      </c>
      <c r="O879" s="31">
        <f t="shared" si="220"/>
        <v>0.30681818181818182</v>
      </c>
      <c r="P879" s="31">
        <f t="shared" si="221"/>
        <v>5.6818181818181816E-2</v>
      </c>
      <c r="Q879" s="31">
        <f t="shared" si="224"/>
        <v>-0.31761476133152089</v>
      </c>
      <c r="R879" s="31">
        <f t="shared" si="225"/>
        <v>-0.33672830475550353</v>
      </c>
      <c r="S879" s="31">
        <f t="shared" si="226"/>
        <v>0</v>
      </c>
      <c r="T879" s="31">
        <f t="shared" si="227"/>
        <v>-0.33096657807867674</v>
      </c>
      <c r="U879" s="31">
        <f t="shared" si="228"/>
        <v>-0.36250566600903056</v>
      </c>
      <c r="V879" s="31">
        <f t="shared" si="229"/>
        <v>-0.16294880125250602</v>
      </c>
      <c r="W879" s="31">
        <f t="shared" si="222"/>
        <v>5</v>
      </c>
      <c r="X879" s="31">
        <f t="shared" si="230"/>
        <v>1.5107641114272379</v>
      </c>
      <c r="Y879" s="31">
        <f t="shared" si="223"/>
        <v>0.93869052030865296</v>
      </c>
    </row>
    <row r="880" spans="1:25">
      <c r="A880" t="s">
        <v>1986</v>
      </c>
      <c r="B880" t="s">
        <v>1983</v>
      </c>
      <c r="C880" t="s">
        <v>1898</v>
      </c>
      <c r="D880" s="31">
        <f>SUM('BASE '!CZ879:DE879)</f>
        <v>9.9999999999999992E-2</v>
      </c>
      <c r="E880" s="31">
        <f>'BASE '!DF879</f>
        <v>0.08</v>
      </c>
      <c r="F880" s="31">
        <f>SUM('BASE '!DG879:DI879)</f>
        <v>0.01</v>
      </c>
      <c r="G880" s="31">
        <f>SUM('BASE '!DJ879:DL879)</f>
        <v>0.01</v>
      </c>
      <c r="H880" s="31">
        <f>SUM('BASE '!DN879:DO879,'BASE '!DQ879,'BASE '!DS879,'BASE '!DR879)</f>
        <v>0.59000000000000008</v>
      </c>
      <c r="I880" s="31">
        <f>SUM('BASE '!DT879:DV879)</f>
        <v>6.0000000000000005E-2</v>
      </c>
      <c r="J880" s="31">
        <f t="shared" si="215"/>
        <v>0.85000000000000009</v>
      </c>
      <c r="K880" s="31">
        <f t="shared" si="216"/>
        <v>0.1176470588235294</v>
      </c>
      <c r="L880" s="31">
        <f t="shared" si="217"/>
        <v>9.4117647058823528E-2</v>
      </c>
      <c r="M880" s="31">
        <f t="shared" si="218"/>
        <v>1.1764705882352941E-2</v>
      </c>
      <c r="N880" s="31">
        <f t="shared" si="219"/>
        <v>1.1764705882352941E-2</v>
      </c>
      <c r="O880" s="31">
        <f t="shared" si="220"/>
        <v>0.69411764705882351</v>
      </c>
      <c r="P880" s="31">
        <f t="shared" si="221"/>
        <v>7.0588235294117646E-2</v>
      </c>
      <c r="Q880" s="31">
        <f t="shared" si="224"/>
        <v>-0.25177248982309064</v>
      </c>
      <c r="R880" s="31">
        <f t="shared" si="225"/>
        <v>-0.2224197378645158</v>
      </c>
      <c r="S880" s="31">
        <f t="shared" si="226"/>
        <v>-5.2266485370474312E-2</v>
      </c>
      <c r="T880" s="31">
        <f t="shared" si="227"/>
        <v>-5.2266485370474312E-2</v>
      </c>
      <c r="U880" s="31">
        <f t="shared" si="228"/>
        <v>-0.25343194049989676</v>
      </c>
      <c r="V880" s="31">
        <f t="shared" si="229"/>
        <v>-0.18712177321851256</v>
      </c>
      <c r="W880" s="31">
        <f t="shared" si="222"/>
        <v>6</v>
      </c>
      <c r="X880" s="31">
        <f t="shared" si="230"/>
        <v>1.0192789121469645</v>
      </c>
      <c r="Y880" s="31">
        <f t="shared" si="223"/>
        <v>0.56887039228881608</v>
      </c>
    </row>
    <row r="881" spans="1:25">
      <c r="A881" t="s">
        <v>1987</v>
      </c>
      <c r="B881" t="s">
        <v>1983</v>
      </c>
      <c r="C881" t="s">
        <v>1988</v>
      </c>
      <c r="D881" s="31">
        <f>SUM('BASE '!CZ880:DE880)</f>
        <v>0.32</v>
      </c>
      <c r="E881" s="31">
        <f>'BASE '!DF880</f>
        <v>0.05</v>
      </c>
      <c r="F881" s="31">
        <f>SUM('BASE '!DG880:DI880)</f>
        <v>0</v>
      </c>
      <c r="G881" s="31">
        <f>SUM('BASE '!DJ880:DL880)</f>
        <v>0</v>
      </c>
      <c r="H881" s="31">
        <f>SUM('BASE '!DN880:DO880,'BASE '!DQ880,'BASE '!DS880,'BASE '!DR880)</f>
        <v>0.31000000000000005</v>
      </c>
      <c r="I881" s="31">
        <f>SUM('BASE '!DT880:DV880)</f>
        <v>0.23</v>
      </c>
      <c r="J881" s="31">
        <f t="shared" si="215"/>
        <v>0.91</v>
      </c>
      <c r="K881" s="31">
        <f t="shared" si="216"/>
        <v>0.35164835164835162</v>
      </c>
      <c r="L881" s="31">
        <f t="shared" si="217"/>
        <v>5.4945054945054944E-2</v>
      </c>
      <c r="M881" s="31">
        <f t="shared" si="218"/>
        <v>0</v>
      </c>
      <c r="N881" s="31">
        <f t="shared" si="219"/>
        <v>0</v>
      </c>
      <c r="O881" s="31">
        <f t="shared" si="220"/>
        <v>0.34065934065934073</v>
      </c>
      <c r="P881" s="31">
        <f t="shared" si="221"/>
        <v>0.25274725274725274</v>
      </c>
      <c r="Q881" s="31">
        <f t="shared" si="224"/>
        <v>-0.3675159925159116</v>
      </c>
      <c r="R881" s="31">
        <f t="shared" si="225"/>
        <v>-0.15941876890564557</v>
      </c>
      <c r="S881" s="31">
        <f t="shared" si="226"/>
        <v>0</v>
      </c>
      <c r="T881" s="31">
        <f t="shared" si="227"/>
        <v>0</v>
      </c>
      <c r="U881" s="31">
        <f t="shared" si="228"/>
        <v>-0.36684660838442662</v>
      </c>
      <c r="V881" s="31">
        <f t="shared" si="229"/>
        <v>-0.34761979871996818</v>
      </c>
      <c r="W881" s="31">
        <f t="shared" si="222"/>
        <v>4</v>
      </c>
      <c r="X881" s="31">
        <f t="shared" si="230"/>
        <v>1.2414011685259521</v>
      </c>
      <c r="Y881" s="31">
        <f t="shared" si="223"/>
        <v>0.89548165479307773</v>
      </c>
    </row>
    <row r="882" spans="1:25">
      <c r="A882" t="s">
        <v>1989</v>
      </c>
      <c r="B882" t="s">
        <v>1983</v>
      </c>
      <c r="C882" t="s">
        <v>1990</v>
      </c>
      <c r="D882" s="31">
        <f>SUM('BASE '!CZ881:DE881)</f>
        <v>0.25</v>
      </c>
      <c r="E882" s="31">
        <f>'BASE '!DF881</f>
        <v>0.1</v>
      </c>
      <c r="F882" s="31">
        <f>SUM('BASE '!DG881:DI881)</f>
        <v>0</v>
      </c>
      <c r="G882" s="31">
        <f>SUM('BASE '!DJ881:DL881)</f>
        <v>0.02</v>
      </c>
      <c r="H882" s="31">
        <f>SUM('BASE '!DN881:DO881,'BASE '!DQ881,'BASE '!DS881,'BASE '!DR881)</f>
        <v>0.42</v>
      </c>
      <c r="I882" s="31">
        <f>SUM('BASE '!DT881:DV881)</f>
        <v>0.11</v>
      </c>
      <c r="J882" s="31">
        <f t="shared" si="215"/>
        <v>0.9</v>
      </c>
      <c r="K882" s="31">
        <f t="shared" si="216"/>
        <v>0.27777777777777779</v>
      </c>
      <c r="L882" s="31">
        <f t="shared" si="217"/>
        <v>0.11111111111111112</v>
      </c>
      <c r="M882" s="31">
        <f t="shared" si="218"/>
        <v>0</v>
      </c>
      <c r="N882" s="31">
        <f t="shared" si="219"/>
        <v>2.2222222222222223E-2</v>
      </c>
      <c r="O882" s="31">
        <f t="shared" si="220"/>
        <v>0.46666666666666662</v>
      </c>
      <c r="P882" s="31">
        <f t="shared" si="221"/>
        <v>0.12222222222222222</v>
      </c>
      <c r="Q882" s="31">
        <f t="shared" si="224"/>
        <v>-0.35581495707279565</v>
      </c>
      <c r="R882" s="31">
        <f t="shared" si="225"/>
        <v>-0.24413606414846881</v>
      </c>
      <c r="S882" s="31">
        <f t="shared" si="226"/>
        <v>0</v>
      </c>
      <c r="T882" s="31">
        <f t="shared" si="227"/>
        <v>-8.4592499772673774E-2</v>
      </c>
      <c r="U882" s="31">
        <f t="shared" si="228"/>
        <v>-0.35566535762188517</v>
      </c>
      <c r="V882" s="31">
        <f t="shared" si="229"/>
        <v>-0.25690064858723155</v>
      </c>
      <c r="W882" s="31">
        <f t="shared" si="222"/>
        <v>5</v>
      </c>
      <c r="X882" s="31">
        <f t="shared" si="230"/>
        <v>1.2971095272030551</v>
      </c>
      <c r="Y882" s="31">
        <f t="shared" si="223"/>
        <v>0.80593946320135923</v>
      </c>
    </row>
    <row r="883" spans="1:25">
      <c r="A883" t="s">
        <v>1991</v>
      </c>
      <c r="B883" t="s">
        <v>1983</v>
      </c>
      <c r="C883" t="s">
        <v>1705</v>
      </c>
      <c r="D883" s="31">
        <f>SUM('BASE '!CZ882:DE882)</f>
        <v>0.24000000000000002</v>
      </c>
      <c r="E883" s="31">
        <f>'BASE '!DF882</f>
        <v>0.12</v>
      </c>
      <c r="F883" s="31">
        <f>SUM('BASE '!DG882:DI882)</f>
        <v>0</v>
      </c>
      <c r="G883" s="31">
        <f>SUM('BASE '!DJ882:DL882)</f>
        <v>0.05</v>
      </c>
      <c r="H883" s="31">
        <f>SUM('BASE '!DN882:DO882,'BASE '!DQ882,'BASE '!DS882,'BASE '!DR882)</f>
        <v>0.38</v>
      </c>
      <c r="I883" s="31">
        <f>SUM('BASE '!DT882:DV882)</f>
        <v>0.1</v>
      </c>
      <c r="J883" s="31">
        <f t="shared" si="215"/>
        <v>0.89</v>
      </c>
      <c r="K883" s="31">
        <f t="shared" si="216"/>
        <v>0.2696629213483146</v>
      </c>
      <c r="L883" s="31">
        <f t="shared" si="217"/>
        <v>0.1348314606741573</v>
      </c>
      <c r="M883" s="31">
        <f t="shared" si="218"/>
        <v>0</v>
      </c>
      <c r="N883" s="31">
        <f t="shared" si="219"/>
        <v>5.6179775280898882E-2</v>
      </c>
      <c r="O883" s="31">
        <f t="shared" si="220"/>
        <v>0.42696629213483145</v>
      </c>
      <c r="P883" s="31">
        <f t="shared" si="221"/>
        <v>0.11235955056179776</v>
      </c>
      <c r="Q883" s="31">
        <f t="shared" si="224"/>
        <v>-0.35341551623843442</v>
      </c>
      <c r="R883" s="31">
        <f t="shared" si="225"/>
        <v>-0.2701658049362885</v>
      </c>
      <c r="S883" s="31">
        <f t="shared" si="226"/>
        <v>0</v>
      </c>
      <c r="T883" s="31">
        <f t="shared" si="227"/>
        <v>-0.16175272232011459</v>
      </c>
      <c r="U883" s="31">
        <f t="shared" si="228"/>
        <v>-0.36336975258672644</v>
      </c>
      <c r="V883" s="31">
        <f t="shared" si="229"/>
        <v>-0.24562373895933645</v>
      </c>
      <c r="W883" s="31">
        <f t="shared" si="222"/>
        <v>5</v>
      </c>
      <c r="X883" s="31">
        <f t="shared" si="230"/>
        <v>1.3943275350409006</v>
      </c>
      <c r="Y883" s="31">
        <f t="shared" si="223"/>
        <v>0.86634440773930288</v>
      </c>
    </row>
    <row r="884" spans="1:25">
      <c r="A884" t="s">
        <v>1992</v>
      </c>
      <c r="B884" t="s">
        <v>1983</v>
      </c>
      <c r="C884" t="s">
        <v>1993</v>
      </c>
      <c r="D884" s="31">
        <f>SUM('BASE '!CZ883:DE883)</f>
        <v>0.22000000000000003</v>
      </c>
      <c r="E884" s="31">
        <f>'BASE '!DF883</f>
        <v>0.11</v>
      </c>
      <c r="F884" s="31">
        <f>SUM('BASE '!DG883:DI883)</f>
        <v>0</v>
      </c>
      <c r="G884" s="31">
        <f>SUM('BASE '!DJ883:DL883)</f>
        <v>0</v>
      </c>
      <c r="H884" s="31">
        <f>SUM('BASE '!DN883:DO883,'BASE '!DQ883,'BASE '!DS883,'BASE '!DR883)</f>
        <v>0.57999999999999996</v>
      </c>
      <c r="I884" s="31">
        <f>SUM('BASE '!DT883:DV883)</f>
        <v>0.03</v>
      </c>
      <c r="J884" s="31">
        <f t="shared" si="215"/>
        <v>0.94</v>
      </c>
      <c r="K884" s="31">
        <f t="shared" si="216"/>
        <v>0.23404255319148939</v>
      </c>
      <c r="L884" s="31">
        <f t="shared" si="217"/>
        <v>0.11702127659574468</v>
      </c>
      <c r="M884" s="31">
        <f t="shared" si="218"/>
        <v>0</v>
      </c>
      <c r="N884" s="31">
        <f t="shared" si="219"/>
        <v>0</v>
      </c>
      <c r="O884" s="31">
        <f t="shared" si="220"/>
        <v>0.61702127659574468</v>
      </c>
      <c r="P884" s="31">
        <f t="shared" si="221"/>
        <v>3.1914893617021274E-2</v>
      </c>
      <c r="Q884" s="31">
        <f t="shared" si="224"/>
        <v>-0.33988884293677807</v>
      </c>
      <c r="R884" s="31">
        <f t="shared" si="225"/>
        <v>-0.25105738940625494</v>
      </c>
      <c r="S884" s="31">
        <f t="shared" si="226"/>
        <v>0</v>
      </c>
      <c r="T884" s="31">
        <f t="shared" si="227"/>
        <v>0</v>
      </c>
      <c r="U884" s="31">
        <f t="shared" si="228"/>
        <v>-0.29792981659540324</v>
      </c>
      <c r="V884" s="31">
        <f t="shared" si="229"/>
        <v>-0.10993667532772002</v>
      </c>
      <c r="W884" s="31">
        <f t="shared" si="222"/>
        <v>4</v>
      </c>
      <c r="X884" s="31">
        <f t="shared" si="230"/>
        <v>0.99881272426615619</v>
      </c>
      <c r="Y884" s="31">
        <f t="shared" si="223"/>
        <v>0.72049108203778955</v>
      </c>
    </row>
    <row r="885" spans="1:25">
      <c r="A885" t="s">
        <v>1994</v>
      </c>
      <c r="B885" t="s">
        <v>1983</v>
      </c>
      <c r="C885" t="s">
        <v>1703</v>
      </c>
      <c r="D885" s="31">
        <f>SUM('BASE '!CZ884:DE884)</f>
        <v>0.41000000000000003</v>
      </c>
      <c r="E885" s="31">
        <f>'BASE '!DF884</f>
        <v>0.13</v>
      </c>
      <c r="F885" s="31">
        <f>SUM('BASE '!DG884:DI884)</f>
        <v>0.01</v>
      </c>
      <c r="G885" s="31">
        <f>SUM('BASE '!DJ884:DL884)</f>
        <v>0.01</v>
      </c>
      <c r="H885" s="31">
        <f>SUM('BASE '!DN884:DO884,'BASE '!DQ884,'BASE '!DS884,'BASE '!DR884)</f>
        <v>0.28000000000000003</v>
      </c>
      <c r="I885" s="31">
        <f>SUM('BASE '!DT884:DV884)</f>
        <v>0.05</v>
      </c>
      <c r="J885" s="31">
        <f t="shared" si="215"/>
        <v>0.89000000000000012</v>
      </c>
      <c r="K885" s="31">
        <f t="shared" si="216"/>
        <v>0.46067415730337075</v>
      </c>
      <c r="L885" s="31">
        <f t="shared" si="217"/>
        <v>0.14606741573033707</v>
      </c>
      <c r="M885" s="31">
        <f t="shared" si="218"/>
        <v>1.1235955056179773E-2</v>
      </c>
      <c r="N885" s="31">
        <f t="shared" si="219"/>
        <v>1.1235955056179773E-2</v>
      </c>
      <c r="O885" s="31">
        <f t="shared" si="220"/>
        <v>0.3146067415730337</v>
      </c>
      <c r="P885" s="31">
        <f t="shared" si="221"/>
        <v>5.6179775280898875E-2</v>
      </c>
      <c r="Q885" s="31">
        <f t="shared" si="224"/>
        <v>-0.35705209465327098</v>
      </c>
      <c r="R885" s="31">
        <f t="shared" si="225"/>
        <v>-0.28098799055638024</v>
      </c>
      <c r="S885" s="31">
        <f t="shared" si="226"/>
        <v>-5.043411651384426E-2</v>
      </c>
      <c r="T885" s="31">
        <f t="shared" si="227"/>
        <v>-5.043411651384426E-2</v>
      </c>
      <c r="U885" s="31">
        <f t="shared" si="228"/>
        <v>-0.3638212591864517</v>
      </c>
      <c r="V885" s="31">
        <f t="shared" si="229"/>
        <v>-0.16175272232011459</v>
      </c>
      <c r="W885" s="31">
        <f t="shared" si="222"/>
        <v>6</v>
      </c>
      <c r="X885" s="31">
        <f t="shared" si="230"/>
        <v>1.264482299743906</v>
      </c>
      <c r="Y885" s="31">
        <f t="shared" si="223"/>
        <v>0.70572100857303344</v>
      </c>
    </row>
    <row r="886" spans="1:25">
      <c r="A886" t="s">
        <v>1995</v>
      </c>
      <c r="B886" t="s">
        <v>1983</v>
      </c>
      <c r="C886" t="s">
        <v>1996</v>
      </c>
      <c r="D886" s="31">
        <f>SUM('BASE '!CZ885:DE885)</f>
        <v>0.14000000000000001</v>
      </c>
      <c r="E886" s="31">
        <f>'BASE '!DF885</f>
        <v>7.0000000000000007E-2</v>
      </c>
      <c r="F886" s="31">
        <f>SUM('BASE '!DG885:DI885)</f>
        <v>0</v>
      </c>
      <c r="G886" s="31">
        <f>SUM('BASE '!DJ885:DL885)</f>
        <v>0.02</v>
      </c>
      <c r="H886" s="31">
        <f>SUM('BASE '!DN885:DO885,'BASE '!DQ885,'BASE '!DS885,'BASE '!DR885)</f>
        <v>0.6</v>
      </c>
      <c r="I886" s="31">
        <f>SUM('BASE '!DT885:DV885)</f>
        <v>0.04</v>
      </c>
      <c r="J886" s="31">
        <f t="shared" si="215"/>
        <v>0.87</v>
      </c>
      <c r="K886" s="31">
        <f t="shared" si="216"/>
        <v>0.16091954022988508</v>
      </c>
      <c r="L886" s="31">
        <f t="shared" si="217"/>
        <v>8.0459770114942541E-2</v>
      </c>
      <c r="M886" s="31">
        <f t="shared" si="218"/>
        <v>0</v>
      </c>
      <c r="N886" s="31">
        <f t="shared" si="219"/>
        <v>2.2988505747126436E-2</v>
      </c>
      <c r="O886" s="31">
        <f t="shared" si="220"/>
        <v>0.68965517241379304</v>
      </c>
      <c r="P886" s="31">
        <f t="shared" si="221"/>
        <v>4.5977011494252873E-2</v>
      </c>
      <c r="Q886" s="31">
        <f t="shared" si="224"/>
        <v>-0.29397598904081096</v>
      </c>
      <c r="R886" s="31">
        <f t="shared" si="225"/>
        <v>-0.20275845732407924</v>
      </c>
      <c r="S886" s="31">
        <f t="shared" si="226"/>
        <v>0</v>
      </c>
      <c r="T886" s="31">
        <f t="shared" si="227"/>
        <v>-8.6730136507922717E-2</v>
      </c>
      <c r="U886" s="31">
        <f t="shared" si="228"/>
        <v>-0.25625072857412629</v>
      </c>
      <c r="V886" s="31">
        <f t="shared" si="229"/>
        <v>-0.14159143712803185</v>
      </c>
      <c r="W886" s="31">
        <f t="shared" si="222"/>
        <v>5</v>
      </c>
      <c r="X886" s="31">
        <f t="shared" si="230"/>
        <v>0.98130674857497091</v>
      </c>
      <c r="Y886" s="31">
        <f t="shared" si="223"/>
        <v>0.609720164408735</v>
      </c>
    </row>
    <row r="887" spans="1:25">
      <c r="A887" t="s">
        <v>1997</v>
      </c>
      <c r="B887" t="s">
        <v>1983</v>
      </c>
      <c r="C887" t="s">
        <v>1998</v>
      </c>
      <c r="D887" s="31">
        <f>SUM('BASE '!CZ886:DE886)</f>
        <v>0.47</v>
      </c>
      <c r="E887" s="31">
        <f>'BASE '!DF886</f>
        <v>0.21</v>
      </c>
      <c r="F887" s="31">
        <f>SUM('BASE '!DG886:DI886)</f>
        <v>0</v>
      </c>
      <c r="G887" s="31">
        <f>SUM('BASE '!DJ886:DL886)</f>
        <v>0</v>
      </c>
      <c r="H887" s="31">
        <f>SUM('BASE '!DN886:DO886,'BASE '!DQ886,'BASE '!DS886,'BASE '!DR886)</f>
        <v>0.13999999999999999</v>
      </c>
      <c r="I887" s="31">
        <f>SUM('BASE '!DT886:DV886)</f>
        <v>0.03</v>
      </c>
      <c r="J887" s="31">
        <f t="shared" si="215"/>
        <v>0.85</v>
      </c>
      <c r="K887" s="31">
        <f t="shared" si="216"/>
        <v>0.55294117647058827</v>
      </c>
      <c r="L887" s="31">
        <f t="shared" si="217"/>
        <v>0.24705882352941178</v>
      </c>
      <c r="M887" s="31">
        <f t="shared" si="218"/>
        <v>0</v>
      </c>
      <c r="N887" s="31">
        <f t="shared" si="219"/>
        <v>0</v>
      </c>
      <c r="O887" s="31">
        <f t="shared" si="220"/>
        <v>0.16470588235294117</v>
      </c>
      <c r="P887" s="31">
        <f t="shared" si="221"/>
        <v>3.5294117647058823E-2</v>
      </c>
      <c r="Q887" s="31">
        <f t="shared" si="224"/>
        <v>-0.32761966793731906</v>
      </c>
      <c r="R887" s="31">
        <f t="shared" si="225"/>
        <v>-0.34542006110711487</v>
      </c>
      <c r="S887" s="31">
        <f t="shared" si="226"/>
        <v>0</v>
      </c>
      <c r="T887" s="31">
        <f t="shared" si="227"/>
        <v>0</v>
      </c>
      <c r="U887" s="31">
        <f t="shared" si="228"/>
        <v>-0.29706252913236247</v>
      </c>
      <c r="V887" s="31">
        <f t="shared" si="229"/>
        <v>-0.11802490474666612</v>
      </c>
      <c r="W887" s="31">
        <f t="shared" si="222"/>
        <v>4</v>
      </c>
      <c r="X887" s="31">
        <f t="shared" si="230"/>
        <v>1.0881271629234626</v>
      </c>
      <c r="Y887" s="31">
        <f t="shared" si="223"/>
        <v>0.78491783090312828</v>
      </c>
    </row>
    <row r="888" spans="1:25">
      <c r="A888" t="s">
        <v>1999</v>
      </c>
      <c r="B888" t="s">
        <v>1983</v>
      </c>
      <c r="C888" t="s">
        <v>1704</v>
      </c>
      <c r="D888" s="31">
        <f>SUM('BASE '!CZ887:DE887)</f>
        <v>0.09</v>
      </c>
      <c r="E888" s="31">
        <f>'BASE '!DF887</f>
        <v>0.03</v>
      </c>
      <c r="F888" s="31">
        <f>SUM('BASE '!DG887:DI887)</f>
        <v>0</v>
      </c>
      <c r="G888" s="31">
        <f>SUM('BASE '!DJ887:DL887)</f>
        <v>0.04</v>
      </c>
      <c r="H888" s="31">
        <f>SUM('BASE '!DN887:DO887,'BASE '!DQ887,'BASE '!DS887,'BASE '!DR887)</f>
        <v>0.67999999999999994</v>
      </c>
      <c r="I888" s="31">
        <f>SUM('BASE '!DT887:DV887)</f>
        <v>0.06</v>
      </c>
      <c r="J888" s="31">
        <f t="shared" si="215"/>
        <v>0.89999999999999991</v>
      </c>
      <c r="K888" s="31">
        <f t="shared" si="216"/>
        <v>0.1</v>
      </c>
      <c r="L888" s="31">
        <f t="shared" si="217"/>
        <v>3.3333333333333333E-2</v>
      </c>
      <c r="M888" s="31">
        <f t="shared" si="218"/>
        <v>0</v>
      </c>
      <c r="N888" s="31">
        <f t="shared" si="219"/>
        <v>4.4444444444444453E-2</v>
      </c>
      <c r="O888" s="31">
        <f t="shared" si="220"/>
        <v>0.75555555555555554</v>
      </c>
      <c r="P888" s="31">
        <f t="shared" si="221"/>
        <v>6.6666666666666666E-2</v>
      </c>
      <c r="Q888" s="31">
        <f t="shared" si="224"/>
        <v>-0.23025850929940456</v>
      </c>
      <c r="R888" s="31">
        <f t="shared" si="225"/>
        <v>-0.11337324605540518</v>
      </c>
      <c r="S888" s="31">
        <f t="shared" si="226"/>
        <v>0</v>
      </c>
      <c r="T888" s="31">
        <f t="shared" si="227"/>
        <v>-0.13837845818712777</v>
      </c>
      <c r="U888" s="31">
        <f t="shared" si="228"/>
        <v>-0.21178370700536411</v>
      </c>
      <c r="V888" s="31">
        <f t="shared" si="229"/>
        <v>-0.18053668007348067</v>
      </c>
      <c r="W888" s="31">
        <f t="shared" si="222"/>
        <v>5</v>
      </c>
      <c r="X888" s="31">
        <f t="shared" si="230"/>
        <v>0.87433060062078227</v>
      </c>
      <c r="Y888" s="31">
        <f t="shared" si="223"/>
        <v>0.54325214652017983</v>
      </c>
    </row>
    <row r="889" spans="1:25">
      <c r="A889" t="s">
        <v>2000</v>
      </c>
      <c r="B889" t="s">
        <v>1983</v>
      </c>
      <c r="C889" t="s">
        <v>2001</v>
      </c>
      <c r="D889" s="31">
        <f>SUM('BASE '!CZ888:DE888)</f>
        <v>0.30000000000000004</v>
      </c>
      <c r="E889" s="31">
        <f>'BASE '!DF888</f>
        <v>0.14000000000000001</v>
      </c>
      <c r="F889" s="31">
        <f>SUM('BASE '!DG888:DI888)</f>
        <v>0</v>
      </c>
      <c r="G889" s="31">
        <f>SUM('BASE '!DJ888:DL888)</f>
        <v>0</v>
      </c>
      <c r="H889" s="31">
        <f>SUM('BASE '!DN888:DO888,'BASE '!DQ888,'BASE '!DS888,'BASE '!DR888)</f>
        <v>0.16000000000000003</v>
      </c>
      <c r="I889" s="31">
        <f>SUM('BASE '!DT888:DV888)</f>
        <v>0.09</v>
      </c>
      <c r="J889" s="31">
        <f t="shared" si="215"/>
        <v>0.69000000000000006</v>
      </c>
      <c r="K889" s="31">
        <f t="shared" si="216"/>
        <v>0.43478260869565222</v>
      </c>
      <c r="L889" s="31">
        <f t="shared" si="217"/>
        <v>0.20289855072463769</v>
      </c>
      <c r="M889" s="31">
        <f t="shared" si="218"/>
        <v>0</v>
      </c>
      <c r="N889" s="31">
        <f t="shared" si="219"/>
        <v>0</v>
      </c>
      <c r="O889" s="31">
        <f t="shared" si="220"/>
        <v>0.23188405797101452</v>
      </c>
      <c r="P889" s="31">
        <f t="shared" si="221"/>
        <v>0.13043478260869565</v>
      </c>
      <c r="Q889" s="31">
        <f t="shared" si="224"/>
        <v>-0.36213440127613217</v>
      </c>
      <c r="R889" s="31">
        <f t="shared" si="225"/>
        <v>-0.32363316593837693</v>
      </c>
      <c r="S889" s="31">
        <f t="shared" si="226"/>
        <v>0</v>
      </c>
      <c r="T889" s="31">
        <f t="shared" si="227"/>
        <v>0</v>
      </c>
      <c r="U889" s="31">
        <f t="shared" si="228"/>
        <v>-0.33890267416985004</v>
      </c>
      <c r="V889" s="31">
        <f t="shared" si="229"/>
        <v>-0.26568025138187479</v>
      </c>
      <c r="W889" s="31">
        <f t="shared" si="222"/>
        <v>4</v>
      </c>
      <c r="X889" s="31">
        <f t="shared" si="230"/>
        <v>1.2903504927662339</v>
      </c>
      <c r="Y889" s="31">
        <f t="shared" si="223"/>
        <v>0.93079112846123802</v>
      </c>
    </row>
    <row r="890" spans="1:25">
      <c r="A890" t="s">
        <v>2002</v>
      </c>
      <c r="B890" t="s">
        <v>1983</v>
      </c>
      <c r="C890" t="s">
        <v>2003</v>
      </c>
      <c r="D890" s="31">
        <f>SUM('BASE '!CZ889:DE889)</f>
        <v>0.41000000000000003</v>
      </c>
      <c r="E890" s="31">
        <f>'BASE '!DF889</f>
        <v>0.16</v>
      </c>
      <c r="F890" s="31">
        <f>SUM('BASE '!DG889:DI889)</f>
        <v>0</v>
      </c>
      <c r="G890" s="31">
        <f>SUM('BASE '!DJ889:DL889)</f>
        <v>0.03</v>
      </c>
      <c r="H890" s="31">
        <f>SUM('BASE '!DN889:DO889,'BASE '!DQ889,'BASE '!DS889,'BASE '!DR889)</f>
        <v>0.1</v>
      </c>
      <c r="I890" s="31">
        <f>SUM('BASE '!DT889:DV889)</f>
        <v>7.0000000000000007E-2</v>
      </c>
      <c r="J890" s="31">
        <f t="shared" si="215"/>
        <v>0.77</v>
      </c>
      <c r="K890" s="31">
        <f t="shared" si="216"/>
        <v>0.53246753246753253</v>
      </c>
      <c r="L890" s="31">
        <f t="shared" si="217"/>
        <v>0.20779220779220778</v>
      </c>
      <c r="M890" s="31">
        <f t="shared" si="218"/>
        <v>0</v>
      </c>
      <c r="N890" s="31">
        <f t="shared" si="219"/>
        <v>3.896103896103896E-2</v>
      </c>
      <c r="O890" s="31">
        <f t="shared" si="220"/>
        <v>0.12987012987012989</v>
      </c>
      <c r="P890" s="31">
        <f t="shared" si="221"/>
        <v>9.0909090909090912E-2</v>
      </c>
      <c r="Q890" s="31">
        <f t="shared" si="224"/>
        <v>-0.33557879949512232</v>
      </c>
      <c r="R890" s="31">
        <f t="shared" si="225"/>
        <v>-0.326486586932759</v>
      </c>
      <c r="S890" s="31">
        <f t="shared" si="226"/>
        <v>0</v>
      </c>
      <c r="T890" s="31">
        <f t="shared" si="227"/>
        <v>-0.12643609609813924</v>
      </c>
      <c r="U890" s="31">
        <f t="shared" si="228"/>
        <v>-0.26509354920255046</v>
      </c>
      <c r="V890" s="31">
        <f t="shared" si="229"/>
        <v>-0.21799047934530644</v>
      </c>
      <c r="W890" s="31">
        <f t="shared" si="222"/>
        <v>5</v>
      </c>
      <c r="X890" s="31">
        <f t="shared" si="230"/>
        <v>1.2715855110738774</v>
      </c>
      <c r="Y890" s="31">
        <f t="shared" si="223"/>
        <v>0.79008050031003818</v>
      </c>
    </row>
    <row r="891" spans="1:25">
      <c r="A891" t="s">
        <v>2004</v>
      </c>
      <c r="B891" t="s">
        <v>1983</v>
      </c>
      <c r="C891" t="s">
        <v>2005</v>
      </c>
      <c r="D891" s="31">
        <f>SUM('BASE '!CZ890:DE890)</f>
        <v>0.21000000000000002</v>
      </c>
      <c r="E891" s="31">
        <f>'BASE '!DF890</f>
        <v>0.13</v>
      </c>
      <c r="F891" s="31">
        <f>SUM('BASE '!DG890:DI890)</f>
        <v>0</v>
      </c>
      <c r="G891" s="31">
        <f>SUM('BASE '!DJ890:DL890)</f>
        <v>0.01</v>
      </c>
      <c r="H891" s="31">
        <f>SUM('BASE '!DN890:DO890,'BASE '!DQ890,'BASE '!DS890,'BASE '!DR890)</f>
        <v>0.39</v>
      </c>
      <c r="I891" s="31">
        <f>SUM('BASE '!DT890:DV890)</f>
        <v>0.13</v>
      </c>
      <c r="J891" s="31">
        <f t="shared" si="215"/>
        <v>0.87</v>
      </c>
      <c r="K891" s="31">
        <f t="shared" si="216"/>
        <v>0.2413793103448276</v>
      </c>
      <c r="L891" s="31">
        <f t="shared" si="217"/>
        <v>0.14942528735632185</v>
      </c>
      <c r="M891" s="31">
        <f t="shared" si="218"/>
        <v>0</v>
      </c>
      <c r="N891" s="31">
        <f t="shared" si="219"/>
        <v>1.1494252873563218E-2</v>
      </c>
      <c r="O891" s="31">
        <f t="shared" si="220"/>
        <v>0.44827586206896552</v>
      </c>
      <c r="P891" s="31">
        <f t="shared" si="221"/>
        <v>0.14942528735632185</v>
      </c>
      <c r="Q891" s="31">
        <f t="shared" si="224"/>
        <v>-0.34309309539717675</v>
      </c>
      <c r="R891" s="31">
        <f t="shared" si="225"/>
        <v>-0.28405130914378862</v>
      </c>
      <c r="S891" s="31">
        <f t="shared" si="226"/>
        <v>0</v>
      </c>
      <c r="T891" s="31">
        <f t="shared" si="227"/>
        <v>-5.1332277225914755E-2</v>
      </c>
      <c r="U891" s="31">
        <f t="shared" si="228"/>
        <v>-0.35967255664910985</v>
      </c>
      <c r="V891" s="31">
        <f t="shared" si="229"/>
        <v>-0.28405130914378862</v>
      </c>
      <c r="W891" s="31">
        <f t="shared" si="222"/>
        <v>5</v>
      </c>
      <c r="X891" s="31">
        <f t="shared" si="230"/>
        <v>1.3222005475597784</v>
      </c>
      <c r="Y891" s="31">
        <f t="shared" si="223"/>
        <v>0.82152939069273789</v>
      </c>
    </row>
    <row r="892" spans="1:25">
      <c r="A892" t="s">
        <v>2006</v>
      </c>
      <c r="B892" t="s">
        <v>1983</v>
      </c>
      <c r="C892" t="s">
        <v>2007</v>
      </c>
      <c r="D892" s="31">
        <f>SUM('BASE '!CZ891:DE891)</f>
        <v>0.12000000000000001</v>
      </c>
      <c r="E892" s="31">
        <f>'BASE '!DF891</f>
        <v>0.06</v>
      </c>
      <c r="F892" s="31">
        <f>SUM('BASE '!DG891:DI891)</f>
        <v>0</v>
      </c>
      <c r="G892" s="31">
        <f>SUM('BASE '!DJ891:DL891)</f>
        <v>0.02</v>
      </c>
      <c r="H892" s="31">
        <f>SUM('BASE '!DN891:DO891,'BASE '!DQ891,'BASE '!DS891,'BASE '!DR891)</f>
        <v>0.43000000000000005</v>
      </c>
      <c r="I892" s="31">
        <f>SUM('BASE '!DT891:DV891)</f>
        <v>0.31</v>
      </c>
      <c r="J892" s="31">
        <f t="shared" si="215"/>
        <v>0.94</v>
      </c>
      <c r="K892" s="31">
        <f t="shared" si="216"/>
        <v>0.12765957446808512</v>
      </c>
      <c r="L892" s="31">
        <f t="shared" si="217"/>
        <v>6.3829787234042548E-2</v>
      </c>
      <c r="M892" s="31">
        <f t="shared" si="218"/>
        <v>0</v>
      </c>
      <c r="N892" s="31">
        <f t="shared" si="219"/>
        <v>2.1276595744680854E-2</v>
      </c>
      <c r="O892" s="31">
        <f t="shared" si="220"/>
        <v>0.4574468085106384</v>
      </c>
      <c r="P892" s="31">
        <f t="shared" si="221"/>
        <v>0.32978723404255322</v>
      </c>
      <c r="Q892" s="31">
        <f t="shared" si="224"/>
        <v>-0.26277295308280901</v>
      </c>
      <c r="R892" s="31">
        <f t="shared" si="225"/>
        <v>-0.17562991359842225</v>
      </c>
      <c r="S892" s="31">
        <f t="shared" si="226"/>
        <v>0</v>
      </c>
      <c r="T892" s="31">
        <f t="shared" si="227"/>
        <v>-8.1918034078937427E-2</v>
      </c>
      <c r="U892" s="31">
        <f t="shared" si="228"/>
        <v>-0.35776670917858489</v>
      </c>
      <c r="V892" s="31">
        <f t="shared" si="229"/>
        <v>-0.36583547778011266</v>
      </c>
      <c r="W892" s="31">
        <f t="shared" si="222"/>
        <v>5</v>
      </c>
      <c r="X892" s="31">
        <f t="shared" si="230"/>
        <v>1.2439230877188663</v>
      </c>
      <c r="Y892" s="31">
        <f t="shared" si="223"/>
        <v>0.7728928703049921</v>
      </c>
    </row>
    <row r="893" spans="1:25">
      <c r="A893" t="s">
        <v>2008</v>
      </c>
      <c r="B893" t="s">
        <v>1983</v>
      </c>
      <c r="C893" t="s">
        <v>2009</v>
      </c>
      <c r="D893" s="31">
        <f>SUM('BASE '!CZ892:DE892)</f>
        <v>0.15</v>
      </c>
      <c r="E893" s="31">
        <f>'BASE '!DF892</f>
        <v>7.0000000000000007E-2</v>
      </c>
      <c r="F893" s="31">
        <f>SUM('BASE '!DG892:DI892)</f>
        <v>0</v>
      </c>
      <c r="G893" s="31">
        <f>SUM('BASE '!DJ892:DL892)</f>
        <v>0.02</v>
      </c>
      <c r="H893" s="31">
        <f>SUM('BASE '!DN892:DO892,'BASE '!DQ892,'BASE '!DS892,'BASE '!DR892)</f>
        <v>0.45</v>
      </c>
      <c r="I893" s="31">
        <f>SUM('BASE '!DT892:DV892)</f>
        <v>0.06</v>
      </c>
      <c r="J893" s="31">
        <f t="shared" si="215"/>
        <v>0.75</v>
      </c>
      <c r="K893" s="31">
        <f t="shared" si="216"/>
        <v>0.19999999999999998</v>
      </c>
      <c r="L893" s="31">
        <f t="shared" si="217"/>
        <v>9.3333333333333338E-2</v>
      </c>
      <c r="M893" s="31">
        <f t="shared" si="218"/>
        <v>0</v>
      </c>
      <c r="N893" s="31">
        <f t="shared" si="219"/>
        <v>2.6666666666666668E-2</v>
      </c>
      <c r="O893" s="31">
        <f t="shared" si="220"/>
        <v>0.6</v>
      </c>
      <c r="P893" s="31">
        <f t="shared" si="221"/>
        <v>0.08</v>
      </c>
      <c r="Q893" s="31">
        <f t="shared" si="224"/>
        <v>-0.32188758248682009</v>
      </c>
      <c r="R893" s="31">
        <f t="shared" si="225"/>
        <v>-0.22134727668489307</v>
      </c>
      <c r="S893" s="31">
        <f t="shared" si="226"/>
        <v>0</v>
      </c>
      <c r="T893" s="31">
        <f t="shared" si="227"/>
        <v>-9.6649091546036417E-2</v>
      </c>
      <c r="U893" s="31">
        <f t="shared" si="228"/>
        <v>-0.30649537425959444</v>
      </c>
      <c r="V893" s="31">
        <f t="shared" si="229"/>
        <v>-0.20205829154466046</v>
      </c>
      <c r="W893" s="31">
        <f t="shared" si="222"/>
        <v>5</v>
      </c>
      <c r="X893" s="31">
        <f t="shared" si="230"/>
        <v>1.1484376165220045</v>
      </c>
      <c r="Y893" s="31">
        <f t="shared" si="223"/>
        <v>0.71356441130749626</v>
      </c>
    </row>
    <row r="894" spans="1:25">
      <c r="A894" t="s">
        <v>2010</v>
      </c>
      <c r="B894" t="s">
        <v>1983</v>
      </c>
      <c r="C894" t="s">
        <v>2011</v>
      </c>
      <c r="D894" s="31">
        <f>SUM('BASE '!CZ893:DE893)</f>
        <v>0.16999999999999998</v>
      </c>
      <c r="E894" s="31">
        <f>'BASE '!DF893</f>
        <v>0.16</v>
      </c>
      <c r="F894" s="31">
        <f>SUM('BASE '!DG893:DI893)</f>
        <v>0</v>
      </c>
      <c r="G894" s="31">
        <f>SUM('BASE '!DJ893:DL893)</f>
        <v>0.16</v>
      </c>
      <c r="H894" s="31">
        <f>SUM('BASE '!DN893:DO893,'BASE '!DQ893,'BASE '!DS893,'BASE '!DR893)</f>
        <v>0.24</v>
      </c>
      <c r="I894" s="31">
        <f>SUM('BASE '!DT893:DV893)</f>
        <v>0.21000000000000002</v>
      </c>
      <c r="J894" s="31">
        <f t="shared" si="215"/>
        <v>0.94</v>
      </c>
      <c r="K894" s="31">
        <f t="shared" si="216"/>
        <v>0.18085106382978722</v>
      </c>
      <c r="L894" s="31">
        <f t="shared" si="217"/>
        <v>0.17021276595744683</v>
      </c>
      <c r="M894" s="31">
        <f t="shared" si="218"/>
        <v>0</v>
      </c>
      <c r="N894" s="31">
        <f t="shared" si="219"/>
        <v>0.17021276595744683</v>
      </c>
      <c r="O894" s="31">
        <f t="shared" si="220"/>
        <v>0.25531914893617019</v>
      </c>
      <c r="P894" s="31">
        <f t="shared" si="221"/>
        <v>0.22340425531914898</v>
      </c>
      <c r="Q894" s="31">
        <f t="shared" si="224"/>
        <v>-0.30927004733653607</v>
      </c>
      <c r="R894" s="31">
        <f t="shared" si="225"/>
        <v>-0.30139677617535704</v>
      </c>
      <c r="S894" s="31">
        <f t="shared" si="226"/>
        <v>0</v>
      </c>
      <c r="T894" s="31">
        <f t="shared" si="227"/>
        <v>-0.30139677617535704</v>
      </c>
      <c r="U894" s="31">
        <f t="shared" si="228"/>
        <v>-0.34857215793754676</v>
      </c>
      <c r="V894" s="31">
        <f t="shared" si="229"/>
        <v>-0.33483211952636383</v>
      </c>
      <c r="W894" s="31">
        <f t="shared" si="222"/>
        <v>5</v>
      </c>
      <c r="X894" s="31">
        <f t="shared" si="230"/>
        <v>1.5954678771511608</v>
      </c>
      <c r="Y894" s="31">
        <f t="shared" si="223"/>
        <v>0.99131992904167932</v>
      </c>
    </row>
    <row r="895" spans="1:25">
      <c r="A895" t="s">
        <v>2014</v>
      </c>
      <c r="B895" t="s">
        <v>2013</v>
      </c>
      <c r="C895" t="s">
        <v>2015</v>
      </c>
      <c r="D895" s="31">
        <f>SUM('BASE '!CZ894:DE894)</f>
        <v>0.62000000000000011</v>
      </c>
      <c r="E895" s="31">
        <f>'BASE '!DF894</f>
        <v>0.16</v>
      </c>
      <c r="F895" s="31">
        <f>SUM('BASE '!DG894:DI894)</f>
        <v>0</v>
      </c>
      <c r="G895" s="31">
        <f>SUM('BASE '!DJ894:DL894)</f>
        <v>0</v>
      </c>
      <c r="H895" s="31">
        <f>SUM('BASE '!DN894:DO894,'BASE '!DQ894,'BASE '!DS894,'BASE '!DR894)</f>
        <v>7.0000000000000007E-2</v>
      </c>
      <c r="I895" s="31">
        <f>SUM('BASE '!DT894:DV894)</f>
        <v>0.05</v>
      </c>
      <c r="J895" s="31">
        <f t="shared" si="215"/>
        <v>0.90000000000000013</v>
      </c>
      <c r="K895" s="31">
        <f t="shared" si="216"/>
        <v>0.68888888888888888</v>
      </c>
      <c r="L895" s="31">
        <f t="shared" si="217"/>
        <v>0.17777777777777776</v>
      </c>
      <c r="M895" s="31">
        <f t="shared" si="218"/>
        <v>0</v>
      </c>
      <c r="N895" s="31">
        <f t="shared" si="219"/>
        <v>0</v>
      </c>
      <c r="O895" s="31">
        <f t="shared" si="220"/>
        <v>7.7777777777777779E-2</v>
      </c>
      <c r="P895" s="31">
        <f t="shared" si="221"/>
        <v>5.5555555555555552E-2</v>
      </c>
      <c r="Q895" s="31">
        <f t="shared" si="224"/>
        <v>-0.25673186319645286</v>
      </c>
      <c r="R895" s="31">
        <f t="shared" si="225"/>
        <v>-0.30706150188275266</v>
      </c>
      <c r="S895" s="31">
        <f t="shared" si="226"/>
        <v>0</v>
      </c>
      <c r="T895" s="31">
        <f t="shared" si="227"/>
        <v>0</v>
      </c>
      <c r="U895" s="31">
        <f t="shared" si="228"/>
        <v>-0.19863662943249624</v>
      </c>
      <c r="V895" s="31">
        <f t="shared" si="229"/>
        <v>-0.16057620877200915</v>
      </c>
      <c r="W895" s="31">
        <f t="shared" si="222"/>
        <v>4</v>
      </c>
      <c r="X895" s="31">
        <f t="shared" si="230"/>
        <v>0.92300620328371097</v>
      </c>
      <c r="Y895" s="31">
        <f t="shared" si="223"/>
        <v>0.6658082360935802</v>
      </c>
    </row>
    <row r="896" spans="1:25">
      <c r="A896" t="s">
        <v>2016</v>
      </c>
      <c r="B896" t="s">
        <v>2013</v>
      </c>
      <c r="C896" t="s">
        <v>1906</v>
      </c>
      <c r="D896" s="31">
        <f>SUM('BASE '!CZ895:DE895)</f>
        <v>0.36</v>
      </c>
      <c r="E896" s="31">
        <f>'BASE '!DF895</f>
        <v>0.11</v>
      </c>
      <c r="F896" s="31">
        <f>SUM('BASE '!DG895:DI895)</f>
        <v>0</v>
      </c>
      <c r="G896" s="31">
        <f>SUM('BASE '!DJ895:DL895)</f>
        <v>0.01</v>
      </c>
      <c r="H896" s="31">
        <f>SUM('BASE '!DN895:DO895,'BASE '!DQ895,'BASE '!DS895,'BASE '!DR895)</f>
        <v>0.21000000000000002</v>
      </c>
      <c r="I896" s="31">
        <f>SUM('BASE '!DT895:DV895)</f>
        <v>0.22</v>
      </c>
      <c r="J896" s="31">
        <f t="shared" si="215"/>
        <v>0.90999999999999992</v>
      </c>
      <c r="K896" s="31">
        <f t="shared" si="216"/>
        <v>0.39560439560439564</v>
      </c>
      <c r="L896" s="31">
        <f t="shared" si="217"/>
        <v>0.12087912087912089</v>
      </c>
      <c r="M896" s="31">
        <f t="shared" si="218"/>
        <v>0</v>
      </c>
      <c r="N896" s="31">
        <f t="shared" si="219"/>
        <v>1.098901098901099E-2</v>
      </c>
      <c r="O896" s="31">
        <f t="shared" si="220"/>
        <v>0.23076923076923081</v>
      </c>
      <c r="P896" s="31">
        <f t="shared" si="221"/>
        <v>0.24175824175824179</v>
      </c>
      <c r="Q896" s="31">
        <f t="shared" si="224"/>
        <v>-0.36686000494710597</v>
      </c>
      <c r="R896" s="31">
        <f t="shared" si="225"/>
        <v>-0.25541325902091516</v>
      </c>
      <c r="S896" s="31">
        <f t="shared" si="226"/>
        <v>0</v>
      </c>
      <c r="T896" s="31">
        <f t="shared" si="227"/>
        <v>-4.9569884686998356E-2</v>
      </c>
      <c r="U896" s="31">
        <f t="shared" si="228"/>
        <v>-0.33838547741386782</v>
      </c>
      <c r="V896" s="31">
        <f t="shared" si="229"/>
        <v>-0.3432524743899753</v>
      </c>
      <c r="W896" s="31">
        <f t="shared" si="222"/>
        <v>5</v>
      </c>
      <c r="X896" s="31">
        <f t="shared" si="230"/>
        <v>1.3534811004588625</v>
      </c>
      <c r="Y896" s="31">
        <f t="shared" si="223"/>
        <v>0.84096509098127881</v>
      </c>
    </row>
    <row r="897" spans="1:25">
      <c r="A897" t="s">
        <v>2017</v>
      </c>
      <c r="B897" t="s">
        <v>2013</v>
      </c>
      <c r="C897" t="s">
        <v>2018</v>
      </c>
      <c r="D897" s="31">
        <f>SUM('BASE '!CZ896:DE896)</f>
        <v>0.5</v>
      </c>
      <c r="E897" s="31">
        <f>'BASE '!DF896</f>
        <v>0.11</v>
      </c>
      <c r="F897" s="31">
        <f>SUM('BASE '!DG896:DI896)</f>
        <v>0</v>
      </c>
      <c r="G897" s="31">
        <f>SUM('BASE '!DJ896:DL896)</f>
        <v>0.03</v>
      </c>
      <c r="H897" s="31">
        <f>SUM('BASE '!DN896:DO896,'BASE '!DQ896,'BASE '!DS896,'BASE '!DR896)</f>
        <v>0.18</v>
      </c>
      <c r="I897" s="31">
        <f>SUM('BASE '!DT896:DV896)</f>
        <v>0.09</v>
      </c>
      <c r="J897" s="31">
        <f t="shared" si="215"/>
        <v>0.91</v>
      </c>
      <c r="K897" s="31">
        <f t="shared" si="216"/>
        <v>0.54945054945054939</v>
      </c>
      <c r="L897" s="31">
        <f t="shared" si="217"/>
        <v>0.12087912087912088</v>
      </c>
      <c r="M897" s="31">
        <f t="shared" si="218"/>
        <v>0</v>
      </c>
      <c r="N897" s="31">
        <f t="shared" si="219"/>
        <v>3.2967032967032968E-2</v>
      </c>
      <c r="O897" s="31">
        <f t="shared" si="220"/>
        <v>0.19780219780219779</v>
      </c>
      <c r="P897" s="31">
        <f t="shared" si="221"/>
        <v>9.8901098901098897E-2</v>
      </c>
      <c r="Q897" s="31">
        <f t="shared" si="224"/>
        <v>-0.32903104455423299</v>
      </c>
      <c r="R897" s="31">
        <f t="shared" si="225"/>
        <v>-0.25541325902091511</v>
      </c>
      <c r="S897" s="31">
        <f t="shared" si="226"/>
        <v>0</v>
      </c>
      <c r="T897" s="31">
        <f t="shared" si="227"/>
        <v>-0.11249166652248595</v>
      </c>
      <c r="U897" s="31">
        <f t="shared" si="228"/>
        <v>-0.32053603818870702</v>
      </c>
      <c r="V897" s="31">
        <f t="shared" si="229"/>
        <v>-0.22882103695193048</v>
      </c>
      <c r="W897" s="31">
        <f t="shared" si="222"/>
        <v>5</v>
      </c>
      <c r="X897" s="31">
        <f t="shared" si="230"/>
        <v>1.2462930452382717</v>
      </c>
      <c r="Y897" s="31">
        <f t="shared" si="223"/>
        <v>0.77436540770522089</v>
      </c>
    </row>
    <row r="898" spans="1:25">
      <c r="A898" t="s">
        <v>2019</v>
      </c>
      <c r="B898" t="s">
        <v>2013</v>
      </c>
      <c r="C898" t="s">
        <v>1528</v>
      </c>
      <c r="D898" s="31">
        <f>SUM('BASE '!CZ897:DE897)</f>
        <v>0.39</v>
      </c>
      <c r="E898" s="31">
        <f>'BASE '!DF897</f>
        <v>0.08</v>
      </c>
      <c r="F898" s="31">
        <f>SUM('BASE '!DG897:DI897)</f>
        <v>0</v>
      </c>
      <c r="G898" s="31">
        <f>SUM('BASE '!DJ897:DL897)</f>
        <v>0</v>
      </c>
      <c r="H898" s="31">
        <f>SUM('BASE '!DN897:DO897,'BASE '!DQ897,'BASE '!DS897,'BASE '!DR897)</f>
        <v>0.14000000000000001</v>
      </c>
      <c r="I898" s="31">
        <f>SUM('BASE '!DT897:DV897)</f>
        <v>0.33</v>
      </c>
      <c r="J898" s="31">
        <f t="shared" si="215"/>
        <v>0.94000000000000017</v>
      </c>
      <c r="K898" s="31">
        <f t="shared" si="216"/>
        <v>0.41489361702127653</v>
      </c>
      <c r="L898" s="31">
        <f t="shared" si="217"/>
        <v>8.5106382978723388E-2</v>
      </c>
      <c r="M898" s="31">
        <f t="shared" si="218"/>
        <v>0</v>
      </c>
      <c r="N898" s="31">
        <f t="shared" si="219"/>
        <v>0</v>
      </c>
      <c r="O898" s="31">
        <f t="shared" si="220"/>
        <v>0.14893617021276595</v>
      </c>
      <c r="P898" s="31">
        <f t="shared" si="221"/>
        <v>0.35106382978723399</v>
      </c>
      <c r="Q898" s="31">
        <f t="shared" si="224"/>
        <v>-0.36499566286674406</v>
      </c>
      <c r="R898" s="31">
        <f t="shared" si="225"/>
        <v>-0.20968963749703554</v>
      </c>
      <c r="S898" s="31">
        <f t="shared" si="226"/>
        <v>0</v>
      </c>
      <c r="T898" s="31">
        <f t="shared" si="227"/>
        <v>0</v>
      </c>
      <c r="U898" s="31">
        <f t="shared" si="228"/>
        <v>-0.283609833374111</v>
      </c>
      <c r="V898" s="31">
        <f t="shared" si="229"/>
        <v>-0.36748913070762002</v>
      </c>
      <c r="W898" s="31">
        <f t="shared" si="222"/>
        <v>4</v>
      </c>
      <c r="X898" s="31">
        <f t="shared" si="230"/>
        <v>1.2257842644455106</v>
      </c>
      <c r="Y898" s="31">
        <f t="shared" si="223"/>
        <v>0.88421643975763198</v>
      </c>
    </row>
    <row r="899" spans="1:25">
      <c r="A899" t="s">
        <v>2020</v>
      </c>
      <c r="B899" t="s">
        <v>2013</v>
      </c>
      <c r="C899" t="s">
        <v>2021</v>
      </c>
      <c r="D899" s="31">
        <f>SUM('BASE '!CZ898:DE898)</f>
        <v>0.59000000000000008</v>
      </c>
      <c r="E899" s="31">
        <f>'BASE '!DF898</f>
        <v>0.08</v>
      </c>
      <c r="F899" s="31">
        <f>SUM('BASE '!DG898:DI898)</f>
        <v>0</v>
      </c>
      <c r="G899" s="31">
        <f>SUM('BASE '!DJ898:DL898)</f>
        <v>0</v>
      </c>
      <c r="H899" s="31">
        <f>SUM('BASE '!DN898:DO898,'BASE '!DQ898,'BASE '!DS898,'BASE '!DR898)</f>
        <v>0.02</v>
      </c>
      <c r="I899" s="31">
        <f>SUM('BASE '!DT898:DV898)</f>
        <v>0.14000000000000001</v>
      </c>
      <c r="J899" s="31">
        <f t="shared" si="215"/>
        <v>0.83000000000000007</v>
      </c>
      <c r="K899" s="31">
        <f t="shared" si="216"/>
        <v>0.71084337349397597</v>
      </c>
      <c r="L899" s="31">
        <f t="shared" si="217"/>
        <v>9.638554216867469E-2</v>
      </c>
      <c r="M899" s="31">
        <f t="shared" si="218"/>
        <v>0</v>
      </c>
      <c r="N899" s="31">
        <f t="shared" si="219"/>
        <v>0</v>
      </c>
      <c r="O899" s="31">
        <f t="shared" si="220"/>
        <v>2.4096385542168672E-2</v>
      </c>
      <c r="P899" s="31">
        <f t="shared" si="221"/>
        <v>0.16867469879518071</v>
      </c>
      <c r="Q899" s="31">
        <f t="shared" si="224"/>
        <v>-0.24261309240435935</v>
      </c>
      <c r="R899" s="31">
        <f t="shared" si="225"/>
        <v>-0.22548424733655537</v>
      </c>
      <c r="S899" s="31">
        <f t="shared" si="226"/>
        <v>0</v>
      </c>
      <c r="T899" s="31">
        <f t="shared" si="227"/>
        <v>0</v>
      </c>
      <c r="U899" s="31">
        <f t="shared" si="228"/>
        <v>-8.9775745234618134E-2</v>
      </c>
      <c r="V899" s="31">
        <f t="shared" si="229"/>
        <v>-0.30020440836793677</v>
      </c>
      <c r="W899" s="31">
        <f t="shared" si="222"/>
        <v>4</v>
      </c>
      <c r="X899" s="31">
        <f t="shared" si="230"/>
        <v>0.85807749334346961</v>
      </c>
      <c r="Y899" s="31">
        <f t="shared" si="223"/>
        <v>0.61897207217252803</v>
      </c>
    </row>
    <row r="900" spans="1:25">
      <c r="A900" t="s">
        <v>2022</v>
      </c>
      <c r="B900" t="s">
        <v>2013</v>
      </c>
      <c r="C900" t="s">
        <v>2023</v>
      </c>
      <c r="D900" s="31">
        <f>SUM('BASE '!CZ899:DE899)</f>
        <v>0.48</v>
      </c>
      <c r="E900" s="31">
        <f>'BASE '!DF899</f>
        <v>0.12</v>
      </c>
      <c r="F900" s="31">
        <f>SUM('BASE '!DG899:DI899)</f>
        <v>0</v>
      </c>
      <c r="G900" s="31">
        <f>SUM('BASE '!DJ899:DL899)</f>
        <v>0</v>
      </c>
      <c r="H900" s="31">
        <f>SUM('BASE '!DN899:DO899,'BASE '!DQ899,'BASE '!DS899,'BASE '!DR899)</f>
        <v>0.23</v>
      </c>
      <c r="I900" s="31">
        <f>SUM('BASE '!DT899:DV899)</f>
        <v>7.0000000000000007E-2</v>
      </c>
      <c r="J900" s="31">
        <f t="shared" ref="J900:J958" si="231">SUM(D900:I900)</f>
        <v>0.89999999999999991</v>
      </c>
      <c r="K900" s="31">
        <f t="shared" si="216"/>
        <v>0.53333333333333333</v>
      </c>
      <c r="L900" s="31">
        <f t="shared" si="217"/>
        <v>0.13333333333333333</v>
      </c>
      <c r="M900" s="31">
        <f t="shared" si="218"/>
        <v>0</v>
      </c>
      <c r="N900" s="31">
        <f t="shared" si="219"/>
        <v>0</v>
      </c>
      <c r="O900" s="31">
        <f t="shared" si="220"/>
        <v>0.25555555555555559</v>
      </c>
      <c r="P900" s="31">
        <f t="shared" si="221"/>
        <v>7.7777777777777793E-2</v>
      </c>
      <c r="Q900" s="31">
        <f t="shared" si="224"/>
        <v>-0.3352579516919329</v>
      </c>
      <c r="R900" s="31">
        <f t="shared" si="225"/>
        <v>-0.26865373607230197</v>
      </c>
      <c r="S900" s="31">
        <f t="shared" si="226"/>
        <v>0</v>
      </c>
      <c r="T900" s="31">
        <f t="shared" si="227"/>
        <v>0</v>
      </c>
      <c r="U900" s="31">
        <f t="shared" si="228"/>
        <v>-0.3486583939025073</v>
      </c>
      <c r="V900" s="31">
        <f t="shared" si="229"/>
        <v>-0.19863662943249627</v>
      </c>
      <c r="W900" s="31">
        <f t="shared" si="222"/>
        <v>4</v>
      </c>
      <c r="X900" s="31">
        <f t="shared" si="230"/>
        <v>1.1512067110992383</v>
      </c>
      <c r="Y900" s="31">
        <f t="shared" si="223"/>
        <v>0.83042010657048237</v>
      </c>
    </row>
    <row r="901" spans="1:25">
      <c r="A901" t="s">
        <v>2024</v>
      </c>
      <c r="B901" t="s">
        <v>2013</v>
      </c>
      <c r="C901" t="s">
        <v>2025</v>
      </c>
      <c r="D901" s="31">
        <f>SUM('BASE '!CZ900:DE900)</f>
        <v>0.5</v>
      </c>
      <c r="E901" s="31">
        <f>'BASE '!DF900</f>
        <v>0.24</v>
      </c>
      <c r="F901" s="31">
        <f>SUM('BASE '!DG900:DI900)</f>
        <v>0</v>
      </c>
      <c r="G901" s="31">
        <f>SUM('BASE '!DJ900:DL900)</f>
        <v>0.02</v>
      </c>
      <c r="H901" s="31">
        <f>SUM('BASE '!DN900:DO900,'BASE '!DQ900,'BASE '!DS900,'BASE '!DR900)</f>
        <v>0.12</v>
      </c>
      <c r="I901" s="31">
        <f>SUM('BASE '!DT900:DV900)</f>
        <v>0.03</v>
      </c>
      <c r="J901" s="31">
        <f t="shared" si="231"/>
        <v>0.91</v>
      </c>
      <c r="K901" s="31">
        <f t="shared" ref="K901:K958" si="232">D901/$J901</f>
        <v>0.54945054945054939</v>
      </c>
      <c r="L901" s="31">
        <f t="shared" ref="L901:L958" si="233">E901/$J901</f>
        <v>0.26373626373626374</v>
      </c>
      <c r="M901" s="31">
        <f t="shared" ref="M901:M958" si="234">F901/$J901</f>
        <v>0</v>
      </c>
      <c r="N901" s="31">
        <f t="shared" ref="N901:N958" si="235">G901/$J901</f>
        <v>2.1978021978021976E-2</v>
      </c>
      <c r="O901" s="31">
        <f t="shared" ref="O901:O958" si="236">H901/$J901</f>
        <v>0.13186813186813187</v>
      </c>
      <c r="P901" s="31">
        <f t="shared" ref="P901:P958" si="237">I901/$J901</f>
        <v>3.2967032967032968E-2</v>
      </c>
      <c r="Q901" s="31">
        <f t="shared" si="224"/>
        <v>-0.32903104455423299</v>
      </c>
      <c r="R901" s="31">
        <f t="shared" si="225"/>
        <v>-0.3515091893192715</v>
      </c>
      <c r="S901" s="31">
        <f t="shared" si="226"/>
        <v>0</v>
      </c>
      <c r="T901" s="31">
        <f t="shared" si="227"/>
        <v>-8.3905765405646246E-2</v>
      </c>
      <c r="U901" s="31">
        <f t="shared" si="228"/>
        <v>-0.26715861846973843</v>
      </c>
      <c r="V901" s="31">
        <f t="shared" si="229"/>
        <v>-0.11249166652248595</v>
      </c>
      <c r="W901" s="31">
        <f t="shared" ref="W901:W958" si="238">COUNTIF(Q901:V901,"&lt;&gt;0")</f>
        <v>5</v>
      </c>
      <c r="X901" s="31">
        <f t="shared" si="230"/>
        <v>1.1440962842713751</v>
      </c>
      <c r="Y901" s="31">
        <f t="shared" ref="Y901:Y958" si="239">X901/LN(W901)</f>
        <v>0.71086698991764996</v>
      </c>
    </row>
    <row r="902" spans="1:25">
      <c r="A902" t="s">
        <v>2026</v>
      </c>
      <c r="B902" t="s">
        <v>2013</v>
      </c>
      <c r="C902" t="s">
        <v>2027</v>
      </c>
      <c r="D902" s="31">
        <f>SUM('BASE '!CZ901:DE901)</f>
        <v>0.55999999999999994</v>
      </c>
      <c r="E902" s="31">
        <f>'BASE '!DF901</f>
        <v>0.15</v>
      </c>
      <c r="F902" s="31">
        <f>SUM('BASE '!DG901:DI901)</f>
        <v>0</v>
      </c>
      <c r="G902" s="31">
        <f>SUM('BASE '!DJ901:DL901)</f>
        <v>0</v>
      </c>
      <c r="H902" s="31">
        <f>SUM('BASE '!DN901:DO901,'BASE '!DQ901,'BASE '!DS901,'BASE '!DR901)</f>
        <v>6.9999999999999993E-2</v>
      </c>
      <c r="I902" s="31">
        <f>SUM('BASE '!DT901:DV901)</f>
        <v>0.09</v>
      </c>
      <c r="J902" s="31">
        <f t="shared" si="231"/>
        <v>0.86999999999999988</v>
      </c>
      <c r="K902" s="31">
        <f t="shared" si="232"/>
        <v>0.64367816091954022</v>
      </c>
      <c r="L902" s="31">
        <f t="shared" si="233"/>
        <v>0.17241379310344829</v>
      </c>
      <c r="M902" s="31">
        <f t="shared" si="234"/>
        <v>0</v>
      </c>
      <c r="N902" s="31">
        <f t="shared" si="235"/>
        <v>0</v>
      </c>
      <c r="O902" s="31">
        <f t="shared" si="236"/>
        <v>8.0459770114942528E-2</v>
      </c>
      <c r="P902" s="31">
        <f t="shared" si="237"/>
        <v>0.10344827586206898</v>
      </c>
      <c r="Q902" s="31">
        <f t="shared" si="224"/>
        <v>-0.28357655130446358</v>
      </c>
      <c r="R902" s="31">
        <f t="shared" si="225"/>
        <v>-0.30307895130213341</v>
      </c>
      <c r="S902" s="31">
        <f t="shared" si="226"/>
        <v>0</v>
      </c>
      <c r="T902" s="31">
        <f t="shared" si="227"/>
        <v>0</v>
      </c>
      <c r="U902" s="31">
        <f t="shared" si="228"/>
        <v>-0.20275845732407921</v>
      </c>
      <c r="V902" s="31">
        <f t="shared" si="229"/>
        <v>-0.2346914008260377</v>
      </c>
      <c r="W902" s="31">
        <f t="shared" si="238"/>
        <v>4</v>
      </c>
      <c r="X902" s="31">
        <f t="shared" si="230"/>
        <v>1.0241053607567139</v>
      </c>
      <c r="Y902" s="31">
        <f t="shared" si="239"/>
        <v>0.73873586265575697</v>
      </c>
    </row>
    <row r="903" spans="1:25">
      <c r="A903" t="s">
        <v>2028</v>
      </c>
      <c r="B903" t="s">
        <v>2013</v>
      </c>
      <c r="C903" t="s">
        <v>346</v>
      </c>
      <c r="D903" s="31">
        <f>SUM('BASE '!CZ902:DE902)</f>
        <v>0.27</v>
      </c>
      <c r="E903" s="31">
        <f>'BASE '!DF902</f>
        <v>0.05</v>
      </c>
      <c r="F903" s="31">
        <f>SUM('BASE '!DG902:DI902)</f>
        <v>0</v>
      </c>
      <c r="G903" s="31">
        <f>SUM('BASE '!DJ902:DL902)</f>
        <v>0</v>
      </c>
      <c r="H903" s="31">
        <f>SUM('BASE '!DN902:DO902,'BASE '!DQ902,'BASE '!DS902,'BASE '!DR902)</f>
        <v>0.14000000000000001</v>
      </c>
      <c r="I903" s="31">
        <f>SUM('BASE '!DT902:DV902)</f>
        <v>0.48</v>
      </c>
      <c r="J903" s="31">
        <f t="shared" si="231"/>
        <v>0.94</v>
      </c>
      <c r="K903" s="31">
        <f t="shared" si="232"/>
        <v>0.28723404255319152</v>
      </c>
      <c r="L903" s="31">
        <f t="shared" si="233"/>
        <v>5.3191489361702135E-2</v>
      </c>
      <c r="M903" s="31">
        <f t="shared" si="234"/>
        <v>0</v>
      </c>
      <c r="N903" s="31">
        <f t="shared" si="235"/>
        <v>0</v>
      </c>
      <c r="O903" s="31">
        <f t="shared" si="236"/>
        <v>0.14893617021276598</v>
      </c>
      <c r="P903" s="31">
        <f t="shared" si="237"/>
        <v>0.51063829787234039</v>
      </c>
      <c r="Q903" s="31">
        <f t="shared" ref="Q903:Q958" si="240">IFERROR(K903*LN(K903),0)</f>
        <v>-0.35831238020397044</v>
      </c>
      <c r="R903" s="31">
        <f t="shared" ref="R903:R958" si="241">IFERROR(L903*LN(L903),0)</f>
        <v>-0.15605621648063317</v>
      </c>
      <c r="S903" s="31">
        <f t="shared" si="226"/>
        <v>0</v>
      </c>
      <c r="T903" s="31">
        <f t="shared" si="227"/>
        <v>0</v>
      </c>
      <c r="U903" s="31">
        <f t="shared" si="228"/>
        <v>-0.28360983337411105</v>
      </c>
      <c r="V903" s="31">
        <f t="shared" si="229"/>
        <v>-0.3431968194189513</v>
      </c>
      <c r="W903" s="31">
        <f t="shared" si="238"/>
        <v>4</v>
      </c>
      <c r="X903" s="31">
        <f t="shared" si="230"/>
        <v>1.1411752494776661</v>
      </c>
      <c r="Y903" s="31">
        <f t="shared" si="239"/>
        <v>0.82318393660332734</v>
      </c>
    </row>
    <row r="904" spans="1:25">
      <c r="A904" t="s">
        <v>2029</v>
      </c>
      <c r="B904" t="s">
        <v>2013</v>
      </c>
      <c r="C904" t="s">
        <v>2030</v>
      </c>
      <c r="D904" s="31">
        <f>SUM('BASE '!CZ903:DE903)</f>
        <v>0.64</v>
      </c>
      <c r="E904" s="31">
        <f>'BASE '!DF903</f>
        <v>0.08</v>
      </c>
      <c r="F904" s="31">
        <f>SUM('BASE '!DG903:DI903)</f>
        <v>0</v>
      </c>
      <c r="G904" s="31">
        <f>SUM('BASE '!DJ903:DL903)</f>
        <v>0</v>
      </c>
      <c r="H904" s="31">
        <f>SUM('BASE '!DN903:DO903,'BASE '!DQ903,'BASE '!DS903,'BASE '!DR903)</f>
        <v>0.03</v>
      </c>
      <c r="I904" s="31">
        <f>SUM('BASE '!DT903:DV903)</f>
        <v>0.04</v>
      </c>
      <c r="J904" s="31">
        <f t="shared" si="231"/>
        <v>0.79</v>
      </c>
      <c r="K904" s="31">
        <f t="shared" si="232"/>
        <v>0.810126582278481</v>
      </c>
      <c r="L904" s="31">
        <f t="shared" si="233"/>
        <v>0.10126582278481013</v>
      </c>
      <c r="M904" s="31">
        <f t="shared" si="234"/>
        <v>0</v>
      </c>
      <c r="N904" s="31">
        <f t="shared" si="235"/>
        <v>0</v>
      </c>
      <c r="O904" s="31">
        <f t="shared" si="236"/>
        <v>3.7974683544303792E-2</v>
      </c>
      <c r="P904" s="31">
        <f t="shared" si="237"/>
        <v>5.0632911392405063E-2</v>
      </c>
      <c r="Q904" s="31">
        <f t="shared" si="240"/>
        <v>-0.17058411674519464</v>
      </c>
      <c r="R904" s="31">
        <f t="shared" si="241"/>
        <v>-0.23189937324427198</v>
      </c>
      <c r="S904" s="31">
        <f t="shared" ref="S904:S958" si="242">IFERROR(M904*LN(M904),0)</f>
        <v>0</v>
      </c>
      <c r="T904" s="31">
        <f t="shared" ref="T904:T958" si="243">IFERROR(N904*LN(N904),0)</f>
        <v>0</v>
      </c>
      <c r="U904" s="31">
        <f t="shared" ref="U904:U958" si="244">IFERROR(O904*LN(O904),0)</f>
        <v>-0.12420894546071816</v>
      </c>
      <c r="V904" s="31">
        <f t="shared" ref="V904:V958" si="245">IFERROR(P904*LN(P904),0)</f>
        <v>-0.15104574639732307</v>
      </c>
      <c r="W904" s="31">
        <f t="shared" si="238"/>
        <v>4</v>
      </c>
      <c r="X904" s="31">
        <f t="shared" ref="X904:X958" si="246">-SUM(Q904:V904)</f>
        <v>0.67773818184750778</v>
      </c>
      <c r="Y904" s="31">
        <f t="shared" si="239"/>
        <v>0.488884756986251</v>
      </c>
    </row>
    <row r="905" spans="1:25">
      <c r="A905" t="s">
        <v>2031</v>
      </c>
      <c r="B905" t="s">
        <v>2013</v>
      </c>
      <c r="C905" t="s">
        <v>2032</v>
      </c>
      <c r="D905" s="31">
        <f>SUM('BASE '!CZ904:DE904)</f>
        <v>0.68</v>
      </c>
      <c r="E905" s="31">
        <f>'BASE '!DF904</f>
        <v>0.09</v>
      </c>
      <c r="F905" s="31">
        <f>SUM('BASE '!DG904:DI904)</f>
        <v>0</v>
      </c>
      <c r="G905" s="31">
        <f>SUM('BASE '!DJ904:DL904)</f>
        <v>0</v>
      </c>
      <c r="H905" s="31">
        <f>SUM('BASE '!DN904:DO904,'BASE '!DQ904,'BASE '!DS904,'BASE '!DR904)</f>
        <v>0.01</v>
      </c>
      <c r="I905" s="31">
        <f>SUM('BASE '!DT904:DV904)</f>
        <v>0.14000000000000001</v>
      </c>
      <c r="J905" s="31">
        <f t="shared" si="231"/>
        <v>0.92</v>
      </c>
      <c r="K905" s="31">
        <f t="shared" si="232"/>
        <v>0.73913043478260876</v>
      </c>
      <c r="L905" s="31">
        <f t="shared" si="233"/>
        <v>9.7826086956521729E-2</v>
      </c>
      <c r="M905" s="31">
        <f t="shared" si="234"/>
        <v>0</v>
      </c>
      <c r="N905" s="31">
        <f t="shared" si="235"/>
        <v>0</v>
      </c>
      <c r="O905" s="31">
        <f t="shared" si="236"/>
        <v>1.0869565217391304E-2</v>
      </c>
      <c r="P905" s="31">
        <f t="shared" si="237"/>
        <v>0.15217391304347827</v>
      </c>
      <c r="Q905" s="31">
        <f t="shared" si="240"/>
        <v>-0.22342499225390738</v>
      </c>
      <c r="R905" s="31">
        <f t="shared" si="241"/>
        <v>-0.22740299997190638</v>
      </c>
      <c r="S905" s="31">
        <f t="shared" si="242"/>
        <v>0</v>
      </c>
      <c r="T905" s="31">
        <f t="shared" si="243"/>
        <v>0</v>
      </c>
      <c r="U905" s="31">
        <f t="shared" si="244"/>
        <v>-4.9149875837489566E-2</v>
      </c>
      <c r="V905" s="31">
        <f t="shared" si="245"/>
        <v>-0.28650258113122767</v>
      </c>
      <c r="W905" s="31">
        <f t="shared" si="238"/>
        <v>4</v>
      </c>
      <c r="X905" s="31">
        <f t="shared" si="246"/>
        <v>0.78648044919453097</v>
      </c>
      <c r="Y905" s="31">
        <f t="shared" si="239"/>
        <v>0.56732572190453712</v>
      </c>
    </row>
    <row r="906" spans="1:25">
      <c r="A906" t="s">
        <v>2033</v>
      </c>
      <c r="B906" t="s">
        <v>2013</v>
      </c>
      <c r="C906" t="s">
        <v>2034</v>
      </c>
      <c r="D906" s="31">
        <f>SUM('BASE '!CZ905:DE905)</f>
        <v>0.51</v>
      </c>
      <c r="E906" s="31">
        <f>'BASE '!DF905</f>
        <v>0.15</v>
      </c>
      <c r="F906" s="31">
        <f>SUM('BASE '!DG905:DI905)</f>
        <v>0</v>
      </c>
      <c r="G906" s="31">
        <f>SUM('BASE '!DJ905:DL905)</f>
        <v>0</v>
      </c>
      <c r="H906" s="31">
        <f>SUM('BASE '!DN905:DO905,'BASE '!DQ905,'BASE '!DS905,'BASE '!DR905)</f>
        <v>0.18</v>
      </c>
      <c r="I906" s="31">
        <f>SUM('BASE '!DT905:DV905)</f>
        <v>0.03</v>
      </c>
      <c r="J906" s="31">
        <f t="shared" si="231"/>
        <v>0.87000000000000011</v>
      </c>
      <c r="K906" s="31">
        <f t="shared" si="232"/>
        <v>0.58620689655172409</v>
      </c>
      <c r="L906" s="31">
        <f t="shared" si="233"/>
        <v>0.17241379310344826</v>
      </c>
      <c r="M906" s="31">
        <f t="shared" si="234"/>
        <v>0</v>
      </c>
      <c r="N906" s="31">
        <f t="shared" si="235"/>
        <v>0</v>
      </c>
      <c r="O906" s="31">
        <f t="shared" si="236"/>
        <v>0.2068965517241379</v>
      </c>
      <c r="P906" s="31">
        <f t="shared" si="237"/>
        <v>3.4482758620689648E-2</v>
      </c>
      <c r="Q906" s="31">
        <f t="shared" si="240"/>
        <v>-0.3130828365798064</v>
      </c>
      <c r="R906" s="31">
        <f t="shared" si="241"/>
        <v>-0.30307895130213336</v>
      </c>
      <c r="S906" s="31">
        <f t="shared" si="242"/>
        <v>0</v>
      </c>
      <c r="T906" s="31">
        <f t="shared" si="243"/>
        <v>0</v>
      </c>
      <c r="U906" s="31">
        <f t="shared" si="244"/>
        <v>-0.32597304015691425</v>
      </c>
      <c r="V906" s="31">
        <f t="shared" si="245"/>
        <v>-0.1161136493098784</v>
      </c>
      <c r="W906" s="31">
        <f t="shared" si="238"/>
        <v>4</v>
      </c>
      <c r="X906" s="31">
        <f t="shared" si="246"/>
        <v>1.0582484773487324</v>
      </c>
      <c r="Y906" s="31">
        <f t="shared" si="239"/>
        <v>0.76336491514965643</v>
      </c>
    </row>
    <row r="907" spans="1:25">
      <c r="A907" t="s">
        <v>2035</v>
      </c>
      <c r="B907" t="s">
        <v>2013</v>
      </c>
      <c r="C907" t="s">
        <v>2036</v>
      </c>
      <c r="D907" s="31">
        <f>SUM('BASE '!CZ906:DE906)</f>
        <v>0.61</v>
      </c>
      <c r="E907" s="31">
        <f>'BASE '!DF906</f>
        <v>0.11</v>
      </c>
      <c r="F907" s="31">
        <f>SUM('BASE '!DG906:DI906)</f>
        <v>0</v>
      </c>
      <c r="G907" s="31">
        <f>SUM('BASE '!DJ906:DL906)</f>
        <v>0</v>
      </c>
      <c r="H907" s="31">
        <f>SUM('BASE '!DN906:DO906,'BASE '!DQ906,'BASE '!DS906,'BASE '!DR906)</f>
        <v>0.05</v>
      </c>
      <c r="I907" s="31">
        <f>SUM('BASE '!DT906:DV906)</f>
        <v>0.05</v>
      </c>
      <c r="J907" s="31">
        <f t="shared" si="231"/>
        <v>0.82000000000000006</v>
      </c>
      <c r="K907" s="31">
        <f t="shared" si="232"/>
        <v>0.74390243902439013</v>
      </c>
      <c r="L907" s="31">
        <f t="shared" si="233"/>
        <v>0.13414634146341461</v>
      </c>
      <c r="M907" s="31">
        <f t="shared" si="234"/>
        <v>0</v>
      </c>
      <c r="N907" s="31">
        <f t="shared" si="235"/>
        <v>0</v>
      </c>
      <c r="O907" s="31">
        <f t="shared" si="236"/>
        <v>6.097560975609756E-2</v>
      </c>
      <c r="P907" s="31">
        <f t="shared" si="237"/>
        <v>6.097560975609756E-2</v>
      </c>
      <c r="Q907" s="31">
        <f t="shared" si="240"/>
        <v>-0.22008010205545681</v>
      </c>
      <c r="R907" s="31">
        <f t="shared" si="241"/>
        <v>-0.26947638681859398</v>
      </c>
      <c r="S907" s="31">
        <f t="shared" si="242"/>
        <v>0</v>
      </c>
      <c r="T907" s="31">
        <f t="shared" si="243"/>
        <v>0</v>
      </c>
      <c r="U907" s="31">
        <f t="shared" si="244"/>
        <v>-0.17056593505061907</v>
      </c>
      <c r="V907" s="31">
        <f t="shared" si="245"/>
        <v>-0.17056593505061907</v>
      </c>
      <c r="W907" s="31">
        <f t="shared" si="238"/>
        <v>4</v>
      </c>
      <c r="X907" s="31">
        <f t="shared" si="246"/>
        <v>0.83068835897528892</v>
      </c>
      <c r="Y907" s="31">
        <f t="shared" si="239"/>
        <v>0.59921498800892015</v>
      </c>
    </row>
    <row r="908" spans="1:25">
      <c r="A908" t="s">
        <v>2037</v>
      </c>
      <c r="B908" t="s">
        <v>2013</v>
      </c>
      <c r="C908" t="s">
        <v>2038</v>
      </c>
      <c r="D908" s="31">
        <f>SUM('BASE '!CZ907:DE907)</f>
        <v>0.43</v>
      </c>
      <c r="E908" s="31">
        <f>'BASE '!DF907</f>
        <v>0.16</v>
      </c>
      <c r="F908" s="31">
        <f>SUM('BASE '!DG907:DI907)</f>
        <v>0</v>
      </c>
      <c r="G908" s="31">
        <f>SUM('BASE '!DJ907:DL907)</f>
        <v>0.03</v>
      </c>
      <c r="H908" s="31">
        <f>SUM('BASE '!DN907:DO907,'BASE '!DQ907,'BASE '!DS907,'BASE '!DR907)</f>
        <v>0.24000000000000002</v>
      </c>
      <c r="I908" s="31">
        <f>SUM('BASE '!DT907:DV907)</f>
        <v>0.04</v>
      </c>
      <c r="J908" s="31">
        <f t="shared" si="231"/>
        <v>0.9</v>
      </c>
      <c r="K908" s="31">
        <f t="shared" si="232"/>
        <v>0.47777777777777775</v>
      </c>
      <c r="L908" s="31">
        <f t="shared" si="233"/>
        <v>0.17777777777777778</v>
      </c>
      <c r="M908" s="31">
        <f t="shared" si="234"/>
        <v>0</v>
      </c>
      <c r="N908" s="31">
        <f t="shared" si="235"/>
        <v>3.3333333333333333E-2</v>
      </c>
      <c r="O908" s="31">
        <f t="shared" si="236"/>
        <v>0.26666666666666666</v>
      </c>
      <c r="P908" s="31">
        <f t="shared" si="237"/>
        <v>4.4444444444444446E-2</v>
      </c>
      <c r="Q908" s="31">
        <f t="shared" si="240"/>
        <v>-0.35289123165975794</v>
      </c>
      <c r="R908" s="31">
        <f t="shared" si="241"/>
        <v>-0.30706150188275272</v>
      </c>
      <c r="S908" s="31">
        <f t="shared" si="242"/>
        <v>0</v>
      </c>
      <c r="T908" s="31">
        <f t="shared" si="243"/>
        <v>-0.11337324605540518</v>
      </c>
      <c r="U908" s="31">
        <f t="shared" si="244"/>
        <v>-0.35246822399528521</v>
      </c>
      <c r="V908" s="31">
        <f t="shared" si="245"/>
        <v>-0.13837845818712774</v>
      </c>
      <c r="W908" s="31">
        <f t="shared" si="238"/>
        <v>5</v>
      </c>
      <c r="X908" s="31">
        <f t="shared" si="246"/>
        <v>1.2641726617803286</v>
      </c>
      <c r="Y908" s="31">
        <f t="shared" si="239"/>
        <v>0.78547463807933082</v>
      </c>
    </row>
    <row r="909" spans="1:25">
      <c r="A909" t="s">
        <v>2039</v>
      </c>
      <c r="B909" t="s">
        <v>2013</v>
      </c>
      <c r="C909" t="s">
        <v>2040</v>
      </c>
      <c r="D909" s="31">
        <f>SUM('BASE '!CZ908:DE908)</f>
        <v>0.60000000000000009</v>
      </c>
      <c r="E909" s="31">
        <f>'BASE '!DF908</f>
        <v>0.14000000000000001</v>
      </c>
      <c r="F909" s="31">
        <f>SUM('BASE '!DG908:DI908)</f>
        <v>0</v>
      </c>
      <c r="G909" s="31">
        <f>SUM('BASE '!DJ908:DL908)</f>
        <v>0</v>
      </c>
      <c r="H909" s="31">
        <f>SUM('BASE '!DN908:DO908,'BASE '!DQ908,'BASE '!DS908,'BASE '!DR908)</f>
        <v>0.03</v>
      </c>
      <c r="I909" s="31">
        <f>SUM('BASE '!DT908:DV908)</f>
        <v>6.0000000000000005E-2</v>
      </c>
      <c r="J909" s="31">
        <f t="shared" si="231"/>
        <v>0.83000000000000018</v>
      </c>
      <c r="K909" s="31">
        <f t="shared" si="232"/>
        <v>0.72289156626506024</v>
      </c>
      <c r="L909" s="31">
        <f t="shared" si="233"/>
        <v>0.16867469879518071</v>
      </c>
      <c r="M909" s="31">
        <f t="shared" si="234"/>
        <v>0</v>
      </c>
      <c r="N909" s="31">
        <f t="shared" si="235"/>
        <v>0</v>
      </c>
      <c r="O909" s="31">
        <f t="shared" si="236"/>
        <v>3.6144578313253004E-2</v>
      </c>
      <c r="P909" s="31">
        <f t="shared" si="237"/>
        <v>7.2289156626506007E-2</v>
      </c>
      <c r="Q909" s="31">
        <f t="shared" si="240"/>
        <v>-0.23457545463216667</v>
      </c>
      <c r="R909" s="31">
        <f t="shared" si="241"/>
        <v>-0.30020440836793677</v>
      </c>
      <c r="S909" s="31">
        <f t="shared" si="242"/>
        <v>0</v>
      </c>
      <c r="T909" s="31">
        <f t="shared" si="243"/>
        <v>0</v>
      </c>
      <c r="U909" s="31">
        <f t="shared" si="244"/>
        <v>-0.12000825249862003</v>
      </c>
      <c r="V909" s="31">
        <f t="shared" si="245"/>
        <v>-0.18990947989652116</v>
      </c>
      <c r="W909" s="31">
        <f t="shared" si="238"/>
        <v>4</v>
      </c>
      <c r="X909" s="31">
        <f t="shared" si="246"/>
        <v>0.84469759539524469</v>
      </c>
      <c r="Y909" s="31">
        <f t="shared" si="239"/>
        <v>0.60932051596377579</v>
      </c>
    </row>
    <row r="910" spans="1:25">
      <c r="A910" t="s">
        <v>2041</v>
      </c>
      <c r="B910" t="s">
        <v>2013</v>
      </c>
      <c r="C910" t="s">
        <v>2042</v>
      </c>
      <c r="D910" s="31">
        <f>SUM('BASE '!CZ909:DE909)</f>
        <v>0.60000000000000009</v>
      </c>
      <c r="E910" s="31">
        <f>'BASE '!DF909</f>
        <v>0.08</v>
      </c>
      <c r="F910" s="31">
        <f>SUM('BASE '!DG909:DI909)</f>
        <v>0</v>
      </c>
      <c r="G910" s="31">
        <f>SUM('BASE '!DJ909:DL909)</f>
        <v>0</v>
      </c>
      <c r="H910" s="31">
        <f>SUM('BASE '!DN909:DO909,'BASE '!DQ909,'BASE '!DS909,'BASE '!DR909)</f>
        <v>0.02</v>
      </c>
      <c r="I910" s="31">
        <f>SUM('BASE '!DT909:DV909)</f>
        <v>0.14000000000000001</v>
      </c>
      <c r="J910" s="31">
        <f t="shared" si="231"/>
        <v>0.84000000000000008</v>
      </c>
      <c r="K910" s="31">
        <f t="shared" si="232"/>
        <v>0.7142857142857143</v>
      </c>
      <c r="L910" s="31">
        <f t="shared" si="233"/>
        <v>9.5238095238095233E-2</v>
      </c>
      <c r="M910" s="31">
        <f t="shared" si="234"/>
        <v>0</v>
      </c>
      <c r="N910" s="31">
        <f t="shared" si="235"/>
        <v>0</v>
      </c>
      <c r="O910" s="31">
        <f t="shared" si="236"/>
        <v>2.3809523809523808E-2</v>
      </c>
      <c r="P910" s="31">
        <f t="shared" si="237"/>
        <v>0.16666666666666666</v>
      </c>
      <c r="Q910" s="31">
        <f t="shared" si="240"/>
        <v>-0.24033731187229493</v>
      </c>
      <c r="R910" s="31">
        <f t="shared" si="241"/>
        <v>-0.22394050068223595</v>
      </c>
      <c r="S910" s="31">
        <f t="shared" si="242"/>
        <v>0</v>
      </c>
      <c r="T910" s="31">
        <f t="shared" si="243"/>
        <v>0</v>
      </c>
      <c r="U910" s="31">
        <f t="shared" si="244"/>
        <v>-8.8992133768651629E-2</v>
      </c>
      <c r="V910" s="31">
        <f t="shared" si="245"/>
        <v>-0.29862657820467581</v>
      </c>
      <c r="W910" s="31">
        <f t="shared" si="238"/>
        <v>4</v>
      </c>
      <c r="X910" s="31">
        <f t="shared" si="246"/>
        <v>0.85189652452785825</v>
      </c>
      <c r="Y910" s="31">
        <f t="shared" si="239"/>
        <v>0.61451344564344212</v>
      </c>
    </row>
    <row r="911" spans="1:25">
      <c r="A911" t="s">
        <v>2043</v>
      </c>
      <c r="B911" t="s">
        <v>2013</v>
      </c>
      <c r="C911" t="s">
        <v>2044</v>
      </c>
      <c r="D911" s="31">
        <f>SUM('BASE '!CZ910:DE910)</f>
        <v>0.15000000000000002</v>
      </c>
      <c r="E911" s="31">
        <f>'BASE '!DF910</f>
        <v>0.14000000000000001</v>
      </c>
      <c r="F911" s="31">
        <f>SUM('BASE '!DG910:DI910)</f>
        <v>0.01</v>
      </c>
      <c r="G911" s="31">
        <f>SUM('BASE '!DJ910:DL910)</f>
        <v>0.03</v>
      </c>
      <c r="H911" s="31">
        <f>SUM('BASE '!DN910:DO910,'BASE '!DQ910,'BASE '!DS910,'BASE '!DR910)</f>
        <v>0.39</v>
      </c>
      <c r="I911" s="31">
        <f>SUM('BASE '!DT910:DV910)</f>
        <v>0.08</v>
      </c>
      <c r="J911" s="31">
        <f t="shared" si="231"/>
        <v>0.8</v>
      </c>
      <c r="K911" s="31">
        <f t="shared" si="232"/>
        <v>0.18750000000000003</v>
      </c>
      <c r="L911" s="31">
        <f t="shared" si="233"/>
        <v>0.17500000000000002</v>
      </c>
      <c r="M911" s="31">
        <f t="shared" si="234"/>
        <v>1.2499999999999999E-2</v>
      </c>
      <c r="N911" s="31">
        <f t="shared" si="235"/>
        <v>3.7499999999999999E-2</v>
      </c>
      <c r="O911" s="31">
        <f t="shared" si="236"/>
        <v>0.48749999999999999</v>
      </c>
      <c r="P911" s="31">
        <f t="shared" si="237"/>
        <v>9.9999999999999992E-2</v>
      </c>
      <c r="Q911" s="31">
        <f t="shared" si="240"/>
        <v>-0.31387058129468842</v>
      </c>
      <c r="R911" s="31">
        <f t="shared" si="241"/>
        <v>-0.30501962838525903</v>
      </c>
      <c r="S911" s="31">
        <f t="shared" si="242"/>
        <v>-5.4775332933423522E-2</v>
      </c>
      <c r="T911" s="31">
        <f t="shared" si="243"/>
        <v>-0.12312803797521644</v>
      </c>
      <c r="U911" s="31">
        <f t="shared" si="244"/>
        <v>-0.35025168191531469</v>
      </c>
      <c r="V911" s="31">
        <f t="shared" si="245"/>
        <v>-0.23025850929940458</v>
      </c>
      <c r="W911" s="31">
        <f t="shared" si="238"/>
        <v>6</v>
      </c>
      <c r="X911" s="31">
        <f t="shared" si="246"/>
        <v>1.3773037718033065</v>
      </c>
      <c r="Y911" s="31">
        <f t="shared" si="239"/>
        <v>0.76868787103253955</v>
      </c>
    </row>
    <row r="912" spans="1:25">
      <c r="A912" t="s">
        <v>2047</v>
      </c>
      <c r="B912" t="s">
        <v>2046</v>
      </c>
      <c r="C912" t="s">
        <v>1312</v>
      </c>
      <c r="D912" s="31">
        <f>SUM('BASE '!CZ911:DE911)</f>
        <v>7.0000000000000007E-2</v>
      </c>
      <c r="E912" s="31">
        <f>'BASE '!DF911</f>
        <v>0.04</v>
      </c>
      <c r="F912" s="31">
        <f>SUM('BASE '!DG911:DI911)</f>
        <v>0</v>
      </c>
      <c r="G912" s="31">
        <f>SUM('BASE '!DJ911:DL911)</f>
        <v>0.01</v>
      </c>
      <c r="H912" s="31">
        <f>SUM('BASE '!DN911:DO911,'BASE '!DQ911,'BASE '!DS911,'BASE '!DR911)</f>
        <v>0.62</v>
      </c>
      <c r="I912" s="31">
        <f>SUM('BASE '!DT911:DV911)</f>
        <v>0.09</v>
      </c>
      <c r="J912" s="31">
        <f t="shared" si="231"/>
        <v>0.83</v>
      </c>
      <c r="K912" s="31">
        <f t="shared" si="232"/>
        <v>8.4337349397590369E-2</v>
      </c>
      <c r="L912" s="31">
        <f t="shared" si="233"/>
        <v>4.8192771084337352E-2</v>
      </c>
      <c r="M912" s="31">
        <f t="shared" si="234"/>
        <v>0</v>
      </c>
      <c r="N912" s="31">
        <f t="shared" si="235"/>
        <v>1.2048192771084338E-2</v>
      </c>
      <c r="O912" s="31">
        <f t="shared" si="236"/>
        <v>0.74698795180722899</v>
      </c>
      <c r="P912" s="31">
        <f t="shared" si="237"/>
        <v>0.10843373493975904</v>
      </c>
      <c r="Q912" s="31">
        <f t="shared" si="240"/>
        <v>-0.20856040013480714</v>
      </c>
      <c r="R912" s="31">
        <f t="shared" si="241"/>
        <v>-0.14614680706875699</v>
      </c>
      <c r="S912" s="31">
        <f t="shared" si="242"/>
        <v>0</v>
      </c>
      <c r="T912" s="31">
        <f t="shared" si="243"/>
        <v>-5.3239043467428901E-2</v>
      </c>
      <c r="U912" s="31">
        <f t="shared" si="244"/>
        <v>-0.21790103386257095</v>
      </c>
      <c r="V912" s="31">
        <f t="shared" si="245"/>
        <v>-0.24089812378486034</v>
      </c>
      <c r="W912" s="31">
        <f t="shared" si="238"/>
        <v>5</v>
      </c>
      <c r="X912" s="31">
        <f t="shared" si="246"/>
        <v>0.86674540831842428</v>
      </c>
      <c r="Y912" s="31">
        <f t="shared" si="239"/>
        <v>0.53853920155737223</v>
      </c>
    </row>
    <row r="913" spans="1:25">
      <c r="A913" t="s">
        <v>2048</v>
      </c>
      <c r="B913" t="s">
        <v>2046</v>
      </c>
      <c r="C913" t="s">
        <v>2049</v>
      </c>
      <c r="D913" s="31">
        <f>SUM('BASE '!CZ912:DE912)</f>
        <v>0.06</v>
      </c>
      <c r="E913" s="31">
        <f>'BASE '!DF912</f>
        <v>7.0000000000000007E-2</v>
      </c>
      <c r="F913" s="31">
        <f>SUM('BASE '!DG912:DI912)</f>
        <v>0</v>
      </c>
      <c r="G913" s="31">
        <f>SUM('BASE '!DJ912:DL912)</f>
        <v>0.02</v>
      </c>
      <c r="H913" s="31">
        <f>SUM('BASE '!DN912:DO912,'BASE '!DQ912,'BASE '!DS912,'BASE '!DR912)</f>
        <v>0.48</v>
      </c>
      <c r="I913" s="31">
        <f>SUM('BASE '!DT912:DV912)</f>
        <v>9.0000000000000011E-2</v>
      </c>
      <c r="J913" s="31">
        <f t="shared" si="231"/>
        <v>0.72</v>
      </c>
      <c r="K913" s="31">
        <f t="shared" si="232"/>
        <v>8.3333333333333329E-2</v>
      </c>
      <c r="L913" s="31">
        <f t="shared" si="233"/>
        <v>9.7222222222222238E-2</v>
      </c>
      <c r="M913" s="31">
        <f t="shared" si="234"/>
        <v>0</v>
      </c>
      <c r="N913" s="31">
        <f t="shared" si="235"/>
        <v>2.777777777777778E-2</v>
      </c>
      <c r="O913" s="31">
        <f t="shared" si="236"/>
        <v>0.66666666666666663</v>
      </c>
      <c r="P913" s="31">
        <f t="shared" si="237"/>
        <v>0.12500000000000003</v>
      </c>
      <c r="Q913" s="31">
        <f t="shared" si="240"/>
        <v>-0.20707555414900003</v>
      </c>
      <c r="R913" s="31">
        <f t="shared" si="241"/>
        <v>-0.22660127485729439</v>
      </c>
      <c r="S913" s="31">
        <f t="shared" si="242"/>
        <v>0</v>
      </c>
      <c r="T913" s="31">
        <f t="shared" si="243"/>
        <v>-9.9542192734891954E-2</v>
      </c>
      <c r="U913" s="31">
        <f t="shared" si="244"/>
        <v>-0.27031007207210961</v>
      </c>
      <c r="V913" s="31">
        <f t="shared" si="245"/>
        <v>-0.25993019270997952</v>
      </c>
      <c r="W913" s="31">
        <f t="shared" si="238"/>
        <v>5</v>
      </c>
      <c r="X913" s="31">
        <f t="shared" si="246"/>
        <v>1.0634592865232755</v>
      </c>
      <c r="Y913" s="31">
        <f t="shared" si="239"/>
        <v>0.66076440619875088</v>
      </c>
    </row>
    <row r="914" spans="1:25">
      <c r="A914" t="s">
        <v>2050</v>
      </c>
      <c r="B914" t="s">
        <v>2046</v>
      </c>
      <c r="C914" t="s">
        <v>2051</v>
      </c>
      <c r="D914" s="31">
        <f>SUM('BASE '!CZ913:DE913)</f>
        <v>0.12</v>
      </c>
      <c r="E914" s="31">
        <f>'BASE '!DF913</f>
        <v>0.05</v>
      </c>
      <c r="F914" s="31">
        <f>SUM('BASE '!DG913:DI913)</f>
        <v>0</v>
      </c>
      <c r="G914" s="31">
        <f>SUM('BASE '!DJ913:DL913)</f>
        <v>0.01</v>
      </c>
      <c r="H914" s="31">
        <f>SUM('BASE '!DN913:DO913,'BASE '!DQ913,'BASE '!DS913,'BASE '!DR913)</f>
        <v>0.44000000000000006</v>
      </c>
      <c r="I914" s="31">
        <f>SUM('BASE '!DT913:DV913)</f>
        <v>0.15</v>
      </c>
      <c r="J914" s="31">
        <f t="shared" si="231"/>
        <v>0.77000000000000013</v>
      </c>
      <c r="K914" s="31">
        <f t="shared" si="232"/>
        <v>0.15584415584415581</v>
      </c>
      <c r="L914" s="31">
        <f t="shared" si="233"/>
        <v>6.4935064935064929E-2</v>
      </c>
      <c r="M914" s="31">
        <f t="shared" si="234"/>
        <v>0</v>
      </c>
      <c r="N914" s="31">
        <f t="shared" si="235"/>
        <v>1.2987012987012984E-2</v>
      </c>
      <c r="O914" s="31">
        <f t="shared" si="236"/>
        <v>0.5714285714285714</v>
      </c>
      <c r="P914" s="31">
        <f t="shared" si="237"/>
        <v>0.19480519480519476</v>
      </c>
      <c r="Q914" s="31">
        <f t="shared" si="240"/>
        <v>-0.28969850993231427</v>
      </c>
      <c r="R914" s="31">
        <f t="shared" si="241"/>
        <v>-0.17755633178049243</v>
      </c>
      <c r="S914" s="31">
        <f t="shared" si="242"/>
        <v>0</v>
      </c>
      <c r="T914" s="31">
        <f t="shared" si="243"/>
        <v>-5.6413057426671208E-2</v>
      </c>
      <c r="U914" s="31">
        <f t="shared" si="244"/>
        <v>-0.31978045024881302</v>
      </c>
      <c r="V914" s="31">
        <f t="shared" si="245"/>
        <v>-0.31865361443210527</v>
      </c>
      <c r="W914" s="31">
        <f t="shared" si="238"/>
        <v>5</v>
      </c>
      <c r="X914" s="31">
        <f t="shared" si="246"/>
        <v>1.1621019638203962</v>
      </c>
      <c r="Y914" s="31">
        <f t="shared" si="239"/>
        <v>0.72205454764194232</v>
      </c>
    </row>
    <row r="915" spans="1:25">
      <c r="A915" t="s">
        <v>2052</v>
      </c>
      <c r="B915" t="s">
        <v>2046</v>
      </c>
      <c r="C915" t="s">
        <v>2046</v>
      </c>
      <c r="D915" s="31">
        <f>SUM('BASE '!CZ914:DE914)</f>
        <v>0.09</v>
      </c>
      <c r="E915" s="31">
        <f>'BASE '!DF914</f>
        <v>0.03</v>
      </c>
      <c r="F915" s="31">
        <f>SUM('BASE '!DG914:DI914)</f>
        <v>0</v>
      </c>
      <c r="G915" s="31">
        <f>SUM('BASE '!DJ914:DL914)</f>
        <v>0.01</v>
      </c>
      <c r="H915" s="31">
        <f>SUM('BASE '!DN914:DO914,'BASE '!DQ914,'BASE '!DS914,'BASE '!DR914)</f>
        <v>0.62</v>
      </c>
      <c r="I915" s="31">
        <f>SUM('BASE '!DT914:DV914)</f>
        <v>0.06</v>
      </c>
      <c r="J915" s="31">
        <f t="shared" si="231"/>
        <v>0.81</v>
      </c>
      <c r="K915" s="31">
        <f t="shared" si="232"/>
        <v>0.1111111111111111</v>
      </c>
      <c r="L915" s="31">
        <f t="shared" si="233"/>
        <v>3.7037037037037035E-2</v>
      </c>
      <c r="M915" s="31">
        <f t="shared" si="234"/>
        <v>0</v>
      </c>
      <c r="N915" s="31">
        <f t="shared" si="235"/>
        <v>1.2345679012345678E-2</v>
      </c>
      <c r="O915" s="31">
        <f t="shared" si="236"/>
        <v>0.76543209876543206</v>
      </c>
      <c r="P915" s="31">
        <f t="shared" si="237"/>
        <v>7.407407407407407E-2</v>
      </c>
      <c r="Q915" s="31">
        <f t="shared" si="240"/>
        <v>-0.24413606414846883</v>
      </c>
      <c r="R915" s="31">
        <f t="shared" si="241"/>
        <v>-0.1220680320742344</v>
      </c>
      <c r="S915" s="31">
        <f t="shared" si="242"/>
        <v>0</v>
      </c>
      <c r="T915" s="31">
        <f t="shared" si="243"/>
        <v>-5.4252458699659736E-2</v>
      </c>
      <c r="U915" s="31">
        <f t="shared" si="244"/>
        <v>-0.20461130514685841</v>
      </c>
      <c r="V915" s="31">
        <f t="shared" si="245"/>
        <v>-0.19279182855143581</v>
      </c>
      <c r="W915" s="31">
        <f t="shared" si="238"/>
        <v>5</v>
      </c>
      <c r="X915" s="31">
        <f t="shared" si="246"/>
        <v>0.81785968862065717</v>
      </c>
      <c r="Y915" s="31">
        <f t="shared" si="239"/>
        <v>0.50816479610806053</v>
      </c>
    </row>
    <row r="916" spans="1:25">
      <c r="A916" t="s">
        <v>2053</v>
      </c>
      <c r="B916" t="s">
        <v>2046</v>
      </c>
      <c r="C916" t="s">
        <v>2054</v>
      </c>
      <c r="D916" s="31">
        <f>SUM('BASE '!CZ915:DE915)</f>
        <v>0.2</v>
      </c>
      <c r="E916" s="31">
        <f>'BASE '!DF915</f>
        <v>0.06</v>
      </c>
      <c r="F916" s="31">
        <f>SUM('BASE '!DG915:DI915)</f>
        <v>0</v>
      </c>
      <c r="G916" s="31">
        <f>SUM('BASE '!DJ915:DL915)</f>
        <v>0</v>
      </c>
      <c r="H916" s="31">
        <f>SUM('BASE '!DN915:DO915,'BASE '!DQ915,'BASE '!DS915,'BASE '!DR915)</f>
        <v>0.53</v>
      </c>
      <c r="I916" s="31">
        <f>SUM('BASE '!DT915:DV915)</f>
        <v>0.05</v>
      </c>
      <c r="J916" s="31">
        <f t="shared" si="231"/>
        <v>0.84000000000000008</v>
      </c>
      <c r="K916" s="31">
        <f t="shared" si="232"/>
        <v>0.23809523809523808</v>
      </c>
      <c r="L916" s="31">
        <f t="shared" si="233"/>
        <v>7.1428571428571425E-2</v>
      </c>
      <c r="M916" s="31">
        <f t="shared" si="234"/>
        <v>0</v>
      </c>
      <c r="N916" s="31">
        <f t="shared" si="235"/>
        <v>0</v>
      </c>
      <c r="O916" s="31">
        <f t="shared" si="236"/>
        <v>0.63095238095238093</v>
      </c>
      <c r="P916" s="31">
        <f t="shared" si="237"/>
        <v>5.9523809523809521E-2</v>
      </c>
      <c r="Q916" s="31">
        <f t="shared" si="240"/>
        <v>-0.341686791735553</v>
      </c>
      <c r="R916" s="31">
        <f t="shared" si="241"/>
        <v>-0.18850409497251847</v>
      </c>
      <c r="S916" s="31">
        <f t="shared" si="242"/>
        <v>0</v>
      </c>
      <c r="T916" s="31">
        <f t="shared" si="243"/>
        <v>0</v>
      </c>
      <c r="U916" s="31">
        <f t="shared" si="244"/>
        <v>-0.29056927286229955</v>
      </c>
      <c r="V916" s="31">
        <f t="shared" si="245"/>
        <v>-0.16793921942911982</v>
      </c>
      <c r="W916" s="31">
        <f t="shared" si="238"/>
        <v>4</v>
      </c>
      <c r="X916" s="31">
        <f t="shared" si="246"/>
        <v>0.9886993789994909</v>
      </c>
      <c r="Y916" s="31">
        <f t="shared" si="239"/>
        <v>0.71319584550628168</v>
      </c>
    </row>
    <row r="917" spans="1:25">
      <c r="A917" t="s">
        <v>2057</v>
      </c>
      <c r="B917" t="s">
        <v>2056</v>
      </c>
      <c r="C917" t="s">
        <v>2058</v>
      </c>
      <c r="D917" s="31">
        <f>SUM('BASE '!CZ916:DE916)</f>
        <v>0.22</v>
      </c>
      <c r="E917" s="31">
        <f>'BASE '!DF916</f>
        <v>0.12</v>
      </c>
      <c r="F917" s="31">
        <f>SUM('BASE '!DG916:DI916)</f>
        <v>0</v>
      </c>
      <c r="G917" s="31">
        <f>SUM('BASE '!DJ916:DL916)</f>
        <v>0</v>
      </c>
      <c r="H917" s="31">
        <f>SUM('BASE '!DN916:DO916,'BASE '!DQ916,'BASE '!DS916,'BASE '!DR916)</f>
        <v>0.27</v>
      </c>
      <c r="I917" s="31">
        <f>SUM('BASE '!DT916:DV916)</f>
        <v>0.28000000000000003</v>
      </c>
      <c r="J917" s="31">
        <f t="shared" si="231"/>
        <v>0.89</v>
      </c>
      <c r="K917" s="31">
        <f t="shared" si="232"/>
        <v>0.24719101123595505</v>
      </c>
      <c r="L917" s="31">
        <f t="shared" si="233"/>
        <v>0.1348314606741573</v>
      </c>
      <c r="M917" s="31">
        <f t="shared" si="234"/>
        <v>0</v>
      </c>
      <c r="N917" s="31">
        <f t="shared" si="235"/>
        <v>0</v>
      </c>
      <c r="O917" s="31">
        <f t="shared" si="236"/>
        <v>0.30337078651685395</v>
      </c>
      <c r="P917" s="31">
        <f t="shared" si="237"/>
        <v>0.31460674157303375</v>
      </c>
      <c r="Q917" s="31">
        <f t="shared" si="240"/>
        <v>-0.34547265348566436</v>
      </c>
      <c r="R917" s="31">
        <f t="shared" si="241"/>
        <v>-0.2701658049362885</v>
      </c>
      <c r="S917" s="31">
        <f t="shared" si="242"/>
        <v>0</v>
      </c>
      <c r="T917" s="31">
        <f t="shared" si="243"/>
        <v>0</v>
      </c>
      <c r="U917" s="31">
        <f t="shared" si="244"/>
        <v>-0.36186052360281901</v>
      </c>
      <c r="V917" s="31">
        <f t="shared" si="245"/>
        <v>-0.36382125918645175</v>
      </c>
      <c r="W917" s="31">
        <f t="shared" si="238"/>
        <v>4</v>
      </c>
      <c r="X917" s="31">
        <f t="shared" si="246"/>
        <v>1.3413202412112237</v>
      </c>
      <c r="Y917" s="31">
        <f t="shared" si="239"/>
        <v>0.96755803011971042</v>
      </c>
    </row>
    <row r="918" spans="1:25">
      <c r="A918" t="s">
        <v>2059</v>
      </c>
      <c r="B918" t="s">
        <v>2056</v>
      </c>
      <c r="C918" t="s">
        <v>2060</v>
      </c>
      <c r="D918" s="31">
        <f>SUM('BASE '!CZ917:DE917)</f>
        <v>0.2</v>
      </c>
      <c r="E918" s="31">
        <f>'BASE '!DF917</f>
        <v>0.12</v>
      </c>
      <c r="F918" s="31">
        <f>SUM('BASE '!DG917:DI917)</f>
        <v>0</v>
      </c>
      <c r="G918" s="31">
        <f>SUM('BASE '!DJ917:DL917)</f>
        <v>0.01</v>
      </c>
      <c r="H918" s="31">
        <f>SUM('BASE '!DN917:DO917,'BASE '!DQ917,'BASE '!DS917,'BASE '!DR917)</f>
        <v>0.31</v>
      </c>
      <c r="I918" s="31">
        <f>SUM('BASE '!DT917:DV917)</f>
        <v>0.23</v>
      </c>
      <c r="J918" s="31">
        <f t="shared" si="231"/>
        <v>0.87</v>
      </c>
      <c r="K918" s="31">
        <f t="shared" si="232"/>
        <v>0.22988505747126439</v>
      </c>
      <c r="L918" s="31">
        <f t="shared" si="233"/>
        <v>0.13793103448275862</v>
      </c>
      <c r="M918" s="31">
        <f t="shared" si="234"/>
        <v>0</v>
      </c>
      <c r="N918" s="31">
        <f t="shared" si="235"/>
        <v>1.1494252873563218E-2</v>
      </c>
      <c r="O918" s="31">
        <f t="shared" si="236"/>
        <v>0.35632183908045978</v>
      </c>
      <c r="P918" s="31">
        <f t="shared" si="237"/>
        <v>0.26436781609195403</v>
      </c>
      <c r="Q918" s="31">
        <f t="shared" si="240"/>
        <v>-0.33797145864381445</v>
      </c>
      <c r="R918" s="31">
        <f t="shared" si="241"/>
        <v>-0.2732415819126322</v>
      </c>
      <c r="S918" s="31">
        <f t="shared" si="242"/>
        <v>0</v>
      </c>
      <c r="T918" s="31">
        <f t="shared" si="243"/>
        <v>-5.1332277225914755E-2</v>
      </c>
      <c r="U918" s="31">
        <f t="shared" si="244"/>
        <v>-0.36769595792244325</v>
      </c>
      <c r="V918" s="31">
        <f t="shared" si="245"/>
        <v>-0.35171861796189635</v>
      </c>
      <c r="W918" s="31">
        <f t="shared" si="238"/>
        <v>5</v>
      </c>
      <c r="X918" s="31">
        <f t="shared" si="246"/>
        <v>1.3819598936667008</v>
      </c>
      <c r="Y918" s="31">
        <f t="shared" si="239"/>
        <v>0.85865996009540768</v>
      </c>
    </row>
    <row r="919" spans="1:25">
      <c r="A919" t="s">
        <v>2061</v>
      </c>
      <c r="B919" t="s">
        <v>2056</v>
      </c>
      <c r="C919" t="s">
        <v>2062</v>
      </c>
      <c r="D919" s="31">
        <f>SUM('BASE '!CZ918:DE918)</f>
        <v>0.09</v>
      </c>
      <c r="E919" s="31">
        <f>'BASE '!DF918</f>
        <v>0.06</v>
      </c>
      <c r="F919" s="31">
        <f>SUM('BASE '!DG918:DI918)</f>
        <v>0</v>
      </c>
      <c r="G919" s="31">
        <f>SUM('BASE '!DJ918:DL918)</f>
        <v>0</v>
      </c>
      <c r="H919" s="31">
        <f>SUM('BASE '!DN918:DO918,'BASE '!DQ918,'BASE '!DS918,'BASE '!DR918)</f>
        <v>0.78</v>
      </c>
      <c r="I919" s="31">
        <f>SUM('BASE '!DT918:DV918)</f>
        <v>0.02</v>
      </c>
      <c r="J919" s="31">
        <f t="shared" si="231"/>
        <v>0.95000000000000007</v>
      </c>
      <c r="K919" s="31">
        <f t="shared" si="232"/>
        <v>9.4736842105263147E-2</v>
      </c>
      <c r="L919" s="31">
        <f t="shared" si="233"/>
        <v>6.3157894736842093E-2</v>
      </c>
      <c r="M919" s="31">
        <f t="shared" si="234"/>
        <v>0</v>
      </c>
      <c r="N919" s="31">
        <f t="shared" si="235"/>
        <v>0</v>
      </c>
      <c r="O919" s="31">
        <f t="shared" si="236"/>
        <v>0.82105263157894737</v>
      </c>
      <c r="P919" s="31">
        <f t="shared" si="237"/>
        <v>2.1052631578947368E-2</v>
      </c>
      <c r="Q919" s="31">
        <f t="shared" si="240"/>
        <v>-0.22326179819346204</v>
      </c>
      <c r="R919" s="31">
        <f t="shared" si="241"/>
        <v>-0.17444952141299908</v>
      </c>
      <c r="S919" s="31">
        <f t="shared" si="242"/>
        <v>0</v>
      </c>
      <c r="T919" s="31">
        <f t="shared" si="243"/>
        <v>0</v>
      </c>
      <c r="U919" s="31">
        <f t="shared" si="244"/>
        <v>-0.16188535855846348</v>
      </c>
      <c r="V919" s="31">
        <f t="shared" si="245"/>
        <v>-8.1278520232433579E-2</v>
      </c>
      <c r="W919" s="31">
        <f t="shared" si="238"/>
        <v>4</v>
      </c>
      <c r="X919" s="31">
        <f t="shared" si="246"/>
        <v>0.64087519839735818</v>
      </c>
      <c r="Y919" s="31">
        <f t="shared" si="239"/>
        <v>0.46229373527829959</v>
      </c>
    </row>
    <row r="920" spans="1:25">
      <c r="A920" t="s">
        <v>2063</v>
      </c>
      <c r="B920" t="s">
        <v>2056</v>
      </c>
      <c r="C920" t="s">
        <v>2064</v>
      </c>
      <c r="D920" s="31">
        <f>SUM('BASE '!CZ919:DE919)</f>
        <v>0.21000000000000002</v>
      </c>
      <c r="E920" s="31">
        <f>'BASE '!DF919</f>
        <v>7.0000000000000007E-2</v>
      </c>
      <c r="F920" s="31">
        <f>SUM('BASE '!DG919:DI919)</f>
        <v>0</v>
      </c>
      <c r="G920" s="31">
        <f>SUM('BASE '!DJ919:DL919)</f>
        <v>0.01</v>
      </c>
      <c r="H920" s="31">
        <f>SUM('BASE '!DN919:DO919,'BASE '!DQ919,'BASE '!DS919,'BASE '!DR919)</f>
        <v>0.5</v>
      </c>
      <c r="I920" s="31">
        <f>SUM('BASE '!DT919:DV919)</f>
        <v>0.06</v>
      </c>
      <c r="J920" s="31">
        <f t="shared" si="231"/>
        <v>0.85000000000000009</v>
      </c>
      <c r="K920" s="31">
        <f t="shared" si="232"/>
        <v>0.24705882352941178</v>
      </c>
      <c r="L920" s="31">
        <f t="shared" si="233"/>
        <v>8.2352941176470587E-2</v>
      </c>
      <c r="M920" s="31">
        <f t="shared" si="234"/>
        <v>0</v>
      </c>
      <c r="N920" s="31">
        <f t="shared" si="235"/>
        <v>1.1764705882352941E-2</v>
      </c>
      <c r="O920" s="31">
        <f t="shared" si="236"/>
        <v>0.58823529411764697</v>
      </c>
      <c r="P920" s="31">
        <f t="shared" si="237"/>
        <v>7.0588235294117632E-2</v>
      </c>
      <c r="Q920" s="31">
        <f t="shared" si="240"/>
        <v>-0.34542006110711487</v>
      </c>
      <c r="R920" s="31">
        <f t="shared" si="241"/>
        <v>-0.20561397355347086</v>
      </c>
      <c r="S920" s="31">
        <f t="shared" si="242"/>
        <v>0</v>
      </c>
      <c r="T920" s="31">
        <f t="shared" si="243"/>
        <v>-5.2266485370474312E-2</v>
      </c>
      <c r="U920" s="31">
        <f t="shared" si="244"/>
        <v>-0.31213426533068855</v>
      </c>
      <c r="V920" s="31">
        <f t="shared" si="245"/>
        <v>-0.18712177321851256</v>
      </c>
      <c r="W920" s="31">
        <f t="shared" si="238"/>
        <v>5</v>
      </c>
      <c r="X920" s="31">
        <f t="shared" si="246"/>
        <v>1.1025565585802612</v>
      </c>
      <c r="Y920" s="31">
        <f t="shared" si="239"/>
        <v>0.68505690717373746</v>
      </c>
    </row>
    <row r="921" spans="1:25">
      <c r="A921" t="s">
        <v>2065</v>
      </c>
      <c r="B921" t="s">
        <v>2056</v>
      </c>
      <c r="C921" t="s">
        <v>2066</v>
      </c>
      <c r="D921" s="31">
        <f>SUM('BASE '!CZ920:DE920)</f>
        <v>7.0000000000000007E-2</v>
      </c>
      <c r="E921" s="31">
        <f>'BASE '!DF920</f>
        <v>0.19</v>
      </c>
      <c r="F921" s="31">
        <f>SUM('BASE '!DG920:DI920)</f>
        <v>0</v>
      </c>
      <c r="G921" s="31">
        <f>SUM('BASE '!DJ920:DL920)</f>
        <v>0</v>
      </c>
      <c r="H921" s="31">
        <f>SUM('BASE '!DN920:DO920,'BASE '!DQ920,'BASE '!DS920,'BASE '!DR920)</f>
        <v>0.53</v>
      </c>
      <c r="I921" s="31">
        <f>SUM('BASE '!DT920:DV920)</f>
        <v>0.14000000000000001</v>
      </c>
      <c r="J921" s="31">
        <f t="shared" si="231"/>
        <v>0.93</v>
      </c>
      <c r="K921" s="31">
        <f t="shared" si="232"/>
        <v>7.5268817204301078E-2</v>
      </c>
      <c r="L921" s="31">
        <f t="shared" si="233"/>
        <v>0.20430107526881719</v>
      </c>
      <c r="M921" s="31">
        <f t="shared" si="234"/>
        <v>0</v>
      </c>
      <c r="N921" s="31">
        <f t="shared" si="235"/>
        <v>0</v>
      </c>
      <c r="O921" s="31">
        <f t="shared" si="236"/>
        <v>0.56989247311827962</v>
      </c>
      <c r="P921" s="31">
        <f t="shared" si="237"/>
        <v>0.15053763440860216</v>
      </c>
      <c r="Q921" s="31">
        <f t="shared" si="240"/>
        <v>-0.19469704740522148</v>
      </c>
      <c r="R921" s="31">
        <f t="shared" si="241"/>
        <v>-0.3244629007069838</v>
      </c>
      <c r="S921" s="31">
        <f t="shared" si="242"/>
        <v>0</v>
      </c>
      <c r="T921" s="31">
        <f t="shared" si="243"/>
        <v>0</v>
      </c>
      <c r="U921" s="31">
        <f t="shared" si="244"/>
        <v>-0.32045485719204414</v>
      </c>
      <c r="V921" s="31">
        <f t="shared" si="245"/>
        <v>-0.28504935795195657</v>
      </c>
      <c r="W921" s="31">
        <f t="shared" si="238"/>
        <v>4</v>
      </c>
      <c r="X921" s="31">
        <f t="shared" si="246"/>
        <v>1.124664163256206</v>
      </c>
      <c r="Y921" s="31">
        <f t="shared" si="239"/>
        <v>0.811273705497632</v>
      </c>
    </row>
    <row r="922" spans="1:25">
      <c r="A922" t="s">
        <v>2067</v>
      </c>
      <c r="B922" t="s">
        <v>2056</v>
      </c>
      <c r="C922" t="s">
        <v>2068</v>
      </c>
      <c r="D922" s="31">
        <f>SUM('BASE '!CZ921:DE921)</f>
        <v>0.11000000000000001</v>
      </c>
      <c r="E922" s="31">
        <f>'BASE '!DF921</f>
        <v>0.05</v>
      </c>
      <c r="F922" s="31">
        <f>SUM('BASE '!DG921:DI921)</f>
        <v>0</v>
      </c>
      <c r="G922" s="31">
        <f>SUM('BASE '!DJ921:DL921)</f>
        <v>0</v>
      </c>
      <c r="H922" s="31">
        <f>SUM('BASE '!DN921:DO921,'BASE '!DQ921,'BASE '!DS921,'BASE '!DR921)</f>
        <v>0.32999999999999996</v>
      </c>
      <c r="I922" s="31">
        <f>SUM('BASE '!DT921:DV921)</f>
        <v>0.34</v>
      </c>
      <c r="J922" s="31">
        <f t="shared" si="231"/>
        <v>0.83000000000000007</v>
      </c>
      <c r="K922" s="31">
        <f t="shared" si="232"/>
        <v>0.13253012048192772</v>
      </c>
      <c r="L922" s="31">
        <f t="shared" si="233"/>
        <v>6.0240963855421686E-2</v>
      </c>
      <c r="M922" s="31">
        <f t="shared" si="234"/>
        <v>0</v>
      </c>
      <c r="N922" s="31">
        <f t="shared" si="235"/>
        <v>0</v>
      </c>
      <c r="O922" s="31">
        <f t="shared" si="236"/>
        <v>0.39759036144578302</v>
      </c>
      <c r="P922" s="31">
        <f t="shared" si="237"/>
        <v>0.40963855421686746</v>
      </c>
      <c r="Q922" s="31">
        <f t="shared" si="240"/>
        <v>-0.2678361287347048</v>
      </c>
      <c r="R922" s="31">
        <f t="shared" si="241"/>
        <v>-0.16924112622665649</v>
      </c>
      <c r="S922" s="31">
        <f t="shared" si="242"/>
        <v>0</v>
      </c>
      <c r="T922" s="31">
        <f t="shared" si="243"/>
        <v>0</v>
      </c>
      <c r="U922" s="31">
        <f t="shared" si="244"/>
        <v>-0.36671072926378173</v>
      </c>
      <c r="V922" s="31">
        <f t="shared" si="245"/>
        <v>-0.36559425094138365</v>
      </c>
      <c r="W922" s="31">
        <f t="shared" si="238"/>
        <v>4</v>
      </c>
      <c r="X922" s="31">
        <f t="shared" si="246"/>
        <v>1.1693822351665266</v>
      </c>
      <c r="Y922" s="31">
        <f t="shared" si="239"/>
        <v>0.84353097578919978</v>
      </c>
    </row>
    <row r="923" spans="1:25">
      <c r="A923" t="s">
        <v>2069</v>
      </c>
      <c r="B923" t="s">
        <v>2056</v>
      </c>
      <c r="C923" t="s">
        <v>2070</v>
      </c>
      <c r="D923" s="31">
        <f>SUM('BASE '!CZ922:DE922)</f>
        <v>0.08</v>
      </c>
      <c r="E923" s="31">
        <f>'BASE '!DF922</f>
        <v>0.06</v>
      </c>
      <c r="F923" s="31">
        <f>SUM('BASE '!DG922:DI922)</f>
        <v>0</v>
      </c>
      <c r="G923" s="31">
        <f>SUM('BASE '!DJ922:DL922)</f>
        <v>0.1</v>
      </c>
      <c r="H923" s="31">
        <f>SUM('BASE '!DN922:DO922,'BASE '!DQ922,'BASE '!DS922,'BASE '!DR922)</f>
        <v>0.21000000000000002</v>
      </c>
      <c r="I923" s="31">
        <f>SUM('BASE '!DT922:DV922)</f>
        <v>0.48</v>
      </c>
      <c r="J923" s="31">
        <f t="shared" si="231"/>
        <v>0.93</v>
      </c>
      <c r="K923" s="31">
        <f t="shared" si="232"/>
        <v>8.6021505376344079E-2</v>
      </c>
      <c r="L923" s="31">
        <f t="shared" si="233"/>
        <v>6.4516129032258063E-2</v>
      </c>
      <c r="M923" s="31">
        <f t="shared" si="234"/>
        <v>0</v>
      </c>
      <c r="N923" s="31">
        <f t="shared" si="235"/>
        <v>0.10752688172043011</v>
      </c>
      <c r="O923" s="31">
        <f t="shared" si="236"/>
        <v>0.22580645161290325</v>
      </c>
      <c r="P923" s="31">
        <f t="shared" si="237"/>
        <v>0.5161290322580645</v>
      </c>
      <c r="Q923" s="31">
        <f t="shared" si="240"/>
        <v>-0.21102433991169203</v>
      </c>
      <c r="R923" s="31">
        <f t="shared" si="241"/>
        <v>-0.17682838864033554</v>
      </c>
      <c r="S923" s="31">
        <f t="shared" si="242"/>
        <v>0</v>
      </c>
      <c r="T923" s="31">
        <f t="shared" si="243"/>
        <v>-0.23978649464077531</v>
      </c>
      <c r="U923" s="31">
        <f t="shared" si="244"/>
        <v>-0.33601739961318811</v>
      </c>
      <c r="V923" s="31">
        <f t="shared" si="245"/>
        <v>-0.34136695857825289</v>
      </c>
      <c r="W923" s="31">
        <f t="shared" si="238"/>
        <v>5</v>
      </c>
      <c r="X923" s="31">
        <f t="shared" si="246"/>
        <v>1.3050235813842439</v>
      </c>
      <c r="Y923" s="31">
        <f t="shared" si="239"/>
        <v>0.81085674153812948</v>
      </c>
    </row>
    <row r="924" spans="1:25">
      <c r="A924" t="s">
        <v>2071</v>
      </c>
      <c r="B924" t="s">
        <v>2056</v>
      </c>
      <c r="C924" t="s">
        <v>2072</v>
      </c>
      <c r="D924" s="31">
        <f>SUM('BASE '!CZ923:DE923)</f>
        <v>0.21000000000000002</v>
      </c>
      <c r="E924" s="31">
        <f>'BASE '!DF923</f>
        <v>0.1</v>
      </c>
      <c r="F924" s="31">
        <f>SUM('BASE '!DG923:DI923)</f>
        <v>0</v>
      </c>
      <c r="G924" s="31">
        <f>SUM('BASE '!DJ923:DL923)</f>
        <v>0.02</v>
      </c>
      <c r="H924" s="31">
        <f>SUM('BASE '!DN923:DO923,'BASE '!DQ923,'BASE '!DS923,'BASE '!DR923)</f>
        <v>0.48</v>
      </c>
      <c r="I924" s="31">
        <f>SUM('BASE '!DT923:DV923)</f>
        <v>9.9999999999999992E-2</v>
      </c>
      <c r="J924" s="31">
        <f t="shared" si="231"/>
        <v>0.91</v>
      </c>
      <c r="K924" s="31">
        <f t="shared" si="232"/>
        <v>0.23076923076923078</v>
      </c>
      <c r="L924" s="31">
        <f t="shared" si="233"/>
        <v>0.10989010989010989</v>
      </c>
      <c r="M924" s="31">
        <f t="shared" si="234"/>
        <v>0</v>
      </c>
      <c r="N924" s="31">
        <f t="shared" si="235"/>
        <v>2.1978021978021976E-2</v>
      </c>
      <c r="O924" s="31">
        <f t="shared" si="236"/>
        <v>0.52747252747252749</v>
      </c>
      <c r="P924" s="31">
        <f t="shared" si="237"/>
        <v>0.10989010989010987</v>
      </c>
      <c r="Q924" s="31">
        <f t="shared" si="240"/>
        <v>-0.33838547741386776</v>
      </c>
      <c r="R924" s="31">
        <f t="shared" si="241"/>
        <v>-0.24266751796953892</v>
      </c>
      <c r="S924" s="31">
        <f t="shared" si="242"/>
        <v>0</v>
      </c>
      <c r="T924" s="31">
        <f t="shared" si="243"/>
        <v>-8.3905765405646246E-2</v>
      </c>
      <c r="U924" s="31">
        <f t="shared" si="244"/>
        <v>-0.33740228339813227</v>
      </c>
      <c r="V924" s="31">
        <f t="shared" si="245"/>
        <v>-0.24266751796953889</v>
      </c>
      <c r="W924" s="31">
        <f t="shared" si="238"/>
        <v>5</v>
      </c>
      <c r="X924" s="31">
        <f t="shared" si="246"/>
        <v>1.2450285621567239</v>
      </c>
      <c r="Y924" s="31">
        <f t="shared" si="239"/>
        <v>0.77357974019249565</v>
      </c>
    </row>
    <row r="925" spans="1:25">
      <c r="A925" t="s">
        <v>2073</v>
      </c>
      <c r="B925" t="s">
        <v>2056</v>
      </c>
      <c r="C925" t="s">
        <v>2074</v>
      </c>
      <c r="D925" s="31">
        <f>SUM('BASE '!CZ924:DE924)</f>
        <v>0.19</v>
      </c>
      <c r="E925" s="31">
        <f>'BASE '!DF924</f>
        <v>0.1</v>
      </c>
      <c r="F925" s="31">
        <f>SUM('BASE '!DG924:DI924)</f>
        <v>0</v>
      </c>
      <c r="G925" s="31">
        <f>SUM('BASE '!DJ924:DL924)</f>
        <v>0</v>
      </c>
      <c r="H925" s="31">
        <f>SUM('BASE '!DN924:DO924,'BASE '!DQ924,'BASE '!DS924,'BASE '!DR924)</f>
        <v>0.46</v>
      </c>
      <c r="I925" s="31">
        <f>SUM('BASE '!DT924:DV924)</f>
        <v>0.03</v>
      </c>
      <c r="J925" s="31">
        <f t="shared" si="231"/>
        <v>0.78</v>
      </c>
      <c r="K925" s="31">
        <f t="shared" si="232"/>
        <v>0.24358974358974358</v>
      </c>
      <c r="L925" s="31">
        <f t="shared" si="233"/>
        <v>0.12820512820512822</v>
      </c>
      <c r="M925" s="31">
        <f t="shared" si="234"/>
        <v>0</v>
      </c>
      <c r="N925" s="31">
        <f t="shared" si="235"/>
        <v>0</v>
      </c>
      <c r="O925" s="31">
        <f t="shared" si="236"/>
        <v>0.58974358974358976</v>
      </c>
      <c r="P925" s="31">
        <f t="shared" si="237"/>
        <v>3.8461538461538457E-2</v>
      </c>
      <c r="Q925" s="31">
        <f t="shared" si="240"/>
        <v>-0.34401445003769066</v>
      </c>
      <c r="R925" s="31">
        <f t="shared" si="241"/>
        <v>-0.26334919662763412</v>
      </c>
      <c r="S925" s="31">
        <f t="shared" si="242"/>
        <v>0</v>
      </c>
      <c r="T925" s="31">
        <f t="shared" si="243"/>
        <v>0</v>
      </c>
      <c r="U925" s="31">
        <f t="shared" si="244"/>
        <v>-0.31142438191311345</v>
      </c>
      <c r="V925" s="31">
        <f t="shared" si="245"/>
        <v>-0.12531140530851853</v>
      </c>
      <c r="W925" s="31">
        <f t="shared" si="238"/>
        <v>4</v>
      </c>
      <c r="X925" s="31">
        <f t="shared" si="246"/>
        <v>1.0440994338869567</v>
      </c>
      <c r="Y925" s="31">
        <f t="shared" si="239"/>
        <v>0.75315853773184327</v>
      </c>
    </row>
    <row r="926" spans="1:25">
      <c r="A926" t="s">
        <v>2075</v>
      </c>
      <c r="B926" t="s">
        <v>2056</v>
      </c>
      <c r="C926" t="s">
        <v>1707</v>
      </c>
      <c r="D926" s="31">
        <f>SUM('BASE '!CZ925:DE925)</f>
        <v>0.25</v>
      </c>
      <c r="E926" s="31">
        <f>'BASE '!DF925</f>
        <v>0.13</v>
      </c>
      <c r="F926" s="31">
        <f>SUM('BASE '!DG925:DI925)</f>
        <v>0</v>
      </c>
      <c r="G926" s="31">
        <f>SUM('BASE '!DJ925:DL925)</f>
        <v>0.01</v>
      </c>
      <c r="H926" s="31">
        <f>SUM('BASE '!DN925:DO925,'BASE '!DQ925,'BASE '!DS925,'BASE '!DR925)</f>
        <v>0.45</v>
      </c>
      <c r="I926" s="31">
        <f>SUM('BASE '!DT925:DV925)</f>
        <v>0.01</v>
      </c>
      <c r="J926" s="31">
        <f t="shared" si="231"/>
        <v>0.85000000000000009</v>
      </c>
      <c r="K926" s="31">
        <f t="shared" si="232"/>
        <v>0.29411764705882348</v>
      </c>
      <c r="L926" s="31">
        <f t="shared" si="233"/>
        <v>0.15294117647058822</v>
      </c>
      <c r="M926" s="31">
        <f t="shared" si="234"/>
        <v>0</v>
      </c>
      <c r="N926" s="31">
        <f t="shared" si="235"/>
        <v>1.1764705882352941E-2</v>
      </c>
      <c r="O926" s="31">
        <f t="shared" si="236"/>
        <v>0.52941176470588236</v>
      </c>
      <c r="P926" s="31">
        <f t="shared" si="237"/>
        <v>1.1764705882352941E-2</v>
      </c>
      <c r="Q926" s="31">
        <f t="shared" si="240"/>
        <v>-0.35993395047709287</v>
      </c>
      <c r="R926" s="31">
        <f t="shared" si="241"/>
        <v>-0.28717793749851928</v>
      </c>
      <c r="S926" s="31">
        <f t="shared" si="242"/>
        <v>0</v>
      </c>
      <c r="T926" s="31">
        <f t="shared" si="243"/>
        <v>-5.2266485370474312E-2</v>
      </c>
      <c r="U926" s="31">
        <f t="shared" si="244"/>
        <v>-0.33669993532235121</v>
      </c>
      <c r="V926" s="31">
        <f t="shared" si="245"/>
        <v>-5.2266485370474312E-2</v>
      </c>
      <c r="W926" s="31">
        <f t="shared" si="238"/>
        <v>5</v>
      </c>
      <c r="X926" s="31">
        <f t="shared" si="246"/>
        <v>1.0883447940389122</v>
      </c>
      <c r="Y926" s="31">
        <f t="shared" si="239"/>
        <v>0.67622664138246169</v>
      </c>
    </row>
    <row r="927" spans="1:25">
      <c r="A927" t="s">
        <v>2076</v>
      </c>
      <c r="B927" t="s">
        <v>2056</v>
      </c>
      <c r="C927" t="s">
        <v>2077</v>
      </c>
      <c r="D927" s="31">
        <f>SUM('BASE '!CZ926:DE926)</f>
        <v>0.26</v>
      </c>
      <c r="E927" s="31">
        <f>'BASE '!DF926</f>
        <v>0.13</v>
      </c>
      <c r="F927" s="31">
        <f>SUM('BASE '!DG926:DI926)</f>
        <v>0</v>
      </c>
      <c r="G927" s="31">
        <f>SUM('BASE '!DJ926:DL926)</f>
        <v>0.01</v>
      </c>
      <c r="H927" s="31">
        <f>SUM('BASE '!DN926:DO926,'BASE '!DQ926,'BASE '!DS926,'BASE '!DR926)</f>
        <v>0.26</v>
      </c>
      <c r="I927" s="31">
        <f>SUM('BASE '!DT926:DV926)</f>
        <v>0.2</v>
      </c>
      <c r="J927" s="31">
        <f t="shared" si="231"/>
        <v>0.8600000000000001</v>
      </c>
      <c r="K927" s="31">
        <f t="shared" si="232"/>
        <v>0.30232558139534882</v>
      </c>
      <c r="L927" s="31">
        <f t="shared" si="233"/>
        <v>0.15116279069767441</v>
      </c>
      <c r="M927" s="31">
        <f t="shared" si="234"/>
        <v>0</v>
      </c>
      <c r="N927" s="31">
        <f t="shared" si="235"/>
        <v>1.1627906976744184E-2</v>
      </c>
      <c r="O927" s="31">
        <f t="shared" si="236"/>
        <v>0.30232558139534882</v>
      </c>
      <c r="P927" s="31">
        <f t="shared" si="237"/>
        <v>0.23255813953488372</v>
      </c>
      <c r="Q927" s="31">
        <f t="shared" si="240"/>
        <v>-0.36165720597712403</v>
      </c>
      <c r="R927" s="31">
        <f t="shared" si="241"/>
        <v>-0.28560666516622818</v>
      </c>
      <c r="S927" s="31">
        <f t="shared" si="242"/>
        <v>0</v>
      </c>
      <c r="T927" s="31">
        <f t="shared" si="243"/>
        <v>-5.1794736002947761E-2</v>
      </c>
      <c r="U927" s="31">
        <f t="shared" si="244"/>
        <v>-0.36165720597712403</v>
      </c>
      <c r="V927" s="31">
        <f t="shared" si="245"/>
        <v>-0.33921279597663179</v>
      </c>
      <c r="W927" s="31">
        <f t="shared" si="238"/>
        <v>5</v>
      </c>
      <c r="X927" s="31">
        <f t="shared" si="246"/>
        <v>1.399928609100056</v>
      </c>
      <c r="Y927" s="31">
        <f t="shared" si="239"/>
        <v>0.86982455072331177</v>
      </c>
    </row>
    <row r="928" spans="1:25">
      <c r="A928" t="s">
        <v>2078</v>
      </c>
      <c r="B928" t="s">
        <v>2056</v>
      </c>
      <c r="C928" t="s">
        <v>2079</v>
      </c>
      <c r="D928" s="31">
        <f>SUM('BASE '!CZ927:DE927)</f>
        <v>0.16</v>
      </c>
      <c r="E928" s="31">
        <f>'BASE '!DF927</f>
        <v>0.12</v>
      </c>
      <c r="F928" s="31">
        <f>SUM('BASE '!DG927:DI927)</f>
        <v>0</v>
      </c>
      <c r="G928" s="31">
        <f>SUM('BASE '!DJ927:DL927)</f>
        <v>0</v>
      </c>
      <c r="H928" s="31">
        <f>SUM('BASE '!DN927:DO927,'BASE '!DQ927,'BASE '!DS927,'BASE '!DR927)</f>
        <v>0.59000000000000008</v>
      </c>
      <c r="I928" s="31">
        <f>SUM('BASE '!DT927:DV927)</f>
        <v>0.03</v>
      </c>
      <c r="J928" s="31">
        <f t="shared" si="231"/>
        <v>0.90000000000000013</v>
      </c>
      <c r="K928" s="31">
        <f t="shared" si="232"/>
        <v>0.17777777777777776</v>
      </c>
      <c r="L928" s="31">
        <f t="shared" si="233"/>
        <v>0.1333333333333333</v>
      </c>
      <c r="M928" s="31">
        <f t="shared" si="234"/>
        <v>0</v>
      </c>
      <c r="N928" s="31">
        <f t="shared" si="235"/>
        <v>0</v>
      </c>
      <c r="O928" s="31">
        <f t="shared" si="236"/>
        <v>0.65555555555555556</v>
      </c>
      <c r="P928" s="31">
        <f t="shared" si="237"/>
        <v>3.3333333333333326E-2</v>
      </c>
      <c r="Q928" s="31">
        <f t="shared" si="240"/>
        <v>-0.30706150188275266</v>
      </c>
      <c r="R928" s="31">
        <f t="shared" si="241"/>
        <v>-0.26865373607230197</v>
      </c>
      <c r="S928" s="31">
        <f t="shared" si="242"/>
        <v>0</v>
      </c>
      <c r="T928" s="31">
        <f t="shared" si="243"/>
        <v>0</v>
      </c>
      <c r="U928" s="31">
        <f t="shared" si="244"/>
        <v>-0.27682290398942433</v>
      </c>
      <c r="V928" s="31">
        <f t="shared" si="245"/>
        <v>-0.11337324605540516</v>
      </c>
      <c r="W928" s="31">
        <f t="shared" si="238"/>
        <v>4</v>
      </c>
      <c r="X928" s="31">
        <f t="shared" si="246"/>
        <v>0.96591138799988419</v>
      </c>
      <c r="Y928" s="31">
        <f t="shared" si="239"/>
        <v>0.69675778470280414</v>
      </c>
    </row>
    <row r="929" spans="1:25">
      <c r="A929" t="s">
        <v>2080</v>
      </c>
      <c r="B929" t="s">
        <v>2056</v>
      </c>
      <c r="C929" t="s">
        <v>2081</v>
      </c>
      <c r="D929" s="31">
        <f>SUM('BASE '!CZ928:DE928)</f>
        <v>0.28000000000000003</v>
      </c>
      <c r="E929" s="31">
        <f>'BASE '!DF928</f>
        <v>0.06</v>
      </c>
      <c r="F929" s="31">
        <f>SUM('BASE '!DG928:DI928)</f>
        <v>0</v>
      </c>
      <c r="G929" s="31">
        <f>SUM('BASE '!DJ928:DL928)</f>
        <v>0.02</v>
      </c>
      <c r="H929" s="31">
        <f>SUM('BASE '!DN928:DO928,'BASE '!DQ928,'BASE '!DS928,'BASE '!DR928)</f>
        <v>0.45</v>
      </c>
      <c r="I929" s="31">
        <f>SUM('BASE '!DT928:DV928)</f>
        <v>0.05</v>
      </c>
      <c r="J929" s="31">
        <f t="shared" si="231"/>
        <v>0.8600000000000001</v>
      </c>
      <c r="K929" s="31">
        <f t="shared" si="232"/>
        <v>0.32558139534883718</v>
      </c>
      <c r="L929" s="31">
        <f t="shared" si="233"/>
        <v>6.9767441860465101E-2</v>
      </c>
      <c r="M929" s="31">
        <f t="shared" si="234"/>
        <v>0</v>
      </c>
      <c r="N929" s="31">
        <f t="shared" si="235"/>
        <v>2.3255813953488368E-2</v>
      </c>
      <c r="O929" s="31">
        <f t="shared" si="236"/>
        <v>0.5232558139534883</v>
      </c>
      <c r="P929" s="31">
        <f t="shared" si="237"/>
        <v>5.8139534883720929E-2</v>
      </c>
      <c r="Q929" s="31">
        <f t="shared" si="240"/>
        <v>-0.36534881407200592</v>
      </c>
      <c r="R929" s="31">
        <f t="shared" si="241"/>
        <v>-0.18576194142038038</v>
      </c>
      <c r="S929" s="31">
        <f t="shared" si="242"/>
        <v>0</v>
      </c>
      <c r="T929" s="31">
        <f t="shared" si="243"/>
        <v>-8.746977013240842E-2</v>
      </c>
      <c r="U929" s="31">
        <f t="shared" si="244"/>
        <v>-0.3389048406016682</v>
      </c>
      <c r="V929" s="31">
        <f t="shared" si="245"/>
        <v>-0.16540170836159343</v>
      </c>
      <c r="W929" s="31">
        <f t="shared" si="238"/>
        <v>5</v>
      </c>
      <c r="X929" s="31">
        <f t="shared" si="246"/>
        <v>1.1428870745880564</v>
      </c>
      <c r="Y929" s="31">
        <f t="shared" si="239"/>
        <v>0.71011566569819629</v>
      </c>
    </row>
    <row r="930" spans="1:25">
      <c r="A930" t="s">
        <v>2082</v>
      </c>
      <c r="B930" t="s">
        <v>2056</v>
      </c>
      <c r="C930" t="s">
        <v>2083</v>
      </c>
      <c r="D930" s="31">
        <f>SUM('BASE '!CZ929:DE929)</f>
        <v>0.06</v>
      </c>
      <c r="E930" s="31">
        <f>'BASE '!DF929</f>
        <v>0.08</v>
      </c>
      <c r="F930" s="31">
        <f>SUM('BASE '!DG929:DI929)</f>
        <v>0</v>
      </c>
      <c r="G930" s="31">
        <f>SUM('BASE '!DJ929:DL929)</f>
        <v>0</v>
      </c>
      <c r="H930" s="31">
        <f>SUM('BASE '!DN929:DO929,'BASE '!DQ929,'BASE '!DS929,'BASE '!DR929)</f>
        <v>0.76</v>
      </c>
      <c r="I930" s="31">
        <f>SUM('BASE '!DT929:DV929)</f>
        <v>0.01</v>
      </c>
      <c r="J930" s="31">
        <f t="shared" si="231"/>
        <v>0.91</v>
      </c>
      <c r="K930" s="31">
        <f t="shared" si="232"/>
        <v>6.5934065934065936E-2</v>
      </c>
      <c r="L930" s="31">
        <f t="shared" si="233"/>
        <v>8.7912087912087905E-2</v>
      </c>
      <c r="M930" s="31">
        <f t="shared" si="234"/>
        <v>0</v>
      </c>
      <c r="N930" s="31">
        <f t="shared" si="235"/>
        <v>0</v>
      </c>
      <c r="O930" s="31">
        <f t="shared" si="236"/>
        <v>0.8351648351648352</v>
      </c>
      <c r="P930" s="31">
        <f t="shared" si="237"/>
        <v>1.0989010989010988E-2</v>
      </c>
      <c r="Q930" s="31">
        <f t="shared" si="240"/>
        <v>-0.17928132113992057</v>
      </c>
      <c r="R930" s="31">
        <f t="shared" si="241"/>
        <v>-0.21375102987578143</v>
      </c>
      <c r="S930" s="31">
        <f t="shared" si="242"/>
        <v>0</v>
      </c>
      <c r="T930" s="31">
        <f t="shared" si="243"/>
        <v>0</v>
      </c>
      <c r="U930" s="31">
        <f t="shared" si="244"/>
        <v>-0.15043503992878504</v>
      </c>
      <c r="V930" s="31">
        <f t="shared" si="245"/>
        <v>-4.9569884686998342E-2</v>
      </c>
      <c r="W930" s="31">
        <f t="shared" si="238"/>
        <v>4</v>
      </c>
      <c r="X930" s="31">
        <f t="shared" si="246"/>
        <v>0.59303727563148534</v>
      </c>
      <c r="Y930" s="31">
        <f t="shared" si="239"/>
        <v>0.42778596830792259</v>
      </c>
    </row>
    <row r="931" spans="1:25">
      <c r="A931" t="s">
        <v>2084</v>
      </c>
      <c r="B931" t="s">
        <v>2056</v>
      </c>
      <c r="C931" t="s">
        <v>2085</v>
      </c>
      <c r="D931" s="31">
        <f>SUM('BASE '!CZ930:DE930)</f>
        <v>0.30000000000000004</v>
      </c>
      <c r="E931" s="31">
        <f>'BASE '!DF930</f>
        <v>0.09</v>
      </c>
      <c r="F931" s="31">
        <f>SUM('BASE '!DG930:DI930)</f>
        <v>0</v>
      </c>
      <c r="G931" s="31">
        <f>SUM('BASE '!DJ930:DL930)</f>
        <v>0.02</v>
      </c>
      <c r="H931" s="31">
        <f>SUM('BASE '!DN930:DO930,'BASE '!DQ930,'BASE '!DS930,'BASE '!DR930)</f>
        <v>0.27</v>
      </c>
      <c r="I931" s="31">
        <f>SUM('BASE '!DT930:DV930)</f>
        <v>0.03</v>
      </c>
      <c r="J931" s="31">
        <f t="shared" si="231"/>
        <v>0.71000000000000008</v>
      </c>
      <c r="K931" s="31">
        <f t="shared" si="232"/>
        <v>0.42253521126760563</v>
      </c>
      <c r="L931" s="31">
        <f t="shared" si="233"/>
        <v>0.12676056338028166</v>
      </c>
      <c r="M931" s="31">
        <f t="shared" si="234"/>
        <v>0</v>
      </c>
      <c r="N931" s="31">
        <f t="shared" si="235"/>
        <v>2.8169014084507039E-2</v>
      </c>
      <c r="O931" s="31">
        <f t="shared" si="236"/>
        <v>0.38028169014084506</v>
      </c>
      <c r="P931" s="31">
        <f t="shared" si="237"/>
        <v>4.2253521126760556E-2</v>
      </c>
      <c r="Q931" s="31">
        <f t="shared" si="240"/>
        <v>-0.3640066881883775</v>
      </c>
      <c r="R931" s="31">
        <f t="shared" si="241"/>
        <v>-0.26181827742740654</v>
      </c>
      <c r="S931" s="31">
        <f t="shared" si="242"/>
        <v>0</v>
      </c>
      <c r="T931" s="31">
        <f t="shared" si="243"/>
        <v>-0.10055021680229211</v>
      </c>
      <c r="U931" s="31">
        <f t="shared" si="244"/>
        <v>-0.36767269433800887</v>
      </c>
      <c r="V931" s="31">
        <f t="shared" si="245"/>
        <v>-0.13369299669182558</v>
      </c>
      <c r="W931" s="31">
        <f t="shared" si="238"/>
        <v>5</v>
      </c>
      <c r="X931" s="31">
        <f t="shared" si="246"/>
        <v>1.2277408734479107</v>
      </c>
      <c r="Y931" s="31">
        <f t="shared" si="239"/>
        <v>0.76283829525991831</v>
      </c>
    </row>
    <row r="932" spans="1:25">
      <c r="A932" t="s">
        <v>2086</v>
      </c>
      <c r="B932" t="s">
        <v>2056</v>
      </c>
      <c r="C932" t="s">
        <v>2087</v>
      </c>
      <c r="D932" s="31">
        <f>SUM('BASE '!CZ931:DE931)</f>
        <v>0.06</v>
      </c>
      <c r="E932" s="31">
        <f>'BASE '!DF931</f>
        <v>0.16</v>
      </c>
      <c r="F932" s="31">
        <f>SUM('BASE '!DG931:DI931)</f>
        <v>0</v>
      </c>
      <c r="G932" s="31">
        <f>SUM('BASE '!DJ931:DL931)</f>
        <v>0</v>
      </c>
      <c r="H932" s="31">
        <f>SUM('BASE '!DN931:DO931,'BASE '!DQ931,'BASE '!DS931,'BASE '!DR931)</f>
        <v>0.69</v>
      </c>
      <c r="I932" s="31">
        <f>SUM('BASE '!DT931:DV931)</f>
        <v>0.03</v>
      </c>
      <c r="J932" s="31">
        <f t="shared" si="231"/>
        <v>0.94</v>
      </c>
      <c r="K932" s="31">
        <f t="shared" si="232"/>
        <v>6.3829787234042548E-2</v>
      </c>
      <c r="L932" s="31">
        <f t="shared" si="233"/>
        <v>0.17021276595744683</v>
      </c>
      <c r="M932" s="31">
        <f t="shared" si="234"/>
        <v>0</v>
      </c>
      <c r="N932" s="31">
        <f t="shared" si="235"/>
        <v>0</v>
      </c>
      <c r="O932" s="31">
        <f t="shared" si="236"/>
        <v>0.73404255319148937</v>
      </c>
      <c r="P932" s="31">
        <f t="shared" si="237"/>
        <v>3.1914893617021274E-2</v>
      </c>
      <c r="Q932" s="31">
        <f t="shared" si="240"/>
        <v>-0.17562991359842225</v>
      </c>
      <c r="R932" s="31">
        <f t="shared" si="241"/>
        <v>-0.30139677617535704</v>
      </c>
      <c r="S932" s="31">
        <f t="shared" si="242"/>
        <v>0</v>
      </c>
      <c r="T932" s="31">
        <f t="shared" si="243"/>
        <v>0</v>
      </c>
      <c r="U932" s="31">
        <f t="shared" si="244"/>
        <v>-0.22695735275978052</v>
      </c>
      <c r="V932" s="31">
        <f t="shared" si="245"/>
        <v>-0.10993667532772002</v>
      </c>
      <c r="W932" s="31">
        <f t="shared" si="238"/>
        <v>4</v>
      </c>
      <c r="X932" s="31">
        <f t="shared" si="246"/>
        <v>0.81392071786127973</v>
      </c>
      <c r="Y932" s="31">
        <f t="shared" si="239"/>
        <v>0.58711969166762668</v>
      </c>
    </row>
    <row r="933" spans="1:25">
      <c r="A933" t="s">
        <v>2088</v>
      </c>
      <c r="B933" t="s">
        <v>2056</v>
      </c>
      <c r="C933" t="s">
        <v>1522</v>
      </c>
      <c r="D933" s="31">
        <f>SUM('BASE '!CZ932:DE932)</f>
        <v>0.03</v>
      </c>
      <c r="E933" s="31">
        <f>'BASE '!DF932</f>
        <v>0.15</v>
      </c>
      <c r="F933" s="31">
        <f>SUM('BASE '!DG932:DI932)</f>
        <v>0</v>
      </c>
      <c r="G933" s="31">
        <f>SUM('BASE '!DJ932:DL932)</f>
        <v>0.01</v>
      </c>
      <c r="H933" s="31">
        <f>SUM('BASE '!DN932:DO932,'BASE '!DQ932,'BASE '!DS932,'BASE '!DR932)</f>
        <v>0.7</v>
      </c>
      <c r="I933" s="31">
        <f>SUM('BASE '!DT932:DV932)</f>
        <v>0</v>
      </c>
      <c r="J933" s="31">
        <f t="shared" si="231"/>
        <v>0.8899999999999999</v>
      </c>
      <c r="K933" s="31">
        <f t="shared" si="232"/>
        <v>3.3707865168539325E-2</v>
      </c>
      <c r="L933" s="31">
        <f t="shared" si="233"/>
        <v>0.16853932584269665</v>
      </c>
      <c r="M933" s="31">
        <f t="shared" si="234"/>
        <v>0</v>
      </c>
      <c r="N933" s="31">
        <f t="shared" si="235"/>
        <v>1.1235955056179777E-2</v>
      </c>
      <c r="O933" s="31">
        <f t="shared" si="236"/>
        <v>0.7865168539325843</v>
      </c>
      <c r="P933" s="31">
        <f t="shared" si="237"/>
        <v>0</v>
      </c>
      <c r="Q933" s="31">
        <f t="shared" si="240"/>
        <v>-0.11427047464260776</v>
      </c>
      <c r="R933" s="31">
        <f t="shared" si="241"/>
        <v>-0.30009879246571852</v>
      </c>
      <c r="S933" s="31">
        <f t="shared" si="242"/>
        <v>0</v>
      </c>
      <c r="T933" s="31">
        <f t="shared" si="243"/>
        <v>-5.0434116513844274E-2</v>
      </c>
      <c r="U933" s="31">
        <f t="shared" si="244"/>
        <v>-0.1888750442448838</v>
      </c>
      <c r="V933" s="31">
        <f t="shared" si="245"/>
        <v>0</v>
      </c>
      <c r="W933" s="31">
        <f t="shared" si="238"/>
        <v>4</v>
      </c>
      <c r="X933" s="31">
        <f t="shared" si="246"/>
        <v>0.65367842786705432</v>
      </c>
      <c r="Y933" s="31">
        <f t="shared" si="239"/>
        <v>0.47152931310994667</v>
      </c>
    </row>
    <row r="934" spans="1:25">
      <c r="A934" t="s">
        <v>2089</v>
      </c>
      <c r="B934" t="s">
        <v>2056</v>
      </c>
      <c r="C934" t="s">
        <v>2090</v>
      </c>
      <c r="D934" s="31">
        <f>SUM('BASE '!CZ933:DE933)</f>
        <v>9.0000000000000011E-2</v>
      </c>
      <c r="E934" s="31">
        <f>'BASE '!DF933</f>
        <v>0.04</v>
      </c>
      <c r="F934" s="31">
        <f>SUM('BASE '!DG933:DI933)</f>
        <v>0</v>
      </c>
      <c r="G934" s="31">
        <f>SUM('BASE '!DJ933:DL933)</f>
        <v>0</v>
      </c>
      <c r="H934" s="31">
        <f>SUM('BASE '!DN933:DO933,'BASE '!DQ933,'BASE '!DS933,'BASE '!DR933)</f>
        <v>0.77</v>
      </c>
      <c r="I934" s="31">
        <f>SUM('BASE '!DT933:DV933)</f>
        <v>0.05</v>
      </c>
      <c r="J934" s="31">
        <f t="shared" si="231"/>
        <v>0.95000000000000007</v>
      </c>
      <c r="K934" s="31">
        <f t="shared" si="232"/>
        <v>9.4736842105263161E-2</v>
      </c>
      <c r="L934" s="31">
        <f t="shared" si="233"/>
        <v>4.2105263157894736E-2</v>
      </c>
      <c r="M934" s="31">
        <f t="shared" si="234"/>
        <v>0</v>
      </c>
      <c r="N934" s="31">
        <f t="shared" si="235"/>
        <v>0</v>
      </c>
      <c r="O934" s="31">
        <f t="shared" si="236"/>
        <v>0.81052631578947365</v>
      </c>
      <c r="P934" s="31">
        <f t="shared" si="237"/>
        <v>5.2631578947368418E-2</v>
      </c>
      <c r="Q934" s="31">
        <f t="shared" si="240"/>
        <v>-0.22326179819346201</v>
      </c>
      <c r="R934" s="31">
        <f t="shared" si="241"/>
        <v>-0.13337189602023791</v>
      </c>
      <c r="S934" s="31">
        <f t="shared" si="242"/>
        <v>0</v>
      </c>
      <c r="T934" s="31">
        <f t="shared" si="243"/>
        <v>0</v>
      </c>
      <c r="U934" s="31">
        <f t="shared" si="244"/>
        <v>-0.1702684544263999</v>
      </c>
      <c r="V934" s="31">
        <f t="shared" si="245"/>
        <v>-0.15497047258770741</v>
      </c>
      <c r="W934" s="31">
        <f t="shared" si="238"/>
        <v>4</v>
      </c>
      <c r="X934" s="31">
        <f t="shared" si="246"/>
        <v>0.68187262122780723</v>
      </c>
      <c r="Y934" s="31">
        <f t="shared" si="239"/>
        <v>0.49186712458165804</v>
      </c>
    </row>
    <row r="935" spans="1:25">
      <c r="A935" t="s">
        <v>2093</v>
      </c>
      <c r="B935" t="s">
        <v>2092</v>
      </c>
      <c r="C935" t="s">
        <v>2094</v>
      </c>
      <c r="D935" s="31">
        <f>SUM('BASE '!CZ934:DE934)</f>
        <v>0.11</v>
      </c>
      <c r="E935" s="31">
        <f>'BASE '!DF934</f>
        <v>0</v>
      </c>
      <c r="F935" s="31">
        <f>SUM('BASE '!DG934:DI934)</f>
        <v>0.06</v>
      </c>
      <c r="G935" s="31">
        <f>SUM('BASE '!DJ934:DL934)</f>
        <v>0.24</v>
      </c>
      <c r="H935" s="31">
        <f>SUM('BASE '!DN934:DO934,'BASE '!DQ934,'BASE '!DS934,'BASE '!DR934)</f>
        <v>0.46</v>
      </c>
      <c r="I935" s="31">
        <f>SUM('BASE '!DT934:DV934)</f>
        <v>0.01</v>
      </c>
      <c r="J935" s="31">
        <f t="shared" si="231"/>
        <v>0.88</v>
      </c>
      <c r="K935" s="31">
        <f t="shared" si="232"/>
        <v>0.125</v>
      </c>
      <c r="L935" s="31">
        <f t="shared" si="233"/>
        <v>0</v>
      </c>
      <c r="M935" s="31">
        <f t="shared" si="234"/>
        <v>6.8181818181818177E-2</v>
      </c>
      <c r="N935" s="31">
        <f t="shared" si="235"/>
        <v>0.27272727272727271</v>
      </c>
      <c r="O935" s="31">
        <f t="shared" si="236"/>
        <v>0.52272727272727271</v>
      </c>
      <c r="P935" s="31">
        <f t="shared" si="237"/>
        <v>1.1363636363636364E-2</v>
      </c>
      <c r="Q935" s="31">
        <f t="shared" si="240"/>
        <v>-0.25993019270997947</v>
      </c>
      <c r="R935" s="31">
        <f t="shared" si="241"/>
        <v>0</v>
      </c>
      <c r="S935" s="31">
        <f t="shared" si="242"/>
        <v>-0.18310754626705578</v>
      </c>
      <c r="T935" s="31">
        <f t="shared" si="243"/>
        <v>-0.35434990476279837</v>
      </c>
      <c r="U935" s="31">
        <f t="shared" si="244"/>
        <v>-0.33909078667612641</v>
      </c>
      <c r="V935" s="31">
        <f t="shared" si="245"/>
        <v>-5.0878827437252354E-2</v>
      </c>
      <c r="W935" s="31">
        <f t="shared" si="238"/>
        <v>5</v>
      </c>
      <c r="X935" s="31">
        <f t="shared" si="246"/>
        <v>1.1873572578532123</v>
      </c>
      <c r="Y935" s="31">
        <f t="shared" si="239"/>
        <v>0.73774654410710583</v>
      </c>
    </row>
    <row r="936" spans="1:25">
      <c r="A936" t="s">
        <v>2095</v>
      </c>
      <c r="B936" t="s">
        <v>2092</v>
      </c>
      <c r="C936" t="s">
        <v>2096</v>
      </c>
      <c r="D936" s="31">
        <f>SUM('BASE '!CZ935:DE935)</f>
        <v>0.31</v>
      </c>
      <c r="E936" s="31">
        <f>'BASE '!DF935</f>
        <v>0.01</v>
      </c>
      <c r="F936" s="31">
        <f>SUM('BASE '!DG935:DI935)</f>
        <v>0.31</v>
      </c>
      <c r="G936" s="31">
        <f>SUM('BASE '!DJ935:DL935)</f>
        <v>0.18000000000000002</v>
      </c>
      <c r="H936" s="31">
        <f>SUM('BASE '!DN935:DO935,'BASE '!DQ935,'BASE '!DS935,'BASE '!DR935)</f>
        <v>0.12</v>
      </c>
      <c r="I936" s="31">
        <f>SUM('BASE '!DT935:DV935)</f>
        <v>0.02</v>
      </c>
      <c r="J936" s="31">
        <f t="shared" si="231"/>
        <v>0.95000000000000007</v>
      </c>
      <c r="K936" s="31">
        <f t="shared" si="232"/>
        <v>0.32631578947368417</v>
      </c>
      <c r="L936" s="31">
        <f t="shared" si="233"/>
        <v>1.0526315789473684E-2</v>
      </c>
      <c r="M936" s="31">
        <f t="shared" si="234"/>
        <v>0.32631578947368417</v>
      </c>
      <c r="N936" s="31">
        <f t="shared" si="235"/>
        <v>0.18947368421052632</v>
      </c>
      <c r="O936" s="31">
        <f t="shared" si="236"/>
        <v>0.12631578947368419</v>
      </c>
      <c r="P936" s="31">
        <f t="shared" si="237"/>
        <v>2.1052631578947368E-2</v>
      </c>
      <c r="Q936" s="31">
        <f t="shared" si="240"/>
        <v>-0.36543768737449717</v>
      </c>
      <c r="R936" s="31">
        <f t="shared" si="241"/>
        <v>-4.7935546227374115E-2</v>
      </c>
      <c r="S936" s="31">
        <f t="shared" si="242"/>
        <v>-0.36543768737449717</v>
      </c>
      <c r="T936" s="31">
        <f t="shared" si="243"/>
        <v>-0.31519044638609228</v>
      </c>
      <c r="U936" s="31">
        <f t="shared" si="244"/>
        <v>-0.26134360949211038</v>
      </c>
      <c r="V936" s="31">
        <f t="shared" si="245"/>
        <v>-8.1278520232433579E-2</v>
      </c>
      <c r="W936" s="31">
        <f t="shared" si="238"/>
        <v>6</v>
      </c>
      <c r="X936" s="31">
        <f t="shared" si="246"/>
        <v>1.4366234970870049</v>
      </c>
      <c r="Y936" s="31">
        <f t="shared" si="239"/>
        <v>0.80179484007747226</v>
      </c>
    </row>
    <row r="937" spans="1:25">
      <c r="A937" t="s">
        <v>2097</v>
      </c>
      <c r="B937" t="s">
        <v>2092</v>
      </c>
      <c r="C937" t="s">
        <v>2098</v>
      </c>
      <c r="D937" s="31">
        <f>SUM('BASE '!CZ936:DE936)</f>
        <v>0.24000000000000002</v>
      </c>
      <c r="E937" s="31">
        <f>'BASE '!DF936</f>
        <v>0.01</v>
      </c>
      <c r="F937" s="31">
        <f>SUM('BASE '!DG936:DI936)</f>
        <v>0.16000000000000003</v>
      </c>
      <c r="G937" s="31">
        <f>SUM('BASE '!DJ936:DL936)</f>
        <v>0.25</v>
      </c>
      <c r="H937" s="31">
        <f>SUM('BASE '!DN936:DO936,'BASE '!DQ936,'BASE '!DS936,'BASE '!DR936)</f>
        <v>0.28000000000000003</v>
      </c>
      <c r="I937" s="31">
        <f>SUM('BASE '!DT936:DV936)</f>
        <v>0.01</v>
      </c>
      <c r="J937" s="31">
        <f t="shared" si="231"/>
        <v>0.95000000000000007</v>
      </c>
      <c r="K937" s="31">
        <f t="shared" si="232"/>
        <v>0.25263157894736843</v>
      </c>
      <c r="L937" s="31">
        <f t="shared" si="233"/>
        <v>1.0526315789473684E-2</v>
      </c>
      <c r="M937" s="31">
        <f t="shared" si="234"/>
        <v>0.16842105263157897</v>
      </c>
      <c r="N937" s="31">
        <f t="shared" si="235"/>
        <v>0.26315789473684209</v>
      </c>
      <c r="O937" s="31">
        <f t="shared" si="236"/>
        <v>0.29473684210526319</v>
      </c>
      <c r="P937" s="31">
        <f t="shared" si="237"/>
        <v>1.0526315789473684E-2</v>
      </c>
      <c r="Q937" s="31">
        <f t="shared" si="240"/>
        <v>-0.34757635231644513</v>
      </c>
      <c r="R937" s="31">
        <f t="shared" si="241"/>
        <v>-4.7935546227374115E-2</v>
      </c>
      <c r="S937" s="31">
        <f t="shared" si="242"/>
        <v>-0.3000064285239174</v>
      </c>
      <c r="T937" s="31">
        <f t="shared" si="243"/>
        <v>-0.3513160701927211</v>
      </c>
      <c r="U937" s="31">
        <f t="shared" si="244"/>
        <v>-0.36007185978852035</v>
      </c>
      <c r="V937" s="31">
        <f t="shared" si="245"/>
        <v>-4.7935546227374115E-2</v>
      </c>
      <c r="W937" s="31">
        <f t="shared" si="238"/>
        <v>6</v>
      </c>
      <c r="X937" s="31">
        <f t="shared" si="246"/>
        <v>1.4548418032763522</v>
      </c>
      <c r="Y937" s="31">
        <f t="shared" si="239"/>
        <v>0.81196267035951131</v>
      </c>
    </row>
    <row r="938" spans="1:25">
      <c r="A938" s="3" t="s">
        <v>2099</v>
      </c>
      <c r="B938" s="3" t="s">
        <v>2092</v>
      </c>
      <c r="C938" s="3" t="s">
        <v>1706</v>
      </c>
      <c r="D938" s="31">
        <f>SUM('BASE '!CZ937:DE937)</f>
        <v>0.27</v>
      </c>
      <c r="E938" s="31">
        <f>'BASE '!DF937</f>
        <v>0.01</v>
      </c>
      <c r="F938" s="31">
        <f>SUM('BASE '!DG937:DI937)</f>
        <v>0.30000000000000004</v>
      </c>
      <c r="G938" s="31">
        <f>SUM('BASE '!DJ937:DL937)</f>
        <v>0.21</v>
      </c>
      <c r="H938" s="31">
        <f>SUM('BASE '!DN937:DO937,'BASE '!DQ937,'BASE '!DS937,'BASE '!DR937)</f>
        <v>0.18</v>
      </c>
      <c r="I938" s="31">
        <f>SUM('BASE '!DT937:DV937)</f>
        <v>0</v>
      </c>
      <c r="J938" s="31">
        <f t="shared" si="231"/>
        <v>0.97</v>
      </c>
      <c r="K938" s="31">
        <f t="shared" si="232"/>
        <v>0.27835051546391754</v>
      </c>
      <c r="L938" s="31">
        <f t="shared" si="233"/>
        <v>1.0309278350515464E-2</v>
      </c>
      <c r="M938" s="31">
        <f t="shared" si="234"/>
        <v>0.30927835051546398</v>
      </c>
      <c r="N938" s="31">
        <f t="shared" si="235"/>
        <v>0.21649484536082475</v>
      </c>
      <c r="O938" s="31">
        <f t="shared" si="236"/>
        <v>0.18556701030927836</v>
      </c>
      <c r="P938" s="31">
        <f t="shared" si="237"/>
        <v>0</v>
      </c>
      <c r="Q938" s="31">
        <f t="shared" si="240"/>
        <v>-0.35597526842757166</v>
      </c>
      <c r="R938" s="31">
        <f t="shared" si="241"/>
        <v>-4.7161968850550337E-2</v>
      </c>
      <c r="S938" s="31">
        <f t="shared" si="242"/>
        <v>-0.36294234953852395</v>
      </c>
      <c r="T938" s="31">
        <f t="shared" si="243"/>
        <v>-0.33127793150906348</v>
      </c>
      <c r="U938" s="31">
        <f t="shared" si="244"/>
        <v>-0.3125577935147415</v>
      </c>
      <c r="V938" s="31">
        <f t="shared" si="245"/>
        <v>0</v>
      </c>
      <c r="W938" s="31">
        <f t="shared" si="238"/>
        <v>5</v>
      </c>
      <c r="X938" s="31">
        <f t="shared" si="246"/>
        <v>1.4099153118404508</v>
      </c>
      <c r="Y938" s="31">
        <f t="shared" si="239"/>
        <v>0.87602963801698119</v>
      </c>
    </row>
    <row r="939" spans="1:25">
      <c r="A939" t="s">
        <v>2100</v>
      </c>
      <c r="B939" t="s">
        <v>2092</v>
      </c>
      <c r="C939" t="s">
        <v>1316</v>
      </c>
      <c r="D939" s="31">
        <f>SUM('BASE '!CZ938:DE938)</f>
        <v>0.17</v>
      </c>
      <c r="E939" s="31">
        <f>'BASE '!DF938</f>
        <v>0</v>
      </c>
      <c r="F939" s="31">
        <f>SUM('BASE '!DG938:DI938)</f>
        <v>0.26</v>
      </c>
      <c r="G939" s="31">
        <f>SUM('BASE '!DJ938:DL938)</f>
        <v>0.26</v>
      </c>
      <c r="H939" s="31">
        <f>SUM('BASE '!DN938:DO938,'BASE '!DQ938,'BASE '!DS938,'BASE '!DR938)</f>
        <v>0.28000000000000003</v>
      </c>
      <c r="I939" s="31">
        <f>SUM('BASE '!DT938:DV938)</f>
        <v>0.01</v>
      </c>
      <c r="J939" s="31">
        <f t="shared" si="231"/>
        <v>0.98000000000000009</v>
      </c>
      <c r="K939" s="31">
        <f t="shared" si="232"/>
        <v>0.17346938775510204</v>
      </c>
      <c r="L939" s="31">
        <f t="shared" si="233"/>
        <v>0</v>
      </c>
      <c r="M939" s="31">
        <f t="shared" si="234"/>
        <v>0.26530612244897955</v>
      </c>
      <c r="N939" s="31">
        <f t="shared" si="235"/>
        <v>0.26530612244897955</v>
      </c>
      <c r="O939" s="31">
        <f t="shared" si="236"/>
        <v>0.2857142857142857</v>
      </c>
      <c r="P939" s="31">
        <f t="shared" si="237"/>
        <v>1.020408163265306E-2</v>
      </c>
      <c r="Q939" s="31">
        <f t="shared" si="240"/>
        <v>-0.3038757172290209</v>
      </c>
      <c r="R939" s="31">
        <f t="shared" si="241"/>
        <v>0</v>
      </c>
      <c r="S939" s="31">
        <f t="shared" si="242"/>
        <v>-0.35202698425384016</v>
      </c>
      <c r="T939" s="31">
        <f t="shared" si="243"/>
        <v>-0.35202698425384016</v>
      </c>
      <c r="U939" s="31">
        <f t="shared" si="244"/>
        <v>-0.35793227671296229</v>
      </c>
      <c r="V939" s="31">
        <f t="shared" si="245"/>
        <v>-4.6785382435413997E-2</v>
      </c>
      <c r="W939" s="31">
        <f t="shared" si="238"/>
        <v>5</v>
      </c>
      <c r="X939" s="31">
        <f t="shared" si="246"/>
        <v>1.4126473448850776</v>
      </c>
      <c r="Y939" s="31">
        <f t="shared" si="239"/>
        <v>0.87772714558997911</v>
      </c>
    </row>
    <row r="940" spans="1:25">
      <c r="A940" t="s">
        <v>2101</v>
      </c>
      <c r="B940" t="s">
        <v>2092</v>
      </c>
      <c r="C940" t="s">
        <v>2102</v>
      </c>
      <c r="D940" s="31">
        <f>SUM('BASE '!CZ939:DE939)</f>
        <v>0.14000000000000001</v>
      </c>
      <c r="E940" s="31">
        <f>'BASE '!DF939</f>
        <v>0</v>
      </c>
      <c r="F940" s="31">
        <f>SUM('BASE '!DG939:DI939)</f>
        <v>0</v>
      </c>
      <c r="G940" s="31">
        <f>SUM('BASE '!DJ939:DL939)</f>
        <v>0</v>
      </c>
      <c r="H940" s="31">
        <f>SUM('BASE '!DN939:DO939,'BASE '!DQ939,'BASE '!DS939,'BASE '!DR939)</f>
        <v>0.57999999999999996</v>
      </c>
      <c r="I940" s="31">
        <f>SUM('BASE '!DT939:DV939)</f>
        <v>0</v>
      </c>
      <c r="J940" s="31">
        <f t="shared" si="231"/>
        <v>0.72</v>
      </c>
      <c r="K940" s="31">
        <f t="shared" si="232"/>
        <v>0.19444444444444448</v>
      </c>
      <c r="L940" s="31">
        <f t="shared" si="233"/>
        <v>0</v>
      </c>
      <c r="M940" s="31">
        <f t="shared" si="234"/>
        <v>0</v>
      </c>
      <c r="N940" s="31">
        <f t="shared" si="235"/>
        <v>0</v>
      </c>
      <c r="O940" s="31">
        <f t="shared" si="236"/>
        <v>0.80555555555555558</v>
      </c>
      <c r="P940" s="31">
        <f t="shared" si="237"/>
        <v>0</v>
      </c>
      <c r="Q940" s="31">
        <f t="shared" si="240"/>
        <v>-0.31842393127237711</v>
      </c>
      <c r="R940" s="31">
        <f t="shared" si="241"/>
        <v>0</v>
      </c>
      <c r="S940" s="31">
        <f t="shared" si="242"/>
        <v>0</v>
      </c>
      <c r="T940" s="31">
        <f t="shared" si="243"/>
        <v>0</v>
      </c>
      <c r="U940" s="31">
        <f t="shared" si="244"/>
        <v>-0.17417972626720674</v>
      </c>
      <c r="V940" s="31">
        <f t="shared" si="245"/>
        <v>0</v>
      </c>
      <c r="W940" s="31">
        <f t="shared" si="238"/>
        <v>2</v>
      </c>
      <c r="X940" s="31">
        <f t="shared" si="246"/>
        <v>0.49260365753958385</v>
      </c>
      <c r="Y940" s="31">
        <f t="shared" si="239"/>
        <v>0.71067685385612289</v>
      </c>
    </row>
    <row r="941" spans="1:25">
      <c r="A941" t="s">
        <v>2106</v>
      </c>
      <c r="B941" t="s">
        <v>2105</v>
      </c>
      <c r="C941" t="s">
        <v>2107</v>
      </c>
      <c r="D941" s="31">
        <f>SUM('BASE '!CZ940:DE940)</f>
        <v>0.21000000000000002</v>
      </c>
      <c r="E941" s="31">
        <f>'BASE '!DF940</f>
        <v>0</v>
      </c>
      <c r="F941" s="31">
        <f>SUM('BASE '!DG940:DI940)</f>
        <v>0.26</v>
      </c>
      <c r="G941" s="31">
        <f>SUM('BASE '!DJ940:DL940)</f>
        <v>0.17</v>
      </c>
      <c r="H941" s="31">
        <f>SUM('BASE '!DN940:DO940,'BASE '!DQ940,'BASE '!DS940,'BASE '!DR940)</f>
        <v>0.31</v>
      </c>
      <c r="I941" s="31">
        <f>SUM('BASE '!DT940:DV940)</f>
        <v>0.02</v>
      </c>
      <c r="J941" s="31">
        <f t="shared" si="231"/>
        <v>0.97</v>
      </c>
      <c r="K941" s="31">
        <f t="shared" si="232"/>
        <v>0.21649484536082478</v>
      </c>
      <c r="L941" s="31">
        <f t="shared" si="233"/>
        <v>0</v>
      </c>
      <c r="M941" s="31">
        <f t="shared" si="234"/>
        <v>0.26804123711340205</v>
      </c>
      <c r="N941" s="31">
        <f t="shared" si="235"/>
        <v>0.1752577319587629</v>
      </c>
      <c r="O941" s="31">
        <f t="shared" si="236"/>
        <v>0.31958762886597941</v>
      </c>
      <c r="P941" s="31">
        <f t="shared" si="237"/>
        <v>2.0618556701030927E-2</v>
      </c>
      <c r="Q941" s="31">
        <f t="shared" si="240"/>
        <v>-0.33127793150906348</v>
      </c>
      <c r="R941" s="31">
        <f t="shared" si="241"/>
        <v>0</v>
      </c>
      <c r="S941" s="31">
        <f t="shared" si="242"/>
        <v>-0.35290696342813838</v>
      </c>
      <c r="T941" s="31">
        <f t="shared" si="243"/>
        <v>-0.30521092562476121</v>
      </c>
      <c r="U941" s="31">
        <f t="shared" si="244"/>
        <v>-0.36456120612953957</v>
      </c>
      <c r="V941" s="31">
        <f t="shared" si="245"/>
        <v>-8.0032243256565716E-2</v>
      </c>
      <c r="W941" s="31">
        <f t="shared" si="238"/>
        <v>5</v>
      </c>
      <c r="X941" s="31">
        <f t="shared" si="246"/>
        <v>1.4339892699480683</v>
      </c>
      <c r="Y941" s="31">
        <f t="shared" si="239"/>
        <v>0.89098762920236863</v>
      </c>
    </row>
    <row r="942" spans="1:25">
      <c r="A942" t="s">
        <v>2108</v>
      </c>
      <c r="B942" t="s">
        <v>2105</v>
      </c>
      <c r="C942" t="s">
        <v>2105</v>
      </c>
      <c r="D942" s="31">
        <f>SUM('BASE '!CZ941:DE941)</f>
        <v>0.15000000000000002</v>
      </c>
      <c r="E942" s="31">
        <f>'BASE '!DF941</f>
        <v>0.02</v>
      </c>
      <c r="F942" s="31">
        <f>SUM('BASE '!DG941:DI941)</f>
        <v>0.19</v>
      </c>
      <c r="G942" s="31">
        <f>SUM('BASE '!DJ941:DL941)</f>
        <v>0.24</v>
      </c>
      <c r="H942" s="31">
        <f>SUM('BASE '!DN941:DO941,'BASE '!DQ941,'BASE '!DS941,'BASE '!DR941)</f>
        <v>0.36</v>
      </c>
      <c r="I942" s="31">
        <f>SUM('BASE '!DT941:DV941)</f>
        <v>0.01</v>
      </c>
      <c r="J942" s="31">
        <f t="shared" si="231"/>
        <v>0.97</v>
      </c>
      <c r="K942" s="31">
        <f t="shared" si="232"/>
        <v>0.15463917525773199</v>
      </c>
      <c r="L942" s="31">
        <f t="shared" si="233"/>
        <v>2.0618556701030927E-2</v>
      </c>
      <c r="M942" s="31">
        <f t="shared" si="234"/>
        <v>0.19587628865979381</v>
      </c>
      <c r="N942" s="31">
        <f t="shared" si="235"/>
        <v>0.24742268041237114</v>
      </c>
      <c r="O942" s="31">
        <f t="shared" si="236"/>
        <v>0.37113402061855671</v>
      </c>
      <c r="P942" s="31">
        <f t="shared" si="237"/>
        <v>1.0309278350515464E-2</v>
      </c>
      <c r="Q942" s="31">
        <f t="shared" si="240"/>
        <v>-0.28865888310327414</v>
      </c>
      <c r="R942" s="31">
        <f t="shared" si="241"/>
        <v>-8.0032243256565716E-2</v>
      </c>
      <c r="S942" s="31">
        <f t="shared" si="242"/>
        <v>-0.3193316287361021</v>
      </c>
      <c r="T942" s="31">
        <f t="shared" si="243"/>
        <v>-0.34556465521371638</v>
      </c>
      <c r="U942" s="31">
        <f t="shared" si="244"/>
        <v>-0.36786508702785381</v>
      </c>
      <c r="V942" s="31">
        <f t="shared" si="245"/>
        <v>-4.7161968850550337E-2</v>
      </c>
      <c r="W942" s="31">
        <f t="shared" si="238"/>
        <v>6</v>
      </c>
      <c r="X942" s="31">
        <f t="shared" si="246"/>
        <v>1.4486144661880622</v>
      </c>
      <c r="Y942" s="31">
        <f t="shared" si="239"/>
        <v>0.80848712735542005</v>
      </c>
    </row>
    <row r="943" spans="1:25">
      <c r="A943" t="s">
        <v>2109</v>
      </c>
      <c r="B943" t="s">
        <v>2105</v>
      </c>
      <c r="C943" t="s">
        <v>2110</v>
      </c>
      <c r="D943" s="31">
        <f>SUM('BASE '!CZ942:DE942)</f>
        <v>0.06</v>
      </c>
      <c r="E943" s="31">
        <f>'BASE '!DF942</f>
        <v>0.03</v>
      </c>
      <c r="F943" s="31">
        <f>SUM('BASE '!DG942:DI942)</f>
        <v>7.0000000000000007E-2</v>
      </c>
      <c r="G943" s="31">
        <f>SUM('BASE '!DJ942:DL942)</f>
        <v>0.18</v>
      </c>
      <c r="H943" s="31">
        <f>SUM('BASE '!DN942:DO942,'BASE '!DQ942,'BASE '!DS942,'BASE '!DR942)</f>
        <v>0.59000000000000008</v>
      </c>
      <c r="I943" s="31">
        <f>SUM('BASE '!DT942:DV942)</f>
        <v>0.05</v>
      </c>
      <c r="J943" s="31">
        <f t="shared" si="231"/>
        <v>0.98000000000000009</v>
      </c>
      <c r="K943" s="31">
        <f t="shared" si="232"/>
        <v>6.1224489795918359E-2</v>
      </c>
      <c r="L943" s="31">
        <f t="shared" si="233"/>
        <v>3.0612244897959179E-2</v>
      </c>
      <c r="M943" s="31">
        <f t="shared" si="234"/>
        <v>7.1428571428571425E-2</v>
      </c>
      <c r="N943" s="31">
        <f t="shared" si="235"/>
        <v>0.18367346938775508</v>
      </c>
      <c r="O943" s="31">
        <f t="shared" si="236"/>
        <v>0.60204081632653061</v>
      </c>
      <c r="P943" s="31">
        <f t="shared" si="237"/>
        <v>5.1020408163265307E-2</v>
      </c>
      <c r="Q943" s="31">
        <f t="shared" si="240"/>
        <v>-0.17101273527199082</v>
      </c>
      <c r="R943" s="31">
        <f t="shared" si="241"/>
        <v>-0.10672515887762639</v>
      </c>
      <c r="S943" s="31">
        <f t="shared" si="242"/>
        <v>-0.18850409497251847</v>
      </c>
      <c r="T943" s="31">
        <f t="shared" si="243"/>
        <v>-0.31125227524427884</v>
      </c>
      <c r="U943" s="31">
        <f t="shared" si="244"/>
        <v>-0.3054935923584316</v>
      </c>
      <c r="V943" s="31">
        <f t="shared" si="245"/>
        <v>-0.15181273297124853</v>
      </c>
      <c r="W943" s="31">
        <f t="shared" si="238"/>
        <v>6</v>
      </c>
      <c r="X943" s="31">
        <f t="shared" si="246"/>
        <v>1.2348005896960945</v>
      </c>
      <c r="Y943" s="31">
        <f t="shared" si="239"/>
        <v>0.68915533078113689</v>
      </c>
    </row>
    <row r="944" spans="1:25">
      <c r="A944" t="s">
        <v>2111</v>
      </c>
      <c r="B944" t="s">
        <v>2105</v>
      </c>
      <c r="C944" t="s">
        <v>2112</v>
      </c>
      <c r="D944" s="31">
        <f>SUM('BASE '!CZ943:DE943)</f>
        <v>0.04</v>
      </c>
      <c r="E944" s="31">
        <f>'BASE '!DF943</f>
        <v>0.01</v>
      </c>
      <c r="F944" s="31">
        <f>SUM('BASE '!DG943:DI943)</f>
        <v>0.3</v>
      </c>
      <c r="G944" s="31">
        <f>SUM('BASE '!DJ943:DL943)</f>
        <v>0.63</v>
      </c>
      <c r="H944" s="31">
        <f>SUM('BASE '!DN943:DO943,'BASE '!DQ943,'BASE '!DS943,'BASE '!DR943)</f>
        <v>0</v>
      </c>
      <c r="I944" s="31">
        <f>SUM('BASE '!DT943:DV943)</f>
        <v>0</v>
      </c>
      <c r="J944" s="31">
        <f t="shared" si="231"/>
        <v>0.98</v>
      </c>
      <c r="K944" s="31">
        <f t="shared" si="232"/>
        <v>4.0816326530612249E-2</v>
      </c>
      <c r="L944" s="31">
        <f t="shared" si="233"/>
        <v>1.0204081632653062E-2</v>
      </c>
      <c r="M944" s="31">
        <f t="shared" si="234"/>
        <v>0.30612244897959184</v>
      </c>
      <c r="N944" s="31">
        <f t="shared" si="235"/>
        <v>0.6428571428571429</v>
      </c>
      <c r="O944" s="31">
        <f t="shared" si="236"/>
        <v>0</v>
      </c>
      <c r="P944" s="31">
        <f t="shared" si="237"/>
        <v>0</v>
      </c>
      <c r="Q944" s="31">
        <f t="shared" si="240"/>
        <v>-0.13055808643064007</v>
      </c>
      <c r="R944" s="31">
        <f t="shared" si="241"/>
        <v>-4.6785382435413997E-2</v>
      </c>
      <c r="S944" s="31">
        <f t="shared" si="242"/>
        <v>-0.36237860112502551</v>
      </c>
      <c r="T944" s="31">
        <f t="shared" si="243"/>
        <v>-0.28403534075081094</v>
      </c>
      <c r="U944" s="31">
        <f t="shared" si="244"/>
        <v>0</v>
      </c>
      <c r="V944" s="31">
        <f t="shared" si="245"/>
        <v>0</v>
      </c>
      <c r="W944" s="31">
        <f t="shared" si="238"/>
        <v>4</v>
      </c>
      <c r="X944" s="31">
        <f t="shared" si="246"/>
        <v>0.82375741074189057</v>
      </c>
      <c r="Y944" s="31">
        <f t="shared" si="239"/>
        <v>0.59421536568642919</v>
      </c>
    </row>
    <row r="945" spans="1:25">
      <c r="A945" t="s">
        <v>2113</v>
      </c>
      <c r="B945" t="s">
        <v>2105</v>
      </c>
      <c r="C945" t="s">
        <v>357</v>
      </c>
      <c r="D945" s="31">
        <f>SUM('BASE '!CZ944:DE944)</f>
        <v>6.9999999999999993E-2</v>
      </c>
      <c r="E945" s="31">
        <f>'BASE '!DF944</f>
        <v>0</v>
      </c>
      <c r="F945" s="31">
        <f>SUM('BASE '!DG944:DI944)</f>
        <v>0</v>
      </c>
      <c r="G945" s="31">
        <f>SUM('BASE '!DJ944:DL944)</f>
        <v>0</v>
      </c>
      <c r="H945" s="31">
        <f>SUM('BASE '!DN944:DO944,'BASE '!DQ944,'BASE '!DS944,'BASE '!DR944)</f>
        <v>0.49000000000000005</v>
      </c>
      <c r="I945" s="31">
        <f>SUM('BASE '!DT944:DV944)</f>
        <v>0.13</v>
      </c>
      <c r="J945" s="31">
        <f t="shared" si="231"/>
        <v>0.69000000000000006</v>
      </c>
      <c r="K945" s="31">
        <f t="shared" si="232"/>
        <v>0.10144927536231882</v>
      </c>
      <c r="L945" s="31">
        <f t="shared" si="233"/>
        <v>0</v>
      </c>
      <c r="M945" s="31">
        <f t="shared" si="234"/>
        <v>0</v>
      </c>
      <c r="N945" s="31">
        <f t="shared" si="235"/>
        <v>0</v>
      </c>
      <c r="O945" s="31">
        <f t="shared" si="236"/>
        <v>0.71014492753623193</v>
      </c>
      <c r="P945" s="31">
        <f t="shared" si="237"/>
        <v>0.18840579710144928</v>
      </c>
      <c r="Q945" s="31">
        <f t="shared" si="240"/>
        <v>-0.23213586215642928</v>
      </c>
      <c r="R945" s="31">
        <f t="shared" si="241"/>
        <v>0</v>
      </c>
      <c r="S945" s="31">
        <f t="shared" si="242"/>
        <v>0</v>
      </c>
      <c r="T945" s="31">
        <f t="shared" si="243"/>
        <v>0</v>
      </c>
      <c r="U945" s="31">
        <f t="shared" si="244"/>
        <v>-0.24307281330210151</v>
      </c>
      <c r="V945" s="31">
        <f t="shared" si="245"/>
        <v>-0.31447888279368691</v>
      </c>
      <c r="W945" s="31">
        <f t="shared" si="238"/>
        <v>3</v>
      </c>
      <c r="X945" s="31">
        <f t="shared" si="246"/>
        <v>0.7896875582522177</v>
      </c>
      <c r="Y945" s="31">
        <f t="shared" si="239"/>
        <v>0.71880459230033422</v>
      </c>
    </row>
    <row r="946" spans="1:25">
      <c r="A946" t="s">
        <v>2116</v>
      </c>
      <c r="B946" t="s">
        <v>2115</v>
      </c>
      <c r="C946" t="s">
        <v>2117</v>
      </c>
      <c r="D946" s="31">
        <f>SUM('BASE '!CZ945:DE945)</f>
        <v>0.13</v>
      </c>
      <c r="E946" s="31">
        <f>'BASE '!DF945</f>
        <v>0.01</v>
      </c>
      <c r="F946" s="31">
        <f>SUM('BASE '!DG945:DI945)</f>
        <v>0.38</v>
      </c>
      <c r="G946" s="31">
        <f>SUM('BASE '!DJ945:DL945)</f>
        <v>0.43</v>
      </c>
      <c r="H946" s="31">
        <f>SUM('BASE '!DN945:DO945,'BASE '!DQ945,'BASE '!DS945,'BASE '!DR945)</f>
        <v>0.02</v>
      </c>
      <c r="I946" s="31">
        <f>SUM('BASE '!DT945:DV945)</f>
        <v>0.01</v>
      </c>
      <c r="J946" s="31">
        <f t="shared" si="231"/>
        <v>0.98</v>
      </c>
      <c r="K946" s="31">
        <f t="shared" si="232"/>
        <v>0.1326530612244898</v>
      </c>
      <c r="L946" s="31">
        <f t="shared" si="233"/>
        <v>1.0204081632653062E-2</v>
      </c>
      <c r="M946" s="31">
        <f t="shared" si="234"/>
        <v>0.38775510204081631</v>
      </c>
      <c r="N946" s="31">
        <f t="shared" si="235"/>
        <v>0.43877551020408162</v>
      </c>
      <c r="O946" s="31">
        <f t="shared" si="236"/>
        <v>2.0408163265306124E-2</v>
      </c>
      <c r="P946" s="31">
        <f t="shared" si="237"/>
        <v>1.0204081632653062E-2</v>
      </c>
      <c r="Q946" s="31">
        <f t="shared" si="240"/>
        <v>-0.26796158750732102</v>
      </c>
      <c r="R946" s="31">
        <f t="shared" si="241"/>
        <v>-4.6785382435413997E-2</v>
      </c>
      <c r="S946" s="31">
        <f t="shared" si="242"/>
        <v>-0.36735193999876609</v>
      </c>
      <c r="T946" s="31">
        <f t="shared" si="243"/>
        <v>-0.36144894497970825</v>
      </c>
      <c r="U946" s="31">
        <f t="shared" si="244"/>
        <v>-7.9424904043074021E-2</v>
      </c>
      <c r="V946" s="31">
        <f t="shared" si="245"/>
        <v>-4.6785382435413997E-2</v>
      </c>
      <c r="W946" s="31">
        <f t="shared" si="238"/>
        <v>6</v>
      </c>
      <c r="X946" s="31">
        <f t="shared" si="246"/>
        <v>1.1697581413996976</v>
      </c>
      <c r="Y946" s="31">
        <f t="shared" si="239"/>
        <v>0.65285444921000768</v>
      </c>
    </row>
    <row r="947" spans="1:25">
      <c r="A947" t="s">
        <v>2118</v>
      </c>
      <c r="B947" t="s">
        <v>2115</v>
      </c>
      <c r="C947" t="s">
        <v>2119</v>
      </c>
      <c r="D947" s="31">
        <f>SUM('BASE '!CZ946:DE946)</f>
        <v>0.58000000000000007</v>
      </c>
      <c r="E947" s="31">
        <f>'BASE '!DF946</f>
        <v>0.01</v>
      </c>
      <c r="F947" s="31">
        <f>SUM('BASE '!DG946:DI946)</f>
        <v>0.25</v>
      </c>
      <c r="G947" s="31">
        <f>SUM('BASE '!DJ946:DL946)</f>
        <v>6.9999999999999993E-2</v>
      </c>
      <c r="H947" s="31">
        <f>SUM('BASE '!DN946:DO946,'BASE '!DQ946,'BASE '!DS946,'BASE '!DR946)</f>
        <v>0.03</v>
      </c>
      <c r="I947" s="31">
        <f>SUM('BASE '!DT946:DV946)</f>
        <v>0.01</v>
      </c>
      <c r="J947" s="31">
        <f t="shared" si="231"/>
        <v>0.95000000000000007</v>
      </c>
      <c r="K947" s="31">
        <f t="shared" si="232"/>
        <v>0.61052631578947369</v>
      </c>
      <c r="L947" s="31">
        <f t="shared" si="233"/>
        <v>1.0526315789473684E-2</v>
      </c>
      <c r="M947" s="31">
        <f t="shared" si="234"/>
        <v>0.26315789473684209</v>
      </c>
      <c r="N947" s="31">
        <f t="shared" si="235"/>
        <v>7.3684210526315783E-2</v>
      </c>
      <c r="O947" s="31">
        <f t="shared" si="236"/>
        <v>3.1578947368421047E-2</v>
      </c>
      <c r="P947" s="31">
        <f t="shared" si="237"/>
        <v>1.0526315789473684E-2</v>
      </c>
      <c r="Q947" s="31">
        <f t="shared" si="240"/>
        <v>-0.30125436948567419</v>
      </c>
      <c r="R947" s="31">
        <f t="shared" si="241"/>
        <v>-4.7935546227374115E-2</v>
      </c>
      <c r="S947" s="31">
        <f t="shared" si="242"/>
        <v>-0.3513160701927211</v>
      </c>
      <c r="T947" s="31">
        <f t="shared" si="243"/>
        <v>-0.19216597050333256</v>
      </c>
      <c r="U947" s="31">
        <f t="shared" si="244"/>
        <v>-0.10911361903997149</v>
      </c>
      <c r="V947" s="31">
        <f t="shared" si="245"/>
        <v>-4.7935546227374115E-2</v>
      </c>
      <c r="W947" s="31">
        <f t="shared" si="238"/>
        <v>6</v>
      </c>
      <c r="X947" s="31">
        <f t="shared" si="246"/>
        <v>1.0497211216764475</v>
      </c>
      <c r="Y947" s="31">
        <f t="shared" si="239"/>
        <v>0.58586051292292018</v>
      </c>
    </row>
    <row r="948" spans="1:25">
      <c r="A948" t="s">
        <v>2120</v>
      </c>
      <c r="B948" t="s">
        <v>2115</v>
      </c>
      <c r="C948" t="s">
        <v>1522</v>
      </c>
      <c r="D948" s="31">
        <f>SUM('BASE '!CZ947:DE947)</f>
        <v>0.45999999999999996</v>
      </c>
      <c r="E948" s="31">
        <f>'BASE '!DF947</f>
        <v>0.03</v>
      </c>
      <c r="F948" s="31">
        <f>SUM('BASE '!DG947:DI947)</f>
        <v>0.09</v>
      </c>
      <c r="G948" s="31">
        <f>SUM('BASE '!DJ947:DL947)</f>
        <v>0.23</v>
      </c>
      <c r="H948" s="31">
        <f>SUM('BASE '!DN947:DO947,'BASE '!DQ947,'BASE '!DS947,'BASE '!DR947)</f>
        <v>0.12000000000000001</v>
      </c>
      <c r="I948" s="31">
        <f>SUM('BASE '!DT947:DV947)</f>
        <v>0.02</v>
      </c>
      <c r="J948" s="31">
        <f t="shared" si="231"/>
        <v>0.95</v>
      </c>
      <c r="K948" s="31">
        <f t="shared" si="232"/>
        <v>0.48421052631578948</v>
      </c>
      <c r="L948" s="31">
        <f t="shared" si="233"/>
        <v>3.1578947368421054E-2</v>
      </c>
      <c r="M948" s="31">
        <f t="shared" si="234"/>
        <v>9.4736842105263161E-2</v>
      </c>
      <c r="N948" s="31">
        <f t="shared" si="235"/>
        <v>0.24210526315789477</v>
      </c>
      <c r="O948" s="31">
        <f t="shared" si="236"/>
        <v>0.12631578947368421</v>
      </c>
      <c r="P948" s="31">
        <f t="shared" si="237"/>
        <v>2.1052631578947371E-2</v>
      </c>
      <c r="Q948" s="31">
        <f t="shared" si="240"/>
        <v>-0.35116666079080533</v>
      </c>
      <c r="R948" s="31">
        <f t="shared" si="241"/>
        <v>-0.10911361903997152</v>
      </c>
      <c r="S948" s="31">
        <f t="shared" si="242"/>
        <v>-0.22326179819346201</v>
      </c>
      <c r="T948" s="31">
        <f t="shared" si="243"/>
        <v>-0.34339791095202105</v>
      </c>
      <c r="U948" s="31">
        <f t="shared" si="244"/>
        <v>-0.26134360949211038</v>
      </c>
      <c r="V948" s="31">
        <f t="shared" si="245"/>
        <v>-8.1278520232433593E-2</v>
      </c>
      <c r="W948" s="31">
        <f t="shared" si="238"/>
        <v>6</v>
      </c>
      <c r="X948" s="31">
        <f t="shared" si="246"/>
        <v>1.3695621187008038</v>
      </c>
      <c r="Y948" s="31">
        <f t="shared" si="239"/>
        <v>0.76436717216895933</v>
      </c>
    </row>
    <row r="949" spans="1:25">
      <c r="A949" t="s">
        <v>2121</v>
      </c>
      <c r="B949" t="s">
        <v>2115</v>
      </c>
      <c r="C949" t="s">
        <v>2122</v>
      </c>
      <c r="D949" s="31">
        <f>SUM('BASE '!CZ948:DE948)</f>
        <v>0.37</v>
      </c>
      <c r="E949" s="31">
        <f>'BASE '!DF948</f>
        <v>0.01</v>
      </c>
      <c r="F949" s="31">
        <f>SUM('BASE '!DG948:DI948)</f>
        <v>0.24</v>
      </c>
      <c r="G949" s="31">
        <f>SUM('BASE '!DJ948:DL948)</f>
        <v>0.28000000000000003</v>
      </c>
      <c r="H949" s="31">
        <f>SUM('BASE '!DN948:DO948,'BASE '!DQ948,'BASE '!DS948,'BASE '!DR948)</f>
        <v>0.04</v>
      </c>
      <c r="I949" s="31">
        <f>SUM('BASE '!DT948:DV948)</f>
        <v>0.02</v>
      </c>
      <c r="J949" s="31">
        <f t="shared" si="231"/>
        <v>0.96000000000000008</v>
      </c>
      <c r="K949" s="31">
        <f t="shared" si="232"/>
        <v>0.38541666666666663</v>
      </c>
      <c r="L949" s="31">
        <f t="shared" si="233"/>
        <v>1.0416666666666666E-2</v>
      </c>
      <c r="M949" s="31">
        <f t="shared" si="234"/>
        <v>0.24999999999999997</v>
      </c>
      <c r="N949" s="31">
        <f t="shared" si="235"/>
        <v>0.29166666666666669</v>
      </c>
      <c r="O949" s="31">
        <f t="shared" si="236"/>
        <v>4.1666666666666664E-2</v>
      </c>
      <c r="P949" s="31">
        <f t="shared" si="237"/>
        <v>2.0833333333333332E-2</v>
      </c>
      <c r="Q949" s="31">
        <f t="shared" si="240"/>
        <v>-0.36746791996326705</v>
      </c>
      <c r="R949" s="31">
        <f t="shared" si="241"/>
        <v>-4.754529366112329E-2</v>
      </c>
      <c r="S949" s="31">
        <f t="shared" si="242"/>
        <v>-0.34657359027997264</v>
      </c>
      <c r="T949" s="31">
        <f t="shared" si="243"/>
        <v>-0.35937524037701779</v>
      </c>
      <c r="U949" s="31">
        <f t="shared" si="244"/>
        <v>-0.13241890959783106</v>
      </c>
      <c r="V949" s="31">
        <f t="shared" si="245"/>
        <v>-8.0650021060581056E-2</v>
      </c>
      <c r="W949" s="31">
        <f t="shared" si="238"/>
        <v>6</v>
      </c>
      <c r="X949" s="31">
        <f t="shared" si="246"/>
        <v>1.3340309749397927</v>
      </c>
      <c r="Y949" s="31">
        <f t="shared" si="239"/>
        <v>0.74453686326241897</v>
      </c>
    </row>
    <row r="950" spans="1:25">
      <c r="A950" t="s">
        <v>2123</v>
      </c>
      <c r="B950" t="s">
        <v>2115</v>
      </c>
      <c r="C950" t="s">
        <v>155</v>
      </c>
      <c r="D950" s="31">
        <f>SUM('BASE '!CZ949:DE949)</f>
        <v>0.24000000000000002</v>
      </c>
      <c r="E950" s="31">
        <f>'BASE '!DF949</f>
        <v>0.06</v>
      </c>
      <c r="F950" s="31">
        <f>SUM('BASE '!DG949:DI949)</f>
        <v>7.0000000000000007E-2</v>
      </c>
      <c r="G950" s="31">
        <f>SUM('BASE '!DJ949:DL949)</f>
        <v>0.51</v>
      </c>
      <c r="H950" s="31">
        <f>SUM('BASE '!DN949:DO949,'BASE '!DQ949,'BASE '!DS949,'BASE '!DR949)</f>
        <v>0.09</v>
      </c>
      <c r="I950" s="31">
        <f>SUM('BASE '!DT949:DV949)</f>
        <v>0.02</v>
      </c>
      <c r="J950" s="31">
        <f t="shared" si="231"/>
        <v>0.9900000000000001</v>
      </c>
      <c r="K950" s="31">
        <f t="shared" si="232"/>
        <v>0.24242424242424243</v>
      </c>
      <c r="L950" s="31">
        <f t="shared" si="233"/>
        <v>6.0606060606060601E-2</v>
      </c>
      <c r="M950" s="31">
        <f t="shared" si="234"/>
        <v>7.0707070707070704E-2</v>
      </c>
      <c r="N950" s="31">
        <f t="shared" si="235"/>
        <v>0.51515151515151514</v>
      </c>
      <c r="O950" s="31">
        <f t="shared" si="236"/>
        <v>9.0909090909090898E-2</v>
      </c>
      <c r="P950" s="31">
        <f t="shared" si="237"/>
        <v>2.02020202020202E-2</v>
      </c>
      <c r="Q950" s="31">
        <f t="shared" si="240"/>
        <v>-0.34353115631191378</v>
      </c>
      <c r="R950" s="31">
        <f t="shared" si="241"/>
        <v>-0.16990062914585058</v>
      </c>
      <c r="S950" s="31">
        <f t="shared" si="242"/>
        <v>-0.18731785765207007</v>
      </c>
      <c r="T950" s="31">
        <f t="shared" si="243"/>
        <v>-0.34169702109013605</v>
      </c>
      <c r="U950" s="31">
        <f t="shared" si="244"/>
        <v>-0.21799047934530641</v>
      </c>
      <c r="V950" s="31">
        <f t="shared" si="245"/>
        <v>-7.8827730698477663E-2</v>
      </c>
      <c r="W950" s="31">
        <f t="shared" si="238"/>
        <v>6</v>
      </c>
      <c r="X950" s="31">
        <f t="shared" si="246"/>
        <v>1.3392648742437547</v>
      </c>
      <c r="Y950" s="31">
        <f t="shared" si="239"/>
        <v>0.74745795808225934</v>
      </c>
    </row>
    <row r="951" spans="1:25">
      <c r="A951" t="s">
        <v>2124</v>
      </c>
      <c r="B951" t="s">
        <v>2115</v>
      </c>
      <c r="C951" t="s">
        <v>2115</v>
      </c>
      <c r="D951" s="31">
        <f>SUM('BASE '!CZ950:DE950)</f>
        <v>0.15</v>
      </c>
      <c r="E951" s="31">
        <f>'BASE '!DF950</f>
        <v>0.02</v>
      </c>
      <c r="F951" s="31">
        <f>SUM('BASE '!DG950:DI950)</f>
        <v>7.0000000000000007E-2</v>
      </c>
      <c r="G951" s="31">
        <f>SUM('BASE '!DJ950:DL950)</f>
        <v>0.47</v>
      </c>
      <c r="H951" s="31">
        <f>SUM('BASE '!DN950:DO950,'BASE '!DQ950,'BASE '!DS950,'BASE '!DR950)</f>
        <v>0.23</v>
      </c>
      <c r="I951" s="31">
        <f>SUM('BASE '!DT950:DV950)</f>
        <v>0.02</v>
      </c>
      <c r="J951" s="31">
        <f t="shared" si="231"/>
        <v>0.96</v>
      </c>
      <c r="K951" s="31">
        <f t="shared" si="232"/>
        <v>0.15625</v>
      </c>
      <c r="L951" s="31">
        <f t="shared" si="233"/>
        <v>2.0833333333333336E-2</v>
      </c>
      <c r="M951" s="31">
        <f t="shared" si="234"/>
        <v>7.2916666666666671E-2</v>
      </c>
      <c r="N951" s="31">
        <f t="shared" si="235"/>
        <v>0.48958333333333331</v>
      </c>
      <c r="O951" s="31">
        <f t="shared" si="236"/>
        <v>0.23958333333333334</v>
      </c>
      <c r="P951" s="31">
        <f t="shared" si="237"/>
        <v>2.0833333333333336E-2</v>
      </c>
      <c r="Q951" s="31">
        <f t="shared" si="240"/>
        <v>-0.29004656099462911</v>
      </c>
      <c r="R951" s="31">
        <f t="shared" si="241"/>
        <v>-8.065002106058107E-2</v>
      </c>
      <c r="S951" s="31">
        <f t="shared" si="242"/>
        <v>-0.19092777392591312</v>
      </c>
      <c r="T951" s="31">
        <f t="shared" si="243"/>
        <v>-0.34966070540224531</v>
      </c>
      <c r="U951" s="31">
        <f t="shared" si="244"/>
        <v>-0.34232959830614362</v>
      </c>
      <c r="V951" s="31">
        <f t="shared" si="245"/>
        <v>-8.065002106058107E-2</v>
      </c>
      <c r="W951" s="31">
        <f t="shared" si="238"/>
        <v>6</v>
      </c>
      <c r="X951" s="31">
        <f t="shared" si="246"/>
        <v>1.3342646807500933</v>
      </c>
      <c r="Y951" s="31">
        <f t="shared" si="239"/>
        <v>0.74466729695863443</v>
      </c>
    </row>
    <row r="952" spans="1:25">
      <c r="A952" t="s">
        <v>2125</v>
      </c>
      <c r="B952" t="s">
        <v>2115</v>
      </c>
      <c r="C952" t="s">
        <v>2103</v>
      </c>
      <c r="D952" s="31">
        <f>SUM('BASE '!CZ951:DE951)</f>
        <v>0.19000000000000003</v>
      </c>
      <c r="E952" s="31">
        <f>'BASE '!DF951</f>
        <v>0.05</v>
      </c>
      <c r="F952" s="31">
        <f>SUM('BASE '!DG951:DI951)</f>
        <v>0.02</v>
      </c>
      <c r="G952" s="31">
        <f>SUM('BASE '!DJ951:DL951)</f>
        <v>7.0000000000000007E-2</v>
      </c>
      <c r="H952" s="31">
        <f>SUM('BASE '!DN951:DO951,'BASE '!DQ951,'BASE '!DS951,'BASE '!DR951)</f>
        <v>0.48999999999999994</v>
      </c>
      <c r="I952" s="31">
        <f>SUM('BASE '!DT951:DV951)</f>
        <v>7.0000000000000007E-2</v>
      </c>
      <c r="J952" s="31">
        <f t="shared" si="231"/>
        <v>0.89000000000000012</v>
      </c>
      <c r="K952" s="31">
        <f t="shared" si="232"/>
        <v>0.21348314606741572</v>
      </c>
      <c r="L952" s="31">
        <f t="shared" si="233"/>
        <v>5.6179775280898875E-2</v>
      </c>
      <c r="M952" s="31">
        <f t="shared" si="234"/>
        <v>2.2471910112359546E-2</v>
      </c>
      <c r="N952" s="31">
        <f t="shared" si="235"/>
        <v>7.8651685393258425E-2</v>
      </c>
      <c r="O952" s="31">
        <f t="shared" si="236"/>
        <v>0.55056179775280889</v>
      </c>
      <c r="P952" s="31">
        <f t="shared" si="237"/>
        <v>7.8651685393258425E-2</v>
      </c>
      <c r="Q952" s="31">
        <f t="shared" si="240"/>
        <v>-0.32966011708705939</v>
      </c>
      <c r="R952" s="31">
        <f t="shared" si="241"/>
        <v>-0.16175272232011459</v>
      </c>
      <c r="S952" s="31">
        <f t="shared" si="242"/>
        <v>-8.5291891891509972E-2</v>
      </c>
      <c r="T952" s="31">
        <f t="shared" si="243"/>
        <v>-0.19998970274986277</v>
      </c>
      <c r="U952" s="31">
        <f t="shared" si="244"/>
        <v>-0.32858412931970954</v>
      </c>
      <c r="V952" s="31">
        <f t="shared" si="245"/>
        <v>-0.19998970274986277</v>
      </c>
      <c r="W952" s="31">
        <f t="shared" si="238"/>
        <v>6</v>
      </c>
      <c r="X952" s="31">
        <f t="shared" si="246"/>
        <v>1.305268266118119</v>
      </c>
      <c r="Y952" s="31">
        <f t="shared" si="239"/>
        <v>0.7284840898206435</v>
      </c>
    </row>
    <row r="953" spans="1:25">
      <c r="A953" t="s">
        <v>2126</v>
      </c>
      <c r="B953" t="s">
        <v>2115</v>
      </c>
      <c r="C953" t="s">
        <v>2127</v>
      </c>
      <c r="D953" s="31">
        <f>SUM('BASE '!CZ952:DE952)</f>
        <v>0.09</v>
      </c>
      <c r="E953" s="31">
        <f>'BASE '!DF952</f>
        <v>0.01</v>
      </c>
      <c r="F953" s="31">
        <f>SUM('BASE '!DG952:DI952)</f>
        <v>0.2</v>
      </c>
      <c r="G953" s="31">
        <f>SUM('BASE '!DJ952:DL952)</f>
        <v>0.66</v>
      </c>
      <c r="H953" s="31">
        <f>SUM('BASE '!DN952:DO952,'BASE '!DQ952,'BASE '!DS952,'BASE '!DR952)</f>
        <v>0.01</v>
      </c>
      <c r="I953" s="31">
        <f>SUM('BASE '!DT952:DV952)</f>
        <v>0</v>
      </c>
      <c r="J953" s="31">
        <f t="shared" si="231"/>
        <v>0.97</v>
      </c>
      <c r="K953" s="31">
        <f t="shared" si="232"/>
        <v>9.2783505154639179E-2</v>
      </c>
      <c r="L953" s="31">
        <f t="shared" si="233"/>
        <v>1.0309278350515464E-2</v>
      </c>
      <c r="M953" s="31">
        <f t="shared" si="234"/>
        <v>0.2061855670103093</v>
      </c>
      <c r="N953" s="31">
        <f t="shared" si="235"/>
        <v>0.68041237113402064</v>
      </c>
      <c r="O953" s="31">
        <f t="shared" si="236"/>
        <v>1.0309278350515464E-2</v>
      </c>
      <c r="P953" s="31">
        <f t="shared" si="237"/>
        <v>0</v>
      </c>
      <c r="Q953" s="31">
        <f t="shared" si="240"/>
        <v>-0.22059152175777805</v>
      </c>
      <c r="R953" s="31">
        <f t="shared" si="241"/>
        <v>-4.7161968850550337E-2</v>
      </c>
      <c r="S953" s="31">
        <f t="shared" si="242"/>
        <v>-0.32556261957719418</v>
      </c>
      <c r="T953" s="31">
        <f t="shared" si="243"/>
        <v>-0.26199702688122867</v>
      </c>
      <c r="U953" s="31">
        <f t="shared" si="244"/>
        <v>-4.7161968850550337E-2</v>
      </c>
      <c r="V953" s="31">
        <f t="shared" si="245"/>
        <v>0</v>
      </c>
      <c r="W953" s="31">
        <f t="shared" si="238"/>
        <v>5</v>
      </c>
      <c r="X953" s="31">
        <f t="shared" si="246"/>
        <v>0.90247510591730162</v>
      </c>
      <c r="Y953" s="31">
        <f t="shared" si="239"/>
        <v>0.5607393108768054</v>
      </c>
    </row>
    <row r="954" spans="1:25">
      <c r="A954" t="s">
        <v>2128</v>
      </c>
      <c r="B954" t="s">
        <v>2115</v>
      </c>
      <c r="C954" t="s">
        <v>2129</v>
      </c>
      <c r="D954" s="31">
        <f>SUM('BASE '!CZ953:DE953)</f>
        <v>0.16999999999999998</v>
      </c>
      <c r="E954" s="31">
        <f>'BASE '!DF953</f>
        <v>0.01</v>
      </c>
      <c r="F954" s="31">
        <f>SUM('BASE '!DG953:DI953)</f>
        <v>0.26</v>
      </c>
      <c r="G954" s="31">
        <f>SUM('BASE '!DJ953:DL953)</f>
        <v>0.32</v>
      </c>
      <c r="H954" s="31">
        <f>SUM('BASE '!DN953:DO953,'BASE '!DQ953,'BASE '!DS953,'BASE '!DR953)</f>
        <v>0.21000000000000002</v>
      </c>
      <c r="I954" s="31">
        <f>SUM('BASE '!DT953:DV953)</f>
        <v>0.01</v>
      </c>
      <c r="J954" s="31">
        <f t="shared" si="231"/>
        <v>0.98</v>
      </c>
      <c r="K954" s="31">
        <f t="shared" si="232"/>
        <v>0.17346938775510204</v>
      </c>
      <c r="L954" s="31">
        <f t="shared" si="233"/>
        <v>1.0204081632653062E-2</v>
      </c>
      <c r="M954" s="31">
        <f t="shared" si="234"/>
        <v>0.26530612244897961</v>
      </c>
      <c r="N954" s="31">
        <f t="shared" si="235"/>
        <v>0.32653061224489799</v>
      </c>
      <c r="O954" s="31">
        <f t="shared" si="236"/>
        <v>0.2142857142857143</v>
      </c>
      <c r="P954" s="31">
        <f t="shared" si="237"/>
        <v>1.0204081632653062E-2</v>
      </c>
      <c r="Q954" s="31">
        <f t="shared" si="240"/>
        <v>-0.3038757172290209</v>
      </c>
      <c r="R954" s="31">
        <f t="shared" si="241"/>
        <v>-4.6785382435413997E-2</v>
      </c>
      <c r="S954" s="31">
        <f t="shared" si="242"/>
        <v>-0.35202698425384016</v>
      </c>
      <c r="T954" s="31">
        <f t="shared" si="243"/>
        <v>-0.36546337171292914</v>
      </c>
      <c r="U954" s="31">
        <f t="shared" si="244"/>
        <v>-0.3300953659172462</v>
      </c>
      <c r="V954" s="31">
        <f t="shared" si="245"/>
        <v>-4.6785382435413997E-2</v>
      </c>
      <c r="W954" s="31">
        <f t="shared" si="238"/>
        <v>6</v>
      </c>
      <c r="X954" s="31">
        <f t="shared" si="246"/>
        <v>1.4450322039838646</v>
      </c>
      <c r="Y954" s="31">
        <f t="shared" si="239"/>
        <v>0.8064878287521644</v>
      </c>
    </row>
    <row r="955" spans="1:25">
      <c r="A955" t="s">
        <v>2130</v>
      </c>
      <c r="B955" t="s">
        <v>2115</v>
      </c>
      <c r="C955" t="s">
        <v>2131</v>
      </c>
      <c r="D955" s="31">
        <f>SUM('BASE '!CZ954:DE954)</f>
        <v>0.1</v>
      </c>
      <c r="E955" s="31">
        <f>'BASE '!DF954</f>
        <v>0.03</v>
      </c>
      <c r="F955" s="31">
        <f>SUM('BASE '!DG954:DI954)</f>
        <v>0.16</v>
      </c>
      <c r="G955" s="31">
        <f>SUM('BASE '!DJ954:DL954)</f>
        <v>0.65</v>
      </c>
      <c r="H955" s="31">
        <f>SUM('BASE '!DN954:DO954,'BASE '!DQ954,'BASE '!DS954,'BASE '!DR954)</f>
        <v>0.04</v>
      </c>
      <c r="I955" s="31">
        <f>SUM('BASE '!DT954:DV954)</f>
        <v>0</v>
      </c>
      <c r="J955" s="31">
        <f t="shared" si="231"/>
        <v>0.98000000000000009</v>
      </c>
      <c r="K955" s="31">
        <f t="shared" si="232"/>
        <v>0.10204081632653061</v>
      </c>
      <c r="L955" s="31">
        <f t="shared" si="233"/>
        <v>3.0612244897959179E-2</v>
      </c>
      <c r="M955" s="31">
        <f t="shared" si="234"/>
        <v>0.16326530612244897</v>
      </c>
      <c r="N955" s="31">
        <f t="shared" si="235"/>
        <v>0.66326530612244894</v>
      </c>
      <c r="O955" s="31">
        <f t="shared" si="236"/>
        <v>4.0816326530612242E-2</v>
      </c>
      <c r="P955" s="31">
        <f t="shared" si="237"/>
        <v>0</v>
      </c>
      <c r="Q955" s="31">
        <f t="shared" si="240"/>
        <v>-0.23289616180372719</v>
      </c>
      <c r="R955" s="31">
        <f t="shared" si="241"/>
        <v>-0.10672515887762639</v>
      </c>
      <c r="S955" s="31">
        <f t="shared" si="242"/>
        <v>-0.29589857247849644</v>
      </c>
      <c r="T955" s="31">
        <f t="shared" si="243"/>
        <v>-0.27232360786092619</v>
      </c>
      <c r="U955" s="31">
        <f t="shared" si="244"/>
        <v>-0.13055808643064004</v>
      </c>
      <c r="V955" s="31">
        <f t="shared" si="245"/>
        <v>0</v>
      </c>
      <c r="W955" s="31">
        <f t="shared" si="238"/>
        <v>5</v>
      </c>
      <c r="X955" s="31">
        <f t="shared" si="246"/>
        <v>1.0384015874514163</v>
      </c>
      <c r="Y955" s="31">
        <f t="shared" si="239"/>
        <v>0.64519518238572282</v>
      </c>
    </row>
    <row r="956" spans="1:25">
      <c r="A956" t="s">
        <v>2132</v>
      </c>
      <c r="B956" t="s">
        <v>2115</v>
      </c>
      <c r="C956" t="s">
        <v>2133</v>
      </c>
      <c r="D956" s="31">
        <f>SUM('BASE '!CZ955:DE955)</f>
        <v>0.35000000000000003</v>
      </c>
      <c r="E956" s="31">
        <f>'BASE '!DF955</f>
        <v>0.02</v>
      </c>
      <c r="F956" s="31">
        <f>SUM('BASE '!DG955:DI955)</f>
        <v>0.2</v>
      </c>
      <c r="G956" s="31">
        <f>SUM('BASE '!DJ955:DL955)</f>
        <v>0.23</v>
      </c>
      <c r="H956" s="31">
        <f>SUM('BASE '!DN955:DO955,'BASE '!DQ955,'BASE '!DS955,'BASE '!DR955)</f>
        <v>0.18000000000000002</v>
      </c>
      <c r="I956" s="31">
        <f>SUM('BASE '!DT955:DV955)</f>
        <v>0</v>
      </c>
      <c r="J956" s="31">
        <f t="shared" si="231"/>
        <v>0.98000000000000009</v>
      </c>
      <c r="K956" s="31">
        <f t="shared" si="232"/>
        <v>0.35714285714285715</v>
      </c>
      <c r="L956" s="31">
        <f t="shared" si="233"/>
        <v>2.0408163265306121E-2</v>
      </c>
      <c r="M956" s="31">
        <f t="shared" si="234"/>
        <v>0.20408163265306123</v>
      </c>
      <c r="N956" s="31">
        <f t="shared" si="235"/>
        <v>0.23469387755102039</v>
      </c>
      <c r="O956" s="31">
        <f t="shared" si="236"/>
        <v>0.18367346938775511</v>
      </c>
      <c r="P956" s="31">
        <f t="shared" si="237"/>
        <v>0</v>
      </c>
      <c r="Q956" s="31">
        <f t="shared" si="240"/>
        <v>-0.36772122042184219</v>
      </c>
      <c r="R956" s="31">
        <f t="shared" si="241"/>
        <v>-7.9424904043074007E-2</v>
      </c>
      <c r="S956" s="31">
        <f t="shared" si="242"/>
        <v>-0.32433371532991451</v>
      </c>
      <c r="T956" s="31">
        <f t="shared" si="243"/>
        <v>-0.34018250043931342</v>
      </c>
      <c r="U956" s="31">
        <f t="shared" si="244"/>
        <v>-0.3112522752442789</v>
      </c>
      <c r="V956" s="31">
        <f t="shared" si="245"/>
        <v>0</v>
      </c>
      <c r="W956" s="31">
        <f t="shared" si="238"/>
        <v>5</v>
      </c>
      <c r="X956" s="31">
        <f t="shared" si="246"/>
        <v>1.4229146154784229</v>
      </c>
      <c r="Y956" s="31">
        <f t="shared" si="239"/>
        <v>0.88410655949220118</v>
      </c>
    </row>
    <row r="957" spans="1:25">
      <c r="A957" t="s">
        <v>2136</v>
      </c>
      <c r="B957" t="s">
        <v>2135</v>
      </c>
      <c r="C957" t="s">
        <v>2135</v>
      </c>
      <c r="D957" s="31">
        <f>SUM('BASE '!CZ956:DE956)</f>
        <v>0.22</v>
      </c>
      <c r="E957" s="31">
        <f>'BASE '!DF956</f>
        <v>0.01</v>
      </c>
      <c r="F957" s="31">
        <f>SUM('BASE '!DG956:DI956)</f>
        <v>0.02</v>
      </c>
      <c r="G957" s="31">
        <f>SUM('BASE '!DJ956:DL956)</f>
        <v>0.19</v>
      </c>
      <c r="H957" s="31">
        <f>SUM('BASE '!DN956:DO956,'BASE '!DQ956,'BASE '!DS956,'BASE '!DR956)</f>
        <v>0.32</v>
      </c>
      <c r="I957" s="31">
        <f>SUM('BASE '!DT956:DV956)</f>
        <v>0.06</v>
      </c>
      <c r="J957" s="31">
        <f t="shared" si="231"/>
        <v>0.82000000000000006</v>
      </c>
      <c r="K957" s="31">
        <f t="shared" si="232"/>
        <v>0.26829268292682923</v>
      </c>
      <c r="L957" s="31">
        <f t="shared" si="233"/>
        <v>1.2195121951219511E-2</v>
      </c>
      <c r="M957" s="31">
        <f t="shared" si="234"/>
        <v>2.4390243902439022E-2</v>
      </c>
      <c r="N957" s="31">
        <f t="shared" si="235"/>
        <v>0.23170731707317072</v>
      </c>
      <c r="O957" s="31">
        <f t="shared" si="236"/>
        <v>0.39024390243902435</v>
      </c>
      <c r="P957" s="31">
        <f t="shared" si="237"/>
        <v>7.3170731707317069E-2</v>
      </c>
      <c r="Q957" s="31">
        <f t="shared" si="240"/>
        <v>-0.35298645690159292</v>
      </c>
      <c r="R957" s="31">
        <f t="shared" si="241"/>
        <v>-5.3740478625173817E-2</v>
      </c>
      <c r="S957" s="31">
        <f t="shared" si="242"/>
        <v>-9.0574928456202616E-2</v>
      </c>
      <c r="T957" s="31">
        <f t="shared" si="243"/>
        <v>-0.33882103772998096</v>
      </c>
      <c r="U957" s="31">
        <f t="shared" si="244"/>
        <v>-0.3672130124739616</v>
      </c>
      <c r="V957" s="31">
        <f t="shared" si="245"/>
        <v>-0.19133852034411206</v>
      </c>
      <c r="W957" s="31">
        <f t="shared" si="238"/>
        <v>6</v>
      </c>
      <c r="X957" s="31">
        <f t="shared" si="246"/>
        <v>1.394674434531024</v>
      </c>
      <c r="Y957" s="31">
        <f t="shared" si="239"/>
        <v>0.77838262249111634</v>
      </c>
    </row>
    <row r="958" spans="1:25">
      <c r="A958" t="s">
        <v>2137</v>
      </c>
      <c r="B958" t="s">
        <v>2135</v>
      </c>
      <c r="C958" t="s">
        <v>2138</v>
      </c>
      <c r="D958" s="31">
        <f>SUM('BASE '!CZ957:DE957)</f>
        <v>0.61</v>
      </c>
      <c r="E958" s="31">
        <f>'BASE '!DF957</f>
        <v>0.03</v>
      </c>
      <c r="F958" s="31">
        <f>SUM('BASE '!DG957:DI957)</f>
        <v>0.02</v>
      </c>
      <c r="G958" s="31">
        <f>SUM('BASE '!DJ957:DL957)</f>
        <v>0.12</v>
      </c>
      <c r="H958" s="31">
        <f>SUM('BASE '!DN957:DO957,'BASE '!DQ957,'BASE '!DS957,'BASE '!DR957)</f>
        <v>0.14000000000000001</v>
      </c>
      <c r="I958" s="31">
        <f>SUM('BASE '!DT957:DV957)</f>
        <v>0.04</v>
      </c>
      <c r="J958" s="31">
        <f t="shared" si="231"/>
        <v>0.96000000000000008</v>
      </c>
      <c r="K958" s="31">
        <f t="shared" si="232"/>
        <v>0.63541666666666663</v>
      </c>
      <c r="L958" s="31">
        <f t="shared" si="233"/>
        <v>3.1249999999999997E-2</v>
      </c>
      <c r="M958" s="31">
        <f t="shared" si="234"/>
        <v>2.0833333333333332E-2</v>
      </c>
      <c r="N958" s="31">
        <f t="shared" si="235"/>
        <v>0.12499999999999999</v>
      </c>
      <c r="O958" s="31">
        <f t="shared" si="236"/>
        <v>0.14583333333333334</v>
      </c>
      <c r="P958" s="31">
        <f t="shared" si="237"/>
        <v>4.1666666666666664E-2</v>
      </c>
      <c r="Q958" s="31">
        <f t="shared" si="240"/>
        <v>-0.28814514546839609</v>
      </c>
      <c r="R958" s="31">
        <f t="shared" si="241"/>
        <v>-0.10830424696249144</v>
      </c>
      <c r="S958" s="31">
        <f t="shared" si="242"/>
        <v>-8.0650021060581056E-2</v>
      </c>
      <c r="T958" s="31">
        <f t="shared" si="243"/>
        <v>-0.25993019270997947</v>
      </c>
      <c r="U958" s="31">
        <f t="shared" si="244"/>
        <v>-0.28077158402016755</v>
      </c>
      <c r="V958" s="31">
        <f t="shared" si="245"/>
        <v>-0.13241890959783106</v>
      </c>
      <c r="W958" s="31">
        <f t="shared" si="238"/>
        <v>6</v>
      </c>
      <c r="X958" s="31">
        <f t="shared" si="246"/>
        <v>1.1502200998194467</v>
      </c>
      <c r="Y958" s="31">
        <f t="shared" si="239"/>
        <v>0.6419500605820696</v>
      </c>
    </row>
  </sheetData>
  <conditionalFormatting sqref="Y4:Y958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4:X958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20ED74-0665-4D5E-B142-BF7A2703DE6E}">
  <dimension ref="A1:BI947"/>
  <sheetViews>
    <sheetView topLeftCell="Q1" zoomScale="85" zoomScaleNormal="85" workbookViewId="0">
      <selection activeCell="AR2" sqref="AR2"/>
    </sheetView>
  </sheetViews>
  <sheetFormatPr defaultRowHeight="14.4"/>
  <cols>
    <col min="3" max="3" width="43.109375" bestFit="1" customWidth="1"/>
    <col min="4" max="4" width="11.6640625" bestFit="1" customWidth="1"/>
    <col min="5" max="5" width="9.5546875" bestFit="1" customWidth="1"/>
    <col min="6" max="6" width="11.6640625" bestFit="1" customWidth="1"/>
    <col min="7" max="41" width="9.5546875" bestFit="1" customWidth="1"/>
    <col min="52" max="61" width="9.109375" style="28"/>
  </cols>
  <sheetData>
    <row r="1" spans="1:51">
      <c r="A1" t="s">
        <v>2139</v>
      </c>
      <c r="B1" t="s">
        <v>2142</v>
      </c>
      <c r="C1" t="s">
        <v>2140</v>
      </c>
      <c r="D1" t="s">
        <v>3248</v>
      </c>
      <c r="E1" t="s">
        <v>3251</v>
      </c>
      <c r="F1" t="s">
        <v>3253</v>
      </c>
      <c r="G1" t="s">
        <v>3280</v>
      </c>
      <c r="H1" t="s">
        <v>3231</v>
      </c>
      <c r="I1" t="s">
        <v>3232</v>
      </c>
      <c r="J1" t="s">
        <v>3233</v>
      </c>
      <c r="K1" t="s">
        <v>3234</v>
      </c>
      <c r="L1" t="s">
        <v>3235</v>
      </c>
      <c r="M1" t="s">
        <v>3257</v>
      </c>
      <c r="N1" t="s">
        <v>3236</v>
      </c>
      <c r="O1" t="s">
        <v>3262</v>
      </c>
      <c r="P1" t="s">
        <v>3264</v>
      </c>
      <c r="Q1" t="s">
        <v>3240</v>
      </c>
      <c r="R1" t="s">
        <v>3267</v>
      </c>
      <c r="S1" t="s">
        <v>3269</v>
      </c>
      <c r="T1" t="s">
        <v>3275</v>
      </c>
      <c r="U1" t="s">
        <v>3272</v>
      </c>
      <c r="V1" t="s">
        <v>3274</v>
      </c>
      <c r="W1" t="s">
        <v>3277</v>
      </c>
      <c r="X1" t="s">
        <v>3283</v>
      </c>
      <c r="Y1" t="s">
        <v>3284</v>
      </c>
      <c r="Z1" t="s">
        <v>3285</v>
      </c>
      <c r="AA1" t="s">
        <v>3286</v>
      </c>
      <c r="AB1" t="s">
        <v>3287</v>
      </c>
      <c r="AC1" t="s">
        <v>3289</v>
      </c>
      <c r="AD1" t="s">
        <v>3290</v>
      </c>
      <c r="AE1" t="s">
        <v>3291</v>
      </c>
      <c r="AF1" t="s">
        <v>3293</v>
      </c>
      <c r="AG1" t="s">
        <v>3295</v>
      </c>
      <c r="AH1" t="s">
        <v>3296</v>
      </c>
      <c r="AI1" t="s">
        <v>3297</v>
      </c>
      <c r="AJ1" t="s">
        <v>3304</v>
      </c>
      <c r="AK1" t="s">
        <v>3303</v>
      </c>
      <c r="AL1" t="s">
        <v>3306</v>
      </c>
      <c r="AM1" t="s">
        <v>3308</v>
      </c>
      <c r="AN1" t="s">
        <v>3310</v>
      </c>
      <c r="AO1" t="s">
        <v>3311</v>
      </c>
      <c r="AP1" s="25" t="s">
        <v>3448</v>
      </c>
      <c r="AQ1" s="25" t="s">
        <v>3449</v>
      </c>
      <c r="AR1" s="25" t="s">
        <v>4524</v>
      </c>
    </row>
    <row r="2" spans="1:51">
      <c r="A2" t="s">
        <v>136</v>
      </c>
      <c r="B2" t="s">
        <v>135</v>
      </c>
      <c r="C2" t="s">
        <v>135</v>
      </c>
      <c r="D2" s="31">
        <v>781.78120000000001</v>
      </c>
      <c r="E2" s="31">
        <v>88.694000000000003</v>
      </c>
      <c r="F2" s="31">
        <v>69339.322100000005</v>
      </c>
      <c r="G2" s="31">
        <v>0.61860000000000004</v>
      </c>
      <c r="H2" s="31">
        <v>0.46510000000000001</v>
      </c>
      <c r="I2" s="31">
        <v>0</v>
      </c>
      <c r="J2" s="31">
        <v>3.2899999999999999E-2</v>
      </c>
      <c r="K2" s="31">
        <v>0</v>
      </c>
      <c r="L2" s="31">
        <v>0</v>
      </c>
      <c r="M2" s="31">
        <v>5.0000000000000001E-3</v>
      </c>
      <c r="N2" s="31">
        <v>0</v>
      </c>
      <c r="O2" s="31">
        <v>2.0000000000000001E-4</v>
      </c>
      <c r="P2" s="31">
        <v>0</v>
      </c>
      <c r="Q2" s="31">
        <v>1.49E-2</v>
      </c>
      <c r="R2" s="31">
        <v>4.36E-2</v>
      </c>
      <c r="S2" s="31">
        <v>5.7099999999999998E-2</v>
      </c>
      <c r="T2" s="31">
        <v>7.9600000000000004E-2</v>
      </c>
      <c r="U2" s="31">
        <v>1E-4</v>
      </c>
      <c r="V2" s="31">
        <v>3.8999999999999998E-3</v>
      </c>
      <c r="W2" s="31">
        <v>0.29759999999999998</v>
      </c>
      <c r="X2" s="31">
        <v>0.15920000000000001</v>
      </c>
      <c r="Y2" s="31">
        <v>0.7198</v>
      </c>
      <c r="Z2" s="31">
        <v>0.2356</v>
      </c>
      <c r="AA2" s="31">
        <v>4.4000000000000003E-3</v>
      </c>
      <c r="AB2" s="31">
        <v>4.0300000000000002E-2</v>
      </c>
      <c r="AC2" s="31">
        <v>0.84670000000000001</v>
      </c>
      <c r="AD2" s="31">
        <v>1.4500000000000001E-2</v>
      </c>
      <c r="AE2" s="31">
        <v>0.1384</v>
      </c>
      <c r="AF2" s="31">
        <v>0.93889999999999996</v>
      </c>
      <c r="AG2" s="31">
        <v>0.64580000000000004</v>
      </c>
      <c r="AH2" s="31">
        <v>0</v>
      </c>
      <c r="AI2" s="31">
        <v>0.17710000000000001</v>
      </c>
      <c r="AJ2" s="31">
        <v>9.3799999999999994E-2</v>
      </c>
      <c r="AK2" s="31">
        <v>7.2900000000000006E-2</v>
      </c>
      <c r="AL2" s="31">
        <v>1.04E-2</v>
      </c>
      <c r="AM2" s="31">
        <v>1.0492999999999999</v>
      </c>
      <c r="AN2" s="31">
        <v>0.65200000000000002</v>
      </c>
      <c r="AO2" s="239">
        <v>0.02</v>
      </c>
      <c r="AP2" s="243">
        <v>1</v>
      </c>
      <c r="AQ2" s="101">
        <v>1</v>
      </c>
      <c r="AR2" s="461">
        <v>1</v>
      </c>
      <c r="AS2" s="238"/>
      <c r="AT2" s="238"/>
      <c r="AU2" s="238"/>
      <c r="AV2" s="238"/>
      <c r="AW2" s="238"/>
      <c r="AX2" s="238"/>
      <c r="AY2" s="238"/>
    </row>
    <row r="3" spans="1:51">
      <c r="A3" t="s">
        <v>137</v>
      </c>
      <c r="B3" t="s">
        <v>135</v>
      </c>
      <c r="C3" t="s">
        <v>138</v>
      </c>
      <c r="D3" s="31">
        <v>595.76089999999999</v>
      </c>
      <c r="E3" s="31">
        <v>60.5914</v>
      </c>
      <c r="F3" s="31">
        <v>36098.002699999997</v>
      </c>
      <c r="G3" s="31">
        <v>0.83320000000000005</v>
      </c>
      <c r="H3" s="31">
        <v>0.60670000000000002</v>
      </c>
      <c r="I3" s="31">
        <v>0</v>
      </c>
      <c r="J3" s="31">
        <v>0</v>
      </c>
      <c r="K3" s="31">
        <v>0</v>
      </c>
      <c r="L3" s="31">
        <v>2.52E-2</v>
      </c>
      <c r="M3" s="31">
        <v>0</v>
      </c>
      <c r="N3" s="31">
        <v>0</v>
      </c>
      <c r="O3" s="31">
        <v>4.9000000000000002E-2</v>
      </c>
      <c r="P3" s="31">
        <v>0</v>
      </c>
      <c r="Q3" s="31">
        <v>0</v>
      </c>
      <c r="R3" s="31">
        <v>0.14349999999999999</v>
      </c>
      <c r="S3" s="31">
        <v>7.4999999999999997E-3</v>
      </c>
      <c r="T3" s="31">
        <v>2.5000000000000001E-3</v>
      </c>
      <c r="U3" s="31">
        <v>1.4E-3</v>
      </c>
      <c r="V3" s="31">
        <v>0.1366</v>
      </c>
      <c r="W3" s="31">
        <v>2.7699999999999999E-2</v>
      </c>
      <c r="X3" s="31">
        <v>8.72E-2</v>
      </c>
      <c r="Y3" s="31">
        <v>0.64859999999999995</v>
      </c>
      <c r="Z3" s="31">
        <v>0.29730000000000001</v>
      </c>
      <c r="AA3" s="31">
        <v>2.7400000000000001E-2</v>
      </c>
      <c r="AB3" s="31">
        <v>2.6599999999999999E-2</v>
      </c>
      <c r="AC3" s="31">
        <v>0.90839999999999999</v>
      </c>
      <c r="AD3" s="31">
        <v>5.8000000000000003E-2</v>
      </c>
      <c r="AE3" s="31">
        <v>3.3300000000000003E-2</v>
      </c>
      <c r="AF3" s="31">
        <v>0.71060000000000001</v>
      </c>
      <c r="AG3" s="31">
        <v>0.86899999999999999</v>
      </c>
      <c r="AH3" s="31">
        <v>1.1900000000000001E-2</v>
      </c>
      <c r="AI3" s="31">
        <v>7.1400000000000005E-2</v>
      </c>
      <c r="AJ3" s="31">
        <v>2.3800000000000002E-2</v>
      </c>
      <c r="AK3" s="31">
        <v>1.1900000000000001E-2</v>
      </c>
      <c r="AL3" s="31">
        <v>1.1900000000000001E-2</v>
      </c>
      <c r="AM3" s="31">
        <v>0.55769999999999997</v>
      </c>
      <c r="AN3" s="31">
        <v>0.31130000000000002</v>
      </c>
      <c r="AO3" s="239">
        <v>0.04</v>
      </c>
      <c r="AP3" s="241">
        <v>1</v>
      </c>
      <c r="AQ3" s="101">
        <v>2</v>
      </c>
      <c r="AR3" s="462">
        <v>1</v>
      </c>
      <c r="AS3" s="238"/>
      <c r="AT3" s="238"/>
      <c r="AU3" s="238"/>
      <c r="AV3" s="238"/>
      <c r="AW3" s="238"/>
      <c r="AX3" s="238"/>
      <c r="AY3" s="238"/>
    </row>
    <row r="4" spans="1:51">
      <c r="A4" t="s">
        <v>139</v>
      </c>
      <c r="B4" t="s">
        <v>135</v>
      </c>
      <c r="C4" t="s">
        <v>140</v>
      </c>
      <c r="D4" s="31">
        <v>1393.5420999999999</v>
      </c>
      <c r="E4" s="31">
        <v>89.187399999999997</v>
      </c>
      <c r="F4" s="31">
        <v>124286.46430000001</v>
      </c>
      <c r="G4" s="31">
        <v>0.6109</v>
      </c>
      <c r="H4" s="31">
        <v>0.28810000000000002</v>
      </c>
      <c r="I4" s="31">
        <v>0</v>
      </c>
      <c r="J4" s="31">
        <v>0</v>
      </c>
      <c r="K4" s="31">
        <v>0</v>
      </c>
      <c r="L4" s="31">
        <v>0</v>
      </c>
      <c r="M4" s="31">
        <v>0</v>
      </c>
      <c r="N4" s="31">
        <v>1.2800000000000001E-2</v>
      </c>
      <c r="O4" s="31">
        <v>7.3000000000000001E-3</v>
      </c>
      <c r="P4" s="31">
        <v>1.1599999999999999E-2</v>
      </c>
      <c r="Q4" s="31">
        <v>7.6E-3</v>
      </c>
      <c r="R4" s="31">
        <v>0.25509999999999999</v>
      </c>
      <c r="S4" s="31">
        <v>4.5100000000000001E-2</v>
      </c>
      <c r="T4" s="31">
        <v>0.15670000000000001</v>
      </c>
      <c r="U4" s="31">
        <v>3.7000000000000002E-3</v>
      </c>
      <c r="V4" s="31">
        <v>1.0200000000000001E-2</v>
      </c>
      <c r="W4" s="31">
        <v>0.2019</v>
      </c>
      <c r="X4" s="31">
        <v>0.33689999999999998</v>
      </c>
      <c r="Y4" s="31">
        <v>0.72670000000000001</v>
      </c>
      <c r="Z4" s="31">
        <v>0.2515</v>
      </c>
      <c r="AA4" s="31">
        <v>1.6299999999999999E-2</v>
      </c>
      <c r="AB4" s="31">
        <v>5.4999999999999997E-3</v>
      </c>
      <c r="AC4" s="31">
        <v>0.69640000000000002</v>
      </c>
      <c r="AD4" s="31">
        <v>3.2899999999999999E-2</v>
      </c>
      <c r="AE4" s="31">
        <v>0.27</v>
      </c>
      <c r="AF4" s="31">
        <v>0.76200000000000001</v>
      </c>
      <c r="AG4" s="31">
        <v>0.6633</v>
      </c>
      <c r="AH4" s="31">
        <v>1.0200000000000001E-2</v>
      </c>
      <c r="AI4" s="31">
        <v>0.1633</v>
      </c>
      <c r="AJ4" s="31">
        <v>7.1400000000000005E-2</v>
      </c>
      <c r="AK4" s="31">
        <v>8.1600000000000006E-2</v>
      </c>
      <c r="AL4" s="31">
        <v>1.0200000000000001E-2</v>
      </c>
      <c r="AM4" s="31">
        <v>1.0548</v>
      </c>
      <c r="AN4" s="31">
        <v>0.5887</v>
      </c>
      <c r="AO4" s="239">
        <v>0.04</v>
      </c>
      <c r="AP4" s="241">
        <v>1</v>
      </c>
      <c r="AQ4" s="101">
        <v>2</v>
      </c>
      <c r="AR4" s="462">
        <v>1</v>
      </c>
      <c r="AS4" s="238"/>
      <c r="AT4" s="238"/>
      <c r="AU4" s="238"/>
      <c r="AV4" s="238"/>
      <c r="AW4" s="238"/>
      <c r="AX4" s="238"/>
      <c r="AY4" s="238"/>
    </row>
    <row r="5" spans="1:51">
      <c r="A5" t="s">
        <v>141</v>
      </c>
      <c r="B5" t="s">
        <v>135</v>
      </c>
      <c r="C5" t="s">
        <v>142</v>
      </c>
      <c r="D5" s="31">
        <v>658.2903</v>
      </c>
      <c r="E5" s="31">
        <v>33.143099999999997</v>
      </c>
      <c r="F5" s="31">
        <v>21817.809700000002</v>
      </c>
      <c r="G5" s="31">
        <v>0.80520000000000003</v>
      </c>
      <c r="H5" s="31">
        <v>0.34470000000000001</v>
      </c>
      <c r="I5" s="31">
        <v>0</v>
      </c>
      <c r="J5" s="31">
        <v>4.4699999999999997E-2</v>
      </c>
      <c r="K5" s="31">
        <v>0</v>
      </c>
      <c r="L5" s="31">
        <v>0</v>
      </c>
      <c r="M5" s="31">
        <v>0</v>
      </c>
      <c r="N5" s="31">
        <v>4.3099999999999999E-2</v>
      </c>
      <c r="O5" s="31">
        <v>0.32040000000000002</v>
      </c>
      <c r="P5" s="31">
        <v>2.2000000000000001E-3</v>
      </c>
      <c r="Q5" s="31">
        <v>1.2699999999999999E-2</v>
      </c>
      <c r="R5" s="31">
        <v>2.9899999999999999E-2</v>
      </c>
      <c r="S5" s="31">
        <v>1.44E-2</v>
      </c>
      <c r="T5" s="31">
        <v>1.1000000000000001E-3</v>
      </c>
      <c r="U5" s="31">
        <v>6.0000000000000001E-3</v>
      </c>
      <c r="V5" s="31">
        <v>0.1061</v>
      </c>
      <c r="W5" s="31">
        <v>7.46E-2</v>
      </c>
      <c r="X5" s="31">
        <v>0.1893</v>
      </c>
      <c r="Y5" s="31">
        <v>0.8639</v>
      </c>
      <c r="Z5" s="31">
        <v>9.9400000000000002E-2</v>
      </c>
      <c r="AA5" s="31">
        <v>3.4000000000000002E-2</v>
      </c>
      <c r="AB5" s="31">
        <v>2.8E-3</v>
      </c>
      <c r="AC5" s="31">
        <v>0.50580000000000003</v>
      </c>
      <c r="AD5" s="31">
        <v>0.36969999999999997</v>
      </c>
      <c r="AE5" s="31">
        <v>0.12379999999999999</v>
      </c>
      <c r="AF5" s="31">
        <v>0.9909</v>
      </c>
      <c r="AG5" s="31">
        <v>0.84209999999999996</v>
      </c>
      <c r="AH5" s="31">
        <v>1.0500000000000001E-2</v>
      </c>
      <c r="AI5" s="31">
        <v>9.4700000000000006E-2</v>
      </c>
      <c r="AJ5" s="31">
        <v>5.2600000000000001E-2</v>
      </c>
      <c r="AK5" s="31">
        <v>0</v>
      </c>
      <c r="AL5" s="31">
        <v>0</v>
      </c>
      <c r="AM5" s="31">
        <v>0.57089999999999996</v>
      </c>
      <c r="AN5" s="31">
        <v>0.4118</v>
      </c>
      <c r="AO5" s="239">
        <v>0.01</v>
      </c>
      <c r="AP5" s="241">
        <v>1</v>
      </c>
      <c r="AQ5" s="101">
        <v>2</v>
      </c>
      <c r="AR5" s="462">
        <v>1</v>
      </c>
      <c r="AS5" s="238"/>
      <c r="AT5" s="238"/>
      <c r="AU5" s="238"/>
      <c r="AV5" s="238"/>
      <c r="AW5" s="238"/>
      <c r="AX5" s="238"/>
      <c r="AY5" s="238"/>
    </row>
    <row r="6" spans="1:51">
      <c r="A6" t="s">
        <v>143</v>
      </c>
      <c r="B6" t="s">
        <v>135</v>
      </c>
      <c r="C6" t="s">
        <v>144</v>
      </c>
      <c r="D6" s="31">
        <v>742.56659999999999</v>
      </c>
      <c r="E6" s="31">
        <v>65.661699999999996</v>
      </c>
      <c r="F6" s="31">
        <v>48758.205199999997</v>
      </c>
      <c r="G6" s="31">
        <v>0.90169999999999995</v>
      </c>
      <c r="H6" s="31">
        <v>0.33950000000000002</v>
      </c>
      <c r="I6" s="31">
        <v>0</v>
      </c>
      <c r="J6" s="31">
        <v>0</v>
      </c>
      <c r="K6" s="31">
        <v>0</v>
      </c>
      <c r="L6" s="31">
        <v>0</v>
      </c>
      <c r="M6" s="31">
        <v>0</v>
      </c>
      <c r="N6" s="31">
        <v>0</v>
      </c>
      <c r="O6" s="31">
        <v>9.2399999999999996E-2</v>
      </c>
      <c r="P6" s="31">
        <v>1.6999999999999999E-3</v>
      </c>
      <c r="Q6" s="31">
        <v>0</v>
      </c>
      <c r="R6" s="31">
        <v>0.20300000000000001</v>
      </c>
      <c r="S6" s="31">
        <v>0.26819999999999999</v>
      </c>
      <c r="T6" s="31">
        <v>9.2999999999999992E-3</v>
      </c>
      <c r="U6" s="31">
        <v>0</v>
      </c>
      <c r="V6" s="31">
        <v>7.0199999999999999E-2</v>
      </c>
      <c r="W6" s="31">
        <v>1.5800000000000002E-2</v>
      </c>
      <c r="X6" s="31">
        <v>0.16750000000000001</v>
      </c>
      <c r="Y6" s="31">
        <v>0.60399999999999998</v>
      </c>
      <c r="Z6" s="31">
        <v>0.37059999999999998</v>
      </c>
      <c r="AA6" s="31">
        <v>2.8E-3</v>
      </c>
      <c r="AB6" s="31">
        <v>2.2599999999999999E-2</v>
      </c>
      <c r="AC6" s="31">
        <v>0.66620000000000001</v>
      </c>
      <c r="AD6" s="31">
        <v>0.1125</v>
      </c>
      <c r="AE6" s="31">
        <v>0.221</v>
      </c>
      <c r="AF6" s="31">
        <v>0.50939999999999996</v>
      </c>
      <c r="AG6" s="31">
        <v>0.84540000000000004</v>
      </c>
      <c r="AH6" s="31">
        <v>0</v>
      </c>
      <c r="AI6" s="31">
        <v>8.2500000000000004E-2</v>
      </c>
      <c r="AJ6" s="31">
        <v>5.1499999999999997E-2</v>
      </c>
      <c r="AK6" s="31">
        <v>2.06E-2</v>
      </c>
      <c r="AL6" s="31">
        <v>0</v>
      </c>
      <c r="AM6" s="31">
        <v>0.58069999999999999</v>
      </c>
      <c r="AN6" s="31">
        <v>0.41889999999999999</v>
      </c>
      <c r="AO6" s="239">
        <v>0</v>
      </c>
      <c r="AP6" s="241">
        <v>1</v>
      </c>
      <c r="AQ6" s="101">
        <v>2</v>
      </c>
      <c r="AR6" s="462">
        <v>1</v>
      </c>
      <c r="AS6" s="238"/>
      <c r="AT6" s="238"/>
      <c r="AU6" s="238"/>
      <c r="AV6" s="238"/>
      <c r="AW6" s="238"/>
      <c r="AX6" s="238"/>
      <c r="AY6" s="238"/>
    </row>
    <row r="7" spans="1:51">
      <c r="A7" t="s">
        <v>147</v>
      </c>
      <c r="B7" t="s">
        <v>146</v>
      </c>
      <c r="C7" t="s">
        <v>146</v>
      </c>
      <c r="D7" s="31">
        <v>280.45679999999999</v>
      </c>
      <c r="E7" s="31">
        <v>79.247200000000007</v>
      </c>
      <c r="F7" s="31">
        <v>22225.4031</v>
      </c>
      <c r="G7" s="31">
        <v>0.439</v>
      </c>
      <c r="H7" s="31">
        <v>8.4500000000000006E-2</v>
      </c>
      <c r="I7" s="31">
        <v>0</v>
      </c>
      <c r="J7" s="31">
        <v>0</v>
      </c>
      <c r="K7" s="31">
        <v>0</v>
      </c>
      <c r="L7" s="31">
        <v>5.9999999999999995E-4</v>
      </c>
      <c r="M7" s="31">
        <v>2.3999999999999998E-3</v>
      </c>
      <c r="N7" s="31">
        <v>0</v>
      </c>
      <c r="O7" s="31">
        <v>1.0500000000000001E-2</v>
      </c>
      <c r="P7" s="31">
        <v>1.6999999999999999E-3</v>
      </c>
      <c r="Q7" s="31">
        <v>0</v>
      </c>
      <c r="R7" s="31">
        <v>6.2E-2</v>
      </c>
      <c r="S7" s="31">
        <v>0.26529999999999998</v>
      </c>
      <c r="T7" s="31">
        <v>7.1900000000000006E-2</v>
      </c>
      <c r="U7" s="31">
        <v>3.6700000000000003E-2</v>
      </c>
      <c r="V7" s="31">
        <v>5.4000000000000003E-3</v>
      </c>
      <c r="W7" s="31">
        <v>0.45879999999999999</v>
      </c>
      <c r="X7" s="31">
        <v>0.17929999999999999</v>
      </c>
      <c r="Y7" s="31">
        <v>0.38500000000000001</v>
      </c>
      <c r="Z7" s="31">
        <v>0.54849999999999999</v>
      </c>
      <c r="AA7" s="31">
        <v>4.3799999999999999E-2</v>
      </c>
      <c r="AB7" s="31">
        <v>2.2700000000000001E-2</v>
      </c>
      <c r="AC7" s="31">
        <v>0.7288</v>
      </c>
      <c r="AD7" s="31">
        <v>2.41E-2</v>
      </c>
      <c r="AE7" s="31">
        <v>0.24610000000000001</v>
      </c>
      <c r="AF7" s="31">
        <v>0.628</v>
      </c>
      <c r="AG7" s="31">
        <v>0.28870000000000001</v>
      </c>
      <c r="AH7" s="31">
        <v>1.03E-2</v>
      </c>
      <c r="AI7" s="31">
        <v>0.37109999999999999</v>
      </c>
      <c r="AJ7" s="31">
        <v>0.27839999999999998</v>
      </c>
      <c r="AK7" s="31">
        <v>3.09E-2</v>
      </c>
      <c r="AL7" s="31">
        <v>2.06E-2</v>
      </c>
      <c r="AM7" s="31">
        <v>1.3171999999999999</v>
      </c>
      <c r="AN7" s="31">
        <v>0.73509999999999998</v>
      </c>
      <c r="AO7" s="239">
        <v>0.02</v>
      </c>
      <c r="AP7" s="241">
        <v>1</v>
      </c>
      <c r="AQ7" s="101">
        <v>1</v>
      </c>
      <c r="AR7" s="462">
        <v>2</v>
      </c>
      <c r="AS7" s="238"/>
      <c r="AT7" s="238"/>
      <c r="AU7" s="238"/>
      <c r="AV7" s="238"/>
      <c r="AW7" s="238"/>
      <c r="AX7" s="238"/>
      <c r="AY7" s="238"/>
    </row>
    <row r="8" spans="1:51">
      <c r="A8" t="s">
        <v>148</v>
      </c>
      <c r="B8" t="s">
        <v>146</v>
      </c>
      <c r="C8" t="s">
        <v>149</v>
      </c>
      <c r="D8" s="31">
        <v>281.39550000000003</v>
      </c>
      <c r="E8" s="31">
        <v>66.151200000000003</v>
      </c>
      <c r="F8" s="31">
        <v>18614.644899999999</v>
      </c>
      <c r="G8" s="31">
        <v>0.54400000000000004</v>
      </c>
      <c r="H8" s="31">
        <v>0.14330000000000001</v>
      </c>
      <c r="I8" s="31">
        <v>0</v>
      </c>
      <c r="J8" s="31">
        <v>0</v>
      </c>
      <c r="K8" s="31">
        <v>0</v>
      </c>
      <c r="L8" s="31">
        <v>0</v>
      </c>
      <c r="M8" s="31">
        <v>4.0000000000000002E-4</v>
      </c>
      <c r="N8" s="31">
        <v>0</v>
      </c>
      <c r="O8" s="31">
        <v>1E-3</v>
      </c>
      <c r="P8" s="31">
        <v>4.0000000000000001E-3</v>
      </c>
      <c r="Q8" s="31">
        <v>0</v>
      </c>
      <c r="R8" s="31">
        <v>7.4200000000000002E-2</v>
      </c>
      <c r="S8" s="31">
        <v>0.33679999999999999</v>
      </c>
      <c r="T8" s="31">
        <v>0.41070000000000001</v>
      </c>
      <c r="U8" s="31">
        <v>1.24E-2</v>
      </c>
      <c r="V8" s="31">
        <v>0</v>
      </c>
      <c r="W8" s="31">
        <v>1.7100000000000001E-2</v>
      </c>
      <c r="X8" s="31">
        <v>0.247</v>
      </c>
      <c r="Y8" s="31">
        <v>0.30449999999999999</v>
      </c>
      <c r="Z8" s="31">
        <v>0.63039999999999996</v>
      </c>
      <c r="AA8" s="31">
        <v>5.4800000000000001E-2</v>
      </c>
      <c r="AB8" s="31">
        <v>1.04E-2</v>
      </c>
      <c r="AC8" s="31">
        <v>0.27260000000000001</v>
      </c>
      <c r="AD8" s="31">
        <v>5.1999999999999998E-3</v>
      </c>
      <c r="AE8" s="31">
        <v>0.72040000000000004</v>
      </c>
      <c r="AF8" s="31">
        <v>0.76380000000000003</v>
      </c>
      <c r="AG8" s="31">
        <v>0.19789999999999999</v>
      </c>
      <c r="AH8" s="31">
        <v>0</v>
      </c>
      <c r="AI8" s="31">
        <v>0.3125</v>
      </c>
      <c r="AJ8" s="31">
        <v>0.35420000000000001</v>
      </c>
      <c r="AK8" s="31">
        <v>2.0799999999999999E-2</v>
      </c>
      <c r="AL8" s="31">
        <v>0.11459999999999999</v>
      </c>
      <c r="AM8" s="31">
        <v>1.3806</v>
      </c>
      <c r="AN8" s="31">
        <v>0.85780000000000001</v>
      </c>
      <c r="AO8" s="239">
        <v>0.01</v>
      </c>
      <c r="AP8" s="241">
        <v>1</v>
      </c>
      <c r="AQ8" s="101">
        <v>1</v>
      </c>
      <c r="AR8" s="462">
        <v>2</v>
      </c>
      <c r="AS8" s="238"/>
      <c r="AT8" s="238"/>
      <c r="AU8" s="238"/>
      <c r="AV8" s="238"/>
      <c r="AW8" s="238"/>
      <c r="AX8" s="238"/>
      <c r="AY8" s="238"/>
    </row>
    <row r="9" spans="1:51">
      <c r="A9" t="s">
        <v>150</v>
      </c>
      <c r="B9" t="s">
        <v>146</v>
      </c>
      <c r="C9" t="s">
        <v>151</v>
      </c>
      <c r="D9" s="31">
        <v>297.4554</v>
      </c>
      <c r="E9" s="31">
        <v>92.817099999999996</v>
      </c>
      <c r="F9" s="31">
        <v>27608.950499999999</v>
      </c>
      <c r="G9" s="31">
        <v>0.4607</v>
      </c>
      <c r="H9" s="31">
        <v>6.5699999999999995E-2</v>
      </c>
      <c r="I9" s="31">
        <v>0</v>
      </c>
      <c r="J9" s="31">
        <v>0</v>
      </c>
      <c r="K9" s="31">
        <v>0</v>
      </c>
      <c r="L9" s="31">
        <v>5.0000000000000001E-4</v>
      </c>
      <c r="M9" s="31">
        <v>0</v>
      </c>
      <c r="N9" s="31">
        <v>0</v>
      </c>
      <c r="O9" s="31">
        <v>0</v>
      </c>
      <c r="P9" s="31">
        <v>0</v>
      </c>
      <c r="Q9" s="31">
        <v>0</v>
      </c>
      <c r="R9" s="31">
        <v>0.10580000000000001</v>
      </c>
      <c r="S9" s="31">
        <v>0.31990000000000002</v>
      </c>
      <c r="T9" s="31">
        <v>0.34570000000000001</v>
      </c>
      <c r="U9" s="31">
        <v>0</v>
      </c>
      <c r="V9" s="31">
        <v>0</v>
      </c>
      <c r="W9" s="31">
        <v>0.16239999999999999</v>
      </c>
      <c r="X9" s="31">
        <v>0.21160000000000001</v>
      </c>
      <c r="Y9" s="31">
        <v>0.50800000000000001</v>
      </c>
      <c r="Z9" s="31">
        <v>0.47720000000000001</v>
      </c>
      <c r="AA9" s="31">
        <v>8.6E-3</v>
      </c>
      <c r="AB9" s="31">
        <v>6.1999999999999998E-3</v>
      </c>
      <c r="AC9" s="31">
        <v>0.48680000000000001</v>
      </c>
      <c r="AD9" s="31">
        <v>2.8E-3</v>
      </c>
      <c r="AE9" s="31">
        <v>0.51029999999999998</v>
      </c>
      <c r="AF9" s="31">
        <v>0.70609999999999995</v>
      </c>
      <c r="AG9" s="31">
        <v>0.21049999999999999</v>
      </c>
      <c r="AH9" s="31">
        <v>0</v>
      </c>
      <c r="AI9" s="31">
        <v>0.58950000000000002</v>
      </c>
      <c r="AJ9" s="31">
        <v>0.1053</v>
      </c>
      <c r="AK9" s="31">
        <v>9.4700000000000006E-2</v>
      </c>
      <c r="AL9" s="31">
        <v>0</v>
      </c>
      <c r="AM9" s="31">
        <v>1.0998000000000001</v>
      </c>
      <c r="AN9" s="31">
        <v>0.79339999999999999</v>
      </c>
      <c r="AO9" s="239">
        <v>0</v>
      </c>
      <c r="AP9" s="241">
        <v>1</v>
      </c>
      <c r="AQ9" s="101">
        <v>1</v>
      </c>
      <c r="AR9" s="462">
        <v>1</v>
      </c>
      <c r="AS9" s="238"/>
      <c r="AT9" s="238"/>
      <c r="AU9" s="238"/>
      <c r="AV9" s="238"/>
      <c r="AW9" s="238"/>
      <c r="AX9" s="238"/>
      <c r="AY9" s="238"/>
    </row>
    <row r="10" spans="1:51">
      <c r="A10" t="s">
        <v>152</v>
      </c>
      <c r="B10" t="s">
        <v>146</v>
      </c>
      <c r="C10" t="s">
        <v>153</v>
      </c>
      <c r="D10" s="31">
        <v>296.20609999999999</v>
      </c>
      <c r="E10" s="31">
        <v>46.544600000000003</v>
      </c>
      <c r="F10" s="31">
        <v>13786.7808</v>
      </c>
      <c r="G10" s="31">
        <v>0.43780000000000002</v>
      </c>
      <c r="H10" s="31">
        <v>3.7100000000000001E-2</v>
      </c>
      <c r="I10" s="31">
        <v>0</v>
      </c>
      <c r="J10" s="31">
        <v>0</v>
      </c>
      <c r="K10" s="31">
        <v>0</v>
      </c>
      <c r="L10" s="31">
        <v>0</v>
      </c>
      <c r="M10" s="31">
        <v>0</v>
      </c>
      <c r="N10" s="31">
        <v>0</v>
      </c>
      <c r="O10" s="31">
        <v>9.9000000000000008E-3</v>
      </c>
      <c r="P10" s="31">
        <v>0</v>
      </c>
      <c r="Q10" s="31">
        <v>0</v>
      </c>
      <c r="R10" s="31">
        <v>0.12479999999999999</v>
      </c>
      <c r="S10" s="31">
        <v>0.2586</v>
      </c>
      <c r="T10" s="31">
        <v>0.28989999999999999</v>
      </c>
      <c r="U10" s="31">
        <v>4.24E-2</v>
      </c>
      <c r="V10" s="31">
        <v>4.5199999999999997E-2</v>
      </c>
      <c r="W10" s="31">
        <v>0.192</v>
      </c>
      <c r="X10" s="31">
        <v>0.19980000000000001</v>
      </c>
      <c r="Y10" s="31">
        <v>0.36680000000000001</v>
      </c>
      <c r="Z10" s="31">
        <v>0.52890000000000004</v>
      </c>
      <c r="AA10" s="31">
        <v>8.6199999999999999E-2</v>
      </c>
      <c r="AB10" s="31">
        <v>1.8200000000000001E-2</v>
      </c>
      <c r="AC10" s="31">
        <v>0.68030000000000002</v>
      </c>
      <c r="AD10" s="31">
        <v>4.1000000000000002E-2</v>
      </c>
      <c r="AE10" s="31">
        <v>0.2772</v>
      </c>
      <c r="AF10" s="31">
        <v>0.38669999999999999</v>
      </c>
      <c r="AG10" s="31">
        <v>0.13</v>
      </c>
      <c r="AH10" s="31">
        <v>0.01</v>
      </c>
      <c r="AI10" s="31">
        <v>0.2</v>
      </c>
      <c r="AJ10" s="31">
        <v>0.56999999999999995</v>
      </c>
      <c r="AK10" s="31">
        <v>0.01</v>
      </c>
      <c r="AL10" s="31">
        <v>0.08</v>
      </c>
      <c r="AM10" s="31">
        <v>1.2017</v>
      </c>
      <c r="AN10" s="31">
        <v>0.67069999999999996</v>
      </c>
      <c r="AO10" s="239">
        <v>0.01</v>
      </c>
      <c r="AP10" s="241">
        <v>2</v>
      </c>
      <c r="AQ10" s="101">
        <v>3</v>
      </c>
      <c r="AR10" s="462">
        <v>2</v>
      </c>
      <c r="AS10" s="238"/>
      <c r="AT10" s="238"/>
      <c r="AU10" s="238"/>
      <c r="AV10" s="238"/>
      <c r="AW10" s="238"/>
      <c r="AX10" s="238"/>
      <c r="AY10" s="238"/>
    </row>
    <row r="11" spans="1:51">
      <c r="A11" t="s">
        <v>154</v>
      </c>
      <c r="B11" t="s">
        <v>146</v>
      </c>
      <c r="C11" t="s">
        <v>155</v>
      </c>
      <c r="D11" s="31">
        <v>240.71260000000001</v>
      </c>
      <c r="E11" s="31">
        <v>88.712699999999998</v>
      </c>
      <c r="F11" s="31">
        <v>21354.265500000001</v>
      </c>
      <c r="G11" s="31">
        <v>0.36030000000000001</v>
      </c>
      <c r="H11" s="31">
        <v>0.14710000000000001</v>
      </c>
      <c r="I11" s="31">
        <v>0</v>
      </c>
      <c r="J11" s="31">
        <v>0</v>
      </c>
      <c r="K11" s="31">
        <v>0</v>
      </c>
      <c r="L11" s="31">
        <v>0</v>
      </c>
      <c r="M11" s="31">
        <v>1.1999999999999999E-3</v>
      </c>
      <c r="N11" s="31">
        <v>0</v>
      </c>
      <c r="O11" s="31">
        <v>1.12E-2</v>
      </c>
      <c r="P11" s="31">
        <v>0</v>
      </c>
      <c r="Q11" s="31">
        <v>0</v>
      </c>
      <c r="R11" s="31">
        <v>1.7899999999999999E-2</v>
      </c>
      <c r="S11" s="31">
        <v>0.17330000000000001</v>
      </c>
      <c r="T11" s="31">
        <v>0.13980000000000001</v>
      </c>
      <c r="U11" s="31">
        <v>1.0200000000000001E-2</v>
      </c>
      <c r="V11" s="31">
        <v>5.8999999999999999E-3</v>
      </c>
      <c r="W11" s="31">
        <v>0.49330000000000002</v>
      </c>
      <c r="X11" s="31">
        <v>0.14030000000000001</v>
      </c>
      <c r="Y11" s="31">
        <v>0.26490000000000002</v>
      </c>
      <c r="Z11" s="31">
        <v>0.62729999999999997</v>
      </c>
      <c r="AA11" s="31">
        <v>9.3799999999999994E-2</v>
      </c>
      <c r="AB11" s="31">
        <v>1.4E-2</v>
      </c>
      <c r="AC11" s="31">
        <v>0.80989999999999995</v>
      </c>
      <c r="AD11" s="31">
        <v>8.0999999999999996E-3</v>
      </c>
      <c r="AE11" s="31">
        <v>0.18110000000000001</v>
      </c>
      <c r="AF11" s="31">
        <v>0.56089999999999995</v>
      </c>
      <c r="AG11" s="31">
        <v>0.24490000000000001</v>
      </c>
      <c r="AH11" s="31">
        <v>1.0200000000000001E-2</v>
      </c>
      <c r="AI11" s="31">
        <v>0.25509999999999999</v>
      </c>
      <c r="AJ11" s="31">
        <v>0.32650000000000001</v>
      </c>
      <c r="AK11" s="31">
        <v>4.0800000000000003E-2</v>
      </c>
      <c r="AL11" s="31">
        <v>0.12239999999999999</v>
      </c>
      <c r="AM11" s="31">
        <v>1.4930000000000001</v>
      </c>
      <c r="AN11" s="31">
        <v>0.83330000000000004</v>
      </c>
      <c r="AO11" s="239">
        <v>0.06</v>
      </c>
      <c r="AP11" s="241">
        <v>1</v>
      </c>
      <c r="AQ11" s="101">
        <v>1</v>
      </c>
      <c r="AR11" s="462">
        <v>2</v>
      </c>
      <c r="AS11" s="238"/>
      <c r="AT11" s="238"/>
      <c r="AU11" s="238"/>
      <c r="AV11" s="238"/>
      <c r="AW11" s="238"/>
      <c r="AX11" s="238"/>
      <c r="AY11" s="238"/>
    </row>
    <row r="12" spans="1:51">
      <c r="A12" t="s">
        <v>156</v>
      </c>
      <c r="B12" t="s">
        <v>146</v>
      </c>
      <c r="C12" t="s">
        <v>157</v>
      </c>
      <c r="D12" s="31">
        <v>368.25700000000001</v>
      </c>
      <c r="E12" s="31">
        <v>20.2012</v>
      </c>
      <c r="F12" s="31">
        <v>7439.2257</v>
      </c>
      <c r="G12" s="31">
        <v>0.82140000000000002</v>
      </c>
      <c r="H12" s="31">
        <v>0.54620000000000002</v>
      </c>
      <c r="I12" s="31">
        <v>0</v>
      </c>
      <c r="J12" s="31">
        <v>0</v>
      </c>
      <c r="K12" s="31">
        <v>0</v>
      </c>
      <c r="L12" s="31">
        <v>0</v>
      </c>
      <c r="M12" s="31">
        <v>2.2700000000000001E-2</v>
      </c>
      <c r="N12" s="31">
        <v>1.2999999999999999E-3</v>
      </c>
      <c r="O12" s="31">
        <v>0</v>
      </c>
      <c r="P12" s="31">
        <v>1.6999999999999999E-3</v>
      </c>
      <c r="Q12" s="31">
        <v>0</v>
      </c>
      <c r="R12" s="31">
        <v>6.5100000000000005E-2</v>
      </c>
      <c r="S12" s="31">
        <v>8.7599999999999997E-2</v>
      </c>
      <c r="T12" s="31">
        <v>4.7699999999999999E-2</v>
      </c>
      <c r="U12" s="31">
        <v>0.12920000000000001</v>
      </c>
      <c r="V12" s="31">
        <v>3.78E-2</v>
      </c>
      <c r="W12" s="31">
        <v>6.08E-2</v>
      </c>
      <c r="X12" s="31">
        <v>8.3099999999999993E-2</v>
      </c>
      <c r="Y12" s="31">
        <v>0.4924</v>
      </c>
      <c r="Z12" s="31">
        <v>0.23069999999999999</v>
      </c>
      <c r="AA12" s="31">
        <v>0.26290000000000002</v>
      </c>
      <c r="AB12" s="31">
        <v>1.4E-2</v>
      </c>
      <c r="AC12" s="31">
        <v>0.12989999999999999</v>
      </c>
      <c r="AD12" s="31">
        <v>2.7300000000000001E-2</v>
      </c>
      <c r="AE12" s="31">
        <v>0.83399999999999996</v>
      </c>
      <c r="AF12" s="31">
        <v>0.14549999999999999</v>
      </c>
      <c r="AG12" s="31">
        <v>2.0199999999999999E-2</v>
      </c>
      <c r="AH12" s="31">
        <v>1.01E-2</v>
      </c>
      <c r="AI12" s="31">
        <v>1.01E-2</v>
      </c>
      <c r="AJ12" s="31">
        <v>0.65659999999999996</v>
      </c>
      <c r="AK12" s="31">
        <v>5.0500000000000003E-2</v>
      </c>
      <c r="AL12" s="31">
        <v>0.2525</v>
      </c>
      <c r="AM12" s="31">
        <v>0.94620000000000004</v>
      </c>
      <c r="AN12" s="31">
        <v>0.52810000000000001</v>
      </c>
      <c r="AO12" s="239">
        <v>0.52</v>
      </c>
      <c r="AP12" s="241">
        <v>3</v>
      </c>
      <c r="AQ12" s="101">
        <v>4</v>
      </c>
      <c r="AR12" s="462">
        <v>2</v>
      </c>
      <c r="AS12" s="238"/>
      <c r="AT12" s="238"/>
      <c r="AU12" s="238"/>
      <c r="AV12" s="238"/>
      <c r="AW12" s="238"/>
      <c r="AX12" s="238"/>
      <c r="AY12" s="238"/>
    </row>
    <row r="13" spans="1:51">
      <c r="A13" t="s">
        <v>158</v>
      </c>
      <c r="B13" t="s">
        <v>146</v>
      </c>
      <c r="C13" t="s">
        <v>159</v>
      </c>
      <c r="D13" s="31">
        <v>517.88229999999999</v>
      </c>
      <c r="E13" s="31">
        <v>53.8628</v>
      </c>
      <c r="F13" s="31">
        <v>27894.5877</v>
      </c>
      <c r="G13" s="31">
        <v>0.89639999999999997</v>
      </c>
      <c r="H13" s="31">
        <v>0.54959999999999998</v>
      </c>
      <c r="I13" s="31">
        <v>0</v>
      </c>
      <c r="J13" s="31">
        <v>0</v>
      </c>
      <c r="K13" s="31">
        <v>0</v>
      </c>
      <c r="L13" s="31">
        <v>0</v>
      </c>
      <c r="M13" s="31">
        <v>2.3E-3</v>
      </c>
      <c r="N13" s="31">
        <v>0</v>
      </c>
      <c r="O13" s="31">
        <v>1.4E-3</v>
      </c>
      <c r="P13" s="31">
        <v>0</v>
      </c>
      <c r="Q13" s="31">
        <v>8.9999999999999998E-4</v>
      </c>
      <c r="R13" s="31">
        <v>0.27979999999999999</v>
      </c>
      <c r="S13" s="31">
        <v>0.10290000000000001</v>
      </c>
      <c r="T13" s="31">
        <v>4.6699999999999998E-2</v>
      </c>
      <c r="U13" s="31">
        <v>0</v>
      </c>
      <c r="V13" s="31">
        <v>1.6400000000000001E-2</v>
      </c>
      <c r="W13" s="31">
        <v>0</v>
      </c>
      <c r="X13" s="31">
        <v>0.49220000000000003</v>
      </c>
      <c r="Y13" s="31">
        <v>0.93510000000000004</v>
      </c>
      <c r="Z13" s="31">
        <v>5.74E-2</v>
      </c>
      <c r="AA13" s="31">
        <v>7.4999999999999997E-3</v>
      </c>
      <c r="AB13" s="31">
        <v>0</v>
      </c>
      <c r="AC13" s="31">
        <v>0.42770000000000002</v>
      </c>
      <c r="AD13" s="31">
        <v>5.5999999999999999E-3</v>
      </c>
      <c r="AE13" s="31">
        <v>0.5655</v>
      </c>
      <c r="AF13" s="31">
        <v>0.4637</v>
      </c>
      <c r="AG13" s="31">
        <v>0.43330000000000002</v>
      </c>
      <c r="AH13" s="31">
        <v>0</v>
      </c>
      <c r="AI13" s="31">
        <v>0.1444</v>
      </c>
      <c r="AJ13" s="31">
        <v>0.16669999999999999</v>
      </c>
      <c r="AK13" s="31">
        <v>0.15559999999999999</v>
      </c>
      <c r="AL13" s="31">
        <v>0.1</v>
      </c>
      <c r="AM13" s="31">
        <v>1.4601999999999999</v>
      </c>
      <c r="AN13" s="31">
        <v>0.9073</v>
      </c>
      <c r="AO13" s="239">
        <v>0.01</v>
      </c>
      <c r="AP13" s="241">
        <v>1</v>
      </c>
      <c r="AQ13" s="101">
        <v>2</v>
      </c>
      <c r="AR13" s="462">
        <v>2</v>
      </c>
      <c r="AS13" s="238"/>
      <c r="AT13" s="238"/>
      <c r="AU13" s="238"/>
      <c r="AV13" s="238"/>
      <c r="AW13" s="238"/>
      <c r="AX13" s="238"/>
      <c r="AY13" s="238"/>
    </row>
    <row r="14" spans="1:51">
      <c r="A14" t="s">
        <v>160</v>
      </c>
      <c r="B14" t="s">
        <v>146</v>
      </c>
      <c r="C14" t="s">
        <v>161</v>
      </c>
      <c r="D14" s="31">
        <v>181.87899999999999</v>
      </c>
      <c r="E14" s="31">
        <v>106.0938</v>
      </c>
      <c r="F14" s="31">
        <v>19296.2287</v>
      </c>
      <c r="G14" s="31">
        <v>0.65739999999999998</v>
      </c>
      <c r="H14" s="31">
        <v>0.62619999999999998</v>
      </c>
      <c r="I14" s="31">
        <v>0</v>
      </c>
      <c r="J14" s="31">
        <v>0</v>
      </c>
      <c r="K14" s="31">
        <v>0</v>
      </c>
      <c r="L14" s="31">
        <v>0</v>
      </c>
      <c r="M14" s="31">
        <v>1.4E-2</v>
      </c>
      <c r="N14" s="31">
        <v>0</v>
      </c>
      <c r="O14" s="31">
        <v>1.7899999999999999E-2</v>
      </c>
      <c r="P14" s="31">
        <v>0</v>
      </c>
      <c r="Q14" s="31">
        <v>0</v>
      </c>
      <c r="R14" s="31">
        <v>0</v>
      </c>
      <c r="S14" s="31">
        <v>0</v>
      </c>
      <c r="T14" s="31">
        <v>0.1671</v>
      </c>
      <c r="U14" s="31">
        <v>0</v>
      </c>
      <c r="V14" s="31">
        <v>0</v>
      </c>
      <c r="W14" s="31">
        <v>0.17480000000000001</v>
      </c>
      <c r="X14" s="31">
        <v>0.10349999999999999</v>
      </c>
      <c r="Y14" s="31">
        <v>0.56359999999999999</v>
      </c>
      <c r="Z14" s="31">
        <v>0.38519999999999999</v>
      </c>
      <c r="AA14" s="31">
        <v>2.0899999999999998E-2</v>
      </c>
      <c r="AB14" s="31">
        <v>3.04E-2</v>
      </c>
      <c r="AC14" s="31">
        <v>0.71799999999999997</v>
      </c>
      <c r="AD14" s="31">
        <v>2.18E-2</v>
      </c>
      <c r="AE14" s="31">
        <v>0.25869999999999999</v>
      </c>
      <c r="AF14" s="31">
        <v>0.47910000000000003</v>
      </c>
      <c r="AG14" s="31">
        <v>0.53059999999999996</v>
      </c>
      <c r="AH14" s="31">
        <v>1.0200000000000001E-2</v>
      </c>
      <c r="AI14" s="31">
        <v>0.28570000000000001</v>
      </c>
      <c r="AJ14" s="31">
        <v>0.15310000000000001</v>
      </c>
      <c r="AK14" s="31">
        <v>1.0200000000000001E-2</v>
      </c>
      <c r="AL14" s="31">
        <v>1.0200000000000001E-2</v>
      </c>
      <c r="AM14" s="31">
        <v>1.1217999999999999</v>
      </c>
      <c r="AN14" s="31">
        <v>0.62609999999999999</v>
      </c>
      <c r="AO14" s="239">
        <v>0</v>
      </c>
      <c r="AP14" s="241">
        <v>1</v>
      </c>
      <c r="AQ14" s="101">
        <v>1</v>
      </c>
      <c r="AR14" s="462">
        <v>1</v>
      </c>
      <c r="AS14" s="238"/>
      <c r="AT14" s="238"/>
      <c r="AU14" s="238"/>
      <c r="AV14" s="238"/>
      <c r="AW14" s="238"/>
      <c r="AX14" s="238"/>
      <c r="AY14" s="238"/>
    </row>
    <row r="15" spans="1:51">
      <c r="A15" t="s">
        <v>164</v>
      </c>
      <c r="B15" t="s">
        <v>163</v>
      </c>
      <c r="C15" t="s">
        <v>163</v>
      </c>
      <c r="D15" s="31">
        <v>524.00490000000002</v>
      </c>
      <c r="E15" s="31">
        <v>76.005899999999997</v>
      </c>
      <c r="F15" s="31">
        <v>39827.489699999998</v>
      </c>
      <c r="G15" s="31">
        <v>0.88639999999999997</v>
      </c>
      <c r="H15" s="31">
        <v>0.14099999999999999</v>
      </c>
      <c r="I15" s="31">
        <v>0</v>
      </c>
      <c r="J15" s="31">
        <v>2.5000000000000001E-3</v>
      </c>
      <c r="K15" s="31">
        <v>0</v>
      </c>
      <c r="L15" s="31">
        <v>1.52E-2</v>
      </c>
      <c r="M15" s="31">
        <v>6.9999999999999999E-4</v>
      </c>
      <c r="N15" s="31">
        <v>0</v>
      </c>
      <c r="O15" s="31">
        <v>2.1600000000000001E-2</v>
      </c>
      <c r="P15" s="31">
        <v>2.5499999999999998E-2</v>
      </c>
      <c r="Q15" s="31">
        <v>1.0699999999999999E-2</v>
      </c>
      <c r="R15" s="31">
        <v>0.66510000000000002</v>
      </c>
      <c r="S15" s="31">
        <v>4.0300000000000002E-2</v>
      </c>
      <c r="T15" s="31">
        <v>1.6199999999999999E-2</v>
      </c>
      <c r="U15" s="31">
        <v>0</v>
      </c>
      <c r="V15" s="31">
        <v>3.4799999999999998E-2</v>
      </c>
      <c r="W15" s="31">
        <v>2.63E-2</v>
      </c>
      <c r="X15" s="31">
        <v>0.375</v>
      </c>
      <c r="Y15" s="31">
        <v>0.86470000000000002</v>
      </c>
      <c r="Z15" s="31">
        <v>0.1249</v>
      </c>
      <c r="AA15" s="31">
        <v>2.0000000000000001E-4</v>
      </c>
      <c r="AB15" s="31">
        <v>1.03E-2</v>
      </c>
      <c r="AC15" s="31">
        <v>0.17499999999999999</v>
      </c>
      <c r="AD15" s="31">
        <v>7.5399999999999995E-2</v>
      </c>
      <c r="AE15" s="31">
        <v>0.74939999999999996</v>
      </c>
      <c r="AF15" s="31">
        <v>0.95530000000000004</v>
      </c>
      <c r="AG15" s="31">
        <v>0.6</v>
      </c>
      <c r="AH15" s="31">
        <v>1.0500000000000001E-2</v>
      </c>
      <c r="AI15" s="31">
        <v>0.26319999999999999</v>
      </c>
      <c r="AJ15" s="31">
        <v>9.4700000000000006E-2</v>
      </c>
      <c r="AK15" s="31">
        <v>2.1100000000000001E-2</v>
      </c>
      <c r="AL15" s="31">
        <v>1.0500000000000001E-2</v>
      </c>
      <c r="AM15" s="31">
        <v>1.0582</v>
      </c>
      <c r="AN15" s="31">
        <v>0.59060000000000001</v>
      </c>
      <c r="AO15" s="239">
        <v>0.02</v>
      </c>
      <c r="AP15" s="241">
        <v>1</v>
      </c>
      <c r="AQ15" s="101">
        <v>1</v>
      </c>
      <c r="AR15" s="462">
        <v>1</v>
      </c>
      <c r="AS15" s="238"/>
      <c r="AT15" s="238"/>
      <c r="AU15" s="238"/>
      <c r="AV15" s="238"/>
      <c r="AW15" s="238"/>
      <c r="AX15" s="238"/>
      <c r="AY15" s="238"/>
    </row>
    <row r="16" spans="1:51">
      <c r="A16" t="s">
        <v>165</v>
      </c>
      <c r="B16" t="s">
        <v>163</v>
      </c>
      <c r="C16" t="s">
        <v>166</v>
      </c>
      <c r="D16" s="31">
        <v>411.12259999999998</v>
      </c>
      <c r="E16" s="31">
        <v>82.7547</v>
      </c>
      <c r="F16" s="31">
        <v>34022.330499999996</v>
      </c>
      <c r="G16" s="31">
        <v>0.73199999999999998</v>
      </c>
      <c r="H16" s="31">
        <v>0.12640000000000001</v>
      </c>
      <c r="I16" s="31">
        <v>0</v>
      </c>
      <c r="J16" s="31">
        <v>0</v>
      </c>
      <c r="K16" s="31">
        <v>0</v>
      </c>
      <c r="L16" s="31">
        <v>2.7000000000000001E-3</v>
      </c>
      <c r="M16" s="31">
        <v>2.5000000000000001E-3</v>
      </c>
      <c r="N16" s="31">
        <v>0</v>
      </c>
      <c r="O16" s="31">
        <v>4.3799999999999999E-2</v>
      </c>
      <c r="P16" s="31">
        <v>4.5999999999999999E-3</v>
      </c>
      <c r="Q16" s="31">
        <v>0</v>
      </c>
      <c r="R16" s="31">
        <v>0.5081</v>
      </c>
      <c r="S16" s="31">
        <v>4.7800000000000002E-2</v>
      </c>
      <c r="T16" s="31">
        <v>4.9599999999999998E-2</v>
      </c>
      <c r="U16" s="31">
        <v>5.9999999999999995E-4</v>
      </c>
      <c r="V16" s="31">
        <v>7.1900000000000006E-2</v>
      </c>
      <c r="W16" s="31">
        <v>0.1419</v>
      </c>
      <c r="X16" s="31">
        <v>0.38569999999999999</v>
      </c>
      <c r="Y16" s="31">
        <v>0.84730000000000005</v>
      </c>
      <c r="Z16" s="31">
        <v>0.1459</v>
      </c>
      <c r="AA16" s="31">
        <v>3.0999999999999999E-3</v>
      </c>
      <c r="AB16" s="31">
        <v>3.8E-3</v>
      </c>
      <c r="AC16" s="31">
        <v>0.1598</v>
      </c>
      <c r="AD16" s="31">
        <v>8.4400000000000003E-2</v>
      </c>
      <c r="AE16" s="31">
        <v>0.75509999999999999</v>
      </c>
      <c r="AF16" s="31">
        <v>0.77339999999999998</v>
      </c>
      <c r="AG16" s="31">
        <v>0.4894</v>
      </c>
      <c r="AH16" s="31">
        <v>3.1899999999999998E-2</v>
      </c>
      <c r="AI16" s="31">
        <v>0.37230000000000002</v>
      </c>
      <c r="AJ16" s="31">
        <v>8.5099999999999995E-2</v>
      </c>
      <c r="AK16" s="31">
        <v>2.1299999999999999E-2</v>
      </c>
      <c r="AL16" s="31">
        <v>0</v>
      </c>
      <c r="AM16" s="31">
        <v>1.1191</v>
      </c>
      <c r="AN16" s="31">
        <v>0.69530000000000003</v>
      </c>
      <c r="AO16" s="239">
        <v>0.02</v>
      </c>
      <c r="AP16" s="241">
        <v>1</v>
      </c>
      <c r="AQ16" s="101">
        <v>1</v>
      </c>
      <c r="AR16" s="462">
        <v>1</v>
      </c>
      <c r="AS16" s="238"/>
      <c r="AT16" s="238"/>
      <c r="AU16" s="238"/>
      <c r="AV16" s="238"/>
      <c r="AW16" s="238"/>
      <c r="AX16" s="238"/>
      <c r="AY16" s="238"/>
    </row>
    <row r="17" spans="1:51">
      <c r="A17" t="s">
        <v>169</v>
      </c>
      <c r="B17" t="s">
        <v>168</v>
      </c>
      <c r="C17" t="s">
        <v>168</v>
      </c>
      <c r="D17" s="31">
        <v>308.27960000000002</v>
      </c>
      <c r="E17" s="31">
        <v>91.816699999999997</v>
      </c>
      <c r="F17" s="31">
        <v>28305.202499999999</v>
      </c>
      <c r="G17" s="31">
        <v>0.73040000000000005</v>
      </c>
      <c r="H17" s="31">
        <v>8.5599999999999996E-2</v>
      </c>
      <c r="I17" s="31">
        <v>0</v>
      </c>
      <c r="J17" s="31">
        <v>0</v>
      </c>
      <c r="K17" s="31">
        <v>0</v>
      </c>
      <c r="L17" s="31">
        <v>1E-4</v>
      </c>
      <c r="M17" s="31">
        <v>0</v>
      </c>
      <c r="N17" s="31">
        <v>2.0000000000000001E-4</v>
      </c>
      <c r="O17" s="31">
        <v>2.1700000000000001E-2</v>
      </c>
      <c r="P17" s="31">
        <v>0</v>
      </c>
      <c r="Q17" s="31">
        <v>0</v>
      </c>
      <c r="R17" s="31">
        <v>0.61070000000000002</v>
      </c>
      <c r="S17" s="31">
        <v>2.3900000000000001E-2</v>
      </c>
      <c r="T17" s="31">
        <v>0.2457</v>
      </c>
      <c r="U17" s="31">
        <v>2.0999999999999999E-3</v>
      </c>
      <c r="V17" s="31">
        <v>0</v>
      </c>
      <c r="W17" s="31">
        <v>0.01</v>
      </c>
      <c r="X17" s="31">
        <v>0.32779999999999998</v>
      </c>
      <c r="Y17" s="31">
        <v>0.88819999999999999</v>
      </c>
      <c r="Z17" s="31">
        <v>8.2000000000000003E-2</v>
      </c>
      <c r="AA17" s="31">
        <v>1.4E-2</v>
      </c>
      <c r="AB17" s="31">
        <v>1.5699999999999999E-2</v>
      </c>
      <c r="AC17" s="31">
        <v>5.2999999999999999E-2</v>
      </c>
      <c r="AD17" s="31">
        <v>5.2299999999999999E-2</v>
      </c>
      <c r="AE17" s="31">
        <v>0.89459999999999995</v>
      </c>
      <c r="AF17" s="31">
        <v>0.75560000000000005</v>
      </c>
      <c r="AG17" s="31">
        <v>0.1237</v>
      </c>
      <c r="AH17" s="31">
        <v>0</v>
      </c>
      <c r="AI17" s="31">
        <v>0.48449999999999999</v>
      </c>
      <c r="AJ17" s="31">
        <v>0.32990000000000003</v>
      </c>
      <c r="AK17" s="31">
        <v>2.06E-2</v>
      </c>
      <c r="AL17" s="31">
        <v>4.1200000000000001E-2</v>
      </c>
      <c r="AM17" s="31">
        <v>1.1870000000000001</v>
      </c>
      <c r="AN17" s="31">
        <v>0.73750000000000004</v>
      </c>
      <c r="AO17" s="239">
        <v>0.02</v>
      </c>
      <c r="AP17" s="241">
        <v>1</v>
      </c>
      <c r="AQ17" s="101">
        <v>1</v>
      </c>
      <c r="AR17" s="462">
        <v>2</v>
      </c>
      <c r="AS17" s="238"/>
      <c r="AT17" s="238"/>
      <c r="AU17" s="238"/>
      <c r="AV17" s="238"/>
      <c r="AW17" s="238"/>
      <c r="AX17" s="238"/>
      <c r="AY17" s="238"/>
    </row>
    <row r="18" spans="1:51">
      <c r="A18" t="s">
        <v>172</v>
      </c>
      <c r="B18" t="s">
        <v>171</v>
      </c>
      <c r="C18" t="s">
        <v>173</v>
      </c>
      <c r="D18" s="31">
        <v>615.51880000000006</v>
      </c>
      <c r="E18" s="31">
        <v>100.2127</v>
      </c>
      <c r="F18" s="31">
        <v>61682.784899999999</v>
      </c>
      <c r="G18" s="31">
        <v>0.67479999999999996</v>
      </c>
      <c r="H18" s="31">
        <v>0.25069999999999998</v>
      </c>
      <c r="I18" s="31">
        <v>0</v>
      </c>
      <c r="J18" s="31">
        <v>0</v>
      </c>
      <c r="K18" s="31">
        <v>0</v>
      </c>
      <c r="L18" s="31">
        <v>4.1000000000000002E-2</v>
      </c>
      <c r="M18" s="31">
        <v>0</v>
      </c>
      <c r="N18" s="31">
        <v>0</v>
      </c>
      <c r="O18" s="31">
        <v>5.7000000000000002E-3</v>
      </c>
      <c r="P18" s="31">
        <v>1.2999999999999999E-3</v>
      </c>
      <c r="Q18" s="31">
        <v>0</v>
      </c>
      <c r="R18" s="31">
        <v>0.3271</v>
      </c>
      <c r="S18" s="31">
        <v>5.1200000000000002E-2</v>
      </c>
      <c r="T18" s="31">
        <v>2.9499999999999998E-2</v>
      </c>
      <c r="U18" s="31">
        <v>0</v>
      </c>
      <c r="V18" s="31">
        <v>5.28E-2</v>
      </c>
      <c r="W18" s="31">
        <v>0.2407</v>
      </c>
      <c r="X18" s="31">
        <v>0.24460000000000001</v>
      </c>
      <c r="Y18" s="31">
        <v>0.80110000000000003</v>
      </c>
      <c r="Z18" s="31">
        <v>0.16919999999999999</v>
      </c>
      <c r="AA18" s="31">
        <v>1.2200000000000001E-2</v>
      </c>
      <c r="AB18" s="31">
        <v>1.7500000000000002E-2</v>
      </c>
      <c r="AC18" s="31">
        <v>0.61270000000000002</v>
      </c>
      <c r="AD18" s="31">
        <v>5.4300000000000001E-2</v>
      </c>
      <c r="AE18" s="31">
        <v>0.3322</v>
      </c>
      <c r="AF18" s="31">
        <v>0.93169999999999997</v>
      </c>
      <c r="AG18" s="31">
        <v>0.58760000000000001</v>
      </c>
      <c r="AH18" s="31">
        <v>1.03E-2</v>
      </c>
      <c r="AI18" s="31">
        <v>0.3196</v>
      </c>
      <c r="AJ18" s="31">
        <v>6.1899999999999997E-2</v>
      </c>
      <c r="AK18" s="31">
        <v>2.06E-2</v>
      </c>
      <c r="AL18" s="31">
        <v>0</v>
      </c>
      <c r="AM18" s="31">
        <v>0.97629999999999995</v>
      </c>
      <c r="AN18" s="31">
        <v>0.60660000000000003</v>
      </c>
      <c r="AO18" s="239">
        <v>0.02</v>
      </c>
      <c r="AP18" s="241">
        <v>1</v>
      </c>
      <c r="AQ18" s="101">
        <v>1</v>
      </c>
      <c r="AR18" s="462">
        <v>1</v>
      </c>
      <c r="AS18" s="238"/>
      <c r="AT18" s="238"/>
      <c r="AU18" s="238"/>
      <c r="AV18" s="238"/>
      <c r="AW18" s="238"/>
      <c r="AX18" s="238"/>
      <c r="AY18" s="238"/>
    </row>
    <row r="19" spans="1:51">
      <c r="A19" t="s">
        <v>174</v>
      </c>
      <c r="B19" t="s">
        <v>171</v>
      </c>
      <c r="C19" t="s">
        <v>175</v>
      </c>
      <c r="D19" s="31">
        <v>465.3433</v>
      </c>
      <c r="E19" s="31">
        <v>28.611799999999999</v>
      </c>
      <c r="F19" s="31">
        <v>13314.331399999999</v>
      </c>
      <c r="G19" s="31">
        <v>0.49370000000000003</v>
      </c>
      <c r="H19" s="31">
        <v>3.8800000000000001E-2</v>
      </c>
      <c r="I19" s="31">
        <v>0</v>
      </c>
      <c r="J19" s="31">
        <v>6.1000000000000004E-3</v>
      </c>
      <c r="K19" s="31">
        <v>0</v>
      </c>
      <c r="L19" s="31">
        <v>1.8499999999999999E-2</v>
      </c>
      <c r="M19" s="31">
        <v>4.0000000000000002E-4</v>
      </c>
      <c r="N19" s="31">
        <v>0</v>
      </c>
      <c r="O19" s="31">
        <v>0.23080000000000001</v>
      </c>
      <c r="P19" s="31">
        <v>7.1099999999999997E-2</v>
      </c>
      <c r="Q19" s="31">
        <v>0</v>
      </c>
      <c r="R19" s="31">
        <v>0.14249999999999999</v>
      </c>
      <c r="S19" s="31">
        <v>5.9400000000000001E-2</v>
      </c>
      <c r="T19" s="31">
        <v>1.9699999999999999E-2</v>
      </c>
      <c r="U19" s="31">
        <v>0</v>
      </c>
      <c r="V19" s="31">
        <v>0.1144</v>
      </c>
      <c r="W19" s="31">
        <v>0.29809999999999998</v>
      </c>
      <c r="X19" s="31">
        <v>0.18340000000000001</v>
      </c>
      <c r="Y19" s="31">
        <v>0.86209999999999998</v>
      </c>
      <c r="Z19" s="31">
        <v>0.1211</v>
      </c>
      <c r="AA19" s="31">
        <v>5.0000000000000001E-4</v>
      </c>
      <c r="AB19" s="31">
        <v>1.6400000000000001E-2</v>
      </c>
      <c r="AC19" s="31">
        <v>0.31630000000000003</v>
      </c>
      <c r="AD19" s="31">
        <v>0.32440000000000002</v>
      </c>
      <c r="AE19" s="31">
        <v>0.35909999999999997</v>
      </c>
      <c r="AF19" s="31">
        <v>0.93359999999999999</v>
      </c>
      <c r="AG19" s="31">
        <v>0.72629999999999995</v>
      </c>
      <c r="AH19" s="31">
        <v>0</v>
      </c>
      <c r="AI19" s="31">
        <v>0.1895</v>
      </c>
      <c r="AJ19" s="31">
        <v>5.2600000000000001E-2</v>
      </c>
      <c r="AK19" s="31">
        <v>2.1100000000000001E-2</v>
      </c>
      <c r="AL19" s="31">
        <v>1.0500000000000001E-2</v>
      </c>
      <c r="AM19" s="31">
        <v>0.83160000000000001</v>
      </c>
      <c r="AN19" s="31">
        <v>0.51670000000000005</v>
      </c>
      <c r="AO19" s="239">
        <v>0.01</v>
      </c>
      <c r="AP19" s="241">
        <v>1</v>
      </c>
      <c r="AQ19" s="101">
        <v>2</v>
      </c>
      <c r="AR19" s="462">
        <v>1</v>
      </c>
      <c r="AS19" s="238"/>
      <c r="AT19" s="238"/>
      <c r="AU19" s="238"/>
      <c r="AV19" s="238"/>
      <c r="AW19" s="238"/>
      <c r="AX19" s="238"/>
      <c r="AY19" s="238"/>
    </row>
    <row r="20" spans="1:51">
      <c r="A20" t="s">
        <v>176</v>
      </c>
      <c r="B20" t="s">
        <v>171</v>
      </c>
      <c r="C20" t="s">
        <v>177</v>
      </c>
      <c r="D20" s="31">
        <v>252.90989999999999</v>
      </c>
      <c r="E20" s="31">
        <v>44.405700000000003</v>
      </c>
      <c r="F20" s="31">
        <v>11230.6458</v>
      </c>
      <c r="G20" s="31">
        <v>0.879</v>
      </c>
      <c r="H20" s="31">
        <v>0.86319999999999997</v>
      </c>
      <c r="I20" s="31">
        <v>0</v>
      </c>
      <c r="J20" s="31">
        <v>0</v>
      </c>
      <c r="K20" s="31">
        <v>7.1000000000000004E-3</v>
      </c>
      <c r="L20" s="31">
        <v>0</v>
      </c>
      <c r="M20" s="31">
        <v>1.9E-3</v>
      </c>
      <c r="N20" s="31">
        <v>0</v>
      </c>
      <c r="O20" s="31">
        <v>1.8700000000000001E-2</v>
      </c>
      <c r="P20" s="31">
        <v>0</v>
      </c>
      <c r="Q20" s="31">
        <v>0</v>
      </c>
      <c r="R20" s="31">
        <v>0</v>
      </c>
      <c r="S20" s="31">
        <v>2.3999999999999998E-3</v>
      </c>
      <c r="T20" s="31">
        <v>0</v>
      </c>
      <c r="U20" s="31">
        <v>0</v>
      </c>
      <c r="V20" s="31">
        <v>0.10680000000000001</v>
      </c>
      <c r="W20" s="31">
        <v>0</v>
      </c>
      <c r="X20" s="31">
        <v>1.84E-2</v>
      </c>
      <c r="Y20" s="31">
        <v>0</v>
      </c>
      <c r="Z20" s="31">
        <v>0.92359999999999998</v>
      </c>
      <c r="AA20" s="31">
        <v>0</v>
      </c>
      <c r="AB20" s="31">
        <v>7.6399999999999996E-2</v>
      </c>
      <c r="AC20" s="31">
        <v>0.68059999999999998</v>
      </c>
      <c r="AD20" s="31">
        <v>8.2199999999999995E-2</v>
      </c>
      <c r="AE20" s="31">
        <v>0.23680000000000001</v>
      </c>
      <c r="AF20" s="31">
        <v>1.1349</v>
      </c>
      <c r="AG20" s="31">
        <v>0.78820000000000001</v>
      </c>
      <c r="AH20" s="31">
        <v>2.35E-2</v>
      </c>
      <c r="AI20" s="31">
        <v>0.12939999999999999</v>
      </c>
      <c r="AJ20" s="31">
        <v>0</v>
      </c>
      <c r="AK20" s="31">
        <v>0</v>
      </c>
      <c r="AL20" s="31">
        <v>5.8799999999999998E-2</v>
      </c>
      <c r="AM20" s="31">
        <v>0.70709999999999995</v>
      </c>
      <c r="AN20" s="31">
        <v>0.51</v>
      </c>
      <c r="AO20" s="239">
        <v>0</v>
      </c>
      <c r="AP20" s="241">
        <v>1</v>
      </c>
      <c r="AQ20" s="101">
        <v>2</v>
      </c>
      <c r="AR20" s="462">
        <v>1</v>
      </c>
      <c r="AS20" s="238"/>
      <c r="AT20" s="238"/>
      <c r="AU20" s="238"/>
      <c r="AV20" s="238"/>
      <c r="AW20" s="238"/>
      <c r="AX20" s="238"/>
      <c r="AY20" s="238"/>
    </row>
    <row r="21" spans="1:51">
      <c r="A21" t="s">
        <v>178</v>
      </c>
      <c r="B21" t="s">
        <v>171</v>
      </c>
      <c r="C21" t="s">
        <v>179</v>
      </c>
      <c r="D21" s="31">
        <v>858.51139999999998</v>
      </c>
      <c r="E21" s="31">
        <v>78.8339</v>
      </c>
      <c r="F21" s="31">
        <v>67679.825200000007</v>
      </c>
      <c r="G21" s="31">
        <v>0.61650000000000005</v>
      </c>
      <c r="H21" s="31">
        <v>0.2571</v>
      </c>
      <c r="I21" s="31">
        <v>0</v>
      </c>
      <c r="J21" s="31">
        <v>1.8E-3</v>
      </c>
      <c r="K21" s="31">
        <v>0</v>
      </c>
      <c r="L21" s="31">
        <v>0</v>
      </c>
      <c r="M21" s="31">
        <v>2.0000000000000001E-4</v>
      </c>
      <c r="N21" s="31">
        <v>0</v>
      </c>
      <c r="O21" s="31">
        <v>8.0000000000000004E-4</v>
      </c>
      <c r="P21" s="31">
        <v>8.9999999999999998E-4</v>
      </c>
      <c r="Q21" s="31">
        <v>5.9999999999999995E-4</v>
      </c>
      <c r="R21" s="31">
        <v>0.35049999999999998</v>
      </c>
      <c r="S21" s="31">
        <v>2.3999999999999998E-3</v>
      </c>
      <c r="T21" s="31">
        <v>7.0999999999999994E-2</v>
      </c>
      <c r="U21" s="31">
        <v>3.0000000000000001E-3</v>
      </c>
      <c r="V21" s="31">
        <v>0.17829999999999999</v>
      </c>
      <c r="W21" s="31">
        <v>0.1333</v>
      </c>
      <c r="X21" s="31">
        <v>0.24560000000000001</v>
      </c>
      <c r="Y21" s="31">
        <v>0.79920000000000002</v>
      </c>
      <c r="Z21" s="31">
        <v>0.15210000000000001</v>
      </c>
      <c r="AA21" s="31">
        <v>3.6299999999999999E-2</v>
      </c>
      <c r="AB21" s="31">
        <v>1.23E-2</v>
      </c>
      <c r="AC21" s="31">
        <v>0.68210000000000004</v>
      </c>
      <c r="AD21" s="31">
        <v>4.3999999999999997E-2</v>
      </c>
      <c r="AE21" s="31">
        <v>0.2737</v>
      </c>
      <c r="AF21" s="31">
        <v>0.84730000000000005</v>
      </c>
      <c r="AG21" s="31">
        <v>0.48449999999999999</v>
      </c>
      <c r="AH21" s="31">
        <v>2.06E-2</v>
      </c>
      <c r="AI21" s="31">
        <v>0.28870000000000001</v>
      </c>
      <c r="AJ21" s="31">
        <v>0.1134</v>
      </c>
      <c r="AK21" s="31">
        <v>8.2500000000000004E-2</v>
      </c>
      <c r="AL21" s="31">
        <v>1.03E-2</v>
      </c>
      <c r="AM21" s="31">
        <v>1.2896000000000001</v>
      </c>
      <c r="AN21" s="31">
        <v>0.71970000000000001</v>
      </c>
      <c r="AO21" s="239">
        <v>0.04</v>
      </c>
      <c r="AP21" s="241">
        <v>1</v>
      </c>
      <c r="AQ21" s="101">
        <v>1</v>
      </c>
      <c r="AR21" s="462">
        <v>2</v>
      </c>
      <c r="AS21" s="238"/>
      <c r="AT21" s="238"/>
      <c r="AU21" s="238"/>
      <c r="AV21" s="238"/>
      <c r="AW21" s="238"/>
      <c r="AX21" s="238"/>
      <c r="AY21" s="238"/>
    </row>
    <row r="22" spans="1:51">
      <c r="A22" t="s">
        <v>180</v>
      </c>
      <c r="B22" t="s">
        <v>171</v>
      </c>
      <c r="C22" t="s">
        <v>181</v>
      </c>
      <c r="D22" s="31">
        <v>553.20450000000005</v>
      </c>
      <c r="E22" s="31">
        <v>63.758200000000002</v>
      </c>
      <c r="F22" s="31">
        <v>35271.341399999998</v>
      </c>
      <c r="G22" s="31">
        <v>0.87470000000000003</v>
      </c>
      <c r="H22" s="31">
        <v>0.78510000000000002</v>
      </c>
      <c r="I22" s="31">
        <v>0</v>
      </c>
      <c r="J22" s="31">
        <v>2.3999999999999998E-3</v>
      </c>
      <c r="K22" s="31">
        <v>0</v>
      </c>
      <c r="L22" s="31">
        <v>0</v>
      </c>
      <c r="M22" s="31">
        <v>0</v>
      </c>
      <c r="N22" s="31">
        <v>0</v>
      </c>
      <c r="O22" s="31">
        <v>1.52E-2</v>
      </c>
      <c r="P22" s="31">
        <v>1.1999999999999999E-3</v>
      </c>
      <c r="Q22" s="31">
        <v>0</v>
      </c>
      <c r="R22" s="31">
        <v>6.2199999999999998E-2</v>
      </c>
      <c r="S22" s="31">
        <v>3.9800000000000002E-2</v>
      </c>
      <c r="T22" s="31">
        <v>0</v>
      </c>
      <c r="U22" s="31">
        <v>1.4999999999999999E-2</v>
      </c>
      <c r="V22" s="31">
        <v>1.3899999999999999E-2</v>
      </c>
      <c r="W22" s="31">
        <v>6.5100000000000005E-2</v>
      </c>
      <c r="X22" s="31">
        <v>0.1033</v>
      </c>
      <c r="Y22" s="31">
        <v>0.54120000000000001</v>
      </c>
      <c r="Z22" s="31">
        <v>0.29110000000000003</v>
      </c>
      <c r="AA22" s="31">
        <v>0.14449999999999999</v>
      </c>
      <c r="AB22" s="31">
        <v>2.3199999999999998E-2</v>
      </c>
      <c r="AC22" s="31">
        <v>0.87980000000000003</v>
      </c>
      <c r="AD22" s="31">
        <v>5.0099999999999999E-2</v>
      </c>
      <c r="AE22" s="31">
        <v>7.0000000000000007E-2</v>
      </c>
      <c r="AF22" s="31">
        <v>0.77759999999999996</v>
      </c>
      <c r="AG22" s="31">
        <v>0.76529999999999998</v>
      </c>
      <c r="AH22" s="31">
        <v>2.0400000000000001E-2</v>
      </c>
      <c r="AI22" s="31">
        <v>0.17349999999999999</v>
      </c>
      <c r="AJ22" s="31">
        <v>3.0599999999999999E-2</v>
      </c>
      <c r="AK22" s="31">
        <v>0</v>
      </c>
      <c r="AL22" s="31">
        <v>1.0200000000000001E-2</v>
      </c>
      <c r="AM22" s="31">
        <v>0.74150000000000005</v>
      </c>
      <c r="AN22" s="31">
        <v>0.4607</v>
      </c>
      <c r="AO22" s="239">
        <v>0</v>
      </c>
      <c r="AP22" s="241">
        <v>1</v>
      </c>
      <c r="AQ22" s="101">
        <v>2</v>
      </c>
      <c r="AR22" s="462">
        <v>1</v>
      </c>
      <c r="AS22" s="238"/>
      <c r="AT22" s="238"/>
      <c r="AU22" s="238"/>
      <c r="AV22" s="238"/>
      <c r="AW22" s="238"/>
      <c r="AX22" s="238"/>
      <c r="AY22" s="238"/>
    </row>
    <row r="23" spans="1:51">
      <c r="A23" t="s">
        <v>182</v>
      </c>
      <c r="B23" t="s">
        <v>171</v>
      </c>
      <c r="C23" t="s">
        <v>183</v>
      </c>
      <c r="D23" s="31">
        <v>585.52120000000002</v>
      </c>
      <c r="E23" s="31">
        <v>43.197299999999998</v>
      </c>
      <c r="F23" s="31">
        <v>25292.931</v>
      </c>
      <c r="G23" s="31">
        <v>0.81810000000000005</v>
      </c>
      <c r="H23" s="31">
        <v>0.40089999999999998</v>
      </c>
      <c r="I23" s="31">
        <v>0</v>
      </c>
      <c r="J23" s="31">
        <v>1.24E-2</v>
      </c>
      <c r="K23" s="31">
        <v>3.9699999999999999E-2</v>
      </c>
      <c r="L23" s="31">
        <v>8.9999999999999998E-4</v>
      </c>
      <c r="M23" s="31">
        <v>7.0000000000000001E-3</v>
      </c>
      <c r="N23" s="31">
        <v>0</v>
      </c>
      <c r="O23" s="31">
        <v>8.6900000000000005E-2</v>
      </c>
      <c r="P23" s="31">
        <v>1.6899999999999998E-2</v>
      </c>
      <c r="Q23" s="31">
        <v>0</v>
      </c>
      <c r="R23" s="31">
        <v>0.2467</v>
      </c>
      <c r="S23" s="31">
        <v>3.1300000000000001E-2</v>
      </c>
      <c r="T23" s="31">
        <v>4.0099999999999997E-2</v>
      </c>
      <c r="U23" s="31">
        <v>2.5999999999999999E-3</v>
      </c>
      <c r="V23" s="31">
        <v>6.5799999999999997E-2</v>
      </c>
      <c r="W23" s="31">
        <v>4.8800000000000003E-2</v>
      </c>
      <c r="X23" s="31">
        <v>0.1389</v>
      </c>
      <c r="Y23" s="31">
        <v>0.52749999999999997</v>
      </c>
      <c r="Z23" s="31">
        <v>0.39750000000000002</v>
      </c>
      <c r="AA23" s="31">
        <v>3.8899999999999997E-2</v>
      </c>
      <c r="AB23" s="31">
        <v>3.61E-2</v>
      </c>
      <c r="AC23" s="31">
        <v>0.78520000000000001</v>
      </c>
      <c r="AD23" s="31">
        <v>0.13730000000000001</v>
      </c>
      <c r="AE23" s="31">
        <v>7.4800000000000005E-2</v>
      </c>
      <c r="AF23" s="31">
        <v>0.92759999999999998</v>
      </c>
      <c r="AG23" s="31">
        <v>0.84540000000000004</v>
      </c>
      <c r="AH23" s="31">
        <v>7.22E-2</v>
      </c>
      <c r="AI23" s="31">
        <v>4.1200000000000001E-2</v>
      </c>
      <c r="AJ23" s="31">
        <v>2.06E-2</v>
      </c>
      <c r="AK23" s="31">
        <v>2.06E-2</v>
      </c>
      <c r="AL23" s="31">
        <v>0</v>
      </c>
      <c r="AM23" s="31">
        <v>0.62329999999999997</v>
      </c>
      <c r="AN23" s="31">
        <v>0.38729999999999998</v>
      </c>
      <c r="AO23" s="239">
        <v>0.05</v>
      </c>
      <c r="AP23" s="241">
        <v>1</v>
      </c>
      <c r="AQ23" s="101">
        <v>2</v>
      </c>
      <c r="AR23" s="462">
        <v>1</v>
      </c>
      <c r="AS23" s="238"/>
      <c r="AT23" s="238"/>
      <c r="AU23" s="238"/>
      <c r="AV23" s="238"/>
      <c r="AW23" s="238"/>
      <c r="AX23" s="238"/>
      <c r="AY23" s="238"/>
    </row>
    <row r="24" spans="1:51">
      <c r="A24" t="s">
        <v>184</v>
      </c>
      <c r="B24" t="s">
        <v>171</v>
      </c>
      <c r="C24" t="s">
        <v>185</v>
      </c>
      <c r="D24" s="31">
        <v>304.76240000000001</v>
      </c>
      <c r="E24" s="31">
        <v>95.007400000000004</v>
      </c>
      <c r="F24" s="31">
        <v>28954.69</v>
      </c>
      <c r="G24" s="31">
        <v>0.66180000000000005</v>
      </c>
      <c r="H24" s="31">
        <v>0.3765</v>
      </c>
      <c r="I24" s="31">
        <v>0</v>
      </c>
      <c r="J24" s="31">
        <v>0</v>
      </c>
      <c r="K24" s="31">
        <v>0</v>
      </c>
      <c r="L24" s="31">
        <v>1.01E-2</v>
      </c>
      <c r="M24" s="31">
        <v>0</v>
      </c>
      <c r="N24" s="31">
        <v>0</v>
      </c>
      <c r="O24" s="31">
        <v>3.4299999999999997E-2</v>
      </c>
      <c r="P24" s="31">
        <v>2.0000000000000001E-4</v>
      </c>
      <c r="Q24" s="31">
        <v>0</v>
      </c>
      <c r="R24" s="31">
        <v>0.1037</v>
      </c>
      <c r="S24" s="31">
        <v>0.13289999999999999</v>
      </c>
      <c r="T24" s="31">
        <v>7.3700000000000002E-2</v>
      </c>
      <c r="U24" s="31">
        <v>2.6200000000000001E-2</v>
      </c>
      <c r="V24" s="31">
        <v>6.1499999999999999E-2</v>
      </c>
      <c r="W24" s="31">
        <v>0.18079999999999999</v>
      </c>
      <c r="X24" s="31">
        <v>0.13300000000000001</v>
      </c>
      <c r="Y24" s="31">
        <v>0.57930000000000004</v>
      </c>
      <c r="Z24" s="31">
        <v>0.29680000000000001</v>
      </c>
      <c r="AA24" s="31">
        <v>8.4900000000000003E-2</v>
      </c>
      <c r="AB24" s="31">
        <v>3.9E-2</v>
      </c>
      <c r="AC24" s="31">
        <v>0.35089999999999999</v>
      </c>
      <c r="AD24" s="31">
        <v>6.6600000000000006E-2</v>
      </c>
      <c r="AE24" s="31">
        <v>0.58230000000000004</v>
      </c>
      <c r="AF24" s="31">
        <v>0.90210000000000001</v>
      </c>
      <c r="AG24" s="31">
        <v>0.37759999999999999</v>
      </c>
      <c r="AH24" s="31">
        <v>0</v>
      </c>
      <c r="AI24" s="31">
        <v>0.26529999999999998</v>
      </c>
      <c r="AJ24" s="31">
        <v>0.2959</v>
      </c>
      <c r="AK24" s="31">
        <v>3.0599999999999999E-2</v>
      </c>
      <c r="AL24" s="31">
        <v>3.0599999999999999E-2</v>
      </c>
      <c r="AM24" s="31">
        <v>1.2936000000000001</v>
      </c>
      <c r="AN24" s="31">
        <v>0.80369999999999997</v>
      </c>
      <c r="AO24" s="239">
        <v>0.02</v>
      </c>
      <c r="AP24" s="241">
        <v>1</v>
      </c>
      <c r="AQ24" s="101">
        <v>1</v>
      </c>
      <c r="AR24" s="462">
        <v>2</v>
      </c>
      <c r="AS24" s="238"/>
      <c r="AT24" s="238"/>
      <c r="AU24" s="238"/>
      <c r="AV24" s="238"/>
      <c r="AW24" s="238"/>
      <c r="AX24" s="238"/>
      <c r="AY24" s="238"/>
    </row>
    <row r="25" spans="1:51">
      <c r="A25" t="s">
        <v>186</v>
      </c>
      <c r="B25" t="s">
        <v>171</v>
      </c>
      <c r="C25" t="s">
        <v>187</v>
      </c>
      <c r="D25" s="31">
        <v>1062.3175000000001</v>
      </c>
      <c r="E25" s="31">
        <v>55.7012</v>
      </c>
      <c r="F25" s="31">
        <v>59172.357499999998</v>
      </c>
      <c r="G25" s="31">
        <v>0.9415</v>
      </c>
      <c r="H25" s="31">
        <v>0.48220000000000002</v>
      </c>
      <c r="I25" s="31">
        <v>0</v>
      </c>
      <c r="J25" s="31">
        <v>0</v>
      </c>
      <c r="K25" s="31">
        <v>0</v>
      </c>
      <c r="L25" s="31">
        <v>0</v>
      </c>
      <c r="M25" s="31">
        <v>6.9999999999999999E-4</v>
      </c>
      <c r="N25" s="31">
        <v>0</v>
      </c>
      <c r="O25" s="31">
        <v>1.7600000000000001E-2</v>
      </c>
      <c r="P25" s="31">
        <v>0</v>
      </c>
      <c r="Q25" s="31">
        <v>0</v>
      </c>
      <c r="R25" s="31">
        <v>0.31240000000000001</v>
      </c>
      <c r="S25" s="31">
        <v>5.8000000000000003E-2</v>
      </c>
      <c r="T25" s="31">
        <v>2.7000000000000001E-3</v>
      </c>
      <c r="U25" s="31">
        <v>7.2099999999999997E-2</v>
      </c>
      <c r="V25" s="31">
        <v>2.2100000000000002E-2</v>
      </c>
      <c r="W25" s="31">
        <v>3.2099999999999997E-2</v>
      </c>
      <c r="X25" s="31">
        <v>0.1986</v>
      </c>
      <c r="Y25" s="31">
        <v>0.67710000000000004</v>
      </c>
      <c r="Z25" s="31">
        <v>0.2354</v>
      </c>
      <c r="AA25" s="31">
        <v>7.0999999999999994E-2</v>
      </c>
      <c r="AB25" s="31">
        <v>1.6500000000000001E-2</v>
      </c>
      <c r="AC25" s="31">
        <v>0.62319999999999998</v>
      </c>
      <c r="AD25" s="31">
        <v>6.0100000000000001E-2</v>
      </c>
      <c r="AE25" s="31">
        <v>0.31640000000000001</v>
      </c>
      <c r="AF25" s="31">
        <v>0.85729999999999995</v>
      </c>
      <c r="AG25" s="31">
        <v>0.57730000000000004</v>
      </c>
      <c r="AH25" s="31">
        <v>1.03E-2</v>
      </c>
      <c r="AI25" s="31">
        <v>0.24740000000000001</v>
      </c>
      <c r="AJ25" s="31">
        <v>0.1237</v>
      </c>
      <c r="AK25" s="31">
        <v>1.03E-2</v>
      </c>
      <c r="AL25" s="31">
        <v>3.09E-2</v>
      </c>
      <c r="AM25" s="31">
        <v>1.1231</v>
      </c>
      <c r="AN25" s="31">
        <v>0.62680000000000002</v>
      </c>
      <c r="AO25" s="239">
        <v>0.03</v>
      </c>
      <c r="AP25" s="241">
        <v>1</v>
      </c>
      <c r="AQ25" s="101">
        <v>2</v>
      </c>
      <c r="AR25" s="462">
        <v>1</v>
      </c>
      <c r="AS25" s="238"/>
      <c r="AT25" s="238"/>
      <c r="AU25" s="238"/>
      <c r="AV25" s="238"/>
      <c r="AW25" s="238"/>
      <c r="AX25" s="238"/>
      <c r="AY25" s="238"/>
    </row>
    <row r="26" spans="1:51">
      <c r="A26" t="s">
        <v>188</v>
      </c>
      <c r="B26" t="s">
        <v>171</v>
      </c>
      <c r="C26" t="s">
        <v>189</v>
      </c>
      <c r="D26" s="31">
        <v>586.83609999999999</v>
      </c>
      <c r="E26" s="31">
        <v>10.2996</v>
      </c>
      <c r="F26" s="31">
        <v>6044.2021999999997</v>
      </c>
      <c r="G26" s="31">
        <v>0.7288</v>
      </c>
      <c r="H26" s="31">
        <v>0.61480000000000001</v>
      </c>
      <c r="I26" s="31">
        <v>0</v>
      </c>
      <c r="J26" s="31">
        <v>2.01E-2</v>
      </c>
      <c r="K26" s="31">
        <v>0</v>
      </c>
      <c r="L26" s="31">
        <v>0</v>
      </c>
      <c r="M26" s="31">
        <v>2.76E-2</v>
      </c>
      <c r="N26" s="31">
        <v>0</v>
      </c>
      <c r="O26" s="31">
        <v>0.1138</v>
      </c>
      <c r="P26" s="31">
        <v>3.2099999999999997E-2</v>
      </c>
      <c r="Q26" s="31">
        <v>0</v>
      </c>
      <c r="R26" s="31">
        <v>0</v>
      </c>
      <c r="S26" s="31">
        <v>1.72E-2</v>
      </c>
      <c r="T26" s="31">
        <v>1.7100000000000001E-2</v>
      </c>
      <c r="U26" s="31">
        <v>2.7900000000000001E-2</v>
      </c>
      <c r="V26" s="31">
        <v>8.8300000000000003E-2</v>
      </c>
      <c r="W26" s="31">
        <v>4.1000000000000002E-2</v>
      </c>
      <c r="X26" s="31">
        <v>0.19969999999999999</v>
      </c>
      <c r="Y26" s="31">
        <v>5.5599999999999997E-2</v>
      </c>
      <c r="Z26" s="31">
        <v>0.61280000000000001</v>
      </c>
      <c r="AA26" s="31">
        <v>0.28989999999999999</v>
      </c>
      <c r="AB26" s="31">
        <v>4.1700000000000001E-2</v>
      </c>
      <c r="AC26" s="31">
        <v>0.76490000000000002</v>
      </c>
      <c r="AD26" s="31">
        <v>0.1741</v>
      </c>
      <c r="AE26" s="31">
        <v>4.41E-2</v>
      </c>
      <c r="AF26" s="31">
        <v>0.44230000000000003</v>
      </c>
      <c r="AG26" s="31">
        <v>0.78480000000000005</v>
      </c>
      <c r="AH26" s="31">
        <v>0.13919999999999999</v>
      </c>
      <c r="AI26" s="31">
        <v>7.5899999999999995E-2</v>
      </c>
      <c r="AJ26" s="31">
        <v>0</v>
      </c>
      <c r="AK26" s="31">
        <v>0</v>
      </c>
      <c r="AL26" s="31">
        <v>0</v>
      </c>
      <c r="AM26" s="31">
        <v>0.66049999999999998</v>
      </c>
      <c r="AN26" s="31">
        <v>0.60119999999999996</v>
      </c>
      <c r="AO26" s="239">
        <v>0</v>
      </c>
      <c r="AP26" s="241">
        <v>1</v>
      </c>
      <c r="AQ26" s="101">
        <v>2</v>
      </c>
      <c r="AR26" s="462">
        <v>1</v>
      </c>
      <c r="AS26" s="238"/>
      <c r="AT26" s="238"/>
      <c r="AU26" s="238"/>
      <c r="AV26" s="238"/>
      <c r="AW26" s="238"/>
      <c r="AX26" s="238"/>
      <c r="AY26" s="238"/>
    </row>
    <row r="27" spans="1:51">
      <c r="A27" t="s">
        <v>190</v>
      </c>
      <c r="B27" t="s">
        <v>171</v>
      </c>
      <c r="C27" t="s">
        <v>191</v>
      </c>
      <c r="D27" s="31">
        <v>491.5548</v>
      </c>
      <c r="E27" s="31">
        <v>50.889099999999999</v>
      </c>
      <c r="F27" s="31">
        <v>25014.7565</v>
      </c>
      <c r="G27" s="31">
        <v>0.90629999999999999</v>
      </c>
      <c r="H27" s="31">
        <v>0.60419999999999996</v>
      </c>
      <c r="I27" s="31">
        <v>0</v>
      </c>
      <c r="J27" s="31">
        <v>0</v>
      </c>
      <c r="K27" s="31">
        <v>0</v>
      </c>
      <c r="L27" s="31">
        <v>6.7999999999999996E-3</v>
      </c>
      <c r="M27" s="31">
        <v>1.4E-3</v>
      </c>
      <c r="N27" s="31">
        <v>2.5000000000000001E-3</v>
      </c>
      <c r="O27" s="31">
        <v>0.1578</v>
      </c>
      <c r="P27" s="31">
        <v>2.0000000000000001E-4</v>
      </c>
      <c r="Q27" s="31">
        <v>0</v>
      </c>
      <c r="R27" s="31">
        <v>0.13780000000000001</v>
      </c>
      <c r="S27" s="31">
        <v>4.5999999999999999E-3</v>
      </c>
      <c r="T27" s="31">
        <v>1.8800000000000001E-2</v>
      </c>
      <c r="U27" s="31">
        <v>0</v>
      </c>
      <c r="V27" s="31">
        <v>6.6000000000000003E-2</v>
      </c>
      <c r="W27" s="31">
        <v>0</v>
      </c>
      <c r="X27" s="31">
        <v>0.1462</v>
      </c>
      <c r="Y27" s="31">
        <v>0.92920000000000003</v>
      </c>
      <c r="Z27" s="31">
        <v>5.3800000000000001E-2</v>
      </c>
      <c r="AA27" s="31">
        <v>0</v>
      </c>
      <c r="AB27" s="31">
        <v>1.7000000000000001E-2</v>
      </c>
      <c r="AC27" s="31">
        <v>0.65280000000000005</v>
      </c>
      <c r="AD27" s="31">
        <v>0.19370000000000001</v>
      </c>
      <c r="AE27" s="31">
        <v>0.15329999999999999</v>
      </c>
      <c r="AF27" s="31">
        <v>0.67249999999999999</v>
      </c>
      <c r="AG27" s="31">
        <v>0.64580000000000004</v>
      </c>
      <c r="AH27" s="31">
        <v>1.04E-2</v>
      </c>
      <c r="AI27" s="31">
        <v>0.1875</v>
      </c>
      <c r="AJ27" s="31">
        <v>0.125</v>
      </c>
      <c r="AK27" s="31">
        <v>3.1300000000000001E-2</v>
      </c>
      <c r="AL27" s="31">
        <v>0</v>
      </c>
      <c r="AM27" s="31">
        <v>1.012</v>
      </c>
      <c r="AN27" s="31">
        <v>0.62880000000000003</v>
      </c>
      <c r="AO27" s="239">
        <v>0</v>
      </c>
      <c r="AP27" s="241">
        <v>1</v>
      </c>
      <c r="AQ27" s="101">
        <v>2</v>
      </c>
      <c r="AR27" s="462">
        <v>1</v>
      </c>
      <c r="AS27" s="238"/>
      <c r="AT27" s="238"/>
      <c r="AU27" s="238"/>
      <c r="AV27" s="238"/>
      <c r="AW27" s="238"/>
      <c r="AX27" s="238"/>
      <c r="AY27" s="238"/>
    </row>
    <row r="28" spans="1:51">
      <c r="A28" t="s">
        <v>192</v>
      </c>
      <c r="B28" t="s">
        <v>171</v>
      </c>
      <c r="C28" t="s">
        <v>193</v>
      </c>
      <c r="D28" s="31">
        <v>1316.5961</v>
      </c>
      <c r="E28" s="31">
        <v>12.844200000000001</v>
      </c>
      <c r="F28" s="31">
        <v>16910.657299999999</v>
      </c>
      <c r="G28" s="31">
        <v>0.8579</v>
      </c>
      <c r="H28" s="31">
        <v>0.59260000000000002</v>
      </c>
      <c r="I28" s="31">
        <v>0</v>
      </c>
      <c r="J28" s="31">
        <v>0</v>
      </c>
      <c r="K28" s="31">
        <v>1.2500000000000001E-2</v>
      </c>
      <c r="L28" s="31">
        <v>0</v>
      </c>
      <c r="M28" s="31">
        <v>1.7100000000000001E-2</v>
      </c>
      <c r="N28" s="31">
        <v>3.3999999999999998E-3</v>
      </c>
      <c r="O28" s="31">
        <v>0.2429</v>
      </c>
      <c r="P28" s="31">
        <v>1.9099999999999999E-2</v>
      </c>
      <c r="Q28" s="31">
        <v>0</v>
      </c>
      <c r="R28" s="31">
        <v>1E-3</v>
      </c>
      <c r="S28" s="31">
        <v>3.7900000000000003E-2</v>
      </c>
      <c r="T28" s="31">
        <v>1.9400000000000001E-2</v>
      </c>
      <c r="U28" s="31">
        <v>1.0699999999999999E-2</v>
      </c>
      <c r="V28" s="31">
        <v>2.8899999999999999E-2</v>
      </c>
      <c r="W28" s="31">
        <v>1.44E-2</v>
      </c>
      <c r="X28" s="31">
        <v>0.32579999999999998</v>
      </c>
      <c r="Y28" s="31">
        <v>0.3523</v>
      </c>
      <c r="Z28" s="31">
        <v>0.55900000000000005</v>
      </c>
      <c r="AA28" s="31">
        <v>8.8000000000000005E-3</v>
      </c>
      <c r="AB28" s="31">
        <v>7.9899999999999999E-2</v>
      </c>
      <c r="AC28" s="31">
        <v>0.69599999999999995</v>
      </c>
      <c r="AD28" s="31">
        <v>0.19750000000000001</v>
      </c>
      <c r="AE28" s="31">
        <v>0.1031</v>
      </c>
      <c r="AF28" s="31">
        <v>0.65110000000000001</v>
      </c>
      <c r="AG28" s="31">
        <v>0.78649999999999998</v>
      </c>
      <c r="AH28" s="31">
        <v>0.1573</v>
      </c>
      <c r="AI28" s="31">
        <v>4.4900000000000002E-2</v>
      </c>
      <c r="AJ28" s="31">
        <v>0</v>
      </c>
      <c r="AK28" s="31">
        <v>0</v>
      </c>
      <c r="AL28" s="31">
        <v>1.12E-2</v>
      </c>
      <c r="AM28" s="31">
        <v>0.66969999999999996</v>
      </c>
      <c r="AN28" s="31">
        <v>0.48309999999999997</v>
      </c>
      <c r="AO28" s="239">
        <v>0.02</v>
      </c>
      <c r="AP28" s="241">
        <v>1</v>
      </c>
      <c r="AQ28" s="101">
        <v>2</v>
      </c>
      <c r="AR28" s="462">
        <v>1</v>
      </c>
      <c r="AS28" s="238"/>
      <c r="AT28" s="238"/>
      <c r="AU28" s="238"/>
      <c r="AV28" s="238"/>
      <c r="AW28" s="238"/>
      <c r="AX28" s="238"/>
      <c r="AY28" s="238"/>
    </row>
    <row r="29" spans="1:51">
      <c r="A29" t="s">
        <v>194</v>
      </c>
      <c r="B29" t="s">
        <v>171</v>
      </c>
      <c r="C29" t="s">
        <v>195</v>
      </c>
      <c r="D29" s="31">
        <v>1488.4527</v>
      </c>
      <c r="E29" s="31">
        <v>54.467199999999998</v>
      </c>
      <c r="F29" s="31">
        <v>81071.863299999997</v>
      </c>
      <c r="G29" s="31">
        <v>0.95520000000000005</v>
      </c>
      <c r="H29" s="31">
        <v>0.91849999999999998</v>
      </c>
      <c r="I29" s="31">
        <v>0</v>
      </c>
      <c r="J29" s="31">
        <v>0</v>
      </c>
      <c r="K29" s="31">
        <v>0</v>
      </c>
      <c r="L29" s="31">
        <v>5.9999999999999995E-4</v>
      </c>
      <c r="M29" s="31">
        <v>6.9999999999999999E-4</v>
      </c>
      <c r="N29" s="31">
        <v>0</v>
      </c>
      <c r="O29" s="31">
        <v>1.9E-3</v>
      </c>
      <c r="P29" s="31">
        <v>2.9999999999999997E-4</v>
      </c>
      <c r="Q29" s="31">
        <v>0</v>
      </c>
      <c r="R29" s="31">
        <v>2.9000000000000001E-2</v>
      </c>
      <c r="S29" s="31">
        <v>6.1999999999999998E-3</v>
      </c>
      <c r="T29" s="31">
        <v>3.1E-2</v>
      </c>
      <c r="U29" s="31">
        <v>0</v>
      </c>
      <c r="V29" s="31">
        <v>8.8999999999999999E-3</v>
      </c>
      <c r="W29" s="31">
        <v>3.0000000000000001E-3</v>
      </c>
      <c r="X29" s="31">
        <v>6.4799999999999996E-2</v>
      </c>
      <c r="Y29" s="31">
        <v>0.67359999999999998</v>
      </c>
      <c r="Z29" s="31">
        <v>0.2215</v>
      </c>
      <c r="AA29" s="31">
        <v>1.0999999999999999E-2</v>
      </c>
      <c r="AB29" s="31">
        <v>9.3899999999999997E-2</v>
      </c>
      <c r="AC29" s="31">
        <v>0.94740000000000002</v>
      </c>
      <c r="AD29" s="31">
        <v>3.4700000000000002E-2</v>
      </c>
      <c r="AE29" s="31">
        <v>1.77E-2</v>
      </c>
      <c r="AF29" s="31">
        <v>0.60260000000000002</v>
      </c>
      <c r="AG29" s="31">
        <v>0.80430000000000001</v>
      </c>
      <c r="AH29" s="31">
        <v>1.09E-2</v>
      </c>
      <c r="AI29" s="31">
        <v>9.7799999999999998E-2</v>
      </c>
      <c r="AJ29" s="31">
        <v>5.4300000000000001E-2</v>
      </c>
      <c r="AK29" s="31">
        <v>2.1700000000000001E-2</v>
      </c>
      <c r="AL29" s="31">
        <v>1.09E-2</v>
      </c>
      <c r="AM29" s="31">
        <v>0.74229999999999996</v>
      </c>
      <c r="AN29" s="31">
        <v>0.4143</v>
      </c>
      <c r="AO29" s="239">
        <v>0</v>
      </c>
      <c r="AP29" s="241">
        <v>1</v>
      </c>
      <c r="AQ29" s="101">
        <v>2</v>
      </c>
      <c r="AR29" s="462">
        <v>1</v>
      </c>
      <c r="AS29" s="238"/>
      <c r="AT29" s="238"/>
      <c r="AU29" s="238"/>
      <c r="AV29" s="238"/>
      <c r="AW29" s="238"/>
      <c r="AX29" s="238"/>
      <c r="AY29" s="238"/>
    </row>
    <row r="30" spans="1:51">
      <c r="A30" t="s">
        <v>196</v>
      </c>
      <c r="B30" t="s">
        <v>171</v>
      </c>
      <c r="C30" t="s">
        <v>197</v>
      </c>
      <c r="D30" s="31">
        <v>583.76179999999999</v>
      </c>
      <c r="E30" s="31">
        <v>41.159799999999997</v>
      </c>
      <c r="F30" s="31">
        <v>24027.5167</v>
      </c>
      <c r="G30" s="31">
        <v>0.88500000000000001</v>
      </c>
      <c r="H30" s="31">
        <v>0.73299999999999998</v>
      </c>
      <c r="I30" s="31">
        <v>0</v>
      </c>
      <c r="J30" s="31">
        <v>0</v>
      </c>
      <c r="K30" s="31">
        <v>0</v>
      </c>
      <c r="L30" s="31">
        <v>5.0000000000000001E-4</v>
      </c>
      <c r="M30" s="31">
        <v>3.0000000000000001E-3</v>
      </c>
      <c r="N30" s="31">
        <v>3.0999999999999999E-3</v>
      </c>
      <c r="O30" s="31">
        <v>0.14000000000000001</v>
      </c>
      <c r="P30" s="31">
        <v>6.7000000000000002E-3</v>
      </c>
      <c r="Q30" s="31">
        <v>0</v>
      </c>
      <c r="R30" s="31">
        <v>0</v>
      </c>
      <c r="S30" s="31">
        <v>6.7999999999999996E-3</v>
      </c>
      <c r="T30" s="31">
        <v>3.8E-3</v>
      </c>
      <c r="U30" s="31">
        <v>6.9999999999999999E-4</v>
      </c>
      <c r="V30" s="31">
        <v>8.1100000000000005E-2</v>
      </c>
      <c r="W30" s="31">
        <v>2.1399999999999999E-2</v>
      </c>
      <c r="X30" s="31">
        <v>4.4900000000000002E-2</v>
      </c>
      <c r="Y30" s="31">
        <v>0.1845</v>
      </c>
      <c r="Z30" s="31">
        <v>0.7198</v>
      </c>
      <c r="AA30" s="31">
        <v>9.5699999999999993E-2</v>
      </c>
      <c r="AB30" s="31">
        <v>0</v>
      </c>
      <c r="AC30" s="31">
        <v>0.746</v>
      </c>
      <c r="AD30" s="31">
        <v>0.18579999999999999</v>
      </c>
      <c r="AE30" s="31">
        <v>6.7699999999999996E-2</v>
      </c>
      <c r="AF30" s="31">
        <v>0.745</v>
      </c>
      <c r="AG30" s="31">
        <v>0.97829999999999995</v>
      </c>
      <c r="AH30" s="31">
        <v>2.1700000000000001E-2</v>
      </c>
      <c r="AI30" s="31">
        <v>0</v>
      </c>
      <c r="AJ30" s="31">
        <v>0</v>
      </c>
      <c r="AK30" s="31">
        <v>0</v>
      </c>
      <c r="AL30" s="31">
        <v>0</v>
      </c>
      <c r="AM30" s="31">
        <v>0.1047</v>
      </c>
      <c r="AN30" s="31">
        <v>0.15110000000000001</v>
      </c>
      <c r="AO30" s="239">
        <v>0.05</v>
      </c>
      <c r="AP30" s="241">
        <v>1</v>
      </c>
      <c r="AQ30" s="101">
        <v>2</v>
      </c>
      <c r="AR30" s="462">
        <v>1</v>
      </c>
      <c r="AS30" s="238"/>
      <c r="AT30" s="238"/>
      <c r="AU30" s="238"/>
      <c r="AV30" s="238"/>
      <c r="AW30" s="238"/>
      <c r="AX30" s="238"/>
      <c r="AY30" s="238"/>
    </row>
    <row r="31" spans="1:51">
      <c r="A31" t="s">
        <v>198</v>
      </c>
      <c r="B31" t="s">
        <v>171</v>
      </c>
      <c r="C31" t="s">
        <v>199</v>
      </c>
      <c r="D31" s="31">
        <v>634.15120000000002</v>
      </c>
      <c r="E31" s="31">
        <v>27.756900000000002</v>
      </c>
      <c r="F31" s="31">
        <v>17602.0504</v>
      </c>
      <c r="G31" s="31">
        <v>0.79110000000000003</v>
      </c>
      <c r="H31" s="31">
        <v>0.71409999999999996</v>
      </c>
      <c r="I31" s="31">
        <v>0</v>
      </c>
      <c r="J31" s="31">
        <v>0</v>
      </c>
      <c r="K31" s="31">
        <v>3.8E-3</v>
      </c>
      <c r="L31" s="31">
        <v>5.1200000000000002E-2</v>
      </c>
      <c r="M31" s="31">
        <v>0</v>
      </c>
      <c r="N31" s="31">
        <v>0</v>
      </c>
      <c r="O31" s="31">
        <v>2.1499999999999998E-2</v>
      </c>
      <c r="P31" s="31">
        <v>8.1299999999999997E-2</v>
      </c>
      <c r="Q31" s="31">
        <v>0</v>
      </c>
      <c r="R31" s="31">
        <v>0</v>
      </c>
      <c r="S31" s="31">
        <v>1.4E-3</v>
      </c>
      <c r="T31" s="31">
        <v>6.4000000000000003E-3</v>
      </c>
      <c r="U31" s="31">
        <v>0</v>
      </c>
      <c r="V31" s="31">
        <v>1.9E-3</v>
      </c>
      <c r="W31" s="31">
        <v>0.11840000000000001</v>
      </c>
      <c r="X31" s="31">
        <v>6.5799999999999997E-2</v>
      </c>
      <c r="Y31" s="31">
        <v>0.33689999999999998</v>
      </c>
      <c r="Z31" s="31">
        <v>0.52410000000000001</v>
      </c>
      <c r="AA31" s="31">
        <v>3.3799999999999997E-2</v>
      </c>
      <c r="AB31" s="31">
        <v>0.1052</v>
      </c>
      <c r="AC31" s="31">
        <v>0.83279999999999998</v>
      </c>
      <c r="AD31" s="31">
        <v>0.1464</v>
      </c>
      <c r="AE31" s="31">
        <v>2.0500000000000001E-2</v>
      </c>
      <c r="AF31" s="31">
        <v>0.47</v>
      </c>
      <c r="AG31" s="31">
        <v>0.9103</v>
      </c>
      <c r="AH31" s="31">
        <v>0</v>
      </c>
      <c r="AI31" s="31">
        <v>6.4100000000000004E-2</v>
      </c>
      <c r="AJ31" s="31">
        <v>1.2800000000000001E-2</v>
      </c>
      <c r="AK31" s="31">
        <v>1.2800000000000001E-2</v>
      </c>
      <c r="AL31" s="31">
        <v>0</v>
      </c>
      <c r="AM31" s="31">
        <v>0.37340000000000001</v>
      </c>
      <c r="AN31" s="31">
        <v>0.26939999999999997</v>
      </c>
      <c r="AO31" s="239">
        <v>0.02</v>
      </c>
      <c r="AP31" s="241">
        <v>1</v>
      </c>
      <c r="AQ31" s="101">
        <v>2</v>
      </c>
      <c r="AR31" s="462">
        <v>1</v>
      </c>
      <c r="AS31" s="238"/>
      <c r="AT31" s="238"/>
      <c r="AU31" s="238"/>
      <c r="AV31" s="238"/>
      <c r="AW31" s="238"/>
      <c r="AX31" s="238"/>
      <c r="AY31" s="238"/>
    </row>
    <row r="32" spans="1:51">
      <c r="A32" t="s">
        <v>200</v>
      </c>
      <c r="B32" t="s">
        <v>171</v>
      </c>
      <c r="C32" t="s">
        <v>201</v>
      </c>
      <c r="D32" s="31">
        <v>303.97910000000002</v>
      </c>
      <c r="E32" s="31">
        <v>28.081399999999999</v>
      </c>
      <c r="F32" s="31">
        <v>8536.1617000000006</v>
      </c>
      <c r="G32" s="31">
        <v>0.97750000000000004</v>
      </c>
      <c r="H32" s="31">
        <v>0.85189999999999999</v>
      </c>
      <c r="I32" s="31">
        <v>0</v>
      </c>
      <c r="J32" s="31">
        <v>0</v>
      </c>
      <c r="K32" s="31">
        <v>0</v>
      </c>
      <c r="L32" s="31">
        <v>0</v>
      </c>
      <c r="M32" s="31">
        <v>5.4999999999999997E-3</v>
      </c>
      <c r="N32" s="31">
        <v>0</v>
      </c>
      <c r="O32" s="31">
        <v>0.11360000000000001</v>
      </c>
      <c r="P32" s="31">
        <v>7.4000000000000003E-3</v>
      </c>
      <c r="Q32" s="31">
        <v>0</v>
      </c>
      <c r="R32" s="31">
        <v>0</v>
      </c>
      <c r="S32" s="31">
        <v>1.38E-2</v>
      </c>
      <c r="T32" s="31">
        <v>0</v>
      </c>
      <c r="U32" s="31">
        <v>0</v>
      </c>
      <c r="V32" s="31">
        <v>4.4999999999999997E-3</v>
      </c>
      <c r="W32" s="31">
        <v>3.2000000000000002E-3</v>
      </c>
      <c r="X32" s="31">
        <v>6.1999999999999998E-3</v>
      </c>
      <c r="Y32" s="31">
        <v>0</v>
      </c>
      <c r="Z32" s="31">
        <v>1</v>
      </c>
      <c r="AA32" s="31">
        <v>0</v>
      </c>
      <c r="AB32" s="31">
        <v>0</v>
      </c>
      <c r="AC32" s="31">
        <v>0.90459999999999996</v>
      </c>
      <c r="AD32" s="31">
        <v>8.6599999999999996E-2</v>
      </c>
      <c r="AE32" s="31">
        <v>6.7999999999999996E-3</v>
      </c>
      <c r="AF32" s="31">
        <v>0.52880000000000005</v>
      </c>
      <c r="AG32" s="31">
        <v>0.94940000000000002</v>
      </c>
      <c r="AH32" s="31">
        <v>5.0599999999999999E-2</v>
      </c>
      <c r="AI32" s="31">
        <v>0</v>
      </c>
      <c r="AJ32" s="31">
        <v>0</v>
      </c>
      <c r="AK32" s="31">
        <v>0</v>
      </c>
      <c r="AL32" s="31">
        <v>0</v>
      </c>
      <c r="AM32" s="31">
        <v>0.20039999999999999</v>
      </c>
      <c r="AN32" s="31">
        <v>0.28910000000000002</v>
      </c>
      <c r="AO32" s="239">
        <v>0</v>
      </c>
      <c r="AP32" s="241">
        <v>1</v>
      </c>
      <c r="AQ32" s="101">
        <v>2</v>
      </c>
      <c r="AR32" s="462">
        <v>1</v>
      </c>
      <c r="AS32" s="238"/>
      <c r="AT32" s="238"/>
      <c r="AU32" s="238"/>
      <c r="AV32" s="238"/>
      <c r="AW32" s="238"/>
      <c r="AX32" s="238"/>
      <c r="AY32" s="238"/>
    </row>
    <row r="33" spans="1:51">
      <c r="A33" t="s">
        <v>202</v>
      </c>
      <c r="B33" t="s">
        <v>171</v>
      </c>
      <c r="C33" t="s">
        <v>203</v>
      </c>
      <c r="D33" s="31">
        <v>327.94920000000002</v>
      </c>
      <c r="E33" s="31">
        <v>122.6712</v>
      </c>
      <c r="F33" s="31">
        <v>40229.927100000001</v>
      </c>
      <c r="G33" s="31">
        <v>0.90820000000000001</v>
      </c>
      <c r="H33" s="31">
        <v>0.16070000000000001</v>
      </c>
      <c r="I33" s="31">
        <v>0</v>
      </c>
      <c r="J33" s="31">
        <v>4.4000000000000003E-3</v>
      </c>
      <c r="K33" s="31">
        <v>0</v>
      </c>
      <c r="L33" s="31">
        <v>0</v>
      </c>
      <c r="M33" s="31">
        <v>0</v>
      </c>
      <c r="N33" s="31">
        <v>0</v>
      </c>
      <c r="O33" s="31">
        <v>1.29E-2</v>
      </c>
      <c r="P33" s="31">
        <v>0</v>
      </c>
      <c r="Q33" s="31">
        <v>0</v>
      </c>
      <c r="R33" s="31">
        <v>0.72960000000000003</v>
      </c>
      <c r="S33" s="31">
        <v>9.4000000000000004E-3</v>
      </c>
      <c r="T33" s="31">
        <v>6.9999999999999999E-4</v>
      </c>
      <c r="U33" s="31">
        <v>0</v>
      </c>
      <c r="V33" s="31">
        <v>1.0800000000000001E-2</v>
      </c>
      <c r="W33" s="31">
        <v>7.1400000000000005E-2</v>
      </c>
      <c r="X33" s="31">
        <v>0.1358</v>
      </c>
      <c r="Y33" s="31">
        <v>0.86419999999999997</v>
      </c>
      <c r="Z33" s="31">
        <v>0.13059999999999999</v>
      </c>
      <c r="AA33" s="31">
        <v>1.6000000000000001E-3</v>
      </c>
      <c r="AB33" s="31">
        <v>3.5999999999999999E-3</v>
      </c>
      <c r="AC33" s="31">
        <v>0.24590000000000001</v>
      </c>
      <c r="AD33" s="31">
        <v>4.9399999999999999E-2</v>
      </c>
      <c r="AE33" s="31">
        <v>0.7046</v>
      </c>
      <c r="AF33" s="31">
        <v>1.3811</v>
      </c>
      <c r="AG33" s="31">
        <v>0.95879999999999999</v>
      </c>
      <c r="AH33" s="31">
        <v>1.03E-2</v>
      </c>
      <c r="AI33" s="31">
        <v>2.06E-2</v>
      </c>
      <c r="AJ33" s="31">
        <v>0</v>
      </c>
      <c r="AK33" s="31">
        <v>0</v>
      </c>
      <c r="AL33" s="31">
        <v>1.03E-2</v>
      </c>
      <c r="AM33" s="31">
        <v>0.2147</v>
      </c>
      <c r="AN33" s="31">
        <v>0.15490000000000001</v>
      </c>
      <c r="AO33" s="239">
        <v>0.02</v>
      </c>
      <c r="AP33" s="241">
        <v>1</v>
      </c>
      <c r="AQ33" s="101">
        <v>1</v>
      </c>
      <c r="AR33" s="462">
        <v>1</v>
      </c>
      <c r="AS33" s="238"/>
      <c r="AT33" s="238"/>
      <c r="AU33" s="238"/>
      <c r="AV33" s="238"/>
      <c r="AW33" s="238"/>
      <c r="AX33" s="238"/>
      <c r="AY33" s="238"/>
    </row>
    <row r="34" spans="1:51">
      <c r="A34" t="s">
        <v>204</v>
      </c>
      <c r="B34" t="s">
        <v>171</v>
      </c>
      <c r="C34" t="s">
        <v>205</v>
      </c>
      <c r="D34" s="31">
        <v>330.41309999999999</v>
      </c>
      <c r="E34" s="31">
        <v>77.075400000000002</v>
      </c>
      <c r="F34" s="31">
        <v>25466.734499999999</v>
      </c>
      <c r="G34" s="31">
        <v>0.44390000000000002</v>
      </c>
      <c r="H34" s="31">
        <v>0.2205</v>
      </c>
      <c r="I34" s="31">
        <v>0</v>
      </c>
      <c r="J34" s="31">
        <v>0</v>
      </c>
      <c r="K34" s="31">
        <v>0</v>
      </c>
      <c r="L34" s="31">
        <v>0.1103</v>
      </c>
      <c r="M34" s="31">
        <v>0</v>
      </c>
      <c r="N34" s="31">
        <v>0</v>
      </c>
      <c r="O34" s="31">
        <v>3.5999999999999997E-2</v>
      </c>
      <c r="P34" s="31">
        <v>3.8999999999999998E-3</v>
      </c>
      <c r="Q34" s="31">
        <v>0</v>
      </c>
      <c r="R34" s="31">
        <v>6.3399999999999998E-2</v>
      </c>
      <c r="S34" s="31">
        <v>1.84E-2</v>
      </c>
      <c r="T34" s="31">
        <v>6.9800000000000001E-2</v>
      </c>
      <c r="U34" s="31">
        <v>4.8999999999999998E-3</v>
      </c>
      <c r="V34" s="31">
        <v>6.4199999999999993E-2</v>
      </c>
      <c r="W34" s="31">
        <v>0.40849999999999997</v>
      </c>
      <c r="X34" s="31">
        <v>0.15279999999999999</v>
      </c>
      <c r="Y34" s="31">
        <v>0.6754</v>
      </c>
      <c r="Z34" s="31">
        <v>0.27900000000000003</v>
      </c>
      <c r="AA34" s="31">
        <v>3.3599999999999998E-2</v>
      </c>
      <c r="AB34" s="31">
        <v>1.2E-2</v>
      </c>
      <c r="AC34" s="31">
        <v>0.65480000000000005</v>
      </c>
      <c r="AD34" s="31">
        <v>0.1047</v>
      </c>
      <c r="AE34" s="31">
        <v>0.2404</v>
      </c>
      <c r="AF34" s="31">
        <v>0.83630000000000004</v>
      </c>
      <c r="AG34" s="31">
        <v>0.49480000000000002</v>
      </c>
      <c r="AH34" s="31">
        <v>0</v>
      </c>
      <c r="AI34" s="31">
        <v>0.28870000000000001</v>
      </c>
      <c r="AJ34" s="31">
        <v>0.16489999999999999</v>
      </c>
      <c r="AK34" s="31">
        <v>5.1499999999999997E-2</v>
      </c>
      <c r="AL34" s="31">
        <v>0</v>
      </c>
      <c r="AM34" s="31">
        <v>1.1569</v>
      </c>
      <c r="AN34" s="31">
        <v>0.83450000000000002</v>
      </c>
      <c r="AO34" s="239">
        <v>0.02</v>
      </c>
      <c r="AP34" s="241">
        <v>1</v>
      </c>
      <c r="AQ34" s="101">
        <v>1</v>
      </c>
      <c r="AR34" s="462">
        <v>1</v>
      </c>
      <c r="AS34" s="238"/>
      <c r="AT34" s="238"/>
      <c r="AU34" s="238"/>
      <c r="AV34" s="238"/>
      <c r="AW34" s="238"/>
      <c r="AX34" s="238"/>
      <c r="AY34" s="238"/>
    </row>
    <row r="35" spans="1:51">
      <c r="A35" t="s">
        <v>206</v>
      </c>
      <c r="B35" t="s">
        <v>171</v>
      </c>
      <c r="C35" t="s">
        <v>207</v>
      </c>
      <c r="D35" s="31">
        <v>422.56700000000001</v>
      </c>
      <c r="E35" s="31">
        <v>34.974299999999999</v>
      </c>
      <c r="F35" s="31">
        <v>14778.980799999999</v>
      </c>
      <c r="G35" s="31">
        <v>0.79679999999999995</v>
      </c>
      <c r="H35" s="31">
        <v>0.4617</v>
      </c>
      <c r="I35" s="31">
        <v>0</v>
      </c>
      <c r="J35" s="31">
        <v>0</v>
      </c>
      <c r="K35" s="31">
        <v>0</v>
      </c>
      <c r="L35" s="31">
        <v>2.5999999999999999E-3</v>
      </c>
      <c r="M35" s="31">
        <v>0</v>
      </c>
      <c r="N35" s="31">
        <v>0</v>
      </c>
      <c r="O35" s="31">
        <v>3.5000000000000003E-2</v>
      </c>
      <c r="P35" s="31">
        <v>0</v>
      </c>
      <c r="Q35" s="31">
        <v>0</v>
      </c>
      <c r="R35" s="31">
        <v>0.29070000000000001</v>
      </c>
      <c r="S35" s="31">
        <v>1.04E-2</v>
      </c>
      <c r="T35" s="31">
        <v>3.2000000000000002E-3</v>
      </c>
      <c r="U35" s="31">
        <v>6.9999999999999999E-4</v>
      </c>
      <c r="V35" s="31">
        <v>0.192</v>
      </c>
      <c r="W35" s="31">
        <v>3.7000000000000002E-3</v>
      </c>
      <c r="X35" s="31">
        <v>0.19520000000000001</v>
      </c>
      <c r="Y35" s="31">
        <v>0.83330000000000004</v>
      </c>
      <c r="Z35" s="31">
        <v>7.7399999999999997E-2</v>
      </c>
      <c r="AA35" s="31">
        <v>4.6300000000000001E-2</v>
      </c>
      <c r="AB35" s="31">
        <v>4.2999999999999997E-2</v>
      </c>
      <c r="AC35" s="31">
        <v>0.57830000000000004</v>
      </c>
      <c r="AD35" s="31">
        <v>0.13250000000000001</v>
      </c>
      <c r="AE35" s="31">
        <v>0.28860000000000002</v>
      </c>
      <c r="AF35" s="31">
        <v>0.74470000000000003</v>
      </c>
      <c r="AG35" s="31">
        <v>0.80900000000000005</v>
      </c>
      <c r="AH35" s="31">
        <v>0</v>
      </c>
      <c r="AI35" s="31">
        <v>0.1124</v>
      </c>
      <c r="AJ35" s="31">
        <v>4.4900000000000002E-2</v>
      </c>
      <c r="AK35" s="31">
        <v>3.3700000000000001E-2</v>
      </c>
      <c r="AL35" s="31">
        <v>0</v>
      </c>
      <c r="AM35" s="31">
        <v>0.67079999999999995</v>
      </c>
      <c r="AN35" s="31">
        <v>0.4839</v>
      </c>
      <c r="AO35" s="239">
        <v>0</v>
      </c>
      <c r="AP35" s="241">
        <v>1</v>
      </c>
      <c r="AQ35" s="101">
        <v>2</v>
      </c>
      <c r="AR35" s="462">
        <v>1</v>
      </c>
      <c r="AS35" s="238"/>
      <c r="AT35" s="238"/>
      <c r="AU35" s="238"/>
      <c r="AV35" s="238"/>
      <c r="AW35" s="238"/>
      <c r="AX35" s="238"/>
      <c r="AY35" s="238"/>
    </row>
    <row r="36" spans="1:51">
      <c r="A36" t="s">
        <v>210</v>
      </c>
      <c r="B36" t="s">
        <v>209</v>
      </c>
      <c r="C36" t="s">
        <v>211</v>
      </c>
      <c r="D36" s="31">
        <v>222.70150000000001</v>
      </c>
      <c r="E36" s="31">
        <v>116.0147</v>
      </c>
      <c r="F36" s="31">
        <v>25836.6558</v>
      </c>
      <c r="G36" s="31">
        <v>0.12540000000000001</v>
      </c>
      <c r="H36" s="31">
        <v>0.1303</v>
      </c>
      <c r="I36" s="31">
        <v>0</v>
      </c>
      <c r="J36" s="31">
        <v>0</v>
      </c>
      <c r="K36" s="31">
        <v>0</v>
      </c>
      <c r="L36" s="31">
        <v>0</v>
      </c>
      <c r="M36" s="31">
        <v>0</v>
      </c>
      <c r="N36" s="31">
        <v>0</v>
      </c>
      <c r="O36" s="31">
        <v>0</v>
      </c>
      <c r="P36" s="31">
        <v>0</v>
      </c>
      <c r="Q36" s="31">
        <v>0</v>
      </c>
      <c r="R36" s="31">
        <v>0</v>
      </c>
      <c r="S36" s="31">
        <v>1.6000000000000001E-3</v>
      </c>
      <c r="T36" s="31">
        <v>0</v>
      </c>
      <c r="U36" s="31">
        <v>0</v>
      </c>
      <c r="V36" s="31">
        <v>0</v>
      </c>
      <c r="W36" s="31">
        <v>0.86809999999999998</v>
      </c>
      <c r="X36" s="31">
        <v>0.18870000000000001</v>
      </c>
      <c r="Y36" s="31">
        <v>0.71740000000000004</v>
      </c>
      <c r="Z36" s="31">
        <v>0.27229999999999999</v>
      </c>
      <c r="AA36" s="31">
        <v>0</v>
      </c>
      <c r="AB36" s="31">
        <v>1.03E-2</v>
      </c>
      <c r="AC36" s="31">
        <v>0.84450000000000003</v>
      </c>
      <c r="AD36" s="31">
        <v>1.01E-2</v>
      </c>
      <c r="AE36" s="31">
        <v>0.14499999999999999</v>
      </c>
      <c r="AF36" s="31">
        <v>0.98150000000000004</v>
      </c>
      <c r="AG36" s="31">
        <v>0.86460000000000004</v>
      </c>
      <c r="AH36" s="31">
        <v>0</v>
      </c>
      <c r="AI36" s="31">
        <v>3.1300000000000001E-2</v>
      </c>
      <c r="AJ36" s="31">
        <v>0.1042</v>
      </c>
      <c r="AK36" s="31">
        <v>0</v>
      </c>
      <c r="AL36" s="31">
        <v>0</v>
      </c>
      <c r="AM36" s="31">
        <v>0.46970000000000001</v>
      </c>
      <c r="AN36" s="31">
        <v>0.42749999999999999</v>
      </c>
      <c r="AO36" s="239">
        <v>0</v>
      </c>
      <c r="AP36" s="241">
        <v>1</v>
      </c>
      <c r="AQ36" s="101">
        <v>1</v>
      </c>
      <c r="AR36" s="462">
        <v>1</v>
      </c>
      <c r="AS36" s="238"/>
      <c r="AT36" s="238"/>
      <c r="AU36" s="238"/>
      <c r="AV36" s="238"/>
      <c r="AW36" s="238"/>
      <c r="AX36" s="238"/>
      <c r="AY36" s="238"/>
    </row>
    <row r="37" spans="1:51">
      <c r="A37" t="s">
        <v>212</v>
      </c>
      <c r="B37" t="s">
        <v>209</v>
      </c>
      <c r="C37" t="s">
        <v>209</v>
      </c>
      <c r="D37" s="31">
        <v>323.64960000000002</v>
      </c>
      <c r="E37" s="31">
        <v>115.48220000000001</v>
      </c>
      <c r="F37" s="31">
        <v>37375.763800000001</v>
      </c>
      <c r="G37" s="31">
        <v>0.48820000000000002</v>
      </c>
      <c r="H37" s="31">
        <v>0.2487</v>
      </c>
      <c r="I37" s="31">
        <v>0</v>
      </c>
      <c r="J37" s="31">
        <v>4.0000000000000002E-4</v>
      </c>
      <c r="K37" s="31">
        <v>1E-4</v>
      </c>
      <c r="L37" s="31">
        <v>0</v>
      </c>
      <c r="M37" s="31">
        <v>4.0000000000000002E-4</v>
      </c>
      <c r="N37" s="31">
        <v>0</v>
      </c>
      <c r="O37" s="31">
        <v>1.41E-2</v>
      </c>
      <c r="P37" s="31">
        <v>1.2999999999999999E-2</v>
      </c>
      <c r="Q37" s="31">
        <v>0</v>
      </c>
      <c r="R37" s="31">
        <v>0.11310000000000001</v>
      </c>
      <c r="S37" s="31">
        <v>0.10929999999999999</v>
      </c>
      <c r="T37" s="31">
        <v>0.13619999999999999</v>
      </c>
      <c r="U37" s="31">
        <v>2.0999999999999999E-3</v>
      </c>
      <c r="V37" s="31">
        <v>4.1999999999999997E-3</v>
      </c>
      <c r="W37" s="31">
        <v>0.3584</v>
      </c>
      <c r="X37" s="31">
        <v>0.19</v>
      </c>
      <c r="Y37" s="31">
        <v>0.64880000000000004</v>
      </c>
      <c r="Z37" s="31">
        <v>0.31659999999999999</v>
      </c>
      <c r="AA37" s="31">
        <v>1.5100000000000001E-2</v>
      </c>
      <c r="AB37" s="31">
        <v>1.95E-2</v>
      </c>
      <c r="AC37" s="31">
        <v>0.76690000000000003</v>
      </c>
      <c r="AD37" s="31">
        <v>3.0099999999999998E-2</v>
      </c>
      <c r="AE37" s="31">
        <v>0.20230000000000001</v>
      </c>
      <c r="AF37" s="31">
        <v>0.94020000000000004</v>
      </c>
      <c r="AG37" s="31">
        <v>0.71579999999999999</v>
      </c>
      <c r="AH37" s="31">
        <v>0</v>
      </c>
      <c r="AI37" s="31">
        <v>0.1895</v>
      </c>
      <c r="AJ37" s="31">
        <v>6.3200000000000006E-2</v>
      </c>
      <c r="AK37" s="31">
        <v>1.0500000000000001E-2</v>
      </c>
      <c r="AL37" s="31">
        <v>2.1100000000000001E-2</v>
      </c>
      <c r="AM37" s="31">
        <v>0.85819999999999996</v>
      </c>
      <c r="AN37" s="31">
        <v>0.53320000000000001</v>
      </c>
      <c r="AO37" s="239">
        <v>7.0000000000000007E-2</v>
      </c>
      <c r="AP37" s="241">
        <v>1</v>
      </c>
      <c r="AQ37" s="101">
        <v>1</v>
      </c>
      <c r="AR37" s="462">
        <v>1</v>
      </c>
      <c r="AS37" s="238"/>
      <c r="AT37" s="238"/>
      <c r="AU37" s="238"/>
      <c r="AV37" s="238"/>
      <c r="AW37" s="238"/>
      <c r="AX37" s="238"/>
      <c r="AY37" s="238"/>
    </row>
    <row r="38" spans="1:51">
      <c r="A38" t="s">
        <v>213</v>
      </c>
      <c r="B38" t="s">
        <v>209</v>
      </c>
      <c r="C38" t="s">
        <v>214</v>
      </c>
      <c r="D38" s="31">
        <v>375.23079999999999</v>
      </c>
      <c r="E38" s="31">
        <v>129.1174</v>
      </c>
      <c r="F38" s="31">
        <v>48448.812400000003</v>
      </c>
      <c r="G38" s="31">
        <v>0.69099999999999995</v>
      </c>
      <c r="H38" s="31">
        <v>0.30570000000000003</v>
      </c>
      <c r="I38" s="31">
        <v>0</v>
      </c>
      <c r="J38" s="31">
        <v>0</v>
      </c>
      <c r="K38" s="31">
        <v>0</v>
      </c>
      <c r="L38" s="31">
        <v>0</v>
      </c>
      <c r="M38" s="31">
        <v>0</v>
      </c>
      <c r="N38" s="31">
        <v>0</v>
      </c>
      <c r="O38" s="31">
        <v>5.9999999999999995E-4</v>
      </c>
      <c r="P38" s="31">
        <v>8.0000000000000004E-4</v>
      </c>
      <c r="Q38" s="31">
        <v>0</v>
      </c>
      <c r="R38" s="31">
        <v>0.27729999999999999</v>
      </c>
      <c r="S38" s="31">
        <v>0.1075</v>
      </c>
      <c r="T38" s="31">
        <v>0.18840000000000001</v>
      </c>
      <c r="U38" s="31">
        <v>0</v>
      </c>
      <c r="V38" s="31">
        <v>4.8999999999999998E-3</v>
      </c>
      <c r="W38" s="31">
        <v>0.1148</v>
      </c>
      <c r="X38" s="31">
        <v>0.27529999999999999</v>
      </c>
      <c r="Y38" s="31">
        <v>0.78149999999999997</v>
      </c>
      <c r="Z38" s="31">
        <v>0.21510000000000001</v>
      </c>
      <c r="AA38" s="31">
        <v>3.3E-3</v>
      </c>
      <c r="AB38" s="31">
        <v>0</v>
      </c>
      <c r="AC38" s="31">
        <v>0.65959999999999996</v>
      </c>
      <c r="AD38" s="31">
        <v>1.83E-2</v>
      </c>
      <c r="AE38" s="31">
        <v>0.32200000000000001</v>
      </c>
      <c r="AF38" s="31">
        <v>0.73160000000000003</v>
      </c>
      <c r="AG38" s="31">
        <v>0.8</v>
      </c>
      <c r="AH38" s="31">
        <v>0</v>
      </c>
      <c r="AI38" s="31">
        <v>8.4199999999999997E-2</v>
      </c>
      <c r="AJ38" s="31">
        <v>7.3700000000000002E-2</v>
      </c>
      <c r="AK38" s="31">
        <v>1.0500000000000001E-2</v>
      </c>
      <c r="AL38" s="31">
        <v>3.1600000000000003E-2</v>
      </c>
      <c r="AM38" s="31">
        <v>0.73609999999999998</v>
      </c>
      <c r="AN38" s="31">
        <v>0.45739999999999997</v>
      </c>
      <c r="AO38" s="239">
        <v>0</v>
      </c>
      <c r="AP38" s="241">
        <v>1</v>
      </c>
      <c r="AQ38" s="101">
        <v>1</v>
      </c>
      <c r="AR38" s="462">
        <v>1</v>
      </c>
      <c r="AS38" s="238"/>
      <c r="AT38" s="238"/>
      <c r="AU38" s="238"/>
      <c r="AV38" s="238"/>
      <c r="AW38" s="238"/>
      <c r="AX38" s="238"/>
      <c r="AY38" s="238"/>
    </row>
    <row r="39" spans="1:51">
      <c r="A39" t="s">
        <v>215</v>
      </c>
      <c r="B39" t="s">
        <v>209</v>
      </c>
      <c r="C39" t="s">
        <v>216</v>
      </c>
      <c r="D39" s="31">
        <v>294.60930000000002</v>
      </c>
      <c r="E39" s="31">
        <v>87.143900000000002</v>
      </c>
      <c r="F39" s="31">
        <v>25673.418399999999</v>
      </c>
      <c r="G39" s="31">
        <v>0.37780000000000002</v>
      </c>
      <c r="H39" s="31">
        <v>8.3699999999999997E-2</v>
      </c>
      <c r="I39" s="31">
        <v>0</v>
      </c>
      <c r="J39" s="31">
        <v>0</v>
      </c>
      <c r="K39" s="31">
        <v>0</v>
      </c>
      <c r="L39" s="31">
        <v>0</v>
      </c>
      <c r="M39" s="31">
        <v>0</v>
      </c>
      <c r="N39" s="31">
        <v>0</v>
      </c>
      <c r="O39" s="31">
        <v>0</v>
      </c>
      <c r="P39" s="31">
        <v>0</v>
      </c>
      <c r="Q39" s="31">
        <v>0</v>
      </c>
      <c r="R39" s="31">
        <v>0.20680000000000001</v>
      </c>
      <c r="S39" s="31">
        <v>4.1599999999999998E-2</v>
      </c>
      <c r="T39" s="31">
        <v>0.28449999999999998</v>
      </c>
      <c r="U39" s="31">
        <v>6.4399999999999999E-2</v>
      </c>
      <c r="V39" s="31">
        <v>8.6999999999999994E-3</v>
      </c>
      <c r="W39" s="31">
        <v>0.31030000000000002</v>
      </c>
      <c r="X39" s="31">
        <v>0.26719999999999999</v>
      </c>
      <c r="Y39" s="31">
        <v>0.62490000000000001</v>
      </c>
      <c r="Z39" s="31">
        <v>0.34360000000000002</v>
      </c>
      <c r="AA39" s="31">
        <v>2.3300000000000001E-2</v>
      </c>
      <c r="AB39" s="31">
        <v>8.2000000000000007E-3</v>
      </c>
      <c r="AC39" s="31">
        <v>0.59009999999999996</v>
      </c>
      <c r="AD39" s="31">
        <v>8.2000000000000007E-3</v>
      </c>
      <c r="AE39" s="31">
        <v>0.40110000000000001</v>
      </c>
      <c r="AF39" s="31">
        <v>0.60680000000000001</v>
      </c>
      <c r="AG39" s="31">
        <v>0.6421</v>
      </c>
      <c r="AH39" s="31">
        <v>0</v>
      </c>
      <c r="AI39" s="31">
        <v>0.1053</v>
      </c>
      <c r="AJ39" s="31">
        <v>0.1263</v>
      </c>
      <c r="AK39" s="31">
        <v>7.3700000000000002E-2</v>
      </c>
      <c r="AL39" s="31">
        <v>5.2600000000000001E-2</v>
      </c>
      <c r="AM39" s="31">
        <v>1.1298999999999999</v>
      </c>
      <c r="AN39" s="31">
        <v>0.70209999999999995</v>
      </c>
      <c r="AO39" s="239">
        <v>0</v>
      </c>
      <c r="AP39" s="241">
        <v>1</v>
      </c>
      <c r="AQ39" s="101">
        <v>1</v>
      </c>
      <c r="AR39" s="462">
        <v>1</v>
      </c>
      <c r="AS39" s="238"/>
      <c r="AT39" s="238"/>
      <c r="AU39" s="238"/>
      <c r="AV39" s="238"/>
      <c r="AW39" s="238"/>
      <c r="AX39" s="238"/>
      <c r="AY39" s="238"/>
    </row>
    <row r="40" spans="1:51">
      <c r="A40" t="s">
        <v>217</v>
      </c>
      <c r="B40" t="s">
        <v>209</v>
      </c>
      <c r="C40" t="s">
        <v>218</v>
      </c>
      <c r="D40" s="31">
        <v>270.17410000000001</v>
      </c>
      <c r="E40" s="31">
        <v>179.9606</v>
      </c>
      <c r="F40" s="31">
        <v>48620.699500000002</v>
      </c>
      <c r="G40" s="31">
        <v>0.52329999999999999</v>
      </c>
      <c r="H40" s="31">
        <v>5.7299999999999997E-2</v>
      </c>
      <c r="I40" s="31">
        <v>0</v>
      </c>
      <c r="J40" s="31">
        <v>0</v>
      </c>
      <c r="K40" s="31">
        <v>0</v>
      </c>
      <c r="L40" s="31">
        <v>0</v>
      </c>
      <c r="M40" s="31">
        <v>5.0000000000000001E-4</v>
      </c>
      <c r="N40" s="31">
        <v>0</v>
      </c>
      <c r="O40" s="31">
        <v>0</v>
      </c>
      <c r="P40" s="31">
        <v>0</v>
      </c>
      <c r="Q40" s="31">
        <v>0</v>
      </c>
      <c r="R40" s="31">
        <v>0.28039999999999998</v>
      </c>
      <c r="S40" s="31">
        <v>0.18540000000000001</v>
      </c>
      <c r="T40" s="31">
        <v>5.9400000000000001E-2</v>
      </c>
      <c r="U40" s="31">
        <v>0</v>
      </c>
      <c r="V40" s="31">
        <v>0</v>
      </c>
      <c r="W40" s="31">
        <v>0.41699999999999998</v>
      </c>
      <c r="X40" s="31">
        <v>0.22389999999999999</v>
      </c>
      <c r="Y40" s="31">
        <v>0.68340000000000001</v>
      </c>
      <c r="Z40" s="31">
        <v>0.3034</v>
      </c>
      <c r="AA40" s="31">
        <v>5.1999999999999998E-3</v>
      </c>
      <c r="AB40" s="31">
        <v>8.0999999999999996E-3</v>
      </c>
      <c r="AC40" s="31">
        <v>0.45989999999999998</v>
      </c>
      <c r="AD40" s="31">
        <v>2.7400000000000001E-2</v>
      </c>
      <c r="AE40" s="31">
        <v>0.51249999999999996</v>
      </c>
      <c r="AF40" s="31">
        <v>1.0235000000000001</v>
      </c>
      <c r="AG40" s="31">
        <v>0.81820000000000004</v>
      </c>
      <c r="AH40" s="31">
        <v>0</v>
      </c>
      <c r="AI40" s="31">
        <v>6.0600000000000001E-2</v>
      </c>
      <c r="AJ40" s="31">
        <v>4.0399999999999998E-2</v>
      </c>
      <c r="AK40" s="31">
        <v>5.0500000000000003E-2</v>
      </c>
      <c r="AL40" s="31">
        <v>3.0300000000000001E-2</v>
      </c>
      <c r="AM40" s="31">
        <v>0.72050000000000003</v>
      </c>
      <c r="AN40" s="31">
        <v>0.44769999999999999</v>
      </c>
      <c r="AO40" s="239">
        <v>0</v>
      </c>
      <c r="AP40" s="241">
        <v>1</v>
      </c>
      <c r="AQ40" s="101">
        <v>1</v>
      </c>
      <c r="AR40" s="462">
        <v>1</v>
      </c>
      <c r="AS40" s="238"/>
      <c r="AT40" s="238"/>
      <c r="AU40" s="238"/>
      <c r="AV40" s="238"/>
      <c r="AW40" s="238"/>
      <c r="AX40" s="238"/>
      <c r="AY40" s="238"/>
    </row>
    <row r="41" spans="1:51">
      <c r="A41" t="s">
        <v>221</v>
      </c>
      <c r="B41" t="s">
        <v>220</v>
      </c>
      <c r="C41" t="s">
        <v>220</v>
      </c>
      <c r="D41" s="31">
        <v>833.59259999999995</v>
      </c>
      <c r="E41" s="31">
        <v>42.820999999999998</v>
      </c>
      <c r="F41" s="31">
        <v>35695.276700000002</v>
      </c>
      <c r="G41" s="31">
        <v>0.62870000000000004</v>
      </c>
      <c r="H41" s="31">
        <v>0.27879999999999999</v>
      </c>
      <c r="I41" s="31">
        <v>0</v>
      </c>
      <c r="J41" s="31">
        <v>2.3E-3</v>
      </c>
      <c r="K41" s="31">
        <v>0</v>
      </c>
      <c r="L41" s="31">
        <v>2.4199999999999999E-2</v>
      </c>
      <c r="M41" s="31">
        <v>1.8E-3</v>
      </c>
      <c r="N41" s="31">
        <v>0</v>
      </c>
      <c r="O41" s="31">
        <v>1.0800000000000001E-2</v>
      </c>
      <c r="P41" s="31">
        <v>4.7000000000000002E-3</v>
      </c>
      <c r="Q41" s="31">
        <v>0</v>
      </c>
      <c r="R41" s="31">
        <v>0.30709999999999998</v>
      </c>
      <c r="S41" s="31">
        <v>1.6299999999999999E-2</v>
      </c>
      <c r="T41" s="31">
        <v>7.8399999999999997E-2</v>
      </c>
      <c r="U41" s="31">
        <v>7.1000000000000004E-3</v>
      </c>
      <c r="V41" s="31">
        <v>1.8700000000000001E-2</v>
      </c>
      <c r="W41" s="31">
        <v>0.24970000000000001</v>
      </c>
      <c r="X41" s="31">
        <v>0.31069999999999998</v>
      </c>
      <c r="Y41" s="31">
        <v>0.76980000000000004</v>
      </c>
      <c r="Z41" s="31">
        <v>0.17180000000000001</v>
      </c>
      <c r="AA41" s="31">
        <v>4.4200000000000003E-2</v>
      </c>
      <c r="AB41" s="31">
        <v>1.43E-2</v>
      </c>
      <c r="AC41" s="31">
        <v>0.4259</v>
      </c>
      <c r="AD41" s="31">
        <v>6.1699999999999998E-2</v>
      </c>
      <c r="AE41" s="31">
        <v>0.51149999999999995</v>
      </c>
      <c r="AF41" s="31">
        <v>1.2105999999999999</v>
      </c>
      <c r="AG41" s="31">
        <v>0.8125</v>
      </c>
      <c r="AH41" s="31">
        <v>2.0799999999999999E-2</v>
      </c>
      <c r="AI41" s="31">
        <v>0.13539999999999999</v>
      </c>
      <c r="AJ41" s="31">
        <v>2.0799999999999999E-2</v>
      </c>
      <c r="AK41" s="31">
        <v>0</v>
      </c>
      <c r="AL41" s="31">
        <v>1.04E-2</v>
      </c>
      <c r="AM41" s="31">
        <v>0.64829999999999999</v>
      </c>
      <c r="AN41" s="31">
        <v>0.40279999999999999</v>
      </c>
      <c r="AO41" s="239">
        <v>0.03</v>
      </c>
      <c r="AP41" s="241">
        <v>1</v>
      </c>
      <c r="AQ41" s="101">
        <v>1</v>
      </c>
      <c r="AR41" s="462">
        <v>1</v>
      </c>
      <c r="AS41" s="238"/>
      <c r="AT41" s="238"/>
      <c r="AU41" s="238"/>
      <c r="AV41" s="238"/>
      <c r="AW41" s="238"/>
      <c r="AX41" s="238"/>
      <c r="AY41" s="238"/>
    </row>
    <row r="42" spans="1:51">
      <c r="A42" t="s">
        <v>222</v>
      </c>
      <c r="B42" t="s">
        <v>220</v>
      </c>
      <c r="C42" t="s">
        <v>223</v>
      </c>
      <c r="D42" s="31">
        <v>1012.205</v>
      </c>
      <c r="E42" s="31">
        <v>35.616700000000002</v>
      </c>
      <c r="F42" s="31">
        <v>36051.3681</v>
      </c>
      <c r="G42" s="31">
        <v>0.78059999999999996</v>
      </c>
      <c r="H42" s="31">
        <v>0.25230000000000002</v>
      </c>
      <c r="I42" s="31">
        <v>0</v>
      </c>
      <c r="J42" s="31">
        <v>1.6000000000000001E-3</v>
      </c>
      <c r="K42" s="31">
        <v>0</v>
      </c>
      <c r="L42" s="31">
        <v>0</v>
      </c>
      <c r="M42" s="31">
        <v>0</v>
      </c>
      <c r="N42" s="31">
        <v>0</v>
      </c>
      <c r="O42" s="31">
        <v>0.2387</v>
      </c>
      <c r="P42" s="31">
        <v>5.3E-3</v>
      </c>
      <c r="Q42" s="31">
        <v>0</v>
      </c>
      <c r="R42" s="31">
        <v>0.2944</v>
      </c>
      <c r="S42" s="31">
        <v>8.0000000000000004E-4</v>
      </c>
      <c r="T42" s="31">
        <v>0</v>
      </c>
      <c r="U42" s="31">
        <v>0</v>
      </c>
      <c r="V42" s="31">
        <v>1.5800000000000002E-2</v>
      </c>
      <c r="W42" s="31">
        <v>0.19120000000000001</v>
      </c>
      <c r="X42" s="31">
        <v>0.1479</v>
      </c>
      <c r="Y42" s="31">
        <v>0.78049999999999997</v>
      </c>
      <c r="Z42" s="31">
        <v>0.2195</v>
      </c>
      <c r="AA42" s="31">
        <v>0</v>
      </c>
      <c r="AB42" s="31">
        <v>0</v>
      </c>
      <c r="AC42" s="31">
        <v>0.33460000000000001</v>
      </c>
      <c r="AD42" s="31">
        <v>0.26719999999999999</v>
      </c>
      <c r="AE42" s="31">
        <v>0.39779999999999999</v>
      </c>
      <c r="AF42" s="31">
        <v>0.36670000000000003</v>
      </c>
      <c r="AG42" s="31">
        <v>0.70409999999999995</v>
      </c>
      <c r="AH42" s="31">
        <v>0</v>
      </c>
      <c r="AI42" s="31">
        <v>0.24490000000000001</v>
      </c>
      <c r="AJ42" s="31">
        <v>2.0400000000000001E-2</v>
      </c>
      <c r="AK42" s="31">
        <v>1.0200000000000001E-2</v>
      </c>
      <c r="AL42" s="31">
        <v>2.0400000000000001E-2</v>
      </c>
      <c r="AM42" s="31">
        <v>0.79720000000000002</v>
      </c>
      <c r="AN42" s="31">
        <v>0.49530000000000002</v>
      </c>
      <c r="AO42" s="239">
        <v>0.01</v>
      </c>
      <c r="AP42" s="241">
        <v>1</v>
      </c>
      <c r="AQ42" s="101">
        <v>2</v>
      </c>
      <c r="AR42" s="462">
        <v>1</v>
      </c>
      <c r="AS42" s="238"/>
      <c r="AT42" s="238"/>
      <c r="AU42" s="238"/>
      <c r="AV42" s="238"/>
      <c r="AW42" s="238"/>
      <c r="AX42" s="238"/>
      <c r="AY42" s="238"/>
    </row>
    <row r="43" spans="1:51">
      <c r="A43" t="s">
        <v>224</v>
      </c>
      <c r="B43" t="s">
        <v>220</v>
      </c>
      <c r="C43" t="s">
        <v>225</v>
      </c>
      <c r="D43" s="31">
        <v>680.42899999999997</v>
      </c>
      <c r="E43" s="31">
        <v>34.491199999999999</v>
      </c>
      <c r="F43" s="31">
        <v>23468.780299999999</v>
      </c>
      <c r="G43" s="31">
        <v>0.83430000000000004</v>
      </c>
      <c r="H43" s="31">
        <v>2.3E-3</v>
      </c>
      <c r="I43" s="31">
        <v>0</v>
      </c>
      <c r="J43" s="31">
        <v>0</v>
      </c>
      <c r="K43" s="31">
        <v>0</v>
      </c>
      <c r="L43" s="31">
        <v>0.26679999999999998</v>
      </c>
      <c r="M43" s="31">
        <v>2.2000000000000001E-3</v>
      </c>
      <c r="N43" s="31">
        <v>0</v>
      </c>
      <c r="O43" s="31">
        <v>8.2000000000000007E-3</v>
      </c>
      <c r="P43" s="31">
        <v>2.9600000000000001E-2</v>
      </c>
      <c r="Q43" s="31">
        <v>0</v>
      </c>
      <c r="R43" s="31">
        <v>0.3584</v>
      </c>
      <c r="S43" s="31">
        <v>0.19639999999999999</v>
      </c>
      <c r="T43" s="31">
        <v>0</v>
      </c>
      <c r="U43" s="31">
        <v>0</v>
      </c>
      <c r="V43" s="31">
        <v>9.0999999999999998E-2</v>
      </c>
      <c r="W43" s="31">
        <v>4.5100000000000001E-2</v>
      </c>
      <c r="X43" s="31">
        <v>0.25519999999999998</v>
      </c>
      <c r="Y43" s="31">
        <v>0.85260000000000002</v>
      </c>
      <c r="Z43" s="31">
        <v>0.1426</v>
      </c>
      <c r="AA43" s="31">
        <v>8.9999999999999998E-4</v>
      </c>
      <c r="AB43" s="31">
        <v>3.8999999999999998E-3</v>
      </c>
      <c r="AC43" s="31">
        <v>8.2100000000000006E-2</v>
      </c>
      <c r="AD43" s="31">
        <v>0.219</v>
      </c>
      <c r="AE43" s="31">
        <v>0.69769999999999999</v>
      </c>
      <c r="AF43" s="31">
        <v>0.86429999999999996</v>
      </c>
      <c r="AG43" s="31">
        <v>0.37230000000000002</v>
      </c>
      <c r="AH43" s="31">
        <v>3.1899999999999998E-2</v>
      </c>
      <c r="AI43" s="31">
        <v>0.27660000000000001</v>
      </c>
      <c r="AJ43" s="31">
        <v>0.26600000000000001</v>
      </c>
      <c r="AK43" s="31">
        <v>3.1899999999999998E-2</v>
      </c>
      <c r="AL43" s="31">
        <v>2.1299999999999999E-2</v>
      </c>
      <c r="AM43" s="31">
        <v>1.3774</v>
      </c>
      <c r="AN43" s="31">
        <v>0.76870000000000005</v>
      </c>
      <c r="AO43" s="239">
        <v>0.02</v>
      </c>
      <c r="AP43" s="241">
        <v>4</v>
      </c>
      <c r="AQ43" s="101">
        <v>5</v>
      </c>
      <c r="AR43" s="462">
        <v>2</v>
      </c>
      <c r="AS43" s="238"/>
      <c r="AT43" s="238"/>
      <c r="AU43" s="238"/>
      <c r="AV43" s="238"/>
      <c r="AW43" s="238"/>
      <c r="AX43" s="238"/>
      <c r="AY43" s="238"/>
    </row>
    <row r="44" spans="1:51">
      <c r="A44" t="s">
        <v>226</v>
      </c>
      <c r="B44" t="s">
        <v>220</v>
      </c>
      <c r="C44" t="s">
        <v>227</v>
      </c>
      <c r="D44" s="31">
        <v>524.19539999999995</v>
      </c>
      <c r="E44" s="31">
        <v>27.857199999999999</v>
      </c>
      <c r="F44" s="31">
        <v>14602.6191</v>
      </c>
      <c r="G44" s="31">
        <v>0.72609999999999997</v>
      </c>
      <c r="H44" s="31">
        <v>0.441</v>
      </c>
      <c r="I44" s="31">
        <v>0</v>
      </c>
      <c r="J44" s="31">
        <v>0</v>
      </c>
      <c r="K44" s="31">
        <v>2E-3</v>
      </c>
      <c r="L44" s="31">
        <v>8.6699999999999999E-2</v>
      </c>
      <c r="M44" s="31">
        <v>3.8999999999999998E-3</v>
      </c>
      <c r="N44" s="31">
        <v>0</v>
      </c>
      <c r="O44" s="31">
        <v>0.1439</v>
      </c>
      <c r="P44" s="31">
        <v>9.0800000000000006E-2</v>
      </c>
      <c r="Q44" s="31">
        <v>0</v>
      </c>
      <c r="R44" s="31">
        <v>0</v>
      </c>
      <c r="S44" s="31">
        <v>5.0099999999999999E-2</v>
      </c>
      <c r="T44" s="31">
        <v>0.16350000000000001</v>
      </c>
      <c r="U44" s="31">
        <v>0</v>
      </c>
      <c r="V44" s="31">
        <v>9.1999999999999998E-3</v>
      </c>
      <c r="W44" s="31">
        <v>8.6999999999999994E-3</v>
      </c>
      <c r="X44" s="31">
        <v>0.17050000000000001</v>
      </c>
      <c r="Y44" s="31">
        <v>0.30349999999999999</v>
      </c>
      <c r="Z44" s="31">
        <v>0.52959999999999996</v>
      </c>
      <c r="AA44" s="31">
        <v>1.52E-2</v>
      </c>
      <c r="AB44" s="31">
        <v>0.1517</v>
      </c>
      <c r="AC44" s="31">
        <v>9.1700000000000004E-2</v>
      </c>
      <c r="AD44" s="31">
        <v>0.2702</v>
      </c>
      <c r="AE44" s="31">
        <v>0.63759999999999994</v>
      </c>
      <c r="AF44" s="31">
        <v>0.61309999999999998</v>
      </c>
      <c r="AG44" s="31">
        <v>0.39779999999999999</v>
      </c>
      <c r="AH44" s="31">
        <v>4.2999999999999997E-2</v>
      </c>
      <c r="AI44" s="31">
        <v>0.40860000000000002</v>
      </c>
      <c r="AJ44" s="31">
        <v>0.1075</v>
      </c>
      <c r="AK44" s="31">
        <v>1.0800000000000001E-2</v>
      </c>
      <c r="AL44" s="31">
        <v>3.2300000000000002E-2</v>
      </c>
      <c r="AM44" s="31">
        <v>1.2669999999999999</v>
      </c>
      <c r="AN44" s="31">
        <v>0.70709999999999995</v>
      </c>
      <c r="AO44" s="239">
        <v>0.04</v>
      </c>
      <c r="AP44" s="241">
        <v>1</v>
      </c>
      <c r="AQ44" s="101">
        <v>1</v>
      </c>
      <c r="AR44" s="462">
        <v>2</v>
      </c>
      <c r="AS44" s="238"/>
      <c r="AT44" s="238"/>
      <c r="AU44" s="238"/>
      <c r="AV44" s="238"/>
      <c r="AW44" s="238"/>
      <c r="AX44" s="238"/>
      <c r="AY44" s="238"/>
    </row>
    <row r="45" spans="1:51">
      <c r="A45" t="s">
        <v>230</v>
      </c>
      <c r="B45" t="s">
        <v>229</v>
      </c>
      <c r="C45" t="s">
        <v>231</v>
      </c>
      <c r="D45" s="31">
        <v>947.34770000000003</v>
      </c>
      <c r="E45" s="31">
        <v>53.266300000000001</v>
      </c>
      <c r="F45" s="31">
        <v>50461.73</v>
      </c>
      <c r="G45" s="31">
        <v>0.82289999999999996</v>
      </c>
      <c r="H45" s="31">
        <v>0.48399999999999999</v>
      </c>
      <c r="I45" s="31">
        <v>0</v>
      </c>
      <c r="J45" s="31">
        <v>0</v>
      </c>
      <c r="K45" s="31">
        <v>0</v>
      </c>
      <c r="L45" s="31">
        <v>0</v>
      </c>
      <c r="M45" s="31">
        <v>0</v>
      </c>
      <c r="N45" s="31">
        <v>0</v>
      </c>
      <c r="O45" s="31">
        <v>8.1199999999999994E-2</v>
      </c>
      <c r="P45" s="31">
        <v>2.0000000000000001E-4</v>
      </c>
      <c r="Q45" s="31">
        <v>0</v>
      </c>
      <c r="R45" s="31">
        <v>0.1749</v>
      </c>
      <c r="S45" s="31">
        <v>8.3500000000000005E-2</v>
      </c>
      <c r="T45" s="31">
        <v>0</v>
      </c>
      <c r="U45" s="31">
        <v>2.0000000000000001E-4</v>
      </c>
      <c r="V45" s="31">
        <v>0.1169</v>
      </c>
      <c r="W45" s="31">
        <v>5.8999999999999997E-2</v>
      </c>
      <c r="X45" s="31">
        <v>0.13220000000000001</v>
      </c>
      <c r="Y45" s="31">
        <v>0.53310000000000002</v>
      </c>
      <c r="Z45" s="31">
        <v>0.44019999999999998</v>
      </c>
      <c r="AA45" s="31">
        <v>1.3599999999999999E-2</v>
      </c>
      <c r="AB45" s="31">
        <v>1.3100000000000001E-2</v>
      </c>
      <c r="AC45" s="31">
        <v>0.65710000000000002</v>
      </c>
      <c r="AD45" s="31">
        <v>0.1246</v>
      </c>
      <c r="AE45" s="31">
        <v>0.218</v>
      </c>
      <c r="AF45" s="31">
        <v>0.80089999999999995</v>
      </c>
      <c r="AG45" s="31">
        <v>0.64290000000000003</v>
      </c>
      <c r="AH45" s="31">
        <v>0</v>
      </c>
      <c r="AI45" s="31">
        <v>0.22450000000000001</v>
      </c>
      <c r="AJ45" s="31">
        <v>5.0999999999999997E-2</v>
      </c>
      <c r="AK45" s="31">
        <v>8.1600000000000006E-2</v>
      </c>
      <c r="AL45" s="31">
        <v>0</v>
      </c>
      <c r="AM45" s="31">
        <v>0.9758</v>
      </c>
      <c r="AN45" s="31">
        <v>0.70389999999999997</v>
      </c>
      <c r="AO45" s="239">
        <v>0</v>
      </c>
      <c r="AP45" s="241">
        <v>1</v>
      </c>
      <c r="AQ45" s="101">
        <v>2</v>
      </c>
      <c r="AR45" s="462">
        <v>1</v>
      </c>
      <c r="AS45" s="238"/>
      <c r="AT45" s="238"/>
      <c r="AU45" s="238"/>
      <c r="AV45" s="238"/>
      <c r="AW45" s="238"/>
      <c r="AX45" s="238"/>
      <c r="AY45" s="238"/>
    </row>
    <row r="46" spans="1:51">
      <c r="A46" t="s">
        <v>232</v>
      </c>
      <c r="B46" t="s">
        <v>229</v>
      </c>
      <c r="C46" t="s">
        <v>229</v>
      </c>
      <c r="D46" s="31">
        <v>787.37860000000001</v>
      </c>
      <c r="E46" s="31">
        <v>22.031500000000001</v>
      </c>
      <c r="F46" s="31">
        <v>17347.101999999999</v>
      </c>
      <c r="G46" s="31">
        <v>0.72230000000000005</v>
      </c>
      <c r="H46" s="31">
        <v>0.33729999999999999</v>
      </c>
      <c r="I46" s="31">
        <v>0</v>
      </c>
      <c r="J46" s="31">
        <v>6.2100000000000002E-2</v>
      </c>
      <c r="K46" s="31">
        <v>1E-4</v>
      </c>
      <c r="L46" s="31">
        <v>0</v>
      </c>
      <c r="M46" s="31">
        <v>2.7000000000000001E-3</v>
      </c>
      <c r="N46" s="31">
        <v>6.3E-3</v>
      </c>
      <c r="O46" s="31">
        <v>0.2341</v>
      </c>
      <c r="P46" s="31">
        <v>0</v>
      </c>
      <c r="Q46" s="31">
        <v>8.8999999999999999E-3</v>
      </c>
      <c r="R46" s="31">
        <v>6.9000000000000006E-2</v>
      </c>
      <c r="S46" s="31">
        <v>1.83E-2</v>
      </c>
      <c r="T46" s="31">
        <v>3.7000000000000002E-3</v>
      </c>
      <c r="U46" s="31">
        <v>4.0000000000000002E-4</v>
      </c>
      <c r="V46" s="31">
        <v>3.6400000000000002E-2</v>
      </c>
      <c r="W46" s="31">
        <v>0.22070000000000001</v>
      </c>
      <c r="X46" s="31">
        <v>0.153</v>
      </c>
      <c r="Y46" s="31">
        <v>0.75</v>
      </c>
      <c r="Z46" s="31">
        <v>0.24099999999999999</v>
      </c>
      <c r="AA46" s="31">
        <v>3.3E-3</v>
      </c>
      <c r="AB46" s="31">
        <v>5.5999999999999999E-3</v>
      </c>
      <c r="AC46" s="31">
        <v>0.55030000000000001</v>
      </c>
      <c r="AD46" s="31">
        <v>0.27429999999999999</v>
      </c>
      <c r="AE46" s="31">
        <v>0.17499999999999999</v>
      </c>
      <c r="AF46" s="31">
        <v>0.99560000000000004</v>
      </c>
      <c r="AG46" s="31">
        <v>0.8367</v>
      </c>
      <c r="AH46" s="31">
        <v>3.0599999999999999E-2</v>
      </c>
      <c r="AI46" s="31">
        <v>7.1400000000000005E-2</v>
      </c>
      <c r="AJ46" s="31">
        <v>3.0599999999999999E-2</v>
      </c>
      <c r="AK46" s="31">
        <v>2.0400000000000001E-2</v>
      </c>
      <c r="AL46" s="31">
        <v>1.0200000000000001E-2</v>
      </c>
      <c r="AM46" s="31">
        <v>0.67730000000000001</v>
      </c>
      <c r="AN46" s="31">
        <v>0.378</v>
      </c>
      <c r="AO46" s="239">
        <v>0.01</v>
      </c>
      <c r="AP46" s="241">
        <v>1</v>
      </c>
      <c r="AQ46" s="101">
        <v>2</v>
      </c>
      <c r="AR46" s="462">
        <v>1</v>
      </c>
      <c r="AS46" s="238"/>
      <c r="AT46" s="238"/>
      <c r="AU46" s="238"/>
      <c r="AV46" s="238"/>
      <c r="AW46" s="238"/>
      <c r="AX46" s="238"/>
      <c r="AY46" s="238"/>
    </row>
    <row r="47" spans="1:51">
      <c r="A47" t="s">
        <v>233</v>
      </c>
      <c r="B47" t="s">
        <v>229</v>
      </c>
      <c r="C47" t="s">
        <v>234</v>
      </c>
      <c r="D47" s="31">
        <v>635.69880000000001</v>
      </c>
      <c r="E47" s="31">
        <v>44.284599999999998</v>
      </c>
      <c r="F47" s="31">
        <v>28151.6924</v>
      </c>
      <c r="G47" s="31">
        <v>0.79979999999999996</v>
      </c>
      <c r="H47" s="31">
        <v>0.2009</v>
      </c>
      <c r="I47" s="31">
        <v>1.4E-2</v>
      </c>
      <c r="J47" s="31">
        <v>4.9299999999999997E-2</v>
      </c>
      <c r="K47" s="31">
        <v>4.5999999999999999E-3</v>
      </c>
      <c r="L47" s="31">
        <v>6.4000000000000003E-3</v>
      </c>
      <c r="M47" s="31">
        <v>0</v>
      </c>
      <c r="N47" s="31">
        <v>2.4799999999999999E-2</v>
      </c>
      <c r="O47" s="31">
        <v>0.1</v>
      </c>
      <c r="P47" s="31">
        <v>4.4000000000000003E-3</v>
      </c>
      <c r="Q47" s="31">
        <v>3.9699999999999999E-2</v>
      </c>
      <c r="R47" s="31">
        <v>0.2319</v>
      </c>
      <c r="S47" s="31">
        <v>0.13769999999999999</v>
      </c>
      <c r="T47" s="31">
        <v>2.5600000000000001E-2</v>
      </c>
      <c r="U47" s="31">
        <v>0</v>
      </c>
      <c r="V47" s="31">
        <v>1.15E-2</v>
      </c>
      <c r="W47" s="31">
        <v>0.14910000000000001</v>
      </c>
      <c r="X47" s="31">
        <v>0.2011</v>
      </c>
      <c r="Y47" s="31">
        <v>0.70760000000000001</v>
      </c>
      <c r="Z47" s="31">
        <v>0.22289999999999999</v>
      </c>
      <c r="AA47" s="31">
        <v>6.1999999999999998E-3</v>
      </c>
      <c r="AB47" s="31">
        <v>6.3299999999999995E-2</v>
      </c>
      <c r="AC47" s="31">
        <v>0.45950000000000002</v>
      </c>
      <c r="AD47" s="31">
        <v>0.12759999999999999</v>
      </c>
      <c r="AE47" s="31">
        <v>0.41270000000000001</v>
      </c>
      <c r="AF47" s="31">
        <v>0.99039999999999995</v>
      </c>
      <c r="AG47" s="31">
        <v>0.50529999999999997</v>
      </c>
      <c r="AH47" s="31">
        <v>0</v>
      </c>
      <c r="AI47" s="31">
        <v>0.29470000000000002</v>
      </c>
      <c r="AJ47" s="31">
        <v>0.1053</v>
      </c>
      <c r="AK47" s="31">
        <v>9.4700000000000006E-2</v>
      </c>
      <c r="AL47" s="31">
        <v>0</v>
      </c>
      <c r="AM47" s="31">
        <v>1.1652</v>
      </c>
      <c r="AN47" s="31">
        <v>0.84050000000000002</v>
      </c>
      <c r="AO47" s="239">
        <v>0</v>
      </c>
      <c r="AP47" s="241">
        <v>1</v>
      </c>
      <c r="AQ47" s="101">
        <v>2</v>
      </c>
      <c r="AR47" s="462">
        <v>1</v>
      </c>
      <c r="AS47" s="238"/>
      <c r="AT47" s="238"/>
      <c r="AU47" s="238"/>
      <c r="AV47" s="238"/>
      <c r="AW47" s="238"/>
      <c r="AX47" s="238"/>
      <c r="AY47" s="238"/>
    </row>
    <row r="48" spans="1:51">
      <c r="A48" t="s">
        <v>235</v>
      </c>
      <c r="B48" t="s">
        <v>229</v>
      </c>
      <c r="C48" t="s">
        <v>236</v>
      </c>
      <c r="D48" s="31">
        <v>599.18240000000003</v>
      </c>
      <c r="E48" s="31">
        <v>55.698300000000003</v>
      </c>
      <c r="F48" s="31">
        <v>33373.4496</v>
      </c>
      <c r="G48" s="31">
        <v>0.81330000000000002</v>
      </c>
      <c r="H48" s="31">
        <v>0.22020000000000001</v>
      </c>
      <c r="I48" s="31">
        <v>0</v>
      </c>
      <c r="J48" s="31">
        <v>6.7999999999999996E-3</v>
      </c>
      <c r="K48" s="31">
        <v>0</v>
      </c>
      <c r="L48" s="31">
        <v>0</v>
      </c>
      <c r="M48" s="31">
        <v>5.28E-2</v>
      </c>
      <c r="N48" s="31">
        <v>3.0999999999999999E-3</v>
      </c>
      <c r="O48" s="31">
        <v>0.2117</v>
      </c>
      <c r="P48" s="31">
        <v>0</v>
      </c>
      <c r="Q48" s="31">
        <v>0</v>
      </c>
      <c r="R48" s="31">
        <v>0.3095</v>
      </c>
      <c r="S48" s="31">
        <v>9.1999999999999998E-3</v>
      </c>
      <c r="T48" s="31">
        <v>6.0299999999999999E-2</v>
      </c>
      <c r="U48" s="31">
        <v>0</v>
      </c>
      <c r="V48" s="31">
        <v>6.9999999999999999E-4</v>
      </c>
      <c r="W48" s="31">
        <v>0.12570000000000001</v>
      </c>
      <c r="X48" s="31">
        <v>0.2253</v>
      </c>
      <c r="Y48" s="31">
        <v>0.89049999999999996</v>
      </c>
      <c r="Z48" s="31">
        <v>9.0300000000000005E-2</v>
      </c>
      <c r="AA48" s="31">
        <v>2.5000000000000001E-3</v>
      </c>
      <c r="AB48" s="31">
        <v>1.66E-2</v>
      </c>
      <c r="AC48" s="31">
        <v>0.34200000000000003</v>
      </c>
      <c r="AD48" s="31">
        <v>0.27039999999999997</v>
      </c>
      <c r="AE48" s="31">
        <v>0.38750000000000001</v>
      </c>
      <c r="AF48" s="31">
        <v>0.65890000000000004</v>
      </c>
      <c r="AG48" s="31">
        <v>0.4</v>
      </c>
      <c r="AH48" s="31">
        <v>0</v>
      </c>
      <c r="AI48" s="31">
        <v>0.34739999999999999</v>
      </c>
      <c r="AJ48" s="31">
        <v>0.1895</v>
      </c>
      <c r="AK48" s="31">
        <v>5.2600000000000001E-2</v>
      </c>
      <c r="AL48" s="31">
        <v>1.0500000000000001E-2</v>
      </c>
      <c r="AM48" s="31">
        <v>1.2519</v>
      </c>
      <c r="AN48" s="31">
        <v>0.77790000000000004</v>
      </c>
      <c r="AO48" s="239">
        <v>0.02</v>
      </c>
      <c r="AP48" s="241">
        <v>1</v>
      </c>
      <c r="AQ48" s="101">
        <v>2</v>
      </c>
      <c r="AR48" s="462">
        <v>2</v>
      </c>
      <c r="AS48" s="238"/>
      <c r="AT48" s="238"/>
      <c r="AU48" s="238"/>
      <c r="AV48" s="238"/>
      <c r="AW48" s="238"/>
      <c r="AX48" s="238"/>
      <c r="AY48" s="238"/>
    </row>
    <row r="49" spans="1:51">
      <c r="A49" t="s">
        <v>237</v>
      </c>
      <c r="B49" t="s">
        <v>229</v>
      </c>
      <c r="C49" t="s">
        <v>238</v>
      </c>
      <c r="D49" s="31">
        <v>992.25490000000002</v>
      </c>
      <c r="E49" s="31">
        <v>5.6882999999999999</v>
      </c>
      <c r="F49" s="31">
        <v>5644.2497000000003</v>
      </c>
      <c r="G49" s="31">
        <v>0.74199999999999999</v>
      </c>
      <c r="H49" s="31">
        <v>0.3105</v>
      </c>
      <c r="I49" s="31">
        <v>0</v>
      </c>
      <c r="J49" s="31">
        <v>9.5999999999999992E-3</v>
      </c>
      <c r="K49" s="31">
        <v>0</v>
      </c>
      <c r="L49" s="31">
        <v>0.19670000000000001</v>
      </c>
      <c r="M49" s="31">
        <v>1.9E-2</v>
      </c>
      <c r="N49" s="31">
        <v>0</v>
      </c>
      <c r="O49" s="31">
        <v>0.15049999999999999</v>
      </c>
      <c r="P49" s="31">
        <v>0</v>
      </c>
      <c r="Q49" s="31">
        <v>0</v>
      </c>
      <c r="R49" s="31">
        <v>0.1328</v>
      </c>
      <c r="S49" s="31">
        <v>8.3999999999999995E-3</v>
      </c>
      <c r="T49" s="31">
        <v>0</v>
      </c>
      <c r="U49" s="31">
        <v>0</v>
      </c>
      <c r="V49" s="31">
        <v>0.13489999999999999</v>
      </c>
      <c r="W49" s="31">
        <v>3.7499999999999999E-2</v>
      </c>
      <c r="X49" s="31">
        <v>8.8400000000000006E-2</v>
      </c>
      <c r="Y49" s="31">
        <v>0.41599999999999998</v>
      </c>
      <c r="Z49" s="31">
        <v>0.58399999999999996</v>
      </c>
      <c r="AA49" s="31">
        <v>0</v>
      </c>
      <c r="AB49" s="31">
        <v>0</v>
      </c>
      <c r="AC49" s="31">
        <v>0.52139999999999997</v>
      </c>
      <c r="AD49" s="31">
        <v>0.23369999999999999</v>
      </c>
      <c r="AE49" s="31">
        <v>0.2447</v>
      </c>
      <c r="AF49" s="31">
        <v>0.96850000000000003</v>
      </c>
      <c r="AG49" s="31">
        <v>0.8</v>
      </c>
      <c r="AH49" s="31">
        <v>1.0500000000000001E-2</v>
      </c>
      <c r="AI49" s="31">
        <v>8.4199999999999997E-2</v>
      </c>
      <c r="AJ49" s="31">
        <v>1.0500000000000001E-2</v>
      </c>
      <c r="AK49" s="31">
        <v>0</v>
      </c>
      <c r="AL49" s="31">
        <v>9.4700000000000006E-2</v>
      </c>
      <c r="AM49" s="31">
        <v>0.70599999999999996</v>
      </c>
      <c r="AN49" s="31">
        <v>0.43869999999999998</v>
      </c>
      <c r="AO49" s="239">
        <v>0.01</v>
      </c>
      <c r="AP49" s="241">
        <v>2</v>
      </c>
      <c r="AQ49" s="101">
        <v>3</v>
      </c>
      <c r="AR49" s="462">
        <v>1</v>
      </c>
      <c r="AS49" s="238"/>
      <c r="AT49" s="238"/>
      <c r="AU49" s="238"/>
      <c r="AV49" s="238"/>
      <c r="AW49" s="238"/>
      <c r="AX49" s="238"/>
      <c r="AY49" s="238"/>
    </row>
    <row r="50" spans="1:51">
      <c r="A50" t="s">
        <v>239</v>
      </c>
      <c r="B50" t="s">
        <v>229</v>
      </c>
      <c r="C50" t="s">
        <v>240</v>
      </c>
      <c r="D50" s="31">
        <v>512.37929999999994</v>
      </c>
      <c r="E50" s="31">
        <v>58.622999999999998</v>
      </c>
      <c r="F50" s="31">
        <v>30037.1914</v>
      </c>
      <c r="G50" s="31">
        <v>0.4582</v>
      </c>
      <c r="H50" s="31">
        <v>5.2499999999999998E-2</v>
      </c>
      <c r="I50" s="31">
        <v>0</v>
      </c>
      <c r="J50" s="31">
        <v>0</v>
      </c>
      <c r="K50" s="31">
        <v>5.1999999999999998E-3</v>
      </c>
      <c r="L50" s="31">
        <v>0</v>
      </c>
      <c r="M50" s="31">
        <v>0</v>
      </c>
      <c r="N50" s="31">
        <v>2.2100000000000002E-2</v>
      </c>
      <c r="O50" s="31">
        <v>0</v>
      </c>
      <c r="P50" s="31">
        <v>0</v>
      </c>
      <c r="Q50" s="31">
        <v>0</v>
      </c>
      <c r="R50" s="31">
        <v>0.29849999999999999</v>
      </c>
      <c r="S50" s="31">
        <v>7.9899999999999999E-2</v>
      </c>
      <c r="T50" s="31">
        <v>0</v>
      </c>
      <c r="U50" s="31">
        <v>0</v>
      </c>
      <c r="V50" s="31">
        <v>7.0400000000000004E-2</v>
      </c>
      <c r="W50" s="31">
        <v>0.47139999999999999</v>
      </c>
      <c r="X50" s="31">
        <v>0.23910000000000001</v>
      </c>
      <c r="Y50" s="31">
        <v>0.53979999999999995</v>
      </c>
      <c r="Z50" s="31">
        <v>0.42849999999999999</v>
      </c>
      <c r="AA50" s="31">
        <v>0</v>
      </c>
      <c r="AB50" s="31">
        <v>3.1699999999999999E-2</v>
      </c>
      <c r="AC50" s="31">
        <v>0.62729999999999997</v>
      </c>
      <c r="AD50" s="31">
        <v>0.1007</v>
      </c>
      <c r="AE50" s="31">
        <v>0.27060000000000001</v>
      </c>
      <c r="AF50" s="31">
        <v>0.22009999999999999</v>
      </c>
      <c r="AG50" s="31">
        <v>0.44330000000000003</v>
      </c>
      <c r="AH50" s="31">
        <v>0</v>
      </c>
      <c r="AI50" s="31">
        <v>0.38140000000000002</v>
      </c>
      <c r="AJ50" s="31">
        <v>0.1134</v>
      </c>
      <c r="AK50" s="31">
        <v>6.1899999999999997E-2</v>
      </c>
      <c r="AL50" s="31">
        <v>0</v>
      </c>
      <c r="AM50" s="31">
        <v>1.1473</v>
      </c>
      <c r="AN50" s="31">
        <v>0.8276</v>
      </c>
      <c r="AO50" s="239">
        <v>0.02</v>
      </c>
      <c r="AP50" s="241">
        <v>1</v>
      </c>
      <c r="AQ50" s="101">
        <v>1</v>
      </c>
      <c r="AR50" s="462">
        <v>1</v>
      </c>
      <c r="AS50" s="238"/>
      <c r="AT50" s="238"/>
      <c r="AU50" s="238"/>
      <c r="AV50" s="238"/>
      <c r="AW50" s="238"/>
      <c r="AX50" s="238"/>
      <c r="AY50" s="238"/>
    </row>
    <row r="51" spans="1:51">
      <c r="A51" t="s">
        <v>243</v>
      </c>
      <c r="B51" t="s">
        <v>242</v>
      </c>
      <c r="C51" t="s">
        <v>244</v>
      </c>
      <c r="D51" s="31">
        <v>345.55149999999998</v>
      </c>
      <c r="E51" s="31">
        <v>100.745</v>
      </c>
      <c r="F51" s="31">
        <v>34812.591800000002</v>
      </c>
      <c r="G51" s="31">
        <v>0.5282</v>
      </c>
      <c r="H51" s="31">
        <v>0.16289999999999999</v>
      </c>
      <c r="I51" s="31">
        <v>0</v>
      </c>
      <c r="J51" s="31">
        <v>0</v>
      </c>
      <c r="K51" s="31">
        <v>0</v>
      </c>
      <c r="L51" s="31">
        <v>0</v>
      </c>
      <c r="M51" s="31">
        <v>1E-4</v>
      </c>
      <c r="N51" s="31">
        <v>1.04E-2</v>
      </c>
      <c r="O51" s="31">
        <v>1.8E-3</v>
      </c>
      <c r="P51" s="31">
        <v>2.9000000000000001E-2</v>
      </c>
      <c r="Q51" s="31">
        <v>0</v>
      </c>
      <c r="R51" s="31">
        <v>3.5000000000000003E-2</v>
      </c>
      <c r="S51" s="31">
        <v>0.29870000000000002</v>
      </c>
      <c r="T51" s="31">
        <v>0.29299999999999998</v>
      </c>
      <c r="U51" s="31">
        <v>2.46E-2</v>
      </c>
      <c r="V51" s="31">
        <v>2.9999999999999997E-4</v>
      </c>
      <c r="W51" s="31">
        <v>0.14430000000000001</v>
      </c>
      <c r="X51" s="31">
        <v>0.24940000000000001</v>
      </c>
      <c r="Y51" s="31">
        <v>0.41560000000000002</v>
      </c>
      <c r="Z51" s="31">
        <v>0.53220000000000001</v>
      </c>
      <c r="AA51" s="31">
        <v>5.04E-2</v>
      </c>
      <c r="AB51" s="31">
        <v>1.8E-3</v>
      </c>
      <c r="AC51" s="31">
        <v>0.32150000000000001</v>
      </c>
      <c r="AD51" s="31">
        <v>3.85E-2</v>
      </c>
      <c r="AE51" s="31">
        <v>0.63959999999999995</v>
      </c>
      <c r="AF51" s="31">
        <v>0.82</v>
      </c>
      <c r="AG51" s="31">
        <v>0.49480000000000002</v>
      </c>
      <c r="AH51" s="31">
        <v>0</v>
      </c>
      <c r="AI51" s="31">
        <v>0.2165</v>
      </c>
      <c r="AJ51" s="31">
        <v>0.13400000000000001</v>
      </c>
      <c r="AK51" s="31">
        <v>0.1134</v>
      </c>
      <c r="AL51" s="31">
        <v>4.1200000000000001E-2</v>
      </c>
      <c r="AM51" s="31">
        <v>1.3270999999999999</v>
      </c>
      <c r="AN51" s="31">
        <v>0.8246</v>
      </c>
      <c r="AO51" s="239">
        <v>0.01</v>
      </c>
      <c r="AP51" s="241">
        <v>1</v>
      </c>
      <c r="AQ51" s="101">
        <v>1</v>
      </c>
      <c r="AR51" s="462">
        <v>2</v>
      </c>
      <c r="AS51" s="238"/>
      <c r="AT51" s="238"/>
      <c r="AU51" s="238"/>
      <c r="AV51" s="238"/>
      <c r="AW51" s="238"/>
      <c r="AX51" s="238"/>
      <c r="AY51" s="238"/>
    </row>
    <row r="52" spans="1:51">
      <c r="A52" t="s">
        <v>245</v>
      </c>
      <c r="B52" t="s">
        <v>242</v>
      </c>
      <c r="C52" t="s">
        <v>246</v>
      </c>
      <c r="D52" s="31">
        <v>360.28859999999997</v>
      </c>
      <c r="E52" s="31">
        <v>77.430599999999998</v>
      </c>
      <c r="F52" s="31">
        <v>27897.345000000001</v>
      </c>
      <c r="G52" s="31">
        <v>0.50160000000000005</v>
      </c>
      <c r="H52" s="31">
        <v>6.1100000000000002E-2</v>
      </c>
      <c r="I52" s="31">
        <v>0</v>
      </c>
      <c r="J52" s="31">
        <v>0</v>
      </c>
      <c r="K52" s="31">
        <v>0</v>
      </c>
      <c r="L52" s="31">
        <v>0</v>
      </c>
      <c r="M52" s="31">
        <v>2.3999999999999998E-3</v>
      </c>
      <c r="N52" s="31">
        <v>0</v>
      </c>
      <c r="O52" s="31">
        <v>1.1999999999999999E-3</v>
      </c>
      <c r="P52" s="31">
        <v>0</v>
      </c>
      <c r="Q52" s="31">
        <v>0</v>
      </c>
      <c r="R52" s="31">
        <v>0.1447</v>
      </c>
      <c r="S52" s="31">
        <v>0.1908</v>
      </c>
      <c r="T52" s="31">
        <v>0.47260000000000002</v>
      </c>
      <c r="U52" s="31">
        <v>0.1013</v>
      </c>
      <c r="V52" s="31">
        <v>1.03E-2</v>
      </c>
      <c r="W52" s="31">
        <v>1.55E-2</v>
      </c>
      <c r="X52" s="31">
        <v>0.28989999999999999</v>
      </c>
      <c r="Y52" s="31">
        <v>0.47120000000000001</v>
      </c>
      <c r="Z52" s="31">
        <v>0.40050000000000002</v>
      </c>
      <c r="AA52" s="31">
        <v>0.1177</v>
      </c>
      <c r="AB52" s="31">
        <v>1.06E-2</v>
      </c>
      <c r="AC52" s="31">
        <v>0.26400000000000001</v>
      </c>
      <c r="AD52" s="31">
        <v>1.8599999999999998E-2</v>
      </c>
      <c r="AE52" s="31">
        <v>0.7167</v>
      </c>
      <c r="AF52" s="31">
        <v>0.58520000000000005</v>
      </c>
      <c r="AG52" s="31">
        <v>0.21049999999999999</v>
      </c>
      <c r="AH52" s="31">
        <v>0</v>
      </c>
      <c r="AI52" s="31">
        <v>0.36840000000000001</v>
      </c>
      <c r="AJ52" s="31">
        <v>0.25259999999999999</v>
      </c>
      <c r="AK52" s="31">
        <v>5.2600000000000001E-2</v>
      </c>
      <c r="AL52" s="31">
        <v>0.1158</v>
      </c>
      <c r="AM52" s="31">
        <v>1.4480999999999999</v>
      </c>
      <c r="AN52" s="31">
        <v>0.89980000000000004</v>
      </c>
      <c r="AO52" s="239">
        <v>0.03</v>
      </c>
      <c r="AP52" s="241">
        <v>1</v>
      </c>
      <c r="AQ52" s="101">
        <v>1</v>
      </c>
      <c r="AR52" s="462">
        <v>2</v>
      </c>
      <c r="AS52" s="238"/>
      <c r="AT52" s="238"/>
      <c r="AU52" s="238"/>
      <c r="AV52" s="238"/>
      <c r="AW52" s="238"/>
      <c r="AX52" s="238"/>
      <c r="AY52" s="238"/>
    </row>
    <row r="53" spans="1:51">
      <c r="A53" t="s">
        <v>247</v>
      </c>
      <c r="B53" t="s">
        <v>242</v>
      </c>
      <c r="C53" t="s">
        <v>248</v>
      </c>
      <c r="D53" s="31">
        <v>178.7826</v>
      </c>
      <c r="E53" s="31">
        <v>143.68960000000001</v>
      </c>
      <c r="F53" s="31">
        <v>25689.2006</v>
      </c>
      <c r="G53" s="31">
        <v>0.30320000000000003</v>
      </c>
      <c r="H53" s="31">
        <v>0.10050000000000001</v>
      </c>
      <c r="I53" s="31">
        <v>0</v>
      </c>
      <c r="J53" s="31">
        <v>0</v>
      </c>
      <c r="K53" s="31">
        <v>0</v>
      </c>
      <c r="L53" s="31">
        <v>0</v>
      </c>
      <c r="M53" s="31">
        <v>0</v>
      </c>
      <c r="N53" s="31">
        <v>2.18E-2</v>
      </c>
      <c r="O53" s="31">
        <v>2.2000000000000001E-3</v>
      </c>
      <c r="P53" s="31">
        <v>5.3E-3</v>
      </c>
      <c r="Q53" s="31">
        <v>0</v>
      </c>
      <c r="R53" s="31">
        <v>0.14990000000000001</v>
      </c>
      <c r="S53" s="31">
        <v>2.8799999999999999E-2</v>
      </c>
      <c r="T53" s="31">
        <v>0.24249999999999999</v>
      </c>
      <c r="U53" s="31">
        <v>0</v>
      </c>
      <c r="V53" s="31">
        <v>0.1918</v>
      </c>
      <c r="W53" s="31">
        <v>0.25719999999999998</v>
      </c>
      <c r="X53" s="31">
        <v>0.12379999999999999</v>
      </c>
      <c r="Y53" s="31">
        <v>0.64790000000000003</v>
      </c>
      <c r="Z53" s="31">
        <v>0.33360000000000001</v>
      </c>
      <c r="AA53" s="31">
        <v>1.5900000000000001E-2</v>
      </c>
      <c r="AB53" s="31">
        <v>2.5999999999999999E-3</v>
      </c>
      <c r="AC53" s="31">
        <v>0.2122</v>
      </c>
      <c r="AD53" s="31">
        <v>3.7499999999999999E-2</v>
      </c>
      <c r="AE53" s="31">
        <v>0.74960000000000004</v>
      </c>
      <c r="AF53" s="31">
        <v>0.54969999999999997</v>
      </c>
      <c r="AG53" s="31">
        <v>0.27079999999999999</v>
      </c>
      <c r="AH53" s="31">
        <v>0</v>
      </c>
      <c r="AI53" s="31">
        <v>1.04E-2</v>
      </c>
      <c r="AJ53" s="31">
        <v>0.14580000000000001</v>
      </c>
      <c r="AK53" s="31">
        <v>0.25</v>
      </c>
      <c r="AL53" s="31">
        <v>0.32290000000000002</v>
      </c>
      <c r="AM53" s="31">
        <v>1.3936999999999999</v>
      </c>
      <c r="AN53" s="31">
        <v>0.8659</v>
      </c>
      <c r="AO53" s="239">
        <v>0.26</v>
      </c>
      <c r="AP53" s="241">
        <v>1</v>
      </c>
      <c r="AQ53" s="101">
        <v>1</v>
      </c>
      <c r="AR53" s="462">
        <v>2</v>
      </c>
      <c r="AS53" s="238"/>
      <c r="AT53" s="238"/>
      <c r="AU53" s="238"/>
      <c r="AV53" s="238"/>
      <c r="AW53" s="238"/>
      <c r="AX53" s="238"/>
      <c r="AY53" s="238"/>
    </row>
    <row r="54" spans="1:51">
      <c r="A54" t="s">
        <v>249</v>
      </c>
      <c r="B54" t="s">
        <v>242</v>
      </c>
      <c r="C54" t="s">
        <v>242</v>
      </c>
      <c r="D54" s="31">
        <v>224.1437</v>
      </c>
      <c r="E54" s="31">
        <v>113.3493</v>
      </c>
      <c r="F54" s="31">
        <v>25406.544099999999</v>
      </c>
      <c r="G54" s="31">
        <v>0.70909999999999995</v>
      </c>
      <c r="H54" s="31">
        <v>0.23230000000000001</v>
      </c>
      <c r="I54" s="31">
        <v>0</v>
      </c>
      <c r="J54" s="31">
        <v>0</v>
      </c>
      <c r="K54" s="31">
        <v>0</v>
      </c>
      <c r="L54" s="31">
        <v>0</v>
      </c>
      <c r="M54" s="31">
        <v>1E-4</v>
      </c>
      <c r="N54" s="31">
        <v>3.8999999999999998E-3</v>
      </c>
      <c r="O54" s="31">
        <v>4.0000000000000002E-4</v>
      </c>
      <c r="P54" s="31">
        <v>6.9999999999999999E-4</v>
      </c>
      <c r="Q54" s="31">
        <v>0</v>
      </c>
      <c r="R54" s="31">
        <v>0.1153</v>
      </c>
      <c r="S54" s="31">
        <v>0.33989999999999998</v>
      </c>
      <c r="T54" s="31">
        <v>0.13850000000000001</v>
      </c>
      <c r="U54" s="31">
        <v>1.7500000000000002E-2</v>
      </c>
      <c r="V54" s="31">
        <v>4.3200000000000002E-2</v>
      </c>
      <c r="W54" s="31">
        <v>0.1084</v>
      </c>
      <c r="X54" s="31">
        <v>0.13819999999999999</v>
      </c>
      <c r="Y54" s="31">
        <v>0.21529999999999999</v>
      </c>
      <c r="Z54" s="31">
        <v>0.75290000000000001</v>
      </c>
      <c r="AA54" s="31">
        <v>1.5800000000000002E-2</v>
      </c>
      <c r="AB54" s="31">
        <v>1.5900000000000001E-2</v>
      </c>
      <c r="AC54" s="31">
        <v>0.40960000000000002</v>
      </c>
      <c r="AD54" s="31">
        <v>1.01E-2</v>
      </c>
      <c r="AE54" s="31">
        <v>0.57999999999999996</v>
      </c>
      <c r="AF54" s="31">
        <v>0.63</v>
      </c>
      <c r="AG54" s="31">
        <v>0.27079999999999999</v>
      </c>
      <c r="AH54" s="31">
        <v>0</v>
      </c>
      <c r="AI54" s="31">
        <v>0.22919999999999999</v>
      </c>
      <c r="AJ54" s="31">
        <v>0.23960000000000001</v>
      </c>
      <c r="AK54" s="31">
        <v>0.15629999999999999</v>
      </c>
      <c r="AL54" s="31">
        <v>0.1042</v>
      </c>
      <c r="AM54" s="31">
        <v>1.5593999999999999</v>
      </c>
      <c r="AN54" s="31">
        <v>0.96889999999999998</v>
      </c>
      <c r="AO54" s="239">
        <v>0.11</v>
      </c>
      <c r="AP54" s="241">
        <v>1</v>
      </c>
      <c r="AQ54" s="101">
        <v>1</v>
      </c>
      <c r="AR54" s="462">
        <v>2</v>
      </c>
      <c r="AS54" s="238"/>
      <c r="AT54" s="238"/>
      <c r="AU54" s="238"/>
      <c r="AV54" s="238"/>
      <c r="AW54" s="238"/>
      <c r="AX54" s="238"/>
      <c r="AY54" s="238"/>
    </row>
    <row r="55" spans="1:51">
      <c r="A55" t="s">
        <v>250</v>
      </c>
      <c r="B55" t="s">
        <v>242</v>
      </c>
      <c r="C55" t="s">
        <v>251</v>
      </c>
      <c r="D55" s="31">
        <v>261.005</v>
      </c>
      <c r="E55" s="31">
        <v>131.04929999999999</v>
      </c>
      <c r="F55" s="31">
        <v>34204.5317</v>
      </c>
      <c r="G55" s="31">
        <v>0.3957</v>
      </c>
      <c r="H55" s="31">
        <v>6.4100000000000004E-2</v>
      </c>
      <c r="I55" s="31">
        <v>0</v>
      </c>
      <c r="J55" s="31">
        <v>0</v>
      </c>
      <c r="K55" s="31">
        <v>0</v>
      </c>
      <c r="L55" s="31">
        <v>0</v>
      </c>
      <c r="M55" s="31">
        <v>0</v>
      </c>
      <c r="N55" s="31">
        <v>6.4000000000000003E-3</v>
      </c>
      <c r="O55" s="31">
        <v>5.0000000000000001E-4</v>
      </c>
      <c r="P55" s="31">
        <v>2.9999999999999997E-4</v>
      </c>
      <c r="Q55" s="31">
        <v>0</v>
      </c>
      <c r="R55" s="31">
        <v>6.08E-2</v>
      </c>
      <c r="S55" s="31">
        <v>0.18779999999999999</v>
      </c>
      <c r="T55" s="31">
        <v>0.52659999999999996</v>
      </c>
      <c r="U55" s="31">
        <v>7.7899999999999997E-2</v>
      </c>
      <c r="V55" s="31">
        <v>8.0000000000000004E-4</v>
      </c>
      <c r="W55" s="31">
        <v>7.4700000000000003E-2</v>
      </c>
      <c r="X55" s="31">
        <v>0.22889999999999999</v>
      </c>
      <c r="Y55" s="31">
        <v>0.45729999999999998</v>
      </c>
      <c r="Z55" s="31">
        <v>0.49159999999999998</v>
      </c>
      <c r="AA55" s="31">
        <v>4.6100000000000002E-2</v>
      </c>
      <c r="AB55" s="31">
        <v>5.0000000000000001E-3</v>
      </c>
      <c r="AC55" s="31">
        <v>0.32319999999999999</v>
      </c>
      <c r="AD55" s="31">
        <v>8.8000000000000005E-3</v>
      </c>
      <c r="AE55" s="31">
        <v>0.66759999999999997</v>
      </c>
      <c r="AF55" s="31">
        <v>0.71530000000000005</v>
      </c>
      <c r="AG55" s="31">
        <v>0.3478</v>
      </c>
      <c r="AH55" s="31">
        <v>1.09E-2</v>
      </c>
      <c r="AI55" s="31">
        <v>0.29349999999999998</v>
      </c>
      <c r="AJ55" s="31">
        <v>0.1196</v>
      </c>
      <c r="AK55" s="31">
        <v>0.1087</v>
      </c>
      <c r="AL55" s="31">
        <v>0.1196</v>
      </c>
      <c r="AM55" s="31">
        <v>1.5254000000000001</v>
      </c>
      <c r="AN55" s="31">
        <v>0.85129999999999995</v>
      </c>
      <c r="AO55" s="239">
        <v>0.06</v>
      </c>
      <c r="AP55" s="241">
        <v>1</v>
      </c>
      <c r="AQ55" s="101">
        <v>1</v>
      </c>
      <c r="AR55" s="462">
        <v>2</v>
      </c>
      <c r="AS55" s="238"/>
      <c r="AT55" s="238"/>
      <c r="AU55" s="238"/>
      <c r="AV55" s="238"/>
      <c r="AW55" s="238"/>
      <c r="AX55" s="238"/>
      <c r="AY55" s="238"/>
    </row>
    <row r="56" spans="1:51">
      <c r="A56" t="s">
        <v>252</v>
      </c>
      <c r="B56" t="s">
        <v>242</v>
      </c>
      <c r="C56" t="s">
        <v>253</v>
      </c>
      <c r="D56" s="31">
        <v>162.59020000000001</v>
      </c>
      <c r="E56" s="31">
        <v>143.7732</v>
      </c>
      <c r="F56" s="31">
        <v>23376.124400000001</v>
      </c>
      <c r="G56" s="31">
        <v>0.437</v>
      </c>
      <c r="H56" s="31">
        <v>0.20100000000000001</v>
      </c>
      <c r="I56" s="31">
        <v>0</v>
      </c>
      <c r="J56" s="31">
        <v>0</v>
      </c>
      <c r="K56" s="31">
        <v>0</v>
      </c>
      <c r="L56" s="31">
        <v>0</v>
      </c>
      <c r="M56" s="31">
        <v>5.9999999999999995E-4</v>
      </c>
      <c r="N56" s="31">
        <v>0</v>
      </c>
      <c r="O56" s="31">
        <v>1.9E-3</v>
      </c>
      <c r="P56" s="31">
        <v>0</v>
      </c>
      <c r="Q56" s="31">
        <v>0</v>
      </c>
      <c r="R56" s="31">
        <v>0</v>
      </c>
      <c r="S56" s="31">
        <v>0.2331</v>
      </c>
      <c r="T56" s="31">
        <v>0.40329999999999999</v>
      </c>
      <c r="U56" s="31">
        <v>5.0000000000000001E-4</v>
      </c>
      <c r="V56" s="31">
        <v>1.4E-3</v>
      </c>
      <c r="W56" s="31">
        <v>0.15820000000000001</v>
      </c>
      <c r="X56" s="31">
        <v>9.6299999999999997E-2</v>
      </c>
      <c r="Y56" s="31">
        <v>0.12920000000000001</v>
      </c>
      <c r="Z56" s="31">
        <v>0.84950000000000003</v>
      </c>
      <c r="AA56" s="31">
        <v>1.95E-2</v>
      </c>
      <c r="AB56" s="31">
        <v>1.9E-3</v>
      </c>
      <c r="AC56" s="31">
        <v>0.30480000000000002</v>
      </c>
      <c r="AD56" s="31">
        <v>4.4000000000000003E-3</v>
      </c>
      <c r="AE56" s="31">
        <v>0.6905</v>
      </c>
      <c r="AF56" s="31">
        <v>0.86319999999999997</v>
      </c>
      <c r="AG56" s="31">
        <v>0.47420000000000001</v>
      </c>
      <c r="AH56" s="31">
        <v>0</v>
      </c>
      <c r="AI56" s="31">
        <v>4.1200000000000001E-2</v>
      </c>
      <c r="AJ56" s="31">
        <v>3.09E-2</v>
      </c>
      <c r="AK56" s="31">
        <v>0.19589999999999999</v>
      </c>
      <c r="AL56" s="31">
        <v>0.25769999999999998</v>
      </c>
      <c r="AM56" s="31">
        <v>1.2616000000000001</v>
      </c>
      <c r="AN56" s="31">
        <v>0.78390000000000004</v>
      </c>
      <c r="AO56" s="239">
        <v>0.03</v>
      </c>
      <c r="AP56" s="241">
        <v>1</v>
      </c>
      <c r="AQ56" s="101">
        <v>1</v>
      </c>
      <c r="AR56" s="462">
        <v>2</v>
      </c>
      <c r="AS56" s="238"/>
      <c r="AT56" s="238"/>
      <c r="AU56" s="238"/>
      <c r="AV56" s="238"/>
      <c r="AW56" s="238"/>
      <c r="AX56" s="238"/>
      <c r="AY56" s="238"/>
    </row>
    <row r="57" spans="1:51">
      <c r="A57" t="s">
        <v>254</v>
      </c>
      <c r="B57" t="s">
        <v>242</v>
      </c>
      <c r="C57" t="s">
        <v>255</v>
      </c>
      <c r="D57" s="31">
        <v>156.44909999999999</v>
      </c>
      <c r="E57" s="31">
        <v>129.41839999999999</v>
      </c>
      <c r="F57" s="31">
        <v>20247.3917</v>
      </c>
      <c r="G57" s="31">
        <v>0.56299999999999994</v>
      </c>
      <c r="H57" s="31">
        <v>0.26290000000000002</v>
      </c>
      <c r="I57" s="31">
        <v>0</v>
      </c>
      <c r="J57" s="31">
        <v>0</v>
      </c>
      <c r="K57" s="31">
        <v>0</v>
      </c>
      <c r="L57" s="31">
        <v>0</v>
      </c>
      <c r="M57" s="31">
        <v>3.2000000000000002E-3</v>
      </c>
      <c r="N57" s="31">
        <v>6.1999999999999998E-3</v>
      </c>
      <c r="O57" s="31">
        <v>8.9999999999999998E-4</v>
      </c>
      <c r="P57" s="31">
        <v>7.3000000000000001E-3</v>
      </c>
      <c r="Q57" s="31">
        <v>0</v>
      </c>
      <c r="R57" s="31">
        <v>5.8200000000000002E-2</v>
      </c>
      <c r="S57" s="31">
        <v>0.2273</v>
      </c>
      <c r="T57" s="31">
        <v>7.5200000000000003E-2</v>
      </c>
      <c r="U57" s="31">
        <v>4.1999999999999997E-3</v>
      </c>
      <c r="V57" s="31">
        <v>2.46E-2</v>
      </c>
      <c r="W57" s="31">
        <v>0.33</v>
      </c>
      <c r="X57" s="31">
        <v>8.9399999999999993E-2</v>
      </c>
      <c r="Y57" s="31">
        <v>0.1787</v>
      </c>
      <c r="Z57" s="31">
        <v>0.79369999999999996</v>
      </c>
      <c r="AA57" s="31">
        <v>2.5000000000000001E-2</v>
      </c>
      <c r="AB57" s="31">
        <v>2.5999999999999999E-3</v>
      </c>
      <c r="AC57" s="31">
        <v>0.25869999999999999</v>
      </c>
      <c r="AD57" s="31">
        <v>2.0500000000000001E-2</v>
      </c>
      <c r="AE57" s="31">
        <v>0.72019999999999995</v>
      </c>
      <c r="AF57" s="31">
        <v>0.73680000000000001</v>
      </c>
      <c r="AG57" s="31">
        <v>0.37</v>
      </c>
      <c r="AH57" s="31">
        <v>0</v>
      </c>
      <c r="AI57" s="31">
        <v>0.03</v>
      </c>
      <c r="AJ57" s="31">
        <v>0.1</v>
      </c>
      <c r="AK57" s="31">
        <v>0.25</v>
      </c>
      <c r="AL57" s="31">
        <v>0.25</v>
      </c>
      <c r="AM57" s="31">
        <v>1.3965000000000001</v>
      </c>
      <c r="AN57" s="31">
        <v>0.86770000000000003</v>
      </c>
      <c r="AO57" s="239">
        <v>0.01</v>
      </c>
      <c r="AP57" s="241">
        <v>1</v>
      </c>
      <c r="AQ57" s="101">
        <v>1</v>
      </c>
      <c r="AR57" s="462">
        <v>2</v>
      </c>
      <c r="AS57" s="238"/>
      <c r="AT57" s="238"/>
      <c r="AU57" s="238"/>
      <c r="AV57" s="238"/>
      <c r="AW57" s="238"/>
      <c r="AX57" s="238"/>
      <c r="AY57" s="238"/>
    </row>
    <row r="58" spans="1:51">
      <c r="A58" t="s">
        <v>256</v>
      </c>
      <c r="B58" t="s">
        <v>242</v>
      </c>
      <c r="C58" t="s">
        <v>257</v>
      </c>
      <c r="D58" s="31">
        <v>226.02760000000001</v>
      </c>
      <c r="E58" s="31">
        <v>94.972899999999996</v>
      </c>
      <c r="F58" s="31">
        <v>21466.4843</v>
      </c>
      <c r="G58" s="31">
        <v>0.4859</v>
      </c>
      <c r="H58" s="31">
        <v>0.24279999999999999</v>
      </c>
      <c r="I58" s="31">
        <v>0</v>
      </c>
      <c r="J58" s="31">
        <v>0</v>
      </c>
      <c r="K58" s="31">
        <v>0</v>
      </c>
      <c r="L58" s="31">
        <v>0</v>
      </c>
      <c r="M58" s="31">
        <v>1.6999999999999999E-3</v>
      </c>
      <c r="N58" s="31">
        <v>0</v>
      </c>
      <c r="O58" s="31">
        <v>1.9E-3</v>
      </c>
      <c r="P58" s="31">
        <v>0</v>
      </c>
      <c r="Q58" s="31">
        <v>0</v>
      </c>
      <c r="R58" s="31">
        <v>6.2300000000000001E-2</v>
      </c>
      <c r="S58" s="31">
        <v>0.1198</v>
      </c>
      <c r="T58" s="31">
        <v>3.4299999999999997E-2</v>
      </c>
      <c r="U58" s="31">
        <v>5.7500000000000002E-2</v>
      </c>
      <c r="V58" s="31">
        <v>3.3999999999999998E-3</v>
      </c>
      <c r="W58" s="31">
        <v>0.47639999999999999</v>
      </c>
      <c r="X58" s="31">
        <v>0.13739999999999999</v>
      </c>
      <c r="Y58" s="31">
        <v>0.3775</v>
      </c>
      <c r="Z58" s="31">
        <v>0.47360000000000002</v>
      </c>
      <c r="AA58" s="31">
        <v>0.1358</v>
      </c>
      <c r="AB58" s="31">
        <v>1.3100000000000001E-2</v>
      </c>
      <c r="AC58" s="31">
        <v>0.4163</v>
      </c>
      <c r="AD58" s="31">
        <v>1.38E-2</v>
      </c>
      <c r="AE58" s="31">
        <v>0.56910000000000005</v>
      </c>
      <c r="AF58" s="31">
        <v>0.69399999999999995</v>
      </c>
      <c r="AG58" s="31">
        <v>0.48480000000000001</v>
      </c>
      <c r="AH58" s="31">
        <v>1.01E-2</v>
      </c>
      <c r="AI58" s="31">
        <v>6.0600000000000001E-2</v>
      </c>
      <c r="AJ58" s="31">
        <v>0.19189999999999999</v>
      </c>
      <c r="AK58" s="31">
        <v>0.1111</v>
      </c>
      <c r="AL58" s="31">
        <v>0.1414</v>
      </c>
      <c r="AM58" s="31">
        <v>1.4049</v>
      </c>
      <c r="AN58" s="31">
        <v>0.78410000000000002</v>
      </c>
      <c r="AO58" s="239">
        <v>0.02</v>
      </c>
      <c r="AP58" s="241">
        <v>1</v>
      </c>
      <c r="AQ58" s="101">
        <v>1</v>
      </c>
      <c r="AR58" s="462">
        <v>2</v>
      </c>
      <c r="AS58" s="238"/>
      <c r="AT58" s="238"/>
      <c r="AU58" s="238"/>
      <c r="AV58" s="238"/>
      <c r="AW58" s="238"/>
      <c r="AX58" s="238"/>
      <c r="AY58" s="238"/>
    </row>
    <row r="59" spans="1:51">
      <c r="A59" t="s">
        <v>258</v>
      </c>
      <c r="B59" t="s">
        <v>242</v>
      </c>
      <c r="C59" t="s">
        <v>259</v>
      </c>
      <c r="D59" s="31">
        <v>197.76050000000001</v>
      </c>
      <c r="E59" s="31">
        <v>115.2294</v>
      </c>
      <c r="F59" s="31">
        <v>22787.8207</v>
      </c>
      <c r="G59" s="31">
        <v>0.53739999999999999</v>
      </c>
      <c r="H59" s="31">
        <v>0.14940000000000001</v>
      </c>
      <c r="I59" s="31">
        <v>0</v>
      </c>
      <c r="J59" s="31">
        <v>0</v>
      </c>
      <c r="K59" s="31">
        <v>5.9999999999999995E-4</v>
      </c>
      <c r="L59" s="31">
        <v>0</v>
      </c>
      <c r="M59" s="31">
        <v>0</v>
      </c>
      <c r="N59" s="31">
        <v>8.0000000000000004E-4</v>
      </c>
      <c r="O59" s="31">
        <v>1.8E-3</v>
      </c>
      <c r="P59" s="31">
        <v>7.4000000000000003E-3</v>
      </c>
      <c r="Q59" s="31">
        <v>0</v>
      </c>
      <c r="R59" s="31">
        <v>0.1231</v>
      </c>
      <c r="S59" s="31">
        <v>0.26250000000000001</v>
      </c>
      <c r="T59" s="31">
        <v>0.30220000000000002</v>
      </c>
      <c r="U59" s="31">
        <v>0</v>
      </c>
      <c r="V59" s="31">
        <v>5.0000000000000001E-4</v>
      </c>
      <c r="W59" s="31">
        <v>0.15160000000000001</v>
      </c>
      <c r="X59" s="31">
        <v>7.9899999999999999E-2</v>
      </c>
      <c r="Y59" s="31">
        <v>0.41870000000000002</v>
      </c>
      <c r="Z59" s="31">
        <v>0.57789999999999997</v>
      </c>
      <c r="AA59" s="31">
        <v>1.2999999999999999E-3</v>
      </c>
      <c r="AB59" s="31">
        <v>2.0999999999999999E-3</v>
      </c>
      <c r="AC59" s="31">
        <v>0.187</v>
      </c>
      <c r="AD59" s="31">
        <v>1.9300000000000001E-2</v>
      </c>
      <c r="AE59" s="31">
        <v>0.79320000000000002</v>
      </c>
      <c r="AF59" s="31">
        <v>0.6462</v>
      </c>
      <c r="AG59" s="31">
        <v>0.45829999999999999</v>
      </c>
      <c r="AH59" s="31">
        <v>1.04E-2</v>
      </c>
      <c r="AI59" s="31">
        <v>2.0799999999999999E-2</v>
      </c>
      <c r="AJ59" s="31">
        <v>7.2900000000000006E-2</v>
      </c>
      <c r="AK59" s="31">
        <v>0.15629999999999999</v>
      </c>
      <c r="AL59" s="31">
        <v>0.28129999999999999</v>
      </c>
      <c r="AM59" s="31">
        <v>1.3234999999999999</v>
      </c>
      <c r="AN59" s="31">
        <v>0.73870000000000002</v>
      </c>
      <c r="AO59" s="239">
        <v>0.01</v>
      </c>
      <c r="AP59" s="241">
        <v>1</v>
      </c>
      <c r="AQ59" s="101">
        <v>1</v>
      </c>
      <c r="AR59" s="462">
        <v>2</v>
      </c>
      <c r="AS59" s="238"/>
      <c r="AT59" s="238"/>
      <c r="AU59" s="238"/>
      <c r="AV59" s="238"/>
      <c r="AW59" s="238"/>
      <c r="AX59" s="238"/>
      <c r="AY59" s="238"/>
    </row>
    <row r="60" spans="1:51">
      <c r="A60" t="s">
        <v>262</v>
      </c>
      <c r="B60" t="s">
        <v>261</v>
      </c>
      <c r="C60" t="s">
        <v>263</v>
      </c>
      <c r="D60" s="31">
        <v>535.09400000000005</v>
      </c>
      <c r="E60" s="31">
        <v>34.351599999999998</v>
      </c>
      <c r="F60" s="31">
        <v>18381.345799999999</v>
      </c>
      <c r="G60" s="31">
        <v>0.68059999999999998</v>
      </c>
      <c r="H60" s="31">
        <v>8.5500000000000007E-2</v>
      </c>
      <c r="I60" s="31">
        <v>0</v>
      </c>
      <c r="J60" s="31">
        <v>1.47E-2</v>
      </c>
      <c r="K60" s="31">
        <v>1.1000000000000001E-3</v>
      </c>
      <c r="L60" s="31">
        <v>4.3099999999999999E-2</v>
      </c>
      <c r="M60" s="31">
        <v>2.7000000000000001E-3</v>
      </c>
      <c r="N60" s="31">
        <v>0</v>
      </c>
      <c r="O60" s="31">
        <v>0.1401</v>
      </c>
      <c r="P60" s="31">
        <v>0.1096</v>
      </c>
      <c r="Q60" s="31">
        <v>0</v>
      </c>
      <c r="R60" s="31">
        <v>0.37509999999999999</v>
      </c>
      <c r="S60" s="31">
        <v>1.34E-2</v>
      </c>
      <c r="T60" s="31">
        <v>1.26E-2</v>
      </c>
      <c r="U60" s="31">
        <v>6.7999999999999996E-3</v>
      </c>
      <c r="V60" s="31">
        <v>0.16470000000000001</v>
      </c>
      <c r="W60" s="31">
        <v>3.0700000000000002E-2</v>
      </c>
      <c r="X60" s="31">
        <v>0.17979999999999999</v>
      </c>
      <c r="Y60" s="31">
        <v>0.69430000000000003</v>
      </c>
      <c r="Z60" s="31">
        <v>0.1895</v>
      </c>
      <c r="AA60" s="31">
        <v>6.5799999999999997E-2</v>
      </c>
      <c r="AB60" s="31">
        <v>5.0299999999999997E-2</v>
      </c>
      <c r="AC60" s="31">
        <v>0.1381</v>
      </c>
      <c r="AD60" s="31">
        <v>0.30380000000000001</v>
      </c>
      <c r="AE60" s="31">
        <v>0.55730000000000002</v>
      </c>
      <c r="AF60" s="31">
        <v>0.73329999999999995</v>
      </c>
      <c r="AG60" s="31">
        <v>0.4375</v>
      </c>
      <c r="AH60" s="31">
        <v>1.04E-2</v>
      </c>
      <c r="AI60" s="31">
        <v>0.21879999999999999</v>
      </c>
      <c r="AJ60" s="31">
        <v>0.15629999999999999</v>
      </c>
      <c r="AK60" s="31">
        <v>0.11459999999999999</v>
      </c>
      <c r="AL60" s="31">
        <v>6.25E-2</v>
      </c>
      <c r="AM60" s="31">
        <v>1.4533</v>
      </c>
      <c r="AN60" s="31">
        <v>0.81110000000000004</v>
      </c>
      <c r="AO60" s="239">
        <v>0.02</v>
      </c>
      <c r="AP60" s="241">
        <v>1</v>
      </c>
      <c r="AQ60" s="101">
        <v>2</v>
      </c>
      <c r="AR60" s="462">
        <v>2</v>
      </c>
      <c r="AS60" s="238"/>
      <c r="AT60" s="238"/>
      <c r="AU60" s="238"/>
      <c r="AV60" s="238"/>
      <c r="AW60" s="238"/>
      <c r="AX60" s="238"/>
      <c r="AY60" s="238"/>
    </row>
    <row r="61" spans="1:51">
      <c r="A61" t="s">
        <v>264</v>
      </c>
      <c r="B61" t="s">
        <v>261</v>
      </c>
      <c r="C61" t="s">
        <v>265</v>
      </c>
      <c r="D61" s="31">
        <v>595.01790000000005</v>
      </c>
      <c r="E61" s="31">
        <v>39.086100000000002</v>
      </c>
      <c r="F61" s="31">
        <v>23256.918099999999</v>
      </c>
      <c r="G61" s="31">
        <v>0.57750000000000001</v>
      </c>
      <c r="H61" s="31">
        <v>7.8799999999999995E-2</v>
      </c>
      <c r="I61" s="31">
        <v>0</v>
      </c>
      <c r="J61" s="31">
        <v>2.5999999999999999E-3</v>
      </c>
      <c r="K61" s="31">
        <v>0</v>
      </c>
      <c r="L61" s="31">
        <v>3.09E-2</v>
      </c>
      <c r="M61" s="31">
        <v>7.1000000000000004E-3</v>
      </c>
      <c r="N61" s="31">
        <v>0</v>
      </c>
      <c r="O61" s="31">
        <v>0.21970000000000001</v>
      </c>
      <c r="P61" s="31">
        <v>6.6900000000000001E-2</v>
      </c>
      <c r="Q61" s="31">
        <v>1.8499999999999999E-2</v>
      </c>
      <c r="R61" s="31">
        <v>0.1641</v>
      </c>
      <c r="S61" s="31">
        <v>6.1400000000000003E-2</v>
      </c>
      <c r="T61" s="31">
        <v>7.0599999999999996E-2</v>
      </c>
      <c r="U61" s="31">
        <v>3.0000000000000001E-3</v>
      </c>
      <c r="V61" s="31">
        <v>0.11749999999999999</v>
      </c>
      <c r="W61" s="31">
        <v>0.1588</v>
      </c>
      <c r="X61" s="31">
        <v>0.26569999999999999</v>
      </c>
      <c r="Y61" s="31">
        <v>0.74609999999999999</v>
      </c>
      <c r="Z61" s="31">
        <v>0.23219999999999999</v>
      </c>
      <c r="AA61" s="31">
        <v>1.2800000000000001E-2</v>
      </c>
      <c r="AB61" s="31">
        <v>8.8999999999999999E-3</v>
      </c>
      <c r="AC61" s="31">
        <v>0.21920000000000001</v>
      </c>
      <c r="AD61" s="31">
        <v>0.37769999999999998</v>
      </c>
      <c r="AE61" s="31">
        <v>0.40239999999999998</v>
      </c>
      <c r="AF61" s="31">
        <v>0.65429999999999999</v>
      </c>
      <c r="AG61" s="31">
        <v>0.59760000000000002</v>
      </c>
      <c r="AH61" s="31">
        <v>0</v>
      </c>
      <c r="AI61" s="31">
        <v>0.24390000000000001</v>
      </c>
      <c r="AJ61" s="31">
        <v>9.7600000000000006E-2</v>
      </c>
      <c r="AK61" s="31">
        <v>3.6600000000000001E-2</v>
      </c>
      <c r="AL61" s="31">
        <v>2.4400000000000002E-2</v>
      </c>
      <c r="AM61" s="31">
        <v>1.0905</v>
      </c>
      <c r="AN61" s="31">
        <v>0.67759999999999998</v>
      </c>
      <c r="AO61" s="239">
        <v>0.04</v>
      </c>
      <c r="AP61" s="241">
        <v>1</v>
      </c>
      <c r="AQ61" s="101">
        <v>2</v>
      </c>
      <c r="AR61" s="462">
        <v>1</v>
      </c>
      <c r="AS61" s="238"/>
      <c r="AT61" s="238"/>
      <c r="AU61" s="238"/>
      <c r="AV61" s="238"/>
      <c r="AW61" s="238"/>
      <c r="AX61" s="238"/>
      <c r="AY61" s="238"/>
    </row>
    <row r="62" spans="1:51">
      <c r="A62" t="s">
        <v>266</v>
      </c>
      <c r="B62" t="s">
        <v>261</v>
      </c>
      <c r="C62" t="s">
        <v>267</v>
      </c>
      <c r="D62" s="31">
        <v>572.39080000000001</v>
      </c>
      <c r="E62" s="31">
        <v>34.224600000000002</v>
      </c>
      <c r="F62" s="31">
        <v>19589.858199999999</v>
      </c>
      <c r="G62" s="31">
        <v>0.50260000000000005</v>
      </c>
      <c r="H62" s="31">
        <v>0.1265</v>
      </c>
      <c r="I62" s="31">
        <v>0</v>
      </c>
      <c r="J62" s="31">
        <v>3.4000000000000002E-2</v>
      </c>
      <c r="K62" s="31">
        <v>5.9999999999999995E-4</v>
      </c>
      <c r="L62" s="31">
        <v>4.0000000000000002E-4</v>
      </c>
      <c r="M62" s="31">
        <v>2.9999999999999997E-4</v>
      </c>
      <c r="N62" s="31">
        <v>0</v>
      </c>
      <c r="O62" s="31">
        <v>0.1409</v>
      </c>
      <c r="P62" s="31">
        <v>0</v>
      </c>
      <c r="Q62" s="31">
        <v>3.8E-3</v>
      </c>
      <c r="R62" s="31">
        <v>8.2199999999999995E-2</v>
      </c>
      <c r="S62" s="31">
        <v>8.9200000000000002E-2</v>
      </c>
      <c r="T62" s="31">
        <v>0.16370000000000001</v>
      </c>
      <c r="U62" s="31">
        <v>6.3399999999999998E-2</v>
      </c>
      <c r="V62" s="31">
        <v>7.1199999999999999E-2</v>
      </c>
      <c r="W62" s="31">
        <v>0.224</v>
      </c>
      <c r="X62" s="31">
        <v>0.29720000000000002</v>
      </c>
      <c r="Y62" s="31">
        <v>0.81489999999999996</v>
      </c>
      <c r="Z62" s="31">
        <v>8.8200000000000001E-2</v>
      </c>
      <c r="AA62" s="31">
        <v>7.8600000000000003E-2</v>
      </c>
      <c r="AB62" s="31">
        <v>1.83E-2</v>
      </c>
      <c r="AC62" s="31">
        <v>0.33879999999999999</v>
      </c>
      <c r="AD62" s="31">
        <v>0.23119999999999999</v>
      </c>
      <c r="AE62" s="31">
        <v>0.42980000000000002</v>
      </c>
      <c r="AF62" s="31">
        <v>0.5857</v>
      </c>
      <c r="AG62" s="31">
        <v>0.52080000000000004</v>
      </c>
      <c r="AH62" s="31">
        <v>0</v>
      </c>
      <c r="AI62" s="31">
        <v>0.28129999999999999</v>
      </c>
      <c r="AJ62" s="31">
        <v>0.17710000000000001</v>
      </c>
      <c r="AK62" s="31">
        <v>0</v>
      </c>
      <c r="AL62" s="31">
        <v>2.0799999999999999E-2</v>
      </c>
      <c r="AM62" s="31">
        <v>1.0837000000000001</v>
      </c>
      <c r="AN62" s="31">
        <v>0.78169999999999995</v>
      </c>
      <c r="AO62" s="239">
        <v>0.02</v>
      </c>
      <c r="AP62" s="241">
        <v>1</v>
      </c>
      <c r="AQ62" s="101">
        <v>1</v>
      </c>
      <c r="AR62" s="462">
        <v>1</v>
      </c>
      <c r="AS62" s="238"/>
      <c r="AT62" s="238"/>
      <c r="AU62" s="238"/>
      <c r="AV62" s="238"/>
      <c r="AW62" s="238"/>
      <c r="AX62" s="238"/>
      <c r="AY62" s="238"/>
    </row>
    <row r="63" spans="1:51">
      <c r="A63" t="s">
        <v>268</v>
      </c>
      <c r="B63" t="s">
        <v>261</v>
      </c>
      <c r="C63" t="s">
        <v>269</v>
      </c>
      <c r="D63" s="31">
        <v>774.69010000000003</v>
      </c>
      <c r="E63" s="31">
        <v>33.449399999999997</v>
      </c>
      <c r="F63" s="31">
        <v>25912.889200000001</v>
      </c>
      <c r="G63" s="31">
        <v>0.38479999999999998</v>
      </c>
      <c r="H63" s="31">
        <v>2.8500000000000001E-2</v>
      </c>
      <c r="I63" s="31">
        <v>0</v>
      </c>
      <c r="J63" s="31">
        <v>4.1500000000000002E-2</v>
      </c>
      <c r="K63" s="31">
        <v>0</v>
      </c>
      <c r="L63" s="31">
        <v>8.8000000000000005E-3</v>
      </c>
      <c r="M63" s="31">
        <v>7.2599999999999998E-2</v>
      </c>
      <c r="N63" s="31">
        <v>0</v>
      </c>
      <c r="O63" s="31">
        <v>0.186</v>
      </c>
      <c r="P63" s="31">
        <v>0.112</v>
      </c>
      <c r="Q63" s="31">
        <v>0</v>
      </c>
      <c r="R63" s="31">
        <v>2.2700000000000001E-2</v>
      </c>
      <c r="S63" s="31">
        <v>9.5999999999999992E-3</v>
      </c>
      <c r="T63" s="31">
        <v>4.7000000000000002E-3</v>
      </c>
      <c r="U63" s="31">
        <v>1.5100000000000001E-2</v>
      </c>
      <c r="V63" s="31">
        <v>0.3276</v>
      </c>
      <c r="W63" s="31">
        <v>0.17080000000000001</v>
      </c>
      <c r="X63" s="31">
        <v>0.16039999999999999</v>
      </c>
      <c r="Y63" s="31">
        <v>0.70809999999999995</v>
      </c>
      <c r="Z63" s="31">
        <v>0.2404</v>
      </c>
      <c r="AA63" s="31">
        <v>3.0499999999999999E-2</v>
      </c>
      <c r="AB63" s="31">
        <v>2.0899999999999998E-2</v>
      </c>
      <c r="AC63" s="31">
        <v>0.34589999999999999</v>
      </c>
      <c r="AD63" s="31">
        <v>0.41739999999999999</v>
      </c>
      <c r="AE63" s="31">
        <v>0.2366</v>
      </c>
      <c r="AF63" s="31">
        <v>0.86470000000000002</v>
      </c>
      <c r="AG63" s="31">
        <v>0.73470000000000002</v>
      </c>
      <c r="AH63" s="31">
        <v>2.0400000000000001E-2</v>
      </c>
      <c r="AI63" s="31">
        <v>0.13270000000000001</v>
      </c>
      <c r="AJ63" s="31">
        <v>5.0999999999999997E-2</v>
      </c>
      <c r="AK63" s="31">
        <v>2.0400000000000001E-2</v>
      </c>
      <c r="AL63" s="31">
        <v>4.0800000000000003E-2</v>
      </c>
      <c r="AM63" s="31">
        <v>0.93569999999999998</v>
      </c>
      <c r="AN63" s="31">
        <v>0.5222</v>
      </c>
      <c r="AO63" s="239">
        <v>0.06</v>
      </c>
      <c r="AP63" s="241">
        <v>5</v>
      </c>
      <c r="AQ63" s="101">
        <v>6</v>
      </c>
      <c r="AR63" s="462">
        <v>1</v>
      </c>
      <c r="AS63" s="238"/>
      <c r="AT63" s="238"/>
      <c r="AU63" s="238"/>
      <c r="AV63" s="238"/>
      <c r="AW63" s="238"/>
      <c r="AX63" s="238"/>
      <c r="AY63" s="238"/>
    </row>
    <row r="64" spans="1:51">
      <c r="A64" t="s">
        <v>270</v>
      </c>
      <c r="B64" t="s">
        <v>261</v>
      </c>
      <c r="C64" t="s">
        <v>271</v>
      </c>
      <c r="D64" s="31">
        <v>265.56700000000001</v>
      </c>
      <c r="E64" s="31">
        <v>109.7136</v>
      </c>
      <c r="F64" s="31">
        <v>29136.298699999999</v>
      </c>
      <c r="G64" s="31">
        <v>0.57769999999999999</v>
      </c>
      <c r="H64" s="31">
        <v>0.1366</v>
      </c>
      <c r="I64" s="31">
        <v>0</v>
      </c>
      <c r="J64" s="31">
        <v>0</v>
      </c>
      <c r="K64" s="31">
        <v>0</v>
      </c>
      <c r="L64" s="31">
        <v>0</v>
      </c>
      <c r="M64" s="31">
        <v>2.0000000000000001E-4</v>
      </c>
      <c r="N64" s="31">
        <v>0</v>
      </c>
      <c r="O64" s="31">
        <v>2.4199999999999999E-2</v>
      </c>
      <c r="P64" s="31">
        <v>0</v>
      </c>
      <c r="Q64" s="31">
        <v>0</v>
      </c>
      <c r="R64" s="31">
        <v>0.36070000000000002</v>
      </c>
      <c r="S64" s="31">
        <v>5.6099999999999997E-2</v>
      </c>
      <c r="T64" s="31">
        <v>0.3105</v>
      </c>
      <c r="U64" s="31">
        <v>1.5900000000000001E-2</v>
      </c>
      <c r="V64" s="31">
        <v>1.9E-3</v>
      </c>
      <c r="W64" s="31">
        <v>9.3799999999999994E-2</v>
      </c>
      <c r="X64" s="31">
        <v>0.23780000000000001</v>
      </c>
      <c r="Y64" s="31">
        <v>0.80669999999999997</v>
      </c>
      <c r="Z64" s="31">
        <v>0.1036</v>
      </c>
      <c r="AA64" s="31">
        <v>7.2599999999999998E-2</v>
      </c>
      <c r="AB64" s="31">
        <v>1.7100000000000001E-2</v>
      </c>
      <c r="AC64" s="31">
        <v>4.7899999999999998E-2</v>
      </c>
      <c r="AD64" s="31">
        <v>4.48E-2</v>
      </c>
      <c r="AE64" s="31">
        <v>0.9073</v>
      </c>
      <c r="AF64" s="31">
        <v>0.6895</v>
      </c>
      <c r="AG64" s="31">
        <v>8.0799999999999997E-2</v>
      </c>
      <c r="AH64" s="31">
        <v>0</v>
      </c>
      <c r="AI64" s="31">
        <v>0.29289999999999999</v>
      </c>
      <c r="AJ64" s="31">
        <v>0.37369999999999998</v>
      </c>
      <c r="AK64" s="31">
        <v>0.17169999999999999</v>
      </c>
      <c r="AL64" s="31">
        <v>8.0799999999999997E-2</v>
      </c>
      <c r="AM64" s="31">
        <v>1.4366000000000001</v>
      </c>
      <c r="AN64" s="31">
        <v>0.89259999999999995</v>
      </c>
      <c r="AO64" s="239">
        <v>0.05</v>
      </c>
      <c r="AP64" s="241">
        <v>1</v>
      </c>
      <c r="AQ64" s="101">
        <v>1</v>
      </c>
      <c r="AR64" s="462">
        <v>2</v>
      </c>
      <c r="AS64" s="238"/>
      <c r="AT64" s="238"/>
      <c r="AU64" s="238"/>
      <c r="AV64" s="238"/>
      <c r="AW64" s="238"/>
      <c r="AX64" s="238"/>
      <c r="AY64" s="238"/>
    </row>
    <row r="65" spans="1:51">
      <c r="A65" t="s">
        <v>272</v>
      </c>
      <c r="B65" t="s">
        <v>261</v>
      </c>
      <c r="C65" t="s">
        <v>273</v>
      </c>
      <c r="D65" s="31">
        <v>316.69619999999998</v>
      </c>
      <c r="E65" s="31">
        <v>69.743300000000005</v>
      </c>
      <c r="F65" s="31">
        <v>22087.448700000001</v>
      </c>
      <c r="G65" s="31">
        <v>0.52700000000000002</v>
      </c>
      <c r="H65" s="31">
        <v>0.10979999999999999</v>
      </c>
      <c r="I65" s="31">
        <v>0</v>
      </c>
      <c r="J65" s="31">
        <v>0</v>
      </c>
      <c r="K65" s="31">
        <v>0</v>
      </c>
      <c r="L65" s="31">
        <v>0</v>
      </c>
      <c r="M65" s="31">
        <v>3.3999999999999998E-3</v>
      </c>
      <c r="N65" s="31">
        <v>0</v>
      </c>
      <c r="O65" s="31">
        <v>3.3700000000000001E-2</v>
      </c>
      <c r="P65" s="31">
        <v>4.0000000000000002E-4</v>
      </c>
      <c r="Q65" s="31">
        <v>0</v>
      </c>
      <c r="R65" s="31">
        <v>0.36070000000000002</v>
      </c>
      <c r="S65" s="31">
        <v>2.0799999999999999E-2</v>
      </c>
      <c r="T65" s="31">
        <v>5.2499999999999998E-2</v>
      </c>
      <c r="U65" s="31">
        <v>0</v>
      </c>
      <c r="V65" s="31">
        <v>9.1600000000000001E-2</v>
      </c>
      <c r="W65" s="31">
        <v>0.3271</v>
      </c>
      <c r="X65" s="31">
        <v>0.23930000000000001</v>
      </c>
      <c r="Y65" s="31">
        <v>0.93440000000000001</v>
      </c>
      <c r="Z65" s="31">
        <v>5.4399999999999997E-2</v>
      </c>
      <c r="AA65" s="31">
        <v>2.5000000000000001E-3</v>
      </c>
      <c r="AB65" s="31">
        <v>8.6999999999999994E-3</v>
      </c>
      <c r="AC65" s="31">
        <v>0.28260000000000002</v>
      </c>
      <c r="AD65" s="31">
        <v>0.13700000000000001</v>
      </c>
      <c r="AE65" s="31">
        <v>0.58030000000000004</v>
      </c>
      <c r="AF65" s="31">
        <v>1.0045999999999999</v>
      </c>
      <c r="AG65" s="31">
        <v>0.51019999999999999</v>
      </c>
      <c r="AH65" s="31">
        <v>0</v>
      </c>
      <c r="AI65" s="31">
        <v>0.30609999999999998</v>
      </c>
      <c r="AJ65" s="31">
        <v>0.17349999999999999</v>
      </c>
      <c r="AK65" s="31">
        <v>1.0200000000000001E-2</v>
      </c>
      <c r="AL65" s="31">
        <v>0</v>
      </c>
      <c r="AM65" s="31">
        <v>1.0564</v>
      </c>
      <c r="AN65" s="31">
        <v>0.76200000000000001</v>
      </c>
      <c r="AO65" s="239">
        <v>0.03</v>
      </c>
      <c r="AP65" s="241">
        <v>1</v>
      </c>
      <c r="AQ65" s="101">
        <v>1</v>
      </c>
      <c r="AR65" s="462">
        <v>1</v>
      </c>
      <c r="AS65" s="238"/>
      <c r="AT65" s="238"/>
      <c r="AU65" s="238"/>
      <c r="AV65" s="238"/>
      <c r="AW65" s="238"/>
      <c r="AX65" s="238"/>
      <c r="AY65" s="238"/>
    </row>
    <row r="66" spans="1:51">
      <c r="A66" t="s">
        <v>274</v>
      </c>
      <c r="B66" t="s">
        <v>261</v>
      </c>
      <c r="C66" t="s">
        <v>275</v>
      </c>
      <c r="D66" s="31">
        <v>407.79969999999997</v>
      </c>
      <c r="E66" s="31">
        <v>44.716099999999997</v>
      </c>
      <c r="F66" s="31">
        <v>18235.227500000001</v>
      </c>
      <c r="G66" s="31">
        <v>0.45129999999999998</v>
      </c>
      <c r="H66" s="31">
        <v>2.69E-2</v>
      </c>
      <c r="I66" s="31">
        <v>0</v>
      </c>
      <c r="J66" s="31">
        <v>0</v>
      </c>
      <c r="K66" s="31">
        <v>2.0999999999999999E-3</v>
      </c>
      <c r="L66" s="31">
        <v>0</v>
      </c>
      <c r="M66" s="31">
        <v>8.0000000000000004E-4</v>
      </c>
      <c r="N66" s="31">
        <v>0</v>
      </c>
      <c r="O66" s="31">
        <v>0.25519999999999998</v>
      </c>
      <c r="P66" s="31">
        <v>1.5E-3</v>
      </c>
      <c r="Q66" s="31">
        <v>0</v>
      </c>
      <c r="R66" s="31">
        <v>0.12479999999999999</v>
      </c>
      <c r="S66" s="31">
        <v>3.9300000000000002E-2</v>
      </c>
      <c r="T66" s="31">
        <v>0.13020000000000001</v>
      </c>
      <c r="U66" s="31">
        <v>2.0999999999999999E-3</v>
      </c>
      <c r="V66" s="31">
        <v>1.77E-2</v>
      </c>
      <c r="W66" s="31">
        <v>0.3992</v>
      </c>
      <c r="X66" s="31">
        <v>0.20810000000000001</v>
      </c>
      <c r="Y66" s="31">
        <v>0.81620000000000004</v>
      </c>
      <c r="Z66" s="31">
        <v>0.1474</v>
      </c>
      <c r="AA66" s="31">
        <v>4.1000000000000003E-3</v>
      </c>
      <c r="AB66" s="31">
        <v>3.2300000000000002E-2</v>
      </c>
      <c r="AC66" s="31">
        <v>9.3299999999999994E-2</v>
      </c>
      <c r="AD66" s="31">
        <v>0.36890000000000001</v>
      </c>
      <c r="AE66" s="31">
        <v>0.53690000000000004</v>
      </c>
      <c r="AF66" s="31">
        <v>0.76670000000000005</v>
      </c>
      <c r="AG66" s="31">
        <v>0.61109999999999998</v>
      </c>
      <c r="AH66" s="31">
        <v>2.2200000000000001E-2</v>
      </c>
      <c r="AI66" s="31">
        <v>0.1333</v>
      </c>
      <c r="AJ66" s="31">
        <v>0.15559999999999999</v>
      </c>
      <c r="AK66" s="31">
        <v>4.4400000000000002E-2</v>
      </c>
      <c r="AL66" s="31">
        <v>3.3300000000000003E-2</v>
      </c>
      <c r="AM66" s="31">
        <v>1.1954</v>
      </c>
      <c r="AN66" s="31">
        <v>0.66720000000000002</v>
      </c>
      <c r="AO66" s="239">
        <v>0.04</v>
      </c>
      <c r="AP66" s="241">
        <v>1</v>
      </c>
      <c r="AQ66" s="101">
        <v>2</v>
      </c>
      <c r="AR66" s="462">
        <v>1</v>
      </c>
      <c r="AS66" s="238"/>
      <c r="AT66" s="238"/>
      <c r="AU66" s="238"/>
      <c r="AV66" s="238"/>
      <c r="AW66" s="238"/>
      <c r="AX66" s="238"/>
      <c r="AY66" s="238"/>
    </row>
    <row r="67" spans="1:51">
      <c r="A67" t="s">
        <v>276</v>
      </c>
      <c r="B67" t="s">
        <v>261</v>
      </c>
      <c r="C67" t="s">
        <v>277</v>
      </c>
      <c r="D67" s="31">
        <v>401.16160000000002</v>
      </c>
      <c r="E67" s="31">
        <v>48.729900000000001</v>
      </c>
      <c r="F67" s="31">
        <v>19548.568899999998</v>
      </c>
      <c r="G67" s="31">
        <v>0.61419999999999997</v>
      </c>
      <c r="H67" s="31">
        <v>4.4999999999999998E-2</v>
      </c>
      <c r="I67" s="31">
        <v>0</v>
      </c>
      <c r="J67" s="31">
        <v>0</v>
      </c>
      <c r="K67" s="31">
        <v>0</v>
      </c>
      <c r="L67" s="31">
        <v>0</v>
      </c>
      <c r="M67" s="31">
        <v>1E-4</v>
      </c>
      <c r="N67" s="31">
        <v>0</v>
      </c>
      <c r="O67" s="31">
        <v>0.25330000000000003</v>
      </c>
      <c r="P67" s="31">
        <v>2.4500000000000001E-2</v>
      </c>
      <c r="Q67" s="31">
        <v>0</v>
      </c>
      <c r="R67" s="31">
        <v>0.29149999999999998</v>
      </c>
      <c r="S67" s="31">
        <v>1.0500000000000001E-2</v>
      </c>
      <c r="T67" s="31">
        <v>4.1500000000000002E-2</v>
      </c>
      <c r="U67" s="31">
        <v>1.3899999999999999E-2</v>
      </c>
      <c r="V67" s="31">
        <v>2.2499999999999999E-2</v>
      </c>
      <c r="W67" s="31">
        <v>0.29730000000000001</v>
      </c>
      <c r="X67" s="31">
        <v>0.28739999999999999</v>
      </c>
      <c r="Y67" s="31">
        <v>0.86399999999999999</v>
      </c>
      <c r="Z67" s="31">
        <v>8.77E-2</v>
      </c>
      <c r="AA67" s="31">
        <v>2.2200000000000001E-2</v>
      </c>
      <c r="AB67" s="31">
        <v>2.6200000000000001E-2</v>
      </c>
      <c r="AC67" s="31">
        <v>0.1673</v>
      </c>
      <c r="AD67" s="31">
        <v>0.35959999999999998</v>
      </c>
      <c r="AE67" s="31">
        <v>0.47299999999999998</v>
      </c>
      <c r="AF67" s="31">
        <v>0.876</v>
      </c>
      <c r="AG67" s="31">
        <v>0.65310000000000001</v>
      </c>
      <c r="AH67" s="31">
        <v>0</v>
      </c>
      <c r="AI67" s="31">
        <v>0.24490000000000001</v>
      </c>
      <c r="AJ67" s="31">
        <v>5.0999999999999997E-2</v>
      </c>
      <c r="AK67" s="31">
        <v>1.0200000000000001E-2</v>
      </c>
      <c r="AL67" s="31">
        <v>4.0800000000000003E-2</v>
      </c>
      <c r="AM67" s="31">
        <v>0.95199999999999996</v>
      </c>
      <c r="AN67" s="31">
        <v>0.59150000000000003</v>
      </c>
      <c r="AO67" s="239">
        <v>0.03</v>
      </c>
      <c r="AP67" s="241">
        <v>1</v>
      </c>
      <c r="AQ67" s="101">
        <v>2</v>
      </c>
      <c r="AR67" s="462">
        <v>1</v>
      </c>
      <c r="AS67" s="238"/>
      <c r="AT67" s="238"/>
      <c r="AU67" s="238"/>
      <c r="AV67" s="238"/>
      <c r="AW67" s="238"/>
      <c r="AX67" s="238"/>
      <c r="AY67" s="238"/>
    </row>
    <row r="68" spans="1:51">
      <c r="A68" t="s">
        <v>280</v>
      </c>
      <c r="B68" t="s">
        <v>279</v>
      </c>
      <c r="C68" t="s">
        <v>281</v>
      </c>
      <c r="D68" s="31">
        <v>433.76369999999997</v>
      </c>
      <c r="E68" s="31">
        <v>124.3947</v>
      </c>
      <c r="F68" s="31">
        <v>53957.895900000003</v>
      </c>
      <c r="G68" s="31">
        <v>0.76890000000000003</v>
      </c>
      <c r="H68" s="31">
        <v>3.6600000000000001E-2</v>
      </c>
      <c r="I68" s="31">
        <v>0</v>
      </c>
      <c r="J68" s="31">
        <v>7.5999999999999998E-2</v>
      </c>
      <c r="K68" s="31">
        <v>0</v>
      </c>
      <c r="L68" s="31">
        <v>5.7999999999999996E-3</v>
      </c>
      <c r="M68" s="31">
        <v>0</v>
      </c>
      <c r="N68" s="31">
        <v>0</v>
      </c>
      <c r="O68" s="31">
        <v>6.1999999999999998E-3</v>
      </c>
      <c r="P68" s="31">
        <v>0</v>
      </c>
      <c r="Q68" s="31">
        <v>0</v>
      </c>
      <c r="R68" s="31">
        <v>0.3725</v>
      </c>
      <c r="S68" s="31">
        <v>0.30959999999999999</v>
      </c>
      <c r="T68" s="31">
        <v>0.1802</v>
      </c>
      <c r="U68" s="31">
        <v>0</v>
      </c>
      <c r="V68" s="31">
        <v>9.4999999999999998E-3</v>
      </c>
      <c r="W68" s="31">
        <v>3.5999999999999999E-3</v>
      </c>
      <c r="X68" s="31">
        <v>0.2263</v>
      </c>
      <c r="Y68" s="31">
        <v>0.78049999999999997</v>
      </c>
      <c r="Z68" s="31">
        <v>0.2034</v>
      </c>
      <c r="AA68" s="31">
        <v>5.8999999999999999E-3</v>
      </c>
      <c r="AB68" s="31">
        <v>1.0200000000000001E-2</v>
      </c>
      <c r="AC68" s="31">
        <v>0.39119999999999999</v>
      </c>
      <c r="AD68" s="31">
        <v>1.5299999999999999E-2</v>
      </c>
      <c r="AE68" s="31">
        <v>0.59350000000000003</v>
      </c>
      <c r="AF68" s="31">
        <v>0.76800000000000002</v>
      </c>
      <c r="AG68" s="31">
        <v>0.32</v>
      </c>
      <c r="AH68" s="31">
        <v>0.02</v>
      </c>
      <c r="AI68" s="31">
        <v>0.22</v>
      </c>
      <c r="AJ68" s="31">
        <v>0.38</v>
      </c>
      <c r="AK68" s="31">
        <v>0.05</v>
      </c>
      <c r="AL68" s="31">
        <v>0.01</v>
      </c>
      <c r="AM68" s="31">
        <v>1.3394999999999999</v>
      </c>
      <c r="AN68" s="31">
        <v>0.74760000000000004</v>
      </c>
      <c r="AO68" s="239">
        <v>0.06</v>
      </c>
      <c r="AP68" s="241">
        <v>1</v>
      </c>
      <c r="AQ68" s="101">
        <v>1</v>
      </c>
      <c r="AR68" s="462">
        <v>2</v>
      </c>
      <c r="AS68" s="238"/>
      <c r="AT68" s="238"/>
      <c r="AU68" s="238"/>
      <c r="AV68" s="238"/>
      <c r="AW68" s="238"/>
      <c r="AX68" s="238"/>
      <c r="AY68" s="238"/>
    </row>
    <row r="69" spans="1:51">
      <c r="A69" t="s">
        <v>282</v>
      </c>
      <c r="B69" t="s">
        <v>279</v>
      </c>
      <c r="C69" t="s">
        <v>283</v>
      </c>
      <c r="D69" s="31">
        <v>399.50659999999999</v>
      </c>
      <c r="E69" s="31">
        <v>58.813600000000001</v>
      </c>
      <c r="F69" s="31">
        <v>23496.404500000001</v>
      </c>
      <c r="G69" s="31">
        <v>0.69350000000000001</v>
      </c>
      <c r="H69" s="31">
        <v>7.5499999999999998E-2</v>
      </c>
      <c r="I69" s="31">
        <v>0</v>
      </c>
      <c r="J69" s="31">
        <v>0</v>
      </c>
      <c r="K69" s="31">
        <v>0</v>
      </c>
      <c r="L69" s="31">
        <v>0</v>
      </c>
      <c r="M69" s="31">
        <v>2.1100000000000001E-2</v>
      </c>
      <c r="N69" s="31">
        <v>0</v>
      </c>
      <c r="O69" s="31">
        <v>8.8999999999999999E-3</v>
      </c>
      <c r="P69" s="31">
        <v>0</v>
      </c>
      <c r="Q69" s="31">
        <v>0</v>
      </c>
      <c r="R69" s="31">
        <v>0.28999999999999998</v>
      </c>
      <c r="S69" s="31">
        <v>0.1242</v>
      </c>
      <c r="T69" s="31">
        <v>0.16039999999999999</v>
      </c>
      <c r="U69" s="31">
        <v>0.17730000000000001</v>
      </c>
      <c r="V69" s="31">
        <v>1.1900000000000001E-2</v>
      </c>
      <c r="W69" s="31">
        <v>0.13070000000000001</v>
      </c>
      <c r="X69" s="31">
        <v>0.22950000000000001</v>
      </c>
      <c r="Y69" s="31">
        <v>0.75339999999999996</v>
      </c>
      <c r="Z69" s="31">
        <v>0.1148</v>
      </c>
      <c r="AA69" s="31">
        <v>0.1115</v>
      </c>
      <c r="AB69" s="31">
        <v>2.0299999999999999E-2</v>
      </c>
      <c r="AC69" s="31">
        <v>0.40970000000000001</v>
      </c>
      <c r="AD69" s="31">
        <v>2.4400000000000002E-2</v>
      </c>
      <c r="AE69" s="31">
        <v>0.56559999999999999</v>
      </c>
      <c r="AF69" s="31">
        <v>0.37219999999999998</v>
      </c>
      <c r="AG69" s="31">
        <v>0.17349999999999999</v>
      </c>
      <c r="AH69" s="31">
        <v>2.0400000000000001E-2</v>
      </c>
      <c r="AI69" s="31">
        <v>5.0999999999999997E-2</v>
      </c>
      <c r="AJ69" s="31">
        <v>0.4592</v>
      </c>
      <c r="AK69" s="31">
        <v>0.25509999999999999</v>
      </c>
      <c r="AL69" s="31">
        <v>4.0800000000000003E-2</v>
      </c>
      <c r="AM69" s="31">
        <v>1.3714999999999999</v>
      </c>
      <c r="AN69" s="31">
        <v>0.76549999999999996</v>
      </c>
      <c r="AO69" s="239">
        <v>0.1</v>
      </c>
      <c r="AP69" s="241">
        <v>1</v>
      </c>
      <c r="AQ69" s="101">
        <v>1</v>
      </c>
      <c r="AR69" s="462">
        <v>2</v>
      </c>
      <c r="AS69" s="238"/>
      <c r="AT69" s="238"/>
      <c r="AU69" s="238"/>
      <c r="AV69" s="238"/>
      <c r="AW69" s="238"/>
      <c r="AX69" s="238"/>
      <c r="AY69" s="238"/>
    </row>
    <row r="70" spans="1:51">
      <c r="A70" t="s">
        <v>284</v>
      </c>
      <c r="B70" t="s">
        <v>279</v>
      </c>
      <c r="C70" t="s">
        <v>285</v>
      </c>
      <c r="D70" s="31">
        <v>353.00529999999998</v>
      </c>
      <c r="E70" s="31">
        <v>83.458600000000004</v>
      </c>
      <c r="F70" s="31">
        <v>29461.3246</v>
      </c>
      <c r="G70" s="31">
        <v>0.44940000000000002</v>
      </c>
      <c r="H70" s="31">
        <v>1.7000000000000001E-2</v>
      </c>
      <c r="I70" s="31">
        <v>0</v>
      </c>
      <c r="J70" s="31">
        <v>1.1999999999999999E-3</v>
      </c>
      <c r="K70" s="31">
        <v>5.9999999999999995E-4</v>
      </c>
      <c r="L70" s="31">
        <v>0</v>
      </c>
      <c r="M70" s="31">
        <v>3.1600000000000003E-2</v>
      </c>
      <c r="N70" s="31">
        <v>2.4400000000000002E-2</v>
      </c>
      <c r="O70" s="31">
        <v>0</v>
      </c>
      <c r="P70" s="31">
        <v>0</v>
      </c>
      <c r="Q70" s="31">
        <v>0</v>
      </c>
      <c r="R70" s="31">
        <v>0.18729999999999999</v>
      </c>
      <c r="S70" s="31">
        <v>0.18379999999999999</v>
      </c>
      <c r="T70" s="31">
        <v>0.38750000000000001</v>
      </c>
      <c r="U70" s="31">
        <v>1.55E-2</v>
      </c>
      <c r="V70" s="31">
        <v>2.0999999999999999E-3</v>
      </c>
      <c r="W70" s="31">
        <v>0.14899999999999999</v>
      </c>
      <c r="X70" s="31">
        <v>0.20419999999999999</v>
      </c>
      <c r="Y70" s="31">
        <v>0.60840000000000005</v>
      </c>
      <c r="Z70" s="31">
        <v>0.27850000000000003</v>
      </c>
      <c r="AA70" s="31">
        <v>9.06E-2</v>
      </c>
      <c r="AB70" s="31">
        <v>2.2499999999999999E-2</v>
      </c>
      <c r="AC70" s="31">
        <v>0.3362</v>
      </c>
      <c r="AD70" s="31">
        <v>3.8399999999999997E-2</v>
      </c>
      <c r="AE70" s="31">
        <v>0.62190000000000001</v>
      </c>
      <c r="AF70" s="31">
        <v>0.32529999999999998</v>
      </c>
      <c r="AG70" s="31">
        <v>0.16669999999999999</v>
      </c>
      <c r="AH70" s="31">
        <v>1.04E-2</v>
      </c>
      <c r="AI70" s="31">
        <v>4.1700000000000001E-2</v>
      </c>
      <c r="AJ70" s="31">
        <v>0.39579999999999999</v>
      </c>
      <c r="AK70" s="31">
        <v>0.27079999999999999</v>
      </c>
      <c r="AL70" s="31">
        <v>0.11459999999999999</v>
      </c>
      <c r="AM70" s="31">
        <v>1.4474</v>
      </c>
      <c r="AN70" s="31">
        <v>0.80779999999999996</v>
      </c>
      <c r="AO70" s="239">
        <v>0.33</v>
      </c>
      <c r="AP70" s="241">
        <v>1</v>
      </c>
      <c r="AQ70" s="101">
        <v>1</v>
      </c>
      <c r="AR70" s="462">
        <v>2</v>
      </c>
      <c r="AS70" s="238"/>
      <c r="AT70" s="238"/>
      <c r="AU70" s="238"/>
      <c r="AV70" s="238"/>
      <c r="AW70" s="238"/>
      <c r="AX70" s="238"/>
      <c r="AY70" s="238"/>
    </row>
    <row r="71" spans="1:51">
      <c r="A71" t="s">
        <v>286</v>
      </c>
      <c r="B71" t="s">
        <v>279</v>
      </c>
      <c r="C71" t="s">
        <v>287</v>
      </c>
      <c r="D71" s="31">
        <v>274.0718</v>
      </c>
      <c r="E71" s="31">
        <v>30.91</v>
      </c>
      <c r="F71" s="31">
        <v>8471.5578999999998</v>
      </c>
      <c r="G71" s="31">
        <v>0.84819999999999995</v>
      </c>
      <c r="H71" s="31">
        <v>0.16320000000000001</v>
      </c>
      <c r="I71" s="31">
        <v>0</v>
      </c>
      <c r="J71" s="31">
        <v>0</v>
      </c>
      <c r="K71" s="31">
        <v>0</v>
      </c>
      <c r="L71" s="31">
        <v>1.2999999999999999E-3</v>
      </c>
      <c r="M71" s="31">
        <v>5.4999999999999997E-3</v>
      </c>
      <c r="N71" s="31">
        <v>0</v>
      </c>
      <c r="O71" s="31">
        <v>1.4E-3</v>
      </c>
      <c r="P71" s="31">
        <v>1.6999999999999999E-3</v>
      </c>
      <c r="Q71" s="31">
        <v>0</v>
      </c>
      <c r="R71" s="31">
        <v>0.35659999999999997</v>
      </c>
      <c r="S71" s="31">
        <v>0.3075</v>
      </c>
      <c r="T71" s="31">
        <v>4.0000000000000001E-3</v>
      </c>
      <c r="U71" s="31">
        <v>7.9299999999999995E-2</v>
      </c>
      <c r="V71" s="31">
        <v>3.8999999999999998E-3</v>
      </c>
      <c r="W71" s="31">
        <v>7.5399999999999995E-2</v>
      </c>
      <c r="X71" s="31">
        <v>0.1447</v>
      </c>
      <c r="Y71" s="31">
        <v>0.60370000000000001</v>
      </c>
      <c r="Z71" s="31">
        <v>0.33379999999999999</v>
      </c>
      <c r="AA71" s="31">
        <v>3.4000000000000002E-2</v>
      </c>
      <c r="AB71" s="31">
        <v>2.8500000000000001E-2</v>
      </c>
      <c r="AC71" s="31">
        <v>0.40889999999999999</v>
      </c>
      <c r="AD71" s="31">
        <v>1.8100000000000002E-2</v>
      </c>
      <c r="AE71" s="31">
        <v>0.56769999999999998</v>
      </c>
      <c r="AF71" s="31">
        <v>0.1363</v>
      </c>
      <c r="AG71" s="31">
        <v>0.10340000000000001</v>
      </c>
      <c r="AH71" s="31">
        <v>1.15E-2</v>
      </c>
      <c r="AI71" s="31">
        <v>3.4500000000000003E-2</v>
      </c>
      <c r="AJ71" s="31">
        <v>0.48280000000000001</v>
      </c>
      <c r="AK71" s="31">
        <v>0.19539999999999999</v>
      </c>
      <c r="AL71" s="31">
        <v>0.1724</v>
      </c>
      <c r="AM71" s="31">
        <v>1.3757999999999999</v>
      </c>
      <c r="AN71" s="31">
        <v>0.76790000000000003</v>
      </c>
      <c r="AO71" s="239">
        <v>0</v>
      </c>
      <c r="AP71" s="241">
        <v>1</v>
      </c>
      <c r="AQ71" s="101">
        <v>1</v>
      </c>
      <c r="AR71" s="462">
        <v>2</v>
      </c>
      <c r="AS71" s="238"/>
      <c r="AT71" s="238"/>
      <c r="AU71" s="238"/>
      <c r="AV71" s="238"/>
      <c r="AW71" s="238"/>
      <c r="AX71" s="238"/>
      <c r="AY71" s="238"/>
    </row>
    <row r="72" spans="1:51">
      <c r="A72" t="s">
        <v>288</v>
      </c>
      <c r="B72" t="s">
        <v>279</v>
      </c>
      <c r="C72" t="s">
        <v>289</v>
      </c>
      <c r="D72" s="31">
        <v>263.36489999999998</v>
      </c>
      <c r="E72" s="31">
        <v>70.089299999999994</v>
      </c>
      <c r="F72" s="31">
        <v>18459.047900000001</v>
      </c>
      <c r="G72" s="31">
        <v>0.56579999999999997</v>
      </c>
      <c r="H72" s="31">
        <v>9.3700000000000006E-2</v>
      </c>
      <c r="I72" s="31">
        <v>0</v>
      </c>
      <c r="J72" s="31">
        <v>0</v>
      </c>
      <c r="K72" s="31">
        <v>0</v>
      </c>
      <c r="L72" s="31">
        <v>0</v>
      </c>
      <c r="M72" s="31">
        <v>0</v>
      </c>
      <c r="N72" s="31">
        <v>0</v>
      </c>
      <c r="O72" s="31">
        <v>0</v>
      </c>
      <c r="P72" s="31">
        <v>0</v>
      </c>
      <c r="Q72" s="31">
        <v>0</v>
      </c>
      <c r="R72" s="31">
        <v>0.20880000000000001</v>
      </c>
      <c r="S72" s="31">
        <v>0.2487</v>
      </c>
      <c r="T72" s="31">
        <v>0.39939999999999998</v>
      </c>
      <c r="U72" s="31">
        <v>3.0099999999999998E-2</v>
      </c>
      <c r="V72" s="31">
        <v>7.4999999999999997E-3</v>
      </c>
      <c r="W72" s="31">
        <v>1.17E-2</v>
      </c>
      <c r="X72" s="31">
        <v>0.22289999999999999</v>
      </c>
      <c r="Y72" s="31">
        <v>0.45050000000000001</v>
      </c>
      <c r="Z72" s="31">
        <v>0.3649</v>
      </c>
      <c r="AA72" s="31">
        <v>0.1578</v>
      </c>
      <c r="AB72" s="31">
        <v>2.69E-2</v>
      </c>
      <c r="AC72" s="31">
        <v>0.2031</v>
      </c>
      <c r="AD72" s="31">
        <v>1.1999999999999999E-3</v>
      </c>
      <c r="AE72" s="31">
        <v>0.79410000000000003</v>
      </c>
      <c r="AF72" s="31">
        <v>0.47260000000000002</v>
      </c>
      <c r="AG72" s="31">
        <v>0.16159999999999999</v>
      </c>
      <c r="AH72" s="31">
        <v>1.01E-2</v>
      </c>
      <c r="AI72" s="31">
        <v>8.0799999999999997E-2</v>
      </c>
      <c r="AJ72" s="31">
        <v>0.47470000000000001</v>
      </c>
      <c r="AK72" s="31">
        <v>0.23230000000000001</v>
      </c>
      <c r="AL72" s="31">
        <v>4.0399999999999998E-2</v>
      </c>
      <c r="AM72" s="31">
        <v>1.3667</v>
      </c>
      <c r="AN72" s="31">
        <v>0.76280000000000003</v>
      </c>
      <c r="AO72" s="239">
        <v>0</v>
      </c>
      <c r="AP72" s="241">
        <v>1</v>
      </c>
      <c r="AQ72" s="101">
        <v>1</v>
      </c>
      <c r="AR72" s="462">
        <v>2</v>
      </c>
      <c r="AS72" s="238"/>
      <c r="AT72" s="238"/>
      <c r="AU72" s="238"/>
      <c r="AV72" s="238"/>
      <c r="AW72" s="238"/>
      <c r="AX72" s="238"/>
      <c r="AY72" s="238"/>
    </row>
    <row r="73" spans="1:51">
      <c r="A73" t="s">
        <v>290</v>
      </c>
      <c r="B73" t="s">
        <v>279</v>
      </c>
      <c r="C73" t="s">
        <v>291</v>
      </c>
      <c r="D73" s="31">
        <v>334.78980000000001</v>
      </c>
      <c r="E73" s="31">
        <v>57.8643</v>
      </c>
      <c r="F73" s="31">
        <v>19372.3842</v>
      </c>
      <c r="G73" s="31">
        <v>0.70179999999999998</v>
      </c>
      <c r="H73" s="31">
        <v>5.3199999999999997E-2</v>
      </c>
      <c r="I73" s="31">
        <v>0</v>
      </c>
      <c r="J73" s="31">
        <v>0</v>
      </c>
      <c r="K73" s="31">
        <v>0</v>
      </c>
      <c r="L73" s="31">
        <v>0</v>
      </c>
      <c r="M73" s="31">
        <v>0</v>
      </c>
      <c r="N73" s="31">
        <v>0</v>
      </c>
      <c r="O73" s="31">
        <v>1.2E-2</v>
      </c>
      <c r="P73" s="31">
        <v>9.2999999999999992E-3</v>
      </c>
      <c r="Q73" s="31">
        <v>0</v>
      </c>
      <c r="R73" s="31">
        <v>0.49809999999999999</v>
      </c>
      <c r="S73" s="31">
        <v>0.13780000000000001</v>
      </c>
      <c r="T73" s="31">
        <v>2.4799999999999999E-2</v>
      </c>
      <c r="U73" s="31">
        <v>1.2500000000000001E-2</v>
      </c>
      <c r="V73" s="31">
        <v>5.8599999999999999E-2</v>
      </c>
      <c r="W73" s="31">
        <v>0.19359999999999999</v>
      </c>
      <c r="X73" s="31">
        <v>0.31119999999999998</v>
      </c>
      <c r="Y73" s="31">
        <v>0.73429999999999995</v>
      </c>
      <c r="Z73" s="31">
        <v>0.2281</v>
      </c>
      <c r="AA73" s="31">
        <v>2.9000000000000001E-2</v>
      </c>
      <c r="AB73" s="31">
        <v>8.6999999999999994E-3</v>
      </c>
      <c r="AC73" s="31">
        <v>0.37430000000000002</v>
      </c>
      <c r="AD73" s="31">
        <v>5.6000000000000001E-2</v>
      </c>
      <c r="AE73" s="31">
        <v>0.56820000000000004</v>
      </c>
      <c r="AF73" s="31">
        <v>0.40489999999999998</v>
      </c>
      <c r="AG73" s="31">
        <v>0.2737</v>
      </c>
      <c r="AH73" s="31">
        <v>2.1100000000000001E-2</v>
      </c>
      <c r="AI73" s="31">
        <v>3.1600000000000003E-2</v>
      </c>
      <c r="AJ73" s="31">
        <v>0.31580000000000003</v>
      </c>
      <c r="AK73" s="31">
        <v>0.30530000000000002</v>
      </c>
      <c r="AL73" s="31">
        <v>5.2600000000000001E-2</v>
      </c>
      <c r="AM73" s="31">
        <v>1.4261999999999999</v>
      </c>
      <c r="AN73" s="31">
        <v>0.79600000000000004</v>
      </c>
      <c r="AO73" s="239">
        <v>0.09</v>
      </c>
      <c r="AP73" s="241">
        <v>1</v>
      </c>
      <c r="AQ73" s="101">
        <v>1</v>
      </c>
      <c r="AR73" s="462">
        <v>2</v>
      </c>
      <c r="AS73" s="238"/>
      <c r="AT73" s="238"/>
      <c r="AU73" s="238"/>
      <c r="AV73" s="238"/>
      <c r="AW73" s="238"/>
      <c r="AX73" s="238"/>
      <c r="AY73" s="238"/>
    </row>
    <row r="74" spans="1:51">
      <c r="A74" t="s">
        <v>292</v>
      </c>
      <c r="B74" t="s">
        <v>279</v>
      </c>
      <c r="C74" t="s">
        <v>293</v>
      </c>
      <c r="D74" s="31">
        <v>303.20670000000001</v>
      </c>
      <c r="E74" s="31">
        <v>48.8596</v>
      </c>
      <c r="F74" s="31">
        <v>14814.5672</v>
      </c>
      <c r="G74" s="31">
        <v>0.62649999999999995</v>
      </c>
      <c r="H74" s="31">
        <v>0.11840000000000001</v>
      </c>
      <c r="I74" s="31">
        <v>0</v>
      </c>
      <c r="J74" s="31">
        <v>2.9499999999999998E-2</v>
      </c>
      <c r="K74" s="31">
        <v>0</v>
      </c>
      <c r="L74" s="31">
        <v>8.9999999999999993E-3</v>
      </c>
      <c r="M74" s="31">
        <v>1.1000000000000001E-3</v>
      </c>
      <c r="N74" s="31">
        <v>0</v>
      </c>
      <c r="O74" s="31">
        <v>5.1000000000000004E-3</v>
      </c>
      <c r="P74" s="31">
        <v>0</v>
      </c>
      <c r="Q74" s="31">
        <v>0</v>
      </c>
      <c r="R74" s="31">
        <v>0.14219999999999999</v>
      </c>
      <c r="S74" s="31">
        <v>0.28860000000000002</v>
      </c>
      <c r="T74" s="31">
        <v>0.23130000000000001</v>
      </c>
      <c r="U74" s="31">
        <v>6.4000000000000001E-2</v>
      </c>
      <c r="V74" s="31">
        <v>1.2800000000000001E-2</v>
      </c>
      <c r="W74" s="31">
        <v>9.8199999999999996E-2</v>
      </c>
      <c r="X74" s="31">
        <v>0.18920000000000001</v>
      </c>
      <c r="Y74" s="31">
        <v>0.38890000000000002</v>
      </c>
      <c r="Z74" s="31">
        <v>0.44400000000000001</v>
      </c>
      <c r="AA74" s="31">
        <v>0.115</v>
      </c>
      <c r="AB74" s="31">
        <v>5.2200000000000003E-2</v>
      </c>
      <c r="AC74" s="31">
        <v>0.32500000000000001</v>
      </c>
      <c r="AD74" s="31">
        <v>3.3099999999999997E-2</v>
      </c>
      <c r="AE74" s="31">
        <v>0.64159999999999995</v>
      </c>
      <c r="AF74" s="31">
        <v>0.2586</v>
      </c>
      <c r="AG74" s="31">
        <v>0.10199999999999999</v>
      </c>
      <c r="AH74" s="31">
        <v>2.0400000000000001E-2</v>
      </c>
      <c r="AI74" s="31">
        <v>5.0999999999999997E-2</v>
      </c>
      <c r="AJ74" s="31">
        <v>0.4592</v>
      </c>
      <c r="AK74" s="31">
        <v>0.27550000000000002</v>
      </c>
      <c r="AL74" s="31">
        <v>9.1800000000000007E-2</v>
      </c>
      <c r="AM74" s="31">
        <v>1.3959999999999999</v>
      </c>
      <c r="AN74" s="31">
        <v>0.77910000000000001</v>
      </c>
      <c r="AO74" s="239">
        <v>0.02</v>
      </c>
      <c r="AP74" s="241">
        <v>1</v>
      </c>
      <c r="AQ74" s="101">
        <v>1</v>
      </c>
      <c r="AR74" s="462">
        <v>2</v>
      </c>
      <c r="AS74" s="238"/>
      <c r="AT74" s="238"/>
      <c r="AU74" s="238"/>
      <c r="AV74" s="238"/>
      <c r="AW74" s="238"/>
      <c r="AX74" s="238"/>
      <c r="AY74" s="238"/>
    </row>
    <row r="75" spans="1:51">
      <c r="A75" t="s">
        <v>294</v>
      </c>
      <c r="B75" t="s">
        <v>279</v>
      </c>
      <c r="C75" t="s">
        <v>295</v>
      </c>
      <c r="D75" s="31">
        <v>532.78179999999998</v>
      </c>
      <c r="E75" s="31">
        <v>52.148000000000003</v>
      </c>
      <c r="F75" s="31">
        <v>27783.506300000001</v>
      </c>
      <c r="G75" s="31">
        <v>0.87690000000000001</v>
      </c>
      <c r="H75" s="31">
        <v>0.14330000000000001</v>
      </c>
      <c r="I75" s="31">
        <v>0</v>
      </c>
      <c r="J75" s="31">
        <v>0</v>
      </c>
      <c r="K75" s="31">
        <v>1.0999999999999999E-2</v>
      </c>
      <c r="L75" s="31">
        <v>0</v>
      </c>
      <c r="M75" s="31">
        <v>0</v>
      </c>
      <c r="N75" s="31">
        <v>0</v>
      </c>
      <c r="O75" s="31">
        <v>0</v>
      </c>
      <c r="P75" s="31">
        <v>0</v>
      </c>
      <c r="Q75" s="31">
        <v>0</v>
      </c>
      <c r="R75" s="31">
        <v>0.60770000000000002</v>
      </c>
      <c r="S75" s="31">
        <v>6.0900000000000003E-2</v>
      </c>
      <c r="T75" s="31">
        <v>8.2900000000000001E-2</v>
      </c>
      <c r="U75" s="31">
        <v>6.7199999999999996E-2</v>
      </c>
      <c r="V75" s="31">
        <v>8.9999999999999998E-4</v>
      </c>
      <c r="W75" s="31">
        <v>2.5899999999999999E-2</v>
      </c>
      <c r="X75" s="31">
        <v>0.34429999999999999</v>
      </c>
      <c r="Y75" s="31">
        <v>0.84370000000000001</v>
      </c>
      <c r="Z75" s="31">
        <v>7.8700000000000006E-2</v>
      </c>
      <c r="AA75" s="31">
        <v>6.5000000000000002E-2</v>
      </c>
      <c r="AB75" s="31">
        <v>1.26E-2</v>
      </c>
      <c r="AC75" s="31">
        <v>0.49409999999999998</v>
      </c>
      <c r="AD75" s="31">
        <v>6.1000000000000004E-3</v>
      </c>
      <c r="AE75" s="31">
        <v>0.49880000000000002</v>
      </c>
      <c r="AF75" s="31">
        <v>0.50739999999999996</v>
      </c>
      <c r="AG75" s="31">
        <v>0.18559999999999999</v>
      </c>
      <c r="AH75" s="31">
        <v>2.06E-2</v>
      </c>
      <c r="AI75" s="31">
        <v>6.1899999999999997E-2</v>
      </c>
      <c r="AJ75" s="31">
        <v>0.47420000000000001</v>
      </c>
      <c r="AK75" s="31">
        <v>0.2268</v>
      </c>
      <c r="AL75" s="31">
        <v>3.09E-2</v>
      </c>
      <c r="AM75" s="31">
        <v>1.3625</v>
      </c>
      <c r="AN75" s="31">
        <v>0.76049999999999995</v>
      </c>
      <c r="AO75" s="239">
        <v>0.06</v>
      </c>
      <c r="AP75" s="241">
        <v>1</v>
      </c>
      <c r="AQ75" s="101">
        <v>1</v>
      </c>
      <c r="AR75" s="462">
        <v>2</v>
      </c>
      <c r="AS75" s="238"/>
      <c r="AT75" s="238"/>
      <c r="AU75" s="238"/>
      <c r="AV75" s="238"/>
      <c r="AW75" s="238"/>
      <c r="AX75" s="238"/>
      <c r="AY75" s="238"/>
    </row>
    <row r="76" spans="1:51">
      <c r="A76" t="s">
        <v>296</v>
      </c>
      <c r="B76" t="s">
        <v>279</v>
      </c>
      <c r="C76" t="s">
        <v>297</v>
      </c>
      <c r="D76" s="31">
        <v>3227.3926000000001</v>
      </c>
      <c r="E76" s="31">
        <v>10.5175</v>
      </c>
      <c r="F76" s="31">
        <v>33943.94</v>
      </c>
      <c r="G76" s="31">
        <v>0.78200000000000003</v>
      </c>
      <c r="H76" s="31">
        <v>0.13039999999999999</v>
      </c>
      <c r="I76" s="31">
        <v>0</v>
      </c>
      <c r="J76" s="31">
        <v>2.1700000000000001E-2</v>
      </c>
      <c r="K76" s="31">
        <v>5.5500000000000001E-2</v>
      </c>
      <c r="L76" s="31">
        <v>1E-4</v>
      </c>
      <c r="M76" s="31">
        <v>5.4199999999999998E-2</v>
      </c>
      <c r="N76" s="31">
        <v>0</v>
      </c>
      <c r="O76" s="31">
        <v>0</v>
      </c>
      <c r="P76" s="31">
        <v>4.7000000000000002E-3</v>
      </c>
      <c r="Q76" s="31">
        <v>8.1500000000000003E-2</v>
      </c>
      <c r="R76" s="31">
        <v>0.4269</v>
      </c>
      <c r="S76" s="31">
        <v>2.52E-2</v>
      </c>
      <c r="T76" s="31">
        <v>7.5300000000000006E-2</v>
      </c>
      <c r="U76" s="31">
        <v>6.4000000000000003E-3</v>
      </c>
      <c r="V76" s="31">
        <v>9.5999999999999992E-3</v>
      </c>
      <c r="W76" s="31">
        <v>0.10829999999999999</v>
      </c>
      <c r="X76" s="31">
        <v>0.49740000000000001</v>
      </c>
      <c r="Y76" s="31">
        <v>0.93110000000000004</v>
      </c>
      <c r="Z76" s="31">
        <v>3.2199999999999999E-2</v>
      </c>
      <c r="AA76" s="31">
        <v>8.8999999999999999E-3</v>
      </c>
      <c r="AB76" s="31">
        <v>2.7699999999999999E-2</v>
      </c>
      <c r="AC76" s="31">
        <v>0.54790000000000005</v>
      </c>
      <c r="AD76" s="31">
        <v>4.4699999999999997E-2</v>
      </c>
      <c r="AE76" s="31">
        <v>0.4042</v>
      </c>
      <c r="AF76" s="31">
        <v>0.33529999999999999</v>
      </c>
      <c r="AG76" s="31">
        <v>0.30930000000000002</v>
      </c>
      <c r="AH76" s="31">
        <v>2.06E-2</v>
      </c>
      <c r="AI76" s="31">
        <v>2.06E-2</v>
      </c>
      <c r="AJ76" s="31">
        <v>0.24740000000000001</v>
      </c>
      <c r="AK76" s="31">
        <v>0.29899999999999999</v>
      </c>
      <c r="AL76" s="31">
        <v>0.1031</v>
      </c>
      <c r="AM76" s="31">
        <v>1.4638</v>
      </c>
      <c r="AN76" s="31">
        <v>0.81699999999999995</v>
      </c>
      <c r="AO76" s="239">
        <v>0.2</v>
      </c>
      <c r="AP76" s="241">
        <v>1</v>
      </c>
      <c r="AQ76" s="101">
        <v>2</v>
      </c>
      <c r="AR76" s="462">
        <v>2</v>
      </c>
      <c r="AS76" s="238"/>
      <c r="AT76" s="238"/>
      <c r="AU76" s="238"/>
      <c r="AV76" s="238"/>
      <c r="AW76" s="238"/>
      <c r="AX76" s="238"/>
      <c r="AY76" s="238"/>
    </row>
    <row r="77" spans="1:51">
      <c r="A77" t="s">
        <v>298</v>
      </c>
      <c r="B77" t="s">
        <v>279</v>
      </c>
      <c r="C77" t="s">
        <v>299</v>
      </c>
      <c r="D77" s="31">
        <v>437.12110000000001</v>
      </c>
      <c r="E77" s="31">
        <v>96.850800000000007</v>
      </c>
      <c r="F77" s="31">
        <v>42335.509899999997</v>
      </c>
      <c r="G77" s="31">
        <v>0.80620000000000003</v>
      </c>
      <c r="H77" s="31">
        <v>0.12939999999999999</v>
      </c>
      <c r="I77" s="31">
        <v>1.2800000000000001E-2</v>
      </c>
      <c r="J77" s="31">
        <v>0</v>
      </c>
      <c r="K77" s="31">
        <v>0</v>
      </c>
      <c r="L77" s="31">
        <v>0</v>
      </c>
      <c r="M77" s="31">
        <v>5.9999999999999995E-4</v>
      </c>
      <c r="N77" s="31">
        <v>0</v>
      </c>
      <c r="O77" s="31">
        <v>3.2000000000000002E-3</v>
      </c>
      <c r="P77" s="31">
        <v>0</v>
      </c>
      <c r="Q77" s="31">
        <v>0</v>
      </c>
      <c r="R77" s="31">
        <v>0.3483</v>
      </c>
      <c r="S77" s="31">
        <v>0.38369999999999999</v>
      </c>
      <c r="T77" s="31">
        <v>9.1999999999999998E-3</v>
      </c>
      <c r="U77" s="31">
        <v>0</v>
      </c>
      <c r="V77" s="31">
        <v>1.72E-2</v>
      </c>
      <c r="W77" s="31">
        <v>9.5600000000000004E-2</v>
      </c>
      <c r="X77" s="31">
        <v>0.2999</v>
      </c>
      <c r="Y77" s="31">
        <v>0.64049999999999996</v>
      </c>
      <c r="Z77" s="31">
        <v>0.32069999999999999</v>
      </c>
      <c r="AA77" s="31">
        <v>3.8E-3</v>
      </c>
      <c r="AB77" s="31">
        <v>3.49E-2</v>
      </c>
      <c r="AC77" s="31">
        <v>0.35139999999999999</v>
      </c>
      <c r="AD77" s="31">
        <v>3.5000000000000003E-2</v>
      </c>
      <c r="AE77" s="31">
        <v>0.61350000000000005</v>
      </c>
      <c r="AF77" s="31">
        <v>0.77629999999999999</v>
      </c>
      <c r="AG77" s="31">
        <v>0.31</v>
      </c>
      <c r="AH77" s="31">
        <v>0.01</v>
      </c>
      <c r="AI77" s="31">
        <v>0.36</v>
      </c>
      <c r="AJ77" s="31">
        <v>0.3</v>
      </c>
      <c r="AK77" s="31">
        <v>0.01</v>
      </c>
      <c r="AL77" s="31">
        <v>0.01</v>
      </c>
      <c r="AM77" s="31">
        <v>1.2302</v>
      </c>
      <c r="AN77" s="31">
        <v>0.68659999999999999</v>
      </c>
      <c r="AO77" s="239">
        <v>0.02</v>
      </c>
      <c r="AP77" s="241">
        <v>1</v>
      </c>
      <c r="AQ77" s="101">
        <v>1</v>
      </c>
      <c r="AR77" s="462">
        <v>2</v>
      </c>
      <c r="AS77" s="238"/>
      <c r="AT77" s="238"/>
      <c r="AU77" s="238"/>
      <c r="AV77" s="238"/>
      <c r="AW77" s="238"/>
      <c r="AX77" s="238"/>
      <c r="AY77" s="238"/>
    </row>
    <row r="78" spans="1:51">
      <c r="A78" t="s">
        <v>300</v>
      </c>
      <c r="B78" t="s">
        <v>279</v>
      </c>
      <c r="C78" t="s">
        <v>301</v>
      </c>
      <c r="D78" s="31">
        <v>490.51069999999999</v>
      </c>
      <c r="E78" s="31">
        <v>25.090199999999999</v>
      </c>
      <c r="F78" s="31">
        <v>12306.9905</v>
      </c>
      <c r="G78" s="31">
        <v>0.81110000000000004</v>
      </c>
      <c r="H78" s="31">
        <v>8.4900000000000003E-2</v>
      </c>
      <c r="I78" s="31">
        <v>0</v>
      </c>
      <c r="J78" s="31">
        <v>0</v>
      </c>
      <c r="K78" s="31">
        <v>0</v>
      </c>
      <c r="L78" s="31">
        <v>0</v>
      </c>
      <c r="M78" s="31">
        <v>1.4999999999999999E-2</v>
      </c>
      <c r="N78" s="31">
        <v>0.03</v>
      </c>
      <c r="O78" s="31">
        <v>0</v>
      </c>
      <c r="P78" s="31">
        <v>6.9999999999999999E-4</v>
      </c>
      <c r="Q78" s="31">
        <v>0</v>
      </c>
      <c r="R78" s="31">
        <v>0.56340000000000001</v>
      </c>
      <c r="S78" s="31">
        <v>5.5899999999999998E-2</v>
      </c>
      <c r="T78" s="31">
        <v>5.3999999999999999E-2</v>
      </c>
      <c r="U78" s="31">
        <v>0.1125</v>
      </c>
      <c r="V78" s="31">
        <v>0.02</v>
      </c>
      <c r="W78" s="31">
        <v>6.3600000000000004E-2</v>
      </c>
      <c r="X78" s="31">
        <v>0.34589999999999999</v>
      </c>
      <c r="Y78" s="31">
        <v>0.78990000000000005</v>
      </c>
      <c r="Z78" s="31">
        <v>9.1600000000000001E-2</v>
      </c>
      <c r="AA78" s="31">
        <v>7.6600000000000001E-2</v>
      </c>
      <c r="AB78" s="31">
        <v>4.19E-2</v>
      </c>
      <c r="AC78" s="31">
        <v>0.42580000000000001</v>
      </c>
      <c r="AD78" s="31">
        <v>3.5200000000000002E-2</v>
      </c>
      <c r="AE78" s="31">
        <v>0.53580000000000005</v>
      </c>
      <c r="AF78" s="31">
        <v>0.31009999999999999</v>
      </c>
      <c r="AG78" s="31">
        <v>0.32629999999999998</v>
      </c>
      <c r="AH78" s="31">
        <v>4.2099999999999999E-2</v>
      </c>
      <c r="AI78" s="31">
        <v>1.0500000000000001E-2</v>
      </c>
      <c r="AJ78" s="31">
        <v>0.15790000000000001</v>
      </c>
      <c r="AK78" s="31">
        <v>0.24210000000000001</v>
      </c>
      <c r="AL78" s="31">
        <v>0.22109999999999999</v>
      </c>
      <c r="AM78" s="31">
        <v>1.5152000000000001</v>
      </c>
      <c r="AN78" s="31">
        <v>0.84570000000000001</v>
      </c>
      <c r="AO78" s="239">
        <v>0.08</v>
      </c>
      <c r="AP78" s="241">
        <v>1</v>
      </c>
      <c r="AQ78" s="101">
        <v>1</v>
      </c>
      <c r="AR78" s="462">
        <v>2</v>
      </c>
      <c r="AS78" s="238"/>
      <c r="AT78" s="238"/>
      <c r="AU78" s="238"/>
      <c r="AV78" s="238"/>
      <c r="AW78" s="238"/>
      <c r="AX78" s="238"/>
      <c r="AY78" s="238"/>
    </row>
    <row r="79" spans="1:51">
      <c r="A79" t="s">
        <v>302</v>
      </c>
      <c r="B79" t="s">
        <v>279</v>
      </c>
      <c r="C79" t="s">
        <v>303</v>
      </c>
      <c r="D79" s="31">
        <v>412.83670000000001</v>
      </c>
      <c r="E79" s="31">
        <v>41.222099999999998</v>
      </c>
      <c r="F79" s="31">
        <v>17018.003199999999</v>
      </c>
      <c r="G79" s="31">
        <v>0.82579999999999998</v>
      </c>
      <c r="H79" s="31">
        <v>0.19719999999999999</v>
      </c>
      <c r="I79" s="31">
        <v>0</v>
      </c>
      <c r="J79" s="31">
        <v>6.3E-3</v>
      </c>
      <c r="K79" s="31">
        <v>1.6999999999999999E-3</v>
      </c>
      <c r="L79" s="31">
        <v>3.7000000000000002E-3</v>
      </c>
      <c r="M79" s="31">
        <v>2.3099999999999999E-2</v>
      </c>
      <c r="N79" s="31">
        <v>2.4E-2</v>
      </c>
      <c r="O79" s="31">
        <v>0</v>
      </c>
      <c r="P79" s="31">
        <v>5.7000000000000002E-3</v>
      </c>
      <c r="Q79" s="31">
        <v>0</v>
      </c>
      <c r="R79" s="31">
        <v>0.33489999999999998</v>
      </c>
      <c r="S79" s="31">
        <v>0.25290000000000001</v>
      </c>
      <c r="T79" s="31">
        <v>0.1081</v>
      </c>
      <c r="U79" s="31">
        <v>0</v>
      </c>
      <c r="V79" s="31">
        <v>1.03E-2</v>
      </c>
      <c r="W79" s="31">
        <v>3.2199999999999999E-2</v>
      </c>
      <c r="X79" s="31">
        <v>0.1656</v>
      </c>
      <c r="Y79" s="31">
        <v>0.70220000000000005</v>
      </c>
      <c r="Z79" s="31">
        <v>0.27079999999999999</v>
      </c>
      <c r="AA79" s="31">
        <v>0</v>
      </c>
      <c r="AB79" s="31">
        <v>2.7E-2</v>
      </c>
      <c r="AC79" s="31">
        <v>0.31390000000000001</v>
      </c>
      <c r="AD79" s="31">
        <v>6.3E-2</v>
      </c>
      <c r="AE79" s="31">
        <v>0.61850000000000005</v>
      </c>
      <c r="AF79" s="31">
        <v>0.1399</v>
      </c>
      <c r="AG79" s="31">
        <v>9.2799999999999994E-2</v>
      </c>
      <c r="AH79" s="31">
        <v>1.03E-2</v>
      </c>
      <c r="AI79" s="31">
        <v>1.03E-2</v>
      </c>
      <c r="AJ79" s="31">
        <v>0.52580000000000005</v>
      </c>
      <c r="AK79" s="31">
        <v>0.13400000000000001</v>
      </c>
      <c r="AL79" s="31">
        <v>0.2268</v>
      </c>
      <c r="AM79" s="31">
        <v>1.2587999999999999</v>
      </c>
      <c r="AN79" s="31">
        <v>0.70250000000000001</v>
      </c>
      <c r="AO79" s="239">
        <v>0.11</v>
      </c>
      <c r="AP79" s="241">
        <v>1</v>
      </c>
      <c r="AQ79" s="101">
        <v>1</v>
      </c>
      <c r="AR79" s="462">
        <v>2</v>
      </c>
      <c r="AS79" s="238"/>
      <c r="AT79" s="238"/>
      <c r="AU79" s="238"/>
      <c r="AV79" s="238"/>
      <c r="AW79" s="238"/>
      <c r="AX79" s="238"/>
      <c r="AY79" s="238"/>
    </row>
    <row r="80" spans="1:51">
      <c r="A80" t="s">
        <v>304</v>
      </c>
      <c r="B80" t="s">
        <v>279</v>
      </c>
      <c r="C80" t="s">
        <v>305</v>
      </c>
      <c r="D80" s="31">
        <v>469.16829999999999</v>
      </c>
      <c r="E80" s="31">
        <v>112.1078</v>
      </c>
      <c r="F80" s="31">
        <v>52597.398200000003</v>
      </c>
      <c r="G80" s="31">
        <v>0.69689999999999996</v>
      </c>
      <c r="H80" s="31">
        <v>9.5999999999999992E-3</v>
      </c>
      <c r="I80" s="31">
        <v>0.1527</v>
      </c>
      <c r="J80" s="31">
        <v>2.2499999999999999E-2</v>
      </c>
      <c r="K80" s="31">
        <v>0</v>
      </c>
      <c r="L80" s="31">
        <v>0</v>
      </c>
      <c r="M80" s="31">
        <v>5.0000000000000001E-4</v>
      </c>
      <c r="N80" s="31">
        <v>0</v>
      </c>
      <c r="O80" s="31">
        <v>4.0000000000000002E-4</v>
      </c>
      <c r="P80" s="31">
        <v>1.67E-2</v>
      </c>
      <c r="Q80" s="31">
        <v>0</v>
      </c>
      <c r="R80" s="31">
        <v>7.0199999999999999E-2</v>
      </c>
      <c r="S80" s="31">
        <v>0.44130000000000003</v>
      </c>
      <c r="T80" s="31">
        <v>1.7899999999999999E-2</v>
      </c>
      <c r="U80" s="31">
        <v>2.9999999999999997E-4</v>
      </c>
      <c r="V80" s="31">
        <v>2.2499999999999999E-2</v>
      </c>
      <c r="W80" s="31">
        <v>0.24529999999999999</v>
      </c>
      <c r="X80" s="31">
        <v>0.20630000000000001</v>
      </c>
      <c r="Y80" s="31">
        <v>0.69140000000000001</v>
      </c>
      <c r="Z80" s="31">
        <v>0.29360000000000003</v>
      </c>
      <c r="AA80" s="31">
        <v>1.0699999999999999E-2</v>
      </c>
      <c r="AB80" s="31">
        <v>4.3E-3</v>
      </c>
      <c r="AC80" s="31">
        <v>0.43409999999999999</v>
      </c>
      <c r="AD80" s="31">
        <v>1.1599999999999999E-2</v>
      </c>
      <c r="AE80" s="31">
        <v>0.55410000000000004</v>
      </c>
      <c r="AF80" s="31">
        <v>0.85229999999999995</v>
      </c>
      <c r="AG80" s="31">
        <v>0.23469999999999999</v>
      </c>
      <c r="AH80" s="31">
        <v>2.0400000000000001E-2</v>
      </c>
      <c r="AI80" s="31">
        <v>0.24490000000000001</v>
      </c>
      <c r="AJ80" s="31">
        <v>0.34689999999999999</v>
      </c>
      <c r="AK80" s="31">
        <v>0.12239999999999999</v>
      </c>
      <c r="AL80" s="31">
        <v>3.0599999999999999E-2</v>
      </c>
      <c r="AM80" s="31">
        <v>1.4953000000000001</v>
      </c>
      <c r="AN80" s="31">
        <v>0.83450000000000002</v>
      </c>
      <c r="AO80" s="239">
        <v>0.03</v>
      </c>
      <c r="AP80" s="241">
        <v>1</v>
      </c>
      <c r="AQ80" s="101">
        <v>1</v>
      </c>
      <c r="AR80" s="462">
        <v>2</v>
      </c>
      <c r="AS80" s="238"/>
      <c r="AT80" s="238"/>
      <c r="AU80" s="238"/>
      <c r="AV80" s="238"/>
      <c r="AW80" s="238"/>
      <c r="AX80" s="238"/>
      <c r="AY80" s="238"/>
    </row>
    <row r="81" spans="1:51">
      <c r="A81" t="s">
        <v>306</v>
      </c>
      <c r="B81" t="s">
        <v>279</v>
      </c>
      <c r="C81" t="s">
        <v>307</v>
      </c>
      <c r="D81" s="31">
        <v>3258.5336000000002</v>
      </c>
      <c r="E81" s="31">
        <v>9.4459999999999997</v>
      </c>
      <c r="F81" s="31">
        <v>30780.191599999998</v>
      </c>
      <c r="G81" s="31">
        <v>0.83089999999999997</v>
      </c>
      <c r="H81" s="31">
        <v>1.17E-2</v>
      </c>
      <c r="I81" s="31">
        <v>0</v>
      </c>
      <c r="J81" s="31">
        <v>4.0800000000000003E-2</v>
      </c>
      <c r="K81" s="31">
        <v>4.5600000000000002E-2</v>
      </c>
      <c r="L81" s="31">
        <v>0</v>
      </c>
      <c r="M81" s="31">
        <v>5.5199999999999999E-2</v>
      </c>
      <c r="N81" s="31">
        <v>0</v>
      </c>
      <c r="O81" s="31">
        <v>0</v>
      </c>
      <c r="P81" s="31">
        <v>0</v>
      </c>
      <c r="Q81" s="31">
        <v>6.4000000000000003E-3</v>
      </c>
      <c r="R81" s="31">
        <v>0.66690000000000005</v>
      </c>
      <c r="S81" s="31">
        <v>2.58E-2</v>
      </c>
      <c r="T81" s="31">
        <v>0.01</v>
      </c>
      <c r="U81" s="31">
        <v>2.5100000000000001E-2</v>
      </c>
      <c r="V81" s="31">
        <v>3.61E-2</v>
      </c>
      <c r="W81" s="31">
        <v>7.6399999999999996E-2</v>
      </c>
      <c r="X81" s="31">
        <v>0.4778</v>
      </c>
      <c r="Y81" s="31">
        <v>0.98040000000000005</v>
      </c>
      <c r="Z81" s="31">
        <v>1.0500000000000001E-2</v>
      </c>
      <c r="AA81" s="31">
        <v>2.3E-3</v>
      </c>
      <c r="AB81" s="31">
        <v>6.7999999999999996E-3</v>
      </c>
      <c r="AC81" s="31">
        <v>0.59960000000000002</v>
      </c>
      <c r="AD81" s="31">
        <v>3.4000000000000002E-2</v>
      </c>
      <c r="AE81" s="31">
        <v>0.36449999999999999</v>
      </c>
      <c r="AF81" s="31">
        <v>0.35980000000000001</v>
      </c>
      <c r="AG81" s="31">
        <v>0.78569999999999995</v>
      </c>
      <c r="AH81" s="31">
        <v>1.0200000000000001E-2</v>
      </c>
      <c r="AI81" s="31">
        <v>2.0400000000000001E-2</v>
      </c>
      <c r="AJ81" s="31">
        <v>1.0200000000000001E-2</v>
      </c>
      <c r="AK81" s="31">
        <v>8.1600000000000006E-2</v>
      </c>
      <c r="AL81" s="31">
        <v>9.1800000000000007E-2</v>
      </c>
      <c r="AM81" s="31">
        <v>0.7863</v>
      </c>
      <c r="AN81" s="31">
        <v>0.43880000000000002</v>
      </c>
      <c r="AO81" s="239">
        <v>0.01</v>
      </c>
      <c r="AP81" s="241">
        <v>1</v>
      </c>
      <c r="AQ81" s="101">
        <v>2</v>
      </c>
      <c r="AR81" s="462">
        <v>1</v>
      </c>
      <c r="AS81" s="238"/>
      <c r="AT81" s="238"/>
      <c r="AU81" s="238"/>
      <c r="AV81" s="238"/>
      <c r="AW81" s="238"/>
      <c r="AX81" s="238"/>
      <c r="AY81" s="238"/>
    </row>
    <row r="82" spans="1:51">
      <c r="A82" t="s">
        <v>308</v>
      </c>
      <c r="B82" t="s">
        <v>279</v>
      </c>
      <c r="C82" t="s">
        <v>309</v>
      </c>
      <c r="D82" s="31">
        <v>214.8852</v>
      </c>
      <c r="E82" s="31">
        <v>67.357100000000003</v>
      </c>
      <c r="F82" s="31">
        <v>14474.042799999999</v>
      </c>
      <c r="G82" s="31">
        <v>0.67820000000000003</v>
      </c>
      <c r="H82" s="31">
        <v>7.1000000000000004E-3</v>
      </c>
      <c r="I82" s="31">
        <v>0</v>
      </c>
      <c r="J82" s="31">
        <v>0</v>
      </c>
      <c r="K82" s="31">
        <v>0</v>
      </c>
      <c r="L82" s="31">
        <v>0</v>
      </c>
      <c r="M82" s="31">
        <v>5.7999999999999996E-3</v>
      </c>
      <c r="N82" s="31">
        <v>0</v>
      </c>
      <c r="O82" s="31">
        <v>0</v>
      </c>
      <c r="P82" s="31">
        <v>0</v>
      </c>
      <c r="Q82" s="31">
        <v>0</v>
      </c>
      <c r="R82" s="31">
        <v>0.25459999999999999</v>
      </c>
      <c r="S82" s="31">
        <v>0.41899999999999998</v>
      </c>
      <c r="T82" s="31">
        <v>0.28520000000000001</v>
      </c>
      <c r="U82" s="31">
        <v>0</v>
      </c>
      <c r="V82" s="31">
        <v>1.14E-2</v>
      </c>
      <c r="W82" s="31">
        <v>1.6899999999999998E-2</v>
      </c>
      <c r="X82" s="31">
        <v>0.16619999999999999</v>
      </c>
      <c r="Y82" s="31">
        <v>0.62419999999999998</v>
      </c>
      <c r="Z82" s="31">
        <v>0.36199999999999999</v>
      </c>
      <c r="AA82" s="31">
        <v>1.0200000000000001E-2</v>
      </c>
      <c r="AB82" s="31">
        <v>3.7000000000000002E-3</v>
      </c>
      <c r="AC82" s="31">
        <v>0.26740000000000003</v>
      </c>
      <c r="AD82" s="31">
        <v>7.0000000000000001E-3</v>
      </c>
      <c r="AE82" s="31">
        <v>0.72470000000000001</v>
      </c>
      <c r="AF82" s="31">
        <v>0.27629999999999999</v>
      </c>
      <c r="AG82" s="31">
        <v>0.16159999999999999</v>
      </c>
      <c r="AH82" s="31">
        <v>1.01E-2</v>
      </c>
      <c r="AI82" s="31">
        <v>0.10100000000000001</v>
      </c>
      <c r="AJ82" s="31">
        <v>0.50509999999999999</v>
      </c>
      <c r="AK82" s="31">
        <v>0.1414</v>
      </c>
      <c r="AL82" s="31">
        <v>8.0799999999999997E-2</v>
      </c>
      <c r="AM82" s="31">
        <v>1.3974</v>
      </c>
      <c r="AN82" s="31">
        <v>0.77990000000000004</v>
      </c>
      <c r="AO82" s="239">
        <v>0.05</v>
      </c>
      <c r="AP82" s="241">
        <v>1</v>
      </c>
      <c r="AQ82" s="101">
        <v>1</v>
      </c>
      <c r="AR82" s="462">
        <v>2</v>
      </c>
      <c r="AS82" s="238"/>
      <c r="AT82" s="238"/>
      <c r="AU82" s="238"/>
      <c r="AV82" s="238"/>
      <c r="AW82" s="238"/>
      <c r="AX82" s="238"/>
      <c r="AY82" s="238"/>
    </row>
    <row r="83" spans="1:51">
      <c r="A83" t="s">
        <v>310</v>
      </c>
      <c r="B83" t="s">
        <v>279</v>
      </c>
      <c r="C83" t="s">
        <v>311</v>
      </c>
      <c r="D83" s="31">
        <v>2225.8339999999998</v>
      </c>
      <c r="E83" s="31">
        <v>9.7667999999999999</v>
      </c>
      <c r="F83" s="31">
        <v>21739.314900000001</v>
      </c>
      <c r="G83" s="31">
        <v>0.62609999999999999</v>
      </c>
      <c r="H83" s="31">
        <v>8.1900000000000001E-2</v>
      </c>
      <c r="I83" s="31">
        <v>0</v>
      </c>
      <c r="J83" s="31">
        <v>0</v>
      </c>
      <c r="K83" s="31">
        <v>0.11550000000000001</v>
      </c>
      <c r="L83" s="31">
        <v>0</v>
      </c>
      <c r="M83" s="31">
        <v>6.3E-3</v>
      </c>
      <c r="N83" s="31">
        <v>0</v>
      </c>
      <c r="O83" s="31">
        <v>0</v>
      </c>
      <c r="P83" s="31">
        <v>0</v>
      </c>
      <c r="Q83" s="31">
        <v>0</v>
      </c>
      <c r="R83" s="31">
        <v>0.35759999999999997</v>
      </c>
      <c r="S83" s="31">
        <v>0</v>
      </c>
      <c r="T83" s="31">
        <v>0.36309999999999998</v>
      </c>
      <c r="U83" s="31">
        <v>6.5500000000000003E-2</v>
      </c>
      <c r="V83" s="31">
        <v>0</v>
      </c>
      <c r="W83" s="31">
        <v>0.01</v>
      </c>
      <c r="X83" s="31">
        <v>0.1867</v>
      </c>
      <c r="Y83" s="31">
        <v>0.75590000000000002</v>
      </c>
      <c r="Z83" s="31">
        <v>5.6000000000000001E-2</v>
      </c>
      <c r="AA83" s="31">
        <v>0.11310000000000001</v>
      </c>
      <c r="AB83" s="31">
        <v>7.4999999999999997E-2</v>
      </c>
      <c r="AC83" s="31">
        <v>0.43219999999999997</v>
      </c>
      <c r="AD83" s="31">
        <v>7.6E-3</v>
      </c>
      <c r="AE83" s="31">
        <v>0.55900000000000005</v>
      </c>
      <c r="AF83" s="31">
        <v>0.51319999999999999</v>
      </c>
      <c r="AG83" s="31">
        <v>0.31580000000000003</v>
      </c>
      <c r="AH83" s="31">
        <v>2.1100000000000001E-2</v>
      </c>
      <c r="AI83" s="31">
        <v>8.4199999999999997E-2</v>
      </c>
      <c r="AJ83" s="31">
        <v>0.42109999999999997</v>
      </c>
      <c r="AK83" s="31">
        <v>0.1474</v>
      </c>
      <c r="AL83" s="31">
        <v>1.0500000000000001E-2</v>
      </c>
      <c r="AM83" s="31">
        <v>1.3480000000000001</v>
      </c>
      <c r="AN83" s="31">
        <v>0.75229999999999997</v>
      </c>
      <c r="AO83" s="239">
        <v>0.05</v>
      </c>
      <c r="AP83" s="241">
        <v>1</v>
      </c>
      <c r="AQ83" s="101">
        <v>1</v>
      </c>
      <c r="AR83" s="462">
        <v>2</v>
      </c>
      <c r="AS83" s="238"/>
      <c r="AT83" s="238"/>
      <c r="AU83" s="238"/>
      <c r="AV83" s="238"/>
      <c r="AW83" s="238"/>
      <c r="AX83" s="238"/>
      <c r="AY83" s="238"/>
    </row>
    <row r="84" spans="1:51">
      <c r="A84" t="s">
        <v>312</v>
      </c>
      <c r="B84" t="s">
        <v>279</v>
      </c>
      <c r="C84" t="s">
        <v>313</v>
      </c>
      <c r="D84" s="31">
        <v>3203.5934000000002</v>
      </c>
      <c r="E84" s="31">
        <v>16.696300000000001</v>
      </c>
      <c r="F84" s="31">
        <v>53488.041299999997</v>
      </c>
      <c r="G84" s="31">
        <v>0.77859999999999996</v>
      </c>
      <c r="H84" s="31">
        <v>0.28949999999999998</v>
      </c>
      <c r="I84" s="31">
        <v>0</v>
      </c>
      <c r="J84" s="31">
        <v>0</v>
      </c>
      <c r="K84" s="31">
        <v>0.1152</v>
      </c>
      <c r="L84" s="31">
        <v>0</v>
      </c>
      <c r="M84" s="31">
        <v>2.3999999999999998E-3</v>
      </c>
      <c r="N84" s="31">
        <v>0</v>
      </c>
      <c r="O84" s="31">
        <v>0</v>
      </c>
      <c r="P84" s="31">
        <v>0</v>
      </c>
      <c r="Q84" s="31">
        <v>0.1116</v>
      </c>
      <c r="R84" s="31">
        <v>0.2828</v>
      </c>
      <c r="S84" s="31">
        <v>8.0000000000000004E-4</v>
      </c>
      <c r="T84" s="31">
        <v>1.24E-2</v>
      </c>
      <c r="U84" s="31">
        <v>0</v>
      </c>
      <c r="V84" s="31">
        <v>8.0100000000000005E-2</v>
      </c>
      <c r="W84" s="31">
        <v>0.1051</v>
      </c>
      <c r="X84" s="31">
        <v>0.64119999999999999</v>
      </c>
      <c r="Y84" s="31">
        <v>0.98640000000000005</v>
      </c>
      <c r="Z84" s="31">
        <v>8.0999999999999996E-3</v>
      </c>
      <c r="AA84" s="31">
        <v>1.1000000000000001E-3</v>
      </c>
      <c r="AB84" s="31">
        <v>4.4000000000000003E-3</v>
      </c>
      <c r="AC84" s="31">
        <v>0.76580000000000004</v>
      </c>
      <c r="AD84" s="31">
        <v>2.8899999999999999E-2</v>
      </c>
      <c r="AE84" s="31">
        <v>0.20430000000000001</v>
      </c>
      <c r="AF84" s="31">
        <v>0.68720000000000003</v>
      </c>
      <c r="AG84" s="31">
        <v>0.67369999999999997</v>
      </c>
      <c r="AH84" s="31">
        <v>1.0500000000000001E-2</v>
      </c>
      <c r="AI84" s="31">
        <v>0</v>
      </c>
      <c r="AJ84" s="31">
        <v>7.3700000000000002E-2</v>
      </c>
      <c r="AK84" s="31">
        <v>0.1474</v>
      </c>
      <c r="AL84" s="31">
        <v>9.4700000000000006E-2</v>
      </c>
      <c r="AM84" s="31">
        <v>1.0116000000000001</v>
      </c>
      <c r="AN84" s="31">
        <v>0.62860000000000005</v>
      </c>
      <c r="AO84" s="239">
        <v>0.02</v>
      </c>
      <c r="AP84" s="241">
        <v>1</v>
      </c>
      <c r="AQ84" s="101">
        <v>2</v>
      </c>
      <c r="AR84" s="462">
        <v>1</v>
      </c>
      <c r="AS84" s="238"/>
      <c r="AT84" s="238"/>
      <c r="AU84" s="238"/>
      <c r="AV84" s="238"/>
      <c r="AW84" s="238"/>
      <c r="AX84" s="238"/>
      <c r="AY84" s="238"/>
    </row>
    <row r="85" spans="1:51">
      <c r="A85" t="s">
        <v>316</v>
      </c>
      <c r="B85" t="s">
        <v>315</v>
      </c>
      <c r="C85" t="s">
        <v>317</v>
      </c>
      <c r="D85" s="31">
        <v>301.2989</v>
      </c>
      <c r="E85" s="31">
        <v>97.363200000000006</v>
      </c>
      <c r="F85" s="31">
        <v>29335.412799999998</v>
      </c>
      <c r="G85" s="31">
        <v>0.84570000000000001</v>
      </c>
      <c r="H85" s="31">
        <v>0.27160000000000001</v>
      </c>
      <c r="I85" s="31">
        <v>0</v>
      </c>
      <c r="J85" s="31">
        <v>0</v>
      </c>
      <c r="K85" s="31">
        <v>0</v>
      </c>
      <c r="L85" s="31">
        <v>0</v>
      </c>
      <c r="M85" s="31">
        <v>0</v>
      </c>
      <c r="N85" s="31">
        <v>0</v>
      </c>
      <c r="O85" s="31">
        <v>0</v>
      </c>
      <c r="P85" s="31">
        <v>0</v>
      </c>
      <c r="Q85" s="31">
        <v>0.17119999999999999</v>
      </c>
      <c r="R85" s="31">
        <v>0.25280000000000002</v>
      </c>
      <c r="S85" s="31">
        <v>0.15</v>
      </c>
      <c r="T85" s="31">
        <v>1.6999999999999999E-3</v>
      </c>
      <c r="U85" s="31">
        <v>0</v>
      </c>
      <c r="V85" s="31">
        <v>0</v>
      </c>
      <c r="W85" s="31">
        <v>0.15260000000000001</v>
      </c>
      <c r="X85" s="31">
        <v>0.2208</v>
      </c>
      <c r="Y85" s="31">
        <v>0.60929999999999995</v>
      </c>
      <c r="Z85" s="31">
        <v>0.3745</v>
      </c>
      <c r="AA85" s="31">
        <v>1.0200000000000001E-2</v>
      </c>
      <c r="AB85" s="31">
        <v>6.0000000000000001E-3</v>
      </c>
      <c r="AC85" s="31">
        <v>0.78210000000000002</v>
      </c>
      <c r="AD85" s="31">
        <v>6.3E-3</v>
      </c>
      <c r="AE85" s="31">
        <v>0.21049999999999999</v>
      </c>
      <c r="AF85" s="31">
        <v>0.72789999999999999</v>
      </c>
      <c r="AG85" s="31">
        <v>0.82289999999999996</v>
      </c>
      <c r="AH85" s="31">
        <v>1.04E-2</v>
      </c>
      <c r="AI85" s="31">
        <v>0</v>
      </c>
      <c r="AJ85" s="31">
        <v>9.3799999999999994E-2</v>
      </c>
      <c r="AK85" s="31">
        <v>7.2900000000000006E-2</v>
      </c>
      <c r="AL85" s="31">
        <v>0</v>
      </c>
      <c r="AM85" s="31">
        <v>0.62080000000000002</v>
      </c>
      <c r="AN85" s="31">
        <v>0.44779999999999998</v>
      </c>
      <c r="AO85" s="239">
        <v>0.04</v>
      </c>
      <c r="AP85" s="241">
        <v>1</v>
      </c>
      <c r="AQ85" s="101">
        <v>2</v>
      </c>
      <c r="AR85" s="462">
        <v>1</v>
      </c>
      <c r="AS85" s="238"/>
      <c r="AT85" s="238"/>
      <c r="AU85" s="238"/>
      <c r="AV85" s="238"/>
      <c r="AW85" s="238"/>
      <c r="AX85" s="238"/>
      <c r="AY85" s="238"/>
    </row>
    <row r="86" spans="1:51">
      <c r="A86" t="s">
        <v>318</v>
      </c>
      <c r="B86" t="s">
        <v>315</v>
      </c>
      <c r="C86" t="s">
        <v>319</v>
      </c>
      <c r="D86" s="31">
        <v>693.54700000000003</v>
      </c>
      <c r="E86" s="31">
        <v>47.189700000000002</v>
      </c>
      <c r="F86" s="31">
        <v>32728.2847</v>
      </c>
      <c r="G86" s="31">
        <v>0.60129999999999995</v>
      </c>
      <c r="H86" s="31">
        <v>0.13569999999999999</v>
      </c>
      <c r="I86" s="31">
        <v>0</v>
      </c>
      <c r="J86" s="31">
        <v>0.1726</v>
      </c>
      <c r="K86" s="31">
        <v>0</v>
      </c>
      <c r="L86" s="31">
        <v>5.9999999999999995E-4</v>
      </c>
      <c r="M86" s="31">
        <v>0</v>
      </c>
      <c r="N86" s="31">
        <v>5.7999999999999996E-3</v>
      </c>
      <c r="O86" s="31">
        <v>2.7E-2</v>
      </c>
      <c r="P86" s="31">
        <v>0</v>
      </c>
      <c r="Q86" s="31">
        <v>0</v>
      </c>
      <c r="R86" s="31">
        <v>0.2326</v>
      </c>
      <c r="S86" s="31">
        <v>7.1999999999999995E-2</v>
      </c>
      <c r="T86" s="31">
        <v>0.27029999999999998</v>
      </c>
      <c r="U86" s="31">
        <v>5.0000000000000001E-4</v>
      </c>
      <c r="V86" s="31">
        <v>2.9700000000000001E-2</v>
      </c>
      <c r="W86" s="31">
        <v>5.33E-2</v>
      </c>
      <c r="X86" s="31">
        <v>0.23369999999999999</v>
      </c>
      <c r="Y86" s="31">
        <v>0.50190000000000001</v>
      </c>
      <c r="Z86" s="31">
        <v>0.44890000000000002</v>
      </c>
      <c r="AA86" s="31">
        <v>1.34E-2</v>
      </c>
      <c r="AB86" s="31">
        <v>3.5799999999999998E-2</v>
      </c>
      <c r="AC86" s="31">
        <v>0.40450000000000003</v>
      </c>
      <c r="AD86" s="31">
        <v>4.48E-2</v>
      </c>
      <c r="AE86" s="31">
        <v>0.54859999999999998</v>
      </c>
      <c r="AF86" s="31">
        <v>0.51859999999999995</v>
      </c>
      <c r="AG86" s="31">
        <v>0.40820000000000001</v>
      </c>
      <c r="AH86" s="31">
        <v>2.0400000000000001E-2</v>
      </c>
      <c r="AI86" s="31">
        <v>0.22450000000000001</v>
      </c>
      <c r="AJ86" s="31">
        <v>0.2041</v>
      </c>
      <c r="AK86" s="31">
        <v>0.12239999999999999</v>
      </c>
      <c r="AL86" s="31">
        <v>2.0400000000000001E-2</v>
      </c>
      <c r="AM86" s="31">
        <v>1.4415</v>
      </c>
      <c r="AN86" s="31">
        <v>0.80449999999999999</v>
      </c>
      <c r="AO86" s="239">
        <v>0.01</v>
      </c>
      <c r="AP86" s="241">
        <v>1</v>
      </c>
      <c r="AQ86" s="101">
        <v>1</v>
      </c>
      <c r="AR86" s="462">
        <v>2</v>
      </c>
      <c r="AS86" s="238"/>
      <c r="AT86" s="238"/>
      <c r="AU86" s="238"/>
      <c r="AV86" s="238"/>
      <c r="AW86" s="238"/>
      <c r="AX86" s="238"/>
      <c r="AY86" s="238"/>
    </row>
    <row r="87" spans="1:51">
      <c r="A87" t="s">
        <v>320</v>
      </c>
      <c r="B87" t="s">
        <v>315</v>
      </c>
      <c r="C87" t="s">
        <v>315</v>
      </c>
      <c r="D87" s="31">
        <v>319.40820000000002</v>
      </c>
      <c r="E87" s="31">
        <v>101.8592</v>
      </c>
      <c r="F87" s="31">
        <v>32534.6541</v>
      </c>
      <c r="G87" s="31">
        <v>0.16889999999999999</v>
      </c>
      <c r="H87" s="31">
        <v>3.8699999999999998E-2</v>
      </c>
      <c r="I87" s="31">
        <v>0</v>
      </c>
      <c r="J87" s="31">
        <v>0</v>
      </c>
      <c r="K87" s="31">
        <v>0</v>
      </c>
      <c r="L87" s="31">
        <v>2.0000000000000001E-4</v>
      </c>
      <c r="M87" s="31">
        <v>1E-4</v>
      </c>
      <c r="N87" s="31">
        <v>0</v>
      </c>
      <c r="O87" s="31">
        <v>2.5000000000000001E-3</v>
      </c>
      <c r="P87" s="31">
        <v>1E-4</v>
      </c>
      <c r="Q87" s="31">
        <v>0</v>
      </c>
      <c r="R87" s="31">
        <v>5.7599999999999998E-2</v>
      </c>
      <c r="S87" s="31">
        <v>6.6299999999999998E-2</v>
      </c>
      <c r="T87" s="31">
        <v>0.59570000000000001</v>
      </c>
      <c r="U87" s="31">
        <v>7.7000000000000002E-3</v>
      </c>
      <c r="V87" s="31">
        <v>3.7000000000000002E-3</v>
      </c>
      <c r="W87" s="31">
        <v>0.22739999999999999</v>
      </c>
      <c r="X87" s="31">
        <v>0.23519999999999999</v>
      </c>
      <c r="Y87" s="31">
        <v>0.47939999999999999</v>
      </c>
      <c r="Z87" s="31">
        <v>0.4622</v>
      </c>
      <c r="AA87" s="31">
        <v>1.8499999999999999E-2</v>
      </c>
      <c r="AB87" s="31">
        <v>3.9800000000000002E-2</v>
      </c>
      <c r="AC87" s="31">
        <v>0.3649</v>
      </c>
      <c r="AD87" s="31">
        <v>9.2999999999999992E-3</v>
      </c>
      <c r="AE87" s="31">
        <v>0.625</v>
      </c>
      <c r="AF87" s="31">
        <v>0.87929999999999997</v>
      </c>
      <c r="AG87" s="31">
        <v>0.44209999999999999</v>
      </c>
      <c r="AH87" s="31">
        <v>1.0500000000000001E-2</v>
      </c>
      <c r="AI87" s="31">
        <v>0.33679999999999999</v>
      </c>
      <c r="AJ87" s="31">
        <v>0.1474</v>
      </c>
      <c r="AK87" s="31">
        <v>5.2600000000000001E-2</v>
      </c>
      <c r="AL87" s="31">
        <v>1.0500000000000001E-2</v>
      </c>
      <c r="AM87" s="31">
        <v>1.2604</v>
      </c>
      <c r="AN87" s="31">
        <v>0.70340000000000003</v>
      </c>
      <c r="AO87" s="239">
        <v>0</v>
      </c>
      <c r="AP87" s="241">
        <v>5</v>
      </c>
      <c r="AQ87" s="101">
        <v>6</v>
      </c>
      <c r="AR87" s="462">
        <v>2</v>
      </c>
      <c r="AS87" s="238"/>
      <c r="AT87" s="238"/>
      <c r="AU87" s="238"/>
      <c r="AV87" s="238"/>
      <c r="AW87" s="238"/>
      <c r="AX87" s="238"/>
      <c r="AY87" s="238"/>
    </row>
    <row r="88" spans="1:51">
      <c r="A88" t="s">
        <v>321</v>
      </c>
      <c r="B88" t="s">
        <v>315</v>
      </c>
      <c r="C88" t="s">
        <v>322</v>
      </c>
      <c r="D88" s="31">
        <v>616.87220000000002</v>
      </c>
      <c r="E88" s="31">
        <v>97.817999999999998</v>
      </c>
      <c r="F88" s="31">
        <v>60341.1944</v>
      </c>
      <c r="G88" s="31">
        <v>0.63260000000000005</v>
      </c>
      <c r="H88" s="31">
        <v>0.1767</v>
      </c>
      <c r="I88" s="31">
        <v>0</v>
      </c>
      <c r="J88" s="31">
        <v>0</v>
      </c>
      <c r="K88" s="31">
        <v>0</v>
      </c>
      <c r="L88" s="31">
        <v>0</v>
      </c>
      <c r="M88" s="31">
        <v>2.9999999999999997E-4</v>
      </c>
      <c r="N88" s="31">
        <v>0</v>
      </c>
      <c r="O88" s="31">
        <v>1.6000000000000001E-3</v>
      </c>
      <c r="P88" s="31">
        <v>0</v>
      </c>
      <c r="Q88" s="31">
        <v>0</v>
      </c>
      <c r="R88" s="31">
        <v>0.35370000000000001</v>
      </c>
      <c r="S88" s="31">
        <v>0.11169999999999999</v>
      </c>
      <c r="T88" s="31">
        <v>0.2031</v>
      </c>
      <c r="U88" s="31">
        <v>0</v>
      </c>
      <c r="V88" s="31">
        <v>0.104</v>
      </c>
      <c r="W88" s="31">
        <v>4.8899999999999999E-2</v>
      </c>
      <c r="X88" s="31">
        <v>0.28720000000000001</v>
      </c>
      <c r="Y88" s="31">
        <v>0.73670000000000002</v>
      </c>
      <c r="Z88" s="31">
        <v>0.2409</v>
      </c>
      <c r="AA88" s="31">
        <v>8.0000000000000002E-3</v>
      </c>
      <c r="AB88" s="31">
        <v>1.4500000000000001E-2</v>
      </c>
      <c r="AC88" s="31">
        <v>0.50490000000000002</v>
      </c>
      <c r="AD88" s="31">
        <v>1.6199999999999999E-2</v>
      </c>
      <c r="AE88" s="31">
        <v>0.47870000000000001</v>
      </c>
      <c r="AF88" s="31">
        <v>0.78259999999999996</v>
      </c>
      <c r="AG88" s="31">
        <v>0.49469999999999997</v>
      </c>
      <c r="AH88" s="31">
        <v>1.0500000000000001E-2</v>
      </c>
      <c r="AI88" s="31">
        <v>0.1895</v>
      </c>
      <c r="AJ88" s="31">
        <v>0.22109999999999999</v>
      </c>
      <c r="AK88" s="31">
        <v>7.3700000000000002E-2</v>
      </c>
      <c r="AL88" s="31">
        <v>1.0500000000000001E-2</v>
      </c>
      <c r="AM88" s="31">
        <v>1.2849999999999999</v>
      </c>
      <c r="AN88" s="31">
        <v>0.71719999999999995</v>
      </c>
      <c r="AO88" s="239">
        <v>0.03</v>
      </c>
      <c r="AP88" s="241">
        <v>1</v>
      </c>
      <c r="AQ88" s="101">
        <v>1</v>
      </c>
      <c r="AR88" s="462">
        <v>2</v>
      </c>
      <c r="AS88" s="238"/>
      <c r="AT88" s="238"/>
      <c r="AU88" s="238"/>
      <c r="AV88" s="238"/>
      <c r="AW88" s="238"/>
      <c r="AX88" s="238"/>
      <c r="AY88" s="238"/>
    </row>
    <row r="89" spans="1:51">
      <c r="A89" t="s">
        <v>323</v>
      </c>
      <c r="B89" t="s">
        <v>315</v>
      </c>
      <c r="C89" t="s">
        <v>324</v>
      </c>
      <c r="D89" s="31">
        <v>385.09949999999998</v>
      </c>
      <c r="E89" s="31">
        <v>98.626900000000006</v>
      </c>
      <c r="F89" s="31">
        <v>37981.169800000003</v>
      </c>
      <c r="G89" s="31">
        <v>0.28689999999999999</v>
      </c>
      <c r="H89" s="31">
        <v>0.23119999999999999</v>
      </c>
      <c r="I89" s="31">
        <v>0</v>
      </c>
      <c r="J89" s="31">
        <v>0</v>
      </c>
      <c r="K89" s="31">
        <v>0</v>
      </c>
      <c r="L89" s="31">
        <v>5.4999999999999997E-3</v>
      </c>
      <c r="M89" s="31">
        <v>0</v>
      </c>
      <c r="N89" s="31">
        <v>0</v>
      </c>
      <c r="O89" s="31">
        <v>2.3E-3</v>
      </c>
      <c r="P89" s="31">
        <v>0</v>
      </c>
      <c r="Q89" s="31">
        <v>0</v>
      </c>
      <c r="R89" s="31">
        <v>2.1700000000000001E-2</v>
      </c>
      <c r="S89" s="31">
        <v>4.6399999999999997E-2</v>
      </c>
      <c r="T89" s="31">
        <v>0.34749999999999998</v>
      </c>
      <c r="U89" s="31">
        <v>7.1000000000000004E-3</v>
      </c>
      <c r="V89" s="31">
        <v>1.1000000000000001E-3</v>
      </c>
      <c r="W89" s="31">
        <v>0.33710000000000001</v>
      </c>
      <c r="X89" s="31">
        <v>0.2326</v>
      </c>
      <c r="Y89" s="31">
        <v>0.56610000000000005</v>
      </c>
      <c r="Z89" s="31">
        <v>0.37890000000000001</v>
      </c>
      <c r="AA89" s="31">
        <v>5.5E-2</v>
      </c>
      <c r="AB89" s="31">
        <v>0</v>
      </c>
      <c r="AC89" s="31">
        <v>0.46050000000000002</v>
      </c>
      <c r="AD89" s="31">
        <v>2.0799999999999999E-2</v>
      </c>
      <c r="AE89" s="31">
        <v>0.51719999999999999</v>
      </c>
      <c r="AF89" s="31">
        <v>0.81869999999999998</v>
      </c>
      <c r="AG89" s="31">
        <v>0.35049999999999998</v>
      </c>
      <c r="AH89" s="31">
        <v>2.06E-2</v>
      </c>
      <c r="AI89" s="31">
        <v>0.18559999999999999</v>
      </c>
      <c r="AJ89" s="31">
        <v>0.35049999999999998</v>
      </c>
      <c r="AK89" s="31">
        <v>8.2500000000000004E-2</v>
      </c>
      <c r="AL89" s="31">
        <v>1.03E-2</v>
      </c>
      <c r="AM89" s="31">
        <v>1.3805000000000001</v>
      </c>
      <c r="AN89" s="31">
        <v>0.77049999999999996</v>
      </c>
      <c r="AO89" s="239">
        <v>7.0000000000000007E-2</v>
      </c>
      <c r="AP89" s="241">
        <v>1</v>
      </c>
      <c r="AQ89" s="101">
        <v>1</v>
      </c>
      <c r="AR89" s="462">
        <v>2</v>
      </c>
      <c r="AS89" s="238"/>
      <c r="AT89" s="238"/>
      <c r="AU89" s="238"/>
      <c r="AV89" s="238"/>
      <c r="AW89" s="238"/>
      <c r="AX89" s="238"/>
      <c r="AY89" s="238"/>
    </row>
    <row r="90" spans="1:51">
      <c r="A90" t="s">
        <v>325</v>
      </c>
      <c r="B90" t="s">
        <v>315</v>
      </c>
      <c r="C90" t="s">
        <v>326</v>
      </c>
      <c r="D90" s="31">
        <v>204.53149999999999</v>
      </c>
      <c r="E90" s="31">
        <v>52.386400000000002</v>
      </c>
      <c r="F90" s="31">
        <v>10714.6772</v>
      </c>
      <c r="G90" s="31">
        <v>0.67400000000000004</v>
      </c>
      <c r="H90" s="31">
        <v>0.24510000000000001</v>
      </c>
      <c r="I90" s="31">
        <v>0</v>
      </c>
      <c r="J90" s="31">
        <v>0</v>
      </c>
      <c r="K90" s="31">
        <v>0</v>
      </c>
      <c r="L90" s="31">
        <v>0</v>
      </c>
      <c r="M90" s="31">
        <v>3.0000000000000001E-3</v>
      </c>
      <c r="N90" s="31">
        <v>0</v>
      </c>
      <c r="O90" s="31">
        <v>5.1999999999999998E-3</v>
      </c>
      <c r="P90" s="31">
        <v>0</v>
      </c>
      <c r="Q90" s="31">
        <v>0</v>
      </c>
      <c r="R90" s="31">
        <v>6.9099999999999995E-2</v>
      </c>
      <c r="S90" s="31">
        <v>0.3261</v>
      </c>
      <c r="T90" s="31">
        <v>0.20449999999999999</v>
      </c>
      <c r="U90" s="31">
        <v>0.03</v>
      </c>
      <c r="V90" s="31">
        <v>1.41E-2</v>
      </c>
      <c r="W90" s="31">
        <v>0.1028</v>
      </c>
      <c r="X90" s="31">
        <v>0.13739999999999999</v>
      </c>
      <c r="Y90" s="31">
        <v>0.28110000000000002</v>
      </c>
      <c r="Z90" s="31">
        <v>0.53659999999999997</v>
      </c>
      <c r="AA90" s="31">
        <v>0.1187</v>
      </c>
      <c r="AB90" s="31">
        <v>6.3600000000000004E-2</v>
      </c>
      <c r="AC90" s="31">
        <v>0.10920000000000001</v>
      </c>
      <c r="AD90" s="31">
        <v>6.7999999999999996E-3</v>
      </c>
      <c r="AE90" s="31">
        <v>0.88070000000000004</v>
      </c>
      <c r="AF90" s="31">
        <v>0.32590000000000002</v>
      </c>
      <c r="AG90" s="31">
        <v>7.22E-2</v>
      </c>
      <c r="AH90" s="31">
        <v>1.03E-2</v>
      </c>
      <c r="AI90" s="31">
        <v>7.22E-2</v>
      </c>
      <c r="AJ90" s="31">
        <v>0.53610000000000002</v>
      </c>
      <c r="AK90" s="31">
        <v>7.22E-2</v>
      </c>
      <c r="AL90" s="31">
        <v>0.23710000000000001</v>
      </c>
      <c r="AM90" s="31">
        <v>1.2918000000000001</v>
      </c>
      <c r="AN90" s="31">
        <v>0.72099999999999997</v>
      </c>
      <c r="AO90" s="239">
        <v>0.05</v>
      </c>
      <c r="AP90" s="241">
        <v>1</v>
      </c>
      <c r="AQ90" s="101">
        <v>1</v>
      </c>
      <c r="AR90" s="462">
        <v>2</v>
      </c>
      <c r="AS90" s="238"/>
      <c r="AT90" s="238"/>
      <c r="AU90" s="238"/>
      <c r="AV90" s="238"/>
      <c r="AW90" s="238"/>
      <c r="AX90" s="238"/>
      <c r="AY90" s="238"/>
    </row>
    <row r="91" spans="1:51">
      <c r="A91" t="s">
        <v>329</v>
      </c>
      <c r="B91" t="s">
        <v>328</v>
      </c>
      <c r="C91" t="s">
        <v>330</v>
      </c>
      <c r="D91" s="31">
        <v>372.5729</v>
      </c>
      <c r="E91" s="31">
        <v>42.645200000000003</v>
      </c>
      <c r="F91" s="31">
        <v>15888.441500000001</v>
      </c>
      <c r="G91" s="31">
        <v>0.55110000000000003</v>
      </c>
      <c r="H91" s="31">
        <v>5.3999999999999999E-2</v>
      </c>
      <c r="I91" s="31">
        <v>0</v>
      </c>
      <c r="J91" s="31">
        <v>1E-4</v>
      </c>
      <c r="K91" s="31">
        <v>0</v>
      </c>
      <c r="L91" s="31">
        <v>0</v>
      </c>
      <c r="M91" s="31">
        <v>1.5E-3</v>
      </c>
      <c r="N91" s="31">
        <v>6.9999999999999999E-4</v>
      </c>
      <c r="O91" s="31">
        <v>0.1172</v>
      </c>
      <c r="P91" s="31">
        <v>1.9E-3</v>
      </c>
      <c r="Q91" s="31">
        <v>0</v>
      </c>
      <c r="R91" s="31">
        <v>0.1464</v>
      </c>
      <c r="S91" s="31">
        <v>0.23749999999999999</v>
      </c>
      <c r="T91" s="31">
        <v>0.26350000000000001</v>
      </c>
      <c r="U91" s="31">
        <v>1.0800000000000001E-2</v>
      </c>
      <c r="V91" s="31">
        <v>2.8899999999999999E-2</v>
      </c>
      <c r="W91" s="31">
        <v>0.13750000000000001</v>
      </c>
      <c r="X91" s="31">
        <v>0.24890000000000001</v>
      </c>
      <c r="Y91" s="31">
        <v>0.39389999999999997</v>
      </c>
      <c r="Z91" s="31">
        <v>0.57050000000000001</v>
      </c>
      <c r="AA91" s="31">
        <v>1.9199999999999998E-2</v>
      </c>
      <c r="AB91" s="31">
        <v>1.6400000000000001E-2</v>
      </c>
      <c r="AC91" s="31">
        <v>0.39100000000000001</v>
      </c>
      <c r="AD91" s="31">
        <v>0.15989999999999999</v>
      </c>
      <c r="AE91" s="31">
        <v>0.44869999999999999</v>
      </c>
      <c r="AF91" s="31">
        <v>0.65490000000000004</v>
      </c>
      <c r="AG91" s="31">
        <v>0.31630000000000003</v>
      </c>
      <c r="AH91" s="31">
        <v>1.0200000000000001E-2</v>
      </c>
      <c r="AI91" s="31">
        <v>0.32650000000000001</v>
      </c>
      <c r="AJ91" s="31">
        <v>0.27550000000000002</v>
      </c>
      <c r="AK91" s="31">
        <v>5.0999999999999997E-2</v>
      </c>
      <c r="AL91" s="31">
        <v>2.0400000000000001E-2</v>
      </c>
      <c r="AM91" s="31">
        <v>1.3627</v>
      </c>
      <c r="AN91" s="31">
        <v>0.76060000000000005</v>
      </c>
      <c r="AO91" s="239">
        <v>0</v>
      </c>
      <c r="AP91" s="241">
        <v>1</v>
      </c>
      <c r="AQ91" s="101">
        <v>1</v>
      </c>
      <c r="AR91" s="462">
        <v>2</v>
      </c>
      <c r="AS91" s="238"/>
      <c r="AT91" s="238"/>
      <c r="AU91" s="238"/>
      <c r="AV91" s="238"/>
      <c r="AW91" s="238"/>
      <c r="AX91" s="238"/>
      <c r="AY91" s="238"/>
    </row>
    <row r="92" spans="1:51">
      <c r="A92" t="s">
        <v>331</v>
      </c>
      <c r="B92" t="s">
        <v>328</v>
      </c>
      <c r="C92" t="s">
        <v>332</v>
      </c>
      <c r="D92" s="31">
        <v>466.4751</v>
      </c>
      <c r="E92" s="31">
        <v>27.139299999999999</v>
      </c>
      <c r="F92" s="31">
        <v>12659.7881</v>
      </c>
      <c r="G92" s="31">
        <v>0.60760000000000003</v>
      </c>
      <c r="H92" s="31">
        <v>3.6200000000000003E-2</v>
      </c>
      <c r="I92" s="31">
        <v>0</v>
      </c>
      <c r="J92" s="31">
        <v>0</v>
      </c>
      <c r="K92" s="31">
        <v>1E-4</v>
      </c>
      <c r="L92" s="31">
        <v>0</v>
      </c>
      <c r="M92" s="31">
        <v>0</v>
      </c>
      <c r="N92" s="31">
        <v>0</v>
      </c>
      <c r="O92" s="31">
        <v>0.36620000000000003</v>
      </c>
      <c r="P92" s="31">
        <v>0</v>
      </c>
      <c r="Q92" s="31">
        <v>0</v>
      </c>
      <c r="R92" s="31">
        <v>0.18720000000000001</v>
      </c>
      <c r="S92" s="31">
        <v>1.7999999999999999E-2</v>
      </c>
      <c r="T92" s="31">
        <v>4.6899999999999997E-2</v>
      </c>
      <c r="U92" s="31">
        <v>0</v>
      </c>
      <c r="V92" s="31">
        <v>0.10929999999999999</v>
      </c>
      <c r="W92" s="31">
        <v>0.23619999999999999</v>
      </c>
      <c r="X92" s="31">
        <v>0.19850000000000001</v>
      </c>
      <c r="Y92" s="31">
        <v>0.74560000000000004</v>
      </c>
      <c r="Z92" s="31">
        <v>0.24060000000000001</v>
      </c>
      <c r="AA92" s="31">
        <v>1.1000000000000001E-3</v>
      </c>
      <c r="AB92" s="31">
        <v>1.2699999999999999E-2</v>
      </c>
      <c r="AC92" s="31">
        <v>0.28860000000000002</v>
      </c>
      <c r="AD92" s="31">
        <v>0.49709999999999999</v>
      </c>
      <c r="AE92" s="31">
        <v>0.21410000000000001</v>
      </c>
      <c r="AF92" s="31">
        <v>0.92689999999999995</v>
      </c>
      <c r="AG92" s="31">
        <v>0.72629999999999995</v>
      </c>
      <c r="AH92" s="31">
        <v>0</v>
      </c>
      <c r="AI92" s="31">
        <v>0.2</v>
      </c>
      <c r="AJ92" s="31">
        <v>4.2099999999999999E-2</v>
      </c>
      <c r="AK92" s="31">
        <v>0</v>
      </c>
      <c r="AL92" s="31">
        <v>3.1600000000000003E-2</v>
      </c>
      <c r="AM92" s="31">
        <v>0.79659999999999997</v>
      </c>
      <c r="AN92" s="31">
        <v>0.5746</v>
      </c>
      <c r="AO92" s="239">
        <v>0</v>
      </c>
      <c r="AP92" s="241">
        <v>1</v>
      </c>
      <c r="AQ92" s="101">
        <v>2</v>
      </c>
      <c r="AR92" s="462">
        <v>1</v>
      </c>
      <c r="AS92" s="238"/>
      <c r="AT92" s="238"/>
      <c r="AU92" s="238"/>
      <c r="AV92" s="238"/>
      <c r="AW92" s="238"/>
      <c r="AX92" s="238"/>
      <c r="AY92" s="238"/>
    </row>
    <row r="93" spans="1:51">
      <c r="A93" t="s">
        <v>333</v>
      </c>
      <c r="B93" t="s">
        <v>328</v>
      </c>
      <c r="C93" t="s">
        <v>334</v>
      </c>
      <c r="D93" s="31">
        <v>579.71590000000003</v>
      </c>
      <c r="E93" s="31">
        <v>28.2059</v>
      </c>
      <c r="F93" s="31">
        <v>16351.393700000001</v>
      </c>
      <c r="G93" s="31">
        <v>0.62939999999999996</v>
      </c>
      <c r="H93" s="31">
        <v>9.8400000000000001E-2</v>
      </c>
      <c r="I93" s="31">
        <v>0</v>
      </c>
      <c r="J93" s="31">
        <v>2.07E-2</v>
      </c>
      <c r="K93" s="31">
        <v>0</v>
      </c>
      <c r="L93" s="31">
        <v>9.7000000000000003E-3</v>
      </c>
      <c r="M93" s="31">
        <v>0</v>
      </c>
      <c r="N93" s="31">
        <v>0</v>
      </c>
      <c r="O93" s="31">
        <v>0.41099999999999998</v>
      </c>
      <c r="P93" s="31">
        <v>6.4299999999999996E-2</v>
      </c>
      <c r="Q93" s="31">
        <v>0</v>
      </c>
      <c r="R93" s="31">
        <v>4.6699999999999998E-2</v>
      </c>
      <c r="S93" s="31">
        <v>4.24E-2</v>
      </c>
      <c r="T93" s="31">
        <v>5.0000000000000001E-4</v>
      </c>
      <c r="U93" s="31">
        <v>6.9999999999999999E-4</v>
      </c>
      <c r="V93" s="31">
        <v>8.4400000000000003E-2</v>
      </c>
      <c r="W93" s="31">
        <v>0.22120000000000001</v>
      </c>
      <c r="X93" s="31">
        <v>0.1414</v>
      </c>
      <c r="Y93" s="31">
        <v>0.42609999999999998</v>
      </c>
      <c r="Z93" s="31">
        <v>0.56000000000000005</v>
      </c>
      <c r="AA93" s="31">
        <v>2.0999999999999999E-3</v>
      </c>
      <c r="AB93" s="31">
        <v>1.18E-2</v>
      </c>
      <c r="AC93" s="31">
        <v>0.24110000000000001</v>
      </c>
      <c r="AD93" s="31">
        <v>0.56830000000000003</v>
      </c>
      <c r="AE93" s="31">
        <v>0.19040000000000001</v>
      </c>
      <c r="AF93" s="31">
        <v>0.79139999999999999</v>
      </c>
      <c r="AG93" s="31">
        <v>0.80430000000000001</v>
      </c>
      <c r="AH93" s="31">
        <v>0</v>
      </c>
      <c r="AI93" s="31">
        <v>0.1522</v>
      </c>
      <c r="AJ93" s="31">
        <v>3.2599999999999997E-2</v>
      </c>
      <c r="AK93" s="31">
        <v>0</v>
      </c>
      <c r="AL93" s="31">
        <v>1.09E-2</v>
      </c>
      <c r="AM93" s="31">
        <v>0.62239999999999995</v>
      </c>
      <c r="AN93" s="31">
        <v>0.44900000000000001</v>
      </c>
      <c r="AO93" s="239">
        <v>0.01</v>
      </c>
      <c r="AP93" s="241">
        <v>1</v>
      </c>
      <c r="AQ93" s="101">
        <v>2</v>
      </c>
      <c r="AR93" s="462">
        <v>1</v>
      </c>
      <c r="AS93" s="238"/>
      <c r="AT93" s="238"/>
      <c r="AU93" s="238"/>
      <c r="AV93" s="238"/>
      <c r="AW93" s="238"/>
      <c r="AX93" s="238"/>
      <c r="AY93" s="238"/>
    </row>
    <row r="94" spans="1:51">
      <c r="A94" t="s">
        <v>335</v>
      </c>
      <c r="B94" t="s">
        <v>328</v>
      </c>
      <c r="C94" t="s">
        <v>336</v>
      </c>
      <c r="D94" s="31">
        <v>388.80430000000001</v>
      </c>
      <c r="E94" s="31">
        <v>63.639800000000001</v>
      </c>
      <c r="F94" s="31">
        <v>24743.4274</v>
      </c>
      <c r="G94" s="31">
        <v>0.54959999999999998</v>
      </c>
      <c r="H94" s="31">
        <v>9.2399999999999996E-2</v>
      </c>
      <c r="I94" s="31">
        <v>0</v>
      </c>
      <c r="J94" s="31">
        <v>3.5000000000000001E-3</v>
      </c>
      <c r="K94" s="31">
        <v>0</v>
      </c>
      <c r="L94" s="31">
        <v>5.5999999999999999E-3</v>
      </c>
      <c r="M94" s="31">
        <v>5.9999999999999995E-4</v>
      </c>
      <c r="N94" s="31">
        <v>2.0000000000000001E-4</v>
      </c>
      <c r="O94" s="31">
        <v>0.1042</v>
      </c>
      <c r="P94" s="31">
        <v>2.9999999999999997E-4</v>
      </c>
      <c r="Q94" s="31">
        <v>0</v>
      </c>
      <c r="R94" s="31">
        <v>0.2429</v>
      </c>
      <c r="S94" s="31">
        <v>0.1022</v>
      </c>
      <c r="T94" s="31">
        <v>6.3899999999999998E-2</v>
      </c>
      <c r="U94" s="31">
        <v>1.24E-2</v>
      </c>
      <c r="V94" s="31">
        <v>0.1094</v>
      </c>
      <c r="W94" s="31">
        <v>0.26250000000000001</v>
      </c>
      <c r="X94" s="31">
        <v>0.22409999999999999</v>
      </c>
      <c r="Y94" s="31">
        <v>0.72829999999999995</v>
      </c>
      <c r="Z94" s="31">
        <v>0.2389</v>
      </c>
      <c r="AA94" s="31">
        <v>1.4999999999999999E-2</v>
      </c>
      <c r="AB94" s="31">
        <v>1.77E-2</v>
      </c>
      <c r="AC94" s="31">
        <v>0.37390000000000001</v>
      </c>
      <c r="AD94" s="31">
        <v>0.14899999999999999</v>
      </c>
      <c r="AE94" s="31">
        <v>0.47670000000000001</v>
      </c>
      <c r="AF94" s="31">
        <v>0.89059999999999995</v>
      </c>
      <c r="AG94" s="31">
        <v>0.3402</v>
      </c>
      <c r="AH94" s="31">
        <v>1.03E-2</v>
      </c>
      <c r="AI94" s="31">
        <v>0.40210000000000001</v>
      </c>
      <c r="AJ94" s="31">
        <v>0.18559999999999999</v>
      </c>
      <c r="AK94" s="31">
        <v>4.1200000000000001E-2</v>
      </c>
      <c r="AL94" s="31">
        <v>2.06E-2</v>
      </c>
      <c r="AM94" s="31">
        <v>1.3044</v>
      </c>
      <c r="AN94" s="31">
        <v>0.72799999999999998</v>
      </c>
      <c r="AO94" s="239">
        <v>0.01</v>
      </c>
      <c r="AP94" s="241">
        <v>1</v>
      </c>
      <c r="AQ94" s="101">
        <v>1</v>
      </c>
      <c r="AR94" s="462">
        <v>2</v>
      </c>
      <c r="AS94" s="238"/>
      <c r="AT94" s="238"/>
      <c r="AU94" s="238"/>
      <c r="AV94" s="238"/>
      <c r="AW94" s="238"/>
      <c r="AX94" s="238"/>
      <c r="AY94" s="238"/>
    </row>
    <row r="95" spans="1:51">
      <c r="A95" t="s">
        <v>337</v>
      </c>
      <c r="B95" t="s">
        <v>328</v>
      </c>
      <c r="C95" t="s">
        <v>338</v>
      </c>
      <c r="D95" s="31">
        <v>482.4599</v>
      </c>
      <c r="E95" s="31">
        <v>39.9846</v>
      </c>
      <c r="F95" s="31">
        <v>19290.969799999999</v>
      </c>
      <c r="G95" s="31">
        <v>0.61609999999999998</v>
      </c>
      <c r="H95" s="31">
        <v>0.1726</v>
      </c>
      <c r="I95" s="31">
        <v>0</v>
      </c>
      <c r="J95" s="31">
        <v>0</v>
      </c>
      <c r="K95" s="31">
        <v>4.0000000000000001E-3</v>
      </c>
      <c r="L95" s="31">
        <v>0</v>
      </c>
      <c r="M95" s="31">
        <v>5.4999999999999997E-3</v>
      </c>
      <c r="N95" s="31">
        <v>0</v>
      </c>
      <c r="O95" s="31">
        <v>0.15440000000000001</v>
      </c>
      <c r="P95" s="31">
        <v>8.9999999999999998E-4</v>
      </c>
      <c r="Q95" s="31">
        <v>0</v>
      </c>
      <c r="R95" s="31">
        <v>0.1701</v>
      </c>
      <c r="S95" s="31">
        <v>0.1022</v>
      </c>
      <c r="T95" s="31">
        <v>0.1396</v>
      </c>
      <c r="U95" s="31">
        <v>9.7999999999999997E-3</v>
      </c>
      <c r="V95" s="31">
        <v>3.0300000000000001E-2</v>
      </c>
      <c r="W95" s="31">
        <v>0.2107</v>
      </c>
      <c r="X95" s="31">
        <v>0.2077</v>
      </c>
      <c r="Y95" s="31">
        <v>0.45179999999999998</v>
      </c>
      <c r="Z95" s="31">
        <v>0.49769999999999998</v>
      </c>
      <c r="AA95" s="31">
        <v>4.6399999999999997E-2</v>
      </c>
      <c r="AB95" s="31">
        <v>4.1000000000000003E-3</v>
      </c>
      <c r="AC95" s="31">
        <v>0.51719999999999999</v>
      </c>
      <c r="AD95" s="31">
        <v>0.1983</v>
      </c>
      <c r="AE95" s="31">
        <v>0.28360000000000002</v>
      </c>
      <c r="AF95" s="31">
        <v>0.66859999999999997</v>
      </c>
      <c r="AG95" s="31">
        <v>0.39179999999999998</v>
      </c>
      <c r="AH95" s="31">
        <v>2.06E-2</v>
      </c>
      <c r="AI95" s="31">
        <v>0.25769999999999998</v>
      </c>
      <c r="AJ95" s="31">
        <v>0.25769999999999998</v>
      </c>
      <c r="AK95" s="31">
        <v>4.1200000000000001E-2</v>
      </c>
      <c r="AL95" s="31">
        <v>3.09E-2</v>
      </c>
      <c r="AM95" s="31">
        <v>1.385</v>
      </c>
      <c r="AN95" s="31">
        <v>0.77300000000000002</v>
      </c>
      <c r="AO95" s="239">
        <v>0.04</v>
      </c>
      <c r="AP95" s="241">
        <v>1</v>
      </c>
      <c r="AQ95" s="101">
        <v>2</v>
      </c>
      <c r="AR95" s="462">
        <v>2</v>
      </c>
      <c r="AS95" s="238"/>
      <c r="AT95" s="238"/>
      <c r="AU95" s="238"/>
      <c r="AV95" s="238"/>
      <c r="AW95" s="238"/>
      <c r="AX95" s="238"/>
      <c r="AY95" s="238"/>
    </row>
    <row r="96" spans="1:51">
      <c r="A96" t="s">
        <v>339</v>
      </c>
      <c r="B96" t="s">
        <v>328</v>
      </c>
      <c r="C96" t="s">
        <v>340</v>
      </c>
      <c r="D96" s="31">
        <v>508.5711</v>
      </c>
      <c r="E96" s="31">
        <v>37.104500000000002</v>
      </c>
      <c r="F96" s="31">
        <v>18870.265800000001</v>
      </c>
      <c r="G96" s="31">
        <v>0.33300000000000002</v>
      </c>
      <c r="H96" s="31">
        <v>5.7000000000000002E-3</v>
      </c>
      <c r="I96" s="31">
        <v>0</v>
      </c>
      <c r="J96" s="31">
        <v>0</v>
      </c>
      <c r="K96" s="31">
        <v>0</v>
      </c>
      <c r="L96" s="31">
        <v>0</v>
      </c>
      <c r="M96" s="31">
        <v>2.0000000000000001E-4</v>
      </c>
      <c r="N96" s="31">
        <v>0</v>
      </c>
      <c r="O96" s="31">
        <v>0.27779999999999999</v>
      </c>
      <c r="P96" s="31">
        <v>5.9999999999999995E-4</v>
      </c>
      <c r="Q96" s="31">
        <v>0</v>
      </c>
      <c r="R96" s="31">
        <v>0</v>
      </c>
      <c r="S96" s="31">
        <v>4.9399999999999999E-2</v>
      </c>
      <c r="T96" s="31">
        <v>0</v>
      </c>
      <c r="U96" s="31">
        <v>0</v>
      </c>
      <c r="V96" s="31">
        <v>0.1147</v>
      </c>
      <c r="W96" s="31">
        <v>0.55169999999999997</v>
      </c>
      <c r="X96" s="31">
        <v>0.23580000000000001</v>
      </c>
      <c r="Y96" s="31">
        <v>0.52429999999999999</v>
      </c>
      <c r="Z96" s="31">
        <v>0.4657</v>
      </c>
      <c r="AA96" s="31">
        <v>2.7000000000000001E-3</v>
      </c>
      <c r="AB96" s="31">
        <v>7.3000000000000001E-3</v>
      </c>
      <c r="AC96" s="31">
        <v>0.45660000000000001</v>
      </c>
      <c r="AD96" s="31">
        <v>0.39829999999999999</v>
      </c>
      <c r="AE96" s="31">
        <v>0.1434</v>
      </c>
      <c r="AF96" s="31">
        <v>0.88570000000000004</v>
      </c>
      <c r="AG96" s="31">
        <v>0.86870000000000003</v>
      </c>
      <c r="AH96" s="31">
        <v>1.01E-2</v>
      </c>
      <c r="AI96" s="31">
        <v>8.0799999999999997E-2</v>
      </c>
      <c r="AJ96" s="31">
        <v>0</v>
      </c>
      <c r="AK96" s="31">
        <v>0</v>
      </c>
      <c r="AL96" s="31">
        <v>4.0399999999999998E-2</v>
      </c>
      <c r="AM96" s="31">
        <v>0.50160000000000005</v>
      </c>
      <c r="AN96" s="31">
        <v>0.3619</v>
      </c>
      <c r="AO96" s="239">
        <v>0</v>
      </c>
      <c r="AP96" s="241">
        <v>1</v>
      </c>
      <c r="AQ96" s="101">
        <v>2</v>
      </c>
      <c r="AR96" s="462">
        <v>1</v>
      </c>
      <c r="AS96" s="238"/>
      <c r="AT96" s="238"/>
      <c r="AU96" s="238"/>
      <c r="AV96" s="238"/>
      <c r="AW96" s="238"/>
      <c r="AX96" s="238"/>
      <c r="AY96" s="238"/>
    </row>
    <row r="97" spans="1:51">
      <c r="A97" t="s">
        <v>341</v>
      </c>
      <c r="B97" t="s">
        <v>328</v>
      </c>
      <c r="C97" t="s">
        <v>342</v>
      </c>
      <c r="D97" s="31">
        <v>408.61869999999999</v>
      </c>
      <c r="E97" s="31">
        <v>43.064500000000002</v>
      </c>
      <c r="F97" s="31">
        <v>17596.949499999999</v>
      </c>
      <c r="G97" s="31">
        <v>0.33210000000000001</v>
      </c>
      <c r="H97" s="31">
        <v>1.7299999999999999E-2</v>
      </c>
      <c r="I97" s="31">
        <v>0</v>
      </c>
      <c r="J97" s="31">
        <v>0</v>
      </c>
      <c r="K97" s="31">
        <v>0</v>
      </c>
      <c r="L97" s="31">
        <v>0</v>
      </c>
      <c r="M97" s="31">
        <v>0</v>
      </c>
      <c r="N97" s="31">
        <v>0</v>
      </c>
      <c r="O97" s="31">
        <v>0.1812</v>
      </c>
      <c r="P97" s="31">
        <v>6.9999999999999999E-4</v>
      </c>
      <c r="Q97" s="31">
        <v>0</v>
      </c>
      <c r="R97" s="31">
        <v>4.3700000000000003E-2</v>
      </c>
      <c r="S97" s="31">
        <v>6.3600000000000004E-2</v>
      </c>
      <c r="T97" s="31">
        <v>0.4022</v>
      </c>
      <c r="U97" s="31">
        <v>2.6700000000000002E-2</v>
      </c>
      <c r="V97" s="31">
        <v>4.9299999999999997E-2</v>
      </c>
      <c r="W97" s="31">
        <v>0.2152</v>
      </c>
      <c r="X97" s="31">
        <v>0.25769999999999998</v>
      </c>
      <c r="Y97" s="31">
        <v>0.54579999999999995</v>
      </c>
      <c r="Z97" s="31">
        <v>0.3231</v>
      </c>
      <c r="AA97" s="31">
        <v>6.2600000000000003E-2</v>
      </c>
      <c r="AB97" s="31">
        <v>6.8500000000000005E-2</v>
      </c>
      <c r="AC97" s="31">
        <v>0.28749999999999998</v>
      </c>
      <c r="AD97" s="31">
        <v>0.24779999999999999</v>
      </c>
      <c r="AE97" s="31">
        <v>0.4637</v>
      </c>
      <c r="AF97" s="31">
        <v>0.752</v>
      </c>
      <c r="AG97" s="31">
        <v>0.38140000000000002</v>
      </c>
      <c r="AH97" s="31">
        <v>1.03E-2</v>
      </c>
      <c r="AI97" s="31">
        <v>0.29899999999999999</v>
      </c>
      <c r="AJ97" s="31">
        <v>0.2165</v>
      </c>
      <c r="AK97" s="31">
        <v>5.1499999999999997E-2</v>
      </c>
      <c r="AL97" s="31">
        <v>4.1200000000000001E-2</v>
      </c>
      <c r="AM97" s="31">
        <v>1.3914</v>
      </c>
      <c r="AN97" s="31">
        <v>0.77649999999999997</v>
      </c>
      <c r="AO97" s="239">
        <v>0.02</v>
      </c>
      <c r="AP97" s="241">
        <v>1</v>
      </c>
      <c r="AQ97" s="101">
        <v>1</v>
      </c>
      <c r="AR97" s="462">
        <v>2</v>
      </c>
      <c r="AS97" s="238"/>
      <c r="AT97" s="238"/>
      <c r="AU97" s="238"/>
      <c r="AV97" s="238"/>
      <c r="AW97" s="238"/>
      <c r="AX97" s="238"/>
      <c r="AY97" s="238"/>
    </row>
    <row r="98" spans="1:51">
      <c r="A98" t="s">
        <v>345</v>
      </c>
      <c r="B98" t="s">
        <v>344</v>
      </c>
      <c r="C98" t="s">
        <v>346</v>
      </c>
      <c r="D98" s="31">
        <v>486.11810000000003</v>
      </c>
      <c r="E98" s="31">
        <v>39.996600000000001</v>
      </c>
      <c r="F98" s="31">
        <v>19443.081699999999</v>
      </c>
      <c r="G98" s="31">
        <v>0.69010000000000005</v>
      </c>
      <c r="H98" s="31">
        <v>2.1600000000000001E-2</v>
      </c>
      <c r="I98" s="31">
        <v>0</v>
      </c>
      <c r="J98" s="31">
        <v>6.0000000000000001E-3</v>
      </c>
      <c r="K98" s="31">
        <v>0</v>
      </c>
      <c r="L98" s="31">
        <v>0.11119999999999999</v>
      </c>
      <c r="M98" s="31">
        <v>5.9999999999999995E-4</v>
      </c>
      <c r="N98" s="31">
        <v>0</v>
      </c>
      <c r="O98" s="31">
        <v>0.19739999999999999</v>
      </c>
      <c r="P98" s="31">
        <v>3.2800000000000003E-2</v>
      </c>
      <c r="Q98" s="31">
        <v>0</v>
      </c>
      <c r="R98" s="31">
        <v>0.29020000000000001</v>
      </c>
      <c r="S98" s="31">
        <v>0.11119999999999999</v>
      </c>
      <c r="T98" s="31">
        <v>3.44E-2</v>
      </c>
      <c r="U98" s="31">
        <v>2.3E-3</v>
      </c>
      <c r="V98" s="31">
        <v>4.4200000000000003E-2</v>
      </c>
      <c r="W98" s="31">
        <v>0.14810000000000001</v>
      </c>
      <c r="X98" s="31">
        <v>0.1736</v>
      </c>
      <c r="Y98" s="31">
        <v>0.72089999999999999</v>
      </c>
      <c r="Z98" s="31">
        <v>0.25729999999999997</v>
      </c>
      <c r="AA98" s="31">
        <v>1.67E-2</v>
      </c>
      <c r="AB98" s="31">
        <v>5.1000000000000004E-3</v>
      </c>
      <c r="AC98" s="31">
        <v>0.28689999999999999</v>
      </c>
      <c r="AD98" s="31">
        <v>0.29680000000000001</v>
      </c>
      <c r="AE98" s="31">
        <v>0.41610000000000003</v>
      </c>
      <c r="AF98" s="31">
        <v>0.72650000000000003</v>
      </c>
      <c r="AG98" s="31">
        <v>0.45739999999999997</v>
      </c>
      <c r="AH98" s="31">
        <v>1.06E-2</v>
      </c>
      <c r="AI98" s="31">
        <v>0.26600000000000001</v>
      </c>
      <c r="AJ98" s="31">
        <v>0.15959999999999999</v>
      </c>
      <c r="AK98" s="31">
        <v>6.3799999999999996E-2</v>
      </c>
      <c r="AL98" s="31">
        <v>4.2599999999999999E-2</v>
      </c>
      <c r="AM98" s="31">
        <v>1.3612</v>
      </c>
      <c r="AN98" s="31">
        <v>0.75970000000000004</v>
      </c>
      <c r="AO98" s="239">
        <v>0.11</v>
      </c>
      <c r="AP98" s="241">
        <v>1</v>
      </c>
      <c r="AQ98" s="101">
        <v>2</v>
      </c>
      <c r="AR98" s="462">
        <v>2</v>
      </c>
      <c r="AS98" s="238"/>
      <c r="AT98" s="238"/>
      <c r="AU98" s="238"/>
      <c r="AV98" s="238"/>
      <c r="AW98" s="238"/>
      <c r="AX98" s="238"/>
      <c r="AY98" s="238"/>
    </row>
    <row r="99" spans="1:51">
      <c r="A99" t="s">
        <v>347</v>
      </c>
      <c r="B99" t="s">
        <v>344</v>
      </c>
      <c r="C99" t="s">
        <v>348</v>
      </c>
      <c r="D99" s="31">
        <v>659.5797</v>
      </c>
      <c r="E99" s="31">
        <v>31.2651</v>
      </c>
      <c r="F99" s="31">
        <v>20621.842400000001</v>
      </c>
      <c r="G99" s="31">
        <v>0.69379999999999997</v>
      </c>
      <c r="H99" s="31">
        <v>0.2467</v>
      </c>
      <c r="I99" s="31">
        <v>0</v>
      </c>
      <c r="J99" s="31">
        <v>0</v>
      </c>
      <c r="K99" s="31">
        <v>1.2999999999999999E-3</v>
      </c>
      <c r="L99" s="31">
        <v>0.13719999999999999</v>
      </c>
      <c r="M99" s="31">
        <v>2.9999999999999997E-4</v>
      </c>
      <c r="N99" s="31">
        <v>0</v>
      </c>
      <c r="O99" s="31">
        <v>0.12720000000000001</v>
      </c>
      <c r="P99" s="31">
        <v>3.3500000000000002E-2</v>
      </c>
      <c r="Q99" s="31">
        <v>7.7000000000000002E-3</v>
      </c>
      <c r="R99" s="31">
        <v>7.7100000000000002E-2</v>
      </c>
      <c r="S99" s="31">
        <v>0.10970000000000001</v>
      </c>
      <c r="T99" s="31">
        <v>8.1600000000000006E-2</v>
      </c>
      <c r="U99" s="31">
        <v>1.9E-3</v>
      </c>
      <c r="V99" s="31">
        <v>8.1699999999999995E-2</v>
      </c>
      <c r="W99" s="31">
        <v>9.4E-2</v>
      </c>
      <c r="X99" s="31">
        <v>0.15359999999999999</v>
      </c>
      <c r="Y99" s="31">
        <v>0.50970000000000004</v>
      </c>
      <c r="Z99" s="31">
        <v>0.39989999999999998</v>
      </c>
      <c r="AA99" s="31">
        <v>6.0400000000000002E-2</v>
      </c>
      <c r="AB99" s="31">
        <v>2.9899999999999999E-2</v>
      </c>
      <c r="AC99" s="31">
        <v>0.4425</v>
      </c>
      <c r="AD99" s="31">
        <v>0.30249999999999999</v>
      </c>
      <c r="AE99" s="31">
        <v>0.25480000000000003</v>
      </c>
      <c r="AF99" s="31">
        <v>0.79990000000000006</v>
      </c>
      <c r="AG99" s="31">
        <v>0.62239999999999995</v>
      </c>
      <c r="AH99" s="31">
        <v>1.0200000000000001E-2</v>
      </c>
      <c r="AI99" s="31">
        <v>0.1633</v>
      </c>
      <c r="AJ99" s="31">
        <v>6.1199999999999997E-2</v>
      </c>
      <c r="AK99" s="31">
        <v>0.13270000000000001</v>
      </c>
      <c r="AL99" s="31">
        <v>1.0200000000000001E-2</v>
      </c>
      <c r="AM99" s="31">
        <v>1.1234999999999999</v>
      </c>
      <c r="AN99" s="31">
        <v>0.62709999999999999</v>
      </c>
      <c r="AO99" s="239">
        <v>0.13</v>
      </c>
      <c r="AP99" s="241">
        <v>1</v>
      </c>
      <c r="AQ99" s="101">
        <v>2</v>
      </c>
      <c r="AR99" s="462">
        <v>1</v>
      </c>
      <c r="AS99" s="238"/>
      <c r="AT99" s="238"/>
      <c r="AU99" s="238"/>
      <c r="AV99" s="238"/>
      <c r="AW99" s="238"/>
      <c r="AX99" s="238"/>
      <c r="AY99" s="238"/>
    </row>
    <row r="100" spans="1:51">
      <c r="A100" t="s">
        <v>349</v>
      </c>
      <c r="B100" t="s">
        <v>344</v>
      </c>
      <c r="C100" t="s">
        <v>344</v>
      </c>
      <c r="D100" s="31">
        <v>956.13620000000003</v>
      </c>
      <c r="E100" s="31">
        <v>13.2097</v>
      </c>
      <c r="F100" s="31">
        <v>12630.245800000001</v>
      </c>
      <c r="G100" s="31">
        <v>0.78710000000000002</v>
      </c>
      <c r="H100" s="31">
        <v>1.01E-2</v>
      </c>
      <c r="I100" s="31">
        <v>0</v>
      </c>
      <c r="J100" s="31">
        <v>7.6E-3</v>
      </c>
      <c r="K100" s="31">
        <v>0</v>
      </c>
      <c r="L100" s="31">
        <v>0.2228</v>
      </c>
      <c r="M100" s="31">
        <v>6.83E-2</v>
      </c>
      <c r="N100" s="31">
        <v>0</v>
      </c>
      <c r="O100" s="31">
        <v>0.1125</v>
      </c>
      <c r="P100" s="31">
        <v>9.8900000000000002E-2</v>
      </c>
      <c r="Q100" s="31">
        <v>0</v>
      </c>
      <c r="R100" s="31">
        <v>0.32829999999999998</v>
      </c>
      <c r="S100" s="31">
        <v>5.0999999999999997E-2</v>
      </c>
      <c r="T100" s="31">
        <v>4.3E-3</v>
      </c>
      <c r="U100" s="31">
        <v>6.9999999999999999E-4</v>
      </c>
      <c r="V100" s="31">
        <v>7.1499999999999994E-2</v>
      </c>
      <c r="W100" s="31">
        <v>2.3900000000000001E-2</v>
      </c>
      <c r="X100" s="31">
        <v>0.26569999999999999</v>
      </c>
      <c r="Y100" s="31">
        <v>0.85819999999999996</v>
      </c>
      <c r="Z100" s="31">
        <v>0.11609999999999999</v>
      </c>
      <c r="AA100" s="31">
        <v>3.5000000000000001E-3</v>
      </c>
      <c r="AB100" s="31">
        <v>2.23E-2</v>
      </c>
      <c r="AC100" s="31">
        <v>0.23039999999999999</v>
      </c>
      <c r="AD100" s="31">
        <v>0.47210000000000002</v>
      </c>
      <c r="AE100" s="31">
        <v>0.2959</v>
      </c>
      <c r="AF100" s="31">
        <v>0.53669999999999995</v>
      </c>
      <c r="AG100" s="31">
        <v>0.53190000000000004</v>
      </c>
      <c r="AH100" s="31">
        <v>4.2599999999999999E-2</v>
      </c>
      <c r="AI100" s="31">
        <v>0</v>
      </c>
      <c r="AJ100" s="31">
        <v>0.38300000000000001</v>
      </c>
      <c r="AK100" s="31">
        <v>3.1899999999999998E-2</v>
      </c>
      <c r="AL100" s="31">
        <v>1.06E-2</v>
      </c>
      <c r="AM100" s="31">
        <v>0.996</v>
      </c>
      <c r="AN100" s="31">
        <v>0.61880000000000002</v>
      </c>
      <c r="AO100" s="239">
        <v>0.09</v>
      </c>
      <c r="AP100" s="241">
        <v>4</v>
      </c>
      <c r="AQ100" s="101">
        <v>5</v>
      </c>
      <c r="AR100" s="462">
        <v>1</v>
      </c>
      <c r="AS100" s="238"/>
      <c r="AT100" s="238"/>
      <c r="AU100" s="238"/>
      <c r="AV100" s="238"/>
      <c r="AW100" s="238"/>
      <c r="AX100" s="238"/>
      <c r="AY100" s="238"/>
    </row>
    <row r="101" spans="1:51">
      <c r="A101" t="s">
        <v>350</v>
      </c>
      <c r="B101" t="s">
        <v>344</v>
      </c>
      <c r="C101" t="s">
        <v>351</v>
      </c>
      <c r="D101" s="31">
        <v>998.05020000000002</v>
      </c>
      <c r="E101" s="31">
        <v>11.519500000000001</v>
      </c>
      <c r="F101" s="31">
        <v>11497.0476</v>
      </c>
      <c r="G101" s="31">
        <v>0.49149999999999999</v>
      </c>
      <c r="H101" s="31">
        <v>1.7899999999999999E-2</v>
      </c>
      <c r="I101" s="31">
        <v>0</v>
      </c>
      <c r="J101" s="31">
        <v>0</v>
      </c>
      <c r="K101" s="31">
        <v>3.7000000000000002E-3</v>
      </c>
      <c r="L101" s="31">
        <v>0.33679999999999999</v>
      </c>
      <c r="M101" s="31">
        <v>4.3E-3</v>
      </c>
      <c r="N101" s="31">
        <v>2.8999999999999998E-3</v>
      </c>
      <c r="O101" s="31">
        <v>5.9499999999999997E-2</v>
      </c>
      <c r="P101" s="31">
        <v>9.5000000000000001E-2</v>
      </c>
      <c r="Q101" s="31">
        <v>0</v>
      </c>
      <c r="R101" s="31">
        <v>3.9800000000000002E-2</v>
      </c>
      <c r="S101" s="31">
        <v>1.6199999999999999E-2</v>
      </c>
      <c r="T101" s="31">
        <v>1.9400000000000001E-2</v>
      </c>
      <c r="U101" s="31">
        <v>1.0500000000000001E-2</v>
      </c>
      <c r="V101" s="31">
        <v>0.36430000000000001</v>
      </c>
      <c r="W101" s="31">
        <v>2.98E-2</v>
      </c>
      <c r="X101" s="31">
        <v>0.11559999999999999</v>
      </c>
      <c r="Y101" s="31">
        <v>0.31719999999999998</v>
      </c>
      <c r="Z101" s="31">
        <v>0.38979999999999998</v>
      </c>
      <c r="AA101" s="31">
        <v>0.2777</v>
      </c>
      <c r="AB101" s="31">
        <v>1.5299999999999999E-2</v>
      </c>
      <c r="AC101" s="31">
        <v>0.12130000000000001</v>
      </c>
      <c r="AD101" s="31">
        <v>0.50490000000000002</v>
      </c>
      <c r="AE101" s="31">
        <v>0.36990000000000001</v>
      </c>
      <c r="AF101" s="31">
        <v>0.5302</v>
      </c>
      <c r="AG101" s="31">
        <v>0.47470000000000001</v>
      </c>
      <c r="AH101" s="31">
        <v>5.0500000000000003E-2</v>
      </c>
      <c r="AI101" s="31">
        <v>1.01E-2</v>
      </c>
      <c r="AJ101" s="31">
        <v>0.42420000000000002</v>
      </c>
      <c r="AK101" s="31">
        <v>3.0300000000000001E-2</v>
      </c>
      <c r="AL101" s="31">
        <v>1.01E-2</v>
      </c>
      <c r="AM101" s="31">
        <v>1.0669999999999999</v>
      </c>
      <c r="AN101" s="31">
        <v>0.59550000000000003</v>
      </c>
      <c r="AO101" s="239">
        <v>0.02</v>
      </c>
      <c r="AP101" s="241">
        <v>4</v>
      </c>
      <c r="AQ101" s="101">
        <v>5</v>
      </c>
      <c r="AR101" s="462">
        <v>1</v>
      </c>
      <c r="AS101" s="238"/>
      <c r="AT101" s="238"/>
      <c r="AU101" s="238"/>
      <c r="AV101" s="238"/>
      <c r="AW101" s="238"/>
      <c r="AX101" s="238"/>
      <c r="AY101" s="238"/>
    </row>
    <row r="102" spans="1:51">
      <c r="A102" t="s">
        <v>385</v>
      </c>
      <c r="B102" t="s">
        <v>384</v>
      </c>
      <c r="C102" t="s">
        <v>384</v>
      </c>
      <c r="D102" s="31">
        <v>1987.4807000000001</v>
      </c>
      <c r="E102" s="31">
        <v>4.6117999999999997</v>
      </c>
      <c r="F102" s="31">
        <v>9165.7847000000002</v>
      </c>
      <c r="G102" s="31">
        <v>0.6069</v>
      </c>
      <c r="H102" s="31">
        <v>0.1285</v>
      </c>
      <c r="I102" s="31">
        <v>0</v>
      </c>
      <c r="J102" s="31">
        <v>7.1999999999999998E-3</v>
      </c>
      <c r="K102" s="31">
        <v>0</v>
      </c>
      <c r="L102" s="31">
        <v>6.7900000000000002E-2</v>
      </c>
      <c r="M102" s="31">
        <v>0.16639999999999999</v>
      </c>
      <c r="N102" s="31">
        <v>0</v>
      </c>
      <c r="O102" s="31">
        <v>6.0000000000000001E-3</v>
      </c>
      <c r="P102" s="31">
        <v>0.1535</v>
      </c>
      <c r="Q102" s="31">
        <v>7.1499999999999994E-2</v>
      </c>
      <c r="R102" s="31">
        <v>0</v>
      </c>
      <c r="S102" s="31">
        <v>0.13639999999999999</v>
      </c>
      <c r="T102" s="31">
        <v>7.3200000000000001E-2</v>
      </c>
      <c r="U102" s="31">
        <v>2.3900000000000001E-2</v>
      </c>
      <c r="V102" s="31">
        <v>5.6300000000000003E-2</v>
      </c>
      <c r="W102" s="31">
        <v>0.109</v>
      </c>
      <c r="X102" s="31">
        <v>0.25769999999999998</v>
      </c>
      <c r="Y102" s="31">
        <v>0.33739999999999998</v>
      </c>
      <c r="Z102" s="31">
        <v>0.59350000000000003</v>
      </c>
      <c r="AA102" s="31">
        <v>4.4200000000000003E-2</v>
      </c>
      <c r="AB102" s="31">
        <v>2.4899999999999999E-2</v>
      </c>
      <c r="AC102" s="31">
        <v>0.41370000000000001</v>
      </c>
      <c r="AD102" s="31">
        <v>0.37280000000000002</v>
      </c>
      <c r="AE102" s="31">
        <v>0.20100000000000001</v>
      </c>
      <c r="AF102" s="31">
        <v>0.40350000000000003</v>
      </c>
      <c r="AG102" s="31">
        <v>0.45739999999999997</v>
      </c>
      <c r="AH102" s="31">
        <v>8.5099999999999995E-2</v>
      </c>
      <c r="AI102" s="31">
        <v>2.1299999999999999E-2</v>
      </c>
      <c r="AJ102" s="31">
        <v>0.2021</v>
      </c>
      <c r="AK102" s="31">
        <v>7.4499999999999997E-2</v>
      </c>
      <c r="AL102" s="31">
        <v>0.15959999999999999</v>
      </c>
      <c r="AM102" s="31">
        <v>1.4588000000000001</v>
      </c>
      <c r="AN102" s="31">
        <v>0.81420000000000003</v>
      </c>
      <c r="AO102" s="239">
        <v>0.15</v>
      </c>
      <c r="AP102" s="241">
        <v>2</v>
      </c>
      <c r="AQ102" s="101">
        <v>3</v>
      </c>
      <c r="AR102" s="462">
        <v>2</v>
      </c>
      <c r="AS102" s="238"/>
      <c r="AT102" s="238"/>
      <c r="AU102" s="238"/>
      <c r="AV102" s="238"/>
      <c r="AW102" s="238"/>
      <c r="AX102" s="238"/>
      <c r="AY102" s="238"/>
    </row>
    <row r="103" spans="1:51">
      <c r="A103" t="s">
        <v>386</v>
      </c>
      <c r="B103" t="s">
        <v>384</v>
      </c>
      <c r="C103" t="s">
        <v>387</v>
      </c>
      <c r="D103" s="31">
        <v>1352.7534000000001</v>
      </c>
      <c r="E103" s="31">
        <v>12.4679</v>
      </c>
      <c r="F103" s="31">
        <v>16865.9745</v>
      </c>
      <c r="G103" s="31">
        <v>0.67010000000000003</v>
      </c>
      <c r="H103" s="31">
        <v>0.1104</v>
      </c>
      <c r="I103" s="31">
        <v>0</v>
      </c>
      <c r="J103" s="31">
        <v>1E-3</v>
      </c>
      <c r="K103" s="31">
        <v>0</v>
      </c>
      <c r="L103" s="31">
        <v>8.0699999999999994E-2</v>
      </c>
      <c r="M103" s="31">
        <v>6.1499999999999999E-2</v>
      </c>
      <c r="N103" s="31">
        <v>1.1999999999999999E-3</v>
      </c>
      <c r="O103" s="31">
        <v>6.6E-3</v>
      </c>
      <c r="P103" s="31">
        <v>5.7700000000000001E-2</v>
      </c>
      <c r="Q103" s="31">
        <v>6.2300000000000001E-2</v>
      </c>
      <c r="R103" s="31">
        <v>4.1999999999999997E-3</v>
      </c>
      <c r="S103" s="31">
        <v>0.34339999999999998</v>
      </c>
      <c r="T103" s="31">
        <v>1.89E-2</v>
      </c>
      <c r="U103" s="31">
        <v>4.0000000000000002E-4</v>
      </c>
      <c r="V103" s="31">
        <v>8.7800000000000003E-2</v>
      </c>
      <c r="W103" s="31">
        <v>0.16389999999999999</v>
      </c>
      <c r="X103" s="31">
        <v>0.28760000000000002</v>
      </c>
      <c r="Y103" s="31">
        <v>0.27100000000000002</v>
      </c>
      <c r="Z103" s="31">
        <v>0.68230000000000002</v>
      </c>
      <c r="AA103" s="31">
        <v>2.2499999999999999E-2</v>
      </c>
      <c r="AB103" s="31">
        <v>2.4199999999999999E-2</v>
      </c>
      <c r="AC103" s="31">
        <v>0.44919999999999999</v>
      </c>
      <c r="AD103" s="31">
        <v>0.22939999999999999</v>
      </c>
      <c r="AE103" s="31">
        <v>0.30990000000000001</v>
      </c>
      <c r="AF103" s="31">
        <v>0.64659999999999995</v>
      </c>
      <c r="AG103" s="31">
        <v>0.64949999999999997</v>
      </c>
      <c r="AH103" s="31">
        <v>8.2500000000000004E-2</v>
      </c>
      <c r="AI103" s="31">
        <v>1.03E-2</v>
      </c>
      <c r="AJ103" s="31">
        <v>4.1200000000000001E-2</v>
      </c>
      <c r="AK103" s="31">
        <v>0.1134</v>
      </c>
      <c r="AL103" s="31">
        <v>0.1031</v>
      </c>
      <c r="AM103" s="31">
        <v>1.1457999999999999</v>
      </c>
      <c r="AN103" s="31">
        <v>0.63949999999999996</v>
      </c>
      <c r="AO103" s="239">
        <v>0.04</v>
      </c>
      <c r="AP103" s="241">
        <v>2</v>
      </c>
      <c r="AQ103" s="101">
        <v>3</v>
      </c>
      <c r="AR103" s="462">
        <v>2</v>
      </c>
      <c r="AS103" s="238"/>
      <c r="AT103" s="238"/>
      <c r="AU103" s="238"/>
      <c r="AV103" s="238"/>
      <c r="AW103" s="238"/>
      <c r="AX103" s="238"/>
      <c r="AY103" s="238"/>
    </row>
    <row r="104" spans="1:51">
      <c r="A104" t="s">
        <v>388</v>
      </c>
      <c r="B104" t="s">
        <v>384</v>
      </c>
      <c r="C104" t="s">
        <v>389</v>
      </c>
      <c r="D104" s="31">
        <v>4119.8269</v>
      </c>
      <c r="E104" s="31">
        <v>5.2148000000000003</v>
      </c>
      <c r="F104" s="31">
        <v>21484.2732</v>
      </c>
      <c r="G104" s="31">
        <v>0.83799999999999997</v>
      </c>
      <c r="H104" s="31">
        <v>3.27E-2</v>
      </c>
      <c r="I104" s="31">
        <v>0</v>
      </c>
      <c r="J104" s="31">
        <v>0</v>
      </c>
      <c r="K104" s="31">
        <v>0</v>
      </c>
      <c r="L104" s="31">
        <v>3.8300000000000001E-2</v>
      </c>
      <c r="M104" s="31">
        <v>0.4506</v>
      </c>
      <c r="N104" s="31">
        <v>0</v>
      </c>
      <c r="O104" s="31">
        <v>1.1599999999999999E-2</v>
      </c>
      <c r="P104" s="31">
        <v>1.4200000000000001E-2</v>
      </c>
      <c r="Q104" s="31">
        <v>3.2000000000000002E-3</v>
      </c>
      <c r="R104" s="31">
        <v>0</v>
      </c>
      <c r="S104" s="31">
        <v>0.30159999999999998</v>
      </c>
      <c r="T104" s="31">
        <v>4.9200000000000001E-2</v>
      </c>
      <c r="U104" s="31">
        <v>0</v>
      </c>
      <c r="V104" s="31">
        <v>5.04E-2</v>
      </c>
      <c r="W104" s="31">
        <v>4.82E-2</v>
      </c>
      <c r="X104" s="31">
        <v>0.3574</v>
      </c>
      <c r="Y104" s="31">
        <v>2.93E-2</v>
      </c>
      <c r="Z104" s="31">
        <v>0.86499999999999999</v>
      </c>
      <c r="AA104" s="31">
        <v>6.6699999999999995E-2</v>
      </c>
      <c r="AB104" s="31">
        <v>3.9E-2</v>
      </c>
      <c r="AC104" s="31">
        <v>0.25340000000000001</v>
      </c>
      <c r="AD104" s="31">
        <v>0.56020000000000003</v>
      </c>
      <c r="AE104" s="31">
        <v>0.17780000000000001</v>
      </c>
      <c r="AF104" s="31">
        <v>0.2321</v>
      </c>
      <c r="AG104" s="31">
        <v>0.27079999999999999</v>
      </c>
      <c r="AH104" s="31">
        <v>0.17710000000000001</v>
      </c>
      <c r="AI104" s="31">
        <v>0</v>
      </c>
      <c r="AJ104" s="31">
        <v>0.16669999999999999</v>
      </c>
      <c r="AK104" s="31">
        <v>0.3125</v>
      </c>
      <c r="AL104" s="31">
        <v>7.2900000000000006E-2</v>
      </c>
      <c r="AM104" s="31">
        <v>1.5134000000000001</v>
      </c>
      <c r="AN104" s="31">
        <v>0.94030000000000002</v>
      </c>
      <c r="AO104" s="239">
        <v>0.05</v>
      </c>
      <c r="AP104" s="241">
        <v>2</v>
      </c>
      <c r="AQ104" s="101">
        <v>3</v>
      </c>
      <c r="AR104" s="462">
        <v>2</v>
      </c>
      <c r="AS104" s="238"/>
      <c r="AT104" s="238"/>
      <c r="AU104" s="238"/>
      <c r="AV104" s="238"/>
      <c r="AW104" s="238"/>
      <c r="AX104" s="238"/>
      <c r="AY104" s="238"/>
    </row>
    <row r="105" spans="1:51">
      <c r="A105" t="s">
        <v>390</v>
      </c>
      <c r="B105" t="s">
        <v>384</v>
      </c>
      <c r="C105" t="s">
        <v>391</v>
      </c>
      <c r="D105" s="31">
        <v>1583.4212</v>
      </c>
      <c r="E105" s="31">
        <v>5.6193</v>
      </c>
      <c r="F105" s="31">
        <v>8897.7803999999996</v>
      </c>
      <c r="G105" s="31">
        <v>0.67</v>
      </c>
      <c r="H105" s="31">
        <v>6.3500000000000001E-2</v>
      </c>
      <c r="I105" s="31">
        <v>0</v>
      </c>
      <c r="J105" s="31">
        <v>0</v>
      </c>
      <c r="K105" s="31">
        <v>0</v>
      </c>
      <c r="L105" s="31">
        <v>4.6199999999999998E-2</v>
      </c>
      <c r="M105" s="31">
        <v>0.12959999999999999</v>
      </c>
      <c r="N105" s="31">
        <v>0</v>
      </c>
      <c r="O105" s="31">
        <v>2.3E-3</v>
      </c>
      <c r="P105" s="31">
        <v>0.15579999999999999</v>
      </c>
      <c r="Q105" s="31">
        <v>1.3599999999999999E-2</v>
      </c>
      <c r="R105" s="31">
        <v>2.46E-2</v>
      </c>
      <c r="S105" s="31">
        <v>0.39029999999999998</v>
      </c>
      <c r="T105" s="31">
        <v>3.9800000000000002E-2</v>
      </c>
      <c r="U105" s="31">
        <v>0</v>
      </c>
      <c r="V105" s="31">
        <v>6.5600000000000006E-2</v>
      </c>
      <c r="W105" s="31">
        <v>6.8900000000000003E-2</v>
      </c>
      <c r="X105" s="31">
        <v>0.28239999999999998</v>
      </c>
      <c r="Y105" s="31">
        <v>0.1464</v>
      </c>
      <c r="Z105" s="31">
        <v>0.7802</v>
      </c>
      <c r="AA105" s="31">
        <v>1.9300000000000001E-2</v>
      </c>
      <c r="AB105" s="31">
        <v>5.4199999999999998E-2</v>
      </c>
      <c r="AC105" s="31">
        <v>0.48609999999999998</v>
      </c>
      <c r="AD105" s="31">
        <v>0.31069999999999998</v>
      </c>
      <c r="AE105" s="31">
        <v>0.185</v>
      </c>
      <c r="AF105" s="31">
        <v>0.29299999999999998</v>
      </c>
      <c r="AG105" s="31">
        <v>0.41839999999999999</v>
      </c>
      <c r="AH105" s="31">
        <v>7.1400000000000005E-2</v>
      </c>
      <c r="AI105" s="31">
        <v>0</v>
      </c>
      <c r="AJ105" s="31">
        <v>3.0599999999999999E-2</v>
      </c>
      <c r="AK105" s="31">
        <v>0.12239999999999999</v>
      </c>
      <c r="AL105" s="31">
        <v>0.35709999999999997</v>
      </c>
      <c r="AM105" s="31">
        <v>1.2847</v>
      </c>
      <c r="AN105" s="31">
        <v>0.79820000000000002</v>
      </c>
      <c r="AO105" s="239">
        <v>0.31</v>
      </c>
      <c r="AP105" s="241">
        <v>2</v>
      </c>
      <c r="AQ105" s="101">
        <v>3</v>
      </c>
      <c r="AR105" s="462">
        <v>2</v>
      </c>
      <c r="AS105" s="238"/>
      <c r="AT105" s="238"/>
      <c r="AU105" s="238"/>
      <c r="AV105" s="238"/>
      <c r="AW105" s="238"/>
      <c r="AX105" s="238"/>
      <c r="AY105" s="238"/>
    </row>
    <row r="106" spans="1:51">
      <c r="A106" t="s">
        <v>392</v>
      </c>
      <c r="B106" t="s">
        <v>384</v>
      </c>
      <c r="C106" t="s">
        <v>393</v>
      </c>
      <c r="D106" s="31">
        <v>1565.9582</v>
      </c>
      <c r="E106" s="31">
        <v>3.0691999999999999</v>
      </c>
      <c r="F106" s="31">
        <v>4806.2983999999997</v>
      </c>
      <c r="G106" s="31">
        <v>0.55300000000000005</v>
      </c>
      <c r="H106" s="31">
        <v>1.6400000000000001E-2</v>
      </c>
      <c r="I106" s="31">
        <v>0</v>
      </c>
      <c r="J106" s="31">
        <v>5.4000000000000003E-3</v>
      </c>
      <c r="K106" s="31">
        <v>0</v>
      </c>
      <c r="L106" s="31">
        <v>5.96E-2</v>
      </c>
      <c r="M106" s="31">
        <v>0.10580000000000001</v>
      </c>
      <c r="N106" s="31">
        <v>0</v>
      </c>
      <c r="O106" s="31">
        <v>3.8E-3</v>
      </c>
      <c r="P106" s="31">
        <v>0.26529999999999998</v>
      </c>
      <c r="Q106" s="31">
        <v>0.15890000000000001</v>
      </c>
      <c r="R106" s="31">
        <v>2.47E-2</v>
      </c>
      <c r="S106" s="31">
        <v>0.15459999999999999</v>
      </c>
      <c r="T106" s="31">
        <v>4.4900000000000002E-2</v>
      </c>
      <c r="U106" s="31">
        <v>2.3699999999999999E-2</v>
      </c>
      <c r="V106" s="31">
        <v>4.0399999999999998E-2</v>
      </c>
      <c r="W106" s="31">
        <v>9.64E-2</v>
      </c>
      <c r="X106" s="31">
        <v>0.24510000000000001</v>
      </c>
      <c r="Y106" s="31">
        <v>0.25569999999999998</v>
      </c>
      <c r="Z106" s="31">
        <v>0.40760000000000002</v>
      </c>
      <c r="AA106" s="31">
        <v>0.24560000000000001</v>
      </c>
      <c r="AB106" s="31">
        <v>9.11E-2</v>
      </c>
      <c r="AC106" s="31">
        <v>0.36820000000000003</v>
      </c>
      <c r="AD106" s="31">
        <v>0.499</v>
      </c>
      <c r="AE106" s="31">
        <v>0.10970000000000001</v>
      </c>
      <c r="AF106" s="31">
        <v>0.17699999999999999</v>
      </c>
      <c r="AG106" s="31">
        <v>9.2799999999999994E-2</v>
      </c>
      <c r="AH106" s="31">
        <v>0.13400000000000001</v>
      </c>
      <c r="AI106" s="31">
        <v>0</v>
      </c>
      <c r="AJ106" s="31">
        <v>0.20619999999999999</v>
      </c>
      <c r="AK106" s="31">
        <v>0.2268</v>
      </c>
      <c r="AL106" s="31">
        <v>0.3402</v>
      </c>
      <c r="AM106" s="31">
        <v>1.5187999999999999</v>
      </c>
      <c r="AN106" s="31">
        <v>0.94369999999999998</v>
      </c>
      <c r="AO106" s="239">
        <v>0.92</v>
      </c>
      <c r="AP106" s="241">
        <v>2</v>
      </c>
      <c r="AQ106" s="101">
        <v>3</v>
      </c>
      <c r="AR106" s="462">
        <v>2</v>
      </c>
      <c r="AS106" s="238"/>
      <c r="AT106" s="238"/>
      <c r="AU106" s="238"/>
      <c r="AV106" s="238"/>
      <c r="AW106" s="238"/>
      <c r="AX106" s="238"/>
      <c r="AY106" s="238"/>
    </row>
    <row r="107" spans="1:51">
      <c r="A107" t="s">
        <v>395</v>
      </c>
      <c r="B107" t="s">
        <v>378</v>
      </c>
      <c r="C107" t="s">
        <v>396</v>
      </c>
      <c r="D107" s="31">
        <v>794.0249</v>
      </c>
      <c r="E107" s="31">
        <v>26.938199999999998</v>
      </c>
      <c r="F107" s="31">
        <v>21389.608199999999</v>
      </c>
      <c r="G107" s="31">
        <v>0.92079999999999995</v>
      </c>
      <c r="H107" s="31">
        <v>0</v>
      </c>
      <c r="I107" s="31">
        <v>0</v>
      </c>
      <c r="J107" s="31">
        <v>0</v>
      </c>
      <c r="K107" s="31">
        <v>0</v>
      </c>
      <c r="L107" s="31">
        <v>6.7999999999999996E-3</v>
      </c>
      <c r="M107" s="31">
        <v>2.8999999999999998E-3</v>
      </c>
      <c r="N107" s="31">
        <v>0</v>
      </c>
      <c r="O107" s="31">
        <v>1.0699999999999999E-2</v>
      </c>
      <c r="P107" s="31">
        <v>4.1000000000000003E-3</v>
      </c>
      <c r="Q107" s="31">
        <v>0</v>
      </c>
      <c r="R107" s="31">
        <v>6.7999999999999996E-3</v>
      </c>
      <c r="S107" s="31">
        <v>0.92759999999999998</v>
      </c>
      <c r="T107" s="31">
        <v>2.6700000000000002E-2</v>
      </c>
      <c r="U107" s="31">
        <v>0</v>
      </c>
      <c r="V107" s="31">
        <v>4.4000000000000003E-3</v>
      </c>
      <c r="W107" s="31">
        <v>1.01E-2</v>
      </c>
      <c r="X107" s="31">
        <v>0.19739999999999999</v>
      </c>
      <c r="Y107" s="31">
        <v>9.1999999999999998E-3</v>
      </c>
      <c r="Z107" s="31">
        <v>0.96699999999999997</v>
      </c>
      <c r="AA107" s="31">
        <v>1.0500000000000001E-2</v>
      </c>
      <c r="AB107" s="31">
        <v>1.3299999999999999E-2</v>
      </c>
      <c r="AC107" s="31">
        <v>0.35659999999999997</v>
      </c>
      <c r="AD107" s="31">
        <v>6.93E-2</v>
      </c>
      <c r="AE107" s="31">
        <v>0.57199999999999995</v>
      </c>
      <c r="AF107" s="31">
        <v>0.82220000000000004</v>
      </c>
      <c r="AG107" s="31">
        <v>0.63039999999999996</v>
      </c>
      <c r="AH107" s="31">
        <v>7.6100000000000001E-2</v>
      </c>
      <c r="AI107" s="31">
        <v>4.3499999999999997E-2</v>
      </c>
      <c r="AJ107" s="31">
        <v>8.6999999999999994E-2</v>
      </c>
      <c r="AK107" s="31">
        <v>3.2599999999999997E-2</v>
      </c>
      <c r="AL107" s="31">
        <v>0.13039999999999999</v>
      </c>
      <c r="AM107" s="31">
        <v>1.2128000000000001</v>
      </c>
      <c r="AN107" s="31">
        <v>0.67689999999999995</v>
      </c>
      <c r="AO107" s="239">
        <v>0.1</v>
      </c>
      <c r="AP107" s="241">
        <v>2</v>
      </c>
      <c r="AQ107" s="101">
        <v>3</v>
      </c>
      <c r="AR107" s="462">
        <v>2</v>
      </c>
      <c r="AS107" s="238"/>
      <c r="AT107" s="238"/>
      <c r="AU107" s="238"/>
      <c r="AV107" s="238"/>
      <c r="AW107" s="238"/>
      <c r="AX107" s="238"/>
      <c r="AY107" s="238"/>
    </row>
    <row r="108" spans="1:51">
      <c r="A108" t="s">
        <v>397</v>
      </c>
      <c r="B108" t="s">
        <v>378</v>
      </c>
      <c r="C108" t="s">
        <v>398</v>
      </c>
      <c r="D108" s="31">
        <v>1276.316</v>
      </c>
      <c r="E108" s="31">
        <v>1.508</v>
      </c>
      <c r="F108" s="31">
        <v>1924.7054000000001</v>
      </c>
      <c r="G108" s="31">
        <v>0.43809999999999999</v>
      </c>
      <c r="H108" s="31">
        <v>1.37E-2</v>
      </c>
      <c r="I108" s="31">
        <v>0</v>
      </c>
      <c r="J108" s="31">
        <v>0</v>
      </c>
      <c r="K108" s="31">
        <v>0</v>
      </c>
      <c r="L108" s="31">
        <v>0</v>
      </c>
      <c r="M108" s="31">
        <v>7.22E-2</v>
      </c>
      <c r="N108" s="31">
        <v>0</v>
      </c>
      <c r="O108" s="31">
        <v>0.3095</v>
      </c>
      <c r="P108" s="31">
        <v>2.3699999999999999E-2</v>
      </c>
      <c r="Q108" s="31">
        <v>0</v>
      </c>
      <c r="R108" s="31">
        <v>0</v>
      </c>
      <c r="S108" s="31">
        <v>1.55E-2</v>
      </c>
      <c r="T108" s="31">
        <v>0.15720000000000001</v>
      </c>
      <c r="U108" s="31">
        <v>3.3099999999999997E-2</v>
      </c>
      <c r="V108" s="31">
        <v>3.2099999999999997E-2</v>
      </c>
      <c r="W108" s="31">
        <v>0.34300000000000003</v>
      </c>
      <c r="X108" s="31">
        <v>0.30959999999999999</v>
      </c>
      <c r="Y108" s="31">
        <v>0</v>
      </c>
      <c r="Z108" s="31">
        <v>0.30159999999999998</v>
      </c>
      <c r="AA108" s="31">
        <v>0.62849999999999995</v>
      </c>
      <c r="AB108" s="31">
        <v>6.9800000000000001E-2</v>
      </c>
      <c r="AC108" s="31">
        <v>0.12609999999999999</v>
      </c>
      <c r="AD108" s="31">
        <v>0.7591</v>
      </c>
      <c r="AE108" s="31">
        <v>9.4600000000000004E-2</v>
      </c>
      <c r="AF108" s="31">
        <v>4.6100000000000002E-2</v>
      </c>
      <c r="AG108" s="31">
        <v>5.0999999999999997E-2</v>
      </c>
      <c r="AH108" s="31">
        <v>4.0800000000000003E-2</v>
      </c>
      <c r="AI108" s="31">
        <v>0</v>
      </c>
      <c r="AJ108" s="31">
        <v>0</v>
      </c>
      <c r="AK108" s="31">
        <v>0.6633</v>
      </c>
      <c r="AL108" s="31">
        <v>0.24490000000000001</v>
      </c>
      <c r="AM108" s="31">
        <v>0.8992</v>
      </c>
      <c r="AN108" s="31">
        <v>0.64870000000000005</v>
      </c>
      <c r="AO108" s="239">
        <v>0.79</v>
      </c>
      <c r="AP108" s="241">
        <v>3</v>
      </c>
      <c r="AQ108" s="101">
        <v>4</v>
      </c>
      <c r="AR108" s="462">
        <v>3</v>
      </c>
      <c r="AS108" s="238"/>
      <c r="AT108" s="238"/>
      <c r="AU108" s="238"/>
      <c r="AV108" s="238"/>
      <c r="AW108" s="238"/>
      <c r="AX108" s="238"/>
      <c r="AY108" s="238"/>
    </row>
    <row r="109" spans="1:51">
      <c r="A109" t="s">
        <v>399</v>
      </c>
      <c r="B109" t="s">
        <v>378</v>
      </c>
      <c r="C109" t="s">
        <v>400</v>
      </c>
      <c r="D109" s="31">
        <v>702.8587</v>
      </c>
      <c r="E109" s="31">
        <v>6.3154000000000003</v>
      </c>
      <c r="F109" s="31">
        <v>4438.8177999999998</v>
      </c>
      <c r="G109" s="31">
        <v>0.5917</v>
      </c>
      <c r="H109" s="31">
        <v>1.4500000000000001E-2</v>
      </c>
      <c r="I109" s="31">
        <v>0</v>
      </c>
      <c r="J109" s="31">
        <v>0</v>
      </c>
      <c r="K109" s="31">
        <v>0</v>
      </c>
      <c r="L109" s="31">
        <v>4.0000000000000002E-4</v>
      </c>
      <c r="M109" s="31">
        <v>5.5999999999999999E-3</v>
      </c>
      <c r="N109" s="31">
        <v>0</v>
      </c>
      <c r="O109" s="31">
        <v>0.1802</v>
      </c>
      <c r="P109" s="31">
        <v>2.41E-2</v>
      </c>
      <c r="Q109" s="31">
        <v>0</v>
      </c>
      <c r="R109" s="31">
        <v>0</v>
      </c>
      <c r="S109" s="31">
        <v>0.26069999999999999</v>
      </c>
      <c r="T109" s="31">
        <v>0.21929999999999999</v>
      </c>
      <c r="U109" s="31">
        <v>0.13189999999999999</v>
      </c>
      <c r="V109" s="31">
        <v>7.7000000000000002E-3</v>
      </c>
      <c r="W109" s="31">
        <v>0.15559999999999999</v>
      </c>
      <c r="X109" s="31">
        <v>0.2114</v>
      </c>
      <c r="Y109" s="31">
        <v>0</v>
      </c>
      <c r="Z109" s="31">
        <v>0.56389999999999996</v>
      </c>
      <c r="AA109" s="31">
        <v>0.40639999999999998</v>
      </c>
      <c r="AB109" s="31">
        <v>2.9700000000000001E-2</v>
      </c>
      <c r="AC109" s="31">
        <v>0.27689999999999998</v>
      </c>
      <c r="AD109" s="31">
        <v>0.35659999999999997</v>
      </c>
      <c r="AE109" s="31">
        <v>0.34949999999999998</v>
      </c>
      <c r="AF109" s="31">
        <v>0.1043</v>
      </c>
      <c r="AG109" s="31">
        <v>0.14580000000000001</v>
      </c>
      <c r="AH109" s="31">
        <v>3.1300000000000001E-2</v>
      </c>
      <c r="AI109" s="31">
        <v>1.04E-2</v>
      </c>
      <c r="AJ109" s="31">
        <v>2.0799999999999999E-2</v>
      </c>
      <c r="AK109" s="31">
        <v>0.51039999999999996</v>
      </c>
      <c r="AL109" s="31">
        <v>0.28129999999999999</v>
      </c>
      <c r="AM109" s="31">
        <v>1.2173</v>
      </c>
      <c r="AN109" s="31">
        <v>0.6794</v>
      </c>
      <c r="AO109" s="239">
        <v>0.26</v>
      </c>
      <c r="AP109" s="241">
        <v>3</v>
      </c>
      <c r="AQ109" s="101">
        <v>4</v>
      </c>
      <c r="AR109" s="462">
        <v>4</v>
      </c>
      <c r="AS109" s="238"/>
      <c r="AT109" s="238"/>
      <c r="AU109" s="238"/>
      <c r="AV109" s="238"/>
      <c r="AW109" s="238"/>
      <c r="AX109" s="238"/>
      <c r="AY109" s="238"/>
    </row>
    <row r="110" spans="1:51">
      <c r="A110" t="s">
        <v>401</v>
      </c>
      <c r="B110" t="s">
        <v>378</v>
      </c>
      <c r="C110" t="s">
        <v>402</v>
      </c>
      <c r="D110" s="31">
        <v>692.8098</v>
      </c>
      <c r="E110" s="31">
        <v>15.155799999999999</v>
      </c>
      <c r="F110" s="31">
        <v>10500.1096</v>
      </c>
      <c r="G110" s="31">
        <v>0.75539999999999996</v>
      </c>
      <c r="H110" s="31">
        <v>4.5999999999999999E-3</v>
      </c>
      <c r="I110" s="31">
        <v>0</v>
      </c>
      <c r="J110" s="31">
        <v>0</v>
      </c>
      <c r="K110" s="31">
        <v>0</v>
      </c>
      <c r="L110" s="31">
        <v>0</v>
      </c>
      <c r="M110" s="31">
        <v>0</v>
      </c>
      <c r="N110" s="31">
        <v>0</v>
      </c>
      <c r="O110" s="31">
        <v>8.0699999999999994E-2</v>
      </c>
      <c r="P110" s="31">
        <v>6.5100000000000005E-2</v>
      </c>
      <c r="Q110" s="31">
        <v>0</v>
      </c>
      <c r="R110" s="31">
        <v>0</v>
      </c>
      <c r="S110" s="31">
        <v>0.67010000000000003</v>
      </c>
      <c r="T110" s="31">
        <v>7.3000000000000001E-3</v>
      </c>
      <c r="U110" s="31">
        <v>0</v>
      </c>
      <c r="V110" s="31">
        <v>1.54E-2</v>
      </c>
      <c r="W110" s="31">
        <v>0.15679999999999999</v>
      </c>
      <c r="X110" s="31">
        <v>0.1721</v>
      </c>
      <c r="Y110" s="31">
        <v>0</v>
      </c>
      <c r="Z110" s="31">
        <v>0.96379999999999999</v>
      </c>
      <c r="AA110" s="31">
        <v>1.9199999999999998E-2</v>
      </c>
      <c r="AB110" s="31">
        <v>1.7000000000000001E-2</v>
      </c>
      <c r="AC110" s="31">
        <v>0.1641</v>
      </c>
      <c r="AD110" s="31">
        <v>0.31309999999999999</v>
      </c>
      <c r="AE110" s="31">
        <v>0.51859999999999995</v>
      </c>
      <c r="AF110" s="31">
        <v>0.35199999999999998</v>
      </c>
      <c r="AG110" s="31">
        <v>0.36080000000000001</v>
      </c>
      <c r="AH110" s="31">
        <v>2.06E-2</v>
      </c>
      <c r="AI110" s="31">
        <v>8.2500000000000004E-2</v>
      </c>
      <c r="AJ110" s="31">
        <v>0.1237</v>
      </c>
      <c r="AK110" s="31">
        <v>0.1031</v>
      </c>
      <c r="AL110" s="31">
        <v>0.30930000000000002</v>
      </c>
      <c r="AM110" s="31">
        <v>1.5094000000000001</v>
      </c>
      <c r="AN110" s="31">
        <v>0.84240000000000004</v>
      </c>
      <c r="AO110" s="239">
        <v>0.27</v>
      </c>
      <c r="AP110" s="241">
        <v>2</v>
      </c>
      <c r="AQ110" s="101">
        <v>3</v>
      </c>
      <c r="AR110" s="462">
        <v>2</v>
      </c>
      <c r="AS110" s="238"/>
      <c r="AT110" s="238"/>
      <c r="AU110" s="238"/>
      <c r="AV110" s="238"/>
      <c r="AW110" s="238"/>
      <c r="AX110" s="238"/>
      <c r="AY110" s="238"/>
    </row>
    <row r="111" spans="1:51">
      <c r="A111" t="s">
        <v>403</v>
      </c>
      <c r="B111" t="s">
        <v>378</v>
      </c>
      <c r="C111" t="s">
        <v>378</v>
      </c>
      <c r="D111" s="31">
        <v>631.75919999999996</v>
      </c>
      <c r="E111" s="31">
        <v>17.389399999999998</v>
      </c>
      <c r="F111" s="31">
        <v>10985.9305</v>
      </c>
      <c r="G111" s="31">
        <v>0.84360000000000002</v>
      </c>
      <c r="H111" s="31">
        <v>5.7000000000000002E-3</v>
      </c>
      <c r="I111" s="31">
        <v>0</v>
      </c>
      <c r="J111" s="31">
        <v>0</v>
      </c>
      <c r="K111" s="31">
        <v>0</v>
      </c>
      <c r="L111" s="31">
        <v>3.3999999999999998E-3</v>
      </c>
      <c r="M111" s="31">
        <v>7.9000000000000008E-3</v>
      </c>
      <c r="N111" s="31">
        <v>2.0000000000000001E-4</v>
      </c>
      <c r="O111" s="31">
        <v>6.6799999999999998E-2</v>
      </c>
      <c r="P111" s="31">
        <v>1.4E-2</v>
      </c>
      <c r="Q111" s="31">
        <v>6.8999999999999999E-3</v>
      </c>
      <c r="R111" s="31">
        <v>0.21629999999999999</v>
      </c>
      <c r="S111" s="31">
        <v>0.53739999999999999</v>
      </c>
      <c r="T111" s="31">
        <v>6.0299999999999999E-2</v>
      </c>
      <c r="U111" s="31">
        <v>5.9999999999999995E-4</v>
      </c>
      <c r="V111" s="31">
        <v>4.7000000000000002E-3</v>
      </c>
      <c r="W111" s="31">
        <v>7.5899999999999995E-2</v>
      </c>
      <c r="X111" s="31">
        <v>0.26860000000000001</v>
      </c>
      <c r="Y111" s="31">
        <v>0.2155</v>
      </c>
      <c r="Z111" s="31">
        <v>0.73270000000000002</v>
      </c>
      <c r="AA111" s="31">
        <v>3.1300000000000001E-2</v>
      </c>
      <c r="AB111" s="31">
        <v>2.0500000000000001E-2</v>
      </c>
      <c r="AC111" s="31">
        <v>0.2074</v>
      </c>
      <c r="AD111" s="31">
        <v>0.1641</v>
      </c>
      <c r="AE111" s="31">
        <v>0.62339999999999995</v>
      </c>
      <c r="AF111" s="31">
        <v>0.39240000000000003</v>
      </c>
      <c r="AG111" s="31">
        <v>0.33700000000000002</v>
      </c>
      <c r="AH111" s="31">
        <v>4.3499999999999997E-2</v>
      </c>
      <c r="AI111" s="31">
        <v>4.3499999999999997E-2</v>
      </c>
      <c r="AJ111" s="31">
        <v>0.13039999999999999</v>
      </c>
      <c r="AK111" s="31">
        <v>0.2717</v>
      </c>
      <c r="AL111" s="31">
        <v>0.1739</v>
      </c>
      <c r="AM111" s="31">
        <v>1.5630999999999999</v>
      </c>
      <c r="AN111" s="31">
        <v>0.87239999999999995</v>
      </c>
      <c r="AO111" s="239">
        <v>0.31</v>
      </c>
      <c r="AP111" s="241">
        <v>2</v>
      </c>
      <c r="AQ111" s="101">
        <v>3</v>
      </c>
      <c r="AR111" s="462">
        <v>2</v>
      </c>
      <c r="AS111" s="238"/>
      <c r="AT111" s="238"/>
      <c r="AU111" s="238"/>
      <c r="AV111" s="238"/>
      <c r="AW111" s="238"/>
      <c r="AX111" s="238"/>
      <c r="AY111" s="238"/>
    </row>
    <row r="112" spans="1:51">
      <c r="A112" t="s">
        <v>404</v>
      </c>
      <c r="B112" t="s">
        <v>378</v>
      </c>
      <c r="C112" t="s">
        <v>405</v>
      </c>
      <c r="D112" s="31">
        <v>993.83</v>
      </c>
      <c r="E112" s="31">
        <v>14.008100000000001</v>
      </c>
      <c r="F112" s="31">
        <v>13921.6945</v>
      </c>
      <c r="G112" s="31">
        <v>0.88639999999999997</v>
      </c>
      <c r="H112" s="31">
        <v>0</v>
      </c>
      <c r="I112" s="31">
        <v>0</v>
      </c>
      <c r="J112" s="31">
        <v>0</v>
      </c>
      <c r="K112" s="31">
        <v>0</v>
      </c>
      <c r="L112" s="31">
        <v>0</v>
      </c>
      <c r="M112" s="31">
        <v>1.38E-2</v>
      </c>
      <c r="N112" s="31">
        <v>0</v>
      </c>
      <c r="O112" s="31">
        <v>4.1000000000000002E-2</v>
      </c>
      <c r="P112" s="31">
        <v>1.8599999999999998E-2</v>
      </c>
      <c r="Q112" s="31">
        <v>0</v>
      </c>
      <c r="R112" s="31">
        <v>0</v>
      </c>
      <c r="S112" s="31">
        <v>0.30049999999999999</v>
      </c>
      <c r="T112" s="31">
        <v>5.7200000000000001E-2</v>
      </c>
      <c r="U112" s="31">
        <v>0.53100000000000003</v>
      </c>
      <c r="V112" s="31">
        <v>4.7000000000000002E-3</v>
      </c>
      <c r="W112" s="31">
        <v>3.32E-2</v>
      </c>
      <c r="X112" s="31">
        <v>0.55730000000000002</v>
      </c>
      <c r="Y112" s="31">
        <v>0</v>
      </c>
      <c r="Z112" s="31">
        <v>0.52039999999999997</v>
      </c>
      <c r="AA112" s="31">
        <v>0.47320000000000001</v>
      </c>
      <c r="AB112" s="31">
        <v>6.4000000000000003E-3</v>
      </c>
      <c r="AC112" s="31">
        <v>0.12859999999999999</v>
      </c>
      <c r="AD112" s="31">
        <v>0.19070000000000001</v>
      </c>
      <c r="AE112" s="31">
        <v>0.67620000000000002</v>
      </c>
      <c r="AF112" s="31">
        <v>0.1744</v>
      </c>
      <c r="AG112" s="31">
        <v>0.11700000000000001</v>
      </c>
      <c r="AH112" s="31">
        <v>3.1899999999999998E-2</v>
      </c>
      <c r="AI112" s="31">
        <v>0</v>
      </c>
      <c r="AJ112" s="31">
        <v>1.06E-2</v>
      </c>
      <c r="AK112" s="31">
        <v>0.59570000000000001</v>
      </c>
      <c r="AL112" s="31">
        <v>0.2447</v>
      </c>
      <c r="AM112" s="31">
        <v>1.0624</v>
      </c>
      <c r="AN112" s="31">
        <v>0.66010000000000002</v>
      </c>
      <c r="AO112" s="239">
        <v>0.47</v>
      </c>
      <c r="AP112" s="241">
        <v>3</v>
      </c>
      <c r="AQ112" s="101">
        <v>4</v>
      </c>
      <c r="AR112" s="462">
        <v>4</v>
      </c>
      <c r="AS112" s="238"/>
      <c r="AT112" s="238"/>
      <c r="AU112" s="238"/>
      <c r="AV112" s="238"/>
      <c r="AW112" s="238"/>
      <c r="AX112" s="238"/>
      <c r="AY112" s="238"/>
    </row>
    <row r="113" spans="1:51">
      <c r="A113" t="s">
        <v>406</v>
      </c>
      <c r="B113" t="s">
        <v>378</v>
      </c>
      <c r="C113" t="s">
        <v>407</v>
      </c>
      <c r="D113" s="31">
        <v>675.24069999999995</v>
      </c>
      <c r="E113" s="31">
        <v>25.235299999999999</v>
      </c>
      <c r="F113" s="31">
        <v>17039.871500000001</v>
      </c>
      <c r="G113" s="31">
        <v>0.75829999999999997</v>
      </c>
      <c r="H113" s="31">
        <v>5.2900000000000003E-2</v>
      </c>
      <c r="I113" s="31">
        <v>0</v>
      </c>
      <c r="J113" s="31">
        <v>0</v>
      </c>
      <c r="K113" s="31">
        <v>0</v>
      </c>
      <c r="L113" s="31">
        <v>8.9999999999999993E-3</v>
      </c>
      <c r="M113" s="31">
        <v>0</v>
      </c>
      <c r="N113" s="31">
        <v>0</v>
      </c>
      <c r="O113" s="31">
        <v>5.8700000000000002E-2</v>
      </c>
      <c r="P113" s="31">
        <v>1.6400000000000001E-2</v>
      </c>
      <c r="Q113" s="31">
        <v>0</v>
      </c>
      <c r="R113" s="31">
        <v>1.9E-3</v>
      </c>
      <c r="S113" s="31">
        <v>0.61880000000000002</v>
      </c>
      <c r="T113" s="31">
        <v>0.18990000000000001</v>
      </c>
      <c r="U113" s="31">
        <v>1.7899999999999999E-2</v>
      </c>
      <c r="V113" s="31">
        <v>1.7299999999999999E-2</v>
      </c>
      <c r="W113" s="31">
        <v>1.7299999999999999E-2</v>
      </c>
      <c r="X113" s="31">
        <v>0.22650000000000001</v>
      </c>
      <c r="Y113" s="31">
        <v>0.2039</v>
      </c>
      <c r="Z113" s="31">
        <v>0.72489999999999999</v>
      </c>
      <c r="AA113" s="31">
        <v>6.2399999999999997E-2</v>
      </c>
      <c r="AB113" s="31">
        <v>8.8999999999999999E-3</v>
      </c>
      <c r="AC113" s="31">
        <v>0.28620000000000001</v>
      </c>
      <c r="AD113" s="31">
        <v>0.15820000000000001</v>
      </c>
      <c r="AE113" s="31">
        <v>0.5534</v>
      </c>
      <c r="AF113" s="31">
        <v>0.69350000000000001</v>
      </c>
      <c r="AG113" s="31">
        <v>0.375</v>
      </c>
      <c r="AH113" s="31">
        <v>2.0799999999999999E-2</v>
      </c>
      <c r="AI113" s="31">
        <v>9.3799999999999994E-2</v>
      </c>
      <c r="AJ113" s="31">
        <v>0.11459999999999999</v>
      </c>
      <c r="AK113" s="31">
        <v>0.1875</v>
      </c>
      <c r="AL113" s="31">
        <v>0.20830000000000001</v>
      </c>
      <c r="AM113" s="31">
        <v>1.5592999999999999</v>
      </c>
      <c r="AN113" s="31">
        <v>0.87029999999999996</v>
      </c>
      <c r="AO113" s="239">
        <v>0.34</v>
      </c>
      <c r="AP113" s="241">
        <v>2</v>
      </c>
      <c r="AQ113" s="101">
        <v>3</v>
      </c>
      <c r="AR113" s="462">
        <v>2</v>
      </c>
      <c r="AS113" s="238"/>
      <c r="AT113" s="238"/>
      <c r="AU113" s="238"/>
      <c r="AV113" s="238"/>
      <c r="AW113" s="238"/>
      <c r="AX113" s="238"/>
      <c r="AY113" s="238"/>
    </row>
    <row r="114" spans="1:51">
      <c r="A114" t="s">
        <v>408</v>
      </c>
      <c r="B114" t="s">
        <v>378</v>
      </c>
      <c r="C114" t="s">
        <v>409</v>
      </c>
      <c r="D114" s="31">
        <v>825.0539</v>
      </c>
      <c r="E114" s="31">
        <v>15.920299999999999</v>
      </c>
      <c r="F114" s="31">
        <v>13135.133400000001</v>
      </c>
      <c r="G114" s="31">
        <v>0.85460000000000003</v>
      </c>
      <c r="H114" s="31">
        <v>6.0999999999999999E-2</v>
      </c>
      <c r="I114" s="31">
        <v>0</v>
      </c>
      <c r="J114" s="31">
        <v>0</v>
      </c>
      <c r="K114" s="31">
        <v>0</v>
      </c>
      <c r="L114" s="31">
        <v>2.0299999999999999E-2</v>
      </c>
      <c r="M114" s="31">
        <v>5.8999999999999999E-3</v>
      </c>
      <c r="N114" s="31">
        <v>0</v>
      </c>
      <c r="O114" s="31">
        <v>5.5300000000000002E-2</v>
      </c>
      <c r="P114" s="31">
        <v>5.5500000000000001E-2</v>
      </c>
      <c r="Q114" s="31">
        <v>0</v>
      </c>
      <c r="R114" s="31">
        <v>0</v>
      </c>
      <c r="S114" s="31">
        <v>0.71209999999999996</v>
      </c>
      <c r="T114" s="31">
        <v>3.1E-2</v>
      </c>
      <c r="U114" s="31">
        <v>0</v>
      </c>
      <c r="V114" s="31">
        <v>3.0999999999999999E-3</v>
      </c>
      <c r="W114" s="31">
        <v>5.5800000000000002E-2</v>
      </c>
      <c r="X114" s="31">
        <v>0.23300000000000001</v>
      </c>
      <c r="Y114" s="31">
        <v>0</v>
      </c>
      <c r="Z114" s="31">
        <v>0.98560000000000003</v>
      </c>
      <c r="AA114" s="31">
        <v>0</v>
      </c>
      <c r="AB114" s="31">
        <v>1.44E-2</v>
      </c>
      <c r="AC114" s="31">
        <v>0.49559999999999998</v>
      </c>
      <c r="AD114" s="31">
        <v>0.2089</v>
      </c>
      <c r="AE114" s="31">
        <v>0.28699999999999998</v>
      </c>
      <c r="AF114" s="31">
        <v>0.31</v>
      </c>
      <c r="AG114" s="31">
        <v>0.6</v>
      </c>
      <c r="AH114" s="31">
        <v>7.3700000000000002E-2</v>
      </c>
      <c r="AI114" s="31">
        <v>3.1600000000000003E-2</v>
      </c>
      <c r="AJ114" s="31">
        <v>3.1600000000000003E-2</v>
      </c>
      <c r="AK114" s="31">
        <v>0.1263</v>
      </c>
      <c r="AL114" s="31">
        <v>0.1368</v>
      </c>
      <c r="AM114" s="31">
        <v>1.2504</v>
      </c>
      <c r="AN114" s="31">
        <v>0.69789999999999996</v>
      </c>
      <c r="AO114" s="239">
        <v>0.13</v>
      </c>
      <c r="AP114" s="241">
        <v>2</v>
      </c>
      <c r="AQ114" s="101">
        <v>3</v>
      </c>
      <c r="AR114" s="462">
        <v>2</v>
      </c>
      <c r="AS114" s="238"/>
      <c r="AT114" s="238"/>
      <c r="AU114" s="238"/>
      <c r="AV114" s="238"/>
      <c r="AW114" s="238"/>
      <c r="AX114" s="238"/>
      <c r="AY114" s="238"/>
    </row>
    <row r="115" spans="1:51">
      <c r="A115" t="s">
        <v>410</v>
      </c>
      <c r="B115" t="s">
        <v>378</v>
      </c>
      <c r="C115" t="s">
        <v>411</v>
      </c>
      <c r="D115" s="31">
        <v>770.83140000000003</v>
      </c>
      <c r="E115" s="31">
        <v>5.5101000000000004</v>
      </c>
      <c r="F115" s="31">
        <v>4247.3878999999997</v>
      </c>
      <c r="G115" s="31">
        <v>0.4884</v>
      </c>
      <c r="H115" s="31">
        <v>0</v>
      </c>
      <c r="I115" s="31">
        <v>0</v>
      </c>
      <c r="J115" s="31">
        <v>0</v>
      </c>
      <c r="K115" s="31">
        <v>0</v>
      </c>
      <c r="L115" s="31">
        <v>2.5499999999999998E-2</v>
      </c>
      <c r="M115" s="31">
        <v>1.6500000000000001E-2</v>
      </c>
      <c r="N115" s="31">
        <v>0</v>
      </c>
      <c r="O115" s="31">
        <v>0.1119</v>
      </c>
      <c r="P115" s="31">
        <v>0.1227</v>
      </c>
      <c r="Q115" s="31">
        <v>0</v>
      </c>
      <c r="R115" s="31">
        <v>0.2601</v>
      </c>
      <c r="S115" s="31">
        <v>4.4499999999999998E-2</v>
      </c>
      <c r="T115" s="31">
        <v>3.95E-2</v>
      </c>
      <c r="U115" s="31">
        <v>3.0800000000000001E-2</v>
      </c>
      <c r="V115" s="31">
        <v>1.14E-2</v>
      </c>
      <c r="W115" s="31">
        <v>0.3372</v>
      </c>
      <c r="X115" s="31">
        <v>0.26640000000000003</v>
      </c>
      <c r="Y115" s="31">
        <v>0.41060000000000002</v>
      </c>
      <c r="Z115" s="31">
        <v>0.30940000000000001</v>
      </c>
      <c r="AA115" s="31">
        <v>0.1741</v>
      </c>
      <c r="AB115" s="31">
        <v>0.106</v>
      </c>
      <c r="AC115" s="31">
        <v>0.14130000000000001</v>
      </c>
      <c r="AD115" s="31">
        <v>0.61960000000000004</v>
      </c>
      <c r="AE115" s="31">
        <v>0.2228</v>
      </c>
      <c r="AF115" s="31">
        <v>0.2142</v>
      </c>
      <c r="AG115" s="31">
        <v>0.1875</v>
      </c>
      <c r="AH115" s="31">
        <v>7.2900000000000006E-2</v>
      </c>
      <c r="AI115" s="31">
        <v>0</v>
      </c>
      <c r="AJ115" s="31">
        <v>2.0799999999999999E-2</v>
      </c>
      <c r="AK115" s="31">
        <v>0.60419999999999996</v>
      </c>
      <c r="AL115" s="31">
        <v>0.11459999999999999</v>
      </c>
      <c r="AM115" s="31">
        <v>1.1380999999999999</v>
      </c>
      <c r="AN115" s="31">
        <v>0.70720000000000005</v>
      </c>
      <c r="AO115" s="239">
        <v>0.32</v>
      </c>
      <c r="AP115" s="241">
        <v>5</v>
      </c>
      <c r="AQ115" s="101">
        <v>6</v>
      </c>
      <c r="AR115" s="462">
        <v>4</v>
      </c>
      <c r="AS115" s="238"/>
      <c r="AT115" s="238"/>
      <c r="AU115" s="238"/>
      <c r="AV115" s="238"/>
      <c r="AW115" s="238"/>
      <c r="AX115" s="238"/>
      <c r="AY115" s="238"/>
    </row>
    <row r="116" spans="1:51">
      <c r="A116" t="s">
        <v>412</v>
      </c>
      <c r="B116" t="s">
        <v>378</v>
      </c>
      <c r="C116" t="s">
        <v>413</v>
      </c>
      <c r="D116" s="31">
        <v>901.34410000000003</v>
      </c>
      <c r="E116" s="31">
        <v>3.7698</v>
      </c>
      <c r="F116" s="31">
        <v>3397.8458000000001</v>
      </c>
      <c r="G116" s="31">
        <v>0.47360000000000002</v>
      </c>
      <c r="H116" s="31">
        <v>0</v>
      </c>
      <c r="I116" s="31">
        <v>0</v>
      </c>
      <c r="J116" s="31">
        <v>0</v>
      </c>
      <c r="K116" s="31">
        <v>0</v>
      </c>
      <c r="L116" s="31">
        <v>2.3800000000000002E-2</v>
      </c>
      <c r="M116" s="31">
        <v>1.09E-2</v>
      </c>
      <c r="N116" s="31">
        <v>0</v>
      </c>
      <c r="O116" s="31">
        <v>0.316</v>
      </c>
      <c r="P116" s="31">
        <v>0.1454</v>
      </c>
      <c r="Q116" s="31">
        <v>0</v>
      </c>
      <c r="R116" s="31">
        <v>0</v>
      </c>
      <c r="S116" s="31">
        <v>9.4200000000000006E-2</v>
      </c>
      <c r="T116" s="31">
        <v>7.8E-2</v>
      </c>
      <c r="U116" s="31">
        <v>3.1800000000000002E-2</v>
      </c>
      <c r="V116" s="31">
        <v>0.13769999999999999</v>
      </c>
      <c r="W116" s="31">
        <v>0.1623</v>
      </c>
      <c r="X116" s="31">
        <v>0.25929999999999997</v>
      </c>
      <c r="Y116" s="31">
        <v>0</v>
      </c>
      <c r="Z116" s="31">
        <v>0.58899999999999997</v>
      </c>
      <c r="AA116" s="31">
        <v>0.26479999999999998</v>
      </c>
      <c r="AB116" s="31">
        <v>0.14610000000000001</v>
      </c>
      <c r="AC116" s="31">
        <v>0.1948</v>
      </c>
      <c r="AD116" s="31">
        <v>0.71870000000000001</v>
      </c>
      <c r="AE116" s="31">
        <v>7.4899999999999994E-2</v>
      </c>
      <c r="AF116" s="31">
        <v>0.1525</v>
      </c>
      <c r="AG116" s="31">
        <v>0.27839999999999998</v>
      </c>
      <c r="AH116" s="31">
        <v>9.2799999999999994E-2</v>
      </c>
      <c r="AI116" s="31">
        <v>0</v>
      </c>
      <c r="AJ116" s="31">
        <v>2.06E-2</v>
      </c>
      <c r="AK116" s="31">
        <v>0.3402</v>
      </c>
      <c r="AL116" s="31">
        <v>0.26800000000000002</v>
      </c>
      <c r="AM116" s="31">
        <v>1.3763000000000001</v>
      </c>
      <c r="AN116" s="31">
        <v>0.85519999999999996</v>
      </c>
      <c r="AO116" s="239">
        <v>0.15</v>
      </c>
      <c r="AP116" s="241">
        <v>2</v>
      </c>
      <c r="AQ116" s="101">
        <v>3</v>
      </c>
      <c r="AR116" s="462">
        <v>2</v>
      </c>
      <c r="AS116" s="238"/>
      <c r="AT116" s="238"/>
      <c r="AU116" s="238"/>
      <c r="AV116" s="238"/>
      <c r="AW116" s="238"/>
      <c r="AX116" s="238"/>
      <c r="AY116" s="238"/>
    </row>
    <row r="117" spans="1:51">
      <c r="A117" t="s">
        <v>414</v>
      </c>
      <c r="B117" t="s">
        <v>378</v>
      </c>
      <c r="C117" t="s">
        <v>415</v>
      </c>
      <c r="D117" s="31">
        <v>843.92049999999995</v>
      </c>
      <c r="E117" s="31">
        <v>26.981999999999999</v>
      </c>
      <c r="F117" s="31">
        <v>22770.662400000001</v>
      </c>
      <c r="G117" s="31">
        <v>0.95950000000000002</v>
      </c>
      <c r="H117" s="31">
        <v>4.0500000000000001E-2</v>
      </c>
      <c r="I117" s="31">
        <v>0</v>
      </c>
      <c r="J117" s="31">
        <v>0</v>
      </c>
      <c r="K117" s="31">
        <v>3.2000000000000002E-3</v>
      </c>
      <c r="L117" s="31">
        <v>2.8E-3</v>
      </c>
      <c r="M117" s="31">
        <v>1.3299999999999999E-2</v>
      </c>
      <c r="N117" s="31">
        <v>0</v>
      </c>
      <c r="O117" s="31">
        <v>2.4799999999999999E-2</v>
      </c>
      <c r="P117" s="31">
        <v>1.01E-2</v>
      </c>
      <c r="Q117" s="31">
        <v>0</v>
      </c>
      <c r="R117" s="31">
        <v>5.1000000000000004E-3</v>
      </c>
      <c r="S117" s="31">
        <v>0.87009999999999998</v>
      </c>
      <c r="T117" s="31">
        <v>1.0699999999999999E-2</v>
      </c>
      <c r="U117" s="31">
        <v>0</v>
      </c>
      <c r="V117" s="31">
        <v>6.0000000000000001E-3</v>
      </c>
      <c r="W117" s="31">
        <v>1.34E-2</v>
      </c>
      <c r="X117" s="31">
        <v>0.39290000000000003</v>
      </c>
      <c r="Y117" s="31">
        <v>0.439</v>
      </c>
      <c r="Z117" s="31">
        <v>0.54020000000000001</v>
      </c>
      <c r="AA117" s="31">
        <v>5.7999999999999996E-3</v>
      </c>
      <c r="AB117" s="31">
        <v>1.5100000000000001E-2</v>
      </c>
      <c r="AC117" s="31">
        <v>0.40050000000000002</v>
      </c>
      <c r="AD117" s="31">
        <v>0.1018</v>
      </c>
      <c r="AE117" s="31">
        <v>0.49640000000000001</v>
      </c>
      <c r="AF117" s="31">
        <v>0.60680000000000001</v>
      </c>
      <c r="AG117" s="31">
        <v>0.63439999999999996</v>
      </c>
      <c r="AH117" s="31">
        <v>4.2999999999999997E-2</v>
      </c>
      <c r="AI117" s="31">
        <v>2.1499999999999998E-2</v>
      </c>
      <c r="AJ117" s="31">
        <v>4.2999999999999997E-2</v>
      </c>
      <c r="AK117" s="31">
        <v>0.13980000000000001</v>
      </c>
      <c r="AL117" s="31">
        <v>0.1183</v>
      </c>
      <c r="AM117" s="31">
        <v>1.1695</v>
      </c>
      <c r="AN117" s="31">
        <v>0.65269999999999995</v>
      </c>
      <c r="AO117" s="239">
        <v>0.11</v>
      </c>
      <c r="AP117" s="241">
        <v>2</v>
      </c>
      <c r="AQ117" s="101">
        <v>3</v>
      </c>
      <c r="AR117" s="462">
        <v>2</v>
      </c>
      <c r="AS117" s="238"/>
      <c r="AT117" s="238"/>
      <c r="AU117" s="238"/>
      <c r="AV117" s="238"/>
      <c r="AW117" s="238"/>
      <c r="AX117" s="238"/>
      <c r="AY117" s="238"/>
    </row>
    <row r="118" spans="1:51">
      <c r="A118" t="s">
        <v>416</v>
      </c>
      <c r="B118" t="s">
        <v>378</v>
      </c>
      <c r="C118" t="s">
        <v>417</v>
      </c>
      <c r="D118" s="31">
        <v>1349.7612999999999</v>
      </c>
      <c r="E118" s="31">
        <v>14.1515</v>
      </c>
      <c r="F118" s="31">
        <v>19101.084699999999</v>
      </c>
      <c r="G118" s="31">
        <v>0.91739999999999999</v>
      </c>
      <c r="H118" s="31">
        <v>0.1125</v>
      </c>
      <c r="I118" s="31">
        <v>0</v>
      </c>
      <c r="J118" s="31">
        <v>0</v>
      </c>
      <c r="K118" s="31">
        <v>0</v>
      </c>
      <c r="L118" s="31">
        <v>1.7999999999999999E-2</v>
      </c>
      <c r="M118" s="31">
        <v>0.1008</v>
      </c>
      <c r="N118" s="31">
        <v>0</v>
      </c>
      <c r="O118" s="31">
        <v>2.24E-2</v>
      </c>
      <c r="P118" s="31">
        <v>2.0199999999999999E-2</v>
      </c>
      <c r="Q118" s="31">
        <v>0</v>
      </c>
      <c r="R118" s="31">
        <v>0.13800000000000001</v>
      </c>
      <c r="S118" s="31">
        <v>0.47899999999999998</v>
      </c>
      <c r="T118" s="31">
        <v>1.47E-2</v>
      </c>
      <c r="U118" s="31">
        <v>4.8800000000000003E-2</v>
      </c>
      <c r="V118" s="31">
        <v>2.3300000000000001E-2</v>
      </c>
      <c r="W118" s="31">
        <v>2.23E-2</v>
      </c>
      <c r="X118" s="31">
        <v>0.27539999999999998</v>
      </c>
      <c r="Y118" s="31">
        <v>0.1835</v>
      </c>
      <c r="Z118" s="31">
        <v>0.74519999999999997</v>
      </c>
      <c r="AA118" s="31">
        <v>6.5299999999999997E-2</v>
      </c>
      <c r="AB118" s="31">
        <v>6.0000000000000001E-3</v>
      </c>
      <c r="AC118" s="31">
        <v>0.36730000000000002</v>
      </c>
      <c r="AD118" s="31">
        <v>0.20030000000000001</v>
      </c>
      <c r="AE118" s="31">
        <v>0.42849999999999999</v>
      </c>
      <c r="AF118" s="31">
        <v>0.4365</v>
      </c>
      <c r="AG118" s="31">
        <v>0.41110000000000002</v>
      </c>
      <c r="AH118" s="31">
        <v>8.8900000000000007E-2</v>
      </c>
      <c r="AI118" s="31">
        <v>1.11E-2</v>
      </c>
      <c r="AJ118" s="31">
        <v>2.2200000000000001E-2</v>
      </c>
      <c r="AK118" s="31">
        <v>0.35560000000000003</v>
      </c>
      <c r="AL118" s="31">
        <v>0.1111</v>
      </c>
      <c r="AM118" s="31">
        <v>1.327</v>
      </c>
      <c r="AN118" s="31">
        <v>0.74060000000000004</v>
      </c>
      <c r="AO118" s="239">
        <v>0.57999999999999996</v>
      </c>
      <c r="AP118" s="241">
        <v>2</v>
      </c>
      <c r="AQ118" s="101">
        <v>3</v>
      </c>
      <c r="AR118" s="462">
        <v>2</v>
      </c>
      <c r="AS118" s="238"/>
      <c r="AT118" s="238"/>
      <c r="AU118" s="238"/>
      <c r="AV118" s="238"/>
      <c r="AW118" s="238"/>
      <c r="AX118" s="238"/>
      <c r="AY118" s="238"/>
    </row>
    <row r="119" spans="1:51">
      <c r="A119" t="s">
        <v>418</v>
      </c>
      <c r="B119" t="s">
        <v>378</v>
      </c>
      <c r="C119" t="s">
        <v>379</v>
      </c>
      <c r="D119" s="31">
        <v>877.0992</v>
      </c>
      <c r="E119" s="31">
        <v>13.1844</v>
      </c>
      <c r="F119" s="31">
        <v>11563.9936</v>
      </c>
      <c r="G119" s="31">
        <v>0.35820000000000002</v>
      </c>
      <c r="H119" s="31">
        <v>0</v>
      </c>
      <c r="I119" s="31">
        <v>0</v>
      </c>
      <c r="J119" s="31">
        <v>0</v>
      </c>
      <c r="K119" s="31">
        <v>0</v>
      </c>
      <c r="L119" s="31">
        <v>1.4E-2</v>
      </c>
      <c r="M119" s="31">
        <v>1.1299999999999999E-2</v>
      </c>
      <c r="N119" s="31">
        <v>0</v>
      </c>
      <c r="O119" s="31">
        <v>8.1299999999999997E-2</v>
      </c>
      <c r="P119" s="31">
        <v>3.1099999999999999E-2</v>
      </c>
      <c r="Q119" s="31">
        <v>0</v>
      </c>
      <c r="R119" s="31">
        <v>0</v>
      </c>
      <c r="S119" s="31">
        <v>0.24909999999999999</v>
      </c>
      <c r="T119" s="31">
        <v>0.57540000000000002</v>
      </c>
      <c r="U119" s="31">
        <v>2.5999999999999999E-3</v>
      </c>
      <c r="V119" s="31">
        <v>6.6E-3</v>
      </c>
      <c r="W119" s="31">
        <v>2.86E-2</v>
      </c>
      <c r="X119" s="31">
        <v>0.45340000000000003</v>
      </c>
      <c r="Y119" s="31">
        <v>0.37180000000000002</v>
      </c>
      <c r="Z119" s="31">
        <v>0.438</v>
      </c>
      <c r="AA119" s="31">
        <v>0.10340000000000001</v>
      </c>
      <c r="AB119" s="31">
        <v>8.6800000000000002E-2</v>
      </c>
      <c r="AC119" s="31">
        <v>0.20469999999999999</v>
      </c>
      <c r="AD119" s="31">
        <v>0.43719999999999998</v>
      </c>
      <c r="AE119" s="31">
        <v>0.35570000000000002</v>
      </c>
      <c r="AF119" s="31">
        <v>0.34599999999999997</v>
      </c>
      <c r="AG119" s="31">
        <v>0.36730000000000002</v>
      </c>
      <c r="AH119" s="31">
        <v>5.0999999999999997E-2</v>
      </c>
      <c r="AI119" s="31">
        <v>0.2041</v>
      </c>
      <c r="AJ119" s="31">
        <v>0.21429999999999999</v>
      </c>
      <c r="AK119" s="31">
        <v>8.1600000000000006E-2</v>
      </c>
      <c r="AL119" s="31">
        <v>8.1600000000000006E-2</v>
      </c>
      <c r="AM119" s="31">
        <v>1.5831999999999999</v>
      </c>
      <c r="AN119" s="31">
        <v>0.88360000000000005</v>
      </c>
      <c r="AO119" s="239">
        <v>0.14000000000000001</v>
      </c>
      <c r="AP119" s="241">
        <v>5</v>
      </c>
      <c r="AQ119" s="101">
        <v>6</v>
      </c>
      <c r="AR119" s="462">
        <v>2</v>
      </c>
      <c r="AS119" s="238"/>
      <c r="AT119" s="238"/>
      <c r="AU119" s="238"/>
      <c r="AV119" s="238"/>
      <c r="AW119" s="238"/>
      <c r="AX119" s="238"/>
      <c r="AY119" s="238"/>
    </row>
    <row r="120" spans="1:51">
      <c r="A120" t="s">
        <v>419</v>
      </c>
      <c r="B120" t="s">
        <v>378</v>
      </c>
      <c r="C120" t="s">
        <v>420</v>
      </c>
      <c r="D120" s="31">
        <v>292.54989999999998</v>
      </c>
      <c r="E120" s="31">
        <v>59.258800000000001</v>
      </c>
      <c r="F120" s="31">
        <v>17336.153600000001</v>
      </c>
      <c r="G120" s="31">
        <v>0.73709999999999998</v>
      </c>
      <c r="H120" s="31">
        <v>0.1241</v>
      </c>
      <c r="I120" s="31">
        <v>0</v>
      </c>
      <c r="J120" s="31">
        <v>0</v>
      </c>
      <c r="K120" s="31">
        <v>0</v>
      </c>
      <c r="L120" s="31">
        <v>2.9999999999999997E-4</v>
      </c>
      <c r="M120" s="31">
        <v>3.7000000000000002E-3</v>
      </c>
      <c r="N120" s="31">
        <v>0</v>
      </c>
      <c r="O120" s="31">
        <v>0.10680000000000001</v>
      </c>
      <c r="P120" s="31">
        <v>4.0000000000000001E-3</v>
      </c>
      <c r="Q120" s="31">
        <v>0</v>
      </c>
      <c r="R120" s="31">
        <v>0.1651</v>
      </c>
      <c r="S120" s="31">
        <v>0.34820000000000001</v>
      </c>
      <c r="T120" s="31">
        <v>0.1119</v>
      </c>
      <c r="U120" s="31">
        <v>0</v>
      </c>
      <c r="V120" s="31">
        <v>2.0000000000000001E-4</v>
      </c>
      <c r="W120" s="31">
        <v>0.13589999999999999</v>
      </c>
      <c r="X120" s="31">
        <v>0.16539999999999999</v>
      </c>
      <c r="Y120" s="31">
        <v>0.44409999999999999</v>
      </c>
      <c r="Z120" s="31">
        <v>0.50760000000000005</v>
      </c>
      <c r="AA120" s="31">
        <v>2.5700000000000001E-2</v>
      </c>
      <c r="AB120" s="31">
        <v>2.2700000000000001E-2</v>
      </c>
      <c r="AC120" s="31">
        <v>0.25619999999999998</v>
      </c>
      <c r="AD120" s="31">
        <v>8.2900000000000001E-2</v>
      </c>
      <c r="AE120" s="31">
        <v>0.66039999999999999</v>
      </c>
      <c r="AF120" s="31">
        <v>0.312</v>
      </c>
      <c r="AG120" s="31">
        <v>0.17349999999999999</v>
      </c>
      <c r="AH120" s="31">
        <v>1.0200000000000001E-2</v>
      </c>
      <c r="AI120" s="31">
        <v>0.30609999999999998</v>
      </c>
      <c r="AJ120" s="31">
        <v>0.2041</v>
      </c>
      <c r="AK120" s="31">
        <v>0.2041</v>
      </c>
      <c r="AL120" s="31">
        <v>0.10199999999999999</v>
      </c>
      <c r="AM120" s="31">
        <v>1.5946</v>
      </c>
      <c r="AN120" s="31">
        <v>0.89</v>
      </c>
      <c r="AO120" s="239">
        <v>0.03</v>
      </c>
      <c r="AP120" s="241">
        <v>1</v>
      </c>
      <c r="AQ120" s="101">
        <v>1</v>
      </c>
      <c r="AR120" s="462">
        <v>2</v>
      </c>
      <c r="AS120" s="238"/>
      <c r="AT120" s="238"/>
      <c r="AU120" s="238"/>
      <c r="AV120" s="238"/>
      <c r="AW120" s="238"/>
      <c r="AX120" s="238"/>
      <c r="AY120" s="238"/>
    </row>
    <row r="121" spans="1:51">
      <c r="A121" t="s">
        <v>421</v>
      </c>
      <c r="B121" t="s">
        <v>378</v>
      </c>
      <c r="C121" t="s">
        <v>422</v>
      </c>
      <c r="D121" s="31">
        <v>838.85320000000002</v>
      </c>
      <c r="E121" s="31">
        <v>11.517099999999999</v>
      </c>
      <c r="F121" s="31">
        <v>9661.1610000000001</v>
      </c>
      <c r="G121" s="31">
        <v>0.69630000000000003</v>
      </c>
      <c r="H121" s="31">
        <v>3.5999999999999999E-3</v>
      </c>
      <c r="I121" s="31">
        <v>0</v>
      </c>
      <c r="J121" s="31">
        <v>0</v>
      </c>
      <c r="K121" s="31">
        <v>0</v>
      </c>
      <c r="L121" s="31">
        <v>0</v>
      </c>
      <c r="M121" s="31">
        <v>3.6200000000000003E-2</v>
      </c>
      <c r="N121" s="31">
        <v>0</v>
      </c>
      <c r="O121" s="31">
        <v>0.37640000000000001</v>
      </c>
      <c r="P121" s="31">
        <v>5.0599999999999999E-2</v>
      </c>
      <c r="Q121" s="31">
        <v>0</v>
      </c>
      <c r="R121" s="31">
        <v>0</v>
      </c>
      <c r="S121" s="31">
        <v>0.28070000000000001</v>
      </c>
      <c r="T121" s="31">
        <v>6.7699999999999996E-2</v>
      </c>
      <c r="U121" s="31">
        <v>0</v>
      </c>
      <c r="V121" s="31">
        <v>9.4000000000000004E-3</v>
      </c>
      <c r="W121" s="31">
        <v>0.17549999999999999</v>
      </c>
      <c r="X121" s="31">
        <v>0.1555</v>
      </c>
      <c r="Y121" s="31">
        <v>5.1400000000000001E-2</v>
      </c>
      <c r="Z121" s="31">
        <v>0.86150000000000004</v>
      </c>
      <c r="AA121" s="31">
        <v>7.4499999999999997E-2</v>
      </c>
      <c r="AB121" s="31">
        <v>1.26E-2</v>
      </c>
      <c r="AC121" s="31">
        <v>7.7700000000000005E-2</v>
      </c>
      <c r="AD121" s="31">
        <v>0.73839999999999995</v>
      </c>
      <c r="AE121" s="31">
        <v>0.18140000000000001</v>
      </c>
      <c r="AF121" s="31">
        <v>0.51100000000000001</v>
      </c>
      <c r="AG121" s="31">
        <v>0.59</v>
      </c>
      <c r="AH121" s="31">
        <v>0.06</v>
      </c>
      <c r="AI121" s="31">
        <v>0</v>
      </c>
      <c r="AJ121" s="31">
        <v>0.19</v>
      </c>
      <c r="AK121" s="31">
        <v>0.05</v>
      </c>
      <c r="AL121" s="31">
        <v>0.11</v>
      </c>
      <c r="AM121" s="31">
        <v>1.1881999999999999</v>
      </c>
      <c r="AN121" s="31">
        <v>0.73829999999999996</v>
      </c>
      <c r="AO121" s="239">
        <v>0.08</v>
      </c>
      <c r="AP121" s="241">
        <v>2</v>
      </c>
      <c r="AQ121" s="101">
        <v>3</v>
      </c>
      <c r="AR121" s="462">
        <v>2</v>
      </c>
      <c r="AS121" s="238"/>
      <c r="AT121" s="238"/>
      <c r="AU121" s="238"/>
      <c r="AV121" s="238"/>
      <c r="AW121" s="238"/>
      <c r="AX121" s="238"/>
      <c r="AY121" s="238"/>
    </row>
    <row r="122" spans="1:51">
      <c r="A122" t="s">
        <v>423</v>
      </c>
      <c r="B122" t="s">
        <v>378</v>
      </c>
      <c r="C122" t="s">
        <v>424</v>
      </c>
      <c r="D122" s="31">
        <v>436.10730000000001</v>
      </c>
      <c r="E122" s="31">
        <v>44.990400000000001</v>
      </c>
      <c r="F122" s="31">
        <v>19620.6266</v>
      </c>
      <c r="G122" s="31">
        <v>0.79239999999999999</v>
      </c>
      <c r="H122" s="31">
        <v>9.0800000000000006E-2</v>
      </c>
      <c r="I122" s="31">
        <v>0</v>
      </c>
      <c r="J122" s="31">
        <v>0</v>
      </c>
      <c r="K122" s="31">
        <v>0</v>
      </c>
      <c r="L122" s="31">
        <v>1.12E-2</v>
      </c>
      <c r="M122" s="31">
        <v>2.9999999999999997E-4</v>
      </c>
      <c r="N122" s="31">
        <v>1E-3</v>
      </c>
      <c r="O122" s="31">
        <v>0.1193</v>
      </c>
      <c r="P122" s="31">
        <v>1.4E-3</v>
      </c>
      <c r="Q122" s="31">
        <v>0</v>
      </c>
      <c r="R122" s="31">
        <v>0.17580000000000001</v>
      </c>
      <c r="S122" s="31">
        <v>0.31830000000000003</v>
      </c>
      <c r="T122" s="31">
        <v>0.1411</v>
      </c>
      <c r="U122" s="31">
        <v>9.9099999999999994E-2</v>
      </c>
      <c r="V122" s="31">
        <v>1.0500000000000001E-2</v>
      </c>
      <c r="W122" s="31">
        <v>3.1199999999999999E-2</v>
      </c>
      <c r="X122" s="31">
        <v>0.21460000000000001</v>
      </c>
      <c r="Y122" s="31">
        <v>0.4577</v>
      </c>
      <c r="Z122" s="31">
        <v>0.44280000000000003</v>
      </c>
      <c r="AA122" s="31">
        <v>3.3099999999999997E-2</v>
      </c>
      <c r="AB122" s="31">
        <v>6.6400000000000001E-2</v>
      </c>
      <c r="AC122" s="31">
        <v>0.23880000000000001</v>
      </c>
      <c r="AD122" s="31">
        <v>0.18010000000000001</v>
      </c>
      <c r="AE122" s="31">
        <v>0.58050000000000002</v>
      </c>
      <c r="AF122" s="31">
        <v>0.34539999999999998</v>
      </c>
      <c r="AG122" s="31">
        <v>0.25769999999999998</v>
      </c>
      <c r="AH122" s="31">
        <v>0</v>
      </c>
      <c r="AI122" s="31">
        <v>0.13400000000000001</v>
      </c>
      <c r="AJ122" s="31">
        <v>0.14430000000000001</v>
      </c>
      <c r="AK122" s="31">
        <v>0.38140000000000002</v>
      </c>
      <c r="AL122" s="31">
        <v>8.2500000000000004E-2</v>
      </c>
      <c r="AM122" s="31">
        <v>1.4716</v>
      </c>
      <c r="AN122" s="31">
        <v>0.91439999999999999</v>
      </c>
      <c r="AO122" s="239">
        <v>0.26</v>
      </c>
      <c r="AP122" s="241">
        <v>1</v>
      </c>
      <c r="AQ122" s="101">
        <v>1</v>
      </c>
      <c r="AR122" s="462">
        <v>2</v>
      </c>
      <c r="AS122" s="238"/>
      <c r="AT122" s="238"/>
      <c r="AU122" s="238"/>
      <c r="AV122" s="238"/>
      <c r="AW122" s="238"/>
      <c r="AX122" s="238"/>
      <c r="AY122" s="238"/>
    </row>
    <row r="123" spans="1:51">
      <c r="A123" t="s">
        <v>425</v>
      </c>
      <c r="B123" t="s">
        <v>378</v>
      </c>
      <c r="C123" t="s">
        <v>426</v>
      </c>
      <c r="D123" s="31">
        <v>875.28020000000004</v>
      </c>
      <c r="E123" s="31">
        <v>8.6487999999999996</v>
      </c>
      <c r="F123" s="31">
        <v>7570.1391000000003</v>
      </c>
      <c r="G123" s="31">
        <v>0.48949999999999999</v>
      </c>
      <c r="H123" s="31">
        <v>2.3699999999999999E-2</v>
      </c>
      <c r="I123" s="31">
        <v>0</v>
      </c>
      <c r="J123" s="31">
        <v>0</v>
      </c>
      <c r="K123" s="31">
        <v>0</v>
      </c>
      <c r="L123" s="31">
        <v>5.5E-2</v>
      </c>
      <c r="M123" s="31">
        <v>2.4299999999999999E-2</v>
      </c>
      <c r="N123" s="31">
        <v>0</v>
      </c>
      <c r="O123" s="31">
        <v>5.1400000000000001E-2</v>
      </c>
      <c r="P123" s="31">
        <v>7.1300000000000002E-2</v>
      </c>
      <c r="Q123" s="31">
        <v>0</v>
      </c>
      <c r="R123" s="31">
        <v>0</v>
      </c>
      <c r="S123" s="31">
        <v>0.33510000000000001</v>
      </c>
      <c r="T123" s="31">
        <v>3.8E-3</v>
      </c>
      <c r="U123" s="31">
        <v>0</v>
      </c>
      <c r="V123" s="31">
        <v>0.17910000000000001</v>
      </c>
      <c r="W123" s="31">
        <v>0.25619999999999998</v>
      </c>
      <c r="X123" s="31">
        <v>0.2215</v>
      </c>
      <c r="Y123" s="31">
        <v>0.39950000000000002</v>
      </c>
      <c r="Z123" s="31">
        <v>0.50880000000000003</v>
      </c>
      <c r="AA123" s="31">
        <v>4.9399999999999999E-2</v>
      </c>
      <c r="AB123" s="31">
        <v>4.2299999999999997E-2</v>
      </c>
      <c r="AC123" s="31">
        <v>0.32569999999999999</v>
      </c>
      <c r="AD123" s="31">
        <v>0.42420000000000002</v>
      </c>
      <c r="AE123" s="31">
        <v>0.24129999999999999</v>
      </c>
      <c r="AF123" s="31">
        <v>0.43380000000000002</v>
      </c>
      <c r="AG123" s="31">
        <v>0.4592</v>
      </c>
      <c r="AH123" s="31">
        <v>7.1400000000000005E-2</v>
      </c>
      <c r="AI123" s="31">
        <v>3.0599999999999999E-2</v>
      </c>
      <c r="AJ123" s="31">
        <v>6.1199999999999997E-2</v>
      </c>
      <c r="AK123" s="31">
        <v>0.2959</v>
      </c>
      <c r="AL123" s="31">
        <v>8.1600000000000006E-2</v>
      </c>
      <c r="AM123" s="31">
        <v>1.3885000000000001</v>
      </c>
      <c r="AN123" s="31">
        <v>0.77490000000000003</v>
      </c>
      <c r="AO123" s="239">
        <v>0.21</v>
      </c>
      <c r="AP123" s="241">
        <v>5</v>
      </c>
      <c r="AQ123" s="101">
        <v>6</v>
      </c>
      <c r="AR123" s="462">
        <v>2</v>
      </c>
      <c r="AS123" s="238"/>
      <c r="AT123" s="238"/>
      <c r="AU123" s="238"/>
      <c r="AV123" s="238"/>
      <c r="AW123" s="238"/>
      <c r="AX123" s="238"/>
      <c r="AY123" s="238"/>
    </row>
    <row r="124" spans="1:51">
      <c r="A124" t="s">
        <v>427</v>
      </c>
      <c r="B124" t="s">
        <v>378</v>
      </c>
      <c r="C124" t="s">
        <v>428</v>
      </c>
      <c r="D124" s="31">
        <v>660.44380000000001</v>
      </c>
      <c r="E124" s="31">
        <v>14.915800000000001</v>
      </c>
      <c r="F124" s="31">
        <v>9851.0658000000003</v>
      </c>
      <c r="G124" s="31">
        <v>0.92400000000000004</v>
      </c>
      <c r="H124" s="31">
        <v>0</v>
      </c>
      <c r="I124" s="31">
        <v>0</v>
      </c>
      <c r="J124" s="31">
        <v>0</v>
      </c>
      <c r="K124" s="31">
        <v>0</v>
      </c>
      <c r="L124" s="31">
        <v>6.3E-3</v>
      </c>
      <c r="M124" s="31">
        <v>0</v>
      </c>
      <c r="N124" s="31">
        <v>0</v>
      </c>
      <c r="O124" s="31">
        <v>4.7199999999999999E-2</v>
      </c>
      <c r="P124" s="31">
        <v>2.0199999999999999E-2</v>
      </c>
      <c r="Q124" s="31">
        <v>0</v>
      </c>
      <c r="R124" s="31">
        <v>9.4999999999999998E-3</v>
      </c>
      <c r="S124" s="31">
        <v>0.85809999999999997</v>
      </c>
      <c r="T124" s="31">
        <v>2.4299999999999999E-2</v>
      </c>
      <c r="U124" s="31">
        <v>3.2000000000000002E-3</v>
      </c>
      <c r="V124" s="31">
        <v>7.4999999999999997E-3</v>
      </c>
      <c r="W124" s="31">
        <v>2.3800000000000002E-2</v>
      </c>
      <c r="X124" s="31">
        <v>0.1951</v>
      </c>
      <c r="Y124" s="31">
        <v>5.5599999999999997E-2</v>
      </c>
      <c r="Z124" s="31">
        <v>0.91890000000000005</v>
      </c>
      <c r="AA124" s="31">
        <v>1.5800000000000002E-2</v>
      </c>
      <c r="AB124" s="31">
        <v>9.7000000000000003E-3</v>
      </c>
      <c r="AC124" s="31">
        <v>0.24890000000000001</v>
      </c>
      <c r="AD124" s="31">
        <v>0.16539999999999999</v>
      </c>
      <c r="AE124" s="31">
        <v>0.58179999999999998</v>
      </c>
      <c r="AF124" s="31">
        <v>0.65980000000000005</v>
      </c>
      <c r="AG124" s="31">
        <v>0.6</v>
      </c>
      <c r="AH124" s="31">
        <v>4.7100000000000003E-2</v>
      </c>
      <c r="AI124" s="31">
        <v>0.14119999999999999</v>
      </c>
      <c r="AJ124" s="31">
        <v>9.4100000000000003E-2</v>
      </c>
      <c r="AK124" s="31">
        <v>9.4100000000000003E-2</v>
      </c>
      <c r="AL124" s="31">
        <v>2.35E-2</v>
      </c>
      <c r="AM124" s="31">
        <v>1.2598</v>
      </c>
      <c r="AN124" s="31">
        <v>0.70309999999999995</v>
      </c>
      <c r="AO124" s="239">
        <v>0.02</v>
      </c>
      <c r="AP124" s="241">
        <v>2</v>
      </c>
      <c r="AQ124" s="101">
        <v>3</v>
      </c>
      <c r="AR124" s="462">
        <v>2</v>
      </c>
      <c r="AS124" s="238"/>
      <c r="AT124" s="238"/>
      <c r="AU124" s="238"/>
      <c r="AV124" s="238"/>
      <c r="AW124" s="238"/>
      <c r="AX124" s="238"/>
      <c r="AY124" s="238"/>
    </row>
    <row r="125" spans="1:51">
      <c r="A125" t="s">
        <v>429</v>
      </c>
      <c r="B125" t="s">
        <v>378</v>
      </c>
      <c r="C125" t="s">
        <v>430</v>
      </c>
      <c r="D125" s="31">
        <v>887.14930000000004</v>
      </c>
      <c r="E125" s="31">
        <v>3.6644000000000001</v>
      </c>
      <c r="F125" s="31">
        <v>3250.8863999999999</v>
      </c>
      <c r="G125" s="31">
        <v>0.82469999999999999</v>
      </c>
      <c r="H125" s="31">
        <v>0</v>
      </c>
      <c r="I125" s="31">
        <v>0</v>
      </c>
      <c r="J125" s="31">
        <v>0</v>
      </c>
      <c r="K125" s="31">
        <v>0</v>
      </c>
      <c r="L125" s="31">
        <v>6.3E-3</v>
      </c>
      <c r="M125" s="31">
        <v>9.4999999999999998E-3</v>
      </c>
      <c r="N125" s="31">
        <v>0</v>
      </c>
      <c r="O125" s="31">
        <v>0.11990000000000001</v>
      </c>
      <c r="P125" s="31">
        <v>3.3599999999999998E-2</v>
      </c>
      <c r="Q125" s="31">
        <v>0</v>
      </c>
      <c r="R125" s="31">
        <v>0</v>
      </c>
      <c r="S125" s="31">
        <v>0.6532</v>
      </c>
      <c r="T125" s="31">
        <v>4.0300000000000002E-2</v>
      </c>
      <c r="U125" s="31">
        <v>3.5700000000000003E-2</v>
      </c>
      <c r="V125" s="31">
        <v>1.3299999999999999E-2</v>
      </c>
      <c r="W125" s="31">
        <v>8.7999999999999995E-2</v>
      </c>
      <c r="X125" s="31">
        <v>0.318</v>
      </c>
      <c r="Y125" s="31">
        <v>0</v>
      </c>
      <c r="Z125" s="31">
        <v>0.92220000000000002</v>
      </c>
      <c r="AA125" s="31">
        <v>6.1899999999999997E-2</v>
      </c>
      <c r="AB125" s="31">
        <v>1.6E-2</v>
      </c>
      <c r="AC125" s="31">
        <v>0.41310000000000002</v>
      </c>
      <c r="AD125" s="31">
        <v>0.39190000000000003</v>
      </c>
      <c r="AE125" s="31">
        <v>0.18149999999999999</v>
      </c>
      <c r="AF125" s="31">
        <v>0.12839999999999999</v>
      </c>
      <c r="AG125" s="31">
        <v>0.20649999999999999</v>
      </c>
      <c r="AH125" s="31">
        <v>9.7799999999999998E-2</v>
      </c>
      <c r="AI125" s="31">
        <v>0</v>
      </c>
      <c r="AJ125" s="31">
        <v>0</v>
      </c>
      <c r="AK125" s="31">
        <v>0.52170000000000005</v>
      </c>
      <c r="AL125" s="31">
        <v>0.1739</v>
      </c>
      <c r="AM125" s="31">
        <v>1.1968000000000001</v>
      </c>
      <c r="AN125" s="31">
        <v>0.86329999999999996</v>
      </c>
      <c r="AO125" s="239">
        <v>0.3</v>
      </c>
      <c r="AP125" s="241">
        <v>2</v>
      </c>
      <c r="AQ125" s="101">
        <v>3</v>
      </c>
      <c r="AR125" s="462">
        <v>2</v>
      </c>
      <c r="AS125" s="238"/>
      <c r="AT125" s="238"/>
      <c r="AU125" s="238"/>
      <c r="AV125" s="238"/>
      <c r="AW125" s="238"/>
      <c r="AX125" s="238"/>
      <c r="AY125" s="238"/>
    </row>
    <row r="126" spans="1:51">
      <c r="A126" t="s">
        <v>431</v>
      </c>
      <c r="B126" t="s">
        <v>378</v>
      </c>
      <c r="C126" t="s">
        <v>432</v>
      </c>
      <c r="D126" s="31">
        <v>661.53530000000001</v>
      </c>
      <c r="E126" s="31">
        <v>3.3506</v>
      </c>
      <c r="F126" s="31">
        <v>2216.5511000000001</v>
      </c>
      <c r="G126" s="31">
        <v>0.53890000000000005</v>
      </c>
      <c r="H126" s="31">
        <v>0</v>
      </c>
      <c r="I126" s="31">
        <v>0</v>
      </c>
      <c r="J126" s="31">
        <v>0</v>
      </c>
      <c r="K126" s="31">
        <v>0</v>
      </c>
      <c r="L126" s="31">
        <v>3.78E-2</v>
      </c>
      <c r="M126" s="31">
        <v>2.7000000000000001E-3</v>
      </c>
      <c r="N126" s="31">
        <v>0</v>
      </c>
      <c r="O126" s="31">
        <v>0.29189999999999999</v>
      </c>
      <c r="P126" s="31">
        <v>0.22839999999999999</v>
      </c>
      <c r="Q126" s="31">
        <v>0</v>
      </c>
      <c r="R126" s="31">
        <v>1.9E-3</v>
      </c>
      <c r="S126" s="31">
        <v>0.19120000000000001</v>
      </c>
      <c r="T126" s="31">
        <v>7.6700000000000004E-2</v>
      </c>
      <c r="U126" s="31">
        <v>2.1999999999999999E-2</v>
      </c>
      <c r="V126" s="31">
        <v>5.1400000000000001E-2</v>
      </c>
      <c r="W126" s="31">
        <v>9.6100000000000005E-2</v>
      </c>
      <c r="X126" s="31">
        <v>0.17269999999999999</v>
      </c>
      <c r="Y126" s="31">
        <v>4.9700000000000001E-2</v>
      </c>
      <c r="Z126" s="31">
        <v>0.65920000000000001</v>
      </c>
      <c r="AA126" s="31">
        <v>0.21540000000000001</v>
      </c>
      <c r="AB126" s="31">
        <v>7.5700000000000003E-2</v>
      </c>
      <c r="AC126" s="31">
        <v>0.28620000000000001</v>
      </c>
      <c r="AD126" s="31">
        <v>0.58640000000000003</v>
      </c>
      <c r="AE126" s="31">
        <v>0.1003</v>
      </c>
      <c r="AF126" s="31">
        <v>0.1613</v>
      </c>
      <c r="AG126" s="31">
        <v>0.17530000000000001</v>
      </c>
      <c r="AH126" s="31">
        <v>7.22E-2</v>
      </c>
      <c r="AI126" s="31">
        <v>0</v>
      </c>
      <c r="AJ126" s="31">
        <v>3.09E-2</v>
      </c>
      <c r="AK126" s="31">
        <v>0.53610000000000002</v>
      </c>
      <c r="AL126" s="31">
        <v>0.18559999999999999</v>
      </c>
      <c r="AM126" s="31">
        <v>1.2492000000000001</v>
      </c>
      <c r="AN126" s="31">
        <v>0.7762</v>
      </c>
      <c r="AO126" s="239">
        <v>0.1</v>
      </c>
      <c r="AP126" s="241">
        <v>2</v>
      </c>
      <c r="AQ126" s="101">
        <v>3</v>
      </c>
      <c r="AR126" s="462">
        <v>4</v>
      </c>
      <c r="AS126" s="238"/>
      <c r="AT126" s="238"/>
      <c r="AU126" s="238"/>
      <c r="AV126" s="238"/>
      <c r="AW126" s="238"/>
      <c r="AX126" s="238"/>
      <c r="AY126" s="238"/>
    </row>
    <row r="127" spans="1:51">
      <c r="A127" t="s">
        <v>433</v>
      </c>
      <c r="B127" t="s">
        <v>378</v>
      </c>
      <c r="C127" t="s">
        <v>434</v>
      </c>
      <c r="D127" s="31">
        <v>601.88329999999996</v>
      </c>
      <c r="E127" s="31">
        <v>4.0781000000000001</v>
      </c>
      <c r="F127" s="31">
        <v>2454.5354000000002</v>
      </c>
      <c r="G127" s="31">
        <v>0.41889999999999999</v>
      </c>
      <c r="H127" s="31">
        <v>6.4999999999999997E-3</v>
      </c>
      <c r="I127" s="31">
        <v>0</v>
      </c>
      <c r="J127" s="31">
        <v>0</v>
      </c>
      <c r="K127" s="31">
        <v>0</v>
      </c>
      <c r="L127" s="31">
        <v>2.5000000000000001E-3</v>
      </c>
      <c r="M127" s="31">
        <v>2.1100000000000001E-2</v>
      </c>
      <c r="N127" s="31">
        <v>0</v>
      </c>
      <c r="O127" s="31">
        <v>0.36830000000000002</v>
      </c>
      <c r="P127" s="31">
        <v>0.13239999999999999</v>
      </c>
      <c r="Q127" s="31">
        <v>0</v>
      </c>
      <c r="R127" s="31">
        <v>0</v>
      </c>
      <c r="S127" s="31">
        <v>1.5599999999999999E-2</v>
      </c>
      <c r="T127" s="31">
        <v>8.5400000000000004E-2</v>
      </c>
      <c r="U127" s="31">
        <v>2.4E-2</v>
      </c>
      <c r="V127" s="31">
        <v>4.9500000000000002E-2</v>
      </c>
      <c r="W127" s="31">
        <v>0.29459999999999997</v>
      </c>
      <c r="X127" s="31">
        <v>9.0999999999999998E-2</v>
      </c>
      <c r="Y127" s="31">
        <v>1.9E-2</v>
      </c>
      <c r="Z127" s="31">
        <v>0.17549999999999999</v>
      </c>
      <c r="AA127" s="31">
        <v>0.64219999999999999</v>
      </c>
      <c r="AB127" s="31">
        <v>0.1633</v>
      </c>
      <c r="AC127" s="31">
        <v>0.15260000000000001</v>
      </c>
      <c r="AD127" s="31">
        <v>0.71120000000000005</v>
      </c>
      <c r="AE127" s="31">
        <v>9.9199999999999997E-2</v>
      </c>
      <c r="AF127" s="31">
        <v>0.1079</v>
      </c>
      <c r="AG127" s="31">
        <v>0.11219999999999999</v>
      </c>
      <c r="AH127" s="31">
        <v>8.1600000000000006E-2</v>
      </c>
      <c r="AI127" s="31">
        <v>0</v>
      </c>
      <c r="AJ127" s="31">
        <v>0</v>
      </c>
      <c r="AK127" s="31">
        <v>0.5</v>
      </c>
      <c r="AL127" s="31">
        <v>0.30609999999999998</v>
      </c>
      <c r="AM127" s="31">
        <v>1.159</v>
      </c>
      <c r="AN127" s="31">
        <v>0.83599999999999997</v>
      </c>
      <c r="AO127" s="239">
        <v>0.7</v>
      </c>
      <c r="AP127" s="241">
        <v>3</v>
      </c>
      <c r="AQ127" s="101">
        <v>4</v>
      </c>
      <c r="AR127" s="462">
        <v>3</v>
      </c>
      <c r="AS127" s="238"/>
      <c r="AT127" s="238"/>
      <c r="AU127" s="238"/>
      <c r="AV127" s="238"/>
      <c r="AW127" s="238"/>
      <c r="AX127" s="238"/>
      <c r="AY127" s="238"/>
    </row>
    <row r="128" spans="1:51">
      <c r="A128" t="s">
        <v>435</v>
      </c>
      <c r="B128" t="s">
        <v>378</v>
      </c>
      <c r="C128" t="s">
        <v>436</v>
      </c>
      <c r="D128" s="31">
        <v>712.54330000000004</v>
      </c>
      <c r="E128" s="31">
        <v>11.8331</v>
      </c>
      <c r="F128" s="31">
        <v>8431.5897000000004</v>
      </c>
      <c r="G128" s="31">
        <v>0.62490000000000001</v>
      </c>
      <c r="H128" s="31">
        <v>7.8600000000000003E-2</v>
      </c>
      <c r="I128" s="31">
        <v>0</v>
      </c>
      <c r="J128" s="31">
        <v>0</v>
      </c>
      <c r="K128" s="31">
        <v>0</v>
      </c>
      <c r="L128" s="31">
        <v>8.9999999999999998E-4</v>
      </c>
      <c r="M128" s="31">
        <v>1.2500000000000001E-2</v>
      </c>
      <c r="N128" s="31">
        <v>0</v>
      </c>
      <c r="O128" s="31">
        <v>5.1400000000000001E-2</v>
      </c>
      <c r="P128" s="31">
        <v>1.1299999999999999E-2</v>
      </c>
      <c r="Q128" s="31">
        <v>0</v>
      </c>
      <c r="R128" s="31">
        <v>0</v>
      </c>
      <c r="S128" s="31">
        <v>0.19170000000000001</v>
      </c>
      <c r="T128" s="31">
        <v>8.9599999999999999E-2</v>
      </c>
      <c r="U128" s="31">
        <v>0.28989999999999999</v>
      </c>
      <c r="V128" s="31">
        <v>0.1923</v>
      </c>
      <c r="W128" s="31">
        <v>8.1799999999999998E-2</v>
      </c>
      <c r="X128" s="31">
        <v>0.18149999999999999</v>
      </c>
      <c r="Y128" s="31">
        <v>0.12820000000000001</v>
      </c>
      <c r="Z128" s="31">
        <v>0.35549999999999998</v>
      </c>
      <c r="AA128" s="31">
        <v>0.48920000000000002</v>
      </c>
      <c r="AB128" s="31">
        <v>2.7099999999999999E-2</v>
      </c>
      <c r="AC128" s="31">
        <v>0.61980000000000002</v>
      </c>
      <c r="AD128" s="31">
        <v>0.27689999999999998</v>
      </c>
      <c r="AE128" s="31">
        <v>8.0699999999999994E-2</v>
      </c>
      <c r="AF128" s="31">
        <v>0.13009999999999999</v>
      </c>
      <c r="AG128" s="31">
        <v>5.1499999999999997E-2</v>
      </c>
      <c r="AH128" s="31">
        <v>4.1200000000000001E-2</v>
      </c>
      <c r="AI128" s="31">
        <v>1.03E-2</v>
      </c>
      <c r="AJ128" s="31">
        <v>0</v>
      </c>
      <c r="AK128" s="31">
        <v>0.74229999999999996</v>
      </c>
      <c r="AL128" s="31">
        <v>0.15459999999999999</v>
      </c>
      <c r="AM128" s="31">
        <v>0.84140000000000004</v>
      </c>
      <c r="AN128" s="31">
        <v>0.52280000000000004</v>
      </c>
      <c r="AO128" s="239">
        <v>0.79</v>
      </c>
      <c r="AP128" s="241">
        <v>3</v>
      </c>
      <c r="AQ128" s="101">
        <v>4</v>
      </c>
      <c r="AR128" s="462">
        <v>3</v>
      </c>
      <c r="AS128" s="238"/>
      <c r="AT128" s="238"/>
      <c r="AU128" s="238"/>
      <c r="AV128" s="238"/>
      <c r="AW128" s="238"/>
      <c r="AX128" s="238"/>
      <c r="AY128" s="238"/>
    </row>
    <row r="129" spans="1:51">
      <c r="A129" t="s">
        <v>437</v>
      </c>
      <c r="B129" t="s">
        <v>378</v>
      </c>
      <c r="C129" t="s">
        <v>438</v>
      </c>
      <c r="D129" s="31">
        <v>787.99609999999996</v>
      </c>
      <c r="E129" s="31">
        <v>5.7542</v>
      </c>
      <c r="F129" s="31">
        <v>4534.3221999999996</v>
      </c>
      <c r="G129" s="31">
        <v>0.50570000000000004</v>
      </c>
      <c r="H129" s="31">
        <v>1.9E-3</v>
      </c>
      <c r="I129" s="31">
        <v>0</v>
      </c>
      <c r="J129" s="31">
        <v>4.1999999999999997E-3</v>
      </c>
      <c r="K129" s="31">
        <v>0</v>
      </c>
      <c r="L129" s="31">
        <v>2.1399999999999999E-2</v>
      </c>
      <c r="M129" s="31">
        <v>6.4000000000000003E-3</v>
      </c>
      <c r="N129" s="31">
        <v>0</v>
      </c>
      <c r="O129" s="31">
        <v>0.17829999999999999</v>
      </c>
      <c r="P129" s="31">
        <v>0.113</v>
      </c>
      <c r="Q129" s="31">
        <v>0</v>
      </c>
      <c r="R129" s="31">
        <v>8.77E-2</v>
      </c>
      <c r="S129" s="31">
        <v>0.1145</v>
      </c>
      <c r="T129" s="31">
        <v>8.1600000000000006E-2</v>
      </c>
      <c r="U129" s="31">
        <v>0.10630000000000001</v>
      </c>
      <c r="V129" s="31">
        <v>2.7799999999999998E-2</v>
      </c>
      <c r="W129" s="31">
        <v>0.25700000000000001</v>
      </c>
      <c r="X129" s="31">
        <v>0.17549999999999999</v>
      </c>
      <c r="Y129" s="31">
        <v>0.14680000000000001</v>
      </c>
      <c r="Z129" s="31">
        <v>0.16789999999999999</v>
      </c>
      <c r="AA129" s="31">
        <v>0.59079999999999999</v>
      </c>
      <c r="AB129" s="31">
        <v>9.4399999999999998E-2</v>
      </c>
      <c r="AC129" s="31">
        <v>0.25340000000000001</v>
      </c>
      <c r="AD129" s="31">
        <v>0.51739999999999997</v>
      </c>
      <c r="AE129" s="31">
        <v>0.21029999999999999</v>
      </c>
      <c r="AF129" s="31">
        <v>0.11509999999999999</v>
      </c>
      <c r="AG129" s="31">
        <v>0.1031</v>
      </c>
      <c r="AH129" s="31">
        <v>5.1499999999999997E-2</v>
      </c>
      <c r="AI129" s="31">
        <v>0</v>
      </c>
      <c r="AJ129" s="31">
        <v>0</v>
      </c>
      <c r="AK129" s="31">
        <v>0.65980000000000005</v>
      </c>
      <c r="AL129" s="31">
        <v>0.18559999999999999</v>
      </c>
      <c r="AM129" s="31">
        <v>0.97399999999999998</v>
      </c>
      <c r="AN129" s="31">
        <v>0.7026</v>
      </c>
      <c r="AO129" s="239">
        <v>0.53</v>
      </c>
      <c r="AP129" s="241">
        <v>3</v>
      </c>
      <c r="AQ129" s="101">
        <v>4</v>
      </c>
      <c r="AR129" s="462">
        <v>4</v>
      </c>
      <c r="AS129" s="238"/>
      <c r="AT129" s="238"/>
      <c r="AU129" s="238"/>
      <c r="AV129" s="238"/>
      <c r="AW129" s="238"/>
      <c r="AX129" s="238"/>
      <c r="AY129" s="238"/>
    </row>
    <row r="130" spans="1:51">
      <c r="A130" t="s">
        <v>439</v>
      </c>
      <c r="B130" t="s">
        <v>378</v>
      </c>
      <c r="C130" t="s">
        <v>440</v>
      </c>
      <c r="D130" s="31">
        <v>1253.1010000000001</v>
      </c>
      <c r="E130" s="31">
        <v>8.5614000000000008</v>
      </c>
      <c r="F130" s="31">
        <v>10728.351500000001</v>
      </c>
      <c r="G130" s="31">
        <v>0.7631</v>
      </c>
      <c r="H130" s="31">
        <v>0</v>
      </c>
      <c r="I130" s="31">
        <v>0</v>
      </c>
      <c r="J130" s="31">
        <v>0</v>
      </c>
      <c r="K130" s="31">
        <v>0</v>
      </c>
      <c r="L130" s="31">
        <v>1.2699999999999999E-2</v>
      </c>
      <c r="M130" s="31">
        <v>0</v>
      </c>
      <c r="N130" s="31">
        <v>0</v>
      </c>
      <c r="O130" s="31">
        <v>7.5399999999999995E-2</v>
      </c>
      <c r="P130" s="31">
        <v>4.3799999999999999E-2</v>
      </c>
      <c r="Q130" s="31">
        <v>0</v>
      </c>
      <c r="R130" s="31">
        <v>0</v>
      </c>
      <c r="S130" s="31">
        <v>0.67490000000000006</v>
      </c>
      <c r="T130" s="31">
        <v>0.1201</v>
      </c>
      <c r="U130" s="31">
        <v>1.1900000000000001E-2</v>
      </c>
      <c r="V130" s="31">
        <v>7.7999999999999996E-3</v>
      </c>
      <c r="W130" s="31">
        <v>5.3499999999999999E-2</v>
      </c>
      <c r="X130" s="31">
        <v>0.30609999999999998</v>
      </c>
      <c r="Y130" s="31">
        <v>0</v>
      </c>
      <c r="Z130" s="31">
        <v>0.94020000000000004</v>
      </c>
      <c r="AA130" s="31">
        <v>4.07E-2</v>
      </c>
      <c r="AB130" s="31">
        <v>1.9099999999999999E-2</v>
      </c>
      <c r="AC130" s="31">
        <v>0.58709999999999996</v>
      </c>
      <c r="AD130" s="31">
        <v>0.2873</v>
      </c>
      <c r="AE130" s="31">
        <v>0.11749999999999999</v>
      </c>
      <c r="AF130" s="31">
        <v>0.1754</v>
      </c>
      <c r="AG130" s="31">
        <v>0.1633</v>
      </c>
      <c r="AH130" s="31">
        <v>3.0599999999999999E-2</v>
      </c>
      <c r="AI130" s="31">
        <v>2.0400000000000001E-2</v>
      </c>
      <c r="AJ130" s="31">
        <v>5.0999999999999997E-2</v>
      </c>
      <c r="AK130" s="31">
        <v>0.58160000000000001</v>
      </c>
      <c r="AL130" s="31">
        <v>0.15310000000000001</v>
      </c>
      <c r="AM130" s="31">
        <v>1.2363</v>
      </c>
      <c r="AN130" s="31">
        <v>0.69</v>
      </c>
      <c r="AO130" s="239">
        <v>0.35</v>
      </c>
      <c r="AP130" s="241">
        <v>2</v>
      </c>
      <c r="AQ130" s="101">
        <v>3</v>
      </c>
      <c r="AR130" s="462">
        <v>4</v>
      </c>
      <c r="AS130" s="238"/>
      <c r="AT130" s="238"/>
      <c r="AU130" s="238"/>
      <c r="AV130" s="238"/>
      <c r="AW130" s="238"/>
      <c r="AX130" s="238"/>
      <c r="AY130" s="238"/>
    </row>
    <row r="131" spans="1:51">
      <c r="A131" t="s">
        <v>441</v>
      </c>
      <c r="B131" t="s">
        <v>378</v>
      </c>
      <c r="C131" t="s">
        <v>442</v>
      </c>
      <c r="D131" s="31">
        <v>903.07029999999997</v>
      </c>
      <c r="E131" s="31">
        <v>11.837999999999999</v>
      </c>
      <c r="F131" s="31">
        <v>10690.5124</v>
      </c>
      <c r="G131" s="31">
        <v>0.70009999999999994</v>
      </c>
      <c r="H131" s="31">
        <v>9.1999999999999998E-3</v>
      </c>
      <c r="I131" s="31">
        <v>0</v>
      </c>
      <c r="J131" s="31">
        <v>0</v>
      </c>
      <c r="K131" s="31">
        <v>0</v>
      </c>
      <c r="L131" s="31">
        <v>2.9399999999999999E-2</v>
      </c>
      <c r="M131" s="31">
        <v>5.4800000000000001E-2</v>
      </c>
      <c r="N131" s="31">
        <v>0</v>
      </c>
      <c r="O131" s="31">
        <v>6.5199999999999994E-2</v>
      </c>
      <c r="P131" s="31">
        <v>0.12770000000000001</v>
      </c>
      <c r="Q131" s="31">
        <v>0</v>
      </c>
      <c r="R131" s="31">
        <v>0</v>
      </c>
      <c r="S131" s="31">
        <v>0.54369999999999996</v>
      </c>
      <c r="T131" s="31">
        <v>9.7000000000000003E-3</v>
      </c>
      <c r="U131" s="31">
        <v>0</v>
      </c>
      <c r="V131" s="31">
        <v>0.1389</v>
      </c>
      <c r="W131" s="31">
        <v>2.1299999999999999E-2</v>
      </c>
      <c r="X131" s="31">
        <v>0.14000000000000001</v>
      </c>
      <c r="Y131" s="31">
        <v>7.0999999999999994E-2</v>
      </c>
      <c r="Z131" s="31">
        <v>0.85709999999999997</v>
      </c>
      <c r="AA131" s="31">
        <v>4.6300000000000001E-2</v>
      </c>
      <c r="AB131" s="31">
        <v>2.5499999999999998E-2</v>
      </c>
      <c r="AC131" s="31">
        <v>0.43540000000000001</v>
      </c>
      <c r="AD131" s="31">
        <v>0.437</v>
      </c>
      <c r="AE131" s="31">
        <v>0.1226</v>
      </c>
      <c r="AF131" s="31">
        <v>0.55259999999999998</v>
      </c>
      <c r="AG131" s="31">
        <v>0.433</v>
      </c>
      <c r="AH131" s="31">
        <v>8.2500000000000004E-2</v>
      </c>
      <c r="AI131" s="31">
        <v>7.22E-2</v>
      </c>
      <c r="AJ131" s="31">
        <v>5.1499999999999997E-2</v>
      </c>
      <c r="AK131" s="31">
        <v>0.30930000000000002</v>
      </c>
      <c r="AL131" s="31">
        <v>5.1499999999999997E-2</v>
      </c>
      <c r="AM131" s="31">
        <v>1.4266000000000001</v>
      </c>
      <c r="AN131" s="31">
        <v>0.79620000000000002</v>
      </c>
      <c r="AO131" s="239">
        <v>0.14000000000000001</v>
      </c>
      <c r="AP131" s="241">
        <v>2</v>
      </c>
      <c r="AQ131" s="101">
        <v>3</v>
      </c>
      <c r="AR131" s="462">
        <v>2</v>
      </c>
      <c r="AS131" s="238"/>
      <c r="AT131" s="238"/>
      <c r="AU131" s="238"/>
      <c r="AV131" s="238"/>
      <c r="AW131" s="238"/>
      <c r="AX131" s="238"/>
      <c r="AY131" s="238"/>
    </row>
    <row r="132" spans="1:51">
      <c r="A132" t="s">
        <v>445</v>
      </c>
      <c r="B132" t="s">
        <v>444</v>
      </c>
      <c r="C132" t="s">
        <v>446</v>
      </c>
      <c r="D132" s="31">
        <v>1785.7861</v>
      </c>
      <c r="E132" s="31">
        <v>2.5785</v>
      </c>
      <c r="F132" s="31">
        <v>4604.6651000000002</v>
      </c>
      <c r="G132" s="31">
        <v>0.68600000000000005</v>
      </c>
      <c r="H132" s="31">
        <v>0.22140000000000001</v>
      </c>
      <c r="I132" s="31">
        <v>0</v>
      </c>
      <c r="J132" s="31">
        <v>0</v>
      </c>
      <c r="K132" s="31">
        <v>0</v>
      </c>
      <c r="L132" s="31">
        <v>0</v>
      </c>
      <c r="M132" s="31">
        <v>0.1464</v>
      </c>
      <c r="N132" s="31">
        <v>0</v>
      </c>
      <c r="O132" s="31">
        <v>0</v>
      </c>
      <c r="P132" s="31">
        <v>0</v>
      </c>
      <c r="Q132" s="31">
        <v>0</v>
      </c>
      <c r="R132" s="31">
        <v>0</v>
      </c>
      <c r="S132" s="31">
        <v>0.13730000000000001</v>
      </c>
      <c r="T132" s="31">
        <v>2.87E-2</v>
      </c>
      <c r="U132" s="31">
        <v>0.18870000000000001</v>
      </c>
      <c r="V132" s="31">
        <v>0.1152</v>
      </c>
      <c r="W132" s="31">
        <v>0.16239999999999999</v>
      </c>
      <c r="X132" s="31">
        <v>0.45419999999999999</v>
      </c>
      <c r="Y132" s="31">
        <v>0</v>
      </c>
      <c r="Z132" s="31">
        <v>0.1086</v>
      </c>
      <c r="AA132" s="31">
        <v>0.86140000000000005</v>
      </c>
      <c r="AB132" s="31">
        <v>0.03</v>
      </c>
      <c r="AC132" s="31">
        <v>0.50860000000000005</v>
      </c>
      <c r="AD132" s="31">
        <v>0.33289999999999997</v>
      </c>
      <c r="AE132" s="31">
        <v>0.12470000000000001</v>
      </c>
      <c r="AF132" s="31">
        <v>5.9200000000000003E-2</v>
      </c>
      <c r="AG132" s="31">
        <v>1.0800000000000001E-2</v>
      </c>
      <c r="AH132" s="31">
        <v>0.15049999999999999</v>
      </c>
      <c r="AI132" s="31">
        <v>0</v>
      </c>
      <c r="AJ132" s="31">
        <v>0</v>
      </c>
      <c r="AK132" s="31">
        <v>0.53759999999999997</v>
      </c>
      <c r="AL132" s="31">
        <v>0.30109999999999998</v>
      </c>
      <c r="AM132" s="31">
        <v>1.0287999999999999</v>
      </c>
      <c r="AN132" s="31">
        <v>0.74219999999999997</v>
      </c>
      <c r="AO132" s="239">
        <v>1.1599999999999999</v>
      </c>
      <c r="AP132" s="241">
        <v>3</v>
      </c>
      <c r="AQ132" s="101">
        <v>4</v>
      </c>
      <c r="AR132" s="462">
        <v>3</v>
      </c>
      <c r="AS132" s="238"/>
      <c r="AT132" s="238"/>
      <c r="AU132" s="238"/>
      <c r="AV132" s="238"/>
      <c r="AW132" s="238"/>
      <c r="AX132" s="238"/>
      <c r="AY132" s="238"/>
    </row>
    <row r="133" spans="1:51">
      <c r="A133" t="s">
        <v>447</v>
      </c>
      <c r="B133" t="s">
        <v>444</v>
      </c>
      <c r="C133" t="s">
        <v>448</v>
      </c>
      <c r="D133" s="31">
        <v>796.221</v>
      </c>
      <c r="E133" s="31">
        <v>0.86250000000000004</v>
      </c>
      <c r="F133" s="31">
        <v>686.74059999999997</v>
      </c>
      <c r="G133" s="31">
        <v>0.70689999999999997</v>
      </c>
      <c r="H133" s="31">
        <v>0</v>
      </c>
      <c r="I133" s="31">
        <v>0</v>
      </c>
      <c r="J133" s="31">
        <v>0</v>
      </c>
      <c r="K133" s="31">
        <v>0</v>
      </c>
      <c r="L133" s="31">
        <v>0</v>
      </c>
      <c r="M133" s="31">
        <v>0</v>
      </c>
      <c r="N133" s="31">
        <v>0</v>
      </c>
      <c r="O133" s="31">
        <v>0.67469999999999997</v>
      </c>
      <c r="P133" s="31">
        <v>0</v>
      </c>
      <c r="Q133" s="31">
        <v>0</v>
      </c>
      <c r="R133" s="31">
        <v>0</v>
      </c>
      <c r="S133" s="31">
        <v>0</v>
      </c>
      <c r="T133" s="31">
        <v>0</v>
      </c>
      <c r="U133" s="31">
        <v>3.2199999999999999E-2</v>
      </c>
      <c r="V133" s="31">
        <v>0</v>
      </c>
      <c r="W133" s="31">
        <v>0.29310000000000003</v>
      </c>
      <c r="X133" s="31">
        <v>0.2576</v>
      </c>
      <c r="Y133" s="31">
        <v>0</v>
      </c>
      <c r="Z133" s="31">
        <v>0</v>
      </c>
      <c r="AA133" s="31">
        <v>1</v>
      </c>
      <c r="AB133" s="31">
        <v>0</v>
      </c>
      <c r="AC133" s="31">
        <v>1.61E-2</v>
      </c>
      <c r="AD133" s="31">
        <v>0.96140000000000003</v>
      </c>
      <c r="AE133" s="31">
        <v>0</v>
      </c>
      <c r="AF133" s="31">
        <v>3.8999999999999998E-3</v>
      </c>
      <c r="AG133" s="31">
        <v>0</v>
      </c>
      <c r="AH133" s="31">
        <v>2.2200000000000001E-2</v>
      </c>
      <c r="AI133" s="31">
        <v>0</v>
      </c>
      <c r="AJ133" s="31">
        <v>0</v>
      </c>
      <c r="AK133" s="31">
        <v>0.84440000000000004</v>
      </c>
      <c r="AL133" s="31">
        <v>0.1333</v>
      </c>
      <c r="AM133" s="31">
        <v>0.496</v>
      </c>
      <c r="AN133" s="31">
        <v>0.45150000000000001</v>
      </c>
      <c r="AO133" s="239">
        <v>0.48</v>
      </c>
      <c r="AP133" s="241">
        <v>3</v>
      </c>
      <c r="AQ133" s="101">
        <v>4</v>
      </c>
      <c r="AR133" s="462">
        <v>4</v>
      </c>
      <c r="AS133" s="238"/>
      <c r="AT133" s="238"/>
      <c r="AU133" s="238"/>
      <c r="AV133" s="238"/>
      <c r="AW133" s="238"/>
      <c r="AX133" s="238"/>
      <c r="AY133" s="238"/>
    </row>
    <row r="134" spans="1:51">
      <c r="A134" t="s">
        <v>449</v>
      </c>
      <c r="B134" t="s">
        <v>444</v>
      </c>
      <c r="C134" t="s">
        <v>450</v>
      </c>
      <c r="D134" s="31">
        <v>3678.8321000000001</v>
      </c>
      <c r="E134" s="31">
        <v>7.0461</v>
      </c>
      <c r="F134" s="31">
        <v>25921.2448</v>
      </c>
      <c r="G134" s="31">
        <v>0.92459999999999998</v>
      </c>
      <c r="H134" s="31">
        <v>0</v>
      </c>
      <c r="I134" s="31">
        <v>0</v>
      </c>
      <c r="J134" s="31">
        <v>0</v>
      </c>
      <c r="K134" s="31">
        <v>1.24E-2</v>
      </c>
      <c r="L134" s="31">
        <v>0</v>
      </c>
      <c r="M134" s="31">
        <v>0.36549999999999999</v>
      </c>
      <c r="N134" s="31">
        <v>9.5999999999999992E-3</v>
      </c>
      <c r="O134" s="31">
        <v>3.3E-3</v>
      </c>
      <c r="P134" s="31">
        <v>2.92E-2</v>
      </c>
      <c r="Q134" s="31">
        <v>0</v>
      </c>
      <c r="R134" s="31">
        <v>0.53369999999999995</v>
      </c>
      <c r="S134" s="31">
        <v>0</v>
      </c>
      <c r="T134" s="31">
        <v>3.8800000000000001E-2</v>
      </c>
      <c r="U134" s="31">
        <v>0</v>
      </c>
      <c r="V134" s="31">
        <v>0</v>
      </c>
      <c r="W134" s="31">
        <v>7.4000000000000003E-3</v>
      </c>
      <c r="X134" s="31">
        <v>0.21909999999999999</v>
      </c>
      <c r="Y134" s="31">
        <v>0.58240000000000003</v>
      </c>
      <c r="Z134" s="31">
        <v>0.38069999999999998</v>
      </c>
      <c r="AA134" s="31">
        <v>2.8E-3</v>
      </c>
      <c r="AB134" s="31">
        <v>3.4099999999999998E-2</v>
      </c>
      <c r="AC134" s="31">
        <v>0.58579999999999999</v>
      </c>
      <c r="AD134" s="31">
        <v>0.40539999999999998</v>
      </c>
      <c r="AE134" s="31">
        <v>0</v>
      </c>
      <c r="AF134" s="31">
        <v>0.42320000000000002</v>
      </c>
      <c r="AG134" s="31">
        <v>0.2273</v>
      </c>
      <c r="AH134" s="31">
        <v>0.18179999999999999</v>
      </c>
      <c r="AI134" s="31">
        <v>0</v>
      </c>
      <c r="AJ134" s="31">
        <v>0.13639999999999999</v>
      </c>
      <c r="AK134" s="31">
        <v>0.25</v>
      </c>
      <c r="AL134" s="31">
        <v>0.20449999999999999</v>
      </c>
      <c r="AM134" s="31">
        <v>1.5895999999999999</v>
      </c>
      <c r="AN134" s="31">
        <v>0.98760000000000003</v>
      </c>
      <c r="AO134" s="239">
        <v>1.08</v>
      </c>
      <c r="AP134" s="241">
        <v>2</v>
      </c>
      <c r="AQ134" s="101">
        <v>3</v>
      </c>
      <c r="AR134" s="462">
        <v>2</v>
      </c>
      <c r="AS134" s="238"/>
      <c r="AT134" s="238"/>
      <c r="AU134" s="238"/>
      <c r="AV134" s="238"/>
      <c r="AW134" s="238"/>
      <c r="AX134" s="238"/>
      <c r="AY134" s="238"/>
    </row>
    <row r="135" spans="1:51">
      <c r="A135" t="s">
        <v>451</v>
      </c>
      <c r="B135" t="s">
        <v>444</v>
      </c>
      <c r="C135" t="s">
        <v>364</v>
      </c>
      <c r="D135" s="31">
        <v>871.38679999999999</v>
      </c>
      <c r="E135" s="31">
        <v>2.5343</v>
      </c>
      <c r="F135" s="31">
        <v>2208.3935000000001</v>
      </c>
      <c r="G135" s="31">
        <v>0.51019999999999999</v>
      </c>
      <c r="H135" s="31">
        <v>6.2199999999999998E-2</v>
      </c>
      <c r="I135" s="31">
        <v>0</v>
      </c>
      <c r="J135" s="31">
        <v>0</v>
      </c>
      <c r="K135" s="31">
        <v>0</v>
      </c>
      <c r="L135" s="31">
        <v>1.44E-2</v>
      </c>
      <c r="M135" s="31">
        <v>0</v>
      </c>
      <c r="N135" s="31">
        <v>0</v>
      </c>
      <c r="O135" s="31">
        <v>0.14990000000000001</v>
      </c>
      <c r="P135" s="31">
        <v>0.14449999999999999</v>
      </c>
      <c r="Q135" s="31">
        <v>0</v>
      </c>
      <c r="R135" s="31">
        <v>0.1313</v>
      </c>
      <c r="S135" s="31">
        <v>0.15570000000000001</v>
      </c>
      <c r="T135" s="31">
        <v>1.8499999999999999E-2</v>
      </c>
      <c r="U135" s="31">
        <v>1.4200000000000001E-2</v>
      </c>
      <c r="V135" s="31">
        <v>0.1074</v>
      </c>
      <c r="W135" s="31">
        <v>0.2019</v>
      </c>
      <c r="X135" s="31">
        <v>0.16500000000000001</v>
      </c>
      <c r="Y135" s="31">
        <v>0.51690000000000003</v>
      </c>
      <c r="Z135" s="31">
        <v>0.34300000000000003</v>
      </c>
      <c r="AA135" s="31">
        <v>0.1401</v>
      </c>
      <c r="AB135" s="31">
        <v>0</v>
      </c>
      <c r="AC135" s="31">
        <v>0.54859999999999998</v>
      </c>
      <c r="AD135" s="31">
        <v>0.41899999999999998</v>
      </c>
      <c r="AE135" s="31">
        <v>8.0000000000000002E-3</v>
      </c>
      <c r="AF135" s="31">
        <v>8.9200000000000002E-2</v>
      </c>
      <c r="AG135" s="31">
        <v>7.6100000000000001E-2</v>
      </c>
      <c r="AH135" s="31">
        <v>5.4300000000000001E-2</v>
      </c>
      <c r="AI135" s="31">
        <v>0</v>
      </c>
      <c r="AJ135" s="31">
        <v>0</v>
      </c>
      <c r="AK135" s="31">
        <v>0.5978</v>
      </c>
      <c r="AL135" s="31">
        <v>0.2717</v>
      </c>
      <c r="AM135" s="31">
        <v>1.0159</v>
      </c>
      <c r="AN135" s="31">
        <v>0.73280000000000001</v>
      </c>
      <c r="AO135" s="239">
        <v>1.56</v>
      </c>
      <c r="AP135" s="241">
        <v>2</v>
      </c>
      <c r="AQ135" s="101">
        <v>3</v>
      </c>
      <c r="AR135" s="462">
        <v>3</v>
      </c>
      <c r="AS135" s="238"/>
      <c r="AT135" s="238"/>
      <c r="AU135" s="238"/>
      <c r="AV135" s="238"/>
      <c r="AW135" s="238"/>
      <c r="AX135" s="238"/>
      <c r="AY135" s="238"/>
    </row>
    <row r="136" spans="1:51">
      <c r="A136" t="s">
        <v>452</v>
      </c>
      <c r="B136" t="s">
        <v>444</v>
      </c>
      <c r="C136" t="s">
        <v>453</v>
      </c>
      <c r="D136" s="31">
        <v>1275.5410999999999</v>
      </c>
      <c r="E136" s="31">
        <v>7.7790999999999997</v>
      </c>
      <c r="F136" s="31">
        <v>9922.5993999999992</v>
      </c>
      <c r="G136" s="31">
        <v>0.66020000000000001</v>
      </c>
      <c r="H136" s="31">
        <v>0.1177</v>
      </c>
      <c r="I136" s="31">
        <v>0</v>
      </c>
      <c r="J136" s="31">
        <v>1.89E-2</v>
      </c>
      <c r="K136" s="31">
        <v>0</v>
      </c>
      <c r="L136" s="31">
        <v>1.5800000000000002E-2</v>
      </c>
      <c r="M136" s="31">
        <v>5.5399999999999998E-2</v>
      </c>
      <c r="N136" s="31">
        <v>0</v>
      </c>
      <c r="O136" s="31">
        <v>2.0799999999999999E-2</v>
      </c>
      <c r="P136" s="31">
        <v>2.7000000000000001E-3</v>
      </c>
      <c r="Q136" s="31">
        <v>3.2300000000000002E-2</v>
      </c>
      <c r="R136" s="31">
        <v>4.8999999999999998E-3</v>
      </c>
      <c r="S136" s="31">
        <v>0.39450000000000002</v>
      </c>
      <c r="T136" s="31">
        <v>3.6799999999999999E-2</v>
      </c>
      <c r="U136" s="31">
        <v>0</v>
      </c>
      <c r="V136" s="31">
        <v>4.87E-2</v>
      </c>
      <c r="W136" s="31">
        <v>0.25159999999999999</v>
      </c>
      <c r="X136" s="31">
        <v>0.27760000000000001</v>
      </c>
      <c r="Y136" s="31">
        <v>0.50449999999999995</v>
      </c>
      <c r="Z136" s="31">
        <v>0.44740000000000002</v>
      </c>
      <c r="AA136" s="31">
        <v>1.23E-2</v>
      </c>
      <c r="AB136" s="31">
        <v>3.5799999999999998E-2</v>
      </c>
      <c r="AC136" s="31">
        <v>0.60289999999999999</v>
      </c>
      <c r="AD136" s="31">
        <v>0.1792</v>
      </c>
      <c r="AE136" s="31">
        <v>0.20899999999999999</v>
      </c>
      <c r="AF136" s="31">
        <v>0.59370000000000001</v>
      </c>
      <c r="AG136" s="31">
        <v>0.60470000000000002</v>
      </c>
      <c r="AH136" s="31">
        <v>0.1628</v>
      </c>
      <c r="AI136" s="31">
        <v>0</v>
      </c>
      <c r="AJ136" s="31">
        <v>9.2999999999999999E-2</v>
      </c>
      <c r="AK136" s="31">
        <v>4.65E-2</v>
      </c>
      <c r="AL136" s="31">
        <v>9.2999999999999999E-2</v>
      </c>
      <c r="AM136" s="31">
        <v>1.1842999999999999</v>
      </c>
      <c r="AN136" s="31">
        <v>0.73580000000000001</v>
      </c>
      <c r="AO136" s="239">
        <v>0.06</v>
      </c>
      <c r="AP136" s="241">
        <v>2</v>
      </c>
      <c r="AQ136" s="101">
        <v>3</v>
      </c>
      <c r="AR136" s="462">
        <v>2</v>
      </c>
      <c r="AS136" s="238"/>
      <c r="AT136" s="238"/>
      <c r="AU136" s="238"/>
      <c r="AV136" s="238"/>
      <c r="AW136" s="238"/>
      <c r="AX136" s="238"/>
      <c r="AY136" s="238"/>
    </row>
    <row r="137" spans="1:51">
      <c r="A137" t="s">
        <v>454</v>
      </c>
      <c r="B137" t="s">
        <v>444</v>
      </c>
      <c r="C137" t="s">
        <v>455</v>
      </c>
      <c r="D137" s="31">
        <v>934.29729999999995</v>
      </c>
      <c r="E137" s="31">
        <v>4.54</v>
      </c>
      <c r="F137" s="31">
        <v>4241.7098999999998</v>
      </c>
      <c r="G137" s="31">
        <v>0.6371</v>
      </c>
      <c r="H137" s="31">
        <v>6.2300000000000001E-2</v>
      </c>
      <c r="I137" s="31">
        <v>0</v>
      </c>
      <c r="J137" s="31">
        <v>0</v>
      </c>
      <c r="K137" s="31">
        <v>0</v>
      </c>
      <c r="L137" s="31">
        <v>0</v>
      </c>
      <c r="M137" s="31">
        <v>4.1000000000000002E-2</v>
      </c>
      <c r="N137" s="31">
        <v>0</v>
      </c>
      <c r="O137" s="31">
        <v>8.1000000000000003E-2</v>
      </c>
      <c r="P137" s="31">
        <v>6.3E-3</v>
      </c>
      <c r="Q137" s="31">
        <v>0</v>
      </c>
      <c r="R137" s="31">
        <v>0.29380000000000001</v>
      </c>
      <c r="S137" s="31">
        <v>0</v>
      </c>
      <c r="T137" s="31">
        <v>0</v>
      </c>
      <c r="U137" s="31">
        <v>0.1709</v>
      </c>
      <c r="V137" s="31">
        <v>0.1875</v>
      </c>
      <c r="W137" s="31">
        <v>0.15720000000000001</v>
      </c>
      <c r="X137" s="31">
        <v>0.2379</v>
      </c>
      <c r="Y137" s="31">
        <v>0.72489999999999999</v>
      </c>
      <c r="Z137" s="31">
        <v>0</v>
      </c>
      <c r="AA137" s="31">
        <v>0.254</v>
      </c>
      <c r="AB137" s="31">
        <v>2.12E-2</v>
      </c>
      <c r="AC137" s="31">
        <v>0.41599999999999998</v>
      </c>
      <c r="AD137" s="31">
        <v>0.23860000000000001</v>
      </c>
      <c r="AE137" s="31">
        <v>0.31519999999999998</v>
      </c>
      <c r="AF137" s="31">
        <v>3.8600000000000002E-2</v>
      </c>
      <c r="AG137" s="31">
        <v>3.1300000000000001E-2</v>
      </c>
      <c r="AH137" s="31">
        <v>3.1300000000000001E-2</v>
      </c>
      <c r="AI137" s="31">
        <v>0</v>
      </c>
      <c r="AJ137" s="31">
        <v>1.04E-2</v>
      </c>
      <c r="AK137" s="31">
        <v>0.52080000000000004</v>
      </c>
      <c r="AL137" s="31">
        <v>0.40629999999999999</v>
      </c>
      <c r="AM137" s="31">
        <v>0.96989999999999998</v>
      </c>
      <c r="AN137" s="31">
        <v>0.60260000000000002</v>
      </c>
      <c r="AO137" s="239">
        <v>1.52</v>
      </c>
      <c r="AP137" s="241">
        <v>3</v>
      </c>
      <c r="AQ137" s="101">
        <v>4</v>
      </c>
      <c r="AR137" s="462">
        <v>3</v>
      </c>
      <c r="AS137" s="238"/>
      <c r="AT137" s="238"/>
      <c r="AU137" s="238"/>
      <c r="AV137" s="238"/>
      <c r="AW137" s="238"/>
      <c r="AX137" s="238"/>
      <c r="AY137" s="238"/>
    </row>
    <row r="138" spans="1:51">
      <c r="A138" t="s">
        <v>456</v>
      </c>
      <c r="B138" t="s">
        <v>444</v>
      </c>
      <c r="C138" t="s">
        <v>457</v>
      </c>
      <c r="D138" s="31">
        <v>1642.2162000000001</v>
      </c>
      <c r="E138" s="31">
        <v>6.9847999999999999</v>
      </c>
      <c r="F138" s="31">
        <v>11470.4951</v>
      </c>
      <c r="G138" s="31">
        <v>0.85140000000000005</v>
      </c>
      <c r="H138" s="31">
        <v>0.52300000000000002</v>
      </c>
      <c r="I138" s="31">
        <v>0</v>
      </c>
      <c r="J138" s="31">
        <v>5.3100000000000001E-2</v>
      </c>
      <c r="K138" s="31">
        <v>0</v>
      </c>
      <c r="L138" s="31">
        <v>2.1499999999999998E-2</v>
      </c>
      <c r="M138" s="31">
        <v>3.4599999999999999E-2</v>
      </c>
      <c r="N138" s="31">
        <v>0</v>
      </c>
      <c r="O138" s="31">
        <v>0</v>
      </c>
      <c r="P138" s="31">
        <v>5.5999999999999999E-3</v>
      </c>
      <c r="Q138" s="31">
        <v>8.48E-2</v>
      </c>
      <c r="R138" s="31">
        <v>1.6899999999999998E-2</v>
      </c>
      <c r="S138" s="31">
        <v>0.11749999999999999</v>
      </c>
      <c r="T138" s="31">
        <v>0</v>
      </c>
      <c r="U138" s="31">
        <v>0</v>
      </c>
      <c r="V138" s="31">
        <v>0.10979999999999999</v>
      </c>
      <c r="W138" s="31">
        <v>3.3099999999999997E-2</v>
      </c>
      <c r="X138" s="31">
        <v>0.26900000000000002</v>
      </c>
      <c r="Y138" s="31">
        <v>0.67149999999999999</v>
      </c>
      <c r="Z138" s="31">
        <v>0.32219999999999999</v>
      </c>
      <c r="AA138" s="31">
        <v>6.1999999999999998E-3</v>
      </c>
      <c r="AB138" s="31">
        <v>0</v>
      </c>
      <c r="AC138" s="31">
        <v>0.43690000000000001</v>
      </c>
      <c r="AD138" s="31">
        <v>0.1171</v>
      </c>
      <c r="AE138" s="31">
        <v>0.43819999999999998</v>
      </c>
      <c r="AF138" s="31">
        <v>0.3669</v>
      </c>
      <c r="AG138" s="31">
        <v>0.33329999999999999</v>
      </c>
      <c r="AH138" s="31">
        <v>0.26090000000000002</v>
      </c>
      <c r="AI138" s="31">
        <v>0</v>
      </c>
      <c r="AJ138" s="31">
        <v>5.8000000000000003E-2</v>
      </c>
      <c r="AK138" s="31">
        <v>0.30430000000000001</v>
      </c>
      <c r="AL138" s="31">
        <v>4.3499999999999997E-2</v>
      </c>
      <c r="AM138" s="31">
        <v>1.3802000000000001</v>
      </c>
      <c r="AN138" s="31">
        <v>0.85760000000000003</v>
      </c>
      <c r="AO138" s="239">
        <v>0.38</v>
      </c>
      <c r="AP138" s="241">
        <v>1</v>
      </c>
      <c r="AQ138" s="101">
        <v>2</v>
      </c>
      <c r="AR138" s="462">
        <v>4</v>
      </c>
      <c r="AS138" s="238"/>
      <c r="AT138" s="238"/>
      <c r="AU138" s="238"/>
      <c r="AV138" s="238"/>
      <c r="AW138" s="238"/>
      <c r="AX138" s="238"/>
      <c r="AY138" s="238"/>
    </row>
    <row r="139" spans="1:51">
      <c r="A139" t="s">
        <v>458</v>
      </c>
      <c r="B139" t="s">
        <v>444</v>
      </c>
      <c r="C139" t="s">
        <v>459</v>
      </c>
      <c r="D139" s="31">
        <v>1846.3889999999999</v>
      </c>
      <c r="E139" s="31">
        <v>5.2576999999999998</v>
      </c>
      <c r="F139" s="31">
        <v>9707.7859000000008</v>
      </c>
      <c r="G139" s="31">
        <v>0.70660000000000001</v>
      </c>
      <c r="H139" s="31">
        <v>6.5299999999999997E-2</v>
      </c>
      <c r="I139" s="31">
        <v>0</v>
      </c>
      <c r="J139" s="31">
        <v>0</v>
      </c>
      <c r="K139" s="31">
        <v>0</v>
      </c>
      <c r="L139" s="31">
        <v>5.7000000000000002E-3</v>
      </c>
      <c r="M139" s="31">
        <v>1.09E-2</v>
      </c>
      <c r="N139" s="31">
        <v>1.29E-2</v>
      </c>
      <c r="O139" s="31">
        <v>1.8499999999999999E-2</v>
      </c>
      <c r="P139" s="31">
        <v>2.9700000000000001E-2</v>
      </c>
      <c r="Q139" s="31">
        <v>0.15279999999999999</v>
      </c>
      <c r="R139" s="31">
        <v>1.0200000000000001E-2</v>
      </c>
      <c r="S139" s="31">
        <v>0.17080000000000001</v>
      </c>
      <c r="T139" s="31">
        <v>7.7499999999999999E-2</v>
      </c>
      <c r="U139" s="31">
        <v>0.26319999999999999</v>
      </c>
      <c r="V139" s="31">
        <v>6.83E-2</v>
      </c>
      <c r="W139" s="31">
        <v>0.1144</v>
      </c>
      <c r="X139" s="31">
        <v>0.81889999999999996</v>
      </c>
      <c r="Y139" s="31">
        <v>0.25480000000000003</v>
      </c>
      <c r="Z139" s="31">
        <v>0.29599999999999999</v>
      </c>
      <c r="AA139" s="31">
        <v>0.43859999999999999</v>
      </c>
      <c r="AB139" s="31">
        <v>1.06E-2</v>
      </c>
      <c r="AC139" s="31">
        <v>0.42030000000000001</v>
      </c>
      <c r="AD139" s="31">
        <v>0.17960000000000001</v>
      </c>
      <c r="AE139" s="31">
        <v>0.36620000000000003</v>
      </c>
      <c r="AF139" s="31">
        <v>3.8800000000000001E-2</v>
      </c>
      <c r="AG139" s="31">
        <v>3.09E-2</v>
      </c>
      <c r="AH139" s="31">
        <v>3.09E-2</v>
      </c>
      <c r="AI139" s="31">
        <v>0</v>
      </c>
      <c r="AJ139" s="31">
        <v>0</v>
      </c>
      <c r="AK139" s="31">
        <v>0.433</v>
      </c>
      <c r="AL139" s="31">
        <v>0.50519999999999998</v>
      </c>
      <c r="AM139" s="31">
        <v>0.9224</v>
      </c>
      <c r="AN139" s="31">
        <v>0.66539999999999999</v>
      </c>
      <c r="AO139" s="239">
        <v>1.1299999999999999</v>
      </c>
      <c r="AP139" s="241">
        <v>3</v>
      </c>
      <c r="AQ139" s="101">
        <v>4</v>
      </c>
      <c r="AR139" s="462">
        <v>3</v>
      </c>
      <c r="AS139" s="238"/>
      <c r="AT139" s="238"/>
      <c r="AU139" s="238"/>
      <c r="AV139" s="238"/>
      <c r="AW139" s="238"/>
      <c r="AX139" s="238"/>
      <c r="AY139" s="238"/>
    </row>
    <row r="140" spans="1:51">
      <c r="A140" t="s">
        <v>460</v>
      </c>
      <c r="B140" t="s">
        <v>444</v>
      </c>
      <c r="C140" t="s">
        <v>461</v>
      </c>
      <c r="D140" s="31">
        <v>1349.0317</v>
      </c>
      <c r="E140" s="31">
        <v>4.8276000000000003</v>
      </c>
      <c r="F140" s="31">
        <v>6512.5195000000003</v>
      </c>
      <c r="G140" s="31">
        <v>0.54530000000000001</v>
      </c>
      <c r="H140" s="31">
        <v>7.46E-2</v>
      </c>
      <c r="I140" s="31">
        <v>0</v>
      </c>
      <c r="J140" s="31">
        <v>0</v>
      </c>
      <c r="K140" s="31">
        <v>0</v>
      </c>
      <c r="L140" s="31">
        <v>0.21540000000000001</v>
      </c>
      <c r="M140" s="31">
        <v>3.49E-2</v>
      </c>
      <c r="N140" s="31">
        <v>0</v>
      </c>
      <c r="O140" s="31">
        <v>0.10879999999999999</v>
      </c>
      <c r="P140" s="31">
        <v>0.31409999999999999</v>
      </c>
      <c r="Q140" s="31">
        <v>0</v>
      </c>
      <c r="R140" s="31">
        <v>0</v>
      </c>
      <c r="S140" s="31">
        <v>9.7600000000000006E-2</v>
      </c>
      <c r="T140" s="31">
        <v>3.6900000000000002E-2</v>
      </c>
      <c r="U140" s="31">
        <v>1.9199999999999998E-2</v>
      </c>
      <c r="V140" s="31">
        <v>6.9099999999999995E-2</v>
      </c>
      <c r="W140" s="31">
        <v>2.92E-2</v>
      </c>
      <c r="X140" s="31">
        <v>0.20930000000000001</v>
      </c>
      <c r="Y140" s="31">
        <v>0</v>
      </c>
      <c r="Z140" s="31">
        <v>0.94440000000000002</v>
      </c>
      <c r="AA140" s="31">
        <v>5.5599999999999997E-2</v>
      </c>
      <c r="AB140" s="31">
        <v>0</v>
      </c>
      <c r="AC140" s="31">
        <v>0.32790000000000002</v>
      </c>
      <c r="AD140" s="31">
        <v>0.57609999999999995</v>
      </c>
      <c r="AE140" s="31">
        <v>8.1299999999999997E-2</v>
      </c>
      <c r="AF140" s="31">
        <v>0.19120000000000001</v>
      </c>
      <c r="AG140" s="31">
        <v>0.49409999999999998</v>
      </c>
      <c r="AH140" s="31">
        <v>0.16470000000000001</v>
      </c>
      <c r="AI140" s="31">
        <v>0</v>
      </c>
      <c r="AJ140" s="31">
        <v>3.5299999999999998E-2</v>
      </c>
      <c r="AK140" s="31">
        <v>0.27060000000000001</v>
      </c>
      <c r="AL140" s="31">
        <v>3.5299999999999998E-2</v>
      </c>
      <c r="AM140" s="31">
        <v>1.2352000000000001</v>
      </c>
      <c r="AN140" s="31">
        <v>0.76739999999999997</v>
      </c>
      <c r="AO140" s="239">
        <v>0.11</v>
      </c>
      <c r="AP140" s="241">
        <v>4</v>
      </c>
      <c r="AQ140" s="101">
        <v>5</v>
      </c>
      <c r="AR140" s="462">
        <v>2</v>
      </c>
      <c r="AS140" s="238"/>
      <c r="AT140" s="238"/>
      <c r="AU140" s="238"/>
      <c r="AV140" s="238"/>
      <c r="AW140" s="238"/>
      <c r="AX140" s="238"/>
      <c r="AY140" s="238"/>
    </row>
    <row r="141" spans="1:51">
      <c r="A141" t="s">
        <v>462</v>
      </c>
      <c r="B141" t="s">
        <v>444</v>
      </c>
      <c r="C141" t="s">
        <v>463</v>
      </c>
      <c r="D141" s="31">
        <v>875.05520000000001</v>
      </c>
      <c r="E141" s="31">
        <v>3.4159999999999999</v>
      </c>
      <c r="F141" s="31">
        <v>2989.1752000000001</v>
      </c>
      <c r="G141" s="31">
        <v>0.83199999999999996</v>
      </c>
      <c r="H141" s="31">
        <v>7.4999999999999997E-3</v>
      </c>
      <c r="I141" s="31">
        <v>0</v>
      </c>
      <c r="J141" s="31">
        <v>4.07E-2</v>
      </c>
      <c r="K141" s="31">
        <v>0</v>
      </c>
      <c r="L141" s="31">
        <v>0</v>
      </c>
      <c r="M141" s="31">
        <v>1.29E-2</v>
      </c>
      <c r="N141" s="31">
        <v>0</v>
      </c>
      <c r="O141" s="31">
        <v>3.6600000000000001E-2</v>
      </c>
      <c r="P141" s="31">
        <v>3.1699999999999999E-2</v>
      </c>
      <c r="Q141" s="31">
        <v>0</v>
      </c>
      <c r="R141" s="31">
        <v>0</v>
      </c>
      <c r="S141" s="31">
        <v>0.438</v>
      </c>
      <c r="T141" s="31">
        <v>3.0300000000000001E-2</v>
      </c>
      <c r="U141" s="31">
        <v>0.29630000000000001</v>
      </c>
      <c r="V141" s="31">
        <v>1.7600000000000001E-2</v>
      </c>
      <c r="W141" s="31">
        <v>8.8300000000000003E-2</v>
      </c>
      <c r="X141" s="31">
        <v>0.2445</v>
      </c>
      <c r="Y141" s="31">
        <v>0</v>
      </c>
      <c r="Z141" s="31">
        <v>0.30780000000000002</v>
      </c>
      <c r="AA141" s="31">
        <v>0.65539999999999998</v>
      </c>
      <c r="AB141" s="31">
        <v>3.6799999999999999E-2</v>
      </c>
      <c r="AC141" s="31">
        <v>0.34320000000000001</v>
      </c>
      <c r="AD141" s="31">
        <v>0.15970000000000001</v>
      </c>
      <c r="AE141" s="31">
        <v>0.4834</v>
      </c>
      <c r="AF141" s="31">
        <v>6.1600000000000002E-2</v>
      </c>
      <c r="AG141" s="31">
        <v>1.03E-2</v>
      </c>
      <c r="AH141" s="31">
        <v>4.1200000000000001E-2</v>
      </c>
      <c r="AI141" s="31">
        <v>0</v>
      </c>
      <c r="AJ141" s="31">
        <v>0</v>
      </c>
      <c r="AK141" s="31">
        <v>0.71130000000000004</v>
      </c>
      <c r="AL141" s="31">
        <v>0.23710000000000001</v>
      </c>
      <c r="AM141" s="31">
        <v>0.76219999999999999</v>
      </c>
      <c r="AN141" s="31">
        <v>0.54979999999999996</v>
      </c>
      <c r="AO141" s="239">
        <v>1.47</v>
      </c>
      <c r="AP141" s="241">
        <v>3</v>
      </c>
      <c r="AQ141" s="101">
        <v>4</v>
      </c>
      <c r="AR141" s="462">
        <v>3</v>
      </c>
      <c r="AS141" s="238"/>
      <c r="AT141" s="238"/>
      <c r="AU141" s="238"/>
      <c r="AV141" s="238"/>
      <c r="AW141" s="238"/>
      <c r="AX141" s="238"/>
      <c r="AY141" s="238"/>
    </row>
    <row r="142" spans="1:51">
      <c r="A142" t="s">
        <v>464</v>
      </c>
      <c r="B142" t="s">
        <v>444</v>
      </c>
      <c r="C142" t="s">
        <v>465</v>
      </c>
      <c r="D142" s="31">
        <v>2587.4630000000002</v>
      </c>
      <c r="E142" s="31">
        <v>4.4123999999999999</v>
      </c>
      <c r="F142" s="31">
        <v>11416.808199999999</v>
      </c>
      <c r="G142" s="31">
        <v>0.62990000000000002</v>
      </c>
      <c r="H142" s="31">
        <v>0.11509999999999999</v>
      </c>
      <c r="I142" s="31">
        <v>0</v>
      </c>
      <c r="J142" s="31">
        <v>0</v>
      </c>
      <c r="K142" s="31">
        <v>0</v>
      </c>
      <c r="L142" s="31">
        <v>1.7299999999999999E-2</v>
      </c>
      <c r="M142" s="31">
        <v>0.2467</v>
      </c>
      <c r="N142" s="31">
        <v>0</v>
      </c>
      <c r="O142" s="31">
        <v>2.8E-3</v>
      </c>
      <c r="P142" s="31">
        <v>0.11070000000000001</v>
      </c>
      <c r="Q142" s="31">
        <v>0.14530000000000001</v>
      </c>
      <c r="R142" s="31">
        <v>1.77E-2</v>
      </c>
      <c r="S142" s="31">
        <v>6.3500000000000001E-2</v>
      </c>
      <c r="T142" s="31">
        <v>5.2900000000000003E-2</v>
      </c>
      <c r="U142" s="31">
        <v>2.2499999999999999E-2</v>
      </c>
      <c r="V142" s="31">
        <v>7.6499999999999999E-2</v>
      </c>
      <c r="W142" s="31">
        <v>0.129</v>
      </c>
      <c r="X142" s="31">
        <v>0.39750000000000002</v>
      </c>
      <c r="Y142" s="31">
        <v>0.74529999999999996</v>
      </c>
      <c r="Z142" s="31">
        <v>0.18959999999999999</v>
      </c>
      <c r="AA142" s="31">
        <v>4.99E-2</v>
      </c>
      <c r="AB142" s="31">
        <v>1.52E-2</v>
      </c>
      <c r="AC142" s="31">
        <v>0.50770000000000004</v>
      </c>
      <c r="AD142" s="31">
        <v>0.41149999999999998</v>
      </c>
      <c r="AE142" s="31">
        <v>6.6900000000000001E-2</v>
      </c>
      <c r="AF142" s="31">
        <v>0.47370000000000001</v>
      </c>
      <c r="AG142" s="31">
        <v>0.4839</v>
      </c>
      <c r="AH142" s="31">
        <v>0.2581</v>
      </c>
      <c r="AI142" s="31">
        <v>0</v>
      </c>
      <c r="AJ142" s="31">
        <v>6.4500000000000002E-2</v>
      </c>
      <c r="AK142" s="31">
        <v>0.13980000000000001</v>
      </c>
      <c r="AL142" s="31">
        <v>5.3800000000000001E-2</v>
      </c>
      <c r="AM142" s="31">
        <v>1.3099000000000001</v>
      </c>
      <c r="AN142" s="31">
        <v>0.81389999999999996</v>
      </c>
      <c r="AO142" s="239">
        <v>0.03</v>
      </c>
      <c r="AP142" s="241">
        <v>1</v>
      </c>
      <c r="AQ142" s="101">
        <v>2</v>
      </c>
      <c r="AR142" s="462">
        <v>2</v>
      </c>
      <c r="AS142" s="238"/>
      <c r="AT142" s="238"/>
      <c r="AU142" s="238"/>
      <c r="AV142" s="238"/>
      <c r="AW142" s="238"/>
      <c r="AX142" s="238"/>
      <c r="AY142" s="238"/>
    </row>
    <row r="143" spans="1:51">
      <c r="A143" t="s">
        <v>466</v>
      </c>
      <c r="B143" t="s">
        <v>444</v>
      </c>
      <c r="C143" t="s">
        <v>467</v>
      </c>
      <c r="D143" s="31">
        <v>4299.1139999999996</v>
      </c>
      <c r="E143" s="31">
        <v>4.0457000000000001</v>
      </c>
      <c r="F143" s="31">
        <v>17392.953600000001</v>
      </c>
      <c r="G143" s="31">
        <v>0.92989999999999995</v>
      </c>
      <c r="H143" s="31">
        <v>4.41E-2</v>
      </c>
      <c r="I143" s="31">
        <v>0</v>
      </c>
      <c r="J143" s="31">
        <v>2.7099999999999999E-2</v>
      </c>
      <c r="K143" s="31">
        <v>0</v>
      </c>
      <c r="L143" s="31">
        <v>1.7299999999999999E-2</v>
      </c>
      <c r="M143" s="31">
        <v>0.41739999999999999</v>
      </c>
      <c r="N143" s="31">
        <v>0</v>
      </c>
      <c r="O143" s="31">
        <v>5.4000000000000003E-3</v>
      </c>
      <c r="P143" s="31">
        <v>2.5899999999999999E-2</v>
      </c>
      <c r="Q143" s="31">
        <v>0</v>
      </c>
      <c r="R143" s="31">
        <v>0.31290000000000001</v>
      </c>
      <c r="S143" s="31">
        <v>7.8799999999999995E-2</v>
      </c>
      <c r="T143" s="31">
        <v>2.5999999999999999E-3</v>
      </c>
      <c r="U143" s="31">
        <v>2.7799999999999998E-2</v>
      </c>
      <c r="V143" s="31">
        <v>2.5600000000000001E-2</v>
      </c>
      <c r="W143" s="31">
        <v>1.52E-2</v>
      </c>
      <c r="X143" s="31">
        <v>0.31509999999999999</v>
      </c>
      <c r="Y143" s="31">
        <v>0.77490000000000003</v>
      </c>
      <c r="Z143" s="31">
        <v>0.20499999999999999</v>
      </c>
      <c r="AA143" s="31">
        <v>1.66E-2</v>
      </c>
      <c r="AB143" s="31">
        <v>3.3999999999999998E-3</v>
      </c>
      <c r="AC143" s="31">
        <v>0.45090000000000002</v>
      </c>
      <c r="AD143" s="31">
        <v>0.46379999999999999</v>
      </c>
      <c r="AE143" s="31">
        <v>7.7100000000000002E-2</v>
      </c>
      <c r="AF143" s="31">
        <v>0.39389999999999997</v>
      </c>
      <c r="AG143" s="31">
        <v>0.36259999999999998</v>
      </c>
      <c r="AH143" s="31">
        <v>0.17580000000000001</v>
      </c>
      <c r="AI143" s="31">
        <v>0</v>
      </c>
      <c r="AJ143" s="31">
        <v>5.4899999999999997E-2</v>
      </c>
      <c r="AK143" s="31">
        <v>0.17580000000000001</v>
      </c>
      <c r="AL143" s="31">
        <v>0.23080000000000001</v>
      </c>
      <c r="AM143" s="31">
        <v>1.4769000000000001</v>
      </c>
      <c r="AN143" s="31">
        <v>0.91769999999999996</v>
      </c>
      <c r="AO143" s="239">
        <v>0.54</v>
      </c>
      <c r="AP143" s="241">
        <v>2</v>
      </c>
      <c r="AQ143" s="101">
        <v>3</v>
      </c>
      <c r="AR143" s="462">
        <v>2</v>
      </c>
      <c r="AS143" s="238"/>
      <c r="AT143" s="238"/>
      <c r="AU143" s="238"/>
      <c r="AV143" s="238"/>
      <c r="AW143" s="238"/>
      <c r="AX143" s="238"/>
      <c r="AY143" s="238"/>
    </row>
    <row r="144" spans="1:51">
      <c r="A144" t="s">
        <v>468</v>
      </c>
      <c r="B144" t="s">
        <v>444</v>
      </c>
      <c r="C144" t="s">
        <v>469</v>
      </c>
      <c r="D144" s="31">
        <v>994.99680000000001</v>
      </c>
      <c r="E144" s="31">
        <v>1.17</v>
      </c>
      <c r="F144" s="31">
        <v>1164.1069</v>
      </c>
      <c r="G144" s="31">
        <v>0.22570000000000001</v>
      </c>
      <c r="H144" s="31">
        <v>0.1206</v>
      </c>
      <c r="I144" s="31">
        <v>0</v>
      </c>
      <c r="J144" s="31">
        <v>0</v>
      </c>
      <c r="K144" s="31">
        <v>0</v>
      </c>
      <c r="L144" s="31">
        <v>0</v>
      </c>
      <c r="M144" s="31">
        <v>0</v>
      </c>
      <c r="N144" s="31">
        <v>0</v>
      </c>
      <c r="O144" s="31">
        <v>0.1051</v>
      </c>
      <c r="P144" s="31">
        <v>0.15140000000000001</v>
      </c>
      <c r="Q144" s="31">
        <v>0</v>
      </c>
      <c r="R144" s="31">
        <v>0</v>
      </c>
      <c r="S144" s="31">
        <v>0</v>
      </c>
      <c r="T144" s="31">
        <v>0</v>
      </c>
      <c r="U144" s="31">
        <v>0</v>
      </c>
      <c r="V144" s="31">
        <v>6.8199999999999997E-2</v>
      </c>
      <c r="W144" s="31">
        <v>0.55469999999999997</v>
      </c>
      <c r="X144" s="31">
        <v>5.74E-2</v>
      </c>
      <c r="Y144" s="31">
        <v>0</v>
      </c>
      <c r="Z144" s="31">
        <v>0</v>
      </c>
      <c r="AA144" s="31">
        <v>0.52939999999999998</v>
      </c>
      <c r="AB144" s="31">
        <v>0.47060000000000002</v>
      </c>
      <c r="AC144" s="31">
        <v>0.2422</v>
      </c>
      <c r="AD144" s="31">
        <v>0.6804</v>
      </c>
      <c r="AE144" s="31">
        <v>2.4299999999999999E-2</v>
      </c>
      <c r="AF144" s="31">
        <v>4.1700000000000001E-2</v>
      </c>
      <c r="AG144" s="31">
        <v>0.1522</v>
      </c>
      <c r="AH144" s="31">
        <v>0.1087</v>
      </c>
      <c r="AI144" s="31">
        <v>0</v>
      </c>
      <c r="AJ144" s="31">
        <v>0</v>
      </c>
      <c r="AK144" s="31">
        <v>0.45650000000000002</v>
      </c>
      <c r="AL144" s="31">
        <v>0.28260000000000002</v>
      </c>
      <c r="AM144" s="31">
        <v>1.2427999999999999</v>
      </c>
      <c r="AN144" s="31">
        <v>0.89649999999999996</v>
      </c>
      <c r="AO144" s="239">
        <v>0.48</v>
      </c>
      <c r="AP144" s="241">
        <v>3</v>
      </c>
      <c r="AQ144" s="101">
        <v>4</v>
      </c>
      <c r="AR144" s="462">
        <v>2</v>
      </c>
      <c r="AS144" s="238"/>
      <c r="AT144" s="238"/>
      <c r="AU144" s="238"/>
      <c r="AV144" s="238"/>
      <c r="AW144" s="238"/>
      <c r="AX144" s="238"/>
      <c r="AY144" s="238"/>
    </row>
    <row r="145" spans="1:51">
      <c r="A145" t="s">
        <v>470</v>
      </c>
      <c r="B145" t="s">
        <v>444</v>
      </c>
      <c r="C145" t="s">
        <v>471</v>
      </c>
      <c r="D145" s="31">
        <v>1736.1318000000001</v>
      </c>
      <c r="E145" s="31">
        <v>3.4249999999999998</v>
      </c>
      <c r="F145" s="31">
        <v>5946.2515000000003</v>
      </c>
      <c r="G145" s="31">
        <v>0.65569999999999995</v>
      </c>
      <c r="H145" s="31">
        <v>4.1399999999999999E-2</v>
      </c>
      <c r="I145" s="31">
        <v>0</v>
      </c>
      <c r="J145" s="31">
        <v>0</v>
      </c>
      <c r="K145" s="31">
        <v>0</v>
      </c>
      <c r="L145" s="31">
        <v>0</v>
      </c>
      <c r="M145" s="31">
        <v>0</v>
      </c>
      <c r="N145" s="31">
        <v>0</v>
      </c>
      <c r="O145" s="31">
        <v>5.9700000000000003E-2</v>
      </c>
      <c r="P145" s="31">
        <v>7.2599999999999998E-2</v>
      </c>
      <c r="Q145" s="31">
        <v>9.4399999999999998E-2</v>
      </c>
      <c r="R145" s="31">
        <v>0.1197</v>
      </c>
      <c r="S145" s="31">
        <v>0.308</v>
      </c>
      <c r="T145" s="31">
        <v>8.6300000000000002E-2</v>
      </c>
      <c r="U145" s="31">
        <v>3.7699999999999997E-2</v>
      </c>
      <c r="V145" s="31">
        <v>3.6700000000000003E-2</v>
      </c>
      <c r="W145" s="31">
        <v>0.1434</v>
      </c>
      <c r="X145" s="31">
        <v>0.79100000000000004</v>
      </c>
      <c r="Y145" s="31">
        <v>0.35849999999999999</v>
      </c>
      <c r="Z145" s="31">
        <v>0.59509999999999996</v>
      </c>
      <c r="AA145" s="31">
        <v>4.6399999999999997E-2</v>
      </c>
      <c r="AB145" s="31">
        <v>0</v>
      </c>
      <c r="AC145" s="31">
        <v>0.3967</v>
      </c>
      <c r="AD145" s="31">
        <v>0.23380000000000001</v>
      </c>
      <c r="AE145" s="31">
        <v>0.34110000000000001</v>
      </c>
      <c r="AF145" s="31">
        <v>0.1193</v>
      </c>
      <c r="AG145" s="31">
        <v>0.16300000000000001</v>
      </c>
      <c r="AH145" s="31">
        <v>7.6100000000000001E-2</v>
      </c>
      <c r="AI145" s="31">
        <v>0</v>
      </c>
      <c r="AJ145" s="31">
        <v>0</v>
      </c>
      <c r="AK145" s="31">
        <v>0.68479999999999996</v>
      </c>
      <c r="AL145" s="31">
        <v>7.6100000000000001E-2</v>
      </c>
      <c r="AM145" s="31">
        <v>0.94699999999999995</v>
      </c>
      <c r="AN145" s="31">
        <v>0.68310000000000004</v>
      </c>
      <c r="AO145" s="239">
        <v>0.89</v>
      </c>
      <c r="AP145" s="241">
        <v>2</v>
      </c>
      <c r="AQ145" s="101">
        <v>3</v>
      </c>
      <c r="AR145" s="462">
        <v>3</v>
      </c>
      <c r="AS145" s="238"/>
      <c r="AT145" s="238"/>
      <c r="AU145" s="238"/>
      <c r="AV145" s="238"/>
      <c r="AW145" s="238"/>
      <c r="AX145" s="238"/>
      <c r="AY145" s="238"/>
    </row>
    <row r="146" spans="1:51">
      <c r="A146" t="s">
        <v>472</v>
      </c>
      <c r="B146" t="s">
        <v>444</v>
      </c>
      <c r="C146" t="s">
        <v>473</v>
      </c>
      <c r="D146" s="31">
        <v>1727.3311000000001</v>
      </c>
      <c r="E146" s="31">
        <v>7.1527000000000003</v>
      </c>
      <c r="F146" s="31">
        <v>12355.1157</v>
      </c>
      <c r="G146" s="31">
        <v>0.52949999999999997</v>
      </c>
      <c r="H146" s="31">
        <v>6.2300000000000001E-2</v>
      </c>
      <c r="I146" s="31">
        <v>0</v>
      </c>
      <c r="J146" s="31">
        <v>0</v>
      </c>
      <c r="K146" s="31">
        <v>0</v>
      </c>
      <c r="L146" s="31">
        <v>3.9199999999999999E-2</v>
      </c>
      <c r="M146" s="31">
        <v>0.12180000000000001</v>
      </c>
      <c r="N146" s="31">
        <v>0</v>
      </c>
      <c r="O146" s="31">
        <v>1.6299999999999999E-2</v>
      </c>
      <c r="P146" s="31">
        <v>2.7E-2</v>
      </c>
      <c r="Q146" s="31">
        <v>8.8999999999999996E-2</v>
      </c>
      <c r="R146" s="31">
        <v>5.79E-2</v>
      </c>
      <c r="S146" s="31">
        <v>0.1389</v>
      </c>
      <c r="T146" s="31">
        <v>0.27010000000000001</v>
      </c>
      <c r="U146" s="31">
        <v>4.5999999999999999E-3</v>
      </c>
      <c r="V146" s="31">
        <v>3.04E-2</v>
      </c>
      <c r="W146" s="31">
        <v>0.14249999999999999</v>
      </c>
      <c r="X146" s="31">
        <v>0.33429999999999999</v>
      </c>
      <c r="Y146" s="31">
        <v>0.5202</v>
      </c>
      <c r="Z146" s="31">
        <v>0.42249999999999999</v>
      </c>
      <c r="AA146" s="31">
        <v>2.86E-2</v>
      </c>
      <c r="AB146" s="31">
        <v>2.87E-2</v>
      </c>
      <c r="AC146" s="31">
        <v>0.42980000000000002</v>
      </c>
      <c r="AD146" s="31">
        <v>0.21840000000000001</v>
      </c>
      <c r="AE146" s="31">
        <v>0.34499999999999997</v>
      </c>
      <c r="AF146" s="31">
        <v>0.64290000000000003</v>
      </c>
      <c r="AG146" s="31">
        <v>0.49459999999999998</v>
      </c>
      <c r="AH146" s="31">
        <v>0.1183</v>
      </c>
      <c r="AI146" s="31">
        <v>0</v>
      </c>
      <c r="AJ146" s="31">
        <v>0.2258</v>
      </c>
      <c r="AK146" s="31">
        <v>9.6799999999999997E-2</v>
      </c>
      <c r="AL146" s="31">
        <v>6.4500000000000002E-2</v>
      </c>
      <c r="AM146" s="31">
        <v>1.3394999999999999</v>
      </c>
      <c r="AN146" s="31">
        <v>0.83230000000000004</v>
      </c>
      <c r="AO146" s="239">
        <v>7.0000000000000007E-2</v>
      </c>
      <c r="AP146" s="241">
        <v>2</v>
      </c>
      <c r="AQ146" s="101">
        <v>3</v>
      </c>
      <c r="AR146" s="462">
        <v>2</v>
      </c>
      <c r="AS146" s="238"/>
      <c r="AT146" s="238"/>
      <c r="AU146" s="238"/>
      <c r="AV146" s="238"/>
      <c r="AW146" s="238"/>
      <c r="AX146" s="238"/>
      <c r="AY146" s="238"/>
    </row>
    <row r="147" spans="1:51">
      <c r="A147" t="s">
        <v>474</v>
      </c>
      <c r="B147" t="s">
        <v>444</v>
      </c>
      <c r="C147" t="s">
        <v>475</v>
      </c>
      <c r="D147" s="31">
        <v>1750.9278999999999</v>
      </c>
      <c r="E147" s="31">
        <v>1.6347</v>
      </c>
      <c r="F147" s="31">
        <v>2862.2071000000001</v>
      </c>
      <c r="G147" s="31">
        <v>0.52339999999999998</v>
      </c>
      <c r="H147" s="31">
        <v>5.96E-2</v>
      </c>
      <c r="I147" s="31">
        <v>0</v>
      </c>
      <c r="J147" s="31">
        <v>0</v>
      </c>
      <c r="K147" s="31">
        <v>0</v>
      </c>
      <c r="L147" s="31">
        <v>0</v>
      </c>
      <c r="M147" s="31">
        <v>4.8599999999999997E-2</v>
      </c>
      <c r="N147" s="31">
        <v>0</v>
      </c>
      <c r="O147" s="31">
        <v>0.19439999999999999</v>
      </c>
      <c r="P147" s="31">
        <v>3.32E-2</v>
      </c>
      <c r="Q147" s="31">
        <v>0.15279999999999999</v>
      </c>
      <c r="R147" s="31">
        <v>0</v>
      </c>
      <c r="S147" s="31">
        <v>1.3100000000000001E-2</v>
      </c>
      <c r="T147" s="31">
        <v>2.5100000000000001E-2</v>
      </c>
      <c r="U147" s="31">
        <v>6.8500000000000005E-2</v>
      </c>
      <c r="V147" s="31">
        <v>0.2014</v>
      </c>
      <c r="W147" s="31">
        <v>0.20349999999999999</v>
      </c>
      <c r="X147" s="31">
        <v>0.65090000000000003</v>
      </c>
      <c r="Y147" s="31">
        <v>0.68669999999999998</v>
      </c>
      <c r="Z147" s="31">
        <v>0.18990000000000001</v>
      </c>
      <c r="AA147" s="31">
        <v>0.1234</v>
      </c>
      <c r="AB147" s="31">
        <v>0</v>
      </c>
      <c r="AC147" s="31">
        <v>0.37009999999999998</v>
      </c>
      <c r="AD147" s="31">
        <v>0.60580000000000001</v>
      </c>
      <c r="AE147" s="31">
        <v>1.15E-2</v>
      </c>
      <c r="AF147" s="31">
        <v>4.5100000000000001E-2</v>
      </c>
      <c r="AG147" s="31">
        <v>7.5300000000000006E-2</v>
      </c>
      <c r="AH147" s="31">
        <v>7.5300000000000006E-2</v>
      </c>
      <c r="AI147" s="31">
        <v>0</v>
      </c>
      <c r="AJ147" s="31">
        <v>0</v>
      </c>
      <c r="AK147" s="31">
        <v>0.7742</v>
      </c>
      <c r="AL147" s="31">
        <v>7.5300000000000006E-2</v>
      </c>
      <c r="AM147" s="31">
        <v>0.78220000000000001</v>
      </c>
      <c r="AN147" s="31">
        <v>0.56430000000000002</v>
      </c>
      <c r="AO147" s="239">
        <v>0.84</v>
      </c>
      <c r="AP147" s="241">
        <v>1</v>
      </c>
      <c r="AQ147" s="101">
        <v>2</v>
      </c>
      <c r="AR147" s="462">
        <v>3</v>
      </c>
      <c r="AS147" s="238"/>
      <c r="AT147" s="238"/>
      <c r="AU147" s="238"/>
      <c r="AV147" s="238"/>
      <c r="AW147" s="238"/>
      <c r="AX147" s="238"/>
      <c r="AY147" s="238"/>
    </row>
    <row r="148" spans="1:51">
      <c r="A148" t="s">
        <v>478</v>
      </c>
      <c r="B148" t="s">
        <v>444</v>
      </c>
      <c r="C148" t="s">
        <v>479</v>
      </c>
      <c r="D148" s="31">
        <v>2068.8670999999999</v>
      </c>
      <c r="E148" s="31">
        <v>2.72</v>
      </c>
      <c r="F148" s="31">
        <v>5627.3185999999996</v>
      </c>
      <c r="G148" s="31">
        <v>0.38919999999999999</v>
      </c>
      <c r="H148" s="31">
        <v>0</v>
      </c>
      <c r="I148" s="31">
        <v>0</v>
      </c>
      <c r="J148" s="31">
        <v>0</v>
      </c>
      <c r="K148" s="31">
        <v>0</v>
      </c>
      <c r="L148" s="31">
        <v>0</v>
      </c>
      <c r="M148" s="31">
        <v>0.18770000000000001</v>
      </c>
      <c r="N148" s="31">
        <v>0</v>
      </c>
      <c r="O148" s="31">
        <v>0.20150000000000001</v>
      </c>
      <c r="P148" s="31">
        <v>4.41E-2</v>
      </c>
      <c r="Q148" s="31">
        <v>0</v>
      </c>
      <c r="R148" s="31">
        <v>0</v>
      </c>
      <c r="S148" s="31">
        <v>0</v>
      </c>
      <c r="T148" s="31">
        <v>0</v>
      </c>
      <c r="U148" s="31">
        <v>0</v>
      </c>
      <c r="V148" s="31">
        <v>0.22500000000000001</v>
      </c>
      <c r="W148" s="31">
        <v>0.3417</v>
      </c>
      <c r="X148" s="31">
        <v>5.8799999999999998E-2</v>
      </c>
      <c r="Y148" s="31">
        <v>0</v>
      </c>
      <c r="Z148" s="31">
        <v>0</v>
      </c>
      <c r="AA148" s="31">
        <v>1</v>
      </c>
      <c r="AB148" s="31">
        <v>0</v>
      </c>
      <c r="AC148" s="31">
        <v>9.9500000000000005E-2</v>
      </c>
      <c r="AD148" s="31">
        <v>0.87009999999999998</v>
      </c>
      <c r="AE148" s="31">
        <v>0</v>
      </c>
      <c r="AF148" s="31">
        <v>8.8999999999999999E-3</v>
      </c>
      <c r="AG148" s="31">
        <v>0</v>
      </c>
      <c r="AH148" s="31">
        <v>5.1499999999999997E-2</v>
      </c>
      <c r="AI148" s="31">
        <v>0</v>
      </c>
      <c r="AJ148" s="31">
        <v>3.09E-2</v>
      </c>
      <c r="AK148" s="31">
        <v>0.49480000000000002</v>
      </c>
      <c r="AL148" s="31">
        <v>0.42270000000000002</v>
      </c>
      <c r="AM148" s="31">
        <v>0.97250000000000003</v>
      </c>
      <c r="AN148" s="31">
        <v>0.70150000000000001</v>
      </c>
      <c r="AO148" s="239">
        <v>0.57999999999999996</v>
      </c>
      <c r="AP148" s="241">
        <v>3</v>
      </c>
      <c r="AQ148" s="101">
        <v>4</v>
      </c>
      <c r="AR148" s="462">
        <v>3</v>
      </c>
      <c r="AS148" s="238"/>
      <c r="AT148" s="238"/>
      <c r="AU148" s="238"/>
      <c r="AV148" s="238"/>
      <c r="AW148" s="238"/>
      <c r="AX148" s="238"/>
      <c r="AY148" s="238"/>
    </row>
    <row r="149" spans="1:51">
      <c r="A149" t="s">
        <v>480</v>
      </c>
      <c r="B149" t="s">
        <v>444</v>
      </c>
      <c r="C149" t="s">
        <v>481</v>
      </c>
      <c r="D149" s="31">
        <v>956.62559999999996</v>
      </c>
      <c r="E149" s="31">
        <v>8.4199000000000002</v>
      </c>
      <c r="F149" s="31">
        <v>8054.6790000000001</v>
      </c>
      <c r="G149" s="31">
        <v>0.88700000000000001</v>
      </c>
      <c r="H149" s="31">
        <v>1.8100000000000002E-2</v>
      </c>
      <c r="I149" s="31">
        <v>0</v>
      </c>
      <c r="J149" s="31">
        <v>0</v>
      </c>
      <c r="K149" s="31">
        <v>8.0000000000000002E-3</v>
      </c>
      <c r="L149" s="31">
        <v>0</v>
      </c>
      <c r="M149" s="31">
        <v>1.12E-2</v>
      </c>
      <c r="N149" s="31">
        <v>0</v>
      </c>
      <c r="O149" s="31">
        <v>0</v>
      </c>
      <c r="P149" s="31">
        <v>4.0800000000000003E-2</v>
      </c>
      <c r="Q149" s="31">
        <v>9.1700000000000004E-2</v>
      </c>
      <c r="R149" s="31">
        <v>0</v>
      </c>
      <c r="S149" s="31">
        <v>1.2699999999999999E-2</v>
      </c>
      <c r="T149" s="31">
        <v>0</v>
      </c>
      <c r="U149" s="31">
        <v>0.74529999999999996</v>
      </c>
      <c r="V149" s="31">
        <v>3.8399999999999997E-2</v>
      </c>
      <c r="W149" s="31">
        <v>3.3799999999999997E-2</v>
      </c>
      <c r="X149" s="31">
        <v>0.28749999999999998</v>
      </c>
      <c r="Y149" s="31">
        <v>0.223</v>
      </c>
      <c r="Z149" s="31">
        <v>0.17369999999999999</v>
      </c>
      <c r="AA149" s="31">
        <v>0.55630000000000002</v>
      </c>
      <c r="AB149" s="31">
        <v>4.6899999999999997E-2</v>
      </c>
      <c r="AC149" s="31">
        <v>0.1368</v>
      </c>
      <c r="AD149" s="31">
        <v>8.3099999999999993E-2</v>
      </c>
      <c r="AE149" s="31">
        <v>0.76829999999999998</v>
      </c>
      <c r="AF149" s="31">
        <v>0.30969999999999998</v>
      </c>
      <c r="AG149" s="31">
        <v>0</v>
      </c>
      <c r="AH149" s="31">
        <v>0.15659999999999999</v>
      </c>
      <c r="AI149" s="31">
        <v>0</v>
      </c>
      <c r="AJ149" s="31">
        <v>8.43E-2</v>
      </c>
      <c r="AK149" s="31">
        <v>0.5181</v>
      </c>
      <c r="AL149" s="31">
        <v>0.24099999999999999</v>
      </c>
      <c r="AM149" s="31">
        <v>1.1826000000000001</v>
      </c>
      <c r="AN149" s="31">
        <v>0.85299999999999998</v>
      </c>
      <c r="AO149" s="239">
        <v>1.34</v>
      </c>
      <c r="AP149" s="241">
        <v>3</v>
      </c>
      <c r="AQ149" s="101">
        <v>4</v>
      </c>
      <c r="AR149" s="462">
        <v>3</v>
      </c>
      <c r="AS149" s="238"/>
      <c r="AT149" s="238"/>
      <c r="AU149" s="238"/>
      <c r="AV149" s="238"/>
      <c r="AW149" s="238"/>
      <c r="AX149" s="238"/>
      <c r="AY149" s="238"/>
    </row>
    <row r="150" spans="1:51">
      <c r="A150" t="s">
        <v>482</v>
      </c>
      <c r="B150" t="s">
        <v>444</v>
      </c>
      <c r="C150" t="s">
        <v>483</v>
      </c>
      <c r="D150" s="31">
        <v>2187.2249999999999</v>
      </c>
      <c r="E150" s="31">
        <v>3.9712999999999998</v>
      </c>
      <c r="F150" s="31">
        <v>8686.1028000000006</v>
      </c>
      <c r="G150" s="31">
        <v>0.72889999999999999</v>
      </c>
      <c r="H150" s="31">
        <v>0.1241</v>
      </c>
      <c r="I150" s="31">
        <v>0</v>
      </c>
      <c r="J150" s="31">
        <v>7.4700000000000003E-2</v>
      </c>
      <c r="K150" s="31">
        <v>1.1000000000000001E-3</v>
      </c>
      <c r="L150" s="31">
        <v>6.4000000000000003E-3</v>
      </c>
      <c r="M150" s="31">
        <v>2.5899999999999999E-2</v>
      </c>
      <c r="N150" s="31">
        <v>0</v>
      </c>
      <c r="O150" s="31">
        <v>1.78E-2</v>
      </c>
      <c r="P150" s="31">
        <v>0</v>
      </c>
      <c r="Q150" s="31">
        <v>0.45019999999999999</v>
      </c>
      <c r="R150" s="31">
        <v>5.1000000000000004E-3</v>
      </c>
      <c r="S150" s="31">
        <v>0</v>
      </c>
      <c r="T150" s="31">
        <v>2.35E-2</v>
      </c>
      <c r="U150" s="31">
        <v>2.3699999999999999E-2</v>
      </c>
      <c r="V150" s="31">
        <v>0.12130000000000001</v>
      </c>
      <c r="W150" s="31">
        <v>0.1263</v>
      </c>
      <c r="X150" s="31">
        <v>0.52669999999999995</v>
      </c>
      <c r="Y150" s="31">
        <v>0.89359999999999995</v>
      </c>
      <c r="Z150" s="31">
        <v>7.1900000000000006E-2</v>
      </c>
      <c r="AA150" s="31">
        <v>3.4500000000000003E-2</v>
      </c>
      <c r="AB150" s="31">
        <v>0</v>
      </c>
      <c r="AC150" s="31">
        <v>0.60629999999999995</v>
      </c>
      <c r="AD150" s="31">
        <v>0.20280000000000001</v>
      </c>
      <c r="AE150" s="31">
        <v>0.17069999999999999</v>
      </c>
      <c r="AF150" s="31">
        <v>0.76319999999999999</v>
      </c>
      <c r="AG150" s="31">
        <v>0.56940000000000002</v>
      </c>
      <c r="AH150" s="31">
        <v>0.30559999999999998</v>
      </c>
      <c r="AI150" s="31">
        <v>0</v>
      </c>
      <c r="AJ150" s="31">
        <v>1.3899999999999999E-2</v>
      </c>
      <c r="AK150" s="31">
        <v>0</v>
      </c>
      <c r="AL150" s="31">
        <v>0.1111</v>
      </c>
      <c r="AM150" s="31">
        <v>0.98650000000000004</v>
      </c>
      <c r="AN150" s="31">
        <v>0.71160000000000001</v>
      </c>
      <c r="AO150" s="239">
        <v>0.01</v>
      </c>
      <c r="AP150" s="241">
        <v>6</v>
      </c>
      <c r="AQ150" s="101">
        <v>7</v>
      </c>
      <c r="AR150" s="462">
        <v>2</v>
      </c>
      <c r="AS150" s="238"/>
      <c r="AT150" s="238"/>
      <c r="AU150" s="238"/>
      <c r="AV150" s="238"/>
      <c r="AW150" s="238"/>
      <c r="AX150" s="238"/>
      <c r="AY150" s="238"/>
    </row>
    <row r="151" spans="1:51">
      <c r="A151" t="s">
        <v>484</v>
      </c>
      <c r="B151" t="s">
        <v>444</v>
      </c>
      <c r="C151" t="s">
        <v>485</v>
      </c>
      <c r="D151" s="31">
        <v>886.48559999999998</v>
      </c>
      <c r="E151" s="31">
        <v>4.9943999999999997</v>
      </c>
      <c r="F151" s="31">
        <v>4427.5033000000003</v>
      </c>
      <c r="G151" s="31">
        <v>0.1948</v>
      </c>
      <c r="H151" s="31">
        <v>0</v>
      </c>
      <c r="I151" s="31">
        <v>0</v>
      </c>
      <c r="J151" s="31">
        <v>0.1948</v>
      </c>
      <c r="K151" s="31">
        <v>0</v>
      </c>
      <c r="L151" s="31">
        <v>0</v>
      </c>
      <c r="M151" s="31">
        <v>0</v>
      </c>
      <c r="N151" s="31">
        <v>0</v>
      </c>
      <c r="O151" s="31">
        <v>0</v>
      </c>
      <c r="P151" s="31">
        <v>0</v>
      </c>
      <c r="Q151" s="31">
        <v>0</v>
      </c>
      <c r="R151" s="31">
        <v>0</v>
      </c>
      <c r="S151" s="31">
        <v>0</v>
      </c>
      <c r="T151" s="31">
        <v>0</v>
      </c>
      <c r="U151" s="31">
        <v>0</v>
      </c>
      <c r="V151" s="31">
        <v>0.4375</v>
      </c>
      <c r="W151" s="31">
        <v>0.36759999999999998</v>
      </c>
      <c r="X151" s="31">
        <v>9.64E-2</v>
      </c>
      <c r="Y151" s="31">
        <v>0</v>
      </c>
      <c r="Z151" s="31">
        <v>0</v>
      </c>
      <c r="AA151" s="31">
        <v>0.23080000000000001</v>
      </c>
      <c r="AB151" s="31">
        <v>0.76919999999999999</v>
      </c>
      <c r="AC151" s="31">
        <v>0.36370000000000002</v>
      </c>
      <c r="AD151" s="31">
        <v>0.32040000000000002</v>
      </c>
      <c r="AE151" s="31">
        <v>0.30270000000000002</v>
      </c>
      <c r="AF151" s="31">
        <v>4.87E-2</v>
      </c>
      <c r="AG151" s="31">
        <v>1.3299999999999999E-2</v>
      </c>
      <c r="AH151" s="31">
        <v>9.3299999999999994E-2</v>
      </c>
      <c r="AI151" s="31">
        <v>0</v>
      </c>
      <c r="AJ151" s="31">
        <v>0.08</v>
      </c>
      <c r="AK151" s="31">
        <v>0.70669999999999999</v>
      </c>
      <c r="AL151" s="31">
        <v>0.1067</v>
      </c>
      <c r="AM151" s="31">
        <v>0.96499999999999997</v>
      </c>
      <c r="AN151" s="31">
        <v>0.59960000000000002</v>
      </c>
      <c r="AO151" s="239">
        <v>1.23</v>
      </c>
      <c r="AP151" s="241">
        <v>4</v>
      </c>
      <c r="AQ151" s="101">
        <v>5</v>
      </c>
      <c r="AR151" s="462">
        <v>3</v>
      </c>
      <c r="AS151" s="238"/>
      <c r="AT151" s="238"/>
      <c r="AU151" s="238"/>
      <c r="AV151" s="238"/>
      <c r="AW151" s="238"/>
      <c r="AX151" s="238"/>
      <c r="AY151" s="238"/>
    </row>
    <row r="152" spans="1:51">
      <c r="A152" t="s">
        <v>486</v>
      </c>
      <c r="B152" t="s">
        <v>444</v>
      </c>
      <c r="C152" t="s">
        <v>487</v>
      </c>
      <c r="D152" s="31">
        <v>1554.3484000000001</v>
      </c>
      <c r="E152" s="31">
        <v>2.2118000000000002</v>
      </c>
      <c r="F152" s="31">
        <v>3437.9430000000002</v>
      </c>
      <c r="G152" s="31">
        <v>0.32069999999999999</v>
      </c>
      <c r="H152" s="31">
        <v>0</v>
      </c>
      <c r="I152" s="31">
        <v>0</v>
      </c>
      <c r="J152" s="31">
        <v>0</v>
      </c>
      <c r="K152" s="31">
        <v>0</v>
      </c>
      <c r="L152" s="31">
        <v>0</v>
      </c>
      <c r="M152" s="31">
        <v>0</v>
      </c>
      <c r="N152" s="31">
        <v>0</v>
      </c>
      <c r="O152" s="31">
        <v>0.21659999999999999</v>
      </c>
      <c r="P152" s="31">
        <v>2.1899999999999999E-2</v>
      </c>
      <c r="Q152" s="31">
        <v>0</v>
      </c>
      <c r="R152" s="31">
        <v>0</v>
      </c>
      <c r="S152" s="31">
        <v>0</v>
      </c>
      <c r="T152" s="31">
        <v>0</v>
      </c>
      <c r="U152" s="31">
        <v>0.12239999999999999</v>
      </c>
      <c r="V152" s="31">
        <v>1.6899999999999998E-2</v>
      </c>
      <c r="W152" s="31">
        <v>0.62219999999999998</v>
      </c>
      <c r="X152" s="31">
        <v>8.2400000000000001E-2</v>
      </c>
      <c r="Y152" s="31">
        <v>0</v>
      </c>
      <c r="Z152" s="31">
        <v>5.4100000000000002E-2</v>
      </c>
      <c r="AA152" s="31">
        <v>0.94589999999999996</v>
      </c>
      <c r="AB152" s="31">
        <v>0</v>
      </c>
      <c r="AC152" s="31">
        <v>0.41339999999999999</v>
      </c>
      <c r="AD152" s="31">
        <v>0.55900000000000005</v>
      </c>
      <c r="AE152" s="31">
        <v>0</v>
      </c>
      <c r="AF152" s="31">
        <v>1.8800000000000001E-2</v>
      </c>
      <c r="AG152" s="31">
        <v>2.0400000000000001E-2</v>
      </c>
      <c r="AH152" s="31">
        <v>6.1199999999999997E-2</v>
      </c>
      <c r="AI152" s="31">
        <v>0</v>
      </c>
      <c r="AJ152" s="31">
        <v>0</v>
      </c>
      <c r="AK152" s="31">
        <v>0.52039999999999997</v>
      </c>
      <c r="AL152" s="31">
        <v>0.39800000000000002</v>
      </c>
      <c r="AM152" s="31">
        <v>0.95699999999999996</v>
      </c>
      <c r="AN152" s="31">
        <v>0.69030000000000002</v>
      </c>
      <c r="AO152" s="239">
        <v>0.97</v>
      </c>
      <c r="AP152" s="241">
        <v>3</v>
      </c>
      <c r="AQ152" s="101">
        <v>4</v>
      </c>
      <c r="AR152" s="462">
        <v>3</v>
      </c>
      <c r="AS152" s="238"/>
      <c r="AT152" s="238"/>
      <c r="AU152" s="238"/>
      <c r="AV152" s="238"/>
      <c r="AW152" s="238"/>
      <c r="AX152" s="238"/>
      <c r="AY152" s="238"/>
    </row>
    <row r="153" spans="1:51">
      <c r="A153" t="s">
        <v>488</v>
      </c>
      <c r="B153" t="s">
        <v>444</v>
      </c>
      <c r="C153" t="s">
        <v>489</v>
      </c>
      <c r="D153" s="31">
        <v>3203.9821000000002</v>
      </c>
      <c r="E153" s="31">
        <v>4.3798000000000004</v>
      </c>
      <c r="F153" s="31">
        <v>14032.8102</v>
      </c>
      <c r="G153" s="31">
        <v>0.76500000000000001</v>
      </c>
      <c r="H153" s="31">
        <v>8.8200000000000001E-2</v>
      </c>
      <c r="I153" s="31">
        <v>0</v>
      </c>
      <c r="J153" s="31">
        <v>3.0000000000000001E-3</v>
      </c>
      <c r="K153" s="31">
        <v>2.7000000000000001E-3</v>
      </c>
      <c r="L153" s="31">
        <v>5.79E-2</v>
      </c>
      <c r="M153" s="31">
        <v>0.3836</v>
      </c>
      <c r="N153" s="31">
        <v>1.1000000000000001E-3</v>
      </c>
      <c r="O153" s="31">
        <v>1.5100000000000001E-2</v>
      </c>
      <c r="P153" s="31">
        <v>4.02E-2</v>
      </c>
      <c r="Q153" s="31">
        <v>4.3E-3</v>
      </c>
      <c r="R153" s="31">
        <v>1.6999999999999999E-3</v>
      </c>
      <c r="S153" s="31">
        <v>0.2205</v>
      </c>
      <c r="T153" s="31">
        <v>1.9199999999999998E-2</v>
      </c>
      <c r="U153" s="31">
        <v>0</v>
      </c>
      <c r="V153" s="31">
        <v>6.8900000000000003E-2</v>
      </c>
      <c r="W153" s="31">
        <v>9.3600000000000003E-2</v>
      </c>
      <c r="X153" s="31">
        <v>0.14399999999999999</v>
      </c>
      <c r="Y153" s="31">
        <v>0.1222</v>
      </c>
      <c r="Z153" s="31">
        <v>0.74860000000000004</v>
      </c>
      <c r="AA153" s="31">
        <v>9.5200000000000007E-2</v>
      </c>
      <c r="AB153" s="31">
        <v>3.4099999999999998E-2</v>
      </c>
      <c r="AC153" s="31">
        <v>0.4627</v>
      </c>
      <c r="AD153" s="31">
        <v>0.46279999999999999</v>
      </c>
      <c r="AE153" s="31">
        <v>5.3499999999999999E-2</v>
      </c>
      <c r="AF153" s="31">
        <v>0.27450000000000002</v>
      </c>
      <c r="AG153" s="31">
        <v>0.29549999999999998</v>
      </c>
      <c r="AH153" s="31">
        <v>0.20449999999999999</v>
      </c>
      <c r="AI153" s="31">
        <v>1.14E-2</v>
      </c>
      <c r="AJ153" s="31">
        <v>4.5499999999999999E-2</v>
      </c>
      <c r="AK153" s="31">
        <v>0.38640000000000002</v>
      </c>
      <c r="AL153" s="31">
        <v>5.6800000000000003E-2</v>
      </c>
      <c r="AM153" s="31">
        <v>1.4066000000000001</v>
      </c>
      <c r="AN153" s="31">
        <v>0.78500000000000003</v>
      </c>
      <c r="AO153" s="239">
        <v>0.31</v>
      </c>
      <c r="AP153" s="241">
        <v>2</v>
      </c>
      <c r="AQ153" s="101">
        <v>3</v>
      </c>
      <c r="AR153" s="462">
        <v>4</v>
      </c>
      <c r="AS153" s="238"/>
      <c r="AT153" s="238"/>
      <c r="AU153" s="238"/>
      <c r="AV153" s="238"/>
      <c r="AW153" s="238"/>
      <c r="AX153" s="238"/>
      <c r="AY153" s="238"/>
    </row>
    <row r="154" spans="1:51">
      <c r="A154" t="s">
        <v>490</v>
      </c>
      <c r="B154" t="s">
        <v>444</v>
      </c>
      <c r="C154" t="s">
        <v>491</v>
      </c>
      <c r="D154" s="31">
        <v>1700.4961000000001</v>
      </c>
      <c r="E154" s="31">
        <v>4.1364000000000001</v>
      </c>
      <c r="F154" s="31">
        <v>7033.8702999999996</v>
      </c>
      <c r="G154" s="31">
        <v>0.64580000000000004</v>
      </c>
      <c r="H154" s="31">
        <v>5.2200000000000003E-2</v>
      </c>
      <c r="I154" s="31">
        <v>0</v>
      </c>
      <c r="J154" s="31">
        <v>0</v>
      </c>
      <c r="K154" s="31">
        <v>1.4800000000000001E-2</v>
      </c>
      <c r="L154" s="31">
        <v>0.1268</v>
      </c>
      <c r="M154" s="31">
        <v>0.19919999999999999</v>
      </c>
      <c r="N154" s="31">
        <v>0</v>
      </c>
      <c r="O154" s="31">
        <v>6.1800000000000001E-2</v>
      </c>
      <c r="P154" s="31">
        <v>7.7200000000000005E-2</v>
      </c>
      <c r="Q154" s="31">
        <v>3.9199999999999999E-2</v>
      </c>
      <c r="R154" s="31">
        <v>3.3599999999999998E-2</v>
      </c>
      <c r="S154" s="31">
        <v>0.1166</v>
      </c>
      <c r="T154" s="31">
        <v>7.6100000000000001E-2</v>
      </c>
      <c r="U154" s="31">
        <v>9.7000000000000003E-3</v>
      </c>
      <c r="V154" s="31">
        <v>9.8699999999999996E-2</v>
      </c>
      <c r="W154" s="31">
        <v>9.4E-2</v>
      </c>
      <c r="X154" s="31">
        <v>0.27229999999999999</v>
      </c>
      <c r="Y154" s="31">
        <v>0.27300000000000002</v>
      </c>
      <c r="Z154" s="31">
        <v>0.57450000000000001</v>
      </c>
      <c r="AA154" s="31">
        <v>0.1003</v>
      </c>
      <c r="AB154" s="31">
        <v>5.2200000000000003E-2</v>
      </c>
      <c r="AC154" s="31">
        <v>0.45960000000000001</v>
      </c>
      <c r="AD154" s="31">
        <v>0.45069999999999999</v>
      </c>
      <c r="AE154" s="31">
        <v>6.9400000000000003E-2</v>
      </c>
      <c r="AF154" s="31">
        <v>0.34860000000000002</v>
      </c>
      <c r="AG154" s="31">
        <v>0.28920000000000001</v>
      </c>
      <c r="AH154" s="31">
        <v>0.24099999999999999</v>
      </c>
      <c r="AI154" s="31">
        <v>1.2E-2</v>
      </c>
      <c r="AJ154" s="31">
        <v>2.41E-2</v>
      </c>
      <c r="AK154" s="31">
        <v>0.3614</v>
      </c>
      <c r="AL154" s="31">
        <v>7.2300000000000003E-2</v>
      </c>
      <c r="AM154" s="31">
        <v>1.4024000000000001</v>
      </c>
      <c r="AN154" s="31">
        <v>0.78269999999999995</v>
      </c>
      <c r="AO154" s="239">
        <v>0.2</v>
      </c>
      <c r="AP154" s="241">
        <v>2</v>
      </c>
      <c r="AQ154" s="101">
        <v>3</v>
      </c>
      <c r="AR154" s="462">
        <v>4</v>
      </c>
      <c r="AS154" s="238"/>
      <c r="AT154" s="238"/>
      <c r="AU154" s="238"/>
      <c r="AV154" s="238"/>
      <c r="AW154" s="238"/>
      <c r="AX154" s="238"/>
      <c r="AY154" s="238"/>
    </row>
    <row r="155" spans="1:51">
      <c r="A155" t="s">
        <v>492</v>
      </c>
      <c r="B155" t="s">
        <v>444</v>
      </c>
      <c r="C155" t="s">
        <v>493</v>
      </c>
      <c r="D155" s="31">
        <v>981.75409999999999</v>
      </c>
      <c r="E155" s="31">
        <v>10.7317</v>
      </c>
      <c r="F155" s="31">
        <v>10535.9211</v>
      </c>
      <c r="G155" s="31">
        <v>0.98060000000000003</v>
      </c>
      <c r="H155" s="31">
        <v>1.6000000000000001E-3</v>
      </c>
      <c r="I155" s="31">
        <v>0</v>
      </c>
      <c r="J155" s="31">
        <v>0</v>
      </c>
      <c r="K155" s="31">
        <v>0</v>
      </c>
      <c r="L155" s="31">
        <v>0</v>
      </c>
      <c r="M155" s="31">
        <v>0</v>
      </c>
      <c r="N155" s="31">
        <v>1.17E-2</v>
      </c>
      <c r="O155" s="31">
        <v>3.8E-3</v>
      </c>
      <c r="P155" s="31">
        <v>1.11E-2</v>
      </c>
      <c r="Q155" s="31">
        <v>0.22470000000000001</v>
      </c>
      <c r="R155" s="31">
        <v>0.44359999999999999</v>
      </c>
      <c r="S155" s="31">
        <v>8.3299999999999999E-2</v>
      </c>
      <c r="T155" s="31">
        <v>1.1999999999999999E-3</v>
      </c>
      <c r="U155" s="31">
        <v>0.21340000000000001</v>
      </c>
      <c r="V155" s="31">
        <v>0</v>
      </c>
      <c r="W155" s="31">
        <v>5.4999999999999997E-3</v>
      </c>
      <c r="X155" s="31">
        <v>0.60819999999999996</v>
      </c>
      <c r="Y155" s="31">
        <v>0.71519999999999995</v>
      </c>
      <c r="Z155" s="31">
        <v>8.2500000000000004E-2</v>
      </c>
      <c r="AA155" s="31">
        <v>0.1905</v>
      </c>
      <c r="AB155" s="31">
        <v>1.18E-2</v>
      </c>
      <c r="AC155" s="31">
        <v>0.1065</v>
      </c>
      <c r="AD155" s="31">
        <v>4.9299999999999997E-2</v>
      </c>
      <c r="AE155" s="31">
        <v>0.83860000000000001</v>
      </c>
      <c r="AF155" s="31">
        <v>0.22370000000000001</v>
      </c>
      <c r="AG155" s="31">
        <v>5.21E-2</v>
      </c>
      <c r="AH155" s="31">
        <v>1.04E-2</v>
      </c>
      <c r="AI155" s="31">
        <v>0</v>
      </c>
      <c r="AJ155" s="31">
        <v>0</v>
      </c>
      <c r="AK155" s="31">
        <v>0.14580000000000001</v>
      </c>
      <c r="AL155" s="31">
        <v>0.79169999999999996</v>
      </c>
      <c r="AM155" s="31">
        <v>0.66720000000000002</v>
      </c>
      <c r="AN155" s="31">
        <v>0.48130000000000001</v>
      </c>
      <c r="AO155" s="239">
        <v>0.93</v>
      </c>
      <c r="AP155" s="241">
        <v>3</v>
      </c>
      <c r="AQ155" s="101">
        <v>4</v>
      </c>
      <c r="AR155" s="462">
        <v>3</v>
      </c>
      <c r="AS155" s="238"/>
      <c r="AT155" s="238"/>
      <c r="AU155" s="238"/>
      <c r="AV155" s="238"/>
      <c r="AW155" s="238"/>
      <c r="AX155" s="238"/>
      <c r="AY155" s="238"/>
    </row>
    <row r="156" spans="1:51">
      <c r="A156" t="s">
        <v>494</v>
      </c>
      <c r="B156" t="s">
        <v>444</v>
      </c>
      <c r="C156" t="s">
        <v>495</v>
      </c>
      <c r="D156" s="31">
        <v>4394.3977000000004</v>
      </c>
      <c r="E156" s="31">
        <v>3.5924999999999998</v>
      </c>
      <c r="F156" s="31">
        <v>15786.873799999999</v>
      </c>
      <c r="G156" s="31">
        <v>0.75929999999999997</v>
      </c>
      <c r="H156" s="31">
        <v>1.29E-2</v>
      </c>
      <c r="I156" s="31">
        <v>0</v>
      </c>
      <c r="J156" s="31">
        <v>0</v>
      </c>
      <c r="K156" s="31">
        <v>0</v>
      </c>
      <c r="L156" s="31">
        <v>5.1400000000000001E-2</v>
      </c>
      <c r="M156" s="31">
        <v>0.57640000000000002</v>
      </c>
      <c r="N156" s="31">
        <v>0</v>
      </c>
      <c r="O156" s="31">
        <v>1.23E-2</v>
      </c>
      <c r="P156" s="31">
        <v>6.7599999999999993E-2</v>
      </c>
      <c r="Q156" s="31">
        <v>0</v>
      </c>
      <c r="R156" s="31">
        <v>0</v>
      </c>
      <c r="S156" s="31">
        <v>0.10630000000000001</v>
      </c>
      <c r="T156" s="31">
        <v>0.1618</v>
      </c>
      <c r="U156" s="31">
        <v>0</v>
      </c>
      <c r="V156" s="31">
        <v>6.4000000000000003E-3</v>
      </c>
      <c r="W156" s="31">
        <v>4.8999999999999998E-3</v>
      </c>
      <c r="X156" s="31">
        <v>6.4399999999999999E-2</v>
      </c>
      <c r="Y156" s="31">
        <v>0</v>
      </c>
      <c r="Z156" s="31">
        <v>0.77300000000000002</v>
      </c>
      <c r="AA156" s="31">
        <v>1.0800000000000001E-2</v>
      </c>
      <c r="AB156" s="31">
        <v>0.2162</v>
      </c>
      <c r="AC156" s="31">
        <v>0.22750000000000001</v>
      </c>
      <c r="AD156" s="31">
        <v>0.67949999999999999</v>
      </c>
      <c r="AE156" s="31">
        <v>8.3299999999999999E-2</v>
      </c>
      <c r="AF156" s="31">
        <v>0.25419999999999998</v>
      </c>
      <c r="AG156" s="31">
        <v>0.59140000000000004</v>
      </c>
      <c r="AH156" s="31">
        <v>0.1183</v>
      </c>
      <c r="AI156" s="31">
        <v>0</v>
      </c>
      <c r="AJ156" s="31">
        <v>2.1499999999999998E-2</v>
      </c>
      <c r="AK156" s="31">
        <v>7.5300000000000006E-2</v>
      </c>
      <c r="AL156" s="31">
        <v>0.19350000000000001</v>
      </c>
      <c r="AM156" s="31">
        <v>1.1581999999999999</v>
      </c>
      <c r="AN156" s="31">
        <v>0.71970000000000001</v>
      </c>
      <c r="AO156" s="239">
        <v>0.13</v>
      </c>
      <c r="AP156" s="241">
        <v>2</v>
      </c>
      <c r="AQ156" s="101">
        <v>3</v>
      </c>
      <c r="AR156" s="462">
        <v>2</v>
      </c>
      <c r="AS156" s="238"/>
      <c r="AT156" s="238"/>
      <c r="AU156" s="238"/>
      <c r="AV156" s="238"/>
      <c r="AW156" s="238"/>
      <c r="AX156" s="238"/>
      <c r="AY156" s="238"/>
    </row>
    <row r="157" spans="1:51">
      <c r="A157" t="s">
        <v>496</v>
      </c>
      <c r="B157" t="s">
        <v>444</v>
      </c>
      <c r="C157" t="s">
        <v>497</v>
      </c>
      <c r="D157" s="31">
        <v>2263.5225</v>
      </c>
      <c r="E157" s="31">
        <v>3.86</v>
      </c>
      <c r="F157" s="31">
        <v>8737.1970000000001</v>
      </c>
      <c r="G157" s="31">
        <v>0.57389999999999997</v>
      </c>
      <c r="H157" s="31">
        <v>4.2200000000000001E-2</v>
      </c>
      <c r="I157" s="31">
        <v>0</v>
      </c>
      <c r="J157" s="31">
        <v>0</v>
      </c>
      <c r="K157" s="31">
        <v>0</v>
      </c>
      <c r="L157" s="31">
        <v>2.06E-2</v>
      </c>
      <c r="M157" s="31">
        <v>3.3700000000000001E-2</v>
      </c>
      <c r="N157" s="31">
        <v>5.4899999999999997E-2</v>
      </c>
      <c r="O157" s="31">
        <v>2.3599999999999999E-2</v>
      </c>
      <c r="P157" s="31">
        <v>0.31530000000000002</v>
      </c>
      <c r="Q157" s="31">
        <v>0</v>
      </c>
      <c r="R157" s="31">
        <v>0</v>
      </c>
      <c r="S157" s="31">
        <v>0</v>
      </c>
      <c r="T157" s="31">
        <v>5.1000000000000004E-3</v>
      </c>
      <c r="U157" s="31">
        <v>0.39900000000000002</v>
      </c>
      <c r="V157" s="31">
        <v>1.44E-2</v>
      </c>
      <c r="W157" s="31">
        <v>9.1300000000000006E-2</v>
      </c>
      <c r="X157" s="31">
        <v>0.32850000000000001</v>
      </c>
      <c r="Y157" s="31">
        <v>0</v>
      </c>
      <c r="Z157" s="31">
        <v>5.3699999999999998E-2</v>
      </c>
      <c r="AA157" s="31">
        <v>0.73829999999999996</v>
      </c>
      <c r="AB157" s="31">
        <v>0.20799999999999999</v>
      </c>
      <c r="AC157" s="31">
        <v>0.41070000000000001</v>
      </c>
      <c r="AD157" s="31">
        <v>0.35870000000000002</v>
      </c>
      <c r="AE157" s="31">
        <v>0.2122</v>
      </c>
      <c r="AF157" s="31">
        <v>4.8099999999999997E-2</v>
      </c>
      <c r="AG157" s="31">
        <v>1.04E-2</v>
      </c>
      <c r="AH157" s="31">
        <v>8.3299999999999999E-2</v>
      </c>
      <c r="AI157" s="31">
        <v>0</v>
      </c>
      <c r="AJ157" s="31">
        <v>1.04E-2</v>
      </c>
      <c r="AK157" s="31">
        <v>0.6875</v>
      </c>
      <c r="AL157" s="31">
        <v>0.20830000000000001</v>
      </c>
      <c r="AM157" s="31">
        <v>0.88660000000000005</v>
      </c>
      <c r="AN157" s="31">
        <v>0.55089999999999995</v>
      </c>
      <c r="AO157" s="239">
        <v>0.45</v>
      </c>
      <c r="AP157" s="241">
        <v>3</v>
      </c>
      <c r="AQ157" s="101">
        <v>4</v>
      </c>
      <c r="AR157" s="462">
        <v>4</v>
      </c>
      <c r="AS157" s="238"/>
      <c r="AT157" s="238"/>
      <c r="AU157" s="238"/>
      <c r="AV157" s="238"/>
      <c r="AW157" s="238"/>
      <c r="AX157" s="238"/>
      <c r="AY157" s="238"/>
    </row>
    <row r="158" spans="1:51">
      <c r="A158" t="s">
        <v>498</v>
      </c>
      <c r="B158" t="s">
        <v>444</v>
      </c>
      <c r="C158" t="s">
        <v>499</v>
      </c>
      <c r="D158" s="31">
        <v>2788.3654000000001</v>
      </c>
      <c r="E158" s="31">
        <v>1.6871</v>
      </c>
      <c r="F158" s="31">
        <v>4704.3707999999997</v>
      </c>
      <c r="G158" s="31">
        <v>0.59140000000000004</v>
      </c>
      <c r="H158" s="31">
        <v>0</v>
      </c>
      <c r="I158" s="31">
        <v>0</v>
      </c>
      <c r="J158" s="31">
        <v>0</v>
      </c>
      <c r="K158" s="31">
        <v>0</v>
      </c>
      <c r="L158" s="31">
        <v>1.06E-2</v>
      </c>
      <c r="M158" s="31">
        <v>0.2369</v>
      </c>
      <c r="N158" s="31">
        <v>0</v>
      </c>
      <c r="O158" s="31">
        <v>0.33929999999999999</v>
      </c>
      <c r="P158" s="31">
        <v>0.16189999999999999</v>
      </c>
      <c r="Q158" s="31">
        <v>0</v>
      </c>
      <c r="R158" s="31">
        <v>0</v>
      </c>
      <c r="S158" s="31">
        <v>0</v>
      </c>
      <c r="T158" s="31">
        <v>1.3100000000000001E-2</v>
      </c>
      <c r="U158" s="31">
        <v>4.7000000000000002E-3</v>
      </c>
      <c r="V158" s="31">
        <v>5.9700000000000003E-2</v>
      </c>
      <c r="W158" s="31">
        <v>0.17380000000000001</v>
      </c>
      <c r="X158" s="31">
        <v>0.1207</v>
      </c>
      <c r="Y158" s="31">
        <v>0</v>
      </c>
      <c r="Z158" s="31">
        <v>0.26319999999999999</v>
      </c>
      <c r="AA158" s="31">
        <v>0.73680000000000001</v>
      </c>
      <c r="AB158" s="31">
        <v>0</v>
      </c>
      <c r="AC158" s="31">
        <v>0.13250000000000001</v>
      </c>
      <c r="AD158" s="31">
        <v>0.85629999999999995</v>
      </c>
      <c r="AE158" s="31">
        <v>0</v>
      </c>
      <c r="AF158" s="31">
        <v>9.2299999999999993E-2</v>
      </c>
      <c r="AG158" s="31">
        <v>0.21740000000000001</v>
      </c>
      <c r="AH158" s="31">
        <v>0.1522</v>
      </c>
      <c r="AI158" s="31">
        <v>0</v>
      </c>
      <c r="AJ158" s="31">
        <v>0</v>
      </c>
      <c r="AK158" s="31">
        <v>0.60870000000000002</v>
      </c>
      <c r="AL158" s="31">
        <v>2.1700000000000001E-2</v>
      </c>
      <c r="AM158" s="31">
        <v>1.0037</v>
      </c>
      <c r="AN158" s="31">
        <v>0.72399999999999998</v>
      </c>
      <c r="AO158" s="239">
        <v>0.31</v>
      </c>
      <c r="AP158" s="241">
        <v>3</v>
      </c>
      <c r="AQ158" s="101">
        <v>4</v>
      </c>
      <c r="AR158" s="462">
        <v>4</v>
      </c>
      <c r="AS158" s="238"/>
      <c r="AT158" s="238"/>
      <c r="AU158" s="238"/>
      <c r="AV158" s="238"/>
      <c r="AW158" s="238"/>
      <c r="AX158" s="238"/>
      <c r="AY158" s="238"/>
    </row>
    <row r="159" spans="1:51">
      <c r="A159" t="s">
        <v>500</v>
      </c>
      <c r="B159" t="s">
        <v>444</v>
      </c>
      <c r="C159" t="s">
        <v>501</v>
      </c>
      <c r="D159" s="31">
        <v>907.98360000000002</v>
      </c>
      <c r="E159" s="31">
        <v>1.5688</v>
      </c>
      <c r="F159" s="31">
        <v>1424.3993</v>
      </c>
      <c r="G159" s="31">
        <v>0.44729999999999998</v>
      </c>
      <c r="H159" s="31">
        <v>9.6600000000000005E-2</v>
      </c>
      <c r="I159" s="31">
        <v>0</v>
      </c>
      <c r="J159" s="31">
        <v>0</v>
      </c>
      <c r="K159" s="31">
        <v>0</v>
      </c>
      <c r="L159" s="31">
        <v>0</v>
      </c>
      <c r="M159" s="31">
        <v>0</v>
      </c>
      <c r="N159" s="31">
        <v>0</v>
      </c>
      <c r="O159" s="31">
        <v>0.3276</v>
      </c>
      <c r="P159" s="31">
        <v>4.07E-2</v>
      </c>
      <c r="Q159" s="31">
        <v>0</v>
      </c>
      <c r="R159" s="31">
        <v>2.0799999999999999E-2</v>
      </c>
      <c r="S159" s="31">
        <v>1.12E-2</v>
      </c>
      <c r="T159" s="31">
        <v>9.2999999999999999E-2</v>
      </c>
      <c r="U159" s="31">
        <v>5.1999999999999998E-3</v>
      </c>
      <c r="V159" s="31">
        <v>5.4399999999999997E-2</v>
      </c>
      <c r="W159" s="31">
        <v>0.35049999999999998</v>
      </c>
      <c r="X159" s="31">
        <v>0.1195</v>
      </c>
      <c r="Y159" s="31">
        <v>0.24440000000000001</v>
      </c>
      <c r="Z159" s="31">
        <v>0.5111</v>
      </c>
      <c r="AA159" s="31">
        <v>0.15559999999999999</v>
      </c>
      <c r="AB159" s="31">
        <v>8.8900000000000007E-2</v>
      </c>
      <c r="AC159" s="31">
        <v>0.2959</v>
      </c>
      <c r="AD159" s="31">
        <v>0.67169999999999996</v>
      </c>
      <c r="AE159" s="31">
        <v>1.9900000000000001E-2</v>
      </c>
      <c r="AF159" s="31">
        <v>7.5600000000000001E-2</v>
      </c>
      <c r="AG159" s="31">
        <v>8.5099999999999995E-2</v>
      </c>
      <c r="AH159" s="31">
        <v>8.5099999999999995E-2</v>
      </c>
      <c r="AI159" s="31">
        <v>0</v>
      </c>
      <c r="AJ159" s="31">
        <v>0</v>
      </c>
      <c r="AK159" s="31">
        <v>0.78720000000000001</v>
      </c>
      <c r="AL159" s="31">
        <v>4.2599999999999999E-2</v>
      </c>
      <c r="AM159" s="31">
        <v>0.74199999999999999</v>
      </c>
      <c r="AN159" s="31">
        <v>0.5353</v>
      </c>
      <c r="AO159" s="239">
        <v>0.66</v>
      </c>
      <c r="AP159" s="241">
        <v>3</v>
      </c>
      <c r="AQ159" s="101">
        <v>4</v>
      </c>
      <c r="AR159" s="462">
        <v>4</v>
      </c>
      <c r="AS159" s="238"/>
      <c r="AT159" s="238"/>
      <c r="AU159" s="238"/>
      <c r="AV159" s="238"/>
      <c r="AW159" s="238"/>
      <c r="AX159" s="238"/>
      <c r="AY159" s="238"/>
    </row>
    <row r="160" spans="1:51">
      <c r="A160" t="s">
        <v>502</v>
      </c>
      <c r="B160" t="s">
        <v>444</v>
      </c>
      <c r="C160" t="s">
        <v>503</v>
      </c>
      <c r="D160" s="31">
        <v>1190.2447</v>
      </c>
      <c r="E160" s="31">
        <v>3.2067999999999999</v>
      </c>
      <c r="F160" s="31">
        <v>3816.8420999999998</v>
      </c>
      <c r="G160" s="31">
        <v>0.85870000000000002</v>
      </c>
      <c r="H160" s="31">
        <v>0.1381</v>
      </c>
      <c r="I160" s="31">
        <v>0</v>
      </c>
      <c r="J160" s="31">
        <v>7.3400000000000007E-2</v>
      </c>
      <c r="K160" s="31">
        <v>0</v>
      </c>
      <c r="L160" s="31">
        <v>0</v>
      </c>
      <c r="M160" s="31">
        <v>1.2E-2</v>
      </c>
      <c r="N160" s="31">
        <v>0</v>
      </c>
      <c r="O160" s="31">
        <v>3.1699999999999999E-2</v>
      </c>
      <c r="P160" s="31">
        <v>1.14E-2</v>
      </c>
      <c r="Q160" s="31">
        <v>0</v>
      </c>
      <c r="R160" s="31">
        <v>0</v>
      </c>
      <c r="S160" s="31">
        <v>0.51759999999999995</v>
      </c>
      <c r="T160" s="31">
        <v>0</v>
      </c>
      <c r="U160" s="31">
        <v>8.5900000000000004E-2</v>
      </c>
      <c r="V160" s="31">
        <v>5.1499999999999997E-2</v>
      </c>
      <c r="W160" s="31">
        <v>7.8399999999999997E-2</v>
      </c>
      <c r="X160" s="31">
        <v>0.1835</v>
      </c>
      <c r="Y160" s="31">
        <v>0</v>
      </c>
      <c r="Z160" s="31">
        <v>0.42480000000000001</v>
      </c>
      <c r="AA160" s="31">
        <v>0.50439999999999996</v>
      </c>
      <c r="AB160" s="31">
        <v>7.0800000000000002E-2</v>
      </c>
      <c r="AC160" s="31">
        <v>0.66279999999999994</v>
      </c>
      <c r="AD160" s="31">
        <v>0.13420000000000001</v>
      </c>
      <c r="AE160" s="31">
        <v>0.17979999999999999</v>
      </c>
      <c r="AF160" s="31">
        <v>0.10489999999999999</v>
      </c>
      <c r="AG160" s="31">
        <v>3.3700000000000001E-2</v>
      </c>
      <c r="AH160" s="31">
        <v>0.1236</v>
      </c>
      <c r="AI160" s="31">
        <v>0</v>
      </c>
      <c r="AJ160" s="31">
        <v>1.12E-2</v>
      </c>
      <c r="AK160" s="31">
        <v>0.32579999999999998</v>
      </c>
      <c r="AL160" s="31">
        <v>0.50560000000000005</v>
      </c>
      <c r="AM160" s="31">
        <v>1.1333</v>
      </c>
      <c r="AN160" s="31">
        <v>0.70420000000000005</v>
      </c>
      <c r="AO160" s="239">
        <v>1.18</v>
      </c>
      <c r="AP160" s="241">
        <v>3</v>
      </c>
      <c r="AQ160" s="101">
        <v>4</v>
      </c>
      <c r="AR160" s="462">
        <v>3</v>
      </c>
      <c r="AS160" s="238"/>
      <c r="AT160" s="238"/>
      <c r="AU160" s="238"/>
      <c r="AV160" s="238"/>
      <c r="AW160" s="238"/>
      <c r="AX160" s="238"/>
      <c r="AY160" s="238"/>
    </row>
    <row r="161" spans="1:51">
      <c r="A161" t="s">
        <v>504</v>
      </c>
      <c r="B161" t="s">
        <v>444</v>
      </c>
      <c r="C161" t="s">
        <v>505</v>
      </c>
      <c r="D161" s="31">
        <v>1283.3018</v>
      </c>
      <c r="E161" s="31">
        <v>25.045500000000001</v>
      </c>
      <c r="F161" s="31">
        <v>32140.8776</v>
      </c>
      <c r="G161" s="31">
        <v>0.85629999999999995</v>
      </c>
      <c r="H161" s="31">
        <v>3.2099999999999997E-2</v>
      </c>
      <c r="I161" s="31">
        <v>0</v>
      </c>
      <c r="J161" s="31">
        <v>3.0000000000000001E-3</v>
      </c>
      <c r="K161" s="31">
        <v>0</v>
      </c>
      <c r="L161" s="31">
        <v>0</v>
      </c>
      <c r="M161" s="31">
        <v>1.29E-2</v>
      </c>
      <c r="N161" s="31">
        <v>0</v>
      </c>
      <c r="O161" s="31">
        <v>0</v>
      </c>
      <c r="P161" s="31">
        <v>4.3E-3</v>
      </c>
      <c r="Q161" s="31">
        <v>0.109</v>
      </c>
      <c r="R161" s="31">
        <v>0</v>
      </c>
      <c r="S161" s="31">
        <v>0.69920000000000004</v>
      </c>
      <c r="T161" s="31">
        <v>0</v>
      </c>
      <c r="U161" s="31">
        <v>0</v>
      </c>
      <c r="V161" s="31">
        <v>0.12139999999999999</v>
      </c>
      <c r="W161" s="31">
        <v>1.8100000000000002E-2</v>
      </c>
      <c r="X161" s="31">
        <v>0.39639999999999997</v>
      </c>
      <c r="Y161" s="31">
        <v>0.86950000000000005</v>
      </c>
      <c r="Z161" s="31">
        <v>0.1232</v>
      </c>
      <c r="AA161" s="31">
        <v>0</v>
      </c>
      <c r="AB161" s="31">
        <v>7.3000000000000001E-3</v>
      </c>
      <c r="AC161" s="31">
        <v>0.61099999999999999</v>
      </c>
      <c r="AD161" s="31">
        <v>3.7199999999999997E-2</v>
      </c>
      <c r="AE161" s="31">
        <v>0.35</v>
      </c>
      <c r="AF161" s="31">
        <v>0.80269999999999997</v>
      </c>
      <c r="AG161" s="31">
        <v>0.3125</v>
      </c>
      <c r="AH161" s="31">
        <v>0.15</v>
      </c>
      <c r="AI161" s="31">
        <v>1.2500000000000001E-2</v>
      </c>
      <c r="AJ161" s="31">
        <v>0.26250000000000001</v>
      </c>
      <c r="AK161" s="31">
        <v>0.15</v>
      </c>
      <c r="AL161" s="31">
        <v>0.1125</v>
      </c>
      <c r="AM161" s="31">
        <v>1.5843</v>
      </c>
      <c r="AN161" s="31">
        <v>0.88419999999999999</v>
      </c>
      <c r="AO161" s="239">
        <v>0.45</v>
      </c>
      <c r="AP161" s="241">
        <v>2</v>
      </c>
      <c r="AQ161" s="101">
        <v>3</v>
      </c>
      <c r="AR161" s="462">
        <v>2</v>
      </c>
      <c r="AS161" s="238"/>
      <c r="AT161" s="238"/>
      <c r="AU161" s="238"/>
      <c r="AV161" s="238"/>
      <c r="AW161" s="238"/>
      <c r="AX161" s="238"/>
      <c r="AY161" s="238"/>
    </row>
    <row r="162" spans="1:51">
      <c r="A162" t="s">
        <v>508</v>
      </c>
      <c r="B162" t="s">
        <v>507</v>
      </c>
      <c r="C162" t="s">
        <v>509</v>
      </c>
      <c r="D162" s="31">
        <v>5991.0946000000004</v>
      </c>
      <c r="E162" s="31">
        <v>1.9054</v>
      </c>
      <c r="F162" s="31">
        <v>11415.631299999999</v>
      </c>
      <c r="G162" s="31">
        <v>0.80149999999999999</v>
      </c>
      <c r="H162" s="31">
        <v>1.41E-2</v>
      </c>
      <c r="I162" s="31">
        <v>0</v>
      </c>
      <c r="J162" s="31">
        <v>0</v>
      </c>
      <c r="K162" s="31">
        <v>0</v>
      </c>
      <c r="L162" s="31">
        <v>0</v>
      </c>
      <c r="M162" s="31">
        <v>0.74480000000000002</v>
      </c>
      <c r="N162" s="31">
        <v>0</v>
      </c>
      <c r="O162" s="31">
        <v>1.0800000000000001E-2</v>
      </c>
      <c r="P162" s="31">
        <v>8.2000000000000007E-3</v>
      </c>
      <c r="Q162" s="31">
        <v>0</v>
      </c>
      <c r="R162" s="31">
        <v>0</v>
      </c>
      <c r="S162" s="31">
        <v>1.67E-2</v>
      </c>
      <c r="T162" s="31">
        <v>0</v>
      </c>
      <c r="U162" s="31">
        <v>1.5100000000000001E-2</v>
      </c>
      <c r="V162" s="31">
        <v>5.3999999999999999E-2</v>
      </c>
      <c r="W162" s="31">
        <v>0.1363</v>
      </c>
      <c r="X162" s="31">
        <v>0.1013</v>
      </c>
      <c r="Y162" s="31">
        <v>1.6299999999999999E-2</v>
      </c>
      <c r="Z162" s="31">
        <v>0.76280000000000003</v>
      </c>
      <c r="AA162" s="31">
        <v>0.12790000000000001</v>
      </c>
      <c r="AB162" s="31">
        <v>9.2999999999999999E-2</v>
      </c>
      <c r="AC162" s="31">
        <v>0.1946</v>
      </c>
      <c r="AD162" s="31">
        <v>0.76939999999999997</v>
      </c>
      <c r="AE162" s="31">
        <v>1.2999999999999999E-2</v>
      </c>
      <c r="AF162" s="31">
        <v>0.25390000000000001</v>
      </c>
      <c r="AG162" s="31">
        <v>0.26879999999999998</v>
      </c>
      <c r="AH162" s="31">
        <v>9.6799999999999997E-2</v>
      </c>
      <c r="AI162" s="31">
        <v>0</v>
      </c>
      <c r="AJ162" s="31">
        <v>4.2999999999999997E-2</v>
      </c>
      <c r="AK162" s="31">
        <v>0.55910000000000004</v>
      </c>
      <c r="AL162" s="31">
        <v>3.2300000000000002E-2</v>
      </c>
      <c r="AM162" s="31">
        <v>1.1503000000000001</v>
      </c>
      <c r="AN162" s="31">
        <v>0.7147</v>
      </c>
      <c r="AO162" s="239">
        <v>0.41</v>
      </c>
      <c r="AP162" s="241">
        <v>2</v>
      </c>
      <c r="AQ162" s="101">
        <v>3</v>
      </c>
      <c r="AR162" s="462">
        <v>4</v>
      </c>
      <c r="AS162" s="238"/>
      <c r="AT162" s="238"/>
      <c r="AU162" s="238"/>
      <c r="AV162" s="238"/>
      <c r="AW162" s="238"/>
      <c r="AX162" s="238"/>
      <c r="AY162" s="238"/>
    </row>
    <row r="163" spans="1:51">
      <c r="A163" t="s">
        <v>510</v>
      </c>
      <c r="B163" t="s">
        <v>507</v>
      </c>
      <c r="C163" t="s">
        <v>511</v>
      </c>
      <c r="D163" s="31">
        <v>1724.0056999999999</v>
      </c>
      <c r="E163" s="31">
        <v>9.1707000000000001</v>
      </c>
      <c r="F163" s="31">
        <v>15810.393400000001</v>
      </c>
      <c r="G163" s="31">
        <v>0.64770000000000005</v>
      </c>
      <c r="H163" s="31">
        <v>7.9500000000000001E-2</v>
      </c>
      <c r="I163" s="31">
        <v>0</v>
      </c>
      <c r="J163" s="31">
        <v>0</v>
      </c>
      <c r="K163" s="31">
        <v>4.7999999999999996E-3</v>
      </c>
      <c r="L163" s="31">
        <v>5.4600000000000003E-2</v>
      </c>
      <c r="M163" s="31">
        <v>3.6499999999999998E-2</v>
      </c>
      <c r="N163" s="31">
        <v>0</v>
      </c>
      <c r="O163" s="31">
        <v>3.3700000000000001E-2</v>
      </c>
      <c r="P163" s="31">
        <v>8.9300000000000004E-2</v>
      </c>
      <c r="Q163" s="31">
        <v>8.3000000000000001E-3</v>
      </c>
      <c r="R163" s="31">
        <v>7.1800000000000003E-2</v>
      </c>
      <c r="S163" s="31">
        <v>0.2908</v>
      </c>
      <c r="T163" s="31">
        <v>3.3599999999999998E-2</v>
      </c>
      <c r="U163" s="31">
        <v>7.2900000000000006E-2</v>
      </c>
      <c r="V163" s="31">
        <v>9.8400000000000001E-2</v>
      </c>
      <c r="W163" s="31">
        <v>0.1258</v>
      </c>
      <c r="X163" s="31">
        <v>0.16489999999999999</v>
      </c>
      <c r="Y163" s="31">
        <v>0.28899999999999998</v>
      </c>
      <c r="Z163" s="31">
        <v>0.54769999999999996</v>
      </c>
      <c r="AA163" s="31">
        <v>0.13639999999999999</v>
      </c>
      <c r="AB163" s="31">
        <v>2.69E-2</v>
      </c>
      <c r="AC163" s="31">
        <v>0.51970000000000005</v>
      </c>
      <c r="AD163" s="31">
        <v>0.26700000000000002</v>
      </c>
      <c r="AE163" s="31">
        <v>0.2034</v>
      </c>
      <c r="AF163" s="31">
        <v>0.42009999999999997</v>
      </c>
      <c r="AG163" s="31">
        <v>0.56179999999999997</v>
      </c>
      <c r="AH163" s="31">
        <v>0.1236</v>
      </c>
      <c r="AI163" s="31">
        <v>2.2499999999999999E-2</v>
      </c>
      <c r="AJ163" s="31">
        <v>5.62E-2</v>
      </c>
      <c r="AK163" s="31">
        <v>0.14610000000000001</v>
      </c>
      <c r="AL163" s="31">
        <v>8.9899999999999994E-2</v>
      </c>
      <c r="AM163" s="31">
        <v>1.3269</v>
      </c>
      <c r="AN163" s="31">
        <v>0.74060000000000004</v>
      </c>
      <c r="AO163" s="239">
        <v>0.39</v>
      </c>
      <c r="AP163" s="241">
        <v>2</v>
      </c>
      <c r="AQ163" s="101">
        <v>3</v>
      </c>
      <c r="AR163" s="462">
        <v>2</v>
      </c>
      <c r="AS163" s="238"/>
      <c r="AT163" s="238"/>
      <c r="AU163" s="238"/>
      <c r="AV163" s="238"/>
      <c r="AW163" s="238"/>
      <c r="AX163" s="238"/>
      <c r="AY163" s="238"/>
    </row>
    <row r="164" spans="1:51">
      <c r="A164" t="s">
        <v>512</v>
      </c>
      <c r="B164" t="s">
        <v>507</v>
      </c>
      <c r="C164" t="s">
        <v>513</v>
      </c>
      <c r="D164" s="31">
        <v>8409.4503000000004</v>
      </c>
      <c r="E164" s="31">
        <v>1.9941</v>
      </c>
      <c r="F164" s="31">
        <v>16769.5494</v>
      </c>
      <c r="G164" s="31">
        <v>1</v>
      </c>
      <c r="H164" s="31">
        <v>0</v>
      </c>
      <c r="I164" s="31">
        <v>0</v>
      </c>
      <c r="J164" s="31">
        <v>0</v>
      </c>
      <c r="K164" s="31">
        <v>0</v>
      </c>
      <c r="L164" s="31">
        <v>0</v>
      </c>
      <c r="M164" s="31">
        <v>1</v>
      </c>
      <c r="N164" s="31">
        <v>0</v>
      </c>
      <c r="O164" s="31">
        <v>0</v>
      </c>
      <c r="P164" s="31">
        <v>0</v>
      </c>
      <c r="Q164" s="31">
        <v>0</v>
      </c>
      <c r="R164" s="31">
        <v>0</v>
      </c>
      <c r="S164" s="31">
        <v>0</v>
      </c>
      <c r="T164" s="31">
        <v>0</v>
      </c>
      <c r="U164" s="31">
        <v>0</v>
      </c>
      <c r="V164" s="31">
        <v>0</v>
      </c>
      <c r="W164" s="31">
        <v>0</v>
      </c>
      <c r="X164" s="31">
        <v>8.0000000000000004E-4</v>
      </c>
      <c r="Y164" s="31">
        <v>0</v>
      </c>
      <c r="Z164" s="31">
        <v>1</v>
      </c>
      <c r="AA164" s="31">
        <v>0</v>
      </c>
      <c r="AB164" s="31">
        <v>0</v>
      </c>
      <c r="AC164" s="31">
        <v>5.0000000000000001E-4</v>
      </c>
      <c r="AD164" s="31">
        <v>0.98960000000000004</v>
      </c>
      <c r="AE164" s="31">
        <v>0</v>
      </c>
      <c r="AF164" s="31">
        <v>0.34860000000000002</v>
      </c>
      <c r="AG164" s="31">
        <v>0.38369999999999999</v>
      </c>
      <c r="AH164" s="31">
        <v>0</v>
      </c>
      <c r="AI164" s="31">
        <v>0</v>
      </c>
      <c r="AJ164" s="31">
        <v>3.49E-2</v>
      </c>
      <c r="AK164" s="31">
        <v>0.5</v>
      </c>
      <c r="AL164" s="31">
        <v>8.14E-2</v>
      </c>
      <c r="AM164" s="31">
        <v>1.0354000000000001</v>
      </c>
      <c r="AN164" s="31">
        <v>0.74680000000000002</v>
      </c>
      <c r="AO164" s="239">
        <v>1.01</v>
      </c>
      <c r="AP164" s="241">
        <v>2</v>
      </c>
      <c r="AQ164" s="101">
        <v>3</v>
      </c>
      <c r="AR164" s="462">
        <v>3</v>
      </c>
      <c r="AS164" s="238"/>
      <c r="AT164" s="238"/>
      <c r="AU164" s="238"/>
      <c r="AV164" s="238"/>
      <c r="AW164" s="238"/>
      <c r="AX164" s="238"/>
      <c r="AY164" s="238"/>
    </row>
    <row r="165" spans="1:51">
      <c r="A165" t="s">
        <v>514</v>
      </c>
      <c r="B165" t="s">
        <v>507</v>
      </c>
      <c r="C165" t="s">
        <v>515</v>
      </c>
      <c r="D165" s="31">
        <v>2689.6714000000002</v>
      </c>
      <c r="E165" s="31">
        <v>2.9232</v>
      </c>
      <c r="F165" s="31">
        <v>7862.4474</v>
      </c>
      <c r="G165" s="31">
        <v>0.63929999999999998</v>
      </c>
      <c r="H165" s="31">
        <v>0.1103</v>
      </c>
      <c r="I165" s="31">
        <v>0</v>
      </c>
      <c r="J165" s="31">
        <v>0</v>
      </c>
      <c r="K165" s="31">
        <v>1.5E-3</v>
      </c>
      <c r="L165" s="31">
        <v>2.4400000000000002E-2</v>
      </c>
      <c r="M165" s="31">
        <v>0.30570000000000003</v>
      </c>
      <c r="N165" s="31">
        <v>0</v>
      </c>
      <c r="O165" s="31">
        <v>1.84E-2</v>
      </c>
      <c r="P165" s="31">
        <v>7.6300000000000007E-2</v>
      </c>
      <c r="Q165" s="31">
        <v>5.5599999999999997E-2</v>
      </c>
      <c r="R165" s="31">
        <v>1.18E-2</v>
      </c>
      <c r="S165" s="31">
        <v>0.1125</v>
      </c>
      <c r="T165" s="31">
        <v>3.44E-2</v>
      </c>
      <c r="U165" s="31">
        <v>0</v>
      </c>
      <c r="V165" s="31">
        <v>0.15670000000000001</v>
      </c>
      <c r="W165" s="31">
        <v>9.2299999999999993E-2</v>
      </c>
      <c r="X165" s="31">
        <v>0.14779999999999999</v>
      </c>
      <c r="Y165" s="31">
        <v>0.55559999999999998</v>
      </c>
      <c r="Z165" s="31">
        <v>0.39810000000000001</v>
      </c>
      <c r="AA165" s="31">
        <v>3.4000000000000002E-2</v>
      </c>
      <c r="AB165" s="31">
        <v>1.23E-2</v>
      </c>
      <c r="AC165" s="31">
        <v>0.39700000000000002</v>
      </c>
      <c r="AD165" s="31">
        <v>0.52400000000000002</v>
      </c>
      <c r="AE165" s="31">
        <v>6.2600000000000003E-2</v>
      </c>
      <c r="AF165" s="31">
        <v>0.54210000000000003</v>
      </c>
      <c r="AG165" s="31">
        <v>0.6774</v>
      </c>
      <c r="AH165" s="31">
        <v>0.2258</v>
      </c>
      <c r="AI165" s="31">
        <v>2.1499999999999998E-2</v>
      </c>
      <c r="AJ165" s="31">
        <v>2.1499999999999998E-2</v>
      </c>
      <c r="AK165" s="31">
        <v>5.3800000000000001E-2</v>
      </c>
      <c r="AL165" s="31">
        <v>0</v>
      </c>
      <c r="AM165" s="31">
        <v>0.92210000000000003</v>
      </c>
      <c r="AN165" s="31">
        <v>0.57299999999999995</v>
      </c>
      <c r="AO165" s="239">
        <v>0</v>
      </c>
      <c r="AP165" s="241">
        <v>2</v>
      </c>
      <c r="AQ165" s="101">
        <v>3</v>
      </c>
      <c r="AR165" s="462">
        <v>1</v>
      </c>
      <c r="AS165" s="238"/>
      <c r="AT165" s="238"/>
      <c r="AU165" s="238"/>
      <c r="AV165" s="238"/>
      <c r="AW165" s="238"/>
      <c r="AX165" s="238"/>
      <c r="AY165" s="238"/>
    </row>
    <row r="166" spans="1:51">
      <c r="A166" t="s">
        <v>516</v>
      </c>
      <c r="B166" t="s">
        <v>507</v>
      </c>
      <c r="C166" t="s">
        <v>517</v>
      </c>
      <c r="D166" s="31">
        <v>3180.5124000000001</v>
      </c>
      <c r="E166" s="31">
        <v>2.8969</v>
      </c>
      <c r="F166" s="31">
        <v>9213.4675000000007</v>
      </c>
      <c r="G166" s="31">
        <v>0.81559999999999999</v>
      </c>
      <c r="H166" s="31">
        <v>1.0699999999999999E-2</v>
      </c>
      <c r="I166" s="31">
        <v>0</v>
      </c>
      <c r="J166" s="31">
        <v>0</v>
      </c>
      <c r="K166" s="31">
        <v>0</v>
      </c>
      <c r="L166" s="31">
        <v>7.6E-3</v>
      </c>
      <c r="M166" s="31">
        <v>0.36940000000000001</v>
      </c>
      <c r="N166" s="31">
        <v>0</v>
      </c>
      <c r="O166" s="31">
        <v>2.9000000000000001E-2</v>
      </c>
      <c r="P166" s="31">
        <v>3.7499999999999999E-2</v>
      </c>
      <c r="Q166" s="31">
        <v>0.13780000000000001</v>
      </c>
      <c r="R166" s="31">
        <v>6.0000000000000001E-3</v>
      </c>
      <c r="S166" s="31">
        <v>0.22470000000000001</v>
      </c>
      <c r="T166" s="31">
        <v>2.6100000000000002E-2</v>
      </c>
      <c r="U166" s="31">
        <v>3.1099999999999999E-2</v>
      </c>
      <c r="V166" s="31">
        <v>3.2800000000000003E-2</v>
      </c>
      <c r="W166" s="31">
        <v>8.72E-2</v>
      </c>
      <c r="X166" s="31">
        <v>0.42620000000000002</v>
      </c>
      <c r="Y166" s="31">
        <v>0.67110000000000003</v>
      </c>
      <c r="Z166" s="31">
        <v>0.25600000000000001</v>
      </c>
      <c r="AA166" s="31">
        <v>6.3200000000000006E-2</v>
      </c>
      <c r="AB166" s="31">
        <v>9.7000000000000003E-3</v>
      </c>
      <c r="AC166" s="31">
        <v>0.38300000000000001</v>
      </c>
      <c r="AD166" s="31">
        <v>0.47749999999999998</v>
      </c>
      <c r="AE166" s="31">
        <v>0.1246</v>
      </c>
      <c r="AF166" s="31">
        <v>0.60319999999999996</v>
      </c>
      <c r="AG166" s="31">
        <v>0.6804</v>
      </c>
      <c r="AH166" s="31">
        <v>0.15459999999999999</v>
      </c>
      <c r="AI166" s="31">
        <v>5.1499999999999997E-2</v>
      </c>
      <c r="AJ166" s="31">
        <v>9.2799999999999994E-2</v>
      </c>
      <c r="AK166" s="31">
        <v>1.03E-2</v>
      </c>
      <c r="AL166" s="31">
        <v>1.03E-2</v>
      </c>
      <c r="AM166" s="31">
        <v>1.0184</v>
      </c>
      <c r="AN166" s="31">
        <v>0.56840000000000002</v>
      </c>
      <c r="AO166" s="239">
        <v>0.02</v>
      </c>
      <c r="AP166" s="241">
        <v>2</v>
      </c>
      <c r="AQ166" s="101">
        <v>3</v>
      </c>
      <c r="AR166" s="462">
        <v>1</v>
      </c>
      <c r="AS166" s="238"/>
      <c r="AT166" s="238"/>
      <c r="AU166" s="238"/>
      <c r="AV166" s="238"/>
      <c r="AW166" s="238"/>
      <c r="AX166" s="238"/>
      <c r="AY166" s="238"/>
    </row>
    <row r="167" spans="1:51">
      <c r="A167" t="s">
        <v>518</v>
      </c>
      <c r="B167" t="s">
        <v>507</v>
      </c>
      <c r="C167" t="s">
        <v>519</v>
      </c>
      <c r="D167" s="31">
        <v>4554.6229000000003</v>
      </c>
      <c r="E167" s="31">
        <v>4.4454000000000002</v>
      </c>
      <c r="F167" s="31">
        <v>20247.319299999999</v>
      </c>
      <c r="G167" s="31">
        <v>0.75180000000000002</v>
      </c>
      <c r="H167" s="31">
        <v>1.49E-2</v>
      </c>
      <c r="I167" s="31">
        <v>0</v>
      </c>
      <c r="J167" s="31">
        <v>0</v>
      </c>
      <c r="K167" s="31">
        <v>0</v>
      </c>
      <c r="L167" s="31">
        <v>2.23E-2</v>
      </c>
      <c r="M167" s="31">
        <v>0.5</v>
      </c>
      <c r="N167" s="31">
        <v>0</v>
      </c>
      <c r="O167" s="31">
        <v>3.9100000000000003E-2</v>
      </c>
      <c r="P167" s="31">
        <v>8.5900000000000004E-2</v>
      </c>
      <c r="Q167" s="31">
        <v>0</v>
      </c>
      <c r="R167" s="31">
        <v>0.01</v>
      </c>
      <c r="S167" s="31">
        <v>0.1338</v>
      </c>
      <c r="T167" s="31">
        <v>4.6600000000000003E-2</v>
      </c>
      <c r="U167" s="31">
        <v>3.2899999999999999E-2</v>
      </c>
      <c r="V167" s="31">
        <v>2.5899999999999999E-2</v>
      </c>
      <c r="W167" s="31">
        <v>8.8599999999999998E-2</v>
      </c>
      <c r="X167" s="31">
        <v>0.17910000000000001</v>
      </c>
      <c r="Y167" s="31">
        <v>0.15359999999999999</v>
      </c>
      <c r="Z167" s="31">
        <v>0.65139999999999998</v>
      </c>
      <c r="AA167" s="31">
        <v>0.183</v>
      </c>
      <c r="AB167" s="31">
        <v>1.2E-2</v>
      </c>
      <c r="AC167" s="31">
        <v>0.2203</v>
      </c>
      <c r="AD167" s="31">
        <v>0.72709999999999997</v>
      </c>
      <c r="AE167" s="31">
        <v>4.19E-2</v>
      </c>
      <c r="AF167" s="31">
        <v>0.45810000000000001</v>
      </c>
      <c r="AG167" s="31">
        <v>0.41299999999999998</v>
      </c>
      <c r="AH167" s="31">
        <v>0.13039999999999999</v>
      </c>
      <c r="AI167" s="31">
        <v>4.3499999999999997E-2</v>
      </c>
      <c r="AJ167" s="31">
        <v>3.2599999999999997E-2</v>
      </c>
      <c r="AK167" s="31">
        <v>0.2283</v>
      </c>
      <c r="AL167" s="31">
        <v>0.1522</v>
      </c>
      <c r="AM167" s="31">
        <v>1.5025999999999999</v>
      </c>
      <c r="AN167" s="31">
        <v>0.83860000000000001</v>
      </c>
      <c r="AO167" s="239">
        <v>0.47</v>
      </c>
      <c r="AP167" s="241">
        <v>2</v>
      </c>
      <c r="AQ167" s="101">
        <v>3</v>
      </c>
      <c r="AR167" s="462">
        <v>2</v>
      </c>
      <c r="AS167" s="238"/>
      <c r="AT167" s="238"/>
      <c r="AU167" s="238"/>
      <c r="AV167" s="238"/>
      <c r="AW167" s="238"/>
      <c r="AX167" s="238"/>
      <c r="AY167" s="238"/>
    </row>
    <row r="168" spans="1:51">
      <c r="A168" t="s">
        <v>520</v>
      </c>
      <c r="B168" t="s">
        <v>507</v>
      </c>
      <c r="C168" t="s">
        <v>521</v>
      </c>
      <c r="D168" s="31">
        <v>1253.3329000000001</v>
      </c>
      <c r="E168" s="31">
        <v>10.8309</v>
      </c>
      <c r="F168" s="31">
        <v>13574.737800000001</v>
      </c>
      <c r="G168" s="31">
        <v>0.77790000000000004</v>
      </c>
      <c r="H168" s="31">
        <v>4.58E-2</v>
      </c>
      <c r="I168" s="31">
        <v>0</v>
      </c>
      <c r="J168" s="31">
        <v>0</v>
      </c>
      <c r="K168" s="31">
        <v>0</v>
      </c>
      <c r="L168" s="31">
        <v>4.2599999999999999E-2</v>
      </c>
      <c r="M168" s="31">
        <v>2.2100000000000002E-2</v>
      </c>
      <c r="N168" s="31">
        <v>0</v>
      </c>
      <c r="O168" s="31">
        <v>2.0500000000000001E-2</v>
      </c>
      <c r="P168" s="31">
        <v>2.0199999999999999E-2</v>
      </c>
      <c r="Q168" s="31">
        <v>5.7500000000000002E-2</v>
      </c>
      <c r="R168" s="31">
        <v>8.4500000000000006E-2</v>
      </c>
      <c r="S168" s="31">
        <v>0.50619999999999998</v>
      </c>
      <c r="T168" s="31">
        <v>0.1022</v>
      </c>
      <c r="U168" s="31">
        <v>0</v>
      </c>
      <c r="V168" s="31">
        <v>3.9899999999999998E-2</v>
      </c>
      <c r="W168" s="31">
        <v>5.8400000000000001E-2</v>
      </c>
      <c r="X168" s="31">
        <v>0.47239999999999999</v>
      </c>
      <c r="Y168" s="31">
        <v>0.32379999999999998</v>
      </c>
      <c r="Z168" s="31">
        <v>0.59970000000000001</v>
      </c>
      <c r="AA168" s="31">
        <v>1.4200000000000001E-2</v>
      </c>
      <c r="AB168" s="31">
        <v>6.2399999999999997E-2</v>
      </c>
      <c r="AC168" s="31">
        <v>0.58850000000000002</v>
      </c>
      <c r="AD168" s="31">
        <v>0.28470000000000001</v>
      </c>
      <c r="AE168" s="31">
        <v>0.1203</v>
      </c>
      <c r="AF168" s="31">
        <v>0.66069999999999995</v>
      </c>
      <c r="AG168" s="31">
        <v>0.64649999999999996</v>
      </c>
      <c r="AH168" s="31">
        <v>8.0799999999999997E-2</v>
      </c>
      <c r="AI168" s="31">
        <v>1.01E-2</v>
      </c>
      <c r="AJ168" s="31">
        <v>8.0799999999999997E-2</v>
      </c>
      <c r="AK168" s="31">
        <v>0.10100000000000001</v>
      </c>
      <c r="AL168" s="31">
        <v>8.0799999999999997E-2</v>
      </c>
      <c r="AM168" s="31">
        <v>1.1698999999999999</v>
      </c>
      <c r="AN168" s="31">
        <v>0.65290000000000004</v>
      </c>
      <c r="AO168" s="239">
        <v>0.04</v>
      </c>
      <c r="AP168" s="241">
        <v>2</v>
      </c>
      <c r="AQ168" s="101">
        <v>3</v>
      </c>
      <c r="AR168" s="462">
        <v>2</v>
      </c>
      <c r="AS168" s="238"/>
      <c r="AT168" s="238"/>
      <c r="AU168" s="238"/>
      <c r="AV168" s="238"/>
      <c r="AW168" s="238"/>
      <c r="AX168" s="238"/>
      <c r="AY168" s="238"/>
    </row>
    <row r="169" spans="1:51">
      <c r="A169" t="s">
        <v>522</v>
      </c>
      <c r="B169" t="s">
        <v>507</v>
      </c>
      <c r="C169" t="s">
        <v>523</v>
      </c>
      <c r="D169" s="31">
        <v>864.49630000000002</v>
      </c>
      <c r="E169" s="31">
        <v>0.94810000000000005</v>
      </c>
      <c r="F169" s="31">
        <v>819.61360000000002</v>
      </c>
      <c r="G169" s="31">
        <v>0.5615</v>
      </c>
      <c r="H169" s="31">
        <v>0</v>
      </c>
      <c r="I169" s="31">
        <v>0</v>
      </c>
      <c r="J169" s="31">
        <v>0</v>
      </c>
      <c r="K169" s="31">
        <v>0</v>
      </c>
      <c r="L169" s="31">
        <v>1.9099999999999999E-2</v>
      </c>
      <c r="M169" s="31">
        <v>3.0099999999999998E-2</v>
      </c>
      <c r="N169" s="31">
        <v>0</v>
      </c>
      <c r="O169" s="31">
        <v>0.50480000000000003</v>
      </c>
      <c r="P169" s="31">
        <v>0</v>
      </c>
      <c r="Q169" s="31">
        <v>0</v>
      </c>
      <c r="R169" s="31">
        <v>0</v>
      </c>
      <c r="S169" s="31">
        <v>0</v>
      </c>
      <c r="T169" s="31">
        <v>9.74E-2</v>
      </c>
      <c r="U169" s="31">
        <v>4.8500000000000001E-2</v>
      </c>
      <c r="V169" s="31">
        <v>6.6699999999999995E-2</v>
      </c>
      <c r="W169" s="31">
        <v>0.23350000000000001</v>
      </c>
      <c r="X169" s="31">
        <v>0.1474</v>
      </c>
      <c r="Y169" s="31">
        <v>0</v>
      </c>
      <c r="Z169" s="31">
        <v>9.8000000000000004E-2</v>
      </c>
      <c r="AA169" s="31">
        <v>0.90200000000000002</v>
      </c>
      <c r="AB169" s="31">
        <v>0</v>
      </c>
      <c r="AC169" s="31">
        <v>0.10349999999999999</v>
      </c>
      <c r="AD169" s="31">
        <v>0.87239999999999995</v>
      </c>
      <c r="AE169" s="31">
        <v>4.0000000000000002E-4</v>
      </c>
      <c r="AF169" s="31">
        <v>0.03</v>
      </c>
      <c r="AG169" s="31">
        <v>4.2599999999999999E-2</v>
      </c>
      <c r="AH169" s="31">
        <v>2.1299999999999999E-2</v>
      </c>
      <c r="AI169" s="31">
        <v>0</v>
      </c>
      <c r="AJ169" s="31">
        <v>0</v>
      </c>
      <c r="AK169" s="31">
        <v>0.87229999999999996</v>
      </c>
      <c r="AL169" s="31">
        <v>6.3799999999999996E-2</v>
      </c>
      <c r="AM169" s="31">
        <v>0.51100000000000001</v>
      </c>
      <c r="AN169" s="31">
        <v>0.36859999999999998</v>
      </c>
      <c r="AO169" s="239">
        <v>0.65</v>
      </c>
      <c r="AP169" s="241">
        <v>3</v>
      </c>
      <c r="AQ169" s="101">
        <v>4</v>
      </c>
      <c r="AR169" s="462">
        <v>4</v>
      </c>
      <c r="AS169" s="238"/>
      <c r="AT169" s="238"/>
      <c r="AU169" s="238"/>
      <c r="AV169" s="238"/>
      <c r="AW169" s="238"/>
      <c r="AX169" s="238"/>
      <c r="AY169" s="238"/>
    </row>
    <row r="170" spans="1:51">
      <c r="A170" t="s">
        <v>524</v>
      </c>
      <c r="B170" t="s">
        <v>507</v>
      </c>
      <c r="C170" t="s">
        <v>525</v>
      </c>
      <c r="D170" s="31">
        <v>1334.2215000000001</v>
      </c>
      <c r="E170" s="31">
        <v>2.2286999999999999</v>
      </c>
      <c r="F170" s="31">
        <v>2973.5479999999998</v>
      </c>
      <c r="G170" s="31">
        <v>0.35699999999999998</v>
      </c>
      <c r="H170" s="31">
        <v>0</v>
      </c>
      <c r="I170" s="31">
        <v>0</v>
      </c>
      <c r="J170" s="31">
        <v>0</v>
      </c>
      <c r="K170" s="31">
        <v>0</v>
      </c>
      <c r="L170" s="31">
        <v>0</v>
      </c>
      <c r="M170" s="31">
        <v>4.0500000000000001E-2</v>
      </c>
      <c r="N170" s="31">
        <v>0</v>
      </c>
      <c r="O170" s="31">
        <v>0.16109999999999999</v>
      </c>
      <c r="P170" s="31">
        <v>0</v>
      </c>
      <c r="Q170" s="31">
        <v>0</v>
      </c>
      <c r="R170" s="31">
        <v>0</v>
      </c>
      <c r="S170" s="31">
        <v>0.152</v>
      </c>
      <c r="T170" s="31">
        <v>0.24399999999999999</v>
      </c>
      <c r="U170" s="31">
        <v>1.7999999999999999E-2</v>
      </c>
      <c r="V170" s="31">
        <v>7.8100000000000003E-2</v>
      </c>
      <c r="W170" s="31">
        <v>0.30630000000000002</v>
      </c>
      <c r="X170" s="31">
        <v>0.32169999999999999</v>
      </c>
      <c r="Y170" s="31">
        <v>0</v>
      </c>
      <c r="Z170" s="31">
        <v>0.31790000000000002</v>
      </c>
      <c r="AA170" s="31">
        <v>0.64100000000000001</v>
      </c>
      <c r="AB170" s="31">
        <v>4.1000000000000002E-2</v>
      </c>
      <c r="AC170" s="31">
        <v>0.35930000000000001</v>
      </c>
      <c r="AD170" s="31">
        <v>0.58809999999999996</v>
      </c>
      <c r="AE170" s="31">
        <v>1.8599999999999998E-2</v>
      </c>
      <c r="AF170" s="31">
        <v>1.7600000000000001E-2</v>
      </c>
      <c r="AG170" s="31">
        <v>2.06E-2</v>
      </c>
      <c r="AH170" s="31">
        <v>2.06E-2</v>
      </c>
      <c r="AI170" s="31">
        <v>0</v>
      </c>
      <c r="AJ170" s="31">
        <v>0</v>
      </c>
      <c r="AK170" s="31">
        <v>0.78349999999999997</v>
      </c>
      <c r="AL170" s="31">
        <v>0.17530000000000001</v>
      </c>
      <c r="AM170" s="31">
        <v>0.65639999999999998</v>
      </c>
      <c r="AN170" s="31">
        <v>0.47349999999999998</v>
      </c>
      <c r="AO170" s="239">
        <v>1.1200000000000001</v>
      </c>
      <c r="AP170" s="241">
        <v>5</v>
      </c>
      <c r="AQ170" s="101">
        <v>6</v>
      </c>
      <c r="AR170" s="462">
        <v>3</v>
      </c>
      <c r="AS170" s="238"/>
      <c r="AT170" s="238"/>
      <c r="AU170" s="238"/>
      <c r="AV170" s="238"/>
      <c r="AW170" s="238"/>
      <c r="AX170" s="238"/>
      <c r="AY170" s="238"/>
    </row>
    <row r="171" spans="1:51">
      <c r="A171" t="s">
        <v>526</v>
      </c>
      <c r="B171" t="s">
        <v>507</v>
      </c>
      <c r="C171" t="s">
        <v>527</v>
      </c>
      <c r="D171" s="31">
        <v>1099.8672999999999</v>
      </c>
      <c r="E171" s="31">
        <v>3.1436000000000002</v>
      </c>
      <c r="F171" s="31">
        <v>3457.5145000000002</v>
      </c>
      <c r="G171" s="31">
        <v>0.31409999999999999</v>
      </c>
      <c r="H171" s="31">
        <v>0</v>
      </c>
      <c r="I171" s="31">
        <v>0</v>
      </c>
      <c r="J171" s="31">
        <v>0</v>
      </c>
      <c r="K171" s="31">
        <v>0</v>
      </c>
      <c r="L171" s="31">
        <v>0</v>
      </c>
      <c r="M171" s="31">
        <v>0</v>
      </c>
      <c r="N171" s="31">
        <v>0</v>
      </c>
      <c r="O171" s="31">
        <v>0.17580000000000001</v>
      </c>
      <c r="P171" s="31">
        <v>0</v>
      </c>
      <c r="Q171" s="31">
        <v>0</v>
      </c>
      <c r="R171" s="31">
        <v>0</v>
      </c>
      <c r="S171" s="31">
        <v>7.0000000000000001E-3</v>
      </c>
      <c r="T171" s="31">
        <v>0.1137</v>
      </c>
      <c r="U171" s="31">
        <v>0.1366</v>
      </c>
      <c r="V171" s="31">
        <v>1.43E-2</v>
      </c>
      <c r="W171" s="31">
        <v>0.55259999999999998</v>
      </c>
      <c r="X171" s="31">
        <v>0.2102</v>
      </c>
      <c r="Y171" s="31">
        <v>0</v>
      </c>
      <c r="Z171" s="31">
        <v>3.3399999999999999E-2</v>
      </c>
      <c r="AA171" s="31">
        <v>0.91790000000000005</v>
      </c>
      <c r="AB171" s="31">
        <v>4.8599999999999997E-2</v>
      </c>
      <c r="AC171" s="31">
        <v>0.39329999999999998</v>
      </c>
      <c r="AD171" s="31">
        <v>0.57040000000000002</v>
      </c>
      <c r="AE171" s="31">
        <v>0</v>
      </c>
      <c r="AF171" s="31">
        <v>5.0099999999999999E-2</v>
      </c>
      <c r="AG171" s="31">
        <v>3.0300000000000001E-2</v>
      </c>
      <c r="AH171" s="31">
        <v>3.0300000000000001E-2</v>
      </c>
      <c r="AI171" s="31">
        <v>0</v>
      </c>
      <c r="AJ171" s="31">
        <v>0</v>
      </c>
      <c r="AK171" s="31">
        <v>0.80810000000000004</v>
      </c>
      <c r="AL171" s="31">
        <v>0.1313</v>
      </c>
      <c r="AM171" s="31">
        <v>0.65069999999999995</v>
      </c>
      <c r="AN171" s="31">
        <v>0.46939999999999998</v>
      </c>
      <c r="AO171" s="239">
        <v>0.62</v>
      </c>
      <c r="AP171" s="241">
        <v>3</v>
      </c>
      <c r="AQ171" s="101">
        <v>4</v>
      </c>
      <c r="AR171" s="462">
        <v>4</v>
      </c>
      <c r="AS171" s="238"/>
      <c r="AT171" s="238"/>
      <c r="AU171" s="238"/>
      <c r="AV171" s="238"/>
      <c r="AW171" s="238"/>
      <c r="AX171" s="238"/>
      <c r="AY171" s="238"/>
    </row>
    <row r="172" spans="1:51">
      <c r="A172" t="s">
        <v>528</v>
      </c>
      <c r="B172" t="s">
        <v>507</v>
      </c>
      <c r="C172" t="s">
        <v>529</v>
      </c>
      <c r="D172" s="31">
        <v>694.90449999999998</v>
      </c>
      <c r="E172" s="31">
        <v>17.613099999999999</v>
      </c>
      <c r="F172" s="31">
        <v>12239.4437</v>
      </c>
      <c r="G172" s="31">
        <v>0.77869999999999995</v>
      </c>
      <c r="H172" s="31">
        <v>7.1900000000000006E-2</v>
      </c>
      <c r="I172" s="31">
        <v>0</v>
      </c>
      <c r="J172" s="31">
        <v>4.0000000000000001E-3</v>
      </c>
      <c r="K172" s="31">
        <v>0</v>
      </c>
      <c r="L172" s="31">
        <v>2.2599999999999999E-2</v>
      </c>
      <c r="M172" s="31">
        <v>1.4800000000000001E-2</v>
      </c>
      <c r="N172" s="31">
        <v>0</v>
      </c>
      <c r="O172" s="31">
        <v>3.5299999999999998E-2</v>
      </c>
      <c r="P172" s="31">
        <v>1.8100000000000002E-2</v>
      </c>
      <c r="Q172" s="31">
        <v>7.0300000000000001E-2</v>
      </c>
      <c r="R172" s="31">
        <v>8.5000000000000006E-2</v>
      </c>
      <c r="S172" s="31">
        <v>0.3019</v>
      </c>
      <c r="T172" s="31">
        <v>0.1457</v>
      </c>
      <c r="U172" s="31">
        <v>0.1739</v>
      </c>
      <c r="V172" s="31">
        <v>2.3400000000000001E-2</v>
      </c>
      <c r="W172" s="31">
        <v>3.3000000000000002E-2</v>
      </c>
      <c r="X172" s="31">
        <v>0.2324</v>
      </c>
      <c r="Y172" s="31">
        <v>0.47460000000000002</v>
      </c>
      <c r="Z172" s="31">
        <v>0.40189999999999998</v>
      </c>
      <c r="AA172" s="31">
        <v>0.11169999999999999</v>
      </c>
      <c r="AB172" s="31">
        <v>1.18E-2</v>
      </c>
      <c r="AC172" s="31">
        <v>0.28889999999999999</v>
      </c>
      <c r="AD172" s="31">
        <v>0.13550000000000001</v>
      </c>
      <c r="AE172" s="31">
        <v>0.57099999999999995</v>
      </c>
      <c r="AF172" s="31">
        <v>0.65990000000000004</v>
      </c>
      <c r="AG172" s="31">
        <v>0.31909999999999999</v>
      </c>
      <c r="AH172" s="31">
        <v>4.2599999999999999E-2</v>
      </c>
      <c r="AI172" s="31">
        <v>1.06E-2</v>
      </c>
      <c r="AJ172" s="31">
        <v>0.10639999999999999</v>
      </c>
      <c r="AK172" s="31">
        <v>0.31909999999999999</v>
      </c>
      <c r="AL172" s="31">
        <v>0.2021</v>
      </c>
      <c r="AM172" s="31">
        <v>1.4732000000000001</v>
      </c>
      <c r="AN172" s="31">
        <v>0.82220000000000004</v>
      </c>
      <c r="AO172" s="239">
        <v>0.57999999999999996</v>
      </c>
      <c r="AP172" s="241">
        <v>3</v>
      </c>
      <c r="AQ172" s="101">
        <v>4</v>
      </c>
      <c r="AR172" s="462">
        <v>2</v>
      </c>
      <c r="AS172" s="238"/>
      <c r="AT172" s="238"/>
      <c r="AU172" s="238"/>
      <c r="AV172" s="238"/>
      <c r="AW172" s="238"/>
      <c r="AX172" s="238"/>
      <c r="AY172" s="238"/>
    </row>
    <row r="173" spans="1:51">
      <c r="A173" t="s">
        <v>530</v>
      </c>
      <c r="B173" t="s">
        <v>507</v>
      </c>
      <c r="C173" t="s">
        <v>531</v>
      </c>
      <c r="D173" s="31">
        <v>2781.7437</v>
      </c>
      <c r="E173" s="31">
        <v>3.2867000000000002</v>
      </c>
      <c r="F173" s="31">
        <v>9142.7774000000009</v>
      </c>
      <c r="G173" s="31">
        <v>0.63829999999999998</v>
      </c>
      <c r="H173" s="31">
        <v>7.1999999999999998E-3</v>
      </c>
      <c r="I173" s="31">
        <v>0</v>
      </c>
      <c r="J173" s="31">
        <v>0</v>
      </c>
      <c r="K173" s="31">
        <v>0</v>
      </c>
      <c r="L173" s="31">
        <v>9.4000000000000004E-3</v>
      </c>
      <c r="M173" s="31">
        <v>0.48070000000000002</v>
      </c>
      <c r="N173" s="31">
        <v>5.7999999999999996E-3</v>
      </c>
      <c r="O173" s="31">
        <v>0.12989999999999999</v>
      </c>
      <c r="P173" s="31">
        <v>0.1104</v>
      </c>
      <c r="Q173" s="31">
        <v>0</v>
      </c>
      <c r="R173" s="31">
        <v>5.4000000000000003E-3</v>
      </c>
      <c r="S173" s="31">
        <v>0</v>
      </c>
      <c r="T173" s="31">
        <v>1.9699999999999999E-2</v>
      </c>
      <c r="U173" s="31">
        <v>0</v>
      </c>
      <c r="V173" s="31">
        <v>0.1431</v>
      </c>
      <c r="W173" s="31">
        <v>8.8499999999999995E-2</v>
      </c>
      <c r="X173" s="31">
        <v>5.9900000000000002E-2</v>
      </c>
      <c r="Y173" s="31">
        <v>8.6699999999999999E-2</v>
      </c>
      <c r="Z173" s="31">
        <v>0.51080000000000003</v>
      </c>
      <c r="AA173" s="31">
        <v>0.35289999999999999</v>
      </c>
      <c r="AB173" s="31">
        <v>4.9500000000000002E-2</v>
      </c>
      <c r="AC173" s="31">
        <v>0.23369999999999999</v>
      </c>
      <c r="AD173" s="31">
        <v>0.70779999999999998</v>
      </c>
      <c r="AE173" s="31">
        <v>1.84E-2</v>
      </c>
      <c r="AF173" s="31">
        <v>0.18260000000000001</v>
      </c>
      <c r="AG173" s="31">
        <v>0.1263</v>
      </c>
      <c r="AH173" s="31">
        <v>7.3700000000000002E-2</v>
      </c>
      <c r="AI173" s="31">
        <v>0</v>
      </c>
      <c r="AJ173" s="31">
        <v>1.0500000000000001E-2</v>
      </c>
      <c r="AK173" s="31">
        <v>0.5474</v>
      </c>
      <c r="AL173" s="31">
        <v>0.24210000000000001</v>
      </c>
      <c r="AM173" s="31">
        <v>1.1747000000000001</v>
      </c>
      <c r="AN173" s="31">
        <v>0.72989999999999999</v>
      </c>
      <c r="AO173" s="239">
        <v>0.74</v>
      </c>
      <c r="AP173" s="241">
        <v>2</v>
      </c>
      <c r="AQ173" s="101">
        <v>3</v>
      </c>
      <c r="AR173" s="462">
        <v>3</v>
      </c>
      <c r="AS173" s="238"/>
      <c r="AT173" s="238"/>
      <c r="AU173" s="238"/>
      <c r="AV173" s="238"/>
      <c r="AW173" s="238"/>
      <c r="AX173" s="238"/>
      <c r="AY173" s="238"/>
    </row>
    <row r="174" spans="1:51">
      <c r="A174" t="s">
        <v>532</v>
      </c>
      <c r="B174" t="s">
        <v>507</v>
      </c>
      <c r="C174" t="s">
        <v>533</v>
      </c>
      <c r="D174" s="31">
        <v>1658.6647</v>
      </c>
      <c r="E174" s="31">
        <v>10.9605</v>
      </c>
      <c r="F174" s="31">
        <v>18179.87</v>
      </c>
      <c r="G174" s="31">
        <v>0.83030000000000004</v>
      </c>
      <c r="H174" s="31">
        <v>1E-3</v>
      </c>
      <c r="I174" s="31">
        <v>0</v>
      </c>
      <c r="J174" s="31">
        <v>0</v>
      </c>
      <c r="K174" s="31">
        <v>0</v>
      </c>
      <c r="L174" s="31">
        <v>5.9999999999999995E-4</v>
      </c>
      <c r="M174" s="31">
        <v>0.1176</v>
      </c>
      <c r="N174" s="31">
        <v>0</v>
      </c>
      <c r="O174" s="31">
        <v>1.03E-2</v>
      </c>
      <c r="P174" s="31">
        <v>1.2500000000000001E-2</v>
      </c>
      <c r="Q174" s="31">
        <v>0</v>
      </c>
      <c r="R174" s="31">
        <v>3.9899999999999998E-2</v>
      </c>
      <c r="S174" s="31">
        <v>0.56230000000000002</v>
      </c>
      <c r="T174" s="31">
        <v>8.72E-2</v>
      </c>
      <c r="U174" s="31">
        <v>9.8500000000000004E-2</v>
      </c>
      <c r="V174" s="31">
        <v>2E-3</v>
      </c>
      <c r="W174" s="31">
        <v>6.8099999999999994E-2</v>
      </c>
      <c r="X174" s="31">
        <v>0.30159999999999998</v>
      </c>
      <c r="Y174" s="31">
        <v>4.7300000000000002E-2</v>
      </c>
      <c r="Z174" s="31">
        <v>0.87070000000000003</v>
      </c>
      <c r="AA174" s="31">
        <v>6.5199999999999994E-2</v>
      </c>
      <c r="AB174" s="31">
        <v>1.6799999999999999E-2</v>
      </c>
      <c r="AC174" s="31">
        <v>0.39579999999999999</v>
      </c>
      <c r="AD174" s="31">
        <v>0.2051</v>
      </c>
      <c r="AE174" s="31">
        <v>0.39660000000000001</v>
      </c>
      <c r="AF174" s="31">
        <v>0.58489999999999998</v>
      </c>
      <c r="AG174" s="31">
        <v>0.35709999999999997</v>
      </c>
      <c r="AH174" s="31">
        <v>5.0999999999999997E-2</v>
      </c>
      <c r="AI174" s="31">
        <v>3.0599999999999999E-2</v>
      </c>
      <c r="AJ174" s="31">
        <v>6.1199999999999997E-2</v>
      </c>
      <c r="AK174" s="31">
        <v>0.19389999999999999</v>
      </c>
      <c r="AL174" s="31">
        <v>0.30609999999999998</v>
      </c>
      <c r="AM174" s="31">
        <v>1.4777</v>
      </c>
      <c r="AN174" s="31">
        <v>0.82469999999999999</v>
      </c>
      <c r="AO174" s="239">
        <v>0.94</v>
      </c>
      <c r="AP174" s="241">
        <v>2</v>
      </c>
      <c r="AQ174" s="101">
        <v>3</v>
      </c>
      <c r="AR174" s="462">
        <v>2</v>
      </c>
      <c r="AS174" s="238"/>
      <c r="AT174" s="238"/>
      <c r="AU174" s="238"/>
      <c r="AV174" s="238"/>
      <c r="AW174" s="238"/>
      <c r="AX174" s="238"/>
      <c r="AY174" s="238"/>
    </row>
    <row r="175" spans="1:51">
      <c r="A175" t="s">
        <v>534</v>
      </c>
      <c r="B175" t="s">
        <v>507</v>
      </c>
      <c r="C175" t="s">
        <v>535</v>
      </c>
      <c r="D175" s="31">
        <v>3672.7773000000002</v>
      </c>
      <c r="E175" s="31">
        <v>2.5373999999999999</v>
      </c>
      <c r="F175" s="31">
        <v>9319.2086999999992</v>
      </c>
      <c r="G175" s="31">
        <v>0.73399999999999999</v>
      </c>
      <c r="H175" s="31">
        <v>0</v>
      </c>
      <c r="I175" s="31">
        <v>0</v>
      </c>
      <c r="J175" s="31">
        <v>0</v>
      </c>
      <c r="K175" s="31">
        <v>4.0000000000000001E-3</v>
      </c>
      <c r="L175" s="31">
        <v>2.76E-2</v>
      </c>
      <c r="M175" s="31">
        <v>0.4037</v>
      </c>
      <c r="N175" s="31">
        <v>0</v>
      </c>
      <c r="O175" s="31">
        <v>3.9800000000000002E-2</v>
      </c>
      <c r="P175" s="31">
        <v>8.7300000000000003E-2</v>
      </c>
      <c r="Q175" s="31">
        <v>7.5300000000000006E-2</v>
      </c>
      <c r="R175" s="31">
        <v>7.3000000000000001E-3</v>
      </c>
      <c r="S175" s="31">
        <v>0.17760000000000001</v>
      </c>
      <c r="T175" s="31">
        <v>5.1499999999999997E-2</v>
      </c>
      <c r="U175" s="31">
        <v>0</v>
      </c>
      <c r="V175" s="31">
        <v>1.6E-2</v>
      </c>
      <c r="W175" s="31">
        <v>0.10979999999999999</v>
      </c>
      <c r="X175" s="31">
        <v>0.33639999999999998</v>
      </c>
      <c r="Y175" s="31">
        <v>0.4783</v>
      </c>
      <c r="Z175" s="31">
        <v>0.38950000000000001</v>
      </c>
      <c r="AA175" s="31">
        <v>5.33E-2</v>
      </c>
      <c r="AB175" s="31">
        <v>7.8899999999999998E-2</v>
      </c>
      <c r="AC175" s="31">
        <v>0.31059999999999999</v>
      </c>
      <c r="AD175" s="31">
        <v>0.62209999999999999</v>
      </c>
      <c r="AE175" s="31">
        <v>3.9800000000000002E-2</v>
      </c>
      <c r="AF175" s="31">
        <v>0.38</v>
      </c>
      <c r="AG175" s="31">
        <v>0.58620000000000005</v>
      </c>
      <c r="AH175" s="31">
        <v>0.22989999999999999</v>
      </c>
      <c r="AI175" s="31">
        <v>0</v>
      </c>
      <c r="AJ175" s="31">
        <v>2.3E-2</v>
      </c>
      <c r="AK175" s="31">
        <v>0.1149</v>
      </c>
      <c r="AL175" s="31">
        <v>4.5999999999999999E-2</v>
      </c>
      <c r="AM175" s="31">
        <v>1.1279999999999999</v>
      </c>
      <c r="AN175" s="31">
        <v>0.70089999999999997</v>
      </c>
      <c r="AO175" s="239">
        <v>0.04</v>
      </c>
      <c r="AP175" s="241">
        <v>2</v>
      </c>
      <c r="AQ175" s="101">
        <v>3</v>
      </c>
      <c r="AR175" s="462">
        <v>2</v>
      </c>
      <c r="AS175" s="238"/>
      <c r="AT175" s="238"/>
      <c r="AU175" s="238"/>
      <c r="AV175" s="238"/>
      <c r="AW175" s="238"/>
      <c r="AX175" s="238"/>
      <c r="AY175" s="238"/>
    </row>
    <row r="176" spans="1:51">
      <c r="A176" t="s">
        <v>536</v>
      </c>
      <c r="B176" t="s">
        <v>507</v>
      </c>
      <c r="C176" t="s">
        <v>537</v>
      </c>
      <c r="D176" s="31">
        <v>983.07449999999994</v>
      </c>
      <c r="E176" s="31">
        <v>3.1274000000000002</v>
      </c>
      <c r="F176" s="31">
        <v>3074.4209000000001</v>
      </c>
      <c r="G176" s="31">
        <v>0.33069999999999999</v>
      </c>
      <c r="H176" s="31">
        <v>3.5200000000000002E-2</v>
      </c>
      <c r="I176" s="31">
        <v>0</v>
      </c>
      <c r="J176" s="31">
        <v>0</v>
      </c>
      <c r="K176" s="31">
        <v>0</v>
      </c>
      <c r="L176" s="31">
        <v>0.1346</v>
      </c>
      <c r="M176" s="31">
        <v>4.7899999999999998E-2</v>
      </c>
      <c r="N176" s="31">
        <v>0</v>
      </c>
      <c r="O176" s="31">
        <v>2.8400000000000002E-2</v>
      </c>
      <c r="P176" s="31">
        <v>0.16619999999999999</v>
      </c>
      <c r="Q176" s="31">
        <v>0</v>
      </c>
      <c r="R176" s="31">
        <v>0</v>
      </c>
      <c r="S176" s="31">
        <v>0</v>
      </c>
      <c r="T176" s="31">
        <v>1.7000000000000001E-2</v>
      </c>
      <c r="U176" s="31">
        <v>8.4599999999999995E-2</v>
      </c>
      <c r="V176" s="31">
        <v>0.27529999999999999</v>
      </c>
      <c r="W176" s="31">
        <v>0.2109</v>
      </c>
      <c r="X176" s="31">
        <v>0.111</v>
      </c>
      <c r="Y176" s="31">
        <v>0</v>
      </c>
      <c r="Z176" s="31">
        <v>0.40250000000000002</v>
      </c>
      <c r="AA176" s="31">
        <v>0.42799999999999999</v>
      </c>
      <c r="AB176" s="31">
        <v>0.16950000000000001</v>
      </c>
      <c r="AC176" s="31">
        <v>0.45590000000000003</v>
      </c>
      <c r="AD176" s="31">
        <v>0.43690000000000001</v>
      </c>
      <c r="AE176" s="31">
        <v>7.9600000000000004E-2</v>
      </c>
      <c r="AF176" s="31">
        <v>0.2346</v>
      </c>
      <c r="AG176" s="31">
        <v>0.27550000000000002</v>
      </c>
      <c r="AH176" s="31">
        <v>0.10199999999999999</v>
      </c>
      <c r="AI176" s="31">
        <v>0</v>
      </c>
      <c r="AJ176" s="31">
        <v>1.0200000000000001E-2</v>
      </c>
      <c r="AK176" s="31">
        <v>0.46939999999999998</v>
      </c>
      <c r="AL176" s="31">
        <v>0.1429</v>
      </c>
      <c r="AM176" s="31">
        <v>1.2678</v>
      </c>
      <c r="AN176" s="31">
        <v>0.78779999999999994</v>
      </c>
      <c r="AO176" s="239">
        <v>0.1</v>
      </c>
      <c r="AP176" s="241">
        <v>5</v>
      </c>
      <c r="AQ176" s="101">
        <v>6</v>
      </c>
      <c r="AR176" s="462">
        <v>4</v>
      </c>
      <c r="AS176" s="238"/>
      <c r="AT176" s="238"/>
      <c r="AU176" s="238"/>
      <c r="AV176" s="238"/>
      <c r="AW176" s="238"/>
      <c r="AX176" s="238"/>
      <c r="AY176" s="238"/>
    </row>
    <row r="177" spans="1:51">
      <c r="A177" t="s">
        <v>538</v>
      </c>
      <c r="B177" t="s">
        <v>507</v>
      </c>
      <c r="C177" t="s">
        <v>539</v>
      </c>
      <c r="D177" s="31">
        <v>1879.8489999999999</v>
      </c>
      <c r="E177" s="31">
        <v>4.3308</v>
      </c>
      <c r="F177" s="31">
        <v>8141.1774999999998</v>
      </c>
      <c r="G177" s="31">
        <v>0.67349999999999999</v>
      </c>
      <c r="H177" s="31">
        <v>1.04E-2</v>
      </c>
      <c r="I177" s="31">
        <v>0</v>
      </c>
      <c r="J177" s="31">
        <v>0</v>
      </c>
      <c r="K177" s="31">
        <v>0</v>
      </c>
      <c r="L177" s="31">
        <v>1.46E-2</v>
      </c>
      <c r="M177" s="31">
        <v>0.26069999999999999</v>
      </c>
      <c r="N177" s="31">
        <v>0</v>
      </c>
      <c r="O177" s="31">
        <v>4.7699999999999999E-2</v>
      </c>
      <c r="P177" s="31">
        <v>9.1600000000000001E-2</v>
      </c>
      <c r="Q177" s="31">
        <v>0</v>
      </c>
      <c r="R177" s="31">
        <v>0</v>
      </c>
      <c r="S177" s="31">
        <v>0.33289999999999997</v>
      </c>
      <c r="T177" s="31">
        <v>0.11700000000000001</v>
      </c>
      <c r="U177" s="31">
        <v>7.1000000000000004E-3</v>
      </c>
      <c r="V177" s="31">
        <v>3.0099999999999998E-2</v>
      </c>
      <c r="W177" s="31">
        <v>8.7800000000000003E-2</v>
      </c>
      <c r="X177" s="31">
        <v>0.27510000000000001</v>
      </c>
      <c r="Y177" s="31">
        <v>6.8999999999999999E-3</v>
      </c>
      <c r="Z177" s="31">
        <v>0.89810000000000001</v>
      </c>
      <c r="AA177" s="31">
        <v>6.0400000000000002E-2</v>
      </c>
      <c r="AB177" s="31">
        <v>3.4500000000000003E-2</v>
      </c>
      <c r="AC177" s="31">
        <v>0.50649999999999995</v>
      </c>
      <c r="AD177" s="31">
        <v>0.4224</v>
      </c>
      <c r="AE177" s="31">
        <v>5.4199999999999998E-2</v>
      </c>
      <c r="AF177" s="31">
        <v>0.37369999999999998</v>
      </c>
      <c r="AG177" s="31">
        <v>0.36840000000000001</v>
      </c>
      <c r="AH177" s="31">
        <v>8.4199999999999997E-2</v>
      </c>
      <c r="AI177" s="31">
        <v>5.2600000000000001E-2</v>
      </c>
      <c r="AJ177" s="31">
        <v>8.4199999999999997E-2</v>
      </c>
      <c r="AK177" s="31">
        <v>0.34739999999999999</v>
      </c>
      <c r="AL177" s="31">
        <v>6.3200000000000006E-2</v>
      </c>
      <c r="AM177" s="31">
        <v>1.4813000000000001</v>
      </c>
      <c r="AN177" s="31">
        <v>0.82679999999999998</v>
      </c>
      <c r="AO177" s="239">
        <v>0.16</v>
      </c>
      <c r="AP177" s="241">
        <v>2</v>
      </c>
      <c r="AQ177" s="101">
        <v>3</v>
      </c>
      <c r="AR177" s="462">
        <v>2</v>
      </c>
      <c r="AS177" s="238"/>
      <c r="AT177" s="238"/>
      <c r="AU177" s="238"/>
      <c r="AV177" s="238"/>
      <c r="AW177" s="238"/>
      <c r="AX177" s="238"/>
      <c r="AY177" s="238"/>
    </row>
    <row r="178" spans="1:51">
      <c r="A178" t="s">
        <v>540</v>
      </c>
      <c r="B178" t="s">
        <v>507</v>
      </c>
      <c r="C178" t="s">
        <v>507</v>
      </c>
      <c r="D178" s="31">
        <v>2202.8580000000002</v>
      </c>
      <c r="E178" s="31">
        <v>4.8240999999999996</v>
      </c>
      <c r="F178" s="31">
        <v>10626.8128</v>
      </c>
      <c r="G178" s="31">
        <v>0.74380000000000002</v>
      </c>
      <c r="H178" s="31">
        <v>9.1999999999999998E-2</v>
      </c>
      <c r="I178" s="31">
        <v>0</v>
      </c>
      <c r="J178" s="31">
        <v>0</v>
      </c>
      <c r="K178" s="31">
        <v>1.84E-2</v>
      </c>
      <c r="L178" s="31">
        <v>0.18859999999999999</v>
      </c>
      <c r="M178" s="31">
        <v>0.12809999999999999</v>
      </c>
      <c r="N178" s="31">
        <v>0</v>
      </c>
      <c r="O178" s="31">
        <v>3.1300000000000001E-2</v>
      </c>
      <c r="P178" s="31">
        <v>7.46E-2</v>
      </c>
      <c r="Q178" s="31">
        <v>0.1047</v>
      </c>
      <c r="R178" s="31">
        <v>0</v>
      </c>
      <c r="S178" s="31">
        <v>0.1867</v>
      </c>
      <c r="T178" s="31">
        <v>3.1899999999999998E-2</v>
      </c>
      <c r="U178" s="31">
        <v>6.0000000000000001E-3</v>
      </c>
      <c r="V178" s="31">
        <v>4.0599999999999997E-2</v>
      </c>
      <c r="W178" s="31">
        <v>9.7199999999999995E-2</v>
      </c>
      <c r="X178" s="31">
        <v>0.31419999999999998</v>
      </c>
      <c r="Y178" s="31">
        <v>0.45400000000000001</v>
      </c>
      <c r="Z178" s="31">
        <v>0.49020000000000002</v>
      </c>
      <c r="AA178" s="31">
        <v>3.15E-2</v>
      </c>
      <c r="AB178" s="31">
        <v>2.4400000000000002E-2</v>
      </c>
      <c r="AC178" s="31">
        <v>0.53500000000000003</v>
      </c>
      <c r="AD178" s="31">
        <v>0.3921</v>
      </c>
      <c r="AE178" s="31">
        <v>6.3500000000000001E-2</v>
      </c>
      <c r="AF178" s="31">
        <v>0.52890000000000004</v>
      </c>
      <c r="AG178" s="31">
        <v>0.57330000000000003</v>
      </c>
      <c r="AH178" s="31">
        <v>0.26669999999999999</v>
      </c>
      <c r="AI178" s="31">
        <v>2.6700000000000002E-2</v>
      </c>
      <c r="AJ178" s="31">
        <v>5.33E-2</v>
      </c>
      <c r="AK178" s="31">
        <v>6.6699999999999995E-2</v>
      </c>
      <c r="AL178" s="31">
        <v>1.3299999999999999E-2</v>
      </c>
      <c r="AM178" s="31">
        <v>1.1625000000000001</v>
      </c>
      <c r="AN178" s="31">
        <v>0.64880000000000004</v>
      </c>
      <c r="AO178" s="239">
        <v>0.01</v>
      </c>
      <c r="AP178" s="241">
        <v>2</v>
      </c>
      <c r="AQ178" s="101">
        <v>3</v>
      </c>
      <c r="AR178" s="462">
        <v>2</v>
      </c>
      <c r="AS178" s="238"/>
      <c r="AT178" s="238"/>
      <c r="AU178" s="238"/>
      <c r="AV178" s="238"/>
      <c r="AW178" s="238"/>
      <c r="AX178" s="238"/>
      <c r="AY178" s="238"/>
    </row>
    <row r="179" spans="1:51">
      <c r="A179" t="s">
        <v>541</v>
      </c>
      <c r="B179" t="s">
        <v>507</v>
      </c>
      <c r="C179" t="s">
        <v>542</v>
      </c>
      <c r="D179" s="31">
        <v>1490.798</v>
      </c>
      <c r="E179" s="31">
        <v>1.4387000000000001</v>
      </c>
      <c r="F179" s="31">
        <v>2144.8517000000002</v>
      </c>
      <c r="G179" s="31">
        <v>0.51429999999999998</v>
      </c>
      <c r="H179" s="31">
        <v>0.1014</v>
      </c>
      <c r="I179" s="31">
        <v>0</v>
      </c>
      <c r="J179" s="31">
        <v>0</v>
      </c>
      <c r="K179" s="31">
        <v>0</v>
      </c>
      <c r="L179" s="31">
        <v>0</v>
      </c>
      <c r="M179" s="31">
        <v>0</v>
      </c>
      <c r="N179" s="31">
        <v>0</v>
      </c>
      <c r="O179" s="31">
        <v>6.5000000000000002E-2</v>
      </c>
      <c r="P179" s="31">
        <v>0</v>
      </c>
      <c r="Q179" s="31">
        <v>0</v>
      </c>
      <c r="R179" s="31">
        <v>0</v>
      </c>
      <c r="S179" s="31">
        <v>0.28060000000000002</v>
      </c>
      <c r="T179" s="31">
        <v>0.19439999999999999</v>
      </c>
      <c r="U179" s="31">
        <v>6.7500000000000004E-2</v>
      </c>
      <c r="V179" s="31">
        <v>6.5500000000000003E-2</v>
      </c>
      <c r="W179" s="31">
        <v>0.2258</v>
      </c>
      <c r="X179" s="31">
        <v>0.47639999999999999</v>
      </c>
      <c r="Y179" s="31">
        <v>2.12E-2</v>
      </c>
      <c r="Z179" s="31">
        <v>0.5464</v>
      </c>
      <c r="AA179" s="31">
        <v>0.43240000000000001</v>
      </c>
      <c r="AB179" s="31">
        <v>0</v>
      </c>
      <c r="AC179" s="31">
        <v>0.441</v>
      </c>
      <c r="AD179" s="31">
        <v>0.48</v>
      </c>
      <c r="AE179" s="31">
        <v>6.13E-2</v>
      </c>
      <c r="AF179" s="31">
        <v>6.6400000000000001E-2</v>
      </c>
      <c r="AG179" s="31">
        <v>9.7799999999999998E-2</v>
      </c>
      <c r="AH179" s="31">
        <v>4.3499999999999997E-2</v>
      </c>
      <c r="AI179" s="31">
        <v>0</v>
      </c>
      <c r="AJ179" s="31">
        <v>0</v>
      </c>
      <c r="AK179" s="31">
        <v>0.82609999999999995</v>
      </c>
      <c r="AL179" s="31">
        <v>3.2599999999999997E-2</v>
      </c>
      <c r="AM179" s="31">
        <v>0.63319999999999999</v>
      </c>
      <c r="AN179" s="31">
        <v>0.45669999999999999</v>
      </c>
      <c r="AO179" s="239">
        <v>1.07</v>
      </c>
      <c r="AP179" s="241">
        <v>3</v>
      </c>
      <c r="AQ179" s="101">
        <v>4</v>
      </c>
      <c r="AR179" s="462">
        <v>3</v>
      </c>
      <c r="AS179" s="238"/>
      <c r="AT179" s="238"/>
      <c r="AU179" s="238"/>
      <c r="AV179" s="238"/>
      <c r="AW179" s="238"/>
      <c r="AX179" s="238"/>
      <c r="AY179" s="238"/>
    </row>
    <row r="180" spans="1:51">
      <c r="A180" t="s">
        <v>543</v>
      </c>
      <c r="B180" t="s">
        <v>507</v>
      </c>
      <c r="C180" t="s">
        <v>544</v>
      </c>
      <c r="D180" s="31">
        <v>2306.5821999999998</v>
      </c>
      <c r="E180" s="31">
        <v>2.4674</v>
      </c>
      <c r="F180" s="31">
        <v>5691.2857000000004</v>
      </c>
      <c r="G180" s="31">
        <v>0.61750000000000005</v>
      </c>
      <c r="H180" s="31">
        <v>5.04E-2</v>
      </c>
      <c r="I180" s="31">
        <v>0</v>
      </c>
      <c r="J180" s="31">
        <v>0</v>
      </c>
      <c r="K180" s="31">
        <v>0</v>
      </c>
      <c r="L180" s="31">
        <v>7.1000000000000004E-3</v>
      </c>
      <c r="M180" s="31">
        <v>0.1477</v>
      </c>
      <c r="N180" s="31">
        <v>0</v>
      </c>
      <c r="O180" s="31">
        <v>0.22839999999999999</v>
      </c>
      <c r="P180" s="31">
        <v>0.19370000000000001</v>
      </c>
      <c r="Q180" s="31">
        <v>0</v>
      </c>
      <c r="R180" s="31">
        <v>0</v>
      </c>
      <c r="S180" s="31">
        <v>6.54E-2</v>
      </c>
      <c r="T180" s="31">
        <v>0</v>
      </c>
      <c r="U180" s="31">
        <v>0.13120000000000001</v>
      </c>
      <c r="V180" s="31">
        <v>4.3799999999999999E-2</v>
      </c>
      <c r="W180" s="31">
        <v>0.13250000000000001</v>
      </c>
      <c r="X180" s="31">
        <v>0.26419999999999999</v>
      </c>
      <c r="Y180" s="31">
        <v>0</v>
      </c>
      <c r="Z180" s="31">
        <v>0.29449999999999998</v>
      </c>
      <c r="AA180" s="31">
        <v>0.70550000000000002</v>
      </c>
      <c r="AB180" s="31">
        <v>0</v>
      </c>
      <c r="AC180" s="31">
        <v>0.25929999999999997</v>
      </c>
      <c r="AD180" s="31">
        <v>0.67500000000000004</v>
      </c>
      <c r="AE180" s="31">
        <v>2.18E-2</v>
      </c>
      <c r="AF180" s="31">
        <v>5.5599999999999997E-2</v>
      </c>
      <c r="AG180" s="31">
        <v>5.1499999999999997E-2</v>
      </c>
      <c r="AH180" s="31">
        <v>3.09E-2</v>
      </c>
      <c r="AI180" s="31">
        <v>0</v>
      </c>
      <c r="AJ180" s="31">
        <v>0</v>
      </c>
      <c r="AK180" s="31">
        <v>0.73199999999999998</v>
      </c>
      <c r="AL180" s="31">
        <v>0.18559999999999999</v>
      </c>
      <c r="AM180" s="31">
        <v>0.80130000000000001</v>
      </c>
      <c r="AN180" s="31">
        <v>0.57799999999999996</v>
      </c>
      <c r="AO180" s="239">
        <v>0.84</v>
      </c>
      <c r="AP180" s="241">
        <v>3</v>
      </c>
      <c r="AQ180" s="101">
        <v>4</v>
      </c>
      <c r="AR180" s="462">
        <v>3</v>
      </c>
      <c r="AS180" s="238"/>
      <c r="AT180" s="238"/>
      <c r="AU180" s="238"/>
      <c r="AV180" s="238"/>
      <c r="AW180" s="238"/>
      <c r="AX180" s="238"/>
      <c r="AY180" s="238"/>
    </row>
    <row r="181" spans="1:51">
      <c r="A181" t="s">
        <v>545</v>
      </c>
      <c r="B181" t="s">
        <v>507</v>
      </c>
      <c r="C181" t="s">
        <v>546</v>
      </c>
      <c r="D181" s="31">
        <v>738.83489999999995</v>
      </c>
      <c r="E181" s="31">
        <v>13.151199999999999</v>
      </c>
      <c r="F181" s="31">
        <v>9716.5316000000003</v>
      </c>
      <c r="G181" s="31">
        <v>0.80259999999999998</v>
      </c>
      <c r="H181" s="31">
        <v>1.7600000000000001E-2</v>
      </c>
      <c r="I181" s="31">
        <v>0</v>
      </c>
      <c r="J181" s="31">
        <v>0</v>
      </c>
      <c r="K181" s="31">
        <v>3.5000000000000001E-3</v>
      </c>
      <c r="L181" s="31">
        <v>1.0699999999999999E-2</v>
      </c>
      <c r="M181" s="31">
        <v>1.5E-3</v>
      </c>
      <c r="N181" s="31">
        <v>0</v>
      </c>
      <c r="O181" s="31">
        <v>3.4099999999999998E-2</v>
      </c>
      <c r="P181" s="31">
        <v>3.78E-2</v>
      </c>
      <c r="Q181" s="31">
        <v>0</v>
      </c>
      <c r="R181" s="31">
        <v>6.6199999999999995E-2</v>
      </c>
      <c r="S181" s="31">
        <v>0.66779999999999995</v>
      </c>
      <c r="T181" s="31">
        <v>7.0699999999999999E-2</v>
      </c>
      <c r="U181" s="31">
        <v>1.5E-3</v>
      </c>
      <c r="V181" s="31">
        <v>4.24E-2</v>
      </c>
      <c r="W181" s="31">
        <v>4.6199999999999998E-2</v>
      </c>
      <c r="X181" s="31">
        <v>0.24679999999999999</v>
      </c>
      <c r="Y181" s="31">
        <v>0.10680000000000001</v>
      </c>
      <c r="Z181" s="31">
        <v>0.83620000000000005</v>
      </c>
      <c r="AA181" s="31">
        <v>1.7000000000000001E-2</v>
      </c>
      <c r="AB181" s="31">
        <v>0.04</v>
      </c>
      <c r="AC181" s="31">
        <v>0.44929999999999998</v>
      </c>
      <c r="AD181" s="31">
        <v>0.1663</v>
      </c>
      <c r="AE181" s="31">
        <v>0.37709999999999999</v>
      </c>
      <c r="AF181" s="31">
        <v>0.55959999999999999</v>
      </c>
      <c r="AG181" s="31">
        <v>0.5</v>
      </c>
      <c r="AH181" s="31">
        <v>8.1600000000000006E-2</v>
      </c>
      <c r="AI181" s="31">
        <v>5.0999999999999997E-2</v>
      </c>
      <c r="AJ181" s="31">
        <v>0.10199999999999999</v>
      </c>
      <c r="AK181" s="31">
        <v>0.13270000000000001</v>
      </c>
      <c r="AL181" s="31">
        <v>0.13270000000000001</v>
      </c>
      <c r="AM181" s="31">
        <v>1.4717</v>
      </c>
      <c r="AN181" s="31">
        <v>0.82140000000000002</v>
      </c>
      <c r="AO181" s="239">
        <v>0.09</v>
      </c>
      <c r="AP181" s="241">
        <v>2</v>
      </c>
      <c r="AQ181" s="101">
        <v>3</v>
      </c>
      <c r="AR181" s="462">
        <v>2</v>
      </c>
      <c r="AS181" s="238"/>
      <c r="AT181" s="238"/>
      <c r="AU181" s="238"/>
      <c r="AV181" s="238"/>
      <c r="AW181" s="238"/>
      <c r="AX181" s="238"/>
      <c r="AY181" s="238"/>
    </row>
    <row r="182" spans="1:51">
      <c r="A182" t="s">
        <v>547</v>
      </c>
      <c r="B182" t="s">
        <v>507</v>
      </c>
      <c r="C182" t="s">
        <v>548</v>
      </c>
      <c r="D182" s="31">
        <v>1440.2909</v>
      </c>
      <c r="E182" s="31">
        <v>15.895</v>
      </c>
      <c r="F182" s="31">
        <v>22893.4899</v>
      </c>
      <c r="G182" s="31">
        <v>0.74329999999999996</v>
      </c>
      <c r="H182" s="31">
        <v>7.3099999999999998E-2</v>
      </c>
      <c r="I182" s="31">
        <v>0</v>
      </c>
      <c r="J182" s="31">
        <v>2.7000000000000001E-3</v>
      </c>
      <c r="K182" s="31">
        <v>0</v>
      </c>
      <c r="L182" s="31">
        <v>0</v>
      </c>
      <c r="M182" s="31">
        <v>0.17050000000000001</v>
      </c>
      <c r="N182" s="31">
        <v>0</v>
      </c>
      <c r="O182" s="31">
        <v>7.7000000000000002E-3</v>
      </c>
      <c r="P182" s="31">
        <v>5.3400000000000003E-2</v>
      </c>
      <c r="Q182" s="31">
        <v>0.1139</v>
      </c>
      <c r="R182" s="31">
        <v>0</v>
      </c>
      <c r="S182" s="31">
        <v>0.19220000000000001</v>
      </c>
      <c r="T182" s="31">
        <v>2.12E-2</v>
      </c>
      <c r="U182" s="31">
        <v>0.18840000000000001</v>
      </c>
      <c r="V182" s="31">
        <v>0.129</v>
      </c>
      <c r="W182" s="31">
        <v>4.7800000000000002E-2</v>
      </c>
      <c r="X182" s="31">
        <v>0.35820000000000002</v>
      </c>
      <c r="Y182" s="31">
        <v>0.61329999999999996</v>
      </c>
      <c r="Z182" s="31">
        <v>0.2369</v>
      </c>
      <c r="AA182" s="31">
        <v>0.14729999999999999</v>
      </c>
      <c r="AB182" s="31">
        <v>2.5999999999999999E-3</v>
      </c>
      <c r="AC182" s="31">
        <v>0.47470000000000001</v>
      </c>
      <c r="AD182" s="31">
        <v>0.184</v>
      </c>
      <c r="AE182" s="31">
        <v>0.32279999999999998</v>
      </c>
      <c r="AF182" s="31">
        <v>0.45119999999999999</v>
      </c>
      <c r="AG182" s="31">
        <v>0.35870000000000002</v>
      </c>
      <c r="AH182" s="31">
        <v>0.1522</v>
      </c>
      <c r="AI182" s="31">
        <v>1.09E-2</v>
      </c>
      <c r="AJ182" s="31">
        <v>8.6999999999999994E-2</v>
      </c>
      <c r="AK182" s="31">
        <v>0.2717</v>
      </c>
      <c r="AL182" s="31">
        <v>0.1196</v>
      </c>
      <c r="AM182" s="31">
        <v>1.5238</v>
      </c>
      <c r="AN182" s="31">
        <v>0.85040000000000004</v>
      </c>
      <c r="AO182" s="239">
        <v>0.3</v>
      </c>
      <c r="AP182" s="241">
        <v>3</v>
      </c>
      <c r="AQ182" s="101">
        <v>4</v>
      </c>
      <c r="AR182" s="462">
        <v>2</v>
      </c>
      <c r="AS182" s="238"/>
      <c r="AT182" s="238"/>
      <c r="AU182" s="238"/>
      <c r="AV182" s="238"/>
      <c r="AW182" s="238"/>
      <c r="AX182" s="238"/>
      <c r="AY182" s="238"/>
    </row>
    <row r="183" spans="1:51">
      <c r="A183" t="s">
        <v>549</v>
      </c>
      <c r="B183" t="s">
        <v>507</v>
      </c>
      <c r="C183" t="s">
        <v>550</v>
      </c>
      <c r="D183" s="31">
        <v>3068.6347999999998</v>
      </c>
      <c r="E183" s="31">
        <v>4.3181000000000003</v>
      </c>
      <c r="F183" s="31">
        <v>13250.644200000001</v>
      </c>
      <c r="G183" s="31">
        <v>0.68710000000000004</v>
      </c>
      <c r="H183" s="31">
        <v>6.4999999999999997E-3</v>
      </c>
      <c r="I183" s="31">
        <v>0</v>
      </c>
      <c r="J183" s="31">
        <v>0</v>
      </c>
      <c r="K183" s="31">
        <v>0</v>
      </c>
      <c r="L183" s="31">
        <v>3.7000000000000002E-3</v>
      </c>
      <c r="M183" s="31">
        <v>0.31819999999999998</v>
      </c>
      <c r="N183" s="31">
        <v>0</v>
      </c>
      <c r="O183" s="31">
        <v>0.1179</v>
      </c>
      <c r="P183" s="31">
        <v>9.74E-2</v>
      </c>
      <c r="Q183" s="31">
        <v>0</v>
      </c>
      <c r="R183" s="31">
        <v>0</v>
      </c>
      <c r="S183" s="31">
        <v>0.22189999999999999</v>
      </c>
      <c r="T183" s="31">
        <v>1.0999999999999999E-2</v>
      </c>
      <c r="U183" s="31">
        <v>1.89E-2</v>
      </c>
      <c r="V183" s="31">
        <v>0.13469999999999999</v>
      </c>
      <c r="W183" s="31">
        <v>6.9699999999999998E-2</v>
      </c>
      <c r="X183" s="31">
        <v>0.23899999999999999</v>
      </c>
      <c r="Y183" s="31">
        <v>1.23E-2</v>
      </c>
      <c r="Z183" s="31">
        <v>0.874</v>
      </c>
      <c r="AA183" s="31">
        <v>2.9100000000000001E-2</v>
      </c>
      <c r="AB183" s="31">
        <v>8.4599999999999995E-2</v>
      </c>
      <c r="AC183" s="31">
        <v>0.27189999999999998</v>
      </c>
      <c r="AD183" s="31">
        <v>0.59179999999999999</v>
      </c>
      <c r="AE183" s="31">
        <v>0.1135</v>
      </c>
      <c r="AF183" s="31">
        <v>0.37480000000000002</v>
      </c>
      <c r="AG183" s="31">
        <v>0.57579999999999998</v>
      </c>
      <c r="AH183" s="31">
        <v>0.1515</v>
      </c>
      <c r="AI183" s="31">
        <v>2.0199999999999999E-2</v>
      </c>
      <c r="AJ183" s="31">
        <v>5.0500000000000003E-2</v>
      </c>
      <c r="AK183" s="31">
        <v>0.16159999999999999</v>
      </c>
      <c r="AL183" s="31">
        <v>4.0399999999999998E-2</v>
      </c>
      <c r="AM183" s="31">
        <v>1.2576000000000001</v>
      </c>
      <c r="AN183" s="31">
        <v>0.70189999999999997</v>
      </c>
      <c r="AO183" s="239">
        <v>0</v>
      </c>
      <c r="AP183" s="241">
        <v>2</v>
      </c>
      <c r="AQ183" s="101">
        <v>3</v>
      </c>
      <c r="AR183" s="462">
        <v>2</v>
      </c>
      <c r="AS183" s="238"/>
      <c r="AT183" s="238"/>
      <c r="AU183" s="238"/>
      <c r="AV183" s="238"/>
      <c r="AW183" s="238"/>
      <c r="AX183" s="238"/>
      <c r="AY183" s="238"/>
    </row>
    <row r="184" spans="1:51">
      <c r="A184" t="s">
        <v>551</v>
      </c>
      <c r="B184" t="s">
        <v>507</v>
      </c>
      <c r="C184" t="s">
        <v>552</v>
      </c>
      <c r="D184" s="31">
        <v>1125.9257</v>
      </c>
      <c r="E184" s="31">
        <v>9.2837999999999994</v>
      </c>
      <c r="F184" s="31">
        <v>10452.8917</v>
      </c>
      <c r="G184" s="31">
        <v>0.57099999999999995</v>
      </c>
      <c r="H184" s="31">
        <v>0.15240000000000001</v>
      </c>
      <c r="I184" s="31">
        <v>0</v>
      </c>
      <c r="J184" s="31">
        <v>0</v>
      </c>
      <c r="K184" s="31">
        <v>0</v>
      </c>
      <c r="L184" s="31">
        <v>1.55E-2</v>
      </c>
      <c r="M184" s="31">
        <v>4.3499999999999997E-2</v>
      </c>
      <c r="N184" s="31">
        <v>0</v>
      </c>
      <c r="O184" s="31">
        <v>1.41E-2</v>
      </c>
      <c r="P184" s="31">
        <v>3.7900000000000003E-2</v>
      </c>
      <c r="Q184" s="31">
        <v>1.8499999999999999E-2</v>
      </c>
      <c r="R184" s="31">
        <v>0</v>
      </c>
      <c r="S184" s="31">
        <v>0.38009999999999999</v>
      </c>
      <c r="T184" s="31">
        <v>1.17E-2</v>
      </c>
      <c r="U184" s="31">
        <v>3.2899999999999999E-2</v>
      </c>
      <c r="V184" s="31">
        <v>8.6900000000000005E-2</v>
      </c>
      <c r="W184" s="31">
        <v>0.20649999999999999</v>
      </c>
      <c r="X184" s="31">
        <v>0.2087</v>
      </c>
      <c r="Y184" s="31">
        <v>4.2099999999999999E-2</v>
      </c>
      <c r="Z184" s="31">
        <v>0.86499999999999999</v>
      </c>
      <c r="AA184" s="31">
        <v>8.0399999999999999E-2</v>
      </c>
      <c r="AB184" s="31">
        <v>1.26E-2</v>
      </c>
      <c r="AC184" s="31">
        <v>0.6542</v>
      </c>
      <c r="AD184" s="31">
        <v>0.15989999999999999</v>
      </c>
      <c r="AE184" s="31">
        <v>0.1767</v>
      </c>
      <c r="AF184" s="31">
        <v>0.26869999999999999</v>
      </c>
      <c r="AG184" s="31">
        <v>0.3125</v>
      </c>
      <c r="AH184" s="31">
        <v>1.04E-2</v>
      </c>
      <c r="AI184" s="31">
        <v>0</v>
      </c>
      <c r="AJ184" s="31">
        <v>2.0799999999999999E-2</v>
      </c>
      <c r="AK184" s="31">
        <v>0.61460000000000004</v>
      </c>
      <c r="AL184" s="31">
        <v>4.1700000000000001E-2</v>
      </c>
      <c r="AM184" s="31">
        <v>0.92330000000000001</v>
      </c>
      <c r="AN184" s="31">
        <v>0.57369999999999999</v>
      </c>
      <c r="AO184" s="239">
        <v>0.02</v>
      </c>
      <c r="AP184" s="241">
        <v>2</v>
      </c>
      <c r="AQ184" s="101">
        <v>3</v>
      </c>
      <c r="AR184" s="462">
        <v>4</v>
      </c>
      <c r="AS184" s="238"/>
      <c r="AT184" s="238"/>
      <c r="AU184" s="238"/>
      <c r="AV184" s="238"/>
      <c r="AW184" s="238"/>
      <c r="AX184" s="238"/>
      <c r="AY184" s="238"/>
    </row>
    <row r="185" spans="1:51">
      <c r="A185" t="s">
        <v>553</v>
      </c>
      <c r="B185" t="s">
        <v>507</v>
      </c>
      <c r="C185" t="s">
        <v>366</v>
      </c>
      <c r="D185" s="31">
        <v>1465.8753999999999</v>
      </c>
      <c r="E185" s="31">
        <v>2.5167999999999999</v>
      </c>
      <c r="F185" s="31">
        <v>3689.2465999999999</v>
      </c>
      <c r="G185" s="31">
        <v>0.67420000000000002</v>
      </c>
      <c r="H185" s="31">
        <v>0.48170000000000002</v>
      </c>
      <c r="I185" s="31">
        <v>0</v>
      </c>
      <c r="J185" s="31">
        <v>0</v>
      </c>
      <c r="K185" s="31">
        <v>0</v>
      </c>
      <c r="L185" s="31">
        <v>0</v>
      </c>
      <c r="M185" s="31">
        <v>0.1003</v>
      </c>
      <c r="N185" s="31">
        <v>0</v>
      </c>
      <c r="O185" s="31">
        <v>6.2799999999999995E-2</v>
      </c>
      <c r="P185" s="31">
        <v>0.1116</v>
      </c>
      <c r="Q185" s="31">
        <v>0</v>
      </c>
      <c r="R185" s="31">
        <v>0</v>
      </c>
      <c r="S185" s="31">
        <v>2.0999999999999999E-3</v>
      </c>
      <c r="T185" s="31">
        <v>1.7299999999999999E-2</v>
      </c>
      <c r="U185" s="31">
        <v>3.0800000000000001E-2</v>
      </c>
      <c r="V185" s="31">
        <v>6.7599999999999993E-2</v>
      </c>
      <c r="W185" s="31">
        <v>0.1258</v>
      </c>
      <c r="X185" s="31">
        <v>3.2500000000000001E-2</v>
      </c>
      <c r="Y185" s="31">
        <v>0</v>
      </c>
      <c r="Z185" s="31">
        <v>0.1429</v>
      </c>
      <c r="AA185" s="31">
        <v>0.73019999999999996</v>
      </c>
      <c r="AB185" s="31">
        <v>0.127</v>
      </c>
      <c r="AC185" s="31">
        <v>0.56769999999999998</v>
      </c>
      <c r="AD185" s="31">
        <v>0.40849999999999997</v>
      </c>
      <c r="AE185" s="31">
        <v>1.1000000000000001E-3</v>
      </c>
      <c r="AF185" s="31">
        <v>9.5699999999999993E-2</v>
      </c>
      <c r="AG185" s="31">
        <v>6.3799999999999996E-2</v>
      </c>
      <c r="AH185" s="31">
        <v>6.3799999999999996E-2</v>
      </c>
      <c r="AI185" s="31">
        <v>0</v>
      </c>
      <c r="AJ185" s="31">
        <v>0</v>
      </c>
      <c r="AK185" s="31">
        <v>0.74470000000000003</v>
      </c>
      <c r="AL185" s="31">
        <v>0.12770000000000001</v>
      </c>
      <c r="AM185" s="31">
        <v>0.83360000000000001</v>
      </c>
      <c r="AN185" s="31">
        <v>0.60129999999999995</v>
      </c>
      <c r="AO185" s="239">
        <v>0.55000000000000004</v>
      </c>
      <c r="AP185" s="241">
        <v>3</v>
      </c>
      <c r="AQ185" s="101">
        <v>4</v>
      </c>
      <c r="AR185" s="462">
        <v>4</v>
      </c>
      <c r="AS185" s="238"/>
      <c r="AT185" s="238"/>
      <c r="AU185" s="238"/>
      <c r="AV185" s="238"/>
      <c r="AW185" s="238"/>
      <c r="AX185" s="238"/>
      <c r="AY185" s="238"/>
    </row>
    <row r="186" spans="1:51">
      <c r="A186" t="s">
        <v>554</v>
      </c>
      <c r="B186" t="s">
        <v>507</v>
      </c>
      <c r="C186" t="s">
        <v>555</v>
      </c>
      <c r="D186" s="31">
        <v>1203.0992000000001</v>
      </c>
      <c r="E186" s="31">
        <v>10.0726</v>
      </c>
      <c r="F186" s="31">
        <v>12118.3289</v>
      </c>
      <c r="G186" s="31">
        <v>0.83350000000000002</v>
      </c>
      <c r="H186" s="31">
        <v>0</v>
      </c>
      <c r="I186" s="31">
        <v>0</v>
      </c>
      <c r="J186" s="31">
        <v>0</v>
      </c>
      <c r="K186" s="31">
        <v>0</v>
      </c>
      <c r="L186" s="31">
        <v>1.7000000000000001E-2</v>
      </c>
      <c r="M186" s="31">
        <v>4.7999999999999996E-3</v>
      </c>
      <c r="N186" s="31">
        <v>0</v>
      </c>
      <c r="O186" s="31">
        <v>2.1700000000000001E-2</v>
      </c>
      <c r="P186" s="31">
        <v>8.6E-3</v>
      </c>
      <c r="Q186" s="31">
        <v>0</v>
      </c>
      <c r="R186" s="31">
        <v>1.3100000000000001E-2</v>
      </c>
      <c r="S186" s="31">
        <v>0.77700000000000002</v>
      </c>
      <c r="T186" s="31">
        <v>6.0600000000000001E-2</v>
      </c>
      <c r="U186" s="31">
        <v>0</v>
      </c>
      <c r="V186" s="31">
        <v>4.9299999999999997E-2</v>
      </c>
      <c r="W186" s="31">
        <v>4.7899999999999998E-2</v>
      </c>
      <c r="X186" s="31">
        <v>0.43559999999999999</v>
      </c>
      <c r="Y186" s="31">
        <v>7.3400000000000007E-2</v>
      </c>
      <c r="Z186" s="31">
        <v>0.88329999999999997</v>
      </c>
      <c r="AA186" s="31">
        <v>2.1299999999999999E-2</v>
      </c>
      <c r="AB186" s="31">
        <v>2.1899999999999999E-2</v>
      </c>
      <c r="AC186" s="31">
        <v>0.624</v>
      </c>
      <c r="AD186" s="31">
        <v>0.16059999999999999</v>
      </c>
      <c r="AE186" s="31">
        <v>0.2112</v>
      </c>
      <c r="AF186" s="31">
        <v>0.60650000000000004</v>
      </c>
      <c r="AG186" s="31">
        <v>0.62919999999999998</v>
      </c>
      <c r="AH186" s="31">
        <v>0.1236</v>
      </c>
      <c r="AI186" s="31">
        <v>0</v>
      </c>
      <c r="AJ186" s="31">
        <v>0</v>
      </c>
      <c r="AK186" s="31">
        <v>0.16850000000000001</v>
      </c>
      <c r="AL186" s="31">
        <v>7.8700000000000006E-2</v>
      </c>
      <c r="AM186" s="31">
        <v>1.05</v>
      </c>
      <c r="AN186" s="31">
        <v>0.75739999999999996</v>
      </c>
      <c r="AO186" s="239">
        <v>0.35</v>
      </c>
      <c r="AP186" s="241">
        <v>2</v>
      </c>
      <c r="AQ186" s="101">
        <v>3</v>
      </c>
      <c r="AR186" s="462">
        <v>1</v>
      </c>
      <c r="AS186" s="238"/>
      <c r="AT186" s="238"/>
      <c r="AU186" s="238"/>
      <c r="AV186" s="238"/>
      <c r="AW186" s="238"/>
      <c r="AX186" s="238"/>
      <c r="AY186" s="238"/>
    </row>
    <row r="187" spans="1:51">
      <c r="A187" t="s">
        <v>556</v>
      </c>
      <c r="B187" t="s">
        <v>507</v>
      </c>
      <c r="C187" t="s">
        <v>557</v>
      </c>
      <c r="D187" s="31">
        <v>2943.4234999999999</v>
      </c>
      <c r="E187" s="31">
        <v>3.8593999999999999</v>
      </c>
      <c r="F187" s="31">
        <v>11359.920899999999</v>
      </c>
      <c r="G187" s="31">
        <v>0.7702</v>
      </c>
      <c r="H187" s="31">
        <v>2.5999999999999999E-3</v>
      </c>
      <c r="I187" s="31">
        <v>0</v>
      </c>
      <c r="J187" s="31">
        <v>0</v>
      </c>
      <c r="K187" s="31">
        <v>0</v>
      </c>
      <c r="L187" s="31">
        <v>1.7100000000000001E-2</v>
      </c>
      <c r="M187" s="31">
        <v>0.39300000000000002</v>
      </c>
      <c r="N187" s="31">
        <v>1.3100000000000001E-2</v>
      </c>
      <c r="O187" s="31">
        <v>7.3200000000000001E-2</v>
      </c>
      <c r="P187" s="31">
        <v>4.3299999999999998E-2</v>
      </c>
      <c r="Q187" s="31">
        <v>0</v>
      </c>
      <c r="R187" s="31">
        <v>0</v>
      </c>
      <c r="S187" s="31">
        <v>0.26690000000000003</v>
      </c>
      <c r="T187" s="31">
        <v>1.46E-2</v>
      </c>
      <c r="U187" s="31">
        <v>7.4999999999999997E-3</v>
      </c>
      <c r="V187" s="31">
        <v>3.7600000000000001E-2</v>
      </c>
      <c r="W187" s="31">
        <v>0.13120000000000001</v>
      </c>
      <c r="X187" s="31">
        <v>0.2316</v>
      </c>
      <c r="Y187" s="31">
        <v>4.4000000000000003E-3</v>
      </c>
      <c r="Z187" s="31">
        <v>0.51390000000000002</v>
      </c>
      <c r="AA187" s="31">
        <v>0.4728</v>
      </c>
      <c r="AB187" s="31">
        <v>8.8999999999999999E-3</v>
      </c>
      <c r="AC187" s="31">
        <v>0.23499999999999999</v>
      </c>
      <c r="AD187" s="31">
        <v>0.58530000000000004</v>
      </c>
      <c r="AE187" s="31">
        <v>0.1593</v>
      </c>
      <c r="AF187" s="31">
        <v>0.13250000000000001</v>
      </c>
      <c r="AG187" s="31">
        <v>0.1011</v>
      </c>
      <c r="AH187" s="31">
        <v>5.62E-2</v>
      </c>
      <c r="AI187" s="31">
        <v>0</v>
      </c>
      <c r="AJ187" s="31">
        <v>0</v>
      </c>
      <c r="AK187" s="31">
        <v>0.56179999999999997</v>
      </c>
      <c r="AL187" s="31">
        <v>0.28089999999999998</v>
      </c>
      <c r="AM187" s="31">
        <v>1.0741000000000001</v>
      </c>
      <c r="AN187" s="31">
        <v>0.77480000000000004</v>
      </c>
      <c r="AO187" s="239">
        <v>1.52</v>
      </c>
      <c r="AP187" s="241">
        <v>2</v>
      </c>
      <c r="AQ187" s="101">
        <v>3</v>
      </c>
      <c r="AR187" s="462">
        <v>3</v>
      </c>
      <c r="AS187" s="238"/>
      <c r="AT187" s="238"/>
      <c r="AU187" s="238"/>
      <c r="AV187" s="238"/>
      <c r="AW187" s="238"/>
      <c r="AX187" s="238"/>
      <c r="AY187" s="238"/>
    </row>
    <row r="188" spans="1:51">
      <c r="A188" t="s">
        <v>558</v>
      </c>
      <c r="B188" t="s">
        <v>507</v>
      </c>
      <c r="C188" t="s">
        <v>370</v>
      </c>
      <c r="D188" s="31">
        <v>1198.0626999999999</v>
      </c>
      <c r="E188" s="31">
        <v>6.5606</v>
      </c>
      <c r="F188" s="31">
        <v>7860.0613999999996</v>
      </c>
      <c r="G188" s="31">
        <v>0.76959999999999995</v>
      </c>
      <c r="H188" s="31">
        <v>0.112</v>
      </c>
      <c r="I188" s="31">
        <v>0</v>
      </c>
      <c r="J188" s="31">
        <v>0</v>
      </c>
      <c r="K188" s="31">
        <v>0</v>
      </c>
      <c r="L188" s="31">
        <v>5.2900000000000003E-2</v>
      </c>
      <c r="M188" s="31">
        <v>5.0200000000000002E-2</v>
      </c>
      <c r="N188" s="31">
        <v>0</v>
      </c>
      <c r="O188" s="31">
        <v>3.6499999999999998E-2</v>
      </c>
      <c r="P188" s="31">
        <v>8.4599999999999995E-2</v>
      </c>
      <c r="Q188" s="31">
        <v>3.1600000000000003E-2</v>
      </c>
      <c r="R188" s="31">
        <v>0.1221</v>
      </c>
      <c r="S188" s="31">
        <v>0.3649</v>
      </c>
      <c r="T188" s="31">
        <v>4.6300000000000001E-2</v>
      </c>
      <c r="U188" s="31">
        <v>2.2000000000000001E-3</v>
      </c>
      <c r="V188" s="31">
        <v>4.0500000000000001E-2</v>
      </c>
      <c r="W188" s="31">
        <v>5.6099999999999997E-2</v>
      </c>
      <c r="X188" s="31">
        <v>0.35699999999999998</v>
      </c>
      <c r="Y188" s="31">
        <v>0.4773</v>
      </c>
      <c r="Z188" s="31">
        <v>0.44040000000000001</v>
      </c>
      <c r="AA188" s="31">
        <v>7.7499999999999999E-2</v>
      </c>
      <c r="AB188" s="31">
        <v>4.8999999999999998E-3</v>
      </c>
      <c r="AC188" s="31">
        <v>0.60580000000000001</v>
      </c>
      <c r="AD188" s="31">
        <v>0.25609999999999999</v>
      </c>
      <c r="AE188" s="31">
        <v>0.1258</v>
      </c>
      <c r="AF188" s="31">
        <v>0.52059999999999995</v>
      </c>
      <c r="AG188" s="31">
        <v>0.52170000000000005</v>
      </c>
      <c r="AH188" s="31">
        <v>0.16300000000000001</v>
      </c>
      <c r="AI188" s="31">
        <v>1.09E-2</v>
      </c>
      <c r="AJ188" s="31">
        <v>4.3499999999999997E-2</v>
      </c>
      <c r="AK188" s="31">
        <v>0.1522</v>
      </c>
      <c r="AL188" s="31">
        <v>0.1087</v>
      </c>
      <c r="AM188" s="31">
        <v>1.3484</v>
      </c>
      <c r="AN188" s="31">
        <v>0.75249999999999995</v>
      </c>
      <c r="AO188" s="239">
        <v>0.9</v>
      </c>
      <c r="AP188" s="241">
        <v>2</v>
      </c>
      <c r="AQ188" s="101">
        <v>3</v>
      </c>
      <c r="AR188" s="462">
        <v>2</v>
      </c>
      <c r="AS188" s="238"/>
      <c r="AT188" s="238"/>
      <c r="AU188" s="238"/>
      <c r="AV188" s="238"/>
      <c r="AW188" s="238"/>
      <c r="AX188" s="238"/>
      <c r="AY188" s="238"/>
    </row>
    <row r="189" spans="1:51">
      <c r="A189" t="s">
        <v>559</v>
      </c>
      <c r="B189" t="s">
        <v>507</v>
      </c>
      <c r="C189" t="s">
        <v>560</v>
      </c>
      <c r="D189" s="31">
        <v>1908.0036</v>
      </c>
      <c r="E189" s="31">
        <v>5.4290000000000003</v>
      </c>
      <c r="F189" s="31">
        <v>10358.581399999999</v>
      </c>
      <c r="G189" s="31">
        <v>0.67030000000000001</v>
      </c>
      <c r="H189" s="31">
        <v>4.58E-2</v>
      </c>
      <c r="I189" s="31">
        <v>0</v>
      </c>
      <c r="J189" s="31">
        <v>0</v>
      </c>
      <c r="K189" s="31">
        <v>3.7000000000000002E-3</v>
      </c>
      <c r="L189" s="31">
        <v>1.32E-2</v>
      </c>
      <c r="M189" s="31">
        <v>0.1477</v>
      </c>
      <c r="N189" s="31">
        <v>0</v>
      </c>
      <c r="O189" s="31">
        <v>1.54E-2</v>
      </c>
      <c r="P189" s="31">
        <v>7.9200000000000007E-2</v>
      </c>
      <c r="Q189" s="31">
        <v>0</v>
      </c>
      <c r="R189" s="31">
        <v>0</v>
      </c>
      <c r="S189" s="31">
        <v>0.25969999999999999</v>
      </c>
      <c r="T189" s="31">
        <v>7.8600000000000003E-2</v>
      </c>
      <c r="U189" s="31">
        <v>0.18529999999999999</v>
      </c>
      <c r="V189" s="31">
        <v>4.1099999999999998E-2</v>
      </c>
      <c r="W189" s="31">
        <v>0.1303</v>
      </c>
      <c r="X189" s="31">
        <v>0.18579999999999999</v>
      </c>
      <c r="Y189" s="31">
        <v>4.87E-2</v>
      </c>
      <c r="Z189" s="31">
        <v>0.58379999999999999</v>
      </c>
      <c r="AA189" s="31">
        <v>0.3397</v>
      </c>
      <c r="AB189" s="31">
        <v>2.7799999999999998E-2</v>
      </c>
      <c r="AC189" s="31">
        <v>0.46650000000000003</v>
      </c>
      <c r="AD189" s="31">
        <v>0.37380000000000002</v>
      </c>
      <c r="AE189" s="31">
        <v>0.15029999999999999</v>
      </c>
      <c r="AF189" s="31">
        <v>0.42709999999999998</v>
      </c>
      <c r="AG189" s="31">
        <v>0.42270000000000002</v>
      </c>
      <c r="AH189" s="31">
        <v>0.1237</v>
      </c>
      <c r="AI189" s="31">
        <v>1.03E-2</v>
      </c>
      <c r="AJ189" s="31">
        <v>2.06E-2</v>
      </c>
      <c r="AK189" s="31">
        <v>0.32990000000000003</v>
      </c>
      <c r="AL189" s="31">
        <v>9.2799999999999994E-2</v>
      </c>
      <c r="AM189" s="31">
        <v>1.3362000000000001</v>
      </c>
      <c r="AN189" s="31">
        <v>0.74570000000000003</v>
      </c>
      <c r="AO189" s="239">
        <v>0.22</v>
      </c>
      <c r="AP189" s="241">
        <v>3</v>
      </c>
      <c r="AQ189" s="101">
        <v>4</v>
      </c>
      <c r="AR189" s="462">
        <v>2</v>
      </c>
      <c r="AS189" s="238"/>
      <c r="AT189" s="238"/>
      <c r="AU189" s="238"/>
      <c r="AV189" s="238"/>
      <c r="AW189" s="238"/>
      <c r="AX189" s="238"/>
      <c r="AY189" s="238"/>
    </row>
    <row r="190" spans="1:51">
      <c r="A190" t="s">
        <v>561</v>
      </c>
      <c r="B190" t="s">
        <v>507</v>
      </c>
      <c r="C190" t="s">
        <v>375</v>
      </c>
      <c r="D190" s="31">
        <v>1042.4519</v>
      </c>
      <c r="E190" s="31">
        <v>6.9028</v>
      </c>
      <c r="F190" s="31">
        <v>7195.8213999999998</v>
      </c>
      <c r="G190" s="31">
        <v>0.80640000000000001</v>
      </c>
      <c r="H190" s="31">
        <v>8.4099999999999994E-2</v>
      </c>
      <c r="I190" s="31">
        <v>0</v>
      </c>
      <c r="J190" s="31">
        <v>0</v>
      </c>
      <c r="K190" s="31">
        <v>0</v>
      </c>
      <c r="L190" s="31">
        <v>2.5999999999999999E-2</v>
      </c>
      <c r="M190" s="31">
        <v>4.1700000000000001E-2</v>
      </c>
      <c r="N190" s="31">
        <v>0</v>
      </c>
      <c r="O190" s="31">
        <v>1.8499999999999999E-2</v>
      </c>
      <c r="P190" s="31">
        <v>3.6799999999999999E-2</v>
      </c>
      <c r="Q190" s="31">
        <v>7.1400000000000005E-2</v>
      </c>
      <c r="R190" s="31">
        <v>0.54510000000000003</v>
      </c>
      <c r="S190" s="31">
        <v>2.35E-2</v>
      </c>
      <c r="T190" s="31">
        <v>5.6099999999999997E-2</v>
      </c>
      <c r="U190" s="31">
        <v>0</v>
      </c>
      <c r="V190" s="31">
        <v>5.4699999999999999E-2</v>
      </c>
      <c r="W190" s="31">
        <v>4.2000000000000003E-2</v>
      </c>
      <c r="X190" s="31">
        <v>0.40600000000000003</v>
      </c>
      <c r="Y190" s="31">
        <v>0.9173</v>
      </c>
      <c r="Z190" s="31">
        <v>5.96E-2</v>
      </c>
      <c r="AA190" s="31">
        <v>1.4E-2</v>
      </c>
      <c r="AB190" s="31">
        <v>8.9999999999999993E-3</v>
      </c>
      <c r="AC190" s="31">
        <v>0.36659999999999998</v>
      </c>
      <c r="AD190" s="31">
        <v>0.26719999999999999</v>
      </c>
      <c r="AE190" s="31">
        <v>0.35659999999999997</v>
      </c>
      <c r="AF190" s="31">
        <v>0.75639999999999996</v>
      </c>
      <c r="AG190" s="31">
        <v>0.66290000000000004</v>
      </c>
      <c r="AH190" s="31">
        <v>0.1348</v>
      </c>
      <c r="AI190" s="31">
        <v>8.9899999999999994E-2</v>
      </c>
      <c r="AJ190" s="31">
        <v>5.62E-2</v>
      </c>
      <c r="AK190" s="31">
        <v>0</v>
      </c>
      <c r="AL190" s="31">
        <v>5.62E-2</v>
      </c>
      <c r="AM190" s="31">
        <v>1.0828</v>
      </c>
      <c r="AN190" s="31">
        <v>0.67279999999999995</v>
      </c>
      <c r="AO190" s="239">
        <v>0.01</v>
      </c>
      <c r="AP190" s="241">
        <v>1</v>
      </c>
      <c r="AQ190" s="101">
        <v>2</v>
      </c>
      <c r="AR190" s="462">
        <v>1</v>
      </c>
      <c r="AS190" s="238"/>
      <c r="AT190" s="238"/>
      <c r="AU190" s="238"/>
      <c r="AV190" s="238"/>
      <c r="AW190" s="238"/>
      <c r="AX190" s="238"/>
      <c r="AY190" s="238"/>
    </row>
    <row r="191" spans="1:51">
      <c r="A191" t="s">
        <v>562</v>
      </c>
      <c r="B191" t="s">
        <v>507</v>
      </c>
      <c r="C191" t="s">
        <v>563</v>
      </c>
      <c r="D191" s="31">
        <v>756.58169999999996</v>
      </c>
      <c r="E191" s="31">
        <v>17.516999999999999</v>
      </c>
      <c r="F191" s="31">
        <v>13253.0605</v>
      </c>
      <c r="G191" s="31">
        <v>0.92959999999999998</v>
      </c>
      <c r="H191" s="31">
        <v>2.5999999999999999E-2</v>
      </c>
      <c r="I191" s="31">
        <v>0</v>
      </c>
      <c r="J191" s="31">
        <v>0</v>
      </c>
      <c r="K191" s="31">
        <v>4.7999999999999996E-3</v>
      </c>
      <c r="L191" s="31">
        <v>5.0000000000000001E-3</v>
      </c>
      <c r="M191" s="31">
        <v>0</v>
      </c>
      <c r="N191" s="31">
        <v>0</v>
      </c>
      <c r="O191" s="31">
        <v>2.7400000000000001E-2</v>
      </c>
      <c r="P191" s="31">
        <v>8.3999999999999995E-3</v>
      </c>
      <c r="Q191" s="31">
        <v>0</v>
      </c>
      <c r="R191" s="31">
        <v>0</v>
      </c>
      <c r="S191" s="31">
        <v>0.84260000000000002</v>
      </c>
      <c r="T191" s="31">
        <v>9.7999999999999997E-3</v>
      </c>
      <c r="U191" s="31">
        <v>2.3900000000000001E-2</v>
      </c>
      <c r="V191" s="31">
        <v>3.9899999999999998E-2</v>
      </c>
      <c r="W191" s="31">
        <v>1.23E-2</v>
      </c>
      <c r="X191" s="31">
        <v>0.20910000000000001</v>
      </c>
      <c r="Y191" s="31">
        <v>5.1999999999999998E-3</v>
      </c>
      <c r="Z191" s="31">
        <v>0.8931</v>
      </c>
      <c r="AA191" s="31">
        <v>7.8299999999999995E-2</v>
      </c>
      <c r="AB191" s="31">
        <v>2.3400000000000001E-2</v>
      </c>
      <c r="AC191" s="31">
        <v>0.4012</v>
      </c>
      <c r="AD191" s="31">
        <v>0.1174</v>
      </c>
      <c r="AE191" s="31">
        <v>0.47870000000000001</v>
      </c>
      <c r="AF191" s="31">
        <v>0.80279999999999996</v>
      </c>
      <c r="AG191" s="31">
        <v>0.48449999999999999</v>
      </c>
      <c r="AH191" s="31">
        <v>8.2500000000000004E-2</v>
      </c>
      <c r="AI191" s="31">
        <v>0</v>
      </c>
      <c r="AJ191" s="31">
        <v>7.22E-2</v>
      </c>
      <c r="AK191" s="31">
        <v>4.1200000000000001E-2</v>
      </c>
      <c r="AL191" s="31">
        <v>0.3196</v>
      </c>
      <c r="AM191" s="31">
        <v>1.2425999999999999</v>
      </c>
      <c r="AN191" s="31">
        <v>0.77210000000000001</v>
      </c>
      <c r="AO191" s="239">
        <v>0.45</v>
      </c>
      <c r="AP191" s="241">
        <v>2</v>
      </c>
      <c r="AQ191" s="101">
        <v>3</v>
      </c>
      <c r="AR191" s="462">
        <v>2</v>
      </c>
      <c r="AS191" s="238"/>
      <c r="AT191" s="238"/>
      <c r="AU191" s="238"/>
      <c r="AV191" s="238"/>
      <c r="AW191" s="238"/>
      <c r="AX191" s="238"/>
      <c r="AY191" s="238"/>
    </row>
    <row r="192" spans="1:51">
      <c r="A192" t="s">
        <v>564</v>
      </c>
      <c r="B192" t="s">
        <v>507</v>
      </c>
      <c r="C192" t="s">
        <v>565</v>
      </c>
      <c r="D192" s="31">
        <v>1217.7719</v>
      </c>
      <c r="E192" s="31">
        <v>3.9683000000000002</v>
      </c>
      <c r="F192" s="31">
        <v>4832.5101000000004</v>
      </c>
      <c r="G192" s="31">
        <v>0.59730000000000005</v>
      </c>
      <c r="H192" s="31">
        <v>9.7299999999999998E-2</v>
      </c>
      <c r="I192" s="31">
        <v>0</v>
      </c>
      <c r="J192" s="31">
        <v>0</v>
      </c>
      <c r="K192" s="31">
        <v>0</v>
      </c>
      <c r="L192" s="31">
        <v>2.2000000000000001E-3</v>
      </c>
      <c r="M192" s="31">
        <v>9.5500000000000002E-2</v>
      </c>
      <c r="N192" s="31">
        <v>0</v>
      </c>
      <c r="O192" s="31">
        <v>1.46E-2</v>
      </c>
      <c r="P192" s="31">
        <v>2.18E-2</v>
      </c>
      <c r="Q192" s="31">
        <v>0</v>
      </c>
      <c r="R192" s="31">
        <v>1.46E-2</v>
      </c>
      <c r="S192" s="31">
        <v>0.1081</v>
      </c>
      <c r="T192" s="31">
        <v>0.15770000000000001</v>
      </c>
      <c r="U192" s="31">
        <v>0.27829999999999999</v>
      </c>
      <c r="V192" s="31">
        <v>3.2800000000000003E-2</v>
      </c>
      <c r="W192" s="31">
        <v>0.17699999999999999</v>
      </c>
      <c r="X192" s="31">
        <v>0.21460000000000001</v>
      </c>
      <c r="Y192" s="31">
        <v>0.127</v>
      </c>
      <c r="Z192" s="31">
        <v>0.49309999999999998</v>
      </c>
      <c r="AA192" s="31">
        <v>0.34839999999999999</v>
      </c>
      <c r="AB192" s="31">
        <v>3.1399999999999997E-2</v>
      </c>
      <c r="AC192" s="31">
        <v>0.73960000000000004</v>
      </c>
      <c r="AD192" s="31">
        <v>0.22040000000000001</v>
      </c>
      <c r="AE192" s="31">
        <v>2.2499999999999999E-2</v>
      </c>
      <c r="AF192" s="31">
        <v>0.3165</v>
      </c>
      <c r="AG192" s="31">
        <v>0.3367</v>
      </c>
      <c r="AH192" s="31">
        <v>0.11219999999999999</v>
      </c>
      <c r="AI192" s="31">
        <v>0</v>
      </c>
      <c r="AJ192" s="31">
        <v>0</v>
      </c>
      <c r="AK192" s="31">
        <v>0.44900000000000001</v>
      </c>
      <c r="AL192" s="31">
        <v>0.10199999999999999</v>
      </c>
      <c r="AM192" s="31">
        <v>1.2043999999999999</v>
      </c>
      <c r="AN192" s="31">
        <v>0.86880000000000002</v>
      </c>
      <c r="AO192" s="239">
        <v>0.24</v>
      </c>
      <c r="AP192" s="241">
        <v>3</v>
      </c>
      <c r="AQ192" s="101">
        <v>4</v>
      </c>
      <c r="AR192" s="462">
        <v>4</v>
      </c>
      <c r="AS192" s="238"/>
      <c r="AT192" s="238"/>
      <c r="AU192" s="238"/>
      <c r="AV192" s="238"/>
      <c r="AW192" s="238"/>
      <c r="AX192" s="238"/>
      <c r="AY192" s="238"/>
    </row>
    <row r="193" spans="1:51">
      <c r="A193" t="s">
        <v>568</v>
      </c>
      <c r="B193" t="s">
        <v>567</v>
      </c>
      <c r="C193" t="s">
        <v>569</v>
      </c>
      <c r="D193" s="31">
        <v>295.71019999999999</v>
      </c>
      <c r="E193" s="31">
        <v>97.553399999999996</v>
      </c>
      <c r="F193" s="31">
        <v>28847.523099999999</v>
      </c>
      <c r="G193" s="31">
        <v>0.46189999999999998</v>
      </c>
      <c r="H193" s="31">
        <v>1.55E-2</v>
      </c>
      <c r="I193" s="31">
        <v>0</v>
      </c>
      <c r="J193" s="31">
        <v>0</v>
      </c>
      <c r="K193" s="31">
        <v>0</v>
      </c>
      <c r="L193" s="31">
        <v>0</v>
      </c>
      <c r="M193" s="31">
        <v>0</v>
      </c>
      <c r="N193" s="31">
        <v>0</v>
      </c>
      <c r="O193" s="31">
        <v>9.2999999999999992E-3</v>
      </c>
      <c r="P193" s="31">
        <v>0</v>
      </c>
      <c r="Q193" s="31">
        <v>0</v>
      </c>
      <c r="R193" s="31">
        <v>0.34939999999999999</v>
      </c>
      <c r="S193" s="31">
        <v>8.7800000000000003E-2</v>
      </c>
      <c r="T193" s="31">
        <v>0.52669999999999995</v>
      </c>
      <c r="U193" s="31">
        <v>0</v>
      </c>
      <c r="V193" s="31">
        <v>7.9000000000000008E-3</v>
      </c>
      <c r="W193" s="31">
        <v>3.5000000000000001E-3</v>
      </c>
      <c r="X193" s="31">
        <v>0.20549999999999999</v>
      </c>
      <c r="Y193" s="31">
        <v>0.76</v>
      </c>
      <c r="Z193" s="31">
        <v>0.23050000000000001</v>
      </c>
      <c r="AA193" s="31">
        <v>2.9999999999999997E-4</v>
      </c>
      <c r="AB193" s="31">
        <v>9.1999999999999998E-3</v>
      </c>
      <c r="AC193" s="31">
        <v>0.41499999999999998</v>
      </c>
      <c r="AD193" s="31">
        <v>4.4200000000000003E-2</v>
      </c>
      <c r="AE193" s="31">
        <v>0.54059999999999997</v>
      </c>
      <c r="AF193" s="31">
        <v>0.81720000000000004</v>
      </c>
      <c r="AG193" s="31">
        <v>0.38779999999999998</v>
      </c>
      <c r="AH193" s="31">
        <v>1.0200000000000001E-2</v>
      </c>
      <c r="AI193" s="31">
        <v>0.19389999999999999</v>
      </c>
      <c r="AJ193" s="31">
        <v>0.24490000000000001</v>
      </c>
      <c r="AK193" s="31">
        <v>0.12239999999999999</v>
      </c>
      <c r="AL193" s="31">
        <v>4.0800000000000003E-2</v>
      </c>
      <c r="AM193" s="31">
        <v>1.4644999999999999</v>
      </c>
      <c r="AN193" s="31">
        <v>0.81730000000000003</v>
      </c>
      <c r="AO193" s="239">
        <v>0.09</v>
      </c>
      <c r="AP193" s="241">
        <v>1</v>
      </c>
      <c r="AQ193" s="101">
        <v>1</v>
      </c>
      <c r="AR193" s="462">
        <v>2</v>
      </c>
      <c r="AS193" s="238"/>
      <c r="AT193" s="238"/>
      <c r="AU193" s="238"/>
      <c r="AV193" s="238"/>
      <c r="AW193" s="238"/>
      <c r="AX193" s="238"/>
      <c r="AY193" s="238"/>
    </row>
    <row r="194" spans="1:51">
      <c r="A194" t="s">
        <v>570</v>
      </c>
      <c r="B194" t="s">
        <v>567</v>
      </c>
      <c r="C194" t="s">
        <v>571</v>
      </c>
      <c r="D194" s="31">
        <v>738.95809999999994</v>
      </c>
      <c r="E194" s="31">
        <v>22.086400000000001</v>
      </c>
      <c r="F194" s="31">
        <v>16320.9079</v>
      </c>
      <c r="G194" s="31">
        <v>0.89329999999999998</v>
      </c>
      <c r="H194" s="31">
        <v>1.9199999999999998E-2</v>
      </c>
      <c r="I194" s="31">
        <v>0</v>
      </c>
      <c r="J194" s="31">
        <v>0</v>
      </c>
      <c r="K194" s="31">
        <v>0</v>
      </c>
      <c r="L194" s="31">
        <v>6.3E-3</v>
      </c>
      <c r="M194" s="31">
        <v>1.8E-3</v>
      </c>
      <c r="N194" s="31">
        <v>0</v>
      </c>
      <c r="O194" s="31">
        <v>1.4999999999999999E-2</v>
      </c>
      <c r="P194" s="31">
        <v>1.8700000000000001E-2</v>
      </c>
      <c r="Q194" s="31">
        <v>0</v>
      </c>
      <c r="R194" s="31">
        <v>0.28110000000000002</v>
      </c>
      <c r="S194" s="31">
        <v>0.57079999999999997</v>
      </c>
      <c r="T194" s="31">
        <v>9.2999999999999992E-3</v>
      </c>
      <c r="U194" s="31">
        <v>0</v>
      </c>
      <c r="V194" s="31">
        <v>1.9099999999999999E-2</v>
      </c>
      <c r="W194" s="31">
        <v>5.8700000000000002E-2</v>
      </c>
      <c r="X194" s="31">
        <v>0.37359999999999999</v>
      </c>
      <c r="Y194" s="31">
        <v>0.32129999999999997</v>
      </c>
      <c r="Z194" s="31">
        <v>0.63729999999999998</v>
      </c>
      <c r="AA194" s="31">
        <v>3.1800000000000002E-2</v>
      </c>
      <c r="AB194" s="31">
        <v>9.7000000000000003E-3</v>
      </c>
      <c r="AC194" s="31">
        <v>0.31509999999999999</v>
      </c>
      <c r="AD194" s="31">
        <v>0.13489999999999999</v>
      </c>
      <c r="AE194" s="31">
        <v>0.54690000000000005</v>
      </c>
      <c r="AF194" s="31">
        <v>0.4874</v>
      </c>
      <c r="AG194" s="31">
        <v>0.433</v>
      </c>
      <c r="AH194" s="31">
        <v>7.22E-2</v>
      </c>
      <c r="AI194" s="31">
        <v>8.2500000000000004E-2</v>
      </c>
      <c r="AJ194" s="31">
        <v>0.1031</v>
      </c>
      <c r="AK194" s="31">
        <v>0.17530000000000001</v>
      </c>
      <c r="AL194" s="31">
        <v>0.13400000000000001</v>
      </c>
      <c r="AM194" s="31">
        <v>1.5667</v>
      </c>
      <c r="AN194" s="31">
        <v>0.87439999999999996</v>
      </c>
      <c r="AO194" s="239">
        <v>0.02</v>
      </c>
      <c r="AP194" s="241">
        <v>2</v>
      </c>
      <c r="AQ194" s="101">
        <v>3</v>
      </c>
      <c r="AR194" s="462">
        <v>2</v>
      </c>
      <c r="AS194" s="238"/>
      <c r="AT194" s="238"/>
      <c r="AU194" s="238"/>
      <c r="AV194" s="238"/>
      <c r="AW194" s="238"/>
      <c r="AX194" s="238"/>
      <c r="AY194" s="238"/>
    </row>
    <row r="195" spans="1:51">
      <c r="A195" t="s">
        <v>572</v>
      </c>
      <c r="B195" t="s">
        <v>567</v>
      </c>
      <c r="C195" t="s">
        <v>567</v>
      </c>
      <c r="D195" s="31">
        <v>734.7328</v>
      </c>
      <c r="E195" s="31">
        <v>56.1248</v>
      </c>
      <c r="F195" s="31">
        <v>41236.7304</v>
      </c>
      <c r="G195" s="31">
        <v>0.84489999999999998</v>
      </c>
      <c r="H195" s="31">
        <v>6.0699999999999997E-2</v>
      </c>
      <c r="I195" s="31">
        <v>0</v>
      </c>
      <c r="J195" s="31">
        <v>0</v>
      </c>
      <c r="K195" s="31">
        <v>1E-4</v>
      </c>
      <c r="L195" s="31">
        <v>0</v>
      </c>
      <c r="M195" s="31">
        <v>1.1999999999999999E-3</v>
      </c>
      <c r="N195" s="31">
        <v>0</v>
      </c>
      <c r="O195" s="31">
        <v>1.83E-2</v>
      </c>
      <c r="P195" s="31">
        <v>1.9E-3</v>
      </c>
      <c r="Q195" s="31">
        <v>6.9400000000000003E-2</v>
      </c>
      <c r="R195" s="31">
        <v>0.4007</v>
      </c>
      <c r="S195" s="31">
        <v>0.3014</v>
      </c>
      <c r="T195" s="31">
        <v>8.0500000000000002E-2</v>
      </c>
      <c r="U195" s="31">
        <v>0</v>
      </c>
      <c r="V195" s="31">
        <v>1.0699999999999999E-2</v>
      </c>
      <c r="W195" s="31">
        <v>5.5100000000000003E-2</v>
      </c>
      <c r="X195" s="31">
        <v>0.44550000000000001</v>
      </c>
      <c r="Y195" s="31">
        <v>0.67989999999999995</v>
      </c>
      <c r="Z195" s="31">
        <v>0.27350000000000002</v>
      </c>
      <c r="AA195" s="31">
        <v>2.8400000000000002E-2</v>
      </c>
      <c r="AB195" s="31">
        <v>1.8200000000000001E-2</v>
      </c>
      <c r="AC195" s="31">
        <v>0.29430000000000001</v>
      </c>
      <c r="AD195" s="31">
        <v>4.3799999999999999E-2</v>
      </c>
      <c r="AE195" s="31">
        <v>0.66149999999999998</v>
      </c>
      <c r="AF195" s="31">
        <v>0.60270000000000001</v>
      </c>
      <c r="AG195" s="31">
        <v>0.52629999999999999</v>
      </c>
      <c r="AH195" s="31">
        <v>2.1100000000000001E-2</v>
      </c>
      <c r="AI195" s="31">
        <v>0.1368</v>
      </c>
      <c r="AJ195" s="31">
        <v>0.1368</v>
      </c>
      <c r="AK195" s="31">
        <v>9.4700000000000006E-2</v>
      </c>
      <c r="AL195" s="31">
        <v>8.4199999999999997E-2</v>
      </c>
      <c r="AM195" s="31">
        <v>1.3951</v>
      </c>
      <c r="AN195" s="31">
        <v>0.77859999999999996</v>
      </c>
      <c r="AO195" s="239">
        <v>0.28999999999999998</v>
      </c>
      <c r="AP195" s="241">
        <v>1</v>
      </c>
      <c r="AQ195" s="101">
        <v>1</v>
      </c>
      <c r="AR195" s="462">
        <v>2</v>
      </c>
      <c r="AS195" s="238"/>
      <c r="AT195" s="238"/>
      <c r="AU195" s="238"/>
      <c r="AV195" s="238"/>
      <c r="AW195" s="238"/>
      <c r="AX195" s="238"/>
      <c r="AY195" s="238"/>
    </row>
    <row r="196" spans="1:51">
      <c r="A196" t="s">
        <v>573</v>
      </c>
      <c r="B196" t="s">
        <v>567</v>
      </c>
      <c r="C196" t="s">
        <v>574</v>
      </c>
      <c r="D196" s="31">
        <v>303.49200000000002</v>
      </c>
      <c r="E196" s="31">
        <v>209.97460000000001</v>
      </c>
      <c r="F196" s="31">
        <v>63725.6057</v>
      </c>
      <c r="G196" s="31">
        <v>0.1159</v>
      </c>
      <c r="H196" s="31">
        <v>0</v>
      </c>
      <c r="I196" s="31">
        <v>0</v>
      </c>
      <c r="J196" s="31">
        <v>0</v>
      </c>
      <c r="K196" s="31">
        <v>0</v>
      </c>
      <c r="L196" s="31">
        <v>0</v>
      </c>
      <c r="M196" s="31">
        <v>0</v>
      </c>
      <c r="N196" s="31">
        <v>0</v>
      </c>
      <c r="O196" s="31">
        <v>0</v>
      </c>
      <c r="P196" s="31">
        <v>0</v>
      </c>
      <c r="Q196" s="31">
        <v>0</v>
      </c>
      <c r="R196" s="31">
        <v>0.1134</v>
      </c>
      <c r="S196" s="31">
        <v>2.5000000000000001E-3</v>
      </c>
      <c r="T196" s="31">
        <v>0.8841</v>
      </c>
      <c r="U196" s="31">
        <v>0</v>
      </c>
      <c r="V196" s="31">
        <v>0</v>
      </c>
      <c r="W196" s="31">
        <v>0</v>
      </c>
      <c r="X196" s="31">
        <v>0.1857</v>
      </c>
      <c r="Y196" s="31">
        <v>0.77569999999999995</v>
      </c>
      <c r="Z196" s="31">
        <v>0.22109999999999999</v>
      </c>
      <c r="AA196" s="31">
        <v>0</v>
      </c>
      <c r="AB196" s="31">
        <v>3.3E-3</v>
      </c>
      <c r="AC196" s="31">
        <v>0.29199999999999998</v>
      </c>
      <c r="AD196" s="31">
        <v>9.8500000000000004E-2</v>
      </c>
      <c r="AE196" s="31">
        <v>0.60950000000000004</v>
      </c>
      <c r="AF196" s="31">
        <v>0.63660000000000005</v>
      </c>
      <c r="AG196" s="31">
        <v>0.25769999999999998</v>
      </c>
      <c r="AH196" s="31">
        <v>2.06E-2</v>
      </c>
      <c r="AI196" s="31">
        <v>9.2799999999999994E-2</v>
      </c>
      <c r="AJ196" s="31">
        <v>0.23710000000000001</v>
      </c>
      <c r="AK196" s="31">
        <v>0.16489999999999999</v>
      </c>
      <c r="AL196" s="31">
        <v>0.2268</v>
      </c>
      <c r="AM196" s="31">
        <v>1.6251</v>
      </c>
      <c r="AN196" s="31">
        <v>0.90700000000000003</v>
      </c>
      <c r="AO196" s="239">
        <v>0.13</v>
      </c>
      <c r="AP196" s="241">
        <v>5</v>
      </c>
      <c r="AQ196" s="101">
        <v>6</v>
      </c>
      <c r="AR196" s="462">
        <v>2</v>
      </c>
      <c r="AS196" s="238"/>
      <c r="AT196" s="238"/>
      <c r="AU196" s="238"/>
      <c r="AV196" s="238"/>
      <c r="AW196" s="238"/>
      <c r="AX196" s="238"/>
      <c r="AY196" s="238"/>
    </row>
    <row r="197" spans="1:51">
      <c r="A197" t="s">
        <v>575</v>
      </c>
      <c r="B197" t="s">
        <v>567</v>
      </c>
      <c r="C197" t="s">
        <v>576</v>
      </c>
      <c r="D197" s="31">
        <v>805.04719999999998</v>
      </c>
      <c r="E197" s="31">
        <v>22.2363</v>
      </c>
      <c r="F197" s="31">
        <v>17901.290199999999</v>
      </c>
      <c r="G197" s="31">
        <v>0.62090000000000001</v>
      </c>
      <c r="H197" s="31">
        <v>0.1003</v>
      </c>
      <c r="I197" s="31">
        <v>0</v>
      </c>
      <c r="J197" s="31">
        <v>1.4800000000000001E-2</v>
      </c>
      <c r="K197" s="31">
        <v>1.6000000000000001E-3</v>
      </c>
      <c r="L197" s="31">
        <v>7.0000000000000001E-3</v>
      </c>
      <c r="M197" s="31">
        <v>6.1999999999999998E-3</v>
      </c>
      <c r="N197" s="31">
        <v>0</v>
      </c>
      <c r="O197" s="31">
        <v>6.3299999999999995E-2</v>
      </c>
      <c r="P197" s="31">
        <v>3.9699999999999999E-2</v>
      </c>
      <c r="Q197" s="31">
        <v>0</v>
      </c>
      <c r="R197" s="31">
        <v>0.1827</v>
      </c>
      <c r="S197" s="31">
        <v>0.26829999999999998</v>
      </c>
      <c r="T197" s="31">
        <v>8.4900000000000003E-2</v>
      </c>
      <c r="U197" s="31">
        <v>8.9999999999999998E-4</v>
      </c>
      <c r="V197" s="31">
        <v>4.0899999999999999E-2</v>
      </c>
      <c r="W197" s="31">
        <v>0.18940000000000001</v>
      </c>
      <c r="X197" s="31">
        <v>0.26479999999999998</v>
      </c>
      <c r="Y197" s="31">
        <v>0.40279999999999999</v>
      </c>
      <c r="Z197" s="31">
        <v>0.55530000000000002</v>
      </c>
      <c r="AA197" s="31">
        <v>1.9800000000000002E-2</v>
      </c>
      <c r="AB197" s="31">
        <v>2.2100000000000002E-2</v>
      </c>
      <c r="AC197" s="31">
        <v>0.44340000000000002</v>
      </c>
      <c r="AD197" s="31">
        <v>0.1401</v>
      </c>
      <c r="AE197" s="31">
        <v>0.4138</v>
      </c>
      <c r="AF197" s="31">
        <v>0.82220000000000004</v>
      </c>
      <c r="AG197" s="31">
        <v>0.72450000000000003</v>
      </c>
      <c r="AH197" s="31">
        <v>8.1600000000000006E-2</v>
      </c>
      <c r="AI197" s="31">
        <v>6.1199999999999997E-2</v>
      </c>
      <c r="AJ197" s="31">
        <v>4.0800000000000003E-2</v>
      </c>
      <c r="AK197" s="31">
        <v>6.1199999999999997E-2</v>
      </c>
      <c r="AL197" s="31">
        <v>3.0599999999999999E-2</v>
      </c>
      <c r="AM197" s="31">
        <v>1.0173000000000001</v>
      </c>
      <c r="AN197" s="31">
        <v>0.56779999999999997</v>
      </c>
      <c r="AO197" s="239">
        <v>7.0000000000000007E-2</v>
      </c>
      <c r="AP197" s="241">
        <v>1</v>
      </c>
      <c r="AQ197" s="101">
        <v>1</v>
      </c>
      <c r="AR197" s="462">
        <v>1</v>
      </c>
      <c r="AS197" s="238"/>
      <c r="AT197" s="238"/>
      <c r="AU197" s="238"/>
      <c r="AV197" s="238"/>
      <c r="AW197" s="238"/>
      <c r="AX197" s="238"/>
      <c r="AY197" s="238"/>
    </row>
    <row r="198" spans="1:51">
      <c r="A198" t="s">
        <v>577</v>
      </c>
      <c r="B198" t="s">
        <v>567</v>
      </c>
      <c r="C198" t="s">
        <v>578</v>
      </c>
      <c r="D198" s="31">
        <v>412.51530000000002</v>
      </c>
      <c r="E198" s="31">
        <v>124.1455</v>
      </c>
      <c r="F198" s="31">
        <v>51211.898399999998</v>
      </c>
      <c r="G198" s="31">
        <v>0.96840000000000004</v>
      </c>
      <c r="H198" s="31">
        <v>4.7600000000000003E-2</v>
      </c>
      <c r="I198" s="31">
        <v>0</v>
      </c>
      <c r="J198" s="31">
        <v>0</v>
      </c>
      <c r="K198" s="31">
        <v>0</v>
      </c>
      <c r="L198" s="31">
        <v>6.9999999999999999E-4</v>
      </c>
      <c r="M198" s="31">
        <v>3.0999999999999999E-3</v>
      </c>
      <c r="N198" s="31">
        <v>0</v>
      </c>
      <c r="O198" s="31">
        <v>5.1200000000000002E-2</v>
      </c>
      <c r="P198" s="31">
        <v>4.4000000000000003E-3</v>
      </c>
      <c r="Q198" s="31">
        <v>0</v>
      </c>
      <c r="R198" s="31">
        <v>0.3967</v>
      </c>
      <c r="S198" s="31">
        <v>0.4829</v>
      </c>
      <c r="T198" s="31">
        <v>0</v>
      </c>
      <c r="U198" s="31">
        <v>1.1000000000000001E-3</v>
      </c>
      <c r="V198" s="31">
        <v>1.2E-2</v>
      </c>
      <c r="W198" s="31">
        <v>4.0000000000000002E-4</v>
      </c>
      <c r="X198" s="31">
        <v>0.16700000000000001</v>
      </c>
      <c r="Y198" s="31">
        <v>0.65180000000000005</v>
      </c>
      <c r="Z198" s="31">
        <v>0.3392</v>
      </c>
      <c r="AA198" s="31">
        <v>8.9999999999999993E-3</v>
      </c>
      <c r="AB198" s="31">
        <v>0</v>
      </c>
      <c r="AC198" s="31">
        <v>0.4158</v>
      </c>
      <c r="AD198" s="31">
        <v>7.5899999999999995E-2</v>
      </c>
      <c r="AE198" s="31">
        <v>0.50780000000000003</v>
      </c>
      <c r="AF198" s="31">
        <v>0.89629999999999999</v>
      </c>
      <c r="AG198" s="31">
        <v>0.52580000000000005</v>
      </c>
      <c r="AH198" s="31">
        <v>2.06E-2</v>
      </c>
      <c r="AI198" s="31">
        <v>7.22E-2</v>
      </c>
      <c r="AJ198" s="31">
        <v>0.1237</v>
      </c>
      <c r="AK198" s="31">
        <v>0.13400000000000001</v>
      </c>
      <c r="AL198" s="31">
        <v>0.1237</v>
      </c>
      <c r="AM198" s="31">
        <v>1.3942000000000001</v>
      </c>
      <c r="AN198" s="31">
        <v>0.77810000000000001</v>
      </c>
      <c r="AO198" s="239">
        <v>0.04</v>
      </c>
      <c r="AP198" s="241">
        <v>1</v>
      </c>
      <c r="AQ198" s="101">
        <v>1</v>
      </c>
      <c r="AR198" s="462">
        <v>2</v>
      </c>
      <c r="AS198" s="238"/>
      <c r="AT198" s="238"/>
      <c r="AU198" s="238"/>
      <c r="AV198" s="238"/>
      <c r="AW198" s="238"/>
      <c r="AX198" s="238"/>
      <c r="AY198" s="238"/>
    </row>
    <row r="199" spans="1:51">
      <c r="A199" t="s">
        <v>579</v>
      </c>
      <c r="B199" t="s">
        <v>567</v>
      </c>
      <c r="C199" t="s">
        <v>580</v>
      </c>
      <c r="D199" s="31">
        <v>470.5147</v>
      </c>
      <c r="E199" s="31">
        <v>65.107799999999997</v>
      </c>
      <c r="F199" s="31">
        <v>30634.166499999999</v>
      </c>
      <c r="G199" s="31">
        <v>0.53190000000000004</v>
      </c>
      <c r="H199" s="31">
        <v>0.1706</v>
      </c>
      <c r="I199" s="31">
        <v>0</v>
      </c>
      <c r="J199" s="31">
        <v>0</v>
      </c>
      <c r="K199" s="31">
        <v>5.9999999999999995E-4</v>
      </c>
      <c r="L199" s="31">
        <v>1E-4</v>
      </c>
      <c r="M199" s="31">
        <v>8.3999999999999995E-3</v>
      </c>
      <c r="N199" s="31">
        <v>0</v>
      </c>
      <c r="O199" s="31">
        <v>5.1200000000000002E-2</v>
      </c>
      <c r="P199" s="31">
        <v>1.15E-2</v>
      </c>
      <c r="Q199" s="31">
        <v>0</v>
      </c>
      <c r="R199" s="31">
        <v>0</v>
      </c>
      <c r="S199" s="31">
        <v>0.29370000000000002</v>
      </c>
      <c r="T199" s="31">
        <v>0.42630000000000001</v>
      </c>
      <c r="U199" s="31">
        <v>7.1000000000000004E-3</v>
      </c>
      <c r="V199" s="31">
        <v>1.4999999999999999E-2</v>
      </c>
      <c r="W199" s="31">
        <v>1.5299999999999999E-2</v>
      </c>
      <c r="X199" s="31">
        <v>0.151</v>
      </c>
      <c r="Y199" s="31">
        <v>0.37019999999999997</v>
      </c>
      <c r="Z199" s="31">
        <v>0.56369999999999998</v>
      </c>
      <c r="AA199" s="31">
        <v>9.5999999999999992E-3</v>
      </c>
      <c r="AB199" s="31">
        <v>5.6500000000000002E-2</v>
      </c>
      <c r="AC199" s="31">
        <v>0.1832</v>
      </c>
      <c r="AD199" s="31">
        <v>0.1457</v>
      </c>
      <c r="AE199" s="31">
        <v>0.67</v>
      </c>
      <c r="AF199" s="31">
        <v>0.43569999999999998</v>
      </c>
      <c r="AG199" s="31">
        <v>0.3125</v>
      </c>
      <c r="AH199" s="31">
        <v>3.1300000000000001E-2</v>
      </c>
      <c r="AI199" s="31">
        <v>1.04E-2</v>
      </c>
      <c r="AJ199" s="31">
        <v>0.11459999999999999</v>
      </c>
      <c r="AK199" s="31">
        <v>0.23960000000000001</v>
      </c>
      <c r="AL199" s="31">
        <v>0.29170000000000001</v>
      </c>
      <c r="AM199" s="31">
        <v>1.4693000000000001</v>
      </c>
      <c r="AN199" s="31">
        <v>0.82</v>
      </c>
      <c r="AO199" s="239">
        <v>0.18</v>
      </c>
      <c r="AP199" s="241">
        <v>1</v>
      </c>
      <c r="AQ199" s="101">
        <v>1</v>
      </c>
      <c r="AR199" s="462">
        <v>2</v>
      </c>
      <c r="AS199" s="238"/>
      <c r="AT199" s="238"/>
      <c r="AU199" s="238"/>
      <c r="AV199" s="238"/>
      <c r="AW199" s="238"/>
      <c r="AX199" s="238"/>
      <c r="AY199" s="238"/>
    </row>
    <row r="200" spans="1:51">
      <c r="A200" t="s">
        <v>581</v>
      </c>
      <c r="B200" t="s">
        <v>567</v>
      </c>
      <c r="C200" t="s">
        <v>582</v>
      </c>
      <c r="D200" s="31">
        <v>569.76400000000001</v>
      </c>
      <c r="E200" s="31">
        <v>32.183599999999998</v>
      </c>
      <c r="F200" s="31">
        <v>18337.0448</v>
      </c>
      <c r="G200" s="31">
        <v>0.64439999999999997</v>
      </c>
      <c r="H200" s="31">
        <v>2.24E-2</v>
      </c>
      <c r="I200" s="31">
        <v>0</v>
      </c>
      <c r="J200" s="31">
        <v>0</v>
      </c>
      <c r="K200" s="31">
        <v>0</v>
      </c>
      <c r="L200" s="31">
        <v>2.0999999999999999E-3</v>
      </c>
      <c r="M200" s="31">
        <v>8.3000000000000001E-3</v>
      </c>
      <c r="N200" s="31">
        <v>0</v>
      </c>
      <c r="O200" s="31">
        <v>4.36E-2</v>
      </c>
      <c r="P200" s="31">
        <v>6.3E-3</v>
      </c>
      <c r="Q200" s="31">
        <v>0</v>
      </c>
      <c r="R200" s="31">
        <v>0.28839999999999999</v>
      </c>
      <c r="S200" s="31">
        <v>0.2606</v>
      </c>
      <c r="T200" s="31">
        <v>0.1532</v>
      </c>
      <c r="U200" s="31">
        <v>1.89E-2</v>
      </c>
      <c r="V200" s="31">
        <v>6.5199999999999994E-2</v>
      </c>
      <c r="W200" s="31">
        <v>0.13100000000000001</v>
      </c>
      <c r="X200" s="31">
        <v>0.26150000000000001</v>
      </c>
      <c r="Y200" s="31">
        <v>0.57650000000000001</v>
      </c>
      <c r="Z200" s="31">
        <v>0.33379999999999999</v>
      </c>
      <c r="AA200" s="31">
        <v>4.5600000000000002E-2</v>
      </c>
      <c r="AB200" s="31">
        <v>4.41E-2</v>
      </c>
      <c r="AC200" s="31">
        <v>0.36580000000000001</v>
      </c>
      <c r="AD200" s="31">
        <v>0.17369999999999999</v>
      </c>
      <c r="AE200" s="31">
        <v>0.45390000000000003</v>
      </c>
      <c r="AF200" s="31">
        <v>0.3</v>
      </c>
      <c r="AG200" s="31">
        <v>0.23710000000000001</v>
      </c>
      <c r="AH200" s="31">
        <v>3.09E-2</v>
      </c>
      <c r="AI200" s="31">
        <v>5.1499999999999997E-2</v>
      </c>
      <c r="AJ200" s="31">
        <v>0.13400000000000001</v>
      </c>
      <c r="AK200" s="31">
        <v>0.40210000000000001</v>
      </c>
      <c r="AL200" s="31">
        <v>0.14430000000000001</v>
      </c>
      <c r="AM200" s="31">
        <v>1.5166999999999999</v>
      </c>
      <c r="AN200" s="31">
        <v>0.84650000000000003</v>
      </c>
      <c r="AO200" s="239">
        <v>0.25</v>
      </c>
      <c r="AP200" s="241">
        <v>1</v>
      </c>
      <c r="AQ200" s="101">
        <v>1</v>
      </c>
      <c r="AR200" s="462">
        <v>2</v>
      </c>
      <c r="AS200" s="238"/>
      <c r="AT200" s="238"/>
      <c r="AU200" s="238"/>
      <c r="AV200" s="238"/>
      <c r="AW200" s="238"/>
      <c r="AX200" s="238"/>
      <c r="AY200" s="238"/>
    </row>
    <row r="201" spans="1:51">
      <c r="A201" t="s">
        <v>583</v>
      </c>
      <c r="B201" t="s">
        <v>567</v>
      </c>
      <c r="C201" t="s">
        <v>584</v>
      </c>
      <c r="D201" s="31">
        <v>378.17899999999997</v>
      </c>
      <c r="E201" s="31">
        <v>53.915199999999999</v>
      </c>
      <c r="F201" s="31">
        <v>20389.596600000001</v>
      </c>
      <c r="G201" s="31">
        <v>0.59830000000000005</v>
      </c>
      <c r="H201" s="31">
        <v>0</v>
      </c>
      <c r="I201" s="31">
        <v>0</v>
      </c>
      <c r="J201" s="31">
        <v>0</v>
      </c>
      <c r="K201" s="31">
        <v>0</v>
      </c>
      <c r="L201" s="31">
        <v>0</v>
      </c>
      <c r="M201" s="31">
        <v>6.9999999999999999E-4</v>
      </c>
      <c r="N201" s="31">
        <v>0</v>
      </c>
      <c r="O201" s="31">
        <v>7.0000000000000001E-3</v>
      </c>
      <c r="P201" s="31">
        <v>1.1000000000000001E-3</v>
      </c>
      <c r="Q201" s="31">
        <v>0</v>
      </c>
      <c r="R201" s="31">
        <v>1.3299999999999999E-2</v>
      </c>
      <c r="S201" s="31">
        <v>0.57730000000000004</v>
      </c>
      <c r="T201" s="31">
        <v>0.38940000000000002</v>
      </c>
      <c r="U201" s="31">
        <v>0</v>
      </c>
      <c r="V201" s="31">
        <v>1.1000000000000001E-3</v>
      </c>
      <c r="W201" s="31">
        <v>0.01</v>
      </c>
      <c r="X201" s="31">
        <v>0.2676</v>
      </c>
      <c r="Y201" s="31">
        <v>0.51670000000000005</v>
      </c>
      <c r="Z201" s="31">
        <v>0.47199999999999998</v>
      </c>
      <c r="AA201" s="31">
        <v>9.5999999999999992E-3</v>
      </c>
      <c r="AB201" s="31">
        <v>1.6000000000000001E-3</v>
      </c>
      <c r="AC201" s="31">
        <v>0.1181</v>
      </c>
      <c r="AD201" s="31">
        <v>0.129</v>
      </c>
      <c r="AE201" s="31">
        <v>0.75229999999999997</v>
      </c>
      <c r="AF201" s="31">
        <v>1.3343</v>
      </c>
      <c r="AG201" s="31">
        <v>0.50509999999999999</v>
      </c>
      <c r="AH201" s="31">
        <v>3.0300000000000001E-2</v>
      </c>
      <c r="AI201" s="31">
        <v>0.10100000000000001</v>
      </c>
      <c r="AJ201" s="31">
        <v>0.16159999999999999</v>
      </c>
      <c r="AK201" s="31">
        <v>0</v>
      </c>
      <c r="AL201" s="31">
        <v>0.20200000000000001</v>
      </c>
      <c r="AM201" s="31">
        <v>1.3002</v>
      </c>
      <c r="AN201" s="31">
        <v>0.80779999999999996</v>
      </c>
      <c r="AO201" s="239">
        <v>1.1200000000000001</v>
      </c>
      <c r="AP201" s="241">
        <v>1</v>
      </c>
      <c r="AQ201" s="101">
        <v>1</v>
      </c>
      <c r="AR201" s="462">
        <v>2</v>
      </c>
      <c r="AS201" s="238"/>
      <c r="AT201" s="238"/>
      <c r="AU201" s="238"/>
      <c r="AV201" s="238"/>
      <c r="AW201" s="238"/>
      <c r="AX201" s="238"/>
      <c r="AY201" s="238"/>
    </row>
    <row r="202" spans="1:51">
      <c r="A202" t="s">
        <v>585</v>
      </c>
      <c r="B202" t="s">
        <v>567</v>
      </c>
      <c r="C202" t="s">
        <v>586</v>
      </c>
      <c r="D202" s="31">
        <v>327.68509999999998</v>
      </c>
      <c r="E202" s="31">
        <v>58.024500000000003</v>
      </c>
      <c r="F202" s="31">
        <v>19013.768199999999</v>
      </c>
      <c r="G202" s="31">
        <v>0.90490000000000004</v>
      </c>
      <c r="H202" s="31">
        <v>9.4999999999999998E-3</v>
      </c>
      <c r="I202" s="31">
        <v>0</v>
      </c>
      <c r="J202" s="31">
        <v>0</v>
      </c>
      <c r="K202" s="31">
        <v>0</v>
      </c>
      <c r="L202" s="31">
        <v>0</v>
      </c>
      <c r="M202" s="31">
        <v>1.6000000000000001E-3</v>
      </c>
      <c r="N202" s="31">
        <v>1.2999999999999999E-3</v>
      </c>
      <c r="O202" s="31">
        <v>5.7000000000000002E-2</v>
      </c>
      <c r="P202" s="31">
        <v>4.5999999999999999E-3</v>
      </c>
      <c r="Q202" s="31">
        <v>0</v>
      </c>
      <c r="R202" s="31">
        <v>0.2802</v>
      </c>
      <c r="S202" s="31">
        <v>0.57199999999999995</v>
      </c>
      <c r="T202" s="31">
        <v>4.6399999999999997E-2</v>
      </c>
      <c r="U202" s="31">
        <v>8.2000000000000007E-3</v>
      </c>
      <c r="V202" s="31">
        <v>5.1000000000000004E-3</v>
      </c>
      <c r="W202" s="31">
        <v>1.4200000000000001E-2</v>
      </c>
      <c r="X202" s="31">
        <v>0.14549999999999999</v>
      </c>
      <c r="Y202" s="31">
        <v>0.65439999999999998</v>
      </c>
      <c r="Z202" s="31">
        <v>0.24990000000000001</v>
      </c>
      <c r="AA202" s="31">
        <v>5.0099999999999999E-2</v>
      </c>
      <c r="AB202" s="31">
        <v>4.5600000000000002E-2</v>
      </c>
      <c r="AC202" s="31">
        <v>0.153</v>
      </c>
      <c r="AD202" s="31">
        <v>0.15679999999999999</v>
      </c>
      <c r="AE202" s="31">
        <v>0.68879999999999997</v>
      </c>
      <c r="AF202" s="31">
        <v>0.30049999999999999</v>
      </c>
      <c r="AG202" s="31">
        <v>0.19189999999999999</v>
      </c>
      <c r="AH202" s="31">
        <v>1.01E-2</v>
      </c>
      <c r="AI202" s="31">
        <v>4.0399999999999998E-2</v>
      </c>
      <c r="AJ202" s="31">
        <v>9.0899999999999995E-2</v>
      </c>
      <c r="AK202" s="31">
        <v>0.54549999999999998</v>
      </c>
      <c r="AL202" s="31">
        <v>0.1212</v>
      </c>
      <c r="AM202" s="31">
        <v>1.2972999999999999</v>
      </c>
      <c r="AN202" s="31">
        <v>0.72399999999999998</v>
      </c>
      <c r="AO202" s="239">
        <v>0.12</v>
      </c>
      <c r="AP202" s="241">
        <v>2</v>
      </c>
      <c r="AQ202" s="101">
        <v>3</v>
      </c>
      <c r="AR202" s="462">
        <v>4</v>
      </c>
      <c r="AS202" s="238"/>
      <c r="AT202" s="238"/>
      <c r="AU202" s="238"/>
      <c r="AV202" s="238"/>
      <c r="AW202" s="238"/>
      <c r="AX202" s="238"/>
      <c r="AY202" s="238"/>
    </row>
    <row r="203" spans="1:51">
      <c r="A203" t="s">
        <v>587</v>
      </c>
      <c r="B203" t="s">
        <v>567</v>
      </c>
      <c r="C203" t="s">
        <v>588</v>
      </c>
      <c r="D203" s="31">
        <v>543.59280000000001</v>
      </c>
      <c r="E203" s="31">
        <v>43.362000000000002</v>
      </c>
      <c r="F203" s="31">
        <v>23571.2657</v>
      </c>
      <c r="G203" s="31">
        <v>0.77869999999999995</v>
      </c>
      <c r="H203" s="31">
        <v>0</v>
      </c>
      <c r="I203" s="31">
        <v>0</v>
      </c>
      <c r="J203" s="31">
        <v>0</v>
      </c>
      <c r="K203" s="31">
        <v>0</v>
      </c>
      <c r="L203" s="31">
        <v>1.4E-3</v>
      </c>
      <c r="M203" s="31">
        <v>5.9799999999999999E-2</v>
      </c>
      <c r="N203" s="31">
        <v>0</v>
      </c>
      <c r="O203" s="31">
        <v>2.9100000000000001E-2</v>
      </c>
      <c r="P203" s="31">
        <v>1.0200000000000001E-2</v>
      </c>
      <c r="Q203" s="31">
        <v>0</v>
      </c>
      <c r="R203" s="31">
        <v>0.4758</v>
      </c>
      <c r="S203" s="31">
        <v>0.21260000000000001</v>
      </c>
      <c r="T203" s="31">
        <v>0.20599999999999999</v>
      </c>
      <c r="U203" s="31">
        <v>0</v>
      </c>
      <c r="V203" s="31">
        <v>0</v>
      </c>
      <c r="W203" s="31">
        <v>5.1999999999999998E-3</v>
      </c>
      <c r="X203" s="31">
        <v>0.30959999999999999</v>
      </c>
      <c r="Y203" s="31">
        <v>0.6522</v>
      </c>
      <c r="Z203" s="31">
        <v>0.32629999999999998</v>
      </c>
      <c r="AA203" s="31">
        <v>1.6799999999999999E-2</v>
      </c>
      <c r="AB203" s="31">
        <v>4.5999999999999999E-3</v>
      </c>
      <c r="AC203" s="31">
        <v>6.3799999999999996E-2</v>
      </c>
      <c r="AD203" s="31">
        <v>0.2235</v>
      </c>
      <c r="AE203" s="31">
        <v>0.7117</v>
      </c>
      <c r="AF203" s="31">
        <v>0.3836</v>
      </c>
      <c r="AG203" s="31">
        <v>0.32990000000000003</v>
      </c>
      <c r="AH203" s="31">
        <v>1.03E-2</v>
      </c>
      <c r="AI203" s="31">
        <v>7.22E-2</v>
      </c>
      <c r="AJ203" s="31">
        <v>0.1237</v>
      </c>
      <c r="AK203" s="31">
        <v>0.41239999999999999</v>
      </c>
      <c r="AL203" s="31">
        <v>5.1499999999999997E-2</v>
      </c>
      <c r="AM203" s="31">
        <v>1.3794</v>
      </c>
      <c r="AN203" s="31">
        <v>0.76990000000000003</v>
      </c>
      <c r="AO203" s="239">
        <v>0.22</v>
      </c>
      <c r="AP203" s="241">
        <v>1</v>
      </c>
      <c r="AQ203" s="101">
        <v>1</v>
      </c>
      <c r="AR203" s="462">
        <v>2</v>
      </c>
      <c r="AS203" s="238"/>
      <c r="AT203" s="238"/>
      <c r="AU203" s="238"/>
      <c r="AV203" s="238"/>
      <c r="AW203" s="238"/>
      <c r="AX203" s="238"/>
      <c r="AY203" s="238"/>
    </row>
    <row r="204" spans="1:51">
      <c r="A204" t="s">
        <v>589</v>
      </c>
      <c r="B204" t="s">
        <v>567</v>
      </c>
      <c r="C204" t="s">
        <v>590</v>
      </c>
      <c r="D204" s="31">
        <v>319.80619999999999</v>
      </c>
      <c r="E204" s="31">
        <v>107.4426</v>
      </c>
      <c r="F204" s="31">
        <v>34360.807399999998</v>
      </c>
      <c r="G204" s="31">
        <v>0.88770000000000004</v>
      </c>
      <c r="H204" s="31">
        <v>0.22789999999999999</v>
      </c>
      <c r="I204" s="31">
        <v>0</v>
      </c>
      <c r="J204" s="31">
        <v>0</v>
      </c>
      <c r="K204" s="31">
        <v>1E-4</v>
      </c>
      <c r="L204" s="31">
        <v>0</v>
      </c>
      <c r="M204" s="31">
        <v>1.8E-3</v>
      </c>
      <c r="N204" s="31">
        <v>0</v>
      </c>
      <c r="O204" s="31">
        <v>3.5700000000000003E-2</v>
      </c>
      <c r="P204" s="31">
        <v>6.3E-3</v>
      </c>
      <c r="Q204" s="31">
        <v>0</v>
      </c>
      <c r="R204" s="31">
        <v>0.17810000000000001</v>
      </c>
      <c r="S204" s="31">
        <v>0.44240000000000002</v>
      </c>
      <c r="T204" s="31">
        <v>4.6899999999999997E-2</v>
      </c>
      <c r="U204" s="31">
        <v>3.0300000000000001E-2</v>
      </c>
      <c r="V204" s="31">
        <v>4.4000000000000003E-3</v>
      </c>
      <c r="W204" s="31">
        <v>2.6100000000000002E-2</v>
      </c>
      <c r="X204" s="31">
        <v>0.13639999999999999</v>
      </c>
      <c r="Y204" s="31">
        <v>0.44590000000000002</v>
      </c>
      <c r="Z204" s="31">
        <v>0.49909999999999999</v>
      </c>
      <c r="AA204" s="31">
        <v>2.9100000000000001E-2</v>
      </c>
      <c r="AB204" s="31">
        <v>2.5899999999999999E-2</v>
      </c>
      <c r="AC204" s="31">
        <v>0.31259999999999999</v>
      </c>
      <c r="AD204" s="31">
        <v>4.2999999999999997E-2</v>
      </c>
      <c r="AE204" s="31">
        <v>0.64410000000000001</v>
      </c>
      <c r="AF204" s="31">
        <v>0.56040000000000001</v>
      </c>
      <c r="AG204" s="31">
        <v>0.23469999999999999</v>
      </c>
      <c r="AH204" s="31">
        <v>0</v>
      </c>
      <c r="AI204" s="31">
        <v>0.21429999999999999</v>
      </c>
      <c r="AJ204" s="31">
        <v>0.36730000000000002</v>
      </c>
      <c r="AK204" s="31">
        <v>4.0800000000000003E-2</v>
      </c>
      <c r="AL204" s="31">
        <v>0.1429</v>
      </c>
      <c r="AM204" s="31">
        <v>1.4467000000000001</v>
      </c>
      <c r="AN204" s="31">
        <v>0.89890000000000003</v>
      </c>
      <c r="AO204" s="239">
        <v>0.03</v>
      </c>
      <c r="AP204" s="241">
        <v>1</v>
      </c>
      <c r="AQ204" s="101">
        <v>1</v>
      </c>
      <c r="AR204" s="462">
        <v>2</v>
      </c>
      <c r="AS204" s="238"/>
      <c r="AT204" s="238"/>
      <c r="AU204" s="238"/>
      <c r="AV204" s="238"/>
      <c r="AW204" s="238"/>
      <c r="AX204" s="238"/>
      <c r="AY204" s="238"/>
    </row>
    <row r="205" spans="1:51">
      <c r="A205" t="s">
        <v>591</v>
      </c>
      <c r="B205" t="s">
        <v>567</v>
      </c>
      <c r="C205" t="s">
        <v>592</v>
      </c>
      <c r="D205" s="31">
        <v>442.87860000000001</v>
      </c>
      <c r="E205" s="31">
        <v>123.5354</v>
      </c>
      <c r="F205" s="31">
        <v>54711.192999999999</v>
      </c>
      <c r="G205" s="31">
        <v>0.79830000000000001</v>
      </c>
      <c r="H205" s="31">
        <v>1.66E-2</v>
      </c>
      <c r="I205" s="31">
        <v>0</v>
      </c>
      <c r="J205" s="31">
        <v>0</v>
      </c>
      <c r="K205" s="31">
        <v>0</v>
      </c>
      <c r="L205" s="31">
        <v>0</v>
      </c>
      <c r="M205" s="31">
        <v>4.0000000000000002E-4</v>
      </c>
      <c r="N205" s="31">
        <v>1.6999999999999999E-3</v>
      </c>
      <c r="O205" s="31">
        <v>2.8E-3</v>
      </c>
      <c r="P205" s="31">
        <v>0</v>
      </c>
      <c r="Q205" s="31">
        <v>0</v>
      </c>
      <c r="R205" s="31">
        <v>0.55930000000000002</v>
      </c>
      <c r="S205" s="31">
        <v>0.21560000000000001</v>
      </c>
      <c r="T205" s="31">
        <v>0.19470000000000001</v>
      </c>
      <c r="U205" s="31">
        <v>1.8E-3</v>
      </c>
      <c r="V205" s="31">
        <v>0</v>
      </c>
      <c r="W205" s="31">
        <v>7.0000000000000001E-3</v>
      </c>
      <c r="X205" s="31">
        <v>0.33389999999999997</v>
      </c>
      <c r="Y205" s="31">
        <v>0.81879999999999997</v>
      </c>
      <c r="Z205" s="31">
        <v>0.16769999999999999</v>
      </c>
      <c r="AA205" s="31">
        <v>1.06E-2</v>
      </c>
      <c r="AB205" s="31">
        <v>2.8999999999999998E-3</v>
      </c>
      <c r="AC205" s="31">
        <v>0.2535</v>
      </c>
      <c r="AD205" s="31">
        <v>9.8000000000000004E-2</v>
      </c>
      <c r="AE205" s="31">
        <v>0.64839999999999998</v>
      </c>
      <c r="AF205" s="31">
        <v>0.50539999999999996</v>
      </c>
      <c r="AG205" s="31">
        <v>0.2727</v>
      </c>
      <c r="AH205" s="31">
        <v>1.01E-2</v>
      </c>
      <c r="AI205" s="31">
        <v>0.16159999999999999</v>
      </c>
      <c r="AJ205" s="31">
        <v>0.2525</v>
      </c>
      <c r="AK205" s="31">
        <v>0.17169999999999999</v>
      </c>
      <c r="AL205" s="31">
        <v>0.1313</v>
      </c>
      <c r="AM205" s="31">
        <v>1.6120000000000001</v>
      </c>
      <c r="AN205" s="31">
        <v>0.89970000000000006</v>
      </c>
      <c r="AO205" s="239">
        <v>0.08</v>
      </c>
      <c r="AP205" s="241">
        <v>1</v>
      </c>
      <c r="AQ205" s="101">
        <v>1</v>
      </c>
      <c r="AR205" s="462">
        <v>2</v>
      </c>
      <c r="AS205" s="238"/>
      <c r="AT205" s="238"/>
      <c r="AU205" s="238"/>
      <c r="AV205" s="238"/>
      <c r="AW205" s="238"/>
      <c r="AX205" s="238"/>
      <c r="AY205" s="238"/>
    </row>
    <row r="206" spans="1:51">
      <c r="A206" t="s">
        <v>593</v>
      </c>
      <c r="B206" t="s">
        <v>567</v>
      </c>
      <c r="C206" t="s">
        <v>594</v>
      </c>
      <c r="D206" s="31">
        <v>466.94380000000001</v>
      </c>
      <c r="E206" s="31">
        <v>33.286000000000001</v>
      </c>
      <c r="F206" s="31">
        <v>15542.6908</v>
      </c>
      <c r="G206" s="31">
        <v>0.92900000000000005</v>
      </c>
      <c r="H206" s="31">
        <v>4.4000000000000003E-3</v>
      </c>
      <c r="I206" s="31">
        <v>0</v>
      </c>
      <c r="J206" s="31">
        <v>0</v>
      </c>
      <c r="K206" s="31">
        <v>0</v>
      </c>
      <c r="L206" s="31">
        <v>7.1999999999999998E-3</v>
      </c>
      <c r="M206" s="31">
        <v>0</v>
      </c>
      <c r="N206" s="31">
        <v>0</v>
      </c>
      <c r="O206" s="31">
        <v>0.04</v>
      </c>
      <c r="P206" s="31">
        <v>1.03E-2</v>
      </c>
      <c r="Q206" s="31">
        <v>0</v>
      </c>
      <c r="R206" s="31">
        <v>0.53920000000000001</v>
      </c>
      <c r="S206" s="31">
        <v>0.3382</v>
      </c>
      <c r="T206" s="31">
        <v>1.8599999999999998E-2</v>
      </c>
      <c r="U206" s="31">
        <v>0</v>
      </c>
      <c r="V206" s="31">
        <v>0</v>
      </c>
      <c r="W206" s="31">
        <v>4.2099999999999999E-2</v>
      </c>
      <c r="X206" s="31">
        <v>0.2792</v>
      </c>
      <c r="Y206" s="31">
        <v>0.7399</v>
      </c>
      <c r="Z206" s="31">
        <v>0.2437</v>
      </c>
      <c r="AA206" s="31">
        <v>1.15E-2</v>
      </c>
      <c r="AB206" s="31">
        <v>4.8999999999999998E-3</v>
      </c>
      <c r="AC206" s="31">
        <v>0.2422</v>
      </c>
      <c r="AD206" s="31">
        <v>0.1246</v>
      </c>
      <c r="AE206" s="31">
        <v>0.63190000000000002</v>
      </c>
      <c r="AF206" s="31">
        <v>0.84670000000000001</v>
      </c>
      <c r="AG206" s="31">
        <v>0.39389999999999997</v>
      </c>
      <c r="AH206" s="31">
        <v>3.0300000000000001E-2</v>
      </c>
      <c r="AI206" s="31">
        <v>5.0500000000000003E-2</v>
      </c>
      <c r="AJ206" s="31">
        <v>7.0699999999999999E-2</v>
      </c>
      <c r="AK206" s="31">
        <v>3.0300000000000001E-2</v>
      </c>
      <c r="AL206" s="31">
        <v>0.42420000000000002</v>
      </c>
      <c r="AM206" s="31">
        <v>1.2807999999999999</v>
      </c>
      <c r="AN206" s="31">
        <v>0.71479999999999999</v>
      </c>
      <c r="AO206" s="239">
        <v>0.34</v>
      </c>
      <c r="AP206" s="241">
        <v>1</v>
      </c>
      <c r="AQ206" s="101">
        <v>1</v>
      </c>
      <c r="AR206" s="462">
        <v>2</v>
      </c>
      <c r="AS206" s="238"/>
      <c r="AT206" s="238"/>
      <c r="AU206" s="238"/>
      <c r="AV206" s="238"/>
      <c r="AW206" s="238"/>
      <c r="AX206" s="238"/>
      <c r="AY206" s="238"/>
    </row>
    <row r="207" spans="1:51">
      <c r="A207" t="s">
        <v>595</v>
      </c>
      <c r="B207" t="s">
        <v>567</v>
      </c>
      <c r="C207" t="s">
        <v>596</v>
      </c>
      <c r="D207" s="31">
        <v>339.24340000000001</v>
      </c>
      <c r="E207" s="31">
        <v>90.553799999999995</v>
      </c>
      <c r="F207" s="31">
        <v>30719.796900000001</v>
      </c>
      <c r="G207" s="31">
        <v>0.93879999999999997</v>
      </c>
      <c r="H207" s="31">
        <v>3.6499999999999998E-2</v>
      </c>
      <c r="I207" s="31">
        <v>0</v>
      </c>
      <c r="J207" s="31">
        <v>0</v>
      </c>
      <c r="K207" s="31">
        <v>0</v>
      </c>
      <c r="L207" s="31">
        <v>0</v>
      </c>
      <c r="M207" s="31">
        <v>0</v>
      </c>
      <c r="N207" s="31">
        <v>0</v>
      </c>
      <c r="O207" s="31">
        <v>3.1600000000000003E-2</v>
      </c>
      <c r="P207" s="31">
        <v>5.0000000000000001E-4</v>
      </c>
      <c r="Q207" s="31">
        <v>0</v>
      </c>
      <c r="R207" s="31">
        <v>0.70079999999999998</v>
      </c>
      <c r="S207" s="31">
        <v>0.16889999999999999</v>
      </c>
      <c r="T207" s="31">
        <v>5.2600000000000001E-2</v>
      </c>
      <c r="U207" s="31">
        <v>1.1000000000000001E-3</v>
      </c>
      <c r="V207" s="31">
        <v>4.1999999999999997E-3</v>
      </c>
      <c r="W207" s="31">
        <v>3.8E-3</v>
      </c>
      <c r="X207" s="31">
        <v>0.28510000000000002</v>
      </c>
      <c r="Y207" s="31">
        <v>0.79990000000000006</v>
      </c>
      <c r="Z207" s="31">
        <v>0.15970000000000001</v>
      </c>
      <c r="AA207" s="31">
        <v>1.0699999999999999E-2</v>
      </c>
      <c r="AB207" s="31">
        <v>2.9600000000000001E-2</v>
      </c>
      <c r="AC207" s="31">
        <v>0.23130000000000001</v>
      </c>
      <c r="AD207" s="31">
        <v>5.3100000000000001E-2</v>
      </c>
      <c r="AE207" s="31">
        <v>0.71540000000000004</v>
      </c>
      <c r="AF207" s="31">
        <v>0.5262</v>
      </c>
      <c r="AG207" s="31">
        <v>0.2626</v>
      </c>
      <c r="AH207" s="31">
        <v>0</v>
      </c>
      <c r="AI207" s="31">
        <v>0.1111</v>
      </c>
      <c r="AJ207" s="31">
        <v>0.2525</v>
      </c>
      <c r="AK207" s="31">
        <v>0.23230000000000001</v>
      </c>
      <c r="AL207" s="31">
        <v>0.1414</v>
      </c>
      <c r="AM207" s="31">
        <v>1.5585</v>
      </c>
      <c r="AN207" s="31">
        <v>0.96840000000000004</v>
      </c>
      <c r="AO207" s="239">
        <v>0.48</v>
      </c>
      <c r="AP207" s="241">
        <v>1</v>
      </c>
      <c r="AQ207" s="101">
        <v>1</v>
      </c>
      <c r="AR207" s="462">
        <v>2</v>
      </c>
      <c r="AS207" s="238"/>
      <c r="AT207" s="238"/>
      <c r="AU207" s="238"/>
      <c r="AV207" s="238"/>
      <c r="AW207" s="238"/>
      <c r="AX207" s="238"/>
      <c r="AY207" s="238"/>
    </row>
    <row r="208" spans="1:51">
      <c r="A208" t="s">
        <v>597</v>
      </c>
      <c r="B208" t="s">
        <v>567</v>
      </c>
      <c r="C208" t="s">
        <v>598</v>
      </c>
      <c r="D208" s="31">
        <v>451.20549999999997</v>
      </c>
      <c r="E208" s="31">
        <v>48.471600000000002</v>
      </c>
      <c r="F208" s="31">
        <v>21870.655599999998</v>
      </c>
      <c r="G208" s="31">
        <v>0.62370000000000003</v>
      </c>
      <c r="H208" s="31">
        <v>3.0000000000000001E-3</v>
      </c>
      <c r="I208" s="31">
        <v>0</v>
      </c>
      <c r="J208" s="31">
        <v>0</v>
      </c>
      <c r="K208" s="31">
        <v>0</v>
      </c>
      <c r="L208" s="31">
        <v>2.0000000000000001E-4</v>
      </c>
      <c r="M208" s="31">
        <v>6.6E-3</v>
      </c>
      <c r="N208" s="31">
        <v>0</v>
      </c>
      <c r="O208" s="31">
        <v>2.8000000000000001E-2</v>
      </c>
      <c r="P208" s="31">
        <v>2.0999999999999999E-3</v>
      </c>
      <c r="Q208" s="31">
        <v>0</v>
      </c>
      <c r="R208" s="31">
        <v>0.11210000000000001</v>
      </c>
      <c r="S208" s="31">
        <v>0.47389999999999999</v>
      </c>
      <c r="T208" s="31">
        <v>0.32440000000000002</v>
      </c>
      <c r="U208" s="31">
        <v>0</v>
      </c>
      <c r="V208" s="31">
        <v>1.6E-2</v>
      </c>
      <c r="W208" s="31">
        <v>3.3700000000000001E-2</v>
      </c>
      <c r="X208" s="31">
        <v>0.12559999999999999</v>
      </c>
      <c r="Y208" s="31">
        <v>7.9100000000000004E-2</v>
      </c>
      <c r="Z208" s="31">
        <v>0.79469999999999996</v>
      </c>
      <c r="AA208" s="31">
        <v>9.7000000000000003E-2</v>
      </c>
      <c r="AB208" s="31">
        <v>2.92E-2</v>
      </c>
      <c r="AC208" s="31">
        <v>0.22059999999999999</v>
      </c>
      <c r="AD208" s="31">
        <v>0.1278</v>
      </c>
      <c r="AE208" s="31">
        <v>0.65049999999999997</v>
      </c>
      <c r="AF208" s="31">
        <v>0.54259999999999997</v>
      </c>
      <c r="AG208" s="31">
        <v>0.45829999999999999</v>
      </c>
      <c r="AH208" s="31">
        <v>1.04E-2</v>
      </c>
      <c r="AI208" s="31">
        <v>0.15629999999999999</v>
      </c>
      <c r="AJ208" s="31">
        <v>0.1042</v>
      </c>
      <c r="AK208" s="31">
        <v>0.23960000000000001</v>
      </c>
      <c r="AL208" s="31">
        <v>3.1300000000000001E-2</v>
      </c>
      <c r="AM208" s="31">
        <v>1.3814</v>
      </c>
      <c r="AN208" s="31">
        <v>0.77100000000000002</v>
      </c>
      <c r="AO208" s="239">
        <v>0.01</v>
      </c>
      <c r="AP208" s="241">
        <v>1</v>
      </c>
      <c r="AQ208" s="101">
        <v>1</v>
      </c>
      <c r="AR208" s="462">
        <v>2</v>
      </c>
      <c r="AS208" s="238"/>
      <c r="AT208" s="238"/>
      <c r="AU208" s="238"/>
      <c r="AV208" s="238"/>
      <c r="AW208" s="238"/>
      <c r="AX208" s="238"/>
      <c r="AY208" s="238"/>
    </row>
    <row r="209" spans="1:51">
      <c r="A209" t="s">
        <v>599</v>
      </c>
      <c r="B209" t="s">
        <v>567</v>
      </c>
      <c r="C209" t="s">
        <v>600</v>
      </c>
      <c r="D209" s="31">
        <v>710.51639999999998</v>
      </c>
      <c r="E209" s="31">
        <v>44.957700000000003</v>
      </c>
      <c r="F209" s="31">
        <v>31943.161599999999</v>
      </c>
      <c r="G209" s="31">
        <v>0.82679999999999998</v>
      </c>
      <c r="H209" s="31">
        <v>5.1799999999999999E-2</v>
      </c>
      <c r="I209" s="31">
        <v>0</v>
      </c>
      <c r="J209" s="31">
        <v>2.7000000000000001E-3</v>
      </c>
      <c r="K209" s="31">
        <v>0</v>
      </c>
      <c r="L209" s="31">
        <v>0</v>
      </c>
      <c r="M209" s="31">
        <v>4.7000000000000002E-3</v>
      </c>
      <c r="N209" s="31">
        <v>0</v>
      </c>
      <c r="O209" s="31">
        <v>2.5100000000000001E-2</v>
      </c>
      <c r="P209" s="31">
        <v>2.3999999999999998E-3</v>
      </c>
      <c r="Q209" s="31">
        <v>8.1900000000000001E-2</v>
      </c>
      <c r="R209" s="31">
        <v>0.3014</v>
      </c>
      <c r="S209" s="31">
        <v>0.3614</v>
      </c>
      <c r="T209" s="31">
        <v>9.5600000000000004E-2</v>
      </c>
      <c r="U209" s="31">
        <v>0</v>
      </c>
      <c r="V209" s="31">
        <v>2.5999999999999999E-2</v>
      </c>
      <c r="W209" s="31">
        <v>4.7E-2</v>
      </c>
      <c r="X209" s="31">
        <v>0.4793</v>
      </c>
      <c r="Y209" s="31">
        <v>0.76790000000000003</v>
      </c>
      <c r="Z209" s="31">
        <v>0.2127</v>
      </c>
      <c r="AA209" s="31">
        <v>7.1999999999999998E-3</v>
      </c>
      <c r="AB209" s="31">
        <v>1.21E-2</v>
      </c>
      <c r="AC209" s="31">
        <v>0.22650000000000001</v>
      </c>
      <c r="AD209" s="31">
        <v>6.8099999999999994E-2</v>
      </c>
      <c r="AE209" s="31">
        <v>0.70499999999999996</v>
      </c>
      <c r="AF209" s="31">
        <v>0.70940000000000003</v>
      </c>
      <c r="AG209" s="31">
        <v>0.40820000000000001</v>
      </c>
      <c r="AH209" s="31">
        <v>0</v>
      </c>
      <c r="AI209" s="31">
        <v>0.24490000000000001</v>
      </c>
      <c r="AJ209" s="31">
        <v>0.1837</v>
      </c>
      <c r="AK209" s="31">
        <v>0.11219999999999999</v>
      </c>
      <c r="AL209" s="31">
        <v>5.0999999999999997E-2</v>
      </c>
      <c r="AM209" s="31">
        <v>1.4189000000000001</v>
      </c>
      <c r="AN209" s="31">
        <v>0.88160000000000005</v>
      </c>
      <c r="AO209" s="239">
        <v>0.16</v>
      </c>
      <c r="AP209" s="241">
        <v>1</v>
      </c>
      <c r="AQ209" s="101">
        <v>1</v>
      </c>
      <c r="AR209" s="462">
        <v>2</v>
      </c>
      <c r="AS209" s="238"/>
      <c r="AT209" s="238"/>
      <c r="AU209" s="238"/>
      <c r="AV209" s="238"/>
      <c r="AW209" s="238"/>
      <c r="AX209" s="238"/>
      <c r="AY209" s="238"/>
    </row>
    <row r="210" spans="1:51">
      <c r="A210" t="s">
        <v>602</v>
      </c>
      <c r="B210" t="s">
        <v>365</v>
      </c>
      <c r="C210" t="s">
        <v>603</v>
      </c>
      <c r="D210" s="31">
        <v>987.16700000000003</v>
      </c>
      <c r="E210" s="31">
        <v>1.1744000000000001</v>
      </c>
      <c r="F210" s="31">
        <v>1159.3172</v>
      </c>
      <c r="G210" s="31">
        <v>0.37859999999999999</v>
      </c>
      <c r="H210" s="31">
        <v>0</v>
      </c>
      <c r="I210" s="31">
        <v>0</v>
      </c>
      <c r="J210" s="31">
        <v>0</v>
      </c>
      <c r="K210" s="31">
        <v>0</v>
      </c>
      <c r="L210" s="31">
        <v>0</v>
      </c>
      <c r="M210" s="31">
        <v>2.1000000000000001E-2</v>
      </c>
      <c r="N210" s="31">
        <v>0</v>
      </c>
      <c r="O210" s="31">
        <v>0.3201</v>
      </c>
      <c r="P210" s="31">
        <v>2.9700000000000001E-2</v>
      </c>
      <c r="Q210" s="31">
        <v>0</v>
      </c>
      <c r="R210" s="31">
        <v>0</v>
      </c>
      <c r="S210" s="31">
        <v>2.64E-2</v>
      </c>
      <c r="T210" s="31">
        <v>6.0499999999999998E-2</v>
      </c>
      <c r="U210" s="31">
        <v>1.78E-2</v>
      </c>
      <c r="V210" s="31">
        <v>5.11E-2</v>
      </c>
      <c r="W210" s="31">
        <v>0.47339999999999999</v>
      </c>
      <c r="X210" s="31">
        <v>0.15110000000000001</v>
      </c>
      <c r="Y210" s="31">
        <v>0</v>
      </c>
      <c r="Z210" s="31">
        <v>0.29559999999999997</v>
      </c>
      <c r="AA210" s="31">
        <v>0.70440000000000003</v>
      </c>
      <c r="AB210" s="31">
        <v>0</v>
      </c>
      <c r="AC210" s="31">
        <v>9.5000000000000001E-2</v>
      </c>
      <c r="AD210" s="31">
        <v>0.81669999999999998</v>
      </c>
      <c r="AE210" s="31">
        <v>1.3599999999999999E-2</v>
      </c>
      <c r="AF210" s="31">
        <v>4.5699999999999998E-2</v>
      </c>
      <c r="AG210" s="31">
        <v>3.1899999999999998E-2</v>
      </c>
      <c r="AH210" s="31">
        <v>5.3199999999999997E-2</v>
      </c>
      <c r="AI210" s="31">
        <v>0</v>
      </c>
      <c r="AJ210" s="31">
        <v>0</v>
      </c>
      <c r="AK210" s="31">
        <v>0.84040000000000004</v>
      </c>
      <c r="AL210" s="31">
        <v>7.4499999999999997E-2</v>
      </c>
      <c r="AM210" s="31">
        <v>0.60550000000000004</v>
      </c>
      <c r="AN210" s="31">
        <v>0.43680000000000002</v>
      </c>
      <c r="AO210" s="239">
        <v>2.02</v>
      </c>
      <c r="AP210" s="241">
        <v>3</v>
      </c>
      <c r="AQ210" s="101">
        <v>4</v>
      </c>
      <c r="AR210" s="462">
        <v>3</v>
      </c>
      <c r="AS210" s="238"/>
      <c r="AT210" s="238"/>
      <c r="AU210" s="238"/>
      <c r="AV210" s="238"/>
      <c r="AW210" s="238"/>
      <c r="AX210" s="238"/>
      <c r="AY210" s="238"/>
    </row>
    <row r="211" spans="1:51">
      <c r="A211" t="s">
        <v>604</v>
      </c>
      <c r="B211" t="s">
        <v>365</v>
      </c>
      <c r="C211" t="s">
        <v>605</v>
      </c>
      <c r="D211" s="31">
        <v>7749.9159</v>
      </c>
      <c r="E211" s="31">
        <v>1.4096</v>
      </c>
      <c r="F211" s="31">
        <v>10924.5111</v>
      </c>
      <c r="G211" s="31">
        <v>0.5181</v>
      </c>
      <c r="H211" s="31">
        <v>0</v>
      </c>
      <c r="I211" s="31">
        <v>0</v>
      </c>
      <c r="J211" s="31">
        <v>0</v>
      </c>
      <c r="K211" s="31">
        <v>0</v>
      </c>
      <c r="L211" s="31">
        <v>0</v>
      </c>
      <c r="M211" s="31">
        <v>0</v>
      </c>
      <c r="N211" s="31">
        <v>3.5999999999999997E-2</v>
      </c>
      <c r="O211" s="31">
        <v>0.44269999999999998</v>
      </c>
      <c r="P211" s="31">
        <v>3.39E-2</v>
      </c>
      <c r="Q211" s="31">
        <v>0</v>
      </c>
      <c r="R211" s="31">
        <v>0</v>
      </c>
      <c r="S211" s="31">
        <v>3.7400000000000003E-2</v>
      </c>
      <c r="T211" s="31">
        <v>0.1726</v>
      </c>
      <c r="U211" s="31">
        <v>1.4E-2</v>
      </c>
      <c r="V211" s="31">
        <v>0</v>
      </c>
      <c r="W211" s="31">
        <v>0.26340000000000002</v>
      </c>
      <c r="X211" s="31">
        <v>0.1865</v>
      </c>
      <c r="Y211" s="31">
        <v>0</v>
      </c>
      <c r="Z211" s="31">
        <v>0.15490000000000001</v>
      </c>
      <c r="AA211" s="31">
        <v>0.73240000000000005</v>
      </c>
      <c r="AB211" s="31">
        <v>0.11269999999999999</v>
      </c>
      <c r="AC211" s="31">
        <v>0.10829999999999999</v>
      </c>
      <c r="AD211" s="31">
        <v>0.83950000000000002</v>
      </c>
      <c r="AE211" s="31">
        <v>6.3E-3</v>
      </c>
      <c r="AF211" s="31">
        <v>1.35E-2</v>
      </c>
      <c r="AG211" s="31">
        <v>1.06E-2</v>
      </c>
      <c r="AH211" s="31">
        <v>3.1899999999999998E-2</v>
      </c>
      <c r="AI211" s="31">
        <v>0</v>
      </c>
      <c r="AJ211" s="31">
        <v>0</v>
      </c>
      <c r="AK211" s="31">
        <v>0.86170000000000002</v>
      </c>
      <c r="AL211" s="31">
        <v>9.5699999999999993E-2</v>
      </c>
      <c r="AM211" s="31">
        <v>0.51119999999999999</v>
      </c>
      <c r="AN211" s="31">
        <v>0.36870000000000003</v>
      </c>
      <c r="AO211" s="239">
        <v>0.79</v>
      </c>
      <c r="AP211" s="241">
        <v>3</v>
      </c>
      <c r="AQ211" s="101">
        <v>4</v>
      </c>
      <c r="AR211" s="462">
        <v>4</v>
      </c>
      <c r="AS211" s="238"/>
      <c r="AT211" s="238"/>
      <c r="AU211" s="238"/>
      <c r="AV211" s="238"/>
      <c r="AW211" s="238"/>
      <c r="AX211" s="238"/>
      <c r="AY211" s="238"/>
    </row>
    <row r="212" spans="1:51">
      <c r="A212" t="s">
        <v>606</v>
      </c>
      <c r="B212" t="s">
        <v>365</v>
      </c>
      <c r="C212" t="s">
        <v>607</v>
      </c>
      <c r="D212" s="31">
        <v>1244.4066</v>
      </c>
      <c r="E212" s="31">
        <v>1.7197</v>
      </c>
      <c r="F212" s="31">
        <v>2139.9513999999999</v>
      </c>
      <c r="G212" s="31">
        <v>0.65739999999999998</v>
      </c>
      <c r="H212" s="31">
        <v>0.34060000000000001</v>
      </c>
      <c r="I212" s="31">
        <v>0</v>
      </c>
      <c r="J212" s="31">
        <v>0</v>
      </c>
      <c r="K212" s="31">
        <v>0</v>
      </c>
      <c r="L212" s="31">
        <v>4.1700000000000001E-2</v>
      </c>
      <c r="M212" s="31">
        <v>5.1999999999999998E-2</v>
      </c>
      <c r="N212" s="31">
        <v>0</v>
      </c>
      <c r="O212" s="31">
        <v>5.7000000000000002E-2</v>
      </c>
      <c r="P212" s="31">
        <v>1.01E-2</v>
      </c>
      <c r="Q212" s="31">
        <v>0</v>
      </c>
      <c r="R212" s="31">
        <v>0</v>
      </c>
      <c r="S212" s="31">
        <v>0</v>
      </c>
      <c r="T212" s="31">
        <v>0.1013</v>
      </c>
      <c r="U212" s="31">
        <v>0.17280000000000001</v>
      </c>
      <c r="V212" s="31">
        <v>2.4500000000000001E-2</v>
      </c>
      <c r="W212" s="31">
        <v>0.2</v>
      </c>
      <c r="X212" s="31">
        <v>0.2772</v>
      </c>
      <c r="Y212" s="31">
        <v>0</v>
      </c>
      <c r="Z212" s="31">
        <v>2.58E-2</v>
      </c>
      <c r="AA212" s="31">
        <v>0.97419999999999995</v>
      </c>
      <c r="AB212" s="31">
        <v>0</v>
      </c>
      <c r="AC212" s="31">
        <v>0.34189999999999998</v>
      </c>
      <c r="AD212" s="31">
        <v>0.51559999999999995</v>
      </c>
      <c r="AE212" s="31">
        <v>9.0999999999999998E-2</v>
      </c>
      <c r="AF212" s="31">
        <v>1.44E-2</v>
      </c>
      <c r="AG212" s="31">
        <v>1.0500000000000001E-2</v>
      </c>
      <c r="AH212" s="31">
        <v>3.1600000000000003E-2</v>
      </c>
      <c r="AI212" s="31">
        <v>0</v>
      </c>
      <c r="AJ212" s="31">
        <v>0</v>
      </c>
      <c r="AK212" s="31">
        <v>0.90529999999999999</v>
      </c>
      <c r="AL212" s="31">
        <v>5.2600000000000001E-2</v>
      </c>
      <c r="AM212" s="31">
        <v>0.40210000000000001</v>
      </c>
      <c r="AN212" s="31">
        <v>0.29010000000000002</v>
      </c>
      <c r="AO212" s="239">
        <v>1.0900000000000001</v>
      </c>
      <c r="AP212" s="241">
        <v>3</v>
      </c>
      <c r="AQ212" s="101">
        <v>4</v>
      </c>
      <c r="AR212" s="462">
        <v>3</v>
      </c>
      <c r="AS212" s="238"/>
      <c r="AT212" s="238"/>
      <c r="AU212" s="238"/>
      <c r="AV212" s="238"/>
      <c r="AW212" s="238"/>
      <c r="AX212" s="238"/>
      <c r="AY212" s="238"/>
    </row>
    <row r="213" spans="1:51">
      <c r="A213" t="s">
        <v>608</v>
      </c>
      <c r="B213" t="s">
        <v>365</v>
      </c>
      <c r="C213" t="s">
        <v>609</v>
      </c>
      <c r="D213" s="31">
        <v>2359.0029</v>
      </c>
      <c r="E213" s="31">
        <v>1.5454000000000001</v>
      </c>
      <c r="F213" s="31">
        <v>3645.6705000000002</v>
      </c>
      <c r="G213" s="31">
        <v>0.35120000000000001</v>
      </c>
      <c r="H213" s="31">
        <v>0</v>
      </c>
      <c r="I213" s="31">
        <v>0</v>
      </c>
      <c r="J213" s="31">
        <v>0</v>
      </c>
      <c r="K213" s="31">
        <v>0</v>
      </c>
      <c r="L213" s="31">
        <v>1.11E-2</v>
      </c>
      <c r="M213" s="31">
        <v>0.17929999999999999</v>
      </c>
      <c r="N213" s="31">
        <v>0</v>
      </c>
      <c r="O213" s="31">
        <v>0.10249999999999999</v>
      </c>
      <c r="P213" s="31">
        <v>0.1255</v>
      </c>
      <c r="Q213" s="31">
        <v>0</v>
      </c>
      <c r="R213" s="31">
        <v>0</v>
      </c>
      <c r="S213" s="31">
        <v>1.43E-2</v>
      </c>
      <c r="T213" s="31">
        <v>0.1033</v>
      </c>
      <c r="U213" s="31">
        <v>4.7300000000000002E-2</v>
      </c>
      <c r="V213" s="31">
        <v>2.7900000000000001E-2</v>
      </c>
      <c r="W213" s="31">
        <v>0.38869999999999999</v>
      </c>
      <c r="X213" s="31">
        <v>0.25390000000000001</v>
      </c>
      <c r="Y213" s="31">
        <v>0</v>
      </c>
      <c r="Z213" s="31">
        <v>0.11169999999999999</v>
      </c>
      <c r="AA213" s="31">
        <v>0.86890000000000001</v>
      </c>
      <c r="AB213" s="31">
        <v>1.9400000000000001E-2</v>
      </c>
      <c r="AC213" s="31">
        <v>0.12670000000000001</v>
      </c>
      <c r="AD213" s="31">
        <v>0.7802</v>
      </c>
      <c r="AE213" s="31">
        <v>4.7600000000000003E-2</v>
      </c>
      <c r="AF213" s="31">
        <v>2.3199999999999998E-2</v>
      </c>
      <c r="AG213" s="31">
        <v>1.0200000000000001E-2</v>
      </c>
      <c r="AH213" s="31">
        <v>5.0999999999999997E-2</v>
      </c>
      <c r="AI213" s="31">
        <v>0</v>
      </c>
      <c r="AJ213" s="31">
        <v>0</v>
      </c>
      <c r="AK213" s="31">
        <v>0.69389999999999996</v>
      </c>
      <c r="AL213" s="31">
        <v>0.24490000000000001</v>
      </c>
      <c r="AM213" s="31">
        <v>0.79669999999999996</v>
      </c>
      <c r="AN213" s="31">
        <v>0.57469999999999999</v>
      </c>
      <c r="AO213" s="239">
        <v>0.94</v>
      </c>
      <c r="AP213" s="241">
        <v>3</v>
      </c>
      <c r="AQ213" s="101">
        <v>4</v>
      </c>
      <c r="AR213" s="462">
        <v>3</v>
      </c>
      <c r="AS213" s="238"/>
      <c r="AT213" s="238"/>
      <c r="AU213" s="238"/>
      <c r="AV213" s="238"/>
      <c r="AW213" s="238"/>
      <c r="AX213" s="238"/>
      <c r="AY213" s="238"/>
    </row>
    <row r="214" spans="1:51">
      <c r="A214" t="s">
        <v>610</v>
      </c>
      <c r="B214" t="s">
        <v>365</v>
      </c>
      <c r="C214" t="s">
        <v>611</v>
      </c>
      <c r="D214" s="31">
        <v>1529.3316</v>
      </c>
      <c r="E214" s="31">
        <v>1.1059000000000001</v>
      </c>
      <c r="F214" s="31">
        <v>1691.3371</v>
      </c>
      <c r="G214" s="31">
        <v>0.1197</v>
      </c>
      <c r="H214" s="31">
        <v>0</v>
      </c>
      <c r="I214" s="31">
        <v>0</v>
      </c>
      <c r="J214" s="31">
        <v>0</v>
      </c>
      <c r="K214" s="31">
        <v>0</v>
      </c>
      <c r="L214" s="31">
        <v>0</v>
      </c>
      <c r="M214" s="31">
        <v>0</v>
      </c>
      <c r="N214" s="31">
        <v>0</v>
      </c>
      <c r="O214" s="31">
        <v>3.2099999999999997E-2</v>
      </c>
      <c r="P214" s="31">
        <v>7.3899999999999993E-2</v>
      </c>
      <c r="Q214" s="31">
        <v>0</v>
      </c>
      <c r="R214" s="31">
        <v>0</v>
      </c>
      <c r="S214" s="31">
        <v>0</v>
      </c>
      <c r="T214" s="31">
        <v>0.1847</v>
      </c>
      <c r="U214" s="31">
        <v>8.7599999999999997E-2</v>
      </c>
      <c r="V214" s="31">
        <v>0</v>
      </c>
      <c r="W214" s="31">
        <v>0.62170000000000003</v>
      </c>
      <c r="X214" s="31">
        <v>0.35249999999999998</v>
      </c>
      <c r="Y214" s="31">
        <v>9.7799999999999998E-2</v>
      </c>
      <c r="Z214" s="31">
        <v>1.3599999999999999E-2</v>
      </c>
      <c r="AA214" s="31">
        <v>0.88859999999999995</v>
      </c>
      <c r="AB214" s="31">
        <v>0</v>
      </c>
      <c r="AC214" s="31">
        <v>0.23230000000000001</v>
      </c>
      <c r="AD214" s="31">
        <v>0.6623</v>
      </c>
      <c r="AE214" s="31">
        <v>1.4800000000000001E-2</v>
      </c>
      <c r="AF214" s="31">
        <v>3.7400000000000003E-2</v>
      </c>
      <c r="AG214" s="31">
        <v>0.02</v>
      </c>
      <c r="AH214" s="31">
        <v>0.04</v>
      </c>
      <c r="AI214" s="31">
        <v>0</v>
      </c>
      <c r="AJ214" s="31">
        <v>0</v>
      </c>
      <c r="AK214" s="31">
        <v>0.66</v>
      </c>
      <c r="AL214" s="31">
        <v>0.28000000000000003</v>
      </c>
      <c r="AM214" s="31">
        <v>0.8377</v>
      </c>
      <c r="AN214" s="31">
        <v>0.60419999999999996</v>
      </c>
      <c r="AO214" s="239">
        <v>0.78</v>
      </c>
      <c r="AP214" s="241">
        <v>3</v>
      </c>
      <c r="AQ214" s="101">
        <v>4</v>
      </c>
      <c r="AR214" s="462">
        <v>3</v>
      </c>
      <c r="AS214" s="238"/>
      <c r="AT214" s="238"/>
      <c r="AU214" s="238"/>
      <c r="AV214" s="238"/>
      <c r="AW214" s="238"/>
      <c r="AX214" s="238"/>
      <c r="AY214" s="238"/>
    </row>
    <row r="215" spans="1:51">
      <c r="A215" t="s">
        <v>612</v>
      </c>
      <c r="B215" t="s">
        <v>365</v>
      </c>
      <c r="C215" t="s">
        <v>613</v>
      </c>
      <c r="D215" s="31">
        <v>1079.8000999999999</v>
      </c>
      <c r="E215" s="31">
        <v>1.0435000000000001</v>
      </c>
      <c r="F215" s="31">
        <v>1126.7914000000001</v>
      </c>
      <c r="G215" s="31">
        <v>0.34360000000000002</v>
      </c>
      <c r="H215" s="31">
        <v>0</v>
      </c>
      <c r="I215" s="31">
        <v>0</v>
      </c>
      <c r="J215" s="31">
        <v>0</v>
      </c>
      <c r="K215" s="31">
        <v>0</v>
      </c>
      <c r="L215" s="31">
        <v>0</v>
      </c>
      <c r="M215" s="31">
        <v>2.0400000000000001E-2</v>
      </c>
      <c r="N215" s="31">
        <v>0</v>
      </c>
      <c r="O215" s="31">
        <v>0.3276</v>
      </c>
      <c r="P215" s="31">
        <v>1.35E-2</v>
      </c>
      <c r="Q215" s="31">
        <v>0</v>
      </c>
      <c r="R215" s="31">
        <v>0</v>
      </c>
      <c r="S215" s="31">
        <v>0</v>
      </c>
      <c r="T215" s="31">
        <v>8.0199999999999994E-2</v>
      </c>
      <c r="U215" s="31">
        <v>0</v>
      </c>
      <c r="V215" s="31">
        <v>0.1173</v>
      </c>
      <c r="W215" s="31">
        <v>0.441</v>
      </c>
      <c r="X215" s="31">
        <v>0.13750000000000001</v>
      </c>
      <c r="Y215" s="31">
        <v>0</v>
      </c>
      <c r="Z215" s="31">
        <v>9.6799999999999997E-2</v>
      </c>
      <c r="AA215" s="31">
        <v>0.7742</v>
      </c>
      <c r="AB215" s="31">
        <v>0.129</v>
      </c>
      <c r="AC215" s="31">
        <v>8.0699999999999994E-2</v>
      </c>
      <c r="AD215" s="31">
        <v>0.83099999999999996</v>
      </c>
      <c r="AE215" s="31">
        <v>1.7100000000000001E-2</v>
      </c>
      <c r="AF215" s="31">
        <v>1.6799999999999999E-2</v>
      </c>
      <c r="AG215" s="31">
        <v>2.2200000000000001E-2</v>
      </c>
      <c r="AH215" s="31">
        <v>3.3300000000000003E-2</v>
      </c>
      <c r="AI215" s="31">
        <v>0</v>
      </c>
      <c r="AJ215" s="31">
        <v>0</v>
      </c>
      <c r="AK215" s="31">
        <v>0.93330000000000002</v>
      </c>
      <c r="AL215" s="31">
        <v>1.11E-2</v>
      </c>
      <c r="AM215" s="31">
        <v>0.31240000000000001</v>
      </c>
      <c r="AN215" s="31">
        <v>0.2253</v>
      </c>
      <c r="AO215" s="239">
        <v>1.36</v>
      </c>
      <c r="AP215" s="241">
        <v>3</v>
      </c>
      <c r="AQ215" s="101">
        <v>4</v>
      </c>
      <c r="AR215" s="462">
        <v>3</v>
      </c>
      <c r="AS215" s="238"/>
      <c r="AT215" s="238"/>
      <c r="AU215" s="238"/>
      <c r="AV215" s="238"/>
      <c r="AW215" s="238"/>
      <c r="AX215" s="238"/>
      <c r="AY215" s="238"/>
    </row>
    <row r="216" spans="1:51">
      <c r="A216" t="s">
        <v>614</v>
      </c>
      <c r="B216" t="s">
        <v>365</v>
      </c>
      <c r="C216" t="s">
        <v>368</v>
      </c>
      <c r="D216" s="31">
        <v>1090.0907999999999</v>
      </c>
      <c r="E216" s="31">
        <v>1.3328</v>
      </c>
      <c r="F216" s="31">
        <v>1452.8644999999999</v>
      </c>
      <c r="G216" s="31">
        <v>0.13220000000000001</v>
      </c>
      <c r="H216" s="31">
        <v>0</v>
      </c>
      <c r="I216" s="31">
        <v>0</v>
      </c>
      <c r="J216" s="31">
        <v>0</v>
      </c>
      <c r="K216" s="31">
        <v>0</v>
      </c>
      <c r="L216" s="31">
        <v>0</v>
      </c>
      <c r="M216" s="31">
        <v>1.4800000000000001E-2</v>
      </c>
      <c r="N216" s="31">
        <v>0</v>
      </c>
      <c r="O216" s="31">
        <v>0.1182</v>
      </c>
      <c r="P216" s="31">
        <v>0.16159999999999999</v>
      </c>
      <c r="Q216" s="31">
        <v>0</v>
      </c>
      <c r="R216" s="31">
        <v>0</v>
      </c>
      <c r="S216" s="31">
        <v>0</v>
      </c>
      <c r="T216" s="31">
        <v>6.25E-2</v>
      </c>
      <c r="U216" s="31">
        <v>0</v>
      </c>
      <c r="V216" s="31">
        <v>1.0500000000000001E-2</v>
      </c>
      <c r="W216" s="31">
        <v>0.63229999999999997</v>
      </c>
      <c r="X216" s="31">
        <v>0.16569999999999999</v>
      </c>
      <c r="Y216" s="31">
        <v>0</v>
      </c>
      <c r="Z216" s="31">
        <v>0.23530000000000001</v>
      </c>
      <c r="AA216" s="31">
        <v>0.76470000000000005</v>
      </c>
      <c r="AB216" s="31">
        <v>0</v>
      </c>
      <c r="AC216" s="31">
        <v>7.22E-2</v>
      </c>
      <c r="AD216" s="31">
        <v>0.76039999999999996</v>
      </c>
      <c r="AE216" s="31">
        <v>9.9099999999999994E-2</v>
      </c>
      <c r="AF216" s="31">
        <v>4.6399999999999997E-2</v>
      </c>
      <c r="AG216" s="31">
        <v>2.0799999999999999E-2</v>
      </c>
      <c r="AH216" s="31">
        <v>6.25E-2</v>
      </c>
      <c r="AI216" s="31">
        <v>0</v>
      </c>
      <c r="AJ216" s="31">
        <v>0</v>
      </c>
      <c r="AK216" s="31">
        <v>0.88539999999999996</v>
      </c>
      <c r="AL216" s="31">
        <v>3.1300000000000001E-2</v>
      </c>
      <c r="AM216" s="31">
        <v>0.47</v>
      </c>
      <c r="AN216" s="31">
        <v>0.33900000000000002</v>
      </c>
      <c r="AO216" s="239">
        <v>1.66</v>
      </c>
      <c r="AP216" s="241">
        <v>3</v>
      </c>
      <c r="AQ216" s="101">
        <v>4</v>
      </c>
      <c r="AR216" s="462">
        <v>3</v>
      </c>
      <c r="AS216" s="238"/>
      <c r="AT216" s="238"/>
      <c r="AU216" s="238"/>
      <c r="AV216" s="238"/>
      <c r="AW216" s="238"/>
      <c r="AX216" s="238"/>
      <c r="AY216" s="238"/>
    </row>
    <row r="217" spans="1:51">
      <c r="A217" t="s">
        <v>615</v>
      </c>
      <c r="B217" t="s">
        <v>365</v>
      </c>
      <c r="C217" t="s">
        <v>365</v>
      </c>
      <c r="D217" s="31">
        <v>1721.6537000000001</v>
      </c>
      <c r="E217" s="31">
        <v>1.3660000000000001</v>
      </c>
      <c r="F217" s="31">
        <v>2351.8069999999998</v>
      </c>
      <c r="G217" s="31">
        <v>0.1835</v>
      </c>
      <c r="H217" s="31">
        <v>3.5000000000000001E-3</v>
      </c>
      <c r="I217" s="31">
        <v>0</v>
      </c>
      <c r="J217" s="31">
        <v>0</v>
      </c>
      <c r="K217" s="31">
        <v>2.0000000000000001E-4</v>
      </c>
      <c r="L217" s="31">
        <v>0</v>
      </c>
      <c r="M217" s="31">
        <v>3.6900000000000002E-2</v>
      </c>
      <c r="N217" s="31">
        <v>0</v>
      </c>
      <c r="O217" s="31">
        <v>7.3899999999999993E-2</v>
      </c>
      <c r="P217" s="31">
        <v>0.1216</v>
      </c>
      <c r="Q217" s="31">
        <v>0</v>
      </c>
      <c r="R217" s="31">
        <v>0</v>
      </c>
      <c r="S217" s="31">
        <v>3.15E-2</v>
      </c>
      <c r="T217" s="31">
        <v>0.1661</v>
      </c>
      <c r="U217" s="31">
        <v>4.2099999999999999E-2</v>
      </c>
      <c r="V217" s="31">
        <v>5.2600000000000001E-2</v>
      </c>
      <c r="W217" s="31">
        <v>0.4718</v>
      </c>
      <c r="X217" s="31">
        <v>0.30259999999999998</v>
      </c>
      <c r="Y217" s="31">
        <v>2.1600000000000001E-2</v>
      </c>
      <c r="Z217" s="31">
        <v>0.11210000000000001</v>
      </c>
      <c r="AA217" s="31">
        <v>0.8427</v>
      </c>
      <c r="AB217" s="31">
        <v>2.3599999999999999E-2</v>
      </c>
      <c r="AC217" s="31">
        <v>0.2402</v>
      </c>
      <c r="AD217" s="31">
        <v>0.65720000000000001</v>
      </c>
      <c r="AE217" s="31">
        <v>3.3000000000000002E-2</v>
      </c>
      <c r="AF217" s="31">
        <v>2.9100000000000001E-2</v>
      </c>
      <c r="AG217" s="31">
        <v>2.06E-2</v>
      </c>
      <c r="AH217" s="31">
        <v>6.1899999999999997E-2</v>
      </c>
      <c r="AI217" s="31">
        <v>0</v>
      </c>
      <c r="AJ217" s="31">
        <v>0</v>
      </c>
      <c r="AK217" s="31">
        <v>0.83509999999999995</v>
      </c>
      <c r="AL217" s="31">
        <v>8.2500000000000004E-2</v>
      </c>
      <c r="AM217" s="31">
        <v>0.60850000000000004</v>
      </c>
      <c r="AN217" s="31">
        <v>0.43890000000000001</v>
      </c>
      <c r="AO217" s="239">
        <v>0.9</v>
      </c>
      <c r="AP217" s="241">
        <v>3</v>
      </c>
      <c r="AQ217" s="101">
        <v>4</v>
      </c>
      <c r="AR217" s="462">
        <v>3</v>
      </c>
      <c r="AS217" s="238"/>
      <c r="AT217" s="238"/>
      <c r="AU217" s="238"/>
      <c r="AV217" s="238"/>
      <c r="AW217" s="238"/>
      <c r="AX217" s="238"/>
      <c r="AY217" s="238"/>
    </row>
    <row r="218" spans="1:51">
      <c r="A218" t="s">
        <v>616</v>
      </c>
      <c r="B218" t="s">
        <v>365</v>
      </c>
      <c r="C218" t="s">
        <v>617</v>
      </c>
      <c r="D218" s="31">
        <v>1079.5449000000001</v>
      </c>
      <c r="E218" s="31">
        <v>0.74960000000000004</v>
      </c>
      <c r="F218" s="31">
        <v>809.23030000000006</v>
      </c>
      <c r="G218" s="31">
        <v>0.18160000000000001</v>
      </c>
      <c r="H218" s="31">
        <v>0</v>
      </c>
      <c r="I218" s="31">
        <v>0</v>
      </c>
      <c r="J218" s="31">
        <v>0</v>
      </c>
      <c r="K218" s="31">
        <v>0</v>
      </c>
      <c r="L218" s="31">
        <v>1.9300000000000001E-2</v>
      </c>
      <c r="M218" s="31">
        <v>0</v>
      </c>
      <c r="N218" s="31">
        <v>9.5999999999999992E-3</v>
      </c>
      <c r="O218" s="31">
        <v>0.1598</v>
      </c>
      <c r="P218" s="31">
        <v>0.15609999999999999</v>
      </c>
      <c r="Q218" s="31">
        <v>0</v>
      </c>
      <c r="R218" s="31">
        <v>0</v>
      </c>
      <c r="S218" s="31">
        <v>0</v>
      </c>
      <c r="T218" s="31">
        <v>0.25940000000000002</v>
      </c>
      <c r="U218" s="31">
        <v>0</v>
      </c>
      <c r="V218" s="31">
        <v>0</v>
      </c>
      <c r="W218" s="31">
        <v>0.39579999999999999</v>
      </c>
      <c r="X218" s="31">
        <v>0.2051</v>
      </c>
      <c r="Y218" s="31">
        <v>0</v>
      </c>
      <c r="Z218" s="31">
        <v>6.4500000000000002E-2</v>
      </c>
      <c r="AA218" s="31">
        <v>0.78059999999999996</v>
      </c>
      <c r="AB218" s="31">
        <v>0.15479999999999999</v>
      </c>
      <c r="AC218" s="31">
        <v>0.12</v>
      </c>
      <c r="AD218" s="31">
        <v>0.75149999999999995</v>
      </c>
      <c r="AE218" s="31">
        <v>8.0000000000000004E-4</v>
      </c>
      <c r="AF218" s="31">
        <v>2.2700000000000001E-2</v>
      </c>
      <c r="AG218" s="31">
        <v>1.0200000000000001E-2</v>
      </c>
      <c r="AH218" s="31">
        <v>5.0999999999999997E-2</v>
      </c>
      <c r="AI218" s="31">
        <v>0</v>
      </c>
      <c r="AJ218" s="31">
        <v>0</v>
      </c>
      <c r="AK218" s="31">
        <v>0.71430000000000005</v>
      </c>
      <c r="AL218" s="31">
        <v>0.22450000000000001</v>
      </c>
      <c r="AM218" s="31">
        <v>0.77429999999999999</v>
      </c>
      <c r="AN218" s="31">
        <v>0.5585</v>
      </c>
      <c r="AO218" s="239">
        <v>1.45</v>
      </c>
      <c r="AP218" s="241">
        <v>3</v>
      </c>
      <c r="AQ218" s="101">
        <v>4</v>
      </c>
      <c r="AR218" s="462">
        <v>3</v>
      </c>
      <c r="AS218" s="238"/>
      <c r="AT218" s="238"/>
      <c r="AU218" s="238"/>
      <c r="AV218" s="238"/>
      <c r="AW218" s="238"/>
      <c r="AX218" s="238"/>
      <c r="AY218" s="238"/>
    </row>
    <row r="219" spans="1:51">
      <c r="A219" t="s">
        <v>618</v>
      </c>
      <c r="B219" t="s">
        <v>365</v>
      </c>
      <c r="C219" t="s">
        <v>619</v>
      </c>
      <c r="D219" s="31">
        <v>2751.0697</v>
      </c>
      <c r="E219" s="31">
        <v>1.3409</v>
      </c>
      <c r="F219" s="31">
        <v>3689.0421999999999</v>
      </c>
      <c r="G219" s="31">
        <v>0.48670000000000002</v>
      </c>
      <c r="H219" s="31">
        <v>0</v>
      </c>
      <c r="I219" s="31">
        <v>0</v>
      </c>
      <c r="J219" s="31">
        <v>0</v>
      </c>
      <c r="K219" s="31">
        <v>0</v>
      </c>
      <c r="L219" s="31">
        <v>5.6599999999999998E-2</v>
      </c>
      <c r="M219" s="31">
        <v>0.2417</v>
      </c>
      <c r="N219" s="31">
        <v>0</v>
      </c>
      <c r="O219" s="31">
        <v>0.18840000000000001</v>
      </c>
      <c r="P219" s="31">
        <v>0.1305</v>
      </c>
      <c r="Q219" s="31">
        <v>0</v>
      </c>
      <c r="R219" s="31">
        <v>0</v>
      </c>
      <c r="S219" s="31">
        <v>0</v>
      </c>
      <c r="T219" s="31">
        <v>0.16750000000000001</v>
      </c>
      <c r="U219" s="31">
        <v>0</v>
      </c>
      <c r="V219" s="31">
        <v>0</v>
      </c>
      <c r="W219" s="31">
        <v>0.21540000000000001</v>
      </c>
      <c r="X219" s="31">
        <v>0.2379</v>
      </c>
      <c r="Y219" s="31">
        <v>0</v>
      </c>
      <c r="Z219" s="31">
        <v>0</v>
      </c>
      <c r="AA219" s="31">
        <v>1</v>
      </c>
      <c r="AB219" s="31">
        <v>0</v>
      </c>
      <c r="AC219" s="31">
        <v>4.1500000000000002E-2</v>
      </c>
      <c r="AD219" s="31">
        <v>0.9042</v>
      </c>
      <c r="AE219" s="31">
        <v>9.5999999999999992E-3</v>
      </c>
      <c r="AF219" s="31">
        <v>0.01</v>
      </c>
      <c r="AG219" s="31">
        <v>0</v>
      </c>
      <c r="AH219" s="31">
        <v>4.0399999999999998E-2</v>
      </c>
      <c r="AI219" s="31">
        <v>0</v>
      </c>
      <c r="AJ219" s="31">
        <v>0</v>
      </c>
      <c r="AK219" s="31">
        <v>0.75760000000000005</v>
      </c>
      <c r="AL219" s="31">
        <v>0.20200000000000001</v>
      </c>
      <c r="AM219" s="31">
        <v>0.66310000000000002</v>
      </c>
      <c r="AN219" s="31">
        <v>0.60360000000000003</v>
      </c>
      <c r="AO219" s="239">
        <v>1.26</v>
      </c>
      <c r="AP219" s="241">
        <v>3</v>
      </c>
      <c r="AQ219" s="101">
        <v>4</v>
      </c>
      <c r="AR219" s="462">
        <v>3</v>
      </c>
      <c r="AS219" s="238"/>
      <c r="AT219" s="238"/>
      <c r="AU219" s="238"/>
      <c r="AV219" s="238"/>
      <c r="AW219" s="238"/>
      <c r="AX219" s="238"/>
      <c r="AY219" s="238"/>
    </row>
    <row r="220" spans="1:51">
      <c r="A220" t="s">
        <v>620</v>
      </c>
      <c r="B220" t="s">
        <v>365</v>
      </c>
      <c r="C220" t="s">
        <v>621</v>
      </c>
      <c r="D220" s="31">
        <v>1117.2917</v>
      </c>
      <c r="E220" s="31">
        <v>1.2885</v>
      </c>
      <c r="F220" s="31">
        <v>1439.6407999999999</v>
      </c>
      <c r="G220" s="31">
        <v>0.1145</v>
      </c>
      <c r="H220" s="31">
        <v>0</v>
      </c>
      <c r="I220" s="31">
        <v>0</v>
      </c>
      <c r="J220" s="31">
        <v>0</v>
      </c>
      <c r="K220" s="31">
        <v>0</v>
      </c>
      <c r="L220" s="31">
        <v>0</v>
      </c>
      <c r="M220" s="31">
        <v>0</v>
      </c>
      <c r="N220" s="31">
        <v>0</v>
      </c>
      <c r="O220" s="31">
        <v>9.1800000000000007E-2</v>
      </c>
      <c r="P220" s="31">
        <v>7.5200000000000003E-2</v>
      </c>
      <c r="Q220" s="31">
        <v>0</v>
      </c>
      <c r="R220" s="31">
        <v>0</v>
      </c>
      <c r="S220" s="31">
        <v>0</v>
      </c>
      <c r="T220" s="31">
        <v>0.41899999999999998</v>
      </c>
      <c r="U220" s="31">
        <v>2.4799999999999999E-2</v>
      </c>
      <c r="V220" s="31">
        <v>0</v>
      </c>
      <c r="W220" s="31">
        <v>0.38919999999999999</v>
      </c>
      <c r="X220" s="31">
        <v>0.24340000000000001</v>
      </c>
      <c r="Y220" s="31">
        <v>0</v>
      </c>
      <c r="Z220" s="31">
        <v>0.28710000000000002</v>
      </c>
      <c r="AA220" s="31">
        <v>0.71289999999999998</v>
      </c>
      <c r="AB220" s="31">
        <v>0</v>
      </c>
      <c r="AC220" s="31">
        <v>0.13439999999999999</v>
      </c>
      <c r="AD220" s="31">
        <v>0.75149999999999995</v>
      </c>
      <c r="AE220" s="31">
        <v>4.48E-2</v>
      </c>
      <c r="AF220" s="31">
        <v>4.3299999999999998E-2</v>
      </c>
      <c r="AG220" s="31">
        <v>2.1299999999999999E-2</v>
      </c>
      <c r="AH220" s="31">
        <v>5.3199999999999997E-2</v>
      </c>
      <c r="AI220" s="31">
        <v>0</v>
      </c>
      <c r="AJ220" s="31">
        <v>0</v>
      </c>
      <c r="AK220" s="31">
        <v>0.88300000000000001</v>
      </c>
      <c r="AL220" s="31">
        <v>4.2599999999999999E-2</v>
      </c>
      <c r="AM220" s="31">
        <v>0.48220000000000002</v>
      </c>
      <c r="AN220" s="31">
        <v>0.3478</v>
      </c>
      <c r="AO220" s="239">
        <v>1.64</v>
      </c>
      <c r="AP220" s="241">
        <v>3</v>
      </c>
      <c r="AQ220" s="101">
        <v>4</v>
      </c>
      <c r="AR220" s="462">
        <v>3</v>
      </c>
      <c r="AS220" s="238"/>
      <c r="AT220" s="238"/>
      <c r="AU220" s="238"/>
      <c r="AV220" s="238"/>
      <c r="AW220" s="238"/>
      <c r="AX220" s="238"/>
      <c r="AY220" s="238"/>
    </row>
    <row r="221" spans="1:51">
      <c r="A221" t="s">
        <v>622</v>
      </c>
      <c r="B221" t="s">
        <v>365</v>
      </c>
      <c r="C221" t="s">
        <v>623</v>
      </c>
      <c r="D221" s="31">
        <v>1223.4157</v>
      </c>
      <c r="E221" s="31">
        <v>1.2395</v>
      </c>
      <c r="F221" s="31">
        <v>1516.4552000000001</v>
      </c>
      <c r="G221" s="31">
        <v>0.16139999999999999</v>
      </c>
      <c r="H221" s="31">
        <v>0</v>
      </c>
      <c r="I221" s="31">
        <v>0</v>
      </c>
      <c r="J221" s="31">
        <v>0</v>
      </c>
      <c r="K221" s="31">
        <v>0</v>
      </c>
      <c r="L221" s="31">
        <v>0</v>
      </c>
      <c r="M221" s="31">
        <v>4.0899999999999999E-2</v>
      </c>
      <c r="N221" s="31">
        <v>0</v>
      </c>
      <c r="O221" s="31">
        <v>6.8500000000000005E-2</v>
      </c>
      <c r="P221" s="31">
        <v>0.32640000000000002</v>
      </c>
      <c r="Q221" s="31">
        <v>0</v>
      </c>
      <c r="R221" s="31">
        <v>0</v>
      </c>
      <c r="S221" s="31">
        <v>0</v>
      </c>
      <c r="T221" s="31">
        <v>0.1133</v>
      </c>
      <c r="U221" s="31">
        <v>5.4899999999999997E-2</v>
      </c>
      <c r="V221" s="31">
        <v>0</v>
      </c>
      <c r="W221" s="31">
        <v>0.39589999999999997</v>
      </c>
      <c r="X221" s="31">
        <v>0.15939999999999999</v>
      </c>
      <c r="Y221" s="31">
        <v>0</v>
      </c>
      <c r="Z221" s="31">
        <v>0</v>
      </c>
      <c r="AA221" s="31">
        <v>1</v>
      </c>
      <c r="AB221" s="31">
        <v>0</v>
      </c>
      <c r="AC221" s="31">
        <v>0.2535</v>
      </c>
      <c r="AD221" s="31">
        <v>0.55989999999999995</v>
      </c>
      <c r="AE221" s="31">
        <v>0.13619999999999999</v>
      </c>
      <c r="AF221" s="31">
        <v>1.3299999999999999E-2</v>
      </c>
      <c r="AG221" s="31">
        <v>0</v>
      </c>
      <c r="AH221" s="31">
        <v>3.09E-2</v>
      </c>
      <c r="AI221" s="31">
        <v>0</v>
      </c>
      <c r="AJ221" s="31">
        <v>0</v>
      </c>
      <c r="AK221" s="31">
        <v>0.71130000000000004</v>
      </c>
      <c r="AL221" s="31">
        <v>0.25769999999999998</v>
      </c>
      <c r="AM221" s="31">
        <v>0.69920000000000004</v>
      </c>
      <c r="AN221" s="31">
        <v>0.63649999999999995</v>
      </c>
      <c r="AO221" s="239">
        <v>1.72</v>
      </c>
      <c r="AP221" s="241">
        <v>3</v>
      </c>
      <c r="AQ221" s="101">
        <v>4</v>
      </c>
      <c r="AR221" s="462">
        <v>3</v>
      </c>
      <c r="AS221" s="238"/>
      <c r="AT221" s="238"/>
      <c r="AU221" s="238"/>
      <c r="AV221" s="238"/>
      <c r="AW221" s="238"/>
      <c r="AX221" s="238"/>
      <c r="AY221" s="238"/>
    </row>
    <row r="222" spans="1:51">
      <c r="A222" t="s">
        <v>626</v>
      </c>
      <c r="B222" t="s">
        <v>625</v>
      </c>
      <c r="C222" t="s">
        <v>627</v>
      </c>
      <c r="D222" s="31">
        <v>897.42330000000004</v>
      </c>
      <c r="E222" s="31">
        <v>4.1627999999999998</v>
      </c>
      <c r="F222" s="31">
        <v>3735.8009000000002</v>
      </c>
      <c r="G222" s="31">
        <v>0.66349999999999998</v>
      </c>
      <c r="H222" s="31">
        <v>7.8600000000000003E-2</v>
      </c>
      <c r="I222" s="31">
        <v>0</v>
      </c>
      <c r="J222" s="31">
        <v>0</v>
      </c>
      <c r="K222" s="31">
        <v>0</v>
      </c>
      <c r="L222" s="31">
        <v>2.8299999999999999E-2</v>
      </c>
      <c r="M222" s="31">
        <v>1.5800000000000002E-2</v>
      </c>
      <c r="N222" s="31">
        <v>0</v>
      </c>
      <c r="O222" s="31">
        <v>0.1857</v>
      </c>
      <c r="P222" s="31">
        <v>4.7300000000000002E-2</v>
      </c>
      <c r="Q222" s="31">
        <v>0</v>
      </c>
      <c r="R222" s="31">
        <v>0</v>
      </c>
      <c r="S222" s="31">
        <v>0.2364</v>
      </c>
      <c r="T222" s="31">
        <v>0.1749</v>
      </c>
      <c r="U222" s="31">
        <v>0.13059999999999999</v>
      </c>
      <c r="V222" s="31">
        <v>3.6999999999999998E-2</v>
      </c>
      <c r="W222" s="31">
        <v>6.5500000000000003E-2</v>
      </c>
      <c r="X222" s="31">
        <v>0.1905</v>
      </c>
      <c r="Y222" s="31">
        <v>0</v>
      </c>
      <c r="Z222" s="31">
        <v>0.68940000000000001</v>
      </c>
      <c r="AA222" s="31">
        <v>0.1615</v>
      </c>
      <c r="AB222" s="31">
        <v>0.14910000000000001</v>
      </c>
      <c r="AC222" s="31">
        <v>0.4632</v>
      </c>
      <c r="AD222" s="31">
        <v>0.3997</v>
      </c>
      <c r="AE222" s="31">
        <v>0.1176</v>
      </c>
      <c r="AF222" s="31">
        <v>0.1116</v>
      </c>
      <c r="AG222" s="31">
        <v>0.26529999999999998</v>
      </c>
      <c r="AH222" s="31">
        <v>9.1800000000000007E-2</v>
      </c>
      <c r="AI222" s="31">
        <v>5.0999999999999997E-2</v>
      </c>
      <c r="AJ222" s="31">
        <v>0.11219999999999999</v>
      </c>
      <c r="AK222" s="31">
        <v>0.2959</v>
      </c>
      <c r="AL222" s="31">
        <v>0.1837</v>
      </c>
      <c r="AM222" s="31">
        <v>1.6402000000000001</v>
      </c>
      <c r="AN222" s="31">
        <v>0.91539999999999999</v>
      </c>
      <c r="AO222" s="239">
        <v>0.15</v>
      </c>
      <c r="AP222" s="241">
        <v>3</v>
      </c>
      <c r="AQ222" s="101">
        <v>4</v>
      </c>
      <c r="AR222" s="462">
        <v>2</v>
      </c>
      <c r="AS222" s="238"/>
      <c r="AT222" s="238"/>
      <c r="AU222" s="238"/>
      <c r="AV222" s="238"/>
      <c r="AW222" s="238"/>
      <c r="AX222" s="238"/>
      <c r="AY222" s="238"/>
    </row>
    <row r="223" spans="1:51">
      <c r="A223" t="s">
        <v>628</v>
      </c>
      <c r="B223" t="s">
        <v>625</v>
      </c>
      <c r="C223" t="s">
        <v>629</v>
      </c>
      <c r="D223" s="31">
        <v>749.63319999999999</v>
      </c>
      <c r="E223" s="31">
        <v>3.8921000000000001</v>
      </c>
      <c r="F223" s="31">
        <v>2917.6361000000002</v>
      </c>
      <c r="G223" s="31">
        <v>0.63470000000000004</v>
      </c>
      <c r="H223" s="31">
        <v>8.8300000000000003E-2</v>
      </c>
      <c r="I223" s="31">
        <v>0</v>
      </c>
      <c r="J223" s="31">
        <v>0</v>
      </c>
      <c r="K223" s="31">
        <v>0</v>
      </c>
      <c r="L223" s="31">
        <v>4.3700000000000003E-2</v>
      </c>
      <c r="M223" s="31">
        <v>0</v>
      </c>
      <c r="N223" s="31">
        <v>0</v>
      </c>
      <c r="O223" s="31">
        <v>0.16350000000000001</v>
      </c>
      <c r="P223" s="31">
        <v>9.9599999999999994E-2</v>
      </c>
      <c r="Q223" s="31">
        <v>0</v>
      </c>
      <c r="R223" s="31">
        <v>0</v>
      </c>
      <c r="S223" s="31">
        <v>3.5299999999999998E-2</v>
      </c>
      <c r="T223" s="31">
        <v>3.56E-2</v>
      </c>
      <c r="U223" s="31">
        <v>0.30909999999999999</v>
      </c>
      <c r="V223" s="31">
        <v>0.1174</v>
      </c>
      <c r="W223" s="31">
        <v>0.1076</v>
      </c>
      <c r="X223" s="31">
        <v>0.1225</v>
      </c>
      <c r="Y223" s="31">
        <v>0</v>
      </c>
      <c r="Z223" s="31">
        <v>0.26719999999999999</v>
      </c>
      <c r="AA223" s="31">
        <v>0.53849999999999998</v>
      </c>
      <c r="AB223" s="31">
        <v>0.1943</v>
      </c>
      <c r="AC223" s="31">
        <v>0.41610000000000003</v>
      </c>
      <c r="AD223" s="31">
        <v>0.43709999999999999</v>
      </c>
      <c r="AE223" s="31">
        <v>0.129</v>
      </c>
      <c r="AF223" s="31">
        <v>0.35599999999999998</v>
      </c>
      <c r="AG223" s="31">
        <v>0.21049999999999999</v>
      </c>
      <c r="AH223" s="31">
        <v>0.28420000000000001</v>
      </c>
      <c r="AI223" s="31">
        <v>1.0500000000000001E-2</v>
      </c>
      <c r="AJ223" s="31">
        <v>6.3200000000000006E-2</v>
      </c>
      <c r="AK223" s="31">
        <v>0.1789</v>
      </c>
      <c r="AL223" s="31">
        <v>0.25259999999999999</v>
      </c>
      <c r="AM223" s="31">
        <v>1.5633999999999999</v>
      </c>
      <c r="AN223" s="31">
        <v>0.87260000000000004</v>
      </c>
      <c r="AO223" s="239">
        <v>0.3</v>
      </c>
      <c r="AP223" s="241">
        <v>3</v>
      </c>
      <c r="AQ223" s="101">
        <v>4</v>
      </c>
      <c r="AR223" s="462">
        <v>2</v>
      </c>
      <c r="AS223" s="238"/>
      <c r="AT223" s="238"/>
      <c r="AU223" s="238"/>
      <c r="AV223" s="238"/>
      <c r="AW223" s="238"/>
      <c r="AX223" s="238"/>
      <c r="AY223" s="238"/>
    </row>
    <row r="224" spans="1:51">
      <c r="A224" t="s">
        <v>630</v>
      </c>
      <c r="B224" t="s">
        <v>625</v>
      </c>
      <c r="C224" t="s">
        <v>631</v>
      </c>
      <c r="D224" s="31">
        <v>359.54430000000002</v>
      </c>
      <c r="E224" s="31">
        <v>14.923400000000001</v>
      </c>
      <c r="F224" s="31">
        <v>5365.6370999999999</v>
      </c>
      <c r="G224" s="31">
        <v>0.72599999999999998</v>
      </c>
      <c r="H224" s="31">
        <v>2.7799999999999998E-2</v>
      </c>
      <c r="I224" s="31">
        <v>0</v>
      </c>
      <c r="J224" s="31">
        <v>0</v>
      </c>
      <c r="K224" s="31">
        <v>0</v>
      </c>
      <c r="L224" s="31">
        <v>8.2000000000000007E-3</v>
      </c>
      <c r="M224" s="31">
        <v>0</v>
      </c>
      <c r="N224" s="31">
        <v>0</v>
      </c>
      <c r="O224" s="31">
        <v>1.01E-2</v>
      </c>
      <c r="P224" s="31">
        <v>1.9199999999999998E-2</v>
      </c>
      <c r="Q224" s="31">
        <v>0</v>
      </c>
      <c r="R224" s="31">
        <v>0.26690000000000003</v>
      </c>
      <c r="S224" s="31">
        <v>0.41299999999999998</v>
      </c>
      <c r="T224" s="31">
        <v>1.9900000000000001E-2</v>
      </c>
      <c r="U224" s="31">
        <v>0</v>
      </c>
      <c r="V224" s="31">
        <v>0.158</v>
      </c>
      <c r="W224" s="31">
        <v>7.6999999999999999E-2</v>
      </c>
      <c r="X224" s="31">
        <v>0.13150000000000001</v>
      </c>
      <c r="Y224" s="31">
        <v>0.3901</v>
      </c>
      <c r="Z224" s="31">
        <v>0.5</v>
      </c>
      <c r="AA224" s="31">
        <v>7.17E-2</v>
      </c>
      <c r="AB224" s="31">
        <v>3.8199999999999998E-2</v>
      </c>
      <c r="AC224" s="31">
        <v>0.17419999999999999</v>
      </c>
      <c r="AD224" s="31">
        <v>0.21379999999999999</v>
      </c>
      <c r="AE224" s="31">
        <v>0.60519999999999996</v>
      </c>
      <c r="AF224" s="31">
        <v>0.43020000000000003</v>
      </c>
      <c r="AG224" s="31">
        <v>0.31309999999999999</v>
      </c>
      <c r="AH224" s="31">
        <v>0.1313</v>
      </c>
      <c r="AI224" s="31">
        <v>5.0500000000000003E-2</v>
      </c>
      <c r="AJ224" s="31">
        <v>0.1111</v>
      </c>
      <c r="AK224" s="31">
        <v>0.18179999999999999</v>
      </c>
      <c r="AL224" s="31">
        <v>0.21210000000000001</v>
      </c>
      <c r="AM224" s="31">
        <v>1.6639999999999999</v>
      </c>
      <c r="AN224" s="31">
        <v>0.92869999999999997</v>
      </c>
      <c r="AO224" s="239">
        <v>0.15</v>
      </c>
      <c r="AP224" s="241">
        <v>2</v>
      </c>
      <c r="AQ224" s="101">
        <v>3</v>
      </c>
      <c r="AR224" s="462">
        <v>2</v>
      </c>
      <c r="AS224" s="238"/>
      <c r="AT224" s="238"/>
      <c r="AU224" s="238"/>
      <c r="AV224" s="238"/>
      <c r="AW224" s="238"/>
      <c r="AX224" s="238"/>
      <c r="AY224" s="238"/>
    </row>
    <row r="225" spans="1:51">
      <c r="A225" t="s">
        <v>632</v>
      </c>
      <c r="B225" t="s">
        <v>625</v>
      </c>
      <c r="C225" t="s">
        <v>633</v>
      </c>
      <c r="D225" s="31">
        <v>492.89150000000001</v>
      </c>
      <c r="E225" s="31">
        <v>10.5197</v>
      </c>
      <c r="F225" s="31">
        <v>5185.0852999999997</v>
      </c>
      <c r="G225" s="31">
        <v>0.73409999999999997</v>
      </c>
      <c r="H225" s="31">
        <v>3.8399999999999997E-2</v>
      </c>
      <c r="I225" s="31">
        <v>0</v>
      </c>
      <c r="J225" s="31">
        <v>0</v>
      </c>
      <c r="K225" s="31">
        <v>0</v>
      </c>
      <c r="L225" s="31">
        <v>0</v>
      </c>
      <c r="M225" s="31">
        <v>7.7000000000000002E-3</v>
      </c>
      <c r="N225" s="31">
        <v>0</v>
      </c>
      <c r="O225" s="31">
        <v>0.26690000000000003</v>
      </c>
      <c r="P225" s="31">
        <v>8.6400000000000005E-2</v>
      </c>
      <c r="Q225" s="31">
        <v>0</v>
      </c>
      <c r="R225" s="31">
        <v>0</v>
      </c>
      <c r="S225" s="31">
        <v>0.40789999999999998</v>
      </c>
      <c r="T225" s="31">
        <v>4.5199999999999997E-2</v>
      </c>
      <c r="U225" s="31">
        <v>2.07E-2</v>
      </c>
      <c r="V225" s="31">
        <v>5.0000000000000001E-3</v>
      </c>
      <c r="W225" s="31">
        <v>0.12180000000000001</v>
      </c>
      <c r="X225" s="31">
        <v>0.13669999999999999</v>
      </c>
      <c r="Y225" s="31">
        <v>0</v>
      </c>
      <c r="Z225" s="31">
        <v>0.73680000000000001</v>
      </c>
      <c r="AA225" s="31">
        <v>0.1729</v>
      </c>
      <c r="AB225" s="31">
        <v>9.0200000000000002E-2</v>
      </c>
      <c r="AC225" s="31">
        <v>0.27500000000000002</v>
      </c>
      <c r="AD225" s="31">
        <v>0.38129999999999997</v>
      </c>
      <c r="AE225" s="31">
        <v>0.33989999999999998</v>
      </c>
      <c r="AF225" s="31">
        <v>0.71079999999999999</v>
      </c>
      <c r="AG225" s="31">
        <v>0.3579</v>
      </c>
      <c r="AH225" s="31">
        <v>0.22109999999999999</v>
      </c>
      <c r="AI225" s="31">
        <v>3.1600000000000003E-2</v>
      </c>
      <c r="AJ225" s="31">
        <v>9.4700000000000006E-2</v>
      </c>
      <c r="AK225" s="31">
        <v>0.25259999999999999</v>
      </c>
      <c r="AL225" s="31">
        <v>4.2099999999999999E-2</v>
      </c>
      <c r="AM225" s="31">
        <v>1.5146999999999999</v>
      </c>
      <c r="AN225" s="31">
        <v>0.84540000000000004</v>
      </c>
      <c r="AO225" s="239">
        <v>0.01</v>
      </c>
      <c r="AP225" s="241">
        <v>2</v>
      </c>
      <c r="AQ225" s="101">
        <v>3</v>
      </c>
      <c r="AR225" s="462">
        <v>2</v>
      </c>
      <c r="AS225" s="238"/>
      <c r="AT225" s="238"/>
      <c r="AU225" s="238"/>
      <c r="AV225" s="238"/>
      <c r="AW225" s="238"/>
      <c r="AX225" s="238"/>
      <c r="AY225" s="238"/>
    </row>
    <row r="226" spans="1:51">
      <c r="A226" t="s">
        <v>634</v>
      </c>
      <c r="B226" t="s">
        <v>625</v>
      </c>
      <c r="C226" t="s">
        <v>377</v>
      </c>
      <c r="D226" s="31">
        <v>778.07680000000005</v>
      </c>
      <c r="E226" s="31">
        <v>10.0327</v>
      </c>
      <c r="F226" s="31">
        <v>7806.1979000000001</v>
      </c>
      <c r="G226" s="31">
        <v>0.30459999999999998</v>
      </c>
      <c r="H226" s="31">
        <v>1.0500000000000001E-2</v>
      </c>
      <c r="I226" s="31">
        <v>0</v>
      </c>
      <c r="J226" s="31">
        <v>0</v>
      </c>
      <c r="K226" s="31">
        <v>0</v>
      </c>
      <c r="L226" s="31">
        <v>3.6600000000000001E-2</v>
      </c>
      <c r="M226" s="31">
        <v>3.0099999999999998E-2</v>
      </c>
      <c r="N226" s="31">
        <v>0</v>
      </c>
      <c r="O226" s="31">
        <v>0.17119999999999999</v>
      </c>
      <c r="P226" s="31">
        <v>7.4899999999999994E-2</v>
      </c>
      <c r="Q226" s="31">
        <v>0</v>
      </c>
      <c r="R226" s="31">
        <v>0</v>
      </c>
      <c r="S226" s="31">
        <v>1.66E-2</v>
      </c>
      <c r="T226" s="31">
        <v>0.4304</v>
      </c>
      <c r="U226" s="31">
        <v>3.95E-2</v>
      </c>
      <c r="V226" s="31">
        <v>3.3300000000000003E-2</v>
      </c>
      <c r="W226" s="31">
        <v>0.15690000000000001</v>
      </c>
      <c r="X226" s="31">
        <v>0.14680000000000001</v>
      </c>
      <c r="Y226" s="31">
        <v>0.245</v>
      </c>
      <c r="Z226" s="31">
        <v>0.29799999999999999</v>
      </c>
      <c r="AA226" s="31">
        <v>0.245</v>
      </c>
      <c r="AB226" s="31">
        <v>0.21190000000000001</v>
      </c>
      <c r="AC226" s="31">
        <v>0.2545</v>
      </c>
      <c r="AD226" s="31">
        <v>0.46829999999999999</v>
      </c>
      <c r="AE226" s="31">
        <v>0.26640000000000003</v>
      </c>
      <c r="AF226" s="31">
        <v>0.20630000000000001</v>
      </c>
      <c r="AG226" s="31">
        <v>0.36359999999999998</v>
      </c>
      <c r="AH226" s="31">
        <v>8.0799999999999997E-2</v>
      </c>
      <c r="AI226" s="31">
        <v>5.0500000000000003E-2</v>
      </c>
      <c r="AJ226" s="31">
        <v>7.0699999999999999E-2</v>
      </c>
      <c r="AK226" s="31">
        <v>0.2525</v>
      </c>
      <c r="AL226" s="31">
        <v>0.18179999999999999</v>
      </c>
      <c r="AM226" s="31">
        <v>1.5667</v>
      </c>
      <c r="AN226" s="31">
        <v>0.87439999999999996</v>
      </c>
      <c r="AO226" s="239">
        <v>0.16</v>
      </c>
      <c r="AP226" s="241">
        <v>5</v>
      </c>
      <c r="AQ226" s="101">
        <v>6</v>
      </c>
      <c r="AR226" s="462">
        <v>2</v>
      </c>
      <c r="AS226" s="238"/>
      <c r="AT226" s="238"/>
      <c r="AU226" s="238"/>
      <c r="AV226" s="238"/>
      <c r="AW226" s="238"/>
      <c r="AX226" s="238"/>
      <c r="AY226" s="238"/>
    </row>
    <row r="227" spans="1:51">
      <c r="A227" t="s">
        <v>635</v>
      </c>
      <c r="B227" t="s">
        <v>625</v>
      </c>
      <c r="C227" t="s">
        <v>636</v>
      </c>
      <c r="D227" s="31">
        <v>1025.5387000000001</v>
      </c>
      <c r="E227" s="31">
        <v>6.9329000000000001</v>
      </c>
      <c r="F227" s="31">
        <v>7109.9975999999997</v>
      </c>
      <c r="G227" s="31">
        <v>0.67410000000000003</v>
      </c>
      <c r="H227" s="31">
        <v>0.10050000000000001</v>
      </c>
      <c r="I227" s="31">
        <v>0</v>
      </c>
      <c r="J227" s="31">
        <v>0</v>
      </c>
      <c r="K227" s="31">
        <v>0</v>
      </c>
      <c r="L227" s="31">
        <v>1.35E-2</v>
      </c>
      <c r="M227" s="31">
        <v>1.38E-2</v>
      </c>
      <c r="N227" s="31">
        <v>7.7999999999999996E-3</v>
      </c>
      <c r="O227" s="31">
        <v>7.5800000000000006E-2</v>
      </c>
      <c r="P227" s="31">
        <v>7.7100000000000002E-2</v>
      </c>
      <c r="Q227" s="31">
        <v>0</v>
      </c>
      <c r="R227" s="31">
        <v>0</v>
      </c>
      <c r="S227" s="31">
        <v>0.45689999999999997</v>
      </c>
      <c r="T227" s="31">
        <v>7.3099999999999998E-2</v>
      </c>
      <c r="U227" s="31">
        <v>6.1000000000000004E-3</v>
      </c>
      <c r="V227" s="31">
        <v>6.7199999999999996E-2</v>
      </c>
      <c r="W227" s="31">
        <v>0.1079</v>
      </c>
      <c r="X227" s="31">
        <v>0.31519999999999998</v>
      </c>
      <c r="Y227" s="31">
        <v>3.0999999999999999E-3</v>
      </c>
      <c r="Z227" s="31">
        <v>0.75839999999999996</v>
      </c>
      <c r="AA227" s="31">
        <v>0.13339999999999999</v>
      </c>
      <c r="AB227" s="31">
        <v>0.1051</v>
      </c>
      <c r="AC227" s="31">
        <v>0.43669999999999998</v>
      </c>
      <c r="AD227" s="31">
        <v>0.29520000000000002</v>
      </c>
      <c r="AE227" s="31">
        <v>0.255</v>
      </c>
      <c r="AF227" s="31">
        <v>0.28610000000000002</v>
      </c>
      <c r="AG227" s="31">
        <v>0.53059999999999996</v>
      </c>
      <c r="AH227" s="31">
        <v>3.0599999999999999E-2</v>
      </c>
      <c r="AI227" s="31">
        <v>0</v>
      </c>
      <c r="AJ227" s="31">
        <v>1.0200000000000001E-2</v>
      </c>
      <c r="AK227" s="31">
        <v>0.37759999999999999</v>
      </c>
      <c r="AL227" s="31">
        <v>5.0999999999999997E-2</v>
      </c>
      <c r="AM227" s="31">
        <v>1.0093000000000001</v>
      </c>
      <c r="AN227" s="31">
        <v>0.62709999999999999</v>
      </c>
      <c r="AO227" s="239">
        <v>0.05</v>
      </c>
      <c r="AP227" s="241">
        <v>2</v>
      </c>
      <c r="AQ227" s="101">
        <v>3</v>
      </c>
      <c r="AR227" s="462">
        <v>4</v>
      </c>
      <c r="AS227" s="238"/>
      <c r="AT227" s="238"/>
      <c r="AU227" s="238"/>
      <c r="AV227" s="238"/>
      <c r="AW227" s="238"/>
      <c r="AX227" s="238"/>
      <c r="AY227" s="238"/>
    </row>
    <row r="228" spans="1:51">
      <c r="A228" t="s">
        <v>637</v>
      </c>
      <c r="B228" t="s">
        <v>625</v>
      </c>
      <c r="C228" t="s">
        <v>638</v>
      </c>
      <c r="D228" s="31">
        <v>704.67750000000001</v>
      </c>
      <c r="E228" s="31">
        <v>11.3758</v>
      </c>
      <c r="F228" s="31">
        <v>8016.2408999999998</v>
      </c>
      <c r="G228" s="31">
        <v>0.8468</v>
      </c>
      <c r="H228" s="31">
        <v>0</v>
      </c>
      <c r="I228" s="31">
        <v>0</v>
      </c>
      <c r="J228" s="31">
        <v>0</v>
      </c>
      <c r="K228" s="31">
        <v>0</v>
      </c>
      <c r="L228" s="31">
        <v>0</v>
      </c>
      <c r="M228" s="31">
        <v>0</v>
      </c>
      <c r="N228" s="31">
        <v>0</v>
      </c>
      <c r="O228" s="31">
        <v>0.15459999999999999</v>
      </c>
      <c r="P228" s="31">
        <v>5.7999999999999996E-3</v>
      </c>
      <c r="Q228" s="31">
        <v>0</v>
      </c>
      <c r="R228" s="31">
        <v>0</v>
      </c>
      <c r="S228" s="31">
        <v>0.29799999999999999</v>
      </c>
      <c r="T228" s="31">
        <v>0.10929999999999999</v>
      </c>
      <c r="U228" s="31">
        <v>0.39410000000000001</v>
      </c>
      <c r="V228" s="31">
        <v>1.6E-2</v>
      </c>
      <c r="W228" s="31">
        <v>2.2200000000000001E-2</v>
      </c>
      <c r="X228" s="31">
        <v>0.29299999999999998</v>
      </c>
      <c r="Y228" s="31">
        <v>2.7300000000000001E-2</v>
      </c>
      <c r="Z228" s="31">
        <v>0.2432</v>
      </c>
      <c r="AA228" s="31">
        <v>0.62949999999999995</v>
      </c>
      <c r="AB228" s="31">
        <v>0.1</v>
      </c>
      <c r="AC228" s="31">
        <v>0.3342</v>
      </c>
      <c r="AD228" s="31">
        <v>0.25190000000000001</v>
      </c>
      <c r="AE228" s="31">
        <v>0.40710000000000002</v>
      </c>
      <c r="AF228" s="31">
        <v>9.06E-2</v>
      </c>
      <c r="AG228" s="31">
        <v>4.4400000000000002E-2</v>
      </c>
      <c r="AH228" s="31">
        <v>6.6699999999999995E-2</v>
      </c>
      <c r="AI228" s="31">
        <v>0</v>
      </c>
      <c r="AJ228" s="31">
        <v>0.1333</v>
      </c>
      <c r="AK228" s="31">
        <v>0.56669999999999998</v>
      </c>
      <c r="AL228" s="31">
        <v>0.18890000000000001</v>
      </c>
      <c r="AM228" s="31">
        <v>1.2242</v>
      </c>
      <c r="AN228" s="31">
        <v>0.76070000000000004</v>
      </c>
      <c r="AO228" s="239">
        <v>0.27</v>
      </c>
      <c r="AP228" s="241">
        <v>3</v>
      </c>
      <c r="AQ228" s="101">
        <v>4</v>
      </c>
      <c r="AR228" s="462">
        <v>4</v>
      </c>
      <c r="AS228" s="238"/>
      <c r="AT228" s="238"/>
      <c r="AU228" s="238"/>
      <c r="AV228" s="238"/>
      <c r="AW228" s="238"/>
      <c r="AX228" s="238"/>
      <c r="AY228" s="238"/>
    </row>
    <row r="229" spans="1:51">
      <c r="A229" t="s">
        <v>639</v>
      </c>
      <c r="B229" t="s">
        <v>625</v>
      </c>
      <c r="C229" t="s">
        <v>640</v>
      </c>
      <c r="D229" s="31">
        <v>720.80669999999998</v>
      </c>
      <c r="E229" s="31">
        <v>15.8934</v>
      </c>
      <c r="F229" s="31">
        <v>11456.083199999999</v>
      </c>
      <c r="G229" s="31">
        <v>0.77759999999999996</v>
      </c>
      <c r="H229" s="31">
        <v>4.8500000000000001E-2</v>
      </c>
      <c r="I229" s="31">
        <v>0</v>
      </c>
      <c r="J229" s="31">
        <v>0</v>
      </c>
      <c r="K229" s="31">
        <v>0</v>
      </c>
      <c r="L229" s="31">
        <v>0</v>
      </c>
      <c r="M229" s="31">
        <v>6.4000000000000003E-3</v>
      </c>
      <c r="N229" s="31">
        <v>0</v>
      </c>
      <c r="O229" s="31">
        <v>0.46839999999999998</v>
      </c>
      <c r="P229" s="31">
        <v>1.03E-2</v>
      </c>
      <c r="Q229" s="31">
        <v>0</v>
      </c>
      <c r="R229" s="31">
        <v>4.1999999999999997E-3</v>
      </c>
      <c r="S229" s="31">
        <v>0.25019999999999998</v>
      </c>
      <c r="T229" s="31">
        <v>0.06</v>
      </c>
      <c r="U229" s="31">
        <v>0</v>
      </c>
      <c r="V229" s="31">
        <v>2.2100000000000002E-2</v>
      </c>
      <c r="W229" s="31">
        <v>0.13</v>
      </c>
      <c r="X229" s="31">
        <v>0.25319999999999998</v>
      </c>
      <c r="Y229" s="31">
        <v>0.27160000000000001</v>
      </c>
      <c r="Z229" s="31">
        <v>0.56599999999999995</v>
      </c>
      <c r="AA229" s="31">
        <v>7.9399999999999998E-2</v>
      </c>
      <c r="AB229" s="31">
        <v>8.3000000000000004E-2</v>
      </c>
      <c r="AC229" s="31">
        <v>0.15090000000000001</v>
      </c>
      <c r="AD229" s="31">
        <v>0.57530000000000003</v>
      </c>
      <c r="AE229" s="31">
        <v>0.26829999999999998</v>
      </c>
      <c r="AF229" s="31">
        <v>0.34379999999999999</v>
      </c>
      <c r="AG229" s="31">
        <v>0.3367</v>
      </c>
      <c r="AH229" s="31">
        <v>3.0599999999999999E-2</v>
      </c>
      <c r="AI229" s="31">
        <v>0</v>
      </c>
      <c r="AJ229" s="31">
        <v>2.0400000000000001E-2</v>
      </c>
      <c r="AK229" s="31">
        <v>0.47960000000000003</v>
      </c>
      <c r="AL229" s="31">
        <v>0.13270000000000001</v>
      </c>
      <c r="AM229" s="31">
        <v>1.173</v>
      </c>
      <c r="AN229" s="31">
        <v>0.72889999999999999</v>
      </c>
      <c r="AO229" s="239">
        <v>0.15</v>
      </c>
      <c r="AP229" s="241">
        <v>2</v>
      </c>
      <c r="AQ229" s="101">
        <v>3</v>
      </c>
      <c r="AR229" s="462">
        <v>4</v>
      </c>
      <c r="AS229" s="238"/>
      <c r="AT229" s="238"/>
      <c r="AU229" s="238"/>
      <c r="AV229" s="238"/>
      <c r="AW229" s="238"/>
      <c r="AX229" s="238"/>
      <c r="AY229" s="238"/>
    </row>
    <row r="230" spans="1:51">
      <c r="A230" t="s">
        <v>641</v>
      </c>
      <c r="B230" t="s">
        <v>625</v>
      </c>
      <c r="C230" t="s">
        <v>642</v>
      </c>
      <c r="D230" s="31">
        <v>503.63940000000002</v>
      </c>
      <c r="E230" s="31">
        <v>16.6205</v>
      </c>
      <c r="F230" s="31">
        <v>8370.7451999999994</v>
      </c>
      <c r="G230" s="31">
        <v>0.87670000000000003</v>
      </c>
      <c r="H230" s="31">
        <v>2.7000000000000001E-3</v>
      </c>
      <c r="I230" s="31">
        <v>0</v>
      </c>
      <c r="J230" s="31">
        <v>2.2000000000000001E-3</v>
      </c>
      <c r="K230" s="31">
        <v>0</v>
      </c>
      <c r="L230" s="31">
        <v>5.9999999999999995E-4</v>
      </c>
      <c r="M230" s="31">
        <v>6.9999999999999999E-4</v>
      </c>
      <c r="N230" s="31">
        <v>0</v>
      </c>
      <c r="O230" s="31">
        <v>3.4099999999999998E-2</v>
      </c>
      <c r="P230" s="31">
        <v>1.0800000000000001E-2</v>
      </c>
      <c r="Q230" s="31">
        <v>0</v>
      </c>
      <c r="R230" s="31">
        <v>0.59819999999999995</v>
      </c>
      <c r="S230" s="31">
        <v>0.23269999999999999</v>
      </c>
      <c r="T230" s="31">
        <v>5.0200000000000002E-2</v>
      </c>
      <c r="U230" s="31">
        <v>7.1000000000000004E-3</v>
      </c>
      <c r="V230" s="31">
        <v>2.0899999999999998E-2</v>
      </c>
      <c r="W230" s="31">
        <v>3.9800000000000002E-2</v>
      </c>
      <c r="X230" s="31">
        <v>0.25509999999999999</v>
      </c>
      <c r="Y230" s="31">
        <v>0.59740000000000004</v>
      </c>
      <c r="Z230" s="31">
        <v>0.31740000000000002</v>
      </c>
      <c r="AA230" s="31">
        <v>5.5300000000000002E-2</v>
      </c>
      <c r="AB230" s="31">
        <v>0.03</v>
      </c>
      <c r="AC230" s="31">
        <v>0.22120000000000001</v>
      </c>
      <c r="AD230" s="31">
        <v>0.2346</v>
      </c>
      <c r="AE230" s="31">
        <v>0.54049999999999998</v>
      </c>
      <c r="AF230" s="31">
        <v>0.62609999999999999</v>
      </c>
      <c r="AG230" s="31">
        <v>0.54079999999999995</v>
      </c>
      <c r="AH230" s="31">
        <v>8.1600000000000006E-2</v>
      </c>
      <c r="AI230" s="31">
        <v>2.0400000000000001E-2</v>
      </c>
      <c r="AJ230" s="31">
        <v>0.13270000000000001</v>
      </c>
      <c r="AK230" s="31">
        <v>0.2041</v>
      </c>
      <c r="AL230" s="31">
        <v>2.0400000000000001E-2</v>
      </c>
      <c r="AM230" s="31">
        <v>1.2881</v>
      </c>
      <c r="AN230" s="31">
        <v>0.71889999999999998</v>
      </c>
      <c r="AO230" s="239">
        <v>0.04</v>
      </c>
      <c r="AP230" s="241">
        <v>1</v>
      </c>
      <c r="AQ230" s="101">
        <v>1</v>
      </c>
      <c r="AR230" s="462">
        <v>2</v>
      </c>
      <c r="AS230" s="238"/>
      <c r="AT230" s="238"/>
      <c r="AU230" s="238"/>
      <c r="AV230" s="238"/>
      <c r="AW230" s="238"/>
      <c r="AX230" s="238"/>
      <c r="AY230" s="238"/>
    </row>
    <row r="231" spans="1:51">
      <c r="A231" t="s">
        <v>643</v>
      </c>
      <c r="B231" t="s">
        <v>625</v>
      </c>
      <c r="C231" t="s">
        <v>625</v>
      </c>
      <c r="D231" s="31">
        <v>712.77099999999996</v>
      </c>
      <c r="E231" s="31">
        <v>19.2514</v>
      </c>
      <c r="F231" s="31">
        <v>13721.845300000001</v>
      </c>
      <c r="G231" s="31">
        <v>0.73519999999999996</v>
      </c>
      <c r="H231" s="31">
        <v>4.8000000000000001E-2</v>
      </c>
      <c r="I231" s="31">
        <v>0</v>
      </c>
      <c r="J231" s="31">
        <v>1.5E-3</v>
      </c>
      <c r="K231" s="31">
        <v>0</v>
      </c>
      <c r="L231" s="31">
        <v>8.3999999999999995E-3</v>
      </c>
      <c r="M231" s="31">
        <v>3.8E-3</v>
      </c>
      <c r="N231" s="31">
        <v>0</v>
      </c>
      <c r="O231" s="31">
        <v>7.3800000000000004E-2</v>
      </c>
      <c r="P231" s="31">
        <v>2.6100000000000002E-2</v>
      </c>
      <c r="Q231" s="31">
        <v>0</v>
      </c>
      <c r="R231" s="31">
        <v>0.27260000000000001</v>
      </c>
      <c r="S231" s="31">
        <v>0.2492</v>
      </c>
      <c r="T231" s="31">
        <v>9.4500000000000001E-2</v>
      </c>
      <c r="U231" s="31">
        <v>7.8399999999999997E-2</v>
      </c>
      <c r="V231" s="31">
        <v>4.87E-2</v>
      </c>
      <c r="W231" s="31">
        <v>9.4899999999999998E-2</v>
      </c>
      <c r="X231" s="31">
        <v>0.32800000000000001</v>
      </c>
      <c r="Y231" s="31">
        <v>0.67979999999999996</v>
      </c>
      <c r="Z231" s="31">
        <v>0.20449999999999999</v>
      </c>
      <c r="AA231" s="31">
        <v>0.1069</v>
      </c>
      <c r="AB231" s="31">
        <v>8.8000000000000005E-3</v>
      </c>
      <c r="AC231" s="31">
        <v>0.31730000000000003</v>
      </c>
      <c r="AD231" s="31">
        <v>0.18959999999999999</v>
      </c>
      <c r="AE231" s="31">
        <v>0.4904</v>
      </c>
      <c r="AF231" s="31">
        <v>0.17710000000000001</v>
      </c>
      <c r="AG231" s="31">
        <v>0.1429</v>
      </c>
      <c r="AH231" s="31">
        <v>2.0400000000000001E-2</v>
      </c>
      <c r="AI231" s="31">
        <v>5.0999999999999997E-2</v>
      </c>
      <c r="AJ231" s="31">
        <v>0.1837</v>
      </c>
      <c r="AK231" s="31">
        <v>0.48980000000000001</v>
      </c>
      <c r="AL231" s="31">
        <v>0.11219999999999999</v>
      </c>
      <c r="AM231" s="31">
        <v>1.4156</v>
      </c>
      <c r="AN231" s="31">
        <v>0.79</v>
      </c>
      <c r="AO231" s="239">
        <v>0.04</v>
      </c>
      <c r="AP231" s="241">
        <v>1</v>
      </c>
      <c r="AQ231" s="101">
        <v>1</v>
      </c>
      <c r="AR231" s="462">
        <v>4</v>
      </c>
      <c r="AS231" s="238"/>
      <c r="AT231" s="238"/>
      <c r="AU231" s="238"/>
      <c r="AV231" s="238"/>
      <c r="AW231" s="238"/>
      <c r="AX231" s="238"/>
      <c r="AY231" s="238"/>
    </row>
    <row r="232" spans="1:51">
      <c r="A232" t="s">
        <v>644</v>
      </c>
      <c r="B232" t="s">
        <v>625</v>
      </c>
      <c r="C232" t="s">
        <v>645</v>
      </c>
      <c r="D232" s="31">
        <v>787.18769999999995</v>
      </c>
      <c r="E232" s="31">
        <v>4.5065999999999997</v>
      </c>
      <c r="F232" s="31">
        <v>3547.5279</v>
      </c>
      <c r="G232" s="31">
        <v>0.50829999999999997</v>
      </c>
      <c r="H232" s="31">
        <v>2.2100000000000002E-2</v>
      </c>
      <c r="I232" s="31">
        <v>0</v>
      </c>
      <c r="J232" s="31">
        <v>0</v>
      </c>
      <c r="K232" s="31">
        <v>0</v>
      </c>
      <c r="L232" s="31">
        <v>7.1999999999999998E-3</v>
      </c>
      <c r="M232" s="31">
        <v>0</v>
      </c>
      <c r="N232" s="31">
        <v>0</v>
      </c>
      <c r="O232" s="31">
        <v>0.1678</v>
      </c>
      <c r="P232" s="31">
        <v>6.7799999999999999E-2</v>
      </c>
      <c r="Q232" s="31">
        <v>0</v>
      </c>
      <c r="R232" s="31">
        <v>0</v>
      </c>
      <c r="S232" s="31">
        <v>0.1885</v>
      </c>
      <c r="T232" s="31">
        <v>0.21210000000000001</v>
      </c>
      <c r="U232" s="31">
        <v>0.126</v>
      </c>
      <c r="V232" s="31">
        <v>5.7700000000000001E-2</v>
      </c>
      <c r="W232" s="31">
        <v>0.15079999999999999</v>
      </c>
      <c r="X232" s="31">
        <v>0.33189999999999997</v>
      </c>
      <c r="Y232" s="31">
        <v>0</v>
      </c>
      <c r="Z232" s="31">
        <v>0.3851</v>
      </c>
      <c r="AA232" s="31">
        <v>0.37280000000000002</v>
      </c>
      <c r="AB232" s="31">
        <v>0.24210000000000001</v>
      </c>
      <c r="AC232" s="31">
        <v>0.3175</v>
      </c>
      <c r="AD232" s="31">
        <v>0.48049999999999998</v>
      </c>
      <c r="AE232" s="31">
        <v>0.18240000000000001</v>
      </c>
      <c r="AF232" s="31">
        <v>0.2089</v>
      </c>
      <c r="AG232" s="31">
        <v>0.3367</v>
      </c>
      <c r="AH232" s="31">
        <v>0.1429</v>
      </c>
      <c r="AI232" s="31">
        <v>3.0599999999999999E-2</v>
      </c>
      <c r="AJ232" s="31">
        <v>0.13270000000000001</v>
      </c>
      <c r="AK232" s="31">
        <v>0.30609999999999998</v>
      </c>
      <c r="AL232" s="31">
        <v>5.0999999999999997E-2</v>
      </c>
      <c r="AM232" s="31">
        <v>1.5334000000000001</v>
      </c>
      <c r="AN232" s="31">
        <v>0.85580000000000001</v>
      </c>
      <c r="AO232" s="239">
        <v>0</v>
      </c>
      <c r="AP232" s="241">
        <v>3</v>
      </c>
      <c r="AQ232" s="101">
        <v>4</v>
      </c>
      <c r="AR232" s="462">
        <v>2</v>
      </c>
      <c r="AS232" s="238"/>
      <c r="AT232" s="238"/>
      <c r="AU232" s="238"/>
      <c r="AV232" s="238"/>
      <c r="AW232" s="238"/>
      <c r="AX232" s="238"/>
      <c r="AY232" s="238"/>
    </row>
    <row r="233" spans="1:51">
      <c r="A233" t="s">
        <v>646</v>
      </c>
      <c r="B233" t="s">
        <v>625</v>
      </c>
      <c r="C233" t="s">
        <v>647</v>
      </c>
      <c r="D233" s="31">
        <v>853.67370000000005</v>
      </c>
      <c r="E233" s="31">
        <v>3.1057999999999999</v>
      </c>
      <c r="F233" s="31">
        <v>2651.3762999999999</v>
      </c>
      <c r="G233" s="31">
        <v>0.42570000000000002</v>
      </c>
      <c r="H233" s="31">
        <v>5.3499999999999999E-2</v>
      </c>
      <c r="I233" s="31">
        <v>0</v>
      </c>
      <c r="J233" s="31">
        <v>8.0999999999999996E-3</v>
      </c>
      <c r="K233" s="31">
        <v>0</v>
      </c>
      <c r="L233" s="31">
        <v>0</v>
      </c>
      <c r="M233" s="31">
        <v>6.5799999999999997E-2</v>
      </c>
      <c r="N233" s="31">
        <v>0</v>
      </c>
      <c r="O233" s="31">
        <v>0.13969999999999999</v>
      </c>
      <c r="P233" s="31">
        <v>0.1807</v>
      </c>
      <c r="Q233" s="31">
        <v>0</v>
      </c>
      <c r="R233" s="31">
        <v>0</v>
      </c>
      <c r="S233" s="31">
        <v>0.1585</v>
      </c>
      <c r="T233" s="31">
        <v>8.6E-3</v>
      </c>
      <c r="U233" s="31">
        <v>0</v>
      </c>
      <c r="V233" s="31">
        <v>0.18640000000000001</v>
      </c>
      <c r="W233" s="31">
        <v>0.1986</v>
      </c>
      <c r="X233" s="31">
        <v>0.17330000000000001</v>
      </c>
      <c r="Y233" s="31">
        <v>0</v>
      </c>
      <c r="Z233" s="31">
        <v>0.79</v>
      </c>
      <c r="AA233" s="31">
        <v>2.4899999999999999E-2</v>
      </c>
      <c r="AB233" s="31">
        <v>0.18509999999999999</v>
      </c>
      <c r="AC233" s="31">
        <v>0.27589999999999998</v>
      </c>
      <c r="AD233" s="31">
        <v>0.56389999999999996</v>
      </c>
      <c r="AE233" s="31">
        <v>0.14849999999999999</v>
      </c>
      <c r="AF233" s="31">
        <v>0.16789999999999999</v>
      </c>
      <c r="AG233" s="31">
        <v>0.38</v>
      </c>
      <c r="AH233" s="31">
        <v>0.02</v>
      </c>
      <c r="AI233" s="31">
        <v>0.01</v>
      </c>
      <c r="AJ233" s="31">
        <v>0.06</v>
      </c>
      <c r="AK233" s="31">
        <v>0.38</v>
      </c>
      <c r="AL233" s="31">
        <v>0.15</v>
      </c>
      <c r="AM233" s="31">
        <v>1.3129999999999999</v>
      </c>
      <c r="AN233" s="31">
        <v>0.73280000000000001</v>
      </c>
      <c r="AO233" s="239">
        <v>0.21</v>
      </c>
      <c r="AP233" s="241">
        <v>2</v>
      </c>
      <c r="AQ233" s="101">
        <v>3</v>
      </c>
      <c r="AR233" s="462">
        <v>2</v>
      </c>
      <c r="AS233" s="238"/>
      <c r="AT233" s="238"/>
      <c r="AU233" s="238"/>
      <c r="AV233" s="238"/>
      <c r="AW233" s="238"/>
      <c r="AX233" s="238"/>
      <c r="AY233" s="238"/>
    </row>
    <row r="234" spans="1:51">
      <c r="A234" t="s">
        <v>650</v>
      </c>
      <c r="B234" t="s">
        <v>649</v>
      </c>
      <c r="C234" t="s">
        <v>651</v>
      </c>
      <c r="D234" s="31">
        <v>1329.6902</v>
      </c>
      <c r="E234" s="31">
        <v>0.96650000000000003</v>
      </c>
      <c r="F234" s="31">
        <v>1285.1865</v>
      </c>
      <c r="G234" s="31">
        <v>0.48399999999999999</v>
      </c>
      <c r="H234" s="31">
        <v>0</v>
      </c>
      <c r="I234" s="31">
        <v>0</v>
      </c>
      <c r="J234" s="31">
        <v>0</v>
      </c>
      <c r="K234" s="31">
        <v>0</v>
      </c>
      <c r="L234" s="31">
        <v>0</v>
      </c>
      <c r="M234" s="31">
        <v>0.1371</v>
      </c>
      <c r="N234" s="31">
        <v>0</v>
      </c>
      <c r="O234" s="31">
        <v>0.27060000000000001</v>
      </c>
      <c r="P234" s="31">
        <v>0.13589999999999999</v>
      </c>
      <c r="Q234" s="31">
        <v>0</v>
      </c>
      <c r="R234" s="31">
        <v>0</v>
      </c>
      <c r="S234" s="31">
        <v>0</v>
      </c>
      <c r="T234" s="31">
        <v>7.3700000000000002E-2</v>
      </c>
      <c r="U234" s="31">
        <v>7.9100000000000004E-2</v>
      </c>
      <c r="V234" s="31">
        <v>3.3399999999999999E-2</v>
      </c>
      <c r="W234" s="31">
        <v>0.2702</v>
      </c>
      <c r="X234" s="31">
        <v>0.2291</v>
      </c>
      <c r="Y234" s="31">
        <v>0</v>
      </c>
      <c r="Z234" s="31">
        <v>8.2000000000000007E-3</v>
      </c>
      <c r="AA234" s="31">
        <v>0.94269999999999998</v>
      </c>
      <c r="AB234" s="31">
        <v>4.9099999999999998E-2</v>
      </c>
      <c r="AC234" s="31">
        <v>0.1004</v>
      </c>
      <c r="AD234" s="31">
        <v>0.79949999999999999</v>
      </c>
      <c r="AE234" s="31">
        <v>8.0100000000000005E-2</v>
      </c>
      <c r="AF234" s="31">
        <v>6.4100000000000004E-2</v>
      </c>
      <c r="AG234" s="31">
        <v>3.09E-2</v>
      </c>
      <c r="AH234" s="31">
        <v>5.1499999999999997E-2</v>
      </c>
      <c r="AI234" s="31">
        <v>0</v>
      </c>
      <c r="AJ234" s="31">
        <v>0</v>
      </c>
      <c r="AK234" s="31">
        <v>0.84540000000000004</v>
      </c>
      <c r="AL234" s="31">
        <v>7.22E-2</v>
      </c>
      <c r="AM234" s="31">
        <v>0.59209999999999996</v>
      </c>
      <c r="AN234" s="31">
        <v>0.42709999999999998</v>
      </c>
      <c r="AO234" s="239">
        <v>0.97</v>
      </c>
      <c r="AP234" s="241">
        <v>3</v>
      </c>
      <c r="AQ234" s="101">
        <v>4</v>
      </c>
      <c r="AR234" s="462">
        <v>3</v>
      </c>
      <c r="AS234" s="238"/>
      <c r="AT234" s="238"/>
      <c r="AU234" s="238"/>
      <c r="AV234" s="238"/>
      <c r="AW234" s="238"/>
      <c r="AX234" s="238"/>
      <c r="AY234" s="238"/>
    </row>
    <row r="235" spans="1:51">
      <c r="A235" t="s">
        <v>652</v>
      </c>
      <c r="B235" t="s">
        <v>649</v>
      </c>
      <c r="C235" t="s">
        <v>653</v>
      </c>
      <c r="D235" s="31">
        <v>1325.5328</v>
      </c>
      <c r="E235" s="31">
        <v>1.5743</v>
      </c>
      <c r="F235" s="31">
        <v>2086.7674000000002</v>
      </c>
      <c r="G235" s="31">
        <v>0.3382</v>
      </c>
      <c r="H235" s="31">
        <v>0</v>
      </c>
      <c r="I235" s="31">
        <v>0</v>
      </c>
      <c r="J235" s="31">
        <v>0</v>
      </c>
      <c r="K235" s="31">
        <v>0</v>
      </c>
      <c r="L235" s="31">
        <v>0</v>
      </c>
      <c r="M235" s="31">
        <v>0.1065</v>
      </c>
      <c r="N235" s="31">
        <v>0</v>
      </c>
      <c r="O235" s="31">
        <v>0.19339999999999999</v>
      </c>
      <c r="P235" s="31">
        <v>0.29609999999999997</v>
      </c>
      <c r="Q235" s="31">
        <v>0</v>
      </c>
      <c r="R235" s="31">
        <v>0</v>
      </c>
      <c r="S235" s="31">
        <v>1.38E-2</v>
      </c>
      <c r="T235" s="31">
        <v>6.8900000000000003E-2</v>
      </c>
      <c r="U235" s="31">
        <v>2.4500000000000001E-2</v>
      </c>
      <c r="V235" s="31">
        <v>1.6E-2</v>
      </c>
      <c r="W235" s="31">
        <v>0.28079999999999999</v>
      </c>
      <c r="X235" s="31">
        <v>0.21379999999999999</v>
      </c>
      <c r="Y235" s="31">
        <v>0</v>
      </c>
      <c r="Z235" s="31">
        <v>0.31919999999999998</v>
      </c>
      <c r="AA235" s="31">
        <v>0.59230000000000005</v>
      </c>
      <c r="AB235" s="31">
        <v>8.8599999999999998E-2</v>
      </c>
      <c r="AC235" s="31">
        <v>5.7000000000000002E-2</v>
      </c>
      <c r="AD235" s="31">
        <v>0.88759999999999994</v>
      </c>
      <c r="AE235" s="31">
        <v>3.3799999999999997E-2</v>
      </c>
      <c r="AF235" s="31">
        <v>6.9000000000000006E-2</v>
      </c>
      <c r="AG235" s="31">
        <v>6.1899999999999997E-2</v>
      </c>
      <c r="AH235" s="31">
        <v>9.2799999999999994E-2</v>
      </c>
      <c r="AI235" s="31">
        <v>0</v>
      </c>
      <c r="AJ235" s="31">
        <v>0</v>
      </c>
      <c r="AK235" s="31">
        <v>0.59789999999999999</v>
      </c>
      <c r="AL235" s="31">
        <v>0.24740000000000001</v>
      </c>
      <c r="AM235" s="31">
        <v>1.0458000000000001</v>
      </c>
      <c r="AN235" s="31">
        <v>0.75439999999999996</v>
      </c>
      <c r="AO235" s="239">
        <v>0.95</v>
      </c>
      <c r="AP235" s="241">
        <v>3</v>
      </c>
      <c r="AQ235" s="101">
        <v>4</v>
      </c>
      <c r="AR235" s="462">
        <v>3</v>
      </c>
      <c r="AS235" s="238"/>
      <c r="AT235" s="238"/>
      <c r="AU235" s="238"/>
      <c r="AV235" s="238"/>
      <c r="AW235" s="238"/>
      <c r="AX235" s="238"/>
      <c r="AY235" s="238"/>
    </row>
    <row r="236" spans="1:51">
      <c r="A236" t="s">
        <v>654</v>
      </c>
      <c r="B236" t="s">
        <v>649</v>
      </c>
      <c r="C236" t="s">
        <v>655</v>
      </c>
      <c r="D236" s="31">
        <v>922.62189999999998</v>
      </c>
      <c r="E236" s="31">
        <v>2.9472</v>
      </c>
      <c r="F236" s="31">
        <v>2719.1774999999998</v>
      </c>
      <c r="G236" s="31">
        <v>0.29949999999999999</v>
      </c>
      <c r="H236" s="31">
        <v>0</v>
      </c>
      <c r="I236" s="31">
        <v>0</v>
      </c>
      <c r="J236" s="31">
        <v>0</v>
      </c>
      <c r="K236" s="31">
        <v>0</v>
      </c>
      <c r="L236" s="31">
        <v>0</v>
      </c>
      <c r="M236" s="31">
        <v>2.5999999999999999E-3</v>
      </c>
      <c r="N236" s="31">
        <v>0</v>
      </c>
      <c r="O236" s="31">
        <v>8.2799999999999999E-2</v>
      </c>
      <c r="P236" s="31">
        <v>1.84E-2</v>
      </c>
      <c r="Q236" s="31">
        <v>0</v>
      </c>
      <c r="R236" s="31">
        <v>0</v>
      </c>
      <c r="S236" s="31">
        <v>8.6400000000000005E-2</v>
      </c>
      <c r="T236" s="31">
        <v>0.27239999999999998</v>
      </c>
      <c r="U236" s="31">
        <v>0.128</v>
      </c>
      <c r="V236" s="31">
        <v>5.6099999999999997E-2</v>
      </c>
      <c r="W236" s="31">
        <v>0.35320000000000001</v>
      </c>
      <c r="X236" s="31">
        <v>0.2646</v>
      </c>
      <c r="Y236" s="31">
        <v>4.3499999999999997E-2</v>
      </c>
      <c r="Z236" s="31">
        <v>0.2429</v>
      </c>
      <c r="AA236" s="31">
        <v>0.46989999999999998</v>
      </c>
      <c r="AB236" s="31">
        <v>0.2437</v>
      </c>
      <c r="AC236" s="31">
        <v>0.35260000000000002</v>
      </c>
      <c r="AD236" s="31">
        <v>0.48799999999999999</v>
      </c>
      <c r="AE236" s="31">
        <v>0.14019999999999999</v>
      </c>
      <c r="AF236" s="31">
        <v>0.19009999999999999</v>
      </c>
      <c r="AG236" s="31">
        <v>0.22109999999999999</v>
      </c>
      <c r="AH236" s="31">
        <v>0.1053</v>
      </c>
      <c r="AI236" s="31">
        <v>0</v>
      </c>
      <c r="AJ236" s="31">
        <v>0</v>
      </c>
      <c r="AK236" s="31">
        <v>0.53680000000000005</v>
      </c>
      <c r="AL236" s="31">
        <v>0.1368</v>
      </c>
      <c r="AM236" s="31">
        <v>1.1767000000000001</v>
      </c>
      <c r="AN236" s="31">
        <v>0.8488</v>
      </c>
      <c r="AO236" s="239">
        <v>0.02</v>
      </c>
      <c r="AP236" s="241">
        <v>3</v>
      </c>
      <c r="AQ236" s="101">
        <v>4</v>
      </c>
      <c r="AR236" s="462">
        <v>4</v>
      </c>
      <c r="AS236" s="238"/>
      <c r="AT236" s="238"/>
      <c r="AU236" s="238"/>
      <c r="AV236" s="238"/>
      <c r="AW236" s="238"/>
      <c r="AX236" s="238"/>
      <c r="AY236" s="238"/>
    </row>
    <row r="237" spans="1:51">
      <c r="A237" t="s">
        <v>656</v>
      </c>
      <c r="B237" t="s">
        <v>649</v>
      </c>
      <c r="C237" t="s">
        <v>649</v>
      </c>
      <c r="D237" s="31">
        <v>1158.4301</v>
      </c>
      <c r="E237" s="31">
        <v>2.0608</v>
      </c>
      <c r="F237" s="31">
        <v>2387.2655</v>
      </c>
      <c r="G237" s="31">
        <v>0.34560000000000002</v>
      </c>
      <c r="H237" s="31">
        <v>3.8E-3</v>
      </c>
      <c r="I237" s="31">
        <v>0</v>
      </c>
      <c r="J237" s="31">
        <v>0</v>
      </c>
      <c r="K237" s="31">
        <v>0</v>
      </c>
      <c r="L237" s="31">
        <v>4.3700000000000003E-2</v>
      </c>
      <c r="M237" s="31">
        <v>1.5100000000000001E-2</v>
      </c>
      <c r="N237" s="31">
        <v>0</v>
      </c>
      <c r="O237" s="31">
        <v>0.14069999999999999</v>
      </c>
      <c r="P237" s="31">
        <v>7.7499999999999999E-2</v>
      </c>
      <c r="Q237" s="31">
        <v>0</v>
      </c>
      <c r="R237" s="31">
        <v>5.3E-3</v>
      </c>
      <c r="S237" s="31">
        <v>4.8099999999999997E-2</v>
      </c>
      <c r="T237" s="31">
        <v>0.1893</v>
      </c>
      <c r="U237" s="31">
        <v>9.3799999999999994E-2</v>
      </c>
      <c r="V237" s="31">
        <v>9.1000000000000004E-3</v>
      </c>
      <c r="W237" s="31">
        <v>0.37359999999999999</v>
      </c>
      <c r="X237" s="31">
        <v>0.3221</v>
      </c>
      <c r="Y237" s="31">
        <v>0.23669999999999999</v>
      </c>
      <c r="Z237" s="31">
        <v>0.1497</v>
      </c>
      <c r="AA237" s="31">
        <v>0.50470000000000004</v>
      </c>
      <c r="AB237" s="31">
        <v>0.1089</v>
      </c>
      <c r="AC237" s="31">
        <v>0.18190000000000001</v>
      </c>
      <c r="AD237" s="31">
        <v>0.67910000000000004</v>
      </c>
      <c r="AE237" s="31">
        <v>0.1153</v>
      </c>
      <c r="AF237" s="31">
        <v>8.5500000000000007E-2</v>
      </c>
      <c r="AG237" s="31">
        <v>5.1499999999999997E-2</v>
      </c>
      <c r="AH237" s="31">
        <v>8.2500000000000004E-2</v>
      </c>
      <c r="AI237" s="31">
        <v>0</v>
      </c>
      <c r="AJ237" s="31">
        <v>0</v>
      </c>
      <c r="AK237" s="31">
        <v>0.76290000000000002</v>
      </c>
      <c r="AL237" s="31">
        <v>0.1031</v>
      </c>
      <c r="AM237" s="31">
        <v>0.7994</v>
      </c>
      <c r="AN237" s="31">
        <v>0.5766</v>
      </c>
      <c r="AO237" s="239">
        <v>1.08</v>
      </c>
      <c r="AP237" s="241">
        <v>3</v>
      </c>
      <c r="AQ237" s="101">
        <v>4</v>
      </c>
      <c r="AR237" s="462">
        <v>3</v>
      </c>
      <c r="AS237" s="238"/>
      <c r="AT237" s="238"/>
      <c r="AU237" s="238"/>
      <c r="AV237" s="238"/>
      <c r="AW237" s="238"/>
      <c r="AX237" s="238"/>
      <c r="AY237" s="238"/>
    </row>
    <row r="238" spans="1:51">
      <c r="A238" t="s">
        <v>657</v>
      </c>
      <c r="B238" t="s">
        <v>649</v>
      </c>
      <c r="C238" t="s">
        <v>658</v>
      </c>
      <c r="D238" s="31">
        <v>689.99800000000005</v>
      </c>
      <c r="E238" s="31">
        <v>4.3714000000000004</v>
      </c>
      <c r="F238" s="31">
        <v>3016.2255</v>
      </c>
      <c r="G238" s="31">
        <v>0.4178</v>
      </c>
      <c r="H238" s="31">
        <v>1.6000000000000001E-3</v>
      </c>
      <c r="I238" s="31">
        <v>0</v>
      </c>
      <c r="J238" s="31">
        <v>0</v>
      </c>
      <c r="K238" s="31">
        <v>0</v>
      </c>
      <c r="L238" s="31">
        <v>0</v>
      </c>
      <c r="M238" s="31">
        <v>0</v>
      </c>
      <c r="N238" s="31">
        <v>0</v>
      </c>
      <c r="O238" s="31">
        <v>9.1600000000000001E-2</v>
      </c>
      <c r="P238" s="31">
        <v>8.6E-3</v>
      </c>
      <c r="Q238" s="31">
        <v>0</v>
      </c>
      <c r="R238" s="31">
        <v>6.6E-3</v>
      </c>
      <c r="S238" s="31">
        <v>4.0300000000000002E-2</v>
      </c>
      <c r="T238" s="31">
        <v>0.1416</v>
      </c>
      <c r="U238" s="31">
        <v>0.27800000000000002</v>
      </c>
      <c r="V238" s="31">
        <v>1.17E-2</v>
      </c>
      <c r="W238" s="31">
        <v>0.42</v>
      </c>
      <c r="X238" s="31">
        <v>0.19539999999999999</v>
      </c>
      <c r="Y238" s="31">
        <v>2.98E-2</v>
      </c>
      <c r="Z238" s="31">
        <v>0.22109999999999999</v>
      </c>
      <c r="AA238" s="31">
        <v>0.58799999999999997</v>
      </c>
      <c r="AB238" s="31">
        <v>0.16109999999999999</v>
      </c>
      <c r="AC238" s="31">
        <v>0.26529999999999998</v>
      </c>
      <c r="AD238" s="31">
        <v>0.44979999999999998</v>
      </c>
      <c r="AE238" s="31">
        <v>0.2752</v>
      </c>
      <c r="AF238" s="31">
        <v>0.17069999999999999</v>
      </c>
      <c r="AG238" s="31">
        <v>0.1875</v>
      </c>
      <c r="AH238" s="31">
        <v>3.1300000000000001E-2</v>
      </c>
      <c r="AI238" s="31">
        <v>0</v>
      </c>
      <c r="AJ238" s="31">
        <v>0</v>
      </c>
      <c r="AK238" s="31">
        <v>0.375</v>
      </c>
      <c r="AL238" s="31">
        <v>0.40629999999999999</v>
      </c>
      <c r="AM238" s="31">
        <v>1.1558999999999999</v>
      </c>
      <c r="AN238" s="31">
        <v>0.83379999999999999</v>
      </c>
      <c r="AO238" s="239">
        <v>0.37</v>
      </c>
      <c r="AP238" s="241">
        <v>3</v>
      </c>
      <c r="AQ238" s="101">
        <v>4</v>
      </c>
      <c r="AR238" s="462">
        <v>2</v>
      </c>
      <c r="AS238" s="238"/>
      <c r="AT238" s="238"/>
      <c r="AU238" s="238"/>
      <c r="AV238" s="238"/>
      <c r="AW238" s="238"/>
      <c r="AX238" s="238"/>
      <c r="AY238" s="238"/>
    </row>
    <row r="239" spans="1:51">
      <c r="A239" t="s">
        <v>659</v>
      </c>
      <c r="B239" t="s">
        <v>649</v>
      </c>
      <c r="C239" t="s">
        <v>660</v>
      </c>
      <c r="D239" s="31">
        <v>1392.8326999999999</v>
      </c>
      <c r="E239" s="31">
        <v>1.2706</v>
      </c>
      <c r="F239" s="31">
        <v>1769.6934000000001</v>
      </c>
      <c r="G239" s="31">
        <v>0.31459999999999999</v>
      </c>
      <c r="H239" s="31">
        <v>2.5000000000000001E-3</v>
      </c>
      <c r="I239" s="31">
        <v>0</v>
      </c>
      <c r="J239" s="31">
        <v>0</v>
      </c>
      <c r="K239" s="31">
        <v>0</v>
      </c>
      <c r="L239" s="31">
        <v>4.3099999999999999E-2</v>
      </c>
      <c r="M239" s="31">
        <v>0.1255</v>
      </c>
      <c r="N239" s="31">
        <v>0</v>
      </c>
      <c r="O239" s="31">
        <v>0.1017</v>
      </c>
      <c r="P239" s="31">
        <v>0.16070000000000001</v>
      </c>
      <c r="Q239" s="31">
        <v>0</v>
      </c>
      <c r="R239" s="31">
        <v>9.9000000000000008E-3</v>
      </c>
      <c r="S239" s="31">
        <v>7.1000000000000004E-3</v>
      </c>
      <c r="T239" s="31">
        <v>0.13639999999999999</v>
      </c>
      <c r="U239" s="31">
        <v>2.5499999999999998E-2</v>
      </c>
      <c r="V239" s="31">
        <v>1.6E-2</v>
      </c>
      <c r="W239" s="31">
        <v>0.37169999999999997</v>
      </c>
      <c r="X239" s="31">
        <v>0.2833</v>
      </c>
      <c r="Y239" s="31">
        <v>5.0599999999999999E-2</v>
      </c>
      <c r="Z239" s="31">
        <v>0.19489999999999999</v>
      </c>
      <c r="AA239" s="31">
        <v>0.61560000000000004</v>
      </c>
      <c r="AB239" s="31">
        <v>0.1389</v>
      </c>
      <c r="AC239" s="31">
        <v>6.8900000000000003E-2</v>
      </c>
      <c r="AD239" s="31">
        <v>0.79449999999999998</v>
      </c>
      <c r="AE239" s="31">
        <v>0.1106</v>
      </c>
      <c r="AF239" s="31">
        <v>8.3299999999999999E-2</v>
      </c>
      <c r="AG239" s="31">
        <v>4.1200000000000001E-2</v>
      </c>
      <c r="AH239" s="31">
        <v>0.1031</v>
      </c>
      <c r="AI239" s="31">
        <v>0</v>
      </c>
      <c r="AJ239" s="31">
        <v>0</v>
      </c>
      <c r="AK239" s="31">
        <v>0.74229999999999996</v>
      </c>
      <c r="AL239" s="31">
        <v>0.1134</v>
      </c>
      <c r="AM239" s="31">
        <v>0.83379999999999999</v>
      </c>
      <c r="AN239" s="31">
        <v>0.60150000000000003</v>
      </c>
      <c r="AO239" s="239">
        <v>0.81</v>
      </c>
      <c r="AP239" s="241">
        <v>3</v>
      </c>
      <c r="AQ239" s="101">
        <v>4</v>
      </c>
      <c r="AR239" s="462">
        <v>3</v>
      </c>
      <c r="AS239" s="238"/>
      <c r="AT239" s="238"/>
      <c r="AU239" s="238"/>
      <c r="AV239" s="238"/>
      <c r="AW239" s="238"/>
      <c r="AX239" s="238"/>
      <c r="AY239" s="238"/>
    </row>
    <row r="240" spans="1:51">
      <c r="A240" t="s">
        <v>663</v>
      </c>
      <c r="B240" t="s">
        <v>662</v>
      </c>
      <c r="C240" t="s">
        <v>664</v>
      </c>
      <c r="D240" s="31">
        <v>2129.6269000000002</v>
      </c>
      <c r="E240" s="31">
        <v>1.2366999999999999</v>
      </c>
      <c r="F240" s="31">
        <v>2633.6215999999999</v>
      </c>
      <c r="G240" s="31">
        <v>0.47439999999999999</v>
      </c>
      <c r="H240" s="31">
        <v>0.1799</v>
      </c>
      <c r="I240" s="31">
        <v>0</v>
      </c>
      <c r="J240" s="31">
        <v>0</v>
      </c>
      <c r="K240" s="31">
        <v>0</v>
      </c>
      <c r="L240" s="31">
        <v>6.2799999999999995E-2</v>
      </c>
      <c r="M240" s="31">
        <v>8.2900000000000001E-2</v>
      </c>
      <c r="N240" s="31">
        <v>0</v>
      </c>
      <c r="O240" s="31">
        <v>8.1100000000000005E-2</v>
      </c>
      <c r="P240" s="31">
        <v>5.9799999999999999E-2</v>
      </c>
      <c r="Q240" s="31">
        <v>0</v>
      </c>
      <c r="R240" s="31">
        <v>6.5699999999999995E-2</v>
      </c>
      <c r="S240" s="31">
        <v>0</v>
      </c>
      <c r="T240" s="31">
        <v>0.13900000000000001</v>
      </c>
      <c r="U240" s="31">
        <v>1.2500000000000001E-2</v>
      </c>
      <c r="V240" s="31">
        <v>2.64E-2</v>
      </c>
      <c r="W240" s="31">
        <v>0.28999999999999998</v>
      </c>
      <c r="X240" s="31">
        <v>0.74160000000000004</v>
      </c>
      <c r="Y240" s="31">
        <v>0.70640000000000003</v>
      </c>
      <c r="Z240" s="31">
        <v>0.14810000000000001</v>
      </c>
      <c r="AA240" s="31">
        <v>0.13500000000000001</v>
      </c>
      <c r="AB240" s="31">
        <v>1.0500000000000001E-2</v>
      </c>
      <c r="AC240" s="31">
        <v>0.2858</v>
      </c>
      <c r="AD240" s="31">
        <v>0.66920000000000002</v>
      </c>
      <c r="AE240" s="31">
        <v>1.9E-3</v>
      </c>
      <c r="AF240" s="31">
        <v>9.9000000000000005E-2</v>
      </c>
      <c r="AG240" s="31">
        <v>0.13789999999999999</v>
      </c>
      <c r="AH240" s="31">
        <v>0.1724</v>
      </c>
      <c r="AI240" s="31">
        <v>0</v>
      </c>
      <c r="AJ240" s="31">
        <v>0</v>
      </c>
      <c r="AK240" s="31">
        <v>0.66669999999999996</v>
      </c>
      <c r="AL240" s="31">
        <v>2.3E-2</v>
      </c>
      <c r="AM240" s="31">
        <v>0.93340000000000001</v>
      </c>
      <c r="AN240" s="31">
        <v>0.67330000000000001</v>
      </c>
      <c r="AO240" s="239">
        <v>0.12</v>
      </c>
      <c r="AP240" s="241">
        <v>5</v>
      </c>
      <c r="AQ240" s="101">
        <v>6</v>
      </c>
      <c r="AR240" s="462">
        <v>4</v>
      </c>
      <c r="AS240" s="238"/>
      <c r="AT240" s="238"/>
      <c r="AU240" s="238"/>
      <c r="AV240" s="238"/>
      <c r="AW240" s="238"/>
      <c r="AX240" s="238"/>
      <c r="AY240" s="238"/>
    </row>
    <row r="241" spans="1:51">
      <c r="A241" t="s">
        <v>665</v>
      </c>
      <c r="B241" t="s">
        <v>662</v>
      </c>
      <c r="C241" t="s">
        <v>357</v>
      </c>
      <c r="D241" s="31">
        <v>1304.0114000000001</v>
      </c>
      <c r="E241" s="31">
        <v>1.1309</v>
      </c>
      <c r="F241" s="31">
        <v>1474.7058</v>
      </c>
      <c r="G241" s="31">
        <v>0.11269999999999999</v>
      </c>
      <c r="H241" s="31">
        <v>1.1299999999999999E-2</v>
      </c>
      <c r="I241" s="31">
        <v>0</v>
      </c>
      <c r="J241" s="31">
        <v>0</v>
      </c>
      <c r="K241" s="31">
        <v>0</v>
      </c>
      <c r="L241" s="31">
        <v>0</v>
      </c>
      <c r="M241" s="31">
        <v>0</v>
      </c>
      <c r="N241" s="31">
        <v>0</v>
      </c>
      <c r="O241" s="31">
        <v>9.4200000000000006E-2</v>
      </c>
      <c r="P241" s="31">
        <v>6.0900000000000003E-2</v>
      </c>
      <c r="Q241" s="31">
        <v>0</v>
      </c>
      <c r="R241" s="31">
        <v>0</v>
      </c>
      <c r="S241" s="31">
        <v>7.9000000000000008E-3</v>
      </c>
      <c r="T241" s="31">
        <v>0.41460000000000002</v>
      </c>
      <c r="U241" s="31">
        <v>0</v>
      </c>
      <c r="V241" s="31">
        <v>9.7699999999999995E-2</v>
      </c>
      <c r="W241" s="31">
        <v>0.31340000000000001</v>
      </c>
      <c r="X241" s="31">
        <v>0.52490000000000003</v>
      </c>
      <c r="Y241" s="31">
        <v>0.28160000000000002</v>
      </c>
      <c r="Z241" s="31">
        <v>0.39040000000000002</v>
      </c>
      <c r="AA241" s="31">
        <v>0.32800000000000001</v>
      </c>
      <c r="AB241" s="31">
        <v>0</v>
      </c>
      <c r="AC241" s="31">
        <v>0.16969999999999999</v>
      </c>
      <c r="AD241" s="31">
        <v>0.56059999999999999</v>
      </c>
      <c r="AE241" s="31">
        <v>0.2185</v>
      </c>
      <c r="AF241" s="31">
        <v>0.1067</v>
      </c>
      <c r="AG241" s="31">
        <v>4.3999999999999997E-2</v>
      </c>
      <c r="AH241" s="31">
        <v>0.15379999999999999</v>
      </c>
      <c r="AI241" s="31">
        <v>0</v>
      </c>
      <c r="AJ241" s="31">
        <v>0</v>
      </c>
      <c r="AK241" s="31">
        <v>0.7802</v>
      </c>
      <c r="AL241" s="31">
        <v>2.1999999999999999E-2</v>
      </c>
      <c r="AM241" s="31">
        <v>0.70289999999999997</v>
      </c>
      <c r="AN241" s="31">
        <v>0.50700000000000001</v>
      </c>
      <c r="AO241" s="239">
        <v>0.8</v>
      </c>
      <c r="AP241" s="241">
        <v>5</v>
      </c>
      <c r="AQ241" s="101">
        <v>6</v>
      </c>
      <c r="AR241" s="462">
        <v>4</v>
      </c>
      <c r="AS241" s="238"/>
      <c r="AT241" s="238"/>
      <c r="AU241" s="238"/>
      <c r="AV241" s="238"/>
      <c r="AW241" s="238"/>
      <c r="AX241" s="238"/>
      <c r="AY241" s="238"/>
    </row>
    <row r="242" spans="1:51">
      <c r="A242" t="s">
        <v>666</v>
      </c>
      <c r="B242" t="s">
        <v>662</v>
      </c>
      <c r="C242" t="s">
        <v>667</v>
      </c>
      <c r="D242" s="31">
        <v>1262.8771999999999</v>
      </c>
      <c r="E242" s="31">
        <v>0.88180000000000003</v>
      </c>
      <c r="F242" s="31">
        <v>1113.5595000000001</v>
      </c>
      <c r="G242" s="31">
        <v>0.21429999999999999</v>
      </c>
      <c r="H242" s="31">
        <v>0</v>
      </c>
      <c r="I242" s="31">
        <v>0</v>
      </c>
      <c r="J242" s="31">
        <v>0</v>
      </c>
      <c r="K242" s="31">
        <v>1.8E-3</v>
      </c>
      <c r="L242" s="31">
        <v>7.7999999999999996E-3</v>
      </c>
      <c r="M242" s="31">
        <v>1.6400000000000001E-2</v>
      </c>
      <c r="N242" s="31">
        <v>0</v>
      </c>
      <c r="O242" s="31">
        <v>7.2599999999999998E-2</v>
      </c>
      <c r="P242" s="31">
        <v>5.3100000000000001E-2</v>
      </c>
      <c r="Q242" s="31">
        <v>0</v>
      </c>
      <c r="R242" s="31">
        <v>0</v>
      </c>
      <c r="S242" s="31">
        <v>0.1206</v>
      </c>
      <c r="T242" s="31">
        <v>0.2064</v>
      </c>
      <c r="U242" s="31">
        <v>8.9999999999999993E-3</v>
      </c>
      <c r="V242" s="31">
        <v>8.5699999999999998E-2</v>
      </c>
      <c r="W242" s="31">
        <v>0.42670000000000002</v>
      </c>
      <c r="X242" s="31">
        <v>0.34670000000000001</v>
      </c>
      <c r="Y242" s="31">
        <v>0.1779</v>
      </c>
      <c r="Z242" s="31">
        <v>0.38179999999999997</v>
      </c>
      <c r="AA242" s="31">
        <v>0.37090000000000001</v>
      </c>
      <c r="AB242" s="31">
        <v>6.9400000000000003E-2</v>
      </c>
      <c r="AC242" s="31">
        <v>0.17399999999999999</v>
      </c>
      <c r="AD242" s="31">
        <v>0.69530000000000003</v>
      </c>
      <c r="AE242" s="31">
        <v>6.13E-2</v>
      </c>
      <c r="AF242" s="31">
        <v>5.4100000000000002E-2</v>
      </c>
      <c r="AG242" s="31">
        <v>5.5599999999999997E-2</v>
      </c>
      <c r="AH242" s="31">
        <v>0.1111</v>
      </c>
      <c r="AI242" s="31">
        <v>0</v>
      </c>
      <c r="AJ242" s="31">
        <v>0</v>
      </c>
      <c r="AK242" s="31">
        <v>0.82220000000000004</v>
      </c>
      <c r="AL242" s="31">
        <v>1.11E-2</v>
      </c>
      <c r="AM242" s="31">
        <v>0.61570000000000003</v>
      </c>
      <c r="AN242" s="31">
        <v>0.44409999999999999</v>
      </c>
      <c r="AO242" s="239">
        <v>1.05</v>
      </c>
      <c r="AP242" s="241">
        <v>5</v>
      </c>
      <c r="AQ242" s="101">
        <v>6</v>
      </c>
      <c r="AR242" s="462">
        <v>3</v>
      </c>
      <c r="AS242" s="238"/>
      <c r="AT242" s="238"/>
      <c r="AU242" s="238"/>
      <c r="AV242" s="238"/>
      <c r="AW242" s="238"/>
      <c r="AX242" s="238"/>
      <c r="AY242" s="238"/>
    </row>
    <row r="243" spans="1:51">
      <c r="A243" t="s">
        <v>668</v>
      </c>
      <c r="B243" t="s">
        <v>662</v>
      </c>
      <c r="C243" t="s">
        <v>669</v>
      </c>
      <c r="D243" s="31">
        <v>1263.1206999999999</v>
      </c>
      <c r="E243" s="31">
        <v>1.2484999999999999</v>
      </c>
      <c r="F243" s="31">
        <v>1577.0211999999999</v>
      </c>
      <c r="G243" s="31">
        <v>0.2485</v>
      </c>
      <c r="H243" s="31">
        <v>0</v>
      </c>
      <c r="I243" s="31">
        <v>0</v>
      </c>
      <c r="J243" s="31">
        <v>0</v>
      </c>
      <c r="K243" s="31">
        <v>0</v>
      </c>
      <c r="L243" s="31">
        <v>0</v>
      </c>
      <c r="M243" s="31">
        <v>2.76E-2</v>
      </c>
      <c r="N243" s="31">
        <v>0</v>
      </c>
      <c r="O243" s="31">
        <v>0.16259999999999999</v>
      </c>
      <c r="P243" s="31">
        <v>0.108</v>
      </c>
      <c r="Q243" s="31">
        <v>0</v>
      </c>
      <c r="R243" s="31">
        <v>0</v>
      </c>
      <c r="S243" s="31">
        <v>5.0900000000000001E-2</v>
      </c>
      <c r="T243" s="31">
        <v>0.1973</v>
      </c>
      <c r="U243" s="31">
        <v>1.4800000000000001E-2</v>
      </c>
      <c r="V243" s="31">
        <v>4.5600000000000002E-2</v>
      </c>
      <c r="W243" s="31">
        <v>0.39319999999999999</v>
      </c>
      <c r="X243" s="31">
        <v>0.33689999999999998</v>
      </c>
      <c r="Y243" s="31">
        <v>4.7000000000000002E-3</v>
      </c>
      <c r="Z243" s="31">
        <v>0.47410000000000002</v>
      </c>
      <c r="AA243" s="31">
        <v>0.5212</v>
      </c>
      <c r="AB243" s="31">
        <v>0</v>
      </c>
      <c r="AC243" s="31">
        <v>0.1075</v>
      </c>
      <c r="AD243" s="31">
        <v>0.78459999999999996</v>
      </c>
      <c r="AE243" s="31">
        <v>4.02E-2</v>
      </c>
      <c r="AF243" s="31">
        <v>3.5200000000000002E-2</v>
      </c>
      <c r="AG243" s="31">
        <v>4.5499999999999999E-2</v>
      </c>
      <c r="AH243" s="31">
        <v>5.6800000000000003E-2</v>
      </c>
      <c r="AI243" s="31">
        <v>0</v>
      </c>
      <c r="AJ243" s="31">
        <v>0</v>
      </c>
      <c r="AK243" s="31">
        <v>0.82950000000000002</v>
      </c>
      <c r="AL243" s="31">
        <v>6.8199999999999997E-2</v>
      </c>
      <c r="AM243" s="31">
        <v>0.64159999999999995</v>
      </c>
      <c r="AN243" s="31">
        <v>0.46279999999999999</v>
      </c>
      <c r="AO243" s="239">
        <v>0.94</v>
      </c>
      <c r="AP243" s="241">
        <v>5</v>
      </c>
      <c r="AQ243" s="101">
        <v>6</v>
      </c>
      <c r="AR243" s="462">
        <v>3</v>
      </c>
      <c r="AS243" s="238"/>
      <c r="AT243" s="238"/>
      <c r="AU243" s="238"/>
      <c r="AV243" s="238"/>
      <c r="AW243" s="238"/>
      <c r="AX243" s="238"/>
      <c r="AY243" s="238"/>
    </row>
    <row r="244" spans="1:51">
      <c r="A244" t="s">
        <v>670</v>
      </c>
      <c r="B244" t="s">
        <v>662</v>
      </c>
      <c r="C244" t="s">
        <v>671</v>
      </c>
      <c r="D244" s="31">
        <v>1195.1239</v>
      </c>
      <c r="E244" s="31">
        <v>0.74409999999999998</v>
      </c>
      <c r="F244" s="31">
        <v>889.31280000000004</v>
      </c>
      <c r="G244" s="31">
        <v>0.1197</v>
      </c>
      <c r="H244" s="31">
        <v>0</v>
      </c>
      <c r="I244" s="31">
        <v>0</v>
      </c>
      <c r="J244" s="31">
        <v>0</v>
      </c>
      <c r="K244" s="31">
        <v>0</v>
      </c>
      <c r="L244" s="31">
        <v>0</v>
      </c>
      <c r="M244" s="31">
        <v>1.29E-2</v>
      </c>
      <c r="N244" s="31">
        <v>0</v>
      </c>
      <c r="O244" s="31">
        <v>0.1111</v>
      </c>
      <c r="P244" s="31">
        <v>0.02</v>
      </c>
      <c r="Q244" s="31">
        <v>0</v>
      </c>
      <c r="R244" s="31">
        <v>0</v>
      </c>
      <c r="S244" s="31">
        <v>0</v>
      </c>
      <c r="T244" s="31">
        <v>0.24970000000000001</v>
      </c>
      <c r="U244" s="31">
        <v>0</v>
      </c>
      <c r="V244" s="31">
        <v>7.6499999999999999E-2</v>
      </c>
      <c r="W244" s="31">
        <v>0.52980000000000005</v>
      </c>
      <c r="X244" s="31">
        <v>0.23100000000000001</v>
      </c>
      <c r="Y244" s="31">
        <v>8.5599999999999996E-2</v>
      </c>
      <c r="Z244" s="31">
        <v>0</v>
      </c>
      <c r="AA244" s="31">
        <v>0.74329999999999996</v>
      </c>
      <c r="AB244" s="31">
        <v>0.1711</v>
      </c>
      <c r="AC244" s="31">
        <v>0.14499999999999999</v>
      </c>
      <c r="AD244" s="31">
        <v>0.7359</v>
      </c>
      <c r="AE244" s="31">
        <v>4.0099999999999997E-2</v>
      </c>
      <c r="AF244" s="31">
        <v>3.5000000000000003E-2</v>
      </c>
      <c r="AG244" s="31">
        <v>2.1100000000000001E-2</v>
      </c>
      <c r="AH244" s="31">
        <v>9.4700000000000006E-2</v>
      </c>
      <c r="AI244" s="31">
        <v>0</v>
      </c>
      <c r="AJ244" s="31">
        <v>0</v>
      </c>
      <c r="AK244" s="31">
        <v>0.65259999999999996</v>
      </c>
      <c r="AL244" s="31">
        <v>0.2316</v>
      </c>
      <c r="AM244" s="31">
        <v>0.92179999999999995</v>
      </c>
      <c r="AN244" s="31">
        <v>0.66490000000000005</v>
      </c>
      <c r="AO244" s="239">
        <v>0.7</v>
      </c>
      <c r="AP244" s="241">
        <v>3</v>
      </c>
      <c r="AQ244" s="101">
        <v>4</v>
      </c>
      <c r="AR244" s="462">
        <v>3</v>
      </c>
      <c r="AS244" s="238"/>
      <c r="AT244" s="238"/>
      <c r="AU244" s="238"/>
      <c r="AV244" s="238"/>
      <c r="AW244" s="238"/>
      <c r="AX244" s="238"/>
      <c r="AY244" s="238"/>
    </row>
    <row r="245" spans="1:51">
      <c r="A245" t="s">
        <v>672</v>
      </c>
      <c r="B245" t="s">
        <v>662</v>
      </c>
      <c r="C245" t="s">
        <v>673</v>
      </c>
      <c r="D245" s="31">
        <v>1363.8341</v>
      </c>
      <c r="E245" s="31">
        <v>1.3864000000000001</v>
      </c>
      <c r="F245" s="31">
        <v>1890.8035</v>
      </c>
      <c r="G245" s="31">
        <v>8.1500000000000003E-2</v>
      </c>
      <c r="H245" s="31">
        <v>0</v>
      </c>
      <c r="I245" s="31">
        <v>0</v>
      </c>
      <c r="J245" s="31">
        <v>0</v>
      </c>
      <c r="K245" s="31">
        <v>0</v>
      </c>
      <c r="L245" s="31">
        <v>0</v>
      </c>
      <c r="M245" s="31">
        <v>3.8899999999999997E-2</v>
      </c>
      <c r="N245" s="31">
        <v>0</v>
      </c>
      <c r="O245" s="31">
        <v>5.7000000000000002E-3</v>
      </c>
      <c r="P245" s="31">
        <v>1.2E-2</v>
      </c>
      <c r="Q245" s="31">
        <v>0</v>
      </c>
      <c r="R245" s="31">
        <v>0</v>
      </c>
      <c r="S245" s="31">
        <v>0</v>
      </c>
      <c r="T245" s="31">
        <v>0.42670000000000002</v>
      </c>
      <c r="U245" s="31">
        <v>3.9199999999999999E-2</v>
      </c>
      <c r="V245" s="31">
        <v>0</v>
      </c>
      <c r="W245" s="31">
        <v>0.47760000000000002</v>
      </c>
      <c r="X245" s="31">
        <v>0.40150000000000002</v>
      </c>
      <c r="Y245" s="31">
        <v>0</v>
      </c>
      <c r="Z245" s="31">
        <v>8.2299999999999998E-2</v>
      </c>
      <c r="AA245" s="31">
        <v>0.84019999999999995</v>
      </c>
      <c r="AB245" s="31">
        <v>7.7499999999999999E-2</v>
      </c>
      <c r="AC245" s="31">
        <v>0.1235</v>
      </c>
      <c r="AD245" s="31">
        <v>0.71350000000000002</v>
      </c>
      <c r="AE245" s="31">
        <v>0.1074</v>
      </c>
      <c r="AF245" s="31">
        <v>3.8600000000000002E-2</v>
      </c>
      <c r="AG245" s="31">
        <v>0</v>
      </c>
      <c r="AH245" s="31">
        <v>7.0699999999999999E-2</v>
      </c>
      <c r="AI245" s="31">
        <v>0</v>
      </c>
      <c r="AJ245" s="31">
        <v>0</v>
      </c>
      <c r="AK245" s="31">
        <v>0.70709999999999995</v>
      </c>
      <c r="AL245" s="31">
        <v>0.22220000000000001</v>
      </c>
      <c r="AM245" s="31">
        <v>0.76659999999999995</v>
      </c>
      <c r="AN245" s="31">
        <v>0.69779999999999998</v>
      </c>
      <c r="AO245" s="239">
        <v>1.58</v>
      </c>
      <c r="AP245" s="241">
        <v>3</v>
      </c>
      <c r="AQ245" s="101">
        <v>4</v>
      </c>
      <c r="AR245" s="462">
        <v>3</v>
      </c>
      <c r="AS245" s="238"/>
      <c r="AT245" s="238"/>
      <c r="AU245" s="238"/>
      <c r="AV245" s="238"/>
      <c r="AW245" s="238"/>
      <c r="AX245" s="238"/>
      <c r="AY245" s="238"/>
    </row>
    <row r="246" spans="1:51">
      <c r="A246" t="s">
        <v>674</v>
      </c>
      <c r="B246" t="s">
        <v>662</v>
      </c>
      <c r="C246" t="s">
        <v>352</v>
      </c>
      <c r="D246" s="31">
        <v>1291.5746999999999</v>
      </c>
      <c r="E246" s="31">
        <v>1.1909000000000001</v>
      </c>
      <c r="F246" s="31">
        <v>1538.1203</v>
      </c>
      <c r="G246" s="31">
        <v>0.2258</v>
      </c>
      <c r="H246" s="31">
        <v>0</v>
      </c>
      <c r="I246" s="31">
        <v>0</v>
      </c>
      <c r="J246" s="31">
        <v>0</v>
      </c>
      <c r="K246" s="31">
        <v>0</v>
      </c>
      <c r="L246" s="31">
        <v>0</v>
      </c>
      <c r="M246" s="31">
        <v>4.7100000000000003E-2</v>
      </c>
      <c r="N246" s="31">
        <v>0</v>
      </c>
      <c r="O246" s="31">
        <v>0.1038</v>
      </c>
      <c r="P246" s="31">
        <v>7.1999999999999998E-3</v>
      </c>
      <c r="Q246" s="31">
        <v>0</v>
      </c>
      <c r="R246" s="31">
        <v>0</v>
      </c>
      <c r="S246" s="31">
        <v>2.8400000000000002E-2</v>
      </c>
      <c r="T246" s="31">
        <v>0.1358</v>
      </c>
      <c r="U246" s="31">
        <v>4.6399999999999997E-2</v>
      </c>
      <c r="V246" s="31">
        <v>9.6600000000000005E-2</v>
      </c>
      <c r="W246" s="31">
        <v>0.53459999999999996</v>
      </c>
      <c r="X246" s="31">
        <v>0.33489999999999998</v>
      </c>
      <c r="Y246" s="31">
        <v>2.0799999999999999E-2</v>
      </c>
      <c r="Z246" s="31">
        <v>0.40649999999999997</v>
      </c>
      <c r="AA246" s="31">
        <v>0.5252</v>
      </c>
      <c r="AB246" s="31">
        <v>4.7500000000000001E-2</v>
      </c>
      <c r="AC246" s="31">
        <v>0.15590000000000001</v>
      </c>
      <c r="AD246" s="31">
        <v>0.72550000000000003</v>
      </c>
      <c r="AE246" s="31">
        <v>7.0699999999999999E-2</v>
      </c>
      <c r="AF246" s="31">
        <v>6.2399999999999997E-2</v>
      </c>
      <c r="AG246" s="31">
        <v>2.0400000000000001E-2</v>
      </c>
      <c r="AH246" s="31">
        <v>0.10199999999999999</v>
      </c>
      <c r="AI246" s="31">
        <v>0</v>
      </c>
      <c r="AJ246" s="31">
        <v>0</v>
      </c>
      <c r="AK246" s="31">
        <v>0.86729999999999996</v>
      </c>
      <c r="AL246" s="31">
        <v>1.0200000000000001E-2</v>
      </c>
      <c r="AM246" s="31">
        <v>0.48249999999999998</v>
      </c>
      <c r="AN246" s="31">
        <v>0.34810000000000002</v>
      </c>
      <c r="AO246" s="239">
        <v>1.17</v>
      </c>
      <c r="AP246" s="241">
        <v>5</v>
      </c>
      <c r="AQ246" s="101">
        <v>6</v>
      </c>
      <c r="AR246" s="462">
        <v>3</v>
      </c>
      <c r="AS246" s="238"/>
      <c r="AT246" s="238"/>
      <c r="AU246" s="238"/>
      <c r="AV246" s="238"/>
      <c r="AW246" s="238"/>
      <c r="AX246" s="238"/>
      <c r="AY246" s="238"/>
    </row>
    <row r="247" spans="1:51">
      <c r="A247" t="s">
        <v>675</v>
      </c>
      <c r="B247" t="s">
        <v>662</v>
      </c>
      <c r="C247" t="s">
        <v>676</v>
      </c>
      <c r="D247" s="31">
        <v>1082.9429</v>
      </c>
      <c r="E247" s="31">
        <v>0.9869</v>
      </c>
      <c r="F247" s="31">
        <v>1068.8089</v>
      </c>
      <c r="G247" s="31">
        <v>0.41660000000000003</v>
      </c>
      <c r="H247" s="31">
        <v>0</v>
      </c>
      <c r="I247" s="31">
        <v>0</v>
      </c>
      <c r="J247" s="31">
        <v>0</v>
      </c>
      <c r="K247" s="31">
        <v>0</v>
      </c>
      <c r="L247" s="31">
        <v>0</v>
      </c>
      <c r="M247" s="31">
        <v>0</v>
      </c>
      <c r="N247" s="31">
        <v>0</v>
      </c>
      <c r="O247" s="31">
        <v>0.28220000000000001</v>
      </c>
      <c r="P247" s="31">
        <v>1.4200000000000001E-2</v>
      </c>
      <c r="Q247" s="31">
        <v>0</v>
      </c>
      <c r="R247" s="31">
        <v>6.7100000000000007E-2</v>
      </c>
      <c r="S247" s="31">
        <v>1.5800000000000002E-2</v>
      </c>
      <c r="T247" s="31">
        <v>0.1976</v>
      </c>
      <c r="U247" s="31">
        <v>6.7299999999999999E-2</v>
      </c>
      <c r="V247" s="31">
        <v>5.28E-2</v>
      </c>
      <c r="W247" s="31">
        <v>0.30320000000000003</v>
      </c>
      <c r="X247" s="31">
        <v>0.39950000000000002</v>
      </c>
      <c r="Y247" s="31">
        <v>0.3543</v>
      </c>
      <c r="Z247" s="31">
        <v>5.3600000000000002E-2</v>
      </c>
      <c r="AA247" s="31">
        <v>0.48020000000000002</v>
      </c>
      <c r="AB247" s="31">
        <v>0.1119</v>
      </c>
      <c r="AC247" s="31">
        <v>7.7299999999999994E-2</v>
      </c>
      <c r="AD247" s="31">
        <v>0.81910000000000005</v>
      </c>
      <c r="AE247" s="31">
        <v>5.5100000000000003E-2</v>
      </c>
      <c r="AF247" s="31">
        <v>3.7600000000000001E-2</v>
      </c>
      <c r="AG247" s="31">
        <v>4.0800000000000003E-2</v>
      </c>
      <c r="AH247" s="31">
        <v>6.1199999999999997E-2</v>
      </c>
      <c r="AI247" s="31">
        <v>0</v>
      </c>
      <c r="AJ247" s="31">
        <v>0</v>
      </c>
      <c r="AK247" s="31">
        <v>0.56120000000000003</v>
      </c>
      <c r="AL247" s="31">
        <v>0.3367</v>
      </c>
      <c r="AM247" s="31">
        <v>0.99229999999999996</v>
      </c>
      <c r="AN247" s="31">
        <v>0.71579999999999999</v>
      </c>
      <c r="AO247" s="239">
        <v>1.1100000000000001</v>
      </c>
      <c r="AP247" s="241">
        <v>3</v>
      </c>
      <c r="AQ247" s="101">
        <v>4</v>
      </c>
      <c r="AR247" s="462">
        <v>3</v>
      </c>
      <c r="AS247" s="238"/>
      <c r="AT247" s="238"/>
      <c r="AU247" s="238"/>
      <c r="AV247" s="238"/>
      <c r="AW247" s="238"/>
      <c r="AX247" s="238"/>
      <c r="AY247" s="238"/>
    </row>
    <row r="248" spans="1:51">
      <c r="A248" t="s">
        <v>677</v>
      </c>
      <c r="B248" t="s">
        <v>662</v>
      </c>
      <c r="C248" t="s">
        <v>678</v>
      </c>
      <c r="D248" s="31">
        <v>1157.5996</v>
      </c>
      <c r="E248" s="31">
        <v>1.5839000000000001</v>
      </c>
      <c r="F248" s="31">
        <v>1833.5092</v>
      </c>
      <c r="G248" s="31">
        <v>0.34179999999999999</v>
      </c>
      <c r="H248" s="31">
        <v>0</v>
      </c>
      <c r="I248" s="31">
        <v>0</v>
      </c>
      <c r="J248" s="31">
        <v>0</v>
      </c>
      <c r="K248" s="31">
        <v>0</v>
      </c>
      <c r="L248" s="31">
        <v>9.3700000000000006E-2</v>
      </c>
      <c r="M248" s="31">
        <v>0</v>
      </c>
      <c r="N248" s="31">
        <v>0</v>
      </c>
      <c r="O248" s="31">
        <v>9.4899999999999998E-2</v>
      </c>
      <c r="P248" s="31">
        <v>0.1041</v>
      </c>
      <c r="Q248" s="31">
        <v>0</v>
      </c>
      <c r="R248" s="31">
        <v>4.9700000000000001E-2</v>
      </c>
      <c r="S248" s="31">
        <v>0.10349999999999999</v>
      </c>
      <c r="T248" s="31">
        <v>0.29320000000000002</v>
      </c>
      <c r="U248" s="31">
        <v>0</v>
      </c>
      <c r="V248" s="31">
        <v>7.0000000000000007E-2</v>
      </c>
      <c r="W248" s="31">
        <v>0.19089999999999999</v>
      </c>
      <c r="X248" s="31">
        <v>0.43380000000000002</v>
      </c>
      <c r="Y248" s="31">
        <v>0.19950000000000001</v>
      </c>
      <c r="Z248" s="31">
        <v>0.51749999999999996</v>
      </c>
      <c r="AA248" s="31">
        <v>0.2399</v>
      </c>
      <c r="AB248" s="31">
        <v>4.3099999999999999E-2</v>
      </c>
      <c r="AC248" s="31">
        <v>0.14779999999999999</v>
      </c>
      <c r="AD248" s="31">
        <v>0.69889999999999997</v>
      </c>
      <c r="AE248" s="31">
        <v>0.10340000000000001</v>
      </c>
      <c r="AF248" s="31">
        <v>0.10589999999999999</v>
      </c>
      <c r="AG248" s="31">
        <v>8.3299999999999999E-2</v>
      </c>
      <c r="AH248" s="31">
        <v>0.1042</v>
      </c>
      <c r="AI248" s="31">
        <v>0</v>
      </c>
      <c r="AJ248" s="31">
        <v>0</v>
      </c>
      <c r="AK248" s="31">
        <v>0.77080000000000004</v>
      </c>
      <c r="AL248" s="31">
        <v>4.1700000000000001E-2</v>
      </c>
      <c r="AM248" s="31">
        <v>0.77569999999999995</v>
      </c>
      <c r="AN248" s="31">
        <v>0.55959999999999999</v>
      </c>
      <c r="AO248" s="239">
        <v>0.34</v>
      </c>
      <c r="AP248" s="241">
        <v>5</v>
      </c>
      <c r="AQ248" s="101">
        <v>6</v>
      </c>
      <c r="AR248" s="462">
        <v>4</v>
      </c>
      <c r="AS248" s="238"/>
      <c r="AT248" s="238"/>
      <c r="AU248" s="238"/>
      <c r="AV248" s="238"/>
      <c r="AW248" s="238"/>
      <c r="AX248" s="238"/>
      <c r="AY248" s="238"/>
    </row>
    <row r="249" spans="1:51">
      <c r="A249" t="s">
        <v>679</v>
      </c>
      <c r="B249" t="s">
        <v>662</v>
      </c>
      <c r="C249" t="s">
        <v>680</v>
      </c>
      <c r="D249" s="31">
        <v>1274.9709</v>
      </c>
      <c r="E249" s="31">
        <v>1.1014999999999999</v>
      </c>
      <c r="F249" s="31">
        <v>1404.3430000000001</v>
      </c>
      <c r="G249" s="31">
        <v>0.2747</v>
      </c>
      <c r="H249" s="31">
        <v>0</v>
      </c>
      <c r="I249" s="31">
        <v>0</v>
      </c>
      <c r="J249" s="31">
        <v>0</v>
      </c>
      <c r="K249" s="31">
        <v>0</v>
      </c>
      <c r="L249" s="31">
        <v>3.1899999999999998E-2</v>
      </c>
      <c r="M249" s="31">
        <v>0</v>
      </c>
      <c r="N249" s="31">
        <v>0</v>
      </c>
      <c r="O249" s="31">
        <v>0.18049999999999999</v>
      </c>
      <c r="P249" s="31">
        <v>7.0300000000000001E-2</v>
      </c>
      <c r="Q249" s="31">
        <v>2.2100000000000002E-2</v>
      </c>
      <c r="R249" s="31">
        <v>0</v>
      </c>
      <c r="S249" s="31">
        <v>0</v>
      </c>
      <c r="T249" s="31">
        <v>0.21079999999999999</v>
      </c>
      <c r="U249" s="31">
        <v>4.02E-2</v>
      </c>
      <c r="V249" s="31">
        <v>1.3100000000000001E-2</v>
      </c>
      <c r="W249" s="31">
        <v>0.43109999999999998</v>
      </c>
      <c r="X249" s="31">
        <v>0.46579999999999999</v>
      </c>
      <c r="Y249" s="31">
        <v>3.1800000000000002E-2</v>
      </c>
      <c r="Z249" s="31">
        <v>0</v>
      </c>
      <c r="AA249" s="31">
        <v>0.63690000000000002</v>
      </c>
      <c r="AB249" s="31">
        <v>0.33119999999999999</v>
      </c>
      <c r="AC249" s="31">
        <v>0.11849999999999999</v>
      </c>
      <c r="AD249" s="31">
        <v>0.77639999999999998</v>
      </c>
      <c r="AE249" s="31">
        <v>2.4500000000000001E-2</v>
      </c>
      <c r="AF249" s="31">
        <v>3.0800000000000001E-2</v>
      </c>
      <c r="AG249" s="31">
        <v>2.2700000000000001E-2</v>
      </c>
      <c r="AH249" s="31">
        <v>0.1023</v>
      </c>
      <c r="AI249" s="31">
        <v>0</v>
      </c>
      <c r="AJ249" s="31">
        <v>0</v>
      </c>
      <c r="AK249" s="31">
        <v>0.61360000000000003</v>
      </c>
      <c r="AL249" s="31">
        <v>0.26140000000000002</v>
      </c>
      <c r="AM249" s="31">
        <v>0.96960000000000002</v>
      </c>
      <c r="AN249" s="31">
        <v>0.69940000000000002</v>
      </c>
      <c r="AO249" s="239">
        <v>0.76</v>
      </c>
      <c r="AP249" s="241">
        <v>3</v>
      </c>
      <c r="AQ249" s="101">
        <v>4</v>
      </c>
      <c r="AR249" s="462">
        <v>3</v>
      </c>
      <c r="AS249" s="238"/>
      <c r="AT249" s="238"/>
      <c r="AU249" s="238"/>
      <c r="AV249" s="238"/>
      <c r="AW249" s="238"/>
      <c r="AX249" s="238"/>
      <c r="AY249" s="238"/>
    </row>
    <row r="250" spans="1:51">
      <c r="A250" t="s">
        <v>681</v>
      </c>
      <c r="B250" t="s">
        <v>662</v>
      </c>
      <c r="C250" t="s">
        <v>682</v>
      </c>
      <c r="D250" s="31">
        <v>1071.2573</v>
      </c>
      <c r="E250" s="31">
        <v>1.1655</v>
      </c>
      <c r="F250" s="31">
        <v>1248.6022</v>
      </c>
      <c r="G250" s="31">
        <v>0.33960000000000001</v>
      </c>
      <c r="H250" s="31">
        <v>4.7000000000000002E-3</v>
      </c>
      <c r="I250" s="31">
        <v>0</v>
      </c>
      <c r="J250" s="31">
        <v>0</v>
      </c>
      <c r="K250" s="31">
        <v>0</v>
      </c>
      <c r="L250" s="31">
        <v>0</v>
      </c>
      <c r="M250" s="31">
        <v>0</v>
      </c>
      <c r="N250" s="31">
        <v>0</v>
      </c>
      <c r="O250" s="31">
        <v>0.1547</v>
      </c>
      <c r="P250" s="31">
        <v>2.6800000000000001E-2</v>
      </c>
      <c r="Q250" s="31">
        <v>2.4500000000000001E-2</v>
      </c>
      <c r="R250" s="31">
        <v>0</v>
      </c>
      <c r="S250" s="31">
        <v>0.16089999999999999</v>
      </c>
      <c r="T250" s="31">
        <v>5.0500000000000003E-2</v>
      </c>
      <c r="U250" s="31">
        <v>8.9999999999999998E-4</v>
      </c>
      <c r="V250" s="31">
        <v>0.1149</v>
      </c>
      <c r="W250" s="31">
        <v>0.46200000000000002</v>
      </c>
      <c r="X250" s="31">
        <v>0.29630000000000001</v>
      </c>
      <c r="Y250" s="31">
        <v>0.41220000000000001</v>
      </c>
      <c r="Z250" s="31">
        <v>0.22670000000000001</v>
      </c>
      <c r="AA250" s="31">
        <v>0.32129999999999997</v>
      </c>
      <c r="AB250" s="31">
        <v>3.9899999999999998E-2</v>
      </c>
      <c r="AC250" s="31">
        <v>0.182</v>
      </c>
      <c r="AD250" s="31">
        <v>0.6573</v>
      </c>
      <c r="AE250" s="31">
        <v>0.1047</v>
      </c>
      <c r="AF250" s="31">
        <v>7.3499999999999996E-2</v>
      </c>
      <c r="AG250" s="31">
        <v>4.4400000000000002E-2</v>
      </c>
      <c r="AH250" s="31">
        <v>0.1</v>
      </c>
      <c r="AI250" s="31">
        <v>0</v>
      </c>
      <c r="AJ250" s="31">
        <v>1.11E-2</v>
      </c>
      <c r="AK250" s="31">
        <v>0.83330000000000004</v>
      </c>
      <c r="AL250" s="31">
        <v>1.11E-2</v>
      </c>
      <c r="AM250" s="31">
        <v>0.62060000000000004</v>
      </c>
      <c r="AN250" s="31">
        <v>0.3856</v>
      </c>
      <c r="AO250" s="239">
        <v>0.95</v>
      </c>
      <c r="AP250" s="241">
        <v>5</v>
      </c>
      <c r="AQ250" s="101">
        <v>6</v>
      </c>
      <c r="AR250" s="462">
        <v>3</v>
      </c>
      <c r="AS250" s="238"/>
      <c r="AT250" s="238"/>
      <c r="AU250" s="238"/>
      <c r="AV250" s="238"/>
      <c r="AW250" s="238"/>
      <c r="AX250" s="238"/>
      <c r="AY250" s="238"/>
    </row>
    <row r="251" spans="1:51">
      <c r="A251" t="s">
        <v>683</v>
      </c>
      <c r="B251" t="s">
        <v>662</v>
      </c>
      <c r="C251" t="s">
        <v>662</v>
      </c>
      <c r="D251" s="31">
        <v>3903.7864</v>
      </c>
      <c r="E251" s="31">
        <v>1.5833999999999999</v>
      </c>
      <c r="F251" s="31">
        <v>6181.4474</v>
      </c>
      <c r="G251" s="31">
        <v>0.29149999999999998</v>
      </c>
      <c r="H251" s="31">
        <v>2.3999999999999998E-3</v>
      </c>
      <c r="I251" s="31">
        <v>0</v>
      </c>
      <c r="J251" s="31">
        <v>0</v>
      </c>
      <c r="K251" s="31">
        <v>5.3E-3</v>
      </c>
      <c r="L251" s="31">
        <v>1.4E-3</v>
      </c>
      <c r="M251" s="31">
        <v>1.5699999999999999E-2</v>
      </c>
      <c r="N251" s="31">
        <v>4.4499999999999998E-2</v>
      </c>
      <c r="O251" s="31">
        <v>0.1593</v>
      </c>
      <c r="P251" s="31">
        <v>9.3100000000000002E-2</v>
      </c>
      <c r="Q251" s="31">
        <v>3.7000000000000002E-3</v>
      </c>
      <c r="R251" s="31">
        <v>0</v>
      </c>
      <c r="S251" s="31">
        <v>2.93E-2</v>
      </c>
      <c r="T251" s="31">
        <v>0.1603</v>
      </c>
      <c r="U251" s="31">
        <v>5.0700000000000002E-2</v>
      </c>
      <c r="V251" s="31">
        <v>5.5800000000000002E-2</v>
      </c>
      <c r="W251" s="31">
        <v>0.37840000000000001</v>
      </c>
      <c r="X251" s="31">
        <v>0.22559999999999999</v>
      </c>
      <c r="Y251" s="31">
        <v>8.7599999999999997E-2</v>
      </c>
      <c r="Z251" s="31">
        <v>0.23200000000000001</v>
      </c>
      <c r="AA251" s="31">
        <v>0.65039999999999998</v>
      </c>
      <c r="AB251" s="31">
        <v>2.9899999999999999E-2</v>
      </c>
      <c r="AC251" s="31">
        <v>0.17760000000000001</v>
      </c>
      <c r="AD251" s="31">
        <v>0.75339999999999996</v>
      </c>
      <c r="AE251" s="31">
        <v>1.72E-2</v>
      </c>
      <c r="AF251" s="31">
        <v>7.3200000000000001E-2</v>
      </c>
      <c r="AG251" s="31">
        <v>3.3000000000000002E-2</v>
      </c>
      <c r="AH251" s="31">
        <v>0.13189999999999999</v>
      </c>
      <c r="AI251" s="31">
        <v>0</v>
      </c>
      <c r="AJ251" s="31">
        <v>0</v>
      </c>
      <c r="AK251" s="31">
        <v>0.80220000000000002</v>
      </c>
      <c r="AL251" s="31">
        <v>3.3000000000000002E-2</v>
      </c>
      <c r="AM251" s="31">
        <v>0.66890000000000005</v>
      </c>
      <c r="AN251" s="31">
        <v>0.48249999999999998</v>
      </c>
      <c r="AO251" s="239">
        <v>0.95</v>
      </c>
      <c r="AP251" s="241">
        <v>3</v>
      </c>
      <c r="AQ251" s="101">
        <v>4</v>
      </c>
      <c r="AR251" s="462">
        <v>3</v>
      </c>
      <c r="AS251" s="238"/>
      <c r="AT251" s="238"/>
      <c r="AU251" s="238"/>
      <c r="AV251" s="238"/>
      <c r="AW251" s="238"/>
      <c r="AX251" s="238"/>
      <c r="AY251" s="238"/>
    </row>
    <row r="252" spans="1:51">
      <c r="A252" t="s">
        <v>684</v>
      </c>
      <c r="B252" t="s">
        <v>662</v>
      </c>
      <c r="C252" t="s">
        <v>132</v>
      </c>
      <c r="D252" s="31">
        <v>1434.1195</v>
      </c>
      <c r="E252" s="31">
        <v>1.0447</v>
      </c>
      <c r="F252" s="31">
        <v>1498.2194</v>
      </c>
      <c r="G252" s="31">
        <v>0.1215</v>
      </c>
      <c r="H252" s="31">
        <v>0</v>
      </c>
      <c r="I252" s="31">
        <v>0</v>
      </c>
      <c r="J252" s="31">
        <v>0</v>
      </c>
      <c r="K252" s="31">
        <v>0</v>
      </c>
      <c r="L252" s="31">
        <v>4.4999999999999997E-3</v>
      </c>
      <c r="M252" s="31">
        <v>0</v>
      </c>
      <c r="N252" s="31">
        <v>7.7999999999999996E-3</v>
      </c>
      <c r="O252" s="31">
        <v>4.19E-2</v>
      </c>
      <c r="P252" s="31">
        <v>3.61E-2</v>
      </c>
      <c r="Q252" s="31">
        <v>0</v>
      </c>
      <c r="R252" s="31">
        <v>0</v>
      </c>
      <c r="S252" s="31">
        <v>2.5100000000000001E-2</v>
      </c>
      <c r="T252" s="31">
        <v>0.3019</v>
      </c>
      <c r="U252" s="31">
        <v>4.3499999999999997E-2</v>
      </c>
      <c r="V252" s="31">
        <v>2.4899999999999999E-2</v>
      </c>
      <c r="W252" s="31">
        <v>0.51429999999999998</v>
      </c>
      <c r="X252" s="31">
        <v>0.49059999999999998</v>
      </c>
      <c r="Y252" s="31">
        <v>6.1600000000000002E-2</v>
      </c>
      <c r="Z252" s="31">
        <v>0.22270000000000001</v>
      </c>
      <c r="AA252" s="31">
        <v>0.69669999999999999</v>
      </c>
      <c r="AB252" s="31">
        <v>1.9E-2</v>
      </c>
      <c r="AC252" s="31">
        <v>0.17580000000000001</v>
      </c>
      <c r="AD252" s="31">
        <v>0.70879999999999999</v>
      </c>
      <c r="AE252" s="31">
        <v>4.5199999999999997E-2</v>
      </c>
      <c r="AF252" s="31">
        <v>4.8300000000000003E-2</v>
      </c>
      <c r="AG252" s="31">
        <v>1.03E-2</v>
      </c>
      <c r="AH252" s="31">
        <v>0.1031</v>
      </c>
      <c r="AI252" s="31">
        <v>0</v>
      </c>
      <c r="AJ252" s="31">
        <v>0</v>
      </c>
      <c r="AK252" s="31">
        <v>0.84540000000000004</v>
      </c>
      <c r="AL252" s="31">
        <v>4.1200000000000001E-2</v>
      </c>
      <c r="AM252" s="31">
        <v>0.55489999999999995</v>
      </c>
      <c r="AN252" s="31">
        <v>0.40029999999999999</v>
      </c>
      <c r="AO252" s="239">
        <v>1.59</v>
      </c>
      <c r="AP252" s="241">
        <v>3</v>
      </c>
      <c r="AQ252" s="101">
        <v>4</v>
      </c>
      <c r="AR252" s="462">
        <v>3</v>
      </c>
      <c r="AS252" s="238"/>
      <c r="AT252" s="238"/>
      <c r="AU252" s="238"/>
      <c r="AV252" s="238"/>
      <c r="AW252" s="238"/>
      <c r="AX252" s="238"/>
      <c r="AY252" s="238"/>
    </row>
    <row r="253" spans="1:51">
      <c r="A253" t="s">
        <v>685</v>
      </c>
      <c r="B253" t="s">
        <v>662</v>
      </c>
      <c r="C253" t="s">
        <v>686</v>
      </c>
      <c r="D253" s="31">
        <v>1615.66</v>
      </c>
      <c r="E253" s="31">
        <v>0.94969999999999999</v>
      </c>
      <c r="F253" s="31">
        <v>1534.4218000000001</v>
      </c>
      <c r="G253" s="31">
        <v>0.2727</v>
      </c>
      <c r="H253" s="31">
        <v>0</v>
      </c>
      <c r="I253" s="31">
        <v>0</v>
      </c>
      <c r="J253" s="31">
        <v>0</v>
      </c>
      <c r="K253" s="31">
        <v>0</v>
      </c>
      <c r="L253" s="31">
        <v>2.3999999999999998E-3</v>
      </c>
      <c r="M253" s="31">
        <v>2.6200000000000001E-2</v>
      </c>
      <c r="N253" s="31">
        <v>1.0500000000000001E-2</v>
      </c>
      <c r="O253" s="31">
        <v>0.1075</v>
      </c>
      <c r="P253" s="31">
        <v>7.1900000000000006E-2</v>
      </c>
      <c r="Q253" s="31">
        <v>2.6100000000000002E-2</v>
      </c>
      <c r="R253" s="31">
        <v>1.0800000000000001E-2</v>
      </c>
      <c r="S253" s="31">
        <v>2.7400000000000001E-2</v>
      </c>
      <c r="T253" s="31">
        <v>0.1399</v>
      </c>
      <c r="U253" s="31">
        <v>6.7500000000000004E-2</v>
      </c>
      <c r="V253" s="31">
        <v>2.5499999999999998E-2</v>
      </c>
      <c r="W253" s="31">
        <v>0.48430000000000001</v>
      </c>
      <c r="X253" s="31">
        <v>0.56499999999999995</v>
      </c>
      <c r="Y253" s="31">
        <v>0.28520000000000001</v>
      </c>
      <c r="Z253" s="31">
        <v>0.1391</v>
      </c>
      <c r="AA253" s="31">
        <v>0.55469999999999997</v>
      </c>
      <c r="AB253" s="31">
        <v>2.1000000000000001E-2</v>
      </c>
      <c r="AC253" s="31">
        <v>0.13389999999999999</v>
      </c>
      <c r="AD253" s="31">
        <v>0.7823</v>
      </c>
      <c r="AE253" s="31">
        <v>0.03</v>
      </c>
      <c r="AF253" s="31">
        <v>5.8599999999999999E-2</v>
      </c>
      <c r="AG253" s="31">
        <v>3.09E-2</v>
      </c>
      <c r="AH253" s="31">
        <v>0.1134</v>
      </c>
      <c r="AI253" s="31">
        <v>0</v>
      </c>
      <c r="AJ253" s="31">
        <v>0</v>
      </c>
      <c r="AK253" s="31">
        <v>0.85570000000000002</v>
      </c>
      <c r="AL253" s="31">
        <v>0</v>
      </c>
      <c r="AM253" s="31">
        <v>0.48770000000000002</v>
      </c>
      <c r="AN253" s="31">
        <v>0.44400000000000001</v>
      </c>
      <c r="AO253" s="239">
        <v>1.47</v>
      </c>
      <c r="AP253" s="241">
        <v>3</v>
      </c>
      <c r="AQ253" s="101">
        <v>4</v>
      </c>
      <c r="AR253" s="462">
        <v>3</v>
      </c>
      <c r="AS253" s="238"/>
      <c r="AT253" s="238"/>
      <c r="AU253" s="238"/>
      <c r="AV253" s="238"/>
      <c r="AW253" s="238"/>
      <c r="AX253" s="238"/>
      <c r="AY253" s="238"/>
    </row>
    <row r="254" spans="1:51">
      <c r="A254" t="s">
        <v>689</v>
      </c>
      <c r="B254" t="s">
        <v>688</v>
      </c>
      <c r="C254" t="s">
        <v>690</v>
      </c>
      <c r="D254" s="31">
        <v>1448.4523999999999</v>
      </c>
      <c r="E254" s="31">
        <v>1.7028000000000001</v>
      </c>
      <c r="F254" s="31">
        <v>2466.4575</v>
      </c>
      <c r="G254" s="31">
        <v>0.31090000000000001</v>
      </c>
      <c r="H254" s="31">
        <v>2.6800000000000001E-2</v>
      </c>
      <c r="I254" s="31">
        <v>0</v>
      </c>
      <c r="J254" s="31">
        <v>0</v>
      </c>
      <c r="K254" s="31">
        <v>0</v>
      </c>
      <c r="L254" s="31">
        <v>1.7000000000000001E-2</v>
      </c>
      <c r="M254" s="31">
        <v>0</v>
      </c>
      <c r="N254" s="31">
        <v>0</v>
      </c>
      <c r="O254" s="31">
        <v>7.0599999999999996E-2</v>
      </c>
      <c r="P254" s="31">
        <v>4.0300000000000002E-2</v>
      </c>
      <c r="Q254" s="31">
        <v>0</v>
      </c>
      <c r="R254" s="31">
        <v>0</v>
      </c>
      <c r="S254" s="31">
        <v>0.1077</v>
      </c>
      <c r="T254" s="31">
        <v>0.15959999999999999</v>
      </c>
      <c r="U254" s="31">
        <v>8.8800000000000004E-2</v>
      </c>
      <c r="V254" s="31">
        <v>6.1800000000000001E-2</v>
      </c>
      <c r="W254" s="31">
        <v>0.4274</v>
      </c>
      <c r="X254" s="31">
        <v>0.49959999999999999</v>
      </c>
      <c r="Y254" s="31">
        <v>0</v>
      </c>
      <c r="Z254" s="31">
        <v>0.37440000000000001</v>
      </c>
      <c r="AA254" s="31">
        <v>0.47389999999999999</v>
      </c>
      <c r="AB254" s="31">
        <v>0.1517</v>
      </c>
      <c r="AC254" s="31">
        <v>0.26829999999999998</v>
      </c>
      <c r="AD254" s="31">
        <v>0.57709999999999995</v>
      </c>
      <c r="AE254" s="31">
        <v>7.6499999999999999E-2</v>
      </c>
      <c r="AF254" s="31">
        <v>1.1599999999999999E-2</v>
      </c>
      <c r="AG254" s="31">
        <v>1.03E-2</v>
      </c>
      <c r="AH254" s="31">
        <v>5.1499999999999997E-2</v>
      </c>
      <c r="AI254" s="31">
        <v>0</v>
      </c>
      <c r="AJ254" s="31">
        <v>0</v>
      </c>
      <c r="AK254" s="31">
        <v>0.78349999999999997</v>
      </c>
      <c r="AL254" s="31">
        <v>0.15459999999999999</v>
      </c>
      <c r="AM254" s="31">
        <v>0.67979999999999996</v>
      </c>
      <c r="AN254" s="31">
        <v>0.4904</v>
      </c>
      <c r="AO254" s="239">
        <v>0.93</v>
      </c>
      <c r="AP254" s="241">
        <v>5</v>
      </c>
      <c r="AQ254" s="101">
        <v>6</v>
      </c>
      <c r="AR254" s="462">
        <v>3</v>
      </c>
      <c r="AS254" s="238"/>
      <c r="AT254" s="238"/>
      <c r="AU254" s="238"/>
      <c r="AV254" s="238"/>
      <c r="AW254" s="238"/>
      <c r="AX254" s="238"/>
      <c r="AY254" s="238"/>
    </row>
    <row r="255" spans="1:51">
      <c r="A255" t="s">
        <v>691</v>
      </c>
      <c r="B255" t="s">
        <v>688</v>
      </c>
      <c r="C255" t="s">
        <v>692</v>
      </c>
      <c r="D255" s="31">
        <v>1438.9758999999999</v>
      </c>
      <c r="E255" s="31">
        <v>0.88849999999999996</v>
      </c>
      <c r="F255" s="31">
        <v>1278.5454</v>
      </c>
      <c r="G255" s="31">
        <v>0.38790000000000002</v>
      </c>
      <c r="H255" s="31">
        <v>0</v>
      </c>
      <c r="I255" s="31">
        <v>0</v>
      </c>
      <c r="J255" s="31">
        <v>0</v>
      </c>
      <c r="K255" s="31">
        <v>0</v>
      </c>
      <c r="L255" s="31">
        <v>1.0999999999999999E-2</v>
      </c>
      <c r="M255" s="31">
        <v>9.7199999999999995E-2</v>
      </c>
      <c r="N255" s="31">
        <v>0</v>
      </c>
      <c r="O255" s="31">
        <v>0.24460000000000001</v>
      </c>
      <c r="P255" s="31">
        <v>0.3836</v>
      </c>
      <c r="Q255" s="31">
        <v>0</v>
      </c>
      <c r="R255" s="31">
        <v>3.5099999999999999E-2</v>
      </c>
      <c r="S255" s="31">
        <v>0</v>
      </c>
      <c r="T255" s="31">
        <v>1.4200000000000001E-2</v>
      </c>
      <c r="U255" s="31">
        <v>0</v>
      </c>
      <c r="V255" s="31">
        <v>0</v>
      </c>
      <c r="W255" s="31">
        <v>0.2142</v>
      </c>
      <c r="X255" s="31">
        <v>0.22670000000000001</v>
      </c>
      <c r="Y255" s="31">
        <v>0.71130000000000004</v>
      </c>
      <c r="Z255" s="31">
        <v>5.6300000000000003E-2</v>
      </c>
      <c r="AA255" s="31">
        <v>0.1197</v>
      </c>
      <c r="AB255" s="31">
        <v>0.11269999999999999</v>
      </c>
      <c r="AC255" s="31">
        <v>7.7000000000000002E-3</v>
      </c>
      <c r="AD255" s="31">
        <v>0.90449999999999997</v>
      </c>
      <c r="AE255" s="31">
        <v>3.1899999999999998E-2</v>
      </c>
      <c r="AF255" s="31">
        <v>4.8000000000000001E-2</v>
      </c>
      <c r="AG255" s="31">
        <v>3.1300000000000001E-2</v>
      </c>
      <c r="AH255" s="31">
        <v>5.21E-2</v>
      </c>
      <c r="AI255" s="31">
        <v>0</v>
      </c>
      <c r="AJ255" s="31">
        <v>0</v>
      </c>
      <c r="AK255" s="31">
        <v>0.61460000000000004</v>
      </c>
      <c r="AL255" s="31">
        <v>0.30209999999999998</v>
      </c>
      <c r="AM255" s="31">
        <v>0.92300000000000004</v>
      </c>
      <c r="AN255" s="31">
        <v>0.66579999999999995</v>
      </c>
      <c r="AO255" s="239">
        <v>1.36</v>
      </c>
      <c r="AP255" s="241">
        <v>2</v>
      </c>
      <c r="AQ255" s="101">
        <v>3</v>
      </c>
      <c r="AR255" s="462">
        <v>3</v>
      </c>
      <c r="AS255" s="238"/>
      <c r="AT255" s="238"/>
      <c r="AU255" s="238"/>
      <c r="AV255" s="238"/>
      <c r="AW255" s="238"/>
      <c r="AX255" s="238"/>
      <c r="AY255" s="238"/>
    </row>
    <row r="256" spans="1:51">
      <c r="A256" t="s">
        <v>693</v>
      </c>
      <c r="B256" t="s">
        <v>688</v>
      </c>
      <c r="C256" t="s">
        <v>688</v>
      </c>
      <c r="D256" s="31">
        <v>3166.8368</v>
      </c>
      <c r="E256" s="31">
        <v>1.0758000000000001</v>
      </c>
      <c r="F256" s="31">
        <v>3406.8146000000002</v>
      </c>
      <c r="G256" s="31">
        <v>0.20050000000000001</v>
      </c>
      <c r="H256" s="31">
        <v>4.5999999999999999E-3</v>
      </c>
      <c r="I256" s="31">
        <v>0</v>
      </c>
      <c r="J256" s="31">
        <v>0</v>
      </c>
      <c r="K256" s="31">
        <v>0</v>
      </c>
      <c r="L256" s="31">
        <v>0</v>
      </c>
      <c r="M256" s="31">
        <v>4.1099999999999998E-2</v>
      </c>
      <c r="N256" s="31">
        <v>6.7000000000000002E-3</v>
      </c>
      <c r="O256" s="31">
        <v>0.1265</v>
      </c>
      <c r="P256" s="31">
        <v>6.9400000000000003E-2</v>
      </c>
      <c r="Q256" s="31">
        <v>0</v>
      </c>
      <c r="R256" s="31">
        <v>0</v>
      </c>
      <c r="S256" s="31">
        <v>0</v>
      </c>
      <c r="T256" s="31">
        <v>0.14929999999999999</v>
      </c>
      <c r="U256" s="31">
        <v>2.9899999999999999E-2</v>
      </c>
      <c r="V256" s="31">
        <v>4.3799999999999999E-2</v>
      </c>
      <c r="W256" s="31">
        <v>0.52869999999999995</v>
      </c>
      <c r="X256" s="31">
        <v>0.20810000000000001</v>
      </c>
      <c r="Y256" s="31">
        <v>1.6400000000000001E-2</v>
      </c>
      <c r="Z256" s="31">
        <v>0.19839999999999999</v>
      </c>
      <c r="AA256" s="31">
        <v>0.7198</v>
      </c>
      <c r="AB256" s="31">
        <v>6.54E-2</v>
      </c>
      <c r="AC256" s="31">
        <v>0.1177</v>
      </c>
      <c r="AD256" s="31">
        <v>0.78859999999999997</v>
      </c>
      <c r="AE256" s="31">
        <v>4.2799999999999998E-2</v>
      </c>
      <c r="AF256" s="31">
        <v>1.66E-2</v>
      </c>
      <c r="AG256" s="31">
        <v>1.06E-2</v>
      </c>
      <c r="AH256" s="31">
        <v>4.2599999999999999E-2</v>
      </c>
      <c r="AI256" s="31">
        <v>0</v>
      </c>
      <c r="AJ256" s="31">
        <v>0</v>
      </c>
      <c r="AK256" s="31">
        <v>0.74470000000000003</v>
      </c>
      <c r="AL256" s="31">
        <v>0.2021</v>
      </c>
      <c r="AM256" s="31">
        <v>0.72540000000000004</v>
      </c>
      <c r="AN256" s="31">
        <v>0.5232</v>
      </c>
      <c r="AO256" s="239">
        <v>1.33</v>
      </c>
      <c r="AP256" s="241">
        <v>3</v>
      </c>
      <c r="AQ256" s="101">
        <v>4</v>
      </c>
      <c r="AR256" s="462">
        <v>3</v>
      </c>
      <c r="AS256" s="238"/>
      <c r="AT256" s="238"/>
      <c r="AU256" s="238"/>
      <c r="AV256" s="238"/>
      <c r="AW256" s="238"/>
      <c r="AX256" s="238"/>
      <c r="AY256" s="238"/>
    </row>
    <row r="257" spans="1:51">
      <c r="A257" t="s">
        <v>696</v>
      </c>
      <c r="B257" t="s">
        <v>695</v>
      </c>
      <c r="C257" t="s">
        <v>697</v>
      </c>
      <c r="D257" s="31">
        <v>785.22630000000004</v>
      </c>
      <c r="E257" s="31">
        <v>5.7786</v>
      </c>
      <c r="F257" s="31">
        <v>4537.5294999999996</v>
      </c>
      <c r="G257" s="31">
        <v>0.38900000000000001</v>
      </c>
      <c r="H257" s="31">
        <v>0</v>
      </c>
      <c r="I257" s="31">
        <v>0</v>
      </c>
      <c r="J257" s="31">
        <v>0</v>
      </c>
      <c r="K257" s="31">
        <v>0</v>
      </c>
      <c r="L257" s="31">
        <v>0</v>
      </c>
      <c r="M257" s="31">
        <v>3.2899999999999999E-2</v>
      </c>
      <c r="N257" s="31">
        <v>6.1999999999999998E-3</v>
      </c>
      <c r="O257" s="31">
        <v>0.28120000000000001</v>
      </c>
      <c r="P257" s="31">
        <v>9.7500000000000003E-2</v>
      </c>
      <c r="Q257" s="31">
        <v>0</v>
      </c>
      <c r="R257" s="31">
        <v>0</v>
      </c>
      <c r="S257" s="31">
        <v>6.1600000000000002E-2</v>
      </c>
      <c r="T257" s="31">
        <v>0.17030000000000001</v>
      </c>
      <c r="U257" s="31">
        <v>8.9999999999999993E-3</v>
      </c>
      <c r="V257" s="31">
        <v>7.8899999999999998E-2</v>
      </c>
      <c r="W257" s="31">
        <v>0.26240000000000002</v>
      </c>
      <c r="X257" s="31">
        <v>0.223</v>
      </c>
      <c r="Y257" s="31">
        <v>0.12690000000000001</v>
      </c>
      <c r="Z257" s="31">
        <v>0.51619999999999999</v>
      </c>
      <c r="AA257" s="31">
        <v>0.2419</v>
      </c>
      <c r="AB257" s="31">
        <v>0.115</v>
      </c>
      <c r="AC257" s="31">
        <v>0.1176</v>
      </c>
      <c r="AD257" s="31">
        <v>0.71289999999999998</v>
      </c>
      <c r="AE257" s="31">
        <v>0.16300000000000001</v>
      </c>
      <c r="AF257" s="31">
        <v>7.6499999999999999E-2</v>
      </c>
      <c r="AG257" s="31">
        <v>9.3799999999999994E-2</v>
      </c>
      <c r="AH257" s="31">
        <v>2.0799999999999999E-2</v>
      </c>
      <c r="AI257" s="31">
        <v>1.04E-2</v>
      </c>
      <c r="AJ257" s="31">
        <v>2.0799999999999999E-2</v>
      </c>
      <c r="AK257" s="31">
        <v>0.48959999999999998</v>
      </c>
      <c r="AL257" s="31">
        <v>0.36459999999999998</v>
      </c>
      <c r="AM257" s="31">
        <v>1.1483000000000001</v>
      </c>
      <c r="AN257" s="31">
        <v>0.64090000000000003</v>
      </c>
      <c r="AO257" s="239">
        <v>0.76</v>
      </c>
      <c r="AP257" s="241">
        <v>3</v>
      </c>
      <c r="AQ257" s="101">
        <v>4</v>
      </c>
      <c r="AR257" s="462">
        <v>3</v>
      </c>
      <c r="AS257" s="238"/>
      <c r="AT257" s="238"/>
      <c r="AU257" s="238"/>
      <c r="AV257" s="238"/>
      <c r="AW257" s="238"/>
      <c r="AX257" s="238"/>
      <c r="AY257" s="238"/>
    </row>
    <row r="258" spans="1:51">
      <c r="A258" t="s">
        <v>698</v>
      </c>
      <c r="B258" t="s">
        <v>695</v>
      </c>
      <c r="C258" t="s">
        <v>699</v>
      </c>
      <c r="D258" s="31">
        <v>661.3193</v>
      </c>
      <c r="E258" s="31">
        <v>18.0395</v>
      </c>
      <c r="F258" s="31">
        <v>11929.851699999999</v>
      </c>
      <c r="G258" s="31">
        <v>0.82189999999999996</v>
      </c>
      <c r="H258" s="31">
        <v>5.2299999999999999E-2</v>
      </c>
      <c r="I258" s="31">
        <v>0</v>
      </c>
      <c r="J258" s="31">
        <v>0</v>
      </c>
      <c r="K258" s="31">
        <v>0</v>
      </c>
      <c r="L258" s="31">
        <v>0</v>
      </c>
      <c r="M258" s="31">
        <v>5.0000000000000001E-4</v>
      </c>
      <c r="N258" s="31">
        <v>0</v>
      </c>
      <c r="O258" s="31">
        <v>0.22439999999999999</v>
      </c>
      <c r="P258" s="31">
        <v>4.8000000000000001E-2</v>
      </c>
      <c r="Q258" s="31">
        <v>2E-3</v>
      </c>
      <c r="R258" s="31">
        <v>2.0999999999999999E-3</v>
      </c>
      <c r="S258" s="31">
        <v>0.52559999999999996</v>
      </c>
      <c r="T258" s="31">
        <v>2.2700000000000001E-2</v>
      </c>
      <c r="U258" s="31">
        <v>1.5299999999999999E-2</v>
      </c>
      <c r="V258" s="31">
        <v>1.47E-2</v>
      </c>
      <c r="W258" s="31">
        <v>9.2399999999999996E-2</v>
      </c>
      <c r="X258" s="31">
        <v>0.2298</v>
      </c>
      <c r="Y258" s="31">
        <v>5.2699999999999997E-2</v>
      </c>
      <c r="Z258" s="31">
        <v>0.88639999999999997</v>
      </c>
      <c r="AA258" s="31">
        <v>5.2400000000000002E-2</v>
      </c>
      <c r="AB258" s="31">
        <v>8.5000000000000006E-3</v>
      </c>
      <c r="AC258" s="31">
        <v>0.30120000000000002</v>
      </c>
      <c r="AD258" s="31">
        <v>0.32200000000000001</v>
      </c>
      <c r="AE258" s="31">
        <v>0.37190000000000001</v>
      </c>
      <c r="AF258" s="31">
        <v>0.3513</v>
      </c>
      <c r="AG258" s="31">
        <v>0.37890000000000001</v>
      </c>
      <c r="AH258" s="31">
        <v>2.1100000000000001E-2</v>
      </c>
      <c r="AI258" s="31">
        <v>8.4199999999999997E-2</v>
      </c>
      <c r="AJ258" s="31">
        <v>0.1053</v>
      </c>
      <c r="AK258" s="31">
        <v>0.2316</v>
      </c>
      <c r="AL258" s="31">
        <v>0.1789</v>
      </c>
      <c r="AM258" s="31">
        <v>1.5409999999999999</v>
      </c>
      <c r="AN258" s="31">
        <v>0.86009999999999998</v>
      </c>
      <c r="AO258" s="239">
        <v>0.02</v>
      </c>
      <c r="AP258" s="241">
        <v>2</v>
      </c>
      <c r="AQ258" s="101">
        <v>3</v>
      </c>
      <c r="AR258" s="462">
        <v>2</v>
      </c>
      <c r="AS258" s="238"/>
      <c r="AT258" s="238"/>
      <c r="AU258" s="238"/>
      <c r="AV258" s="238"/>
      <c r="AW258" s="238"/>
      <c r="AX258" s="238"/>
      <c r="AY258" s="238"/>
    </row>
    <row r="259" spans="1:51">
      <c r="A259" t="s">
        <v>700</v>
      </c>
      <c r="B259" t="s">
        <v>695</v>
      </c>
      <c r="C259" t="s">
        <v>701</v>
      </c>
      <c r="D259" s="31">
        <v>733.2518</v>
      </c>
      <c r="E259" s="31">
        <v>4.8606999999999996</v>
      </c>
      <c r="F259" s="31">
        <v>3564.1482000000001</v>
      </c>
      <c r="G259" s="31">
        <v>0.71909999999999996</v>
      </c>
      <c r="H259" s="31">
        <v>0</v>
      </c>
      <c r="I259" s="31">
        <v>0</v>
      </c>
      <c r="J259" s="31">
        <v>0</v>
      </c>
      <c r="K259" s="31">
        <v>0</v>
      </c>
      <c r="L259" s="31">
        <v>0</v>
      </c>
      <c r="M259" s="31">
        <v>1.9E-2</v>
      </c>
      <c r="N259" s="31">
        <v>0</v>
      </c>
      <c r="O259" s="31">
        <v>0.36370000000000002</v>
      </c>
      <c r="P259" s="31">
        <v>2.7699999999999999E-2</v>
      </c>
      <c r="Q259" s="31">
        <v>0</v>
      </c>
      <c r="R259" s="31">
        <v>0</v>
      </c>
      <c r="S259" s="31">
        <v>0.24379999999999999</v>
      </c>
      <c r="T259" s="31">
        <v>9.0300000000000005E-2</v>
      </c>
      <c r="U259" s="31">
        <v>9.69E-2</v>
      </c>
      <c r="V259" s="31">
        <v>7.0000000000000001E-3</v>
      </c>
      <c r="W259" s="31">
        <v>0.1517</v>
      </c>
      <c r="X259" s="31">
        <v>0.193</v>
      </c>
      <c r="Y259" s="31">
        <v>0</v>
      </c>
      <c r="Z259" s="31">
        <v>0.5444</v>
      </c>
      <c r="AA259" s="31">
        <v>0.4269</v>
      </c>
      <c r="AB259" s="31">
        <v>2.8799999999999999E-2</v>
      </c>
      <c r="AC259" s="31">
        <v>0.23680000000000001</v>
      </c>
      <c r="AD259" s="31">
        <v>0.60060000000000002</v>
      </c>
      <c r="AE259" s="31">
        <v>0.1459</v>
      </c>
      <c r="AF259" s="31">
        <v>7.2400000000000006E-2</v>
      </c>
      <c r="AG259" s="31">
        <v>7.22E-2</v>
      </c>
      <c r="AH259" s="31">
        <v>3.09E-2</v>
      </c>
      <c r="AI259" s="31">
        <v>1.03E-2</v>
      </c>
      <c r="AJ259" s="31">
        <v>2.06E-2</v>
      </c>
      <c r="AK259" s="31">
        <v>0.76290000000000002</v>
      </c>
      <c r="AL259" s="31">
        <v>0.1031</v>
      </c>
      <c r="AM259" s="31">
        <v>0.86509999999999998</v>
      </c>
      <c r="AN259" s="31">
        <v>0.48280000000000001</v>
      </c>
      <c r="AO259" s="239">
        <v>0.28000000000000003</v>
      </c>
      <c r="AP259" s="241">
        <v>2</v>
      </c>
      <c r="AQ259" s="101">
        <v>3</v>
      </c>
      <c r="AR259" s="462">
        <v>4</v>
      </c>
      <c r="AS259" s="238"/>
      <c r="AT259" s="238"/>
      <c r="AU259" s="238"/>
      <c r="AV259" s="238"/>
      <c r="AW259" s="238"/>
      <c r="AX259" s="238"/>
      <c r="AY259" s="238"/>
    </row>
    <row r="260" spans="1:51">
      <c r="A260" t="s">
        <v>702</v>
      </c>
      <c r="B260" t="s">
        <v>695</v>
      </c>
      <c r="C260" t="s">
        <v>695</v>
      </c>
      <c r="D260" s="31">
        <v>824.88720000000001</v>
      </c>
      <c r="E260" s="31">
        <v>9.2347999999999999</v>
      </c>
      <c r="F260" s="31">
        <v>7617.7085999999999</v>
      </c>
      <c r="G260" s="31">
        <v>0.57189999999999996</v>
      </c>
      <c r="H260" s="31">
        <v>2.5000000000000001E-3</v>
      </c>
      <c r="I260" s="31">
        <v>0</v>
      </c>
      <c r="J260" s="31">
        <v>0</v>
      </c>
      <c r="K260" s="31">
        <v>0</v>
      </c>
      <c r="L260" s="31">
        <v>8.0000000000000004E-4</v>
      </c>
      <c r="M260" s="31">
        <v>8.9999999999999998E-4</v>
      </c>
      <c r="N260" s="31">
        <v>0</v>
      </c>
      <c r="O260" s="31">
        <v>0.18110000000000001</v>
      </c>
      <c r="P260" s="31">
        <v>3.2399999999999998E-2</v>
      </c>
      <c r="Q260" s="31">
        <v>1.2999999999999999E-3</v>
      </c>
      <c r="R260" s="31">
        <v>8.6400000000000005E-2</v>
      </c>
      <c r="S260" s="31">
        <v>0.26169999999999999</v>
      </c>
      <c r="T260" s="31">
        <v>0.1169</v>
      </c>
      <c r="U260" s="31">
        <v>3.9600000000000003E-2</v>
      </c>
      <c r="V260" s="31">
        <v>1.2200000000000001E-2</v>
      </c>
      <c r="W260" s="31">
        <v>0.26419999999999999</v>
      </c>
      <c r="X260" s="31">
        <v>0.27529999999999999</v>
      </c>
      <c r="Y260" s="31">
        <v>0.34229999999999999</v>
      </c>
      <c r="Z260" s="31">
        <v>0.5</v>
      </c>
      <c r="AA260" s="31">
        <v>0.1394</v>
      </c>
      <c r="AB260" s="31">
        <v>1.83E-2</v>
      </c>
      <c r="AC260" s="31">
        <v>0.25690000000000002</v>
      </c>
      <c r="AD260" s="31">
        <v>0.50429999999999997</v>
      </c>
      <c r="AE260" s="31">
        <v>0.22140000000000001</v>
      </c>
      <c r="AF260" s="31">
        <v>0.17519999999999999</v>
      </c>
      <c r="AG260" s="31">
        <v>0.1895</v>
      </c>
      <c r="AH260" s="31">
        <v>3.1600000000000003E-2</v>
      </c>
      <c r="AI260" s="31">
        <v>1.0500000000000001E-2</v>
      </c>
      <c r="AJ260" s="31">
        <v>6.3200000000000006E-2</v>
      </c>
      <c r="AK260" s="31">
        <v>0.50529999999999997</v>
      </c>
      <c r="AL260" s="31">
        <v>0.2</v>
      </c>
      <c r="AM260" s="31">
        <v>1.3134999999999999</v>
      </c>
      <c r="AN260" s="31">
        <v>0.73309999999999997</v>
      </c>
      <c r="AO260" s="239">
        <v>0.68</v>
      </c>
      <c r="AP260" s="241">
        <v>2</v>
      </c>
      <c r="AQ260" s="101">
        <v>3</v>
      </c>
      <c r="AR260" s="462">
        <v>2</v>
      </c>
      <c r="AS260" s="238"/>
      <c r="AT260" s="238"/>
      <c r="AU260" s="238"/>
      <c r="AV260" s="238"/>
      <c r="AW260" s="238"/>
      <c r="AX260" s="238"/>
      <c r="AY260" s="238"/>
    </row>
    <row r="261" spans="1:51">
      <c r="A261" t="s">
        <v>705</v>
      </c>
      <c r="B261" t="s">
        <v>704</v>
      </c>
      <c r="C261" t="s">
        <v>706</v>
      </c>
      <c r="D261" s="31">
        <v>1000.263</v>
      </c>
      <c r="E261" s="31">
        <v>0.8085</v>
      </c>
      <c r="F261" s="31">
        <v>808.75969999999995</v>
      </c>
      <c r="G261" s="31">
        <v>0.26269999999999999</v>
      </c>
      <c r="H261" s="31">
        <v>0</v>
      </c>
      <c r="I261" s="31">
        <v>0</v>
      </c>
      <c r="J261" s="31">
        <v>0</v>
      </c>
      <c r="K261" s="31">
        <v>0</v>
      </c>
      <c r="L261" s="31">
        <v>0</v>
      </c>
      <c r="M261" s="31">
        <v>0</v>
      </c>
      <c r="N261" s="31">
        <v>0</v>
      </c>
      <c r="O261" s="31">
        <v>0.1908</v>
      </c>
      <c r="P261" s="31">
        <v>5.7599999999999998E-2</v>
      </c>
      <c r="Q261" s="31">
        <v>0</v>
      </c>
      <c r="R261" s="31">
        <v>0</v>
      </c>
      <c r="S261" s="31">
        <v>7.1900000000000006E-2</v>
      </c>
      <c r="T261" s="31">
        <v>0.20930000000000001</v>
      </c>
      <c r="U261" s="31">
        <v>0</v>
      </c>
      <c r="V261" s="31">
        <v>0.19239999999999999</v>
      </c>
      <c r="W261" s="31">
        <v>0.27800000000000002</v>
      </c>
      <c r="X261" s="31">
        <v>0.38579999999999998</v>
      </c>
      <c r="Y261" s="31">
        <v>0</v>
      </c>
      <c r="Z261" s="31">
        <v>0.63009999999999999</v>
      </c>
      <c r="AA261" s="31">
        <v>4.1099999999999998E-2</v>
      </c>
      <c r="AB261" s="31">
        <v>0.32879999999999998</v>
      </c>
      <c r="AC261" s="31">
        <v>0.19450000000000001</v>
      </c>
      <c r="AD261" s="31">
        <v>0.63109999999999999</v>
      </c>
      <c r="AE261" s="31">
        <v>7.3999999999999996E-2</v>
      </c>
      <c r="AF261" s="31">
        <v>4.2900000000000001E-2</v>
      </c>
      <c r="AG261" s="31">
        <v>6.59E-2</v>
      </c>
      <c r="AH261" s="31">
        <v>0.12089999999999999</v>
      </c>
      <c r="AI261" s="31">
        <v>0</v>
      </c>
      <c r="AJ261" s="31">
        <v>0</v>
      </c>
      <c r="AK261" s="31">
        <v>0.80220000000000002</v>
      </c>
      <c r="AL261" s="31">
        <v>1.0999999999999999E-2</v>
      </c>
      <c r="AM261" s="31">
        <v>0.66110000000000002</v>
      </c>
      <c r="AN261" s="31">
        <v>0.47689999999999999</v>
      </c>
      <c r="AO261" s="239">
        <v>1.05</v>
      </c>
      <c r="AP261" s="241">
        <v>5</v>
      </c>
      <c r="AQ261" s="101">
        <v>6</v>
      </c>
      <c r="AR261" s="462">
        <v>3</v>
      </c>
      <c r="AS261" s="238"/>
      <c r="AT261" s="238"/>
      <c r="AU261" s="238"/>
      <c r="AV261" s="238"/>
      <c r="AW261" s="238"/>
      <c r="AX261" s="238"/>
      <c r="AY261" s="238"/>
    </row>
    <row r="262" spans="1:51">
      <c r="A262" t="s">
        <v>707</v>
      </c>
      <c r="B262" t="s">
        <v>704</v>
      </c>
      <c r="C262" t="s">
        <v>704</v>
      </c>
      <c r="D262" s="31">
        <v>1996.6645000000001</v>
      </c>
      <c r="E262" s="31">
        <v>0.97499999999999998</v>
      </c>
      <c r="F262" s="31">
        <v>1946.7479000000001</v>
      </c>
      <c r="G262" s="31">
        <v>0.28649999999999998</v>
      </c>
      <c r="H262" s="31">
        <v>0</v>
      </c>
      <c r="I262" s="31">
        <v>0</v>
      </c>
      <c r="J262" s="31">
        <v>0</v>
      </c>
      <c r="K262" s="31">
        <v>0</v>
      </c>
      <c r="L262" s="31">
        <v>0</v>
      </c>
      <c r="M262" s="31">
        <v>5.28E-2</v>
      </c>
      <c r="N262" s="31">
        <v>0</v>
      </c>
      <c r="O262" s="31">
        <v>3.1199999999999999E-2</v>
      </c>
      <c r="P262" s="31">
        <v>2.5700000000000001E-2</v>
      </c>
      <c r="Q262" s="31">
        <v>0</v>
      </c>
      <c r="R262" s="31">
        <v>2.9899999999999999E-2</v>
      </c>
      <c r="S262" s="31">
        <v>0.1142</v>
      </c>
      <c r="T262" s="31">
        <v>0.40110000000000001</v>
      </c>
      <c r="U262" s="31">
        <v>6.6299999999999998E-2</v>
      </c>
      <c r="V262" s="31">
        <v>8.1199999999999994E-2</v>
      </c>
      <c r="W262" s="31">
        <v>0.1976</v>
      </c>
      <c r="X262" s="31">
        <v>0.64129999999999998</v>
      </c>
      <c r="Y262" s="31">
        <v>0.17230000000000001</v>
      </c>
      <c r="Z262" s="31">
        <v>0.4178</v>
      </c>
      <c r="AA262" s="31">
        <v>0.37780000000000002</v>
      </c>
      <c r="AB262" s="31">
        <v>3.2099999999999997E-2</v>
      </c>
      <c r="AC262" s="31">
        <v>0.40179999999999999</v>
      </c>
      <c r="AD262" s="31">
        <v>0.31140000000000001</v>
      </c>
      <c r="AE262" s="31">
        <v>0.2001</v>
      </c>
      <c r="AF262" s="31">
        <v>4.5600000000000002E-2</v>
      </c>
      <c r="AG262" s="31">
        <v>3.6999999999999998E-2</v>
      </c>
      <c r="AH262" s="31">
        <v>9.8799999999999999E-2</v>
      </c>
      <c r="AI262" s="31">
        <v>0</v>
      </c>
      <c r="AJ262" s="31">
        <v>0</v>
      </c>
      <c r="AK262" s="31">
        <v>0.83950000000000002</v>
      </c>
      <c r="AL262" s="31">
        <v>2.47E-2</v>
      </c>
      <c r="AM262" s="31">
        <v>0.58899999999999997</v>
      </c>
      <c r="AN262" s="31">
        <v>0.42480000000000001</v>
      </c>
      <c r="AO262" s="239">
        <v>0.36</v>
      </c>
      <c r="AP262" s="241">
        <v>5</v>
      </c>
      <c r="AQ262" s="101">
        <v>6</v>
      </c>
      <c r="AR262" s="462">
        <v>4</v>
      </c>
      <c r="AS262" s="238"/>
      <c r="AT262" s="238"/>
      <c r="AU262" s="238"/>
      <c r="AV262" s="238"/>
      <c r="AW262" s="238"/>
      <c r="AX262" s="238"/>
      <c r="AY262" s="238"/>
    </row>
    <row r="263" spans="1:51">
      <c r="A263" t="s">
        <v>708</v>
      </c>
      <c r="B263" t="s">
        <v>704</v>
      </c>
      <c r="C263" t="s">
        <v>709</v>
      </c>
      <c r="D263" s="31">
        <v>32125.466700000001</v>
      </c>
      <c r="E263" s="31">
        <v>1.2261</v>
      </c>
      <c r="F263" s="31">
        <v>39390.202899999997</v>
      </c>
      <c r="G263" s="31">
        <v>0.41520000000000001</v>
      </c>
      <c r="H263" s="31">
        <v>9.2700000000000005E-2</v>
      </c>
      <c r="I263" s="31">
        <v>0</v>
      </c>
      <c r="J263" s="31">
        <v>0</v>
      </c>
      <c r="K263" s="31">
        <v>0.12139999999999999</v>
      </c>
      <c r="L263" s="31">
        <v>0</v>
      </c>
      <c r="M263" s="31">
        <v>0</v>
      </c>
      <c r="N263" s="31">
        <v>0</v>
      </c>
      <c r="O263" s="31">
        <v>6.1600000000000002E-2</v>
      </c>
      <c r="P263" s="31">
        <v>0</v>
      </c>
      <c r="Q263" s="31">
        <v>0</v>
      </c>
      <c r="R263" s="31">
        <v>0</v>
      </c>
      <c r="S263" s="31">
        <v>0.13950000000000001</v>
      </c>
      <c r="T263" s="31">
        <v>0.32669999999999999</v>
      </c>
      <c r="U263" s="31">
        <v>0</v>
      </c>
      <c r="V263" s="31">
        <v>6.1199999999999997E-2</v>
      </c>
      <c r="W263" s="31">
        <v>0.19689999999999999</v>
      </c>
      <c r="X263" s="31">
        <v>0.57920000000000005</v>
      </c>
      <c r="Y263" s="31">
        <v>6.4000000000000001E-2</v>
      </c>
      <c r="Z263" s="31">
        <v>0.63200000000000001</v>
      </c>
      <c r="AA263" s="31">
        <v>0.24</v>
      </c>
      <c r="AB263" s="31">
        <v>6.4000000000000001E-2</v>
      </c>
      <c r="AC263" s="31">
        <v>0.71640000000000004</v>
      </c>
      <c r="AD263" s="31">
        <v>0.12839999999999999</v>
      </c>
      <c r="AE263" s="31">
        <v>8.1100000000000005E-2</v>
      </c>
      <c r="AF263" s="31">
        <v>6.4500000000000002E-2</v>
      </c>
      <c r="AG263" s="31">
        <v>3.5299999999999998E-2</v>
      </c>
      <c r="AH263" s="31">
        <v>0.21179999999999999</v>
      </c>
      <c r="AI263" s="31">
        <v>0</v>
      </c>
      <c r="AJ263" s="31">
        <v>0</v>
      </c>
      <c r="AK263" s="31">
        <v>0.75290000000000001</v>
      </c>
      <c r="AL263" s="31">
        <v>0</v>
      </c>
      <c r="AM263" s="31">
        <v>0.66039999999999999</v>
      </c>
      <c r="AN263" s="31">
        <v>0.60109999999999997</v>
      </c>
      <c r="AO263" s="239">
        <v>1.24</v>
      </c>
      <c r="AP263" s="241">
        <v>5</v>
      </c>
      <c r="AQ263" s="101">
        <v>6</v>
      </c>
      <c r="AR263" s="462">
        <v>3</v>
      </c>
      <c r="AS263" s="238"/>
      <c r="AT263" s="238"/>
      <c r="AU263" s="238"/>
      <c r="AV263" s="238"/>
      <c r="AW263" s="238"/>
      <c r="AX263" s="238"/>
      <c r="AY263" s="238"/>
    </row>
    <row r="264" spans="1:51">
      <c r="A264" t="s">
        <v>710</v>
      </c>
      <c r="B264" t="s">
        <v>704</v>
      </c>
      <c r="C264" t="s">
        <v>711</v>
      </c>
      <c r="D264" s="31">
        <v>830.60130000000004</v>
      </c>
      <c r="E264" s="31">
        <v>2.4508999999999999</v>
      </c>
      <c r="F264" s="31">
        <v>2035.7338</v>
      </c>
      <c r="G264" s="31">
        <v>0.46929999999999999</v>
      </c>
      <c r="H264" s="31">
        <v>2.3E-2</v>
      </c>
      <c r="I264" s="31">
        <v>0</v>
      </c>
      <c r="J264" s="31">
        <v>0</v>
      </c>
      <c r="K264" s="31">
        <v>0</v>
      </c>
      <c r="L264" s="31">
        <v>0</v>
      </c>
      <c r="M264" s="31">
        <v>0.24640000000000001</v>
      </c>
      <c r="N264" s="31">
        <v>0</v>
      </c>
      <c r="O264" s="31">
        <v>0.186</v>
      </c>
      <c r="P264" s="31">
        <v>8.0500000000000002E-2</v>
      </c>
      <c r="Q264" s="31">
        <v>0</v>
      </c>
      <c r="R264" s="31">
        <v>0</v>
      </c>
      <c r="S264" s="31">
        <v>0</v>
      </c>
      <c r="T264" s="31">
        <v>0.1278</v>
      </c>
      <c r="U264" s="31">
        <v>2.2200000000000001E-2</v>
      </c>
      <c r="V264" s="31">
        <v>3.6200000000000003E-2</v>
      </c>
      <c r="W264" s="31">
        <v>0.27800000000000002</v>
      </c>
      <c r="X264" s="31">
        <v>0.15690000000000001</v>
      </c>
      <c r="Y264" s="31">
        <v>0</v>
      </c>
      <c r="Z264" s="31">
        <v>0.4</v>
      </c>
      <c r="AA264" s="31">
        <v>0.6</v>
      </c>
      <c r="AB264" s="31">
        <v>0</v>
      </c>
      <c r="AC264" s="31">
        <v>0.3488</v>
      </c>
      <c r="AD264" s="31">
        <v>0.55959999999999999</v>
      </c>
      <c r="AE264" s="31">
        <v>2.5399999999999999E-2</v>
      </c>
      <c r="AF264" s="31">
        <v>3.0700000000000002E-2</v>
      </c>
      <c r="AG264" s="31">
        <v>3.6999999999999998E-2</v>
      </c>
      <c r="AH264" s="31">
        <v>6.1699999999999998E-2</v>
      </c>
      <c r="AI264" s="31">
        <v>0</v>
      </c>
      <c r="AJ264" s="31">
        <v>0</v>
      </c>
      <c r="AK264" s="31">
        <v>0.79010000000000002</v>
      </c>
      <c r="AL264" s="31">
        <v>0.1111</v>
      </c>
      <c r="AM264" s="31">
        <v>0.72419999999999995</v>
      </c>
      <c r="AN264" s="31">
        <v>0.52239999999999998</v>
      </c>
      <c r="AO264" s="239">
        <v>1.1000000000000001</v>
      </c>
      <c r="AP264" s="241">
        <v>3</v>
      </c>
      <c r="AQ264" s="101">
        <v>4</v>
      </c>
      <c r="AR264" s="462">
        <v>3</v>
      </c>
      <c r="AS264" s="238"/>
      <c r="AT264" s="238"/>
      <c r="AU264" s="238"/>
      <c r="AV264" s="238"/>
      <c r="AW264" s="238"/>
      <c r="AX264" s="238"/>
      <c r="AY264" s="238"/>
    </row>
    <row r="265" spans="1:51">
      <c r="A265" t="s">
        <v>712</v>
      </c>
      <c r="B265" t="s">
        <v>704</v>
      </c>
      <c r="C265" t="s">
        <v>713</v>
      </c>
      <c r="D265" s="31">
        <v>1788.133</v>
      </c>
      <c r="E265" s="31">
        <v>1.5587</v>
      </c>
      <c r="F265" s="31">
        <v>2787.2168000000001</v>
      </c>
      <c r="G265" s="31">
        <v>0.2979</v>
      </c>
      <c r="H265" s="31">
        <v>5.8599999999999999E-2</v>
      </c>
      <c r="I265" s="31">
        <v>0</v>
      </c>
      <c r="J265" s="31">
        <v>0</v>
      </c>
      <c r="K265" s="31">
        <v>0</v>
      </c>
      <c r="L265" s="31">
        <v>0</v>
      </c>
      <c r="M265" s="31">
        <v>0</v>
      </c>
      <c r="N265" s="31">
        <v>0</v>
      </c>
      <c r="O265" s="31">
        <v>0</v>
      </c>
      <c r="P265" s="31">
        <v>0</v>
      </c>
      <c r="Q265" s="31">
        <v>0</v>
      </c>
      <c r="R265" s="31">
        <v>0</v>
      </c>
      <c r="S265" s="31">
        <v>0.23930000000000001</v>
      </c>
      <c r="T265" s="31">
        <v>0.18579999999999999</v>
      </c>
      <c r="U265" s="31">
        <v>0</v>
      </c>
      <c r="V265" s="31">
        <v>5.3499999999999999E-2</v>
      </c>
      <c r="W265" s="31">
        <v>0.46279999999999999</v>
      </c>
      <c r="X265" s="31">
        <v>0.47860000000000003</v>
      </c>
      <c r="Y265" s="31">
        <v>0</v>
      </c>
      <c r="Z265" s="31">
        <v>0.45739999999999997</v>
      </c>
      <c r="AA265" s="31">
        <v>0.54259999999999997</v>
      </c>
      <c r="AB265" s="31">
        <v>0</v>
      </c>
      <c r="AC265" s="31">
        <v>0.4007</v>
      </c>
      <c r="AD265" s="31">
        <v>0.41549999999999998</v>
      </c>
      <c r="AE265" s="31">
        <v>7.6399999999999996E-2</v>
      </c>
      <c r="AF265" s="31">
        <v>1.29E-2</v>
      </c>
      <c r="AG265" s="31">
        <v>2.3300000000000001E-2</v>
      </c>
      <c r="AH265" s="31">
        <v>3.49E-2</v>
      </c>
      <c r="AI265" s="31">
        <v>0</v>
      </c>
      <c r="AJ265" s="31">
        <v>1.1599999999999999E-2</v>
      </c>
      <c r="AK265" s="31">
        <v>0.56979999999999997</v>
      </c>
      <c r="AL265" s="31">
        <v>0.36049999999999999</v>
      </c>
      <c r="AM265" s="31">
        <v>0.9446</v>
      </c>
      <c r="AN265" s="31">
        <v>0.58689999999999998</v>
      </c>
      <c r="AO265" s="239">
        <v>1.86</v>
      </c>
      <c r="AP265" s="241">
        <v>5</v>
      </c>
      <c r="AQ265" s="101">
        <v>6</v>
      </c>
      <c r="AR265" s="462">
        <v>3</v>
      </c>
      <c r="AS265" s="238"/>
      <c r="AT265" s="238"/>
      <c r="AU265" s="238"/>
      <c r="AV265" s="238"/>
      <c r="AW265" s="238"/>
      <c r="AX265" s="238"/>
      <c r="AY265" s="238"/>
    </row>
    <row r="266" spans="1:51">
      <c r="A266" t="s">
        <v>714</v>
      </c>
      <c r="B266" t="s">
        <v>704</v>
      </c>
      <c r="C266" t="s">
        <v>715</v>
      </c>
      <c r="D266" s="31">
        <v>3112.2975000000001</v>
      </c>
      <c r="E266" s="31">
        <v>0.63439999999999996</v>
      </c>
      <c r="F266" s="31">
        <v>1974.49</v>
      </c>
      <c r="G266" s="31">
        <v>0.44319999999999998</v>
      </c>
      <c r="H266" s="31">
        <v>0</v>
      </c>
      <c r="I266" s="31">
        <v>0</v>
      </c>
      <c r="J266" s="31">
        <v>0</v>
      </c>
      <c r="K266" s="31">
        <v>0</v>
      </c>
      <c r="L266" s="31">
        <v>0</v>
      </c>
      <c r="M266" s="31">
        <v>0</v>
      </c>
      <c r="N266" s="31">
        <v>0</v>
      </c>
      <c r="O266" s="31">
        <v>0.28349999999999997</v>
      </c>
      <c r="P266" s="31">
        <v>0</v>
      </c>
      <c r="Q266" s="31">
        <v>0</v>
      </c>
      <c r="R266" s="31">
        <v>0</v>
      </c>
      <c r="S266" s="31">
        <v>0</v>
      </c>
      <c r="T266" s="31">
        <v>0.39200000000000002</v>
      </c>
      <c r="U266" s="31">
        <v>0.15970000000000001</v>
      </c>
      <c r="V266" s="31">
        <v>0</v>
      </c>
      <c r="W266" s="31">
        <v>0.1648</v>
      </c>
      <c r="X266" s="31">
        <v>0.45040000000000002</v>
      </c>
      <c r="Y266" s="31">
        <v>0</v>
      </c>
      <c r="Z266" s="31">
        <v>9.0899999999999995E-2</v>
      </c>
      <c r="AA266" s="31">
        <v>0.72729999999999995</v>
      </c>
      <c r="AB266" s="31">
        <v>0.18179999999999999</v>
      </c>
      <c r="AC266" s="31">
        <v>0.1331</v>
      </c>
      <c r="AD266" s="31">
        <v>0.44729999999999998</v>
      </c>
      <c r="AE266" s="31">
        <v>0.30709999999999998</v>
      </c>
      <c r="AF266" s="31">
        <v>7.0000000000000001E-3</v>
      </c>
      <c r="AG266" s="31">
        <v>1.12E-2</v>
      </c>
      <c r="AH266" s="31">
        <v>4.4900000000000002E-2</v>
      </c>
      <c r="AI266" s="31">
        <v>0</v>
      </c>
      <c r="AJ266" s="31">
        <v>0</v>
      </c>
      <c r="AK266" s="31">
        <v>0.88759999999999994</v>
      </c>
      <c r="AL266" s="31">
        <v>5.62E-2</v>
      </c>
      <c r="AM266" s="31">
        <v>0.45739999999999997</v>
      </c>
      <c r="AN266" s="31">
        <v>0.33</v>
      </c>
      <c r="AO266" s="239">
        <v>1.17</v>
      </c>
      <c r="AP266" s="241">
        <v>3</v>
      </c>
      <c r="AQ266" s="101">
        <v>4</v>
      </c>
      <c r="AR266" s="462">
        <v>3</v>
      </c>
      <c r="AS266" s="238"/>
      <c r="AT266" s="238"/>
      <c r="AU266" s="238"/>
      <c r="AV266" s="238"/>
      <c r="AW266" s="238"/>
      <c r="AX266" s="238"/>
      <c r="AY266" s="238"/>
    </row>
    <row r="267" spans="1:51">
      <c r="A267" t="s">
        <v>716</v>
      </c>
      <c r="B267" t="s">
        <v>704</v>
      </c>
      <c r="C267" t="s">
        <v>717</v>
      </c>
      <c r="D267" s="31">
        <v>967.04349999999999</v>
      </c>
      <c r="E267" s="31">
        <v>1.0913999999999999</v>
      </c>
      <c r="F267" s="31">
        <v>1055.4521999999999</v>
      </c>
      <c r="G267" s="31">
        <v>0.27260000000000001</v>
      </c>
      <c r="H267" s="31">
        <v>0</v>
      </c>
      <c r="I267" s="31">
        <v>0</v>
      </c>
      <c r="J267" s="31">
        <v>0</v>
      </c>
      <c r="K267" s="31">
        <v>0</v>
      </c>
      <c r="L267" s="31">
        <v>0</v>
      </c>
      <c r="M267" s="31">
        <v>0</v>
      </c>
      <c r="N267" s="31">
        <v>0</v>
      </c>
      <c r="O267" s="31">
        <v>9.1600000000000001E-2</v>
      </c>
      <c r="P267" s="31">
        <v>9.3600000000000003E-2</v>
      </c>
      <c r="Q267" s="31">
        <v>0</v>
      </c>
      <c r="R267" s="31">
        <v>0</v>
      </c>
      <c r="S267" s="31">
        <v>0.1527</v>
      </c>
      <c r="T267" s="31">
        <v>0.3029</v>
      </c>
      <c r="U267" s="31">
        <v>2.8299999999999999E-2</v>
      </c>
      <c r="V267" s="31">
        <v>2.6499999999999999E-2</v>
      </c>
      <c r="W267" s="31">
        <v>0.30430000000000001</v>
      </c>
      <c r="X267" s="31">
        <v>0.4199</v>
      </c>
      <c r="Y267" s="31">
        <v>0.13370000000000001</v>
      </c>
      <c r="Z267" s="31">
        <v>0.57750000000000001</v>
      </c>
      <c r="AA267" s="31">
        <v>0.2888</v>
      </c>
      <c r="AB267" s="31">
        <v>0</v>
      </c>
      <c r="AC267" s="31">
        <v>0.27200000000000002</v>
      </c>
      <c r="AD267" s="31">
        <v>0.51249999999999996</v>
      </c>
      <c r="AE267" s="31">
        <v>0.11899999999999999</v>
      </c>
      <c r="AF267" s="31">
        <v>8.09E-2</v>
      </c>
      <c r="AG267" s="31">
        <v>0.1176</v>
      </c>
      <c r="AH267" s="31">
        <v>0.10589999999999999</v>
      </c>
      <c r="AI267" s="31">
        <v>0</v>
      </c>
      <c r="AJ267" s="31">
        <v>0</v>
      </c>
      <c r="AK267" s="31">
        <v>0.70589999999999997</v>
      </c>
      <c r="AL267" s="31">
        <v>7.0599999999999996E-2</v>
      </c>
      <c r="AM267" s="31">
        <v>0.92249999999999999</v>
      </c>
      <c r="AN267" s="31">
        <v>0.66539999999999999</v>
      </c>
      <c r="AO267" s="239">
        <v>1.08</v>
      </c>
      <c r="AP267" s="241">
        <v>5</v>
      </c>
      <c r="AQ267" s="101">
        <v>6</v>
      </c>
      <c r="AR267" s="462">
        <v>3</v>
      </c>
      <c r="AS267" s="238"/>
      <c r="AT267" s="238"/>
      <c r="AU267" s="238"/>
      <c r="AV267" s="238"/>
      <c r="AW267" s="238"/>
      <c r="AX267" s="238"/>
      <c r="AY267" s="238"/>
    </row>
    <row r="268" spans="1:51">
      <c r="A268" t="s">
        <v>718</v>
      </c>
      <c r="B268" t="s">
        <v>704</v>
      </c>
      <c r="C268" t="s">
        <v>719</v>
      </c>
      <c r="D268" s="31">
        <v>1060.2825</v>
      </c>
      <c r="E268" s="31">
        <v>1.3697999999999999</v>
      </c>
      <c r="F268" s="31">
        <v>1452.3405</v>
      </c>
      <c r="G268" s="31">
        <v>0.55879999999999996</v>
      </c>
      <c r="H268" s="31">
        <v>0.10879999999999999</v>
      </c>
      <c r="I268" s="31">
        <v>0</v>
      </c>
      <c r="J268" s="31">
        <v>0</v>
      </c>
      <c r="K268" s="31">
        <v>0</v>
      </c>
      <c r="L268" s="31">
        <v>0</v>
      </c>
      <c r="M268" s="31">
        <v>0</v>
      </c>
      <c r="N268" s="31">
        <v>0</v>
      </c>
      <c r="O268" s="31">
        <v>6.3200000000000006E-2</v>
      </c>
      <c r="P268" s="31">
        <v>0</v>
      </c>
      <c r="Q268" s="31">
        <v>0</v>
      </c>
      <c r="R268" s="31">
        <v>0</v>
      </c>
      <c r="S268" s="31">
        <v>0.24640000000000001</v>
      </c>
      <c r="T268" s="31">
        <v>0.2427</v>
      </c>
      <c r="U268" s="31">
        <v>0.17829999999999999</v>
      </c>
      <c r="V268" s="31">
        <v>1.49E-2</v>
      </c>
      <c r="W268" s="31">
        <v>0.14560000000000001</v>
      </c>
      <c r="X268" s="31">
        <v>0.47739999999999999</v>
      </c>
      <c r="Y268" s="31">
        <v>0</v>
      </c>
      <c r="Z268" s="31">
        <v>0.53139999999999998</v>
      </c>
      <c r="AA268" s="31">
        <v>0.43509999999999999</v>
      </c>
      <c r="AB268" s="31">
        <v>3.3500000000000002E-2</v>
      </c>
      <c r="AC268" s="31">
        <v>0.37619999999999998</v>
      </c>
      <c r="AD268" s="31">
        <v>0.24079999999999999</v>
      </c>
      <c r="AE268" s="31">
        <v>0.30709999999999998</v>
      </c>
      <c r="AF268" s="31">
        <v>4.7800000000000002E-2</v>
      </c>
      <c r="AG268" s="31">
        <v>6.4899999999999999E-2</v>
      </c>
      <c r="AH268" s="31">
        <v>9.0899999999999995E-2</v>
      </c>
      <c r="AI268" s="31">
        <v>0</v>
      </c>
      <c r="AJ268" s="31">
        <v>0</v>
      </c>
      <c r="AK268" s="31">
        <v>0.83120000000000005</v>
      </c>
      <c r="AL268" s="31">
        <v>1.2999999999999999E-2</v>
      </c>
      <c r="AM268" s="31">
        <v>0.60570000000000002</v>
      </c>
      <c r="AN268" s="31">
        <v>0.43690000000000001</v>
      </c>
      <c r="AO268" s="239">
        <v>1.39</v>
      </c>
      <c r="AP268" s="241">
        <v>3</v>
      </c>
      <c r="AQ268" s="101">
        <v>4</v>
      </c>
      <c r="AR268" s="462">
        <v>3</v>
      </c>
      <c r="AS268" s="238"/>
      <c r="AT268" s="238"/>
      <c r="AU268" s="238"/>
      <c r="AV268" s="238"/>
      <c r="AW268" s="238"/>
      <c r="AX268" s="238"/>
      <c r="AY268" s="238"/>
    </row>
    <row r="269" spans="1:51">
      <c r="A269" t="s">
        <v>720</v>
      </c>
      <c r="B269" t="s">
        <v>704</v>
      </c>
      <c r="C269" t="s">
        <v>721</v>
      </c>
      <c r="D269" s="31">
        <v>1385.9244000000001</v>
      </c>
      <c r="E269" s="31">
        <v>5.5636000000000001</v>
      </c>
      <c r="F269" s="31">
        <v>7710.7791999999999</v>
      </c>
      <c r="G269" s="31">
        <v>0.62629999999999997</v>
      </c>
      <c r="H269" s="31">
        <v>0</v>
      </c>
      <c r="I269" s="31">
        <v>0</v>
      </c>
      <c r="J269" s="31">
        <v>0</v>
      </c>
      <c r="K269" s="31">
        <v>0</v>
      </c>
      <c r="L269" s="31">
        <v>0</v>
      </c>
      <c r="M269" s="31">
        <v>0</v>
      </c>
      <c r="N269" s="31">
        <v>0</v>
      </c>
      <c r="O269" s="31">
        <v>3.9899999999999998E-2</v>
      </c>
      <c r="P269" s="31">
        <v>0</v>
      </c>
      <c r="Q269" s="31">
        <v>0</v>
      </c>
      <c r="R269" s="31">
        <v>0</v>
      </c>
      <c r="S269" s="31">
        <v>0.56020000000000003</v>
      </c>
      <c r="T269" s="31">
        <v>0.1734</v>
      </c>
      <c r="U269" s="31">
        <v>2.6100000000000002E-2</v>
      </c>
      <c r="V269" s="31">
        <v>0.16289999999999999</v>
      </c>
      <c r="W269" s="31">
        <v>3.73E-2</v>
      </c>
      <c r="X269" s="31">
        <v>0.35949999999999999</v>
      </c>
      <c r="Y269" s="31">
        <v>0</v>
      </c>
      <c r="Z269" s="31">
        <v>0.96750000000000003</v>
      </c>
      <c r="AA269" s="31">
        <v>3.2500000000000001E-2</v>
      </c>
      <c r="AB269" s="31">
        <v>0</v>
      </c>
      <c r="AC269" s="31">
        <v>0.47339999999999999</v>
      </c>
      <c r="AD269" s="31">
        <v>0.17369999999999999</v>
      </c>
      <c r="AE269" s="31">
        <v>0.32679999999999998</v>
      </c>
      <c r="AF269" s="31">
        <v>2.3300000000000001E-2</v>
      </c>
      <c r="AG269" s="31">
        <v>4.7100000000000003E-2</v>
      </c>
      <c r="AH269" s="31">
        <v>4.7100000000000003E-2</v>
      </c>
      <c r="AI269" s="31">
        <v>0</v>
      </c>
      <c r="AJ269" s="31">
        <v>0</v>
      </c>
      <c r="AK269" s="31">
        <v>0.72940000000000005</v>
      </c>
      <c r="AL269" s="31">
        <v>0.17649999999999999</v>
      </c>
      <c r="AM269" s="31">
        <v>0.82389999999999997</v>
      </c>
      <c r="AN269" s="31">
        <v>0.59430000000000005</v>
      </c>
      <c r="AO269" s="239">
        <v>1.08</v>
      </c>
      <c r="AP269" s="241">
        <v>2</v>
      </c>
      <c r="AQ269" s="101">
        <v>3</v>
      </c>
      <c r="AR269" s="462">
        <v>3</v>
      </c>
      <c r="AS269" s="238"/>
      <c r="AT269" s="238"/>
      <c r="AU269" s="238"/>
      <c r="AV269" s="238"/>
      <c r="AW269" s="238"/>
      <c r="AX269" s="238"/>
      <c r="AY269" s="238"/>
    </row>
    <row r="270" spans="1:51">
      <c r="A270" t="s">
        <v>724</v>
      </c>
      <c r="B270" t="s">
        <v>704</v>
      </c>
      <c r="C270" t="s">
        <v>725</v>
      </c>
      <c r="D270" s="31">
        <v>1018.1408</v>
      </c>
      <c r="E270" s="31">
        <v>1.8024</v>
      </c>
      <c r="F270" s="31">
        <v>1835.049</v>
      </c>
      <c r="G270" s="31">
        <v>0.88690000000000002</v>
      </c>
      <c r="H270" s="31">
        <v>0</v>
      </c>
      <c r="I270" s="31">
        <v>0</v>
      </c>
      <c r="J270" s="31">
        <v>0</v>
      </c>
      <c r="K270" s="31">
        <v>0</v>
      </c>
      <c r="L270" s="31">
        <v>0</v>
      </c>
      <c r="M270" s="31">
        <v>0</v>
      </c>
      <c r="N270" s="31">
        <v>0</v>
      </c>
      <c r="O270" s="31">
        <v>1.41E-2</v>
      </c>
      <c r="P270" s="31">
        <v>0</v>
      </c>
      <c r="Q270" s="31">
        <v>0</v>
      </c>
      <c r="R270" s="31">
        <v>0</v>
      </c>
      <c r="S270" s="31">
        <v>0</v>
      </c>
      <c r="T270" s="31">
        <v>4.0500000000000001E-2</v>
      </c>
      <c r="U270" s="31">
        <v>0.87270000000000003</v>
      </c>
      <c r="V270" s="31">
        <v>0</v>
      </c>
      <c r="W270" s="31">
        <v>7.2700000000000001E-2</v>
      </c>
      <c r="X270" s="31">
        <v>0.69840000000000002</v>
      </c>
      <c r="Y270" s="31">
        <v>0</v>
      </c>
      <c r="Z270" s="31">
        <v>0.15260000000000001</v>
      </c>
      <c r="AA270" s="31">
        <v>0.84740000000000004</v>
      </c>
      <c r="AB270" s="31">
        <v>0</v>
      </c>
      <c r="AC270" s="31">
        <v>1.44E-2</v>
      </c>
      <c r="AD270" s="31">
        <v>6.6400000000000001E-2</v>
      </c>
      <c r="AE270" s="31">
        <v>0.90400000000000003</v>
      </c>
      <c r="AF270" s="31">
        <v>1.26E-2</v>
      </c>
      <c r="AG270" s="31">
        <v>0</v>
      </c>
      <c r="AH270" s="31">
        <v>3.09E-2</v>
      </c>
      <c r="AI270" s="31">
        <v>0</v>
      </c>
      <c r="AJ270" s="31">
        <v>0</v>
      </c>
      <c r="AK270" s="31">
        <v>0.15459999999999999</v>
      </c>
      <c r="AL270" s="31">
        <v>0.81440000000000001</v>
      </c>
      <c r="AM270" s="31">
        <v>0.56330000000000002</v>
      </c>
      <c r="AN270" s="31">
        <v>0.51280000000000003</v>
      </c>
      <c r="AO270" s="239">
        <v>1.1200000000000001</v>
      </c>
      <c r="AP270" s="241">
        <v>3</v>
      </c>
      <c r="AQ270" s="101">
        <v>4</v>
      </c>
      <c r="AR270" s="462">
        <v>3</v>
      </c>
      <c r="AS270" s="238"/>
      <c r="AT270" s="238"/>
      <c r="AU270" s="238"/>
      <c r="AV270" s="238"/>
      <c r="AW270" s="238"/>
      <c r="AX270" s="238"/>
      <c r="AY270" s="238"/>
    </row>
    <row r="271" spans="1:51">
      <c r="A271" t="s">
        <v>726</v>
      </c>
      <c r="B271" t="s">
        <v>704</v>
      </c>
      <c r="C271" t="s">
        <v>727</v>
      </c>
      <c r="D271" s="31">
        <v>977.01440000000002</v>
      </c>
      <c r="E271" s="31">
        <v>3.3275999999999999</v>
      </c>
      <c r="F271" s="31">
        <v>3251.0997000000002</v>
      </c>
      <c r="G271" s="31">
        <v>0.57199999999999995</v>
      </c>
      <c r="H271" s="31">
        <v>3.4299999999999997E-2</v>
      </c>
      <c r="I271" s="31">
        <v>0</v>
      </c>
      <c r="J271" s="31">
        <v>0</v>
      </c>
      <c r="K271" s="31">
        <v>0</v>
      </c>
      <c r="L271" s="31">
        <v>0</v>
      </c>
      <c r="M271" s="31">
        <v>0</v>
      </c>
      <c r="N271" s="31">
        <v>0</v>
      </c>
      <c r="O271" s="31">
        <v>2.58E-2</v>
      </c>
      <c r="P271" s="31">
        <v>0</v>
      </c>
      <c r="Q271" s="31">
        <v>0</v>
      </c>
      <c r="R271" s="31">
        <v>0.23130000000000001</v>
      </c>
      <c r="S271" s="31">
        <v>0.1157</v>
      </c>
      <c r="T271" s="31">
        <v>5.04E-2</v>
      </c>
      <c r="U271" s="31">
        <v>0.1709</v>
      </c>
      <c r="V271" s="31">
        <v>3.7199999999999997E-2</v>
      </c>
      <c r="W271" s="31">
        <v>0.33439999999999998</v>
      </c>
      <c r="X271" s="31">
        <v>0.27979999999999999</v>
      </c>
      <c r="Y271" s="31">
        <v>0.1852</v>
      </c>
      <c r="Z271" s="31">
        <v>0.25929999999999997</v>
      </c>
      <c r="AA271" s="31">
        <v>0.55559999999999998</v>
      </c>
      <c r="AB271" s="31">
        <v>0</v>
      </c>
      <c r="AC271" s="31">
        <v>0.41020000000000001</v>
      </c>
      <c r="AD271" s="31">
        <v>0.29160000000000003</v>
      </c>
      <c r="AE271" s="31">
        <v>0.2409</v>
      </c>
      <c r="AF271" s="31">
        <v>2.4500000000000001E-2</v>
      </c>
      <c r="AG271" s="31">
        <v>2.1700000000000001E-2</v>
      </c>
      <c r="AH271" s="31">
        <v>5.4300000000000001E-2</v>
      </c>
      <c r="AI271" s="31">
        <v>0</v>
      </c>
      <c r="AJ271" s="31">
        <v>0</v>
      </c>
      <c r="AK271" s="31">
        <v>0.52170000000000005</v>
      </c>
      <c r="AL271" s="31">
        <v>0.4022</v>
      </c>
      <c r="AM271" s="31">
        <v>0.94730000000000003</v>
      </c>
      <c r="AN271" s="31">
        <v>0.68330000000000002</v>
      </c>
      <c r="AO271" s="239">
        <v>1.6</v>
      </c>
      <c r="AP271" s="241">
        <v>3</v>
      </c>
      <c r="AQ271" s="101">
        <v>4</v>
      </c>
      <c r="AR271" s="462">
        <v>3</v>
      </c>
      <c r="AS271" s="238"/>
      <c r="AT271" s="238"/>
      <c r="AU271" s="238"/>
      <c r="AV271" s="238"/>
      <c r="AW271" s="238"/>
      <c r="AX271" s="238"/>
      <c r="AY271" s="238"/>
    </row>
    <row r="272" spans="1:51">
      <c r="A272" t="s">
        <v>728</v>
      </c>
      <c r="B272" t="s">
        <v>704</v>
      </c>
      <c r="C272" t="s">
        <v>729</v>
      </c>
      <c r="D272" s="31">
        <v>1470.7813000000001</v>
      </c>
      <c r="E272" s="31">
        <v>1.6296999999999999</v>
      </c>
      <c r="F272" s="31">
        <v>2396.8991000000001</v>
      </c>
      <c r="G272" s="31">
        <v>0.21829999999999999</v>
      </c>
      <c r="H272" s="31">
        <v>3.5999999999999997E-2</v>
      </c>
      <c r="I272" s="31">
        <v>0</v>
      </c>
      <c r="J272" s="31">
        <v>0</v>
      </c>
      <c r="K272" s="31">
        <v>0</v>
      </c>
      <c r="L272" s="31">
        <v>3.0000000000000001E-3</v>
      </c>
      <c r="M272" s="31">
        <v>1.1599999999999999E-2</v>
      </c>
      <c r="N272" s="31">
        <v>0</v>
      </c>
      <c r="O272" s="31">
        <v>3.6400000000000002E-2</v>
      </c>
      <c r="P272" s="31">
        <v>3.2000000000000001E-2</v>
      </c>
      <c r="Q272" s="31">
        <v>0</v>
      </c>
      <c r="R272" s="31">
        <v>2.01E-2</v>
      </c>
      <c r="S272" s="31">
        <v>6.1499999999999999E-2</v>
      </c>
      <c r="T272" s="31">
        <v>0.29430000000000001</v>
      </c>
      <c r="U272" s="31">
        <v>4.9799999999999997E-2</v>
      </c>
      <c r="V272" s="31">
        <v>4.5400000000000003E-2</v>
      </c>
      <c r="W272" s="31">
        <v>0.4098</v>
      </c>
      <c r="X272" s="31">
        <v>0.40710000000000002</v>
      </c>
      <c r="Y272" s="31">
        <v>0.17019999999999999</v>
      </c>
      <c r="Z272" s="31">
        <v>0.32250000000000001</v>
      </c>
      <c r="AA272" s="31">
        <v>0.4425</v>
      </c>
      <c r="AB272" s="31">
        <v>6.4799999999999996E-2</v>
      </c>
      <c r="AC272" s="31">
        <v>0.6391</v>
      </c>
      <c r="AD272" s="31">
        <v>0.2462</v>
      </c>
      <c r="AE272" s="31">
        <v>2.01E-2</v>
      </c>
      <c r="AF272" s="31">
        <v>4.6399999999999997E-2</v>
      </c>
      <c r="AG272" s="31">
        <v>2.2700000000000001E-2</v>
      </c>
      <c r="AH272" s="31">
        <v>0.125</v>
      </c>
      <c r="AI272" s="31">
        <v>0</v>
      </c>
      <c r="AJ272" s="31">
        <v>0</v>
      </c>
      <c r="AK272" s="31">
        <v>0.84089999999999998</v>
      </c>
      <c r="AL272" s="31">
        <v>1.14E-2</v>
      </c>
      <c r="AM272" s="31">
        <v>0.54249999999999998</v>
      </c>
      <c r="AN272" s="31">
        <v>0.39129999999999998</v>
      </c>
      <c r="AO272" s="239">
        <v>0.95</v>
      </c>
      <c r="AP272" s="241">
        <v>5</v>
      </c>
      <c r="AQ272" s="101">
        <v>6</v>
      </c>
      <c r="AR272" s="462">
        <v>3</v>
      </c>
      <c r="AS272" s="238"/>
      <c r="AT272" s="238"/>
      <c r="AU272" s="238"/>
      <c r="AV272" s="238"/>
      <c r="AW272" s="238"/>
      <c r="AX272" s="238"/>
      <c r="AY272" s="238"/>
    </row>
    <row r="273" spans="1:51">
      <c r="A273" t="s">
        <v>730</v>
      </c>
      <c r="B273" t="s">
        <v>704</v>
      </c>
      <c r="C273" t="s">
        <v>731</v>
      </c>
      <c r="D273" s="31">
        <v>1080.3972000000001</v>
      </c>
      <c r="E273" s="31">
        <v>2.6156000000000001</v>
      </c>
      <c r="F273" s="31">
        <v>2825.8389999999999</v>
      </c>
      <c r="G273" s="31">
        <v>0.47089999999999999</v>
      </c>
      <c r="H273" s="31">
        <v>2.41E-2</v>
      </c>
      <c r="I273" s="31">
        <v>0</v>
      </c>
      <c r="J273" s="31">
        <v>0</v>
      </c>
      <c r="K273" s="31">
        <v>0</v>
      </c>
      <c r="L273" s="31">
        <v>4.7000000000000002E-3</v>
      </c>
      <c r="M273" s="31">
        <v>0</v>
      </c>
      <c r="N273" s="31">
        <v>0</v>
      </c>
      <c r="O273" s="31">
        <v>2.98E-2</v>
      </c>
      <c r="P273" s="31">
        <v>1.0999999999999999E-2</v>
      </c>
      <c r="Q273" s="31">
        <v>0</v>
      </c>
      <c r="R273" s="31">
        <v>1.01E-2</v>
      </c>
      <c r="S273" s="31">
        <v>0.30959999999999999</v>
      </c>
      <c r="T273" s="31">
        <v>0.1484</v>
      </c>
      <c r="U273" s="31">
        <v>9.5299999999999996E-2</v>
      </c>
      <c r="V273" s="31">
        <v>3.3099999999999997E-2</v>
      </c>
      <c r="W273" s="31">
        <v>0.33400000000000002</v>
      </c>
      <c r="X273" s="31">
        <v>0.3916</v>
      </c>
      <c r="Y273" s="31">
        <v>0.10780000000000001</v>
      </c>
      <c r="Z273" s="31">
        <v>0.50229999999999997</v>
      </c>
      <c r="AA273" s="31">
        <v>0.32679999999999998</v>
      </c>
      <c r="AB273" s="31">
        <v>6.3100000000000003E-2</v>
      </c>
      <c r="AC273" s="31">
        <v>0.41049999999999998</v>
      </c>
      <c r="AD273" s="31">
        <v>0.1759</v>
      </c>
      <c r="AE273" s="31">
        <v>0.36359999999999998</v>
      </c>
      <c r="AF273" s="31">
        <v>0.1231</v>
      </c>
      <c r="AG273" s="31">
        <v>3.4500000000000003E-2</v>
      </c>
      <c r="AH273" s="31">
        <v>0.13789999999999999</v>
      </c>
      <c r="AI273" s="31">
        <v>0</v>
      </c>
      <c r="AJ273" s="31">
        <v>0</v>
      </c>
      <c r="AK273" s="31">
        <v>0.8276</v>
      </c>
      <c r="AL273" s="31">
        <v>0</v>
      </c>
      <c r="AM273" s="31">
        <v>0.54600000000000004</v>
      </c>
      <c r="AN273" s="31">
        <v>0.497</v>
      </c>
      <c r="AO273" s="239">
        <v>1.59</v>
      </c>
      <c r="AP273" s="241">
        <v>3</v>
      </c>
      <c r="AQ273" s="101">
        <v>4</v>
      </c>
      <c r="AR273" s="462">
        <v>3</v>
      </c>
      <c r="AS273" s="238"/>
      <c r="AT273" s="238"/>
      <c r="AU273" s="238"/>
      <c r="AV273" s="238"/>
      <c r="AW273" s="238"/>
      <c r="AX273" s="238"/>
      <c r="AY273" s="238"/>
    </row>
    <row r="274" spans="1:51">
      <c r="A274" t="s">
        <v>732</v>
      </c>
      <c r="B274" t="s">
        <v>704</v>
      </c>
      <c r="C274" t="s">
        <v>485</v>
      </c>
      <c r="D274" s="31">
        <v>1057.7536</v>
      </c>
      <c r="E274" s="31">
        <v>3.0901999999999998</v>
      </c>
      <c r="F274" s="31">
        <v>3268.6264000000001</v>
      </c>
      <c r="G274" s="31">
        <v>0.61180000000000001</v>
      </c>
      <c r="H274" s="31">
        <v>6.2E-2</v>
      </c>
      <c r="I274" s="31">
        <v>0</v>
      </c>
      <c r="J274" s="31">
        <v>0</v>
      </c>
      <c r="K274" s="31">
        <v>0</v>
      </c>
      <c r="L274" s="31">
        <v>0</v>
      </c>
      <c r="M274" s="31">
        <v>0</v>
      </c>
      <c r="N274" s="31">
        <v>0</v>
      </c>
      <c r="O274" s="31">
        <v>2.0299999999999999E-2</v>
      </c>
      <c r="P274" s="31">
        <v>1.1900000000000001E-2</v>
      </c>
      <c r="Q274" s="31">
        <v>0</v>
      </c>
      <c r="R274" s="31">
        <v>0</v>
      </c>
      <c r="S274" s="31">
        <v>2.6700000000000002E-2</v>
      </c>
      <c r="T274" s="31">
        <v>0.1014</v>
      </c>
      <c r="U274" s="31">
        <v>0.51070000000000004</v>
      </c>
      <c r="V274" s="31">
        <v>6.9000000000000006E-2</v>
      </c>
      <c r="W274" s="31">
        <v>0.19800000000000001</v>
      </c>
      <c r="X274" s="31">
        <v>0.44069999999999998</v>
      </c>
      <c r="Y274" s="31">
        <v>0</v>
      </c>
      <c r="Z274" s="31">
        <v>0.2261</v>
      </c>
      <c r="AA274" s="31">
        <v>0.75519999999999998</v>
      </c>
      <c r="AB274" s="31">
        <v>1.8599999999999998E-2</v>
      </c>
      <c r="AC274" s="31">
        <v>0.53300000000000003</v>
      </c>
      <c r="AD274" s="31">
        <v>0.16750000000000001</v>
      </c>
      <c r="AE274" s="31">
        <v>0.2334</v>
      </c>
      <c r="AF274" s="31">
        <v>8.4199999999999997E-2</v>
      </c>
      <c r="AG274" s="31">
        <v>2.35E-2</v>
      </c>
      <c r="AH274" s="31">
        <v>0.1176</v>
      </c>
      <c r="AI274" s="31">
        <v>0</v>
      </c>
      <c r="AJ274" s="31">
        <v>0</v>
      </c>
      <c r="AK274" s="31">
        <v>0.85880000000000001</v>
      </c>
      <c r="AL274" s="31">
        <v>0</v>
      </c>
      <c r="AM274" s="31">
        <v>0.47070000000000001</v>
      </c>
      <c r="AN274" s="31">
        <v>0.42849999999999999</v>
      </c>
      <c r="AO274" s="239">
        <v>0.5</v>
      </c>
      <c r="AP274" s="241">
        <v>3</v>
      </c>
      <c r="AQ274" s="101">
        <v>4</v>
      </c>
      <c r="AR274" s="462">
        <v>4</v>
      </c>
      <c r="AS274" s="238"/>
      <c r="AT274" s="238"/>
      <c r="AU274" s="238"/>
      <c r="AV274" s="238"/>
      <c r="AW274" s="238"/>
      <c r="AX274" s="238"/>
      <c r="AY274" s="238"/>
    </row>
    <row r="275" spans="1:51">
      <c r="A275" t="s">
        <v>733</v>
      </c>
      <c r="B275" t="s">
        <v>704</v>
      </c>
      <c r="C275" t="s">
        <v>734</v>
      </c>
      <c r="D275" s="31">
        <v>1006.0267</v>
      </c>
      <c r="E275" s="31">
        <v>0.67769999999999997</v>
      </c>
      <c r="F275" s="31">
        <v>681.75080000000003</v>
      </c>
      <c r="G275" s="31">
        <v>0.1244</v>
      </c>
      <c r="H275" s="31">
        <v>0</v>
      </c>
      <c r="I275" s="31">
        <v>0</v>
      </c>
      <c r="J275" s="31">
        <v>0</v>
      </c>
      <c r="K275" s="31">
        <v>0</v>
      </c>
      <c r="L275" s="31">
        <v>0</v>
      </c>
      <c r="M275" s="31">
        <v>0.1244</v>
      </c>
      <c r="N275" s="31">
        <v>0</v>
      </c>
      <c r="O275" s="31">
        <v>0</v>
      </c>
      <c r="P275" s="31">
        <v>0</v>
      </c>
      <c r="Q275" s="31">
        <v>0</v>
      </c>
      <c r="R275" s="31">
        <v>0</v>
      </c>
      <c r="S275" s="31">
        <v>0</v>
      </c>
      <c r="T275" s="31">
        <v>0.48499999999999999</v>
      </c>
      <c r="U275" s="31">
        <v>0</v>
      </c>
      <c r="V275" s="31">
        <v>0</v>
      </c>
      <c r="W275" s="31">
        <v>0.3906</v>
      </c>
      <c r="X275" s="31">
        <v>0.25580000000000003</v>
      </c>
      <c r="Y275" s="31">
        <v>0</v>
      </c>
      <c r="Z275" s="31">
        <v>0.28849999999999998</v>
      </c>
      <c r="AA275" s="31">
        <v>0.55769999999999997</v>
      </c>
      <c r="AB275" s="31">
        <v>0.15379999999999999</v>
      </c>
      <c r="AC275" s="31">
        <v>0.4894</v>
      </c>
      <c r="AD275" s="31">
        <v>0.1244</v>
      </c>
      <c r="AE275" s="31">
        <v>0.23860000000000001</v>
      </c>
      <c r="AF275" s="31">
        <v>2.93E-2</v>
      </c>
      <c r="AG275" s="31">
        <v>2.1499999999999998E-2</v>
      </c>
      <c r="AH275" s="31">
        <v>0.13980000000000001</v>
      </c>
      <c r="AI275" s="31">
        <v>0</v>
      </c>
      <c r="AJ275" s="31">
        <v>0</v>
      </c>
      <c r="AK275" s="31">
        <v>0.7742</v>
      </c>
      <c r="AL275" s="31">
        <v>6.4500000000000002E-2</v>
      </c>
      <c r="AM275" s="31">
        <v>0.73260000000000003</v>
      </c>
      <c r="AN275" s="31">
        <v>0.52839999999999998</v>
      </c>
      <c r="AO275" s="239">
        <v>0.16</v>
      </c>
      <c r="AP275" s="241">
        <v>5</v>
      </c>
      <c r="AQ275" s="101">
        <v>6</v>
      </c>
      <c r="AR275" s="462">
        <v>4</v>
      </c>
      <c r="AS275" s="238"/>
      <c r="AT275" s="238"/>
      <c r="AU275" s="238"/>
      <c r="AV275" s="238"/>
      <c r="AW275" s="238"/>
      <c r="AX275" s="238"/>
      <c r="AY275" s="238"/>
    </row>
    <row r="276" spans="1:51">
      <c r="A276" t="s">
        <v>735</v>
      </c>
      <c r="B276" t="s">
        <v>704</v>
      </c>
      <c r="C276" t="s">
        <v>736</v>
      </c>
      <c r="D276" s="31">
        <v>2971.6567</v>
      </c>
      <c r="E276" s="31">
        <v>0.68910000000000005</v>
      </c>
      <c r="F276" s="31">
        <v>2047.8590999999999</v>
      </c>
      <c r="G276" s="31">
        <v>0.37609999999999999</v>
      </c>
      <c r="H276" s="31">
        <v>0</v>
      </c>
      <c r="I276" s="31">
        <v>0</v>
      </c>
      <c r="J276" s="31">
        <v>0</v>
      </c>
      <c r="K276" s="31">
        <v>0</v>
      </c>
      <c r="L276" s="31">
        <v>0</v>
      </c>
      <c r="M276" s="31">
        <v>0</v>
      </c>
      <c r="N276" s="31">
        <v>0.1174</v>
      </c>
      <c r="O276" s="31">
        <v>0</v>
      </c>
      <c r="P276" s="31">
        <v>0</v>
      </c>
      <c r="Q276" s="31">
        <v>0</v>
      </c>
      <c r="R276" s="31">
        <v>0</v>
      </c>
      <c r="S276" s="31">
        <v>0</v>
      </c>
      <c r="T276" s="31">
        <v>6.9800000000000001E-2</v>
      </c>
      <c r="U276" s="31">
        <v>0.25869999999999999</v>
      </c>
      <c r="V276" s="31">
        <v>0.1125</v>
      </c>
      <c r="W276" s="31">
        <v>0.44159999999999999</v>
      </c>
      <c r="X276" s="31">
        <v>0.72909999999999997</v>
      </c>
      <c r="Y276" s="31">
        <v>0</v>
      </c>
      <c r="Z276" s="31">
        <v>2.4E-2</v>
      </c>
      <c r="AA276" s="31">
        <v>0.97599999999999998</v>
      </c>
      <c r="AB276" s="31">
        <v>0</v>
      </c>
      <c r="AC276" s="31">
        <v>0.1321</v>
      </c>
      <c r="AD276" s="31">
        <v>0.54259999999999997</v>
      </c>
      <c r="AE276" s="31">
        <v>0.2331</v>
      </c>
      <c r="AF276" s="31">
        <v>1.5299999999999999E-2</v>
      </c>
      <c r="AG276" s="31">
        <v>1.0999999999999999E-2</v>
      </c>
      <c r="AH276" s="31">
        <v>4.3999999999999997E-2</v>
      </c>
      <c r="AI276" s="31">
        <v>0</v>
      </c>
      <c r="AJ276" s="31">
        <v>0</v>
      </c>
      <c r="AK276" s="31">
        <v>0.76919999999999999</v>
      </c>
      <c r="AL276" s="31">
        <v>0.17580000000000001</v>
      </c>
      <c r="AM276" s="31">
        <v>0.69440000000000002</v>
      </c>
      <c r="AN276" s="31">
        <v>0.50090000000000001</v>
      </c>
      <c r="AO276" s="239">
        <v>1.79</v>
      </c>
      <c r="AP276" s="241">
        <v>3</v>
      </c>
      <c r="AQ276" s="101">
        <v>4</v>
      </c>
      <c r="AR276" s="462">
        <v>3</v>
      </c>
      <c r="AS276" s="238"/>
      <c r="AT276" s="238"/>
      <c r="AU276" s="238"/>
      <c r="AV276" s="238"/>
      <c r="AW276" s="238"/>
      <c r="AX276" s="238"/>
      <c r="AY276" s="238"/>
    </row>
    <row r="277" spans="1:51">
      <c r="A277" t="s">
        <v>737</v>
      </c>
      <c r="B277" t="s">
        <v>704</v>
      </c>
      <c r="C277" t="s">
        <v>738</v>
      </c>
      <c r="D277" s="31">
        <v>1149.9788000000001</v>
      </c>
      <c r="E277" s="31">
        <v>1.2113</v>
      </c>
      <c r="F277" s="31">
        <v>1393.0183</v>
      </c>
      <c r="G277" s="31">
        <v>0.441</v>
      </c>
      <c r="H277" s="31">
        <v>0</v>
      </c>
      <c r="I277" s="31">
        <v>0</v>
      </c>
      <c r="J277" s="31">
        <v>0</v>
      </c>
      <c r="K277" s="31">
        <v>0</v>
      </c>
      <c r="L277" s="31">
        <v>0</v>
      </c>
      <c r="M277" s="31">
        <v>1.44E-2</v>
      </c>
      <c r="N277" s="31">
        <v>0</v>
      </c>
      <c r="O277" s="31">
        <v>6.3399999999999998E-2</v>
      </c>
      <c r="P277" s="31">
        <v>1.2E-2</v>
      </c>
      <c r="Q277" s="31">
        <v>0</v>
      </c>
      <c r="R277" s="31">
        <v>0</v>
      </c>
      <c r="S277" s="31">
        <v>0.36680000000000001</v>
      </c>
      <c r="T277" s="31">
        <v>0.27900000000000003</v>
      </c>
      <c r="U277" s="31">
        <v>0</v>
      </c>
      <c r="V277" s="31">
        <v>5.8200000000000002E-2</v>
      </c>
      <c r="W277" s="31">
        <v>0.20619999999999999</v>
      </c>
      <c r="X277" s="31">
        <v>0.45390000000000003</v>
      </c>
      <c r="Y277" s="31">
        <v>1.6799999999999999E-2</v>
      </c>
      <c r="Z277" s="31">
        <v>0.83579999999999999</v>
      </c>
      <c r="AA277" s="31">
        <v>0.1305</v>
      </c>
      <c r="AB277" s="31">
        <v>1.6799999999999999E-2</v>
      </c>
      <c r="AC277" s="31">
        <v>0.40439999999999998</v>
      </c>
      <c r="AD277" s="31">
        <v>0.36199999999999999</v>
      </c>
      <c r="AE277" s="31">
        <v>0.14949999999999999</v>
      </c>
      <c r="AF277" s="31">
        <v>8.2299999999999998E-2</v>
      </c>
      <c r="AG277" s="31">
        <v>8.8599999999999998E-2</v>
      </c>
      <c r="AH277" s="31">
        <v>7.5899999999999995E-2</v>
      </c>
      <c r="AI277" s="31">
        <v>0</v>
      </c>
      <c r="AJ277" s="31">
        <v>0</v>
      </c>
      <c r="AK277" s="31">
        <v>0.81010000000000004</v>
      </c>
      <c r="AL277" s="31">
        <v>2.53E-2</v>
      </c>
      <c r="AM277" s="31">
        <v>0.67420000000000002</v>
      </c>
      <c r="AN277" s="31">
        <v>0.48630000000000001</v>
      </c>
      <c r="AO277" s="239">
        <v>1.28</v>
      </c>
      <c r="AP277" s="241">
        <v>2</v>
      </c>
      <c r="AQ277" s="101">
        <v>3</v>
      </c>
      <c r="AR277" s="462">
        <v>3</v>
      </c>
      <c r="AS277" s="238"/>
      <c r="AT277" s="238"/>
      <c r="AU277" s="238"/>
      <c r="AV277" s="238"/>
      <c r="AW277" s="238"/>
      <c r="AX277" s="238"/>
      <c r="AY277" s="238"/>
    </row>
    <row r="278" spans="1:51">
      <c r="A278" t="s">
        <v>741</v>
      </c>
      <c r="B278" t="s">
        <v>740</v>
      </c>
      <c r="C278" t="s">
        <v>742</v>
      </c>
      <c r="D278" s="31">
        <v>1827.5456999999999</v>
      </c>
      <c r="E278" s="31">
        <v>1.7969999999999999</v>
      </c>
      <c r="F278" s="31">
        <v>3284.0706</v>
      </c>
      <c r="G278" s="31">
        <v>0.24</v>
      </c>
      <c r="H278" s="31">
        <v>4.4000000000000003E-3</v>
      </c>
      <c r="I278" s="31">
        <v>0</v>
      </c>
      <c r="J278" s="31">
        <v>0</v>
      </c>
      <c r="K278" s="31">
        <v>2.5999999999999999E-3</v>
      </c>
      <c r="L278" s="31">
        <v>0.1903</v>
      </c>
      <c r="M278" s="31">
        <v>2.5999999999999999E-3</v>
      </c>
      <c r="N278" s="31">
        <v>0</v>
      </c>
      <c r="O278" s="31">
        <v>0</v>
      </c>
      <c r="P278" s="31">
        <v>0.1052</v>
      </c>
      <c r="Q278" s="31">
        <v>0</v>
      </c>
      <c r="R278" s="31">
        <v>1.0200000000000001E-2</v>
      </c>
      <c r="S278" s="31">
        <v>2.98E-2</v>
      </c>
      <c r="T278" s="31">
        <v>4.82E-2</v>
      </c>
      <c r="U278" s="31">
        <v>0</v>
      </c>
      <c r="V278" s="31">
        <v>0.42470000000000002</v>
      </c>
      <c r="W278" s="31">
        <v>0.182</v>
      </c>
      <c r="X278" s="31">
        <v>0.1192</v>
      </c>
      <c r="Y278" s="31">
        <v>0.4037</v>
      </c>
      <c r="Z278" s="31">
        <v>0.27039999999999997</v>
      </c>
      <c r="AA278" s="31">
        <v>0.11849999999999999</v>
      </c>
      <c r="AB278" s="31">
        <v>0.2074</v>
      </c>
      <c r="AC278" s="31">
        <v>0.43209999999999998</v>
      </c>
      <c r="AD278" s="31">
        <v>0.51190000000000002</v>
      </c>
      <c r="AE278" s="31">
        <v>2.8400000000000002E-2</v>
      </c>
      <c r="AF278" s="31">
        <v>0.12509999999999999</v>
      </c>
      <c r="AG278" s="31">
        <v>0.13950000000000001</v>
      </c>
      <c r="AH278" s="31">
        <v>0.1512</v>
      </c>
      <c r="AI278" s="31">
        <v>0</v>
      </c>
      <c r="AJ278" s="31">
        <v>0</v>
      </c>
      <c r="AK278" s="31">
        <v>0.70930000000000004</v>
      </c>
      <c r="AL278" s="31">
        <v>0</v>
      </c>
      <c r="AM278" s="31">
        <v>0.80400000000000005</v>
      </c>
      <c r="AN278" s="31">
        <v>0.7319</v>
      </c>
      <c r="AO278" s="239">
        <v>0.74</v>
      </c>
      <c r="AP278" s="241">
        <v>4</v>
      </c>
      <c r="AQ278" s="101">
        <v>5</v>
      </c>
      <c r="AR278" s="462">
        <v>4</v>
      </c>
      <c r="AS278" s="238"/>
      <c r="AT278" s="238"/>
      <c r="AU278" s="238"/>
      <c r="AV278" s="238"/>
      <c r="AW278" s="238"/>
      <c r="AX278" s="238"/>
      <c r="AY278" s="238"/>
    </row>
    <row r="279" spans="1:51">
      <c r="A279" t="s">
        <v>743</v>
      </c>
      <c r="B279" t="s">
        <v>740</v>
      </c>
      <c r="C279" t="s">
        <v>744</v>
      </c>
      <c r="D279" s="31">
        <v>3338.0893999999998</v>
      </c>
      <c r="E279" s="31">
        <v>1.2619</v>
      </c>
      <c r="F279" s="31">
        <v>4212.2722000000003</v>
      </c>
      <c r="G279" s="31">
        <v>0.52590000000000003</v>
      </c>
      <c r="H279" s="31">
        <v>0.2586</v>
      </c>
      <c r="I279" s="31">
        <v>0</v>
      </c>
      <c r="J279" s="31">
        <v>2.98E-2</v>
      </c>
      <c r="K279" s="31">
        <v>1.4800000000000001E-2</v>
      </c>
      <c r="L279" s="31">
        <v>0.11310000000000001</v>
      </c>
      <c r="M279" s="31">
        <v>6.4999999999999997E-3</v>
      </c>
      <c r="N279" s="31">
        <v>0</v>
      </c>
      <c r="O279" s="31">
        <v>0</v>
      </c>
      <c r="P279" s="31">
        <v>6.1999999999999998E-3</v>
      </c>
      <c r="Q279" s="31">
        <v>0.1106</v>
      </c>
      <c r="R279" s="31">
        <v>8.6999999999999994E-3</v>
      </c>
      <c r="S279" s="31">
        <v>0</v>
      </c>
      <c r="T279" s="31">
        <v>8.3000000000000001E-3</v>
      </c>
      <c r="U279" s="31">
        <v>0</v>
      </c>
      <c r="V279" s="31">
        <v>0.27450000000000002</v>
      </c>
      <c r="W279" s="31">
        <v>0.16880000000000001</v>
      </c>
      <c r="X279" s="31">
        <v>0.56100000000000005</v>
      </c>
      <c r="Y279" s="31">
        <v>0.8901</v>
      </c>
      <c r="Z279" s="31">
        <v>3.1E-2</v>
      </c>
      <c r="AA279" s="31">
        <v>3.1E-2</v>
      </c>
      <c r="AB279" s="31">
        <v>4.8000000000000001E-2</v>
      </c>
      <c r="AC279" s="31">
        <v>0.56210000000000004</v>
      </c>
      <c r="AD279" s="31">
        <v>0.36730000000000002</v>
      </c>
      <c r="AE279" s="31">
        <v>1.23E-2</v>
      </c>
      <c r="AF279" s="31">
        <v>0.26939999999999997</v>
      </c>
      <c r="AG279" s="31">
        <v>0.3977</v>
      </c>
      <c r="AH279" s="31">
        <v>0.17050000000000001</v>
      </c>
      <c r="AI279" s="31">
        <v>0</v>
      </c>
      <c r="AJ279" s="31">
        <v>0</v>
      </c>
      <c r="AK279" s="31">
        <v>0.40910000000000002</v>
      </c>
      <c r="AL279" s="31">
        <v>2.2700000000000001E-2</v>
      </c>
      <c r="AM279" s="31">
        <v>1.1198999999999999</v>
      </c>
      <c r="AN279" s="31">
        <v>0.80789999999999995</v>
      </c>
      <c r="AO279" s="239">
        <v>0.03</v>
      </c>
      <c r="AP279" s="241">
        <v>5</v>
      </c>
      <c r="AQ279" s="101">
        <v>6</v>
      </c>
      <c r="AR279" s="462">
        <v>4</v>
      </c>
      <c r="AS279" s="238"/>
      <c r="AT279" s="238"/>
      <c r="AU279" s="238"/>
      <c r="AV279" s="238"/>
      <c r="AW279" s="238"/>
      <c r="AX279" s="238"/>
      <c r="AY279" s="238"/>
    </row>
    <row r="280" spans="1:51">
      <c r="A280" t="s">
        <v>745</v>
      </c>
      <c r="B280" t="s">
        <v>740</v>
      </c>
      <c r="C280" t="s">
        <v>746</v>
      </c>
      <c r="D280" s="31">
        <v>4108.2228999999998</v>
      </c>
      <c r="E280" s="31">
        <v>2.3262999999999998</v>
      </c>
      <c r="F280" s="31">
        <v>9557.0314999999991</v>
      </c>
      <c r="G280" s="31">
        <v>0.43159999999999998</v>
      </c>
      <c r="H280" s="31">
        <v>2.98E-2</v>
      </c>
      <c r="I280" s="31">
        <v>0</v>
      </c>
      <c r="J280" s="31">
        <v>0</v>
      </c>
      <c r="K280" s="31">
        <v>0.01</v>
      </c>
      <c r="L280" s="31">
        <v>9.1200000000000003E-2</v>
      </c>
      <c r="M280" s="31">
        <v>1E-3</v>
      </c>
      <c r="N280" s="31">
        <v>0</v>
      </c>
      <c r="O280" s="31">
        <v>0</v>
      </c>
      <c r="P280" s="31">
        <v>5.1400000000000001E-2</v>
      </c>
      <c r="Q280" s="31">
        <v>0.25359999999999999</v>
      </c>
      <c r="R280" s="31">
        <v>5.16E-2</v>
      </c>
      <c r="S280" s="31">
        <v>8.0999999999999996E-3</v>
      </c>
      <c r="T280" s="31">
        <v>9.5200000000000007E-2</v>
      </c>
      <c r="U280" s="31">
        <v>0</v>
      </c>
      <c r="V280" s="31">
        <v>0.1487</v>
      </c>
      <c r="W280" s="31">
        <v>0.25940000000000002</v>
      </c>
      <c r="X280" s="31">
        <v>1.2788999999999999</v>
      </c>
      <c r="Y280" s="31">
        <v>0.95579999999999998</v>
      </c>
      <c r="Z280" s="31">
        <v>1.06E-2</v>
      </c>
      <c r="AA280" s="31">
        <v>1.18E-2</v>
      </c>
      <c r="AB280" s="31">
        <v>2.1899999999999999E-2</v>
      </c>
      <c r="AC280" s="31">
        <v>0.60650000000000004</v>
      </c>
      <c r="AD280" s="31">
        <v>0.3387</v>
      </c>
      <c r="AE280" s="31">
        <v>1.4999999999999999E-2</v>
      </c>
      <c r="AF280" s="31">
        <v>0.2437</v>
      </c>
      <c r="AG280" s="31">
        <v>0.2989</v>
      </c>
      <c r="AH280" s="31">
        <v>0.2069</v>
      </c>
      <c r="AI280" s="31">
        <v>0</v>
      </c>
      <c r="AJ280" s="31">
        <v>0</v>
      </c>
      <c r="AK280" s="31">
        <v>0.48280000000000001</v>
      </c>
      <c r="AL280" s="31">
        <v>1.15E-2</v>
      </c>
      <c r="AM280" s="31">
        <v>1.0898000000000001</v>
      </c>
      <c r="AN280" s="31">
        <v>0.78610000000000002</v>
      </c>
      <c r="AO280" s="239">
        <v>0</v>
      </c>
      <c r="AP280" s="241">
        <v>6</v>
      </c>
      <c r="AQ280" s="101">
        <v>7</v>
      </c>
      <c r="AR280" s="462">
        <v>4</v>
      </c>
      <c r="AS280" s="238"/>
      <c r="AT280" s="238"/>
      <c r="AU280" s="238"/>
      <c r="AV280" s="238"/>
      <c r="AW280" s="238"/>
      <c r="AX280" s="238"/>
      <c r="AY280" s="238"/>
    </row>
    <row r="281" spans="1:51">
      <c r="A281" t="s">
        <v>747</v>
      </c>
      <c r="B281" t="s">
        <v>740</v>
      </c>
      <c r="C281" t="s">
        <v>740</v>
      </c>
      <c r="D281" s="31">
        <v>3087.2950999999998</v>
      </c>
      <c r="E281" s="31">
        <v>2.0211999999999999</v>
      </c>
      <c r="F281" s="31">
        <v>6239.8984</v>
      </c>
      <c r="G281" s="31">
        <v>0.46510000000000001</v>
      </c>
      <c r="H281" s="31">
        <v>2.2700000000000001E-2</v>
      </c>
      <c r="I281" s="31">
        <v>0</v>
      </c>
      <c r="J281" s="31">
        <v>5.4999999999999997E-3</v>
      </c>
      <c r="K281" s="31">
        <v>2.2200000000000001E-2</v>
      </c>
      <c r="L281" s="31">
        <v>0.35310000000000002</v>
      </c>
      <c r="M281" s="31">
        <v>5.21E-2</v>
      </c>
      <c r="N281" s="31">
        <v>2.7000000000000001E-3</v>
      </c>
      <c r="O281" s="31">
        <v>4.1000000000000003E-3</v>
      </c>
      <c r="P281" s="31">
        <v>4.9399999999999999E-2</v>
      </c>
      <c r="Q281" s="31">
        <v>0</v>
      </c>
      <c r="R281" s="31">
        <v>4.4000000000000003E-3</v>
      </c>
      <c r="S281" s="31">
        <v>1.03E-2</v>
      </c>
      <c r="T281" s="31">
        <v>3.2800000000000003E-2</v>
      </c>
      <c r="U281" s="31">
        <v>0</v>
      </c>
      <c r="V281" s="31">
        <v>0.26540000000000002</v>
      </c>
      <c r="W281" s="31">
        <v>0.17549999999999999</v>
      </c>
      <c r="X281" s="31">
        <v>0.15210000000000001</v>
      </c>
      <c r="Y281" s="31">
        <v>0.34310000000000002</v>
      </c>
      <c r="Z281" s="31">
        <v>0.19189999999999999</v>
      </c>
      <c r="AA281" s="31">
        <v>0.13139999999999999</v>
      </c>
      <c r="AB281" s="31">
        <v>0.3337</v>
      </c>
      <c r="AC281" s="31">
        <v>0.28439999999999999</v>
      </c>
      <c r="AD281" s="31">
        <v>0.64480000000000004</v>
      </c>
      <c r="AE281" s="31">
        <v>3.7900000000000003E-2</v>
      </c>
      <c r="AF281" s="31">
        <v>0.151</v>
      </c>
      <c r="AG281" s="31">
        <v>0.25879999999999997</v>
      </c>
      <c r="AH281" s="31">
        <v>0.12939999999999999</v>
      </c>
      <c r="AI281" s="31">
        <v>0</v>
      </c>
      <c r="AJ281" s="31">
        <v>0</v>
      </c>
      <c r="AK281" s="31">
        <v>0.57650000000000001</v>
      </c>
      <c r="AL281" s="31">
        <v>3.5299999999999998E-2</v>
      </c>
      <c r="AM281" s="31">
        <v>1.05</v>
      </c>
      <c r="AN281" s="31">
        <v>0.75739999999999996</v>
      </c>
      <c r="AO281" s="239">
        <v>0</v>
      </c>
      <c r="AP281" s="241">
        <v>4</v>
      </c>
      <c r="AQ281" s="101">
        <v>5</v>
      </c>
      <c r="AR281" s="462">
        <v>4</v>
      </c>
      <c r="AS281" s="238"/>
      <c r="AT281" s="238"/>
      <c r="AU281" s="238"/>
      <c r="AV281" s="238"/>
      <c r="AW281" s="238"/>
      <c r="AX281" s="238"/>
      <c r="AY281" s="238"/>
    </row>
    <row r="282" spans="1:51">
      <c r="A282" t="s">
        <v>748</v>
      </c>
      <c r="B282" t="s">
        <v>740</v>
      </c>
      <c r="C282" t="s">
        <v>749</v>
      </c>
      <c r="D282" s="31">
        <v>3669.2829999999999</v>
      </c>
      <c r="E282" s="31">
        <v>2.3708999999999998</v>
      </c>
      <c r="F282" s="31">
        <v>8699.5362999999998</v>
      </c>
      <c r="G282" s="31">
        <v>0.32890000000000003</v>
      </c>
      <c r="H282" s="31">
        <v>2.1600000000000001E-2</v>
      </c>
      <c r="I282" s="31">
        <v>0</v>
      </c>
      <c r="J282" s="31">
        <v>4.6199999999999998E-2</v>
      </c>
      <c r="K282" s="31">
        <v>1.4200000000000001E-2</v>
      </c>
      <c r="L282" s="31">
        <v>0.22689999999999999</v>
      </c>
      <c r="M282" s="31">
        <v>5.9999999999999995E-4</v>
      </c>
      <c r="N282" s="31">
        <v>0</v>
      </c>
      <c r="O282" s="31">
        <v>0</v>
      </c>
      <c r="P282" s="31">
        <v>3.6799999999999999E-2</v>
      </c>
      <c r="Q282" s="31">
        <v>2.06E-2</v>
      </c>
      <c r="R282" s="31">
        <v>0</v>
      </c>
      <c r="S282" s="31">
        <v>0</v>
      </c>
      <c r="T282" s="31">
        <v>1.4E-3</v>
      </c>
      <c r="U282" s="31">
        <v>0</v>
      </c>
      <c r="V282" s="31">
        <v>0.49630000000000002</v>
      </c>
      <c r="W282" s="31">
        <v>0.13539999999999999</v>
      </c>
      <c r="X282" s="31">
        <v>0.18340000000000001</v>
      </c>
      <c r="Y282" s="31">
        <v>0.83389999999999997</v>
      </c>
      <c r="Z282" s="31">
        <v>0</v>
      </c>
      <c r="AA282" s="31">
        <v>7.3200000000000001E-2</v>
      </c>
      <c r="AB282" s="31">
        <v>9.2899999999999996E-2</v>
      </c>
      <c r="AC282" s="31">
        <v>0.30009999999999998</v>
      </c>
      <c r="AD282" s="31">
        <v>0.65769999999999995</v>
      </c>
      <c r="AE282" s="31">
        <v>2.0999999999999999E-3</v>
      </c>
      <c r="AF282" s="31">
        <v>0.47339999999999999</v>
      </c>
      <c r="AG282" s="31">
        <v>0.38040000000000002</v>
      </c>
      <c r="AH282" s="31">
        <v>0.1087</v>
      </c>
      <c r="AI282" s="31">
        <v>0</v>
      </c>
      <c r="AJ282" s="31">
        <v>0</v>
      </c>
      <c r="AK282" s="31">
        <v>0.51090000000000002</v>
      </c>
      <c r="AL282" s="31">
        <v>0</v>
      </c>
      <c r="AM282" s="31">
        <v>0.95199999999999996</v>
      </c>
      <c r="AN282" s="31">
        <v>0.86660000000000004</v>
      </c>
      <c r="AO282" s="239">
        <v>0.01</v>
      </c>
      <c r="AP282" s="241">
        <v>4</v>
      </c>
      <c r="AQ282" s="101">
        <v>5</v>
      </c>
      <c r="AR282" s="462">
        <v>4</v>
      </c>
      <c r="AS282" s="238"/>
      <c r="AT282" s="238"/>
      <c r="AU282" s="238"/>
      <c r="AV282" s="238"/>
      <c r="AW282" s="238"/>
      <c r="AX282" s="238"/>
      <c r="AY282" s="238"/>
    </row>
    <row r="283" spans="1:51">
      <c r="A283" t="s">
        <v>750</v>
      </c>
      <c r="B283" t="s">
        <v>740</v>
      </c>
      <c r="C283" t="s">
        <v>751</v>
      </c>
      <c r="D283" s="31">
        <v>3023.4494</v>
      </c>
      <c r="E283" s="31">
        <v>1.2536</v>
      </c>
      <c r="F283" s="31">
        <v>3790.1867000000002</v>
      </c>
      <c r="G283" s="31">
        <v>0.32790000000000002</v>
      </c>
      <c r="H283" s="31">
        <v>0.12759999999999999</v>
      </c>
      <c r="I283" s="31">
        <v>0</v>
      </c>
      <c r="J283" s="31">
        <v>0</v>
      </c>
      <c r="K283" s="31">
        <v>2.5899999999999999E-2</v>
      </c>
      <c r="L283" s="31">
        <v>0.14560000000000001</v>
      </c>
      <c r="M283" s="31">
        <v>2.8899999999999999E-2</v>
      </c>
      <c r="N283" s="31">
        <v>0</v>
      </c>
      <c r="O283" s="31">
        <v>0</v>
      </c>
      <c r="P283" s="31">
        <v>4.6100000000000002E-2</v>
      </c>
      <c r="Q283" s="31">
        <v>0</v>
      </c>
      <c r="R283" s="31">
        <v>1.23E-2</v>
      </c>
      <c r="S283" s="31">
        <v>0</v>
      </c>
      <c r="T283" s="31">
        <v>3.9E-2</v>
      </c>
      <c r="U283" s="31">
        <v>0</v>
      </c>
      <c r="V283" s="31">
        <v>0.2833</v>
      </c>
      <c r="W283" s="31">
        <v>0.29120000000000001</v>
      </c>
      <c r="X283" s="31">
        <v>0.3261</v>
      </c>
      <c r="Y283" s="31">
        <v>0.88590000000000002</v>
      </c>
      <c r="Z283" s="31">
        <v>3.2199999999999999E-2</v>
      </c>
      <c r="AA283" s="31">
        <v>2.6100000000000002E-2</v>
      </c>
      <c r="AB283" s="31">
        <v>5.57E-2</v>
      </c>
      <c r="AC283" s="31">
        <v>0.48110000000000003</v>
      </c>
      <c r="AD283" s="31">
        <v>0.44450000000000001</v>
      </c>
      <c r="AE283" s="31">
        <v>3.0300000000000001E-2</v>
      </c>
      <c r="AF283" s="31">
        <v>0.12139999999999999</v>
      </c>
      <c r="AG283" s="31">
        <v>0.24729999999999999</v>
      </c>
      <c r="AH283" s="31">
        <v>8.5999999999999993E-2</v>
      </c>
      <c r="AI283" s="31">
        <v>0</v>
      </c>
      <c r="AJ283" s="31">
        <v>0</v>
      </c>
      <c r="AK283" s="31">
        <v>0.6452</v>
      </c>
      <c r="AL283" s="31">
        <v>2.1499999999999998E-2</v>
      </c>
      <c r="AM283" s="31">
        <v>0.92190000000000005</v>
      </c>
      <c r="AN283" s="31">
        <v>0.66500000000000004</v>
      </c>
      <c r="AO283" s="239">
        <v>0.11</v>
      </c>
      <c r="AP283" s="241">
        <v>5</v>
      </c>
      <c r="AQ283" s="101">
        <v>6</v>
      </c>
      <c r="AR283" s="462">
        <v>4</v>
      </c>
      <c r="AS283" s="238"/>
      <c r="AT283" s="238"/>
      <c r="AU283" s="238"/>
      <c r="AV283" s="238"/>
      <c r="AW283" s="238"/>
      <c r="AX283" s="238"/>
      <c r="AY283" s="238"/>
    </row>
    <row r="284" spans="1:51">
      <c r="A284" t="s">
        <v>752</v>
      </c>
      <c r="B284" t="s">
        <v>740</v>
      </c>
      <c r="C284" t="s">
        <v>753</v>
      </c>
      <c r="D284" s="31">
        <v>5436.6887999999999</v>
      </c>
      <c r="E284" s="31">
        <v>1.3442000000000001</v>
      </c>
      <c r="F284" s="31">
        <v>7307.7303000000002</v>
      </c>
      <c r="G284" s="31">
        <v>0.54779999999999995</v>
      </c>
      <c r="H284" s="31">
        <v>5.9400000000000001E-2</v>
      </c>
      <c r="I284" s="31">
        <v>0</v>
      </c>
      <c r="J284" s="31">
        <v>5.0099999999999999E-2</v>
      </c>
      <c r="K284" s="31">
        <v>0.14430000000000001</v>
      </c>
      <c r="L284" s="31">
        <v>4.0099999999999997E-2</v>
      </c>
      <c r="M284" s="31">
        <v>4.2900000000000001E-2</v>
      </c>
      <c r="N284" s="31">
        <v>0</v>
      </c>
      <c r="O284" s="31">
        <v>0</v>
      </c>
      <c r="P284" s="31">
        <v>5.0799999999999998E-2</v>
      </c>
      <c r="Q284" s="31">
        <v>0.20930000000000001</v>
      </c>
      <c r="R284" s="31">
        <v>6.1999999999999998E-3</v>
      </c>
      <c r="S284" s="31">
        <v>0</v>
      </c>
      <c r="T284" s="31">
        <v>2.2599999999999999E-2</v>
      </c>
      <c r="U284" s="31">
        <v>0</v>
      </c>
      <c r="V284" s="31">
        <v>0.19489999999999999</v>
      </c>
      <c r="W284" s="31">
        <v>0.1794</v>
      </c>
      <c r="X284" s="31">
        <v>1.1559999999999999</v>
      </c>
      <c r="Y284" s="31">
        <v>0.90410000000000001</v>
      </c>
      <c r="Z284" s="31">
        <v>4.8999999999999998E-3</v>
      </c>
      <c r="AA284" s="31">
        <v>7.1599999999999997E-2</v>
      </c>
      <c r="AB284" s="31">
        <v>1.9400000000000001E-2</v>
      </c>
      <c r="AC284" s="31">
        <v>0.49419999999999997</v>
      </c>
      <c r="AD284" s="31">
        <v>0.2621</v>
      </c>
      <c r="AE284" s="31">
        <v>0.1797</v>
      </c>
      <c r="AF284" s="31">
        <v>6.2100000000000002E-2</v>
      </c>
      <c r="AG284" s="31">
        <v>0.14119999999999999</v>
      </c>
      <c r="AH284" s="31">
        <v>0.14119999999999999</v>
      </c>
      <c r="AI284" s="31">
        <v>0</v>
      </c>
      <c r="AJ284" s="31">
        <v>0</v>
      </c>
      <c r="AK284" s="31">
        <v>0.71760000000000002</v>
      </c>
      <c r="AL284" s="31">
        <v>0</v>
      </c>
      <c r="AM284" s="31">
        <v>0.79090000000000005</v>
      </c>
      <c r="AN284" s="31">
        <v>0.71989999999999998</v>
      </c>
      <c r="AO284" s="239">
        <v>0.02</v>
      </c>
      <c r="AP284" s="241">
        <v>5</v>
      </c>
      <c r="AQ284" s="101">
        <v>6</v>
      </c>
      <c r="AR284" s="462">
        <v>4</v>
      </c>
      <c r="AS284" s="238"/>
      <c r="AT284" s="238"/>
      <c r="AU284" s="238"/>
      <c r="AV284" s="238"/>
      <c r="AW284" s="238"/>
      <c r="AX284" s="238"/>
      <c r="AY284" s="238"/>
    </row>
    <row r="285" spans="1:51">
      <c r="A285" t="s">
        <v>754</v>
      </c>
      <c r="B285" t="s">
        <v>740</v>
      </c>
      <c r="C285" t="s">
        <v>755</v>
      </c>
      <c r="D285" s="31">
        <v>4650.6863000000003</v>
      </c>
      <c r="E285" s="31">
        <v>1.3846000000000001</v>
      </c>
      <c r="F285" s="31">
        <v>6439.1309000000001</v>
      </c>
      <c r="G285" s="31">
        <v>0.37059999999999998</v>
      </c>
      <c r="H285" s="31">
        <v>7.1000000000000004E-3</v>
      </c>
      <c r="I285" s="31">
        <v>0</v>
      </c>
      <c r="J285" s="31">
        <v>6.3E-3</v>
      </c>
      <c r="K285" s="31">
        <v>1.9699999999999999E-2</v>
      </c>
      <c r="L285" s="31">
        <v>0.29289999999999999</v>
      </c>
      <c r="M285" s="31">
        <v>1.9E-3</v>
      </c>
      <c r="N285" s="31">
        <v>0</v>
      </c>
      <c r="O285" s="31">
        <v>1.11E-2</v>
      </c>
      <c r="P285" s="31">
        <v>6.7100000000000007E-2</v>
      </c>
      <c r="Q285" s="31">
        <v>0</v>
      </c>
      <c r="R285" s="31">
        <v>3.3500000000000002E-2</v>
      </c>
      <c r="S285" s="31">
        <v>8.0000000000000004E-4</v>
      </c>
      <c r="T285" s="31">
        <v>1.6899999999999998E-2</v>
      </c>
      <c r="U285" s="31">
        <v>0</v>
      </c>
      <c r="V285" s="31">
        <v>0.34799999999999998</v>
      </c>
      <c r="W285" s="31">
        <v>0.19470000000000001</v>
      </c>
      <c r="X285" s="31">
        <v>0.57189999999999996</v>
      </c>
      <c r="Y285" s="31">
        <v>0.83799999999999997</v>
      </c>
      <c r="Z285" s="31">
        <v>6.3399999999999998E-2</v>
      </c>
      <c r="AA285" s="31">
        <v>8.9800000000000005E-2</v>
      </c>
      <c r="AB285" s="31">
        <v>8.8000000000000005E-3</v>
      </c>
      <c r="AC285" s="31">
        <v>0.23949999999999999</v>
      </c>
      <c r="AD285" s="31">
        <v>0.71179999999999999</v>
      </c>
      <c r="AE285" s="31">
        <v>6.3E-3</v>
      </c>
      <c r="AF285" s="31">
        <v>0.15740000000000001</v>
      </c>
      <c r="AG285" s="31">
        <v>0.24440000000000001</v>
      </c>
      <c r="AH285" s="31">
        <v>0.1444</v>
      </c>
      <c r="AI285" s="31">
        <v>0</v>
      </c>
      <c r="AJ285" s="31">
        <v>0</v>
      </c>
      <c r="AK285" s="31">
        <v>0.58889999999999998</v>
      </c>
      <c r="AL285" s="31">
        <v>2.2200000000000001E-2</v>
      </c>
      <c r="AM285" s="31">
        <v>1.0203</v>
      </c>
      <c r="AN285" s="31">
        <v>0.73599999999999999</v>
      </c>
      <c r="AO285" s="239">
        <v>0.14000000000000001</v>
      </c>
      <c r="AP285" s="241">
        <v>4</v>
      </c>
      <c r="AQ285" s="101">
        <v>5</v>
      </c>
      <c r="AR285" s="462">
        <v>4</v>
      </c>
      <c r="AS285" s="238"/>
      <c r="AT285" s="238"/>
      <c r="AU285" s="238"/>
      <c r="AV285" s="238"/>
      <c r="AW285" s="238"/>
      <c r="AX285" s="238"/>
      <c r="AY285" s="238"/>
    </row>
    <row r="286" spans="1:51">
      <c r="A286" t="s">
        <v>756</v>
      </c>
      <c r="B286" t="s">
        <v>740</v>
      </c>
      <c r="C286" t="s">
        <v>757</v>
      </c>
      <c r="D286" s="31">
        <v>2367.5605</v>
      </c>
      <c r="E286" s="31">
        <v>2.0695000000000001</v>
      </c>
      <c r="F286" s="31">
        <v>4899.6219000000001</v>
      </c>
      <c r="G286" s="31">
        <v>0.4536</v>
      </c>
      <c r="H286" s="31">
        <v>3.5200000000000002E-2</v>
      </c>
      <c r="I286" s="31">
        <v>0</v>
      </c>
      <c r="J286" s="31">
        <v>2.7E-2</v>
      </c>
      <c r="K286" s="31">
        <v>2.87E-2</v>
      </c>
      <c r="L286" s="31">
        <v>0.35020000000000001</v>
      </c>
      <c r="M286" s="31">
        <v>9.9000000000000008E-3</v>
      </c>
      <c r="N286" s="31">
        <v>0</v>
      </c>
      <c r="O286" s="31">
        <v>0</v>
      </c>
      <c r="P286" s="31">
        <v>4.7600000000000003E-2</v>
      </c>
      <c r="Q286" s="31">
        <v>0</v>
      </c>
      <c r="R286" s="31">
        <v>0</v>
      </c>
      <c r="S286" s="31">
        <v>0</v>
      </c>
      <c r="T286" s="31">
        <v>2.8999999999999998E-3</v>
      </c>
      <c r="U286" s="31">
        <v>3.8999999999999998E-3</v>
      </c>
      <c r="V286" s="31">
        <v>0.37809999999999999</v>
      </c>
      <c r="W286" s="31">
        <v>0.1166</v>
      </c>
      <c r="X286" s="31">
        <v>2.3199999999999998E-2</v>
      </c>
      <c r="Y286" s="31">
        <v>0.34329999999999999</v>
      </c>
      <c r="Z286" s="31">
        <v>0.35070000000000001</v>
      </c>
      <c r="AA286" s="31">
        <v>0.24629999999999999</v>
      </c>
      <c r="AB286" s="31">
        <v>5.9700000000000003E-2</v>
      </c>
      <c r="AC286" s="31">
        <v>0.30230000000000001</v>
      </c>
      <c r="AD286" s="31">
        <v>0.65469999999999995</v>
      </c>
      <c r="AE286" s="31">
        <v>2E-3</v>
      </c>
      <c r="AF286" s="31">
        <v>0.31509999999999999</v>
      </c>
      <c r="AG286" s="31">
        <v>0.28889999999999999</v>
      </c>
      <c r="AH286" s="31">
        <v>0.1444</v>
      </c>
      <c r="AI286" s="31">
        <v>0</v>
      </c>
      <c r="AJ286" s="31">
        <v>0</v>
      </c>
      <c r="AK286" s="31">
        <v>0.55559999999999998</v>
      </c>
      <c r="AL286" s="31">
        <v>1.11E-2</v>
      </c>
      <c r="AM286" s="31">
        <v>1.0146999999999999</v>
      </c>
      <c r="AN286" s="31">
        <v>0.73199999999999998</v>
      </c>
      <c r="AO286" s="239">
        <v>0.09</v>
      </c>
      <c r="AP286" s="241">
        <v>4</v>
      </c>
      <c r="AQ286" s="101">
        <v>5</v>
      </c>
      <c r="AR286" s="462">
        <v>4</v>
      </c>
      <c r="AS286" s="238"/>
      <c r="AT286" s="238"/>
      <c r="AU286" s="238"/>
      <c r="AV286" s="238"/>
      <c r="AW286" s="238"/>
      <c r="AX286" s="238"/>
      <c r="AY286" s="238"/>
    </row>
    <row r="287" spans="1:51">
      <c r="A287" t="s">
        <v>758</v>
      </c>
      <c r="B287" t="s">
        <v>740</v>
      </c>
      <c r="C287" t="s">
        <v>759</v>
      </c>
      <c r="D287" s="31">
        <v>1940.6387999999999</v>
      </c>
      <c r="E287" s="31">
        <v>2.1932999999999998</v>
      </c>
      <c r="F287" s="31">
        <v>4256.4678000000004</v>
      </c>
      <c r="G287" s="31">
        <v>0.37659999999999999</v>
      </c>
      <c r="H287" s="31">
        <v>7.0499999999999993E-2</v>
      </c>
      <c r="I287" s="31">
        <v>0</v>
      </c>
      <c r="J287" s="31">
        <v>0</v>
      </c>
      <c r="K287" s="31">
        <v>0</v>
      </c>
      <c r="L287" s="31">
        <v>0.24110000000000001</v>
      </c>
      <c r="M287" s="31">
        <v>0</v>
      </c>
      <c r="N287" s="31">
        <v>0</v>
      </c>
      <c r="O287" s="31">
        <v>1.4500000000000001E-2</v>
      </c>
      <c r="P287" s="31">
        <v>7.6899999999999996E-2</v>
      </c>
      <c r="Q287" s="31">
        <v>4.7800000000000002E-2</v>
      </c>
      <c r="R287" s="31">
        <v>0</v>
      </c>
      <c r="S287" s="31">
        <v>1.4500000000000001E-2</v>
      </c>
      <c r="T287" s="31">
        <v>1.0200000000000001E-2</v>
      </c>
      <c r="U287" s="31">
        <v>1.6199999999999999E-2</v>
      </c>
      <c r="V287" s="31">
        <v>0.15820000000000001</v>
      </c>
      <c r="W287" s="31">
        <v>0.35</v>
      </c>
      <c r="X287" s="31">
        <v>0.1699</v>
      </c>
      <c r="Y287" s="31">
        <v>0.63959999999999995</v>
      </c>
      <c r="Z287" s="31">
        <v>0.1978</v>
      </c>
      <c r="AA287" s="31">
        <v>0.16259999999999999</v>
      </c>
      <c r="AB287" s="31">
        <v>0</v>
      </c>
      <c r="AC287" s="31">
        <v>0.39800000000000002</v>
      </c>
      <c r="AD287" s="31">
        <v>0.55869999999999997</v>
      </c>
      <c r="AE287" s="31">
        <v>7.6E-3</v>
      </c>
      <c r="AF287" s="31">
        <v>0.1416</v>
      </c>
      <c r="AG287" s="31">
        <v>0.20649999999999999</v>
      </c>
      <c r="AH287" s="31">
        <v>0.20649999999999999</v>
      </c>
      <c r="AI287" s="31">
        <v>0</v>
      </c>
      <c r="AJ287" s="31">
        <v>0</v>
      </c>
      <c r="AK287" s="31">
        <v>0.57609999999999995</v>
      </c>
      <c r="AL287" s="31">
        <v>1.09E-2</v>
      </c>
      <c r="AM287" s="31">
        <v>1.0184</v>
      </c>
      <c r="AN287" s="31">
        <v>0.73460000000000003</v>
      </c>
      <c r="AO287" s="239">
        <v>0.13</v>
      </c>
      <c r="AP287" s="241">
        <v>5</v>
      </c>
      <c r="AQ287" s="101">
        <v>6</v>
      </c>
      <c r="AR287" s="462">
        <v>4</v>
      </c>
      <c r="AS287" s="238"/>
      <c r="AT287" s="238"/>
      <c r="AU287" s="238"/>
      <c r="AV287" s="238"/>
      <c r="AW287" s="238"/>
      <c r="AX287" s="238"/>
      <c r="AY287" s="238"/>
    </row>
    <row r="288" spans="1:51">
      <c r="A288" t="s">
        <v>760</v>
      </c>
      <c r="B288" t="s">
        <v>740</v>
      </c>
      <c r="C288" t="s">
        <v>761</v>
      </c>
      <c r="D288" s="31">
        <v>1698.0787</v>
      </c>
      <c r="E288" s="31">
        <v>2.2570999999999999</v>
      </c>
      <c r="F288" s="31">
        <v>3832.759</v>
      </c>
      <c r="G288" s="31">
        <v>0.65180000000000005</v>
      </c>
      <c r="H288" s="31">
        <v>3.6299999999999999E-2</v>
      </c>
      <c r="I288" s="31">
        <v>0</v>
      </c>
      <c r="J288" s="31">
        <v>0</v>
      </c>
      <c r="K288" s="31">
        <v>0</v>
      </c>
      <c r="L288" s="31">
        <v>0.57969999999999999</v>
      </c>
      <c r="M288" s="31">
        <v>3.5799999999999998E-2</v>
      </c>
      <c r="N288" s="31">
        <v>0</v>
      </c>
      <c r="O288" s="31">
        <v>0</v>
      </c>
      <c r="P288" s="31">
        <v>8.43E-2</v>
      </c>
      <c r="Q288" s="31">
        <v>0</v>
      </c>
      <c r="R288" s="31">
        <v>0</v>
      </c>
      <c r="S288" s="31">
        <v>0</v>
      </c>
      <c r="T288" s="31">
        <v>2.7099999999999999E-2</v>
      </c>
      <c r="U288" s="31">
        <v>0</v>
      </c>
      <c r="V288" s="31">
        <v>0.1439</v>
      </c>
      <c r="W288" s="31">
        <v>9.2899999999999996E-2</v>
      </c>
      <c r="X288" s="31">
        <v>6.9099999999999995E-2</v>
      </c>
      <c r="Y288" s="31">
        <v>8.7499999999999994E-2</v>
      </c>
      <c r="Z288" s="31">
        <v>6.25E-2</v>
      </c>
      <c r="AA288" s="31">
        <v>0.05</v>
      </c>
      <c r="AB288" s="31">
        <v>0.8</v>
      </c>
      <c r="AC288" s="31">
        <v>0.20830000000000001</v>
      </c>
      <c r="AD288" s="31">
        <v>0.74</v>
      </c>
      <c r="AE288" s="31">
        <v>2.5999999999999999E-2</v>
      </c>
      <c r="AF288" s="31">
        <v>9.3899999999999997E-2</v>
      </c>
      <c r="AG288" s="31">
        <v>0.1348</v>
      </c>
      <c r="AH288" s="31">
        <v>0.17979999999999999</v>
      </c>
      <c r="AI288" s="31">
        <v>0</v>
      </c>
      <c r="AJ288" s="31">
        <v>0</v>
      </c>
      <c r="AK288" s="31">
        <v>0.67420000000000002</v>
      </c>
      <c r="AL288" s="31">
        <v>1.12E-2</v>
      </c>
      <c r="AM288" s="31">
        <v>0.89490000000000003</v>
      </c>
      <c r="AN288" s="31">
        <v>0.64549999999999996</v>
      </c>
      <c r="AO288" s="239">
        <v>0</v>
      </c>
      <c r="AP288" s="241">
        <v>4</v>
      </c>
      <c r="AQ288" s="101">
        <v>5</v>
      </c>
      <c r="AR288" s="462">
        <v>4</v>
      </c>
      <c r="AS288" s="238"/>
      <c r="AT288" s="238"/>
      <c r="AU288" s="238"/>
      <c r="AV288" s="238"/>
      <c r="AW288" s="238"/>
      <c r="AX288" s="238"/>
      <c r="AY288" s="238"/>
    </row>
    <row r="289" spans="1:51">
      <c r="A289" t="s">
        <v>762</v>
      </c>
      <c r="B289" t="s">
        <v>740</v>
      </c>
      <c r="C289" t="s">
        <v>763</v>
      </c>
      <c r="D289" s="31">
        <v>1289.6478999999999</v>
      </c>
      <c r="E289" s="31">
        <v>2.1934999999999998</v>
      </c>
      <c r="F289" s="31">
        <v>2828.8607999999999</v>
      </c>
      <c r="G289" s="31">
        <v>0.4829</v>
      </c>
      <c r="H289" s="31">
        <v>2.6700000000000002E-2</v>
      </c>
      <c r="I289" s="31">
        <v>0</v>
      </c>
      <c r="J289" s="31">
        <v>0</v>
      </c>
      <c r="K289" s="31">
        <v>0</v>
      </c>
      <c r="L289" s="31">
        <v>0.40600000000000003</v>
      </c>
      <c r="M289" s="31">
        <v>1.3899999999999999E-2</v>
      </c>
      <c r="N289" s="31">
        <v>2.6800000000000001E-2</v>
      </c>
      <c r="O289" s="31">
        <v>1.5599999999999999E-2</v>
      </c>
      <c r="P289" s="31">
        <v>8.3500000000000005E-2</v>
      </c>
      <c r="Q289" s="31">
        <v>0</v>
      </c>
      <c r="R289" s="31">
        <v>0</v>
      </c>
      <c r="S289" s="31">
        <v>0</v>
      </c>
      <c r="T289" s="31">
        <v>0</v>
      </c>
      <c r="U289" s="31">
        <v>0</v>
      </c>
      <c r="V289" s="31">
        <v>0.1865</v>
      </c>
      <c r="W289" s="31">
        <v>0.24099999999999999</v>
      </c>
      <c r="X289" s="31">
        <v>8.3299999999999999E-2</v>
      </c>
      <c r="Y289" s="31">
        <v>0</v>
      </c>
      <c r="Z289" s="31">
        <v>3.8699999999999998E-2</v>
      </c>
      <c r="AA289" s="31">
        <v>0.75480000000000003</v>
      </c>
      <c r="AB289" s="31">
        <v>0.20649999999999999</v>
      </c>
      <c r="AC289" s="31">
        <v>0.33479999999999999</v>
      </c>
      <c r="AD289" s="31">
        <v>0.63490000000000002</v>
      </c>
      <c r="AE289" s="31">
        <v>4.0000000000000002E-4</v>
      </c>
      <c r="AF289" s="31">
        <v>0.12089999999999999</v>
      </c>
      <c r="AG289" s="31">
        <v>0.1429</v>
      </c>
      <c r="AH289" s="31">
        <v>0.15479999999999999</v>
      </c>
      <c r="AI289" s="31">
        <v>0</v>
      </c>
      <c r="AJ289" s="31">
        <v>0</v>
      </c>
      <c r="AK289" s="31">
        <v>0.70240000000000002</v>
      </c>
      <c r="AL289" s="31">
        <v>0</v>
      </c>
      <c r="AM289" s="31">
        <v>0.81489999999999996</v>
      </c>
      <c r="AN289" s="31">
        <v>0.74170000000000003</v>
      </c>
      <c r="AO289" s="239">
        <v>0.15</v>
      </c>
      <c r="AP289" s="241">
        <v>4</v>
      </c>
      <c r="AQ289" s="101">
        <v>5</v>
      </c>
      <c r="AR289" s="462">
        <v>4</v>
      </c>
      <c r="AS289" s="238"/>
      <c r="AT289" s="238"/>
      <c r="AU289" s="238"/>
      <c r="AV289" s="238"/>
      <c r="AW289" s="238"/>
      <c r="AX289" s="238"/>
      <c r="AY289" s="238"/>
    </row>
    <row r="290" spans="1:51">
      <c r="A290" t="s">
        <v>764</v>
      </c>
      <c r="B290" t="s">
        <v>740</v>
      </c>
      <c r="C290" t="s">
        <v>765</v>
      </c>
      <c r="D290" s="31">
        <v>2445.5169999999998</v>
      </c>
      <c r="E290" s="31">
        <v>1.3758999999999999</v>
      </c>
      <c r="F290" s="31">
        <v>3364.7096999999999</v>
      </c>
      <c r="G290" s="31">
        <v>0.31580000000000003</v>
      </c>
      <c r="H290" s="31">
        <v>4.7399999999999998E-2</v>
      </c>
      <c r="I290" s="31">
        <v>0</v>
      </c>
      <c r="J290" s="31">
        <v>0</v>
      </c>
      <c r="K290" s="31">
        <v>1.6E-2</v>
      </c>
      <c r="L290" s="31">
        <v>0.17169999999999999</v>
      </c>
      <c r="M290" s="31">
        <v>0.04</v>
      </c>
      <c r="N290" s="31">
        <v>4.3E-3</v>
      </c>
      <c r="O290" s="31">
        <v>7.1000000000000004E-3</v>
      </c>
      <c r="P290" s="31">
        <v>8.2000000000000007E-3</v>
      </c>
      <c r="Q290" s="31">
        <v>0</v>
      </c>
      <c r="R290" s="31">
        <v>4.0099999999999997E-2</v>
      </c>
      <c r="S290" s="31">
        <v>0</v>
      </c>
      <c r="T290" s="31">
        <v>1.06E-2</v>
      </c>
      <c r="U290" s="31">
        <v>0</v>
      </c>
      <c r="V290" s="31">
        <v>0.38109999999999999</v>
      </c>
      <c r="W290" s="31">
        <v>0.27339999999999998</v>
      </c>
      <c r="X290" s="31">
        <v>0.30840000000000001</v>
      </c>
      <c r="Y290" s="31">
        <v>0.8246</v>
      </c>
      <c r="Z290" s="31">
        <v>1.46E-2</v>
      </c>
      <c r="AA290" s="31">
        <v>7.8899999999999998E-2</v>
      </c>
      <c r="AB290" s="31">
        <v>8.1900000000000001E-2</v>
      </c>
      <c r="AC290" s="31">
        <v>0.34689999999999999</v>
      </c>
      <c r="AD290" s="31">
        <v>0.58779999999999999</v>
      </c>
      <c r="AE290" s="31">
        <v>3.3E-3</v>
      </c>
      <c r="AF290" s="31">
        <v>0.20180000000000001</v>
      </c>
      <c r="AG290" s="31">
        <v>0.28570000000000001</v>
      </c>
      <c r="AH290" s="31">
        <v>0.23810000000000001</v>
      </c>
      <c r="AI290" s="31">
        <v>0</v>
      </c>
      <c r="AJ290" s="31">
        <v>0</v>
      </c>
      <c r="AK290" s="31">
        <v>0.45240000000000002</v>
      </c>
      <c r="AL290" s="31">
        <v>2.3800000000000002E-2</v>
      </c>
      <c r="AM290" s="31">
        <v>1.1475</v>
      </c>
      <c r="AN290" s="31">
        <v>0.82769999999999999</v>
      </c>
      <c r="AO290" s="239">
        <v>0.05</v>
      </c>
      <c r="AP290" s="241">
        <v>5</v>
      </c>
      <c r="AQ290" s="101">
        <v>6</v>
      </c>
      <c r="AR290" s="462">
        <v>4</v>
      </c>
      <c r="AS290" s="238"/>
      <c r="AT290" s="238"/>
      <c r="AU290" s="238"/>
      <c r="AV290" s="238"/>
      <c r="AW290" s="238"/>
      <c r="AX290" s="238"/>
      <c r="AY290" s="238"/>
    </row>
    <row r="291" spans="1:51">
      <c r="A291" t="s">
        <v>766</v>
      </c>
      <c r="B291" t="s">
        <v>740</v>
      </c>
      <c r="C291" t="s">
        <v>767</v>
      </c>
      <c r="D291" s="31">
        <v>6043.6860999999999</v>
      </c>
      <c r="E291" s="31">
        <v>1.2856000000000001</v>
      </c>
      <c r="F291" s="31">
        <v>7769.7995000000001</v>
      </c>
      <c r="G291" s="31">
        <v>0.69289999999999996</v>
      </c>
      <c r="H291" s="31">
        <v>5.0700000000000002E-2</v>
      </c>
      <c r="I291" s="31">
        <v>0</v>
      </c>
      <c r="J291" s="31">
        <v>0</v>
      </c>
      <c r="K291" s="31">
        <v>6.4999999999999997E-3</v>
      </c>
      <c r="L291" s="31">
        <v>8.9999999999999998E-4</v>
      </c>
      <c r="M291" s="31">
        <v>0</v>
      </c>
      <c r="N291" s="31">
        <v>0</v>
      </c>
      <c r="O291" s="31">
        <v>0</v>
      </c>
      <c r="P291" s="31">
        <v>2.5999999999999999E-3</v>
      </c>
      <c r="Q291" s="31">
        <v>0.5403</v>
      </c>
      <c r="R291" s="31">
        <v>0.1091</v>
      </c>
      <c r="S291" s="31">
        <v>1.18E-2</v>
      </c>
      <c r="T291" s="31">
        <v>0.1406</v>
      </c>
      <c r="U291" s="31">
        <v>2.8E-3</v>
      </c>
      <c r="V291" s="31">
        <v>1.84E-2</v>
      </c>
      <c r="W291" s="31">
        <v>0.1163</v>
      </c>
      <c r="X291" s="31">
        <v>2.7225999999999999</v>
      </c>
      <c r="Y291" s="31">
        <v>0.97309999999999997</v>
      </c>
      <c r="Z291" s="31">
        <v>1.09E-2</v>
      </c>
      <c r="AA291" s="31">
        <v>4.0000000000000001E-3</v>
      </c>
      <c r="AB291" s="31">
        <v>1.2E-2</v>
      </c>
      <c r="AC291" s="31">
        <v>0.90839999999999999</v>
      </c>
      <c r="AD291" s="31">
        <v>3.2899999999999999E-2</v>
      </c>
      <c r="AE291" s="31">
        <v>1.66E-2</v>
      </c>
      <c r="AF291" s="31">
        <v>7.7899999999999997E-2</v>
      </c>
      <c r="AG291" s="31">
        <v>0.1</v>
      </c>
      <c r="AH291" s="31">
        <v>2.2200000000000001E-2</v>
      </c>
      <c r="AI291" s="31">
        <v>0</v>
      </c>
      <c r="AJ291" s="31">
        <v>0</v>
      </c>
      <c r="AK291" s="31">
        <v>0.8</v>
      </c>
      <c r="AL291" s="31">
        <v>7.7799999999999994E-2</v>
      </c>
      <c r="AM291" s="31">
        <v>0.69199999999999995</v>
      </c>
      <c r="AN291" s="31">
        <v>0.49919999999999998</v>
      </c>
      <c r="AO291" s="239">
        <v>1.1299999999999999</v>
      </c>
      <c r="AP291" s="241">
        <v>6</v>
      </c>
      <c r="AQ291" s="101">
        <v>7</v>
      </c>
      <c r="AR291" s="462">
        <v>3</v>
      </c>
      <c r="AS291" s="238"/>
      <c r="AT291" s="238"/>
      <c r="AU291" s="238"/>
      <c r="AV291" s="238"/>
      <c r="AW291" s="238"/>
      <c r="AX291" s="238"/>
      <c r="AY291" s="238"/>
    </row>
    <row r="292" spans="1:51">
      <c r="A292" t="s">
        <v>768</v>
      </c>
      <c r="B292" t="s">
        <v>740</v>
      </c>
      <c r="C292" t="s">
        <v>769</v>
      </c>
      <c r="D292" s="31">
        <v>3378.6208999999999</v>
      </c>
      <c r="E292" s="31">
        <v>0.97099999999999997</v>
      </c>
      <c r="F292" s="31">
        <v>3280.6671000000001</v>
      </c>
      <c r="G292" s="31">
        <v>0.48159999999999997</v>
      </c>
      <c r="H292" s="31">
        <v>4.9099999999999998E-2</v>
      </c>
      <c r="I292" s="31">
        <v>0</v>
      </c>
      <c r="J292" s="31">
        <v>0</v>
      </c>
      <c r="K292" s="31">
        <v>1.8599999999999998E-2</v>
      </c>
      <c r="L292" s="31">
        <v>5.4800000000000001E-2</v>
      </c>
      <c r="M292" s="31">
        <v>3.2599999999999997E-2</v>
      </c>
      <c r="N292" s="31">
        <v>0</v>
      </c>
      <c r="O292" s="31">
        <v>0</v>
      </c>
      <c r="P292" s="31">
        <v>0</v>
      </c>
      <c r="Q292" s="31">
        <v>4.3400000000000001E-2</v>
      </c>
      <c r="R292" s="31">
        <v>0.29330000000000001</v>
      </c>
      <c r="S292" s="31">
        <v>0</v>
      </c>
      <c r="T292" s="31">
        <v>0.17199999999999999</v>
      </c>
      <c r="U292" s="31">
        <v>0</v>
      </c>
      <c r="V292" s="31">
        <v>0.1071</v>
      </c>
      <c r="W292" s="31">
        <v>0.2291</v>
      </c>
      <c r="X292" s="31">
        <v>1.9974000000000001</v>
      </c>
      <c r="Y292" s="31">
        <v>0.90569999999999995</v>
      </c>
      <c r="Z292" s="31">
        <v>0</v>
      </c>
      <c r="AA292" s="31">
        <v>4.7999999999999996E-3</v>
      </c>
      <c r="AB292" s="31">
        <v>8.9499999999999996E-2</v>
      </c>
      <c r="AC292" s="31">
        <v>0.77249999999999996</v>
      </c>
      <c r="AD292" s="31">
        <v>9.8400000000000001E-2</v>
      </c>
      <c r="AE292" s="31">
        <v>4.6600000000000003E-2</v>
      </c>
      <c r="AF292" s="31">
        <v>3.2899999999999999E-2</v>
      </c>
      <c r="AG292" s="31">
        <v>5.4899999999999997E-2</v>
      </c>
      <c r="AH292" s="31">
        <v>5.4899999999999997E-2</v>
      </c>
      <c r="AI292" s="31">
        <v>0</v>
      </c>
      <c r="AJ292" s="31">
        <v>0</v>
      </c>
      <c r="AK292" s="31">
        <v>0.87909999999999999</v>
      </c>
      <c r="AL292" s="31">
        <v>1.0999999999999999E-2</v>
      </c>
      <c r="AM292" s="31">
        <v>0.48170000000000002</v>
      </c>
      <c r="AN292" s="31">
        <v>0.34739999999999999</v>
      </c>
      <c r="AO292" s="239">
        <v>0.05</v>
      </c>
      <c r="AP292" s="241">
        <v>6</v>
      </c>
      <c r="AQ292" s="101">
        <v>7</v>
      </c>
      <c r="AR292" s="462">
        <v>4</v>
      </c>
      <c r="AS292" s="238"/>
      <c r="AT292" s="238"/>
      <c r="AU292" s="238"/>
      <c r="AV292" s="238"/>
      <c r="AW292" s="238"/>
      <c r="AX292" s="238"/>
      <c r="AY292" s="238"/>
    </row>
    <row r="293" spans="1:51">
      <c r="A293" t="s">
        <v>770</v>
      </c>
      <c r="B293" t="s">
        <v>740</v>
      </c>
      <c r="C293" t="s">
        <v>771</v>
      </c>
      <c r="D293" s="31">
        <v>6824.7448000000004</v>
      </c>
      <c r="E293" s="31">
        <v>0.82830000000000004</v>
      </c>
      <c r="F293" s="31">
        <v>5653.1635999999999</v>
      </c>
      <c r="G293" s="31">
        <v>0.45700000000000002</v>
      </c>
      <c r="H293" s="31">
        <v>6.54E-2</v>
      </c>
      <c r="I293" s="31">
        <v>0</v>
      </c>
      <c r="J293" s="31">
        <v>0.1449</v>
      </c>
      <c r="K293" s="31">
        <v>0.1222</v>
      </c>
      <c r="L293" s="31">
        <v>0</v>
      </c>
      <c r="M293" s="31">
        <v>0</v>
      </c>
      <c r="N293" s="31">
        <v>0</v>
      </c>
      <c r="O293" s="31">
        <v>0</v>
      </c>
      <c r="P293" s="31">
        <v>0</v>
      </c>
      <c r="Q293" s="31">
        <v>0</v>
      </c>
      <c r="R293" s="31">
        <v>0.1245</v>
      </c>
      <c r="S293" s="31">
        <v>0</v>
      </c>
      <c r="T293" s="31">
        <v>7.22E-2</v>
      </c>
      <c r="U293" s="31">
        <v>0</v>
      </c>
      <c r="V293" s="31">
        <v>0.3931</v>
      </c>
      <c r="W293" s="31">
        <v>7.7700000000000005E-2</v>
      </c>
      <c r="X293" s="31">
        <v>1.0765</v>
      </c>
      <c r="Y293" s="31">
        <v>0.92759999999999998</v>
      </c>
      <c r="Z293" s="31">
        <v>3.9699999999999999E-2</v>
      </c>
      <c r="AA293" s="31">
        <v>3.27E-2</v>
      </c>
      <c r="AB293" s="31">
        <v>0</v>
      </c>
      <c r="AC293" s="31">
        <v>0.85440000000000005</v>
      </c>
      <c r="AD293" s="31">
        <v>6.9900000000000004E-2</v>
      </c>
      <c r="AE293" s="31">
        <v>7.4999999999999997E-3</v>
      </c>
      <c r="AF293" s="31">
        <v>7.3800000000000004E-2</v>
      </c>
      <c r="AG293" s="31">
        <v>0.23599999999999999</v>
      </c>
      <c r="AH293" s="31">
        <v>7.8700000000000006E-2</v>
      </c>
      <c r="AI293" s="31">
        <v>0</v>
      </c>
      <c r="AJ293" s="31">
        <v>0</v>
      </c>
      <c r="AK293" s="31">
        <v>0.67420000000000002</v>
      </c>
      <c r="AL293" s="31">
        <v>1.12E-2</v>
      </c>
      <c r="AM293" s="31">
        <v>0.85699999999999998</v>
      </c>
      <c r="AN293" s="31">
        <v>0.61819999999999997</v>
      </c>
      <c r="AO293" s="239">
        <v>0.28999999999999998</v>
      </c>
      <c r="AP293" s="241">
        <v>5</v>
      </c>
      <c r="AQ293" s="101">
        <v>6</v>
      </c>
      <c r="AR293" s="462">
        <v>4</v>
      </c>
      <c r="AS293" s="238"/>
      <c r="AT293" s="238"/>
      <c r="AU293" s="238"/>
      <c r="AV293" s="238"/>
      <c r="AW293" s="238"/>
      <c r="AX293" s="238"/>
      <c r="AY293" s="238"/>
    </row>
    <row r="294" spans="1:51">
      <c r="A294" t="s">
        <v>772</v>
      </c>
      <c r="B294" t="s">
        <v>740</v>
      </c>
      <c r="C294" t="s">
        <v>773</v>
      </c>
      <c r="D294" s="31">
        <v>4721.0133999999998</v>
      </c>
      <c r="E294" s="31">
        <v>0.91149999999999998</v>
      </c>
      <c r="F294" s="31">
        <v>4303.2752</v>
      </c>
      <c r="G294" s="31">
        <v>0.6855</v>
      </c>
      <c r="H294" s="31">
        <v>0.40820000000000001</v>
      </c>
      <c r="I294" s="31">
        <v>0</v>
      </c>
      <c r="J294" s="31">
        <v>0.1835</v>
      </c>
      <c r="K294" s="31">
        <v>9.3799999999999994E-2</v>
      </c>
      <c r="L294" s="31">
        <v>0</v>
      </c>
      <c r="M294" s="31">
        <v>0</v>
      </c>
      <c r="N294" s="31">
        <v>0</v>
      </c>
      <c r="O294" s="31">
        <v>0</v>
      </c>
      <c r="P294" s="31">
        <v>0</v>
      </c>
      <c r="Q294" s="31">
        <v>0</v>
      </c>
      <c r="R294" s="31">
        <v>0</v>
      </c>
      <c r="S294" s="31">
        <v>0</v>
      </c>
      <c r="T294" s="31">
        <v>0</v>
      </c>
      <c r="U294" s="31">
        <v>0</v>
      </c>
      <c r="V294" s="31">
        <v>0.28260000000000002</v>
      </c>
      <c r="W294" s="31">
        <v>3.1899999999999998E-2</v>
      </c>
      <c r="X294" s="31">
        <v>7.9799999999999996E-2</v>
      </c>
      <c r="Y294" s="31">
        <v>0</v>
      </c>
      <c r="Z294" s="31">
        <v>0</v>
      </c>
      <c r="AA294" s="31">
        <v>1</v>
      </c>
      <c r="AB294" s="31">
        <v>0</v>
      </c>
      <c r="AC294" s="31">
        <v>0.78390000000000004</v>
      </c>
      <c r="AD294" s="31">
        <v>0.1336</v>
      </c>
      <c r="AE294" s="31">
        <v>0</v>
      </c>
      <c r="AF294" s="31">
        <v>2.6599999999999999E-2</v>
      </c>
      <c r="AG294" s="31">
        <v>7.8700000000000006E-2</v>
      </c>
      <c r="AH294" s="31">
        <v>0.14610000000000001</v>
      </c>
      <c r="AI294" s="31">
        <v>0</v>
      </c>
      <c r="AJ294" s="31">
        <v>0</v>
      </c>
      <c r="AK294" s="31">
        <v>0.77529999999999999</v>
      </c>
      <c r="AL294" s="31">
        <v>0</v>
      </c>
      <c r="AM294" s="31">
        <v>0.67830000000000001</v>
      </c>
      <c r="AN294" s="31">
        <v>0.61739999999999995</v>
      </c>
      <c r="AO294" s="239">
        <v>0.04</v>
      </c>
      <c r="AP294" s="241">
        <v>1</v>
      </c>
      <c r="AQ294" s="101">
        <v>2</v>
      </c>
      <c r="AR294" s="462">
        <v>4</v>
      </c>
      <c r="AS294" s="238"/>
      <c r="AT294" s="238"/>
      <c r="AU294" s="238"/>
      <c r="AV294" s="238"/>
      <c r="AW294" s="238"/>
      <c r="AX294" s="238"/>
      <c r="AY294" s="238"/>
    </row>
    <row r="295" spans="1:51">
      <c r="A295" t="s">
        <v>774</v>
      </c>
      <c r="B295" t="s">
        <v>740</v>
      </c>
      <c r="C295" t="s">
        <v>775</v>
      </c>
      <c r="D295" s="31">
        <v>6721.0655999999999</v>
      </c>
      <c r="E295" s="31">
        <v>1.8198000000000001</v>
      </c>
      <c r="F295" s="31">
        <v>12231.0746</v>
      </c>
      <c r="G295" s="31">
        <v>0.70799999999999996</v>
      </c>
      <c r="H295" s="31">
        <v>4.1099999999999998E-2</v>
      </c>
      <c r="I295" s="31">
        <v>0</v>
      </c>
      <c r="J295" s="31">
        <v>0</v>
      </c>
      <c r="K295" s="31">
        <v>1.2999999999999999E-3</v>
      </c>
      <c r="L295" s="31">
        <v>2E-3</v>
      </c>
      <c r="M295" s="31">
        <v>0</v>
      </c>
      <c r="N295" s="31">
        <v>0</v>
      </c>
      <c r="O295" s="31">
        <v>1.5E-3</v>
      </c>
      <c r="P295" s="31">
        <v>0</v>
      </c>
      <c r="Q295" s="31">
        <v>0.61280000000000001</v>
      </c>
      <c r="R295" s="31">
        <v>7.4999999999999997E-2</v>
      </c>
      <c r="S295" s="31">
        <v>2.5999999999999999E-3</v>
      </c>
      <c r="T295" s="31">
        <v>0.1124</v>
      </c>
      <c r="U295" s="31">
        <v>0</v>
      </c>
      <c r="V295" s="31">
        <v>2.1600000000000001E-2</v>
      </c>
      <c r="W295" s="31">
        <v>0.1295</v>
      </c>
      <c r="X295" s="31">
        <v>3.0356999999999998</v>
      </c>
      <c r="Y295" s="31">
        <v>0.98070000000000002</v>
      </c>
      <c r="Z295" s="31">
        <v>7.7999999999999996E-3</v>
      </c>
      <c r="AA295" s="31">
        <v>3.5999999999999999E-3</v>
      </c>
      <c r="AB295" s="31">
        <v>7.7999999999999996E-3</v>
      </c>
      <c r="AC295" s="31">
        <v>0.92459999999999998</v>
      </c>
      <c r="AD295" s="31">
        <v>3.4599999999999999E-2</v>
      </c>
      <c r="AE295" s="31">
        <v>5.3E-3</v>
      </c>
      <c r="AF295" s="31">
        <v>0.2545</v>
      </c>
      <c r="AG295" s="31">
        <v>0.31819999999999998</v>
      </c>
      <c r="AH295" s="31">
        <v>2.2700000000000001E-2</v>
      </c>
      <c r="AI295" s="31">
        <v>0</v>
      </c>
      <c r="AJ295" s="31">
        <v>0</v>
      </c>
      <c r="AK295" s="31">
        <v>0.65910000000000002</v>
      </c>
      <c r="AL295" s="31">
        <v>0</v>
      </c>
      <c r="AM295" s="31">
        <v>0.72509999999999997</v>
      </c>
      <c r="AN295" s="31">
        <v>0.66</v>
      </c>
      <c r="AO295" s="239">
        <v>0.01</v>
      </c>
      <c r="AP295" s="241">
        <v>6</v>
      </c>
      <c r="AQ295" s="101">
        <v>7</v>
      </c>
      <c r="AR295" s="462">
        <v>4</v>
      </c>
      <c r="AS295" s="238"/>
      <c r="AT295" s="238"/>
      <c r="AU295" s="238"/>
      <c r="AV295" s="238"/>
      <c r="AW295" s="238"/>
      <c r="AX295" s="238"/>
      <c r="AY295" s="238"/>
    </row>
    <row r="296" spans="1:51">
      <c r="A296" t="s">
        <v>776</v>
      </c>
      <c r="B296" t="s">
        <v>740</v>
      </c>
      <c r="C296" t="s">
        <v>777</v>
      </c>
      <c r="D296" s="31">
        <v>6260.5937999999996</v>
      </c>
      <c r="E296" s="31">
        <v>0.85160000000000002</v>
      </c>
      <c r="F296" s="31">
        <v>5331.2434999999996</v>
      </c>
      <c r="G296" s="31">
        <v>0.34329999999999999</v>
      </c>
      <c r="H296" s="31">
        <v>1.9E-2</v>
      </c>
      <c r="I296" s="31">
        <v>0</v>
      </c>
      <c r="J296" s="31">
        <v>0</v>
      </c>
      <c r="K296" s="31">
        <v>0.1094</v>
      </c>
      <c r="L296" s="31">
        <v>3.27E-2</v>
      </c>
      <c r="M296" s="31">
        <v>7.7200000000000005E-2</v>
      </c>
      <c r="N296" s="31">
        <v>0</v>
      </c>
      <c r="O296" s="31">
        <v>0</v>
      </c>
      <c r="P296" s="31">
        <v>3.27E-2</v>
      </c>
      <c r="Q296" s="31">
        <v>0.1206</v>
      </c>
      <c r="R296" s="31">
        <v>0</v>
      </c>
      <c r="S296" s="31">
        <v>0</v>
      </c>
      <c r="T296" s="31">
        <v>4.7100000000000003E-2</v>
      </c>
      <c r="U296" s="31">
        <v>0</v>
      </c>
      <c r="V296" s="31">
        <v>0.216</v>
      </c>
      <c r="W296" s="31">
        <v>0.3453</v>
      </c>
      <c r="X296" s="31">
        <v>0.59760000000000002</v>
      </c>
      <c r="Y296" s="31">
        <v>0.96719999999999995</v>
      </c>
      <c r="Z296" s="31">
        <v>0</v>
      </c>
      <c r="AA296" s="31">
        <v>3.2800000000000003E-2</v>
      </c>
      <c r="AB296" s="31">
        <v>0</v>
      </c>
      <c r="AC296" s="31">
        <v>0.5262</v>
      </c>
      <c r="AD296" s="31">
        <v>0.41449999999999998</v>
      </c>
      <c r="AE296" s="31">
        <v>0</v>
      </c>
      <c r="AF296" s="31">
        <v>9.7299999999999998E-2</v>
      </c>
      <c r="AG296" s="31">
        <v>0.22620000000000001</v>
      </c>
      <c r="AH296" s="31">
        <v>0.1071</v>
      </c>
      <c r="AI296" s="31">
        <v>0</v>
      </c>
      <c r="AJ296" s="31">
        <v>0</v>
      </c>
      <c r="AK296" s="31">
        <v>0.66669999999999996</v>
      </c>
      <c r="AL296" s="31">
        <v>0</v>
      </c>
      <c r="AM296" s="31">
        <v>0.8458</v>
      </c>
      <c r="AN296" s="31">
        <v>0.76990000000000003</v>
      </c>
      <c r="AO296" s="239">
        <v>0</v>
      </c>
      <c r="AP296" s="241">
        <v>5</v>
      </c>
      <c r="AQ296" s="101">
        <v>6</v>
      </c>
      <c r="AR296" s="462">
        <v>4</v>
      </c>
      <c r="AS296" s="238"/>
      <c r="AT296" s="238"/>
      <c r="AU296" s="238"/>
      <c r="AV296" s="238"/>
      <c r="AW296" s="238"/>
      <c r="AX296" s="238"/>
      <c r="AY296" s="238"/>
    </row>
    <row r="297" spans="1:51">
      <c r="A297" t="s">
        <v>780</v>
      </c>
      <c r="B297" t="s">
        <v>779</v>
      </c>
      <c r="C297" t="s">
        <v>781</v>
      </c>
      <c r="D297" s="31">
        <v>4029.8672000000001</v>
      </c>
      <c r="E297" s="31">
        <v>1.6013999999999999</v>
      </c>
      <c r="F297" s="31">
        <v>6453.2804999999998</v>
      </c>
      <c r="G297" s="31">
        <v>0.4708</v>
      </c>
      <c r="H297" s="31">
        <v>1.77E-2</v>
      </c>
      <c r="I297" s="31">
        <v>0</v>
      </c>
      <c r="J297" s="31">
        <v>0</v>
      </c>
      <c r="K297" s="31">
        <v>2.9100000000000001E-2</v>
      </c>
      <c r="L297" s="31">
        <v>0.36259999999999998</v>
      </c>
      <c r="M297" s="31">
        <v>1.5800000000000002E-2</v>
      </c>
      <c r="N297" s="31">
        <v>0</v>
      </c>
      <c r="O297" s="31">
        <v>0</v>
      </c>
      <c r="P297" s="31">
        <v>0.19059999999999999</v>
      </c>
      <c r="Q297" s="31">
        <v>0</v>
      </c>
      <c r="R297" s="31">
        <v>0</v>
      </c>
      <c r="S297" s="31">
        <v>4.2099999999999999E-2</v>
      </c>
      <c r="T297" s="31">
        <v>6.13E-2</v>
      </c>
      <c r="U297" s="31">
        <v>3.7000000000000002E-3</v>
      </c>
      <c r="V297" s="31">
        <v>0.1205</v>
      </c>
      <c r="W297" s="31">
        <v>0.1565</v>
      </c>
      <c r="X297" s="31">
        <v>0.1633</v>
      </c>
      <c r="Y297" s="31">
        <v>0.1201</v>
      </c>
      <c r="Z297" s="31">
        <v>0.41070000000000001</v>
      </c>
      <c r="AA297" s="31">
        <v>0.36809999999999998</v>
      </c>
      <c r="AB297" s="31">
        <v>0.1011</v>
      </c>
      <c r="AC297" s="31">
        <v>0.1366</v>
      </c>
      <c r="AD297" s="31">
        <v>0.74029999999999996</v>
      </c>
      <c r="AE297" s="31">
        <v>5.2900000000000003E-2</v>
      </c>
      <c r="AF297" s="31">
        <v>0.16739999999999999</v>
      </c>
      <c r="AG297" s="31">
        <v>0.1429</v>
      </c>
      <c r="AH297" s="31">
        <v>0.27379999999999999</v>
      </c>
      <c r="AI297" s="31">
        <v>0</v>
      </c>
      <c r="AJ297" s="31">
        <v>2.3800000000000002E-2</v>
      </c>
      <c r="AK297" s="31">
        <v>0.47620000000000001</v>
      </c>
      <c r="AL297" s="31">
        <v>8.3299999999999999E-2</v>
      </c>
      <c r="AM297" s="31">
        <v>1.282</v>
      </c>
      <c r="AN297" s="31">
        <v>0.79659999999999997</v>
      </c>
      <c r="AO297" s="239">
        <v>0.38</v>
      </c>
      <c r="AP297" s="241">
        <v>4</v>
      </c>
      <c r="AQ297" s="101">
        <v>5</v>
      </c>
      <c r="AR297" s="462">
        <v>4</v>
      </c>
      <c r="AS297" s="238"/>
      <c r="AT297" s="238"/>
      <c r="AU297" s="238"/>
      <c r="AV297" s="238"/>
      <c r="AW297" s="238"/>
      <c r="AX297" s="238"/>
      <c r="AY297" s="238"/>
    </row>
    <row r="298" spans="1:51">
      <c r="A298" t="s">
        <v>784</v>
      </c>
      <c r="B298" t="s">
        <v>779</v>
      </c>
      <c r="C298" t="s">
        <v>785</v>
      </c>
      <c r="D298" s="31">
        <v>1410.4456</v>
      </c>
      <c r="E298" s="31">
        <v>4.0860000000000003</v>
      </c>
      <c r="F298" s="31">
        <v>5763.0806000000002</v>
      </c>
      <c r="G298" s="31">
        <v>0.88170000000000004</v>
      </c>
      <c r="H298" s="31">
        <v>0.66020000000000001</v>
      </c>
      <c r="I298" s="31">
        <v>0.1603</v>
      </c>
      <c r="J298" s="31">
        <v>0</v>
      </c>
      <c r="K298" s="31">
        <v>3.4299999999999997E-2</v>
      </c>
      <c r="L298" s="31">
        <v>1.7299999999999999E-2</v>
      </c>
      <c r="M298" s="31">
        <v>1.4E-2</v>
      </c>
      <c r="N298" s="31">
        <v>0</v>
      </c>
      <c r="O298" s="31">
        <v>0</v>
      </c>
      <c r="P298" s="31">
        <v>0</v>
      </c>
      <c r="Q298" s="31">
        <v>0</v>
      </c>
      <c r="R298" s="31">
        <v>0</v>
      </c>
      <c r="S298" s="31">
        <v>0</v>
      </c>
      <c r="T298" s="31">
        <v>0</v>
      </c>
      <c r="U298" s="31">
        <v>0</v>
      </c>
      <c r="V298" s="31">
        <v>6.1199999999999997E-2</v>
      </c>
      <c r="W298" s="31">
        <v>5.2499999999999998E-2</v>
      </c>
      <c r="X298" s="31">
        <v>2.86E-2</v>
      </c>
      <c r="Y298" s="31">
        <v>9.2100000000000001E-2</v>
      </c>
      <c r="Z298" s="31">
        <v>0.25</v>
      </c>
      <c r="AA298" s="31">
        <v>0.34210000000000002</v>
      </c>
      <c r="AB298" s="31">
        <v>0.31580000000000003</v>
      </c>
      <c r="AC298" s="31">
        <v>0.91249999999999998</v>
      </c>
      <c r="AD298" s="31">
        <v>6.5299999999999997E-2</v>
      </c>
      <c r="AE298" s="31">
        <v>2.7000000000000001E-3</v>
      </c>
      <c r="AF298" s="31">
        <v>0.23599999999999999</v>
      </c>
      <c r="AG298" s="31">
        <v>0.28399999999999997</v>
      </c>
      <c r="AH298" s="31">
        <v>0.1358</v>
      </c>
      <c r="AI298" s="31">
        <v>0</v>
      </c>
      <c r="AJ298" s="31">
        <v>0</v>
      </c>
      <c r="AK298" s="31">
        <v>0.58020000000000005</v>
      </c>
      <c r="AL298" s="31">
        <v>0</v>
      </c>
      <c r="AM298" s="31">
        <v>0.94440000000000002</v>
      </c>
      <c r="AN298" s="31">
        <v>0.85970000000000002</v>
      </c>
      <c r="AO298" s="239">
        <v>0</v>
      </c>
      <c r="AP298" s="241">
        <v>1</v>
      </c>
      <c r="AQ298" s="101">
        <v>2</v>
      </c>
      <c r="AR298" s="462">
        <v>4</v>
      </c>
      <c r="AS298" s="238"/>
      <c r="AT298" s="238"/>
      <c r="AU298" s="238"/>
      <c r="AV298" s="238"/>
      <c r="AW298" s="238"/>
      <c r="AX298" s="238"/>
      <c r="AY298" s="238"/>
    </row>
    <row r="299" spans="1:51">
      <c r="A299" t="s">
        <v>786</v>
      </c>
      <c r="B299" t="s">
        <v>779</v>
      </c>
      <c r="C299" t="s">
        <v>787</v>
      </c>
      <c r="D299" s="31">
        <v>1200.7521999999999</v>
      </c>
      <c r="E299" s="31">
        <v>2.3776999999999999</v>
      </c>
      <c r="F299" s="31">
        <v>2855.0192999999999</v>
      </c>
      <c r="G299" s="31">
        <v>0.66649999999999998</v>
      </c>
      <c r="H299" s="31">
        <v>0.37719999999999998</v>
      </c>
      <c r="I299" s="31">
        <v>0</v>
      </c>
      <c r="J299" s="31">
        <v>0</v>
      </c>
      <c r="K299" s="31">
        <v>0</v>
      </c>
      <c r="L299" s="31">
        <v>1.49E-2</v>
      </c>
      <c r="M299" s="31">
        <v>0</v>
      </c>
      <c r="N299" s="31">
        <v>0</v>
      </c>
      <c r="O299" s="31">
        <v>0</v>
      </c>
      <c r="P299" s="31">
        <v>0</v>
      </c>
      <c r="Q299" s="31">
        <v>0</v>
      </c>
      <c r="R299" s="31">
        <v>0</v>
      </c>
      <c r="S299" s="31">
        <v>0.25490000000000002</v>
      </c>
      <c r="T299" s="31">
        <v>1.52E-2</v>
      </c>
      <c r="U299" s="31">
        <v>1.9400000000000001E-2</v>
      </c>
      <c r="V299" s="31">
        <v>5.0099999999999999E-2</v>
      </c>
      <c r="W299" s="31">
        <v>0.26819999999999999</v>
      </c>
      <c r="X299" s="31">
        <v>0.4173</v>
      </c>
      <c r="Y299" s="31">
        <v>8.5300000000000001E-2</v>
      </c>
      <c r="Z299" s="31">
        <v>0.7984</v>
      </c>
      <c r="AA299" s="31">
        <v>0.1163</v>
      </c>
      <c r="AB299" s="31">
        <v>0</v>
      </c>
      <c r="AC299" s="31">
        <v>0.746</v>
      </c>
      <c r="AD299" s="31">
        <v>0.1174</v>
      </c>
      <c r="AE299" s="31">
        <v>0.10059999999999999</v>
      </c>
      <c r="AF299" s="31">
        <v>3.1600000000000003E-2</v>
      </c>
      <c r="AG299" s="31">
        <v>8.1100000000000005E-2</v>
      </c>
      <c r="AH299" s="31">
        <v>0.1081</v>
      </c>
      <c r="AI299" s="31">
        <v>0</v>
      </c>
      <c r="AJ299" s="31">
        <v>0</v>
      </c>
      <c r="AK299" s="31">
        <v>0.79730000000000001</v>
      </c>
      <c r="AL299" s="31">
        <v>1.35E-2</v>
      </c>
      <c r="AM299" s="31">
        <v>0.68300000000000005</v>
      </c>
      <c r="AN299" s="31">
        <v>0.49270000000000003</v>
      </c>
      <c r="AO299" s="239">
        <v>0.39</v>
      </c>
      <c r="AP299" s="241">
        <v>2</v>
      </c>
      <c r="AQ299" s="101">
        <v>3</v>
      </c>
      <c r="AR299" s="462">
        <v>4</v>
      </c>
      <c r="AS299" s="238"/>
      <c r="AT299" s="238"/>
      <c r="AU299" s="238"/>
      <c r="AV299" s="238"/>
      <c r="AW299" s="238"/>
      <c r="AX299" s="238"/>
      <c r="AY299" s="238"/>
    </row>
    <row r="300" spans="1:51">
      <c r="A300" t="s">
        <v>788</v>
      </c>
      <c r="B300" t="s">
        <v>779</v>
      </c>
      <c r="C300" t="s">
        <v>789</v>
      </c>
      <c r="D300" s="31">
        <v>1598.4408000000001</v>
      </c>
      <c r="E300" s="31">
        <v>4.2769000000000004</v>
      </c>
      <c r="F300" s="31">
        <v>6836.4081999999999</v>
      </c>
      <c r="G300" s="31">
        <v>0.85519999999999996</v>
      </c>
      <c r="H300" s="31">
        <v>0.38850000000000001</v>
      </c>
      <c r="I300" s="31">
        <v>0.37730000000000002</v>
      </c>
      <c r="J300" s="31">
        <v>3.4799999999999998E-2</v>
      </c>
      <c r="K300" s="31">
        <v>3.5999999999999999E-3</v>
      </c>
      <c r="L300" s="31">
        <v>2.1899999999999999E-2</v>
      </c>
      <c r="M300" s="31">
        <v>3.0000000000000001E-3</v>
      </c>
      <c r="N300" s="31">
        <v>3.2000000000000002E-3</v>
      </c>
      <c r="O300" s="31">
        <v>0</v>
      </c>
      <c r="P300" s="31">
        <v>7.0000000000000001E-3</v>
      </c>
      <c r="Q300" s="31">
        <v>0</v>
      </c>
      <c r="R300" s="31">
        <v>0</v>
      </c>
      <c r="S300" s="31">
        <v>2.4799999999999999E-2</v>
      </c>
      <c r="T300" s="31">
        <v>1.06E-2</v>
      </c>
      <c r="U300" s="31">
        <v>0</v>
      </c>
      <c r="V300" s="31">
        <v>5.28E-2</v>
      </c>
      <c r="W300" s="31">
        <v>7.2499999999999995E-2</v>
      </c>
      <c r="X300" s="31">
        <v>7.2800000000000004E-2</v>
      </c>
      <c r="Y300" s="31">
        <v>0.1399</v>
      </c>
      <c r="Z300" s="31">
        <v>0.69140000000000001</v>
      </c>
      <c r="AA300" s="31">
        <v>0.1358</v>
      </c>
      <c r="AB300" s="31">
        <v>3.2899999999999999E-2</v>
      </c>
      <c r="AC300" s="31">
        <v>0.88700000000000001</v>
      </c>
      <c r="AD300" s="31">
        <v>7.6399999999999996E-2</v>
      </c>
      <c r="AE300" s="31">
        <v>2.3E-2</v>
      </c>
      <c r="AF300" s="31">
        <v>0.41349999999999998</v>
      </c>
      <c r="AG300" s="31">
        <v>0.50670000000000004</v>
      </c>
      <c r="AH300" s="31">
        <v>0.1333</v>
      </c>
      <c r="AI300" s="31">
        <v>0</v>
      </c>
      <c r="AJ300" s="31">
        <v>0</v>
      </c>
      <c r="AK300" s="31">
        <v>0.34670000000000001</v>
      </c>
      <c r="AL300" s="31">
        <v>1.3299999999999999E-2</v>
      </c>
      <c r="AM300" s="31">
        <v>1.038</v>
      </c>
      <c r="AN300" s="31">
        <v>0.74870000000000003</v>
      </c>
      <c r="AO300" s="239">
        <v>0</v>
      </c>
      <c r="AP300" s="241">
        <v>1</v>
      </c>
      <c r="AQ300" s="101">
        <v>2</v>
      </c>
      <c r="AR300" s="462">
        <v>2</v>
      </c>
      <c r="AS300" s="238"/>
      <c r="AT300" s="238"/>
      <c r="AU300" s="238"/>
      <c r="AV300" s="238"/>
      <c r="AW300" s="238"/>
      <c r="AX300" s="238"/>
      <c r="AY300" s="238"/>
    </row>
    <row r="301" spans="1:51">
      <c r="A301" t="s">
        <v>790</v>
      </c>
      <c r="B301" t="s">
        <v>779</v>
      </c>
      <c r="C301" t="s">
        <v>791</v>
      </c>
      <c r="D301" s="31">
        <v>1589.0463</v>
      </c>
      <c r="E301" s="31">
        <v>1.7458</v>
      </c>
      <c r="F301" s="31">
        <v>2774.2098999999998</v>
      </c>
      <c r="G301" s="31">
        <v>0.26540000000000002</v>
      </c>
      <c r="H301" s="31">
        <v>0.28010000000000002</v>
      </c>
      <c r="I301" s="31">
        <v>0</v>
      </c>
      <c r="J301" s="31">
        <v>0</v>
      </c>
      <c r="K301" s="31">
        <v>0</v>
      </c>
      <c r="L301" s="31">
        <v>0</v>
      </c>
      <c r="M301" s="31">
        <v>0</v>
      </c>
      <c r="N301" s="31">
        <v>0</v>
      </c>
      <c r="O301" s="31">
        <v>0</v>
      </c>
      <c r="P301" s="31">
        <v>8.77E-2</v>
      </c>
      <c r="Q301" s="31">
        <v>0</v>
      </c>
      <c r="R301" s="31">
        <v>0</v>
      </c>
      <c r="S301" s="31">
        <v>0</v>
      </c>
      <c r="T301" s="31">
        <v>0.15620000000000001</v>
      </c>
      <c r="U301" s="31">
        <v>0</v>
      </c>
      <c r="V301" s="31">
        <v>5.4399999999999997E-2</v>
      </c>
      <c r="W301" s="31">
        <v>0.42170000000000002</v>
      </c>
      <c r="X301" s="31">
        <v>0.27210000000000001</v>
      </c>
      <c r="Y301" s="31">
        <v>0</v>
      </c>
      <c r="Z301" s="31">
        <v>0.36840000000000001</v>
      </c>
      <c r="AA301" s="31">
        <v>0.35089999999999999</v>
      </c>
      <c r="AB301" s="31">
        <v>0.28070000000000001</v>
      </c>
      <c r="AC301" s="31">
        <v>0.75890000000000002</v>
      </c>
      <c r="AD301" s="31">
        <v>0.11360000000000001</v>
      </c>
      <c r="AE301" s="31">
        <v>2.58E-2</v>
      </c>
      <c r="AF301" s="31">
        <v>6.08E-2</v>
      </c>
      <c r="AG301" s="31">
        <v>0.39529999999999998</v>
      </c>
      <c r="AH301" s="31">
        <v>0.25580000000000003</v>
      </c>
      <c r="AI301" s="31">
        <v>0</v>
      </c>
      <c r="AJ301" s="31">
        <v>0</v>
      </c>
      <c r="AK301" s="31">
        <v>0.3488</v>
      </c>
      <c r="AL301" s="31">
        <v>0</v>
      </c>
      <c r="AM301" s="31">
        <v>1.083</v>
      </c>
      <c r="AN301" s="31">
        <v>0.98580000000000001</v>
      </c>
      <c r="AO301" s="239">
        <v>0.01</v>
      </c>
      <c r="AP301" s="241">
        <v>1</v>
      </c>
      <c r="AQ301" s="101">
        <v>2</v>
      </c>
      <c r="AR301" s="462">
        <v>4</v>
      </c>
      <c r="AS301" s="238"/>
      <c r="AT301" s="238"/>
      <c r="AU301" s="238"/>
      <c r="AV301" s="238"/>
      <c r="AW301" s="238"/>
      <c r="AX301" s="238"/>
      <c r="AY301" s="238"/>
    </row>
    <row r="302" spans="1:51">
      <c r="A302" t="s">
        <v>792</v>
      </c>
      <c r="B302" t="s">
        <v>779</v>
      </c>
      <c r="C302" t="s">
        <v>793</v>
      </c>
      <c r="D302" s="31">
        <v>2093.9499000000001</v>
      </c>
      <c r="E302" s="31">
        <v>0.85089999999999999</v>
      </c>
      <c r="F302" s="31">
        <v>1781.761</v>
      </c>
      <c r="G302" s="31">
        <v>0.44640000000000002</v>
      </c>
      <c r="H302" s="31">
        <v>2.4799999999999999E-2</v>
      </c>
      <c r="I302" s="31">
        <v>0</v>
      </c>
      <c r="J302" s="31">
        <v>0</v>
      </c>
      <c r="K302" s="31">
        <v>6.7400000000000002E-2</v>
      </c>
      <c r="L302" s="31">
        <v>0.17599999999999999</v>
      </c>
      <c r="M302" s="31">
        <v>0.1807</v>
      </c>
      <c r="N302" s="31">
        <v>0</v>
      </c>
      <c r="O302" s="31">
        <v>0</v>
      </c>
      <c r="P302" s="31">
        <v>0.16</v>
      </c>
      <c r="Q302" s="31">
        <v>0</v>
      </c>
      <c r="R302" s="31">
        <v>1.8E-3</v>
      </c>
      <c r="S302" s="31">
        <v>0</v>
      </c>
      <c r="T302" s="31">
        <v>0.14799999999999999</v>
      </c>
      <c r="U302" s="31">
        <v>0</v>
      </c>
      <c r="V302" s="31">
        <v>6.5600000000000006E-2</v>
      </c>
      <c r="W302" s="31">
        <v>0.17549999999999999</v>
      </c>
      <c r="X302" s="31">
        <v>0.3775</v>
      </c>
      <c r="Y302" s="31">
        <v>0.30659999999999998</v>
      </c>
      <c r="Z302" s="31">
        <v>0.40089999999999998</v>
      </c>
      <c r="AA302" s="31">
        <v>0.25469999999999998</v>
      </c>
      <c r="AB302" s="31">
        <v>3.7699999999999997E-2</v>
      </c>
      <c r="AC302" s="31">
        <v>0.1157</v>
      </c>
      <c r="AD302" s="31">
        <v>0.66810000000000003</v>
      </c>
      <c r="AE302" s="31">
        <v>0.1585</v>
      </c>
      <c r="AF302" s="31">
        <v>5.7700000000000001E-2</v>
      </c>
      <c r="AG302" s="31">
        <v>9.7600000000000006E-2</v>
      </c>
      <c r="AH302" s="31">
        <v>0.1951</v>
      </c>
      <c r="AI302" s="31">
        <v>0</v>
      </c>
      <c r="AJ302" s="31">
        <v>1.2200000000000001E-2</v>
      </c>
      <c r="AK302" s="31">
        <v>0.46339999999999998</v>
      </c>
      <c r="AL302" s="31">
        <v>0.23169999999999999</v>
      </c>
      <c r="AM302" s="31">
        <v>1.2948999999999999</v>
      </c>
      <c r="AN302" s="31">
        <v>0.80459999999999998</v>
      </c>
      <c r="AO302" s="239">
        <v>0.37</v>
      </c>
      <c r="AP302" s="241">
        <v>4</v>
      </c>
      <c r="AQ302" s="101">
        <v>5</v>
      </c>
      <c r="AR302" s="462">
        <v>4</v>
      </c>
      <c r="AS302" s="238"/>
      <c r="AT302" s="238"/>
      <c r="AU302" s="238"/>
      <c r="AV302" s="238"/>
      <c r="AW302" s="238"/>
      <c r="AX302" s="238"/>
      <c r="AY302" s="238"/>
    </row>
    <row r="303" spans="1:51">
      <c r="A303" t="s">
        <v>794</v>
      </c>
      <c r="B303" t="s">
        <v>779</v>
      </c>
      <c r="C303" t="s">
        <v>795</v>
      </c>
      <c r="D303" s="31">
        <v>1554.183</v>
      </c>
      <c r="E303" s="31">
        <v>1.8964000000000001</v>
      </c>
      <c r="F303" s="31">
        <v>2947.4185000000002</v>
      </c>
      <c r="G303" s="31">
        <v>0.20610000000000001</v>
      </c>
      <c r="H303" s="31">
        <v>2.93E-2</v>
      </c>
      <c r="I303" s="31">
        <v>0</v>
      </c>
      <c r="J303" s="31">
        <v>0</v>
      </c>
      <c r="K303" s="31">
        <v>0</v>
      </c>
      <c r="L303" s="31">
        <v>0.1676</v>
      </c>
      <c r="M303" s="31">
        <v>1.0500000000000001E-2</v>
      </c>
      <c r="N303" s="31">
        <v>0</v>
      </c>
      <c r="O303" s="31">
        <v>0</v>
      </c>
      <c r="P303" s="31">
        <v>0.1051</v>
      </c>
      <c r="Q303" s="31">
        <v>0</v>
      </c>
      <c r="R303" s="31">
        <v>0</v>
      </c>
      <c r="S303" s="31">
        <v>0</v>
      </c>
      <c r="T303" s="31">
        <v>4.0300000000000002E-2</v>
      </c>
      <c r="U303" s="31">
        <v>0</v>
      </c>
      <c r="V303" s="31">
        <v>0.25369999999999998</v>
      </c>
      <c r="W303" s="31">
        <v>0.39360000000000001</v>
      </c>
      <c r="X303" s="31">
        <v>0.13789999999999999</v>
      </c>
      <c r="Y303" s="31">
        <v>2.5700000000000001E-2</v>
      </c>
      <c r="Z303" s="31">
        <v>0.4743</v>
      </c>
      <c r="AA303" s="31">
        <v>0.47060000000000002</v>
      </c>
      <c r="AB303" s="31">
        <v>2.9399999999999999E-2</v>
      </c>
      <c r="AC303" s="31">
        <v>0.26889999999999997</v>
      </c>
      <c r="AD303" s="31">
        <v>0.64749999999999996</v>
      </c>
      <c r="AE303" s="31">
        <v>9.5999999999999992E-3</v>
      </c>
      <c r="AF303" s="31">
        <v>0.1142</v>
      </c>
      <c r="AG303" s="31">
        <v>0.17019999999999999</v>
      </c>
      <c r="AH303" s="31">
        <v>0.1915</v>
      </c>
      <c r="AI303" s="31">
        <v>0</v>
      </c>
      <c r="AJ303" s="31">
        <v>0</v>
      </c>
      <c r="AK303" s="31">
        <v>0.61699999999999999</v>
      </c>
      <c r="AL303" s="31">
        <v>2.1299999999999999E-2</v>
      </c>
      <c r="AM303" s="31">
        <v>0.99780000000000002</v>
      </c>
      <c r="AN303" s="31">
        <v>0.71970000000000001</v>
      </c>
      <c r="AO303" s="239">
        <v>0.19</v>
      </c>
      <c r="AP303" s="241">
        <v>5</v>
      </c>
      <c r="AQ303" s="101">
        <v>6</v>
      </c>
      <c r="AR303" s="462">
        <v>4</v>
      </c>
      <c r="AS303" s="238"/>
      <c r="AT303" s="238"/>
      <c r="AU303" s="238"/>
      <c r="AV303" s="238"/>
      <c r="AW303" s="238"/>
      <c r="AX303" s="238"/>
      <c r="AY303" s="238"/>
    </row>
    <row r="304" spans="1:51">
      <c r="A304" t="s">
        <v>796</v>
      </c>
      <c r="B304" t="s">
        <v>779</v>
      </c>
      <c r="C304" t="s">
        <v>797</v>
      </c>
      <c r="D304" s="31">
        <v>1794.8534999999999</v>
      </c>
      <c r="E304" s="31">
        <v>1.3117000000000001</v>
      </c>
      <c r="F304" s="31">
        <v>2354.2494999999999</v>
      </c>
      <c r="G304" s="31">
        <v>0.19189999999999999</v>
      </c>
      <c r="H304" s="31">
        <v>8.5300000000000001E-2</v>
      </c>
      <c r="I304" s="31">
        <v>0</v>
      </c>
      <c r="J304" s="31">
        <v>0</v>
      </c>
      <c r="K304" s="31">
        <v>1.4999999999999999E-2</v>
      </c>
      <c r="L304" s="31">
        <v>1.84E-2</v>
      </c>
      <c r="M304" s="31">
        <v>5.7200000000000001E-2</v>
      </c>
      <c r="N304" s="31">
        <v>0</v>
      </c>
      <c r="O304" s="31">
        <v>0</v>
      </c>
      <c r="P304" s="31">
        <v>5.1700000000000003E-2</v>
      </c>
      <c r="Q304" s="31">
        <v>0</v>
      </c>
      <c r="R304" s="31">
        <v>0</v>
      </c>
      <c r="S304" s="31">
        <v>0</v>
      </c>
      <c r="T304" s="31">
        <v>8.43E-2</v>
      </c>
      <c r="U304" s="31">
        <v>1.5900000000000001E-2</v>
      </c>
      <c r="V304" s="31">
        <v>0.22220000000000001</v>
      </c>
      <c r="W304" s="31">
        <v>0.45</v>
      </c>
      <c r="X304" s="31">
        <v>0.19059999999999999</v>
      </c>
      <c r="Y304" s="31">
        <v>0.15559999999999999</v>
      </c>
      <c r="Z304" s="31">
        <v>0.1333</v>
      </c>
      <c r="AA304" s="31">
        <v>0.62219999999999998</v>
      </c>
      <c r="AB304" s="31">
        <v>8.8900000000000007E-2</v>
      </c>
      <c r="AC304" s="31">
        <v>0.2596</v>
      </c>
      <c r="AD304" s="31">
        <v>0.64549999999999996</v>
      </c>
      <c r="AE304" s="31">
        <v>5.1499999999999997E-2</v>
      </c>
      <c r="AF304" s="31">
        <v>5.1400000000000001E-2</v>
      </c>
      <c r="AG304" s="31">
        <v>8.8900000000000007E-2</v>
      </c>
      <c r="AH304" s="31">
        <v>0.18890000000000001</v>
      </c>
      <c r="AI304" s="31">
        <v>0</v>
      </c>
      <c r="AJ304" s="31">
        <v>1.11E-2</v>
      </c>
      <c r="AK304" s="31">
        <v>0.7</v>
      </c>
      <c r="AL304" s="31">
        <v>1.11E-2</v>
      </c>
      <c r="AM304" s="31">
        <v>0.87960000000000005</v>
      </c>
      <c r="AN304" s="31">
        <v>0.54649999999999999</v>
      </c>
      <c r="AO304" s="239">
        <v>0.11</v>
      </c>
      <c r="AP304" s="241">
        <v>5</v>
      </c>
      <c r="AQ304" s="101">
        <v>6</v>
      </c>
      <c r="AR304" s="462">
        <v>4</v>
      </c>
      <c r="AS304" s="238"/>
      <c r="AT304" s="238"/>
      <c r="AU304" s="238"/>
      <c r="AV304" s="238"/>
      <c r="AW304" s="238"/>
      <c r="AX304" s="238"/>
      <c r="AY304" s="238"/>
    </row>
    <row r="305" spans="1:51">
      <c r="A305" t="s">
        <v>798</v>
      </c>
      <c r="B305" t="s">
        <v>779</v>
      </c>
      <c r="C305" t="s">
        <v>799</v>
      </c>
      <c r="D305" s="31">
        <v>9079.0054</v>
      </c>
      <c r="E305" s="31">
        <v>0.80579999999999996</v>
      </c>
      <c r="F305" s="31">
        <v>7316.1082999999999</v>
      </c>
      <c r="G305" s="31">
        <v>0.64329999999999998</v>
      </c>
      <c r="H305" s="31">
        <v>0.1888</v>
      </c>
      <c r="I305" s="31">
        <v>0</v>
      </c>
      <c r="J305" s="31">
        <v>0</v>
      </c>
      <c r="K305" s="31">
        <v>0.17349999999999999</v>
      </c>
      <c r="L305" s="31">
        <v>0.14990000000000001</v>
      </c>
      <c r="M305" s="31">
        <v>0</v>
      </c>
      <c r="N305" s="31">
        <v>0</v>
      </c>
      <c r="O305" s="31">
        <v>6.7299999999999999E-2</v>
      </c>
      <c r="P305" s="31">
        <v>0.1719</v>
      </c>
      <c r="Q305" s="31">
        <v>0</v>
      </c>
      <c r="R305" s="31">
        <v>7.8799999999999995E-2</v>
      </c>
      <c r="S305" s="31">
        <v>0</v>
      </c>
      <c r="T305" s="31">
        <v>8.8300000000000003E-2</v>
      </c>
      <c r="U305" s="31">
        <v>0</v>
      </c>
      <c r="V305" s="31">
        <v>0</v>
      </c>
      <c r="W305" s="31">
        <v>8.14E-2</v>
      </c>
      <c r="X305" s="31">
        <v>0.41749999999999998</v>
      </c>
      <c r="Y305" s="31">
        <v>0.81559999999999999</v>
      </c>
      <c r="Z305" s="31">
        <v>3.9100000000000003E-2</v>
      </c>
      <c r="AA305" s="31">
        <v>0.14530000000000001</v>
      </c>
      <c r="AB305" s="31">
        <v>0</v>
      </c>
      <c r="AC305" s="31">
        <v>0.30509999999999998</v>
      </c>
      <c r="AD305" s="31">
        <v>0.58620000000000005</v>
      </c>
      <c r="AE305" s="31">
        <v>7.6999999999999999E-2</v>
      </c>
      <c r="AF305" s="31">
        <v>5.74E-2</v>
      </c>
      <c r="AG305" s="31">
        <v>0.26029999999999998</v>
      </c>
      <c r="AH305" s="31">
        <v>0.24660000000000001</v>
      </c>
      <c r="AI305" s="31">
        <v>0</v>
      </c>
      <c r="AJ305" s="31">
        <v>2.7400000000000001E-2</v>
      </c>
      <c r="AK305" s="31">
        <v>0.39729999999999999</v>
      </c>
      <c r="AL305" s="31">
        <v>6.8500000000000005E-2</v>
      </c>
      <c r="AM305" s="31">
        <v>1.3445</v>
      </c>
      <c r="AN305" s="31">
        <v>0.83540000000000003</v>
      </c>
      <c r="AO305" s="239">
        <v>0.41</v>
      </c>
      <c r="AP305" s="241">
        <v>5</v>
      </c>
      <c r="AQ305" s="101">
        <v>6</v>
      </c>
      <c r="AR305" s="462">
        <v>4</v>
      </c>
      <c r="AS305" s="238"/>
      <c r="AT305" s="238"/>
      <c r="AU305" s="238"/>
      <c r="AV305" s="238"/>
      <c r="AW305" s="238"/>
      <c r="AX305" s="238"/>
      <c r="AY305" s="238"/>
    </row>
    <row r="306" spans="1:51">
      <c r="A306" t="s">
        <v>800</v>
      </c>
      <c r="B306" t="s">
        <v>779</v>
      </c>
      <c r="C306" t="s">
        <v>801</v>
      </c>
      <c r="D306" s="31">
        <v>36421.500599999999</v>
      </c>
      <c r="E306" s="31">
        <v>1.4177999999999999</v>
      </c>
      <c r="F306" s="31">
        <v>51637.387799999997</v>
      </c>
      <c r="G306" s="31">
        <v>0.82830000000000004</v>
      </c>
      <c r="H306" s="31">
        <v>2.76E-2</v>
      </c>
      <c r="I306" s="31">
        <v>0</v>
      </c>
      <c r="J306" s="31">
        <v>0</v>
      </c>
      <c r="K306" s="31">
        <v>0.74680000000000002</v>
      </c>
      <c r="L306" s="31">
        <v>1.23E-2</v>
      </c>
      <c r="M306" s="31">
        <v>4.1500000000000002E-2</v>
      </c>
      <c r="N306" s="31">
        <v>0</v>
      </c>
      <c r="O306" s="31">
        <v>0</v>
      </c>
      <c r="P306" s="31">
        <v>1.03E-2</v>
      </c>
      <c r="Q306" s="31">
        <v>0</v>
      </c>
      <c r="R306" s="31">
        <v>0</v>
      </c>
      <c r="S306" s="31">
        <v>0</v>
      </c>
      <c r="T306" s="31">
        <v>7.4999999999999997E-3</v>
      </c>
      <c r="U306" s="31">
        <v>0</v>
      </c>
      <c r="V306" s="31">
        <v>4.2900000000000001E-2</v>
      </c>
      <c r="W306" s="31">
        <v>0.1111</v>
      </c>
      <c r="X306" s="31">
        <v>0.40179999999999999</v>
      </c>
      <c r="Y306" s="31">
        <v>0.37759999999999999</v>
      </c>
      <c r="Z306" s="31">
        <v>7.7600000000000002E-2</v>
      </c>
      <c r="AA306" s="31">
        <v>7.9100000000000004E-2</v>
      </c>
      <c r="AB306" s="31">
        <v>0.4657</v>
      </c>
      <c r="AC306" s="31">
        <v>0.2112</v>
      </c>
      <c r="AD306" s="31">
        <v>0.74719999999999998</v>
      </c>
      <c r="AE306" s="31">
        <v>3.0800000000000001E-2</v>
      </c>
      <c r="AF306" s="31">
        <v>0.13420000000000001</v>
      </c>
      <c r="AG306" s="31">
        <v>3.6999999999999998E-2</v>
      </c>
      <c r="AH306" s="31">
        <v>0.19750000000000001</v>
      </c>
      <c r="AI306" s="31">
        <v>0</v>
      </c>
      <c r="AJ306" s="31">
        <v>0</v>
      </c>
      <c r="AK306" s="31">
        <v>0.75309999999999999</v>
      </c>
      <c r="AL306" s="31">
        <v>1.23E-2</v>
      </c>
      <c r="AM306" s="31">
        <v>0.71020000000000005</v>
      </c>
      <c r="AN306" s="31">
        <v>0.51229999999999998</v>
      </c>
      <c r="AO306" s="239">
        <v>1.41</v>
      </c>
      <c r="AP306" s="241">
        <v>7</v>
      </c>
      <c r="AQ306" s="101">
        <v>8</v>
      </c>
      <c r="AR306" s="462">
        <v>3</v>
      </c>
      <c r="AS306" s="238"/>
      <c r="AT306" s="238"/>
      <c r="AU306" s="238"/>
      <c r="AV306" s="238"/>
      <c r="AW306" s="238"/>
      <c r="AX306" s="238"/>
      <c r="AY306" s="238"/>
    </row>
    <row r="307" spans="1:51">
      <c r="A307" t="s">
        <v>802</v>
      </c>
      <c r="B307" t="s">
        <v>779</v>
      </c>
      <c r="C307" t="s">
        <v>803</v>
      </c>
      <c r="D307" s="31">
        <v>1713.3628000000001</v>
      </c>
      <c r="E307" s="31">
        <v>1.4609000000000001</v>
      </c>
      <c r="F307" s="31">
        <v>2503.0511999999999</v>
      </c>
      <c r="G307" s="31">
        <v>0.48670000000000002</v>
      </c>
      <c r="H307" s="31">
        <v>0.1221</v>
      </c>
      <c r="I307" s="31">
        <v>0</v>
      </c>
      <c r="J307" s="31">
        <v>0</v>
      </c>
      <c r="K307" s="31">
        <v>0.10249999999999999</v>
      </c>
      <c r="L307" s="31">
        <v>2.53E-2</v>
      </c>
      <c r="M307" s="31">
        <v>4.0099999999999997E-2</v>
      </c>
      <c r="N307" s="31">
        <v>0</v>
      </c>
      <c r="O307" s="31">
        <v>1.5599999999999999E-2</v>
      </c>
      <c r="P307" s="31">
        <v>8.2799999999999999E-2</v>
      </c>
      <c r="Q307" s="31">
        <v>0</v>
      </c>
      <c r="R307" s="31">
        <v>3.2000000000000002E-3</v>
      </c>
      <c r="S307" s="31">
        <v>0.17230000000000001</v>
      </c>
      <c r="T307" s="31">
        <v>0.23400000000000001</v>
      </c>
      <c r="U307" s="31">
        <v>5.5999999999999999E-3</v>
      </c>
      <c r="V307" s="31">
        <v>0.1288</v>
      </c>
      <c r="W307" s="31">
        <v>6.7599999999999993E-2</v>
      </c>
      <c r="X307" s="31">
        <v>0.2422</v>
      </c>
      <c r="Y307" s="31">
        <v>0.1149</v>
      </c>
      <c r="Z307" s="31">
        <v>0.53059999999999996</v>
      </c>
      <c r="AA307" s="31">
        <v>8.0699999999999994E-2</v>
      </c>
      <c r="AB307" s="31">
        <v>0.27379999999999999</v>
      </c>
      <c r="AC307" s="31">
        <v>0.52969999999999995</v>
      </c>
      <c r="AD307" s="31">
        <v>0.22770000000000001</v>
      </c>
      <c r="AE307" s="31">
        <v>0.2208</v>
      </c>
      <c r="AF307" s="31">
        <v>8.8099999999999998E-2</v>
      </c>
      <c r="AG307" s="31">
        <v>0.13919999999999999</v>
      </c>
      <c r="AH307" s="31">
        <v>0.13919999999999999</v>
      </c>
      <c r="AI307" s="31">
        <v>0</v>
      </c>
      <c r="AJ307" s="31">
        <v>2.53E-2</v>
      </c>
      <c r="AK307" s="31">
        <v>0.59489999999999998</v>
      </c>
      <c r="AL307" s="31">
        <v>0.1013</v>
      </c>
      <c r="AM307" s="31">
        <v>1.1830000000000001</v>
      </c>
      <c r="AN307" s="31">
        <v>0.73499999999999999</v>
      </c>
      <c r="AO307" s="239">
        <v>0.23</v>
      </c>
      <c r="AP307" s="241">
        <v>2</v>
      </c>
      <c r="AQ307" s="101">
        <v>3</v>
      </c>
      <c r="AR307" s="462">
        <v>4</v>
      </c>
      <c r="AS307" s="238"/>
      <c r="AT307" s="238"/>
      <c r="AU307" s="238"/>
      <c r="AV307" s="238"/>
      <c r="AW307" s="238"/>
      <c r="AX307" s="238"/>
      <c r="AY307" s="238"/>
    </row>
    <row r="308" spans="1:51">
      <c r="A308" t="s">
        <v>804</v>
      </c>
      <c r="B308" t="s">
        <v>779</v>
      </c>
      <c r="C308" t="s">
        <v>805</v>
      </c>
      <c r="D308" s="31">
        <v>2422.8216000000002</v>
      </c>
      <c r="E308" s="31">
        <v>1.1906000000000001</v>
      </c>
      <c r="F308" s="31">
        <v>2884.6972999999998</v>
      </c>
      <c r="G308" s="31">
        <v>0.45839999999999997</v>
      </c>
      <c r="H308" s="31">
        <v>6.7100000000000007E-2</v>
      </c>
      <c r="I308" s="31">
        <v>0</v>
      </c>
      <c r="J308" s="31">
        <v>0</v>
      </c>
      <c r="K308" s="31">
        <v>0.16289999999999999</v>
      </c>
      <c r="L308" s="31">
        <v>0</v>
      </c>
      <c r="M308" s="31">
        <v>8.2600000000000007E-2</v>
      </c>
      <c r="N308" s="31">
        <v>0.1396</v>
      </c>
      <c r="O308" s="31">
        <v>0</v>
      </c>
      <c r="P308" s="31">
        <v>7.22E-2</v>
      </c>
      <c r="Q308" s="31">
        <v>0</v>
      </c>
      <c r="R308" s="31">
        <v>0</v>
      </c>
      <c r="S308" s="31">
        <v>6.1999999999999998E-3</v>
      </c>
      <c r="T308" s="31">
        <v>4.3499999999999997E-2</v>
      </c>
      <c r="U308" s="31">
        <v>0</v>
      </c>
      <c r="V308" s="31">
        <v>0.23960000000000001</v>
      </c>
      <c r="W308" s="31">
        <v>0.1862</v>
      </c>
      <c r="X308" s="31">
        <v>0.22750000000000001</v>
      </c>
      <c r="Y308" s="31">
        <v>8.6400000000000005E-2</v>
      </c>
      <c r="Z308" s="31">
        <v>0.29630000000000001</v>
      </c>
      <c r="AA308" s="31">
        <v>0.41980000000000001</v>
      </c>
      <c r="AB308" s="31">
        <v>0.19750000000000001</v>
      </c>
      <c r="AC308" s="31">
        <v>0.33479999999999999</v>
      </c>
      <c r="AD308" s="31">
        <v>0.56850000000000001</v>
      </c>
      <c r="AE308" s="31">
        <v>5.1999999999999998E-2</v>
      </c>
      <c r="AF308" s="31">
        <v>3.6299999999999999E-2</v>
      </c>
      <c r="AG308" s="31">
        <v>0.26790000000000003</v>
      </c>
      <c r="AH308" s="31">
        <v>0.16070000000000001</v>
      </c>
      <c r="AI308" s="31">
        <v>0</v>
      </c>
      <c r="AJ308" s="31">
        <v>0</v>
      </c>
      <c r="AK308" s="31">
        <v>0.41070000000000001</v>
      </c>
      <c r="AL308" s="31">
        <v>0.16070000000000001</v>
      </c>
      <c r="AM308" s="31">
        <v>1.3059000000000001</v>
      </c>
      <c r="AN308" s="31">
        <v>0.94199999999999995</v>
      </c>
      <c r="AO308" s="239">
        <v>0</v>
      </c>
      <c r="AP308" s="241">
        <v>8</v>
      </c>
      <c r="AQ308" s="101">
        <v>9</v>
      </c>
      <c r="AR308" s="462">
        <v>2</v>
      </c>
      <c r="AS308" s="238"/>
      <c r="AT308" s="238"/>
      <c r="AU308" s="238"/>
      <c r="AV308" s="238"/>
      <c r="AW308" s="238"/>
      <c r="AX308" s="238"/>
      <c r="AY308" s="238"/>
    </row>
    <row r="309" spans="1:51">
      <c r="A309" t="s">
        <v>806</v>
      </c>
      <c r="B309" t="s">
        <v>779</v>
      </c>
      <c r="C309" t="s">
        <v>807</v>
      </c>
      <c r="D309" s="31">
        <v>1994.9209000000001</v>
      </c>
      <c r="E309" s="31">
        <v>1.1383000000000001</v>
      </c>
      <c r="F309" s="31">
        <v>2270.7381</v>
      </c>
      <c r="G309" s="31">
        <v>0.2646</v>
      </c>
      <c r="H309" s="31">
        <v>0.17219999999999999</v>
      </c>
      <c r="I309" s="31">
        <v>0</v>
      </c>
      <c r="J309" s="31">
        <v>4.7000000000000002E-3</v>
      </c>
      <c r="K309" s="31">
        <v>0</v>
      </c>
      <c r="L309" s="31">
        <v>6.59E-2</v>
      </c>
      <c r="M309" s="31">
        <v>0</v>
      </c>
      <c r="N309" s="31">
        <v>0</v>
      </c>
      <c r="O309" s="31">
        <v>0</v>
      </c>
      <c r="P309" s="31">
        <v>2.7000000000000001E-3</v>
      </c>
      <c r="Q309" s="31">
        <v>0</v>
      </c>
      <c r="R309" s="31">
        <v>0</v>
      </c>
      <c r="S309" s="31">
        <v>3.4500000000000003E-2</v>
      </c>
      <c r="T309" s="31">
        <v>0.13070000000000001</v>
      </c>
      <c r="U309" s="31">
        <v>0</v>
      </c>
      <c r="V309" s="31">
        <v>0.31090000000000001</v>
      </c>
      <c r="W309" s="31">
        <v>0.27829999999999999</v>
      </c>
      <c r="X309" s="31">
        <v>0.307</v>
      </c>
      <c r="Y309" s="31">
        <v>0.3488</v>
      </c>
      <c r="Z309" s="31">
        <v>0.4229</v>
      </c>
      <c r="AA309" s="31">
        <v>0.18870000000000001</v>
      </c>
      <c r="AB309" s="31">
        <v>3.95E-2</v>
      </c>
      <c r="AC309" s="31">
        <v>0.62629999999999997</v>
      </c>
      <c r="AD309" s="31">
        <v>0.249</v>
      </c>
      <c r="AE309" s="31">
        <v>8.5999999999999993E-2</v>
      </c>
      <c r="AF309" s="31">
        <v>0.20250000000000001</v>
      </c>
      <c r="AG309" s="31">
        <v>0.12640000000000001</v>
      </c>
      <c r="AH309" s="31">
        <v>0.21840000000000001</v>
      </c>
      <c r="AI309" s="31">
        <v>0</v>
      </c>
      <c r="AJ309" s="31">
        <v>0</v>
      </c>
      <c r="AK309" s="31">
        <v>0.6552</v>
      </c>
      <c r="AL309" s="31">
        <v>0</v>
      </c>
      <c r="AM309" s="31">
        <v>0.87080000000000002</v>
      </c>
      <c r="AN309" s="31">
        <v>0.79259999999999997</v>
      </c>
      <c r="AO309" s="239">
        <v>0.54</v>
      </c>
      <c r="AP309" s="241">
        <v>5</v>
      </c>
      <c r="AQ309" s="101">
        <v>6</v>
      </c>
      <c r="AR309" s="462">
        <v>4</v>
      </c>
      <c r="AS309" s="238"/>
      <c r="AT309" s="238"/>
      <c r="AU309" s="238"/>
      <c r="AV309" s="238"/>
      <c r="AW309" s="238"/>
      <c r="AX309" s="238"/>
      <c r="AY309" s="238"/>
    </row>
    <row r="310" spans="1:51">
      <c r="A310" t="s">
        <v>808</v>
      </c>
      <c r="B310" t="s">
        <v>779</v>
      </c>
      <c r="C310" t="s">
        <v>809</v>
      </c>
      <c r="D310" s="31">
        <v>13059.259899999999</v>
      </c>
      <c r="E310" s="31">
        <v>2.5177999999999998</v>
      </c>
      <c r="F310" s="31">
        <v>32880.784399999997</v>
      </c>
      <c r="G310" s="31">
        <v>0.89790000000000003</v>
      </c>
      <c r="H310" s="31">
        <v>0.66490000000000005</v>
      </c>
      <c r="I310" s="31">
        <v>0</v>
      </c>
      <c r="J310" s="31">
        <v>0</v>
      </c>
      <c r="K310" s="31">
        <v>0.22689999999999999</v>
      </c>
      <c r="L310" s="31">
        <v>2E-3</v>
      </c>
      <c r="M310" s="31">
        <v>0</v>
      </c>
      <c r="N310" s="31">
        <v>0</v>
      </c>
      <c r="O310" s="31">
        <v>0</v>
      </c>
      <c r="P310" s="31">
        <v>7.4999999999999997E-3</v>
      </c>
      <c r="Q310" s="31">
        <v>0</v>
      </c>
      <c r="R310" s="31">
        <v>1.47E-2</v>
      </c>
      <c r="S310" s="31">
        <v>0</v>
      </c>
      <c r="T310" s="31">
        <v>0</v>
      </c>
      <c r="U310" s="31">
        <v>1.1999999999999999E-3</v>
      </c>
      <c r="V310" s="31">
        <v>0</v>
      </c>
      <c r="W310" s="31">
        <v>8.2600000000000007E-2</v>
      </c>
      <c r="X310" s="31">
        <v>4.1000000000000002E-2</v>
      </c>
      <c r="Y310" s="31">
        <v>0.25490000000000002</v>
      </c>
      <c r="Z310" s="31">
        <v>1.9599999999999999E-2</v>
      </c>
      <c r="AA310" s="31">
        <v>0.17649999999999999</v>
      </c>
      <c r="AB310" s="31">
        <v>0.54900000000000004</v>
      </c>
      <c r="AC310" s="31">
        <v>0.74780000000000002</v>
      </c>
      <c r="AD310" s="31">
        <v>0.2397</v>
      </c>
      <c r="AE310" s="31">
        <v>4.0000000000000002E-4</v>
      </c>
      <c r="AF310" s="31">
        <v>0.41949999999999998</v>
      </c>
      <c r="AG310" s="31">
        <v>0.50719999999999998</v>
      </c>
      <c r="AH310" s="31">
        <v>7.2499999999999995E-2</v>
      </c>
      <c r="AI310" s="31">
        <v>0</v>
      </c>
      <c r="AJ310" s="31">
        <v>0</v>
      </c>
      <c r="AK310" s="31">
        <v>0.40579999999999999</v>
      </c>
      <c r="AL310" s="31">
        <v>1.4500000000000001E-2</v>
      </c>
      <c r="AM310" s="31">
        <v>0.96179999999999999</v>
      </c>
      <c r="AN310" s="31">
        <v>0.69379999999999997</v>
      </c>
      <c r="AO310" s="239">
        <v>0.05</v>
      </c>
      <c r="AP310" s="241">
        <v>1</v>
      </c>
      <c r="AQ310" s="101">
        <v>2</v>
      </c>
      <c r="AR310" s="462">
        <v>4</v>
      </c>
      <c r="AS310" s="238"/>
      <c r="AT310" s="238"/>
      <c r="AU310" s="238"/>
      <c r="AV310" s="238"/>
      <c r="AW310" s="238"/>
      <c r="AX310" s="238"/>
      <c r="AY310" s="238"/>
    </row>
    <row r="311" spans="1:51">
      <c r="A311" t="s">
        <v>810</v>
      </c>
      <c r="B311" t="s">
        <v>779</v>
      </c>
      <c r="C311" t="s">
        <v>811</v>
      </c>
      <c r="D311" s="31">
        <v>2511.3652999999999</v>
      </c>
      <c r="E311" s="31">
        <v>0.56810000000000005</v>
      </c>
      <c r="F311" s="31">
        <v>1426.7865999999999</v>
      </c>
      <c r="G311" s="31">
        <v>0.40810000000000002</v>
      </c>
      <c r="H311" s="31">
        <v>0</v>
      </c>
      <c r="I311" s="31">
        <v>0</v>
      </c>
      <c r="J311" s="31">
        <v>0</v>
      </c>
      <c r="K311" s="31">
        <v>0</v>
      </c>
      <c r="L311" s="31">
        <v>5.16E-2</v>
      </c>
      <c r="M311" s="31">
        <v>0.25979999999999998</v>
      </c>
      <c r="N311" s="31">
        <v>0</v>
      </c>
      <c r="O311" s="31">
        <v>0</v>
      </c>
      <c r="P311" s="31">
        <v>0</v>
      </c>
      <c r="Q311" s="31">
        <v>0</v>
      </c>
      <c r="R311" s="31">
        <v>3.2199999999999999E-2</v>
      </c>
      <c r="S311" s="31">
        <v>6.4500000000000002E-2</v>
      </c>
      <c r="T311" s="31">
        <v>0.14119999999999999</v>
      </c>
      <c r="U311" s="31">
        <v>0</v>
      </c>
      <c r="V311" s="31">
        <v>0.20250000000000001</v>
      </c>
      <c r="W311" s="31">
        <v>0.2482</v>
      </c>
      <c r="X311" s="31">
        <v>0.75439999999999996</v>
      </c>
      <c r="Y311" s="31">
        <v>0.52139999999999997</v>
      </c>
      <c r="Z311" s="31">
        <v>0.47860000000000003</v>
      </c>
      <c r="AA311" s="31">
        <v>0</v>
      </c>
      <c r="AB311" s="31">
        <v>0</v>
      </c>
      <c r="AC311" s="31">
        <v>0.3256</v>
      </c>
      <c r="AD311" s="31">
        <v>0.3417</v>
      </c>
      <c r="AE311" s="31">
        <v>0.2515</v>
      </c>
      <c r="AF311" s="31">
        <v>1.5299999999999999E-2</v>
      </c>
      <c r="AG311" s="31">
        <v>0.1346</v>
      </c>
      <c r="AH311" s="31">
        <v>0.1154</v>
      </c>
      <c r="AI311" s="31">
        <v>0</v>
      </c>
      <c r="AJ311" s="31">
        <v>5.7700000000000001E-2</v>
      </c>
      <c r="AK311" s="31">
        <v>0.46150000000000002</v>
      </c>
      <c r="AL311" s="31">
        <v>0.23080000000000001</v>
      </c>
      <c r="AM311" s="31">
        <v>1.3789</v>
      </c>
      <c r="AN311" s="31">
        <v>0.85680000000000001</v>
      </c>
      <c r="AO311" s="239">
        <v>0.03</v>
      </c>
      <c r="AP311" s="241">
        <v>5</v>
      </c>
      <c r="AQ311" s="101">
        <v>6</v>
      </c>
      <c r="AR311" s="462">
        <v>4</v>
      </c>
      <c r="AS311" s="238"/>
      <c r="AT311" s="238"/>
      <c r="AU311" s="238"/>
      <c r="AV311" s="238"/>
      <c r="AW311" s="238"/>
      <c r="AX311" s="238"/>
      <c r="AY311" s="238"/>
    </row>
    <row r="312" spans="1:51">
      <c r="A312" t="s">
        <v>812</v>
      </c>
      <c r="B312" t="s">
        <v>779</v>
      </c>
      <c r="C312" t="s">
        <v>813</v>
      </c>
      <c r="D312" s="31">
        <v>8625.8099000000002</v>
      </c>
      <c r="E312" s="31">
        <v>3.3348</v>
      </c>
      <c r="F312" s="31">
        <v>28765.728200000001</v>
      </c>
      <c r="G312" s="31">
        <v>0.79020000000000001</v>
      </c>
      <c r="H312" s="31">
        <v>0.35759999999999997</v>
      </c>
      <c r="I312" s="31">
        <v>0</v>
      </c>
      <c r="J312" s="31">
        <v>0</v>
      </c>
      <c r="K312" s="31">
        <v>8.3599999999999994E-2</v>
      </c>
      <c r="L312" s="31">
        <v>0</v>
      </c>
      <c r="M312" s="31">
        <v>9.9000000000000008E-3</v>
      </c>
      <c r="N312" s="31">
        <v>0</v>
      </c>
      <c r="O312" s="31">
        <v>0</v>
      </c>
      <c r="P312" s="31">
        <v>0</v>
      </c>
      <c r="Q312" s="31">
        <v>0</v>
      </c>
      <c r="R312" s="31">
        <v>0.3387</v>
      </c>
      <c r="S312" s="31">
        <v>0</v>
      </c>
      <c r="T312" s="31">
        <v>0.1492</v>
      </c>
      <c r="U312" s="31">
        <v>1.4E-3</v>
      </c>
      <c r="V312" s="31">
        <v>3.1699999999999999E-2</v>
      </c>
      <c r="W312" s="31">
        <v>2.7900000000000001E-2</v>
      </c>
      <c r="X312" s="31">
        <v>0.59409999999999996</v>
      </c>
      <c r="Y312" s="31">
        <v>0.66249999999999998</v>
      </c>
      <c r="Z312" s="31">
        <v>4.7300000000000002E-2</v>
      </c>
      <c r="AA312" s="31">
        <v>2.52E-2</v>
      </c>
      <c r="AB312" s="31">
        <v>0.26500000000000001</v>
      </c>
      <c r="AC312" s="31">
        <v>0.89019999999999999</v>
      </c>
      <c r="AD312" s="31">
        <v>0.1026</v>
      </c>
      <c r="AE312" s="31">
        <v>2.9999999999999997E-4</v>
      </c>
      <c r="AF312" s="31">
        <v>0.38379999999999997</v>
      </c>
      <c r="AG312" s="31">
        <v>0.69230000000000003</v>
      </c>
      <c r="AH312" s="31">
        <v>0.15379999999999999</v>
      </c>
      <c r="AI312" s="31">
        <v>0</v>
      </c>
      <c r="AJ312" s="31">
        <v>0</v>
      </c>
      <c r="AK312" s="31">
        <v>5.1299999999999998E-2</v>
      </c>
      <c r="AL312" s="31">
        <v>0.1026</v>
      </c>
      <c r="AM312" s="31">
        <v>0.9284</v>
      </c>
      <c r="AN312" s="31">
        <v>0.66969999999999996</v>
      </c>
      <c r="AO312" s="239">
        <v>0.01</v>
      </c>
      <c r="AP312" s="241">
        <v>1</v>
      </c>
      <c r="AQ312" s="101">
        <v>2</v>
      </c>
      <c r="AR312" s="462">
        <v>1</v>
      </c>
      <c r="AS312" s="238"/>
      <c r="AT312" s="238"/>
      <c r="AU312" s="238"/>
      <c r="AV312" s="238"/>
      <c r="AW312" s="238"/>
      <c r="AX312" s="238"/>
      <c r="AY312" s="238"/>
    </row>
    <row r="313" spans="1:51">
      <c r="A313" t="s">
        <v>814</v>
      </c>
      <c r="B313" t="s">
        <v>779</v>
      </c>
      <c r="C313" t="s">
        <v>815</v>
      </c>
      <c r="D313" s="31">
        <v>3377.5913</v>
      </c>
      <c r="E313" s="31">
        <v>1.0249999999999999</v>
      </c>
      <c r="F313" s="31">
        <v>3462.0311000000002</v>
      </c>
      <c r="G313" s="31">
        <v>0.17280000000000001</v>
      </c>
      <c r="H313" s="31">
        <v>0</v>
      </c>
      <c r="I313" s="31">
        <v>0</v>
      </c>
      <c r="J313" s="31">
        <v>0</v>
      </c>
      <c r="K313" s="31">
        <v>1.8200000000000001E-2</v>
      </c>
      <c r="L313" s="31">
        <v>0</v>
      </c>
      <c r="M313" s="31">
        <v>5.4699999999999999E-2</v>
      </c>
      <c r="N313" s="31">
        <v>0</v>
      </c>
      <c r="O313" s="31">
        <v>0</v>
      </c>
      <c r="P313" s="31">
        <v>0</v>
      </c>
      <c r="Q313" s="31">
        <v>0</v>
      </c>
      <c r="R313" s="31">
        <v>0</v>
      </c>
      <c r="S313" s="31">
        <v>0.1043</v>
      </c>
      <c r="T313" s="31">
        <v>0.1517</v>
      </c>
      <c r="U313" s="31">
        <v>0</v>
      </c>
      <c r="V313" s="31">
        <v>0.51559999999999995</v>
      </c>
      <c r="W313" s="31">
        <v>0.15540000000000001</v>
      </c>
      <c r="X313" s="31">
        <v>0.5081</v>
      </c>
      <c r="Y313" s="31">
        <v>0.25</v>
      </c>
      <c r="Z313" s="31">
        <v>0.48</v>
      </c>
      <c r="AA313" s="31">
        <v>0.27</v>
      </c>
      <c r="AB313" s="31">
        <v>0</v>
      </c>
      <c r="AC313" s="31">
        <v>0.44209999999999999</v>
      </c>
      <c r="AD313" s="31">
        <v>0.26469999999999999</v>
      </c>
      <c r="AE313" s="31">
        <v>0.20830000000000001</v>
      </c>
      <c r="AF313" s="31">
        <v>1.0200000000000001E-2</v>
      </c>
      <c r="AG313" s="31">
        <v>2.0799999999999999E-2</v>
      </c>
      <c r="AH313" s="31">
        <v>0.16669999999999999</v>
      </c>
      <c r="AI313" s="31">
        <v>0</v>
      </c>
      <c r="AJ313" s="31">
        <v>2.0799999999999999E-2</v>
      </c>
      <c r="AK313" s="31">
        <v>0.75</v>
      </c>
      <c r="AL313" s="31">
        <v>4.1700000000000001E-2</v>
      </c>
      <c r="AM313" s="31">
        <v>0.80810000000000004</v>
      </c>
      <c r="AN313" s="31">
        <v>0.50209999999999999</v>
      </c>
      <c r="AO313" s="239">
        <v>0.37</v>
      </c>
      <c r="AP313" s="241">
        <v>5</v>
      </c>
      <c r="AQ313" s="101">
        <v>6</v>
      </c>
      <c r="AR313" s="462">
        <v>4</v>
      </c>
      <c r="AS313" s="238"/>
      <c r="AT313" s="238"/>
      <c r="AU313" s="238"/>
      <c r="AV313" s="238"/>
      <c r="AW313" s="238"/>
      <c r="AX313" s="238"/>
      <c r="AY313" s="238"/>
    </row>
    <row r="314" spans="1:51">
      <c r="A314" t="s">
        <v>816</v>
      </c>
      <c r="B314" t="s">
        <v>779</v>
      </c>
      <c r="C314" t="s">
        <v>817</v>
      </c>
      <c r="D314" s="31">
        <v>3543.7368999999999</v>
      </c>
      <c r="E314" s="31">
        <v>2.0484</v>
      </c>
      <c r="F314" s="31">
        <v>7258.9799000000003</v>
      </c>
      <c r="G314" s="31">
        <v>0.40239999999999998</v>
      </c>
      <c r="H314" s="31">
        <v>0.33860000000000001</v>
      </c>
      <c r="I314" s="31">
        <v>0</v>
      </c>
      <c r="J314" s="31">
        <v>0</v>
      </c>
      <c r="K314" s="31">
        <v>5.5300000000000002E-2</v>
      </c>
      <c r="L314" s="31">
        <v>6.8999999999999999E-3</v>
      </c>
      <c r="M314" s="31">
        <v>1.7299999999999999E-2</v>
      </c>
      <c r="N314" s="31">
        <v>0</v>
      </c>
      <c r="O314" s="31">
        <v>0</v>
      </c>
      <c r="P314" s="31">
        <v>2.8999999999999998E-3</v>
      </c>
      <c r="Q314" s="31">
        <v>0</v>
      </c>
      <c r="R314" s="31">
        <v>0</v>
      </c>
      <c r="S314" s="31">
        <v>0</v>
      </c>
      <c r="T314" s="31">
        <v>5.0700000000000002E-2</v>
      </c>
      <c r="U314" s="31">
        <v>0</v>
      </c>
      <c r="V314" s="31">
        <v>0.26490000000000002</v>
      </c>
      <c r="W314" s="31">
        <v>0.26329999999999998</v>
      </c>
      <c r="X314" s="31">
        <v>0.20680000000000001</v>
      </c>
      <c r="Y314" s="31">
        <v>0.44319999999999998</v>
      </c>
      <c r="Z314" s="31">
        <v>0.32069999999999999</v>
      </c>
      <c r="AA314" s="31">
        <v>9.1899999999999996E-2</v>
      </c>
      <c r="AB314" s="31">
        <v>0.14410000000000001</v>
      </c>
      <c r="AC314" s="31">
        <v>0.78639999999999999</v>
      </c>
      <c r="AD314" s="31">
        <v>0.18279999999999999</v>
      </c>
      <c r="AE314" s="31">
        <v>7.4999999999999997E-3</v>
      </c>
      <c r="AF314" s="31">
        <v>0.33879999999999999</v>
      </c>
      <c r="AG314" s="31">
        <v>0.48099999999999998</v>
      </c>
      <c r="AH314" s="31">
        <v>0.2278</v>
      </c>
      <c r="AI314" s="31">
        <v>0</v>
      </c>
      <c r="AJ314" s="31">
        <v>0</v>
      </c>
      <c r="AK314" s="31">
        <v>0.26579999999999998</v>
      </c>
      <c r="AL314" s="31">
        <v>2.53E-2</v>
      </c>
      <c r="AM314" s="31">
        <v>1.1343000000000001</v>
      </c>
      <c r="AN314" s="31">
        <v>0.81820000000000004</v>
      </c>
      <c r="AO314" s="239">
        <v>0.17</v>
      </c>
      <c r="AP314" s="241">
        <v>5</v>
      </c>
      <c r="AQ314" s="101">
        <v>6</v>
      </c>
      <c r="AR314" s="462">
        <v>2</v>
      </c>
      <c r="AS314" s="238"/>
      <c r="AT314" s="238"/>
      <c r="AU314" s="238"/>
      <c r="AV314" s="238"/>
      <c r="AW314" s="238"/>
      <c r="AX314" s="238"/>
      <c r="AY314" s="238"/>
    </row>
    <row r="315" spans="1:51">
      <c r="A315" t="s">
        <v>818</v>
      </c>
      <c r="B315" t="s">
        <v>779</v>
      </c>
      <c r="C315" t="s">
        <v>819</v>
      </c>
      <c r="D315" s="31">
        <v>3514.0243</v>
      </c>
      <c r="E315" s="31">
        <v>1.3791</v>
      </c>
      <c r="F315" s="31">
        <v>4846.1727000000001</v>
      </c>
      <c r="G315" s="31">
        <v>0.75460000000000005</v>
      </c>
      <c r="H315" s="31">
        <v>0.57540000000000002</v>
      </c>
      <c r="I315" s="31">
        <v>0</v>
      </c>
      <c r="J315" s="31">
        <v>0</v>
      </c>
      <c r="K315" s="31">
        <v>7.3300000000000004E-2</v>
      </c>
      <c r="L315" s="31">
        <v>6.4000000000000003E-3</v>
      </c>
      <c r="M315" s="31">
        <v>0</v>
      </c>
      <c r="N315" s="31">
        <v>0</v>
      </c>
      <c r="O315" s="31">
        <v>0</v>
      </c>
      <c r="P315" s="31">
        <v>0</v>
      </c>
      <c r="Q315" s="31">
        <v>4.24E-2</v>
      </c>
      <c r="R315" s="31">
        <v>3.6499999999999998E-2</v>
      </c>
      <c r="S315" s="31">
        <v>3.1699999999999999E-2</v>
      </c>
      <c r="T315" s="31">
        <v>2.7400000000000001E-2</v>
      </c>
      <c r="U315" s="31">
        <v>0</v>
      </c>
      <c r="V315" s="31">
        <v>0.10780000000000001</v>
      </c>
      <c r="W315" s="31">
        <v>9.9099999999999994E-2</v>
      </c>
      <c r="X315" s="31">
        <v>0.30399999999999999</v>
      </c>
      <c r="Y315" s="31">
        <v>0.60409999999999997</v>
      </c>
      <c r="Z315" s="31">
        <v>0.35730000000000001</v>
      </c>
      <c r="AA315" s="31">
        <v>3.8600000000000002E-2</v>
      </c>
      <c r="AB315" s="31">
        <v>0</v>
      </c>
      <c r="AC315" s="31">
        <v>0.80600000000000005</v>
      </c>
      <c r="AD315" s="31">
        <v>7.2400000000000006E-2</v>
      </c>
      <c r="AE315" s="31">
        <v>8.9099999999999999E-2</v>
      </c>
      <c r="AF315" s="31">
        <v>0.27800000000000002</v>
      </c>
      <c r="AG315" s="31">
        <v>0.74680000000000002</v>
      </c>
      <c r="AH315" s="31">
        <v>0.18990000000000001</v>
      </c>
      <c r="AI315" s="31">
        <v>0</v>
      </c>
      <c r="AJ315" s="31">
        <v>0</v>
      </c>
      <c r="AK315" s="31">
        <v>3.7999999999999999E-2</v>
      </c>
      <c r="AL315" s="31">
        <v>2.53E-2</v>
      </c>
      <c r="AM315" s="31">
        <v>0.75070000000000003</v>
      </c>
      <c r="AN315" s="31">
        <v>0.54149999999999998</v>
      </c>
      <c r="AO315" s="239">
        <v>0.01</v>
      </c>
      <c r="AP315" s="241">
        <v>1</v>
      </c>
      <c r="AQ315" s="101">
        <v>2</v>
      </c>
      <c r="AR315" s="462">
        <v>1</v>
      </c>
      <c r="AS315" s="238"/>
      <c r="AT315" s="238"/>
      <c r="AU315" s="238"/>
      <c r="AV315" s="238"/>
      <c r="AW315" s="238"/>
      <c r="AX315" s="238"/>
      <c r="AY315" s="238"/>
    </row>
    <row r="316" spans="1:51">
      <c r="A316" t="s">
        <v>820</v>
      </c>
      <c r="B316" t="s">
        <v>779</v>
      </c>
      <c r="C316" t="s">
        <v>821</v>
      </c>
      <c r="D316" s="31">
        <v>4003.5273000000002</v>
      </c>
      <c r="E316" s="31">
        <v>3.9986999999999999</v>
      </c>
      <c r="F316" s="31">
        <v>16009.044400000001</v>
      </c>
      <c r="G316" s="31">
        <v>0.68899999999999995</v>
      </c>
      <c r="H316" s="31">
        <v>0.51700000000000002</v>
      </c>
      <c r="I316" s="31">
        <v>0</v>
      </c>
      <c r="J316" s="31">
        <v>0</v>
      </c>
      <c r="K316" s="31">
        <v>0.1497</v>
      </c>
      <c r="L316" s="31">
        <v>6.9999999999999999E-4</v>
      </c>
      <c r="M316" s="31">
        <v>0</v>
      </c>
      <c r="N316" s="31">
        <v>0</v>
      </c>
      <c r="O316" s="31">
        <v>1.6000000000000001E-3</v>
      </c>
      <c r="P316" s="31">
        <v>8.0999999999999996E-3</v>
      </c>
      <c r="Q316" s="31">
        <v>1.8700000000000001E-2</v>
      </c>
      <c r="R316" s="31">
        <v>0</v>
      </c>
      <c r="S316" s="31">
        <v>4.0000000000000001E-3</v>
      </c>
      <c r="T316" s="31">
        <v>5.1999999999999998E-3</v>
      </c>
      <c r="U316" s="31">
        <v>0</v>
      </c>
      <c r="V316" s="31">
        <v>0.20910000000000001</v>
      </c>
      <c r="W316" s="31">
        <v>8.5999999999999993E-2</v>
      </c>
      <c r="X316" s="31">
        <v>0.17169999999999999</v>
      </c>
      <c r="Y316" s="31">
        <v>0.49909999999999999</v>
      </c>
      <c r="Z316" s="31">
        <v>0.2009</v>
      </c>
      <c r="AA316" s="31">
        <v>3.3300000000000003E-2</v>
      </c>
      <c r="AB316" s="31">
        <v>0.26669999999999999</v>
      </c>
      <c r="AC316" s="31">
        <v>0.91080000000000005</v>
      </c>
      <c r="AD316" s="31">
        <v>4.7500000000000001E-2</v>
      </c>
      <c r="AE316" s="31">
        <v>3.2899999999999999E-2</v>
      </c>
      <c r="AF316" s="31">
        <v>0.35410000000000003</v>
      </c>
      <c r="AG316" s="31">
        <v>0.59699999999999998</v>
      </c>
      <c r="AH316" s="31">
        <v>0.14929999999999999</v>
      </c>
      <c r="AI316" s="31">
        <v>0</v>
      </c>
      <c r="AJ316" s="31">
        <v>0</v>
      </c>
      <c r="AK316" s="31">
        <v>0.23880000000000001</v>
      </c>
      <c r="AL316" s="31">
        <v>1.49E-2</v>
      </c>
      <c r="AM316" s="31">
        <v>0.99660000000000004</v>
      </c>
      <c r="AN316" s="31">
        <v>0.71889999999999998</v>
      </c>
      <c r="AO316" s="239">
        <v>0.02</v>
      </c>
      <c r="AP316" s="241">
        <v>1</v>
      </c>
      <c r="AQ316" s="101">
        <v>2</v>
      </c>
      <c r="AR316" s="462">
        <v>2</v>
      </c>
      <c r="AS316" s="238"/>
      <c r="AT316" s="238"/>
      <c r="AU316" s="238"/>
      <c r="AV316" s="238"/>
      <c r="AW316" s="238"/>
      <c r="AX316" s="238"/>
      <c r="AY316" s="238"/>
    </row>
    <row r="317" spans="1:51">
      <c r="A317" t="s">
        <v>822</v>
      </c>
      <c r="B317" t="s">
        <v>779</v>
      </c>
      <c r="C317" t="s">
        <v>823</v>
      </c>
      <c r="D317" s="31">
        <v>3166.8622999999998</v>
      </c>
      <c r="E317" s="31">
        <v>1.2434000000000001</v>
      </c>
      <c r="F317" s="31">
        <v>3937.6034</v>
      </c>
      <c r="G317" s="31">
        <v>0.26669999999999999</v>
      </c>
      <c r="H317" s="31">
        <v>9.11E-2</v>
      </c>
      <c r="I317" s="31">
        <v>0</v>
      </c>
      <c r="J317" s="31">
        <v>0</v>
      </c>
      <c r="K317" s="31">
        <v>0.1162</v>
      </c>
      <c r="L317" s="31">
        <v>2.1999999999999999E-2</v>
      </c>
      <c r="M317" s="31">
        <v>4.2599999999999999E-2</v>
      </c>
      <c r="N317" s="31">
        <v>0</v>
      </c>
      <c r="O317" s="31">
        <v>0</v>
      </c>
      <c r="P317" s="31">
        <v>1.12E-2</v>
      </c>
      <c r="Q317" s="31">
        <v>0</v>
      </c>
      <c r="R317" s="31">
        <v>0</v>
      </c>
      <c r="S317" s="31">
        <v>0</v>
      </c>
      <c r="T317" s="31">
        <v>4.8300000000000003E-2</v>
      </c>
      <c r="U317" s="31">
        <v>0</v>
      </c>
      <c r="V317" s="31">
        <v>0.48010000000000003</v>
      </c>
      <c r="W317" s="31">
        <v>0.1885</v>
      </c>
      <c r="X317" s="31">
        <v>0.1741</v>
      </c>
      <c r="Y317" s="31">
        <v>0.1638</v>
      </c>
      <c r="Z317" s="31">
        <v>0.3664</v>
      </c>
      <c r="AA317" s="31">
        <v>0.2974</v>
      </c>
      <c r="AB317" s="31">
        <v>0.1724</v>
      </c>
      <c r="AC317" s="31">
        <v>0.70189999999999997</v>
      </c>
      <c r="AD317" s="31">
        <v>0.2465</v>
      </c>
      <c r="AE317" s="31">
        <v>5.7999999999999996E-3</v>
      </c>
      <c r="AF317" s="31">
        <v>8.8999999999999996E-2</v>
      </c>
      <c r="AG317" s="31">
        <v>4.7100000000000003E-2</v>
      </c>
      <c r="AH317" s="31">
        <v>0.12939999999999999</v>
      </c>
      <c r="AI317" s="31">
        <v>0</v>
      </c>
      <c r="AJ317" s="31">
        <v>0</v>
      </c>
      <c r="AK317" s="31">
        <v>0.81179999999999997</v>
      </c>
      <c r="AL317" s="31">
        <v>1.18E-2</v>
      </c>
      <c r="AM317" s="31">
        <v>0.63</v>
      </c>
      <c r="AN317" s="31">
        <v>0.45440000000000003</v>
      </c>
      <c r="AO317" s="239">
        <v>0.26</v>
      </c>
      <c r="AP317" s="241">
        <v>5</v>
      </c>
      <c r="AQ317" s="101">
        <v>6</v>
      </c>
      <c r="AR317" s="462">
        <v>4</v>
      </c>
      <c r="AS317" s="238"/>
      <c r="AT317" s="238"/>
      <c r="AU317" s="238"/>
      <c r="AV317" s="238"/>
      <c r="AW317" s="238"/>
      <c r="AX317" s="238"/>
      <c r="AY317" s="238"/>
    </row>
    <row r="318" spans="1:51">
      <c r="A318" t="s">
        <v>824</v>
      </c>
      <c r="B318" t="s">
        <v>779</v>
      </c>
      <c r="C318" t="s">
        <v>825</v>
      </c>
      <c r="D318" s="31">
        <v>3380.9036000000001</v>
      </c>
      <c r="E318" s="31">
        <v>4.5006000000000004</v>
      </c>
      <c r="F318" s="31">
        <v>15216.2045</v>
      </c>
      <c r="G318" s="31">
        <v>0.80159999999999998</v>
      </c>
      <c r="H318" s="31">
        <v>0.60589999999999999</v>
      </c>
      <c r="I318" s="31">
        <v>0</v>
      </c>
      <c r="J318" s="31">
        <v>0</v>
      </c>
      <c r="K318" s="31">
        <v>7.2499999999999995E-2</v>
      </c>
      <c r="L318" s="31">
        <v>3.3999999999999998E-3</v>
      </c>
      <c r="M318" s="31">
        <v>5.5999999999999999E-3</v>
      </c>
      <c r="N318" s="31">
        <v>0</v>
      </c>
      <c r="O318" s="31">
        <v>0</v>
      </c>
      <c r="P318" s="31">
        <v>0</v>
      </c>
      <c r="Q318" s="31">
        <v>0.1016</v>
      </c>
      <c r="R318" s="31">
        <v>0</v>
      </c>
      <c r="S318" s="31">
        <v>1.32E-2</v>
      </c>
      <c r="T318" s="31">
        <v>8.0000000000000004E-4</v>
      </c>
      <c r="U318" s="31">
        <v>0</v>
      </c>
      <c r="V318" s="31">
        <v>0.1208</v>
      </c>
      <c r="W318" s="31">
        <v>7.6200000000000004E-2</v>
      </c>
      <c r="X318" s="31">
        <v>0.55330000000000001</v>
      </c>
      <c r="Y318" s="31">
        <v>0.92949999999999999</v>
      </c>
      <c r="Z318" s="31">
        <v>3.6499999999999998E-2</v>
      </c>
      <c r="AA318" s="31">
        <v>1.8700000000000001E-2</v>
      </c>
      <c r="AB318" s="31">
        <v>1.52E-2</v>
      </c>
      <c r="AC318" s="31">
        <v>0.89690000000000003</v>
      </c>
      <c r="AD318" s="31">
        <v>7.0999999999999994E-2</v>
      </c>
      <c r="AE318" s="31">
        <v>2.12E-2</v>
      </c>
      <c r="AF318" s="31">
        <v>0.55420000000000003</v>
      </c>
      <c r="AG318" s="31">
        <v>0.71050000000000002</v>
      </c>
      <c r="AH318" s="31">
        <v>0.1447</v>
      </c>
      <c r="AI318" s="31">
        <v>0</v>
      </c>
      <c r="AJ318" s="31">
        <v>0</v>
      </c>
      <c r="AK318" s="31">
        <v>0.13159999999999999</v>
      </c>
      <c r="AL318" s="31">
        <v>1.32E-2</v>
      </c>
      <c r="AM318" s="31">
        <v>0.84640000000000004</v>
      </c>
      <c r="AN318" s="31">
        <v>0.61060000000000003</v>
      </c>
      <c r="AO318" s="239">
        <v>0.11</v>
      </c>
      <c r="AP318" s="241">
        <v>1</v>
      </c>
      <c r="AQ318" s="101">
        <v>2</v>
      </c>
      <c r="AR318" s="462">
        <v>1</v>
      </c>
      <c r="AS318" s="238"/>
      <c r="AT318" s="238"/>
      <c r="AU318" s="238"/>
      <c r="AV318" s="238"/>
      <c r="AW318" s="238"/>
      <c r="AX318" s="238"/>
      <c r="AY318" s="238"/>
    </row>
    <row r="319" spans="1:51">
      <c r="A319" t="s">
        <v>826</v>
      </c>
      <c r="B319" t="s">
        <v>779</v>
      </c>
      <c r="C319" t="s">
        <v>827</v>
      </c>
      <c r="D319" s="31">
        <v>1753.4983999999999</v>
      </c>
      <c r="E319" s="31">
        <v>2.1714000000000002</v>
      </c>
      <c r="F319" s="31">
        <v>3807.6134000000002</v>
      </c>
      <c r="G319" s="31">
        <v>0.11169999999999999</v>
      </c>
      <c r="H319" s="31">
        <v>1.5299999999999999E-2</v>
      </c>
      <c r="I319" s="31">
        <v>0</v>
      </c>
      <c r="J319" s="31">
        <v>0</v>
      </c>
      <c r="K319" s="31">
        <v>0</v>
      </c>
      <c r="L319" s="31">
        <v>6.93E-2</v>
      </c>
      <c r="M319" s="31">
        <v>2.76E-2</v>
      </c>
      <c r="N319" s="31">
        <v>0</v>
      </c>
      <c r="O319" s="31">
        <v>0</v>
      </c>
      <c r="P319" s="31">
        <v>0.18909999999999999</v>
      </c>
      <c r="Q319" s="31">
        <v>0</v>
      </c>
      <c r="R319" s="31">
        <v>0</v>
      </c>
      <c r="S319" s="31">
        <v>0</v>
      </c>
      <c r="T319" s="31">
        <v>9.1999999999999998E-3</v>
      </c>
      <c r="U319" s="31">
        <v>0</v>
      </c>
      <c r="V319" s="31">
        <v>0.31419999999999998</v>
      </c>
      <c r="W319" s="31">
        <v>0.37519999999999998</v>
      </c>
      <c r="X319" s="31">
        <v>0.2135</v>
      </c>
      <c r="Y319" s="31">
        <v>0.14349999999999999</v>
      </c>
      <c r="Z319" s="31">
        <v>0.14929999999999999</v>
      </c>
      <c r="AA319" s="31">
        <v>0.68410000000000004</v>
      </c>
      <c r="AB319" s="31">
        <v>2.3199999999999998E-2</v>
      </c>
      <c r="AC319" s="31">
        <v>0.30840000000000001</v>
      </c>
      <c r="AD319" s="31">
        <v>0.62270000000000003</v>
      </c>
      <c r="AE319" s="31">
        <v>5.5999999999999999E-3</v>
      </c>
      <c r="AF319" s="31">
        <v>0.20530000000000001</v>
      </c>
      <c r="AG319" s="31">
        <v>0.23080000000000001</v>
      </c>
      <c r="AH319" s="31">
        <v>0.21790000000000001</v>
      </c>
      <c r="AI319" s="31">
        <v>0</v>
      </c>
      <c r="AJ319" s="31">
        <v>0</v>
      </c>
      <c r="AK319" s="31">
        <v>0.52559999999999996</v>
      </c>
      <c r="AL319" s="31">
        <v>2.5600000000000001E-2</v>
      </c>
      <c r="AM319" s="31">
        <v>1.1024</v>
      </c>
      <c r="AN319" s="31">
        <v>0.79520000000000002</v>
      </c>
      <c r="AO319" s="239">
        <v>0</v>
      </c>
      <c r="AP319" s="241">
        <v>5</v>
      </c>
      <c r="AQ319" s="101">
        <v>6</v>
      </c>
      <c r="AR319" s="462">
        <v>4</v>
      </c>
      <c r="AS319" s="238"/>
      <c r="AT319" s="238"/>
      <c r="AU319" s="238"/>
      <c r="AV319" s="238"/>
      <c r="AW319" s="238"/>
      <c r="AX319" s="238"/>
      <c r="AY319" s="238"/>
    </row>
    <row r="320" spans="1:51">
      <c r="A320" t="s">
        <v>828</v>
      </c>
      <c r="B320" t="s">
        <v>779</v>
      </c>
      <c r="C320" t="s">
        <v>829</v>
      </c>
      <c r="D320" s="31">
        <v>1817.7188000000001</v>
      </c>
      <c r="E320" s="31">
        <v>4.4325000000000001</v>
      </c>
      <c r="F320" s="31">
        <v>8057.1194999999998</v>
      </c>
      <c r="G320" s="31">
        <v>0.89629999999999999</v>
      </c>
      <c r="H320" s="31">
        <v>0.29039999999999999</v>
      </c>
      <c r="I320" s="31">
        <v>0.54510000000000003</v>
      </c>
      <c r="J320" s="31">
        <v>0</v>
      </c>
      <c r="K320" s="31">
        <v>9.2999999999999992E-3</v>
      </c>
      <c r="L320" s="31">
        <v>0</v>
      </c>
      <c r="M320" s="31">
        <v>1.4999999999999999E-2</v>
      </c>
      <c r="N320" s="31">
        <v>0</v>
      </c>
      <c r="O320" s="31">
        <v>0</v>
      </c>
      <c r="P320" s="31">
        <v>0</v>
      </c>
      <c r="Q320" s="31">
        <v>5.4399999999999997E-2</v>
      </c>
      <c r="R320" s="31">
        <v>0</v>
      </c>
      <c r="S320" s="31">
        <v>8.0000000000000004E-4</v>
      </c>
      <c r="T320" s="31">
        <v>6.3E-3</v>
      </c>
      <c r="U320" s="31">
        <v>0</v>
      </c>
      <c r="V320" s="31">
        <v>5.6000000000000001E-2</v>
      </c>
      <c r="W320" s="31">
        <v>2.2599999999999999E-2</v>
      </c>
      <c r="X320" s="31">
        <v>0.11550000000000001</v>
      </c>
      <c r="Y320" s="31">
        <v>0.42770000000000002</v>
      </c>
      <c r="Z320" s="31">
        <v>0.1618</v>
      </c>
      <c r="AA320" s="31">
        <v>0.1792</v>
      </c>
      <c r="AB320" s="31">
        <v>0.23119999999999999</v>
      </c>
      <c r="AC320" s="31">
        <v>0.91180000000000005</v>
      </c>
      <c r="AD320" s="31">
        <v>6.54E-2</v>
      </c>
      <c r="AE320" s="31">
        <v>7.4999999999999997E-3</v>
      </c>
      <c r="AF320" s="31">
        <v>0.15540000000000001</v>
      </c>
      <c r="AG320" s="31">
        <v>0.41889999999999999</v>
      </c>
      <c r="AH320" s="31">
        <v>6.7599999999999993E-2</v>
      </c>
      <c r="AI320" s="31">
        <v>0</v>
      </c>
      <c r="AJ320" s="31">
        <v>0</v>
      </c>
      <c r="AK320" s="31">
        <v>0.47299999999999998</v>
      </c>
      <c r="AL320" s="31">
        <v>4.0500000000000001E-2</v>
      </c>
      <c r="AM320" s="31">
        <v>1.0306</v>
      </c>
      <c r="AN320" s="31">
        <v>0.74339999999999995</v>
      </c>
      <c r="AO320" s="239">
        <v>0.03</v>
      </c>
      <c r="AP320" s="241">
        <v>8</v>
      </c>
      <c r="AQ320" s="101">
        <v>9</v>
      </c>
      <c r="AR320" s="462">
        <v>4</v>
      </c>
      <c r="AS320" s="238"/>
      <c r="AT320" s="238"/>
      <c r="AU320" s="238"/>
      <c r="AV320" s="238"/>
      <c r="AW320" s="238"/>
      <c r="AX320" s="238"/>
      <c r="AY320" s="238"/>
    </row>
    <row r="321" spans="1:51">
      <c r="A321" t="s">
        <v>830</v>
      </c>
      <c r="B321" t="s">
        <v>779</v>
      </c>
      <c r="C321" t="s">
        <v>831</v>
      </c>
      <c r="D321" s="31">
        <v>1922.1433</v>
      </c>
      <c r="E321" s="31">
        <v>1.1194999999999999</v>
      </c>
      <c r="F321" s="31">
        <v>2151.9333000000001</v>
      </c>
      <c r="G321" s="31">
        <v>0.4234</v>
      </c>
      <c r="H321" s="31">
        <v>0.27450000000000002</v>
      </c>
      <c r="I321" s="31">
        <v>0</v>
      </c>
      <c r="J321" s="31">
        <v>0</v>
      </c>
      <c r="K321" s="31">
        <v>4.9299999999999997E-2</v>
      </c>
      <c r="L321" s="31">
        <v>8.2799999999999999E-2</v>
      </c>
      <c r="M321" s="31">
        <v>1.9400000000000001E-2</v>
      </c>
      <c r="N321" s="31">
        <v>0</v>
      </c>
      <c r="O321" s="31">
        <v>0</v>
      </c>
      <c r="P321" s="31">
        <v>0.18290000000000001</v>
      </c>
      <c r="Q321" s="31">
        <v>0</v>
      </c>
      <c r="R321" s="31">
        <v>0</v>
      </c>
      <c r="S321" s="31">
        <v>0</v>
      </c>
      <c r="T321" s="31">
        <v>1.3299999999999999E-2</v>
      </c>
      <c r="U321" s="31">
        <v>0</v>
      </c>
      <c r="V321" s="31">
        <v>0.23330000000000001</v>
      </c>
      <c r="W321" s="31">
        <v>0.1444</v>
      </c>
      <c r="X321" s="31">
        <v>0.1142</v>
      </c>
      <c r="Y321" s="31">
        <v>0.42649999999999999</v>
      </c>
      <c r="Z321" s="31">
        <v>2.9399999999999999E-2</v>
      </c>
      <c r="AA321" s="31">
        <v>0.54410000000000003</v>
      </c>
      <c r="AB321" s="31">
        <v>0</v>
      </c>
      <c r="AC321" s="31">
        <v>0.43</v>
      </c>
      <c r="AD321" s="31">
        <v>0.5071</v>
      </c>
      <c r="AE321" s="31">
        <v>1.54E-2</v>
      </c>
      <c r="AF321" s="31">
        <v>0.17879999999999999</v>
      </c>
      <c r="AG321" s="31">
        <v>0.35820000000000002</v>
      </c>
      <c r="AH321" s="31">
        <v>0.28360000000000002</v>
      </c>
      <c r="AI321" s="31">
        <v>0</v>
      </c>
      <c r="AJ321" s="31">
        <v>0</v>
      </c>
      <c r="AK321" s="31">
        <v>0.22389999999999999</v>
      </c>
      <c r="AL321" s="31">
        <v>0.1343</v>
      </c>
      <c r="AM321" s="31">
        <v>1.3299000000000001</v>
      </c>
      <c r="AN321" s="31">
        <v>0.95930000000000004</v>
      </c>
      <c r="AO321" s="239">
        <v>0.02</v>
      </c>
      <c r="AP321" s="241">
        <v>5</v>
      </c>
      <c r="AQ321" s="101">
        <v>6</v>
      </c>
      <c r="AR321" s="462">
        <v>2</v>
      </c>
      <c r="AS321" s="238"/>
      <c r="AT321" s="238"/>
      <c r="AU321" s="238"/>
      <c r="AV321" s="238"/>
      <c r="AW321" s="238"/>
      <c r="AX321" s="238"/>
      <c r="AY321" s="238"/>
    </row>
    <row r="322" spans="1:51">
      <c r="A322" t="s">
        <v>832</v>
      </c>
      <c r="B322" t="s">
        <v>779</v>
      </c>
      <c r="C322" t="s">
        <v>833</v>
      </c>
      <c r="D322" s="31">
        <v>3804.2291</v>
      </c>
      <c r="E322" s="31">
        <v>0.62280000000000002</v>
      </c>
      <c r="F322" s="31">
        <v>2369.3607000000002</v>
      </c>
      <c r="G322" s="31">
        <v>0.54269999999999996</v>
      </c>
      <c r="H322" s="31">
        <v>9.6799999999999997E-2</v>
      </c>
      <c r="I322" s="31">
        <v>0</v>
      </c>
      <c r="J322" s="31">
        <v>0</v>
      </c>
      <c r="K322" s="31">
        <v>0.1578</v>
      </c>
      <c r="L322" s="31">
        <v>2.1999999999999999E-2</v>
      </c>
      <c r="M322" s="31">
        <v>0.14960000000000001</v>
      </c>
      <c r="N322" s="31">
        <v>0</v>
      </c>
      <c r="O322" s="31">
        <v>5.0599999999999999E-2</v>
      </c>
      <c r="P322" s="31">
        <v>0</v>
      </c>
      <c r="Q322" s="31">
        <v>0</v>
      </c>
      <c r="R322" s="31">
        <v>0</v>
      </c>
      <c r="S322" s="31">
        <v>1.9400000000000001E-2</v>
      </c>
      <c r="T322" s="31">
        <v>6.1499999999999999E-2</v>
      </c>
      <c r="U322" s="31">
        <v>4.87E-2</v>
      </c>
      <c r="V322" s="31">
        <v>0.1336</v>
      </c>
      <c r="W322" s="31">
        <v>0.26</v>
      </c>
      <c r="X322" s="31">
        <v>0.24590000000000001</v>
      </c>
      <c r="Y322" s="31">
        <v>0.24510000000000001</v>
      </c>
      <c r="Z322" s="31">
        <v>0.23530000000000001</v>
      </c>
      <c r="AA322" s="31">
        <v>0.44119999999999998</v>
      </c>
      <c r="AB322" s="31">
        <v>7.8399999999999997E-2</v>
      </c>
      <c r="AC322" s="31">
        <v>0.38500000000000001</v>
      </c>
      <c r="AD322" s="31">
        <v>0.52</v>
      </c>
      <c r="AE322" s="31">
        <v>1.4500000000000001E-2</v>
      </c>
      <c r="AF322" s="31">
        <v>2.4899999999999999E-2</v>
      </c>
      <c r="AG322" s="31">
        <v>1.14E-2</v>
      </c>
      <c r="AH322" s="31">
        <v>0.11360000000000001</v>
      </c>
      <c r="AI322" s="31">
        <v>0</v>
      </c>
      <c r="AJ322" s="31">
        <v>0</v>
      </c>
      <c r="AK322" s="31">
        <v>0.86360000000000003</v>
      </c>
      <c r="AL322" s="31">
        <v>1.14E-2</v>
      </c>
      <c r="AM322" s="31">
        <v>0.47549999999999998</v>
      </c>
      <c r="AN322" s="31">
        <v>0.34300000000000003</v>
      </c>
      <c r="AO322" s="239">
        <v>1.21</v>
      </c>
      <c r="AP322" s="241">
        <v>5</v>
      </c>
      <c r="AQ322" s="101">
        <v>6</v>
      </c>
      <c r="AR322" s="462">
        <v>3</v>
      </c>
      <c r="AS322" s="238"/>
      <c r="AT322" s="238"/>
      <c r="AU322" s="238"/>
      <c r="AV322" s="238"/>
      <c r="AW322" s="238"/>
      <c r="AX322" s="238"/>
      <c r="AY322" s="238"/>
    </row>
    <row r="323" spans="1:51">
      <c r="A323" t="s">
        <v>834</v>
      </c>
      <c r="B323" t="s">
        <v>779</v>
      </c>
      <c r="C323" t="s">
        <v>835</v>
      </c>
      <c r="D323" s="31">
        <v>1724.4012</v>
      </c>
      <c r="E323" s="31">
        <v>2.2534000000000001</v>
      </c>
      <c r="F323" s="31">
        <v>3885.7743999999998</v>
      </c>
      <c r="G323" s="31">
        <v>0.59589999999999999</v>
      </c>
      <c r="H323" s="31">
        <v>0.46579999999999999</v>
      </c>
      <c r="I323" s="31">
        <v>0</v>
      </c>
      <c r="J323" s="31">
        <v>0</v>
      </c>
      <c r="K323" s="31">
        <v>7.7999999999999996E-3</v>
      </c>
      <c r="L323" s="31">
        <v>8.2199999999999995E-2</v>
      </c>
      <c r="M323" s="31">
        <v>2.92E-2</v>
      </c>
      <c r="N323" s="31">
        <v>0</v>
      </c>
      <c r="O323" s="31">
        <v>0</v>
      </c>
      <c r="P323" s="31">
        <v>2.2499999999999999E-2</v>
      </c>
      <c r="Q323" s="31">
        <v>0</v>
      </c>
      <c r="R323" s="31">
        <v>0</v>
      </c>
      <c r="S323" s="31">
        <v>3.2000000000000002E-3</v>
      </c>
      <c r="T323" s="31">
        <v>2.0799999999999999E-2</v>
      </c>
      <c r="U323" s="31">
        <v>7.7000000000000002E-3</v>
      </c>
      <c r="V323" s="31">
        <v>0.29580000000000001</v>
      </c>
      <c r="W323" s="31">
        <v>6.4899999999999999E-2</v>
      </c>
      <c r="X323" s="31">
        <v>0.1225</v>
      </c>
      <c r="Y323" s="31">
        <v>0.32469999999999999</v>
      </c>
      <c r="Z323" s="31">
        <v>0.23380000000000001</v>
      </c>
      <c r="AA323" s="31">
        <v>0.44159999999999999</v>
      </c>
      <c r="AB323" s="31">
        <v>0</v>
      </c>
      <c r="AC323" s="31">
        <v>0.60899999999999999</v>
      </c>
      <c r="AD323" s="31">
        <v>0.33979999999999999</v>
      </c>
      <c r="AE323" s="31">
        <v>2.6599999999999999E-2</v>
      </c>
      <c r="AF323" s="31">
        <v>0.17399999999999999</v>
      </c>
      <c r="AG323" s="31">
        <v>0.3906</v>
      </c>
      <c r="AH323" s="31">
        <v>0.2344</v>
      </c>
      <c r="AI323" s="31">
        <v>0</v>
      </c>
      <c r="AJ323" s="31">
        <v>0</v>
      </c>
      <c r="AK323" s="31">
        <v>0.375</v>
      </c>
      <c r="AL323" s="31">
        <v>0</v>
      </c>
      <c r="AM323" s="31">
        <v>1.075</v>
      </c>
      <c r="AN323" s="31">
        <v>0.97850000000000004</v>
      </c>
      <c r="AO323" s="239">
        <v>0.01</v>
      </c>
      <c r="AP323" s="241">
        <v>5</v>
      </c>
      <c r="AQ323" s="101">
        <v>6</v>
      </c>
      <c r="AR323" s="462">
        <v>4</v>
      </c>
      <c r="AS323" s="238"/>
      <c r="AT323" s="238"/>
      <c r="AU323" s="238"/>
      <c r="AV323" s="238"/>
      <c r="AW323" s="238"/>
      <c r="AX323" s="238"/>
      <c r="AY323" s="238"/>
    </row>
    <row r="324" spans="1:51">
      <c r="A324" t="s">
        <v>836</v>
      </c>
      <c r="B324" t="s">
        <v>779</v>
      </c>
      <c r="C324" t="s">
        <v>837</v>
      </c>
      <c r="D324" s="31">
        <v>3058.0344</v>
      </c>
      <c r="E324" s="31">
        <v>1.3154999999999999</v>
      </c>
      <c r="F324" s="31">
        <v>4022.9535000000001</v>
      </c>
      <c r="G324" s="31">
        <v>0.14030000000000001</v>
      </c>
      <c r="H324" s="31">
        <v>2.76E-2</v>
      </c>
      <c r="I324" s="31">
        <v>0</v>
      </c>
      <c r="J324" s="31">
        <v>0</v>
      </c>
      <c r="K324" s="31">
        <v>3.2399999999999998E-2</v>
      </c>
      <c r="L324" s="31">
        <v>2.4500000000000001E-2</v>
      </c>
      <c r="M324" s="31">
        <v>0</v>
      </c>
      <c r="N324" s="31">
        <v>0</v>
      </c>
      <c r="O324" s="31">
        <v>0</v>
      </c>
      <c r="P324" s="31">
        <v>2.5999999999999999E-2</v>
      </c>
      <c r="Q324" s="31">
        <v>4.99E-2</v>
      </c>
      <c r="R324" s="31">
        <v>0</v>
      </c>
      <c r="S324" s="31">
        <v>0</v>
      </c>
      <c r="T324" s="31">
        <v>2.2499999999999999E-2</v>
      </c>
      <c r="U324" s="31">
        <v>6.7999999999999996E-3</v>
      </c>
      <c r="V324" s="31">
        <v>0.42320000000000002</v>
      </c>
      <c r="W324" s="31">
        <v>0.38700000000000001</v>
      </c>
      <c r="X324" s="31">
        <v>0.57889999999999997</v>
      </c>
      <c r="Y324" s="31">
        <v>0.6542</v>
      </c>
      <c r="Z324" s="31">
        <v>9.4000000000000004E-3</v>
      </c>
      <c r="AA324" s="31">
        <v>0.28960000000000002</v>
      </c>
      <c r="AB324" s="31">
        <v>4.6899999999999997E-2</v>
      </c>
      <c r="AC324" s="31">
        <v>0.40760000000000002</v>
      </c>
      <c r="AD324" s="31">
        <v>0.54379999999999995</v>
      </c>
      <c r="AE324" s="31">
        <v>5.4000000000000003E-3</v>
      </c>
      <c r="AF324" s="31">
        <v>0.1542</v>
      </c>
      <c r="AG324" s="31">
        <v>0.24390000000000001</v>
      </c>
      <c r="AH324" s="31">
        <v>0.10979999999999999</v>
      </c>
      <c r="AI324" s="31">
        <v>0</v>
      </c>
      <c r="AJ324" s="31">
        <v>0</v>
      </c>
      <c r="AK324" s="31">
        <v>0.6341</v>
      </c>
      <c r="AL324" s="31">
        <v>1.2200000000000001E-2</v>
      </c>
      <c r="AM324" s="31">
        <v>0.92920000000000003</v>
      </c>
      <c r="AN324" s="31">
        <v>0.67030000000000001</v>
      </c>
      <c r="AO324" s="239">
        <v>0.42</v>
      </c>
      <c r="AP324" s="241">
        <v>5</v>
      </c>
      <c r="AQ324" s="101">
        <v>6</v>
      </c>
      <c r="AR324" s="462">
        <v>4</v>
      </c>
      <c r="AS324" s="238"/>
      <c r="AT324" s="238"/>
      <c r="AU324" s="238"/>
      <c r="AV324" s="238"/>
      <c r="AW324" s="238"/>
      <c r="AX324" s="238"/>
      <c r="AY324" s="238"/>
    </row>
    <row r="325" spans="1:51">
      <c r="A325" t="s">
        <v>840</v>
      </c>
      <c r="B325" t="s">
        <v>839</v>
      </c>
      <c r="C325" t="s">
        <v>841</v>
      </c>
      <c r="D325" s="31">
        <v>2023.5125</v>
      </c>
      <c r="E325" s="31">
        <v>3.1223000000000001</v>
      </c>
      <c r="F325" s="31">
        <v>6317.9579000000003</v>
      </c>
      <c r="G325" s="31">
        <v>0.58499999999999996</v>
      </c>
      <c r="H325" s="31">
        <v>0.24099999999999999</v>
      </c>
      <c r="I325" s="31">
        <v>0</v>
      </c>
      <c r="J325" s="31">
        <v>0</v>
      </c>
      <c r="K325" s="31">
        <v>4.8999999999999998E-3</v>
      </c>
      <c r="L325" s="31">
        <v>0</v>
      </c>
      <c r="M325" s="31">
        <v>0</v>
      </c>
      <c r="N325" s="31">
        <v>0</v>
      </c>
      <c r="O325" s="31">
        <v>3.3999999999999998E-3</v>
      </c>
      <c r="P325" s="31">
        <v>0</v>
      </c>
      <c r="Q325" s="31">
        <v>0.19409999999999999</v>
      </c>
      <c r="R325" s="31">
        <v>0</v>
      </c>
      <c r="S325" s="31">
        <v>0.12230000000000001</v>
      </c>
      <c r="T325" s="31">
        <v>7.1900000000000006E-2</v>
      </c>
      <c r="U325" s="31">
        <v>1.9300000000000001E-2</v>
      </c>
      <c r="V325" s="31">
        <v>4.6199999999999998E-2</v>
      </c>
      <c r="W325" s="31">
        <v>0.29680000000000001</v>
      </c>
      <c r="X325" s="31">
        <v>0.60899999999999999</v>
      </c>
      <c r="Y325" s="31">
        <v>0.3291</v>
      </c>
      <c r="Z325" s="31">
        <v>0.39600000000000002</v>
      </c>
      <c r="AA325" s="31">
        <v>0.192</v>
      </c>
      <c r="AB325" s="31">
        <v>8.2900000000000001E-2</v>
      </c>
      <c r="AC325" s="31">
        <v>0.84109999999999996</v>
      </c>
      <c r="AD325" s="31">
        <v>6.9400000000000003E-2</v>
      </c>
      <c r="AE325" s="31">
        <v>7.0300000000000001E-2</v>
      </c>
      <c r="AF325" s="31">
        <v>0.1258</v>
      </c>
      <c r="AG325" s="31">
        <v>0.20219999999999999</v>
      </c>
      <c r="AH325" s="31">
        <v>0.1124</v>
      </c>
      <c r="AI325" s="31">
        <v>0</v>
      </c>
      <c r="AJ325" s="31">
        <v>0</v>
      </c>
      <c r="AK325" s="31">
        <v>0.68540000000000001</v>
      </c>
      <c r="AL325" s="31">
        <v>0</v>
      </c>
      <c r="AM325" s="31">
        <v>0.82779999999999998</v>
      </c>
      <c r="AN325" s="31">
        <v>0.75349999999999995</v>
      </c>
      <c r="AO325" s="239">
        <v>7.0000000000000007E-2</v>
      </c>
      <c r="AP325" s="241">
        <v>1</v>
      </c>
      <c r="AQ325" s="101">
        <v>2</v>
      </c>
      <c r="AR325" s="462">
        <v>4</v>
      </c>
      <c r="AS325" s="238"/>
      <c r="AT325" s="238"/>
      <c r="AU325" s="238"/>
      <c r="AV325" s="238"/>
      <c r="AW325" s="238"/>
      <c r="AX325" s="238"/>
      <c r="AY325" s="238"/>
    </row>
    <row r="326" spans="1:51">
      <c r="A326" t="s">
        <v>842</v>
      </c>
      <c r="B326" t="s">
        <v>839</v>
      </c>
      <c r="C326" t="s">
        <v>843</v>
      </c>
      <c r="D326" s="31">
        <v>649.04309999999998</v>
      </c>
      <c r="E326" s="31">
        <v>3.8041999999999998</v>
      </c>
      <c r="F326" s="31">
        <v>2469.0871999999999</v>
      </c>
      <c r="G326" s="31">
        <v>0.59830000000000005</v>
      </c>
      <c r="H326" s="31">
        <v>0.57540000000000002</v>
      </c>
      <c r="I326" s="31">
        <v>0</v>
      </c>
      <c r="J326" s="31">
        <v>0</v>
      </c>
      <c r="K326" s="31">
        <v>0</v>
      </c>
      <c r="L326" s="31">
        <v>0</v>
      </c>
      <c r="M326" s="31">
        <v>2.3E-2</v>
      </c>
      <c r="N326" s="31">
        <v>0</v>
      </c>
      <c r="O326" s="31">
        <v>0</v>
      </c>
      <c r="P326" s="31">
        <v>2.06E-2</v>
      </c>
      <c r="Q326" s="31">
        <v>0</v>
      </c>
      <c r="R326" s="31">
        <v>0</v>
      </c>
      <c r="S326" s="31">
        <v>0</v>
      </c>
      <c r="T326" s="31">
        <v>0</v>
      </c>
      <c r="U326" s="31">
        <v>0</v>
      </c>
      <c r="V326" s="31">
        <v>2.1899999999999999E-2</v>
      </c>
      <c r="W326" s="31">
        <v>0.35920000000000002</v>
      </c>
      <c r="X326" s="31">
        <v>8.6400000000000005E-2</v>
      </c>
      <c r="Y326" s="31">
        <v>0.53190000000000004</v>
      </c>
      <c r="Z326" s="31">
        <v>0.25530000000000003</v>
      </c>
      <c r="AA326" s="31">
        <v>0.21279999999999999</v>
      </c>
      <c r="AB326" s="31">
        <v>0</v>
      </c>
      <c r="AC326" s="31">
        <v>0.85550000000000004</v>
      </c>
      <c r="AD326" s="31">
        <v>0.11890000000000001</v>
      </c>
      <c r="AE326" s="31">
        <v>0</v>
      </c>
      <c r="AF326" s="31">
        <v>0.69579999999999997</v>
      </c>
      <c r="AG326" s="31">
        <v>0.60260000000000002</v>
      </c>
      <c r="AH326" s="31">
        <v>0.28210000000000002</v>
      </c>
      <c r="AI326" s="31">
        <v>0</v>
      </c>
      <c r="AJ326" s="31">
        <v>0</v>
      </c>
      <c r="AK326" s="31">
        <v>0.1154</v>
      </c>
      <c r="AL326" s="31">
        <v>0</v>
      </c>
      <c r="AM326" s="31">
        <v>0.91139999999999999</v>
      </c>
      <c r="AN326" s="31">
        <v>0.8296</v>
      </c>
      <c r="AO326" s="239">
        <v>0</v>
      </c>
      <c r="AP326" s="241">
        <v>1</v>
      </c>
      <c r="AQ326" s="101">
        <v>2</v>
      </c>
      <c r="AR326" s="462">
        <v>2</v>
      </c>
      <c r="AS326" s="238"/>
      <c r="AT326" s="238"/>
      <c r="AU326" s="238"/>
      <c r="AV326" s="238"/>
      <c r="AW326" s="238"/>
      <c r="AX326" s="238"/>
      <c r="AY326" s="238"/>
    </row>
    <row r="327" spans="1:51">
      <c r="A327" t="s">
        <v>844</v>
      </c>
      <c r="B327" t="s">
        <v>839</v>
      </c>
      <c r="C327" t="s">
        <v>845</v>
      </c>
      <c r="D327" s="31">
        <v>1836.7365</v>
      </c>
      <c r="E327" s="31">
        <v>0.92989999999999995</v>
      </c>
      <c r="F327" s="31">
        <v>1707.9264000000001</v>
      </c>
      <c r="G327" s="31">
        <v>0.24579999999999999</v>
      </c>
      <c r="H327" s="31">
        <v>0</v>
      </c>
      <c r="I327" s="31">
        <v>0</v>
      </c>
      <c r="J327" s="31">
        <v>0</v>
      </c>
      <c r="K327" s="31">
        <v>0</v>
      </c>
      <c r="L327" s="31">
        <v>0.24579999999999999</v>
      </c>
      <c r="M327" s="31">
        <v>0</v>
      </c>
      <c r="N327" s="31">
        <v>0</v>
      </c>
      <c r="O327" s="31">
        <v>0</v>
      </c>
      <c r="P327" s="31">
        <v>0.1885</v>
      </c>
      <c r="Q327" s="31">
        <v>0</v>
      </c>
      <c r="R327" s="31">
        <v>0</v>
      </c>
      <c r="S327" s="31">
        <v>0</v>
      </c>
      <c r="T327" s="31">
        <v>0.16270000000000001</v>
      </c>
      <c r="U327" s="31">
        <v>0</v>
      </c>
      <c r="V327" s="31">
        <v>0.24299999999999999</v>
      </c>
      <c r="W327" s="31">
        <v>0.15989999999999999</v>
      </c>
      <c r="X327" s="31">
        <v>0.19550000000000001</v>
      </c>
      <c r="Y327" s="31">
        <v>0</v>
      </c>
      <c r="Z327" s="31">
        <v>0.28570000000000001</v>
      </c>
      <c r="AA327" s="31">
        <v>0.71430000000000005</v>
      </c>
      <c r="AB327" s="31">
        <v>0</v>
      </c>
      <c r="AC327" s="31">
        <v>0.1082</v>
      </c>
      <c r="AD327" s="31">
        <v>0.83520000000000005</v>
      </c>
      <c r="AE327" s="31">
        <v>4.8999999999999998E-3</v>
      </c>
      <c r="AF327" s="31">
        <v>3.7999999999999999E-2</v>
      </c>
      <c r="AG327" s="31">
        <v>5.3800000000000001E-2</v>
      </c>
      <c r="AH327" s="31">
        <v>0.1613</v>
      </c>
      <c r="AI327" s="31">
        <v>0</v>
      </c>
      <c r="AJ327" s="31">
        <v>4.2999999999999997E-2</v>
      </c>
      <c r="AK327" s="31">
        <v>0.73119999999999996</v>
      </c>
      <c r="AL327" s="31">
        <v>1.0800000000000001E-2</v>
      </c>
      <c r="AM327" s="31">
        <v>0.86439999999999995</v>
      </c>
      <c r="AN327" s="31">
        <v>0.53710000000000002</v>
      </c>
      <c r="AO327" s="239">
        <v>0.06</v>
      </c>
      <c r="AP327" s="241">
        <v>4</v>
      </c>
      <c r="AQ327" s="101">
        <v>5</v>
      </c>
      <c r="AR327" s="462">
        <v>4</v>
      </c>
      <c r="AS327" s="238"/>
      <c r="AT327" s="238"/>
      <c r="AU327" s="238"/>
      <c r="AV327" s="238"/>
      <c r="AW327" s="238"/>
      <c r="AX327" s="238"/>
      <c r="AY327" s="238"/>
    </row>
    <row r="328" spans="1:51">
      <c r="A328" t="s">
        <v>846</v>
      </c>
      <c r="B328" t="s">
        <v>839</v>
      </c>
      <c r="C328" t="s">
        <v>839</v>
      </c>
      <c r="D328" s="31">
        <v>2367.8157999999999</v>
      </c>
      <c r="E328" s="31">
        <v>5.8201000000000001</v>
      </c>
      <c r="F328" s="31">
        <v>13781.0167</v>
      </c>
      <c r="G328" s="31">
        <v>0.78149999999999997</v>
      </c>
      <c r="H328" s="31">
        <v>0</v>
      </c>
      <c r="I328" s="31">
        <v>0</v>
      </c>
      <c r="J328" s="31">
        <v>0</v>
      </c>
      <c r="K328" s="31">
        <v>0</v>
      </c>
      <c r="L328" s="31">
        <v>2.6800000000000001E-2</v>
      </c>
      <c r="M328" s="31">
        <v>7.4200000000000002E-2</v>
      </c>
      <c r="N328" s="31">
        <v>0</v>
      </c>
      <c r="O328" s="31">
        <v>0</v>
      </c>
      <c r="P328" s="31">
        <v>0</v>
      </c>
      <c r="Q328" s="31">
        <v>0.46460000000000001</v>
      </c>
      <c r="R328" s="31">
        <v>0</v>
      </c>
      <c r="S328" s="31">
        <v>0.21579999999999999</v>
      </c>
      <c r="T328" s="31">
        <v>8.6E-3</v>
      </c>
      <c r="U328" s="31">
        <v>0</v>
      </c>
      <c r="V328" s="31">
        <v>6.3399999999999998E-2</v>
      </c>
      <c r="W328" s="31">
        <v>0.14649999999999999</v>
      </c>
      <c r="X328" s="31">
        <v>0.67410000000000003</v>
      </c>
      <c r="Y328" s="31">
        <v>0.81240000000000001</v>
      </c>
      <c r="Z328" s="31">
        <v>0.1681</v>
      </c>
      <c r="AA328" s="31">
        <v>5.3E-3</v>
      </c>
      <c r="AB328" s="31">
        <v>1.4200000000000001E-2</v>
      </c>
      <c r="AC328" s="31">
        <v>0.65269999999999995</v>
      </c>
      <c r="AD328" s="31">
        <v>0.20810000000000001</v>
      </c>
      <c r="AE328" s="31">
        <v>0.1336</v>
      </c>
      <c r="AF328" s="31">
        <v>0.24129999999999999</v>
      </c>
      <c r="AG328" s="31">
        <v>0.29089999999999999</v>
      </c>
      <c r="AH328" s="31">
        <v>0.56359999999999999</v>
      </c>
      <c r="AI328" s="31">
        <v>0</v>
      </c>
      <c r="AJ328" s="31">
        <v>3.6400000000000002E-2</v>
      </c>
      <c r="AK328" s="31">
        <v>5.45E-2</v>
      </c>
      <c r="AL328" s="31">
        <v>5.45E-2</v>
      </c>
      <c r="AM328" s="31">
        <v>1.1202000000000001</v>
      </c>
      <c r="AN328" s="31">
        <v>0.69599999999999995</v>
      </c>
      <c r="AO328" s="239">
        <v>0</v>
      </c>
      <c r="AP328" s="241">
        <v>6</v>
      </c>
      <c r="AQ328" s="101">
        <v>7</v>
      </c>
      <c r="AR328" s="462">
        <v>2</v>
      </c>
      <c r="AS328" s="238"/>
      <c r="AT328" s="238"/>
      <c r="AU328" s="238"/>
      <c r="AV328" s="238"/>
      <c r="AW328" s="238"/>
      <c r="AX328" s="238"/>
      <c r="AY328" s="238"/>
    </row>
    <row r="329" spans="1:51">
      <c r="A329" t="s">
        <v>847</v>
      </c>
      <c r="B329" t="s">
        <v>839</v>
      </c>
      <c r="C329" t="s">
        <v>848</v>
      </c>
      <c r="D329" s="31">
        <v>2683.5133999999998</v>
      </c>
      <c r="E329" s="31">
        <v>1.2278</v>
      </c>
      <c r="F329" s="31">
        <v>3294.7582000000002</v>
      </c>
      <c r="G329" s="31">
        <v>0.24940000000000001</v>
      </c>
      <c r="H329" s="31">
        <v>2.8E-3</v>
      </c>
      <c r="I329" s="31">
        <v>0</v>
      </c>
      <c r="J329" s="31">
        <v>8.6E-3</v>
      </c>
      <c r="K329" s="31">
        <v>0.1394</v>
      </c>
      <c r="L329" s="31">
        <v>5.2400000000000002E-2</v>
      </c>
      <c r="M329" s="31">
        <v>0</v>
      </c>
      <c r="N329" s="31">
        <v>0</v>
      </c>
      <c r="O329" s="31">
        <v>6.4999999999999997E-3</v>
      </c>
      <c r="P329" s="31">
        <v>4.0300000000000002E-2</v>
      </c>
      <c r="Q329" s="31">
        <v>2.3099999999999999E-2</v>
      </c>
      <c r="R329" s="31">
        <v>0</v>
      </c>
      <c r="S329" s="31">
        <v>1.6500000000000001E-2</v>
      </c>
      <c r="T329" s="31">
        <v>3.27E-2</v>
      </c>
      <c r="U329" s="31">
        <v>0</v>
      </c>
      <c r="V329" s="31">
        <v>0.4481</v>
      </c>
      <c r="W329" s="31">
        <v>0.22950000000000001</v>
      </c>
      <c r="X329" s="31">
        <v>0.30380000000000001</v>
      </c>
      <c r="Y329" s="31">
        <v>0.1447</v>
      </c>
      <c r="Z329" s="31">
        <v>0.48509999999999998</v>
      </c>
      <c r="AA329" s="31">
        <v>0.32479999999999998</v>
      </c>
      <c r="AB329" s="31">
        <v>4.5400000000000003E-2</v>
      </c>
      <c r="AC329" s="31">
        <v>0.45739999999999997</v>
      </c>
      <c r="AD329" s="31">
        <v>0.4824</v>
      </c>
      <c r="AE329" s="31">
        <v>4.8800000000000003E-2</v>
      </c>
      <c r="AF329" s="31">
        <v>9.6000000000000002E-2</v>
      </c>
      <c r="AG329" s="31">
        <v>0.13039999999999999</v>
      </c>
      <c r="AH329" s="31">
        <v>0.16300000000000001</v>
      </c>
      <c r="AI329" s="31">
        <v>0</v>
      </c>
      <c r="AJ329" s="31">
        <v>4.3499999999999997E-2</v>
      </c>
      <c r="AK329" s="31">
        <v>0.52170000000000005</v>
      </c>
      <c r="AL329" s="31">
        <v>0.14130000000000001</v>
      </c>
      <c r="AM329" s="31">
        <v>1.3137000000000001</v>
      </c>
      <c r="AN329" s="31">
        <v>0.81620000000000004</v>
      </c>
      <c r="AO329" s="239">
        <v>0.01</v>
      </c>
      <c r="AP329" s="241">
        <v>5</v>
      </c>
      <c r="AQ329" s="101">
        <v>6</v>
      </c>
      <c r="AR329" s="462">
        <v>4</v>
      </c>
      <c r="AS329" s="238"/>
      <c r="AT329" s="238"/>
      <c r="AU329" s="238"/>
      <c r="AV329" s="238"/>
      <c r="AW329" s="238"/>
      <c r="AX329" s="238"/>
      <c r="AY329" s="238"/>
    </row>
    <row r="330" spans="1:51">
      <c r="A330" t="s">
        <v>849</v>
      </c>
      <c r="B330" t="s">
        <v>839</v>
      </c>
      <c r="C330" t="s">
        <v>850</v>
      </c>
      <c r="D330" s="31">
        <v>1307.0237</v>
      </c>
      <c r="E330" s="31">
        <v>1.7937000000000001</v>
      </c>
      <c r="F330" s="31">
        <v>2344.4445999999998</v>
      </c>
      <c r="G330" s="31">
        <v>0.19850000000000001</v>
      </c>
      <c r="H330" s="31">
        <v>0.12379999999999999</v>
      </c>
      <c r="I330" s="31">
        <v>0</v>
      </c>
      <c r="J330" s="31">
        <v>0</v>
      </c>
      <c r="K330" s="31">
        <v>6.7000000000000002E-3</v>
      </c>
      <c r="L330" s="31">
        <v>4.5999999999999999E-3</v>
      </c>
      <c r="M330" s="31">
        <v>3.0999999999999999E-3</v>
      </c>
      <c r="N330" s="31">
        <v>0</v>
      </c>
      <c r="O330" s="31">
        <v>4.24E-2</v>
      </c>
      <c r="P330" s="31">
        <v>0.10340000000000001</v>
      </c>
      <c r="Q330" s="31">
        <v>0</v>
      </c>
      <c r="R330" s="31">
        <v>0</v>
      </c>
      <c r="S330" s="31">
        <v>1.3599999999999999E-2</v>
      </c>
      <c r="T330" s="31">
        <v>0.1173</v>
      </c>
      <c r="U330" s="31">
        <v>6.1999999999999998E-3</v>
      </c>
      <c r="V330" s="31">
        <v>0.23200000000000001</v>
      </c>
      <c r="W330" s="31">
        <v>0.34689999999999999</v>
      </c>
      <c r="X330" s="31">
        <v>0.2034</v>
      </c>
      <c r="Y330" s="31">
        <v>0.16969999999999999</v>
      </c>
      <c r="Z330" s="31">
        <v>0.17630000000000001</v>
      </c>
      <c r="AA330" s="31">
        <v>0.60170000000000001</v>
      </c>
      <c r="AB330" s="31">
        <v>5.2200000000000003E-2</v>
      </c>
      <c r="AC330" s="31">
        <v>0.43230000000000002</v>
      </c>
      <c r="AD330" s="31">
        <v>0.50929999999999997</v>
      </c>
      <c r="AE330" s="31">
        <v>1.5800000000000002E-2</v>
      </c>
      <c r="AF330" s="31">
        <v>0.13880000000000001</v>
      </c>
      <c r="AG330" s="31">
        <v>0.13039999999999999</v>
      </c>
      <c r="AH330" s="31">
        <v>0.13039999999999999</v>
      </c>
      <c r="AI330" s="31">
        <v>0</v>
      </c>
      <c r="AJ330" s="31">
        <v>0</v>
      </c>
      <c r="AK330" s="31">
        <v>0.72829999999999995</v>
      </c>
      <c r="AL330" s="31">
        <v>1.09E-2</v>
      </c>
      <c r="AM330" s="31">
        <v>0.81140000000000001</v>
      </c>
      <c r="AN330" s="31">
        <v>0.58530000000000004</v>
      </c>
      <c r="AO330" s="239">
        <v>0.01</v>
      </c>
      <c r="AP330" s="241">
        <v>5</v>
      </c>
      <c r="AQ330" s="101">
        <v>6</v>
      </c>
      <c r="AR330" s="462">
        <v>4</v>
      </c>
      <c r="AS330" s="238"/>
      <c r="AT330" s="238"/>
      <c r="AU330" s="238"/>
      <c r="AV330" s="238"/>
      <c r="AW330" s="238"/>
      <c r="AX330" s="238"/>
      <c r="AY330" s="238"/>
    </row>
    <row r="331" spans="1:51">
      <c r="A331" t="s">
        <v>851</v>
      </c>
      <c r="B331" t="s">
        <v>839</v>
      </c>
      <c r="C331" t="s">
        <v>852</v>
      </c>
      <c r="D331" s="31">
        <v>594.46950000000004</v>
      </c>
      <c r="E331" s="31">
        <v>4.1717000000000004</v>
      </c>
      <c r="F331" s="31">
        <v>2479.9769999999999</v>
      </c>
      <c r="G331" s="31">
        <v>0.18970000000000001</v>
      </c>
      <c r="H331" s="31">
        <v>0</v>
      </c>
      <c r="I331" s="31">
        <v>0</v>
      </c>
      <c r="J331" s="31">
        <v>0</v>
      </c>
      <c r="K331" s="31">
        <v>0</v>
      </c>
      <c r="L331" s="31">
        <v>0</v>
      </c>
      <c r="M331" s="31">
        <v>0</v>
      </c>
      <c r="N331" s="31">
        <v>0</v>
      </c>
      <c r="O331" s="31">
        <v>0</v>
      </c>
      <c r="P331" s="31">
        <v>5.1000000000000004E-3</v>
      </c>
      <c r="Q331" s="31">
        <v>0</v>
      </c>
      <c r="R331" s="31">
        <v>5.8799999999999998E-2</v>
      </c>
      <c r="S331" s="31">
        <v>0</v>
      </c>
      <c r="T331" s="31">
        <v>0.32540000000000002</v>
      </c>
      <c r="U331" s="31">
        <v>0.13100000000000001</v>
      </c>
      <c r="V331" s="31">
        <v>3.7499999999999999E-2</v>
      </c>
      <c r="W331" s="31">
        <v>0.44230000000000003</v>
      </c>
      <c r="X331" s="31">
        <v>0.31040000000000001</v>
      </c>
      <c r="Y331" s="31">
        <v>0.16800000000000001</v>
      </c>
      <c r="Z331" s="31">
        <v>0.25900000000000001</v>
      </c>
      <c r="AA331" s="31">
        <v>0.51019999999999999</v>
      </c>
      <c r="AB331" s="31">
        <v>6.2799999999999995E-2</v>
      </c>
      <c r="AC331" s="31">
        <v>0.14879999999999999</v>
      </c>
      <c r="AD331" s="31">
        <v>0.28760000000000002</v>
      </c>
      <c r="AE331" s="31">
        <v>0.54800000000000004</v>
      </c>
      <c r="AF331" s="31">
        <v>0.1424</v>
      </c>
      <c r="AG331" s="31">
        <v>9.8900000000000002E-2</v>
      </c>
      <c r="AH331" s="31">
        <v>5.4899999999999997E-2</v>
      </c>
      <c r="AI331" s="31">
        <v>0</v>
      </c>
      <c r="AJ331" s="31">
        <v>3.3000000000000002E-2</v>
      </c>
      <c r="AK331" s="31">
        <v>0.17580000000000001</v>
      </c>
      <c r="AL331" s="31">
        <v>0.63739999999999997</v>
      </c>
      <c r="AM331" s="31">
        <v>1.0933999999999999</v>
      </c>
      <c r="AN331" s="31">
        <v>0.6794</v>
      </c>
      <c r="AO331" s="239">
        <v>7.0000000000000007E-2</v>
      </c>
      <c r="AP331" s="241">
        <v>3</v>
      </c>
      <c r="AQ331" s="101">
        <v>4</v>
      </c>
      <c r="AR331" s="462">
        <v>2</v>
      </c>
      <c r="AS331" s="238"/>
      <c r="AT331" s="238"/>
      <c r="AU331" s="238"/>
      <c r="AV331" s="238"/>
      <c r="AW331" s="238"/>
      <c r="AX331" s="238"/>
      <c r="AY331" s="238"/>
    </row>
    <row r="332" spans="1:51">
      <c r="A332" t="s">
        <v>853</v>
      </c>
      <c r="B332" t="s">
        <v>839</v>
      </c>
      <c r="C332" t="s">
        <v>854</v>
      </c>
      <c r="D332" s="31">
        <v>1123.5309999999999</v>
      </c>
      <c r="E332" s="31">
        <v>3.6236999999999999</v>
      </c>
      <c r="F332" s="31">
        <v>4071.3627000000001</v>
      </c>
      <c r="G332" s="31">
        <v>0.47120000000000001</v>
      </c>
      <c r="H332" s="31">
        <v>0.33210000000000001</v>
      </c>
      <c r="I332" s="31">
        <v>0</v>
      </c>
      <c r="J332" s="31">
        <v>0</v>
      </c>
      <c r="K332" s="31">
        <v>0</v>
      </c>
      <c r="L332" s="31">
        <v>0</v>
      </c>
      <c r="M332" s="31">
        <v>0</v>
      </c>
      <c r="N332" s="31">
        <v>0</v>
      </c>
      <c r="O332" s="31">
        <v>0.01</v>
      </c>
      <c r="P332" s="31">
        <v>1.01E-2</v>
      </c>
      <c r="Q332" s="31">
        <v>0</v>
      </c>
      <c r="R332" s="31">
        <v>2.0899999999999998E-2</v>
      </c>
      <c r="S332" s="31">
        <v>0.1011</v>
      </c>
      <c r="T332" s="31">
        <v>0.1067</v>
      </c>
      <c r="U332" s="31">
        <v>7.1999999999999998E-3</v>
      </c>
      <c r="V332" s="31">
        <v>6.9500000000000006E-2</v>
      </c>
      <c r="W332" s="31">
        <v>0.34239999999999998</v>
      </c>
      <c r="X332" s="31">
        <v>0.29459999999999997</v>
      </c>
      <c r="Y332" s="31">
        <v>0.30070000000000002</v>
      </c>
      <c r="Z332" s="31">
        <v>0.48149999999999998</v>
      </c>
      <c r="AA332" s="31">
        <v>0.15690000000000001</v>
      </c>
      <c r="AB332" s="31">
        <v>6.0999999999999999E-2</v>
      </c>
      <c r="AC332" s="31">
        <v>0.74919999999999998</v>
      </c>
      <c r="AD332" s="31">
        <v>0.17660000000000001</v>
      </c>
      <c r="AE332" s="31">
        <v>4.7800000000000002E-2</v>
      </c>
      <c r="AF332" s="31">
        <v>0.25540000000000002</v>
      </c>
      <c r="AG332" s="31">
        <v>0.46910000000000002</v>
      </c>
      <c r="AH332" s="31">
        <v>0.19750000000000001</v>
      </c>
      <c r="AI332" s="31">
        <v>0</v>
      </c>
      <c r="AJ332" s="31">
        <v>1.23E-2</v>
      </c>
      <c r="AK332" s="31">
        <v>0.30859999999999999</v>
      </c>
      <c r="AL332" s="31">
        <v>1.23E-2</v>
      </c>
      <c r="AM332" s="31">
        <v>1.1468</v>
      </c>
      <c r="AN332" s="31">
        <v>0.71250000000000002</v>
      </c>
      <c r="AO332" s="239">
        <v>0</v>
      </c>
      <c r="AP332" s="241">
        <v>5</v>
      </c>
      <c r="AQ332" s="101">
        <v>6</v>
      </c>
      <c r="AR332" s="462">
        <v>2</v>
      </c>
      <c r="AS332" s="238"/>
      <c r="AT332" s="238"/>
      <c r="AU332" s="238"/>
      <c r="AV332" s="238"/>
      <c r="AW332" s="238"/>
      <c r="AX332" s="238"/>
      <c r="AY332" s="238"/>
    </row>
    <row r="333" spans="1:51">
      <c r="A333" t="s">
        <v>855</v>
      </c>
      <c r="B333" t="s">
        <v>839</v>
      </c>
      <c r="C333" t="s">
        <v>360</v>
      </c>
      <c r="D333" s="31">
        <v>1420.2954999999999</v>
      </c>
      <c r="E333" s="31">
        <v>1.33</v>
      </c>
      <c r="F333" s="31">
        <v>1888.9930999999999</v>
      </c>
      <c r="G333" s="31">
        <v>0.27350000000000002</v>
      </c>
      <c r="H333" s="31">
        <v>0</v>
      </c>
      <c r="I333" s="31">
        <v>0</v>
      </c>
      <c r="J333" s="31">
        <v>0</v>
      </c>
      <c r="K333" s="31">
        <v>0</v>
      </c>
      <c r="L333" s="31">
        <v>0.24929999999999999</v>
      </c>
      <c r="M333" s="31">
        <v>0</v>
      </c>
      <c r="N333" s="31">
        <v>0</v>
      </c>
      <c r="O333" s="31">
        <v>0</v>
      </c>
      <c r="P333" s="31">
        <v>0.19159999999999999</v>
      </c>
      <c r="Q333" s="31">
        <v>2.4899999999999999E-2</v>
      </c>
      <c r="R333" s="31">
        <v>0</v>
      </c>
      <c r="S333" s="31">
        <v>0</v>
      </c>
      <c r="T333" s="31">
        <v>0</v>
      </c>
      <c r="U333" s="31">
        <v>0</v>
      </c>
      <c r="V333" s="31">
        <v>0.32019999999999998</v>
      </c>
      <c r="W333" s="31">
        <v>0.21390000000000001</v>
      </c>
      <c r="X333" s="31">
        <v>0.1237</v>
      </c>
      <c r="Y333" s="31">
        <v>0.28000000000000003</v>
      </c>
      <c r="Z333" s="31">
        <v>0.30399999999999999</v>
      </c>
      <c r="AA333" s="31">
        <v>0.41599999999999998</v>
      </c>
      <c r="AB333" s="31">
        <v>0</v>
      </c>
      <c r="AC333" s="31">
        <v>0.15570000000000001</v>
      </c>
      <c r="AD333" s="31">
        <v>0.79169999999999996</v>
      </c>
      <c r="AE333" s="31">
        <v>1.9900000000000001E-2</v>
      </c>
      <c r="AF333" s="31">
        <v>8.0799999999999997E-2</v>
      </c>
      <c r="AG333" s="31">
        <v>0.1087</v>
      </c>
      <c r="AH333" s="31">
        <v>0.1739</v>
      </c>
      <c r="AI333" s="31">
        <v>0</v>
      </c>
      <c r="AJ333" s="31">
        <v>0.13039999999999999</v>
      </c>
      <c r="AK333" s="31">
        <v>0.48909999999999998</v>
      </c>
      <c r="AL333" s="31">
        <v>9.7799999999999998E-2</v>
      </c>
      <c r="AM333" s="31">
        <v>1.3883000000000001</v>
      </c>
      <c r="AN333" s="31">
        <v>0.86260000000000003</v>
      </c>
      <c r="AO333" s="239">
        <v>0.3</v>
      </c>
      <c r="AP333" s="241">
        <v>4</v>
      </c>
      <c r="AQ333" s="101">
        <v>5</v>
      </c>
      <c r="AR333" s="462">
        <v>4</v>
      </c>
      <c r="AS333" s="238"/>
      <c r="AT333" s="238"/>
      <c r="AU333" s="238"/>
      <c r="AV333" s="238"/>
      <c r="AW333" s="238"/>
      <c r="AX333" s="238"/>
      <c r="AY333" s="238"/>
    </row>
    <row r="334" spans="1:51">
      <c r="A334" t="s">
        <v>856</v>
      </c>
      <c r="B334" t="s">
        <v>839</v>
      </c>
      <c r="C334" t="s">
        <v>857</v>
      </c>
      <c r="D334" s="31">
        <v>859.05899999999997</v>
      </c>
      <c r="E334" s="31">
        <v>2.468</v>
      </c>
      <c r="F334" s="31">
        <v>2120.1714999999999</v>
      </c>
      <c r="G334" s="31">
        <v>7.6300000000000007E-2</v>
      </c>
      <c r="H334" s="31">
        <v>0</v>
      </c>
      <c r="I334" s="31">
        <v>0</v>
      </c>
      <c r="J334" s="31">
        <v>0</v>
      </c>
      <c r="K334" s="31">
        <v>0</v>
      </c>
      <c r="L334" s="31">
        <v>4.5499999999999999E-2</v>
      </c>
      <c r="M334" s="31">
        <v>0</v>
      </c>
      <c r="N334" s="31">
        <v>0</v>
      </c>
      <c r="O334" s="31">
        <v>2.6200000000000001E-2</v>
      </c>
      <c r="P334" s="31">
        <v>0.2288</v>
      </c>
      <c r="Q334" s="31">
        <v>0</v>
      </c>
      <c r="R334" s="31">
        <v>0</v>
      </c>
      <c r="S334" s="31">
        <v>0</v>
      </c>
      <c r="T334" s="31">
        <v>0.14749999999999999</v>
      </c>
      <c r="U334" s="31">
        <v>4.5999999999999999E-3</v>
      </c>
      <c r="V334" s="31">
        <v>6.0900000000000003E-2</v>
      </c>
      <c r="W334" s="31">
        <v>0.4864</v>
      </c>
      <c r="X334" s="31">
        <v>0.24929999999999999</v>
      </c>
      <c r="Y334" s="31">
        <v>0.13159999999999999</v>
      </c>
      <c r="Z334" s="31">
        <v>0.32729999999999998</v>
      </c>
      <c r="AA334" s="31">
        <v>0.48849999999999999</v>
      </c>
      <c r="AB334" s="31">
        <v>5.2600000000000001E-2</v>
      </c>
      <c r="AC334" s="31">
        <v>0.13270000000000001</v>
      </c>
      <c r="AD334" s="31">
        <v>0.67949999999999999</v>
      </c>
      <c r="AE334" s="31">
        <v>0.1719</v>
      </c>
      <c r="AF334" s="31">
        <v>0.13239999999999999</v>
      </c>
      <c r="AG334" s="31">
        <v>0.26669999999999999</v>
      </c>
      <c r="AH334" s="31">
        <v>0.1111</v>
      </c>
      <c r="AI334" s="31">
        <v>0</v>
      </c>
      <c r="AJ334" s="31">
        <v>0</v>
      </c>
      <c r="AK334" s="31">
        <v>0.2</v>
      </c>
      <c r="AL334" s="31">
        <v>0.42220000000000002</v>
      </c>
      <c r="AM334" s="31">
        <v>1.2825</v>
      </c>
      <c r="AN334" s="31">
        <v>0.92520000000000002</v>
      </c>
      <c r="AO334" s="239">
        <v>0.14000000000000001</v>
      </c>
      <c r="AP334" s="241">
        <v>5</v>
      </c>
      <c r="AQ334" s="101">
        <v>6</v>
      </c>
      <c r="AR334" s="462">
        <v>2</v>
      </c>
      <c r="AS334" s="238"/>
      <c r="AT334" s="238"/>
      <c r="AU334" s="238"/>
      <c r="AV334" s="238"/>
      <c r="AW334" s="238"/>
      <c r="AX334" s="238"/>
      <c r="AY334" s="238"/>
    </row>
    <row r="335" spans="1:51">
      <c r="A335" t="s">
        <v>860</v>
      </c>
      <c r="B335" t="s">
        <v>859</v>
      </c>
      <c r="C335" t="s">
        <v>861</v>
      </c>
      <c r="D335" s="31">
        <v>3833.1986000000002</v>
      </c>
      <c r="E335" s="31">
        <v>1.4581</v>
      </c>
      <c r="F335" s="31">
        <v>5589.1418000000003</v>
      </c>
      <c r="G335" s="31">
        <v>0.41720000000000002</v>
      </c>
      <c r="H335" s="31">
        <v>0.2429</v>
      </c>
      <c r="I335" s="31">
        <v>0</v>
      </c>
      <c r="J335" s="31">
        <v>0</v>
      </c>
      <c r="K335" s="31">
        <v>8.2000000000000007E-3</v>
      </c>
      <c r="L335" s="31">
        <v>5.4999999999999997E-3</v>
      </c>
      <c r="M335" s="31">
        <v>4.8999999999999998E-3</v>
      </c>
      <c r="N335" s="31">
        <v>0</v>
      </c>
      <c r="O335" s="31">
        <v>0</v>
      </c>
      <c r="P335" s="31">
        <v>2.23E-2</v>
      </c>
      <c r="Q335" s="31">
        <v>6.1699999999999998E-2</v>
      </c>
      <c r="R335" s="31">
        <v>6.6600000000000006E-2</v>
      </c>
      <c r="S335" s="31">
        <v>3.2800000000000003E-2</v>
      </c>
      <c r="T335" s="31">
        <v>0.1404</v>
      </c>
      <c r="U335" s="31">
        <v>0</v>
      </c>
      <c r="V335" s="31">
        <v>0.1363</v>
      </c>
      <c r="W335" s="31">
        <v>0.27839999999999998</v>
      </c>
      <c r="X335" s="31">
        <v>1.5085</v>
      </c>
      <c r="Y335" s="31">
        <v>0.80559999999999998</v>
      </c>
      <c r="Z335" s="31">
        <v>0.13469999999999999</v>
      </c>
      <c r="AA335" s="31">
        <v>2.3999999999999998E-3</v>
      </c>
      <c r="AB335" s="31">
        <v>5.7299999999999997E-2</v>
      </c>
      <c r="AC335" s="31">
        <v>0.73140000000000005</v>
      </c>
      <c r="AD335" s="31">
        <v>8.2400000000000001E-2</v>
      </c>
      <c r="AE335" s="31">
        <v>0.13880000000000001</v>
      </c>
      <c r="AF335" s="31">
        <v>4.8099999999999997E-2</v>
      </c>
      <c r="AG335" s="31">
        <v>0.1205</v>
      </c>
      <c r="AH335" s="31">
        <v>0.1928</v>
      </c>
      <c r="AI335" s="31">
        <v>0</v>
      </c>
      <c r="AJ335" s="31">
        <v>0</v>
      </c>
      <c r="AK335" s="31">
        <v>0.66269999999999996</v>
      </c>
      <c r="AL335" s="31">
        <v>2.41E-2</v>
      </c>
      <c r="AM335" s="31">
        <v>0.93479999999999996</v>
      </c>
      <c r="AN335" s="31">
        <v>0.67430000000000001</v>
      </c>
      <c r="AO335" s="239">
        <v>0.13</v>
      </c>
      <c r="AP335" s="241">
        <v>5</v>
      </c>
      <c r="AQ335" s="101">
        <v>6</v>
      </c>
      <c r="AR335" s="462">
        <v>4</v>
      </c>
      <c r="AS335" s="238"/>
      <c r="AT335" s="238"/>
      <c r="AU335" s="238"/>
      <c r="AV335" s="238"/>
      <c r="AW335" s="238"/>
      <c r="AX335" s="238"/>
      <c r="AY335" s="238"/>
    </row>
    <row r="336" spans="1:51">
      <c r="A336" t="s">
        <v>862</v>
      </c>
      <c r="B336" t="s">
        <v>859</v>
      </c>
      <c r="C336" t="s">
        <v>863</v>
      </c>
      <c r="D336" s="31">
        <v>3264.4951999999998</v>
      </c>
      <c r="E336" s="31">
        <v>9.2131000000000007</v>
      </c>
      <c r="F336" s="31">
        <v>30076.277900000001</v>
      </c>
      <c r="G336" s="31">
        <v>0.90739999999999998</v>
      </c>
      <c r="H336" s="31">
        <v>0.1074</v>
      </c>
      <c r="I336" s="31">
        <v>0.73729999999999996</v>
      </c>
      <c r="J336" s="31">
        <v>0</v>
      </c>
      <c r="K336" s="31">
        <v>0</v>
      </c>
      <c r="L336" s="31">
        <v>0</v>
      </c>
      <c r="M336" s="31">
        <v>1.5E-3</v>
      </c>
      <c r="N336" s="31">
        <v>4.0000000000000002E-4</v>
      </c>
      <c r="O336" s="31">
        <v>0</v>
      </c>
      <c r="P336" s="31">
        <v>0</v>
      </c>
      <c r="Q336" s="31">
        <v>1.06E-2</v>
      </c>
      <c r="R336" s="31">
        <v>4.9399999999999999E-2</v>
      </c>
      <c r="S336" s="31">
        <v>0</v>
      </c>
      <c r="T336" s="31">
        <v>7.0000000000000001E-3</v>
      </c>
      <c r="U336" s="31">
        <v>8.9999999999999998E-4</v>
      </c>
      <c r="V336" s="31">
        <v>3.8199999999999998E-2</v>
      </c>
      <c r="W336" s="31">
        <v>4.7399999999999998E-2</v>
      </c>
      <c r="X336" s="31">
        <v>0.14269999999999999</v>
      </c>
      <c r="Y336" s="31">
        <v>0.85489999999999999</v>
      </c>
      <c r="Z336" s="31">
        <v>7.2499999999999995E-2</v>
      </c>
      <c r="AA336" s="31">
        <v>4.8999999999999998E-3</v>
      </c>
      <c r="AB336" s="31">
        <v>6.7599999999999993E-2</v>
      </c>
      <c r="AC336" s="31">
        <v>0.96609999999999996</v>
      </c>
      <c r="AD336" s="31">
        <v>1.34E-2</v>
      </c>
      <c r="AE336" s="31">
        <v>6.3E-3</v>
      </c>
      <c r="AF336" s="31">
        <v>0.50600000000000001</v>
      </c>
      <c r="AG336" s="31">
        <v>0.79759999999999998</v>
      </c>
      <c r="AH336" s="31">
        <v>4.7600000000000003E-2</v>
      </c>
      <c r="AI336" s="31">
        <v>0</v>
      </c>
      <c r="AJ336" s="31">
        <v>0</v>
      </c>
      <c r="AK336" s="31">
        <v>0.15479999999999999</v>
      </c>
      <c r="AL336" s="31">
        <v>0</v>
      </c>
      <c r="AM336" s="31">
        <v>0.61409999999999998</v>
      </c>
      <c r="AN336" s="31">
        <v>0.55900000000000005</v>
      </c>
      <c r="AO336" s="239">
        <v>0.02</v>
      </c>
      <c r="AP336" s="241">
        <v>8</v>
      </c>
      <c r="AQ336" s="101">
        <v>9</v>
      </c>
      <c r="AR336" s="462">
        <v>1</v>
      </c>
      <c r="AS336" s="238"/>
      <c r="AT336" s="238"/>
      <c r="AU336" s="238"/>
      <c r="AV336" s="238"/>
      <c r="AW336" s="238"/>
      <c r="AX336" s="238"/>
      <c r="AY336" s="238"/>
    </row>
    <row r="337" spans="1:51">
      <c r="A337" t="s">
        <v>866</v>
      </c>
      <c r="B337" t="s">
        <v>859</v>
      </c>
      <c r="C337" t="s">
        <v>867</v>
      </c>
      <c r="D337" s="31">
        <v>4473.1639999999998</v>
      </c>
      <c r="E337" s="31">
        <v>1.5270999999999999</v>
      </c>
      <c r="F337" s="31">
        <v>6830.8941000000004</v>
      </c>
      <c r="G337" s="31">
        <v>0.21490000000000001</v>
      </c>
      <c r="H337" s="31">
        <v>0.2306</v>
      </c>
      <c r="I337" s="31">
        <v>0</v>
      </c>
      <c r="J337" s="31">
        <v>0</v>
      </c>
      <c r="K337" s="31">
        <v>0</v>
      </c>
      <c r="L337" s="31">
        <v>0</v>
      </c>
      <c r="M337" s="31">
        <v>0</v>
      </c>
      <c r="N337" s="31">
        <v>0</v>
      </c>
      <c r="O337" s="31">
        <v>0</v>
      </c>
      <c r="P337" s="31">
        <v>0</v>
      </c>
      <c r="Q337" s="31">
        <v>0</v>
      </c>
      <c r="R337" s="31">
        <v>0</v>
      </c>
      <c r="S337" s="31">
        <v>0</v>
      </c>
      <c r="T337" s="31">
        <v>0</v>
      </c>
      <c r="U337" s="31">
        <v>0</v>
      </c>
      <c r="V337" s="31">
        <v>0.76939999999999997</v>
      </c>
      <c r="W337" s="31">
        <v>0</v>
      </c>
      <c r="X337" s="31">
        <v>0.12959999999999999</v>
      </c>
      <c r="Y337" s="31">
        <v>0</v>
      </c>
      <c r="Z337" s="31">
        <v>0.57889999999999997</v>
      </c>
      <c r="AA337" s="31">
        <v>0</v>
      </c>
      <c r="AB337" s="31">
        <v>0.42109999999999997</v>
      </c>
      <c r="AC337" s="31">
        <v>0.81169999999999998</v>
      </c>
      <c r="AD337" s="31">
        <v>0.15140000000000001</v>
      </c>
      <c r="AE337" s="31">
        <v>4.1000000000000003E-3</v>
      </c>
      <c r="AF337" s="31">
        <v>1.06E-2</v>
      </c>
      <c r="AG337" s="31">
        <v>0</v>
      </c>
      <c r="AH337" s="31">
        <v>0.2</v>
      </c>
      <c r="AI337" s="31">
        <v>0</v>
      </c>
      <c r="AJ337" s="31">
        <v>0</v>
      </c>
      <c r="AK337" s="31">
        <v>0.43080000000000002</v>
      </c>
      <c r="AL337" s="31">
        <v>0.36919999999999997</v>
      </c>
      <c r="AM337" s="31">
        <v>1.0526</v>
      </c>
      <c r="AN337" s="31">
        <v>0.95809999999999995</v>
      </c>
      <c r="AO337" s="239">
        <v>0.78</v>
      </c>
      <c r="AP337" s="241">
        <v>5</v>
      </c>
      <c r="AQ337" s="101">
        <v>6</v>
      </c>
      <c r="AR337" s="462">
        <v>3</v>
      </c>
      <c r="AS337" s="238"/>
      <c r="AT337" s="238"/>
      <c r="AU337" s="238"/>
      <c r="AV337" s="238"/>
      <c r="AW337" s="238"/>
      <c r="AX337" s="238"/>
      <c r="AY337" s="238"/>
    </row>
    <row r="338" spans="1:51">
      <c r="A338" t="s">
        <v>868</v>
      </c>
      <c r="B338" t="s">
        <v>859</v>
      </c>
      <c r="C338" t="s">
        <v>869</v>
      </c>
      <c r="D338" s="31">
        <v>5295.5752000000002</v>
      </c>
      <c r="E338" s="31">
        <v>1.3106</v>
      </c>
      <c r="F338" s="31">
        <v>6940.4129999999996</v>
      </c>
      <c r="G338" s="31">
        <v>0.51500000000000001</v>
      </c>
      <c r="H338" s="31">
        <v>5.8400000000000001E-2</v>
      </c>
      <c r="I338" s="31">
        <v>0</v>
      </c>
      <c r="J338" s="31">
        <v>4.7000000000000002E-3</v>
      </c>
      <c r="K338" s="31">
        <v>0</v>
      </c>
      <c r="L338" s="31">
        <v>0</v>
      </c>
      <c r="M338" s="31">
        <v>4.1000000000000003E-3</v>
      </c>
      <c r="N338" s="31">
        <v>0</v>
      </c>
      <c r="O338" s="31">
        <v>0</v>
      </c>
      <c r="P338" s="31">
        <v>2.5000000000000001E-3</v>
      </c>
      <c r="Q338" s="31">
        <v>0.3004</v>
      </c>
      <c r="R338" s="31">
        <v>0.16839999999999999</v>
      </c>
      <c r="S338" s="31">
        <v>4.3E-3</v>
      </c>
      <c r="T338" s="31">
        <v>0.22270000000000001</v>
      </c>
      <c r="U338" s="31">
        <v>0</v>
      </c>
      <c r="V338" s="31">
        <v>6.4999999999999997E-3</v>
      </c>
      <c r="W338" s="31">
        <v>0.22800000000000001</v>
      </c>
      <c r="X338" s="31">
        <v>2.6086999999999998</v>
      </c>
      <c r="Y338" s="31">
        <v>0.94750000000000001</v>
      </c>
      <c r="Z338" s="31">
        <v>1.52E-2</v>
      </c>
      <c r="AA338" s="31">
        <v>4.5999999999999999E-3</v>
      </c>
      <c r="AB338" s="31">
        <v>3.27E-2</v>
      </c>
      <c r="AC338" s="31">
        <v>0.90939999999999999</v>
      </c>
      <c r="AD338" s="31">
        <v>2.1899999999999999E-2</v>
      </c>
      <c r="AE338" s="31">
        <v>2.3300000000000001E-2</v>
      </c>
      <c r="AF338" s="31">
        <v>0.17599999999999999</v>
      </c>
      <c r="AG338" s="31">
        <v>0.25</v>
      </c>
      <c r="AH338" s="31">
        <v>8.3299999999999999E-2</v>
      </c>
      <c r="AI338" s="31">
        <v>0</v>
      </c>
      <c r="AJ338" s="31">
        <v>0</v>
      </c>
      <c r="AK338" s="31">
        <v>0.65480000000000005</v>
      </c>
      <c r="AL338" s="31">
        <v>1.1900000000000001E-2</v>
      </c>
      <c r="AM338" s="31">
        <v>0.88370000000000004</v>
      </c>
      <c r="AN338" s="31">
        <v>0.63739999999999997</v>
      </c>
      <c r="AO338" s="239">
        <v>0</v>
      </c>
      <c r="AP338" s="241">
        <v>6</v>
      </c>
      <c r="AQ338" s="101">
        <v>7</v>
      </c>
      <c r="AR338" s="462">
        <v>4</v>
      </c>
      <c r="AS338" s="238"/>
      <c r="AT338" s="238"/>
      <c r="AU338" s="238"/>
      <c r="AV338" s="238"/>
      <c r="AW338" s="238"/>
      <c r="AX338" s="238"/>
      <c r="AY338" s="238"/>
    </row>
    <row r="339" spans="1:51">
      <c r="A339" t="s">
        <v>870</v>
      </c>
      <c r="B339" t="s">
        <v>859</v>
      </c>
      <c r="C339" t="s">
        <v>871</v>
      </c>
      <c r="D339" s="31">
        <v>4686.1607999999997</v>
      </c>
      <c r="E339" s="31">
        <v>3.4859</v>
      </c>
      <c r="F339" s="31">
        <v>16335.7032</v>
      </c>
      <c r="G339" s="31">
        <v>0.79179999999999995</v>
      </c>
      <c r="H339" s="31">
        <v>0.54669999999999996</v>
      </c>
      <c r="I339" s="31">
        <v>9.5999999999999992E-3</v>
      </c>
      <c r="J339" s="31">
        <v>0</v>
      </c>
      <c r="K339" s="31">
        <v>0</v>
      </c>
      <c r="L339" s="31">
        <v>0</v>
      </c>
      <c r="M339" s="31">
        <v>0</v>
      </c>
      <c r="N339" s="31">
        <v>0</v>
      </c>
      <c r="O339" s="31">
        <v>0</v>
      </c>
      <c r="P339" s="31">
        <v>0</v>
      </c>
      <c r="Q339" s="31">
        <v>0.13819999999999999</v>
      </c>
      <c r="R339" s="31">
        <v>0.1124</v>
      </c>
      <c r="S339" s="31">
        <v>0</v>
      </c>
      <c r="T339" s="31">
        <v>0</v>
      </c>
      <c r="U339" s="31">
        <v>7.3000000000000001E-3</v>
      </c>
      <c r="V339" s="31">
        <v>3.0499999999999999E-2</v>
      </c>
      <c r="W339" s="31">
        <v>0.15529999999999999</v>
      </c>
      <c r="X339" s="31">
        <v>0.37059999999999998</v>
      </c>
      <c r="Y339" s="31">
        <v>0.80130000000000001</v>
      </c>
      <c r="Z339" s="31">
        <v>0.1109</v>
      </c>
      <c r="AA339" s="31">
        <v>3.7699999999999997E-2</v>
      </c>
      <c r="AB339" s="31">
        <v>5.0200000000000002E-2</v>
      </c>
      <c r="AC339" s="31">
        <v>0.95079999999999998</v>
      </c>
      <c r="AD339" s="31">
        <v>1.3100000000000001E-2</v>
      </c>
      <c r="AE339" s="31">
        <v>2.12E-2</v>
      </c>
      <c r="AF339" s="31">
        <v>3.6600000000000001E-2</v>
      </c>
      <c r="AG339" s="31">
        <v>0.13750000000000001</v>
      </c>
      <c r="AH339" s="31">
        <v>0.05</v>
      </c>
      <c r="AI339" s="31">
        <v>0</v>
      </c>
      <c r="AJ339" s="31">
        <v>0</v>
      </c>
      <c r="AK339" s="31">
        <v>0.73750000000000004</v>
      </c>
      <c r="AL339" s="31">
        <v>7.4999999999999997E-2</v>
      </c>
      <c r="AM339" s="31">
        <v>0.84140000000000004</v>
      </c>
      <c r="AN339" s="31">
        <v>0.60699999999999998</v>
      </c>
      <c r="AO339" s="239">
        <v>0.01</v>
      </c>
      <c r="AP339" s="241">
        <v>1</v>
      </c>
      <c r="AQ339" s="101">
        <v>2</v>
      </c>
      <c r="AR339" s="462">
        <v>4</v>
      </c>
      <c r="AS339" s="238"/>
      <c r="AT339" s="238"/>
      <c r="AU339" s="238"/>
      <c r="AV339" s="238"/>
      <c r="AW339" s="238"/>
      <c r="AX339" s="238"/>
      <c r="AY339" s="238"/>
    </row>
    <row r="340" spans="1:51">
      <c r="A340" t="s">
        <v>872</v>
      </c>
      <c r="B340" t="s">
        <v>859</v>
      </c>
      <c r="C340" t="s">
        <v>873</v>
      </c>
      <c r="D340" s="31">
        <v>1556.4912999999999</v>
      </c>
      <c r="E340" s="31">
        <v>8.3572000000000006</v>
      </c>
      <c r="F340" s="31">
        <v>13007.9249</v>
      </c>
      <c r="G340" s="31">
        <v>0.92589999999999995</v>
      </c>
      <c r="H340" s="31">
        <v>5.8000000000000003E-2</v>
      </c>
      <c r="I340" s="31">
        <v>0.7641</v>
      </c>
      <c r="J340" s="31">
        <v>0</v>
      </c>
      <c r="K340" s="31">
        <v>5.4000000000000003E-3</v>
      </c>
      <c r="L340" s="31">
        <v>2.0000000000000001E-4</v>
      </c>
      <c r="M340" s="31">
        <v>0</v>
      </c>
      <c r="N340" s="31">
        <v>0</v>
      </c>
      <c r="O340" s="31">
        <v>0</v>
      </c>
      <c r="P340" s="31">
        <v>1.1999999999999999E-3</v>
      </c>
      <c r="Q340" s="31">
        <v>2.3800000000000002E-2</v>
      </c>
      <c r="R340" s="31">
        <v>0</v>
      </c>
      <c r="S340" s="31">
        <v>7.7899999999999997E-2</v>
      </c>
      <c r="T340" s="31">
        <v>3.3E-3</v>
      </c>
      <c r="U340" s="31">
        <v>0</v>
      </c>
      <c r="V340" s="31">
        <v>3.3700000000000001E-2</v>
      </c>
      <c r="W340" s="31">
        <v>3.2300000000000002E-2</v>
      </c>
      <c r="X340" s="31">
        <v>0.30220000000000002</v>
      </c>
      <c r="Y340" s="31">
        <v>0.80230000000000001</v>
      </c>
      <c r="Z340" s="31">
        <v>0.1371</v>
      </c>
      <c r="AA340" s="31">
        <v>9.2999999999999992E-3</v>
      </c>
      <c r="AB340" s="31">
        <v>5.1200000000000002E-2</v>
      </c>
      <c r="AC340" s="31">
        <v>0.89770000000000005</v>
      </c>
      <c r="AD340" s="31">
        <v>7.6E-3</v>
      </c>
      <c r="AE340" s="31">
        <v>8.9499999999999996E-2</v>
      </c>
      <c r="AF340" s="31">
        <v>0.49419999999999997</v>
      </c>
      <c r="AG340" s="31">
        <v>0.4819</v>
      </c>
      <c r="AH340" s="31">
        <v>0.14460000000000001</v>
      </c>
      <c r="AI340" s="31">
        <v>0</v>
      </c>
      <c r="AJ340" s="31">
        <v>0</v>
      </c>
      <c r="AK340" s="31">
        <v>0.34939999999999999</v>
      </c>
      <c r="AL340" s="31">
        <v>2.41E-2</v>
      </c>
      <c r="AM340" s="31">
        <v>1.0886</v>
      </c>
      <c r="AN340" s="31">
        <v>0.78520000000000001</v>
      </c>
      <c r="AO340" s="239">
        <v>0.04</v>
      </c>
      <c r="AP340" s="241">
        <v>8</v>
      </c>
      <c r="AQ340" s="101">
        <v>9</v>
      </c>
      <c r="AR340" s="462">
        <v>2</v>
      </c>
      <c r="AS340" s="238"/>
      <c r="AT340" s="238"/>
      <c r="AU340" s="238"/>
      <c r="AV340" s="238"/>
      <c r="AW340" s="238"/>
      <c r="AX340" s="238"/>
      <c r="AY340" s="238"/>
    </row>
    <row r="341" spans="1:51">
      <c r="A341" t="s">
        <v>874</v>
      </c>
      <c r="B341" t="s">
        <v>859</v>
      </c>
      <c r="C341" t="s">
        <v>875</v>
      </c>
      <c r="D341" s="31">
        <v>5569.7860000000001</v>
      </c>
      <c r="E341" s="31">
        <v>2.5146999999999999</v>
      </c>
      <c r="F341" s="31">
        <v>14006.5144</v>
      </c>
      <c r="G341" s="31">
        <v>0.70030000000000003</v>
      </c>
      <c r="H341" s="31">
        <v>0.29120000000000001</v>
      </c>
      <c r="I341" s="31">
        <v>0</v>
      </c>
      <c r="J341" s="31">
        <v>1.23E-2</v>
      </c>
      <c r="K341" s="31">
        <v>2.5600000000000001E-2</v>
      </c>
      <c r="L341" s="31">
        <v>0</v>
      </c>
      <c r="M341" s="31">
        <v>0</v>
      </c>
      <c r="N341" s="31">
        <v>0</v>
      </c>
      <c r="O341" s="31">
        <v>0</v>
      </c>
      <c r="P341" s="31">
        <v>0</v>
      </c>
      <c r="Q341" s="31">
        <v>0.29949999999999999</v>
      </c>
      <c r="R341" s="31">
        <v>5.3800000000000001E-2</v>
      </c>
      <c r="S341" s="31">
        <v>0</v>
      </c>
      <c r="T341" s="31">
        <v>3.5400000000000001E-2</v>
      </c>
      <c r="U341" s="31">
        <v>3.6700000000000003E-2</v>
      </c>
      <c r="V341" s="31">
        <v>5.9400000000000001E-2</v>
      </c>
      <c r="W341" s="31">
        <v>0.186</v>
      </c>
      <c r="X341" s="31">
        <v>1.5945</v>
      </c>
      <c r="Y341" s="31">
        <v>0.93779999999999997</v>
      </c>
      <c r="Z341" s="31">
        <v>8.3000000000000001E-3</v>
      </c>
      <c r="AA341" s="31">
        <v>3.2399999999999998E-2</v>
      </c>
      <c r="AB341" s="31">
        <v>2.1499999999999998E-2</v>
      </c>
      <c r="AC341" s="31">
        <v>0.92500000000000004</v>
      </c>
      <c r="AD341" s="31">
        <v>3.9E-2</v>
      </c>
      <c r="AE341" s="31">
        <v>1.3299999999999999E-2</v>
      </c>
      <c r="AF341" s="31">
        <v>8.5300000000000001E-2</v>
      </c>
      <c r="AG341" s="31">
        <v>0.10979999999999999</v>
      </c>
      <c r="AH341" s="31">
        <v>8.5400000000000004E-2</v>
      </c>
      <c r="AI341" s="31">
        <v>0</v>
      </c>
      <c r="AJ341" s="31">
        <v>0</v>
      </c>
      <c r="AK341" s="31">
        <v>0.76829999999999998</v>
      </c>
      <c r="AL341" s="31">
        <v>3.6600000000000001E-2</v>
      </c>
      <c r="AM341" s="31">
        <v>0.77610000000000001</v>
      </c>
      <c r="AN341" s="31">
        <v>0.55979999999999996</v>
      </c>
      <c r="AO341" s="239">
        <v>0.02</v>
      </c>
      <c r="AP341" s="241">
        <v>6</v>
      </c>
      <c r="AQ341" s="101">
        <v>7</v>
      </c>
      <c r="AR341" s="462">
        <v>4</v>
      </c>
      <c r="AS341" s="238"/>
      <c r="AT341" s="238"/>
      <c r="AU341" s="238"/>
      <c r="AV341" s="238"/>
      <c r="AW341" s="238"/>
      <c r="AX341" s="238"/>
      <c r="AY341" s="238"/>
    </row>
    <row r="342" spans="1:51">
      <c r="A342" t="s">
        <v>876</v>
      </c>
      <c r="B342" t="s">
        <v>859</v>
      </c>
      <c r="C342" t="s">
        <v>877</v>
      </c>
      <c r="D342" s="31">
        <v>2238.0605999999998</v>
      </c>
      <c r="E342" s="31">
        <v>4.1069000000000004</v>
      </c>
      <c r="F342" s="31">
        <v>9191.5903999999991</v>
      </c>
      <c r="G342" s="31">
        <v>0.84209999999999996</v>
      </c>
      <c r="H342" s="31">
        <v>0.28960000000000002</v>
      </c>
      <c r="I342" s="31">
        <v>0.49099999999999999</v>
      </c>
      <c r="J342" s="31">
        <v>0</v>
      </c>
      <c r="K342" s="31">
        <v>0</v>
      </c>
      <c r="L342" s="31">
        <v>0</v>
      </c>
      <c r="M342" s="31">
        <v>5.7000000000000002E-3</v>
      </c>
      <c r="N342" s="31">
        <v>0</v>
      </c>
      <c r="O342" s="31">
        <v>0</v>
      </c>
      <c r="P342" s="31">
        <v>0</v>
      </c>
      <c r="Q342" s="31">
        <v>4.3499999999999997E-2</v>
      </c>
      <c r="R342" s="31">
        <v>9.2999999999999992E-3</v>
      </c>
      <c r="S342" s="31">
        <v>0</v>
      </c>
      <c r="T342" s="31">
        <v>3.8600000000000002E-2</v>
      </c>
      <c r="U342" s="31">
        <v>1.7500000000000002E-2</v>
      </c>
      <c r="V342" s="31">
        <v>2.4199999999999999E-2</v>
      </c>
      <c r="W342" s="31">
        <v>8.0500000000000002E-2</v>
      </c>
      <c r="X342" s="31">
        <v>0.18529999999999999</v>
      </c>
      <c r="Y342" s="31">
        <v>0.53649999999999998</v>
      </c>
      <c r="Z342" s="31">
        <v>0.1734</v>
      </c>
      <c r="AA342" s="31">
        <v>0.12959999999999999</v>
      </c>
      <c r="AB342" s="31">
        <v>0.16059999999999999</v>
      </c>
      <c r="AC342" s="31">
        <v>0.90310000000000001</v>
      </c>
      <c r="AD342" s="31">
        <v>2.1499999999999998E-2</v>
      </c>
      <c r="AE342" s="31">
        <v>5.5199999999999999E-2</v>
      </c>
      <c r="AF342" s="31">
        <v>0.13900000000000001</v>
      </c>
      <c r="AG342" s="31">
        <v>0.24440000000000001</v>
      </c>
      <c r="AH342" s="31">
        <v>6.6699999999999995E-2</v>
      </c>
      <c r="AI342" s="31">
        <v>0</v>
      </c>
      <c r="AJ342" s="31">
        <v>0</v>
      </c>
      <c r="AK342" s="31">
        <v>0.68889999999999996</v>
      </c>
      <c r="AL342" s="31">
        <v>0</v>
      </c>
      <c r="AM342" s="31">
        <v>0.78159999999999996</v>
      </c>
      <c r="AN342" s="31">
        <v>0.71150000000000002</v>
      </c>
      <c r="AO342" s="239">
        <v>0.14000000000000001</v>
      </c>
      <c r="AP342" s="241">
        <v>8</v>
      </c>
      <c r="AQ342" s="101">
        <v>9</v>
      </c>
      <c r="AR342" s="462">
        <v>4</v>
      </c>
      <c r="AS342" s="238"/>
      <c r="AT342" s="238"/>
      <c r="AU342" s="238"/>
      <c r="AV342" s="238"/>
      <c r="AW342" s="238"/>
      <c r="AX342" s="238"/>
      <c r="AY342" s="238"/>
    </row>
    <row r="343" spans="1:51">
      <c r="A343" t="s">
        <v>878</v>
      </c>
      <c r="B343" t="s">
        <v>859</v>
      </c>
      <c r="C343" t="s">
        <v>879</v>
      </c>
      <c r="D343" s="31">
        <v>3098.6129000000001</v>
      </c>
      <c r="E343" s="31">
        <v>1.5871999999999999</v>
      </c>
      <c r="F343" s="31">
        <v>4918.1257999999998</v>
      </c>
      <c r="G343" s="31">
        <v>0.60680000000000001</v>
      </c>
      <c r="H343" s="31">
        <v>5.9400000000000001E-2</v>
      </c>
      <c r="I343" s="31">
        <v>0</v>
      </c>
      <c r="J343" s="31">
        <v>0</v>
      </c>
      <c r="K343" s="31">
        <v>0.18060000000000001</v>
      </c>
      <c r="L343" s="31">
        <v>0</v>
      </c>
      <c r="M343" s="31">
        <v>0</v>
      </c>
      <c r="N343" s="31">
        <v>0</v>
      </c>
      <c r="O343" s="31">
        <v>0</v>
      </c>
      <c r="P343" s="31">
        <v>0</v>
      </c>
      <c r="Q343" s="31">
        <v>8.3599999999999994E-2</v>
      </c>
      <c r="R343" s="31">
        <v>0.28310000000000002</v>
      </c>
      <c r="S343" s="31">
        <v>0</v>
      </c>
      <c r="T343" s="31">
        <v>0.1283</v>
      </c>
      <c r="U343" s="31">
        <v>0</v>
      </c>
      <c r="V343" s="31">
        <v>6.7699999999999996E-2</v>
      </c>
      <c r="W343" s="31">
        <v>0.1973</v>
      </c>
      <c r="X343" s="31">
        <v>1.2957000000000001</v>
      </c>
      <c r="Y343" s="31">
        <v>0.90159999999999996</v>
      </c>
      <c r="Z343" s="31">
        <v>4.0500000000000001E-2</v>
      </c>
      <c r="AA343" s="31">
        <v>2.3199999999999998E-2</v>
      </c>
      <c r="AB343" s="31">
        <v>3.4700000000000002E-2</v>
      </c>
      <c r="AC343" s="31">
        <v>0.88690000000000002</v>
      </c>
      <c r="AD343" s="31">
        <v>1.54E-2</v>
      </c>
      <c r="AE343" s="31">
        <v>5.9400000000000001E-2</v>
      </c>
      <c r="AF343" s="31">
        <v>1.15E-2</v>
      </c>
      <c r="AG343" s="31">
        <v>4.5999999999999999E-2</v>
      </c>
      <c r="AH343" s="31">
        <v>4.5999999999999999E-2</v>
      </c>
      <c r="AI343" s="31">
        <v>0</v>
      </c>
      <c r="AJ343" s="31">
        <v>0</v>
      </c>
      <c r="AK343" s="31">
        <v>0.8276</v>
      </c>
      <c r="AL343" s="31">
        <v>8.0500000000000002E-2</v>
      </c>
      <c r="AM343" s="31">
        <v>0.64259999999999995</v>
      </c>
      <c r="AN343" s="31">
        <v>0.46350000000000002</v>
      </c>
      <c r="AO343" s="239">
        <v>0.41</v>
      </c>
      <c r="AP343" s="241">
        <v>5</v>
      </c>
      <c r="AQ343" s="101">
        <v>6</v>
      </c>
      <c r="AR343" s="462">
        <v>4</v>
      </c>
      <c r="AS343" s="238"/>
      <c r="AT343" s="238"/>
      <c r="AU343" s="238"/>
      <c r="AV343" s="238"/>
      <c r="AW343" s="238"/>
      <c r="AX343" s="238"/>
      <c r="AY343" s="238"/>
    </row>
    <row r="344" spans="1:51">
      <c r="A344" t="s">
        <v>880</v>
      </c>
      <c r="B344" t="s">
        <v>859</v>
      </c>
      <c r="C344" t="s">
        <v>881</v>
      </c>
      <c r="D344" s="31">
        <v>3384.2828</v>
      </c>
      <c r="E344" s="31">
        <v>1.32</v>
      </c>
      <c r="F344" s="31">
        <v>4467.2532000000001</v>
      </c>
      <c r="G344" s="31">
        <v>0.74890000000000001</v>
      </c>
      <c r="H344" s="31">
        <v>4.82E-2</v>
      </c>
      <c r="I344" s="31">
        <v>0</v>
      </c>
      <c r="J344" s="31">
        <v>0</v>
      </c>
      <c r="K344" s="31">
        <v>6.5699999999999995E-2</v>
      </c>
      <c r="L344" s="31">
        <v>0</v>
      </c>
      <c r="M344" s="31">
        <v>2.7099999999999999E-2</v>
      </c>
      <c r="N344" s="31">
        <v>0</v>
      </c>
      <c r="O344" s="31">
        <v>0</v>
      </c>
      <c r="P344" s="31">
        <v>0</v>
      </c>
      <c r="Q344" s="31">
        <v>0</v>
      </c>
      <c r="R344" s="31">
        <v>0</v>
      </c>
      <c r="S344" s="31">
        <v>0.6079</v>
      </c>
      <c r="T344" s="31">
        <v>5.4199999999999998E-2</v>
      </c>
      <c r="U344" s="31">
        <v>0</v>
      </c>
      <c r="V344" s="31">
        <v>8.3099999999999993E-2</v>
      </c>
      <c r="W344" s="31">
        <v>0.1139</v>
      </c>
      <c r="X344" s="31">
        <v>1.056</v>
      </c>
      <c r="Y344" s="31">
        <v>6.9599999999999995E-2</v>
      </c>
      <c r="Z344" s="31">
        <v>0.7913</v>
      </c>
      <c r="AA344" s="31">
        <v>0</v>
      </c>
      <c r="AB344" s="31">
        <v>0.1391</v>
      </c>
      <c r="AC344" s="31">
        <v>0.24610000000000001</v>
      </c>
      <c r="AD344" s="31">
        <v>0.11940000000000001</v>
      </c>
      <c r="AE344" s="31">
        <v>0.6079</v>
      </c>
      <c r="AF344" s="31">
        <v>2.0299999999999999E-2</v>
      </c>
      <c r="AG344" s="31">
        <v>1.47E-2</v>
      </c>
      <c r="AH344" s="31">
        <v>0.3382</v>
      </c>
      <c r="AI344" s="31">
        <v>0</v>
      </c>
      <c r="AJ344" s="31">
        <v>0</v>
      </c>
      <c r="AK344" s="31">
        <v>0.55879999999999996</v>
      </c>
      <c r="AL344" s="31">
        <v>8.8200000000000001E-2</v>
      </c>
      <c r="AM344" s="31">
        <v>0.96809999999999996</v>
      </c>
      <c r="AN344" s="31">
        <v>0.69830000000000003</v>
      </c>
      <c r="AO344" s="239">
        <v>0.24</v>
      </c>
      <c r="AP344" s="241">
        <v>2</v>
      </c>
      <c r="AQ344" s="101">
        <v>3</v>
      </c>
      <c r="AR344" s="462">
        <v>4</v>
      </c>
      <c r="AS344" s="238"/>
      <c r="AT344" s="238"/>
      <c r="AU344" s="238"/>
      <c r="AV344" s="238"/>
      <c r="AW344" s="238"/>
      <c r="AX344" s="238"/>
      <c r="AY344" s="238"/>
    </row>
    <row r="345" spans="1:51">
      <c r="A345" t="s">
        <v>882</v>
      </c>
      <c r="B345" t="s">
        <v>859</v>
      </c>
      <c r="C345" t="s">
        <v>371</v>
      </c>
      <c r="D345" s="31">
        <v>1385.3994</v>
      </c>
      <c r="E345" s="31">
        <v>11.854699999999999</v>
      </c>
      <c r="F345" s="31">
        <v>16423.4764</v>
      </c>
      <c r="G345" s="31">
        <v>0.93779999999999997</v>
      </c>
      <c r="H345" s="31">
        <v>0.15659999999999999</v>
      </c>
      <c r="I345" s="31">
        <v>0.78029999999999999</v>
      </c>
      <c r="J345" s="31">
        <v>0</v>
      </c>
      <c r="K345" s="31">
        <v>2.8E-3</v>
      </c>
      <c r="L345" s="31">
        <v>0</v>
      </c>
      <c r="M345" s="31">
        <v>0</v>
      </c>
      <c r="N345" s="31">
        <v>0</v>
      </c>
      <c r="O345" s="31">
        <v>0</v>
      </c>
      <c r="P345" s="31">
        <v>0</v>
      </c>
      <c r="Q345" s="31">
        <v>0</v>
      </c>
      <c r="R345" s="31">
        <v>0</v>
      </c>
      <c r="S345" s="31">
        <v>0</v>
      </c>
      <c r="T345" s="31">
        <v>4.4000000000000003E-3</v>
      </c>
      <c r="U345" s="31">
        <v>0</v>
      </c>
      <c r="V345" s="31">
        <v>1.5699999999999999E-2</v>
      </c>
      <c r="W345" s="31">
        <v>4.02E-2</v>
      </c>
      <c r="X345" s="31">
        <v>9.06E-2</v>
      </c>
      <c r="Y345" s="31">
        <v>0.84409999999999996</v>
      </c>
      <c r="Z345" s="31">
        <v>1.04E-2</v>
      </c>
      <c r="AA345" s="31">
        <v>1.2500000000000001E-2</v>
      </c>
      <c r="AB345" s="31">
        <v>0.1331</v>
      </c>
      <c r="AC345" s="31">
        <v>0.98060000000000003</v>
      </c>
      <c r="AD345" s="31">
        <v>1.52E-2</v>
      </c>
      <c r="AE345" s="31">
        <v>0</v>
      </c>
      <c r="AF345" s="31">
        <v>0.21360000000000001</v>
      </c>
      <c r="AG345" s="31">
        <v>0.26790000000000003</v>
      </c>
      <c r="AH345" s="31">
        <v>0.16070000000000001</v>
      </c>
      <c r="AI345" s="31">
        <v>0</v>
      </c>
      <c r="AJ345" s="31">
        <v>0</v>
      </c>
      <c r="AK345" s="31">
        <v>0.44640000000000002</v>
      </c>
      <c r="AL345" s="31">
        <v>0.125</v>
      </c>
      <c r="AM345" s="31">
        <v>1.2665999999999999</v>
      </c>
      <c r="AN345" s="31">
        <v>0.91369999999999996</v>
      </c>
      <c r="AO345" s="239">
        <v>0.19</v>
      </c>
      <c r="AP345" s="241">
        <v>8</v>
      </c>
      <c r="AQ345" s="101">
        <v>9</v>
      </c>
      <c r="AR345" s="462">
        <v>4</v>
      </c>
      <c r="AS345" s="238"/>
      <c r="AT345" s="238"/>
      <c r="AU345" s="238"/>
      <c r="AV345" s="238"/>
      <c r="AW345" s="238"/>
      <c r="AX345" s="238"/>
      <c r="AY345" s="238"/>
    </row>
    <row r="346" spans="1:51">
      <c r="A346" t="s">
        <v>885</v>
      </c>
      <c r="B346" t="s">
        <v>859</v>
      </c>
      <c r="C346" t="s">
        <v>886</v>
      </c>
      <c r="D346" s="31">
        <v>7115.3990999999996</v>
      </c>
      <c r="E346" s="31">
        <v>1.6856</v>
      </c>
      <c r="F346" s="31">
        <v>11993.839900000001</v>
      </c>
      <c r="G346" s="31">
        <v>0.78390000000000004</v>
      </c>
      <c r="H346" s="31">
        <v>7.2499999999999995E-2</v>
      </c>
      <c r="I346" s="31">
        <v>0</v>
      </c>
      <c r="J346" s="31">
        <v>0</v>
      </c>
      <c r="K346" s="31">
        <v>2.0000000000000001E-4</v>
      </c>
      <c r="L346" s="31">
        <v>0</v>
      </c>
      <c r="M346" s="31">
        <v>3.0000000000000001E-3</v>
      </c>
      <c r="N346" s="31">
        <v>0</v>
      </c>
      <c r="O346" s="31">
        <v>0</v>
      </c>
      <c r="P346" s="31">
        <v>4.4999999999999997E-3</v>
      </c>
      <c r="Q346" s="31">
        <v>0.49259999999999998</v>
      </c>
      <c r="R346" s="31">
        <v>0.18770000000000001</v>
      </c>
      <c r="S346" s="31">
        <v>3.95E-2</v>
      </c>
      <c r="T346" s="31">
        <v>9.1600000000000001E-2</v>
      </c>
      <c r="U346" s="31">
        <v>2.0999999999999999E-3</v>
      </c>
      <c r="V346" s="31">
        <v>5.1000000000000004E-3</v>
      </c>
      <c r="W346" s="31">
        <v>0.10100000000000001</v>
      </c>
      <c r="X346" s="31">
        <v>3.5417000000000001</v>
      </c>
      <c r="Y346" s="31">
        <v>0.95960000000000001</v>
      </c>
      <c r="Z346" s="31">
        <v>2.87E-2</v>
      </c>
      <c r="AA346" s="31">
        <v>6.1000000000000004E-3</v>
      </c>
      <c r="AB346" s="31">
        <v>5.5999999999999999E-3</v>
      </c>
      <c r="AC346" s="31">
        <v>0.9536</v>
      </c>
      <c r="AD346" s="31">
        <v>1.2E-2</v>
      </c>
      <c r="AE346" s="31">
        <v>1.6999999999999999E-3</v>
      </c>
      <c r="AF346" s="31">
        <v>8.6400000000000005E-2</v>
      </c>
      <c r="AG346" s="31">
        <v>0.14130000000000001</v>
      </c>
      <c r="AH346" s="31">
        <v>1.09E-2</v>
      </c>
      <c r="AI346" s="31">
        <v>0</v>
      </c>
      <c r="AJ346" s="31">
        <v>0</v>
      </c>
      <c r="AK346" s="31">
        <v>0.80430000000000001</v>
      </c>
      <c r="AL346" s="31">
        <v>4.3499999999999997E-2</v>
      </c>
      <c r="AM346" s="31">
        <v>0.6371</v>
      </c>
      <c r="AN346" s="31">
        <v>0.45960000000000001</v>
      </c>
      <c r="AO346" s="239">
        <v>1.1399999999999999</v>
      </c>
      <c r="AP346" s="241">
        <v>6</v>
      </c>
      <c r="AQ346" s="101">
        <v>7</v>
      </c>
      <c r="AR346" s="462">
        <v>3</v>
      </c>
      <c r="AS346" s="238"/>
      <c r="AT346" s="238"/>
      <c r="AU346" s="238"/>
      <c r="AV346" s="238"/>
      <c r="AW346" s="238"/>
      <c r="AX346" s="238"/>
      <c r="AY346" s="238"/>
    </row>
    <row r="347" spans="1:51">
      <c r="A347" t="s">
        <v>887</v>
      </c>
      <c r="B347" t="s">
        <v>859</v>
      </c>
      <c r="C347" t="s">
        <v>888</v>
      </c>
      <c r="D347" s="31">
        <v>1783.6383000000001</v>
      </c>
      <c r="E347" s="31">
        <v>17.670000000000002</v>
      </c>
      <c r="F347" s="31">
        <v>31516.974900000001</v>
      </c>
      <c r="G347" s="31">
        <v>0.95599999999999996</v>
      </c>
      <c r="H347" s="31">
        <v>0.58579999999999999</v>
      </c>
      <c r="I347" s="31">
        <v>0.38200000000000001</v>
      </c>
      <c r="J347" s="31">
        <v>0</v>
      </c>
      <c r="K347" s="31">
        <v>2.9999999999999997E-4</v>
      </c>
      <c r="L347" s="31">
        <v>0</v>
      </c>
      <c r="M347" s="31">
        <v>0</v>
      </c>
      <c r="N347" s="31">
        <v>0</v>
      </c>
      <c r="O347" s="31">
        <v>0</v>
      </c>
      <c r="P347" s="31">
        <v>0</v>
      </c>
      <c r="Q347" s="31">
        <v>1.4800000000000001E-2</v>
      </c>
      <c r="R347" s="31">
        <v>2E-3</v>
      </c>
      <c r="S347" s="31">
        <v>1.6000000000000001E-3</v>
      </c>
      <c r="T347" s="31">
        <v>2.2000000000000001E-3</v>
      </c>
      <c r="U347" s="31">
        <v>0</v>
      </c>
      <c r="V347" s="31">
        <v>0</v>
      </c>
      <c r="W347" s="31">
        <v>1.14E-2</v>
      </c>
      <c r="X347" s="31">
        <v>0.18579999999999999</v>
      </c>
      <c r="Y347" s="31">
        <v>0.79320000000000002</v>
      </c>
      <c r="Z347" s="31">
        <v>3.9699999999999999E-2</v>
      </c>
      <c r="AA347" s="31">
        <v>2.2000000000000001E-3</v>
      </c>
      <c r="AB347" s="31">
        <v>0.1648</v>
      </c>
      <c r="AC347" s="31">
        <v>0.85429999999999995</v>
      </c>
      <c r="AD347" s="31">
        <v>2.5999999999999999E-3</v>
      </c>
      <c r="AE347" s="31">
        <v>0.1411</v>
      </c>
      <c r="AF347" s="31">
        <v>0.48470000000000002</v>
      </c>
      <c r="AG347" s="31">
        <v>0.4773</v>
      </c>
      <c r="AH347" s="31">
        <v>4.5499999999999999E-2</v>
      </c>
      <c r="AI347" s="31">
        <v>0</v>
      </c>
      <c r="AJ347" s="31">
        <v>0</v>
      </c>
      <c r="AK347" s="31">
        <v>0.43180000000000002</v>
      </c>
      <c r="AL347" s="31">
        <v>4.5499999999999999E-2</v>
      </c>
      <c r="AM347" s="31">
        <v>0.99660000000000004</v>
      </c>
      <c r="AN347" s="31">
        <v>0.71889999999999998</v>
      </c>
      <c r="AO347" s="239">
        <v>0.15</v>
      </c>
      <c r="AP347" s="241">
        <v>8</v>
      </c>
      <c r="AQ347" s="101">
        <v>9</v>
      </c>
      <c r="AR347" s="462">
        <v>4</v>
      </c>
      <c r="AS347" s="238"/>
      <c r="AT347" s="238"/>
      <c r="AU347" s="238"/>
      <c r="AV347" s="238"/>
      <c r="AW347" s="238"/>
      <c r="AX347" s="238"/>
      <c r="AY347" s="238"/>
    </row>
    <row r="348" spans="1:51">
      <c r="A348" t="s">
        <v>889</v>
      </c>
      <c r="B348" t="s">
        <v>859</v>
      </c>
      <c r="C348" t="s">
        <v>890</v>
      </c>
      <c r="D348" s="31">
        <v>1498.7511999999999</v>
      </c>
      <c r="E348" s="31">
        <v>4.1795999999999998</v>
      </c>
      <c r="F348" s="31">
        <v>6264.2448000000004</v>
      </c>
      <c r="G348" s="31">
        <v>0.877</v>
      </c>
      <c r="H348" s="31">
        <v>0.18840000000000001</v>
      </c>
      <c r="I348" s="31">
        <v>0.68830000000000002</v>
      </c>
      <c r="J348" s="31">
        <v>0</v>
      </c>
      <c r="K348" s="31">
        <v>2.0999999999999999E-3</v>
      </c>
      <c r="L348" s="31">
        <v>2.2000000000000001E-3</v>
      </c>
      <c r="M348" s="31">
        <v>0</v>
      </c>
      <c r="N348" s="31">
        <v>0</v>
      </c>
      <c r="O348" s="31">
        <v>0</v>
      </c>
      <c r="P348" s="31">
        <v>9.1000000000000004E-3</v>
      </c>
      <c r="Q348" s="31">
        <v>0</v>
      </c>
      <c r="R348" s="31">
        <v>0</v>
      </c>
      <c r="S348" s="31">
        <v>2.9999999999999997E-4</v>
      </c>
      <c r="T348" s="31">
        <v>2.3099999999999999E-2</v>
      </c>
      <c r="U348" s="31">
        <v>0</v>
      </c>
      <c r="V348" s="31">
        <v>2.92E-2</v>
      </c>
      <c r="W348" s="31">
        <v>5.7299999999999997E-2</v>
      </c>
      <c r="X348" s="31">
        <v>9.2299999999999993E-2</v>
      </c>
      <c r="Y348" s="31">
        <v>0.27310000000000001</v>
      </c>
      <c r="Z348" s="31">
        <v>0.67589999999999995</v>
      </c>
      <c r="AA348" s="31">
        <v>1.3899999999999999E-2</v>
      </c>
      <c r="AB348" s="31">
        <v>3.6999999999999998E-2</v>
      </c>
      <c r="AC348" s="31">
        <v>0.94359999999999999</v>
      </c>
      <c r="AD348" s="31">
        <v>2.47E-2</v>
      </c>
      <c r="AE348" s="31">
        <v>2.5999999999999999E-3</v>
      </c>
      <c r="AF348" s="31">
        <v>0.2361</v>
      </c>
      <c r="AG348" s="31">
        <v>0.31909999999999999</v>
      </c>
      <c r="AH348" s="31">
        <v>0.12770000000000001</v>
      </c>
      <c r="AI348" s="31">
        <v>0</v>
      </c>
      <c r="AJ348" s="31">
        <v>0</v>
      </c>
      <c r="AK348" s="31">
        <v>0.55320000000000003</v>
      </c>
      <c r="AL348" s="31">
        <v>0</v>
      </c>
      <c r="AM348" s="31">
        <v>0.95479999999999998</v>
      </c>
      <c r="AN348" s="31">
        <v>0.86909999999999998</v>
      </c>
      <c r="AO348" s="239">
        <v>0</v>
      </c>
      <c r="AP348" s="241">
        <v>8</v>
      </c>
      <c r="AQ348" s="101">
        <v>9</v>
      </c>
      <c r="AR348" s="462">
        <v>4</v>
      </c>
      <c r="AS348" s="238"/>
      <c r="AT348" s="238"/>
      <c r="AU348" s="238"/>
      <c r="AV348" s="238"/>
      <c r="AW348" s="238"/>
      <c r="AX348" s="238"/>
      <c r="AY348" s="238"/>
    </row>
    <row r="349" spans="1:51">
      <c r="A349" t="s">
        <v>891</v>
      </c>
      <c r="B349" t="s">
        <v>859</v>
      </c>
      <c r="C349" t="s">
        <v>892</v>
      </c>
      <c r="D349" s="31">
        <v>9030.0074999999997</v>
      </c>
      <c r="E349" s="31">
        <v>1.2358</v>
      </c>
      <c r="F349" s="31">
        <v>11159.093500000001</v>
      </c>
      <c r="G349" s="31">
        <v>0.70079999999999998</v>
      </c>
      <c r="H349" s="31">
        <v>6.0299999999999999E-2</v>
      </c>
      <c r="I349" s="31">
        <v>0</v>
      </c>
      <c r="J349" s="31">
        <v>0</v>
      </c>
      <c r="K349" s="31">
        <v>0</v>
      </c>
      <c r="L349" s="31">
        <v>0</v>
      </c>
      <c r="M349" s="31">
        <v>2.7000000000000001E-3</v>
      </c>
      <c r="N349" s="31">
        <v>0</v>
      </c>
      <c r="O349" s="31">
        <v>0</v>
      </c>
      <c r="P349" s="31">
        <v>0</v>
      </c>
      <c r="Q349" s="31">
        <v>0.4859</v>
      </c>
      <c r="R349" s="31">
        <v>0.1278</v>
      </c>
      <c r="S349" s="31">
        <v>0</v>
      </c>
      <c r="T349" s="31">
        <v>0.16300000000000001</v>
      </c>
      <c r="U349" s="31">
        <v>4.5199999999999997E-2</v>
      </c>
      <c r="V349" s="31">
        <v>2.7400000000000001E-2</v>
      </c>
      <c r="W349" s="31">
        <v>8.77E-2</v>
      </c>
      <c r="X349" s="31">
        <v>3.6524000000000001</v>
      </c>
      <c r="Y349" s="31">
        <v>0.95179999999999998</v>
      </c>
      <c r="Z349" s="31">
        <v>6.0000000000000001E-3</v>
      </c>
      <c r="AA349" s="31">
        <v>5.1999999999999998E-3</v>
      </c>
      <c r="AB349" s="31">
        <v>3.6900000000000002E-2</v>
      </c>
      <c r="AC349" s="31">
        <v>0.91420000000000001</v>
      </c>
      <c r="AD349" s="31">
        <v>2.2599999999999999E-2</v>
      </c>
      <c r="AE349" s="31">
        <v>3.2000000000000002E-3</v>
      </c>
      <c r="AF349" s="31">
        <v>0.1278</v>
      </c>
      <c r="AG349" s="31">
        <v>0.3256</v>
      </c>
      <c r="AH349" s="31">
        <v>4.65E-2</v>
      </c>
      <c r="AI349" s="31">
        <v>0</v>
      </c>
      <c r="AJ349" s="31">
        <v>0</v>
      </c>
      <c r="AK349" s="31">
        <v>0.62790000000000001</v>
      </c>
      <c r="AL349" s="31">
        <v>0</v>
      </c>
      <c r="AM349" s="31">
        <v>0.80030000000000001</v>
      </c>
      <c r="AN349" s="31">
        <v>0.72840000000000005</v>
      </c>
      <c r="AO349" s="239">
        <v>0</v>
      </c>
      <c r="AP349" s="241">
        <v>6</v>
      </c>
      <c r="AQ349" s="101">
        <v>7</v>
      </c>
      <c r="AR349" s="462">
        <v>4</v>
      </c>
      <c r="AS349" s="238"/>
      <c r="AT349" s="238"/>
      <c r="AU349" s="238"/>
      <c r="AV349" s="238"/>
      <c r="AW349" s="238"/>
      <c r="AX349" s="238"/>
      <c r="AY349" s="238"/>
    </row>
    <row r="350" spans="1:51">
      <c r="A350" t="s">
        <v>895</v>
      </c>
      <c r="B350" t="s">
        <v>894</v>
      </c>
      <c r="C350" t="s">
        <v>896</v>
      </c>
      <c r="D350" s="31">
        <v>1237.0963999999999</v>
      </c>
      <c r="E350" s="31">
        <v>1.3980999999999999</v>
      </c>
      <c r="F350" s="31">
        <v>1729.5406</v>
      </c>
      <c r="G350" s="31">
        <v>0.4047</v>
      </c>
      <c r="H350" s="31">
        <v>2.5899999999999999E-2</v>
      </c>
      <c r="I350" s="31">
        <v>0</v>
      </c>
      <c r="J350" s="31">
        <v>0</v>
      </c>
      <c r="K350" s="31">
        <v>0</v>
      </c>
      <c r="L350" s="31">
        <v>0</v>
      </c>
      <c r="M350" s="31">
        <v>0</v>
      </c>
      <c r="N350" s="31">
        <v>0</v>
      </c>
      <c r="O350" s="31">
        <v>0.251</v>
      </c>
      <c r="P350" s="31">
        <v>0</v>
      </c>
      <c r="Q350" s="31">
        <v>0</v>
      </c>
      <c r="R350" s="31">
        <v>0</v>
      </c>
      <c r="S350" s="31">
        <v>0</v>
      </c>
      <c r="T350" s="31">
        <v>0.2366</v>
      </c>
      <c r="U350" s="31">
        <v>0.15140000000000001</v>
      </c>
      <c r="V350" s="31">
        <v>0.14580000000000001</v>
      </c>
      <c r="W350" s="31">
        <v>0.1895</v>
      </c>
      <c r="X350" s="31">
        <v>0.49840000000000001</v>
      </c>
      <c r="Y350" s="31">
        <v>0</v>
      </c>
      <c r="Z350" s="31">
        <v>0.27310000000000001</v>
      </c>
      <c r="AA350" s="31">
        <v>0.68979999999999997</v>
      </c>
      <c r="AB350" s="31">
        <v>3.6999999999999998E-2</v>
      </c>
      <c r="AC350" s="31">
        <v>0.27710000000000001</v>
      </c>
      <c r="AD350" s="31">
        <v>0.45569999999999999</v>
      </c>
      <c r="AE350" s="31">
        <v>0.17330000000000001</v>
      </c>
      <c r="AF350" s="31">
        <v>4.3E-3</v>
      </c>
      <c r="AG350" s="31">
        <v>1.06E-2</v>
      </c>
      <c r="AH350" s="31">
        <v>2.1299999999999999E-2</v>
      </c>
      <c r="AI350" s="31">
        <v>0</v>
      </c>
      <c r="AJ350" s="31">
        <v>0</v>
      </c>
      <c r="AK350" s="31">
        <v>0.91490000000000005</v>
      </c>
      <c r="AL350" s="31">
        <v>5.3199999999999997E-2</v>
      </c>
      <c r="AM350" s="31">
        <v>0.36770000000000003</v>
      </c>
      <c r="AN350" s="31">
        <v>0.26519999999999999</v>
      </c>
      <c r="AO350" s="239">
        <v>1.56</v>
      </c>
      <c r="AP350" s="241">
        <v>3</v>
      </c>
      <c r="AQ350" s="101">
        <v>4</v>
      </c>
      <c r="AR350" s="462">
        <v>3</v>
      </c>
      <c r="AS350" s="238"/>
      <c r="AT350" s="238"/>
      <c r="AU350" s="238"/>
      <c r="AV350" s="238"/>
      <c r="AW350" s="238"/>
      <c r="AX350" s="238"/>
      <c r="AY350" s="238"/>
    </row>
    <row r="351" spans="1:51">
      <c r="A351" t="s">
        <v>897</v>
      </c>
      <c r="B351" t="s">
        <v>894</v>
      </c>
      <c r="C351" t="s">
        <v>898</v>
      </c>
      <c r="D351" s="31">
        <v>3958.8404</v>
      </c>
      <c r="E351" s="31">
        <v>0.35680000000000001</v>
      </c>
      <c r="F351" s="31">
        <v>1412.5862</v>
      </c>
      <c r="G351" s="31">
        <v>0.67090000000000005</v>
      </c>
      <c r="H351" s="31">
        <v>0.47560000000000002</v>
      </c>
      <c r="I351" s="31">
        <v>0</v>
      </c>
      <c r="J351" s="31">
        <v>0</v>
      </c>
      <c r="K351" s="31">
        <v>0</v>
      </c>
      <c r="L351" s="31">
        <v>0</v>
      </c>
      <c r="M351" s="31">
        <v>0</v>
      </c>
      <c r="N351" s="31">
        <v>0</v>
      </c>
      <c r="O351" s="31">
        <v>0</v>
      </c>
      <c r="P351" s="31">
        <v>0</v>
      </c>
      <c r="Q351" s="31">
        <v>0</v>
      </c>
      <c r="R351" s="31">
        <v>0</v>
      </c>
      <c r="S351" s="31">
        <v>0</v>
      </c>
      <c r="T351" s="31">
        <v>6.4000000000000003E-3</v>
      </c>
      <c r="U351" s="31">
        <v>0.1953</v>
      </c>
      <c r="V351" s="31">
        <v>0</v>
      </c>
      <c r="W351" s="31">
        <v>0.32269999999999999</v>
      </c>
      <c r="X351" s="31">
        <v>2.2717999999999998</v>
      </c>
      <c r="Y351" s="31">
        <v>0</v>
      </c>
      <c r="Z351" s="31">
        <v>0.2056</v>
      </c>
      <c r="AA351" s="31">
        <v>0.7944</v>
      </c>
      <c r="AB351" s="31">
        <v>0</v>
      </c>
      <c r="AC351" s="31">
        <v>0.77490000000000003</v>
      </c>
      <c r="AD351" s="31">
        <v>0.1125</v>
      </c>
      <c r="AE351" s="31">
        <v>1.2699999999999999E-2</v>
      </c>
      <c r="AF351" s="31">
        <v>1.2999999999999999E-3</v>
      </c>
      <c r="AG351" s="31">
        <v>0</v>
      </c>
      <c r="AH351" s="31">
        <v>3.4099999999999998E-2</v>
      </c>
      <c r="AI351" s="31">
        <v>0</v>
      </c>
      <c r="AJ351" s="31">
        <v>0</v>
      </c>
      <c r="AK351" s="31">
        <v>0.875</v>
      </c>
      <c r="AL351" s="31">
        <v>9.0899999999999995E-2</v>
      </c>
      <c r="AM351" s="31">
        <v>0.45</v>
      </c>
      <c r="AN351" s="31">
        <v>0.40960000000000002</v>
      </c>
      <c r="AO351" s="239">
        <v>1.01</v>
      </c>
      <c r="AP351" s="241">
        <v>3</v>
      </c>
      <c r="AQ351" s="101">
        <v>4</v>
      </c>
      <c r="AR351" s="462">
        <v>3</v>
      </c>
      <c r="AS351" s="238"/>
      <c r="AT351" s="238"/>
      <c r="AU351" s="238"/>
      <c r="AV351" s="238"/>
      <c r="AW351" s="238"/>
      <c r="AX351" s="238"/>
      <c r="AY351" s="238"/>
    </row>
    <row r="352" spans="1:51">
      <c r="A352" t="s">
        <v>899</v>
      </c>
      <c r="B352" t="s">
        <v>894</v>
      </c>
      <c r="C352" t="s">
        <v>900</v>
      </c>
      <c r="D352" s="31">
        <v>2046.6669999999999</v>
      </c>
      <c r="E352" s="31">
        <v>1.9117</v>
      </c>
      <c r="F352" s="31">
        <v>3912.5450999999998</v>
      </c>
      <c r="G352" s="31">
        <v>0.91149999999999998</v>
      </c>
      <c r="H352" s="31">
        <v>0</v>
      </c>
      <c r="I352" s="31">
        <v>0</v>
      </c>
      <c r="J352" s="31">
        <v>0</v>
      </c>
      <c r="K352" s="31">
        <v>0</v>
      </c>
      <c r="L352" s="31">
        <v>0</v>
      </c>
      <c r="M352" s="31">
        <v>0</v>
      </c>
      <c r="N352" s="31">
        <v>0</v>
      </c>
      <c r="O352" s="31">
        <v>5.2299999999999999E-2</v>
      </c>
      <c r="P352" s="31">
        <v>6.54E-2</v>
      </c>
      <c r="Q352" s="31">
        <v>0</v>
      </c>
      <c r="R352" s="31">
        <v>0</v>
      </c>
      <c r="S352" s="31">
        <v>0</v>
      </c>
      <c r="T352" s="31">
        <v>2.3099999999999999E-2</v>
      </c>
      <c r="U352" s="31">
        <v>0.85919999999999996</v>
      </c>
      <c r="V352" s="31">
        <v>0</v>
      </c>
      <c r="W352" s="31">
        <v>0</v>
      </c>
      <c r="X352" s="31">
        <v>1.5824</v>
      </c>
      <c r="Y352" s="31">
        <v>0</v>
      </c>
      <c r="Z352" s="31">
        <v>1.38E-2</v>
      </c>
      <c r="AA352" s="31">
        <v>0.94210000000000005</v>
      </c>
      <c r="AB352" s="31">
        <v>4.41E-2</v>
      </c>
      <c r="AC352" s="31">
        <v>0.22889999999999999</v>
      </c>
      <c r="AD352" s="31">
        <v>0.10199999999999999</v>
      </c>
      <c r="AE352" s="31">
        <v>0.6452</v>
      </c>
      <c r="AF352" s="31">
        <v>7.0000000000000001E-3</v>
      </c>
      <c r="AG352" s="31">
        <v>0</v>
      </c>
      <c r="AH352" s="31">
        <v>2.3300000000000001E-2</v>
      </c>
      <c r="AI352" s="31">
        <v>0</v>
      </c>
      <c r="AJ352" s="31">
        <v>0</v>
      </c>
      <c r="AK352" s="31">
        <v>0.75580000000000003</v>
      </c>
      <c r="AL352" s="31">
        <v>0.22090000000000001</v>
      </c>
      <c r="AM352" s="31">
        <v>0.63270000000000004</v>
      </c>
      <c r="AN352" s="31">
        <v>0.57589999999999997</v>
      </c>
      <c r="AO352" s="239">
        <v>2.1</v>
      </c>
      <c r="AP352" s="241">
        <v>3</v>
      </c>
      <c r="AQ352" s="101">
        <v>4</v>
      </c>
      <c r="AR352" s="462">
        <v>3</v>
      </c>
      <c r="AS352" s="238"/>
      <c r="AT352" s="238"/>
      <c r="AU352" s="238"/>
      <c r="AV352" s="238"/>
      <c r="AW352" s="238"/>
      <c r="AX352" s="238"/>
      <c r="AY352" s="238"/>
    </row>
    <row r="353" spans="1:51">
      <c r="A353" t="s">
        <v>901</v>
      </c>
      <c r="B353" t="s">
        <v>894</v>
      </c>
      <c r="C353" t="s">
        <v>894</v>
      </c>
      <c r="D353" s="31">
        <v>2021.5146999999999</v>
      </c>
      <c r="E353" s="31">
        <v>0.99960000000000004</v>
      </c>
      <c r="F353" s="31">
        <v>2020.7915</v>
      </c>
      <c r="G353" s="31">
        <v>0.29670000000000002</v>
      </c>
      <c r="H353" s="31">
        <v>9.7500000000000003E-2</v>
      </c>
      <c r="I353" s="31">
        <v>0</v>
      </c>
      <c r="J353" s="31">
        <v>0</v>
      </c>
      <c r="K353" s="31">
        <v>0</v>
      </c>
      <c r="L353" s="31">
        <v>0</v>
      </c>
      <c r="M353" s="31">
        <v>0</v>
      </c>
      <c r="N353" s="31">
        <v>0</v>
      </c>
      <c r="O353" s="31">
        <v>3.04E-2</v>
      </c>
      <c r="P353" s="31">
        <v>1.9699999999999999E-2</v>
      </c>
      <c r="Q353" s="31">
        <v>0</v>
      </c>
      <c r="R353" s="31">
        <v>4.4999999999999997E-3</v>
      </c>
      <c r="S353" s="31">
        <v>0</v>
      </c>
      <c r="T353" s="31">
        <v>0.22689999999999999</v>
      </c>
      <c r="U353" s="31">
        <v>0.1643</v>
      </c>
      <c r="V353" s="31">
        <v>8.9499999999999996E-2</v>
      </c>
      <c r="W353" s="31">
        <v>0.36720000000000003</v>
      </c>
      <c r="X353" s="31">
        <v>0.85719999999999996</v>
      </c>
      <c r="Y353" s="31">
        <v>0.2944</v>
      </c>
      <c r="Z353" s="31">
        <v>7.5200000000000003E-2</v>
      </c>
      <c r="AA353" s="31">
        <v>0.59709999999999996</v>
      </c>
      <c r="AB353" s="31">
        <v>3.3399999999999999E-2</v>
      </c>
      <c r="AC353" s="31">
        <v>0.36780000000000002</v>
      </c>
      <c r="AD353" s="31">
        <v>0.4551</v>
      </c>
      <c r="AE353" s="31">
        <v>0.1</v>
      </c>
      <c r="AF353" s="31">
        <v>7.7000000000000002E-3</v>
      </c>
      <c r="AG353" s="31">
        <v>2.1999999999999999E-2</v>
      </c>
      <c r="AH353" s="31">
        <v>3.3000000000000002E-2</v>
      </c>
      <c r="AI353" s="31">
        <v>0</v>
      </c>
      <c r="AJ353" s="31">
        <v>1.0999999999999999E-2</v>
      </c>
      <c r="AK353" s="31">
        <v>0.87909999999999999</v>
      </c>
      <c r="AL353" s="31">
        <v>5.4899999999999997E-2</v>
      </c>
      <c r="AM353" s="31">
        <v>0.51859999999999995</v>
      </c>
      <c r="AN353" s="31">
        <v>0.32229999999999998</v>
      </c>
      <c r="AO353" s="239">
        <v>0.27</v>
      </c>
      <c r="AP353" s="241">
        <v>3</v>
      </c>
      <c r="AQ353" s="101">
        <v>4</v>
      </c>
      <c r="AR353" s="462">
        <v>4</v>
      </c>
      <c r="AS353" s="238"/>
      <c r="AT353" s="238"/>
      <c r="AU353" s="238"/>
      <c r="AV353" s="238"/>
      <c r="AW353" s="238"/>
      <c r="AX353" s="238"/>
      <c r="AY353" s="238"/>
    </row>
    <row r="354" spans="1:51">
      <c r="A354" t="s">
        <v>902</v>
      </c>
      <c r="B354" t="s">
        <v>894</v>
      </c>
      <c r="C354" t="s">
        <v>903</v>
      </c>
      <c r="D354" s="31">
        <v>17434.851299999998</v>
      </c>
      <c r="E354" s="31">
        <v>0.94799999999999995</v>
      </c>
      <c r="F354" s="31">
        <v>16528.697800000002</v>
      </c>
      <c r="G354" s="31">
        <v>0.37769999999999998</v>
      </c>
      <c r="H354" s="31">
        <v>0.14860000000000001</v>
      </c>
      <c r="I354" s="31">
        <v>0</v>
      </c>
      <c r="J354" s="31">
        <v>0</v>
      </c>
      <c r="K354" s="31">
        <v>9.0399999999999994E-2</v>
      </c>
      <c r="L354" s="31">
        <v>0</v>
      </c>
      <c r="M354" s="31">
        <v>0</v>
      </c>
      <c r="N354" s="31">
        <v>0</v>
      </c>
      <c r="O354" s="31">
        <v>0</v>
      </c>
      <c r="P354" s="31">
        <v>0</v>
      </c>
      <c r="Q354" s="31">
        <v>0</v>
      </c>
      <c r="R354" s="31">
        <v>5.3199999999999997E-2</v>
      </c>
      <c r="S354" s="31">
        <v>3.5700000000000003E-2</v>
      </c>
      <c r="T354" s="31">
        <v>0.20649999999999999</v>
      </c>
      <c r="U354" s="31">
        <v>7.6499999999999999E-2</v>
      </c>
      <c r="V354" s="31">
        <v>0</v>
      </c>
      <c r="W354" s="31">
        <v>0.3891</v>
      </c>
      <c r="X354" s="31">
        <v>0.89059999999999995</v>
      </c>
      <c r="Y354" s="31">
        <v>0.2571</v>
      </c>
      <c r="Z354" s="31">
        <v>0.17399999999999999</v>
      </c>
      <c r="AA354" s="31">
        <v>0.52729999999999999</v>
      </c>
      <c r="AB354" s="31">
        <v>4.1599999999999998E-2</v>
      </c>
      <c r="AC354" s="31">
        <v>0.70440000000000003</v>
      </c>
      <c r="AD354" s="31">
        <v>0.1217</v>
      </c>
      <c r="AE354" s="31">
        <v>3.9600000000000003E-2</v>
      </c>
      <c r="AF354" s="31">
        <v>2.1899999999999999E-2</v>
      </c>
      <c r="AG354" s="31">
        <v>9.7799999999999998E-2</v>
      </c>
      <c r="AH354" s="31">
        <v>4.3499999999999997E-2</v>
      </c>
      <c r="AI354" s="31">
        <v>0</v>
      </c>
      <c r="AJ354" s="31">
        <v>1.09E-2</v>
      </c>
      <c r="AK354" s="31">
        <v>0.8478</v>
      </c>
      <c r="AL354" s="31">
        <v>0</v>
      </c>
      <c r="AM354" s="31">
        <v>0.55279999999999996</v>
      </c>
      <c r="AN354" s="31">
        <v>0.39879999999999999</v>
      </c>
      <c r="AO354" s="239">
        <v>0.55000000000000004</v>
      </c>
      <c r="AP354" s="241">
        <v>5</v>
      </c>
      <c r="AQ354" s="101">
        <v>6</v>
      </c>
      <c r="AR354" s="462">
        <v>4</v>
      </c>
      <c r="AS354" s="238"/>
      <c r="AT354" s="238"/>
      <c r="AU354" s="238"/>
      <c r="AV354" s="238"/>
      <c r="AW354" s="238"/>
      <c r="AX354" s="238"/>
      <c r="AY354" s="238"/>
    </row>
    <row r="355" spans="1:51">
      <c r="A355" t="s">
        <v>906</v>
      </c>
      <c r="B355" t="s">
        <v>905</v>
      </c>
      <c r="C355" t="s">
        <v>907</v>
      </c>
      <c r="D355" s="31">
        <v>44848.293299999998</v>
      </c>
      <c r="E355" s="31">
        <v>1.2335</v>
      </c>
      <c r="F355" s="31">
        <v>55322.478000000003</v>
      </c>
      <c r="G355" s="31">
        <v>0.88639999999999997</v>
      </c>
      <c r="H355" s="31">
        <v>0</v>
      </c>
      <c r="I355" s="31">
        <v>0</v>
      </c>
      <c r="J355" s="31">
        <v>0</v>
      </c>
      <c r="K355" s="31">
        <v>0.88570000000000004</v>
      </c>
      <c r="L355" s="31">
        <v>0</v>
      </c>
      <c r="M355" s="31">
        <v>0</v>
      </c>
      <c r="N355" s="31">
        <v>0</v>
      </c>
      <c r="O355" s="31">
        <v>1.5299999999999999E-2</v>
      </c>
      <c r="P355" s="31">
        <v>0</v>
      </c>
      <c r="Q355" s="31">
        <v>0</v>
      </c>
      <c r="R355" s="31">
        <v>0</v>
      </c>
      <c r="S355" s="31">
        <v>0</v>
      </c>
      <c r="T355" s="31">
        <v>0</v>
      </c>
      <c r="U355" s="31">
        <v>0</v>
      </c>
      <c r="V355" s="31">
        <v>5.4899999999999997E-2</v>
      </c>
      <c r="W355" s="31">
        <v>4.3999999999999997E-2</v>
      </c>
      <c r="X355" s="31">
        <v>5.1999999999999998E-2</v>
      </c>
      <c r="Y355" s="31">
        <v>0</v>
      </c>
      <c r="Z355" s="31">
        <v>0.63329999999999997</v>
      </c>
      <c r="AA355" s="31">
        <v>0.36670000000000003</v>
      </c>
      <c r="AB355" s="31">
        <v>0</v>
      </c>
      <c r="AC355" s="31">
        <v>9.9099999999999994E-2</v>
      </c>
      <c r="AD355" s="31">
        <v>0.88360000000000005</v>
      </c>
      <c r="AE355" s="31">
        <v>0</v>
      </c>
      <c r="AF355" s="31">
        <v>0.13789999999999999</v>
      </c>
      <c r="AG355" s="31">
        <v>0.14460000000000001</v>
      </c>
      <c r="AH355" s="31">
        <v>8.43E-2</v>
      </c>
      <c r="AI355" s="31">
        <v>0</v>
      </c>
      <c r="AJ355" s="31">
        <v>0</v>
      </c>
      <c r="AK355" s="31">
        <v>0.59040000000000004</v>
      </c>
      <c r="AL355" s="31">
        <v>0.1807</v>
      </c>
      <c r="AM355" s="31">
        <v>1.1085</v>
      </c>
      <c r="AN355" s="31">
        <v>0.79959999999999998</v>
      </c>
      <c r="AO355" s="239">
        <v>1.64</v>
      </c>
      <c r="AP355" s="241">
        <v>7</v>
      </c>
      <c r="AQ355" s="101">
        <v>8</v>
      </c>
      <c r="AR355" s="462">
        <v>3</v>
      </c>
      <c r="AS355" s="238"/>
      <c r="AT355" s="238"/>
      <c r="AU355" s="238"/>
      <c r="AV355" s="238"/>
      <c r="AW355" s="238"/>
      <c r="AX355" s="238"/>
      <c r="AY355" s="238"/>
    </row>
    <row r="356" spans="1:51">
      <c r="A356" t="s">
        <v>908</v>
      </c>
      <c r="B356" t="s">
        <v>905</v>
      </c>
      <c r="C356" t="s">
        <v>909</v>
      </c>
      <c r="D356" s="31">
        <v>10102.6181</v>
      </c>
      <c r="E356" s="31">
        <v>1.5351999999999999</v>
      </c>
      <c r="F356" s="31">
        <v>15509.580599999999</v>
      </c>
      <c r="G356" s="31">
        <v>0.48070000000000002</v>
      </c>
      <c r="H356" s="31">
        <v>2.3900000000000001E-2</v>
      </c>
      <c r="I356" s="31">
        <v>0</v>
      </c>
      <c r="J356" s="31">
        <v>0</v>
      </c>
      <c r="K356" s="31">
        <v>0.18260000000000001</v>
      </c>
      <c r="L356" s="31">
        <v>0.2326</v>
      </c>
      <c r="M356" s="31">
        <v>0</v>
      </c>
      <c r="N356" s="31">
        <v>0</v>
      </c>
      <c r="O356" s="31">
        <v>0</v>
      </c>
      <c r="P356" s="31">
        <v>0</v>
      </c>
      <c r="Q356" s="31">
        <v>0</v>
      </c>
      <c r="R356" s="31">
        <v>0</v>
      </c>
      <c r="S356" s="31">
        <v>1.66E-2</v>
      </c>
      <c r="T356" s="31">
        <v>0.29010000000000002</v>
      </c>
      <c r="U356" s="31">
        <v>2.4899999999999999E-2</v>
      </c>
      <c r="V356" s="31">
        <v>4.5400000000000003E-2</v>
      </c>
      <c r="W356" s="31">
        <v>0.18379999999999999</v>
      </c>
      <c r="X356" s="31">
        <v>0.38379999999999997</v>
      </c>
      <c r="Y356" s="31">
        <v>0.1212</v>
      </c>
      <c r="Z356" s="31">
        <v>0.1991</v>
      </c>
      <c r="AA356" s="31">
        <v>0.54110000000000003</v>
      </c>
      <c r="AB356" s="31">
        <v>0.13850000000000001</v>
      </c>
      <c r="AC356" s="31">
        <v>0.44850000000000001</v>
      </c>
      <c r="AD356" s="31">
        <v>0.4819</v>
      </c>
      <c r="AE356" s="31">
        <v>2.3300000000000001E-2</v>
      </c>
      <c r="AF356" s="31">
        <v>3.85E-2</v>
      </c>
      <c r="AG356" s="31">
        <v>0.1125</v>
      </c>
      <c r="AH356" s="31">
        <v>7.4999999999999997E-2</v>
      </c>
      <c r="AI356" s="31">
        <v>0</v>
      </c>
      <c r="AJ356" s="31">
        <v>0</v>
      </c>
      <c r="AK356" s="31">
        <v>0.66249999999999998</v>
      </c>
      <c r="AL356" s="31">
        <v>0.15</v>
      </c>
      <c r="AM356" s="31">
        <v>0.99739999999999995</v>
      </c>
      <c r="AN356" s="31">
        <v>0.71950000000000003</v>
      </c>
      <c r="AO356" s="239">
        <v>1.1299999999999999</v>
      </c>
      <c r="AP356" s="241">
        <v>5</v>
      </c>
      <c r="AQ356" s="101">
        <v>6</v>
      </c>
      <c r="AR356" s="462">
        <v>3</v>
      </c>
      <c r="AS356" s="238"/>
      <c r="AT356" s="238"/>
      <c r="AU356" s="238"/>
      <c r="AV356" s="238"/>
      <c r="AW356" s="238"/>
      <c r="AX356" s="238"/>
      <c r="AY356" s="238"/>
    </row>
    <row r="357" spans="1:51">
      <c r="A357" t="s">
        <v>910</v>
      </c>
      <c r="B357" t="s">
        <v>905</v>
      </c>
      <c r="C357" t="s">
        <v>905</v>
      </c>
      <c r="D357" s="31">
        <v>6961.8235000000004</v>
      </c>
      <c r="E357" s="31">
        <v>1.2668999999999999</v>
      </c>
      <c r="F357" s="31">
        <v>8819.7973000000002</v>
      </c>
      <c r="G357" s="31">
        <v>0.29330000000000001</v>
      </c>
      <c r="H357" s="31">
        <v>7.5600000000000001E-2</v>
      </c>
      <c r="I357" s="31">
        <v>0</v>
      </c>
      <c r="J357" s="31">
        <v>0</v>
      </c>
      <c r="K357" s="31">
        <v>0.1242</v>
      </c>
      <c r="L357" s="31">
        <v>0</v>
      </c>
      <c r="M357" s="31">
        <v>3.5099999999999999E-2</v>
      </c>
      <c r="N357" s="31">
        <v>0</v>
      </c>
      <c r="O357" s="31">
        <v>1.06E-2</v>
      </c>
      <c r="P357" s="31">
        <v>0</v>
      </c>
      <c r="Q357" s="31">
        <v>0</v>
      </c>
      <c r="R357" s="31">
        <v>1.43E-2</v>
      </c>
      <c r="S357" s="31">
        <v>1.2200000000000001E-2</v>
      </c>
      <c r="T357" s="31">
        <v>0.12939999999999999</v>
      </c>
      <c r="U357" s="31">
        <v>3.1E-2</v>
      </c>
      <c r="V357" s="31">
        <v>0.13519999999999999</v>
      </c>
      <c r="W357" s="31">
        <v>0.43230000000000002</v>
      </c>
      <c r="X357" s="31">
        <v>0.85509999999999997</v>
      </c>
      <c r="Y357" s="31">
        <v>0.3619</v>
      </c>
      <c r="Z357" s="31">
        <v>0.2278</v>
      </c>
      <c r="AA357" s="31">
        <v>0.39450000000000002</v>
      </c>
      <c r="AB357" s="31">
        <v>1.5800000000000002E-2</v>
      </c>
      <c r="AC357" s="31">
        <v>0.58589999999999998</v>
      </c>
      <c r="AD357" s="31">
        <v>0.3332</v>
      </c>
      <c r="AE357" s="31">
        <v>2.7E-2</v>
      </c>
      <c r="AF357" s="31">
        <v>2.52E-2</v>
      </c>
      <c r="AG357" s="31">
        <v>6.7599999999999993E-2</v>
      </c>
      <c r="AH357" s="31">
        <v>6.7599999999999993E-2</v>
      </c>
      <c r="AI357" s="31">
        <v>0</v>
      </c>
      <c r="AJ357" s="31">
        <v>1.35E-2</v>
      </c>
      <c r="AK357" s="31">
        <v>0.74319999999999997</v>
      </c>
      <c r="AL357" s="31">
        <v>0.1081</v>
      </c>
      <c r="AM357" s="31">
        <v>0.88329999999999997</v>
      </c>
      <c r="AN357" s="31">
        <v>0.54890000000000005</v>
      </c>
      <c r="AO357" s="239">
        <v>0.12</v>
      </c>
      <c r="AP357" s="241">
        <v>5</v>
      </c>
      <c r="AQ357" s="101">
        <v>6</v>
      </c>
      <c r="AR357" s="462">
        <v>4</v>
      </c>
      <c r="AS357" s="238"/>
      <c r="AT357" s="238"/>
      <c r="AU357" s="238"/>
      <c r="AV357" s="238"/>
      <c r="AW357" s="238"/>
      <c r="AX357" s="238"/>
      <c r="AY357" s="238"/>
    </row>
    <row r="358" spans="1:51">
      <c r="A358" t="s">
        <v>911</v>
      </c>
      <c r="B358" t="s">
        <v>905</v>
      </c>
      <c r="C358" t="s">
        <v>912</v>
      </c>
      <c r="D358" s="31">
        <v>5809.3654999999999</v>
      </c>
      <c r="E358" s="31">
        <v>1.1532</v>
      </c>
      <c r="F358" s="31">
        <v>6699.6318000000001</v>
      </c>
      <c r="G358" s="31">
        <v>0.22950000000000001</v>
      </c>
      <c r="H358" s="31">
        <v>6.6400000000000001E-2</v>
      </c>
      <c r="I358" s="31">
        <v>0</v>
      </c>
      <c r="J358" s="31">
        <v>0</v>
      </c>
      <c r="K358" s="31">
        <v>1.3100000000000001E-2</v>
      </c>
      <c r="L358" s="31">
        <v>0</v>
      </c>
      <c r="M358" s="31">
        <v>0</v>
      </c>
      <c r="N358" s="31">
        <v>0</v>
      </c>
      <c r="O358" s="31">
        <v>0</v>
      </c>
      <c r="P358" s="31">
        <v>0</v>
      </c>
      <c r="Q358" s="31">
        <v>0</v>
      </c>
      <c r="R358" s="31">
        <v>4.8300000000000003E-2</v>
      </c>
      <c r="S358" s="31">
        <v>0.1154</v>
      </c>
      <c r="T358" s="31">
        <v>0.33950000000000002</v>
      </c>
      <c r="U358" s="31">
        <v>0</v>
      </c>
      <c r="V358" s="31">
        <v>5.3900000000000003E-2</v>
      </c>
      <c r="W358" s="31">
        <v>0.3634</v>
      </c>
      <c r="X358" s="31">
        <v>0.69259999999999999</v>
      </c>
      <c r="Y358" s="31">
        <v>0.33600000000000002</v>
      </c>
      <c r="Z358" s="31">
        <v>0.20050000000000001</v>
      </c>
      <c r="AA358" s="31">
        <v>0.42009999999999997</v>
      </c>
      <c r="AB358" s="31">
        <v>4.3400000000000001E-2</v>
      </c>
      <c r="AC358" s="31">
        <v>0.68069999999999997</v>
      </c>
      <c r="AD358" s="31">
        <v>0.22409999999999999</v>
      </c>
      <c r="AE358" s="31">
        <v>2.7799999999999998E-2</v>
      </c>
      <c r="AF358" s="31">
        <v>1.4800000000000001E-2</v>
      </c>
      <c r="AG358" s="31">
        <v>6.0199999999999997E-2</v>
      </c>
      <c r="AH358" s="31">
        <v>3.61E-2</v>
      </c>
      <c r="AI358" s="31">
        <v>0</v>
      </c>
      <c r="AJ358" s="31">
        <v>0</v>
      </c>
      <c r="AK358" s="31">
        <v>0.87949999999999995</v>
      </c>
      <c r="AL358" s="31">
        <v>2.41E-2</v>
      </c>
      <c r="AM358" s="31">
        <v>0.4919</v>
      </c>
      <c r="AN358" s="31">
        <v>0.35489999999999999</v>
      </c>
      <c r="AO358" s="239">
        <v>1.33</v>
      </c>
      <c r="AP358" s="241">
        <v>5</v>
      </c>
      <c r="AQ358" s="101">
        <v>6</v>
      </c>
      <c r="AR358" s="462">
        <v>3</v>
      </c>
      <c r="AS358" s="238"/>
      <c r="AT358" s="238"/>
      <c r="AU358" s="238"/>
      <c r="AV358" s="238"/>
      <c r="AW358" s="238"/>
      <c r="AX358" s="238"/>
      <c r="AY358" s="238"/>
    </row>
    <row r="359" spans="1:51">
      <c r="A359" t="s">
        <v>913</v>
      </c>
      <c r="B359" t="s">
        <v>905</v>
      </c>
      <c r="C359" t="s">
        <v>373</v>
      </c>
      <c r="D359" s="31">
        <v>4403.3890000000001</v>
      </c>
      <c r="E359" s="31">
        <v>1.0452999999999999</v>
      </c>
      <c r="F359" s="31">
        <v>4602.8365999999996</v>
      </c>
      <c r="G359" s="31">
        <v>0.24440000000000001</v>
      </c>
      <c r="H359" s="31">
        <v>4.3700000000000003E-2</v>
      </c>
      <c r="I359" s="31">
        <v>0</v>
      </c>
      <c r="J359" s="31">
        <v>0</v>
      </c>
      <c r="K359" s="31">
        <v>0.1037</v>
      </c>
      <c r="L359" s="31">
        <v>0</v>
      </c>
      <c r="M359" s="31">
        <v>3.85E-2</v>
      </c>
      <c r="N359" s="31">
        <v>0</v>
      </c>
      <c r="O359" s="31">
        <v>0</v>
      </c>
      <c r="P359" s="31">
        <v>0</v>
      </c>
      <c r="Q359" s="31">
        <v>0</v>
      </c>
      <c r="R359" s="31">
        <v>0</v>
      </c>
      <c r="S359" s="31">
        <v>0</v>
      </c>
      <c r="T359" s="31">
        <v>0.21890000000000001</v>
      </c>
      <c r="U359" s="31">
        <v>5.8500000000000003E-2</v>
      </c>
      <c r="V359" s="31">
        <v>4.6899999999999997E-2</v>
      </c>
      <c r="W359" s="31">
        <v>0.48980000000000001</v>
      </c>
      <c r="X359" s="31">
        <v>0.61529999999999996</v>
      </c>
      <c r="Y359" s="31">
        <v>0.30180000000000001</v>
      </c>
      <c r="Z359" s="31">
        <v>0.19819999999999999</v>
      </c>
      <c r="AA359" s="31">
        <v>0.35370000000000001</v>
      </c>
      <c r="AB359" s="31">
        <v>0.14630000000000001</v>
      </c>
      <c r="AC359" s="31">
        <v>0.66269999999999996</v>
      </c>
      <c r="AD359" s="31">
        <v>0.2485</v>
      </c>
      <c r="AE359" s="31">
        <v>1.4999999999999999E-2</v>
      </c>
      <c r="AF359" s="31">
        <v>2.1100000000000001E-2</v>
      </c>
      <c r="AG359" s="31">
        <v>0.1125</v>
      </c>
      <c r="AH359" s="31">
        <v>3.7499999999999999E-2</v>
      </c>
      <c r="AI359" s="31">
        <v>0</v>
      </c>
      <c r="AJ359" s="31">
        <v>0</v>
      </c>
      <c r="AK359" s="31">
        <v>0.78749999999999998</v>
      </c>
      <c r="AL359" s="31">
        <v>6.25E-2</v>
      </c>
      <c r="AM359" s="31">
        <v>0.73029999999999995</v>
      </c>
      <c r="AN359" s="31">
        <v>0.52680000000000005</v>
      </c>
      <c r="AO359" s="239">
        <v>0.32</v>
      </c>
      <c r="AP359" s="241">
        <v>5</v>
      </c>
      <c r="AQ359" s="101">
        <v>6</v>
      </c>
      <c r="AR359" s="462">
        <v>4</v>
      </c>
      <c r="AS359" s="238"/>
      <c r="AT359" s="238"/>
      <c r="AU359" s="238"/>
      <c r="AV359" s="238"/>
      <c r="AW359" s="238"/>
      <c r="AX359" s="238"/>
      <c r="AY359" s="238"/>
    </row>
    <row r="360" spans="1:51">
      <c r="A360" t="s">
        <v>914</v>
      </c>
      <c r="B360" t="s">
        <v>905</v>
      </c>
      <c r="C360" t="s">
        <v>915</v>
      </c>
      <c r="D360" s="31">
        <v>5259.1836000000003</v>
      </c>
      <c r="E360" s="31">
        <v>1.9805999999999999</v>
      </c>
      <c r="F360" s="31">
        <v>10416.277099999999</v>
      </c>
      <c r="G360" s="31">
        <v>0.48470000000000002</v>
      </c>
      <c r="H360" s="31">
        <v>0.34129999999999999</v>
      </c>
      <c r="I360" s="31">
        <v>0</v>
      </c>
      <c r="J360" s="31">
        <v>0</v>
      </c>
      <c r="K360" s="31">
        <v>0.13159999999999999</v>
      </c>
      <c r="L360" s="31">
        <v>0</v>
      </c>
      <c r="M360" s="31">
        <v>1.1900000000000001E-2</v>
      </c>
      <c r="N360" s="31">
        <v>0</v>
      </c>
      <c r="O360" s="31">
        <v>0</v>
      </c>
      <c r="P360" s="31">
        <v>0</v>
      </c>
      <c r="Q360" s="31">
        <v>0</v>
      </c>
      <c r="R360" s="31">
        <v>0</v>
      </c>
      <c r="S360" s="31">
        <v>0</v>
      </c>
      <c r="T360" s="31">
        <v>0.1086</v>
      </c>
      <c r="U360" s="31">
        <v>0</v>
      </c>
      <c r="V360" s="31">
        <v>7.2599999999999998E-2</v>
      </c>
      <c r="W360" s="31">
        <v>0.33410000000000001</v>
      </c>
      <c r="X360" s="31">
        <v>0.42030000000000001</v>
      </c>
      <c r="Y360" s="31">
        <v>0.1802</v>
      </c>
      <c r="Z360" s="31">
        <v>0.1449</v>
      </c>
      <c r="AA360" s="31">
        <v>0.13780000000000001</v>
      </c>
      <c r="AB360" s="31">
        <v>0.53710000000000002</v>
      </c>
      <c r="AC360" s="31">
        <v>0.73699999999999999</v>
      </c>
      <c r="AD360" s="31">
        <v>0.19020000000000001</v>
      </c>
      <c r="AE360" s="31">
        <v>0.02</v>
      </c>
      <c r="AF360" s="31">
        <v>6.7100000000000007E-2</v>
      </c>
      <c r="AG360" s="31">
        <v>0.28050000000000003</v>
      </c>
      <c r="AH360" s="31">
        <v>3.6600000000000001E-2</v>
      </c>
      <c r="AI360" s="31">
        <v>0</v>
      </c>
      <c r="AJ360" s="31">
        <v>0</v>
      </c>
      <c r="AK360" s="31">
        <v>0.622</v>
      </c>
      <c r="AL360" s="31">
        <v>6.0999999999999999E-2</v>
      </c>
      <c r="AM360" s="31">
        <v>0.94350000000000001</v>
      </c>
      <c r="AN360" s="31">
        <v>0.68059999999999998</v>
      </c>
      <c r="AO360" s="239">
        <v>0.64</v>
      </c>
      <c r="AP360" s="241">
        <v>1</v>
      </c>
      <c r="AQ360" s="101">
        <v>2</v>
      </c>
      <c r="AR360" s="462">
        <v>3</v>
      </c>
      <c r="AS360" s="238"/>
      <c r="AT360" s="238"/>
      <c r="AU360" s="238"/>
      <c r="AV360" s="238"/>
      <c r="AW360" s="238"/>
      <c r="AX360" s="238"/>
      <c r="AY360" s="238"/>
    </row>
    <row r="361" spans="1:51">
      <c r="A361" t="s">
        <v>918</v>
      </c>
      <c r="B361" t="s">
        <v>917</v>
      </c>
      <c r="C361" t="s">
        <v>917</v>
      </c>
      <c r="D361" s="31">
        <v>11550.0311</v>
      </c>
      <c r="E361" s="31">
        <v>1.2937000000000001</v>
      </c>
      <c r="F361" s="31">
        <v>14942.3729</v>
      </c>
      <c r="G361" s="31">
        <v>0.58589999999999998</v>
      </c>
      <c r="H361" s="31">
        <v>0.151</v>
      </c>
      <c r="I361" s="31">
        <v>0</v>
      </c>
      <c r="J361" s="31">
        <v>2.8E-3</v>
      </c>
      <c r="K361" s="31">
        <v>0.1072</v>
      </c>
      <c r="L361" s="31">
        <v>2E-3</v>
      </c>
      <c r="M361" s="31">
        <v>4.8500000000000001E-2</v>
      </c>
      <c r="N361" s="31">
        <v>0</v>
      </c>
      <c r="O361" s="31">
        <v>0</v>
      </c>
      <c r="P361" s="31">
        <v>5.9999999999999995E-4</v>
      </c>
      <c r="Q361" s="31">
        <v>0.2339</v>
      </c>
      <c r="R361" s="31">
        <v>4.7800000000000002E-2</v>
      </c>
      <c r="S361" s="31">
        <v>0</v>
      </c>
      <c r="T361" s="31">
        <v>0.18290000000000001</v>
      </c>
      <c r="U361" s="31">
        <v>7.7000000000000002E-3</v>
      </c>
      <c r="V361" s="31">
        <v>0.1002</v>
      </c>
      <c r="W361" s="31">
        <v>0.1154</v>
      </c>
      <c r="X361" s="31">
        <v>1.8124</v>
      </c>
      <c r="Y361" s="31">
        <v>0.97819999999999996</v>
      </c>
      <c r="Z361" s="31">
        <v>2.3E-3</v>
      </c>
      <c r="AA361" s="31">
        <v>8.0999999999999996E-3</v>
      </c>
      <c r="AB361" s="31">
        <v>1.1299999999999999E-2</v>
      </c>
      <c r="AC361" s="31">
        <v>0.81230000000000002</v>
      </c>
      <c r="AD361" s="31">
        <v>0.1132</v>
      </c>
      <c r="AE361" s="31">
        <v>3.6900000000000002E-2</v>
      </c>
      <c r="AF361" s="31">
        <v>8.6300000000000002E-2</v>
      </c>
      <c r="AG361" s="31">
        <v>0.1585</v>
      </c>
      <c r="AH361" s="31">
        <v>4.8800000000000003E-2</v>
      </c>
      <c r="AI361" s="31">
        <v>0</v>
      </c>
      <c r="AJ361" s="31">
        <v>0</v>
      </c>
      <c r="AK361" s="31">
        <v>0.79269999999999996</v>
      </c>
      <c r="AL361" s="31">
        <v>0</v>
      </c>
      <c r="AM361" s="31">
        <v>0.62350000000000005</v>
      </c>
      <c r="AN361" s="31">
        <v>0.5675</v>
      </c>
      <c r="AO361" s="239">
        <v>0.92</v>
      </c>
      <c r="AP361" s="241">
        <v>5</v>
      </c>
      <c r="AQ361" s="101">
        <v>6</v>
      </c>
      <c r="AR361" s="462">
        <v>3</v>
      </c>
      <c r="AS361" s="238"/>
      <c r="AT361" s="238"/>
      <c r="AU361" s="238"/>
      <c r="AV361" s="238"/>
      <c r="AW361" s="238"/>
      <c r="AX361" s="238"/>
      <c r="AY361" s="238"/>
    </row>
    <row r="362" spans="1:51">
      <c r="A362" t="s">
        <v>919</v>
      </c>
      <c r="B362" t="s">
        <v>917</v>
      </c>
      <c r="C362" t="s">
        <v>920</v>
      </c>
      <c r="D362" s="31">
        <v>10764.4421</v>
      </c>
      <c r="E362" s="31">
        <v>1.1899</v>
      </c>
      <c r="F362" s="31">
        <v>12808.4046</v>
      </c>
      <c r="G362" s="31">
        <v>0.89970000000000006</v>
      </c>
      <c r="H362" s="31">
        <v>0.27160000000000001</v>
      </c>
      <c r="I362" s="31">
        <v>0</v>
      </c>
      <c r="J362" s="31">
        <v>0</v>
      </c>
      <c r="K362" s="31">
        <v>0.41070000000000001</v>
      </c>
      <c r="L362" s="31">
        <v>0</v>
      </c>
      <c r="M362" s="31">
        <v>0</v>
      </c>
      <c r="N362" s="31">
        <v>0</v>
      </c>
      <c r="O362" s="31">
        <v>0</v>
      </c>
      <c r="P362" s="31">
        <v>0</v>
      </c>
      <c r="Q362" s="31">
        <v>0.2016</v>
      </c>
      <c r="R362" s="31">
        <v>1.7999999999999999E-2</v>
      </c>
      <c r="S362" s="31">
        <v>0</v>
      </c>
      <c r="T362" s="31">
        <v>0</v>
      </c>
      <c r="U362" s="31">
        <v>0</v>
      </c>
      <c r="V362" s="31">
        <v>3.6600000000000001E-2</v>
      </c>
      <c r="W362" s="31">
        <v>6.1600000000000002E-2</v>
      </c>
      <c r="X362" s="31">
        <v>0.92669999999999997</v>
      </c>
      <c r="Y362" s="31">
        <v>0.99529999999999996</v>
      </c>
      <c r="Z362" s="31">
        <v>1.2999999999999999E-3</v>
      </c>
      <c r="AA362" s="31">
        <v>3.3999999999999998E-3</v>
      </c>
      <c r="AB362" s="31">
        <v>0</v>
      </c>
      <c r="AC362" s="31">
        <v>0.97599999999999998</v>
      </c>
      <c r="AD362" s="31">
        <v>4.4000000000000003E-3</v>
      </c>
      <c r="AE362" s="31">
        <v>4.1000000000000003E-3</v>
      </c>
      <c r="AF362" s="31">
        <v>9.8500000000000004E-2</v>
      </c>
      <c r="AG362" s="31">
        <v>0.2024</v>
      </c>
      <c r="AH362" s="31">
        <v>1.1900000000000001E-2</v>
      </c>
      <c r="AI362" s="31">
        <v>0</v>
      </c>
      <c r="AJ362" s="31">
        <v>0</v>
      </c>
      <c r="AK362" s="31">
        <v>0.5595</v>
      </c>
      <c r="AL362" s="31">
        <v>0.22620000000000001</v>
      </c>
      <c r="AM362" s="31">
        <v>1.0371999999999999</v>
      </c>
      <c r="AN362" s="31">
        <v>0.74819999999999998</v>
      </c>
      <c r="AO362" s="239">
        <v>0.65</v>
      </c>
      <c r="AP362" s="241">
        <v>5</v>
      </c>
      <c r="AQ362" s="101">
        <v>6</v>
      </c>
      <c r="AR362" s="462">
        <v>4</v>
      </c>
      <c r="AS362" s="238"/>
      <c r="AT362" s="238"/>
      <c r="AU362" s="238"/>
      <c r="AV362" s="238"/>
      <c r="AW362" s="238"/>
      <c r="AX362" s="238"/>
      <c r="AY362" s="238"/>
    </row>
    <row r="363" spans="1:51">
      <c r="A363" t="s">
        <v>921</v>
      </c>
      <c r="B363" t="s">
        <v>917</v>
      </c>
      <c r="C363" t="s">
        <v>922</v>
      </c>
      <c r="D363" s="31">
        <v>6482.7533999999996</v>
      </c>
      <c r="E363" s="31">
        <v>1.9935</v>
      </c>
      <c r="F363" s="31">
        <v>12923.3426</v>
      </c>
      <c r="G363" s="31">
        <v>0.64439999999999997</v>
      </c>
      <c r="H363" s="31">
        <v>7.9200000000000007E-2</v>
      </c>
      <c r="I363" s="31">
        <v>0</v>
      </c>
      <c r="J363" s="31">
        <v>0.1004</v>
      </c>
      <c r="K363" s="31">
        <v>5.45E-2</v>
      </c>
      <c r="L363" s="31">
        <v>2.3E-3</v>
      </c>
      <c r="M363" s="31">
        <v>0</v>
      </c>
      <c r="N363" s="31">
        <v>0</v>
      </c>
      <c r="O363" s="31">
        <v>0</v>
      </c>
      <c r="P363" s="31">
        <v>0</v>
      </c>
      <c r="Q363" s="31">
        <v>0.40810000000000002</v>
      </c>
      <c r="R363" s="31">
        <v>0</v>
      </c>
      <c r="S363" s="31">
        <v>0</v>
      </c>
      <c r="T363" s="31">
        <v>0</v>
      </c>
      <c r="U363" s="31">
        <v>0</v>
      </c>
      <c r="V363" s="31">
        <v>0.24690000000000001</v>
      </c>
      <c r="W363" s="31">
        <v>0.1087</v>
      </c>
      <c r="X363" s="31">
        <v>1.6468</v>
      </c>
      <c r="Y363" s="31">
        <v>0.996</v>
      </c>
      <c r="Z363" s="31">
        <v>0</v>
      </c>
      <c r="AA363" s="31">
        <v>0</v>
      </c>
      <c r="AB363" s="31">
        <v>4.0000000000000001E-3</v>
      </c>
      <c r="AC363" s="31">
        <v>0.97799999999999998</v>
      </c>
      <c r="AD363" s="31">
        <v>5.7999999999999996E-3</v>
      </c>
      <c r="AE363" s="31">
        <v>0</v>
      </c>
      <c r="AF363" s="31">
        <v>0.27979999999999999</v>
      </c>
      <c r="AG363" s="31">
        <v>0.44740000000000002</v>
      </c>
      <c r="AH363" s="31">
        <v>3.95E-2</v>
      </c>
      <c r="AI363" s="31">
        <v>0</v>
      </c>
      <c r="AJ363" s="31">
        <v>0</v>
      </c>
      <c r="AK363" s="31">
        <v>0.51319999999999999</v>
      </c>
      <c r="AL363" s="31">
        <v>0</v>
      </c>
      <c r="AM363" s="31">
        <v>0.82979999999999998</v>
      </c>
      <c r="AN363" s="31">
        <v>0.75529999999999997</v>
      </c>
      <c r="AO363" s="239">
        <v>0.77</v>
      </c>
      <c r="AP363" s="241">
        <v>6</v>
      </c>
      <c r="AQ363" s="101">
        <v>7</v>
      </c>
      <c r="AR363" s="462">
        <v>3</v>
      </c>
      <c r="AS363" s="238"/>
      <c r="AT363" s="238"/>
      <c r="AU363" s="238"/>
      <c r="AV363" s="238"/>
      <c r="AW363" s="238"/>
      <c r="AX363" s="238"/>
      <c r="AY363" s="238"/>
    </row>
    <row r="364" spans="1:51">
      <c r="A364" t="s">
        <v>923</v>
      </c>
      <c r="B364" t="s">
        <v>917</v>
      </c>
      <c r="C364" t="s">
        <v>924</v>
      </c>
      <c r="D364" s="31">
        <v>3934.2736</v>
      </c>
      <c r="E364" s="31">
        <v>2.5091000000000001</v>
      </c>
      <c r="F364" s="31">
        <v>9871.3029999999999</v>
      </c>
      <c r="G364" s="31">
        <v>0.82079999999999997</v>
      </c>
      <c r="H364" s="31">
        <v>0.35980000000000001</v>
      </c>
      <c r="I364" s="31">
        <v>0</v>
      </c>
      <c r="J364" s="31">
        <v>0</v>
      </c>
      <c r="K364" s="31">
        <v>2.4299999999999999E-2</v>
      </c>
      <c r="L364" s="31">
        <v>0</v>
      </c>
      <c r="M364" s="31">
        <v>0</v>
      </c>
      <c r="N364" s="31">
        <v>0</v>
      </c>
      <c r="O364" s="31">
        <v>0</v>
      </c>
      <c r="P364" s="31">
        <v>0</v>
      </c>
      <c r="Q364" s="31">
        <v>0.375</v>
      </c>
      <c r="R364" s="31">
        <v>9.4200000000000006E-2</v>
      </c>
      <c r="S364" s="31">
        <v>0</v>
      </c>
      <c r="T364" s="31">
        <v>0</v>
      </c>
      <c r="U364" s="31">
        <v>0</v>
      </c>
      <c r="V364" s="31">
        <v>1.66E-2</v>
      </c>
      <c r="W364" s="31">
        <v>0.13009999999999999</v>
      </c>
      <c r="X364" s="31">
        <v>1.3076000000000001</v>
      </c>
      <c r="Y364" s="31">
        <v>0.99029999999999996</v>
      </c>
      <c r="Z364" s="31">
        <v>5.3E-3</v>
      </c>
      <c r="AA364" s="31">
        <v>1.9E-3</v>
      </c>
      <c r="AB364" s="31">
        <v>2.5000000000000001E-3</v>
      </c>
      <c r="AC364" s="31">
        <v>0.97919999999999996</v>
      </c>
      <c r="AD364" s="31">
        <v>1E-4</v>
      </c>
      <c r="AE364" s="31">
        <v>1.04E-2</v>
      </c>
      <c r="AF364" s="31">
        <v>6.0600000000000001E-2</v>
      </c>
      <c r="AG364" s="31">
        <v>0.13789999999999999</v>
      </c>
      <c r="AH364" s="31">
        <v>1.15E-2</v>
      </c>
      <c r="AI364" s="31">
        <v>0</v>
      </c>
      <c r="AJ364" s="31">
        <v>0</v>
      </c>
      <c r="AK364" s="31">
        <v>0.75860000000000005</v>
      </c>
      <c r="AL364" s="31">
        <v>9.1999999999999998E-2</v>
      </c>
      <c r="AM364" s="31">
        <v>0.75360000000000005</v>
      </c>
      <c r="AN364" s="31">
        <v>0.54359999999999997</v>
      </c>
      <c r="AO364" s="239">
        <v>0.12</v>
      </c>
      <c r="AP364" s="241">
        <v>6</v>
      </c>
      <c r="AQ364" s="101">
        <v>7</v>
      </c>
      <c r="AR364" s="462">
        <v>4</v>
      </c>
      <c r="AS364" s="238"/>
      <c r="AT364" s="238"/>
      <c r="AU364" s="238"/>
      <c r="AV364" s="238"/>
      <c r="AW364" s="238"/>
      <c r="AX364" s="238"/>
      <c r="AY364" s="238"/>
    </row>
    <row r="365" spans="1:51">
      <c r="A365" t="s">
        <v>927</v>
      </c>
      <c r="B365" t="s">
        <v>926</v>
      </c>
      <c r="C365" t="s">
        <v>361</v>
      </c>
      <c r="D365" s="31">
        <v>1820.0395000000001</v>
      </c>
      <c r="E365" s="31">
        <v>1.7403999999999999</v>
      </c>
      <c r="F365" s="31">
        <v>3167.5909999999999</v>
      </c>
      <c r="G365" s="31">
        <v>0.41389999999999999</v>
      </c>
      <c r="H365" s="31">
        <v>0</v>
      </c>
      <c r="I365" s="31">
        <v>0</v>
      </c>
      <c r="J365" s="31">
        <v>0</v>
      </c>
      <c r="K365" s="31">
        <v>1.0500000000000001E-2</v>
      </c>
      <c r="L365" s="31">
        <v>0.3372</v>
      </c>
      <c r="M365" s="31">
        <v>0.06</v>
      </c>
      <c r="N365" s="31">
        <v>0</v>
      </c>
      <c r="O365" s="31">
        <v>9.4999999999999998E-3</v>
      </c>
      <c r="P365" s="31">
        <v>0.24399999999999999</v>
      </c>
      <c r="Q365" s="31">
        <v>0</v>
      </c>
      <c r="R365" s="31">
        <v>0</v>
      </c>
      <c r="S365" s="31">
        <v>4.5999999999999999E-3</v>
      </c>
      <c r="T365" s="31">
        <v>3.7600000000000001E-2</v>
      </c>
      <c r="U365" s="31">
        <v>0</v>
      </c>
      <c r="V365" s="31">
        <v>0.1502</v>
      </c>
      <c r="W365" s="31">
        <v>0.1464</v>
      </c>
      <c r="X365" s="31">
        <v>9.2100000000000001E-2</v>
      </c>
      <c r="Y365" s="31">
        <v>0.17330000000000001</v>
      </c>
      <c r="Z365" s="31">
        <v>0.45050000000000001</v>
      </c>
      <c r="AA365" s="31">
        <v>0.29699999999999999</v>
      </c>
      <c r="AB365" s="31">
        <v>7.9200000000000007E-2</v>
      </c>
      <c r="AC365" s="31">
        <v>0.15459999999999999</v>
      </c>
      <c r="AD365" s="31">
        <v>0.80259999999999998</v>
      </c>
      <c r="AE365" s="31">
        <v>6.6E-3</v>
      </c>
      <c r="AF365" s="31">
        <v>0.14000000000000001</v>
      </c>
      <c r="AG365" s="31">
        <v>0.1744</v>
      </c>
      <c r="AH365" s="31">
        <v>0.1163</v>
      </c>
      <c r="AI365" s="31">
        <v>0</v>
      </c>
      <c r="AJ365" s="31">
        <v>3.49E-2</v>
      </c>
      <c r="AK365" s="31">
        <v>0.6512</v>
      </c>
      <c r="AL365" s="31">
        <v>2.3300000000000001E-2</v>
      </c>
      <c r="AM365" s="31">
        <v>1.0387</v>
      </c>
      <c r="AN365" s="31">
        <v>0.64539999999999997</v>
      </c>
      <c r="AO365" s="239">
        <v>0.56000000000000005</v>
      </c>
      <c r="AP365" s="241">
        <v>4</v>
      </c>
      <c r="AQ365" s="101">
        <v>5</v>
      </c>
      <c r="AR365" s="462">
        <v>4</v>
      </c>
      <c r="AS365" s="238"/>
      <c r="AT365" s="238"/>
      <c r="AU365" s="238"/>
      <c r="AV365" s="238"/>
      <c r="AW365" s="238"/>
      <c r="AX365" s="238"/>
      <c r="AY365" s="238"/>
    </row>
    <row r="366" spans="1:51">
      <c r="A366" t="s">
        <v>928</v>
      </c>
      <c r="B366" t="s">
        <v>926</v>
      </c>
      <c r="C366" t="s">
        <v>926</v>
      </c>
      <c r="D366" s="31">
        <v>4170.7033000000001</v>
      </c>
      <c r="E366" s="31">
        <v>0.98080000000000001</v>
      </c>
      <c r="F366" s="31">
        <v>4090.4506999999999</v>
      </c>
      <c r="G366" s="31">
        <v>0.39810000000000001</v>
      </c>
      <c r="H366" s="31">
        <v>3.78E-2</v>
      </c>
      <c r="I366" s="31">
        <v>0</v>
      </c>
      <c r="J366" s="31">
        <v>0</v>
      </c>
      <c r="K366" s="31">
        <v>0.1009</v>
      </c>
      <c r="L366" s="31">
        <v>1.38E-2</v>
      </c>
      <c r="M366" s="31">
        <v>3.5099999999999999E-2</v>
      </c>
      <c r="N366" s="31">
        <v>2.2800000000000001E-2</v>
      </c>
      <c r="O366" s="31">
        <v>5.5100000000000003E-2</v>
      </c>
      <c r="P366" s="31">
        <v>7.8799999999999995E-2</v>
      </c>
      <c r="Q366" s="31">
        <v>0</v>
      </c>
      <c r="R366" s="31">
        <v>8.3999999999999995E-3</v>
      </c>
      <c r="S366" s="31">
        <v>0.1188</v>
      </c>
      <c r="T366" s="31">
        <v>0.1363</v>
      </c>
      <c r="U366" s="31">
        <v>9.2999999999999992E-3</v>
      </c>
      <c r="V366" s="31">
        <v>0.1048</v>
      </c>
      <c r="W366" s="31">
        <v>0.27829999999999999</v>
      </c>
      <c r="X366" s="31">
        <v>0.31859999999999999</v>
      </c>
      <c r="Y366" s="31">
        <v>0.19439999999999999</v>
      </c>
      <c r="Z366" s="31">
        <v>0.42459999999999998</v>
      </c>
      <c r="AA366" s="31">
        <v>0.34370000000000001</v>
      </c>
      <c r="AB366" s="31">
        <v>3.73E-2</v>
      </c>
      <c r="AC366" s="31">
        <v>0.42449999999999999</v>
      </c>
      <c r="AD366" s="31">
        <v>0.46839999999999998</v>
      </c>
      <c r="AE366" s="31">
        <v>2.3099999999999999E-2</v>
      </c>
      <c r="AF366" s="31">
        <v>4.3400000000000001E-2</v>
      </c>
      <c r="AG366" s="31">
        <v>6.0999999999999999E-2</v>
      </c>
      <c r="AH366" s="31">
        <v>9.7600000000000006E-2</v>
      </c>
      <c r="AI366" s="31">
        <v>0</v>
      </c>
      <c r="AJ366" s="31">
        <v>0</v>
      </c>
      <c r="AK366" s="31">
        <v>0.79269999999999996</v>
      </c>
      <c r="AL366" s="31">
        <v>4.8800000000000003E-2</v>
      </c>
      <c r="AM366" s="31">
        <v>0.72909999999999997</v>
      </c>
      <c r="AN366" s="31">
        <v>0.52590000000000003</v>
      </c>
      <c r="AO366" s="239">
        <v>0.4</v>
      </c>
      <c r="AP366" s="241">
        <v>5</v>
      </c>
      <c r="AQ366" s="101">
        <v>6</v>
      </c>
      <c r="AR366" s="462">
        <v>4</v>
      </c>
      <c r="AS366" s="238"/>
      <c r="AT366" s="238"/>
      <c r="AU366" s="238"/>
      <c r="AV366" s="238"/>
      <c r="AW366" s="238"/>
      <c r="AX366" s="238"/>
      <c r="AY366" s="238"/>
    </row>
    <row r="367" spans="1:51">
      <c r="A367" t="s">
        <v>929</v>
      </c>
      <c r="B367" t="s">
        <v>926</v>
      </c>
      <c r="C367" t="s">
        <v>930</v>
      </c>
      <c r="D367" s="31">
        <v>4047.3018000000002</v>
      </c>
      <c r="E367" s="31">
        <v>1.1211</v>
      </c>
      <c r="F367" s="31">
        <v>4537.4387999999999</v>
      </c>
      <c r="G367" s="31">
        <v>0.28220000000000001</v>
      </c>
      <c r="H367" s="31">
        <v>0</v>
      </c>
      <c r="I367" s="31">
        <v>0</v>
      </c>
      <c r="J367" s="31">
        <v>0</v>
      </c>
      <c r="K367" s="31">
        <v>0.1406</v>
      </c>
      <c r="L367" s="31">
        <v>0</v>
      </c>
      <c r="M367" s="31">
        <v>1.41E-2</v>
      </c>
      <c r="N367" s="31">
        <v>0</v>
      </c>
      <c r="O367" s="31">
        <v>4.4299999999999999E-2</v>
      </c>
      <c r="P367" s="31">
        <v>3.8699999999999998E-2</v>
      </c>
      <c r="Q367" s="31">
        <v>4.7699999999999999E-2</v>
      </c>
      <c r="R367" s="31">
        <v>7.1999999999999998E-3</v>
      </c>
      <c r="S367" s="31">
        <v>3.1800000000000002E-2</v>
      </c>
      <c r="T367" s="31">
        <v>0.22869999999999999</v>
      </c>
      <c r="U367" s="31">
        <v>0</v>
      </c>
      <c r="V367" s="31">
        <v>0.1268</v>
      </c>
      <c r="W367" s="31">
        <v>0.32040000000000002</v>
      </c>
      <c r="X367" s="31">
        <v>0.43880000000000002</v>
      </c>
      <c r="Y367" s="31">
        <v>0.5</v>
      </c>
      <c r="Z367" s="31">
        <v>0.25679999999999997</v>
      </c>
      <c r="AA367" s="31">
        <v>0.17760000000000001</v>
      </c>
      <c r="AB367" s="31">
        <v>6.5600000000000006E-2</v>
      </c>
      <c r="AC367" s="31">
        <v>0.36870000000000003</v>
      </c>
      <c r="AD367" s="31">
        <v>0.51619999999999999</v>
      </c>
      <c r="AE367" s="31">
        <v>2.3599999999999999E-2</v>
      </c>
      <c r="AF367" s="31">
        <v>7.4200000000000002E-2</v>
      </c>
      <c r="AG367" s="31">
        <v>9.8900000000000002E-2</v>
      </c>
      <c r="AH367" s="31">
        <v>9.8900000000000002E-2</v>
      </c>
      <c r="AI367" s="31">
        <v>0</v>
      </c>
      <c r="AJ367" s="31">
        <v>5.4899999999999997E-2</v>
      </c>
      <c r="AK367" s="31">
        <v>0.72529999999999994</v>
      </c>
      <c r="AL367" s="31">
        <v>2.1999999999999999E-2</v>
      </c>
      <c r="AM367" s="31">
        <v>0.93389999999999995</v>
      </c>
      <c r="AN367" s="31">
        <v>0.58030000000000004</v>
      </c>
      <c r="AO367" s="239">
        <v>0.52</v>
      </c>
      <c r="AP367" s="241">
        <v>5</v>
      </c>
      <c r="AQ367" s="101">
        <v>6</v>
      </c>
      <c r="AR367" s="462">
        <v>4</v>
      </c>
      <c r="AS367" s="238"/>
      <c r="AT367" s="238"/>
      <c r="AU367" s="238"/>
      <c r="AV367" s="238"/>
      <c r="AW367" s="238"/>
      <c r="AX367" s="238"/>
      <c r="AY367" s="238"/>
    </row>
    <row r="368" spans="1:51">
      <c r="A368" t="s">
        <v>931</v>
      </c>
      <c r="B368" t="s">
        <v>926</v>
      </c>
      <c r="C368" t="s">
        <v>932</v>
      </c>
      <c r="D368" s="31">
        <v>19578.992200000001</v>
      </c>
      <c r="E368" s="31">
        <v>0.98939999999999995</v>
      </c>
      <c r="F368" s="31">
        <v>19370.6741</v>
      </c>
      <c r="G368" s="31">
        <v>0.77900000000000003</v>
      </c>
      <c r="H368" s="31">
        <v>9.5999999999999992E-3</v>
      </c>
      <c r="I368" s="31">
        <v>0</v>
      </c>
      <c r="J368" s="31">
        <v>0</v>
      </c>
      <c r="K368" s="31">
        <v>0.70620000000000005</v>
      </c>
      <c r="L368" s="31">
        <v>0</v>
      </c>
      <c r="M368" s="31">
        <v>0</v>
      </c>
      <c r="N368" s="31">
        <v>0</v>
      </c>
      <c r="O368" s="31">
        <v>5.1000000000000004E-3</v>
      </c>
      <c r="P368" s="31">
        <v>0</v>
      </c>
      <c r="Q368" s="31">
        <v>0</v>
      </c>
      <c r="R368" s="31">
        <v>0</v>
      </c>
      <c r="S368" s="31">
        <v>3.3599999999999998E-2</v>
      </c>
      <c r="T368" s="31">
        <v>6.0299999999999999E-2</v>
      </c>
      <c r="U368" s="31">
        <v>2.4400000000000002E-2</v>
      </c>
      <c r="V368" s="31">
        <v>7.2099999999999997E-2</v>
      </c>
      <c r="W368" s="31">
        <v>8.8599999999999998E-2</v>
      </c>
      <c r="X368" s="31">
        <v>0.23089999999999999</v>
      </c>
      <c r="Y368" s="31">
        <v>6.5100000000000005E-2</v>
      </c>
      <c r="Z368" s="31">
        <v>0.4007</v>
      </c>
      <c r="AA368" s="31">
        <v>0.5081</v>
      </c>
      <c r="AB368" s="31">
        <v>2.6100000000000002E-2</v>
      </c>
      <c r="AC368" s="31">
        <v>0.39589999999999997</v>
      </c>
      <c r="AD368" s="31">
        <v>0.52869999999999995</v>
      </c>
      <c r="AE368" s="31">
        <v>5.4999999999999997E-3</v>
      </c>
      <c r="AF368" s="31">
        <v>5.0999999999999997E-2</v>
      </c>
      <c r="AG368" s="31">
        <v>7.8700000000000006E-2</v>
      </c>
      <c r="AH368" s="31">
        <v>0.1236</v>
      </c>
      <c r="AI368" s="31">
        <v>0</v>
      </c>
      <c r="AJ368" s="31">
        <v>0</v>
      </c>
      <c r="AK368" s="31">
        <v>0.75280000000000002</v>
      </c>
      <c r="AL368" s="31">
        <v>4.4900000000000002E-2</v>
      </c>
      <c r="AM368" s="31">
        <v>0.81159999999999999</v>
      </c>
      <c r="AN368" s="31">
        <v>0.58540000000000003</v>
      </c>
      <c r="AO368" s="239">
        <v>1.74</v>
      </c>
      <c r="AP368" s="241">
        <v>7</v>
      </c>
      <c r="AQ368" s="101">
        <v>8</v>
      </c>
      <c r="AR368" s="462">
        <v>3</v>
      </c>
      <c r="AS368" s="238"/>
      <c r="AT368" s="238"/>
      <c r="AU368" s="238"/>
      <c r="AV368" s="238"/>
      <c r="AW368" s="238"/>
      <c r="AX368" s="238"/>
      <c r="AY368" s="238"/>
    </row>
    <row r="369" spans="1:51">
      <c r="A369" t="s">
        <v>933</v>
      </c>
      <c r="B369" t="s">
        <v>926</v>
      </c>
      <c r="C369" t="s">
        <v>934</v>
      </c>
      <c r="D369" s="31">
        <v>2741.4935</v>
      </c>
      <c r="E369" s="31">
        <v>1.4509000000000001</v>
      </c>
      <c r="F369" s="31">
        <v>3977.7660000000001</v>
      </c>
      <c r="G369" s="31">
        <v>0.27900000000000003</v>
      </c>
      <c r="H369" s="31">
        <v>6.7199999999999996E-2</v>
      </c>
      <c r="I369" s="31">
        <v>0</v>
      </c>
      <c r="J369" s="31">
        <v>0</v>
      </c>
      <c r="K369" s="31">
        <v>9.2200000000000004E-2</v>
      </c>
      <c r="L369" s="31">
        <v>0</v>
      </c>
      <c r="M369" s="31">
        <v>0.10349999999999999</v>
      </c>
      <c r="N369" s="31">
        <v>0</v>
      </c>
      <c r="O369" s="31">
        <v>0</v>
      </c>
      <c r="P369" s="31">
        <v>5.9499999999999997E-2</v>
      </c>
      <c r="Q369" s="31">
        <v>0</v>
      </c>
      <c r="R369" s="31">
        <v>0</v>
      </c>
      <c r="S369" s="31">
        <v>2.4E-2</v>
      </c>
      <c r="T369" s="31">
        <v>0.18360000000000001</v>
      </c>
      <c r="U369" s="31">
        <v>0</v>
      </c>
      <c r="V369" s="31">
        <v>0.14729999999999999</v>
      </c>
      <c r="W369" s="31">
        <v>0.3226</v>
      </c>
      <c r="X369" s="31">
        <v>0.37730000000000002</v>
      </c>
      <c r="Y369" s="31">
        <v>0.1832</v>
      </c>
      <c r="Z369" s="31">
        <v>0.3861</v>
      </c>
      <c r="AA369" s="31">
        <v>0.43070000000000003</v>
      </c>
      <c r="AB369" s="31">
        <v>0</v>
      </c>
      <c r="AC369" s="31">
        <v>0.47199999999999998</v>
      </c>
      <c r="AD369" s="31">
        <v>0.45129999999999998</v>
      </c>
      <c r="AE369" s="31">
        <v>9.4999999999999998E-3</v>
      </c>
      <c r="AF369" s="31">
        <v>1.9900000000000001E-2</v>
      </c>
      <c r="AG369" s="31">
        <v>3.6600000000000001E-2</v>
      </c>
      <c r="AH369" s="31">
        <v>4.8800000000000003E-2</v>
      </c>
      <c r="AI369" s="31">
        <v>0</v>
      </c>
      <c r="AJ369" s="31">
        <v>0</v>
      </c>
      <c r="AK369" s="31">
        <v>0.80489999999999995</v>
      </c>
      <c r="AL369" s="31">
        <v>0.10979999999999999</v>
      </c>
      <c r="AM369" s="31">
        <v>0.68559999999999999</v>
      </c>
      <c r="AN369" s="31">
        <v>0.4945</v>
      </c>
      <c r="AO369" s="239">
        <v>0.65</v>
      </c>
      <c r="AP369" s="241">
        <v>5</v>
      </c>
      <c r="AQ369" s="101">
        <v>6</v>
      </c>
      <c r="AR369" s="462">
        <v>4</v>
      </c>
      <c r="AS369" s="238"/>
      <c r="AT369" s="238"/>
      <c r="AU369" s="238"/>
      <c r="AV369" s="238"/>
      <c r="AW369" s="238"/>
      <c r="AX369" s="238"/>
      <c r="AY369" s="238"/>
    </row>
    <row r="370" spans="1:51">
      <c r="A370" t="s">
        <v>937</v>
      </c>
      <c r="B370" t="s">
        <v>936</v>
      </c>
      <c r="C370" t="s">
        <v>938</v>
      </c>
      <c r="D370" s="31">
        <v>1163.48</v>
      </c>
      <c r="E370" s="31">
        <v>8.1940000000000008</v>
      </c>
      <c r="F370" s="31">
        <v>9533.5375000000004</v>
      </c>
      <c r="G370" s="31">
        <v>0.93240000000000001</v>
      </c>
      <c r="H370" s="31">
        <v>0.40560000000000002</v>
      </c>
      <c r="I370" s="31">
        <v>0.51349999999999996</v>
      </c>
      <c r="J370" s="31">
        <v>0</v>
      </c>
      <c r="K370" s="31">
        <v>0</v>
      </c>
      <c r="L370" s="31">
        <v>0</v>
      </c>
      <c r="M370" s="31">
        <v>1.3299999999999999E-2</v>
      </c>
      <c r="N370" s="31">
        <v>0</v>
      </c>
      <c r="O370" s="31">
        <v>0</v>
      </c>
      <c r="P370" s="31">
        <v>3.5000000000000001E-3</v>
      </c>
      <c r="Q370" s="31">
        <v>0</v>
      </c>
      <c r="R370" s="31">
        <v>0</v>
      </c>
      <c r="S370" s="31">
        <v>0</v>
      </c>
      <c r="T370" s="31">
        <v>0</v>
      </c>
      <c r="U370" s="31">
        <v>0</v>
      </c>
      <c r="V370" s="31">
        <v>4.0899999999999999E-2</v>
      </c>
      <c r="W370" s="31">
        <v>2.3199999999999998E-2</v>
      </c>
      <c r="X370" s="31">
        <v>1.12E-2</v>
      </c>
      <c r="Y370" s="31">
        <v>0</v>
      </c>
      <c r="Z370" s="31">
        <v>0.34689999999999999</v>
      </c>
      <c r="AA370" s="31">
        <v>0</v>
      </c>
      <c r="AB370" s="31">
        <v>0.65310000000000001</v>
      </c>
      <c r="AC370" s="31">
        <v>0.95779999999999998</v>
      </c>
      <c r="AD370" s="31">
        <v>2.98E-2</v>
      </c>
      <c r="AE370" s="31">
        <v>2.2000000000000001E-3</v>
      </c>
      <c r="AF370" s="31">
        <v>0.3659</v>
      </c>
      <c r="AG370" s="31">
        <v>0.36899999999999999</v>
      </c>
      <c r="AH370" s="31">
        <v>0.17860000000000001</v>
      </c>
      <c r="AI370" s="31">
        <v>0</v>
      </c>
      <c r="AJ370" s="31">
        <v>2.3800000000000002E-2</v>
      </c>
      <c r="AK370" s="31">
        <v>0.27379999999999999</v>
      </c>
      <c r="AL370" s="31">
        <v>0.15479999999999999</v>
      </c>
      <c r="AM370" s="31">
        <v>1.4078999999999999</v>
      </c>
      <c r="AN370" s="31">
        <v>0.87480000000000002</v>
      </c>
      <c r="AO370" s="239">
        <v>0.02</v>
      </c>
      <c r="AP370" s="241">
        <v>8</v>
      </c>
      <c r="AQ370" s="101">
        <v>9</v>
      </c>
      <c r="AR370" s="462">
        <v>2</v>
      </c>
      <c r="AS370" s="238"/>
      <c r="AT370" s="238"/>
      <c r="AU370" s="238"/>
      <c r="AV370" s="238"/>
      <c r="AW370" s="238"/>
      <c r="AX370" s="238"/>
      <c r="AY370" s="238"/>
    </row>
    <row r="371" spans="1:51">
      <c r="A371" t="s">
        <v>939</v>
      </c>
      <c r="B371" t="s">
        <v>936</v>
      </c>
      <c r="C371" t="s">
        <v>940</v>
      </c>
      <c r="D371" s="31">
        <v>7873.9147999999996</v>
      </c>
      <c r="E371" s="31">
        <v>1.554</v>
      </c>
      <c r="F371" s="31">
        <v>12235.973</v>
      </c>
      <c r="G371" s="31">
        <v>0.67630000000000001</v>
      </c>
      <c r="H371" s="31">
        <v>6.6299999999999998E-2</v>
      </c>
      <c r="I371" s="31">
        <v>0</v>
      </c>
      <c r="J371" s="31">
        <v>0</v>
      </c>
      <c r="K371" s="31">
        <v>3.5499999999999997E-2</v>
      </c>
      <c r="L371" s="31">
        <v>5.8999999999999999E-3</v>
      </c>
      <c r="M371" s="31">
        <v>4.1000000000000003E-3</v>
      </c>
      <c r="N371" s="31">
        <v>0</v>
      </c>
      <c r="O371" s="31">
        <v>6.9999999999999999E-4</v>
      </c>
      <c r="P371" s="31">
        <v>0</v>
      </c>
      <c r="Q371" s="31">
        <v>0.48209999999999997</v>
      </c>
      <c r="R371" s="31">
        <v>9.0499999999999997E-2</v>
      </c>
      <c r="S371" s="31">
        <v>1.47E-2</v>
      </c>
      <c r="T371" s="31">
        <v>0.13070000000000001</v>
      </c>
      <c r="U371" s="31">
        <v>8.3000000000000001E-3</v>
      </c>
      <c r="V371" s="31">
        <v>3.1800000000000002E-2</v>
      </c>
      <c r="W371" s="31">
        <v>0.1295</v>
      </c>
      <c r="X371" s="31">
        <v>3.3450000000000002</v>
      </c>
      <c r="Y371" s="31">
        <v>0.96479999999999999</v>
      </c>
      <c r="Z371" s="31">
        <v>1.8800000000000001E-2</v>
      </c>
      <c r="AA371" s="31">
        <v>3.3E-3</v>
      </c>
      <c r="AB371" s="31">
        <v>1.3100000000000001E-2</v>
      </c>
      <c r="AC371" s="31">
        <v>0.89129999999999998</v>
      </c>
      <c r="AD371" s="31">
        <v>4.6100000000000002E-2</v>
      </c>
      <c r="AE371" s="31">
        <v>3.1E-2</v>
      </c>
      <c r="AF371" s="31">
        <v>0.253</v>
      </c>
      <c r="AG371" s="31">
        <v>0.36780000000000002</v>
      </c>
      <c r="AH371" s="31">
        <v>6.9000000000000006E-2</v>
      </c>
      <c r="AI371" s="31">
        <v>0</v>
      </c>
      <c r="AJ371" s="31">
        <v>0</v>
      </c>
      <c r="AK371" s="31">
        <v>0.56320000000000003</v>
      </c>
      <c r="AL371" s="31">
        <v>0</v>
      </c>
      <c r="AM371" s="31">
        <v>0.87560000000000004</v>
      </c>
      <c r="AN371" s="31">
        <v>0.79700000000000004</v>
      </c>
      <c r="AO371" s="239">
        <v>0.02</v>
      </c>
      <c r="AP371" s="241">
        <v>6</v>
      </c>
      <c r="AQ371" s="101">
        <v>7</v>
      </c>
      <c r="AR371" s="462">
        <v>4</v>
      </c>
      <c r="AS371" s="238"/>
      <c r="AT371" s="238"/>
      <c r="AU371" s="238"/>
      <c r="AV371" s="238"/>
      <c r="AW371" s="238"/>
      <c r="AX371" s="238"/>
      <c r="AY371" s="238"/>
    </row>
    <row r="372" spans="1:51">
      <c r="A372" t="s">
        <v>941</v>
      </c>
      <c r="B372" t="s">
        <v>936</v>
      </c>
      <c r="C372" t="s">
        <v>942</v>
      </c>
      <c r="D372" s="31">
        <v>2082.3467000000001</v>
      </c>
      <c r="E372" s="31">
        <v>6.4581</v>
      </c>
      <c r="F372" s="31">
        <v>13448.0069</v>
      </c>
      <c r="G372" s="31">
        <v>0.76060000000000005</v>
      </c>
      <c r="H372" s="31">
        <v>0.46739999999999998</v>
      </c>
      <c r="I372" s="31">
        <v>0.1205</v>
      </c>
      <c r="J372" s="31">
        <v>8.48E-2</v>
      </c>
      <c r="K372" s="31">
        <v>1.1999999999999999E-3</v>
      </c>
      <c r="L372" s="31">
        <v>2.9999999999999997E-4</v>
      </c>
      <c r="M372" s="31">
        <v>0</v>
      </c>
      <c r="N372" s="31">
        <v>0</v>
      </c>
      <c r="O372" s="31">
        <v>0</v>
      </c>
      <c r="P372" s="31">
        <v>0</v>
      </c>
      <c r="Q372" s="31">
        <v>2.9399999999999999E-2</v>
      </c>
      <c r="R372" s="31">
        <v>7.7000000000000002E-3</v>
      </c>
      <c r="S372" s="31">
        <v>5.8999999999999997E-2</v>
      </c>
      <c r="T372" s="31">
        <v>2.3400000000000001E-2</v>
      </c>
      <c r="U372" s="31">
        <v>0</v>
      </c>
      <c r="V372" s="31">
        <v>3.1399999999999997E-2</v>
      </c>
      <c r="W372" s="31">
        <v>0.17480000000000001</v>
      </c>
      <c r="X372" s="31">
        <v>0.33489999999999998</v>
      </c>
      <c r="Y372" s="31">
        <v>0.68710000000000004</v>
      </c>
      <c r="Z372" s="31">
        <v>0.19689999999999999</v>
      </c>
      <c r="AA372" s="31">
        <v>3.0300000000000001E-2</v>
      </c>
      <c r="AB372" s="31">
        <v>8.5599999999999996E-2</v>
      </c>
      <c r="AC372" s="31">
        <v>0.9375</v>
      </c>
      <c r="AD372" s="31">
        <v>8.8999999999999999E-3</v>
      </c>
      <c r="AE372" s="31">
        <v>3.9E-2</v>
      </c>
      <c r="AF372" s="31">
        <v>0.52639999999999998</v>
      </c>
      <c r="AG372" s="31">
        <v>0.6744</v>
      </c>
      <c r="AH372" s="31">
        <v>0.1163</v>
      </c>
      <c r="AI372" s="31">
        <v>0</v>
      </c>
      <c r="AJ372" s="31">
        <v>0</v>
      </c>
      <c r="AK372" s="31">
        <v>0.1628</v>
      </c>
      <c r="AL372" s="31">
        <v>4.65E-2</v>
      </c>
      <c r="AM372" s="31">
        <v>0.95409999999999995</v>
      </c>
      <c r="AN372" s="31">
        <v>0.68820000000000003</v>
      </c>
      <c r="AO372" s="239">
        <v>0</v>
      </c>
      <c r="AP372" s="241">
        <v>1</v>
      </c>
      <c r="AQ372" s="101">
        <v>2</v>
      </c>
      <c r="AR372" s="462">
        <v>1</v>
      </c>
      <c r="AS372" s="238"/>
      <c r="AT372" s="238"/>
      <c r="AU372" s="238"/>
      <c r="AV372" s="238"/>
      <c r="AW372" s="238"/>
      <c r="AX372" s="238"/>
      <c r="AY372" s="238"/>
    </row>
    <row r="373" spans="1:51">
      <c r="A373" t="s">
        <v>943</v>
      </c>
      <c r="B373" t="s">
        <v>936</v>
      </c>
      <c r="C373" t="s">
        <v>944</v>
      </c>
      <c r="D373" s="31">
        <v>4082.0095000000001</v>
      </c>
      <c r="E373" s="31">
        <v>2.3275000000000001</v>
      </c>
      <c r="F373" s="31">
        <v>9500.7224999999999</v>
      </c>
      <c r="G373" s="31">
        <v>0.67230000000000001</v>
      </c>
      <c r="H373" s="31">
        <v>0.32600000000000001</v>
      </c>
      <c r="I373" s="31">
        <v>0</v>
      </c>
      <c r="J373" s="31">
        <v>0</v>
      </c>
      <c r="K373" s="31">
        <v>0</v>
      </c>
      <c r="L373" s="31">
        <v>0</v>
      </c>
      <c r="M373" s="31">
        <v>0</v>
      </c>
      <c r="N373" s="31">
        <v>0</v>
      </c>
      <c r="O373" s="31">
        <v>0</v>
      </c>
      <c r="P373" s="31">
        <v>0</v>
      </c>
      <c r="Q373" s="31">
        <v>0.36009999999999998</v>
      </c>
      <c r="R373" s="31">
        <v>1.0800000000000001E-2</v>
      </c>
      <c r="S373" s="31">
        <v>1.4500000000000001E-2</v>
      </c>
      <c r="T373" s="31">
        <v>6.9400000000000003E-2</v>
      </c>
      <c r="U373" s="31">
        <v>0</v>
      </c>
      <c r="V373" s="31">
        <v>2.4799999999999999E-2</v>
      </c>
      <c r="W373" s="31">
        <v>0.19450000000000001</v>
      </c>
      <c r="X373" s="31">
        <v>1.3915</v>
      </c>
      <c r="Y373" s="31">
        <v>0.91579999999999995</v>
      </c>
      <c r="Z373" s="31">
        <v>2.69E-2</v>
      </c>
      <c r="AA373" s="31">
        <v>2.46E-2</v>
      </c>
      <c r="AB373" s="31">
        <v>3.27E-2</v>
      </c>
      <c r="AC373" s="31">
        <v>0.93259999999999998</v>
      </c>
      <c r="AD373" s="31">
        <v>8.8999999999999999E-3</v>
      </c>
      <c r="AE373" s="31">
        <v>2.7199999999999998E-2</v>
      </c>
      <c r="AF373" s="31">
        <v>0.21759999999999999</v>
      </c>
      <c r="AG373" s="31">
        <v>0.44940000000000002</v>
      </c>
      <c r="AH373" s="31">
        <v>8.9899999999999994E-2</v>
      </c>
      <c r="AI373" s="31">
        <v>0</v>
      </c>
      <c r="AJ373" s="31">
        <v>0</v>
      </c>
      <c r="AK373" s="31">
        <v>0.44940000000000002</v>
      </c>
      <c r="AL373" s="31">
        <v>1.12E-2</v>
      </c>
      <c r="AM373" s="31">
        <v>0.9859</v>
      </c>
      <c r="AN373" s="31">
        <v>0.71120000000000005</v>
      </c>
      <c r="AO373" s="239">
        <v>0</v>
      </c>
      <c r="AP373" s="241">
        <v>6</v>
      </c>
      <c r="AQ373" s="101">
        <v>7</v>
      </c>
      <c r="AR373" s="462">
        <v>4</v>
      </c>
      <c r="AS373" s="238"/>
      <c r="AT373" s="238"/>
      <c r="AU373" s="238"/>
      <c r="AV373" s="238"/>
      <c r="AW373" s="238"/>
      <c r="AX373" s="238"/>
      <c r="AY373" s="238"/>
    </row>
    <row r="374" spans="1:51">
      <c r="A374" t="s">
        <v>945</v>
      </c>
      <c r="B374" t="s">
        <v>936</v>
      </c>
      <c r="C374" t="s">
        <v>946</v>
      </c>
      <c r="D374" s="31">
        <v>5825.7241999999997</v>
      </c>
      <c r="E374" s="31">
        <v>1.2397</v>
      </c>
      <c r="F374" s="31">
        <v>7222.0774000000001</v>
      </c>
      <c r="G374" s="31">
        <v>0.57669999999999999</v>
      </c>
      <c r="H374" s="31">
        <v>9.1700000000000004E-2</v>
      </c>
      <c r="I374" s="31">
        <v>4.6199999999999998E-2</v>
      </c>
      <c r="J374" s="31">
        <v>0</v>
      </c>
      <c r="K374" s="31">
        <v>4.4000000000000003E-3</v>
      </c>
      <c r="L374" s="31">
        <v>0</v>
      </c>
      <c r="M374" s="31">
        <v>0</v>
      </c>
      <c r="N374" s="31">
        <v>0</v>
      </c>
      <c r="O374" s="31">
        <v>0</v>
      </c>
      <c r="P374" s="31">
        <v>5.4999999999999997E-3</v>
      </c>
      <c r="Q374" s="31">
        <v>0.39500000000000002</v>
      </c>
      <c r="R374" s="31">
        <v>0.1004</v>
      </c>
      <c r="S374" s="31">
        <v>1E-3</v>
      </c>
      <c r="T374" s="31">
        <v>0.19139999999999999</v>
      </c>
      <c r="U374" s="31">
        <v>8.6999999999999994E-3</v>
      </c>
      <c r="V374" s="31">
        <v>7.6E-3</v>
      </c>
      <c r="W374" s="31">
        <v>0.1482</v>
      </c>
      <c r="X374" s="31">
        <v>2.5150000000000001</v>
      </c>
      <c r="Y374" s="31">
        <v>0.94269999999999998</v>
      </c>
      <c r="Z374" s="31">
        <v>1.78E-2</v>
      </c>
      <c r="AA374" s="31">
        <v>1.09E-2</v>
      </c>
      <c r="AB374" s="31">
        <v>2.86E-2</v>
      </c>
      <c r="AC374" s="31">
        <v>0.89190000000000003</v>
      </c>
      <c r="AD374" s="31">
        <v>1.4800000000000001E-2</v>
      </c>
      <c r="AE374" s="31">
        <v>3.7100000000000001E-2</v>
      </c>
      <c r="AF374" s="31">
        <v>0.21879999999999999</v>
      </c>
      <c r="AG374" s="31">
        <v>0.36359999999999998</v>
      </c>
      <c r="AH374" s="31">
        <v>6.8199999999999997E-2</v>
      </c>
      <c r="AI374" s="31">
        <v>0</v>
      </c>
      <c r="AJ374" s="31">
        <v>0</v>
      </c>
      <c r="AK374" s="31">
        <v>0.56820000000000004</v>
      </c>
      <c r="AL374" s="31">
        <v>0</v>
      </c>
      <c r="AM374" s="31">
        <v>0.87219999999999998</v>
      </c>
      <c r="AN374" s="31">
        <v>0.79390000000000005</v>
      </c>
      <c r="AO374" s="239">
        <v>0</v>
      </c>
      <c r="AP374" s="241">
        <v>6</v>
      </c>
      <c r="AQ374" s="101">
        <v>7</v>
      </c>
      <c r="AR374" s="462">
        <v>4</v>
      </c>
      <c r="AS374" s="238"/>
      <c r="AT374" s="238"/>
      <c r="AU374" s="238"/>
      <c r="AV374" s="238"/>
      <c r="AW374" s="238"/>
      <c r="AX374" s="238"/>
      <c r="AY374" s="238"/>
    </row>
    <row r="375" spans="1:51">
      <c r="A375" t="s">
        <v>947</v>
      </c>
      <c r="B375" t="s">
        <v>936</v>
      </c>
      <c r="C375" t="s">
        <v>948</v>
      </c>
      <c r="D375" s="31">
        <v>4035.8078999999998</v>
      </c>
      <c r="E375" s="31">
        <v>3.7444999999999999</v>
      </c>
      <c r="F375" s="31">
        <v>15112.0486</v>
      </c>
      <c r="G375" s="31">
        <v>0.59740000000000004</v>
      </c>
      <c r="H375" s="31">
        <v>0.47789999999999999</v>
      </c>
      <c r="I375" s="31">
        <v>8.8000000000000005E-3</v>
      </c>
      <c r="J375" s="31">
        <v>0</v>
      </c>
      <c r="K375" s="31">
        <v>0</v>
      </c>
      <c r="L375" s="31">
        <v>0</v>
      </c>
      <c r="M375" s="31">
        <v>0</v>
      </c>
      <c r="N375" s="31">
        <v>0</v>
      </c>
      <c r="O375" s="31">
        <v>0</v>
      </c>
      <c r="P375" s="31">
        <v>0</v>
      </c>
      <c r="Q375" s="31">
        <v>0.12570000000000001</v>
      </c>
      <c r="R375" s="31">
        <v>0</v>
      </c>
      <c r="S375" s="31">
        <v>4.0000000000000001E-3</v>
      </c>
      <c r="T375" s="31">
        <v>0.10100000000000001</v>
      </c>
      <c r="U375" s="31">
        <v>5.7000000000000002E-3</v>
      </c>
      <c r="V375" s="31">
        <v>0</v>
      </c>
      <c r="W375" s="31">
        <v>0.27689999999999998</v>
      </c>
      <c r="X375" s="31">
        <v>1.2221</v>
      </c>
      <c r="Y375" s="31">
        <v>0.89629999999999999</v>
      </c>
      <c r="Z375" s="31">
        <v>5.3699999999999998E-2</v>
      </c>
      <c r="AA375" s="31">
        <v>9.2999999999999992E-3</v>
      </c>
      <c r="AB375" s="31">
        <v>4.07E-2</v>
      </c>
      <c r="AC375" s="31">
        <v>0.94920000000000004</v>
      </c>
      <c r="AD375" s="31">
        <v>1.78E-2</v>
      </c>
      <c r="AE375" s="31">
        <v>4.5999999999999999E-3</v>
      </c>
      <c r="AF375" s="31">
        <v>0.18140000000000001</v>
      </c>
      <c r="AG375" s="31">
        <v>0.37930000000000003</v>
      </c>
      <c r="AH375" s="31">
        <v>9.1999999999999998E-2</v>
      </c>
      <c r="AI375" s="31">
        <v>0</v>
      </c>
      <c r="AJ375" s="31">
        <v>0</v>
      </c>
      <c r="AK375" s="31">
        <v>0.51719999999999999</v>
      </c>
      <c r="AL375" s="31">
        <v>1.15E-2</v>
      </c>
      <c r="AM375" s="31">
        <v>0.97950000000000004</v>
      </c>
      <c r="AN375" s="31">
        <v>0.70650000000000002</v>
      </c>
      <c r="AO375" s="239">
        <v>0.14000000000000001</v>
      </c>
      <c r="AP375" s="241">
        <v>1</v>
      </c>
      <c r="AQ375" s="101">
        <v>2</v>
      </c>
      <c r="AR375" s="462">
        <v>4</v>
      </c>
      <c r="AS375" s="238"/>
      <c r="AT375" s="238"/>
      <c r="AU375" s="238"/>
      <c r="AV375" s="238"/>
      <c r="AW375" s="238"/>
      <c r="AX375" s="238"/>
      <c r="AY375" s="238"/>
    </row>
    <row r="376" spans="1:51">
      <c r="A376" t="s">
        <v>949</v>
      </c>
      <c r="B376" t="s">
        <v>936</v>
      </c>
      <c r="C376" t="s">
        <v>936</v>
      </c>
      <c r="D376" s="31">
        <v>1983.1865</v>
      </c>
      <c r="E376" s="31">
        <v>6.6939000000000002</v>
      </c>
      <c r="F376" s="31">
        <v>13275.254199999999</v>
      </c>
      <c r="G376" s="31">
        <v>0.77400000000000002</v>
      </c>
      <c r="H376" s="31">
        <v>0.40970000000000001</v>
      </c>
      <c r="I376" s="31">
        <v>0.20660000000000001</v>
      </c>
      <c r="J376" s="31">
        <v>1.43E-2</v>
      </c>
      <c r="K376" s="31">
        <v>2.0000000000000001E-4</v>
      </c>
      <c r="L376" s="31">
        <v>1.6500000000000001E-2</v>
      </c>
      <c r="M376" s="31">
        <v>0</v>
      </c>
      <c r="N376" s="31">
        <v>0</v>
      </c>
      <c r="O376" s="31">
        <v>0</v>
      </c>
      <c r="P376" s="31">
        <v>5.4999999999999997E-3</v>
      </c>
      <c r="Q376" s="31">
        <v>9.0300000000000005E-2</v>
      </c>
      <c r="R376" s="31">
        <v>3.3000000000000002E-2</v>
      </c>
      <c r="S376" s="31">
        <v>7.4999999999999997E-3</v>
      </c>
      <c r="T376" s="31">
        <v>5.5399999999999998E-2</v>
      </c>
      <c r="U376" s="31">
        <v>0</v>
      </c>
      <c r="V376" s="31">
        <v>1.8599999999999998E-2</v>
      </c>
      <c r="W376" s="31">
        <v>0.14230000000000001</v>
      </c>
      <c r="X376" s="31">
        <v>0.50719999999999998</v>
      </c>
      <c r="Y376" s="31">
        <v>0.7681</v>
      </c>
      <c r="Z376" s="31">
        <v>0.16769999999999999</v>
      </c>
      <c r="AA376" s="31">
        <v>1.38E-2</v>
      </c>
      <c r="AB376" s="31">
        <v>5.0500000000000003E-2</v>
      </c>
      <c r="AC376" s="31">
        <v>0.8871</v>
      </c>
      <c r="AD376" s="31">
        <v>3.3599999999999998E-2</v>
      </c>
      <c r="AE376" s="31">
        <v>6.5299999999999997E-2</v>
      </c>
      <c r="AF376" s="31">
        <v>0.47949999999999998</v>
      </c>
      <c r="AG376" s="31">
        <v>0.61250000000000004</v>
      </c>
      <c r="AH376" s="31">
        <v>6.25E-2</v>
      </c>
      <c r="AI376" s="31">
        <v>0</v>
      </c>
      <c r="AJ376" s="31">
        <v>0</v>
      </c>
      <c r="AK376" s="31">
        <v>0.27500000000000002</v>
      </c>
      <c r="AL376" s="31">
        <v>0.05</v>
      </c>
      <c r="AM376" s="31">
        <v>0.97829999999999995</v>
      </c>
      <c r="AN376" s="31">
        <v>0.70569999999999999</v>
      </c>
      <c r="AO376" s="239">
        <v>0</v>
      </c>
      <c r="AP376" s="241">
        <v>1</v>
      </c>
      <c r="AQ376" s="101">
        <v>2</v>
      </c>
      <c r="AR376" s="462">
        <v>2</v>
      </c>
      <c r="AS376" s="238"/>
      <c r="AT376" s="238"/>
      <c r="AU376" s="238"/>
      <c r="AV376" s="238"/>
      <c r="AW376" s="238"/>
      <c r="AX376" s="238"/>
      <c r="AY376" s="238"/>
    </row>
    <row r="377" spans="1:51">
      <c r="A377" t="s">
        <v>950</v>
      </c>
      <c r="B377" t="s">
        <v>936</v>
      </c>
      <c r="C377" t="s">
        <v>359</v>
      </c>
      <c r="D377" s="31">
        <v>1937.9358</v>
      </c>
      <c r="E377" s="31">
        <v>3.3532000000000002</v>
      </c>
      <c r="F377" s="31">
        <v>6498.2371999999996</v>
      </c>
      <c r="G377" s="31">
        <v>0.61819999999999997</v>
      </c>
      <c r="H377" s="31">
        <v>0.35520000000000002</v>
      </c>
      <c r="I377" s="31">
        <v>0</v>
      </c>
      <c r="J377" s="31">
        <v>0</v>
      </c>
      <c r="K377" s="31">
        <v>0</v>
      </c>
      <c r="L377" s="31">
        <v>0</v>
      </c>
      <c r="M377" s="31">
        <v>0</v>
      </c>
      <c r="N377" s="31">
        <v>0</v>
      </c>
      <c r="O377" s="31">
        <v>0</v>
      </c>
      <c r="P377" s="31">
        <v>8.3999999999999995E-3</v>
      </c>
      <c r="Q377" s="31">
        <v>0.1739</v>
      </c>
      <c r="R377" s="31">
        <v>0</v>
      </c>
      <c r="S377" s="31">
        <v>9.9400000000000002E-2</v>
      </c>
      <c r="T377" s="31">
        <v>7.1999999999999995E-2</v>
      </c>
      <c r="U377" s="31">
        <v>0</v>
      </c>
      <c r="V377" s="31">
        <v>4.0599999999999997E-2</v>
      </c>
      <c r="W377" s="31">
        <v>0.2505</v>
      </c>
      <c r="X377" s="31">
        <v>0.4375</v>
      </c>
      <c r="Y377" s="31">
        <v>0.37790000000000001</v>
      </c>
      <c r="Z377" s="31">
        <v>0.48070000000000002</v>
      </c>
      <c r="AA377" s="31">
        <v>4.87E-2</v>
      </c>
      <c r="AB377" s="31">
        <v>9.2700000000000005E-2</v>
      </c>
      <c r="AC377" s="31">
        <v>0.79159999999999997</v>
      </c>
      <c r="AD377" s="31">
        <v>5.2200000000000003E-2</v>
      </c>
      <c r="AE377" s="31">
        <v>0.1215</v>
      </c>
      <c r="AF377" s="31">
        <v>0.2397</v>
      </c>
      <c r="AG377" s="31">
        <v>0.29759999999999998</v>
      </c>
      <c r="AH377" s="31">
        <v>0.15479999999999999</v>
      </c>
      <c r="AI377" s="31">
        <v>0</v>
      </c>
      <c r="AJ377" s="31">
        <v>1.1900000000000001E-2</v>
      </c>
      <c r="AK377" s="31">
        <v>0.52380000000000004</v>
      </c>
      <c r="AL377" s="31">
        <v>1.1900000000000001E-2</v>
      </c>
      <c r="AM377" s="31">
        <v>1.0936999999999999</v>
      </c>
      <c r="AN377" s="31">
        <v>0.67949999999999999</v>
      </c>
      <c r="AO377" s="239">
        <v>0.03</v>
      </c>
      <c r="AP377" s="241">
        <v>1</v>
      </c>
      <c r="AQ377" s="101">
        <v>2</v>
      </c>
      <c r="AR377" s="462">
        <v>4</v>
      </c>
      <c r="AS377" s="238"/>
      <c r="AT377" s="238"/>
      <c r="AU377" s="238"/>
      <c r="AV377" s="238"/>
      <c r="AW377" s="238"/>
      <c r="AX377" s="238"/>
      <c r="AY377" s="238"/>
    </row>
    <row r="378" spans="1:51">
      <c r="A378" t="s">
        <v>951</v>
      </c>
      <c r="B378" t="s">
        <v>936</v>
      </c>
      <c r="C378" t="s">
        <v>952</v>
      </c>
      <c r="D378" s="31">
        <v>1732.7651000000001</v>
      </c>
      <c r="E378" s="31">
        <v>9.8702000000000005</v>
      </c>
      <c r="F378" s="31">
        <v>17102.8037</v>
      </c>
      <c r="G378" s="31">
        <v>0.95</v>
      </c>
      <c r="H378" s="31">
        <v>0.64500000000000002</v>
      </c>
      <c r="I378" s="31">
        <v>1.17E-2</v>
      </c>
      <c r="J378" s="31">
        <v>0.1043</v>
      </c>
      <c r="K378" s="31">
        <v>0</v>
      </c>
      <c r="L378" s="31">
        <v>0</v>
      </c>
      <c r="M378" s="31">
        <v>0</v>
      </c>
      <c r="N378" s="31">
        <v>0</v>
      </c>
      <c r="O378" s="31">
        <v>0</v>
      </c>
      <c r="P378" s="31">
        <v>0</v>
      </c>
      <c r="Q378" s="31">
        <v>0</v>
      </c>
      <c r="R378" s="31">
        <v>0.11799999999999999</v>
      </c>
      <c r="S378" s="31">
        <v>8.6099999999999996E-2</v>
      </c>
      <c r="T378" s="31">
        <v>0.01</v>
      </c>
      <c r="U378" s="31">
        <v>1.6999999999999999E-3</v>
      </c>
      <c r="V378" s="31">
        <v>4.7000000000000002E-3</v>
      </c>
      <c r="W378" s="31">
        <v>1.8499999999999999E-2</v>
      </c>
      <c r="X378" s="31">
        <v>0.3029</v>
      </c>
      <c r="Y378" s="31">
        <v>0.69840000000000002</v>
      </c>
      <c r="Z378" s="31">
        <v>0.24640000000000001</v>
      </c>
      <c r="AA378" s="31">
        <v>3.9300000000000002E-2</v>
      </c>
      <c r="AB378" s="31">
        <v>1.5900000000000001E-2</v>
      </c>
      <c r="AC378" s="31">
        <v>0.70199999999999996</v>
      </c>
      <c r="AD378" s="31">
        <v>1.8100000000000002E-2</v>
      </c>
      <c r="AE378" s="31">
        <v>0.27279999999999999</v>
      </c>
      <c r="AF378" s="31">
        <v>0.55989999999999995</v>
      </c>
      <c r="AG378" s="31">
        <v>0.70889999999999997</v>
      </c>
      <c r="AH378" s="31">
        <v>0.1013</v>
      </c>
      <c r="AI378" s="31">
        <v>0</v>
      </c>
      <c r="AJ378" s="31">
        <v>0</v>
      </c>
      <c r="AK378" s="31">
        <v>0.12659999999999999</v>
      </c>
      <c r="AL378" s="31">
        <v>6.3299999999999995E-2</v>
      </c>
      <c r="AM378" s="31">
        <v>0.91210000000000002</v>
      </c>
      <c r="AN378" s="31">
        <v>0.65800000000000003</v>
      </c>
      <c r="AO378" s="239">
        <v>0</v>
      </c>
      <c r="AP378" s="241">
        <v>1</v>
      </c>
      <c r="AQ378" s="101">
        <v>2</v>
      </c>
      <c r="AR378" s="462">
        <v>1</v>
      </c>
      <c r="AS378" s="238"/>
      <c r="AT378" s="238"/>
      <c r="AU378" s="238"/>
      <c r="AV378" s="238"/>
      <c r="AW378" s="238"/>
      <c r="AX378" s="238"/>
      <c r="AY378" s="238"/>
    </row>
    <row r="379" spans="1:51">
      <c r="A379" t="s">
        <v>953</v>
      </c>
      <c r="B379" t="s">
        <v>936</v>
      </c>
      <c r="C379" t="s">
        <v>954</v>
      </c>
      <c r="D379" s="31">
        <v>4757.3361999999997</v>
      </c>
      <c r="E379" s="31">
        <v>2.4578000000000002</v>
      </c>
      <c r="F379" s="31">
        <v>11692.564200000001</v>
      </c>
      <c r="G379" s="31">
        <v>0.54359999999999997</v>
      </c>
      <c r="H379" s="31">
        <v>0.1729</v>
      </c>
      <c r="I379" s="31">
        <v>2.3599999999999999E-2</v>
      </c>
      <c r="J379" s="31">
        <v>0</v>
      </c>
      <c r="K379" s="31">
        <v>3.5999999999999999E-3</v>
      </c>
      <c r="L379" s="31">
        <v>1E-3</v>
      </c>
      <c r="M379" s="31">
        <v>0</v>
      </c>
      <c r="N379" s="31">
        <v>0</v>
      </c>
      <c r="O379" s="31">
        <v>0</v>
      </c>
      <c r="P379" s="31">
        <v>0</v>
      </c>
      <c r="Q379" s="31">
        <v>0.2974</v>
      </c>
      <c r="R379" s="31">
        <v>4.0399999999999998E-2</v>
      </c>
      <c r="S379" s="31">
        <v>1.21E-2</v>
      </c>
      <c r="T379" s="31">
        <v>0.114</v>
      </c>
      <c r="U379" s="31">
        <v>1.15E-2</v>
      </c>
      <c r="V379" s="31">
        <v>0.16689999999999999</v>
      </c>
      <c r="W379" s="31">
        <v>0.1565</v>
      </c>
      <c r="X379" s="31">
        <v>1.4795</v>
      </c>
      <c r="Y379" s="31">
        <v>0.91159999999999997</v>
      </c>
      <c r="Z379" s="31">
        <v>3.2000000000000001E-2</v>
      </c>
      <c r="AA379" s="31">
        <v>2.07E-2</v>
      </c>
      <c r="AB379" s="31">
        <v>3.5799999999999998E-2</v>
      </c>
      <c r="AC379" s="31">
        <v>0.86060000000000003</v>
      </c>
      <c r="AD379" s="31">
        <v>5.7799999999999997E-2</v>
      </c>
      <c r="AE379" s="31">
        <v>4.9399999999999999E-2</v>
      </c>
      <c r="AF379" s="31">
        <v>0.37459999999999999</v>
      </c>
      <c r="AG379" s="31">
        <v>0.48859999999999998</v>
      </c>
      <c r="AH379" s="31">
        <v>3.4099999999999998E-2</v>
      </c>
      <c r="AI379" s="31">
        <v>0</v>
      </c>
      <c r="AJ379" s="31">
        <v>0</v>
      </c>
      <c r="AK379" s="31">
        <v>0.4773</v>
      </c>
      <c r="AL379" s="31">
        <v>0</v>
      </c>
      <c r="AM379" s="31">
        <v>0.81810000000000005</v>
      </c>
      <c r="AN379" s="31">
        <v>0.74470000000000003</v>
      </c>
      <c r="AO379" s="239">
        <v>0</v>
      </c>
      <c r="AP379" s="241">
        <v>6</v>
      </c>
      <c r="AQ379" s="101">
        <v>7</v>
      </c>
      <c r="AR379" s="462">
        <v>4</v>
      </c>
      <c r="AS379" s="238"/>
      <c r="AT379" s="238"/>
      <c r="AU379" s="238"/>
      <c r="AV379" s="238"/>
      <c r="AW379" s="238"/>
      <c r="AX379" s="238"/>
      <c r="AY379" s="238"/>
    </row>
    <row r="380" spans="1:51">
      <c r="A380" t="s">
        <v>955</v>
      </c>
      <c r="B380" t="s">
        <v>936</v>
      </c>
      <c r="C380" t="s">
        <v>956</v>
      </c>
      <c r="D380" s="31">
        <v>3019.8771000000002</v>
      </c>
      <c r="E380" s="31">
        <v>5.9523999999999999</v>
      </c>
      <c r="F380" s="31">
        <v>17975.459200000001</v>
      </c>
      <c r="G380" s="31">
        <v>0.61250000000000004</v>
      </c>
      <c r="H380" s="31">
        <v>0.44969999999999999</v>
      </c>
      <c r="I380" s="31">
        <v>1.35E-2</v>
      </c>
      <c r="J380" s="31">
        <v>0</v>
      </c>
      <c r="K380" s="31">
        <v>2.75E-2</v>
      </c>
      <c r="L380" s="31">
        <v>4.0000000000000002E-4</v>
      </c>
      <c r="M380" s="31">
        <v>4.1999999999999997E-3</v>
      </c>
      <c r="N380" s="31">
        <v>0</v>
      </c>
      <c r="O380" s="31">
        <v>0</v>
      </c>
      <c r="P380" s="31">
        <v>8.0000000000000004E-4</v>
      </c>
      <c r="Q380" s="31">
        <v>0.10199999999999999</v>
      </c>
      <c r="R380" s="31">
        <v>4.1000000000000002E-2</v>
      </c>
      <c r="S380" s="31">
        <v>3.1699999999999999E-2</v>
      </c>
      <c r="T380" s="31">
        <v>6.9500000000000006E-2</v>
      </c>
      <c r="U380" s="31">
        <v>8.9999999999999998E-4</v>
      </c>
      <c r="V380" s="31">
        <v>7.85E-2</v>
      </c>
      <c r="W380" s="31">
        <v>0.1802</v>
      </c>
      <c r="X380" s="31">
        <v>0.77590000000000003</v>
      </c>
      <c r="Y380" s="31">
        <v>0.86799999999999999</v>
      </c>
      <c r="Z380" s="31">
        <v>6.3399999999999998E-2</v>
      </c>
      <c r="AA380" s="31">
        <v>2.2800000000000001E-2</v>
      </c>
      <c r="AB380" s="31">
        <v>4.58E-2</v>
      </c>
      <c r="AC380" s="31">
        <v>0.79179999999999995</v>
      </c>
      <c r="AD380" s="31">
        <v>8.0799999999999997E-2</v>
      </c>
      <c r="AE380" s="31">
        <v>0.10780000000000001</v>
      </c>
      <c r="AF380" s="31">
        <v>0.42649999999999999</v>
      </c>
      <c r="AG380" s="31">
        <v>0.41570000000000001</v>
      </c>
      <c r="AH380" s="31">
        <v>0.1011</v>
      </c>
      <c r="AI380" s="31">
        <v>0</v>
      </c>
      <c r="AJ380" s="31">
        <v>0</v>
      </c>
      <c r="AK380" s="31">
        <v>0.47189999999999999</v>
      </c>
      <c r="AL380" s="31">
        <v>1.12E-2</v>
      </c>
      <c r="AM380" s="31">
        <v>1.0014000000000001</v>
      </c>
      <c r="AN380" s="31">
        <v>0.72240000000000004</v>
      </c>
      <c r="AO380" s="239">
        <v>0.11</v>
      </c>
      <c r="AP380" s="241">
        <v>1</v>
      </c>
      <c r="AQ380" s="101">
        <v>2</v>
      </c>
      <c r="AR380" s="462">
        <v>4</v>
      </c>
      <c r="AS380" s="238"/>
      <c r="AT380" s="238"/>
      <c r="AU380" s="238"/>
      <c r="AV380" s="238"/>
      <c r="AW380" s="238"/>
      <c r="AX380" s="238"/>
      <c r="AY380" s="238"/>
    </row>
    <row r="381" spans="1:51">
      <c r="A381" t="s">
        <v>957</v>
      </c>
      <c r="B381" t="s">
        <v>936</v>
      </c>
      <c r="C381" t="s">
        <v>958</v>
      </c>
      <c r="D381" s="31">
        <v>2461.4477999999999</v>
      </c>
      <c r="E381" s="31">
        <v>9.2158999999999995</v>
      </c>
      <c r="F381" s="31">
        <v>22684.450499999999</v>
      </c>
      <c r="G381" s="31">
        <v>0.8589</v>
      </c>
      <c r="H381" s="31">
        <v>0.1109</v>
      </c>
      <c r="I381" s="31">
        <v>0</v>
      </c>
      <c r="J381" s="31">
        <v>5.2299999999999999E-2</v>
      </c>
      <c r="K381" s="31">
        <v>0</v>
      </c>
      <c r="L381" s="31">
        <v>0</v>
      </c>
      <c r="M381" s="31">
        <v>0</v>
      </c>
      <c r="N381" s="31">
        <v>0</v>
      </c>
      <c r="O381" s="31">
        <v>0</v>
      </c>
      <c r="P381" s="31">
        <v>5.1000000000000004E-3</v>
      </c>
      <c r="Q381" s="31">
        <v>0.36840000000000001</v>
      </c>
      <c r="R381" s="31">
        <v>0.1057</v>
      </c>
      <c r="S381" s="31">
        <v>0.2215</v>
      </c>
      <c r="T381" s="31">
        <v>0</v>
      </c>
      <c r="U381" s="31">
        <v>0</v>
      </c>
      <c r="V381" s="31">
        <v>7.3000000000000001E-3</v>
      </c>
      <c r="W381" s="31">
        <v>0.12870000000000001</v>
      </c>
      <c r="X381" s="31">
        <v>1.0383</v>
      </c>
      <c r="Y381" s="31">
        <v>0.78720000000000001</v>
      </c>
      <c r="Z381" s="31">
        <v>0.18809999999999999</v>
      </c>
      <c r="AA381" s="31">
        <v>7.4999999999999997E-3</v>
      </c>
      <c r="AB381" s="31">
        <v>1.7100000000000001E-2</v>
      </c>
      <c r="AC381" s="31">
        <v>0.74560000000000004</v>
      </c>
      <c r="AD381" s="31">
        <v>3.04E-2</v>
      </c>
      <c r="AE381" s="31">
        <v>0.221</v>
      </c>
      <c r="AF381" s="31">
        <v>0.32579999999999998</v>
      </c>
      <c r="AG381" s="31">
        <v>0.39739999999999998</v>
      </c>
      <c r="AH381" s="31">
        <v>0.16669999999999999</v>
      </c>
      <c r="AI381" s="31">
        <v>0</v>
      </c>
      <c r="AJ381" s="31">
        <v>5.1299999999999998E-2</v>
      </c>
      <c r="AK381" s="31">
        <v>0.21790000000000001</v>
      </c>
      <c r="AL381" s="31">
        <v>0.16669999999999999</v>
      </c>
      <c r="AM381" s="31">
        <v>1.4482999999999999</v>
      </c>
      <c r="AN381" s="31">
        <v>0.89990000000000003</v>
      </c>
      <c r="AO381" s="239">
        <v>0.09</v>
      </c>
      <c r="AP381" s="241">
        <v>6</v>
      </c>
      <c r="AQ381" s="101">
        <v>7</v>
      </c>
      <c r="AR381" s="462">
        <v>2</v>
      </c>
      <c r="AS381" s="238"/>
      <c r="AT381" s="238"/>
      <c r="AU381" s="238"/>
      <c r="AV381" s="238"/>
      <c r="AW381" s="238"/>
      <c r="AX381" s="238"/>
      <c r="AY381" s="238"/>
    </row>
    <row r="382" spans="1:51">
      <c r="A382" t="s">
        <v>959</v>
      </c>
      <c r="B382" t="s">
        <v>936</v>
      </c>
      <c r="C382" t="s">
        <v>960</v>
      </c>
      <c r="D382" s="31">
        <v>1368.7524000000001</v>
      </c>
      <c r="E382" s="31">
        <v>7.1848999999999998</v>
      </c>
      <c r="F382" s="31">
        <v>9834.3101999999999</v>
      </c>
      <c r="G382" s="31">
        <v>0.84789999999999999</v>
      </c>
      <c r="H382" s="31">
        <v>5.28E-2</v>
      </c>
      <c r="I382" s="31">
        <v>0.60129999999999995</v>
      </c>
      <c r="J382" s="31">
        <v>0</v>
      </c>
      <c r="K382" s="31">
        <v>0</v>
      </c>
      <c r="L382" s="31">
        <v>2.3E-3</v>
      </c>
      <c r="M382" s="31">
        <v>5.0099999999999999E-2</v>
      </c>
      <c r="N382" s="31">
        <v>0</v>
      </c>
      <c r="O382" s="31">
        <v>0</v>
      </c>
      <c r="P382" s="31">
        <v>0</v>
      </c>
      <c r="Q382" s="31">
        <v>0</v>
      </c>
      <c r="R382" s="31">
        <v>0.1469</v>
      </c>
      <c r="S382" s="31">
        <v>0</v>
      </c>
      <c r="T382" s="31">
        <v>0</v>
      </c>
      <c r="U382" s="31">
        <v>0</v>
      </c>
      <c r="V382" s="31">
        <v>1.5100000000000001E-2</v>
      </c>
      <c r="W382" s="31">
        <v>0.13150000000000001</v>
      </c>
      <c r="X382" s="31">
        <v>0.54349999999999998</v>
      </c>
      <c r="Y382" s="31">
        <v>0.93300000000000005</v>
      </c>
      <c r="Z382" s="31">
        <v>2.9499999999999998E-2</v>
      </c>
      <c r="AA382" s="31">
        <v>5.8999999999999999E-3</v>
      </c>
      <c r="AB382" s="31">
        <v>3.15E-2</v>
      </c>
      <c r="AC382" s="31">
        <v>0.79449999999999998</v>
      </c>
      <c r="AD382" s="31">
        <v>2.12E-2</v>
      </c>
      <c r="AE382" s="31">
        <v>0.17480000000000001</v>
      </c>
      <c r="AF382" s="31">
        <v>0.2321</v>
      </c>
      <c r="AG382" s="31">
        <v>0.44190000000000002</v>
      </c>
      <c r="AH382" s="31">
        <v>6.9800000000000001E-2</v>
      </c>
      <c r="AI382" s="31">
        <v>0</v>
      </c>
      <c r="AJ382" s="31">
        <v>0.1047</v>
      </c>
      <c r="AK382" s="31">
        <v>0.3256</v>
      </c>
      <c r="AL382" s="31">
        <v>5.8099999999999999E-2</v>
      </c>
      <c r="AM382" s="31">
        <v>1.3136000000000001</v>
      </c>
      <c r="AN382" s="31">
        <v>0.81620000000000004</v>
      </c>
      <c r="AO382" s="239">
        <v>0.08</v>
      </c>
      <c r="AP382" s="241">
        <v>8</v>
      </c>
      <c r="AQ382" s="101">
        <v>9</v>
      </c>
      <c r="AR382" s="462">
        <v>2</v>
      </c>
      <c r="AS382" s="238"/>
      <c r="AT382" s="238"/>
      <c r="AU382" s="238"/>
      <c r="AV382" s="238"/>
      <c r="AW382" s="238"/>
      <c r="AX382" s="238"/>
      <c r="AY382" s="238"/>
    </row>
    <row r="383" spans="1:51">
      <c r="A383" t="s">
        <v>961</v>
      </c>
      <c r="B383" t="s">
        <v>936</v>
      </c>
      <c r="C383" t="s">
        <v>962</v>
      </c>
      <c r="D383" s="31">
        <v>1512.896</v>
      </c>
      <c r="E383" s="31">
        <v>10.3103</v>
      </c>
      <c r="F383" s="31">
        <v>15598.4872</v>
      </c>
      <c r="G383" s="31">
        <v>0.8669</v>
      </c>
      <c r="H383" s="31">
        <v>0.2828</v>
      </c>
      <c r="I383" s="31">
        <v>0.50819999999999999</v>
      </c>
      <c r="J383" s="31">
        <v>6.9900000000000004E-2</v>
      </c>
      <c r="K383" s="31">
        <v>0</v>
      </c>
      <c r="L383" s="31">
        <v>0</v>
      </c>
      <c r="M383" s="31">
        <v>0</v>
      </c>
      <c r="N383" s="31">
        <v>0</v>
      </c>
      <c r="O383" s="31">
        <v>0</v>
      </c>
      <c r="P383" s="31">
        <v>0</v>
      </c>
      <c r="Q383" s="31">
        <v>0</v>
      </c>
      <c r="R383" s="31">
        <v>0</v>
      </c>
      <c r="S383" s="31">
        <v>6.1000000000000004E-3</v>
      </c>
      <c r="T383" s="31">
        <v>4.0000000000000001E-3</v>
      </c>
      <c r="U383" s="31">
        <v>0</v>
      </c>
      <c r="V383" s="31">
        <v>5.8999999999999999E-3</v>
      </c>
      <c r="W383" s="31">
        <v>0.123</v>
      </c>
      <c r="X383" s="31">
        <v>8.7599999999999997E-2</v>
      </c>
      <c r="Y383" s="31">
        <v>0.52170000000000005</v>
      </c>
      <c r="Z383" s="31">
        <v>0.29260000000000003</v>
      </c>
      <c r="AA383" s="31">
        <v>0</v>
      </c>
      <c r="AB383" s="31">
        <v>0.18579999999999999</v>
      </c>
      <c r="AC383" s="31">
        <v>0.97740000000000005</v>
      </c>
      <c r="AD383" s="31">
        <v>3.8999999999999998E-3</v>
      </c>
      <c r="AE383" s="31">
        <v>1.23E-2</v>
      </c>
      <c r="AF383" s="31">
        <v>1.0173000000000001</v>
      </c>
      <c r="AG383" s="31">
        <v>0.91759999999999997</v>
      </c>
      <c r="AH383" s="31">
        <v>1.18E-2</v>
      </c>
      <c r="AI383" s="31">
        <v>0</v>
      </c>
      <c r="AJ383" s="31">
        <v>0</v>
      </c>
      <c r="AK383" s="31">
        <v>0</v>
      </c>
      <c r="AL383" s="31">
        <v>7.0599999999999996E-2</v>
      </c>
      <c r="AM383" s="31">
        <v>0.31830000000000003</v>
      </c>
      <c r="AN383" s="31">
        <v>0.28970000000000001</v>
      </c>
      <c r="AO383" s="239">
        <v>0</v>
      </c>
      <c r="AP383" s="241">
        <v>8</v>
      </c>
      <c r="AQ383" s="101">
        <v>9</v>
      </c>
      <c r="AR383" s="462">
        <v>1</v>
      </c>
      <c r="AS383" s="238"/>
      <c r="AT383" s="238"/>
      <c r="AU383" s="238"/>
      <c r="AV383" s="238"/>
      <c r="AW383" s="238"/>
      <c r="AX383" s="238"/>
      <c r="AY383" s="238"/>
    </row>
    <row r="384" spans="1:51">
      <c r="A384" t="s">
        <v>965</v>
      </c>
      <c r="B384" t="s">
        <v>964</v>
      </c>
      <c r="C384" t="s">
        <v>966</v>
      </c>
      <c r="D384" s="31">
        <v>929.7414</v>
      </c>
      <c r="E384" s="31">
        <v>1.8485</v>
      </c>
      <c r="F384" s="31">
        <v>1718.6623999999999</v>
      </c>
      <c r="G384" s="31">
        <v>0.38690000000000002</v>
      </c>
      <c r="H384" s="31">
        <v>4.3700000000000003E-2</v>
      </c>
      <c r="I384" s="31">
        <v>0</v>
      </c>
      <c r="J384" s="31">
        <v>0</v>
      </c>
      <c r="K384" s="31">
        <v>0</v>
      </c>
      <c r="L384" s="31">
        <v>7.9000000000000008E-3</v>
      </c>
      <c r="M384" s="31">
        <v>0</v>
      </c>
      <c r="N384" s="31">
        <v>4.1099999999999998E-2</v>
      </c>
      <c r="O384" s="31">
        <v>0.1993</v>
      </c>
      <c r="P384" s="31">
        <v>7.2800000000000004E-2</v>
      </c>
      <c r="Q384" s="31">
        <v>0</v>
      </c>
      <c r="R384" s="31">
        <v>0</v>
      </c>
      <c r="S384" s="31">
        <v>9.4899999999999998E-2</v>
      </c>
      <c r="T384" s="31">
        <v>0.1351</v>
      </c>
      <c r="U384" s="31">
        <v>0</v>
      </c>
      <c r="V384" s="31">
        <v>0.1794</v>
      </c>
      <c r="W384" s="31">
        <v>0.22589999999999999</v>
      </c>
      <c r="X384" s="31">
        <v>0.32269999999999999</v>
      </c>
      <c r="Y384" s="31">
        <v>0</v>
      </c>
      <c r="Z384" s="31">
        <v>0.73529999999999995</v>
      </c>
      <c r="AA384" s="31">
        <v>0.26469999999999999</v>
      </c>
      <c r="AB384" s="31">
        <v>0</v>
      </c>
      <c r="AC384" s="31">
        <v>0.31730000000000003</v>
      </c>
      <c r="AD384" s="31">
        <v>0.31219999999999998</v>
      </c>
      <c r="AE384" s="31">
        <v>0.2974</v>
      </c>
      <c r="AF384" s="31">
        <v>1.6899999999999998E-2</v>
      </c>
      <c r="AG384" s="31">
        <v>1.2500000000000001E-2</v>
      </c>
      <c r="AH384" s="31">
        <v>0.125</v>
      </c>
      <c r="AI384" s="31">
        <v>0</v>
      </c>
      <c r="AJ384" s="31">
        <v>0</v>
      </c>
      <c r="AK384" s="31">
        <v>0.53749999999999998</v>
      </c>
      <c r="AL384" s="31">
        <v>0.32500000000000001</v>
      </c>
      <c r="AM384" s="31">
        <v>1.0137</v>
      </c>
      <c r="AN384" s="31">
        <v>0.73119999999999996</v>
      </c>
      <c r="AO384" s="239">
        <v>1.4</v>
      </c>
      <c r="AP384" s="241">
        <v>2</v>
      </c>
      <c r="AQ384" s="101">
        <v>3</v>
      </c>
      <c r="AR384" s="462">
        <v>3</v>
      </c>
      <c r="AS384" s="238"/>
      <c r="AT384" s="238"/>
      <c r="AU384" s="238"/>
      <c r="AV384" s="238"/>
      <c r="AW384" s="238"/>
      <c r="AX384" s="238"/>
      <c r="AY384" s="238"/>
    </row>
    <row r="385" spans="1:51">
      <c r="A385" t="s">
        <v>967</v>
      </c>
      <c r="B385" t="s">
        <v>964</v>
      </c>
      <c r="C385" t="s">
        <v>968</v>
      </c>
      <c r="D385" s="31">
        <v>1016.3345</v>
      </c>
      <c r="E385" s="31">
        <v>2.1749999999999998</v>
      </c>
      <c r="F385" s="31">
        <v>2210.5275999999999</v>
      </c>
      <c r="G385" s="31">
        <v>0.3614</v>
      </c>
      <c r="H385" s="31">
        <v>9.98E-2</v>
      </c>
      <c r="I385" s="31">
        <v>0</v>
      </c>
      <c r="J385" s="31">
        <v>0</v>
      </c>
      <c r="K385" s="31">
        <v>0</v>
      </c>
      <c r="L385" s="31">
        <v>0</v>
      </c>
      <c r="M385" s="31">
        <v>0</v>
      </c>
      <c r="N385" s="31">
        <v>0</v>
      </c>
      <c r="O385" s="31">
        <v>8.6499999999999994E-2</v>
      </c>
      <c r="P385" s="31">
        <v>0</v>
      </c>
      <c r="Q385" s="31">
        <v>0</v>
      </c>
      <c r="R385" s="31">
        <v>0</v>
      </c>
      <c r="S385" s="31">
        <v>0.19020000000000001</v>
      </c>
      <c r="T385" s="31">
        <v>0.19950000000000001</v>
      </c>
      <c r="U385" s="31">
        <v>0</v>
      </c>
      <c r="V385" s="31">
        <v>0</v>
      </c>
      <c r="W385" s="31">
        <v>0.42399999999999999</v>
      </c>
      <c r="X385" s="31">
        <v>0.28739999999999999</v>
      </c>
      <c r="Y385" s="31">
        <v>0</v>
      </c>
      <c r="Z385" s="31">
        <v>0.67779999999999996</v>
      </c>
      <c r="AA385" s="31">
        <v>0.1444</v>
      </c>
      <c r="AB385" s="31">
        <v>0.17780000000000001</v>
      </c>
      <c r="AC385" s="31">
        <v>0.1973</v>
      </c>
      <c r="AD385" s="31">
        <v>0.24840000000000001</v>
      </c>
      <c r="AE385" s="31">
        <v>0.50260000000000005</v>
      </c>
      <c r="AF385" s="31">
        <v>2.69E-2</v>
      </c>
      <c r="AG385" s="31">
        <v>3.5299999999999998E-2</v>
      </c>
      <c r="AH385" s="31">
        <v>4.7100000000000003E-2</v>
      </c>
      <c r="AI385" s="31">
        <v>0</v>
      </c>
      <c r="AJ385" s="31">
        <v>0</v>
      </c>
      <c r="AK385" s="31">
        <v>0.84709999999999996</v>
      </c>
      <c r="AL385" s="31">
        <v>7.0599999999999996E-2</v>
      </c>
      <c r="AM385" s="31">
        <v>0.58960000000000001</v>
      </c>
      <c r="AN385" s="31">
        <v>0.42530000000000001</v>
      </c>
      <c r="AO385" s="239">
        <v>1.28</v>
      </c>
      <c r="AP385" s="241">
        <v>5</v>
      </c>
      <c r="AQ385" s="101">
        <v>6</v>
      </c>
      <c r="AR385" s="462">
        <v>3</v>
      </c>
      <c r="AS385" s="238"/>
      <c r="AT385" s="238"/>
      <c r="AU385" s="238"/>
      <c r="AV385" s="238"/>
      <c r="AW385" s="238"/>
      <c r="AX385" s="238"/>
      <c r="AY385" s="238"/>
    </row>
    <row r="386" spans="1:51">
      <c r="A386" t="s">
        <v>969</v>
      </c>
      <c r="B386" t="s">
        <v>964</v>
      </c>
      <c r="C386" t="s">
        <v>970</v>
      </c>
      <c r="D386" s="31">
        <v>1301.9197999999999</v>
      </c>
      <c r="E386" s="31">
        <v>2.1391</v>
      </c>
      <c r="F386" s="31">
        <v>2784.9904999999999</v>
      </c>
      <c r="G386" s="31">
        <v>0.58189999999999997</v>
      </c>
      <c r="H386" s="31">
        <v>8.7800000000000003E-2</v>
      </c>
      <c r="I386" s="31">
        <v>0</v>
      </c>
      <c r="J386" s="31">
        <v>0</v>
      </c>
      <c r="K386" s="31">
        <v>0</v>
      </c>
      <c r="L386" s="31">
        <v>4.3E-3</v>
      </c>
      <c r="M386" s="31">
        <v>3.2300000000000002E-2</v>
      </c>
      <c r="N386" s="31">
        <v>0</v>
      </c>
      <c r="O386" s="31">
        <v>3.8699999999999998E-2</v>
      </c>
      <c r="P386" s="31">
        <v>0</v>
      </c>
      <c r="Q386" s="31">
        <v>0</v>
      </c>
      <c r="R386" s="31">
        <v>0</v>
      </c>
      <c r="S386" s="31">
        <v>0.42699999999999999</v>
      </c>
      <c r="T386" s="31">
        <v>0.1938</v>
      </c>
      <c r="U386" s="31">
        <v>0</v>
      </c>
      <c r="V386" s="31">
        <v>4.3200000000000002E-2</v>
      </c>
      <c r="W386" s="31">
        <v>0.1729</v>
      </c>
      <c r="X386" s="31">
        <v>0.46039999999999998</v>
      </c>
      <c r="Y386" s="31">
        <v>1.03E-2</v>
      </c>
      <c r="Z386" s="31">
        <v>0.92820000000000003</v>
      </c>
      <c r="AA386" s="31">
        <v>6.1499999999999999E-2</v>
      </c>
      <c r="AB386" s="31">
        <v>0</v>
      </c>
      <c r="AC386" s="31">
        <v>0.36180000000000001</v>
      </c>
      <c r="AD386" s="31">
        <v>0.2944</v>
      </c>
      <c r="AE386" s="31">
        <v>0.28670000000000001</v>
      </c>
      <c r="AF386" s="31">
        <v>0.1181</v>
      </c>
      <c r="AG386" s="31">
        <v>0.13039999999999999</v>
      </c>
      <c r="AH386" s="31">
        <v>0.33329999999999999</v>
      </c>
      <c r="AI386" s="31">
        <v>0</v>
      </c>
      <c r="AJ386" s="31">
        <v>0</v>
      </c>
      <c r="AK386" s="31">
        <v>0.52170000000000005</v>
      </c>
      <c r="AL386" s="31">
        <v>1.4500000000000001E-2</v>
      </c>
      <c r="AM386" s="31">
        <v>1.0327</v>
      </c>
      <c r="AN386" s="31">
        <v>0.74490000000000001</v>
      </c>
      <c r="AO386" s="239">
        <v>1.25</v>
      </c>
      <c r="AP386" s="241">
        <v>2</v>
      </c>
      <c r="AQ386" s="101">
        <v>3</v>
      </c>
      <c r="AR386" s="462">
        <v>3</v>
      </c>
      <c r="AS386" s="238"/>
      <c r="AT386" s="238"/>
      <c r="AU386" s="238"/>
      <c r="AV386" s="238"/>
      <c r="AW386" s="238"/>
      <c r="AX386" s="238"/>
      <c r="AY386" s="238"/>
    </row>
    <row r="387" spans="1:51">
      <c r="A387" t="s">
        <v>971</v>
      </c>
      <c r="B387" t="s">
        <v>964</v>
      </c>
      <c r="C387" t="s">
        <v>972</v>
      </c>
      <c r="D387" s="31">
        <v>1271.0589</v>
      </c>
      <c r="E387" s="31">
        <v>2.7837999999999998</v>
      </c>
      <c r="F387" s="31">
        <v>3538.3532</v>
      </c>
      <c r="G387" s="31">
        <v>0.52470000000000006</v>
      </c>
      <c r="H387" s="31">
        <v>5.6500000000000002E-2</v>
      </c>
      <c r="I387" s="31">
        <v>0</v>
      </c>
      <c r="J387" s="31">
        <v>0</v>
      </c>
      <c r="K387" s="31">
        <v>0</v>
      </c>
      <c r="L387" s="31">
        <v>0</v>
      </c>
      <c r="M387" s="31">
        <v>0</v>
      </c>
      <c r="N387" s="31">
        <v>0</v>
      </c>
      <c r="O387" s="31">
        <v>4.1999999999999997E-3</v>
      </c>
      <c r="P387" s="31">
        <v>3.7900000000000003E-2</v>
      </c>
      <c r="Q387" s="31">
        <v>0</v>
      </c>
      <c r="R387" s="31">
        <v>4.3799999999999999E-2</v>
      </c>
      <c r="S387" s="31">
        <v>0.4103</v>
      </c>
      <c r="T387" s="31">
        <v>9.6699999999999994E-2</v>
      </c>
      <c r="U387" s="31">
        <v>9.7999999999999997E-3</v>
      </c>
      <c r="V387" s="31">
        <v>0.21870000000000001</v>
      </c>
      <c r="W387" s="31">
        <v>0.1221</v>
      </c>
      <c r="X387" s="31">
        <v>0.45279999999999998</v>
      </c>
      <c r="Y387" s="31">
        <v>0.1103</v>
      </c>
      <c r="Z387" s="31">
        <v>0.81930000000000003</v>
      </c>
      <c r="AA387" s="31">
        <v>4.5900000000000003E-2</v>
      </c>
      <c r="AB387" s="31">
        <v>2.4500000000000001E-2</v>
      </c>
      <c r="AC387" s="31">
        <v>0.29199999999999998</v>
      </c>
      <c r="AD387" s="31">
        <v>0.18210000000000001</v>
      </c>
      <c r="AE387" s="31">
        <v>0.48449999999999999</v>
      </c>
      <c r="AF387" s="31">
        <v>0.25390000000000001</v>
      </c>
      <c r="AG387" s="31">
        <v>0.29070000000000001</v>
      </c>
      <c r="AH387" s="31">
        <v>0.1744</v>
      </c>
      <c r="AI387" s="31">
        <v>1.1599999999999999E-2</v>
      </c>
      <c r="AJ387" s="31">
        <v>1.1599999999999999E-2</v>
      </c>
      <c r="AK387" s="31">
        <v>0.4884</v>
      </c>
      <c r="AL387" s="31">
        <v>2.3300000000000001E-2</v>
      </c>
      <c r="AM387" s="31">
        <v>1.2048000000000001</v>
      </c>
      <c r="AN387" s="31">
        <v>0.6724</v>
      </c>
      <c r="AO387" s="239">
        <v>1.02</v>
      </c>
      <c r="AP387" s="241">
        <v>2</v>
      </c>
      <c r="AQ387" s="101">
        <v>3</v>
      </c>
      <c r="AR387" s="462">
        <v>3</v>
      </c>
      <c r="AS387" s="238"/>
      <c r="AT387" s="238"/>
      <c r="AU387" s="238"/>
      <c r="AV387" s="238"/>
      <c r="AW387" s="238"/>
      <c r="AX387" s="238"/>
      <c r="AY387" s="238"/>
    </row>
    <row r="388" spans="1:51">
      <c r="A388" t="s">
        <v>973</v>
      </c>
      <c r="B388" t="s">
        <v>964</v>
      </c>
      <c r="C388" t="s">
        <v>974</v>
      </c>
      <c r="D388" s="31">
        <v>1290.2920999999999</v>
      </c>
      <c r="E388" s="31">
        <v>2.2448000000000001</v>
      </c>
      <c r="F388" s="31">
        <v>2896.4643000000001</v>
      </c>
      <c r="G388" s="31">
        <v>0.53249999999999997</v>
      </c>
      <c r="H388" s="31">
        <v>5.4399999999999997E-2</v>
      </c>
      <c r="I388" s="31">
        <v>0</v>
      </c>
      <c r="J388" s="31">
        <v>0</v>
      </c>
      <c r="K388" s="31">
        <v>0</v>
      </c>
      <c r="L388" s="31">
        <v>8.2000000000000007E-3</v>
      </c>
      <c r="M388" s="31">
        <v>7.1999999999999998E-3</v>
      </c>
      <c r="N388" s="31">
        <v>0</v>
      </c>
      <c r="O388" s="31">
        <v>0.1087</v>
      </c>
      <c r="P388" s="31">
        <v>3.7100000000000001E-2</v>
      </c>
      <c r="Q388" s="31">
        <v>0</v>
      </c>
      <c r="R388" s="31">
        <v>0</v>
      </c>
      <c r="S388" s="31">
        <v>0.35930000000000001</v>
      </c>
      <c r="T388" s="31">
        <v>4.7999999999999996E-3</v>
      </c>
      <c r="U388" s="31">
        <v>0</v>
      </c>
      <c r="V388" s="31">
        <v>0.19670000000000001</v>
      </c>
      <c r="W388" s="31">
        <v>0.22359999999999999</v>
      </c>
      <c r="X388" s="31">
        <v>0.30730000000000002</v>
      </c>
      <c r="Y388" s="31">
        <v>2.4799999999999999E-2</v>
      </c>
      <c r="Z388" s="31">
        <v>0.81859999999999999</v>
      </c>
      <c r="AA388" s="31">
        <v>8.2199999999999995E-2</v>
      </c>
      <c r="AB388" s="31">
        <v>7.4399999999999994E-2</v>
      </c>
      <c r="AC388" s="31">
        <v>0.43790000000000001</v>
      </c>
      <c r="AD388" s="31">
        <v>0.4783</v>
      </c>
      <c r="AE388" s="31">
        <v>2.81E-2</v>
      </c>
      <c r="AF388" s="31">
        <v>9.6500000000000002E-2</v>
      </c>
      <c r="AG388" s="31">
        <v>0.1099</v>
      </c>
      <c r="AH388" s="31">
        <v>0.15379999999999999</v>
      </c>
      <c r="AI388" s="31">
        <v>0</v>
      </c>
      <c r="AJ388" s="31">
        <v>2.1999999999999999E-2</v>
      </c>
      <c r="AK388" s="31">
        <v>0.50549999999999995</v>
      </c>
      <c r="AL388" s="31">
        <v>0.20880000000000001</v>
      </c>
      <c r="AM388" s="31">
        <v>1.2865</v>
      </c>
      <c r="AN388" s="31">
        <v>0.79930000000000001</v>
      </c>
      <c r="AO388" s="239">
        <v>1.71</v>
      </c>
      <c r="AP388" s="241">
        <v>2</v>
      </c>
      <c r="AQ388" s="101">
        <v>3</v>
      </c>
      <c r="AR388" s="462">
        <v>3</v>
      </c>
      <c r="AS388" s="238"/>
      <c r="AT388" s="238"/>
      <c r="AU388" s="238"/>
      <c r="AV388" s="238"/>
      <c r="AW388" s="238"/>
      <c r="AX388" s="238"/>
      <c r="AY388" s="238"/>
    </row>
    <row r="389" spans="1:51">
      <c r="A389" t="s">
        <v>975</v>
      </c>
      <c r="B389" t="s">
        <v>964</v>
      </c>
      <c r="C389" t="s">
        <v>976</v>
      </c>
      <c r="D389" s="31">
        <v>1340.1242999999999</v>
      </c>
      <c r="E389" s="31">
        <v>1.234</v>
      </c>
      <c r="F389" s="31">
        <v>1653.7072000000001</v>
      </c>
      <c r="G389" s="31">
        <v>0.3972</v>
      </c>
      <c r="H389" s="31">
        <v>9.2200000000000004E-2</v>
      </c>
      <c r="I389" s="31">
        <v>0</v>
      </c>
      <c r="J389" s="31">
        <v>0</v>
      </c>
      <c r="K389" s="31">
        <v>0</v>
      </c>
      <c r="L389" s="31">
        <v>0</v>
      </c>
      <c r="M389" s="31">
        <v>1.1299999999999999E-2</v>
      </c>
      <c r="N389" s="31">
        <v>0</v>
      </c>
      <c r="O389" s="31">
        <v>0.109</v>
      </c>
      <c r="P389" s="31">
        <v>9.2600000000000002E-2</v>
      </c>
      <c r="Q389" s="31">
        <v>0</v>
      </c>
      <c r="R389" s="31">
        <v>0</v>
      </c>
      <c r="S389" s="31">
        <v>0.19070000000000001</v>
      </c>
      <c r="T389" s="31">
        <v>2.4799999999999999E-2</v>
      </c>
      <c r="U389" s="31">
        <v>0</v>
      </c>
      <c r="V389" s="31">
        <v>0.34670000000000001</v>
      </c>
      <c r="W389" s="31">
        <v>0.13270000000000001</v>
      </c>
      <c r="X389" s="31">
        <v>0.1956</v>
      </c>
      <c r="Y389" s="31">
        <v>0</v>
      </c>
      <c r="Z389" s="31">
        <v>0.76900000000000002</v>
      </c>
      <c r="AA389" s="31">
        <v>0.1804</v>
      </c>
      <c r="AB389" s="31">
        <v>5.0599999999999999E-2</v>
      </c>
      <c r="AC389" s="31">
        <v>0.30880000000000002</v>
      </c>
      <c r="AD389" s="31">
        <v>0.49640000000000001</v>
      </c>
      <c r="AE389" s="31">
        <v>0.12470000000000001</v>
      </c>
      <c r="AF389" s="31">
        <v>0.1225</v>
      </c>
      <c r="AG389" s="31">
        <v>6.25E-2</v>
      </c>
      <c r="AH389" s="31">
        <v>0.23749999999999999</v>
      </c>
      <c r="AI389" s="31">
        <v>0</v>
      </c>
      <c r="AJ389" s="31">
        <v>7.4999999999999997E-2</v>
      </c>
      <c r="AK389" s="31">
        <v>0.52500000000000002</v>
      </c>
      <c r="AL389" s="31">
        <v>0.1</v>
      </c>
      <c r="AM389" s="31">
        <v>1.2775000000000001</v>
      </c>
      <c r="AN389" s="31">
        <v>0.79379999999999995</v>
      </c>
      <c r="AO389" s="239">
        <v>1.81</v>
      </c>
      <c r="AP389" s="241">
        <v>5</v>
      </c>
      <c r="AQ389" s="101">
        <v>6</v>
      </c>
      <c r="AR389" s="462">
        <v>3</v>
      </c>
      <c r="AS389" s="238"/>
      <c r="AT389" s="238"/>
      <c r="AU389" s="238"/>
      <c r="AV389" s="238"/>
      <c r="AW389" s="238"/>
      <c r="AX389" s="238"/>
      <c r="AY389" s="238"/>
    </row>
    <row r="390" spans="1:51">
      <c r="A390" t="s">
        <v>977</v>
      </c>
      <c r="B390" t="s">
        <v>964</v>
      </c>
      <c r="C390" t="s">
        <v>978</v>
      </c>
      <c r="D390" s="31">
        <v>1574.7847999999999</v>
      </c>
      <c r="E390" s="31">
        <v>1.2867999999999999</v>
      </c>
      <c r="F390" s="31">
        <v>2026.4884</v>
      </c>
      <c r="G390" s="31">
        <v>0.34079999999999999</v>
      </c>
      <c r="H390" s="31">
        <v>5.96E-2</v>
      </c>
      <c r="I390" s="31">
        <v>0</v>
      </c>
      <c r="J390" s="31">
        <v>0</v>
      </c>
      <c r="K390" s="31">
        <v>0</v>
      </c>
      <c r="L390" s="31">
        <v>6.9900000000000004E-2</v>
      </c>
      <c r="M390" s="31">
        <v>4.1099999999999998E-2</v>
      </c>
      <c r="N390" s="31">
        <v>0</v>
      </c>
      <c r="O390" s="31">
        <v>3.6900000000000002E-2</v>
      </c>
      <c r="P390" s="31">
        <v>3.9600000000000003E-2</v>
      </c>
      <c r="Q390" s="31">
        <v>0</v>
      </c>
      <c r="R390" s="31">
        <v>0</v>
      </c>
      <c r="S390" s="31">
        <v>0.1333</v>
      </c>
      <c r="T390" s="31">
        <v>1.34E-2</v>
      </c>
      <c r="U390" s="31">
        <v>0</v>
      </c>
      <c r="V390" s="31">
        <v>0.39800000000000002</v>
      </c>
      <c r="W390" s="31">
        <v>0.2082</v>
      </c>
      <c r="X390" s="31">
        <v>0.23150000000000001</v>
      </c>
      <c r="Y390" s="31">
        <v>0</v>
      </c>
      <c r="Z390" s="31">
        <v>0.87949999999999995</v>
      </c>
      <c r="AA390" s="31">
        <v>8.48E-2</v>
      </c>
      <c r="AB390" s="31">
        <v>3.5700000000000003E-2</v>
      </c>
      <c r="AC390" s="31">
        <v>0.2848</v>
      </c>
      <c r="AD390" s="31">
        <v>0.49590000000000001</v>
      </c>
      <c r="AE390" s="31">
        <v>0.14929999999999999</v>
      </c>
      <c r="AF390" s="31">
        <v>0.1162</v>
      </c>
      <c r="AG390" s="31">
        <v>0.15290000000000001</v>
      </c>
      <c r="AH390" s="31">
        <v>0.16470000000000001</v>
      </c>
      <c r="AI390" s="31">
        <v>0</v>
      </c>
      <c r="AJ390" s="31">
        <v>0</v>
      </c>
      <c r="AK390" s="31">
        <v>0.68240000000000001</v>
      </c>
      <c r="AL390" s="31">
        <v>0</v>
      </c>
      <c r="AM390" s="31">
        <v>0.84499999999999997</v>
      </c>
      <c r="AN390" s="31">
        <v>0.76919999999999999</v>
      </c>
      <c r="AO390" s="239">
        <v>1.04</v>
      </c>
      <c r="AP390" s="241">
        <v>5</v>
      </c>
      <c r="AQ390" s="101">
        <v>6</v>
      </c>
      <c r="AR390" s="462">
        <v>3</v>
      </c>
      <c r="AS390" s="238"/>
      <c r="AT390" s="238"/>
      <c r="AU390" s="238"/>
      <c r="AV390" s="238"/>
      <c r="AW390" s="238"/>
      <c r="AX390" s="238"/>
      <c r="AY390" s="238"/>
    </row>
    <row r="391" spans="1:51">
      <c r="A391" t="s">
        <v>979</v>
      </c>
      <c r="B391" t="s">
        <v>964</v>
      </c>
      <c r="C391" t="s">
        <v>980</v>
      </c>
      <c r="D391" s="31">
        <v>2224.3227999999999</v>
      </c>
      <c r="E391" s="31">
        <v>1.6989000000000001</v>
      </c>
      <c r="F391" s="31">
        <v>3778.8067000000001</v>
      </c>
      <c r="G391" s="31">
        <v>0.55149999999999999</v>
      </c>
      <c r="H391" s="31">
        <v>2.46E-2</v>
      </c>
      <c r="I391" s="31">
        <v>0</v>
      </c>
      <c r="J391" s="31">
        <v>0</v>
      </c>
      <c r="K391" s="31">
        <v>0</v>
      </c>
      <c r="L391" s="31">
        <v>4.0399999999999998E-2</v>
      </c>
      <c r="M391" s="31">
        <v>8.0799999999999997E-2</v>
      </c>
      <c r="N391" s="31">
        <v>0</v>
      </c>
      <c r="O391" s="31">
        <v>0</v>
      </c>
      <c r="P391" s="31">
        <v>9.9000000000000005E-2</v>
      </c>
      <c r="Q391" s="31">
        <v>0</v>
      </c>
      <c r="R391" s="31">
        <v>0</v>
      </c>
      <c r="S391" s="31">
        <v>0.38159999999999999</v>
      </c>
      <c r="T391" s="31">
        <v>2.9000000000000001E-2</v>
      </c>
      <c r="U391" s="31">
        <v>4.0399999999999998E-2</v>
      </c>
      <c r="V391" s="31">
        <v>0.1356</v>
      </c>
      <c r="W391" s="31">
        <v>0.16850000000000001</v>
      </c>
      <c r="X391" s="31">
        <v>0.4743</v>
      </c>
      <c r="Y391" s="31">
        <v>0</v>
      </c>
      <c r="Z391" s="31">
        <v>0.6643</v>
      </c>
      <c r="AA391" s="31">
        <v>0.31680000000000003</v>
      </c>
      <c r="AB391" s="31">
        <v>1.89E-2</v>
      </c>
      <c r="AC391" s="31">
        <v>0.28210000000000002</v>
      </c>
      <c r="AD391" s="31">
        <v>0.39140000000000003</v>
      </c>
      <c r="AE391" s="31">
        <v>0.27660000000000001</v>
      </c>
      <c r="AF391" s="31">
        <v>0.17199999999999999</v>
      </c>
      <c r="AG391" s="31">
        <v>0.20219999999999999</v>
      </c>
      <c r="AH391" s="31">
        <v>0.17979999999999999</v>
      </c>
      <c r="AI391" s="31">
        <v>0</v>
      </c>
      <c r="AJ391" s="31">
        <v>0</v>
      </c>
      <c r="AK391" s="31">
        <v>0.60670000000000002</v>
      </c>
      <c r="AL391" s="31">
        <v>1.12E-2</v>
      </c>
      <c r="AM391" s="31">
        <v>0.98529999999999995</v>
      </c>
      <c r="AN391" s="31">
        <v>0.71079999999999999</v>
      </c>
      <c r="AO391" s="239">
        <v>1.02</v>
      </c>
      <c r="AP391" s="241">
        <v>2</v>
      </c>
      <c r="AQ391" s="101">
        <v>3</v>
      </c>
      <c r="AR391" s="462">
        <v>3</v>
      </c>
      <c r="AS391" s="238"/>
      <c r="AT391" s="238"/>
      <c r="AU391" s="238"/>
      <c r="AV391" s="238"/>
      <c r="AW391" s="238"/>
      <c r="AX391" s="238"/>
      <c r="AY391" s="238"/>
    </row>
    <row r="392" spans="1:51">
      <c r="A392" t="s">
        <v>981</v>
      </c>
      <c r="B392" t="s">
        <v>964</v>
      </c>
      <c r="C392" t="s">
        <v>127</v>
      </c>
      <c r="D392" s="31">
        <v>1139.175</v>
      </c>
      <c r="E392" s="31">
        <v>3.073</v>
      </c>
      <c r="F392" s="31">
        <v>3500.7363</v>
      </c>
      <c r="G392" s="31">
        <v>0.5464</v>
      </c>
      <c r="H392" s="31">
        <v>0.32469999999999999</v>
      </c>
      <c r="I392" s="31">
        <v>0</v>
      </c>
      <c r="J392" s="31">
        <v>0</v>
      </c>
      <c r="K392" s="31">
        <v>0</v>
      </c>
      <c r="L392" s="31">
        <v>0</v>
      </c>
      <c r="M392" s="31">
        <v>2.46E-2</v>
      </c>
      <c r="N392" s="31">
        <v>0</v>
      </c>
      <c r="O392" s="31">
        <v>3.3999999999999998E-3</v>
      </c>
      <c r="P392" s="31">
        <v>2.7099999999999999E-2</v>
      </c>
      <c r="Q392" s="31">
        <v>0</v>
      </c>
      <c r="R392" s="31">
        <v>0</v>
      </c>
      <c r="S392" s="31">
        <v>0.19359999999999999</v>
      </c>
      <c r="T392" s="31">
        <v>0.1966</v>
      </c>
      <c r="U392" s="31">
        <v>0</v>
      </c>
      <c r="V392" s="31">
        <v>8.6599999999999996E-2</v>
      </c>
      <c r="W392" s="31">
        <v>0.1434</v>
      </c>
      <c r="X392" s="31">
        <v>0.32340000000000002</v>
      </c>
      <c r="Y392" s="31">
        <v>2.9000000000000001E-2</v>
      </c>
      <c r="Z392" s="31">
        <v>0.72050000000000003</v>
      </c>
      <c r="AA392" s="31">
        <v>0.1014</v>
      </c>
      <c r="AB392" s="31">
        <v>0.14910000000000001</v>
      </c>
      <c r="AC392" s="31">
        <v>0.49590000000000001</v>
      </c>
      <c r="AD392" s="31">
        <v>0.2402</v>
      </c>
      <c r="AE392" s="31">
        <v>0.23810000000000001</v>
      </c>
      <c r="AF392" s="31">
        <v>0.1072</v>
      </c>
      <c r="AG392" s="31">
        <v>0.1087</v>
      </c>
      <c r="AH392" s="31">
        <v>0.1087</v>
      </c>
      <c r="AI392" s="31">
        <v>0</v>
      </c>
      <c r="AJ392" s="31">
        <v>0</v>
      </c>
      <c r="AK392" s="31">
        <v>0.78259999999999996</v>
      </c>
      <c r="AL392" s="31">
        <v>0</v>
      </c>
      <c r="AM392" s="31">
        <v>0.67430000000000001</v>
      </c>
      <c r="AN392" s="31">
        <v>0.61370000000000002</v>
      </c>
      <c r="AO392" s="239">
        <v>1.06</v>
      </c>
      <c r="AP392" s="241">
        <v>2</v>
      </c>
      <c r="AQ392" s="101">
        <v>3</v>
      </c>
      <c r="AR392" s="462">
        <v>3</v>
      </c>
      <c r="AS392" s="238"/>
      <c r="AT392" s="238"/>
      <c r="AU392" s="238"/>
      <c r="AV392" s="238"/>
      <c r="AW392" s="238"/>
      <c r="AX392" s="238"/>
      <c r="AY392" s="238"/>
    </row>
    <row r="393" spans="1:51">
      <c r="A393" t="s">
        <v>982</v>
      </c>
      <c r="B393" t="s">
        <v>964</v>
      </c>
      <c r="C393" t="s">
        <v>983</v>
      </c>
      <c r="D393" s="31">
        <v>1133.5737999999999</v>
      </c>
      <c r="E393" s="31">
        <v>2.1564999999999999</v>
      </c>
      <c r="F393" s="31">
        <v>2444.4969999999998</v>
      </c>
      <c r="G393" s="31">
        <v>0.36799999999999999</v>
      </c>
      <c r="H393" s="31">
        <v>0.03</v>
      </c>
      <c r="I393" s="31">
        <v>0</v>
      </c>
      <c r="J393" s="31">
        <v>0</v>
      </c>
      <c r="K393" s="31">
        <v>0</v>
      </c>
      <c r="L393" s="31">
        <v>0</v>
      </c>
      <c r="M393" s="31">
        <v>0</v>
      </c>
      <c r="N393" s="31">
        <v>0</v>
      </c>
      <c r="O393" s="31">
        <v>0.2747</v>
      </c>
      <c r="P393" s="31">
        <v>8.2400000000000001E-2</v>
      </c>
      <c r="Q393" s="31">
        <v>0</v>
      </c>
      <c r="R393" s="31">
        <v>0</v>
      </c>
      <c r="S393" s="31">
        <v>6.9099999999999995E-2</v>
      </c>
      <c r="T393" s="31">
        <v>7.1400000000000005E-2</v>
      </c>
      <c r="U393" s="31">
        <v>0</v>
      </c>
      <c r="V393" s="31">
        <v>0.186</v>
      </c>
      <c r="W393" s="31">
        <v>0.28649999999999998</v>
      </c>
      <c r="X393" s="31">
        <v>0.21160000000000001</v>
      </c>
      <c r="Y393" s="31">
        <v>0.1061</v>
      </c>
      <c r="Z393" s="31">
        <v>0.64649999999999996</v>
      </c>
      <c r="AA393" s="31">
        <v>0.16669999999999999</v>
      </c>
      <c r="AB393" s="31">
        <v>8.0799999999999997E-2</v>
      </c>
      <c r="AC393" s="31">
        <v>0.24560000000000001</v>
      </c>
      <c r="AD393" s="31">
        <v>0.63429999999999997</v>
      </c>
      <c r="AE393" s="31">
        <v>7.5499999999999998E-2</v>
      </c>
      <c r="AF393" s="31">
        <v>0.12909999999999999</v>
      </c>
      <c r="AG393" s="31">
        <v>0.2021</v>
      </c>
      <c r="AH393" s="31">
        <v>0.17019999999999999</v>
      </c>
      <c r="AI393" s="31">
        <v>0</v>
      </c>
      <c r="AJ393" s="31">
        <v>3.1899999999999998E-2</v>
      </c>
      <c r="AK393" s="31">
        <v>0.58509999999999995</v>
      </c>
      <c r="AL393" s="31">
        <v>1.06E-2</v>
      </c>
      <c r="AM393" s="31">
        <v>1.0964</v>
      </c>
      <c r="AN393" s="31">
        <v>0.68130000000000002</v>
      </c>
      <c r="AO393" s="239">
        <v>1.01</v>
      </c>
      <c r="AP393" s="241">
        <v>2</v>
      </c>
      <c r="AQ393" s="101">
        <v>3</v>
      </c>
      <c r="AR393" s="462">
        <v>3</v>
      </c>
      <c r="AS393" s="238"/>
      <c r="AT393" s="238"/>
      <c r="AU393" s="238"/>
      <c r="AV393" s="238"/>
      <c r="AW393" s="238"/>
      <c r="AX393" s="238"/>
      <c r="AY393" s="238"/>
    </row>
    <row r="394" spans="1:51">
      <c r="A394" t="s">
        <v>984</v>
      </c>
      <c r="B394" t="s">
        <v>964</v>
      </c>
      <c r="C394" t="s">
        <v>129</v>
      </c>
      <c r="D394" s="31">
        <v>1302.2321999999999</v>
      </c>
      <c r="E394" s="31">
        <v>2.3683999999999998</v>
      </c>
      <c r="F394" s="31">
        <v>3084.2188000000001</v>
      </c>
      <c r="G394" s="31">
        <v>0.67649999999999999</v>
      </c>
      <c r="H394" s="31">
        <v>0.15629999999999999</v>
      </c>
      <c r="I394" s="31">
        <v>0</v>
      </c>
      <c r="J394" s="31">
        <v>0</v>
      </c>
      <c r="K394" s="31">
        <v>0</v>
      </c>
      <c r="L394" s="31">
        <v>0.1174</v>
      </c>
      <c r="M394" s="31">
        <v>3.0999999999999999E-3</v>
      </c>
      <c r="N394" s="31">
        <v>0</v>
      </c>
      <c r="O394" s="31">
        <v>4.1000000000000002E-2</v>
      </c>
      <c r="P394" s="31">
        <v>7.3899999999999993E-2</v>
      </c>
      <c r="Q394" s="31">
        <v>0</v>
      </c>
      <c r="R394" s="31">
        <v>4.7999999999999996E-3</v>
      </c>
      <c r="S394" s="31">
        <v>0.3629</v>
      </c>
      <c r="T394" s="31">
        <v>4.1700000000000001E-2</v>
      </c>
      <c r="U394" s="31">
        <v>0</v>
      </c>
      <c r="V394" s="31">
        <v>8.2699999999999996E-2</v>
      </c>
      <c r="W394" s="31">
        <v>0.11600000000000001</v>
      </c>
      <c r="X394" s="31">
        <v>0.3856</v>
      </c>
      <c r="Y394" s="31">
        <v>6.3E-2</v>
      </c>
      <c r="Z394" s="31">
        <v>0.74819999999999998</v>
      </c>
      <c r="AA394" s="31">
        <v>0.1235</v>
      </c>
      <c r="AB394" s="31">
        <v>6.54E-2</v>
      </c>
      <c r="AC394" s="31">
        <v>0.4148</v>
      </c>
      <c r="AD394" s="31">
        <v>0.30499999999999999</v>
      </c>
      <c r="AE394" s="31">
        <v>0.23350000000000001</v>
      </c>
      <c r="AF394" s="31">
        <v>0.2117</v>
      </c>
      <c r="AG394" s="31">
        <v>0.27379999999999999</v>
      </c>
      <c r="AH394" s="31">
        <v>0.16669999999999999</v>
      </c>
      <c r="AI394" s="31">
        <v>0</v>
      </c>
      <c r="AJ394" s="31">
        <v>0</v>
      </c>
      <c r="AK394" s="31">
        <v>0.53569999999999995</v>
      </c>
      <c r="AL394" s="31">
        <v>2.3800000000000002E-2</v>
      </c>
      <c r="AM394" s="31">
        <v>1.0767</v>
      </c>
      <c r="AN394" s="31">
        <v>0.77659999999999996</v>
      </c>
      <c r="AO394" s="239">
        <v>1.03</v>
      </c>
      <c r="AP394" s="241">
        <v>2</v>
      </c>
      <c r="AQ394" s="101">
        <v>3</v>
      </c>
      <c r="AR394" s="462">
        <v>3</v>
      </c>
      <c r="AS394" s="238"/>
      <c r="AT394" s="238"/>
      <c r="AU394" s="238"/>
      <c r="AV394" s="238"/>
      <c r="AW394" s="238"/>
      <c r="AX394" s="238"/>
      <c r="AY394" s="238"/>
    </row>
    <row r="395" spans="1:51">
      <c r="A395" t="s">
        <v>985</v>
      </c>
      <c r="B395" t="s">
        <v>964</v>
      </c>
      <c r="C395" t="s">
        <v>964</v>
      </c>
      <c r="D395" s="31">
        <v>2168.3885</v>
      </c>
      <c r="E395" s="31">
        <v>3.3016000000000001</v>
      </c>
      <c r="F395" s="31">
        <v>7159.0439999999999</v>
      </c>
      <c r="G395" s="31">
        <v>0.77759999999999996</v>
      </c>
      <c r="H395" s="31">
        <v>2.8199999999999999E-2</v>
      </c>
      <c r="I395" s="31">
        <v>0</v>
      </c>
      <c r="J395" s="31">
        <v>0</v>
      </c>
      <c r="K395" s="31">
        <v>3.5000000000000001E-3</v>
      </c>
      <c r="L395" s="31">
        <v>0.27550000000000002</v>
      </c>
      <c r="M395" s="31">
        <v>8.3699999999999997E-2</v>
      </c>
      <c r="N395" s="31">
        <v>0</v>
      </c>
      <c r="O395" s="31">
        <v>4.1799999999999997E-2</v>
      </c>
      <c r="P395" s="31">
        <v>2.07E-2</v>
      </c>
      <c r="Q395" s="31">
        <v>0</v>
      </c>
      <c r="R395" s="31">
        <v>0</v>
      </c>
      <c r="S395" s="31">
        <v>0.34799999999999998</v>
      </c>
      <c r="T395" s="31">
        <v>3.3700000000000001E-2</v>
      </c>
      <c r="U395" s="31">
        <v>0</v>
      </c>
      <c r="V395" s="31">
        <v>0.13039999999999999</v>
      </c>
      <c r="W395" s="31">
        <v>3.4599999999999999E-2</v>
      </c>
      <c r="X395" s="31">
        <v>0.51190000000000002</v>
      </c>
      <c r="Y395" s="31">
        <v>0</v>
      </c>
      <c r="Z395" s="31">
        <v>0.83489999999999998</v>
      </c>
      <c r="AA395" s="31">
        <v>0.1009</v>
      </c>
      <c r="AB395" s="31">
        <v>6.4199999999999993E-2</v>
      </c>
      <c r="AC395" s="31">
        <v>0.2495</v>
      </c>
      <c r="AD395" s="31">
        <v>0.48099999999999998</v>
      </c>
      <c r="AE395" s="31">
        <v>0.25340000000000001</v>
      </c>
      <c r="AF395" s="31">
        <v>0.18390000000000001</v>
      </c>
      <c r="AG395" s="31">
        <v>0.25</v>
      </c>
      <c r="AH395" s="31">
        <v>0.1618</v>
      </c>
      <c r="AI395" s="31">
        <v>0</v>
      </c>
      <c r="AJ395" s="31">
        <v>1.47E-2</v>
      </c>
      <c r="AK395" s="31">
        <v>0.55879999999999996</v>
      </c>
      <c r="AL395" s="31">
        <v>1.47E-2</v>
      </c>
      <c r="AM395" s="31">
        <v>1.0905</v>
      </c>
      <c r="AN395" s="31">
        <v>0.67759999999999998</v>
      </c>
      <c r="AO395" s="239">
        <v>1</v>
      </c>
      <c r="AP395" s="241">
        <v>2</v>
      </c>
      <c r="AQ395" s="101">
        <v>3</v>
      </c>
      <c r="AR395" s="462">
        <v>3</v>
      </c>
      <c r="AS395" s="238"/>
      <c r="AT395" s="238"/>
      <c r="AU395" s="238"/>
      <c r="AV395" s="238"/>
      <c r="AW395" s="238"/>
      <c r="AX395" s="238"/>
      <c r="AY395" s="238"/>
    </row>
    <row r="396" spans="1:51">
      <c r="A396" t="s">
        <v>986</v>
      </c>
      <c r="B396" t="s">
        <v>964</v>
      </c>
      <c r="C396" t="s">
        <v>987</v>
      </c>
      <c r="D396" s="31">
        <v>1649.3749</v>
      </c>
      <c r="E396" s="31">
        <v>1.8368</v>
      </c>
      <c r="F396" s="31">
        <v>3029.6412999999998</v>
      </c>
      <c r="G396" s="31">
        <v>0.42780000000000001</v>
      </c>
      <c r="H396" s="31">
        <v>2.5399999999999999E-2</v>
      </c>
      <c r="I396" s="31">
        <v>0</v>
      </c>
      <c r="J396" s="31">
        <v>0</v>
      </c>
      <c r="K396" s="31">
        <v>0</v>
      </c>
      <c r="L396" s="31">
        <v>0</v>
      </c>
      <c r="M396" s="31">
        <v>0</v>
      </c>
      <c r="N396" s="31">
        <v>0</v>
      </c>
      <c r="O396" s="31">
        <v>0</v>
      </c>
      <c r="P396" s="31">
        <v>9.3600000000000003E-2</v>
      </c>
      <c r="Q396" s="31">
        <v>0</v>
      </c>
      <c r="R396" s="31">
        <v>0</v>
      </c>
      <c r="S396" s="31">
        <v>0.3669</v>
      </c>
      <c r="T396" s="31">
        <v>0.2707</v>
      </c>
      <c r="U396" s="31">
        <v>5.8200000000000002E-2</v>
      </c>
      <c r="V396" s="31">
        <v>5.4800000000000001E-2</v>
      </c>
      <c r="W396" s="31">
        <v>0.13039999999999999</v>
      </c>
      <c r="X396" s="31">
        <v>0.33160000000000001</v>
      </c>
      <c r="Y396" s="31">
        <v>0</v>
      </c>
      <c r="Z396" s="31">
        <v>0.85189999999999999</v>
      </c>
      <c r="AA396" s="31">
        <v>0.14810000000000001</v>
      </c>
      <c r="AB396" s="31">
        <v>0</v>
      </c>
      <c r="AC396" s="31">
        <v>0.29289999999999999</v>
      </c>
      <c r="AD396" s="31">
        <v>0.26300000000000001</v>
      </c>
      <c r="AE396" s="31">
        <v>0.38109999999999999</v>
      </c>
      <c r="AF396" s="31">
        <v>4.1200000000000001E-2</v>
      </c>
      <c r="AG396" s="31">
        <v>5.7099999999999998E-2</v>
      </c>
      <c r="AH396" s="31">
        <v>0.1857</v>
      </c>
      <c r="AI396" s="31">
        <v>0</v>
      </c>
      <c r="AJ396" s="31">
        <v>2.86E-2</v>
      </c>
      <c r="AK396" s="31">
        <v>0.72860000000000003</v>
      </c>
      <c r="AL396" s="31">
        <v>0</v>
      </c>
      <c r="AM396" s="31">
        <v>0.8085</v>
      </c>
      <c r="AN396" s="31">
        <v>0.58320000000000005</v>
      </c>
      <c r="AO396" s="239">
        <v>1.22</v>
      </c>
      <c r="AP396" s="241">
        <v>2</v>
      </c>
      <c r="AQ396" s="101">
        <v>3</v>
      </c>
      <c r="AR396" s="462">
        <v>3</v>
      </c>
      <c r="AS396" s="238"/>
      <c r="AT396" s="238"/>
      <c r="AU396" s="238"/>
      <c r="AV396" s="238"/>
      <c r="AW396" s="238"/>
      <c r="AX396" s="238"/>
      <c r="AY396" s="238"/>
    </row>
    <row r="397" spans="1:51">
      <c r="A397" t="s">
        <v>988</v>
      </c>
      <c r="B397" t="s">
        <v>964</v>
      </c>
      <c r="C397" t="s">
        <v>989</v>
      </c>
      <c r="D397" s="31">
        <v>1204.2998</v>
      </c>
      <c r="E397" s="31">
        <v>1.4201999999999999</v>
      </c>
      <c r="F397" s="31">
        <v>1710.3489999999999</v>
      </c>
      <c r="G397" s="31">
        <v>0.26740000000000003</v>
      </c>
      <c r="H397" s="31">
        <v>0</v>
      </c>
      <c r="I397" s="31">
        <v>0</v>
      </c>
      <c r="J397" s="31">
        <v>0</v>
      </c>
      <c r="K397" s="31">
        <v>0</v>
      </c>
      <c r="L397" s="31">
        <v>0</v>
      </c>
      <c r="M397" s="31">
        <v>0</v>
      </c>
      <c r="N397" s="31">
        <v>0</v>
      </c>
      <c r="O397" s="31">
        <v>9.1700000000000004E-2</v>
      </c>
      <c r="P397" s="31">
        <v>0.2596</v>
      </c>
      <c r="Q397" s="31">
        <v>0</v>
      </c>
      <c r="R397" s="31">
        <v>0</v>
      </c>
      <c r="S397" s="31">
        <v>0.1757</v>
      </c>
      <c r="T397" s="31">
        <v>0.1174</v>
      </c>
      <c r="U397" s="31">
        <v>0</v>
      </c>
      <c r="V397" s="31">
        <v>7.1099999999999997E-2</v>
      </c>
      <c r="W397" s="31">
        <v>0.28449999999999998</v>
      </c>
      <c r="X397" s="31">
        <v>0.27029999999999998</v>
      </c>
      <c r="Y397" s="31">
        <v>0</v>
      </c>
      <c r="Z397" s="31">
        <v>0.71050000000000002</v>
      </c>
      <c r="AA397" s="31">
        <v>0.28949999999999998</v>
      </c>
      <c r="AB397" s="31">
        <v>0</v>
      </c>
      <c r="AC397" s="31">
        <v>0.2155</v>
      </c>
      <c r="AD397" s="31">
        <v>0.70269999999999999</v>
      </c>
      <c r="AE397" s="31">
        <v>0</v>
      </c>
      <c r="AF397" s="31">
        <v>4.4699999999999997E-2</v>
      </c>
      <c r="AG397" s="31">
        <v>0.18060000000000001</v>
      </c>
      <c r="AH397" s="31">
        <v>0.29170000000000001</v>
      </c>
      <c r="AI397" s="31">
        <v>0</v>
      </c>
      <c r="AJ397" s="31">
        <v>0</v>
      </c>
      <c r="AK397" s="31">
        <v>0.51390000000000002</v>
      </c>
      <c r="AL397" s="31">
        <v>1.3899999999999999E-2</v>
      </c>
      <c r="AM397" s="31">
        <v>1.07</v>
      </c>
      <c r="AN397" s="31">
        <v>0.77180000000000004</v>
      </c>
      <c r="AO397" s="239">
        <v>1.03</v>
      </c>
      <c r="AP397" s="241">
        <v>5</v>
      </c>
      <c r="AQ397" s="101">
        <v>6</v>
      </c>
      <c r="AR397" s="462">
        <v>3</v>
      </c>
      <c r="AS397" s="238"/>
      <c r="AT397" s="238"/>
      <c r="AU397" s="238"/>
      <c r="AV397" s="238"/>
      <c r="AW397" s="238"/>
      <c r="AX397" s="238"/>
      <c r="AY397" s="238"/>
    </row>
    <row r="398" spans="1:51">
      <c r="A398" t="s">
        <v>990</v>
      </c>
      <c r="B398" t="s">
        <v>964</v>
      </c>
      <c r="C398" t="s">
        <v>991</v>
      </c>
      <c r="D398" s="31">
        <v>1529.4926</v>
      </c>
      <c r="E398" s="31">
        <v>1.7170000000000001</v>
      </c>
      <c r="F398" s="31">
        <v>2626.1021999999998</v>
      </c>
      <c r="G398" s="31">
        <v>0.49220000000000003</v>
      </c>
      <c r="H398" s="31">
        <v>6.2600000000000003E-2</v>
      </c>
      <c r="I398" s="31">
        <v>0</v>
      </c>
      <c r="J398" s="31">
        <v>0</v>
      </c>
      <c r="K398" s="31">
        <v>0</v>
      </c>
      <c r="L398" s="31">
        <v>0</v>
      </c>
      <c r="M398" s="31">
        <v>0.121</v>
      </c>
      <c r="N398" s="31">
        <v>0</v>
      </c>
      <c r="O398" s="31">
        <v>1.2699999999999999E-2</v>
      </c>
      <c r="P398" s="31">
        <v>6.2399999999999997E-2</v>
      </c>
      <c r="Q398" s="31">
        <v>0</v>
      </c>
      <c r="R398" s="31">
        <v>0</v>
      </c>
      <c r="S398" s="31">
        <v>0.27750000000000002</v>
      </c>
      <c r="T398" s="31">
        <v>6.5799999999999997E-2</v>
      </c>
      <c r="U398" s="31">
        <v>1.8499999999999999E-2</v>
      </c>
      <c r="V398" s="31">
        <v>0.10920000000000001</v>
      </c>
      <c r="W398" s="31">
        <v>0.27039999999999997</v>
      </c>
      <c r="X398" s="31">
        <v>0.39240000000000003</v>
      </c>
      <c r="Y398" s="31">
        <v>0</v>
      </c>
      <c r="Z398" s="31">
        <v>0.85040000000000004</v>
      </c>
      <c r="AA398" s="31">
        <v>5.5100000000000003E-2</v>
      </c>
      <c r="AB398" s="31">
        <v>9.4500000000000001E-2</v>
      </c>
      <c r="AC398" s="31">
        <v>0.2344</v>
      </c>
      <c r="AD398" s="31">
        <v>0.4894</v>
      </c>
      <c r="AE398" s="31">
        <v>0.23080000000000001</v>
      </c>
      <c r="AF398" s="31">
        <v>4.4499999999999998E-2</v>
      </c>
      <c r="AG398" s="31">
        <v>1.2200000000000001E-2</v>
      </c>
      <c r="AH398" s="31">
        <v>0.14630000000000001</v>
      </c>
      <c r="AI398" s="31">
        <v>0</v>
      </c>
      <c r="AJ398" s="31">
        <v>1.2200000000000001E-2</v>
      </c>
      <c r="AK398" s="31">
        <v>0.82930000000000004</v>
      </c>
      <c r="AL398" s="31">
        <v>0</v>
      </c>
      <c r="AM398" s="31">
        <v>0.54400000000000004</v>
      </c>
      <c r="AN398" s="31">
        <v>0.39240000000000003</v>
      </c>
      <c r="AO398" s="239">
        <v>1.38</v>
      </c>
      <c r="AP398" s="241">
        <v>2</v>
      </c>
      <c r="AQ398" s="101">
        <v>3</v>
      </c>
      <c r="AR398" s="462">
        <v>3</v>
      </c>
      <c r="AS398" s="238"/>
      <c r="AT398" s="238"/>
      <c r="AU398" s="238"/>
      <c r="AV398" s="238"/>
      <c r="AW398" s="238"/>
      <c r="AX398" s="238"/>
      <c r="AY398" s="238"/>
    </row>
    <row r="399" spans="1:51">
      <c r="A399" t="s">
        <v>992</v>
      </c>
      <c r="B399" t="s">
        <v>964</v>
      </c>
      <c r="C399" t="s">
        <v>993</v>
      </c>
      <c r="D399" s="31">
        <v>1858.9794999999999</v>
      </c>
      <c r="E399" s="31">
        <v>2.3731</v>
      </c>
      <c r="F399" s="31">
        <v>4411.5012999999999</v>
      </c>
      <c r="G399" s="31">
        <v>0.77580000000000005</v>
      </c>
      <c r="H399" s="31">
        <v>0</v>
      </c>
      <c r="I399" s="31">
        <v>0</v>
      </c>
      <c r="J399" s="31">
        <v>0</v>
      </c>
      <c r="K399" s="31">
        <v>0</v>
      </c>
      <c r="L399" s="31">
        <v>3.6499999999999998E-2</v>
      </c>
      <c r="M399" s="31">
        <v>0</v>
      </c>
      <c r="N399" s="31">
        <v>0</v>
      </c>
      <c r="O399" s="31">
        <v>4.9200000000000001E-2</v>
      </c>
      <c r="P399" s="31">
        <v>0</v>
      </c>
      <c r="Q399" s="31">
        <v>0</v>
      </c>
      <c r="R399" s="31">
        <v>0</v>
      </c>
      <c r="S399" s="31">
        <v>0.69020000000000004</v>
      </c>
      <c r="T399" s="31">
        <v>0</v>
      </c>
      <c r="U399" s="31">
        <v>0</v>
      </c>
      <c r="V399" s="31">
        <v>7.0199999999999999E-2</v>
      </c>
      <c r="W399" s="31">
        <v>0.154</v>
      </c>
      <c r="X399" s="31">
        <v>0.68340000000000001</v>
      </c>
      <c r="Y399" s="31">
        <v>0</v>
      </c>
      <c r="Z399" s="31">
        <v>0.9486</v>
      </c>
      <c r="AA399" s="31">
        <v>5.1400000000000001E-2</v>
      </c>
      <c r="AB399" s="31">
        <v>0</v>
      </c>
      <c r="AC399" s="31">
        <v>0.64180000000000004</v>
      </c>
      <c r="AD399" s="31">
        <v>0.28249999999999997</v>
      </c>
      <c r="AE399" s="31">
        <v>2.7E-2</v>
      </c>
      <c r="AF399" s="31">
        <v>8.4099999999999994E-2</v>
      </c>
      <c r="AG399" s="31">
        <v>0.1467</v>
      </c>
      <c r="AH399" s="31">
        <v>0.24</v>
      </c>
      <c r="AI399" s="31">
        <v>0</v>
      </c>
      <c r="AJ399" s="31">
        <v>0</v>
      </c>
      <c r="AK399" s="31">
        <v>0.6</v>
      </c>
      <c r="AL399" s="31">
        <v>1.3299999999999999E-2</v>
      </c>
      <c r="AM399" s="31">
        <v>0.98809999999999998</v>
      </c>
      <c r="AN399" s="31">
        <v>0.71279999999999999</v>
      </c>
      <c r="AO399" s="239">
        <v>1.05</v>
      </c>
      <c r="AP399" s="241">
        <v>2</v>
      </c>
      <c r="AQ399" s="101">
        <v>3</v>
      </c>
      <c r="AR399" s="462">
        <v>3</v>
      </c>
      <c r="AS399" s="238"/>
      <c r="AT399" s="238"/>
      <c r="AU399" s="238"/>
      <c r="AV399" s="238"/>
      <c r="AW399" s="238"/>
      <c r="AX399" s="238"/>
      <c r="AY399" s="238"/>
    </row>
    <row r="400" spans="1:51">
      <c r="A400" t="s">
        <v>996</v>
      </c>
      <c r="B400" t="s">
        <v>964</v>
      </c>
      <c r="C400" t="s">
        <v>997</v>
      </c>
      <c r="D400" s="31">
        <v>3824.9313999999999</v>
      </c>
      <c r="E400" s="31">
        <v>3.0133000000000001</v>
      </c>
      <c r="F400" s="31">
        <v>11525.563200000001</v>
      </c>
      <c r="G400" s="31">
        <v>0.47049999999999997</v>
      </c>
      <c r="H400" s="31">
        <v>7.6799999999999993E-2</v>
      </c>
      <c r="I400" s="31">
        <v>0</v>
      </c>
      <c r="J400" s="31">
        <v>0</v>
      </c>
      <c r="K400" s="31">
        <v>0</v>
      </c>
      <c r="L400" s="31">
        <v>2.3E-3</v>
      </c>
      <c r="M400" s="31">
        <v>1.5E-3</v>
      </c>
      <c r="N400" s="31">
        <v>3.0099999999999998E-2</v>
      </c>
      <c r="O400" s="31">
        <v>5.7000000000000002E-2</v>
      </c>
      <c r="P400" s="31">
        <v>4.9700000000000001E-2</v>
      </c>
      <c r="Q400" s="31">
        <v>0</v>
      </c>
      <c r="R400" s="31">
        <v>0</v>
      </c>
      <c r="S400" s="31">
        <v>0.41149999999999998</v>
      </c>
      <c r="T400" s="31">
        <v>0.12970000000000001</v>
      </c>
      <c r="U400" s="31">
        <v>4.7999999999999996E-3</v>
      </c>
      <c r="V400" s="31">
        <v>7.3999999999999996E-2</v>
      </c>
      <c r="W400" s="31">
        <v>0.16259999999999999</v>
      </c>
      <c r="X400" s="31">
        <v>0.39129999999999998</v>
      </c>
      <c r="Y400" s="31">
        <v>2.8400000000000002E-2</v>
      </c>
      <c r="Z400" s="31">
        <v>0.75849999999999995</v>
      </c>
      <c r="AA400" s="31">
        <v>0.17230000000000001</v>
      </c>
      <c r="AB400" s="31">
        <v>4.0800000000000003E-2</v>
      </c>
      <c r="AC400" s="31">
        <v>0.67510000000000003</v>
      </c>
      <c r="AD400" s="31">
        <v>0.22359999999999999</v>
      </c>
      <c r="AE400" s="31">
        <v>7.2800000000000004E-2</v>
      </c>
      <c r="AF400" s="31">
        <v>0.20799999999999999</v>
      </c>
      <c r="AG400" s="31">
        <v>0.1075</v>
      </c>
      <c r="AH400" s="31">
        <v>0.15049999999999999</v>
      </c>
      <c r="AI400" s="31">
        <v>0</v>
      </c>
      <c r="AJ400" s="31">
        <v>1.0800000000000001E-2</v>
      </c>
      <c r="AK400" s="31">
        <v>0.59140000000000004</v>
      </c>
      <c r="AL400" s="31">
        <v>0.13980000000000001</v>
      </c>
      <c r="AM400" s="31">
        <v>1.1593</v>
      </c>
      <c r="AN400" s="31">
        <v>0.72030000000000005</v>
      </c>
      <c r="AO400" s="239">
        <v>1.43</v>
      </c>
      <c r="AP400" s="241">
        <v>2</v>
      </c>
      <c r="AQ400" s="101">
        <v>3</v>
      </c>
      <c r="AR400" s="462">
        <v>3</v>
      </c>
      <c r="AS400" s="238"/>
      <c r="AT400" s="238"/>
      <c r="AU400" s="238"/>
      <c r="AV400" s="238"/>
      <c r="AW400" s="238"/>
      <c r="AX400" s="238"/>
      <c r="AY400" s="238"/>
    </row>
    <row r="401" spans="1:51">
      <c r="A401" t="s">
        <v>998</v>
      </c>
      <c r="B401" t="s">
        <v>964</v>
      </c>
      <c r="C401" t="s">
        <v>999</v>
      </c>
      <c r="D401" s="31">
        <v>1139.0835999999999</v>
      </c>
      <c r="E401" s="31">
        <v>2.4935</v>
      </c>
      <c r="F401" s="31">
        <v>2840.3078</v>
      </c>
      <c r="G401" s="31">
        <v>0.50429999999999997</v>
      </c>
      <c r="H401" s="31">
        <v>4.1099999999999998E-2</v>
      </c>
      <c r="I401" s="31">
        <v>0</v>
      </c>
      <c r="J401" s="31">
        <v>0</v>
      </c>
      <c r="K401" s="31">
        <v>0</v>
      </c>
      <c r="L401" s="31">
        <v>1.46E-2</v>
      </c>
      <c r="M401" s="31">
        <v>0</v>
      </c>
      <c r="N401" s="31">
        <v>1.11E-2</v>
      </c>
      <c r="O401" s="31">
        <v>6.9000000000000006E-2</v>
      </c>
      <c r="P401" s="31">
        <v>9.5600000000000004E-2</v>
      </c>
      <c r="Q401" s="31">
        <v>0</v>
      </c>
      <c r="R401" s="31">
        <v>1.37E-2</v>
      </c>
      <c r="S401" s="31">
        <v>0.35909999999999997</v>
      </c>
      <c r="T401" s="31">
        <v>0.20899999999999999</v>
      </c>
      <c r="U401" s="31">
        <v>1.14E-2</v>
      </c>
      <c r="V401" s="31">
        <v>3.6600000000000001E-2</v>
      </c>
      <c r="W401" s="31">
        <v>0.1389</v>
      </c>
      <c r="X401" s="31">
        <v>0.36749999999999999</v>
      </c>
      <c r="Y401" s="31">
        <v>4.3200000000000002E-2</v>
      </c>
      <c r="Z401" s="31">
        <v>0.66010000000000002</v>
      </c>
      <c r="AA401" s="31">
        <v>0.1011</v>
      </c>
      <c r="AB401" s="31">
        <v>0.1956</v>
      </c>
      <c r="AC401" s="31">
        <v>0.48580000000000001</v>
      </c>
      <c r="AD401" s="31">
        <v>0.30480000000000002</v>
      </c>
      <c r="AE401" s="31">
        <v>0.193</v>
      </c>
      <c r="AF401" s="31">
        <v>0.21099999999999999</v>
      </c>
      <c r="AG401" s="31">
        <v>0.13789999999999999</v>
      </c>
      <c r="AH401" s="31">
        <v>0.22989999999999999</v>
      </c>
      <c r="AI401" s="31">
        <v>0</v>
      </c>
      <c r="AJ401" s="31">
        <v>5.7500000000000002E-2</v>
      </c>
      <c r="AK401" s="31">
        <v>0.50570000000000004</v>
      </c>
      <c r="AL401" s="31">
        <v>6.9000000000000006E-2</v>
      </c>
      <c r="AM401" s="31">
        <v>1.3046</v>
      </c>
      <c r="AN401" s="31">
        <v>0.81059999999999999</v>
      </c>
      <c r="AO401" s="239">
        <v>1.36</v>
      </c>
      <c r="AP401" s="241">
        <v>2</v>
      </c>
      <c r="AQ401" s="101">
        <v>3</v>
      </c>
      <c r="AR401" s="462">
        <v>3</v>
      </c>
      <c r="AS401" s="238"/>
      <c r="AT401" s="238"/>
      <c r="AU401" s="238"/>
      <c r="AV401" s="238"/>
      <c r="AW401" s="238"/>
      <c r="AX401" s="238"/>
      <c r="AY401" s="238"/>
    </row>
    <row r="402" spans="1:51">
      <c r="A402" t="s">
        <v>1000</v>
      </c>
      <c r="B402" t="s">
        <v>964</v>
      </c>
      <c r="C402" t="s">
        <v>1001</v>
      </c>
      <c r="D402" s="31">
        <v>1730.809</v>
      </c>
      <c r="E402" s="31">
        <v>2.1583000000000001</v>
      </c>
      <c r="F402" s="31">
        <v>3735.5963000000002</v>
      </c>
      <c r="G402" s="31">
        <v>0.79620000000000002</v>
      </c>
      <c r="H402" s="31">
        <v>0</v>
      </c>
      <c r="I402" s="31">
        <v>0</v>
      </c>
      <c r="J402" s="31">
        <v>0</v>
      </c>
      <c r="K402" s="31">
        <v>0</v>
      </c>
      <c r="L402" s="31">
        <v>2.18E-2</v>
      </c>
      <c r="M402" s="31">
        <v>0</v>
      </c>
      <c r="N402" s="31">
        <v>0</v>
      </c>
      <c r="O402" s="31">
        <v>7.9799999999999996E-2</v>
      </c>
      <c r="P402" s="31">
        <v>0</v>
      </c>
      <c r="Q402" s="31">
        <v>0</v>
      </c>
      <c r="R402" s="31">
        <v>2.4500000000000001E-2</v>
      </c>
      <c r="S402" s="31">
        <v>0.68759999999999999</v>
      </c>
      <c r="T402" s="31">
        <v>3.2199999999999999E-2</v>
      </c>
      <c r="U402" s="31">
        <v>0</v>
      </c>
      <c r="V402" s="31">
        <v>4.4699999999999997E-2</v>
      </c>
      <c r="W402" s="31">
        <v>0.10929999999999999</v>
      </c>
      <c r="X402" s="31">
        <v>0.64910000000000001</v>
      </c>
      <c r="Y402" s="31">
        <v>3.95E-2</v>
      </c>
      <c r="Z402" s="31">
        <v>0.91610000000000003</v>
      </c>
      <c r="AA402" s="31">
        <v>4.4400000000000002E-2</v>
      </c>
      <c r="AB402" s="31">
        <v>0</v>
      </c>
      <c r="AC402" s="31">
        <v>0.7087</v>
      </c>
      <c r="AD402" s="31">
        <v>0.23630000000000001</v>
      </c>
      <c r="AE402" s="31">
        <v>1.0699999999999999E-2</v>
      </c>
      <c r="AF402" s="31">
        <v>0.21840000000000001</v>
      </c>
      <c r="AG402" s="31">
        <v>0.1628</v>
      </c>
      <c r="AH402" s="31">
        <v>0.1628</v>
      </c>
      <c r="AI402" s="31">
        <v>0</v>
      </c>
      <c r="AJ402" s="31">
        <v>0</v>
      </c>
      <c r="AK402" s="31">
        <v>0.66279999999999994</v>
      </c>
      <c r="AL402" s="31">
        <v>1.1599999999999999E-2</v>
      </c>
      <c r="AM402" s="31">
        <v>0.91539999999999999</v>
      </c>
      <c r="AN402" s="31">
        <v>0.6603</v>
      </c>
      <c r="AO402" s="239">
        <v>1.1299999999999999</v>
      </c>
      <c r="AP402" s="241">
        <v>2</v>
      </c>
      <c r="AQ402" s="101">
        <v>3</v>
      </c>
      <c r="AR402" s="462">
        <v>3</v>
      </c>
      <c r="AS402" s="238"/>
      <c r="AT402" s="238"/>
      <c r="AU402" s="238"/>
      <c r="AV402" s="238"/>
      <c r="AW402" s="238"/>
      <c r="AX402" s="238"/>
      <c r="AY402" s="238"/>
    </row>
    <row r="403" spans="1:51">
      <c r="A403" t="s">
        <v>1002</v>
      </c>
      <c r="B403" t="s">
        <v>964</v>
      </c>
      <c r="C403" t="s">
        <v>1003</v>
      </c>
      <c r="D403" s="31">
        <v>1672.2971</v>
      </c>
      <c r="E403" s="31">
        <v>2.3081999999999998</v>
      </c>
      <c r="F403" s="31">
        <v>3859.9268000000002</v>
      </c>
      <c r="G403" s="31">
        <v>0.7258</v>
      </c>
      <c r="H403" s="31">
        <v>6.0400000000000002E-2</v>
      </c>
      <c r="I403" s="31">
        <v>0</v>
      </c>
      <c r="J403" s="31">
        <v>0</v>
      </c>
      <c r="K403" s="31">
        <v>0</v>
      </c>
      <c r="L403" s="31">
        <v>6.8999999999999999E-3</v>
      </c>
      <c r="M403" s="31">
        <v>0</v>
      </c>
      <c r="N403" s="31">
        <v>0</v>
      </c>
      <c r="O403" s="31">
        <v>6.59E-2</v>
      </c>
      <c r="P403" s="31">
        <v>8.3500000000000005E-2</v>
      </c>
      <c r="Q403" s="31">
        <v>0</v>
      </c>
      <c r="R403" s="31">
        <v>0</v>
      </c>
      <c r="S403" s="31">
        <v>0.56430000000000002</v>
      </c>
      <c r="T403" s="31">
        <v>2.2700000000000001E-2</v>
      </c>
      <c r="U403" s="31">
        <v>2.8299999999999999E-2</v>
      </c>
      <c r="V403" s="31">
        <v>5.74E-2</v>
      </c>
      <c r="W403" s="31">
        <v>0.1106</v>
      </c>
      <c r="X403" s="31">
        <v>0.52310000000000001</v>
      </c>
      <c r="Y403" s="31">
        <v>0</v>
      </c>
      <c r="Z403" s="31">
        <v>0.82820000000000005</v>
      </c>
      <c r="AA403" s="31">
        <v>0.1255</v>
      </c>
      <c r="AB403" s="31">
        <v>4.6300000000000001E-2</v>
      </c>
      <c r="AC403" s="31">
        <v>0.60780000000000001</v>
      </c>
      <c r="AD403" s="31">
        <v>0.33739999999999998</v>
      </c>
      <c r="AE403" s="31">
        <v>6.0000000000000001E-3</v>
      </c>
      <c r="AF403" s="31">
        <v>0.1411</v>
      </c>
      <c r="AG403" s="31">
        <v>0.1236</v>
      </c>
      <c r="AH403" s="31">
        <v>0.22470000000000001</v>
      </c>
      <c r="AI403" s="31">
        <v>0</v>
      </c>
      <c r="AJ403" s="31">
        <v>1.12E-2</v>
      </c>
      <c r="AK403" s="31">
        <v>0.56179999999999997</v>
      </c>
      <c r="AL403" s="31">
        <v>7.8700000000000006E-2</v>
      </c>
      <c r="AM403" s="31">
        <v>1.1682999999999999</v>
      </c>
      <c r="AN403" s="31">
        <v>0.72589999999999999</v>
      </c>
      <c r="AO403" s="239">
        <v>1.32</v>
      </c>
      <c r="AP403" s="241">
        <v>2</v>
      </c>
      <c r="AQ403" s="101">
        <v>3</v>
      </c>
      <c r="AR403" s="462">
        <v>3</v>
      </c>
      <c r="AS403" s="238"/>
      <c r="AT403" s="238"/>
      <c r="AU403" s="238"/>
      <c r="AV403" s="238"/>
      <c r="AW403" s="238"/>
      <c r="AX403" s="238"/>
      <c r="AY403" s="238"/>
    </row>
    <row r="404" spans="1:51">
      <c r="A404" t="s">
        <v>1006</v>
      </c>
      <c r="B404" t="s">
        <v>1005</v>
      </c>
      <c r="C404" t="s">
        <v>1007</v>
      </c>
      <c r="D404" s="31">
        <v>1369.414</v>
      </c>
      <c r="E404" s="31">
        <v>0.58989999999999998</v>
      </c>
      <c r="F404" s="31">
        <v>807.83920000000001</v>
      </c>
      <c r="G404" s="31">
        <v>0.3871</v>
      </c>
      <c r="H404" s="31">
        <v>0</v>
      </c>
      <c r="I404" s="31">
        <v>0</v>
      </c>
      <c r="J404" s="31">
        <v>0</v>
      </c>
      <c r="K404" s="31">
        <v>0</v>
      </c>
      <c r="L404" s="31">
        <v>0</v>
      </c>
      <c r="M404" s="31">
        <v>0.15970000000000001</v>
      </c>
      <c r="N404" s="31">
        <v>0</v>
      </c>
      <c r="O404" s="31">
        <v>0.24030000000000001</v>
      </c>
      <c r="P404" s="31">
        <v>0.28589999999999999</v>
      </c>
      <c r="Q404" s="31">
        <v>0</v>
      </c>
      <c r="R404" s="31">
        <v>0</v>
      </c>
      <c r="S404" s="31">
        <v>0</v>
      </c>
      <c r="T404" s="31">
        <v>0</v>
      </c>
      <c r="U404" s="31">
        <v>0</v>
      </c>
      <c r="V404" s="31">
        <v>0</v>
      </c>
      <c r="W404" s="31">
        <v>0.31419999999999998</v>
      </c>
      <c r="X404" s="31">
        <v>7.1000000000000004E-3</v>
      </c>
      <c r="Y404" s="31">
        <v>0</v>
      </c>
      <c r="Z404" s="31">
        <v>0</v>
      </c>
      <c r="AA404" s="31">
        <v>1</v>
      </c>
      <c r="AB404" s="31">
        <v>0</v>
      </c>
      <c r="AC404" s="31">
        <v>0.01</v>
      </c>
      <c r="AD404" s="31">
        <v>0.88429999999999997</v>
      </c>
      <c r="AE404" s="31">
        <v>0</v>
      </c>
      <c r="AF404" s="31">
        <v>8.0000000000000002E-3</v>
      </c>
      <c r="AG404" s="31">
        <v>1.0200000000000001E-2</v>
      </c>
      <c r="AH404" s="31">
        <v>2.0400000000000001E-2</v>
      </c>
      <c r="AI404" s="31">
        <v>0</v>
      </c>
      <c r="AJ404" s="31">
        <v>1.0200000000000001E-2</v>
      </c>
      <c r="AK404" s="31">
        <v>0.34689999999999999</v>
      </c>
      <c r="AL404" s="31">
        <v>0.61219999999999997</v>
      </c>
      <c r="AM404" s="31">
        <v>0.84060000000000001</v>
      </c>
      <c r="AN404" s="31">
        <v>0.52229999999999999</v>
      </c>
      <c r="AO404" s="239">
        <v>2.42</v>
      </c>
      <c r="AP404" s="241">
        <v>3</v>
      </c>
      <c r="AQ404" s="101">
        <v>4</v>
      </c>
      <c r="AR404" s="462">
        <v>3</v>
      </c>
      <c r="AS404" s="238"/>
      <c r="AT404" s="238"/>
      <c r="AU404" s="238"/>
      <c r="AV404" s="238"/>
      <c r="AW404" s="238"/>
      <c r="AX404" s="238"/>
      <c r="AY404" s="238"/>
    </row>
    <row r="405" spans="1:51">
      <c r="A405" t="s">
        <v>1008</v>
      </c>
      <c r="B405" t="s">
        <v>1005</v>
      </c>
      <c r="C405" t="s">
        <v>1009</v>
      </c>
      <c r="D405" s="31">
        <v>1386.16</v>
      </c>
      <c r="E405" s="31">
        <v>1.7128000000000001</v>
      </c>
      <c r="F405" s="31">
        <v>2374.2548999999999</v>
      </c>
      <c r="G405" s="31">
        <v>0.31900000000000001</v>
      </c>
      <c r="H405" s="31">
        <v>0</v>
      </c>
      <c r="I405" s="31">
        <v>0</v>
      </c>
      <c r="J405" s="31">
        <v>0</v>
      </c>
      <c r="K405" s="31">
        <v>0</v>
      </c>
      <c r="L405" s="31">
        <v>0</v>
      </c>
      <c r="M405" s="31">
        <v>0.1125</v>
      </c>
      <c r="N405" s="31">
        <v>0</v>
      </c>
      <c r="O405" s="31">
        <v>0.14599999999999999</v>
      </c>
      <c r="P405" s="31">
        <v>0.22170000000000001</v>
      </c>
      <c r="Q405" s="31">
        <v>0</v>
      </c>
      <c r="R405" s="31">
        <v>0</v>
      </c>
      <c r="S405" s="31">
        <v>0</v>
      </c>
      <c r="T405" s="31">
        <v>0.1772</v>
      </c>
      <c r="U405" s="31">
        <v>7.46E-2</v>
      </c>
      <c r="V405" s="31">
        <v>0.12809999999999999</v>
      </c>
      <c r="W405" s="31">
        <v>0.1399</v>
      </c>
      <c r="X405" s="31">
        <v>0.1767</v>
      </c>
      <c r="Y405" s="31">
        <v>0</v>
      </c>
      <c r="Z405" s="31">
        <v>3.2599999999999997E-2</v>
      </c>
      <c r="AA405" s="31">
        <v>0.96740000000000004</v>
      </c>
      <c r="AB405" s="31">
        <v>0</v>
      </c>
      <c r="AC405" s="31">
        <v>7.4899999999999994E-2</v>
      </c>
      <c r="AD405" s="31">
        <v>0.77129999999999999</v>
      </c>
      <c r="AE405" s="31">
        <v>0.1152</v>
      </c>
      <c r="AF405" s="31">
        <v>3.1699999999999999E-2</v>
      </c>
      <c r="AG405" s="31">
        <v>4.1700000000000001E-2</v>
      </c>
      <c r="AH405" s="31">
        <v>4.1700000000000001E-2</v>
      </c>
      <c r="AI405" s="31">
        <v>0</v>
      </c>
      <c r="AJ405" s="31">
        <v>0</v>
      </c>
      <c r="AK405" s="31">
        <v>0.48959999999999998</v>
      </c>
      <c r="AL405" s="31">
        <v>0.42709999999999998</v>
      </c>
      <c r="AM405" s="31">
        <v>0.97789999999999999</v>
      </c>
      <c r="AN405" s="31">
        <v>0.70540000000000003</v>
      </c>
      <c r="AO405" s="239">
        <v>0.74</v>
      </c>
      <c r="AP405" s="241">
        <v>3</v>
      </c>
      <c r="AQ405" s="101">
        <v>4</v>
      </c>
      <c r="AR405" s="462">
        <v>3</v>
      </c>
      <c r="AS405" s="238"/>
      <c r="AT405" s="238"/>
      <c r="AU405" s="238"/>
      <c r="AV405" s="238"/>
      <c r="AW405" s="238"/>
      <c r="AX405" s="238"/>
      <c r="AY405" s="238"/>
    </row>
    <row r="406" spans="1:51">
      <c r="A406" t="s">
        <v>1010</v>
      </c>
      <c r="B406" t="s">
        <v>1005</v>
      </c>
      <c r="C406" t="s">
        <v>1011</v>
      </c>
      <c r="D406" s="31">
        <v>2737.5282000000002</v>
      </c>
      <c r="E406" s="31">
        <v>0.5806</v>
      </c>
      <c r="F406" s="31">
        <v>1589.3707999999999</v>
      </c>
      <c r="G406" s="31">
        <v>0.63970000000000005</v>
      </c>
      <c r="H406" s="31">
        <v>0</v>
      </c>
      <c r="I406" s="31">
        <v>0</v>
      </c>
      <c r="J406" s="31">
        <v>5.8700000000000002E-2</v>
      </c>
      <c r="K406" s="31">
        <v>0</v>
      </c>
      <c r="L406" s="31">
        <v>0</v>
      </c>
      <c r="M406" s="31">
        <v>0</v>
      </c>
      <c r="N406" s="31">
        <v>0</v>
      </c>
      <c r="O406" s="31">
        <v>0.33379999999999999</v>
      </c>
      <c r="P406" s="31">
        <v>3.6600000000000001E-2</v>
      </c>
      <c r="Q406" s="31">
        <v>0</v>
      </c>
      <c r="R406" s="31">
        <v>0</v>
      </c>
      <c r="S406" s="31">
        <v>0</v>
      </c>
      <c r="T406" s="31">
        <v>0.14319999999999999</v>
      </c>
      <c r="U406" s="31">
        <v>0.24729999999999999</v>
      </c>
      <c r="V406" s="31">
        <v>0</v>
      </c>
      <c r="W406" s="31">
        <v>0.1804</v>
      </c>
      <c r="X406" s="31">
        <v>1.4953000000000001</v>
      </c>
      <c r="Y406" s="31">
        <v>0</v>
      </c>
      <c r="Z406" s="31">
        <v>7.17E-2</v>
      </c>
      <c r="AA406" s="31">
        <v>0.92830000000000001</v>
      </c>
      <c r="AB406" s="31">
        <v>0</v>
      </c>
      <c r="AC406" s="31">
        <v>0.15770000000000001</v>
      </c>
      <c r="AD406" s="31">
        <v>0.68259999999999998</v>
      </c>
      <c r="AE406" s="31">
        <v>4.8599999999999997E-2</v>
      </c>
      <c r="AF406" s="31">
        <v>2.3999999999999998E-3</v>
      </c>
      <c r="AG406" s="31">
        <v>0</v>
      </c>
      <c r="AH406" s="31">
        <v>2.0799999999999999E-2</v>
      </c>
      <c r="AI406" s="31">
        <v>0</v>
      </c>
      <c r="AJ406" s="31">
        <v>0</v>
      </c>
      <c r="AK406" s="31">
        <v>0.26040000000000002</v>
      </c>
      <c r="AL406" s="31">
        <v>0.71879999999999999</v>
      </c>
      <c r="AM406" s="31">
        <v>0.66839999999999999</v>
      </c>
      <c r="AN406" s="31">
        <v>0.60840000000000005</v>
      </c>
      <c r="AO406" s="239">
        <v>1.6</v>
      </c>
      <c r="AP406" s="241">
        <v>3</v>
      </c>
      <c r="AQ406" s="101">
        <v>4</v>
      </c>
      <c r="AR406" s="462">
        <v>3</v>
      </c>
      <c r="AS406" s="238"/>
      <c r="AT406" s="238"/>
      <c r="AU406" s="238"/>
      <c r="AV406" s="238"/>
      <c r="AW406" s="238"/>
      <c r="AX406" s="238"/>
      <c r="AY406" s="238"/>
    </row>
    <row r="407" spans="1:51">
      <c r="A407" t="s">
        <v>1012</v>
      </c>
      <c r="B407" t="s">
        <v>1005</v>
      </c>
      <c r="C407" t="s">
        <v>1013</v>
      </c>
      <c r="D407" s="31">
        <v>1413.0936999999999</v>
      </c>
      <c r="E407" s="31">
        <v>0.92190000000000005</v>
      </c>
      <c r="F407" s="31">
        <v>1302.7168999999999</v>
      </c>
      <c r="G407" s="31">
        <v>0.42770000000000002</v>
      </c>
      <c r="H407" s="31">
        <v>0</v>
      </c>
      <c r="I407" s="31">
        <v>0</v>
      </c>
      <c r="J407" s="31">
        <v>0</v>
      </c>
      <c r="K407" s="31">
        <v>0</v>
      </c>
      <c r="L407" s="31">
        <v>0</v>
      </c>
      <c r="M407" s="31">
        <v>3.6700000000000003E-2</v>
      </c>
      <c r="N407" s="31">
        <v>0</v>
      </c>
      <c r="O407" s="31">
        <v>0.1585</v>
      </c>
      <c r="P407" s="31">
        <v>2.3800000000000002E-2</v>
      </c>
      <c r="Q407" s="31">
        <v>0</v>
      </c>
      <c r="R407" s="31">
        <v>0</v>
      </c>
      <c r="S407" s="31">
        <v>0.12180000000000001</v>
      </c>
      <c r="T407" s="31">
        <v>0.19370000000000001</v>
      </c>
      <c r="U407" s="31">
        <v>0.13300000000000001</v>
      </c>
      <c r="V407" s="31">
        <v>2.46E-2</v>
      </c>
      <c r="W407" s="31">
        <v>0.30809999999999998</v>
      </c>
      <c r="X407" s="31">
        <v>0.40089999999999998</v>
      </c>
      <c r="Y407" s="31">
        <v>0</v>
      </c>
      <c r="Z407" s="31">
        <v>0.33660000000000001</v>
      </c>
      <c r="AA407" s="31">
        <v>0.66339999999999999</v>
      </c>
      <c r="AB407" s="31">
        <v>0</v>
      </c>
      <c r="AC407" s="31">
        <v>0.11650000000000001</v>
      </c>
      <c r="AD407" s="31">
        <v>0.76439999999999997</v>
      </c>
      <c r="AE407" s="31">
        <v>6.5100000000000005E-2</v>
      </c>
      <c r="AF407" s="31">
        <v>1.89E-2</v>
      </c>
      <c r="AG407" s="31">
        <v>1.0500000000000001E-2</v>
      </c>
      <c r="AH407" s="31">
        <v>5.2600000000000001E-2</v>
      </c>
      <c r="AI407" s="31">
        <v>0</v>
      </c>
      <c r="AJ407" s="31">
        <v>0</v>
      </c>
      <c r="AK407" s="31">
        <v>0.44209999999999999</v>
      </c>
      <c r="AL407" s="31">
        <v>0.49469999999999997</v>
      </c>
      <c r="AM407" s="31">
        <v>0.91190000000000004</v>
      </c>
      <c r="AN407" s="31">
        <v>0.65780000000000005</v>
      </c>
      <c r="AO407" s="239">
        <v>1.04</v>
      </c>
      <c r="AP407" s="241">
        <v>3</v>
      </c>
      <c r="AQ407" s="101">
        <v>4</v>
      </c>
      <c r="AR407" s="462">
        <v>3</v>
      </c>
      <c r="AS407" s="238"/>
      <c r="AT407" s="238"/>
      <c r="AU407" s="238"/>
      <c r="AV407" s="238"/>
      <c r="AW407" s="238"/>
      <c r="AX407" s="238"/>
      <c r="AY407" s="238"/>
    </row>
    <row r="408" spans="1:51">
      <c r="A408" t="s">
        <v>1014</v>
      </c>
      <c r="B408" t="s">
        <v>1005</v>
      </c>
      <c r="C408" t="s">
        <v>1015</v>
      </c>
      <c r="D408" s="31">
        <v>2129.2809000000002</v>
      </c>
      <c r="E408" s="31">
        <v>0.90880000000000005</v>
      </c>
      <c r="F408" s="31">
        <v>1935.0093999999999</v>
      </c>
      <c r="G408" s="31">
        <v>0.47870000000000001</v>
      </c>
      <c r="H408" s="31">
        <v>0</v>
      </c>
      <c r="I408" s="31">
        <v>0</v>
      </c>
      <c r="J408" s="31">
        <v>0</v>
      </c>
      <c r="K408" s="31">
        <v>0</v>
      </c>
      <c r="L408" s="31">
        <v>0</v>
      </c>
      <c r="M408" s="31">
        <v>0.1115</v>
      </c>
      <c r="N408" s="31">
        <v>0</v>
      </c>
      <c r="O408" s="31">
        <v>0.1172</v>
      </c>
      <c r="P408" s="31">
        <v>0.24360000000000001</v>
      </c>
      <c r="Q408" s="31">
        <v>0</v>
      </c>
      <c r="R408" s="31">
        <v>0</v>
      </c>
      <c r="S408" s="31">
        <v>0.25009999999999999</v>
      </c>
      <c r="T408" s="31">
        <v>6.0999999999999999E-2</v>
      </c>
      <c r="U408" s="31">
        <v>0</v>
      </c>
      <c r="V408" s="31">
        <v>0</v>
      </c>
      <c r="W408" s="31">
        <v>0.2167</v>
      </c>
      <c r="X408" s="31">
        <v>0.28720000000000001</v>
      </c>
      <c r="Y408" s="31">
        <v>0</v>
      </c>
      <c r="Z408" s="31">
        <v>0.7591</v>
      </c>
      <c r="AA408" s="31">
        <v>0.2409</v>
      </c>
      <c r="AB408" s="31">
        <v>0</v>
      </c>
      <c r="AC408" s="31">
        <v>1.34E-2</v>
      </c>
      <c r="AD408" s="31">
        <v>0.70399999999999996</v>
      </c>
      <c r="AE408" s="31">
        <v>0.21590000000000001</v>
      </c>
      <c r="AF408" s="31">
        <v>3.1800000000000002E-2</v>
      </c>
      <c r="AG408" s="31">
        <v>2.06E-2</v>
      </c>
      <c r="AH408" s="31">
        <v>4.1200000000000001E-2</v>
      </c>
      <c r="AI408" s="31">
        <v>0</v>
      </c>
      <c r="AJ408" s="31">
        <v>0</v>
      </c>
      <c r="AK408" s="31">
        <v>0.81440000000000001</v>
      </c>
      <c r="AL408" s="31">
        <v>0.1237</v>
      </c>
      <c r="AM408" s="31">
        <v>0.63719999999999999</v>
      </c>
      <c r="AN408" s="31">
        <v>0.4597</v>
      </c>
      <c r="AO408" s="239">
        <v>2.3199999999999998</v>
      </c>
      <c r="AP408" s="241">
        <v>2</v>
      </c>
      <c r="AQ408" s="101">
        <v>3</v>
      </c>
      <c r="AR408" s="462">
        <v>3</v>
      </c>
      <c r="AS408" s="238"/>
      <c r="AT408" s="238"/>
      <c r="AU408" s="238"/>
      <c r="AV408" s="238"/>
      <c r="AW408" s="238"/>
      <c r="AX408" s="238"/>
      <c r="AY408" s="238"/>
    </row>
    <row r="409" spans="1:51">
      <c r="A409" t="s">
        <v>1016</v>
      </c>
      <c r="B409" t="s">
        <v>1005</v>
      </c>
      <c r="C409" t="s">
        <v>1005</v>
      </c>
      <c r="D409" s="31">
        <v>2801.1405</v>
      </c>
      <c r="E409" s="31">
        <v>1.8458000000000001</v>
      </c>
      <c r="F409" s="31">
        <v>5170.3044</v>
      </c>
      <c r="G409" s="31">
        <v>0.50749999999999995</v>
      </c>
      <c r="H409" s="31">
        <v>0</v>
      </c>
      <c r="I409" s="31">
        <v>0</v>
      </c>
      <c r="J409" s="31">
        <v>0</v>
      </c>
      <c r="K409" s="31">
        <v>1.06E-2</v>
      </c>
      <c r="L409" s="31">
        <v>2.18E-2</v>
      </c>
      <c r="M409" s="31">
        <v>0.3054</v>
      </c>
      <c r="N409" s="31">
        <v>0</v>
      </c>
      <c r="O409" s="31">
        <v>0.15659999999999999</v>
      </c>
      <c r="P409" s="31">
        <v>0.14069999999999999</v>
      </c>
      <c r="Q409" s="31">
        <v>0</v>
      </c>
      <c r="R409" s="31">
        <v>0</v>
      </c>
      <c r="S409" s="31">
        <v>1.3100000000000001E-2</v>
      </c>
      <c r="T409" s="31">
        <v>3.0200000000000001E-2</v>
      </c>
      <c r="U409" s="31">
        <v>0</v>
      </c>
      <c r="V409" s="31">
        <v>3.5999999999999997E-2</v>
      </c>
      <c r="W409" s="31">
        <v>0.28549999999999998</v>
      </c>
      <c r="X409" s="31">
        <v>0.1007</v>
      </c>
      <c r="Y409" s="31">
        <v>0</v>
      </c>
      <c r="Z409" s="31">
        <v>0.39179999999999998</v>
      </c>
      <c r="AA409" s="31">
        <v>0.60819999999999996</v>
      </c>
      <c r="AB409" s="31">
        <v>0</v>
      </c>
      <c r="AC409" s="31">
        <v>3.8100000000000002E-2</v>
      </c>
      <c r="AD409" s="31">
        <v>0.92220000000000002</v>
      </c>
      <c r="AE409" s="31">
        <v>0</v>
      </c>
      <c r="AF409" s="31">
        <v>9.5999999999999992E-3</v>
      </c>
      <c r="AG409" s="31">
        <v>1.06E-2</v>
      </c>
      <c r="AH409" s="31">
        <v>2.1299999999999999E-2</v>
      </c>
      <c r="AI409" s="31">
        <v>0</v>
      </c>
      <c r="AJ409" s="31">
        <v>0</v>
      </c>
      <c r="AK409" s="31">
        <v>0.71279999999999999</v>
      </c>
      <c r="AL409" s="31">
        <v>0.25530000000000003</v>
      </c>
      <c r="AM409" s="31">
        <v>0.72019999999999995</v>
      </c>
      <c r="AN409" s="31">
        <v>0.51949999999999996</v>
      </c>
      <c r="AO409" s="239">
        <v>2.0699999999999998</v>
      </c>
      <c r="AP409" s="241">
        <v>3</v>
      </c>
      <c r="AQ409" s="101">
        <v>4</v>
      </c>
      <c r="AR409" s="462">
        <v>3</v>
      </c>
      <c r="AS409" s="238"/>
      <c r="AT409" s="238"/>
      <c r="AU409" s="238"/>
      <c r="AV409" s="238"/>
      <c r="AW409" s="238"/>
      <c r="AX409" s="238"/>
      <c r="AY409" s="238"/>
    </row>
    <row r="410" spans="1:51">
      <c r="A410" t="s">
        <v>1017</v>
      </c>
      <c r="B410" t="s">
        <v>1005</v>
      </c>
      <c r="C410" t="s">
        <v>1018</v>
      </c>
      <c r="D410" s="31">
        <v>5025.9835000000003</v>
      </c>
      <c r="E410" s="31">
        <v>0.74219999999999997</v>
      </c>
      <c r="F410" s="31">
        <v>3730.3966</v>
      </c>
      <c r="G410" s="31">
        <v>0.33529999999999999</v>
      </c>
      <c r="H410" s="31">
        <v>0</v>
      </c>
      <c r="I410" s="31">
        <v>0</v>
      </c>
      <c r="J410" s="31">
        <v>0</v>
      </c>
      <c r="K410" s="31">
        <v>0</v>
      </c>
      <c r="L410" s="31">
        <v>0</v>
      </c>
      <c r="M410" s="31">
        <v>0</v>
      </c>
      <c r="N410" s="31">
        <v>0</v>
      </c>
      <c r="O410" s="31">
        <v>0</v>
      </c>
      <c r="P410" s="31">
        <v>0</v>
      </c>
      <c r="Q410" s="31">
        <v>0</v>
      </c>
      <c r="R410" s="31">
        <v>0</v>
      </c>
      <c r="S410" s="31">
        <v>8.2299999999999998E-2</v>
      </c>
      <c r="T410" s="31">
        <v>0.26650000000000001</v>
      </c>
      <c r="U410" s="31">
        <v>0.253</v>
      </c>
      <c r="V410" s="31">
        <v>0</v>
      </c>
      <c r="W410" s="31">
        <v>0.3982</v>
      </c>
      <c r="X410" s="31">
        <v>2.8144</v>
      </c>
      <c r="Y410" s="31">
        <v>0.15959999999999999</v>
      </c>
      <c r="Z410" s="31">
        <v>0.21279999999999999</v>
      </c>
      <c r="AA410" s="31">
        <v>0.62770000000000004</v>
      </c>
      <c r="AB410" s="31">
        <v>0</v>
      </c>
      <c r="AC410" s="31">
        <v>0.52400000000000002</v>
      </c>
      <c r="AD410" s="31">
        <v>0.25600000000000001</v>
      </c>
      <c r="AE410" s="31">
        <v>8.8300000000000003E-2</v>
      </c>
      <c r="AF410" s="31">
        <v>2.0999999999999999E-3</v>
      </c>
      <c r="AG410" s="31">
        <v>2.1100000000000001E-2</v>
      </c>
      <c r="AH410" s="31">
        <v>2.1100000000000001E-2</v>
      </c>
      <c r="AI410" s="31">
        <v>0</v>
      </c>
      <c r="AJ410" s="31">
        <v>0</v>
      </c>
      <c r="AK410" s="31">
        <v>0.89470000000000005</v>
      </c>
      <c r="AL410" s="31">
        <v>6.3200000000000006E-2</v>
      </c>
      <c r="AM410" s="31">
        <v>0.4365</v>
      </c>
      <c r="AN410" s="31">
        <v>0.31490000000000001</v>
      </c>
      <c r="AO410" s="239">
        <v>1.87</v>
      </c>
      <c r="AP410" s="241">
        <v>3</v>
      </c>
      <c r="AQ410" s="101">
        <v>4</v>
      </c>
      <c r="AR410" s="462">
        <v>3</v>
      </c>
      <c r="AS410" s="238"/>
      <c r="AT410" s="238"/>
      <c r="AU410" s="238"/>
      <c r="AV410" s="238"/>
      <c r="AW410" s="238"/>
      <c r="AX410" s="238"/>
      <c r="AY410" s="238"/>
    </row>
    <row r="411" spans="1:51">
      <c r="A411" t="s">
        <v>1019</v>
      </c>
      <c r="B411" t="s">
        <v>1005</v>
      </c>
      <c r="C411" t="s">
        <v>1020</v>
      </c>
      <c r="D411" s="31">
        <v>1409.8169</v>
      </c>
      <c r="E411" s="31">
        <v>0.85580000000000001</v>
      </c>
      <c r="F411" s="31">
        <v>1206.5263</v>
      </c>
      <c r="G411" s="31">
        <v>0.35370000000000001</v>
      </c>
      <c r="H411" s="31">
        <v>0</v>
      </c>
      <c r="I411" s="31">
        <v>0</v>
      </c>
      <c r="J411" s="31">
        <v>0</v>
      </c>
      <c r="K411" s="31">
        <v>0</v>
      </c>
      <c r="L411" s="31">
        <v>0</v>
      </c>
      <c r="M411" s="31">
        <v>3.2099999999999997E-2</v>
      </c>
      <c r="N411" s="31">
        <v>0</v>
      </c>
      <c r="O411" s="31">
        <v>0.28649999999999998</v>
      </c>
      <c r="P411" s="31">
        <v>0.1338</v>
      </c>
      <c r="Q411" s="31">
        <v>0</v>
      </c>
      <c r="R411" s="31">
        <v>0</v>
      </c>
      <c r="S411" s="31">
        <v>2.1499999999999998E-2</v>
      </c>
      <c r="T411" s="31">
        <v>0.1273</v>
      </c>
      <c r="U411" s="31">
        <v>1.89E-2</v>
      </c>
      <c r="V411" s="31">
        <v>0</v>
      </c>
      <c r="W411" s="31">
        <v>0.37990000000000002</v>
      </c>
      <c r="X411" s="31">
        <v>0.21210000000000001</v>
      </c>
      <c r="Y411" s="31">
        <v>0</v>
      </c>
      <c r="Z411" s="31">
        <v>9.8400000000000001E-2</v>
      </c>
      <c r="AA411" s="31">
        <v>0.83609999999999995</v>
      </c>
      <c r="AB411" s="31">
        <v>6.5600000000000006E-2</v>
      </c>
      <c r="AC411" s="31">
        <v>1.3899999999999999E-2</v>
      </c>
      <c r="AD411" s="31">
        <v>0.85550000000000004</v>
      </c>
      <c r="AE411" s="31">
        <v>5.2200000000000003E-2</v>
      </c>
      <c r="AF411" s="31">
        <v>1.52E-2</v>
      </c>
      <c r="AG411" s="31">
        <v>1.2E-2</v>
      </c>
      <c r="AH411" s="31">
        <v>3.61E-2</v>
      </c>
      <c r="AI411" s="31">
        <v>0</v>
      </c>
      <c r="AJ411" s="31">
        <v>0</v>
      </c>
      <c r="AK411" s="31">
        <v>0.86750000000000005</v>
      </c>
      <c r="AL411" s="31">
        <v>8.43E-2</v>
      </c>
      <c r="AM411" s="31">
        <v>0.50509999999999999</v>
      </c>
      <c r="AN411" s="31">
        <v>0.3644</v>
      </c>
      <c r="AO411" s="239">
        <v>1.39</v>
      </c>
      <c r="AP411" s="241">
        <v>3</v>
      </c>
      <c r="AQ411" s="101">
        <v>4</v>
      </c>
      <c r="AR411" s="462">
        <v>3</v>
      </c>
      <c r="AS411" s="238"/>
      <c r="AT411" s="238"/>
      <c r="AU411" s="238"/>
      <c r="AV411" s="238"/>
      <c r="AW411" s="238"/>
      <c r="AX411" s="238"/>
      <c r="AY411" s="238"/>
    </row>
    <row r="412" spans="1:51">
      <c r="A412" t="s">
        <v>1021</v>
      </c>
      <c r="B412" t="s">
        <v>1005</v>
      </c>
      <c r="C412" t="s">
        <v>1022</v>
      </c>
      <c r="D412" s="31">
        <v>1794.4233999999999</v>
      </c>
      <c r="E412" s="31">
        <v>0.68889999999999996</v>
      </c>
      <c r="F412" s="31">
        <v>1236.1583000000001</v>
      </c>
      <c r="G412" s="31">
        <v>0.32379999999999998</v>
      </c>
      <c r="H412" s="31">
        <v>0</v>
      </c>
      <c r="I412" s="31">
        <v>0</v>
      </c>
      <c r="J412" s="31">
        <v>0</v>
      </c>
      <c r="K412" s="31">
        <v>0</v>
      </c>
      <c r="L412" s="31">
        <v>0</v>
      </c>
      <c r="M412" s="31">
        <v>1.7000000000000001E-2</v>
      </c>
      <c r="N412" s="31">
        <v>0</v>
      </c>
      <c r="O412" s="31">
        <v>0.17430000000000001</v>
      </c>
      <c r="P412" s="31">
        <v>8.9599999999999999E-2</v>
      </c>
      <c r="Q412" s="31">
        <v>0</v>
      </c>
      <c r="R412" s="31">
        <v>0</v>
      </c>
      <c r="S412" s="31">
        <v>0</v>
      </c>
      <c r="T412" s="31">
        <v>0.19869999999999999</v>
      </c>
      <c r="U412" s="31">
        <v>0.1439</v>
      </c>
      <c r="V412" s="31">
        <v>0</v>
      </c>
      <c r="W412" s="31">
        <v>0.3765</v>
      </c>
      <c r="X412" s="31">
        <v>0.2621</v>
      </c>
      <c r="Y412" s="31">
        <v>0</v>
      </c>
      <c r="Z412" s="31">
        <v>1.2800000000000001E-2</v>
      </c>
      <c r="AA412" s="31">
        <v>0.98719999999999997</v>
      </c>
      <c r="AB412" s="31">
        <v>0</v>
      </c>
      <c r="AC412" s="31">
        <v>0.1082</v>
      </c>
      <c r="AD412" s="31">
        <v>0.5484</v>
      </c>
      <c r="AE412" s="31">
        <v>0.2767</v>
      </c>
      <c r="AF412" s="31">
        <v>1.4999999999999999E-2</v>
      </c>
      <c r="AG412" s="31">
        <v>1.03E-2</v>
      </c>
      <c r="AH412" s="31">
        <v>4.1200000000000001E-2</v>
      </c>
      <c r="AI412" s="31">
        <v>0</v>
      </c>
      <c r="AJ412" s="31">
        <v>0</v>
      </c>
      <c r="AK412" s="31">
        <v>0.37109999999999999</v>
      </c>
      <c r="AL412" s="31">
        <v>0.57730000000000004</v>
      </c>
      <c r="AM412" s="31">
        <v>0.86370000000000002</v>
      </c>
      <c r="AN412" s="31">
        <v>0.623</v>
      </c>
      <c r="AO412" s="239">
        <v>0.82</v>
      </c>
      <c r="AP412" s="241">
        <v>3</v>
      </c>
      <c r="AQ412" s="101">
        <v>4</v>
      </c>
      <c r="AR412" s="462">
        <v>3</v>
      </c>
      <c r="AS412" s="238"/>
      <c r="AT412" s="238"/>
      <c r="AU412" s="238"/>
      <c r="AV412" s="238"/>
      <c r="AW412" s="238"/>
      <c r="AX412" s="238"/>
      <c r="AY412" s="238"/>
    </row>
    <row r="413" spans="1:51">
      <c r="A413" t="s">
        <v>1027</v>
      </c>
      <c r="B413" t="s">
        <v>1026</v>
      </c>
      <c r="C413" t="s">
        <v>363</v>
      </c>
      <c r="D413" s="31">
        <v>3196.6021000000001</v>
      </c>
      <c r="E413" s="31">
        <v>0.46039999999999998</v>
      </c>
      <c r="F413" s="31">
        <v>1471.7388000000001</v>
      </c>
      <c r="G413" s="31">
        <v>0.1174</v>
      </c>
      <c r="H413" s="31">
        <v>1.2699999999999999E-2</v>
      </c>
      <c r="I413" s="31">
        <v>0</v>
      </c>
      <c r="J413" s="31">
        <v>0</v>
      </c>
      <c r="K413" s="31">
        <v>0</v>
      </c>
      <c r="L413" s="31">
        <v>0</v>
      </c>
      <c r="M413" s="31">
        <v>0</v>
      </c>
      <c r="N413" s="31">
        <v>0</v>
      </c>
      <c r="O413" s="31">
        <v>0</v>
      </c>
      <c r="P413" s="31">
        <v>8.3000000000000001E-3</v>
      </c>
      <c r="Q413" s="31">
        <v>0</v>
      </c>
      <c r="R413" s="31">
        <v>0</v>
      </c>
      <c r="S413" s="31">
        <v>0.1037</v>
      </c>
      <c r="T413" s="31">
        <v>0.37559999999999999</v>
      </c>
      <c r="U413" s="31">
        <v>1.5E-3</v>
      </c>
      <c r="V413" s="31">
        <v>1.54E-2</v>
      </c>
      <c r="W413" s="31">
        <v>0.4829</v>
      </c>
      <c r="X413" s="31">
        <v>1.2359</v>
      </c>
      <c r="Y413" s="31">
        <v>2.3900000000000001E-2</v>
      </c>
      <c r="Z413" s="31">
        <v>0.85089999999999999</v>
      </c>
      <c r="AA413" s="31">
        <v>0.12520000000000001</v>
      </c>
      <c r="AB413" s="31">
        <v>0</v>
      </c>
      <c r="AC413" s="31">
        <v>0.65359999999999996</v>
      </c>
      <c r="AD413" s="31">
        <v>0.28649999999999998</v>
      </c>
      <c r="AE413" s="31">
        <v>0</v>
      </c>
      <c r="AF413" s="31">
        <v>2.7E-2</v>
      </c>
      <c r="AG413" s="31">
        <v>1.06E-2</v>
      </c>
      <c r="AH413" s="31">
        <v>9.5699999999999993E-2</v>
      </c>
      <c r="AI413" s="31">
        <v>0</v>
      </c>
      <c r="AJ413" s="31">
        <v>0</v>
      </c>
      <c r="AK413" s="31">
        <v>0.89359999999999995</v>
      </c>
      <c r="AL413" s="31">
        <v>0</v>
      </c>
      <c r="AM413" s="31">
        <v>0.3735</v>
      </c>
      <c r="AN413" s="31">
        <v>0.33989999999999998</v>
      </c>
      <c r="AO413" s="239">
        <v>0.01</v>
      </c>
      <c r="AP413" s="241">
        <v>5</v>
      </c>
      <c r="AQ413" s="101">
        <v>6</v>
      </c>
      <c r="AR413" s="462">
        <v>4</v>
      </c>
      <c r="AS413" s="238"/>
      <c r="AT413" s="238"/>
      <c r="AU413" s="238"/>
      <c r="AV413" s="238"/>
      <c r="AW413" s="238"/>
      <c r="AX413" s="238"/>
      <c r="AY413" s="238"/>
    </row>
    <row r="414" spans="1:51">
      <c r="A414" t="s">
        <v>1028</v>
      </c>
      <c r="B414" t="s">
        <v>1026</v>
      </c>
      <c r="C414" t="s">
        <v>1029</v>
      </c>
      <c r="D414" s="31">
        <v>2197.1073000000001</v>
      </c>
      <c r="E414" s="31">
        <v>0.94450000000000001</v>
      </c>
      <c r="F414" s="31">
        <v>2075.2249999999999</v>
      </c>
      <c r="G414" s="31">
        <v>0.1028</v>
      </c>
      <c r="H414" s="31">
        <v>7.4700000000000003E-2</v>
      </c>
      <c r="I414" s="31">
        <v>0</v>
      </c>
      <c r="J414" s="31">
        <v>0</v>
      </c>
      <c r="K414" s="31">
        <v>1.2999999999999999E-3</v>
      </c>
      <c r="L414" s="31">
        <v>6.6E-3</v>
      </c>
      <c r="M414" s="31">
        <v>1.0999999999999999E-2</v>
      </c>
      <c r="N414" s="31">
        <v>0</v>
      </c>
      <c r="O414" s="31">
        <v>0</v>
      </c>
      <c r="P414" s="31">
        <v>1.49E-2</v>
      </c>
      <c r="Q414" s="31">
        <v>0</v>
      </c>
      <c r="R414" s="31">
        <v>0</v>
      </c>
      <c r="S414" s="31">
        <v>0</v>
      </c>
      <c r="T414" s="31">
        <v>0.2</v>
      </c>
      <c r="U414" s="31">
        <v>9.1999999999999998E-3</v>
      </c>
      <c r="V414" s="31">
        <v>0.1605</v>
      </c>
      <c r="W414" s="31">
        <v>0.52190000000000003</v>
      </c>
      <c r="X414" s="31">
        <v>0.4274</v>
      </c>
      <c r="Y414" s="31">
        <v>9.0899999999999995E-2</v>
      </c>
      <c r="Z414" s="31">
        <v>0.2576</v>
      </c>
      <c r="AA414" s="31">
        <v>0.65149999999999997</v>
      </c>
      <c r="AB414" s="31">
        <v>0</v>
      </c>
      <c r="AC414" s="31">
        <v>0.73660000000000003</v>
      </c>
      <c r="AD414" s="31">
        <v>0.2102</v>
      </c>
      <c r="AE414" s="31">
        <v>1.46E-2</v>
      </c>
      <c r="AF414" s="31">
        <v>5.79E-2</v>
      </c>
      <c r="AG414" s="31">
        <v>4.2999999999999997E-2</v>
      </c>
      <c r="AH414" s="31">
        <v>9.6799999999999997E-2</v>
      </c>
      <c r="AI414" s="31">
        <v>0</v>
      </c>
      <c r="AJ414" s="31">
        <v>0</v>
      </c>
      <c r="AK414" s="31">
        <v>0.86019999999999996</v>
      </c>
      <c r="AL414" s="31">
        <v>0</v>
      </c>
      <c r="AM414" s="31">
        <v>0.4909</v>
      </c>
      <c r="AN414" s="31">
        <v>0.44679999999999997</v>
      </c>
      <c r="AO414" s="239">
        <v>0.01</v>
      </c>
      <c r="AP414" s="241">
        <v>5</v>
      </c>
      <c r="AQ414" s="101">
        <v>6</v>
      </c>
      <c r="AR414" s="462">
        <v>4</v>
      </c>
      <c r="AS414" s="238"/>
      <c r="AT414" s="238"/>
      <c r="AU414" s="238"/>
      <c r="AV414" s="238"/>
      <c r="AW414" s="238"/>
      <c r="AX414" s="238"/>
      <c r="AY414" s="238"/>
    </row>
    <row r="415" spans="1:51">
      <c r="A415" t="s">
        <v>1030</v>
      </c>
      <c r="B415" t="s">
        <v>1026</v>
      </c>
      <c r="C415" t="s">
        <v>1031</v>
      </c>
      <c r="D415" s="31">
        <v>2321.2993000000001</v>
      </c>
      <c r="E415" s="31">
        <v>1.1378999999999999</v>
      </c>
      <c r="F415" s="31">
        <v>2641.3573000000001</v>
      </c>
      <c r="G415" s="31">
        <v>0.15659999999999999</v>
      </c>
      <c r="H415" s="31">
        <v>0.13469999999999999</v>
      </c>
      <c r="I415" s="31">
        <v>0</v>
      </c>
      <c r="J415" s="31">
        <v>0</v>
      </c>
      <c r="K415" s="31">
        <v>7.6E-3</v>
      </c>
      <c r="L415" s="31">
        <v>0</v>
      </c>
      <c r="M415" s="31">
        <v>0</v>
      </c>
      <c r="N415" s="31">
        <v>0</v>
      </c>
      <c r="O415" s="31">
        <v>1.43E-2</v>
      </c>
      <c r="P415" s="31">
        <v>0</v>
      </c>
      <c r="Q415" s="31">
        <v>0</v>
      </c>
      <c r="R415" s="31">
        <v>0</v>
      </c>
      <c r="S415" s="31">
        <v>0</v>
      </c>
      <c r="T415" s="31">
        <v>8.9800000000000005E-2</v>
      </c>
      <c r="U415" s="31">
        <v>0</v>
      </c>
      <c r="V415" s="31">
        <v>0.215</v>
      </c>
      <c r="W415" s="31">
        <v>0.53869999999999996</v>
      </c>
      <c r="X415" s="31">
        <v>0.2777</v>
      </c>
      <c r="Y415" s="31">
        <v>0.12330000000000001</v>
      </c>
      <c r="Z415" s="31">
        <v>0.1918</v>
      </c>
      <c r="AA415" s="31">
        <v>0.68489999999999995</v>
      </c>
      <c r="AB415" s="31">
        <v>0</v>
      </c>
      <c r="AC415" s="31">
        <v>0.495</v>
      </c>
      <c r="AD415" s="31">
        <v>0.44340000000000002</v>
      </c>
      <c r="AE415" s="31">
        <v>9.4999999999999998E-3</v>
      </c>
      <c r="AF415" s="31">
        <v>3.5700000000000003E-2</v>
      </c>
      <c r="AG415" s="31">
        <v>3.49E-2</v>
      </c>
      <c r="AH415" s="31">
        <v>0.1047</v>
      </c>
      <c r="AI415" s="31">
        <v>0</v>
      </c>
      <c r="AJ415" s="31">
        <v>0</v>
      </c>
      <c r="AK415" s="31">
        <v>0.8488</v>
      </c>
      <c r="AL415" s="31">
        <v>1.1599999999999999E-2</v>
      </c>
      <c r="AM415" s="31">
        <v>0.54420000000000002</v>
      </c>
      <c r="AN415" s="31">
        <v>0.39250000000000002</v>
      </c>
      <c r="AO415" s="239">
        <v>1.78</v>
      </c>
      <c r="AP415" s="241">
        <v>5</v>
      </c>
      <c r="AQ415" s="101">
        <v>6</v>
      </c>
      <c r="AR415" s="462">
        <v>3</v>
      </c>
      <c r="AS415" s="238"/>
      <c r="AT415" s="238"/>
      <c r="AU415" s="238"/>
      <c r="AV415" s="238"/>
      <c r="AW415" s="238"/>
      <c r="AX415" s="238"/>
      <c r="AY415" s="238"/>
    </row>
    <row r="416" spans="1:51">
      <c r="A416" t="s">
        <v>1032</v>
      </c>
      <c r="B416" t="s">
        <v>1026</v>
      </c>
      <c r="C416" t="s">
        <v>1033</v>
      </c>
      <c r="D416" s="31">
        <v>2454.1131</v>
      </c>
      <c r="E416" s="31">
        <v>0.79700000000000004</v>
      </c>
      <c r="F416" s="31">
        <v>1955.9865</v>
      </c>
      <c r="G416" s="31">
        <v>0.1246</v>
      </c>
      <c r="H416" s="31">
        <v>3.8800000000000001E-2</v>
      </c>
      <c r="I416" s="31">
        <v>0</v>
      </c>
      <c r="J416" s="31">
        <v>0</v>
      </c>
      <c r="K416" s="31">
        <v>0</v>
      </c>
      <c r="L416" s="31">
        <v>0</v>
      </c>
      <c r="M416" s="31">
        <v>0</v>
      </c>
      <c r="N416" s="31">
        <v>0</v>
      </c>
      <c r="O416" s="31">
        <v>0</v>
      </c>
      <c r="P416" s="31">
        <v>0</v>
      </c>
      <c r="Q416" s="31">
        <v>0</v>
      </c>
      <c r="R416" s="31">
        <v>3.5099999999999999E-2</v>
      </c>
      <c r="S416" s="31">
        <v>2.9399999999999999E-2</v>
      </c>
      <c r="T416" s="31">
        <v>0.26569999999999999</v>
      </c>
      <c r="U416" s="31">
        <v>2.4500000000000001E-2</v>
      </c>
      <c r="V416" s="31">
        <v>2.3300000000000001E-2</v>
      </c>
      <c r="W416" s="31">
        <v>0.58330000000000004</v>
      </c>
      <c r="X416" s="31">
        <v>0.80210000000000004</v>
      </c>
      <c r="Y416" s="31">
        <v>0.25879999999999997</v>
      </c>
      <c r="Z416" s="31">
        <v>0.33889999999999998</v>
      </c>
      <c r="AA416" s="31">
        <v>0.38729999999999998</v>
      </c>
      <c r="AB416" s="31">
        <v>1.49E-2</v>
      </c>
      <c r="AC416" s="31">
        <v>0.83179999999999998</v>
      </c>
      <c r="AD416" s="31">
        <v>8.3000000000000004E-2</v>
      </c>
      <c r="AE416" s="31">
        <v>3.7199999999999997E-2</v>
      </c>
      <c r="AF416" s="31">
        <v>2.4799999999999999E-2</v>
      </c>
      <c r="AG416" s="31">
        <v>8.0500000000000002E-2</v>
      </c>
      <c r="AH416" s="31">
        <v>6.9000000000000006E-2</v>
      </c>
      <c r="AI416" s="31">
        <v>0</v>
      </c>
      <c r="AJ416" s="31">
        <v>0</v>
      </c>
      <c r="AK416" s="31">
        <v>0.85060000000000002</v>
      </c>
      <c r="AL416" s="31">
        <v>0</v>
      </c>
      <c r="AM416" s="31">
        <v>0.52480000000000004</v>
      </c>
      <c r="AN416" s="31">
        <v>0.47770000000000001</v>
      </c>
      <c r="AO416" s="239">
        <v>0.52</v>
      </c>
      <c r="AP416" s="241">
        <v>5</v>
      </c>
      <c r="AQ416" s="101">
        <v>6</v>
      </c>
      <c r="AR416" s="462">
        <v>4</v>
      </c>
      <c r="AS416" s="238"/>
      <c r="AT416" s="238"/>
      <c r="AU416" s="238"/>
      <c r="AV416" s="238"/>
      <c r="AW416" s="238"/>
      <c r="AX416" s="238"/>
      <c r="AY416" s="238"/>
    </row>
    <row r="417" spans="1:51">
      <c r="A417" t="s">
        <v>1034</v>
      </c>
      <c r="B417" t="s">
        <v>1026</v>
      </c>
      <c r="C417" t="s">
        <v>1035</v>
      </c>
      <c r="D417" s="31">
        <v>2169.5252999999998</v>
      </c>
      <c r="E417" s="31">
        <v>0.88080000000000003</v>
      </c>
      <c r="F417" s="31">
        <v>1910.9766</v>
      </c>
      <c r="G417" s="31">
        <v>0.28920000000000001</v>
      </c>
      <c r="H417" s="31">
        <v>5.16E-2</v>
      </c>
      <c r="I417" s="31">
        <v>0</v>
      </c>
      <c r="J417" s="31">
        <v>0</v>
      </c>
      <c r="K417" s="31">
        <v>0</v>
      </c>
      <c r="L417" s="31">
        <v>2.8400000000000002E-2</v>
      </c>
      <c r="M417" s="31">
        <v>0</v>
      </c>
      <c r="N417" s="31">
        <v>0</v>
      </c>
      <c r="O417" s="31">
        <v>0</v>
      </c>
      <c r="P417" s="31">
        <v>3.9899999999999998E-2</v>
      </c>
      <c r="Q417" s="31">
        <v>0</v>
      </c>
      <c r="R417" s="31">
        <v>5.6300000000000003E-2</v>
      </c>
      <c r="S417" s="31">
        <v>0.1195</v>
      </c>
      <c r="T417" s="31">
        <v>0.2051</v>
      </c>
      <c r="U417" s="31">
        <v>3.3300000000000003E-2</v>
      </c>
      <c r="V417" s="31">
        <v>0.1351</v>
      </c>
      <c r="W417" s="31">
        <v>0.33079999999999998</v>
      </c>
      <c r="X417" s="31">
        <v>0.94320000000000004</v>
      </c>
      <c r="Y417" s="31">
        <v>0.28960000000000002</v>
      </c>
      <c r="Z417" s="31">
        <v>0.56789999999999996</v>
      </c>
      <c r="AA417" s="31">
        <v>0.14249999999999999</v>
      </c>
      <c r="AB417" s="31">
        <v>0</v>
      </c>
      <c r="AC417" s="31">
        <v>0.47910000000000003</v>
      </c>
      <c r="AD417" s="31">
        <v>0.43469999999999998</v>
      </c>
      <c r="AE417" s="31">
        <v>1.34E-2</v>
      </c>
      <c r="AF417" s="31">
        <v>4.24E-2</v>
      </c>
      <c r="AG417" s="31">
        <v>5.6300000000000003E-2</v>
      </c>
      <c r="AH417" s="31">
        <v>0.15490000000000001</v>
      </c>
      <c r="AI417" s="31">
        <v>0</v>
      </c>
      <c r="AJ417" s="31">
        <v>0</v>
      </c>
      <c r="AK417" s="31">
        <v>0.76060000000000005</v>
      </c>
      <c r="AL417" s="31">
        <v>2.8199999999999999E-2</v>
      </c>
      <c r="AM417" s="31">
        <v>0.75970000000000004</v>
      </c>
      <c r="AN417" s="31">
        <v>0.54800000000000004</v>
      </c>
      <c r="AO417" s="239">
        <v>1.18</v>
      </c>
      <c r="AP417" s="241">
        <v>5</v>
      </c>
      <c r="AQ417" s="101">
        <v>6</v>
      </c>
      <c r="AR417" s="462">
        <v>3</v>
      </c>
      <c r="AS417" s="238"/>
      <c r="AT417" s="238"/>
      <c r="AU417" s="238"/>
      <c r="AV417" s="238"/>
      <c r="AW417" s="238"/>
      <c r="AX417" s="238"/>
      <c r="AY417" s="238"/>
    </row>
    <row r="418" spans="1:51">
      <c r="A418" t="s">
        <v>1036</v>
      </c>
      <c r="B418" t="s">
        <v>1026</v>
      </c>
      <c r="C418" t="s">
        <v>133</v>
      </c>
      <c r="D418" s="31">
        <v>1362.4849999999999</v>
      </c>
      <c r="E418" s="31">
        <v>1.4220999999999999</v>
      </c>
      <c r="F418" s="31">
        <v>1937.5599</v>
      </c>
      <c r="G418" s="31">
        <v>0.1123</v>
      </c>
      <c r="H418" s="31">
        <v>0</v>
      </c>
      <c r="I418" s="31">
        <v>0</v>
      </c>
      <c r="J418" s="31">
        <v>0</v>
      </c>
      <c r="K418" s="31">
        <v>0</v>
      </c>
      <c r="L418" s="31">
        <v>0</v>
      </c>
      <c r="M418" s="31">
        <v>0</v>
      </c>
      <c r="N418" s="31">
        <v>0</v>
      </c>
      <c r="O418" s="31">
        <v>0.1123</v>
      </c>
      <c r="P418" s="31">
        <v>6.3899999999999998E-2</v>
      </c>
      <c r="Q418" s="31">
        <v>0</v>
      </c>
      <c r="R418" s="31">
        <v>0</v>
      </c>
      <c r="S418" s="31">
        <v>0</v>
      </c>
      <c r="T418" s="31">
        <v>0.18629999999999999</v>
      </c>
      <c r="U418" s="31">
        <v>0</v>
      </c>
      <c r="V418" s="31">
        <v>0</v>
      </c>
      <c r="W418" s="31">
        <v>0.63739999999999997</v>
      </c>
      <c r="X418" s="31">
        <v>0.48399999999999999</v>
      </c>
      <c r="Y418" s="31">
        <v>7.5499999999999998E-2</v>
      </c>
      <c r="Z418" s="31">
        <v>0.41510000000000002</v>
      </c>
      <c r="AA418" s="31">
        <v>0.50939999999999996</v>
      </c>
      <c r="AB418" s="31">
        <v>0</v>
      </c>
      <c r="AC418" s="31">
        <v>0.34889999999999999</v>
      </c>
      <c r="AD418" s="31">
        <v>0.54339999999999999</v>
      </c>
      <c r="AE418" s="31">
        <v>3.6499999999999998E-2</v>
      </c>
      <c r="AF418" s="31">
        <v>1.47E-2</v>
      </c>
      <c r="AG418" s="31">
        <v>1.14E-2</v>
      </c>
      <c r="AH418" s="31">
        <v>7.9500000000000001E-2</v>
      </c>
      <c r="AI418" s="31">
        <v>0</v>
      </c>
      <c r="AJ418" s="31">
        <v>1.14E-2</v>
      </c>
      <c r="AK418" s="31">
        <v>0.89770000000000005</v>
      </c>
      <c r="AL418" s="31">
        <v>0</v>
      </c>
      <c r="AM418" s="31">
        <v>0.4</v>
      </c>
      <c r="AN418" s="31">
        <v>0.28849999999999998</v>
      </c>
      <c r="AO418" s="239">
        <v>1.54</v>
      </c>
      <c r="AP418" s="241">
        <v>5</v>
      </c>
      <c r="AQ418" s="101">
        <v>6</v>
      </c>
      <c r="AR418" s="462">
        <v>3</v>
      </c>
      <c r="AS418" s="238"/>
      <c r="AT418" s="238"/>
      <c r="AU418" s="238"/>
      <c r="AV418" s="238"/>
      <c r="AW418" s="238"/>
      <c r="AX418" s="238"/>
      <c r="AY418" s="238"/>
    </row>
    <row r="419" spans="1:51">
      <c r="A419" t="s">
        <v>1037</v>
      </c>
      <c r="B419" t="s">
        <v>1026</v>
      </c>
      <c r="C419" t="s">
        <v>1026</v>
      </c>
      <c r="D419" s="31">
        <v>2280.1624000000002</v>
      </c>
      <c r="E419" s="31">
        <v>1.0313000000000001</v>
      </c>
      <c r="F419" s="31">
        <v>2351.5922</v>
      </c>
      <c r="G419" s="31">
        <v>0.2094</v>
      </c>
      <c r="H419" s="31">
        <v>0.1578</v>
      </c>
      <c r="I419" s="31">
        <v>0</v>
      </c>
      <c r="J419" s="31">
        <v>0</v>
      </c>
      <c r="K419" s="31">
        <v>1.35E-2</v>
      </c>
      <c r="L419" s="31">
        <v>1.43E-2</v>
      </c>
      <c r="M419" s="31">
        <v>0</v>
      </c>
      <c r="N419" s="31">
        <v>0</v>
      </c>
      <c r="O419" s="31">
        <v>0</v>
      </c>
      <c r="P419" s="31">
        <v>9.35E-2</v>
      </c>
      <c r="Q419" s="31">
        <v>0</v>
      </c>
      <c r="R419" s="31">
        <v>0</v>
      </c>
      <c r="S419" s="31">
        <v>2.1499999999999998E-2</v>
      </c>
      <c r="T419" s="31">
        <v>9.35E-2</v>
      </c>
      <c r="U419" s="31">
        <v>2.3E-3</v>
      </c>
      <c r="V419" s="31">
        <v>0.18740000000000001</v>
      </c>
      <c r="W419" s="31">
        <v>0.41620000000000001</v>
      </c>
      <c r="X419" s="31">
        <v>0.40970000000000001</v>
      </c>
      <c r="Y419" s="31">
        <v>1.06E-2</v>
      </c>
      <c r="Z419" s="31">
        <v>0.38790000000000002</v>
      </c>
      <c r="AA419" s="31">
        <v>0.60160000000000002</v>
      </c>
      <c r="AB419" s="31">
        <v>0</v>
      </c>
      <c r="AC419" s="31">
        <v>0.60529999999999995</v>
      </c>
      <c r="AD419" s="31">
        <v>0.31969999999999998</v>
      </c>
      <c r="AE419" s="31">
        <v>1.89E-2</v>
      </c>
      <c r="AF419" s="31">
        <v>2.8500000000000001E-2</v>
      </c>
      <c r="AG419" s="31">
        <v>3.5299999999999998E-2</v>
      </c>
      <c r="AH419" s="31">
        <v>9.4100000000000003E-2</v>
      </c>
      <c r="AI419" s="31">
        <v>0</v>
      </c>
      <c r="AJ419" s="31">
        <v>0</v>
      </c>
      <c r="AK419" s="31">
        <v>0.85880000000000001</v>
      </c>
      <c r="AL419" s="31">
        <v>1.18E-2</v>
      </c>
      <c r="AM419" s="31">
        <v>0.52339999999999998</v>
      </c>
      <c r="AN419" s="31">
        <v>0.37759999999999999</v>
      </c>
      <c r="AO419" s="239">
        <v>0.61</v>
      </c>
      <c r="AP419" s="241">
        <v>5</v>
      </c>
      <c r="AQ419" s="101">
        <v>6</v>
      </c>
      <c r="AR419" s="462">
        <v>4</v>
      </c>
      <c r="AS419" s="238"/>
      <c r="AT419" s="238"/>
      <c r="AU419" s="238"/>
      <c r="AV419" s="238"/>
      <c r="AW419" s="238"/>
      <c r="AX419" s="238"/>
      <c r="AY419" s="238"/>
    </row>
    <row r="420" spans="1:51">
      <c r="A420" t="s">
        <v>1038</v>
      </c>
      <c r="B420" t="s">
        <v>1026</v>
      </c>
      <c r="C420" t="s">
        <v>1039</v>
      </c>
      <c r="D420" s="31">
        <v>1880.6754000000001</v>
      </c>
      <c r="E420" s="31">
        <v>0.96089999999999998</v>
      </c>
      <c r="F420" s="31">
        <v>1807.1360999999999</v>
      </c>
      <c r="G420" s="31">
        <v>0.14410000000000001</v>
      </c>
      <c r="H420" s="31">
        <v>0.03</v>
      </c>
      <c r="I420" s="31">
        <v>0</v>
      </c>
      <c r="J420" s="31">
        <v>0</v>
      </c>
      <c r="K420" s="31">
        <v>0</v>
      </c>
      <c r="L420" s="31">
        <v>0</v>
      </c>
      <c r="M420" s="31">
        <v>0</v>
      </c>
      <c r="N420" s="31">
        <v>0</v>
      </c>
      <c r="O420" s="31">
        <v>5.5E-2</v>
      </c>
      <c r="P420" s="31">
        <v>3.5000000000000003E-2</v>
      </c>
      <c r="Q420" s="31">
        <v>0</v>
      </c>
      <c r="R420" s="31">
        <v>0</v>
      </c>
      <c r="S420" s="31">
        <v>2.8000000000000001E-2</v>
      </c>
      <c r="T420" s="31">
        <v>0.30520000000000003</v>
      </c>
      <c r="U420" s="31">
        <v>3.1E-2</v>
      </c>
      <c r="V420" s="31">
        <v>0.12740000000000001</v>
      </c>
      <c r="W420" s="31">
        <v>0.38829999999999998</v>
      </c>
      <c r="X420" s="31">
        <v>0.72050000000000003</v>
      </c>
      <c r="Y420" s="31">
        <v>0</v>
      </c>
      <c r="Z420" s="31">
        <v>0.55559999999999998</v>
      </c>
      <c r="AA420" s="31">
        <v>0.29630000000000001</v>
      </c>
      <c r="AB420" s="31">
        <v>0.14810000000000001</v>
      </c>
      <c r="AC420" s="31">
        <v>0.35759999999999997</v>
      </c>
      <c r="AD420" s="31">
        <v>0.52300000000000002</v>
      </c>
      <c r="AE420" s="31">
        <v>6.4000000000000001E-2</v>
      </c>
      <c r="AF420" s="31">
        <v>3.0599999999999999E-2</v>
      </c>
      <c r="AG420" s="31">
        <v>2.35E-2</v>
      </c>
      <c r="AH420" s="31">
        <v>8.2400000000000001E-2</v>
      </c>
      <c r="AI420" s="31">
        <v>0</v>
      </c>
      <c r="AJ420" s="31">
        <v>0</v>
      </c>
      <c r="AK420" s="31">
        <v>0.89410000000000001</v>
      </c>
      <c r="AL420" s="31">
        <v>0</v>
      </c>
      <c r="AM420" s="31">
        <v>0.39389999999999997</v>
      </c>
      <c r="AN420" s="31">
        <v>0.35849999999999999</v>
      </c>
      <c r="AO420" s="239">
        <v>1.38</v>
      </c>
      <c r="AP420" s="241">
        <v>5</v>
      </c>
      <c r="AQ420" s="101">
        <v>6</v>
      </c>
      <c r="AR420" s="462">
        <v>3</v>
      </c>
      <c r="AS420" s="238"/>
      <c r="AT420" s="238"/>
      <c r="AU420" s="238"/>
      <c r="AV420" s="238"/>
      <c r="AW420" s="238"/>
      <c r="AX420" s="238"/>
      <c r="AY420" s="238"/>
    </row>
    <row r="421" spans="1:51">
      <c r="A421" t="s">
        <v>1040</v>
      </c>
      <c r="B421" t="s">
        <v>1026</v>
      </c>
      <c r="C421" t="s">
        <v>1041</v>
      </c>
      <c r="D421" s="31">
        <v>2189.6563999999998</v>
      </c>
      <c r="E421" s="31">
        <v>0.95330000000000004</v>
      </c>
      <c r="F421" s="31">
        <v>2087.4409000000001</v>
      </c>
      <c r="G421" s="31">
        <v>0.24149999999999999</v>
      </c>
      <c r="H421" s="31">
        <v>3.3099999999999997E-2</v>
      </c>
      <c r="I421" s="31">
        <v>0</v>
      </c>
      <c r="J421" s="31">
        <v>0</v>
      </c>
      <c r="K421" s="31">
        <v>1.6500000000000001E-2</v>
      </c>
      <c r="L421" s="31">
        <v>0</v>
      </c>
      <c r="M421" s="31">
        <v>0</v>
      </c>
      <c r="N421" s="31">
        <v>0</v>
      </c>
      <c r="O421" s="31">
        <v>2.3800000000000002E-2</v>
      </c>
      <c r="P421" s="31">
        <v>0</v>
      </c>
      <c r="Q421" s="31">
        <v>0</v>
      </c>
      <c r="R421" s="31">
        <v>1.9E-2</v>
      </c>
      <c r="S421" s="31">
        <v>0.1502</v>
      </c>
      <c r="T421" s="31">
        <v>0.21959999999999999</v>
      </c>
      <c r="U421" s="31">
        <v>0</v>
      </c>
      <c r="V421" s="31">
        <v>6.5699999999999995E-2</v>
      </c>
      <c r="W421" s="31">
        <v>0.47220000000000001</v>
      </c>
      <c r="X421" s="31">
        <v>0.76819999999999999</v>
      </c>
      <c r="Y421" s="31">
        <v>0.14380000000000001</v>
      </c>
      <c r="Z421" s="31">
        <v>0.7429</v>
      </c>
      <c r="AA421" s="31">
        <v>9.7500000000000003E-2</v>
      </c>
      <c r="AB421" s="31">
        <v>1.5800000000000002E-2</v>
      </c>
      <c r="AC421" s="31">
        <v>0.47370000000000001</v>
      </c>
      <c r="AD421" s="31">
        <v>0.4733</v>
      </c>
      <c r="AE421" s="31">
        <v>8.3999999999999995E-3</v>
      </c>
      <c r="AF421" s="31">
        <v>4.6899999999999997E-2</v>
      </c>
      <c r="AG421" s="31">
        <v>5.8099999999999999E-2</v>
      </c>
      <c r="AH421" s="31">
        <v>0.1512</v>
      </c>
      <c r="AI421" s="31">
        <v>0</v>
      </c>
      <c r="AJ421" s="31">
        <v>2.3300000000000001E-2</v>
      </c>
      <c r="AK421" s="31">
        <v>0.75580000000000003</v>
      </c>
      <c r="AL421" s="31">
        <v>1.1599999999999999E-2</v>
      </c>
      <c r="AM421" s="31">
        <v>0.80189999999999995</v>
      </c>
      <c r="AN421" s="31">
        <v>0.49819999999999998</v>
      </c>
      <c r="AO421" s="239">
        <v>1.24</v>
      </c>
      <c r="AP421" s="241">
        <v>5</v>
      </c>
      <c r="AQ421" s="101">
        <v>6</v>
      </c>
      <c r="AR421" s="462">
        <v>3</v>
      </c>
      <c r="AS421" s="238"/>
      <c r="AT421" s="238"/>
      <c r="AU421" s="238"/>
      <c r="AV421" s="238"/>
      <c r="AW421" s="238"/>
      <c r="AX421" s="238"/>
      <c r="AY421" s="238"/>
    </row>
    <row r="422" spans="1:51">
      <c r="A422" t="s">
        <v>1042</v>
      </c>
      <c r="B422" t="s">
        <v>1026</v>
      </c>
      <c r="C422" t="s">
        <v>1043</v>
      </c>
      <c r="D422" s="31">
        <v>1748.8014000000001</v>
      </c>
      <c r="E422" s="31">
        <v>1.5392999999999999</v>
      </c>
      <c r="F422" s="31">
        <v>2691.8942999999999</v>
      </c>
      <c r="G422" s="31">
        <v>0.1462</v>
      </c>
      <c r="H422" s="31">
        <v>0.10340000000000001</v>
      </c>
      <c r="I422" s="31">
        <v>0</v>
      </c>
      <c r="J422" s="31">
        <v>0</v>
      </c>
      <c r="K422" s="31">
        <v>1.12E-2</v>
      </c>
      <c r="L422" s="31">
        <v>0</v>
      </c>
      <c r="M422" s="31">
        <v>0</v>
      </c>
      <c r="N422" s="31">
        <v>0</v>
      </c>
      <c r="O422" s="31">
        <v>0</v>
      </c>
      <c r="P422" s="31">
        <v>9.2100000000000001E-2</v>
      </c>
      <c r="Q422" s="31">
        <v>0</v>
      </c>
      <c r="R422" s="31">
        <v>0</v>
      </c>
      <c r="S422" s="31">
        <v>2.9700000000000001E-2</v>
      </c>
      <c r="T422" s="31">
        <v>9.7799999999999998E-2</v>
      </c>
      <c r="U422" s="31">
        <v>2.8E-3</v>
      </c>
      <c r="V422" s="31">
        <v>0.2306</v>
      </c>
      <c r="W422" s="31">
        <v>0.43240000000000001</v>
      </c>
      <c r="X422" s="31">
        <v>0.35320000000000001</v>
      </c>
      <c r="Y422" s="31">
        <v>0.1009</v>
      </c>
      <c r="Z422" s="31">
        <v>0.28710000000000002</v>
      </c>
      <c r="AA422" s="31">
        <v>0.61199999999999999</v>
      </c>
      <c r="AB422" s="31">
        <v>0</v>
      </c>
      <c r="AC422" s="31">
        <v>0.44850000000000001</v>
      </c>
      <c r="AD422" s="31">
        <v>0.49</v>
      </c>
      <c r="AE422" s="31">
        <v>0</v>
      </c>
      <c r="AF422" s="31">
        <v>5.0299999999999997E-2</v>
      </c>
      <c r="AG422" s="31">
        <v>1.04E-2</v>
      </c>
      <c r="AH422" s="31">
        <v>9.3799999999999994E-2</v>
      </c>
      <c r="AI422" s="31">
        <v>0</v>
      </c>
      <c r="AJ422" s="31">
        <v>0</v>
      </c>
      <c r="AK422" s="31">
        <v>0.89580000000000004</v>
      </c>
      <c r="AL422" s="31">
        <v>0</v>
      </c>
      <c r="AM422" s="31">
        <v>0.36799999999999999</v>
      </c>
      <c r="AN422" s="31">
        <v>0.33500000000000002</v>
      </c>
      <c r="AO422" s="239">
        <v>0.24</v>
      </c>
      <c r="AP422" s="241">
        <v>5</v>
      </c>
      <c r="AQ422" s="101">
        <v>6</v>
      </c>
      <c r="AR422" s="462">
        <v>4</v>
      </c>
      <c r="AS422" s="238"/>
      <c r="AT422" s="238"/>
      <c r="AU422" s="238"/>
      <c r="AV422" s="238"/>
      <c r="AW422" s="238"/>
      <c r="AX422" s="238"/>
      <c r="AY422" s="238"/>
    </row>
    <row r="423" spans="1:51">
      <c r="A423" t="s">
        <v>1044</v>
      </c>
      <c r="B423" t="s">
        <v>1026</v>
      </c>
      <c r="C423" t="s">
        <v>1045</v>
      </c>
      <c r="D423" s="31">
        <v>2109.0149000000001</v>
      </c>
      <c r="E423" s="31">
        <v>0.92010000000000003</v>
      </c>
      <c r="F423" s="31">
        <v>1940.4036000000001</v>
      </c>
      <c r="G423" s="31">
        <v>0.21029999999999999</v>
      </c>
      <c r="H423" s="31">
        <v>0</v>
      </c>
      <c r="I423" s="31">
        <v>0</v>
      </c>
      <c r="J423" s="31">
        <v>0</v>
      </c>
      <c r="K423" s="31">
        <v>0</v>
      </c>
      <c r="L423" s="31">
        <v>0</v>
      </c>
      <c r="M423" s="31">
        <v>4.1599999999999998E-2</v>
      </c>
      <c r="N423" s="31">
        <v>0</v>
      </c>
      <c r="O423" s="31">
        <v>0</v>
      </c>
      <c r="P423" s="31">
        <v>9.11E-2</v>
      </c>
      <c r="Q423" s="31">
        <v>0</v>
      </c>
      <c r="R423" s="31">
        <v>0</v>
      </c>
      <c r="S423" s="31">
        <v>0.16869999999999999</v>
      </c>
      <c r="T423" s="31">
        <v>0.2893</v>
      </c>
      <c r="U423" s="31">
        <v>0</v>
      </c>
      <c r="V423" s="31">
        <v>0.1384</v>
      </c>
      <c r="W423" s="31">
        <v>0.27089999999999997</v>
      </c>
      <c r="X423" s="31">
        <v>0.53500000000000003</v>
      </c>
      <c r="Y423" s="31">
        <v>7.9399999999999998E-2</v>
      </c>
      <c r="Z423" s="31">
        <v>0.70899999999999996</v>
      </c>
      <c r="AA423" s="31">
        <v>0.21160000000000001</v>
      </c>
      <c r="AB423" s="31">
        <v>0</v>
      </c>
      <c r="AC423" s="31">
        <v>0.47070000000000001</v>
      </c>
      <c r="AD423" s="31">
        <v>0.50039999999999996</v>
      </c>
      <c r="AE423" s="31">
        <v>0</v>
      </c>
      <c r="AF423" s="31">
        <v>3.0599999999999999E-2</v>
      </c>
      <c r="AG423" s="31">
        <v>2.41E-2</v>
      </c>
      <c r="AH423" s="31">
        <v>9.64E-2</v>
      </c>
      <c r="AI423" s="31">
        <v>0</v>
      </c>
      <c r="AJ423" s="31">
        <v>0</v>
      </c>
      <c r="AK423" s="31">
        <v>0.87949999999999995</v>
      </c>
      <c r="AL423" s="31">
        <v>0</v>
      </c>
      <c r="AM423" s="31">
        <v>0.42820000000000003</v>
      </c>
      <c r="AN423" s="31">
        <v>0.38969999999999999</v>
      </c>
      <c r="AO423" s="239">
        <v>1.1299999999999999</v>
      </c>
      <c r="AP423" s="241">
        <v>5</v>
      </c>
      <c r="AQ423" s="101">
        <v>6</v>
      </c>
      <c r="AR423" s="462">
        <v>3</v>
      </c>
      <c r="AS423" s="238"/>
      <c r="AT423" s="238"/>
      <c r="AU423" s="238"/>
      <c r="AV423" s="238"/>
      <c r="AW423" s="238"/>
      <c r="AX423" s="238"/>
      <c r="AY423" s="238"/>
    </row>
    <row r="424" spans="1:51">
      <c r="A424" t="s">
        <v>1048</v>
      </c>
      <c r="B424" t="s">
        <v>1047</v>
      </c>
      <c r="C424" t="s">
        <v>1049</v>
      </c>
      <c r="D424" s="31">
        <v>1253.7868000000001</v>
      </c>
      <c r="E424" s="31">
        <v>0.93320000000000003</v>
      </c>
      <c r="F424" s="31">
        <v>1170.0358000000001</v>
      </c>
      <c r="G424" s="31">
        <v>0.38569999999999999</v>
      </c>
      <c r="H424" s="31">
        <v>0</v>
      </c>
      <c r="I424" s="31">
        <v>0</v>
      </c>
      <c r="J424" s="31">
        <v>0</v>
      </c>
      <c r="K424" s="31">
        <v>0</v>
      </c>
      <c r="L424" s="31">
        <v>5.1400000000000001E-2</v>
      </c>
      <c r="M424" s="31">
        <v>0</v>
      </c>
      <c r="N424" s="31">
        <v>0</v>
      </c>
      <c r="O424" s="31">
        <v>0.1779</v>
      </c>
      <c r="P424" s="31">
        <v>0.1012</v>
      </c>
      <c r="Q424" s="31">
        <v>8.0000000000000002E-3</v>
      </c>
      <c r="R424" s="31">
        <v>0</v>
      </c>
      <c r="S424" s="31">
        <v>0.15</v>
      </c>
      <c r="T424" s="31">
        <v>7.5600000000000001E-2</v>
      </c>
      <c r="U424" s="31">
        <v>9.4999999999999998E-3</v>
      </c>
      <c r="V424" s="31">
        <v>4.36E-2</v>
      </c>
      <c r="W424" s="31">
        <v>0.38290000000000002</v>
      </c>
      <c r="X424" s="31">
        <v>0.32490000000000002</v>
      </c>
      <c r="Y424" s="31">
        <v>4.4699999999999997E-2</v>
      </c>
      <c r="Z424" s="31">
        <v>0.82310000000000005</v>
      </c>
      <c r="AA424" s="31">
        <v>0.1173</v>
      </c>
      <c r="AB424" s="31">
        <v>1.49E-2</v>
      </c>
      <c r="AC424" s="31">
        <v>0.1158</v>
      </c>
      <c r="AD424" s="31">
        <v>0.82679999999999998</v>
      </c>
      <c r="AE424" s="31">
        <v>2.7699999999999999E-2</v>
      </c>
      <c r="AF424" s="31">
        <v>7.7600000000000002E-2</v>
      </c>
      <c r="AG424" s="31">
        <v>0.129</v>
      </c>
      <c r="AH424" s="31">
        <v>0.129</v>
      </c>
      <c r="AI424" s="31">
        <v>0</v>
      </c>
      <c r="AJ424" s="31">
        <v>0.1183</v>
      </c>
      <c r="AK424" s="31">
        <v>0.44090000000000001</v>
      </c>
      <c r="AL424" s="31">
        <v>0.18279999999999999</v>
      </c>
      <c r="AM424" s="31">
        <v>1.4525999999999999</v>
      </c>
      <c r="AN424" s="31">
        <v>0.90259999999999996</v>
      </c>
      <c r="AO424" s="239">
        <v>0.51</v>
      </c>
      <c r="AP424" s="241">
        <v>5</v>
      </c>
      <c r="AQ424" s="101">
        <v>6</v>
      </c>
      <c r="AR424" s="462">
        <v>2</v>
      </c>
      <c r="AS424" s="238"/>
      <c r="AT424" s="238"/>
      <c r="AU424" s="238"/>
      <c r="AV424" s="238"/>
      <c r="AW424" s="238"/>
      <c r="AX424" s="238"/>
      <c r="AY424" s="238"/>
    </row>
    <row r="425" spans="1:51">
      <c r="A425" t="s">
        <v>1050</v>
      </c>
      <c r="B425" t="s">
        <v>1047</v>
      </c>
      <c r="C425" t="s">
        <v>1051</v>
      </c>
      <c r="D425" s="31">
        <v>1891.1536000000001</v>
      </c>
      <c r="E425" s="31">
        <v>1.7214</v>
      </c>
      <c r="F425" s="31">
        <v>3255.4857999999999</v>
      </c>
      <c r="G425" s="31">
        <v>0.23860000000000001</v>
      </c>
      <c r="H425" s="31">
        <v>0.13589999999999999</v>
      </c>
      <c r="I425" s="31">
        <v>0</v>
      </c>
      <c r="J425" s="31">
        <v>0</v>
      </c>
      <c r="K425" s="31">
        <v>0</v>
      </c>
      <c r="L425" s="31">
        <v>0</v>
      </c>
      <c r="M425" s="31">
        <v>0</v>
      </c>
      <c r="N425" s="31">
        <v>0</v>
      </c>
      <c r="O425" s="31">
        <v>5.5500000000000001E-2</v>
      </c>
      <c r="P425" s="31">
        <v>0</v>
      </c>
      <c r="Q425" s="31">
        <v>0</v>
      </c>
      <c r="R425" s="31">
        <v>0</v>
      </c>
      <c r="S425" s="31">
        <v>0</v>
      </c>
      <c r="T425" s="31">
        <v>0.17530000000000001</v>
      </c>
      <c r="U425" s="31">
        <v>4.7199999999999999E-2</v>
      </c>
      <c r="V425" s="31">
        <v>0</v>
      </c>
      <c r="W425" s="31">
        <v>0.58609999999999995</v>
      </c>
      <c r="X425" s="31">
        <v>0.65349999999999997</v>
      </c>
      <c r="Y425" s="31">
        <v>3.1699999999999999E-2</v>
      </c>
      <c r="Z425" s="31">
        <v>0.27779999999999999</v>
      </c>
      <c r="AA425" s="31">
        <v>0.6905</v>
      </c>
      <c r="AB425" s="31">
        <v>0</v>
      </c>
      <c r="AC425" s="31">
        <v>0.39369999999999999</v>
      </c>
      <c r="AD425" s="31">
        <v>0.50209999999999999</v>
      </c>
      <c r="AE425" s="31">
        <v>5.0299999999999997E-2</v>
      </c>
      <c r="AF425" s="31">
        <v>6.6E-3</v>
      </c>
      <c r="AG425" s="31">
        <v>1.11E-2</v>
      </c>
      <c r="AH425" s="31">
        <v>3.3300000000000003E-2</v>
      </c>
      <c r="AI425" s="31">
        <v>0</v>
      </c>
      <c r="AJ425" s="31">
        <v>3.3300000000000003E-2</v>
      </c>
      <c r="AK425" s="31">
        <v>0.83330000000000004</v>
      </c>
      <c r="AL425" s="31">
        <v>8.8900000000000007E-2</v>
      </c>
      <c r="AM425" s="31">
        <v>0.64380000000000004</v>
      </c>
      <c r="AN425" s="31">
        <v>0.4</v>
      </c>
      <c r="AO425" s="239">
        <v>0.75</v>
      </c>
      <c r="AP425" s="241">
        <v>3</v>
      </c>
      <c r="AQ425" s="101">
        <v>4</v>
      </c>
      <c r="AR425" s="462">
        <v>4</v>
      </c>
      <c r="AS425" s="238"/>
      <c r="AT425" s="238"/>
      <c r="AU425" s="238"/>
      <c r="AV425" s="238"/>
      <c r="AW425" s="238"/>
      <c r="AX425" s="238"/>
      <c r="AY425" s="238"/>
    </row>
    <row r="426" spans="1:51">
      <c r="A426" t="s">
        <v>1052</v>
      </c>
      <c r="B426" t="s">
        <v>1047</v>
      </c>
      <c r="C426" t="s">
        <v>1053</v>
      </c>
      <c r="D426" s="31">
        <v>1161.0534</v>
      </c>
      <c r="E426" s="31">
        <v>2.4037999999999999</v>
      </c>
      <c r="F426" s="31">
        <v>2790.9261999999999</v>
      </c>
      <c r="G426" s="31">
        <v>0.40660000000000002</v>
      </c>
      <c r="H426" s="31">
        <v>8.5000000000000006E-3</v>
      </c>
      <c r="I426" s="31">
        <v>0</v>
      </c>
      <c r="J426" s="31">
        <v>0</v>
      </c>
      <c r="K426" s="31">
        <v>0</v>
      </c>
      <c r="L426" s="31">
        <v>0.30549999999999999</v>
      </c>
      <c r="M426" s="31">
        <v>0</v>
      </c>
      <c r="N426" s="31">
        <v>0</v>
      </c>
      <c r="O426" s="31">
        <v>9.9000000000000008E-3</v>
      </c>
      <c r="P426" s="31">
        <v>0.2213</v>
      </c>
      <c r="Q426" s="31">
        <v>2.7199999999999998E-2</v>
      </c>
      <c r="R426" s="31">
        <v>0</v>
      </c>
      <c r="S426" s="31">
        <v>1.15E-2</v>
      </c>
      <c r="T426" s="31">
        <v>2.8299999999999999E-2</v>
      </c>
      <c r="U426" s="31">
        <v>4.3900000000000002E-2</v>
      </c>
      <c r="V426" s="31">
        <v>0.1086</v>
      </c>
      <c r="W426" s="31">
        <v>0.23519999999999999</v>
      </c>
      <c r="X426" s="31">
        <v>0.14499999999999999</v>
      </c>
      <c r="Y426" s="31">
        <v>0.27900000000000003</v>
      </c>
      <c r="Z426" s="31">
        <v>0.1087</v>
      </c>
      <c r="AA426" s="31">
        <v>0.61229999999999996</v>
      </c>
      <c r="AB426" s="31">
        <v>0</v>
      </c>
      <c r="AC426" s="31">
        <v>0.17080000000000001</v>
      </c>
      <c r="AD426" s="31">
        <v>0.74319999999999997</v>
      </c>
      <c r="AE426" s="31">
        <v>6.0600000000000001E-2</v>
      </c>
      <c r="AF426" s="31">
        <v>0.11020000000000001</v>
      </c>
      <c r="AG426" s="31">
        <v>0.18820000000000001</v>
      </c>
      <c r="AH426" s="31">
        <v>9.4100000000000003E-2</v>
      </c>
      <c r="AI426" s="31">
        <v>0</v>
      </c>
      <c r="AJ426" s="31">
        <v>2.35E-2</v>
      </c>
      <c r="AK426" s="31">
        <v>0.6</v>
      </c>
      <c r="AL426" s="31">
        <v>9.4100000000000003E-2</v>
      </c>
      <c r="AM426" s="31">
        <v>1.1538999999999999</v>
      </c>
      <c r="AN426" s="31">
        <v>0.71699999999999997</v>
      </c>
      <c r="AO426" s="239">
        <v>0.44</v>
      </c>
      <c r="AP426" s="241">
        <v>4</v>
      </c>
      <c r="AQ426" s="101">
        <v>5</v>
      </c>
      <c r="AR426" s="462">
        <v>4</v>
      </c>
      <c r="AS426" s="238"/>
      <c r="AT426" s="238"/>
      <c r="AU426" s="238"/>
      <c r="AV426" s="238"/>
      <c r="AW426" s="238"/>
      <c r="AX426" s="238"/>
      <c r="AY426" s="238"/>
    </row>
    <row r="427" spans="1:51">
      <c r="A427" t="s">
        <v>1054</v>
      </c>
      <c r="B427" t="s">
        <v>1047</v>
      </c>
      <c r="C427" t="s">
        <v>1055</v>
      </c>
      <c r="D427" s="31">
        <v>814.70809999999994</v>
      </c>
      <c r="E427" s="31">
        <v>4.0575000000000001</v>
      </c>
      <c r="F427" s="31">
        <v>3305.6455999999998</v>
      </c>
      <c r="G427" s="31">
        <v>0.33169999999999999</v>
      </c>
      <c r="H427" s="31">
        <v>0</v>
      </c>
      <c r="I427" s="31">
        <v>0</v>
      </c>
      <c r="J427" s="31">
        <v>0</v>
      </c>
      <c r="K427" s="31">
        <v>0</v>
      </c>
      <c r="L427" s="31">
        <v>0</v>
      </c>
      <c r="M427" s="31">
        <v>0</v>
      </c>
      <c r="N427" s="31">
        <v>0</v>
      </c>
      <c r="O427" s="31">
        <v>9.6199999999999994E-2</v>
      </c>
      <c r="P427" s="31">
        <v>7.9600000000000004E-2</v>
      </c>
      <c r="Q427" s="31">
        <v>0</v>
      </c>
      <c r="R427" s="31">
        <v>0</v>
      </c>
      <c r="S427" s="31">
        <v>0.22889999999999999</v>
      </c>
      <c r="T427" s="31">
        <v>5.4100000000000002E-2</v>
      </c>
      <c r="U427" s="31">
        <v>6.7000000000000002E-3</v>
      </c>
      <c r="V427" s="31">
        <v>0</v>
      </c>
      <c r="W427" s="31">
        <v>0.53449999999999998</v>
      </c>
      <c r="X427" s="31">
        <v>0.22919999999999999</v>
      </c>
      <c r="Y427" s="31">
        <v>0</v>
      </c>
      <c r="Z427" s="31">
        <v>0.67579999999999996</v>
      </c>
      <c r="AA427" s="31">
        <v>0.32419999999999999</v>
      </c>
      <c r="AB427" s="31">
        <v>0</v>
      </c>
      <c r="AC427" s="31">
        <v>0.14580000000000001</v>
      </c>
      <c r="AD427" s="31">
        <v>0.56689999999999996</v>
      </c>
      <c r="AE427" s="31">
        <v>0.27450000000000002</v>
      </c>
      <c r="AF427" s="31">
        <v>0.1424</v>
      </c>
      <c r="AG427" s="31">
        <v>0.43619999999999998</v>
      </c>
      <c r="AH427" s="31">
        <v>0.12770000000000001</v>
      </c>
      <c r="AI427" s="31">
        <v>0</v>
      </c>
      <c r="AJ427" s="31">
        <v>1.06E-2</v>
      </c>
      <c r="AK427" s="31">
        <v>8.5099999999999995E-2</v>
      </c>
      <c r="AL427" s="31">
        <v>0.34039999999999998</v>
      </c>
      <c r="AM427" s="31">
        <v>1.2495000000000001</v>
      </c>
      <c r="AN427" s="31">
        <v>0.77639999999999998</v>
      </c>
      <c r="AO427" s="239">
        <v>0.08</v>
      </c>
      <c r="AP427" s="241">
        <v>5</v>
      </c>
      <c r="AQ427" s="101">
        <v>6</v>
      </c>
      <c r="AR427" s="462">
        <v>2</v>
      </c>
      <c r="AS427" s="238"/>
      <c r="AT427" s="238"/>
      <c r="AU427" s="238"/>
      <c r="AV427" s="238"/>
      <c r="AW427" s="238"/>
      <c r="AX427" s="238"/>
      <c r="AY427" s="238"/>
    </row>
    <row r="428" spans="1:51">
      <c r="A428" t="s">
        <v>1056</v>
      </c>
      <c r="B428" t="s">
        <v>1047</v>
      </c>
      <c r="C428" t="s">
        <v>1057</v>
      </c>
      <c r="D428" s="31">
        <v>1048.5137</v>
      </c>
      <c r="E428" s="31">
        <v>1.8694</v>
      </c>
      <c r="F428" s="31">
        <v>1960.1380999999999</v>
      </c>
      <c r="G428" s="31">
        <v>0.2167</v>
      </c>
      <c r="H428" s="31">
        <v>4.6199999999999998E-2</v>
      </c>
      <c r="I428" s="31">
        <v>0</v>
      </c>
      <c r="J428" s="31">
        <v>0</v>
      </c>
      <c r="K428" s="31">
        <v>0</v>
      </c>
      <c r="L428" s="31">
        <v>1.9699999999999999E-2</v>
      </c>
      <c r="M428" s="31">
        <v>7.7999999999999996E-3</v>
      </c>
      <c r="N428" s="31">
        <v>0</v>
      </c>
      <c r="O428" s="31">
        <v>0.1108</v>
      </c>
      <c r="P428" s="31">
        <v>0.111</v>
      </c>
      <c r="Q428" s="31">
        <v>0</v>
      </c>
      <c r="R428" s="31">
        <v>0</v>
      </c>
      <c r="S428" s="31">
        <v>2.3E-2</v>
      </c>
      <c r="T428" s="31">
        <v>0.1855</v>
      </c>
      <c r="U428" s="31">
        <v>1.03E-2</v>
      </c>
      <c r="V428" s="31">
        <v>0.16769999999999999</v>
      </c>
      <c r="W428" s="31">
        <v>0.31809999999999999</v>
      </c>
      <c r="X428" s="31">
        <v>0.23480000000000001</v>
      </c>
      <c r="Y428" s="31">
        <v>4.6399999999999997E-2</v>
      </c>
      <c r="Z428" s="31">
        <v>0.45569999999999999</v>
      </c>
      <c r="AA428" s="31">
        <v>0.39660000000000001</v>
      </c>
      <c r="AB428" s="31">
        <v>0.1013</v>
      </c>
      <c r="AC428" s="31">
        <v>0.25819999999999999</v>
      </c>
      <c r="AD428" s="31">
        <v>0.60589999999999999</v>
      </c>
      <c r="AE428" s="31">
        <v>0.10199999999999999</v>
      </c>
      <c r="AF428" s="31">
        <v>8.0399999999999999E-2</v>
      </c>
      <c r="AG428" s="31">
        <v>0.1084</v>
      </c>
      <c r="AH428" s="31">
        <v>0.1205</v>
      </c>
      <c r="AI428" s="31">
        <v>0</v>
      </c>
      <c r="AJ428" s="31">
        <v>6.0199999999999997E-2</v>
      </c>
      <c r="AK428" s="31">
        <v>0.67469999999999997</v>
      </c>
      <c r="AL428" s="31">
        <v>3.61E-2</v>
      </c>
      <c r="AM428" s="31">
        <v>1.0506</v>
      </c>
      <c r="AN428" s="31">
        <v>0.65280000000000005</v>
      </c>
      <c r="AO428" s="239">
        <v>0.45</v>
      </c>
      <c r="AP428" s="241">
        <v>5</v>
      </c>
      <c r="AQ428" s="101">
        <v>6</v>
      </c>
      <c r="AR428" s="462">
        <v>4</v>
      </c>
      <c r="AS428" s="238"/>
      <c r="AT428" s="238"/>
      <c r="AU428" s="238"/>
      <c r="AV428" s="238"/>
      <c r="AW428" s="238"/>
      <c r="AX428" s="238"/>
      <c r="AY428" s="238"/>
    </row>
    <row r="429" spans="1:51">
      <c r="A429" t="s">
        <v>1058</v>
      </c>
      <c r="B429" t="s">
        <v>1047</v>
      </c>
      <c r="C429" t="s">
        <v>1059</v>
      </c>
      <c r="D429" s="31">
        <v>1463.8352</v>
      </c>
      <c r="E429" s="31">
        <v>2.8959000000000001</v>
      </c>
      <c r="F429" s="31">
        <v>4239.1552000000001</v>
      </c>
      <c r="G429" s="31">
        <v>0.48770000000000002</v>
      </c>
      <c r="H429" s="31">
        <v>2.7E-2</v>
      </c>
      <c r="I429" s="31">
        <v>0</v>
      </c>
      <c r="J429" s="31">
        <v>0</v>
      </c>
      <c r="K429" s="31">
        <v>0</v>
      </c>
      <c r="L429" s="31">
        <v>4.9399999999999999E-2</v>
      </c>
      <c r="M429" s="31">
        <v>1.83E-2</v>
      </c>
      <c r="N429" s="31">
        <v>0</v>
      </c>
      <c r="O429" s="31">
        <v>6.4299999999999996E-2</v>
      </c>
      <c r="P429" s="31">
        <v>0.16880000000000001</v>
      </c>
      <c r="Q429" s="31">
        <v>0</v>
      </c>
      <c r="R429" s="31">
        <v>5.0900000000000001E-2</v>
      </c>
      <c r="S429" s="31">
        <v>0.2757</v>
      </c>
      <c r="T429" s="31">
        <v>9.9500000000000005E-2</v>
      </c>
      <c r="U429" s="31">
        <v>5.4000000000000003E-3</v>
      </c>
      <c r="V429" s="31">
        <v>6.5000000000000002E-2</v>
      </c>
      <c r="W429" s="31">
        <v>0.17560000000000001</v>
      </c>
      <c r="X429" s="31">
        <v>0.51490000000000002</v>
      </c>
      <c r="Y429" s="31">
        <v>0.1754</v>
      </c>
      <c r="Z429" s="31">
        <v>0.70979999999999999</v>
      </c>
      <c r="AA429" s="31">
        <v>8.5599999999999996E-2</v>
      </c>
      <c r="AB429" s="31">
        <v>2.92E-2</v>
      </c>
      <c r="AC429" s="31">
        <v>0.28789999999999999</v>
      </c>
      <c r="AD429" s="31">
        <v>0.52529999999999999</v>
      </c>
      <c r="AE429" s="31">
        <v>0.16289999999999999</v>
      </c>
      <c r="AF429" s="31">
        <v>0.13009999999999999</v>
      </c>
      <c r="AG429" s="31">
        <v>0.1905</v>
      </c>
      <c r="AH429" s="31">
        <v>0.1071</v>
      </c>
      <c r="AI429" s="31">
        <v>0</v>
      </c>
      <c r="AJ429" s="31">
        <v>0.13100000000000001</v>
      </c>
      <c r="AK429" s="31">
        <v>0.4405</v>
      </c>
      <c r="AL429" s="31">
        <v>0.13100000000000001</v>
      </c>
      <c r="AM429" s="31">
        <v>1.4487000000000001</v>
      </c>
      <c r="AN429" s="31">
        <v>0.9002</v>
      </c>
      <c r="AO429" s="239">
        <v>0.51</v>
      </c>
      <c r="AP429" s="241">
        <v>2</v>
      </c>
      <c r="AQ429" s="101">
        <v>3</v>
      </c>
      <c r="AR429" s="462">
        <v>2</v>
      </c>
      <c r="AS429" s="238"/>
      <c r="AT429" s="238"/>
      <c r="AU429" s="238"/>
      <c r="AV429" s="238"/>
      <c r="AW429" s="238"/>
      <c r="AX429" s="238"/>
      <c r="AY429" s="238"/>
    </row>
    <row r="430" spans="1:51">
      <c r="A430" t="s">
        <v>1062</v>
      </c>
      <c r="B430" t="s">
        <v>1061</v>
      </c>
      <c r="C430" t="s">
        <v>1063</v>
      </c>
      <c r="D430" s="31">
        <v>4255.4870000000001</v>
      </c>
      <c r="E430" s="31">
        <v>5.3265000000000002</v>
      </c>
      <c r="F430" s="31">
        <v>22666.726600000002</v>
      </c>
      <c r="G430" s="31">
        <v>0.58169999999999999</v>
      </c>
      <c r="H430" s="31">
        <v>0.31290000000000001</v>
      </c>
      <c r="I430" s="31">
        <v>3.6400000000000002E-2</v>
      </c>
      <c r="J430" s="31">
        <v>0</v>
      </c>
      <c r="K430" s="31">
        <v>0.1278</v>
      </c>
      <c r="L430" s="31">
        <v>4.8999999999999998E-3</v>
      </c>
      <c r="M430" s="31">
        <v>0</v>
      </c>
      <c r="N430" s="31">
        <v>0</v>
      </c>
      <c r="O430" s="31">
        <v>0</v>
      </c>
      <c r="P430" s="31">
        <v>1.49E-2</v>
      </c>
      <c r="Q430" s="31">
        <v>9.5999999999999992E-3</v>
      </c>
      <c r="R430" s="31">
        <v>0</v>
      </c>
      <c r="S430" s="31">
        <v>9.6500000000000002E-2</v>
      </c>
      <c r="T430" s="31">
        <v>0</v>
      </c>
      <c r="U430" s="31">
        <v>0</v>
      </c>
      <c r="V430" s="31">
        <v>0.37469999999999998</v>
      </c>
      <c r="W430" s="31">
        <v>2.23E-2</v>
      </c>
      <c r="X430" s="31">
        <v>0.1583</v>
      </c>
      <c r="Y430" s="31">
        <v>0.3508</v>
      </c>
      <c r="Z430" s="31">
        <v>0.63370000000000004</v>
      </c>
      <c r="AA430" s="31">
        <v>0</v>
      </c>
      <c r="AB430" s="31">
        <v>1.55E-2</v>
      </c>
      <c r="AC430" s="31">
        <v>0.79479999999999995</v>
      </c>
      <c r="AD430" s="31">
        <v>5.2200000000000003E-2</v>
      </c>
      <c r="AE430" s="31">
        <v>0.14349999999999999</v>
      </c>
      <c r="AF430" s="31">
        <v>0.2331</v>
      </c>
      <c r="AG430" s="31">
        <v>0.36470000000000002</v>
      </c>
      <c r="AH430" s="31">
        <v>0.14119999999999999</v>
      </c>
      <c r="AI430" s="31">
        <v>0</v>
      </c>
      <c r="AJ430" s="31">
        <v>0</v>
      </c>
      <c r="AK430" s="31">
        <v>0.4</v>
      </c>
      <c r="AL430" s="31">
        <v>9.4100000000000003E-2</v>
      </c>
      <c r="AM430" s="31">
        <v>1.2332000000000001</v>
      </c>
      <c r="AN430" s="31">
        <v>0.88959999999999995</v>
      </c>
      <c r="AO430" s="239">
        <v>0.02</v>
      </c>
      <c r="AP430" s="241">
        <v>5</v>
      </c>
      <c r="AQ430" s="101">
        <v>6</v>
      </c>
      <c r="AR430" s="462">
        <v>4</v>
      </c>
      <c r="AS430" s="238"/>
      <c r="AT430" s="238"/>
      <c r="AU430" s="238"/>
      <c r="AV430" s="238"/>
      <c r="AW430" s="238"/>
      <c r="AX430" s="238"/>
      <c r="AY430" s="238"/>
    </row>
    <row r="431" spans="1:51">
      <c r="A431" t="s">
        <v>1064</v>
      </c>
      <c r="B431" t="s">
        <v>1061</v>
      </c>
      <c r="C431" t="s">
        <v>1065</v>
      </c>
      <c r="D431" s="31">
        <v>1372.1602</v>
      </c>
      <c r="E431" s="31">
        <v>2.5390000000000001</v>
      </c>
      <c r="F431" s="31">
        <v>3483.9802</v>
      </c>
      <c r="G431" s="31">
        <v>0.40570000000000001</v>
      </c>
      <c r="H431" s="31">
        <v>9.1300000000000006E-2</v>
      </c>
      <c r="I431" s="31">
        <v>0.31430000000000002</v>
      </c>
      <c r="J431" s="31">
        <v>0</v>
      </c>
      <c r="K431" s="31">
        <v>0</v>
      </c>
      <c r="L431" s="31">
        <v>0</v>
      </c>
      <c r="M431" s="31">
        <v>0</v>
      </c>
      <c r="N431" s="31">
        <v>0</v>
      </c>
      <c r="O431" s="31">
        <v>0</v>
      </c>
      <c r="P431" s="31">
        <v>0</v>
      </c>
      <c r="Q431" s="31">
        <v>0</v>
      </c>
      <c r="R431" s="31">
        <v>0</v>
      </c>
      <c r="S431" s="31">
        <v>0</v>
      </c>
      <c r="T431" s="31">
        <v>6.5500000000000003E-2</v>
      </c>
      <c r="U431" s="31">
        <v>0</v>
      </c>
      <c r="V431" s="31">
        <v>0.1148</v>
      </c>
      <c r="W431" s="31">
        <v>0.41410000000000002</v>
      </c>
      <c r="X431" s="31">
        <v>0.14069999999999999</v>
      </c>
      <c r="Y431" s="31">
        <v>0.68</v>
      </c>
      <c r="Z431" s="31">
        <v>0</v>
      </c>
      <c r="AA431" s="31">
        <v>0.21329999999999999</v>
      </c>
      <c r="AB431" s="31">
        <v>0.1067</v>
      </c>
      <c r="AC431" s="31">
        <v>0.67910000000000004</v>
      </c>
      <c r="AD431" s="31">
        <v>0.24310000000000001</v>
      </c>
      <c r="AE431" s="31">
        <v>3.6400000000000002E-2</v>
      </c>
      <c r="AF431" s="31">
        <v>0.1958</v>
      </c>
      <c r="AG431" s="31">
        <v>0.18279999999999999</v>
      </c>
      <c r="AH431" s="31">
        <v>0.21510000000000001</v>
      </c>
      <c r="AI431" s="31">
        <v>0</v>
      </c>
      <c r="AJ431" s="31">
        <v>6.4500000000000002E-2</v>
      </c>
      <c r="AK431" s="31">
        <v>0.46239999999999998</v>
      </c>
      <c r="AL431" s="31">
        <v>7.5300000000000006E-2</v>
      </c>
      <c r="AM431" s="31">
        <v>1.3693</v>
      </c>
      <c r="AN431" s="31">
        <v>0.8508</v>
      </c>
      <c r="AO431" s="239">
        <v>0.03</v>
      </c>
      <c r="AP431" s="241">
        <v>1</v>
      </c>
      <c r="AQ431" s="101">
        <v>2</v>
      </c>
      <c r="AR431" s="462">
        <v>4</v>
      </c>
      <c r="AS431" s="238"/>
      <c r="AT431" s="238"/>
      <c r="AU431" s="238"/>
      <c r="AV431" s="238"/>
      <c r="AW431" s="238"/>
      <c r="AX431" s="238"/>
      <c r="AY431" s="238"/>
    </row>
    <row r="432" spans="1:51">
      <c r="A432" t="s">
        <v>1066</v>
      </c>
      <c r="B432" t="s">
        <v>1061</v>
      </c>
      <c r="C432" t="s">
        <v>1067</v>
      </c>
      <c r="D432" s="31">
        <v>1256.5717</v>
      </c>
      <c r="E432" s="31">
        <v>3.1842999999999999</v>
      </c>
      <c r="F432" s="31">
        <v>4001.2617</v>
      </c>
      <c r="G432" s="31">
        <v>0.22500000000000001</v>
      </c>
      <c r="H432" s="31">
        <v>3.3000000000000002E-2</v>
      </c>
      <c r="I432" s="31">
        <v>0</v>
      </c>
      <c r="J432" s="31">
        <v>0</v>
      </c>
      <c r="K432" s="31">
        <v>0</v>
      </c>
      <c r="L432" s="31">
        <v>0</v>
      </c>
      <c r="M432" s="31">
        <v>0</v>
      </c>
      <c r="N432" s="31">
        <v>0</v>
      </c>
      <c r="O432" s="31">
        <v>1.9699999999999999E-2</v>
      </c>
      <c r="P432" s="31">
        <v>4.7E-2</v>
      </c>
      <c r="Q432" s="31">
        <v>2.52E-2</v>
      </c>
      <c r="R432" s="31">
        <v>0</v>
      </c>
      <c r="S432" s="31">
        <v>0.14710000000000001</v>
      </c>
      <c r="T432" s="31">
        <v>0.20949999999999999</v>
      </c>
      <c r="U432" s="31">
        <v>0</v>
      </c>
      <c r="V432" s="31">
        <v>6.9000000000000006E-2</v>
      </c>
      <c r="W432" s="31">
        <v>0.44950000000000001</v>
      </c>
      <c r="X432" s="31">
        <v>0.55549999999999999</v>
      </c>
      <c r="Y432" s="31">
        <v>0.34639999999999999</v>
      </c>
      <c r="Z432" s="31">
        <v>0.44650000000000001</v>
      </c>
      <c r="AA432" s="31">
        <v>0.19220000000000001</v>
      </c>
      <c r="AB432" s="31">
        <v>1.49E-2</v>
      </c>
      <c r="AC432" s="31">
        <v>0.1739</v>
      </c>
      <c r="AD432" s="31">
        <v>0.63100000000000001</v>
      </c>
      <c r="AE432" s="31">
        <v>0.1744</v>
      </c>
      <c r="AF432" s="31">
        <v>0.2036</v>
      </c>
      <c r="AG432" s="31">
        <v>0.18679999999999999</v>
      </c>
      <c r="AH432" s="31">
        <v>0.12089999999999999</v>
      </c>
      <c r="AI432" s="31">
        <v>0</v>
      </c>
      <c r="AJ432" s="31">
        <v>4.3999999999999997E-2</v>
      </c>
      <c r="AK432" s="31">
        <v>0.23080000000000001</v>
      </c>
      <c r="AL432" s="31">
        <v>0.41760000000000003</v>
      </c>
      <c r="AM432" s="31">
        <v>1.4092</v>
      </c>
      <c r="AN432" s="31">
        <v>0.87560000000000004</v>
      </c>
      <c r="AO432" s="239">
        <v>0.32</v>
      </c>
      <c r="AP432" s="241">
        <v>5</v>
      </c>
      <c r="AQ432" s="101">
        <v>6</v>
      </c>
      <c r="AR432" s="462">
        <v>2</v>
      </c>
      <c r="AS432" s="238"/>
      <c r="AT432" s="238"/>
      <c r="AU432" s="238"/>
      <c r="AV432" s="238"/>
      <c r="AW432" s="238"/>
      <c r="AX432" s="238"/>
      <c r="AY432" s="238"/>
    </row>
    <row r="433" spans="1:51">
      <c r="A433" t="s">
        <v>1068</v>
      </c>
      <c r="B433" t="s">
        <v>1061</v>
      </c>
      <c r="C433" t="s">
        <v>1069</v>
      </c>
      <c r="D433" s="31">
        <v>1441.999</v>
      </c>
      <c r="E433" s="31">
        <v>1.3198000000000001</v>
      </c>
      <c r="F433" s="31">
        <v>1903.2098000000001</v>
      </c>
      <c r="G433" s="31">
        <v>0.15540000000000001</v>
      </c>
      <c r="H433" s="31">
        <v>7.3599999999999999E-2</v>
      </c>
      <c r="I433" s="31">
        <v>0</v>
      </c>
      <c r="J433" s="31">
        <v>0</v>
      </c>
      <c r="K433" s="31">
        <v>0</v>
      </c>
      <c r="L433" s="31">
        <v>1.8200000000000001E-2</v>
      </c>
      <c r="M433" s="31">
        <v>1.6299999999999999E-2</v>
      </c>
      <c r="N433" s="31">
        <v>0</v>
      </c>
      <c r="O433" s="31">
        <v>7.1999999999999998E-3</v>
      </c>
      <c r="P433" s="31">
        <v>4.8999999999999998E-3</v>
      </c>
      <c r="Q433" s="31">
        <v>0</v>
      </c>
      <c r="R433" s="31">
        <v>0</v>
      </c>
      <c r="S433" s="31">
        <v>3.9100000000000003E-2</v>
      </c>
      <c r="T433" s="31">
        <v>0.14080000000000001</v>
      </c>
      <c r="U433" s="31">
        <v>1.1299999999999999E-2</v>
      </c>
      <c r="V433" s="31">
        <v>0.1462</v>
      </c>
      <c r="W433" s="31">
        <v>0.54249999999999998</v>
      </c>
      <c r="X433" s="31">
        <v>0.31190000000000001</v>
      </c>
      <c r="Y433" s="31">
        <v>0.23130000000000001</v>
      </c>
      <c r="Z433" s="31">
        <v>0.34939999999999999</v>
      </c>
      <c r="AA433" s="31">
        <v>0.30359999999999998</v>
      </c>
      <c r="AB433" s="31">
        <v>0.1157</v>
      </c>
      <c r="AC433" s="31">
        <v>0.52429999999999999</v>
      </c>
      <c r="AD433" s="31">
        <v>0.1744</v>
      </c>
      <c r="AE433" s="31">
        <v>0.20369999999999999</v>
      </c>
      <c r="AF433" s="31">
        <v>0.11799999999999999</v>
      </c>
      <c r="AG433" s="31">
        <v>8.8900000000000007E-2</v>
      </c>
      <c r="AH433" s="31">
        <v>0.1222</v>
      </c>
      <c r="AI433" s="31">
        <v>0</v>
      </c>
      <c r="AJ433" s="31">
        <v>0</v>
      </c>
      <c r="AK433" s="31">
        <v>0.78890000000000005</v>
      </c>
      <c r="AL433" s="31">
        <v>0</v>
      </c>
      <c r="AM433" s="31">
        <v>0.65910000000000002</v>
      </c>
      <c r="AN433" s="31">
        <v>0.6</v>
      </c>
      <c r="AO433" s="239">
        <v>0.01</v>
      </c>
      <c r="AP433" s="241">
        <v>5</v>
      </c>
      <c r="AQ433" s="101">
        <v>6</v>
      </c>
      <c r="AR433" s="462">
        <v>4</v>
      </c>
      <c r="AS433" s="238"/>
      <c r="AT433" s="238"/>
      <c r="AU433" s="238"/>
      <c r="AV433" s="238"/>
      <c r="AW433" s="238"/>
      <c r="AX433" s="238"/>
      <c r="AY433" s="238"/>
    </row>
    <row r="434" spans="1:51">
      <c r="A434" t="s">
        <v>1070</v>
      </c>
      <c r="B434" t="s">
        <v>1061</v>
      </c>
      <c r="C434" t="s">
        <v>1071</v>
      </c>
      <c r="D434" s="31">
        <v>1178.5690999999999</v>
      </c>
      <c r="E434" s="31">
        <v>2.6036999999999999</v>
      </c>
      <c r="F434" s="31">
        <v>3068.6190000000001</v>
      </c>
      <c r="G434" s="31">
        <v>0.38779999999999998</v>
      </c>
      <c r="H434" s="31">
        <v>0.1143</v>
      </c>
      <c r="I434" s="31">
        <v>0.16039999999999999</v>
      </c>
      <c r="J434" s="31">
        <v>0</v>
      </c>
      <c r="K434" s="31">
        <v>0</v>
      </c>
      <c r="L434" s="31">
        <v>1.9099999999999999E-2</v>
      </c>
      <c r="M434" s="31">
        <v>3.5299999999999998E-2</v>
      </c>
      <c r="N434" s="31">
        <v>0</v>
      </c>
      <c r="O434" s="31">
        <v>6.7000000000000004E-2</v>
      </c>
      <c r="P434" s="31">
        <v>0.10050000000000001</v>
      </c>
      <c r="Q434" s="31">
        <v>0</v>
      </c>
      <c r="R434" s="31">
        <v>0</v>
      </c>
      <c r="S434" s="31">
        <v>0</v>
      </c>
      <c r="T434" s="31">
        <v>1.5800000000000002E-2</v>
      </c>
      <c r="U434" s="31">
        <v>0</v>
      </c>
      <c r="V434" s="31">
        <v>0.2676</v>
      </c>
      <c r="W434" s="31">
        <v>0.22009999999999999</v>
      </c>
      <c r="X434" s="31">
        <v>5.2600000000000001E-2</v>
      </c>
      <c r="Y434" s="31">
        <v>0</v>
      </c>
      <c r="Z434" s="31">
        <v>6.4500000000000002E-2</v>
      </c>
      <c r="AA434" s="31">
        <v>0.4194</v>
      </c>
      <c r="AB434" s="31">
        <v>0.5161</v>
      </c>
      <c r="AC434" s="31">
        <v>0.42980000000000002</v>
      </c>
      <c r="AD434" s="31">
        <v>0.50249999999999995</v>
      </c>
      <c r="AE434" s="31">
        <v>1.8E-3</v>
      </c>
      <c r="AF434" s="31">
        <v>0.126</v>
      </c>
      <c r="AG434" s="31">
        <v>0.129</v>
      </c>
      <c r="AH434" s="31">
        <v>0.15049999999999999</v>
      </c>
      <c r="AI434" s="31">
        <v>0</v>
      </c>
      <c r="AJ434" s="31">
        <v>2.1499999999999998E-2</v>
      </c>
      <c r="AK434" s="31">
        <v>0.6774</v>
      </c>
      <c r="AL434" s="31">
        <v>2.1499999999999998E-2</v>
      </c>
      <c r="AM434" s="31">
        <v>0.97819999999999996</v>
      </c>
      <c r="AN434" s="31">
        <v>0.60780000000000001</v>
      </c>
      <c r="AO434" s="239">
        <v>0.42</v>
      </c>
      <c r="AP434" s="241">
        <v>1</v>
      </c>
      <c r="AQ434" s="101">
        <v>2</v>
      </c>
      <c r="AR434" s="462">
        <v>4</v>
      </c>
      <c r="AS434" s="238"/>
      <c r="AT434" s="238"/>
      <c r="AU434" s="238"/>
      <c r="AV434" s="238"/>
      <c r="AW434" s="238"/>
      <c r="AX434" s="238"/>
      <c r="AY434" s="238"/>
    </row>
    <row r="435" spans="1:51">
      <c r="A435" t="s">
        <v>1072</v>
      </c>
      <c r="B435" t="s">
        <v>1061</v>
      </c>
      <c r="C435" t="s">
        <v>1073</v>
      </c>
      <c r="D435" s="31">
        <v>1381.2311999999999</v>
      </c>
      <c r="E435" s="31">
        <v>4.9774000000000003</v>
      </c>
      <c r="F435" s="31">
        <v>6874.8967000000002</v>
      </c>
      <c r="G435" s="31">
        <v>0.77829999999999999</v>
      </c>
      <c r="H435" s="31">
        <v>0.1845</v>
      </c>
      <c r="I435" s="31">
        <v>0.28370000000000001</v>
      </c>
      <c r="J435" s="31">
        <v>0</v>
      </c>
      <c r="K435" s="31">
        <v>0</v>
      </c>
      <c r="L435" s="31">
        <v>4.4999999999999997E-3</v>
      </c>
      <c r="M435" s="31">
        <v>0</v>
      </c>
      <c r="N435" s="31">
        <v>0</v>
      </c>
      <c r="O435" s="31">
        <v>0</v>
      </c>
      <c r="P435" s="31">
        <v>3.9199999999999999E-2</v>
      </c>
      <c r="Q435" s="31">
        <v>0</v>
      </c>
      <c r="R435" s="31">
        <v>0.25369999999999998</v>
      </c>
      <c r="S435" s="31">
        <v>7.2900000000000006E-2</v>
      </c>
      <c r="T435" s="31">
        <v>7.0000000000000007E-2</v>
      </c>
      <c r="U435" s="31">
        <v>0</v>
      </c>
      <c r="V435" s="31">
        <v>2.81E-2</v>
      </c>
      <c r="W435" s="31">
        <v>6.3399999999999998E-2</v>
      </c>
      <c r="X435" s="31">
        <v>0.33100000000000002</v>
      </c>
      <c r="Y435" s="31">
        <v>0.65500000000000003</v>
      </c>
      <c r="Z435" s="31">
        <v>0.19170000000000001</v>
      </c>
      <c r="AA435" s="31">
        <v>0.1278</v>
      </c>
      <c r="AB435" s="31">
        <v>2.5600000000000001E-2</v>
      </c>
      <c r="AC435" s="31">
        <v>0.60960000000000003</v>
      </c>
      <c r="AD435" s="31">
        <v>0.10340000000000001</v>
      </c>
      <c r="AE435" s="31">
        <v>0.25480000000000003</v>
      </c>
      <c r="AF435" s="31">
        <v>0.18720000000000001</v>
      </c>
      <c r="AG435" s="31">
        <v>0.33329999999999999</v>
      </c>
      <c r="AH435" s="31">
        <v>0.12820000000000001</v>
      </c>
      <c r="AI435" s="31">
        <v>0</v>
      </c>
      <c r="AJ435" s="31">
        <v>1.2800000000000001E-2</v>
      </c>
      <c r="AK435" s="31">
        <v>0.48720000000000002</v>
      </c>
      <c r="AL435" s="31">
        <v>3.85E-2</v>
      </c>
      <c r="AM435" s="31">
        <v>1.1611</v>
      </c>
      <c r="AN435" s="31">
        <v>0.72140000000000004</v>
      </c>
      <c r="AO435" s="239">
        <v>7.0000000000000007E-2</v>
      </c>
      <c r="AP435" s="241">
        <v>1</v>
      </c>
      <c r="AQ435" s="101">
        <v>2</v>
      </c>
      <c r="AR435" s="462">
        <v>4</v>
      </c>
      <c r="AS435" s="238"/>
      <c r="AT435" s="238"/>
      <c r="AU435" s="238"/>
      <c r="AV435" s="238"/>
      <c r="AW435" s="238"/>
      <c r="AX435" s="238"/>
      <c r="AY435" s="238"/>
    </row>
    <row r="436" spans="1:51">
      <c r="A436" t="s">
        <v>1074</v>
      </c>
      <c r="B436" t="s">
        <v>1061</v>
      </c>
      <c r="C436" t="s">
        <v>1075</v>
      </c>
      <c r="D436" s="31">
        <v>934.42960000000005</v>
      </c>
      <c r="E436" s="31">
        <v>4.0705</v>
      </c>
      <c r="F436" s="31">
        <v>3803.5841999999998</v>
      </c>
      <c r="G436" s="31">
        <v>0.15820000000000001</v>
      </c>
      <c r="H436" s="31">
        <v>0</v>
      </c>
      <c r="I436" s="31">
        <v>0</v>
      </c>
      <c r="J436" s="31">
        <v>0</v>
      </c>
      <c r="K436" s="31">
        <v>0</v>
      </c>
      <c r="L436" s="31">
        <v>0</v>
      </c>
      <c r="M436" s="31">
        <v>0</v>
      </c>
      <c r="N436" s="31">
        <v>0</v>
      </c>
      <c r="O436" s="31">
        <v>8.3000000000000001E-3</v>
      </c>
      <c r="P436" s="31">
        <v>6.7999999999999996E-3</v>
      </c>
      <c r="Q436" s="31">
        <v>2E-3</v>
      </c>
      <c r="R436" s="31">
        <v>0</v>
      </c>
      <c r="S436" s="31">
        <v>0.1426</v>
      </c>
      <c r="T436" s="31">
        <v>0.31809999999999999</v>
      </c>
      <c r="U436" s="31">
        <v>6.0000000000000001E-3</v>
      </c>
      <c r="V436" s="31">
        <v>0.10340000000000001</v>
      </c>
      <c r="W436" s="31">
        <v>0.4128</v>
      </c>
      <c r="X436" s="31">
        <v>0.37330000000000002</v>
      </c>
      <c r="Y436" s="31">
        <v>0.1193</v>
      </c>
      <c r="Z436" s="31">
        <v>0.54359999999999997</v>
      </c>
      <c r="AA436" s="31">
        <v>0.32419999999999999</v>
      </c>
      <c r="AB436" s="31">
        <v>1.2800000000000001E-2</v>
      </c>
      <c r="AC436" s="31">
        <v>0.20269999999999999</v>
      </c>
      <c r="AD436" s="31">
        <v>0.40010000000000001</v>
      </c>
      <c r="AE436" s="31">
        <v>0.37430000000000002</v>
      </c>
      <c r="AF436" s="31">
        <v>0.1983</v>
      </c>
      <c r="AG436" s="31">
        <v>0.18559999999999999</v>
      </c>
      <c r="AH436" s="31">
        <v>0.1031</v>
      </c>
      <c r="AI436" s="31">
        <v>0</v>
      </c>
      <c r="AJ436" s="31">
        <v>0.1237</v>
      </c>
      <c r="AK436" s="31">
        <v>0.27839999999999998</v>
      </c>
      <c r="AL436" s="31">
        <v>0.30930000000000002</v>
      </c>
      <c r="AM436" s="31">
        <v>1.5242</v>
      </c>
      <c r="AN436" s="31">
        <v>0.94710000000000005</v>
      </c>
      <c r="AO436" s="239">
        <v>0.41</v>
      </c>
      <c r="AP436" s="241">
        <v>5</v>
      </c>
      <c r="AQ436" s="101">
        <v>6</v>
      </c>
      <c r="AR436" s="462">
        <v>2</v>
      </c>
      <c r="AS436" s="238"/>
      <c r="AT436" s="238"/>
      <c r="AU436" s="238"/>
      <c r="AV436" s="238"/>
      <c r="AW436" s="238"/>
      <c r="AX436" s="238"/>
      <c r="AY436" s="238"/>
    </row>
    <row r="437" spans="1:51">
      <c r="A437" t="s">
        <v>1076</v>
      </c>
      <c r="B437" t="s">
        <v>1061</v>
      </c>
      <c r="C437" t="s">
        <v>1077</v>
      </c>
      <c r="D437" s="31">
        <v>1225.2715000000001</v>
      </c>
      <c r="E437" s="31">
        <v>3.3761000000000001</v>
      </c>
      <c r="F437" s="31">
        <v>4136.6863999999996</v>
      </c>
      <c r="G437" s="31">
        <v>0.52470000000000006</v>
      </c>
      <c r="H437" s="31">
        <v>0.2135</v>
      </c>
      <c r="I437" s="31">
        <v>0.28820000000000001</v>
      </c>
      <c r="J437" s="31">
        <v>0</v>
      </c>
      <c r="K437" s="31">
        <v>0</v>
      </c>
      <c r="L437" s="31">
        <v>1.3599999999999999E-2</v>
      </c>
      <c r="M437" s="31">
        <v>0</v>
      </c>
      <c r="N437" s="31">
        <v>0</v>
      </c>
      <c r="O437" s="31">
        <v>5.1000000000000004E-3</v>
      </c>
      <c r="P437" s="31">
        <v>7.3899999999999993E-2</v>
      </c>
      <c r="Q437" s="31">
        <v>0</v>
      </c>
      <c r="R437" s="31">
        <v>0</v>
      </c>
      <c r="S437" s="31">
        <v>6.0000000000000001E-3</v>
      </c>
      <c r="T437" s="31">
        <v>2.5700000000000001E-2</v>
      </c>
      <c r="U437" s="31">
        <v>0</v>
      </c>
      <c r="V437" s="31">
        <v>0.2447</v>
      </c>
      <c r="W437" s="31">
        <v>0.12939999999999999</v>
      </c>
      <c r="X437" s="31">
        <v>7.3599999999999999E-2</v>
      </c>
      <c r="Y437" s="31">
        <v>0.23899999999999999</v>
      </c>
      <c r="Z437" s="31">
        <v>0.64939999999999998</v>
      </c>
      <c r="AA437" s="31">
        <v>4.7800000000000002E-2</v>
      </c>
      <c r="AB437" s="31">
        <v>6.3700000000000007E-2</v>
      </c>
      <c r="AC437" s="31">
        <v>0.6966</v>
      </c>
      <c r="AD437" s="31">
        <v>0.26989999999999997</v>
      </c>
      <c r="AE437" s="31">
        <v>4.0000000000000002E-4</v>
      </c>
      <c r="AF437" s="31">
        <v>0.1087</v>
      </c>
      <c r="AG437" s="31">
        <v>9.5699999999999993E-2</v>
      </c>
      <c r="AH437" s="31">
        <v>0.2021</v>
      </c>
      <c r="AI437" s="31">
        <v>0</v>
      </c>
      <c r="AJ437" s="31">
        <v>2.1299999999999999E-2</v>
      </c>
      <c r="AK437" s="31">
        <v>0.64890000000000003</v>
      </c>
      <c r="AL437" s="31">
        <v>3.1899999999999998E-2</v>
      </c>
      <c r="AM437" s="31">
        <v>1.0203</v>
      </c>
      <c r="AN437" s="31">
        <v>0.63390000000000002</v>
      </c>
      <c r="AO437" s="239">
        <v>0.52</v>
      </c>
      <c r="AP437" s="241">
        <v>1</v>
      </c>
      <c r="AQ437" s="101">
        <v>2</v>
      </c>
      <c r="AR437" s="462">
        <v>4</v>
      </c>
      <c r="AS437" s="238"/>
      <c r="AT437" s="238"/>
      <c r="AU437" s="238"/>
      <c r="AV437" s="238"/>
      <c r="AW437" s="238"/>
      <c r="AX437" s="238"/>
      <c r="AY437" s="238"/>
    </row>
    <row r="438" spans="1:51">
      <c r="A438" t="s">
        <v>1078</v>
      </c>
      <c r="B438" t="s">
        <v>1061</v>
      </c>
      <c r="C438" t="s">
        <v>1061</v>
      </c>
      <c r="D438" s="31">
        <v>14310.9733</v>
      </c>
      <c r="E438" s="31">
        <v>2.1871</v>
      </c>
      <c r="F438" s="31">
        <v>31299.163400000001</v>
      </c>
      <c r="G438" s="31">
        <v>0.5655</v>
      </c>
      <c r="H438" s="31">
        <v>0.33629999999999999</v>
      </c>
      <c r="I438" s="31">
        <v>1.7899999999999999E-2</v>
      </c>
      <c r="J438" s="31">
        <v>0</v>
      </c>
      <c r="K438" s="31">
        <v>0</v>
      </c>
      <c r="L438" s="31">
        <v>6.4999999999999997E-3</v>
      </c>
      <c r="M438" s="31">
        <v>1.38E-2</v>
      </c>
      <c r="N438" s="31">
        <v>1.8E-3</v>
      </c>
      <c r="O438" s="31">
        <v>2.1499999999999998E-2</v>
      </c>
      <c r="P438" s="31">
        <v>4.3299999999999998E-2</v>
      </c>
      <c r="Q438" s="31">
        <v>1.84E-2</v>
      </c>
      <c r="R438" s="31">
        <v>0.12509999999999999</v>
      </c>
      <c r="S438" s="31">
        <v>3.0800000000000001E-2</v>
      </c>
      <c r="T438" s="31">
        <v>3.4200000000000001E-2</v>
      </c>
      <c r="U438" s="31">
        <v>6.9999999999999999E-4</v>
      </c>
      <c r="V438" s="31">
        <v>0.14169999999999999</v>
      </c>
      <c r="W438" s="31">
        <v>0.20810000000000001</v>
      </c>
      <c r="X438" s="31">
        <v>0.47620000000000001</v>
      </c>
      <c r="Y438" s="31">
        <v>0.69930000000000003</v>
      </c>
      <c r="Z438" s="31">
        <v>0.15229999999999999</v>
      </c>
      <c r="AA438" s="31">
        <v>7.5800000000000006E-2</v>
      </c>
      <c r="AB438" s="31">
        <v>7.2700000000000001E-2</v>
      </c>
      <c r="AC438" s="31">
        <v>0.58209999999999995</v>
      </c>
      <c r="AD438" s="31">
        <v>0.28439999999999999</v>
      </c>
      <c r="AE438" s="31">
        <v>9.9699999999999997E-2</v>
      </c>
      <c r="AF438" s="31">
        <v>0.15029999999999999</v>
      </c>
      <c r="AG438" s="31">
        <v>0.17979999999999999</v>
      </c>
      <c r="AH438" s="31">
        <v>0.1573</v>
      </c>
      <c r="AI438" s="31">
        <v>0</v>
      </c>
      <c r="AJ438" s="31">
        <v>0</v>
      </c>
      <c r="AK438" s="31">
        <v>0.64039999999999997</v>
      </c>
      <c r="AL438" s="31">
        <v>2.2499999999999999E-2</v>
      </c>
      <c r="AM438" s="31">
        <v>0.97009999999999996</v>
      </c>
      <c r="AN438" s="31">
        <v>0.69979999999999998</v>
      </c>
      <c r="AO438" s="239">
        <v>0.13</v>
      </c>
      <c r="AP438" s="241">
        <v>1</v>
      </c>
      <c r="AQ438" s="101">
        <v>2</v>
      </c>
      <c r="AR438" s="462">
        <v>4</v>
      </c>
      <c r="AS438" s="238"/>
      <c r="AT438" s="238"/>
      <c r="AU438" s="238"/>
      <c r="AV438" s="238"/>
      <c r="AW438" s="238"/>
      <c r="AX438" s="238"/>
      <c r="AY438" s="238"/>
    </row>
    <row r="439" spans="1:51">
      <c r="A439" t="s">
        <v>1079</v>
      </c>
      <c r="B439" t="s">
        <v>1061</v>
      </c>
      <c r="C439" t="s">
        <v>1080</v>
      </c>
      <c r="D439" s="31">
        <v>1166.0650000000001</v>
      </c>
      <c r="E439" s="31">
        <v>2.8595000000000002</v>
      </c>
      <c r="F439" s="31">
        <v>3334.3519999999999</v>
      </c>
      <c r="G439" s="31">
        <v>0.18140000000000001</v>
      </c>
      <c r="H439" s="31">
        <v>0</v>
      </c>
      <c r="I439" s="31">
        <v>0</v>
      </c>
      <c r="J439" s="31">
        <v>3.0800000000000001E-2</v>
      </c>
      <c r="K439" s="31">
        <v>0</v>
      </c>
      <c r="L439" s="31">
        <v>7.7000000000000002E-3</v>
      </c>
      <c r="M439" s="31">
        <v>0</v>
      </c>
      <c r="N439" s="31">
        <v>0</v>
      </c>
      <c r="O439" s="31">
        <v>5.5500000000000001E-2</v>
      </c>
      <c r="P439" s="31">
        <v>1.2200000000000001E-2</v>
      </c>
      <c r="Q439" s="31">
        <v>0</v>
      </c>
      <c r="R439" s="31">
        <v>0</v>
      </c>
      <c r="S439" s="31">
        <v>1.3599999999999999E-2</v>
      </c>
      <c r="T439" s="31">
        <v>0.16039999999999999</v>
      </c>
      <c r="U439" s="31">
        <v>7.3800000000000004E-2</v>
      </c>
      <c r="V439" s="31">
        <v>9.4299999999999995E-2</v>
      </c>
      <c r="W439" s="31">
        <v>0.55159999999999998</v>
      </c>
      <c r="X439" s="31">
        <v>0.3327</v>
      </c>
      <c r="Y439" s="31">
        <v>0.16059999999999999</v>
      </c>
      <c r="Z439" s="31">
        <v>0.4355</v>
      </c>
      <c r="AA439" s="31">
        <v>0.40389999999999998</v>
      </c>
      <c r="AB439" s="31">
        <v>0</v>
      </c>
      <c r="AC439" s="31">
        <v>0.29659999999999997</v>
      </c>
      <c r="AD439" s="31">
        <v>0.58879999999999999</v>
      </c>
      <c r="AE439" s="31">
        <v>7.8E-2</v>
      </c>
      <c r="AF439" s="31">
        <v>8.9099999999999999E-2</v>
      </c>
      <c r="AG439" s="31">
        <v>0.129</v>
      </c>
      <c r="AH439" s="31">
        <v>7.5300000000000006E-2</v>
      </c>
      <c r="AI439" s="31">
        <v>0</v>
      </c>
      <c r="AJ439" s="31">
        <v>3.2300000000000002E-2</v>
      </c>
      <c r="AK439" s="31">
        <v>0.31180000000000002</v>
      </c>
      <c r="AL439" s="31">
        <v>0.4516</v>
      </c>
      <c r="AM439" s="31">
        <v>1.2921</v>
      </c>
      <c r="AN439" s="31">
        <v>0.80279999999999996</v>
      </c>
      <c r="AO439" s="239">
        <v>0.3</v>
      </c>
      <c r="AP439" s="241">
        <v>5</v>
      </c>
      <c r="AQ439" s="101">
        <v>6</v>
      </c>
      <c r="AR439" s="462">
        <v>2</v>
      </c>
      <c r="AS439" s="238"/>
      <c r="AT439" s="238"/>
      <c r="AU439" s="238"/>
      <c r="AV439" s="238"/>
      <c r="AW439" s="238"/>
      <c r="AX439" s="238"/>
      <c r="AY439" s="238"/>
    </row>
    <row r="440" spans="1:51">
      <c r="A440" t="s">
        <v>1081</v>
      </c>
      <c r="B440" t="s">
        <v>1061</v>
      </c>
      <c r="C440" t="s">
        <v>1082</v>
      </c>
      <c r="D440" s="31">
        <v>1323.6806999999999</v>
      </c>
      <c r="E440" s="31">
        <v>7.4160000000000004</v>
      </c>
      <c r="F440" s="31">
        <v>9816.4035000000003</v>
      </c>
      <c r="G440" s="31">
        <v>0.90969999999999995</v>
      </c>
      <c r="H440" s="31">
        <v>0.26939999999999997</v>
      </c>
      <c r="I440" s="31">
        <v>0.63439999999999996</v>
      </c>
      <c r="J440" s="31">
        <v>0</v>
      </c>
      <c r="K440" s="31">
        <v>1.1999999999999999E-3</v>
      </c>
      <c r="L440" s="31">
        <v>3.8E-3</v>
      </c>
      <c r="M440" s="31">
        <v>2.2000000000000001E-3</v>
      </c>
      <c r="N440" s="31">
        <v>0</v>
      </c>
      <c r="O440" s="31">
        <v>0</v>
      </c>
      <c r="P440" s="31">
        <v>2.8999999999999998E-3</v>
      </c>
      <c r="Q440" s="31">
        <v>0</v>
      </c>
      <c r="R440" s="31">
        <v>0</v>
      </c>
      <c r="S440" s="31">
        <v>0</v>
      </c>
      <c r="T440" s="31">
        <v>4.7999999999999996E-3</v>
      </c>
      <c r="U440" s="31">
        <v>0</v>
      </c>
      <c r="V440" s="31">
        <v>4.65E-2</v>
      </c>
      <c r="W440" s="31">
        <v>3.49E-2</v>
      </c>
      <c r="X440" s="31">
        <v>2.87E-2</v>
      </c>
      <c r="Y440" s="31">
        <v>0.29770000000000002</v>
      </c>
      <c r="Z440" s="31">
        <v>3.8199999999999998E-2</v>
      </c>
      <c r="AA440" s="31">
        <v>0.32819999999999999</v>
      </c>
      <c r="AB440" s="31">
        <v>0.33589999999999998</v>
      </c>
      <c r="AC440" s="31">
        <v>0.93569999999999998</v>
      </c>
      <c r="AD440" s="31">
        <v>4.9200000000000001E-2</v>
      </c>
      <c r="AE440" s="31">
        <v>3.3999999999999998E-3</v>
      </c>
      <c r="AF440" s="31">
        <v>0.44400000000000001</v>
      </c>
      <c r="AG440" s="31">
        <v>0.37230000000000002</v>
      </c>
      <c r="AH440" s="31">
        <v>6.3799999999999996E-2</v>
      </c>
      <c r="AI440" s="31">
        <v>0</v>
      </c>
      <c r="AJ440" s="31">
        <v>0</v>
      </c>
      <c r="AK440" s="31">
        <v>0.55320000000000003</v>
      </c>
      <c r="AL440" s="31">
        <v>1.06E-2</v>
      </c>
      <c r="AM440" s="31">
        <v>0.91930000000000001</v>
      </c>
      <c r="AN440" s="31">
        <v>0.66320000000000001</v>
      </c>
      <c r="AO440" s="239">
        <v>0.01</v>
      </c>
      <c r="AP440" s="241">
        <v>8</v>
      </c>
      <c r="AQ440" s="101">
        <v>9</v>
      </c>
      <c r="AR440" s="462">
        <v>4</v>
      </c>
      <c r="AS440" s="238"/>
      <c r="AT440" s="238"/>
      <c r="AU440" s="238"/>
      <c r="AV440" s="238"/>
      <c r="AW440" s="238"/>
      <c r="AX440" s="238"/>
      <c r="AY440" s="238"/>
    </row>
    <row r="441" spans="1:51">
      <c r="A441" t="s">
        <v>1083</v>
      </c>
      <c r="B441" t="s">
        <v>1061</v>
      </c>
      <c r="C441" t="s">
        <v>1084</v>
      </c>
      <c r="D441" s="31">
        <v>1430.5563999999999</v>
      </c>
      <c r="E441" s="31">
        <v>4.1612999999999998</v>
      </c>
      <c r="F441" s="31">
        <v>5952.9706999999999</v>
      </c>
      <c r="G441" s="31">
        <v>0.78810000000000002</v>
      </c>
      <c r="H441" s="31">
        <v>0.31929999999999997</v>
      </c>
      <c r="I441" s="31">
        <v>0.42799999999999999</v>
      </c>
      <c r="J441" s="31">
        <v>0</v>
      </c>
      <c r="K441" s="31">
        <v>0</v>
      </c>
      <c r="L441" s="31">
        <v>1.6799999999999999E-2</v>
      </c>
      <c r="M441" s="31">
        <v>1.9599999999999999E-2</v>
      </c>
      <c r="N441" s="31">
        <v>0</v>
      </c>
      <c r="O441" s="31">
        <v>6.1999999999999998E-3</v>
      </c>
      <c r="P441" s="31">
        <v>0.01</v>
      </c>
      <c r="Q441" s="31">
        <v>0</v>
      </c>
      <c r="R441" s="31">
        <v>0</v>
      </c>
      <c r="S441" s="31">
        <v>1.8E-3</v>
      </c>
      <c r="T441" s="31">
        <v>6.7999999999999996E-3</v>
      </c>
      <c r="U441" s="31">
        <v>0</v>
      </c>
      <c r="V441" s="31">
        <v>0.1125</v>
      </c>
      <c r="W441" s="31">
        <v>7.8899999999999998E-2</v>
      </c>
      <c r="X441" s="31">
        <v>4.2799999999999998E-2</v>
      </c>
      <c r="Y441" s="31">
        <v>0.2092</v>
      </c>
      <c r="Z441" s="31">
        <v>0.5272</v>
      </c>
      <c r="AA441" s="31">
        <v>0.2636</v>
      </c>
      <c r="AB441" s="31">
        <v>0</v>
      </c>
      <c r="AC441" s="31">
        <v>0.83250000000000002</v>
      </c>
      <c r="AD441" s="31">
        <v>0.1221</v>
      </c>
      <c r="AE441" s="31">
        <v>1.6E-2</v>
      </c>
      <c r="AF441" s="31">
        <v>0.27379999999999999</v>
      </c>
      <c r="AG441" s="31">
        <v>0.2447</v>
      </c>
      <c r="AH441" s="31">
        <v>0.25530000000000003</v>
      </c>
      <c r="AI441" s="31">
        <v>0</v>
      </c>
      <c r="AJ441" s="31">
        <v>0</v>
      </c>
      <c r="AK441" s="31">
        <v>0.5</v>
      </c>
      <c r="AL441" s="31">
        <v>0</v>
      </c>
      <c r="AM441" s="31">
        <v>1.0396000000000001</v>
      </c>
      <c r="AN441" s="31">
        <v>0.94630000000000003</v>
      </c>
      <c r="AO441" s="239">
        <v>0.27</v>
      </c>
      <c r="AP441" s="241">
        <v>1</v>
      </c>
      <c r="AQ441" s="101">
        <v>2</v>
      </c>
      <c r="AR441" s="462">
        <v>4</v>
      </c>
      <c r="AS441" s="238"/>
      <c r="AT441" s="238"/>
      <c r="AU441" s="238"/>
      <c r="AV441" s="238"/>
      <c r="AW441" s="238"/>
      <c r="AX441" s="238"/>
      <c r="AY441" s="238"/>
    </row>
    <row r="442" spans="1:51">
      <c r="A442" t="s">
        <v>1087</v>
      </c>
      <c r="B442" t="s">
        <v>1086</v>
      </c>
      <c r="C442" t="s">
        <v>1088</v>
      </c>
      <c r="D442" s="31">
        <v>1163.8191999999999</v>
      </c>
      <c r="E442" s="31">
        <v>3.1482000000000001</v>
      </c>
      <c r="F442" s="31">
        <v>3663.9416000000001</v>
      </c>
      <c r="G442" s="31">
        <v>0.73309999999999997</v>
      </c>
      <c r="H442" s="31">
        <v>0.1119</v>
      </c>
      <c r="I442" s="31">
        <v>0</v>
      </c>
      <c r="J442" s="31">
        <v>0</v>
      </c>
      <c r="K442" s="31">
        <v>0</v>
      </c>
      <c r="L442" s="31">
        <v>0.18379999999999999</v>
      </c>
      <c r="M442" s="31">
        <v>2.23E-2</v>
      </c>
      <c r="N442" s="31">
        <v>0</v>
      </c>
      <c r="O442" s="31">
        <v>3.0999999999999999E-3</v>
      </c>
      <c r="P442" s="31">
        <v>0</v>
      </c>
      <c r="Q442" s="31">
        <v>0</v>
      </c>
      <c r="R442" s="31">
        <v>0</v>
      </c>
      <c r="S442" s="31">
        <v>0.39729999999999999</v>
      </c>
      <c r="T442" s="31">
        <v>5.9400000000000001E-2</v>
      </c>
      <c r="U442" s="31">
        <v>2.9499999999999998E-2</v>
      </c>
      <c r="V442" s="31">
        <v>5.8999999999999997E-2</v>
      </c>
      <c r="W442" s="31">
        <v>0.13370000000000001</v>
      </c>
      <c r="X442" s="31">
        <v>0.3856</v>
      </c>
      <c r="Y442" s="31">
        <v>0</v>
      </c>
      <c r="Z442" s="31">
        <v>0.82579999999999998</v>
      </c>
      <c r="AA442" s="31">
        <v>0.13200000000000001</v>
      </c>
      <c r="AB442" s="31">
        <v>4.2200000000000001E-2</v>
      </c>
      <c r="AC442" s="31">
        <v>0.69079999999999997</v>
      </c>
      <c r="AD442" s="31">
        <v>0.187</v>
      </c>
      <c r="AE442" s="31">
        <v>0.1018</v>
      </c>
      <c r="AF442" s="31">
        <v>0.20369999999999999</v>
      </c>
      <c r="AG442" s="31">
        <v>0.1333</v>
      </c>
      <c r="AH442" s="31">
        <v>0.2</v>
      </c>
      <c r="AI442" s="31">
        <v>0</v>
      </c>
      <c r="AJ442" s="31">
        <v>0.04</v>
      </c>
      <c r="AK442" s="31">
        <v>0.61329999999999996</v>
      </c>
      <c r="AL442" s="31">
        <v>1.3299999999999999E-2</v>
      </c>
      <c r="AM442" s="31">
        <v>1.0767</v>
      </c>
      <c r="AN442" s="31">
        <v>0.66900000000000004</v>
      </c>
      <c r="AO442" s="239">
        <v>0.97</v>
      </c>
      <c r="AP442" s="241">
        <v>2</v>
      </c>
      <c r="AQ442" s="101">
        <v>3</v>
      </c>
      <c r="AR442" s="462">
        <v>3</v>
      </c>
      <c r="AS442" s="238"/>
      <c r="AT442" s="238"/>
      <c r="AU442" s="238"/>
      <c r="AV442" s="238"/>
      <c r="AW442" s="238"/>
      <c r="AX442" s="238"/>
      <c r="AY442" s="238"/>
    </row>
    <row r="443" spans="1:51">
      <c r="A443" t="s">
        <v>1089</v>
      </c>
      <c r="B443" t="s">
        <v>1086</v>
      </c>
      <c r="C443" t="s">
        <v>1090</v>
      </c>
      <c r="D443" s="31">
        <v>1332.1052</v>
      </c>
      <c r="E443" s="31">
        <v>1.8279000000000001</v>
      </c>
      <c r="F443" s="31">
        <v>2434.9007000000001</v>
      </c>
      <c r="G443" s="31">
        <v>0.28670000000000001</v>
      </c>
      <c r="H443" s="31">
        <v>0.16270000000000001</v>
      </c>
      <c r="I443" s="31">
        <v>0</v>
      </c>
      <c r="J443" s="31">
        <v>0</v>
      </c>
      <c r="K443" s="31">
        <v>0</v>
      </c>
      <c r="L443" s="31">
        <v>0</v>
      </c>
      <c r="M443" s="31">
        <v>3.2599999999999997E-2</v>
      </c>
      <c r="N443" s="31">
        <v>0</v>
      </c>
      <c r="O443" s="31">
        <v>0</v>
      </c>
      <c r="P443" s="31">
        <v>6.9599999999999995E-2</v>
      </c>
      <c r="Q443" s="31">
        <v>0</v>
      </c>
      <c r="R443" s="31">
        <v>0</v>
      </c>
      <c r="S443" s="31">
        <v>9.1399999999999995E-2</v>
      </c>
      <c r="T443" s="31">
        <v>0.1348</v>
      </c>
      <c r="U443" s="31">
        <v>0</v>
      </c>
      <c r="V443" s="31">
        <v>7.7200000000000005E-2</v>
      </c>
      <c r="W443" s="31">
        <v>0.43169999999999997</v>
      </c>
      <c r="X443" s="31">
        <v>0.22939999999999999</v>
      </c>
      <c r="Y443" s="31">
        <v>2.8000000000000001E-2</v>
      </c>
      <c r="Z443" s="31">
        <v>0.75519999999999998</v>
      </c>
      <c r="AA443" s="31">
        <v>0.21679999999999999</v>
      </c>
      <c r="AB443" s="31">
        <v>0</v>
      </c>
      <c r="AC443" s="31">
        <v>0.77149999999999996</v>
      </c>
      <c r="AD443" s="31">
        <v>0.16769999999999999</v>
      </c>
      <c r="AE443" s="31">
        <v>0</v>
      </c>
      <c r="AF443" s="31">
        <v>5.4699999999999999E-2</v>
      </c>
      <c r="AG443" s="31">
        <v>4.7100000000000003E-2</v>
      </c>
      <c r="AH443" s="31">
        <v>0.15290000000000001</v>
      </c>
      <c r="AI443" s="31">
        <v>0</v>
      </c>
      <c r="AJ443" s="31">
        <v>0</v>
      </c>
      <c r="AK443" s="31">
        <v>0.72940000000000005</v>
      </c>
      <c r="AL443" s="31">
        <v>7.0599999999999996E-2</v>
      </c>
      <c r="AM443" s="31">
        <v>0.84830000000000005</v>
      </c>
      <c r="AN443" s="31">
        <v>0.6119</v>
      </c>
      <c r="AO443" s="239">
        <v>1.51</v>
      </c>
      <c r="AP443" s="241">
        <v>5</v>
      </c>
      <c r="AQ443" s="101">
        <v>6</v>
      </c>
      <c r="AR443" s="462">
        <v>3</v>
      </c>
      <c r="AS443" s="238"/>
      <c r="AT443" s="238"/>
      <c r="AU443" s="238"/>
      <c r="AV443" s="238"/>
      <c r="AW443" s="238"/>
      <c r="AX443" s="238"/>
      <c r="AY443" s="238"/>
    </row>
    <row r="444" spans="1:51">
      <c r="A444" t="s">
        <v>1091</v>
      </c>
      <c r="B444" t="s">
        <v>1086</v>
      </c>
      <c r="C444" t="s">
        <v>1092</v>
      </c>
      <c r="D444" s="31">
        <v>1350.4337</v>
      </c>
      <c r="E444" s="31">
        <v>0.78600000000000003</v>
      </c>
      <c r="F444" s="31">
        <v>1061.4896000000001</v>
      </c>
      <c r="G444" s="31">
        <v>0.2019</v>
      </c>
      <c r="H444" s="31">
        <v>0</v>
      </c>
      <c r="I444" s="31">
        <v>0</v>
      </c>
      <c r="J444" s="31">
        <v>0</v>
      </c>
      <c r="K444" s="31">
        <v>0</v>
      </c>
      <c r="L444" s="31">
        <v>0</v>
      </c>
      <c r="M444" s="31">
        <v>0</v>
      </c>
      <c r="N444" s="31">
        <v>0</v>
      </c>
      <c r="O444" s="31">
        <v>7.1099999999999997E-2</v>
      </c>
      <c r="P444" s="31">
        <v>1.7100000000000001E-2</v>
      </c>
      <c r="Q444" s="31">
        <v>0</v>
      </c>
      <c r="R444" s="31">
        <v>0</v>
      </c>
      <c r="S444" s="31">
        <v>0.1216</v>
      </c>
      <c r="T444" s="31">
        <v>0.52829999999999999</v>
      </c>
      <c r="U444" s="31">
        <v>2.8199999999999999E-2</v>
      </c>
      <c r="V444" s="31">
        <v>2.7799999999999998E-2</v>
      </c>
      <c r="W444" s="31">
        <v>0.2059</v>
      </c>
      <c r="X444" s="31">
        <v>0.51190000000000002</v>
      </c>
      <c r="Y444" s="31">
        <v>0</v>
      </c>
      <c r="Z444" s="31">
        <v>0.75749999999999995</v>
      </c>
      <c r="AA444" s="31">
        <v>0.24249999999999999</v>
      </c>
      <c r="AB444" s="31">
        <v>0</v>
      </c>
      <c r="AC444" s="31">
        <v>0.31809999999999999</v>
      </c>
      <c r="AD444" s="31">
        <v>0.47789999999999999</v>
      </c>
      <c r="AE444" s="31">
        <v>7.1599999999999997E-2</v>
      </c>
      <c r="AF444" s="31">
        <v>5.5599999999999997E-2</v>
      </c>
      <c r="AG444" s="31">
        <v>2.3E-2</v>
      </c>
      <c r="AH444" s="31">
        <v>0.12640000000000001</v>
      </c>
      <c r="AI444" s="31">
        <v>0</v>
      </c>
      <c r="AJ444" s="31">
        <v>0</v>
      </c>
      <c r="AK444" s="31">
        <v>0.83909999999999996</v>
      </c>
      <c r="AL444" s="31">
        <v>1.15E-2</v>
      </c>
      <c r="AM444" s="31">
        <v>0.54679999999999995</v>
      </c>
      <c r="AN444" s="31">
        <v>0.39439999999999997</v>
      </c>
      <c r="AO444" s="239">
        <v>1.67</v>
      </c>
      <c r="AP444" s="241">
        <v>5</v>
      </c>
      <c r="AQ444" s="101">
        <v>6</v>
      </c>
      <c r="AR444" s="462">
        <v>3</v>
      </c>
      <c r="AS444" s="238"/>
      <c r="AT444" s="238"/>
      <c r="AU444" s="238"/>
      <c r="AV444" s="238"/>
      <c r="AW444" s="238"/>
      <c r="AX444" s="238"/>
      <c r="AY444" s="238"/>
    </row>
    <row r="445" spans="1:51">
      <c r="A445" t="s">
        <v>1093</v>
      </c>
      <c r="B445" t="s">
        <v>1086</v>
      </c>
      <c r="C445" t="s">
        <v>372</v>
      </c>
      <c r="D445" s="31">
        <v>1355.3131000000001</v>
      </c>
      <c r="E445" s="31">
        <v>1.8934</v>
      </c>
      <c r="F445" s="31">
        <v>2566.1886</v>
      </c>
      <c r="G445" s="31">
        <v>0.51859999999999995</v>
      </c>
      <c r="H445" s="31">
        <v>0.10979999999999999</v>
      </c>
      <c r="I445" s="31">
        <v>0</v>
      </c>
      <c r="J445" s="31">
        <v>0</v>
      </c>
      <c r="K445" s="31">
        <v>0</v>
      </c>
      <c r="L445" s="31">
        <v>0.1149</v>
      </c>
      <c r="M445" s="31">
        <v>6.7999999999999996E-3</v>
      </c>
      <c r="N445" s="31">
        <v>0</v>
      </c>
      <c r="O445" s="31">
        <v>2.7099999999999999E-2</v>
      </c>
      <c r="P445" s="31">
        <v>8.8999999999999999E-3</v>
      </c>
      <c r="Q445" s="31">
        <v>0</v>
      </c>
      <c r="R445" s="31">
        <v>0</v>
      </c>
      <c r="S445" s="31">
        <v>0.26800000000000002</v>
      </c>
      <c r="T445" s="31">
        <v>0.10979999999999999</v>
      </c>
      <c r="U445" s="31">
        <v>0</v>
      </c>
      <c r="V445" s="31">
        <v>0.14460000000000001</v>
      </c>
      <c r="W445" s="31">
        <v>0.21010000000000001</v>
      </c>
      <c r="X445" s="31">
        <v>0.42749999999999999</v>
      </c>
      <c r="Y445" s="31">
        <v>0.04</v>
      </c>
      <c r="Z445" s="31">
        <v>0.76119999999999999</v>
      </c>
      <c r="AA445" s="31">
        <v>0.1424</v>
      </c>
      <c r="AB445" s="31">
        <v>5.6500000000000002E-2</v>
      </c>
      <c r="AC445" s="31">
        <v>0.68400000000000005</v>
      </c>
      <c r="AD445" s="31">
        <v>0.25440000000000002</v>
      </c>
      <c r="AE445" s="31">
        <v>2E-3</v>
      </c>
      <c r="AF445" s="31">
        <v>0.1144</v>
      </c>
      <c r="AG445" s="31">
        <v>0.191</v>
      </c>
      <c r="AH445" s="31">
        <v>0.14610000000000001</v>
      </c>
      <c r="AI445" s="31">
        <v>0</v>
      </c>
      <c r="AJ445" s="31">
        <v>0</v>
      </c>
      <c r="AK445" s="31">
        <v>0.65169999999999995</v>
      </c>
      <c r="AL445" s="31">
        <v>1.12E-2</v>
      </c>
      <c r="AM445" s="31">
        <v>0.92669999999999997</v>
      </c>
      <c r="AN445" s="31">
        <v>0.66849999999999998</v>
      </c>
      <c r="AO445" s="239">
        <v>1.07</v>
      </c>
      <c r="AP445" s="241">
        <v>2</v>
      </c>
      <c r="AQ445" s="101">
        <v>3</v>
      </c>
      <c r="AR445" s="462">
        <v>3</v>
      </c>
      <c r="AS445" s="238"/>
      <c r="AT445" s="238"/>
      <c r="AU445" s="238"/>
      <c r="AV445" s="238"/>
      <c r="AW445" s="238"/>
      <c r="AX445" s="238"/>
      <c r="AY445" s="238"/>
    </row>
    <row r="446" spans="1:51">
      <c r="A446" t="s">
        <v>1094</v>
      </c>
      <c r="B446" t="s">
        <v>1086</v>
      </c>
      <c r="C446" t="s">
        <v>1095</v>
      </c>
      <c r="D446" s="31">
        <v>1563.6420000000001</v>
      </c>
      <c r="E446" s="31">
        <v>1.6815</v>
      </c>
      <c r="F446" s="31">
        <v>2629.2350999999999</v>
      </c>
      <c r="G446" s="31">
        <v>0.433</v>
      </c>
      <c r="H446" s="31">
        <v>0</v>
      </c>
      <c r="I446" s="31">
        <v>0</v>
      </c>
      <c r="J446" s="31">
        <v>0</v>
      </c>
      <c r="K446" s="31">
        <v>0</v>
      </c>
      <c r="L446" s="31">
        <v>0</v>
      </c>
      <c r="M446" s="31">
        <v>0</v>
      </c>
      <c r="N446" s="31">
        <v>0</v>
      </c>
      <c r="O446" s="31">
        <v>0.2399</v>
      </c>
      <c r="P446" s="31">
        <v>0</v>
      </c>
      <c r="Q446" s="31">
        <v>0</v>
      </c>
      <c r="R446" s="31">
        <v>0</v>
      </c>
      <c r="S446" s="31">
        <v>0.16980000000000001</v>
      </c>
      <c r="T446" s="31">
        <v>0.33989999999999998</v>
      </c>
      <c r="U446" s="31">
        <v>2.3300000000000001E-2</v>
      </c>
      <c r="V446" s="31">
        <v>5.2900000000000003E-2</v>
      </c>
      <c r="W446" s="31">
        <v>0.17419999999999999</v>
      </c>
      <c r="X446" s="31">
        <v>0.53959999999999997</v>
      </c>
      <c r="Y446" s="31">
        <v>0</v>
      </c>
      <c r="Z446" s="31">
        <v>0.77549999999999997</v>
      </c>
      <c r="AA446" s="31">
        <v>0.1265</v>
      </c>
      <c r="AB446" s="31">
        <v>9.8000000000000004E-2</v>
      </c>
      <c r="AC446" s="31">
        <v>0.34250000000000003</v>
      </c>
      <c r="AD446" s="31">
        <v>0.60729999999999995</v>
      </c>
      <c r="AE446" s="31">
        <v>7.7000000000000002E-3</v>
      </c>
      <c r="AF446" s="31">
        <v>3.3799999999999997E-2</v>
      </c>
      <c r="AG446" s="31">
        <v>5.9499999999999997E-2</v>
      </c>
      <c r="AH446" s="31">
        <v>8.3299999999999999E-2</v>
      </c>
      <c r="AI446" s="31">
        <v>0</v>
      </c>
      <c r="AJ446" s="31">
        <v>0</v>
      </c>
      <c r="AK446" s="31">
        <v>0.83330000000000004</v>
      </c>
      <c r="AL446" s="31">
        <v>2.3800000000000002E-2</v>
      </c>
      <c r="AM446" s="31">
        <v>0.6159</v>
      </c>
      <c r="AN446" s="31">
        <v>0.44429999999999997</v>
      </c>
      <c r="AO446" s="239">
        <v>1.01</v>
      </c>
      <c r="AP446" s="241">
        <v>5</v>
      </c>
      <c r="AQ446" s="101">
        <v>6</v>
      </c>
      <c r="AR446" s="462">
        <v>3</v>
      </c>
      <c r="AS446" s="238"/>
      <c r="AT446" s="238"/>
      <c r="AU446" s="238"/>
      <c r="AV446" s="238"/>
      <c r="AW446" s="238"/>
      <c r="AX446" s="238"/>
      <c r="AY446" s="238"/>
    </row>
    <row r="447" spans="1:51">
      <c r="A447" t="s">
        <v>1096</v>
      </c>
      <c r="B447" t="s">
        <v>1086</v>
      </c>
      <c r="C447" t="s">
        <v>1097</v>
      </c>
      <c r="D447" s="31">
        <v>1871.2437</v>
      </c>
      <c r="E447" s="31">
        <v>2.0314999999999999</v>
      </c>
      <c r="F447" s="31">
        <v>3801.4393</v>
      </c>
      <c r="G447" s="31">
        <v>0.42530000000000001</v>
      </c>
      <c r="H447" s="31">
        <v>0.10680000000000001</v>
      </c>
      <c r="I447" s="31">
        <v>0</v>
      </c>
      <c r="J447" s="31">
        <v>0</v>
      </c>
      <c r="K447" s="31">
        <v>0</v>
      </c>
      <c r="L447" s="31">
        <v>0</v>
      </c>
      <c r="M447" s="31">
        <v>2.5700000000000001E-2</v>
      </c>
      <c r="N447" s="31">
        <v>0</v>
      </c>
      <c r="O447" s="31">
        <v>3.44E-2</v>
      </c>
      <c r="P447" s="31">
        <v>0</v>
      </c>
      <c r="Q447" s="31">
        <v>0</v>
      </c>
      <c r="R447" s="31">
        <v>0.21609999999999999</v>
      </c>
      <c r="S447" s="31">
        <v>5.8700000000000002E-2</v>
      </c>
      <c r="T447" s="31">
        <v>8.0600000000000005E-2</v>
      </c>
      <c r="U447" s="31">
        <v>0</v>
      </c>
      <c r="V447" s="31">
        <v>0.27939999999999998</v>
      </c>
      <c r="W447" s="31">
        <v>0.1983</v>
      </c>
      <c r="X447" s="31">
        <v>0.70440000000000003</v>
      </c>
      <c r="Y447" s="31">
        <v>0.69320000000000004</v>
      </c>
      <c r="Z447" s="31">
        <v>0.27700000000000002</v>
      </c>
      <c r="AA447" s="31">
        <v>2.98E-2</v>
      </c>
      <c r="AB447" s="31">
        <v>0</v>
      </c>
      <c r="AC447" s="31">
        <v>0.74390000000000001</v>
      </c>
      <c r="AD447" s="31">
        <v>0.2044</v>
      </c>
      <c r="AE447" s="31">
        <v>0</v>
      </c>
      <c r="AF447" s="31">
        <v>0.10349999999999999</v>
      </c>
      <c r="AG447" s="31">
        <v>6.3299999999999995E-2</v>
      </c>
      <c r="AH447" s="31">
        <v>0.20250000000000001</v>
      </c>
      <c r="AI447" s="31">
        <v>0</v>
      </c>
      <c r="AJ447" s="31">
        <v>0</v>
      </c>
      <c r="AK447" s="31">
        <v>0.72150000000000003</v>
      </c>
      <c r="AL447" s="31">
        <v>1.2699999999999999E-2</v>
      </c>
      <c r="AM447" s="31">
        <v>0.78890000000000005</v>
      </c>
      <c r="AN447" s="31">
        <v>0.56910000000000005</v>
      </c>
      <c r="AO447" s="239">
        <v>0.6</v>
      </c>
      <c r="AP447" s="241">
        <v>5</v>
      </c>
      <c r="AQ447" s="101">
        <v>6</v>
      </c>
      <c r="AR447" s="462">
        <v>4</v>
      </c>
      <c r="AS447" s="238"/>
      <c r="AT447" s="238"/>
      <c r="AU447" s="238"/>
      <c r="AV447" s="238"/>
      <c r="AW447" s="238"/>
      <c r="AX447" s="238"/>
      <c r="AY447" s="238"/>
    </row>
    <row r="448" spans="1:51">
      <c r="A448" t="s">
        <v>1098</v>
      </c>
      <c r="B448" t="s">
        <v>1086</v>
      </c>
      <c r="C448" t="s">
        <v>1099</v>
      </c>
      <c r="D448" s="31">
        <v>925.0471</v>
      </c>
      <c r="E448" s="31">
        <v>2.6452</v>
      </c>
      <c r="F448" s="31">
        <v>2446.8987000000002</v>
      </c>
      <c r="G448" s="31">
        <v>0.19450000000000001</v>
      </c>
      <c r="H448" s="31">
        <v>0.1396</v>
      </c>
      <c r="I448" s="31">
        <v>0</v>
      </c>
      <c r="J448" s="31">
        <v>0</v>
      </c>
      <c r="K448" s="31">
        <v>0</v>
      </c>
      <c r="L448" s="31">
        <v>0</v>
      </c>
      <c r="M448" s="31">
        <v>0</v>
      </c>
      <c r="N448" s="31">
        <v>0</v>
      </c>
      <c r="O448" s="31">
        <v>5.4899999999999997E-2</v>
      </c>
      <c r="P448" s="31">
        <v>0</v>
      </c>
      <c r="Q448" s="31">
        <v>0</v>
      </c>
      <c r="R448" s="31">
        <v>0</v>
      </c>
      <c r="S448" s="31">
        <v>0</v>
      </c>
      <c r="T448" s="31">
        <v>0.1605</v>
      </c>
      <c r="U448" s="31">
        <v>0</v>
      </c>
      <c r="V448" s="31">
        <v>0.23519999999999999</v>
      </c>
      <c r="W448" s="31">
        <v>0.4098</v>
      </c>
      <c r="X448" s="31">
        <v>0.16220000000000001</v>
      </c>
      <c r="Y448" s="31">
        <v>0.48870000000000002</v>
      </c>
      <c r="Z448" s="31">
        <v>0.188</v>
      </c>
      <c r="AA448" s="31">
        <v>0.26319999999999999</v>
      </c>
      <c r="AB448" s="31">
        <v>6.0199999999999997E-2</v>
      </c>
      <c r="AC448" s="31">
        <v>0.68789999999999996</v>
      </c>
      <c r="AD448" s="31">
        <v>0.26</v>
      </c>
      <c r="AE448" s="31">
        <v>0</v>
      </c>
      <c r="AF448" s="31">
        <v>0.1077</v>
      </c>
      <c r="AG448" s="31">
        <v>4.2999999999999997E-2</v>
      </c>
      <c r="AH448" s="31">
        <v>0.129</v>
      </c>
      <c r="AI448" s="31">
        <v>0</v>
      </c>
      <c r="AJ448" s="31">
        <v>0</v>
      </c>
      <c r="AK448" s="31">
        <v>0.80649999999999999</v>
      </c>
      <c r="AL448" s="31">
        <v>2.1499999999999998E-2</v>
      </c>
      <c r="AM448" s="31">
        <v>0.65559999999999996</v>
      </c>
      <c r="AN448" s="31">
        <v>0.47289999999999999</v>
      </c>
      <c r="AO448" s="239">
        <v>0.67</v>
      </c>
      <c r="AP448" s="241">
        <v>5</v>
      </c>
      <c r="AQ448" s="101">
        <v>6</v>
      </c>
      <c r="AR448" s="462">
        <v>4</v>
      </c>
      <c r="AS448" s="238"/>
      <c r="AT448" s="238"/>
      <c r="AU448" s="238"/>
      <c r="AV448" s="238"/>
      <c r="AW448" s="238"/>
      <c r="AX448" s="238"/>
      <c r="AY448" s="238"/>
    </row>
    <row r="449" spans="1:51">
      <c r="A449" t="s">
        <v>1100</v>
      </c>
      <c r="B449" t="s">
        <v>1086</v>
      </c>
      <c r="C449" t="s">
        <v>358</v>
      </c>
      <c r="D449" s="31">
        <v>1355.1183000000001</v>
      </c>
      <c r="E449" s="31">
        <v>2.0939999999999999</v>
      </c>
      <c r="F449" s="31">
        <v>2837.6538</v>
      </c>
      <c r="G449" s="31">
        <v>0.53390000000000004</v>
      </c>
      <c r="H449" s="31">
        <v>0.15459999999999999</v>
      </c>
      <c r="I449" s="31">
        <v>0</v>
      </c>
      <c r="J449" s="31">
        <v>0</v>
      </c>
      <c r="K449" s="31">
        <v>0</v>
      </c>
      <c r="L449" s="31">
        <v>1.15E-2</v>
      </c>
      <c r="M449" s="31">
        <v>3.5200000000000002E-2</v>
      </c>
      <c r="N449" s="31">
        <v>0</v>
      </c>
      <c r="O449" s="31">
        <v>0.1467</v>
      </c>
      <c r="P449" s="31">
        <v>0.1305</v>
      </c>
      <c r="Q449" s="31">
        <v>0</v>
      </c>
      <c r="R449" s="31">
        <v>1.9800000000000002E-2</v>
      </c>
      <c r="S449" s="31">
        <v>0.1855</v>
      </c>
      <c r="T449" s="31">
        <v>4.1599999999999998E-2</v>
      </c>
      <c r="U449" s="31">
        <v>2.3E-3</v>
      </c>
      <c r="V449" s="31">
        <v>0.1371</v>
      </c>
      <c r="W449" s="31">
        <v>0.13500000000000001</v>
      </c>
      <c r="X449" s="31">
        <v>0.2697</v>
      </c>
      <c r="Y449" s="31">
        <v>0.1719</v>
      </c>
      <c r="Z449" s="31">
        <v>0.63360000000000005</v>
      </c>
      <c r="AA449" s="31">
        <v>0.1643</v>
      </c>
      <c r="AB449" s="31">
        <v>3.0200000000000001E-2</v>
      </c>
      <c r="AC449" s="31">
        <v>0.55389999999999995</v>
      </c>
      <c r="AD449" s="31">
        <v>0.35470000000000002</v>
      </c>
      <c r="AE449" s="31">
        <v>6.3100000000000003E-2</v>
      </c>
      <c r="AF449" s="31">
        <v>0.19570000000000001</v>
      </c>
      <c r="AG449" s="31">
        <v>0.2</v>
      </c>
      <c r="AH449" s="31">
        <v>0.24440000000000001</v>
      </c>
      <c r="AI449" s="31">
        <v>0</v>
      </c>
      <c r="AJ449" s="31">
        <v>1.11E-2</v>
      </c>
      <c r="AK449" s="31">
        <v>0.43330000000000002</v>
      </c>
      <c r="AL449" s="31">
        <v>0.1111</v>
      </c>
      <c r="AM449" s="31">
        <v>1.3228</v>
      </c>
      <c r="AN449" s="31">
        <v>0.82189999999999996</v>
      </c>
      <c r="AO449" s="239">
        <v>0.98</v>
      </c>
      <c r="AP449" s="241">
        <v>2</v>
      </c>
      <c r="AQ449" s="101">
        <v>3</v>
      </c>
      <c r="AR449" s="462">
        <v>2</v>
      </c>
      <c r="AS449" s="238"/>
      <c r="AT449" s="238"/>
      <c r="AU449" s="238"/>
      <c r="AV449" s="238"/>
      <c r="AW449" s="238"/>
      <c r="AX449" s="238"/>
      <c r="AY449" s="238"/>
    </row>
    <row r="450" spans="1:51">
      <c r="A450" t="s">
        <v>1101</v>
      </c>
      <c r="B450" t="s">
        <v>1086</v>
      </c>
      <c r="C450" t="s">
        <v>1102</v>
      </c>
      <c r="D450" s="31">
        <v>1655.2056</v>
      </c>
      <c r="E450" s="31">
        <v>1.9948999999999999</v>
      </c>
      <c r="F450" s="31">
        <v>3301.982</v>
      </c>
      <c r="G450" s="31">
        <v>0.5927</v>
      </c>
      <c r="H450" s="31">
        <v>7.4800000000000005E-2</v>
      </c>
      <c r="I450" s="31">
        <v>0</v>
      </c>
      <c r="J450" s="31">
        <v>0</v>
      </c>
      <c r="K450" s="31">
        <v>0</v>
      </c>
      <c r="L450" s="31">
        <v>0</v>
      </c>
      <c r="M450" s="31">
        <v>1.1900000000000001E-2</v>
      </c>
      <c r="N450" s="31">
        <v>0</v>
      </c>
      <c r="O450" s="31">
        <v>0.1235</v>
      </c>
      <c r="P450" s="31">
        <v>0</v>
      </c>
      <c r="Q450" s="31">
        <v>0</v>
      </c>
      <c r="R450" s="31">
        <v>0.182</v>
      </c>
      <c r="S450" s="31">
        <v>0.20780000000000001</v>
      </c>
      <c r="T450" s="31">
        <v>0.1129</v>
      </c>
      <c r="U450" s="31">
        <v>7.6E-3</v>
      </c>
      <c r="V450" s="31">
        <v>1.4500000000000001E-2</v>
      </c>
      <c r="W450" s="31">
        <v>0.2651</v>
      </c>
      <c r="X450" s="31">
        <v>0.66080000000000005</v>
      </c>
      <c r="Y450" s="31">
        <v>0.29759999999999998</v>
      </c>
      <c r="Z450" s="31">
        <v>0.48549999999999999</v>
      </c>
      <c r="AA450" s="31">
        <v>0.1888</v>
      </c>
      <c r="AB450" s="31">
        <v>2.81E-2</v>
      </c>
      <c r="AC450" s="31">
        <v>0.48320000000000002</v>
      </c>
      <c r="AD450" s="31">
        <v>0.23130000000000001</v>
      </c>
      <c r="AE450" s="31">
        <v>0.24510000000000001</v>
      </c>
      <c r="AF450" s="31">
        <v>7.17E-2</v>
      </c>
      <c r="AG450" s="31">
        <v>4.5499999999999999E-2</v>
      </c>
      <c r="AH450" s="31">
        <v>0.15909999999999999</v>
      </c>
      <c r="AI450" s="31">
        <v>0</v>
      </c>
      <c r="AJ450" s="31">
        <v>0</v>
      </c>
      <c r="AK450" s="31">
        <v>0.78410000000000002</v>
      </c>
      <c r="AL450" s="31">
        <v>1.14E-2</v>
      </c>
      <c r="AM450" s="31">
        <v>0.67449999999999999</v>
      </c>
      <c r="AN450" s="31">
        <v>0.48659999999999998</v>
      </c>
      <c r="AO450" s="239">
        <v>0.1</v>
      </c>
      <c r="AP450" s="241">
        <v>2</v>
      </c>
      <c r="AQ450" s="101">
        <v>3</v>
      </c>
      <c r="AR450" s="462">
        <v>4</v>
      </c>
      <c r="AS450" s="238"/>
      <c r="AT450" s="238"/>
      <c r="AU450" s="238"/>
      <c r="AV450" s="238"/>
      <c r="AW450" s="238"/>
      <c r="AX450" s="238"/>
      <c r="AY450" s="238"/>
    </row>
    <row r="451" spans="1:51">
      <c r="A451" t="s">
        <v>1103</v>
      </c>
      <c r="B451" t="s">
        <v>1086</v>
      </c>
      <c r="C451" t="s">
        <v>1104</v>
      </c>
      <c r="D451" s="31">
        <v>1339.9427000000001</v>
      </c>
      <c r="E451" s="31">
        <v>4.3422000000000001</v>
      </c>
      <c r="F451" s="31">
        <v>5818.3290999999999</v>
      </c>
      <c r="G451" s="31">
        <v>0.65839999999999999</v>
      </c>
      <c r="H451" s="31">
        <v>2.8000000000000001E-2</v>
      </c>
      <c r="I451" s="31">
        <v>0</v>
      </c>
      <c r="J451" s="31">
        <v>0</v>
      </c>
      <c r="K451" s="31">
        <v>0</v>
      </c>
      <c r="L451" s="31">
        <v>0</v>
      </c>
      <c r="M451" s="31">
        <v>0</v>
      </c>
      <c r="N451" s="31">
        <v>0</v>
      </c>
      <c r="O451" s="31">
        <v>3.5200000000000002E-2</v>
      </c>
      <c r="P451" s="31">
        <v>7.1099999999999997E-2</v>
      </c>
      <c r="Q451" s="31">
        <v>0</v>
      </c>
      <c r="R451" s="31">
        <v>0</v>
      </c>
      <c r="S451" s="31">
        <v>0.59519999999999995</v>
      </c>
      <c r="T451" s="31">
        <v>3.6799999999999999E-2</v>
      </c>
      <c r="U451" s="31">
        <v>0</v>
      </c>
      <c r="V451" s="31">
        <v>4.8300000000000003E-2</v>
      </c>
      <c r="W451" s="31">
        <v>0.18540000000000001</v>
      </c>
      <c r="X451" s="31">
        <v>0.49730000000000002</v>
      </c>
      <c r="Y451" s="31">
        <v>0</v>
      </c>
      <c r="Z451" s="31">
        <v>0.83530000000000004</v>
      </c>
      <c r="AA451" s="31">
        <v>0.10979999999999999</v>
      </c>
      <c r="AB451" s="31">
        <v>5.4899999999999997E-2</v>
      </c>
      <c r="AC451" s="31">
        <v>0.8226</v>
      </c>
      <c r="AD451" s="31">
        <v>6.8099999999999994E-2</v>
      </c>
      <c r="AE451" s="31">
        <v>8.4500000000000006E-2</v>
      </c>
      <c r="AF451" s="31">
        <v>9.5899999999999999E-2</v>
      </c>
      <c r="AG451" s="31">
        <v>5.5599999999999997E-2</v>
      </c>
      <c r="AH451" s="31">
        <v>0.1</v>
      </c>
      <c r="AI451" s="31">
        <v>0</v>
      </c>
      <c r="AJ451" s="31">
        <v>0</v>
      </c>
      <c r="AK451" s="31">
        <v>0.84440000000000004</v>
      </c>
      <c r="AL451" s="31">
        <v>0</v>
      </c>
      <c r="AM451" s="31">
        <v>0.53359999999999996</v>
      </c>
      <c r="AN451" s="31">
        <v>0.48570000000000002</v>
      </c>
      <c r="AO451" s="239">
        <v>0.71</v>
      </c>
      <c r="AP451" s="241">
        <v>2</v>
      </c>
      <c r="AQ451" s="101">
        <v>3</v>
      </c>
      <c r="AR451" s="462">
        <v>4</v>
      </c>
      <c r="AS451" s="238"/>
      <c r="AT451" s="238"/>
      <c r="AU451" s="238"/>
      <c r="AV451" s="238"/>
      <c r="AW451" s="238"/>
      <c r="AX451" s="238"/>
      <c r="AY451" s="238"/>
    </row>
    <row r="452" spans="1:51">
      <c r="A452" t="s">
        <v>1105</v>
      </c>
      <c r="B452" t="s">
        <v>1086</v>
      </c>
      <c r="C452" t="s">
        <v>1106</v>
      </c>
      <c r="D452" s="31">
        <v>1481.2</v>
      </c>
      <c r="E452" s="31">
        <v>1.6176999999999999</v>
      </c>
      <c r="F452" s="31">
        <v>2396.1495</v>
      </c>
      <c r="G452" s="31">
        <v>0.45910000000000001</v>
      </c>
      <c r="H452" s="31">
        <v>9.8699999999999996E-2</v>
      </c>
      <c r="I452" s="31">
        <v>0</v>
      </c>
      <c r="J452" s="31">
        <v>2.5499999999999998E-2</v>
      </c>
      <c r="K452" s="31">
        <v>1.6E-2</v>
      </c>
      <c r="L452" s="31">
        <v>0</v>
      </c>
      <c r="M452" s="31">
        <v>0</v>
      </c>
      <c r="N452" s="31">
        <v>4.7E-2</v>
      </c>
      <c r="O452" s="31">
        <v>9.1200000000000003E-2</v>
      </c>
      <c r="P452" s="31">
        <v>5.4899999999999997E-2</v>
      </c>
      <c r="Q452" s="31">
        <v>0</v>
      </c>
      <c r="R452" s="31">
        <v>0</v>
      </c>
      <c r="S452" s="31">
        <v>0.1905</v>
      </c>
      <c r="T452" s="31">
        <v>9.3899999999999997E-2</v>
      </c>
      <c r="U452" s="31">
        <v>0</v>
      </c>
      <c r="V452" s="31">
        <v>0.21709999999999999</v>
      </c>
      <c r="W452" s="31">
        <v>0.16520000000000001</v>
      </c>
      <c r="X452" s="31">
        <v>0.38169999999999998</v>
      </c>
      <c r="Y452" s="31">
        <v>9.5999999999999992E-3</v>
      </c>
      <c r="Z452" s="31">
        <v>0.81689999999999996</v>
      </c>
      <c r="AA452" s="31">
        <v>0.1542</v>
      </c>
      <c r="AB452" s="31">
        <v>1.9300000000000001E-2</v>
      </c>
      <c r="AC452" s="31">
        <v>0.4415</v>
      </c>
      <c r="AD452" s="31">
        <v>0.48330000000000001</v>
      </c>
      <c r="AE452" s="31">
        <v>2.76E-2</v>
      </c>
      <c r="AF452" s="31">
        <v>0.1142</v>
      </c>
      <c r="AG452" s="31">
        <v>8.6400000000000005E-2</v>
      </c>
      <c r="AH452" s="31">
        <v>0.25929999999999997</v>
      </c>
      <c r="AI452" s="31">
        <v>0</v>
      </c>
      <c r="AJ452" s="31">
        <v>3.6999999999999998E-2</v>
      </c>
      <c r="AK452" s="31">
        <v>0.60489999999999999</v>
      </c>
      <c r="AL452" s="31">
        <v>1.23E-2</v>
      </c>
      <c r="AM452" s="31">
        <v>1.042</v>
      </c>
      <c r="AN452" s="31">
        <v>0.64739999999999998</v>
      </c>
      <c r="AO452" s="239">
        <v>0.78</v>
      </c>
      <c r="AP452" s="241">
        <v>2</v>
      </c>
      <c r="AQ452" s="101">
        <v>3</v>
      </c>
      <c r="AR452" s="462">
        <v>3</v>
      </c>
      <c r="AS452" s="238"/>
      <c r="AT452" s="238"/>
      <c r="AU452" s="238"/>
      <c r="AV452" s="238"/>
      <c r="AW452" s="238"/>
      <c r="AX452" s="238"/>
      <c r="AY452" s="238"/>
    </row>
    <row r="453" spans="1:51">
      <c r="A453" t="s">
        <v>1107</v>
      </c>
      <c r="B453" t="s">
        <v>1086</v>
      </c>
      <c r="C453" t="s">
        <v>1108</v>
      </c>
      <c r="D453" s="31">
        <v>1507.383</v>
      </c>
      <c r="E453" s="31">
        <v>3.2096</v>
      </c>
      <c r="F453" s="31">
        <v>4838.1351999999997</v>
      </c>
      <c r="G453" s="31">
        <v>0.58560000000000001</v>
      </c>
      <c r="H453" s="31">
        <v>0.11609999999999999</v>
      </c>
      <c r="I453" s="31">
        <v>0</v>
      </c>
      <c r="J453" s="31">
        <v>0</v>
      </c>
      <c r="K453" s="31">
        <v>0</v>
      </c>
      <c r="L453" s="31">
        <v>0</v>
      </c>
      <c r="M453" s="31">
        <v>0</v>
      </c>
      <c r="N453" s="31">
        <v>0</v>
      </c>
      <c r="O453" s="31">
        <v>0</v>
      </c>
      <c r="P453" s="31">
        <v>0</v>
      </c>
      <c r="Q453" s="31">
        <v>0</v>
      </c>
      <c r="R453" s="31">
        <v>0</v>
      </c>
      <c r="S453" s="31">
        <v>0.40229999999999999</v>
      </c>
      <c r="T453" s="31">
        <v>0.29049999999999998</v>
      </c>
      <c r="U453" s="31">
        <v>9.9400000000000002E-2</v>
      </c>
      <c r="V453" s="31">
        <v>6.3200000000000006E-2</v>
      </c>
      <c r="W453" s="31">
        <v>2.8500000000000001E-2</v>
      </c>
      <c r="X453" s="31">
        <v>0.504</v>
      </c>
      <c r="Y453" s="31">
        <v>1.32E-2</v>
      </c>
      <c r="Z453" s="31">
        <v>0.55869999999999997</v>
      </c>
      <c r="AA453" s="31">
        <v>0.2959</v>
      </c>
      <c r="AB453" s="31">
        <v>0.13220000000000001</v>
      </c>
      <c r="AC453" s="31">
        <v>0.76690000000000003</v>
      </c>
      <c r="AD453" s="31">
        <v>5.7599999999999998E-2</v>
      </c>
      <c r="AE453" s="31">
        <v>0.13719999999999999</v>
      </c>
      <c r="AF453" s="31">
        <v>0.12180000000000001</v>
      </c>
      <c r="AG453" s="31">
        <v>0.13100000000000001</v>
      </c>
      <c r="AH453" s="31">
        <v>0.1071</v>
      </c>
      <c r="AI453" s="31">
        <v>0</v>
      </c>
      <c r="AJ453" s="31">
        <v>0</v>
      </c>
      <c r="AK453" s="31">
        <v>0.76190000000000002</v>
      </c>
      <c r="AL453" s="31">
        <v>0</v>
      </c>
      <c r="AM453" s="31">
        <v>0.7127</v>
      </c>
      <c r="AN453" s="31">
        <v>0.64870000000000005</v>
      </c>
      <c r="AO453" s="239">
        <v>0.42</v>
      </c>
      <c r="AP453" s="241">
        <v>3</v>
      </c>
      <c r="AQ453" s="101">
        <v>4</v>
      </c>
      <c r="AR453" s="462">
        <v>4</v>
      </c>
      <c r="AS453" s="238"/>
      <c r="AT453" s="238"/>
      <c r="AU453" s="238"/>
      <c r="AV453" s="238"/>
      <c r="AW453" s="238"/>
      <c r="AX453" s="238"/>
      <c r="AY453" s="238"/>
    </row>
    <row r="454" spans="1:51">
      <c r="A454" t="s">
        <v>1109</v>
      </c>
      <c r="B454" t="s">
        <v>1086</v>
      </c>
      <c r="C454" t="s">
        <v>1110</v>
      </c>
      <c r="D454" s="31">
        <v>1201.6767</v>
      </c>
      <c r="E454" s="31">
        <v>2.2170999999999998</v>
      </c>
      <c r="F454" s="31">
        <v>2664.2051000000001</v>
      </c>
      <c r="G454" s="31">
        <v>0.57340000000000002</v>
      </c>
      <c r="H454" s="31">
        <v>4.07E-2</v>
      </c>
      <c r="I454" s="31">
        <v>0</v>
      </c>
      <c r="J454" s="31">
        <v>0</v>
      </c>
      <c r="K454" s="31">
        <v>3.15E-2</v>
      </c>
      <c r="L454" s="31">
        <v>2.2599999999999999E-2</v>
      </c>
      <c r="M454" s="31">
        <v>2.5899999999999999E-2</v>
      </c>
      <c r="N454" s="31">
        <v>0</v>
      </c>
      <c r="O454" s="31">
        <v>5.4699999999999999E-2</v>
      </c>
      <c r="P454" s="31">
        <v>1.49E-2</v>
      </c>
      <c r="Q454" s="31">
        <v>0</v>
      </c>
      <c r="R454" s="31">
        <v>6.5000000000000002E-2</v>
      </c>
      <c r="S454" s="31">
        <v>0.36209999999999998</v>
      </c>
      <c r="T454" s="31">
        <v>0.17649999999999999</v>
      </c>
      <c r="U454" s="31">
        <v>9.7999999999999997E-3</v>
      </c>
      <c r="V454" s="31">
        <v>4.0500000000000001E-2</v>
      </c>
      <c r="W454" s="31">
        <v>0.15570000000000001</v>
      </c>
      <c r="X454" s="31">
        <v>0.52439999999999998</v>
      </c>
      <c r="Y454" s="31">
        <v>0.18709999999999999</v>
      </c>
      <c r="Z454" s="31">
        <v>0.61360000000000003</v>
      </c>
      <c r="AA454" s="31">
        <v>0.1014</v>
      </c>
      <c r="AB454" s="31">
        <v>9.7900000000000001E-2</v>
      </c>
      <c r="AC454" s="31">
        <v>0.4521</v>
      </c>
      <c r="AD454" s="31">
        <v>0.29680000000000001</v>
      </c>
      <c r="AE454" s="31">
        <v>0.20949999999999999</v>
      </c>
      <c r="AF454" s="31">
        <v>7.8600000000000003E-2</v>
      </c>
      <c r="AG454" s="31">
        <v>4.9399999999999999E-2</v>
      </c>
      <c r="AH454" s="31">
        <v>0.14810000000000001</v>
      </c>
      <c r="AI454" s="31">
        <v>0</v>
      </c>
      <c r="AJ454" s="31">
        <v>1.23E-2</v>
      </c>
      <c r="AK454" s="31">
        <v>0.79010000000000002</v>
      </c>
      <c r="AL454" s="31">
        <v>0</v>
      </c>
      <c r="AM454" s="31">
        <v>0.67179999999999995</v>
      </c>
      <c r="AN454" s="31">
        <v>0.48459999999999998</v>
      </c>
      <c r="AO454" s="239">
        <v>0.64</v>
      </c>
      <c r="AP454" s="241">
        <v>2</v>
      </c>
      <c r="AQ454" s="101">
        <v>3</v>
      </c>
      <c r="AR454" s="462">
        <v>4</v>
      </c>
      <c r="AS454" s="238"/>
      <c r="AT454" s="238"/>
      <c r="AU454" s="238"/>
      <c r="AV454" s="238"/>
      <c r="AW454" s="238"/>
      <c r="AX454" s="238"/>
      <c r="AY454" s="238"/>
    </row>
    <row r="455" spans="1:51">
      <c r="A455" t="s">
        <v>1111</v>
      </c>
      <c r="B455" t="s">
        <v>1086</v>
      </c>
      <c r="C455" t="s">
        <v>1086</v>
      </c>
      <c r="D455" s="31">
        <v>3567.9992000000002</v>
      </c>
      <c r="E455" s="31">
        <v>2.6391</v>
      </c>
      <c r="F455" s="31">
        <v>9416.1542000000009</v>
      </c>
      <c r="G455" s="31">
        <v>0.42330000000000001</v>
      </c>
      <c r="H455" s="31">
        <v>7.4899999999999994E-2</v>
      </c>
      <c r="I455" s="31">
        <v>0</v>
      </c>
      <c r="J455" s="31">
        <v>0</v>
      </c>
      <c r="K455" s="31">
        <v>4.0000000000000001E-3</v>
      </c>
      <c r="L455" s="31">
        <v>2.0899999999999998E-2</v>
      </c>
      <c r="M455" s="31">
        <v>3.8199999999999998E-2</v>
      </c>
      <c r="N455" s="31">
        <v>0</v>
      </c>
      <c r="O455" s="31">
        <v>4.9399999999999999E-2</v>
      </c>
      <c r="P455" s="31">
        <v>2.9700000000000001E-2</v>
      </c>
      <c r="Q455" s="31">
        <v>0</v>
      </c>
      <c r="R455" s="31">
        <v>4.7999999999999996E-3</v>
      </c>
      <c r="S455" s="31">
        <v>0.1948</v>
      </c>
      <c r="T455" s="31">
        <v>8.0600000000000005E-2</v>
      </c>
      <c r="U455" s="31">
        <v>5.5100000000000003E-2</v>
      </c>
      <c r="V455" s="31">
        <v>0.19170000000000001</v>
      </c>
      <c r="W455" s="31">
        <v>0.25609999999999999</v>
      </c>
      <c r="X455" s="31">
        <v>0.22239999999999999</v>
      </c>
      <c r="Y455" s="31">
        <v>0.1128</v>
      </c>
      <c r="Z455" s="31">
        <v>0.68259999999999998</v>
      </c>
      <c r="AA455" s="31">
        <v>0.12809999999999999</v>
      </c>
      <c r="AB455" s="31">
        <v>7.6499999999999999E-2</v>
      </c>
      <c r="AC455" s="31">
        <v>0.53710000000000002</v>
      </c>
      <c r="AD455" s="31">
        <v>0.24840000000000001</v>
      </c>
      <c r="AE455" s="31">
        <v>0.1812</v>
      </c>
      <c r="AF455" s="31">
        <v>9.4799999999999995E-2</v>
      </c>
      <c r="AG455" s="31">
        <v>8.2199999999999995E-2</v>
      </c>
      <c r="AH455" s="31">
        <v>0.1918</v>
      </c>
      <c r="AI455" s="31">
        <v>0</v>
      </c>
      <c r="AJ455" s="31">
        <v>1.37E-2</v>
      </c>
      <c r="AK455" s="31">
        <v>0.6986</v>
      </c>
      <c r="AL455" s="31">
        <v>1.37E-2</v>
      </c>
      <c r="AM455" s="31">
        <v>0.89019999999999999</v>
      </c>
      <c r="AN455" s="31">
        <v>0.55310000000000004</v>
      </c>
      <c r="AO455" s="239">
        <v>0.75</v>
      </c>
      <c r="AP455" s="241">
        <v>2</v>
      </c>
      <c r="AQ455" s="101">
        <v>3</v>
      </c>
      <c r="AR455" s="462">
        <v>3</v>
      </c>
      <c r="AS455" s="238"/>
      <c r="AT455" s="238"/>
      <c r="AU455" s="238"/>
      <c r="AV455" s="238"/>
      <c r="AW455" s="238"/>
      <c r="AX455" s="238"/>
      <c r="AY455" s="238"/>
    </row>
    <row r="456" spans="1:51">
      <c r="A456" t="s">
        <v>1112</v>
      </c>
      <c r="B456" t="s">
        <v>1086</v>
      </c>
      <c r="C456" t="s">
        <v>1113</v>
      </c>
      <c r="D456" s="31">
        <v>779.83519999999999</v>
      </c>
      <c r="E456" s="31">
        <v>3.2319</v>
      </c>
      <c r="F456" s="31">
        <v>2520.3841000000002</v>
      </c>
      <c r="G456" s="31">
        <v>0.37309999999999999</v>
      </c>
      <c r="H456" s="31">
        <v>0.161</v>
      </c>
      <c r="I456" s="31">
        <v>0</v>
      </c>
      <c r="J456" s="31">
        <v>0</v>
      </c>
      <c r="K456" s="31">
        <v>6.25E-2</v>
      </c>
      <c r="L456" s="31">
        <v>0</v>
      </c>
      <c r="M456" s="31">
        <v>0</v>
      </c>
      <c r="N456" s="31">
        <v>4.1799999999999997E-2</v>
      </c>
      <c r="O456" s="31">
        <v>9.2499999999999999E-2</v>
      </c>
      <c r="P456" s="31">
        <v>0.25900000000000001</v>
      </c>
      <c r="Q456" s="31">
        <v>0</v>
      </c>
      <c r="R456" s="31">
        <v>0</v>
      </c>
      <c r="S456" s="31">
        <v>0.2626</v>
      </c>
      <c r="T456" s="31">
        <v>1.61E-2</v>
      </c>
      <c r="U456" s="31">
        <v>0</v>
      </c>
      <c r="V456" s="31">
        <v>0</v>
      </c>
      <c r="W456" s="31">
        <v>0.1045</v>
      </c>
      <c r="X456" s="31">
        <v>0.34379999999999999</v>
      </c>
      <c r="Y456" s="31">
        <v>0</v>
      </c>
      <c r="Z456" s="31">
        <v>0.80940000000000001</v>
      </c>
      <c r="AA456" s="31">
        <v>0.19059999999999999</v>
      </c>
      <c r="AB456" s="31">
        <v>0</v>
      </c>
      <c r="AC456" s="31">
        <v>0.75409999999999999</v>
      </c>
      <c r="AD456" s="31">
        <v>0.16439999999999999</v>
      </c>
      <c r="AE456" s="31">
        <v>4.4200000000000003E-2</v>
      </c>
      <c r="AF456" s="31">
        <v>0.20710000000000001</v>
      </c>
      <c r="AG456" s="31">
        <v>0.2195</v>
      </c>
      <c r="AH456" s="31">
        <v>0.20730000000000001</v>
      </c>
      <c r="AI456" s="31">
        <v>0</v>
      </c>
      <c r="AJ456" s="31">
        <v>3.6600000000000001E-2</v>
      </c>
      <c r="AK456" s="31">
        <v>0.53659999999999997</v>
      </c>
      <c r="AL456" s="31">
        <v>0</v>
      </c>
      <c r="AM456" s="31">
        <v>1.1141000000000001</v>
      </c>
      <c r="AN456" s="31">
        <v>0.80369999999999997</v>
      </c>
      <c r="AO456" s="239">
        <v>1</v>
      </c>
      <c r="AP456" s="241">
        <v>2</v>
      </c>
      <c r="AQ456" s="101">
        <v>3</v>
      </c>
      <c r="AR456" s="462">
        <v>3</v>
      </c>
      <c r="AS456" s="238"/>
      <c r="AT456" s="238"/>
      <c r="AU456" s="238"/>
      <c r="AV456" s="238"/>
      <c r="AW456" s="238"/>
      <c r="AX456" s="238"/>
      <c r="AY456" s="238"/>
    </row>
    <row r="457" spans="1:51">
      <c r="A457" t="s">
        <v>1116</v>
      </c>
      <c r="B457" t="s">
        <v>1115</v>
      </c>
      <c r="C457" t="s">
        <v>126</v>
      </c>
      <c r="D457" s="31">
        <v>1853.4771000000001</v>
      </c>
      <c r="E457" s="31">
        <v>1.0807</v>
      </c>
      <c r="F457" s="31">
        <v>2003.1098999999999</v>
      </c>
      <c r="G457" s="31">
        <v>0.40960000000000002</v>
      </c>
      <c r="H457" s="31">
        <v>0.2122</v>
      </c>
      <c r="I457" s="31">
        <v>0</v>
      </c>
      <c r="J457" s="31">
        <v>0</v>
      </c>
      <c r="K457" s="31">
        <v>0</v>
      </c>
      <c r="L457" s="31">
        <v>0</v>
      </c>
      <c r="M457" s="31">
        <v>0</v>
      </c>
      <c r="N457" s="31">
        <v>0</v>
      </c>
      <c r="O457" s="31">
        <v>0</v>
      </c>
      <c r="P457" s="31">
        <v>0</v>
      </c>
      <c r="Q457" s="31">
        <v>0</v>
      </c>
      <c r="R457" s="31">
        <v>2.1600000000000001E-2</v>
      </c>
      <c r="S457" s="31">
        <v>0.1777</v>
      </c>
      <c r="T457" s="31">
        <v>0.1201</v>
      </c>
      <c r="U457" s="31">
        <v>0</v>
      </c>
      <c r="V457" s="31">
        <v>0.1671</v>
      </c>
      <c r="W457" s="31">
        <v>0.30130000000000001</v>
      </c>
      <c r="X457" s="31">
        <v>0.33660000000000001</v>
      </c>
      <c r="Y457" s="31">
        <v>0.17810000000000001</v>
      </c>
      <c r="Z457" s="31">
        <v>0.46579999999999999</v>
      </c>
      <c r="AA457" s="31">
        <v>0.3196</v>
      </c>
      <c r="AB457" s="31">
        <v>3.6499999999999998E-2</v>
      </c>
      <c r="AC457" s="31">
        <v>0.74350000000000005</v>
      </c>
      <c r="AD457" s="31">
        <v>0.13769999999999999</v>
      </c>
      <c r="AE457" s="31">
        <v>4.0899999999999999E-2</v>
      </c>
      <c r="AF457" s="31">
        <v>2.7300000000000001E-2</v>
      </c>
      <c r="AG457" s="31">
        <v>2.2499999999999999E-2</v>
      </c>
      <c r="AH457" s="31">
        <v>0.1348</v>
      </c>
      <c r="AI457" s="31">
        <v>0</v>
      </c>
      <c r="AJ457" s="31">
        <v>0</v>
      </c>
      <c r="AK457" s="31">
        <v>0.82020000000000004</v>
      </c>
      <c r="AL457" s="31">
        <v>2.2499999999999999E-2</v>
      </c>
      <c r="AM457" s="31">
        <v>0.60329999999999995</v>
      </c>
      <c r="AN457" s="31">
        <v>0.43519999999999998</v>
      </c>
      <c r="AO457" s="239">
        <v>1.3</v>
      </c>
      <c r="AP457" s="241">
        <v>5</v>
      </c>
      <c r="AQ457" s="101">
        <v>6</v>
      </c>
      <c r="AR457" s="462">
        <v>3</v>
      </c>
      <c r="AS457" s="238"/>
      <c r="AT457" s="238"/>
      <c r="AU457" s="238"/>
      <c r="AV457" s="238"/>
      <c r="AW457" s="238"/>
      <c r="AX457" s="238"/>
      <c r="AY457" s="238"/>
    </row>
    <row r="458" spans="1:51">
      <c r="A458" t="s">
        <v>1117</v>
      </c>
      <c r="B458" t="s">
        <v>1115</v>
      </c>
      <c r="C458" t="s">
        <v>1118</v>
      </c>
      <c r="D458" s="31">
        <v>1254.0245</v>
      </c>
      <c r="E458" s="31">
        <v>1.9744999999999999</v>
      </c>
      <c r="F458" s="31">
        <v>2476.0585000000001</v>
      </c>
      <c r="G458" s="31">
        <v>0.31519999999999998</v>
      </c>
      <c r="H458" s="31">
        <v>0</v>
      </c>
      <c r="I458" s="31">
        <v>0</v>
      </c>
      <c r="J458" s="31">
        <v>0</v>
      </c>
      <c r="K458" s="31">
        <v>0</v>
      </c>
      <c r="L458" s="31">
        <v>0</v>
      </c>
      <c r="M458" s="31">
        <v>0</v>
      </c>
      <c r="N458" s="31">
        <v>5.4100000000000002E-2</v>
      </c>
      <c r="O458" s="31">
        <v>0.27610000000000001</v>
      </c>
      <c r="P458" s="31">
        <v>6.7100000000000007E-2</v>
      </c>
      <c r="Q458" s="31">
        <v>0</v>
      </c>
      <c r="R458" s="31">
        <v>0</v>
      </c>
      <c r="S458" s="31">
        <v>0</v>
      </c>
      <c r="T458" s="31">
        <v>0.11799999999999999</v>
      </c>
      <c r="U458" s="31">
        <v>0</v>
      </c>
      <c r="V458" s="31">
        <v>7.1499999999999994E-2</v>
      </c>
      <c r="W458" s="31">
        <v>0.41310000000000002</v>
      </c>
      <c r="X458" s="31">
        <v>0.33069999999999999</v>
      </c>
      <c r="Y458" s="31">
        <v>0.25</v>
      </c>
      <c r="Z458" s="31">
        <v>9.3799999999999994E-2</v>
      </c>
      <c r="AA458" s="31">
        <v>0.53129999999999999</v>
      </c>
      <c r="AB458" s="31">
        <v>0.125</v>
      </c>
      <c r="AC458" s="31">
        <v>0.37159999999999999</v>
      </c>
      <c r="AD458" s="31">
        <v>0.55710000000000004</v>
      </c>
      <c r="AE458" s="31">
        <v>2.07E-2</v>
      </c>
      <c r="AF458" s="31">
        <v>1.72E-2</v>
      </c>
      <c r="AG458" s="31">
        <v>3.3300000000000003E-2</v>
      </c>
      <c r="AH458" s="31">
        <v>6.6699999999999995E-2</v>
      </c>
      <c r="AI458" s="31">
        <v>0</v>
      </c>
      <c r="AJ458" s="31">
        <v>2.2200000000000001E-2</v>
      </c>
      <c r="AK458" s="31">
        <v>0.85560000000000003</v>
      </c>
      <c r="AL458" s="31">
        <v>2.2200000000000001E-2</v>
      </c>
      <c r="AM458" s="31">
        <v>0.59660000000000002</v>
      </c>
      <c r="AN458" s="31">
        <v>0.37069999999999997</v>
      </c>
      <c r="AO458" s="239">
        <v>1.92</v>
      </c>
      <c r="AP458" s="241">
        <v>3</v>
      </c>
      <c r="AQ458" s="101">
        <v>4</v>
      </c>
      <c r="AR458" s="462">
        <v>3</v>
      </c>
      <c r="AS458" s="238"/>
      <c r="AT458" s="238"/>
      <c r="AU458" s="238"/>
      <c r="AV458" s="238"/>
      <c r="AW458" s="238"/>
      <c r="AX458" s="238"/>
      <c r="AY458" s="238"/>
    </row>
    <row r="459" spans="1:51">
      <c r="A459" t="s">
        <v>1119</v>
      </c>
      <c r="B459" t="s">
        <v>1115</v>
      </c>
      <c r="C459" t="s">
        <v>1120</v>
      </c>
      <c r="D459" s="31">
        <v>5137.8792999999996</v>
      </c>
      <c r="E459" s="31">
        <v>1.4503999999999999</v>
      </c>
      <c r="F459" s="31">
        <v>7452.0974999999999</v>
      </c>
      <c r="G459" s="31">
        <v>0.33310000000000001</v>
      </c>
      <c r="H459" s="31">
        <v>0.124</v>
      </c>
      <c r="I459" s="31">
        <v>0</v>
      </c>
      <c r="J459" s="31">
        <v>0</v>
      </c>
      <c r="K459" s="31">
        <v>9.4799999999999995E-2</v>
      </c>
      <c r="L459" s="31">
        <v>0</v>
      </c>
      <c r="M459" s="31">
        <v>6.0900000000000003E-2</v>
      </c>
      <c r="N459" s="31">
        <v>0</v>
      </c>
      <c r="O459" s="31">
        <v>4.99E-2</v>
      </c>
      <c r="P459" s="31">
        <v>7.51E-2</v>
      </c>
      <c r="Q459" s="31">
        <v>0</v>
      </c>
      <c r="R459" s="31">
        <v>0</v>
      </c>
      <c r="S459" s="31">
        <v>0</v>
      </c>
      <c r="T459" s="31">
        <v>0.16</v>
      </c>
      <c r="U459" s="31">
        <v>1.67E-2</v>
      </c>
      <c r="V459" s="31">
        <v>0.11210000000000001</v>
      </c>
      <c r="W459" s="31">
        <v>0.30659999999999998</v>
      </c>
      <c r="X459" s="31">
        <v>0.27329999999999999</v>
      </c>
      <c r="Y459" s="31">
        <v>0.13600000000000001</v>
      </c>
      <c r="Z459" s="31">
        <v>0.1893</v>
      </c>
      <c r="AA459" s="31">
        <v>0.54669999999999996</v>
      </c>
      <c r="AB459" s="31">
        <v>0.128</v>
      </c>
      <c r="AC459" s="31">
        <v>0.40810000000000002</v>
      </c>
      <c r="AD459" s="31">
        <v>0.44890000000000002</v>
      </c>
      <c r="AE459" s="31">
        <v>7.8399999999999997E-2</v>
      </c>
      <c r="AF459" s="31">
        <v>4.7600000000000003E-2</v>
      </c>
      <c r="AG459" s="31">
        <v>5.9499999999999997E-2</v>
      </c>
      <c r="AH459" s="31">
        <v>0.16669999999999999</v>
      </c>
      <c r="AI459" s="31">
        <v>0</v>
      </c>
      <c r="AJ459" s="31">
        <v>1.1900000000000001E-2</v>
      </c>
      <c r="AK459" s="31">
        <v>0.72619999999999996</v>
      </c>
      <c r="AL459" s="31">
        <v>3.5700000000000003E-2</v>
      </c>
      <c r="AM459" s="31">
        <v>0.87070000000000003</v>
      </c>
      <c r="AN459" s="31">
        <v>0.54100000000000004</v>
      </c>
      <c r="AO459" s="239">
        <v>0.94</v>
      </c>
      <c r="AP459" s="241">
        <v>5</v>
      </c>
      <c r="AQ459" s="101">
        <v>6</v>
      </c>
      <c r="AR459" s="462">
        <v>3</v>
      </c>
      <c r="AS459" s="238"/>
      <c r="AT459" s="238"/>
      <c r="AU459" s="238"/>
      <c r="AV459" s="238"/>
      <c r="AW459" s="238"/>
      <c r="AX459" s="238"/>
      <c r="AY459" s="238"/>
    </row>
    <row r="460" spans="1:51">
      <c r="A460" t="s">
        <v>1121</v>
      </c>
      <c r="B460" t="s">
        <v>1115</v>
      </c>
      <c r="C460" t="s">
        <v>1122</v>
      </c>
      <c r="D460" s="31">
        <v>2172.2629000000002</v>
      </c>
      <c r="E460" s="31">
        <v>1.508</v>
      </c>
      <c r="F460" s="31">
        <v>3275.6736999999998</v>
      </c>
      <c r="G460" s="31">
        <v>0.12690000000000001</v>
      </c>
      <c r="H460" s="31">
        <v>3.3099999999999997E-2</v>
      </c>
      <c r="I460" s="31">
        <v>0</v>
      </c>
      <c r="J460" s="31">
        <v>0</v>
      </c>
      <c r="K460" s="31">
        <v>0</v>
      </c>
      <c r="L460" s="31">
        <v>1.0200000000000001E-2</v>
      </c>
      <c r="M460" s="31">
        <v>3.3599999999999998E-2</v>
      </c>
      <c r="N460" s="31">
        <v>0</v>
      </c>
      <c r="O460" s="31">
        <v>0</v>
      </c>
      <c r="P460" s="31">
        <v>0.10299999999999999</v>
      </c>
      <c r="Q460" s="31">
        <v>0.04</v>
      </c>
      <c r="R460" s="31">
        <v>0</v>
      </c>
      <c r="S460" s="31">
        <v>0</v>
      </c>
      <c r="T460" s="31">
        <v>0.3533</v>
      </c>
      <c r="U460" s="31">
        <v>1.17E-2</v>
      </c>
      <c r="V460" s="31">
        <v>0</v>
      </c>
      <c r="W460" s="31">
        <v>0.41499999999999998</v>
      </c>
      <c r="X460" s="31">
        <v>0.72850000000000004</v>
      </c>
      <c r="Y460" s="31">
        <v>0.60340000000000005</v>
      </c>
      <c r="Z460" s="31">
        <v>7.5899999999999995E-2</v>
      </c>
      <c r="AA460" s="31">
        <v>0.32069999999999999</v>
      </c>
      <c r="AB460" s="31">
        <v>0</v>
      </c>
      <c r="AC460" s="31">
        <v>0.50360000000000005</v>
      </c>
      <c r="AD460" s="31">
        <v>0.28710000000000002</v>
      </c>
      <c r="AE460" s="31">
        <v>0.12379999999999999</v>
      </c>
      <c r="AF460" s="31">
        <v>1.9400000000000001E-2</v>
      </c>
      <c r="AG460" s="31">
        <v>5.62E-2</v>
      </c>
      <c r="AH460" s="31">
        <v>8.9899999999999994E-2</v>
      </c>
      <c r="AI460" s="31">
        <v>0</v>
      </c>
      <c r="AJ460" s="31">
        <v>1.12E-2</v>
      </c>
      <c r="AK460" s="31">
        <v>0.78649999999999998</v>
      </c>
      <c r="AL460" s="31">
        <v>5.62E-2</v>
      </c>
      <c r="AM460" s="31">
        <v>0.77939999999999998</v>
      </c>
      <c r="AN460" s="31">
        <v>0.48430000000000001</v>
      </c>
      <c r="AO460" s="239">
        <v>1.75</v>
      </c>
      <c r="AP460" s="241">
        <v>5</v>
      </c>
      <c r="AQ460" s="101">
        <v>6</v>
      </c>
      <c r="AR460" s="462">
        <v>3</v>
      </c>
      <c r="AS460" s="238"/>
      <c r="AT460" s="238"/>
      <c r="AU460" s="238"/>
      <c r="AV460" s="238"/>
      <c r="AW460" s="238"/>
      <c r="AX460" s="238"/>
      <c r="AY460" s="238"/>
    </row>
    <row r="461" spans="1:51">
      <c r="A461" t="s">
        <v>1125</v>
      </c>
      <c r="B461" t="s">
        <v>1124</v>
      </c>
      <c r="C461" t="s">
        <v>1126</v>
      </c>
      <c r="D461" s="31">
        <v>434.74610000000001</v>
      </c>
      <c r="E461" s="31">
        <v>70.170500000000004</v>
      </c>
      <c r="F461" s="31">
        <v>30506.330399999999</v>
      </c>
      <c r="G461" s="31">
        <v>0.84530000000000005</v>
      </c>
      <c r="H461" s="31">
        <v>5.4800000000000001E-2</v>
      </c>
      <c r="I461" s="31">
        <v>0</v>
      </c>
      <c r="J461" s="31">
        <v>2.8E-3</v>
      </c>
      <c r="K461" s="31">
        <v>0</v>
      </c>
      <c r="L461" s="31">
        <v>1.14E-2</v>
      </c>
      <c r="M461" s="31">
        <v>2.0000000000000001E-4</v>
      </c>
      <c r="N461" s="31">
        <v>0</v>
      </c>
      <c r="O461" s="31">
        <v>2.5999999999999999E-2</v>
      </c>
      <c r="P461" s="31">
        <v>2.7699999999999999E-2</v>
      </c>
      <c r="Q461" s="31">
        <v>0</v>
      </c>
      <c r="R461" s="31">
        <v>0.51380000000000003</v>
      </c>
      <c r="S461" s="31">
        <v>0.14280000000000001</v>
      </c>
      <c r="T461" s="31">
        <v>0.1004</v>
      </c>
      <c r="U461" s="31">
        <v>0.1007</v>
      </c>
      <c r="V461" s="31">
        <v>4.7999999999999996E-3</v>
      </c>
      <c r="W461" s="31">
        <v>1.46E-2</v>
      </c>
      <c r="X461" s="31">
        <v>0.3175</v>
      </c>
      <c r="Y461" s="31">
        <v>0.70689999999999997</v>
      </c>
      <c r="Z461" s="31">
        <v>0.187</v>
      </c>
      <c r="AA461" s="31">
        <v>0.08</v>
      </c>
      <c r="AB461" s="31">
        <v>2.6100000000000002E-2</v>
      </c>
      <c r="AC461" s="31">
        <v>0.20230000000000001</v>
      </c>
      <c r="AD461" s="31">
        <v>7.1400000000000005E-2</v>
      </c>
      <c r="AE461" s="31">
        <v>0.72599999999999998</v>
      </c>
      <c r="AF461" s="31">
        <v>0.66579999999999995</v>
      </c>
      <c r="AG461" s="31">
        <v>0.30530000000000002</v>
      </c>
      <c r="AH461" s="31">
        <v>1.0500000000000001E-2</v>
      </c>
      <c r="AI461" s="31">
        <v>0.29470000000000002</v>
      </c>
      <c r="AJ461" s="31">
        <v>0.1895</v>
      </c>
      <c r="AK461" s="31">
        <v>0.1474</v>
      </c>
      <c r="AL461" s="31">
        <v>5.2600000000000001E-2</v>
      </c>
      <c r="AM461" s="31">
        <v>1.5226</v>
      </c>
      <c r="AN461" s="31">
        <v>0.8498</v>
      </c>
      <c r="AO461" s="239">
        <v>0.03</v>
      </c>
      <c r="AP461" s="241">
        <v>1</v>
      </c>
      <c r="AQ461" s="101">
        <v>1</v>
      </c>
      <c r="AR461" s="462">
        <v>2</v>
      </c>
      <c r="AS461" s="238"/>
      <c r="AT461" s="238"/>
      <c r="AU461" s="238"/>
      <c r="AV461" s="238"/>
      <c r="AW461" s="238"/>
      <c r="AX461" s="238"/>
      <c r="AY461" s="238"/>
    </row>
    <row r="462" spans="1:51">
      <c r="A462" t="s">
        <v>1127</v>
      </c>
      <c r="B462" t="s">
        <v>1124</v>
      </c>
      <c r="C462" t="s">
        <v>1128</v>
      </c>
      <c r="D462" s="31">
        <v>692.56020000000001</v>
      </c>
      <c r="E462" s="31">
        <v>42.271099999999997</v>
      </c>
      <c r="F462" s="31">
        <v>29275.302</v>
      </c>
      <c r="G462" s="31">
        <v>0.3604</v>
      </c>
      <c r="H462" s="31">
        <v>0</v>
      </c>
      <c r="I462" s="31">
        <v>0</v>
      </c>
      <c r="J462" s="31">
        <v>0</v>
      </c>
      <c r="K462" s="31">
        <v>0</v>
      </c>
      <c r="L462" s="31">
        <v>0</v>
      </c>
      <c r="M462" s="31">
        <v>5.2299999999999999E-2</v>
      </c>
      <c r="N462" s="31">
        <v>0</v>
      </c>
      <c r="O462" s="31">
        <v>1.0699999999999999E-2</v>
      </c>
      <c r="P462" s="31">
        <v>1.89E-2</v>
      </c>
      <c r="Q462" s="31">
        <v>0</v>
      </c>
      <c r="R462" s="31">
        <v>0.2923</v>
      </c>
      <c r="S462" s="31">
        <v>5.0000000000000001E-3</v>
      </c>
      <c r="T462" s="31">
        <v>0</v>
      </c>
      <c r="U462" s="31">
        <v>0</v>
      </c>
      <c r="V462" s="31">
        <v>1.4E-3</v>
      </c>
      <c r="W462" s="31">
        <v>0.61929999999999996</v>
      </c>
      <c r="X462" s="31">
        <v>0.28660000000000002</v>
      </c>
      <c r="Y462" s="31">
        <v>0.91649999999999998</v>
      </c>
      <c r="Z462" s="31">
        <v>2.98E-2</v>
      </c>
      <c r="AA462" s="31">
        <v>5.0900000000000001E-2</v>
      </c>
      <c r="AB462" s="31">
        <v>2.8E-3</v>
      </c>
      <c r="AC462" s="31">
        <v>0.37930000000000003</v>
      </c>
      <c r="AD462" s="31">
        <v>0.1091</v>
      </c>
      <c r="AE462" s="31">
        <v>0.51160000000000005</v>
      </c>
      <c r="AF462" s="31">
        <v>1.5633999999999999</v>
      </c>
      <c r="AG462" s="31">
        <v>0.68540000000000001</v>
      </c>
      <c r="AH462" s="31">
        <v>1.12E-2</v>
      </c>
      <c r="AI462" s="31">
        <v>2.2499999999999999E-2</v>
      </c>
      <c r="AJ462" s="31">
        <v>0.25840000000000002</v>
      </c>
      <c r="AK462" s="31">
        <v>0</v>
      </c>
      <c r="AL462" s="31">
        <v>2.2499999999999999E-2</v>
      </c>
      <c r="AM462" s="31">
        <v>0.8296</v>
      </c>
      <c r="AN462" s="31">
        <v>0.51549999999999996</v>
      </c>
      <c r="AO462" s="239">
        <v>0.08</v>
      </c>
      <c r="AP462" s="241">
        <v>1</v>
      </c>
      <c r="AQ462" s="101">
        <v>1</v>
      </c>
      <c r="AR462" s="462">
        <v>1</v>
      </c>
      <c r="AS462" s="238"/>
      <c r="AT462" s="238"/>
      <c r="AU462" s="238"/>
      <c r="AV462" s="238"/>
      <c r="AW462" s="238"/>
      <c r="AX462" s="238"/>
      <c r="AY462" s="238"/>
    </row>
    <row r="463" spans="1:51">
      <c r="A463" t="s">
        <v>1129</v>
      </c>
      <c r="B463" t="s">
        <v>1124</v>
      </c>
      <c r="C463" t="s">
        <v>1130</v>
      </c>
      <c r="D463" s="31">
        <v>527.90239999999994</v>
      </c>
      <c r="E463" s="31">
        <v>41.2072</v>
      </c>
      <c r="F463" s="31">
        <v>21753.380099999998</v>
      </c>
      <c r="G463" s="31">
        <v>0.59450000000000003</v>
      </c>
      <c r="H463" s="31">
        <v>7.5300000000000006E-2</v>
      </c>
      <c r="I463" s="31">
        <v>0</v>
      </c>
      <c r="J463" s="31">
        <v>0</v>
      </c>
      <c r="K463" s="31">
        <v>0</v>
      </c>
      <c r="L463" s="31">
        <v>1.5599999999999999E-2</v>
      </c>
      <c r="M463" s="31">
        <v>0</v>
      </c>
      <c r="N463" s="31">
        <v>0</v>
      </c>
      <c r="O463" s="31">
        <v>4.9599999999999998E-2</v>
      </c>
      <c r="P463" s="31">
        <v>6.8999999999999999E-3</v>
      </c>
      <c r="Q463" s="31">
        <v>1.89E-2</v>
      </c>
      <c r="R463" s="31">
        <v>0.28789999999999999</v>
      </c>
      <c r="S463" s="31">
        <v>0.10589999999999999</v>
      </c>
      <c r="T463" s="31">
        <v>0.29530000000000001</v>
      </c>
      <c r="U463" s="31">
        <v>5.0700000000000002E-2</v>
      </c>
      <c r="V463" s="31">
        <v>3.6700000000000003E-2</v>
      </c>
      <c r="W463" s="31">
        <v>5.7200000000000001E-2</v>
      </c>
      <c r="X463" s="31">
        <v>0.30769999999999997</v>
      </c>
      <c r="Y463" s="31">
        <v>0.7036</v>
      </c>
      <c r="Z463" s="31">
        <v>0.2</v>
      </c>
      <c r="AA463" s="31">
        <v>7.4700000000000003E-2</v>
      </c>
      <c r="AB463" s="31">
        <v>2.1700000000000001E-2</v>
      </c>
      <c r="AC463" s="31">
        <v>0.26740000000000003</v>
      </c>
      <c r="AD463" s="31">
        <v>8.5000000000000006E-2</v>
      </c>
      <c r="AE463" s="31">
        <v>0.64670000000000005</v>
      </c>
      <c r="AF463" s="31">
        <v>0.90110000000000001</v>
      </c>
      <c r="AG463" s="31">
        <v>0.32650000000000001</v>
      </c>
      <c r="AH463" s="31">
        <v>2.0400000000000001E-2</v>
      </c>
      <c r="AI463" s="31">
        <v>0.51019999999999999</v>
      </c>
      <c r="AJ463" s="31">
        <v>8.1600000000000006E-2</v>
      </c>
      <c r="AK463" s="31">
        <v>2.0400000000000001E-2</v>
      </c>
      <c r="AL463" s="31">
        <v>4.0800000000000003E-2</v>
      </c>
      <c r="AM463" s="31">
        <v>1.2027000000000001</v>
      </c>
      <c r="AN463" s="31">
        <v>0.67130000000000001</v>
      </c>
      <c r="AO463" s="239">
        <v>0.08</v>
      </c>
      <c r="AP463" s="241">
        <v>1</v>
      </c>
      <c r="AQ463" s="101">
        <v>1</v>
      </c>
      <c r="AR463" s="462">
        <v>1</v>
      </c>
      <c r="AS463" s="238"/>
      <c r="AT463" s="238"/>
      <c r="AU463" s="238"/>
      <c r="AV463" s="238"/>
      <c r="AW463" s="238"/>
      <c r="AX463" s="238"/>
      <c r="AY463" s="238"/>
    </row>
    <row r="464" spans="1:51">
      <c r="A464" t="s">
        <v>1131</v>
      </c>
      <c r="B464" t="s">
        <v>1124</v>
      </c>
      <c r="C464" t="s">
        <v>1132</v>
      </c>
      <c r="D464" s="31">
        <v>415.53500000000003</v>
      </c>
      <c r="E464" s="31">
        <v>56.567999999999998</v>
      </c>
      <c r="F464" s="31">
        <v>23505.970099999999</v>
      </c>
      <c r="G464" s="31">
        <v>0.89559999999999995</v>
      </c>
      <c r="H464" s="31">
        <v>0.10879999999999999</v>
      </c>
      <c r="I464" s="31">
        <v>0</v>
      </c>
      <c r="J464" s="31">
        <v>4.0000000000000002E-4</v>
      </c>
      <c r="K464" s="31">
        <v>0</v>
      </c>
      <c r="L464" s="31">
        <v>2.9999999999999997E-4</v>
      </c>
      <c r="M464" s="31">
        <v>4.0000000000000002E-4</v>
      </c>
      <c r="N464" s="31">
        <v>0</v>
      </c>
      <c r="O464" s="31">
        <v>1.32E-2</v>
      </c>
      <c r="P464" s="31">
        <v>2.0000000000000001E-4</v>
      </c>
      <c r="Q464" s="31">
        <v>0.2228</v>
      </c>
      <c r="R464" s="31">
        <v>0.44379999999999997</v>
      </c>
      <c r="S464" s="31">
        <v>9.9099999999999994E-2</v>
      </c>
      <c r="T464" s="31">
        <v>1.4500000000000001E-2</v>
      </c>
      <c r="U464" s="31">
        <v>1.47E-2</v>
      </c>
      <c r="V464" s="31">
        <v>7.7999999999999996E-3</v>
      </c>
      <c r="W464" s="31">
        <v>7.4099999999999999E-2</v>
      </c>
      <c r="X464" s="31">
        <v>0.26290000000000002</v>
      </c>
      <c r="Y464" s="31">
        <v>0.85309999999999997</v>
      </c>
      <c r="Z464" s="31">
        <v>0.1116</v>
      </c>
      <c r="AA464" s="31">
        <v>2.9399999999999999E-2</v>
      </c>
      <c r="AB464" s="31">
        <v>5.7999999999999996E-3</v>
      </c>
      <c r="AC464" s="31">
        <v>0.1313</v>
      </c>
      <c r="AD464" s="31">
        <v>4.6100000000000002E-2</v>
      </c>
      <c r="AE464" s="31">
        <v>0.82230000000000003</v>
      </c>
      <c r="AF464" s="31">
        <v>0.89759999999999995</v>
      </c>
      <c r="AG464" s="31">
        <v>0.39019999999999999</v>
      </c>
      <c r="AH464" s="31">
        <v>0</v>
      </c>
      <c r="AI464" s="31">
        <v>0.48780000000000001</v>
      </c>
      <c r="AJ464" s="31">
        <v>9.7600000000000006E-2</v>
      </c>
      <c r="AK464" s="31">
        <v>1.2200000000000001E-2</v>
      </c>
      <c r="AL464" s="31">
        <v>1.2200000000000001E-2</v>
      </c>
      <c r="AM464" s="31">
        <v>1.0519000000000001</v>
      </c>
      <c r="AN464" s="31">
        <v>0.65359999999999996</v>
      </c>
      <c r="AO464" s="239">
        <v>0.02</v>
      </c>
      <c r="AP464" s="241">
        <v>1</v>
      </c>
      <c r="AQ464" s="101">
        <v>2</v>
      </c>
      <c r="AR464" s="462">
        <v>1</v>
      </c>
      <c r="AS464" s="238"/>
      <c r="AT464" s="238"/>
      <c r="AU464" s="238"/>
      <c r="AV464" s="238"/>
      <c r="AW464" s="238"/>
      <c r="AX464" s="238"/>
      <c r="AY464" s="238"/>
    </row>
    <row r="465" spans="1:51">
      <c r="A465" t="s">
        <v>1133</v>
      </c>
      <c r="B465" t="s">
        <v>1124</v>
      </c>
      <c r="C465" t="s">
        <v>1134</v>
      </c>
      <c r="D465" s="31">
        <v>686.202</v>
      </c>
      <c r="E465" s="31">
        <v>50.881500000000003</v>
      </c>
      <c r="F465" s="31">
        <v>34914.995999999999</v>
      </c>
      <c r="G465" s="31">
        <v>0.746</v>
      </c>
      <c r="H465" s="31">
        <v>0.17369999999999999</v>
      </c>
      <c r="I465" s="31">
        <v>1.54E-2</v>
      </c>
      <c r="J465" s="31">
        <v>3.5999999999999997E-2</v>
      </c>
      <c r="K465" s="31">
        <v>0</v>
      </c>
      <c r="L465" s="31">
        <v>3.9600000000000003E-2</v>
      </c>
      <c r="M465" s="31">
        <v>5.0000000000000001E-4</v>
      </c>
      <c r="N465" s="31">
        <v>0</v>
      </c>
      <c r="O465" s="31">
        <v>1.4200000000000001E-2</v>
      </c>
      <c r="P465" s="31">
        <v>3.2000000000000002E-3</v>
      </c>
      <c r="Q465" s="31">
        <v>0</v>
      </c>
      <c r="R465" s="31">
        <v>0.1179</v>
      </c>
      <c r="S465" s="31">
        <v>0.29899999999999999</v>
      </c>
      <c r="T465" s="31">
        <v>0.20549999999999999</v>
      </c>
      <c r="U465" s="31">
        <v>6.4899999999999999E-2</v>
      </c>
      <c r="V465" s="31">
        <v>1.09E-2</v>
      </c>
      <c r="W465" s="31">
        <v>1.9300000000000001E-2</v>
      </c>
      <c r="X465" s="31">
        <v>0.2261</v>
      </c>
      <c r="Y465" s="31">
        <v>0.48080000000000001</v>
      </c>
      <c r="Z465" s="31">
        <v>0.41539999999999999</v>
      </c>
      <c r="AA465" s="31">
        <v>6.4199999999999993E-2</v>
      </c>
      <c r="AB465" s="31">
        <v>3.9600000000000003E-2</v>
      </c>
      <c r="AC465" s="31">
        <v>0.2475</v>
      </c>
      <c r="AD465" s="31">
        <v>9.7600000000000006E-2</v>
      </c>
      <c r="AE465" s="31">
        <v>0.65439999999999998</v>
      </c>
      <c r="AF465" s="31">
        <v>0.79559999999999997</v>
      </c>
      <c r="AG465" s="31">
        <v>0.38779999999999998</v>
      </c>
      <c r="AH465" s="31">
        <v>1.0200000000000001E-2</v>
      </c>
      <c r="AI465" s="31">
        <v>0.25509999999999999</v>
      </c>
      <c r="AJ465" s="31">
        <v>0.11219999999999999</v>
      </c>
      <c r="AK465" s="31">
        <v>0.1429</v>
      </c>
      <c r="AL465" s="31">
        <v>9.1800000000000007E-2</v>
      </c>
      <c r="AM465" s="31">
        <v>1.5054000000000001</v>
      </c>
      <c r="AN465" s="31">
        <v>0.84019999999999995</v>
      </c>
      <c r="AO465" s="239">
        <v>0.12</v>
      </c>
      <c r="AP465" s="241">
        <v>1</v>
      </c>
      <c r="AQ465" s="101">
        <v>1</v>
      </c>
      <c r="AR465" s="462">
        <v>2</v>
      </c>
      <c r="AS465" s="238"/>
      <c r="AT465" s="238"/>
      <c r="AU465" s="238"/>
      <c r="AV465" s="238"/>
      <c r="AW465" s="238"/>
      <c r="AX465" s="238"/>
      <c r="AY465" s="238"/>
    </row>
    <row r="466" spans="1:51">
      <c r="A466" t="s">
        <v>1135</v>
      </c>
      <c r="B466" t="s">
        <v>1124</v>
      </c>
      <c r="C466" t="s">
        <v>1136</v>
      </c>
      <c r="D466" s="31">
        <v>689.55029999999999</v>
      </c>
      <c r="E466" s="31">
        <v>104.27209999999999</v>
      </c>
      <c r="F466" s="31">
        <v>71900.870899999994</v>
      </c>
      <c r="G466" s="31">
        <v>0.73560000000000003</v>
      </c>
      <c r="H466" s="31">
        <v>0</v>
      </c>
      <c r="I466" s="31">
        <v>0</v>
      </c>
      <c r="J466" s="31">
        <v>0</v>
      </c>
      <c r="K466" s="31">
        <v>0</v>
      </c>
      <c r="L466" s="31">
        <v>0</v>
      </c>
      <c r="M466" s="31">
        <v>0</v>
      </c>
      <c r="N466" s="31">
        <v>0</v>
      </c>
      <c r="O466" s="31">
        <v>4.9299999999999997E-2</v>
      </c>
      <c r="P466" s="31">
        <v>2.9999999999999997E-4</v>
      </c>
      <c r="Q466" s="31">
        <v>0.2</v>
      </c>
      <c r="R466" s="31">
        <v>0.48630000000000001</v>
      </c>
      <c r="S466" s="31">
        <v>0</v>
      </c>
      <c r="T466" s="31">
        <v>0.20499999999999999</v>
      </c>
      <c r="U466" s="31">
        <v>0</v>
      </c>
      <c r="V466" s="31">
        <v>5.4999999999999997E-3</v>
      </c>
      <c r="W466" s="31">
        <v>5.3600000000000002E-2</v>
      </c>
      <c r="X466" s="31">
        <v>0.48799999999999999</v>
      </c>
      <c r="Y466" s="31">
        <v>0.96619999999999995</v>
      </c>
      <c r="Z466" s="31">
        <v>2.87E-2</v>
      </c>
      <c r="AA466" s="31">
        <v>0</v>
      </c>
      <c r="AB466" s="31">
        <v>5.0000000000000001E-3</v>
      </c>
      <c r="AC466" s="31">
        <v>0.17530000000000001</v>
      </c>
      <c r="AD466" s="31">
        <v>5.2699999999999997E-2</v>
      </c>
      <c r="AE466" s="31">
        <v>0.77170000000000005</v>
      </c>
      <c r="AF466" s="31">
        <v>0.51249999999999996</v>
      </c>
      <c r="AG466" s="31">
        <v>0.30930000000000002</v>
      </c>
      <c r="AH466" s="31">
        <v>0</v>
      </c>
      <c r="AI466" s="31">
        <v>0.15459999999999999</v>
      </c>
      <c r="AJ466" s="31">
        <v>0.50519999999999998</v>
      </c>
      <c r="AK466" s="31">
        <v>1.03E-2</v>
      </c>
      <c r="AL466" s="31">
        <v>2.06E-2</v>
      </c>
      <c r="AM466" s="31">
        <v>1.1237999999999999</v>
      </c>
      <c r="AN466" s="31">
        <v>0.69820000000000004</v>
      </c>
      <c r="AO466" s="239">
        <v>0.04</v>
      </c>
      <c r="AP466" s="241">
        <v>1</v>
      </c>
      <c r="AQ466" s="101">
        <v>1</v>
      </c>
      <c r="AR466" s="462">
        <v>2</v>
      </c>
      <c r="AS466" s="238"/>
      <c r="AT466" s="238"/>
      <c r="AU466" s="238"/>
      <c r="AV466" s="238"/>
      <c r="AW466" s="238"/>
      <c r="AX466" s="238"/>
      <c r="AY466" s="238"/>
    </row>
    <row r="467" spans="1:51">
      <c r="A467" t="s">
        <v>1139</v>
      </c>
      <c r="B467" t="s">
        <v>1138</v>
      </c>
      <c r="C467" t="s">
        <v>1138</v>
      </c>
      <c r="D467" s="31">
        <v>604.08450000000005</v>
      </c>
      <c r="E467" s="31">
        <v>61.550400000000003</v>
      </c>
      <c r="F467" s="31">
        <v>37181.623299999999</v>
      </c>
      <c r="G467" s="31">
        <v>0.9345</v>
      </c>
      <c r="H467" s="31">
        <v>2.2200000000000001E-2</v>
      </c>
      <c r="I467" s="31">
        <v>0</v>
      </c>
      <c r="J467" s="31">
        <v>0</v>
      </c>
      <c r="K467" s="31">
        <v>0</v>
      </c>
      <c r="L467" s="31">
        <v>0</v>
      </c>
      <c r="M467" s="31">
        <v>1E-4</v>
      </c>
      <c r="N467" s="31">
        <v>0</v>
      </c>
      <c r="O467" s="31">
        <v>1.6000000000000001E-3</v>
      </c>
      <c r="P467" s="31">
        <v>1E-4</v>
      </c>
      <c r="Q467" s="31">
        <v>4.2900000000000001E-2</v>
      </c>
      <c r="R467" s="31">
        <v>0.75270000000000004</v>
      </c>
      <c r="S467" s="31">
        <v>0.1348</v>
      </c>
      <c r="T467" s="31">
        <v>1.89E-2</v>
      </c>
      <c r="U467" s="31">
        <v>1.5E-3</v>
      </c>
      <c r="V467" s="31">
        <v>1.52E-2</v>
      </c>
      <c r="W467" s="31">
        <v>1.01E-2</v>
      </c>
      <c r="X467" s="31">
        <v>0.44390000000000002</v>
      </c>
      <c r="Y467" s="31">
        <v>0.83430000000000004</v>
      </c>
      <c r="Z467" s="31">
        <v>0.14549999999999999</v>
      </c>
      <c r="AA467" s="31">
        <v>1.7399999999999999E-2</v>
      </c>
      <c r="AB467" s="31">
        <v>2.8E-3</v>
      </c>
      <c r="AC467" s="31">
        <v>0.40279999999999999</v>
      </c>
      <c r="AD467" s="31">
        <v>2.1399999999999999E-2</v>
      </c>
      <c r="AE467" s="31">
        <v>0.5756</v>
      </c>
      <c r="AF467" s="31">
        <v>0.752</v>
      </c>
      <c r="AG467" s="31">
        <v>0.36459999999999998</v>
      </c>
      <c r="AH467" s="31">
        <v>2.0799999999999999E-2</v>
      </c>
      <c r="AI467" s="31">
        <v>0.51039999999999996</v>
      </c>
      <c r="AJ467" s="31">
        <v>6.25E-2</v>
      </c>
      <c r="AK467" s="31">
        <v>4.1700000000000001E-2</v>
      </c>
      <c r="AL467" s="31">
        <v>0</v>
      </c>
      <c r="AM467" s="31">
        <v>1.0974999999999999</v>
      </c>
      <c r="AN467" s="31">
        <v>0.68189999999999995</v>
      </c>
      <c r="AO467" s="239">
        <v>7.0000000000000007E-2</v>
      </c>
      <c r="AP467" s="241">
        <v>1</v>
      </c>
      <c r="AQ467" s="101">
        <v>1</v>
      </c>
      <c r="AR467" s="462">
        <v>1</v>
      </c>
      <c r="AS467" s="238"/>
      <c r="AT467" s="238"/>
      <c r="AU467" s="238"/>
      <c r="AV467" s="238"/>
      <c r="AW467" s="238"/>
      <c r="AX467" s="238"/>
      <c r="AY467" s="238"/>
    </row>
    <row r="468" spans="1:51">
      <c r="A468" t="s">
        <v>1140</v>
      </c>
      <c r="B468" t="s">
        <v>1138</v>
      </c>
      <c r="C468" t="s">
        <v>1141</v>
      </c>
      <c r="D468" s="31">
        <v>505.10899999999998</v>
      </c>
      <c r="E468" s="31">
        <v>76.573400000000007</v>
      </c>
      <c r="F468" s="31">
        <v>38677.931400000001</v>
      </c>
      <c r="G468" s="31">
        <v>0.75149999999999995</v>
      </c>
      <c r="H468" s="31">
        <v>0.15740000000000001</v>
      </c>
      <c r="I468" s="31">
        <v>7.1999999999999998E-3</v>
      </c>
      <c r="J468" s="31">
        <v>3.6200000000000003E-2</v>
      </c>
      <c r="K468" s="31">
        <v>2.0000000000000001E-4</v>
      </c>
      <c r="L468" s="31">
        <v>2.3E-2</v>
      </c>
      <c r="M468" s="31">
        <v>0</v>
      </c>
      <c r="N468" s="31">
        <v>0</v>
      </c>
      <c r="O468" s="31">
        <v>2.9999999999999997E-4</v>
      </c>
      <c r="P468" s="31">
        <v>4.8500000000000001E-2</v>
      </c>
      <c r="Q468" s="31">
        <v>0</v>
      </c>
      <c r="R468" s="31">
        <v>0.51380000000000003</v>
      </c>
      <c r="S468" s="31">
        <v>1.6500000000000001E-2</v>
      </c>
      <c r="T468" s="31">
        <v>7.3800000000000004E-2</v>
      </c>
      <c r="U468" s="31">
        <v>0</v>
      </c>
      <c r="V468" s="31">
        <v>1.1999999999999999E-3</v>
      </c>
      <c r="W468" s="31">
        <v>0.122</v>
      </c>
      <c r="X468" s="31">
        <v>0.30309999999999998</v>
      </c>
      <c r="Y468" s="31">
        <v>0.93530000000000002</v>
      </c>
      <c r="Z468" s="31">
        <v>5.7000000000000002E-2</v>
      </c>
      <c r="AA468" s="31">
        <v>1.6999999999999999E-3</v>
      </c>
      <c r="AB468" s="31">
        <v>5.8999999999999999E-3</v>
      </c>
      <c r="AC468" s="31">
        <v>0.22289999999999999</v>
      </c>
      <c r="AD468" s="31">
        <v>4.3799999999999999E-2</v>
      </c>
      <c r="AE468" s="31">
        <v>0.73309999999999997</v>
      </c>
      <c r="AF468" s="31">
        <v>0.89680000000000004</v>
      </c>
      <c r="AG468" s="31">
        <v>0.64580000000000004</v>
      </c>
      <c r="AH468" s="31">
        <v>1.04E-2</v>
      </c>
      <c r="AI468" s="31">
        <v>0.29170000000000001</v>
      </c>
      <c r="AJ468" s="31">
        <v>2.0799999999999999E-2</v>
      </c>
      <c r="AK468" s="31">
        <v>3.1300000000000001E-2</v>
      </c>
      <c r="AL468" s="31">
        <v>0</v>
      </c>
      <c r="AM468" s="31">
        <v>0.87819999999999998</v>
      </c>
      <c r="AN468" s="31">
        <v>0.54569999999999996</v>
      </c>
      <c r="AO468" s="239">
        <v>0.04</v>
      </c>
      <c r="AP468" s="241">
        <v>1</v>
      </c>
      <c r="AQ468" s="101">
        <v>1</v>
      </c>
      <c r="AR468" s="462">
        <v>1</v>
      </c>
      <c r="AS468" s="238"/>
      <c r="AT468" s="238"/>
      <c r="AU468" s="238"/>
      <c r="AV468" s="238"/>
      <c r="AW468" s="238"/>
      <c r="AX468" s="238"/>
      <c r="AY468" s="238"/>
    </row>
    <row r="469" spans="1:51">
      <c r="A469" t="s">
        <v>1142</v>
      </c>
      <c r="B469" t="s">
        <v>1138</v>
      </c>
      <c r="C469" t="s">
        <v>1143</v>
      </c>
      <c r="D469" s="31">
        <v>373.37939999999998</v>
      </c>
      <c r="E469" s="31">
        <v>133.4752</v>
      </c>
      <c r="F469" s="31">
        <v>49836.8822</v>
      </c>
      <c r="G469" s="31">
        <v>0.2893</v>
      </c>
      <c r="H469" s="31">
        <v>3.4700000000000002E-2</v>
      </c>
      <c r="I469" s="31">
        <v>0</v>
      </c>
      <c r="J469" s="31">
        <v>0</v>
      </c>
      <c r="K469" s="31">
        <v>0</v>
      </c>
      <c r="L469" s="31">
        <v>0</v>
      </c>
      <c r="M469" s="31">
        <v>0</v>
      </c>
      <c r="N469" s="31">
        <v>0</v>
      </c>
      <c r="O469" s="31">
        <v>0</v>
      </c>
      <c r="P469" s="31">
        <v>8.2000000000000007E-3</v>
      </c>
      <c r="Q469" s="31">
        <v>0</v>
      </c>
      <c r="R469" s="31">
        <v>0.26</v>
      </c>
      <c r="S469" s="31">
        <v>0</v>
      </c>
      <c r="T469" s="31">
        <v>0</v>
      </c>
      <c r="U469" s="31">
        <v>0</v>
      </c>
      <c r="V469" s="31">
        <v>0</v>
      </c>
      <c r="W469" s="31">
        <v>0.69699999999999995</v>
      </c>
      <c r="X469" s="31">
        <v>0.32519999999999999</v>
      </c>
      <c r="Y469" s="31">
        <v>0.84560000000000002</v>
      </c>
      <c r="Z469" s="31">
        <v>0.15440000000000001</v>
      </c>
      <c r="AA469" s="31">
        <v>0</v>
      </c>
      <c r="AB469" s="31">
        <v>0</v>
      </c>
      <c r="AC469" s="31">
        <v>0.41830000000000001</v>
      </c>
      <c r="AD469" s="31">
        <v>2.4299999999999999E-2</v>
      </c>
      <c r="AE469" s="31">
        <v>0.55740000000000001</v>
      </c>
      <c r="AF469" s="31">
        <v>0.88949999999999996</v>
      </c>
      <c r="AG469" s="31">
        <v>0.52580000000000005</v>
      </c>
      <c r="AH469" s="31">
        <v>0</v>
      </c>
      <c r="AI469" s="31">
        <v>0.37109999999999999</v>
      </c>
      <c r="AJ469" s="31">
        <v>7.22E-2</v>
      </c>
      <c r="AK469" s="31">
        <v>3.09E-2</v>
      </c>
      <c r="AL469" s="31">
        <v>0</v>
      </c>
      <c r="AM469" s="31">
        <v>1.0031000000000001</v>
      </c>
      <c r="AN469" s="31">
        <v>0.72360000000000002</v>
      </c>
      <c r="AO469" s="239">
        <v>0.01</v>
      </c>
      <c r="AP469" s="241">
        <v>1</v>
      </c>
      <c r="AQ469" s="101">
        <v>1</v>
      </c>
      <c r="AR469" s="462">
        <v>1</v>
      </c>
      <c r="AS469" s="238"/>
      <c r="AT469" s="238"/>
      <c r="AU469" s="238"/>
      <c r="AV469" s="238"/>
      <c r="AW469" s="238"/>
      <c r="AX469" s="238"/>
      <c r="AY469" s="238"/>
    </row>
    <row r="470" spans="1:51">
      <c r="A470" t="s">
        <v>1144</v>
      </c>
      <c r="B470" t="s">
        <v>1138</v>
      </c>
      <c r="C470" t="s">
        <v>1145</v>
      </c>
      <c r="D470" s="31">
        <v>472.47469999999998</v>
      </c>
      <c r="E470" s="31">
        <v>71.6447</v>
      </c>
      <c r="F470" s="31">
        <v>33850.319900000002</v>
      </c>
      <c r="G470" s="31">
        <v>0.5907</v>
      </c>
      <c r="H470" s="31">
        <v>0.29299999999999998</v>
      </c>
      <c r="I470" s="31">
        <v>0</v>
      </c>
      <c r="J470" s="31">
        <v>5.6000000000000001E-2</v>
      </c>
      <c r="K470" s="31">
        <v>0</v>
      </c>
      <c r="L470" s="31">
        <v>5.1999999999999998E-2</v>
      </c>
      <c r="M470" s="31">
        <v>0</v>
      </c>
      <c r="N470" s="31">
        <v>2.3999999999999998E-3</v>
      </c>
      <c r="O470" s="31">
        <v>7.4999999999999997E-3</v>
      </c>
      <c r="P470" s="31">
        <v>0</v>
      </c>
      <c r="Q470" s="31">
        <v>0</v>
      </c>
      <c r="R470" s="31">
        <v>0.14499999999999999</v>
      </c>
      <c r="S470" s="31">
        <v>3.8600000000000002E-2</v>
      </c>
      <c r="T470" s="31">
        <v>0.14410000000000001</v>
      </c>
      <c r="U470" s="31">
        <v>0</v>
      </c>
      <c r="V470" s="31">
        <v>8.3999999999999995E-3</v>
      </c>
      <c r="W470" s="31">
        <v>0.253</v>
      </c>
      <c r="X470" s="31">
        <v>0.18640000000000001</v>
      </c>
      <c r="Y470" s="31">
        <v>0.59099999999999997</v>
      </c>
      <c r="Z470" s="31">
        <v>0.40649999999999997</v>
      </c>
      <c r="AA470" s="31">
        <v>1E-3</v>
      </c>
      <c r="AB470" s="31">
        <v>1.5E-3</v>
      </c>
      <c r="AC470" s="31">
        <v>0.46779999999999999</v>
      </c>
      <c r="AD470" s="31">
        <v>6.1400000000000003E-2</v>
      </c>
      <c r="AE470" s="31">
        <v>0.47049999999999997</v>
      </c>
      <c r="AF470" s="31">
        <v>0.78700000000000003</v>
      </c>
      <c r="AG470" s="31">
        <v>0.5464</v>
      </c>
      <c r="AH470" s="31">
        <v>0</v>
      </c>
      <c r="AI470" s="31">
        <v>0.24740000000000001</v>
      </c>
      <c r="AJ470" s="31">
        <v>0.18559999999999999</v>
      </c>
      <c r="AK470" s="31">
        <v>2.06E-2</v>
      </c>
      <c r="AL470" s="31">
        <v>0</v>
      </c>
      <c r="AM470" s="31">
        <v>1.0684</v>
      </c>
      <c r="AN470" s="31">
        <v>0.77070000000000005</v>
      </c>
      <c r="AO470" s="239">
        <v>0.15</v>
      </c>
      <c r="AP470" s="241">
        <v>1</v>
      </c>
      <c r="AQ470" s="101">
        <v>1</v>
      </c>
      <c r="AR470" s="462">
        <v>1</v>
      </c>
      <c r="AS470" s="238"/>
      <c r="AT470" s="238"/>
      <c r="AU470" s="238"/>
      <c r="AV470" s="238"/>
      <c r="AW470" s="238"/>
      <c r="AX470" s="238"/>
      <c r="AY470" s="238"/>
    </row>
    <row r="471" spans="1:51">
      <c r="A471" t="s">
        <v>1146</v>
      </c>
      <c r="B471" t="s">
        <v>1138</v>
      </c>
      <c r="C471" t="s">
        <v>1147</v>
      </c>
      <c r="D471" s="31">
        <v>261.54610000000002</v>
      </c>
      <c r="E471" s="31">
        <v>93.964399999999998</v>
      </c>
      <c r="F471" s="31">
        <v>24576.009699999999</v>
      </c>
      <c r="G471" s="31">
        <v>0.89700000000000002</v>
      </c>
      <c r="H471" s="31">
        <v>6.7000000000000002E-3</v>
      </c>
      <c r="I471" s="31">
        <v>0</v>
      </c>
      <c r="J471" s="31">
        <v>0</v>
      </c>
      <c r="K471" s="31">
        <v>0</v>
      </c>
      <c r="L471" s="31">
        <v>0</v>
      </c>
      <c r="M471" s="31">
        <v>0</v>
      </c>
      <c r="N471" s="31">
        <v>0</v>
      </c>
      <c r="O471" s="31">
        <v>4.0000000000000002E-4</v>
      </c>
      <c r="P471" s="31">
        <v>0</v>
      </c>
      <c r="Q471" s="31">
        <v>0</v>
      </c>
      <c r="R471" s="31">
        <v>0.88470000000000004</v>
      </c>
      <c r="S471" s="31">
        <v>6.7000000000000002E-3</v>
      </c>
      <c r="T471" s="31">
        <v>9.3600000000000003E-2</v>
      </c>
      <c r="U471" s="31">
        <v>0</v>
      </c>
      <c r="V471" s="31">
        <v>1E-3</v>
      </c>
      <c r="W471" s="31">
        <v>7.0000000000000001E-3</v>
      </c>
      <c r="X471" s="31">
        <v>0.29699999999999999</v>
      </c>
      <c r="Y471" s="31">
        <v>0.90720000000000001</v>
      </c>
      <c r="Z471" s="31">
        <v>7.7100000000000002E-2</v>
      </c>
      <c r="AA471" s="31">
        <v>0</v>
      </c>
      <c r="AB471" s="31">
        <v>1.5599999999999999E-2</v>
      </c>
      <c r="AC471" s="31">
        <v>0.1986</v>
      </c>
      <c r="AD471" s="31">
        <v>5.4000000000000003E-3</v>
      </c>
      <c r="AE471" s="31">
        <v>0.79590000000000005</v>
      </c>
      <c r="AF471" s="31">
        <v>1.1204000000000001</v>
      </c>
      <c r="AG471" s="31">
        <v>0.49480000000000002</v>
      </c>
      <c r="AH471" s="31">
        <v>1.03E-2</v>
      </c>
      <c r="AI471" s="31">
        <v>0.47420000000000001</v>
      </c>
      <c r="AJ471" s="31">
        <v>1.03E-2</v>
      </c>
      <c r="AK471" s="31">
        <v>1.03E-2</v>
      </c>
      <c r="AL471" s="31">
        <v>0</v>
      </c>
      <c r="AM471" s="31">
        <v>0.84340000000000004</v>
      </c>
      <c r="AN471" s="31">
        <v>0.52400000000000002</v>
      </c>
      <c r="AO471" s="239">
        <v>0</v>
      </c>
      <c r="AP471" s="241">
        <v>1</v>
      </c>
      <c r="AQ471" s="101">
        <v>1</v>
      </c>
      <c r="AR471" s="462">
        <v>1</v>
      </c>
      <c r="AS471" s="238"/>
      <c r="AT471" s="238"/>
      <c r="AU471" s="238"/>
      <c r="AV471" s="238"/>
      <c r="AW471" s="238"/>
      <c r="AX471" s="238"/>
      <c r="AY471" s="238"/>
    </row>
    <row r="472" spans="1:51">
      <c r="A472" t="s">
        <v>1148</v>
      </c>
      <c r="B472" t="s">
        <v>1138</v>
      </c>
      <c r="C472" t="s">
        <v>362</v>
      </c>
      <c r="D472" s="31">
        <v>694.01020000000005</v>
      </c>
      <c r="E472" s="31">
        <v>90.566199999999995</v>
      </c>
      <c r="F472" s="31">
        <v>62853.883500000004</v>
      </c>
      <c r="G472" s="31">
        <v>0.51780000000000004</v>
      </c>
      <c r="H472" s="31">
        <v>3.1199999999999999E-2</v>
      </c>
      <c r="I472" s="31">
        <v>0</v>
      </c>
      <c r="J472" s="31">
        <v>1.5E-3</v>
      </c>
      <c r="K472" s="31">
        <v>5.9999999999999995E-4</v>
      </c>
      <c r="L472" s="31">
        <v>2.9999999999999997E-4</v>
      </c>
      <c r="M472" s="31">
        <v>0</v>
      </c>
      <c r="N472" s="31">
        <v>3.3999999999999998E-3</v>
      </c>
      <c r="O472" s="31">
        <v>5.7000000000000002E-3</v>
      </c>
      <c r="P472" s="31">
        <v>1.2999999999999999E-3</v>
      </c>
      <c r="Q472" s="31">
        <v>0</v>
      </c>
      <c r="R472" s="31">
        <v>0.35880000000000001</v>
      </c>
      <c r="S472" s="31">
        <v>0.1633</v>
      </c>
      <c r="T472" s="31">
        <v>0.15670000000000001</v>
      </c>
      <c r="U472" s="31">
        <v>0</v>
      </c>
      <c r="V472" s="31">
        <v>7.3999999999999996E-2</v>
      </c>
      <c r="W472" s="31">
        <v>0.20319999999999999</v>
      </c>
      <c r="X472" s="31">
        <v>0.28039999999999998</v>
      </c>
      <c r="Y472" s="31">
        <v>0.82089999999999996</v>
      </c>
      <c r="Z472" s="31">
        <v>0.16869999999999999</v>
      </c>
      <c r="AA472" s="31">
        <v>6.4000000000000003E-3</v>
      </c>
      <c r="AB472" s="31">
        <v>3.8999999999999998E-3</v>
      </c>
      <c r="AC472" s="31">
        <v>0.30680000000000002</v>
      </c>
      <c r="AD472" s="31">
        <v>4.2599999999999999E-2</v>
      </c>
      <c r="AE472" s="31">
        <v>0.65049999999999997</v>
      </c>
      <c r="AF472" s="31">
        <v>0.80149999999999999</v>
      </c>
      <c r="AG472" s="31">
        <v>0.3367</v>
      </c>
      <c r="AH472" s="31">
        <v>1.0200000000000001E-2</v>
      </c>
      <c r="AI472" s="31">
        <v>0.53059999999999996</v>
      </c>
      <c r="AJ472" s="31">
        <v>0.10199999999999999</v>
      </c>
      <c r="AK472" s="31">
        <v>2.0400000000000001E-2</v>
      </c>
      <c r="AL472" s="31">
        <v>0</v>
      </c>
      <c r="AM472" s="31">
        <v>1.0619000000000001</v>
      </c>
      <c r="AN472" s="31">
        <v>0.65980000000000005</v>
      </c>
      <c r="AO472" s="239">
        <v>0.01</v>
      </c>
      <c r="AP472" s="241">
        <v>1</v>
      </c>
      <c r="AQ472" s="101">
        <v>1</v>
      </c>
      <c r="AR472" s="462">
        <v>1</v>
      </c>
      <c r="AS472" s="238"/>
      <c r="AT472" s="238"/>
      <c r="AU472" s="238"/>
      <c r="AV472" s="238"/>
      <c r="AW472" s="238"/>
      <c r="AX472" s="238"/>
      <c r="AY472" s="238"/>
    </row>
    <row r="473" spans="1:51">
      <c r="A473" t="s">
        <v>1149</v>
      </c>
      <c r="B473" t="s">
        <v>1138</v>
      </c>
      <c r="C473" t="s">
        <v>1150</v>
      </c>
      <c r="D473" s="31">
        <v>240.90610000000001</v>
      </c>
      <c r="E473" s="31">
        <v>164.91730000000001</v>
      </c>
      <c r="F473" s="31">
        <v>39729.579599999997</v>
      </c>
      <c r="G473" s="31">
        <v>0.69589999999999996</v>
      </c>
      <c r="H473" s="31">
        <v>0</v>
      </c>
      <c r="I473" s="31">
        <v>0</v>
      </c>
      <c r="J473" s="31">
        <v>0</v>
      </c>
      <c r="K473" s="31">
        <v>0</v>
      </c>
      <c r="L473" s="31">
        <v>0</v>
      </c>
      <c r="M473" s="31">
        <v>0</v>
      </c>
      <c r="N473" s="31">
        <v>0</v>
      </c>
      <c r="O473" s="31">
        <v>0</v>
      </c>
      <c r="P473" s="31">
        <v>0</v>
      </c>
      <c r="Q473" s="31">
        <v>0</v>
      </c>
      <c r="R473" s="31">
        <v>0.59240000000000004</v>
      </c>
      <c r="S473" s="31">
        <v>0.1036</v>
      </c>
      <c r="T473" s="31">
        <v>0.30409999999999998</v>
      </c>
      <c r="U473" s="31">
        <v>0</v>
      </c>
      <c r="V473" s="31">
        <v>0</v>
      </c>
      <c r="W473" s="31">
        <v>0</v>
      </c>
      <c r="X473" s="31">
        <v>0.2777</v>
      </c>
      <c r="Y473" s="31">
        <v>0.76160000000000005</v>
      </c>
      <c r="Z473" s="31">
        <v>0.21240000000000001</v>
      </c>
      <c r="AA473" s="31">
        <v>2.5999999999999999E-2</v>
      </c>
      <c r="AB473" s="31">
        <v>0</v>
      </c>
      <c r="AC473" s="31">
        <v>0.29970000000000002</v>
      </c>
      <c r="AD473" s="31">
        <v>3.5999999999999999E-3</v>
      </c>
      <c r="AE473" s="31">
        <v>0.6966</v>
      </c>
      <c r="AF473" s="31">
        <v>1.1769000000000001</v>
      </c>
      <c r="AG473" s="31">
        <v>0.1237</v>
      </c>
      <c r="AH473" s="31">
        <v>0</v>
      </c>
      <c r="AI473" s="31">
        <v>0.81440000000000001</v>
      </c>
      <c r="AJ473" s="31">
        <v>6.1899999999999997E-2</v>
      </c>
      <c r="AK473" s="31">
        <v>0</v>
      </c>
      <c r="AL473" s="31">
        <v>0</v>
      </c>
      <c r="AM473" s="31">
        <v>0.5978</v>
      </c>
      <c r="AN473" s="31">
        <v>0.54420000000000002</v>
      </c>
      <c r="AO473" s="239">
        <v>0</v>
      </c>
      <c r="AP473" s="241">
        <v>1</v>
      </c>
      <c r="AQ473" s="101">
        <v>1</v>
      </c>
      <c r="AR473" s="462">
        <v>1</v>
      </c>
      <c r="AS473" s="238"/>
      <c r="AT473" s="238"/>
      <c r="AU473" s="238"/>
      <c r="AV473" s="238"/>
      <c r="AW473" s="238"/>
      <c r="AX473" s="238"/>
      <c r="AY473" s="238"/>
    </row>
    <row r="474" spans="1:51">
      <c r="A474" t="s">
        <v>1153</v>
      </c>
      <c r="B474" t="s">
        <v>1152</v>
      </c>
      <c r="C474" t="s">
        <v>1154</v>
      </c>
      <c r="D474" s="31">
        <v>1457.7109</v>
      </c>
      <c r="E474" s="31">
        <v>7.5711000000000004</v>
      </c>
      <c r="F474" s="31">
        <v>11036.4089</v>
      </c>
      <c r="G474" s="31">
        <v>0.71330000000000005</v>
      </c>
      <c r="H474" s="31">
        <v>7.4999999999999997E-3</v>
      </c>
      <c r="I474" s="31">
        <v>0</v>
      </c>
      <c r="J474" s="31">
        <v>0</v>
      </c>
      <c r="K474" s="31">
        <v>6.3E-3</v>
      </c>
      <c r="L474" s="31">
        <v>0.32700000000000001</v>
      </c>
      <c r="M474" s="31">
        <v>1.55E-2</v>
      </c>
      <c r="N474" s="31">
        <v>8.9999999999999998E-4</v>
      </c>
      <c r="O474" s="31">
        <v>0.22</v>
      </c>
      <c r="P474" s="31">
        <v>4.8800000000000003E-2</v>
      </c>
      <c r="Q474" s="31">
        <v>0</v>
      </c>
      <c r="R474" s="31">
        <v>0.1394</v>
      </c>
      <c r="S474" s="31">
        <v>3.0499999999999999E-2</v>
      </c>
      <c r="T474" s="31">
        <v>4.1099999999999998E-2</v>
      </c>
      <c r="U474" s="31">
        <v>0</v>
      </c>
      <c r="V474" s="31">
        <v>0.1211</v>
      </c>
      <c r="W474" s="31">
        <v>4.1799999999999997E-2</v>
      </c>
      <c r="X474" s="31">
        <v>0.29260000000000003</v>
      </c>
      <c r="Y474" s="31">
        <v>0.36749999999999999</v>
      </c>
      <c r="Z474" s="31">
        <v>0.58609999999999995</v>
      </c>
      <c r="AA474" s="31">
        <v>4.1000000000000003E-3</v>
      </c>
      <c r="AB474" s="31">
        <v>4.2299999999999997E-2</v>
      </c>
      <c r="AC474" s="31">
        <v>0.1386</v>
      </c>
      <c r="AD474" s="31">
        <v>0.64359999999999995</v>
      </c>
      <c r="AE474" s="31">
        <v>0.21529999999999999</v>
      </c>
      <c r="AF474" s="31">
        <v>0.46910000000000002</v>
      </c>
      <c r="AG474" s="31">
        <v>0.68889999999999996</v>
      </c>
      <c r="AH474" s="31">
        <v>3.3300000000000003E-2</v>
      </c>
      <c r="AI474" s="31">
        <v>0.1444</v>
      </c>
      <c r="AJ474" s="31">
        <v>0.1</v>
      </c>
      <c r="AK474" s="31">
        <v>1.11E-2</v>
      </c>
      <c r="AL474" s="31">
        <v>2.2200000000000001E-2</v>
      </c>
      <c r="AM474" s="31">
        <v>1.0144</v>
      </c>
      <c r="AN474" s="31">
        <v>0.56620000000000004</v>
      </c>
      <c r="AO474" s="239">
        <v>0</v>
      </c>
      <c r="AP474" s="241">
        <v>4</v>
      </c>
      <c r="AQ474" s="101">
        <v>5</v>
      </c>
      <c r="AR474" s="462">
        <v>1</v>
      </c>
      <c r="AS474" s="238"/>
      <c r="AT474" s="238"/>
      <c r="AU474" s="238"/>
      <c r="AV474" s="238"/>
      <c r="AW474" s="238"/>
      <c r="AX474" s="238"/>
      <c r="AY474" s="238"/>
    </row>
    <row r="475" spans="1:51">
      <c r="A475" t="s">
        <v>1155</v>
      </c>
      <c r="B475" t="s">
        <v>1152</v>
      </c>
      <c r="C475" t="s">
        <v>1156</v>
      </c>
      <c r="D475" s="31">
        <v>754.96839999999997</v>
      </c>
      <c r="E475" s="31">
        <v>25.6739</v>
      </c>
      <c r="F475" s="31">
        <v>19383.018199999999</v>
      </c>
      <c r="G475" s="31">
        <v>0.3861</v>
      </c>
      <c r="H475" s="31">
        <v>5.2499999999999998E-2</v>
      </c>
      <c r="I475" s="31">
        <v>0</v>
      </c>
      <c r="J475" s="31">
        <v>0</v>
      </c>
      <c r="K475" s="31">
        <v>1.4E-3</v>
      </c>
      <c r="L475" s="31">
        <v>0.2477</v>
      </c>
      <c r="M475" s="31">
        <v>1.4E-3</v>
      </c>
      <c r="N475" s="31">
        <v>0</v>
      </c>
      <c r="O475" s="31">
        <v>2.7000000000000001E-3</v>
      </c>
      <c r="P475" s="31">
        <v>0</v>
      </c>
      <c r="Q475" s="31">
        <v>0</v>
      </c>
      <c r="R475" s="31">
        <v>1.2200000000000001E-2</v>
      </c>
      <c r="S475" s="31">
        <v>6.88E-2</v>
      </c>
      <c r="T475" s="31">
        <v>6.88E-2</v>
      </c>
      <c r="U475" s="31">
        <v>0</v>
      </c>
      <c r="V475" s="31">
        <v>8.5400000000000004E-2</v>
      </c>
      <c r="W475" s="31">
        <v>0.45910000000000001</v>
      </c>
      <c r="X475" s="31">
        <v>0.30549999999999999</v>
      </c>
      <c r="Y475" s="31">
        <v>0.69359999999999999</v>
      </c>
      <c r="Z475" s="31">
        <v>0.2974</v>
      </c>
      <c r="AA475" s="31">
        <v>5.1999999999999998E-3</v>
      </c>
      <c r="AB475" s="31">
        <v>3.8E-3</v>
      </c>
      <c r="AC475" s="31">
        <v>0.61339999999999995</v>
      </c>
      <c r="AD475" s="31">
        <v>0.1825</v>
      </c>
      <c r="AE475" s="31">
        <v>0.20380000000000001</v>
      </c>
      <c r="AF475" s="31">
        <v>0.67110000000000003</v>
      </c>
      <c r="AG475" s="31">
        <v>0.80810000000000004</v>
      </c>
      <c r="AH475" s="31">
        <v>2.0199999999999999E-2</v>
      </c>
      <c r="AI475" s="31">
        <v>5.0500000000000003E-2</v>
      </c>
      <c r="AJ475" s="31">
        <v>8.0799999999999997E-2</v>
      </c>
      <c r="AK475" s="31">
        <v>3.0300000000000001E-2</v>
      </c>
      <c r="AL475" s="31">
        <v>1.01E-2</v>
      </c>
      <c r="AM475" s="31">
        <v>0.75749999999999995</v>
      </c>
      <c r="AN475" s="31">
        <v>0.42280000000000001</v>
      </c>
      <c r="AO475" s="239">
        <v>0.02</v>
      </c>
      <c r="AP475" s="241">
        <v>5</v>
      </c>
      <c r="AQ475" s="101">
        <v>6</v>
      </c>
      <c r="AR475" s="462">
        <v>1</v>
      </c>
      <c r="AS475" s="238"/>
      <c r="AT475" s="238"/>
      <c r="AU475" s="238"/>
      <c r="AV475" s="238"/>
      <c r="AW475" s="238"/>
      <c r="AX475" s="238"/>
      <c r="AY475" s="238"/>
    </row>
    <row r="476" spans="1:51">
      <c r="A476" t="s">
        <v>1157</v>
      </c>
      <c r="B476" t="s">
        <v>1152</v>
      </c>
      <c r="C476" t="s">
        <v>144</v>
      </c>
      <c r="D476" s="31">
        <v>1099.4676999999999</v>
      </c>
      <c r="E476" s="31">
        <v>18.382999999999999</v>
      </c>
      <c r="F476" s="31">
        <v>20211.497599999999</v>
      </c>
      <c r="G476" s="31">
        <v>0.54830000000000001</v>
      </c>
      <c r="H476" s="31">
        <v>8.0000000000000004E-4</v>
      </c>
      <c r="I476" s="31">
        <v>0</v>
      </c>
      <c r="J476" s="31">
        <v>0</v>
      </c>
      <c r="K476" s="31">
        <v>8.6999999999999994E-3</v>
      </c>
      <c r="L476" s="31">
        <v>9.2999999999999999E-2</v>
      </c>
      <c r="M476" s="31">
        <v>0</v>
      </c>
      <c r="N476" s="31">
        <v>0</v>
      </c>
      <c r="O476" s="31">
        <v>6.0699999999999997E-2</v>
      </c>
      <c r="P476" s="31">
        <v>0.13</v>
      </c>
      <c r="Q476" s="31">
        <v>7.0000000000000001E-3</v>
      </c>
      <c r="R476" s="31">
        <v>0.37869999999999998</v>
      </c>
      <c r="S476" s="31">
        <v>8.8999999999999999E-3</v>
      </c>
      <c r="T476" s="31">
        <v>1.9E-3</v>
      </c>
      <c r="U476" s="31">
        <v>2.3999999999999998E-3</v>
      </c>
      <c r="V476" s="31">
        <v>0</v>
      </c>
      <c r="W476" s="31">
        <v>0.30790000000000001</v>
      </c>
      <c r="X476" s="31">
        <v>0.3352</v>
      </c>
      <c r="Y476" s="31">
        <v>0.73009999999999997</v>
      </c>
      <c r="Z476" s="31">
        <v>0.2576</v>
      </c>
      <c r="AA476" s="31">
        <v>7.0000000000000001E-3</v>
      </c>
      <c r="AB476" s="31">
        <v>5.3E-3</v>
      </c>
      <c r="AC476" s="31">
        <v>0.23749999999999999</v>
      </c>
      <c r="AD476" s="31">
        <v>0.27989999999999998</v>
      </c>
      <c r="AE476" s="31">
        <v>0.48199999999999998</v>
      </c>
      <c r="AF476" s="31">
        <v>0.5968</v>
      </c>
      <c r="AG476" s="31">
        <v>0.54259999999999997</v>
      </c>
      <c r="AH476" s="31">
        <v>2.1299999999999999E-2</v>
      </c>
      <c r="AI476" s="31">
        <v>9.5699999999999993E-2</v>
      </c>
      <c r="AJ476" s="31">
        <v>0.13830000000000001</v>
      </c>
      <c r="AK476" s="31">
        <v>0.13830000000000001</v>
      </c>
      <c r="AL476" s="31">
        <v>6.3799999999999996E-2</v>
      </c>
      <c r="AM476" s="31">
        <v>1.3611</v>
      </c>
      <c r="AN476" s="31">
        <v>0.75970000000000004</v>
      </c>
      <c r="AO476" s="239">
        <v>0.21</v>
      </c>
      <c r="AP476" s="241">
        <v>1</v>
      </c>
      <c r="AQ476" s="101">
        <v>2</v>
      </c>
      <c r="AR476" s="462">
        <v>2</v>
      </c>
      <c r="AS476" s="238"/>
      <c r="AT476" s="238"/>
      <c r="AU476" s="238"/>
      <c r="AV476" s="238"/>
      <c r="AW476" s="238"/>
      <c r="AX476" s="238"/>
      <c r="AY476" s="238"/>
    </row>
    <row r="477" spans="1:51">
      <c r="A477" t="s">
        <v>1160</v>
      </c>
      <c r="B477" t="s">
        <v>1159</v>
      </c>
      <c r="C477" t="s">
        <v>107</v>
      </c>
      <c r="D477" s="31">
        <v>1435.4576</v>
      </c>
      <c r="E477" s="31">
        <v>9.5578000000000003</v>
      </c>
      <c r="F477" s="31">
        <v>13719.8395</v>
      </c>
      <c r="G477" s="31">
        <v>0.76249999999999996</v>
      </c>
      <c r="H477" s="31">
        <v>4.1500000000000002E-2</v>
      </c>
      <c r="I477" s="31">
        <v>0</v>
      </c>
      <c r="J477" s="31">
        <v>0</v>
      </c>
      <c r="K477" s="31">
        <v>1.8100000000000002E-2</v>
      </c>
      <c r="L477" s="31">
        <v>0.40329999999999999</v>
      </c>
      <c r="M477" s="31">
        <v>0.1019</v>
      </c>
      <c r="N477" s="31">
        <v>0</v>
      </c>
      <c r="O477" s="31">
        <v>0.1507</v>
      </c>
      <c r="P477" s="31">
        <v>3.2099999999999997E-2</v>
      </c>
      <c r="Q477" s="31">
        <v>9.7999999999999997E-3</v>
      </c>
      <c r="R477" s="31">
        <v>8.9999999999999993E-3</v>
      </c>
      <c r="S477" s="31">
        <v>3.27E-2</v>
      </c>
      <c r="T477" s="31">
        <v>3.5999999999999997E-2</v>
      </c>
      <c r="U477" s="31">
        <v>1.4E-3</v>
      </c>
      <c r="V477" s="31">
        <v>6.4699999999999994E-2</v>
      </c>
      <c r="W477" s="31">
        <v>9.8699999999999996E-2</v>
      </c>
      <c r="X477" s="31">
        <v>0.38479999999999998</v>
      </c>
      <c r="Y477" s="31">
        <v>0.27879999999999999</v>
      </c>
      <c r="Z477" s="31">
        <v>0.71799999999999997</v>
      </c>
      <c r="AA477" s="31">
        <v>2E-3</v>
      </c>
      <c r="AB477" s="31">
        <v>1.2999999999999999E-3</v>
      </c>
      <c r="AC477" s="31">
        <v>0.2311</v>
      </c>
      <c r="AD477" s="31">
        <v>0.57069999999999999</v>
      </c>
      <c r="AE477" s="31">
        <v>0.19689999999999999</v>
      </c>
      <c r="AF477" s="31">
        <v>0.6956</v>
      </c>
      <c r="AG477" s="31">
        <v>0.6633</v>
      </c>
      <c r="AH477" s="31">
        <v>5.0999999999999997E-2</v>
      </c>
      <c r="AI477" s="31">
        <v>4.0800000000000003E-2</v>
      </c>
      <c r="AJ477" s="31">
        <v>0.2041</v>
      </c>
      <c r="AK477" s="31">
        <v>0</v>
      </c>
      <c r="AL477" s="31">
        <v>4.0800000000000003E-2</v>
      </c>
      <c r="AM477" s="31">
        <v>1.0096000000000001</v>
      </c>
      <c r="AN477" s="31">
        <v>0.62729999999999997</v>
      </c>
      <c r="AO477" s="239">
        <v>0.02</v>
      </c>
      <c r="AP477" s="241">
        <v>4</v>
      </c>
      <c r="AQ477" s="101">
        <v>5</v>
      </c>
      <c r="AR477" s="462">
        <v>1</v>
      </c>
      <c r="AS477" s="238"/>
      <c r="AT477" s="238"/>
      <c r="AU477" s="238"/>
      <c r="AV477" s="238"/>
      <c r="AW477" s="238"/>
      <c r="AX477" s="238"/>
      <c r="AY477" s="238"/>
    </row>
    <row r="478" spans="1:51">
      <c r="A478" t="s">
        <v>1161</v>
      </c>
      <c r="B478" t="s">
        <v>1159</v>
      </c>
      <c r="C478" t="s">
        <v>121</v>
      </c>
      <c r="D478" s="31">
        <v>371.73419999999999</v>
      </c>
      <c r="E478" s="31">
        <v>48.773600000000002</v>
      </c>
      <c r="F478" s="31">
        <v>18130.8233</v>
      </c>
      <c r="G478" s="31">
        <v>0.86919999999999997</v>
      </c>
      <c r="H478" s="31">
        <v>7.7299999999999994E-2</v>
      </c>
      <c r="I478" s="31">
        <v>0</v>
      </c>
      <c r="J478" s="31">
        <v>0</v>
      </c>
      <c r="K478" s="31">
        <v>0</v>
      </c>
      <c r="L478" s="31">
        <v>0.18490000000000001</v>
      </c>
      <c r="M478" s="31">
        <v>5.0000000000000001E-4</v>
      </c>
      <c r="N478" s="31">
        <v>0</v>
      </c>
      <c r="O478" s="31">
        <v>2.4199999999999999E-2</v>
      </c>
      <c r="P478" s="31">
        <v>2.1000000000000001E-2</v>
      </c>
      <c r="Q478" s="31">
        <v>0</v>
      </c>
      <c r="R478" s="31">
        <v>0.32550000000000001</v>
      </c>
      <c r="S478" s="31">
        <v>0.19020000000000001</v>
      </c>
      <c r="T478" s="31">
        <v>1.6199999999999999E-2</v>
      </c>
      <c r="U478" s="31">
        <v>7.0199999999999999E-2</v>
      </c>
      <c r="V478" s="31">
        <v>1.1299999999999999E-2</v>
      </c>
      <c r="W478" s="31">
        <v>7.8700000000000006E-2</v>
      </c>
      <c r="X478" s="31">
        <v>0.1825</v>
      </c>
      <c r="Y478" s="31">
        <v>0.39460000000000001</v>
      </c>
      <c r="Z478" s="31">
        <v>0.44540000000000002</v>
      </c>
      <c r="AA478" s="31">
        <v>0.15329999999999999</v>
      </c>
      <c r="AB478" s="31">
        <v>6.7000000000000002E-3</v>
      </c>
      <c r="AC478" s="31">
        <v>0.45090000000000002</v>
      </c>
      <c r="AD478" s="31">
        <v>0.1115</v>
      </c>
      <c r="AE478" s="31">
        <v>0.43690000000000001</v>
      </c>
      <c r="AF478" s="31">
        <v>0.53639999999999999</v>
      </c>
      <c r="AG478" s="31">
        <v>0.19589999999999999</v>
      </c>
      <c r="AH478" s="31">
        <v>1.03E-2</v>
      </c>
      <c r="AI478" s="31">
        <v>0.16489999999999999</v>
      </c>
      <c r="AJ478" s="31">
        <v>0.18559999999999999</v>
      </c>
      <c r="AK478" s="31">
        <v>0.39179999999999998</v>
      </c>
      <c r="AL478" s="31">
        <v>5.1499999999999997E-2</v>
      </c>
      <c r="AM478" s="31">
        <v>1.4963</v>
      </c>
      <c r="AN478" s="31">
        <v>0.83509999999999995</v>
      </c>
      <c r="AO478" s="239">
        <v>0.18</v>
      </c>
      <c r="AP478" s="241">
        <v>1</v>
      </c>
      <c r="AQ478" s="101">
        <v>1</v>
      </c>
      <c r="AR478" s="462">
        <v>2</v>
      </c>
      <c r="AS478" s="238"/>
      <c r="AT478" s="238"/>
      <c r="AU478" s="238"/>
      <c r="AV478" s="238"/>
      <c r="AW478" s="238"/>
      <c r="AX478" s="238"/>
      <c r="AY478" s="238"/>
    </row>
    <row r="479" spans="1:51">
      <c r="A479" t="s">
        <v>1162</v>
      </c>
      <c r="B479" t="s">
        <v>1159</v>
      </c>
      <c r="C479" t="s">
        <v>1163</v>
      </c>
      <c r="D479" s="31">
        <v>781.13250000000005</v>
      </c>
      <c r="E479" s="31">
        <v>18.441099999999999</v>
      </c>
      <c r="F479" s="31">
        <v>14404.927299999999</v>
      </c>
      <c r="G479" s="31">
        <v>0.72119999999999995</v>
      </c>
      <c r="H479" s="31">
        <v>5.4699999999999999E-2</v>
      </c>
      <c r="I479" s="31">
        <v>0</v>
      </c>
      <c r="J479" s="31">
        <v>3.7000000000000002E-3</v>
      </c>
      <c r="K479" s="31">
        <v>1.4E-3</v>
      </c>
      <c r="L479" s="31">
        <v>0.11609999999999999</v>
      </c>
      <c r="M479" s="31">
        <v>5.0000000000000001E-4</v>
      </c>
      <c r="N479" s="31">
        <v>2.5999999999999999E-3</v>
      </c>
      <c r="O479" s="31">
        <v>0.14599999999999999</v>
      </c>
      <c r="P479" s="31">
        <v>3.0700000000000002E-2</v>
      </c>
      <c r="Q479" s="31">
        <v>0</v>
      </c>
      <c r="R479" s="31">
        <v>0.34160000000000001</v>
      </c>
      <c r="S479" s="31">
        <v>6.3E-2</v>
      </c>
      <c r="T479" s="31">
        <v>4.6800000000000001E-2</v>
      </c>
      <c r="U479" s="31">
        <v>2.9999999999999997E-4</v>
      </c>
      <c r="V479" s="31">
        <v>0.1004</v>
      </c>
      <c r="W479" s="31">
        <v>9.1999999999999998E-2</v>
      </c>
      <c r="X479" s="31">
        <v>0.312</v>
      </c>
      <c r="Y479" s="31">
        <v>0.59570000000000001</v>
      </c>
      <c r="Z479" s="31">
        <v>0.38169999999999998</v>
      </c>
      <c r="AA479" s="31">
        <v>1.21E-2</v>
      </c>
      <c r="AB479" s="31">
        <v>1.0500000000000001E-2</v>
      </c>
      <c r="AC479" s="31">
        <v>0.38090000000000002</v>
      </c>
      <c r="AD479" s="31">
        <v>0.29630000000000001</v>
      </c>
      <c r="AE479" s="31">
        <v>0.3221</v>
      </c>
      <c r="AF479" s="31">
        <v>0.89</v>
      </c>
      <c r="AG479" s="31">
        <v>0.6452</v>
      </c>
      <c r="AH479" s="31">
        <v>4.2999999999999997E-2</v>
      </c>
      <c r="AI479" s="31">
        <v>0.15049999999999999</v>
      </c>
      <c r="AJ479" s="31">
        <v>0.1183</v>
      </c>
      <c r="AK479" s="31">
        <v>2.1499999999999998E-2</v>
      </c>
      <c r="AL479" s="31">
        <v>2.1499999999999998E-2</v>
      </c>
      <c r="AM479" s="31">
        <v>1.1207</v>
      </c>
      <c r="AN479" s="31">
        <v>0.62549999999999994</v>
      </c>
      <c r="AO479" s="239">
        <v>0.01</v>
      </c>
      <c r="AP479" s="241">
        <v>1</v>
      </c>
      <c r="AQ479" s="101">
        <v>2</v>
      </c>
      <c r="AR479" s="462">
        <v>1</v>
      </c>
      <c r="AS479" s="238"/>
      <c r="AT479" s="238"/>
      <c r="AU479" s="238"/>
      <c r="AV479" s="238"/>
      <c r="AW479" s="238"/>
      <c r="AX479" s="238"/>
      <c r="AY479" s="238"/>
    </row>
    <row r="480" spans="1:51">
      <c r="A480" t="s">
        <v>1164</v>
      </c>
      <c r="B480" t="s">
        <v>1159</v>
      </c>
      <c r="C480" t="s">
        <v>1165</v>
      </c>
      <c r="D480" s="31">
        <v>314.92230000000001</v>
      </c>
      <c r="E480" s="31">
        <v>86.480400000000003</v>
      </c>
      <c r="F480" s="31">
        <v>27234.601999999999</v>
      </c>
      <c r="G480" s="31">
        <v>0.66869999999999996</v>
      </c>
      <c r="H480" s="31">
        <v>0.2135</v>
      </c>
      <c r="I480" s="31">
        <v>3.5000000000000001E-3</v>
      </c>
      <c r="J480" s="31">
        <v>0</v>
      </c>
      <c r="K480" s="31">
        <v>0</v>
      </c>
      <c r="L480" s="31">
        <v>1.15E-2</v>
      </c>
      <c r="M480" s="31">
        <v>0</v>
      </c>
      <c r="N480" s="31">
        <v>0</v>
      </c>
      <c r="O480" s="31">
        <v>0.1048</v>
      </c>
      <c r="P480" s="31">
        <v>2.5000000000000001E-3</v>
      </c>
      <c r="Q480" s="31">
        <v>0</v>
      </c>
      <c r="R480" s="31">
        <v>0.2228</v>
      </c>
      <c r="S480" s="31">
        <v>0.1128</v>
      </c>
      <c r="T480" s="31">
        <v>0.27179999999999999</v>
      </c>
      <c r="U480" s="31">
        <v>0</v>
      </c>
      <c r="V480" s="31">
        <v>6.4000000000000003E-3</v>
      </c>
      <c r="W480" s="31">
        <v>5.04E-2</v>
      </c>
      <c r="X480" s="31">
        <v>0.1981</v>
      </c>
      <c r="Y480" s="31">
        <v>0.83179999999999998</v>
      </c>
      <c r="Z480" s="31">
        <v>0.16689999999999999</v>
      </c>
      <c r="AA480" s="31">
        <v>1E-4</v>
      </c>
      <c r="AB480" s="31">
        <v>1.1999999999999999E-3</v>
      </c>
      <c r="AC480" s="31">
        <v>0.3337</v>
      </c>
      <c r="AD480" s="31">
        <v>5.8299999999999998E-2</v>
      </c>
      <c r="AE480" s="31">
        <v>0.60750000000000004</v>
      </c>
      <c r="AF480" s="31">
        <v>0.68740000000000001</v>
      </c>
      <c r="AG480" s="31">
        <v>0.125</v>
      </c>
      <c r="AH480" s="31">
        <v>0</v>
      </c>
      <c r="AI480" s="31">
        <v>0.6875</v>
      </c>
      <c r="AJ480" s="31">
        <v>0.17710000000000001</v>
      </c>
      <c r="AK480" s="31">
        <v>1.04E-2</v>
      </c>
      <c r="AL480" s="31">
        <v>0</v>
      </c>
      <c r="AM480" s="31">
        <v>0.87160000000000004</v>
      </c>
      <c r="AN480" s="31">
        <v>0.62870000000000004</v>
      </c>
      <c r="AO480" s="239">
        <v>0.01</v>
      </c>
      <c r="AP480" s="241">
        <v>1</v>
      </c>
      <c r="AQ480" s="101">
        <v>1</v>
      </c>
      <c r="AR480" s="462">
        <v>1</v>
      </c>
      <c r="AS480" s="238"/>
      <c r="AT480" s="238"/>
      <c r="AU480" s="238"/>
      <c r="AV480" s="238"/>
      <c r="AW480" s="238"/>
      <c r="AX480" s="238"/>
      <c r="AY480" s="238"/>
    </row>
    <row r="481" spans="1:51">
      <c r="A481" t="s">
        <v>1166</v>
      </c>
      <c r="B481" t="s">
        <v>1159</v>
      </c>
      <c r="C481" t="s">
        <v>1167</v>
      </c>
      <c r="D481" s="31">
        <v>568.1413</v>
      </c>
      <c r="E481" s="31">
        <v>43.655799999999999</v>
      </c>
      <c r="F481" s="31">
        <v>24802.684300000001</v>
      </c>
      <c r="G481" s="31">
        <v>0.41920000000000002</v>
      </c>
      <c r="H481" s="31">
        <v>3.6400000000000002E-2</v>
      </c>
      <c r="I481" s="31">
        <v>0</v>
      </c>
      <c r="J481" s="31">
        <v>1.1000000000000001E-3</v>
      </c>
      <c r="K481" s="31">
        <v>0</v>
      </c>
      <c r="L481" s="31">
        <v>4.58E-2</v>
      </c>
      <c r="M481" s="31">
        <v>0.13589999999999999</v>
      </c>
      <c r="N481" s="31">
        <v>0</v>
      </c>
      <c r="O481" s="31">
        <v>0.12640000000000001</v>
      </c>
      <c r="P481" s="31">
        <v>0</v>
      </c>
      <c r="Q481" s="31">
        <v>0</v>
      </c>
      <c r="R481" s="31">
        <v>7.3899999999999993E-2</v>
      </c>
      <c r="S481" s="31">
        <v>2.5000000000000001E-3</v>
      </c>
      <c r="T481" s="31">
        <v>6.7799999999999999E-2</v>
      </c>
      <c r="U481" s="31">
        <v>0</v>
      </c>
      <c r="V481" s="31">
        <v>4.7899999999999998E-2</v>
      </c>
      <c r="W481" s="31">
        <v>0.46239999999999998</v>
      </c>
      <c r="X481" s="31">
        <v>0.12989999999999999</v>
      </c>
      <c r="Y481" s="31">
        <v>0.45</v>
      </c>
      <c r="Z481" s="31">
        <v>0.50149999999999995</v>
      </c>
      <c r="AA481" s="31">
        <v>4.8500000000000001E-2</v>
      </c>
      <c r="AB481" s="31">
        <v>0</v>
      </c>
      <c r="AC481" s="31">
        <v>0.4254</v>
      </c>
      <c r="AD481" s="31">
        <v>0.25819999999999999</v>
      </c>
      <c r="AE481" s="31">
        <v>0.31530000000000002</v>
      </c>
      <c r="AF481" s="31">
        <v>0.83540000000000003</v>
      </c>
      <c r="AG481" s="31">
        <v>0.5</v>
      </c>
      <c r="AH481" s="31">
        <v>1.0200000000000001E-2</v>
      </c>
      <c r="AI481" s="31">
        <v>0.30609999999999998</v>
      </c>
      <c r="AJ481" s="31">
        <v>0.13270000000000001</v>
      </c>
      <c r="AK481" s="31">
        <v>0</v>
      </c>
      <c r="AL481" s="31">
        <v>5.0999999999999997E-2</v>
      </c>
      <c r="AM481" s="31">
        <v>1.1755</v>
      </c>
      <c r="AN481" s="31">
        <v>0.73040000000000005</v>
      </c>
      <c r="AO481" s="239">
        <v>0</v>
      </c>
      <c r="AP481" s="241">
        <v>1</v>
      </c>
      <c r="AQ481" s="101">
        <v>2</v>
      </c>
      <c r="AR481" s="462">
        <v>1</v>
      </c>
      <c r="AS481" s="238"/>
      <c r="AT481" s="238"/>
      <c r="AU481" s="238"/>
      <c r="AV481" s="238"/>
      <c r="AW481" s="238"/>
      <c r="AX481" s="238"/>
      <c r="AY481" s="238"/>
    </row>
    <row r="482" spans="1:51">
      <c r="A482" t="s">
        <v>1170</v>
      </c>
      <c r="B482" t="s">
        <v>1159</v>
      </c>
      <c r="C482" t="s">
        <v>1171</v>
      </c>
      <c r="D482" s="31">
        <v>478.37670000000003</v>
      </c>
      <c r="E482" s="31">
        <v>54.657200000000003</v>
      </c>
      <c r="F482" s="31">
        <v>26146.7444</v>
      </c>
      <c r="G482" s="31">
        <v>0.26989999999999997</v>
      </c>
      <c r="H482" s="31">
        <v>2.7699999999999999E-2</v>
      </c>
      <c r="I482" s="31">
        <v>0</v>
      </c>
      <c r="J482" s="31">
        <v>6.9999999999999999E-4</v>
      </c>
      <c r="K482" s="31">
        <v>0</v>
      </c>
      <c r="L482" s="31">
        <v>1.3599999999999999E-2</v>
      </c>
      <c r="M482" s="31">
        <v>0</v>
      </c>
      <c r="N482" s="31">
        <v>0</v>
      </c>
      <c r="O482" s="31">
        <v>1.2E-2</v>
      </c>
      <c r="P482" s="31">
        <v>2.2599999999999999E-2</v>
      </c>
      <c r="Q482" s="31">
        <v>0</v>
      </c>
      <c r="R482" s="31">
        <v>0.2034</v>
      </c>
      <c r="S482" s="31">
        <v>1.29E-2</v>
      </c>
      <c r="T482" s="31">
        <v>0.16159999999999999</v>
      </c>
      <c r="U482" s="31">
        <v>0</v>
      </c>
      <c r="V482" s="31">
        <v>0.15060000000000001</v>
      </c>
      <c r="W482" s="31">
        <v>0.39489999999999997</v>
      </c>
      <c r="X482" s="31">
        <v>0.27650000000000002</v>
      </c>
      <c r="Y482" s="31">
        <v>0.57620000000000005</v>
      </c>
      <c r="Z482" s="31">
        <v>0.40939999999999999</v>
      </c>
      <c r="AA482" s="31">
        <v>4.4999999999999997E-3</v>
      </c>
      <c r="AB482" s="31">
        <v>9.9000000000000008E-3</v>
      </c>
      <c r="AC482" s="31">
        <v>0.64300000000000002</v>
      </c>
      <c r="AD482" s="31">
        <v>0.1246</v>
      </c>
      <c r="AE482" s="31">
        <v>0.2316</v>
      </c>
      <c r="AF482" s="31">
        <v>0.86750000000000005</v>
      </c>
      <c r="AG482" s="31">
        <v>0.55559999999999998</v>
      </c>
      <c r="AH482" s="31">
        <v>0</v>
      </c>
      <c r="AI482" s="31">
        <v>0.30299999999999999</v>
      </c>
      <c r="AJ482" s="31">
        <v>0.1414</v>
      </c>
      <c r="AK482" s="31">
        <v>0</v>
      </c>
      <c r="AL482" s="31">
        <v>0</v>
      </c>
      <c r="AM482" s="31">
        <v>0.96499999999999997</v>
      </c>
      <c r="AN482" s="31">
        <v>0.87829999999999997</v>
      </c>
      <c r="AO482" s="239">
        <v>0</v>
      </c>
      <c r="AP482" s="241">
        <v>1</v>
      </c>
      <c r="AQ482" s="101">
        <v>1</v>
      </c>
      <c r="AR482" s="462">
        <v>1</v>
      </c>
      <c r="AS482" s="238"/>
      <c r="AT482" s="238"/>
      <c r="AU482" s="238"/>
      <c r="AV482" s="238"/>
      <c r="AW482" s="238"/>
      <c r="AX482" s="238"/>
      <c r="AY482" s="238"/>
    </row>
    <row r="483" spans="1:51">
      <c r="A483" t="s">
        <v>1172</v>
      </c>
      <c r="B483" t="s">
        <v>1159</v>
      </c>
      <c r="C483" t="s">
        <v>1173</v>
      </c>
      <c r="D483" s="31">
        <v>734.13440000000003</v>
      </c>
      <c r="E483" s="31">
        <v>42.374400000000001</v>
      </c>
      <c r="F483" s="31">
        <v>31108.496500000001</v>
      </c>
      <c r="G483" s="31">
        <v>0.71650000000000003</v>
      </c>
      <c r="H483" s="31">
        <v>1.9E-2</v>
      </c>
      <c r="I483" s="31">
        <v>0</v>
      </c>
      <c r="J483" s="31">
        <v>0</v>
      </c>
      <c r="K483" s="31">
        <v>0</v>
      </c>
      <c r="L483" s="31">
        <v>0.1201</v>
      </c>
      <c r="M483" s="31">
        <v>2.9999999999999997E-4</v>
      </c>
      <c r="N483" s="31">
        <v>0</v>
      </c>
      <c r="O483" s="31">
        <v>3.3300000000000003E-2</v>
      </c>
      <c r="P483" s="31">
        <v>9.5399999999999999E-2</v>
      </c>
      <c r="Q483" s="31">
        <v>0</v>
      </c>
      <c r="R483" s="31">
        <v>0.39779999999999999</v>
      </c>
      <c r="S483" s="31">
        <v>0.14949999999999999</v>
      </c>
      <c r="T483" s="31">
        <v>1.77E-2</v>
      </c>
      <c r="U483" s="31">
        <v>0</v>
      </c>
      <c r="V483" s="31">
        <v>0.04</v>
      </c>
      <c r="W483" s="31">
        <v>0.12690000000000001</v>
      </c>
      <c r="X483" s="31">
        <v>0.27379999999999999</v>
      </c>
      <c r="Y483" s="31">
        <v>0.52449999999999997</v>
      </c>
      <c r="Z483" s="31">
        <v>0.45700000000000002</v>
      </c>
      <c r="AA483" s="31">
        <v>5.7999999999999996E-3</v>
      </c>
      <c r="AB483" s="31">
        <v>1.2699999999999999E-2</v>
      </c>
      <c r="AC483" s="31">
        <v>0.53779999999999994</v>
      </c>
      <c r="AD483" s="31">
        <v>0.12870000000000001</v>
      </c>
      <c r="AE483" s="31">
        <v>0.33260000000000001</v>
      </c>
      <c r="AF483" s="31">
        <v>0.8236</v>
      </c>
      <c r="AG483" s="31">
        <v>0.55100000000000005</v>
      </c>
      <c r="AH483" s="31">
        <v>1.0200000000000001E-2</v>
      </c>
      <c r="AI483" s="31">
        <v>0.28570000000000001</v>
      </c>
      <c r="AJ483" s="31">
        <v>0.1429</v>
      </c>
      <c r="AK483" s="31">
        <v>1.0200000000000001E-2</v>
      </c>
      <c r="AL483" s="31">
        <v>0</v>
      </c>
      <c r="AM483" s="31">
        <v>1.0579000000000001</v>
      </c>
      <c r="AN483" s="31">
        <v>0.6573</v>
      </c>
      <c r="AO483" s="239">
        <v>0.01</v>
      </c>
      <c r="AP483" s="241">
        <v>1</v>
      </c>
      <c r="AQ483" s="101">
        <v>2</v>
      </c>
      <c r="AR483" s="462">
        <v>1</v>
      </c>
      <c r="AS483" s="238"/>
      <c r="AT483" s="238"/>
      <c r="AU483" s="238"/>
      <c r="AV483" s="238"/>
      <c r="AW483" s="238"/>
      <c r="AX483" s="238"/>
      <c r="AY483" s="238"/>
    </row>
    <row r="484" spans="1:51">
      <c r="A484" t="s">
        <v>1174</v>
      </c>
      <c r="B484" t="s">
        <v>1159</v>
      </c>
      <c r="C484" t="s">
        <v>1175</v>
      </c>
      <c r="D484" s="31">
        <v>298.70609999999999</v>
      </c>
      <c r="E484" s="31">
        <v>112.6972</v>
      </c>
      <c r="F484" s="31">
        <v>33663.342199999999</v>
      </c>
      <c r="G484" s="31">
        <v>0.99539999999999995</v>
      </c>
      <c r="H484" s="31">
        <v>0.1065</v>
      </c>
      <c r="I484" s="31">
        <v>0</v>
      </c>
      <c r="J484" s="31">
        <v>0</v>
      </c>
      <c r="K484" s="31">
        <v>0</v>
      </c>
      <c r="L484" s="31">
        <v>0</v>
      </c>
      <c r="M484" s="31">
        <v>0</v>
      </c>
      <c r="N484" s="31">
        <v>0</v>
      </c>
      <c r="O484" s="31">
        <v>6.0000000000000001E-3</v>
      </c>
      <c r="P484" s="31">
        <v>0</v>
      </c>
      <c r="Q484" s="31">
        <v>0</v>
      </c>
      <c r="R484" s="31">
        <v>0.68020000000000003</v>
      </c>
      <c r="S484" s="31">
        <v>0.2054</v>
      </c>
      <c r="T484" s="31">
        <v>1.9E-3</v>
      </c>
      <c r="U484" s="31">
        <v>0</v>
      </c>
      <c r="V484" s="31">
        <v>0</v>
      </c>
      <c r="W484" s="31">
        <v>0</v>
      </c>
      <c r="X484" s="31">
        <v>0.41410000000000002</v>
      </c>
      <c r="Y484" s="31">
        <v>0.78349999999999997</v>
      </c>
      <c r="Z484" s="31">
        <v>0.2137</v>
      </c>
      <c r="AA484" s="31">
        <v>0</v>
      </c>
      <c r="AB484" s="31">
        <v>2.8999999999999998E-3</v>
      </c>
      <c r="AC484" s="31">
        <v>0.22620000000000001</v>
      </c>
      <c r="AD484" s="31">
        <v>1.8700000000000001E-2</v>
      </c>
      <c r="AE484" s="31">
        <v>0.75490000000000002</v>
      </c>
      <c r="AF484" s="31">
        <v>0.76480000000000004</v>
      </c>
      <c r="AG484" s="31">
        <v>0.46389999999999998</v>
      </c>
      <c r="AH484" s="31">
        <v>0</v>
      </c>
      <c r="AI484" s="31">
        <v>0.23710000000000001</v>
      </c>
      <c r="AJ484" s="31">
        <v>0.16489999999999999</v>
      </c>
      <c r="AK484" s="31">
        <v>7.22E-2</v>
      </c>
      <c r="AL484" s="31">
        <v>6.1899999999999997E-2</v>
      </c>
      <c r="AM484" s="31">
        <v>1.3567</v>
      </c>
      <c r="AN484" s="31">
        <v>0.84289999999999998</v>
      </c>
      <c r="AO484" s="239">
        <v>0.01</v>
      </c>
      <c r="AP484" s="241">
        <v>1</v>
      </c>
      <c r="AQ484" s="101">
        <v>1</v>
      </c>
      <c r="AR484" s="462">
        <v>2</v>
      </c>
      <c r="AS484" s="238"/>
      <c r="AT484" s="238"/>
      <c r="AU484" s="238"/>
      <c r="AV484" s="238"/>
      <c r="AW484" s="238"/>
      <c r="AX484" s="238"/>
      <c r="AY484" s="238"/>
    </row>
    <row r="485" spans="1:51">
      <c r="A485" t="s">
        <v>1176</v>
      </c>
      <c r="B485" t="s">
        <v>1159</v>
      </c>
      <c r="C485" t="s">
        <v>1177</v>
      </c>
      <c r="D485" s="31">
        <v>407.55410000000001</v>
      </c>
      <c r="E485" s="31">
        <v>32.379199999999997</v>
      </c>
      <c r="F485" s="31">
        <v>13196.260700000001</v>
      </c>
      <c r="G485" s="31">
        <v>0.7379</v>
      </c>
      <c r="H485" s="31">
        <v>0.19620000000000001</v>
      </c>
      <c r="I485" s="31">
        <v>0</v>
      </c>
      <c r="J485" s="31">
        <v>0</v>
      </c>
      <c r="K485" s="31">
        <v>0</v>
      </c>
      <c r="L485" s="31">
        <v>0</v>
      </c>
      <c r="M485" s="31">
        <v>0</v>
      </c>
      <c r="N485" s="31">
        <v>0</v>
      </c>
      <c r="O485" s="31">
        <v>9.2999999999999999E-2</v>
      </c>
      <c r="P485" s="31">
        <v>0</v>
      </c>
      <c r="Q485" s="31">
        <v>0</v>
      </c>
      <c r="R485" s="31">
        <v>0.23</v>
      </c>
      <c r="S485" s="31">
        <v>0.2198</v>
      </c>
      <c r="T485" s="31">
        <v>2.63E-2</v>
      </c>
      <c r="U485" s="31">
        <v>1.9E-3</v>
      </c>
      <c r="V485" s="31">
        <v>0.15129999999999999</v>
      </c>
      <c r="W485" s="31">
        <v>8.1500000000000003E-2</v>
      </c>
      <c r="X485" s="31">
        <v>0.25890000000000002</v>
      </c>
      <c r="Y485" s="31">
        <v>0.36380000000000001</v>
      </c>
      <c r="Z485" s="31">
        <v>0.60780000000000001</v>
      </c>
      <c r="AA485" s="31">
        <v>2.3E-2</v>
      </c>
      <c r="AB485" s="31">
        <v>5.4000000000000003E-3</v>
      </c>
      <c r="AC485" s="31">
        <v>0.5514</v>
      </c>
      <c r="AD485" s="31">
        <v>0.1779</v>
      </c>
      <c r="AE485" s="31">
        <v>0.27010000000000001</v>
      </c>
      <c r="AF485" s="31">
        <v>0.73129999999999995</v>
      </c>
      <c r="AG485" s="31">
        <v>0.57579999999999998</v>
      </c>
      <c r="AH485" s="31">
        <v>5.0500000000000003E-2</v>
      </c>
      <c r="AI485" s="31">
        <v>0.2525</v>
      </c>
      <c r="AJ485" s="31">
        <v>0.10100000000000001</v>
      </c>
      <c r="AK485" s="31">
        <v>1.01E-2</v>
      </c>
      <c r="AL485" s="31">
        <v>1.01E-2</v>
      </c>
      <c r="AM485" s="31">
        <v>1.1406000000000001</v>
      </c>
      <c r="AN485" s="31">
        <v>0.63660000000000005</v>
      </c>
      <c r="AO485" s="239">
        <v>0</v>
      </c>
      <c r="AP485" s="241">
        <v>2</v>
      </c>
      <c r="AQ485" s="101">
        <v>3</v>
      </c>
      <c r="AR485" s="462">
        <v>1</v>
      </c>
      <c r="AS485" s="238"/>
      <c r="AT485" s="238"/>
      <c r="AU485" s="238"/>
      <c r="AV485" s="238"/>
      <c r="AW485" s="238"/>
      <c r="AX485" s="238"/>
      <c r="AY485" s="238"/>
    </row>
    <row r="486" spans="1:51">
      <c r="A486" t="s">
        <v>1178</v>
      </c>
      <c r="B486" t="s">
        <v>1159</v>
      </c>
      <c r="C486" t="s">
        <v>1179</v>
      </c>
      <c r="D486" s="31">
        <v>875.16700000000003</v>
      </c>
      <c r="E486" s="31">
        <v>30.328900000000001</v>
      </c>
      <c r="F486" s="31">
        <v>26542.8439</v>
      </c>
      <c r="G486" s="31">
        <v>0.57099999999999995</v>
      </c>
      <c r="H486" s="31">
        <v>0.40610000000000002</v>
      </c>
      <c r="I486" s="31">
        <v>0</v>
      </c>
      <c r="J486" s="31">
        <v>0</v>
      </c>
      <c r="K486" s="31">
        <v>8.0999999999999996E-3</v>
      </c>
      <c r="L486" s="31">
        <v>0.1227</v>
      </c>
      <c r="M486" s="31">
        <v>0</v>
      </c>
      <c r="N486" s="31">
        <v>0</v>
      </c>
      <c r="O486" s="31">
        <v>4.0000000000000002E-4</v>
      </c>
      <c r="P486" s="31">
        <v>0</v>
      </c>
      <c r="Q486" s="31">
        <v>1.14E-2</v>
      </c>
      <c r="R486" s="31">
        <v>0</v>
      </c>
      <c r="S486" s="31">
        <v>2.35E-2</v>
      </c>
      <c r="T486" s="31">
        <v>8.8099999999999998E-2</v>
      </c>
      <c r="U486" s="31">
        <v>0</v>
      </c>
      <c r="V486" s="31">
        <v>8.9999999999999993E-3</v>
      </c>
      <c r="W486" s="31">
        <v>0.33050000000000002</v>
      </c>
      <c r="X486" s="31">
        <v>0.27700000000000002</v>
      </c>
      <c r="Y486" s="31">
        <v>0.82540000000000002</v>
      </c>
      <c r="Z486" s="31">
        <v>0.17460000000000001</v>
      </c>
      <c r="AA486" s="31">
        <v>0</v>
      </c>
      <c r="AB486" s="31">
        <v>0</v>
      </c>
      <c r="AC486" s="31">
        <v>0.61450000000000005</v>
      </c>
      <c r="AD486" s="31">
        <v>0.1421</v>
      </c>
      <c r="AE486" s="31">
        <v>0.24310000000000001</v>
      </c>
      <c r="AF486" s="31">
        <v>0.75390000000000001</v>
      </c>
      <c r="AG486" s="31">
        <v>0.6139</v>
      </c>
      <c r="AH486" s="31">
        <v>4.9500000000000002E-2</v>
      </c>
      <c r="AI486" s="31">
        <v>5.9400000000000001E-2</v>
      </c>
      <c r="AJ486" s="31">
        <v>0.26729999999999998</v>
      </c>
      <c r="AK486" s="31">
        <v>9.9000000000000008E-3</v>
      </c>
      <c r="AL486" s="31">
        <v>0</v>
      </c>
      <c r="AM486" s="31">
        <v>1.0145</v>
      </c>
      <c r="AN486" s="31">
        <v>0.63029999999999997</v>
      </c>
      <c r="AO486" s="239">
        <v>0.01</v>
      </c>
      <c r="AP486" s="241">
        <v>1</v>
      </c>
      <c r="AQ486" s="101">
        <v>1</v>
      </c>
      <c r="AR486" s="462">
        <v>1</v>
      </c>
      <c r="AS486" s="238"/>
      <c r="AT486" s="238"/>
      <c r="AU486" s="238"/>
      <c r="AV486" s="238"/>
      <c r="AW486" s="238"/>
      <c r="AX486" s="238"/>
      <c r="AY486" s="238"/>
    </row>
    <row r="487" spans="1:51">
      <c r="A487" t="s">
        <v>1180</v>
      </c>
      <c r="B487" t="s">
        <v>1159</v>
      </c>
      <c r="C487" t="s">
        <v>1181</v>
      </c>
      <c r="D487" s="31">
        <v>416.16719999999998</v>
      </c>
      <c r="E487" s="31">
        <v>41.985700000000001</v>
      </c>
      <c r="F487" s="31">
        <v>17473.077300000001</v>
      </c>
      <c r="G487" s="31">
        <v>0.6391</v>
      </c>
      <c r="H487" s="31">
        <v>3.6700000000000003E-2</v>
      </c>
      <c r="I487" s="31">
        <v>0</v>
      </c>
      <c r="J487" s="31">
        <v>0</v>
      </c>
      <c r="K487" s="31">
        <v>3.7000000000000002E-3</v>
      </c>
      <c r="L487" s="31">
        <v>1.5800000000000002E-2</v>
      </c>
      <c r="M487" s="31">
        <v>0</v>
      </c>
      <c r="N487" s="31">
        <v>0</v>
      </c>
      <c r="O487" s="31">
        <v>3.8899999999999997E-2</v>
      </c>
      <c r="P487" s="31">
        <v>0</v>
      </c>
      <c r="Q487" s="31">
        <v>0</v>
      </c>
      <c r="R487" s="31">
        <v>0.1086</v>
      </c>
      <c r="S487" s="31">
        <v>0.44130000000000003</v>
      </c>
      <c r="T487" s="31">
        <v>0.17169999999999999</v>
      </c>
      <c r="U487" s="31">
        <v>0</v>
      </c>
      <c r="V487" s="31">
        <v>0.18329999999999999</v>
      </c>
      <c r="W487" s="31">
        <v>0</v>
      </c>
      <c r="X487" s="31">
        <v>0.25690000000000002</v>
      </c>
      <c r="Y487" s="31">
        <v>0.3125</v>
      </c>
      <c r="Z487" s="31">
        <v>0.68679999999999997</v>
      </c>
      <c r="AA487" s="31">
        <v>6.9999999999999999E-4</v>
      </c>
      <c r="AB487" s="31">
        <v>0</v>
      </c>
      <c r="AC487" s="31">
        <v>0.4889</v>
      </c>
      <c r="AD487" s="31">
        <v>0.1104</v>
      </c>
      <c r="AE487" s="31">
        <v>0.4007</v>
      </c>
      <c r="AF487" s="31">
        <v>0.64419999999999999</v>
      </c>
      <c r="AG487" s="31">
        <v>0.60419999999999996</v>
      </c>
      <c r="AH487" s="31">
        <v>3.1300000000000001E-2</v>
      </c>
      <c r="AI487" s="31">
        <v>0.22919999999999999</v>
      </c>
      <c r="AJ487" s="31">
        <v>0.13539999999999999</v>
      </c>
      <c r="AK487" s="31">
        <v>0</v>
      </c>
      <c r="AL487" s="31">
        <v>0</v>
      </c>
      <c r="AM487" s="31">
        <v>1.0210999999999999</v>
      </c>
      <c r="AN487" s="31">
        <v>0.73660000000000003</v>
      </c>
      <c r="AO487" s="239">
        <v>0</v>
      </c>
      <c r="AP487" s="241">
        <v>2</v>
      </c>
      <c r="AQ487" s="101">
        <v>3</v>
      </c>
      <c r="AR487" s="462">
        <v>1</v>
      </c>
      <c r="AS487" s="238"/>
      <c r="AT487" s="238"/>
      <c r="AU487" s="238"/>
      <c r="AV487" s="238"/>
      <c r="AW487" s="238"/>
      <c r="AX487" s="238"/>
      <c r="AY487" s="238"/>
    </row>
    <row r="488" spans="1:51">
      <c r="A488" t="s">
        <v>1182</v>
      </c>
      <c r="B488" t="s">
        <v>1159</v>
      </c>
      <c r="C488" t="s">
        <v>125</v>
      </c>
      <c r="D488" s="31">
        <v>419.5532</v>
      </c>
      <c r="E488" s="31">
        <v>61.825800000000001</v>
      </c>
      <c r="F488" s="31">
        <v>25939.211200000002</v>
      </c>
      <c r="G488" s="31">
        <v>0.51280000000000003</v>
      </c>
      <c r="H488" s="31">
        <v>0.3095</v>
      </c>
      <c r="I488" s="31">
        <v>0</v>
      </c>
      <c r="J488" s="31">
        <v>0</v>
      </c>
      <c r="K488" s="31">
        <v>0</v>
      </c>
      <c r="L488" s="31">
        <v>6.7000000000000002E-3</v>
      </c>
      <c r="M488" s="31">
        <v>0</v>
      </c>
      <c r="N488" s="31">
        <v>4.0000000000000001E-3</v>
      </c>
      <c r="O488" s="31">
        <v>1.84E-2</v>
      </c>
      <c r="P488" s="31">
        <v>2.5000000000000001E-2</v>
      </c>
      <c r="Q488" s="31">
        <v>0</v>
      </c>
      <c r="R488" s="31">
        <v>3.5299999999999998E-2</v>
      </c>
      <c r="S488" s="31">
        <v>0.13750000000000001</v>
      </c>
      <c r="T488" s="31">
        <v>0.33019999999999999</v>
      </c>
      <c r="U488" s="31">
        <v>1.2999999999999999E-3</v>
      </c>
      <c r="V488" s="31">
        <v>1.2699999999999999E-2</v>
      </c>
      <c r="W488" s="31">
        <v>0.1192</v>
      </c>
      <c r="X488" s="31">
        <v>0.30709999999999998</v>
      </c>
      <c r="Y488" s="31">
        <v>0.45250000000000001</v>
      </c>
      <c r="Z488" s="31">
        <v>0.52039999999999997</v>
      </c>
      <c r="AA488" s="31">
        <v>2.8E-3</v>
      </c>
      <c r="AB488" s="31">
        <v>2.4199999999999999E-2</v>
      </c>
      <c r="AC488" s="31">
        <v>0.67889999999999995</v>
      </c>
      <c r="AD488" s="31">
        <v>9.9099999999999994E-2</v>
      </c>
      <c r="AE488" s="31">
        <v>0.2213</v>
      </c>
      <c r="AF488" s="31">
        <v>0.78480000000000005</v>
      </c>
      <c r="AG488" s="31">
        <v>0.81820000000000004</v>
      </c>
      <c r="AH488" s="31">
        <v>2.0199999999999999E-2</v>
      </c>
      <c r="AI488" s="31">
        <v>8.0799999999999997E-2</v>
      </c>
      <c r="AJ488" s="31">
        <v>5.0500000000000003E-2</v>
      </c>
      <c r="AK488" s="31">
        <v>2.0199999999999999E-2</v>
      </c>
      <c r="AL488" s="31">
        <v>1.01E-2</v>
      </c>
      <c r="AM488" s="31">
        <v>0.72230000000000005</v>
      </c>
      <c r="AN488" s="31">
        <v>0.40310000000000001</v>
      </c>
      <c r="AO488" s="239">
        <v>0</v>
      </c>
      <c r="AP488" s="241">
        <v>1</v>
      </c>
      <c r="AQ488" s="101">
        <v>1</v>
      </c>
      <c r="AR488" s="462">
        <v>1</v>
      </c>
      <c r="AS488" s="238"/>
      <c r="AT488" s="238"/>
      <c r="AU488" s="238"/>
      <c r="AV488" s="238"/>
      <c r="AW488" s="238"/>
      <c r="AX488" s="238"/>
      <c r="AY488" s="238"/>
    </row>
    <row r="489" spans="1:51">
      <c r="A489" t="s">
        <v>1185</v>
      </c>
      <c r="B489" t="s">
        <v>1184</v>
      </c>
      <c r="C489" t="s">
        <v>1186</v>
      </c>
      <c r="D489" s="31">
        <v>315.34390000000002</v>
      </c>
      <c r="E489" s="31">
        <v>114.29430000000001</v>
      </c>
      <c r="F489" s="31">
        <v>36042.0069</v>
      </c>
      <c r="G489" s="31">
        <v>0.77390000000000003</v>
      </c>
      <c r="H489" s="31">
        <v>7.5600000000000001E-2</v>
      </c>
      <c r="I489" s="31">
        <v>0</v>
      </c>
      <c r="J489" s="31">
        <v>1E-3</v>
      </c>
      <c r="K489" s="31">
        <v>0</v>
      </c>
      <c r="L489" s="31">
        <v>0</v>
      </c>
      <c r="M489" s="31">
        <v>0</v>
      </c>
      <c r="N489" s="31">
        <v>0</v>
      </c>
      <c r="O489" s="31">
        <v>0</v>
      </c>
      <c r="P489" s="31">
        <v>0</v>
      </c>
      <c r="Q489" s="31">
        <v>0</v>
      </c>
      <c r="R489" s="31">
        <v>0.56610000000000005</v>
      </c>
      <c r="S489" s="31">
        <v>0.13159999999999999</v>
      </c>
      <c r="T489" s="31">
        <v>2.9999999999999997E-4</v>
      </c>
      <c r="U489" s="31">
        <v>1E-4</v>
      </c>
      <c r="V489" s="31">
        <v>2.8E-3</v>
      </c>
      <c r="W489" s="31">
        <v>0.2225</v>
      </c>
      <c r="X489" s="31">
        <v>0.27710000000000001</v>
      </c>
      <c r="Y489" s="31">
        <v>0.82040000000000002</v>
      </c>
      <c r="Z489" s="31">
        <v>0.17810000000000001</v>
      </c>
      <c r="AA489" s="31">
        <v>4.0000000000000002E-4</v>
      </c>
      <c r="AB489" s="31">
        <v>1.1000000000000001E-3</v>
      </c>
      <c r="AC489" s="31">
        <v>0.10580000000000001</v>
      </c>
      <c r="AD489" s="31">
        <v>1.47E-2</v>
      </c>
      <c r="AE489" s="31">
        <v>0.87929999999999997</v>
      </c>
      <c r="AF489" s="31">
        <v>0.80469999999999997</v>
      </c>
      <c r="AG489" s="31">
        <v>0.16159999999999999</v>
      </c>
      <c r="AH489" s="31">
        <v>1.01E-2</v>
      </c>
      <c r="AI489" s="31">
        <v>0.49490000000000001</v>
      </c>
      <c r="AJ489" s="31">
        <v>0.2727</v>
      </c>
      <c r="AK489" s="31">
        <v>6.0600000000000001E-2</v>
      </c>
      <c r="AL489" s="31">
        <v>0</v>
      </c>
      <c r="AM489" s="31">
        <v>1.2133</v>
      </c>
      <c r="AN489" s="31">
        <v>0.75390000000000001</v>
      </c>
      <c r="AO489" s="239">
        <v>0.04</v>
      </c>
      <c r="AP489" s="241">
        <v>1</v>
      </c>
      <c r="AQ489" s="101">
        <v>1</v>
      </c>
      <c r="AR489" s="462">
        <v>2</v>
      </c>
      <c r="AS489" s="238"/>
      <c r="AT489" s="238"/>
      <c r="AU489" s="238"/>
      <c r="AV489" s="238"/>
      <c r="AW489" s="238"/>
      <c r="AX489" s="238"/>
      <c r="AY489" s="238"/>
    </row>
    <row r="490" spans="1:51">
      <c r="A490" t="s">
        <v>1187</v>
      </c>
      <c r="B490" t="s">
        <v>1184</v>
      </c>
      <c r="C490" t="s">
        <v>1188</v>
      </c>
      <c r="D490" s="31">
        <v>382.42219999999998</v>
      </c>
      <c r="E490" s="31">
        <v>109.6326</v>
      </c>
      <c r="F490" s="31">
        <v>41925.924800000001</v>
      </c>
      <c r="G490" s="31">
        <v>0.81059999999999999</v>
      </c>
      <c r="H490" s="31">
        <v>0.15440000000000001</v>
      </c>
      <c r="I490" s="31">
        <v>0</v>
      </c>
      <c r="J490" s="31">
        <v>0</v>
      </c>
      <c r="K490" s="31">
        <v>0</v>
      </c>
      <c r="L490" s="31">
        <v>0</v>
      </c>
      <c r="M490" s="31">
        <v>0</v>
      </c>
      <c r="N490" s="31">
        <v>0</v>
      </c>
      <c r="O490" s="31">
        <v>1E-3</v>
      </c>
      <c r="P490" s="31">
        <v>2.0000000000000001E-4</v>
      </c>
      <c r="Q490" s="31">
        <v>0</v>
      </c>
      <c r="R490" s="31">
        <v>0.65139999999999998</v>
      </c>
      <c r="S490" s="31">
        <v>2.5100000000000001E-2</v>
      </c>
      <c r="T490" s="31">
        <v>0.12590000000000001</v>
      </c>
      <c r="U490" s="31">
        <v>0</v>
      </c>
      <c r="V490" s="31">
        <v>3.2899999999999999E-2</v>
      </c>
      <c r="W490" s="31">
        <v>9.1000000000000004E-3</v>
      </c>
      <c r="X490" s="31">
        <v>0.3639</v>
      </c>
      <c r="Y490" s="31">
        <v>0.90780000000000005</v>
      </c>
      <c r="Z490" s="31">
        <v>7.6300000000000007E-2</v>
      </c>
      <c r="AA490" s="31">
        <v>1.17E-2</v>
      </c>
      <c r="AB490" s="31">
        <v>4.1999999999999997E-3</v>
      </c>
      <c r="AC490" s="31">
        <v>0.28100000000000003</v>
      </c>
      <c r="AD490" s="31">
        <v>7.6E-3</v>
      </c>
      <c r="AE490" s="31">
        <v>0.71120000000000005</v>
      </c>
      <c r="AF490" s="31">
        <v>1.0004999999999999</v>
      </c>
      <c r="AG490" s="31">
        <v>0.70099999999999996</v>
      </c>
      <c r="AH490" s="31">
        <v>1.03E-2</v>
      </c>
      <c r="AI490" s="31">
        <v>0.26800000000000002</v>
      </c>
      <c r="AJ490" s="31">
        <v>1.03E-2</v>
      </c>
      <c r="AK490" s="31">
        <v>1.03E-2</v>
      </c>
      <c r="AL490" s="31">
        <v>0</v>
      </c>
      <c r="AM490" s="31">
        <v>0.74339999999999995</v>
      </c>
      <c r="AN490" s="31">
        <v>0.46189999999999998</v>
      </c>
      <c r="AO490" s="239">
        <v>0.01</v>
      </c>
      <c r="AP490" s="241">
        <v>1</v>
      </c>
      <c r="AQ490" s="101">
        <v>1</v>
      </c>
      <c r="AR490" s="462">
        <v>1</v>
      </c>
      <c r="AS490" s="238"/>
      <c r="AT490" s="238"/>
      <c r="AU490" s="238"/>
      <c r="AV490" s="238"/>
      <c r="AW490" s="238"/>
      <c r="AX490" s="238"/>
      <c r="AY490" s="238"/>
    </row>
    <row r="491" spans="1:51">
      <c r="A491" t="s">
        <v>1189</v>
      </c>
      <c r="B491" t="s">
        <v>1184</v>
      </c>
      <c r="C491" t="s">
        <v>1190</v>
      </c>
      <c r="D491" s="31">
        <v>442.79590000000002</v>
      </c>
      <c r="E491" s="31">
        <v>84.909800000000004</v>
      </c>
      <c r="F491" s="31">
        <v>37597.691700000003</v>
      </c>
      <c r="G491" s="31">
        <v>0.62170000000000003</v>
      </c>
      <c r="H491" s="31">
        <v>0.15609999999999999</v>
      </c>
      <c r="I491" s="31">
        <v>0</v>
      </c>
      <c r="J491" s="31">
        <v>2.2000000000000001E-3</v>
      </c>
      <c r="K491" s="31">
        <v>0</v>
      </c>
      <c r="L491" s="31">
        <v>6.1999999999999998E-3</v>
      </c>
      <c r="M491" s="31">
        <v>0</v>
      </c>
      <c r="N491" s="31">
        <v>0</v>
      </c>
      <c r="O491" s="31">
        <v>9.4299999999999995E-2</v>
      </c>
      <c r="P491" s="31">
        <v>1.9099999999999999E-2</v>
      </c>
      <c r="Q491" s="31">
        <v>1.3100000000000001E-2</v>
      </c>
      <c r="R491" s="31">
        <v>0.18609999999999999</v>
      </c>
      <c r="S491" s="31">
        <v>0.1643</v>
      </c>
      <c r="T491" s="31">
        <v>4.4600000000000001E-2</v>
      </c>
      <c r="U491" s="31">
        <v>4.4000000000000003E-3</v>
      </c>
      <c r="V491" s="31">
        <v>1.06E-2</v>
      </c>
      <c r="W491" s="31">
        <v>0.29899999999999999</v>
      </c>
      <c r="X491" s="31">
        <v>0.22120000000000001</v>
      </c>
      <c r="Y491" s="31">
        <v>0.82330000000000003</v>
      </c>
      <c r="Z491" s="31">
        <v>0.15479999999999999</v>
      </c>
      <c r="AA491" s="31">
        <v>4.7999999999999996E-3</v>
      </c>
      <c r="AB491" s="31">
        <v>1.72E-2</v>
      </c>
      <c r="AC491" s="31">
        <v>0.38250000000000001</v>
      </c>
      <c r="AD491" s="31">
        <v>9.3700000000000006E-2</v>
      </c>
      <c r="AE491" s="31">
        <v>0.52339999999999998</v>
      </c>
      <c r="AF491" s="31">
        <v>0.89759999999999995</v>
      </c>
      <c r="AG491" s="31">
        <v>0.66669999999999996</v>
      </c>
      <c r="AH491" s="31">
        <v>1.04E-2</v>
      </c>
      <c r="AI491" s="31">
        <v>0.14580000000000001</v>
      </c>
      <c r="AJ491" s="31">
        <v>0.14580000000000001</v>
      </c>
      <c r="AK491" s="31">
        <v>2.0799999999999999E-2</v>
      </c>
      <c r="AL491" s="31">
        <v>1.04E-2</v>
      </c>
      <c r="AM491" s="31">
        <v>1.0076000000000001</v>
      </c>
      <c r="AN491" s="31">
        <v>0.56230000000000002</v>
      </c>
      <c r="AO491" s="239">
        <v>0.03</v>
      </c>
      <c r="AP491" s="241">
        <v>1</v>
      </c>
      <c r="AQ491" s="101">
        <v>1</v>
      </c>
      <c r="AR491" s="462">
        <v>1</v>
      </c>
      <c r="AS491" s="238"/>
      <c r="AT491" s="238"/>
      <c r="AU491" s="238"/>
      <c r="AV491" s="238"/>
      <c r="AW491" s="238"/>
      <c r="AX491" s="238"/>
      <c r="AY491" s="238"/>
    </row>
    <row r="492" spans="1:51">
      <c r="A492" t="s">
        <v>1191</v>
      </c>
      <c r="B492" t="s">
        <v>1184</v>
      </c>
      <c r="C492" t="s">
        <v>1192</v>
      </c>
      <c r="D492" s="31">
        <v>394.38720000000001</v>
      </c>
      <c r="E492" s="31">
        <v>164.07470000000001</v>
      </c>
      <c r="F492" s="31">
        <v>64708.951500000003</v>
      </c>
      <c r="G492" s="31">
        <v>0.95609999999999995</v>
      </c>
      <c r="H492" s="31">
        <v>7.0000000000000001E-3</v>
      </c>
      <c r="I492" s="31">
        <v>0</v>
      </c>
      <c r="J492" s="31">
        <v>0</v>
      </c>
      <c r="K492" s="31">
        <v>0</v>
      </c>
      <c r="L492" s="31">
        <v>2.0000000000000001E-4</v>
      </c>
      <c r="M492" s="31">
        <v>0</v>
      </c>
      <c r="N492" s="31">
        <v>0</v>
      </c>
      <c r="O492" s="31">
        <v>1E-4</v>
      </c>
      <c r="P492" s="31">
        <v>0</v>
      </c>
      <c r="Q492" s="31">
        <v>2.8000000000000001E-2</v>
      </c>
      <c r="R492" s="31">
        <v>0.87680000000000002</v>
      </c>
      <c r="S492" s="31">
        <v>2.2499999999999999E-2</v>
      </c>
      <c r="T492" s="31">
        <v>0</v>
      </c>
      <c r="U492" s="31">
        <v>2.1399999999999999E-2</v>
      </c>
      <c r="V492" s="31">
        <v>0</v>
      </c>
      <c r="W492" s="31">
        <v>4.3900000000000002E-2</v>
      </c>
      <c r="X492" s="31">
        <v>0.44740000000000002</v>
      </c>
      <c r="Y492" s="31">
        <v>0.94620000000000004</v>
      </c>
      <c r="Z492" s="31">
        <v>4.1500000000000002E-2</v>
      </c>
      <c r="AA492" s="31">
        <v>3.5999999999999999E-3</v>
      </c>
      <c r="AB492" s="31">
        <v>8.6999999999999994E-3</v>
      </c>
      <c r="AC492" s="31">
        <v>0.15049999999999999</v>
      </c>
      <c r="AD492" s="31">
        <v>1.3100000000000001E-2</v>
      </c>
      <c r="AE492" s="31">
        <v>0.83630000000000004</v>
      </c>
      <c r="AF492" s="31">
        <v>0.75270000000000004</v>
      </c>
      <c r="AG492" s="31">
        <v>0.59379999999999999</v>
      </c>
      <c r="AH492" s="31">
        <v>0</v>
      </c>
      <c r="AI492" s="31">
        <v>0.27079999999999999</v>
      </c>
      <c r="AJ492" s="31">
        <v>7.2900000000000006E-2</v>
      </c>
      <c r="AK492" s="31">
        <v>6.25E-2</v>
      </c>
      <c r="AL492" s="31">
        <v>0</v>
      </c>
      <c r="AM492" s="31">
        <v>1.0275000000000001</v>
      </c>
      <c r="AN492" s="31">
        <v>0.74119999999999997</v>
      </c>
      <c r="AO492" s="239">
        <v>7.0000000000000007E-2</v>
      </c>
      <c r="AP492" s="241">
        <v>1</v>
      </c>
      <c r="AQ492" s="101">
        <v>1</v>
      </c>
      <c r="AR492" s="462">
        <v>1</v>
      </c>
      <c r="AS492" s="238"/>
      <c r="AT492" s="238"/>
      <c r="AU492" s="238"/>
      <c r="AV492" s="238"/>
      <c r="AW492" s="238"/>
      <c r="AX492" s="238"/>
      <c r="AY492" s="238"/>
    </row>
    <row r="493" spans="1:51">
      <c r="A493" t="s">
        <v>1193</v>
      </c>
      <c r="B493" t="s">
        <v>1184</v>
      </c>
      <c r="C493" t="s">
        <v>1194</v>
      </c>
      <c r="D493" s="31">
        <v>351.48719999999997</v>
      </c>
      <c r="E493" s="31">
        <v>63.546500000000002</v>
      </c>
      <c r="F493" s="31">
        <v>22335.773099999999</v>
      </c>
      <c r="G493" s="31">
        <v>0.66020000000000001</v>
      </c>
      <c r="H493" s="31">
        <v>1.4E-3</v>
      </c>
      <c r="I493" s="31">
        <v>0</v>
      </c>
      <c r="J493" s="31">
        <v>0</v>
      </c>
      <c r="K493" s="31">
        <v>0</v>
      </c>
      <c r="L493" s="31">
        <v>6.1000000000000004E-3</v>
      </c>
      <c r="M493" s="31">
        <v>0</v>
      </c>
      <c r="N493" s="31">
        <v>0</v>
      </c>
      <c r="O493" s="31">
        <v>7.7999999999999996E-3</v>
      </c>
      <c r="P493" s="31">
        <v>0</v>
      </c>
      <c r="Q493" s="31">
        <v>0</v>
      </c>
      <c r="R493" s="31">
        <v>0.32040000000000002</v>
      </c>
      <c r="S493" s="31">
        <v>0.32529999999999998</v>
      </c>
      <c r="T493" s="31">
        <v>0.32879999999999998</v>
      </c>
      <c r="U493" s="31">
        <v>0</v>
      </c>
      <c r="V493" s="31">
        <v>2.8999999999999998E-3</v>
      </c>
      <c r="W493" s="31">
        <v>7.3000000000000001E-3</v>
      </c>
      <c r="X493" s="31">
        <v>0.2581</v>
      </c>
      <c r="Y493" s="31">
        <v>0.6048</v>
      </c>
      <c r="Z493" s="31">
        <v>0.39439999999999997</v>
      </c>
      <c r="AA493" s="31">
        <v>0</v>
      </c>
      <c r="AB493" s="31">
        <v>8.0000000000000004E-4</v>
      </c>
      <c r="AC493" s="31">
        <v>0.27829999999999999</v>
      </c>
      <c r="AD493" s="31">
        <v>3.09E-2</v>
      </c>
      <c r="AE493" s="31">
        <v>0.69040000000000001</v>
      </c>
      <c r="AF493" s="31">
        <v>0.60850000000000004</v>
      </c>
      <c r="AG493" s="31">
        <v>0.31630000000000003</v>
      </c>
      <c r="AH493" s="31">
        <v>1.0200000000000001E-2</v>
      </c>
      <c r="AI493" s="31">
        <v>0.58160000000000001</v>
      </c>
      <c r="AJ493" s="31">
        <v>9.1800000000000007E-2</v>
      </c>
      <c r="AK493" s="31">
        <v>0</v>
      </c>
      <c r="AL493" s="31">
        <v>0</v>
      </c>
      <c r="AM493" s="31">
        <v>0.94530000000000003</v>
      </c>
      <c r="AN493" s="31">
        <v>0.68189999999999995</v>
      </c>
      <c r="AO493" s="239">
        <v>0.02</v>
      </c>
      <c r="AP493" s="241">
        <v>1</v>
      </c>
      <c r="AQ493" s="101">
        <v>1</v>
      </c>
      <c r="AR493" s="462">
        <v>1</v>
      </c>
      <c r="AS493" s="238"/>
      <c r="AT493" s="238"/>
      <c r="AU493" s="238"/>
      <c r="AV493" s="238"/>
      <c r="AW493" s="238"/>
      <c r="AX493" s="238"/>
      <c r="AY493" s="238"/>
    </row>
    <row r="494" spans="1:51">
      <c r="A494" t="s">
        <v>1195</v>
      </c>
      <c r="B494" t="s">
        <v>1184</v>
      </c>
      <c r="C494" t="s">
        <v>1196</v>
      </c>
      <c r="D494" s="31">
        <v>633.55169999999998</v>
      </c>
      <c r="E494" s="31">
        <v>69.807900000000004</v>
      </c>
      <c r="F494" s="31">
        <v>44226.920899999997</v>
      </c>
      <c r="G494" s="31">
        <v>0.38519999999999999</v>
      </c>
      <c r="H494" s="31">
        <v>0.1646</v>
      </c>
      <c r="I494" s="31">
        <v>0</v>
      </c>
      <c r="J494" s="31">
        <v>3.5000000000000001E-3</v>
      </c>
      <c r="K494" s="31">
        <v>0</v>
      </c>
      <c r="L494" s="31">
        <v>9.9000000000000008E-3</v>
      </c>
      <c r="M494" s="31">
        <v>5.0000000000000001E-4</v>
      </c>
      <c r="N494" s="31">
        <v>0</v>
      </c>
      <c r="O494" s="31">
        <v>2.0500000000000001E-2</v>
      </c>
      <c r="P494" s="31">
        <v>0</v>
      </c>
      <c r="Q494" s="31">
        <v>4.1000000000000003E-3</v>
      </c>
      <c r="R494" s="31">
        <v>0.13689999999999999</v>
      </c>
      <c r="S494" s="31">
        <v>4.6699999999999998E-2</v>
      </c>
      <c r="T494" s="31">
        <v>5.3699999999999998E-2</v>
      </c>
      <c r="U494" s="31">
        <v>0</v>
      </c>
      <c r="V494" s="31">
        <v>7.6E-3</v>
      </c>
      <c r="W494" s="31">
        <v>0.55189999999999995</v>
      </c>
      <c r="X494" s="31">
        <v>0.32919999999999999</v>
      </c>
      <c r="Y494" s="31">
        <v>0.85629999999999995</v>
      </c>
      <c r="Z494" s="31">
        <v>0.1356</v>
      </c>
      <c r="AA494" s="31">
        <v>4.0000000000000002E-4</v>
      </c>
      <c r="AB494" s="31">
        <v>7.7000000000000002E-3</v>
      </c>
      <c r="AC494" s="31">
        <v>0.44679999999999997</v>
      </c>
      <c r="AD494" s="31">
        <v>7.8899999999999998E-2</v>
      </c>
      <c r="AE494" s="31">
        <v>0.47420000000000001</v>
      </c>
      <c r="AF494" s="31">
        <v>1.1649</v>
      </c>
      <c r="AG494" s="31">
        <v>0.72160000000000002</v>
      </c>
      <c r="AH494" s="31">
        <v>4.1200000000000001E-2</v>
      </c>
      <c r="AI494" s="31">
        <v>0.18559999999999999</v>
      </c>
      <c r="AJ494" s="31">
        <v>2.06E-2</v>
      </c>
      <c r="AK494" s="31">
        <v>2.06E-2</v>
      </c>
      <c r="AL494" s="31">
        <v>1.03E-2</v>
      </c>
      <c r="AM494" s="31">
        <v>0.88670000000000004</v>
      </c>
      <c r="AN494" s="31">
        <v>0.49490000000000001</v>
      </c>
      <c r="AO494" s="239">
        <v>0.02</v>
      </c>
      <c r="AP494" s="241">
        <v>1</v>
      </c>
      <c r="AQ494" s="101">
        <v>1</v>
      </c>
      <c r="AR494" s="462">
        <v>1</v>
      </c>
      <c r="AS494" s="238"/>
      <c r="AT494" s="238"/>
      <c r="AU494" s="238"/>
      <c r="AV494" s="238"/>
      <c r="AW494" s="238"/>
      <c r="AX494" s="238"/>
      <c r="AY494" s="238"/>
    </row>
    <row r="495" spans="1:51">
      <c r="A495" t="s">
        <v>1197</v>
      </c>
      <c r="B495" t="s">
        <v>1184</v>
      </c>
      <c r="C495" t="s">
        <v>1198</v>
      </c>
      <c r="D495" s="31">
        <v>429.16759999999999</v>
      </c>
      <c r="E495" s="31">
        <v>66.589299999999994</v>
      </c>
      <c r="F495" s="31">
        <v>28577.983100000001</v>
      </c>
      <c r="G495" s="31">
        <v>0.64349999999999996</v>
      </c>
      <c r="H495" s="31">
        <v>0.19700000000000001</v>
      </c>
      <c r="I495" s="31">
        <v>0</v>
      </c>
      <c r="J495" s="31">
        <v>0</v>
      </c>
      <c r="K495" s="31">
        <v>5.9999999999999995E-4</v>
      </c>
      <c r="L495" s="31">
        <v>1.8800000000000001E-2</v>
      </c>
      <c r="M495" s="31">
        <v>0</v>
      </c>
      <c r="N495" s="31">
        <v>0</v>
      </c>
      <c r="O495" s="31">
        <v>5.1000000000000004E-3</v>
      </c>
      <c r="P495" s="31">
        <v>0</v>
      </c>
      <c r="Q495" s="31">
        <v>3.0300000000000001E-2</v>
      </c>
      <c r="R495" s="31">
        <v>0.32390000000000002</v>
      </c>
      <c r="S495" s="31">
        <v>0.14219999999999999</v>
      </c>
      <c r="T495" s="31">
        <v>9.1600000000000001E-2</v>
      </c>
      <c r="U495" s="31">
        <v>0</v>
      </c>
      <c r="V495" s="31">
        <v>0.1095</v>
      </c>
      <c r="W495" s="31">
        <v>8.1100000000000005E-2</v>
      </c>
      <c r="X495" s="31">
        <v>0.28489999999999999</v>
      </c>
      <c r="Y495" s="31">
        <v>0.70579999999999998</v>
      </c>
      <c r="Z495" s="31">
        <v>0.29120000000000001</v>
      </c>
      <c r="AA495" s="31">
        <v>5.9999999999999995E-4</v>
      </c>
      <c r="AB495" s="31">
        <v>2.3999999999999998E-3</v>
      </c>
      <c r="AC495" s="31">
        <v>0.53010000000000002</v>
      </c>
      <c r="AD495" s="31">
        <v>4.2700000000000002E-2</v>
      </c>
      <c r="AE495" s="31">
        <v>0.42720000000000002</v>
      </c>
      <c r="AF495" s="31">
        <v>0.84960000000000002</v>
      </c>
      <c r="AG495" s="31">
        <v>0.62239999999999995</v>
      </c>
      <c r="AH495" s="31">
        <v>1.0200000000000001E-2</v>
      </c>
      <c r="AI495" s="31">
        <v>0.28570000000000001</v>
      </c>
      <c r="AJ495" s="31">
        <v>6.1199999999999997E-2</v>
      </c>
      <c r="AK495" s="31">
        <v>2.0400000000000001E-2</v>
      </c>
      <c r="AL495" s="31">
        <v>0</v>
      </c>
      <c r="AM495" s="31">
        <v>0.95030000000000003</v>
      </c>
      <c r="AN495" s="31">
        <v>0.59040000000000004</v>
      </c>
      <c r="AO495" s="239">
        <v>0.03</v>
      </c>
      <c r="AP495" s="241">
        <v>1</v>
      </c>
      <c r="AQ495" s="101">
        <v>2</v>
      </c>
      <c r="AR495" s="462">
        <v>1</v>
      </c>
      <c r="AS495" s="238"/>
      <c r="AT495" s="238"/>
      <c r="AU495" s="238"/>
      <c r="AV495" s="238"/>
      <c r="AW495" s="238"/>
      <c r="AX495" s="238"/>
      <c r="AY495" s="238"/>
    </row>
    <row r="496" spans="1:51">
      <c r="A496" t="s">
        <v>1199</v>
      </c>
      <c r="B496" t="s">
        <v>1184</v>
      </c>
      <c r="C496" t="s">
        <v>1200</v>
      </c>
      <c r="D496" s="31">
        <v>497.6893</v>
      </c>
      <c r="E496" s="31">
        <v>51.300899999999999</v>
      </c>
      <c r="F496" s="31">
        <v>25531.915799999999</v>
      </c>
      <c r="G496" s="31">
        <v>0.4572</v>
      </c>
      <c r="H496" s="31">
        <v>2.3599999999999999E-2</v>
      </c>
      <c r="I496" s="31">
        <v>0</v>
      </c>
      <c r="J496" s="31">
        <v>0</v>
      </c>
      <c r="K496" s="31">
        <v>0</v>
      </c>
      <c r="L496" s="31">
        <v>0.16520000000000001</v>
      </c>
      <c r="M496" s="31">
        <v>6.9999999999999999E-4</v>
      </c>
      <c r="N496" s="31">
        <v>0</v>
      </c>
      <c r="O496" s="31">
        <v>2.2700000000000001E-2</v>
      </c>
      <c r="P496" s="31">
        <v>1.4E-3</v>
      </c>
      <c r="Q496" s="31">
        <v>0</v>
      </c>
      <c r="R496" s="31">
        <v>0.27679999999999999</v>
      </c>
      <c r="S496" s="31">
        <v>1.9E-3</v>
      </c>
      <c r="T496" s="31">
        <v>0.18629999999999999</v>
      </c>
      <c r="U496" s="31">
        <v>0</v>
      </c>
      <c r="V496" s="31">
        <v>1.1900000000000001E-2</v>
      </c>
      <c r="W496" s="31">
        <v>0.30959999999999999</v>
      </c>
      <c r="X496" s="31">
        <v>0.16550000000000001</v>
      </c>
      <c r="Y496" s="31">
        <v>0.70220000000000005</v>
      </c>
      <c r="Z496" s="31">
        <v>0.29549999999999998</v>
      </c>
      <c r="AA496" s="31">
        <v>8.9999999999999998E-4</v>
      </c>
      <c r="AB496" s="31">
        <v>1.4E-3</v>
      </c>
      <c r="AC496" s="31">
        <v>0.24859999999999999</v>
      </c>
      <c r="AD496" s="31">
        <v>0.1217</v>
      </c>
      <c r="AE496" s="31">
        <v>0.62929999999999997</v>
      </c>
      <c r="AF496" s="31">
        <v>0.79810000000000003</v>
      </c>
      <c r="AG496" s="31">
        <v>0.62890000000000001</v>
      </c>
      <c r="AH496" s="31">
        <v>2.06E-2</v>
      </c>
      <c r="AI496" s="31">
        <v>0.13400000000000001</v>
      </c>
      <c r="AJ496" s="31">
        <v>0.1134</v>
      </c>
      <c r="AK496" s="31">
        <v>7.22E-2</v>
      </c>
      <c r="AL496" s="31">
        <v>3.09E-2</v>
      </c>
      <c r="AM496" s="31">
        <v>1.1851</v>
      </c>
      <c r="AN496" s="31">
        <v>0.66139999999999999</v>
      </c>
      <c r="AO496" s="239">
        <v>0.05</v>
      </c>
      <c r="AP496" s="241">
        <v>1</v>
      </c>
      <c r="AQ496" s="101">
        <v>1</v>
      </c>
      <c r="AR496" s="462">
        <v>1</v>
      </c>
      <c r="AS496" s="238"/>
      <c r="AT496" s="238"/>
      <c r="AU496" s="238"/>
      <c r="AV496" s="238"/>
      <c r="AW496" s="238"/>
      <c r="AX496" s="238"/>
      <c r="AY496" s="238"/>
    </row>
    <row r="497" spans="1:51">
      <c r="A497" t="s">
        <v>1201</v>
      </c>
      <c r="B497" t="s">
        <v>1184</v>
      </c>
      <c r="C497" t="s">
        <v>1202</v>
      </c>
      <c r="D497" s="31">
        <v>488.88389999999998</v>
      </c>
      <c r="E497" s="31">
        <v>154.9913</v>
      </c>
      <c r="F497" s="31">
        <v>75772.773300000001</v>
      </c>
      <c r="G497" s="31">
        <v>0.9042</v>
      </c>
      <c r="H497" s="31">
        <v>0.1187</v>
      </c>
      <c r="I497" s="31">
        <v>0</v>
      </c>
      <c r="J497" s="31">
        <v>1E-4</v>
      </c>
      <c r="K497" s="31">
        <v>0</v>
      </c>
      <c r="L497" s="31">
        <v>0</v>
      </c>
      <c r="M497" s="31">
        <v>0</v>
      </c>
      <c r="N497" s="31">
        <v>0</v>
      </c>
      <c r="O497" s="31">
        <v>4.0000000000000002E-4</v>
      </c>
      <c r="P497" s="31">
        <v>2.2000000000000001E-3</v>
      </c>
      <c r="Q497" s="31">
        <v>0</v>
      </c>
      <c r="R497" s="31">
        <v>0.79479999999999995</v>
      </c>
      <c r="S497" s="31">
        <v>2.0000000000000001E-4</v>
      </c>
      <c r="T497" s="31">
        <v>2.8199999999999999E-2</v>
      </c>
      <c r="U497" s="31">
        <v>0</v>
      </c>
      <c r="V497" s="31">
        <v>3.04E-2</v>
      </c>
      <c r="W497" s="31">
        <v>2.5100000000000001E-2</v>
      </c>
      <c r="X497" s="31">
        <v>0.31359999999999999</v>
      </c>
      <c r="Y497" s="31">
        <v>0.96260000000000001</v>
      </c>
      <c r="Z497" s="31">
        <v>2.8899999999999999E-2</v>
      </c>
      <c r="AA497" s="31">
        <v>1.9E-3</v>
      </c>
      <c r="AB497" s="31">
        <v>6.6E-3</v>
      </c>
      <c r="AC497" s="31">
        <v>0.2681</v>
      </c>
      <c r="AD497" s="31">
        <v>7.7000000000000002E-3</v>
      </c>
      <c r="AE497" s="31">
        <v>0.72409999999999997</v>
      </c>
      <c r="AF497" s="31">
        <v>0.83840000000000003</v>
      </c>
      <c r="AG497" s="31">
        <v>0.433</v>
      </c>
      <c r="AH497" s="31">
        <v>0</v>
      </c>
      <c r="AI497" s="31">
        <v>0.433</v>
      </c>
      <c r="AJ497" s="31">
        <v>0.1134</v>
      </c>
      <c r="AK497" s="31">
        <v>2.06E-2</v>
      </c>
      <c r="AL497" s="31">
        <v>0</v>
      </c>
      <c r="AM497" s="31">
        <v>1.0517000000000001</v>
      </c>
      <c r="AN497" s="31">
        <v>0.75870000000000004</v>
      </c>
      <c r="AO497" s="239">
        <v>0.05</v>
      </c>
      <c r="AP497" s="241">
        <v>1</v>
      </c>
      <c r="AQ497" s="101">
        <v>1</v>
      </c>
      <c r="AR497" s="462">
        <v>1</v>
      </c>
      <c r="AS497" s="238"/>
      <c r="AT497" s="238"/>
      <c r="AU497" s="238"/>
      <c r="AV497" s="238"/>
      <c r="AW497" s="238"/>
      <c r="AX497" s="238"/>
      <c r="AY497" s="238"/>
    </row>
    <row r="498" spans="1:51">
      <c r="A498" t="s">
        <v>1203</v>
      </c>
      <c r="B498" t="s">
        <v>1184</v>
      </c>
      <c r="C498" t="s">
        <v>1204</v>
      </c>
      <c r="D498" s="31">
        <v>381.661</v>
      </c>
      <c r="E498" s="31">
        <v>88.236099999999993</v>
      </c>
      <c r="F498" s="31">
        <v>33676.2745</v>
      </c>
      <c r="G498" s="31">
        <v>0.57030000000000003</v>
      </c>
      <c r="H498" s="31">
        <v>0</v>
      </c>
      <c r="I498" s="31">
        <v>0</v>
      </c>
      <c r="J498" s="31">
        <v>0</v>
      </c>
      <c r="K498" s="31">
        <v>0</v>
      </c>
      <c r="L498" s="31">
        <v>0</v>
      </c>
      <c r="M498" s="31">
        <v>0</v>
      </c>
      <c r="N498" s="31">
        <v>0</v>
      </c>
      <c r="O498" s="31">
        <v>6.0000000000000001E-3</v>
      </c>
      <c r="P498" s="31">
        <v>1.2999999999999999E-3</v>
      </c>
      <c r="Q498" s="31">
        <v>0</v>
      </c>
      <c r="R498" s="31">
        <v>0.33939999999999998</v>
      </c>
      <c r="S498" s="31">
        <v>0.22509999999999999</v>
      </c>
      <c r="T498" s="31">
        <v>8.5199999999999998E-2</v>
      </c>
      <c r="U498" s="31">
        <v>0</v>
      </c>
      <c r="V498" s="31">
        <v>0</v>
      </c>
      <c r="W498" s="31">
        <v>0.34289999999999998</v>
      </c>
      <c r="X498" s="31">
        <v>0.34770000000000001</v>
      </c>
      <c r="Y498" s="31">
        <v>0.72619999999999996</v>
      </c>
      <c r="Z498" s="31">
        <v>0.26550000000000001</v>
      </c>
      <c r="AA498" s="31">
        <v>3.8E-3</v>
      </c>
      <c r="AB498" s="31">
        <v>4.5999999999999999E-3</v>
      </c>
      <c r="AC498" s="31">
        <v>0.2366</v>
      </c>
      <c r="AD498" s="31">
        <v>8.8200000000000001E-2</v>
      </c>
      <c r="AE498" s="31">
        <v>0.67479999999999996</v>
      </c>
      <c r="AF498" s="31">
        <v>0.69330000000000003</v>
      </c>
      <c r="AG498" s="31">
        <v>0.23710000000000001</v>
      </c>
      <c r="AH498" s="31">
        <v>1.03E-2</v>
      </c>
      <c r="AI498" s="31">
        <v>0.71130000000000004</v>
      </c>
      <c r="AJ498" s="31">
        <v>3.09E-2</v>
      </c>
      <c r="AK498" s="31">
        <v>1.03E-2</v>
      </c>
      <c r="AL498" s="31">
        <v>0</v>
      </c>
      <c r="AM498" s="31">
        <v>0.78539999999999999</v>
      </c>
      <c r="AN498" s="31">
        <v>0.48799999999999999</v>
      </c>
      <c r="AO498" s="239">
        <v>0</v>
      </c>
      <c r="AP498" s="241">
        <v>1</v>
      </c>
      <c r="AQ498" s="101">
        <v>1</v>
      </c>
      <c r="AR498" s="462">
        <v>1</v>
      </c>
      <c r="AS498" s="238"/>
      <c r="AT498" s="238"/>
      <c r="AU498" s="238"/>
      <c r="AV498" s="238"/>
      <c r="AW498" s="238"/>
      <c r="AX498" s="238"/>
      <c r="AY498" s="238"/>
    </row>
    <row r="499" spans="1:51">
      <c r="A499" t="s">
        <v>1205</v>
      </c>
      <c r="B499" t="s">
        <v>1184</v>
      </c>
      <c r="C499" t="s">
        <v>1206</v>
      </c>
      <c r="D499" s="31">
        <v>1011.0362</v>
      </c>
      <c r="E499" s="31">
        <v>9.8862000000000005</v>
      </c>
      <c r="F499" s="31">
        <v>9995.2777000000006</v>
      </c>
      <c r="G499" s="31">
        <v>0.81989999999999996</v>
      </c>
      <c r="H499" s="31">
        <v>1.9099999999999999E-2</v>
      </c>
      <c r="I499" s="31">
        <v>0</v>
      </c>
      <c r="J499" s="31">
        <v>0</v>
      </c>
      <c r="K499" s="31">
        <v>3.2500000000000001E-2</v>
      </c>
      <c r="L499" s="31">
        <v>0.1706</v>
      </c>
      <c r="M499" s="31">
        <v>0</v>
      </c>
      <c r="N499" s="31">
        <v>0</v>
      </c>
      <c r="O499" s="31">
        <v>1.1299999999999999E-2</v>
      </c>
      <c r="P499" s="31">
        <v>3.5999999999999999E-3</v>
      </c>
      <c r="Q499" s="31">
        <v>1.9E-3</v>
      </c>
      <c r="R499" s="31">
        <v>0.43359999999999999</v>
      </c>
      <c r="S499" s="31">
        <v>0.12379999999999999</v>
      </c>
      <c r="T499" s="31">
        <v>0.13719999999999999</v>
      </c>
      <c r="U499" s="31">
        <v>4.3299999999999998E-2</v>
      </c>
      <c r="V499" s="31">
        <v>1.1000000000000001E-3</v>
      </c>
      <c r="W499" s="31">
        <v>2.1899999999999999E-2</v>
      </c>
      <c r="X499" s="31">
        <v>0.35709999999999997</v>
      </c>
      <c r="Y499" s="31">
        <v>0.56059999999999999</v>
      </c>
      <c r="Z499" s="31">
        <v>0.3201</v>
      </c>
      <c r="AA499" s="31">
        <v>4.8800000000000003E-2</v>
      </c>
      <c r="AB499" s="31">
        <v>7.0599999999999996E-2</v>
      </c>
      <c r="AC499" s="31">
        <v>0.24879999999999999</v>
      </c>
      <c r="AD499" s="31">
        <v>0.1716</v>
      </c>
      <c r="AE499" s="31">
        <v>0.57240000000000002</v>
      </c>
      <c r="AF499" s="31">
        <v>0.55610000000000004</v>
      </c>
      <c r="AG499" s="31">
        <v>0.60640000000000005</v>
      </c>
      <c r="AH499" s="31">
        <v>0.26600000000000001</v>
      </c>
      <c r="AI499" s="31">
        <v>0.12770000000000001</v>
      </c>
      <c r="AJ499" s="31">
        <v>0</v>
      </c>
      <c r="AK499" s="31">
        <v>0</v>
      </c>
      <c r="AL499" s="31">
        <v>0</v>
      </c>
      <c r="AM499" s="31">
        <v>0.91839999999999999</v>
      </c>
      <c r="AN499" s="31">
        <v>0.83589999999999998</v>
      </c>
      <c r="AO499" s="239">
        <v>0.02</v>
      </c>
      <c r="AP499" s="241">
        <v>1</v>
      </c>
      <c r="AQ499" s="101">
        <v>1</v>
      </c>
      <c r="AR499" s="462">
        <v>2</v>
      </c>
      <c r="AS499" s="238"/>
      <c r="AT499" s="238"/>
      <c r="AU499" s="238"/>
      <c r="AV499" s="238"/>
      <c r="AW499" s="238"/>
      <c r="AX499" s="238"/>
      <c r="AY499" s="238"/>
    </row>
    <row r="500" spans="1:51">
      <c r="A500" t="s">
        <v>1207</v>
      </c>
      <c r="B500" t="s">
        <v>1184</v>
      </c>
      <c r="C500" t="s">
        <v>1208</v>
      </c>
      <c r="D500" s="31">
        <v>267.48059999999998</v>
      </c>
      <c r="E500" s="31">
        <v>133.9136</v>
      </c>
      <c r="F500" s="31">
        <v>35819.294900000001</v>
      </c>
      <c r="G500" s="31">
        <v>0.77029999999999998</v>
      </c>
      <c r="H500" s="31">
        <v>0.18229999999999999</v>
      </c>
      <c r="I500" s="31">
        <v>0</v>
      </c>
      <c r="J500" s="31">
        <v>0</v>
      </c>
      <c r="K500" s="31">
        <v>0</v>
      </c>
      <c r="L500" s="31">
        <v>0</v>
      </c>
      <c r="M500" s="31">
        <v>0</v>
      </c>
      <c r="N500" s="31">
        <v>0</v>
      </c>
      <c r="O500" s="31">
        <v>0</v>
      </c>
      <c r="P500" s="31">
        <v>3.9399999999999998E-2</v>
      </c>
      <c r="Q500" s="31">
        <v>0</v>
      </c>
      <c r="R500" s="31">
        <v>0.58579999999999999</v>
      </c>
      <c r="S500" s="31">
        <v>2.0999999999999999E-3</v>
      </c>
      <c r="T500" s="31">
        <v>4.07E-2</v>
      </c>
      <c r="U500" s="31">
        <v>0</v>
      </c>
      <c r="V500" s="31">
        <v>0</v>
      </c>
      <c r="W500" s="31">
        <v>0.14960000000000001</v>
      </c>
      <c r="X500" s="31">
        <v>0.21709999999999999</v>
      </c>
      <c r="Y500" s="31">
        <v>0.9516</v>
      </c>
      <c r="Z500" s="31">
        <v>2.5899999999999999E-2</v>
      </c>
      <c r="AA500" s="31">
        <v>0</v>
      </c>
      <c r="AB500" s="31">
        <v>2.2499999999999999E-2</v>
      </c>
      <c r="AC500" s="31">
        <v>0.18959999999999999</v>
      </c>
      <c r="AD500" s="31">
        <v>7.5499999999999998E-2</v>
      </c>
      <c r="AE500" s="31">
        <v>0.73480000000000001</v>
      </c>
      <c r="AF500" s="31">
        <v>0.65800000000000003</v>
      </c>
      <c r="AG500" s="31">
        <v>0.15310000000000001</v>
      </c>
      <c r="AH500" s="31">
        <v>1.0200000000000001E-2</v>
      </c>
      <c r="AI500" s="31">
        <v>0.68369999999999997</v>
      </c>
      <c r="AJ500" s="31">
        <v>0.11219999999999999</v>
      </c>
      <c r="AK500" s="31">
        <v>4.0800000000000003E-2</v>
      </c>
      <c r="AL500" s="31">
        <v>0</v>
      </c>
      <c r="AM500" s="31">
        <v>0.97009999999999996</v>
      </c>
      <c r="AN500" s="31">
        <v>0.6028</v>
      </c>
      <c r="AO500" s="239">
        <v>0.02</v>
      </c>
      <c r="AP500" s="241">
        <v>1</v>
      </c>
      <c r="AQ500" s="101">
        <v>1</v>
      </c>
      <c r="AR500" s="462">
        <v>1</v>
      </c>
      <c r="AS500" s="238"/>
      <c r="AT500" s="238"/>
      <c r="AU500" s="238"/>
      <c r="AV500" s="238"/>
      <c r="AW500" s="238"/>
      <c r="AX500" s="238"/>
      <c r="AY500" s="238"/>
    </row>
    <row r="501" spans="1:51">
      <c r="A501" t="s">
        <v>1209</v>
      </c>
      <c r="B501" t="s">
        <v>1184</v>
      </c>
      <c r="C501" t="s">
        <v>1210</v>
      </c>
      <c r="D501" s="31">
        <v>1201.2579000000001</v>
      </c>
      <c r="E501" s="31">
        <v>7.5838999999999999</v>
      </c>
      <c r="F501" s="31">
        <v>9110.1929</v>
      </c>
      <c r="G501" s="31">
        <v>0.41360000000000002</v>
      </c>
      <c r="H501" s="31">
        <v>5.96E-2</v>
      </c>
      <c r="I501" s="31">
        <v>0</v>
      </c>
      <c r="J501" s="31">
        <v>0</v>
      </c>
      <c r="K501" s="31">
        <v>4.5400000000000003E-2</v>
      </c>
      <c r="L501" s="31">
        <v>6.7799999999999999E-2</v>
      </c>
      <c r="M501" s="31">
        <v>0</v>
      </c>
      <c r="N501" s="31">
        <v>0</v>
      </c>
      <c r="O501" s="31">
        <v>5.6899999999999999E-2</v>
      </c>
      <c r="P501" s="31">
        <v>1.3599999999999999E-2</v>
      </c>
      <c r="Q501" s="31">
        <v>0</v>
      </c>
      <c r="R501" s="31">
        <v>9.7199999999999995E-2</v>
      </c>
      <c r="S501" s="31">
        <v>8.7999999999999995E-2</v>
      </c>
      <c r="T501" s="31">
        <v>0.38490000000000002</v>
      </c>
      <c r="U501" s="31">
        <v>0</v>
      </c>
      <c r="V501" s="31">
        <v>0.1275</v>
      </c>
      <c r="W501" s="31">
        <v>5.91E-2</v>
      </c>
      <c r="X501" s="31">
        <v>0.51749999999999996</v>
      </c>
      <c r="Y501" s="31">
        <v>0.29430000000000001</v>
      </c>
      <c r="Z501" s="31">
        <v>0.59489999999999998</v>
      </c>
      <c r="AA501" s="31">
        <v>1.09E-2</v>
      </c>
      <c r="AB501" s="31">
        <v>9.98E-2</v>
      </c>
      <c r="AC501" s="31">
        <v>0.28220000000000001</v>
      </c>
      <c r="AD501" s="31">
        <v>0.22439999999999999</v>
      </c>
      <c r="AE501" s="31">
        <v>0.48130000000000001</v>
      </c>
      <c r="AF501" s="31">
        <v>0.36099999999999999</v>
      </c>
      <c r="AG501" s="31">
        <v>0.47620000000000001</v>
      </c>
      <c r="AH501" s="31">
        <v>0.34520000000000001</v>
      </c>
      <c r="AI501" s="31">
        <v>0.1429</v>
      </c>
      <c r="AJ501" s="31">
        <v>0</v>
      </c>
      <c r="AK501" s="31">
        <v>0</v>
      </c>
      <c r="AL501" s="31">
        <v>3.5700000000000003E-2</v>
      </c>
      <c r="AM501" s="31">
        <v>1.1174999999999999</v>
      </c>
      <c r="AN501" s="31">
        <v>0.80610000000000004</v>
      </c>
      <c r="AO501" s="239">
        <v>0.01</v>
      </c>
      <c r="AP501" s="241">
        <v>2</v>
      </c>
      <c r="AQ501" s="101">
        <v>3</v>
      </c>
      <c r="AR501" s="462">
        <v>2</v>
      </c>
      <c r="AS501" s="238"/>
      <c r="AT501" s="238"/>
      <c r="AU501" s="238"/>
      <c r="AV501" s="238"/>
      <c r="AW501" s="238"/>
      <c r="AX501" s="238"/>
      <c r="AY501" s="238"/>
    </row>
    <row r="502" spans="1:51">
      <c r="A502" t="s">
        <v>1211</v>
      </c>
      <c r="B502" t="s">
        <v>1184</v>
      </c>
      <c r="C502" t="s">
        <v>1212</v>
      </c>
      <c r="D502" s="31">
        <v>569.41229999999996</v>
      </c>
      <c r="E502" s="31">
        <v>47.550600000000003</v>
      </c>
      <c r="F502" s="31">
        <v>27075.8982</v>
      </c>
      <c r="G502" s="31">
        <v>0.6704</v>
      </c>
      <c r="H502" s="31">
        <v>2.5999999999999999E-3</v>
      </c>
      <c r="I502" s="31">
        <v>0</v>
      </c>
      <c r="J502" s="31">
        <v>0</v>
      </c>
      <c r="K502" s="31">
        <v>8.9999999999999998E-4</v>
      </c>
      <c r="L502" s="31">
        <v>1.1999999999999999E-3</v>
      </c>
      <c r="M502" s="31">
        <v>1E-4</v>
      </c>
      <c r="N502" s="31">
        <v>0</v>
      </c>
      <c r="O502" s="31">
        <v>6.9999999999999999E-4</v>
      </c>
      <c r="P502" s="31">
        <v>2.9999999999999997E-4</v>
      </c>
      <c r="Q502" s="31">
        <v>8.8000000000000005E-3</v>
      </c>
      <c r="R502" s="31">
        <v>0.64390000000000003</v>
      </c>
      <c r="S502" s="31">
        <v>1.2200000000000001E-2</v>
      </c>
      <c r="T502" s="31">
        <v>0</v>
      </c>
      <c r="U502" s="31">
        <v>5.9999999999999995E-4</v>
      </c>
      <c r="V502" s="31">
        <v>4.3200000000000002E-2</v>
      </c>
      <c r="W502" s="31">
        <v>0.28549999999999998</v>
      </c>
      <c r="X502" s="31">
        <v>0.41020000000000001</v>
      </c>
      <c r="Y502" s="31">
        <v>0.84530000000000005</v>
      </c>
      <c r="Z502" s="31">
        <v>0.1489</v>
      </c>
      <c r="AA502" s="31">
        <v>1.5E-3</v>
      </c>
      <c r="AB502" s="31">
        <v>4.4000000000000003E-3</v>
      </c>
      <c r="AC502" s="31">
        <v>0.23860000000000001</v>
      </c>
      <c r="AD502" s="31">
        <v>6.4500000000000002E-2</v>
      </c>
      <c r="AE502" s="31">
        <v>0.69650000000000001</v>
      </c>
      <c r="AF502" s="31">
        <v>0.69199999999999995</v>
      </c>
      <c r="AG502" s="31">
        <v>0.69410000000000005</v>
      </c>
      <c r="AH502" s="31">
        <v>3.5299999999999998E-2</v>
      </c>
      <c r="AI502" s="31">
        <v>0.18820000000000001</v>
      </c>
      <c r="AJ502" s="31">
        <v>0</v>
      </c>
      <c r="AK502" s="31">
        <v>7.0599999999999996E-2</v>
      </c>
      <c r="AL502" s="31">
        <v>1.18E-2</v>
      </c>
      <c r="AM502" s="31">
        <v>0.92520000000000002</v>
      </c>
      <c r="AN502" s="31">
        <v>0.57489999999999997</v>
      </c>
      <c r="AO502" s="239">
        <v>0.05</v>
      </c>
      <c r="AP502" s="241">
        <v>1</v>
      </c>
      <c r="AQ502" s="101">
        <v>1</v>
      </c>
      <c r="AR502" s="462">
        <v>1</v>
      </c>
      <c r="AS502" s="238"/>
      <c r="AT502" s="238"/>
      <c r="AU502" s="238"/>
      <c r="AV502" s="238"/>
      <c r="AW502" s="238"/>
      <c r="AX502" s="238"/>
      <c r="AY502" s="238"/>
    </row>
    <row r="503" spans="1:51">
      <c r="A503" t="s">
        <v>1213</v>
      </c>
      <c r="B503" t="s">
        <v>1184</v>
      </c>
      <c r="C503" t="s">
        <v>1214</v>
      </c>
      <c r="D503" s="31">
        <v>557.05309999999997</v>
      </c>
      <c r="E503" s="31">
        <v>13.5756</v>
      </c>
      <c r="F503" s="31">
        <v>7562.3352999999997</v>
      </c>
      <c r="G503" s="31">
        <v>0.76919999999999999</v>
      </c>
      <c r="H503" s="31">
        <v>3.4099999999999998E-2</v>
      </c>
      <c r="I503" s="31">
        <v>0</v>
      </c>
      <c r="J503" s="31">
        <v>1.2999999999999999E-3</v>
      </c>
      <c r="K503" s="31">
        <v>0</v>
      </c>
      <c r="L503" s="31">
        <v>7.22E-2</v>
      </c>
      <c r="M503" s="31">
        <v>0</v>
      </c>
      <c r="N503" s="31">
        <v>0</v>
      </c>
      <c r="O503" s="31">
        <v>7.7999999999999996E-3</v>
      </c>
      <c r="P503" s="31">
        <v>3.1099999999999999E-2</v>
      </c>
      <c r="Q503" s="31">
        <v>0</v>
      </c>
      <c r="R503" s="31">
        <v>0.59150000000000003</v>
      </c>
      <c r="S503" s="31">
        <v>6.83E-2</v>
      </c>
      <c r="T503" s="31">
        <v>1.44E-2</v>
      </c>
      <c r="U503" s="31">
        <v>8.2000000000000007E-3</v>
      </c>
      <c r="V503" s="31">
        <v>9.0700000000000003E-2</v>
      </c>
      <c r="W503" s="31">
        <v>8.0399999999999999E-2</v>
      </c>
      <c r="X503" s="31">
        <v>0.42570000000000002</v>
      </c>
      <c r="Y503" s="31">
        <v>0.78720000000000001</v>
      </c>
      <c r="Z503" s="31">
        <v>0.15190000000000001</v>
      </c>
      <c r="AA503" s="31">
        <v>5.4000000000000003E-3</v>
      </c>
      <c r="AB503" s="31">
        <v>5.5500000000000001E-2</v>
      </c>
      <c r="AC503" s="31">
        <v>0.25019999999999998</v>
      </c>
      <c r="AD503" s="31">
        <v>0.1565</v>
      </c>
      <c r="AE503" s="31">
        <v>0.59189999999999998</v>
      </c>
      <c r="AF503" s="31">
        <v>0.40899999999999997</v>
      </c>
      <c r="AG503" s="31">
        <v>0.36780000000000002</v>
      </c>
      <c r="AH503" s="31">
        <v>0.14940000000000001</v>
      </c>
      <c r="AI503" s="31">
        <v>0.37930000000000003</v>
      </c>
      <c r="AJ503" s="31">
        <v>6.9000000000000006E-2</v>
      </c>
      <c r="AK503" s="31">
        <v>1.15E-2</v>
      </c>
      <c r="AL503" s="31">
        <v>2.3E-2</v>
      </c>
      <c r="AM503" s="31">
        <v>1.3421000000000001</v>
      </c>
      <c r="AN503" s="31">
        <v>0.74909999999999999</v>
      </c>
      <c r="AO503" s="239">
        <v>0.09</v>
      </c>
      <c r="AP503" s="241">
        <v>1</v>
      </c>
      <c r="AQ503" s="101">
        <v>1</v>
      </c>
      <c r="AR503" s="462">
        <v>2</v>
      </c>
      <c r="AS503" s="238"/>
      <c r="AT503" s="238"/>
      <c r="AU503" s="238"/>
      <c r="AV503" s="238"/>
      <c r="AW503" s="238"/>
      <c r="AX503" s="238"/>
      <c r="AY503" s="238"/>
    </row>
    <row r="504" spans="1:51">
      <c r="A504" t="s">
        <v>1215</v>
      </c>
      <c r="B504" t="s">
        <v>1184</v>
      </c>
      <c r="C504" t="s">
        <v>1216</v>
      </c>
      <c r="D504" s="31">
        <v>615.87289999999996</v>
      </c>
      <c r="E504" s="31">
        <v>28.2194</v>
      </c>
      <c r="F504" s="31">
        <v>17379.5697</v>
      </c>
      <c r="G504" s="31">
        <v>0.49459999999999998</v>
      </c>
      <c r="H504" s="31">
        <v>3.9699999999999999E-2</v>
      </c>
      <c r="I504" s="31">
        <v>0</v>
      </c>
      <c r="J504" s="31">
        <v>3.5000000000000001E-3</v>
      </c>
      <c r="K504" s="31">
        <v>1.4999999999999999E-2</v>
      </c>
      <c r="L504" s="31">
        <v>5.0000000000000001E-3</v>
      </c>
      <c r="M504" s="31">
        <v>1.1000000000000001E-3</v>
      </c>
      <c r="N504" s="31">
        <v>0</v>
      </c>
      <c r="O504" s="31">
        <v>1.0500000000000001E-2</v>
      </c>
      <c r="P504" s="31">
        <v>0</v>
      </c>
      <c r="Q504" s="31">
        <v>4.0000000000000002E-4</v>
      </c>
      <c r="R504" s="31">
        <v>0.39789999999999998</v>
      </c>
      <c r="S504" s="31">
        <v>2.24E-2</v>
      </c>
      <c r="T504" s="31">
        <v>0.1958</v>
      </c>
      <c r="U504" s="31">
        <v>0</v>
      </c>
      <c r="V504" s="31">
        <v>3.3999999999999998E-3</v>
      </c>
      <c r="W504" s="31">
        <v>0.30530000000000002</v>
      </c>
      <c r="X504" s="31">
        <v>0.49919999999999998</v>
      </c>
      <c r="Y504" s="31">
        <v>0.73760000000000003</v>
      </c>
      <c r="Z504" s="31">
        <v>0.20499999999999999</v>
      </c>
      <c r="AA504" s="31">
        <v>1.41E-2</v>
      </c>
      <c r="AB504" s="31">
        <v>4.3299999999999998E-2</v>
      </c>
      <c r="AC504" s="31">
        <v>0.20380000000000001</v>
      </c>
      <c r="AD504" s="31">
        <v>5.8999999999999997E-2</v>
      </c>
      <c r="AE504" s="31">
        <v>0.73450000000000004</v>
      </c>
      <c r="AF504" s="31">
        <v>0.63429999999999997</v>
      </c>
      <c r="AG504" s="31">
        <v>0.76919999999999999</v>
      </c>
      <c r="AH504" s="31">
        <v>0.1099</v>
      </c>
      <c r="AI504" s="31">
        <v>0.12089999999999999</v>
      </c>
      <c r="AJ504" s="31">
        <v>0</v>
      </c>
      <c r="AK504" s="31">
        <v>0</v>
      </c>
      <c r="AL504" s="31">
        <v>0</v>
      </c>
      <c r="AM504" s="31">
        <v>0.69989999999999997</v>
      </c>
      <c r="AN504" s="31">
        <v>0.6371</v>
      </c>
      <c r="AO504" s="239">
        <v>0.04</v>
      </c>
      <c r="AP504" s="241">
        <v>1</v>
      </c>
      <c r="AQ504" s="101">
        <v>1</v>
      </c>
      <c r="AR504" s="462">
        <v>1</v>
      </c>
      <c r="AS504" s="238"/>
      <c r="AT504" s="238"/>
      <c r="AU504" s="238"/>
      <c r="AV504" s="238"/>
      <c r="AW504" s="238"/>
      <c r="AX504" s="238"/>
      <c r="AY504" s="238"/>
    </row>
    <row r="505" spans="1:51">
      <c r="A505" t="s">
        <v>1219</v>
      </c>
      <c r="B505" t="s">
        <v>1218</v>
      </c>
      <c r="C505" t="s">
        <v>1220</v>
      </c>
      <c r="D505" s="31">
        <v>523.98429999999996</v>
      </c>
      <c r="E505" s="31">
        <v>123.1978</v>
      </c>
      <c r="F505" s="31">
        <v>64553.696900000003</v>
      </c>
      <c r="G505" s="31">
        <v>0.79469999999999996</v>
      </c>
      <c r="H505" s="31">
        <v>0.1532</v>
      </c>
      <c r="I505" s="31">
        <v>7.7000000000000002E-3</v>
      </c>
      <c r="J505" s="31">
        <v>1.12E-2</v>
      </c>
      <c r="K505" s="31">
        <v>0</v>
      </c>
      <c r="L505" s="31">
        <v>1E-4</v>
      </c>
      <c r="M505" s="31">
        <v>0</v>
      </c>
      <c r="N505" s="31">
        <v>7.8899999999999998E-2</v>
      </c>
      <c r="O505" s="31">
        <v>3.5000000000000001E-3</v>
      </c>
      <c r="P505" s="31">
        <v>5.0000000000000001E-4</v>
      </c>
      <c r="Q505" s="31">
        <v>5.0099999999999999E-2</v>
      </c>
      <c r="R505" s="31">
        <v>0.38159999999999999</v>
      </c>
      <c r="S505" s="31">
        <v>0.1145</v>
      </c>
      <c r="T505" s="31">
        <v>1.2999999999999999E-3</v>
      </c>
      <c r="U505" s="31">
        <v>0</v>
      </c>
      <c r="V505" s="31">
        <v>3.7499999999999999E-2</v>
      </c>
      <c r="W505" s="31">
        <v>0.15989999999999999</v>
      </c>
      <c r="X505" s="31">
        <v>0.2591</v>
      </c>
      <c r="Y505" s="31">
        <v>0.81759999999999999</v>
      </c>
      <c r="Z505" s="31">
        <v>0.1749</v>
      </c>
      <c r="AA505" s="31">
        <v>1.5E-3</v>
      </c>
      <c r="AB505" s="31">
        <v>6.0000000000000001E-3</v>
      </c>
      <c r="AC505" s="31">
        <v>0.1784</v>
      </c>
      <c r="AD505" s="31">
        <v>7.4800000000000005E-2</v>
      </c>
      <c r="AE505" s="31">
        <v>0.74650000000000005</v>
      </c>
      <c r="AF505" s="31">
        <v>0.86060000000000003</v>
      </c>
      <c r="AG505" s="31">
        <v>0.21879999999999999</v>
      </c>
      <c r="AH505" s="31">
        <v>0</v>
      </c>
      <c r="AI505" s="31">
        <v>0.27079999999999999</v>
      </c>
      <c r="AJ505" s="31">
        <v>0.22919999999999999</v>
      </c>
      <c r="AK505" s="31">
        <v>0.27079999999999999</v>
      </c>
      <c r="AL505" s="31">
        <v>1.04E-2</v>
      </c>
      <c r="AM505" s="31">
        <v>1.4252</v>
      </c>
      <c r="AN505" s="31">
        <v>0.88549999999999995</v>
      </c>
      <c r="AO505" s="239">
        <v>0.13</v>
      </c>
      <c r="AP505" s="241">
        <v>1</v>
      </c>
      <c r="AQ505" s="101">
        <v>1</v>
      </c>
      <c r="AR505" s="462">
        <v>2</v>
      </c>
      <c r="AS505" s="238"/>
      <c r="AT505" s="238"/>
      <c r="AU505" s="238"/>
      <c r="AV505" s="238"/>
      <c r="AW505" s="238"/>
      <c r="AX505" s="238"/>
      <c r="AY505" s="238"/>
    </row>
    <row r="506" spans="1:51">
      <c r="A506" t="s">
        <v>1221</v>
      </c>
      <c r="B506" t="s">
        <v>1218</v>
      </c>
      <c r="C506" t="s">
        <v>1222</v>
      </c>
      <c r="D506" s="31">
        <v>572.25189999999998</v>
      </c>
      <c r="E506" s="31">
        <v>87.828000000000003</v>
      </c>
      <c r="F506" s="31">
        <v>50259.733699999997</v>
      </c>
      <c r="G506" s="31">
        <v>0.83789999999999998</v>
      </c>
      <c r="H506" s="31">
        <v>0.14419999999999999</v>
      </c>
      <c r="I506" s="31">
        <v>0</v>
      </c>
      <c r="J506" s="31">
        <v>0</v>
      </c>
      <c r="K506" s="31">
        <v>0</v>
      </c>
      <c r="L506" s="31">
        <v>0</v>
      </c>
      <c r="M506" s="31">
        <v>0</v>
      </c>
      <c r="N506" s="31">
        <v>8.0000000000000004E-4</v>
      </c>
      <c r="O506" s="31">
        <v>5.4999999999999997E-3</v>
      </c>
      <c r="P506" s="31">
        <v>4.7000000000000002E-3</v>
      </c>
      <c r="Q506" s="31">
        <v>3.5999999999999999E-3</v>
      </c>
      <c r="R506" s="31">
        <v>0.43790000000000001</v>
      </c>
      <c r="S506" s="31">
        <v>0.24560000000000001</v>
      </c>
      <c r="T506" s="31">
        <v>2.1999999999999999E-2</v>
      </c>
      <c r="U506" s="31">
        <v>4.0000000000000002E-4</v>
      </c>
      <c r="V506" s="31">
        <v>4.9500000000000002E-2</v>
      </c>
      <c r="W506" s="31">
        <v>8.5900000000000004E-2</v>
      </c>
      <c r="X506" s="31">
        <v>0.1716</v>
      </c>
      <c r="Y506" s="31">
        <v>0.77159999999999995</v>
      </c>
      <c r="Z506" s="31">
        <v>0.1973</v>
      </c>
      <c r="AA506" s="31">
        <v>1.3100000000000001E-2</v>
      </c>
      <c r="AB506" s="31">
        <v>1.7999999999999999E-2</v>
      </c>
      <c r="AC506" s="31">
        <v>0.19289999999999999</v>
      </c>
      <c r="AD506" s="31">
        <v>4.2200000000000001E-2</v>
      </c>
      <c r="AE506" s="31">
        <v>0.76439999999999997</v>
      </c>
      <c r="AF506" s="31">
        <v>0.86160000000000003</v>
      </c>
      <c r="AG506" s="31">
        <v>0.23710000000000001</v>
      </c>
      <c r="AH506" s="31">
        <v>1.03E-2</v>
      </c>
      <c r="AI506" s="31">
        <v>0.4536</v>
      </c>
      <c r="AJ506" s="31">
        <v>0.25769999999999998</v>
      </c>
      <c r="AK506" s="31">
        <v>4.1200000000000001E-2</v>
      </c>
      <c r="AL506" s="31">
        <v>0</v>
      </c>
      <c r="AM506" s="31">
        <v>1.2279</v>
      </c>
      <c r="AN506" s="31">
        <v>0.76300000000000001</v>
      </c>
      <c r="AO506" s="239">
        <v>0.01</v>
      </c>
      <c r="AP506" s="241">
        <v>1</v>
      </c>
      <c r="AQ506" s="101">
        <v>1</v>
      </c>
      <c r="AR506" s="462">
        <v>2</v>
      </c>
      <c r="AS506" s="238"/>
      <c r="AT506" s="238"/>
      <c r="AU506" s="238"/>
      <c r="AV506" s="238"/>
      <c r="AW506" s="238"/>
      <c r="AX506" s="238"/>
      <c r="AY506" s="238"/>
    </row>
    <row r="507" spans="1:51">
      <c r="A507" t="s">
        <v>1223</v>
      </c>
      <c r="B507" t="s">
        <v>1218</v>
      </c>
      <c r="C507" t="s">
        <v>1224</v>
      </c>
      <c r="D507" s="31">
        <v>1544.7407000000001</v>
      </c>
      <c r="E507" s="31">
        <v>39.552599999999998</v>
      </c>
      <c r="F507" s="31">
        <v>61098.544600000001</v>
      </c>
      <c r="G507" s="31">
        <v>0.80110000000000003</v>
      </c>
      <c r="H507" s="31">
        <v>5.6300000000000003E-2</v>
      </c>
      <c r="I507" s="31">
        <v>0</v>
      </c>
      <c r="J507" s="31">
        <v>3.4599999999999999E-2</v>
      </c>
      <c r="K507" s="31">
        <v>8.9999999999999998E-4</v>
      </c>
      <c r="L507" s="31">
        <v>0</v>
      </c>
      <c r="M507" s="31">
        <v>1.6000000000000001E-3</v>
      </c>
      <c r="N507" s="31">
        <v>0</v>
      </c>
      <c r="O507" s="31">
        <v>2.7900000000000001E-2</v>
      </c>
      <c r="P507" s="31">
        <v>2.0000000000000001E-4</v>
      </c>
      <c r="Q507" s="31">
        <v>2.7E-2</v>
      </c>
      <c r="R507" s="31">
        <v>0.69420000000000004</v>
      </c>
      <c r="S507" s="31">
        <v>1.1599999999999999E-2</v>
      </c>
      <c r="T507" s="31">
        <v>0.1179</v>
      </c>
      <c r="U507" s="31">
        <v>0</v>
      </c>
      <c r="V507" s="31">
        <v>2.8999999999999998E-3</v>
      </c>
      <c r="W507" s="31">
        <v>2.5000000000000001E-2</v>
      </c>
      <c r="X507" s="31">
        <v>0.53610000000000002</v>
      </c>
      <c r="Y507" s="31">
        <v>0.90910000000000002</v>
      </c>
      <c r="Z507" s="31">
        <v>8.6400000000000005E-2</v>
      </c>
      <c r="AA507" s="31">
        <v>5.9999999999999995E-4</v>
      </c>
      <c r="AB507" s="31">
        <v>3.8E-3</v>
      </c>
      <c r="AC507" s="31">
        <v>0.13780000000000001</v>
      </c>
      <c r="AD507" s="31">
        <v>4.1500000000000002E-2</v>
      </c>
      <c r="AE507" s="31">
        <v>0.82010000000000005</v>
      </c>
      <c r="AF507" s="31">
        <v>0.82979999999999998</v>
      </c>
      <c r="AG507" s="31">
        <v>0.30209999999999998</v>
      </c>
      <c r="AH507" s="31">
        <v>2.0799999999999999E-2</v>
      </c>
      <c r="AI507" s="31">
        <v>0.60419999999999996</v>
      </c>
      <c r="AJ507" s="31">
        <v>5.21E-2</v>
      </c>
      <c r="AK507" s="31">
        <v>1.04E-2</v>
      </c>
      <c r="AL507" s="31">
        <v>1.04E-2</v>
      </c>
      <c r="AM507" s="31">
        <v>0.99570000000000003</v>
      </c>
      <c r="AN507" s="31">
        <v>0.55569999999999997</v>
      </c>
      <c r="AO507" s="239">
        <v>0.02</v>
      </c>
      <c r="AP507" s="241">
        <v>1</v>
      </c>
      <c r="AQ507" s="101">
        <v>1</v>
      </c>
      <c r="AR507" s="462">
        <v>1</v>
      </c>
      <c r="AS507" s="238"/>
      <c r="AT507" s="238"/>
      <c r="AU507" s="238"/>
      <c r="AV507" s="238"/>
      <c r="AW507" s="238"/>
      <c r="AX507" s="238"/>
      <c r="AY507" s="238"/>
    </row>
    <row r="508" spans="1:51">
      <c r="A508" t="s">
        <v>1225</v>
      </c>
      <c r="B508" t="s">
        <v>1218</v>
      </c>
      <c r="C508" t="s">
        <v>1226</v>
      </c>
      <c r="D508" s="31">
        <v>671.49009999999998</v>
      </c>
      <c r="E508" s="31">
        <v>48.4163</v>
      </c>
      <c r="F508" s="31">
        <v>32511.0344</v>
      </c>
      <c r="G508" s="31">
        <v>0.67520000000000002</v>
      </c>
      <c r="H508" s="31">
        <v>0.1158</v>
      </c>
      <c r="I508" s="31">
        <v>0</v>
      </c>
      <c r="J508" s="31">
        <v>1.52E-2</v>
      </c>
      <c r="K508" s="31">
        <v>1.1000000000000001E-3</v>
      </c>
      <c r="L508" s="31">
        <v>2.8899999999999999E-2</v>
      </c>
      <c r="M508" s="31">
        <v>2.0000000000000001E-4</v>
      </c>
      <c r="N508" s="31">
        <v>0</v>
      </c>
      <c r="O508" s="31">
        <v>1.7500000000000002E-2</v>
      </c>
      <c r="P508" s="31">
        <v>8.0000000000000004E-4</v>
      </c>
      <c r="Q508" s="31">
        <v>2.6700000000000002E-2</v>
      </c>
      <c r="R508" s="31">
        <v>0.40970000000000001</v>
      </c>
      <c r="S508" s="31">
        <v>7.9899999999999999E-2</v>
      </c>
      <c r="T508" s="31">
        <v>0.13059999999999999</v>
      </c>
      <c r="U508" s="31">
        <v>2.5000000000000001E-3</v>
      </c>
      <c r="V508" s="31">
        <v>1.4E-3</v>
      </c>
      <c r="W508" s="31">
        <v>0.1696</v>
      </c>
      <c r="X508" s="31">
        <v>0.4148</v>
      </c>
      <c r="Y508" s="31">
        <v>0.83550000000000002</v>
      </c>
      <c r="Z508" s="31">
        <v>0.15840000000000001</v>
      </c>
      <c r="AA508" s="31">
        <v>2.3E-3</v>
      </c>
      <c r="AB508" s="31">
        <v>3.8E-3</v>
      </c>
      <c r="AC508" s="31">
        <v>0.1729</v>
      </c>
      <c r="AD508" s="31">
        <v>6.2300000000000001E-2</v>
      </c>
      <c r="AE508" s="31">
        <v>0.76349999999999996</v>
      </c>
      <c r="AF508" s="31">
        <v>0.93210000000000004</v>
      </c>
      <c r="AG508" s="31">
        <v>0.4022</v>
      </c>
      <c r="AH508" s="31">
        <v>1.09E-2</v>
      </c>
      <c r="AI508" s="31">
        <v>0.55430000000000001</v>
      </c>
      <c r="AJ508" s="31">
        <v>3.2599999999999997E-2</v>
      </c>
      <c r="AK508" s="31">
        <v>0</v>
      </c>
      <c r="AL508" s="31">
        <v>0</v>
      </c>
      <c r="AM508" s="31">
        <v>0.85409999999999997</v>
      </c>
      <c r="AN508" s="31">
        <v>0.61609999999999998</v>
      </c>
      <c r="AO508" s="239">
        <v>0.01</v>
      </c>
      <c r="AP508" s="241">
        <v>1</v>
      </c>
      <c r="AQ508" s="101">
        <v>1</v>
      </c>
      <c r="AR508" s="462">
        <v>1</v>
      </c>
      <c r="AS508" s="238"/>
      <c r="AT508" s="238"/>
      <c r="AU508" s="238"/>
      <c r="AV508" s="238"/>
      <c r="AW508" s="238"/>
      <c r="AX508" s="238"/>
      <c r="AY508" s="238"/>
    </row>
    <row r="509" spans="1:51">
      <c r="A509" t="s">
        <v>1227</v>
      </c>
      <c r="B509" t="s">
        <v>1218</v>
      </c>
      <c r="C509" t="s">
        <v>1228</v>
      </c>
      <c r="D509" s="31">
        <v>489.7808</v>
      </c>
      <c r="E509" s="31">
        <v>87.258700000000005</v>
      </c>
      <c r="F509" s="31">
        <v>42737.621200000001</v>
      </c>
      <c r="G509" s="31">
        <v>0.75360000000000005</v>
      </c>
      <c r="H509" s="31">
        <v>4.2200000000000001E-2</v>
      </c>
      <c r="I509" s="31">
        <v>0</v>
      </c>
      <c r="J509" s="31">
        <v>0</v>
      </c>
      <c r="K509" s="31">
        <v>0</v>
      </c>
      <c r="L509" s="31">
        <v>0</v>
      </c>
      <c r="M509" s="31">
        <v>8.2000000000000007E-3</v>
      </c>
      <c r="N509" s="31">
        <v>0</v>
      </c>
      <c r="O509" s="31">
        <v>3.8999999999999998E-3</v>
      </c>
      <c r="P509" s="31">
        <v>1.4E-3</v>
      </c>
      <c r="Q509" s="31">
        <v>0</v>
      </c>
      <c r="R509" s="31">
        <v>0.63090000000000002</v>
      </c>
      <c r="S509" s="31">
        <v>7.4499999999999997E-2</v>
      </c>
      <c r="T509" s="31">
        <v>0.1547</v>
      </c>
      <c r="U509" s="31">
        <v>0</v>
      </c>
      <c r="V509" s="31">
        <v>1.1999999999999999E-3</v>
      </c>
      <c r="W509" s="31">
        <v>8.3000000000000004E-2</v>
      </c>
      <c r="X509" s="31">
        <v>0.40529999999999999</v>
      </c>
      <c r="Y509" s="31">
        <v>0.87760000000000005</v>
      </c>
      <c r="Z509" s="31">
        <v>0.1143</v>
      </c>
      <c r="AA509" s="31">
        <v>6.9999999999999999E-4</v>
      </c>
      <c r="AB509" s="31">
        <v>7.4000000000000003E-3</v>
      </c>
      <c r="AC509" s="31">
        <v>0.17929999999999999</v>
      </c>
      <c r="AD509" s="31">
        <v>3.2800000000000003E-2</v>
      </c>
      <c r="AE509" s="31">
        <v>0.78749999999999998</v>
      </c>
      <c r="AF509" s="31">
        <v>0.92849999999999999</v>
      </c>
      <c r="AG509" s="31">
        <v>0.35709999999999997</v>
      </c>
      <c r="AH509" s="31">
        <v>1.0200000000000001E-2</v>
      </c>
      <c r="AI509" s="31">
        <v>0.56120000000000003</v>
      </c>
      <c r="AJ509" s="31">
        <v>6.1199999999999997E-2</v>
      </c>
      <c r="AK509" s="31">
        <v>1.0200000000000001E-2</v>
      </c>
      <c r="AL509" s="31">
        <v>0</v>
      </c>
      <c r="AM509" s="31">
        <v>0.95650000000000002</v>
      </c>
      <c r="AN509" s="31">
        <v>0.59430000000000005</v>
      </c>
      <c r="AO509" s="239">
        <v>0.02</v>
      </c>
      <c r="AP509" s="241">
        <v>1</v>
      </c>
      <c r="AQ509" s="101">
        <v>1</v>
      </c>
      <c r="AR509" s="462">
        <v>1</v>
      </c>
      <c r="AS509" s="238"/>
      <c r="AT509" s="238"/>
      <c r="AU509" s="238"/>
      <c r="AV509" s="238"/>
      <c r="AW509" s="238"/>
      <c r="AX509" s="238"/>
      <c r="AY509" s="238"/>
    </row>
    <row r="510" spans="1:51">
      <c r="A510" t="s">
        <v>1229</v>
      </c>
      <c r="B510" t="s">
        <v>1218</v>
      </c>
      <c r="C510" t="s">
        <v>1230</v>
      </c>
      <c r="D510" s="31">
        <v>337.04149999999998</v>
      </c>
      <c r="E510" s="31">
        <v>104.3616</v>
      </c>
      <c r="F510" s="31">
        <v>35174.203200000004</v>
      </c>
      <c r="G510" s="31">
        <v>0.88219999999999998</v>
      </c>
      <c r="H510" s="31">
        <v>1.5599999999999999E-2</v>
      </c>
      <c r="I510" s="31">
        <v>0</v>
      </c>
      <c r="J510" s="31">
        <v>0</v>
      </c>
      <c r="K510" s="31">
        <v>0</v>
      </c>
      <c r="L510" s="31">
        <v>0</v>
      </c>
      <c r="M510" s="31">
        <v>0</v>
      </c>
      <c r="N510" s="31">
        <v>0</v>
      </c>
      <c r="O510" s="31">
        <v>1.29E-2</v>
      </c>
      <c r="P510" s="31">
        <v>0</v>
      </c>
      <c r="Q510" s="31">
        <v>0</v>
      </c>
      <c r="R510" s="31">
        <v>0.78259999999999996</v>
      </c>
      <c r="S510" s="31">
        <v>7.3200000000000001E-2</v>
      </c>
      <c r="T510" s="31">
        <v>0.1079</v>
      </c>
      <c r="U510" s="31">
        <v>0</v>
      </c>
      <c r="V510" s="31">
        <v>2.0999999999999999E-3</v>
      </c>
      <c r="W510" s="31">
        <v>5.5999999999999999E-3</v>
      </c>
      <c r="X510" s="31">
        <v>0.39950000000000002</v>
      </c>
      <c r="Y510" s="31">
        <v>0.88529999999999998</v>
      </c>
      <c r="Z510" s="31">
        <v>0.1089</v>
      </c>
      <c r="AA510" s="31">
        <v>1.1999999999999999E-3</v>
      </c>
      <c r="AB510" s="31">
        <v>4.5999999999999999E-3</v>
      </c>
      <c r="AC510" s="31">
        <v>9.9099999999999994E-2</v>
      </c>
      <c r="AD510" s="31">
        <v>2.2700000000000001E-2</v>
      </c>
      <c r="AE510" s="31">
        <v>0.87780000000000002</v>
      </c>
      <c r="AF510" s="31">
        <v>0.83679999999999999</v>
      </c>
      <c r="AG510" s="31">
        <v>0.41670000000000001</v>
      </c>
      <c r="AH510" s="31">
        <v>0</v>
      </c>
      <c r="AI510" s="31">
        <v>0.47920000000000001</v>
      </c>
      <c r="AJ510" s="31">
        <v>6.25E-2</v>
      </c>
      <c r="AK510" s="31">
        <v>4.1700000000000001E-2</v>
      </c>
      <c r="AL510" s="31">
        <v>0</v>
      </c>
      <c r="AM510" s="31">
        <v>1.0229999999999999</v>
      </c>
      <c r="AN510" s="31">
        <v>0.7379</v>
      </c>
      <c r="AO510" s="239">
        <v>0.01</v>
      </c>
      <c r="AP510" s="241">
        <v>1</v>
      </c>
      <c r="AQ510" s="101">
        <v>1</v>
      </c>
      <c r="AR510" s="462">
        <v>1</v>
      </c>
      <c r="AS510" s="238"/>
      <c r="AT510" s="238"/>
      <c r="AU510" s="238"/>
      <c r="AV510" s="238"/>
      <c r="AW510" s="238"/>
      <c r="AX510" s="238"/>
      <c r="AY510" s="238"/>
    </row>
    <row r="511" spans="1:51">
      <c r="A511" t="s">
        <v>1231</v>
      </c>
      <c r="B511" t="s">
        <v>1218</v>
      </c>
      <c r="C511" t="s">
        <v>1232</v>
      </c>
      <c r="D511" s="31">
        <v>438.26799999999997</v>
      </c>
      <c r="E511" s="31">
        <v>106.7692</v>
      </c>
      <c r="F511" s="31">
        <v>46793.533300000003</v>
      </c>
      <c r="G511" s="31">
        <v>0.77949999999999997</v>
      </c>
      <c r="H511" s="31">
        <v>0</v>
      </c>
      <c r="I511" s="31">
        <v>0</v>
      </c>
      <c r="J511" s="31">
        <v>0</v>
      </c>
      <c r="K511" s="31">
        <v>0</v>
      </c>
      <c r="L511" s="31">
        <v>0</v>
      </c>
      <c r="M511" s="31">
        <v>0</v>
      </c>
      <c r="N511" s="31">
        <v>0</v>
      </c>
      <c r="O511" s="31">
        <v>3.8999999999999998E-3</v>
      </c>
      <c r="P511" s="31">
        <v>2.2000000000000001E-3</v>
      </c>
      <c r="Q511" s="31">
        <v>0.11899999999999999</v>
      </c>
      <c r="R511" s="31">
        <v>0.60450000000000004</v>
      </c>
      <c r="S511" s="31">
        <v>5.1999999999999998E-2</v>
      </c>
      <c r="T511" s="31">
        <v>0.2167</v>
      </c>
      <c r="U511" s="31">
        <v>0</v>
      </c>
      <c r="V511" s="31">
        <v>0</v>
      </c>
      <c r="W511" s="31">
        <v>1.6999999999999999E-3</v>
      </c>
      <c r="X511" s="31">
        <v>0.3619</v>
      </c>
      <c r="Y511" s="31">
        <v>0.79069999999999996</v>
      </c>
      <c r="Z511" s="31">
        <v>0.19539999999999999</v>
      </c>
      <c r="AA511" s="31">
        <v>0</v>
      </c>
      <c r="AB511" s="31">
        <v>1.3899999999999999E-2</v>
      </c>
      <c r="AC511" s="31">
        <v>0.1215</v>
      </c>
      <c r="AD511" s="31">
        <v>2.8500000000000001E-2</v>
      </c>
      <c r="AE511" s="31">
        <v>0.8498</v>
      </c>
      <c r="AF511" s="31">
        <v>0.83109999999999995</v>
      </c>
      <c r="AG511" s="31">
        <v>0.25259999999999999</v>
      </c>
      <c r="AH511" s="31">
        <v>0</v>
      </c>
      <c r="AI511" s="31">
        <v>0.63160000000000005</v>
      </c>
      <c r="AJ511" s="31">
        <v>6.3200000000000006E-2</v>
      </c>
      <c r="AK511" s="31">
        <v>4.2099999999999999E-2</v>
      </c>
      <c r="AL511" s="31">
        <v>1.0500000000000001E-2</v>
      </c>
      <c r="AM511" s="31">
        <v>0.99360000000000004</v>
      </c>
      <c r="AN511" s="31">
        <v>0.61729999999999996</v>
      </c>
      <c r="AO511" s="239">
        <v>0.03</v>
      </c>
      <c r="AP511" s="241">
        <v>1</v>
      </c>
      <c r="AQ511" s="101">
        <v>1</v>
      </c>
      <c r="AR511" s="462">
        <v>1</v>
      </c>
      <c r="AS511" s="238"/>
      <c r="AT511" s="238"/>
      <c r="AU511" s="238"/>
      <c r="AV511" s="238"/>
      <c r="AW511" s="238"/>
      <c r="AX511" s="238"/>
      <c r="AY511" s="238"/>
    </row>
    <row r="512" spans="1:51">
      <c r="A512" t="s">
        <v>1233</v>
      </c>
      <c r="B512" t="s">
        <v>1218</v>
      </c>
      <c r="C512" t="s">
        <v>1234</v>
      </c>
      <c r="D512" s="31">
        <v>202.2107</v>
      </c>
      <c r="E512" s="31">
        <v>155.79599999999999</v>
      </c>
      <c r="F512" s="31">
        <v>31503.622800000001</v>
      </c>
      <c r="G512" s="31">
        <v>0.69630000000000003</v>
      </c>
      <c r="H512" s="31">
        <v>3.4700000000000002E-2</v>
      </c>
      <c r="I512" s="31">
        <v>1.11E-2</v>
      </c>
      <c r="J512" s="31">
        <v>0</v>
      </c>
      <c r="K512" s="31">
        <v>0</v>
      </c>
      <c r="L512" s="31">
        <v>9.2299999999999993E-2</v>
      </c>
      <c r="M512" s="31">
        <v>0</v>
      </c>
      <c r="N512" s="31">
        <v>0</v>
      </c>
      <c r="O512" s="31">
        <v>0</v>
      </c>
      <c r="P512" s="31">
        <v>0</v>
      </c>
      <c r="Q512" s="31">
        <v>0</v>
      </c>
      <c r="R512" s="31">
        <v>0.52290000000000003</v>
      </c>
      <c r="S512" s="31">
        <v>4.0500000000000001E-2</v>
      </c>
      <c r="T512" s="31">
        <v>8.9499999999999996E-2</v>
      </c>
      <c r="U512" s="31">
        <v>2.9999999999999997E-4</v>
      </c>
      <c r="V512" s="31">
        <v>8.9999999999999998E-4</v>
      </c>
      <c r="W512" s="31">
        <v>0.20780000000000001</v>
      </c>
      <c r="X512" s="31">
        <v>0.12709999999999999</v>
      </c>
      <c r="Y512" s="31">
        <v>0.81850000000000001</v>
      </c>
      <c r="Z512" s="31">
        <v>0.17530000000000001</v>
      </c>
      <c r="AA512" s="31">
        <v>1.1000000000000001E-3</v>
      </c>
      <c r="AB512" s="31">
        <v>5.1999999999999998E-3</v>
      </c>
      <c r="AC512" s="31">
        <v>6.7599999999999993E-2</v>
      </c>
      <c r="AD512" s="31">
        <v>4.8999999999999998E-3</v>
      </c>
      <c r="AE512" s="31">
        <v>0.92710000000000004</v>
      </c>
      <c r="AF512" s="31">
        <v>0.9788</v>
      </c>
      <c r="AG512" s="31">
        <v>8.3299999999999999E-2</v>
      </c>
      <c r="AH512" s="31">
        <v>1.04E-2</v>
      </c>
      <c r="AI512" s="31">
        <v>0.34379999999999999</v>
      </c>
      <c r="AJ512" s="31">
        <v>0.30209999999999998</v>
      </c>
      <c r="AK512" s="31">
        <v>0.25</v>
      </c>
      <c r="AL512" s="31">
        <v>1.04E-2</v>
      </c>
      <c r="AM512" s="31">
        <v>1.3774</v>
      </c>
      <c r="AN512" s="31">
        <v>0.76880000000000004</v>
      </c>
      <c r="AO512" s="239">
        <v>0</v>
      </c>
      <c r="AP512" s="241">
        <v>1</v>
      </c>
      <c r="AQ512" s="101">
        <v>1</v>
      </c>
      <c r="AR512" s="462">
        <v>2</v>
      </c>
      <c r="AS512" s="238"/>
      <c r="AT512" s="238"/>
      <c r="AU512" s="238"/>
      <c r="AV512" s="238"/>
      <c r="AW512" s="238"/>
      <c r="AX512" s="238"/>
      <c r="AY512" s="238"/>
    </row>
    <row r="513" spans="1:51">
      <c r="A513" t="s">
        <v>1235</v>
      </c>
      <c r="B513" t="s">
        <v>1218</v>
      </c>
      <c r="C513" t="s">
        <v>1236</v>
      </c>
      <c r="D513" s="31">
        <v>568.44669999999996</v>
      </c>
      <c r="E513" s="31">
        <v>64.214600000000004</v>
      </c>
      <c r="F513" s="31">
        <v>36502.599800000004</v>
      </c>
      <c r="G513" s="31">
        <v>0.81310000000000004</v>
      </c>
      <c r="H513" s="31">
        <v>4.9200000000000001E-2</v>
      </c>
      <c r="I513" s="31">
        <v>0</v>
      </c>
      <c r="J513" s="31">
        <v>0</v>
      </c>
      <c r="K513" s="31">
        <v>6.3E-3</v>
      </c>
      <c r="L513" s="31">
        <v>2.5999999999999999E-2</v>
      </c>
      <c r="M513" s="31">
        <v>0</v>
      </c>
      <c r="N513" s="31">
        <v>0</v>
      </c>
      <c r="O513" s="31">
        <v>2.9999999999999997E-4</v>
      </c>
      <c r="P513" s="31">
        <v>1.41E-2</v>
      </c>
      <c r="Q513" s="31">
        <v>5.0000000000000001E-4</v>
      </c>
      <c r="R513" s="31">
        <v>0.52890000000000004</v>
      </c>
      <c r="S513" s="31">
        <v>0.20960000000000001</v>
      </c>
      <c r="T513" s="31">
        <v>9.3399999999999997E-2</v>
      </c>
      <c r="U513" s="31">
        <v>2.2000000000000001E-3</v>
      </c>
      <c r="V513" s="31">
        <v>2.2200000000000001E-2</v>
      </c>
      <c r="W513" s="31">
        <v>4.7300000000000002E-2</v>
      </c>
      <c r="X513" s="31">
        <v>0.4733</v>
      </c>
      <c r="Y513" s="31">
        <v>0.69589999999999996</v>
      </c>
      <c r="Z513" s="31">
        <v>0.2359</v>
      </c>
      <c r="AA513" s="31">
        <v>4.3E-3</v>
      </c>
      <c r="AB513" s="31">
        <v>6.3799999999999996E-2</v>
      </c>
      <c r="AC513" s="31">
        <v>0.2024</v>
      </c>
      <c r="AD513" s="31">
        <v>2.5600000000000001E-2</v>
      </c>
      <c r="AE513" s="31">
        <v>0.77190000000000003</v>
      </c>
      <c r="AF513" s="31">
        <v>0.77310000000000001</v>
      </c>
      <c r="AG513" s="31">
        <v>0.24740000000000001</v>
      </c>
      <c r="AH513" s="31">
        <v>1.03E-2</v>
      </c>
      <c r="AI513" s="31">
        <v>0.51549999999999996</v>
      </c>
      <c r="AJ513" s="31">
        <v>0.20619999999999999</v>
      </c>
      <c r="AK513" s="31">
        <v>1.03E-2</v>
      </c>
      <c r="AL513" s="31">
        <v>1.03E-2</v>
      </c>
      <c r="AM513" s="31">
        <v>1.1541999999999999</v>
      </c>
      <c r="AN513" s="31">
        <v>0.64419999999999999</v>
      </c>
      <c r="AO513" s="239">
        <v>0.06</v>
      </c>
      <c r="AP513" s="241">
        <v>1</v>
      </c>
      <c r="AQ513" s="101">
        <v>1</v>
      </c>
      <c r="AR513" s="462">
        <v>1</v>
      </c>
      <c r="AS513" s="238"/>
      <c r="AT513" s="238"/>
      <c r="AU513" s="238"/>
      <c r="AV513" s="238"/>
      <c r="AW513" s="238"/>
      <c r="AX513" s="238"/>
      <c r="AY513" s="238"/>
    </row>
    <row r="514" spans="1:51">
      <c r="A514" t="s">
        <v>1237</v>
      </c>
      <c r="B514" t="s">
        <v>1218</v>
      </c>
      <c r="C514" t="s">
        <v>1238</v>
      </c>
      <c r="D514" s="31">
        <v>348.67250000000001</v>
      </c>
      <c r="E514" s="31">
        <v>83.961399999999998</v>
      </c>
      <c r="F514" s="31">
        <v>29275.020199999999</v>
      </c>
      <c r="G514" s="31">
        <v>0.68030000000000002</v>
      </c>
      <c r="H514" s="31">
        <v>7.4899999999999994E-2</v>
      </c>
      <c r="I514" s="31">
        <v>0</v>
      </c>
      <c r="J514" s="31">
        <v>6.3E-3</v>
      </c>
      <c r="K514" s="31">
        <v>0</v>
      </c>
      <c r="L514" s="31">
        <v>0</v>
      </c>
      <c r="M514" s="31">
        <v>0</v>
      </c>
      <c r="N514" s="31">
        <v>0</v>
      </c>
      <c r="O514" s="31">
        <v>1.03E-2</v>
      </c>
      <c r="P514" s="31">
        <v>0</v>
      </c>
      <c r="Q514" s="31">
        <v>0</v>
      </c>
      <c r="R514" s="31">
        <v>0.3</v>
      </c>
      <c r="S514" s="31">
        <v>0.29010000000000002</v>
      </c>
      <c r="T514" s="31">
        <v>4.9500000000000002E-2</v>
      </c>
      <c r="U514" s="31">
        <v>2.9999999999999997E-4</v>
      </c>
      <c r="V514" s="31">
        <v>2.5999999999999999E-3</v>
      </c>
      <c r="W514" s="31">
        <v>0.26590000000000003</v>
      </c>
      <c r="X514" s="31">
        <v>0.2374</v>
      </c>
      <c r="Y514" s="31">
        <v>0.48799999999999999</v>
      </c>
      <c r="Z514" s="31">
        <v>0.48730000000000001</v>
      </c>
      <c r="AA514" s="31">
        <v>2.0899999999999998E-2</v>
      </c>
      <c r="AB514" s="31">
        <v>3.8E-3</v>
      </c>
      <c r="AC514" s="31">
        <v>0.218</v>
      </c>
      <c r="AD514" s="31">
        <v>4.0899999999999999E-2</v>
      </c>
      <c r="AE514" s="31">
        <v>0.74</v>
      </c>
      <c r="AF514" s="31">
        <v>0.65790000000000004</v>
      </c>
      <c r="AG514" s="31">
        <v>0.35420000000000001</v>
      </c>
      <c r="AH514" s="31">
        <v>1.04E-2</v>
      </c>
      <c r="AI514" s="31">
        <v>0.48959999999999998</v>
      </c>
      <c r="AJ514" s="31">
        <v>9.3799999999999994E-2</v>
      </c>
      <c r="AK514" s="31">
        <v>5.21E-2</v>
      </c>
      <c r="AL514" s="31">
        <v>0</v>
      </c>
      <c r="AM514" s="31">
        <v>1.1406000000000001</v>
      </c>
      <c r="AN514" s="31">
        <v>0.7087</v>
      </c>
      <c r="AO514" s="239">
        <v>0.02</v>
      </c>
      <c r="AP514" s="241">
        <v>1</v>
      </c>
      <c r="AQ514" s="101">
        <v>1</v>
      </c>
      <c r="AR514" s="462">
        <v>1</v>
      </c>
      <c r="AS514" s="238"/>
      <c r="AT514" s="238"/>
      <c r="AU514" s="238"/>
      <c r="AV514" s="238"/>
      <c r="AW514" s="238"/>
      <c r="AX514" s="238"/>
      <c r="AY514" s="238"/>
    </row>
    <row r="515" spans="1:51">
      <c r="A515" t="s">
        <v>1241</v>
      </c>
      <c r="B515" t="s">
        <v>1240</v>
      </c>
      <c r="C515" t="s">
        <v>1242</v>
      </c>
      <c r="D515" s="31">
        <v>239.73500000000001</v>
      </c>
      <c r="E515" s="31">
        <v>199.88460000000001</v>
      </c>
      <c r="F515" s="31">
        <v>47919.343000000001</v>
      </c>
      <c r="G515" s="31">
        <v>0.93189999999999995</v>
      </c>
      <c r="H515" s="31">
        <v>7.4300000000000005E-2</v>
      </c>
      <c r="I515" s="31">
        <v>0</v>
      </c>
      <c r="J515" s="31">
        <v>0</v>
      </c>
      <c r="K515" s="31">
        <v>0</v>
      </c>
      <c r="L515" s="31">
        <v>0</v>
      </c>
      <c r="M515" s="31">
        <v>1E-4</v>
      </c>
      <c r="N515" s="31">
        <v>0</v>
      </c>
      <c r="O515" s="31">
        <v>5.1000000000000004E-3</v>
      </c>
      <c r="P515" s="31">
        <v>0</v>
      </c>
      <c r="Q515" s="31">
        <v>0</v>
      </c>
      <c r="R515" s="31">
        <v>0.7651</v>
      </c>
      <c r="S515" s="31">
        <v>8.72E-2</v>
      </c>
      <c r="T515" s="31">
        <v>6.7999999999999996E-3</v>
      </c>
      <c r="U515" s="31">
        <v>0</v>
      </c>
      <c r="V515" s="31">
        <v>0</v>
      </c>
      <c r="W515" s="31">
        <v>6.13E-2</v>
      </c>
      <c r="X515" s="31">
        <v>0.24260000000000001</v>
      </c>
      <c r="Y515" s="31">
        <v>0.85</v>
      </c>
      <c r="Z515" s="31">
        <v>0.14069999999999999</v>
      </c>
      <c r="AA515" s="31">
        <v>8.9999999999999998E-4</v>
      </c>
      <c r="AB515" s="31">
        <v>8.3000000000000001E-3</v>
      </c>
      <c r="AC515" s="31">
        <v>0.1198</v>
      </c>
      <c r="AD515" s="31">
        <v>2.7E-2</v>
      </c>
      <c r="AE515" s="31">
        <v>0.85309999999999997</v>
      </c>
      <c r="AF515" s="31">
        <v>0.95130000000000003</v>
      </c>
      <c r="AG515" s="31">
        <v>0.1263</v>
      </c>
      <c r="AH515" s="31">
        <v>0</v>
      </c>
      <c r="AI515" s="31">
        <v>0.6421</v>
      </c>
      <c r="AJ515" s="31">
        <v>0.2316</v>
      </c>
      <c r="AK515" s="31">
        <v>0</v>
      </c>
      <c r="AL515" s="31">
        <v>0</v>
      </c>
      <c r="AM515" s="31">
        <v>0.88460000000000005</v>
      </c>
      <c r="AN515" s="31">
        <v>0.80520000000000003</v>
      </c>
      <c r="AO515" s="239">
        <v>0</v>
      </c>
      <c r="AP515" s="241">
        <v>1</v>
      </c>
      <c r="AQ515" s="101">
        <v>1</v>
      </c>
      <c r="AR515" s="462">
        <v>1</v>
      </c>
      <c r="AS515" s="238"/>
      <c r="AT515" s="238"/>
      <c r="AU515" s="238"/>
      <c r="AV515" s="238"/>
      <c r="AW515" s="238"/>
      <c r="AX515" s="238"/>
      <c r="AY515" s="238"/>
    </row>
    <row r="516" spans="1:51">
      <c r="A516" t="s">
        <v>1243</v>
      </c>
      <c r="B516" t="s">
        <v>1240</v>
      </c>
      <c r="C516" t="s">
        <v>1244</v>
      </c>
      <c r="D516" s="31">
        <v>550.35119999999995</v>
      </c>
      <c r="E516" s="31">
        <v>70.547499999999999</v>
      </c>
      <c r="F516" s="31">
        <v>38825.890500000001</v>
      </c>
      <c r="G516" s="31">
        <v>0.90459999999999996</v>
      </c>
      <c r="H516" s="31">
        <v>0.3614</v>
      </c>
      <c r="I516" s="31">
        <v>0</v>
      </c>
      <c r="J516" s="31">
        <v>4.53E-2</v>
      </c>
      <c r="K516" s="31">
        <v>0</v>
      </c>
      <c r="L516" s="31">
        <v>6.5600000000000006E-2</v>
      </c>
      <c r="M516" s="31">
        <v>5.9999999999999995E-4</v>
      </c>
      <c r="N516" s="31">
        <v>2.7000000000000001E-3</v>
      </c>
      <c r="O516" s="31">
        <v>3.6299999999999999E-2</v>
      </c>
      <c r="P516" s="31">
        <v>4.8999999999999998E-3</v>
      </c>
      <c r="Q516" s="31">
        <v>0</v>
      </c>
      <c r="R516" s="31">
        <v>0.41470000000000001</v>
      </c>
      <c r="S516" s="31">
        <v>0</v>
      </c>
      <c r="T516" s="31">
        <v>6.1000000000000004E-3</v>
      </c>
      <c r="U516" s="31">
        <v>0</v>
      </c>
      <c r="V516" s="31">
        <v>6.4000000000000003E-3</v>
      </c>
      <c r="W516" s="31">
        <v>5.6000000000000001E-2</v>
      </c>
      <c r="X516" s="31">
        <v>0.26669999999999999</v>
      </c>
      <c r="Y516" s="31">
        <v>0.9627</v>
      </c>
      <c r="Z516" s="31">
        <v>1.2200000000000001E-2</v>
      </c>
      <c r="AA516" s="31">
        <v>2.9999999999999997E-4</v>
      </c>
      <c r="AB516" s="31">
        <v>2.4799999999999999E-2</v>
      </c>
      <c r="AC516" s="31">
        <v>0.1988</v>
      </c>
      <c r="AD516" s="31">
        <v>8.3400000000000002E-2</v>
      </c>
      <c r="AE516" s="31">
        <v>0.71679999999999999</v>
      </c>
      <c r="AF516" s="31">
        <v>0.73919999999999997</v>
      </c>
      <c r="AG516" s="31">
        <v>0.32290000000000002</v>
      </c>
      <c r="AH516" s="31">
        <v>2.0799999999999999E-2</v>
      </c>
      <c r="AI516" s="31">
        <v>0.46879999999999999</v>
      </c>
      <c r="AJ516" s="31">
        <v>9.3799999999999994E-2</v>
      </c>
      <c r="AK516" s="31">
        <v>7.2900000000000006E-2</v>
      </c>
      <c r="AL516" s="31">
        <v>2.0799999999999999E-2</v>
      </c>
      <c r="AM516" s="31">
        <v>1.2943</v>
      </c>
      <c r="AN516" s="31">
        <v>0.72240000000000004</v>
      </c>
      <c r="AO516" s="239">
        <v>0.01</v>
      </c>
      <c r="AP516" s="241">
        <v>1</v>
      </c>
      <c r="AQ516" s="101">
        <v>1</v>
      </c>
      <c r="AR516" s="462">
        <v>2</v>
      </c>
      <c r="AS516" s="238"/>
      <c r="AT516" s="238"/>
      <c r="AU516" s="238"/>
      <c r="AV516" s="238"/>
      <c r="AW516" s="238"/>
      <c r="AX516" s="238"/>
      <c r="AY516" s="238"/>
    </row>
    <row r="517" spans="1:51">
      <c r="A517" t="s">
        <v>1245</v>
      </c>
      <c r="B517" t="s">
        <v>1240</v>
      </c>
      <c r="C517" t="s">
        <v>1240</v>
      </c>
      <c r="D517" s="31">
        <v>313.46589999999998</v>
      </c>
      <c r="E517" s="31">
        <v>107.9423</v>
      </c>
      <c r="F517" s="31">
        <v>33836.243699999999</v>
      </c>
      <c r="G517" s="31">
        <v>0.77</v>
      </c>
      <c r="H517" s="31">
        <v>0.35920000000000002</v>
      </c>
      <c r="I517" s="31">
        <v>0</v>
      </c>
      <c r="J517" s="31">
        <v>0</v>
      </c>
      <c r="K517" s="31">
        <v>0</v>
      </c>
      <c r="L517" s="31">
        <v>1E-4</v>
      </c>
      <c r="M517" s="31">
        <v>2.3999999999999998E-3</v>
      </c>
      <c r="N517" s="31">
        <v>2.4E-2</v>
      </c>
      <c r="O517" s="31">
        <v>2.3999999999999998E-3</v>
      </c>
      <c r="P517" s="31">
        <v>8.9999999999999998E-4</v>
      </c>
      <c r="Q517" s="31">
        <v>4.41E-2</v>
      </c>
      <c r="R517" s="31">
        <v>0.2157</v>
      </c>
      <c r="S517" s="31">
        <v>0.13950000000000001</v>
      </c>
      <c r="T517" s="31">
        <v>8.0000000000000004E-4</v>
      </c>
      <c r="U517" s="31">
        <v>1.7299999999999999E-2</v>
      </c>
      <c r="V517" s="31">
        <v>4.8500000000000001E-2</v>
      </c>
      <c r="W517" s="31">
        <v>0.14510000000000001</v>
      </c>
      <c r="X517" s="31">
        <v>0.15359999999999999</v>
      </c>
      <c r="Y517" s="31">
        <v>0.78949999999999998</v>
      </c>
      <c r="Z517" s="31">
        <v>0.19309999999999999</v>
      </c>
      <c r="AA517" s="31">
        <v>1.3899999999999999E-2</v>
      </c>
      <c r="AB517" s="31">
        <v>3.3999999999999998E-3</v>
      </c>
      <c r="AC517" s="31">
        <v>0.312</v>
      </c>
      <c r="AD517" s="31">
        <v>1.6799999999999999E-2</v>
      </c>
      <c r="AE517" s="31">
        <v>0.67030000000000001</v>
      </c>
      <c r="AF517" s="31">
        <v>0.7167</v>
      </c>
      <c r="AG517" s="31">
        <v>0.15459999999999999</v>
      </c>
      <c r="AH517" s="31">
        <v>1.03E-2</v>
      </c>
      <c r="AI517" s="31">
        <v>0.17530000000000001</v>
      </c>
      <c r="AJ517" s="31">
        <v>0.55669999999999997</v>
      </c>
      <c r="AK517" s="31">
        <v>8.2500000000000004E-2</v>
      </c>
      <c r="AL517" s="31">
        <v>2.06E-2</v>
      </c>
      <c r="AM517" s="31">
        <v>1.2528999999999999</v>
      </c>
      <c r="AN517" s="31">
        <v>0.69930000000000003</v>
      </c>
      <c r="AO517" s="239">
        <v>0</v>
      </c>
      <c r="AP517" s="241">
        <v>1</v>
      </c>
      <c r="AQ517" s="101">
        <v>2</v>
      </c>
      <c r="AR517" s="462">
        <v>2</v>
      </c>
      <c r="AS517" s="238"/>
      <c r="AT517" s="238"/>
      <c r="AU517" s="238"/>
      <c r="AV517" s="238"/>
      <c r="AW517" s="238"/>
      <c r="AX517" s="238"/>
      <c r="AY517" s="238"/>
    </row>
    <row r="518" spans="1:51">
      <c r="A518" t="s">
        <v>1246</v>
      </c>
      <c r="B518" t="s">
        <v>1240</v>
      </c>
      <c r="C518" t="s">
        <v>1247</v>
      </c>
      <c r="D518" s="31">
        <v>314.63310000000001</v>
      </c>
      <c r="E518" s="31">
        <v>107.22580000000001</v>
      </c>
      <c r="F518" s="31">
        <v>33736.7912</v>
      </c>
      <c r="G518" s="31">
        <v>0.78290000000000004</v>
      </c>
      <c r="H518" s="31">
        <v>5.6800000000000003E-2</v>
      </c>
      <c r="I518" s="31">
        <v>0</v>
      </c>
      <c r="J518" s="31">
        <v>0</v>
      </c>
      <c r="K518" s="31">
        <v>0</v>
      </c>
      <c r="L518" s="31">
        <v>2.9999999999999997E-4</v>
      </c>
      <c r="M518" s="31">
        <v>0</v>
      </c>
      <c r="N518" s="31">
        <v>0</v>
      </c>
      <c r="O518" s="31">
        <v>2.69E-2</v>
      </c>
      <c r="P518" s="31">
        <v>1.9E-3</v>
      </c>
      <c r="Q518" s="31">
        <v>0</v>
      </c>
      <c r="R518" s="31">
        <v>0.38069999999999998</v>
      </c>
      <c r="S518" s="31">
        <v>0.3337</v>
      </c>
      <c r="T518" s="31">
        <v>0.16500000000000001</v>
      </c>
      <c r="U518" s="31">
        <v>0</v>
      </c>
      <c r="V518" s="31">
        <v>2.3199999999999998E-2</v>
      </c>
      <c r="W518" s="31">
        <v>1.15E-2</v>
      </c>
      <c r="X518" s="31">
        <v>0.26</v>
      </c>
      <c r="Y518" s="31">
        <v>0.65510000000000002</v>
      </c>
      <c r="Z518" s="31">
        <v>0.33339999999999997</v>
      </c>
      <c r="AA518" s="31">
        <v>7.3000000000000001E-3</v>
      </c>
      <c r="AB518" s="31">
        <v>4.1999999999999997E-3</v>
      </c>
      <c r="AC518" s="31">
        <v>0.17399999999999999</v>
      </c>
      <c r="AD518" s="31">
        <v>4.8500000000000001E-2</v>
      </c>
      <c r="AE518" s="31">
        <v>0.7772</v>
      </c>
      <c r="AF518" s="31">
        <v>1.0992999999999999</v>
      </c>
      <c r="AG518" s="31">
        <v>0.3196</v>
      </c>
      <c r="AH518" s="31">
        <v>1.03E-2</v>
      </c>
      <c r="AI518" s="31">
        <v>0.51549999999999996</v>
      </c>
      <c r="AJ518" s="31">
        <v>0.1237</v>
      </c>
      <c r="AK518" s="31">
        <v>2.06E-2</v>
      </c>
      <c r="AL518" s="31">
        <v>1.03E-2</v>
      </c>
      <c r="AM518" s="31">
        <v>1.139</v>
      </c>
      <c r="AN518" s="31">
        <v>0.63570000000000004</v>
      </c>
      <c r="AO518" s="239">
        <v>0.02</v>
      </c>
      <c r="AP518" s="241">
        <v>1</v>
      </c>
      <c r="AQ518" s="101">
        <v>1</v>
      </c>
      <c r="AR518" s="462">
        <v>1</v>
      </c>
      <c r="AS518" s="238"/>
      <c r="AT518" s="238"/>
      <c r="AU518" s="238"/>
      <c r="AV518" s="238"/>
      <c r="AW518" s="238"/>
      <c r="AX518" s="238"/>
      <c r="AY518" s="238"/>
    </row>
    <row r="519" spans="1:51">
      <c r="A519" t="s">
        <v>1249</v>
      </c>
      <c r="B519" t="s">
        <v>382</v>
      </c>
      <c r="C519" t="s">
        <v>1250</v>
      </c>
      <c r="D519" s="31">
        <v>441.29590000000002</v>
      </c>
      <c r="E519" s="31">
        <v>124.7345</v>
      </c>
      <c r="F519" s="31">
        <v>55044.822399999997</v>
      </c>
      <c r="G519" s="31">
        <v>0.91300000000000003</v>
      </c>
      <c r="H519" s="31">
        <v>4.87E-2</v>
      </c>
      <c r="I519" s="31">
        <v>0</v>
      </c>
      <c r="J519" s="31">
        <v>7.4000000000000003E-3</v>
      </c>
      <c r="K519" s="31">
        <v>0</v>
      </c>
      <c r="L519" s="31">
        <v>1.66E-2</v>
      </c>
      <c r="M519" s="31">
        <v>0</v>
      </c>
      <c r="N519" s="31">
        <v>0</v>
      </c>
      <c r="O519" s="31">
        <v>3.3E-3</v>
      </c>
      <c r="P519" s="31">
        <v>3.3E-3</v>
      </c>
      <c r="Q519" s="31">
        <v>0</v>
      </c>
      <c r="R519" s="31">
        <v>0.82430000000000003</v>
      </c>
      <c r="S519" s="31">
        <v>1.1000000000000001E-3</v>
      </c>
      <c r="T519" s="31">
        <v>5.5800000000000002E-2</v>
      </c>
      <c r="U519" s="31">
        <v>1.38E-2</v>
      </c>
      <c r="V519" s="31">
        <v>7.7000000000000002E-3</v>
      </c>
      <c r="W519" s="31">
        <v>1.7999999999999999E-2</v>
      </c>
      <c r="X519" s="31">
        <v>0.4088</v>
      </c>
      <c r="Y519" s="31">
        <v>0.93089999999999995</v>
      </c>
      <c r="Z519" s="31">
        <v>3.5200000000000002E-2</v>
      </c>
      <c r="AA519" s="31">
        <v>2.5499999999999998E-2</v>
      </c>
      <c r="AB519" s="31">
        <v>8.3999999999999995E-3</v>
      </c>
      <c r="AC519" s="31">
        <v>8.4900000000000003E-2</v>
      </c>
      <c r="AD519" s="31">
        <v>3.6400000000000002E-2</v>
      </c>
      <c r="AE519" s="31">
        <v>0.87680000000000002</v>
      </c>
      <c r="AF519" s="31">
        <v>1.1644000000000001</v>
      </c>
      <c r="AG519" s="31">
        <v>0.5</v>
      </c>
      <c r="AH519" s="31">
        <v>0</v>
      </c>
      <c r="AI519" s="31">
        <v>0.38540000000000002</v>
      </c>
      <c r="AJ519" s="31">
        <v>9.3799999999999994E-2</v>
      </c>
      <c r="AK519" s="31">
        <v>1.04E-2</v>
      </c>
      <c r="AL519" s="31">
        <v>1.04E-2</v>
      </c>
      <c r="AM519" s="31">
        <v>1.0309999999999999</v>
      </c>
      <c r="AN519" s="31">
        <v>0.64059999999999995</v>
      </c>
      <c r="AO519" s="239">
        <v>0.01</v>
      </c>
      <c r="AP519" s="241">
        <v>1</v>
      </c>
      <c r="AQ519" s="101">
        <v>1</v>
      </c>
      <c r="AR519" s="462">
        <v>1</v>
      </c>
      <c r="AS519" s="238"/>
      <c r="AT519" s="238"/>
      <c r="AU519" s="238"/>
      <c r="AV519" s="238"/>
      <c r="AW519" s="238"/>
      <c r="AX519" s="238"/>
      <c r="AY519" s="238"/>
    </row>
    <row r="520" spans="1:51">
      <c r="A520" t="s">
        <v>1251</v>
      </c>
      <c r="B520" t="s">
        <v>382</v>
      </c>
      <c r="C520" t="s">
        <v>1252</v>
      </c>
      <c r="D520" s="31">
        <v>615.23749999999995</v>
      </c>
      <c r="E520" s="31">
        <v>24.355399999999999</v>
      </c>
      <c r="F520" s="31">
        <v>14984.3308</v>
      </c>
      <c r="G520" s="31">
        <v>0.70099999999999996</v>
      </c>
      <c r="H520" s="31">
        <v>0</v>
      </c>
      <c r="I520" s="31">
        <v>0</v>
      </c>
      <c r="J520" s="31">
        <v>3.04E-2</v>
      </c>
      <c r="K520" s="31">
        <v>0</v>
      </c>
      <c r="L520" s="31">
        <v>9.2799999999999994E-2</v>
      </c>
      <c r="M520" s="31">
        <v>0</v>
      </c>
      <c r="N520" s="31">
        <v>0</v>
      </c>
      <c r="O520" s="31">
        <v>8.3299999999999999E-2</v>
      </c>
      <c r="P520" s="31">
        <v>0.1169</v>
      </c>
      <c r="Q520" s="31">
        <v>0</v>
      </c>
      <c r="R520" s="31">
        <v>0.49380000000000002</v>
      </c>
      <c r="S520" s="31">
        <v>0</v>
      </c>
      <c r="T520" s="31">
        <v>5.7200000000000001E-2</v>
      </c>
      <c r="U520" s="31">
        <v>8.0000000000000004E-4</v>
      </c>
      <c r="V520" s="31">
        <v>1.1900000000000001E-2</v>
      </c>
      <c r="W520" s="31">
        <v>0.1129</v>
      </c>
      <c r="X520" s="31">
        <v>0.23669999999999999</v>
      </c>
      <c r="Y520" s="31">
        <v>0.86709999999999998</v>
      </c>
      <c r="Z520" s="31">
        <v>0.1021</v>
      </c>
      <c r="AA520" s="31">
        <v>1.72E-2</v>
      </c>
      <c r="AB520" s="31">
        <v>1.35E-2</v>
      </c>
      <c r="AC520" s="31">
        <v>0.3352</v>
      </c>
      <c r="AD520" s="31">
        <v>0.31540000000000001</v>
      </c>
      <c r="AE520" s="31">
        <v>0.34939999999999999</v>
      </c>
      <c r="AF520" s="31">
        <v>0.2457</v>
      </c>
      <c r="AG520" s="31">
        <v>0.81820000000000004</v>
      </c>
      <c r="AH520" s="31">
        <v>0</v>
      </c>
      <c r="AI520" s="31">
        <v>9.0899999999999995E-2</v>
      </c>
      <c r="AJ520" s="31">
        <v>4.5499999999999999E-2</v>
      </c>
      <c r="AK520" s="31">
        <v>2.2700000000000001E-2</v>
      </c>
      <c r="AL520" s="31">
        <v>2.2700000000000001E-2</v>
      </c>
      <c r="AM520" s="31">
        <v>0.69469999999999998</v>
      </c>
      <c r="AN520" s="31">
        <v>0.43159999999999998</v>
      </c>
      <c r="AO520" s="239">
        <v>0.08</v>
      </c>
      <c r="AP520" s="241">
        <v>1</v>
      </c>
      <c r="AQ520" s="101">
        <v>2</v>
      </c>
      <c r="AR520" s="462">
        <v>1</v>
      </c>
      <c r="AS520" s="238"/>
      <c r="AT520" s="238"/>
      <c r="AU520" s="238"/>
      <c r="AV520" s="238"/>
      <c r="AW520" s="238"/>
      <c r="AX520" s="238"/>
      <c r="AY520" s="238"/>
    </row>
    <row r="521" spans="1:51">
      <c r="A521" t="s">
        <v>1253</v>
      </c>
      <c r="B521" t="s">
        <v>382</v>
      </c>
      <c r="C521" t="s">
        <v>382</v>
      </c>
      <c r="D521" s="31">
        <v>315.63709999999998</v>
      </c>
      <c r="E521" s="31">
        <v>65.493899999999996</v>
      </c>
      <c r="F521" s="31">
        <v>20672.308499999999</v>
      </c>
      <c r="G521" s="31">
        <v>0.65259999999999996</v>
      </c>
      <c r="H521" s="31">
        <v>0.25740000000000002</v>
      </c>
      <c r="I521" s="31">
        <v>0</v>
      </c>
      <c r="J521" s="31">
        <v>0</v>
      </c>
      <c r="K521" s="31">
        <v>0</v>
      </c>
      <c r="L521" s="31">
        <v>1.7299999999999999E-2</v>
      </c>
      <c r="M521" s="31">
        <v>5.9999999999999995E-4</v>
      </c>
      <c r="N521" s="31">
        <v>0</v>
      </c>
      <c r="O521" s="31">
        <v>7.2900000000000006E-2</v>
      </c>
      <c r="P521" s="31">
        <v>1.6999999999999999E-3</v>
      </c>
      <c r="Q521" s="31">
        <v>6.1800000000000001E-2</v>
      </c>
      <c r="R521" s="31">
        <v>0.19969999999999999</v>
      </c>
      <c r="S521" s="31">
        <v>4.4699999999999997E-2</v>
      </c>
      <c r="T521" s="31">
        <v>8.4599999999999995E-2</v>
      </c>
      <c r="U521" s="31">
        <v>1.9E-2</v>
      </c>
      <c r="V521" s="31">
        <v>0.2283</v>
      </c>
      <c r="W521" s="31">
        <v>1.21E-2</v>
      </c>
      <c r="X521" s="31">
        <v>0.19439999999999999</v>
      </c>
      <c r="Y521" s="31">
        <v>0.73480000000000001</v>
      </c>
      <c r="Z521" s="31">
        <v>0.2099</v>
      </c>
      <c r="AA521" s="31">
        <v>3.8100000000000002E-2</v>
      </c>
      <c r="AB521" s="31">
        <v>1.72E-2</v>
      </c>
      <c r="AC521" s="31">
        <v>0.31929999999999997</v>
      </c>
      <c r="AD521" s="31">
        <v>9.7299999999999998E-2</v>
      </c>
      <c r="AE521" s="31">
        <v>0.58309999999999995</v>
      </c>
      <c r="AF521" s="31">
        <v>0.69169999999999998</v>
      </c>
      <c r="AG521" s="31">
        <v>0.60489999999999999</v>
      </c>
      <c r="AH521" s="31">
        <v>1.23E-2</v>
      </c>
      <c r="AI521" s="31">
        <v>0.27160000000000001</v>
      </c>
      <c r="AJ521" s="31">
        <v>6.1699999999999998E-2</v>
      </c>
      <c r="AK521" s="31">
        <v>2.47E-2</v>
      </c>
      <c r="AL521" s="31">
        <v>2.47E-2</v>
      </c>
      <c r="AM521" s="31">
        <v>1.0669999999999999</v>
      </c>
      <c r="AN521" s="31">
        <v>0.59550000000000003</v>
      </c>
      <c r="AO521" s="239">
        <v>0.05</v>
      </c>
      <c r="AP521" s="241">
        <v>1</v>
      </c>
      <c r="AQ521" s="101">
        <v>2</v>
      </c>
      <c r="AR521" s="462">
        <v>1</v>
      </c>
      <c r="AS521" s="238"/>
      <c r="AT521" s="238"/>
      <c r="AU521" s="238"/>
      <c r="AV521" s="238"/>
      <c r="AW521" s="238"/>
      <c r="AX521" s="238"/>
      <c r="AY521" s="238"/>
    </row>
    <row r="522" spans="1:51">
      <c r="A522" t="s">
        <v>1256</v>
      </c>
      <c r="B522" t="s">
        <v>1255</v>
      </c>
      <c r="C522" t="s">
        <v>1257</v>
      </c>
      <c r="D522" s="31">
        <v>325.19830000000002</v>
      </c>
      <c r="E522" s="31">
        <v>64.892799999999994</v>
      </c>
      <c r="F522" s="31">
        <v>21103.019400000001</v>
      </c>
      <c r="G522" s="31">
        <v>0.61770000000000003</v>
      </c>
      <c r="H522" s="31">
        <v>0.22720000000000001</v>
      </c>
      <c r="I522" s="31">
        <v>0</v>
      </c>
      <c r="J522" s="31">
        <v>0</v>
      </c>
      <c r="K522" s="31">
        <v>0</v>
      </c>
      <c r="L522" s="31">
        <v>2.12E-2</v>
      </c>
      <c r="M522" s="31">
        <v>0</v>
      </c>
      <c r="N522" s="31">
        <v>0</v>
      </c>
      <c r="O522" s="31">
        <v>4.02E-2</v>
      </c>
      <c r="P522" s="31">
        <v>0</v>
      </c>
      <c r="Q522" s="31">
        <v>8.4099999999999994E-2</v>
      </c>
      <c r="R522" s="31">
        <v>0.23069999999999999</v>
      </c>
      <c r="S522" s="31">
        <v>1.7000000000000001E-2</v>
      </c>
      <c r="T522" s="31">
        <v>0.3266</v>
      </c>
      <c r="U522" s="31">
        <v>0</v>
      </c>
      <c r="V522" s="31">
        <v>9.1999999999999998E-3</v>
      </c>
      <c r="W522" s="31">
        <v>4.3700000000000003E-2</v>
      </c>
      <c r="X522" s="31">
        <v>0.19309999999999999</v>
      </c>
      <c r="Y522" s="31">
        <v>0.76160000000000005</v>
      </c>
      <c r="Z522" s="31">
        <v>0.20860000000000001</v>
      </c>
      <c r="AA522" s="31">
        <v>1.47E-2</v>
      </c>
      <c r="AB522" s="31">
        <v>1.5100000000000001E-2</v>
      </c>
      <c r="AC522" s="31">
        <v>0.24110000000000001</v>
      </c>
      <c r="AD522" s="31">
        <v>7.51E-2</v>
      </c>
      <c r="AE522" s="31">
        <v>0.68340000000000001</v>
      </c>
      <c r="AF522" s="31">
        <v>0.59160000000000001</v>
      </c>
      <c r="AG522" s="31">
        <v>0.1852</v>
      </c>
      <c r="AH522" s="31">
        <v>1.23E-2</v>
      </c>
      <c r="AI522" s="31">
        <v>0.14810000000000001</v>
      </c>
      <c r="AJ522" s="31">
        <v>0.46910000000000002</v>
      </c>
      <c r="AK522" s="31">
        <v>0.14810000000000001</v>
      </c>
      <c r="AL522" s="31">
        <v>3.6999999999999998E-2</v>
      </c>
      <c r="AM522" s="31">
        <v>1.4095</v>
      </c>
      <c r="AN522" s="31">
        <v>0.78659999999999997</v>
      </c>
      <c r="AO522" s="239">
        <v>0.33</v>
      </c>
      <c r="AP522" s="241">
        <v>1</v>
      </c>
      <c r="AQ522" s="101">
        <v>1</v>
      </c>
      <c r="AR522" s="462">
        <v>2</v>
      </c>
      <c r="AS522" s="238"/>
      <c r="AT522" s="238"/>
      <c r="AU522" s="238"/>
      <c r="AV522" s="238"/>
      <c r="AW522" s="238"/>
      <c r="AX522" s="238"/>
      <c r="AY522" s="238"/>
    </row>
    <row r="523" spans="1:51">
      <c r="A523" t="s">
        <v>1258</v>
      </c>
      <c r="B523" t="s">
        <v>1255</v>
      </c>
      <c r="C523" t="s">
        <v>605</v>
      </c>
      <c r="D523" s="31">
        <v>311.68189999999998</v>
      </c>
      <c r="E523" s="31">
        <v>68.746499999999997</v>
      </c>
      <c r="F523" s="31">
        <v>21427.053400000001</v>
      </c>
      <c r="G523" s="31">
        <v>0.51580000000000004</v>
      </c>
      <c r="H523" s="31">
        <v>1.3899999999999999E-2</v>
      </c>
      <c r="I523" s="31">
        <v>0</v>
      </c>
      <c r="J523" s="31">
        <v>0</v>
      </c>
      <c r="K523" s="31">
        <v>0</v>
      </c>
      <c r="L523" s="31">
        <v>0</v>
      </c>
      <c r="M523" s="31">
        <v>0</v>
      </c>
      <c r="N523" s="31">
        <v>0</v>
      </c>
      <c r="O523" s="31">
        <v>2.0799999999999999E-2</v>
      </c>
      <c r="P523" s="31">
        <v>0</v>
      </c>
      <c r="Q523" s="31">
        <v>9.3100000000000002E-2</v>
      </c>
      <c r="R523" s="31">
        <v>0.38919999999999999</v>
      </c>
      <c r="S523" s="31">
        <v>3.8999999999999998E-3</v>
      </c>
      <c r="T523" s="31">
        <v>0.2278</v>
      </c>
      <c r="U523" s="31">
        <v>0</v>
      </c>
      <c r="V523" s="31">
        <v>0</v>
      </c>
      <c r="W523" s="31">
        <v>0.25119999999999998</v>
      </c>
      <c r="X523" s="31">
        <v>0.20530000000000001</v>
      </c>
      <c r="Y523" s="31">
        <v>0.8982</v>
      </c>
      <c r="Z523" s="31">
        <v>4.2099999999999999E-2</v>
      </c>
      <c r="AA523" s="31">
        <v>3.9399999999999998E-2</v>
      </c>
      <c r="AB523" s="31">
        <v>2.0299999999999999E-2</v>
      </c>
      <c r="AC523" s="31">
        <v>0.1321</v>
      </c>
      <c r="AD523" s="31">
        <v>0.10390000000000001</v>
      </c>
      <c r="AE523" s="31">
        <v>0.76339999999999997</v>
      </c>
      <c r="AF523" s="31">
        <v>0.5464</v>
      </c>
      <c r="AG523" s="31">
        <v>0.22989999999999999</v>
      </c>
      <c r="AH523" s="31">
        <v>0</v>
      </c>
      <c r="AI523" s="31">
        <v>0.16089999999999999</v>
      </c>
      <c r="AJ523" s="31">
        <v>0.48280000000000001</v>
      </c>
      <c r="AK523" s="31">
        <v>0.1149</v>
      </c>
      <c r="AL523" s="31">
        <v>1.15E-2</v>
      </c>
      <c r="AM523" s="31">
        <v>1.2835000000000001</v>
      </c>
      <c r="AN523" s="31">
        <v>0.79749999999999999</v>
      </c>
      <c r="AO523" s="239">
        <v>0.26</v>
      </c>
      <c r="AP523" s="241">
        <v>1</v>
      </c>
      <c r="AQ523" s="101">
        <v>1</v>
      </c>
      <c r="AR523" s="462">
        <v>2</v>
      </c>
      <c r="AS523" s="238"/>
      <c r="AT523" s="238"/>
      <c r="AU523" s="238"/>
      <c r="AV523" s="238"/>
      <c r="AW523" s="238"/>
      <c r="AX523" s="238"/>
      <c r="AY523" s="238"/>
    </row>
    <row r="524" spans="1:51">
      <c r="A524" t="s">
        <v>1259</v>
      </c>
      <c r="B524" t="s">
        <v>1255</v>
      </c>
      <c r="C524" t="s">
        <v>1260</v>
      </c>
      <c r="D524" s="31">
        <v>1028.9909</v>
      </c>
      <c r="E524" s="31">
        <v>53.219700000000003</v>
      </c>
      <c r="F524" s="31">
        <v>54762.633800000003</v>
      </c>
      <c r="G524" s="31">
        <v>0.65859999999999996</v>
      </c>
      <c r="H524" s="31">
        <v>0.12180000000000001</v>
      </c>
      <c r="I524" s="31">
        <v>0</v>
      </c>
      <c r="J524" s="31">
        <v>0</v>
      </c>
      <c r="K524" s="31">
        <v>0</v>
      </c>
      <c r="L524" s="31">
        <v>0</v>
      </c>
      <c r="M524" s="31">
        <v>0</v>
      </c>
      <c r="N524" s="31">
        <v>8.9999999999999998E-4</v>
      </c>
      <c r="O524" s="31">
        <v>7.4300000000000005E-2</v>
      </c>
      <c r="P524" s="31">
        <v>0</v>
      </c>
      <c r="Q524" s="31">
        <v>3.1399999999999997E-2</v>
      </c>
      <c r="R524" s="31">
        <v>0.4919</v>
      </c>
      <c r="S524" s="31">
        <v>6.0299999999999999E-2</v>
      </c>
      <c r="T524" s="31">
        <v>4.19E-2</v>
      </c>
      <c r="U524" s="31">
        <v>0</v>
      </c>
      <c r="V524" s="31">
        <v>5.4199999999999998E-2</v>
      </c>
      <c r="W524" s="31">
        <v>0.12330000000000001</v>
      </c>
      <c r="X524" s="31">
        <v>0.56130000000000002</v>
      </c>
      <c r="Y524" s="31">
        <v>0.94310000000000005</v>
      </c>
      <c r="Z524" s="31">
        <v>5.3499999999999999E-2</v>
      </c>
      <c r="AA524" s="31">
        <v>6.9999999999999999E-4</v>
      </c>
      <c r="AB524" s="31">
        <v>2.7000000000000001E-3</v>
      </c>
      <c r="AC524" s="31">
        <v>0.35880000000000001</v>
      </c>
      <c r="AD524" s="31">
        <v>0.13550000000000001</v>
      </c>
      <c r="AE524" s="31">
        <v>0.50480000000000003</v>
      </c>
      <c r="AF524" s="31">
        <v>0.58130000000000004</v>
      </c>
      <c r="AG524" s="31">
        <v>0.42109999999999997</v>
      </c>
      <c r="AH524" s="31">
        <v>1.0500000000000001E-2</v>
      </c>
      <c r="AI524" s="31">
        <v>0.2737</v>
      </c>
      <c r="AJ524" s="31">
        <v>0.26319999999999999</v>
      </c>
      <c r="AK524" s="31">
        <v>1.0500000000000001E-2</v>
      </c>
      <c r="AL524" s="31">
        <v>2.1100000000000001E-2</v>
      </c>
      <c r="AM524" s="31">
        <v>1.2473000000000001</v>
      </c>
      <c r="AN524" s="31">
        <v>0.69610000000000005</v>
      </c>
      <c r="AO524" s="239">
        <v>0.05</v>
      </c>
      <c r="AP524" s="241">
        <v>1</v>
      </c>
      <c r="AQ524" s="101">
        <v>1</v>
      </c>
      <c r="AR524" s="462">
        <v>2</v>
      </c>
      <c r="AS524" s="238"/>
      <c r="AT524" s="238"/>
      <c r="AU524" s="238"/>
      <c r="AV524" s="238"/>
      <c r="AW524" s="238"/>
      <c r="AX524" s="238"/>
      <c r="AY524" s="238"/>
    </row>
    <row r="525" spans="1:51">
      <c r="A525" t="s">
        <v>1261</v>
      </c>
      <c r="B525" t="s">
        <v>1255</v>
      </c>
      <c r="C525" t="s">
        <v>1262</v>
      </c>
      <c r="D525" s="31">
        <v>410.94810000000001</v>
      </c>
      <c r="E525" s="31">
        <v>81.436300000000003</v>
      </c>
      <c r="F525" s="31">
        <v>33466.088799999998</v>
      </c>
      <c r="G525" s="31">
        <v>0.51300000000000001</v>
      </c>
      <c r="H525" s="31">
        <v>0</v>
      </c>
      <c r="I525" s="31">
        <v>0</v>
      </c>
      <c r="J525" s="31">
        <v>0</v>
      </c>
      <c r="K525" s="31">
        <v>0</v>
      </c>
      <c r="L525" s="31">
        <v>0</v>
      </c>
      <c r="M525" s="31">
        <v>1.41E-2</v>
      </c>
      <c r="N525" s="31">
        <v>1.9E-2</v>
      </c>
      <c r="O525" s="31">
        <v>1.67E-2</v>
      </c>
      <c r="P525" s="31">
        <v>8.0000000000000004E-4</v>
      </c>
      <c r="Q525" s="31">
        <v>0</v>
      </c>
      <c r="R525" s="31">
        <v>0.45860000000000001</v>
      </c>
      <c r="S525" s="31">
        <v>5.7000000000000002E-3</v>
      </c>
      <c r="T525" s="31">
        <v>8.3099999999999993E-2</v>
      </c>
      <c r="U525" s="31">
        <v>0</v>
      </c>
      <c r="V525" s="31">
        <v>0.40160000000000001</v>
      </c>
      <c r="W525" s="31">
        <v>5.0000000000000001E-4</v>
      </c>
      <c r="X525" s="31">
        <v>0.27129999999999999</v>
      </c>
      <c r="Y525" s="31">
        <v>0.91500000000000004</v>
      </c>
      <c r="Z525" s="31">
        <v>6.5600000000000006E-2</v>
      </c>
      <c r="AA525" s="31">
        <v>1.6299999999999999E-2</v>
      </c>
      <c r="AB525" s="31">
        <v>3.0999999999999999E-3</v>
      </c>
      <c r="AC525" s="31">
        <v>0.50180000000000002</v>
      </c>
      <c r="AD525" s="31">
        <v>0.1318</v>
      </c>
      <c r="AE525" s="31">
        <v>0.36609999999999998</v>
      </c>
      <c r="AF525" s="31">
        <v>0.78610000000000002</v>
      </c>
      <c r="AG525" s="31">
        <v>0.3765</v>
      </c>
      <c r="AH525" s="31">
        <v>1.18E-2</v>
      </c>
      <c r="AI525" s="31">
        <v>0.36470000000000002</v>
      </c>
      <c r="AJ525" s="31">
        <v>0.21179999999999999</v>
      </c>
      <c r="AK525" s="31">
        <v>2.35E-2</v>
      </c>
      <c r="AL525" s="31">
        <v>1.18E-2</v>
      </c>
      <c r="AM525" s="31">
        <v>1.2571000000000001</v>
      </c>
      <c r="AN525" s="31">
        <v>0.7016</v>
      </c>
      <c r="AO525" s="239">
        <v>0</v>
      </c>
      <c r="AP525" s="241">
        <v>5</v>
      </c>
      <c r="AQ525" s="101">
        <v>6</v>
      </c>
      <c r="AR525" s="462">
        <v>2</v>
      </c>
      <c r="AS525" s="238"/>
      <c r="AT525" s="238"/>
      <c r="AU525" s="238"/>
      <c r="AV525" s="238"/>
      <c r="AW525" s="238"/>
      <c r="AX525" s="238"/>
      <c r="AY525" s="238"/>
    </row>
    <row r="526" spans="1:51">
      <c r="A526" t="s">
        <v>1263</v>
      </c>
      <c r="B526" t="s">
        <v>1255</v>
      </c>
      <c r="C526" t="s">
        <v>1255</v>
      </c>
      <c r="D526" s="31">
        <v>337.63290000000001</v>
      </c>
      <c r="E526" s="31">
        <v>57.2453</v>
      </c>
      <c r="F526" s="31">
        <v>19327.8825</v>
      </c>
      <c r="G526" s="31">
        <v>0.58340000000000003</v>
      </c>
      <c r="H526" s="31">
        <v>2.4E-2</v>
      </c>
      <c r="I526" s="31">
        <v>0</v>
      </c>
      <c r="J526" s="31">
        <v>0</v>
      </c>
      <c r="K526" s="31">
        <v>0</v>
      </c>
      <c r="L526" s="31">
        <v>5.1999999999999998E-3</v>
      </c>
      <c r="M526" s="31">
        <v>0</v>
      </c>
      <c r="N526" s="31">
        <v>0</v>
      </c>
      <c r="O526" s="31">
        <v>6.08E-2</v>
      </c>
      <c r="P526" s="31">
        <v>1.23E-2</v>
      </c>
      <c r="Q526" s="31">
        <v>4.0800000000000003E-2</v>
      </c>
      <c r="R526" s="31">
        <v>0.18590000000000001</v>
      </c>
      <c r="S526" s="31">
        <v>0.2366</v>
      </c>
      <c r="T526" s="31">
        <v>0.38229999999999997</v>
      </c>
      <c r="U526" s="31">
        <v>3.2000000000000001E-2</v>
      </c>
      <c r="V526" s="31">
        <v>2.5999999999999999E-3</v>
      </c>
      <c r="W526" s="31">
        <v>1.7500000000000002E-2</v>
      </c>
      <c r="X526" s="31">
        <v>0.2417</v>
      </c>
      <c r="Y526" s="31">
        <v>0.40279999999999999</v>
      </c>
      <c r="Z526" s="31">
        <v>0.51400000000000001</v>
      </c>
      <c r="AA526" s="31">
        <v>6.7599999999999993E-2</v>
      </c>
      <c r="AB526" s="31">
        <v>1.5599999999999999E-2</v>
      </c>
      <c r="AC526" s="31">
        <v>0.13869999999999999</v>
      </c>
      <c r="AD526" s="31">
        <v>0.1017</v>
      </c>
      <c r="AE526" s="31">
        <v>0.75860000000000005</v>
      </c>
      <c r="AF526" s="31">
        <v>0.8417</v>
      </c>
      <c r="AG526" s="31">
        <v>0.24490000000000001</v>
      </c>
      <c r="AH526" s="31">
        <v>0</v>
      </c>
      <c r="AI526" s="31">
        <v>0.28570000000000001</v>
      </c>
      <c r="AJ526" s="31">
        <v>0.35709999999999997</v>
      </c>
      <c r="AK526" s="31">
        <v>8.1600000000000006E-2</v>
      </c>
      <c r="AL526" s="31">
        <v>3.0599999999999999E-2</v>
      </c>
      <c r="AM526" s="31">
        <v>1.3815</v>
      </c>
      <c r="AN526" s="31">
        <v>0.85840000000000005</v>
      </c>
      <c r="AO526" s="239">
        <v>0.13</v>
      </c>
      <c r="AP526" s="241">
        <v>1</v>
      </c>
      <c r="AQ526" s="101">
        <v>1</v>
      </c>
      <c r="AR526" s="462">
        <v>2</v>
      </c>
      <c r="AS526" s="238"/>
      <c r="AT526" s="238"/>
      <c r="AU526" s="238"/>
      <c r="AV526" s="238"/>
      <c r="AW526" s="238"/>
      <c r="AX526" s="238"/>
      <c r="AY526" s="238"/>
    </row>
    <row r="527" spans="1:51">
      <c r="A527" t="s">
        <v>1264</v>
      </c>
      <c r="B527" t="s">
        <v>1255</v>
      </c>
      <c r="C527" t="s">
        <v>888</v>
      </c>
      <c r="D527" s="31">
        <v>505.0163</v>
      </c>
      <c r="E527" s="31">
        <v>40.016800000000003</v>
      </c>
      <c r="F527" s="31">
        <v>20209.126899999999</v>
      </c>
      <c r="G527" s="31">
        <v>0.6462</v>
      </c>
      <c r="H527" s="31">
        <v>2.6800000000000001E-2</v>
      </c>
      <c r="I527" s="31">
        <v>0</v>
      </c>
      <c r="J527" s="31">
        <v>0</v>
      </c>
      <c r="K527" s="31">
        <v>0</v>
      </c>
      <c r="L527" s="31">
        <v>4.4000000000000003E-3</v>
      </c>
      <c r="M527" s="31">
        <v>0</v>
      </c>
      <c r="N527" s="31">
        <v>0</v>
      </c>
      <c r="O527" s="31">
        <v>2.35E-2</v>
      </c>
      <c r="P527" s="31">
        <v>0</v>
      </c>
      <c r="Q527" s="31">
        <v>0</v>
      </c>
      <c r="R527" s="31">
        <v>0.44280000000000003</v>
      </c>
      <c r="S527" s="31">
        <v>0.1588</v>
      </c>
      <c r="T527" s="31">
        <v>4.3799999999999999E-2</v>
      </c>
      <c r="U527" s="31">
        <v>1.9E-3</v>
      </c>
      <c r="V527" s="31">
        <v>3.2500000000000001E-2</v>
      </c>
      <c r="W527" s="31">
        <v>0.2656</v>
      </c>
      <c r="X527" s="31">
        <v>0.35470000000000002</v>
      </c>
      <c r="Y527" s="31">
        <v>0.73060000000000003</v>
      </c>
      <c r="Z527" s="31">
        <v>0.1946</v>
      </c>
      <c r="AA527" s="31">
        <v>6.6299999999999998E-2</v>
      </c>
      <c r="AB527" s="31">
        <v>8.3999999999999995E-3</v>
      </c>
      <c r="AC527" s="31">
        <v>0.28010000000000002</v>
      </c>
      <c r="AD527" s="31">
        <v>0.1346</v>
      </c>
      <c r="AE527" s="31">
        <v>0.58420000000000005</v>
      </c>
      <c r="AF527" s="31">
        <v>0.82979999999999998</v>
      </c>
      <c r="AG527" s="31">
        <v>0.32990000000000003</v>
      </c>
      <c r="AH527" s="31">
        <v>1.03E-2</v>
      </c>
      <c r="AI527" s="31">
        <v>0.27839999999999998</v>
      </c>
      <c r="AJ527" s="31">
        <v>0.35049999999999998</v>
      </c>
      <c r="AK527" s="31">
        <v>3.09E-2</v>
      </c>
      <c r="AL527" s="31">
        <v>0</v>
      </c>
      <c r="AM527" s="31">
        <v>1.244</v>
      </c>
      <c r="AN527" s="31">
        <v>0.77290000000000003</v>
      </c>
      <c r="AO527" s="239">
        <v>0.01</v>
      </c>
      <c r="AP527" s="241">
        <v>1</v>
      </c>
      <c r="AQ527" s="101">
        <v>1</v>
      </c>
      <c r="AR527" s="462">
        <v>2</v>
      </c>
      <c r="AS527" s="238"/>
      <c r="AT527" s="238"/>
      <c r="AU527" s="238"/>
      <c r="AV527" s="238"/>
      <c r="AW527" s="238"/>
      <c r="AX527" s="238"/>
      <c r="AY527" s="238"/>
    </row>
    <row r="528" spans="1:51">
      <c r="A528" t="s">
        <v>1265</v>
      </c>
      <c r="B528" t="s">
        <v>1255</v>
      </c>
      <c r="C528" t="s">
        <v>1266</v>
      </c>
      <c r="D528" s="31">
        <v>666.91719999999998</v>
      </c>
      <c r="E528" s="31">
        <v>48.494799999999998</v>
      </c>
      <c r="F528" s="31">
        <v>32342.036400000001</v>
      </c>
      <c r="G528" s="31">
        <v>0.37559999999999999</v>
      </c>
      <c r="H528" s="31">
        <v>5.7299999999999997E-2</v>
      </c>
      <c r="I528" s="31">
        <v>0</v>
      </c>
      <c r="J528" s="31">
        <v>0</v>
      </c>
      <c r="K528" s="31">
        <v>0</v>
      </c>
      <c r="L528" s="31">
        <v>0</v>
      </c>
      <c r="M528" s="31">
        <v>0</v>
      </c>
      <c r="N528" s="31">
        <v>0</v>
      </c>
      <c r="O528" s="31">
        <v>1.8100000000000002E-2</v>
      </c>
      <c r="P528" s="31">
        <v>0</v>
      </c>
      <c r="Q528" s="31">
        <v>0</v>
      </c>
      <c r="R528" s="31">
        <v>0.4607</v>
      </c>
      <c r="S528" s="31">
        <v>3.4099999999999998E-2</v>
      </c>
      <c r="T528" s="31">
        <v>0.38369999999999999</v>
      </c>
      <c r="U528" s="31">
        <v>0</v>
      </c>
      <c r="V528" s="31">
        <v>4.0099999999999997E-2</v>
      </c>
      <c r="W528" s="31">
        <v>5.8999999999999999E-3</v>
      </c>
      <c r="X528" s="31">
        <v>0.32679999999999998</v>
      </c>
      <c r="Y528" s="31">
        <v>0.62619999999999998</v>
      </c>
      <c r="Z528" s="31">
        <v>0.36470000000000002</v>
      </c>
      <c r="AA528" s="31">
        <v>2.3E-3</v>
      </c>
      <c r="AB528" s="31">
        <v>6.7000000000000002E-3</v>
      </c>
      <c r="AC528" s="31">
        <v>0.40539999999999998</v>
      </c>
      <c r="AD528" s="31">
        <v>5.9700000000000003E-2</v>
      </c>
      <c r="AE528" s="31">
        <v>0.53359999999999996</v>
      </c>
      <c r="AF528" s="31">
        <v>0.77610000000000001</v>
      </c>
      <c r="AG528" s="31">
        <v>0.36709999999999998</v>
      </c>
      <c r="AH528" s="31">
        <v>0</v>
      </c>
      <c r="AI528" s="31">
        <v>0.48099999999999998</v>
      </c>
      <c r="AJ528" s="31">
        <v>0.13919999999999999</v>
      </c>
      <c r="AK528" s="31">
        <v>1.2699999999999999E-2</v>
      </c>
      <c r="AL528" s="31">
        <v>0</v>
      </c>
      <c r="AM528" s="31">
        <v>1.0497000000000001</v>
      </c>
      <c r="AN528" s="31">
        <v>0.75719999999999998</v>
      </c>
      <c r="AO528" s="239">
        <v>0.02</v>
      </c>
      <c r="AP528" s="241">
        <v>1</v>
      </c>
      <c r="AQ528" s="101">
        <v>1</v>
      </c>
      <c r="AR528" s="462">
        <v>1</v>
      </c>
      <c r="AS528" s="238"/>
      <c r="AT528" s="238"/>
      <c r="AU528" s="238"/>
      <c r="AV528" s="238"/>
      <c r="AW528" s="238"/>
      <c r="AX528" s="238"/>
      <c r="AY528" s="238"/>
    </row>
    <row r="529" spans="1:51">
      <c r="A529" t="s">
        <v>1267</v>
      </c>
      <c r="B529" t="s">
        <v>1255</v>
      </c>
      <c r="C529" t="s">
        <v>1268</v>
      </c>
      <c r="D529" s="31">
        <v>2217.5873000000001</v>
      </c>
      <c r="E529" s="31">
        <v>28.013500000000001</v>
      </c>
      <c r="F529" s="31">
        <v>62122.296900000001</v>
      </c>
      <c r="G529" s="31">
        <v>0.43090000000000001</v>
      </c>
      <c r="H529" s="31">
        <v>0</v>
      </c>
      <c r="I529" s="31">
        <v>0</v>
      </c>
      <c r="J529" s="31">
        <v>0</v>
      </c>
      <c r="K529" s="31">
        <v>0</v>
      </c>
      <c r="L529" s="31">
        <v>1.1999999999999999E-3</v>
      </c>
      <c r="M529" s="31">
        <v>5.3E-3</v>
      </c>
      <c r="N529" s="31">
        <v>0</v>
      </c>
      <c r="O529" s="31">
        <v>0.2087</v>
      </c>
      <c r="P529" s="31">
        <v>4.0000000000000002E-4</v>
      </c>
      <c r="Q529" s="31">
        <v>0</v>
      </c>
      <c r="R529" s="31">
        <v>0.21529999999999999</v>
      </c>
      <c r="S529" s="31">
        <v>0.54320000000000002</v>
      </c>
      <c r="T529" s="31">
        <v>5.5999999999999999E-3</v>
      </c>
      <c r="U529" s="31">
        <v>5.0000000000000001E-4</v>
      </c>
      <c r="V529" s="31">
        <v>0</v>
      </c>
      <c r="W529" s="31">
        <v>1.9900000000000001E-2</v>
      </c>
      <c r="X529" s="31">
        <v>0.1867</v>
      </c>
      <c r="Y529" s="31">
        <v>0.65780000000000005</v>
      </c>
      <c r="Z529" s="31">
        <v>0.31359999999999999</v>
      </c>
      <c r="AA529" s="31">
        <v>6.1000000000000004E-3</v>
      </c>
      <c r="AB529" s="31">
        <v>2.2499999999999999E-2</v>
      </c>
      <c r="AC529" s="31">
        <v>6.6199999999999995E-2</v>
      </c>
      <c r="AD529" s="31">
        <v>0.16439999999999999</v>
      </c>
      <c r="AE529" s="31">
        <v>0.76819999999999999</v>
      </c>
      <c r="AF529" s="31">
        <v>0.55510000000000004</v>
      </c>
      <c r="AG529" s="31">
        <v>0.13</v>
      </c>
      <c r="AH529" s="31">
        <v>0.01</v>
      </c>
      <c r="AI529" s="31">
        <v>0.21</v>
      </c>
      <c r="AJ529" s="31">
        <v>0.56000000000000005</v>
      </c>
      <c r="AK529" s="31">
        <v>0.09</v>
      </c>
      <c r="AL529" s="31">
        <v>0</v>
      </c>
      <c r="AM529" s="31">
        <v>1.1803999999999999</v>
      </c>
      <c r="AN529" s="31">
        <v>0.73340000000000005</v>
      </c>
      <c r="AO529" s="239">
        <v>0.01</v>
      </c>
      <c r="AP529" s="241">
        <v>1</v>
      </c>
      <c r="AQ529" s="101">
        <v>1</v>
      </c>
      <c r="AR529" s="462">
        <v>2</v>
      </c>
      <c r="AS529" s="238"/>
      <c r="AT529" s="238"/>
      <c r="AU529" s="238"/>
      <c r="AV529" s="238"/>
      <c r="AW529" s="238"/>
      <c r="AX529" s="238"/>
      <c r="AY529" s="238"/>
    </row>
    <row r="530" spans="1:51">
      <c r="A530" t="s">
        <v>1271</v>
      </c>
      <c r="B530" t="s">
        <v>1270</v>
      </c>
      <c r="C530" t="s">
        <v>1272</v>
      </c>
      <c r="D530" s="31">
        <v>684.67190000000005</v>
      </c>
      <c r="E530" s="31">
        <v>27.603100000000001</v>
      </c>
      <c r="F530" s="31">
        <v>18899.071800000002</v>
      </c>
      <c r="G530" s="31">
        <v>0.58960000000000001</v>
      </c>
      <c r="H530" s="31">
        <v>7.7399999999999997E-2</v>
      </c>
      <c r="I530" s="31">
        <v>0</v>
      </c>
      <c r="J530" s="31">
        <v>2.2800000000000001E-2</v>
      </c>
      <c r="K530" s="31">
        <v>0</v>
      </c>
      <c r="L530" s="31">
        <v>0.27210000000000001</v>
      </c>
      <c r="M530" s="31">
        <v>1E-4</v>
      </c>
      <c r="N530" s="31">
        <v>0</v>
      </c>
      <c r="O530" s="31">
        <v>0.20319999999999999</v>
      </c>
      <c r="P530" s="31">
        <v>4.7600000000000003E-2</v>
      </c>
      <c r="Q530" s="31">
        <v>0</v>
      </c>
      <c r="R530" s="31">
        <v>0</v>
      </c>
      <c r="S530" s="31">
        <v>1.7100000000000001E-2</v>
      </c>
      <c r="T530" s="31">
        <v>5.0000000000000001E-4</v>
      </c>
      <c r="U530" s="31">
        <v>2.0000000000000001E-4</v>
      </c>
      <c r="V530" s="31">
        <v>5.7799999999999997E-2</v>
      </c>
      <c r="W530" s="31">
        <v>0.30130000000000001</v>
      </c>
      <c r="X530" s="31">
        <v>4.87E-2</v>
      </c>
      <c r="Y530" s="31">
        <v>0.36309999999999998</v>
      </c>
      <c r="Z530" s="31">
        <v>0.56840000000000002</v>
      </c>
      <c r="AA530" s="31">
        <v>3.15E-2</v>
      </c>
      <c r="AB530" s="31">
        <v>3.6900000000000002E-2</v>
      </c>
      <c r="AC530" s="31">
        <v>0.43330000000000002</v>
      </c>
      <c r="AD530" s="31">
        <v>0.37290000000000001</v>
      </c>
      <c r="AE530" s="31">
        <v>0.19350000000000001</v>
      </c>
      <c r="AF530" s="31">
        <v>0.79220000000000002</v>
      </c>
      <c r="AG530" s="31">
        <v>0.64949999999999997</v>
      </c>
      <c r="AH530" s="31">
        <v>2.06E-2</v>
      </c>
      <c r="AI530" s="31">
        <v>0.13400000000000001</v>
      </c>
      <c r="AJ530" s="31">
        <v>0.14430000000000001</v>
      </c>
      <c r="AK530" s="31">
        <v>3.09E-2</v>
      </c>
      <c r="AL530" s="31">
        <v>2.06E-2</v>
      </c>
      <c r="AM530" s="31">
        <v>1.0966</v>
      </c>
      <c r="AN530" s="31">
        <v>0.61199999999999999</v>
      </c>
      <c r="AO530" s="239">
        <v>0.01</v>
      </c>
      <c r="AP530" s="241">
        <v>1</v>
      </c>
      <c r="AQ530" s="101">
        <v>2</v>
      </c>
      <c r="AR530" s="462">
        <v>1</v>
      </c>
      <c r="AS530" s="238"/>
      <c r="AT530" s="238"/>
      <c r="AU530" s="238"/>
      <c r="AV530" s="238"/>
      <c r="AW530" s="238"/>
      <c r="AX530" s="238"/>
      <c r="AY530" s="238"/>
    </row>
    <row r="531" spans="1:51">
      <c r="A531" t="s">
        <v>1273</v>
      </c>
      <c r="B531" t="s">
        <v>1270</v>
      </c>
      <c r="C531" t="s">
        <v>1270</v>
      </c>
      <c r="D531" s="31">
        <v>707.98289999999997</v>
      </c>
      <c r="E531" s="31">
        <v>48.775100000000002</v>
      </c>
      <c r="F531" s="31">
        <v>34531.9349</v>
      </c>
      <c r="G531" s="31">
        <v>0.61899999999999999</v>
      </c>
      <c r="H531" s="31">
        <v>7.9799999999999996E-2</v>
      </c>
      <c r="I531" s="31">
        <v>0</v>
      </c>
      <c r="J531" s="31">
        <v>8.3999999999999995E-3</v>
      </c>
      <c r="K531" s="31">
        <v>2.2000000000000001E-3</v>
      </c>
      <c r="L531" s="31">
        <v>0.1076</v>
      </c>
      <c r="M531" s="31">
        <v>5.0000000000000001E-4</v>
      </c>
      <c r="N531" s="31">
        <v>1.2200000000000001E-2</v>
      </c>
      <c r="O531" s="31">
        <v>2.29E-2</v>
      </c>
      <c r="P531" s="31">
        <v>1.4800000000000001E-2</v>
      </c>
      <c r="Q531" s="31">
        <v>2.1700000000000001E-2</v>
      </c>
      <c r="R531" s="31">
        <v>0.31659999999999999</v>
      </c>
      <c r="S531" s="31">
        <v>4.2599999999999999E-2</v>
      </c>
      <c r="T531" s="31">
        <v>0.1875</v>
      </c>
      <c r="U531" s="31">
        <v>2.81E-2</v>
      </c>
      <c r="V531" s="31">
        <v>6.59E-2</v>
      </c>
      <c r="W531" s="31">
        <v>8.9099999999999999E-2</v>
      </c>
      <c r="X531" s="31">
        <v>0.35099999999999998</v>
      </c>
      <c r="Y531" s="31">
        <v>0.88970000000000005</v>
      </c>
      <c r="Z531" s="31">
        <v>7.8899999999999998E-2</v>
      </c>
      <c r="AA531" s="31">
        <v>8.8999999999999999E-3</v>
      </c>
      <c r="AB531" s="31">
        <v>2.2499999999999999E-2</v>
      </c>
      <c r="AC531" s="31">
        <v>0.20050000000000001</v>
      </c>
      <c r="AD531" s="31">
        <v>0.11940000000000001</v>
      </c>
      <c r="AE531" s="31">
        <v>0.67969999999999997</v>
      </c>
      <c r="AF531" s="31">
        <v>0.82720000000000005</v>
      </c>
      <c r="AG531" s="31">
        <v>0.35049999999999998</v>
      </c>
      <c r="AH531" s="31">
        <v>1.03E-2</v>
      </c>
      <c r="AI531" s="31">
        <v>0.41239999999999999</v>
      </c>
      <c r="AJ531" s="31">
        <v>0.1031</v>
      </c>
      <c r="AK531" s="31">
        <v>0.1134</v>
      </c>
      <c r="AL531" s="31">
        <v>1.03E-2</v>
      </c>
      <c r="AM531" s="31">
        <v>1.3082</v>
      </c>
      <c r="AN531" s="31">
        <v>0.73009999999999997</v>
      </c>
      <c r="AO531" s="239">
        <v>0.11</v>
      </c>
      <c r="AP531" s="241">
        <v>1</v>
      </c>
      <c r="AQ531" s="101">
        <v>1</v>
      </c>
      <c r="AR531" s="462">
        <v>2</v>
      </c>
      <c r="AS531" s="238"/>
      <c r="AT531" s="238"/>
      <c r="AU531" s="238"/>
      <c r="AV531" s="238"/>
      <c r="AW531" s="238"/>
      <c r="AX531" s="238"/>
      <c r="AY531" s="238"/>
    </row>
    <row r="532" spans="1:51">
      <c r="A532" t="s">
        <v>1276</v>
      </c>
      <c r="B532" t="s">
        <v>1275</v>
      </c>
      <c r="C532" t="s">
        <v>355</v>
      </c>
      <c r="D532" s="31">
        <v>527.87379999999996</v>
      </c>
      <c r="E532" s="31">
        <v>61.139899999999997</v>
      </c>
      <c r="F532" s="31">
        <v>32274.140200000002</v>
      </c>
      <c r="G532" s="31">
        <v>0.44650000000000001</v>
      </c>
      <c r="H532" s="31">
        <v>7.0699999999999999E-2</v>
      </c>
      <c r="I532" s="31">
        <v>0</v>
      </c>
      <c r="J532" s="31">
        <v>0</v>
      </c>
      <c r="K532" s="31">
        <v>0</v>
      </c>
      <c r="L532" s="31">
        <v>4.2700000000000002E-2</v>
      </c>
      <c r="M532" s="31">
        <v>0</v>
      </c>
      <c r="N532" s="31">
        <v>0</v>
      </c>
      <c r="O532" s="31">
        <v>7.3000000000000001E-3</v>
      </c>
      <c r="P532" s="31">
        <v>1.7299999999999999E-2</v>
      </c>
      <c r="Q532" s="31">
        <v>0</v>
      </c>
      <c r="R532" s="31">
        <v>0.19209999999999999</v>
      </c>
      <c r="S532" s="31">
        <v>2.69E-2</v>
      </c>
      <c r="T532" s="31">
        <v>0.17</v>
      </c>
      <c r="U532" s="31">
        <v>0.1113</v>
      </c>
      <c r="V532" s="31">
        <v>2.4199999999999999E-2</v>
      </c>
      <c r="W532" s="31">
        <v>0.33760000000000001</v>
      </c>
      <c r="X532" s="31">
        <v>0.28770000000000001</v>
      </c>
      <c r="Y532" s="31">
        <v>0.83</v>
      </c>
      <c r="Z532" s="31">
        <v>0.1321</v>
      </c>
      <c r="AA532" s="31">
        <v>3.7499999999999999E-2</v>
      </c>
      <c r="AB532" s="31">
        <v>4.0000000000000002E-4</v>
      </c>
      <c r="AC532" s="31">
        <v>0.3483</v>
      </c>
      <c r="AD532" s="31">
        <v>7.8600000000000003E-2</v>
      </c>
      <c r="AE532" s="31">
        <v>0.57279999999999998</v>
      </c>
      <c r="AF532" s="31">
        <v>0.5958</v>
      </c>
      <c r="AG532" s="31">
        <v>0.34570000000000001</v>
      </c>
      <c r="AH532" s="31">
        <v>0</v>
      </c>
      <c r="AI532" s="31">
        <v>0.38269999999999998</v>
      </c>
      <c r="AJ532" s="31">
        <v>0.1852</v>
      </c>
      <c r="AK532" s="31">
        <v>4.9399999999999999E-2</v>
      </c>
      <c r="AL532" s="31">
        <v>3.6999999999999998E-2</v>
      </c>
      <c r="AM532" s="31">
        <v>1.3177000000000001</v>
      </c>
      <c r="AN532" s="31">
        <v>0.81869999999999998</v>
      </c>
      <c r="AO532" s="239">
        <v>0.04</v>
      </c>
      <c r="AP532" s="241">
        <v>1</v>
      </c>
      <c r="AQ532" s="101">
        <v>1</v>
      </c>
      <c r="AR532" s="462">
        <v>2</v>
      </c>
      <c r="AS532" s="238"/>
      <c r="AT532" s="238"/>
      <c r="AU532" s="238"/>
      <c r="AV532" s="238"/>
      <c r="AW532" s="238"/>
      <c r="AX532" s="238"/>
      <c r="AY532" s="238"/>
    </row>
    <row r="533" spans="1:51">
      <c r="A533" t="s">
        <v>1277</v>
      </c>
      <c r="B533" t="s">
        <v>1275</v>
      </c>
      <c r="C533" t="s">
        <v>1278</v>
      </c>
      <c r="D533" s="31">
        <v>562.17359999999996</v>
      </c>
      <c r="E533" s="31">
        <v>39.247100000000003</v>
      </c>
      <c r="F533" s="31">
        <v>22063.708200000001</v>
      </c>
      <c r="G533" s="31">
        <v>0.40970000000000001</v>
      </c>
      <c r="H533" s="31">
        <v>4.6899999999999997E-2</v>
      </c>
      <c r="I533" s="31">
        <v>0</v>
      </c>
      <c r="J533" s="31">
        <v>4.0000000000000002E-4</v>
      </c>
      <c r="K533" s="31">
        <v>0</v>
      </c>
      <c r="L533" s="31">
        <v>9.1300000000000006E-2</v>
      </c>
      <c r="M533" s="31">
        <v>6.7999999999999996E-3</v>
      </c>
      <c r="N533" s="31">
        <v>0</v>
      </c>
      <c r="O533" s="31">
        <v>4.5699999999999998E-2</v>
      </c>
      <c r="P533" s="31">
        <v>2.9100000000000001E-2</v>
      </c>
      <c r="Q533" s="31">
        <v>0</v>
      </c>
      <c r="R533" s="31">
        <v>0.19359999999999999</v>
      </c>
      <c r="S533" s="31">
        <v>7.0000000000000001E-3</v>
      </c>
      <c r="T533" s="31">
        <v>5.57E-2</v>
      </c>
      <c r="U533" s="31">
        <v>1.84E-2</v>
      </c>
      <c r="V533" s="31">
        <v>3.32E-2</v>
      </c>
      <c r="W533" s="31">
        <v>0.4718</v>
      </c>
      <c r="X533" s="31">
        <v>0.23269999999999999</v>
      </c>
      <c r="Y533" s="31">
        <v>0.70299999999999996</v>
      </c>
      <c r="Z533" s="31">
        <v>0.26929999999999998</v>
      </c>
      <c r="AA533" s="31">
        <v>2.52E-2</v>
      </c>
      <c r="AB533" s="31">
        <v>2.5000000000000001E-3</v>
      </c>
      <c r="AC533" s="31">
        <v>0.31730000000000003</v>
      </c>
      <c r="AD533" s="31">
        <v>0.1948</v>
      </c>
      <c r="AE533" s="31">
        <v>0.48720000000000002</v>
      </c>
      <c r="AF533" s="31">
        <v>0.71319999999999995</v>
      </c>
      <c r="AG533" s="31">
        <v>0.51019999999999999</v>
      </c>
      <c r="AH533" s="31">
        <v>2.0400000000000001E-2</v>
      </c>
      <c r="AI533" s="31">
        <v>0.3367</v>
      </c>
      <c r="AJ533" s="31">
        <v>8.1600000000000006E-2</v>
      </c>
      <c r="AK533" s="31">
        <v>5.0999999999999997E-2</v>
      </c>
      <c r="AL533" s="31">
        <v>0</v>
      </c>
      <c r="AM533" s="31">
        <v>1.1456</v>
      </c>
      <c r="AN533" s="31">
        <v>0.71179999999999999</v>
      </c>
      <c r="AO533" s="239">
        <v>0.05</v>
      </c>
      <c r="AP533" s="241">
        <v>1</v>
      </c>
      <c r="AQ533" s="101">
        <v>1</v>
      </c>
      <c r="AR533" s="462">
        <v>1</v>
      </c>
      <c r="AS533" s="238"/>
      <c r="AT533" s="238"/>
      <c r="AU533" s="238"/>
      <c r="AV533" s="238"/>
      <c r="AW533" s="238"/>
      <c r="AX533" s="238"/>
      <c r="AY533" s="238"/>
    </row>
    <row r="534" spans="1:51">
      <c r="A534" t="s">
        <v>1279</v>
      </c>
      <c r="B534" t="s">
        <v>1275</v>
      </c>
      <c r="C534" t="s">
        <v>1280</v>
      </c>
      <c r="D534" s="31">
        <v>455.6771</v>
      </c>
      <c r="E534" s="31">
        <v>45.163200000000003</v>
      </c>
      <c r="F534" s="31">
        <v>20579.8148</v>
      </c>
      <c r="G534" s="31">
        <v>0.68149999999999999</v>
      </c>
      <c r="H534" s="31">
        <v>0.1183</v>
      </c>
      <c r="I534" s="31">
        <v>0</v>
      </c>
      <c r="J534" s="31">
        <v>8.0000000000000004E-4</v>
      </c>
      <c r="K534" s="31">
        <v>0</v>
      </c>
      <c r="L534" s="31">
        <v>9.9699999999999997E-2</v>
      </c>
      <c r="M534" s="31">
        <v>6.9999999999999999E-4</v>
      </c>
      <c r="N534" s="31">
        <v>1E-3</v>
      </c>
      <c r="O534" s="31">
        <v>4.7699999999999999E-2</v>
      </c>
      <c r="P534" s="31">
        <v>1.41E-2</v>
      </c>
      <c r="Q534" s="31">
        <v>3.3399999999999999E-2</v>
      </c>
      <c r="R534" s="31">
        <v>0.26479999999999998</v>
      </c>
      <c r="S534" s="31">
        <v>7.1499999999999994E-2</v>
      </c>
      <c r="T534" s="31">
        <v>4.4900000000000002E-2</v>
      </c>
      <c r="U534" s="31">
        <v>4.5999999999999999E-2</v>
      </c>
      <c r="V534" s="31">
        <v>5.6800000000000003E-2</v>
      </c>
      <c r="W534" s="31">
        <v>0.20039999999999999</v>
      </c>
      <c r="X534" s="31">
        <v>0.24010000000000001</v>
      </c>
      <c r="Y534" s="31">
        <v>0.71130000000000004</v>
      </c>
      <c r="Z534" s="31">
        <v>0.19800000000000001</v>
      </c>
      <c r="AA534" s="31">
        <v>5.7500000000000002E-2</v>
      </c>
      <c r="AB534" s="31">
        <v>3.3300000000000003E-2</v>
      </c>
      <c r="AC534" s="31">
        <v>0.2581</v>
      </c>
      <c r="AD534" s="31">
        <v>0.13800000000000001</v>
      </c>
      <c r="AE534" s="31">
        <v>0.60360000000000003</v>
      </c>
      <c r="AF534" s="31">
        <v>0.61229999999999996</v>
      </c>
      <c r="AG534" s="31">
        <v>0.45679999999999998</v>
      </c>
      <c r="AH534" s="31">
        <v>1.23E-2</v>
      </c>
      <c r="AI534" s="31">
        <v>0.27160000000000001</v>
      </c>
      <c r="AJ534" s="31">
        <v>0.1605</v>
      </c>
      <c r="AK534" s="31">
        <v>2.47E-2</v>
      </c>
      <c r="AL534" s="31">
        <v>7.4099999999999999E-2</v>
      </c>
      <c r="AM534" s="31">
        <v>1.3440000000000001</v>
      </c>
      <c r="AN534" s="31">
        <v>0.75009999999999999</v>
      </c>
      <c r="AO534" s="239">
        <v>0.02</v>
      </c>
      <c r="AP534" s="241">
        <v>1</v>
      </c>
      <c r="AQ534" s="101">
        <v>1</v>
      </c>
      <c r="AR534" s="462">
        <v>2</v>
      </c>
      <c r="AS534" s="238"/>
      <c r="AT534" s="238"/>
      <c r="AU534" s="238"/>
      <c r="AV534" s="238"/>
      <c r="AW534" s="238"/>
      <c r="AX534" s="238"/>
      <c r="AY534" s="238"/>
    </row>
    <row r="535" spans="1:51">
      <c r="A535" t="s">
        <v>1281</v>
      </c>
      <c r="B535" t="s">
        <v>1275</v>
      </c>
      <c r="C535" t="s">
        <v>1275</v>
      </c>
      <c r="D535" s="31">
        <v>1057.0687</v>
      </c>
      <c r="E535" s="31">
        <v>15.657299999999999</v>
      </c>
      <c r="F535" s="31">
        <v>16550.817899999998</v>
      </c>
      <c r="G535" s="31">
        <v>0.68169999999999997</v>
      </c>
      <c r="H535" s="31">
        <v>8.0000000000000002E-3</v>
      </c>
      <c r="I535" s="31">
        <v>0</v>
      </c>
      <c r="J535" s="31">
        <v>1.1000000000000001E-3</v>
      </c>
      <c r="K535" s="31">
        <v>0</v>
      </c>
      <c r="L535" s="31">
        <v>0.55300000000000005</v>
      </c>
      <c r="M535" s="31">
        <v>6.9999999999999999E-4</v>
      </c>
      <c r="N535" s="31">
        <v>0</v>
      </c>
      <c r="O535" s="31">
        <v>1.29E-2</v>
      </c>
      <c r="P535" s="31">
        <v>5.7000000000000002E-3</v>
      </c>
      <c r="Q535" s="31">
        <v>0</v>
      </c>
      <c r="R535" s="31">
        <v>2.5000000000000001E-2</v>
      </c>
      <c r="S535" s="31">
        <v>1.6299999999999999E-2</v>
      </c>
      <c r="T535" s="31">
        <v>2.3E-3</v>
      </c>
      <c r="U535" s="31">
        <v>6.5100000000000005E-2</v>
      </c>
      <c r="V535" s="31">
        <v>9.64E-2</v>
      </c>
      <c r="W535" s="31">
        <v>0.21360000000000001</v>
      </c>
      <c r="X535" s="31">
        <v>0.14879999999999999</v>
      </c>
      <c r="Y535" s="31">
        <v>0.78390000000000004</v>
      </c>
      <c r="Z535" s="31">
        <v>0.1197</v>
      </c>
      <c r="AA535" s="31">
        <v>6.3299999999999995E-2</v>
      </c>
      <c r="AB535" s="31">
        <v>3.32E-2</v>
      </c>
      <c r="AC535" s="31">
        <v>0.1883</v>
      </c>
      <c r="AD535" s="31">
        <v>0.4012</v>
      </c>
      <c r="AE535" s="31">
        <v>0.40820000000000001</v>
      </c>
      <c r="AF535" s="31">
        <v>0.749</v>
      </c>
      <c r="AG535" s="31">
        <v>0.5625</v>
      </c>
      <c r="AH535" s="31">
        <v>3.1300000000000001E-2</v>
      </c>
      <c r="AI535" s="31">
        <v>0.25</v>
      </c>
      <c r="AJ535" s="31">
        <v>0.1042</v>
      </c>
      <c r="AK535" s="31">
        <v>3.1300000000000001E-2</v>
      </c>
      <c r="AL535" s="31">
        <v>2.0799999999999999E-2</v>
      </c>
      <c r="AM535" s="31">
        <v>1.2031000000000001</v>
      </c>
      <c r="AN535" s="31">
        <v>0.6714</v>
      </c>
      <c r="AO535" s="239">
        <v>0.02</v>
      </c>
      <c r="AP535" s="241">
        <v>4</v>
      </c>
      <c r="AQ535" s="101">
        <v>5</v>
      </c>
      <c r="AR535" s="462">
        <v>1</v>
      </c>
      <c r="AS535" s="238"/>
      <c r="AT535" s="238"/>
      <c r="AU535" s="238"/>
      <c r="AV535" s="238"/>
      <c r="AW535" s="238"/>
      <c r="AX535" s="238"/>
      <c r="AY535" s="238"/>
    </row>
    <row r="536" spans="1:51">
      <c r="A536" t="s">
        <v>1282</v>
      </c>
      <c r="B536" t="s">
        <v>1275</v>
      </c>
      <c r="C536" t="s">
        <v>1283</v>
      </c>
      <c r="D536" s="31">
        <v>629.55070000000001</v>
      </c>
      <c r="E536" s="31">
        <v>40.070399999999999</v>
      </c>
      <c r="F536" s="31">
        <v>25226.374500000002</v>
      </c>
      <c r="G536" s="31">
        <v>0.61109999999999998</v>
      </c>
      <c r="H536" s="31">
        <v>4.87E-2</v>
      </c>
      <c r="I536" s="31">
        <v>0</v>
      </c>
      <c r="J536" s="31">
        <v>0</v>
      </c>
      <c r="K536" s="31">
        <v>0</v>
      </c>
      <c r="L536" s="31">
        <v>6.8999999999999999E-3</v>
      </c>
      <c r="M536" s="31">
        <v>0</v>
      </c>
      <c r="N536" s="31">
        <v>0</v>
      </c>
      <c r="O536" s="31">
        <v>2.29E-2</v>
      </c>
      <c r="P536" s="31">
        <v>1.66E-2</v>
      </c>
      <c r="Q536" s="31">
        <v>0</v>
      </c>
      <c r="R536" s="31">
        <v>0.3594</v>
      </c>
      <c r="S536" s="31">
        <v>0.1638</v>
      </c>
      <c r="T536" s="31">
        <v>0</v>
      </c>
      <c r="U536" s="31">
        <v>9.4000000000000004E-3</v>
      </c>
      <c r="V536" s="31">
        <v>2.1399999999999999E-2</v>
      </c>
      <c r="W536" s="31">
        <v>0.3508</v>
      </c>
      <c r="X536" s="31">
        <v>0.31290000000000001</v>
      </c>
      <c r="Y536" s="31">
        <v>0.79490000000000005</v>
      </c>
      <c r="Z536" s="31">
        <v>0.19800000000000001</v>
      </c>
      <c r="AA536" s="31">
        <v>7.1000000000000004E-3</v>
      </c>
      <c r="AB536" s="31">
        <v>0</v>
      </c>
      <c r="AC536" s="31">
        <v>0.2394</v>
      </c>
      <c r="AD536" s="31">
        <v>9.6100000000000005E-2</v>
      </c>
      <c r="AE536" s="31">
        <v>0.66420000000000001</v>
      </c>
      <c r="AF536" s="31">
        <v>0.3362</v>
      </c>
      <c r="AG536" s="31">
        <v>0.52859999999999996</v>
      </c>
      <c r="AH536" s="31">
        <v>0</v>
      </c>
      <c r="AI536" s="31">
        <v>0.35709999999999997</v>
      </c>
      <c r="AJ536" s="31">
        <v>7.1400000000000005E-2</v>
      </c>
      <c r="AK536" s="31">
        <v>2.86E-2</v>
      </c>
      <c r="AL536" s="31">
        <v>1.43E-2</v>
      </c>
      <c r="AM536" s="31">
        <v>1.0555000000000001</v>
      </c>
      <c r="AN536" s="31">
        <v>0.65580000000000005</v>
      </c>
      <c r="AO536" s="239">
        <v>0.03</v>
      </c>
      <c r="AP536" s="241">
        <v>1</v>
      </c>
      <c r="AQ536" s="101">
        <v>1</v>
      </c>
      <c r="AR536" s="462">
        <v>1</v>
      </c>
      <c r="AS536" s="238"/>
      <c r="AT536" s="238"/>
      <c r="AU536" s="238"/>
      <c r="AV536" s="238"/>
      <c r="AW536" s="238"/>
      <c r="AX536" s="238"/>
      <c r="AY536" s="238"/>
    </row>
    <row r="537" spans="1:51">
      <c r="A537" t="s">
        <v>1286</v>
      </c>
      <c r="B537" t="s">
        <v>1285</v>
      </c>
      <c r="C537" t="s">
        <v>1285</v>
      </c>
      <c r="D537" s="31">
        <v>1577.9621999999999</v>
      </c>
      <c r="E537" s="31">
        <v>26.751200000000001</v>
      </c>
      <c r="F537" s="31">
        <v>42212.434500000003</v>
      </c>
      <c r="G537" s="31">
        <v>0.70289999999999997</v>
      </c>
      <c r="H537" s="31">
        <v>0.17380000000000001</v>
      </c>
      <c r="I537" s="31">
        <v>8.0999999999999996E-3</v>
      </c>
      <c r="J537" s="31">
        <v>3.0000000000000001E-3</v>
      </c>
      <c r="K537" s="31">
        <v>5.5999999999999999E-3</v>
      </c>
      <c r="L537" s="31">
        <v>0.1066</v>
      </c>
      <c r="M537" s="31">
        <v>8.8000000000000005E-3</v>
      </c>
      <c r="N537" s="31">
        <v>4.6399999999999997E-2</v>
      </c>
      <c r="O537" s="31">
        <v>2.9999999999999997E-4</v>
      </c>
      <c r="P537" s="31">
        <v>1.8E-3</v>
      </c>
      <c r="Q537" s="31">
        <v>0</v>
      </c>
      <c r="R537" s="31">
        <v>0.29010000000000002</v>
      </c>
      <c r="S537" s="31">
        <v>0.21790000000000001</v>
      </c>
      <c r="T537" s="31">
        <v>2.47E-2</v>
      </c>
      <c r="U537" s="31">
        <v>2.3E-3</v>
      </c>
      <c r="V537" s="31">
        <v>7.4000000000000003E-3</v>
      </c>
      <c r="W537" s="31">
        <v>0.1031</v>
      </c>
      <c r="X537" s="31">
        <v>0.28620000000000001</v>
      </c>
      <c r="Y537" s="31">
        <v>0.84160000000000001</v>
      </c>
      <c r="Z537" s="31">
        <v>0.14680000000000001</v>
      </c>
      <c r="AA537" s="31">
        <v>5.4000000000000003E-3</v>
      </c>
      <c r="AB537" s="31">
        <v>6.1999999999999998E-3</v>
      </c>
      <c r="AC537" s="31">
        <v>0.2354</v>
      </c>
      <c r="AD537" s="31">
        <v>0.1012</v>
      </c>
      <c r="AE537" s="31">
        <v>0.66290000000000004</v>
      </c>
      <c r="AF537" s="31">
        <v>0.5161</v>
      </c>
      <c r="AG537" s="31">
        <v>0.27960000000000002</v>
      </c>
      <c r="AH537" s="31">
        <v>3.2300000000000002E-2</v>
      </c>
      <c r="AI537" s="31">
        <v>0.18279999999999999</v>
      </c>
      <c r="AJ537" s="31">
        <v>0.1613</v>
      </c>
      <c r="AK537" s="31">
        <v>0.33329999999999999</v>
      </c>
      <c r="AL537" s="31">
        <v>1.0800000000000001E-2</v>
      </c>
      <c r="AM537" s="31">
        <v>1.4870000000000001</v>
      </c>
      <c r="AN537" s="31">
        <v>0.82989999999999997</v>
      </c>
      <c r="AO537" s="239">
        <v>0.01</v>
      </c>
      <c r="AP537" s="241">
        <v>1</v>
      </c>
      <c r="AQ537" s="101">
        <v>1</v>
      </c>
      <c r="AR537" s="462">
        <v>2</v>
      </c>
      <c r="AS537" s="238"/>
      <c r="AT537" s="238"/>
      <c r="AU537" s="238"/>
      <c r="AV537" s="238"/>
      <c r="AW537" s="238"/>
      <c r="AX537" s="238"/>
      <c r="AY537" s="238"/>
    </row>
    <row r="538" spans="1:51">
      <c r="A538" t="s">
        <v>1287</v>
      </c>
      <c r="B538" t="s">
        <v>1285</v>
      </c>
      <c r="C538" t="s">
        <v>1288</v>
      </c>
      <c r="D538" s="31">
        <v>381.68200000000002</v>
      </c>
      <c r="E538" s="31">
        <v>164.80719999999999</v>
      </c>
      <c r="F538" s="31">
        <v>62903.9539</v>
      </c>
      <c r="G538" s="31">
        <v>0.4042</v>
      </c>
      <c r="H538" s="31">
        <v>1E-3</v>
      </c>
      <c r="I538" s="31">
        <v>0</v>
      </c>
      <c r="J538" s="31">
        <v>6.9999999999999999E-4</v>
      </c>
      <c r="K538" s="31">
        <v>0</v>
      </c>
      <c r="L538" s="31">
        <v>2.5000000000000001E-3</v>
      </c>
      <c r="M538" s="31">
        <v>5.0000000000000001E-4</v>
      </c>
      <c r="N538" s="31">
        <v>0</v>
      </c>
      <c r="O538" s="31">
        <v>0</v>
      </c>
      <c r="P538" s="31">
        <v>0</v>
      </c>
      <c r="Q538" s="31">
        <v>0</v>
      </c>
      <c r="R538" s="31">
        <v>0.39860000000000001</v>
      </c>
      <c r="S538" s="31">
        <v>8.9999999999999998E-4</v>
      </c>
      <c r="T538" s="31">
        <v>4.5999999999999999E-3</v>
      </c>
      <c r="U538" s="31">
        <v>0</v>
      </c>
      <c r="V538" s="31">
        <v>2.0000000000000001E-4</v>
      </c>
      <c r="W538" s="31">
        <v>0.59089999999999998</v>
      </c>
      <c r="X538" s="31">
        <v>0.2276</v>
      </c>
      <c r="Y538" s="31">
        <v>0.82779999999999998</v>
      </c>
      <c r="Z538" s="31">
        <v>0.11509999999999999</v>
      </c>
      <c r="AA538" s="31">
        <v>0</v>
      </c>
      <c r="AB538" s="31">
        <v>5.7099999999999998E-2</v>
      </c>
      <c r="AC538" s="31">
        <v>0.1656</v>
      </c>
      <c r="AD538" s="31">
        <v>7.8E-2</v>
      </c>
      <c r="AE538" s="31">
        <v>0.75639999999999996</v>
      </c>
      <c r="AF538" s="31">
        <v>1.1616</v>
      </c>
      <c r="AG538" s="31">
        <v>0.1087</v>
      </c>
      <c r="AH538" s="31">
        <v>0</v>
      </c>
      <c r="AI538" s="31">
        <v>0.1087</v>
      </c>
      <c r="AJ538" s="31">
        <v>0.45650000000000002</v>
      </c>
      <c r="AK538" s="31">
        <v>0.3261</v>
      </c>
      <c r="AL538" s="31">
        <v>0</v>
      </c>
      <c r="AM538" s="31">
        <v>1.2058</v>
      </c>
      <c r="AN538" s="31">
        <v>0.86980000000000002</v>
      </c>
      <c r="AO538" s="239">
        <v>0.03</v>
      </c>
      <c r="AP538" s="241">
        <v>1</v>
      </c>
      <c r="AQ538" s="101">
        <v>1</v>
      </c>
      <c r="AR538" s="462">
        <v>2</v>
      </c>
      <c r="AS538" s="238"/>
      <c r="AT538" s="238"/>
      <c r="AU538" s="238"/>
      <c r="AV538" s="238"/>
      <c r="AW538" s="238"/>
      <c r="AX538" s="238"/>
      <c r="AY538" s="238"/>
    </row>
    <row r="539" spans="1:51">
      <c r="A539" t="s">
        <v>1291</v>
      </c>
      <c r="B539" t="s">
        <v>1290</v>
      </c>
      <c r="C539" t="s">
        <v>1292</v>
      </c>
      <c r="D539" s="31">
        <v>470.03300000000002</v>
      </c>
      <c r="E539" s="31">
        <v>109.08450000000001</v>
      </c>
      <c r="F539" s="31">
        <v>51273.303500000002</v>
      </c>
      <c r="G539" s="31">
        <v>0.71630000000000005</v>
      </c>
      <c r="H539" s="31">
        <v>0.15160000000000001</v>
      </c>
      <c r="I539" s="31">
        <v>3.5000000000000001E-3</v>
      </c>
      <c r="J539" s="31">
        <v>1E-4</v>
      </c>
      <c r="K539" s="31">
        <v>5.9999999999999995E-4</v>
      </c>
      <c r="L539" s="31">
        <v>0</v>
      </c>
      <c r="M539" s="31">
        <v>0</v>
      </c>
      <c r="N539" s="31">
        <v>0</v>
      </c>
      <c r="O539" s="31">
        <v>2.2000000000000001E-3</v>
      </c>
      <c r="P539" s="31">
        <v>2.9999999999999997E-4</v>
      </c>
      <c r="Q539" s="31">
        <v>1.0800000000000001E-2</v>
      </c>
      <c r="R539" s="31">
        <v>0.51949999999999996</v>
      </c>
      <c r="S539" s="31">
        <v>3.8800000000000001E-2</v>
      </c>
      <c r="T539" s="31">
        <v>0.1903</v>
      </c>
      <c r="U539" s="31">
        <v>1E-4</v>
      </c>
      <c r="V539" s="31">
        <v>0</v>
      </c>
      <c r="W539" s="31">
        <v>8.2199999999999995E-2</v>
      </c>
      <c r="X539" s="31">
        <v>0.3286</v>
      </c>
      <c r="Y539" s="31">
        <v>0.88800000000000001</v>
      </c>
      <c r="Z539" s="31">
        <v>9.3200000000000005E-2</v>
      </c>
      <c r="AA539" s="31">
        <v>9.2999999999999992E-3</v>
      </c>
      <c r="AB539" s="31">
        <v>9.5999999999999992E-3</v>
      </c>
      <c r="AC539" s="31">
        <v>0.2087</v>
      </c>
      <c r="AD539" s="31">
        <v>9.9000000000000008E-3</v>
      </c>
      <c r="AE539" s="31">
        <v>0.78090000000000004</v>
      </c>
      <c r="AF539" s="31">
        <v>0.92079999999999995</v>
      </c>
      <c r="AG539" s="31">
        <v>0.41670000000000001</v>
      </c>
      <c r="AH539" s="31">
        <v>1.04E-2</v>
      </c>
      <c r="AI539" s="31">
        <v>0.42709999999999998</v>
      </c>
      <c r="AJ539" s="31">
        <v>8.3299999999999999E-2</v>
      </c>
      <c r="AK539" s="31">
        <v>6.25E-2</v>
      </c>
      <c r="AL539" s="31">
        <v>0</v>
      </c>
      <c r="AM539" s="31">
        <v>1.1559999999999999</v>
      </c>
      <c r="AN539" s="31">
        <v>0.71830000000000005</v>
      </c>
      <c r="AO539" s="239">
        <v>0.05</v>
      </c>
      <c r="AP539" s="241">
        <v>1</v>
      </c>
      <c r="AQ539" s="101">
        <v>1</v>
      </c>
      <c r="AR539" s="462">
        <v>1</v>
      </c>
      <c r="AS539" s="238"/>
      <c r="AT539" s="238"/>
      <c r="AU539" s="238"/>
      <c r="AV539" s="238"/>
      <c r="AW539" s="238"/>
      <c r="AX539" s="238"/>
      <c r="AY539" s="238"/>
    </row>
    <row r="540" spans="1:51">
      <c r="A540" t="s">
        <v>1293</v>
      </c>
      <c r="B540" t="s">
        <v>1290</v>
      </c>
      <c r="C540" t="s">
        <v>1290</v>
      </c>
      <c r="D540" s="31">
        <v>385.10640000000001</v>
      </c>
      <c r="E540" s="31">
        <v>78.623999999999995</v>
      </c>
      <c r="F540" s="31">
        <v>30278.594400000002</v>
      </c>
      <c r="G540" s="31">
        <v>0.51819999999999999</v>
      </c>
      <c r="H540" s="31">
        <v>5.4199999999999998E-2</v>
      </c>
      <c r="I540" s="31">
        <v>0</v>
      </c>
      <c r="J540" s="31">
        <v>0</v>
      </c>
      <c r="K540" s="31">
        <v>0</v>
      </c>
      <c r="L540" s="31">
        <v>5.9999999999999995E-4</v>
      </c>
      <c r="M540" s="31">
        <v>3.5000000000000001E-3</v>
      </c>
      <c r="N540" s="31">
        <v>0</v>
      </c>
      <c r="O540" s="31">
        <v>7.9399999999999998E-2</v>
      </c>
      <c r="P540" s="31">
        <v>3.7000000000000002E-3</v>
      </c>
      <c r="Q540" s="31">
        <v>5.4300000000000001E-2</v>
      </c>
      <c r="R540" s="31">
        <v>0.11899999999999999</v>
      </c>
      <c r="S540" s="31">
        <v>0.2072</v>
      </c>
      <c r="T540" s="31">
        <v>0.20830000000000001</v>
      </c>
      <c r="U540" s="31">
        <v>1.1000000000000001E-3</v>
      </c>
      <c r="V540" s="31">
        <v>1.15E-2</v>
      </c>
      <c r="W540" s="31">
        <v>0.25729999999999997</v>
      </c>
      <c r="X540" s="31">
        <v>0.25600000000000001</v>
      </c>
      <c r="Y540" s="31">
        <v>0.51639999999999997</v>
      </c>
      <c r="Z540" s="31">
        <v>0.38490000000000002</v>
      </c>
      <c r="AA540" s="31">
        <v>7.8799999999999995E-2</v>
      </c>
      <c r="AB540" s="31">
        <v>1.9900000000000001E-2</v>
      </c>
      <c r="AC540" s="31">
        <v>0.15210000000000001</v>
      </c>
      <c r="AD540" s="31">
        <v>8.7499999999999994E-2</v>
      </c>
      <c r="AE540" s="31">
        <v>0.75990000000000002</v>
      </c>
      <c r="AF540" s="31">
        <v>1.2784</v>
      </c>
      <c r="AG540" s="31">
        <v>0.58330000000000004</v>
      </c>
      <c r="AH540" s="31">
        <v>3.1300000000000001E-2</v>
      </c>
      <c r="AI540" s="31">
        <v>0.27079999999999999</v>
      </c>
      <c r="AJ540" s="31">
        <v>9.3799999999999994E-2</v>
      </c>
      <c r="AK540" s="31">
        <v>2.0799999999999999E-2</v>
      </c>
      <c r="AL540" s="31">
        <v>0</v>
      </c>
      <c r="AM540" s="31">
        <v>1.0790999999999999</v>
      </c>
      <c r="AN540" s="31">
        <v>0.67049999999999998</v>
      </c>
      <c r="AO540" s="239">
        <v>0.02</v>
      </c>
      <c r="AP540" s="241">
        <v>1</v>
      </c>
      <c r="AQ540" s="101">
        <v>1</v>
      </c>
      <c r="AR540" s="462">
        <v>1</v>
      </c>
      <c r="AS540" s="238"/>
      <c r="AT540" s="238"/>
      <c r="AU540" s="238"/>
      <c r="AV540" s="238"/>
      <c r="AW540" s="238"/>
      <c r="AX540" s="238"/>
      <c r="AY540" s="238"/>
    </row>
    <row r="541" spans="1:51">
      <c r="A541" t="s">
        <v>1294</v>
      </c>
      <c r="B541" t="s">
        <v>1290</v>
      </c>
      <c r="C541" t="s">
        <v>353</v>
      </c>
      <c r="D541" s="31">
        <v>348.40589999999997</v>
      </c>
      <c r="E541" s="31">
        <v>176.6147</v>
      </c>
      <c r="F541" s="31">
        <v>61533.612300000001</v>
      </c>
      <c r="G541" s="31">
        <v>0.76229999999999998</v>
      </c>
      <c r="H541" s="31">
        <v>0.11459999999999999</v>
      </c>
      <c r="I541" s="31">
        <v>0</v>
      </c>
      <c r="J541" s="31">
        <v>0</v>
      </c>
      <c r="K541" s="31">
        <v>0</v>
      </c>
      <c r="L541" s="31">
        <v>0</v>
      </c>
      <c r="M541" s="31">
        <v>0</v>
      </c>
      <c r="N541" s="31">
        <v>0</v>
      </c>
      <c r="O541" s="31">
        <v>1.8E-3</v>
      </c>
      <c r="P541" s="31">
        <v>0</v>
      </c>
      <c r="Q541" s="31">
        <v>0</v>
      </c>
      <c r="R541" s="31">
        <v>0.50519999999999998</v>
      </c>
      <c r="S541" s="31">
        <v>0.14080000000000001</v>
      </c>
      <c r="T541" s="31">
        <v>0.2369</v>
      </c>
      <c r="U541" s="31">
        <v>0</v>
      </c>
      <c r="V541" s="31">
        <v>0</v>
      </c>
      <c r="W541" s="31">
        <v>8.0000000000000004E-4</v>
      </c>
      <c r="X541" s="31">
        <v>0.34229999999999999</v>
      </c>
      <c r="Y541" s="31">
        <v>0.82040000000000002</v>
      </c>
      <c r="Z541" s="31">
        <v>0.1789</v>
      </c>
      <c r="AA541" s="31">
        <v>0</v>
      </c>
      <c r="AB541" s="31">
        <v>8.0000000000000004E-4</v>
      </c>
      <c r="AC541" s="31">
        <v>0.12859999999999999</v>
      </c>
      <c r="AD541" s="31">
        <v>1.0999999999999999E-2</v>
      </c>
      <c r="AE541" s="31">
        <v>0.86019999999999996</v>
      </c>
      <c r="AF541" s="31">
        <v>0.96989999999999998</v>
      </c>
      <c r="AG541" s="31">
        <v>0.78790000000000004</v>
      </c>
      <c r="AH541" s="31">
        <v>1.01E-2</v>
      </c>
      <c r="AI541" s="31">
        <v>0.17169999999999999</v>
      </c>
      <c r="AJ541" s="31">
        <v>1.01E-2</v>
      </c>
      <c r="AK541" s="31">
        <v>2.0199999999999999E-2</v>
      </c>
      <c r="AL541" s="31">
        <v>0</v>
      </c>
      <c r="AM541" s="31">
        <v>0.66200000000000003</v>
      </c>
      <c r="AN541" s="31">
        <v>0.41139999999999999</v>
      </c>
      <c r="AO541" s="239">
        <v>0.05</v>
      </c>
      <c r="AP541" s="241">
        <v>1</v>
      </c>
      <c r="AQ541" s="101">
        <v>1</v>
      </c>
      <c r="AR541" s="462">
        <v>1</v>
      </c>
      <c r="AS541" s="238"/>
      <c r="AT541" s="238"/>
      <c r="AU541" s="238"/>
      <c r="AV541" s="238"/>
      <c r="AW541" s="238"/>
      <c r="AX541" s="238"/>
      <c r="AY541" s="238"/>
    </row>
    <row r="542" spans="1:51">
      <c r="A542" t="s">
        <v>1297</v>
      </c>
      <c r="B542" t="s">
        <v>1296</v>
      </c>
      <c r="C542" t="s">
        <v>1298</v>
      </c>
      <c r="D542" s="31">
        <v>332.2294</v>
      </c>
      <c r="E542" s="31">
        <v>67.640500000000003</v>
      </c>
      <c r="F542" s="31">
        <v>22472.170399999999</v>
      </c>
      <c r="G542" s="31">
        <v>0.93510000000000004</v>
      </c>
      <c r="H542" s="31">
        <v>5.6099999999999997E-2</v>
      </c>
      <c r="I542" s="31">
        <v>0</v>
      </c>
      <c r="J542" s="31">
        <v>3.3500000000000002E-2</v>
      </c>
      <c r="K542" s="31">
        <v>0</v>
      </c>
      <c r="L542" s="31">
        <v>0</v>
      </c>
      <c r="M542" s="31">
        <v>2.0000000000000001E-4</v>
      </c>
      <c r="N542" s="31">
        <v>0</v>
      </c>
      <c r="O542" s="31">
        <v>2.3E-2</v>
      </c>
      <c r="P542" s="31">
        <v>2.5600000000000001E-2</v>
      </c>
      <c r="Q542" s="31">
        <v>0</v>
      </c>
      <c r="R542" s="31">
        <v>0.54239999999999999</v>
      </c>
      <c r="S542" s="31">
        <v>0.26579999999999998</v>
      </c>
      <c r="T542" s="31">
        <v>8.9999999999999998E-4</v>
      </c>
      <c r="U542" s="31">
        <v>1.4500000000000001E-2</v>
      </c>
      <c r="V542" s="31">
        <v>9.2999999999999992E-3</v>
      </c>
      <c r="W542" s="31">
        <v>2.87E-2</v>
      </c>
      <c r="X542" s="31">
        <v>0.35899999999999999</v>
      </c>
      <c r="Y542" s="31">
        <v>0.57230000000000003</v>
      </c>
      <c r="Z542" s="31">
        <v>0.41389999999999999</v>
      </c>
      <c r="AA542" s="31">
        <v>3.0999999999999999E-3</v>
      </c>
      <c r="AB542" s="31">
        <v>1.0800000000000001E-2</v>
      </c>
      <c r="AC542" s="31">
        <v>0.23269999999999999</v>
      </c>
      <c r="AD542" s="31">
        <v>7.4700000000000003E-2</v>
      </c>
      <c r="AE542" s="31">
        <v>0.69210000000000005</v>
      </c>
      <c r="AF542" s="31">
        <v>0.57140000000000002</v>
      </c>
      <c r="AG542" s="31">
        <v>0.60919999999999996</v>
      </c>
      <c r="AH542" s="31">
        <v>1.15E-2</v>
      </c>
      <c r="AI542" s="31">
        <v>0.21840000000000001</v>
      </c>
      <c r="AJ542" s="31">
        <v>5.7500000000000002E-2</v>
      </c>
      <c r="AK542" s="31">
        <v>8.0500000000000002E-2</v>
      </c>
      <c r="AL542" s="31">
        <v>2.3E-2</v>
      </c>
      <c r="AM542" s="31">
        <v>1.1392</v>
      </c>
      <c r="AN542" s="31">
        <v>0.63580000000000003</v>
      </c>
      <c r="AO542" s="239">
        <v>0.14000000000000001</v>
      </c>
      <c r="AP542" s="241">
        <v>1</v>
      </c>
      <c r="AQ542" s="101">
        <v>1</v>
      </c>
      <c r="AR542" s="462">
        <v>1</v>
      </c>
      <c r="AS542" s="238"/>
      <c r="AT542" s="238"/>
      <c r="AU542" s="238"/>
      <c r="AV542" s="238"/>
      <c r="AW542" s="238"/>
      <c r="AX542" s="238"/>
      <c r="AY542" s="238"/>
    </row>
    <row r="543" spans="1:51">
      <c r="A543" t="s">
        <v>1299</v>
      </c>
      <c r="B543" t="s">
        <v>1296</v>
      </c>
      <c r="C543" t="s">
        <v>1300</v>
      </c>
      <c r="D543" s="31">
        <v>479.93579999999997</v>
      </c>
      <c r="E543" s="31">
        <v>82.8827</v>
      </c>
      <c r="F543" s="31">
        <v>39778.3681</v>
      </c>
      <c r="G543" s="31">
        <v>0.76170000000000004</v>
      </c>
      <c r="H543" s="31">
        <v>3.9199999999999999E-2</v>
      </c>
      <c r="I543" s="31">
        <v>0</v>
      </c>
      <c r="J543" s="31">
        <v>0</v>
      </c>
      <c r="K543" s="31">
        <v>0</v>
      </c>
      <c r="L543" s="31">
        <v>1.5800000000000002E-2</v>
      </c>
      <c r="M543" s="31">
        <v>0</v>
      </c>
      <c r="N543" s="31">
        <v>0</v>
      </c>
      <c r="O543" s="31">
        <v>3.9100000000000003E-2</v>
      </c>
      <c r="P543" s="31">
        <v>8.6999999999999994E-3</v>
      </c>
      <c r="Q543" s="31">
        <v>0</v>
      </c>
      <c r="R543" s="31">
        <v>0.66869999999999996</v>
      </c>
      <c r="S543" s="31">
        <v>8.5000000000000006E-3</v>
      </c>
      <c r="T543" s="31">
        <v>7.9299999999999995E-2</v>
      </c>
      <c r="U543" s="31">
        <v>6.0000000000000001E-3</v>
      </c>
      <c r="V543" s="31">
        <v>1.1999999999999999E-3</v>
      </c>
      <c r="W543" s="31">
        <v>0.1336</v>
      </c>
      <c r="X543" s="31">
        <v>0.39539999999999997</v>
      </c>
      <c r="Y543" s="31">
        <v>0.89249999999999996</v>
      </c>
      <c r="Z543" s="31">
        <v>4.8800000000000003E-2</v>
      </c>
      <c r="AA543" s="31">
        <v>1.9300000000000001E-2</v>
      </c>
      <c r="AB543" s="31">
        <v>3.9399999999999998E-2</v>
      </c>
      <c r="AC543" s="31">
        <v>0.21110000000000001</v>
      </c>
      <c r="AD543" s="31">
        <v>8.2000000000000003E-2</v>
      </c>
      <c r="AE543" s="31">
        <v>0.70669999999999999</v>
      </c>
      <c r="AF543" s="31">
        <v>1.0639000000000001</v>
      </c>
      <c r="AG543" s="31">
        <v>0.39179999999999998</v>
      </c>
      <c r="AH543" s="31">
        <v>0</v>
      </c>
      <c r="AI543" s="31">
        <v>0.42270000000000002</v>
      </c>
      <c r="AJ543" s="31">
        <v>0.16489999999999999</v>
      </c>
      <c r="AK543" s="31">
        <v>0</v>
      </c>
      <c r="AL543" s="31">
        <v>2.06E-2</v>
      </c>
      <c r="AM543" s="31">
        <v>1.1084000000000001</v>
      </c>
      <c r="AN543" s="31">
        <v>0.79949999999999999</v>
      </c>
      <c r="AO543" s="239">
        <v>0.02</v>
      </c>
      <c r="AP543" s="241">
        <v>1</v>
      </c>
      <c r="AQ543" s="101">
        <v>1</v>
      </c>
      <c r="AR543" s="462">
        <v>1</v>
      </c>
      <c r="AS543" s="238"/>
      <c r="AT543" s="238"/>
      <c r="AU543" s="238"/>
      <c r="AV543" s="238"/>
      <c r="AW543" s="238"/>
      <c r="AX543" s="238"/>
      <c r="AY543" s="238"/>
    </row>
    <row r="544" spans="1:51">
      <c r="A544" t="s">
        <v>1301</v>
      </c>
      <c r="B544" t="s">
        <v>1296</v>
      </c>
      <c r="C544" t="s">
        <v>1302</v>
      </c>
      <c r="D544" s="31">
        <v>546.12850000000003</v>
      </c>
      <c r="E544" s="31">
        <v>16.0763</v>
      </c>
      <c r="F544" s="31">
        <v>8779.7119999999995</v>
      </c>
      <c r="G544" s="31">
        <v>0.71309999999999996</v>
      </c>
      <c r="H544" s="31">
        <v>0</v>
      </c>
      <c r="I544" s="31">
        <v>0</v>
      </c>
      <c r="J544" s="31">
        <v>0</v>
      </c>
      <c r="K544" s="31">
        <v>0</v>
      </c>
      <c r="L544" s="31">
        <v>2.1899999999999999E-2</v>
      </c>
      <c r="M544" s="31">
        <v>3.2000000000000001E-2</v>
      </c>
      <c r="N544" s="31">
        <v>0</v>
      </c>
      <c r="O544" s="31">
        <v>0.2195</v>
      </c>
      <c r="P544" s="31">
        <v>4.4999999999999998E-2</v>
      </c>
      <c r="Q544" s="31">
        <v>0</v>
      </c>
      <c r="R544" s="31">
        <v>7.9899999999999999E-2</v>
      </c>
      <c r="S544" s="31">
        <v>0.36099999999999999</v>
      </c>
      <c r="T544" s="31">
        <v>2.69E-2</v>
      </c>
      <c r="U544" s="31">
        <v>0</v>
      </c>
      <c r="V544" s="31">
        <v>0.1391</v>
      </c>
      <c r="W544" s="31">
        <v>7.4800000000000005E-2</v>
      </c>
      <c r="X544" s="31">
        <v>0.318</v>
      </c>
      <c r="Y544" s="31">
        <v>0.2278</v>
      </c>
      <c r="Z544" s="31">
        <v>0.70979999999999999</v>
      </c>
      <c r="AA544" s="31">
        <v>1.0500000000000001E-2</v>
      </c>
      <c r="AB544" s="31">
        <v>5.1900000000000002E-2</v>
      </c>
      <c r="AC544" s="31">
        <v>0.1507</v>
      </c>
      <c r="AD544" s="31">
        <v>0.38</v>
      </c>
      <c r="AE544" s="31">
        <v>0.46779999999999999</v>
      </c>
      <c r="AF544" s="31">
        <v>0.38219999999999998</v>
      </c>
      <c r="AG544" s="31">
        <v>0.57469999999999999</v>
      </c>
      <c r="AH544" s="31">
        <v>3.4500000000000003E-2</v>
      </c>
      <c r="AI544" s="31">
        <v>0.13789999999999999</v>
      </c>
      <c r="AJ544" s="31">
        <v>0.19539999999999999</v>
      </c>
      <c r="AK544" s="31">
        <v>1.15E-2</v>
      </c>
      <c r="AL544" s="31">
        <v>4.5999999999999999E-2</v>
      </c>
      <c r="AM544" s="31">
        <v>1.2196</v>
      </c>
      <c r="AN544" s="31">
        <v>0.68069999999999997</v>
      </c>
      <c r="AO544" s="239">
        <v>0.04</v>
      </c>
      <c r="AP544" s="241">
        <v>2</v>
      </c>
      <c r="AQ544" s="101">
        <v>3</v>
      </c>
      <c r="AR544" s="462">
        <v>1</v>
      </c>
      <c r="AS544" s="238"/>
      <c r="AT544" s="238"/>
      <c r="AU544" s="238"/>
      <c r="AV544" s="238"/>
      <c r="AW544" s="238"/>
      <c r="AX544" s="238"/>
      <c r="AY544" s="238"/>
    </row>
    <row r="545" spans="1:51">
      <c r="A545" t="s">
        <v>1303</v>
      </c>
      <c r="B545" t="s">
        <v>1296</v>
      </c>
      <c r="C545" t="s">
        <v>1304</v>
      </c>
      <c r="D545" s="31">
        <v>604.15549999999996</v>
      </c>
      <c r="E545" s="31">
        <v>32.1843</v>
      </c>
      <c r="F545" s="31">
        <v>19444.3073</v>
      </c>
      <c r="G545" s="31">
        <v>0.66479999999999995</v>
      </c>
      <c r="H545" s="31">
        <v>0.2482</v>
      </c>
      <c r="I545" s="31">
        <v>0</v>
      </c>
      <c r="J545" s="31">
        <v>0</v>
      </c>
      <c r="K545" s="31">
        <v>0</v>
      </c>
      <c r="L545" s="31">
        <v>1.55E-2</v>
      </c>
      <c r="M545" s="31">
        <v>1.66E-2</v>
      </c>
      <c r="N545" s="31">
        <v>0</v>
      </c>
      <c r="O545" s="31">
        <v>7.0800000000000002E-2</v>
      </c>
      <c r="P545" s="31">
        <v>0.19009999999999999</v>
      </c>
      <c r="Q545" s="31">
        <v>0</v>
      </c>
      <c r="R545" s="31">
        <v>2.93E-2</v>
      </c>
      <c r="S545" s="31">
        <v>7.5499999999999998E-2</v>
      </c>
      <c r="T545" s="31">
        <v>1.8800000000000001E-2</v>
      </c>
      <c r="U545" s="31">
        <v>0.20899999999999999</v>
      </c>
      <c r="V545" s="31">
        <v>9.2100000000000001E-2</v>
      </c>
      <c r="W545" s="31">
        <v>3.4099999999999998E-2</v>
      </c>
      <c r="X545" s="31">
        <v>0.20069999999999999</v>
      </c>
      <c r="Y545" s="31">
        <v>0.313</v>
      </c>
      <c r="Z545" s="31">
        <v>0.34520000000000001</v>
      </c>
      <c r="AA545" s="31">
        <v>0.33400000000000002</v>
      </c>
      <c r="AB545" s="31">
        <v>7.7999999999999996E-3</v>
      </c>
      <c r="AC545" s="31">
        <v>0.1318</v>
      </c>
      <c r="AD545" s="31">
        <v>0.26550000000000001</v>
      </c>
      <c r="AE545" s="31">
        <v>0.6018</v>
      </c>
      <c r="AF545" s="31">
        <v>0.57020000000000004</v>
      </c>
      <c r="AG545" s="31">
        <v>0.53410000000000002</v>
      </c>
      <c r="AH545" s="31">
        <v>3.4099999999999998E-2</v>
      </c>
      <c r="AI545" s="31">
        <v>0.2273</v>
      </c>
      <c r="AJ545" s="31">
        <v>0.17050000000000001</v>
      </c>
      <c r="AK545" s="31">
        <v>2.2700000000000001E-2</v>
      </c>
      <c r="AL545" s="31">
        <v>1.14E-2</v>
      </c>
      <c r="AM545" s="31">
        <v>1.2254</v>
      </c>
      <c r="AN545" s="31">
        <v>0.68389999999999995</v>
      </c>
      <c r="AO545" s="239">
        <v>0</v>
      </c>
      <c r="AP545" s="241">
        <v>3</v>
      </c>
      <c r="AQ545" s="101">
        <v>4</v>
      </c>
      <c r="AR545" s="462">
        <v>1</v>
      </c>
      <c r="AS545" s="238"/>
      <c r="AT545" s="238"/>
      <c r="AU545" s="238"/>
      <c r="AV545" s="238"/>
      <c r="AW545" s="238"/>
      <c r="AX545" s="238"/>
      <c r="AY545" s="238"/>
    </row>
    <row r="546" spans="1:51">
      <c r="A546" t="s">
        <v>1320</v>
      </c>
      <c r="B546" t="s">
        <v>1319</v>
      </c>
      <c r="C546" t="s">
        <v>1321</v>
      </c>
      <c r="D546" s="31">
        <v>2812.6201999999998</v>
      </c>
      <c r="E546" s="31">
        <v>1.3247</v>
      </c>
      <c r="F546" s="31">
        <v>3725.8202999999999</v>
      </c>
      <c r="G546" s="31">
        <v>0.17499999999999999</v>
      </c>
      <c r="H546" s="31">
        <v>0</v>
      </c>
      <c r="I546" s="31">
        <v>0</v>
      </c>
      <c r="J546" s="31">
        <v>0</v>
      </c>
      <c r="K546" s="31">
        <v>0</v>
      </c>
      <c r="L546" s="31">
        <v>1.95E-2</v>
      </c>
      <c r="M546" s="31">
        <v>3.5000000000000003E-2</v>
      </c>
      <c r="N546" s="31">
        <v>0</v>
      </c>
      <c r="O546" s="31">
        <v>6.2899999999999998E-2</v>
      </c>
      <c r="P546" s="31">
        <v>3.5900000000000001E-2</v>
      </c>
      <c r="Q546" s="31">
        <v>0</v>
      </c>
      <c r="R546" s="31">
        <v>2.3400000000000001E-2</v>
      </c>
      <c r="S546" s="31">
        <v>0.04</v>
      </c>
      <c r="T546" s="31">
        <v>0.29330000000000001</v>
      </c>
      <c r="U546" s="31">
        <v>0</v>
      </c>
      <c r="V546" s="31">
        <v>5.4399999999999997E-2</v>
      </c>
      <c r="W546" s="31">
        <v>0.4355</v>
      </c>
      <c r="X546" s="31">
        <v>0.54359999999999997</v>
      </c>
      <c r="Y546" s="31">
        <v>0.38129999999999997</v>
      </c>
      <c r="Z546" s="31">
        <v>0.31309999999999999</v>
      </c>
      <c r="AA546" s="31">
        <v>0.25819999999999999</v>
      </c>
      <c r="AB546" s="31">
        <v>4.7500000000000001E-2</v>
      </c>
      <c r="AC546" s="31">
        <v>0.18110000000000001</v>
      </c>
      <c r="AD546" s="31">
        <v>0.7419</v>
      </c>
      <c r="AE546" s="31">
        <v>9.2999999999999992E-3</v>
      </c>
      <c r="AF546" s="31">
        <v>4.8000000000000001E-2</v>
      </c>
      <c r="AG546" s="31">
        <v>0.125</v>
      </c>
      <c r="AH546" s="31">
        <v>0.1042</v>
      </c>
      <c r="AI546" s="31">
        <v>1.04E-2</v>
      </c>
      <c r="AJ546" s="31">
        <v>7.2900000000000006E-2</v>
      </c>
      <c r="AK546" s="31">
        <v>0.52080000000000004</v>
      </c>
      <c r="AL546" s="31">
        <v>0.16669999999999999</v>
      </c>
      <c r="AM546" s="31">
        <v>1.3724000000000001</v>
      </c>
      <c r="AN546" s="31">
        <v>0.76590000000000003</v>
      </c>
      <c r="AO546" s="239">
        <v>0.64</v>
      </c>
      <c r="AP546" s="241">
        <v>5</v>
      </c>
      <c r="AQ546" s="101">
        <v>6</v>
      </c>
      <c r="AR546" s="462">
        <v>2</v>
      </c>
      <c r="AS546" s="238"/>
      <c r="AT546" s="238"/>
      <c r="AU546" s="238"/>
      <c r="AV546" s="238"/>
      <c r="AW546" s="238"/>
      <c r="AX546" s="238"/>
      <c r="AY546" s="238"/>
    </row>
    <row r="547" spans="1:51">
      <c r="A547" t="s">
        <v>1322</v>
      </c>
      <c r="B547" t="s">
        <v>1319</v>
      </c>
      <c r="C547" t="s">
        <v>1319</v>
      </c>
      <c r="D547" s="31">
        <v>1345.6864</v>
      </c>
      <c r="E547" s="31">
        <v>2.4053</v>
      </c>
      <c r="F547" s="31">
        <v>3236.7602000000002</v>
      </c>
      <c r="G547" s="31">
        <v>0.30159999999999998</v>
      </c>
      <c r="H547" s="31">
        <v>1.0500000000000001E-2</v>
      </c>
      <c r="I547" s="31">
        <v>0</v>
      </c>
      <c r="J547" s="31">
        <v>0</v>
      </c>
      <c r="K547" s="31">
        <v>3.3E-3</v>
      </c>
      <c r="L547" s="31">
        <v>7.1000000000000004E-3</v>
      </c>
      <c r="M547" s="31">
        <v>3.3399999999999999E-2</v>
      </c>
      <c r="N547" s="31">
        <v>0</v>
      </c>
      <c r="O547" s="31">
        <v>0.14990000000000001</v>
      </c>
      <c r="P547" s="31">
        <v>0.17560000000000001</v>
      </c>
      <c r="Q547" s="31">
        <v>0</v>
      </c>
      <c r="R547" s="31">
        <v>0</v>
      </c>
      <c r="S547" s="31">
        <v>9.06E-2</v>
      </c>
      <c r="T547" s="31">
        <v>0.1152</v>
      </c>
      <c r="U547" s="31">
        <v>9.5999999999999992E-3</v>
      </c>
      <c r="V547" s="31">
        <v>1.6899999999999998E-2</v>
      </c>
      <c r="W547" s="31">
        <v>0.38779999999999998</v>
      </c>
      <c r="X547" s="31">
        <v>0.45700000000000002</v>
      </c>
      <c r="Y547" s="31">
        <v>0.22739999999999999</v>
      </c>
      <c r="Z547" s="31">
        <v>0.32419999999999999</v>
      </c>
      <c r="AA547" s="31">
        <v>0.31840000000000002</v>
      </c>
      <c r="AB547" s="31">
        <v>0.13</v>
      </c>
      <c r="AC547" s="31">
        <v>5.2999999999999999E-2</v>
      </c>
      <c r="AD547" s="31">
        <v>0.83140000000000003</v>
      </c>
      <c r="AE547" s="31">
        <v>8.3199999999999996E-2</v>
      </c>
      <c r="AF547" s="31">
        <v>0.1061</v>
      </c>
      <c r="AG547" s="31">
        <v>0.2021</v>
      </c>
      <c r="AH547" s="31">
        <v>5.3199999999999997E-2</v>
      </c>
      <c r="AI547" s="31">
        <v>0</v>
      </c>
      <c r="AJ547" s="31">
        <v>9.5699999999999993E-2</v>
      </c>
      <c r="AK547" s="31">
        <v>0.27660000000000001</v>
      </c>
      <c r="AL547" s="31">
        <v>0.37230000000000002</v>
      </c>
      <c r="AM547" s="31">
        <v>1.4272</v>
      </c>
      <c r="AN547" s="31">
        <v>0.88680000000000003</v>
      </c>
      <c r="AO547" s="239">
        <v>0.11</v>
      </c>
      <c r="AP547" s="241">
        <v>3</v>
      </c>
      <c r="AQ547" s="101">
        <v>4</v>
      </c>
      <c r="AR547" s="462">
        <v>2</v>
      </c>
      <c r="AS547" s="238"/>
      <c r="AT547" s="238"/>
      <c r="AU547" s="238"/>
      <c r="AV547" s="238"/>
      <c r="AW547" s="238"/>
      <c r="AX547" s="238"/>
      <c r="AY547" s="238"/>
    </row>
    <row r="548" spans="1:51">
      <c r="A548" t="s">
        <v>1323</v>
      </c>
      <c r="B548" t="s">
        <v>1319</v>
      </c>
      <c r="C548" t="s">
        <v>1324</v>
      </c>
      <c r="D548" s="31">
        <v>1635.2072000000001</v>
      </c>
      <c r="E548" s="31">
        <v>2.1131000000000002</v>
      </c>
      <c r="F548" s="31">
        <v>3455.3103999999998</v>
      </c>
      <c r="G548" s="31">
        <v>0.17</v>
      </c>
      <c r="H548" s="31">
        <v>5.6599999999999998E-2</v>
      </c>
      <c r="I548" s="31">
        <v>0</v>
      </c>
      <c r="J548" s="31">
        <v>1.84E-2</v>
      </c>
      <c r="K548" s="31">
        <v>0</v>
      </c>
      <c r="L548" s="31">
        <v>2.8799999999999999E-2</v>
      </c>
      <c r="M548" s="31">
        <v>0</v>
      </c>
      <c r="N548" s="31">
        <v>1.55E-2</v>
      </c>
      <c r="O548" s="31">
        <v>5.0700000000000002E-2</v>
      </c>
      <c r="P548" s="31">
        <v>8.1699999999999995E-2</v>
      </c>
      <c r="Q548" s="31">
        <v>0</v>
      </c>
      <c r="R548" s="31">
        <v>0</v>
      </c>
      <c r="S548" s="31">
        <v>0</v>
      </c>
      <c r="T548" s="31">
        <v>4.3499999999999997E-2</v>
      </c>
      <c r="U548" s="31">
        <v>0</v>
      </c>
      <c r="V548" s="31">
        <v>9.5699999999999993E-2</v>
      </c>
      <c r="W548" s="31">
        <v>0.60919999999999996</v>
      </c>
      <c r="X548" s="31">
        <v>0.49490000000000001</v>
      </c>
      <c r="Y548" s="31">
        <v>6.88E-2</v>
      </c>
      <c r="Z548" s="31">
        <v>6.25E-2</v>
      </c>
      <c r="AA548" s="31">
        <v>0.1188</v>
      </c>
      <c r="AB548" s="31">
        <v>0.75</v>
      </c>
      <c r="AC548" s="31">
        <v>0.14149999999999999</v>
      </c>
      <c r="AD548" s="31">
        <v>0.57809999999999995</v>
      </c>
      <c r="AE548" s="31">
        <v>0.24279999999999999</v>
      </c>
      <c r="AF548" s="31">
        <v>9.5200000000000007E-2</v>
      </c>
      <c r="AG548" s="31">
        <v>9.8900000000000002E-2</v>
      </c>
      <c r="AH548" s="31">
        <v>0.18679999999999999</v>
      </c>
      <c r="AI548" s="31">
        <v>0</v>
      </c>
      <c r="AJ548" s="31">
        <v>3.3000000000000002E-2</v>
      </c>
      <c r="AK548" s="31">
        <v>0.68130000000000002</v>
      </c>
      <c r="AL548" s="31">
        <v>0</v>
      </c>
      <c r="AM548" s="31">
        <v>0.91620000000000001</v>
      </c>
      <c r="AN548" s="31">
        <v>0.66090000000000004</v>
      </c>
      <c r="AO548" s="239">
        <v>0.13</v>
      </c>
      <c r="AP548" s="241">
        <v>4</v>
      </c>
      <c r="AQ548" s="101">
        <v>5</v>
      </c>
      <c r="AR548" s="462">
        <v>4</v>
      </c>
      <c r="AS548" s="238"/>
      <c r="AT548" s="238"/>
      <c r="AU548" s="238"/>
      <c r="AV548" s="238"/>
      <c r="AW548" s="238"/>
      <c r="AX548" s="238"/>
      <c r="AY548" s="238"/>
    </row>
    <row r="549" spans="1:51">
      <c r="A549" t="s">
        <v>1325</v>
      </c>
      <c r="B549" t="s">
        <v>1319</v>
      </c>
      <c r="C549" t="s">
        <v>1326</v>
      </c>
      <c r="D549" s="31">
        <v>1342.6939</v>
      </c>
      <c r="E549" s="31">
        <v>1.4018999999999999</v>
      </c>
      <c r="F549" s="31">
        <v>1882.3607</v>
      </c>
      <c r="G549" s="31">
        <v>0.22409999999999999</v>
      </c>
      <c r="H549" s="31">
        <v>1.3299999999999999E-2</v>
      </c>
      <c r="I549" s="31">
        <v>0</v>
      </c>
      <c r="J549" s="31">
        <v>0</v>
      </c>
      <c r="K549" s="31">
        <v>5.1999999999999998E-3</v>
      </c>
      <c r="L549" s="31">
        <v>2.3099999999999999E-2</v>
      </c>
      <c r="M549" s="31">
        <v>0</v>
      </c>
      <c r="N549" s="31">
        <v>0</v>
      </c>
      <c r="O549" s="31">
        <v>0.1125</v>
      </c>
      <c r="P549" s="31">
        <v>0.15279999999999999</v>
      </c>
      <c r="Q549" s="31">
        <v>0</v>
      </c>
      <c r="R549" s="31">
        <v>0</v>
      </c>
      <c r="S549" s="31">
        <v>7.1900000000000006E-2</v>
      </c>
      <c r="T549" s="31">
        <v>0.2263</v>
      </c>
      <c r="U549" s="31">
        <v>0</v>
      </c>
      <c r="V549" s="31">
        <v>9.9400000000000002E-2</v>
      </c>
      <c r="W549" s="31">
        <v>0.29549999999999998</v>
      </c>
      <c r="X549" s="31">
        <v>0.37659999999999999</v>
      </c>
      <c r="Y549" s="31">
        <v>6.6100000000000006E-2</v>
      </c>
      <c r="Z549" s="31">
        <v>0.54090000000000005</v>
      </c>
      <c r="AA549" s="31">
        <v>0.30959999999999999</v>
      </c>
      <c r="AB549" s="31">
        <v>8.3500000000000005E-2</v>
      </c>
      <c r="AC549" s="31">
        <v>0.1094</v>
      </c>
      <c r="AD549" s="31">
        <v>0.75419999999999998</v>
      </c>
      <c r="AE549" s="31">
        <v>9.0300000000000005E-2</v>
      </c>
      <c r="AF549" s="31">
        <v>6.2199999999999998E-2</v>
      </c>
      <c r="AG549" s="31">
        <v>7.1400000000000005E-2</v>
      </c>
      <c r="AH549" s="31">
        <v>0.22620000000000001</v>
      </c>
      <c r="AI549" s="31">
        <v>0</v>
      </c>
      <c r="AJ549" s="31">
        <v>1.1900000000000001E-2</v>
      </c>
      <c r="AK549" s="31">
        <v>0.67859999999999998</v>
      </c>
      <c r="AL549" s="31">
        <v>1.1900000000000001E-2</v>
      </c>
      <c r="AM549" s="31">
        <v>0.89329999999999998</v>
      </c>
      <c r="AN549" s="31">
        <v>0.55510000000000004</v>
      </c>
      <c r="AO549" s="239">
        <v>0.92</v>
      </c>
      <c r="AP549" s="241">
        <v>5</v>
      </c>
      <c r="AQ549" s="101">
        <v>6</v>
      </c>
      <c r="AR549" s="462">
        <v>3</v>
      </c>
      <c r="AS549" s="238"/>
      <c r="AT549" s="238"/>
      <c r="AU549" s="238"/>
      <c r="AV549" s="238"/>
      <c r="AW549" s="238"/>
      <c r="AX549" s="238"/>
      <c r="AY549" s="238"/>
    </row>
    <row r="550" spans="1:51">
      <c r="A550" t="s">
        <v>1327</v>
      </c>
      <c r="B550" t="s">
        <v>1319</v>
      </c>
      <c r="C550" t="s">
        <v>1328</v>
      </c>
      <c r="D550" s="31">
        <v>1019.2454</v>
      </c>
      <c r="E550" s="31">
        <v>2.2646000000000002</v>
      </c>
      <c r="F550" s="31">
        <v>2308.1662000000001</v>
      </c>
      <c r="G550" s="31">
        <v>0.1966</v>
      </c>
      <c r="H550" s="31">
        <v>0</v>
      </c>
      <c r="I550" s="31">
        <v>0</v>
      </c>
      <c r="J550" s="31">
        <v>0</v>
      </c>
      <c r="K550" s="31">
        <v>0</v>
      </c>
      <c r="L550" s="31">
        <v>0</v>
      </c>
      <c r="M550" s="31">
        <v>0</v>
      </c>
      <c r="N550" s="31">
        <v>0</v>
      </c>
      <c r="O550" s="31">
        <v>0.17549999999999999</v>
      </c>
      <c r="P550" s="31">
        <v>0.1048</v>
      </c>
      <c r="Q550" s="31">
        <v>0</v>
      </c>
      <c r="R550" s="31">
        <v>0</v>
      </c>
      <c r="S550" s="31">
        <v>2.3E-2</v>
      </c>
      <c r="T550" s="31">
        <v>0.15260000000000001</v>
      </c>
      <c r="U550" s="31">
        <v>0</v>
      </c>
      <c r="V550" s="31">
        <v>8.77E-2</v>
      </c>
      <c r="W550" s="31">
        <v>0.45650000000000002</v>
      </c>
      <c r="X550" s="31">
        <v>0.2631</v>
      </c>
      <c r="Y550" s="31">
        <v>0.1096</v>
      </c>
      <c r="Z550" s="31">
        <v>0.3357</v>
      </c>
      <c r="AA550" s="31">
        <v>0.53610000000000002</v>
      </c>
      <c r="AB550" s="31">
        <v>1.8599999999999998E-2</v>
      </c>
      <c r="AC550" s="31">
        <v>0.158</v>
      </c>
      <c r="AD550" s="31">
        <v>0.77700000000000002</v>
      </c>
      <c r="AE550" s="31">
        <v>1.9800000000000002E-2</v>
      </c>
      <c r="AF550" s="31">
        <v>5.3600000000000002E-2</v>
      </c>
      <c r="AG550" s="31">
        <v>0.2165</v>
      </c>
      <c r="AH550" s="31">
        <v>3.09E-2</v>
      </c>
      <c r="AI550" s="31">
        <v>0</v>
      </c>
      <c r="AJ550" s="31">
        <v>5.1499999999999997E-2</v>
      </c>
      <c r="AK550" s="31">
        <v>0.48449999999999999</v>
      </c>
      <c r="AL550" s="31">
        <v>0.2165</v>
      </c>
      <c r="AM550" s="31">
        <v>1.274</v>
      </c>
      <c r="AN550" s="31">
        <v>0.79159999999999997</v>
      </c>
      <c r="AO550" s="239">
        <v>0.41</v>
      </c>
      <c r="AP550" s="241">
        <v>5</v>
      </c>
      <c r="AQ550" s="101">
        <v>6</v>
      </c>
      <c r="AR550" s="462">
        <v>2</v>
      </c>
      <c r="AS550" s="238"/>
      <c r="AT550" s="238"/>
      <c r="AU550" s="238"/>
      <c r="AV550" s="238"/>
      <c r="AW550" s="238"/>
      <c r="AX550" s="238"/>
      <c r="AY550" s="238"/>
    </row>
    <row r="551" spans="1:51">
      <c r="A551" t="s">
        <v>1329</v>
      </c>
      <c r="B551" t="s">
        <v>1319</v>
      </c>
      <c r="C551" t="s">
        <v>1330</v>
      </c>
      <c r="D551" s="31">
        <v>4942.3317999999999</v>
      </c>
      <c r="E551" s="31">
        <v>1.3671</v>
      </c>
      <c r="F551" s="31">
        <v>6756.4651000000003</v>
      </c>
      <c r="G551" s="31">
        <v>0.31680000000000003</v>
      </c>
      <c r="H551" s="31">
        <v>8.9999999999999993E-3</v>
      </c>
      <c r="I551" s="31">
        <v>0</v>
      </c>
      <c r="J551" s="31">
        <v>4.8999999999999998E-3</v>
      </c>
      <c r="K551" s="31">
        <v>0</v>
      </c>
      <c r="L551" s="31">
        <v>3.7000000000000002E-3</v>
      </c>
      <c r="M551" s="31">
        <v>3.3500000000000002E-2</v>
      </c>
      <c r="N551" s="31">
        <v>0</v>
      </c>
      <c r="O551" s="31">
        <v>0.1497</v>
      </c>
      <c r="P551" s="31">
        <v>9.1700000000000004E-2</v>
      </c>
      <c r="Q551" s="31">
        <v>1.04E-2</v>
      </c>
      <c r="R551" s="31">
        <v>3.6900000000000002E-2</v>
      </c>
      <c r="S551" s="31">
        <v>6.1499999999999999E-2</v>
      </c>
      <c r="T551" s="31">
        <v>0.21970000000000001</v>
      </c>
      <c r="U551" s="31">
        <v>1.0800000000000001E-2</v>
      </c>
      <c r="V551" s="31">
        <v>8.7499999999999994E-2</v>
      </c>
      <c r="W551" s="31">
        <v>0.28070000000000001</v>
      </c>
      <c r="X551" s="31">
        <v>0.52080000000000004</v>
      </c>
      <c r="Y551" s="31">
        <v>0.26779999999999998</v>
      </c>
      <c r="Z551" s="31">
        <v>0.5605</v>
      </c>
      <c r="AA551" s="31">
        <v>0.16500000000000001</v>
      </c>
      <c r="AB551" s="31">
        <v>6.6E-3</v>
      </c>
      <c r="AC551" s="31">
        <v>0.16259999999999999</v>
      </c>
      <c r="AD551" s="31">
        <v>0.76039999999999996</v>
      </c>
      <c r="AE551" s="31">
        <v>3.7199999999999997E-2</v>
      </c>
      <c r="AF551" s="31">
        <v>9.69E-2</v>
      </c>
      <c r="AG551" s="31">
        <v>0.18279999999999999</v>
      </c>
      <c r="AH551" s="31">
        <v>8.5999999999999993E-2</v>
      </c>
      <c r="AI551" s="31">
        <v>0</v>
      </c>
      <c r="AJ551" s="31">
        <v>8.5999999999999993E-2</v>
      </c>
      <c r="AK551" s="31">
        <v>0.4516</v>
      </c>
      <c r="AL551" s="31">
        <v>0.19350000000000001</v>
      </c>
      <c r="AM551" s="31">
        <v>1.4095</v>
      </c>
      <c r="AN551" s="31">
        <v>0.87580000000000002</v>
      </c>
      <c r="AO551" s="239">
        <v>0.56999999999999995</v>
      </c>
      <c r="AP551" s="241">
        <v>5</v>
      </c>
      <c r="AQ551" s="101">
        <v>6</v>
      </c>
      <c r="AR551" s="462">
        <v>2</v>
      </c>
      <c r="AS551" s="238"/>
      <c r="AT551" s="238"/>
      <c r="AU551" s="238"/>
      <c r="AV551" s="238"/>
      <c r="AW551" s="238"/>
      <c r="AX551" s="238"/>
      <c r="AY551" s="238"/>
    </row>
    <row r="552" spans="1:51">
      <c r="A552" t="s">
        <v>1331</v>
      </c>
      <c r="B552" t="s">
        <v>1319</v>
      </c>
      <c r="C552" t="s">
        <v>1332</v>
      </c>
      <c r="D552" s="31">
        <v>2536.7175999999999</v>
      </c>
      <c r="E552" s="31">
        <v>5.2210000000000001</v>
      </c>
      <c r="F552" s="31">
        <v>13244.239299999999</v>
      </c>
      <c r="G552" s="31">
        <v>0.71040000000000003</v>
      </c>
      <c r="H552" s="31">
        <v>9.1999999999999998E-3</v>
      </c>
      <c r="I552" s="31">
        <v>0</v>
      </c>
      <c r="J552" s="31">
        <v>0</v>
      </c>
      <c r="K552" s="31">
        <v>1.26E-2</v>
      </c>
      <c r="L552" s="31">
        <v>3.3E-3</v>
      </c>
      <c r="M552" s="31">
        <v>1.35E-2</v>
      </c>
      <c r="N552" s="31">
        <v>0</v>
      </c>
      <c r="O552" s="31">
        <v>0.48209999999999997</v>
      </c>
      <c r="P552" s="31">
        <v>2.8799999999999999E-2</v>
      </c>
      <c r="Q552" s="31">
        <v>0</v>
      </c>
      <c r="R552" s="31">
        <v>6.7000000000000002E-3</v>
      </c>
      <c r="S552" s="31">
        <v>0.19339999999999999</v>
      </c>
      <c r="T552" s="31">
        <v>8.5599999999999996E-2</v>
      </c>
      <c r="U552" s="31">
        <v>4.4000000000000003E-3</v>
      </c>
      <c r="V552" s="31">
        <v>2.4899999999999999E-2</v>
      </c>
      <c r="W552" s="31">
        <v>0.1356</v>
      </c>
      <c r="X552" s="31">
        <v>0.2218</v>
      </c>
      <c r="Y552" s="31">
        <v>7.8799999999999995E-2</v>
      </c>
      <c r="Z552" s="31">
        <v>0.74339999999999995</v>
      </c>
      <c r="AA552" s="31">
        <v>0.1777</v>
      </c>
      <c r="AB552" s="31">
        <v>0</v>
      </c>
      <c r="AC552" s="31">
        <v>6.0699999999999997E-2</v>
      </c>
      <c r="AD552" s="31">
        <v>0.8417</v>
      </c>
      <c r="AE552" s="31">
        <v>6.7500000000000004E-2</v>
      </c>
      <c r="AF552" s="31">
        <v>0.20860000000000001</v>
      </c>
      <c r="AG552" s="31">
        <v>0.30109999999999998</v>
      </c>
      <c r="AH552" s="31">
        <v>7.5300000000000006E-2</v>
      </c>
      <c r="AI552" s="31">
        <v>0</v>
      </c>
      <c r="AJ552" s="31">
        <v>0.1613</v>
      </c>
      <c r="AK552" s="31">
        <v>0.30109999999999998</v>
      </c>
      <c r="AL552" s="31">
        <v>0.1613</v>
      </c>
      <c r="AM552" s="31">
        <v>1.5061</v>
      </c>
      <c r="AN552" s="31">
        <v>0.93579999999999997</v>
      </c>
      <c r="AO552" s="239">
        <v>0.14000000000000001</v>
      </c>
      <c r="AP552" s="241">
        <v>2</v>
      </c>
      <c r="AQ552" s="101">
        <v>3</v>
      </c>
      <c r="AR552" s="462">
        <v>2</v>
      </c>
      <c r="AS552" s="238"/>
      <c r="AT552" s="238"/>
      <c r="AU552" s="238"/>
      <c r="AV552" s="238"/>
      <c r="AW552" s="238"/>
      <c r="AX552" s="238"/>
      <c r="AY552" s="238"/>
    </row>
    <row r="553" spans="1:51">
      <c r="A553" t="s">
        <v>1335</v>
      </c>
      <c r="B553" t="s">
        <v>1334</v>
      </c>
      <c r="C553" t="s">
        <v>1336</v>
      </c>
      <c r="D553" s="31">
        <v>1075.5410999999999</v>
      </c>
      <c r="E553" s="31">
        <v>2.7559999999999998</v>
      </c>
      <c r="F553" s="31">
        <v>2964.1876000000002</v>
      </c>
      <c r="G553" s="31">
        <v>0.20030000000000001</v>
      </c>
      <c r="H553" s="31">
        <v>1.0999999999999999E-2</v>
      </c>
      <c r="I553" s="31">
        <v>0</v>
      </c>
      <c r="J553" s="31">
        <v>3.8E-3</v>
      </c>
      <c r="K553" s="31">
        <v>0</v>
      </c>
      <c r="L553" s="31">
        <v>1.8E-3</v>
      </c>
      <c r="M553" s="31">
        <v>8.0999999999999996E-3</v>
      </c>
      <c r="N553" s="31">
        <v>0</v>
      </c>
      <c r="O553" s="31">
        <v>9.0300000000000005E-2</v>
      </c>
      <c r="P553" s="31">
        <v>7.6799999999999993E-2</v>
      </c>
      <c r="Q553" s="31">
        <v>0</v>
      </c>
      <c r="R553" s="31">
        <v>0</v>
      </c>
      <c r="S553" s="31">
        <v>8.5599999999999996E-2</v>
      </c>
      <c r="T553" s="31">
        <v>0.22470000000000001</v>
      </c>
      <c r="U553" s="31">
        <v>0</v>
      </c>
      <c r="V553" s="31">
        <v>6.0900000000000003E-2</v>
      </c>
      <c r="W553" s="31">
        <v>0.43709999999999999</v>
      </c>
      <c r="X553" s="31">
        <v>0.30730000000000002</v>
      </c>
      <c r="Y553" s="31">
        <v>9.4700000000000006E-2</v>
      </c>
      <c r="Z553" s="31">
        <v>0.58930000000000005</v>
      </c>
      <c r="AA553" s="31">
        <v>0.29520000000000002</v>
      </c>
      <c r="AB553" s="31">
        <v>2.0799999999999999E-2</v>
      </c>
      <c r="AC553" s="31">
        <v>0.22969999999999999</v>
      </c>
      <c r="AD553" s="31">
        <v>0.65310000000000001</v>
      </c>
      <c r="AE553" s="31">
        <v>9.5200000000000007E-2</v>
      </c>
      <c r="AF553" s="31">
        <v>0.16009999999999999</v>
      </c>
      <c r="AG553" s="31">
        <v>0.16669999999999999</v>
      </c>
      <c r="AH553" s="31">
        <v>0.14580000000000001</v>
      </c>
      <c r="AI553" s="31">
        <v>0</v>
      </c>
      <c r="AJ553" s="31">
        <v>0.19789999999999999</v>
      </c>
      <c r="AK553" s="31">
        <v>0.26040000000000002</v>
      </c>
      <c r="AL553" s="31">
        <v>0.22919999999999999</v>
      </c>
      <c r="AM553" s="31">
        <v>1.5880000000000001</v>
      </c>
      <c r="AN553" s="31">
        <v>0.98670000000000002</v>
      </c>
      <c r="AO553" s="239">
        <v>0.12</v>
      </c>
      <c r="AP553" s="241">
        <v>5</v>
      </c>
      <c r="AQ553" s="101">
        <v>6</v>
      </c>
      <c r="AR553" s="462">
        <v>2</v>
      </c>
      <c r="AS553" s="238"/>
      <c r="AT553" s="238"/>
      <c r="AU553" s="238"/>
      <c r="AV553" s="238"/>
      <c r="AW553" s="238"/>
      <c r="AX553" s="238"/>
      <c r="AY553" s="238"/>
    </row>
    <row r="554" spans="1:51">
      <c r="A554" t="s">
        <v>1337</v>
      </c>
      <c r="B554" t="s">
        <v>1334</v>
      </c>
      <c r="C554" t="s">
        <v>1334</v>
      </c>
      <c r="D554" s="31">
        <v>2853.7345999999998</v>
      </c>
      <c r="E554" s="31">
        <v>1.843</v>
      </c>
      <c r="F554" s="31">
        <v>5259.4328999999998</v>
      </c>
      <c r="G554" s="31">
        <v>0.2833</v>
      </c>
      <c r="H554" s="31">
        <v>6.4000000000000003E-3</v>
      </c>
      <c r="I554" s="31">
        <v>0</v>
      </c>
      <c r="J554" s="31">
        <v>0</v>
      </c>
      <c r="K554" s="31">
        <v>1.4500000000000001E-2</v>
      </c>
      <c r="L554" s="31">
        <v>1.66E-2</v>
      </c>
      <c r="M554" s="31">
        <v>7.7999999999999996E-3</v>
      </c>
      <c r="N554" s="31">
        <v>0</v>
      </c>
      <c r="O554" s="31">
        <v>0.15670000000000001</v>
      </c>
      <c r="P554" s="31">
        <v>9.1600000000000001E-2</v>
      </c>
      <c r="Q554" s="31">
        <v>0</v>
      </c>
      <c r="R554" s="31">
        <v>3.2000000000000001E-2</v>
      </c>
      <c r="S554" s="31">
        <v>5.96E-2</v>
      </c>
      <c r="T554" s="31">
        <v>0.2417</v>
      </c>
      <c r="U554" s="31">
        <v>0</v>
      </c>
      <c r="V554" s="31">
        <v>5.8799999999999998E-2</v>
      </c>
      <c r="W554" s="31">
        <v>0.31440000000000001</v>
      </c>
      <c r="X554" s="31">
        <v>0.52449999999999997</v>
      </c>
      <c r="Y554" s="31">
        <v>0.33189999999999997</v>
      </c>
      <c r="Z554" s="31">
        <v>0.47670000000000001</v>
      </c>
      <c r="AA554" s="31">
        <v>0.1431</v>
      </c>
      <c r="AB554" s="31">
        <v>4.8300000000000003E-2</v>
      </c>
      <c r="AC554" s="31">
        <v>0.13389999999999999</v>
      </c>
      <c r="AD554" s="31">
        <v>0.79820000000000002</v>
      </c>
      <c r="AE554" s="31">
        <v>2.5899999999999999E-2</v>
      </c>
      <c r="AF554" s="31">
        <v>0.1129</v>
      </c>
      <c r="AG554" s="31">
        <v>0.125</v>
      </c>
      <c r="AH554" s="31">
        <v>0.1477</v>
      </c>
      <c r="AI554" s="31">
        <v>0</v>
      </c>
      <c r="AJ554" s="31">
        <v>0.26140000000000002</v>
      </c>
      <c r="AK554" s="31">
        <v>0.3977</v>
      </c>
      <c r="AL554" s="31">
        <v>6.8199999999999997E-2</v>
      </c>
      <c r="AM554" s="31">
        <v>1.4430000000000001</v>
      </c>
      <c r="AN554" s="31">
        <v>0.89659999999999995</v>
      </c>
      <c r="AO554" s="239">
        <v>0.1</v>
      </c>
      <c r="AP554" s="241">
        <v>5</v>
      </c>
      <c r="AQ554" s="101">
        <v>6</v>
      </c>
      <c r="AR554" s="462">
        <v>2</v>
      </c>
      <c r="AS554" s="238"/>
      <c r="AT554" s="238"/>
      <c r="AU554" s="238"/>
      <c r="AV554" s="238"/>
      <c r="AW554" s="238"/>
      <c r="AX554" s="238"/>
      <c r="AY554" s="238"/>
    </row>
    <row r="555" spans="1:51">
      <c r="A555" t="s">
        <v>1338</v>
      </c>
      <c r="B555" t="s">
        <v>1334</v>
      </c>
      <c r="C555" t="s">
        <v>1339</v>
      </c>
      <c r="D555" s="31">
        <v>1473.7849000000001</v>
      </c>
      <c r="E555" s="31">
        <v>2.2566999999999999</v>
      </c>
      <c r="F555" s="31">
        <v>3325.8413</v>
      </c>
      <c r="G555" s="31">
        <v>0.3155</v>
      </c>
      <c r="H555" s="31">
        <v>0</v>
      </c>
      <c r="I555" s="31">
        <v>0</v>
      </c>
      <c r="J555" s="31">
        <v>0</v>
      </c>
      <c r="K555" s="31">
        <v>0</v>
      </c>
      <c r="L555" s="31">
        <v>8.8900000000000007E-2</v>
      </c>
      <c r="M555" s="31">
        <v>0</v>
      </c>
      <c r="N555" s="31">
        <v>0</v>
      </c>
      <c r="O555" s="31">
        <v>0.1772</v>
      </c>
      <c r="P555" s="31">
        <v>7.3499999999999996E-2</v>
      </c>
      <c r="Q555" s="31">
        <v>0</v>
      </c>
      <c r="R555" s="31">
        <v>0</v>
      </c>
      <c r="S555" s="31">
        <v>5.6800000000000003E-2</v>
      </c>
      <c r="T555" s="31">
        <v>0.35199999999999998</v>
      </c>
      <c r="U555" s="31">
        <v>0</v>
      </c>
      <c r="V555" s="31">
        <v>0.15690000000000001</v>
      </c>
      <c r="W555" s="31">
        <v>9.4600000000000004E-2</v>
      </c>
      <c r="X555" s="31">
        <v>0.58789999999999998</v>
      </c>
      <c r="Y555" s="31">
        <v>0.1457</v>
      </c>
      <c r="Z555" s="31">
        <v>0.69350000000000001</v>
      </c>
      <c r="AA555" s="31">
        <v>0.1608</v>
      </c>
      <c r="AB555" s="31">
        <v>0</v>
      </c>
      <c r="AC555" s="31">
        <v>0.2009</v>
      </c>
      <c r="AD555" s="31">
        <v>0.72909999999999997</v>
      </c>
      <c r="AE555" s="31">
        <v>6.1999999999999998E-3</v>
      </c>
      <c r="AF555" s="31">
        <v>3.9800000000000002E-2</v>
      </c>
      <c r="AG555" s="31">
        <v>0.10390000000000001</v>
      </c>
      <c r="AH555" s="31">
        <v>0.2208</v>
      </c>
      <c r="AI555" s="31">
        <v>0</v>
      </c>
      <c r="AJ555" s="31">
        <v>6.4899999999999999E-2</v>
      </c>
      <c r="AK555" s="31">
        <v>0.54549999999999998</v>
      </c>
      <c r="AL555" s="31">
        <v>6.4899999999999999E-2</v>
      </c>
      <c r="AM555" s="31">
        <v>1.2544999999999999</v>
      </c>
      <c r="AN555" s="31">
        <v>0.77949999999999997</v>
      </c>
      <c r="AO555" s="239">
        <v>0.52</v>
      </c>
      <c r="AP555" s="241">
        <v>5</v>
      </c>
      <c r="AQ555" s="101">
        <v>6</v>
      </c>
      <c r="AR555" s="462">
        <v>4</v>
      </c>
      <c r="AS555" s="238"/>
      <c r="AT555" s="238"/>
      <c r="AU555" s="238"/>
      <c r="AV555" s="238"/>
      <c r="AW555" s="238"/>
      <c r="AX555" s="238"/>
      <c r="AY555" s="238"/>
    </row>
    <row r="556" spans="1:51">
      <c r="A556" t="s">
        <v>1340</v>
      </c>
      <c r="B556" t="s">
        <v>1334</v>
      </c>
      <c r="C556" t="s">
        <v>1341</v>
      </c>
      <c r="D556" s="31">
        <v>2623.5605999999998</v>
      </c>
      <c r="E556" s="31">
        <v>3.8871000000000002</v>
      </c>
      <c r="F556" s="31">
        <v>10198.155000000001</v>
      </c>
      <c r="G556" s="31">
        <v>0.28449999999999998</v>
      </c>
      <c r="H556" s="31">
        <v>0</v>
      </c>
      <c r="I556" s="31">
        <v>0</v>
      </c>
      <c r="J556" s="31">
        <v>0</v>
      </c>
      <c r="K556" s="31">
        <v>3.3999999999999998E-3</v>
      </c>
      <c r="L556" s="31">
        <v>7.0800000000000002E-2</v>
      </c>
      <c r="M556" s="31">
        <v>0</v>
      </c>
      <c r="N556" s="31">
        <v>0</v>
      </c>
      <c r="O556" s="31">
        <v>4.7699999999999999E-2</v>
      </c>
      <c r="P556" s="31">
        <v>0.2097</v>
      </c>
      <c r="Q556" s="31">
        <v>0</v>
      </c>
      <c r="R556" s="31">
        <v>0</v>
      </c>
      <c r="S556" s="31">
        <v>0.16470000000000001</v>
      </c>
      <c r="T556" s="31">
        <v>9.0399999999999994E-2</v>
      </c>
      <c r="U556" s="31">
        <v>0</v>
      </c>
      <c r="V556" s="31">
        <v>3.5200000000000002E-2</v>
      </c>
      <c r="W556" s="31">
        <v>0.37819999999999998</v>
      </c>
      <c r="X556" s="31">
        <v>0.35039999999999999</v>
      </c>
      <c r="Y556" s="31">
        <v>9.7900000000000001E-2</v>
      </c>
      <c r="Z556" s="31">
        <v>0.67400000000000004</v>
      </c>
      <c r="AA556" s="31">
        <v>0.2281</v>
      </c>
      <c r="AB556" s="31">
        <v>0</v>
      </c>
      <c r="AC556" s="31">
        <v>8.0699999999999994E-2</v>
      </c>
      <c r="AD556" s="31">
        <v>0.70720000000000005</v>
      </c>
      <c r="AE556" s="31">
        <v>0.1709</v>
      </c>
      <c r="AF556" s="31">
        <v>0.13719999999999999</v>
      </c>
      <c r="AG556" s="31">
        <v>0.18179999999999999</v>
      </c>
      <c r="AH556" s="31">
        <v>0.17050000000000001</v>
      </c>
      <c r="AI556" s="31">
        <v>0</v>
      </c>
      <c r="AJ556" s="31">
        <v>0.18179999999999999</v>
      </c>
      <c r="AK556" s="31">
        <v>0.11360000000000001</v>
      </c>
      <c r="AL556" s="31">
        <v>0.3523</v>
      </c>
      <c r="AM556" s="31">
        <v>1.5362</v>
      </c>
      <c r="AN556" s="31">
        <v>0.95450000000000002</v>
      </c>
      <c r="AO556" s="239">
        <v>0.19</v>
      </c>
      <c r="AP556" s="241">
        <v>5</v>
      </c>
      <c r="AQ556" s="101">
        <v>6</v>
      </c>
      <c r="AR556" s="462">
        <v>2</v>
      </c>
      <c r="AS556" s="238"/>
      <c r="AT556" s="238"/>
      <c r="AU556" s="238"/>
      <c r="AV556" s="238"/>
      <c r="AW556" s="238"/>
      <c r="AX556" s="238"/>
      <c r="AY556" s="238"/>
    </row>
    <row r="557" spans="1:51">
      <c r="A557" t="s">
        <v>1342</v>
      </c>
      <c r="B557" t="s">
        <v>1334</v>
      </c>
      <c r="C557" t="s">
        <v>1343</v>
      </c>
      <c r="D557" s="31">
        <v>858.01959999999997</v>
      </c>
      <c r="E557" s="31">
        <v>3.6095999999999999</v>
      </c>
      <c r="F557" s="31">
        <v>3097.1378</v>
      </c>
      <c r="G557" s="31">
        <v>0.26590000000000003</v>
      </c>
      <c r="H557" s="31">
        <v>0</v>
      </c>
      <c r="I557" s="31">
        <v>0</v>
      </c>
      <c r="J557" s="31">
        <v>0</v>
      </c>
      <c r="K557" s="31">
        <v>0</v>
      </c>
      <c r="L557" s="31">
        <v>0</v>
      </c>
      <c r="M557" s="31">
        <v>0</v>
      </c>
      <c r="N557" s="31">
        <v>0</v>
      </c>
      <c r="O557" s="31">
        <v>0.19159999999999999</v>
      </c>
      <c r="P557" s="31">
        <v>0.13020000000000001</v>
      </c>
      <c r="Q557" s="31">
        <v>0</v>
      </c>
      <c r="R557" s="31">
        <v>0</v>
      </c>
      <c r="S557" s="31">
        <v>7.8200000000000006E-2</v>
      </c>
      <c r="T557" s="31">
        <v>0.18390000000000001</v>
      </c>
      <c r="U557" s="31">
        <v>0</v>
      </c>
      <c r="V557" s="31">
        <v>7.2800000000000004E-2</v>
      </c>
      <c r="W557" s="31">
        <v>0.34339999999999998</v>
      </c>
      <c r="X557" s="31">
        <v>0.2049</v>
      </c>
      <c r="Y557" s="31">
        <v>7.3899999999999993E-2</v>
      </c>
      <c r="Z557" s="31">
        <v>0.69369999999999998</v>
      </c>
      <c r="AA557" s="31">
        <v>0.2324</v>
      </c>
      <c r="AB557" s="31">
        <v>0</v>
      </c>
      <c r="AC557" s="31">
        <v>0.15870000000000001</v>
      </c>
      <c r="AD557" s="31">
        <v>0.74839999999999995</v>
      </c>
      <c r="AE557" s="31">
        <v>5.0200000000000002E-2</v>
      </c>
      <c r="AF557" s="31">
        <v>0.18410000000000001</v>
      </c>
      <c r="AG557" s="31">
        <v>0.26600000000000001</v>
      </c>
      <c r="AH557" s="31">
        <v>0.13830000000000001</v>
      </c>
      <c r="AI557" s="31">
        <v>0</v>
      </c>
      <c r="AJ557" s="31">
        <v>0.31909999999999999</v>
      </c>
      <c r="AK557" s="31">
        <v>0.11700000000000001</v>
      </c>
      <c r="AL557" s="31">
        <v>0.15959999999999999</v>
      </c>
      <c r="AM557" s="31">
        <v>1.5343</v>
      </c>
      <c r="AN557" s="31">
        <v>0.95330000000000004</v>
      </c>
      <c r="AO557" s="239">
        <v>0</v>
      </c>
      <c r="AP557" s="241">
        <v>5</v>
      </c>
      <c r="AQ557" s="101">
        <v>6</v>
      </c>
      <c r="AR557" s="462">
        <v>2</v>
      </c>
      <c r="AS557" s="238"/>
      <c r="AT557" s="238"/>
      <c r="AU557" s="238"/>
      <c r="AV557" s="238"/>
      <c r="AW557" s="238"/>
      <c r="AX557" s="238"/>
      <c r="AY557" s="238"/>
    </row>
    <row r="558" spans="1:51">
      <c r="A558" t="s">
        <v>1344</v>
      </c>
      <c r="B558" t="s">
        <v>1334</v>
      </c>
      <c r="C558" t="s">
        <v>1345</v>
      </c>
      <c r="D558" s="31">
        <v>1102.7899</v>
      </c>
      <c r="E558" s="31">
        <v>2.9359000000000002</v>
      </c>
      <c r="F558" s="31">
        <v>3237.645</v>
      </c>
      <c r="G558" s="31">
        <v>0.15620000000000001</v>
      </c>
      <c r="H558" s="31">
        <v>0</v>
      </c>
      <c r="I558" s="31">
        <v>0</v>
      </c>
      <c r="J558" s="31">
        <v>0</v>
      </c>
      <c r="K558" s="31">
        <v>0</v>
      </c>
      <c r="L558" s="31">
        <v>1.4200000000000001E-2</v>
      </c>
      <c r="M558" s="31">
        <v>0</v>
      </c>
      <c r="N558" s="31">
        <v>0</v>
      </c>
      <c r="O558" s="31">
        <v>0.1036</v>
      </c>
      <c r="P558" s="31">
        <v>0.1769</v>
      </c>
      <c r="Q558" s="31">
        <v>0</v>
      </c>
      <c r="R558" s="31">
        <v>0</v>
      </c>
      <c r="S558" s="31">
        <v>3.8300000000000001E-2</v>
      </c>
      <c r="T558" s="31">
        <v>0.1394</v>
      </c>
      <c r="U558" s="31">
        <v>0</v>
      </c>
      <c r="V558" s="31">
        <v>3.8800000000000001E-2</v>
      </c>
      <c r="W558" s="31">
        <v>0.48859999999999998</v>
      </c>
      <c r="X558" s="31">
        <v>0.2384</v>
      </c>
      <c r="Y558" s="31">
        <v>1.95E-2</v>
      </c>
      <c r="Z558" s="31">
        <v>0.59609999999999996</v>
      </c>
      <c r="AA558" s="31">
        <v>0.38440000000000002</v>
      </c>
      <c r="AB558" s="31">
        <v>0</v>
      </c>
      <c r="AC558" s="31">
        <v>9.74E-2</v>
      </c>
      <c r="AD558" s="31">
        <v>0.81120000000000003</v>
      </c>
      <c r="AE558" s="31">
        <v>3.6900000000000002E-2</v>
      </c>
      <c r="AF558" s="31">
        <v>0.1192</v>
      </c>
      <c r="AG558" s="31">
        <v>7.3700000000000002E-2</v>
      </c>
      <c r="AH558" s="31">
        <v>0.1263</v>
      </c>
      <c r="AI558" s="31">
        <v>0</v>
      </c>
      <c r="AJ558" s="31">
        <v>0.15790000000000001</v>
      </c>
      <c r="AK558" s="31">
        <v>0.42109999999999997</v>
      </c>
      <c r="AL558" s="31">
        <v>0.22109999999999999</v>
      </c>
      <c r="AM558" s="31">
        <v>1.4428000000000001</v>
      </c>
      <c r="AN558" s="31">
        <v>0.89649999999999996</v>
      </c>
      <c r="AO558" s="239">
        <v>0.27</v>
      </c>
      <c r="AP558" s="241">
        <v>5</v>
      </c>
      <c r="AQ558" s="101">
        <v>6</v>
      </c>
      <c r="AR558" s="462">
        <v>4</v>
      </c>
      <c r="AS558" s="238"/>
      <c r="AT558" s="238"/>
      <c r="AU558" s="238"/>
      <c r="AV558" s="238"/>
      <c r="AW558" s="238"/>
      <c r="AX558" s="238"/>
      <c r="AY558" s="238"/>
    </row>
    <row r="559" spans="1:51">
      <c r="A559" t="s">
        <v>1346</v>
      </c>
      <c r="B559" t="s">
        <v>1334</v>
      </c>
      <c r="C559" t="s">
        <v>1347</v>
      </c>
      <c r="D559" s="31">
        <v>6296.5806000000002</v>
      </c>
      <c r="E559" s="31">
        <v>1.6006</v>
      </c>
      <c r="F559" s="31">
        <v>10078.5226</v>
      </c>
      <c r="G559" s="31">
        <v>0.19450000000000001</v>
      </c>
      <c r="H559" s="31">
        <v>3.0999999999999999E-3</v>
      </c>
      <c r="I559" s="31">
        <v>0</v>
      </c>
      <c r="J559" s="31">
        <v>0</v>
      </c>
      <c r="K559" s="31">
        <v>6.0000000000000001E-3</v>
      </c>
      <c r="L559" s="31">
        <v>8.0000000000000002E-3</v>
      </c>
      <c r="M559" s="31">
        <v>0</v>
      </c>
      <c r="N559" s="31">
        <v>0</v>
      </c>
      <c r="O559" s="31">
        <v>0.1206</v>
      </c>
      <c r="P559" s="31">
        <v>0.1182</v>
      </c>
      <c r="Q559" s="31">
        <v>0</v>
      </c>
      <c r="R559" s="31">
        <v>1.9800000000000002E-2</v>
      </c>
      <c r="S559" s="31">
        <v>4.6800000000000001E-2</v>
      </c>
      <c r="T559" s="31">
        <v>0.20630000000000001</v>
      </c>
      <c r="U559" s="31">
        <v>1.9E-3</v>
      </c>
      <c r="V559" s="31">
        <v>6.2199999999999998E-2</v>
      </c>
      <c r="W559" s="31">
        <v>0.40710000000000002</v>
      </c>
      <c r="X559" s="31">
        <v>0.53439999999999999</v>
      </c>
      <c r="Y559" s="31">
        <v>0.38429999999999997</v>
      </c>
      <c r="Z559" s="31">
        <v>0.40560000000000002</v>
      </c>
      <c r="AA559" s="31">
        <v>0.19769999999999999</v>
      </c>
      <c r="AB559" s="31">
        <v>1.24E-2</v>
      </c>
      <c r="AC559" s="31">
        <v>0.15</v>
      </c>
      <c r="AD559" s="31">
        <v>0.77480000000000004</v>
      </c>
      <c r="AE559" s="31">
        <v>3.04E-2</v>
      </c>
      <c r="AF559" s="31">
        <v>0.1467</v>
      </c>
      <c r="AG559" s="31">
        <v>0.1648</v>
      </c>
      <c r="AH559" s="31">
        <v>0.1648</v>
      </c>
      <c r="AI559" s="31">
        <v>1.0999999999999999E-2</v>
      </c>
      <c r="AJ559" s="31">
        <v>6.59E-2</v>
      </c>
      <c r="AK559" s="31">
        <v>0.52749999999999997</v>
      </c>
      <c r="AL559" s="31">
        <v>6.59E-2</v>
      </c>
      <c r="AM559" s="31">
        <v>1.3399000000000001</v>
      </c>
      <c r="AN559" s="31">
        <v>0.74780000000000002</v>
      </c>
      <c r="AO559" s="239">
        <v>0.19</v>
      </c>
      <c r="AP559" s="241">
        <v>5</v>
      </c>
      <c r="AQ559" s="101">
        <v>6</v>
      </c>
      <c r="AR559" s="462">
        <v>4</v>
      </c>
      <c r="AS559" s="238"/>
      <c r="AT559" s="238"/>
      <c r="AU559" s="238"/>
      <c r="AV559" s="238"/>
      <c r="AW559" s="238"/>
      <c r="AX559" s="238"/>
      <c r="AY559" s="238"/>
    </row>
    <row r="560" spans="1:51">
      <c r="A560" t="s">
        <v>1348</v>
      </c>
      <c r="B560" t="s">
        <v>1334</v>
      </c>
      <c r="C560" t="s">
        <v>1349</v>
      </c>
      <c r="D560" s="31">
        <v>1400.3343</v>
      </c>
      <c r="E560" s="31">
        <v>2.0518000000000001</v>
      </c>
      <c r="F560" s="31">
        <v>2873.1932999999999</v>
      </c>
      <c r="G560" s="31">
        <v>0.21379999999999999</v>
      </c>
      <c r="H560" s="31">
        <v>0</v>
      </c>
      <c r="I560" s="31">
        <v>0</v>
      </c>
      <c r="J560" s="31">
        <v>0</v>
      </c>
      <c r="K560" s="31">
        <v>0</v>
      </c>
      <c r="L560" s="31">
        <v>0</v>
      </c>
      <c r="M560" s="31">
        <v>0</v>
      </c>
      <c r="N560" s="31">
        <v>0</v>
      </c>
      <c r="O560" s="31">
        <v>5.7000000000000002E-2</v>
      </c>
      <c r="P560" s="31">
        <v>9.5699999999999993E-2</v>
      </c>
      <c r="Q560" s="31">
        <v>0</v>
      </c>
      <c r="R560" s="31">
        <v>0</v>
      </c>
      <c r="S560" s="31">
        <v>0.15679999999999999</v>
      </c>
      <c r="T560" s="31">
        <v>0.1789</v>
      </c>
      <c r="U560" s="31">
        <v>0</v>
      </c>
      <c r="V560" s="31">
        <v>6.4199999999999993E-2</v>
      </c>
      <c r="W560" s="31">
        <v>0.44740000000000002</v>
      </c>
      <c r="X560" s="31">
        <v>0.56010000000000004</v>
      </c>
      <c r="Y560" s="31">
        <v>1.04E-2</v>
      </c>
      <c r="Z560" s="31">
        <v>0.85060000000000002</v>
      </c>
      <c r="AA560" s="31">
        <v>0.13900000000000001</v>
      </c>
      <c r="AB560" s="31">
        <v>0</v>
      </c>
      <c r="AC560" s="31">
        <v>0.14219999999999999</v>
      </c>
      <c r="AD560" s="31">
        <v>0.79290000000000005</v>
      </c>
      <c r="AE560" s="31">
        <v>2.3699999999999999E-2</v>
      </c>
      <c r="AF560" s="31">
        <v>0.1235</v>
      </c>
      <c r="AG560" s="31">
        <v>0.15629999999999999</v>
      </c>
      <c r="AH560" s="31">
        <v>0.16669999999999999</v>
      </c>
      <c r="AI560" s="31">
        <v>0</v>
      </c>
      <c r="AJ560" s="31">
        <v>0.25</v>
      </c>
      <c r="AK560" s="31">
        <v>0.38540000000000002</v>
      </c>
      <c r="AL560" s="31">
        <v>4.1700000000000001E-2</v>
      </c>
      <c r="AM560" s="31">
        <v>1.4351</v>
      </c>
      <c r="AN560" s="31">
        <v>0.89170000000000005</v>
      </c>
      <c r="AO560" s="239">
        <v>0</v>
      </c>
      <c r="AP560" s="241">
        <v>5</v>
      </c>
      <c r="AQ560" s="101">
        <v>6</v>
      </c>
      <c r="AR560" s="462">
        <v>2</v>
      </c>
      <c r="AS560" s="238"/>
      <c r="AT560" s="238"/>
      <c r="AU560" s="238"/>
      <c r="AV560" s="238"/>
      <c r="AW560" s="238"/>
      <c r="AX560" s="238"/>
      <c r="AY560" s="238"/>
    </row>
    <row r="561" spans="1:51">
      <c r="A561" t="s">
        <v>1352</v>
      </c>
      <c r="B561" t="s">
        <v>1351</v>
      </c>
      <c r="C561" t="s">
        <v>1351</v>
      </c>
      <c r="D561" s="31">
        <v>12998.647800000001</v>
      </c>
      <c r="E561" s="31">
        <v>2.3218999999999999</v>
      </c>
      <c r="F561" s="31">
        <v>30181.651000000002</v>
      </c>
      <c r="G561" s="31">
        <v>0.5242</v>
      </c>
      <c r="H561" s="31">
        <v>2.0899999999999998E-2</v>
      </c>
      <c r="I561" s="31">
        <v>0</v>
      </c>
      <c r="J561" s="31">
        <v>1.18E-2</v>
      </c>
      <c r="K561" s="31">
        <v>0.1176</v>
      </c>
      <c r="L561" s="31">
        <v>0.1</v>
      </c>
      <c r="M561" s="31">
        <v>0.2233</v>
      </c>
      <c r="N561" s="31">
        <v>0</v>
      </c>
      <c r="O561" s="31">
        <v>1.8200000000000001E-2</v>
      </c>
      <c r="P561" s="31">
        <v>8.1600000000000006E-2</v>
      </c>
      <c r="Q561" s="31">
        <v>0</v>
      </c>
      <c r="R561" s="31">
        <v>1.5800000000000002E-2</v>
      </c>
      <c r="S561" s="31">
        <v>2.6200000000000001E-2</v>
      </c>
      <c r="T561" s="31">
        <v>3.5099999999999999E-2</v>
      </c>
      <c r="U561" s="31">
        <v>5.9999999999999995E-4</v>
      </c>
      <c r="V561" s="31">
        <v>0.161</v>
      </c>
      <c r="W561" s="31">
        <v>0.18790000000000001</v>
      </c>
      <c r="X561" s="31">
        <v>0.27939999999999998</v>
      </c>
      <c r="Y561" s="31">
        <v>0.49890000000000001</v>
      </c>
      <c r="Z561" s="31">
        <v>0.38419999999999999</v>
      </c>
      <c r="AA561" s="31">
        <v>8.2400000000000001E-2</v>
      </c>
      <c r="AB561" s="31">
        <v>3.44E-2</v>
      </c>
      <c r="AC561" s="31">
        <v>0.40129999999999999</v>
      </c>
      <c r="AD561" s="31">
        <v>0.52549999999999997</v>
      </c>
      <c r="AE561" s="31">
        <v>4.4400000000000002E-2</v>
      </c>
      <c r="AF561" s="31">
        <v>0.1757</v>
      </c>
      <c r="AG561" s="31">
        <v>0.2429</v>
      </c>
      <c r="AH561" s="31">
        <v>0.31430000000000002</v>
      </c>
      <c r="AI561" s="31">
        <v>0</v>
      </c>
      <c r="AJ561" s="31">
        <v>0</v>
      </c>
      <c r="AK561" s="31">
        <v>0.4</v>
      </c>
      <c r="AL561" s="31">
        <v>4.2900000000000001E-2</v>
      </c>
      <c r="AM561" s="31">
        <v>1.2090000000000001</v>
      </c>
      <c r="AN561" s="31">
        <v>0.87209999999999999</v>
      </c>
      <c r="AO561" s="239">
        <v>0</v>
      </c>
      <c r="AP561" s="241">
        <v>5</v>
      </c>
      <c r="AQ561" s="101">
        <v>6</v>
      </c>
      <c r="AR561" s="462">
        <v>4</v>
      </c>
      <c r="AS561" s="238"/>
      <c r="AT561" s="238"/>
      <c r="AU561" s="238"/>
      <c r="AV561" s="238"/>
      <c r="AW561" s="238"/>
      <c r="AX561" s="238"/>
      <c r="AY561" s="238"/>
    </row>
    <row r="562" spans="1:51">
      <c r="A562" t="s">
        <v>1353</v>
      </c>
      <c r="B562" t="s">
        <v>1351</v>
      </c>
      <c r="C562" t="s">
        <v>1354</v>
      </c>
      <c r="D562" s="31">
        <v>3750.9259000000002</v>
      </c>
      <c r="E562" s="31">
        <v>2.2694999999999999</v>
      </c>
      <c r="F562" s="31">
        <v>8512.7306000000008</v>
      </c>
      <c r="G562" s="31">
        <v>0.55079999999999996</v>
      </c>
      <c r="H562" s="31">
        <v>6.1499999999999999E-2</v>
      </c>
      <c r="I562" s="31">
        <v>0</v>
      </c>
      <c r="J562" s="31">
        <v>7.4000000000000003E-3</v>
      </c>
      <c r="K562" s="31">
        <v>1.2800000000000001E-2</v>
      </c>
      <c r="L562" s="31">
        <v>0.33739999999999998</v>
      </c>
      <c r="M562" s="31">
        <v>4.2799999999999998E-2</v>
      </c>
      <c r="N562" s="31">
        <v>0</v>
      </c>
      <c r="O562" s="31">
        <v>4.3700000000000003E-2</v>
      </c>
      <c r="P562" s="31">
        <v>0.1326</v>
      </c>
      <c r="Q562" s="31">
        <v>0</v>
      </c>
      <c r="R562" s="31">
        <v>5.0900000000000001E-2</v>
      </c>
      <c r="S562" s="31">
        <v>6.1999999999999998E-3</v>
      </c>
      <c r="T562" s="31">
        <v>2.8E-3</v>
      </c>
      <c r="U562" s="31">
        <v>0</v>
      </c>
      <c r="V562" s="31">
        <v>0.12959999999999999</v>
      </c>
      <c r="W562" s="31">
        <v>0.17230000000000001</v>
      </c>
      <c r="X562" s="31">
        <v>0.31669999999999998</v>
      </c>
      <c r="Y562" s="31">
        <v>0.76029999999999998</v>
      </c>
      <c r="Z562" s="31">
        <v>0.1183</v>
      </c>
      <c r="AA562" s="31">
        <v>9.6199999999999994E-2</v>
      </c>
      <c r="AB562" s="31">
        <v>2.52E-2</v>
      </c>
      <c r="AC562" s="31">
        <v>0.26179999999999998</v>
      </c>
      <c r="AD562" s="31">
        <v>0.67400000000000004</v>
      </c>
      <c r="AE562" s="31">
        <v>3.5900000000000001E-2</v>
      </c>
      <c r="AF562" s="31">
        <v>7.1099999999999997E-2</v>
      </c>
      <c r="AG562" s="31">
        <v>0.12939999999999999</v>
      </c>
      <c r="AH562" s="31">
        <v>0.25879999999999997</v>
      </c>
      <c r="AI562" s="31">
        <v>0</v>
      </c>
      <c r="AJ562" s="31">
        <v>9.4100000000000003E-2</v>
      </c>
      <c r="AK562" s="31">
        <v>0.24709999999999999</v>
      </c>
      <c r="AL562" s="31">
        <v>0.27060000000000001</v>
      </c>
      <c r="AM562" s="31">
        <v>1.536</v>
      </c>
      <c r="AN562" s="31">
        <v>0.95440000000000003</v>
      </c>
      <c r="AO562" s="239">
        <v>0.51</v>
      </c>
      <c r="AP562" s="241">
        <v>4</v>
      </c>
      <c r="AQ562" s="101">
        <v>5</v>
      </c>
      <c r="AR562" s="462">
        <v>2</v>
      </c>
      <c r="AS562" s="238"/>
      <c r="AT562" s="238"/>
      <c r="AU562" s="238"/>
      <c r="AV562" s="238"/>
      <c r="AW562" s="238"/>
      <c r="AX562" s="238"/>
      <c r="AY562" s="238"/>
    </row>
    <row r="563" spans="1:51">
      <c r="A563" t="s">
        <v>1355</v>
      </c>
      <c r="B563" t="s">
        <v>1351</v>
      </c>
      <c r="C563" t="s">
        <v>1356</v>
      </c>
      <c r="D563" s="31">
        <v>6422.9431999999997</v>
      </c>
      <c r="E563" s="31">
        <v>1.4534</v>
      </c>
      <c r="F563" s="31">
        <v>9335.0871999999999</v>
      </c>
      <c r="G563" s="31">
        <v>0.37980000000000003</v>
      </c>
      <c r="H563" s="31">
        <v>7.0400000000000004E-2</v>
      </c>
      <c r="I563" s="31">
        <v>0</v>
      </c>
      <c r="J563" s="31">
        <v>0</v>
      </c>
      <c r="K563" s="31">
        <v>2.0999999999999999E-3</v>
      </c>
      <c r="L563" s="31">
        <v>0</v>
      </c>
      <c r="M563" s="31">
        <v>7.7000000000000002E-3</v>
      </c>
      <c r="N563" s="31">
        <v>0</v>
      </c>
      <c r="O563" s="31">
        <v>4.53E-2</v>
      </c>
      <c r="P563" s="31">
        <v>0</v>
      </c>
      <c r="Q563" s="31">
        <v>0.12909999999999999</v>
      </c>
      <c r="R563" s="31">
        <v>4.5699999999999998E-2</v>
      </c>
      <c r="S563" s="31">
        <v>4.3400000000000001E-2</v>
      </c>
      <c r="T563" s="31">
        <v>0.18609999999999999</v>
      </c>
      <c r="U563" s="31">
        <v>6.1600000000000002E-2</v>
      </c>
      <c r="V563" s="31">
        <v>0.15790000000000001</v>
      </c>
      <c r="W563" s="31">
        <v>0.25059999999999999</v>
      </c>
      <c r="X563" s="31">
        <v>0.92179999999999995</v>
      </c>
      <c r="Y563" s="31">
        <v>0.61639999999999995</v>
      </c>
      <c r="Z563" s="31">
        <v>0.17710000000000001</v>
      </c>
      <c r="AA563" s="31">
        <v>0.16639999999999999</v>
      </c>
      <c r="AB563" s="31">
        <v>0.04</v>
      </c>
      <c r="AC563" s="31">
        <v>0.56610000000000005</v>
      </c>
      <c r="AD563" s="31">
        <v>0.3458</v>
      </c>
      <c r="AE563" s="31">
        <v>5.7099999999999998E-2</v>
      </c>
      <c r="AF563" s="31">
        <v>3.6400000000000002E-2</v>
      </c>
      <c r="AG563" s="31">
        <v>8.7900000000000006E-2</v>
      </c>
      <c r="AH563" s="31">
        <v>7.6899999999999996E-2</v>
      </c>
      <c r="AI563" s="31">
        <v>0</v>
      </c>
      <c r="AJ563" s="31">
        <v>0</v>
      </c>
      <c r="AK563" s="31">
        <v>0.63739999999999997</v>
      </c>
      <c r="AL563" s="31">
        <v>0.1978</v>
      </c>
      <c r="AM563" s="31">
        <v>1.0186999999999999</v>
      </c>
      <c r="AN563" s="31">
        <v>0.73480000000000001</v>
      </c>
      <c r="AO563" s="239">
        <v>0.37</v>
      </c>
      <c r="AP563" s="241">
        <v>5</v>
      </c>
      <c r="AQ563" s="101">
        <v>6</v>
      </c>
      <c r="AR563" s="462">
        <v>4</v>
      </c>
      <c r="AS563" s="238"/>
      <c r="AT563" s="238"/>
      <c r="AU563" s="238"/>
      <c r="AV563" s="238"/>
      <c r="AW563" s="238"/>
      <c r="AX563" s="238"/>
      <c r="AY563" s="238"/>
    </row>
    <row r="564" spans="1:51">
      <c r="A564" t="s">
        <v>1357</v>
      </c>
      <c r="B564" t="s">
        <v>1351</v>
      </c>
      <c r="C564" t="s">
        <v>1358</v>
      </c>
      <c r="D564" s="31">
        <v>4252.7951000000003</v>
      </c>
      <c r="E564" s="31">
        <v>2.2948</v>
      </c>
      <c r="F564" s="31">
        <v>9759.2340999999997</v>
      </c>
      <c r="G564" s="31">
        <v>0.64839999999999998</v>
      </c>
      <c r="H564" s="31">
        <v>0.1484</v>
      </c>
      <c r="I564" s="31">
        <v>0</v>
      </c>
      <c r="J564" s="31">
        <v>0</v>
      </c>
      <c r="K564" s="31">
        <v>2.7400000000000001E-2</v>
      </c>
      <c r="L564" s="31">
        <v>6.0199999999999997E-2</v>
      </c>
      <c r="M564" s="31">
        <v>0.37269999999999998</v>
      </c>
      <c r="N564" s="31">
        <v>0</v>
      </c>
      <c r="O564" s="31">
        <v>0</v>
      </c>
      <c r="P564" s="31">
        <v>3.2300000000000002E-2</v>
      </c>
      <c r="Q564" s="31">
        <v>0</v>
      </c>
      <c r="R564" s="31">
        <v>5.5500000000000001E-2</v>
      </c>
      <c r="S564" s="31">
        <v>0</v>
      </c>
      <c r="T564" s="31">
        <v>2.98E-2</v>
      </c>
      <c r="U564" s="31">
        <v>0</v>
      </c>
      <c r="V564" s="31">
        <v>0.1434</v>
      </c>
      <c r="W564" s="31">
        <v>0.13009999999999999</v>
      </c>
      <c r="X564" s="31">
        <v>5.8700000000000002E-2</v>
      </c>
      <c r="Y564" s="31">
        <v>0.35</v>
      </c>
      <c r="Z564" s="31">
        <v>0.63749999999999996</v>
      </c>
      <c r="AA564" s="31">
        <v>1.2500000000000001E-2</v>
      </c>
      <c r="AB564" s="31">
        <v>0</v>
      </c>
      <c r="AC564" s="31">
        <v>0.55269999999999997</v>
      </c>
      <c r="AD564" s="31">
        <v>0.40210000000000001</v>
      </c>
      <c r="AE564" s="31">
        <v>8.6999999999999994E-3</v>
      </c>
      <c r="AF564" s="31">
        <v>0.26929999999999998</v>
      </c>
      <c r="AG564" s="31">
        <v>0.55130000000000001</v>
      </c>
      <c r="AH564" s="31">
        <v>0.32050000000000001</v>
      </c>
      <c r="AI564" s="31">
        <v>0</v>
      </c>
      <c r="AJ564" s="31">
        <v>0</v>
      </c>
      <c r="AK564" s="31">
        <v>6.4100000000000004E-2</v>
      </c>
      <c r="AL564" s="31">
        <v>6.4100000000000004E-2</v>
      </c>
      <c r="AM564" s="31">
        <v>1.0451999999999999</v>
      </c>
      <c r="AN564" s="31">
        <v>0.754</v>
      </c>
      <c r="AO564" s="239">
        <v>0</v>
      </c>
      <c r="AP564" s="241">
        <v>2</v>
      </c>
      <c r="AQ564" s="101">
        <v>3</v>
      </c>
      <c r="AR564" s="462">
        <v>2</v>
      </c>
      <c r="AS564" s="238"/>
      <c r="AT564" s="238"/>
      <c r="AU564" s="238"/>
      <c r="AV564" s="238"/>
      <c r="AW564" s="238"/>
      <c r="AX564" s="238"/>
      <c r="AY564" s="238"/>
    </row>
    <row r="565" spans="1:51">
      <c r="A565" t="s">
        <v>1361</v>
      </c>
      <c r="B565" t="s">
        <v>1360</v>
      </c>
      <c r="C565" t="s">
        <v>1360</v>
      </c>
      <c r="D565" s="31">
        <v>2335.7271000000001</v>
      </c>
      <c r="E565" s="31">
        <v>2.0215000000000001</v>
      </c>
      <c r="F565" s="31">
        <v>4721.7790000000005</v>
      </c>
      <c r="G565" s="31">
        <v>0.2442</v>
      </c>
      <c r="H565" s="31">
        <v>0</v>
      </c>
      <c r="I565" s="31">
        <v>0</v>
      </c>
      <c r="J565" s="31">
        <v>0</v>
      </c>
      <c r="K565" s="31">
        <v>0</v>
      </c>
      <c r="L565" s="31">
        <v>1.2999999999999999E-2</v>
      </c>
      <c r="M565" s="31">
        <v>3.5299999999999998E-2</v>
      </c>
      <c r="N565" s="31">
        <v>0</v>
      </c>
      <c r="O565" s="31">
        <v>0.11409999999999999</v>
      </c>
      <c r="P565" s="31">
        <v>7.4200000000000002E-2</v>
      </c>
      <c r="Q565" s="31">
        <v>0</v>
      </c>
      <c r="R565" s="31">
        <v>0</v>
      </c>
      <c r="S565" s="31">
        <v>7.6499999999999999E-2</v>
      </c>
      <c r="T565" s="31">
        <v>0.12189999999999999</v>
      </c>
      <c r="U565" s="31">
        <v>9.9000000000000008E-3</v>
      </c>
      <c r="V565" s="31">
        <v>2.4299999999999999E-2</v>
      </c>
      <c r="W565" s="31">
        <v>0.53090000000000004</v>
      </c>
      <c r="X565" s="31">
        <v>0.47849999999999998</v>
      </c>
      <c r="Y565" s="31">
        <v>7.7499999999999999E-2</v>
      </c>
      <c r="Z565" s="31">
        <v>0.54959999999999998</v>
      </c>
      <c r="AA565" s="31">
        <v>0.37290000000000001</v>
      </c>
      <c r="AB565" s="31">
        <v>0</v>
      </c>
      <c r="AC565" s="31">
        <v>0.13600000000000001</v>
      </c>
      <c r="AD565" s="31">
        <v>0.67079999999999995</v>
      </c>
      <c r="AE565" s="31">
        <v>0.15210000000000001</v>
      </c>
      <c r="AF565" s="31">
        <v>1.7100000000000001E-2</v>
      </c>
      <c r="AG565" s="31">
        <v>3.3300000000000003E-2</v>
      </c>
      <c r="AH565" s="31">
        <v>4.4400000000000002E-2</v>
      </c>
      <c r="AI565" s="31">
        <v>0</v>
      </c>
      <c r="AJ565" s="31">
        <v>0</v>
      </c>
      <c r="AK565" s="31">
        <v>0.83330000000000004</v>
      </c>
      <c r="AL565" s="31">
        <v>8.8900000000000007E-2</v>
      </c>
      <c r="AM565" s="31">
        <v>0.61880000000000002</v>
      </c>
      <c r="AN565" s="31">
        <v>0.44640000000000002</v>
      </c>
      <c r="AO565" s="239">
        <v>1.08</v>
      </c>
      <c r="AP565" s="241">
        <v>5</v>
      </c>
      <c r="AQ565" s="101">
        <v>6</v>
      </c>
      <c r="AR565" s="462">
        <v>3</v>
      </c>
      <c r="AS565" s="238"/>
      <c r="AT565" s="238"/>
      <c r="AU565" s="238"/>
      <c r="AV565" s="238"/>
      <c r="AW565" s="238"/>
      <c r="AX565" s="238"/>
      <c r="AY565" s="238"/>
    </row>
    <row r="566" spans="1:51">
      <c r="A566" t="s">
        <v>1362</v>
      </c>
      <c r="B566" t="s">
        <v>1360</v>
      </c>
      <c r="C566" t="s">
        <v>1363</v>
      </c>
      <c r="D566" s="31">
        <v>12233.381799999999</v>
      </c>
      <c r="E566" s="31">
        <v>0.56189999999999996</v>
      </c>
      <c r="F566" s="31">
        <v>6873.9955</v>
      </c>
      <c r="G566" s="31">
        <v>0.22320000000000001</v>
      </c>
      <c r="H566" s="31">
        <v>0</v>
      </c>
      <c r="I566" s="31">
        <v>0</v>
      </c>
      <c r="J566" s="31">
        <v>0</v>
      </c>
      <c r="K566" s="31">
        <v>0</v>
      </c>
      <c r="L566" s="31">
        <v>0</v>
      </c>
      <c r="M566" s="31">
        <v>0</v>
      </c>
      <c r="N566" s="31">
        <v>0</v>
      </c>
      <c r="O566" s="31">
        <v>0</v>
      </c>
      <c r="P566" s="31">
        <v>0</v>
      </c>
      <c r="Q566" s="31">
        <v>0</v>
      </c>
      <c r="R566" s="31">
        <v>0</v>
      </c>
      <c r="S566" s="31">
        <v>0</v>
      </c>
      <c r="T566" s="31">
        <v>0.63839999999999997</v>
      </c>
      <c r="U566" s="31">
        <v>0.22320000000000001</v>
      </c>
      <c r="V566" s="31">
        <v>0</v>
      </c>
      <c r="W566" s="31">
        <v>0.1384</v>
      </c>
      <c r="X566" s="31">
        <v>7.7401</v>
      </c>
      <c r="Y566" s="31">
        <v>0.1168</v>
      </c>
      <c r="Z566" s="31">
        <v>0</v>
      </c>
      <c r="AA566" s="31">
        <v>0.88319999999999999</v>
      </c>
      <c r="AB566" s="31">
        <v>0</v>
      </c>
      <c r="AC566" s="31">
        <v>0.64119999999999999</v>
      </c>
      <c r="AD566" s="31">
        <v>0.14119999999999999</v>
      </c>
      <c r="AE566" s="31">
        <v>0.1638</v>
      </c>
      <c r="AF566" s="31">
        <v>2.2000000000000001E-3</v>
      </c>
      <c r="AG566" s="31">
        <v>0</v>
      </c>
      <c r="AH566" s="31">
        <v>1.0800000000000001E-2</v>
      </c>
      <c r="AI566" s="31">
        <v>0</v>
      </c>
      <c r="AJ566" s="31">
        <v>1.0800000000000001E-2</v>
      </c>
      <c r="AK566" s="31">
        <v>0.66669999999999996</v>
      </c>
      <c r="AL566" s="31">
        <v>0.31180000000000002</v>
      </c>
      <c r="AM566" s="31">
        <v>0.73119999999999996</v>
      </c>
      <c r="AN566" s="31">
        <v>0.52739999999999998</v>
      </c>
      <c r="AO566" s="239">
        <v>0.05</v>
      </c>
      <c r="AP566" s="241">
        <v>6</v>
      </c>
      <c r="AQ566" s="101">
        <v>7</v>
      </c>
      <c r="AR566" s="462">
        <v>4</v>
      </c>
      <c r="AS566" s="238"/>
      <c r="AT566" s="238"/>
      <c r="AU566" s="238"/>
      <c r="AV566" s="238"/>
      <c r="AW566" s="238"/>
      <c r="AX566" s="238"/>
      <c r="AY566" s="238"/>
    </row>
    <row r="567" spans="1:51">
      <c r="A567" t="s">
        <v>1366</v>
      </c>
      <c r="B567" t="s">
        <v>1365</v>
      </c>
      <c r="C567" t="s">
        <v>1367</v>
      </c>
      <c r="D567" s="31">
        <v>1486.5453</v>
      </c>
      <c r="E567" s="31">
        <v>1.8818999999999999</v>
      </c>
      <c r="F567" s="31">
        <v>2797.5192999999999</v>
      </c>
      <c r="G567" s="31">
        <v>0.39689999999999998</v>
      </c>
      <c r="H567" s="31">
        <v>1.7500000000000002E-2</v>
      </c>
      <c r="I567" s="31">
        <v>0</v>
      </c>
      <c r="J567" s="31">
        <v>0</v>
      </c>
      <c r="K567" s="31">
        <v>0</v>
      </c>
      <c r="L567" s="31">
        <v>0.1782</v>
      </c>
      <c r="M567" s="31">
        <v>4.8099999999999997E-2</v>
      </c>
      <c r="N567" s="31">
        <v>0</v>
      </c>
      <c r="O567" s="31">
        <v>0</v>
      </c>
      <c r="P567" s="31">
        <v>0.2482</v>
      </c>
      <c r="Q567" s="31">
        <v>0</v>
      </c>
      <c r="R567" s="31">
        <v>0</v>
      </c>
      <c r="S567" s="31">
        <v>0.13120000000000001</v>
      </c>
      <c r="T567" s="31">
        <v>0.11550000000000001</v>
      </c>
      <c r="U567" s="31">
        <v>2.1899999999999999E-2</v>
      </c>
      <c r="V567" s="31">
        <v>7.7600000000000002E-2</v>
      </c>
      <c r="W567" s="31">
        <v>0.1618</v>
      </c>
      <c r="X567" s="31">
        <v>0.24049999999999999</v>
      </c>
      <c r="Y567" s="31">
        <v>3.6400000000000002E-2</v>
      </c>
      <c r="Z567" s="31">
        <v>0.71819999999999995</v>
      </c>
      <c r="AA567" s="31">
        <v>0.2455</v>
      </c>
      <c r="AB567" s="31">
        <v>0</v>
      </c>
      <c r="AC567" s="31">
        <v>0.1032</v>
      </c>
      <c r="AD567" s="31">
        <v>0.67720000000000002</v>
      </c>
      <c r="AE567" s="31">
        <v>0.1487</v>
      </c>
      <c r="AF567" s="31">
        <v>1.15E-2</v>
      </c>
      <c r="AG567" s="31">
        <v>4.2999999999999997E-2</v>
      </c>
      <c r="AH567" s="31">
        <v>7.5300000000000006E-2</v>
      </c>
      <c r="AI567" s="31">
        <v>0</v>
      </c>
      <c r="AJ567" s="31">
        <v>1.0800000000000001E-2</v>
      </c>
      <c r="AK567" s="31">
        <v>0.8387</v>
      </c>
      <c r="AL567" s="31">
        <v>3.2300000000000002E-2</v>
      </c>
      <c r="AM567" s="31">
        <v>0.6371</v>
      </c>
      <c r="AN567" s="31">
        <v>0.39579999999999999</v>
      </c>
      <c r="AO567" s="239">
        <v>1.5</v>
      </c>
      <c r="AP567" s="241">
        <v>4</v>
      </c>
      <c r="AQ567" s="101">
        <v>5</v>
      </c>
      <c r="AR567" s="462">
        <v>3</v>
      </c>
      <c r="AS567" s="238"/>
      <c r="AT567" s="238"/>
      <c r="AU567" s="238"/>
      <c r="AV567" s="238"/>
      <c r="AW567" s="238"/>
      <c r="AX567" s="238"/>
      <c r="AY567" s="238"/>
    </row>
    <row r="568" spans="1:51">
      <c r="A568" t="s">
        <v>1368</v>
      </c>
      <c r="B568" t="s">
        <v>1365</v>
      </c>
      <c r="C568" t="s">
        <v>1369</v>
      </c>
      <c r="D568" s="31">
        <v>1673.758</v>
      </c>
      <c r="E568" s="31">
        <v>1.5519000000000001</v>
      </c>
      <c r="F568" s="31">
        <v>2597.5064000000002</v>
      </c>
      <c r="G568" s="31">
        <v>0.1615</v>
      </c>
      <c r="H568" s="31">
        <v>1.11E-2</v>
      </c>
      <c r="I568" s="31">
        <v>0</v>
      </c>
      <c r="J568" s="31">
        <v>0</v>
      </c>
      <c r="K568" s="31">
        <v>0</v>
      </c>
      <c r="L568" s="31">
        <v>0</v>
      </c>
      <c r="M568" s="31">
        <v>8.2000000000000007E-3</v>
      </c>
      <c r="N568" s="31">
        <v>0</v>
      </c>
      <c r="O568" s="31">
        <v>1.67E-2</v>
      </c>
      <c r="P568" s="31">
        <v>0.13</v>
      </c>
      <c r="Q568" s="31">
        <v>0</v>
      </c>
      <c r="R568" s="31">
        <v>0</v>
      </c>
      <c r="S568" s="31">
        <v>9.11E-2</v>
      </c>
      <c r="T568" s="31">
        <v>0.22500000000000001</v>
      </c>
      <c r="U568" s="31">
        <v>3.6900000000000002E-2</v>
      </c>
      <c r="V568" s="31">
        <v>3.5400000000000001E-2</v>
      </c>
      <c r="W568" s="31">
        <v>0.44569999999999999</v>
      </c>
      <c r="X568" s="31">
        <v>0.51659999999999995</v>
      </c>
      <c r="Y568" s="31">
        <v>0.1216</v>
      </c>
      <c r="Z568" s="31">
        <v>0.53200000000000003</v>
      </c>
      <c r="AA568" s="31">
        <v>0.34639999999999999</v>
      </c>
      <c r="AB568" s="31">
        <v>0</v>
      </c>
      <c r="AC568" s="31">
        <v>0.28920000000000001</v>
      </c>
      <c r="AD568" s="31">
        <v>0.60099999999999998</v>
      </c>
      <c r="AE568" s="31">
        <v>5.5800000000000002E-2</v>
      </c>
      <c r="AF568" s="31">
        <v>3.2800000000000003E-2</v>
      </c>
      <c r="AG568" s="31">
        <v>4.3999999999999997E-2</v>
      </c>
      <c r="AH568" s="31">
        <v>6.59E-2</v>
      </c>
      <c r="AI568" s="31">
        <v>0</v>
      </c>
      <c r="AJ568" s="31">
        <v>0</v>
      </c>
      <c r="AK568" s="31">
        <v>0.84619999999999995</v>
      </c>
      <c r="AL568" s="31">
        <v>4.3999999999999997E-2</v>
      </c>
      <c r="AM568" s="31">
        <v>0.59530000000000005</v>
      </c>
      <c r="AN568" s="31">
        <v>0.4294</v>
      </c>
      <c r="AO568" s="239">
        <v>1.72</v>
      </c>
      <c r="AP568" s="241">
        <v>5</v>
      </c>
      <c r="AQ568" s="101">
        <v>6</v>
      </c>
      <c r="AR568" s="462">
        <v>3</v>
      </c>
      <c r="AS568" s="238"/>
      <c r="AT568" s="238"/>
      <c r="AU568" s="238"/>
      <c r="AV568" s="238"/>
      <c r="AW568" s="238"/>
      <c r="AX568" s="238"/>
      <c r="AY568" s="238"/>
    </row>
    <row r="569" spans="1:51">
      <c r="A569" t="s">
        <v>1370</v>
      </c>
      <c r="B569" t="s">
        <v>1365</v>
      </c>
      <c r="C569" t="s">
        <v>1371</v>
      </c>
      <c r="D569" s="31">
        <v>1141.1342</v>
      </c>
      <c r="E569" s="31">
        <v>3.2250000000000001</v>
      </c>
      <c r="F569" s="31">
        <v>3680.1577000000002</v>
      </c>
      <c r="G569" s="31">
        <v>0.42330000000000001</v>
      </c>
      <c r="H569" s="31">
        <v>0</v>
      </c>
      <c r="I569" s="31">
        <v>0</v>
      </c>
      <c r="J569" s="31">
        <v>0</v>
      </c>
      <c r="K569" s="31">
        <v>0</v>
      </c>
      <c r="L569" s="31">
        <v>0</v>
      </c>
      <c r="M569" s="31">
        <v>0</v>
      </c>
      <c r="N569" s="31">
        <v>0</v>
      </c>
      <c r="O569" s="31">
        <v>0.42330000000000001</v>
      </c>
      <c r="P569" s="31">
        <v>0</v>
      </c>
      <c r="Q569" s="31">
        <v>0</v>
      </c>
      <c r="R569" s="31">
        <v>0</v>
      </c>
      <c r="S569" s="31">
        <v>0</v>
      </c>
      <c r="T569" s="31">
        <v>0.1426</v>
      </c>
      <c r="U569" s="31">
        <v>0</v>
      </c>
      <c r="V569" s="31">
        <v>0</v>
      </c>
      <c r="W569" s="31">
        <v>0.43409999999999999</v>
      </c>
      <c r="X569" s="31">
        <v>0.34110000000000001</v>
      </c>
      <c r="Y569" s="31">
        <v>0</v>
      </c>
      <c r="Z569" s="31">
        <v>0.2727</v>
      </c>
      <c r="AA569" s="31">
        <v>0</v>
      </c>
      <c r="AB569" s="31">
        <v>0.72729999999999995</v>
      </c>
      <c r="AC569" s="31">
        <v>0</v>
      </c>
      <c r="AD569" s="31">
        <v>0.78290000000000004</v>
      </c>
      <c r="AE569" s="31">
        <v>0.1426</v>
      </c>
      <c r="AF569" s="31">
        <v>1.1999999999999999E-3</v>
      </c>
      <c r="AG569" s="31">
        <v>0</v>
      </c>
      <c r="AH569" s="31">
        <v>1.0800000000000001E-2</v>
      </c>
      <c r="AI569" s="31">
        <v>0</v>
      </c>
      <c r="AJ569" s="31">
        <v>1.0800000000000001E-2</v>
      </c>
      <c r="AK569" s="31">
        <v>0.79569999999999996</v>
      </c>
      <c r="AL569" s="31">
        <v>0.18279999999999999</v>
      </c>
      <c r="AM569" s="31">
        <v>0.59</v>
      </c>
      <c r="AN569" s="31">
        <v>0.42559999999999998</v>
      </c>
      <c r="AO569" s="239">
        <v>1.54</v>
      </c>
      <c r="AP569" s="241">
        <v>4</v>
      </c>
      <c r="AQ569" s="101">
        <v>5</v>
      </c>
      <c r="AR569" s="462">
        <v>3</v>
      </c>
      <c r="AS569" s="238"/>
      <c r="AT569" s="238"/>
      <c r="AU569" s="238"/>
      <c r="AV569" s="238"/>
      <c r="AW569" s="238"/>
      <c r="AX569" s="238"/>
      <c r="AY569" s="238"/>
    </row>
    <row r="570" spans="1:51">
      <c r="A570" t="s">
        <v>1372</v>
      </c>
      <c r="B570" t="s">
        <v>1365</v>
      </c>
      <c r="C570" t="s">
        <v>1365</v>
      </c>
      <c r="D570" s="31">
        <v>1778.5858000000001</v>
      </c>
      <c r="E570" s="31">
        <v>1.7982</v>
      </c>
      <c r="F570" s="31">
        <v>3198.2997999999998</v>
      </c>
      <c r="G570" s="31">
        <v>0.1031</v>
      </c>
      <c r="H570" s="31">
        <v>1.37E-2</v>
      </c>
      <c r="I570" s="31">
        <v>0</v>
      </c>
      <c r="J570" s="31">
        <v>0</v>
      </c>
      <c r="K570" s="31">
        <v>0</v>
      </c>
      <c r="L570" s="31">
        <v>1.06E-2</v>
      </c>
      <c r="M570" s="31">
        <v>1.9900000000000001E-2</v>
      </c>
      <c r="N570" s="31">
        <v>0</v>
      </c>
      <c r="O570" s="31">
        <v>4.1700000000000001E-2</v>
      </c>
      <c r="P570" s="31">
        <v>0.1</v>
      </c>
      <c r="Q570" s="31">
        <v>0</v>
      </c>
      <c r="R570" s="31">
        <v>0</v>
      </c>
      <c r="S570" s="31">
        <v>8.3000000000000001E-3</v>
      </c>
      <c r="T570" s="31">
        <v>0.10009999999999999</v>
      </c>
      <c r="U570" s="31">
        <v>1.34E-2</v>
      </c>
      <c r="V570" s="31">
        <v>0.1817</v>
      </c>
      <c r="W570" s="31">
        <v>0.51070000000000004</v>
      </c>
      <c r="X570" s="31">
        <v>0.2959</v>
      </c>
      <c r="Y570" s="31">
        <v>4.9200000000000001E-2</v>
      </c>
      <c r="Z570" s="31">
        <v>0.45079999999999998</v>
      </c>
      <c r="AA570" s="31">
        <v>0.42380000000000001</v>
      </c>
      <c r="AB570" s="31">
        <v>7.6200000000000004E-2</v>
      </c>
      <c r="AC570" s="31">
        <v>0.25080000000000002</v>
      </c>
      <c r="AD570" s="31">
        <v>0.68310000000000004</v>
      </c>
      <c r="AE570" s="31">
        <v>1.8599999999999998E-2</v>
      </c>
      <c r="AF570" s="31">
        <v>5.0799999999999998E-2</v>
      </c>
      <c r="AG570" s="31">
        <v>3.49E-2</v>
      </c>
      <c r="AH570" s="31">
        <v>0.1163</v>
      </c>
      <c r="AI570" s="31">
        <v>0</v>
      </c>
      <c r="AJ570" s="31">
        <v>0</v>
      </c>
      <c r="AK570" s="31">
        <v>0.77910000000000001</v>
      </c>
      <c r="AL570" s="31">
        <v>6.9800000000000001E-2</v>
      </c>
      <c r="AM570" s="31">
        <v>0.74750000000000005</v>
      </c>
      <c r="AN570" s="31">
        <v>0.53920000000000001</v>
      </c>
      <c r="AO570" s="239">
        <v>1.41</v>
      </c>
      <c r="AP570" s="241">
        <v>5</v>
      </c>
      <c r="AQ570" s="101">
        <v>6</v>
      </c>
      <c r="AR570" s="462">
        <v>3</v>
      </c>
      <c r="AS570" s="238"/>
      <c r="AT570" s="238"/>
      <c r="AU570" s="238"/>
      <c r="AV570" s="238"/>
      <c r="AW570" s="238"/>
      <c r="AX570" s="238"/>
      <c r="AY570" s="238"/>
    </row>
    <row r="571" spans="1:51">
      <c r="A571" t="s">
        <v>1373</v>
      </c>
      <c r="B571" t="s">
        <v>1365</v>
      </c>
      <c r="C571" t="s">
        <v>1374</v>
      </c>
      <c r="D571" s="31">
        <v>1170.9721999999999</v>
      </c>
      <c r="E571" s="31">
        <v>0.98309999999999997</v>
      </c>
      <c r="F571" s="31">
        <v>1151.2026000000001</v>
      </c>
      <c r="G571" s="31">
        <v>0.1731</v>
      </c>
      <c r="H571" s="31">
        <v>0</v>
      </c>
      <c r="I571" s="31">
        <v>0</v>
      </c>
      <c r="J571" s="31">
        <v>0</v>
      </c>
      <c r="K571" s="31">
        <v>0</v>
      </c>
      <c r="L571" s="31">
        <v>0</v>
      </c>
      <c r="M571" s="31">
        <v>4.0099999999999997E-2</v>
      </c>
      <c r="N571" s="31">
        <v>0</v>
      </c>
      <c r="O571" s="31">
        <v>0.13300000000000001</v>
      </c>
      <c r="P571" s="31">
        <v>4.7100000000000003E-2</v>
      </c>
      <c r="Q571" s="31">
        <v>0</v>
      </c>
      <c r="R571" s="31">
        <v>0</v>
      </c>
      <c r="S571" s="31">
        <v>0</v>
      </c>
      <c r="T571" s="31">
        <v>0.1162</v>
      </c>
      <c r="U571" s="31">
        <v>0</v>
      </c>
      <c r="V571" s="31">
        <v>0.19109999999999999</v>
      </c>
      <c r="W571" s="31">
        <v>0.47249999999999998</v>
      </c>
      <c r="X571" s="31">
        <v>0.1893</v>
      </c>
      <c r="Y571" s="31">
        <v>0.1628</v>
      </c>
      <c r="Z571" s="31">
        <v>0.39529999999999998</v>
      </c>
      <c r="AA571" s="31">
        <v>0.44190000000000002</v>
      </c>
      <c r="AB571" s="31">
        <v>0</v>
      </c>
      <c r="AC571" s="31">
        <v>9.69E-2</v>
      </c>
      <c r="AD571" s="31">
        <v>0.76880000000000004</v>
      </c>
      <c r="AE571" s="31">
        <v>1.32E-2</v>
      </c>
      <c r="AF571" s="31">
        <v>1.95E-2</v>
      </c>
      <c r="AG571" s="31">
        <v>1.0800000000000001E-2</v>
      </c>
      <c r="AH571" s="31">
        <v>9.6799999999999997E-2</v>
      </c>
      <c r="AI571" s="31">
        <v>0</v>
      </c>
      <c r="AJ571" s="31">
        <v>0</v>
      </c>
      <c r="AK571" s="31">
        <v>0.80649999999999999</v>
      </c>
      <c r="AL571" s="31">
        <v>8.5999999999999993E-2</v>
      </c>
      <c r="AM571" s="31">
        <v>0.65920000000000001</v>
      </c>
      <c r="AN571" s="31">
        <v>0.47549999999999998</v>
      </c>
      <c r="AO571" s="239">
        <v>2.14</v>
      </c>
      <c r="AP571" s="241">
        <v>5</v>
      </c>
      <c r="AQ571" s="101">
        <v>6</v>
      </c>
      <c r="AR571" s="462">
        <v>3</v>
      </c>
      <c r="AS571" s="238"/>
      <c r="AT571" s="238"/>
      <c r="AU571" s="238"/>
      <c r="AV571" s="238"/>
      <c r="AW571" s="238"/>
      <c r="AX571" s="238"/>
      <c r="AY571" s="238"/>
    </row>
    <row r="572" spans="1:51">
      <c r="A572" t="s">
        <v>1377</v>
      </c>
      <c r="B572" t="s">
        <v>1376</v>
      </c>
      <c r="C572" t="s">
        <v>1378</v>
      </c>
      <c r="D572" s="31">
        <v>11206.8043</v>
      </c>
      <c r="E572" s="31">
        <v>1.7371000000000001</v>
      </c>
      <c r="F572" s="31">
        <v>19467.281999999999</v>
      </c>
      <c r="G572" s="31">
        <v>0.61019999999999996</v>
      </c>
      <c r="H572" s="31">
        <v>8.0600000000000005E-2</v>
      </c>
      <c r="I572" s="31">
        <v>0</v>
      </c>
      <c r="J572" s="31">
        <v>0.16370000000000001</v>
      </c>
      <c r="K572" s="31">
        <v>0.30270000000000002</v>
      </c>
      <c r="L572" s="31">
        <v>1.1000000000000001E-3</v>
      </c>
      <c r="M572" s="31">
        <v>1.61E-2</v>
      </c>
      <c r="N572" s="31">
        <v>0</v>
      </c>
      <c r="O572" s="31">
        <v>0</v>
      </c>
      <c r="P572" s="31">
        <v>1.4E-3</v>
      </c>
      <c r="Q572" s="31">
        <v>7.7100000000000002E-2</v>
      </c>
      <c r="R572" s="31">
        <v>4.99E-2</v>
      </c>
      <c r="S572" s="31">
        <v>1.3100000000000001E-2</v>
      </c>
      <c r="T572" s="31">
        <v>4.48E-2</v>
      </c>
      <c r="U572" s="31">
        <v>0</v>
      </c>
      <c r="V572" s="31">
        <v>0.15160000000000001</v>
      </c>
      <c r="W572" s="31">
        <v>9.7900000000000001E-2</v>
      </c>
      <c r="X572" s="31">
        <v>0.71960000000000002</v>
      </c>
      <c r="Y572" s="31">
        <v>0.8992</v>
      </c>
      <c r="Z572" s="31">
        <v>6.9099999999999995E-2</v>
      </c>
      <c r="AA572" s="31">
        <v>1.12E-2</v>
      </c>
      <c r="AB572" s="31">
        <v>2.0500000000000001E-2</v>
      </c>
      <c r="AC572" s="31">
        <v>0.84450000000000003</v>
      </c>
      <c r="AD572" s="31">
        <v>0.11559999999999999</v>
      </c>
      <c r="AE572" s="31">
        <v>3.2800000000000003E-2</v>
      </c>
      <c r="AF572" s="31">
        <v>0.18479999999999999</v>
      </c>
      <c r="AG572" s="31">
        <v>0.29330000000000001</v>
      </c>
      <c r="AH572" s="31">
        <v>0.1333</v>
      </c>
      <c r="AI572" s="31">
        <v>0</v>
      </c>
      <c r="AJ572" s="31">
        <v>0</v>
      </c>
      <c r="AK572" s="31">
        <v>0.57330000000000003</v>
      </c>
      <c r="AL572" s="31">
        <v>0</v>
      </c>
      <c r="AM572" s="31">
        <v>0.94730000000000003</v>
      </c>
      <c r="AN572" s="31">
        <v>0.86229999999999996</v>
      </c>
      <c r="AO572" s="239">
        <v>0</v>
      </c>
      <c r="AP572" s="241">
        <v>5</v>
      </c>
      <c r="AQ572" s="101">
        <v>6</v>
      </c>
      <c r="AR572" s="462">
        <v>4</v>
      </c>
      <c r="AS572" s="238"/>
      <c r="AT572" s="238"/>
      <c r="AU572" s="238"/>
      <c r="AV572" s="238"/>
      <c r="AW572" s="238"/>
      <c r="AX572" s="238"/>
      <c r="AY572" s="238"/>
    </row>
    <row r="573" spans="1:51">
      <c r="A573" t="s">
        <v>1379</v>
      </c>
      <c r="B573" t="s">
        <v>1376</v>
      </c>
      <c r="C573" t="s">
        <v>1380</v>
      </c>
      <c r="D573" s="31">
        <v>2110.7498000000001</v>
      </c>
      <c r="E573" s="31">
        <v>1.3662000000000001</v>
      </c>
      <c r="F573" s="31">
        <v>2883.732</v>
      </c>
      <c r="G573" s="31">
        <v>0.17430000000000001</v>
      </c>
      <c r="H573" s="31">
        <v>0</v>
      </c>
      <c r="I573" s="31">
        <v>0</v>
      </c>
      <c r="J573" s="31">
        <v>0</v>
      </c>
      <c r="K573" s="31">
        <v>0</v>
      </c>
      <c r="L573" s="31">
        <v>8.1699999999999995E-2</v>
      </c>
      <c r="M573" s="31">
        <v>4.4699999999999997E-2</v>
      </c>
      <c r="N573" s="31">
        <v>0</v>
      </c>
      <c r="O573" s="31">
        <v>1.01E-2</v>
      </c>
      <c r="P573" s="31">
        <v>7.6399999999999996E-2</v>
      </c>
      <c r="Q573" s="31">
        <v>1.3100000000000001E-2</v>
      </c>
      <c r="R573" s="31">
        <v>0</v>
      </c>
      <c r="S573" s="31">
        <v>2.7400000000000001E-2</v>
      </c>
      <c r="T573" s="31">
        <v>4.5400000000000003E-2</v>
      </c>
      <c r="U573" s="31">
        <v>0</v>
      </c>
      <c r="V573" s="31">
        <v>0.17330000000000001</v>
      </c>
      <c r="W573" s="31">
        <v>0.52800000000000002</v>
      </c>
      <c r="X573" s="31">
        <v>0.50570000000000004</v>
      </c>
      <c r="Y573" s="31">
        <v>0.58989999999999998</v>
      </c>
      <c r="Z573" s="31">
        <v>0.12939999999999999</v>
      </c>
      <c r="AA573" s="31">
        <v>0.28070000000000001</v>
      </c>
      <c r="AB573" s="31">
        <v>0</v>
      </c>
      <c r="AC573" s="31">
        <v>0.43840000000000001</v>
      </c>
      <c r="AD573" s="31">
        <v>0.48080000000000001</v>
      </c>
      <c r="AE573" s="31">
        <v>1.6500000000000001E-2</v>
      </c>
      <c r="AF573" s="31">
        <v>4.4900000000000002E-2</v>
      </c>
      <c r="AG573" s="31">
        <v>0.1163</v>
      </c>
      <c r="AH573" s="31">
        <v>0.13950000000000001</v>
      </c>
      <c r="AI573" s="31">
        <v>0</v>
      </c>
      <c r="AJ573" s="31">
        <v>0</v>
      </c>
      <c r="AK573" s="31">
        <v>0.51160000000000005</v>
      </c>
      <c r="AL573" s="31">
        <v>0.2326</v>
      </c>
      <c r="AM573" s="31">
        <v>1.2071000000000001</v>
      </c>
      <c r="AN573" s="31">
        <v>0.87070000000000003</v>
      </c>
      <c r="AO573" s="239">
        <v>0.32</v>
      </c>
      <c r="AP573" s="241">
        <v>5</v>
      </c>
      <c r="AQ573" s="101">
        <v>6</v>
      </c>
      <c r="AR573" s="462">
        <v>2</v>
      </c>
      <c r="AS573" s="238"/>
      <c r="AT573" s="238"/>
      <c r="AU573" s="238"/>
      <c r="AV573" s="238"/>
      <c r="AW573" s="238"/>
      <c r="AX573" s="238"/>
      <c r="AY573" s="238"/>
    </row>
    <row r="574" spans="1:51">
      <c r="A574" t="s">
        <v>1381</v>
      </c>
      <c r="B574" t="s">
        <v>1376</v>
      </c>
      <c r="C574" t="s">
        <v>1382</v>
      </c>
      <c r="D574" s="31">
        <v>3273.3735000000001</v>
      </c>
      <c r="E574" s="31">
        <v>2.6554000000000002</v>
      </c>
      <c r="F574" s="31">
        <v>8691.9757000000009</v>
      </c>
      <c r="G574" s="31">
        <v>0.78849999999999998</v>
      </c>
      <c r="H574" s="31">
        <v>1.0200000000000001E-2</v>
      </c>
      <c r="I574" s="31">
        <v>0</v>
      </c>
      <c r="J574" s="31">
        <v>0</v>
      </c>
      <c r="K574" s="31">
        <v>6.6600000000000006E-2</v>
      </c>
      <c r="L574" s="31">
        <v>0.29699999999999999</v>
      </c>
      <c r="M574" s="31">
        <v>0.12770000000000001</v>
      </c>
      <c r="N574" s="31">
        <v>0</v>
      </c>
      <c r="O574" s="31">
        <v>0</v>
      </c>
      <c r="P574" s="31">
        <v>2.1499999999999998E-2</v>
      </c>
      <c r="Q574" s="31">
        <v>0</v>
      </c>
      <c r="R574" s="31">
        <v>9.7999999999999997E-3</v>
      </c>
      <c r="S574" s="31">
        <v>0.2407</v>
      </c>
      <c r="T574" s="31">
        <v>2.7699999999999999E-2</v>
      </c>
      <c r="U574" s="31">
        <v>4.3499999999999997E-2</v>
      </c>
      <c r="V574" s="31">
        <v>7.3599999999999999E-2</v>
      </c>
      <c r="W574" s="31">
        <v>8.1699999999999995E-2</v>
      </c>
      <c r="X574" s="31">
        <v>0.6532</v>
      </c>
      <c r="Y574" s="31">
        <v>0.59970000000000001</v>
      </c>
      <c r="Z574" s="31">
        <v>0.21360000000000001</v>
      </c>
      <c r="AA574" s="31">
        <v>0.18659999999999999</v>
      </c>
      <c r="AB574" s="31">
        <v>0</v>
      </c>
      <c r="AC574" s="31">
        <v>0.28270000000000001</v>
      </c>
      <c r="AD574" s="31">
        <v>0.47760000000000002</v>
      </c>
      <c r="AE574" s="31">
        <v>0.21229999999999999</v>
      </c>
      <c r="AF574" s="31">
        <v>0.1042</v>
      </c>
      <c r="AG574" s="31">
        <v>0.23680000000000001</v>
      </c>
      <c r="AH574" s="31">
        <v>0.1842</v>
      </c>
      <c r="AI574" s="31">
        <v>1.32E-2</v>
      </c>
      <c r="AJ574" s="31">
        <v>0</v>
      </c>
      <c r="AK574" s="31">
        <v>0.52629999999999999</v>
      </c>
      <c r="AL574" s="31">
        <v>3.95E-2</v>
      </c>
      <c r="AM574" s="31">
        <v>1.1751</v>
      </c>
      <c r="AN574" s="31">
        <v>0.73019999999999996</v>
      </c>
      <c r="AO574" s="239">
        <v>0.01</v>
      </c>
      <c r="AP574" s="241">
        <v>2</v>
      </c>
      <c r="AQ574" s="101">
        <v>3</v>
      </c>
      <c r="AR574" s="462">
        <v>4</v>
      </c>
      <c r="AS574" s="238"/>
      <c r="AT574" s="238"/>
      <c r="AU574" s="238"/>
      <c r="AV574" s="238"/>
      <c r="AW574" s="238"/>
      <c r="AX574" s="238"/>
      <c r="AY574" s="238"/>
    </row>
    <row r="575" spans="1:51">
      <c r="A575" t="s">
        <v>1383</v>
      </c>
      <c r="B575" t="s">
        <v>1376</v>
      </c>
      <c r="C575" t="s">
        <v>1384</v>
      </c>
      <c r="D575" s="31">
        <v>6422.8216000000002</v>
      </c>
      <c r="E575" s="31">
        <v>2.0630000000000002</v>
      </c>
      <c r="F575" s="31">
        <v>13250.281000000001</v>
      </c>
      <c r="G575" s="31">
        <v>0.6018</v>
      </c>
      <c r="H575" s="31">
        <v>2.6100000000000002E-2</v>
      </c>
      <c r="I575" s="31">
        <v>0</v>
      </c>
      <c r="J575" s="31">
        <v>0</v>
      </c>
      <c r="K575" s="31">
        <v>0</v>
      </c>
      <c r="L575" s="31">
        <v>0</v>
      </c>
      <c r="M575" s="31">
        <v>0.56779999999999997</v>
      </c>
      <c r="N575" s="31">
        <v>0</v>
      </c>
      <c r="O575" s="31">
        <v>0</v>
      </c>
      <c r="P575" s="31">
        <v>2.8199999999999999E-2</v>
      </c>
      <c r="Q575" s="31">
        <v>0</v>
      </c>
      <c r="R575" s="31">
        <v>1.41E-2</v>
      </c>
      <c r="S575" s="31">
        <v>2.76E-2</v>
      </c>
      <c r="T575" s="31">
        <v>0.106</v>
      </c>
      <c r="U575" s="31">
        <v>0</v>
      </c>
      <c r="V575" s="31">
        <v>4.2500000000000003E-2</v>
      </c>
      <c r="W575" s="31">
        <v>0.18770000000000001</v>
      </c>
      <c r="X575" s="31">
        <v>0.29570000000000002</v>
      </c>
      <c r="Y575" s="31">
        <v>0.60660000000000003</v>
      </c>
      <c r="Z575" s="31">
        <v>0.35249999999999998</v>
      </c>
      <c r="AA575" s="31">
        <v>4.1000000000000002E-2</v>
      </c>
      <c r="AB575" s="31">
        <v>0</v>
      </c>
      <c r="AC575" s="31">
        <v>0.34589999999999999</v>
      </c>
      <c r="AD575" s="31">
        <v>0.53490000000000004</v>
      </c>
      <c r="AE575" s="31">
        <v>6.4500000000000002E-2</v>
      </c>
      <c r="AF575" s="31">
        <v>3.0200000000000001E-2</v>
      </c>
      <c r="AG575" s="31">
        <v>0.1139</v>
      </c>
      <c r="AH575" s="31">
        <v>8.8599999999999998E-2</v>
      </c>
      <c r="AI575" s="31">
        <v>0</v>
      </c>
      <c r="AJ575" s="31">
        <v>0</v>
      </c>
      <c r="AK575" s="31">
        <v>0.75949999999999995</v>
      </c>
      <c r="AL575" s="31">
        <v>3.7999999999999999E-2</v>
      </c>
      <c r="AM575" s="31">
        <v>0.7954</v>
      </c>
      <c r="AN575" s="31">
        <v>0.57369999999999999</v>
      </c>
      <c r="AO575" s="239">
        <v>0.05</v>
      </c>
      <c r="AP575" s="241">
        <v>2</v>
      </c>
      <c r="AQ575" s="101">
        <v>3</v>
      </c>
      <c r="AR575" s="462">
        <v>4</v>
      </c>
      <c r="AS575" s="238"/>
      <c r="AT575" s="238"/>
      <c r="AU575" s="238"/>
      <c r="AV575" s="238"/>
      <c r="AW575" s="238"/>
      <c r="AX575" s="238"/>
      <c r="AY575" s="238"/>
    </row>
    <row r="576" spans="1:51">
      <c r="A576" t="s">
        <v>1385</v>
      </c>
      <c r="B576" t="s">
        <v>1376</v>
      </c>
      <c r="C576" t="s">
        <v>1311</v>
      </c>
      <c r="D576" s="31">
        <v>4046.7447999999999</v>
      </c>
      <c r="E576" s="31">
        <v>2.8738999999999999</v>
      </c>
      <c r="F576" s="31">
        <v>11629.927900000001</v>
      </c>
      <c r="G576" s="31">
        <v>0.41439999999999999</v>
      </c>
      <c r="H576" s="31">
        <v>5.7000000000000002E-3</v>
      </c>
      <c r="I576" s="31">
        <v>0</v>
      </c>
      <c r="J576" s="31">
        <v>0</v>
      </c>
      <c r="K576" s="31">
        <v>1.7899999999999999E-2</v>
      </c>
      <c r="L576" s="31">
        <v>0.13370000000000001</v>
      </c>
      <c r="M576" s="31">
        <v>0.26150000000000001</v>
      </c>
      <c r="N576" s="31">
        <v>0</v>
      </c>
      <c r="O576" s="31">
        <v>0</v>
      </c>
      <c r="P576" s="31">
        <v>5.8000000000000003E-2</v>
      </c>
      <c r="Q576" s="31">
        <v>0</v>
      </c>
      <c r="R576" s="31">
        <v>0</v>
      </c>
      <c r="S576" s="31">
        <v>0</v>
      </c>
      <c r="T576" s="31">
        <v>0</v>
      </c>
      <c r="U576" s="31">
        <v>0</v>
      </c>
      <c r="V576" s="31">
        <v>0.45929999999999999</v>
      </c>
      <c r="W576" s="31">
        <v>6.3899999999999998E-2</v>
      </c>
      <c r="X576" s="31">
        <v>6.8199999999999997E-2</v>
      </c>
      <c r="Y576" s="31">
        <v>0.32500000000000001</v>
      </c>
      <c r="Z576" s="31">
        <v>0.47499999999999998</v>
      </c>
      <c r="AA576" s="31">
        <v>0.1</v>
      </c>
      <c r="AB576" s="31">
        <v>0.1</v>
      </c>
      <c r="AC576" s="31">
        <v>0.47260000000000002</v>
      </c>
      <c r="AD576" s="31">
        <v>0.50249999999999995</v>
      </c>
      <c r="AE576" s="31">
        <v>0</v>
      </c>
      <c r="AF576" s="31">
        <v>0.1983</v>
      </c>
      <c r="AG576" s="31">
        <v>0.34939999999999999</v>
      </c>
      <c r="AH576" s="31">
        <v>0.16869999999999999</v>
      </c>
      <c r="AI576" s="31">
        <v>0</v>
      </c>
      <c r="AJ576" s="31">
        <v>0</v>
      </c>
      <c r="AK576" s="31">
        <v>0.44579999999999997</v>
      </c>
      <c r="AL576" s="31">
        <v>3.61E-2</v>
      </c>
      <c r="AM576" s="31">
        <v>1.1477999999999999</v>
      </c>
      <c r="AN576" s="31">
        <v>0.82789999999999997</v>
      </c>
      <c r="AO576" s="239">
        <v>0.02</v>
      </c>
      <c r="AP576" s="241">
        <v>5</v>
      </c>
      <c r="AQ576" s="101">
        <v>6</v>
      </c>
      <c r="AR576" s="462">
        <v>4</v>
      </c>
      <c r="AS576" s="238"/>
      <c r="AT576" s="238"/>
      <c r="AU576" s="238"/>
      <c r="AV576" s="238"/>
      <c r="AW576" s="238"/>
      <c r="AX576" s="238"/>
      <c r="AY576" s="238"/>
    </row>
    <row r="577" spans="1:51">
      <c r="A577" t="s">
        <v>1386</v>
      </c>
      <c r="B577" t="s">
        <v>1376</v>
      </c>
      <c r="C577" t="s">
        <v>1387</v>
      </c>
      <c r="D577" s="31">
        <v>158375.4846</v>
      </c>
      <c r="E577" s="31">
        <v>0.62929999999999997</v>
      </c>
      <c r="F577" s="31">
        <v>99667.330799999996</v>
      </c>
      <c r="G577" s="31">
        <v>0.24299999999999999</v>
      </c>
      <c r="H577" s="31">
        <v>0.27060000000000001</v>
      </c>
      <c r="I577" s="31">
        <v>0</v>
      </c>
      <c r="J577" s="31">
        <v>0</v>
      </c>
      <c r="K577" s="31">
        <v>0</v>
      </c>
      <c r="L577" s="31">
        <v>0</v>
      </c>
      <c r="M577" s="31">
        <v>0</v>
      </c>
      <c r="N577" s="31">
        <v>0</v>
      </c>
      <c r="O577" s="31">
        <v>0</v>
      </c>
      <c r="P577" s="31">
        <v>0</v>
      </c>
      <c r="Q577" s="31">
        <v>0</v>
      </c>
      <c r="R577" s="31">
        <v>0.14369999999999999</v>
      </c>
      <c r="S577" s="31">
        <v>0.1116</v>
      </c>
      <c r="T577" s="31">
        <v>0.152</v>
      </c>
      <c r="U577" s="31">
        <v>0</v>
      </c>
      <c r="V577" s="31">
        <v>0</v>
      </c>
      <c r="W577" s="31">
        <v>0.32219999999999999</v>
      </c>
      <c r="X577" s="31">
        <v>1.2796000000000001</v>
      </c>
      <c r="Y577" s="31">
        <v>0.78090000000000004</v>
      </c>
      <c r="Z577" s="31">
        <v>0.20150000000000001</v>
      </c>
      <c r="AA577" s="31">
        <v>1.7600000000000001E-2</v>
      </c>
      <c r="AB577" s="31">
        <v>0</v>
      </c>
      <c r="AC577" s="31">
        <v>0.63790000000000002</v>
      </c>
      <c r="AD577" s="31">
        <v>9.98E-2</v>
      </c>
      <c r="AE577" s="31">
        <v>0.23480000000000001</v>
      </c>
      <c r="AF577" s="31">
        <v>6.7599999999999993E-2</v>
      </c>
      <c r="AG577" s="31">
        <v>8.9700000000000002E-2</v>
      </c>
      <c r="AH577" s="31">
        <v>0.1923</v>
      </c>
      <c r="AI577" s="31">
        <v>0</v>
      </c>
      <c r="AJ577" s="31">
        <v>0</v>
      </c>
      <c r="AK577" s="31">
        <v>0.69230000000000003</v>
      </c>
      <c r="AL577" s="31">
        <v>2.5600000000000001E-2</v>
      </c>
      <c r="AM577" s="31">
        <v>0.88190000000000002</v>
      </c>
      <c r="AN577" s="31">
        <v>0.63619999999999999</v>
      </c>
      <c r="AO577" s="239">
        <v>0.1</v>
      </c>
      <c r="AP577" s="241">
        <v>7</v>
      </c>
      <c r="AQ577" s="101">
        <v>8</v>
      </c>
      <c r="AR577" s="462">
        <v>4</v>
      </c>
      <c r="AS577" s="238"/>
      <c r="AT577" s="238"/>
      <c r="AU577" s="238"/>
      <c r="AV577" s="238"/>
      <c r="AW577" s="238"/>
      <c r="AX577" s="238"/>
      <c r="AY577" s="238"/>
    </row>
    <row r="578" spans="1:51">
      <c r="A578" t="s">
        <v>1388</v>
      </c>
      <c r="B578" t="s">
        <v>1376</v>
      </c>
      <c r="C578" t="s">
        <v>1389</v>
      </c>
      <c r="D578" s="31">
        <v>8622.2464</v>
      </c>
      <c r="E578" s="31">
        <v>1.8117000000000001</v>
      </c>
      <c r="F578" s="31">
        <v>15620.6104</v>
      </c>
      <c r="G578" s="31">
        <v>0.27900000000000003</v>
      </c>
      <c r="H578" s="31">
        <v>8.48E-2</v>
      </c>
      <c r="I578" s="31">
        <v>0</v>
      </c>
      <c r="J578" s="31">
        <v>0</v>
      </c>
      <c r="K578" s="31">
        <v>6.1100000000000002E-2</v>
      </c>
      <c r="L578" s="31">
        <v>2.4799999999999999E-2</v>
      </c>
      <c r="M578" s="31">
        <v>1.41E-2</v>
      </c>
      <c r="N578" s="31">
        <v>0</v>
      </c>
      <c r="O578" s="31">
        <v>2.8E-3</v>
      </c>
      <c r="P578" s="31">
        <v>4.6699999999999998E-2</v>
      </c>
      <c r="Q578" s="31">
        <v>8.2000000000000003E-2</v>
      </c>
      <c r="R578" s="31">
        <v>6.8000000000000005E-2</v>
      </c>
      <c r="S578" s="31">
        <v>5.8400000000000001E-2</v>
      </c>
      <c r="T578" s="31">
        <v>8.0500000000000002E-2</v>
      </c>
      <c r="U578" s="31">
        <v>0</v>
      </c>
      <c r="V578" s="31">
        <v>0.19</v>
      </c>
      <c r="W578" s="31">
        <v>0.2868</v>
      </c>
      <c r="X578" s="31">
        <v>0.7339</v>
      </c>
      <c r="Y578" s="31">
        <v>0.76949999999999996</v>
      </c>
      <c r="Z578" s="31">
        <v>0.18909999999999999</v>
      </c>
      <c r="AA578" s="31">
        <v>2.52E-2</v>
      </c>
      <c r="AB578" s="31">
        <v>1.6299999999999999E-2</v>
      </c>
      <c r="AC578" s="31">
        <v>0.72519999999999996</v>
      </c>
      <c r="AD578" s="31">
        <v>0.2402</v>
      </c>
      <c r="AE578" s="31">
        <v>0.01</v>
      </c>
      <c r="AF578" s="31">
        <v>0.1293</v>
      </c>
      <c r="AG578" s="31">
        <v>0.16089999999999999</v>
      </c>
      <c r="AH578" s="31">
        <v>0.1149</v>
      </c>
      <c r="AI578" s="31">
        <v>0</v>
      </c>
      <c r="AJ578" s="31">
        <v>0</v>
      </c>
      <c r="AK578" s="31">
        <v>0.71260000000000001</v>
      </c>
      <c r="AL578" s="31">
        <v>1.15E-2</v>
      </c>
      <c r="AM578" s="31">
        <v>0.83540000000000003</v>
      </c>
      <c r="AN578" s="31">
        <v>0.60260000000000002</v>
      </c>
      <c r="AO578" s="239">
        <v>0.5</v>
      </c>
      <c r="AP578" s="241">
        <v>5</v>
      </c>
      <c r="AQ578" s="101">
        <v>6</v>
      </c>
      <c r="AR578" s="462">
        <v>4</v>
      </c>
      <c r="AS578" s="238"/>
      <c r="AT578" s="238"/>
      <c r="AU578" s="238"/>
      <c r="AV578" s="238"/>
      <c r="AW578" s="238"/>
      <c r="AX578" s="238"/>
      <c r="AY578" s="238"/>
    </row>
    <row r="579" spans="1:51">
      <c r="A579" t="s">
        <v>1390</v>
      </c>
      <c r="B579" t="s">
        <v>1376</v>
      </c>
      <c r="C579" t="s">
        <v>1391</v>
      </c>
      <c r="D579" s="31">
        <v>2780.8777</v>
      </c>
      <c r="E579" s="31">
        <v>1.6251</v>
      </c>
      <c r="F579" s="31">
        <v>4519.1580000000004</v>
      </c>
      <c r="G579" s="31">
        <v>0.51559999999999995</v>
      </c>
      <c r="H579" s="31">
        <v>0.19320000000000001</v>
      </c>
      <c r="I579" s="31">
        <v>0</v>
      </c>
      <c r="J579" s="31">
        <v>0</v>
      </c>
      <c r="K579" s="31">
        <v>4.48E-2</v>
      </c>
      <c r="L579" s="31">
        <v>7.9000000000000008E-3</v>
      </c>
      <c r="M579" s="31">
        <v>2.5399999999999999E-2</v>
      </c>
      <c r="N579" s="31">
        <v>0</v>
      </c>
      <c r="O579" s="31">
        <v>0</v>
      </c>
      <c r="P579" s="31">
        <v>0</v>
      </c>
      <c r="Q579" s="31">
        <v>0</v>
      </c>
      <c r="R579" s="31">
        <v>4.36E-2</v>
      </c>
      <c r="S579" s="31">
        <v>2.92E-2</v>
      </c>
      <c r="T579" s="31">
        <v>5.0500000000000003E-2</v>
      </c>
      <c r="U579" s="31">
        <v>0.18379999999999999</v>
      </c>
      <c r="V579" s="31">
        <v>0.1694</v>
      </c>
      <c r="W579" s="31">
        <v>0.25219999999999998</v>
      </c>
      <c r="X579" s="31">
        <v>0.52559999999999996</v>
      </c>
      <c r="Y579" s="31">
        <v>0.49459999999999998</v>
      </c>
      <c r="Z579" s="31">
        <v>0.16200000000000001</v>
      </c>
      <c r="AA579" s="31">
        <v>0.32779999999999998</v>
      </c>
      <c r="AB579" s="31">
        <v>1.5599999999999999E-2</v>
      </c>
      <c r="AC579" s="31">
        <v>0.81399999999999995</v>
      </c>
      <c r="AD579" s="31">
        <v>4.8899999999999999E-2</v>
      </c>
      <c r="AE579" s="31">
        <v>0.11360000000000001</v>
      </c>
      <c r="AF579" s="31">
        <v>0.15840000000000001</v>
      </c>
      <c r="AG579" s="31">
        <v>0.40789999999999998</v>
      </c>
      <c r="AH579" s="31">
        <v>0.1053</v>
      </c>
      <c r="AI579" s="31">
        <v>0</v>
      </c>
      <c r="AJ579" s="31">
        <v>0</v>
      </c>
      <c r="AK579" s="31">
        <v>0.48680000000000001</v>
      </c>
      <c r="AL579" s="31">
        <v>0</v>
      </c>
      <c r="AM579" s="31">
        <v>0.95320000000000005</v>
      </c>
      <c r="AN579" s="31">
        <v>0.86760000000000004</v>
      </c>
      <c r="AO579" s="239">
        <v>0.31</v>
      </c>
      <c r="AP579" s="241">
        <v>3</v>
      </c>
      <c r="AQ579" s="101">
        <v>4</v>
      </c>
      <c r="AR579" s="462">
        <v>4</v>
      </c>
      <c r="AS579" s="238"/>
      <c r="AT579" s="238"/>
      <c r="AU579" s="238"/>
      <c r="AV579" s="238"/>
      <c r="AW579" s="238"/>
      <c r="AX579" s="238"/>
      <c r="AY579" s="238"/>
    </row>
    <row r="580" spans="1:51">
      <c r="A580" t="s">
        <v>1392</v>
      </c>
      <c r="B580" t="s">
        <v>1376</v>
      </c>
      <c r="C580" t="s">
        <v>1393</v>
      </c>
      <c r="D580" s="31">
        <v>10274.6162</v>
      </c>
      <c r="E580" s="31">
        <v>2.5485000000000002</v>
      </c>
      <c r="F580" s="31">
        <v>26184.6721</v>
      </c>
      <c r="G580" s="31">
        <v>0.8246</v>
      </c>
      <c r="H580" s="31">
        <v>7.5800000000000006E-2</v>
      </c>
      <c r="I580" s="31">
        <v>0</v>
      </c>
      <c r="J580" s="31">
        <v>0</v>
      </c>
      <c r="K580" s="31">
        <v>8.0000000000000004E-4</v>
      </c>
      <c r="L580" s="31">
        <v>0</v>
      </c>
      <c r="M580" s="31">
        <v>0</v>
      </c>
      <c r="N580" s="31">
        <v>0</v>
      </c>
      <c r="O580" s="31">
        <v>0</v>
      </c>
      <c r="P580" s="31">
        <v>0</v>
      </c>
      <c r="Q580" s="31">
        <v>0.72909999999999997</v>
      </c>
      <c r="R580" s="31">
        <v>2.4E-2</v>
      </c>
      <c r="S580" s="31">
        <v>0</v>
      </c>
      <c r="T580" s="31">
        <v>3.6400000000000002E-2</v>
      </c>
      <c r="U580" s="31">
        <v>0</v>
      </c>
      <c r="V580" s="31">
        <v>4.0399999999999998E-2</v>
      </c>
      <c r="W580" s="31">
        <v>9.35E-2</v>
      </c>
      <c r="X580" s="31">
        <v>3.6204999999999998</v>
      </c>
      <c r="Y580" s="31">
        <v>0.99119999999999997</v>
      </c>
      <c r="Z580" s="31">
        <v>3.2000000000000002E-3</v>
      </c>
      <c r="AA580" s="31">
        <v>2.0999999999999999E-3</v>
      </c>
      <c r="AB580" s="31">
        <v>3.5000000000000001E-3</v>
      </c>
      <c r="AC580" s="31">
        <v>0.96250000000000002</v>
      </c>
      <c r="AD580" s="31">
        <v>8.0000000000000002E-3</v>
      </c>
      <c r="AE580" s="31">
        <v>1.4E-2</v>
      </c>
      <c r="AF580" s="31">
        <v>4.82E-2</v>
      </c>
      <c r="AG580" s="31">
        <v>7.4499999999999997E-2</v>
      </c>
      <c r="AH580" s="31">
        <v>0</v>
      </c>
      <c r="AI580" s="31">
        <v>0</v>
      </c>
      <c r="AJ580" s="31">
        <v>0</v>
      </c>
      <c r="AK580" s="31">
        <v>0.88300000000000001</v>
      </c>
      <c r="AL580" s="31">
        <v>4.2599999999999999E-2</v>
      </c>
      <c r="AM580" s="31">
        <v>0.43769999999999998</v>
      </c>
      <c r="AN580" s="31">
        <v>0.39839999999999998</v>
      </c>
      <c r="AO580" s="239">
        <v>0.7</v>
      </c>
      <c r="AP580" s="241">
        <v>6</v>
      </c>
      <c r="AQ580" s="101">
        <v>7</v>
      </c>
      <c r="AR580" s="462">
        <v>4</v>
      </c>
      <c r="AS580" s="238"/>
      <c r="AT580" s="238"/>
      <c r="AU580" s="238"/>
      <c r="AV580" s="238"/>
      <c r="AW580" s="238"/>
      <c r="AX580" s="238"/>
      <c r="AY580" s="238"/>
    </row>
    <row r="581" spans="1:51">
      <c r="A581" t="s">
        <v>1394</v>
      </c>
      <c r="B581" t="s">
        <v>1376</v>
      </c>
      <c r="C581" t="s">
        <v>1395</v>
      </c>
      <c r="D581" s="31">
        <v>29076.586599999999</v>
      </c>
      <c r="E581" s="31">
        <v>1.1476999999999999</v>
      </c>
      <c r="F581" s="31">
        <v>33371.297700000003</v>
      </c>
      <c r="G581" s="31">
        <v>0.29659999999999997</v>
      </c>
      <c r="H581" s="31">
        <v>0.1019</v>
      </c>
      <c r="I581" s="31">
        <v>0</v>
      </c>
      <c r="J581" s="31">
        <v>0</v>
      </c>
      <c r="K581" s="31">
        <v>0</v>
      </c>
      <c r="L581" s="31">
        <v>1.6799999999999999E-2</v>
      </c>
      <c r="M581" s="31">
        <v>0</v>
      </c>
      <c r="N581" s="31">
        <v>5.8700000000000002E-2</v>
      </c>
      <c r="O581" s="31">
        <v>0</v>
      </c>
      <c r="P581" s="31">
        <v>1.3599999999999999E-2</v>
      </c>
      <c r="Q581" s="31">
        <v>0</v>
      </c>
      <c r="R581" s="31">
        <v>0.1381</v>
      </c>
      <c r="S581" s="31">
        <v>4.48E-2</v>
      </c>
      <c r="T581" s="31">
        <v>0.14580000000000001</v>
      </c>
      <c r="U581" s="31">
        <v>2.0999999999999999E-3</v>
      </c>
      <c r="V581" s="31">
        <v>0.108</v>
      </c>
      <c r="W581" s="31">
        <v>0.37030000000000002</v>
      </c>
      <c r="X581" s="31">
        <v>0.9919</v>
      </c>
      <c r="Y581" s="31">
        <v>0.75619999999999998</v>
      </c>
      <c r="Z581" s="31">
        <v>0.1948</v>
      </c>
      <c r="AA581" s="31">
        <v>3.5200000000000002E-2</v>
      </c>
      <c r="AB581" s="31">
        <v>1.38E-2</v>
      </c>
      <c r="AC581" s="31">
        <v>0.52869999999999995</v>
      </c>
      <c r="AD581" s="31">
        <v>0.30880000000000002</v>
      </c>
      <c r="AE581" s="31">
        <v>0.109</v>
      </c>
      <c r="AF581" s="31">
        <v>4.9399999999999999E-2</v>
      </c>
      <c r="AG581" s="31">
        <v>6.0199999999999997E-2</v>
      </c>
      <c r="AH581" s="31">
        <v>0.1807</v>
      </c>
      <c r="AI581" s="31">
        <v>0</v>
      </c>
      <c r="AJ581" s="31">
        <v>2.41E-2</v>
      </c>
      <c r="AK581" s="31">
        <v>0.69879999999999998</v>
      </c>
      <c r="AL581" s="31">
        <v>3.61E-2</v>
      </c>
      <c r="AM581" s="31">
        <v>0.93869999999999998</v>
      </c>
      <c r="AN581" s="31">
        <v>0.58320000000000005</v>
      </c>
      <c r="AO581" s="239">
        <v>0.23</v>
      </c>
      <c r="AP581" s="241">
        <v>5</v>
      </c>
      <c r="AQ581" s="101">
        <v>6</v>
      </c>
      <c r="AR581" s="462">
        <v>4</v>
      </c>
      <c r="AS581" s="238"/>
      <c r="AT581" s="238"/>
      <c r="AU581" s="238"/>
      <c r="AV581" s="238"/>
      <c r="AW581" s="238"/>
      <c r="AX581" s="238"/>
      <c r="AY581" s="238"/>
    </row>
    <row r="582" spans="1:51">
      <c r="A582" t="s">
        <v>1396</v>
      </c>
      <c r="B582" t="s">
        <v>1376</v>
      </c>
      <c r="C582" t="s">
        <v>1397</v>
      </c>
      <c r="D582" s="31">
        <v>8289.6208999999999</v>
      </c>
      <c r="E582" s="31">
        <v>1.1867000000000001</v>
      </c>
      <c r="F582" s="31">
        <v>9836.8917000000001</v>
      </c>
      <c r="G582" s="31">
        <v>0.75619999999999998</v>
      </c>
      <c r="H582" s="31">
        <v>0</v>
      </c>
      <c r="I582" s="31">
        <v>0</v>
      </c>
      <c r="J582" s="31">
        <v>0</v>
      </c>
      <c r="K582" s="31">
        <v>6.0900000000000003E-2</v>
      </c>
      <c r="L582" s="31">
        <v>0.1946</v>
      </c>
      <c r="M582" s="31">
        <v>0.39190000000000003</v>
      </c>
      <c r="N582" s="31">
        <v>0</v>
      </c>
      <c r="O582" s="31">
        <v>6.4899999999999999E-2</v>
      </c>
      <c r="P582" s="31">
        <v>8.2400000000000001E-2</v>
      </c>
      <c r="Q582" s="31">
        <v>0</v>
      </c>
      <c r="R582" s="31">
        <v>1.47E-2</v>
      </c>
      <c r="S582" s="31">
        <v>5.1799999999999999E-2</v>
      </c>
      <c r="T582" s="31">
        <v>3.2000000000000001E-2</v>
      </c>
      <c r="U582" s="31">
        <v>0</v>
      </c>
      <c r="V582" s="31">
        <v>2.76E-2</v>
      </c>
      <c r="W582" s="31">
        <v>7.9299999999999995E-2</v>
      </c>
      <c r="X582" s="31">
        <v>0.13730000000000001</v>
      </c>
      <c r="Y582" s="31">
        <v>0.25690000000000002</v>
      </c>
      <c r="Z582" s="31">
        <v>0.35420000000000001</v>
      </c>
      <c r="AA582" s="31">
        <v>8.3299999999999999E-2</v>
      </c>
      <c r="AB582" s="31">
        <v>0.30559999999999998</v>
      </c>
      <c r="AC582" s="31">
        <v>0.20499999999999999</v>
      </c>
      <c r="AD582" s="31">
        <v>0.74870000000000003</v>
      </c>
      <c r="AE582" s="31">
        <v>2.4299999999999999E-2</v>
      </c>
      <c r="AF582" s="31">
        <v>0.12540000000000001</v>
      </c>
      <c r="AG582" s="31">
        <v>0.21179999999999999</v>
      </c>
      <c r="AH582" s="31">
        <v>0.21179999999999999</v>
      </c>
      <c r="AI582" s="31">
        <v>0</v>
      </c>
      <c r="AJ582" s="31">
        <v>0</v>
      </c>
      <c r="AK582" s="31">
        <v>0.30590000000000001</v>
      </c>
      <c r="AL582" s="31">
        <v>0.27060000000000001</v>
      </c>
      <c r="AM582" s="31">
        <v>1.3734999999999999</v>
      </c>
      <c r="AN582" s="31">
        <v>0.99080000000000001</v>
      </c>
      <c r="AO582" s="239">
        <v>0.28999999999999998</v>
      </c>
      <c r="AP582" s="241">
        <v>2</v>
      </c>
      <c r="AQ582" s="101">
        <v>3</v>
      </c>
      <c r="AR582" s="462">
        <v>2</v>
      </c>
      <c r="AS582" s="238"/>
      <c r="AT582" s="238"/>
      <c r="AU582" s="238"/>
      <c r="AV582" s="238"/>
      <c r="AW582" s="238"/>
      <c r="AX582" s="238"/>
      <c r="AY582" s="238"/>
    </row>
    <row r="583" spans="1:51">
      <c r="A583" t="s">
        <v>1398</v>
      </c>
      <c r="B583" t="s">
        <v>1376</v>
      </c>
      <c r="C583" t="s">
        <v>1376</v>
      </c>
      <c r="D583" s="31">
        <v>8517.0614000000005</v>
      </c>
      <c r="E583" s="31">
        <v>3.5741999999999998</v>
      </c>
      <c r="F583" s="31">
        <v>30441.3629</v>
      </c>
      <c r="G583" s="31">
        <v>0.90939999999999999</v>
      </c>
      <c r="H583" s="31">
        <v>1.43E-2</v>
      </c>
      <c r="I583" s="31">
        <v>0</v>
      </c>
      <c r="J583" s="31">
        <v>0</v>
      </c>
      <c r="K583" s="31">
        <v>6.83E-2</v>
      </c>
      <c r="L583" s="31">
        <v>5.1999999999999998E-3</v>
      </c>
      <c r="M583" s="31">
        <v>0.58430000000000004</v>
      </c>
      <c r="N583" s="31">
        <v>0</v>
      </c>
      <c r="O583" s="31">
        <v>1.0800000000000001E-2</v>
      </c>
      <c r="P583" s="31">
        <v>4.4200000000000003E-2</v>
      </c>
      <c r="Q583" s="31">
        <v>0</v>
      </c>
      <c r="R583" s="31">
        <v>0.2266</v>
      </c>
      <c r="S583" s="31">
        <v>0</v>
      </c>
      <c r="T583" s="31">
        <v>0</v>
      </c>
      <c r="U583" s="31">
        <v>0</v>
      </c>
      <c r="V583" s="31">
        <v>4.65E-2</v>
      </c>
      <c r="W583" s="31">
        <v>0</v>
      </c>
      <c r="X583" s="31">
        <v>0.1673</v>
      </c>
      <c r="Y583" s="31">
        <v>0.6</v>
      </c>
      <c r="Z583" s="31">
        <v>0</v>
      </c>
      <c r="AA583" s="31">
        <v>0.4</v>
      </c>
      <c r="AB583" s="31">
        <v>0</v>
      </c>
      <c r="AC583" s="31">
        <v>0.1724</v>
      </c>
      <c r="AD583" s="31">
        <v>0.75960000000000005</v>
      </c>
      <c r="AE583" s="31">
        <v>6.6900000000000001E-2</v>
      </c>
      <c r="AF583" s="31">
        <v>0.23080000000000001</v>
      </c>
      <c r="AG583" s="31">
        <v>0.47220000000000001</v>
      </c>
      <c r="AH583" s="31">
        <v>0.1111</v>
      </c>
      <c r="AI583" s="31">
        <v>0</v>
      </c>
      <c r="AJ583" s="31">
        <v>0</v>
      </c>
      <c r="AK583" s="31">
        <v>0.27779999999999999</v>
      </c>
      <c r="AL583" s="31">
        <v>0.1389</v>
      </c>
      <c r="AM583" s="31">
        <v>1.2283999999999999</v>
      </c>
      <c r="AN583" s="31">
        <v>0.8861</v>
      </c>
      <c r="AO583" s="239">
        <v>0</v>
      </c>
      <c r="AP583" s="241">
        <v>2</v>
      </c>
      <c r="AQ583" s="101">
        <v>3</v>
      </c>
      <c r="AR583" s="462">
        <v>2</v>
      </c>
      <c r="AS583" s="238"/>
      <c r="AT583" s="238"/>
      <c r="AU583" s="238"/>
      <c r="AV583" s="238"/>
      <c r="AW583" s="238"/>
      <c r="AX583" s="238"/>
      <c r="AY583" s="238"/>
    </row>
    <row r="584" spans="1:51">
      <c r="A584" t="s">
        <v>1399</v>
      </c>
      <c r="B584" t="s">
        <v>1376</v>
      </c>
      <c r="C584" t="s">
        <v>1309</v>
      </c>
      <c r="D584" s="31">
        <v>11489.1103</v>
      </c>
      <c r="E584" s="31">
        <v>1.4514</v>
      </c>
      <c r="F584" s="31">
        <v>16675.151699999999</v>
      </c>
      <c r="G584" s="31">
        <v>0.32479999999999998</v>
      </c>
      <c r="H584" s="31">
        <v>1.6199999999999999E-2</v>
      </c>
      <c r="I584" s="31">
        <v>0</v>
      </c>
      <c r="J584" s="31">
        <v>0</v>
      </c>
      <c r="K584" s="31">
        <v>9.0399999999999994E-2</v>
      </c>
      <c r="L584" s="31">
        <v>2.8199999999999999E-2</v>
      </c>
      <c r="M584" s="31">
        <v>4.4499999999999998E-2</v>
      </c>
      <c r="N584" s="31">
        <v>0</v>
      </c>
      <c r="O584" s="31">
        <v>0</v>
      </c>
      <c r="P584" s="31">
        <v>2.2100000000000002E-2</v>
      </c>
      <c r="Q584" s="31">
        <v>0</v>
      </c>
      <c r="R584" s="31">
        <v>7.3000000000000001E-3</v>
      </c>
      <c r="S584" s="31">
        <v>9.8100000000000007E-2</v>
      </c>
      <c r="T584" s="31">
        <v>0.27629999999999999</v>
      </c>
      <c r="U584" s="31">
        <v>6.3E-2</v>
      </c>
      <c r="V584" s="31">
        <v>0.14069999999999999</v>
      </c>
      <c r="W584" s="31">
        <v>0.21310000000000001</v>
      </c>
      <c r="X584" s="31">
        <v>0.4536</v>
      </c>
      <c r="Y584" s="31">
        <v>0.26889999999999997</v>
      </c>
      <c r="Z584" s="31">
        <v>0.54800000000000004</v>
      </c>
      <c r="AA584" s="31">
        <v>0.1366</v>
      </c>
      <c r="AB584" s="31">
        <v>4.65E-2</v>
      </c>
      <c r="AC584" s="31">
        <v>0.60009999999999997</v>
      </c>
      <c r="AD584" s="31">
        <v>0.20080000000000001</v>
      </c>
      <c r="AE584" s="31">
        <v>0.14080000000000001</v>
      </c>
      <c r="AF584" s="31">
        <v>3.2300000000000002E-2</v>
      </c>
      <c r="AG584" s="31">
        <v>3.7999999999999999E-2</v>
      </c>
      <c r="AH584" s="31">
        <v>0.2152</v>
      </c>
      <c r="AI584" s="31">
        <v>0</v>
      </c>
      <c r="AJ584" s="31">
        <v>0</v>
      </c>
      <c r="AK584" s="31">
        <v>0.73419999999999996</v>
      </c>
      <c r="AL584" s="31">
        <v>1.2699999999999999E-2</v>
      </c>
      <c r="AM584" s="31">
        <v>0.73699999999999999</v>
      </c>
      <c r="AN584" s="31">
        <v>0.53159999999999996</v>
      </c>
      <c r="AO584" s="239">
        <v>0.02</v>
      </c>
      <c r="AP584" s="241">
        <v>5</v>
      </c>
      <c r="AQ584" s="101">
        <v>6</v>
      </c>
      <c r="AR584" s="462">
        <v>4</v>
      </c>
      <c r="AS584" s="238"/>
      <c r="AT584" s="238"/>
      <c r="AU584" s="238"/>
      <c r="AV584" s="238"/>
      <c r="AW584" s="238"/>
      <c r="AX584" s="238"/>
      <c r="AY584" s="238"/>
    </row>
    <row r="585" spans="1:51">
      <c r="A585" t="s">
        <v>1400</v>
      </c>
      <c r="B585" t="s">
        <v>1376</v>
      </c>
      <c r="C585" t="s">
        <v>1401</v>
      </c>
      <c r="D585" s="31">
        <v>22404.5344</v>
      </c>
      <c r="E585" s="31">
        <v>1.8464</v>
      </c>
      <c r="F585" s="31">
        <v>41367.060700000002</v>
      </c>
      <c r="G585" s="31">
        <v>0.67149999999999999</v>
      </c>
      <c r="H585" s="31">
        <v>4.6300000000000001E-2</v>
      </c>
      <c r="I585" s="31">
        <v>0</v>
      </c>
      <c r="J585" s="31">
        <v>0</v>
      </c>
      <c r="K585" s="31">
        <v>0.3906</v>
      </c>
      <c r="L585" s="31">
        <v>4.2799999999999998E-2</v>
      </c>
      <c r="M585" s="31">
        <v>1.9699999999999999E-2</v>
      </c>
      <c r="N585" s="31">
        <v>0</v>
      </c>
      <c r="O585" s="31">
        <v>0</v>
      </c>
      <c r="P585" s="31">
        <v>9.4000000000000004E-3</v>
      </c>
      <c r="Q585" s="31">
        <v>8.9999999999999998E-4</v>
      </c>
      <c r="R585" s="31">
        <v>5.0200000000000002E-2</v>
      </c>
      <c r="S585" s="31">
        <v>0.1171</v>
      </c>
      <c r="T585" s="31">
        <v>0.1135</v>
      </c>
      <c r="U585" s="31">
        <v>2.4799999999999999E-2</v>
      </c>
      <c r="V585" s="31">
        <v>4.24E-2</v>
      </c>
      <c r="W585" s="31">
        <v>0.1421</v>
      </c>
      <c r="X585" s="31">
        <v>0.30759999999999998</v>
      </c>
      <c r="Y585" s="31">
        <v>0.4577</v>
      </c>
      <c r="Z585" s="31">
        <v>0.35880000000000001</v>
      </c>
      <c r="AA585" s="31">
        <v>0.15049999999999999</v>
      </c>
      <c r="AB585" s="31">
        <v>3.3000000000000002E-2</v>
      </c>
      <c r="AC585" s="31">
        <v>0.62480000000000002</v>
      </c>
      <c r="AD585" s="31">
        <v>0.221</v>
      </c>
      <c r="AE585" s="31">
        <v>0.13250000000000001</v>
      </c>
      <c r="AF585" s="31">
        <v>8.2400000000000001E-2</v>
      </c>
      <c r="AG585" s="31">
        <v>0.26919999999999999</v>
      </c>
      <c r="AH585" s="31">
        <v>0.15379999999999999</v>
      </c>
      <c r="AI585" s="31">
        <v>0</v>
      </c>
      <c r="AJ585" s="31">
        <v>0</v>
      </c>
      <c r="AK585" s="31">
        <v>0.53849999999999998</v>
      </c>
      <c r="AL585" s="31">
        <v>3.85E-2</v>
      </c>
      <c r="AM585" s="31">
        <v>1.0999000000000001</v>
      </c>
      <c r="AN585" s="31">
        <v>0.79339999999999999</v>
      </c>
      <c r="AO585" s="239">
        <v>0.01</v>
      </c>
      <c r="AP585" s="241">
        <v>7</v>
      </c>
      <c r="AQ585" s="101">
        <v>8</v>
      </c>
      <c r="AR585" s="462">
        <v>4</v>
      </c>
      <c r="AS585" s="238"/>
      <c r="AT585" s="238"/>
      <c r="AU585" s="238"/>
      <c r="AV585" s="238"/>
      <c r="AW585" s="238"/>
      <c r="AX585" s="238"/>
      <c r="AY585" s="238"/>
    </row>
    <row r="586" spans="1:51">
      <c r="A586" t="s">
        <v>1402</v>
      </c>
      <c r="B586" t="s">
        <v>1376</v>
      </c>
      <c r="C586" t="s">
        <v>1403</v>
      </c>
      <c r="D586" s="31">
        <v>53685.215499999998</v>
      </c>
      <c r="E586" s="31">
        <v>1.0065999999999999</v>
      </c>
      <c r="F586" s="31">
        <v>54037.731299999999</v>
      </c>
      <c r="G586" s="31">
        <v>0.51629999999999998</v>
      </c>
      <c r="H586" s="31">
        <v>0.34610000000000002</v>
      </c>
      <c r="I586" s="31">
        <v>0</v>
      </c>
      <c r="J586" s="31">
        <v>0</v>
      </c>
      <c r="K586" s="31">
        <v>4.0000000000000001E-3</v>
      </c>
      <c r="L586" s="31">
        <v>0</v>
      </c>
      <c r="M586" s="31">
        <v>0</v>
      </c>
      <c r="N586" s="31">
        <v>0</v>
      </c>
      <c r="O586" s="31">
        <v>0</v>
      </c>
      <c r="P586" s="31">
        <v>0</v>
      </c>
      <c r="Q586" s="31">
        <v>0.12139999999999999</v>
      </c>
      <c r="R586" s="31">
        <v>0.1885</v>
      </c>
      <c r="S586" s="31">
        <v>7.8E-2</v>
      </c>
      <c r="T586" s="31">
        <v>5.5899999999999998E-2</v>
      </c>
      <c r="U586" s="31">
        <v>0</v>
      </c>
      <c r="V586" s="31">
        <v>2.3400000000000001E-2</v>
      </c>
      <c r="W586" s="31">
        <v>0.18260000000000001</v>
      </c>
      <c r="X586" s="31">
        <v>0.67549999999999999</v>
      </c>
      <c r="Y586" s="31">
        <v>0.71830000000000005</v>
      </c>
      <c r="Z586" s="31">
        <v>0.22539999999999999</v>
      </c>
      <c r="AA586" s="31">
        <v>8.0000000000000002E-3</v>
      </c>
      <c r="AB586" s="31">
        <v>4.8300000000000003E-2</v>
      </c>
      <c r="AC586" s="31">
        <v>0.87760000000000005</v>
      </c>
      <c r="AD586" s="31">
        <v>5.1700000000000003E-2</v>
      </c>
      <c r="AE586" s="31">
        <v>5.4399999999999997E-2</v>
      </c>
      <c r="AF586" s="31">
        <v>8.48E-2</v>
      </c>
      <c r="AG586" s="31">
        <v>0.12659999999999999</v>
      </c>
      <c r="AH586" s="31">
        <v>0.20250000000000001</v>
      </c>
      <c r="AI586" s="31">
        <v>0</v>
      </c>
      <c r="AJ586" s="31">
        <v>0</v>
      </c>
      <c r="AK586" s="31">
        <v>0.65820000000000001</v>
      </c>
      <c r="AL586" s="31">
        <v>1.2699999999999999E-2</v>
      </c>
      <c r="AM586" s="31">
        <v>0.91559999999999997</v>
      </c>
      <c r="AN586" s="31">
        <v>0.66049999999999998</v>
      </c>
      <c r="AO586" s="239">
        <v>0.03</v>
      </c>
      <c r="AP586" s="241">
        <v>5</v>
      </c>
      <c r="AQ586" s="101">
        <v>6</v>
      </c>
      <c r="AR586" s="462">
        <v>4</v>
      </c>
      <c r="AS586" s="238"/>
      <c r="AT586" s="238"/>
      <c r="AU586" s="238"/>
      <c r="AV586" s="238"/>
      <c r="AW586" s="238"/>
      <c r="AX586" s="238"/>
      <c r="AY586" s="238"/>
    </row>
    <row r="587" spans="1:51">
      <c r="A587" t="s">
        <v>1404</v>
      </c>
      <c r="B587" t="s">
        <v>1376</v>
      </c>
      <c r="C587" t="s">
        <v>1405</v>
      </c>
      <c r="D587" s="31">
        <v>5333.8269</v>
      </c>
      <c r="E587" s="31">
        <v>2.9634999999999998</v>
      </c>
      <c r="F587" s="31">
        <v>15806.7772</v>
      </c>
      <c r="G587" s="31">
        <v>0.67220000000000002</v>
      </c>
      <c r="H587" s="31">
        <v>0.23699999999999999</v>
      </c>
      <c r="I587" s="31">
        <v>0</v>
      </c>
      <c r="J587" s="31">
        <v>0</v>
      </c>
      <c r="K587" s="31">
        <v>0.20430000000000001</v>
      </c>
      <c r="L587" s="31">
        <v>4.1999999999999997E-3</v>
      </c>
      <c r="M587" s="31">
        <v>1.9199999999999998E-2</v>
      </c>
      <c r="N587" s="31">
        <v>0</v>
      </c>
      <c r="O587" s="31">
        <v>0</v>
      </c>
      <c r="P587" s="31">
        <v>1.1900000000000001E-2</v>
      </c>
      <c r="Q587" s="31">
        <v>0</v>
      </c>
      <c r="R587" s="31">
        <v>0.18340000000000001</v>
      </c>
      <c r="S587" s="31">
        <v>2.7E-2</v>
      </c>
      <c r="T587" s="31">
        <v>8.4099999999999994E-2</v>
      </c>
      <c r="U587" s="31">
        <v>3.3E-3</v>
      </c>
      <c r="V587" s="31">
        <v>0.1173</v>
      </c>
      <c r="W587" s="31">
        <v>0.1084</v>
      </c>
      <c r="X587" s="31">
        <v>0.31709999999999999</v>
      </c>
      <c r="Y587" s="31">
        <v>0.66369999999999996</v>
      </c>
      <c r="Z587" s="31">
        <v>0.2351</v>
      </c>
      <c r="AA587" s="31">
        <v>8.9300000000000004E-2</v>
      </c>
      <c r="AB587" s="31">
        <v>1.1900000000000001E-2</v>
      </c>
      <c r="AC587" s="31">
        <v>0.69610000000000005</v>
      </c>
      <c r="AD587" s="31">
        <v>0.19400000000000001</v>
      </c>
      <c r="AE587" s="31">
        <v>8.2299999999999998E-2</v>
      </c>
      <c r="AF587" s="31">
        <v>0.15440000000000001</v>
      </c>
      <c r="AG587" s="31">
        <v>0.45760000000000001</v>
      </c>
      <c r="AH587" s="31">
        <v>8.4699999999999998E-2</v>
      </c>
      <c r="AI587" s="31">
        <v>0</v>
      </c>
      <c r="AJ587" s="31">
        <v>0</v>
      </c>
      <c r="AK587" s="31">
        <v>0.45760000000000001</v>
      </c>
      <c r="AL587" s="31">
        <v>0</v>
      </c>
      <c r="AM587" s="31">
        <v>0.92459999999999998</v>
      </c>
      <c r="AN587" s="31">
        <v>0.84160000000000001</v>
      </c>
      <c r="AO587" s="239">
        <v>0.01</v>
      </c>
      <c r="AP587" s="241">
        <v>5</v>
      </c>
      <c r="AQ587" s="101">
        <v>6</v>
      </c>
      <c r="AR587" s="462">
        <v>4</v>
      </c>
      <c r="AS587" s="238"/>
      <c r="AT587" s="238"/>
      <c r="AU587" s="238"/>
      <c r="AV587" s="238"/>
      <c r="AW587" s="238"/>
      <c r="AX587" s="238"/>
      <c r="AY587" s="238"/>
    </row>
    <row r="588" spans="1:51">
      <c r="A588" t="s">
        <v>1406</v>
      </c>
      <c r="B588" t="s">
        <v>1376</v>
      </c>
      <c r="C588" t="s">
        <v>1407</v>
      </c>
      <c r="D588" s="31">
        <v>8647.0758000000005</v>
      </c>
      <c r="E588" s="31">
        <v>2.15</v>
      </c>
      <c r="F588" s="31">
        <v>18590.995699999999</v>
      </c>
      <c r="G588" s="31">
        <v>0.57299999999999995</v>
      </c>
      <c r="H588" s="31">
        <v>0.3367</v>
      </c>
      <c r="I588" s="31">
        <v>0</v>
      </c>
      <c r="J588" s="31">
        <v>0</v>
      </c>
      <c r="K588" s="31">
        <v>2.6599999999999999E-2</v>
      </c>
      <c r="L588" s="31">
        <v>2.0999999999999999E-3</v>
      </c>
      <c r="M588" s="31">
        <v>1.1999999999999999E-3</v>
      </c>
      <c r="N588" s="31">
        <v>0</v>
      </c>
      <c r="O588" s="31">
        <v>0</v>
      </c>
      <c r="P588" s="31">
        <v>0</v>
      </c>
      <c r="Q588" s="31">
        <v>0.1216</v>
      </c>
      <c r="R588" s="31">
        <v>1.3899999999999999E-2</v>
      </c>
      <c r="S588" s="31">
        <v>6.6600000000000006E-2</v>
      </c>
      <c r="T588" s="31">
        <v>0.1545</v>
      </c>
      <c r="U588" s="31">
        <v>1.12E-2</v>
      </c>
      <c r="V588" s="31">
        <v>3.9199999999999999E-2</v>
      </c>
      <c r="W588" s="31">
        <v>0.22639999999999999</v>
      </c>
      <c r="X588" s="31">
        <v>1.1515</v>
      </c>
      <c r="Y588" s="31">
        <v>0.86429999999999996</v>
      </c>
      <c r="Z588" s="31">
        <v>7.8399999999999997E-2</v>
      </c>
      <c r="AA588" s="31">
        <v>3.78E-2</v>
      </c>
      <c r="AB588" s="31">
        <v>1.95E-2</v>
      </c>
      <c r="AC588" s="31">
        <v>0.87839999999999996</v>
      </c>
      <c r="AD588" s="31">
        <v>2.07E-2</v>
      </c>
      <c r="AE588" s="31">
        <v>5.9299999999999999E-2</v>
      </c>
      <c r="AF588" s="31">
        <v>9.4200000000000006E-2</v>
      </c>
      <c r="AG588" s="31">
        <v>0.13950000000000001</v>
      </c>
      <c r="AH588" s="31">
        <v>6.9800000000000001E-2</v>
      </c>
      <c r="AI588" s="31">
        <v>0</v>
      </c>
      <c r="AJ588" s="31">
        <v>0</v>
      </c>
      <c r="AK588" s="31">
        <v>0.79069999999999996</v>
      </c>
      <c r="AL588" s="31">
        <v>0</v>
      </c>
      <c r="AM588" s="31">
        <v>0.64629999999999999</v>
      </c>
      <c r="AN588" s="31">
        <v>0.58819999999999995</v>
      </c>
      <c r="AO588" s="239">
        <v>0.01</v>
      </c>
      <c r="AP588" s="241">
        <v>1</v>
      </c>
      <c r="AQ588" s="101">
        <v>2</v>
      </c>
      <c r="AR588" s="462">
        <v>4</v>
      </c>
      <c r="AS588" s="238"/>
      <c r="AT588" s="238"/>
      <c r="AU588" s="238"/>
      <c r="AV588" s="238"/>
      <c r="AW588" s="238"/>
      <c r="AX588" s="238"/>
      <c r="AY588" s="238"/>
    </row>
    <row r="589" spans="1:51">
      <c r="A589" t="s">
        <v>1408</v>
      </c>
      <c r="B589" t="s">
        <v>1376</v>
      </c>
      <c r="C589" t="s">
        <v>1409</v>
      </c>
      <c r="D589" s="31">
        <v>11399.3709</v>
      </c>
      <c r="E589" s="31">
        <v>1.5771999999999999</v>
      </c>
      <c r="F589" s="31">
        <v>17978.6374</v>
      </c>
      <c r="G589" s="31">
        <v>0.66090000000000004</v>
      </c>
      <c r="H589" s="31">
        <v>0.1913</v>
      </c>
      <c r="I589" s="31">
        <v>0</v>
      </c>
      <c r="J589" s="31">
        <v>0</v>
      </c>
      <c r="K589" s="31">
        <v>0.23480000000000001</v>
      </c>
      <c r="L589" s="31">
        <v>1.9E-3</v>
      </c>
      <c r="M589" s="31">
        <v>0</v>
      </c>
      <c r="N589" s="31">
        <v>0</v>
      </c>
      <c r="O589" s="31">
        <v>0</v>
      </c>
      <c r="P589" s="31">
        <v>4.8999999999999998E-3</v>
      </c>
      <c r="Q589" s="31">
        <v>0.24790000000000001</v>
      </c>
      <c r="R589" s="31">
        <v>8.8000000000000005E-3</v>
      </c>
      <c r="S589" s="31">
        <v>1.9E-3</v>
      </c>
      <c r="T589" s="31">
        <v>6.4500000000000002E-2</v>
      </c>
      <c r="U589" s="31">
        <v>1.1999999999999999E-3</v>
      </c>
      <c r="V589" s="31">
        <v>5.4300000000000001E-2</v>
      </c>
      <c r="W589" s="31">
        <v>0.1885</v>
      </c>
      <c r="X589" s="31">
        <v>1.3179000000000001</v>
      </c>
      <c r="Y589" s="31">
        <v>0.92700000000000005</v>
      </c>
      <c r="Z589" s="31">
        <v>4.1599999999999998E-2</v>
      </c>
      <c r="AA589" s="31">
        <v>7.6E-3</v>
      </c>
      <c r="AB589" s="31">
        <v>2.3800000000000002E-2</v>
      </c>
      <c r="AC589" s="31">
        <v>0.876</v>
      </c>
      <c r="AD589" s="31">
        <v>7.8700000000000006E-2</v>
      </c>
      <c r="AE589" s="31">
        <v>2.1000000000000001E-2</v>
      </c>
      <c r="AF589" s="31">
        <v>0.13900000000000001</v>
      </c>
      <c r="AG589" s="31">
        <v>0.35</v>
      </c>
      <c r="AH589" s="31">
        <v>8.7499999999999994E-2</v>
      </c>
      <c r="AI589" s="31">
        <v>0</v>
      </c>
      <c r="AJ589" s="31">
        <v>0</v>
      </c>
      <c r="AK589" s="31">
        <v>0.5625</v>
      </c>
      <c r="AL589" s="31">
        <v>0</v>
      </c>
      <c r="AM589" s="31">
        <v>0.9042</v>
      </c>
      <c r="AN589" s="31">
        <v>0.82310000000000005</v>
      </c>
      <c r="AO589" s="239">
        <v>0.14000000000000001</v>
      </c>
      <c r="AP589" s="241">
        <v>5</v>
      </c>
      <c r="AQ589" s="101">
        <v>6</v>
      </c>
      <c r="AR589" s="462">
        <v>4</v>
      </c>
      <c r="AS589" s="238"/>
      <c r="AT589" s="238"/>
      <c r="AU589" s="238"/>
      <c r="AV589" s="238"/>
      <c r="AW589" s="238"/>
      <c r="AX589" s="238"/>
      <c r="AY589" s="238"/>
    </row>
    <row r="590" spans="1:51">
      <c r="A590" t="s">
        <v>1410</v>
      </c>
      <c r="B590" t="s">
        <v>1376</v>
      </c>
      <c r="C590" t="s">
        <v>1411</v>
      </c>
      <c r="D590" s="31">
        <v>1452.0001999999999</v>
      </c>
      <c r="E590" s="31">
        <v>2.6156000000000001</v>
      </c>
      <c r="F590" s="31">
        <v>3797.8290999999999</v>
      </c>
      <c r="G590" s="31">
        <v>0.53669999999999995</v>
      </c>
      <c r="H590" s="31">
        <v>0.18579999999999999</v>
      </c>
      <c r="I590" s="31">
        <v>0</v>
      </c>
      <c r="J590" s="31">
        <v>0</v>
      </c>
      <c r="K590" s="31">
        <v>1.6999999999999999E-3</v>
      </c>
      <c r="L590" s="31">
        <v>2.8999999999999998E-3</v>
      </c>
      <c r="M590" s="31">
        <v>6.2100000000000002E-2</v>
      </c>
      <c r="N590" s="31">
        <v>0</v>
      </c>
      <c r="O590" s="31">
        <v>0</v>
      </c>
      <c r="P590" s="31">
        <v>2.6700000000000002E-2</v>
      </c>
      <c r="Q590" s="31">
        <v>0</v>
      </c>
      <c r="R590" s="31">
        <v>0.20419999999999999</v>
      </c>
      <c r="S590" s="31">
        <v>8.0100000000000005E-2</v>
      </c>
      <c r="T590" s="31">
        <v>0.3296</v>
      </c>
      <c r="U590" s="31">
        <v>0</v>
      </c>
      <c r="V590" s="31">
        <v>2.3800000000000002E-2</v>
      </c>
      <c r="W590" s="31">
        <v>8.3199999999999996E-2</v>
      </c>
      <c r="X590" s="31">
        <v>0.68269999999999997</v>
      </c>
      <c r="Y590" s="31">
        <v>0.82909999999999995</v>
      </c>
      <c r="Z590" s="31">
        <v>0.11269999999999999</v>
      </c>
      <c r="AA590" s="31">
        <v>1.4500000000000001E-2</v>
      </c>
      <c r="AB590" s="31">
        <v>4.36E-2</v>
      </c>
      <c r="AC590" s="31">
        <v>0.74790000000000001</v>
      </c>
      <c r="AD590" s="31">
        <v>0.12659999999999999</v>
      </c>
      <c r="AE590" s="31">
        <v>9.3100000000000002E-2</v>
      </c>
      <c r="AF590" s="31">
        <v>6.9599999999999995E-2</v>
      </c>
      <c r="AG590" s="31">
        <v>0.1268</v>
      </c>
      <c r="AH590" s="31">
        <v>0.18310000000000001</v>
      </c>
      <c r="AI590" s="31">
        <v>0</v>
      </c>
      <c r="AJ590" s="31">
        <v>0</v>
      </c>
      <c r="AK590" s="31">
        <v>0.61970000000000003</v>
      </c>
      <c r="AL590" s="31">
        <v>7.0400000000000004E-2</v>
      </c>
      <c r="AM590" s="31">
        <v>1.056</v>
      </c>
      <c r="AN590" s="31">
        <v>0.76180000000000003</v>
      </c>
      <c r="AO590" s="239">
        <v>0.09</v>
      </c>
      <c r="AP590" s="241">
        <v>1</v>
      </c>
      <c r="AQ590" s="101">
        <v>2</v>
      </c>
      <c r="AR590" s="462">
        <v>4</v>
      </c>
      <c r="AS590" s="238"/>
      <c r="AT590" s="238"/>
      <c r="AU590" s="238"/>
      <c r="AV590" s="238"/>
      <c r="AW590" s="238"/>
      <c r="AX590" s="238"/>
      <c r="AY590" s="238"/>
    </row>
    <row r="591" spans="1:51">
      <c r="A591" t="s">
        <v>1412</v>
      </c>
      <c r="B591" t="s">
        <v>1376</v>
      </c>
      <c r="C591" t="s">
        <v>1413</v>
      </c>
      <c r="D591" s="31">
        <v>4118.0564999999997</v>
      </c>
      <c r="E591" s="31">
        <v>1.0065999999999999</v>
      </c>
      <c r="F591" s="31">
        <v>4145.1234999999997</v>
      </c>
      <c r="G591" s="31">
        <v>0.23730000000000001</v>
      </c>
      <c r="H591" s="31">
        <v>2.3099999999999999E-2</v>
      </c>
      <c r="I591" s="31">
        <v>0</v>
      </c>
      <c r="J591" s="31">
        <v>0</v>
      </c>
      <c r="K591" s="31">
        <v>2.3599999999999999E-2</v>
      </c>
      <c r="L591" s="31">
        <v>3.78E-2</v>
      </c>
      <c r="M591" s="31">
        <v>8.1699999999999995E-2</v>
      </c>
      <c r="N591" s="31">
        <v>0</v>
      </c>
      <c r="O591" s="31">
        <v>0</v>
      </c>
      <c r="P591" s="31">
        <v>5.5899999999999998E-2</v>
      </c>
      <c r="Q591" s="31">
        <v>0</v>
      </c>
      <c r="R591" s="31">
        <v>4.2299999999999997E-2</v>
      </c>
      <c r="S591" s="31">
        <v>3.61E-2</v>
      </c>
      <c r="T591" s="31">
        <v>0.1608</v>
      </c>
      <c r="U591" s="31">
        <v>0</v>
      </c>
      <c r="V591" s="31">
        <v>0.1721</v>
      </c>
      <c r="W591" s="31">
        <v>0.36659999999999998</v>
      </c>
      <c r="X591" s="31">
        <v>0.31159999999999999</v>
      </c>
      <c r="Y591" s="31">
        <v>0.47599999999999998</v>
      </c>
      <c r="Z591" s="31">
        <v>0.33529999999999999</v>
      </c>
      <c r="AA591" s="31">
        <v>4.4900000000000002E-2</v>
      </c>
      <c r="AB591" s="31">
        <v>0.14369999999999999</v>
      </c>
      <c r="AC591" s="31">
        <v>0.52149999999999996</v>
      </c>
      <c r="AD591" s="31">
        <v>0.42270000000000002</v>
      </c>
      <c r="AE591" s="31">
        <v>2.53E-2</v>
      </c>
      <c r="AF591" s="31">
        <v>6.2199999999999998E-2</v>
      </c>
      <c r="AG591" s="31">
        <v>0.1231</v>
      </c>
      <c r="AH591" s="31">
        <v>0.18459999999999999</v>
      </c>
      <c r="AI591" s="31">
        <v>0</v>
      </c>
      <c r="AJ591" s="31">
        <v>0</v>
      </c>
      <c r="AK591" s="31">
        <v>0.6462</v>
      </c>
      <c r="AL591" s="31">
        <v>4.6199999999999998E-2</v>
      </c>
      <c r="AM591" s="31">
        <v>0.99390000000000001</v>
      </c>
      <c r="AN591" s="31">
        <v>0.71689999999999998</v>
      </c>
      <c r="AO591" s="239">
        <v>0</v>
      </c>
      <c r="AP591" s="241">
        <v>5</v>
      </c>
      <c r="AQ591" s="101">
        <v>6</v>
      </c>
      <c r="AR591" s="462">
        <v>4</v>
      </c>
      <c r="AS591" s="238"/>
      <c r="AT591" s="238"/>
      <c r="AU591" s="238"/>
      <c r="AV591" s="238"/>
      <c r="AW591" s="238"/>
      <c r="AX591" s="238"/>
      <c r="AY591" s="238"/>
    </row>
    <row r="592" spans="1:51">
      <c r="A592" t="s">
        <v>1414</v>
      </c>
      <c r="B592" t="s">
        <v>1376</v>
      </c>
      <c r="C592" t="s">
        <v>1415</v>
      </c>
      <c r="D592" s="31">
        <v>33061.675499999998</v>
      </c>
      <c r="E592" s="31">
        <v>1.1025</v>
      </c>
      <c r="F592" s="31">
        <v>36449.423799999997</v>
      </c>
      <c r="G592" s="31">
        <v>0.55879999999999996</v>
      </c>
      <c r="H592" s="31">
        <v>0.3231</v>
      </c>
      <c r="I592" s="31">
        <v>0</v>
      </c>
      <c r="J592" s="31">
        <v>5.2400000000000002E-2</v>
      </c>
      <c r="K592" s="31">
        <v>5.2299999999999999E-2</v>
      </c>
      <c r="L592" s="31">
        <v>0</v>
      </c>
      <c r="M592" s="31">
        <v>0.1076</v>
      </c>
      <c r="N592" s="31">
        <v>0</v>
      </c>
      <c r="O592" s="31">
        <v>0</v>
      </c>
      <c r="P592" s="31">
        <v>0</v>
      </c>
      <c r="Q592" s="31">
        <v>0</v>
      </c>
      <c r="R592" s="31">
        <v>7.5399999999999995E-2</v>
      </c>
      <c r="S592" s="31">
        <v>9.2999999999999992E-3</v>
      </c>
      <c r="T592" s="31">
        <v>7.6999999999999999E-2</v>
      </c>
      <c r="U592" s="31">
        <v>0</v>
      </c>
      <c r="V592" s="31">
        <v>0.1103</v>
      </c>
      <c r="W592" s="31">
        <v>0.19270000000000001</v>
      </c>
      <c r="X592" s="31">
        <v>1.0178</v>
      </c>
      <c r="Y592" s="31">
        <v>0.9294</v>
      </c>
      <c r="Z592" s="31">
        <v>6.0199999999999997E-2</v>
      </c>
      <c r="AA592" s="31">
        <v>1.1999999999999999E-3</v>
      </c>
      <c r="AB592" s="31">
        <v>9.2999999999999992E-3</v>
      </c>
      <c r="AC592" s="31">
        <v>0.76980000000000004</v>
      </c>
      <c r="AD592" s="31">
        <v>0.1231</v>
      </c>
      <c r="AE592" s="31">
        <v>5.3400000000000003E-2</v>
      </c>
      <c r="AF592" s="31">
        <v>7.3499999999999996E-2</v>
      </c>
      <c r="AG592" s="31">
        <v>0.25</v>
      </c>
      <c r="AH592" s="31">
        <v>0.1</v>
      </c>
      <c r="AI592" s="31">
        <v>0</v>
      </c>
      <c r="AJ592" s="31">
        <v>0</v>
      </c>
      <c r="AK592" s="31">
        <v>0.65</v>
      </c>
      <c r="AL592" s="31">
        <v>0</v>
      </c>
      <c r="AM592" s="31">
        <v>0.85680000000000001</v>
      </c>
      <c r="AN592" s="31">
        <v>0.77990000000000004</v>
      </c>
      <c r="AO592" s="239">
        <v>0.2</v>
      </c>
      <c r="AP592" s="241">
        <v>5</v>
      </c>
      <c r="AQ592" s="101">
        <v>6</v>
      </c>
      <c r="AR592" s="462">
        <v>4</v>
      </c>
      <c r="AS592" s="238"/>
      <c r="AT592" s="238"/>
      <c r="AU592" s="238"/>
      <c r="AV592" s="238"/>
      <c r="AW592" s="238"/>
      <c r="AX592" s="238"/>
      <c r="AY592" s="238"/>
    </row>
    <row r="593" spans="1:51">
      <c r="A593" t="s">
        <v>1416</v>
      </c>
      <c r="B593" t="s">
        <v>1376</v>
      </c>
      <c r="C593" t="s">
        <v>1417</v>
      </c>
      <c r="D593" s="31">
        <v>2557.0140000000001</v>
      </c>
      <c r="E593" s="31">
        <v>2.7601</v>
      </c>
      <c r="F593" s="31">
        <v>7057.5117</v>
      </c>
      <c r="G593" s="31">
        <v>0.23730000000000001</v>
      </c>
      <c r="H593" s="31">
        <v>9.9000000000000008E-3</v>
      </c>
      <c r="I593" s="31">
        <v>0</v>
      </c>
      <c r="J593" s="31">
        <v>2.6100000000000002E-2</v>
      </c>
      <c r="K593" s="31">
        <v>2.8500000000000001E-2</v>
      </c>
      <c r="L593" s="31">
        <v>5.7099999999999998E-2</v>
      </c>
      <c r="M593" s="31">
        <v>8.3000000000000001E-3</v>
      </c>
      <c r="N593" s="31">
        <v>0</v>
      </c>
      <c r="O593" s="31">
        <v>5.7599999999999998E-2</v>
      </c>
      <c r="P593" s="31">
        <v>9.3799999999999994E-2</v>
      </c>
      <c r="Q593" s="31">
        <v>0</v>
      </c>
      <c r="R593" s="31">
        <v>1.23E-2</v>
      </c>
      <c r="S593" s="31">
        <v>4.0300000000000002E-2</v>
      </c>
      <c r="T593" s="31">
        <v>8.9599999999999999E-2</v>
      </c>
      <c r="U593" s="31">
        <v>0</v>
      </c>
      <c r="V593" s="31">
        <v>0.1804</v>
      </c>
      <c r="W593" s="31">
        <v>0.39600000000000002</v>
      </c>
      <c r="X593" s="31">
        <v>0.45200000000000001</v>
      </c>
      <c r="Y593" s="31">
        <v>0.62290000000000001</v>
      </c>
      <c r="Z593" s="31">
        <v>0.30159999999999998</v>
      </c>
      <c r="AA593" s="31">
        <v>6.1199999999999997E-2</v>
      </c>
      <c r="AB593" s="31">
        <v>1.44E-2</v>
      </c>
      <c r="AC593" s="31">
        <v>0.33660000000000001</v>
      </c>
      <c r="AD593" s="31">
        <v>0.62539999999999996</v>
      </c>
      <c r="AE593" s="31">
        <v>1.5100000000000001E-2</v>
      </c>
      <c r="AF593" s="31">
        <v>0.1031</v>
      </c>
      <c r="AG593" s="31">
        <v>0.17649999999999999</v>
      </c>
      <c r="AH593" s="31">
        <v>0.1176</v>
      </c>
      <c r="AI593" s="31">
        <v>0</v>
      </c>
      <c r="AJ593" s="31">
        <v>2.35E-2</v>
      </c>
      <c r="AK593" s="31">
        <v>0.61180000000000001</v>
      </c>
      <c r="AL593" s="31">
        <v>7.0599999999999996E-2</v>
      </c>
      <c r="AM593" s="31">
        <v>1.1337999999999999</v>
      </c>
      <c r="AN593" s="31">
        <v>0.70450000000000002</v>
      </c>
      <c r="AO593" s="239">
        <v>0.01</v>
      </c>
      <c r="AP593" s="241">
        <v>5</v>
      </c>
      <c r="AQ593" s="101">
        <v>6</v>
      </c>
      <c r="AR593" s="462">
        <v>4</v>
      </c>
      <c r="AS593" s="238"/>
      <c r="AT593" s="238"/>
      <c r="AU593" s="238"/>
      <c r="AV593" s="238"/>
      <c r="AW593" s="238"/>
      <c r="AX593" s="238"/>
      <c r="AY593" s="238"/>
    </row>
    <row r="594" spans="1:51">
      <c r="A594" t="s">
        <v>1418</v>
      </c>
      <c r="B594" t="s">
        <v>1376</v>
      </c>
      <c r="C594" t="s">
        <v>1313</v>
      </c>
      <c r="D594" s="31">
        <v>5465.3793999999998</v>
      </c>
      <c r="E594" s="31">
        <v>1.9478</v>
      </c>
      <c r="F594" s="31">
        <v>10645.270500000001</v>
      </c>
      <c r="G594" s="31">
        <v>0.66190000000000004</v>
      </c>
      <c r="H594" s="31">
        <v>0.50339999999999996</v>
      </c>
      <c r="I594" s="31">
        <v>0</v>
      </c>
      <c r="J594" s="31">
        <v>1.6E-2</v>
      </c>
      <c r="K594" s="31">
        <v>7.2999999999999995E-2</v>
      </c>
      <c r="L594" s="31">
        <v>4.65E-2</v>
      </c>
      <c r="M594" s="31">
        <v>2.0299999999999999E-2</v>
      </c>
      <c r="N594" s="31">
        <v>0</v>
      </c>
      <c r="O594" s="31">
        <v>0</v>
      </c>
      <c r="P594" s="31">
        <v>4.58E-2</v>
      </c>
      <c r="Q594" s="31">
        <v>0</v>
      </c>
      <c r="R594" s="31">
        <v>0</v>
      </c>
      <c r="S594" s="31">
        <v>2.5999999999999999E-3</v>
      </c>
      <c r="T594" s="31">
        <v>3.6200000000000003E-2</v>
      </c>
      <c r="U594" s="31">
        <v>0</v>
      </c>
      <c r="V594" s="31">
        <v>0.1883</v>
      </c>
      <c r="W594" s="31">
        <v>6.7799999999999999E-2</v>
      </c>
      <c r="X594" s="31">
        <v>0.19719999999999999</v>
      </c>
      <c r="Y594" s="31">
        <v>0.76719999999999999</v>
      </c>
      <c r="Z594" s="31">
        <v>0.1958</v>
      </c>
      <c r="AA594" s="31">
        <v>3.6999999999999998E-2</v>
      </c>
      <c r="AB594" s="31">
        <v>0</v>
      </c>
      <c r="AC594" s="31">
        <v>0.71140000000000003</v>
      </c>
      <c r="AD594" s="31">
        <v>0.25390000000000001</v>
      </c>
      <c r="AE594" s="31">
        <v>9.7000000000000003E-3</v>
      </c>
      <c r="AF594" s="31">
        <v>9.2399999999999996E-2</v>
      </c>
      <c r="AG594" s="31">
        <v>0.32050000000000001</v>
      </c>
      <c r="AH594" s="31">
        <v>0.23080000000000001</v>
      </c>
      <c r="AI594" s="31">
        <v>0</v>
      </c>
      <c r="AJ594" s="31">
        <v>1.2800000000000001E-2</v>
      </c>
      <c r="AK594" s="31">
        <v>0.39739999999999998</v>
      </c>
      <c r="AL594" s="31">
        <v>3.85E-2</v>
      </c>
      <c r="AM594" s="31">
        <v>1.2509999999999999</v>
      </c>
      <c r="AN594" s="31">
        <v>0.77729999999999999</v>
      </c>
      <c r="AO594" s="239">
        <v>0.1</v>
      </c>
      <c r="AP594" s="241">
        <v>1</v>
      </c>
      <c r="AQ594" s="101">
        <v>2</v>
      </c>
      <c r="AR594" s="462">
        <v>4</v>
      </c>
      <c r="AS594" s="238"/>
      <c r="AT594" s="238"/>
      <c r="AU594" s="238"/>
      <c r="AV594" s="238"/>
      <c r="AW594" s="238"/>
      <c r="AX594" s="238"/>
      <c r="AY594" s="238"/>
    </row>
    <row r="595" spans="1:51">
      <c r="A595" t="s">
        <v>1419</v>
      </c>
      <c r="B595" t="s">
        <v>1376</v>
      </c>
      <c r="C595" t="s">
        <v>1420</v>
      </c>
      <c r="D595" s="31">
        <v>37521.1855</v>
      </c>
      <c r="E595" s="31">
        <v>0.82089999999999996</v>
      </c>
      <c r="F595" s="31">
        <v>30800.9205</v>
      </c>
      <c r="G595" s="31">
        <v>0.47949999999999998</v>
      </c>
      <c r="H595" s="31">
        <v>0.21260000000000001</v>
      </c>
      <c r="I595" s="31">
        <v>0</v>
      </c>
      <c r="J595" s="31">
        <v>6.4000000000000003E-3</v>
      </c>
      <c r="K595" s="31">
        <v>2.8400000000000002E-2</v>
      </c>
      <c r="L595" s="31">
        <v>1.6000000000000001E-3</v>
      </c>
      <c r="M595" s="31">
        <v>6.6799999999999998E-2</v>
      </c>
      <c r="N595" s="31">
        <v>0</v>
      </c>
      <c r="O595" s="31">
        <v>0</v>
      </c>
      <c r="P595" s="31">
        <v>1.14E-2</v>
      </c>
      <c r="Q595" s="31">
        <v>6.3700000000000007E-2</v>
      </c>
      <c r="R595" s="31">
        <v>0.10199999999999999</v>
      </c>
      <c r="S595" s="31">
        <v>5.28E-2</v>
      </c>
      <c r="T595" s="31">
        <v>0.113</v>
      </c>
      <c r="U595" s="31">
        <v>0</v>
      </c>
      <c r="V595" s="31">
        <v>0.16470000000000001</v>
      </c>
      <c r="W595" s="31">
        <v>0.17649999999999999</v>
      </c>
      <c r="X595" s="31">
        <v>0.88739999999999997</v>
      </c>
      <c r="Y595" s="31">
        <v>0.80230000000000001</v>
      </c>
      <c r="Z595" s="31">
        <v>0.1789</v>
      </c>
      <c r="AA595" s="31">
        <v>8.3999999999999995E-3</v>
      </c>
      <c r="AB595" s="31">
        <v>1.03E-2</v>
      </c>
      <c r="AC595" s="31">
        <v>0.75339999999999996</v>
      </c>
      <c r="AD595" s="31">
        <v>0.13100000000000001</v>
      </c>
      <c r="AE595" s="31">
        <v>8.8499999999999995E-2</v>
      </c>
      <c r="AF595" s="31">
        <v>5.9400000000000001E-2</v>
      </c>
      <c r="AG595" s="31">
        <v>9.8799999999999999E-2</v>
      </c>
      <c r="AH595" s="31">
        <v>0.14810000000000001</v>
      </c>
      <c r="AI595" s="31">
        <v>0</v>
      </c>
      <c r="AJ595" s="31">
        <v>0</v>
      </c>
      <c r="AK595" s="31">
        <v>0.72840000000000005</v>
      </c>
      <c r="AL595" s="31">
        <v>2.47E-2</v>
      </c>
      <c r="AM595" s="31">
        <v>0.83379999999999999</v>
      </c>
      <c r="AN595" s="31">
        <v>0.60140000000000005</v>
      </c>
      <c r="AO595" s="239">
        <v>0.25</v>
      </c>
      <c r="AP595" s="241">
        <v>5</v>
      </c>
      <c r="AQ595" s="101">
        <v>6</v>
      </c>
      <c r="AR595" s="462">
        <v>4</v>
      </c>
      <c r="AS595" s="238"/>
      <c r="AT595" s="238"/>
      <c r="AU595" s="238"/>
      <c r="AV595" s="238"/>
      <c r="AW595" s="238"/>
      <c r="AX595" s="238"/>
      <c r="AY595" s="238"/>
    </row>
    <row r="596" spans="1:51">
      <c r="A596" t="s">
        <v>1421</v>
      </c>
      <c r="B596" t="s">
        <v>1376</v>
      </c>
      <c r="C596" t="s">
        <v>1422</v>
      </c>
      <c r="D596" s="31">
        <v>12372.547500000001</v>
      </c>
      <c r="E596" s="31">
        <v>1.0415000000000001</v>
      </c>
      <c r="F596" s="31">
        <v>12886.4337</v>
      </c>
      <c r="G596" s="31">
        <v>0.27860000000000001</v>
      </c>
      <c r="H596" s="31">
        <v>0.2235</v>
      </c>
      <c r="I596" s="31">
        <v>0</v>
      </c>
      <c r="J596" s="31">
        <v>0</v>
      </c>
      <c r="K596" s="31">
        <v>0</v>
      </c>
      <c r="L596" s="31">
        <v>0</v>
      </c>
      <c r="M596" s="31">
        <v>0</v>
      </c>
      <c r="N596" s="31">
        <v>0</v>
      </c>
      <c r="O596" s="31">
        <v>0</v>
      </c>
      <c r="P596" s="31">
        <v>1.9900000000000001E-2</v>
      </c>
      <c r="Q596" s="31">
        <v>0</v>
      </c>
      <c r="R596" s="31">
        <v>8.9399999999999993E-2</v>
      </c>
      <c r="S596" s="31">
        <v>3.9300000000000002E-2</v>
      </c>
      <c r="T596" s="31">
        <v>0.26779999999999998</v>
      </c>
      <c r="U596" s="31">
        <v>0</v>
      </c>
      <c r="V596" s="31">
        <v>2.3E-2</v>
      </c>
      <c r="W596" s="31">
        <v>0.33700000000000002</v>
      </c>
      <c r="X596" s="31">
        <v>0.86109999999999998</v>
      </c>
      <c r="Y596" s="31">
        <v>0.83189999999999997</v>
      </c>
      <c r="Z596" s="31">
        <v>0.1593</v>
      </c>
      <c r="AA596" s="31">
        <v>8.8000000000000005E-3</v>
      </c>
      <c r="AB596" s="31">
        <v>0</v>
      </c>
      <c r="AC596" s="31">
        <v>0.88859999999999995</v>
      </c>
      <c r="AD596" s="31">
        <v>4.36E-2</v>
      </c>
      <c r="AE596" s="31">
        <v>0</v>
      </c>
      <c r="AF596" s="31">
        <v>6.4199999999999993E-2</v>
      </c>
      <c r="AG596" s="31">
        <v>8.3299999999999999E-2</v>
      </c>
      <c r="AH596" s="31">
        <v>0.15479999999999999</v>
      </c>
      <c r="AI596" s="31">
        <v>0</v>
      </c>
      <c r="AJ596" s="31">
        <v>0</v>
      </c>
      <c r="AK596" s="31">
        <v>0.75</v>
      </c>
      <c r="AL596" s="31">
        <v>1.1900000000000001E-2</v>
      </c>
      <c r="AM596" s="31">
        <v>0.76439999999999997</v>
      </c>
      <c r="AN596" s="31">
        <v>0.5514</v>
      </c>
      <c r="AO596" s="239">
        <v>0</v>
      </c>
      <c r="AP596" s="241">
        <v>5</v>
      </c>
      <c r="AQ596" s="101">
        <v>6</v>
      </c>
      <c r="AR596" s="462">
        <v>4</v>
      </c>
      <c r="AS596" s="238"/>
      <c r="AT596" s="238"/>
      <c r="AU596" s="238"/>
      <c r="AV596" s="238"/>
      <c r="AW596" s="238"/>
      <c r="AX596" s="238"/>
      <c r="AY596" s="238"/>
    </row>
    <row r="597" spans="1:51">
      <c r="A597" t="s">
        <v>1423</v>
      </c>
      <c r="B597" t="s">
        <v>1376</v>
      </c>
      <c r="C597" t="s">
        <v>1424</v>
      </c>
      <c r="D597" s="31">
        <v>95648.598100000003</v>
      </c>
      <c r="E597" s="31">
        <v>0.64390000000000003</v>
      </c>
      <c r="F597" s="31">
        <v>61589.941899999998</v>
      </c>
      <c r="G597" s="31">
        <v>0.30520000000000003</v>
      </c>
      <c r="H597" s="31">
        <v>0.16930000000000001</v>
      </c>
      <c r="I597" s="31">
        <v>0</v>
      </c>
      <c r="J597" s="31">
        <v>0</v>
      </c>
      <c r="K597" s="31">
        <v>0.16200000000000001</v>
      </c>
      <c r="L597" s="31">
        <v>0</v>
      </c>
      <c r="M597" s="31">
        <v>0</v>
      </c>
      <c r="N597" s="31">
        <v>0</v>
      </c>
      <c r="O597" s="31">
        <v>0</v>
      </c>
      <c r="P597" s="31">
        <v>0</v>
      </c>
      <c r="Q597" s="31">
        <v>3.8300000000000001E-2</v>
      </c>
      <c r="R597" s="31">
        <v>7.8899999999999998E-2</v>
      </c>
      <c r="S597" s="31">
        <v>2.4400000000000002E-2</v>
      </c>
      <c r="T597" s="31">
        <v>0.1376</v>
      </c>
      <c r="U597" s="31">
        <v>0</v>
      </c>
      <c r="V597" s="31">
        <v>4.0500000000000001E-2</v>
      </c>
      <c r="W597" s="31">
        <v>0.34899999999999998</v>
      </c>
      <c r="X597" s="31">
        <v>0.96189999999999998</v>
      </c>
      <c r="Y597" s="31">
        <v>0.79149999999999998</v>
      </c>
      <c r="Z597" s="31">
        <v>0.20610000000000001</v>
      </c>
      <c r="AA597" s="31">
        <v>2.3999999999999998E-3</v>
      </c>
      <c r="AB597" s="31">
        <v>0</v>
      </c>
      <c r="AC597" s="31">
        <v>0.80249999999999999</v>
      </c>
      <c r="AD597" s="31">
        <v>8.9300000000000004E-2</v>
      </c>
      <c r="AE597" s="31">
        <v>5.7599999999999998E-2</v>
      </c>
      <c r="AF597" s="31">
        <v>5.4899999999999997E-2</v>
      </c>
      <c r="AG597" s="31">
        <v>7.0599999999999996E-2</v>
      </c>
      <c r="AH597" s="31">
        <v>0.14119999999999999</v>
      </c>
      <c r="AI597" s="31">
        <v>0</v>
      </c>
      <c r="AJ597" s="31">
        <v>0</v>
      </c>
      <c r="AK597" s="31">
        <v>0.77649999999999997</v>
      </c>
      <c r="AL597" s="31">
        <v>1.18E-2</v>
      </c>
      <c r="AM597" s="31">
        <v>0.71220000000000006</v>
      </c>
      <c r="AN597" s="31">
        <v>0.51380000000000003</v>
      </c>
      <c r="AO597" s="239">
        <v>0.18</v>
      </c>
      <c r="AP597" s="241">
        <v>7</v>
      </c>
      <c r="AQ597" s="101">
        <v>8</v>
      </c>
      <c r="AR597" s="462">
        <v>4</v>
      </c>
      <c r="AS597" s="238"/>
      <c r="AT597" s="238"/>
      <c r="AU597" s="238"/>
      <c r="AV597" s="238"/>
      <c r="AW597" s="238"/>
      <c r="AX597" s="238"/>
      <c r="AY597" s="238"/>
    </row>
    <row r="598" spans="1:51">
      <c r="A598" t="s">
        <v>1425</v>
      </c>
      <c r="B598" t="s">
        <v>1376</v>
      </c>
      <c r="C598" t="s">
        <v>1426</v>
      </c>
      <c r="D598" s="31">
        <v>1079.8191999999999</v>
      </c>
      <c r="E598" s="31">
        <v>2.2355999999999998</v>
      </c>
      <c r="F598" s="31">
        <v>2414.0956999999999</v>
      </c>
      <c r="G598" s="31">
        <v>0.21890000000000001</v>
      </c>
      <c r="H598" s="31">
        <v>0.1535</v>
      </c>
      <c r="I598" s="31">
        <v>0</v>
      </c>
      <c r="J598" s="31">
        <v>0</v>
      </c>
      <c r="K598" s="31">
        <v>0</v>
      </c>
      <c r="L598" s="31">
        <v>2.3E-2</v>
      </c>
      <c r="M598" s="31">
        <v>0</v>
      </c>
      <c r="N598" s="31">
        <v>0</v>
      </c>
      <c r="O598" s="31">
        <v>4.2500000000000003E-2</v>
      </c>
      <c r="P598" s="31">
        <v>0</v>
      </c>
      <c r="Q598" s="31">
        <v>0</v>
      </c>
      <c r="R598" s="31">
        <v>0</v>
      </c>
      <c r="S598" s="31">
        <v>0</v>
      </c>
      <c r="T598" s="31">
        <v>0.19819999999999999</v>
      </c>
      <c r="U598" s="31">
        <v>0</v>
      </c>
      <c r="V598" s="31">
        <v>1.7600000000000001E-2</v>
      </c>
      <c r="W598" s="31">
        <v>0.56520000000000004</v>
      </c>
      <c r="X598" s="31">
        <v>0.22989999999999999</v>
      </c>
      <c r="Y598" s="31">
        <v>0.26129999999999998</v>
      </c>
      <c r="Z598" s="31">
        <v>0.62160000000000004</v>
      </c>
      <c r="AA598" s="31">
        <v>0.1171</v>
      </c>
      <c r="AB598" s="31">
        <v>0</v>
      </c>
      <c r="AC598" s="31">
        <v>0.65</v>
      </c>
      <c r="AD598" s="31">
        <v>0.32119999999999999</v>
      </c>
      <c r="AE598" s="31">
        <v>2.0999999999999999E-3</v>
      </c>
      <c r="AF598" s="31">
        <v>4.3200000000000002E-2</v>
      </c>
      <c r="AG598" s="31">
        <v>7.4499999999999997E-2</v>
      </c>
      <c r="AH598" s="31">
        <v>0.34039999999999998</v>
      </c>
      <c r="AI598" s="31">
        <v>0</v>
      </c>
      <c r="AJ598" s="31">
        <v>4.2599999999999999E-2</v>
      </c>
      <c r="AK598" s="31">
        <v>0.31909999999999999</v>
      </c>
      <c r="AL598" s="31">
        <v>0.22339999999999999</v>
      </c>
      <c r="AM598" s="31">
        <v>1.3938999999999999</v>
      </c>
      <c r="AN598" s="31">
        <v>0.86609999999999998</v>
      </c>
      <c r="AO598" s="239">
        <v>0.94</v>
      </c>
      <c r="AP598" s="241">
        <v>5</v>
      </c>
      <c r="AQ598" s="101">
        <v>6</v>
      </c>
      <c r="AR598" s="462">
        <v>2</v>
      </c>
      <c r="AS598" s="238"/>
      <c r="AT598" s="238"/>
      <c r="AU598" s="238"/>
      <c r="AV598" s="238"/>
      <c r="AW598" s="238"/>
      <c r="AX598" s="238"/>
      <c r="AY598" s="238"/>
    </row>
    <row r="599" spans="1:51">
      <c r="A599" t="s">
        <v>1427</v>
      </c>
      <c r="B599" t="s">
        <v>1376</v>
      </c>
      <c r="C599" t="s">
        <v>356</v>
      </c>
      <c r="D599" s="31">
        <v>3643.7307000000001</v>
      </c>
      <c r="E599" s="31">
        <v>1.2988</v>
      </c>
      <c r="F599" s="31">
        <v>4732.4775</v>
      </c>
      <c r="G599" s="31">
        <v>0.64539999999999997</v>
      </c>
      <c r="H599" s="31">
        <v>0.4713</v>
      </c>
      <c r="I599" s="31">
        <v>0</v>
      </c>
      <c r="J599" s="31">
        <v>0</v>
      </c>
      <c r="K599" s="31">
        <v>9.5299999999999996E-2</v>
      </c>
      <c r="L599" s="31">
        <v>0</v>
      </c>
      <c r="M599" s="31">
        <v>1.04E-2</v>
      </c>
      <c r="N599" s="31">
        <v>0</v>
      </c>
      <c r="O599" s="31">
        <v>0</v>
      </c>
      <c r="P599" s="31">
        <v>0</v>
      </c>
      <c r="Q599" s="31">
        <v>2.5399999999999999E-2</v>
      </c>
      <c r="R599" s="31">
        <v>5.3900000000000003E-2</v>
      </c>
      <c r="S599" s="31">
        <v>0</v>
      </c>
      <c r="T599" s="31">
        <v>4.9099999999999998E-2</v>
      </c>
      <c r="U599" s="31">
        <v>0</v>
      </c>
      <c r="V599" s="31">
        <v>0.1178</v>
      </c>
      <c r="W599" s="31">
        <v>0.17680000000000001</v>
      </c>
      <c r="X599" s="31">
        <v>1.1096999999999999</v>
      </c>
      <c r="Y599" s="31">
        <v>0.96479999999999999</v>
      </c>
      <c r="Z599" s="31">
        <v>1.4800000000000001E-2</v>
      </c>
      <c r="AA599" s="31">
        <v>5.5999999999999999E-3</v>
      </c>
      <c r="AB599" s="31">
        <v>1.4800000000000001E-2</v>
      </c>
      <c r="AC599" s="31">
        <v>0.94079999999999997</v>
      </c>
      <c r="AD599" s="31">
        <v>2.4500000000000001E-2</v>
      </c>
      <c r="AE599" s="31">
        <v>8.8000000000000005E-3</v>
      </c>
      <c r="AF599" s="31">
        <v>0.1759</v>
      </c>
      <c r="AG599" s="31">
        <v>0.80249999999999999</v>
      </c>
      <c r="AH599" s="31">
        <v>9.8799999999999999E-2</v>
      </c>
      <c r="AI599" s="31">
        <v>0</v>
      </c>
      <c r="AJ599" s="31">
        <v>0</v>
      </c>
      <c r="AK599" s="31">
        <v>9.8799999999999999E-2</v>
      </c>
      <c r="AL599" s="31">
        <v>0</v>
      </c>
      <c r="AM599" s="31">
        <v>0.63390000000000002</v>
      </c>
      <c r="AN599" s="31">
        <v>0.57699999999999996</v>
      </c>
      <c r="AO599" s="239">
        <v>0</v>
      </c>
      <c r="AP599" s="241">
        <v>1</v>
      </c>
      <c r="AQ599" s="101">
        <v>2</v>
      </c>
      <c r="AR599" s="462">
        <v>1</v>
      </c>
      <c r="AS599" s="238"/>
      <c r="AT599" s="238"/>
      <c r="AU599" s="238"/>
      <c r="AV599" s="238"/>
      <c r="AW599" s="238"/>
      <c r="AX599" s="238"/>
      <c r="AY599" s="238"/>
    </row>
    <row r="600" spans="1:51">
      <c r="A600" t="s">
        <v>1428</v>
      </c>
      <c r="B600" t="s">
        <v>1376</v>
      </c>
      <c r="C600" t="s">
        <v>1429</v>
      </c>
      <c r="D600" s="31">
        <v>12302.0103</v>
      </c>
      <c r="E600" s="31">
        <v>1.2563</v>
      </c>
      <c r="F600" s="31">
        <v>15454.4004</v>
      </c>
      <c r="G600" s="31">
        <v>0.18110000000000001</v>
      </c>
      <c r="H600" s="31">
        <v>0.1244</v>
      </c>
      <c r="I600" s="31">
        <v>0</v>
      </c>
      <c r="J600" s="31">
        <v>0</v>
      </c>
      <c r="K600" s="31">
        <v>0</v>
      </c>
      <c r="L600" s="31">
        <v>0</v>
      </c>
      <c r="M600" s="31">
        <v>0</v>
      </c>
      <c r="N600" s="31">
        <v>0</v>
      </c>
      <c r="O600" s="31">
        <v>0</v>
      </c>
      <c r="P600" s="31">
        <v>0</v>
      </c>
      <c r="Q600" s="31">
        <v>0</v>
      </c>
      <c r="R600" s="31">
        <v>3.0000000000000001E-3</v>
      </c>
      <c r="S600" s="31">
        <v>0</v>
      </c>
      <c r="T600" s="31">
        <v>0</v>
      </c>
      <c r="U600" s="31">
        <v>5.3699999999999998E-2</v>
      </c>
      <c r="V600" s="31">
        <v>0.1095</v>
      </c>
      <c r="W600" s="31">
        <v>0.70950000000000002</v>
      </c>
      <c r="X600" s="31">
        <v>8.4278999999999993</v>
      </c>
      <c r="Y600" s="31">
        <v>0.94450000000000001</v>
      </c>
      <c r="Z600" s="31">
        <v>3.0700000000000002E-2</v>
      </c>
      <c r="AA600" s="31">
        <v>2.4799999999999999E-2</v>
      </c>
      <c r="AB600" s="31">
        <v>0</v>
      </c>
      <c r="AC600" s="31">
        <v>0.4637</v>
      </c>
      <c r="AD600" s="31">
        <v>0.45469999999999999</v>
      </c>
      <c r="AE600" s="31">
        <v>4.9799999999999997E-2</v>
      </c>
      <c r="AF600" s="31">
        <v>1.8599999999999998E-2</v>
      </c>
      <c r="AG600" s="31">
        <v>0.1724</v>
      </c>
      <c r="AH600" s="31">
        <v>5.7500000000000002E-2</v>
      </c>
      <c r="AI600" s="31">
        <v>0</v>
      </c>
      <c r="AJ600" s="31">
        <v>0</v>
      </c>
      <c r="AK600" s="31">
        <v>0.73560000000000003</v>
      </c>
      <c r="AL600" s="31">
        <v>3.4500000000000003E-2</v>
      </c>
      <c r="AM600" s="31">
        <v>0.80920000000000003</v>
      </c>
      <c r="AN600" s="31">
        <v>0.5837</v>
      </c>
      <c r="AO600" s="239">
        <v>0.1</v>
      </c>
      <c r="AP600" s="241">
        <v>6</v>
      </c>
      <c r="AQ600" s="101">
        <v>7</v>
      </c>
      <c r="AR600" s="462">
        <v>4</v>
      </c>
      <c r="AS600" s="238"/>
      <c r="AT600" s="238"/>
      <c r="AU600" s="238"/>
      <c r="AV600" s="238"/>
      <c r="AW600" s="238"/>
      <c r="AX600" s="238"/>
      <c r="AY600" s="238"/>
    </row>
    <row r="601" spans="1:51">
      <c r="A601" t="s">
        <v>1432</v>
      </c>
      <c r="B601" t="s">
        <v>1431</v>
      </c>
      <c r="C601" t="s">
        <v>1431</v>
      </c>
      <c r="D601" s="31">
        <v>3623.7141999999999</v>
      </c>
      <c r="E601" s="31">
        <v>1.2545999999999999</v>
      </c>
      <c r="F601" s="31">
        <v>4546.3675999999996</v>
      </c>
      <c r="G601" s="31">
        <v>0.59850000000000003</v>
      </c>
      <c r="H601" s="31">
        <v>0.33979999999999999</v>
      </c>
      <c r="I601" s="31">
        <v>0</v>
      </c>
      <c r="J601" s="31">
        <v>0</v>
      </c>
      <c r="K601" s="31">
        <v>3.1699999999999999E-2</v>
      </c>
      <c r="L601" s="31">
        <v>4.4000000000000003E-3</v>
      </c>
      <c r="M601" s="31">
        <v>0.129</v>
      </c>
      <c r="N601" s="31">
        <v>0</v>
      </c>
      <c r="O601" s="31">
        <v>9.4000000000000004E-3</v>
      </c>
      <c r="P601" s="31">
        <v>0</v>
      </c>
      <c r="Q601" s="31">
        <v>0</v>
      </c>
      <c r="R601" s="31">
        <v>5.2299999999999999E-2</v>
      </c>
      <c r="S601" s="31">
        <v>1.5800000000000002E-2</v>
      </c>
      <c r="T601" s="31">
        <v>0.2031</v>
      </c>
      <c r="U601" s="31">
        <v>2.8799999999999999E-2</v>
      </c>
      <c r="V601" s="31">
        <v>6.2899999999999998E-2</v>
      </c>
      <c r="W601" s="31">
        <v>0.1229</v>
      </c>
      <c r="X601" s="31">
        <v>0.56530000000000002</v>
      </c>
      <c r="Y601" s="31">
        <v>0.50539999999999996</v>
      </c>
      <c r="Z601" s="31">
        <v>0.29070000000000001</v>
      </c>
      <c r="AA601" s="31">
        <v>8.2400000000000001E-2</v>
      </c>
      <c r="AB601" s="31">
        <v>0.1215</v>
      </c>
      <c r="AC601" s="31">
        <v>0.66559999999999997</v>
      </c>
      <c r="AD601" s="31">
        <v>0.183</v>
      </c>
      <c r="AE601" s="31">
        <v>0.10249999999999999</v>
      </c>
      <c r="AF601" s="31">
        <v>6.0000000000000001E-3</v>
      </c>
      <c r="AG601" s="31">
        <v>0</v>
      </c>
      <c r="AH601" s="31">
        <v>3.4500000000000003E-2</v>
      </c>
      <c r="AI601" s="31">
        <v>0</v>
      </c>
      <c r="AJ601" s="31">
        <v>0</v>
      </c>
      <c r="AK601" s="31">
        <v>0.91949999999999998</v>
      </c>
      <c r="AL601" s="31">
        <v>4.5999999999999999E-2</v>
      </c>
      <c r="AM601" s="31">
        <v>0.33479999999999999</v>
      </c>
      <c r="AN601" s="31">
        <v>0.30480000000000002</v>
      </c>
      <c r="AO601" s="239">
        <v>0.62</v>
      </c>
      <c r="AP601" s="241">
        <v>1</v>
      </c>
      <c r="AQ601" s="101">
        <v>2</v>
      </c>
      <c r="AR601" s="462">
        <v>4</v>
      </c>
      <c r="AS601" s="238"/>
      <c r="AT601" s="238"/>
      <c r="AU601" s="238"/>
      <c r="AV601" s="238"/>
      <c r="AW601" s="238"/>
      <c r="AX601" s="238"/>
      <c r="AY601" s="238"/>
    </row>
    <row r="602" spans="1:51">
      <c r="A602" t="s">
        <v>1433</v>
      </c>
      <c r="B602" t="s">
        <v>1431</v>
      </c>
      <c r="C602" t="s">
        <v>1434</v>
      </c>
      <c r="D602" s="31">
        <v>3251.8762000000002</v>
      </c>
      <c r="E602" s="31">
        <v>2.8919000000000001</v>
      </c>
      <c r="F602" s="31">
        <v>9404.0745000000006</v>
      </c>
      <c r="G602" s="31">
        <v>0.5706</v>
      </c>
      <c r="H602" s="31">
        <v>0.1671</v>
      </c>
      <c r="I602" s="31">
        <v>0</v>
      </c>
      <c r="J602" s="31">
        <v>0.14430000000000001</v>
      </c>
      <c r="K602" s="31">
        <v>3.7699999999999997E-2</v>
      </c>
      <c r="L602" s="31">
        <v>1.14E-2</v>
      </c>
      <c r="M602" s="31">
        <v>6.3299999999999995E-2</v>
      </c>
      <c r="N602" s="31">
        <v>0</v>
      </c>
      <c r="O602" s="31">
        <v>0</v>
      </c>
      <c r="P602" s="31">
        <v>0</v>
      </c>
      <c r="Q602" s="31">
        <v>0</v>
      </c>
      <c r="R602" s="31">
        <v>8.0199999999999994E-2</v>
      </c>
      <c r="S602" s="31">
        <v>1.09E-2</v>
      </c>
      <c r="T602" s="31">
        <v>0.1386</v>
      </c>
      <c r="U602" s="31">
        <v>7.2499999999999995E-2</v>
      </c>
      <c r="V602" s="31">
        <v>8.2900000000000001E-2</v>
      </c>
      <c r="W602" s="31">
        <v>0.19109999999999999</v>
      </c>
      <c r="X602" s="31">
        <v>0.55300000000000005</v>
      </c>
      <c r="Y602" s="31">
        <v>0.40849999999999997</v>
      </c>
      <c r="Z602" s="31">
        <v>0.15770000000000001</v>
      </c>
      <c r="AA602" s="31">
        <v>0.27610000000000001</v>
      </c>
      <c r="AB602" s="31">
        <v>0.15770000000000001</v>
      </c>
      <c r="AC602" s="31">
        <v>0.76200000000000001</v>
      </c>
      <c r="AD602" s="31">
        <v>6.9199999999999998E-2</v>
      </c>
      <c r="AE602" s="31">
        <v>0.14530000000000001</v>
      </c>
      <c r="AF602" s="31">
        <v>1.49E-2</v>
      </c>
      <c r="AG602" s="31">
        <v>8.8900000000000007E-2</v>
      </c>
      <c r="AH602" s="31">
        <v>1.11E-2</v>
      </c>
      <c r="AI602" s="31">
        <v>0</v>
      </c>
      <c r="AJ602" s="31">
        <v>0</v>
      </c>
      <c r="AK602" s="31">
        <v>0.83330000000000004</v>
      </c>
      <c r="AL602" s="31">
        <v>6.6699999999999995E-2</v>
      </c>
      <c r="AM602" s="31">
        <v>0.59760000000000002</v>
      </c>
      <c r="AN602" s="31">
        <v>0.43109999999999998</v>
      </c>
      <c r="AO602" s="239">
        <v>1.19</v>
      </c>
      <c r="AP602" s="241">
        <v>1</v>
      </c>
      <c r="AQ602" s="101">
        <v>2</v>
      </c>
      <c r="AR602" s="462">
        <v>3</v>
      </c>
      <c r="AS602" s="238"/>
      <c r="AT602" s="238"/>
      <c r="AU602" s="238"/>
      <c r="AV602" s="238"/>
      <c r="AW602" s="238"/>
      <c r="AX602" s="238"/>
      <c r="AY602" s="238"/>
    </row>
    <row r="603" spans="1:51">
      <c r="A603" t="s">
        <v>1435</v>
      </c>
      <c r="B603" t="s">
        <v>1431</v>
      </c>
      <c r="C603" t="s">
        <v>108</v>
      </c>
      <c r="D603" s="31">
        <v>1651.7964999999999</v>
      </c>
      <c r="E603" s="31">
        <v>1.6979</v>
      </c>
      <c r="F603" s="31">
        <v>2804.6127999999999</v>
      </c>
      <c r="G603" s="31">
        <v>0.68710000000000004</v>
      </c>
      <c r="H603" s="31">
        <v>0</v>
      </c>
      <c r="I603" s="31">
        <v>0</v>
      </c>
      <c r="J603" s="31">
        <v>0</v>
      </c>
      <c r="K603" s="31">
        <v>0</v>
      </c>
      <c r="L603" s="31">
        <v>0</v>
      </c>
      <c r="M603" s="31">
        <v>0.13250000000000001</v>
      </c>
      <c r="N603" s="31">
        <v>0</v>
      </c>
      <c r="O603" s="31">
        <v>0</v>
      </c>
      <c r="P603" s="31">
        <v>0</v>
      </c>
      <c r="Q603" s="31">
        <v>0</v>
      </c>
      <c r="R603" s="31">
        <v>0</v>
      </c>
      <c r="S603" s="31">
        <v>0.55459999999999998</v>
      </c>
      <c r="T603" s="31">
        <v>0.31290000000000001</v>
      </c>
      <c r="U603" s="31">
        <v>0</v>
      </c>
      <c r="V603" s="31">
        <v>0</v>
      </c>
      <c r="W603" s="31">
        <v>0</v>
      </c>
      <c r="X603" s="31">
        <v>0.72389999999999999</v>
      </c>
      <c r="Y603" s="31">
        <v>0</v>
      </c>
      <c r="Z603" s="31">
        <v>1</v>
      </c>
      <c r="AA603" s="31">
        <v>0</v>
      </c>
      <c r="AB603" s="31">
        <v>0</v>
      </c>
      <c r="AC603" s="31">
        <v>0.18160000000000001</v>
      </c>
      <c r="AD603" s="31">
        <v>0.1411</v>
      </c>
      <c r="AE603" s="31">
        <v>0.64419999999999999</v>
      </c>
      <c r="AF603" s="31">
        <v>9.5999999999999992E-3</v>
      </c>
      <c r="AG603" s="31">
        <v>0</v>
      </c>
      <c r="AH603" s="31">
        <v>9.1999999999999998E-2</v>
      </c>
      <c r="AI603" s="31">
        <v>0</v>
      </c>
      <c r="AJ603" s="31">
        <v>0</v>
      </c>
      <c r="AK603" s="31">
        <v>0.90800000000000003</v>
      </c>
      <c r="AL603" s="31">
        <v>0</v>
      </c>
      <c r="AM603" s="31">
        <v>0.307</v>
      </c>
      <c r="AN603" s="31">
        <v>0.443</v>
      </c>
      <c r="AO603" s="239">
        <v>0</v>
      </c>
      <c r="AP603" s="241">
        <v>2</v>
      </c>
      <c r="AQ603" s="101">
        <v>3</v>
      </c>
      <c r="AR603" s="462">
        <v>4</v>
      </c>
      <c r="AS603" s="238"/>
      <c r="AT603" s="238"/>
      <c r="AU603" s="238"/>
      <c r="AV603" s="238"/>
      <c r="AW603" s="238"/>
      <c r="AX603" s="238"/>
      <c r="AY603" s="238"/>
    </row>
    <row r="604" spans="1:51">
      <c r="A604" t="s">
        <v>1438</v>
      </c>
      <c r="B604" t="s">
        <v>1437</v>
      </c>
      <c r="C604" t="s">
        <v>1439</v>
      </c>
      <c r="D604" s="31">
        <v>1411.7501999999999</v>
      </c>
      <c r="E604" s="31">
        <v>1.1073</v>
      </c>
      <c r="F604" s="31">
        <v>1563.2164</v>
      </c>
      <c r="G604" s="31">
        <v>0.20680000000000001</v>
      </c>
      <c r="H604" s="31">
        <v>0</v>
      </c>
      <c r="I604" s="31">
        <v>0</v>
      </c>
      <c r="J604" s="31">
        <v>0</v>
      </c>
      <c r="K604" s="31">
        <v>0</v>
      </c>
      <c r="L604" s="31">
        <v>0</v>
      </c>
      <c r="M604" s="31">
        <v>3.4700000000000002E-2</v>
      </c>
      <c r="N604" s="31">
        <v>0</v>
      </c>
      <c r="O604" s="31">
        <v>0.1142</v>
      </c>
      <c r="P604" s="31">
        <v>0.13089999999999999</v>
      </c>
      <c r="Q604" s="31">
        <v>0</v>
      </c>
      <c r="R604" s="31">
        <v>0</v>
      </c>
      <c r="S604" s="31">
        <v>6.5299999999999997E-2</v>
      </c>
      <c r="T604" s="31">
        <v>0.26690000000000003</v>
      </c>
      <c r="U604" s="31">
        <v>0</v>
      </c>
      <c r="V604" s="31">
        <v>2.6200000000000001E-2</v>
      </c>
      <c r="W604" s="31">
        <v>0.36180000000000001</v>
      </c>
      <c r="X604" s="31">
        <v>0.3553</v>
      </c>
      <c r="Y604" s="31">
        <v>0.12590000000000001</v>
      </c>
      <c r="Z604" s="31">
        <v>0.56289999999999996</v>
      </c>
      <c r="AA604" s="31">
        <v>0.23519999999999999</v>
      </c>
      <c r="AB604" s="31">
        <v>7.5999999999999998E-2</v>
      </c>
      <c r="AC604" s="31">
        <v>9.4500000000000001E-2</v>
      </c>
      <c r="AD604" s="31">
        <v>0.7641</v>
      </c>
      <c r="AE604" s="31">
        <v>4.6600000000000003E-2</v>
      </c>
      <c r="AF604" s="31">
        <v>3.7699999999999997E-2</v>
      </c>
      <c r="AG604" s="31">
        <v>5.5599999999999997E-2</v>
      </c>
      <c r="AH604" s="31">
        <v>7.7799999999999994E-2</v>
      </c>
      <c r="AI604" s="31">
        <v>0</v>
      </c>
      <c r="AJ604" s="31">
        <v>0</v>
      </c>
      <c r="AK604" s="31">
        <v>0.82220000000000004</v>
      </c>
      <c r="AL604" s="31">
        <v>4.4400000000000002E-2</v>
      </c>
      <c r="AM604" s="31">
        <v>0.65849999999999997</v>
      </c>
      <c r="AN604" s="31">
        <v>0.47499999999999998</v>
      </c>
      <c r="AO604" s="239">
        <v>1.69</v>
      </c>
      <c r="AP604" s="241">
        <v>5</v>
      </c>
      <c r="AQ604" s="101">
        <v>6</v>
      </c>
      <c r="AR604" s="462">
        <v>3</v>
      </c>
      <c r="AS604" s="238"/>
      <c r="AT604" s="238"/>
      <c r="AU604" s="238"/>
      <c r="AV604" s="238"/>
      <c r="AW604" s="238"/>
      <c r="AX604" s="238"/>
      <c r="AY604" s="238"/>
    </row>
    <row r="605" spans="1:51">
      <c r="A605" t="s">
        <v>1440</v>
      </c>
      <c r="B605" t="s">
        <v>1437</v>
      </c>
      <c r="C605" t="s">
        <v>1437</v>
      </c>
      <c r="D605" s="31">
        <v>1058.4688000000001</v>
      </c>
      <c r="E605" s="31">
        <v>1.4093</v>
      </c>
      <c r="F605" s="31">
        <v>1491.7446</v>
      </c>
      <c r="G605" s="31">
        <v>0.33750000000000002</v>
      </c>
      <c r="H605" s="31">
        <v>1.32E-2</v>
      </c>
      <c r="I605" s="31">
        <v>0</v>
      </c>
      <c r="J605" s="31">
        <v>1.09E-2</v>
      </c>
      <c r="K605" s="31">
        <v>0</v>
      </c>
      <c r="L605" s="31">
        <v>0</v>
      </c>
      <c r="M605" s="31">
        <v>5.62E-2</v>
      </c>
      <c r="N605" s="31">
        <v>9.9000000000000008E-3</v>
      </c>
      <c r="O605" s="31">
        <v>0.19769999999999999</v>
      </c>
      <c r="P605" s="31">
        <v>5.5899999999999998E-2</v>
      </c>
      <c r="Q605" s="31">
        <v>0</v>
      </c>
      <c r="R605" s="31">
        <v>0</v>
      </c>
      <c r="S605" s="31">
        <v>4.4299999999999999E-2</v>
      </c>
      <c r="T605" s="31">
        <v>0.1188</v>
      </c>
      <c r="U605" s="31">
        <v>7.4999999999999997E-3</v>
      </c>
      <c r="V605" s="31">
        <v>0.1065</v>
      </c>
      <c r="W605" s="31">
        <v>0.37919999999999998</v>
      </c>
      <c r="X605" s="31">
        <v>0.2157</v>
      </c>
      <c r="Y605" s="31">
        <v>4.0399999999999998E-2</v>
      </c>
      <c r="Z605" s="31">
        <v>0.43580000000000002</v>
      </c>
      <c r="AA605" s="31">
        <v>0.40839999999999999</v>
      </c>
      <c r="AB605" s="31">
        <v>0.1154</v>
      </c>
      <c r="AC605" s="31">
        <v>0.19620000000000001</v>
      </c>
      <c r="AD605" s="31">
        <v>0.62229999999999996</v>
      </c>
      <c r="AE605" s="31">
        <v>0.11849999999999999</v>
      </c>
      <c r="AF605" s="31">
        <v>0.04</v>
      </c>
      <c r="AG605" s="31">
        <v>4.4900000000000002E-2</v>
      </c>
      <c r="AH605" s="31">
        <v>6.7400000000000002E-2</v>
      </c>
      <c r="AI605" s="31">
        <v>0</v>
      </c>
      <c r="AJ605" s="31">
        <v>0</v>
      </c>
      <c r="AK605" s="31">
        <v>0.85389999999999999</v>
      </c>
      <c r="AL605" s="31">
        <v>3.3700000000000001E-2</v>
      </c>
      <c r="AM605" s="31">
        <v>0.57040000000000002</v>
      </c>
      <c r="AN605" s="31">
        <v>0.41139999999999999</v>
      </c>
      <c r="AO605" s="239">
        <v>1.28</v>
      </c>
      <c r="AP605" s="241">
        <v>3</v>
      </c>
      <c r="AQ605" s="101">
        <v>4</v>
      </c>
      <c r="AR605" s="462">
        <v>3</v>
      </c>
      <c r="AS605" s="238"/>
      <c r="AT605" s="238"/>
      <c r="AU605" s="238"/>
      <c r="AV605" s="238"/>
      <c r="AW605" s="238"/>
      <c r="AX605" s="238"/>
      <c r="AY605" s="238"/>
    </row>
    <row r="606" spans="1:51">
      <c r="A606" t="s">
        <v>1441</v>
      </c>
      <c r="B606" t="s">
        <v>1437</v>
      </c>
      <c r="C606" t="s">
        <v>1442</v>
      </c>
      <c r="D606" s="31">
        <v>1482.3073999999999</v>
      </c>
      <c r="E606" s="31">
        <v>0.93289999999999995</v>
      </c>
      <c r="F606" s="31">
        <v>1382.9123999999999</v>
      </c>
      <c r="G606" s="31">
        <v>0.15040000000000001</v>
      </c>
      <c r="H606" s="31">
        <v>0</v>
      </c>
      <c r="I606" s="31">
        <v>0</v>
      </c>
      <c r="J606" s="31">
        <v>0</v>
      </c>
      <c r="K606" s="31">
        <v>0</v>
      </c>
      <c r="L606" s="31">
        <v>0</v>
      </c>
      <c r="M606" s="31">
        <v>2.8199999999999999E-2</v>
      </c>
      <c r="N606" s="31">
        <v>0</v>
      </c>
      <c r="O606" s="31">
        <v>7.3099999999999998E-2</v>
      </c>
      <c r="P606" s="31">
        <v>8.8900000000000007E-2</v>
      </c>
      <c r="Q606" s="31">
        <v>0</v>
      </c>
      <c r="R606" s="31">
        <v>0</v>
      </c>
      <c r="S606" s="31">
        <v>1.9599999999999999E-2</v>
      </c>
      <c r="T606" s="31">
        <v>0.21990000000000001</v>
      </c>
      <c r="U606" s="31">
        <v>0.04</v>
      </c>
      <c r="V606" s="31">
        <v>1.9099999999999999E-2</v>
      </c>
      <c r="W606" s="31">
        <v>0.5111</v>
      </c>
      <c r="X606" s="31">
        <v>0.32819999999999999</v>
      </c>
      <c r="Y606" s="31">
        <v>6.3299999999999995E-2</v>
      </c>
      <c r="Z606" s="31">
        <v>0.55059999999999998</v>
      </c>
      <c r="AA606" s="31">
        <v>0.33539999999999998</v>
      </c>
      <c r="AB606" s="31">
        <v>5.0599999999999999E-2</v>
      </c>
      <c r="AC606" s="31">
        <v>0.13420000000000001</v>
      </c>
      <c r="AD606" s="31">
        <v>0.72870000000000001</v>
      </c>
      <c r="AE606" s="31">
        <v>4.1999999999999997E-3</v>
      </c>
      <c r="AF606" s="31">
        <v>2.8199999999999999E-2</v>
      </c>
      <c r="AG606" s="31">
        <v>3.3700000000000001E-2</v>
      </c>
      <c r="AH606" s="31">
        <v>0.1011</v>
      </c>
      <c r="AI606" s="31">
        <v>0</v>
      </c>
      <c r="AJ606" s="31">
        <v>1.12E-2</v>
      </c>
      <c r="AK606" s="31">
        <v>0.82020000000000004</v>
      </c>
      <c r="AL606" s="31">
        <v>3.3700000000000001E-2</v>
      </c>
      <c r="AM606" s="31">
        <v>0.67320000000000002</v>
      </c>
      <c r="AN606" s="31">
        <v>0.41830000000000001</v>
      </c>
      <c r="AO606" s="239">
        <v>1.25</v>
      </c>
      <c r="AP606" s="241">
        <v>5</v>
      </c>
      <c r="AQ606" s="101">
        <v>6</v>
      </c>
      <c r="AR606" s="462">
        <v>3</v>
      </c>
      <c r="AS606" s="238"/>
      <c r="AT606" s="238"/>
      <c r="AU606" s="238"/>
      <c r="AV606" s="238"/>
      <c r="AW606" s="238"/>
      <c r="AX606" s="238"/>
      <c r="AY606" s="238"/>
    </row>
    <row r="607" spans="1:51">
      <c r="A607" t="s">
        <v>1444</v>
      </c>
      <c r="B607" t="s">
        <v>374</v>
      </c>
      <c r="C607" t="s">
        <v>1445</v>
      </c>
      <c r="D607" s="31">
        <v>8003.8122000000003</v>
      </c>
      <c r="E607" s="31">
        <v>1.2739</v>
      </c>
      <c r="F607" s="31">
        <v>10196.2093</v>
      </c>
      <c r="G607" s="31">
        <v>0.14849999999999999</v>
      </c>
      <c r="H607" s="31">
        <v>1.7299999999999999E-2</v>
      </c>
      <c r="I607" s="31">
        <v>0</v>
      </c>
      <c r="J607" s="31">
        <v>0</v>
      </c>
      <c r="K607" s="31">
        <v>0</v>
      </c>
      <c r="L607" s="31">
        <v>9.4999999999999998E-3</v>
      </c>
      <c r="M607" s="31">
        <v>3.0999999999999999E-3</v>
      </c>
      <c r="N607" s="31">
        <v>0</v>
      </c>
      <c r="O607" s="31">
        <v>1.0200000000000001E-2</v>
      </c>
      <c r="P607" s="31">
        <v>2.87E-2</v>
      </c>
      <c r="Q607" s="31">
        <v>7.0000000000000001E-3</v>
      </c>
      <c r="R607" s="31">
        <v>1.8E-3</v>
      </c>
      <c r="S607" s="31">
        <v>9.01E-2</v>
      </c>
      <c r="T607" s="31">
        <v>0.39369999999999999</v>
      </c>
      <c r="U607" s="31">
        <v>1.4E-2</v>
      </c>
      <c r="V607" s="31">
        <v>6.9099999999999995E-2</v>
      </c>
      <c r="W607" s="31">
        <v>0.35549999999999998</v>
      </c>
      <c r="X607" s="31">
        <v>0.64939999999999998</v>
      </c>
      <c r="Y607" s="31">
        <v>0.1497</v>
      </c>
      <c r="Z607" s="31">
        <v>0.5998</v>
      </c>
      <c r="AA607" s="31">
        <v>0.2397</v>
      </c>
      <c r="AB607" s="31">
        <v>1.0800000000000001E-2</v>
      </c>
      <c r="AC607" s="31">
        <v>0.48159999999999997</v>
      </c>
      <c r="AD607" s="31">
        <v>0.47689999999999999</v>
      </c>
      <c r="AE607" s="31">
        <v>1.2699999999999999E-2</v>
      </c>
      <c r="AF607" s="31">
        <v>8.5099999999999995E-2</v>
      </c>
      <c r="AG607" s="31">
        <v>8.5999999999999993E-2</v>
      </c>
      <c r="AH607" s="31">
        <v>0.2366</v>
      </c>
      <c r="AI607" s="31">
        <v>0</v>
      </c>
      <c r="AJ607" s="31">
        <v>6.4500000000000002E-2</v>
      </c>
      <c r="AK607" s="31">
        <v>0.47310000000000002</v>
      </c>
      <c r="AL607" s="31">
        <v>0.13980000000000001</v>
      </c>
      <c r="AM607" s="31">
        <v>1.3580000000000001</v>
      </c>
      <c r="AN607" s="31">
        <v>0.84379999999999999</v>
      </c>
      <c r="AO607" s="239">
        <v>0.81</v>
      </c>
      <c r="AP607" s="241">
        <v>5</v>
      </c>
      <c r="AQ607" s="101">
        <v>6</v>
      </c>
      <c r="AR607" s="462">
        <v>2</v>
      </c>
      <c r="AS607" s="238"/>
      <c r="AT607" s="238"/>
      <c r="AU607" s="238"/>
      <c r="AV607" s="238"/>
      <c r="AW607" s="238"/>
      <c r="AX607" s="238"/>
      <c r="AY607" s="238"/>
    </row>
    <row r="608" spans="1:51">
      <c r="A608" t="s">
        <v>1446</v>
      </c>
      <c r="B608" t="s">
        <v>374</v>
      </c>
      <c r="C608" t="s">
        <v>1447</v>
      </c>
      <c r="D608" s="31">
        <v>2771.8795</v>
      </c>
      <c r="E608" s="31">
        <v>0.64939999999999998</v>
      </c>
      <c r="F608" s="31">
        <v>1800.0106000000001</v>
      </c>
      <c r="G608" s="31">
        <v>0.26329999999999998</v>
      </c>
      <c r="H608" s="31">
        <v>0</v>
      </c>
      <c r="I608" s="31">
        <v>0</v>
      </c>
      <c r="J608" s="31">
        <v>0</v>
      </c>
      <c r="K608" s="31">
        <v>0</v>
      </c>
      <c r="L608" s="31">
        <v>0</v>
      </c>
      <c r="M608" s="31">
        <v>0</v>
      </c>
      <c r="N608" s="31">
        <v>0</v>
      </c>
      <c r="O608" s="31">
        <v>0</v>
      </c>
      <c r="P608" s="31">
        <v>0</v>
      </c>
      <c r="Q608" s="31">
        <v>0</v>
      </c>
      <c r="R608" s="31">
        <v>0</v>
      </c>
      <c r="S608" s="31">
        <v>0.27510000000000001</v>
      </c>
      <c r="T608" s="31">
        <v>0.38329999999999997</v>
      </c>
      <c r="U608" s="31">
        <v>0</v>
      </c>
      <c r="V608" s="31">
        <v>0</v>
      </c>
      <c r="W608" s="31">
        <v>0.34160000000000001</v>
      </c>
      <c r="X608" s="31">
        <v>1.0076000000000001</v>
      </c>
      <c r="Y608" s="31">
        <v>0.52829999999999999</v>
      </c>
      <c r="Z608" s="31">
        <v>0.3679</v>
      </c>
      <c r="AA608" s="31">
        <v>0.1038</v>
      </c>
      <c r="AB608" s="31">
        <v>0</v>
      </c>
      <c r="AC608" s="31">
        <v>0.42970000000000003</v>
      </c>
      <c r="AD608" s="31">
        <v>0.28039999999999998</v>
      </c>
      <c r="AE608" s="31">
        <v>0.21959999999999999</v>
      </c>
      <c r="AF608" s="31">
        <v>4.5999999999999999E-3</v>
      </c>
      <c r="AG608" s="31">
        <v>2.3E-2</v>
      </c>
      <c r="AH608" s="31">
        <v>9.1999999999999998E-2</v>
      </c>
      <c r="AI608" s="31">
        <v>0</v>
      </c>
      <c r="AJ608" s="31">
        <v>1.15E-2</v>
      </c>
      <c r="AK608" s="31">
        <v>0.81610000000000005</v>
      </c>
      <c r="AL608" s="31">
        <v>5.7500000000000002E-2</v>
      </c>
      <c r="AM608" s="31">
        <v>0.6875</v>
      </c>
      <c r="AN608" s="31">
        <v>0.42720000000000002</v>
      </c>
      <c r="AO608" s="239">
        <v>1.18</v>
      </c>
      <c r="AP608" s="241">
        <v>5</v>
      </c>
      <c r="AQ608" s="101">
        <v>6</v>
      </c>
      <c r="AR608" s="462">
        <v>3</v>
      </c>
      <c r="AS608" s="238"/>
      <c r="AT608" s="238"/>
      <c r="AU608" s="238"/>
      <c r="AV608" s="238"/>
      <c r="AW608" s="238"/>
      <c r="AX608" s="238"/>
      <c r="AY608" s="238"/>
    </row>
    <row r="609" spans="1:51">
      <c r="A609" t="s">
        <v>1448</v>
      </c>
      <c r="B609" t="s">
        <v>374</v>
      </c>
      <c r="C609" t="s">
        <v>1449</v>
      </c>
      <c r="D609" s="31">
        <v>8317.1401999999998</v>
      </c>
      <c r="E609" s="31">
        <v>1.0269999999999999</v>
      </c>
      <c r="F609" s="31">
        <v>8541.7674999999999</v>
      </c>
      <c r="G609" s="31">
        <v>0.26790000000000003</v>
      </c>
      <c r="H609" s="31">
        <v>3.7400000000000003E-2</v>
      </c>
      <c r="I609" s="31">
        <v>0</v>
      </c>
      <c r="J609" s="31">
        <v>1.95E-2</v>
      </c>
      <c r="K609" s="31">
        <v>0.11169999999999999</v>
      </c>
      <c r="L609" s="31">
        <v>5.1000000000000004E-3</v>
      </c>
      <c r="M609" s="31">
        <v>1.8E-3</v>
      </c>
      <c r="N609" s="31">
        <v>0</v>
      </c>
      <c r="O609" s="31">
        <v>2E-3</v>
      </c>
      <c r="P609" s="31">
        <v>8.8999999999999999E-3</v>
      </c>
      <c r="Q609" s="31">
        <v>0</v>
      </c>
      <c r="R609" s="31">
        <v>4.7800000000000002E-2</v>
      </c>
      <c r="S609" s="31">
        <v>3.4799999999999998E-2</v>
      </c>
      <c r="T609" s="31">
        <v>0.1948</v>
      </c>
      <c r="U609" s="31">
        <v>4.4200000000000003E-2</v>
      </c>
      <c r="V609" s="31">
        <v>0.18729999999999999</v>
      </c>
      <c r="W609" s="31">
        <v>0.30470000000000003</v>
      </c>
      <c r="X609" s="31">
        <v>0.64610000000000001</v>
      </c>
      <c r="Y609" s="31">
        <v>0.54669999999999996</v>
      </c>
      <c r="Z609" s="31">
        <v>0.29070000000000001</v>
      </c>
      <c r="AA609" s="31">
        <v>0.129</v>
      </c>
      <c r="AB609" s="31">
        <v>3.3599999999999998E-2</v>
      </c>
      <c r="AC609" s="31">
        <v>0.65349999999999997</v>
      </c>
      <c r="AD609" s="31">
        <v>0.2235</v>
      </c>
      <c r="AE609" s="31">
        <v>6.6500000000000004E-2</v>
      </c>
      <c r="AF609" s="31">
        <v>7.7700000000000005E-2</v>
      </c>
      <c r="AG609" s="31">
        <v>6.6699999999999995E-2</v>
      </c>
      <c r="AH609" s="31">
        <v>0.1444</v>
      </c>
      <c r="AI609" s="31">
        <v>0</v>
      </c>
      <c r="AJ609" s="31">
        <v>0</v>
      </c>
      <c r="AK609" s="31">
        <v>0.78890000000000005</v>
      </c>
      <c r="AL609" s="31">
        <v>0</v>
      </c>
      <c r="AM609" s="31">
        <v>0.64710000000000001</v>
      </c>
      <c r="AN609" s="31">
        <v>0.58899999999999997</v>
      </c>
      <c r="AO609" s="239">
        <v>0.38</v>
      </c>
      <c r="AP609" s="241">
        <v>5</v>
      </c>
      <c r="AQ609" s="101">
        <v>6</v>
      </c>
      <c r="AR609" s="462">
        <v>4</v>
      </c>
      <c r="AS609" s="238"/>
      <c r="AT609" s="238"/>
      <c r="AU609" s="238"/>
      <c r="AV609" s="238"/>
      <c r="AW609" s="238"/>
      <c r="AX609" s="238"/>
      <c r="AY609" s="238"/>
    </row>
    <row r="610" spans="1:51">
      <c r="A610" t="s">
        <v>1450</v>
      </c>
      <c r="B610" t="s">
        <v>374</v>
      </c>
      <c r="C610" t="s">
        <v>1451</v>
      </c>
      <c r="D610" s="31">
        <v>10259.1417</v>
      </c>
      <c r="E610" s="31">
        <v>0.74529999999999996</v>
      </c>
      <c r="F610" s="31">
        <v>7646.1295</v>
      </c>
      <c r="G610" s="31">
        <v>0.3029</v>
      </c>
      <c r="H610" s="31">
        <v>0.15090000000000001</v>
      </c>
      <c r="I610" s="31">
        <v>0</v>
      </c>
      <c r="J610" s="31">
        <v>1.17E-2</v>
      </c>
      <c r="K610" s="31">
        <v>0</v>
      </c>
      <c r="L610" s="31">
        <v>0</v>
      </c>
      <c r="M610" s="31">
        <v>0</v>
      </c>
      <c r="N610" s="31">
        <v>0</v>
      </c>
      <c r="O610" s="31">
        <v>0</v>
      </c>
      <c r="P610" s="31">
        <v>0</v>
      </c>
      <c r="Q610" s="31">
        <v>0</v>
      </c>
      <c r="R610" s="31">
        <v>1.4800000000000001E-2</v>
      </c>
      <c r="S610" s="31">
        <v>0.1769</v>
      </c>
      <c r="T610" s="31">
        <v>0.30399999999999999</v>
      </c>
      <c r="U610" s="31">
        <v>8.0000000000000002E-3</v>
      </c>
      <c r="V610" s="31">
        <v>3.4099999999999998E-2</v>
      </c>
      <c r="W610" s="31">
        <v>0.29959999999999998</v>
      </c>
      <c r="X610" s="31">
        <v>0.95299999999999996</v>
      </c>
      <c r="Y610" s="31">
        <v>0.3851</v>
      </c>
      <c r="Z610" s="31">
        <v>0.44040000000000001</v>
      </c>
      <c r="AA610" s="31">
        <v>7.8200000000000006E-2</v>
      </c>
      <c r="AB610" s="31">
        <v>9.6299999999999997E-2</v>
      </c>
      <c r="AC610" s="31">
        <v>0.83879999999999999</v>
      </c>
      <c r="AD610" s="31">
        <v>5.8599999999999999E-2</v>
      </c>
      <c r="AE610" s="31">
        <v>8.9999999999999998E-4</v>
      </c>
      <c r="AF610" s="31">
        <v>3.9E-2</v>
      </c>
      <c r="AG610" s="31">
        <v>1.09E-2</v>
      </c>
      <c r="AH610" s="31">
        <v>0.19570000000000001</v>
      </c>
      <c r="AI610" s="31">
        <v>0</v>
      </c>
      <c r="AJ610" s="31">
        <v>0</v>
      </c>
      <c r="AK610" s="31">
        <v>0.79349999999999998</v>
      </c>
      <c r="AL610" s="31">
        <v>0</v>
      </c>
      <c r="AM610" s="31">
        <v>0.55189999999999995</v>
      </c>
      <c r="AN610" s="31">
        <v>0.50239999999999996</v>
      </c>
      <c r="AO610" s="239">
        <v>0.45</v>
      </c>
      <c r="AP610" s="241">
        <v>5</v>
      </c>
      <c r="AQ610" s="101">
        <v>6</v>
      </c>
      <c r="AR610" s="462">
        <v>4</v>
      </c>
      <c r="AS610" s="238"/>
      <c r="AT610" s="238"/>
      <c r="AU610" s="238"/>
      <c r="AV610" s="238"/>
      <c r="AW610" s="238"/>
      <c r="AX610" s="238"/>
      <c r="AY610" s="238"/>
    </row>
    <row r="611" spans="1:51">
      <c r="A611" t="s">
        <v>1452</v>
      </c>
      <c r="B611" t="s">
        <v>374</v>
      </c>
      <c r="C611" t="s">
        <v>1453</v>
      </c>
      <c r="D611" s="31">
        <v>3181.66</v>
      </c>
      <c r="E611" s="31">
        <v>1.1117999999999999</v>
      </c>
      <c r="F611" s="31">
        <v>3537.2330999999999</v>
      </c>
      <c r="G611" s="31">
        <v>0.3019</v>
      </c>
      <c r="H611" s="31">
        <v>0.1633</v>
      </c>
      <c r="I611" s="31">
        <v>0</v>
      </c>
      <c r="J611" s="31">
        <v>0</v>
      </c>
      <c r="K611" s="31">
        <v>3.27E-2</v>
      </c>
      <c r="L611" s="31">
        <v>0</v>
      </c>
      <c r="M611" s="31">
        <v>1.09E-2</v>
      </c>
      <c r="N611" s="31">
        <v>0</v>
      </c>
      <c r="O611" s="31">
        <v>0</v>
      </c>
      <c r="P611" s="31">
        <v>0</v>
      </c>
      <c r="Q611" s="31">
        <v>4.8000000000000001E-2</v>
      </c>
      <c r="R611" s="31">
        <v>6.2600000000000003E-2</v>
      </c>
      <c r="S611" s="31">
        <v>1.6899999999999998E-2</v>
      </c>
      <c r="T611" s="31">
        <v>0.14119999999999999</v>
      </c>
      <c r="U611" s="31">
        <v>1.7000000000000001E-2</v>
      </c>
      <c r="V611" s="31">
        <v>8.0000000000000002E-3</v>
      </c>
      <c r="W611" s="31">
        <v>0.4995</v>
      </c>
      <c r="X611" s="31">
        <v>0.67459999999999998</v>
      </c>
      <c r="Y611" s="31">
        <v>0.83120000000000005</v>
      </c>
      <c r="Z611" s="31">
        <v>0.10589999999999999</v>
      </c>
      <c r="AA611" s="31">
        <v>5.6000000000000001E-2</v>
      </c>
      <c r="AB611" s="31">
        <v>6.8999999999999999E-3</v>
      </c>
      <c r="AC611" s="31">
        <v>0.9244</v>
      </c>
      <c r="AD611" s="31">
        <v>8.6999999999999994E-3</v>
      </c>
      <c r="AE611" s="31">
        <v>3.3E-3</v>
      </c>
      <c r="AF611" s="31">
        <v>2.06E-2</v>
      </c>
      <c r="AG611" s="31">
        <v>6.3799999999999996E-2</v>
      </c>
      <c r="AH611" s="31">
        <v>2.1299999999999999E-2</v>
      </c>
      <c r="AI611" s="31">
        <v>0</v>
      </c>
      <c r="AJ611" s="31">
        <v>0</v>
      </c>
      <c r="AK611" s="31">
        <v>0.89359999999999995</v>
      </c>
      <c r="AL611" s="31">
        <v>2.1299999999999999E-2</v>
      </c>
      <c r="AM611" s="31">
        <v>0.44</v>
      </c>
      <c r="AN611" s="31">
        <v>0.31740000000000002</v>
      </c>
      <c r="AO611" s="239">
        <v>0.34</v>
      </c>
      <c r="AP611" s="241">
        <v>5</v>
      </c>
      <c r="AQ611" s="101">
        <v>6</v>
      </c>
      <c r="AR611" s="462">
        <v>4</v>
      </c>
      <c r="AS611" s="238"/>
      <c r="AT611" s="238"/>
      <c r="AU611" s="238"/>
      <c r="AV611" s="238"/>
      <c r="AW611" s="238"/>
      <c r="AX611" s="238"/>
      <c r="AY611" s="238"/>
    </row>
    <row r="612" spans="1:51">
      <c r="A612" t="s">
        <v>1454</v>
      </c>
      <c r="B612" t="s">
        <v>374</v>
      </c>
      <c r="C612" t="s">
        <v>1455</v>
      </c>
      <c r="D612" s="31">
        <v>4111.7124999999996</v>
      </c>
      <c r="E612" s="31">
        <v>1.7766</v>
      </c>
      <c r="F612" s="31">
        <v>7304.8751000000002</v>
      </c>
      <c r="G612" s="31">
        <v>0.60189999999999999</v>
      </c>
      <c r="H612" s="31">
        <v>0.16600000000000001</v>
      </c>
      <c r="I612" s="31">
        <v>0.21690000000000001</v>
      </c>
      <c r="J612" s="31">
        <v>0</v>
      </c>
      <c r="K612" s="31">
        <v>1.66E-2</v>
      </c>
      <c r="L612" s="31">
        <v>8.0000000000000004E-4</v>
      </c>
      <c r="M612" s="31">
        <v>3.0999999999999999E-3</v>
      </c>
      <c r="N612" s="31">
        <v>0</v>
      </c>
      <c r="O612" s="31">
        <v>0</v>
      </c>
      <c r="P612" s="31">
        <v>2.0999999999999999E-3</v>
      </c>
      <c r="Q612" s="31">
        <v>0.17230000000000001</v>
      </c>
      <c r="R612" s="31">
        <v>2.5100000000000001E-2</v>
      </c>
      <c r="S612" s="31">
        <v>8.8000000000000005E-3</v>
      </c>
      <c r="T612" s="31">
        <v>5.96E-2</v>
      </c>
      <c r="U612" s="31">
        <v>3.7699999999999997E-2</v>
      </c>
      <c r="V612" s="31">
        <v>7.5700000000000003E-2</v>
      </c>
      <c r="W612" s="31">
        <v>0.21540000000000001</v>
      </c>
      <c r="X612" s="31">
        <v>0.86170000000000002</v>
      </c>
      <c r="Y612" s="31">
        <v>0.92549999999999999</v>
      </c>
      <c r="Z612" s="31">
        <v>4.5999999999999999E-2</v>
      </c>
      <c r="AA612" s="31">
        <v>2.6100000000000002E-2</v>
      </c>
      <c r="AB612" s="31">
        <v>2.3999999999999998E-3</v>
      </c>
      <c r="AC612" s="31">
        <v>0.82909999999999995</v>
      </c>
      <c r="AD612" s="31">
        <v>9.7600000000000006E-2</v>
      </c>
      <c r="AE612" s="31">
        <v>3.5400000000000001E-2</v>
      </c>
      <c r="AF612" s="31">
        <v>0.1613</v>
      </c>
      <c r="AG612" s="31">
        <v>0.1573</v>
      </c>
      <c r="AH612" s="31">
        <v>0.14610000000000001</v>
      </c>
      <c r="AI612" s="31">
        <v>0</v>
      </c>
      <c r="AJ612" s="31">
        <v>0</v>
      </c>
      <c r="AK612" s="31">
        <v>0.6966</v>
      </c>
      <c r="AL612" s="31">
        <v>0</v>
      </c>
      <c r="AM612" s="31">
        <v>0.82379999999999998</v>
      </c>
      <c r="AN612" s="31">
        <v>0.74980000000000002</v>
      </c>
      <c r="AO612" s="239">
        <v>0.01</v>
      </c>
      <c r="AP612" s="241">
        <v>1</v>
      </c>
      <c r="AQ612" s="101">
        <v>2</v>
      </c>
      <c r="AR612" s="462">
        <v>4</v>
      </c>
      <c r="AS612" s="238"/>
      <c r="AT612" s="238"/>
      <c r="AU612" s="238"/>
      <c r="AV612" s="238"/>
      <c r="AW612" s="238"/>
      <c r="AX612" s="238"/>
      <c r="AY612" s="238"/>
    </row>
    <row r="613" spans="1:51">
      <c r="A613" t="s">
        <v>1456</v>
      </c>
      <c r="B613" t="s">
        <v>374</v>
      </c>
      <c r="C613" t="s">
        <v>1457</v>
      </c>
      <c r="D613" s="31">
        <v>7339.8125</v>
      </c>
      <c r="E613" s="31">
        <v>0.68469999999999998</v>
      </c>
      <c r="F613" s="31">
        <v>5025.9326000000001</v>
      </c>
      <c r="G613" s="31">
        <v>0.26340000000000002</v>
      </c>
      <c r="H613" s="31">
        <v>0.1867</v>
      </c>
      <c r="I613" s="31">
        <v>0</v>
      </c>
      <c r="J613" s="31">
        <v>2.2499999999999999E-2</v>
      </c>
      <c r="K613" s="31">
        <v>3.27E-2</v>
      </c>
      <c r="L613" s="31">
        <v>0.01</v>
      </c>
      <c r="M613" s="31">
        <v>0</v>
      </c>
      <c r="N613" s="31">
        <v>0</v>
      </c>
      <c r="O613" s="31">
        <v>0</v>
      </c>
      <c r="P613" s="31">
        <v>0</v>
      </c>
      <c r="Q613" s="31">
        <v>0</v>
      </c>
      <c r="R613" s="31">
        <v>3.4000000000000002E-2</v>
      </c>
      <c r="S613" s="31">
        <v>3.3999999999999998E-3</v>
      </c>
      <c r="T613" s="31">
        <v>0.2112</v>
      </c>
      <c r="U613" s="31">
        <v>5.1000000000000004E-3</v>
      </c>
      <c r="V613" s="31">
        <v>0.1449</v>
      </c>
      <c r="W613" s="31">
        <v>0.34949999999999998</v>
      </c>
      <c r="X613" s="31">
        <v>0.66239999999999999</v>
      </c>
      <c r="Y613" s="31">
        <v>0.57540000000000002</v>
      </c>
      <c r="Z613" s="31">
        <v>0.3362</v>
      </c>
      <c r="AA613" s="31">
        <v>6.5299999999999997E-2</v>
      </c>
      <c r="AB613" s="31">
        <v>2.3099999999999999E-2</v>
      </c>
      <c r="AC613" s="31">
        <v>0.74970000000000003</v>
      </c>
      <c r="AD613" s="31">
        <v>0.11940000000000001</v>
      </c>
      <c r="AE613" s="31">
        <v>6.4699999999999994E-2</v>
      </c>
      <c r="AF613" s="31">
        <v>5.8900000000000001E-2</v>
      </c>
      <c r="AG613" s="31">
        <v>7.6100000000000001E-2</v>
      </c>
      <c r="AH613" s="31">
        <v>0.14130000000000001</v>
      </c>
      <c r="AI613" s="31">
        <v>0</v>
      </c>
      <c r="AJ613" s="31">
        <v>0</v>
      </c>
      <c r="AK613" s="31">
        <v>0.78259999999999996</v>
      </c>
      <c r="AL613" s="31">
        <v>0</v>
      </c>
      <c r="AM613" s="31">
        <v>0.6643</v>
      </c>
      <c r="AN613" s="31">
        <v>0.60470000000000002</v>
      </c>
      <c r="AO613" s="239">
        <v>0.2</v>
      </c>
      <c r="AP613" s="241">
        <v>5</v>
      </c>
      <c r="AQ613" s="101">
        <v>6</v>
      </c>
      <c r="AR613" s="462">
        <v>4</v>
      </c>
      <c r="AS613" s="238"/>
      <c r="AT613" s="238"/>
      <c r="AU613" s="238"/>
      <c r="AV613" s="238"/>
      <c r="AW613" s="238"/>
      <c r="AX613" s="238"/>
      <c r="AY613" s="238"/>
    </row>
    <row r="614" spans="1:51">
      <c r="A614" t="s">
        <v>1458</v>
      </c>
      <c r="B614" t="s">
        <v>374</v>
      </c>
      <c r="C614" t="s">
        <v>1459</v>
      </c>
      <c r="D614" s="31">
        <v>5191.0545000000002</v>
      </c>
      <c r="E614" s="31">
        <v>1.6202000000000001</v>
      </c>
      <c r="F614" s="31">
        <v>8410.3192999999992</v>
      </c>
      <c r="G614" s="31">
        <v>0.44500000000000001</v>
      </c>
      <c r="H614" s="31">
        <v>4.8500000000000001E-2</v>
      </c>
      <c r="I614" s="31">
        <v>0</v>
      </c>
      <c r="J614" s="31">
        <v>2.8000000000000001E-2</v>
      </c>
      <c r="K614" s="31">
        <v>3.04E-2</v>
      </c>
      <c r="L614" s="31">
        <v>0</v>
      </c>
      <c r="M614" s="31">
        <v>1.2200000000000001E-2</v>
      </c>
      <c r="N614" s="31">
        <v>0</v>
      </c>
      <c r="O614" s="31">
        <v>2.0899999999999998E-2</v>
      </c>
      <c r="P614" s="31">
        <v>5.1700000000000003E-2</v>
      </c>
      <c r="Q614" s="31">
        <v>0</v>
      </c>
      <c r="R614" s="31">
        <v>0.26529999999999998</v>
      </c>
      <c r="S614" s="31">
        <v>6.0199999999999997E-2</v>
      </c>
      <c r="T614" s="31">
        <v>0.13059999999999999</v>
      </c>
      <c r="U614" s="31">
        <v>2.5999999999999999E-3</v>
      </c>
      <c r="V614" s="31">
        <v>9.1700000000000004E-2</v>
      </c>
      <c r="W614" s="31">
        <v>0.25800000000000001</v>
      </c>
      <c r="X614" s="31">
        <v>1.1144000000000001</v>
      </c>
      <c r="Y614" s="31">
        <v>0.79620000000000002</v>
      </c>
      <c r="Z614" s="31">
        <v>0.11990000000000001</v>
      </c>
      <c r="AA614" s="31">
        <v>3.5499999999999997E-2</v>
      </c>
      <c r="AB614" s="31">
        <v>4.8500000000000001E-2</v>
      </c>
      <c r="AC614" s="31">
        <v>0.46920000000000001</v>
      </c>
      <c r="AD614" s="31">
        <v>0.33439999999999998</v>
      </c>
      <c r="AE614" s="31">
        <v>0.13739999999999999</v>
      </c>
      <c r="AF614" s="31">
        <v>7.9100000000000004E-2</v>
      </c>
      <c r="AG614" s="31">
        <v>9.0899999999999995E-2</v>
      </c>
      <c r="AH614" s="31">
        <v>0.25</v>
      </c>
      <c r="AI614" s="31">
        <v>0</v>
      </c>
      <c r="AJ614" s="31">
        <v>0</v>
      </c>
      <c r="AK614" s="31">
        <v>0.59089999999999998</v>
      </c>
      <c r="AL614" s="31">
        <v>6.8199999999999997E-2</v>
      </c>
      <c r="AM614" s="31">
        <v>1.0585</v>
      </c>
      <c r="AN614" s="31">
        <v>0.76359999999999995</v>
      </c>
      <c r="AO614" s="239">
        <v>0.21</v>
      </c>
      <c r="AP614" s="241">
        <v>5</v>
      </c>
      <c r="AQ614" s="101">
        <v>6</v>
      </c>
      <c r="AR614" s="462">
        <v>4</v>
      </c>
      <c r="AS614" s="238"/>
      <c r="AT614" s="238"/>
      <c r="AU614" s="238"/>
      <c r="AV614" s="238"/>
      <c r="AW614" s="238"/>
      <c r="AX614" s="238"/>
      <c r="AY614" s="238"/>
    </row>
    <row r="615" spans="1:51">
      <c r="A615" t="s">
        <v>1460</v>
      </c>
      <c r="B615" t="s">
        <v>374</v>
      </c>
      <c r="C615" t="s">
        <v>374</v>
      </c>
      <c r="D615" s="31">
        <v>5027.8852999999999</v>
      </c>
      <c r="E615" s="31">
        <v>1.1704000000000001</v>
      </c>
      <c r="F615" s="31">
        <v>5884.5151999999998</v>
      </c>
      <c r="G615" s="31">
        <v>0.1033</v>
      </c>
      <c r="H615" s="31">
        <v>5.2200000000000003E-2</v>
      </c>
      <c r="I615" s="31">
        <v>0</v>
      </c>
      <c r="J615" s="31">
        <v>6.4999999999999997E-3</v>
      </c>
      <c r="K615" s="31">
        <v>3.5999999999999999E-3</v>
      </c>
      <c r="L615" s="31">
        <v>8.8999999999999999E-3</v>
      </c>
      <c r="M615" s="31">
        <v>0</v>
      </c>
      <c r="N615" s="31">
        <v>0</v>
      </c>
      <c r="O615" s="31">
        <v>1.29E-2</v>
      </c>
      <c r="P615" s="31">
        <v>1.3899999999999999E-2</v>
      </c>
      <c r="Q615" s="31">
        <v>1.1999999999999999E-3</v>
      </c>
      <c r="R615" s="31">
        <v>1.7100000000000001E-2</v>
      </c>
      <c r="S615" s="31">
        <v>0.01</v>
      </c>
      <c r="T615" s="31">
        <v>0.24660000000000001</v>
      </c>
      <c r="U615" s="31">
        <v>0</v>
      </c>
      <c r="V615" s="31">
        <v>0.1004</v>
      </c>
      <c r="W615" s="31">
        <v>0.52659999999999996</v>
      </c>
      <c r="X615" s="31">
        <v>0.45889999999999997</v>
      </c>
      <c r="Y615" s="31">
        <v>0.3926</v>
      </c>
      <c r="Z615" s="31">
        <v>0.45140000000000002</v>
      </c>
      <c r="AA615" s="31">
        <v>6.6600000000000006E-2</v>
      </c>
      <c r="AB615" s="31">
        <v>8.9300000000000004E-2</v>
      </c>
      <c r="AC615" s="31">
        <v>0.52070000000000005</v>
      </c>
      <c r="AD615" s="31">
        <v>0.35310000000000002</v>
      </c>
      <c r="AE615" s="31">
        <v>5.5899999999999998E-2</v>
      </c>
      <c r="AF615" s="31">
        <v>7.4700000000000003E-2</v>
      </c>
      <c r="AG615" s="31">
        <v>6.25E-2</v>
      </c>
      <c r="AH615" s="31">
        <v>0.27500000000000002</v>
      </c>
      <c r="AI615" s="31">
        <v>0</v>
      </c>
      <c r="AJ615" s="31">
        <v>1.2500000000000001E-2</v>
      </c>
      <c r="AK615" s="31">
        <v>0.46250000000000002</v>
      </c>
      <c r="AL615" s="31">
        <v>0.1875</v>
      </c>
      <c r="AM615" s="31">
        <v>1.2536</v>
      </c>
      <c r="AN615" s="31">
        <v>0.77890000000000004</v>
      </c>
      <c r="AO615" s="239">
        <v>0.34</v>
      </c>
      <c r="AP615" s="241">
        <v>5</v>
      </c>
      <c r="AQ615" s="101">
        <v>6</v>
      </c>
      <c r="AR615" s="462">
        <v>4</v>
      </c>
      <c r="AS615" s="238"/>
      <c r="AT615" s="238"/>
      <c r="AU615" s="238"/>
      <c r="AV615" s="238"/>
      <c r="AW615" s="238"/>
      <c r="AX615" s="238"/>
      <c r="AY615" s="238"/>
    </row>
    <row r="616" spans="1:51">
      <c r="A616" t="s">
        <v>1461</v>
      </c>
      <c r="B616" t="s">
        <v>374</v>
      </c>
      <c r="C616" t="s">
        <v>1462</v>
      </c>
      <c r="D616" s="31">
        <v>4080.9204</v>
      </c>
      <c r="E616" s="31">
        <v>1.3452</v>
      </c>
      <c r="F616" s="31">
        <v>5489.4835000000003</v>
      </c>
      <c r="G616" s="31">
        <v>0.1618</v>
      </c>
      <c r="H616" s="31">
        <v>8.0399999999999999E-2</v>
      </c>
      <c r="I616" s="31">
        <v>0</v>
      </c>
      <c r="J616" s="31">
        <v>0</v>
      </c>
      <c r="K616" s="31">
        <v>0</v>
      </c>
      <c r="L616" s="31">
        <v>7.4000000000000003E-3</v>
      </c>
      <c r="M616" s="31">
        <v>5.1999999999999998E-3</v>
      </c>
      <c r="N616" s="31">
        <v>0</v>
      </c>
      <c r="O616" s="31">
        <v>3.8999999999999998E-3</v>
      </c>
      <c r="P616" s="31">
        <v>2.7000000000000001E-3</v>
      </c>
      <c r="Q616" s="31">
        <v>5.2900000000000003E-2</v>
      </c>
      <c r="R616" s="31">
        <v>0</v>
      </c>
      <c r="S616" s="31">
        <v>1.6299999999999999E-2</v>
      </c>
      <c r="T616" s="31">
        <v>0.36720000000000003</v>
      </c>
      <c r="U616" s="31">
        <v>4.1999999999999997E-3</v>
      </c>
      <c r="V616" s="31">
        <v>0.1089</v>
      </c>
      <c r="W616" s="31">
        <v>0.35089999999999999</v>
      </c>
      <c r="X616" s="31">
        <v>0.95720000000000005</v>
      </c>
      <c r="Y616" s="31">
        <v>0.59940000000000004</v>
      </c>
      <c r="Z616" s="31">
        <v>0.21929999999999999</v>
      </c>
      <c r="AA616" s="31">
        <v>0.14849999999999999</v>
      </c>
      <c r="AB616" s="31">
        <v>3.2800000000000003E-2</v>
      </c>
      <c r="AC616" s="31">
        <v>0.56610000000000005</v>
      </c>
      <c r="AD616" s="31">
        <v>0.3538</v>
      </c>
      <c r="AE616" s="31">
        <v>4.2099999999999999E-2</v>
      </c>
      <c r="AF616" s="31">
        <v>6.7199999999999996E-2</v>
      </c>
      <c r="AG616" s="31">
        <v>0.17979999999999999</v>
      </c>
      <c r="AH616" s="31">
        <v>6.7400000000000002E-2</v>
      </c>
      <c r="AI616" s="31">
        <v>0</v>
      </c>
      <c r="AJ616" s="31">
        <v>1.12E-2</v>
      </c>
      <c r="AK616" s="31">
        <v>0.38200000000000001</v>
      </c>
      <c r="AL616" s="31">
        <v>0.35959999999999998</v>
      </c>
      <c r="AM616" s="31">
        <v>1.2761</v>
      </c>
      <c r="AN616" s="31">
        <v>0.79290000000000005</v>
      </c>
      <c r="AO616" s="239">
        <v>0.25</v>
      </c>
      <c r="AP616" s="241">
        <v>5</v>
      </c>
      <c r="AQ616" s="101">
        <v>6</v>
      </c>
      <c r="AR616" s="462">
        <v>2</v>
      </c>
      <c r="AS616" s="238"/>
      <c r="AT616" s="238"/>
      <c r="AU616" s="238"/>
      <c r="AV616" s="238"/>
      <c r="AW616" s="238"/>
      <c r="AX616" s="238"/>
      <c r="AY616" s="238"/>
    </row>
    <row r="617" spans="1:51">
      <c r="A617" t="s">
        <v>1463</v>
      </c>
      <c r="B617" t="s">
        <v>374</v>
      </c>
      <c r="C617" t="s">
        <v>1464</v>
      </c>
      <c r="D617" s="31">
        <v>3596.3807999999999</v>
      </c>
      <c r="E617" s="31">
        <v>1.4631000000000001</v>
      </c>
      <c r="F617" s="31">
        <v>5261.9007000000001</v>
      </c>
      <c r="G617" s="31">
        <v>0.27460000000000001</v>
      </c>
      <c r="H617" s="31">
        <v>4.5900000000000003E-2</v>
      </c>
      <c r="I617" s="31">
        <v>0</v>
      </c>
      <c r="J617" s="31">
        <v>0</v>
      </c>
      <c r="K617" s="31">
        <v>5.7000000000000002E-3</v>
      </c>
      <c r="L617" s="31">
        <v>5.4699999999999999E-2</v>
      </c>
      <c r="M617" s="31">
        <v>4.0000000000000001E-3</v>
      </c>
      <c r="N617" s="31">
        <v>0</v>
      </c>
      <c r="O617" s="31">
        <v>8.6E-3</v>
      </c>
      <c r="P617" s="31">
        <v>8.6400000000000005E-2</v>
      </c>
      <c r="Q617" s="31">
        <v>0</v>
      </c>
      <c r="R617" s="31">
        <v>6.3E-3</v>
      </c>
      <c r="S617" s="31">
        <v>0.15179999999999999</v>
      </c>
      <c r="T617" s="31">
        <v>0.15129999999999999</v>
      </c>
      <c r="U617" s="31">
        <v>0</v>
      </c>
      <c r="V617" s="31">
        <v>0.15140000000000001</v>
      </c>
      <c r="W617" s="31">
        <v>0.33400000000000002</v>
      </c>
      <c r="X617" s="31">
        <v>0.53080000000000005</v>
      </c>
      <c r="Y617" s="31">
        <v>0.19600000000000001</v>
      </c>
      <c r="Z617" s="31">
        <v>0.70069999999999999</v>
      </c>
      <c r="AA617" s="31">
        <v>5.2200000000000003E-2</v>
      </c>
      <c r="AB617" s="31">
        <v>5.11E-2</v>
      </c>
      <c r="AC617" s="31">
        <v>0.38529999999999998</v>
      </c>
      <c r="AD617" s="31">
        <v>0.41089999999999999</v>
      </c>
      <c r="AE617" s="31">
        <v>0.1603</v>
      </c>
      <c r="AF617" s="31">
        <v>5.7500000000000002E-2</v>
      </c>
      <c r="AG617" s="31">
        <v>7.1400000000000005E-2</v>
      </c>
      <c r="AH617" s="31">
        <v>0.33329999999999999</v>
      </c>
      <c r="AI617" s="31">
        <v>0</v>
      </c>
      <c r="AJ617" s="31">
        <v>7.1400000000000005E-2</v>
      </c>
      <c r="AK617" s="31">
        <v>0.48809999999999998</v>
      </c>
      <c r="AL617" s="31">
        <v>3.5700000000000003E-2</v>
      </c>
      <c r="AM617" s="31">
        <v>1.2122999999999999</v>
      </c>
      <c r="AN617" s="31">
        <v>0.75319999999999998</v>
      </c>
      <c r="AO617" s="239">
        <v>0.46</v>
      </c>
      <c r="AP617" s="241">
        <v>5</v>
      </c>
      <c r="AQ617" s="101">
        <v>6</v>
      </c>
      <c r="AR617" s="462">
        <v>4</v>
      </c>
      <c r="AS617" s="238"/>
      <c r="AT617" s="238"/>
      <c r="AU617" s="238"/>
      <c r="AV617" s="238"/>
      <c r="AW617" s="238"/>
      <c r="AX617" s="238"/>
      <c r="AY617" s="238"/>
    </row>
    <row r="618" spans="1:51">
      <c r="A618" t="s">
        <v>1465</v>
      </c>
      <c r="B618" t="s">
        <v>374</v>
      </c>
      <c r="C618" t="s">
        <v>1466</v>
      </c>
      <c r="D618" s="31">
        <v>1871.3558</v>
      </c>
      <c r="E618" s="31">
        <v>1.2139</v>
      </c>
      <c r="F618" s="31">
        <v>2271.5920000000001</v>
      </c>
      <c r="G618" s="31">
        <v>0.17449999999999999</v>
      </c>
      <c r="H618" s="31">
        <v>7.2499999999999995E-2</v>
      </c>
      <c r="I618" s="31">
        <v>0</v>
      </c>
      <c r="J618" s="31">
        <v>0</v>
      </c>
      <c r="K618" s="31">
        <v>0</v>
      </c>
      <c r="L618" s="31">
        <v>0</v>
      </c>
      <c r="M618" s="31">
        <v>1.4E-2</v>
      </c>
      <c r="N618" s="31">
        <v>0</v>
      </c>
      <c r="O618" s="31">
        <v>0</v>
      </c>
      <c r="P618" s="31">
        <v>3.5700000000000003E-2</v>
      </c>
      <c r="Q618" s="31">
        <v>0</v>
      </c>
      <c r="R618" s="31">
        <v>1.2500000000000001E-2</v>
      </c>
      <c r="S618" s="31">
        <v>7.6899999999999996E-2</v>
      </c>
      <c r="T618" s="31">
        <v>8.6599999999999996E-2</v>
      </c>
      <c r="U618" s="31">
        <v>0</v>
      </c>
      <c r="V618" s="31">
        <v>0.17879999999999999</v>
      </c>
      <c r="W618" s="31">
        <v>0.52300000000000002</v>
      </c>
      <c r="X618" s="31">
        <v>0.44180000000000003</v>
      </c>
      <c r="Y618" s="31">
        <v>0.28439999999999999</v>
      </c>
      <c r="Z618" s="31">
        <v>0.50819999999999999</v>
      </c>
      <c r="AA618" s="31">
        <v>7.6899999999999996E-2</v>
      </c>
      <c r="AB618" s="31">
        <v>0.1305</v>
      </c>
      <c r="AC618" s="31">
        <v>0.54790000000000005</v>
      </c>
      <c r="AD618" s="31">
        <v>0.3624</v>
      </c>
      <c r="AE618" s="31">
        <v>3.6999999999999998E-2</v>
      </c>
      <c r="AF618" s="31">
        <v>6.0499999999999998E-2</v>
      </c>
      <c r="AG618" s="31">
        <v>0.125</v>
      </c>
      <c r="AH618" s="31">
        <v>0.36249999999999999</v>
      </c>
      <c r="AI618" s="31">
        <v>0</v>
      </c>
      <c r="AJ618" s="31">
        <v>3.7499999999999999E-2</v>
      </c>
      <c r="AK618" s="31">
        <v>0.36249999999999999</v>
      </c>
      <c r="AL618" s="31">
        <v>0.1125</v>
      </c>
      <c r="AM618" s="31">
        <v>1.3645</v>
      </c>
      <c r="AN618" s="31">
        <v>0.8478</v>
      </c>
      <c r="AO618" s="239">
        <v>0.4</v>
      </c>
      <c r="AP618" s="241">
        <v>5</v>
      </c>
      <c r="AQ618" s="101">
        <v>6</v>
      </c>
      <c r="AR618" s="462">
        <v>4</v>
      </c>
      <c r="AS618" s="238"/>
      <c r="AT618" s="238"/>
      <c r="AU618" s="238"/>
      <c r="AV618" s="238"/>
      <c r="AW618" s="238"/>
      <c r="AX618" s="238"/>
      <c r="AY618" s="238"/>
    </row>
    <row r="619" spans="1:51">
      <c r="A619" t="s">
        <v>1467</v>
      </c>
      <c r="B619" t="s">
        <v>374</v>
      </c>
      <c r="C619" t="s">
        <v>1468</v>
      </c>
      <c r="D619" s="31">
        <v>3799.8143</v>
      </c>
      <c r="E619" s="31">
        <v>1.2751999999999999</v>
      </c>
      <c r="F619" s="31">
        <v>4845.6295</v>
      </c>
      <c r="G619" s="31">
        <v>0.27010000000000001</v>
      </c>
      <c r="H619" s="31">
        <v>3.73E-2</v>
      </c>
      <c r="I619" s="31">
        <v>0</v>
      </c>
      <c r="J619" s="31">
        <v>1.9599999999999999E-2</v>
      </c>
      <c r="K619" s="31">
        <v>0</v>
      </c>
      <c r="L619" s="31">
        <v>2.0299999999999999E-2</v>
      </c>
      <c r="M619" s="31">
        <v>0</v>
      </c>
      <c r="N619" s="31">
        <v>2E-3</v>
      </c>
      <c r="O619" s="31">
        <v>1.01E-2</v>
      </c>
      <c r="P619" s="31">
        <v>2.2100000000000002E-2</v>
      </c>
      <c r="Q619" s="31">
        <v>0</v>
      </c>
      <c r="R619" s="31">
        <v>0.18379999999999999</v>
      </c>
      <c r="S619" s="31">
        <v>3.3099999999999997E-2</v>
      </c>
      <c r="T619" s="31">
        <v>0.20169999999999999</v>
      </c>
      <c r="U619" s="31">
        <v>0</v>
      </c>
      <c r="V619" s="31">
        <v>0.1787</v>
      </c>
      <c r="W619" s="31">
        <v>0.2913</v>
      </c>
      <c r="X619" s="31">
        <v>0.49459999999999998</v>
      </c>
      <c r="Y619" s="31">
        <v>0.6048</v>
      </c>
      <c r="Z619" s="31">
        <v>0.3241</v>
      </c>
      <c r="AA619" s="31">
        <v>2.29E-2</v>
      </c>
      <c r="AB619" s="31">
        <v>4.82E-2</v>
      </c>
      <c r="AC619" s="31">
        <v>0.67390000000000005</v>
      </c>
      <c r="AD619" s="31">
        <v>0.27389999999999998</v>
      </c>
      <c r="AE619" s="31">
        <v>1.8200000000000001E-2</v>
      </c>
      <c r="AF619" s="31">
        <v>7.7499999999999999E-2</v>
      </c>
      <c r="AG619" s="31">
        <v>8.6400000000000005E-2</v>
      </c>
      <c r="AH619" s="31">
        <v>0.35799999999999998</v>
      </c>
      <c r="AI619" s="31">
        <v>0</v>
      </c>
      <c r="AJ619" s="31">
        <v>1.23E-2</v>
      </c>
      <c r="AK619" s="31">
        <v>0.50619999999999998</v>
      </c>
      <c r="AL619" s="31">
        <v>3.6999999999999998E-2</v>
      </c>
      <c r="AM619" s="31">
        <v>1.1003000000000001</v>
      </c>
      <c r="AN619" s="31">
        <v>0.68369999999999997</v>
      </c>
      <c r="AO619" s="239">
        <v>0.02</v>
      </c>
      <c r="AP619" s="241">
        <v>5</v>
      </c>
      <c r="AQ619" s="101">
        <v>6</v>
      </c>
      <c r="AR619" s="462">
        <v>4</v>
      </c>
      <c r="AS619" s="238"/>
      <c r="AT619" s="238"/>
      <c r="AU619" s="238"/>
      <c r="AV619" s="238"/>
      <c r="AW619" s="238"/>
      <c r="AX619" s="238"/>
      <c r="AY619" s="238"/>
    </row>
    <row r="620" spans="1:51">
      <c r="A620" t="s">
        <v>1469</v>
      </c>
      <c r="B620" t="s">
        <v>374</v>
      </c>
      <c r="C620" t="s">
        <v>1470</v>
      </c>
      <c r="D620" s="31">
        <v>1899.2021999999999</v>
      </c>
      <c r="E620" s="31">
        <v>1.5169999999999999</v>
      </c>
      <c r="F620" s="31">
        <v>2881.1370000000002</v>
      </c>
      <c r="G620" s="31">
        <v>0.22450000000000001</v>
      </c>
      <c r="H620" s="31">
        <v>5.8999999999999999E-3</v>
      </c>
      <c r="I620" s="31">
        <v>0</v>
      </c>
      <c r="J620" s="31">
        <v>8.6999999999999994E-3</v>
      </c>
      <c r="K620" s="31">
        <v>0</v>
      </c>
      <c r="L620" s="31">
        <v>1.2800000000000001E-2</v>
      </c>
      <c r="M620" s="31">
        <v>4.3999999999999997E-2</v>
      </c>
      <c r="N620" s="31">
        <v>0</v>
      </c>
      <c r="O620" s="31">
        <v>3.2899999999999999E-2</v>
      </c>
      <c r="P620" s="31">
        <v>8.4699999999999998E-2</v>
      </c>
      <c r="Q620" s="31">
        <v>0</v>
      </c>
      <c r="R620" s="31">
        <v>3.5000000000000001E-3</v>
      </c>
      <c r="S620" s="31">
        <v>8.9099999999999999E-2</v>
      </c>
      <c r="T620" s="31">
        <v>0.24990000000000001</v>
      </c>
      <c r="U620" s="31">
        <v>2.9000000000000001E-2</v>
      </c>
      <c r="V620" s="31">
        <v>0.1181</v>
      </c>
      <c r="W620" s="31">
        <v>0.32140000000000002</v>
      </c>
      <c r="X620" s="31">
        <v>0.64459999999999995</v>
      </c>
      <c r="Y620" s="31">
        <v>0.29609999999999997</v>
      </c>
      <c r="Z620" s="31">
        <v>0.41239999999999999</v>
      </c>
      <c r="AA620" s="31">
        <v>0.26840000000000003</v>
      </c>
      <c r="AB620" s="31">
        <v>2.3099999999999999E-2</v>
      </c>
      <c r="AC620" s="31">
        <v>0.20530000000000001</v>
      </c>
      <c r="AD620" s="31">
        <v>0.5514</v>
      </c>
      <c r="AE620" s="31">
        <v>0.19289999999999999</v>
      </c>
      <c r="AF620" s="31">
        <v>8.8300000000000003E-2</v>
      </c>
      <c r="AG620" s="31">
        <v>6.59E-2</v>
      </c>
      <c r="AH620" s="31">
        <v>0.30769999999999997</v>
      </c>
      <c r="AI620" s="31">
        <v>0</v>
      </c>
      <c r="AJ620" s="31">
        <v>7.6899999999999996E-2</v>
      </c>
      <c r="AK620" s="31">
        <v>0.41760000000000003</v>
      </c>
      <c r="AL620" s="31">
        <v>0.13189999999999999</v>
      </c>
      <c r="AM620" s="31">
        <v>1.3711</v>
      </c>
      <c r="AN620" s="31">
        <v>0.85189999999999999</v>
      </c>
      <c r="AO620" s="239">
        <v>0.54</v>
      </c>
      <c r="AP620" s="241">
        <v>5</v>
      </c>
      <c r="AQ620" s="101">
        <v>6</v>
      </c>
      <c r="AR620" s="462">
        <v>4</v>
      </c>
      <c r="AS620" s="238"/>
      <c r="AT620" s="238"/>
      <c r="AU620" s="238"/>
      <c r="AV620" s="238"/>
      <c r="AW620" s="238"/>
      <c r="AX620" s="238"/>
      <c r="AY620" s="238"/>
    </row>
    <row r="621" spans="1:51">
      <c r="A621" t="s">
        <v>1471</v>
      </c>
      <c r="B621" t="s">
        <v>374</v>
      </c>
      <c r="C621" t="s">
        <v>1472</v>
      </c>
      <c r="D621" s="31">
        <v>7680.2263999999996</v>
      </c>
      <c r="E621" s="31">
        <v>0.55110000000000003</v>
      </c>
      <c r="F621" s="31">
        <v>4232.7864</v>
      </c>
      <c r="G621" s="31">
        <v>0.30940000000000001</v>
      </c>
      <c r="H621" s="31">
        <v>0.22090000000000001</v>
      </c>
      <c r="I621" s="31">
        <v>0</v>
      </c>
      <c r="J621" s="31">
        <v>2.86E-2</v>
      </c>
      <c r="K621" s="31">
        <v>2.0299999999999999E-2</v>
      </c>
      <c r="L621" s="31">
        <v>0</v>
      </c>
      <c r="M621" s="31">
        <v>0</v>
      </c>
      <c r="N621" s="31">
        <v>0</v>
      </c>
      <c r="O621" s="31">
        <v>0</v>
      </c>
      <c r="P621" s="31">
        <v>0</v>
      </c>
      <c r="Q621" s="31">
        <v>0</v>
      </c>
      <c r="R621" s="31">
        <v>9.06E-2</v>
      </c>
      <c r="S621" s="31">
        <v>0</v>
      </c>
      <c r="T621" s="31">
        <v>0.13700000000000001</v>
      </c>
      <c r="U621" s="31">
        <v>0</v>
      </c>
      <c r="V621" s="31">
        <v>0.17130000000000001</v>
      </c>
      <c r="W621" s="31">
        <v>0.33119999999999999</v>
      </c>
      <c r="X621" s="31">
        <v>1.7735000000000001</v>
      </c>
      <c r="Y621" s="31">
        <v>0.7923</v>
      </c>
      <c r="Z621" s="31">
        <v>0.1908</v>
      </c>
      <c r="AA621" s="31">
        <v>1.6899999999999998E-2</v>
      </c>
      <c r="AB621" s="31">
        <v>0</v>
      </c>
      <c r="AC621" s="31">
        <v>0.64559999999999995</v>
      </c>
      <c r="AD621" s="31">
        <v>0.28270000000000001</v>
      </c>
      <c r="AE621" s="31">
        <v>2.4E-2</v>
      </c>
      <c r="AF621" s="31">
        <v>3.7999999999999999E-2</v>
      </c>
      <c r="AG621" s="31">
        <v>1.2999999999999999E-2</v>
      </c>
      <c r="AH621" s="31">
        <v>0.2208</v>
      </c>
      <c r="AI621" s="31">
        <v>0</v>
      </c>
      <c r="AJ621" s="31">
        <v>0</v>
      </c>
      <c r="AK621" s="31">
        <v>0.75319999999999998</v>
      </c>
      <c r="AL621" s="31">
        <v>1.2999999999999999E-2</v>
      </c>
      <c r="AM621" s="31">
        <v>0.65980000000000005</v>
      </c>
      <c r="AN621" s="31">
        <v>0.47589999999999999</v>
      </c>
      <c r="AO621" s="239">
        <v>0.21</v>
      </c>
      <c r="AP621" s="241">
        <v>5</v>
      </c>
      <c r="AQ621" s="101">
        <v>6</v>
      </c>
      <c r="AR621" s="462">
        <v>4</v>
      </c>
      <c r="AS621" s="238"/>
      <c r="AT621" s="238"/>
      <c r="AU621" s="238"/>
      <c r="AV621" s="238"/>
      <c r="AW621" s="238"/>
      <c r="AX621" s="238"/>
      <c r="AY621" s="238"/>
    </row>
    <row r="622" spans="1:51">
      <c r="A622" t="s">
        <v>1473</v>
      </c>
      <c r="B622" t="s">
        <v>374</v>
      </c>
      <c r="C622" t="s">
        <v>1305</v>
      </c>
      <c r="D622" s="31">
        <v>4164.5736999999999</v>
      </c>
      <c r="E622" s="31">
        <v>1.0008999999999999</v>
      </c>
      <c r="F622" s="31">
        <v>4168.4537</v>
      </c>
      <c r="G622" s="31">
        <v>0.28760000000000002</v>
      </c>
      <c r="H622" s="31">
        <v>0.187</v>
      </c>
      <c r="I622" s="31">
        <v>0</v>
      </c>
      <c r="J622" s="31">
        <v>0</v>
      </c>
      <c r="K622" s="31">
        <v>0.1179</v>
      </c>
      <c r="L622" s="31">
        <v>0</v>
      </c>
      <c r="M622" s="31">
        <v>0</v>
      </c>
      <c r="N622" s="31">
        <v>0</v>
      </c>
      <c r="O622" s="31">
        <v>0</v>
      </c>
      <c r="P622" s="31">
        <v>0</v>
      </c>
      <c r="Q622" s="31">
        <v>0</v>
      </c>
      <c r="R622" s="31">
        <v>0</v>
      </c>
      <c r="S622" s="31">
        <v>5.7000000000000002E-3</v>
      </c>
      <c r="T622" s="31">
        <v>0.26390000000000002</v>
      </c>
      <c r="U622" s="31">
        <v>0</v>
      </c>
      <c r="V622" s="31">
        <v>6.6199999999999995E-2</v>
      </c>
      <c r="W622" s="31">
        <v>0.35920000000000002</v>
      </c>
      <c r="X622" s="31">
        <v>0.53159999999999996</v>
      </c>
      <c r="Y622" s="31">
        <v>0.59919999999999995</v>
      </c>
      <c r="Z622" s="31">
        <v>0.30159999999999998</v>
      </c>
      <c r="AA622" s="31">
        <v>2.1399999999999999E-2</v>
      </c>
      <c r="AB622" s="31">
        <v>7.7799999999999994E-2</v>
      </c>
      <c r="AC622" s="31">
        <v>0.83579999999999999</v>
      </c>
      <c r="AD622" s="31">
        <v>7.2400000000000006E-2</v>
      </c>
      <c r="AE622" s="31">
        <v>5.0700000000000002E-2</v>
      </c>
      <c r="AF622" s="31">
        <v>2.64E-2</v>
      </c>
      <c r="AG622" s="31">
        <v>7.7799999999999994E-2</v>
      </c>
      <c r="AH622" s="31">
        <v>3.3300000000000003E-2</v>
      </c>
      <c r="AI622" s="31">
        <v>0</v>
      </c>
      <c r="AJ622" s="31">
        <v>0</v>
      </c>
      <c r="AK622" s="31">
        <v>0.88890000000000002</v>
      </c>
      <c r="AL622" s="31">
        <v>0</v>
      </c>
      <c r="AM622" s="31">
        <v>0.41670000000000001</v>
      </c>
      <c r="AN622" s="31">
        <v>0.37930000000000003</v>
      </c>
      <c r="AO622" s="239">
        <v>0.28999999999999998</v>
      </c>
      <c r="AP622" s="241">
        <v>5</v>
      </c>
      <c r="AQ622" s="101">
        <v>6</v>
      </c>
      <c r="AR622" s="462">
        <v>4</v>
      </c>
      <c r="AS622" s="238"/>
      <c r="AT622" s="238"/>
      <c r="AU622" s="238"/>
      <c r="AV622" s="238"/>
      <c r="AW622" s="238"/>
      <c r="AX622" s="238"/>
      <c r="AY622" s="238"/>
    </row>
    <row r="623" spans="1:51">
      <c r="A623" t="s">
        <v>1474</v>
      </c>
      <c r="B623" t="s">
        <v>374</v>
      </c>
      <c r="C623" t="s">
        <v>1475</v>
      </c>
      <c r="D623" s="31">
        <v>13096.939899999999</v>
      </c>
      <c r="E623" s="31">
        <v>0.74809999999999999</v>
      </c>
      <c r="F623" s="31">
        <v>9797.8943999999992</v>
      </c>
      <c r="G623" s="31">
        <v>0.35820000000000002</v>
      </c>
      <c r="H623" s="31">
        <v>0.1991</v>
      </c>
      <c r="I623" s="31">
        <v>0</v>
      </c>
      <c r="J623" s="31">
        <v>0.12870000000000001</v>
      </c>
      <c r="K623" s="31">
        <v>0</v>
      </c>
      <c r="L623" s="31">
        <v>0</v>
      </c>
      <c r="M623" s="31">
        <v>0</v>
      </c>
      <c r="N623" s="31">
        <v>0</v>
      </c>
      <c r="O623" s="31">
        <v>0</v>
      </c>
      <c r="P623" s="31">
        <v>0</v>
      </c>
      <c r="Q623" s="31">
        <v>0</v>
      </c>
      <c r="R623" s="31">
        <v>3.8699999999999998E-2</v>
      </c>
      <c r="S623" s="31">
        <v>1.43E-2</v>
      </c>
      <c r="T623" s="31">
        <v>0.13039999999999999</v>
      </c>
      <c r="U623" s="31">
        <v>2.0799999999999999E-2</v>
      </c>
      <c r="V623" s="31">
        <v>0.1255</v>
      </c>
      <c r="W623" s="31">
        <v>0.34250000000000003</v>
      </c>
      <c r="X623" s="31">
        <v>1.0298</v>
      </c>
      <c r="Y623" s="31">
        <v>0.77049999999999996</v>
      </c>
      <c r="Z623" s="31">
        <v>0.16839999999999999</v>
      </c>
      <c r="AA623" s="31">
        <v>4.9200000000000001E-2</v>
      </c>
      <c r="AB623" s="31">
        <v>1.1900000000000001E-2</v>
      </c>
      <c r="AC623" s="31">
        <v>0.80789999999999995</v>
      </c>
      <c r="AD623" s="31">
        <v>0.1053</v>
      </c>
      <c r="AE623" s="31">
        <v>5.7000000000000002E-3</v>
      </c>
      <c r="AF623" s="31">
        <v>3.9399999999999998E-2</v>
      </c>
      <c r="AG623" s="31">
        <v>0.1023</v>
      </c>
      <c r="AH623" s="31">
        <v>0.1023</v>
      </c>
      <c r="AI623" s="31">
        <v>0</v>
      </c>
      <c r="AJ623" s="31">
        <v>0</v>
      </c>
      <c r="AK623" s="31">
        <v>0.79549999999999998</v>
      </c>
      <c r="AL623" s="31">
        <v>0</v>
      </c>
      <c r="AM623" s="31">
        <v>0.64839999999999998</v>
      </c>
      <c r="AN623" s="31">
        <v>0.59019999999999995</v>
      </c>
      <c r="AO623" s="239">
        <v>0.16</v>
      </c>
      <c r="AP623" s="241">
        <v>5</v>
      </c>
      <c r="AQ623" s="101">
        <v>6</v>
      </c>
      <c r="AR623" s="462">
        <v>4</v>
      </c>
      <c r="AS623" s="238"/>
      <c r="AT623" s="238"/>
      <c r="AU623" s="238"/>
      <c r="AV623" s="238"/>
      <c r="AW623" s="238"/>
      <c r="AX623" s="238"/>
      <c r="AY623" s="238"/>
    </row>
    <row r="624" spans="1:51">
      <c r="A624" t="s">
        <v>1478</v>
      </c>
      <c r="B624" t="s">
        <v>1477</v>
      </c>
      <c r="C624" t="s">
        <v>511</v>
      </c>
      <c r="D624" s="31">
        <v>916.10680000000002</v>
      </c>
      <c r="E624" s="31">
        <v>2.4870000000000001</v>
      </c>
      <c r="F624" s="31">
        <v>2278.3915000000002</v>
      </c>
      <c r="G624" s="31">
        <v>0.3412</v>
      </c>
      <c r="H624" s="31">
        <v>0.08</v>
      </c>
      <c r="I624" s="31">
        <v>0</v>
      </c>
      <c r="J624" s="31">
        <v>0</v>
      </c>
      <c r="K624" s="31">
        <v>0</v>
      </c>
      <c r="L624" s="31">
        <v>0</v>
      </c>
      <c r="M624" s="31">
        <v>3.9100000000000003E-2</v>
      </c>
      <c r="N624" s="31">
        <v>0</v>
      </c>
      <c r="O624" s="31">
        <v>0.21049999999999999</v>
      </c>
      <c r="P624" s="31">
        <v>0</v>
      </c>
      <c r="Q624" s="31">
        <v>0</v>
      </c>
      <c r="R624" s="31">
        <v>0</v>
      </c>
      <c r="S624" s="31">
        <v>1.15E-2</v>
      </c>
      <c r="T624" s="31">
        <v>2.7199999999999998E-2</v>
      </c>
      <c r="U624" s="31">
        <v>0</v>
      </c>
      <c r="V624" s="31">
        <v>0.27760000000000001</v>
      </c>
      <c r="W624" s="31">
        <v>0.35410000000000003</v>
      </c>
      <c r="X624" s="31">
        <v>0.17499999999999999</v>
      </c>
      <c r="Y624" s="31">
        <v>8.5099999999999995E-2</v>
      </c>
      <c r="Z624" s="31">
        <v>0.2979</v>
      </c>
      <c r="AA624" s="31">
        <v>0.36170000000000002</v>
      </c>
      <c r="AB624" s="31">
        <v>0.25530000000000003</v>
      </c>
      <c r="AC624" s="31">
        <v>0.35410000000000003</v>
      </c>
      <c r="AD624" s="31">
        <v>0.60029999999999994</v>
      </c>
      <c r="AE624" s="31">
        <v>7.6E-3</v>
      </c>
      <c r="AF624" s="31">
        <v>4.1000000000000002E-2</v>
      </c>
      <c r="AG624" s="31">
        <v>0.1196</v>
      </c>
      <c r="AH624" s="31">
        <v>9.7799999999999998E-2</v>
      </c>
      <c r="AI624" s="31">
        <v>0</v>
      </c>
      <c r="AJ624" s="31">
        <v>3.2599999999999997E-2</v>
      </c>
      <c r="AK624" s="31">
        <v>0.18479999999999999</v>
      </c>
      <c r="AL624" s="31">
        <v>0.56520000000000004</v>
      </c>
      <c r="AM624" s="31">
        <v>1.2275</v>
      </c>
      <c r="AN624" s="31">
        <v>0.76270000000000004</v>
      </c>
      <c r="AO624" s="239">
        <v>0.52</v>
      </c>
      <c r="AP624" s="241">
        <v>5</v>
      </c>
      <c r="AQ624" s="101">
        <v>6</v>
      </c>
      <c r="AR624" s="462">
        <v>2</v>
      </c>
      <c r="AS624" s="238"/>
      <c r="AT624" s="238"/>
      <c r="AU624" s="238"/>
      <c r="AV624" s="238"/>
      <c r="AW624" s="238"/>
      <c r="AX624" s="238"/>
      <c r="AY624" s="238"/>
    </row>
    <row r="625" spans="1:51">
      <c r="A625" t="s">
        <v>1479</v>
      </c>
      <c r="B625" t="s">
        <v>1477</v>
      </c>
      <c r="C625" t="s">
        <v>1480</v>
      </c>
      <c r="D625" s="31">
        <v>1290.8887999999999</v>
      </c>
      <c r="E625" s="31">
        <v>3.1404000000000001</v>
      </c>
      <c r="F625" s="31">
        <v>4053.9178000000002</v>
      </c>
      <c r="G625" s="31">
        <v>0.44140000000000001</v>
      </c>
      <c r="H625" s="31">
        <v>0.34210000000000002</v>
      </c>
      <c r="I625" s="31">
        <v>0</v>
      </c>
      <c r="J625" s="31">
        <v>0</v>
      </c>
      <c r="K625" s="31">
        <v>0</v>
      </c>
      <c r="L625" s="31">
        <v>1.9099999999999999E-2</v>
      </c>
      <c r="M625" s="31">
        <v>0</v>
      </c>
      <c r="N625" s="31">
        <v>0</v>
      </c>
      <c r="O625" s="31">
        <v>0</v>
      </c>
      <c r="P625" s="31">
        <v>0</v>
      </c>
      <c r="Q625" s="31">
        <v>0</v>
      </c>
      <c r="R625" s="31">
        <v>0</v>
      </c>
      <c r="S625" s="31">
        <v>6.0400000000000002E-2</v>
      </c>
      <c r="T625" s="31">
        <v>0.13930000000000001</v>
      </c>
      <c r="U625" s="31">
        <v>1.9800000000000002E-2</v>
      </c>
      <c r="V625" s="31">
        <v>6.7500000000000004E-2</v>
      </c>
      <c r="W625" s="31">
        <v>0.3518</v>
      </c>
      <c r="X625" s="31">
        <v>0.45619999999999999</v>
      </c>
      <c r="Y625" s="31">
        <v>3.9899999999999998E-2</v>
      </c>
      <c r="Z625" s="31">
        <v>0.51</v>
      </c>
      <c r="AA625" s="31">
        <v>0.38179999999999997</v>
      </c>
      <c r="AB625" s="31">
        <v>6.8400000000000002E-2</v>
      </c>
      <c r="AC625" s="31">
        <v>0.55469999999999997</v>
      </c>
      <c r="AD625" s="31">
        <v>0.33379999999999999</v>
      </c>
      <c r="AE625" s="31">
        <v>9.7199999999999995E-2</v>
      </c>
      <c r="AF625" s="31">
        <v>3.4799999999999998E-2</v>
      </c>
      <c r="AG625" s="31">
        <v>0.1087</v>
      </c>
      <c r="AH625" s="31">
        <v>7.6100000000000001E-2</v>
      </c>
      <c r="AI625" s="31">
        <v>0</v>
      </c>
      <c r="AJ625" s="31">
        <v>0.1087</v>
      </c>
      <c r="AK625" s="31">
        <v>0.2717</v>
      </c>
      <c r="AL625" s="31">
        <v>0.43480000000000002</v>
      </c>
      <c r="AM625" s="31">
        <v>1.3946000000000001</v>
      </c>
      <c r="AN625" s="31">
        <v>0.86650000000000005</v>
      </c>
      <c r="AO625" s="239">
        <v>0.55000000000000004</v>
      </c>
      <c r="AP625" s="241">
        <v>5</v>
      </c>
      <c r="AQ625" s="101">
        <v>6</v>
      </c>
      <c r="AR625" s="462">
        <v>2</v>
      </c>
      <c r="AS625" s="238"/>
      <c r="AT625" s="238"/>
      <c r="AU625" s="238"/>
      <c r="AV625" s="238"/>
      <c r="AW625" s="238"/>
      <c r="AX625" s="238"/>
      <c r="AY625" s="238"/>
    </row>
    <row r="626" spans="1:51">
      <c r="A626" t="s">
        <v>1481</v>
      </c>
      <c r="B626" t="s">
        <v>1477</v>
      </c>
      <c r="C626" t="s">
        <v>1482</v>
      </c>
      <c r="D626" s="31">
        <v>1183.0592999999999</v>
      </c>
      <c r="E626" s="31">
        <v>4.2592999999999996</v>
      </c>
      <c r="F626" s="31">
        <v>5038.9561999999996</v>
      </c>
      <c r="G626" s="31">
        <v>0.52270000000000005</v>
      </c>
      <c r="H626" s="31">
        <v>0.30930000000000002</v>
      </c>
      <c r="I626" s="31">
        <v>0</v>
      </c>
      <c r="J626" s="31">
        <v>0</v>
      </c>
      <c r="K626" s="31">
        <v>0</v>
      </c>
      <c r="L626" s="31">
        <v>0</v>
      </c>
      <c r="M626" s="31">
        <v>0</v>
      </c>
      <c r="N626" s="31">
        <v>0</v>
      </c>
      <c r="O626" s="31">
        <v>0.14319999999999999</v>
      </c>
      <c r="P626" s="31">
        <v>0</v>
      </c>
      <c r="Q626" s="31">
        <v>0</v>
      </c>
      <c r="R626" s="31">
        <v>1.9599999999999999E-2</v>
      </c>
      <c r="S626" s="31">
        <v>2.7099999999999999E-2</v>
      </c>
      <c r="T626" s="31">
        <v>0.10929999999999999</v>
      </c>
      <c r="U626" s="31">
        <v>2.35E-2</v>
      </c>
      <c r="V626" s="31">
        <v>8.1600000000000006E-2</v>
      </c>
      <c r="W626" s="31">
        <v>0.2863</v>
      </c>
      <c r="X626" s="31">
        <v>0.3478</v>
      </c>
      <c r="Y626" s="31">
        <v>0.43569999999999998</v>
      </c>
      <c r="Z626" s="31">
        <v>0.34289999999999998</v>
      </c>
      <c r="AA626" s="31">
        <v>0.1643</v>
      </c>
      <c r="AB626" s="31">
        <v>5.7099999999999998E-2</v>
      </c>
      <c r="AC626" s="31">
        <v>0.37280000000000002</v>
      </c>
      <c r="AD626" s="31">
        <v>0.52410000000000001</v>
      </c>
      <c r="AE626" s="31">
        <v>9.2899999999999996E-2</v>
      </c>
      <c r="AF626" s="31">
        <v>3.9800000000000002E-2</v>
      </c>
      <c r="AG626" s="31">
        <v>0.23080000000000001</v>
      </c>
      <c r="AH626" s="31">
        <v>5.4899999999999997E-2</v>
      </c>
      <c r="AI626" s="31">
        <v>0</v>
      </c>
      <c r="AJ626" s="31">
        <v>1.0999999999999999E-2</v>
      </c>
      <c r="AK626" s="31">
        <v>0.1429</v>
      </c>
      <c r="AL626" s="31">
        <v>0.56040000000000001</v>
      </c>
      <c r="AM626" s="31">
        <v>1.1498999999999999</v>
      </c>
      <c r="AN626" s="31">
        <v>0.71450000000000002</v>
      </c>
      <c r="AO626" s="239">
        <v>0.6</v>
      </c>
      <c r="AP626" s="241">
        <v>2</v>
      </c>
      <c r="AQ626" s="101">
        <v>3</v>
      </c>
      <c r="AR626" s="462">
        <v>2</v>
      </c>
      <c r="AS626" s="238"/>
      <c r="AT626" s="238"/>
      <c r="AU626" s="238"/>
      <c r="AV626" s="238"/>
      <c r="AW626" s="238"/>
      <c r="AX626" s="238"/>
      <c r="AY626" s="238"/>
    </row>
    <row r="627" spans="1:51">
      <c r="A627" t="s">
        <v>1483</v>
      </c>
      <c r="B627" t="s">
        <v>1477</v>
      </c>
      <c r="C627" t="s">
        <v>1484</v>
      </c>
      <c r="D627" s="31">
        <v>1907.7252000000001</v>
      </c>
      <c r="E627" s="31">
        <v>6.6349</v>
      </c>
      <c r="F627" s="31">
        <v>12657.5579</v>
      </c>
      <c r="G627" s="31">
        <v>0.36730000000000002</v>
      </c>
      <c r="H627" s="31">
        <v>3.1E-2</v>
      </c>
      <c r="I627" s="31">
        <v>0</v>
      </c>
      <c r="J627" s="31">
        <v>0</v>
      </c>
      <c r="K627" s="31">
        <v>8.3000000000000001E-3</v>
      </c>
      <c r="L627" s="31">
        <v>0</v>
      </c>
      <c r="M627" s="31">
        <v>0</v>
      </c>
      <c r="N627" s="31">
        <v>0</v>
      </c>
      <c r="O627" s="31">
        <v>8.6999999999999994E-3</v>
      </c>
      <c r="P627" s="31">
        <v>0</v>
      </c>
      <c r="Q627" s="31">
        <v>0</v>
      </c>
      <c r="R627" s="31">
        <v>0.16919999999999999</v>
      </c>
      <c r="S627" s="31">
        <v>0.1328</v>
      </c>
      <c r="T627" s="31">
        <v>0.35</v>
      </c>
      <c r="U627" s="31">
        <v>2.12E-2</v>
      </c>
      <c r="V627" s="31">
        <v>0.15190000000000001</v>
      </c>
      <c r="W627" s="31">
        <v>0.12690000000000001</v>
      </c>
      <c r="X627" s="31">
        <v>1.0225</v>
      </c>
      <c r="Y627" s="31">
        <v>0.49099999999999999</v>
      </c>
      <c r="Z627" s="31">
        <v>0.30940000000000001</v>
      </c>
      <c r="AA627" s="31">
        <v>0.1628</v>
      </c>
      <c r="AB627" s="31">
        <v>3.6900000000000002E-2</v>
      </c>
      <c r="AC627" s="31">
        <v>0.27550000000000002</v>
      </c>
      <c r="AD627" s="31">
        <v>0.30930000000000002</v>
      </c>
      <c r="AE627" s="31">
        <v>0.39329999999999998</v>
      </c>
      <c r="AF627" s="31">
        <v>0.1381</v>
      </c>
      <c r="AG627" s="31">
        <v>0.13980000000000001</v>
      </c>
      <c r="AH627" s="31">
        <v>0.129</v>
      </c>
      <c r="AI627" s="31">
        <v>0</v>
      </c>
      <c r="AJ627" s="31">
        <v>5.3800000000000001E-2</v>
      </c>
      <c r="AK627" s="31">
        <v>0.15049999999999999</v>
      </c>
      <c r="AL627" s="31">
        <v>0.52690000000000003</v>
      </c>
      <c r="AM627" s="31">
        <v>1.3190999999999999</v>
      </c>
      <c r="AN627" s="31">
        <v>0.8196</v>
      </c>
      <c r="AO627" s="239">
        <v>0.44</v>
      </c>
      <c r="AP627" s="241">
        <v>5</v>
      </c>
      <c r="AQ627" s="101">
        <v>6</v>
      </c>
      <c r="AR627" s="462">
        <v>2</v>
      </c>
      <c r="AS627" s="238"/>
      <c r="AT627" s="238"/>
      <c r="AU627" s="238"/>
      <c r="AV627" s="238"/>
      <c r="AW627" s="238"/>
      <c r="AX627" s="238"/>
      <c r="AY627" s="238"/>
    </row>
    <row r="628" spans="1:51">
      <c r="A628" t="s">
        <v>1485</v>
      </c>
      <c r="B628" t="s">
        <v>1477</v>
      </c>
      <c r="C628" t="s">
        <v>1486</v>
      </c>
      <c r="D628" s="31">
        <v>179250.86610000001</v>
      </c>
      <c r="E628" s="31">
        <v>0.42109999999999997</v>
      </c>
      <c r="F628" s="31">
        <v>75491.422200000001</v>
      </c>
      <c r="G628" s="31">
        <v>0.58260000000000001</v>
      </c>
      <c r="H628" s="31">
        <v>0.157</v>
      </c>
      <c r="I628" s="31">
        <v>0</v>
      </c>
      <c r="J628" s="31">
        <v>0</v>
      </c>
      <c r="K628" s="31">
        <v>0.15809999999999999</v>
      </c>
      <c r="L628" s="31">
        <v>1.8200000000000001E-2</v>
      </c>
      <c r="M628" s="31">
        <v>0.2109</v>
      </c>
      <c r="N628" s="31">
        <v>0</v>
      </c>
      <c r="O628" s="31">
        <v>0.11899999999999999</v>
      </c>
      <c r="P628" s="31">
        <v>0</v>
      </c>
      <c r="Q628" s="31">
        <v>0</v>
      </c>
      <c r="R628" s="31">
        <v>0</v>
      </c>
      <c r="S628" s="31">
        <v>3.1899999999999998E-2</v>
      </c>
      <c r="T628" s="31">
        <v>7.8399999999999997E-2</v>
      </c>
      <c r="U628" s="31">
        <v>0</v>
      </c>
      <c r="V628" s="31">
        <v>0</v>
      </c>
      <c r="W628" s="31">
        <v>0.22650000000000001</v>
      </c>
      <c r="X628" s="31">
        <v>0.18149999999999999</v>
      </c>
      <c r="Y628" s="31">
        <v>0.26279999999999998</v>
      </c>
      <c r="Z628" s="31">
        <v>0.61309999999999998</v>
      </c>
      <c r="AA628" s="31">
        <v>6.5699999999999995E-2</v>
      </c>
      <c r="AB628" s="31">
        <v>5.8400000000000001E-2</v>
      </c>
      <c r="AC628" s="31">
        <v>0.50949999999999995</v>
      </c>
      <c r="AD628" s="31">
        <v>0.3493</v>
      </c>
      <c r="AE628" s="31">
        <v>0.10639999999999999</v>
      </c>
      <c r="AF628" s="31">
        <v>7.0400000000000004E-2</v>
      </c>
      <c r="AG628" s="31">
        <v>0.12330000000000001</v>
      </c>
      <c r="AH628" s="31">
        <v>0.21920000000000001</v>
      </c>
      <c r="AI628" s="31">
        <v>0</v>
      </c>
      <c r="AJ628" s="31">
        <v>0</v>
      </c>
      <c r="AK628" s="31">
        <v>0.63009999999999999</v>
      </c>
      <c r="AL628" s="31">
        <v>2.7400000000000001E-2</v>
      </c>
      <c r="AM628" s="31">
        <v>0.98029999999999995</v>
      </c>
      <c r="AN628" s="31">
        <v>0.70720000000000005</v>
      </c>
      <c r="AO628" s="239">
        <v>0.02</v>
      </c>
      <c r="AP628" s="241">
        <v>7</v>
      </c>
      <c r="AQ628" s="101">
        <v>8</v>
      </c>
      <c r="AR628" s="462">
        <v>4</v>
      </c>
      <c r="AS628" s="238"/>
      <c r="AT628" s="238"/>
      <c r="AU628" s="238"/>
      <c r="AV628" s="238"/>
      <c r="AW628" s="238"/>
      <c r="AX628" s="238"/>
      <c r="AY628" s="238"/>
    </row>
    <row r="629" spans="1:51">
      <c r="A629" t="s">
        <v>1487</v>
      </c>
      <c r="B629" t="s">
        <v>1477</v>
      </c>
      <c r="C629" t="s">
        <v>1488</v>
      </c>
      <c r="D629" s="31">
        <v>8256.8657999999996</v>
      </c>
      <c r="E629" s="31">
        <v>1.9043000000000001</v>
      </c>
      <c r="F629" s="31">
        <v>15723.7718</v>
      </c>
      <c r="G629" s="31">
        <v>0.72960000000000003</v>
      </c>
      <c r="H629" s="31">
        <v>4.1000000000000003E-3</v>
      </c>
      <c r="I629" s="31">
        <v>0</v>
      </c>
      <c r="J629" s="31">
        <v>0</v>
      </c>
      <c r="K629" s="31">
        <v>1.47E-2</v>
      </c>
      <c r="L629" s="31">
        <v>1.3899999999999999E-2</v>
      </c>
      <c r="M629" s="31">
        <v>0.66830000000000001</v>
      </c>
      <c r="N629" s="31">
        <v>0</v>
      </c>
      <c r="O629" s="31">
        <v>4.0599999999999997E-2</v>
      </c>
      <c r="P629" s="31">
        <v>6.08E-2</v>
      </c>
      <c r="Q629" s="31">
        <v>0</v>
      </c>
      <c r="R629" s="31">
        <v>1.8599999999999998E-2</v>
      </c>
      <c r="S629" s="31">
        <v>4.4999999999999997E-3</v>
      </c>
      <c r="T629" s="31">
        <v>5.0299999999999997E-2</v>
      </c>
      <c r="U629" s="31">
        <v>0</v>
      </c>
      <c r="V629" s="31">
        <v>6.3700000000000007E-2</v>
      </c>
      <c r="W629" s="31">
        <v>6.0600000000000001E-2</v>
      </c>
      <c r="X629" s="31">
        <v>0.18179999999999999</v>
      </c>
      <c r="Y629" s="31">
        <v>0.64200000000000002</v>
      </c>
      <c r="Z629" s="31">
        <v>0.24690000000000001</v>
      </c>
      <c r="AA629" s="31">
        <v>2.47E-2</v>
      </c>
      <c r="AB629" s="31">
        <v>8.6400000000000005E-2</v>
      </c>
      <c r="AC629" s="31">
        <v>0.17130000000000001</v>
      </c>
      <c r="AD629" s="31">
        <v>0.7742</v>
      </c>
      <c r="AE629" s="31">
        <v>1.89E-2</v>
      </c>
      <c r="AF629" s="31">
        <v>0.1338</v>
      </c>
      <c r="AG629" s="31">
        <v>0.2024</v>
      </c>
      <c r="AH629" s="31">
        <v>0.21429999999999999</v>
      </c>
      <c r="AI629" s="31">
        <v>0</v>
      </c>
      <c r="AJ629" s="31">
        <v>1.1900000000000001E-2</v>
      </c>
      <c r="AK629" s="31">
        <v>0.52380000000000004</v>
      </c>
      <c r="AL629" s="31">
        <v>4.7600000000000003E-2</v>
      </c>
      <c r="AM629" s="31">
        <v>1.1899</v>
      </c>
      <c r="AN629" s="31">
        <v>0.73929999999999996</v>
      </c>
      <c r="AO629" s="239">
        <v>0.02</v>
      </c>
      <c r="AP629" s="241">
        <v>2</v>
      </c>
      <c r="AQ629" s="101">
        <v>3</v>
      </c>
      <c r="AR629" s="462">
        <v>4</v>
      </c>
      <c r="AS629" s="238"/>
      <c r="AT629" s="238"/>
      <c r="AU629" s="238"/>
      <c r="AV629" s="238"/>
      <c r="AW629" s="238"/>
      <c r="AX629" s="238"/>
      <c r="AY629" s="238"/>
    </row>
    <row r="630" spans="1:51">
      <c r="A630" t="s">
        <v>1489</v>
      </c>
      <c r="B630" t="s">
        <v>1477</v>
      </c>
      <c r="C630" t="s">
        <v>1490</v>
      </c>
      <c r="D630" s="31">
        <v>1353.71</v>
      </c>
      <c r="E630" s="31">
        <v>1.1695</v>
      </c>
      <c r="F630" s="31">
        <v>1583.2254</v>
      </c>
      <c r="G630" s="31">
        <v>0.50539999999999996</v>
      </c>
      <c r="H630" s="31">
        <v>0</v>
      </c>
      <c r="I630" s="31">
        <v>0</v>
      </c>
      <c r="J630" s="31">
        <v>0</v>
      </c>
      <c r="K630" s="31">
        <v>0</v>
      </c>
      <c r="L630" s="31">
        <v>0</v>
      </c>
      <c r="M630" s="31">
        <v>0</v>
      </c>
      <c r="N630" s="31">
        <v>0</v>
      </c>
      <c r="O630" s="31">
        <v>0.11219999999999999</v>
      </c>
      <c r="P630" s="31">
        <v>0</v>
      </c>
      <c r="Q630" s="31">
        <v>8.8900000000000007E-2</v>
      </c>
      <c r="R630" s="31">
        <v>0</v>
      </c>
      <c r="S630" s="31">
        <v>0.32050000000000001</v>
      </c>
      <c r="T630" s="31">
        <v>0.12139999999999999</v>
      </c>
      <c r="U630" s="31">
        <v>0</v>
      </c>
      <c r="V630" s="31">
        <v>7.3099999999999998E-2</v>
      </c>
      <c r="W630" s="31">
        <v>0.2838</v>
      </c>
      <c r="X630" s="31">
        <v>0.59079999999999999</v>
      </c>
      <c r="Y630" s="31">
        <v>0.35959999999999998</v>
      </c>
      <c r="Z630" s="31">
        <v>0.47370000000000001</v>
      </c>
      <c r="AA630" s="31">
        <v>0.13159999999999999</v>
      </c>
      <c r="AB630" s="31">
        <v>3.5099999999999999E-2</v>
      </c>
      <c r="AC630" s="31">
        <v>9.2499999999999999E-2</v>
      </c>
      <c r="AD630" s="31">
        <v>0.62829999999999997</v>
      </c>
      <c r="AE630" s="31">
        <v>0.26769999999999999</v>
      </c>
      <c r="AF630" s="31">
        <v>3.8199999999999998E-2</v>
      </c>
      <c r="AG630" s="31">
        <v>0.13639999999999999</v>
      </c>
      <c r="AH630" s="31">
        <v>5.6800000000000003E-2</v>
      </c>
      <c r="AI630" s="31">
        <v>0</v>
      </c>
      <c r="AJ630" s="31">
        <v>1.14E-2</v>
      </c>
      <c r="AK630" s="31">
        <v>0</v>
      </c>
      <c r="AL630" s="31">
        <v>0.79549999999999998</v>
      </c>
      <c r="AM630" s="31">
        <v>0.66759999999999997</v>
      </c>
      <c r="AN630" s="31">
        <v>0.48149999999999998</v>
      </c>
      <c r="AO630" s="239">
        <v>1.05</v>
      </c>
      <c r="AP630" s="241">
        <v>2</v>
      </c>
      <c r="AQ630" s="101">
        <v>3</v>
      </c>
      <c r="AR630" s="462">
        <v>3</v>
      </c>
      <c r="AS630" s="238"/>
      <c r="AT630" s="238"/>
      <c r="AU630" s="238"/>
      <c r="AV630" s="238"/>
      <c r="AW630" s="238"/>
      <c r="AX630" s="238"/>
      <c r="AY630" s="238"/>
    </row>
    <row r="631" spans="1:51">
      <c r="A631" t="s">
        <v>1491</v>
      </c>
      <c r="B631" t="s">
        <v>1477</v>
      </c>
      <c r="C631" t="s">
        <v>1492</v>
      </c>
      <c r="D631" s="31">
        <v>1186.8818000000001</v>
      </c>
      <c r="E631" s="31">
        <v>2.9157999999999999</v>
      </c>
      <c r="F631" s="31">
        <v>3460.6974</v>
      </c>
      <c r="G631" s="31">
        <v>0.70650000000000002</v>
      </c>
      <c r="H631" s="31">
        <v>2.29E-2</v>
      </c>
      <c r="I631" s="31">
        <v>0</v>
      </c>
      <c r="J631" s="31">
        <v>0</v>
      </c>
      <c r="K631" s="31">
        <v>0</v>
      </c>
      <c r="L631" s="31">
        <v>9.1999999999999998E-3</v>
      </c>
      <c r="M631" s="31">
        <v>0</v>
      </c>
      <c r="N631" s="31">
        <v>0</v>
      </c>
      <c r="O631" s="31">
        <v>4.4999999999999998E-2</v>
      </c>
      <c r="P631" s="31">
        <v>0</v>
      </c>
      <c r="Q631" s="31">
        <v>0</v>
      </c>
      <c r="R631" s="31">
        <v>0.3836</v>
      </c>
      <c r="S631" s="31">
        <v>0.26179999999999998</v>
      </c>
      <c r="T631" s="31">
        <v>0.13220000000000001</v>
      </c>
      <c r="U631" s="31">
        <v>0</v>
      </c>
      <c r="V631" s="31">
        <v>0</v>
      </c>
      <c r="W631" s="31">
        <v>0.14530000000000001</v>
      </c>
      <c r="X631" s="31">
        <v>0.74370000000000003</v>
      </c>
      <c r="Y631" s="31">
        <v>0.49509999999999998</v>
      </c>
      <c r="Z631" s="31">
        <v>0.43930000000000002</v>
      </c>
      <c r="AA631" s="31">
        <v>2.6700000000000002E-2</v>
      </c>
      <c r="AB631" s="31">
        <v>3.8800000000000001E-2</v>
      </c>
      <c r="AC631" s="31">
        <v>0.2029</v>
      </c>
      <c r="AD631" s="31">
        <v>0.23830000000000001</v>
      </c>
      <c r="AE631" s="31">
        <v>0.53839999999999999</v>
      </c>
      <c r="AF631" s="31">
        <v>3.5499999999999997E-2</v>
      </c>
      <c r="AG631" s="31">
        <v>0.20930000000000001</v>
      </c>
      <c r="AH631" s="31">
        <v>8.14E-2</v>
      </c>
      <c r="AI631" s="31">
        <v>1.1599999999999999E-2</v>
      </c>
      <c r="AJ631" s="31">
        <v>0</v>
      </c>
      <c r="AK631" s="31">
        <v>0.314</v>
      </c>
      <c r="AL631" s="31">
        <v>0.38369999999999999</v>
      </c>
      <c r="AM631" s="31">
        <v>1.3146</v>
      </c>
      <c r="AN631" s="31">
        <v>0.81679999999999997</v>
      </c>
      <c r="AO631" s="239">
        <v>0.94</v>
      </c>
      <c r="AP631" s="241">
        <v>2</v>
      </c>
      <c r="AQ631" s="101">
        <v>3</v>
      </c>
      <c r="AR631" s="462">
        <v>2</v>
      </c>
      <c r="AS631" s="238"/>
      <c r="AT631" s="238"/>
      <c r="AU631" s="238"/>
      <c r="AV631" s="238"/>
      <c r="AW631" s="238"/>
      <c r="AX631" s="238"/>
      <c r="AY631" s="238"/>
    </row>
    <row r="632" spans="1:51">
      <c r="A632" t="s">
        <v>1493</v>
      </c>
      <c r="B632" t="s">
        <v>1477</v>
      </c>
      <c r="C632" t="s">
        <v>1494</v>
      </c>
      <c r="D632" s="31">
        <v>1933.8494000000001</v>
      </c>
      <c r="E632" s="31">
        <v>1.8192999999999999</v>
      </c>
      <c r="F632" s="31">
        <v>3518.2874000000002</v>
      </c>
      <c r="G632" s="31">
        <v>0.3417</v>
      </c>
      <c r="H632" s="31">
        <v>1.7399999999999999E-2</v>
      </c>
      <c r="I632" s="31">
        <v>0</v>
      </c>
      <c r="J632" s="31">
        <v>0</v>
      </c>
      <c r="K632" s="31">
        <v>0</v>
      </c>
      <c r="L632" s="31">
        <v>8.3000000000000001E-3</v>
      </c>
      <c r="M632" s="31">
        <v>1.5599999999999999E-2</v>
      </c>
      <c r="N632" s="31">
        <v>1.23E-2</v>
      </c>
      <c r="O632" s="31">
        <v>0.15459999999999999</v>
      </c>
      <c r="P632" s="31">
        <v>3.09E-2</v>
      </c>
      <c r="Q632" s="31">
        <v>2.5000000000000001E-2</v>
      </c>
      <c r="R632" s="31">
        <v>0.1041</v>
      </c>
      <c r="S632" s="31">
        <v>4.2299999999999997E-2</v>
      </c>
      <c r="T632" s="31">
        <v>0.1079</v>
      </c>
      <c r="U632" s="31">
        <v>0</v>
      </c>
      <c r="V632" s="31">
        <v>5.3999999999999999E-2</v>
      </c>
      <c r="W632" s="31">
        <v>0.42749999999999999</v>
      </c>
      <c r="X632" s="31">
        <v>0.56369999999999998</v>
      </c>
      <c r="Y632" s="31">
        <v>0.59</v>
      </c>
      <c r="Z632" s="31">
        <v>0.313</v>
      </c>
      <c r="AA632" s="31">
        <v>9.7000000000000003E-2</v>
      </c>
      <c r="AB632" s="31">
        <v>0</v>
      </c>
      <c r="AC632" s="31">
        <v>0.29170000000000001</v>
      </c>
      <c r="AD632" s="31">
        <v>0.54469999999999996</v>
      </c>
      <c r="AE632" s="31">
        <v>0.1404</v>
      </c>
      <c r="AF632" s="31">
        <v>4.8399999999999999E-2</v>
      </c>
      <c r="AG632" s="31">
        <v>0.12820000000000001</v>
      </c>
      <c r="AH632" s="31">
        <v>0.24360000000000001</v>
      </c>
      <c r="AI632" s="31">
        <v>0</v>
      </c>
      <c r="AJ632" s="31">
        <v>0</v>
      </c>
      <c r="AK632" s="31">
        <v>0.53849999999999998</v>
      </c>
      <c r="AL632" s="31">
        <v>8.9700000000000002E-2</v>
      </c>
      <c r="AM632" s="31">
        <v>1.157</v>
      </c>
      <c r="AN632" s="31">
        <v>0.83460000000000001</v>
      </c>
      <c r="AO632" s="239">
        <v>0.12</v>
      </c>
      <c r="AP632" s="241">
        <v>5</v>
      </c>
      <c r="AQ632" s="101">
        <v>6</v>
      </c>
      <c r="AR632" s="462">
        <v>4</v>
      </c>
      <c r="AS632" s="238"/>
      <c r="AT632" s="238"/>
      <c r="AU632" s="238"/>
      <c r="AV632" s="238"/>
      <c r="AW632" s="238"/>
      <c r="AX632" s="238"/>
      <c r="AY632" s="238"/>
    </row>
    <row r="633" spans="1:51">
      <c r="A633" t="s">
        <v>1495</v>
      </c>
      <c r="B633" t="s">
        <v>1477</v>
      </c>
      <c r="C633" t="s">
        <v>1496</v>
      </c>
      <c r="D633" s="31">
        <v>2179.799</v>
      </c>
      <c r="E633" s="31">
        <v>14.185499999999999</v>
      </c>
      <c r="F633" s="31">
        <v>30921.608700000001</v>
      </c>
      <c r="G633" s="31">
        <v>0.71430000000000005</v>
      </c>
      <c r="H633" s="31">
        <v>2.0999999999999999E-3</v>
      </c>
      <c r="I633" s="31">
        <v>0</v>
      </c>
      <c r="J633" s="31">
        <v>0</v>
      </c>
      <c r="K633" s="31">
        <v>0</v>
      </c>
      <c r="L633" s="31">
        <v>0</v>
      </c>
      <c r="M633" s="31">
        <v>0</v>
      </c>
      <c r="N633" s="31">
        <v>0</v>
      </c>
      <c r="O633" s="31">
        <v>2.8199999999999999E-2</v>
      </c>
      <c r="P633" s="31">
        <v>0</v>
      </c>
      <c r="Q633" s="31">
        <v>0.36670000000000003</v>
      </c>
      <c r="R633" s="31">
        <v>0.22620000000000001</v>
      </c>
      <c r="S633" s="31">
        <v>6.9800000000000001E-2</v>
      </c>
      <c r="T633" s="31">
        <v>0.21279999999999999</v>
      </c>
      <c r="U633" s="31">
        <v>2.6700000000000002E-2</v>
      </c>
      <c r="V633" s="31">
        <v>5.9999999999999995E-4</v>
      </c>
      <c r="W633" s="31">
        <v>6.6900000000000001E-2</v>
      </c>
      <c r="X633" s="31">
        <v>1.4943</v>
      </c>
      <c r="Y633" s="31">
        <v>0.87239999999999995</v>
      </c>
      <c r="Z633" s="31">
        <v>6.0100000000000001E-2</v>
      </c>
      <c r="AA633" s="31">
        <v>6.13E-2</v>
      </c>
      <c r="AB633" s="31">
        <v>6.1999999999999998E-3</v>
      </c>
      <c r="AC633" s="31">
        <v>7.6399999999999996E-2</v>
      </c>
      <c r="AD633" s="31">
        <v>0.2792</v>
      </c>
      <c r="AE633" s="31">
        <v>0.63729999999999998</v>
      </c>
      <c r="AF633" s="31">
        <v>0.3775</v>
      </c>
      <c r="AG633" s="31">
        <v>0.57609999999999995</v>
      </c>
      <c r="AH633" s="31">
        <v>7.6100000000000001E-2</v>
      </c>
      <c r="AI633" s="31">
        <v>0</v>
      </c>
      <c r="AJ633" s="31">
        <v>1.09E-2</v>
      </c>
      <c r="AK633" s="31">
        <v>8.6999999999999994E-2</v>
      </c>
      <c r="AL633" s="31">
        <v>0.25</v>
      </c>
      <c r="AM633" s="31">
        <v>1.1217999999999999</v>
      </c>
      <c r="AN633" s="31">
        <v>0.69699999999999995</v>
      </c>
      <c r="AO633" s="239">
        <v>0.24</v>
      </c>
      <c r="AP633" s="241">
        <v>1</v>
      </c>
      <c r="AQ633" s="101">
        <v>2</v>
      </c>
      <c r="AR633" s="462">
        <v>2</v>
      </c>
      <c r="AS633" s="238"/>
      <c r="AT633" s="238"/>
      <c r="AU633" s="238"/>
      <c r="AV633" s="238"/>
      <c r="AW633" s="238"/>
      <c r="AX633" s="238"/>
      <c r="AY633" s="238"/>
    </row>
    <row r="634" spans="1:51">
      <c r="A634" t="s">
        <v>1497</v>
      </c>
      <c r="B634" t="s">
        <v>1477</v>
      </c>
      <c r="C634" t="s">
        <v>1498</v>
      </c>
      <c r="D634" s="31">
        <v>9194.6090999999997</v>
      </c>
      <c r="E634" s="31">
        <v>1.5105</v>
      </c>
      <c r="F634" s="31">
        <v>13888.699000000001</v>
      </c>
      <c r="G634" s="31">
        <v>0.62929999999999997</v>
      </c>
      <c r="H634" s="31">
        <v>0</v>
      </c>
      <c r="I634" s="31">
        <v>0</v>
      </c>
      <c r="J634" s="31">
        <v>0</v>
      </c>
      <c r="K634" s="31">
        <v>6.6199999999999995E-2</v>
      </c>
      <c r="L634" s="31">
        <v>4.41E-2</v>
      </c>
      <c r="M634" s="31">
        <v>0.33400000000000002</v>
      </c>
      <c r="N634" s="31">
        <v>2.9899999999999999E-2</v>
      </c>
      <c r="O634" s="31">
        <v>2.1100000000000001E-2</v>
      </c>
      <c r="P634" s="31">
        <v>0.13120000000000001</v>
      </c>
      <c r="Q634" s="31">
        <v>2.3999999999999998E-3</v>
      </c>
      <c r="R634" s="31">
        <v>5.1400000000000001E-2</v>
      </c>
      <c r="S634" s="31">
        <v>0.1075</v>
      </c>
      <c r="T634" s="31">
        <v>0.11849999999999999</v>
      </c>
      <c r="U634" s="31">
        <v>0</v>
      </c>
      <c r="V634" s="31">
        <v>3.6900000000000002E-2</v>
      </c>
      <c r="W634" s="31">
        <v>5.67E-2</v>
      </c>
      <c r="X634" s="31">
        <v>0.42630000000000001</v>
      </c>
      <c r="Y634" s="31">
        <v>0.62139999999999995</v>
      </c>
      <c r="Z634" s="31">
        <v>0.2296</v>
      </c>
      <c r="AA634" s="31">
        <v>2.4E-2</v>
      </c>
      <c r="AB634" s="31">
        <v>0.125</v>
      </c>
      <c r="AC634" s="31">
        <v>0.1016</v>
      </c>
      <c r="AD634" s="31">
        <v>0.58020000000000005</v>
      </c>
      <c r="AE634" s="31">
        <v>0.29449999999999998</v>
      </c>
      <c r="AF634" s="31">
        <v>0.13339999999999999</v>
      </c>
      <c r="AG634" s="31">
        <v>0.16669999999999999</v>
      </c>
      <c r="AH634" s="31">
        <v>0.32140000000000002</v>
      </c>
      <c r="AI634" s="31">
        <v>0</v>
      </c>
      <c r="AJ634" s="31">
        <v>3.5700000000000003E-2</v>
      </c>
      <c r="AK634" s="31">
        <v>9.5200000000000007E-2</v>
      </c>
      <c r="AL634" s="31">
        <v>0.38100000000000001</v>
      </c>
      <c r="AM634" s="31">
        <v>1.3740000000000001</v>
      </c>
      <c r="AN634" s="31">
        <v>0.85370000000000001</v>
      </c>
      <c r="AO634" s="239">
        <v>7.0000000000000007E-2</v>
      </c>
      <c r="AP634" s="241">
        <v>2</v>
      </c>
      <c r="AQ634" s="101">
        <v>3</v>
      </c>
      <c r="AR634" s="462">
        <v>2</v>
      </c>
      <c r="AS634" s="238"/>
      <c r="AT634" s="238"/>
      <c r="AU634" s="238"/>
      <c r="AV634" s="238"/>
      <c r="AW634" s="238"/>
      <c r="AX634" s="238"/>
      <c r="AY634" s="238"/>
    </row>
    <row r="635" spans="1:51">
      <c r="A635" t="s">
        <v>1499</v>
      </c>
      <c r="B635" t="s">
        <v>1477</v>
      </c>
      <c r="C635" t="s">
        <v>1500</v>
      </c>
      <c r="D635" s="31">
        <v>7846.6926999999996</v>
      </c>
      <c r="E635" s="31">
        <v>2.5068000000000001</v>
      </c>
      <c r="F635" s="31">
        <v>19670.232</v>
      </c>
      <c r="G635" s="31">
        <v>0.60580000000000001</v>
      </c>
      <c r="H635" s="31">
        <v>0</v>
      </c>
      <c r="I635" s="31">
        <v>0</v>
      </c>
      <c r="J635" s="31">
        <v>0</v>
      </c>
      <c r="K635" s="31">
        <v>0</v>
      </c>
      <c r="L635" s="31">
        <v>9.0899999999999995E-2</v>
      </c>
      <c r="M635" s="31">
        <v>0.4672</v>
      </c>
      <c r="N635" s="31">
        <v>1.15E-2</v>
      </c>
      <c r="O635" s="31">
        <v>1.26E-2</v>
      </c>
      <c r="P635" s="31">
        <v>4.7100000000000003E-2</v>
      </c>
      <c r="Q635" s="31">
        <v>0</v>
      </c>
      <c r="R635" s="31">
        <v>8.9999999999999993E-3</v>
      </c>
      <c r="S635" s="31">
        <v>1.7100000000000001E-2</v>
      </c>
      <c r="T635" s="31">
        <v>0.1812</v>
      </c>
      <c r="U635" s="31">
        <v>0</v>
      </c>
      <c r="V635" s="31">
        <v>7.1300000000000002E-2</v>
      </c>
      <c r="W635" s="31">
        <v>9.1999999999999998E-2</v>
      </c>
      <c r="X635" s="31">
        <v>0.63519999999999999</v>
      </c>
      <c r="Y635" s="31">
        <v>0.54800000000000004</v>
      </c>
      <c r="Z635" s="31">
        <v>0.19120000000000001</v>
      </c>
      <c r="AA635" s="31">
        <v>9.4999999999999998E-3</v>
      </c>
      <c r="AB635" s="31">
        <v>0.25119999999999998</v>
      </c>
      <c r="AC635" s="31">
        <v>4.99E-2</v>
      </c>
      <c r="AD635" s="31">
        <v>0.65749999999999997</v>
      </c>
      <c r="AE635" s="31">
        <v>0.2656</v>
      </c>
      <c r="AF635" s="31">
        <v>0.122</v>
      </c>
      <c r="AG635" s="31">
        <v>0.17949999999999999</v>
      </c>
      <c r="AH635" s="31">
        <v>0.23080000000000001</v>
      </c>
      <c r="AI635" s="31">
        <v>0</v>
      </c>
      <c r="AJ635" s="31">
        <v>0</v>
      </c>
      <c r="AK635" s="31">
        <v>0.21790000000000001</v>
      </c>
      <c r="AL635" s="31">
        <v>0.37180000000000002</v>
      </c>
      <c r="AM635" s="31">
        <v>1.3466</v>
      </c>
      <c r="AN635" s="31">
        <v>0.97140000000000004</v>
      </c>
      <c r="AO635" s="239">
        <v>0.19</v>
      </c>
      <c r="AP635" s="241">
        <v>2</v>
      </c>
      <c r="AQ635" s="101">
        <v>3</v>
      </c>
      <c r="AR635" s="462">
        <v>2</v>
      </c>
      <c r="AS635" s="238"/>
      <c r="AT635" s="238"/>
      <c r="AU635" s="238"/>
      <c r="AV635" s="238"/>
      <c r="AW635" s="238"/>
      <c r="AX635" s="238"/>
      <c r="AY635" s="238"/>
    </row>
    <row r="636" spans="1:51">
      <c r="A636" t="s">
        <v>1501</v>
      </c>
      <c r="B636" t="s">
        <v>1477</v>
      </c>
      <c r="C636" t="s">
        <v>1502</v>
      </c>
      <c r="D636" s="31">
        <v>2973.4090999999999</v>
      </c>
      <c r="E636" s="31">
        <v>4.6087999999999996</v>
      </c>
      <c r="F636" s="31">
        <v>13703.821599999999</v>
      </c>
      <c r="G636" s="31">
        <v>0.54759999999999998</v>
      </c>
      <c r="H636" s="31">
        <v>5.3800000000000001E-2</v>
      </c>
      <c r="I636" s="31">
        <v>0</v>
      </c>
      <c r="J636" s="31">
        <v>0</v>
      </c>
      <c r="K636" s="31">
        <v>0</v>
      </c>
      <c r="L636" s="31">
        <v>0</v>
      </c>
      <c r="M636" s="31">
        <v>0</v>
      </c>
      <c r="N636" s="31">
        <v>0</v>
      </c>
      <c r="O636" s="31">
        <v>8.1500000000000003E-2</v>
      </c>
      <c r="P636" s="31">
        <v>6.4999999999999997E-3</v>
      </c>
      <c r="Q636" s="31">
        <v>0.14130000000000001</v>
      </c>
      <c r="R636" s="31">
        <v>0.1547</v>
      </c>
      <c r="S636" s="31">
        <v>0.1119</v>
      </c>
      <c r="T636" s="31">
        <v>0.21249999999999999</v>
      </c>
      <c r="U636" s="31">
        <v>2.9100000000000001E-2</v>
      </c>
      <c r="V636" s="31">
        <v>0.1132</v>
      </c>
      <c r="W636" s="31">
        <v>9.5500000000000002E-2</v>
      </c>
      <c r="X636" s="31">
        <v>1.1254</v>
      </c>
      <c r="Y636" s="31">
        <v>0.83289999999999997</v>
      </c>
      <c r="Z636" s="31">
        <v>0.111</v>
      </c>
      <c r="AA636" s="31">
        <v>5.3999999999999999E-2</v>
      </c>
      <c r="AB636" s="31">
        <v>2.0999999999999999E-3</v>
      </c>
      <c r="AC636" s="31">
        <v>0.20930000000000001</v>
      </c>
      <c r="AD636" s="31">
        <v>0.40439999999999998</v>
      </c>
      <c r="AE636" s="31">
        <v>0.3669</v>
      </c>
      <c r="AF636" s="31">
        <v>0.1045</v>
      </c>
      <c r="AG636" s="31">
        <v>0.1613</v>
      </c>
      <c r="AH636" s="31">
        <v>6.4500000000000002E-2</v>
      </c>
      <c r="AI636" s="31">
        <v>0</v>
      </c>
      <c r="AJ636" s="31">
        <v>0</v>
      </c>
      <c r="AK636" s="31">
        <v>6.4500000000000002E-2</v>
      </c>
      <c r="AL636" s="31">
        <v>0.7097</v>
      </c>
      <c r="AM636" s="31">
        <v>0.89129999999999998</v>
      </c>
      <c r="AN636" s="31">
        <v>0.64300000000000002</v>
      </c>
      <c r="AO636" s="239">
        <v>0.79</v>
      </c>
      <c r="AP636" s="241">
        <v>1</v>
      </c>
      <c r="AQ636" s="101">
        <v>2</v>
      </c>
      <c r="AR636" s="462">
        <v>3</v>
      </c>
      <c r="AS636" s="238"/>
      <c r="AT636" s="238"/>
      <c r="AU636" s="238"/>
      <c r="AV636" s="238"/>
      <c r="AW636" s="238"/>
      <c r="AX636" s="238"/>
      <c r="AY636" s="238"/>
    </row>
    <row r="637" spans="1:51">
      <c r="A637" t="s">
        <v>1505</v>
      </c>
      <c r="B637" t="s">
        <v>1504</v>
      </c>
      <c r="C637" t="s">
        <v>1506</v>
      </c>
      <c r="D637" s="31">
        <v>1879.9893999999999</v>
      </c>
      <c r="E637" s="31">
        <v>4.8956999999999997</v>
      </c>
      <c r="F637" s="31">
        <v>9203.8531000000003</v>
      </c>
      <c r="G637" s="31">
        <v>0.50619999999999998</v>
      </c>
      <c r="H637" s="31">
        <v>3.2399999999999998E-2</v>
      </c>
      <c r="I637" s="31">
        <v>0</v>
      </c>
      <c r="J637" s="31">
        <v>0</v>
      </c>
      <c r="K637" s="31">
        <v>0</v>
      </c>
      <c r="L637" s="31">
        <v>0.26769999999999999</v>
      </c>
      <c r="M637" s="31">
        <v>1.5699999999999999E-2</v>
      </c>
      <c r="N637" s="31">
        <v>1.5100000000000001E-2</v>
      </c>
      <c r="O637" s="31">
        <v>2.7000000000000001E-3</v>
      </c>
      <c r="P637" s="31">
        <v>2.3099999999999999E-2</v>
      </c>
      <c r="Q637" s="31">
        <v>0</v>
      </c>
      <c r="R637" s="31">
        <v>0.18870000000000001</v>
      </c>
      <c r="S637" s="31">
        <v>3.8999999999999998E-3</v>
      </c>
      <c r="T637" s="31">
        <v>6.8999999999999999E-3</v>
      </c>
      <c r="U637" s="31">
        <v>2.5000000000000001E-3</v>
      </c>
      <c r="V637" s="31">
        <v>2.98E-2</v>
      </c>
      <c r="W637" s="31">
        <v>0.41160000000000002</v>
      </c>
      <c r="X637" s="31">
        <v>0.32350000000000001</v>
      </c>
      <c r="Y637" s="31">
        <v>0.83540000000000003</v>
      </c>
      <c r="Z637" s="31">
        <v>5.0099999999999999E-2</v>
      </c>
      <c r="AA637" s="31">
        <v>7.5399999999999995E-2</v>
      </c>
      <c r="AB637" s="31">
        <v>3.9100000000000003E-2</v>
      </c>
      <c r="AC637" s="31">
        <v>0.4007</v>
      </c>
      <c r="AD637" s="31">
        <v>0.35949999999999999</v>
      </c>
      <c r="AE637" s="31">
        <v>0.2334</v>
      </c>
      <c r="AF637" s="31">
        <v>0.21510000000000001</v>
      </c>
      <c r="AG637" s="31">
        <v>0.27660000000000001</v>
      </c>
      <c r="AH637" s="31">
        <v>6.3799999999999996E-2</v>
      </c>
      <c r="AI637" s="31">
        <v>0</v>
      </c>
      <c r="AJ637" s="31">
        <v>1.06E-2</v>
      </c>
      <c r="AK637" s="31">
        <v>0.53190000000000004</v>
      </c>
      <c r="AL637" s="31">
        <v>0.11700000000000001</v>
      </c>
      <c r="AM637" s="31">
        <v>1.1662999999999999</v>
      </c>
      <c r="AN637" s="31">
        <v>0.72470000000000001</v>
      </c>
      <c r="AO637" s="239">
        <v>0.14000000000000001</v>
      </c>
      <c r="AP637" s="241">
        <v>5</v>
      </c>
      <c r="AQ637" s="101">
        <v>6</v>
      </c>
      <c r="AR637" s="462">
        <v>4</v>
      </c>
      <c r="AS637" s="238"/>
      <c r="AT637" s="238"/>
      <c r="AU637" s="238"/>
      <c r="AV637" s="238"/>
      <c r="AW637" s="238"/>
      <c r="AX637" s="238"/>
      <c r="AY637" s="238"/>
    </row>
    <row r="638" spans="1:51">
      <c r="A638" t="s">
        <v>1507</v>
      </c>
      <c r="B638" t="s">
        <v>1504</v>
      </c>
      <c r="C638" t="s">
        <v>1508</v>
      </c>
      <c r="D638" s="31">
        <v>1514.2972</v>
      </c>
      <c r="E638" s="31">
        <v>14.050800000000001</v>
      </c>
      <c r="F638" s="31">
        <v>21277.1584</v>
      </c>
      <c r="G638" s="31">
        <v>0.84750000000000003</v>
      </c>
      <c r="H638" s="31">
        <v>3.9300000000000002E-2</v>
      </c>
      <c r="I638" s="31">
        <v>0.1024</v>
      </c>
      <c r="J638" s="31">
        <v>0.1045</v>
      </c>
      <c r="K638" s="31">
        <v>7.7000000000000002E-3</v>
      </c>
      <c r="L638" s="31">
        <v>6.4299999999999996E-2</v>
      </c>
      <c r="M638" s="31">
        <v>2.0500000000000001E-2</v>
      </c>
      <c r="N638" s="31">
        <v>0</v>
      </c>
      <c r="O638" s="31">
        <v>4.7000000000000002E-3</v>
      </c>
      <c r="P638" s="31">
        <v>1.3299999999999999E-2</v>
      </c>
      <c r="Q638" s="31">
        <v>0</v>
      </c>
      <c r="R638" s="31">
        <v>0.39660000000000001</v>
      </c>
      <c r="S638" s="31">
        <v>0.1099</v>
      </c>
      <c r="T638" s="31">
        <v>3.7000000000000002E-3</v>
      </c>
      <c r="U638" s="31">
        <v>7.5600000000000001E-2</v>
      </c>
      <c r="V638" s="31">
        <v>0</v>
      </c>
      <c r="W638" s="31">
        <v>5.7599999999999998E-2</v>
      </c>
      <c r="X638" s="31">
        <v>0.37480000000000002</v>
      </c>
      <c r="Y638" s="31">
        <v>0.65680000000000005</v>
      </c>
      <c r="Z638" s="31">
        <v>0.21909999999999999</v>
      </c>
      <c r="AA638" s="31">
        <v>6.3200000000000006E-2</v>
      </c>
      <c r="AB638" s="31">
        <v>6.0900000000000003E-2</v>
      </c>
      <c r="AC638" s="31">
        <v>0.32250000000000001</v>
      </c>
      <c r="AD638" s="31">
        <v>9.8000000000000004E-2</v>
      </c>
      <c r="AE638" s="31">
        <v>0.57669999999999999</v>
      </c>
      <c r="AF638" s="31">
        <v>0.48270000000000002</v>
      </c>
      <c r="AG638" s="31">
        <v>0.27960000000000002</v>
      </c>
      <c r="AH638" s="31">
        <v>7.5300000000000006E-2</v>
      </c>
      <c r="AI638" s="31">
        <v>7.5300000000000006E-2</v>
      </c>
      <c r="AJ638" s="31">
        <v>8.5999999999999993E-2</v>
      </c>
      <c r="AK638" s="31">
        <v>0.3871</v>
      </c>
      <c r="AL638" s="31">
        <v>9.6799999999999997E-2</v>
      </c>
      <c r="AM638" s="31">
        <v>1.5501</v>
      </c>
      <c r="AN638" s="31">
        <v>0.86509999999999998</v>
      </c>
      <c r="AO638" s="239">
        <v>0.1</v>
      </c>
      <c r="AP638" s="241">
        <v>1</v>
      </c>
      <c r="AQ638" s="101">
        <v>1</v>
      </c>
      <c r="AR638" s="462">
        <v>2</v>
      </c>
      <c r="AS638" s="238"/>
      <c r="AT638" s="238"/>
      <c r="AU638" s="238"/>
      <c r="AV638" s="238"/>
      <c r="AW638" s="238"/>
      <c r="AX638" s="238"/>
      <c r="AY638" s="238"/>
    </row>
    <row r="639" spans="1:51">
      <c r="A639" t="s">
        <v>1509</v>
      </c>
      <c r="B639" t="s">
        <v>1504</v>
      </c>
      <c r="C639" t="s">
        <v>1510</v>
      </c>
      <c r="D639" s="31">
        <v>1629.9186999999999</v>
      </c>
      <c r="E639" s="31">
        <v>4.7346000000000004</v>
      </c>
      <c r="F639" s="31">
        <v>7717.0933000000005</v>
      </c>
      <c r="G639" s="31">
        <v>0.69540000000000002</v>
      </c>
      <c r="H639" s="31">
        <v>3.5499999999999997E-2</v>
      </c>
      <c r="I639" s="31">
        <v>0</v>
      </c>
      <c r="J639" s="31">
        <v>1.7000000000000001E-2</v>
      </c>
      <c r="K639" s="31">
        <v>4.7999999999999996E-3</v>
      </c>
      <c r="L639" s="31">
        <v>0.43519999999999998</v>
      </c>
      <c r="M639" s="31">
        <v>2.4500000000000001E-2</v>
      </c>
      <c r="N639" s="31">
        <v>0</v>
      </c>
      <c r="O639" s="31">
        <v>1.1000000000000001E-3</v>
      </c>
      <c r="P639" s="31">
        <v>4.5600000000000002E-2</v>
      </c>
      <c r="Q639" s="31">
        <v>2.5999999999999999E-3</v>
      </c>
      <c r="R639" s="31">
        <v>5.4399999999999997E-2</v>
      </c>
      <c r="S639" s="31">
        <v>5.5899999999999998E-2</v>
      </c>
      <c r="T639" s="31">
        <v>0.1176</v>
      </c>
      <c r="U639" s="31">
        <v>8.7300000000000003E-2</v>
      </c>
      <c r="V639" s="31">
        <v>6.2799999999999995E-2</v>
      </c>
      <c r="W639" s="31">
        <v>5.57E-2</v>
      </c>
      <c r="X639" s="31">
        <v>0.1847</v>
      </c>
      <c r="Y639" s="31">
        <v>0.36959999999999998</v>
      </c>
      <c r="Z639" s="31">
        <v>0.26250000000000001</v>
      </c>
      <c r="AA639" s="31">
        <v>0.20069999999999999</v>
      </c>
      <c r="AB639" s="31">
        <v>0.16719999999999999</v>
      </c>
      <c r="AC639" s="31">
        <v>0.49159999999999998</v>
      </c>
      <c r="AD639" s="31">
        <v>0.4385</v>
      </c>
      <c r="AE639" s="31">
        <v>5.6099999999999997E-2</v>
      </c>
      <c r="AF639" s="31">
        <v>0.2477</v>
      </c>
      <c r="AG639" s="31">
        <v>0.42349999999999999</v>
      </c>
      <c r="AH639" s="31">
        <v>0.12939999999999999</v>
      </c>
      <c r="AI639" s="31">
        <v>0</v>
      </c>
      <c r="AJ639" s="31">
        <v>2.35E-2</v>
      </c>
      <c r="AK639" s="31">
        <v>0.18820000000000001</v>
      </c>
      <c r="AL639" s="31">
        <v>0.23530000000000001</v>
      </c>
      <c r="AM639" s="31">
        <v>1.3714999999999999</v>
      </c>
      <c r="AN639" s="31">
        <v>0.85219999999999996</v>
      </c>
      <c r="AO639" s="239">
        <v>0.05</v>
      </c>
      <c r="AP639" s="241">
        <v>4</v>
      </c>
      <c r="AQ639" s="101">
        <v>5</v>
      </c>
      <c r="AR639" s="462">
        <v>2</v>
      </c>
      <c r="AS639" s="238"/>
      <c r="AT639" s="238"/>
      <c r="AU639" s="238"/>
      <c r="AV639" s="238"/>
      <c r="AW639" s="238"/>
      <c r="AX639" s="238"/>
      <c r="AY639" s="238"/>
    </row>
    <row r="640" spans="1:51">
      <c r="A640" t="s">
        <v>1511</v>
      </c>
      <c r="B640" t="s">
        <v>1504</v>
      </c>
      <c r="C640" t="s">
        <v>1504</v>
      </c>
      <c r="D640" s="31">
        <v>5454.1989000000003</v>
      </c>
      <c r="E640" s="31">
        <v>11.0915</v>
      </c>
      <c r="F640" s="31">
        <v>60495.010999999999</v>
      </c>
      <c r="G640" s="31">
        <v>0.86109999999999998</v>
      </c>
      <c r="H640" s="31">
        <v>0.14680000000000001</v>
      </c>
      <c r="I640" s="31">
        <v>6.59E-2</v>
      </c>
      <c r="J640" s="31">
        <v>0.43659999999999999</v>
      </c>
      <c r="K640" s="31">
        <v>6.4000000000000001E-2</v>
      </c>
      <c r="L640" s="31">
        <v>3.9600000000000003E-2</v>
      </c>
      <c r="M640" s="31">
        <v>6.4999999999999997E-3</v>
      </c>
      <c r="N640" s="31">
        <v>0</v>
      </c>
      <c r="O640" s="31">
        <v>1E-3</v>
      </c>
      <c r="P640" s="31">
        <v>3.3E-3</v>
      </c>
      <c r="Q640" s="31">
        <v>1.9E-3</v>
      </c>
      <c r="R640" s="31">
        <v>4.3999999999999997E-2</v>
      </c>
      <c r="S640" s="31">
        <v>1.89E-2</v>
      </c>
      <c r="T640" s="31">
        <v>8.3799999999999999E-2</v>
      </c>
      <c r="U640" s="31">
        <v>5.8400000000000001E-2</v>
      </c>
      <c r="V640" s="31">
        <v>2.0199999999999999E-2</v>
      </c>
      <c r="W640" s="31">
        <v>9.1000000000000004E-3</v>
      </c>
      <c r="X640" s="31">
        <v>0.37980000000000003</v>
      </c>
      <c r="Y640" s="31">
        <v>0.83689999999999998</v>
      </c>
      <c r="Z640" s="31">
        <v>6.5100000000000005E-2</v>
      </c>
      <c r="AA640" s="31">
        <v>1.6899999999999998E-2</v>
      </c>
      <c r="AB640" s="31">
        <v>8.1100000000000005E-2</v>
      </c>
      <c r="AC640" s="31">
        <v>0.76180000000000003</v>
      </c>
      <c r="AD640" s="31">
        <v>5.3400000000000003E-2</v>
      </c>
      <c r="AE640" s="31">
        <v>0.18329999999999999</v>
      </c>
      <c r="AF640" s="31">
        <v>0.48580000000000001</v>
      </c>
      <c r="AG640" s="31">
        <v>0.60470000000000002</v>
      </c>
      <c r="AH640" s="31">
        <v>6.9800000000000001E-2</v>
      </c>
      <c r="AI640" s="31">
        <v>0</v>
      </c>
      <c r="AJ640" s="31">
        <v>5.8099999999999999E-2</v>
      </c>
      <c r="AK640" s="31">
        <v>0.20930000000000001</v>
      </c>
      <c r="AL640" s="31">
        <v>5.8099999999999999E-2</v>
      </c>
      <c r="AM640" s="31">
        <v>1.1480999999999999</v>
      </c>
      <c r="AN640" s="31">
        <v>0.71340000000000003</v>
      </c>
      <c r="AO640" s="239">
        <v>0.05</v>
      </c>
      <c r="AP640" s="241">
        <v>4</v>
      </c>
      <c r="AQ640" s="101">
        <v>5</v>
      </c>
      <c r="AR640" s="462">
        <v>2</v>
      </c>
      <c r="AS640" s="238"/>
      <c r="AT640" s="238"/>
      <c r="AU640" s="238"/>
      <c r="AV640" s="238"/>
      <c r="AW640" s="238"/>
      <c r="AX640" s="238"/>
      <c r="AY640" s="238"/>
    </row>
    <row r="641" spans="1:51">
      <c r="A641" t="s">
        <v>1512</v>
      </c>
      <c r="B641" t="s">
        <v>1504</v>
      </c>
      <c r="C641" t="s">
        <v>1513</v>
      </c>
      <c r="D641" s="31">
        <v>638.20259999999996</v>
      </c>
      <c r="E641" s="31">
        <v>24.178699999999999</v>
      </c>
      <c r="F641" s="31">
        <v>15430.891799999999</v>
      </c>
      <c r="G641" s="31">
        <v>0.94120000000000004</v>
      </c>
      <c r="H641" s="31">
        <v>1.37E-2</v>
      </c>
      <c r="I641" s="31">
        <v>0</v>
      </c>
      <c r="J641" s="31">
        <v>0.1123</v>
      </c>
      <c r="K641" s="31">
        <v>1E-3</v>
      </c>
      <c r="L641" s="31">
        <v>9.1600000000000001E-2</v>
      </c>
      <c r="M641" s="31">
        <v>1.41E-2</v>
      </c>
      <c r="N641" s="31">
        <v>8.0000000000000004E-4</v>
      </c>
      <c r="O641" s="31">
        <v>2.3E-3</v>
      </c>
      <c r="P641" s="31">
        <v>2.92E-2</v>
      </c>
      <c r="Q641" s="31">
        <v>0</v>
      </c>
      <c r="R641" s="31">
        <v>0.7228</v>
      </c>
      <c r="S641" s="31">
        <v>0</v>
      </c>
      <c r="T641" s="31">
        <v>3.7000000000000002E-3</v>
      </c>
      <c r="U641" s="31">
        <v>0</v>
      </c>
      <c r="V641" s="31">
        <v>7.4000000000000003E-3</v>
      </c>
      <c r="W641" s="31">
        <v>1E-3</v>
      </c>
      <c r="X641" s="31">
        <v>0.11409999999999999</v>
      </c>
      <c r="Y641" s="31">
        <v>0.9113</v>
      </c>
      <c r="Z641" s="31">
        <v>5.8000000000000003E-2</v>
      </c>
      <c r="AA641" s="31">
        <v>1.8100000000000002E-2</v>
      </c>
      <c r="AB641" s="31">
        <v>1.2699999999999999E-2</v>
      </c>
      <c r="AC641" s="31">
        <v>0.17879999999999999</v>
      </c>
      <c r="AD641" s="31">
        <v>0.1452</v>
      </c>
      <c r="AE641" s="31">
        <v>0.67500000000000004</v>
      </c>
      <c r="AF641" s="31">
        <v>0.77490000000000003</v>
      </c>
      <c r="AG641" s="31">
        <v>0.27079999999999999</v>
      </c>
      <c r="AH641" s="31">
        <v>4.1700000000000001E-2</v>
      </c>
      <c r="AI641" s="31">
        <v>4.1700000000000001E-2</v>
      </c>
      <c r="AJ641" s="31">
        <v>2.0799999999999999E-2</v>
      </c>
      <c r="AK641" s="31">
        <v>0.47920000000000001</v>
      </c>
      <c r="AL641" s="31">
        <v>0.14580000000000001</v>
      </c>
      <c r="AM641" s="31">
        <v>1.3326</v>
      </c>
      <c r="AN641" s="31">
        <v>0.74370000000000003</v>
      </c>
      <c r="AO641" s="239">
        <v>7.0000000000000007E-2</v>
      </c>
      <c r="AP641" s="241">
        <v>1</v>
      </c>
      <c r="AQ641" s="101">
        <v>1</v>
      </c>
      <c r="AR641" s="462">
        <v>4</v>
      </c>
      <c r="AS641" s="238"/>
      <c r="AT641" s="238"/>
      <c r="AU641" s="238"/>
      <c r="AV641" s="238"/>
      <c r="AW641" s="238"/>
      <c r="AX641" s="238"/>
      <c r="AY641" s="238"/>
    </row>
    <row r="642" spans="1:51">
      <c r="A642" t="s">
        <v>1514</v>
      </c>
      <c r="B642" t="s">
        <v>1504</v>
      </c>
      <c r="C642" t="s">
        <v>1515</v>
      </c>
      <c r="D642" s="31">
        <v>1924.6307999999999</v>
      </c>
      <c r="E642" s="31">
        <v>4.4157000000000002</v>
      </c>
      <c r="F642" s="31">
        <v>8498.6196999999993</v>
      </c>
      <c r="G642" s="31">
        <v>0.35680000000000001</v>
      </c>
      <c r="H642" s="31">
        <v>0.13780000000000001</v>
      </c>
      <c r="I642" s="31">
        <v>0</v>
      </c>
      <c r="J642" s="31">
        <v>0</v>
      </c>
      <c r="K642" s="31">
        <v>0</v>
      </c>
      <c r="L642" s="31">
        <v>9.7000000000000003E-2</v>
      </c>
      <c r="M642" s="31">
        <v>0</v>
      </c>
      <c r="N642" s="31">
        <v>0</v>
      </c>
      <c r="O642" s="31">
        <v>0</v>
      </c>
      <c r="P642" s="31">
        <v>9.1399999999999995E-2</v>
      </c>
      <c r="Q642" s="31">
        <v>0.12720000000000001</v>
      </c>
      <c r="R642" s="31">
        <v>2.5999999999999999E-2</v>
      </c>
      <c r="S642" s="31">
        <v>2.69E-2</v>
      </c>
      <c r="T642" s="31">
        <v>0.39200000000000002</v>
      </c>
      <c r="U642" s="31">
        <v>0</v>
      </c>
      <c r="V642" s="31">
        <v>7.1499999999999994E-2</v>
      </c>
      <c r="W642" s="31">
        <v>3.0300000000000001E-2</v>
      </c>
      <c r="X642" s="31">
        <v>0.75949999999999995</v>
      </c>
      <c r="Y642" s="31">
        <v>0.72199999999999998</v>
      </c>
      <c r="Z642" s="31">
        <v>3.09E-2</v>
      </c>
      <c r="AA642" s="31">
        <v>0</v>
      </c>
      <c r="AB642" s="31">
        <v>0.24709999999999999</v>
      </c>
      <c r="AC642" s="31">
        <v>0.62939999999999996</v>
      </c>
      <c r="AD642" s="31">
        <v>0.19139999999999999</v>
      </c>
      <c r="AE642" s="31">
        <v>0.16600000000000001</v>
      </c>
      <c r="AF642" s="31">
        <v>0.27800000000000002</v>
      </c>
      <c r="AG642" s="31">
        <v>0.34439999999999998</v>
      </c>
      <c r="AH642" s="31">
        <v>0.17780000000000001</v>
      </c>
      <c r="AI642" s="31">
        <v>0</v>
      </c>
      <c r="AJ642" s="31">
        <v>3.3300000000000003E-2</v>
      </c>
      <c r="AK642" s="31">
        <v>0.1111</v>
      </c>
      <c r="AL642" s="31">
        <v>0.33329999999999999</v>
      </c>
      <c r="AM642" s="31">
        <v>1.3978999999999999</v>
      </c>
      <c r="AN642" s="31">
        <v>0.86860000000000004</v>
      </c>
      <c r="AO642" s="239">
        <v>0.03</v>
      </c>
      <c r="AP642" s="241">
        <v>5</v>
      </c>
      <c r="AQ642" s="101">
        <v>6</v>
      </c>
      <c r="AR642" s="462">
        <v>2</v>
      </c>
      <c r="AS642" s="238"/>
      <c r="AT642" s="238"/>
      <c r="AU642" s="238"/>
      <c r="AV642" s="238"/>
      <c r="AW642" s="238"/>
      <c r="AX642" s="238"/>
      <c r="AY642" s="238"/>
    </row>
    <row r="643" spans="1:51">
      <c r="A643" t="s">
        <v>1516</v>
      </c>
      <c r="B643" t="s">
        <v>1504</v>
      </c>
      <c r="C643" t="s">
        <v>1517</v>
      </c>
      <c r="D643" s="31">
        <v>1202.7946999999999</v>
      </c>
      <c r="E643" s="31">
        <v>57.838900000000002</v>
      </c>
      <c r="F643" s="31">
        <v>69568.310500000007</v>
      </c>
      <c r="G643" s="31">
        <v>0.98550000000000004</v>
      </c>
      <c r="H643" s="31">
        <v>0.30819999999999997</v>
      </c>
      <c r="I643" s="31">
        <v>0.19209999999999999</v>
      </c>
      <c r="J643" s="31">
        <v>0.48520000000000002</v>
      </c>
      <c r="K643" s="31">
        <v>0</v>
      </c>
      <c r="L643" s="31">
        <v>0</v>
      </c>
      <c r="M643" s="31">
        <v>0</v>
      </c>
      <c r="N643" s="31">
        <v>0</v>
      </c>
      <c r="O643" s="31">
        <v>0</v>
      </c>
      <c r="P643" s="31">
        <v>1E-3</v>
      </c>
      <c r="Q643" s="31">
        <v>0</v>
      </c>
      <c r="R643" s="31">
        <v>0</v>
      </c>
      <c r="S643" s="31">
        <v>0</v>
      </c>
      <c r="T643" s="31">
        <v>0</v>
      </c>
      <c r="U643" s="31">
        <v>0</v>
      </c>
      <c r="V643" s="31">
        <v>9.2999999999999992E-3</v>
      </c>
      <c r="W643" s="31">
        <v>4.1999999999999997E-3</v>
      </c>
      <c r="X643" s="31">
        <v>1.4999999999999999E-2</v>
      </c>
      <c r="Y643" s="31">
        <v>0.27200000000000002</v>
      </c>
      <c r="Z643" s="31">
        <v>0.2</v>
      </c>
      <c r="AA643" s="31">
        <v>1.6E-2</v>
      </c>
      <c r="AB643" s="31">
        <v>0.51200000000000001</v>
      </c>
      <c r="AC643" s="31">
        <v>0.98950000000000005</v>
      </c>
      <c r="AD643" s="31">
        <v>2.5999999999999999E-3</v>
      </c>
      <c r="AE643" s="31">
        <v>7.7000000000000002E-3</v>
      </c>
      <c r="AF643" s="31">
        <v>0.33400000000000002</v>
      </c>
      <c r="AG643" s="31">
        <v>0.68830000000000002</v>
      </c>
      <c r="AH643" s="31">
        <v>1.2999999999999999E-2</v>
      </c>
      <c r="AI643" s="31">
        <v>0</v>
      </c>
      <c r="AJ643" s="31">
        <v>7.7899999999999997E-2</v>
      </c>
      <c r="AK643" s="31">
        <v>0.1948</v>
      </c>
      <c r="AL643" s="31">
        <v>2.5999999999999999E-2</v>
      </c>
      <c r="AM643" s="31">
        <v>0.92579999999999996</v>
      </c>
      <c r="AN643" s="31">
        <v>0.57530000000000003</v>
      </c>
      <c r="AO643" s="239">
        <v>0.03</v>
      </c>
      <c r="AP643" s="241">
        <v>4</v>
      </c>
      <c r="AQ643" s="101">
        <v>5</v>
      </c>
      <c r="AR643" s="462">
        <v>1</v>
      </c>
      <c r="AS643" s="238"/>
      <c r="AT643" s="238"/>
      <c r="AU643" s="238"/>
      <c r="AV643" s="238"/>
      <c r="AW643" s="238"/>
      <c r="AX643" s="238"/>
      <c r="AY643" s="238"/>
    </row>
    <row r="644" spans="1:51">
      <c r="A644" t="s">
        <v>1518</v>
      </c>
      <c r="B644" t="s">
        <v>1504</v>
      </c>
      <c r="C644" t="s">
        <v>1519</v>
      </c>
      <c r="D644" s="31">
        <v>1841.2148999999999</v>
      </c>
      <c r="E644" s="31">
        <v>8.9667999999999992</v>
      </c>
      <c r="F644" s="31">
        <v>16509.779600000002</v>
      </c>
      <c r="G644" s="31">
        <v>0.58540000000000003</v>
      </c>
      <c r="H644" s="31">
        <v>3.9899999999999998E-2</v>
      </c>
      <c r="I644" s="31">
        <v>0</v>
      </c>
      <c r="J644" s="31">
        <v>0</v>
      </c>
      <c r="K644" s="31">
        <v>0</v>
      </c>
      <c r="L644" s="31">
        <v>0.36969999999999997</v>
      </c>
      <c r="M644" s="31">
        <v>3.4200000000000001E-2</v>
      </c>
      <c r="N644" s="31">
        <v>0</v>
      </c>
      <c r="O644" s="31">
        <v>1.7399999999999999E-2</v>
      </c>
      <c r="P644" s="31">
        <v>0.1096</v>
      </c>
      <c r="Q644" s="31">
        <v>0</v>
      </c>
      <c r="R644" s="31">
        <v>0.17519999999999999</v>
      </c>
      <c r="S644" s="31">
        <v>0</v>
      </c>
      <c r="T644" s="31">
        <v>0</v>
      </c>
      <c r="U644" s="31">
        <v>0</v>
      </c>
      <c r="V644" s="31">
        <v>0.24310000000000001</v>
      </c>
      <c r="W644" s="31">
        <v>1.09E-2</v>
      </c>
      <c r="X644" s="31">
        <v>0.2288</v>
      </c>
      <c r="Y644" s="31">
        <v>0.96519999999999995</v>
      </c>
      <c r="Z644" s="31">
        <v>3.2199999999999999E-2</v>
      </c>
      <c r="AA644" s="31">
        <v>2.5999999999999999E-3</v>
      </c>
      <c r="AB644" s="31">
        <v>0</v>
      </c>
      <c r="AC644" s="31">
        <v>0.44850000000000001</v>
      </c>
      <c r="AD644" s="31">
        <v>0.32219999999999999</v>
      </c>
      <c r="AE644" s="31">
        <v>0.21909999999999999</v>
      </c>
      <c r="AF644" s="31">
        <v>0.34970000000000001</v>
      </c>
      <c r="AG644" s="31">
        <v>0.25290000000000001</v>
      </c>
      <c r="AH644" s="31">
        <v>0.14940000000000001</v>
      </c>
      <c r="AI644" s="31">
        <v>0</v>
      </c>
      <c r="AJ644" s="31">
        <v>8.0500000000000002E-2</v>
      </c>
      <c r="AK644" s="31">
        <v>4.5999999999999999E-2</v>
      </c>
      <c r="AL644" s="31">
        <v>0.4713</v>
      </c>
      <c r="AM644" s="31">
        <v>1.3306</v>
      </c>
      <c r="AN644" s="31">
        <v>0.82679999999999998</v>
      </c>
      <c r="AO644" s="239">
        <v>0.03</v>
      </c>
      <c r="AP644" s="241">
        <v>4</v>
      </c>
      <c r="AQ644" s="101">
        <v>5</v>
      </c>
      <c r="AR644" s="462">
        <v>2</v>
      </c>
      <c r="AS644" s="238"/>
      <c r="AT644" s="238"/>
      <c r="AU644" s="238"/>
      <c r="AV644" s="238"/>
      <c r="AW644" s="238"/>
      <c r="AX644" s="238"/>
      <c r="AY644" s="238"/>
    </row>
    <row r="645" spans="1:51">
      <c r="A645" t="s">
        <v>1520</v>
      </c>
      <c r="B645" t="s">
        <v>1504</v>
      </c>
      <c r="C645" t="s">
        <v>1521</v>
      </c>
      <c r="D645" s="31">
        <v>1015.942</v>
      </c>
      <c r="E645" s="31">
        <v>11.707800000000001</v>
      </c>
      <c r="F645" s="31">
        <v>11894.399600000001</v>
      </c>
      <c r="G645" s="31">
        <v>0.78410000000000002</v>
      </c>
      <c r="H645" s="31">
        <v>5.8799999999999998E-2</v>
      </c>
      <c r="I645" s="31">
        <v>0</v>
      </c>
      <c r="J645" s="31">
        <v>1.35E-2</v>
      </c>
      <c r="K645" s="31">
        <v>5.2600000000000001E-2</v>
      </c>
      <c r="L645" s="31">
        <v>0.68279999999999996</v>
      </c>
      <c r="M645" s="31">
        <v>0</v>
      </c>
      <c r="N645" s="31">
        <v>1.6500000000000001E-2</v>
      </c>
      <c r="O645" s="31">
        <v>0</v>
      </c>
      <c r="P645" s="31">
        <v>1.9900000000000001E-2</v>
      </c>
      <c r="Q645" s="31">
        <v>0</v>
      </c>
      <c r="R645" s="31">
        <v>0</v>
      </c>
      <c r="S645" s="31">
        <v>3.1600000000000003E-2</v>
      </c>
      <c r="T645" s="31">
        <v>4.7600000000000003E-2</v>
      </c>
      <c r="U645" s="31">
        <v>1.2999999999999999E-3</v>
      </c>
      <c r="V645" s="31">
        <v>5.7500000000000002E-2</v>
      </c>
      <c r="W645" s="31">
        <v>1.8100000000000002E-2</v>
      </c>
      <c r="X645" s="31">
        <v>8.0199999999999994E-2</v>
      </c>
      <c r="Y645" s="31">
        <v>0</v>
      </c>
      <c r="Z645" s="31">
        <v>0.1174</v>
      </c>
      <c r="AA645" s="31">
        <v>0.77829999999999999</v>
      </c>
      <c r="AB645" s="31">
        <v>0.1043</v>
      </c>
      <c r="AC645" s="31">
        <v>0.54900000000000004</v>
      </c>
      <c r="AD645" s="31">
        <v>0.43099999999999999</v>
      </c>
      <c r="AE645" s="31">
        <v>9.2999999999999992E-3</v>
      </c>
      <c r="AF645" s="31">
        <v>0.37030000000000002</v>
      </c>
      <c r="AG645" s="31">
        <v>0.4194</v>
      </c>
      <c r="AH645" s="31">
        <v>6.4500000000000002E-2</v>
      </c>
      <c r="AI645" s="31">
        <v>3.2300000000000002E-2</v>
      </c>
      <c r="AJ645" s="31">
        <v>6.4500000000000002E-2</v>
      </c>
      <c r="AK645" s="31">
        <v>5.3800000000000001E-2</v>
      </c>
      <c r="AL645" s="31">
        <v>0.36559999999999998</v>
      </c>
      <c r="AM645" s="31">
        <v>1.3539000000000001</v>
      </c>
      <c r="AN645" s="31">
        <v>0.75560000000000005</v>
      </c>
      <c r="AO645" s="239">
        <v>0</v>
      </c>
      <c r="AP645" s="241">
        <v>4</v>
      </c>
      <c r="AQ645" s="101">
        <v>5</v>
      </c>
      <c r="AR645" s="462">
        <v>2</v>
      </c>
      <c r="AS645" s="238"/>
      <c r="AT645" s="238"/>
      <c r="AU645" s="238"/>
      <c r="AV645" s="238"/>
      <c r="AW645" s="238"/>
      <c r="AX645" s="238"/>
      <c r="AY645" s="238"/>
    </row>
    <row r="646" spans="1:51">
      <c r="A646" t="s">
        <v>1526</v>
      </c>
      <c r="B646" t="s">
        <v>1525</v>
      </c>
      <c r="C646" t="s">
        <v>1525</v>
      </c>
      <c r="D646" s="31">
        <v>315.93669999999997</v>
      </c>
      <c r="E646" s="31">
        <v>153.22110000000001</v>
      </c>
      <c r="F646" s="31">
        <v>48408.1607</v>
      </c>
      <c r="G646" s="31">
        <v>0.79749999999999999</v>
      </c>
      <c r="H646" s="31">
        <v>7.6999999999999999E-2</v>
      </c>
      <c r="I646" s="31">
        <v>0</v>
      </c>
      <c r="J646" s="31">
        <v>1E-4</v>
      </c>
      <c r="K646" s="31">
        <v>0</v>
      </c>
      <c r="L646" s="31">
        <v>0</v>
      </c>
      <c r="M646" s="31">
        <v>5.0000000000000001E-4</v>
      </c>
      <c r="N646" s="31">
        <v>0</v>
      </c>
      <c r="O646" s="31">
        <v>3.4000000000000002E-2</v>
      </c>
      <c r="P646" s="31">
        <v>6.9999999999999999E-4</v>
      </c>
      <c r="Q646" s="31">
        <v>0</v>
      </c>
      <c r="R646" s="31">
        <v>0.55030000000000001</v>
      </c>
      <c r="S646" s="31">
        <v>9.1399999999999995E-2</v>
      </c>
      <c r="T646" s="31">
        <v>0.128</v>
      </c>
      <c r="U646" s="31">
        <v>4.4499999999999998E-2</v>
      </c>
      <c r="V646" s="31">
        <v>7.6E-3</v>
      </c>
      <c r="W646" s="31">
        <v>6.5799999999999997E-2</v>
      </c>
      <c r="X646" s="31">
        <v>0.3478</v>
      </c>
      <c r="Y646" s="31">
        <v>0.72840000000000005</v>
      </c>
      <c r="Z646" s="31">
        <v>0.17480000000000001</v>
      </c>
      <c r="AA646" s="31">
        <v>6.7000000000000002E-3</v>
      </c>
      <c r="AB646" s="31">
        <v>9.01E-2</v>
      </c>
      <c r="AC646" s="31">
        <v>0.1643</v>
      </c>
      <c r="AD646" s="31">
        <v>0.10059999999999999</v>
      </c>
      <c r="AE646" s="31">
        <v>0.7349</v>
      </c>
      <c r="AF646" s="31">
        <v>0.98560000000000003</v>
      </c>
      <c r="AG646" s="31">
        <v>0.50519999999999998</v>
      </c>
      <c r="AH646" s="31">
        <v>0</v>
      </c>
      <c r="AI646" s="31">
        <v>0.26800000000000002</v>
      </c>
      <c r="AJ646" s="31">
        <v>0.1237</v>
      </c>
      <c r="AK646" s="31">
        <v>7.22E-2</v>
      </c>
      <c r="AL646" s="31">
        <v>3.09E-2</v>
      </c>
      <c r="AM646" s="31">
        <v>1.2536</v>
      </c>
      <c r="AN646" s="31">
        <v>0.77890000000000004</v>
      </c>
      <c r="AO646" s="239">
        <v>0.03</v>
      </c>
      <c r="AP646" s="241">
        <v>1</v>
      </c>
      <c r="AQ646" s="101">
        <v>1</v>
      </c>
      <c r="AR646" s="462">
        <v>2</v>
      </c>
      <c r="AS646" s="238"/>
      <c r="AT646" s="238"/>
      <c r="AU646" s="238"/>
      <c r="AV646" s="238"/>
      <c r="AW646" s="238"/>
      <c r="AX646" s="238"/>
      <c r="AY646" s="238"/>
    </row>
    <row r="647" spans="1:51">
      <c r="A647" t="s">
        <v>1527</v>
      </c>
      <c r="B647" t="s">
        <v>1525</v>
      </c>
      <c r="C647" t="s">
        <v>1528</v>
      </c>
      <c r="D647" s="31">
        <v>338.74520000000001</v>
      </c>
      <c r="E647" s="31">
        <v>115.4002</v>
      </c>
      <c r="F647" s="31">
        <v>39091.257400000002</v>
      </c>
      <c r="G647" s="31">
        <v>0.95179999999999998</v>
      </c>
      <c r="H647" s="31">
        <v>2.86E-2</v>
      </c>
      <c r="I647" s="31">
        <v>0</v>
      </c>
      <c r="J647" s="31">
        <v>0</v>
      </c>
      <c r="K647" s="31">
        <v>0</v>
      </c>
      <c r="L647" s="31">
        <v>0</v>
      </c>
      <c r="M647" s="31">
        <v>0</v>
      </c>
      <c r="N647" s="31">
        <v>1E-3</v>
      </c>
      <c r="O647" s="31">
        <v>9.4E-2</v>
      </c>
      <c r="P647" s="31">
        <v>0</v>
      </c>
      <c r="Q647" s="31">
        <v>0</v>
      </c>
      <c r="R647" s="31">
        <v>0.56189999999999996</v>
      </c>
      <c r="S647" s="31">
        <v>0.26629999999999998</v>
      </c>
      <c r="T647" s="31">
        <v>3.7199999999999997E-2</v>
      </c>
      <c r="U647" s="31">
        <v>0</v>
      </c>
      <c r="V647" s="31">
        <v>1.4E-3</v>
      </c>
      <c r="W647" s="31">
        <v>9.5999999999999992E-3</v>
      </c>
      <c r="X647" s="31">
        <v>0.32879999999999998</v>
      </c>
      <c r="Y647" s="31">
        <v>0.83530000000000004</v>
      </c>
      <c r="Z647" s="31">
        <v>0.1406</v>
      </c>
      <c r="AA647" s="31">
        <v>2.06E-2</v>
      </c>
      <c r="AB647" s="31">
        <v>3.5999999999999999E-3</v>
      </c>
      <c r="AC647" s="31">
        <v>0.1928</v>
      </c>
      <c r="AD647" s="31">
        <v>7.0999999999999994E-2</v>
      </c>
      <c r="AE647" s="31">
        <v>0.73580000000000001</v>
      </c>
      <c r="AF647" s="31">
        <v>0.94969999999999999</v>
      </c>
      <c r="AG647" s="31">
        <v>0.35049999999999998</v>
      </c>
      <c r="AH647" s="31">
        <v>1.03E-2</v>
      </c>
      <c r="AI647" s="31">
        <v>0.20619999999999999</v>
      </c>
      <c r="AJ647" s="31">
        <v>0.26800000000000002</v>
      </c>
      <c r="AK647" s="31">
        <v>0.13400000000000001</v>
      </c>
      <c r="AL647" s="31">
        <v>3.09E-2</v>
      </c>
      <c r="AM647" s="31">
        <v>1.47</v>
      </c>
      <c r="AN647" s="31">
        <v>0.82040000000000002</v>
      </c>
      <c r="AO647" s="239">
        <v>0.32</v>
      </c>
      <c r="AP647" s="241">
        <v>1</v>
      </c>
      <c r="AQ647" s="101">
        <v>1</v>
      </c>
      <c r="AR647" s="462">
        <v>2</v>
      </c>
      <c r="AS647" s="238"/>
      <c r="AT647" s="238"/>
      <c r="AU647" s="238"/>
      <c r="AV647" s="238"/>
      <c r="AW647" s="238"/>
      <c r="AX647" s="238"/>
      <c r="AY647" s="238"/>
    </row>
    <row r="648" spans="1:51">
      <c r="A648" t="s">
        <v>1529</v>
      </c>
      <c r="B648" t="s">
        <v>1525</v>
      </c>
      <c r="C648" t="s">
        <v>1530</v>
      </c>
      <c r="D648" s="31">
        <v>518.2885</v>
      </c>
      <c r="E648" s="31">
        <v>79.280100000000004</v>
      </c>
      <c r="F648" s="31">
        <v>41089.967600000004</v>
      </c>
      <c r="G648" s="31">
        <v>0.71150000000000002</v>
      </c>
      <c r="H648" s="31">
        <v>9.1999999999999998E-3</v>
      </c>
      <c r="I648" s="31">
        <v>0</v>
      </c>
      <c r="J648" s="31">
        <v>0</v>
      </c>
      <c r="K648" s="31">
        <v>0</v>
      </c>
      <c r="L648" s="31">
        <v>0</v>
      </c>
      <c r="M648" s="31">
        <v>0</v>
      </c>
      <c r="N648" s="31">
        <v>0</v>
      </c>
      <c r="O648" s="31">
        <v>3.5499999999999997E-2</v>
      </c>
      <c r="P648" s="31">
        <v>4.58E-2</v>
      </c>
      <c r="Q648" s="31">
        <v>4.9000000000000002E-2</v>
      </c>
      <c r="R648" s="31">
        <v>0.53849999999999998</v>
      </c>
      <c r="S648" s="31">
        <v>7.9399999999999998E-2</v>
      </c>
      <c r="T648" s="31">
        <v>8.6400000000000005E-2</v>
      </c>
      <c r="U648" s="31">
        <v>0</v>
      </c>
      <c r="V648" s="31">
        <v>2.1600000000000001E-2</v>
      </c>
      <c r="W648" s="31">
        <v>0.1346</v>
      </c>
      <c r="X648" s="31">
        <v>0.3654</v>
      </c>
      <c r="Y648" s="31">
        <v>0.77439999999999998</v>
      </c>
      <c r="Z648" s="31">
        <v>0.20849999999999999</v>
      </c>
      <c r="AA648" s="31">
        <v>2.0000000000000001E-4</v>
      </c>
      <c r="AB648" s="31">
        <v>1.6899999999999998E-2</v>
      </c>
      <c r="AC648" s="31">
        <v>0.1938</v>
      </c>
      <c r="AD648" s="31">
        <v>0.15609999999999999</v>
      </c>
      <c r="AE648" s="31">
        <v>0.64990000000000003</v>
      </c>
      <c r="AF648" s="31">
        <v>0.876</v>
      </c>
      <c r="AG648" s="31">
        <v>0.5</v>
      </c>
      <c r="AH648" s="31">
        <v>1.0200000000000001E-2</v>
      </c>
      <c r="AI648" s="31">
        <v>0.43880000000000002</v>
      </c>
      <c r="AJ648" s="31">
        <v>4.0800000000000003E-2</v>
      </c>
      <c r="AK648" s="31">
        <v>1.0200000000000001E-2</v>
      </c>
      <c r="AL648" s="31">
        <v>0</v>
      </c>
      <c r="AM648" s="31">
        <v>0.93220000000000003</v>
      </c>
      <c r="AN648" s="31">
        <v>0.57920000000000005</v>
      </c>
      <c r="AO648" s="239">
        <v>7.0000000000000007E-2</v>
      </c>
      <c r="AP648" s="241">
        <v>1</v>
      </c>
      <c r="AQ648" s="101">
        <v>1</v>
      </c>
      <c r="AR648" s="462">
        <v>1</v>
      </c>
      <c r="AS648" s="238"/>
      <c r="AT648" s="238"/>
      <c r="AU648" s="238"/>
      <c r="AV648" s="238"/>
      <c r="AW648" s="238"/>
      <c r="AX648" s="238"/>
      <c r="AY648" s="238"/>
    </row>
    <row r="649" spans="1:51">
      <c r="A649" t="s">
        <v>1531</v>
      </c>
      <c r="B649" t="s">
        <v>1525</v>
      </c>
      <c r="C649" t="s">
        <v>1532</v>
      </c>
      <c r="D649" s="31">
        <v>221.92760000000001</v>
      </c>
      <c r="E649" s="31">
        <v>226.36420000000001</v>
      </c>
      <c r="F649" s="31">
        <v>50236.456299999998</v>
      </c>
      <c r="G649" s="31">
        <v>0.42320000000000002</v>
      </c>
      <c r="H649" s="31">
        <v>3.3999999999999998E-3</v>
      </c>
      <c r="I649" s="31">
        <v>0</v>
      </c>
      <c r="J649" s="31">
        <v>4.0000000000000002E-4</v>
      </c>
      <c r="K649" s="31">
        <v>0</v>
      </c>
      <c r="L649" s="31">
        <v>0</v>
      </c>
      <c r="M649" s="31">
        <v>0</v>
      </c>
      <c r="N649" s="31">
        <v>0</v>
      </c>
      <c r="O649" s="31">
        <v>3.8E-3</v>
      </c>
      <c r="P649" s="31">
        <v>0</v>
      </c>
      <c r="Q649" s="31">
        <v>0</v>
      </c>
      <c r="R649" s="31">
        <v>0.48759999999999998</v>
      </c>
      <c r="S649" s="31">
        <v>2.0999999999999999E-3</v>
      </c>
      <c r="T649" s="31">
        <v>0.49619999999999997</v>
      </c>
      <c r="U649" s="31">
        <v>0</v>
      </c>
      <c r="V649" s="31">
        <v>3.5000000000000001E-3</v>
      </c>
      <c r="W649" s="31">
        <v>2.8999999999999998E-3</v>
      </c>
      <c r="X649" s="31">
        <v>0.2949</v>
      </c>
      <c r="Y649" s="31">
        <v>0.8206</v>
      </c>
      <c r="Z649" s="31">
        <v>0.1318</v>
      </c>
      <c r="AA649" s="31">
        <v>2.2599999999999999E-2</v>
      </c>
      <c r="AB649" s="31">
        <v>2.5000000000000001E-2</v>
      </c>
      <c r="AC649" s="31">
        <v>0.18659999999999999</v>
      </c>
      <c r="AD649" s="31">
        <v>1.2800000000000001E-2</v>
      </c>
      <c r="AE649" s="31">
        <v>0.80030000000000001</v>
      </c>
      <c r="AF649" s="31">
        <v>0.73280000000000001</v>
      </c>
      <c r="AG649" s="31">
        <v>0.39579999999999999</v>
      </c>
      <c r="AH649" s="31">
        <v>1.04E-2</v>
      </c>
      <c r="AI649" s="31">
        <v>0.29170000000000001</v>
      </c>
      <c r="AJ649" s="31">
        <v>0.15629999999999999</v>
      </c>
      <c r="AK649" s="31">
        <v>0.13539999999999999</v>
      </c>
      <c r="AL649" s="31">
        <v>1.04E-2</v>
      </c>
      <c r="AM649" s="31">
        <v>1.3821000000000001</v>
      </c>
      <c r="AN649" s="31">
        <v>0.77139999999999997</v>
      </c>
      <c r="AO649" s="239">
        <v>0.24</v>
      </c>
      <c r="AP649" s="241">
        <v>1</v>
      </c>
      <c r="AQ649" s="101">
        <v>1</v>
      </c>
      <c r="AR649" s="462">
        <v>2</v>
      </c>
      <c r="AS649" s="238"/>
      <c r="AT649" s="238"/>
      <c r="AU649" s="238"/>
      <c r="AV649" s="238"/>
      <c r="AW649" s="238"/>
      <c r="AX649" s="238"/>
      <c r="AY649" s="238"/>
    </row>
    <row r="650" spans="1:51">
      <c r="A650" t="s">
        <v>1535</v>
      </c>
      <c r="B650" t="s">
        <v>1534</v>
      </c>
      <c r="C650" t="s">
        <v>1536</v>
      </c>
      <c r="D650" s="31">
        <v>383.13330000000002</v>
      </c>
      <c r="E650" s="31">
        <v>92.980199999999996</v>
      </c>
      <c r="F650" s="31">
        <v>35623.817499999997</v>
      </c>
      <c r="G650" s="31">
        <v>0.72750000000000004</v>
      </c>
      <c r="H650" s="31">
        <v>5.0799999999999998E-2</v>
      </c>
      <c r="I650" s="31">
        <v>0</v>
      </c>
      <c r="J650" s="31">
        <v>0</v>
      </c>
      <c r="K650" s="31">
        <v>0</v>
      </c>
      <c r="L650" s="31">
        <v>1E-4</v>
      </c>
      <c r="M650" s="31">
        <v>0</v>
      </c>
      <c r="N650" s="31">
        <v>0</v>
      </c>
      <c r="O650" s="31">
        <v>1.6199999999999999E-2</v>
      </c>
      <c r="P650" s="31">
        <v>1.2999999999999999E-3</v>
      </c>
      <c r="Q650" s="31">
        <v>1.5E-3</v>
      </c>
      <c r="R650" s="31">
        <v>0.61150000000000004</v>
      </c>
      <c r="S650" s="31">
        <v>5.0299999999999997E-2</v>
      </c>
      <c r="T650" s="31">
        <v>0.14860000000000001</v>
      </c>
      <c r="U650" s="31">
        <v>0</v>
      </c>
      <c r="V650" s="31">
        <v>1.4800000000000001E-2</v>
      </c>
      <c r="W650" s="31">
        <v>0.105</v>
      </c>
      <c r="X650" s="31">
        <v>0.39290000000000003</v>
      </c>
      <c r="Y650" s="31">
        <v>0.8901</v>
      </c>
      <c r="Z650" s="31">
        <v>0.10050000000000001</v>
      </c>
      <c r="AA650" s="31">
        <v>2E-3</v>
      </c>
      <c r="AB650" s="31">
        <v>7.4000000000000003E-3</v>
      </c>
      <c r="AC650" s="31">
        <v>0.24590000000000001</v>
      </c>
      <c r="AD650" s="31">
        <v>6.7400000000000002E-2</v>
      </c>
      <c r="AE650" s="31">
        <v>0.68659999999999999</v>
      </c>
      <c r="AF650" s="31">
        <v>0.90969999999999995</v>
      </c>
      <c r="AG650" s="31">
        <v>0.60640000000000005</v>
      </c>
      <c r="AH650" s="31">
        <v>0</v>
      </c>
      <c r="AI650" s="31">
        <v>0.32979999999999998</v>
      </c>
      <c r="AJ650" s="31">
        <v>4.2599999999999999E-2</v>
      </c>
      <c r="AK650" s="31">
        <v>1.06E-2</v>
      </c>
      <c r="AL650" s="31">
        <v>1.06E-2</v>
      </c>
      <c r="AM650" s="31">
        <v>0.9002</v>
      </c>
      <c r="AN650" s="31">
        <v>0.55930000000000002</v>
      </c>
      <c r="AO650" s="239">
        <v>0.02</v>
      </c>
      <c r="AP650" s="241">
        <v>1</v>
      </c>
      <c r="AQ650" s="101">
        <v>1</v>
      </c>
      <c r="AR650" s="462">
        <v>1</v>
      </c>
      <c r="AS650" s="238"/>
      <c r="AT650" s="238"/>
      <c r="AU650" s="238"/>
      <c r="AV650" s="238"/>
      <c r="AW650" s="238"/>
      <c r="AX650" s="238"/>
      <c r="AY650" s="238"/>
    </row>
    <row r="651" spans="1:51">
      <c r="A651" t="s">
        <v>1537</v>
      </c>
      <c r="B651" t="s">
        <v>1534</v>
      </c>
      <c r="C651" t="s">
        <v>367</v>
      </c>
      <c r="D651" s="31">
        <v>745.97349999999994</v>
      </c>
      <c r="E651" s="31">
        <v>38.973399999999998</v>
      </c>
      <c r="F651" s="31">
        <v>29073.155500000001</v>
      </c>
      <c r="G651" s="31">
        <v>0.55300000000000005</v>
      </c>
      <c r="H651" s="31">
        <v>6.1899999999999997E-2</v>
      </c>
      <c r="I651" s="31">
        <v>0</v>
      </c>
      <c r="J651" s="31">
        <v>0</v>
      </c>
      <c r="K651" s="31">
        <v>5.4000000000000003E-3</v>
      </c>
      <c r="L651" s="31">
        <v>8.0000000000000002E-3</v>
      </c>
      <c r="M651" s="31">
        <v>1.2999999999999999E-3</v>
      </c>
      <c r="N651" s="31">
        <v>0</v>
      </c>
      <c r="O651" s="31">
        <v>0.15989999999999999</v>
      </c>
      <c r="P651" s="31">
        <v>3.5999999999999999E-3</v>
      </c>
      <c r="Q651" s="31">
        <v>5.0000000000000001E-4</v>
      </c>
      <c r="R651" s="31">
        <v>0.1704</v>
      </c>
      <c r="S651" s="31">
        <v>0.22570000000000001</v>
      </c>
      <c r="T651" s="31">
        <v>0.11700000000000001</v>
      </c>
      <c r="U651" s="31">
        <v>9.0300000000000005E-2</v>
      </c>
      <c r="V651" s="31">
        <v>4.5699999999999998E-2</v>
      </c>
      <c r="W651" s="31">
        <v>0.1103</v>
      </c>
      <c r="X651" s="31">
        <v>0.3322</v>
      </c>
      <c r="Y651" s="31">
        <v>0.56100000000000005</v>
      </c>
      <c r="Z651" s="31">
        <v>0.33479999999999999</v>
      </c>
      <c r="AA651" s="31">
        <v>9.35E-2</v>
      </c>
      <c r="AB651" s="31">
        <v>1.06E-2</v>
      </c>
      <c r="AC651" s="31">
        <v>0.16520000000000001</v>
      </c>
      <c r="AD651" s="31">
        <v>0.1429</v>
      </c>
      <c r="AE651" s="31">
        <v>0.69120000000000004</v>
      </c>
      <c r="AF651" s="31">
        <v>0.63449999999999995</v>
      </c>
      <c r="AG651" s="31">
        <v>0.37369999999999998</v>
      </c>
      <c r="AH651" s="31">
        <v>2.0199999999999999E-2</v>
      </c>
      <c r="AI651" s="31">
        <v>0.29289999999999999</v>
      </c>
      <c r="AJ651" s="31">
        <v>0.19189999999999999</v>
      </c>
      <c r="AK651" s="31">
        <v>4.0399999999999998E-2</v>
      </c>
      <c r="AL651" s="31">
        <v>8.0799999999999997E-2</v>
      </c>
      <c r="AM651" s="31">
        <v>1.4560999999999999</v>
      </c>
      <c r="AN651" s="31">
        <v>0.81259999999999999</v>
      </c>
      <c r="AO651" s="239">
        <v>0.01</v>
      </c>
      <c r="AP651" s="241">
        <v>1</v>
      </c>
      <c r="AQ651" s="101">
        <v>1</v>
      </c>
      <c r="AR651" s="462">
        <v>2</v>
      </c>
      <c r="AS651" s="238"/>
      <c r="AT651" s="238"/>
      <c r="AU651" s="238"/>
      <c r="AV651" s="238"/>
      <c r="AW651" s="238"/>
      <c r="AX651" s="238"/>
      <c r="AY651" s="238"/>
    </row>
    <row r="652" spans="1:51">
      <c r="A652" t="s">
        <v>1538</v>
      </c>
      <c r="B652" t="s">
        <v>1534</v>
      </c>
      <c r="C652" t="s">
        <v>1539</v>
      </c>
      <c r="D652" s="31">
        <v>392.68040000000002</v>
      </c>
      <c r="E652" s="31">
        <v>87.145499999999998</v>
      </c>
      <c r="F652" s="31">
        <v>34220.334900000002</v>
      </c>
      <c r="G652" s="31">
        <v>0.84099999999999997</v>
      </c>
      <c r="H652" s="31">
        <v>2.7900000000000001E-2</v>
      </c>
      <c r="I652" s="31">
        <v>0</v>
      </c>
      <c r="J652" s="31">
        <v>0</v>
      </c>
      <c r="K652" s="31">
        <v>0</v>
      </c>
      <c r="L652" s="31">
        <v>5.0000000000000001E-4</v>
      </c>
      <c r="M652" s="31">
        <v>0</v>
      </c>
      <c r="N652" s="31">
        <v>0</v>
      </c>
      <c r="O652" s="31">
        <v>1.1599999999999999E-2</v>
      </c>
      <c r="P652" s="31">
        <v>5.0000000000000001E-4</v>
      </c>
      <c r="Q652" s="31">
        <v>0</v>
      </c>
      <c r="R652" s="31">
        <v>0.7268</v>
      </c>
      <c r="S652" s="31">
        <v>6.9800000000000001E-2</v>
      </c>
      <c r="T652" s="31">
        <v>0.14849999999999999</v>
      </c>
      <c r="U652" s="31">
        <v>4.3E-3</v>
      </c>
      <c r="V652" s="31">
        <v>1.6000000000000001E-3</v>
      </c>
      <c r="W652" s="31">
        <v>8.3999999999999995E-3</v>
      </c>
      <c r="X652" s="31">
        <v>0.37259999999999999</v>
      </c>
      <c r="Y652" s="31">
        <v>0.84319999999999995</v>
      </c>
      <c r="Z652" s="31">
        <v>0.13500000000000001</v>
      </c>
      <c r="AA652" s="31">
        <v>1.2200000000000001E-2</v>
      </c>
      <c r="AB652" s="31">
        <v>9.4999999999999998E-3</v>
      </c>
      <c r="AC652" s="31">
        <v>0.28110000000000002</v>
      </c>
      <c r="AD652" s="31">
        <v>4.2000000000000003E-2</v>
      </c>
      <c r="AE652" s="31">
        <v>0.67689999999999995</v>
      </c>
      <c r="AF652" s="31">
        <v>0.67889999999999995</v>
      </c>
      <c r="AG652" s="31">
        <v>0.37759999999999999</v>
      </c>
      <c r="AH652" s="31">
        <v>0</v>
      </c>
      <c r="AI652" s="31">
        <v>0.55100000000000005</v>
      </c>
      <c r="AJ652" s="31">
        <v>5.0999999999999997E-2</v>
      </c>
      <c r="AK652" s="31">
        <v>1.0200000000000001E-2</v>
      </c>
      <c r="AL652" s="31">
        <v>1.0200000000000001E-2</v>
      </c>
      <c r="AM652" s="31">
        <v>0.9415</v>
      </c>
      <c r="AN652" s="31">
        <v>0.58499999999999996</v>
      </c>
      <c r="AO652" s="239">
        <v>0.01</v>
      </c>
      <c r="AP652" s="241">
        <v>1</v>
      </c>
      <c r="AQ652" s="101">
        <v>1</v>
      </c>
      <c r="AR652" s="462">
        <v>1</v>
      </c>
      <c r="AS652" s="238"/>
      <c r="AT652" s="238"/>
      <c r="AU652" s="238"/>
      <c r="AV652" s="238"/>
      <c r="AW652" s="238"/>
      <c r="AX652" s="238"/>
      <c r="AY652" s="238"/>
    </row>
    <row r="653" spans="1:51">
      <c r="A653" t="s">
        <v>1542</v>
      </c>
      <c r="B653" t="s">
        <v>1541</v>
      </c>
      <c r="C653" t="s">
        <v>1543</v>
      </c>
      <c r="D653" s="31">
        <v>386.0933</v>
      </c>
      <c r="E653" s="31">
        <v>65.495800000000003</v>
      </c>
      <c r="F653" s="31">
        <v>25287.477999999999</v>
      </c>
      <c r="G653" s="31">
        <v>0.31240000000000001</v>
      </c>
      <c r="H653" s="31">
        <v>2.3999999999999998E-3</v>
      </c>
      <c r="I653" s="31">
        <v>0</v>
      </c>
      <c r="J653" s="31">
        <v>0</v>
      </c>
      <c r="K653" s="31">
        <v>0</v>
      </c>
      <c r="L653" s="31">
        <v>0</v>
      </c>
      <c r="M653" s="31">
        <v>0</v>
      </c>
      <c r="N653" s="31">
        <v>0</v>
      </c>
      <c r="O653" s="31">
        <v>6.8699999999999997E-2</v>
      </c>
      <c r="P653" s="31">
        <v>6.9999999999999999E-4</v>
      </c>
      <c r="Q653" s="31">
        <v>0</v>
      </c>
      <c r="R653" s="31">
        <v>0.2394</v>
      </c>
      <c r="S653" s="31">
        <v>2.5999999999999999E-3</v>
      </c>
      <c r="T653" s="31">
        <v>0.10150000000000001</v>
      </c>
      <c r="U653" s="31">
        <v>3.0999999999999999E-3</v>
      </c>
      <c r="V653" s="31">
        <v>0</v>
      </c>
      <c r="W653" s="31">
        <v>0.58150000000000002</v>
      </c>
      <c r="X653" s="31">
        <v>0.24929999999999999</v>
      </c>
      <c r="Y653" s="31">
        <v>0.62660000000000005</v>
      </c>
      <c r="Z653" s="31">
        <v>0.36380000000000001</v>
      </c>
      <c r="AA653" s="31">
        <v>9.7000000000000003E-3</v>
      </c>
      <c r="AB653" s="31">
        <v>0</v>
      </c>
      <c r="AC653" s="31">
        <v>0.21879999999999999</v>
      </c>
      <c r="AD653" s="31">
        <v>0.123</v>
      </c>
      <c r="AE653" s="31">
        <v>0.65790000000000004</v>
      </c>
      <c r="AF653" s="31">
        <v>0.51039999999999996</v>
      </c>
      <c r="AG653" s="31">
        <v>0.26369999999999999</v>
      </c>
      <c r="AH653" s="31">
        <v>1.0999999999999999E-2</v>
      </c>
      <c r="AI653" s="31">
        <v>0.26369999999999999</v>
      </c>
      <c r="AJ653" s="31">
        <v>0.18679999999999999</v>
      </c>
      <c r="AK653" s="31">
        <v>0.18679999999999999</v>
      </c>
      <c r="AL653" s="31">
        <v>8.7900000000000006E-2</v>
      </c>
      <c r="AM653" s="31">
        <v>1.5931999999999999</v>
      </c>
      <c r="AN653" s="31">
        <v>0.88919999999999999</v>
      </c>
      <c r="AO653" s="239">
        <v>0.04</v>
      </c>
      <c r="AP653" s="241">
        <v>1</v>
      </c>
      <c r="AQ653" s="101">
        <v>1</v>
      </c>
      <c r="AR653" s="462">
        <v>2</v>
      </c>
      <c r="AS653" s="238"/>
      <c r="AT653" s="238"/>
      <c r="AU653" s="238"/>
      <c r="AV653" s="238"/>
      <c r="AW653" s="238"/>
      <c r="AX653" s="238"/>
      <c r="AY653" s="238"/>
    </row>
    <row r="654" spans="1:51">
      <c r="A654" t="s">
        <v>1544</v>
      </c>
      <c r="B654" t="s">
        <v>1541</v>
      </c>
      <c r="C654" t="s">
        <v>1315</v>
      </c>
      <c r="D654" s="31">
        <v>319.30900000000003</v>
      </c>
      <c r="E654" s="31">
        <v>74.584699999999998</v>
      </c>
      <c r="F654" s="31">
        <v>23815.557499999999</v>
      </c>
      <c r="G654" s="31">
        <v>0.90659999999999996</v>
      </c>
      <c r="H654" s="31">
        <v>3.0099999999999998E-2</v>
      </c>
      <c r="I654" s="31">
        <v>0</v>
      </c>
      <c r="J654" s="31">
        <v>0</v>
      </c>
      <c r="K654" s="31">
        <v>0</v>
      </c>
      <c r="L654" s="31">
        <v>4.4999999999999997E-3</v>
      </c>
      <c r="M654" s="31">
        <v>1.2999999999999999E-3</v>
      </c>
      <c r="N654" s="31">
        <v>7.9299999999999995E-2</v>
      </c>
      <c r="O654" s="31">
        <v>1.41E-2</v>
      </c>
      <c r="P654" s="31">
        <v>0</v>
      </c>
      <c r="Q654" s="31">
        <v>0</v>
      </c>
      <c r="R654" s="31">
        <v>0.30380000000000001</v>
      </c>
      <c r="S654" s="31">
        <v>0.43609999999999999</v>
      </c>
      <c r="T654" s="31">
        <v>1.9400000000000001E-2</v>
      </c>
      <c r="U654" s="31">
        <v>4.8000000000000001E-2</v>
      </c>
      <c r="V654" s="31">
        <v>2.6100000000000002E-2</v>
      </c>
      <c r="W654" s="31">
        <v>3.7100000000000001E-2</v>
      </c>
      <c r="X654" s="31">
        <v>0.20230000000000001</v>
      </c>
      <c r="Y654" s="31">
        <v>0.32890000000000003</v>
      </c>
      <c r="Z654" s="31">
        <v>0.63729999999999998</v>
      </c>
      <c r="AA654" s="31">
        <v>3.3799999999999997E-2</v>
      </c>
      <c r="AB654" s="31">
        <v>0</v>
      </c>
      <c r="AC654" s="31">
        <v>0.14019999999999999</v>
      </c>
      <c r="AD654" s="31">
        <v>0.1043</v>
      </c>
      <c r="AE654" s="31">
        <v>0.75549999999999995</v>
      </c>
      <c r="AF654" s="31">
        <v>0.53290000000000004</v>
      </c>
      <c r="AG654" s="31">
        <v>8.2500000000000004E-2</v>
      </c>
      <c r="AH654" s="31">
        <v>1.03E-2</v>
      </c>
      <c r="AI654" s="31">
        <v>0.18559999999999999</v>
      </c>
      <c r="AJ654" s="31">
        <v>0.61860000000000004</v>
      </c>
      <c r="AK654" s="31">
        <v>9.2799999999999994E-2</v>
      </c>
      <c r="AL654" s="31">
        <v>1.03E-2</v>
      </c>
      <c r="AM654" s="31">
        <v>1.1304000000000001</v>
      </c>
      <c r="AN654" s="31">
        <v>0.63090000000000002</v>
      </c>
      <c r="AO654" s="239">
        <v>0</v>
      </c>
      <c r="AP654" s="241">
        <v>8</v>
      </c>
      <c r="AQ654" s="101">
        <v>9</v>
      </c>
      <c r="AR654" s="462">
        <v>2</v>
      </c>
      <c r="AS654" s="238"/>
      <c r="AT654" s="238"/>
      <c r="AU654" s="238"/>
      <c r="AV654" s="238"/>
      <c r="AW654" s="238"/>
      <c r="AX654" s="238"/>
      <c r="AY654" s="238"/>
    </row>
    <row r="655" spans="1:51">
      <c r="A655" t="s">
        <v>1545</v>
      </c>
      <c r="B655" t="s">
        <v>1541</v>
      </c>
      <c r="C655" t="s">
        <v>1541</v>
      </c>
      <c r="D655" s="31">
        <v>448.28140000000002</v>
      </c>
      <c r="E655" s="31">
        <v>54.087400000000002</v>
      </c>
      <c r="F655" s="31">
        <v>24246.367900000001</v>
      </c>
      <c r="G655" s="31">
        <v>0.70530000000000004</v>
      </c>
      <c r="H655" s="31">
        <v>2.9499999999999998E-2</v>
      </c>
      <c r="I655" s="31">
        <v>0</v>
      </c>
      <c r="J655" s="31">
        <v>5.7999999999999996E-3</v>
      </c>
      <c r="K655" s="31">
        <v>0</v>
      </c>
      <c r="L655" s="31">
        <v>1.01E-2</v>
      </c>
      <c r="M655" s="31">
        <v>0</v>
      </c>
      <c r="N655" s="31">
        <v>0</v>
      </c>
      <c r="O655" s="31">
        <v>0.22270000000000001</v>
      </c>
      <c r="P655" s="31">
        <v>0</v>
      </c>
      <c r="Q655" s="31">
        <v>0</v>
      </c>
      <c r="R655" s="31">
        <v>0.39079999999999998</v>
      </c>
      <c r="S655" s="31">
        <v>4.7800000000000002E-2</v>
      </c>
      <c r="T655" s="31">
        <v>8.7599999999999997E-2</v>
      </c>
      <c r="U655" s="31">
        <v>0</v>
      </c>
      <c r="V655" s="31">
        <v>1.9800000000000002E-2</v>
      </c>
      <c r="W655" s="31">
        <v>0.18590000000000001</v>
      </c>
      <c r="X655" s="31">
        <v>0.16420000000000001</v>
      </c>
      <c r="Y655" s="31">
        <v>0.64849999999999997</v>
      </c>
      <c r="Z655" s="31">
        <v>0.34639999999999999</v>
      </c>
      <c r="AA655" s="31">
        <v>5.1000000000000004E-3</v>
      </c>
      <c r="AB655" s="31">
        <v>0</v>
      </c>
      <c r="AC655" s="31">
        <v>0.18049999999999999</v>
      </c>
      <c r="AD655" s="31">
        <v>0.28539999999999999</v>
      </c>
      <c r="AE655" s="31">
        <v>0.53410000000000002</v>
      </c>
      <c r="AF655" s="31">
        <v>1.0335000000000001</v>
      </c>
      <c r="AG655" s="31">
        <v>0.4778</v>
      </c>
      <c r="AH655" s="31">
        <v>1.11E-2</v>
      </c>
      <c r="AI655" s="31">
        <v>0.27779999999999999</v>
      </c>
      <c r="AJ655" s="31">
        <v>0.22220000000000001</v>
      </c>
      <c r="AK655" s="31">
        <v>0</v>
      </c>
      <c r="AL655" s="31">
        <v>1.11E-2</v>
      </c>
      <c r="AM655" s="31">
        <v>1.1429</v>
      </c>
      <c r="AN655" s="31">
        <v>0.71009999999999995</v>
      </c>
      <c r="AO655" s="239">
        <v>0</v>
      </c>
      <c r="AP655" s="241">
        <v>1</v>
      </c>
      <c r="AQ655" s="101">
        <v>2</v>
      </c>
      <c r="AR655" s="462">
        <v>1</v>
      </c>
      <c r="AS655" s="238"/>
      <c r="AT655" s="238"/>
      <c r="AU655" s="238"/>
      <c r="AV655" s="238"/>
      <c r="AW655" s="238"/>
      <c r="AX655" s="238"/>
      <c r="AY655" s="238"/>
    </row>
    <row r="656" spans="1:51">
      <c r="A656" t="s">
        <v>1546</v>
      </c>
      <c r="B656" t="s">
        <v>1541</v>
      </c>
      <c r="C656" t="s">
        <v>1547</v>
      </c>
      <c r="D656" s="31">
        <v>334.0462</v>
      </c>
      <c r="E656" s="31">
        <v>68.568799999999996</v>
      </c>
      <c r="F656" s="31">
        <v>22905.145700000001</v>
      </c>
      <c r="G656" s="31">
        <v>0.48480000000000001</v>
      </c>
      <c r="H656" s="31">
        <v>1.18E-2</v>
      </c>
      <c r="I656" s="31">
        <v>0</v>
      </c>
      <c r="J656" s="31">
        <v>0</v>
      </c>
      <c r="K656" s="31">
        <v>0</v>
      </c>
      <c r="L656" s="31">
        <v>0</v>
      </c>
      <c r="M656" s="31">
        <v>0</v>
      </c>
      <c r="N656" s="31">
        <v>0</v>
      </c>
      <c r="O656" s="31">
        <v>0.1515</v>
      </c>
      <c r="P656" s="31">
        <v>4.0000000000000002E-4</v>
      </c>
      <c r="Q656" s="31">
        <v>0</v>
      </c>
      <c r="R656" s="31">
        <v>0.2457</v>
      </c>
      <c r="S656" s="31">
        <v>7.5899999999999995E-2</v>
      </c>
      <c r="T656" s="31">
        <v>6.13E-2</v>
      </c>
      <c r="U656" s="31">
        <v>0</v>
      </c>
      <c r="V656" s="31">
        <v>4.0099999999999997E-2</v>
      </c>
      <c r="W656" s="31">
        <v>0.4133</v>
      </c>
      <c r="X656" s="31">
        <v>0.27460000000000001</v>
      </c>
      <c r="Y656" s="31">
        <v>0.79330000000000001</v>
      </c>
      <c r="Z656" s="31">
        <v>0.2041</v>
      </c>
      <c r="AA656" s="31">
        <v>2.2000000000000001E-3</v>
      </c>
      <c r="AB656" s="31">
        <v>4.0000000000000002E-4</v>
      </c>
      <c r="AC656" s="31">
        <v>0.36840000000000001</v>
      </c>
      <c r="AD656" s="31">
        <v>0.21859999999999999</v>
      </c>
      <c r="AE656" s="31">
        <v>0.41289999999999999</v>
      </c>
      <c r="AF656" s="31">
        <v>0.97699999999999998</v>
      </c>
      <c r="AG656" s="31">
        <v>0.56040000000000001</v>
      </c>
      <c r="AH656" s="31">
        <v>1.0999999999999999E-2</v>
      </c>
      <c r="AI656" s="31">
        <v>0.37359999999999999</v>
      </c>
      <c r="AJ656" s="31">
        <v>5.4899999999999997E-2</v>
      </c>
      <c r="AK656" s="31">
        <v>0</v>
      </c>
      <c r="AL656" s="31">
        <v>0</v>
      </c>
      <c r="AM656" s="31">
        <v>0.90129999999999999</v>
      </c>
      <c r="AN656" s="31">
        <v>0.6502</v>
      </c>
      <c r="AO656" s="239">
        <v>0</v>
      </c>
      <c r="AP656" s="241">
        <v>1</v>
      </c>
      <c r="AQ656" s="101">
        <v>2</v>
      </c>
      <c r="AR656" s="462">
        <v>1</v>
      </c>
      <c r="AS656" s="238"/>
      <c r="AT656" s="238"/>
      <c r="AU656" s="238"/>
      <c r="AV656" s="238"/>
      <c r="AW656" s="238"/>
      <c r="AX656" s="238"/>
      <c r="AY656" s="238"/>
    </row>
    <row r="657" spans="1:51">
      <c r="A657" t="s">
        <v>1548</v>
      </c>
      <c r="B657" t="s">
        <v>1541</v>
      </c>
      <c r="C657" t="s">
        <v>974</v>
      </c>
      <c r="D657" s="31">
        <v>617.4357</v>
      </c>
      <c r="E657" s="31">
        <v>38.3217</v>
      </c>
      <c r="F657" s="31">
        <v>23661.1607</v>
      </c>
      <c r="G657" s="31">
        <v>0.81279999999999997</v>
      </c>
      <c r="H657" s="31">
        <v>4.6399999999999997E-2</v>
      </c>
      <c r="I657" s="31">
        <v>0</v>
      </c>
      <c r="J657" s="31">
        <v>0</v>
      </c>
      <c r="K657" s="31">
        <v>2.5999999999999999E-3</v>
      </c>
      <c r="L657" s="31">
        <v>1E-4</v>
      </c>
      <c r="M657" s="31">
        <v>0</v>
      </c>
      <c r="N657" s="31">
        <v>0</v>
      </c>
      <c r="O657" s="31">
        <v>0.45600000000000002</v>
      </c>
      <c r="P657" s="31">
        <v>1E-3</v>
      </c>
      <c r="Q657" s="31">
        <v>1.18E-2</v>
      </c>
      <c r="R657" s="31">
        <v>0.1978</v>
      </c>
      <c r="S657" s="31">
        <v>9.8100000000000007E-2</v>
      </c>
      <c r="T657" s="31">
        <v>8.8200000000000001E-2</v>
      </c>
      <c r="U657" s="31">
        <v>0</v>
      </c>
      <c r="V657" s="31">
        <v>8.3999999999999995E-3</v>
      </c>
      <c r="W657" s="31">
        <v>8.9700000000000002E-2</v>
      </c>
      <c r="X657" s="31">
        <v>0.27679999999999999</v>
      </c>
      <c r="Y657" s="31">
        <v>0.54490000000000005</v>
      </c>
      <c r="Z657" s="31">
        <v>0.39389999999999997</v>
      </c>
      <c r="AA657" s="31">
        <v>1.0800000000000001E-2</v>
      </c>
      <c r="AB657" s="31">
        <v>5.04E-2</v>
      </c>
      <c r="AC657" s="31">
        <v>0.3296</v>
      </c>
      <c r="AD657" s="31">
        <v>0.38940000000000002</v>
      </c>
      <c r="AE657" s="31">
        <v>0.28079999999999999</v>
      </c>
      <c r="AF657" s="31">
        <v>1.0686</v>
      </c>
      <c r="AG657" s="31">
        <v>0.68089999999999995</v>
      </c>
      <c r="AH657" s="31">
        <v>0</v>
      </c>
      <c r="AI657" s="31">
        <v>0.2979</v>
      </c>
      <c r="AJ657" s="31">
        <v>2.1299999999999999E-2</v>
      </c>
      <c r="AK657" s="31">
        <v>0</v>
      </c>
      <c r="AL657" s="31">
        <v>0</v>
      </c>
      <c r="AM657" s="31">
        <v>0.70440000000000003</v>
      </c>
      <c r="AN657" s="31">
        <v>0.64119999999999999</v>
      </c>
      <c r="AO657" s="239">
        <v>0.02</v>
      </c>
      <c r="AP657" s="241">
        <v>1</v>
      </c>
      <c r="AQ657" s="101">
        <v>2</v>
      </c>
      <c r="AR657" s="462">
        <v>1</v>
      </c>
      <c r="AS657" s="238"/>
      <c r="AT657" s="238"/>
      <c r="AU657" s="238"/>
      <c r="AV657" s="238"/>
      <c r="AW657" s="238"/>
      <c r="AX657" s="238"/>
      <c r="AY657" s="238"/>
    </row>
    <row r="658" spans="1:51">
      <c r="A658" t="s">
        <v>1549</v>
      </c>
      <c r="B658" t="s">
        <v>1541</v>
      </c>
      <c r="C658" t="s">
        <v>1550</v>
      </c>
      <c r="D658" s="31">
        <v>523.78340000000003</v>
      </c>
      <c r="E658" s="31">
        <v>62.690199999999997</v>
      </c>
      <c r="F658" s="31">
        <v>32836.058100000002</v>
      </c>
      <c r="G658" s="31">
        <v>0.4219</v>
      </c>
      <c r="H658" s="31">
        <v>1.03E-2</v>
      </c>
      <c r="I658" s="31">
        <v>0</v>
      </c>
      <c r="J658" s="31">
        <v>0</v>
      </c>
      <c r="K658" s="31">
        <v>0</v>
      </c>
      <c r="L658" s="31">
        <v>0</v>
      </c>
      <c r="M658" s="31">
        <v>0</v>
      </c>
      <c r="N658" s="31">
        <v>0</v>
      </c>
      <c r="O658" s="31">
        <v>2.0500000000000001E-2</v>
      </c>
      <c r="P658" s="31">
        <v>5.0000000000000001E-4</v>
      </c>
      <c r="Q658" s="31">
        <v>6.4000000000000003E-3</v>
      </c>
      <c r="R658" s="31">
        <v>0.27</v>
      </c>
      <c r="S658" s="31">
        <v>0.1147</v>
      </c>
      <c r="T658" s="31">
        <v>5.3800000000000001E-2</v>
      </c>
      <c r="U658" s="31">
        <v>0</v>
      </c>
      <c r="V658" s="31">
        <v>3.8999999999999998E-3</v>
      </c>
      <c r="W658" s="31">
        <v>0.52</v>
      </c>
      <c r="X658" s="31">
        <v>0.27489999999999998</v>
      </c>
      <c r="Y658" s="31">
        <v>0.76900000000000002</v>
      </c>
      <c r="Z658" s="31">
        <v>0.22500000000000001</v>
      </c>
      <c r="AA658" s="31">
        <v>0</v>
      </c>
      <c r="AB658" s="31">
        <v>6.0000000000000001E-3</v>
      </c>
      <c r="AC658" s="31">
        <v>0.2364</v>
      </c>
      <c r="AD658" s="31">
        <v>0.16980000000000001</v>
      </c>
      <c r="AE658" s="31">
        <v>0.59370000000000001</v>
      </c>
      <c r="AF658" s="31">
        <v>0.82410000000000005</v>
      </c>
      <c r="AG658" s="31">
        <v>0.37109999999999999</v>
      </c>
      <c r="AH658" s="31">
        <v>1.03E-2</v>
      </c>
      <c r="AI658" s="31">
        <v>0.50519999999999998</v>
      </c>
      <c r="AJ658" s="31">
        <v>9.2799999999999994E-2</v>
      </c>
      <c r="AK658" s="31">
        <v>2.06E-2</v>
      </c>
      <c r="AL658" s="31">
        <v>0</v>
      </c>
      <c r="AM658" s="31">
        <v>1.0606</v>
      </c>
      <c r="AN658" s="31">
        <v>0.65900000000000003</v>
      </c>
      <c r="AO658" s="239">
        <v>0.01</v>
      </c>
      <c r="AP658" s="241">
        <v>1</v>
      </c>
      <c r="AQ658" s="101">
        <v>1</v>
      </c>
      <c r="AR658" s="462">
        <v>1</v>
      </c>
      <c r="AS658" s="238"/>
      <c r="AT658" s="238"/>
      <c r="AU658" s="238"/>
      <c r="AV658" s="238"/>
      <c r="AW658" s="238"/>
      <c r="AX658" s="238"/>
      <c r="AY658" s="238"/>
    </row>
    <row r="659" spans="1:51">
      <c r="A659" t="s">
        <v>1551</v>
      </c>
      <c r="B659" t="s">
        <v>1541</v>
      </c>
      <c r="C659" t="s">
        <v>1552</v>
      </c>
      <c r="D659" s="31">
        <v>344.84010000000001</v>
      </c>
      <c r="E659" s="31">
        <v>156.70480000000001</v>
      </c>
      <c r="F659" s="31">
        <v>54038.109199999999</v>
      </c>
      <c r="G659" s="31">
        <v>1</v>
      </c>
      <c r="H659" s="31">
        <v>3.8899999999999997E-2</v>
      </c>
      <c r="I659" s="31">
        <v>0</v>
      </c>
      <c r="J659" s="31">
        <v>0</v>
      </c>
      <c r="K659" s="31">
        <v>0</v>
      </c>
      <c r="L659" s="31">
        <v>0</v>
      </c>
      <c r="M659" s="31">
        <v>0</v>
      </c>
      <c r="N659" s="31">
        <v>0</v>
      </c>
      <c r="O659" s="31">
        <v>3.0700000000000002E-2</v>
      </c>
      <c r="P659" s="31">
        <v>0</v>
      </c>
      <c r="Q659" s="31">
        <v>0</v>
      </c>
      <c r="R659" s="31">
        <v>0.88319999999999999</v>
      </c>
      <c r="S659" s="31">
        <v>4.7199999999999999E-2</v>
      </c>
      <c r="T659" s="31">
        <v>0</v>
      </c>
      <c r="U659" s="31">
        <v>0</v>
      </c>
      <c r="V659" s="31">
        <v>0</v>
      </c>
      <c r="W659" s="31">
        <v>0</v>
      </c>
      <c r="X659" s="31">
        <v>0.34470000000000001</v>
      </c>
      <c r="Y659" s="31">
        <v>0.93300000000000005</v>
      </c>
      <c r="Z659" s="31">
        <v>6.3200000000000006E-2</v>
      </c>
      <c r="AA659" s="31">
        <v>0</v>
      </c>
      <c r="AB659" s="31">
        <v>3.8E-3</v>
      </c>
      <c r="AC659" s="31">
        <v>0.1406</v>
      </c>
      <c r="AD659" s="31">
        <v>5.5599999999999997E-2</v>
      </c>
      <c r="AE659" s="31">
        <v>0.80369999999999997</v>
      </c>
      <c r="AF659" s="31">
        <v>0.68959999999999999</v>
      </c>
      <c r="AG659" s="31">
        <v>0.39579999999999999</v>
      </c>
      <c r="AH659" s="31">
        <v>1.04E-2</v>
      </c>
      <c r="AI659" s="31">
        <v>0.33329999999999999</v>
      </c>
      <c r="AJ659" s="31">
        <v>0.15629999999999999</v>
      </c>
      <c r="AK659" s="31">
        <v>8.3299999999999999E-2</v>
      </c>
      <c r="AL659" s="31">
        <v>2.0799999999999999E-2</v>
      </c>
      <c r="AM659" s="31">
        <v>1.3584000000000001</v>
      </c>
      <c r="AN659" s="31">
        <v>0.7581</v>
      </c>
      <c r="AO659" s="239">
        <v>0.01</v>
      </c>
      <c r="AP659" s="241">
        <v>1</v>
      </c>
      <c r="AQ659" s="101">
        <v>1</v>
      </c>
      <c r="AR659" s="462">
        <v>2</v>
      </c>
      <c r="AS659" s="238"/>
      <c r="AT659" s="238"/>
      <c r="AU659" s="238"/>
      <c r="AV659" s="238"/>
      <c r="AW659" s="238"/>
      <c r="AX659" s="238"/>
      <c r="AY659" s="238"/>
    </row>
    <row r="660" spans="1:51">
      <c r="A660" t="s">
        <v>1553</v>
      </c>
      <c r="B660" t="s">
        <v>1541</v>
      </c>
      <c r="C660" t="s">
        <v>1554</v>
      </c>
      <c r="D660" s="31">
        <v>374.59949999999998</v>
      </c>
      <c r="E660" s="31">
        <v>131.82320000000001</v>
      </c>
      <c r="F660" s="31">
        <v>49380.887199999997</v>
      </c>
      <c r="G660" s="31">
        <v>0.54310000000000003</v>
      </c>
      <c r="H660" s="31">
        <v>7.3200000000000001E-2</v>
      </c>
      <c r="I660" s="31">
        <v>0</v>
      </c>
      <c r="J660" s="31">
        <v>0</v>
      </c>
      <c r="K660" s="31">
        <v>5.4000000000000003E-3</v>
      </c>
      <c r="L660" s="31">
        <v>0</v>
      </c>
      <c r="M660" s="31">
        <v>0</v>
      </c>
      <c r="N660" s="31">
        <v>0</v>
      </c>
      <c r="O660" s="31">
        <v>1.6000000000000001E-3</v>
      </c>
      <c r="P660" s="31">
        <v>1.4E-3</v>
      </c>
      <c r="Q660" s="31">
        <v>5.8599999999999999E-2</v>
      </c>
      <c r="R660" s="31">
        <v>0.37609999999999999</v>
      </c>
      <c r="S660" s="31">
        <v>5.5500000000000001E-2</v>
      </c>
      <c r="T660" s="31">
        <v>0.21210000000000001</v>
      </c>
      <c r="U660" s="31">
        <v>0</v>
      </c>
      <c r="V660" s="31">
        <v>2.5499999999999998E-2</v>
      </c>
      <c r="W660" s="31">
        <v>0.1905</v>
      </c>
      <c r="X660" s="31">
        <v>0.27739999999999998</v>
      </c>
      <c r="Y660" s="31">
        <v>0.89290000000000003</v>
      </c>
      <c r="Z660" s="31">
        <v>0.1067</v>
      </c>
      <c r="AA660" s="31">
        <v>4.0000000000000002E-4</v>
      </c>
      <c r="AB660" s="31">
        <v>0</v>
      </c>
      <c r="AC660" s="31">
        <v>0.1118</v>
      </c>
      <c r="AD660" s="31">
        <v>6.0999999999999999E-2</v>
      </c>
      <c r="AE660" s="31">
        <v>0.82709999999999995</v>
      </c>
      <c r="AF660" s="31">
        <v>0.7258</v>
      </c>
      <c r="AG660" s="31">
        <v>0.31909999999999999</v>
      </c>
      <c r="AH660" s="31">
        <v>1.06E-2</v>
      </c>
      <c r="AI660" s="31">
        <v>0.34039999999999998</v>
      </c>
      <c r="AJ660" s="31">
        <v>0.2447</v>
      </c>
      <c r="AK660" s="31">
        <v>8.5099999999999995E-2</v>
      </c>
      <c r="AL660" s="31">
        <v>0</v>
      </c>
      <c r="AM660" s="31">
        <v>1.3338000000000001</v>
      </c>
      <c r="AN660" s="31">
        <v>0.82869999999999999</v>
      </c>
      <c r="AO660" s="239">
        <v>0.03</v>
      </c>
      <c r="AP660" s="241">
        <v>1</v>
      </c>
      <c r="AQ660" s="101">
        <v>1</v>
      </c>
      <c r="AR660" s="462">
        <v>2</v>
      </c>
      <c r="AS660" s="238"/>
      <c r="AT660" s="238"/>
      <c r="AU660" s="238"/>
      <c r="AV660" s="238"/>
      <c r="AW660" s="238"/>
      <c r="AX660" s="238"/>
      <c r="AY660" s="238"/>
    </row>
    <row r="661" spans="1:51">
      <c r="A661" t="s">
        <v>1557</v>
      </c>
      <c r="B661" t="s">
        <v>1556</v>
      </c>
      <c r="C661" t="s">
        <v>1558</v>
      </c>
      <c r="D661" s="31">
        <v>1222.8086000000001</v>
      </c>
      <c r="E661" s="31">
        <v>18.405100000000001</v>
      </c>
      <c r="F661" s="31">
        <v>22505.8914</v>
      </c>
      <c r="G661" s="31">
        <v>0.79220000000000002</v>
      </c>
      <c r="H661" s="31">
        <v>0.21709999999999999</v>
      </c>
      <c r="I661" s="31">
        <v>0</v>
      </c>
      <c r="J661" s="31">
        <v>0.1429</v>
      </c>
      <c r="K661" s="31">
        <v>0</v>
      </c>
      <c r="L661" s="31">
        <v>1.9E-3</v>
      </c>
      <c r="M661" s="31">
        <v>8.9700000000000002E-2</v>
      </c>
      <c r="N661" s="31">
        <v>0</v>
      </c>
      <c r="O661" s="31">
        <v>0.21890000000000001</v>
      </c>
      <c r="P661" s="31">
        <v>2.0299999999999999E-2</v>
      </c>
      <c r="Q661" s="31">
        <v>1.2E-2</v>
      </c>
      <c r="R661" s="31">
        <v>9.9199999999999997E-2</v>
      </c>
      <c r="S661" s="31">
        <v>1.3599999999999999E-2</v>
      </c>
      <c r="T661" s="31">
        <v>2.3999999999999998E-3</v>
      </c>
      <c r="U661" s="31">
        <v>0</v>
      </c>
      <c r="V661" s="31">
        <v>5.2200000000000003E-2</v>
      </c>
      <c r="W661" s="31">
        <v>0.12970000000000001</v>
      </c>
      <c r="X661" s="31">
        <v>0.2019</v>
      </c>
      <c r="Y661" s="31">
        <v>0.88870000000000005</v>
      </c>
      <c r="Z661" s="31">
        <v>0.1019</v>
      </c>
      <c r="AA661" s="31">
        <v>2.9999999999999997E-4</v>
      </c>
      <c r="AB661" s="31">
        <v>9.1000000000000004E-3</v>
      </c>
      <c r="AC661" s="31">
        <v>0.53300000000000003</v>
      </c>
      <c r="AD661" s="31">
        <v>0.35580000000000001</v>
      </c>
      <c r="AE661" s="31">
        <v>0.111</v>
      </c>
      <c r="AF661" s="31">
        <v>0.70340000000000003</v>
      </c>
      <c r="AG661" s="31">
        <v>0.95960000000000001</v>
      </c>
      <c r="AH661" s="31">
        <v>1.01E-2</v>
      </c>
      <c r="AI661" s="31">
        <v>2.0199999999999999E-2</v>
      </c>
      <c r="AJ661" s="31">
        <v>0</v>
      </c>
      <c r="AK661" s="31">
        <v>0</v>
      </c>
      <c r="AL661" s="31">
        <v>1.01E-2</v>
      </c>
      <c r="AM661" s="31">
        <v>0.2112</v>
      </c>
      <c r="AN661" s="31">
        <v>0.15240000000000001</v>
      </c>
      <c r="AO661" s="239">
        <v>0.02</v>
      </c>
      <c r="AP661" s="241">
        <v>1</v>
      </c>
      <c r="AQ661" s="101">
        <v>2</v>
      </c>
      <c r="AR661" s="462">
        <v>1</v>
      </c>
      <c r="AS661" s="238"/>
      <c r="AT661" s="238"/>
      <c r="AU661" s="238"/>
      <c r="AV661" s="238"/>
      <c r="AW661" s="238"/>
      <c r="AX661" s="238"/>
      <c r="AY661" s="238"/>
    </row>
    <row r="662" spans="1:51">
      <c r="A662" t="s">
        <v>1559</v>
      </c>
      <c r="B662" t="s">
        <v>1556</v>
      </c>
      <c r="C662" t="s">
        <v>1560</v>
      </c>
      <c r="D662" s="31">
        <v>402.98820000000001</v>
      </c>
      <c r="E662" s="31">
        <v>70.530799999999999</v>
      </c>
      <c r="F662" s="31">
        <v>28423.0645</v>
      </c>
      <c r="G662" s="31">
        <v>0.75939999999999996</v>
      </c>
      <c r="H662" s="31">
        <v>7.3400000000000007E-2</v>
      </c>
      <c r="I662" s="31">
        <v>0</v>
      </c>
      <c r="J662" s="31">
        <v>0</v>
      </c>
      <c r="K662" s="31">
        <v>0</v>
      </c>
      <c r="L662" s="31">
        <v>2.0299999999999999E-2</v>
      </c>
      <c r="M662" s="31">
        <v>0</v>
      </c>
      <c r="N662" s="31">
        <v>0</v>
      </c>
      <c r="O662" s="31">
        <v>2.9499999999999998E-2</v>
      </c>
      <c r="P662" s="31">
        <v>2.9999999999999997E-4</v>
      </c>
      <c r="Q662" s="31">
        <v>0</v>
      </c>
      <c r="R662" s="31">
        <v>0.62109999999999999</v>
      </c>
      <c r="S662" s="31">
        <v>1.5100000000000001E-2</v>
      </c>
      <c r="T662" s="31">
        <v>6.3E-3</v>
      </c>
      <c r="U662" s="31">
        <v>0</v>
      </c>
      <c r="V662" s="31">
        <v>5.0299999999999997E-2</v>
      </c>
      <c r="W662" s="31">
        <v>0.1837</v>
      </c>
      <c r="X662" s="31">
        <v>0.35599999999999998</v>
      </c>
      <c r="Y662" s="31">
        <v>0.85660000000000003</v>
      </c>
      <c r="Z662" s="31">
        <v>0.13519999999999999</v>
      </c>
      <c r="AA662" s="31">
        <v>2.5000000000000001E-3</v>
      </c>
      <c r="AB662" s="31">
        <v>5.7000000000000002E-3</v>
      </c>
      <c r="AC662" s="31">
        <v>0.29620000000000002</v>
      </c>
      <c r="AD662" s="31">
        <v>0.1192</v>
      </c>
      <c r="AE662" s="31">
        <v>0.58460000000000001</v>
      </c>
      <c r="AF662" s="31">
        <v>0.66700000000000004</v>
      </c>
      <c r="AG662" s="31">
        <v>0.5</v>
      </c>
      <c r="AH662" s="31">
        <v>0</v>
      </c>
      <c r="AI662" s="31">
        <v>0.44679999999999997</v>
      </c>
      <c r="AJ662" s="31">
        <v>2.1299999999999999E-2</v>
      </c>
      <c r="AK662" s="31">
        <v>0</v>
      </c>
      <c r="AL662" s="31">
        <v>3.1899999999999998E-2</v>
      </c>
      <c r="AM662" s="31">
        <v>0.89839999999999998</v>
      </c>
      <c r="AN662" s="31">
        <v>0.64810000000000001</v>
      </c>
      <c r="AO662" s="239">
        <v>0.06</v>
      </c>
      <c r="AP662" s="241">
        <v>1</v>
      </c>
      <c r="AQ662" s="101">
        <v>1</v>
      </c>
      <c r="AR662" s="462">
        <v>1</v>
      </c>
      <c r="AS662" s="238"/>
      <c r="AT662" s="238"/>
      <c r="AU662" s="238"/>
      <c r="AV662" s="238"/>
      <c r="AW662" s="238"/>
      <c r="AX662" s="238"/>
      <c r="AY662" s="238"/>
    </row>
    <row r="663" spans="1:51">
      <c r="A663" t="s">
        <v>1561</v>
      </c>
      <c r="B663" t="s">
        <v>1556</v>
      </c>
      <c r="C663" t="s">
        <v>1562</v>
      </c>
      <c r="D663" s="31">
        <v>556.85329999999999</v>
      </c>
      <c r="E663" s="31">
        <v>48.088099999999997</v>
      </c>
      <c r="F663" s="31">
        <v>26778.023799999999</v>
      </c>
      <c r="G663" s="31">
        <v>0.63290000000000002</v>
      </c>
      <c r="H663" s="31">
        <v>7.0800000000000002E-2</v>
      </c>
      <c r="I663" s="31">
        <v>0</v>
      </c>
      <c r="J663" s="31">
        <v>4.6699999999999998E-2</v>
      </c>
      <c r="K663" s="31">
        <v>2.0000000000000001E-4</v>
      </c>
      <c r="L663" s="31">
        <v>2.9999999999999997E-4</v>
      </c>
      <c r="M663" s="31">
        <v>5.9999999999999995E-4</v>
      </c>
      <c r="N663" s="31">
        <v>2.3E-3</v>
      </c>
      <c r="O663" s="31">
        <v>0.1106</v>
      </c>
      <c r="P663" s="31">
        <v>5.9799999999999999E-2</v>
      </c>
      <c r="Q663" s="31">
        <v>5.8999999999999999E-3</v>
      </c>
      <c r="R663" s="31">
        <v>0.36959999999999998</v>
      </c>
      <c r="S663" s="31">
        <v>3.3700000000000001E-2</v>
      </c>
      <c r="T663" s="31">
        <v>1.9E-3</v>
      </c>
      <c r="U663" s="31">
        <v>0</v>
      </c>
      <c r="V663" s="31">
        <v>1.54E-2</v>
      </c>
      <c r="W663" s="31">
        <v>0.28220000000000001</v>
      </c>
      <c r="X663" s="31">
        <v>0.35589999999999999</v>
      </c>
      <c r="Y663" s="31">
        <v>0.96340000000000003</v>
      </c>
      <c r="Z663" s="31">
        <v>2.9499999999999998E-2</v>
      </c>
      <c r="AA663" s="31">
        <v>2.9999999999999997E-4</v>
      </c>
      <c r="AB663" s="31">
        <v>6.7999999999999996E-3</v>
      </c>
      <c r="AC663" s="31">
        <v>0.26079999999999998</v>
      </c>
      <c r="AD663" s="31">
        <v>0.19040000000000001</v>
      </c>
      <c r="AE663" s="31">
        <v>0.54879999999999995</v>
      </c>
      <c r="AF663" s="31">
        <v>0.81</v>
      </c>
      <c r="AG663" s="31">
        <v>0.82289999999999996</v>
      </c>
      <c r="AH663" s="31">
        <v>1.04E-2</v>
      </c>
      <c r="AI663" s="31">
        <v>0.1042</v>
      </c>
      <c r="AJ663" s="31">
        <v>3.1300000000000001E-2</v>
      </c>
      <c r="AK663" s="31">
        <v>1.04E-2</v>
      </c>
      <c r="AL663" s="31">
        <v>2.0799999999999999E-2</v>
      </c>
      <c r="AM663" s="31">
        <v>0.68</v>
      </c>
      <c r="AN663" s="31">
        <v>0.3795</v>
      </c>
      <c r="AO663" s="239">
        <v>0.03</v>
      </c>
      <c r="AP663" s="241">
        <v>1</v>
      </c>
      <c r="AQ663" s="101">
        <v>2</v>
      </c>
      <c r="AR663" s="462">
        <v>1</v>
      </c>
      <c r="AS663" s="238"/>
      <c r="AT663" s="238"/>
      <c r="AU663" s="238"/>
      <c r="AV663" s="238"/>
      <c r="AW663" s="238"/>
      <c r="AX663" s="238"/>
      <c r="AY663" s="238"/>
    </row>
    <row r="664" spans="1:51">
      <c r="A664" t="s">
        <v>1565</v>
      </c>
      <c r="B664" t="s">
        <v>1564</v>
      </c>
      <c r="C664" t="s">
        <v>1566</v>
      </c>
      <c r="D664" s="31">
        <v>306.9366</v>
      </c>
      <c r="E664" s="31">
        <v>195.21639999999999</v>
      </c>
      <c r="F664" s="31">
        <v>59919.066500000001</v>
      </c>
      <c r="G664" s="31">
        <v>0.52429999999999999</v>
      </c>
      <c r="H664" s="31">
        <v>1.6000000000000001E-3</v>
      </c>
      <c r="I664" s="31">
        <v>0</v>
      </c>
      <c r="J664" s="31">
        <v>0</v>
      </c>
      <c r="K664" s="31">
        <v>0</v>
      </c>
      <c r="L664" s="31">
        <v>0</v>
      </c>
      <c r="M664" s="31">
        <v>0</v>
      </c>
      <c r="N664" s="31">
        <v>0</v>
      </c>
      <c r="O664" s="31">
        <v>1.41E-2</v>
      </c>
      <c r="P664" s="31">
        <v>2.0999999999999999E-3</v>
      </c>
      <c r="Q664" s="31">
        <v>0</v>
      </c>
      <c r="R664" s="31">
        <v>0.4627</v>
      </c>
      <c r="S664" s="31">
        <v>4.4200000000000003E-2</v>
      </c>
      <c r="T664" s="31">
        <v>0.46439999999999998</v>
      </c>
      <c r="U664" s="31">
        <v>1.6000000000000001E-3</v>
      </c>
      <c r="V664" s="31">
        <v>2.3E-3</v>
      </c>
      <c r="W664" s="31">
        <v>6.8999999999999999E-3</v>
      </c>
      <c r="X664" s="31">
        <v>0.23169999999999999</v>
      </c>
      <c r="Y664" s="31">
        <v>0.74150000000000005</v>
      </c>
      <c r="Z664" s="31">
        <v>0.20599999999999999</v>
      </c>
      <c r="AA664" s="31">
        <v>4.1200000000000001E-2</v>
      </c>
      <c r="AB664" s="31">
        <v>1.1299999999999999E-2</v>
      </c>
      <c r="AC664" s="31">
        <v>7.1499999999999994E-2</v>
      </c>
      <c r="AD664" s="31">
        <v>6.8500000000000005E-2</v>
      </c>
      <c r="AE664" s="31">
        <v>0.85970000000000002</v>
      </c>
      <c r="AF664" s="31">
        <v>0.66359999999999997</v>
      </c>
      <c r="AG664" s="31">
        <v>0.19189999999999999</v>
      </c>
      <c r="AH664" s="31">
        <v>1.01E-2</v>
      </c>
      <c r="AI664" s="31">
        <v>0.1212</v>
      </c>
      <c r="AJ664" s="31">
        <v>0.22220000000000001</v>
      </c>
      <c r="AK664" s="31">
        <v>0.1313</v>
      </c>
      <c r="AL664" s="31">
        <v>0.32319999999999999</v>
      </c>
      <c r="AM664" s="31">
        <v>1.5849</v>
      </c>
      <c r="AN664" s="31">
        <v>0.88449999999999995</v>
      </c>
      <c r="AO664" s="239">
        <v>0.17</v>
      </c>
      <c r="AP664" s="241">
        <v>1</v>
      </c>
      <c r="AQ664" s="101">
        <v>1</v>
      </c>
      <c r="AR664" s="462">
        <v>2</v>
      </c>
      <c r="AS664" s="238"/>
      <c r="AT664" s="238"/>
      <c r="AU664" s="238"/>
      <c r="AV664" s="238"/>
      <c r="AW664" s="238"/>
      <c r="AX664" s="238"/>
      <c r="AY664" s="238"/>
    </row>
    <row r="665" spans="1:51">
      <c r="A665" t="s">
        <v>1567</v>
      </c>
      <c r="B665" t="s">
        <v>1564</v>
      </c>
      <c r="C665" t="s">
        <v>1568</v>
      </c>
      <c r="D665" s="31">
        <v>345.09399999999999</v>
      </c>
      <c r="E665" s="31">
        <v>87.578299999999999</v>
      </c>
      <c r="F665" s="31">
        <v>30222.734700000001</v>
      </c>
      <c r="G665" s="31">
        <v>0.72070000000000001</v>
      </c>
      <c r="H665" s="31">
        <v>3.3700000000000001E-2</v>
      </c>
      <c r="I665" s="31">
        <v>0</v>
      </c>
      <c r="J665" s="31">
        <v>0</v>
      </c>
      <c r="K665" s="31">
        <v>0</v>
      </c>
      <c r="L665" s="31">
        <v>1E-3</v>
      </c>
      <c r="M665" s="31">
        <v>8.0000000000000004E-4</v>
      </c>
      <c r="N665" s="31">
        <v>0</v>
      </c>
      <c r="O665" s="31">
        <v>0.1391</v>
      </c>
      <c r="P665" s="31">
        <v>4.7E-2</v>
      </c>
      <c r="Q665" s="31">
        <v>0</v>
      </c>
      <c r="R665" s="31">
        <v>0.51339999999999997</v>
      </c>
      <c r="S665" s="31">
        <v>3.3300000000000003E-2</v>
      </c>
      <c r="T665" s="31">
        <v>0.19570000000000001</v>
      </c>
      <c r="U665" s="31">
        <v>0</v>
      </c>
      <c r="V665" s="31">
        <v>0</v>
      </c>
      <c r="W665" s="31">
        <v>3.5999999999999997E-2</v>
      </c>
      <c r="X665" s="31">
        <v>0.21809999999999999</v>
      </c>
      <c r="Y665" s="31">
        <v>0.75539999999999996</v>
      </c>
      <c r="Z665" s="31">
        <v>0.20050000000000001</v>
      </c>
      <c r="AA665" s="31">
        <v>4.3099999999999999E-2</v>
      </c>
      <c r="AB665" s="31">
        <v>1E-3</v>
      </c>
      <c r="AC665" s="31">
        <v>5.8900000000000001E-2</v>
      </c>
      <c r="AD665" s="31">
        <v>0.17469999999999999</v>
      </c>
      <c r="AE665" s="31">
        <v>0.76480000000000004</v>
      </c>
      <c r="AF665" s="31">
        <v>0.64380000000000004</v>
      </c>
      <c r="AG665" s="31">
        <v>0.28570000000000001</v>
      </c>
      <c r="AH665" s="31">
        <v>4.0800000000000003E-2</v>
      </c>
      <c r="AI665" s="31">
        <v>5.0999999999999997E-2</v>
      </c>
      <c r="AJ665" s="31">
        <v>0.3367</v>
      </c>
      <c r="AK665" s="31">
        <v>2.0400000000000001E-2</v>
      </c>
      <c r="AL665" s="31">
        <v>0.26529999999999998</v>
      </c>
      <c r="AM665" s="31">
        <v>1.4382999999999999</v>
      </c>
      <c r="AN665" s="31">
        <v>0.80269999999999997</v>
      </c>
      <c r="AO665" s="239">
        <v>0.12</v>
      </c>
      <c r="AP665" s="241">
        <v>1</v>
      </c>
      <c r="AQ665" s="101">
        <v>1</v>
      </c>
      <c r="AR665" s="462">
        <v>2</v>
      </c>
      <c r="AS665" s="238"/>
      <c r="AT665" s="238"/>
      <c r="AU665" s="238"/>
      <c r="AV665" s="238"/>
      <c r="AW665" s="238"/>
      <c r="AX665" s="238"/>
      <c r="AY665" s="238"/>
    </row>
    <row r="666" spans="1:51">
      <c r="A666" t="s">
        <v>1569</v>
      </c>
      <c r="B666" t="s">
        <v>1564</v>
      </c>
      <c r="C666" t="s">
        <v>1130</v>
      </c>
      <c r="D666" s="31">
        <v>346.86520000000002</v>
      </c>
      <c r="E666" s="31">
        <v>150.71860000000001</v>
      </c>
      <c r="F666" s="31">
        <v>52279.035499999998</v>
      </c>
      <c r="G666" s="31">
        <v>0.89510000000000001</v>
      </c>
      <c r="H666" s="31">
        <v>9.4000000000000004E-3</v>
      </c>
      <c r="I666" s="31">
        <v>0</v>
      </c>
      <c r="J666" s="31">
        <v>0</v>
      </c>
      <c r="K666" s="31">
        <v>0</v>
      </c>
      <c r="L666" s="31">
        <v>0</v>
      </c>
      <c r="M666" s="31">
        <v>1E-4</v>
      </c>
      <c r="N666" s="31">
        <v>1.1000000000000001E-3</v>
      </c>
      <c r="O666" s="31">
        <v>2.0500000000000001E-2</v>
      </c>
      <c r="P666" s="31">
        <v>4.1000000000000003E-3</v>
      </c>
      <c r="Q666" s="31">
        <v>0</v>
      </c>
      <c r="R666" s="31">
        <v>0.86199999999999999</v>
      </c>
      <c r="S666" s="31">
        <v>2.9999999999999997E-4</v>
      </c>
      <c r="T666" s="31">
        <v>5.4899999999999997E-2</v>
      </c>
      <c r="U666" s="31">
        <v>1.6000000000000001E-3</v>
      </c>
      <c r="V666" s="31">
        <v>0</v>
      </c>
      <c r="W666" s="31">
        <v>4.58E-2</v>
      </c>
      <c r="X666" s="31">
        <v>0.27429999999999999</v>
      </c>
      <c r="Y666" s="31">
        <v>0.87290000000000001</v>
      </c>
      <c r="Z666" s="31">
        <v>0.1109</v>
      </c>
      <c r="AA666" s="31">
        <v>1.4E-2</v>
      </c>
      <c r="AB666" s="31">
        <v>2.2000000000000001E-3</v>
      </c>
      <c r="AC666" s="31">
        <v>0.1021</v>
      </c>
      <c r="AD666" s="31">
        <v>6.0299999999999999E-2</v>
      </c>
      <c r="AE666" s="31">
        <v>0.83720000000000006</v>
      </c>
      <c r="AF666" s="31">
        <v>0.9093</v>
      </c>
      <c r="AG666" s="31">
        <v>0.32990000000000003</v>
      </c>
      <c r="AH666" s="31">
        <v>2.06E-2</v>
      </c>
      <c r="AI666" s="31">
        <v>0.16489999999999999</v>
      </c>
      <c r="AJ666" s="31">
        <v>0.19589999999999999</v>
      </c>
      <c r="AK666" s="31">
        <v>3.09E-2</v>
      </c>
      <c r="AL666" s="31">
        <v>0.25769999999999998</v>
      </c>
      <c r="AM666" s="31">
        <v>1.5194000000000001</v>
      </c>
      <c r="AN666" s="31">
        <v>0.84799999999999998</v>
      </c>
      <c r="AO666" s="239">
        <v>0.26</v>
      </c>
      <c r="AP666" s="241">
        <v>1</v>
      </c>
      <c r="AQ666" s="101">
        <v>1</v>
      </c>
      <c r="AR666" s="462">
        <v>2</v>
      </c>
      <c r="AS666" s="238"/>
      <c r="AT666" s="238"/>
      <c r="AU666" s="238"/>
      <c r="AV666" s="238"/>
      <c r="AW666" s="238"/>
      <c r="AX666" s="238"/>
      <c r="AY666" s="238"/>
    </row>
    <row r="667" spans="1:51">
      <c r="A667" t="s">
        <v>1570</v>
      </c>
      <c r="B667" t="s">
        <v>1564</v>
      </c>
      <c r="C667" t="s">
        <v>1562</v>
      </c>
      <c r="D667" s="31">
        <v>317.00299999999999</v>
      </c>
      <c r="E667" s="31">
        <v>207.35419999999999</v>
      </c>
      <c r="F667" s="31">
        <v>65731.914199999999</v>
      </c>
      <c r="G667" s="31">
        <v>0.75270000000000004</v>
      </c>
      <c r="H667" s="31">
        <v>1.6899999999999998E-2</v>
      </c>
      <c r="I667" s="31">
        <v>0</v>
      </c>
      <c r="J667" s="31">
        <v>0</v>
      </c>
      <c r="K667" s="31">
        <v>0</v>
      </c>
      <c r="L667" s="31">
        <v>0</v>
      </c>
      <c r="M667" s="31">
        <v>2.9999999999999997E-4</v>
      </c>
      <c r="N667" s="31">
        <v>2.5000000000000001E-3</v>
      </c>
      <c r="O667" s="31">
        <v>6.6100000000000006E-2</v>
      </c>
      <c r="P667" s="31">
        <v>2.9999999999999997E-4</v>
      </c>
      <c r="Q667" s="31">
        <v>0</v>
      </c>
      <c r="R667" s="31">
        <v>0.66539999999999999</v>
      </c>
      <c r="S667" s="31">
        <v>2.9999999999999997E-4</v>
      </c>
      <c r="T667" s="31">
        <v>0.22270000000000001</v>
      </c>
      <c r="U667" s="31">
        <v>1.1999999999999999E-3</v>
      </c>
      <c r="V667" s="31">
        <v>1.6999999999999999E-3</v>
      </c>
      <c r="W667" s="31">
        <v>2.2599999999999999E-2</v>
      </c>
      <c r="X667" s="31">
        <v>0.35389999999999999</v>
      </c>
      <c r="Y667" s="31">
        <v>0.89400000000000002</v>
      </c>
      <c r="Z667" s="31">
        <v>9.01E-2</v>
      </c>
      <c r="AA667" s="31">
        <v>1.3100000000000001E-2</v>
      </c>
      <c r="AB667" s="31">
        <v>2.8E-3</v>
      </c>
      <c r="AC667" s="31">
        <v>7.6600000000000001E-2</v>
      </c>
      <c r="AD667" s="31">
        <v>0.10340000000000001</v>
      </c>
      <c r="AE667" s="31">
        <v>0.81979999999999997</v>
      </c>
      <c r="AF667" s="31">
        <v>0.83819999999999995</v>
      </c>
      <c r="AG667" s="31">
        <v>0.35420000000000001</v>
      </c>
      <c r="AH667" s="31">
        <v>2.0799999999999999E-2</v>
      </c>
      <c r="AI667" s="31">
        <v>0.125</v>
      </c>
      <c r="AJ667" s="31">
        <v>0.21879999999999999</v>
      </c>
      <c r="AK667" s="31">
        <v>5.21E-2</v>
      </c>
      <c r="AL667" s="31">
        <v>0.22919999999999999</v>
      </c>
      <c r="AM667" s="31">
        <v>1.5322</v>
      </c>
      <c r="AN667" s="31">
        <v>0.85509999999999997</v>
      </c>
      <c r="AO667" s="239">
        <v>0.57999999999999996</v>
      </c>
      <c r="AP667" s="241">
        <v>1</v>
      </c>
      <c r="AQ667" s="101">
        <v>1</v>
      </c>
      <c r="AR667" s="462">
        <v>2</v>
      </c>
      <c r="AS667" s="238"/>
      <c r="AT667" s="238"/>
      <c r="AU667" s="238"/>
      <c r="AV667" s="238"/>
      <c r="AW667" s="238"/>
      <c r="AX667" s="238"/>
      <c r="AY667" s="238"/>
    </row>
    <row r="668" spans="1:51">
      <c r="A668" t="s">
        <v>1573</v>
      </c>
      <c r="B668" t="s">
        <v>1572</v>
      </c>
      <c r="C668" t="s">
        <v>1574</v>
      </c>
      <c r="D668" s="31">
        <v>290.39609999999999</v>
      </c>
      <c r="E668" s="31">
        <v>110.1814</v>
      </c>
      <c r="F668" s="31">
        <v>31996.237799999999</v>
      </c>
      <c r="G668" s="31">
        <v>0.8468</v>
      </c>
      <c r="H668" s="31">
        <v>6.1400000000000003E-2</v>
      </c>
      <c r="I668" s="31">
        <v>0</v>
      </c>
      <c r="J668" s="31">
        <v>2E-3</v>
      </c>
      <c r="K668" s="31">
        <v>0</v>
      </c>
      <c r="L668" s="31">
        <v>0</v>
      </c>
      <c r="M668" s="31">
        <v>0</v>
      </c>
      <c r="N668" s="31">
        <v>0</v>
      </c>
      <c r="O668" s="31">
        <v>0.05</v>
      </c>
      <c r="P668" s="31">
        <v>8.0000000000000004E-4</v>
      </c>
      <c r="Q668" s="31">
        <v>0</v>
      </c>
      <c r="R668" s="31">
        <v>0.57569999999999999</v>
      </c>
      <c r="S668" s="31">
        <v>0.16300000000000001</v>
      </c>
      <c r="T668" s="31">
        <v>0.1086</v>
      </c>
      <c r="U668" s="31">
        <v>0</v>
      </c>
      <c r="V668" s="31">
        <v>0</v>
      </c>
      <c r="W668" s="31">
        <v>3.85E-2</v>
      </c>
      <c r="X668" s="31">
        <v>0.35920000000000002</v>
      </c>
      <c r="Y668" s="31">
        <v>0.7611</v>
      </c>
      <c r="Z668" s="31">
        <v>0.23300000000000001</v>
      </c>
      <c r="AA668" s="31">
        <v>2E-3</v>
      </c>
      <c r="AB668" s="31">
        <v>4.0000000000000001E-3</v>
      </c>
      <c r="AC668" s="31">
        <v>9.0399999999999994E-2</v>
      </c>
      <c r="AD668" s="31">
        <v>5.3699999999999998E-2</v>
      </c>
      <c r="AE668" s="31">
        <v>0.85580000000000001</v>
      </c>
      <c r="AF668" s="31">
        <v>0.60319999999999996</v>
      </c>
      <c r="AG668" s="31">
        <v>0.34</v>
      </c>
      <c r="AH668" s="31">
        <v>0.03</v>
      </c>
      <c r="AI668" s="31">
        <v>0.1</v>
      </c>
      <c r="AJ668" s="31">
        <v>0.27</v>
      </c>
      <c r="AK668" s="31">
        <v>0.23</v>
      </c>
      <c r="AL668" s="31">
        <v>0.03</v>
      </c>
      <c r="AM668" s="31">
        <v>1.4990000000000001</v>
      </c>
      <c r="AN668" s="31">
        <v>0.83660000000000001</v>
      </c>
      <c r="AO668" s="239">
        <v>0.01</v>
      </c>
      <c r="AP668" s="241">
        <v>1</v>
      </c>
      <c r="AQ668" s="101">
        <v>1</v>
      </c>
      <c r="AR668" s="462">
        <v>2</v>
      </c>
      <c r="AS668" s="238"/>
      <c r="AT668" s="238"/>
      <c r="AU668" s="238"/>
      <c r="AV668" s="238"/>
      <c r="AW668" s="238"/>
      <c r="AX668" s="238"/>
      <c r="AY668" s="238"/>
    </row>
    <row r="669" spans="1:51">
      <c r="A669" t="s">
        <v>1575</v>
      </c>
      <c r="B669" t="s">
        <v>1572</v>
      </c>
      <c r="C669" t="s">
        <v>1576</v>
      </c>
      <c r="D669" s="31">
        <v>302.99360000000001</v>
      </c>
      <c r="E669" s="31">
        <v>159.9999</v>
      </c>
      <c r="F669" s="31">
        <v>48478.9395</v>
      </c>
      <c r="G669" s="31">
        <v>0.81</v>
      </c>
      <c r="H669" s="31">
        <v>6.1000000000000004E-3</v>
      </c>
      <c r="I669" s="31">
        <v>0</v>
      </c>
      <c r="J669" s="31">
        <v>0</v>
      </c>
      <c r="K669" s="31">
        <v>0</v>
      </c>
      <c r="L669" s="31">
        <v>9.7000000000000003E-3</v>
      </c>
      <c r="M669" s="31">
        <v>0</v>
      </c>
      <c r="N669" s="31">
        <v>0</v>
      </c>
      <c r="O669" s="31">
        <v>1.7500000000000002E-2</v>
      </c>
      <c r="P669" s="31">
        <v>2.3E-3</v>
      </c>
      <c r="Q669" s="31">
        <v>0</v>
      </c>
      <c r="R669" s="31">
        <v>0.74209999999999998</v>
      </c>
      <c r="S669" s="31">
        <v>3.4299999999999997E-2</v>
      </c>
      <c r="T669" s="31">
        <v>0.15620000000000001</v>
      </c>
      <c r="U669" s="31">
        <v>2.9999999999999997E-4</v>
      </c>
      <c r="V669" s="31">
        <v>4.7000000000000002E-3</v>
      </c>
      <c r="W669" s="31">
        <v>2.69E-2</v>
      </c>
      <c r="X669" s="31">
        <v>0.4</v>
      </c>
      <c r="Y669" s="31">
        <v>0.92669999999999997</v>
      </c>
      <c r="Z669" s="31">
        <v>6.2199999999999998E-2</v>
      </c>
      <c r="AA669" s="31">
        <v>6.6E-3</v>
      </c>
      <c r="AB669" s="31">
        <v>4.4000000000000003E-3</v>
      </c>
      <c r="AC669" s="31">
        <v>7.7600000000000002E-2</v>
      </c>
      <c r="AD669" s="31">
        <v>5.21E-2</v>
      </c>
      <c r="AE669" s="31">
        <v>0.86980000000000002</v>
      </c>
      <c r="AF669" s="31">
        <v>0.8296</v>
      </c>
      <c r="AG669" s="31">
        <v>0.38140000000000002</v>
      </c>
      <c r="AH669" s="31">
        <v>0</v>
      </c>
      <c r="AI669" s="31">
        <v>0.40210000000000001</v>
      </c>
      <c r="AJ669" s="31">
        <v>0.14430000000000001</v>
      </c>
      <c r="AK669" s="31">
        <v>6.1899999999999997E-2</v>
      </c>
      <c r="AL669" s="31">
        <v>1.03E-2</v>
      </c>
      <c r="AM669" s="31">
        <v>1.2325999999999999</v>
      </c>
      <c r="AN669" s="31">
        <v>0.76590000000000003</v>
      </c>
      <c r="AO669" s="239">
        <v>0.06</v>
      </c>
      <c r="AP669" s="241">
        <v>1</v>
      </c>
      <c r="AQ669" s="101">
        <v>1</v>
      </c>
      <c r="AR669" s="462">
        <v>2</v>
      </c>
      <c r="AS669" s="238"/>
      <c r="AT669" s="238"/>
      <c r="AU669" s="238"/>
      <c r="AV669" s="238"/>
      <c r="AW669" s="238"/>
      <c r="AX669" s="238"/>
      <c r="AY669" s="238"/>
    </row>
    <row r="670" spans="1:51">
      <c r="A670" t="s">
        <v>1577</v>
      </c>
      <c r="B670" t="s">
        <v>1572</v>
      </c>
      <c r="C670" t="s">
        <v>1578</v>
      </c>
      <c r="D670" s="31">
        <v>343.32319999999999</v>
      </c>
      <c r="E670" s="31">
        <v>72.613500000000002</v>
      </c>
      <c r="F670" s="31">
        <v>24929.882399999999</v>
      </c>
      <c r="G670" s="31">
        <v>0.83589999999999998</v>
      </c>
      <c r="H670" s="31">
        <v>8.7599999999999997E-2</v>
      </c>
      <c r="I670" s="31">
        <v>0</v>
      </c>
      <c r="J670" s="31">
        <v>0</v>
      </c>
      <c r="K670" s="31">
        <v>0</v>
      </c>
      <c r="L670" s="31">
        <v>0</v>
      </c>
      <c r="M670" s="31">
        <v>0</v>
      </c>
      <c r="N670" s="31">
        <v>0</v>
      </c>
      <c r="O670" s="31">
        <v>0.67779999999999996</v>
      </c>
      <c r="P670" s="31">
        <v>0</v>
      </c>
      <c r="Q670" s="31">
        <v>0</v>
      </c>
      <c r="R670" s="31">
        <v>6.4500000000000002E-2</v>
      </c>
      <c r="S670" s="31">
        <v>3.5799999999999998E-2</v>
      </c>
      <c r="T670" s="31">
        <v>1.44E-2</v>
      </c>
      <c r="U670" s="31">
        <v>0</v>
      </c>
      <c r="V670" s="31">
        <v>0</v>
      </c>
      <c r="W670" s="31">
        <v>0.11990000000000001</v>
      </c>
      <c r="X670" s="31">
        <v>0.17199999999999999</v>
      </c>
      <c r="Y670" s="31">
        <v>0.63129999999999997</v>
      </c>
      <c r="Z670" s="31">
        <v>0.32490000000000002</v>
      </c>
      <c r="AA670" s="31">
        <v>3.7699999999999997E-2</v>
      </c>
      <c r="AB670" s="31">
        <v>6.1999999999999998E-3</v>
      </c>
      <c r="AC670" s="31">
        <v>0.13669999999999999</v>
      </c>
      <c r="AD670" s="31">
        <v>0.33739999999999998</v>
      </c>
      <c r="AE670" s="31">
        <v>0.52590000000000003</v>
      </c>
      <c r="AF670" s="31">
        <v>0.7621</v>
      </c>
      <c r="AG670" s="31">
        <v>0.57730000000000004</v>
      </c>
      <c r="AH670" s="31">
        <v>5.1499999999999997E-2</v>
      </c>
      <c r="AI670" s="31">
        <v>4.1200000000000001E-2</v>
      </c>
      <c r="AJ670" s="31">
        <v>0.15459999999999999</v>
      </c>
      <c r="AK670" s="31">
        <v>3.09E-2</v>
      </c>
      <c r="AL670" s="31">
        <v>0.14430000000000001</v>
      </c>
      <c r="AM670" s="31">
        <v>1.2769999999999999</v>
      </c>
      <c r="AN670" s="31">
        <v>0.7127</v>
      </c>
      <c r="AO670" s="239">
        <v>0.02</v>
      </c>
      <c r="AP670" s="241">
        <v>1</v>
      </c>
      <c r="AQ670" s="101">
        <v>2</v>
      </c>
      <c r="AR670" s="462">
        <v>2</v>
      </c>
      <c r="AS670" s="238"/>
      <c r="AT670" s="238"/>
      <c r="AU670" s="238"/>
      <c r="AV670" s="238"/>
      <c r="AW670" s="238"/>
      <c r="AX670" s="238"/>
      <c r="AY670" s="238"/>
    </row>
    <row r="671" spans="1:51">
      <c r="A671" t="s">
        <v>1579</v>
      </c>
      <c r="B671" t="s">
        <v>1572</v>
      </c>
      <c r="C671" t="s">
        <v>1580</v>
      </c>
      <c r="D671" s="31">
        <v>413.26749999999998</v>
      </c>
      <c r="E671" s="31">
        <v>53.0946</v>
      </c>
      <c r="F671" s="31">
        <v>21942.269400000001</v>
      </c>
      <c r="G671" s="31">
        <v>0.86599999999999999</v>
      </c>
      <c r="H671" s="31">
        <v>4.1999999999999997E-3</v>
      </c>
      <c r="I671" s="31">
        <v>0</v>
      </c>
      <c r="J671" s="31">
        <v>0</v>
      </c>
      <c r="K671" s="31">
        <v>0</v>
      </c>
      <c r="L671" s="31">
        <v>5.0000000000000001E-4</v>
      </c>
      <c r="M671" s="31">
        <v>2.5000000000000001E-3</v>
      </c>
      <c r="N671" s="31">
        <v>0.1825</v>
      </c>
      <c r="O671" s="31">
        <v>5.16E-2</v>
      </c>
      <c r="P671" s="31">
        <v>3.8999999999999998E-3</v>
      </c>
      <c r="Q671" s="31">
        <v>0</v>
      </c>
      <c r="R671" s="31">
        <v>0.53490000000000004</v>
      </c>
      <c r="S671" s="31">
        <v>8.77E-2</v>
      </c>
      <c r="T671" s="31">
        <v>8.7999999999999995E-2</v>
      </c>
      <c r="U671" s="31">
        <v>2.2000000000000001E-3</v>
      </c>
      <c r="V671" s="31">
        <v>1.6000000000000001E-3</v>
      </c>
      <c r="W671" s="31">
        <v>4.0300000000000002E-2</v>
      </c>
      <c r="X671" s="31">
        <v>0.32129999999999997</v>
      </c>
      <c r="Y671" s="31">
        <v>0.75190000000000001</v>
      </c>
      <c r="Z671" s="31">
        <v>0.21529999999999999</v>
      </c>
      <c r="AA671" s="31">
        <v>1.1599999999999999E-2</v>
      </c>
      <c r="AB671" s="31">
        <v>2.1100000000000001E-2</v>
      </c>
      <c r="AC671" s="31">
        <v>6.3600000000000004E-2</v>
      </c>
      <c r="AD671" s="31">
        <v>0.2152</v>
      </c>
      <c r="AE671" s="31">
        <v>0.71809999999999996</v>
      </c>
      <c r="AF671" s="31">
        <v>0.51119999999999999</v>
      </c>
      <c r="AG671" s="31">
        <v>0.35709999999999997</v>
      </c>
      <c r="AH671" s="31">
        <v>2.0400000000000001E-2</v>
      </c>
      <c r="AI671" s="31">
        <v>8.1600000000000006E-2</v>
      </c>
      <c r="AJ671" s="31">
        <v>9.1800000000000007E-2</v>
      </c>
      <c r="AK671" s="31">
        <v>0.34689999999999999</v>
      </c>
      <c r="AL671" s="31">
        <v>0.10199999999999999</v>
      </c>
      <c r="AM671" s="31">
        <v>1.4711000000000001</v>
      </c>
      <c r="AN671" s="31">
        <v>0.82110000000000005</v>
      </c>
      <c r="AO671" s="239">
        <v>0.42</v>
      </c>
      <c r="AP671" s="241">
        <v>8</v>
      </c>
      <c r="AQ671" s="101">
        <v>9</v>
      </c>
      <c r="AR671" s="462">
        <v>2</v>
      </c>
      <c r="AS671" s="238"/>
      <c r="AT671" s="238"/>
      <c r="AU671" s="238"/>
      <c r="AV671" s="238"/>
      <c r="AW671" s="238"/>
      <c r="AX671" s="238"/>
      <c r="AY671" s="238"/>
    </row>
    <row r="672" spans="1:51">
      <c r="A672" t="s">
        <v>1581</v>
      </c>
      <c r="B672" t="s">
        <v>1572</v>
      </c>
      <c r="C672" t="s">
        <v>1582</v>
      </c>
      <c r="D672" s="31">
        <v>615.67089999999996</v>
      </c>
      <c r="E672" s="31">
        <v>123.349</v>
      </c>
      <c r="F672" s="31">
        <v>75942.376699999993</v>
      </c>
      <c r="G672" s="31">
        <v>0.5544</v>
      </c>
      <c r="H672" s="31">
        <v>3.5000000000000001E-3</v>
      </c>
      <c r="I672" s="31">
        <v>0</v>
      </c>
      <c r="J672" s="31">
        <v>0</v>
      </c>
      <c r="K672" s="31">
        <v>0</v>
      </c>
      <c r="L672" s="31">
        <v>0</v>
      </c>
      <c r="M672" s="31">
        <v>0</v>
      </c>
      <c r="N672" s="31">
        <v>0</v>
      </c>
      <c r="O672" s="31">
        <v>2.18E-2</v>
      </c>
      <c r="P672" s="31">
        <v>0.31369999999999998</v>
      </c>
      <c r="Q672" s="31">
        <v>0</v>
      </c>
      <c r="R672" s="31">
        <v>0.41610000000000003</v>
      </c>
      <c r="S672" s="31">
        <v>0.1263</v>
      </c>
      <c r="T672" s="31">
        <v>3.4299999999999997E-2</v>
      </c>
      <c r="U672" s="31">
        <v>4.0000000000000002E-4</v>
      </c>
      <c r="V672" s="31">
        <v>3.2000000000000002E-3</v>
      </c>
      <c r="W672" s="31">
        <v>8.0699999999999994E-2</v>
      </c>
      <c r="X672" s="31">
        <v>0.21010000000000001</v>
      </c>
      <c r="Y672" s="31">
        <v>0.66920000000000002</v>
      </c>
      <c r="Z672" s="31">
        <v>0.30180000000000001</v>
      </c>
      <c r="AA672" s="31">
        <v>2.58E-2</v>
      </c>
      <c r="AB672" s="31">
        <v>3.2000000000000002E-3</v>
      </c>
      <c r="AC672" s="31">
        <v>0.13469999999999999</v>
      </c>
      <c r="AD672" s="31">
        <v>0.3054</v>
      </c>
      <c r="AE672" s="31">
        <v>0.55789999999999995</v>
      </c>
      <c r="AF672" s="31">
        <v>0.4022</v>
      </c>
      <c r="AG672" s="31">
        <v>0.23230000000000001</v>
      </c>
      <c r="AH672" s="31">
        <v>3.0300000000000001E-2</v>
      </c>
      <c r="AI672" s="31">
        <v>0.18179999999999999</v>
      </c>
      <c r="AJ672" s="31">
        <v>0.34339999999999998</v>
      </c>
      <c r="AK672" s="31">
        <v>0.20200000000000001</v>
      </c>
      <c r="AL672" s="31">
        <v>1.01E-2</v>
      </c>
      <c r="AM672" s="31">
        <v>1.4916</v>
      </c>
      <c r="AN672" s="31">
        <v>0.83250000000000002</v>
      </c>
      <c r="AO672" s="239">
        <v>0.62</v>
      </c>
      <c r="AP672" s="241">
        <v>1</v>
      </c>
      <c r="AQ672" s="101">
        <v>1</v>
      </c>
      <c r="AR672" s="462">
        <v>2</v>
      </c>
      <c r="AS672" s="238"/>
      <c r="AT672" s="238"/>
      <c r="AU672" s="238"/>
      <c r="AV672" s="238"/>
      <c r="AW672" s="238"/>
      <c r="AX672" s="238"/>
      <c r="AY672" s="238"/>
    </row>
    <row r="673" spans="1:51">
      <c r="A673" t="s">
        <v>1583</v>
      </c>
      <c r="B673" t="s">
        <v>1572</v>
      </c>
      <c r="C673" t="s">
        <v>1584</v>
      </c>
      <c r="D673" s="31">
        <v>528.80740000000003</v>
      </c>
      <c r="E673" s="31">
        <v>111.6925</v>
      </c>
      <c r="F673" s="31">
        <v>59063.820500000002</v>
      </c>
      <c r="G673" s="31">
        <v>0.51580000000000004</v>
      </c>
      <c r="H673" s="31">
        <v>1.2699999999999999E-2</v>
      </c>
      <c r="I673" s="31">
        <v>0</v>
      </c>
      <c r="J673" s="31">
        <v>0</v>
      </c>
      <c r="K673" s="31">
        <v>0</v>
      </c>
      <c r="L673" s="31">
        <v>2.3E-3</v>
      </c>
      <c r="M673" s="31">
        <v>0</v>
      </c>
      <c r="N673" s="31">
        <v>0</v>
      </c>
      <c r="O673" s="31">
        <v>3.1899999999999998E-2</v>
      </c>
      <c r="P673" s="31">
        <v>2.0000000000000001E-4</v>
      </c>
      <c r="Q673" s="31">
        <v>6.0699999999999997E-2</v>
      </c>
      <c r="R673" s="31">
        <v>0.24829999999999999</v>
      </c>
      <c r="S673" s="31">
        <v>0.12470000000000001</v>
      </c>
      <c r="T673" s="31">
        <v>0.42799999999999999</v>
      </c>
      <c r="U673" s="31">
        <v>3.7499999999999999E-2</v>
      </c>
      <c r="V673" s="31">
        <v>2.5000000000000001E-3</v>
      </c>
      <c r="W673" s="31">
        <v>5.1200000000000002E-2</v>
      </c>
      <c r="X673" s="31">
        <v>0.50039999999999996</v>
      </c>
      <c r="Y673" s="31">
        <v>0.78080000000000005</v>
      </c>
      <c r="Z673" s="31">
        <v>0.16389999999999999</v>
      </c>
      <c r="AA673" s="31">
        <v>5.2999999999999999E-2</v>
      </c>
      <c r="AB673" s="31">
        <v>2.3999999999999998E-3</v>
      </c>
      <c r="AC673" s="31">
        <v>0.2238</v>
      </c>
      <c r="AD673" s="31">
        <v>7.1199999999999999E-2</v>
      </c>
      <c r="AE673" s="31">
        <v>0.70479999999999998</v>
      </c>
      <c r="AF673" s="31">
        <v>0.61240000000000006</v>
      </c>
      <c r="AG673" s="31">
        <v>0.2828</v>
      </c>
      <c r="AH673" s="31">
        <v>1.01E-2</v>
      </c>
      <c r="AI673" s="31">
        <v>0.23230000000000001</v>
      </c>
      <c r="AJ673" s="31">
        <v>0.1414</v>
      </c>
      <c r="AK673" s="31">
        <v>0.31309999999999999</v>
      </c>
      <c r="AL673" s="31">
        <v>2.0199999999999999E-2</v>
      </c>
      <c r="AM673" s="31">
        <v>1.4617</v>
      </c>
      <c r="AN673" s="31">
        <v>0.81579999999999997</v>
      </c>
      <c r="AO673" s="239">
        <v>0.01</v>
      </c>
      <c r="AP673" s="241">
        <v>1</v>
      </c>
      <c r="AQ673" s="101">
        <v>1</v>
      </c>
      <c r="AR673" s="462">
        <v>2</v>
      </c>
      <c r="AS673" s="238"/>
      <c r="AT673" s="238"/>
      <c r="AU673" s="238"/>
      <c r="AV673" s="238"/>
      <c r="AW673" s="238"/>
      <c r="AX673" s="238"/>
      <c r="AY673" s="238"/>
    </row>
    <row r="674" spans="1:51">
      <c r="A674" t="s">
        <v>1587</v>
      </c>
      <c r="B674" t="s">
        <v>1586</v>
      </c>
      <c r="C674" t="s">
        <v>1588</v>
      </c>
      <c r="D674" s="31">
        <v>1268.1087</v>
      </c>
      <c r="E674" s="31">
        <v>52.604300000000002</v>
      </c>
      <c r="F674" s="31">
        <v>66708.020499999999</v>
      </c>
      <c r="G674" s="31">
        <v>0.86819999999999997</v>
      </c>
      <c r="H674" s="31">
        <v>4.2200000000000001E-2</v>
      </c>
      <c r="I674" s="31">
        <v>0</v>
      </c>
      <c r="J674" s="31">
        <v>0.1527</v>
      </c>
      <c r="K674" s="31">
        <v>5.9999999999999995E-4</v>
      </c>
      <c r="L674" s="31">
        <v>0</v>
      </c>
      <c r="M674" s="31">
        <v>4.0000000000000002E-4</v>
      </c>
      <c r="N674" s="31">
        <v>2.9999999999999997E-4</v>
      </c>
      <c r="O674" s="31">
        <v>0.14940000000000001</v>
      </c>
      <c r="P674" s="31">
        <v>2.0999999999999999E-3</v>
      </c>
      <c r="Q674" s="31">
        <v>0</v>
      </c>
      <c r="R674" s="31">
        <v>0.45760000000000001</v>
      </c>
      <c r="S674" s="31">
        <v>6.5000000000000002E-2</v>
      </c>
      <c r="T674" s="31">
        <v>3.2199999999999999E-2</v>
      </c>
      <c r="U674" s="31">
        <v>0</v>
      </c>
      <c r="V674" s="31">
        <v>3.1099999999999999E-2</v>
      </c>
      <c r="W674" s="31">
        <v>6.6400000000000001E-2</v>
      </c>
      <c r="X674" s="31">
        <v>0.32819999999999999</v>
      </c>
      <c r="Y674" s="31">
        <v>0.90949999999999998</v>
      </c>
      <c r="Z674" s="31">
        <v>6.6600000000000006E-2</v>
      </c>
      <c r="AA674" s="31">
        <v>2.0999999999999999E-3</v>
      </c>
      <c r="AB674" s="31">
        <v>2.18E-2</v>
      </c>
      <c r="AC674" s="31">
        <v>0.32700000000000001</v>
      </c>
      <c r="AD674" s="31">
        <v>0.1772</v>
      </c>
      <c r="AE674" s="31">
        <v>0.49540000000000001</v>
      </c>
      <c r="AF674" s="31">
        <v>0.81579999999999997</v>
      </c>
      <c r="AG674" s="31">
        <v>0.72160000000000002</v>
      </c>
      <c r="AH674" s="31">
        <v>0</v>
      </c>
      <c r="AI674" s="31">
        <v>0.20619999999999999</v>
      </c>
      <c r="AJ674" s="31">
        <v>6.1899999999999997E-2</v>
      </c>
      <c r="AK674" s="31">
        <v>0</v>
      </c>
      <c r="AL674" s="31">
        <v>1.03E-2</v>
      </c>
      <c r="AM674" s="31">
        <v>0.78029999999999999</v>
      </c>
      <c r="AN674" s="31">
        <v>0.56289999999999996</v>
      </c>
      <c r="AO674" s="239">
        <v>0.02</v>
      </c>
      <c r="AP674" s="241">
        <v>1</v>
      </c>
      <c r="AQ674" s="101">
        <v>1</v>
      </c>
      <c r="AR674" s="462">
        <v>1</v>
      </c>
      <c r="AS674" s="238"/>
      <c r="AT674" s="238"/>
      <c r="AU674" s="238"/>
      <c r="AV674" s="238"/>
      <c r="AW674" s="238"/>
      <c r="AX674" s="238"/>
      <c r="AY674" s="238"/>
    </row>
    <row r="675" spans="1:51">
      <c r="A675" t="s">
        <v>1589</v>
      </c>
      <c r="B675" t="s">
        <v>1586</v>
      </c>
      <c r="C675" t="s">
        <v>1590</v>
      </c>
      <c r="D675" s="31">
        <v>580.91880000000003</v>
      </c>
      <c r="E675" s="31">
        <v>21.310700000000001</v>
      </c>
      <c r="F675" s="31">
        <v>12379.7736</v>
      </c>
      <c r="G675" s="31">
        <v>0.32429999999999998</v>
      </c>
      <c r="H675" s="31">
        <v>0</v>
      </c>
      <c r="I675" s="31">
        <v>0</v>
      </c>
      <c r="J675" s="31">
        <v>0</v>
      </c>
      <c r="K675" s="31">
        <v>0</v>
      </c>
      <c r="L675" s="31">
        <v>0</v>
      </c>
      <c r="M675" s="31">
        <v>1.5299999999999999E-2</v>
      </c>
      <c r="N675" s="31">
        <v>0</v>
      </c>
      <c r="O675" s="31">
        <v>6.8000000000000005E-2</v>
      </c>
      <c r="P675" s="31">
        <v>1.44E-2</v>
      </c>
      <c r="Q675" s="31">
        <v>0</v>
      </c>
      <c r="R675" s="31">
        <v>0</v>
      </c>
      <c r="S675" s="31">
        <v>0.24099999999999999</v>
      </c>
      <c r="T675" s="31">
        <v>1.1999999999999999E-3</v>
      </c>
      <c r="U675" s="31">
        <v>0</v>
      </c>
      <c r="V675" s="31">
        <v>0</v>
      </c>
      <c r="W675" s="31">
        <v>0.66010000000000002</v>
      </c>
      <c r="X675" s="31">
        <v>0.35620000000000002</v>
      </c>
      <c r="Y675" s="31">
        <v>0.66930000000000001</v>
      </c>
      <c r="Z675" s="31">
        <v>0.3286</v>
      </c>
      <c r="AA675" s="31">
        <v>2.0999999999999999E-3</v>
      </c>
      <c r="AB675" s="31">
        <v>0</v>
      </c>
      <c r="AC675" s="31">
        <v>0.25509999999999999</v>
      </c>
      <c r="AD675" s="31">
        <v>0.14960000000000001</v>
      </c>
      <c r="AE675" s="31">
        <v>0.59199999999999997</v>
      </c>
      <c r="AF675" s="31">
        <v>0.82969999999999999</v>
      </c>
      <c r="AG675" s="31">
        <v>0.63639999999999997</v>
      </c>
      <c r="AH675" s="31">
        <v>6.8199999999999997E-2</v>
      </c>
      <c r="AI675" s="31">
        <v>0.1477</v>
      </c>
      <c r="AJ675" s="31">
        <v>4.5499999999999999E-2</v>
      </c>
      <c r="AK675" s="31">
        <v>1.14E-2</v>
      </c>
      <c r="AL675" s="31">
        <v>9.0899999999999995E-2</v>
      </c>
      <c r="AM675" s="31">
        <v>1.1626000000000001</v>
      </c>
      <c r="AN675" s="31">
        <v>0.64890000000000003</v>
      </c>
      <c r="AO675" s="239">
        <v>0.15</v>
      </c>
      <c r="AP675" s="241">
        <v>1</v>
      </c>
      <c r="AQ675" s="101">
        <v>1</v>
      </c>
      <c r="AR675" s="462">
        <v>1</v>
      </c>
      <c r="AS675" s="238"/>
      <c r="AT675" s="238"/>
      <c r="AU675" s="238"/>
      <c r="AV675" s="238"/>
      <c r="AW675" s="238"/>
      <c r="AX675" s="238"/>
      <c r="AY675" s="238"/>
    </row>
    <row r="676" spans="1:51">
      <c r="A676" t="s">
        <v>1591</v>
      </c>
      <c r="B676" t="s">
        <v>1586</v>
      </c>
      <c r="C676" t="s">
        <v>1536</v>
      </c>
      <c r="D676" s="31">
        <v>1146.3368</v>
      </c>
      <c r="E676" s="31">
        <v>16.379799999999999</v>
      </c>
      <c r="F676" s="31">
        <v>18776.734799999998</v>
      </c>
      <c r="G676" s="31">
        <v>0.80759999999999998</v>
      </c>
      <c r="H676" s="31">
        <v>3.2199999999999999E-2</v>
      </c>
      <c r="I676" s="31">
        <v>0</v>
      </c>
      <c r="J676" s="31">
        <v>3.0000000000000001E-3</v>
      </c>
      <c r="K676" s="31">
        <v>0</v>
      </c>
      <c r="L676" s="31">
        <v>0</v>
      </c>
      <c r="M676" s="31">
        <v>5.8999999999999997E-2</v>
      </c>
      <c r="N676" s="31">
        <v>0</v>
      </c>
      <c r="O676" s="31">
        <v>0.2356</v>
      </c>
      <c r="P676" s="31">
        <v>7.0000000000000001E-3</v>
      </c>
      <c r="Q676" s="31">
        <v>0</v>
      </c>
      <c r="R676" s="31">
        <v>0.39800000000000002</v>
      </c>
      <c r="S676" s="31">
        <v>7.9799999999999996E-2</v>
      </c>
      <c r="T676" s="31">
        <v>3.2000000000000002E-3</v>
      </c>
      <c r="U676" s="31">
        <v>0</v>
      </c>
      <c r="V676" s="31">
        <v>8.2600000000000007E-2</v>
      </c>
      <c r="W676" s="31">
        <v>9.9599999999999994E-2</v>
      </c>
      <c r="X676" s="31">
        <v>1.0455000000000001</v>
      </c>
      <c r="Y676" s="31">
        <v>0.81399999999999995</v>
      </c>
      <c r="Z676" s="31">
        <v>0.11749999999999999</v>
      </c>
      <c r="AA676" s="31">
        <v>6.9999999999999999E-4</v>
      </c>
      <c r="AB676" s="31">
        <v>6.7900000000000002E-2</v>
      </c>
      <c r="AC676" s="31">
        <v>8.2600000000000007E-2</v>
      </c>
      <c r="AD676" s="31">
        <v>0.45400000000000001</v>
      </c>
      <c r="AE676" s="31">
        <v>0.46100000000000002</v>
      </c>
      <c r="AF676" s="31">
        <v>0.71679999999999999</v>
      </c>
      <c r="AG676" s="31">
        <v>0.87139999999999995</v>
      </c>
      <c r="AH676" s="31">
        <v>0.1</v>
      </c>
      <c r="AI676" s="31">
        <v>0</v>
      </c>
      <c r="AJ676" s="31">
        <v>1.43E-2</v>
      </c>
      <c r="AK676" s="31">
        <v>0</v>
      </c>
      <c r="AL676" s="31">
        <v>1.43E-2</v>
      </c>
      <c r="AM676" s="31">
        <v>0.47160000000000002</v>
      </c>
      <c r="AN676" s="31">
        <v>0.3402</v>
      </c>
      <c r="AO676" s="239">
        <v>0</v>
      </c>
      <c r="AP676" s="241">
        <v>1</v>
      </c>
      <c r="AQ676" s="101">
        <v>2</v>
      </c>
      <c r="AR676" s="462">
        <v>1</v>
      </c>
      <c r="AS676" s="238"/>
      <c r="AT676" s="238"/>
      <c r="AU676" s="238"/>
      <c r="AV676" s="238"/>
      <c r="AW676" s="238"/>
      <c r="AX676" s="238"/>
      <c r="AY676" s="238"/>
    </row>
    <row r="677" spans="1:51">
      <c r="A677" t="s">
        <v>1592</v>
      </c>
      <c r="B677" t="s">
        <v>1586</v>
      </c>
      <c r="C677" t="s">
        <v>1593</v>
      </c>
      <c r="D677" s="31">
        <v>627.71280000000002</v>
      </c>
      <c r="E677" s="31">
        <v>41.572200000000002</v>
      </c>
      <c r="F677" s="31">
        <v>26095.384399999999</v>
      </c>
      <c r="G677" s="31">
        <v>0.90239999999999998</v>
      </c>
      <c r="H677" s="31">
        <v>2.2000000000000001E-3</v>
      </c>
      <c r="I677" s="31">
        <v>0</v>
      </c>
      <c r="J677" s="31">
        <v>0</v>
      </c>
      <c r="K677" s="31">
        <v>2.3E-3</v>
      </c>
      <c r="L677" s="31">
        <v>0</v>
      </c>
      <c r="M677" s="31">
        <v>0</v>
      </c>
      <c r="N677" s="31">
        <v>0</v>
      </c>
      <c r="O677" s="31">
        <v>6.6199999999999995E-2</v>
      </c>
      <c r="P677" s="31">
        <v>8.9999999999999998E-4</v>
      </c>
      <c r="Q677" s="31">
        <v>0.1963</v>
      </c>
      <c r="R677" s="31">
        <v>0.32419999999999999</v>
      </c>
      <c r="S677" s="31">
        <v>0.30499999999999999</v>
      </c>
      <c r="T677" s="31">
        <v>5.7599999999999998E-2</v>
      </c>
      <c r="U677" s="31">
        <v>6.1000000000000004E-3</v>
      </c>
      <c r="V677" s="31">
        <v>3.73E-2</v>
      </c>
      <c r="W677" s="31">
        <v>1.8E-3</v>
      </c>
      <c r="X677" s="31">
        <v>0.36549999999999999</v>
      </c>
      <c r="Y677" s="31">
        <v>0.6482</v>
      </c>
      <c r="Z677" s="31">
        <v>0.32429999999999998</v>
      </c>
      <c r="AA677" s="31">
        <v>6.0000000000000001E-3</v>
      </c>
      <c r="AB677" s="31">
        <v>2.1499999999999998E-2</v>
      </c>
      <c r="AC677" s="31">
        <v>0.38119999999999998</v>
      </c>
      <c r="AD677" s="31">
        <v>8.1500000000000003E-2</v>
      </c>
      <c r="AE677" s="31">
        <v>0.53639999999999999</v>
      </c>
      <c r="AF677" s="31">
        <v>0.72030000000000005</v>
      </c>
      <c r="AG677" s="31">
        <v>0.57579999999999998</v>
      </c>
      <c r="AH677" s="31">
        <v>1.01E-2</v>
      </c>
      <c r="AI677" s="31">
        <v>0.35349999999999998</v>
      </c>
      <c r="AJ677" s="31">
        <v>5.0500000000000003E-2</v>
      </c>
      <c r="AK677" s="31">
        <v>1.01E-2</v>
      </c>
      <c r="AL677" s="31">
        <v>0</v>
      </c>
      <c r="AM677" s="31">
        <v>0.92910000000000004</v>
      </c>
      <c r="AN677" s="31">
        <v>0.57730000000000004</v>
      </c>
      <c r="AO677" s="239">
        <v>0.02</v>
      </c>
      <c r="AP677" s="241">
        <v>1</v>
      </c>
      <c r="AQ677" s="101">
        <v>1</v>
      </c>
      <c r="AR677" s="462">
        <v>1</v>
      </c>
      <c r="AS677" s="238"/>
      <c r="AT677" s="238"/>
      <c r="AU677" s="238"/>
      <c r="AV677" s="238"/>
      <c r="AW677" s="238"/>
      <c r="AX677" s="238"/>
      <c r="AY677" s="238"/>
    </row>
    <row r="678" spans="1:51">
      <c r="A678" t="s">
        <v>1594</v>
      </c>
      <c r="B678" t="s">
        <v>1586</v>
      </c>
      <c r="C678" t="s">
        <v>1595</v>
      </c>
      <c r="D678" s="31">
        <v>1261.5168000000001</v>
      </c>
      <c r="E678" s="31">
        <v>39.918199999999999</v>
      </c>
      <c r="F678" s="31">
        <v>50357.535199999998</v>
      </c>
      <c r="G678" s="31">
        <v>0.72099999999999997</v>
      </c>
      <c r="H678" s="31">
        <v>0.32600000000000001</v>
      </c>
      <c r="I678" s="31">
        <v>8.9999999999999993E-3</v>
      </c>
      <c r="J678" s="31">
        <v>8.6499999999999994E-2</v>
      </c>
      <c r="K678" s="31">
        <v>0</v>
      </c>
      <c r="L678" s="31">
        <v>0</v>
      </c>
      <c r="M678" s="31">
        <v>4.3200000000000002E-2</v>
      </c>
      <c r="N678" s="31">
        <v>0</v>
      </c>
      <c r="O678" s="31">
        <v>3.61E-2</v>
      </c>
      <c r="P678" s="31">
        <v>0</v>
      </c>
      <c r="Q678" s="31">
        <v>3.15E-2</v>
      </c>
      <c r="R678" s="31">
        <v>0.15340000000000001</v>
      </c>
      <c r="S678" s="31">
        <v>5.8900000000000001E-2</v>
      </c>
      <c r="T678" s="31">
        <v>3.5000000000000001E-3</v>
      </c>
      <c r="U678" s="31">
        <v>0</v>
      </c>
      <c r="V678" s="31">
        <v>9.2399999999999996E-2</v>
      </c>
      <c r="W678" s="31">
        <v>0.15959999999999999</v>
      </c>
      <c r="X678" s="31">
        <v>0.1988</v>
      </c>
      <c r="Y678" s="31">
        <v>0.77459999999999996</v>
      </c>
      <c r="Z678" s="31">
        <v>0.20319999999999999</v>
      </c>
      <c r="AA678" s="31">
        <v>8.8000000000000005E-3</v>
      </c>
      <c r="AB678" s="31">
        <v>1.34E-2</v>
      </c>
      <c r="AC678" s="31">
        <v>0.5827</v>
      </c>
      <c r="AD678" s="31">
        <v>0.12939999999999999</v>
      </c>
      <c r="AE678" s="31">
        <v>0.28710000000000002</v>
      </c>
      <c r="AF678" s="31">
        <v>0.92259999999999998</v>
      </c>
      <c r="AG678" s="31">
        <v>0.88419999999999999</v>
      </c>
      <c r="AH678" s="31">
        <v>1.0500000000000001E-2</v>
      </c>
      <c r="AI678" s="31">
        <v>4.2099999999999999E-2</v>
      </c>
      <c r="AJ678" s="31">
        <v>2.1100000000000001E-2</v>
      </c>
      <c r="AK678" s="31">
        <v>1.0500000000000001E-2</v>
      </c>
      <c r="AL678" s="31">
        <v>3.1600000000000003E-2</v>
      </c>
      <c r="AM678" s="31">
        <v>0.52839999999999998</v>
      </c>
      <c r="AN678" s="31">
        <v>0.2949</v>
      </c>
      <c r="AO678" s="239">
        <v>0.04</v>
      </c>
      <c r="AP678" s="241">
        <v>1</v>
      </c>
      <c r="AQ678" s="101">
        <v>2</v>
      </c>
      <c r="AR678" s="462">
        <v>1</v>
      </c>
      <c r="AS678" s="238"/>
      <c r="AT678" s="238"/>
      <c r="AU678" s="238"/>
      <c r="AV678" s="238"/>
      <c r="AW678" s="238"/>
      <c r="AX678" s="238"/>
      <c r="AY678" s="238"/>
    </row>
    <row r="679" spans="1:51">
      <c r="A679" t="s">
        <v>1596</v>
      </c>
      <c r="B679" t="s">
        <v>1586</v>
      </c>
      <c r="C679" t="s">
        <v>119</v>
      </c>
      <c r="D679" s="31">
        <v>328.87520000000001</v>
      </c>
      <c r="E679" s="31">
        <v>157.51240000000001</v>
      </c>
      <c r="F679" s="31">
        <v>51801.913999999997</v>
      </c>
      <c r="G679" s="31">
        <v>0.83509999999999995</v>
      </c>
      <c r="H679" s="31">
        <v>1.2999999999999999E-2</v>
      </c>
      <c r="I679" s="31">
        <v>0</v>
      </c>
      <c r="J679" s="31">
        <v>0</v>
      </c>
      <c r="K679" s="31">
        <v>0</v>
      </c>
      <c r="L679" s="31">
        <v>0</v>
      </c>
      <c r="M679" s="31">
        <v>0</v>
      </c>
      <c r="N679" s="31">
        <v>0</v>
      </c>
      <c r="O679" s="31">
        <v>3.3E-3</v>
      </c>
      <c r="P679" s="31">
        <v>0</v>
      </c>
      <c r="Q679" s="31">
        <v>0</v>
      </c>
      <c r="R679" s="31">
        <v>0.81430000000000002</v>
      </c>
      <c r="S679" s="31">
        <v>1.1999999999999999E-3</v>
      </c>
      <c r="T679" s="31">
        <v>5.8599999999999999E-2</v>
      </c>
      <c r="U679" s="31">
        <v>3.5000000000000001E-3</v>
      </c>
      <c r="V679" s="31">
        <v>0</v>
      </c>
      <c r="W679" s="31">
        <v>0.1061</v>
      </c>
      <c r="X679" s="31">
        <v>0.3931</v>
      </c>
      <c r="Y679" s="31">
        <v>0.9425</v>
      </c>
      <c r="Z679" s="31">
        <v>2.06E-2</v>
      </c>
      <c r="AA679" s="31">
        <v>1.0800000000000001E-2</v>
      </c>
      <c r="AB679" s="31">
        <v>2.5999999999999999E-2</v>
      </c>
      <c r="AC679" s="31">
        <v>9.2899999999999996E-2</v>
      </c>
      <c r="AD679" s="31">
        <v>2.12E-2</v>
      </c>
      <c r="AE679" s="31">
        <v>0.88590000000000002</v>
      </c>
      <c r="AF679" s="31">
        <v>1.0326</v>
      </c>
      <c r="AG679" s="31">
        <v>0.53849999999999998</v>
      </c>
      <c r="AH679" s="31">
        <v>0</v>
      </c>
      <c r="AI679" s="31">
        <v>0.40660000000000002</v>
      </c>
      <c r="AJ679" s="31">
        <v>5.4899999999999997E-2</v>
      </c>
      <c r="AK679" s="31">
        <v>0</v>
      </c>
      <c r="AL679" s="31">
        <v>0</v>
      </c>
      <c r="AM679" s="31">
        <v>0.85870000000000002</v>
      </c>
      <c r="AN679" s="31">
        <v>0.78159999999999996</v>
      </c>
      <c r="AO679" s="239">
        <v>0.01</v>
      </c>
      <c r="AP679" s="241">
        <v>1</v>
      </c>
      <c r="AQ679" s="101">
        <v>1</v>
      </c>
      <c r="AR679" s="462">
        <v>1</v>
      </c>
      <c r="AS679" s="238"/>
      <c r="AT679" s="238"/>
      <c r="AU679" s="238"/>
      <c r="AV679" s="238"/>
      <c r="AW679" s="238"/>
      <c r="AX679" s="238"/>
      <c r="AY679" s="238"/>
    </row>
    <row r="680" spans="1:51">
      <c r="A680" t="s">
        <v>1597</v>
      </c>
      <c r="B680" t="s">
        <v>1586</v>
      </c>
      <c r="C680" t="s">
        <v>1598</v>
      </c>
      <c r="D680" s="31">
        <v>666.18209999999999</v>
      </c>
      <c r="E680" s="31">
        <v>17.331800000000001</v>
      </c>
      <c r="F680" s="31">
        <v>11546.1008</v>
      </c>
      <c r="G680" s="31">
        <v>0.86170000000000002</v>
      </c>
      <c r="H680" s="31">
        <v>4.9599999999999998E-2</v>
      </c>
      <c r="I680" s="31">
        <v>0</v>
      </c>
      <c r="J680" s="31">
        <v>7.1999999999999998E-3</v>
      </c>
      <c r="K680" s="31">
        <v>1.29E-2</v>
      </c>
      <c r="L680" s="31">
        <v>1.5E-3</v>
      </c>
      <c r="M680" s="31">
        <v>3.5700000000000003E-2</v>
      </c>
      <c r="N680" s="31">
        <v>0</v>
      </c>
      <c r="O680" s="31">
        <v>0.2606</v>
      </c>
      <c r="P680" s="31">
        <v>6.2300000000000001E-2</v>
      </c>
      <c r="Q680" s="31">
        <v>0</v>
      </c>
      <c r="R680" s="31">
        <v>0.47149999999999997</v>
      </c>
      <c r="S680" s="31">
        <v>2.3900000000000001E-2</v>
      </c>
      <c r="T680" s="31">
        <v>1.4200000000000001E-2</v>
      </c>
      <c r="U680" s="31">
        <v>0</v>
      </c>
      <c r="V680" s="31">
        <v>2.4500000000000001E-2</v>
      </c>
      <c r="W680" s="31">
        <v>3.61E-2</v>
      </c>
      <c r="X680" s="31">
        <v>0.31190000000000001</v>
      </c>
      <c r="Y680" s="31">
        <v>0.83909999999999996</v>
      </c>
      <c r="Z680" s="31">
        <v>0.1216</v>
      </c>
      <c r="AA680" s="31">
        <v>2.3E-3</v>
      </c>
      <c r="AB680" s="31">
        <v>3.6999999999999998E-2</v>
      </c>
      <c r="AC680" s="31">
        <v>0.2218</v>
      </c>
      <c r="AD680" s="31">
        <v>0.4209</v>
      </c>
      <c r="AE680" s="31">
        <v>0.35520000000000002</v>
      </c>
      <c r="AF680" s="31">
        <v>0.43659999999999999</v>
      </c>
      <c r="AG680" s="31">
        <v>0.49469999999999997</v>
      </c>
      <c r="AH680" s="31">
        <v>3.1600000000000003E-2</v>
      </c>
      <c r="AI680" s="31">
        <v>0.3579</v>
      </c>
      <c r="AJ680" s="31">
        <v>9.4700000000000006E-2</v>
      </c>
      <c r="AK680" s="31">
        <v>0</v>
      </c>
      <c r="AL680" s="31">
        <v>2.1100000000000001E-2</v>
      </c>
      <c r="AM680" s="31">
        <v>1.1295999999999999</v>
      </c>
      <c r="AN680" s="31">
        <v>0.70179999999999998</v>
      </c>
      <c r="AO680" s="239">
        <v>0.03</v>
      </c>
      <c r="AP680" s="241">
        <v>1</v>
      </c>
      <c r="AQ680" s="101">
        <v>2</v>
      </c>
      <c r="AR680" s="462">
        <v>1</v>
      </c>
      <c r="AS680" s="238"/>
      <c r="AT680" s="238"/>
      <c r="AU680" s="238"/>
      <c r="AV680" s="238"/>
      <c r="AW680" s="238"/>
      <c r="AX680" s="238"/>
      <c r="AY680" s="238"/>
    </row>
    <row r="681" spans="1:51">
      <c r="A681" t="s">
        <v>1599</v>
      </c>
      <c r="B681" t="s">
        <v>1586</v>
      </c>
      <c r="C681" t="s">
        <v>1600</v>
      </c>
      <c r="D681" s="31">
        <v>627.16420000000005</v>
      </c>
      <c r="E681" s="31">
        <v>68.629199999999997</v>
      </c>
      <c r="F681" s="31">
        <v>43041.750200000002</v>
      </c>
      <c r="G681" s="31">
        <v>0.83460000000000001</v>
      </c>
      <c r="H681" s="31">
        <v>3.3700000000000001E-2</v>
      </c>
      <c r="I681" s="31">
        <v>0</v>
      </c>
      <c r="J681" s="31">
        <v>0</v>
      </c>
      <c r="K681" s="31">
        <v>3.8999999999999998E-3</v>
      </c>
      <c r="L681" s="31">
        <v>0</v>
      </c>
      <c r="M681" s="31">
        <v>0</v>
      </c>
      <c r="N681" s="31">
        <v>0</v>
      </c>
      <c r="O681" s="31">
        <v>5.1400000000000001E-2</v>
      </c>
      <c r="P681" s="31">
        <v>5.9999999999999995E-4</v>
      </c>
      <c r="Q681" s="31">
        <v>0</v>
      </c>
      <c r="R681" s="31">
        <v>0.73399999999999999</v>
      </c>
      <c r="S681" s="31">
        <v>1.1599999999999999E-2</v>
      </c>
      <c r="T681" s="31">
        <v>9.9900000000000003E-2</v>
      </c>
      <c r="U681" s="31">
        <v>0</v>
      </c>
      <c r="V681" s="31">
        <v>2E-3</v>
      </c>
      <c r="W681" s="31">
        <v>6.2899999999999998E-2</v>
      </c>
      <c r="X681" s="31">
        <v>0.52939999999999998</v>
      </c>
      <c r="Y681" s="31">
        <v>0.88490000000000002</v>
      </c>
      <c r="Z681" s="31">
        <v>7.2499999999999995E-2</v>
      </c>
      <c r="AA681" s="31">
        <v>0</v>
      </c>
      <c r="AB681" s="31">
        <v>4.2700000000000002E-2</v>
      </c>
      <c r="AC681" s="31">
        <v>0.1537</v>
      </c>
      <c r="AD681" s="31">
        <v>9.4200000000000006E-2</v>
      </c>
      <c r="AE681" s="31">
        <v>0.75129999999999997</v>
      </c>
      <c r="AF681" s="31">
        <v>0.80879999999999996</v>
      </c>
      <c r="AG681" s="31">
        <v>0.57289999999999996</v>
      </c>
      <c r="AH681" s="31">
        <v>1.04E-2</v>
      </c>
      <c r="AI681" s="31">
        <v>0.32290000000000002</v>
      </c>
      <c r="AJ681" s="31">
        <v>6.25E-2</v>
      </c>
      <c r="AK681" s="31">
        <v>1.04E-2</v>
      </c>
      <c r="AL681" s="31">
        <v>2.0799999999999999E-2</v>
      </c>
      <c r="AM681" s="31">
        <v>1.0331999999999999</v>
      </c>
      <c r="AN681" s="31">
        <v>0.5766</v>
      </c>
      <c r="AO681" s="239">
        <v>0.03</v>
      </c>
      <c r="AP681" s="241">
        <v>1</v>
      </c>
      <c r="AQ681" s="101">
        <v>1</v>
      </c>
      <c r="AR681" s="462">
        <v>1</v>
      </c>
      <c r="AS681" s="238"/>
      <c r="AT681" s="238"/>
      <c r="AU681" s="238"/>
      <c r="AV681" s="238"/>
      <c r="AW681" s="238"/>
      <c r="AX681" s="238"/>
      <c r="AY681" s="238"/>
    </row>
    <row r="682" spans="1:51">
      <c r="A682" t="s">
        <v>1601</v>
      </c>
      <c r="B682" t="s">
        <v>1586</v>
      </c>
      <c r="C682" t="s">
        <v>1523</v>
      </c>
      <c r="D682" s="31">
        <v>459.06610000000001</v>
      </c>
      <c r="E682" s="31">
        <v>63.906300000000002</v>
      </c>
      <c r="F682" s="31">
        <v>29337.2317</v>
      </c>
      <c r="G682" s="31">
        <v>0.77790000000000004</v>
      </c>
      <c r="H682" s="31">
        <v>4.6100000000000002E-2</v>
      </c>
      <c r="I682" s="31">
        <v>0</v>
      </c>
      <c r="J682" s="31">
        <v>0</v>
      </c>
      <c r="K682" s="31">
        <v>0</v>
      </c>
      <c r="L682" s="31">
        <v>4.7399999999999998E-2</v>
      </c>
      <c r="M682" s="31">
        <v>0</v>
      </c>
      <c r="N682" s="31">
        <v>0</v>
      </c>
      <c r="O682" s="31">
        <v>7.9000000000000008E-3</v>
      </c>
      <c r="P682" s="31">
        <v>1.1999999999999999E-3</v>
      </c>
      <c r="Q682" s="31">
        <v>0</v>
      </c>
      <c r="R682" s="31">
        <v>0.53969999999999996</v>
      </c>
      <c r="S682" s="31">
        <v>0.1368</v>
      </c>
      <c r="T682" s="31">
        <v>1.5900000000000001E-2</v>
      </c>
      <c r="U682" s="31">
        <v>0</v>
      </c>
      <c r="V682" s="31">
        <v>9.6199999999999994E-2</v>
      </c>
      <c r="W682" s="31">
        <v>0.1087</v>
      </c>
      <c r="X682" s="31">
        <v>0.3543</v>
      </c>
      <c r="Y682" s="31">
        <v>0.79790000000000005</v>
      </c>
      <c r="Z682" s="31">
        <v>0.19040000000000001</v>
      </c>
      <c r="AA682" s="31">
        <v>1.6000000000000001E-3</v>
      </c>
      <c r="AB682" s="31">
        <v>1.01E-2</v>
      </c>
      <c r="AC682" s="31">
        <v>0.24340000000000001</v>
      </c>
      <c r="AD682" s="31">
        <v>6.3799999999999996E-2</v>
      </c>
      <c r="AE682" s="31">
        <v>0.69269999999999998</v>
      </c>
      <c r="AF682" s="31">
        <v>0.73460000000000003</v>
      </c>
      <c r="AG682" s="31">
        <v>0.50509999999999999</v>
      </c>
      <c r="AH682" s="31">
        <v>0</v>
      </c>
      <c r="AI682" s="31">
        <v>0.38379999999999997</v>
      </c>
      <c r="AJ682" s="31">
        <v>9.0899999999999995E-2</v>
      </c>
      <c r="AK682" s="31">
        <v>0</v>
      </c>
      <c r="AL682" s="31">
        <v>2.0199999999999999E-2</v>
      </c>
      <c r="AM682" s="31">
        <v>1.0094000000000001</v>
      </c>
      <c r="AN682" s="31">
        <v>0.72809999999999997</v>
      </c>
      <c r="AO682" s="239">
        <v>0.04</v>
      </c>
      <c r="AP682" s="241">
        <v>1</v>
      </c>
      <c r="AQ682" s="101">
        <v>1</v>
      </c>
      <c r="AR682" s="462">
        <v>1</v>
      </c>
      <c r="AS682" s="238"/>
      <c r="AT682" s="238"/>
      <c r="AU682" s="238"/>
      <c r="AV682" s="238"/>
      <c r="AW682" s="238"/>
      <c r="AX682" s="238"/>
      <c r="AY682" s="238"/>
    </row>
    <row r="683" spans="1:51">
      <c r="A683" t="s">
        <v>1602</v>
      </c>
      <c r="B683" t="s">
        <v>1586</v>
      </c>
      <c r="C683" t="s">
        <v>1603</v>
      </c>
      <c r="D683" s="31">
        <v>386.9513</v>
      </c>
      <c r="E683" s="31">
        <v>36.033900000000003</v>
      </c>
      <c r="F683" s="31">
        <v>13943.3588</v>
      </c>
      <c r="G683" s="31">
        <v>0.59279999999999999</v>
      </c>
      <c r="H683" s="31">
        <v>1.0699999999999999E-2</v>
      </c>
      <c r="I683" s="31">
        <v>0</v>
      </c>
      <c r="J683" s="31">
        <v>0</v>
      </c>
      <c r="K683" s="31">
        <v>2.5000000000000001E-3</v>
      </c>
      <c r="L683" s="31">
        <v>0</v>
      </c>
      <c r="M683" s="31">
        <v>3.3E-3</v>
      </c>
      <c r="N683" s="31">
        <v>0</v>
      </c>
      <c r="O683" s="31">
        <v>0.19040000000000001</v>
      </c>
      <c r="P683" s="31">
        <v>3.3E-3</v>
      </c>
      <c r="Q683" s="31">
        <v>0</v>
      </c>
      <c r="R683" s="31">
        <v>0.38640000000000002</v>
      </c>
      <c r="S683" s="31">
        <v>4.2900000000000001E-2</v>
      </c>
      <c r="T683" s="31">
        <v>0</v>
      </c>
      <c r="U683" s="31">
        <v>0</v>
      </c>
      <c r="V683" s="31">
        <v>4.1999999999999997E-3</v>
      </c>
      <c r="W683" s="31">
        <v>0.35630000000000001</v>
      </c>
      <c r="X683" s="31">
        <v>0.28360000000000002</v>
      </c>
      <c r="Y683" s="31">
        <v>0.77739999999999998</v>
      </c>
      <c r="Z683" s="31">
        <v>0.22070000000000001</v>
      </c>
      <c r="AA683" s="31">
        <v>1.9E-3</v>
      </c>
      <c r="AB683" s="31">
        <v>0</v>
      </c>
      <c r="AC683" s="31">
        <v>0.22090000000000001</v>
      </c>
      <c r="AD683" s="31">
        <v>0.23330000000000001</v>
      </c>
      <c r="AE683" s="31">
        <v>0.5454</v>
      </c>
      <c r="AF683" s="31">
        <v>1.0174000000000001</v>
      </c>
      <c r="AG683" s="31">
        <v>0.61219999999999997</v>
      </c>
      <c r="AH683" s="31">
        <v>2.0400000000000001E-2</v>
      </c>
      <c r="AI683" s="31">
        <v>0.24490000000000001</v>
      </c>
      <c r="AJ683" s="31">
        <v>5.0999999999999997E-2</v>
      </c>
      <c r="AK683" s="31">
        <v>6.1199999999999997E-2</v>
      </c>
      <c r="AL683" s="31">
        <v>1.0200000000000001E-2</v>
      </c>
      <c r="AM683" s="31">
        <v>1.0940000000000001</v>
      </c>
      <c r="AN683" s="31">
        <v>0.61060000000000003</v>
      </c>
      <c r="AO683" s="239">
        <v>0.01</v>
      </c>
      <c r="AP683" s="241">
        <v>1</v>
      </c>
      <c r="AQ683" s="101">
        <v>2</v>
      </c>
      <c r="AR683" s="462">
        <v>1</v>
      </c>
      <c r="AS683" s="238"/>
      <c r="AT683" s="238"/>
      <c r="AU683" s="238"/>
      <c r="AV683" s="238"/>
      <c r="AW683" s="238"/>
      <c r="AX683" s="238"/>
      <c r="AY683" s="238"/>
    </row>
    <row r="684" spans="1:51">
      <c r="A684" t="s">
        <v>1604</v>
      </c>
      <c r="B684" t="s">
        <v>1586</v>
      </c>
      <c r="C684" t="s">
        <v>1310</v>
      </c>
      <c r="D684" s="31">
        <v>385.4434</v>
      </c>
      <c r="E684" s="31">
        <v>66.911299999999997</v>
      </c>
      <c r="F684" s="31">
        <v>25790.500700000001</v>
      </c>
      <c r="G684" s="31">
        <v>0.83760000000000001</v>
      </c>
      <c r="H684" s="31">
        <v>0.28589999999999999</v>
      </c>
      <c r="I684" s="31">
        <v>0</v>
      </c>
      <c r="J684" s="31">
        <v>0</v>
      </c>
      <c r="K684" s="31">
        <v>0</v>
      </c>
      <c r="L684" s="31">
        <v>0</v>
      </c>
      <c r="M684" s="31">
        <v>0</v>
      </c>
      <c r="N684" s="31">
        <v>0</v>
      </c>
      <c r="O684" s="31">
        <v>5.8299999999999998E-2</v>
      </c>
      <c r="P684" s="31">
        <v>0</v>
      </c>
      <c r="Q684" s="31">
        <v>0</v>
      </c>
      <c r="R684" s="31">
        <v>0.42509999999999998</v>
      </c>
      <c r="S684" s="31">
        <v>6.8500000000000005E-2</v>
      </c>
      <c r="T684" s="31">
        <v>6.4399999999999999E-2</v>
      </c>
      <c r="U684" s="31">
        <v>0</v>
      </c>
      <c r="V684" s="31">
        <v>0</v>
      </c>
      <c r="W684" s="31">
        <v>9.7799999999999998E-2</v>
      </c>
      <c r="X684" s="31">
        <v>0.34060000000000001</v>
      </c>
      <c r="Y684" s="31">
        <v>0.71740000000000004</v>
      </c>
      <c r="Z684" s="31">
        <v>0.27189999999999998</v>
      </c>
      <c r="AA684" s="31">
        <v>0</v>
      </c>
      <c r="AB684" s="31">
        <v>1.0699999999999999E-2</v>
      </c>
      <c r="AC684" s="31">
        <v>0.30880000000000002</v>
      </c>
      <c r="AD684" s="31">
        <v>0.1186</v>
      </c>
      <c r="AE684" s="31">
        <v>0.57210000000000005</v>
      </c>
      <c r="AF684" s="31">
        <v>0.72870000000000001</v>
      </c>
      <c r="AG684" s="31">
        <v>0.72919999999999996</v>
      </c>
      <c r="AH684" s="31">
        <v>0</v>
      </c>
      <c r="AI684" s="31">
        <v>0.25</v>
      </c>
      <c r="AJ684" s="31">
        <v>1.04E-2</v>
      </c>
      <c r="AK684" s="31">
        <v>1.04E-2</v>
      </c>
      <c r="AL684" s="31">
        <v>0</v>
      </c>
      <c r="AM684" s="31">
        <v>0.67200000000000004</v>
      </c>
      <c r="AN684" s="31">
        <v>0.48470000000000002</v>
      </c>
      <c r="AO684" s="239">
        <v>0.02</v>
      </c>
      <c r="AP684" s="241">
        <v>1</v>
      </c>
      <c r="AQ684" s="101">
        <v>2</v>
      </c>
      <c r="AR684" s="462">
        <v>1</v>
      </c>
      <c r="AS684" s="238"/>
      <c r="AT684" s="238"/>
      <c r="AU684" s="238"/>
      <c r="AV684" s="238"/>
      <c r="AW684" s="238"/>
      <c r="AX684" s="238"/>
      <c r="AY684" s="238"/>
    </row>
    <row r="685" spans="1:51">
      <c r="A685" t="s">
        <v>1607</v>
      </c>
      <c r="B685" t="s">
        <v>1606</v>
      </c>
      <c r="C685" t="s">
        <v>1608</v>
      </c>
      <c r="D685" s="31">
        <v>333.96010000000001</v>
      </c>
      <c r="E685" s="31">
        <v>83.739599999999996</v>
      </c>
      <c r="F685" s="31">
        <v>27965.669300000001</v>
      </c>
      <c r="G685" s="31">
        <v>0.72230000000000005</v>
      </c>
      <c r="H685" s="31">
        <v>1.7600000000000001E-2</v>
      </c>
      <c r="I685" s="31">
        <v>0</v>
      </c>
      <c r="J685" s="31">
        <v>0</v>
      </c>
      <c r="K685" s="31">
        <v>0</v>
      </c>
      <c r="L685" s="31">
        <v>0</v>
      </c>
      <c r="M685" s="31">
        <v>0</v>
      </c>
      <c r="N685" s="31">
        <v>0</v>
      </c>
      <c r="O685" s="31">
        <v>0.13500000000000001</v>
      </c>
      <c r="P685" s="31">
        <v>0</v>
      </c>
      <c r="Q685" s="31">
        <v>2E-3</v>
      </c>
      <c r="R685" s="31">
        <v>0.42670000000000002</v>
      </c>
      <c r="S685" s="31">
        <v>0.13919999999999999</v>
      </c>
      <c r="T685" s="31">
        <v>5.8000000000000003E-2</v>
      </c>
      <c r="U685" s="31">
        <v>2.3E-3</v>
      </c>
      <c r="V685" s="31">
        <v>0.14080000000000001</v>
      </c>
      <c r="W685" s="31">
        <v>7.8399999999999997E-2</v>
      </c>
      <c r="X685" s="31">
        <v>0.30990000000000001</v>
      </c>
      <c r="Y685" s="31">
        <v>0.55779999999999996</v>
      </c>
      <c r="Z685" s="31">
        <v>0.4153</v>
      </c>
      <c r="AA685" s="31">
        <v>2.2200000000000001E-2</v>
      </c>
      <c r="AB685" s="31">
        <v>4.7999999999999996E-3</v>
      </c>
      <c r="AC685" s="31">
        <v>0.1048</v>
      </c>
      <c r="AD685" s="31">
        <v>0.1076</v>
      </c>
      <c r="AE685" s="31">
        <v>0.78720000000000001</v>
      </c>
      <c r="AF685" s="31">
        <v>0.74309999999999998</v>
      </c>
      <c r="AG685" s="31">
        <v>0.67710000000000004</v>
      </c>
      <c r="AH685" s="31">
        <v>1.04E-2</v>
      </c>
      <c r="AI685" s="31">
        <v>0.14580000000000001</v>
      </c>
      <c r="AJ685" s="31">
        <v>7.2900000000000006E-2</v>
      </c>
      <c r="AK685" s="31">
        <v>6.25E-2</v>
      </c>
      <c r="AL685" s="31">
        <v>3.1300000000000001E-2</v>
      </c>
      <c r="AM685" s="31">
        <v>1.0649</v>
      </c>
      <c r="AN685" s="31">
        <v>0.59430000000000005</v>
      </c>
      <c r="AO685" s="239">
        <v>0.05</v>
      </c>
      <c r="AP685" s="241">
        <v>1</v>
      </c>
      <c r="AQ685" s="101">
        <v>1</v>
      </c>
      <c r="AR685" s="462">
        <v>1</v>
      </c>
      <c r="AS685" s="238"/>
      <c r="AT685" s="238"/>
      <c r="AU685" s="238"/>
      <c r="AV685" s="238"/>
      <c r="AW685" s="238"/>
      <c r="AX685" s="238"/>
      <c r="AY685" s="238"/>
    </row>
    <row r="686" spans="1:51">
      <c r="A686" t="s">
        <v>1609</v>
      </c>
      <c r="B686" t="s">
        <v>1606</v>
      </c>
      <c r="C686" t="s">
        <v>1606</v>
      </c>
      <c r="D686" s="31">
        <v>480.10489999999999</v>
      </c>
      <c r="E686" s="31">
        <v>74.296400000000006</v>
      </c>
      <c r="F686" s="31">
        <v>35670.0625</v>
      </c>
      <c r="G686" s="31">
        <v>0.55600000000000005</v>
      </c>
      <c r="H686" s="31">
        <v>0.1973</v>
      </c>
      <c r="I686" s="31">
        <v>0</v>
      </c>
      <c r="J686" s="31">
        <v>0</v>
      </c>
      <c r="K686" s="31">
        <v>0</v>
      </c>
      <c r="L686" s="31">
        <v>1E-4</v>
      </c>
      <c r="M686" s="31">
        <v>0</v>
      </c>
      <c r="N686" s="31">
        <v>2.5000000000000001E-3</v>
      </c>
      <c r="O686" s="31">
        <v>7.17E-2</v>
      </c>
      <c r="P686" s="31">
        <v>0</v>
      </c>
      <c r="Q686" s="31">
        <v>9.9000000000000008E-3</v>
      </c>
      <c r="R686" s="31">
        <v>0.20799999999999999</v>
      </c>
      <c r="S686" s="31">
        <v>6.2700000000000006E-2</v>
      </c>
      <c r="T686" s="31">
        <v>0.112</v>
      </c>
      <c r="U686" s="31">
        <v>5.7000000000000002E-3</v>
      </c>
      <c r="V686" s="31">
        <v>0.12529999999999999</v>
      </c>
      <c r="W686" s="31">
        <v>0.20469999999999999</v>
      </c>
      <c r="X686" s="31">
        <v>0.29289999999999999</v>
      </c>
      <c r="Y686" s="31">
        <v>0.6139</v>
      </c>
      <c r="Z686" s="31">
        <v>0.37430000000000002</v>
      </c>
      <c r="AA686" s="31">
        <v>8.6999999999999994E-3</v>
      </c>
      <c r="AB686" s="31">
        <v>3.0999999999999999E-3</v>
      </c>
      <c r="AC686" s="31">
        <v>0.3533</v>
      </c>
      <c r="AD686" s="31">
        <v>0.15759999999999999</v>
      </c>
      <c r="AE686" s="31">
        <v>0.4889</v>
      </c>
      <c r="AF686" s="31">
        <v>0.87250000000000005</v>
      </c>
      <c r="AG686" s="31">
        <v>0.59379999999999999</v>
      </c>
      <c r="AH686" s="31">
        <v>1.04E-2</v>
      </c>
      <c r="AI686" s="31">
        <v>0.28129999999999999</v>
      </c>
      <c r="AJ686" s="31">
        <v>8.3299999999999999E-2</v>
      </c>
      <c r="AK686" s="31">
        <v>1.04E-2</v>
      </c>
      <c r="AL686" s="31">
        <v>2.0799999999999999E-2</v>
      </c>
      <c r="AM686" s="31">
        <v>1.0490999999999999</v>
      </c>
      <c r="AN686" s="31">
        <v>0.58550000000000002</v>
      </c>
      <c r="AO686" s="239">
        <v>0.01</v>
      </c>
      <c r="AP686" s="241">
        <v>1</v>
      </c>
      <c r="AQ686" s="101">
        <v>1</v>
      </c>
      <c r="AR686" s="462">
        <v>1</v>
      </c>
      <c r="AS686" s="238"/>
      <c r="AT686" s="238"/>
      <c r="AU686" s="238"/>
      <c r="AV686" s="238"/>
      <c r="AW686" s="238"/>
      <c r="AX686" s="238"/>
      <c r="AY686" s="238"/>
    </row>
    <row r="687" spans="1:51">
      <c r="A687" t="s">
        <v>1610</v>
      </c>
      <c r="B687" t="s">
        <v>1606</v>
      </c>
      <c r="C687" t="s">
        <v>1611</v>
      </c>
      <c r="D687" s="31">
        <v>376.38810000000001</v>
      </c>
      <c r="E687" s="31">
        <v>62.6113</v>
      </c>
      <c r="F687" s="31">
        <v>23566.158500000001</v>
      </c>
      <c r="G687" s="31">
        <v>0.84689999999999999</v>
      </c>
      <c r="H687" s="31">
        <v>0.12909999999999999</v>
      </c>
      <c r="I687" s="31">
        <v>0</v>
      </c>
      <c r="J687" s="31">
        <v>0</v>
      </c>
      <c r="K687" s="31">
        <v>0</v>
      </c>
      <c r="L687" s="31">
        <v>2.5100000000000001E-2</v>
      </c>
      <c r="M687" s="31">
        <v>2.0000000000000001E-4</v>
      </c>
      <c r="N687" s="31">
        <v>0</v>
      </c>
      <c r="O687" s="31">
        <v>0.1164</v>
      </c>
      <c r="P687" s="31">
        <v>0</v>
      </c>
      <c r="Q687" s="31">
        <v>0</v>
      </c>
      <c r="R687" s="31">
        <v>0.32519999999999999</v>
      </c>
      <c r="S687" s="31">
        <v>0.24979999999999999</v>
      </c>
      <c r="T687" s="31">
        <v>4.4200000000000003E-2</v>
      </c>
      <c r="U687" s="31">
        <v>1.2999999999999999E-3</v>
      </c>
      <c r="V687" s="31">
        <v>1.4200000000000001E-2</v>
      </c>
      <c r="W687" s="31">
        <v>9.4399999999999998E-2</v>
      </c>
      <c r="X687" s="31">
        <v>0.20960000000000001</v>
      </c>
      <c r="Y687" s="31">
        <v>0.65280000000000005</v>
      </c>
      <c r="Z687" s="31">
        <v>0.30009999999999998</v>
      </c>
      <c r="AA687" s="31">
        <v>1.2999999999999999E-3</v>
      </c>
      <c r="AB687" s="31">
        <v>4.5699999999999998E-2</v>
      </c>
      <c r="AC687" s="31">
        <v>0.3629</v>
      </c>
      <c r="AD687" s="31">
        <v>0.1726</v>
      </c>
      <c r="AE687" s="31">
        <v>0.46450000000000002</v>
      </c>
      <c r="AF687" s="31">
        <v>1.0288999999999999</v>
      </c>
      <c r="AG687" s="31">
        <v>0.70409999999999995</v>
      </c>
      <c r="AH687" s="31">
        <v>0</v>
      </c>
      <c r="AI687" s="31">
        <v>0.19389999999999999</v>
      </c>
      <c r="AJ687" s="31">
        <v>4.0800000000000003E-2</v>
      </c>
      <c r="AK687" s="31">
        <v>6.1199999999999997E-2</v>
      </c>
      <c r="AL687" s="31">
        <v>0</v>
      </c>
      <c r="AM687" s="31">
        <v>0.86670000000000003</v>
      </c>
      <c r="AN687" s="31">
        <v>0.62519999999999998</v>
      </c>
      <c r="AO687" s="239">
        <v>0.01</v>
      </c>
      <c r="AP687" s="241">
        <v>1</v>
      </c>
      <c r="AQ687" s="101">
        <v>2</v>
      </c>
      <c r="AR687" s="462">
        <v>1</v>
      </c>
      <c r="AS687" s="238"/>
      <c r="AT687" s="238"/>
      <c r="AU687" s="238"/>
      <c r="AV687" s="238"/>
      <c r="AW687" s="238"/>
      <c r="AX687" s="238"/>
      <c r="AY687" s="238"/>
    </row>
    <row r="688" spans="1:51">
      <c r="A688" t="s">
        <v>1613</v>
      </c>
      <c r="B688" t="s">
        <v>369</v>
      </c>
      <c r="C688" t="s">
        <v>1312</v>
      </c>
      <c r="D688" s="31">
        <v>728.24990000000003</v>
      </c>
      <c r="E688" s="31">
        <v>9.1448999999999998</v>
      </c>
      <c r="F688" s="31">
        <v>6659.7380999999996</v>
      </c>
      <c r="G688" s="31">
        <v>0.53779999999999994</v>
      </c>
      <c r="H688" s="31">
        <v>0</v>
      </c>
      <c r="I688" s="31">
        <v>0</v>
      </c>
      <c r="J688" s="31">
        <v>0</v>
      </c>
      <c r="K688" s="31">
        <v>0</v>
      </c>
      <c r="L688" s="31">
        <v>0</v>
      </c>
      <c r="M688" s="31">
        <v>7.4000000000000003E-3</v>
      </c>
      <c r="N688" s="31">
        <v>0</v>
      </c>
      <c r="O688" s="31">
        <v>0.33389999999999997</v>
      </c>
      <c r="P688" s="31">
        <v>3.3099999999999997E-2</v>
      </c>
      <c r="Q688" s="31">
        <v>0</v>
      </c>
      <c r="R688" s="31">
        <v>0</v>
      </c>
      <c r="S688" s="31">
        <v>0</v>
      </c>
      <c r="T688" s="31">
        <v>0</v>
      </c>
      <c r="U688" s="31">
        <v>0.2848</v>
      </c>
      <c r="V688" s="31">
        <v>0.12230000000000001</v>
      </c>
      <c r="W688" s="31">
        <v>0.2185</v>
      </c>
      <c r="X688" s="31">
        <v>0.156</v>
      </c>
      <c r="Y688" s="31">
        <v>0</v>
      </c>
      <c r="Z688" s="31">
        <v>0.1186</v>
      </c>
      <c r="AA688" s="31">
        <v>0.75770000000000004</v>
      </c>
      <c r="AB688" s="31">
        <v>0.1237</v>
      </c>
      <c r="AC688" s="31">
        <v>0.25490000000000002</v>
      </c>
      <c r="AD688" s="31">
        <v>0.59619999999999995</v>
      </c>
      <c r="AE688" s="31">
        <v>0.13109999999999999</v>
      </c>
      <c r="AF688" s="31">
        <v>6.3899999999999998E-2</v>
      </c>
      <c r="AG688" s="31">
        <v>6.1899999999999997E-2</v>
      </c>
      <c r="AH688" s="31">
        <v>0</v>
      </c>
      <c r="AI688" s="31">
        <v>0</v>
      </c>
      <c r="AJ688" s="31">
        <v>0.1134</v>
      </c>
      <c r="AK688" s="31">
        <v>0.56699999999999995</v>
      </c>
      <c r="AL688" s="31">
        <v>0.25769999999999998</v>
      </c>
      <c r="AM688" s="31">
        <v>1.0901000000000001</v>
      </c>
      <c r="AN688" s="31">
        <v>0.78639999999999999</v>
      </c>
      <c r="AO688" s="239">
        <v>0.88</v>
      </c>
      <c r="AP688" s="241">
        <v>3</v>
      </c>
      <c r="AQ688" s="101">
        <v>4</v>
      </c>
      <c r="AR688" s="462">
        <v>3</v>
      </c>
      <c r="AS688" s="238"/>
      <c r="AT688" s="238"/>
      <c r="AU688" s="238"/>
      <c r="AV688" s="238"/>
      <c r="AW688" s="238"/>
      <c r="AX688" s="238"/>
      <c r="AY688" s="238"/>
    </row>
    <row r="689" spans="1:51">
      <c r="A689" t="s">
        <v>1614</v>
      </c>
      <c r="B689" t="s">
        <v>369</v>
      </c>
      <c r="C689" t="s">
        <v>376</v>
      </c>
      <c r="D689" s="31">
        <v>824.73400000000004</v>
      </c>
      <c r="E689" s="31">
        <v>6.3262</v>
      </c>
      <c r="F689" s="31">
        <v>5217.3914000000004</v>
      </c>
      <c r="G689" s="31">
        <v>0.49180000000000001</v>
      </c>
      <c r="H689" s="31">
        <v>0</v>
      </c>
      <c r="I689" s="31">
        <v>0</v>
      </c>
      <c r="J689" s="31">
        <v>0</v>
      </c>
      <c r="K689" s="31">
        <v>3.3999999999999998E-3</v>
      </c>
      <c r="L689" s="31">
        <v>8.8700000000000001E-2</v>
      </c>
      <c r="M689" s="31">
        <v>5.1000000000000004E-3</v>
      </c>
      <c r="N689" s="31">
        <v>0</v>
      </c>
      <c r="O689" s="31">
        <v>0.23799999999999999</v>
      </c>
      <c r="P689" s="31">
        <v>0.20749999999999999</v>
      </c>
      <c r="Q689" s="31">
        <v>0</v>
      </c>
      <c r="R689" s="31">
        <v>0</v>
      </c>
      <c r="S689" s="31">
        <v>2.1100000000000001E-2</v>
      </c>
      <c r="T689" s="31">
        <v>3.8800000000000001E-2</v>
      </c>
      <c r="U689" s="31">
        <v>0.1366</v>
      </c>
      <c r="V689" s="31">
        <v>1.55E-2</v>
      </c>
      <c r="W689" s="31">
        <v>0.24529999999999999</v>
      </c>
      <c r="X689" s="31">
        <v>0.1341</v>
      </c>
      <c r="Y689" s="31">
        <v>0</v>
      </c>
      <c r="Z689" s="31">
        <v>0.27250000000000002</v>
      </c>
      <c r="AA689" s="31">
        <v>0.59930000000000005</v>
      </c>
      <c r="AB689" s="31">
        <v>0.12820000000000001</v>
      </c>
      <c r="AC689" s="31">
        <v>0.14330000000000001</v>
      </c>
      <c r="AD689" s="31">
        <v>0.62280000000000002</v>
      </c>
      <c r="AE689" s="31">
        <v>0.2155</v>
      </c>
      <c r="AF689" s="31">
        <v>8.6599999999999996E-2</v>
      </c>
      <c r="AG689" s="31">
        <v>9.3799999999999994E-2</v>
      </c>
      <c r="AH689" s="31">
        <v>4.1700000000000001E-2</v>
      </c>
      <c r="AI689" s="31">
        <v>0</v>
      </c>
      <c r="AJ689" s="31">
        <v>0</v>
      </c>
      <c r="AK689" s="31">
        <v>0.52080000000000004</v>
      </c>
      <c r="AL689" s="31">
        <v>0.34379999999999999</v>
      </c>
      <c r="AM689" s="31">
        <v>1.0611999999999999</v>
      </c>
      <c r="AN689" s="31">
        <v>0.76549999999999996</v>
      </c>
      <c r="AO689" s="239">
        <v>1.71</v>
      </c>
      <c r="AP689" s="241">
        <v>3</v>
      </c>
      <c r="AQ689" s="101">
        <v>4</v>
      </c>
      <c r="AR689" s="462">
        <v>3</v>
      </c>
      <c r="AS689" s="238"/>
      <c r="AT689" s="238"/>
      <c r="AU689" s="238"/>
      <c r="AV689" s="238"/>
      <c r="AW689" s="238"/>
      <c r="AX689" s="238"/>
      <c r="AY689" s="238"/>
    </row>
    <row r="690" spans="1:51">
      <c r="A690" t="s">
        <v>1615</v>
      </c>
      <c r="B690" t="s">
        <v>369</v>
      </c>
      <c r="C690" t="s">
        <v>1616</v>
      </c>
      <c r="D690" s="31">
        <v>189.6009</v>
      </c>
      <c r="E690" s="31">
        <v>215.95060000000001</v>
      </c>
      <c r="F690" s="31">
        <v>40944.433700000001</v>
      </c>
      <c r="G690" s="31">
        <v>0.7611</v>
      </c>
      <c r="H690" s="31">
        <v>0</v>
      </c>
      <c r="I690" s="31">
        <v>0</v>
      </c>
      <c r="J690" s="31">
        <v>0</v>
      </c>
      <c r="K690" s="31">
        <v>3.2000000000000002E-3</v>
      </c>
      <c r="L690" s="31">
        <v>1E-4</v>
      </c>
      <c r="M690" s="31">
        <v>0</v>
      </c>
      <c r="N690" s="31">
        <v>0</v>
      </c>
      <c r="O690" s="31">
        <v>6.0000000000000001E-3</v>
      </c>
      <c r="P690" s="31">
        <v>5.0000000000000001E-4</v>
      </c>
      <c r="Q690" s="31">
        <v>0</v>
      </c>
      <c r="R690" s="31">
        <v>0.74390000000000001</v>
      </c>
      <c r="S690" s="31">
        <v>3.8E-3</v>
      </c>
      <c r="T690" s="31">
        <v>3.4799999999999998E-2</v>
      </c>
      <c r="U690" s="31">
        <v>4.1000000000000003E-3</v>
      </c>
      <c r="V690" s="31">
        <v>8.9999999999999993E-3</v>
      </c>
      <c r="W690" s="31">
        <v>0.19470000000000001</v>
      </c>
      <c r="X690" s="31">
        <v>0.11650000000000001</v>
      </c>
      <c r="Y690" s="31">
        <v>0.89670000000000005</v>
      </c>
      <c r="Z690" s="31">
        <v>7.2099999999999997E-2</v>
      </c>
      <c r="AA690" s="31">
        <v>2.7199999999999998E-2</v>
      </c>
      <c r="AB690" s="31">
        <v>3.8999999999999998E-3</v>
      </c>
      <c r="AC690" s="31">
        <v>4.3700000000000003E-2</v>
      </c>
      <c r="AD690" s="31">
        <v>0.04</v>
      </c>
      <c r="AE690" s="31">
        <v>0.91610000000000003</v>
      </c>
      <c r="AF690" s="31">
        <v>1.1662999999999999</v>
      </c>
      <c r="AG690" s="31">
        <v>0.12</v>
      </c>
      <c r="AH690" s="31">
        <v>0.01</v>
      </c>
      <c r="AI690" s="31">
        <v>0.12</v>
      </c>
      <c r="AJ690" s="31">
        <v>0.6</v>
      </c>
      <c r="AK690" s="31">
        <v>0.1</v>
      </c>
      <c r="AL690" s="31">
        <v>0.05</v>
      </c>
      <c r="AM690" s="31">
        <v>1.2415</v>
      </c>
      <c r="AN690" s="31">
        <v>0.69289999999999996</v>
      </c>
      <c r="AO690" s="239">
        <v>0.86</v>
      </c>
      <c r="AP690" s="241">
        <v>1</v>
      </c>
      <c r="AQ690" s="101">
        <v>1</v>
      </c>
      <c r="AR690" s="462">
        <v>2</v>
      </c>
      <c r="AS690" s="238"/>
      <c r="AT690" s="238"/>
      <c r="AU690" s="238"/>
      <c r="AV690" s="238"/>
      <c r="AW690" s="238"/>
      <c r="AX690" s="238"/>
      <c r="AY690" s="238"/>
    </row>
    <row r="691" spans="1:51">
      <c r="A691" t="s">
        <v>1617</v>
      </c>
      <c r="B691" t="s">
        <v>369</v>
      </c>
      <c r="C691" t="s">
        <v>369</v>
      </c>
      <c r="D691" s="31">
        <v>368.19540000000001</v>
      </c>
      <c r="E691" s="31">
        <v>36.477400000000003</v>
      </c>
      <c r="F691" s="31">
        <v>13430.8102</v>
      </c>
      <c r="G691" s="31">
        <v>0.86229999999999996</v>
      </c>
      <c r="H691" s="31">
        <v>0</v>
      </c>
      <c r="I691" s="31">
        <v>0</v>
      </c>
      <c r="J691" s="31">
        <v>0</v>
      </c>
      <c r="K691" s="31">
        <v>0</v>
      </c>
      <c r="L691" s="31">
        <v>2.1100000000000001E-2</v>
      </c>
      <c r="M691" s="31">
        <v>0</v>
      </c>
      <c r="N691" s="31">
        <v>0</v>
      </c>
      <c r="O691" s="31">
        <v>2.8899999999999999E-2</v>
      </c>
      <c r="P691" s="31">
        <v>9.8699999999999996E-2</v>
      </c>
      <c r="Q691" s="31">
        <v>0</v>
      </c>
      <c r="R691" s="31">
        <v>0.78749999999999998</v>
      </c>
      <c r="S691" s="31">
        <v>6.7999999999999996E-3</v>
      </c>
      <c r="T691" s="31">
        <v>3.5000000000000001E-3</v>
      </c>
      <c r="U691" s="31">
        <v>2.2200000000000001E-2</v>
      </c>
      <c r="V691" s="31">
        <v>0</v>
      </c>
      <c r="W691" s="31">
        <v>3.1300000000000001E-2</v>
      </c>
      <c r="X691" s="31">
        <v>0.26440000000000002</v>
      </c>
      <c r="Y691" s="31">
        <v>0.85150000000000003</v>
      </c>
      <c r="Z691" s="31">
        <v>5.4100000000000002E-2</v>
      </c>
      <c r="AA691" s="31">
        <v>5.45E-2</v>
      </c>
      <c r="AB691" s="31">
        <v>3.9800000000000002E-2</v>
      </c>
      <c r="AC691" s="31">
        <v>1.8800000000000001E-2</v>
      </c>
      <c r="AD691" s="31">
        <v>0.15740000000000001</v>
      </c>
      <c r="AE691" s="31">
        <v>0.8206</v>
      </c>
      <c r="AF691" s="31">
        <v>0.312</v>
      </c>
      <c r="AG691" s="31">
        <v>5.3199999999999997E-2</v>
      </c>
      <c r="AH691" s="31">
        <v>4.2599999999999999E-2</v>
      </c>
      <c r="AI691" s="31">
        <v>2.1299999999999999E-2</v>
      </c>
      <c r="AJ691" s="31">
        <v>0.17019999999999999</v>
      </c>
      <c r="AK691" s="31">
        <v>0.52129999999999999</v>
      </c>
      <c r="AL691" s="31">
        <v>0.1915</v>
      </c>
      <c r="AM691" s="31">
        <v>1.3298000000000001</v>
      </c>
      <c r="AN691" s="31">
        <v>0.74219999999999997</v>
      </c>
      <c r="AO691" s="239">
        <v>0.53</v>
      </c>
      <c r="AP691" s="241">
        <v>1</v>
      </c>
      <c r="AQ691" s="101">
        <v>1</v>
      </c>
      <c r="AR691" s="462">
        <v>2</v>
      </c>
      <c r="AS691" s="238"/>
      <c r="AT691" s="238"/>
      <c r="AU691" s="238"/>
      <c r="AV691" s="238"/>
      <c r="AW691" s="238"/>
      <c r="AX691" s="238"/>
      <c r="AY691" s="238"/>
    </row>
    <row r="692" spans="1:51">
      <c r="A692" t="s">
        <v>1618</v>
      </c>
      <c r="B692" t="s">
        <v>369</v>
      </c>
      <c r="C692" t="s">
        <v>1619</v>
      </c>
      <c r="D692" s="31">
        <v>391.03309999999999</v>
      </c>
      <c r="E692" s="31">
        <v>28.988800000000001</v>
      </c>
      <c r="F692" s="31">
        <v>11335.5735</v>
      </c>
      <c r="G692" s="31">
        <v>0.36680000000000001</v>
      </c>
      <c r="H692" s="31">
        <v>0.27250000000000002</v>
      </c>
      <c r="I692" s="31">
        <v>0</v>
      </c>
      <c r="J692" s="31">
        <v>1.9E-3</v>
      </c>
      <c r="K692" s="31">
        <v>2.0799999999999999E-2</v>
      </c>
      <c r="L692" s="31">
        <v>0</v>
      </c>
      <c r="M692" s="31">
        <v>0</v>
      </c>
      <c r="N692" s="31">
        <v>0</v>
      </c>
      <c r="O692" s="31">
        <v>6.3E-2</v>
      </c>
      <c r="P692" s="31">
        <v>8.9999999999999998E-4</v>
      </c>
      <c r="Q692" s="31">
        <v>0</v>
      </c>
      <c r="R692" s="31">
        <v>0</v>
      </c>
      <c r="S692" s="31">
        <v>0</v>
      </c>
      <c r="T692" s="31">
        <v>0.5706</v>
      </c>
      <c r="U692" s="31">
        <v>1.0500000000000001E-2</v>
      </c>
      <c r="V692" s="31">
        <v>5.04E-2</v>
      </c>
      <c r="W692" s="31">
        <v>9.4999999999999998E-3</v>
      </c>
      <c r="X692" s="31">
        <v>0.1265</v>
      </c>
      <c r="Y692" s="31">
        <v>0.63959999999999995</v>
      </c>
      <c r="Z692" s="31">
        <v>1.7299999999999999E-2</v>
      </c>
      <c r="AA692" s="31">
        <v>0.33239999999999997</v>
      </c>
      <c r="AB692" s="31">
        <v>1.06E-2</v>
      </c>
      <c r="AC692" s="31">
        <v>0.11</v>
      </c>
      <c r="AD692" s="31">
        <v>0.13170000000000001</v>
      </c>
      <c r="AE692" s="31">
        <v>0.75229999999999997</v>
      </c>
      <c r="AF692" s="31">
        <v>0.20910000000000001</v>
      </c>
      <c r="AG692" s="31">
        <v>7.0699999999999999E-2</v>
      </c>
      <c r="AH692" s="31">
        <v>4.0399999999999998E-2</v>
      </c>
      <c r="AI692" s="31">
        <v>1.01E-2</v>
      </c>
      <c r="AJ692" s="31">
        <v>0.46460000000000001</v>
      </c>
      <c r="AK692" s="31">
        <v>0.35349999999999998</v>
      </c>
      <c r="AL692" s="31">
        <v>6.0600000000000001E-2</v>
      </c>
      <c r="AM692" s="31">
        <v>1.2569999999999999</v>
      </c>
      <c r="AN692" s="31">
        <v>0.7016</v>
      </c>
      <c r="AO692" s="239">
        <v>0.56000000000000005</v>
      </c>
      <c r="AP692" s="241">
        <v>1</v>
      </c>
      <c r="AQ692" s="101">
        <v>1</v>
      </c>
      <c r="AR692" s="462">
        <v>2</v>
      </c>
      <c r="AS692" s="238"/>
      <c r="AT692" s="238"/>
      <c r="AU692" s="238"/>
      <c r="AV692" s="238"/>
      <c r="AW692" s="238"/>
      <c r="AX692" s="238"/>
      <c r="AY692" s="238"/>
    </row>
    <row r="693" spans="1:51">
      <c r="A693" t="s">
        <v>1622</v>
      </c>
      <c r="B693" t="s">
        <v>1621</v>
      </c>
      <c r="C693" t="s">
        <v>1623</v>
      </c>
      <c r="D693" s="31">
        <v>282.5797</v>
      </c>
      <c r="E693" s="31">
        <v>115.54810000000001</v>
      </c>
      <c r="F693" s="31">
        <v>32651.535400000001</v>
      </c>
      <c r="G693" s="31">
        <v>0.83579999999999999</v>
      </c>
      <c r="H693" s="31">
        <v>4.2700000000000002E-2</v>
      </c>
      <c r="I693" s="31">
        <v>0</v>
      </c>
      <c r="J693" s="31">
        <v>0</v>
      </c>
      <c r="K693" s="31">
        <v>6.8999999999999999E-3</v>
      </c>
      <c r="L693" s="31">
        <v>0</v>
      </c>
      <c r="M693" s="31">
        <v>0</v>
      </c>
      <c r="N693" s="31">
        <v>6.4999999999999997E-3</v>
      </c>
      <c r="O693" s="31">
        <v>7.8299999999999995E-2</v>
      </c>
      <c r="P693" s="31">
        <v>0</v>
      </c>
      <c r="Q693" s="31">
        <v>0</v>
      </c>
      <c r="R693" s="31">
        <v>0.68010000000000004</v>
      </c>
      <c r="S693" s="31">
        <v>2.07E-2</v>
      </c>
      <c r="T693" s="31">
        <v>0.1008</v>
      </c>
      <c r="U693" s="31">
        <v>5.0000000000000001E-4</v>
      </c>
      <c r="V693" s="31">
        <v>1.5100000000000001E-2</v>
      </c>
      <c r="W693" s="31">
        <v>4.82E-2</v>
      </c>
      <c r="X693" s="31">
        <v>0.27600000000000002</v>
      </c>
      <c r="Y693" s="31">
        <v>0.84040000000000004</v>
      </c>
      <c r="Z693" s="31">
        <v>0.13250000000000001</v>
      </c>
      <c r="AA693" s="31">
        <v>2.7099999999999999E-2</v>
      </c>
      <c r="AB693" s="31">
        <v>0</v>
      </c>
      <c r="AC693" s="31">
        <v>1.72E-2</v>
      </c>
      <c r="AD693" s="31">
        <v>0.12720000000000001</v>
      </c>
      <c r="AE693" s="31">
        <v>0.85519999999999996</v>
      </c>
      <c r="AF693" s="31">
        <v>0.79500000000000004</v>
      </c>
      <c r="AG693" s="31">
        <v>0.2268</v>
      </c>
      <c r="AH693" s="31">
        <v>4.1200000000000001E-2</v>
      </c>
      <c r="AI693" s="31">
        <v>5.1499999999999997E-2</v>
      </c>
      <c r="AJ693" s="31">
        <v>0.48449999999999999</v>
      </c>
      <c r="AK693" s="31">
        <v>1.03E-2</v>
      </c>
      <c r="AL693" s="31">
        <v>0.18559999999999999</v>
      </c>
      <c r="AM693" s="31">
        <v>1.3315999999999999</v>
      </c>
      <c r="AN693" s="31">
        <v>0.74319999999999997</v>
      </c>
      <c r="AO693" s="239">
        <v>0.19</v>
      </c>
      <c r="AP693" s="241">
        <v>1</v>
      </c>
      <c r="AQ693" s="101">
        <v>1</v>
      </c>
      <c r="AR693" s="462">
        <v>2</v>
      </c>
      <c r="AS693" s="238"/>
      <c r="AT693" s="238"/>
      <c r="AU693" s="238"/>
      <c r="AV693" s="238"/>
      <c r="AW693" s="238"/>
      <c r="AX693" s="238"/>
      <c r="AY693" s="238"/>
    </row>
    <row r="694" spans="1:51">
      <c r="A694" t="s">
        <v>1624</v>
      </c>
      <c r="B694" t="s">
        <v>1621</v>
      </c>
      <c r="C694" t="s">
        <v>1625</v>
      </c>
      <c r="D694" s="31">
        <v>493.33409999999998</v>
      </c>
      <c r="E694" s="31">
        <v>52.613799999999998</v>
      </c>
      <c r="F694" s="31">
        <v>25956.187000000002</v>
      </c>
      <c r="G694" s="31">
        <v>0.64770000000000005</v>
      </c>
      <c r="H694" s="31">
        <v>6.3899999999999998E-2</v>
      </c>
      <c r="I694" s="31">
        <v>0</v>
      </c>
      <c r="J694" s="31">
        <v>0</v>
      </c>
      <c r="K694" s="31">
        <v>0</v>
      </c>
      <c r="L694" s="31">
        <v>2.8000000000000001E-2</v>
      </c>
      <c r="M694" s="31">
        <v>0</v>
      </c>
      <c r="N694" s="31">
        <v>0.14760000000000001</v>
      </c>
      <c r="O694" s="31">
        <v>0.1186</v>
      </c>
      <c r="P694" s="31">
        <v>4.6899999999999997E-2</v>
      </c>
      <c r="Q694" s="31">
        <v>0</v>
      </c>
      <c r="R694" s="31">
        <v>1.89E-2</v>
      </c>
      <c r="S694" s="31">
        <v>0.19309999999999999</v>
      </c>
      <c r="T694" s="31">
        <v>0.1038</v>
      </c>
      <c r="U694" s="31">
        <v>7.7700000000000005E-2</v>
      </c>
      <c r="V694" s="31">
        <v>0.1525</v>
      </c>
      <c r="W694" s="31">
        <v>4.9099999999999998E-2</v>
      </c>
      <c r="X694" s="31">
        <v>0.17369999999999999</v>
      </c>
      <c r="Y694" s="31">
        <v>0.1089</v>
      </c>
      <c r="Z694" s="31">
        <v>0.57689999999999997</v>
      </c>
      <c r="AA694" s="31">
        <v>0.29759999999999998</v>
      </c>
      <c r="AB694" s="31">
        <v>1.67E-2</v>
      </c>
      <c r="AC694" s="31">
        <v>0</v>
      </c>
      <c r="AD694" s="31">
        <v>0.3619</v>
      </c>
      <c r="AE694" s="31">
        <v>0.63800000000000001</v>
      </c>
      <c r="AF694" s="31">
        <v>0.47339999999999999</v>
      </c>
      <c r="AG694" s="31">
        <v>0.14940000000000001</v>
      </c>
      <c r="AH694" s="31">
        <v>6.9000000000000006E-2</v>
      </c>
      <c r="AI694" s="31">
        <v>4.5999999999999999E-2</v>
      </c>
      <c r="AJ694" s="31">
        <v>0.32179999999999997</v>
      </c>
      <c r="AK694" s="31">
        <v>0.1149</v>
      </c>
      <c r="AL694" s="31">
        <v>0.2989</v>
      </c>
      <c r="AM694" s="31">
        <v>1.5845</v>
      </c>
      <c r="AN694" s="31">
        <v>0.88439999999999996</v>
      </c>
      <c r="AO694" s="239">
        <v>0.39</v>
      </c>
      <c r="AP694" s="241">
        <v>8</v>
      </c>
      <c r="AQ694" s="101">
        <v>9</v>
      </c>
      <c r="AR694" s="462">
        <v>2</v>
      </c>
      <c r="AS694" s="238"/>
      <c r="AT694" s="238"/>
      <c r="AU694" s="238"/>
      <c r="AV694" s="238"/>
      <c r="AW694" s="238"/>
      <c r="AX694" s="238"/>
      <c r="AY694" s="238"/>
    </row>
    <row r="695" spans="1:51">
      <c r="A695" t="s">
        <v>1626</v>
      </c>
      <c r="B695" t="s">
        <v>1621</v>
      </c>
      <c r="C695" t="s">
        <v>1627</v>
      </c>
      <c r="D695" s="31">
        <v>283.19760000000002</v>
      </c>
      <c r="E695" s="31">
        <v>147.25800000000001</v>
      </c>
      <c r="F695" s="31">
        <v>41703.117700000003</v>
      </c>
      <c r="G695" s="31">
        <v>0.68840000000000001</v>
      </c>
      <c r="H695" s="31">
        <v>4.07E-2</v>
      </c>
      <c r="I695" s="31">
        <v>0</v>
      </c>
      <c r="J695" s="31">
        <v>0</v>
      </c>
      <c r="K695" s="31">
        <v>0</v>
      </c>
      <c r="L695" s="31">
        <v>1.14E-2</v>
      </c>
      <c r="M695" s="31">
        <v>1.6999999999999999E-3</v>
      </c>
      <c r="N695" s="31">
        <v>7.1999999999999998E-3</v>
      </c>
      <c r="O695" s="31">
        <v>0.1232</v>
      </c>
      <c r="P695" s="31">
        <v>6.5699999999999995E-2</v>
      </c>
      <c r="Q695" s="31">
        <v>0</v>
      </c>
      <c r="R695" s="31">
        <v>0.34200000000000003</v>
      </c>
      <c r="S695" s="31">
        <v>5.21E-2</v>
      </c>
      <c r="T695" s="31">
        <v>0.1399</v>
      </c>
      <c r="U695" s="31">
        <v>0.1101</v>
      </c>
      <c r="V695" s="31">
        <v>3.39E-2</v>
      </c>
      <c r="W695" s="31">
        <v>7.1999999999999995E-2</v>
      </c>
      <c r="X695" s="31">
        <v>0.1784</v>
      </c>
      <c r="Y695" s="31">
        <v>0.59989999999999999</v>
      </c>
      <c r="Z695" s="31">
        <v>0.28129999999999999</v>
      </c>
      <c r="AA695" s="31">
        <v>9.5299999999999996E-2</v>
      </c>
      <c r="AB695" s="31">
        <v>2.3400000000000001E-2</v>
      </c>
      <c r="AC695" s="31">
        <v>0</v>
      </c>
      <c r="AD695" s="31">
        <v>0.19839999999999999</v>
      </c>
      <c r="AE695" s="31">
        <v>0.80130000000000001</v>
      </c>
      <c r="AF695" s="31">
        <v>0.58509999999999995</v>
      </c>
      <c r="AG695" s="31">
        <v>0.13400000000000001</v>
      </c>
      <c r="AH695" s="31">
        <v>7.22E-2</v>
      </c>
      <c r="AI695" s="31">
        <v>4.1200000000000001E-2</v>
      </c>
      <c r="AJ695" s="31">
        <v>0.23710000000000001</v>
      </c>
      <c r="AK695" s="31">
        <v>0</v>
      </c>
      <c r="AL695" s="31">
        <v>0.51549999999999996</v>
      </c>
      <c r="AM695" s="31">
        <v>1.2734000000000001</v>
      </c>
      <c r="AN695" s="31">
        <v>0.79120000000000001</v>
      </c>
      <c r="AO695" s="239">
        <v>0.56999999999999995</v>
      </c>
      <c r="AP695" s="241">
        <v>1</v>
      </c>
      <c r="AQ695" s="101">
        <v>1</v>
      </c>
      <c r="AR695" s="462">
        <v>2</v>
      </c>
      <c r="AS695" s="238"/>
      <c r="AT695" s="238"/>
      <c r="AU695" s="238"/>
      <c r="AV695" s="238"/>
      <c r="AW695" s="238"/>
      <c r="AX695" s="238"/>
      <c r="AY695" s="238"/>
    </row>
    <row r="696" spans="1:51">
      <c r="A696" t="s">
        <v>1628</v>
      </c>
      <c r="B696" t="s">
        <v>1621</v>
      </c>
      <c r="C696" t="s">
        <v>1629</v>
      </c>
      <c r="D696" s="31">
        <v>794.26739999999995</v>
      </c>
      <c r="E696" s="31">
        <v>18.1752</v>
      </c>
      <c r="F696" s="31">
        <v>14435.9681</v>
      </c>
      <c r="G696" s="31">
        <v>0.60570000000000002</v>
      </c>
      <c r="H696" s="31">
        <v>2.12E-2</v>
      </c>
      <c r="I696" s="31">
        <v>0</v>
      </c>
      <c r="J696" s="31">
        <v>1E-3</v>
      </c>
      <c r="K696" s="31">
        <v>0</v>
      </c>
      <c r="L696" s="31">
        <v>2.4E-2</v>
      </c>
      <c r="M696" s="31">
        <v>1.1599999999999999E-2</v>
      </c>
      <c r="N696" s="31">
        <v>0.1021</v>
      </c>
      <c r="O696" s="31">
        <v>5.2499999999999998E-2</v>
      </c>
      <c r="P696" s="31">
        <v>7.0499999999999993E-2</v>
      </c>
      <c r="Q696" s="31">
        <v>0</v>
      </c>
      <c r="R696" s="31">
        <v>0.1671</v>
      </c>
      <c r="S696" s="31">
        <v>0.1215</v>
      </c>
      <c r="T696" s="31">
        <v>0.10730000000000001</v>
      </c>
      <c r="U696" s="31">
        <v>0.1129</v>
      </c>
      <c r="V696" s="31">
        <v>2.3599999999999999E-2</v>
      </c>
      <c r="W696" s="31">
        <v>0.1847</v>
      </c>
      <c r="X696" s="31">
        <v>0.3992</v>
      </c>
      <c r="Y696" s="31">
        <v>0.3876</v>
      </c>
      <c r="Z696" s="31">
        <v>0.46310000000000001</v>
      </c>
      <c r="AA696" s="31">
        <v>0.13289999999999999</v>
      </c>
      <c r="AB696" s="31">
        <v>1.6400000000000001E-2</v>
      </c>
      <c r="AC696" s="31">
        <v>0.16500000000000001</v>
      </c>
      <c r="AD696" s="31">
        <v>0.36520000000000002</v>
      </c>
      <c r="AE696" s="31">
        <v>0.46860000000000002</v>
      </c>
      <c r="AF696" s="31">
        <v>0.36070000000000002</v>
      </c>
      <c r="AG696" s="31">
        <v>0.32950000000000002</v>
      </c>
      <c r="AH696" s="31">
        <v>6.8199999999999997E-2</v>
      </c>
      <c r="AI696" s="31">
        <v>2.2700000000000001E-2</v>
      </c>
      <c r="AJ696" s="31">
        <v>0.1023</v>
      </c>
      <c r="AK696" s="31">
        <v>0.3523</v>
      </c>
      <c r="AL696" s="31">
        <v>0.125</v>
      </c>
      <c r="AM696" s="31">
        <v>1.4956</v>
      </c>
      <c r="AN696" s="31">
        <v>0.8347</v>
      </c>
      <c r="AO696" s="239">
        <v>0.21</v>
      </c>
      <c r="AP696" s="241">
        <v>8</v>
      </c>
      <c r="AQ696" s="101">
        <v>9</v>
      </c>
      <c r="AR696" s="462">
        <v>2</v>
      </c>
      <c r="AS696" s="238"/>
      <c r="AT696" s="238"/>
      <c r="AU696" s="238"/>
      <c r="AV696" s="238"/>
      <c r="AW696" s="238"/>
      <c r="AX696" s="238"/>
      <c r="AY696" s="238"/>
    </row>
    <row r="697" spans="1:51">
      <c r="A697" t="s">
        <v>1632</v>
      </c>
      <c r="B697" t="s">
        <v>1631</v>
      </c>
      <c r="C697" t="s">
        <v>1633</v>
      </c>
      <c r="D697" s="31">
        <v>296.57089999999999</v>
      </c>
      <c r="E697" s="31">
        <v>137.2321</v>
      </c>
      <c r="F697" s="31">
        <v>40699.063000000002</v>
      </c>
      <c r="G697" s="31">
        <v>0.99860000000000004</v>
      </c>
      <c r="H697" s="31">
        <v>1.84E-2</v>
      </c>
      <c r="I697" s="31">
        <v>0</v>
      </c>
      <c r="J697" s="31">
        <v>0</v>
      </c>
      <c r="K697" s="31">
        <v>0</v>
      </c>
      <c r="L697" s="31">
        <v>0</v>
      </c>
      <c r="M697" s="31">
        <v>0</v>
      </c>
      <c r="N697" s="31">
        <v>0</v>
      </c>
      <c r="O697" s="31">
        <v>2.0999999999999999E-3</v>
      </c>
      <c r="P697" s="31">
        <v>0</v>
      </c>
      <c r="Q697" s="31">
        <v>0</v>
      </c>
      <c r="R697" s="31">
        <v>0.97529999999999994</v>
      </c>
      <c r="S697" s="31">
        <v>2.8999999999999998E-3</v>
      </c>
      <c r="T697" s="31">
        <v>2.0000000000000001E-4</v>
      </c>
      <c r="U697" s="31">
        <v>0</v>
      </c>
      <c r="V697" s="31">
        <v>0</v>
      </c>
      <c r="W697" s="31">
        <v>1.1999999999999999E-3</v>
      </c>
      <c r="X697" s="31">
        <v>0.41089999999999999</v>
      </c>
      <c r="Y697" s="31">
        <v>0.97550000000000003</v>
      </c>
      <c r="Z697" s="31">
        <v>2.3800000000000002E-2</v>
      </c>
      <c r="AA697" s="31">
        <v>0</v>
      </c>
      <c r="AB697" s="31">
        <v>6.9999999999999999E-4</v>
      </c>
      <c r="AC697" s="31">
        <v>0.14760000000000001</v>
      </c>
      <c r="AD697" s="31">
        <v>1.2500000000000001E-2</v>
      </c>
      <c r="AE697" s="31">
        <v>0.83979999999999999</v>
      </c>
      <c r="AF697" s="31">
        <v>0.90290000000000004</v>
      </c>
      <c r="AG697" s="31">
        <v>0.56569999999999998</v>
      </c>
      <c r="AH697" s="31">
        <v>0</v>
      </c>
      <c r="AI697" s="31">
        <v>0.41410000000000002</v>
      </c>
      <c r="AJ697" s="31">
        <v>2.0199999999999999E-2</v>
      </c>
      <c r="AK697" s="31">
        <v>0</v>
      </c>
      <c r="AL697" s="31">
        <v>0</v>
      </c>
      <c r="AM697" s="31">
        <v>0.76619999999999999</v>
      </c>
      <c r="AN697" s="31">
        <v>0.69740000000000002</v>
      </c>
      <c r="AO697" s="239">
        <v>0.05</v>
      </c>
      <c r="AP697" s="241">
        <v>1</v>
      </c>
      <c r="AQ697" s="101">
        <v>1</v>
      </c>
      <c r="AR697" s="462">
        <v>1</v>
      </c>
      <c r="AS697" s="238"/>
      <c r="AT697" s="238"/>
      <c r="AU697" s="238"/>
      <c r="AV697" s="238"/>
      <c r="AW697" s="238"/>
      <c r="AX697" s="238"/>
      <c r="AY697" s="238"/>
    </row>
    <row r="698" spans="1:51">
      <c r="A698" t="s">
        <v>1634</v>
      </c>
      <c r="B698" t="s">
        <v>1631</v>
      </c>
      <c r="C698" t="s">
        <v>1631</v>
      </c>
      <c r="D698" s="31">
        <v>371.63639999999998</v>
      </c>
      <c r="E698" s="31">
        <v>110.8586</v>
      </c>
      <c r="F698" s="31">
        <v>41199.0965</v>
      </c>
      <c r="G698" s="31">
        <v>0.75280000000000002</v>
      </c>
      <c r="H698" s="31">
        <v>7.6E-3</v>
      </c>
      <c r="I698" s="31">
        <v>0</v>
      </c>
      <c r="J698" s="31">
        <v>0</v>
      </c>
      <c r="K698" s="31">
        <v>0</v>
      </c>
      <c r="L698" s="31">
        <v>4.1999999999999997E-3</v>
      </c>
      <c r="M698" s="31">
        <v>0</v>
      </c>
      <c r="N698" s="31">
        <v>0</v>
      </c>
      <c r="O698" s="31">
        <v>6.7999999999999996E-3</v>
      </c>
      <c r="P698" s="31">
        <v>0</v>
      </c>
      <c r="Q698" s="31">
        <v>0</v>
      </c>
      <c r="R698" s="31">
        <v>0.65380000000000005</v>
      </c>
      <c r="S698" s="31">
        <v>8.4599999999999995E-2</v>
      </c>
      <c r="T698" s="31">
        <v>5.7700000000000001E-2</v>
      </c>
      <c r="U698" s="31">
        <v>1E-3</v>
      </c>
      <c r="V698" s="31">
        <v>2.5000000000000001E-3</v>
      </c>
      <c r="W698" s="31">
        <v>0.18160000000000001</v>
      </c>
      <c r="X698" s="31">
        <v>0.42770000000000002</v>
      </c>
      <c r="Y698" s="31">
        <v>0.91590000000000005</v>
      </c>
      <c r="Z698" s="31">
        <v>7.6700000000000004E-2</v>
      </c>
      <c r="AA698" s="31">
        <v>1E-4</v>
      </c>
      <c r="AB698" s="31">
        <v>7.1999999999999998E-3</v>
      </c>
      <c r="AC698" s="31">
        <v>0.12509999999999999</v>
      </c>
      <c r="AD698" s="31">
        <v>5.6599999999999998E-2</v>
      </c>
      <c r="AE698" s="31">
        <v>0.81820000000000004</v>
      </c>
      <c r="AF698" s="31">
        <v>0.99950000000000006</v>
      </c>
      <c r="AG698" s="31">
        <v>0.60819999999999996</v>
      </c>
      <c r="AH698" s="31">
        <v>0</v>
      </c>
      <c r="AI698" s="31">
        <v>0.3402</v>
      </c>
      <c r="AJ698" s="31">
        <v>4.1200000000000001E-2</v>
      </c>
      <c r="AK698" s="31">
        <v>1.03E-2</v>
      </c>
      <c r="AL698" s="31">
        <v>0</v>
      </c>
      <c r="AM698" s="31">
        <v>0.84789999999999999</v>
      </c>
      <c r="AN698" s="31">
        <v>0.61160000000000003</v>
      </c>
      <c r="AO698" s="239">
        <v>0.03</v>
      </c>
      <c r="AP698" s="241">
        <v>1</v>
      </c>
      <c r="AQ698" s="101">
        <v>1</v>
      </c>
      <c r="AR698" s="462">
        <v>1</v>
      </c>
      <c r="AS698" s="238"/>
      <c r="AT698" s="238"/>
      <c r="AU698" s="238"/>
      <c r="AV698" s="238"/>
      <c r="AW698" s="238"/>
      <c r="AX698" s="238"/>
      <c r="AY698" s="238"/>
    </row>
    <row r="699" spans="1:51">
      <c r="A699" t="s">
        <v>1635</v>
      </c>
      <c r="B699" t="s">
        <v>1631</v>
      </c>
      <c r="C699" t="s">
        <v>1636</v>
      </c>
      <c r="D699" s="31">
        <v>413.86829999999998</v>
      </c>
      <c r="E699" s="31">
        <v>55.901200000000003</v>
      </c>
      <c r="F699" s="31">
        <v>23135.7363</v>
      </c>
      <c r="G699" s="31">
        <v>0.72719999999999996</v>
      </c>
      <c r="H699" s="31">
        <v>1.32E-2</v>
      </c>
      <c r="I699" s="31">
        <v>0</v>
      </c>
      <c r="J699" s="31">
        <v>0</v>
      </c>
      <c r="K699" s="31">
        <v>0</v>
      </c>
      <c r="L699" s="31">
        <v>1.8E-3</v>
      </c>
      <c r="M699" s="31">
        <v>0</v>
      </c>
      <c r="N699" s="31">
        <v>0</v>
      </c>
      <c r="O699" s="31">
        <v>7.85E-2</v>
      </c>
      <c r="P699" s="31">
        <v>0</v>
      </c>
      <c r="Q699" s="31">
        <v>0</v>
      </c>
      <c r="R699" s="31">
        <v>0.62219999999999998</v>
      </c>
      <c r="S699" s="31">
        <v>1.46E-2</v>
      </c>
      <c r="T699" s="31">
        <v>5.0000000000000001E-4</v>
      </c>
      <c r="U699" s="31">
        <v>0</v>
      </c>
      <c r="V699" s="31">
        <v>3.27E-2</v>
      </c>
      <c r="W699" s="31">
        <v>0.2366</v>
      </c>
      <c r="X699" s="31">
        <v>0.38600000000000001</v>
      </c>
      <c r="Y699" s="31">
        <v>0.9405</v>
      </c>
      <c r="Z699" s="31">
        <v>5.91E-2</v>
      </c>
      <c r="AA699" s="31">
        <v>0</v>
      </c>
      <c r="AB699" s="31">
        <v>4.0000000000000002E-4</v>
      </c>
      <c r="AC699" s="31">
        <v>0.2432</v>
      </c>
      <c r="AD699" s="31">
        <v>0.1018</v>
      </c>
      <c r="AE699" s="31">
        <v>0.65439999999999998</v>
      </c>
      <c r="AF699" s="31">
        <v>0.87150000000000005</v>
      </c>
      <c r="AG699" s="31">
        <v>0.67349999999999999</v>
      </c>
      <c r="AH699" s="31">
        <v>1.0200000000000001E-2</v>
      </c>
      <c r="AI699" s="31">
        <v>0.1837</v>
      </c>
      <c r="AJ699" s="31">
        <v>0.12239999999999999</v>
      </c>
      <c r="AK699" s="31">
        <v>0</v>
      </c>
      <c r="AL699" s="31">
        <v>1.0200000000000001E-2</v>
      </c>
      <c r="AM699" s="31">
        <v>0.92820000000000003</v>
      </c>
      <c r="AN699" s="31">
        <v>0.57669999999999999</v>
      </c>
      <c r="AO699" s="239">
        <v>0.04</v>
      </c>
      <c r="AP699" s="241">
        <v>1</v>
      </c>
      <c r="AQ699" s="101">
        <v>1</v>
      </c>
      <c r="AR699" s="462">
        <v>1</v>
      </c>
      <c r="AS699" s="238"/>
      <c r="AT699" s="238"/>
      <c r="AU699" s="238"/>
      <c r="AV699" s="238"/>
      <c r="AW699" s="238"/>
      <c r="AX699" s="238"/>
      <c r="AY699" s="238"/>
    </row>
    <row r="700" spans="1:51">
      <c r="A700" t="s">
        <v>1637</v>
      </c>
      <c r="B700" t="s">
        <v>1631</v>
      </c>
      <c r="C700" t="s">
        <v>1638</v>
      </c>
      <c r="D700" s="31">
        <v>383.98020000000002</v>
      </c>
      <c r="E700" s="31">
        <v>103.2788</v>
      </c>
      <c r="F700" s="31">
        <v>39657.004999999997</v>
      </c>
      <c r="G700" s="31">
        <v>0.99260000000000004</v>
      </c>
      <c r="H700" s="31">
        <v>4.87E-2</v>
      </c>
      <c r="I700" s="31">
        <v>0</v>
      </c>
      <c r="J700" s="31">
        <v>0</v>
      </c>
      <c r="K700" s="31">
        <v>0</v>
      </c>
      <c r="L700" s="31">
        <v>0</v>
      </c>
      <c r="M700" s="31">
        <v>1E-4</v>
      </c>
      <c r="N700" s="31">
        <v>0</v>
      </c>
      <c r="O700" s="31">
        <v>5.0000000000000001E-3</v>
      </c>
      <c r="P700" s="31">
        <v>0</v>
      </c>
      <c r="Q700" s="31">
        <v>0</v>
      </c>
      <c r="R700" s="31">
        <v>0.86129999999999995</v>
      </c>
      <c r="S700" s="31">
        <v>7.7200000000000005E-2</v>
      </c>
      <c r="T700" s="31">
        <v>0</v>
      </c>
      <c r="U700" s="31">
        <v>1.4E-3</v>
      </c>
      <c r="V700" s="31">
        <v>0</v>
      </c>
      <c r="W700" s="31">
        <v>6.1999999999999998E-3</v>
      </c>
      <c r="X700" s="31">
        <v>0.5645</v>
      </c>
      <c r="Y700" s="31">
        <v>0.89329999999999998</v>
      </c>
      <c r="Z700" s="31">
        <v>9.7699999999999995E-2</v>
      </c>
      <c r="AA700" s="31">
        <v>8.9999999999999993E-3</v>
      </c>
      <c r="AB700" s="31">
        <v>0</v>
      </c>
      <c r="AC700" s="31">
        <v>0.14000000000000001</v>
      </c>
      <c r="AD700" s="31">
        <v>2.6100000000000002E-2</v>
      </c>
      <c r="AE700" s="31">
        <v>0.83389999999999997</v>
      </c>
      <c r="AF700" s="31">
        <v>0.74229999999999996</v>
      </c>
      <c r="AG700" s="31">
        <v>0.48509999999999998</v>
      </c>
      <c r="AH700" s="31">
        <v>9.9000000000000008E-3</v>
      </c>
      <c r="AI700" s="31">
        <v>0.40589999999999998</v>
      </c>
      <c r="AJ700" s="31">
        <v>6.93E-2</v>
      </c>
      <c r="AK700" s="31">
        <v>0</v>
      </c>
      <c r="AL700" s="31">
        <v>2.9700000000000001E-2</v>
      </c>
      <c r="AM700" s="31">
        <v>1.052</v>
      </c>
      <c r="AN700" s="31">
        <v>0.65369999999999995</v>
      </c>
      <c r="AO700" s="239">
        <v>0.02</v>
      </c>
      <c r="AP700" s="241">
        <v>1</v>
      </c>
      <c r="AQ700" s="101">
        <v>1</v>
      </c>
      <c r="AR700" s="462">
        <v>1</v>
      </c>
      <c r="AS700" s="238"/>
      <c r="AT700" s="238"/>
      <c r="AU700" s="238"/>
      <c r="AV700" s="238"/>
      <c r="AW700" s="238"/>
      <c r="AX700" s="238"/>
      <c r="AY700" s="238"/>
    </row>
    <row r="701" spans="1:51">
      <c r="A701" t="s">
        <v>1641</v>
      </c>
      <c r="B701" t="s">
        <v>1640</v>
      </c>
      <c r="C701" t="s">
        <v>1642</v>
      </c>
      <c r="D701" s="31">
        <v>515.26570000000004</v>
      </c>
      <c r="E701" s="31">
        <v>43.559600000000003</v>
      </c>
      <c r="F701" s="31">
        <v>22444.757399999999</v>
      </c>
      <c r="G701" s="31">
        <v>0.69669999999999999</v>
      </c>
      <c r="H701" s="31">
        <v>0</v>
      </c>
      <c r="I701" s="31">
        <v>0</v>
      </c>
      <c r="J701" s="31">
        <v>1E-3</v>
      </c>
      <c r="K701" s="31">
        <v>0</v>
      </c>
      <c r="L701" s="31">
        <v>2.9999999999999997E-4</v>
      </c>
      <c r="M701" s="31">
        <v>0</v>
      </c>
      <c r="N701" s="31">
        <v>5.0000000000000001E-3</v>
      </c>
      <c r="O701" s="31">
        <v>6.1600000000000002E-2</v>
      </c>
      <c r="P701" s="31">
        <v>2.3999999999999998E-3</v>
      </c>
      <c r="Q701" s="31">
        <v>0</v>
      </c>
      <c r="R701" s="31">
        <v>0.44619999999999999</v>
      </c>
      <c r="S701" s="31">
        <v>0.18260000000000001</v>
      </c>
      <c r="T701" s="31">
        <v>0.1595</v>
      </c>
      <c r="U701" s="31">
        <v>0</v>
      </c>
      <c r="V701" s="31">
        <v>9.5999999999999992E-3</v>
      </c>
      <c r="W701" s="31">
        <v>0.13170000000000001</v>
      </c>
      <c r="X701" s="31">
        <v>0.57369999999999999</v>
      </c>
      <c r="Y701" s="31">
        <v>0.6149</v>
      </c>
      <c r="Z701" s="31">
        <v>0.34649999999999997</v>
      </c>
      <c r="AA701" s="31">
        <v>8.8999999999999999E-3</v>
      </c>
      <c r="AB701" s="31">
        <v>2.9700000000000001E-2</v>
      </c>
      <c r="AC701" s="31">
        <v>0.1095</v>
      </c>
      <c r="AD701" s="31">
        <v>0.19409999999999999</v>
      </c>
      <c r="AE701" s="31">
        <v>0.69499999999999995</v>
      </c>
      <c r="AF701" s="31">
        <v>0.60460000000000003</v>
      </c>
      <c r="AG701" s="31">
        <v>0.64580000000000004</v>
      </c>
      <c r="AH701" s="31">
        <v>7.2900000000000006E-2</v>
      </c>
      <c r="AI701" s="31">
        <v>6.25E-2</v>
      </c>
      <c r="AJ701" s="31">
        <v>2.0799999999999999E-2</v>
      </c>
      <c r="AK701" s="31">
        <v>0.11459999999999999</v>
      </c>
      <c r="AL701" s="31">
        <v>8.3299999999999999E-2</v>
      </c>
      <c r="AM701" s="31">
        <v>1.1825000000000001</v>
      </c>
      <c r="AN701" s="31">
        <v>0.66</v>
      </c>
      <c r="AO701" s="239">
        <v>0.02</v>
      </c>
      <c r="AP701" s="241">
        <v>1</v>
      </c>
      <c r="AQ701" s="101">
        <v>1</v>
      </c>
      <c r="AR701" s="462">
        <v>2</v>
      </c>
      <c r="AS701" s="238"/>
      <c r="AT701" s="238"/>
      <c r="AU701" s="238"/>
      <c r="AV701" s="238"/>
      <c r="AW701" s="238"/>
      <c r="AX701" s="238"/>
      <c r="AY701" s="238"/>
    </row>
    <row r="702" spans="1:51">
      <c r="A702" t="s">
        <v>1643</v>
      </c>
      <c r="B702" t="s">
        <v>1640</v>
      </c>
      <c r="C702" t="s">
        <v>1644</v>
      </c>
      <c r="D702" s="31">
        <v>360.94819999999999</v>
      </c>
      <c r="E702" s="31">
        <v>76.513499999999993</v>
      </c>
      <c r="F702" s="31">
        <v>27617.418900000001</v>
      </c>
      <c r="G702" s="31">
        <v>0.755</v>
      </c>
      <c r="H702" s="31">
        <v>0</v>
      </c>
      <c r="I702" s="31">
        <v>0</v>
      </c>
      <c r="J702" s="31">
        <v>0</v>
      </c>
      <c r="K702" s="31">
        <v>0</v>
      </c>
      <c r="L702" s="31">
        <v>1.1999999999999999E-3</v>
      </c>
      <c r="M702" s="31">
        <v>0</v>
      </c>
      <c r="N702" s="31">
        <v>0</v>
      </c>
      <c r="O702" s="31">
        <v>8.2199999999999995E-2</v>
      </c>
      <c r="P702" s="31">
        <v>7.6E-3</v>
      </c>
      <c r="Q702" s="31">
        <v>0</v>
      </c>
      <c r="R702" s="31">
        <v>0.35930000000000001</v>
      </c>
      <c r="S702" s="31">
        <v>0.26579999999999998</v>
      </c>
      <c r="T702" s="31">
        <v>2.47E-2</v>
      </c>
      <c r="U702" s="31">
        <v>4.65E-2</v>
      </c>
      <c r="V702" s="31">
        <v>2.7000000000000001E-3</v>
      </c>
      <c r="W702" s="31">
        <v>0.21</v>
      </c>
      <c r="X702" s="31">
        <v>0.28470000000000001</v>
      </c>
      <c r="Y702" s="31">
        <v>0.52910000000000001</v>
      </c>
      <c r="Z702" s="31">
        <v>0.36559999999999998</v>
      </c>
      <c r="AA702" s="31">
        <v>9.1300000000000006E-2</v>
      </c>
      <c r="AB702" s="31">
        <v>1.4E-2</v>
      </c>
      <c r="AC702" s="31">
        <v>8.7900000000000006E-2</v>
      </c>
      <c r="AD702" s="31">
        <v>0.2117</v>
      </c>
      <c r="AE702" s="31">
        <v>0.69950000000000001</v>
      </c>
      <c r="AF702" s="31">
        <v>0.25380000000000003</v>
      </c>
      <c r="AG702" s="31">
        <v>0.1134</v>
      </c>
      <c r="AH702" s="31">
        <v>1.03E-2</v>
      </c>
      <c r="AI702" s="31">
        <v>5.1499999999999997E-2</v>
      </c>
      <c r="AJ702" s="31">
        <v>0.13400000000000001</v>
      </c>
      <c r="AK702" s="31">
        <v>0.5464</v>
      </c>
      <c r="AL702" s="31">
        <v>0.14430000000000001</v>
      </c>
      <c r="AM702" s="31">
        <v>1.3258000000000001</v>
      </c>
      <c r="AN702" s="31">
        <v>0.74</v>
      </c>
      <c r="AO702" s="239">
        <v>1.18</v>
      </c>
      <c r="AP702" s="241">
        <v>1</v>
      </c>
      <c r="AQ702" s="101">
        <v>1</v>
      </c>
      <c r="AR702" s="462">
        <v>3</v>
      </c>
      <c r="AS702" s="238"/>
      <c r="AT702" s="238"/>
      <c r="AU702" s="238"/>
      <c r="AV702" s="238"/>
      <c r="AW702" s="238"/>
      <c r="AX702" s="238"/>
      <c r="AY702" s="238"/>
    </row>
    <row r="703" spans="1:51">
      <c r="A703" t="s">
        <v>1645</v>
      </c>
      <c r="B703" t="s">
        <v>1640</v>
      </c>
      <c r="C703" t="s">
        <v>1646</v>
      </c>
      <c r="D703" s="31">
        <v>344.36239999999998</v>
      </c>
      <c r="E703" s="31">
        <v>91.619500000000002</v>
      </c>
      <c r="F703" s="31">
        <v>31550.293399999999</v>
      </c>
      <c r="G703" s="31">
        <v>0.55410000000000004</v>
      </c>
      <c r="H703" s="31">
        <v>1.2E-2</v>
      </c>
      <c r="I703" s="31">
        <v>0</v>
      </c>
      <c r="J703" s="31">
        <v>0</v>
      </c>
      <c r="K703" s="31">
        <v>0</v>
      </c>
      <c r="L703" s="31">
        <v>2.5000000000000001E-3</v>
      </c>
      <c r="M703" s="31">
        <v>0</v>
      </c>
      <c r="N703" s="31">
        <v>0</v>
      </c>
      <c r="O703" s="31">
        <v>2.63E-2</v>
      </c>
      <c r="P703" s="31">
        <v>4.8999999999999998E-3</v>
      </c>
      <c r="Q703" s="31">
        <v>0</v>
      </c>
      <c r="R703" s="31">
        <v>0.45019999999999999</v>
      </c>
      <c r="S703" s="31">
        <v>3.3999999999999998E-3</v>
      </c>
      <c r="T703" s="31">
        <v>0.33539999999999998</v>
      </c>
      <c r="U703" s="31">
        <v>5.9799999999999999E-2</v>
      </c>
      <c r="V703" s="31">
        <v>2.5999999999999999E-3</v>
      </c>
      <c r="W703" s="31">
        <v>0.10290000000000001</v>
      </c>
      <c r="X703" s="31">
        <v>0.26279999999999998</v>
      </c>
      <c r="Y703" s="31">
        <v>0.67520000000000002</v>
      </c>
      <c r="Z703" s="31">
        <v>0.21329999999999999</v>
      </c>
      <c r="AA703" s="31">
        <v>6.1499999999999999E-2</v>
      </c>
      <c r="AB703" s="31">
        <v>5.0099999999999999E-2</v>
      </c>
      <c r="AC703" s="31">
        <v>0.104</v>
      </c>
      <c r="AD703" s="31">
        <v>0.129</v>
      </c>
      <c r="AE703" s="31">
        <v>0.76639999999999997</v>
      </c>
      <c r="AF703" s="31">
        <v>0.5998</v>
      </c>
      <c r="AG703" s="31">
        <v>0.29289999999999999</v>
      </c>
      <c r="AH703" s="31">
        <v>2.0199999999999999E-2</v>
      </c>
      <c r="AI703" s="31">
        <v>0.30299999999999999</v>
      </c>
      <c r="AJ703" s="31">
        <v>0.1111</v>
      </c>
      <c r="AK703" s="31">
        <v>0.16159999999999999</v>
      </c>
      <c r="AL703" s="31">
        <v>0.1111</v>
      </c>
      <c r="AM703" s="31">
        <v>1.5831</v>
      </c>
      <c r="AN703" s="31">
        <v>0.88360000000000005</v>
      </c>
      <c r="AO703" s="239">
        <v>0.95</v>
      </c>
      <c r="AP703" s="241">
        <v>1</v>
      </c>
      <c r="AQ703" s="101">
        <v>1</v>
      </c>
      <c r="AR703" s="462">
        <v>2</v>
      </c>
      <c r="AS703" s="238"/>
      <c r="AT703" s="238"/>
      <c r="AU703" s="238"/>
      <c r="AV703" s="238"/>
      <c r="AW703" s="238"/>
      <c r="AX703" s="238"/>
      <c r="AY703" s="238"/>
    </row>
    <row r="704" spans="1:51">
      <c r="A704" t="s">
        <v>1647</v>
      </c>
      <c r="B704" t="s">
        <v>1640</v>
      </c>
      <c r="C704" t="s">
        <v>248</v>
      </c>
      <c r="D704" s="31">
        <v>281.0478</v>
      </c>
      <c r="E704" s="31">
        <v>148.5949</v>
      </c>
      <c r="F704" s="31">
        <v>41762.281600000002</v>
      </c>
      <c r="G704" s="31">
        <v>0.91269999999999996</v>
      </c>
      <c r="H704" s="31">
        <v>9.9000000000000008E-3</v>
      </c>
      <c r="I704" s="31">
        <v>0</v>
      </c>
      <c r="J704" s="31">
        <v>0</v>
      </c>
      <c r="K704" s="31">
        <v>0</v>
      </c>
      <c r="L704" s="31">
        <v>2.9999999999999997E-4</v>
      </c>
      <c r="M704" s="31">
        <v>0</v>
      </c>
      <c r="N704" s="31">
        <v>3.61E-2</v>
      </c>
      <c r="O704" s="31">
        <v>5.67E-2</v>
      </c>
      <c r="P704" s="31">
        <v>6.7000000000000002E-3</v>
      </c>
      <c r="Q704" s="31">
        <v>0</v>
      </c>
      <c r="R704" s="31">
        <v>0.7762</v>
      </c>
      <c r="S704" s="31">
        <v>3.15E-2</v>
      </c>
      <c r="T704" s="31">
        <v>3.8699999999999998E-2</v>
      </c>
      <c r="U704" s="31">
        <v>2E-3</v>
      </c>
      <c r="V704" s="31">
        <v>1.8E-3</v>
      </c>
      <c r="W704" s="31">
        <v>0.04</v>
      </c>
      <c r="X704" s="31">
        <v>0.2651</v>
      </c>
      <c r="Y704" s="31">
        <v>0.79200000000000004</v>
      </c>
      <c r="Z704" s="31">
        <v>0.1767</v>
      </c>
      <c r="AA704" s="31">
        <v>1.1299999999999999E-2</v>
      </c>
      <c r="AB704" s="31">
        <v>2.01E-2</v>
      </c>
      <c r="AC704" s="31">
        <v>2.8E-3</v>
      </c>
      <c r="AD704" s="31">
        <v>0.1082</v>
      </c>
      <c r="AE704" s="31">
        <v>0.88890000000000002</v>
      </c>
      <c r="AF704" s="31">
        <v>0.83340000000000003</v>
      </c>
      <c r="AG704" s="31">
        <v>0.51039999999999996</v>
      </c>
      <c r="AH704" s="31">
        <v>1.04E-2</v>
      </c>
      <c r="AI704" s="31">
        <v>0.16669999999999999</v>
      </c>
      <c r="AJ704" s="31">
        <v>0.13539999999999999</v>
      </c>
      <c r="AK704" s="31">
        <v>3.1300000000000001E-2</v>
      </c>
      <c r="AL704" s="31">
        <v>0.14580000000000001</v>
      </c>
      <c r="AM704" s="31">
        <v>1.3492999999999999</v>
      </c>
      <c r="AN704" s="31">
        <v>0.753</v>
      </c>
      <c r="AO704" s="239">
        <v>0.22</v>
      </c>
      <c r="AP704" s="241">
        <v>1</v>
      </c>
      <c r="AQ704" s="101">
        <v>1</v>
      </c>
      <c r="AR704" s="462">
        <v>2</v>
      </c>
      <c r="AS704" s="238"/>
      <c r="AT704" s="238"/>
      <c r="AU704" s="238"/>
      <c r="AV704" s="238"/>
      <c r="AW704" s="238"/>
      <c r="AX704" s="238"/>
      <c r="AY704" s="238"/>
    </row>
    <row r="705" spans="1:51">
      <c r="A705" t="s">
        <v>1648</v>
      </c>
      <c r="B705" t="s">
        <v>1640</v>
      </c>
      <c r="C705" t="s">
        <v>1649</v>
      </c>
      <c r="D705" s="31">
        <v>238.53989999999999</v>
      </c>
      <c r="E705" s="31">
        <v>127.96169999999999</v>
      </c>
      <c r="F705" s="31">
        <v>30523.974999999999</v>
      </c>
      <c r="G705" s="31">
        <v>0.86180000000000001</v>
      </c>
      <c r="H705" s="31">
        <v>1.6E-2</v>
      </c>
      <c r="I705" s="31">
        <v>0</v>
      </c>
      <c r="J705" s="31">
        <v>0</v>
      </c>
      <c r="K705" s="31">
        <v>0</v>
      </c>
      <c r="L705" s="31">
        <v>0</v>
      </c>
      <c r="M705" s="31">
        <v>0</v>
      </c>
      <c r="N705" s="31">
        <v>0</v>
      </c>
      <c r="O705" s="31">
        <v>6.5299999999999997E-2</v>
      </c>
      <c r="P705" s="31">
        <v>4.9599999999999998E-2</v>
      </c>
      <c r="Q705" s="31">
        <v>0</v>
      </c>
      <c r="R705" s="31">
        <v>0.61950000000000005</v>
      </c>
      <c r="S705" s="31">
        <v>0.1115</v>
      </c>
      <c r="T705" s="31">
        <v>3.3399999999999999E-2</v>
      </c>
      <c r="U705" s="31">
        <v>4.9599999999999998E-2</v>
      </c>
      <c r="V705" s="31">
        <v>1.1000000000000001E-3</v>
      </c>
      <c r="W705" s="31">
        <v>5.3800000000000001E-2</v>
      </c>
      <c r="X705" s="31">
        <v>0.1444</v>
      </c>
      <c r="Y705" s="31">
        <v>0.72</v>
      </c>
      <c r="Z705" s="31">
        <v>0.192</v>
      </c>
      <c r="AA705" s="31">
        <v>6.1800000000000001E-2</v>
      </c>
      <c r="AB705" s="31">
        <v>2.6200000000000001E-2</v>
      </c>
      <c r="AC705" s="31">
        <v>3.2099999999999997E-2</v>
      </c>
      <c r="AD705" s="31">
        <v>8.5500000000000007E-2</v>
      </c>
      <c r="AE705" s="31">
        <v>0.88160000000000005</v>
      </c>
      <c r="AF705" s="31">
        <v>0.5111</v>
      </c>
      <c r="AG705" s="31">
        <v>0.13400000000000001</v>
      </c>
      <c r="AH705" s="31">
        <v>0</v>
      </c>
      <c r="AI705" s="31">
        <v>0.1237</v>
      </c>
      <c r="AJ705" s="31">
        <v>0.25769999999999998</v>
      </c>
      <c r="AK705" s="31">
        <v>0.2165</v>
      </c>
      <c r="AL705" s="31">
        <v>0.26800000000000002</v>
      </c>
      <c r="AM705" s="31">
        <v>1.5615000000000001</v>
      </c>
      <c r="AN705" s="31">
        <v>0.97019999999999995</v>
      </c>
      <c r="AO705" s="239">
        <v>0.92</v>
      </c>
      <c r="AP705" s="241">
        <v>1</v>
      </c>
      <c r="AQ705" s="101">
        <v>1</v>
      </c>
      <c r="AR705" s="462">
        <v>2</v>
      </c>
      <c r="AS705" s="238"/>
      <c r="AT705" s="238"/>
      <c r="AU705" s="238"/>
      <c r="AV705" s="238"/>
      <c r="AW705" s="238"/>
      <c r="AX705" s="238"/>
      <c r="AY705" s="238"/>
    </row>
    <row r="706" spans="1:51">
      <c r="A706" t="s">
        <v>1650</v>
      </c>
      <c r="B706" t="s">
        <v>1640</v>
      </c>
      <c r="C706" t="s">
        <v>1651</v>
      </c>
      <c r="D706" s="31">
        <v>330.11649999999997</v>
      </c>
      <c r="E706" s="31">
        <v>55.948500000000003</v>
      </c>
      <c r="F706" s="31">
        <v>18469.509900000001</v>
      </c>
      <c r="G706" s="31">
        <v>0.92059999999999997</v>
      </c>
      <c r="H706" s="31">
        <v>0.26729999999999998</v>
      </c>
      <c r="I706" s="31">
        <v>0</v>
      </c>
      <c r="J706" s="31">
        <v>0</v>
      </c>
      <c r="K706" s="31">
        <v>0</v>
      </c>
      <c r="L706" s="31">
        <v>6.1000000000000004E-3</v>
      </c>
      <c r="M706" s="31">
        <v>0</v>
      </c>
      <c r="N706" s="31">
        <v>0</v>
      </c>
      <c r="O706" s="31">
        <v>0.1699</v>
      </c>
      <c r="P706" s="31">
        <v>4.3E-3</v>
      </c>
      <c r="Q706" s="31">
        <v>0</v>
      </c>
      <c r="R706" s="31">
        <v>0.29680000000000001</v>
      </c>
      <c r="S706" s="31">
        <v>0.1431</v>
      </c>
      <c r="T706" s="31">
        <v>4.41E-2</v>
      </c>
      <c r="U706" s="31">
        <v>3.7499999999999999E-2</v>
      </c>
      <c r="V706" s="31">
        <v>4.8999999999999998E-3</v>
      </c>
      <c r="W706" s="31">
        <v>2.5999999999999999E-2</v>
      </c>
      <c r="X706" s="31">
        <v>0.16589999999999999</v>
      </c>
      <c r="Y706" s="31">
        <v>0.43680000000000002</v>
      </c>
      <c r="Z706" s="31">
        <v>0.41389999999999999</v>
      </c>
      <c r="AA706" s="31">
        <v>9.0800000000000006E-2</v>
      </c>
      <c r="AB706" s="31">
        <v>5.8500000000000003E-2</v>
      </c>
      <c r="AC706" s="31">
        <v>1.0999999999999999E-2</v>
      </c>
      <c r="AD706" s="31">
        <v>0.24340000000000001</v>
      </c>
      <c r="AE706" s="31">
        <v>0.74529999999999996</v>
      </c>
      <c r="AF706" s="31">
        <v>0.48199999999999998</v>
      </c>
      <c r="AG706" s="31">
        <v>0.3196</v>
      </c>
      <c r="AH706" s="31">
        <v>3.09E-2</v>
      </c>
      <c r="AI706" s="31">
        <v>4.1200000000000001E-2</v>
      </c>
      <c r="AJ706" s="31">
        <v>0.1134</v>
      </c>
      <c r="AK706" s="31">
        <v>0.27839999999999998</v>
      </c>
      <c r="AL706" s="31">
        <v>0.2165</v>
      </c>
      <c r="AM706" s="31">
        <v>1.5377000000000001</v>
      </c>
      <c r="AN706" s="31">
        <v>0.85819999999999996</v>
      </c>
      <c r="AO706" s="239">
        <v>0.51</v>
      </c>
      <c r="AP706" s="241">
        <v>1</v>
      </c>
      <c r="AQ706" s="101">
        <v>1</v>
      </c>
      <c r="AR706" s="462">
        <v>2</v>
      </c>
      <c r="AS706" s="238"/>
      <c r="AT706" s="238"/>
      <c r="AU706" s="238"/>
      <c r="AV706" s="238"/>
      <c r="AW706" s="238"/>
      <c r="AX706" s="238"/>
      <c r="AY706" s="238"/>
    </row>
    <row r="707" spans="1:51">
      <c r="A707" t="s">
        <v>1652</v>
      </c>
      <c r="B707" t="s">
        <v>1640</v>
      </c>
      <c r="C707" t="s">
        <v>888</v>
      </c>
      <c r="D707" s="31">
        <v>560.72199999999998</v>
      </c>
      <c r="E707" s="31">
        <v>17.576000000000001</v>
      </c>
      <c r="F707" s="31">
        <v>9855.2433000000001</v>
      </c>
      <c r="G707" s="31">
        <v>0.82310000000000005</v>
      </c>
      <c r="H707" s="31">
        <v>0</v>
      </c>
      <c r="I707" s="31">
        <v>0</v>
      </c>
      <c r="J707" s="31">
        <v>0</v>
      </c>
      <c r="K707" s="31">
        <v>0</v>
      </c>
      <c r="L707" s="31">
        <v>1.4E-3</v>
      </c>
      <c r="M707" s="31">
        <v>0</v>
      </c>
      <c r="N707" s="31">
        <v>0</v>
      </c>
      <c r="O707" s="31">
        <v>0.45929999999999999</v>
      </c>
      <c r="P707" s="31">
        <v>1.9E-3</v>
      </c>
      <c r="Q707" s="31">
        <v>0</v>
      </c>
      <c r="R707" s="31">
        <v>0</v>
      </c>
      <c r="S707" s="31">
        <v>0.3624</v>
      </c>
      <c r="T707" s="31">
        <v>0</v>
      </c>
      <c r="U707" s="31">
        <v>0</v>
      </c>
      <c r="V707" s="31">
        <v>0</v>
      </c>
      <c r="W707" s="31">
        <v>0.17499999999999999</v>
      </c>
      <c r="X707" s="31">
        <v>0.1857</v>
      </c>
      <c r="Y707" s="31">
        <v>0</v>
      </c>
      <c r="Z707" s="31">
        <v>0.9425</v>
      </c>
      <c r="AA707" s="31">
        <v>4.1300000000000003E-2</v>
      </c>
      <c r="AB707" s="31">
        <v>1.61E-2</v>
      </c>
      <c r="AC707" s="31">
        <v>0.11169999999999999</v>
      </c>
      <c r="AD707" s="31">
        <v>0.56389999999999996</v>
      </c>
      <c r="AE707" s="31">
        <v>0.31969999999999998</v>
      </c>
      <c r="AF707" s="31">
        <v>0.19650000000000001</v>
      </c>
      <c r="AG707" s="31">
        <v>0.22919999999999999</v>
      </c>
      <c r="AH707" s="31">
        <v>3.1300000000000001E-2</v>
      </c>
      <c r="AI707" s="31">
        <v>1.04E-2</v>
      </c>
      <c r="AJ707" s="31">
        <v>8.3299999999999999E-2</v>
      </c>
      <c r="AK707" s="31">
        <v>0.39579999999999999</v>
      </c>
      <c r="AL707" s="31">
        <v>0.25</v>
      </c>
      <c r="AM707" s="31">
        <v>1.4139999999999999</v>
      </c>
      <c r="AN707" s="31">
        <v>0.78920000000000001</v>
      </c>
      <c r="AO707" s="239">
        <v>0.38</v>
      </c>
      <c r="AP707" s="241">
        <v>2</v>
      </c>
      <c r="AQ707" s="101">
        <v>3</v>
      </c>
      <c r="AR707" s="462">
        <v>2</v>
      </c>
      <c r="AS707" s="238"/>
      <c r="AT707" s="238"/>
      <c r="AU707" s="238"/>
      <c r="AV707" s="238"/>
      <c r="AW707" s="238"/>
      <c r="AX707" s="238"/>
      <c r="AY707" s="238"/>
    </row>
    <row r="708" spans="1:51">
      <c r="A708" t="s">
        <v>1653</v>
      </c>
      <c r="B708" t="s">
        <v>1640</v>
      </c>
      <c r="C708" t="s">
        <v>203</v>
      </c>
      <c r="D708" s="31">
        <v>428.2296</v>
      </c>
      <c r="E708" s="31">
        <v>44.109499999999997</v>
      </c>
      <c r="F708" s="31">
        <v>18888.973099999999</v>
      </c>
      <c r="G708" s="31">
        <v>0.80059999999999998</v>
      </c>
      <c r="H708" s="31">
        <v>1.46E-2</v>
      </c>
      <c r="I708" s="31">
        <v>0</v>
      </c>
      <c r="J708" s="31">
        <v>0</v>
      </c>
      <c r="K708" s="31">
        <v>0</v>
      </c>
      <c r="L708" s="31">
        <v>1.2999999999999999E-3</v>
      </c>
      <c r="M708" s="31">
        <v>0</v>
      </c>
      <c r="N708" s="31">
        <v>0</v>
      </c>
      <c r="O708" s="31">
        <v>0.15340000000000001</v>
      </c>
      <c r="P708" s="31">
        <v>2.0199999999999999E-2</v>
      </c>
      <c r="Q708" s="31">
        <v>0</v>
      </c>
      <c r="R708" s="31">
        <v>0.31919999999999998</v>
      </c>
      <c r="S708" s="31">
        <v>0.35089999999999999</v>
      </c>
      <c r="T708" s="31">
        <v>6.2799999999999995E-2</v>
      </c>
      <c r="U708" s="31">
        <v>7.3000000000000001E-3</v>
      </c>
      <c r="V708" s="31">
        <v>4.48E-2</v>
      </c>
      <c r="W708" s="31">
        <v>2.5499999999999998E-2</v>
      </c>
      <c r="X708" s="31">
        <v>0.22450000000000001</v>
      </c>
      <c r="Y708" s="31">
        <v>0.53359999999999996</v>
      </c>
      <c r="Z708" s="31">
        <v>0.436</v>
      </c>
      <c r="AA708" s="31">
        <v>1.8200000000000001E-2</v>
      </c>
      <c r="AB708" s="31">
        <v>1.23E-2</v>
      </c>
      <c r="AC708" s="31">
        <v>2.9600000000000001E-2</v>
      </c>
      <c r="AD708" s="31">
        <v>0.17899999999999999</v>
      </c>
      <c r="AE708" s="31">
        <v>0.78979999999999995</v>
      </c>
      <c r="AF708" s="31">
        <v>0.26450000000000001</v>
      </c>
      <c r="AG708" s="31">
        <v>0.15310000000000001</v>
      </c>
      <c r="AH708" s="31">
        <v>1.0200000000000001E-2</v>
      </c>
      <c r="AI708" s="31">
        <v>8.1600000000000006E-2</v>
      </c>
      <c r="AJ708" s="31">
        <v>6.1199999999999997E-2</v>
      </c>
      <c r="AK708" s="31">
        <v>0.47960000000000003</v>
      </c>
      <c r="AL708" s="31">
        <v>0.21429999999999999</v>
      </c>
      <c r="AM708" s="31">
        <v>1.3920999999999999</v>
      </c>
      <c r="AN708" s="31">
        <v>0.77700000000000002</v>
      </c>
      <c r="AO708" s="239">
        <v>0.67</v>
      </c>
      <c r="AP708" s="241">
        <v>2</v>
      </c>
      <c r="AQ708" s="101">
        <v>3</v>
      </c>
      <c r="AR708" s="462">
        <v>2</v>
      </c>
      <c r="AS708" s="238"/>
      <c r="AT708" s="238"/>
      <c r="AU708" s="238"/>
      <c r="AV708" s="238"/>
      <c r="AW708" s="238"/>
      <c r="AX708" s="238"/>
      <c r="AY708" s="238"/>
    </row>
    <row r="709" spans="1:51">
      <c r="A709" t="s">
        <v>1654</v>
      </c>
      <c r="B709" t="s">
        <v>1640</v>
      </c>
      <c r="C709" t="s">
        <v>1655</v>
      </c>
      <c r="D709" s="31">
        <v>472.56760000000003</v>
      </c>
      <c r="E709" s="31">
        <v>73.789299999999997</v>
      </c>
      <c r="F709" s="31">
        <v>34870.427000000003</v>
      </c>
      <c r="G709" s="31">
        <v>0.84750000000000003</v>
      </c>
      <c r="H709" s="31">
        <v>4.7999999999999996E-3</v>
      </c>
      <c r="I709" s="31">
        <v>0</v>
      </c>
      <c r="J709" s="31">
        <v>0</v>
      </c>
      <c r="K709" s="31">
        <v>0</v>
      </c>
      <c r="L709" s="31">
        <v>0</v>
      </c>
      <c r="M709" s="31">
        <v>0</v>
      </c>
      <c r="N709" s="31">
        <v>0</v>
      </c>
      <c r="O709" s="31">
        <v>0.1051</v>
      </c>
      <c r="P709" s="31">
        <v>2.8E-3</v>
      </c>
      <c r="Q709" s="31">
        <v>0</v>
      </c>
      <c r="R709" s="31">
        <v>0.72850000000000004</v>
      </c>
      <c r="S709" s="31">
        <v>3.5000000000000001E-3</v>
      </c>
      <c r="T709" s="31">
        <v>0.13270000000000001</v>
      </c>
      <c r="U709" s="31">
        <v>6.7000000000000002E-3</v>
      </c>
      <c r="V709" s="31">
        <v>0</v>
      </c>
      <c r="W709" s="31">
        <v>1.5900000000000001E-2</v>
      </c>
      <c r="X709" s="31">
        <v>0.1764</v>
      </c>
      <c r="Y709" s="31">
        <v>0.4975</v>
      </c>
      <c r="Z709" s="31">
        <v>0.44350000000000001</v>
      </c>
      <c r="AA709" s="31">
        <v>1.5100000000000001E-2</v>
      </c>
      <c r="AB709" s="31">
        <v>4.3900000000000002E-2</v>
      </c>
      <c r="AC709" s="31">
        <v>0.12820000000000001</v>
      </c>
      <c r="AD709" s="31">
        <v>0.12920000000000001</v>
      </c>
      <c r="AE709" s="31">
        <v>0.74099999999999999</v>
      </c>
      <c r="AF709" s="31">
        <v>0.44330000000000003</v>
      </c>
      <c r="AG709" s="31">
        <v>0.1875</v>
      </c>
      <c r="AH709" s="31">
        <v>1.04E-2</v>
      </c>
      <c r="AI709" s="31">
        <v>4.1700000000000001E-2</v>
      </c>
      <c r="AJ709" s="31">
        <v>0.13539999999999999</v>
      </c>
      <c r="AK709" s="31">
        <v>0.3125</v>
      </c>
      <c r="AL709" s="31">
        <v>0.3125</v>
      </c>
      <c r="AM709" s="31">
        <v>1.4916</v>
      </c>
      <c r="AN709" s="31">
        <v>0.83250000000000002</v>
      </c>
      <c r="AO709" s="239">
        <v>0.57999999999999996</v>
      </c>
      <c r="AP709" s="241">
        <v>1</v>
      </c>
      <c r="AQ709" s="101">
        <v>1</v>
      </c>
      <c r="AR709" s="462">
        <v>2</v>
      </c>
      <c r="AS709" s="238"/>
      <c r="AT709" s="238"/>
      <c r="AU709" s="238"/>
      <c r="AV709" s="238"/>
      <c r="AW709" s="238"/>
      <c r="AX709" s="238"/>
      <c r="AY709" s="238"/>
    </row>
    <row r="710" spans="1:51">
      <c r="A710" t="s">
        <v>1656</v>
      </c>
      <c r="B710" t="s">
        <v>1640</v>
      </c>
      <c r="C710" t="s">
        <v>1657</v>
      </c>
      <c r="D710" s="31">
        <v>499.04250000000002</v>
      </c>
      <c r="E710" s="31">
        <v>28.722200000000001</v>
      </c>
      <c r="F710" s="31">
        <v>14333.6106</v>
      </c>
      <c r="G710" s="31">
        <v>0.80500000000000005</v>
      </c>
      <c r="H710" s="31">
        <v>0</v>
      </c>
      <c r="I710" s="31">
        <v>0</v>
      </c>
      <c r="J710" s="31">
        <v>0</v>
      </c>
      <c r="K710" s="31">
        <v>2.5000000000000001E-3</v>
      </c>
      <c r="L710" s="31">
        <v>3.3E-3</v>
      </c>
      <c r="M710" s="31">
        <v>5.0000000000000001E-4</v>
      </c>
      <c r="N710" s="31">
        <v>0</v>
      </c>
      <c r="O710" s="31">
        <v>0.17050000000000001</v>
      </c>
      <c r="P710" s="31">
        <v>3.5700000000000003E-2</v>
      </c>
      <c r="Q710" s="31">
        <v>0</v>
      </c>
      <c r="R710" s="31">
        <v>0.29820000000000002</v>
      </c>
      <c r="S710" s="31">
        <v>0.33</v>
      </c>
      <c r="T710" s="31">
        <v>2.3E-3</v>
      </c>
      <c r="U710" s="31">
        <v>0</v>
      </c>
      <c r="V710" s="31">
        <v>0</v>
      </c>
      <c r="W710" s="31">
        <v>0.15709999999999999</v>
      </c>
      <c r="X710" s="31">
        <v>0.31859999999999999</v>
      </c>
      <c r="Y710" s="31">
        <v>0.3241</v>
      </c>
      <c r="Z710" s="31">
        <v>0.60729999999999995</v>
      </c>
      <c r="AA710" s="31">
        <v>2.64E-2</v>
      </c>
      <c r="AB710" s="31">
        <v>4.2200000000000001E-2</v>
      </c>
      <c r="AC710" s="31">
        <v>0.1089</v>
      </c>
      <c r="AD710" s="31">
        <v>0.39389999999999997</v>
      </c>
      <c r="AE710" s="31">
        <v>0.49390000000000001</v>
      </c>
      <c r="AF710" s="31">
        <v>0.50509999999999999</v>
      </c>
      <c r="AG710" s="31">
        <v>0.50519999999999998</v>
      </c>
      <c r="AH710" s="31">
        <v>0.1237</v>
      </c>
      <c r="AI710" s="31">
        <v>8.2500000000000004E-2</v>
      </c>
      <c r="AJ710" s="31">
        <v>0.1031</v>
      </c>
      <c r="AK710" s="31">
        <v>0.1031</v>
      </c>
      <c r="AL710" s="31">
        <v>8.2500000000000004E-2</v>
      </c>
      <c r="AM710" s="31">
        <v>1.4836</v>
      </c>
      <c r="AN710" s="31">
        <v>0.82799999999999996</v>
      </c>
      <c r="AO710" s="239">
        <v>0.56000000000000005</v>
      </c>
      <c r="AP710" s="241">
        <v>2</v>
      </c>
      <c r="AQ710" s="101">
        <v>3</v>
      </c>
      <c r="AR710" s="462">
        <v>2</v>
      </c>
      <c r="AS710" s="238"/>
      <c r="AT710" s="238"/>
      <c r="AU710" s="238"/>
      <c r="AV710" s="238"/>
      <c r="AW710" s="238"/>
      <c r="AX710" s="238"/>
      <c r="AY710" s="238"/>
    </row>
    <row r="711" spans="1:51">
      <c r="A711" t="s">
        <v>1660</v>
      </c>
      <c r="B711" t="s">
        <v>1659</v>
      </c>
      <c r="C711" t="s">
        <v>1661</v>
      </c>
      <c r="D711" s="31">
        <v>278.40159999999997</v>
      </c>
      <c r="E711" s="31">
        <v>52.952599999999997</v>
      </c>
      <c r="F711" s="31">
        <v>14742.0869</v>
      </c>
      <c r="G711" s="31">
        <v>0.39340000000000003</v>
      </c>
      <c r="H711" s="31">
        <v>5.5300000000000002E-2</v>
      </c>
      <c r="I711" s="31">
        <v>0</v>
      </c>
      <c r="J711" s="31">
        <v>0</v>
      </c>
      <c r="K711" s="31">
        <v>0</v>
      </c>
      <c r="L711" s="31">
        <v>0</v>
      </c>
      <c r="M711" s="31">
        <v>2.5999999999999999E-3</v>
      </c>
      <c r="N711" s="31">
        <v>0.129</v>
      </c>
      <c r="O711" s="31">
        <v>3.61E-2</v>
      </c>
      <c r="P711" s="31">
        <v>1.11E-2</v>
      </c>
      <c r="Q711" s="31">
        <v>0</v>
      </c>
      <c r="R711" s="31">
        <v>3.8300000000000001E-2</v>
      </c>
      <c r="S711" s="31">
        <v>0.1305</v>
      </c>
      <c r="T711" s="31">
        <v>0.4713</v>
      </c>
      <c r="U711" s="31">
        <v>1.5E-3</v>
      </c>
      <c r="V711" s="31">
        <v>4.4999999999999997E-3</v>
      </c>
      <c r="W711" s="31">
        <v>0.1196</v>
      </c>
      <c r="X711" s="31">
        <v>9.8500000000000004E-2</v>
      </c>
      <c r="Y711" s="31">
        <v>0.35539999999999999</v>
      </c>
      <c r="Z711" s="31">
        <v>0.62929999999999997</v>
      </c>
      <c r="AA711" s="31">
        <v>9.9000000000000008E-3</v>
      </c>
      <c r="AB711" s="31">
        <v>5.4000000000000003E-3</v>
      </c>
      <c r="AC711" s="31">
        <v>0.2049</v>
      </c>
      <c r="AD711" s="31">
        <v>9.6000000000000002E-2</v>
      </c>
      <c r="AE711" s="31">
        <v>0.69869999999999999</v>
      </c>
      <c r="AF711" s="31">
        <v>1.3292999999999999</v>
      </c>
      <c r="AG711" s="31">
        <v>0.17349999999999999</v>
      </c>
      <c r="AH711" s="31">
        <v>2.0400000000000001E-2</v>
      </c>
      <c r="AI711" s="31">
        <v>0.12239999999999999</v>
      </c>
      <c r="AJ711" s="31">
        <v>0.53059999999999996</v>
      </c>
      <c r="AK711" s="31">
        <v>0.15310000000000001</v>
      </c>
      <c r="AL711" s="31">
        <v>0</v>
      </c>
      <c r="AM711" s="31">
        <v>1.264</v>
      </c>
      <c r="AN711" s="31">
        <v>0.78539999999999999</v>
      </c>
      <c r="AO711" s="239">
        <v>0.1</v>
      </c>
      <c r="AP711" s="241">
        <v>1</v>
      </c>
      <c r="AQ711" s="101">
        <v>1</v>
      </c>
      <c r="AR711" s="462">
        <v>2</v>
      </c>
      <c r="AS711" s="238"/>
      <c r="AT711" s="238"/>
      <c r="AU711" s="238"/>
      <c r="AV711" s="238"/>
      <c r="AW711" s="238"/>
      <c r="AX711" s="238"/>
      <c r="AY711" s="238"/>
    </row>
    <row r="712" spans="1:51">
      <c r="A712" t="s">
        <v>1662</v>
      </c>
      <c r="B712" t="s">
        <v>1659</v>
      </c>
      <c r="C712" t="s">
        <v>1663</v>
      </c>
      <c r="D712" s="31">
        <v>298.65609999999998</v>
      </c>
      <c r="E712" s="31">
        <v>75.858800000000002</v>
      </c>
      <c r="F712" s="31">
        <v>22655.697199999999</v>
      </c>
      <c r="G712" s="31">
        <v>0.71460000000000001</v>
      </c>
      <c r="H712" s="31">
        <v>7.6700000000000004E-2</v>
      </c>
      <c r="I712" s="31">
        <v>0</v>
      </c>
      <c r="J712" s="31">
        <v>7.0000000000000001E-3</v>
      </c>
      <c r="K712" s="31">
        <v>6.0000000000000001E-3</v>
      </c>
      <c r="L712" s="31">
        <v>0</v>
      </c>
      <c r="M712" s="31">
        <v>1.6999999999999999E-3</v>
      </c>
      <c r="N712" s="31">
        <v>2.5999999999999999E-2</v>
      </c>
      <c r="O712" s="31">
        <v>8.5000000000000006E-3</v>
      </c>
      <c r="P712" s="31">
        <v>1.44E-2</v>
      </c>
      <c r="Q712" s="31">
        <v>0</v>
      </c>
      <c r="R712" s="31">
        <v>0.37440000000000001</v>
      </c>
      <c r="S712" s="31">
        <v>0.1774</v>
      </c>
      <c r="T712" s="31">
        <v>7.3099999999999998E-2</v>
      </c>
      <c r="U712" s="31">
        <v>3.9100000000000003E-2</v>
      </c>
      <c r="V712" s="31">
        <v>0.10730000000000001</v>
      </c>
      <c r="W712" s="31">
        <v>8.8400000000000006E-2</v>
      </c>
      <c r="X712" s="31">
        <v>0.1512</v>
      </c>
      <c r="Y712" s="31">
        <v>0.64990000000000003</v>
      </c>
      <c r="Z712" s="31">
        <v>0.2782</v>
      </c>
      <c r="AA712" s="31">
        <v>3.2899999999999999E-2</v>
      </c>
      <c r="AB712" s="31">
        <v>3.9E-2</v>
      </c>
      <c r="AC712" s="31">
        <v>0.158</v>
      </c>
      <c r="AD712" s="31">
        <v>5.2699999999999997E-2</v>
      </c>
      <c r="AE712" s="31">
        <v>0.7893</v>
      </c>
      <c r="AF712" s="31">
        <v>0.73980000000000001</v>
      </c>
      <c r="AG712" s="31">
        <v>0.129</v>
      </c>
      <c r="AH712" s="31">
        <v>1.0800000000000001E-2</v>
      </c>
      <c r="AI712" s="31">
        <v>9.6799999999999997E-2</v>
      </c>
      <c r="AJ712" s="31">
        <v>0.49459999999999998</v>
      </c>
      <c r="AK712" s="31">
        <v>0.24729999999999999</v>
      </c>
      <c r="AL712" s="31">
        <v>2.1499999999999998E-2</v>
      </c>
      <c r="AM712" s="31">
        <v>1.3151999999999999</v>
      </c>
      <c r="AN712" s="31">
        <v>0.73409999999999997</v>
      </c>
      <c r="AO712" s="239">
        <v>0.03</v>
      </c>
      <c r="AP712" s="241">
        <v>1</v>
      </c>
      <c r="AQ712" s="101">
        <v>1</v>
      </c>
      <c r="AR712" s="462">
        <v>2</v>
      </c>
      <c r="AS712" s="238"/>
      <c r="AT712" s="238"/>
      <c r="AU712" s="238"/>
      <c r="AV712" s="238"/>
      <c r="AW712" s="238"/>
      <c r="AX712" s="238"/>
      <c r="AY712" s="238"/>
    </row>
    <row r="713" spans="1:51">
      <c r="A713" t="s">
        <v>1664</v>
      </c>
      <c r="B713" t="s">
        <v>1659</v>
      </c>
      <c r="C713" t="s">
        <v>1659</v>
      </c>
      <c r="D713" s="31">
        <v>397.10070000000002</v>
      </c>
      <c r="E713" s="31">
        <v>29.287800000000001</v>
      </c>
      <c r="F713" s="31">
        <v>11630.223400000001</v>
      </c>
      <c r="G713" s="31">
        <v>0.41699999999999998</v>
      </c>
      <c r="H713" s="31">
        <v>0.11600000000000001</v>
      </c>
      <c r="I713" s="31">
        <v>2.3999999999999998E-3</v>
      </c>
      <c r="J713" s="31">
        <v>2.0000000000000001E-4</v>
      </c>
      <c r="K713" s="31">
        <v>1.61E-2</v>
      </c>
      <c r="L713" s="31">
        <v>3.0999999999999999E-3</v>
      </c>
      <c r="M713" s="31">
        <v>2.9999999999999997E-4</v>
      </c>
      <c r="N713" s="31">
        <v>2.3999999999999998E-3</v>
      </c>
      <c r="O713" s="31">
        <v>4.3799999999999999E-2</v>
      </c>
      <c r="P713" s="31">
        <v>0.1104</v>
      </c>
      <c r="Q713" s="31">
        <v>0</v>
      </c>
      <c r="R713" s="31">
        <v>2.1600000000000001E-2</v>
      </c>
      <c r="S713" s="31">
        <v>0.2041</v>
      </c>
      <c r="T713" s="31">
        <v>2.7799999999999998E-2</v>
      </c>
      <c r="U713" s="31">
        <v>7.3000000000000001E-3</v>
      </c>
      <c r="V713" s="31">
        <v>0.11459999999999999</v>
      </c>
      <c r="W713" s="31">
        <v>0.32979999999999998</v>
      </c>
      <c r="X713" s="31">
        <v>0.13539999999999999</v>
      </c>
      <c r="Y713" s="31">
        <v>0.43809999999999999</v>
      </c>
      <c r="Z713" s="31">
        <v>0.51719999999999999</v>
      </c>
      <c r="AA713" s="31">
        <v>3.2300000000000002E-2</v>
      </c>
      <c r="AB713" s="31">
        <v>1.2500000000000001E-2</v>
      </c>
      <c r="AC713" s="31">
        <v>0.1981</v>
      </c>
      <c r="AD713" s="31">
        <v>0.1129</v>
      </c>
      <c r="AE713" s="31">
        <v>0.68879999999999997</v>
      </c>
      <c r="AF713" s="31">
        <v>0.68030000000000002</v>
      </c>
      <c r="AG713" s="31">
        <v>0.11459999999999999</v>
      </c>
      <c r="AH713" s="31">
        <v>2.0799999999999999E-2</v>
      </c>
      <c r="AI713" s="31">
        <v>8.3299999999999999E-2</v>
      </c>
      <c r="AJ713" s="31">
        <v>0.5625</v>
      </c>
      <c r="AK713" s="31">
        <v>0.1875</v>
      </c>
      <c r="AL713" s="31">
        <v>3.1300000000000001E-2</v>
      </c>
      <c r="AM713" s="31">
        <v>1.2818000000000001</v>
      </c>
      <c r="AN713" s="31">
        <v>0.71540000000000004</v>
      </c>
      <c r="AO713" s="239">
        <v>0.23</v>
      </c>
      <c r="AP713" s="241">
        <v>5</v>
      </c>
      <c r="AQ713" s="101">
        <v>6</v>
      </c>
      <c r="AR713" s="462">
        <v>2</v>
      </c>
      <c r="AS713" s="238"/>
      <c r="AT713" s="238"/>
      <c r="AU713" s="238"/>
      <c r="AV713" s="238"/>
      <c r="AW713" s="238"/>
      <c r="AX713" s="238"/>
      <c r="AY713" s="238"/>
    </row>
    <row r="714" spans="1:51">
      <c r="A714" t="s">
        <v>1665</v>
      </c>
      <c r="B714" t="s">
        <v>1659</v>
      </c>
      <c r="C714" t="s">
        <v>1666</v>
      </c>
      <c r="D714" s="31">
        <v>562.94449999999995</v>
      </c>
      <c r="E714" s="31">
        <v>78.723600000000005</v>
      </c>
      <c r="F714" s="31">
        <v>44317.014900000002</v>
      </c>
      <c r="G714" s="31">
        <v>0.83240000000000003</v>
      </c>
      <c r="H714" s="31">
        <v>6.4600000000000005E-2</v>
      </c>
      <c r="I714" s="31">
        <v>0</v>
      </c>
      <c r="J714" s="31">
        <v>0</v>
      </c>
      <c r="K714" s="31">
        <v>9.1999999999999998E-3</v>
      </c>
      <c r="L714" s="31">
        <v>0</v>
      </c>
      <c r="M714" s="31">
        <v>3.5499999999999997E-2</v>
      </c>
      <c r="N714" s="31">
        <v>4.36E-2</v>
      </c>
      <c r="O714" s="31">
        <v>6.4000000000000003E-3</v>
      </c>
      <c r="P714" s="31">
        <v>0</v>
      </c>
      <c r="Q714" s="31">
        <v>0</v>
      </c>
      <c r="R714" s="31">
        <v>0.48120000000000002</v>
      </c>
      <c r="S714" s="31">
        <v>0.19209999999999999</v>
      </c>
      <c r="T714" s="31">
        <v>0</v>
      </c>
      <c r="U714" s="31">
        <v>0</v>
      </c>
      <c r="V714" s="31">
        <v>1.14E-2</v>
      </c>
      <c r="W714" s="31">
        <v>0.156</v>
      </c>
      <c r="X714" s="31">
        <v>0.31780000000000003</v>
      </c>
      <c r="Y714" s="31">
        <v>0.77759999999999996</v>
      </c>
      <c r="Z714" s="31">
        <v>0.21779999999999999</v>
      </c>
      <c r="AA714" s="31">
        <v>2.5999999999999999E-3</v>
      </c>
      <c r="AB714" s="31">
        <v>2.0999999999999999E-3</v>
      </c>
      <c r="AC714" s="31">
        <v>0.29570000000000002</v>
      </c>
      <c r="AD714" s="31">
        <v>7.4899999999999994E-2</v>
      </c>
      <c r="AE714" s="31">
        <v>0.62919999999999998</v>
      </c>
      <c r="AF714" s="31">
        <v>0.56620000000000004</v>
      </c>
      <c r="AG714" s="31">
        <v>0.17530000000000001</v>
      </c>
      <c r="AH714" s="31">
        <v>1.03E-2</v>
      </c>
      <c r="AI714" s="31">
        <v>0.24740000000000001</v>
      </c>
      <c r="AJ714" s="31">
        <v>0.30930000000000002</v>
      </c>
      <c r="AK714" s="31">
        <v>0.23710000000000001</v>
      </c>
      <c r="AL714" s="31">
        <v>2.06E-2</v>
      </c>
      <c r="AM714" s="31">
        <v>1.4822</v>
      </c>
      <c r="AN714" s="31">
        <v>0.82720000000000005</v>
      </c>
      <c r="AO714" s="239">
        <v>0.01</v>
      </c>
      <c r="AP714" s="241">
        <v>1</v>
      </c>
      <c r="AQ714" s="101">
        <v>1</v>
      </c>
      <c r="AR714" s="462">
        <v>2</v>
      </c>
      <c r="AS714" s="238"/>
      <c r="AT714" s="238"/>
      <c r="AU714" s="238"/>
      <c r="AV714" s="238"/>
      <c r="AW714" s="238"/>
      <c r="AX714" s="238"/>
      <c r="AY714" s="238"/>
    </row>
    <row r="715" spans="1:51">
      <c r="A715" t="s">
        <v>1667</v>
      </c>
      <c r="B715" t="s">
        <v>1659</v>
      </c>
      <c r="C715" t="s">
        <v>1668</v>
      </c>
      <c r="D715" s="31">
        <v>1838.057</v>
      </c>
      <c r="E715" s="31">
        <v>10.589600000000001</v>
      </c>
      <c r="F715" s="31">
        <v>19464.2045</v>
      </c>
      <c r="G715" s="31">
        <v>0.46989999999999998</v>
      </c>
      <c r="H715" s="31">
        <v>0</v>
      </c>
      <c r="I715" s="31">
        <v>0</v>
      </c>
      <c r="J715" s="31">
        <v>6.1100000000000002E-2</v>
      </c>
      <c r="K715" s="31">
        <v>0.2707</v>
      </c>
      <c r="L715" s="31">
        <v>0</v>
      </c>
      <c r="M715" s="31">
        <v>3.5999999999999999E-3</v>
      </c>
      <c r="N715" s="31">
        <v>0</v>
      </c>
      <c r="O715" s="31">
        <v>3.2000000000000001E-2</v>
      </c>
      <c r="P715" s="31">
        <v>5.4000000000000003E-3</v>
      </c>
      <c r="Q715" s="31">
        <v>0</v>
      </c>
      <c r="R715" s="31">
        <v>1.26E-2</v>
      </c>
      <c r="S715" s="31">
        <v>9.0300000000000005E-2</v>
      </c>
      <c r="T715" s="31">
        <v>4.7800000000000002E-2</v>
      </c>
      <c r="U715" s="31">
        <v>0</v>
      </c>
      <c r="V715" s="31">
        <v>0.39150000000000001</v>
      </c>
      <c r="W715" s="31">
        <v>8.4900000000000003E-2</v>
      </c>
      <c r="X715" s="31">
        <v>0.76759999999999995</v>
      </c>
      <c r="Y715" s="31">
        <v>0.84850000000000003</v>
      </c>
      <c r="Z715" s="31">
        <v>0.1103</v>
      </c>
      <c r="AA715" s="31">
        <v>2.7400000000000001E-2</v>
      </c>
      <c r="AB715" s="31">
        <v>1.38E-2</v>
      </c>
      <c r="AC715" s="31">
        <v>0.29220000000000002</v>
      </c>
      <c r="AD715" s="31">
        <v>0.14330000000000001</v>
      </c>
      <c r="AE715" s="31">
        <v>0.56359999999999999</v>
      </c>
      <c r="AF715" s="31">
        <v>0.1772</v>
      </c>
      <c r="AG715" s="31">
        <v>9.4700000000000006E-2</v>
      </c>
      <c r="AH715" s="31">
        <v>3.1600000000000003E-2</v>
      </c>
      <c r="AI715" s="31">
        <v>3.1600000000000003E-2</v>
      </c>
      <c r="AJ715" s="31">
        <v>0.37890000000000001</v>
      </c>
      <c r="AK715" s="31">
        <v>0.4526</v>
      </c>
      <c r="AL715" s="31">
        <v>1.0500000000000001E-2</v>
      </c>
      <c r="AM715" s="31">
        <v>1.2159</v>
      </c>
      <c r="AN715" s="31">
        <v>0.67859999999999998</v>
      </c>
      <c r="AO715" s="239">
        <v>0.01</v>
      </c>
      <c r="AP715" s="241">
        <v>5</v>
      </c>
      <c r="AQ715" s="101">
        <v>6</v>
      </c>
      <c r="AR715" s="462">
        <v>2</v>
      </c>
      <c r="AS715" s="238"/>
      <c r="AT715" s="238"/>
      <c r="AU715" s="238"/>
      <c r="AV715" s="238"/>
      <c r="AW715" s="238"/>
      <c r="AX715" s="238"/>
      <c r="AY715" s="238"/>
    </row>
    <row r="716" spans="1:51">
      <c r="A716" t="s">
        <v>1669</v>
      </c>
      <c r="B716" t="s">
        <v>1659</v>
      </c>
      <c r="C716" t="s">
        <v>1670</v>
      </c>
      <c r="D716" s="31">
        <v>608.38660000000004</v>
      </c>
      <c r="E716" s="31">
        <v>45.772599999999997</v>
      </c>
      <c r="F716" s="31">
        <v>27847.419300000001</v>
      </c>
      <c r="G716" s="31">
        <v>0.59519999999999995</v>
      </c>
      <c r="H716" s="31">
        <v>4.2200000000000001E-2</v>
      </c>
      <c r="I716" s="31">
        <v>0</v>
      </c>
      <c r="J716" s="31">
        <v>0</v>
      </c>
      <c r="K716" s="31">
        <v>1.24E-2</v>
      </c>
      <c r="L716" s="31">
        <v>0</v>
      </c>
      <c r="M716" s="31">
        <v>0</v>
      </c>
      <c r="N716" s="31">
        <v>5.8700000000000002E-2</v>
      </c>
      <c r="O716" s="31">
        <v>4.6300000000000001E-2</v>
      </c>
      <c r="P716" s="31">
        <v>4.8999999999999998E-3</v>
      </c>
      <c r="Q716" s="31">
        <v>0</v>
      </c>
      <c r="R716" s="31">
        <v>0.26950000000000002</v>
      </c>
      <c r="S716" s="31">
        <v>0.17150000000000001</v>
      </c>
      <c r="T716" s="31">
        <v>0.12920000000000001</v>
      </c>
      <c r="U716" s="31">
        <v>0</v>
      </c>
      <c r="V716" s="31">
        <v>0.23039999999999999</v>
      </c>
      <c r="W716" s="31">
        <v>3.49E-2</v>
      </c>
      <c r="X716" s="31">
        <v>0.18459999999999999</v>
      </c>
      <c r="Y716" s="31">
        <v>0.57189999999999996</v>
      </c>
      <c r="Z716" s="31">
        <v>0.42080000000000001</v>
      </c>
      <c r="AA716" s="31">
        <v>6.1999999999999998E-3</v>
      </c>
      <c r="AB716" s="31">
        <v>1.1000000000000001E-3</v>
      </c>
      <c r="AC716" s="31">
        <v>0.28039999999999998</v>
      </c>
      <c r="AD716" s="31">
        <v>7.6899999999999996E-2</v>
      </c>
      <c r="AE716" s="31">
        <v>0.64259999999999995</v>
      </c>
      <c r="AF716" s="31">
        <v>0.57220000000000004</v>
      </c>
      <c r="AG716" s="31">
        <v>0.2041</v>
      </c>
      <c r="AH716" s="31">
        <v>1.0200000000000001E-2</v>
      </c>
      <c r="AI716" s="31">
        <v>0.13270000000000001</v>
      </c>
      <c r="AJ716" s="31">
        <v>0.37759999999999999</v>
      </c>
      <c r="AK716" s="31">
        <v>0.25509999999999999</v>
      </c>
      <c r="AL716" s="31">
        <v>2.0400000000000001E-2</v>
      </c>
      <c r="AM716" s="31">
        <v>1.4348000000000001</v>
      </c>
      <c r="AN716" s="31">
        <v>0.80079999999999996</v>
      </c>
      <c r="AO716" s="239">
        <v>0.25</v>
      </c>
      <c r="AP716" s="241">
        <v>5</v>
      </c>
      <c r="AQ716" s="101">
        <v>6</v>
      </c>
      <c r="AR716" s="462">
        <v>2</v>
      </c>
      <c r="AS716" s="238"/>
      <c r="AT716" s="238"/>
      <c r="AU716" s="238"/>
      <c r="AV716" s="238"/>
      <c r="AW716" s="238"/>
      <c r="AX716" s="238"/>
      <c r="AY716" s="238"/>
    </row>
    <row r="717" spans="1:51">
      <c r="A717" t="s">
        <v>1671</v>
      </c>
      <c r="B717" t="s">
        <v>1659</v>
      </c>
      <c r="C717" t="s">
        <v>1672</v>
      </c>
      <c r="D717" s="31">
        <v>562.9556</v>
      </c>
      <c r="E717" s="31">
        <v>31.197800000000001</v>
      </c>
      <c r="F717" s="31">
        <v>17562.947</v>
      </c>
      <c r="G717" s="31">
        <v>0.2407</v>
      </c>
      <c r="H717" s="31">
        <v>0</v>
      </c>
      <c r="I717" s="31">
        <v>0</v>
      </c>
      <c r="J717" s="31">
        <v>4.6399999999999997E-2</v>
      </c>
      <c r="K717" s="31">
        <v>1.15E-2</v>
      </c>
      <c r="L717" s="31">
        <v>0</v>
      </c>
      <c r="M717" s="31">
        <v>0</v>
      </c>
      <c r="N717" s="31">
        <v>0</v>
      </c>
      <c r="O717" s="31">
        <v>1.84E-2</v>
      </c>
      <c r="P717" s="31">
        <v>6.9999999999999999E-4</v>
      </c>
      <c r="Q717" s="31">
        <v>0</v>
      </c>
      <c r="R717" s="31">
        <v>0.1159</v>
      </c>
      <c r="S717" s="31">
        <v>5.4100000000000002E-2</v>
      </c>
      <c r="T717" s="31">
        <v>0.58540000000000003</v>
      </c>
      <c r="U717" s="31">
        <v>4.0000000000000002E-4</v>
      </c>
      <c r="V717" s="31">
        <v>3.3999999999999998E-3</v>
      </c>
      <c r="W717" s="31">
        <v>0.1638</v>
      </c>
      <c r="X717" s="31">
        <v>0.14449999999999999</v>
      </c>
      <c r="Y717" s="31">
        <v>0.40960000000000002</v>
      </c>
      <c r="Z717" s="31">
        <v>0.54239999999999999</v>
      </c>
      <c r="AA717" s="31">
        <v>2.8000000000000001E-2</v>
      </c>
      <c r="AB717" s="31">
        <v>0.02</v>
      </c>
      <c r="AC717" s="31">
        <v>0.36749999999999999</v>
      </c>
      <c r="AD717" s="31">
        <v>2.5499999999999998E-2</v>
      </c>
      <c r="AE717" s="31">
        <v>0.60529999999999995</v>
      </c>
      <c r="AF717" s="31">
        <v>0.27050000000000002</v>
      </c>
      <c r="AG717" s="31">
        <v>0.14430000000000001</v>
      </c>
      <c r="AH717" s="31">
        <v>1.03E-2</v>
      </c>
      <c r="AI717" s="31">
        <v>5.1499999999999997E-2</v>
      </c>
      <c r="AJ717" s="31">
        <v>0.56699999999999995</v>
      </c>
      <c r="AK717" s="31">
        <v>0.20619999999999999</v>
      </c>
      <c r="AL717" s="31">
        <v>2.06E-2</v>
      </c>
      <c r="AM717" s="31">
        <v>1.2067000000000001</v>
      </c>
      <c r="AN717" s="31">
        <v>0.67349999999999999</v>
      </c>
      <c r="AO717" s="239">
        <v>0</v>
      </c>
      <c r="AP717" s="241">
        <v>5</v>
      </c>
      <c r="AQ717" s="101">
        <v>6</v>
      </c>
      <c r="AR717" s="462">
        <v>2</v>
      </c>
      <c r="AS717" s="238"/>
      <c r="AT717" s="238"/>
      <c r="AU717" s="238"/>
      <c r="AV717" s="238"/>
      <c r="AW717" s="238"/>
      <c r="AX717" s="238"/>
      <c r="AY717" s="238"/>
    </row>
    <row r="718" spans="1:51">
      <c r="A718" t="s">
        <v>1675</v>
      </c>
      <c r="B718" t="s">
        <v>1674</v>
      </c>
      <c r="C718" t="s">
        <v>1676</v>
      </c>
      <c r="D718" s="31">
        <v>672.27160000000003</v>
      </c>
      <c r="E718" s="31">
        <v>36.032400000000003</v>
      </c>
      <c r="F718" s="31">
        <v>24223.545099999999</v>
      </c>
      <c r="G718" s="31">
        <v>0.75019999999999998</v>
      </c>
      <c r="H718" s="31">
        <v>1.1000000000000001E-3</v>
      </c>
      <c r="I718" s="31">
        <v>0</v>
      </c>
      <c r="J718" s="31">
        <v>0</v>
      </c>
      <c r="K718" s="31">
        <v>0</v>
      </c>
      <c r="L718" s="31">
        <v>4.0000000000000002E-4</v>
      </c>
      <c r="M718" s="31">
        <v>0</v>
      </c>
      <c r="N718" s="31">
        <v>0</v>
      </c>
      <c r="O718" s="31">
        <v>3.9100000000000003E-2</v>
      </c>
      <c r="P718" s="31">
        <v>0</v>
      </c>
      <c r="Q718" s="31">
        <v>0.1013</v>
      </c>
      <c r="R718" s="31">
        <v>0.57069999999999999</v>
      </c>
      <c r="S718" s="31">
        <v>0.1195</v>
      </c>
      <c r="T718" s="31">
        <v>7.4800000000000005E-2</v>
      </c>
      <c r="U718" s="31">
        <v>1.1000000000000001E-3</v>
      </c>
      <c r="V718" s="31">
        <v>7.1900000000000006E-2</v>
      </c>
      <c r="W718" s="31">
        <v>2.0199999999999999E-2</v>
      </c>
      <c r="X718" s="31">
        <v>0.55469999999999997</v>
      </c>
      <c r="Y718" s="31">
        <v>0.86660000000000004</v>
      </c>
      <c r="Z718" s="31">
        <v>0.1201</v>
      </c>
      <c r="AA718" s="31">
        <v>8.3000000000000001E-3</v>
      </c>
      <c r="AB718" s="31">
        <v>5.1000000000000004E-3</v>
      </c>
      <c r="AC718" s="31">
        <v>0.24560000000000001</v>
      </c>
      <c r="AD718" s="31">
        <v>9.6500000000000002E-2</v>
      </c>
      <c r="AE718" s="31">
        <v>0.6573</v>
      </c>
      <c r="AF718" s="31">
        <v>0.62539999999999996</v>
      </c>
      <c r="AG718" s="31">
        <v>0.31630000000000003</v>
      </c>
      <c r="AH718" s="31">
        <v>2.0400000000000001E-2</v>
      </c>
      <c r="AI718" s="31">
        <v>6.1199999999999997E-2</v>
      </c>
      <c r="AJ718" s="31">
        <v>0.1429</v>
      </c>
      <c r="AK718" s="31">
        <v>6.1199999999999997E-2</v>
      </c>
      <c r="AL718" s="31">
        <v>0.39800000000000002</v>
      </c>
      <c r="AM718" s="31">
        <v>1.4301999999999999</v>
      </c>
      <c r="AN718" s="31">
        <v>0.79820000000000002</v>
      </c>
      <c r="AO718" s="239">
        <v>0.54</v>
      </c>
      <c r="AP718" s="241">
        <v>1</v>
      </c>
      <c r="AQ718" s="101">
        <v>2</v>
      </c>
      <c r="AR718" s="462">
        <v>2</v>
      </c>
      <c r="AS718" s="238"/>
      <c r="AT718" s="238"/>
      <c r="AU718" s="238"/>
      <c r="AV718" s="238"/>
      <c r="AW718" s="238"/>
      <c r="AX718" s="238"/>
      <c r="AY718" s="238"/>
    </row>
    <row r="719" spans="1:51">
      <c r="A719" t="s">
        <v>1677</v>
      </c>
      <c r="B719" t="s">
        <v>1674</v>
      </c>
      <c r="C719" t="s">
        <v>1678</v>
      </c>
      <c r="D719" s="31">
        <v>588.24490000000003</v>
      </c>
      <c r="E719" s="31">
        <v>26.4787</v>
      </c>
      <c r="F719" s="31">
        <v>15575.9442</v>
      </c>
      <c r="G719" s="31">
        <v>0.83979999999999999</v>
      </c>
      <c r="H719" s="31">
        <v>1.3100000000000001E-2</v>
      </c>
      <c r="I719" s="31">
        <v>0</v>
      </c>
      <c r="J719" s="31">
        <v>0</v>
      </c>
      <c r="K719" s="31">
        <v>1.8E-3</v>
      </c>
      <c r="L719" s="31">
        <v>1.8800000000000001E-2</v>
      </c>
      <c r="M719" s="31">
        <v>3.5000000000000001E-3</v>
      </c>
      <c r="N719" s="31">
        <v>1.6000000000000001E-3</v>
      </c>
      <c r="O719" s="31">
        <v>0.1812</v>
      </c>
      <c r="P719" s="31">
        <v>1.5299999999999999E-2</v>
      </c>
      <c r="Q719" s="31">
        <v>1.2E-2</v>
      </c>
      <c r="R719" s="31">
        <v>0.1671</v>
      </c>
      <c r="S719" s="31">
        <v>0.2868</v>
      </c>
      <c r="T719" s="31">
        <v>1.5800000000000002E-2</v>
      </c>
      <c r="U719" s="31">
        <v>0.15870000000000001</v>
      </c>
      <c r="V719" s="31">
        <v>5.4999999999999997E-3</v>
      </c>
      <c r="W719" s="31">
        <v>0.1186</v>
      </c>
      <c r="X719" s="31">
        <v>0.31690000000000002</v>
      </c>
      <c r="Y719" s="31">
        <v>0.41920000000000002</v>
      </c>
      <c r="Z719" s="31">
        <v>0.42549999999999999</v>
      </c>
      <c r="AA719" s="31">
        <v>0.14860000000000001</v>
      </c>
      <c r="AB719" s="31">
        <v>6.7000000000000002E-3</v>
      </c>
      <c r="AC719" s="31">
        <v>0.1411</v>
      </c>
      <c r="AD719" s="31">
        <v>0.29330000000000001</v>
      </c>
      <c r="AE719" s="31">
        <v>0.55800000000000005</v>
      </c>
      <c r="AF719" s="31">
        <v>0.38990000000000002</v>
      </c>
      <c r="AG719" s="31">
        <v>0.25769999999999998</v>
      </c>
      <c r="AH719" s="31">
        <v>4.1200000000000001E-2</v>
      </c>
      <c r="AI719" s="31">
        <v>0.13400000000000001</v>
      </c>
      <c r="AJ719" s="31">
        <v>9.2799999999999994E-2</v>
      </c>
      <c r="AK719" s="31">
        <v>0.36080000000000001</v>
      </c>
      <c r="AL719" s="31">
        <v>0.1134</v>
      </c>
      <c r="AM719" s="31">
        <v>1.5854999999999999</v>
      </c>
      <c r="AN719" s="31">
        <v>0.88490000000000002</v>
      </c>
      <c r="AO719" s="239">
        <v>0.13</v>
      </c>
      <c r="AP719" s="241">
        <v>3</v>
      </c>
      <c r="AQ719" s="101">
        <v>4</v>
      </c>
      <c r="AR719" s="462">
        <v>2</v>
      </c>
      <c r="AS719" s="238"/>
      <c r="AT719" s="238"/>
      <c r="AU719" s="238"/>
      <c r="AV719" s="238"/>
      <c r="AW719" s="238"/>
      <c r="AX719" s="238"/>
      <c r="AY719" s="238"/>
    </row>
    <row r="720" spans="1:51">
      <c r="A720" t="s">
        <v>1679</v>
      </c>
      <c r="B720" t="s">
        <v>1674</v>
      </c>
      <c r="C720" t="s">
        <v>1680</v>
      </c>
      <c r="D720" s="31">
        <v>886.8066</v>
      </c>
      <c r="E720" s="31">
        <v>33.506900000000002</v>
      </c>
      <c r="F720" s="31">
        <v>29714.113600000001</v>
      </c>
      <c r="G720" s="31">
        <v>0.76019999999999999</v>
      </c>
      <c r="H720" s="31">
        <v>2.5499999999999998E-2</v>
      </c>
      <c r="I720" s="31">
        <v>0</v>
      </c>
      <c r="J720" s="31">
        <v>0</v>
      </c>
      <c r="K720" s="31">
        <v>1.41E-2</v>
      </c>
      <c r="L720" s="31">
        <v>1.5900000000000001E-2</v>
      </c>
      <c r="M720" s="31">
        <v>1.8E-3</v>
      </c>
      <c r="N720" s="31">
        <v>1.26E-2</v>
      </c>
      <c r="O720" s="31">
        <v>5.0900000000000001E-2</v>
      </c>
      <c r="P720" s="31">
        <v>3.8E-3</v>
      </c>
      <c r="Q720" s="31">
        <v>0.19089999999999999</v>
      </c>
      <c r="R720" s="31">
        <v>0.37240000000000001</v>
      </c>
      <c r="S720" s="31">
        <v>7.17E-2</v>
      </c>
      <c r="T720" s="31">
        <v>0.1686</v>
      </c>
      <c r="U720" s="31">
        <v>3.73E-2</v>
      </c>
      <c r="V720" s="31">
        <v>3.8E-3</v>
      </c>
      <c r="W720" s="31">
        <v>3.0700000000000002E-2</v>
      </c>
      <c r="X720" s="31">
        <v>0.56920000000000004</v>
      </c>
      <c r="Y720" s="31">
        <v>0.81979999999999997</v>
      </c>
      <c r="Z720" s="31">
        <v>9.4399999999999998E-2</v>
      </c>
      <c r="AA720" s="31">
        <v>8.0699999999999994E-2</v>
      </c>
      <c r="AB720" s="31">
        <v>5.1000000000000004E-3</v>
      </c>
      <c r="AC720" s="31">
        <v>0.31219999999999998</v>
      </c>
      <c r="AD720" s="31">
        <v>0.1179</v>
      </c>
      <c r="AE720" s="31">
        <v>0.56910000000000005</v>
      </c>
      <c r="AF720" s="31">
        <v>0.49740000000000001</v>
      </c>
      <c r="AG720" s="31">
        <v>0.2626</v>
      </c>
      <c r="AH720" s="31">
        <v>3.0300000000000001E-2</v>
      </c>
      <c r="AI720" s="31">
        <v>0.1313</v>
      </c>
      <c r="AJ720" s="31">
        <v>0.37369999999999998</v>
      </c>
      <c r="AK720" s="31">
        <v>4.0399999999999998E-2</v>
      </c>
      <c r="AL720" s="31">
        <v>0.16159999999999999</v>
      </c>
      <c r="AM720" s="31">
        <v>1.5157</v>
      </c>
      <c r="AN720" s="31">
        <v>0.84589999999999999</v>
      </c>
      <c r="AO720" s="239">
        <v>0.54</v>
      </c>
      <c r="AP720" s="241">
        <v>1</v>
      </c>
      <c r="AQ720" s="101">
        <v>2</v>
      </c>
      <c r="AR720" s="462">
        <v>2</v>
      </c>
      <c r="AS720" s="238"/>
      <c r="AT720" s="238"/>
      <c r="AU720" s="238"/>
      <c r="AV720" s="238"/>
      <c r="AW720" s="238"/>
      <c r="AX720" s="238"/>
      <c r="AY720" s="238"/>
    </row>
    <row r="721" spans="1:51">
      <c r="A721" t="s">
        <v>1681</v>
      </c>
      <c r="B721" t="s">
        <v>1674</v>
      </c>
      <c r="C721" t="s">
        <v>1682</v>
      </c>
      <c r="D721" s="31">
        <v>321.90899999999999</v>
      </c>
      <c r="E721" s="31">
        <v>80.103899999999996</v>
      </c>
      <c r="F721" s="31">
        <v>25786.178400000001</v>
      </c>
      <c r="G721" s="31">
        <v>0.86060000000000003</v>
      </c>
      <c r="H721" s="31">
        <v>9.9000000000000008E-3</v>
      </c>
      <c r="I721" s="31">
        <v>0</v>
      </c>
      <c r="J721" s="31">
        <v>4.4999999999999997E-3</v>
      </c>
      <c r="K721" s="31">
        <v>0</v>
      </c>
      <c r="L721" s="31">
        <v>0</v>
      </c>
      <c r="M721" s="31">
        <v>1E-4</v>
      </c>
      <c r="N721" s="31">
        <v>0</v>
      </c>
      <c r="O721" s="31">
        <v>7.9899999999999999E-2</v>
      </c>
      <c r="P721" s="31">
        <v>4.4000000000000003E-3</v>
      </c>
      <c r="Q721" s="31">
        <v>0</v>
      </c>
      <c r="R721" s="31">
        <v>0.6593</v>
      </c>
      <c r="S721" s="31">
        <v>7.51E-2</v>
      </c>
      <c r="T721" s="31">
        <v>0.1079</v>
      </c>
      <c r="U721" s="31">
        <v>3.61E-2</v>
      </c>
      <c r="V721" s="31">
        <v>1.6999999999999999E-3</v>
      </c>
      <c r="W721" s="31">
        <v>2.1100000000000001E-2</v>
      </c>
      <c r="X721" s="31">
        <v>0.34429999999999999</v>
      </c>
      <c r="Y721" s="31">
        <v>0.83709999999999996</v>
      </c>
      <c r="Z721" s="31">
        <v>0.1084</v>
      </c>
      <c r="AA721" s="31">
        <v>4.19E-2</v>
      </c>
      <c r="AB721" s="31">
        <v>1.26E-2</v>
      </c>
      <c r="AC721" s="31">
        <v>3.9100000000000003E-2</v>
      </c>
      <c r="AD721" s="31">
        <v>7.9000000000000001E-2</v>
      </c>
      <c r="AE721" s="31">
        <v>0.88070000000000004</v>
      </c>
      <c r="AF721" s="31">
        <v>0.92689999999999995</v>
      </c>
      <c r="AG721" s="31">
        <v>0.36</v>
      </c>
      <c r="AH721" s="31">
        <v>0.01</v>
      </c>
      <c r="AI721" s="31">
        <v>0.25</v>
      </c>
      <c r="AJ721" s="31">
        <v>0.25</v>
      </c>
      <c r="AK721" s="31">
        <v>0.04</v>
      </c>
      <c r="AL721" s="31">
        <v>0.09</v>
      </c>
      <c r="AM721" s="31">
        <v>1.4524999999999999</v>
      </c>
      <c r="AN721" s="31">
        <v>0.81059999999999999</v>
      </c>
      <c r="AO721" s="239">
        <v>7.0000000000000007E-2</v>
      </c>
      <c r="AP721" s="241">
        <v>1</v>
      </c>
      <c r="AQ721" s="101">
        <v>1</v>
      </c>
      <c r="AR721" s="462">
        <v>2</v>
      </c>
      <c r="AS721" s="238"/>
      <c r="AT721" s="238"/>
      <c r="AU721" s="238"/>
      <c r="AV721" s="238"/>
      <c r="AW721" s="238"/>
      <c r="AX721" s="238"/>
      <c r="AY721" s="238"/>
    </row>
    <row r="722" spans="1:51">
      <c r="A722" t="s">
        <v>1683</v>
      </c>
      <c r="B722" t="s">
        <v>1674</v>
      </c>
      <c r="C722" t="s">
        <v>1684</v>
      </c>
      <c r="D722" s="31">
        <v>795.05119999999999</v>
      </c>
      <c r="E722" s="31">
        <v>10.5008</v>
      </c>
      <c r="F722" s="31">
        <v>8348.6638999999996</v>
      </c>
      <c r="G722" s="31">
        <v>0.6109</v>
      </c>
      <c r="H722" s="31">
        <v>6.7999999999999996E-3</v>
      </c>
      <c r="I722" s="31">
        <v>0</v>
      </c>
      <c r="J722" s="31">
        <v>0</v>
      </c>
      <c r="K722" s="31">
        <v>0</v>
      </c>
      <c r="L722" s="31">
        <v>0.1522</v>
      </c>
      <c r="M722" s="31">
        <v>2.1399999999999999E-2</v>
      </c>
      <c r="N722" s="31">
        <v>1.0999999999999999E-2</v>
      </c>
      <c r="O722" s="31">
        <v>7.1199999999999999E-2</v>
      </c>
      <c r="P722" s="31">
        <v>1.9599999999999999E-2</v>
      </c>
      <c r="Q722" s="31">
        <v>2.2200000000000001E-2</v>
      </c>
      <c r="R722" s="31">
        <v>7.3700000000000002E-2</v>
      </c>
      <c r="S722" s="31">
        <v>3.1899999999999998E-2</v>
      </c>
      <c r="T722" s="31">
        <v>0.30299999999999999</v>
      </c>
      <c r="U722" s="31">
        <v>0.22969999999999999</v>
      </c>
      <c r="V722" s="31">
        <v>5.8999999999999999E-3</v>
      </c>
      <c r="W722" s="31">
        <v>5.1400000000000001E-2</v>
      </c>
      <c r="X722" s="31">
        <v>0.31680000000000003</v>
      </c>
      <c r="Y722" s="31">
        <v>0.35820000000000002</v>
      </c>
      <c r="Z722" s="31">
        <v>0.34589999999999999</v>
      </c>
      <c r="AA722" s="31">
        <v>0.2833</v>
      </c>
      <c r="AB722" s="31">
        <v>1.26E-2</v>
      </c>
      <c r="AC722" s="31">
        <v>0.20200000000000001</v>
      </c>
      <c r="AD722" s="31">
        <v>0.2422</v>
      </c>
      <c r="AE722" s="31">
        <v>0.54200000000000004</v>
      </c>
      <c r="AF722" s="31">
        <v>0.41749999999999998</v>
      </c>
      <c r="AG722" s="31">
        <v>0.1895</v>
      </c>
      <c r="AH722" s="31">
        <v>9.4700000000000006E-2</v>
      </c>
      <c r="AI722" s="31">
        <v>3.1600000000000003E-2</v>
      </c>
      <c r="AJ722" s="31">
        <v>4.2099999999999999E-2</v>
      </c>
      <c r="AK722" s="31">
        <v>0.56840000000000002</v>
      </c>
      <c r="AL722" s="31">
        <v>7.3700000000000002E-2</v>
      </c>
      <c r="AM722" s="31">
        <v>1.2942</v>
      </c>
      <c r="AN722" s="31">
        <v>0.72230000000000005</v>
      </c>
      <c r="AO722" s="239">
        <v>0.08</v>
      </c>
      <c r="AP722" s="241">
        <v>3</v>
      </c>
      <c r="AQ722" s="101">
        <v>4</v>
      </c>
      <c r="AR722" s="462">
        <v>4</v>
      </c>
      <c r="AS722" s="238"/>
      <c r="AT722" s="238"/>
      <c r="AU722" s="238"/>
      <c r="AV722" s="238"/>
      <c r="AW722" s="238"/>
      <c r="AX722" s="238"/>
      <c r="AY722" s="238"/>
    </row>
    <row r="723" spans="1:51">
      <c r="A723" t="s">
        <v>1685</v>
      </c>
      <c r="B723" t="s">
        <v>1674</v>
      </c>
      <c r="C723" t="s">
        <v>1686</v>
      </c>
      <c r="D723" s="31">
        <v>1056.8371</v>
      </c>
      <c r="E723" s="31">
        <v>9.9115000000000002</v>
      </c>
      <c r="F723" s="31">
        <v>10474.821099999999</v>
      </c>
      <c r="G723" s="31">
        <v>0.58650000000000002</v>
      </c>
      <c r="H723" s="31">
        <v>2.0500000000000001E-2</v>
      </c>
      <c r="I723" s="31">
        <v>0</v>
      </c>
      <c r="J723" s="31">
        <v>0</v>
      </c>
      <c r="K723" s="31">
        <v>2.8500000000000001E-2</v>
      </c>
      <c r="L723" s="31">
        <v>4.2299999999999997E-2</v>
      </c>
      <c r="M723" s="31">
        <v>3.5499999999999997E-2</v>
      </c>
      <c r="N723" s="31">
        <v>1.5E-3</v>
      </c>
      <c r="O723" s="31">
        <v>0.10589999999999999</v>
      </c>
      <c r="P723" s="31">
        <v>0.17580000000000001</v>
      </c>
      <c r="Q723" s="31">
        <v>0</v>
      </c>
      <c r="R723" s="31">
        <v>5.0900000000000001E-2</v>
      </c>
      <c r="S723" s="31">
        <v>5.8299999999999998E-2</v>
      </c>
      <c r="T723" s="31">
        <v>9.9000000000000008E-3</v>
      </c>
      <c r="U723" s="31">
        <v>0.24299999999999999</v>
      </c>
      <c r="V723" s="31">
        <v>7.6200000000000004E-2</v>
      </c>
      <c r="W723" s="31">
        <v>0.15160000000000001</v>
      </c>
      <c r="X723" s="31">
        <v>0.3236</v>
      </c>
      <c r="Y723" s="31">
        <v>0.32790000000000002</v>
      </c>
      <c r="Z723" s="31">
        <v>0.27410000000000001</v>
      </c>
      <c r="AA723" s="31">
        <v>0.33950000000000002</v>
      </c>
      <c r="AB723" s="31">
        <v>5.8500000000000003E-2</v>
      </c>
      <c r="AC723" s="31">
        <v>0.1145</v>
      </c>
      <c r="AD723" s="31">
        <v>0.48349999999999999</v>
      </c>
      <c r="AE723" s="31">
        <v>0.38340000000000002</v>
      </c>
      <c r="AF723" s="31">
        <v>0.47</v>
      </c>
      <c r="AG723" s="31">
        <v>0.31580000000000003</v>
      </c>
      <c r="AH723" s="31">
        <v>8.4199999999999997E-2</v>
      </c>
      <c r="AI723" s="31">
        <v>4.2099999999999999E-2</v>
      </c>
      <c r="AJ723" s="31">
        <v>0.2316</v>
      </c>
      <c r="AK723" s="31">
        <v>0.25259999999999999</v>
      </c>
      <c r="AL723" s="31">
        <v>7.3700000000000002E-2</v>
      </c>
      <c r="AM723" s="31">
        <v>1.5843</v>
      </c>
      <c r="AN723" s="31">
        <v>0.88419999999999999</v>
      </c>
      <c r="AO723" s="239">
        <v>0.11</v>
      </c>
      <c r="AP723" s="241">
        <v>3</v>
      </c>
      <c r="AQ723" s="101">
        <v>4</v>
      </c>
      <c r="AR723" s="462">
        <v>2</v>
      </c>
      <c r="AS723" s="238"/>
      <c r="AT723" s="238"/>
      <c r="AU723" s="238"/>
      <c r="AV723" s="238"/>
      <c r="AW723" s="238"/>
      <c r="AX723" s="238"/>
      <c r="AY723" s="238"/>
    </row>
    <row r="724" spans="1:51">
      <c r="A724" t="s">
        <v>1687</v>
      </c>
      <c r="B724" t="s">
        <v>1674</v>
      </c>
      <c r="C724" t="s">
        <v>1688</v>
      </c>
      <c r="D724" s="31">
        <v>1481.5036</v>
      </c>
      <c r="E724" s="31">
        <v>14.9435</v>
      </c>
      <c r="F724" s="31">
        <v>22138.880300000001</v>
      </c>
      <c r="G724" s="31">
        <v>0.66610000000000003</v>
      </c>
      <c r="H724" s="31">
        <v>1.9E-3</v>
      </c>
      <c r="I724" s="31">
        <v>0</v>
      </c>
      <c r="J724" s="31">
        <v>0</v>
      </c>
      <c r="K724" s="31">
        <v>4.7E-2</v>
      </c>
      <c r="L724" s="31">
        <v>2.01E-2</v>
      </c>
      <c r="M724" s="31">
        <v>0.1152</v>
      </c>
      <c r="N724" s="31">
        <v>6.1000000000000004E-3</v>
      </c>
      <c r="O724" s="31">
        <v>0.17910000000000001</v>
      </c>
      <c r="P724" s="31">
        <v>0.12820000000000001</v>
      </c>
      <c r="Q724" s="31">
        <v>0.12909999999999999</v>
      </c>
      <c r="R724" s="31">
        <v>4.24E-2</v>
      </c>
      <c r="S724" s="31">
        <v>1.8800000000000001E-2</v>
      </c>
      <c r="T724" s="31">
        <v>0</v>
      </c>
      <c r="U724" s="31">
        <v>0.10630000000000001</v>
      </c>
      <c r="V724" s="31">
        <v>5.91E-2</v>
      </c>
      <c r="W724" s="31">
        <v>0.14660000000000001</v>
      </c>
      <c r="X724" s="31">
        <v>0.30509999999999998</v>
      </c>
      <c r="Y724" s="31">
        <v>0.53969999999999996</v>
      </c>
      <c r="Z724" s="31">
        <v>0.13719999999999999</v>
      </c>
      <c r="AA724" s="31">
        <v>0.3034</v>
      </c>
      <c r="AB724" s="31">
        <v>1.9800000000000002E-2</v>
      </c>
      <c r="AC724" s="31">
        <v>0.15040000000000001</v>
      </c>
      <c r="AD724" s="31">
        <v>0.57369999999999999</v>
      </c>
      <c r="AE724" s="31">
        <v>0.26369999999999999</v>
      </c>
      <c r="AF724" s="31">
        <v>0.24429999999999999</v>
      </c>
      <c r="AG724" s="31">
        <v>0.15459999999999999</v>
      </c>
      <c r="AH724" s="31">
        <v>2.06E-2</v>
      </c>
      <c r="AI724" s="31">
        <v>1.03E-2</v>
      </c>
      <c r="AJ724" s="31">
        <v>2.06E-2</v>
      </c>
      <c r="AK724" s="31">
        <v>0.4536</v>
      </c>
      <c r="AL724" s="31">
        <v>0.3402</v>
      </c>
      <c r="AM724" s="31">
        <v>1.2213000000000001</v>
      </c>
      <c r="AN724" s="31">
        <v>0.68159999999999998</v>
      </c>
      <c r="AO724" s="239">
        <v>0.85</v>
      </c>
      <c r="AP724" s="241">
        <v>1</v>
      </c>
      <c r="AQ724" s="101">
        <v>2</v>
      </c>
      <c r="AR724" s="462">
        <v>3</v>
      </c>
      <c r="AS724" s="238"/>
      <c r="AT724" s="238"/>
      <c r="AU724" s="238"/>
      <c r="AV724" s="238"/>
      <c r="AW724" s="238"/>
      <c r="AX724" s="238"/>
      <c r="AY724" s="238"/>
    </row>
    <row r="725" spans="1:51">
      <c r="A725" t="s">
        <v>1689</v>
      </c>
      <c r="B725" t="s">
        <v>1674</v>
      </c>
      <c r="C725" t="s">
        <v>1690</v>
      </c>
      <c r="D725" s="31">
        <v>768.56989999999996</v>
      </c>
      <c r="E725" s="31">
        <v>7.7942999999999998</v>
      </c>
      <c r="F725" s="31">
        <v>5990.4449000000004</v>
      </c>
      <c r="G725" s="31">
        <v>0.59409999999999996</v>
      </c>
      <c r="H725" s="31">
        <v>0</v>
      </c>
      <c r="I725" s="31">
        <v>0</v>
      </c>
      <c r="J725" s="31">
        <v>1.9400000000000001E-2</v>
      </c>
      <c r="K725" s="31">
        <v>0</v>
      </c>
      <c r="L725" s="31">
        <v>0.23080000000000001</v>
      </c>
      <c r="M725" s="31">
        <v>2.5999999999999999E-3</v>
      </c>
      <c r="N725" s="31">
        <v>0</v>
      </c>
      <c r="O725" s="31">
        <v>0.2324</v>
      </c>
      <c r="P725" s="31">
        <v>9.8900000000000002E-2</v>
      </c>
      <c r="Q725" s="31">
        <v>0</v>
      </c>
      <c r="R725" s="31">
        <v>0</v>
      </c>
      <c r="S725" s="31">
        <v>0.12920000000000001</v>
      </c>
      <c r="T725" s="31">
        <v>2.0799999999999999E-2</v>
      </c>
      <c r="U725" s="31">
        <v>1.1299999999999999E-2</v>
      </c>
      <c r="V725" s="31">
        <v>0</v>
      </c>
      <c r="W725" s="31">
        <v>0.25440000000000002</v>
      </c>
      <c r="X725" s="31">
        <v>0.17580000000000001</v>
      </c>
      <c r="Y725" s="31">
        <v>0.13930000000000001</v>
      </c>
      <c r="Z725" s="31">
        <v>0.7298</v>
      </c>
      <c r="AA725" s="31">
        <v>9.3799999999999994E-2</v>
      </c>
      <c r="AB725" s="31">
        <v>3.7100000000000001E-2</v>
      </c>
      <c r="AC725" s="31">
        <v>0.15160000000000001</v>
      </c>
      <c r="AD725" s="31">
        <v>0.58350000000000002</v>
      </c>
      <c r="AE725" s="31">
        <v>0.24560000000000001</v>
      </c>
      <c r="AF725" s="31">
        <v>0.49530000000000002</v>
      </c>
      <c r="AG725" s="31">
        <v>0.53569999999999995</v>
      </c>
      <c r="AH725" s="31">
        <v>5.9499999999999997E-2</v>
      </c>
      <c r="AI725" s="31">
        <v>2.3800000000000002E-2</v>
      </c>
      <c r="AJ725" s="31">
        <v>0.1905</v>
      </c>
      <c r="AK725" s="31">
        <v>0.11899999999999999</v>
      </c>
      <c r="AL725" s="31">
        <v>7.1400000000000005E-2</v>
      </c>
      <c r="AM725" s="31">
        <v>1.349</v>
      </c>
      <c r="AN725" s="31">
        <v>0.75290000000000001</v>
      </c>
      <c r="AO725" s="239">
        <v>0.06</v>
      </c>
      <c r="AP725" s="241">
        <v>2</v>
      </c>
      <c r="AQ725" s="101">
        <v>3</v>
      </c>
      <c r="AR725" s="462">
        <v>2</v>
      </c>
      <c r="AS725" s="238"/>
      <c r="AT725" s="238"/>
      <c r="AU725" s="238"/>
      <c r="AV725" s="238"/>
      <c r="AW725" s="238"/>
      <c r="AX725" s="238"/>
      <c r="AY725" s="238"/>
    </row>
    <row r="726" spans="1:51">
      <c r="A726" t="s">
        <v>1691</v>
      </c>
      <c r="B726" t="s">
        <v>1674</v>
      </c>
      <c r="C726" t="s">
        <v>1692</v>
      </c>
      <c r="D726" s="31">
        <v>881.30489999999998</v>
      </c>
      <c r="E726" s="31">
        <v>6.4455999999999998</v>
      </c>
      <c r="F726" s="31">
        <v>5680.5571</v>
      </c>
      <c r="G726" s="31">
        <v>0.70860000000000001</v>
      </c>
      <c r="H726" s="31">
        <v>0</v>
      </c>
      <c r="I726" s="31">
        <v>0</v>
      </c>
      <c r="J726" s="31">
        <v>0</v>
      </c>
      <c r="K726" s="31">
        <v>0</v>
      </c>
      <c r="L726" s="31">
        <v>0.1008</v>
      </c>
      <c r="M726" s="31">
        <v>5.7999999999999996E-3</v>
      </c>
      <c r="N726" s="31">
        <v>5.6599999999999998E-2</v>
      </c>
      <c r="O726" s="31">
        <v>0.44390000000000002</v>
      </c>
      <c r="P726" s="31">
        <v>0.14449999999999999</v>
      </c>
      <c r="Q726" s="31">
        <v>9.4000000000000004E-3</v>
      </c>
      <c r="R726" s="31">
        <v>5.6099999999999997E-2</v>
      </c>
      <c r="S726" s="31">
        <v>3.04E-2</v>
      </c>
      <c r="T726" s="31">
        <v>1.5100000000000001E-2</v>
      </c>
      <c r="U726" s="31">
        <v>5.5999999999999999E-3</v>
      </c>
      <c r="V726" s="31">
        <v>0.05</v>
      </c>
      <c r="W726" s="31">
        <v>8.1799999999999998E-2</v>
      </c>
      <c r="X726" s="31">
        <v>0.16950000000000001</v>
      </c>
      <c r="Y726" s="31">
        <v>0.39529999999999998</v>
      </c>
      <c r="Z726" s="31">
        <v>0.47660000000000002</v>
      </c>
      <c r="AA726" s="31">
        <v>0.1192</v>
      </c>
      <c r="AB726" s="31">
        <v>8.8999999999999999E-3</v>
      </c>
      <c r="AC726" s="31">
        <v>1.72E-2</v>
      </c>
      <c r="AD726" s="31">
        <v>0.89370000000000005</v>
      </c>
      <c r="AE726" s="31">
        <v>8.09E-2</v>
      </c>
      <c r="AF726" s="31">
        <v>0.4708</v>
      </c>
      <c r="AG726" s="31">
        <v>0.60560000000000003</v>
      </c>
      <c r="AH726" s="31">
        <v>8.4500000000000006E-2</v>
      </c>
      <c r="AI726" s="31">
        <v>4.2299999999999997E-2</v>
      </c>
      <c r="AJ726" s="31">
        <v>9.8599999999999993E-2</v>
      </c>
      <c r="AK726" s="31">
        <v>7.0400000000000004E-2</v>
      </c>
      <c r="AL726" s="31">
        <v>9.8599999999999993E-2</v>
      </c>
      <c r="AM726" s="31">
        <v>1.2899</v>
      </c>
      <c r="AN726" s="31">
        <v>0.71989999999999998</v>
      </c>
      <c r="AO726" s="239">
        <v>0</v>
      </c>
      <c r="AP726" s="241">
        <v>2</v>
      </c>
      <c r="AQ726" s="101">
        <v>3</v>
      </c>
      <c r="AR726" s="462">
        <v>2</v>
      </c>
      <c r="AS726" s="238"/>
      <c r="AT726" s="238"/>
      <c r="AU726" s="238"/>
      <c r="AV726" s="238"/>
      <c r="AW726" s="238"/>
      <c r="AX726" s="238"/>
      <c r="AY726" s="238"/>
    </row>
    <row r="727" spans="1:51">
      <c r="A727" t="s">
        <v>1693</v>
      </c>
      <c r="B727" t="s">
        <v>1674</v>
      </c>
      <c r="C727" t="s">
        <v>1694</v>
      </c>
      <c r="D727" s="31">
        <v>377.89339999999999</v>
      </c>
      <c r="E727" s="31">
        <v>116.2221</v>
      </c>
      <c r="F727" s="31">
        <v>43919.554499999998</v>
      </c>
      <c r="G727" s="31">
        <v>0.76849999999999996</v>
      </c>
      <c r="H727" s="31">
        <v>1.4E-2</v>
      </c>
      <c r="I727" s="31">
        <v>0</v>
      </c>
      <c r="J727" s="31">
        <v>0</v>
      </c>
      <c r="K727" s="31">
        <v>0</v>
      </c>
      <c r="L727" s="31">
        <v>2.0400000000000001E-2</v>
      </c>
      <c r="M727" s="31">
        <v>0</v>
      </c>
      <c r="N727" s="31">
        <v>0</v>
      </c>
      <c r="O727" s="31">
        <v>4.5499999999999999E-2</v>
      </c>
      <c r="P727" s="31">
        <v>2.7000000000000001E-3</v>
      </c>
      <c r="Q727" s="31">
        <v>0</v>
      </c>
      <c r="R727" s="31">
        <v>0.59860000000000002</v>
      </c>
      <c r="S727" s="31">
        <v>6.1499999999999999E-2</v>
      </c>
      <c r="T727" s="31">
        <v>0.19800000000000001</v>
      </c>
      <c r="U727" s="31">
        <v>3.6400000000000002E-2</v>
      </c>
      <c r="V727" s="31">
        <v>0</v>
      </c>
      <c r="W727" s="31">
        <v>2.3E-2</v>
      </c>
      <c r="X727" s="31">
        <v>0.41039999999999999</v>
      </c>
      <c r="Y727" s="31">
        <v>0.80110000000000003</v>
      </c>
      <c r="Z727" s="31">
        <v>0.16339999999999999</v>
      </c>
      <c r="AA727" s="31">
        <v>3.1899999999999998E-2</v>
      </c>
      <c r="AB727" s="31">
        <v>3.5000000000000001E-3</v>
      </c>
      <c r="AC727" s="31">
        <v>2.3699999999999999E-2</v>
      </c>
      <c r="AD727" s="31">
        <v>8.3400000000000002E-2</v>
      </c>
      <c r="AE727" s="31">
        <v>0.89290000000000003</v>
      </c>
      <c r="AF727" s="31">
        <v>0.85499999999999998</v>
      </c>
      <c r="AG727" s="31">
        <v>0.41839999999999999</v>
      </c>
      <c r="AH727" s="31">
        <v>0</v>
      </c>
      <c r="AI727" s="31">
        <v>0.48980000000000001</v>
      </c>
      <c r="AJ727" s="31">
        <v>7.1400000000000005E-2</v>
      </c>
      <c r="AK727" s="31">
        <v>0</v>
      </c>
      <c r="AL727" s="31">
        <v>2.0400000000000001E-2</v>
      </c>
      <c r="AM727" s="31">
        <v>0.98209999999999997</v>
      </c>
      <c r="AN727" s="31">
        <v>0.70840000000000003</v>
      </c>
      <c r="AO727" s="239">
        <v>0</v>
      </c>
      <c r="AP727" s="241">
        <v>1</v>
      </c>
      <c r="AQ727" s="101">
        <v>1</v>
      </c>
      <c r="AR727" s="462">
        <v>1</v>
      </c>
      <c r="AS727" s="238"/>
      <c r="AT727" s="238"/>
      <c r="AU727" s="238"/>
      <c r="AV727" s="238"/>
      <c r="AW727" s="238"/>
      <c r="AX727" s="238"/>
      <c r="AY727" s="238"/>
    </row>
    <row r="728" spans="1:51">
      <c r="A728" t="s">
        <v>1697</v>
      </c>
      <c r="B728" t="s">
        <v>1696</v>
      </c>
      <c r="C728" t="s">
        <v>1698</v>
      </c>
      <c r="D728" s="31">
        <v>574.2663</v>
      </c>
      <c r="E728" s="31">
        <v>42.975700000000003</v>
      </c>
      <c r="F728" s="31">
        <v>24679.5216</v>
      </c>
      <c r="G728" s="31">
        <v>0.40860000000000002</v>
      </c>
      <c r="H728" s="31">
        <v>6.3E-2</v>
      </c>
      <c r="I728" s="31">
        <v>0</v>
      </c>
      <c r="J728" s="31">
        <v>0.1099</v>
      </c>
      <c r="K728" s="31">
        <v>0</v>
      </c>
      <c r="L728" s="31">
        <v>0</v>
      </c>
      <c r="M728" s="31">
        <v>1.8700000000000001E-2</v>
      </c>
      <c r="N728" s="31">
        <v>0</v>
      </c>
      <c r="O728" s="31">
        <v>0.13089999999999999</v>
      </c>
      <c r="P728" s="31">
        <v>0</v>
      </c>
      <c r="Q728" s="31">
        <v>0</v>
      </c>
      <c r="R728" s="31">
        <v>6.9599999999999995E-2</v>
      </c>
      <c r="S728" s="31">
        <v>1.9199999999999998E-2</v>
      </c>
      <c r="T728" s="31">
        <v>7.6499999999999999E-2</v>
      </c>
      <c r="U728" s="31">
        <v>0</v>
      </c>
      <c r="V728" s="31">
        <v>9.7999999999999997E-3</v>
      </c>
      <c r="W728" s="31">
        <v>0.50239999999999996</v>
      </c>
      <c r="X728" s="31">
        <v>0.2082</v>
      </c>
      <c r="Y728" s="31">
        <v>0.32740000000000002</v>
      </c>
      <c r="Z728" s="31">
        <v>0.67120000000000002</v>
      </c>
      <c r="AA728" s="31">
        <v>5.9999999999999995E-4</v>
      </c>
      <c r="AB728" s="31">
        <v>8.9999999999999998E-4</v>
      </c>
      <c r="AC728" s="31">
        <v>0.29949999999999999</v>
      </c>
      <c r="AD728" s="31">
        <v>0.2918</v>
      </c>
      <c r="AE728" s="31">
        <v>0.40870000000000001</v>
      </c>
      <c r="AF728" s="31">
        <v>0.87809999999999999</v>
      </c>
      <c r="AG728" s="31">
        <v>0.69069999999999998</v>
      </c>
      <c r="AH728" s="31">
        <v>1.03E-2</v>
      </c>
      <c r="AI728" s="31">
        <v>0.25769999999999998</v>
      </c>
      <c r="AJ728" s="31">
        <v>2.06E-2</v>
      </c>
      <c r="AK728" s="31">
        <v>0</v>
      </c>
      <c r="AL728" s="31">
        <v>2.06E-2</v>
      </c>
      <c r="AM728" s="31">
        <v>0.81220000000000003</v>
      </c>
      <c r="AN728" s="31">
        <v>0.50470000000000004</v>
      </c>
      <c r="AO728" s="239">
        <v>0</v>
      </c>
      <c r="AP728" s="241">
        <v>1</v>
      </c>
      <c r="AQ728" s="101">
        <v>2</v>
      </c>
      <c r="AR728" s="462">
        <v>1</v>
      </c>
      <c r="AS728" s="238"/>
      <c r="AT728" s="238"/>
      <c r="AU728" s="238"/>
      <c r="AV728" s="238"/>
      <c r="AW728" s="238"/>
      <c r="AX728" s="238"/>
      <c r="AY728" s="238"/>
    </row>
    <row r="729" spans="1:51">
      <c r="A729" t="s">
        <v>1699</v>
      </c>
      <c r="B729" t="s">
        <v>1696</v>
      </c>
      <c r="C729" t="s">
        <v>1700</v>
      </c>
      <c r="D729" s="31">
        <v>571.14089999999999</v>
      </c>
      <c r="E729" s="31">
        <v>49.9574</v>
      </c>
      <c r="F729" s="31">
        <v>28532.713599999999</v>
      </c>
      <c r="G729" s="31">
        <v>0.34589999999999999</v>
      </c>
      <c r="H729" s="31">
        <v>1.9699999999999999E-2</v>
      </c>
      <c r="I729" s="31">
        <v>0</v>
      </c>
      <c r="J729" s="31">
        <v>3.9699999999999999E-2</v>
      </c>
      <c r="K729" s="31">
        <v>0</v>
      </c>
      <c r="L729" s="31">
        <v>6.0000000000000001E-3</v>
      </c>
      <c r="M729" s="31">
        <v>0</v>
      </c>
      <c r="N729" s="31">
        <v>0</v>
      </c>
      <c r="O729" s="31">
        <v>0.152</v>
      </c>
      <c r="P729" s="31">
        <v>0</v>
      </c>
      <c r="Q729" s="31">
        <v>2.9100000000000001E-2</v>
      </c>
      <c r="R729" s="31">
        <v>4.2000000000000003E-2</v>
      </c>
      <c r="S729" s="31">
        <v>6.4399999999999999E-2</v>
      </c>
      <c r="T729" s="31">
        <v>2.0000000000000001E-4</v>
      </c>
      <c r="U729" s="31">
        <v>0</v>
      </c>
      <c r="V729" s="31">
        <v>4.7000000000000002E-3</v>
      </c>
      <c r="W729" s="31">
        <v>0.64229999999999998</v>
      </c>
      <c r="X729" s="31">
        <v>0.20780000000000001</v>
      </c>
      <c r="Y729" s="31">
        <v>0.69010000000000005</v>
      </c>
      <c r="Z729" s="31">
        <v>0.30740000000000001</v>
      </c>
      <c r="AA729" s="31">
        <v>0</v>
      </c>
      <c r="AB729" s="31">
        <v>2.5999999999999999E-3</v>
      </c>
      <c r="AC729" s="31">
        <v>0.30669999999999997</v>
      </c>
      <c r="AD729" s="31">
        <v>0.31919999999999998</v>
      </c>
      <c r="AE729" s="31">
        <v>0.374</v>
      </c>
      <c r="AF729" s="31">
        <v>0.74539999999999995</v>
      </c>
      <c r="AG729" s="31">
        <v>0.4536</v>
      </c>
      <c r="AH729" s="31">
        <v>0</v>
      </c>
      <c r="AI729" s="31">
        <v>0.36080000000000001</v>
      </c>
      <c r="AJ729" s="31">
        <v>0.17530000000000001</v>
      </c>
      <c r="AK729" s="31">
        <v>0</v>
      </c>
      <c r="AL729" s="31">
        <v>1.03E-2</v>
      </c>
      <c r="AM729" s="31">
        <v>1.0788</v>
      </c>
      <c r="AN729" s="31">
        <v>0.7782</v>
      </c>
      <c r="AO729" s="239">
        <v>0.01</v>
      </c>
      <c r="AP729" s="241">
        <v>1</v>
      </c>
      <c r="AQ729" s="101">
        <v>2</v>
      </c>
      <c r="AR729" s="462">
        <v>1</v>
      </c>
      <c r="AS729" s="238"/>
      <c r="AT729" s="238"/>
      <c r="AU729" s="238"/>
      <c r="AV729" s="238"/>
      <c r="AW729" s="238"/>
      <c r="AX729" s="238"/>
      <c r="AY729" s="238"/>
    </row>
    <row r="730" spans="1:51">
      <c r="A730" t="s">
        <v>1701</v>
      </c>
      <c r="B730" t="s">
        <v>1696</v>
      </c>
      <c r="C730" t="s">
        <v>1317</v>
      </c>
      <c r="D730" s="31">
        <v>651.43830000000003</v>
      </c>
      <c r="E730" s="31">
        <v>63.0548</v>
      </c>
      <c r="F730" s="31">
        <v>41076.3177</v>
      </c>
      <c r="G730" s="31">
        <v>0.76349999999999996</v>
      </c>
      <c r="H730" s="31">
        <v>0.1676</v>
      </c>
      <c r="I730" s="31">
        <v>0</v>
      </c>
      <c r="J730" s="31">
        <v>0</v>
      </c>
      <c r="K730" s="31">
        <v>0</v>
      </c>
      <c r="L730" s="31">
        <v>0</v>
      </c>
      <c r="M730" s="31">
        <v>0</v>
      </c>
      <c r="N730" s="31">
        <v>0</v>
      </c>
      <c r="O730" s="31">
        <v>7.3700000000000002E-2</v>
      </c>
      <c r="P730" s="31">
        <v>0</v>
      </c>
      <c r="Q730" s="31">
        <v>5.11E-2</v>
      </c>
      <c r="R730" s="31">
        <v>0.3281</v>
      </c>
      <c r="S730" s="31">
        <v>0.2009</v>
      </c>
      <c r="T730" s="31">
        <v>0</v>
      </c>
      <c r="U730" s="31">
        <v>0</v>
      </c>
      <c r="V730" s="31">
        <v>8.3099999999999993E-2</v>
      </c>
      <c r="W730" s="31">
        <v>9.5600000000000004E-2</v>
      </c>
      <c r="X730" s="31">
        <v>0.39750000000000002</v>
      </c>
      <c r="Y730" s="31">
        <v>0.64600000000000002</v>
      </c>
      <c r="Z730" s="31">
        <v>0.3453</v>
      </c>
      <c r="AA730" s="31">
        <v>5.0000000000000001E-4</v>
      </c>
      <c r="AB730" s="31">
        <v>8.2000000000000007E-3</v>
      </c>
      <c r="AC730" s="31">
        <v>0.45739999999999997</v>
      </c>
      <c r="AD730" s="31">
        <v>0.13900000000000001</v>
      </c>
      <c r="AE730" s="31">
        <v>0.40350000000000003</v>
      </c>
      <c r="AF730" s="31">
        <v>0.49609999999999999</v>
      </c>
      <c r="AG730" s="31">
        <v>0.67010000000000003</v>
      </c>
      <c r="AH730" s="31">
        <v>1.03E-2</v>
      </c>
      <c r="AI730" s="31">
        <v>0.27839999999999998</v>
      </c>
      <c r="AJ730" s="31">
        <v>3.09E-2</v>
      </c>
      <c r="AK730" s="31">
        <v>1.03E-2</v>
      </c>
      <c r="AL730" s="31">
        <v>0</v>
      </c>
      <c r="AM730" s="31">
        <v>0.82609999999999995</v>
      </c>
      <c r="AN730" s="31">
        <v>0.51329999999999998</v>
      </c>
      <c r="AO730" s="239">
        <v>0</v>
      </c>
      <c r="AP730" s="241">
        <v>1</v>
      </c>
      <c r="AQ730" s="101">
        <v>2</v>
      </c>
      <c r="AR730" s="462">
        <v>1</v>
      </c>
      <c r="AS730" s="238"/>
      <c r="AT730" s="238"/>
      <c r="AU730" s="238"/>
      <c r="AV730" s="238"/>
      <c r="AW730" s="238"/>
      <c r="AX730" s="238"/>
      <c r="AY730" s="238"/>
    </row>
    <row r="731" spans="1:51">
      <c r="A731" t="s">
        <v>1702</v>
      </c>
      <c r="B731" t="s">
        <v>1696</v>
      </c>
      <c r="C731" t="s">
        <v>1696</v>
      </c>
      <c r="D731" s="31">
        <v>608.24689999999998</v>
      </c>
      <c r="E731" s="31">
        <v>42.533499999999997</v>
      </c>
      <c r="F731" s="31">
        <v>25870.880300000001</v>
      </c>
      <c r="G731" s="31">
        <v>0.60450000000000004</v>
      </c>
      <c r="H731" s="31">
        <v>7.3800000000000004E-2</v>
      </c>
      <c r="I731" s="31">
        <v>0</v>
      </c>
      <c r="J731" s="31">
        <v>3.8300000000000001E-2</v>
      </c>
      <c r="K731" s="31">
        <v>0</v>
      </c>
      <c r="L731" s="31">
        <v>2.7799999999999998E-2</v>
      </c>
      <c r="M731" s="31">
        <v>5.0000000000000001E-4</v>
      </c>
      <c r="N731" s="31">
        <v>2.9999999999999997E-4</v>
      </c>
      <c r="O731" s="31">
        <v>0.1255</v>
      </c>
      <c r="P731" s="31">
        <v>1.44E-2</v>
      </c>
      <c r="Q731" s="31">
        <v>1.32E-2</v>
      </c>
      <c r="R731" s="31">
        <v>0.19570000000000001</v>
      </c>
      <c r="S731" s="31">
        <v>0.13439999999999999</v>
      </c>
      <c r="T731" s="31">
        <v>3.4799999999999998E-2</v>
      </c>
      <c r="U731" s="31">
        <v>2.9999999999999997E-4</v>
      </c>
      <c r="V731" s="31">
        <v>0.11990000000000001</v>
      </c>
      <c r="W731" s="31">
        <v>0.221</v>
      </c>
      <c r="X731" s="31">
        <v>0.2999</v>
      </c>
      <c r="Y731" s="31">
        <v>0.64390000000000003</v>
      </c>
      <c r="Z731" s="31">
        <v>0.34360000000000002</v>
      </c>
      <c r="AA731" s="31">
        <v>1.9E-3</v>
      </c>
      <c r="AB731" s="31">
        <v>1.06E-2</v>
      </c>
      <c r="AC731" s="31">
        <v>0.30880000000000002</v>
      </c>
      <c r="AD731" s="31">
        <v>0.29310000000000003</v>
      </c>
      <c r="AE731" s="31">
        <v>0.3977</v>
      </c>
      <c r="AF731" s="31">
        <v>0.76319999999999999</v>
      </c>
      <c r="AG731" s="31">
        <v>0.64949999999999997</v>
      </c>
      <c r="AH731" s="31">
        <v>1.03E-2</v>
      </c>
      <c r="AI731" s="31">
        <v>0.24740000000000001</v>
      </c>
      <c r="AJ731" s="31">
        <v>6.1899999999999997E-2</v>
      </c>
      <c r="AK731" s="31">
        <v>0</v>
      </c>
      <c r="AL731" s="31">
        <v>3.09E-2</v>
      </c>
      <c r="AM731" s="31">
        <v>0.95269999999999999</v>
      </c>
      <c r="AN731" s="31">
        <v>0.59189999999999998</v>
      </c>
      <c r="AO731" s="239">
        <v>0.01</v>
      </c>
      <c r="AP731" s="241">
        <v>1</v>
      </c>
      <c r="AQ731" s="101">
        <v>2</v>
      </c>
      <c r="AR731" s="462">
        <v>1</v>
      </c>
      <c r="AS731" s="238"/>
      <c r="AT731" s="238"/>
      <c r="AU731" s="238"/>
      <c r="AV731" s="238"/>
      <c r="AW731" s="238"/>
      <c r="AX731" s="238"/>
      <c r="AY731" s="238"/>
    </row>
    <row r="732" spans="1:51">
      <c r="A732" t="s">
        <v>1710</v>
      </c>
      <c r="B732" t="s">
        <v>1709</v>
      </c>
      <c r="C732" t="s">
        <v>1711</v>
      </c>
      <c r="D732" s="31">
        <v>635.77049999999997</v>
      </c>
      <c r="E732" s="31">
        <v>4.5301</v>
      </c>
      <c r="F732" s="31">
        <v>2880.0783999999999</v>
      </c>
      <c r="G732" s="31">
        <v>0.67930000000000001</v>
      </c>
      <c r="H732" s="31">
        <v>1.26E-2</v>
      </c>
      <c r="I732" s="31">
        <v>0</v>
      </c>
      <c r="J732" s="31">
        <v>0</v>
      </c>
      <c r="K732" s="31">
        <v>0</v>
      </c>
      <c r="L732" s="31">
        <v>4.6699999999999998E-2</v>
      </c>
      <c r="M732" s="31">
        <v>0.1986</v>
      </c>
      <c r="N732" s="31">
        <v>1.1599999999999999E-2</v>
      </c>
      <c r="O732" s="31">
        <v>0.32679999999999998</v>
      </c>
      <c r="P732" s="31">
        <v>4.5400000000000003E-2</v>
      </c>
      <c r="Q732" s="31">
        <v>0</v>
      </c>
      <c r="R732" s="31">
        <v>0</v>
      </c>
      <c r="S732" s="31">
        <v>8.9800000000000005E-2</v>
      </c>
      <c r="T732" s="31">
        <v>3.8199999999999998E-2</v>
      </c>
      <c r="U732" s="31">
        <v>0</v>
      </c>
      <c r="V732" s="31">
        <v>4.8500000000000001E-2</v>
      </c>
      <c r="W732" s="31">
        <v>0.18190000000000001</v>
      </c>
      <c r="X732" s="31">
        <v>0.10580000000000001</v>
      </c>
      <c r="Y732" s="31">
        <v>0</v>
      </c>
      <c r="Z732" s="31">
        <v>0.83850000000000002</v>
      </c>
      <c r="AA732" s="31">
        <v>0.1615</v>
      </c>
      <c r="AB732" s="31">
        <v>0</v>
      </c>
      <c r="AC732" s="31">
        <v>0.30059999999999998</v>
      </c>
      <c r="AD732" s="31">
        <v>0.55679999999999996</v>
      </c>
      <c r="AE732" s="31">
        <v>0.10150000000000001</v>
      </c>
      <c r="AF732" s="31">
        <v>4.8099999999999997E-2</v>
      </c>
      <c r="AG732" s="31">
        <v>2.2499999999999999E-2</v>
      </c>
      <c r="AH732" s="31">
        <v>6.7400000000000002E-2</v>
      </c>
      <c r="AI732" s="31">
        <v>0</v>
      </c>
      <c r="AJ732" s="31">
        <v>0</v>
      </c>
      <c r="AK732" s="31">
        <v>0.87639999999999996</v>
      </c>
      <c r="AL732" s="31">
        <v>3.3700000000000001E-2</v>
      </c>
      <c r="AM732" s="31">
        <v>0.497</v>
      </c>
      <c r="AN732" s="31">
        <v>0.35849999999999999</v>
      </c>
      <c r="AO732" s="239">
        <v>1.93</v>
      </c>
      <c r="AP732" s="241">
        <v>2</v>
      </c>
      <c r="AQ732" s="101">
        <v>3</v>
      </c>
      <c r="AR732" s="462">
        <v>3</v>
      </c>
      <c r="AS732" s="238"/>
      <c r="AT732" s="238"/>
      <c r="AU732" s="238"/>
      <c r="AV732" s="238"/>
      <c r="AW732" s="238"/>
      <c r="AX732" s="238"/>
      <c r="AY732" s="238"/>
    </row>
    <row r="733" spans="1:51">
      <c r="A733" t="s">
        <v>1712</v>
      </c>
      <c r="B733" t="s">
        <v>1709</v>
      </c>
      <c r="C733" t="s">
        <v>1713</v>
      </c>
      <c r="D733" s="31">
        <v>503.41649999999998</v>
      </c>
      <c r="E733" s="31">
        <v>8.5943000000000005</v>
      </c>
      <c r="F733" s="31">
        <v>4326.5119000000004</v>
      </c>
      <c r="G733" s="31">
        <v>0.43880000000000002</v>
      </c>
      <c r="H733" s="31">
        <v>0.30649999999999999</v>
      </c>
      <c r="I733" s="31">
        <v>0</v>
      </c>
      <c r="J733" s="31">
        <v>8.6E-3</v>
      </c>
      <c r="K733" s="31">
        <v>0</v>
      </c>
      <c r="L733" s="31">
        <v>3.3999999999999998E-3</v>
      </c>
      <c r="M733" s="31">
        <v>3.3999999999999998E-3</v>
      </c>
      <c r="N733" s="31">
        <v>0</v>
      </c>
      <c r="O733" s="31">
        <v>0.10580000000000001</v>
      </c>
      <c r="P733" s="31">
        <v>0.46510000000000001</v>
      </c>
      <c r="Q733" s="31">
        <v>0</v>
      </c>
      <c r="R733" s="31">
        <v>5.5999999999999999E-3</v>
      </c>
      <c r="S733" s="31">
        <v>4.5999999999999999E-3</v>
      </c>
      <c r="T733" s="31">
        <v>5.3999999999999999E-2</v>
      </c>
      <c r="U733" s="31">
        <v>1.2999999999999999E-3</v>
      </c>
      <c r="V733" s="31">
        <v>2.3E-3</v>
      </c>
      <c r="W733" s="31">
        <v>3.9300000000000002E-2</v>
      </c>
      <c r="X733" s="31">
        <v>8.7800000000000003E-2</v>
      </c>
      <c r="Y733" s="31">
        <v>0.14080000000000001</v>
      </c>
      <c r="Z733" s="31">
        <v>0.12039999999999999</v>
      </c>
      <c r="AA733" s="31">
        <v>3.2000000000000001E-2</v>
      </c>
      <c r="AB733" s="31">
        <v>0.70679999999999998</v>
      </c>
      <c r="AC733" s="31">
        <v>0.3352</v>
      </c>
      <c r="AD733" s="31">
        <v>0.59209999999999996</v>
      </c>
      <c r="AE733" s="31">
        <v>6.6400000000000001E-2</v>
      </c>
      <c r="AF733" s="31">
        <v>0.36980000000000002</v>
      </c>
      <c r="AG733" s="31">
        <v>0.49370000000000003</v>
      </c>
      <c r="AH733" s="31">
        <v>8.8599999999999998E-2</v>
      </c>
      <c r="AI733" s="31">
        <v>0</v>
      </c>
      <c r="AJ733" s="31">
        <v>1.2699999999999999E-2</v>
      </c>
      <c r="AK733" s="31">
        <v>0.34179999999999999</v>
      </c>
      <c r="AL733" s="31">
        <v>6.3299999999999995E-2</v>
      </c>
      <c r="AM733" s="31">
        <v>1.1600999999999999</v>
      </c>
      <c r="AN733" s="31">
        <v>0.7208</v>
      </c>
      <c r="AO733" s="239">
        <v>0.06</v>
      </c>
      <c r="AP733" s="241">
        <v>4</v>
      </c>
      <c r="AQ733" s="101">
        <v>5</v>
      </c>
      <c r="AR733" s="462">
        <v>2</v>
      </c>
      <c r="AS733" s="238"/>
      <c r="AT733" s="238"/>
      <c r="AU733" s="238"/>
      <c r="AV733" s="238"/>
      <c r="AW733" s="238"/>
      <c r="AX733" s="238"/>
      <c r="AY733" s="238"/>
    </row>
    <row r="734" spans="1:51">
      <c r="A734" t="s">
        <v>1714</v>
      </c>
      <c r="B734" t="s">
        <v>1709</v>
      </c>
      <c r="C734" t="s">
        <v>1715</v>
      </c>
      <c r="D734" s="31">
        <v>940.88829999999996</v>
      </c>
      <c r="E734" s="31">
        <v>4.8178000000000001</v>
      </c>
      <c r="F734" s="31">
        <v>4532.9991</v>
      </c>
      <c r="G734" s="31">
        <v>0.54969999999999997</v>
      </c>
      <c r="H734" s="31">
        <v>0.20730000000000001</v>
      </c>
      <c r="I734" s="31">
        <v>0</v>
      </c>
      <c r="J734" s="31">
        <v>7.7999999999999996E-3</v>
      </c>
      <c r="K734" s="31">
        <v>1.72E-2</v>
      </c>
      <c r="L734" s="31">
        <v>0</v>
      </c>
      <c r="M734" s="31">
        <v>8.3000000000000004E-2</v>
      </c>
      <c r="N734" s="31">
        <v>0</v>
      </c>
      <c r="O734" s="31">
        <v>0.17030000000000001</v>
      </c>
      <c r="P734" s="31">
        <v>8.4699999999999998E-2</v>
      </c>
      <c r="Q734" s="31">
        <v>0</v>
      </c>
      <c r="R734" s="31">
        <v>0</v>
      </c>
      <c r="S734" s="31">
        <v>5.5899999999999998E-2</v>
      </c>
      <c r="T734" s="31">
        <v>5.3400000000000003E-2</v>
      </c>
      <c r="U734" s="31">
        <v>1.7100000000000001E-2</v>
      </c>
      <c r="V734" s="31">
        <v>0.1968</v>
      </c>
      <c r="W734" s="31">
        <v>0.1065</v>
      </c>
      <c r="X734" s="31">
        <v>0.2102</v>
      </c>
      <c r="Y734" s="31">
        <v>0</v>
      </c>
      <c r="Z734" s="31">
        <v>0.55500000000000005</v>
      </c>
      <c r="AA734" s="31">
        <v>0.34089999999999998</v>
      </c>
      <c r="AB734" s="31">
        <v>0.1041</v>
      </c>
      <c r="AC734" s="31">
        <v>0.5302</v>
      </c>
      <c r="AD734" s="31">
        <v>0.38440000000000002</v>
      </c>
      <c r="AE734" s="31">
        <v>7.6399999999999996E-2</v>
      </c>
      <c r="AF734" s="31">
        <v>0.13220000000000001</v>
      </c>
      <c r="AG734" s="31">
        <v>9.5699999999999993E-2</v>
      </c>
      <c r="AH734" s="31">
        <v>4.2599999999999999E-2</v>
      </c>
      <c r="AI734" s="31">
        <v>1.06E-2</v>
      </c>
      <c r="AJ734" s="31">
        <v>0.13830000000000001</v>
      </c>
      <c r="AK734" s="31">
        <v>0.68089999999999995</v>
      </c>
      <c r="AL734" s="31">
        <v>3.1899999999999998E-2</v>
      </c>
      <c r="AM734" s="31">
        <v>1.0526</v>
      </c>
      <c r="AN734" s="31">
        <v>0.58740000000000003</v>
      </c>
      <c r="AO734" s="239">
        <v>0.02</v>
      </c>
      <c r="AP734" s="241">
        <v>2</v>
      </c>
      <c r="AQ734" s="101">
        <v>3</v>
      </c>
      <c r="AR734" s="462">
        <v>4</v>
      </c>
      <c r="AS734" s="238"/>
      <c r="AT734" s="238"/>
      <c r="AU734" s="238"/>
      <c r="AV734" s="238"/>
      <c r="AW734" s="238"/>
      <c r="AX734" s="238"/>
      <c r="AY734" s="238"/>
    </row>
    <row r="735" spans="1:51">
      <c r="A735" t="s">
        <v>1716</v>
      </c>
      <c r="B735" t="s">
        <v>1709</v>
      </c>
      <c r="C735" t="s">
        <v>377</v>
      </c>
      <c r="D735" s="31">
        <v>750.99890000000005</v>
      </c>
      <c r="E735" s="31">
        <v>42.126600000000003</v>
      </c>
      <c r="F735" s="31">
        <v>31637.037499999999</v>
      </c>
      <c r="G735" s="31">
        <v>0.59709999999999996</v>
      </c>
      <c r="H735" s="31">
        <v>1.11E-2</v>
      </c>
      <c r="I735" s="31">
        <v>0</v>
      </c>
      <c r="J735" s="31">
        <v>1.5299999999999999E-2</v>
      </c>
      <c r="K735" s="31">
        <v>1.5E-3</v>
      </c>
      <c r="L735" s="31">
        <v>1.55E-2</v>
      </c>
      <c r="M735" s="31">
        <v>5.7999999999999996E-3</v>
      </c>
      <c r="N735" s="31">
        <v>3.8E-3</v>
      </c>
      <c r="O735" s="31">
        <v>2.3800000000000002E-2</v>
      </c>
      <c r="P735" s="31">
        <v>1.6999999999999999E-3</v>
      </c>
      <c r="Q735" s="31">
        <v>0.1565</v>
      </c>
      <c r="R735" s="31">
        <v>0.1241</v>
      </c>
      <c r="S735" s="31">
        <v>0.24</v>
      </c>
      <c r="T735" s="31">
        <v>0.17660000000000001</v>
      </c>
      <c r="U735" s="31">
        <v>0</v>
      </c>
      <c r="V735" s="31">
        <v>2.8999999999999998E-3</v>
      </c>
      <c r="W735" s="31">
        <v>0.22140000000000001</v>
      </c>
      <c r="X735" s="31">
        <v>0.21160000000000001</v>
      </c>
      <c r="Y735" s="31">
        <v>0.60750000000000004</v>
      </c>
      <c r="Z735" s="31">
        <v>0.3322</v>
      </c>
      <c r="AA735" s="31">
        <v>4.4900000000000002E-2</v>
      </c>
      <c r="AB735" s="31">
        <v>1.5299999999999999E-2</v>
      </c>
      <c r="AC735" s="31">
        <v>0.1958</v>
      </c>
      <c r="AD735" s="31">
        <v>0.16209999999999999</v>
      </c>
      <c r="AE735" s="31">
        <v>0.64129999999999998</v>
      </c>
      <c r="AF735" s="31">
        <v>0.2374</v>
      </c>
      <c r="AG735" s="31">
        <v>8.3299999999999999E-2</v>
      </c>
      <c r="AH735" s="31">
        <v>1.04E-2</v>
      </c>
      <c r="AI735" s="31">
        <v>4.1700000000000001E-2</v>
      </c>
      <c r="AJ735" s="31">
        <v>0.54169999999999996</v>
      </c>
      <c r="AK735" s="31">
        <v>0.3125</v>
      </c>
      <c r="AL735" s="31">
        <v>1.04E-2</v>
      </c>
      <c r="AM735" s="31">
        <v>1.1302000000000001</v>
      </c>
      <c r="AN735" s="31">
        <v>0.63080000000000003</v>
      </c>
      <c r="AO735" s="239">
        <v>0.17</v>
      </c>
      <c r="AP735" s="241">
        <v>2</v>
      </c>
      <c r="AQ735" s="101">
        <v>3</v>
      </c>
      <c r="AR735" s="462">
        <v>2</v>
      </c>
      <c r="AS735" s="238"/>
      <c r="AT735" s="238"/>
      <c r="AU735" s="238"/>
      <c r="AV735" s="238"/>
      <c r="AW735" s="238"/>
      <c r="AX735" s="238"/>
      <c r="AY735" s="238"/>
    </row>
    <row r="736" spans="1:51">
      <c r="A736" t="s">
        <v>1717</v>
      </c>
      <c r="B736" t="s">
        <v>1709</v>
      </c>
      <c r="C736" t="s">
        <v>1718</v>
      </c>
      <c r="D736" s="31">
        <v>996.85109999999997</v>
      </c>
      <c r="E736" s="31">
        <v>3.1478000000000002</v>
      </c>
      <c r="F736" s="31">
        <v>3137.8656999999998</v>
      </c>
      <c r="G736" s="31">
        <v>0.71760000000000002</v>
      </c>
      <c r="H736" s="31">
        <v>0</v>
      </c>
      <c r="I736" s="31">
        <v>0</v>
      </c>
      <c r="J736" s="31">
        <v>0</v>
      </c>
      <c r="K736" s="31">
        <v>0</v>
      </c>
      <c r="L736" s="31">
        <v>0.38179999999999997</v>
      </c>
      <c r="M736" s="31">
        <v>8.7599999999999997E-2</v>
      </c>
      <c r="N736" s="31">
        <v>0</v>
      </c>
      <c r="O736" s="31">
        <v>0.1236</v>
      </c>
      <c r="P736" s="31">
        <v>0.127</v>
      </c>
      <c r="Q736" s="31">
        <v>0</v>
      </c>
      <c r="R736" s="31">
        <v>0</v>
      </c>
      <c r="S736" s="31">
        <v>0.114</v>
      </c>
      <c r="T736" s="31">
        <v>1.8499999999999999E-2</v>
      </c>
      <c r="U736" s="31">
        <v>1.44E-2</v>
      </c>
      <c r="V736" s="31">
        <v>1.8700000000000001E-2</v>
      </c>
      <c r="W736" s="31">
        <v>0.1145</v>
      </c>
      <c r="X736" s="31">
        <v>0.1178</v>
      </c>
      <c r="Y736" s="31">
        <v>5.2400000000000002E-2</v>
      </c>
      <c r="Z736" s="31">
        <v>0.6966</v>
      </c>
      <c r="AA736" s="31">
        <v>0.25090000000000001</v>
      </c>
      <c r="AB736" s="31">
        <v>0</v>
      </c>
      <c r="AC736" s="31">
        <v>0.1062</v>
      </c>
      <c r="AD736" s="31">
        <v>0.75580000000000003</v>
      </c>
      <c r="AE736" s="31">
        <v>0.12230000000000001</v>
      </c>
      <c r="AF736" s="31">
        <v>0.1328</v>
      </c>
      <c r="AG736" s="31">
        <v>8.7900000000000006E-2</v>
      </c>
      <c r="AH736" s="31">
        <v>0.1648</v>
      </c>
      <c r="AI736" s="31">
        <v>0</v>
      </c>
      <c r="AJ736" s="31">
        <v>1.0999999999999999E-2</v>
      </c>
      <c r="AK736" s="31">
        <v>0.54949999999999999</v>
      </c>
      <c r="AL736" s="31">
        <v>0.18679999999999999</v>
      </c>
      <c r="AM736" s="31">
        <v>1.2029000000000001</v>
      </c>
      <c r="AN736" s="31">
        <v>0.74739999999999995</v>
      </c>
      <c r="AO736" s="239">
        <v>1.31</v>
      </c>
      <c r="AP736" s="241">
        <v>4</v>
      </c>
      <c r="AQ736" s="101">
        <v>5</v>
      </c>
      <c r="AR736" s="462">
        <v>3</v>
      </c>
      <c r="AS736" s="238"/>
      <c r="AT736" s="238"/>
      <c r="AU736" s="238"/>
      <c r="AV736" s="238"/>
      <c r="AW736" s="238"/>
      <c r="AX736" s="238"/>
      <c r="AY736" s="238"/>
    </row>
    <row r="737" spans="1:51">
      <c r="A737" t="s">
        <v>1719</v>
      </c>
      <c r="B737" t="s">
        <v>1709</v>
      </c>
      <c r="C737" t="s">
        <v>1720</v>
      </c>
      <c r="D737" s="31">
        <v>935.51409999999998</v>
      </c>
      <c r="E737" s="31">
        <v>2.9956</v>
      </c>
      <c r="F737" s="31">
        <v>2802.3852999999999</v>
      </c>
      <c r="G737" s="31">
        <v>0.70709999999999995</v>
      </c>
      <c r="H737" s="31">
        <v>2.3999999999999998E-3</v>
      </c>
      <c r="I737" s="31">
        <v>0</v>
      </c>
      <c r="J737" s="31">
        <v>0</v>
      </c>
      <c r="K737" s="31">
        <v>3.8E-3</v>
      </c>
      <c r="L737" s="31">
        <v>1.6899999999999998E-2</v>
      </c>
      <c r="M737" s="31">
        <v>5.9200000000000003E-2</v>
      </c>
      <c r="N737" s="31">
        <v>0</v>
      </c>
      <c r="O737" s="31">
        <v>0.53039999999999998</v>
      </c>
      <c r="P737" s="31">
        <v>0.10299999999999999</v>
      </c>
      <c r="Q737" s="31">
        <v>4.7000000000000002E-3</v>
      </c>
      <c r="R737" s="31">
        <v>0</v>
      </c>
      <c r="S737" s="31">
        <v>9.5699999999999993E-2</v>
      </c>
      <c r="T737" s="31">
        <v>1.8200000000000001E-2</v>
      </c>
      <c r="U737" s="31">
        <v>3.0999999999999999E-3</v>
      </c>
      <c r="V737" s="31">
        <v>2.7099999999999999E-2</v>
      </c>
      <c r="W737" s="31">
        <v>0.13550000000000001</v>
      </c>
      <c r="X737" s="31">
        <v>0.2009</v>
      </c>
      <c r="Y737" s="31">
        <v>8.3400000000000002E-2</v>
      </c>
      <c r="Z737" s="31">
        <v>0.37709999999999999</v>
      </c>
      <c r="AA737" s="31">
        <v>0.1065</v>
      </c>
      <c r="AB737" s="31">
        <v>0.43290000000000001</v>
      </c>
      <c r="AC737" s="31">
        <v>8.8999999999999996E-2</v>
      </c>
      <c r="AD737" s="31">
        <v>0.85219999999999996</v>
      </c>
      <c r="AE737" s="31">
        <v>4.0500000000000001E-2</v>
      </c>
      <c r="AF737" s="31">
        <v>0.25219999999999998</v>
      </c>
      <c r="AG737" s="31">
        <v>0.3483</v>
      </c>
      <c r="AH737" s="31">
        <v>0.1011</v>
      </c>
      <c r="AI737" s="31">
        <v>0</v>
      </c>
      <c r="AJ737" s="31">
        <v>2.2499999999999999E-2</v>
      </c>
      <c r="AK737" s="31">
        <v>0.35959999999999998</v>
      </c>
      <c r="AL737" s="31">
        <v>0.16850000000000001</v>
      </c>
      <c r="AM737" s="31">
        <v>1.3522000000000001</v>
      </c>
      <c r="AN737" s="31">
        <v>0.84019999999999995</v>
      </c>
      <c r="AO737" s="239">
        <v>1.18</v>
      </c>
      <c r="AP737" s="241">
        <v>2</v>
      </c>
      <c r="AQ737" s="101">
        <v>3</v>
      </c>
      <c r="AR737" s="462">
        <v>3</v>
      </c>
      <c r="AS737" s="238"/>
      <c r="AT737" s="238"/>
      <c r="AU737" s="238"/>
      <c r="AV737" s="238"/>
      <c r="AW737" s="238"/>
      <c r="AX737" s="238"/>
      <c r="AY737" s="238"/>
    </row>
    <row r="738" spans="1:51">
      <c r="A738" t="s">
        <v>1721</v>
      </c>
      <c r="B738" t="s">
        <v>1709</v>
      </c>
      <c r="C738" t="s">
        <v>1722</v>
      </c>
      <c r="D738" s="31">
        <v>987.56079999999997</v>
      </c>
      <c r="E738" s="31">
        <v>8.1038999999999994</v>
      </c>
      <c r="F738" s="31">
        <v>8003.1405999999997</v>
      </c>
      <c r="G738" s="31">
        <v>0.50449999999999995</v>
      </c>
      <c r="H738" s="31">
        <v>4.2799999999999998E-2</v>
      </c>
      <c r="I738" s="31">
        <v>0</v>
      </c>
      <c r="J738" s="31">
        <v>0</v>
      </c>
      <c r="K738" s="31">
        <v>0</v>
      </c>
      <c r="L738" s="31">
        <v>1.5100000000000001E-2</v>
      </c>
      <c r="M738" s="31">
        <v>0</v>
      </c>
      <c r="N738" s="31">
        <v>1.2699999999999999E-2</v>
      </c>
      <c r="O738" s="31">
        <v>0.19239999999999999</v>
      </c>
      <c r="P738" s="31">
        <v>7.9500000000000001E-2</v>
      </c>
      <c r="Q738" s="31">
        <v>0</v>
      </c>
      <c r="R738" s="31">
        <v>0</v>
      </c>
      <c r="S738" s="31">
        <v>0.25040000000000001</v>
      </c>
      <c r="T738" s="31">
        <v>0.2238</v>
      </c>
      <c r="U738" s="31">
        <v>0</v>
      </c>
      <c r="V738" s="31">
        <v>0.1072</v>
      </c>
      <c r="W738" s="31">
        <v>7.6200000000000004E-2</v>
      </c>
      <c r="X738" s="31">
        <v>0.25019999999999998</v>
      </c>
      <c r="Y738" s="31">
        <v>0</v>
      </c>
      <c r="Z738" s="31">
        <v>0.91890000000000005</v>
      </c>
      <c r="AA738" s="31">
        <v>2.92E-2</v>
      </c>
      <c r="AB738" s="31">
        <v>5.1900000000000002E-2</v>
      </c>
      <c r="AC738" s="31">
        <v>0.33069999999999999</v>
      </c>
      <c r="AD738" s="31">
        <v>0.41420000000000001</v>
      </c>
      <c r="AE738" s="31">
        <v>0.25130000000000002</v>
      </c>
      <c r="AF738" s="31">
        <v>0.2051</v>
      </c>
      <c r="AG738" s="31">
        <v>0.25</v>
      </c>
      <c r="AH738" s="31">
        <v>4.7600000000000003E-2</v>
      </c>
      <c r="AI738" s="31">
        <v>3.5700000000000003E-2</v>
      </c>
      <c r="AJ738" s="31">
        <v>0.48809999999999998</v>
      </c>
      <c r="AK738" s="31">
        <v>0.1429</v>
      </c>
      <c r="AL738" s="31">
        <v>3.5700000000000003E-2</v>
      </c>
      <c r="AM738" s="31">
        <v>1.3575999999999999</v>
      </c>
      <c r="AN738" s="31">
        <v>0.75770000000000004</v>
      </c>
      <c r="AO738" s="239">
        <v>0.42</v>
      </c>
      <c r="AP738" s="241">
        <v>2</v>
      </c>
      <c r="AQ738" s="101">
        <v>3</v>
      </c>
      <c r="AR738" s="462">
        <v>2</v>
      </c>
      <c r="AS738" s="238"/>
      <c r="AT738" s="238"/>
      <c r="AU738" s="238"/>
      <c r="AV738" s="238"/>
      <c r="AW738" s="238"/>
      <c r="AX738" s="238"/>
      <c r="AY738" s="238"/>
    </row>
    <row r="739" spans="1:51">
      <c r="A739" t="s">
        <v>1723</v>
      </c>
      <c r="B739" t="s">
        <v>1709</v>
      </c>
      <c r="C739" t="s">
        <v>144</v>
      </c>
      <c r="D739" s="31">
        <v>1714.8036</v>
      </c>
      <c r="E739" s="31">
        <v>17.244299999999999</v>
      </c>
      <c r="F739" s="31">
        <v>29570.585200000001</v>
      </c>
      <c r="G739" s="31">
        <v>0.98129999999999995</v>
      </c>
      <c r="H739" s="31">
        <v>0.94769999999999999</v>
      </c>
      <c r="I739" s="31">
        <v>0</v>
      </c>
      <c r="J739" s="31">
        <v>0</v>
      </c>
      <c r="K739" s="31">
        <v>0</v>
      </c>
      <c r="L739" s="31">
        <v>0</v>
      </c>
      <c r="M739" s="31">
        <v>0</v>
      </c>
      <c r="N739" s="31">
        <v>0</v>
      </c>
      <c r="O739" s="31">
        <v>4.8999999999999998E-3</v>
      </c>
      <c r="P739" s="31">
        <v>0</v>
      </c>
      <c r="Q739" s="31">
        <v>0</v>
      </c>
      <c r="R739" s="31">
        <v>0</v>
      </c>
      <c r="S739" s="31">
        <v>2.9000000000000001E-2</v>
      </c>
      <c r="T739" s="31">
        <v>3.8999999999999998E-3</v>
      </c>
      <c r="U739" s="31">
        <v>0</v>
      </c>
      <c r="V739" s="31">
        <v>0</v>
      </c>
      <c r="W739" s="31">
        <v>1.46E-2</v>
      </c>
      <c r="X739" s="31">
        <v>1.83E-2</v>
      </c>
      <c r="Y739" s="31">
        <v>0</v>
      </c>
      <c r="Z739" s="31">
        <v>0.95830000000000004</v>
      </c>
      <c r="AA739" s="31">
        <v>4.1700000000000001E-2</v>
      </c>
      <c r="AB739" s="31">
        <v>0</v>
      </c>
      <c r="AC739" s="31">
        <v>0.69630000000000003</v>
      </c>
      <c r="AD739" s="31">
        <v>0.02</v>
      </c>
      <c r="AE739" s="31">
        <v>0.28160000000000002</v>
      </c>
      <c r="AF739" s="31">
        <v>0.19620000000000001</v>
      </c>
      <c r="AG739" s="31">
        <v>0.18090000000000001</v>
      </c>
      <c r="AH739" s="31">
        <v>7.4499999999999997E-2</v>
      </c>
      <c r="AI739" s="31">
        <v>0</v>
      </c>
      <c r="AJ739" s="31">
        <v>1.06E-2</v>
      </c>
      <c r="AK739" s="31">
        <v>0.65959999999999996</v>
      </c>
      <c r="AL739" s="31">
        <v>7.4499999999999997E-2</v>
      </c>
      <c r="AM739" s="31">
        <v>1.0188999999999999</v>
      </c>
      <c r="AN739" s="31">
        <v>0.6331</v>
      </c>
      <c r="AO739" s="239">
        <v>1.1599999999999999</v>
      </c>
      <c r="AP739" s="241">
        <v>1</v>
      </c>
      <c r="AQ739" s="101">
        <v>2</v>
      </c>
      <c r="AR739" s="462">
        <v>3</v>
      </c>
      <c r="AS739" s="238"/>
      <c r="AT739" s="238"/>
      <c r="AU739" s="238"/>
      <c r="AV739" s="238"/>
      <c r="AW739" s="238"/>
      <c r="AX739" s="238"/>
      <c r="AY739" s="238"/>
    </row>
    <row r="740" spans="1:51">
      <c r="A740" t="s">
        <v>1724</v>
      </c>
      <c r="B740" t="s">
        <v>1709</v>
      </c>
      <c r="C740" t="s">
        <v>1725</v>
      </c>
      <c r="D740" s="31">
        <v>1438.3342</v>
      </c>
      <c r="E740" s="31">
        <v>4.6287000000000003</v>
      </c>
      <c r="F740" s="31">
        <v>6657.6228000000001</v>
      </c>
      <c r="G740" s="31">
        <v>0.93879999999999997</v>
      </c>
      <c r="H740" s="31">
        <v>0.10879999999999999</v>
      </c>
      <c r="I740" s="31">
        <v>0</v>
      </c>
      <c r="J740" s="31">
        <v>0</v>
      </c>
      <c r="K740" s="31">
        <v>0</v>
      </c>
      <c r="L740" s="31">
        <v>8.3199999999999996E-2</v>
      </c>
      <c r="M740" s="31">
        <v>0</v>
      </c>
      <c r="N740" s="31">
        <v>0</v>
      </c>
      <c r="O740" s="31">
        <v>5.8000000000000003E-2</v>
      </c>
      <c r="P740" s="31">
        <v>6.1199999999999997E-2</v>
      </c>
      <c r="Q740" s="31">
        <v>0</v>
      </c>
      <c r="R740" s="31">
        <v>0.60009999999999997</v>
      </c>
      <c r="S740" s="31">
        <v>8.8599999999999998E-2</v>
      </c>
      <c r="T740" s="31">
        <v>0</v>
      </c>
      <c r="U740" s="31">
        <v>0</v>
      </c>
      <c r="V740" s="31">
        <v>0</v>
      </c>
      <c r="W740" s="31">
        <v>0</v>
      </c>
      <c r="X740" s="31">
        <v>1.1082000000000001</v>
      </c>
      <c r="Y740" s="31">
        <v>0.93140000000000001</v>
      </c>
      <c r="Z740" s="31">
        <v>6.8599999999999994E-2</v>
      </c>
      <c r="AA740" s="31">
        <v>0</v>
      </c>
      <c r="AB740" s="31">
        <v>0</v>
      </c>
      <c r="AC740" s="31">
        <v>0.75419999999999998</v>
      </c>
      <c r="AD740" s="31">
        <v>0.24099999999999999</v>
      </c>
      <c r="AE740" s="31">
        <v>0</v>
      </c>
      <c r="AF740" s="31">
        <v>7.6200000000000004E-2</v>
      </c>
      <c r="AG740" s="31">
        <v>0.27060000000000001</v>
      </c>
      <c r="AH740" s="31">
        <v>0.2235</v>
      </c>
      <c r="AI740" s="31">
        <v>1.18E-2</v>
      </c>
      <c r="AJ740" s="31">
        <v>3.5299999999999998E-2</v>
      </c>
      <c r="AK740" s="31">
        <v>0.45879999999999999</v>
      </c>
      <c r="AL740" s="31">
        <v>0</v>
      </c>
      <c r="AM740" s="31">
        <v>1.2163999999999999</v>
      </c>
      <c r="AN740" s="31">
        <v>0.75580000000000003</v>
      </c>
      <c r="AO740" s="239">
        <v>0.04</v>
      </c>
      <c r="AP740" s="241">
        <v>1</v>
      </c>
      <c r="AQ740" s="101">
        <v>2</v>
      </c>
      <c r="AR740" s="462">
        <v>4</v>
      </c>
      <c r="AS740" s="238"/>
      <c r="AT740" s="238"/>
      <c r="AU740" s="238"/>
      <c r="AV740" s="238"/>
      <c r="AW740" s="238"/>
      <c r="AX740" s="238"/>
      <c r="AY740" s="238"/>
    </row>
    <row r="741" spans="1:51">
      <c r="A741" t="s">
        <v>1726</v>
      </c>
      <c r="B741" t="s">
        <v>1709</v>
      </c>
      <c r="C741" t="s">
        <v>1727</v>
      </c>
      <c r="D741" s="31">
        <v>379.43860000000001</v>
      </c>
      <c r="E741" s="31">
        <v>15.8422</v>
      </c>
      <c r="F741" s="31">
        <v>6011.1441999999997</v>
      </c>
      <c r="G741" s="31">
        <v>0.90429999999999999</v>
      </c>
      <c r="H741" s="31">
        <v>8.0000000000000004E-4</v>
      </c>
      <c r="I741" s="31">
        <v>0</v>
      </c>
      <c r="J741" s="31">
        <v>0</v>
      </c>
      <c r="K741" s="31">
        <v>0</v>
      </c>
      <c r="L741" s="31">
        <v>2.3E-3</v>
      </c>
      <c r="M741" s="31">
        <v>7.1999999999999998E-3</v>
      </c>
      <c r="N741" s="31">
        <v>0</v>
      </c>
      <c r="O741" s="31">
        <v>0.15659999999999999</v>
      </c>
      <c r="P741" s="31">
        <v>8.9999999999999993E-3</v>
      </c>
      <c r="Q741" s="31">
        <v>0</v>
      </c>
      <c r="R741" s="31">
        <v>0.16569999999999999</v>
      </c>
      <c r="S741" s="31">
        <v>0.57140000000000002</v>
      </c>
      <c r="T741" s="31">
        <v>1.5800000000000002E-2</v>
      </c>
      <c r="U741" s="31">
        <v>1.8E-3</v>
      </c>
      <c r="V741" s="31">
        <v>5.21E-2</v>
      </c>
      <c r="W741" s="31">
        <v>1.7399999999999999E-2</v>
      </c>
      <c r="X741" s="31">
        <v>0.18709999999999999</v>
      </c>
      <c r="Y741" s="31">
        <v>0.56440000000000001</v>
      </c>
      <c r="Z741" s="31">
        <v>0.36730000000000002</v>
      </c>
      <c r="AA741" s="31">
        <v>2.4799999999999999E-2</v>
      </c>
      <c r="AB741" s="31">
        <v>4.3499999999999997E-2</v>
      </c>
      <c r="AC741" s="31">
        <v>0.11260000000000001</v>
      </c>
      <c r="AD741" s="31">
        <v>0.25519999999999998</v>
      </c>
      <c r="AE741" s="31">
        <v>0.63029999999999997</v>
      </c>
      <c r="AF741" s="31">
        <v>0.21970000000000001</v>
      </c>
      <c r="AG741" s="31">
        <v>0.1031</v>
      </c>
      <c r="AH741" s="31">
        <v>2.06E-2</v>
      </c>
      <c r="AI741" s="31">
        <v>7.22E-2</v>
      </c>
      <c r="AJ741" s="31">
        <v>0.40210000000000001</v>
      </c>
      <c r="AK741" s="31">
        <v>0.37109999999999999</v>
      </c>
      <c r="AL741" s="31">
        <v>3.09E-2</v>
      </c>
      <c r="AM741" s="31">
        <v>1.3456999999999999</v>
      </c>
      <c r="AN741" s="31">
        <v>0.751</v>
      </c>
      <c r="AO741" s="239">
        <v>0.16</v>
      </c>
      <c r="AP741" s="241">
        <v>2</v>
      </c>
      <c r="AQ741" s="101">
        <v>3</v>
      </c>
      <c r="AR741" s="462">
        <v>4</v>
      </c>
      <c r="AS741" s="238"/>
      <c r="AT741" s="238"/>
      <c r="AU741" s="238"/>
      <c r="AV741" s="238"/>
      <c r="AW741" s="238"/>
      <c r="AX741" s="238"/>
      <c r="AY741" s="238"/>
    </row>
    <row r="742" spans="1:51">
      <c r="A742" t="s">
        <v>1728</v>
      </c>
      <c r="B742" t="s">
        <v>1709</v>
      </c>
      <c r="C742" t="s">
        <v>1729</v>
      </c>
      <c r="D742" s="31">
        <v>3268.4886000000001</v>
      </c>
      <c r="E742" s="31">
        <v>1.3444</v>
      </c>
      <c r="F742" s="31">
        <v>4394.3014000000003</v>
      </c>
      <c r="G742" s="31">
        <v>0.76939999999999997</v>
      </c>
      <c r="H742" s="31">
        <v>0</v>
      </c>
      <c r="I742" s="31">
        <v>0</v>
      </c>
      <c r="J742" s="31">
        <v>0</v>
      </c>
      <c r="K742" s="31">
        <v>0</v>
      </c>
      <c r="L742" s="31">
        <v>0</v>
      </c>
      <c r="M742" s="31">
        <v>0.38100000000000001</v>
      </c>
      <c r="N742" s="31">
        <v>0</v>
      </c>
      <c r="O742" s="31">
        <v>0.20660000000000001</v>
      </c>
      <c r="P742" s="31">
        <v>0.1661</v>
      </c>
      <c r="Q742" s="31">
        <v>0</v>
      </c>
      <c r="R742" s="31">
        <v>0</v>
      </c>
      <c r="S742" s="31">
        <v>0.18179999999999999</v>
      </c>
      <c r="T742" s="31">
        <v>6.4500000000000002E-2</v>
      </c>
      <c r="U742" s="31">
        <v>0</v>
      </c>
      <c r="V742" s="31">
        <v>0</v>
      </c>
      <c r="W742" s="31">
        <v>0</v>
      </c>
      <c r="X742" s="31">
        <v>0.61160000000000003</v>
      </c>
      <c r="Y742" s="31">
        <v>0</v>
      </c>
      <c r="Z742" s="31">
        <v>0.78380000000000005</v>
      </c>
      <c r="AA742" s="31">
        <v>0.1081</v>
      </c>
      <c r="AB742" s="31">
        <v>0.1081</v>
      </c>
      <c r="AC742" s="31">
        <v>9.9199999999999997E-2</v>
      </c>
      <c r="AD742" s="31">
        <v>0.81069999999999998</v>
      </c>
      <c r="AE742" s="31">
        <v>8.2600000000000007E-2</v>
      </c>
      <c r="AF742" s="31">
        <v>5.4800000000000001E-2</v>
      </c>
      <c r="AG742" s="31">
        <v>0.39529999999999998</v>
      </c>
      <c r="AH742" s="31">
        <v>0.51160000000000005</v>
      </c>
      <c r="AI742" s="31">
        <v>0</v>
      </c>
      <c r="AJ742" s="31">
        <v>0</v>
      </c>
      <c r="AK742" s="31">
        <v>0</v>
      </c>
      <c r="AL742" s="31">
        <v>9.2999999999999999E-2</v>
      </c>
      <c r="AM742" s="31">
        <v>0.93069999999999997</v>
      </c>
      <c r="AN742" s="31">
        <v>0.84709999999999996</v>
      </c>
      <c r="AO742" s="239">
        <v>0.13</v>
      </c>
      <c r="AP742" s="241">
        <v>2</v>
      </c>
      <c r="AQ742" s="101">
        <v>3</v>
      </c>
      <c r="AR742" s="462">
        <v>2</v>
      </c>
      <c r="AS742" s="238"/>
      <c r="AT742" s="238"/>
      <c r="AU742" s="238"/>
      <c r="AV742" s="238"/>
      <c r="AW742" s="238"/>
      <c r="AX742" s="238"/>
      <c r="AY742" s="238"/>
    </row>
    <row r="743" spans="1:51">
      <c r="A743" t="s">
        <v>1730</v>
      </c>
      <c r="B743" t="s">
        <v>1709</v>
      </c>
      <c r="C743" t="s">
        <v>1731</v>
      </c>
      <c r="D743" s="31">
        <v>650.10709999999995</v>
      </c>
      <c r="E743" s="31">
        <v>16.809100000000001</v>
      </c>
      <c r="F743" s="31">
        <v>10927.6909</v>
      </c>
      <c r="G743" s="31">
        <v>0.9768</v>
      </c>
      <c r="H743" s="31">
        <v>7.3200000000000001E-2</v>
      </c>
      <c r="I743" s="31">
        <v>0</v>
      </c>
      <c r="J743" s="31">
        <v>0</v>
      </c>
      <c r="K743" s="31">
        <v>2.23E-2</v>
      </c>
      <c r="L743" s="31">
        <v>3.44E-2</v>
      </c>
      <c r="M743" s="31">
        <v>0</v>
      </c>
      <c r="N743" s="31">
        <v>0</v>
      </c>
      <c r="O743" s="31">
        <v>0.44230000000000003</v>
      </c>
      <c r="P743" s="31">
        <v>1.89E-2</v>
      </c>
      <c r="Q743" s="31">
        <v>0</v>
      </c>
      <c r="R743" s="31">
        <v>6.9699999999999998E-2</v>
      </c>
      <c r="S743" s="31">
        <v>0.33500000000000002</v>
      </c>
      <c r="T743" s="31">
        <v>0</v>
      </c>
      <c r="U743" s="31">
        <v>0</v>
      </c>
      <c r="V743" s="31">
        <v>4.3E-3</v>
      </c>
      <c r="W743" s="31">
        <v>0</v>
      </c>
      <c r="X743" s="31">
        <v>0.1328</v>
      </c>
      <c r="Y743" s="31">
        <v>0.44350000000000001</v>
      </c>
      <c r="Z743" s="31">
        <v>0.55649999999999999</v>
      </c>
      <c r="AA743" s="31">
        <v>0</v>
      </c>
      <c r="AB743" s="31">
        <v>0</v>
      </c>
      <c r="AC743" s="31">
        <v>0.15909999999999999</v>
      </c>
      <c r="AD743" s="31">
        <v>0.49740000000000001</v>
      </c>
      <c r="AE743" s="31">
        <v>0.3367</v>
      </c>
      <c r="AF743" s="31">
        <v>9.9199999999999997E-2</v>
      </c>
      <c r="AG743" s="31">
        <v>0.13980000000000001</v>
      </c>
      <c r="AH743" s="31">
        <v>4.2999999999999997E-2</v>
      </c>
      <c r="AI743" s="31">
        <v>0</v>
      </c>
      <c r="AJ743" s="31">
        <v>0.2258</v>
      </c>
      <c r="AK743" s="31">
        <v>0.55910000000000004</v>
      </c>
      <c r="AL743" s="31">
        <v>3.2300000000000002E-2</v>
      </c>
      <c r="AM743" s="31">
        <v>1.1821999999999999</v>
      </c>
      <c r="AN743" s="31">
        <v>0.73460000000000003</v>
      </c>
      <c r="AO743" s="239">
        <v>0.69</v>
      </c>
      <c r="AP743" s="241">
        <v>2</v>
      </c>
      <c r="AQ743" s="101">
        <v>3</v>
      </c>
      <c r="AR743" s="462">
        <v>2</v>
      </c>
      <c r="AS743" s="238"/>
      <c r="AT743" s="238"/>
      <c r="AU743" s="238"/>
      <c r="AV743" s="238"/>
      <c r="AW743" s="238"/>
      <c r="AX743" s="238"/>
      <c r="AY743" s="238"/>
    </row>
    <row r="744" spans="1:51">
      <c r="A744" t="s">
        <v>1732</v>
      </c>
      <c r="B744" t="s">
        <v>1709</v>
      </c>
      <c r="C744" t="s">
        <v>1733</v>
      </c>
      <c r="D744" s="31">
        <v>947.98320000000001</v>
      </c>
      <c r="E744" s="31">
        <v>2.5693999999999999</v>
      </c>
      <c r="F744" s="31">
        <v>2435.7305999999999</v>
      </c>
      <c r="G744" s="31">
        <v>0.53180000000000005</v>
      </c>
      <c r="H744" s="31">
        <v>2.58E-2</v>
      </c>
      <c r="I744" s="31">
        <v>0</v>
      </c>
      <c r="J744" s="31">
        <v>0</v>
      </c>
      <c r="K744" s="31">
        <v>1.44E-2</v>
      </c>
      <c r="L744" s="31">
        <v>2.1499999999999998E-2</v>
      </c>
      <c r="M744" s="31">
        <v>1.5800000000000002E-2</v>
      </c>
      <c r="N744" s="31">
        <v>5.8999999999999999E-3</v>
      </c>
      <c r="O744" s="31">
        <v>0.17699999999999999</v>
      </c>
      <c r="P744" s="31">
        <v>3.6799999999999999E-2</v>
      </c>
      <c r="Q744" s="31">
        <v>0</v>
      </c>
      <c r="R744" s="31">
        <v>0</v>
      </c>
      <c r="S744" s="31">
        <v>0.26550000000000001</v>
      </c>
      <c r="T744" s="31">
        <v>0.1346</v>
      </c>
      <c r="U744" s="31">
        <v>5.7999999999999996E-3</v>
      </c>
      <c r="V744" s="31">
        <v>2.3599999999999999E-2</v>
      </c>
      <c r="W744" s="31">
        <v>0.2732</v>
      </c>
      <c r="X744" s="31">
        <v>0.3478</v>
      </c>
      <c r="Y744" s="31">
        <v>1.18E-2</v>
      </c>
      <c r="Z744" s="31">
        <v>0.68020000000000003</v>
      </c>
      <c r="AA744" s="31">
        <v>2.4500000000000001E-2</v>
      </c>
      <c r="AB744" s="31">
        <v>0.28349999999999997</v>
      </c>
      <c r="AC744" s="31">
        <v>6.8099999999999994E-2</v>
      </c>
      <c r="AD744" s="31">
        <v>0.52639999999999998</v>
      </c>
      <c r="AE744" s="31">
        <v>0.37830000000000003</v>
      </c>
      <c r="AF744" s="31">
        <v>8.9200000000000002E-2</v>
      </c>
      <c r="AG744" s="31">
        <v>0.13950000000000001</v>
      </c>
      <c r="AH744" s="31">
        <v>3.49E-2</v>
      </c>
      <c r="AI744" s="31">
        <v>0</v>
      </c>
      <c r="AJ744" s="31">
        <v>1.1599999999999999E-2</v>
      </c>
      <c r="AK744" s="31">
        <v>0.75580000000000003</v>
      </c>
      <c r="AL744" s="31">
        <v>5.8099999999999999E-2</v>
      </c>
      <c r="AM744" s="31">
        <v>0.82069999999999999</v>
      </c>
      <c r="AN744" s="31">
        <v>0.50990000000000002</v>
      </c>
      <c r="AO744" s="239">
        <v>1.07</v>
      </c>
      <c r="AP744" s="241">
        <v>2</v>
      </c>
      <c r="AQ744" s="101">
        <v>3</v>
      </c>
      <c r="AR744" s="462">
        <v>3</v>
      </c>
      <c r="AS744" s="238"/>
      <c r="AT744" s="238"/>
      <c r="AU744" s="238"/>
      <c r="AV744" s="238"/>
      <c r="AW744" s="238"/>
      <c r="AX744" s="238"/>
      <c r="AY744" s="238"/>
    </row>
    <row r="745" spans="1:51">
      <c r="A745" t="s">
        <v>1734</v>
      </c>
      <c r="B745" t="s">
        <v>1709</v>
      </c>
      <c r="C745" t="s">
        <v>128</v>
      </c>
      <c r="D745" s="31">
        <v>1042.0659000000001</v>
      </c>
      <c r="E745" s="31">
        <v>1.4771000000000001</v>
      </c>
      <c r="F745" s="31">
        <v>1539.2182</v>
      </c>
      <c r="G745" s="31">
        <v>0.74239999999999995</v>
      </c>
      <c r="H745" s="31">
        <v>0</v>
      </c>
      <c r="I745" s="31">
        <v>0</v>
      </c>
      <c r="J745" s="31">
        <v>0</v>
      </c>
      <c r="K745" s="31">
        <v>0</v>
      </c>
      <c r="L745" s="31">
        <v>5.8799999999999998E-2</v>
      </c>
      <c r="M745" s="31">
        <v>9.3600000000000003E-2</v>
      </c>
      <c r="N745" s="31">
        <v>0</v>
      </c>
      <c r="O745" s="31">
        <v>0.1542</v>
      </c>
      <c r="P745" s="31">
        <v>0.1603</v>
      </c>
      <c r="Q745" s="31">
        <v>0</v>
      </c>
      <c r="R745" s="31">
        <v>0</v>
      </c>
      <c r="S745" s="31">
        <v>0.36109999999999998</v>
      </c>
      <c r="T745" s="31">
        <v>4.1399999999999999E-2</v>
      </c>
      <c r="U745" s="31">
        <v>7.4800000000000005E-2</v>
      </c>
      <c r="V745" s="31">
        <v>0</v>
      </c>
      <c r="W745" s="31">
        <v>5.5899999999999998E-2</v>
      </c>
      <c r="X745" s="31">
        <v>0.18809999999999999</v>
      </c>
      <c r="Y745" s="31">
        <v>0</v>
      </c>
      <c r="Z745" s="31">
        <v>0.85</v>
      </c>
      <c r="AA745" s="31">
        <v>0.15</v>
      </c>
      <c r="AB745" s="31">
        <v>0</v>
      </c>
      <c r="AC745" s="31">
        <v>0.14149999999999999</v>
      </c>
      <c r="AD745" s="31">
        <v>0.5595</v>
      </c>
      <c r="AE745" s="31">
        <v>0.1961</v>
      </c>
      <c r="AF745" s="31">
        <v>1.6199999999999999E-2</v>
      </c>
      <c r="AG745" s="31">
        <v>3.5299999999999998E-2</v>
      </c>
      <c r="AH745" s="31">
        <v>3.5299999999999998E-2</v>
      </c>
      <c r="AI745" s="31">
        <v>0</v>
      </c>
      <c r="AJ745" s="31">
        <v>0</v>
      </c>
      <c r="AK745" s="31">
        <v>0.89410000000000001</v>
      </c>
      <c r="AL745" s="31">
        <v>3.5299999999999998E-2</v>
      </c>
      <c r="AM745" s="31">
        <v>0.4541</v>
      </c>
      <c r="AN745" s="31">
        <v>0.3276</v>
      </c>
      <c r="AO745" s="239">
        <v>1.25</v>
      </c>
      <c r="AP745" s="241">
        <v>2</v>
      </c>
      <c r="AQ745" s="101">
        <v>3</v>
      </c>
      <c r="AR745" s="462">
        <v>3</v>
      </c>
      <c r="AS745" s="238"/>
      <c r="AT745" s="238"/>
      <c r="AU745" s="238"/>
      <c r="AV745" s="238"/>
      <c r="AW745" s="238"/>
      <c r="AX745" s="238"/>
      <c r="AY745" s="238"/>
    </row>
    <row r="746" spans="1:51">
      <c r="A746" t="s">
        <v>1735</v>
      </c>
      <c r="B746" t="s">
        <v>1709</v>
      </c>
      <c r="C746" t="s">
        <v>1736</v>
      </c>
      <c r="D746" s="31">
        <v>735.47770000000003</v>
      </c>
      <c r="E746" s="31">
        <v>19.028500000000001</v>
      </c>
      <c r="F746" s="31">
        <v>13995.072700000001</v>
      </c>
      <c r="G746" s="31">
        <v>0.48049999999999998</v>
      </c>
      <c r="H746" s="31">
        <v>0.1754</v>
      </c>
      <c r="I746" s="31">
        <v>0</v>
      </c>
      <c r="J746" s="31">
        <v>0</v>
      </c>
      <c r="K746" s="31">
        <v>0</v>
      </c>
      <c r="L746" s="31">
        <v>6.1000000000000004E-3</v>
      </c>
      <c r="M746" s="31">
        <v>1.9699999999999999E-2</v>
      </c>
      <c r="N746" s="31">
        <v>0</v>
      </c>
      <c r="O746" s="31">
        <v>5.7000000000000002E-2</v>
      </c>
      <c r="P746" s="31">
        <v>0.26700000000000002</v>
      </c>
      <c r="Q746" s="31">
        <v>0</v>
      </c>
      <c r="R746" s="31">
        <v>0</v>
      </c>
      <c r="S746" s="31">
        <v>0.13689999999999999</v>
      </c>
      <c r="T746" s="31">
        <v>6.1999999999999998E-3</v>
      </c>
      <c r="U746" s="31">
        <v>8.8400000000000006E-2</v>
      </c>
      <c r="V746" s="31">
        <v>0.2261</v>
      </c>
      <c r="W746" s="31">
        <v>1.72E-2</v>
      </c>
      <c r="X746" s="31">
        <v>0.17100000000000001</v>
      </c>
      <c r="Y746" s="31">
        <v>0</v>
      </c>
      <c r="Z746" s="31">
        <v>0.68799999999999994</v>
      </c>
      <c r="AA746" s="31">
        <v>0.25390000000000001</v>
      </c>
      <c r="AB746" s="31">
        <v>5.8200000000000002E-2</v>
      </c>
      <c r="AC746" s="31">
        <v>0.38140000000000002</v>
      </c>
      <c r="AD746" s="31">
        <v>0.2349</v>
      </c>
      <c r="AE746" s="31">
        <v>0.37869999999999998</v>
      </c>
      <c r="AF746" s="31">
        <v>0.46760000000000002</v>
      </c>
      <c r="AG746" s="31">
        <v>0.36249999999999999</v>
      </c>
      <c r="AH746" s="31">
        <v>0.15</v>
      </c>
      <c r="AI746" s="31">
        <v>0</v>
      </c>
      <c r="AJ746" s="31">
        <v>0.1125</v>
      </c>
      <c r="AK746" s="31">
        <v>0.32500000000000001</v>
      </c>
      <c r="AL746" s="31">
        <v>0.05</v>
      </c>
      <c r="AM746" s="31">
        <v>1.4133</v>
      </c>
      <c r="AN746" s="31">
        <v>0.87809999999999999</v>
      </c>
      <c r="AO746" s="239">
        <v>0.45</v>
      </c>
      <c r="AP746" s="241">
        <v>2</v>
      </c>
      <c r="AQ746" s="101">
        <v>3</v>
      </c>
      <c r="AR746" s="462">
        <v>2</v>
      </c>
      <c r="AS746" s="238"/>
      <c r="AT746" s="238"/>
      <c r="AU746" s="238"/>
      <c r="AV746" s="238"/>
      <c r="AW746" s="238"/>
      <c r="AX746" s="238"/>
      <c r="AY746" s="238"/>
    </row>
    <row r="747" spans="1:51">
      <c r="A747" t="s">
        <v>1737</v>
      </c>
      <c r="B747" t="s">
        <v>1709</v>
      </c>
      <c r="C747" t="s">
        <v>1738</v>
      </c>
      <c r="D747" s="31">
        <v>865.57929999999999</v>
      </c>
      <c r="E747" s="31">
        <v>9.0165000000000006</v>
      </c>
      <c r="F747" s="31">
        <v>7804.4953999999998</v>
      </c>
      <c r="G747" s="31">
        <v>0.2641</v>
      </c>
      <c r="H747" s="31">
        <v>2.3300000000000001E-2</v>
      </c>
      <c r="I747" s="31">
        <v>0</v>
      </c>
      <c r="J747" s="31">
        <v>0</v>
      </c>
      <c r="K747" s="31">
        <v>0</v>
      </c>
      <c r="L747" s="31">
        <v>5.7000000000000002E-3</v>
      </c>
      <c r="M747" s="31">
        <v>0</v>
      </c>
      <c r="N747" s="31">
        <v>0</v>
      </c>
      <c r="O747" s="31">
        <v>6.7699999999999996E-2</v>
      </c>
      <c r="P747" s="31">
        <v>0</v>
      </c>
      <c r="Q747" s="31">
        <v>0.104</v>
      </c>
      <c r="R747" s="31">
        <v>0</v>
      </c>
      <c r="S747" s="31">
        <v>6.3399999999999998E-2</v>
      </c>
      <c r="T747" s="31">
        <v>0.67369999999999997</v>
      </c>
      <c r="U747" s="31">
        <v>0</v>
      </c>
      <c r="V747" s="31">
        <v>1.6799999999999999E-2</v>
      </c>
      <c r="W747" s="31">
        <v>4.5499999999999999E-2</v>
      </c>
      <c r="X747" s="31">
        <v>0.29499999999999998</v>
      </c>
      <c r="Y747" s="31">
        <v>0.40229999999999999</v>
      </c>
      <c r="Z747" s="31">
        <v>0.36649999999999999</v>
      </c>
      <c r="AA747" s="31">
        <v>2.07E-2</v>
      </c>
      <c r="AB747" s="31">
        <v>0.21049999999999999</v>
      </c>
      <c r="AC747" s="31">
        <v>6.9900000000000004E-2</v>
      </c>
      <c r="AD747" s="31">
        <v>0.15160000000000001</v>
      </c>
      <c r="AE747" s="31">
        <v>0.77590000000000003</v>
      </c>
      <c r="AF747" s="31">
        <v>7.3599999999999999E-2</v>
      </c>
      <c r="AG747" s="31">
        <v>9.2799999999999994E-2</v>
      </c>
      <c r="AH747" s="31">
        <v>2.06E-2</v>
      </c>
      <c r="AI747" s="31">
        <v>2.06E-2</v>
      </c>
      <c r="AJ747" s="31">
        <v>0.46389999999999998</v>
      </c>
      <c r="AK747" s="31">
        <v>0.40210000000000001</v>
      </c>
      <c r="AL747" s="31">
        <v>0</v>
      </c>
      <c r="AM747" s="31">
        <v>1.1032999999999999</v>
      </c>
      <c r="AN747" s="31">
        <v>0.6855</v>
      </c>
      <c r="AO747" s="239">
        <v>0.16</v>
      </c>
      <c r="AP747" s="241">
        <v>5</v>
      </c>
      <c r="AQ747" s="101">
        <v>6</v>
      </c>
      <c r="AR747" s="462">
        <v>2</v>
      </c>
      <c r="AS747" s="238"/>
      <c r="AT747" s="238"/>
      <c r="AU747" s="238"/>
      <c r="AV747" s="238"/>
      <c r="AW747" s="238"/>
      <c r="AX747" s="238"/>
      <c r="AY747" s="238"/>
    </row>
    <row r="748" spans="1:51">
      <c r="A748" t="s">
        <v>1739</v>
      </c>
      <c r="B748" t="s">
        <v>1709</v>
      </c>
      <c r="C748" t="s">
        <v>1740</v>
      </c>
      <c r="D748" s="31">
        <v>771.80420000000004</v>
      </c>
      <c r="E748" s="31">
        <v>15.220800000000001</v>
      </c>
      <c r="F748" s="31">
        <v>11747.502399999999</v>
      </c>
      <c r="G748" s="31">
        <v>0.9748</v>
      </c>
      <c r="H748" s="31">
        <v>0</v>
      </c>
      <c r="I748" s="31">
        <v>0</v>
      </c>
      <c r="J748" s="31">
        <v>0</v>
      </c>
      <c r="K748" s="31">
        <v>0</v>
      </c>
      <c r="L748" s="31">
        <v>0</v>
      </c>
      <c r="M748" s="31">
        <v>1.3299999999999999E-2</v>
      </c>
      <c r="N748" s="31">
        <v>0</v>
      </c>
      <c r="O748" s="31">
        <v>0.30890000000000001</v>
      </c>
      <c r="P748" s="31">
        <v>1.06E-2</v>
      </c>
      <c r="Q748" s="31">
        <v>0</v>
      </c>
      <c r="R748" s="31">
        <v>0.37140000000000001</v>
      </c>
      <c r="S748" s="31">
        <v>0.28599999999999998</v>
      </c>
      <c r="T748" s="31">
        <v>4.4000000000000003E-3</v>
      </c>
      <c r="U748" s="31">
        <v>0</v>
      </c>
      <c r="V748" s="31">
        <v>0</v>
      </c>
      <c r="W748" s="31">
        <v>5.4000000000000003E-3</v>
      </c>
      <c r="X748" s="31">
        <v>0.62629999999999997</v>
      </c>
      <c r="Y748" s="31">
        <v>0.8448</v>
      </c>
      <c r="Z748" s="31">
        <v>0.14990000000000001</v>
      </c>
      <c r="AA748" s="31">
        <v>5.1999999999999998E-3</v>
      </c>
      <c r="AB748" s="31">
        <v>0</v>
      </c>
      <c r="AC748" s="31">
        <v>0.49840000000000001</v>
      </c>
      <c r="AD748" s="31">
        <v>0.29380000000000001</v>
      </c>
      <c r="AE748" s="31">
        <v>0.20569999999999999</v>
      </c>
      <c r="AF748" s="31">
        <v>0.1779</v>
      </c>
      <c r="AG748" s="31">
        <v>0.17979999999999999</v>
      </c>
      <c r="AH748" s="31">
        <v>2.2499999999999999E-2</v>
      </c>
      <c r="AI748" s="31">
        <v>4.4900000000000002E-2</v>
      </c>
      <c r="AJ748" s="31">
        <v>0.17979999999999999</v>
      </c>
      <c r="AK748" s="31">
        <v>0.52810000000000001</v>
      </c>
      <c r="AL748" s="31">
        <v>4.4900000000000002E-2</v>
      </c>
      <c r="AM748" s="31">
        <v>1.3183</v>
      </c>
      <c r="AN748" s="31">
        <v>0.73580000000000001</v>
      </c>
      <c r="AO748" s="239">
        <v>0.27</v>
      </c>
      <c r="AP748" s="241">
        <v>1</v>
      </c>
      <c r="AQ748" s="101">
        <v>2</v>
      </c>
      <c r="AR748" s="462">
        <v>4</v>
      </c>
      <c r="AS748" s="238"/>
      <c r="AT748" s="238"/>
      <c r="AU748" s="238"/>
      <c r="AV748" s="238"/>
      <c r="AW748" s="238"/>
      <c r="AX748" s="238"/>
      <c r="AY748" s="238"/>
    </row>
    <row r="749" spans="1:51">
      <c r="A749" t="s">
        <v>1741</v>
      </c>
      <c r="B749" t="s">
        <v>1709</v>
      </c>
      <c r="C749" t="s">
        <v>1742</v>
      </c>
      <c r="D749" s="31">
        <v>1245.2203</v>
      </c>
      <c r="E749" s="31">
        <v>0.87129999999999996</v>
      </c>
      <c r="F749" s="31">
        <v>1084.9358999999999</v>
      </c>
      <c r="G749" s="31">
        <v>0.85860000000000003</v>
      </c>
      <c r="H749" s="31">
        <v>0</v>
      </c>
      <c r="I749" s="31">
        <v>0</v>
      </c>
      <c r="J749" s="31">
        <v>0</v>
      </c>
      <c r="K749" s="31">
        <v>0</v>
      </c>
      <c r="L749" s="31">
        <v>0.1128</v>
      </c>
      <c r="M749" s="31">
        <v>0.1628</v>
      </c>
      <c r="N749" s="31">
        <v>0</v>
      </c>
      <c r="O749" s="31">
        <v>0.53710000000000002</v>
      </c>
      <c r="P749" s="31">
        <v>4.5699999999999998E-2</v>
      </c>
      <c r="Q749" s="31">
        <v>0</v>
      </c>
      <c r="R749" s="31">
        <v>0</v>
      </c>
      <c r="S749" s="31">
        <v>2.3800000000000002E-2</v>
      </c>
      <c r="T749" s="31">
        <v>3.4200000000000001E-2</v>
      </c>
      <c r="U749" s="31">
        <v>2.1999999999999999E-2</v>
      </c>
      <c r="V749" s="31">
        <v>0</v>
      </c>
      <c r="W749" s="31">
        <v>6.1600000000000002E-2</v>
      </c>
      <c r="X749" s="31">
        <v>9.1300000000000006E-2</v>
      </c>
      <c r="Y749" s="31">
        <v>0</v>
      </c>
      <c r="Z749" s="31">
        <v>0.73909999999999998</v>
      </c>
      <c r="AA749" s="31">
        <v>0.26090000000000002</v>
      </c>
      <c r="AB749" s="31">
        <v>0</v>
      </c>
      <c r="AC749" s="31">
        <v>0</v>
      </c>
      <c r="AD749" s="31">
        <v>0.93210000000000004</v>
      </c>
      <c r="AE749" s="31">
        <v>7.1000000000000004E-3</v>
      </c>
      <c r="AF749" s="31">
        <v>1.77E-2</v>
      </c>
      <c r="AG749" s="31">
        <v>5.0599999999999999E-2</v>
      </c>
      <c r="AH749" s="31">
        <v>2.53E-2</v>
      </c>
      <c r="AI749" s="31">
        <v>0</v>
      </c>
      <c r="AJ749" s="31">
        <v>0</v>
      </c>
      <c r="AK749" s="31">
        <v>0.83540000000000003</v>
      </c>
      <c r="AL749" s="31">
        <v>8.8599999999999998E-2</v>
      </c>
      <c r="AM749" s="31">
        <v>0.60909999999999997</v>
      </c>
      <c r="AN749" s="31">
        <v>0.43930000000000002</v>
      </c>
      <c r="AO749" s="239">
        <v>0.88</v>
      </c>
      <c r="AP749" s="241">
        <v>2</v>
      </c>
      <c r="AQ749" s="101">
        <v>3</v>
      </c>
      <c r="AR749" s="462">
        <v>3</v>
      </c>
      <c r="AS749" s="238"/>
      <c r="AT749" s="238"/>
      <c r="AU749" s="238"/>
      <c r="AV749" s="238"/>
      <c r="AW749" s="238"/>
      <c r="AX749" s="238"/>
      <c r="AY749" s="238"/>
    </row>
    <row r="750" spans="1:51">
      <c r="A750" t="s">
        <v>1743</v>
      </c>
      <c r="B750" t="s">
        <v>1709</v>
      </c>
      <c r="C750" t="s">
        <v>357</v>
      </c>
      <c r="D750" s="31">
        <v>1031.9027000000001</v>
      </c>
      <c r="E750" s="31">
        <v>1.7551000000000001</v>
      </c>
      <c r="F750" s="31">
        <v>1811.0944</v>
      </c>
      <c r="G750" s="31">
        <v>0.49880000000000002</v>
      </c>
      <c r="H750" s="31">
        <v>0.186</v>
      </c>
      <c r="I750" s="31">
        <v>0</v>
      </c>
      <c r="J750" s="31">
        <v>0</v>
      </c>
      <c r="K750" s="31">
        <v>0</v>
      </c>
      <c r="L750" s="31">
        <v>0.14360000000000001</v>
      </c>
      <c r="M750" s="31">
        <v>4.7699999999999999E-2</v>
      </c>
      <c r="N750" s="31">
        <v>0</v>
      </c>
      <c r="O750" s="31">
        <v>4.36E-2</v>
      </c>
      <c r="P750" s="31">
        <v>0.13950000000000001</v>
      </c>
      <c r="Q750" s="31">
        <v>0</v>
      </c>
      <c r="R750" s="31">
        <v>0</v>
      </c>
      <c r="S750" s="31">
        <v>7.7899999999999997E-2</v>
      </c>
      <c r="T750" s="31">
        <v>0</v>
      </c>
      <c r="U750" s="31">
        <v>0</v>
      </c>
      <c r="V750" s="31">
        <v>0.2442</v>
      </c>
      <c r="W750" s="31">
        <v>0.1174</v>
      </c>
      <c r="X750" s="31">
        <v>4.07E-2</v>
      </c>
      <c r="Y750" s="31">
        <v>0</v>
      </c>
      <c r="Z750" s="31">
        <v>0.85709999999999997</v>
      </c>
      <c r="AA750" s="31">
        <v>0.1429</v>
      </c>
      <c r="AB750" s="31">
        <v>0</v>
      </c>
      <c r="AC750" s="31">
        <v>0.23599999999999999</v>
      </c>
      <c r="AD750" s="31">
        <v>0.63139999999999996</v>
      </c>
      <c r="AE750" s="31">
        <v>6.7400000000000002E-2</v>
      </c>
      <c r="AF750" s="31">
        <v>9.7999999999999997E-3</v>
      </c>
      <c r="AG750" s="31">
        <v>1.0500000000000001E-2</v>
      </c>
      <c r="AH750" s="31">
        <v>6.3200000000000006E-2</v>
      </c>
      <c r="AI750" s="31">
        <v>0</v>
      </c>
      <c r="AJ750" s="31">
        <v>0</v>
      </c>
      <c r="AK750" s="31">
        <v>0.84209999999999996</v>
      </c>
      <c r="AL750" s="31">
        <v>8.4199999999999997E-2</v>
      </c>
      <c r="AM750" s="31">
        <v>0.57550000000000001</v>
      </c>
      <c r="AN750" s="31">
        <v>0.41510000000000002</v>
      </c>
      <c r="AO750" s="239">
        <v>1.65</v>
      </c>
      <c r="AP750" s="241">
        <v>5</v>
      </c>
      <c r="AQ750" s="101">
        <v>6</v>
      </c>
      <c r="AR750" s="462">
        <v>3</v>
      </c>
      <c r="AS750" s="238"/>
      <c r="AT750" s="238"/>
      <c r="AU750" s="238"/>
      <c r="AV750" s="238"/>
      <c r="AW750" s="238"/>
      <c r="AX750" s="238"/>
      <c r="AY750" s="238"/>
    </row>
    <row r="751" spans="1:51">
      <c r="A751" t="s">
        <v>1746</v>
      </c>
      <c r="B751" t="s">
        <v>1745</v>
      </c>
      <c r="C751" t="s">
        <v>1745</v>
      </c>
      <c r="D751" s="31">
        <v>1043.3438000000001</v>
      </c>
      <c r="E751" s="31">
        <v>7.2138</v>
      </c>
      <c r="F751" s="31">
        <v>7526.4564</v>
      </c>
      <c r="G751" s="31">
        <v>0.72399999999999998</v>
      </c>
      <c r="H751" s="31">
        <v>0.17219999999999999</v>
      </c>
      <c r="I751" s="31">
        <v>0</v>
      </c>
      <c r="J751" s="31">
        <v>0</v>
      </c>
      <c r="K751" s="31">
        <v>0</v>
      </c>
      <c r="L751" s="31">
        <v>0.16439999999999999</v>
      </c>
      <c r="M751" s="31">
        <v>0.1089</v>
      </c>
      <c r="N751" s="31">
        <v>0</v>
      </c>
      <c r="O751" s="31">
        <v>0.1583</v>
      </c>
      <c r="P751" s="31">
        <v>3.49E-2</v>
      </c>
      <c r="Q751" s="31">
        <v>0</v>
      </c>
      <c r="R751" s="31">
        <v>0</v>
      </c>
      <c r="S751" s="31">
        <v>0.21870000000000001</v>
      </c>
      <c r="T751" s="31">
        <v>8.3299999999999999E-2</v>
      </c>
      <c r="U751" s="31">
        <v>2.18E-2</v>
      </c>
      <c r="V751" s="31">
        <v>3.7400000000000003E-2</v>
      </c>
      <c r="W751" s="31">
        <v>0</v>
      </c>
      <c r="X751" s="31">
        <v>0.32300000000000001</v>
      </c>
      <c r="Y751" s="31">
        <v>0.25059999999999999</v>
      </c>
      <c r="Z751" s="31">
        <v>0.56379999999999997</v>
      </c>
      <c r="AA751" s="31">
        <v>0.14849999999999999</v>
      </c>
      <c r="AB751" s="31">
        <v>3.7100000000000001E-2</v>
      </c>
      <c r="AC751" s="31">
        <v>0.49630000000000002</v>
      </c>
      <c r="AD751" s="31">
        <v>0.43590000000000001</v>
      </c>
      <c r="AE751" s="31">
        <v>5.7799999999999997E-2</v>
      </c>
      <c r="AF751" s="31">
        <v>0.2576</v>
      </c>
      <c r="AG751" s="31">
        <v>0.76</v>
      </c>
      <c r="AH751" s="31">
        <v>0.12</v>
      </c>
      <c r="AI751" s="31">
        <v>0</v>
      </c>
      <c r="AJ751" s="31">
        <v>0</v>
      </c>
      <c r="AK751" s="31">
        <v>0</v>
      </c>
      <c r="AL751" s="31">
        <v>0.12</v>
      </c>
      <c r="AM751" s="31">
        <v>0.71740000000000004</v>
      </c>
      <c r="AN751" s="31">
        <v>0.65300000000000002</v>
      </c>
      <c r="AO751" s="239">
        <v>0.1</v>
      </c>
      <c r="AP751" s="241">
        <v>2</v>
      </c>
      <c r="AQ751" s="101">
        <v>3</v>
      </c>
      <c r="AR751" s="462">
        <v>1</v>
      </c>
      <c r="AS751" s="238"/>
      <c r="AT751" s="238"/>
      <c r="AU751" s="238"/>
      <c r="AV751" s="238"/>
      <c r="AW751" s="238"/>
      <c r="AX751" s="238"/>
      <c r="AY751" s="238"/>
    </row>
    <row r="752" spans="1:51">
      <c r="A752" t="s">
        <v>1747</v>
      </c>
      <c r="B752" t="s">
        <v>1745</v>
      </c>
      <c r="C752" t="s">
        <v>1748</v>
      </c>
      <c r="D752" s="31">
        <v>821.28039999999999</v>
      </c>
      <c r="E752" s="31">
        <v>17.1205</v>
      </c>
      <c r="F752" s="31">
        <v>14060.700800000001</v>
      </c>
      <c r="G752" s="31">
        <v>0.67800000000000005</v>
      </c>
      <c r="H752" s="31">
        <v>0.14949999999999999</v>
      </c>
      <c r="I752" s="31">
        <v>0</v>
      </c>
      <c r="J752" s="31">
        <v>5.1999999999999998E-3</v>
      </c>
      <c r="K752" s="31">
        <v>0</v>
      </c>
      <c r="L752" s="31">
        <v>2.7000000000000001E-3</v>
      </c>
      <c r="M752" s="31">
        <v>0.1129</v>
      </c>
      <c r="N752" s="31">
        <v>0</v>
      </c>
      <c r="O752" s="31">
        <v>0.22850000000000001</v>
      </c>
      <c r="P752" s="31">
        <v>5.0900000000000001E-2</v>
      </c>
      <c r="Q752" s="31">
        <v>8.5000000000000006E-3</v>
      </c>
      <c r="R752" s="31">
        <v>0.1424</v>
      </c>
      <c r="S752" s="31">
        <v>5.79E-2</v>
      </c>
      <c r="T752" s="31">
        <v>3.2000000000000001E-2</v>
      </c>
      <c r="U752" s="31">
        <v>2.0000000000000001E-4</v>
      </c>
      <c r="V752" s="31">
        <v>0.14419999999999999</v>
      </c>
      <c r="W752" s="31">
        <v>6.5100000000000005E-2</v>
      </c>
      <c r="X752" s="31">
        <v>0.14360000000000001</v>
      </c>
      <c r="Y752" s="31">
        <v>0.5665</v>
      </c>
      <c r="Z752" s="31">
        <v>0.37940000000000002</v>
      </c>
      <c r="AA752" s="31">
        <v>4.0300000000000002E-2</v>
      </c>
      <c r="AB752" s="31">
        <v>1.37E-2</v>
      </c>
      <c r="AC752" s="31">
        <v>0.46850000000000003</v>
      </c>
      <c r="AD752" s="31">
        <v>0.43419999999999997</v>
      </c>
      <c r="AE752" s="31">
        <v>9.0399999999999994E-2</v>
      </c>
      <c r="AF752" s="31">
        <v>0.49299999999999999</v>
      </c>
      <c r="AG752" s="31">
        <v>0.69410000000000005</v>
      </c>
      <c r="AH752" s="31">
        <v>9.4100000000000003E-2</v>
      </c>
      <c r="AI752" s="31">
        <v>0</v>
      </c>
      <c r="AJ752" s="31">
        <v>0</v>
      </c>
      <c r="AK752" s="31">
        <v>8.2400000000000001E-2</v>
      </c>
      <c r="AL752" s="31">
        <v>0.12939999999999999</v>
      </c>
      <c r="AM752" s="31">
        <v>0.94610000000000005</v>
      </c>
      <c r="AN752" s="31">
        <v>0.6825</v>
      </c>
      <c r="AO752" s="239">
        <v>0.19</v>
      </c>
      <c r="AP752" s="241">
        <v>1</v>
      </c>
      <c r="AQ752" s="101">
        <v>2</v>
      </c>
      <c r="AR752" s="462">
        <v>1</v>
      </c>
      <c r="AS752" s="238"/>
      <c r="AT752" s="238"/>
      <c r="AU752" s="238"/>
      <c r="AV752" s="238"/>
      <c r="AW752" s="238"/>
      <c r="AX752" s="238"/>
      <c r="AY752" s="238"/>
    </row>
    <row r="753" spans="1:51">
      <c r="A753" t="s">
        <v>1749</v>
      </c>
      <c r="B753" t="s">
        <v>1745</v>
      </c>
      <c r="C753" t="s">
        <v>1750</v>
      </c>
      <c r="D753" s="31">
        <v>706.50480000000005</v>
      </c>
      <c r="E753" s="31">
        <v>4.1063000000000001</v>
      </c>
      <c r="F753" s="31">
        <v>2901.1511999999998</v>
      </c>
      <c r="G753" s="31">
        <v>0.61660000000000004</v>
      </c>
      <c r="H753" s="31">
        <v>2.7900000000000001E-2</v>
      </c>
      <c r="I753" s="31">
        <v>0</v>
      </c>
      <c r="J753" s="31">
        <v>0</v>
      </c>
      <c r="K753" s="31">
        <v>0</v>
      </c>
      <c r="L753" s="31">
        <v>5.4300000000000001E-2</v>
      </c>
      <c r="M753" s="31">
        <v>7.85E-2</v>
      </c>
      <c r="N753" s="31">
        <v>0</v>
      </c>
      <c r="O753" s="31">
        <v>0.46210000000000001</v>
      </c>
      <c r="P753" s="31">
        <v>0.28139999999999998</v>
      </c>
      <c r="Q753" s="31">
        <v>0</v>
      </c>
      <c r="R753" s="31">
        <v>0</v>
      </c>
      <c r="S753" s="31">
        <v>8.3000000000000001E-3</v>
      </c>
      <c r="T753" s="31">
        <v>2.3900000000000001E-2</v>
      </c>
      <c r="U753" s="31">
        <v>0</v>
      </c>
      <c r="V753" s="31">
        <v>2.0899999999999998E-2</v>
      </c>
      <c r="W753" s="31">
        <v>4.2700000000000002E-2</v>
      </c>
      <c r="X753" s="31">
        <v>0.12989999999999999</v>
      </c>
      <c r="Y753" s="31">
        <v>0</v>
      </c>
      <c r="Z753" s="31">
        <v>0.92310000000000003</v>
      </c>
      <c r="AA753" s="31">
        <v>2.1000000000000001E-2</v>
      </c>
      <c r="AB753" s="31">
        <v>5.5899999999999998E-2</v>
      </c>
      <c r="AC753" s="31">
        <v>0.19009999999999999</v>
      </c>
      <c r="AD753" s="31">
        <v>0.78849999999999998</v>
      </c>
      <c r="AE753" s="31">
        <v>0</v>
      </c>
      <c r="AF753" s="31">
        <v>0.1114</v>
      </c>
      <c r="AG753" s="31">
        <v>0.14580000000000001</v>
      </c>
      <c r="AH753" s="31">
        <v>0.13539999999999999</v>
      </c>
      <c r="AI753" s="31">
        <v>0</v>
      </c>
      <c r="AJ753" s="31">
        <v>0</v>
      </c>
      <c r="AK753" s="31">
        <v>0.53129999999999999</v>
      </c>
      <c r="AL753" s="31">
        <v>0.1875</v>
      </c>
      <c r="AM753" s="31">
        <v>1.2014</v>
      </c>
      <c r="AN753" s="31">
        <v>0.86660000000000004</v>
      </c>
      <c r="AO753" s="239">
        <v>0.95</v>
      </c>
      <c r="AP753" s="241">
        <v>2</v>
      </c>
      <c r="AQ753" s="101">
        <v>3</v>
      </c>
      <c r="AR753" s="462">
        <v>2</v>
      </c>
      <c r="AS753" s="238"/>
      <c r="AT753" s="238"/>
      <c r="AU753" s="238"/>
      <c r="AV753" s="238"/>
      <c r="AW753" s="238"/>
      <c r="AX753" s="238"/>
      <c r="AY753" s="238"/>
    </row>
    <row r="754" spans="1:51">
      <c r="A754" t="s">
        <v>1751</v>
      </c>
      <c r="B754" t="s">
        <v>1745</v>
      </c>
      <c r="C754" t="s">
        <v>1752</v>
      </c>
      <c r="D754" s="31">
        <v>573.29960000000005</v>
      </c>
      <c r="E754" s="31">
        <v>35.177999999999997</v>
      </c>
      <c r="F754" s="31">
        <v>20167.520400000001</v>
      </c>
      <c r="G754" s="31">
        <v>0.86550000000000005</v>
      </c>
      <c r="H754" s="31">
        <v>2.1100000000000001E-2</v>
      </c>
      <c r="I754" s="31">
        <v>0</v>
      </c>
      <c r="J754" s="31">
        <v>0</v>
      </c>
      <c r="K754" s="31">
        <v>0</v>
      </c>
      <c r="L754" s="31">
        <v>0</v>
      </c>
      <c r="M754" s="31">
        <v>3.7000000000000002E-3</v>
      </c>
      <c r="N754" s="31">
        <v>0</v>
      </c>
      <c r="O754" s="31">
        <v>0.2117</v>
      </c>
      <c r="P754" s="31">
        <v>2.8500000000000001E-2</v>
      </c>
      <c r="Q754" s="31">
        <v>2.5700000000000001E-2</v>
      </c>
      <c r="R754" s="31">
        <v>0.58440000000000003</v>
      </c>
      <c r="S754" s="31">
        <v>2.8500000000000001E-2</v>
      </c>
      <c r="T754" s="31">
        <v>4.6199999999999998E-2</v>
      </c>
      <c r="U754" s="31">
        <v>7.7999999999999996E-3</v>
      </c>
      <c r="V754" s="31">
        <v>1.77E-2</v>
      </c>
      <c r="W754" s="31">
        <v>2.46E-2</v>
      </c>
      <c r="X754" s="31">
        <v>0.40250000000000002</v>
      </c>
      <c r="Y754" s="31">
        <v>0.8911</v>
      </c>
      <c r="Z754" s="31">
        <v>4.2500000000000003E-2</v>
      </c>
      <c r="AA754" s="31">
        <v>6.6400000000000001E-2</v>
      </c>
      <c r="AB754" s="31">
        <v>0</v>
      </c>
      <c r="AC754" s="31">
        <v>0.31440000000000001</v>
      </c>
      <c r="AD754" s="31">
        <v>0.24179999999999999</v>
      </c>
      <c r="AE754" s="31">
        <v>0.44169999999999998</v>
      </c>
      <c r="AF754" s="31">
        <v>0.46060000000000001</v>
      </c>
      <c r="AG754" s="31">
        <v>0.37359999999999999</v>
      </c>
      <c r="AH754" s="31">
        <v>5.4899999999999997E-2</v>
      </c>
      <c r="AI754" s="31">
        <v>0</v>
      </c>
      <c r="AJ754" s="31">
        <v>4.3999999999999997E-2</v>
      </c>
      <c r="AK754" s="31">
        <v>0.2747</v>
      </c>
      <c r="AL754" s="31">
        <v>0.25269999999999998</v>
      </c>
      <c r="AM754" s="31">
        <v>1.3672</v>
      </c>
      <c r="AN754" s="31">
        <v>0.84950000000000003</v>
      </c>
      <c r="AO754" s="239">
        <v>0.39</v>
      </c>
      <c r="AP754" s="241">
        <v>1</v>
      </c>
      <c r="AQ754" s="101">
        <v>2</v>
      </c>
      <c r="AR754" s="462">
        <v>2</v>
      </c>
      <c r="AS754" s="238"/>
      <c r="AT754" s="238"/>
      <c r="AU754" s="238"/>
      <c r="AV754" s="238"/>
      <c r="AW754" s="238"/>
      <c r="AX754" s="238"/>
      <c r="AY754" s="238"/>
    </row>
    <row r="755" spans="1:51">
      <c r="A755" t="s">
        <v>1753</v>
      </c>
      <c r="B755" t="s">
        <v>1745</v>
      </c>
      <c r="C755" t="s">
        <v>1754</v>
      </c>
      <c r="D755" s="31">
        <v>831.5</v>
      </c>
      <c r="E755" s="31">
        <v>10.15</v>
      </c>
      <c r="F755" s="31">
        <v>8439.7248999999993</v>
      </c>
      <c r="G755" s="31">
        <v>0.69489999999999996</v>
      </c>
      <c r="H755" s="31">
        <v>0</v>
      </c>
      <c r="I755" s="31">
        <v>0</v>
      </c>
      <c r="J755" s="31">
        <v>3.0800000000000001E-2</v>
      </c>
      <c r="K755" s="31">
        <v>0</v>
      </c>
      <c r="L755" s="31">
        <v>4.1000000000000003E-3</v>
      </c>
      <c r="M755" s="31">
        <v>1.7000000000000001E-2</v>
      </c>
      <c r="N755" s="31">
        <v>0</v>
      </c>
      <c r="O755" s="31">
        <v>0.54759999999999998</v>
      </c>
      <c r="P755" s="31">
        <v>0.1174</v>
      </c>
      <c r="Q755" s="31">
        <v>0</v>
      </c>
      <c r="R755" s="31">
        <v>7.1800000000000003E-2</v>
      </c>
      <c r="S755" s="31">
        <v>2.35E-2</v>
      </c>
      <c r="T755" s="31">
        <v>3.4799999999999998E-2</v>
      </c>
      <c r="U755" s="31">
        <v>0</v>
      </c>
      <c r="V755" s="31">
        <v>5.7099999999999998E-2</v>
      </c>
      <c r="W755" s="31">
        <v>9.5899999999999999E-2</v>
      </c>
      <c r="X755" s="31">
        <v>0.10780000000000001</v>
      </c>
      <c r="Y755" s="31">
        <v>9.5200000000000007E-2</v>
      </c>
      <c r="Z755" s="31">
        <v>0.69330000000000003</v>
      </c>
      <c r="AA755" s="31">
        <v>0.12</v>
      </c>
      <c r="AB755" s="31">
        <v>9.1399999999999995E-2</v>
      </c>
      <c r="AC755" s="31">
        <v>0.15909999999999999</v>
      </c>
      <c r="AD755" s="31">
        <v>0.81769999999999998</v>
      </c>
      <c r="AE755" s="31">
        <v>1.5800000000000002E-2</v>
      </c>
      <c r="AF755" s="31">
        <v>0.41449999999999998</v>
      </c>
      <c r="AG755" s="31">
        <v>0.56989999999999996</v>
      </c>
      <c r="AH755" s="31">
        <v>8.5999999999999993E-2</v>
      </c>
      <c r="AI755" s="31">
        <v>1.0800000000000001E-2</v>
      </c>
      <c r="AJ755" s="31">
        <v>3.2300000000000002E-2</v>
      </c>
      <c r="AK755" s="31">
        <v>0.17199999999999999</v>
      </c>
      <c r="AL755" s="31">
        <v>0.129</v>
      </c>
      <c r="AM755" s="31">
        <v>1.258</v>
      </c>
      <c r="AN755" s="31">
        <v>0.70209999999999995</v>
      </c>
      <c r="AO755" s="239">
        <v>0.4</v>
      </c>
      <c r="AP755" s="241">
        <v>2</v>
      </c>
      <c r="AQ755" s="101">
        <v>3</v>
      </c>
      <c r="AR755" s="462">
        <v>2</v>
      </c>
      <c r="AS755" s="238"/>
      <c r="AT755" s="238"/>
      <c r="AU755" s="238"/>
      <c r="AV755" s="238"/>
      <c r="AW755" s="238"/>
      <c r="AX755" s="238"/>
      <c r="AY755" s="238"/>
    </row>
    <row r="756" spans="1:51">
      <c r="A756" t="s">
        <v>1755</v>
      </c>
      <c r="B756" t="s">
        <v>1745</v>
      </c>
      <c r="C756" t="s">
        <v>1756</v>
      </c>
      <c r="D756" s="31">
        <v>1541.1760999999999</v>
      </c>
      <c r="E756" s="31">
        <v>4.7697000000000003</v>
      </c>
      <c r="F756" s="31">
        <v>7350.9182000000001</v>
      </c>
      <c r="G756" s="31">
        <v>0.25080000000000002</v>
      </c>
      <c r="H756" s="31">
        <v>2.9000000000000001E-2</v>
      </c>
      <c r="I756" s="31">
        <v>0</v>
      </c>
      <c r="J756" s="31">
        <v>0</v>
      </c>
      <c r="K756" s="31">
        <v>0</v>
      </c>
      <c r="L756" s="31">
        <v>0</v>
      </c>
      <c r="M756" s="31">
        <v>0</v>
      </c>
      <c r="N756" s="31">
        <v>0</v>
      </c>
      <c r="O756" s="31">
        <v>0.1764</v>
      </c>
      <c r="P756" s="31">
        <v>1.29E-2</v>
      </c>
      <c r="Q756" s="31">
        <v>0</v>
      </c>
      <c r="R756" s="31">
        <v>0</v>
      </c>
      <c r="S756" s="31">
        <v>6.2700000000000006E-2</v>
      </c>
      <c r="T756" s="31">
        <v>0.37559999999999999</v>
      </c>
      <c r="U756" s="31">
        <v>0</v>
      </c>
      <c r="V756" s="31">
        <v>0.11219999999999999</v>
      </c>
      <c r="W756" s="31">
        <v>0.23130000000000001</v>
      </c>
      <c r="X756" s="31">
        <v>0.67359999999999998</v>
      </c>
      <c r="Y756" s="31">
        <v>0.3377</v>
      </c>
      <c r="Z756" s="31">
        <v>0.49669999999999997</v>
      </c>
      <c r="AA756" s="31">
        <v>0.11260000000000001</v>
      </c>
      <c r="AB756" s="31">
        <v>5.2999999999999999E-2</v>
      </c>
      <c r="AC756" s="31">
        <v>0.29060000000000002</v>
      </c>
      <c r="AD756" s="31">
        <v>0.58360000000000001</v>
      </c>
      <c r="AE756" s="31">
        <v>7.9000000000000001E-2</v>
      </c>
      <c r="AF756" s="31">
        <v>4.24E-2</v>
      </c>
      <c r="AG756" s="31">
        <v>0.1333</v>
      </c>
      <c r="AH756" s="31">
        <v>3.3300000000000003E-2</v>
      </c>
      <c r="AI756" s="31">
        <v>0</v>
      </c>
      <c r="AJ756" s="31">
        <v>2.2200000000000001E-2</v>
      </c>
      <c r="AK756" s="31">
        <v>0.27779999999999999</v>
      </c>
      <c r="AL756" s="31">
        <v>0.5333</v>
      </c>
      <c r="AM756" s="31">
        <v>1.1577</v>
      </c>
      <c r="AN756" s="31">
        <v>0.71930000000000005</v>
      </c>
      <c r="AO756" s="239">
        <v>0.85</v>
      </c>
      <c r="AP756" s="241">
        <v>5</v>
      </c>
      <c r="AQ756" s="101">
        <v>6</v>
      </c>
      <c r="AR756" s="462">
        <v>3</v>
      </c>
      <c r="AS756" s="238"/>
      <c r="AT756" s="238"/>
      <c r="AU756" s="238"/>
      <c r="AV756" s="238"/>
      <c r="AW756" s="238"/>
      <c r="AX756" s="238"/>
      <c r="AY756" s="238"/>
    </row>
    <row r="757" spans="1:51">
      <c r="A757" t="s">
        <v>1757</v>
      </c>
      <c r="B757" t="s">
        <v>1745</v>
      </c>
      <c r="C757" t="s">
        <v>1758</v>
      </c>
      <c r="D757" s="31">
        <v>683.2</v>
      </c>
      <c r="E757" s="31">
        <v>22.279199999999999</v>
      </c>
      <c r="F757" s="31">
        <v>15221.1695</v>
      </c>
      <c r="G757" s="31">
        <v>0.77600000000000002</v>
      </c>
      <c r="H757" s="31">
        <v>9.4100000000000003E-2</v>
      </c>
      <c r="I757" s="31">
        <v>0</v>
      </c>
      <c r="J757" s="31">
        <v>0</v>
      </c>
      <c r="K757" s="31">
        <v>0</v>
      </c>
      <c r="L757" s="31">
        <v>0</v>
      </c>
      <c r="M757" s="31">
        <v>4.1000000000000003E-3</v>
      </c>
      <c r="N757" s="31">
        <v>0</v>
      </c>
      <c r="O757" s="31">
        <v>1.9E-2</v>
      </c>
      <c r="P757" s="31">
        <v>0.03</v>
      </c>
      <c r="Q757" s="31">
        <v>0</v>
      </c>
      <c r="R757" s="31">
        <v>0</v>
      </c>
      <c r="S757" s="31">
        <v>3.8800000000000001E-2</v>
      </c>
      <c r="T757" s="31">
        <v>0.1263</v>
      </c>
      <c r="U757" s="31">
        <v>0.63929999999999998</v>
      </c>
      <c r="V757" s="31">
        <v>4.1200000000000001E-2</v>
      </c>
      <c r="W757" s="31">
        <v>7.3000000000000001E-3</v>
      </c>
      <c r="X757" s="31">
        <v>0.443</v>
      </c>
      <c r="Y757" s="31">
        <v>0.29620000000000002</v>
      </c>
      <c r="Z757" s="31">
        <v>0.2432</v>
      </c>
      <c r="AA757" s="31">
        <v>0.4108</v>
      </c>
      <c r="AB757" s="31">
        <v>4.99E-2</v>
      </c>
      <c r="AC757" s="31">
        <v>0.22639999999999999</v>
      </c>
      <c r="AD757" s="31">
        <v>9.7100000000000006E-2</v>
      </c>
      <c r="AE757" s="31">
        <v>0.67410000000000003</v>
      </c>
      <c r="AF757" s="31">
        <v>0.42899999999999999</v>
      </c>
      <c r="AG757" s="31">
        <v>0.35289999999999999</v>
      </c>
      <c r="AH757" s="31">
        <v>5.8799999999999998E-2</v>
      </c>
      <c r="AI757" s="31">
        <v>0</v>
      </c>
      <c r="AJ757" s="31">
        <v>5.8799999999999998E-2</v>
      </c>
      <c r="AK757" s="31">
        <v>0.25879999999999997</v>
      </c>
      <c r="AL757" s="31">
        <v>0.27060000000000001</v>
      </c>
      <c r="AM757" s="31">
        <v>1.4044000000000001</v>
      </c>
      <c r="AN757" s="31">
        <v>0.87260000000000004</v>
      </c>
      <c r="AO757" s="239">
        <v>0.47</v>
      </c>
      <c r="AP757" s="241">
        <v>3</v>
      </c>
      <c r="AQ757" s="101">
        <v>4</v>
      </c>
      <c r="AR757" s="462">
        <v>2</v>
      </c>
      <c r="AS757" s="238"/>
      <c r="AT757" s="238"/>
      <c r="AU757" s="238"/>
      <c r="AV757" s="238"/>
      <c r="AW757" s="238"/>
      <c r="AX757" s="238"/>
      <c r="AY757" s="238"/>
    </row>
    <row r="758" spans="1:51">
      <c r="A758" t="s">
        <v>1759</v>
      </c>
      <c r="B758" t="s">
        <v>1745</v>
      </c>
      <c r="C758" t="s">
        <v>582</v>
      </c>
      <c r="D758" s="31">
        <v>732.93380000000002</v>
      </c>
      <c r="E758" s="31">
        <v>21.970300000000002</v>
      </c>
      <c r="F758" s="31">
        <v>16102.792299999999</v>
      </c>
      <c r="G758" s="31">
        <v>0.60040000000000004</v>
      </c>
      <c r="H758" s="31">
        <v>0.23719999999999999</v>
      </c>
      <c r="I758" s="31">
        <v>0</v>
      </c>
      <c r="J758" s="31">
        <v>0</v>
      </c>
      <c r="K758" s="31">
        <v>0</v>
      </c>
      <c r="L758" s="31">
        <v>8.0000000000000004E-4</v>
      </c>
      <c r="M758" s="31">
        <v>0</v>
      </c>
      <c r="N758" s="31">
        <v>0</v>
      </c>
      <c r="O758" s="31">
        <v>0.22869999999999999</v>
      </c>
      <c r="P758" s="31">
        <v>1.0200000000000001E-2</v>
      </c>
      <c r="Q758" s="31">
        <v>0</v>
      </c>
      <c r="R758" s="31">
        <v>0.1235</v>
      </c>
      <c r="S758" s="31">
        <v>1.32E-2</v>
      </c>
      <c r="T758" s="31">
        <v>6.4999999999999997E-3</v>
      </c>
      <c r="U758" s="31">
        <v>0</v>
      </c>
      <c r="V758" s="31">
        <v>0</v>
      </c>
      <c r="W758" s="31">
        <v>0.38</v>
      </c>
      <c r="X758" s="31">
        <v>0.255</v>
      </c>
      <c r="Y758" s="31">
        <v>0.89929999999999999</v>
      </c>
      <c r="Z758" s="31">
        <v>6.6199999999999995E-2</v>
      </c>
      <c r="AA758" s="31">
        <v>1.61E-2</v>
      </c>
      <c r="AB758" s="31">
        <v>1.84E-2</v>
      </c>
      <c r="AC758" s="31">
        <v>0.38800000000000001</v>
      </c>
      <c r="AD758" s="31">
        <v>0.56710000000000005</v>
      </c>
      <c r="AE758" s="31">
        <v>4.3999999999999997E-2</v>
      </c>
      <c r="AF758" s="31">
        <v>0.36890000000000001</v>
      </c>
      <c r="AG758" s="31">
        <v>0.3261</v>
      </c>
      <c r="AH758" s="31">
        <v>5.4300000000000001E-2</v>
      </c>
      <c r="AI758" s="31">
        <v>0</v>
      </c>
      <c r="AJ758" s="31">
        <v>5.4300000000000001E-2</v>
      </c>
      <c r="AK758" s="31">
        <v>0.1522</v>
      </c>
      <c r="AL758" s="31">
        <v>0.41299999999999998</v>
      </c>
      <c r="AM758" s="31">
        <v>1.3337000000000001</v>
      </c>
      <c r="AN758" s="31">
        <v>0.82869999999999999</v>
      </c>
      <c r="AO758" s="239">
        <v>0.46</v>
      </c>
      <c r="AP758" s="241">
        <v>1</v>
      </c>
      <c r="AQ758" s="101">
        <v>2</v>
      </c>
      <c r="AR758" s="462">
        <v>2</v>
      </c>
      <c r="AS758" s="238"/>
      <c r="AT758" s="238"/>
      <c r="AU758" s="238"/>
      <c r="AV758" s="238"/>
      <c r="AW758" s="238"/>
      <c r="AX758" s="238"/>
      <c r="AY758" s="238"/>
    </row>
    <row r="759" spans="1:51">
      <c r="A759" t="s">
        <v>1760</v>
      </c>
      <c r="B759" t="s">
        <v>1745</v>
      </c>
      <c r="C759" t="s">
        <v>1761</v>
      </c>
      <c r="D759" s="31">
        <v>1732.5625</v>
      </c>
      <c r="E759" s="31">
        <v>13.2547</v>
      </c>
      <c r="F759" s="31">
        <v>22964.620800000001</v>
      </c>
      <c r="G759" s="31">
        <v>0.83979999999999999</v>
      </c>
      <c r="H759" s="31">
        <v>0</v>
      </c>
      <c r="I759" s="31">
        <v>0</v>
      </c>
      <c r="J759" s="31">
        <v>0</v>
      </c>
      <c r="K759" s="31">
        <v>0</v>
      </c>
      <c r="L759" s="31">
        <v>0</v>
      </c>
      <c r="M759" s="31">
        <v>0</v>
      </c>
      <c r="N759" s="31">
        <v>0</v>
      </c>
      <c r="O759" s="31">
        <v>0.28789999999999999</v>
      </c>
      <c r="P759" s="31">
        <v>0</v>
      </c>
      <c r="Q759" s="31">
        <v>0.2797</v>
      </c>
      <c r="R759" s="31">
        <v>0.2389</v>
      </c>
      <c r="S759" s="31">
        <v>3.0800000000000001E-2</v>
      </c>
      <c r="T759" s="31">
        <v>3.0099999999999998E-2</v>
      </c>
      <c r="U759" s="31">
        <v>2.5000000000000001E-3</v>
      </c>
      <c r="V759" s="31">
        <v>0</v>
      </c>
      <c r="W759" s="31">
        <v>0.13</v>
      </c>
      <c r="X759" s="31">
        <v>1.0525</v>
      </c>
      <c r="Y759" s="31">
        <v>0.92889999999999995</v>
      </c>
      <c r="Z759" s="31">
        <v>5.2200000000000003E-2</v>
      </c>
      <c r="AA759" s="31">
        <v>1.47E-2</v>
      </c>
      <c r="AB759" s="31">
        <v>4.1000000000000003E-3</v>
      </c>
      <c r="AC759" s="31">
        <v>2.2599999999999999E-2</v>
      </c>
      <c r="AD759" s="31">
        <v>0.85299999999999998</v>
      </c>
      <c r="AE759" s="31">
        <v>0.1226</v>
      </c>
      <c r="AF759" s="31">
        <v>0.63460000000000005</v>
      </c>
      <c r="AG759" s="31">
        <v>0.81320000000000003</v>
      </c>
      <c r="AH759" s="31">
        <v>3.3000000000000002E-2</v>
      </c>
      <c r="AI759" s="31">
        <v>0</v>
      </c>
      <c r="AJ759" s="31">
        <v>1.0999999999999999E-2</v>
      </c>
      <c r="AK759" s="31">
        <v>4.3999999999999997E-2</v>
      </c>
      <c r="AL759" s="31">
        <v>9.8900000000000002E-2</v>
      </c>
      <c r="AM759" s="31">
        <v>0.69640000000000002</v>
      </c>
      <c r="AN759" s="31">
        <v>0.43269999999999997</v>
      </c>
      <c r="AO759" s="239">
        <v>0.03</v>
      </c>
      <c r="AP759" s="241">
        <v>1</v>
      </c>
      <c r="AQ759" s="101">
        <v>2</v>
      </c>
      <c r="AR759" s="462">
        <v>1</v>
      </c>
      <c r="AS759" s="238"/>
      <c r="AT759" s="238"/>
      <c r="AU759" s="238"/>
      <c r="AV759" s="238"/>
      <c r="AW759" s="238"/>
      <c r="AX759" s="238"/>
      <c r="AY759" s="238"/>
    </row>
    <row r="760" spans="1:51">
      <c r="A760" t="s">
        <v>1762</v>
      </c>
      <c r="B760" t="s">
        <v>1745</v>
      </c>
      <c r="C760" t="s">
        <v>1763</v>
      </c>
      <c r="D760" s="31">
        <v>1745.511</v>
      </c>
      <c r="E760" s="31">
        <v>8.5487000000000002</v>
      </c>
      <c r="F760" s="31">
        <v>14921.791300000001</v>
      </c>
      <c r="G760" s="31">
        <v>0.82169999999999999</v>
      </c>
      <c r="H760" s="31">
        <v>0</v>
      </c>
      <c r="I760" s="31">
        <v>0</v>
      </c>
      <c r="J760" s="31">
        <v>0</v>
      </c>
      <c r="K760" s="31">
        <v>0.10970000000000001</v>
      </c>
      <c r="L760" s="31">
        <v>0</v>
      </c>
      <c r="M760" s="31">
        <v>3.3300000000000003E-2</v>
      </c>
      <c r="N760" s="31">
        <v>0</v>
      </c>
      <c r="O760" s="31">
        <v>0.43340000000000001</v>
      </c>
      <c r="P760" s="31">
        <v>0</v>
      </c>
      <c r="Q760" s="31">
        <v>0</v>
      </c>
      <c r="R760" s="31">
        <v>0.2626</v>
      </c>
      <c r="S760" s="31">
        <v>1.18E-2</v>
      </c>
      <c r="T760" s="31">
        <v>4.53E-2</v>
      </c>
      <c r="U760" s="31">
        <v>1.41E-2</v>
      </c>
      <c r="V760" s="31">
        <v>1.8700000000000001E-2</v>
      </c>
      <c r="W760" s="31">
        <v>7.1099999999999997E-2</v>
      </c>
      <c r="X760" s="31">
        <v>1.0956999999999999</v>
      </c>
      <c r="Y760" s="31">
        <v>0.56089999999999995</v>
      </c>
      <c r="Z760" s="31">
        <v>6.9000000000000006E-2</v>
      </c>
      <c r="AA760" s="31">
        <v>0.3644</v>
      </c>
      <c r="AB760" s="31">
        <v>5.7000000000000002E-3</v>
      </c>
      <c r="AC760" s="31">
        <v>0.29270000000000002</v>
      </c>
      <c r="AD760" s="31">
        <v>0.63939999999999997</v>
      </c>
      <c r="AE760" s="31">
        <v>6.5000000000000002E-2</v>
      </c>
      <c r="AF760" s="31">
        <v>0.25280000000000002</v>
      </c>
      <c r="AG760" s="31">
        <v>0.55420000000000003</v>
      </c>
      <c r="AH760" s="31">
        <v>7.2300000000000003E-2</v>
      </c>
      <c r="AI760" s="31">
        <v>0</v>
      </c>
      <c r="AJ760" s="31">
        <v>4.82E-2</v>
      </c>
      <c r="AK760" s="31">
        <v>6.0199999999999997E-2</v>
      </c>
      <c r="AL760" s="31">
        <v>0.2651</v>
      </c>
      <c r="AM760" s="31">
        <v>1.1842999999999999</v>
      </c>
      <c r="AN760" s="31">
        <v>0.7359</v>
      </c>
      <c r="AO760" s="239">
        <v>0.24</v>
      </c>
      <c r="AP760" s="241">
        <v>1</v>
      </c>
      <c r="AQ760" s="101">
        <v>2</v>
      </c>
      <c r="AR760" s="462">
        <v>2</v>
      </c>
      <c r="AS760" s="238"/>
      <c r="AT760" s="238"/>
      <c r="AU760" s="238"/>
      <c r="AV760" s="238"/>
      <c r="AW760" s="238"/>
      <c r="AX760" s="238"/>
      <c r="AY760" s="238"/>
    </row>
    <row r="761" spans="1:51">
      <c r="A761" t="s">
        <v>1766</v>
      </c>
      <c r="B761" t="s">
        <v>1765</v>
      </c>
      <c r="C761" t="s">
        <v>1765</v>
      </c>
      <c r="D761" s="31">
        <v>3533.0394999999999</v>
      </c>
      <c r="E761" s="31">
        <v>8.9548000000000005</v>
      </c>
      <c r="F761" s="31">
        <v>31637.813900000001</v>
      </c>
      <c r="G761" s="31">
        <v>0.73309999999999997</v>
      </c>
      <c r="H761" s="31">
        <v>0.19719999999999999</v>
      </c>
      <c r="I761" s="31">
        <v>0</v>
      </c>
      <c r="J761" s="31">
        <v>0.22259999999999999</v>
      </c>
      <c r="K761" s="31">
        <v>7.0000000000000001E-3</v>
      </c>
      <c r="L761" s="31">
        <v>0.30099999999999999</v>
      </c>
      <c r="M761" s="31">
        <v>1.21E-2</v>
      </c>
      <c r="N761" s="31">
        <v>0</v>
      </c>
      <c r="O761" s="31">
        <v>4.0000000000000002E-4</v>
      </c>
      <c r="P761" s="31">
        <v>3.09E-2</v>
      </c>
      <c r="Q761" s="31">
        <v>0</v>
      </c>
      <c r="R761" s="31">
        <v>0</v>
      </c>
      <c r="S761" s="31">
        <v>4.0000000000000002E-4</v>
      </c>
      <c r="T761" s="31">
        <v>1.6000000000000001E-3</v>
      </c>
      <c r="U761" s="31">
        <v>0</v>
      </c>
      <c r="V761" s="31">
        <v>0.2248</v>
      </c>
      <c r="W761" s="31">
        <v>1.6999999999999999E-3</v>
      </c>
      <c r="X761" s="31">
        <v>4.65E-2</v>
      </c>
      <c r="Y761" s="31">
        <v>0.77049999999999996</v>
      </c>
      <c r="Z761" s="31">
        <v>2.1299999999999999E-2</v>
      </c>
      <c r="AA761" s="31">
        <v>0</v>
      </c>
      <c r="AB761" s="31">
        <v>0.20830000000000001</v>
      </c>
      <c r="AC761" s="31">
        <v>0.48110000000000003</v>
      </c>
      <c r="AD761" s="31">
        <v>0.42309999999999998</v>
      </c>
      <c r="AE761" s="31">
        <v>9.3299999999999994E-2</v>
      </c>
      <c r="AF761" s="31">
        <v>0.5857</v>
      </c>
      <c r="AG761" s="31">
        <v>0.76139999999999997</v>
      </c>
      <c r="AH761" s="31">
        <v>4.5499999999999999E-2</v>
      </c>
      <c r="AI761" s="31">
        <v>0</v>
      </c>
      <c r="AJ761" s="31">
        <v>1.14E-2</v>
      </c>
      <c r="AK761" s="31">
        <v>0.125</v>
      </c>
      <c r="AL761" s="31">
        <v>5.6800000000000003E-2</v>
      </c>
      <c r="AM761" s="31">
        <v>0.82179999999999997</v>
      </c>
      <c r="AN761" s="31">
        <v>0.51060000000000005</v>
      </c>
      <c r="AO761" s="239">
        <v>0.04</v>
      </c>
      <c r="AP761" s="241">
        <v>4</v>
      </c>
      <c r="AQ761" s="101">
        <v>5</v>
      </c>
      <c r="AR761" s="462">
        <v>1</v>
      </c>
      <c r="AS761" s="238"/>
      <c r="AT761" s="238"/>
      <c r="AU761" s="238"/>
      <c r="AV761" s="238"/>
      <c r="AW761" s="238"/>
      <c r="AX761" s="238"/>
      <c r="AY761" s="238"/>
    </row>
    <row r="762" spans="1:51">
      <c r="A762" t="s">
        <v>1767</v>
      </c>
      <c r="B762" t="s">
        <v>1765</v>
      </c>
      <c r="C762" t="s">
        <v>1768</v>
      </c>
      <c r="D762" s="31">
        <v>5811.1994999999997</v>
      </c>
      <c r="E762" s="31">
        <v>4.9337999999999997</v>
      </c>
      <c r="F762" s="31">
        <v>28671.055799999998</v>
      </c>
      <c r="G762" s="31">
        <v>0.94550000000000001</v>
      </c>
      <c r="H762" s="31">
        <v>7.4800000000000005E-2</v>
      </c>
      <c r="I762" s="31">
        <v>0</v>
      </c>
      <c r="J762" s="31">
        <v>0.53420000000000001</v>
      </c>
      <c r="K762" s="31">
        <v>5.6800000000000003E-2</v>
      </c>
      <c r="L762" s="31">
        <v>0.28449999999999998</v>
      </c>
      <c r="M762" s="31">
        <v>7.1000000000000004E-3</v>
      </c>
      <c r="N762" s="31">
        <v>0</v>
      </c>
      <c r="O762" s="31">
        <v>0</v>
      </c>
      <c r="P762" s="31">
        <v>1.24E-2</v>
      </c>
      <c r="Q762" s="31">
        <v>0</v>
      </c>
      <c r="R762" s="31">
        <v>0</v>
      </c>
      <c r="S762" s="31">
        <v>3.2000000000000002E-3</v>
      </c>
      <c r="T762" s="31">
        <v>2.3999999999999998E-3</v>
      </c>
      <c r="U762" s="31">
        <v>0</v>
      </c>
      <c r="V762" s="31">
        <v>1.6500000000000001E-2</v>
      </c>
      <c r="W762" s="31">
        <v>8.0000000000000002E-3</v>
      </c>
      <c r="X762" s="31">
        <v>5.8999999999999999E-3</v>
      </c>
      <c r="Y762" s="31">
        <v>0</v>
      </c>
      <c r="Z762" s="31">
        <v>0.86240000000000006</v>
      </c>
      <c r="AA762" s="31">
        <v>0.1376</v>
      </c>
      <c r="AB762" s="31">
        <v>0</v>
      </c>
      <c r="AC762" s="31">
        <v>0.69540000000000002</v>
      </c>
      <c r="AD762" s="31">
        <v>0.29570000000000002</v>
      </c>
      <c r="AE762" s="31">
        <v>6.7000000000000002E-3</v>
      </c>
      <c r="AF762" s="31">
        <v>0.63419999999999999</v>
      </c>
      <c r="AG762" s="31">
        <v>0.9</v>
      </c>
      <c r="AH762" s="31">
        <v>5.5599999999999997E-2</v>
      </c>
      <c r="AI762" s="31">
        <v>0</v>
      </c>
      <c r="AJ762" s="31">
        <v>0</v>
      </c>
      <c r="AK762" s="31">
        <v>1.11E-2</v>
      </c>
      <c r="AL762" s="31">
        <v>3.3300000000000003E-2</v>
      </c>
      <c r="AM762" s="31">
        <v>0.41880000000000001</v>
      </c>
      <c r="AN762" s="31">
        <v>0.30209999999999998</v>
      </c>
      <c r="AO762" s="239">
        <v>0</v>
      </c>
      <c r="AP762" s="241">
        <v>4</v>
      </c>
      <c r="AQ762" s="101">
        <v>5</v>
      </c>
      <c r="AR762" s="462">
        <v>1</v>
      </c>
      <c r="AS762" s="238"/>
      <c r="AT762" s="238"/>
      <c r="AU762" s="238"/>
      <c r="AV762" s="238"/>
      <c r="AW762" s="238"/>
      <c r="AX762" s="238"/>
      <c r="AY762" s="238"/>
    </row>
    <row r="763" spans="1:51">
      <c r="A763" t="s">
        <v>1769</v>
      </c>
      <c r="B763" t="s">
        <v>1765</v>
      </c>
      <c r="C763" t="s">
        <v>1770</v>
      </c>
      <c r="D763" s="31">
        <v>3126.1990999999998</v>
      </c>
      <c r="E763" s="31">
        <v>4.5362</v>
      </c>
      <c r="F763" s="31">
        <v>14181.007299999999</v>
      </c>
      <c r="G763" s="31">
        <v>0.81079999999999997</v>
      </c>
      <c r="H763" s="31">
        <v>0.159</v>
      </c>
      <c r="I763" s="31">
        <v>2.18E-2</v>
      </c>
      <c r="J763" s="31">
        <v>6.6400000000000001E-2</v>
      </c>
      <c r="K763" s="31">
        <v>2.7000000000000001E-3</v>
      </c>
      <c r="L763" s="31">
        <v>0.48120000000000002</v>
      </c>
      <c r="M763" s="31">
        <v>6.3600000000000004E-2</v>
      </c>
      <c r="N763" s="31">
        <v>1.8E-3</v>
      </c>
      <c r="O763" s="31">
        <v>0</v>
      </c>
      <c r="P763" s="31">
        <v>6.4500000000000002E-2</v>
      </c>
      <c r="Q763" s="31">
        <v>2.9999999999999997E-4</v>
      </c>
      <c r="R763" s="31">
        <v>5.6500000000000002E-2</v>
      </c>
      <c r="S763" s="31">
        <v>0</v>
      </c>
      <c r="T763" s="31">
        <v>1.2999999999999999E-3</v>
      </c>
      <c r="U763" s="31">
        <v>0</v>
      </c>
      <c r="V763" s="31">
        <v>6.8099999999999994E-2</v>
      </c>
      <c r="W763" s="31">
        <v>1.2699999999999999E-2</v>
      </c>
      <c r="X763" s="31">
        <v>3.8399999999999997E-2</v>
      </c>
      <c r="Y763" s="31">
        <v>0.43269999999999997</v>
      </c>
      <c r="Z763" s="31">
        <v>0.47760000000000002</v>
      </c>
      <c r="AA763" s="31">
        <v>8.9700000000000002E-2</v>
      </c>
      <c r="AB763" s="31">
        <v>0</v>
      </c>
      <c r="AC763" s="31">
        <v>0.36940000000000001</v>
      </c>
      <c r="AD763" s="31">
        <v>0.57589999999999997</v>
      </c>
      <c r="AE763" s="31">
        <v>4.9799999999999997E-2</v>
      </c>
      <c r="AF763" s="31">
        <v>0.42799999999999999</v>
      </c>
      <c r="AG763" s="31">
        <v>0.35110000000000002</v>
      </c>
      <c r="AH763" s="31">
        <v>0.13830000000000001</v>
      </c>
      <c r="AI763" s="31">
        <v>1.06E-2</v>
      </c>
      <c r="AJ763" s="31">
        <v>0.11700000000000001</v>
      </c>
      <c r="AK763" s="31">
        <v>0.32979999999999998</v>
      </c>
      <c r="AL763" s="31">
        <v>5.3199999999999997E-2</v>
      </c>
      <c r="AM763" s="31">
        <v>1.4623999999999999</v>
      </c>
      <c r="AN763" s="31">
        <v>0.81620000000000004</v>
      </c>
      <c r="AO763" s="239">
        <v>0.02</v>
      </c>
      <c r="AP763" s="241">
        <v>4</v>
      </c>
      <c r="AQ763" s="101">
        <v>5</v>
      </c>
      <c r="AR763" s="462">
        <v>2</v>
      </c>
      <c r="AS763" s="238"/>
      <c r="AT763" s="238"/>
      <c r="AU763" s="238"/>
      <c r="AV763" s="238"/>
      <c r="AW763" s="238"/>
      <c r="AX763" s="238"/>
      <c r="AY763" s="238"/>
    </row>
    <row r="764" spans="1:51">
      <c r="A764" t="s">
        <v>1771</v>
      </c>
      <c r="B764" t="s">
        <v>1765</v>
      </c>
      <c r="C764" t="s">
        <v>1772</v>
      </c>
      <c r="D764" s="31">
        <v>1259.6014</v>
      </c>
      <c r="E764" s="31">
        <v>29.574000000000002</v>
      </c>
      <c r="F764" s="31">
        <v>37251.512000000002</v>
      </c>
      <c r="G764" s="31">
        <v>0.79020000000000001</v>
      </c>
      <c r="H764" s="31">
        <v>8.2600000000000007E-2</v>
      </c>
      <c r="I764" s="31">
        <v>0.21490000000000001</v>
      </c>
      <c r="J764" s="31">
        <v>3.6999999999999998E-2</v>
      </c>
      <c r="K764" s="31">
        <v>0</v>
      </c>
      <c r="L764" s="31">
        <v>5.91E-2</v>
      </c>
      <c r="M764" s="31">
        <v>0</v>
      </c>
      <c r="N764" s="31">
        <v>0</v>
      </c>
      <c r="O764" s="31">
        <v>0</v>
      </c>
      <c r="P764" s="31">
        <v>0</v>
      </c>
      <c r="Q764" s="31">
        <v>0</v>
      </c>
      <c r="R764" s="31">
        <v>0.39879999999999999</v>
      </c>
      <c r="S764" s="31">
        <v>0</v>
      </c>
      <c r="T764" s="31">
        <v>0</v>
      </c>
      <c r="U764" s="31">
        <v>0</v>
      </c>
      <c r="V764" s="31">
        <v>2.0999999999999999E-3</v>
      </c>
      <c r="W764" s="31">
        <v>0.2056</v>
      </c>
      <c r="X764" s="31">
        <v>0.10349999999999999</v>
      </c>
      <c r="Y764" s="31">
        <v>0.97050000000000003</v>
      </c>
      <c r="Z764" s="31">
        <v>1.7100000000000001E-2</v>
      </c>
      <c r="AA764" s="31">
        <v>0</v>
      </c>
      <c r="AB764" s="31">
        <v>1.24E-2</v>
      </c>
      <c r="AC764" s="31">
        <v>0.43519999999999998</v>
      </c>
      <c r="AD764" s="31">
        <v>7.7100000000000002E-2</v>
      </c>
      <c r="AE764" s="31">
        <v>0.48609999999999998</v>
      </c>
      <c r="AF764" s="31">
        <v>0.18990000000000001</v>
      </c>
      <c r="AG764" s="31">
        <v>0.12239999999999999</v>
      </c>
      <c r="AH764" s="31">
        <v>1.0200000000000001E-2</v>
      </c>
      <c r="AI764" s="31">
        <v>0.11219999999999999</v>
      </c>
      <c r="AJ764" s="31">
        <v>0.32650000000000001</v>
      </c>
      <c r="AK764" s="31">
        <v>0.41839999999999999</v>
      </c>
      <c r="AL764" s="31">
        <v>1.0200000000000001E-2</v>
      </c>
      <c r="AM764" s="31">
        <v>1.3262</v>
      </c>
      <c r="AN764" s="31">
        <v>0.74019999999999997</v>
      </c>
      <c r="AO764" s="239">
        <v>0.1</v>
      </c>
      <c r="AP764" s="241">
        <v>1</v>
      </c>
      <c r="AQ764" s="101">
        <v>2</v>
      </c>
      <c r="AR764" s="462">
        <v>4</v>
      </c>
      <c r="AS764" s="238"/>
      <c r="AT764" s="238"/>
      <c r="AU764" s="238"/>
      <c r="AV764" s="238"/>
      <c r="AW764" s="238"/>
      <c r="AX764" s="238"/>
      <c r="AY764" s="238"/>
    </row>
    <row r="765" spans="1:51">
      <c r="A765" t="s">
        <v>1775</v>
      </c>
      <c r="B765" t="s">
        <v>1774</v>
      </c>
      <c r="C765" t="s">
        <v>1774</v>
      </c>
      <c r="D765" s="31">
        <v>3596.0358000000001</v>
      </c>
      <c r="E765" s="31">
        <v>6.3394000000000004</v>
      </c>
      <c r="F765" s="31">
        <v>22796.675200000001</v>
      </c>
      <c r="G765" s="31">
        <v>0.87880000000000003</v>
      </c>
      <c r="H765" s="31">
        <v>0.14680000000000001</v>
      </c>
      <c r="I765" s="31">
        <v>0</v>
      </c>
      <c r="J765" s="31">
        <v>0.3569</v>
      </c>
      <c r="K765" s="31">
        <v>2.9399999999999999E-2</v>
      </c>
      <c r="L765" s="31">
        <v>0.32900000000000001</v>
      </c>
      <c r="M765" s="31">
        <v>1.09E-2</v>
      </c>
      <c r="N765" s="31">
        <v>2.0000000000000001E-4</v>
      </c>
      <c r="O765" s="31">
        <v>8.9999999999999998E-4</v>
      </c>
      <c r="P765" s="31">
        <v>1.26E-2</v>
      </c>
      <c r="Q765" s="31">
        <v>0</v>
      </c>
      <c r="R765" s="31">
        <v>7.4000000000000003E-3</v>
      </c>
      <c r="S765" s="31">
        <v>1.1000000000000001E-3</v>
      </c>
      <c r="T765" s="31">
        <v>1.29E-2</v>
      </c>
      <c r="U765" s="31">
        <v>1.6999999999999999E-3</v>
      </c>
      <c r="V765" s="31">
        <v>5.2200000000000003E-2</v>
      </c>
      <c r="W765" s="31">
        <v>3.7999999999999999E-2</v>
      </c>
      <c r="X765" s="31">
        <v>8.5099999999999995E-2</v>
      </c>
      <c r="Y765" s="31">
        <v>0.66710000000000003</v>
      </c>
      <c r="Z765" s="31">
        <v>0.1211</v>
      </c>
      <c r="AA765" s="31">
        <v>5.1700000000000003E-2</v>
      </c>
      <c r="AB765" s="31">
        <v>0.16020000000000001</v>
      </c>
      <c r="AC765" s="31">
        <v>0.60699999999999998</v>
      </c>
      <c r="AD765" s="31">
        <v>0.30420000000000003</v>
      </c>
      <c r="AE765" s="31">
        <v>8.6499999999999994E-2</v>
      </c>
      <c r="AF765" s="31">
        <v>0.51690000000000003</v>
      </c>
      <c r="AG765" s="31">
        <v>0.65559999999999996</v>
      </c>
      <c r="AH765" s="31">
        <v>6.6699999999999995E-2</v>
      </c>
      <c r="AI765" s="31">
        <v>3.3300000000000003E-2</v>
      </c>
      <c r="AJ765" s="31">
        <v>8.8900000000000007E-2</v>
      </c>
      <c r="AK765" s="31">
        <v>0.1111</v>
      </c>
      <c r="AL765" s="31">
        <v>4.4400000000000002E-2</v>
      </c>
      <c r="AM765" s="31">
        <v>1.1684000000000001</v>
      </c>
      <c r="AN765" s="31">
        <v>0.65210000000000001</v>
      </c>
      <c r="AO765" s="239">
        <v>0.02</v>
      </c>
      <c r="AP765" s="241">
        <v>4</v>
      </c>
      <c r="AQ765" s="101">
        <v>5</v>
      </c>
      <c r="AR765" s="462">
        <v>2</v>
      </c>
      <c r="AS765" s="238"/>
      <c r="AT765" s="238"/>
      <c r="AU765" s="238"/>
      <c r="AV765" s="238"/>
      <c r="AW765" s="238"/>
      <c r="AX765" s="238"/>
      <c r="AY765" s="238"/>
    </row>
    <row r="766" spans="1:51">
      <c r="A766" t="s">
        <v>1778</v>
      </c>
      <c r="B766" t="s">
        <v>1777</v>
      </c>
      <c r="C766" t="s">
        <v>1777</v>
      </c>
      <c r="D766" s="31">
        <v>3560.2773999999999</v>
      </c>
      <c r="E766" s="31">
        <v>19.023900000000001</v>
      </c>
      <c r="F766" s="31">
        <v>67730.288</v>
      </c>
      <c r="G766" s="31">
        <v>0.63249999999999995</v>
      </c>
      <c r="H766" s="31">
        <v>8.0399999999999999E-2</v>
      </c>
      <c r="I766" s="31">
        <v>0.15920000000000001</v>
      </c>
      <c r="J766" s="31">
        <v>0.15640000000000001</v>
      </c>
      <c r="K766" s="31">
        <v>3.2199999999999999E-2</v>
      </c>
      <c r="L766" s="31">
        <v>5.0000000000000001E-3</v>
      </c>
      <c r="M766" s="31">
        <v>3.5999999999999999E-3</v>
      </c>
      <c r="N766" s="31">
        <v>0</v>
      </c>
      <c r="O766" s="31">
        <v>0</v>
      </c>
      <c r="P766" s="31">
        <v>3.8E-3</v>
      </c>
      <c r="Q766" s="31">
        <v>2.7099999999999999E-2</v>
      </c>
      <c r="R766" s="31">
        <v>0.21490000000000001</v>
      </c>
      <c r="S766" s="31">
        <v>2.8E-3</v>
      </c>
      <c r="T766" s="31">
        <v>3.7499999999999999E-2</v>
      </c>
      <c r="U766" s="31">
        <v>0</v>
      </c>
      <c r="V766" s="31">
        <v>2.53E-2</v>
      </c>
      <c r="W766" s="31">
        <v>0.25169999999999998</v>
      </c>
      <c r="X766" s="31">
        <v>0.45279999999999998</v>
      </c>
      <c r="Y766" s="31">
        <v>0.88360000000000005</v>
      </c>
      <c r="Z766" s="31">
        <v>1.6199999999999999E-2</v>
      </c>
      <c r="AA766" s="31">
        <v>5.0999999999999997E-2</v>
      </c>
      <c r="AB766" s="31">
        <v>4.9200000000000001E-2</v>
      </c>
      <c r="AC766" s="31">
        <v>0.58789999999999998</v>
      </c>
      <c r="AD766" s="31">
        <v>8.6999999999999994E-3</v>
      </c>
      <c r="AE766" s="31">
        <v>0.40229999999999999</v>
      </c>
      <c r="AF766" s="31">
        <v>0.6835</v>
      </c>
      <c r="AG766" s="31">
        <v>0.59550000000000003</v>
      </c>
      <c r="AH766" s="31">
        <v>4.4900000000000002E-2</v>
      </c>
      <c r="AI766" s="31">
        <v>0.1124</v>
      </c>
      <c r="AJ766" s="31">
        <v>8.9899999999999994E-2</v>
      </c>
      <c r="AK766" s="31">
        <v>0.1011</v>
      </c>
      <c r="AL766" s="31">
        <v>5.62E-2</v>
      </c>
      <c r="AM766" s="31">
        <v>1.3038000000000001</v>
      </c>
      <c r="AN766" s="31">
        <v>0.72760000000000002</v>
      </c>
      <c r="AO766" s="239">
        <v>0.02</v>
      </c>
      <c r="AP766" s="241">
        <v>1</v>
      </c>
      <c r="AQ766" s="101">
        <v>2</v>
      </c>
      <c r="AR766" s="462">
        <v>2</v>
      </c>
      <c r="AS766" s="238"/>
      <c r="AT766" s="238"/>
      <c r="AU766" s="238"/>
      <c r="AV766" s="238"/>
      <c r="AW766" s="238"/>
      <c r="AX766" s="238"/>
      <c r="AY766" s="238"/>
    </row>
    <row r="767" spans="1:51">
      <c r="A767" t="s">
        <v>1779</v>
      </c>
      <c r="B767" t="s">
        <v>1777</v>
      </c>
      <c r="C767" t="s">
        <v>1780</v>
      </c>
      <c r="D767" s="31">
        <v>2470.6491000000001</v>
      </c>
      <c r="E767" s="31">
        <v>29.175000000000001</v>
      </c>
      <c r="F767" s="31">
        <v>72081.177899999995</v>
      </c>
      <c r="G767" s="31">
        <v>0.4919</v>
      </c>
      <c r="H767" s="31">
        <v>5.8000000000000003E-2</v>
      </c>
      <c r="I767" s="31">
        <v>3.2000000000000001E-2</v>
      </c>
      <c r="J767" s="31">
        <v>4.3200000000000002E-2</v>
      </c>
      <c r="K767" s="31">
        <v>7.7000000000000002E-3</v>
      </c>
      <c r="L767" s="31">
        <v>1E-4</v>
      </c>
      <c r="M767" s="31">
        <v>6.9999999999999999E-4</v>
      </c>
      <c r="N767" s="31">
        <v>6.4899999999999999E-2</v>
      </c>
      <c r="O767" s="31">
        <v>0</v>
      </c>
      <c r="P767" s="31">
        <v>4.0000000000000002E-4</v>
      </c>
      <c r="Q767" s="31">
        <v>0.04</v>
      </c>
      <c r="R767" s="31">
        <v>0.2666</v>
      </c>
      <c r="S767" s="31">
        <v>4.1000000000000003E-3</v>
      </c>
      <c r="T767" s="31">
        <v>2.1999999999999999E-2</v>
      </c>
      <c r="U767" s="31">
        <v>0</v>
      </c>
      <c r="V767" s="31">
        <v>4.2900000000000001E-2</v>
      </c>
      <c r="W767" s="31">
        <v>0.41739999999999999</v>
      </c>
      <c r="X767" s="31">
        <v>0.54200000000000004</v>
      </c>
      <c r="Y767" s="31">
        <v>0.93540000000000001</v>
      </c>
      <c r="Z767" s="31">
        <v>1.7500000000000002E-2</v>
      </c>
      <c r="AA767" s="31">
        <v>1E-4</v>
      </c>
      <c r="AB767" s="31">
        <v>4.7E-2</v>
      </c>
      <c r="AC767" s="31">
        <v>0.32469999999999999</v>
      </c>
      <c r="AD767" s="31">
        <v>7.1300000000000002E-2</v>
      </c>
      <c r="AE767" s="31">
        <v>0.60360000000000003</v>
      </c>
      <c r="AF767" s="31">
        <v>0.54710000000000003</v>
      </c>
      <c r="AG767" s="31">
        <v>0.31459999999999999</v>
      </c>
      <c r="AH767" s="31">
        <v>2.2499999999999999E-2</v>
      </c>
      <c r="AI767" s="31">
        <v>0.1236</v>
      </c>
      <c r="AJ767" s="31">
        <v>0.3483</v>
      </c>
      <c r="AK767" s="31">
        <v>0.16850000000000001</v>
      </c>
      <c r="AL767" s="31">
        <v>2.2499999999999999E-2</v>
      </c>
      <c r="AM767" s="31">
        <v>1.4602999999999999</v>
      </c>
      <c r="AN767" s="31">
        <v>0.81499999999999995</v>
      </c>
      <c r="AO767" s="239">
        <v>0.01</v>
      </c>
      <c r="AP767" s="241">
        <v>1</v>
      </c>
      <c r="AQ767" s="101">
        <v>1</v>
      </c>
      <c r="AR767" s="462">
        <v>2</v>
      </c>
      <c r="AS767" s="238"/>
      <c r="AT767" s="238"/>
      <c r="AU767" s="238"/>
      <c r="AV767" s="238"/>
      <c r="AW767" s="238"/>
      <c r="AX767" s="238"/>
      <c r="AY767" s="238"/>
    </row>
    <row r="768" spans="1:51">
      <c r="A768" t="s">
        <v>1781</v>
      </c>
      <c r="B768" t="s">
        <v>1777</v>
      </c>
      <c r="C768" t="s">
        <v>1171</v>
      </c>
      <c r="D768" s="31">
        <v>1429.5130999999999</v>
      </c>
      <c r="E768" s="31">
        <v>15.472099999999999</v>
      </c>
      <c r="F768" s="31">
        <v>22117.6276</v>
      </c>
      <c r="G768" s="31">
        <v>0.93330000000000002</v>
      </c>
      <c r="H768" s="31">
        <v>0.1222</v>
      </c>
      <c r="I768" s="31">
        <v>0.49209999999999998</v>
      </c>
      <c r="J768" s="31">
        <v>5.9400000000000001E-2</v>
      </c>
      <c r="K768" s="31">
        <v>9.4999999999999998E-3</v>
      </c>
      <c r="L768" s="31">
        <v>1.1900000000000001E-2</v>
      </c>
      <c r="M768" s="31">
        <v>2.86E-2</v>
      </c>
      <c r="N768" s="31">
        <v>0</v>
      </c>
      <c r="O768" s="31">
        <v>5.0000000000000001E-4</v>
      </c>
      <c r="P768" s="31">
        <v>5.4000000000000003E-3</v>
      </c>
      <c r="Q768" s="31">
        <v>0</v>
      </c>
      <c r="R768" s="31">
        <v>0.2059</v>
      </c>
      <c r="S768" s="31">
        <v>0</v>
      </c>
      <c r="T768" s="31">
        <v>3.2399999999999998E-2</v>
      </c>
      <c r="U768" s="31">
        <v>7.1999999999999998E-3</v>
      </c>
      <c r="V768" s="31">
        <v>1.4999999999999999E-2</v>
      </c>
      <c r="W768" s="31">
        <v>9.9000000000000008E-3</v>
      </c>
      <c r="X768" s="31">
        <v>0.3488</v>
      </c>
      <c r="Y768" s="31">
        <v>0.89690000000000003</v>
      </c>
      <c r="Z768" s="31">
        <v>3.5700000000000003E-2</v>
      </c>
      <c r="AA768" s="31">
        <v>1.17E-2</v>
      </c>
      <c r="AB768" s="31">
        <v>5.57E-2</v>
      </c>
      <c r="AC768" s="31">
        <v>0.6099</v>
      </c>
      <c r="AD768" s="31">
        <v>1.5299999999999999E-2</v>
      </c>
      <c r="AE768" s="31">
        <v>0.37319999999999998</v>
      </c>
      <c r="AF768" s="31">
        <v>0.3034</v>
      </c>
      <c r="AG768" s="31">
        <v>0.2717</v>
      </c>
      <c r="AH768" s="31">
        <v>6.5199999999999994E-2</v>
      </c>
      <c r="AI768" s="31">
        <v>0.1522</v>
      </c>
      <c r="AJ768" s="31">
        <v>0.1739</v>
      </c>
      <c r="AK768" s="31">
        <v>0.29349999999999998</v>
      </c>
      <c r="AL768" s="31">
        <v>4.3499999999999997E-2</v>
      </c>
      <c r="AM768" s="31">
        <v>1.6189</v>
      </c>
      <c r="AN768" s="31">
        <v>0.90349999999999997</v>
      </c>
      <c r="AO768" s="239">
        <v>0.02</v>
      </c>
      <c r="AP768" s="241">
        <v>1</v>
      </c>
      <c r="AQ768" s="101">
        <v>2</v>
      </c>
      <c r="AR768" s="462">
        <v>2</v>
      </c>
      <c r="AS768" s="238"/>
      <c r="AT768" s="238"/>
      <c r="AU768" s="238"/>
      <c r="AV768" s="238"/>
      <c r="AW768" s="238"/>
      <c r="AX768" s="238"/>
      <c r="AY768" s="238"/>
    </row>
    <row r="769" spans="1:51">
      <c r="A769" t="s">
        <v>1782</v>
      </c>
      <c r="B769" t="s">
        <v>1777</v>
      </c>
      <c r="C769" t="s">
        <v>1783</v>
      </c>
      <c r="D769" s="31">
        <v>1554.0862</v>
      </c>
      <c r="E769" s="31">
        <v>13.1546</v>
      </c>
      <c r="F769" s="31">
        <v>20443.390100000001</v>
      </c>
      <c r="G769" s="31">
        <v>0.98770000000000002</v>
      </c>
      <c r="H769" s="31">
        <v>5.96E-2</v>
      </c>
      <c r="I769" s="31">
        <v>0.35110000000000002</v>
      </c>
      <c r="J769" s="31">
        <v>0.10680000000000001</v>
      </c>
      <c r="K769" s="31">
        <v>0</v>
      </c>
      <c r="L769" s="31">
        <v>0</v>
      </c>
      <c r="M769" s="31">
        <v>0.18840000000000001</v>
      </c>
      <c r="N769" s="31">
        <v>0</v>
      </c>
      <c r="O769" s="31">
        <v>0</v>
      </c>
      <c r="P769" s="31">
        <v>0</v>
      </c>
      <c r="Q769" s="31">
        <v>0</v>
      </c>
      <c r="R769" s="31">
        <v>0.27660000000000001</v>
      </c>
      <c r="S769" s="31">
        <v>1.52E-2</v>
      </c>
      <c r="T769" s="31">
        <v>0</v>
      </c>
      <c r="U769" s="31">
        <v>0</v>
      </c>
      <c r="V769" s="31">
        <v>0</v>
      </c>
      <c r="W769" s="31">
        <v>2.3E-3</v>
      </c>
      <c r="X769" s="31">
        <v>0.80349999999999999</v>
      </c>
      <c r="Y769" s="31">
        <v>0.9798</v>
      </c>
      <c r="Z769" s="31">
        <v>1.77E-2</v>
      </c>
      <c r="AA769" s="31">
        <v>0</v>
      </c>
      <c r="AB769" s="31">
        <v>2.5000000000000001E-3</v>
      </c>
      <c r="AC769" s="31">
        <v>0.87119999999999997</v>
      </c>
      <c r="AD769" s="31">
        <v>2.7799999999999998E-2</v>
      </c>
      <c r="AE769" s="31">
        <v>9.8799999999999999E-2</v>
      </c>
      <c r="AF769" s="31">
        <v>0.55810000000000004</v>
      </c>
      <c r="AG769" s="31">
        <v>0.6</v>
      </c>
      <c r="AH769" s="31">
        <v>5.5599999999999997E-2</v>
      </c>
      <c r="AI769" s="31">
        <v>0</v>
      </c>
      <c r="AJ769" s="31">
        <v>0.1</v>
      </c>
      <c r="AK769" s="31">
        <v>0.16669999999999999</v>
      </c>
      <c r="AL769" s="31">
        <v>7.7799999999999994E-2</v>
      </c>
      <c r="AM769" s="31">
        <v>1.1946000000000001</v>
      </c>
      <c r="AN769" s="31">
        <v>0.74219999999999997</v>
      </c>
      <c r="AO769" s="239">
        <v>0</v>
      </c>
      <c r="AP769" s="241">
        <v>1</v>
      </c>
      <c r="AQ769" s="101">
        <v>2</v>
      </c>
      <c r="AR769" s="462">
        <v>2</v>
      </c>
      <c r="AS769" s="238"/>
      <c r="AT769" s="238"/>
      <c r="AU769" s="238"/>
      <c r="AV769" s="238"/>
      <c r="AW769" s="238"/>
      <c r="AX769" s="238"/>
      <c r="AY769" s="238"/>
    </row>
    <row r="770" spans="1:51">
      <c r="A770" t="s">
        <v>1786</v>
      </c>
      <c r="B770" t="s">
        <v>1785</v>
      </c>
      <c r="C770" t="s">
        <v>1785</v>
      </c>
      <c r="D770" s="31">
        <v>9812.4968000000008</v>
      </c>
      <c r="E770" s="31">
        <v>3.6301000000000001</v>
      </c>
      <c r="F770" s="31">
        <v>35620.309099999999</v>
      </c>
      <c r="G770" s="31">
        <v>0.84109999999999996</v>
      </c>
      <c r="H770" s="31">
        <v>0.2011</v>
      </c>
      <c r="I770" s="31">
        <v>0</v>
      </c>
      <c r="J770" s="31">
        <v>0.16619999999999999</v>
      </c>
      <c r="K770" s="31">
        <v>0</v>
      </c>
      <c r="L770" s="31">
        <v>0.2591</v>
      </c>
      <c r="M770" s="31">
        <v>7.1000000000000004E-3</v>
      </c>
      <c r="N770" s="31">
        <v>0</v>
      </c>
      <c r="O770" s="31">
        <v>0.18870000000000001</v>
      </c>
      <c r="P770" s="31">
        <v>4.3799999999999999E-2</v>
      </c>
      <c r="Q770" s="31">
        <v>0</v>
      </c>
      <c r="R770" s="31">
        <v>6.1199999999999997E-2</v>
      </c>
      <c r="S770" s="31">
        <v>5.7999999999999996E-3</v>
      </c>
      <c r="T770" s="31">
        <v>2.12E-2</v>
      </c>
      <c r="U770" s="31">
        <v>0</v>
      </c>
      <c r="V770" s="31">
        <v>2.06E-2</v>
      </c>
      <c r="W770" s="31">
        <v>2.52E-2</v>
      </c>
      <c r="X770" s="31">
        <v>0.1205</v>
      </c>
      <c r="Y770" s="31">
        <v>0.54069999999999996</v>
      </c>
      <c r="Z770" s="31">
        <v>0.17460000000000001</v>
      </c>
      <c r="AA770" s="31">
        <v>0.1085</v>
      </c>
      <c r="AB770" s="31">
        <v>0.17630000000000001</v>
      </c>
      <c r="AC770" s="31">
        <v>0.55300000000000005</v>
      </c>
      <c r="AD770" s="31">
        <v>0.36890000000000001</v>
      </c>
      <c r="AE770" s="31">
        <v>7.2099999999999997E-2</v>
      </c>
      <c r="AF770" s="31">
        <v>0.25700000000000001</v>
      </c>
      <c r="AG770" s="31">
        <v>0.3</v>
      </c>
      <c r="AH770" s="31">
        <v>0.27500000000000002</v>
      </c>
      <c r="AI770" s="31">
        <v>0</v>
      </c>
      <c r="AJ770" s="31">
        <v>0.1125</v>
      </c>
      <c r="AK770" s="31">
        <v>0.1</v>
      </c>
      <c r="AL770" s="31">
        <v>0.21249999999999999</v>
      </c>
      <c r="AM770" s="31">
        <v>1.5214000000000001</v>
      </c>
      <c r="AN770" s="31">
        <v>0.94530000000000003</v>
      </c>
      <c r="AO770" s="239">
        <v>0</v>
      </c>
      <c r="AP770" s="241">
        <v>4</v>
      </c>
      <c r="AQ770" s="101">
        <v>5</v>
      </c>
      <c r="AR770" s="462">
        <v>2</v>
      </c>
      <c r="AS770" s="238"/>
      <c r="AT770" s="238"/>
      <c r="AU770" s="238"/>
      <c r="AV770" s="238"/>
      <c r="AW770" s="238"/>
      <c r="AX770" s="238"/>
      <c r="AY770" s="238"/>
    </row>
    <row r="771" spans="1:51">
      <c r="A771" t="s">
        <v>1787</v>
      </c>
      <c r="B771" t="s">
        <v>1785</v>
      </c>
      <c r="C771" t="s">
        <v>962</v>
      </c>
      <c r="D771" s="31">
        <v>989.27660000000003</v>
      </c>
      <c r="E771" s="31">
        <v>6.3796999999999997</v>
      </c>
      <c r="F771" s="31">
        <v>6311.2873</v>
      </c>
      <c r="G771" s="31">
        <v>0.76800000000000002</v>
      </c>
      <c r="H771" s="31">
        <v>0.35439999999999999</v>
      </c>
      <c r="I771" s="31">
        <v>0</v>
      </c>
      <c r="J771" s="31">
        <v>0</v>
      </c>
      <c r="K771" s="31">
        <v>0</v>
      </c>
      <c r="L771" s="31">
        <v>0.42859999999999998</v>
      </c>
      <c r="M771" s="31">
        <v>7.1999999999999998E-3</v>
      </c>
      <c r="N771" s="31">
        <v>0</v>
      </c>
      <c r="O771" s="31">
        <v>9.1999999999999998E-3</v>
      </c>
      <c r="P771" s="31">
        <v>8.9999999999999993E-3</v>
      </c>
      <c r="Q771" s="31">
        <v>0</v>
      </c>
      <c r="R771" s="31">
        <v>0</v>
      </c>
      <c r="S771" s="31">
        <v>0</v>
      </c>
      <c r="T771" s="31">
        <v>0.11</v>
      </c>
      <c r="U771" s="31">
        <v>0</v>
      </c>
      <c r="V771" s="31">
        <v>4.24E-2</v>
      </c>
      <c r="W771" s="31">
        <v>3.9100000000000003E-2</v>
      </c>
      <c r="X771" s="31">
        <v>0.1933</v>
      </c>
      <c r="Y771" s="31">
        <v>7.3200000000000001E-2</v>
      </c>
      <c r="Z771" s="31">
        <v>0.4289</v>
      </c>
      <c r="AA771" s="31">
        <v>0.124</v>
      </c>
      <c r="AB771" s="31">
        <v>0.374</v>
      </c>
      <c r="AC771" s="31">
        <v>0.63890000000000002</v>
      </c>
      <c r="AD771" s="31">
        <v>0.34300000000000003</v>
      </c>
      <c r="AE771" s="31">
        <v>8.9999999999999993E-3</v>
      </c>
      <c r="AF771" s="31">
        <v>0.40360000000000001</v>
      </c>
      <c r="AG771" s="31">
        <v>0.63439999999999996</v>
      </c>
      <c r="AH771" s="31">
        <v>9.6799999999999997E-2</v>
      </c>
      <c r="AI771" s="31">
        <v>0</v>
      </c>
      <c r="AJ771" s="31">
        <v>0</v>
      </c>
      <c r="AK771" s="31">
        <v>2.1499999999999998E-2</v>
      </c>
      <c r="AL771" s="31">
        <v>0.24729999999999999</v>
      </c>
      <c r="AM771" s="31">
        <v>0.94279999999999997</v>
      </c>
      <c r="AN771" s="31">
        <v>0.68010000000000004</v>
      </c>
      <c r="AO771" s="239">
        <v>0</v>
      </c>
      <c r="AP771" s="241">
        <v>4</v>
      </c>
      <c r="AQ771" s="101">
        <v>5</v>
      </c>
      <c r="AR771" s="462">
        <v>1</v>
      </c>
      <c r="AS771" s="238"/>
      <c r="AT771" s="238"/>
      <c r="AU771" s="238"/>
      <c r="AV771" s="238"/>
      <c r="AW771" s="238"/>
      <c r="AX771" s="238"/>
      <c r="AY771" s="238"/>
    </row>
    <row r="772" spans="1:51">
      <c r="A772" t="s">
        <v>1788</v>
      </c>
      <c r="B772" t="s">
        <v>1785</v>
      </c>
      <c r="C772" t="s">
        <v>1789</v>
      </c>
      <c r="D772" s="31">
        <v>3072.2651000000001</v>
      </c>
      <c r="E772" s="31">
        <v>5.5148000000000001</v>
      </c>
      <c r="F772" s="31">
        <v>16942.972900000001</v>
      </c>
      <c r="G772" s="31">
        <v>0.7359</v>
      </c>
      <c r="H772" s="31">
        <v>0.1023</v>
      </c>
      <c r="I772" s="31">
        <v>0</v>
      </c>
      <c r="J772" s="31">
        <v>0</v>
      </c>
      <c r="K772" s="31">
        <v>0</v>
      </c>
      <c r="L772" s="31">
        <v>0.66900000000000004</v>
      </c>
      <c r="M772" s="31">
        <v>0</v>
      </c>
      <c r="N772" s="31">
        <v>3.4500000000000003E-2</v>
      </c>
      <c r="O772" s="31">
        <v>8.8999999999999999E-3</v>
      </c>
      <c r="P772" s="31">
        <v>6.1999999999999998E-3</v>
      </c>
      <c r="Q772" s="31">
        <v>0</v>
      </c>
      <c r="R772" s="31">
        <v>0</v>
      </c>
      <c r="S772" s="31">
        <v>0</v>
      </c>
      <c r="T772" s="31">
        <v>0</v>
      </c>
      <c r="U772" s="31">
        <v>0</v>
      </c>
      <c r="V772" s="31">
        <v>5.16E-2</v>
      </c>
      <c r="W772" s="31">
        <v>0.1275</v>
      </c>
      <c r="X772" s="31">
        <v>7.9100000000000004E-2</v>
      </c>
      <c r="Y772" s="31">
        <v>0.39150000000000001</v>
      </c>
      <c r="Z772" s="31">
        <v>8.0199999999999994E-2</v>
      </c>
      <c r="AA772" s="31">
        <v>0</v>
      </c>
      <c r="AB772" s="31">
        <v>0.52829999999999999</v>
      </c>
      <c r="AC772" s="31">
        <v>0.36459999999999998</v>
      </c>
      <c r="AD772" s="31">
        <v>0.54010000000000002</v>
      </c>
      <c r="AE772" s="31">
        <v>7.7299999999999994E-2</v>
      </c>
      <c r="AF772" s="31">
        <v>0.42449999999999999</v>
      </c>
      <c r="AG772" s="31">
        <v>0.41860000000000003</v>
      </c>
      <c r="AH772" s="31">
        <v>0.2326</v>
      </c>
      <c r="AI772" s="31">
        <v>0</v>
      </c>
      <c r="AJ772" s="31">
        <v>0</v>
      </c>
      <c r="AK772" s="31">
        <v>0.12790000000000001</v>
      </c>
      <c r="AL772" s="31">
        <v>0.22090000000000001</v>
      </c>
      <c r="AM772" s="31">
        <v>1.3004</v>
      </c>
      <c r="AN772" s="31">
        <v>0.93799999999999994</v>
      </c>
      <c r="AO772" s="239">
        <v>0.01</v>
      </c>
      <c r="AP772" s="241">
        <v>4</v>
      </c>
      <c r="AQ772" s="101">
        <v>5</v>
      </c>
      <c r="AR772" s="462">
        <v>2</v>
      </c>
      <c r="AS772" s="238"/>
      <c r="AT772" s="238"/>
      <c r="AU772" s="238"/>
      <c r="AV772" s="238"/>
      <c r="AW772" s="238"/>
      <c r="AX772" s="238"/>
      <c r="AY772" s="238"/>
    </row>
    <row r="773" spans="1:51">
      <c r="A773" t="s">
        <v>1790</v>
      </c>
      <c r="B773" t="s">
        <v>1785</v>
      </c>
      <c r="C773" t="s">
        <v>1791</v>
      </c>
      <c r="D773" s="31">
        <v>2461.2118999999998</v>
      </c>
      <c r="E773" s="31">
        <v>5.7439</v>
      </c>
      <c r="F773" s="31">
        <v>14136.9935</v>
      </c>
      <c r="G773" s="31">
        <v>0.71930000000000005</v>
      </c>
      <c r="H773" s="31">
        <v>0.11020000000000001</v>
      </c>
      <c r="I773" s="31">
        <v>0</v>
      </c>
      <c r="J773" s="31">
        <v>9.9000000000000008E-3</v>
      </c>
      <c r="K773" s="31">
        <v>6.7000000000000002E-3</v>
      </c>
      <c r="L773" s="31">
        <v>0.45179999999999998</v>
      </c>
      <c r="M773" s="31">
        <v>8.4500000000000006E-2</v>
      </c>
      <c r="N773" s="31">
        <v>6.0000000000000001E-3</v>
      </c>
      <c r="O773" s="31">
        <v>6.9999999999999999E-4</v>
      </c>
      <c r="P773" s="31">
        <v>0.1008</v>
      </c>
      <c r="Q773" s="31">
        <v>2.3E-3</v>
      </c>
      <c r="R773" s="31">
        <v>2.5100000000000001E-2</v>
      </c>
      <c r="S773" s="31">
        <v>3.3300000000000003E-2</v>
      </c>
      <c r="T773" s="31">
        <v>1.01E-2</v>
      </c>
      <c r="U773" s="31">
        <v>0</v>
      </c>
      <c r="V773" s="31">
        <v>8.6699999999999999E-2</v>
      </c>
      <c r="W773" s="31">
        <v>7.1999999999999995E-2</v>
      </c>
      <c r="X773" s="31">
        <v>1.4098999999999999</v>
      </c>
      <c r="Y773" s="31">
        <v>0.96940000000000004</v>
      </c>
      <c r="Z773" s="31">
        <v>1.4999999999999999E-2</v>
      </c>
      <c r="AA773" s="31">
        <v>6.0000000000000001E-3</v>
      </c>
      <c r="AB773" s="31">
        <v>9.4999999999999998E-3</v>
      </c>
      <c r="AC773" s="31">
        <v>0.48559999999999998</v>
      </c>
      <c r="AD773" s="31">
        <v>0.42449999999999999</v>
      </c>
      <c r="AE773" s="31">
        <v>8.4599999999999995E-2</v>
      </c>
      <c r="AF773" s="31">
        <v>0.34239999999999998</v>
      </c>
      <c r="AG773" s="31">
        <v>0.4471</v>
      </c>
      <c r="AH773" s="31">
        <v>0.23530000000000001</v>
      </c>
      <c r="AI773" s="31">
        <v>1.18E-2</v>
      </c>
      <c r="AJ773" s="31">
        <v>1.18E-2</v>
      </c>
      <c r="AK773" s="31">
        <v>0.14119999999999999</v>
      </c>
      <c r="AL773" s="31">
        <v>0.15290000000000001</v>
      </c>
      <c r="AM773" s="31">
        <v>1.3685</v>
      </c>
      <c r="AN773" s="31">
        <v>0.76380000000000003</v>
      </c>
      <c r="AO773" s="239">
        <v>0.04</v>
      </c>
      <c r="AP773" s="241">
        <v>4</v>
      </c>
      <c r="AQ773" s="101">
        <v>5</v>
      </c>
      <c r="AR773" s="462">
        <v>2</v>
      </c>
      <c r="AS773" s="238"/>
      <c r="AT773" s="238"/>
      <c r="AU773" s="238"/>
      <c r="AV773" s="238"/>
      <c r="AW773" s="238"/>
      <c r="AX773" s="238"/>
      <c r="AY773" s="238"/>
    </row>
    <row r="774" spans="1:51">
      <c r="A774" t="s">
        <v>1792</v>
      </c>
      <c r="B774" t="s">
        <v>1785</v>
      </c>
      <c r="C774" t="s">
        <v>1793</v>
      </c>
      <c r="D774" s="31">
        <v>5984.0649999999996</v>
      </c>
      <c r="E774" s="31">
        <v>14.0303</v>
      </c>
      <c r="F774" s="31">
        <v>83957.949600000007</v>
      </c>
      <c r="G774" s="31">
        <v>0.97640000000000005</v>
      </c>
      <c r="H774" s="31">
        <v>0.1229</v>
      </c>
      <c r="I774" s="31">
        <v>1.5699999999999999E-2</v>
      </c>
      <c r="J774" s="31">
        <v>0.71450000000000002</v>
      </c>
      <c r="K774" s="31">
        <v>9.2700000000000005E-2</v>
      </c>
      <c r="L774" s="31">
        <v>3.56E-2</v>
      </c>
      <c r="M774" s="31">
        <v>2.0000000000000001E-4</v>
      </c>
      <c r="N774" s="31">
        <v>0</v>
      </c>
      <c r="O774" s="31">
        <v>0</v>
      </c>
      <c r="P774" s="31">
        <v>0</v>
      </c>
      <c r="Q774" s="31">
        <v>0</v>
      </c>
      <c r="R774" s="31">
        <v>0</v>
      </c>
      <c r="S774" s="31">
        <v>5.0000000000000001E-4</v>
      </c>
      <c r="T774" s="31">
        <v>1.0999999999999999E-2</v>
      </c>
      <c r="U774" s="31">
        <v>0</v>
      </c>
      <c r="V774" s="31">
        <v>6.1000000000000004E-3</v>
      </c>
      <c r="W774" s="31">
        <v>8.0000000000000004E-4</v>
      </c>
      <c r="X774" s="31">
        <v>1.11E-2</v>
      </c>
      <c r="Y774" s="31">
        <v>0.44900000000000001</v>
      </c>
      <c r="Z774" s="31">
        <v>5.8299999999999998E-2</v>
      </c>
      <c r="AA774" s="31">
        <v>2.8999999999999998E-3</v>
      </c>
      <c r="AB774" s="31">
        <v>0.48980000000000001</v>
      </c>
      <c r="AC774" s="31">
        <v>0.93330000000000002</v>
      </c>
      <c r="AD774" s="31">
        <v>4.5699999999999998E-2</v>
      </c>
      <c r="AE774" s="31">
        <v>2.07E-2</v>
      </c>
      <c r="AF774" s="31">
        <v>0.73470000000000002</v>
      </c>
      <c r="AG774" s="31">
        <v>0.97650000000000003</v>
      </c>
      <c r="AH774" s="31">
        <v>1.18E-2</v>
      </c>
      <c r="AI774" s="31">
        <v>0</v>
      </c>
      <c r="AJ774" s="31">
        <v>0</v>
      </c>
      <c r="AK774" s="31">
        <v>0</v>
      </c>
      <c r="AL774" s="31">
        <v>1.18E-2</v>
      </c>
      <c r="AM774" s="31">
        <v>0.1278</v>
      </c>
      <c r="AN774" s="31">
        <v>0.1163</v>
      </c>
      <c r="AO774" s="239">
        <v>0</v>
      </c>
      <c r="AP774" s="241">
        <v>4</v>
      </c>
      <c r="AQ774" s="101">
        <v>5</v>
      </c>
      <c r="AR774" s="462">
        <v>1</v>
      </c>
      <c r="AS774" s="238"/>
      <c r="AT774" s="238"/>
      <c r="AU774" s="238"/>
      <c r="AV774" s="238"/>
      <c r="AW774" s="238"/>
      <c r="AX774" s="238"/>
      <c r="AY774" s="238"/>
    </row>
    <row r="775" spans="1:51">
      <c r="A775" t="s">
        <v>1794</v>
      </c>
      <c r="B775" t="s">
        <v>1785</v>
      </c>
      <c r="C775" t="s">
        <v>1795</v>
      </c>
      <c r="D775" s="31">
        <v>4724.6779999999999</v>
      </c>
      <c r="E775" s="31">
        <v>3.4302999999999999</v>
      </c>
      <c r="F775" s="31">
        <v>16207.0419</v>
      </c>
      <c r="G775" s="31">
        <v>0.49909999999999999</v>
      </c>
      <c r="H775" s="31">
        <v>2.1499999999999998E-2</v>
      </c>
      <c r="I775" s="31">
        <v>0</v>
      </c>
      <c r="J775" s="31">
        <v>0</v>
      </c>
      <c r="K775" s="31">
        <v>0</v>
      </c>
      <c r="L775" s="31">
        <v>0.41160000000000002</v>
      </c>
      <c r="M775" s="31">
        <v>4.8000000000000001E-2</v>
      </c>
      <c r="N775" s="31">
        <v>0</v>
      </c>
      <c r="O775" s="31">
        <v>4.5199999999999997E-2</v>
      </c>
      <c r="P775" s="31">
        <v>0</v>
      </c>
      <c r="Q775" s="31">
        <v>0</v>
      </c>
      <c r="R775" s="31">
        <v>8.0999999999999996E-3</v>
      </c>
      <c r="S775" s="31">
        <v>0</v>
      </c>
      <c r="T775" s="31">
        <v>0.33429999999999999</v>
      </c>
      <c r="U775" s="31">
        <v>0</v>
      </c>
      <c r="V775" s="31">
        <v>7.2700000000000001E-2</v>
      </c>
      <c r="W775" s="31">
        <v>5.8700000000000002E-2</v>
      </c>
      <c r="X775" s="31">
        <v>0.27929999999999999</v>
      </c>
      <c r="Y775" s="31">
        <v>0.2288</v>
      </c>
      <c r="Z775" s="31">
        <v>0.46789999999999998</v>
      </c>
      <c r="AA775" s="31">
        <v>7.7100000000000002E-2</v>
      </c>
      <c r="AB775" s="31">
        <v>0.22620000000000001</v>
      </c>
      <c r="AC775" s="31">
        <v>0.4657</v>
      </c>
      <c r="AD775" s="31">
        <v>0.4083</v>
      </c>
      <c r="AE775" s="31">
        <v>0.1138</v>
      </c>
      <c r="AF775" s="31">
        <v>0.15179999999999999</v>
      </c>
      <c r="AG775" s="31">
        <v>0.43959999999999999</v>
      </c>
      <c r="AH775" s="31">
        <v>0.2747</v>
      </c>
      <c r="AI775" s="31">
        <v>0</v>
      </c>
      <c r="AJ775" s="31">
        <v>2.1999999999999999E-2</v>
      </c>
      <c r="AK775" s="31">
        <v>3.3000000000000002E-2</v>
      </c>
      <c r="AL775" s="31">
        <v>0.23080000000000001</v>
      </c>
      <c r="AM775" s="31">
        <v>1.2509999999999999</v>
      </c>
      <c r="AN775" s="31">
        <v>0.77729999999999999</v>
      </c>
      <c r="AO775" s="239">
        <v>0.01</v>
      </c>
      <c r="AP775" s="241">
        <v>4</v>
      </c>
      <c r="AQ775" s="101">
        <v>5</v>
      </c>
      <c r="AR775" s="462">
        <v>2</v>
      </c>
      <c r="AS775" s="238"/>
      <c r="AT775" s="238"/>
      <c r="AU775" s="238"/>
      <c r="AV775" s="238"/>
      <c r="AW775" s="238"/>
      <c r="AX775" s="238"/>
      <c r="AY775" s="238"/>
    </row>
    <row r="776" spans="1:51">
      <c r="A776" t="s">
        <v>1796</v>
      </c>
      <c r="B776" t="s">
        <v>1785</v>
      </c>
      <c r="C776" t="s">
        <v>1797</v>
      </c>
      <c r="D776" s="31">
        <v>14650.985699999999</v>
      </c>
      <c r="E776" s="31">
        <v>5.5827999999999998</v>
      </c>
      <c r="F776" s="31">
        <v>81793.902499999997</v>
      </c>
      <c r="G776" s="31">
        <v>0.91779999999999995</v>
      </c>
      <c r="H776" s="31">
        <v>0.14069999999999999</v>
      </c>
      <c r="I776" s="31">
        <v>0</v>
      </c>
      <c r="J776" s="31">
        <v>0.42380000000000001</v>
      </c>
      <c r="K776" s="31">
        <v>0</v>
      </c>
      <c r="L776" s="31">
        <v>0.3417</v>
      </c>
      <c r="M776" s="31">
        <v>0</v>
      </c>
      <c r="N776" s="31">
        <v>1.2699999999999999E-2</v>
      </c>
      <c r="O776" s="31">
        <v>5.4999999999999997E-3</v>
      </c>
      <c r="P776" s="31">
        <v>0</v>
      </c>
      <c r="Q776" s="31">
        <v>0</v>
      </c>
      <c r="R776" s="31">
        <v>3.0000000000000001E-3</v>
      </c>
      <c r="S776" s="31">
        <v>2.9999999999999997E-4</v>
      </c>
      <c r="T776" s="31">
        <v>5.0000000000000001E-3</v>
      </c>
      <c r="U776" s="31">
        <v>0</v>
      </c>
      <c r="V776" s="31">
        <v>6.6100000000000006E-2</v>
      </c>
      <c r="W776" s="31">
        <v>1.1999999999999999E-3</v>
      </c>
      <c r="X776" s="31">
        <v>1.9599999999999999E-2</v>
      </c>
      <c r="Y776" s="31">
        <v>7.1400000000000005E-2</v>
      </c>
      <c r="Z776" s="31">
        <v>0.27860000000000001</v>
      </c>
      <c r="AA776" s="31">
        <v>2.1399999999999999E-2</v>
      </c>
      <c r="AB776" s="31">
        <v>0.62860000000000005</v>
      </c>
      <c r="AC776" s="31">
        <v>0.65739999999999998</v>
      </c>
      <c r="AD776" s="31">
        <v>0.2782</v>
      </c>
      <c r="AE776" s="31">
        <v>6.3500000000000001E-2</v>
      </c>
      <c r="AF776" s="31">
        <v>0.43059999999999998</v>
      </c>
      <c r="AG776" s="31">
        <v>0.60440000000000005</v>
      </c>
      <c r="AH776" s="31">
        <v>5.4899999999999997E-2</v>
      </c>
      <c r="AI776" s="31">
        <v>3.3000000000000002E-2</v>
      </c>
      <c r="AJ776" s="31">
        <v>6.59E-2</v>
      </c>
      <c r="AK776" s="31">
        <v>0.17580000000000001</v>
      </c>
      <c r="AL776" s="31">
        <v>6.59E-2</v>
      </c>
      <c r="AM776" s="31">
        <v>1.2403999999999999</v>
      </c>
      <c r="AN776" s="31">
        <v>0.69230000000000003</v>
      </c>
      <c r="AO776" s="239">
        <v>0.03</v>
      </c>
      <c r="AP776" s="241">
        <v>4</v>
      </c>
      <c r="AQ776" s="101">
        <v>5</v>
      </c>
      <c r="AR776" s="462">
        <v>2</v>
      </c>
      <c r="AS776" s="238"/>
      <c r="AT776" s="238"/>
      <c r="AU776" s="238"/>
      <c r="AV776" s="238"/>
      <c r="AW776" s="238"/>
      <c r="AX776" s="238"/>
      <c r="AY776" s="238"/>
    </row>
    <row r="777" spans="1:51">
      <c r="A777" t="s">
        <v>1798</v>
      </c>
      <c r="B777" t="s">
        <v>1785</v>
      </c>
      <c r="C777" t="s">
        <v>1799</v>
      </c>
      <c r="D777" s="31">
        <v>860.68600000000004</v>
      </c>
      <c r="E777" s="31">
        <v>11.3355</v>
      </c>
      <c r="F777" s="31">
        <v>9756.3292000000001</v>
      </c>
      <c r="G777" s="31">
        <v>0.7046</v>
      </c>
      <c r="H777" s="31">
        <v>0.62419999999999998</v>
      </c>
      <c r="I777" s="31">
        <v>0</v>
      </c>
      <c r="J777" s="31">
        <v>0</v>
      </c>
      <c r="K777" s="31">
        <v>0</v>
      </c>
      <c r="L777" s="31">
        <v>3.2199999999999999E-2</v>
      </c>
      <c r="M777" s="31">
        <v>4.3E-3</v>
      </c>
      <c r="N777" s="31">
        <v>0</v>
      </c>
      <c r="O777" s="31">
        <v>0</v>
      </c>
      <c r="P777" s="31">
        <v>2.1600000000000001E-2</v>
      </c>
      <c r="Q777" s="31">
        <v>0</v>
      </c>
      <c r="R777" s="31">
        <v>1.0999999999999999E-2</v>
      </c>
      <c r="S777" s="31">
        <v>3.2899999999999999E-2</v>
      </c>
      <c r="T777" s="31">
        <v>2.2800000000000001E-2</v>
      </c>
      <c r="U777" s="31">
        <v>0</v>
      </c>
      <c r="V777" s="31">
        <v>1.4E-3</v>
      </c>
      <c r="W777" s="31">
        <v>0.24959999999999999</v>
      </c>
      <c r="X777" s="31">
        <v>0.29949999999999999</v>
      </c>
      <c r="Y777" s="31">
        <v>0.76939999999999997</v>
      </c>
      <c r="Z777" s="31">
        <v>0.16569999999999999</v>
      </c>
      <c r="AA777" s="31">
        <v>1.0699999999999999E-2</v>
      </c>
      <c r="AB777" s="31">
        <v>5.4300000000000001E-2</v>
      </c>
      <c r="AC777" s="31">
        <v>0.29559999999999997</v>
      </c>
      <c r="AD777" s="31">
        <v>4.8800000000000003E-2</v>
      </c>
      <c r="AE777" s="31">
        <v>0.6492</v>
      </c>
      <c r="AF777" s="31">
        <v>0.24429999999999999</v>
      </c>
      <c r="AG777" s="31">
        <v>0.191</v>
      </c>
      <c r="AH777" s="31">
        <v>0.191</v>
      </c>
      <c r="AI777" s="31">
        <v>0.1011</v>
      </c>
      <c r="AJ777" s="31">
        <v>6.7400000000000002E-2</v>
      </c>
      <c r="AK777" s="31">
        <v>0.40450000000000003</v>
      </c>
      <c r="AL777" s="31">
        <v>4.4900000000000002E-2</v>
      </c>
      <c r="AM777" s="31">
        <v>1.5515000000000001</v>
      </c>
      <c r="AN777" s="31">
        <v>0.8659</v>
      </c>
      <c r="AO777" s="239">
        <v>0</v>
      </c>
      <c r="AP777" s="241">
        <v>1</v>
      </c>
      <c r="AQ777" s="101">
        <v>2</v>
      </c>
      <c r="AR777" s="462">
        <v>2</v>
      </c>
      <c r="AS777" s="238"/>
      <c r="AT777" s="238"/>
      <c r="AU777" s="238"/>
      <c r="AV777" s="238"/>
      <c r="AW777" s="238"/>
      <c r="AX777" s="238"/>
      <c r="AY777" s="238"/>
    </row>
    <row r="778" spans="1:51">
      <c r="A778" t="s">
        <v>1802</v>
      </c>
      <c r="B778" t="s">
        <v>1801</v>
      </c>
      <c r="C778" t="s">
        <v>1801</v>
      </c>
      <c r="D778" s="31">
        <v>2665.0821999999998</v>
      </c>
      <c r="E778" s="31">
        <v>12.2028</v>
      </c>
      <c r="F778" s="31">
        <v>32521.4054</v>
      </c>
      <c r="G778" s="31">
        <v>0.84079999999999999</v>
      </c>
      <c r="H778" s="31">
        <v>0.39700000000000002</v>
      </c>
      <c r="I778" s="31">
        <v>0</v>
      </c>
      <c r="J778" s="31">
        <v>0.32629999999999998</v>
      </c>
      <c r="K778" s="31">
        <v>1.0999999999999999E-2</v>
      </c>
      <c r="L778" s="31">
        <v>6.2300000000000001E-2</v>
      </c>
      <c r="M778" s="31">
        <v>2.46E-2</v>
      </c>
      <c r="N778" s="31">
        <v>0</v>
      </c>
      <c r="O778" s="31">
        <v>9.1000000000000004E-3</v>
      </c>
      <c r="P778" s="31">
        <v>4.8999999999999998E-3</v>
      </c>
      <c r="Q778" s="31">
        <v>0</v>
      </c>
      <c r="R778" s="31">
        <v>0</v>
      </c>
      <c r="S778" s="31">
        <v>1.9599999999999999E-2</v>
      </c>
      <c r="T778" s="31">
        <v>1.6000000000000001E-3</v>
      </c>
      <c r="U778" s="31">
        <v>0</v>
      </c>
      <c r="V778" s="31">
        <v>9.8500000000000004E-2</v>
      </c>
      <c r="W778" s="31">
        <v>4.5199999999999997E-2</v>
      </c>
      <c r="X778" s="31">
        <v>0.16930000000000001</v>
      </c>
      <c r="Y778" s="31">
        <v>0.78349999999999997</v>
      </c>
      <c r="Z778" s="31">
        <v>0.11700000000000001</v>
      </c>
      <c r="AA778" s="31">
        <v>6.3E-3</v>
      </c>
      <c r="AB778" s="31">
        <v>9.3200000000000005E-2</v>
      </c>
      <c r="AC778" s="31">
        <v>0.87490000000000001</v>
      </c>
      <c r="AD778" s="31">
        <v>9.9500000000000005E-2</v>
      </c>
      <c r="AE778" s="31">
        <v>2.3199999999999998E-2</v>
      </c>
      <c r="AF778" s="31">
        <v>0.37369999999999998</v>
      </c>
      <c r="AG778" s="31">
        <v>0.5111</v>
      </c>
      <c r="AH778" s="31">
        <v>2.2200000000000001E-2</v>
      </c>
      <c r="AI778" s="31">
        <v>1.11E-2</v>
      </c>
      <c r="AJ778" s="31">
        <v>0.1444</v>
      </c>
      <c r="AK778" s="31">
        <v>0.23330000000000001</v>
      </c>
      <c r="AL778" s="31">
        <v>7.7799999999999994E-2</v>
      </c>
      <c r="AM778" s="31">
        <v>1.2952999999999999</v>
      </c>
      <c r="AN778" s="31">
        <v>0.72289999999999999</v>
      </c>
      <c r="AO778" s="239">
        <v>0.43</v>
      </c>
      <c r="AP778" s="241">
        <v>4</v>
      </c>
      <c r="AQ778" s="101">
        <v>5</v>
      </c>
      <c r="AR778" s="462">
        <v>2</v>
      </c>
      <c r="AS778" s="238"/>
      <c r="AT778" s="238"/>
      <c r="AU778" s="238"/>
      <c r="AV778" s="238"/>
      <c r="AW778" s="238"/>
      <c r="AX778" s="238"/>
      <c r="AY778" s="238"/>
    </row>
    <row r="779" spans="1:51">
      <c r="A779" t="s">
        <v>1803</v>
      </c>
      <c r="B779" t="s">
        <v>1801</v>
      </c>
      <c r="C779" t="s">
        <v>1804</v>
      </c>
      <c r="D779" s="31">
        <v>370.37400000000002</v>
      </c>
      <c r="E779" s="31">
        <v>73.207700000000003</v>
      </c>
      <c r="F779" s="31">
        <v>27114.234700000001</v>
      </c>
      <c r="G779" s="31">
        <v>0.47670000000000001</v>
      </c>
      <c r="H779" s="31">
        <v>0.18179999999999999</v>
      </c>
      <c r="I779" s="31">
        <v>0</v>
      </c>
      <c r="J779" s="31">
        <v>8.6E-3</v>
      </c>
      <c r="K779" s="31">
        <v>0</v>
      </c>
      <c r="L779" s="31">
        <v>2.0400000000000001E-2</v>
      </c>
      <c r="M779" s="31">
        <v>4.0000000000000001E-3</v>
      </c>
      <c r="N779" s="31">
        <v>3.8999999999999998E-3</v>
      </c>
      <c r="O779" s="31">
        <v>1.4E-3</v>
      </c>
      <c r="P779" s="31">
        <v>0</v>
      </c>
      <c r="Q779" s="31">
        <v>0</v>
      </c>
      <c r="R779" s="31">
        <v>0.22789999999999999</v>
      </c>
      <c r="S779" s="31">
        <v>2.8899999999999999E-2</v>
      </c>
      <c r="T779" s="31">
        <v>1.61E-2</v>
      </c>
      <c r="U779" s="31">
        <v>1.9E-3</v>
      </c>
      <c r="V779" s="31">
        <v>0.2109</v>
      </c>
      <c r="W779" s="31">
        <v>0.29420000000000002</v>
      </c>
      <c r="X779" s="31">
        <v>0.12039999999999999</v>
      </c>
      <c r="Y779" s="31">
        <v>0.80359999999999998</v>
      </c>
      <c r="Z779" s="31">
        <v>0.126</v>
      </c>
      <c r="AA779" s="31">
        <v>1.5699999999999999E-2</v>
      </c>
      <c r="AB779" s="31">
        <v>5.4699999999999999E-2</v>
      </c>
      <c r="AC779" s="31">
        <v>0.13919999999999999</v>
      </c>
      <c r="AD779" s="31">
        <v>4.8899999999999999E-2</v>
      </c>
      <c r="AE779" s="31">
        <v>0.81169999999999998</v>
      </c>
      <c r="AF779" s="31">
        <v>0.42</v>
      </c>
      <c r="AG779" s="31">
        <v>9.2799999999999994E-2</v>
      </c>
      <c r="AH779" s="31">
        <v>0</v>
      </c>
      <c r="AI779" s="31">
        <v>5.1499999999999997E-2</v>
      </c>
      <c r="AJ779" s="31">
        <v>0.53610000000000002</v>
      </c>
      <c r="AK779" s="31">
        <v>0.29899999999999999</v>
      </c>
      <c r="AL779" s="31">
        <v>2.06E-2</v>
      </c>
      <c r="AM779" s="31">
        <v>1.1487000000000001</v>
      </c>
      <c r="AN779" s="31">
        <v>0.7137</v>
      </c>
      <c r="AO779" s="239">
        <v>0.02</v>
      </c>
      <c r="AP779" s="241">
        <v>5</v>
      </c>
      <c r="AQ779" s="101">
        <v>6</v>
      </c>
      <c r="AR779" s="462">
        <v>2</v>
      </c>
      <c r="AS779" s="238"/>
      <c r="AT779" s="238"/>
      <c r="AU779" s="238"/>
      <c r="AV779" s="238"/>
      <c r="AW779" s="238"/>
      <c r="AX779" s="238"/>
      <c r="AY779" s="238"/>
    </row>
    <row r="780" spans="1:51">
      <c r="A780" t="s">
        <v>1805</v>
      </c>
      <c r="B780" t="s">
        <v>1801</v>
      </c>
      <c r="C780" t="s">
        <v>1806</v>
      </c>
      <c r="D780" s="31">
        <v>2152.5673999999999</v>
      </c>
      <c r="E780" s="31">
        <v>20.553599999999999</v>
      </c>
      <c r="F780" s="31">
        <v>44243.082199999997</v>
      </c>
      <c r="G780" s="31">
        <v>0.74890000000000001</v>
      </c>
      <c r="H780" s="31">
        <v>0.27900000000000003</v>
      </c>
      <c r="I780" s="31">
        <v>0</v>
      </c>
      <c r="J780" s="31">
        <v>0.12989999999999999</v>
      </c>
      <c r="K780" s="31">
        <v>0</v>
      </c>
      <c r="L780" s="31">
        <v>4.1999999999999997E-3</v>
      </c>
      <c r="M780" s="31">
        <v>2.2100000000000002E-2</v>
      </c>
      <c r="N780" s="31">
        <v>0</v>
      </c>
      <c r="O780" s="31">
        <v>1.49E-2</v>
      </c>
      <c r="P780" s="31">
        <v>1.0500000000000001E-2</v>
      </c>
      <c r="Q780" s="31">
        <v>0</v>
      </c>
      <c r="R780" s="31">
        <v>0.26029999999999998</v>
      </c>
      <c r="S780" s="31">
        <v>8.0000000000000004E-4</v>
      </c>
      <c r="T780" s="31">
        <v>2.12E-2</v>
      </c>
      <c r="U780" s="31">
        <v>3.7699999999999997E-2</v>
      </c>
      <c r="V780" s="31">
        <v>0.16120000000000001</v>
      </c>
      <c r="W780" s="31">
        <v>5.8299999999999998E-2</v>
      </c>
      <c r="X780" s="31">
        <v>0.22239999999999999</v>
      </c>
      <c r="Y780" s="31">
        <v>0.56689999999999996</v>
      </c>
      <c r="Z780" s="31">
        <v>0.08</v>
      </c>
      <c r="AA780" s="31">
        <v>0.22589999999999999</v>
      </c>
      <c r="AB780" s="31">
        <v>0.12720000000000001</v>
      </c>
      <c r="AC780" s="31">
        <v>0.63190000000000002</v>
      </c>
      <c r="AD780" s="31">
        <v>5.8900000000000001E-2</v>
      </c>
      <c r="AE780" s="31">
        <v>0.30869999999999997</v>
      </c>
      <c r="AF780" s="31">
        <v>0.25769999999999998</v>
      </c>
      <c r="AG780" s="31">
        <v>0.20430000000000001</v>
      </c>
      <c r="AH780" s="31">
        <v>3.2300000000000002E-2</v>
      </c>
      <c r="AI780" s="31">
        <v>2.1499999999999998E-2</v>
      </c>
      <c r="AJ780" s="31">
        <v>0.47310000000000002</v>
      </c>
      <c r="AK780" s="31">
        <v>0.24729999999999999</v>
      </c>
      <c r="AL780" s="31">
        <v>2.1499999999999998E-2</v>
      </c>
      <c r="AM780" s="31">
        <v>1.3</v>
      </c>
      <c r="AN780" s="31">
        <v>0.72550000000000003</v>
      </c>
      <c r="AO780" s="239">
        <v>0.69</v>
      </c>
      <c r="AP780" s="241">
        <v>1</v>
      </c>
      <c r="AQ780" s="101">
        <v>2</v>
      </c>
      <c r="AR780" s="462">
        <v>2</v>
      </c>
      <c r="AS780" s="238"/>
      <c r="AT780" s="238"/>
      <c r="AU780" s="238"/>
      <c r="AV780" s="238"/>
      <c r="AW780" s="238"/>
      <c r="AX780" s="238"/>
      <c r="AY780" s="238"/>
    </row>
    <row r="781" spans="1:51">
      <c r="A781" t="s">
        <v>1807</v>
      </c>
      <c r="B781" t="s">
        <v>1801</v>
      </c>
      <c r="C781" t="s">
        <v>1808</v>
      </c>
      <c r="D781" s="31">
        <v>708.66330000000005</v>
      </c>
      <c r="E781" s="31">
        <v>21.8123</v>
      </c>
      <c r="F781" s="31">
        <v>15457.558800000001</v>
      </c>
      <c r="G781" s="31">
        <v>0.60599999999999998</v>
      </c>
      <c r="H781" s="31">
        <v>0.27360000000000001</v>
      </c>
      <c r="I781" s="31">
        <v>0.24030000000000001</v>
      </c>
      <c r="J781" s="31">
        <v>2.1299999999999999E-2</v>
      </c>
      <c r="K781" s="31">
        <v>0</v>
      </c>
      <c r="L781" s="31">
        <v>0</v>
      </c>
      <c r="M781" s="31">
        <v>1.1000000000000001E-3</v>
      </c>
      <c r="N781" s="31">
        <v>2.3800000000000002E-2</v>
      </c>
      <c r="O781" s="31">
        <v>3.5000000000000001E-3</v>
      </c>
      <c r="P781" s="31">
        <v>9.3700000000000006E-2</v>
      </c>
      <c r="Q781" s="31">
        <v>0</v>
      </c>
      <c r="R781" s="31">
        <v>9.1700000000000004E-2</v>
      </c>
      <c r="S781" s="31">
        <v>8.0100000000000005E-2</v>
      </c>
      <c r="T781" s="31">
        <v>1.77E-2</v>
      </c>
      <c r="U781" s="31">
        <v>0</v>
      </c>
      <c r="V781" s="31">
        <v>0</v>
      </c>
      <c r="W781" s="31">
        <v>0.1532</v>
      </c>
      <c r="X781" s="31">
        <v>0.113</v>
      </c>
      <c r="Y781" s="31">
        <v>0.03</v>
      </c>
      <c r="Z781" s="31">
        <v>0.88670000000000004</v>
      </c>
      <c r="AA781" s="31">
        <v>4.3E-3</v>
      </c>
      <c r="AB781" s="31">
        <v>7.9000000000000001E-2</v>
      </c>
      <c r="AC781" s="31">
        <v>0.53239999999999998</v>
      </c>
      <c r="AD781" s="31">
        <v>0.1095</v>
      </c>
      <c r="AE781" s="31">
        <v>0.3574</v>
      </c>
      <c r="AF781" s="31">
        <v>0.16919999999999999</v>
      </c>
      <c r="AG781" s="31">
        <v>8.1600000000000006E-2</v>
      </c>
      <c r="AH781" s="31">
        <v>1.0200000000000001E-2</v>
      </c>
      <c r="AI781" s="31">
        <v>2.0400000000000001E-2</v>
      </c>
      <c r="AJ781" s="31">
        <v>0.40820000000000001</v>
      </c>
      <c r="AK781" s="31">
        <v>0.44900000000000001</v>
      </c>
      <c r="AL781" s="31">
        <v>3.0599999999999999E-2</v>
      </c>
      <c r="AM781" s="31">
        <v>1.1628000000000001</v>
      </c>
      <c r="AN781" s="31">
        <v>0.64890000000000003</v>
      </c>
      <c r="AO781" s="239">
        <v>0.67</v>
      </c>
      <c r="AP781" s="241">
        <v>1</v>
      </c>
      <c r="AQ781" s="101">
        <v>2</v>
      </c>
      <c r="AR781" s="462">
        <v>2</v>
      </c>
      <c r="AS781" s="238"/>
      <c r="AT781" s="238"/>
      <c r="AU781" s="238"/>
      <c r="AV781" s="238"/>
      <c r="AW781" s="238"/>
      <c r="AX781" s="238"/>
      <c r="AY781" s="238"/>
    </row>
    <row r="782" spans="1:51">
      <c r="A782" t="s">
        <v>1809</v>
      </c>
      <c r="B782" t="s">
        <v>1801</v>
      </c>
      <c r="C782" t="s">
        <v>1810</v>
      </c>
      <c r="D782" s="31">
        <v>1438.4734000000001</v>
      </c>
      <c r="E782" s="31">
        <v>30.231999999999999</v>
      </c>
      <c r="F782" s="31">
        <v>43487.948700000001</v>
      </c>
      <c r="G782" s="31">
        <v>0.67059999999999997</v>
      </c>
      <c r="H782" s="31">
        <v>0.20519999999999999</v>
      </c>
      <c r="I782" s="31">
        <v>0</v>
      </c>
      <c r="J782" s="31">
        <v>6.6400000000000001E-2</v>
      </c>
      <c r="K782" s="31">
        <v>5.0000000000000001E-4</v>
      </c>
      <c r="L782" s="31">
        <v>2.52E-2</v>
      </c>
      <c r="M782" s="31">
        <v>0</v>
      </c>
      <c r="N782" s="31">
        <v>2.5100000000000001E-2</v>
      </c>
      <c r="O782" s="31">
        <v>1E-4</v>
      </c>
      <c r="P782" s="31">
        <v>0</v>
      </c>
      <c r="Q782" s="31">
        <v>8.1799999999999998E-2</v>
      </c>
      <c r="R782" s="31">
        <v>0.1176</v>
      </c>
      <c r="S782" s="31">
        <v>0.1492</v>
      </c>
      <c r="T782" s="31">
        <v>0.29499999999999998</v>
      </c>
      <c r="U782" s="31">
        <v>0</v>
      </c>
      <c r="V782" s="31">
        <v>2.64E-2</v>
      </c>
      <c r="W782" s="31">
        <v>7.4000000000000003E-3</v>
      </c>
      <c r="X782" s="31">
        <v>0.42109999999999997</v>
      </c>
      <c r="Y782" s="31">
        <v>0.83320000000000005</v>
      </c>
      <c r="Z782" s="31">
        <v>0.16089999999999999</v>
      </c>
      <c r="AA782" s="31">
        <v>0</v>
      </c>
      <c r="AB782" s="31">
        <v>5.8999999999999999E-3</v>
      </c>
      <c r="AC782" s="31">
        <v>0.26179999999999998</v>
      </c>
      <c r="AD782" s="31">
        <v>5.1799999999999999E-2</v>
      </c>
      <c r="AE782" s="31">
        <v>0.68640000000000001</v>
      </c>
      <c r="AF782" s="31">
        <v>0.53480000000000005</v>
      </c>
      <c r="AG782" s="31">
        <v>0.21879999999999999</v>
      </c>
      <c r="AH782" s="31">
        <v>1.04E-2</v>
      </c>
      <c r="AI782" s="31">
        <v>8.3299999999999999E-2</v>
      </c>
      <c r="AJ782" s="31">
        <v>0.32290000000000002</v>
      </c>
      <c r="AK782" s="31">
        <v>0.35420000000000001</v>
      </c>
      <c r="AL782" s="31">
        <v>1.04E-2</v>
      </c>
      <c r="AM782" s="31">
        <v>1.3673</v>
      </c>
      <c r="AN782" s="31">
        <v>0.7631</v>
      </c>
      <c r="AO782" s="239">
        <v>0.51</v>
      </c>
      <c r="AP782" s="241">
        <v>1</v>
      </c>
      <c r="AQ782" s="101">
        <v>1</v>
      </c>
      <c r="AR782" s="462">
        <v>2</v>
      </c>
      <c r="AS782" s="238"/>
      <c r="AT782" s="238"/>
      <c r="AU782" s="238"/>
      <c r="AV782" s="238"/>
      <c r="AW782" s="238"/>
      <c r="AX782" s="238"/>
      <c r="AY782" s="238"/>
    </row>
    <row r="783" spans="1:51">
      <c r="A783" t="s">
        <v>1811</v>
      </c>
      <c r="B783" t="s">
        <v>1801</v>
      </c>
      <c r="C783" t="s">
        <v>1812</v>
      </c>
      <c r="D783" s="31">
        <v>460.24790000000002</v>
      </c>
      <c r="E783" s="31">
        <v>76.772800000000004</v>
      </c>
      <c r="F783" s="31">
        <v>35334.510799999996</v>
      </c>
      <c r="G783" s="31">
        <v>0.42799999999999999</v>
      </c>
      <c r="H783" s="31">
        <v>5.1499999999999997E-2</v>
      </c>
      <c r="I783" s="31">
        <v>9.5999999999999992E-3</v>
      </c>
      <c r="J783" s="31">
        <v>4.0000000000000001E-3</v>
      </c>
      <c r="K783" s="31">
        <v>0</v>
      </c>
      <c r="L783" s="31">
        <v>1E-4</v>
      </c>
      <c r="M783" s="31">
        <v>8.9999999999999998E-4</v>
      </c>
      <c r="N783" s="31">
        <v>4.3E-3</v>
      </c>
      <c r="O783" s="31">
        <v>2.2000000000000001E-3</v>
      </c>
      <c r="P783" s="31">
        <v>2.0000000000000001E-4</v>
      </c>
      <c r="Q783" s="31">
        <v>4.1999999999999997E-3</v>
      </c>
      <c r="R783" s="31">
        <v>0.15060000000000001</v>
      </c>
      <c r="S783" s="31">
        <v>0.1976</v>
      </c>
      <c r="T783" s="31">
        <v>7.7999999999999996E-3</v>
      </c>
      <c r="U783" s="31">
        <v>3.8E-3</v>
      </c>
      <c r="V783" s="31">
        <v>1E-3</v>
      </c>
      <c r="W783" s="31">
        <v>0.56200000000000006</v>
      </c>
      <c r="X783" s="31">
        <v>0.1565</v>
      </c>
      <c r="Y783" s="31">
        <v>0.75139999999999996</v>
      </c>
      <c r="Z783" s="31">
        <v>0.2122</v>
      </c>
      <c r="AA783" s="31">
        <v>3.3E-3</v>
      </c>
      <c r="AB783" s="31">
        <v>3.3099999999999997E-2</v>
      </c>
      <c r="AC783" s="31">
        <v>0.14180000000000001</v>
      </c>
      <c r="AD783" s="31">
        <v>7.9299999999999995E-2</v>
      </c>
      <c r="AE783" s="31">
        <v>0.77859999999999996</v>
      </c>
      <c r="AF783" s="31">
        <v>0.55730000000000002</v>
      </c>
      <c r="AG783" s="31">
        <v>8.3299999999999999E-2</v>
      </c>
      <c r="AH783" s="31">
        <v>1.04E-2</v>
      </c>
      <c r="AI783" s="31">
        <v>9.3799999999999994E-2</v>
      </c>
      <c r="AJ783" s="31">
        <v>0.45829999999999999</v>
      </c>
      <c r="AK783" s="31">
        <v>0.34379999999999999</v>
      </c>
      <c r="AL783" s="31">
        <v>1.04E-2</v>
      </c>
      <c r="AM783" s="31">
        <v>1.2486999999999999</v>
      </c>
      <c r="AN783" s="31">
        <v>0.69689999999999996</v>
      </c>
      <c r="AO783" s="239">
        <v>0.02</v>
      </c>
      <c r="AP783" s="241">
        <v>1</v>
      </c>
      <c r="AQ783" s="101">
        <v>1</v>
      </c>
      <c r="AR783" s="462">
        <v>2</v>
      </c>
      <c r="AS783" s="238"/>
      <c r="AT783" s="238"/>
      <c r="AU783" s="238"/>
      <c r="AV783" s="238"/>
      <c r="AW783" s="238"/>
      <c r="AX783" s="238"/>
      <c r="AY783" s="238"/>
    </row>
    <row r="784" spans="1:51">
      <c r="A784" t="s">
        <v>1813</v>
      </c>
      <c r="B784" t="s">
        <v>1801</v>
      </c>
      <c r="C784" t="s">
        <v>1814</v>
      </c>
      <c r="D784" s="31">
        <v>543.12220000000002</v>
      </c>
      <c r="E784" s="31">
        <v>50.439700000000002</v>
      </c>
      <c r="F784" s="31">
        <v>27394.914400000001</v>
      </c>
      <c r="G784" s="31">
        <v>0.95209999999999995</v>
      </c>
      <c r="H784" s="31">
        <v>0.14030000000000001</v>
      </c>
      <c r="I784" s="31">
        <v>0</v>
      </c>
      <c r="J784" s="31">
        <v>1.5800000000000002E-2</v>
      </c>
      <c r="K784" s="31">
        <v>2.9999999999999997E-4</v>
      </c>
      <c r="L784" s="31">
        <v>2E-3</v>
      </c>
      <c r="M784" s="31">
        <v>2.3300000000000001E-2</v>
      </c>
      <c r="N784" s="31">
        <v>0</v>
      </c>
      <c r="O784" s="31">
        <v>6.9999999999999999E-4</v>
      </c>
      <c r="P784" s="31">
        <v>1.2800000000000001E-2</v>
      </c>
      <c r="Q784" s="31">
        <v>0</v>
      </c>
      <c r="R784" s="31">
        <v>0.1157</v>
      </c>
      <c r="S784" s="31">
        <v>0.66010000000000002</v>
      </c>
      <c r="T784" s="31">
        <v>1.18E-2</v>
      </c>
      <c r="U784" s="31">
        <v>1E-4</v>
      </c>
      <c r="V784" s="31">
        <v>1.23E-2</v>
      </c>
      <c r="W784" s="31">
        <v>4.8999999999999998E-3</v>
      </c>
      <c r="X784" s="31">
        <v>0.1305</v>
      </c>
      <c r="Y784" s="31">
        <v>0.65049999999999997</v>
      </c>
      <c r="Z784" s="31">
        <v>0.33200000000000002</v>
      </c>
      <c r="AA784" s="31">
        <v>4.3E-3</v>
      </c>
      <c r="AB784" s="31">
        <v>1.32E-2</v>
      </c>
      <c r="AC784" s="31">
        <v>0.37019999999999997</v>
      </c>
      <c r="AD784" s="31">
        <v>4.2299999999999997E-2</v>
      </c>
      <c r="AE784" s="31">
        <v>0.58720000000000006</v>
      </c>
      <c r="AF784" s="31">
        <v>0.56569999999999998</v>
      </c>
      <c r="AG784" s="31">
        <v>0.1613</v>
      </c>
      <c r="AH784" s="31">
        <v>2.1499999999999998E-2</v>
      </c>
      <c r="AI784" s="31">
        <v>3.2300000000000002E-2</v>
      </c>
      <c r="AJ784" s="31">
        <v>0.15049999999999999</v>
      </c>
      <c r="AK784" s="31">
        <v>0.5806</v>
      </c>
      <c r="AL784" s="31">
        <v>5.3800000000000001E-2</v>
      </c>
      <c r="AM784" s="31">
        <v>1.2455000000000001</v>
      </c>
      <c r="AN784" s="31">
        <v>0.69510000000000005</v>
      </c>
      <c r="AO784" s="239">
        <v>0.28000000000000003</v>
      </c>
      <c r="AP784" s="241">
        <v>2</v>
      </c>
      <c r="AQ784" s="101">
        <v>3</v>
      </c>
      <c r="AR784" s="462">
        <v>4</v>
      </c>
      <c r="AS784" s="238"/>
      <c r="AT784" s="238"/>
      <c r="AU784" s="238"/>
      <c r="AV784" s="238"/>
      <c r="AW784" s="238"/>
      <c r="AX784" s="238"/>
      <c r="AY784" s="238"/>
    </row>
    <row r="785" spans="1:51">
      <c r="A785" t="s">
        <v>1817</v>
      </c>
      <c r="B785" t="s">
        <v>1816</v>
      </c>
      <c r="C785" t="s">
        <v>1816</v>
      </c>
      <c r="D785" s="31">
        <v>3400.8418999999999</v>
      </c>
      <c r="E785" s="31">
        <v>1.4762999999999999</v>
      </c>
      <c r="F785" s="31">
        <v>5020.6503000000002</v>
      </c>
      <c r="G785" s="31">
        <v>0.44330000000000003</v>
      </c>
      <c r="H785" s="31">
        <v>0</v>
      </c>
      <c r="I785" s="31">
        <v>0</v>
      </c>
      <c r="J785" s="31">
        <v>0</v>
      </c>
      <c r="K785" s="31">
        <v>5.1499999999999997E-2</v>
      </c>
      <c r="L785" s="31">
        <v>0</v>
      </c>
      <c r="M785" s="31">
        <v>0.1782</v>
      </c>
      <c r="N785" s="31">
        <v>2.58E-2</v>
      </c>
      <c r="O785" s="31">
        <v>0.1996</v>
      </c>
      <c r="P785" s="31">
        <v>0</v>
      </c>
      <c r="Q785" s="31">
        <v>0</v>
      </c>
      <c r="R785" s="31">
        <v>0</v>
      </c>
      <c r="S785" s="31">
        <v>0</v>
      </c>
      <c r="T785" s="31">
        <v>0.54469999999999996</v>
      </c>
      <c r="U785" s="31">
        <v>0</v>
      </c>
      <c r="V785" s="31">
        <v>0</v>
      </c>
      <c r="W785" s="31">
        <v>2.9999999999999997E-4</v>
      </c>
      <c r="X785" s="31">
        <v>0.20069999999999999</v>
      </c>
      <c r="Y785" s="31">
        <v>0</v>
      </c>
      <c r="Z785" s="31">
        <v>0</v>
      </c>
      <c r="AA785" s="31">
        <v>0</v>
      </c>
      <c r="AB785" s="31">
        <v>1</v>
      </c>
      <c r="AC785" s="31">
        <v>8.9300000000000004E-2</v>
      </c>
      <c r="AD785" s="31">
        <v>0.53310000000000002</v>
      </c>
      <c r="AE785" s="31">
        <v>0.34949999999999998</v>
      </c>
      <c r="AF785" s="31">
        <v>4.5100000000000001E-2</v>
      </c>
      <c r="AG785" s="31">
        <v>0.1711</v>
      </c>
      <c r="AH785" s="31">
        <v>9.2100000000000001E-2</v>
      </c>
      <c r="AI785" s="31">
        <v>1.32E-2</v>
      </c>
      <c r="AJ785" s="31">
        <v>9.2100000000000001E-2</v>
      </c>
      <c r="AK785" s="31">
        <v>0.53949999999999998</v>
      </c>
      <c r="AL785" s="31">
        <v>9.2100000000000001E-2</v>
      </c>
      <c r="AM785" s="31">
        <v>1.3509</v>
      </c>
      <c r="AN785" s="31">
        <v>0.754</v>
      </c>
      <c r="AO785" s="239">
        <v>0.9</v>
      </c>
      <c r="AP785" s="241">
        <v>4</v>
      </c>
      <c r="AQ785" s="101">
        <v>5</v>
      </c>
      <c r="AR785" s="462">
        <v>2</v>
      </c>
      <c r="AS785" s="238"/>
      <c r="AT785" s="238"/>
      <c r="AU785" s="238"/>
      <c r="AV785" s="238"/>
      <c r="AW785" s="238"/>
      <c r="AX785" s="238"/>
      <c r="AY785" s="238"/>
    </row>
    <row r="786" spans="1:51">
      <c r="A786" t="s">
        <v>1818</v>
      </c>
      <c r="B786" t="s">
        <v>1816</v>
      </c>
      <c r="C786" t="s">
        <v>1819</v>
      </c>
      <c r="D786" s="31">
        <v>845.77970000000005</v>
      </c>
      <c r="E786" s="31">
        <v>3.5524</v>
      </c>
      <c r="F786" s="31">
        <v>3004.5318000000002</v>
      </c>
      <c r="G786" s="31">
        <v>0.84860000000000002</v>
      </c>
      <c r="H786" s="31">
        <v>0.21229999999999999</v>
      </c>
      <c r="I786" s="31">
        <v>0</v>
      </c>
      <c r="J786" s="31">
        <v>0</v>
      </c>
      <c r="K786" s="31">
        <v>0</v>
      </c>
      <c r="L786" s="31">
        <v>0</v>
      </c>
      <c r="M786" s="31">
        <v>9.0200000000000002E-2</v>
      </c>
      <c r="N786" s="31">
        <v>0</v>
      </c>
      <c r="O786" s="31">
        <v>0.2954</v>
      </c>
      <c r="P786" s="31">
        <v>4.5199999999999997E-2</v>
      </c>
      <c r="Q786" s="31">
        <v>0</v>
      </c>
      <c r="R786" s="31">
        <v>0</v>
      </c>
      <c r="S786" s="31">
        <v>0.26650000000000001</v>
      </c>
      <c r="T786" s="31">
        <v>7.1999999999999995E-2</v>
      </c>
      <c r="U786" s="31">
        <v>0</v>
      </c>
      <c r="V786" s="31">
        <v>1.54E-2</v>
      </c>
      <c r="W786" s="31">
        <v>3.0000000000000001E-3</v>
      </c>
      <c r="X786" s="31">
        <v>9.6299999999999997E-2</v>
      </c>
      <c r="Y786" s="31">
        <v>0</v>
      </c>
      <c r="Z786" s="31">
        <v>0.59489999999999998</v>
      </c>
      <c r="AA786" s="31">
        <v>0</v>
      </c>
      <c r="AB786" s="31">
        <v>0.40510000000000002</v>
      </c>
      <c r="AC786" s="31">
        <v>0.39</v>
      </c>
      <c r="AD786" s="31">
        <v>0.31559999999999999</v>
      </c>
      <c r="AE786" s="31">
        <v>0.26569999999999999</v>
      </c>
      <c r="AF786" s="31">
        <v>6.4000000000000001E-2</v>
      </c>
      <c r="AG786" s="31">
        <v>0.37209999999999999</v>
      </c>
      <c r="AH786" s="31">
        <v>5.8099999999999999E-2</v>
      </c>
      <c r="AI786" s="31">
        <v>0</v>
      </c>
      <c r="AJ786" s="31">
        <v>0</v>
      </c>
      <c r="AK786" s="31">
        <v>0.47670000000000001</v>
      </c>
      <c r="AL786" s="31">
        <v>9.2999999999999999E-2</v>
      </c>
      <c r="AM786" s="31">
        <v>1.1073</v>
      </c>
      <c r="AN786" s="31">
        <v>0.79879999999999995</v>
      </c>
      <c r="AO786" s="239">
        <v>0.56999999999999995</v>
      </c>
      <c r="AP786" s="241">
        <v>2</v>
      </c>
      <c r="AQ786" s="101">
        <v>3</v>
      </c>
      <c r="AR786" s="462">
        <v>2</v>
      </c>
      <c r="AS786" s="238"/>
      <c r="AT786" s="238"/>
      <c r="AU786" s="238"/>
      <c r="AV786" s="238"/>
      <c r="AW786" s="238"/>
      <c r="AX786" s="238"/>
      <c r="AY786" s="238"/>
    </row>
    <row r="787" spans="1:51">
      <c r="A787" t="s">
        <v>1820</v>
      </c>
      <c r="B787" t="s">
        <v>1816</v>
      </c>
      <c r="C787" t="s">
        <v>1821</v>
      </c>
      <c r="D787" s="31">
        <v>955.97429999999997</v>
      </c>
      <c r="E787" s="31">
        <v>9.6999999999999993</v>
      </c>
      <c r="F787" s="31">
        <v>9272.9508999999998</v>
      </c>
      <c r="G787" s="31">
        <v>0.57330000000000003</v>
      </c>
      <c r="H787" s="31">
        <v>0.45279999999999998</v>
      </c>
      <c r="I787" s="31">
        <v>0</v>
      </c>
      <c r="J787" s="31">
        <v>0</v>
      </c>
      <c r="K787" s="31">
        <v>3.7000000000000002E-3</v>
      </c>
      <c r="L787" s="31">
        <v>1.9E-3</v>
      </c>
      <c r="M787" s="31">
        <v>7.7999999999999996E-3</v>
      </c>
      <c r="N787" s="31">
        <v>0</v>
      </c>
      <c r="O787" s="31">
        <v>0.1041</v>
      </c>
      <c r="P787" s="31">
        <v>5.91E-2</v>
      </c>
      <c r="Q787" s="31">
        <v>0</v>
      </c>
      <c r="R787" s="31">
        <v>0</v>
      </c>
      <c r="S787" s="31">
        <v>3.5999999999999999E-3</v>
      </c>
      <c r="T787" s="31">
        <v>3.1399999999999997E-2</v>
      </c>
      <c r="U787" s="31">
        <v>3.3E-3</v>
      </c>
      <c r="V787" s="31">
        <v>0.32</v>
      </c>
      <c r="W787" s="31">
        <v>1.2200000000000001E-2</v>
      </c>
      <c r="X787" s="31">
        <v>3.8899999999999997E-2</v>
      </c>
      <c r="Y787" s="31">
        <v>0</v>
      </c>
      <c r="Z787" s="31">
        <v>0.39050000000000001</v>
      </c>
      <c r="AA787" s="31">
        <v>0.1361</v>
      </c>
      <c r="AB787" s="31">
        <v>0.47339999999999999</v>
      </c>
      <c r="AC787" s="31">
        <v>0.58599999999999997</v>
      </c>
      <c r="AD787" s="31">
        <v>0.28789999999999999</v>
      </c>
      <c r="AE787" s="31">
        <v>0.1174</v>
      </c>
      <c r="AF787" s="31">
        <v>7.3999999999999996E-2</v>
      </c>
      <c r="AG787" s="31">
        <v>0.10589999999999999</v>
      </c>
      <c r="AH787" s="31">
        <v>1.18E-2</v>
      </c>
      <c r="AI787" s="31">
        <v>2.35E-2</v>
      </c>
      <c r="AJ787" s="31">
        <v>0.31759999999999999</v>
      </c>
      <c r="AK787" s="31">
        <v>0.43530000000000002</v>
      </c>
      <c r="AL787" s="31">
        <v>0.10589999999999999</v>
      </c>
      <c r="AM787" s="31">
        <v>1.3423</v>
      </c>
      <c r="AN787" s="31">
        <v>0.74919999999999998</v>
      </c>
      <c r="AO787" s="239">
        <v>0.22</v>
      </c>
      <c r="AP787" s="241">
        <v>1</v>
      </c>
      <c r="AQ787" s="101">
        <v>2</v>
      </c>
      <c r="AR787" s="462">
        <v>4</v>
      </c>
      <c r="AS787" s="238"/>
      <c r="AT787" s="238"/>
      <c r="AU787" s="238"/>
      <c r="AV787" s="238"/>
      <c r="AW787" s="238"/>
      <c r="AX787" s="238"/>
      <c r="AY787" s="238"/>
    </row>
    <row r="788" spans="1:51">
      <c r="A788" t="s">
        <v>1823</v>
      </c>
      <c r="B788" t="s">
        <v>1308</v>
      </c>
      <c r="C788" t="s">
        <v>1308</v>
      </c>
      <c r="D788" s="31">
        <v>1630.7354</v>
      </c>
      <c r="E788" s="31">
        <v>43.935200000000002</v>
      </c>
      <c r="F788" s="31">
        <v>71646.633900000001</v>
      </c>
      <c r="G788" s="31">
        <v>0.72609999999999997</v>
      </c>
      <c r="H788" s="31">
        <v>0.23949999999999999</v>
      </c>
      <c r="I788" s="31">
        <v>4.8000000000000001E-2</v>
      </c>
      <c r="J788" s="31">
        <v>3.0800000000000001E-2</v>
      </c>
      <c r="K788" s="31">
        <v>2.3300000000000001E-2</v>
      </c>
      <c r="L788" s="31">
        <v>1.4E-3</v>
      </c>
      <c r="M788" s="31">
        <v>5.9999999999999995E-4</v>
      </c>
      <c r="N788" s="31">
        <v>3.7000000000000002E-3</v>
      </c>
      <c r="O788" s="31">
        <v>0</v>
      </c>
      <c r="P788" s="31">
        <v>2.0999999999999999E-3</v>
      </c>
      <c r="Q788" s="31">
        <v>3.8E-3</v>
      </c>
      <c r="R788" s="31">
        <v>0.3735</v>
      </c>
      <c r="S788" s="31">
        <v>9.9000000000000008E-3</v>
      </c>
      <c r="T788" s="31">
        <v>8.8999999999999999E-3</v>
      </c>
      <c r="U788" s="31">
        <v>3.0000000000000001E-3</v>
      </c>
      <c r="V788" s="31">
        <v>6.3200000000000006E-2</v>
      </c>
      <c r="W788" s="31">
        <v>0.18820000000000001</v>
      </c>
      <c r="X788" s="31">
        <v>0.3276</v>
      </c>
      <c r="Y788" s="31">
        <v>0.86309999999999998</v>
      </c>
      <c r="Z788" s="31">
        <v>6.54E-2</v>
      </c>
      <c r="AA788" s="31">
        <v>4.3799999999999999E-2</v>
      </c>
      <c r="AB788" s="31">
        <v>2.7699999999999999E-2</v>
      </c>
      <c r="AC788" s="31">
        <v>0.35220000000000001</v>
      </c>
      <c r="AD788" s="31">
        <v>7.7600000000000002E-2</v>
      </c>
      <c r="AE788" s="31">
        <v>0.56950000000000001</v>
      </c>
      <c r="AF788" s="31">
        <v>0.4834</v>
      </c>
      <c r="AG788" s="31">
        <v>0.23400000000000001</v>
      </c>
      <c r="AH788" s="31">
        <v>3.1899999999999998E-2</v>
      </c>
      <c r="AI788" s="31">
        <v>0.11700000000000001</v>
      </c>
      <c r="AJ788" s="31">
        <v>0.23400000000000001</v>
      </c>
      <c r="AK788" s="31">
        <v>0.37230000000000002</v>
      </c>
      <c r="AL788" s="31">
        <v>1.06E-2</v>
      </c>
      <c r="AM788" s="31">
        <v>1.4570000000000001</v>
      </c>
      <c r="AN788" s="31">
        <v>0.81310000000000004</v>
      </c>
      <c r="AO788" s="239">
        <v>0.13</v>
      </c>
      <c r="AP788" s="241">
        <v>1</v>
      </c>
      <c r="AQ788" s="101">
        <v>1</v>
      </c>
      <c r="AR788" s="462">
        <v>2</v>
      </c>
      <c r="AS788" s="238"/>
      <c r="AT788" s="238"/>
      <c r="AU788" s="238"/>
      <c r="AV788" s="238"/>
      <c r="AW788" s="238"/>
      <c r="AX788" s="238"/>
      <c r="AY788" s="238"/>
    </row>
    <row r="789" spans="1:51">
      <c r="A789" t="s">
        <v>1824</v>
      </c>
      <c r="B789" t="s">
        <v>1308</v>
      </c>
      <c r="C789" t="s">
        <v>1825</v>
      </c>
      <c r="D789" s="31">
        <v>908.22590000000002</v>
      </c>
      <c r="E789" s="31">
        <v>67.6892</v>
      </c>
      <c r="F789" s="31">
        <v>61477.057099999998</v>
      </c>
      <c r="G789" s="31">
        <v>0.78339999999999999</v>
      </c>
      <c r="H789" s="31">
        <v>0.1118</v>
      </c>
      <c r="I789" s="31">
        <v>3.3E-3</v>
      </c>
      <c r="J789" s="31">
        <v>6.13E-2</v>
      </c>
      <c r="K789" s="31">
        <v>0</v>
      </c>
      <c r="L789" s="31">
        <v>8.0000000000000004E-4</v>
      </c>
      <c r="M789" s="31">
        <v>1E-4</v>
      </c>
      <c r="N789" s="31">
        <v>0.13450000000000001</v>
      </c>
      <c r="O789" s="31">
        <v>1E-3</v>
      </c>
      <c r="P789" s="31">
        <v>5.0000000000000001E-4</v>
      </c>
      <c r="Q789" s="31">
        <v>6.8500000000000005E-2</v>
      </c>
      <c r="R789" s="31">
        <v>0.34060000000000001</v>
      </c>
      <c r="S789" s="31">
        <v>6.83E-2</v>
      </c>
      <c r="T789" s="31">
        <v>7.5200000000000003E-2</v>
      </c>
      <c r="U789" s="31">
        <v>6.4000000000000003E-3</v>
      </c>
      <c r="V789" s="31">
        <v>4.1099999999999998E-2</v>
      </c>
      <c r="W789" s="31">
        <v>8.6900000000000005E-2</v>
      </c>
      <c r="X789" s="31">
        <v>0.22689999999999999</v>
      </c>
      <c r="Y789" s="31">
        <v>0.86780000000000002</v>
      </c>
      <c r="Z789" s="31">
        <v>8.5800000000000001E-2</v>
      </c>
      <c r="AA789" s="31">
        <v>8.3999999999999995E-3</v>
      </c>
      <c r="AB789" s="31">
        <v>3.7900000000000003E-2</v>
      </c>
      <c r="AC789" s="31">
        <v>0.26590000000000003</v>
      </c>
      <c r="AD789" s="31">
        <v>7.4999999999999997E-2</v>
      </c>
      <c r="AE789" s="31">
        <v>0.65859999999999996</v>
      </c>
      <c r="AF789" s="31">
        <v>0.41299999999999998</v>
      </c>
      <c r="AG789" s="31">
        <v>0.1237</v>
      </c>
      <c r="AH789" s="31">
        <v>1.03E-2</v>
      </c>
      <c r="AI789" s="31">
        <v>0.17530000000000001</v>
      </c>
      <c r="AJ789" s="31">
        <v>0.46389999999999998</v>
      </c>
      <c r="AK789" s="31">
        <v>0.2165</v>
      </c>
      <c r="AL789" s="31">
        <v>1.03E-2</v>
      </c>
      <c r="AM789" s="31">
        <v>1.3456999999999999</v>
      </c>
      <c r="AN789" s="31">
        <v>0.751</v>
      </c>
      <c r="AO789" s="239">
        <v>0.02</v>
      </c>
      <c r="AP789" s="241">
        <v>8</v>
      </c>
      <c r="AQ789" s="101">
        <v>9</v>
      </c>
      <c r="AR789" s="462">
        <v>2</v>
      </c>
      <c r="AS789" s="238"/>
      <c r="AT789" s="238"/>
      <c r="AU789" s="238"/>
      <c r="AV789" s="238"/>
      <c r="AW789" s="238"/>
      <c r="AX789" s="238"/>
      <c r="AY789" s="238"/>
    </row>
    <row r="790" spans="1:51">
      <c r="A790" t="s">
        <v>1826</v>
      </c>
      <c r="B790" t="s">
        <v>1308</v>
      </c>
      <c r="C790" t="s">
        <v>1827</v>
      </c>
      <c r="D790" s="31">
        <v>1158.1151</v>
      </c>
      <c r="E790" s="31">
        <v>19.856300000000001</v>
      </c>
      <c r="F790" s="31">
        <v>22995.822700000001</v>
      </c>
      <c r="G790" s="31">
        <v>0.3669</v>
      </c>
      <c r="H790" s="31">
        <v>1.6799999999999999E-2</v>
      </c>
      <c r="I790" s="31">
        <v>1.11E-2</v>
      </c>
      <c r="J790" s="31">
        <v>2.29E-2</v>
      </c>
      <c r="K790" s="31">
        <v>0</v>
      </c>
      <c r="L790" s="31">
        <v>1.26E-2</v>
      </c>
      <c r="M790" s="31">
        <v>2.7300000000000001E-2</v>
      </c>
      <c r="N790" s="31">
        <v>8.2000000000000003E-2</v>
      </c>
      <c r="O790" s="31">
        <v>2.5000000000000001E-3</v>
      </c>
      <c r="P790" s="31">
        <v>3.0800000000000001E-2</v>
      </c>
      <c r="Q790" s="31">
        <v>3.5700000000000003E-2</v>
      </c>
      <c r="R790" s="31">
        <v>0.107</v>
      </c>
      <c r="S790" s="31">
        <v>4.5400000000000003E-2</v>
      </c>
      <c r="T790" s="31">
        <v>5.1999999999999998E-3</v>
      </c>
      <c r="U790" s="31">
        <v>7.4000000000000003E-3</v>
      </c>
      <c r="V790" s="31">
        <v>3.1699999999999999E-2</v>
      </c>
      <c r="W790" s="31">
        <v>0.56159999999999999</v>
      </c>
      <c r="X790" s="31">
        <v>0.34720000000000001</v>
      </c>
      <c r="Y790" s="31">
        <v>0.87319999999999998</v>
      </c>
      <c r="Z790" s="31">
        <v>9.9900000000000003E-2</v>
      </c>
      <c r="AA790" s="31">
        <v>1.32E-2</v>
      </c>
      <c r="AB790" s="31">
        <v>1.37E-2</v>
      </c>
      <c r="AC790" s="31">
        <v>0.26800000000000002</v>
      </c>
      <c r="AD790" s="31">
        <v>0.13439999999999999</v>
      </c>
      <c r="AE790" s="31">
        <v>0.59370000000000001</v>
      </c>
      <c r="AF790" s="31">
        <v>0.44119999999999998</v>
      </c>
      <c r="AG790" s="31">
        <v>0.1429</v>
      </c>
      <c r="AH790" s="31">
        <v>6.1199999999999997E-2</v>
      </c>
      <c r="AI790" s="31">
        <v>0.1429</v>
      </c>
      <c r="AJ790" s="31">
        <v>0.3367</v>
      </c>
      <c r="AK790" s="31">
        <v>0.28570000000000001</v>
      </c>
      <c r="AL790" s="31">
        <v>3.0599999999999999E-2</v>
      </c>
      <c r="AM790" s="31">
        <v>1.5582</v>
      </c>
      <c r="AN790" s="31">
        <v>0.86960000000000004</v>
      </c>
      <c r="AO790" s="239">
        <v>0.06</v>
      </c>
      <c r="AP790" s="241">
        <v>1</v>
      </c>
      <c r="AQ790" s="101">
        <v>1</v>
      </c>
      <c r="AR790" s="462">
        <v>2</v>
      </c>
      <c r="AS790" s="238"/>
      <c r="AT790" s="238"/>
      <c r="AU790" s="238"/>
      <c r="AV790" s="238"/>
      <c r="AW790" s="238"/>
      <c r="AX790" s="238"/>
      <c r="AY790" s="238"/>
    </row>
    <row r="791" spans="1:51">
      <c r="A791" t="s">
        <v>1828</v>
      </c>
      <c r="B791" t="s">
        <v>1308</v>
      </c>
      <c r="C791" t="s">
        <v>1829</v>
      </c>
      <c r="D791" s="31">
        <v>2178.5214999999998</v>
      </c>
      <c r="E791" s="31">
        <v>21.130500000000001</v>
      </c>
      <c r="F791" s="31">
        <v>46033.158000000003</v>
      </c>
      <c r="G791" s="31">
        <v>0.76849999999999996</v>
      </c>
      <c r="H791" s="31">
        <v>0.14760000000000001</v>
      </c>
      <c r="I791" s="31">
        <v>0.20069999999999999</v>
      </c>
      <c r="J791" s="31">
        <v>6.8000000000000005E-2</v>
      </c>
      <c r="K791" s="31">
        <v>0</v>
      </c>
      <c r="L791" s="31">
        <v>7.0000000000000001E-3</v>
      </c>
      <c r="M791" s="31">
        <v>7.6E-3</v>
      </c>
      <c r="N791" s="31">
        <v>0</v>
      </c>
      <c r="O791" s="31">
        <v>0</v>
      </c>
      <c r="P791" s="31">
        <v>6.0000000000000001E-3</v>
      </c>
      <c r="Q791" s="31">
        <v>0</v>
      </c>
      <c r="R791" s="31">
        <v>0.308</v>
      </c>
      <c r="S791" s="31">
        <v>7.2300000000000003E-2</v>
      </c>
      <c r="T791" s="31">
        <v>5.33E-2</v>
      </c>
      <c r="U791" s="31">
        <v>0</v>
      </c>
      <c r="V791" s="31">
        <v>1.77E-2</v>
      </c>
      <c r="W791" s="31">
        <v>0.11169999999999999</v>
      </c>
      <c r="X791" s="31">
        <v>0.40100000000000002</v>
      </c>
      <c r="Y791" s="31">
        <v>0.90759999999999996</v>
      </c>
      <c r="Z791" s="31">
        <v>8.7800000000000003E-2</v>
      </c>
      <c r="AA791" s="31">
        <v>8.9999999999999998E-4</v>
      </c>
      <c r="AB791" s="31">
        <v>3.7000000000000002E-3</v>
      </c>
      <c r="AC791" s="31">
        <v>0.5403</v>
      </c>
      <c r="AD791" s="31">
        <v>4.2099999999999999E-2</v>
      </c>
      <c r="AE791" s="31">
        <v>0.41589999999999999</v>
      </c>
      <c r="AF791" s="31">
        <v>0.54500000000000004</v>
      </c>
      <c r="AG791" s="31">
        <v>0.2727</v>
      </c>
      <c r="AH791" s="31">
        <v>9.0899999999999995E-2</v>
      </c>
      <c r="AI791" s="31">
        <v>7.0699999999999999E-2</v>
      </c>
      <c r="AJ791" s="31">
        <v>0.31309999999999999</v>
      </c>
      <c r="AK791" s="31">
        <v>0.21210000000000001</v>
      </c>
      <c r="AL791" s="31">
        <v>4.0399999999999998E-2</v>
      </c>
      <c r="AM791" s="31">
        <v>1.5818000000000001</v>
      </c>
      <c r="AN791" s="31">
        <v>0.88280000000000003</v>
      </c>
      <c r="AO791" s="239">
        <v>0.09</v>
      </c>
      <c r="AP791" s="241">
        <v>1</v>
      </c>
      <c r="AQ791" s="101">
        <v>2</v>
      </c>
      <c r="AR791" s="462">
        <v>2</v>
      </c>
      <c r="AS791" s="238"/>
      <c r="AT791" s="238"/>
      <c r="AU791" s="238"/>
      <c r="AV791" s="238"/>
      <c r="AW791" s="238"/>
      <c r="AX791" s="238"/>
      <c r="AY791" s="238"/>
    </row>
    <row r="792" spans="1:51">
      <c r="A792" t="s">
        <v>1830</v>
      </c>
      <c r="B792" t="s">
        <v>1308</v>
      </c>
      <c r="C792" t="s">
        <v>100</v>
      </c>
      <c r="D792" s="31">
        <v>908.71420000000001</v>
      </c>
      <c r="E792" s="31">
        <v>33.866700000000002</v>
      </c>
      <c r="F792" s="31">
        <v>30775.1564</v>
      </c>
      <c r="G792" s="31">
        <v>0.63260000000000005</v>
      </c>
      <c r="H792" s="31">
        <v>8.9399999999999993E-2</v>
      </c>
      <c r="I792" s="31">
        <v>1.5900000000000001E-2</v>
      </c>
      <c r="J792" s="31">
        <v>6.8999999999999999E-3</v>
      </c>
      <c r="K792" s="31">
        <v>2.9999999999999997E-4</v>
      </c>
      <c r="L792" s="31">
        <v>1.01E-2</v>
      </c>
      <c r="M792" s="31">
        <v>1.01E-2</v>
      </c>
      <c r="N792" s="31">
        <v>0.44040000000000001</v>
      </c>
      <c r="O792" s="31">
        <v>1.5E-3</v>
      </c>
      <c r="P792" s="31">
        <v>7.4999999999999997E-3</v>
      </c>
      <c r="Q792" s="31">
        <v>0</v>
      </c>
      <c r="R792" s="31">
        <v>9.5899999999999999E-2</v>
      </c>
      <c r="S792" s="31">
        <v>2.2000000000000001E-3</v>
      </c>
      <c r="T792" s="31">
        <v>2.8E-3</v>
      </c>
      <c r="U792" s="31">
        <v>2.9999999999999997E-4</v>
      </c>
      <c r="V792" s="31">
        <v>1.7999999999999999E-2</v>
      </c>
      <c r="W792" s="31">
        <v>0.29859999999999998</v>
      </c>
      <c r="X792" s="31">
        <v>0.09</v>
      </c>
      <c r="Y792" s="31">
        <v>0.70820000000000005</v>
      </c>
      <c r="Z792" s="31">
        <v>9.8500000000000004E-2</v>
      </c>
      <c r="AA792" s="31">
        <v>2.8799999999999999E-2</v>
      </c>
      <c r="AB792" s="31">
        <v>0.16439999999999999</v>
      </c>
      <c r="AC792" s="31">
        <v>0.35699999999999998</v>
      </c>
      <c r="AD792" s="31">
        <v>0.31030000000000002</v>
      </c>
      <c r="AE792" s="31">
        <v>0.33139999999999997</v>
      </c>
      <c r="AF792" s="31">
        <v>0.47</v>
      </c>
      <c r="AG792" s="31">
        <v>0.13539999999999999</v>
      </c>
      <c r="AH792" s="31">
        <v>4.1700000000000001E-2</v>
      </c>
      <c r="AI792" s="31">
        <v>7.2900000000000006E-2</v>
      </c>
      <c r="AJ792" s="31">
        <v>0.3125</v>
      </c>
      <c r="AK792" s="31">
        <v>0.42709999999999998</v>
      </c>
      <c r="AL792" s="31">
        <v>1.04E-2</v>
      </c>
      <c r="AM792" s="31">
        <v>1.3685</v>
      </c>
      <c r="AN792" s="31">
        <v>0.76380000000000003</v>
      </c>
      <c r="AO792" s="239">
        <v>0</v>
      </c>
      <c r="AP792" s="241">
        <v>8</v>
      </c>
      <c r="AQ792" s="101">
        <v>9</v>
      </c>
      <c r="AR792" s="462">
        <v>4</v>
      </c>
      <c r="AS792" s="238"/>
      <c r="AT792" s="238"/>
      <c r="AU792" s="238"/>
      <c r="AV792" s="238"/>
      <c r="AW792" s="238"/>
      <c r="AX792" s="238"/>
      <c r="AY792" s="238"/>
    </row>
    <row r="793" spans="1:51">
      <c r="A793" t="s">
        <v>1831</v>
      </c>
      <c r="B793" t="s">
        <v>1308</v>
      </c>
      <c r="C793" t="s">
        <v>1832</v>
      </c>
      <c r="D793" s="31">
        <v>642.64</v>
      </c>
      <c r="E793" s="31">
        <v>27.645399999999999</v>
      </c>
      <c r="F793" s="31">
        <v>17766.0255</v>
      </c>
      <c r="G793" s="31">
        <v>0.81189999999999996</v>
      </c>
      <c r="H793" s="31">
        <v>0.16919999999999999</v>
      </c>
      <c r="I793" s="31">
        <v>1.3299999999999999E-2</v>
      </c>
      <c r="J793" s="31">
        <v>5.8999999999999999E-3</v>
      </c>
      <c r="K793" s="31">
        <v>0</v>
      </c>
      <c r="L793" s="31">
        <v>1.1900000000000001E-2</v>
      </c>
      <c r="M793" s="31">
        <v>5.1799999999999999E-2</v>
      </c>
      <c r="N793" s="31">
        <v>0.47289999999999999</v>
      </c>
      <c r="O793" s="31">
        <v>0</v>
      </c>
      <c r="P793" s="31">
        <v>1.18E-2</v>
      </c>
      <c r="Q793" s="31">
        <v>0</v>
      </c>
      <c r="R793" s="31">
        <v>3.4299999999999997E-2</v>
      </c>
      <c r="S793" s="31">
        <v>5.2900000000000003E-2</v>
      </c>
      <c r="T793" s="31">
        <v>5.0000000000000001E-4</v>
      </c>
      <c r="U793" s="31">
        <v>3.0999999999999999E-3</v>
      </c>
      <c r="V793" s="31">
        <v>2.58E-2</v>
      </c>
      <c r="W793" s="31">
        <v>0.14660000000000001</v>
      </c>
      <c r="X793" s="31">
        <v>7.4499999999999997E-2</v>
      </c>
      <c r="Y793" s="31">
        <v>0.7913</v>
      </c>
      <c r="Z793" s="31">
        <v>0.11990000000000001</v>
      </c>
      <c r="AA793" s="31">
        <v>1.5299999999999999E-2</v>
      </c>
      <c r="AB793" s="31">
        <v>7.3499999999999996E-2</v>
      </c>
      <c r="AC793" s="31">
        <v>0.1585</v>
      </c>
      <c r="AD793" s="31">
        <v>0.23469999999999999</v>
      </c>
      <c r="AE793" s="31">
        <v>0.60370000000000001</v>
      </c>
      <c r="AF793" s="31">
        <v>0.41220000000000001</v>
      </c>
      <c r="AG793" s="31">
        <v>0.15629999999999999</v>
      </c>
      <c r="AH793" s="31">
        <v>5.21E-2</v>
      </c>
      <c r="AI793" s="31">
        <v>3.1300000000000001E-2</v>
      </c>
      <c r="AJ793" s="31">
        <v>0.28129999999999999</v>
      </c>
      <c r="AK793" s="31">
        <v>0.44790000000000002</v>
      </c>
      <c r="AL793" s="31">
        <v>3.1300000000000001E-2</v>
      </c>
      <c r="AM793" s="31">
        <v>1.3771</v>
      </c>
      <c r="AN793" s="31">
        <v>0.76859999999999995</v>
      </c>
      <c r="AO793" s="239">
        <v>7.0000000000000007E-2</v>
      </c>
      <c r="AP793" s="241">
        <v>8</v>
      </c>
      <c r="AQ793" s="101">
        <v>9</v>
      </c>
      <c r="AR793" s="462">
        <v>4</v>
      </c>
      <c r="AS793" s="238"/>
      <c r="AT793" s="238"/>
      <c r="AU793" s="238"/>
      <c r="AV793" s="238"/>
      <c r="AW793" s="238"/>
      <c r="AX793" s="238"/>
      <c r="AY793" s="238"/>
    </row>
    <row r="794" spans="1:51">
      <c r="A794" t="s">
        <v>1833</v>
      </c>
      <c r="B794" t="s">
        <v>1308</v>
      </c>
      <c r="C794" t="s">
        <v>1834</v>
      </c>
      <c r="D794" s="31">
        <v>856.48030000000006</v>
      </c>
      <c r="E794" s="31">
        <v>61.703299999999999</v>
      </c>
      <c r="F794" s="31">
        <v>52847.632599999997</v>
      </c>
      <c r="G794" s="31">
        <v>0.72370000000000001</v>
      </c>
      <c r="H794" s="31">
        <v>9.8699999999999996E-2</v>
      </c>
      <c r="I794" s="31">
        <v>7.6899999999999996E-2</v>
      </c>
      <c r="J794" s="31">
        <v>1.01E-2</v>
      </c>
      <c r="K794" s="31">
        <v>0</v>
      </c>
      <c r="L794" s="31">
        <v>1.9E-3</v>
      </c>
      <c r="M794" s="31">
        <v>8.9999999999999998E-4</v>
      </c>
      <c r="N794" s="31">
        <v>5.9999999999999995E-4</v>
      </c>
      <c r="O794" s="31">
        <v>0</v>
      </c>
      <c r="P794" s="31">
        <v>2.0999999999999999E-3</v>
      </c>
      <c r="Q794" s="31">
        <v>1.6000000000000001E-3</v>
      </c>
      <c r="R794" s="31">
        <v>0.53639999999999999</v>
      </c>
      <c r="S794" s="31">
        <v>0</v>
      </c>
      <c r="T794" s="31">
        <v>5.9999999999999995E-4</v>
      </c>
      <c r="U794" s="31">
        <v>0</v>
      </c>
      <c r="V794" s="31">
        <v>3.8999999999999998E-3</v>
      </c>
      <c r="W794" s="31">
        <v>0.26640000000000003</v>
      </c>
      <c r="X794" s="31">
        <v>0.2472</v>
      </c>
      <c r="Y794" s="31">
        <v>0.97370000000000001</v>
      </c>
      <c r="Z794" s="31">
        <v>5.9999999999999995E-4</v>
      </c>
      <c r="AA794" s="31">
        <v>0</v>
      </c>
      <c r="AB794" s="31">
        <v>2.5700000000000001E-2</v>
      </c>
      <c r="AC794" s="31">
        <v>0.2127</v>
      </c>
      <c r="AD794" s="31">
        <v>6.7500000000000004E-2</v>
      </c>
      <c r="AE794" s="31">
        <v>0.71940000000000004</v>
      </c>
      <c r="AF794" s="31">
        <v>0.7883</v>
      </c>
      <c r="AG794" s="31">
        <v>0.28720000000000001</v>
      </c>
      <c r="AH794" s="31">
        <v>3.1899999999999998E-2</v>
      </c>
      <c r="AI794" s="31">
        <v>0.12770000000000001</v>
      </c>
      <c r="AJ794" s="31">
        <v>0.2447</v>
      </c>
      <c r="AK794" s="31">
        <v>0.28720000000000001</v>
      </c>
      <c r="AL794" s="31">
        <v>2.1299999999999999E-2</v>
      </c>
      <c r="AM794" s="31">
        <v>1.5157</v>
      </c>
      <c r="AN794" s="31">
        <v>0.84589999999999999</v>
      </c>
      <c r="AO794" s="239">
        <v>0</v>
      </c>
      <c r="AP794" s="241">
        <v>1</v>
      </c>
      <c r="AQ794" s="101">
        <v>1</v>
      </c>
      <c r="AR794" s="462">
        <v>2</v>
      </c>
      <c r="AS794" s="238"/>
      <c r="AT794" s="238"/>
      <c r="AU794" s="238"/>
      <c r="AV794" s="238"/>
      <c r="AW794" s="238"/>
      <c r="AX794" s="238"/>
      <c r="AY794" s="238"/>
    </row>
    <row r="795" spans="1:51">
      <c r="A795" t="s">
        <v>1835</v>
      </c>
      <c r="B795" t="s">
        <v>1308</v>
      </c>
      <c r="C795" t="s">
        <v>1836</v>
      </c>
      <c r="D795" s="31">
        <v>609.63350000000003</v>
      </c>
      <c r="E795" s="31">
        <v>109.86620000000001</v>
      </c>
      <c r="F795" s="31">
        <v>66978.134399999995</v>
      </c>
      <c r="G795" s="31">
        <v>0.4632</v>
      </c>
      <c r="H795" s="31">
        <v>4.5199999999999997E-2</v>
      </c>
      <c r="I795" s="31">
        <v>0</v>
      </c>
      <c r="J795" s="31">
        <v>0</v>
      </c>
      <c r="K795" s="31">
        <v>8.1600000000000006E-2</v>
      </c>
      <c r="L795" s="31">
        <v>5.9999999999999995E-4</v>
      </c>
      <c r="M795" s="31">
        <v>5.1999999999999998E-3</v>
      </c>
      <c r="N795" s="31">
        <v>0.27829999999999999</v>
      </c>
      <c r="O795" s="31">
        <v>2.3E-3</v>
      </c>
      <c r="P795" s="31">
        <v>5.1999999999999998E-2</v>
      </c>
      <c r="Q795" s="31">
        <v>0</v>
      </c>
      <c r="R795" s="31">
        <v>3.6700000000000003E-2</v>
      </c>
      <c r="S795" s="31">
        <v>1.5100000000000001E-2</v>
      </c>
      <c r="T795" s="31">
        <v>6.7999999999999996E-3</v>
      </c>
      <c r="U795" s="31">
        <v>0</v>
      </c>
      <c r="V795" s="31">
        <v>8.3500000000000005E-2</v>
      </c>
      <c r="W795" s="31">
        <v>0.39269999999999999</v>
      </c>
      <c r="X795" s="31">
        <v>8.8499999999999995E-2</v>
      </c>
      <c r="Y795" s="31">
        <v>0.74280000000000002</v>
      </c>
      <c r="Z795" s="31">
        <v>0.1852</v>
      </c>
      <c r="AA795" s="31">
        <v>2.8000000000000001E-2</v>
      </c>
      <c r="AB795" s="31">
        <v>4.3900000000000002E-2</v>
      </c>
      <c r="AC795" s="31">
        <v>0.1449</v>
      </c>
      <c r="AD795" s="31">
        <v>0.1792</v>
      </c>
      <c r="AE795" s="31">
        <v>0.67520000000000002</v>
      </c>
      <c r="AF795" s="31">
        <v>0.73870000000000002</v>
      </c>
      <c r="AG795" s="31">
        <v>6.1199999999999997E-2</v>
      </c>
      <c r="AH795" s="31">
        <v>2.0400000000000001E-2</v>
      </c>
      <c r="AI795" s="31">
        <v>0.13270000000000001</v>
      </c>
      <c r="AJ795" s="31">
        <v>0.5</v>
      </c>
      <c r="AK795" s="31">
        <v>0.26529999999999998</v>
      </c>
      <c r="AL795" s="31">
        <v>2.0400000000000001E-2</v>
      </c>
      <c r="AM795" s="31">
        <v>1.2964</v>
      </c>
      <c r="AN795" s="31">
        <v>0.72350000000000003</v>
      </c>
      <c r="AO795" s="239">
        <v>0.01</v>
      </c>
      <c r="AP795" s="241">
        <v>8</v>
      </c>
      <c r="AQ795" s="101">
        <v>9</v>
      </c>
      <c r="AR795" s="462">
        <v>2</v>
      </c>
      <c r="AS795" s="238"/>
      <c r="AT795" s="238"/>
      <c r="AU795" s="238"/>
      <c r="AV795" s="238"/>
      <c r="AW795" s="238"/>
      <c r="AX795" s="238"/>
      <c r="AY795" s="238"/>
    </row>
    <row r="796" spans="1:51">
      <c r="A796" t="s">
        <v>1839</v>
      </c>
      <c r="B796" t="s">
        <v>1838</v>
      </c>
      <c r="C796" t="s">
        <v>1562</v>
      </c>
      <c r="D796" s="31">
        <v>3382.9711000000002</v>
      </c>
      <c r="E796" s="31">
        <v>15.1875</v>
      </c>
      <c r="F796" s="31">
        <v>51378.740599999997</v>
      </c>
      <c r="G796" s="31">
        <v>0.7802</v>
      </c>
      <c r="H796" s="31">
        <v>8.6999999999999994E-3</v>
      </c>
      <c r="I796" s="31">
        <v>0</v>
      </c>
      <c r="J796" s="31">
        <v>0</v>
      </c>
      <c r="K796" s="31">
        <v>8.2799999999999999E-2</v>
      </c>
      <c r="L796" s="31">
        <v>1.3100000000000001E-2</v>
      </c>
      <c r="M796" s="31">
        <v>9.1999999999999998E-3</v>
      </c>
      <c r="N796" s="31">
        <v>0</v>
      </c>
      <c r="O796" s="31">
        <v>8.8999999999999999E-3</v>
      </c>
      <c r="P796" s="31">
        <v>1.15E-2</v>
      </c>
      <c r="Q796" s="31">
        <v>0</v>
      </c>
      <c r="R796" s="31">
        <v>0</v>
      </c>
      <c r="S796" s="31">
        <v>0.66359999999999997</v>
      </c>
      <c r="T796" s="31">
        <v>0</v>
      </c>
      <c r="U796" s="31">
        <v>0</v>
      </c>
      <c r="V796" s="31">
        <v>0.18990000000000001</v>
      </c>
      <c r="W796" s="31">
        <v>1.23E-2</v>
      </c>
      <c r="X796" s="31">
        <v>0.13639999999999999</v>
      </c>
      <c r="Y796" s="31">
        <v>0</v>
      </c>
      <c r="Z796" s="31">
        <v>0.73980000000000001</v>
      </c>
      <c r="AA796" s="31">
        <v>1.8200000000000001E-2</v>
      </c>
      <c r="AB796" s="31">
        <v>0.24210000000000001</v>
      </c>
      <c r="AC796" s="31">
        <v>0.80289999999999995</v>
      </c>
      <c r="AD796" s="31">
        <v>6.2700000000000006E-2</v>
      </c>
      <c r="AE796" s="31">
        <v>0.12820000000000001</v>
      </c>
      <c r="AF796" s="31">
        <v>1.0621</v>
      </c>
      <c r="AG796" s="31">
        <v>0.75439999999999996</v>
      </c>
      <c r="AH796" s="31">
        <v>7.0199999999999999E-2</v>
      </c>
      <c r="AI796" s="31">
        <v>0</v>
      </c>
      <c r="AJ796" s="31">
        <v>0</v>
      </c>
      <c r="AK796" s="31">
        <v>1.7500000000000002E-2</v>
      </c>
      <c r="AL796" s="31">
        <v>0.15790000000000001</v>
      </c>
      <c r="AM796" s="31">
        <v>0.76139999999999997</v>
      </c>
      <c r="AN796" s="31">
        <v>0.54930000000000001</v>
      </c>
      <c r="AO796" s="239">
        <v>0</v>
      </c>
      <c r="AP796" s="241">
        <v>2</v>
      </c>
      <c r="AQ796" s="101">
        <v>3</v>
      </c>
      <c r="AR796" s="462">
        <v>1</v>
      </c>
      <c r="AS796" s="238"/>
      <c r="AT796" s="238"/>
      <c r="AU796" s="238"/>
      <c r="AV796" s="238"/>
      <c r="AW796" s="238"/>
      <c r="AX796" s="238"/>
      <c r="AY796" s="238"/>
    </row>
    <row r="797" spans="1:51">
      <c r="A797" t="s">
        <v>1840</v>
      </c>
      <c r="B797" t="s">
        <v>1838</v>
      </c>
      <c r="C797" t="s">
        <v>122</v>
      </c>
      <c r="D797" s="31">
        <v>1925.2748999999999</v>
      </c>
      <c r="E797" s="31">
        <v>3.7271000000000001</v>
      </c>
      <c r="F797" s="31">
        <v>7175.7745000000004</v>
      </c>
      <c r="G797" s="31">
        <v>0.86660000000000004</v>
      </c>
      <c r="H797" s="31">
        <v>0</v>
      </c>
      <c r="I797" s="31">
        <v>0</v>
      </c>
      <c r="J797" s="31">
        <v>0</v>
      </c>
      <c r="K797" s="31">
        <v>0</v>
      </c>
      <c r="L797" s="31">
        <v>0</v>
      </c>
      <c r="M797" s="31">
        <v>0.36570000000000003</v>
      </c>
      <c r="N797" s="31">
        <v>0</v>
      </c>
      <c r="O797" s="31">
        <v>9.8900000000000002E-2</v>
      </c>
      <c r="P797" s="31">
        <v>3.8300000000000001E-2</v>
      </c>
      <c r="Q797" s="31">
        <v>0</v>
      </c>
      <c r="R797" s="31">
        <v>0.32619999999999999</v>
      </c>
      <c r="S797" s="31">
        <v>7.5899999999999995E-2</v>
      </c>
      <c r="T797" s="31">
        <v>0</v>
      </c>
      <c r="U797" s="31">
        <v>0</v>
      </c>
      <c r="V797" s="31">
        <v>4.7899999999999998E-2</v>
      </c>
      <c r="W797" s="31">
        <v>4.7100000000000003E-2</v>
      </c>
      <c r="X797" s="31">
        <v>1.2686999999999999</v>
      </c>
      <c r="Y797" s="31">
        <v>0.90629999999999999</v>
      </c>
      <c r="Z797" s="31">
        <v>5.74E-2</v>
      </c>
      <c r="AA797" s="31">
        <v>3.6299999999999999E-2</v>
      </c>
      <c r="AB797" s="31">
        <v>0</v>
      </c>
      <c r="AC797" s="31">
        <v>0.38900000000000001</v>
      </c>
      <c r="AD797" s="31">
        <v>0.50290000000000001</v>
      </c>
      <c r="AE797" s="31">
        <v>5.7500000000000002E-2</v>
      </c>
      <c r="AF797" s="31">
        <v>2.8500000000000001E-2</v>
      </c>
      <c r="AG797" s="31">
        <v>0.26090000000000002</v>
      </c>
      <c r="AH797" s="31">
        <v>0.1739</v>
      </c>
      <c r="AI797" s="31">
        <v>0</v>
      </c>
      <c r="AJ797" s="31">
        <v>2.1700000000000001E-2</v>
      </c>
      <c r="AK797" s="31">
        <v>0.3478</v>
      </c>
      <c r="AL797" s="31">
        <v>0.19570000000000001</v>
      </c>
      <c r="AM797" s="31">
        <v>1.4245000000000001</v>
      </c>
      <c r="AN797" s="31">
        <v>0.8851</v>
      </c>
      <c r="AO797" s="239">
        <v>0.02</v>
      </c>
      <c r="AP797" s="241">
        <v>2</v>
      </c>
      <c r="AQ797" s="101">
        <v>3</v>
      </c>
      <c r="AR797" s="462">
        <v>2</v>
      </c>
      <c r="AS797" s="238"/>
      <c r="AT797" s="238"/>
      <c r="AU797" s="238"/>
      <c r="AV797" s="238"/>
      <c r="AW797" s="238"/>
      <c r="AX797" s="238"/>
      <c r="AY797" s="238"/>
    </row>
    <row r="798" spans="1:51">
      <c r="A798" t="s">
        <v>1843</v>
      </c>
      <c r="B798" t="s">
        <v>1842</v>
      </c>
      <c r="C798" t="s">
        <v>1314</v>
      </c>
      <c r="D798" s="31">
        <v>15752.228800000001</v>
      </c>
      <c r="E798" s="31">
        <v>2.3551000000000002</v>
      </c>
      <c r="F798" s="31">
        <v>37098.106200000002</v>
      </c>
      <c r="G798" s="31">
        <v>0.3972</v>
      </c>
      <c r="H798" s="31">
        <v>2.35E-2</v>
      </c>
      <c r="I798" s="31">
        <v>0</v>
      </c>
      <c r="J798" s="31">
        <v>0</v>
      </c>
      <c r="K798" s="31">
        <v>0</v>
      </c>
      <c r="L798" s="31">
        <v>9.11E-2</v>
      </c>
      <c r="M798" s="31">
        <v>0.15709999999999999</v>
      </c>
      <c r="N798" s="31">
        <v>1.4E-2</v>
      </c>
      <c r="O798" s="31">
        <v>0.17469999999999999</v>
      </c>
      <c r="P798" s="31">
        <v>0.161</v>
      </c>
      <c r="Q798" s="31">
        <v>0</v>
      </c>
      <c r="R798" s="31">
        <v>0</v>
      </c>
      <c r="S798" s="31">
        <v>9.7600000000000006E-2</v>
      </c>
      <c r="T798" s="31">
        <v>0.1139</v>
      </c>
      <c r="U798" s="31">
        <v>6.4000000000000003E-3</v>
      </c>
      <c r="V798" s="31">
        <v>3.32E-2</v>
      </c>
      <c r="W798" s="31">
        <v>0.12740000000000001</v>
      </c>
      <c r="X798" s="31">
        <v>0.3624</v>
      </c>
      <c r="Y798" s="31">
        <v>0.3957</v>
      </c>
      <c r="Z798" s="31">
        <v>0.34889999999999999</v>
      </c>
      <c r="AA798" s="31">
        <v>8.1500000000000003E-2</v>
      </c>
      <c r="AB798" s="31">
        <v>0.1739</v>
      </c>
      <c r="AC798" s="31">
        <v>0.1275</v>
      </c>
      <c r="AD798" s="31">
        <v>0.55369999999999997</v>
      </c>
      <c r="AE798" s="31">
        <v>0.26989999999999997</v>
      </c>
      <c r="AF798" s="31">
        <v>0.13400000000000001</v>
      </c>
      <c r="AG798" s="31">
        <v>0.13950000000000001</v>
      </c>
      <c r="AH798" s="31">
        <v>0.1047</v>
      </c>
      <c r="AI798" s="31">
        <v>0</v>
      </c>
      <c r="AJ798" s="31">
        <v>1.1599999999999999E-2</v>
      </c>
      <c r="AK798" s="31">
        <v>0.6744</v>
      </c>
      <c r="AL798" s="31">
        <v>6.9800000000000001E-2</v>
      </c>
      <c r="AM798" s="31">
        <v>1.0142</v>
      </c>
      <c r="AN798" s="31">
        <v>0.63019999999999998</v>
      </c>
      <c r="AO798" s="239">
        <v>0.77</v>
      </c>
      <c r="AP798" s="241">
        <v>2</v>
      </c>
      <c r="AQ798" s="101">
        <v>3</v>
      </c>
      <c r="AR798" s="462">
        <v>3</v>
      </c>
      <c r="AS798" s="238"/>
      <c r="AT798" s="238"/>
      <c r="AU798" s="238"/>
      <c r="AV798" s="238"/>
      <c r="AW798" s="238"/>
      <c r="AX798" s="238"/>
      <c r="AY798" s="238"/>
    </row>
    <row r="799" spans="1:51">
      <c r="A799" t="s">
        <v>1844</v>
      </c>
      <c r="B799" t="s">
        <v>1842</v>
      </c>
      <c r="C799" t="s">
        <v>354</v>
      </c>
      <c r="D799" s="31">
        <v>893.53420000000006</v>
      </c>
      <c r="E799" s="31">
        <v>2.2877000000000001</v>
      </c>
      <c r="F799" s="31">
        <v>2044.1368</v>
      </c>
      <c r="G799" s="31">
        <v>0.33150000000000002</v>
      </c>
      <c r="H799" s="31">
        <v>0</v>
      </c>
      <c r="I799" s="31">
        <v>0</v>
      </c>
      <c r="J799" s="31">
        <v>0</v>
      </c>
      <c r="K799" s="31">
        <v>1.4200000000000001E-2</v>
      </c>
      <c r="L799" s="31">
        <v>1.8200000000000001E-2</v>
      </c>
      <c r="M799" s="31">
        <v>2.6499999999999999E-2</v>
      </c>
      <c r="N799" s="31">
        <v>2.1399999999999999E-2</v>
      </c>
      <c r="O799" s="31">
        <v>0.2485</v>
      </c>
      <c r="P799" s="31">
        <v>0.2752</v>
      </c>
      <c r="Q799" s="31">
        <v>0</v>
      </c>
      <c r="R799" s="31">
        <v>0</v>
      </c>
      <c r="S799" s="31">
        <v>5.0000000000000001E-3</v>
      </c>
      <c r="T799" s="31">
        <v>5.8299999999999998E-2</v>
      </c>
      <c r="U799" s="31">
        <v>2.0000000000000001E-4</v>
      </c>
      <c r="V799" s="31">
        <v>2.3599999999999999E-2</v>
      </c>
      <c r="W799" s="31">
        <v>0.30890000000000001</v>
      </c>
      <c r="X799" s="31">
        <v>0.13789999999999999</v>
      </c>
      <c r="Y799" s="31">
        <v>0.22140000000000001</v>
      </c>
      <c r="Z799" s="31">
        <v>0.4541</v>
      </c>
      <c r="AA799" s="31">
        <v>0.22389999999999999</v>
      </c>
      <c r="AB799" s="31">
        <v>0.10059999999999999</v>
      </c>
      <c r="AC799" s="31">
        <v>0.1736</v>
      </c>
      <c r="AD799" s="31">
        <v>0.77839999999999998</v>
      </c>
      <c r="AE799" s="31">
        <v>3.2800000000000003E-2</v>
      </c>
      <c r="AF799" s="31">
        <v>0.1429</v>
      </c>
      <c r="AG799" s="31">
        <v>0.18090000000000001</v>
      </c>
      <c r="AH799" s="31">
        <v>0.17019999999999999</v>
      </c>
      <c r="AI799" s="31">
        <v>0</v>
      </c>
      <c r="AJ799" s="31">
        <v>0.27660000000000001</v>
      </c>
      <c r="AK799" s="31">
        <v>0.28720000000000001</v>
      </c>
      <c r="AL799" s="31">
        <v>8.5099999999999995E-2</v>
      </c>
      <c r="AM799" s="31">
        <v>1.5341</v>
      </c>
      <c r="AN799" s="31">
        <v>0.95320000000000005</v>
      </c>
      <c r="AO799" s="239">
        <v>0.12</v>
      </c>
      <c r="AP799" s="241">
        <v>3</v>
      </c>
      <c r="AQ799" s="101">
        <v>4</v>
      </c>
      <c r="AR799" s="462">
        <v>2</v>
      </c>
      <c r="AS799" s="238"/>
      <c r="AT799" s="238"/>
      <c r="AU799" s="238"/>
      <c r="AV799" s="238"/>
      <c r="AW799" s="238"/>
      <c r="AX799" s="238"/>
      <c r="AY799" s="238"/>
    </row>
    <row r="800" spans="1:51">
      <c r="A800" t="s">
        <v>1845</v>
      </c>
      <c r="B800" t="s">
        <v>1842</v>
      </c>
      <c r="C800" t="s">
        <v>1846</v>
      </c>
      <c r="D800" s="31">
        <v>2611.8461000000002</v>
      </c>
      <c r="E800" s="31">
        <v>1.9765999999999999</v>
      </c>
      <c r="F800" s="31">
        <v>5162.4489999999996</v>
      </c>
      <c r="G800" s="31">
        <v>0.66059999999999997</v>
      </c>
      <c r="H800" s="31">
        <v>3.1699999999999999E-2</v>
      </c>
      <c r="I800" s="31">
        <v>0</v>
      </c>
      <c r="J800" s="31">
        <v>0</v>
      </c>
      <c r="K800" s="31">
        <v>0</v>
      </c>
      <c r="L800" s="31">
        <v>9.9699999999999997E-2</v>
      </c>
      <c r="M800" s="31">
        <v>0.33700000000000002</v>
      </c>
      <c r="N800" s="31">
        <v>0</v>
      </c>
      <c r="O800" s="31">
        <v>0.1169</v>
      </c>
      <c r="P800" s="31">
        <v>0.14729999999999999</v>
      </c>
      <c r="Q800" s="31">
        <v>0</v>
      </c>
      <c r="R800" s="31">
        <v>0</v>
      </c>
      <c r="S800" s="31">
        <v>6.4500000000000002E-2</v>
      </c>
      <c r="T800" s="31">
        <v>4.1099999999999998E-2</v>
      </c>
      <c r="U800" s="31">
        <v>1.06E-2</v>
      </c>
      <c r="V800" s="31">
        <v>6.1000000000000004E-3</v>
      </c>
      <c r="W800" s="31">
        <v>0.14499999999999999</v>
      </c>
      <c r="X800" s="31">
        <v>0.13780000000000001</v>
      </c>
      <c r="Y800" s="31">
        <v>0</v>
      </c>
      <c r="Z800" s="31">
        <v>0.59919999999999995</v>
      </c>
      <c r="AA800" s="31">
        <v>0.33329999999999999</v>
      </c>
      <c r="AB800" s="31">
        <v>6.7500000000000004E-2</v>
      </c>
      <c r="AC800" s="31">
        <v>0.1855</v>
      </c>
      <c r="AD800" s="31">
        <v>0.6996</v>
      </c>
      <c r="AE800" s="31">
        <v>7.3400000000000007E-2</v>
      </c>
      <c r="AF800" s="31">
        <v>0.106</v>
      </c>
      <c r="AG800" s="31">
        <v>0.11899999999999999</v>
      </c>
      <c r="AH800" s="31">
        <v>0.15479999999999999</v>
      </c>
      <c r="AI800" s="31">
        <v>0</v>
      </c>
      <c r="AJ800" s="31">
        <v>1.1900000000000001E-2</v>
      </c>
      <c r="AK800" s="31">
        <v>0.65480000000000005</v>
      </c>
      <c r="AL800" s="31">
        <v>5.9499999999999997E-2</v>
      </c>
      <c r="AM800" s="31">
        <v>1.0401</v>
      </c>
      <c r="AN800" s="31">
        <v>0.6462</v>
      </c>
      <c r="AO800" s="239">
        <v>0.97</v>
      </c>
      <c r="AP800" s="241">
        <v>2</v>
      </c>
      <c r="AQ800" s="101">
        <v>3</v>
      </c>
      <c r="AR800" s="462">
        <v>3</v>
      </c>
      <c r="AS800" s="238"/>
      <c r="AT800" s="238"/>
      <c r="AU800" s="238"/>
      <c r="AV800" s="238"/>
      <c r="AW800" s="238"/>
      <c r="AX800" s="238"/>
      <c r="AY800" s="238"/>
    </row>
    <row r="801" spans="1:51">
      <c r="A801" t="s">
        <v>1847</v>
      </c>
      <c r="B801" t="s">
        <v>1842</v>
      </c>
      <c r="C801" t="s">
        <v>1848</v>
      </c>
      <c r="D801" s="31">
        <v>619.95730000000003</v>
      </c>
      <c r="E801" s="31">
        <v>2.6899000000000002</v>
      </c>
      <c r="F801" s="31">
        <v>1667.6405</v>
      </c>
      <c r="G801" s="31">
        <v>0.36070000000000002</v>
      </c>
      <c r="H801" s="31">
        <v>0</v>
      </c>
      <c r="I801" s="31">
        <v>0</v>
      </c>
      <c r="J801" s="31">
        <v>0</v>
      </c>
      <c r="K801" s="31">
        <v>0</v>
      </c>
      <c r="L801" s="31">
        <v>1.9099999999999999E-2</v>
      </c>
      <c r="M801" s="31">
        <v>7.4999999999999997E-3</v>
      </c>
      <c r="N801" s="31">
        <v>0</v>
      </c>
      <c r="O801" s="31">
        <v>0.32400000000000001</v>
      </c>
      <c r="P801" s="31">
        <v>0.29499999999999998</v>
      </c>
      <c r="Q801" s="31">
        <v>0</v>
      </c>
      <c r="R801" s="31">
        <v>0</v>
      </c>
      <c r="S801" s="31">
        <v>0</v>
      </c>
      <c r="T801" s="31">
        <v>2.9100000000000001E-2</v>
      </c>
      <c r="U801" s="31">
        <v>1.8200000000000001E-2</v>
      </c>
      <c r="V801" s="31">
        <v>1.8700000000000001E-2</v>
      </c>
      <c r="W801" s="31">
        <v>0.2883</v>
      </c>
      <c r="X801" s="31">
        <v>0.1147</v>
      </c>
      <c r="Y801" s="31">
        <v>0</v>
      </c>
      <c r="Z801" s="31">
        <v>0.24349999999999999</v>
      </c>
      <c r="AA801" s="31">
        <v>0.71499999999999997</v>
      </c>
      <c r="AB801" s="31">
        <v>4.1500000000000002E-2</v>
      </c>
      <c r="AC801" s="31">
        <v>0.1308</v>
      </c>
      <c r="AD801" s="31">
        <v>0.84860000000000002</v>
      </c>
      <c r="AE801" s="31">
        <v>7.1000000000000004E-3</v>
      </c>
      <c r="AF801" s="31">
        <v>0.14419999999999999</v>
      </c>
      <c r="AG801" s="31">
        <v>0.17530000000000001</v>
      </c>
      <c r="AH801" s="31">
        <v>0.19589999999999999</v>
      </c>
      <c r="AI801" s="31">
        <v>0</v>
      </c>
      <c r="AJ801" s="31">
        <v>0.25769999999999998</v>
      </c>
      <c r="AK801" s="31">
        <v>8.2500000000000004E-2</v>
      </c>
      <c r="AL801" s="31">
        <v>0.28870000000000001</v>
      </c>
      <c r="AM801" s="31">
        <v>1.5384</v>
      </c>
      <c r="AN801" s="31">
        <v>0.95589999999999997</v>
      </c>
      <c r="AO801" s="239">
        <v>0.44</v>
      </c>
      <c r="AP801" s="241">
        <v>3</v>
      </c>
      <c r="AQ801" s="101">
        <v>4</v>
      </c>
      <c r="AR801" s="462">
        <v>2</v>
      </c>
      <c r="AS801" s="238"/>
      <c r="AT801" s="238"/>
      <c r="AU801" s="238"/>
      <c r="AV801" s="238"/>
      <c r="AW801" s="238"/>
      <c r="AX801" s="238"/>
      <c r="AY801" s="238"/>
    </row>
    <row r="802" spans="1:51">
      <c r="A802" t="s">
        <v>1849</v>
      </c>
      <c r="B802" t="s">
        <v>1842</v>
      </c>
      <c r="C802" t="s">
        <v>1850</v>
      </c>
      <c r="D802" s="31">
        <v>3777.0133999999998</v>
      </c>
      <c r="E802" s="31">
        <v>2.4651999999999998</v>
      </c>
      <c r="F802" s="31">
        <v>9311.2180000000008</v>
      </c>
      <c r="G802" s="31">
        <v>0.61899999999999999</v>
      </c>
      <c r="H802" s="31">
        <v>0</v>
      </c>
      <c r="I802" s="31">
        <v>0</v>
      </c>
      <c r="J802" s="31">
        <v>0</v>
      </c>
      <c r="K802" s="31">
        <v>0</v>
      </c>
      <c r="L802" s="31">
        <v>0.13830000000000001</v>
      </c>
      <c r="M802" s="31">
        <v>0.30780000000000002</v>
      </c>
      <c r="N802" s="31">
        <v>0</v>
      </c>
      <c r="O802" s="31">
        <v>9.06E-2</v>
      </c>
      <c r="P802" s="31">
        <v>0.13700000000000001</v>
      </c>
      <c r="Q802" s="31">
        <v>0</v>
      </c>
      <c r="R802" s="31">
        <v>4.0099999999999997E-2</v>
      </c>
      <c r="S802" s="31">
        <v>4.87E-2</v>
      </c>
      <c r="T802" s="31">
        <v>3.1600000000000003E-2</v>
      </c>
      <c r="U802" s="31">
        <v>3.8999999999999998E-3</v>
      </c>
      <c r="V802" s="31">
        <v>7.0499999999999993E-2</v>
      </c>
      <c r="W802" s="31">
        <v>0.13139999999999999</v>
      </c>
      <c r="X802" s="31">
        <v>0.33339999999999997</v>
      </c>
      <c r="Y802" s="31">
        <v>0.1192</v>
      </c>
      <c r="Z802" s="31">
        <v>0.59589999999999999</v>
      </c>
      <c r="AA802" s="31">
        <v>0.28489999999999999</v>
      </c>
      <c r="AB802" s="31">
        <v>0</v>
      </c>
      <c r="AC802" s="31">
        <v>0.1459</v>
      </c>
      <c r="AD802" s="31">
        <v>0.68540000000000001</v>
      </c>
      <c r="AE802" s="31">
        <v>0.1179</v>
      </c>
      <c r="AF802" s="31">
        <v>9.4200000000000006E-2</v>
      </c>
      <c r="AG802" s="31">
        <v>8.3299999999999999E-2</v>
      </c>
      <c r="AH802" s="31">
        <v>8.3299999999999999E-2</v>
      </c>
      <c r="AI802" s="31">
        <v>0</v>
      </c>
      <c r="AJ802" s="31">
        <v>1.1900000000000001E-2</v>
      </c>
      <c r="AK802" s="31">
        <v>0.76190000000000002</v>
      </c>
      <c r="AL802" s="31">
        <v>5.9499999999999997E-2</v>
      </c>
      <c r="AM802" s="31">
        <v>0.84199999999999997</v>
      </c>
      <c r="AN802" s="31">
        <v>0.5232</v>
      </c>
      <c r="AO802" s="239">
        <v>1.4</v>
      </c>
      <c r="AP802" s="241">
        <v>2</v>
      </c>
      <c r="AQ802" s="101">
        <v>3</v>
      </c>
      <c r="AR802" s="462">
        <v>3</v>
      </c>
      <c r="AS802" s="238"/>
      <c r="AT802" s="238"/>
      <c r="AU802" s="238"/>
      <c r="AV802" s="238"/>
      <c r="AW802" s="238"/>
      <c r="AX802" s="238"/>
      <c r="AY802" s="238"/>
    </row>
    <row r="803" spans="1:51">
      <c r="A803" t="s">
        <v>1851</v>
      </c>
      <c r="B803" t="s">
        <v>1842</v>
      </c>
      <c r="C803" t="s">
        <v>1842</v>
      </c>
      <c r="D803" s="31">
        <v>62925.220800000003</v>
      </c>
      <c r="E803" s="31">
        <v>1.4409000000000001</v>
      </c>
      <c r="F803" s="31">
        <v>90665.938500000004</v>
      </c>
      <c r="G803" s="31">
        <v>0.41720000000000002</v>
      </c>
      <c r="H803" s="31">
        <v>0</v>
      </c>
      <c r="I803" s="31">
        <v>0</v>
      </c>
      <c r="J803" s="31">
        <v>0</v>
      </c>
      <c r="K803" s="31">
        <v>2.3699999999999999E-2</v>
      </c>
      <c r="L803" s="31">
        <v>0.1135</v>
      </c>
      <c r="M803" s="31">
        <v>4.5400000000000003E-2</v>
      </c>
      <c r="N803" s="31">
        <v>0</v>
      </c>
      <c r="O803" s="31">
        <v>0.20799999999999999</v>
      </c>
      <c r="P803" s="31">
        <v>0.18279999999999999</v>
      </c>
      <c r="Q803" s="31">
        <v>0</v>
      </c>
      <c r="R803" s="31">
        <v>2.69E-2</v>
      </c>
      <c r="S803" s="31">
        <v>6.0699999999999997E-2</v>
      </c>
      <c r="T803" s="31">
        <v>3.7499999999999999E-2</v>
      </c>
      <c r="U803" s="31">
        <v>2.12E-2</v>
      </c>
      <c r="V803" s="31">
        <v>5.1999999999999998E-3</v>
      </c>
      <c r="W803" s="31">
        <v>0.27510000000000001</v>
      </c>
      <c r="X803" s="31">
        <v>0.43140000000000001</v>
      </c>
      <c r="Y803" s="31">
        <v>0.5696</v>
      </c>
      <c r="Z803" s="31">
        <v>0.1946</v>
      </c>
      <c r="AA803" s="31">
        <v>0.1633</v>
      </c>
      <c r="AB803" s="31">
        <v>7.2599999999999998E-2</v>
      </c>
      <c r="AC803" s="31">
        <v>0.1182</v>
      </c>
      <c r="AD803" s="31">
        <v>0.59789999999999999</v>
      </c>
      <c r="AE803" s="31">
        <v>0.24540000000000001</v>
      </c>
      <c r="AF803" s="31">
        <v>6.0600000000000001E-2</v>
      </c>
      <c r="AG803" s="31">
        <v>4.7100000000000003E-2</v>
      </c>
      <c r="AH803" s="31">
        <v>7.0599999999999996E-2</v>
      </c>
      <c r="AI803" s="31">
        <v>0</v>
      </c>
      <c r="AJ803" s="31">
        <v>0</v>
      </c>
      <c r="AK803" s="31">
        <v>0.85880000000000001</v>
      </c>
      <c r="AL803" s="31">
        <v>2.35E-2</v>
      </c>
      <c r="AM803" s="31">
        <v>0.54990000000000006</v>
      </c>
      <c r="AN803" s="31">
        <v>0.3967</v>
      </c>
      <c r="AO803" s="239">
        <v>0.66</v>
      </c>
      <c r="AP803" s="241">
        <v>2</v>
      </c>
      <c r="AQ803" s="101">
        <v>3</v>
      </c>
      <c r="AR803" s="462">
        <v>4</v>
      </c>
      <c r="AS803" s="238"/>
      <c r="AT803" s="238"/>
      <c r="AU803" s="238"/>
      <c r="AV803" s="238"/>
      <c r="AW803" s="238"/>
      <c r="AX803" s="238"/>
      <c r="AY803" s="238"/>
    </row>
    <row r="804" spans="1:51">
      <c r="A804" t="s">
        <v>1852</v>
      </c>
      <c r="B804" t="s">
        <v>1842</v>
      </c>
      <c r="C804" t="s">
        <v>1853</v>
      </c>
      <c r="D804" s="31">
        <v>3831.8238000000001</v>
      </c>
      <c r="E804" s="31">
        <v>1.784</v>
      </c>
      <c r="F804" s="31">
        <v>6835.8753999999999</v>
      </c>
      <c r="G804" s="31">
        <v>0.39629999999999999</v>
      </c>
      <c r="H804" s="31">
        <v>1.2699999999999999E-2</v>
      </c>
      <c r="I804" s="31">
        <v>0</v>
      </c>
      <c r="J804" s="31">
        <v>0</v>
      </c>
      <c r="K804" s="31">
        <v>0</v>
      </c>
      <c r="L804" s="31">
        <v>0.2878</v>
      </c>
      <c r="M804" s="31">
        <v>0</v>
      </c>
      <c r="N804" s="31">
        <v>0</v>
      </c>
      <c r="O804" s="31">
        <v>5.7799999999999997E-2</v>
      </c>
      <c r="P804" s="31">
        <v>0.2016</v>
      </c>
      <c r="Q804" s="31">
        <v>0</v>
      </c>
      <c r="R804" s="31">
        <v>4.7699999999999999E-2</v>
      </c>
      <c r="S804" s="31">
        <v>7.0000000000000001E-3</v>
      </c>
      <c r="T804" s="31">
        <v>0.12</v>
      </c>
      <c r="U804" s="31">
        <v>0</v>
      </c>
      <c r="V804" s="31">
        <v>3.2300000000000002E-2</v>
      </c>
      <c r="W804" s="31">
        <v>0.2331</v>
      </c>
      <c r="X804" s="31">
        <v>0.21110000000000001</v>
      </c>
      <c r="Y804" s="31">
        <v>0.47660000000000002</v>
      </c>
      <c r="Z804" s="31">
        <v>0.31909999999999999</v>
      </c>
      <c r="AA804" s="31">
        <v>0.17019999999999999</v>
      </c>
      <c r="AB804" s="31">
        <v>3.4000000000000002E-2</v>
      </c>
      <c r="AC804" s="31">
        <v>0.13550000000000001</v>
      </c>
      <c r="AD804" s="31">
        <v>0.73329999999999995</v>
      </c>
      <c r="AE804" s="31">
        <v>8.2799999999999999E-2</v>
      </c>
      <c r="AF804" s="31">
        <v>8.4699999999999998E-2</v>
      </c>
      <c r="AG804" s="31">
        <v>0.1099</v>
      </c>
      <c r="AH804" s="31">
        <v>0.1648</v>
      </c>
      <c r="AI804" s="31">
        <v>0</v>
      </c>
      <c r="AJ804" s="31">
        <v>1.0999999999999999E-2</v>
      </c>
      <c r="AK804" s="31">
        <v>0.70330000000000004</v>
      </c>
      <c r="AL804" s="31">
        <v>1.0999999999999999E-2</v>
      </c>
      <c r="AM804" s="31">
        <v>0.88649999999999995</v>
      </c>
      <c r="AN804" s="31">
        <v>0.55079999999999996</v>
      </c>
      <c r="AO804" s="239">
        <v>1.21</v>
      </c>
      <c r="AP804" s="241">
        <v>4</v>
      </c>
      <c r="AQ804" s="101">
        <v>5</v>
      </c>
      <c r="AR804" s="462">
        <v>3</v>
      </c>
      <c r="AS804" s="238"/>
      <c r="AT804" s="238"/>
      <c r="AU804" s="238"/>
      <c r="AV804" s="238"/>
      <c r="AW804" s="238"/>
      <c r="AX804" s="238"/>
      <c r="AY804" s="238"/>
    </row>
    <row r="805" spans="1:51">
      <c r="A805" t="s">
        <v>1854</v>
      </c>
      <c r="B805" t="s">
        <v>1842</v>
      </c>
      <c r="C805" t="s">
        <v>1855</v>
      </c>
      <c r="D805" s="31">
        <v>46606.111499999999</v>
      </c>
      <c r="E805" s="31">
        <v>1.0641</v>
      </c>
      <c r="F805" s="31">
        <v>49591.453200000004</v>
      </c>
      <c r="G805" s="31">
        <v>0.56859999999999999</v>
      </c>
      <c r="H805" s="31">
        <v>0</v>
      </c>
      <c r="I805" s="31">
        <v>0</v>
      </c>
      <c r="J805" s="31">
        <v>0</v>
      </c>
      <c r="K805" s="31">
        <v>0</v>
      </c>
      <c r="L805" s="31">
        <v>0.03</v>
      </c>
      <c r="M805" s="31">
        <v>0.12720000000000001</v>
      </c>
      <c r="N805" s="31">
        <v>6.3E-2</v>
      </c>
      <c r="O805" s="31">
        <v>0.13009999999999999</v>
      </c>
      <c r="P805" s="31">
        <v>0.22570000000000001</v>
      </c>
      <c r="Q805" s="31">
        <v>0</v>
      </c>
      <c r="R805" s="31">
        <v>8.6099999999999996E-2</v>
      </c>
      <c r="S805" s="31">
        <v>0.1239</v>
      </c>
      <c r="T805" s="31">
        <v>7.3400000000000007E-2</v>
      </c>
      <c r="U805" s="31">
        <v>1.1599999999999999E-2</v>
      </c>
      <c r="V805" s="31">
        <v>1.2E-2</v>
      </c>
      <c r="W805" s="31">
        <v>0.11700000000000001</v>
      </c>
      <c r="X805" s="31">
        <v>0.41149999999999998</v>
      </c>
      <c r="Y805" s="31">
        <v>0.45029999999999998</v>
      </c>
      <c r="Z805" s="31">
        <v>0.43609999999999999</v>
      </c>
      <c r="AA805" s="31">
        <v>0.11360000000000001</v>
      </c>
      <c r="AB805" s="31">
        <v>0</v>
      </c>
      <c r="AC805" s="31">
        <v>0.19089999999999999</v>
      </c>
      <c r="AD805" s="31">
        <v>0.61609999999999998</v>
      </c>
      <c r="AE805" s="31">
        <v>0.1686</v>
      </c>
      <c r="AF805" s="31">
        <v>0.19950000000000001</v>
      </c>
      <c r="AG805" s="31">
        <v>0.18179999999999999</v>
      </c>
      <c r="AH805" s="31">
        <v>0.19320000000000001</v>
      </c>
      <c r="AI805" s="31">
        <v>0</v>
      </c>
      <c r="AJ805" s="31">
        <v>0</v>
      </c>
      <c r="AK805" s="31">
        <v>0.61360000000000003</v>
      </c>
      <c r="AL805" s="31">
        <v>1.14E-2</v>
      </c>
      <c r="AM805" s="31">
        <v>0.97809999999999997</v>
      </c>
      <c r="AN805" s="31">
        <v>0.7056</v>
      </c>
      <c r="AO805" s="239">
        <v>0.28000000000000003</v>
      </c>
      <c r="AP805" s="241">
        <v>2</v>
      </c>
      <c r="AQ805" s="101">
        <v>3</v>
      </c>
      <c r="AR805" s="462">
        <v>4</v>
      </c>
      <c r="AS805" s="238"/>
      <c r="AT805" s="238"/>
      <c r="AU805" s="238"/>
      <c r="AV805" s="238"/>
      <c r="AW805" s="238"/>
      <c r="AX805" s="238"/>
      <c r="AY805" s="238"/>
    </row>
    <row r="806" spans="1:51">
      <c r="A806" t="s">
        <v>1856</v>
      </c>
      <c r="B806" t="s">
        <v>1842</v>
      </c>
      <c r="C806" t="s">
        <v>334</v>
      </c>
      <c r="D806" s="31">
        <v>1596.5984000000001</v>
      </c>
      <c r="E806" s="31">
        <v>2.4157999999999999</v>
      </c>
      <c r="F806" s="31">
        <v>3857.0059999999999</v>
      </c>
      <c r="G806" s="31">
        <v>0.32500000000000001</v>
      </c>
      <c r="H806" s="31">
        <v>0</v>
      </c>
      <c r="I806" s="31">
        <v>0</v>
      </c>
      <c r="J806" s="31">
        <v>0</v>
      </c>
      <c r="K806" s="31">
        <v>0</v>
      </c>
      <c r="L806" s="31">
        <v>0</v>
      </c>
      <c r="M806" s="31">
        <v>0</v>
      </c>
      <c r="N806" s="31">
        <v>3.95E-2</v>
      </c>
      <c r="O806" s="31">
        <v>0.27050000000000002</v>
      </c>
      <c r="P806" s="31">
        <v>0.2218</v>
      </c>
      <c r="Q806" s="31">
        <v>0</v>
      </c>
      <c r="R806" s="31">
        <v>0</v>
      </c>
      <c r="S806" s="31">
        <v>1.9800000000000002E-2</v>
      </c>
      <c r="T806" s="31">
        <v>0.1212</v>
      </c>
      <c r="U806" s="31">
        <v>0</v>
      </c>
      <c r="V806" s="31">
        <v>2.9700000000000001E-2</v>
      </c>
      <c r="W806" s="31">
        <v>0.29749999999999999</v>
      </c>
      <c r="X806" s="31">
        <v>0.23180000000000001</v>
      </c>
      <c r="Y806" s="31">
        <v>0.14080000000000001</v>
      </c>
      <c r="Z806" s="31">
        <v>0.64710000000000001</v>
      </c>
      <c r="AA806" s="31">
        <v>0.19539999999999999</v>
      </c>
      <c r="AB806" s="31">
        <v>1.6799999999999999E-2</v>
      </c>
      <c r="AC806" s="31">
        <v>0.1273</v>
      </c>
      <c r="AD806" s="31">
        <v>0.72509999999999997</v>
      </c>
      <c r="AE806" s="31">
        <v>0.1137</v>
      </c>
      <c r="AF806" s="31">
        <v>0.2054</v>
      </c>
      <c r="AG806" s="31">
        <v>0.19350000000000001</v>
      </c>
      <c r="AH806" s="31">
        <v>0.18279999999999999</v>
      </c>
      <c r="AI806" s="31">
        <v>0</v>
      </c>
      <c r="AJ806" s="31">
        <v>0.1075</v>
      </c>
      <c r="AK806" s="31">
        <v>0.47310000000000002</v>
      </c>
      <c r="AL806" s="31">
        <v>4.2999999999999997E-2</v>
      </c>
      <c r="AM806" s="31">
        <v>1.3576999999999999</v>
      </c>
      <c r="AN806" s="31">
        <v>0.84360000000000002</v>
      </c>
      <c r="AO806" s="239">
        <v>0.23</v>
      </c>
      <c r="AP806" s="241">
        <v>3</v>
      </c>
      <c r="AQ806" s="101">
        <v>4</v>
      </c>
      <c r="AR806" s="462">
        <v>4</v>
      </c>
      <c r="AS806" s="238"/>
      <c r="AT806" s="238"/>
      <c r="AU806" s="238"/>
      <c r="AV806" s="238"/>
      <c r="AW806" s="238"/>
      <c r="AX806" s="238"/>
      <c r="AY806" s="238"/>
    </row>
    <row r="807" spans="1:51">
      <c r="A807" t="s">
        <v>1859</v>
      </c>
      <c r="B807" t="s">
        <v>1858</v>
      </c>
      <c r="C807" t="s">
        <v>1860</v>
      </c>
      <c r="D807" s="31">
        <v>1681.2561000000001</v>
      </c>
      <c r="E807" s="31">
        <v>22.441500000000001</v>
      </c>
      <c r="F807" s="31">
        <v>37729.983</v>
      </c>
      <c r="G807" s="31">
        <v>0.96279999999999999</v>
      </c>
      <c r="H807" s="31">
        <v>0.88929999999999998</v>
      </c>
      <c r="I807" s="31">
        <v>0</v>
      </c>
      <c r="J807" s="31">
        <v>7.6499999999999999E-2</v>
      </c>
      <c r="K807" s="31">
        <v>7.4000000000000003E-3</v>
      </c>
      <c r="L807" s="31">
        <v>0</v>
      </c>
      <c r="M807" s="31">
        <v>0</v>
      </c>
      <c r="N807" s="31">
        <v>0</v>
      </c>
      <c r="O807" s="31">
        <v>0</v>
      </c>
      <c r="P807" s="31">
        <v>0</v>
      </c>
      <c r="Q807" s="31">
        <v>0</v>
      </c>
      <c r="R807" s="31">
        <v>0</v>
      </c>
      <c r="S807" s="31">
        <v>0</v>
      </c>
      <c r="T807" s="31">
        <v>3.3E-3</v>
      </c>
      <c r="U807" s="31">
        <v>0</v>
      </c>
      <c r="V807" s="31">
        <v>1.9400000000000001E-2</v>
      </c>
      <c r="W807" s="31">
        <v>4.1000000000000003E-3</v>
      </c>
      <c r="X807" s="31">
        <v>1.6299999999999999E-2</v>
      </c>
      <c r="Y807" s="31">
        <v>3.5999999999999997E-2</v>
      </c>
      <c r="Z807" s="31">
        <v>0.29210000000000003</v>
      </c>
      <c r="AA807" s="31">
        <v>6.7000000000000002E-3</v>
      </c>
      <c r="AB807" s="31">
        <v>0.66520000000000001</v>
      </c>
      <c r="AC807" s="31">
        <v>0.94310000000000005</v>
      </c>
      <c r="AD807" s="31">
        <v>5.0099999999999999E-2</v>
      </c>
      <c r="AE807" s="31">
        <v>6.7000000000000002E-3</v>
      </c>
      <c r="AF807" s="31">
        <v>0.71519999999999995</v>
      </c>
      <c r="AG807" s="31">
        <v>0.87209999999999999</v>
      </c>
      <c r="AH807" s="31">
        <v>1.1599999999999999E-2</v>
      </c>
      <c r="AI807" s="31">
        <v>2.3300000000000001E-2</v>
      </c>
      <c r="AJ807" s="31">
        <v>3.49E-2</v>
      </c>
      <c r="AK807" s="31">
        <v>5.8099999999999999E-2</v>
      </c>
      <c r="AL807" s="31">
        <v>0</v>
      </c>
      <c r="AM807" s="31">
        <v>0.54110000000000003</v>
      </c>
      <c r="AN807" s="31">
        <v>0.3362</v>
      </c>
      <c r="AO807" s="239">
        <v>0.01</v>
      </c>
      <c r="AP807" s="241">
        <v>4</v>
      </c>
      <c r="AQ807" s="101">
        <v>5</v>
      </c>
      <c r="AR807" s="462">
        <v>1</v>
      </c>
      <c r="AS807" s="238"/>
      <c r="AT807" s="238"/>
      <c r="AU807" s="238"/>
      <c r="AV807" s="238"/>
      <c r="AW807" s="238"/>
      <c r="AX807" s="238"/>
      <c r="AY807" s="238"/>
    </row>
    <row r="808" spans="1:51">
      <c r="A808" t="s">
        <v>1861</v>
      </c>
      <c r="B808" t="s">
        <v>1858</v>
      </c>
      <c r="C808" t="s">
        <v>1858</v>
      </c>
      <c r="D808" s="31">
        <v>2492.5495999999998</v>
      </c>
      <c r="E808" s="31">
        <v>14.74</v>
      </c>
      <c r="F808" s="31">
        <v>36740.252399999998</v>
      </c>
      <c r="G808" s="31">
        <v>0.72419999999999995</v>
      </c>
      <c r="H808" s="31">
        <v>0.58979999999999999</v>
      </c>
      <c r="I808" s="31">
        <v>0</v>
      </c>
      <c r="J808" s="31">
        <v>2.0799999999999999E-2</v>
      </c>
      <c r="K808" s="31">
        <v>0.1031</v>
      </c>
      <c r="L808" s="31">
        <v>3.3E-3</v>
      </c>
      <c r="M808" s="31">
        <v>4.7999999999999996E-3</v>
      </c>
      <c r="N808" s="31">
        <v>0</v>
      </c>
      <c r="O808" s="31">
        <v>2.8E-3</v>
      </c>
      <c r="P808" s="31">
        <v>1E-3</v>
      </c>
      <c r="Q808" s="31">
        <v>0</v>
      </c>
      <c r="R808" s="31">
        <v>0</v>
      </c>
      <c r="S808" s="31">
        <v>6.9999999999999999E-4</v>
      </c>
      <c r="T808" s="31">
        <v>5.0000000000000001E-4</v>
      </c>
      <c r="U808" s="31">
        <v>0</v>
      </c>
      <c r="V808" s="31">
        <v>0.18659999999999999</v>
      </c>
      <c r="W808" s="31">
        <v>8.6599999999999996E-2</v>
      </c>
      <c r="X808" s="31">
        <v>5.57E-2</v>
      </c>
      <c r="Y808" s="31">
        <v>0.61850000000000005</v>
      </c>
      <c r="Z808" s="31">
        <v>0.16320000000000001</v>
      </c>
      <c r="AA808" s="31">
        <v>0</v>
      </c>
      <c r="AB808" s="31">
        <v>0.21840000000000001</v>
      </c>
      <c r="AC808" s="31">
        <v>0.89500000000000002</v>
      </c>
      <c r="AD808" s="31">
        <v>6.6299999999999998E-2</v>
      </c>
      <c r="AE808" s="31">
        <v>3.6499999999999998E-2</v>
      </c>
      <c r="AF808" s="31">
        <v>0.80449999999999999</v>
      </c>
      <c r="AG808" s="31">
        <v>0.95350000000000001</v>
      </c>
      <c r="AH808" s="31">
        <v>2.3300000000000001E-2</v>
      </c>
      <c r="AI808" s="31">
        <v>0</v>
      </c>
      <c r="AJ808" s="31">
        <v>0</v>
      </c>
      <c r="AK808" s="31">
        <v>0</v>
      </c>
      <c r="AL808" s="31">
        <v>2.3300000000000001E-2</v>
      </c>
      <c r="AM808" s="31">
        <v>0.22040000000000001</v>
      </c>
      <c r="AN808" s="31">
        <v>0.2006</v>
      </c>
      <c r="AO808" s="239">
        <v>0.02</v>
      </c>
      <c r="AP808" s="241">
        <v>1</v>
      </c>
      <c r="AQ808" s="101">
        <v>2</v>
      </c>
      <c r="AR808" s="462">
        <v>1</v>
      </c>
      <c r="AS808" s="238"/>
      <c r="AT808" s="238"/>
      <c r="AU808" s="238"/>
      <c r="AV808" s="238"/>
      <c r="AW808" s="238"/>
      <c r="AX808" s="238"/>
      <c r="AY808" s="238"/>
    </row>
    <row r="809" spans="1:51">
      <c r="A809" t="s">
        <v>1864</v>
      </c>
      <c r="B809" t="s">
        <v>1863</v>
      </c>
      <c r="C809" t="s">
        <v>1865</v>
      </c>
      <c r="D809" s="31">
        <v>1524.1697999999999</v>
      </c>
      <c r="E809" s="31">
        <v>1.0851999999999999</v>
      </c>
      <c r="F809" s="31">
        <v>1654.0065</v>
      </c>
      <c r="G809" s="31">
        <v>0.16739999999999999</v>
      </c>
      <c r="H809" s="31">
        <v>0</v>
      </c>
      <c r="I809" s="31">
        <v>0</v>
      </c>
      <c r="J809" s="31">
        <v>0</v>
      </c>
      <c r="K809" s="31">
        <v>0</v>
      </c>
      <c r="L809" s="31">
        <v>0</v>
      </c>
      <c r="M809" s="31">
        <v>0</v>
      </c>
      <c r="N809" s="31">
        <v>0</v>
      </c>
      <c r="O809" s="31">
        <v>0.1794</v>
      </c>
      <c r="P809" s="31">
        <v>2.2200000000000001E-2</v>
      </c>
      <c r="Q809" s="31">
        <v>0</v>
      </c>
      <c r="R809" s="31">
        <v>0</v>
      </c>
      <c r="S809" s="31">
        <v>0</v>
      </c>
      <c r="T809" s="31">
        <v>0.4718</v>
      </c>
      <c r="U809" s="31">
        <v>0</v>
      </c>
      <c r="V809" s="31">
        <v>0</v>
      </c>
      <c r="W809" s="31">
        <v>0.3266</v>
      </c>
      <c r="X809" s="31">
        <v>0.2752</v>
      </c>
      <c r="Y809" s="31">
        <v>0</v>
      </c>
      <c r="Z809" s="31">
        <v>0.155</v>
      </c>
      <c r="AA809" s="31">
        <v>0.47289999999999999</v>
      </c>
      <c r="AB809" s="31">
        <v>0.37209999999999999</v>
      </c>
      <c r="AC809" s="31">
        <v>0.16339999999999999</v>
      </c>
      <c r="AD809" s="31">
        <v>0.74960000000000004</v>
      </c>
      <c r="AE809" s="31">
        <v>2.58E-2</v>
      </c>
      <c r="AF809" s="31">
        <v>1.72E-2</v>
      </c>
      <c r="AG809" s="31">
        <v>2.0199999999999999E-2</v>
      </c>
      <c r="AH809" s="31">
        <v>5.0500000000000003E-2</v>
      </c>
      <c r="AI809" s="31">
        <v>0</v>
      </c>
      <c r="AJ809" s="31">
        <v>0</v>
      </c>
      <c r="AK809" s="31">
        <v>0.78790000000000004</v>
      </c>
      <c r="AL809" s="31">
        <v>0.1414</v>
      </c>
      <c r="AM809" s="31">
        <v>0.69410000000000005</v>
      </c>
      <c r="AN809" s="31">
        <v>0.50070000000000003</v>
      </c>
      <c r="AO809" s="239">
        <v>2.0299999999999998</v>
      </c>
      <c r="AP809" s="241">
        <v>5</v>
      </c>
      <c r="AQ809" s="101">
        <v>6</v>
      </c>
      <c r="AR809" s="462">
        <v>3</v>
      </c>
      <c r="AS809" s="238"/>
      <c r="AT809" s="238"/>
      <c r="AU809" s="238"/>
      <c r="AV809" s="238"/>
      <c r="AW809" s="238"/>
      <c r="AX809" s="238"/>
      <c r="AY809" s="238"/>
    </row>
    <row r="810" spans="1:51">
      <c r="A810" t="s">
        <v>1866</v>
      </c>
      <c r="B810" t="s">
        <v>1863</v>
      </c>
      <c r="C810" t="s">
        <v>1867</v>
      </c>
      <c r="D810" s="31">
        <v>2455.6307000000002</v>
      </c>
      <c r="E810" s="31">
        <v>2.1274000000000002</v>
      </c>
      <c r="F810" s="31">
        <v>5223.9931999999999</v>
      </c>
      <c r="G810" s="31">
        <v>0.65620000000000001</v>
      </c>
      <c r="H810" s="31">
        <v>0</v>
      </c>
      <c r="I810" s="31">
        <v>0</v>
      </c>
      <c r="J810" s="31">
        <v>0</v>
      </c>
      <c r="K810" s="31">
        <v>0</v>
      </c>
      <c r="L810" s="31">
        <v>0</v>
      </c>
      <c r="M810" s="31">
        <v>0.30049999999999999</v>
      </c>
      <c r="N810" s="31">
        <v>0</v>
      </c>
      <c r="O810" s="31">
        <v>0.28100000000000003</v>
      </c>
      <c r="P810" s="31">
        <v>1.0699999999999999E-2</v>
      </c>
      <c r="Q810" s="31">
        <v>0</v>
      </c>
      <c r="R810" s="31">
        <v>0</v>
      </c>
      <c r="S810" s="31">
        <v>6.2199999999999998E-2</v>
      </c>
      <c r="T810" s="31">
        <v>0.10100000000000001</v>
      </c>
      <c r="U810" s="31">
        <v>6.2300000000000001E-2</v>
      </c>
      <c r="V810" s="31">
        <v>0</v>
      </c>
      <c r="W810" s="31">
        <v>0.18240000000000001</v>
      </c>
      <c r="X810" s="31">
        <v>0.37469999999999998</v>
      </c>
      <c r="Y810" s="31">
        <v>0</v>
      </c>
      <c r="Z810" s="31">
        <v>0.49819999999999998</v>
      </c>
      <c r="AA810" s="31">
        <v>0.29520000000000002</v>
      </c>
      <c r="AB810" s="31">
        <v>0.20660000000000001</v>
      </c>
      <c r="AC810" s="31">
        <v>0.24279999999999999</v>
      </c>
      <c r="AD810" s="31">
        <v>0.72019999999999995</v>
      </c>
      <c r="AE810" s="31">
        <v>0</v>
      </c>
      <c r="AF810" s="31">
        <v>1.9199999999999998E-2</v>
      </c>
      <c r="AG810" s="31">
        <v>3.0300000000000001E-2</v>
      </c>
      <c r="AH810" s="31">
        <v>5.0500000000000003E-2</v>
      </c>
      <c r="AI810" s="31">
        <v>0</v>
      </c>
      <c r="AJ810" s="31">
        <v>0</v>
      </c>
      <c r="AK810" s="31">
        <v>0.61619999999999997</v>
      </c>
      <c r="AL810" s="31">
        <v>0.30299999999999999</v>
      </c>
      <c r="AM810" s="31">
        <v>0.91690000000000005</v>
      </c>
      <c r="AN810" s="31">
        <v>0.66139999999999999</v>
      </c>
      <c r="AO810" s="239">
        <v>1.99</v>
      </c>
      <c r="AP810" s="241">
        <v>2</v>
      </c>
      <c r="AQ810" s="101">
        <v>3</v>
      </c>
      <c r="AR810" s="462">
        <v>3</v>
      </c>
      <c r="AS810" s="238"/>
      <c r="AT810" s="238"/>
      <c r="AU810" s="238"/>
      <c r="AV810" s="238"/>
      <c r="AW810" s="238"/>
      <c r="AX810" s="238"/>
      <c r="AY810" s="238"/>
    </row>
    <row r="811" spans="1:51">
      <c r="A811" t="s">
        <v>1868</v>
      </c>
      <c r="B811" t="s">
        <v>1863</v>
      </c>
      <c r="C811" t="s">
        <v>1869</v>
      </c>
      <c r="D811" s="31">
        <v>1972.645</v>
      </c>
      <c r="E811" s="31">
        <v>2.1366999999999998</v>
      </c>
      <c r="F811" s="31">
        <v>4214.9903999999997</v>
      </c>
      <c r="G811" s="31">
        <v>0.48670000000000002</v>
      </c>
      <c r="H811" s="31">
        <v>0</v>
      </c>
      <c r="I811" s="31">
        <v>0</v>
      </c>
      <c r="J811" s="31">
        <v>0</v>
      </c>
      <c r="K811" s="31">
        <v>0</v>
      </c>
      <c r="L811" s="31">
        <v>2.7000000000000001E-3</v>
      </c>
      <c r="M811" s="31">
        <v>4.8000000000000001E-2</v>
      </c>
      <c r="N811" s="31">
        <v>0</v>
      </c>
      <c r="O811" s="31">
        <v>0.27610000000000001</v>
      </c>
      <c r="P811" s="31">
        <v>0.09</v>
      </c>
      <c r="Q811" s="31">
        <v>0</v>
      </c>
      <c r="R811" s="31">
        <v>2.92E-2</v>
      </c>
      <c r="S811" s="31">
        <v>0.11070000000000001</v>
      </c>
      <c r="T811" s="31">
        <v>9.1399999999999995E-2</v>
      </c>
      <c r="U811" s="31">
        <v>3.3500000000000002E-2</v>
      </c>
      <c r="V811" s="31">
        <v>8.2000000000000007E-3</v>
      </c>
      <c r="W811" s="31">
        <v>0.31019999999999998</v>
      </c>
      <c r="X811" s="31">
        <v>0.39500000000000002</v>
      </c>
      <c r="Y811" s="31">
        <v>0.23019999999999999</v>
      </c>
      <c r="Z811" s="31">
        <v>0.28620000000000001</v>
      </c>
      <c r="AA811" s="31">
        <v>0.31469999999999998</v>
      </c>
      <c r="AB811" s="31">
        <v>0.16900000000000001</v>
      </c>
      <c r="AC811" s="31">
        <v>0.13270000000000001</v>
      </c>
      <c r="AD811" s="31">
        <v>0.80130000000000001</v>
      </c>
      <c r="AE811" s="31">
        <v>2.5100000000000001E-2</v>
      </c>
      <c r="AF811" s="31">
        <v>3.3799999999999997E-2</v>
      </c>
      <c r="AG811" s="31">
        <v>4.0800000000000003E-2</v>
      </c>
      <c r="AH811" s="31">
        <v>7.1400000000000005E-2</v>
      </c>
      <c r="AI811" s="31">
        <v>0</v>
      </c>
      <c r="AJ811" s="31">
        <v>0</v>
      </c>
      <c r="AK811" s="31">
        <v>0.81630000000000003</v>
      </c>
      <c r="AL811" s="31">
        <v>7.1400000000000005E-2</v>
      </c>
      <c r="AM811" s="31">
        <v>0.67320000000000002</v>
      </c>
      <c r="AN811" s="31">
        <v>0.48559999999999998</v>
      </c>
      <c r="AO811" s="239">
        <v>1.1499999999999999</v>
      </c>
      <c r="AP811" s="241">
        <v>3</v>
      </c>
      <c r="AQ811" s="101">
        <v>4</v>
      </c>
      <c r="AR811" s="462">
        <v>3</v>
      </c>
      <c r="AS811" s="238"/>
      <c r="AT811" s="238"/>
      <c r="AU811" s="238"/>
      <c r="AV811" s="238"/>
      <c r="AW811" s="238"/>
      <c r="AX811" s="238"/>
      <c r="AY811" s="238"/>
    </row>
    <row r="812" spans="1:51">
      <c r="A812" t="s">
        <v>1870</v>
      </c>
      <c r="B812" t="s">
        <v>1863</v>
      </c>
      <c r="C812" t="s">
        <v>1307</v>
      </c>
      <c r="D812" s="31">
        <v>1100.4114</v>
      </c>
      <c r="E812" s="31">
        <v>3.7517999999999998</v>
      </c>
      <c r="F812" s="31">
        <v>4128.5712999999996</v>
      </c>
      <c r="G812" s="31">
        <v>0.35970000000000002</v>
      </c>
      <c r="H812" s="31">
        <v>0</v>
      </c>
      <c r="I812" s="31">
        <v>0</v>
      </c>
      <c r="J812" s="31">
        <v>6.7000000000000002E-3</v>
      </c>
      <c r="K812" s="31">
        <v>0</v>
      </c>
      <c r="L812" s="31">
        <v>0</v>
      </c>
      <c r="M812" s="31">
        <v>7.4999999999999997E-3</v>
      </c>
      <c r="N812" s="31">
        <v>0</v>
      </c>
      <c r="O812" s="31">
        <v>0.1024</v>
      </c>
      <c r="P812" s="31">
        <v>3.6400000000000002E-2</v>
      </c>
      <c r="Q812" s="31">
        <v>0</v>
      </c>
      <c r="R812" s="31">
        <v>0</v>
      </c>
      <c r="S812" s="31">
        <v>1.46E-2</v>
      </c>
      <c r="T812" s="31">
        <v>0.19120000000000001</v>
      </c>
      <c r="U812" s="31">
        <v>0.2303</v>
      </c>
      <c r="V812" s="31">
        <v>0</v>
      </c>
      <c r="W812" s="31">
        <v>0.41089999999999999</v>
      </c>
      <c r="X812" s="31">
        <v>0.35680000000000001</v>
      </c>
      <c r="Y812" s="31">
        <v>3.1E-2</v>
      </c>
      <c r="Z812" s="31">
        <v>0.16350000000000001</v>
      </c>
      <c r="AA812" s="31">
        <v>0.66779999999999995</v>
      </c>
      <c r="AB812" s="31">
        <v>0.13769999999999999</v>
      </c>
      <c r="AC812" s="31">
        <v>0.31519999999999998</v>
      </c>
      <c r="AD812" s="31">
        <v>0.58799999999999997</v>
      </c>
      <c r="AE812" s="31">
        <v>6.2199999999999998E-2</v>
      </c>
      <c r="AF812" s="31">
        <v>3.3300000000000003E-2</v>
      </c>
      <c r="AG812" s="31">
        <v>5.1499999999999997E-2</v>
      </c>
      <c r="AH812" s="31">
        <v>4.1200000000000001E-2</v>
      </c>
      <c r="AI812" s="31">
        <v>0</v>
      </c>
      <c r="AJ812" s="31">
        <v>0</v>
      </c>
      <c r="AK812" s="31">
        <v>0.87629999999999997</v>
      </c>
      <c r="AL812" s="31">
        <v>3.09E-2</v>
      </c>
      <c r="AM812" s="31">
        <v>0.50760000000000005</v>
      </c>
      <c r="AN812" s="31">
        <v>0.36609999999999998</v>
      </c>
      <c r="AO812" s="239">
        <v>1.34</v>
      </c>
      <c r="AP812" s="241">
        <v>3</v>
      </c>
      <c r="AQ812" s="101">
        <v>4</v>
      </c>
      <c r="AR812" s="462">
        <v>3</v>
      </c>
      <c r="AS812" s="238"/>
      <c r="AT812" s="238"/>
      <c r="AU812" s="238"/>
      <c r="AV812" s="238"/>
      <c r="AW812" s="238"/>
      <c r="AX812" s="238"/>
      <c r="AY812" s="238"/>
    </row>
    <row r="813" spans="1:51">
      <c r="A813" t="s">
        <v>1871</v>
      </c>
      <c r="B813" t="s">
        <v>1863</v>
      </c>
      <c r="C813" t="s">
        <v>1872</v>
      </c>
      <c r="D813" s="31">
        <v>1237.6966</v>
      </c>
      <c r="E813" s="31">
        <v>3.8751000000000002</v>
      </c>
      <c r="F813" s="31">
        <v>4796.1788999999999</v>
      </c>
      <c r="G813" s="31">
        <v>0.35599999999999998</v>
      </c>
      <c r="H813" s="31">
        <v>1.37E-2</v>
      </c>
      <c r="I813" s="31">
        <v>0</v>
      </c>
      <c r="J813" s="31">
        <v>0</v>
      </c>
      <c r="K813" s="31">
        <v>0</v>
      </c>
      <c r="L813" s="31">
        <v>0.03</v>
      </c>
      <c r="M813" s="31">
        <v>3.2000000000000002E-3</v>
      </c>
      <c r="N813" s="31">
        <v>0</v>
      </c>
      <c r="O813" s="31">
        <v>0.15590000000000001</v>
      </c>
      <c r="P813" s="31">
        <v>0.1119</v>
      </c>
      <c r="Q813" s="31">
        <v>0</v>
      </c>
      <c r="R813" s="31">
        <v>1.7299999999999999E-2</v>
      </c>
      <c r="S813" s="31">
        <v>7.3999999999999996E-2</v>
      </c>
      <c r="T813" s="31">
        <v>0.1086</v>
      </c>
      <c r="U813" s="31">
        <v>6.3299999999999995E-2</v>
      </c>
      <c r="V813" s="31">
        <v>1.44E-2</v>
      </c>
      <c r="W813" s="31">
        <v>0.4078</v>
      </c>
      <c r="X813" s="31">
        <v>0.61680000000000001</v>
      </c>
      <c r="Y813" s="31">
        <v>0.68830000000000002</v>
      </c>
      <c r="Z813" s="31">
        <v>0.13569999999999999</v>
      </c>
      <c r="AA813" s="31">
        <v>0.13070000000000001</v>
      </c>
      <c r="AB813" s="31">
        <v>4.5199999999999997E-2</v>
      </c>
      <c r="AC813" s="31">
        <v>0.2427</v>
      </c>
      <c r="AD813" s="31">
        <v>0.67459999999999998</v>
      </c>
      <c r="AE813" s="31">
        <v>6.13E-2</v>
      </c>
      <c r="AF813" s="31">
        <v>4.9799999999999997E-2</v>
      </c>
      <c r="AG813" s="31">
        <v>9.2799999999999994E-2</v>
      </c>
      <c r="AH813" s="31">
        <v>3.09E-2</v>
      </c>
      <c r="AI813" s="31">
        <v>0</v>
      </c>
      <c r="AJ813" s="31">
        <v>0</v>
      </c>
      <c r="AK813" s="31">
        <v>0.63919999999999999</v>
      </c>
      <c r="AL813" s="31">
        <v>0.23710000000000001</v>
      </c>
      <c r="AM813" s="31">
        <v>0.95540000000000003</v>
      </c>
      <c r="AN813" s="31">
        <v>0.68920000000000003</v>
      </c>
      <c r="AO813" s="239">
        <v>2</v>
      </c>
      <c r="AP813" s="241">
        <v>5</v>
      </c>
      <c r="AQ813" s="101">
        <v>6</v>
      </c>
      <c r="AR813" s="462">
        <v>3</v>
      </c>
      <c r="AS813" s="238"/>
      <c r="AT813" s="238"/>
      <c r="AU813" s="238"/>
      <c r="AV813" s="238"/>
      <c r="AW813" s="238"/>
      <c r="AX813" s="238"/>
      <c r="AY813" s="238"/>
    </row>
    <row r="814" spans="1:51">
      <c r="A814" t="s">
        <v>1873</v>
      </c>
      <c r="B814" t="s">
        <v>1863</v>
      </c>
      <c r="C814" t="s">
        <v>1863</v>
      </c>
      <c r="D814" s="31">
        <v>1289.9782</v>
      </c>
      <c r="E814" s="31">
        <v>2.2938000000000001</v>
      </c>
      <c r="F814" s="31">
        <v>2958.9951999999998</v>
      </c>
      <c r="G814" s="31">
        <v>0.4602</v>
      </c>
      <c r="H814" s="31">
        <v>0</v>
      </c>
      <c r="I814" s="31">
        <v>0</v>
      </c>
      <c r="J814" s="31">
        <v>0</v>
      </c>
      <c r="K814" s="31">
        <v>0</v>
      </c>
      <c r="L814" s="31">
        <v>2.5000000000000001E-3</v>
      </c>
      <c r="M814" s="31">
        <v>5.2499999999999998E-2</v>
      </c>
      <c r="N814" s="31">
        <v>0</v>
      </c>
      <c r="O814" s="31">
        <v>0.1862</v>
      </c>
      <c r="P814" s="31">
        <v>0.2545</v>
      </c>
      <c r="Q814" s="31">
        <v>0</v>
      </c>
      <c r="R814" s="31">
        <v>2.1899999999999999E-2</v>
      </c>
      <c r="S814" s="31">
        <v>9.11E-2</v>
      </c>
      <c r="T814" s="31">
        <v>5.6500000000000002E-2</v>
      </c>
      <c r="U814" s="31">
        <v>0.1134</v>
      </c>
      <c r="V814" s="31">
        <v>0</v>
      </c>
      <c r="W814" s="31">
        <v>0.22140000000000001</v>
      </c>
      <c r="X814" s="31">
        <v>0.30780000000000002</v>
      </c>
      <c r="Y814" s="31">
        <v>0.12520000000000001</v>
      </c>
      <c r="Z814" s="31">
        <v>0.4163</v>
      </c>
      <c r="AA814" s="31">
        <v>0.40029999999999999</v>
      </c>
      <c r="AB814" s="31">
        <v>5.8200000000000002E-2</v>
      </c>
      <c r="AC814" s="31">
        <v>0.13600000000000001</v>
      </c>
      <c r="AD814" s="31">
        <v>0.72540000000000004</v>
      </c>
      <c r="AE814" s="31">
        <v>0.10639999999999999</v>
      </c>
      <c r="AF814" s="31">
        <v>3.32E-2</v>
      </c>
      <c r="AG814" s="31">
        <v>6.3200000000000006E-2</v>
      </c>
      <c r="AH814" s="31">
        <v>3.1600000000000003E-2</v>
      </c>
      <c r="AI814" s="31">
        <v>0</v>
      </c>
      <c r="AJ814" s="31">
        <v>0</v>
      </c>
      <c r="AK814" s="31">
        <v>0.74739999999999995</v>
      </c>
      <c r="AL814" s="31">
        <v>0.15790000000000001</v>
      </c>
      <c r="AM814" s="31">
        <v>0.79259999999999997</v>
      </c>
      <c r="AN814" s="31">
        <v>0.57179999999999997</v>
      </c>
      <c r="AO814" s="239">
        <v>1.98</v>
      </c>
      <c r="AP814" s="241">
        <v>3</v>
      </c>
      <c r="AQ814" s="101">
        <v>4</v>
      </c>
      <c r="AR814" s="462">
        <v>3</v>
      </c>
      <c r="AS814" s="238"/>
      <c r="AT814" s="238"/>
      <c r="AU814" s="238"/>
      <c r="AV814" s="238"/>
      <c r="AW814" s="238"/>
      <c r="AX814" s="238"/>
      <c r="AY814" s="238"/>
    </row>
    <row r="815" spans="1:51">
      <c r="A815" t="s">
        <v>1874</v>
      </c>
      <c r="B815" t="s">
        <v>1863</v>
      </c>
      <c r="C815" t="s">
        <v>1875</v>
      </c>
      <c r="D815" s="31">
        <v>847.83399999999995</v>
      </c>
      <c r="E815" s="31">
        <v>3.4371999999999998</v>
      </c>
      <c r="F815" s="31">
        <v>2914.1597999999999</v>
      </c>
      <c r="G815" s="31">
        <v>0.4899</v>
      </c>
      <c r="H815" s="31">
        <v>0</v>
      </c>
      <c r="I815" s="31">
        <v>0</v>
      </c>
      <c r="J815" s="31">
        <v>0</v>
      </c>
      <c r="K815" s="31">
        <v>0</v>
      </c>
      <c r="L815" s="31">
        <v>0</v>
      </c>
      <c r="M815" s="31">
        <v>5.1900000000000002E-2</v>
      </c>
      <c r="N815" s="31">
        <v>0</v>
      </c>
      <c r="O815" s="31">
        <v>0.44109999999999999</v>
      </c>
      <c r="P815" s="31">
        <v>0.30059999999999998</v>
      </c>
      <c r="Q815" s="31">
        <v>0</v>
      </c>
      <c r="R815" s="31">
        <v>0</v>
      </c>
      <c r="S815" s="31">
        <v>0</v>
      </c>
      <c r="T815" s="31">
        <v>3.3599999999999998E-2</v>
      </c>
      <c r="U815" s="31">
        <v>1.8700000000000001E-2</v>
      </c>
      <c r="V815" s="31">
        <v>0</v>
      </c>
      <c r="W815" s="31">
        <v>0.15409999999999999</v>
      </c>
      <c r="X815" s="31">
        <v>9.0499999999999997E-2</v>
      </c>
      <c r="Y815" s="31">
        <v>0.29559999999999997</v>
      </c>
      <c r="Z815" s="31">
        <v>4.3999999999999997E-2</v>
      </c>
      <c r="AA815" s="31">
        <v>0.61009999999999998</v>
      </c>
      <c r="AB815" s="31">
        <v>5.0299999999999997E-2</v>
      </c>
      <c r="AC815" s="31">
        <v>1.84E-2</v>
      </c>
      <c r="AD815" s="31">
        <v>0.95640000000000003</v>
      </c>
      <c r="AE815" s="31">
        <v>5.4999999999999997E-3</v>
      </c>
      <c r="AF815" s="31">
        <v>0.10730000000000001</v>
      </c>
      <c r="AG815" s="31">
        <v>0.18890000000000001</v>
      </c>
      <c r="AH815" s="31">
        <v>8.8900000000000007E-2</v>
      </c>
      <c r="AI815" s="31">
        <v>0</v>
      </c>
      <c r="AJ815" s="31">
        <v>0</v>
      </c>
      <c r="AK815" s="31">
        <v>0.38890000000000002</v>
      </c>
      <c r="AL815" s="31">
        <v>0.33329999999999999</v>
      </c>
      <c r="AM815" s="31">
        <v>1.2634000000000001</v>
      </c>
      <c r="AN815" s="31">
        <v>0.91139999999999999</v>
      </c>
      <c r="AO815" s="239">
        <v>1.78</v>
      </c>
      <c r="AP815" s="241">
        <v>3</v>
      </c>
      <c r="AQ815" s="101">
        <v>4</v>
      </c>
      <c r="AR815" s="462">
        <v>3</v>
      </c>
      <c r="AS815" s="238"/>
      <c r="AT815" s="238"/>
      <c r="AU815" s="238"/>
      <c r="AV815" s="238"/>
      <c r="AW815" s="238"/>
      <c r="AX815" s="238"/>
      <c r="AY815" s="238"/>
    </row>
    <row r="816" spans="1:51">
      <c r="A816" t="s">
        <v>1876</v>
      </c>
      <c r="B816" t="s">
        <v>1863</v>
      </c>
      <c r="C816" t="s">
        <v>1877</v>
      </c>
      <c r="D816" s="31">
        <v>1101.7584999999999</v>
      </c>
      <c r="E816" s="31">
        <v>2.3109000000000002</v>
      </c>
      <c r="F816" s="31">
        <v>2546.0016000000001</v>
      </c>
      <c r="G816" s="31">
        <v>0.28999999999999998</v>
      </c>
      <c r="H816" s="31">
        <v>0</v>
      </c>
      <c r="I816" s="31">
        <v>0</v>
      </c>
      <c r="J816" s="31">
        <v>0</v>
      </c>
      <c r="K816" s="31">
        <v>0</v>
      </c>
      <c r="L816" s="31">
        <v>1.06E-2</v>
      </c>
      <c r="M816" s="31">
        <v>3.2199999999999999E-2</v>
      </c>
      <c r="N816" s="31">
        <v>3.1600000000000003E-2</v>
      </c>
      <c r="O816" s="31">
        <v>0.20169999999999999</v>
      </c>
      <c r="P816" s="31">
        <v>6.0100000000000001E-2</v>
      </c>
      <c r="Q816" s="31">
        <v>0</v>
      </c>
      <c r="R816" s="31">
        <v>0</v>
      </c>
      <c r="S816" s="31">
        <v>1.5800000000000002E-2</v>
      </c>
      <c r="T816" s="31">
        <v>0.20649999999999999</v>
      </c>
      <c r="U816" s="31">
        <v>4.7999999999999996E-3</v>
      </c>
      <c r="V816" s="31">
        <v>6.6E-3</v>
      </c>
      <c r="W816" s="31">
        <v>0.43020000000000003</v>
      </c>
      <c r="X816" s="31">
        <v>0.22140000000000001</v>
      </c>
      <c r="Y816" s="31">
        <v>0.2898</v>
      </c>
      <c r="Z816" s="31">
        <v>0.23860000000000001</v>
      </c>
      <c r="AA816" s="31">
        <v>0.36549999999999999</v>
      </c>
      <c r="AB816" s="31">
        <v>0.1061</v>
      </c>
      <c r="AC816" s="31">
        <v>0.2074</v>
      </c>
      <c r="AD816" s="31">
        <v>0.67620000000000002</v>
      </c>
      <c r="AE816" s="31">
        <v>8.72E-2</v>
      </c>
      <c r="AF816" s="31">
        <v>6.0199999999999997E-2</v>
      </c>
      <c r="AG816" s="31">
        <v>5.21E-2</v>
      </c>
      <c r="AH816" s="31">
        <v>8.3299999999999999E-2</v>
      </c>
      <c r="AI816" s="31">
        <v>0</v>
      </c>
      <c r="AJ816" s="31">
        <v>0</v>
      </c>
      <c r="AK816" s="31">
        <v>0.60419999999999996</v>
      </c>
      <c r="AL816" s="31">
        <v>0.26040000000000002</v>
      </c>
      <c r="AM816" s="31">
        <v>1.0158</v>
      </c>
      <c r="AN816" s="31">
        <v>0.73270000000000002</v>
      </c>
      <c r="AO816" s="239">
        <v>2.2000000000000002</v>
      </c>
      <c r="AP816" s="241">
        <v>3</v>
      </c>
      <c r="AQ816" s="101">
        <v>4</v>
      </c>
      <c r="AR816" s="462">
        <v>3</v>
      </c>
      <c r="AS816" s="238"/>
      <c r="AT816" s="238"/>
      <c r="AU816" s="238"/>
      <c r="AV816" s="238"/>
      <c r="AW816" s="238"/>
      <c r="AX816" s="238"/>
      <c r="AY816" s="238"/>
    </row>
    <row r="817" spans="1:51">
      <c r="A817" t="s">
        <v>1880</v>
      </c>
      <c r="B817" t="s">
        <v>1879</v>
      </c>
      <c r="C817" t="s">
        <v>1881</v>
      </c>
      <c r="D817" s="31">
        <v>2602.2002000000002</v>
      </c>
      <c r="E817" s="31">
        <v>9.5174000000000003</v>
      </c>
      <c r="F817" s="31">
        <v>24766.164100000002</v>
      </c>
      <c r="G817" s="31">
        <v>0.87190000000000001</v>
      </c>
      <c r="H817" s="31">
        <v>0.74009999999999998</v>
      </c>
      <c r="I817" s="31">
        <v>0</v>
      </c>
      <c r="J817" s="31">
        <v>3.8999999999999998E-3</v>
      </c>
      <c r="K817" s="31">
        <v>3.5000000000000001E-3</v>
      </c>
      <c r="L817" s="31">
        <v>8.9999999999999993E-3</v>
      </c>
      <c r="M817" s="31">
        <v>1.6000000000000001E-3</v>
      </c>
      <c r="N817" s="31">
        <v>0</v>
      </c>
      <c r="O817" s="31">
        <v>0.13</v>
      </c>
      <c r="P817" s="31">
        <v>1.9900000000000001E-2</v>
      </c>
      <c r="Q817" s="31">
        <v>0</v>
      </c>
      <c r="R817" s="31">
        <v>0</v>
      </c>
      <c r="S817" s="31">
        <v>4.1000000000000003E-3</v>
      </c>
      <c r="T817" s="31">
        <v>4.7999999999999996E-3</v>
      </c>
      <c r="U817" s="31">
        <v>3.5400000000000001E-2</v>
      </c>
      <c r="V817" s="31">
        <v>2.1100000000000001E-2</v>
      </c>
      <c r="W817" s="31">
        <v>2.6700000000000002E-2</v>
      </c>
      <c r="X817" s="31">
        <v>7.1099999999999997E-2</v>
      </c>
      <c r="Y817" s="31">
        <v>4.8300000000000003E-2</v>
      </c>
      <c r="Z817" s="31">
        <v>0.28770000000000001</v>
      </c>
      <c r="AA817" s="31">
        <v>0.66400000000000003</v>
      </c>
      <c r="AB817" s="31">
        <v>0</v>
      </c>
      <c r="AC817" s="31">
        <v>0.1036</v>
      </c>
      <c r="AD817" s="31">
        <v>0.18540000000000001</v>
      </c>
      <c r="AE817" s="31">
        <v>0.70740000000000003</v>
      </c>
      <c r="AF817" s="31">
        <v>0.54490000000000005</v>
      </c>
      <c r="AG817" s="31">
        <v>0.1236</v>
      </c>
      <c r="AH817" s="31">
        <v>0.1236</v>
      </c>
      <c r="AI817" s="31">
        <v>0</v>
      </c>
      <c r="AJ817" s="31">
        <v>1.12E-2</v>
      </c>
      <c r="AK817" s="31">
        <v>0.35959999999999998</v>
      </c>
      <c r="AL817" s="31">
        <v>0.38200000000000001</v>
      </c>
      <c r="AM817" s="31">
        <v>1.3026</v>
      </c>
      <c r="AN817" s="31">
        <v>0.80940000000000001</v>
      </c>
      <c r="AO817" s="239">
        <v>0.02</v>
      </c>
      <c r="AP817" s="241">
        <v>3</v>
      </c>
      <c r="AQ817" s="101">
        <v>4</v>
      </c>
      <c r="AR817" s="462">
        <v>2</v>
      </c>
      <c r="AS817" s="238"/>
      <c r="AT817" s="238"/>
      <c r="AU817" s="238"/>
      <c r="AV817" s="238"/>
      <c r="AW817" s="238"/>
      <c r="AX817" s="238"/>
      <c r="AY817" s="238"/>
    </row>
    <row r="818" spans="1:51">
      <c r="A818" t="s">
        <v>1882</v>
      </c>
      <c r="B818" t="s">
        <v>1879</v>
      </c>
      <c r="C818" t="s">
        <v>1883</v>
      </c>
      <c r="D818" s="31">
        <v>3205.6884</v>
      </c>
      <c r="E818" s="31">
        <v>33.592700000000001</v>
      </c>
      <c r="F818" s="31">
        <v>107687.7038</v>
      </c>
      <c r="G818" s="31">
        <v>0.93410000000000004</v>
      </c>
      <c r="H818" s="31">
        <v>3.2399999999999998E-2</v>
      </c>
      <c r="I818" s="31">
        <v>0</v>
      </c>
      <c r="J818" s="31">
        <v>0</v>
      </c>
      <c r="K818" s="31">
        <v>0</v>
      </c>
      <c r="L818" s="31">
        <v>3.6700000000000003E-2</v>
      </c>
      <c r="M818" s="31">
        <v>5.0000000000000001E-4</v>
      </c>
      <c r="N818" s="31">
        <v>0.23350000000000001</v>
      </c>
      <c r="O818" s="31">
        <v>7.4999999999999997E-3</v>
      </c>
      <c r="P818" s="31">
        <v>1.24E-2</v>
      </c>
      <c r="Q818" s="31">
        <v>0</v>
      </c>
      <c r="R818" s="31">
        <v>0.66900000000000004</v>
      </c>
      <c r="S818" s="31">
        <v>4.4000000000000003E-3</v>
      </c>
      <c r="T818" s="31">
        <v>0</v>
      </c>
      <c r="U818" s="31">
        <v>0</v>
      </c>
      <c r="V818" s="31">
        <v>0</v>
      </c>
      <c r="W818" s="31">
        <v>3.5999999999999999E-3</v>
      </c>
      <c r="X818" s="31">
        <v>0.2281</v>
      </c>
      <c r="Y818" s="31">
        <v>0.74380000000000002</v>
      </c>
      <c r="Z818" s="31">
        <v>4.1399999999999999E-2</v>
      </c>
      <c r="AA818" s="31">
        <v>2E-3</v>
      </c>
      <c r="AB818" s="31">
        <v>0.21279999999999999</v>
      </c>
      <c r="AC818" s="31">
        <v>0.18759999999999999</v>
      </c>
      <c r="AD818" s="31">
        <v>0.28060000000000002</v>
      </c>
      <c r="AE818" s="31">
        <v>0.52929999999999999</v>
      </c>
      <c r="AF818" s="31">
        <v>0.627</v>
      </c>
      <c r="AG818" s="31">
        <v>8.8900000000000007E-2</v>
      </c>
      <c r="AH818" s="31">
        <v>3.3300000000000003E-2</v>
      </c>
      <c r="AI818" s="31">
        <v>2.2200000000000001E-2</v>
      </c>
      <c r="AJ818" s="31">
        <v>0</v>
      </c>
      <c r="AK818" s="31">
        <v>0.72219999999999995</v>
      </c>
      <c r="AL818" s="31">
        <v>0.1333</v>
      </c>
      <c r="AM818" s="31">
        <v>0.91679999999999995</v>
      </c>
      <c r="AN818" s="31">
        <v>0.5696</v>
      </c>
      <c r="AO818" s="239">
        <v>0.33</v>
      </c>
      <c r="AP818" s="241">
        <v>8</v>
      </c>
      <c r="AQ818" s="101">
        <v>9</v>
      </c>
      <c r="AR818" s="462">
        <v>4</v>
      </c>
      <c r="AS818" s="238"/>
      <c r="AT818" s="238"/>
      <c r="AU818" s="238"/>
      <c r="AV818" s="238"/>
      <c r="AW818" s="238"/>
      <c r="AX818" s="238"/>
      <c r="AY818" s="238"/>
    </row>
    <row r="819" spans="1:51">
      <c r="A819" t="s">
        <v>1884</v>
      </c>
      <c r="B819" t="s">
        <v>1879</v>
      </c>
      <c r="C819" t="s">
        <v>1885</v>
      </c>
      <c r="D819" s="31">
        <v>3821.6592999999998</v>
      </c>
      <c r="E819" s="31">
        <v>8.7411999999999992</v>
      </c>
      <c r="F819" s="31">
        <v>33405.950299999997</v>
      </c>
      <c r="G819" s="31">
        <v>0.82599999999999996</v>
      </c>
      <c r="H819" s="31">
        <v>0.28489999999999999</v>
      </c>
      <c r="I819" s="31">
        <v>0</v>
      </c>
      <c r="J819" s="31">
        <v>2.7099999999999999E-2</v>
      </c>
      <c r="K819" s="31">
        <v>0.1198</v>
      </c>
      <c r="L819" s="31">
        <v>4.7E-2</v>
      </c>
      <c r="M819" s="31">
        <v>5.0000000000000001E-3</v>
      </c>
      <c r="N819" s="31">
        <v>0</v>
      </c>
      <c r="O819" s="31">
        <v>5.6599999999999998E-2</v>
      </c>
      <c r="P819" s="31">
        <v>0.15279999999999999</v>
      </c>
      <c r="Q819" s="31">
        <v>0</v>
      </c>
      <c r="R819" s="31">
        <v>3.7499999999999999E-2</v>
      </c>
      <c r="S819" s="31">
        <v>4.1700000000000001E-2</v>
      </c>
      <c r="T819" s="31">
        <v>0</v>
      </c>
      <c r="U819" s="31">
        <v>0.2064</v>
      </c>
      <c r="V819" s="31">
        <v>2.1299999999999999E-2</v>
      </c>
      <c r="W819" s="31">
        <v>0</v>
      </c>
      <c r="X819" s="31">
        <v>0.14380000000000001</v>
      </c>
      <c r="Y819" s="31">
        <v>0.4274</v>
      </c>
      <c r="Z819" s="31">
        <v>0.15049999999999999</v>
      </c>
      <c r="AA819" s="31">
        <v>0.42199999999999999</v>
      </c>
      <c r="AB819" s="31">
        <v>0</v>
      </c>
      <c r="AC819" s="31">
        <v>0.51570000000000005</v>
      </c>
      <c r="AD819" s="31">
        <v>0.2014</v>
      </c>
      <c r="AE819" s="31">
        <v>0.27539999999999998</v>
      </c>
      <c r="AF819" s="31">
        <v>0.25979999999999998</v>
      </c>
      <c r="AG819" s="31">
        <v>0.22339999999999999</v>
      </c>
      <c r="AH819" s="31">
        <v>0.11700000000000001</v>
      </c>
      <c r="AI819" s="31">
        <v>0</v>
      </c>
      <c r="AJ819" s="31">
        <v>0</v>
      </c>
      <c r="AK819" s="31">
        <v>0.54259999999999997</v>
      </c>
      <c r="AL819" s="31">
        <v>0.11700000000000001</v>
      </c>
      <c r="AM819" s="31">
        <v>1.1687000000000001</v>
      </c>
      <c r="AN819" s="31">
        <v>0.84299999999999997</v>
      </c>
      <c r="AO819" s="239">
        <v>0.04</v>
      </c>
      <c r="AP819" s="241">
        <v>3</v>
      </c>
      <c r="AQ819" s="101">
        <v>4</v>
      </c>
      <c r="AR819" s="462">
        <v>4</v>
      </c>
      <c r="AS819" s="238"/>
      <c r="AT819" s="238"/>
      <c r="AU819" s="238"/>
      <c r="AV819" s="238"/>
      <c r="AW819" s="238"/>
      <c r="AX819" s="238"/>
      <c r="AY819" s="238"/>
    </row>
    <row r="820" spans="1:51">
      <c r="A820" t="s">
        <v>1886</v>
      </c>
      <c r="B820" t="s">
        <v>1879</v>
      </c>
      <c r="C820" t="s">
        <v>1887</v>
      </c>
      <c r="D820" s="31">
        <v>2633.7022000000002</v>
      </c>
      <c r="E820" s="31">
        <v>11.9442</v>
      </c>
      <c r="F820" s="31">
        <v>31457.512900000002</v>
      </c>
      <c r="G820" s="31">
        <v>0.6452</v>
      </c>
      <c r="H820" s="31">
        <v>0.1206</v>
      </c>
      <c r="I820" s="31">
        <v>0</v>
      </c>
      <c r="J820" s="31">
        <v>4.5600000000000002E-2</v>
      </c>
      <c r="K820" s="31">
        <v>0</v>
      </c>
      <c r="L820" s="31">
        <v>0.1469</v>
      </c>
      <c r="M820" s="31">
        <v>0</v>
      </c>
      <c r="N820" s="31">
        <v>1.7500000000000002E-2</v>
      </c>
      <c r="O820" s="31">
        <v>0.1142</v>
      </c>
      <c r="P820" s="31">
        <v>1.72E-2</v>
      </c>
      <c r="Q820" s="31">
        <v>0.16850000000000001</v>
      </c>
      <c r="R820" s="31">
        <v>4.3999999999999997E-2</v>
      </c>
      <c r="S820" s="31">
        <v>1E-3</v>
      </c>
      <c r="T820" s="31">
        <v>4.3E-3</v>
      </c>
      <c r="U820" s="31">
        <v>0</v>
      </c>
      <c r="V820" s="31">
        <v>0.1573</v>
      </c>
      <c r="W820" s="31">
        <v>0.16289999999999999</v>
      </c>
      <c r="X820" s="31">
        <v>0.51749999999999996</v>
      </c>
      <c r="Y820" s="31">
        <v>0.93689999999999996</v>
      </c>
      <c r="Z820" s="31">
        <v>0.04</v>
      </c>
      <c r="AA820" s="31">
        <v>1.72E-2</v>
      </c>
      <c r="AB820" s="31">
        <v>5.8999999999999999E-3</v>
      </c>
      <c r="AC820" s="31">
        <v>0.68140000000000001</v>
      </c>
      <c r="AD820" s="31">
        <v>0.23180000000000001</v>
      </c>
      <c r="AE820" s="31">
        <v>8.1699999999999995E-2</v>
      </c>
      <c r="AF820" s="31">
        <v>0.59240000000000004</v>
      </c>
      <c r="AG820" s="31">
        <v>0.47310000000000002</v>
      </c>
      <c r="AH820" s="31">
        <v>0.2581</v>
      </c>
      <c r="AI820" s="31">
        <v>0</v>
      </c>
      <c r="AJ820" s="31">
        <v>0</v>
      </c>
      <c r="AK820" s="31">
        <v>7.5300000000000006E-2</v>
      </c>
      <c r="AL820" s="31">
        <v>0.19350000000000001</v>
      </c>
      <c r="AM820" s="31">
        <v>1.2161999999999999</v>
      </c>
      <c r="AN820" s="31">
        <v>0.87729999999999997</v>
      </c>
      <c r="AO820" s="239">
        <v>0.01</v>
      </c>
      <c r="AP820" s="241">
        <v>5</v>
      </c>
      <c r="AQ820" s="101">
        <v>6</v>
      </c>
      <c r="AR820" s="462">
        <v>2</v>
      </c>
      <c r="AS820" s="238"/>
      <c r="AT820" s="238"/>
      <c r="AU820" s="238"/>
      <c r="AV820" s="238"/>
      <c r="AW820" s="238"/>
      <c r="AX820" s="238"/>
      <c r="AY820" s="238"/>
    </row>
    <row r="821" spans="1:51">
      <c r="A821" t="s">
        <v>1888</v>
      </c>
      <c r="B821" t="s">
        <v>1879</v>
      </c>
      <c r="C821" t="s">
        <v>1889</v>
      </c>
      <c r="D821" s="31">
        <v>8373.5385000000006</v>
      </c>
      <c r="E821" s="31">
        <v>4.3404999999999996</v>
      </c>
      <c r="F821" s="31">
        <v>36345.6639</v>
      </c>
      <c r="G821" s="31">
        <v>0.66759999999999997</v>
      </c>
      <c r="H821" s="31">
        <v>0.1065</v>
      </c>
      <c r="I821" s="31">
        <v>0</v>
      </c>
      <c r="J821" s="31">
        <v>7.5300000000000006E-2</v>
      </c>
      <c r="K821" s="31">
        <v>3.6600000000000001E-2</v>
      </c>
      <c r="L821" s="31">
        <v>6.7000000000000004E-2</v>
      </c>
      <c r="M821" s="31">
        <v>0.28110000000000002</v>
      </c>
      <c r="N821" s="31">
        <v>0</v>
      </c>
      <c r="O821" s="31">
        <v>0.13980000000000001</v>
      </c>
      <c r="P821" s="31">
        <v>4.5100000000000001E-2</v>
      </c>
      <c r="Q821" s="31">
        <v>0</v>
      </c>
      <c r="R821" s="31">
        <v>1.6299999999999999E-2</v>
      </c>
      <c r="S821" s="31">
        <v>4.8099999999999997E-2</v>
      </c>
      <c r="T821" s="31">
        <v>2.47E-2</v>
      </c>
      <c r="U821" s="31">
        <v>1.5699999999999999E-2</v>
      </c>
      <c r="V821" s="31">
        <v>9.0700000000000003E-2</v>
      </c>
      <c r="W821" s="31">
        <v>5.33E-2</v>
      </c>
      <c r="X821" s="31">
        <v>0.1706</v>
      </c>
      <c r="Y821" s="31">
        <v>0.1782</v>
      </c>
      <c r="Z821" s="31">
        <v>0.42199999999999999</v>
      </c>
      <c r="AA821" s="31">
        <v>0.36230000000000001</v>
      </c>
      <c r="AB821" s="31">
        <v>3.7499999999999999E-2</v>
      </c>
      <c r="AC821" s="31">
        <v>0.49419999999999997</v>
      </c>
      <c r="AD821" s="31">
        <v>0.45950000000000002</v>
      </c>
      <c r="AE821" s="31">
        <v>3.8600000000000002E-2</v>
      </c>
      <c r="AF821" s="31">
        <v>0.31009999999999999</v>
      </c>
      <c r="AG821" s="31">
        <v>0.22339999999999999</v>
      </c>
      <c r="AH821" s="31">
        <v>8.5099999999999995E-2</v>
      </c>
      <c r="AI821" s="31">
        <v>0</v>
      </c>
      <c r="AJ821" s="31">
        <v>0</v>
      </c>
      <c r="AK821" s="31">
        <v>0.64890000000000003</v>
      </c>
      <c r="AL821" s="31">
        <v>4.2599999999999999E-2</v>
      </c>
      <c r="AM821" s="31">
        <v>0.95950000000000002</v>
      </c>
      <c r="AN821" s="31">
        <v>0.69210000000000005</v>
      </c>
      <c r="AO821" s="239">
        <v>0.15</v>
      </c>
      <c r="AP821" s="241">
        <v>5</v>
      </c>
      <c r="AQ821" s="101">
        <v>6</v>
      </c>
      <c r="AR821" s="462">
        <v>4</v>
      </c>
      <c r="AS821" s="238"/>
      <c r="AT821" s="238"/>
      <c r="AU821" s="238"/>
      <c r="AV821" s="238"/>
      <c r="AW821" s="238"/>
      <c r="AX821" s="238"/>
      <c r="AY821" s="238"/>
    </row>
    <row r="822" spans="1:51">
      <c r="A822" t="s">
        <v>1890</v>
      </c>
      <c r="B822" t="s">
        <v>1879</v>
      </c>
      <c r="C822" t="s">
        <v>1891</v>
      </c>
      <c r="D822" s="31">
        <v>8221.5246000000006</v>
      </c>
      <c r="E822" s="31">
        <v>8.7004999999999999</v>
      </c>
      <c r="F822" s="31">
        <v>71531.374599999996</v>
      </c>
      <c r="G822" s="31">
        <v>0.82750000000000001</v>
      </c>
      <c r="H822" s="31">
        <v>2.35E-2</v>
      </c>
      <c r="I822" s="31">
        <v>0</v>
      </c>
      <c r="J822" s="31">
        <v>9.9599999999999994E-2</v>
      </c>
      <c r="K822" s="31">
        <v>0</v>
      </c>
      <c r="L822" s="31">
        <v>0.34539999999999998</v>
      </c>
      <c r="M822" s="31">
        <v>0</v>
      </c>
      <c r="N822" s="31">
        <v>6.7000000000000004E-2</v>
      </c>
      <c r="O822" s="31">
        <v>3.4700000000000002E-2</v>
      </c>
      <c r="P822" s="31">
        <v>2.5499999999999998E-2</v>
      </c>
      <c r="Q822" s="31">
        <v>0</v>
      </c>
      <c r="R822" s="31">
        <v>0.2366</v>
      </c>
      <c r="S822" s="31">
        <v>8.1000000000000003E-2</v>
      </c>
      <c r="T822" s="31">
        <v>5.9200000000000003E-2</v>
      </c>
      <c r="U822" s="31">
        <v>8.8999999999999999E-3</v>
      </c>
      <c r="V822" s="31">
        <v>1.8599999999999998E-2</v>
      </c>
      <c r="W822" s="31">
        <v>0</v>
      </c>
      <c r="X822" s="31">
        <v>1.512</v>
      </c>
      <c r="Y822" s="31">
        <v>0.82899999999999996</v>
      </c>
      <c r="Z822" s="31">
        <v>0.13039999999999999</v>
      </c>
      <c r="AA822" s="31">
        <v>3.15E-2</v>
      </c>
      <c r="AB822" s="31">
        <v>9.1000000000000004E-3</v>
      </c>
      <c r="AC822" s="31">
        <v>0.70050000000000001</v>
      </c>
      <c r="AD822" s="31">
        <v>0.2797</v>
      </c>
      <c r="AE822" s="31">
        <v>1.67E-2</v>
      </c>
      <c r="AF822" s="31">
        <v>0.19650000000000001</v>
      </c>
      <c r="AG822" s="31">
        <v>0.47310000000000002</v>
      </c>
      <c r="AH822" s="31">
        <v>0.13980000000000001</v>
      </c>
      <c r="AI822" s="31">
        <v>0</v>
      </c>
      <c r="AJ822" s="31">
        <v>0</v>
      </c>
      <c r="AK822" s="31">
        <v>0.129</v>
      </c>
      <c r="AL822" s="31">
        <v>0.2581</v>
      </c>
      <c r="AM822" s="31">
        <v>1.2428999999999999</v>
      </c>
      <c r="AN822" s="31">
        <v>0.89659999999999995</v>
      </c>
      <c r="AO822" s="239">
        <v>0.03</v>
      </c>
      <c r="AP822" s="241">
        <v>4</v>
      </c>
      <c r="AQ822" s="101">
        <v>5</v>
      </c>
      <c r="AR822" s="462">
        <v>2</v>
      </c>
      <c r="AS822" s="238"/>
      <c r="AT822" s="238"/>
      <c r="AU822" s="238"/>
      <c r="AV822" s="238"/>
      <c r="AW822" s="238"/>
      <c r="AX822" s="238"/>
      <c r="AY822" s="238"/>
    </row>
    <row r="823" spans="1:51">
      <c r="A823" t="s">
        <v>1892</v>
      </c>
      <c r="B823" t="s">
        <v>1879</v>
      </c>
      <c r="C823" t="s">
        <v>1893</v>
      </c>
      <c r="D823" s="31">
        <v>1919.2938999999999</v>
      </c>
      <c r="E823" s="31">
        <v>10.222899999999999</v>
      </c>
      <c r="F823" s="31">
        <v>19620.808499999999</v>
      </c>
      <c r="G823" s="31">
        <v>0.68740000000000001</v>
      </c>
      <c r="H823" s="31">
        <v>7.2499999999999995E-2</v>
      </c>
      <c r="I823" s="31">
        <v>0</v>
      </c>
      <c r="J823" s="31">
        <v>7.4200000000000002E-2</v>
      </c>
      <c r="K823" s="31">
        <v>8.9999999999999998E-4</v>
      </c>
      <c r="L823" s="31">
        <v>3.6499999999999998E-2</v>
      </c>
      <c r="M823" s="31">
        <v>1.6000000000000001E-3</v>
      </c>
      <c r="N823" s="31">
        <v>0</v>
      </c>
      <c r="O823" s="31">
        <v>4.48E-2</v>
      </c>
      <c r="P823" s="31">
        <v>0.1507</v>
      </c>
      <c r="Q823" s="31">
        <v>0</v>
      </c>
      <c r="R823" s="31">
        <v>0.56430000000000002</v>
      </c>
      <c r="S823" s="31">
        <v>5.7000000000000002E-3</v>
      </c>
      <c r="T823" s="31">
        <v>5.4000000000000003E-3</v>
      </c>
      <c r="U823" s="31">
        <v>0</v>
      </c>
      <c r="V823" s="31">
        <v>2.35E-2</v>
      </c>
      <c r="W823" s="31">
        <v>1.9900000000000001E-2</v>
      </c>
      <c r="X823" s="31">
        <v>0.17960000000000001</v>
      </c>
      <c r="Y823" s="31">
        <v>0.82479999999999998</v>
      </c>
      <c r="Z823" s="31">
        <v>0.1338</v>
      </c>
      <c r="AA823" s="31">
        <v>0</v>
      </c>
      <c r="AB823" s="31">
        <v>4.1399999999999999E-2</v>
      </c>
      <c r="AC823" s="31">
        <v>0.50170000000000003</v>
      </c>
      <c r="AD823" s="31">
        <v>0.21179999999999999</v>
      </c>
      <c r="AE823" s="31">
        <v>0.28249999999999997</v>
      </c>
      <c r="AF823" s="31">
        <v>0.51880000000000004</v>
      </c>
      <c r="AG823" s="31">
        <v>0.27960000000000002</v>
      </c>
      <c r="AH823" s="31">
        <v>7.5300000000000006E-2</v>
      </c>
      <c r="AI823" s="31">
        <v>0</v>
      </c>
      <c r="AJ823" s="31">
        <v>0</v>
      </c>
      <c r="AK823" s="31">
        <v>0.62370000000000003</v>
      </c>
      <c r="AL823" s="31">
        <v>2.1499999999999998E-2</v>
      </c>
      <c r="AM823" s="31">
        <v>0.92800000000000005</v>
      </c>
      <c r="AN823" s="31">
        <v>0.6694</v>
      </c>
      <c r="AO823" s="239">
        <v>0.18</v>
      </c>
      <c r="AP823" s="241">
        <v>1</v>
      </c>
      <c r="AQ823" s="101">
        <v>2</v>
      </c>
      <c r="AR823" s="462">
        <v>4</v>
      </c>
      <c r="AS823" s="238"/>
      <c r="AT823" s="238"/>
      <c r="AU823" s="238"/>
      <c r="AV823" s="238"/>
      <c r="AW823" s="238"/>
      <c r="AX823" s="238"/>
      <c r="AY823" s="238"/>
    </row>
    <row r="824" spans="1:51">
      <c r="A824" t="s">
        <v>1894</v>
      </c>
      <c r="B824" t="s">
        <v>1879</v>
      </c>
      <c r="C824" t="s">
        <v>1879</v>
      </c>
      <c r="D824" s="31">
        <v>7476.0523000000003</v>
      </c>
      <c r="E824" s="31">
        <v>3.6257999999999999</v>
      </c>
      <c r="F824" s="31">
        <v>27106.9267</v>
      </c>
      <c r="G824" s="31">
        <v>0.58260000000000001</v>
      </c>
      <c r="H824" s="31">
        <v>4.7300000000000002E-2</v>
      </c>
      <c r="I824" s="31">
        <v>0</v>
      </c>
      <c r="J824" s="31">
        <v>0.13650000000000001</v>
      </c>
      <c r="K824" s="31">
        <v>2.47E-2</v>
      </c>
      <c r="L824" s="31">
        <v>0.21929999999999999</v>
      </c>
      <c r="M824" s="31">
        <v>3.8600000000000002E-2</v>
      </c>
      <c r="N824" s="31">
        <v>5.8400000000000001E-2</v>
      </c>
      <c r="O824" s="31">
        <v>5.45E-2</v>
      </c>
      <c r="P824" s="31">
        <v>2.3E-2</v>
      </c>
      <c r="Q824" s="31">
        <v>0</v>
      </c>
      <c r="R824" s="31">
        <v>3.0700000000000002E-2</v>
      </c>
      <c r="S824" s="31">
        <v>5.5399999999999998E-2</v>
      </c>
      <c r="T824" s="31">
        <v>3.2300000000000002E-2</v>
      </c>
      <c r="U824" s="31">
        <v>5.6099999999999997E-2</v>
      </c>
      <c r="V824" s="31">
        <v>0.14610000000000001</v>
      </c>
      <c r="W824" s="31">
        <v>7.6999999999999999E-2</v>
      </c>
      <c r="X824" s="31">
        <v>0.45519999999999999</v>
      </c>
      <c r="Y824" s="31">
        <v>0.43940000000000001</v>
      </c>
      <c r="Z824" s="31">
        <v>0.34599999999999997</v>
      </c>
      <c r="AA824" s="31">
        <v>0.13650000000000001</v>
      </c>
      <c r="AB824" s="31">
        <v>7.8100000000000003E-2</v>
      </c>
      <c r="AC824" s="31">
        <v>0.4844</v>
      </c>
      <c r="AD824" s="31">
        <v>0.3493</v>
      </c>
      <c r="AE824" s="31">
        <v>0.1391</v>
      </c>
      <c r="AF824" s="31">
        <v>0.13850000000000001</v>
      </c>
      <c r="AG824" s="31">
        <v>0.10340000000000001</v>
      </c>
      <c r="AH824" s="31">
        <v>8.0500000000000002E-2</v>
      </c>
      <c r="AI824" s="31">
        <v>0</v>
      </c>
      <c r="AJ824" s="31">
        <v>1.15E-2</v>
      </c>
      <c r="AK824" s="31">
        <v>0.70109999999999995</v>
      </c>
      <c r="AL824" s="31">
        <v>0.10340000000000001</v>
      </c>
      <c r="AM824" s="31">
        <v>0.97240000000000004</v>
      </c>
      <c r="AN824" s="31">
        <v>0.60419999999999996</v>
      </c>
      <c r="AO824" s="239">
        <v>0.09</v>
      </c>
      <c r="AP824" s="241">
        <v>4</v>
      </c>
      <c r="AQ824" s="101">
        <v>5</v>
      </c>
      <c r="AR824" s="462">
        <v>4</v>
      </c>
      <c r="AS824" s="238"/>
      <c r="AT824" s="238"/>
      <c r="AU824" s="238"/>
      <c r="AV824" s="238"/>
      <c r="AW824" s="238"/>
      <c r="AX824" s="238"/>
      <c r="AY824" s="238"/>
    </row>
    <row r="825" spans="1:51">
      <c r="A825" t="s">
        <v>1895</v>
      </c>
      <c r="B825" t="s">
        <v>1879</v>
      </c>
      <c r="C825" t="s">
        <v>1896</v>
      </c>
      <c r="D825" s="31">
        <v>4675.9359999999997</v>
      </c>
      <c r="E825" s="31">
        <v>9.1437000000000008</v>
      </c>
      <c r="F825" s="31">
        <v>42755.373699999996</v>
      </c>
      <c r="G825" s="31">
        <v>0.76470000000000005</v>
      </c>
      <c r="H825" s="31">
        <v>0.191</v>
      </c>
      <c r="I825" s="31">
        <v>0</v>
      </c>
      <c r="J825" s="31">
        <v>0.20760000000000001</v>
      </c>
      <c r="K825" s="31">
        <v>1.54E-2</v>
      </c>
      <c r="L825" s="31">
        <v>1.35E-2</v>
      </c>
      <c r="M825" s="31">
        <v>0</v>
      </c>
      <c r="N825" s="31">
        <v>2.1899999999999999E-2</v>
      </c>
      <c r="O825" s="31">
        <v>3.2899999999999999E-2</v>
      </c>
      <c r="P825" s="31">
        <v>4.9599999999999998E-2</v>
      </c>
      <c r="Q825" s="31">
        <v>0.25929999999999997</v>
      </c>
      <c r="R825" s="31">
        <v>6.7400000000000002E-2</v>
      </c>
      <c r="S825" s="31">
        <v>2.5899999999999999E-2</v>
      </c>
      <c r="T825" s="31">
        <v>3.2000000000000001E-2</v>
      </c>
      <c r="U825" s="31">
        <v>3.9199999999999999E-2</v>
      </c>
      <c r="V825" s="31">
        <v>2.3E-3</v>
      </c>
      <c r="W825" s="31">
        <v>4.2000000000000003E-2</v>
      </c>
      <c r="X825" s="31">
        <v>0.63039999999999996</v>
      </c>
      <c r="Y825" s="31">
        <v>0.80700000000000005</v>
      </c>
      <c r="Z825" s="31">
        <v>9.9500000000000005E-2</v>
      </c>
      <c r="AA825" s="31">
        <v>7.9200000000000007E-2</v>
      </c>
      <c r="AB825" s="31">
        <v>1.44E-2</v>
      </c>
      <c r="AC825" s="31">
        <v>0.80740000000000001</v>
      </c>
      <c r="AD825" s="31">
        <v>0.18290000000000001</v>
      </c>
      <c r="AE825" s="31">
        <v>3.2000000000000002E-3</v>
      </c>
      <c r="AF825" s="31">
        <v>0.50270000000000004</v>
      </c>
      <c r="AG825" s="31">
        <v>0.37630000000000002</v>
      </c>
      <c r="AH825" s="31">
        <v>0.15049999999999999</v>
      </c>
      <c r="AI825" s="31">
        <v>0</v>
      </c>
      <c r="AJ825" s="31">
        <v>0</v>
      </c>
      <c r="AK825" s="31">
        <v>0.39779999999999999</v>
      </c>
      <c r="AL825" s="31">
        <v>7.5300000000000006E-2</v>
      </c>
      <c r="AM825" s="31">
        <v>1.2141999999999999</v>
      </c>
      <c r="AN825" s="31">
        <v>0.87590000000000001</v>
      </c>
      <c r="AO825" s="239">
        <v>0.01</v>
      </c>
      <c r="AP825" s="241">
        <v>4</v>
      </c>
      <c r="AQ825" s="101">
        <v>5</v>
      </c>
      <c r="AR825" s="462">
        <v>4</v>
      </c>
      <c r="AS825" s="238"/>
      <c r="AT825" s="238"/>
      <c r="AU825" s="238"/>
      <c r="AV825" s="238"/>
      <c r="AW825" s="238"/>
      <c r="AX825" s="238"/>
      <c r="AY825" s="238"/>
    </row>
    <row r="826" spans="1:51">
      <c r="A826" t="s">
        <v>1897</v>
      </c>
      <c r="B826" t="s">
        <v>1879</v>
      </c>
      <c r="C826" t="s">
        <v>1898</v>
      </c>
      <c r="D826" s="31">
        <v>1480.2474999999999</v>
      </c>
      <c r="E826" s="31">
        <v>16.0183</v>
      </c>
      <c r="F826" s="31">
        <v>23711.041499999999</v>
      </c>
      <c r="G826" s="31">
        <v>4.07E-2</v>
      </c>
      <c r="H826" s="31">
        <v>1.46E-2</v>
      </c>
      <c r="I826" s="31">
        <v>0</v>
      </c>
      <c r="J826" s="31">
        <v>0</v>
      </c>
      <c r="K826" s="31">
        <v>5.0000000000000001E-3</v>
      </c>
      <c r="L826" s="31">
        <v>1.4E-3</v>
      </c>
      <c r="M826" s="31">
        <v>3.2000000000000002E-3</v>
      </c>
      <c r="N826" s="31">
        <v>4.4000000000000003E-3</v>
      </c>
      <c r="O826" s="31">
        <v>1.06E-2</v>
      </c>
      <c r="P826" s="31">
        <v>0.9506</v>
      </c>
      <c r="Q826" s="31">
        <v>0</v>
      </c>
      <c r="R826" s="31">
        <v>0</v>
      </c>
      <c r="S826" s="31">
        <v>3.3E-3</v>
      </c>
      <c r="T826" s="31">
        <v>0</v>
      </c>
      <c r="U826" s="31">
        <v>0</v>
      </c>
      <c r="V826" s="31">
        <v>0</v>
      </c>
      <c r="W826" s="31">
        <v>7.0000000000000001E-3</v>
      </c>
      <c r="X826" s="31">
        <v>0.1217</v>
      </c>
      <c r="Y826" s="31">
        <v>0.84430000000000005</v>
      </c>
      <c r="Z826" s="31">
        <v>6.2899999999999998E-2</v>
      </c>
      <c r="AA826" s="31">
        <v>7.4999999999999997E-3</v>
      </c>
      <c r="AB826" s="31">
        <v>8.5300000000000001E-2</v>
      </c>
      <c r="AC826" s="31">
        <v>4.5900000000000003E-2</v>
      </c>
      <c r="AD826" s="31">
        <v>0.37969999999999998</v>
      </c>
      <c r="AE826" s="31">
        <v>0.56850000000000001</v>
      </c>
      <c r="AF826" s="31">
        <v>0.4612</v>
      </c>
      <c r="AG826" s="31">
        <v>6.59E-2</v>
      </c>
      <c r="AH826" s="31">
        <v>7.6899999999999996E-2</v>
      </c>
      <c r="AI826" s="31">
        <v>0</v>
      </c>
      <c r="AJ826" s="31">
        <v>0</v>
      </c>
      <c r="AK826" s="31">
        <v>0.80220000000000002</v>
      </c>
      <c r="AL826" s="31">
        <v>5.4899999999999997E-2</v>
      </c>
      <c r="AM826" s="31">
        <v>0.71279999999999999</v>
      </c>
      <c r="AN826" s="31">
        <v>0.51419999999999999</v>
      </c>
      <c r="AO826" s="239">
        <v>0.17</v>
      </c>
      <c r="AP826" s="241">
        <v>2</v>
      </c>
      <c r="AQ826" s="101">
        <v>3</v>
      </c>
      <c r="AR826" s="462">
        <v>4</v>
      </c>
      <c r="AS826" s="238"/>
      <c r="AT826" s="238"/>
      <c r="AU826" s="238"/>
      <c r="AV826" s="238"/>
      <c r="AW826" s="238"/>
      <c r="AX826" s="238"/>
      <c r="AY826" s="238"/>
    </row>
    <row r="827" spans="1:51">
      <c r="A827" t="s">
        <v>1899</v>
      </c>
      <c r="B827" t="s">
        <v>1879</v>
      </c>
      <c r="C827" t="s">
        <v>1900</v>
      </c>
      <c r="D827" s="31">
        <v>4103.8013000000001</v>
      </c>
      <c r="E827" s="31">
        <v>6.6795999999999998</v>
      </c>
      <c r="F827" s="31">
        <v>27411.717499999999</v>
      </c>
      <c r="G827" s="31">
        <v>0.41370000000000001</v>
      </c>
      <c r="H827" s="31">
        <v>7.1300000000000002E-2</v>
      </c>
      <c r="I827" s="31">
        <v>0</v>
      </c>
      <c r="J827" s="31">
        <v>6.0699999999999997E-2</v>
      </c>
      <c r="K827" s="31">
        <v>7.7000000000000002E-3</v>
      </c>
      <c r="L827" s="31">
        <v>7.2099999999999997E-2</v>
      </c>
      <c r="M827" s="31">
        <v>0</v>
      </c>
      <c r="N827" s="31">
        <v>0</v>
      </c>
      <c r="O827" s="31">
        <v>0.18229999999999999</v>
      </c>
      <c r="P827" s="31">
        <v>1.9400000000000001E-2</v>
      </c>
      <c r="Q827" s="31">
        <v>0</v>
      </c>
      <c r="R827" s="31">
        <v>0</v>
      </c>
      <c r="S827" s="31">
        <v>5.5999999999999999E-3</v>
      </c>
      <c r="T827" s="31">
        <v>0</v>
      </c>
      <c r="U827" s="31">
        <v>2.92E-2</v>
      </c>
      <c r="V827" s="31">
        <v>0.4531</v>
      </c>
      <c r="W827" s="31">
        <v>9.8599999999999993E-2</v>
      </c>
      <c r="X827" s="31">
        <v>9.2200000000000004E-2</v>
      </c>
      <c r="Y827" s="31">
        <v>0</v>
      </c>
      <c r="Z827" s="31">
        <v>0.56910000000000005</v>
      </c>
      <c r="AA827" s="31">
        <v>0.25409999999999999</v>
      </c>
      <c r="AB827" s="31">
        <v>0.17680000000000001</v>
      </c>
      <c r="AC827" s="31">
        <v>0.32229999999999998</v>
      </c>
      <c r="AD827" s="31">
        <v>0.39119999999999999</v>
      </c>
      <c r="AE827" s="31">
        <v>0.2802</v>
      </c>
      <c r="AF827" s="31">
        <v>0.1275</v>
      </c>
      <c r="AG827" s="31">
        <v>0.16669999999999999</v>
      </c>
      <c r="AH827" s="31">
        <v>0.125</v>
      </c>
      <c r="AI827" s="31">
        <v>0</v>
      </c>
      <c r="AJ827" s="31">
        <v>0</v>
      </c>
      <c r="AK827" s="31">
        <v>0.67710000000000004</v>
      </c>
      <c r="AL827" s="31">
        <v>3.1300000000000001E-2</v>
      </c>
      <c r="AM827" s="31">
        <v>0.93089999999999995</v>
      </c>
      <c r="AN827" s="31">
        <v>0.67149999999999999</v>
      </c>
      <c r="AO827" s="239">
        <v>0</v>
      </c>
      <c r="AP827" s="241">
        <v>5</v>
      </c>
      <c r="AQ827" s="101">
        <v>6</v>
      </c>
      <c r="AR827" s="462">
        <v>4</v>
      </c>
      <c r="AS827" s="238"/>
      <c r="AT827" s="238"/>
      <c r="AU827" s="238"/>
      <c r="AV827" s="238"/>
      <c r="AW827" s="238"/>
      <c r="AX827" s="238"/>
      <c r="AY827" s="238"/>
    </row>
    <row r="828" spans="1:51">
      <c r="A828" t="s">
        <v>1901</v>
      </c>
      <c r="B828" t="s">
        <v>1879</v>
      </c>
      <c r="C828" t="s">
        <v>1902</v>
      </c>
      <c r="D828" s="31">
        <v>4199.1327000000001</v>
      </c>
      <c r="E828" s="31">
        <v>8.9772999999999996</v>
      </c>
      <c r="F828" s="31">
        <v>37696.936199999996</v>
      </c>
      <c r="G828" s="31">
        <v>0.41980000000000001</v>
      </c>
      <c r="H828" s="31">
        <v>0</v>
      </c>
      <c r="I828" s="31">
        <v>0</v>
      </c>
      <c r="J828" s="31">
        <v>0</v>
      </c>
      <c r="K828" s="31">
        <v>0</v>
      </c>
      <c r="L828" s="31">
        <v>3.5200000000000002E-2</v>
      </c>
      <c r="M828" s="31">
        <v>5.7000000000000002E-3</v>
      </c>
      <c r="N828" s="31">
        <v>0.37630000000000002</v>
      </c>
      <c r="O828" s="31">
        <v>3.1E-2</v>
      </c>
      <c r="P828" s="31">
        <v>6.5199999999999994E-2</v>
      </c>
      <c r="Q828" s="31">
        <v>0</v>
      </c>
      <c r="R828" s="31">
        <v>0</v>
      </c>
      <c r="S828" s="31">
        <v>1.3100000000000001E-2</v>
      </c>
      <c r="T828" s="31">
        <v>0</v>
      </c>
      <c r="U828" s="31">
        <v>2.8999999999999998E-3</v>
      </c>
      <c r="V828" s="31">
        <v>6.7000000000000002E-3</v>
      </c>
      <c r="W828" s="31">
        <v>0.46400000000000002</v>
      </c>
      <c r="X828" s="31">
        <v>0.33110000000000001</v>
      </c>
      <c r="Y828" s="31">
        <v>1.2500000000000001E-2</v>
      </c>
      <c r="Z828" s="31">
        <v>6.7000000000000004E-2</v>
      </c>
      <c r="AA828" s="31">
        <v>3.5799999999999998E-2</v>
      </c>
      <c r="AB828" s="31">
        <v>0.88470000000000004</v>
      </c>
      <c r="AC828" s="31">
        <v>0.1303</v>
      </c>
      <c r="AD828" s="31">
        <v>0.73950000000000005</v>
      </c>
      <c r="AE828" s="31">
        <v>0.12139999999999999</v>
      </c>
      <c r="AF828" s="31">
        <v>0.2457</v>
      </c>
      <c r="AG828" s="31">
        <v>0.31180000000000002</v>
      </c>
      <c r="AH828" s="31">
        <v>0.1075</v>
      </c>
      <c r="AI828" s="31">
        <v>1.0800000000000001E-2</v>
      </c>
      <c r="AJ828" s="31">
        <v>0</v>
      </c>
      <c r="AK828" s="31">
        <v>0.47310000000000002</v>
      </c>
      <c r="AL828" s="31">
        <v>9.6799999999999997E-2</v>
      </c>
      <c r="AM828" s="31">
        <v>1.232</v>
      </c>
      <c r="AN828" s="31">
        <v>0.76549999999999996</v>
      </c>
      <c r="AO828" s="239">
        <v>0.13</v>
      </c>
      <c r="AP828" s="241">
        <v>8</v>
      </c>
      <c r="AQ828" s="101">
        <v>9</v>
      </c>
      <c r="AR828" s="462">
        <v>4</v>
      </c>
      <c r="AS828" s="238"/>
      <c r="AT828" s="238"/>
      <c r="AU828" s="238"/>
      <c r="AV828" s="238"/>
      <c r="AW828" s="238"/>
      <c r="AX828" s="238"/>
      <c r="AY828" s="238"/>
    </row>
    <row r="829" spans="1:51">
      <c r="A829" t="s">
        <v>1903</v>
      </c>
      <c r="B829" t="s">
        <v>1879</v>
      </c>
      <c r="C829" t="s">
        <v>1904</v>
      </c>
      <c r="D829" s="31">
        <v>8785.6602000000003</v>
      </c>
      <c r="E829" s="31">
        <v>4.6557000000000004</v>
      </c>
      <c r="F829" s="31">
        <v>40903.5239</v>
      </c>
      <c r="G829" s="31">
        <v>0.55030000000000001</v>
      </c>
      <c r="H829" s="31">
        <v>1.77E-2</v>
      </c>
      <c r="I829" s="31">
        <v>0</v>
      </c>
      <c r="J829" s="31">
        <v>0.35010000000000002</v>
      </c>
      <c r="K829" s="31">
        <v>0</v>
      </c>
      <c r="L829" s="31">
        <v>0</v>
      </c>
      <c r="M829" s="31">
        <v>0</v>
      </c>
      <c r="N829" s="31">
        <v>2.5999999999999999E-2</v>
      </c>
      <c r="O829" s="31">
        <v>0.2722</v>
      </c>
      <c r="P829" s="31">
        <v>2.1399999999999999E-2</v>
      </c>
      <c r="Q829" s="31">
        <v>0</v>
      </c>
      <c r="R829" s="31">
        <v>0</v>
      </c>
      <c r="S829" s="31">
        <v>4.9700000000000001E-2</v>
      </c>
      <c r="T829" s="31">
        <v>0</v>
      </c>
      <c r="U829" s="31">
        <v>2.6599999999999999E-2</v>
      </c>
      <c r="V829" s="31">
        <v>0.1691</v>
      </c>
      <c r="W829" s="31">
        <v>6.7100000000000007E-2</v>
      </c>
      <c r="X829" s="31">
        <v>0.11700000000000001</v>
      </c>
      <c r="Y829" s="31">
        <v>2.6200000000000001E-2</v>
      </c>
      <c r="Z829" s="31">
        <v>0.52059999999999995</v>
      </c>
      <c r="AA829" s="31">
        <v>0.45319999999999999</v>
      </c>
      <c r="AB829" s="31">
        <v>0</v>
      </c>
      <c r="AC829" s="31">
        <v>0.64290000000000003</v>
      </c>
      <c r="AD829" s="31">
        <v>0.22739999999999999</v>
      </c>
      <c r="AE829" s="31">
        <v>0.1138</v>
      </c>
      <c r="AF829" s="31">
        <v>0.38340000000000002</v>
      </c>
      <c r="AG829" s="31">
        <v>0.5</v>
      </c>
      <c r="AH829" s="31">
        <v>0.20449999999999999</v>
      </c>
      <c r="AI829" s="31">
        <v>0</v>
      </c>
      <c r="AJ829" s="31">
        <v>0</v>
      </c>
      <c r="AK829" s="31">
        <v>0.1023</v>
      </c>
      <c r="AL829" s="31">
        <v>0.19320000000000001</v>
      </c>
      <c r="AM829" s="31">
        <v>1.222</v>
      </c>
      <c r="AN829" s="31">
        <v>0.88149999999999995</v>
      </c>
      <c r="AO829" s="239">
        <v>0</v>
      </c>
      <c r="AP829" s="241">
        <v>4</v>
      </c>
      <c r="AQ829" s="101">
        <v>5</v>
      </c>
      <c r="AR829" s="462">
        <v>2</v>
      </c>
      <c r="AS829" s="238"/>
      <c r="AT829" s="238"/>
      <c r="AU829" s="238"/>
      <c r="AV829" s="238"/>
      <c r="AW829" s="238"/>
      <c r="AX829" s="238"/>
      <c r="AY829" s="238"/>
    </row>
    <row r="830" spans="1:51">
      <c r="A830" t="s">
        <v>1905</v>
      </c>
      <c r="B830" t="s">
        <v>1879</v>
      </c>
      <c r="C830" t="s">
        <v>1906</v>
      </c>
      <c r="D830" s="31">
        <v>5297.5928000000004</v>
      </c>
      <c r="E830" s="31">
        <v>8.8462999999999994</v>
      </c>
      <c r="F830" s="31">
        <v>46864.315199999997</v>
      </c>
      <c r="G830" s="31">
        <v>0.75860000000000005</v>
      </c>
      <c r="H830" s="31">
        <v>8.3699999999999997E-2</v>
      </c>
      <c r="I830" s="31">
        <v>0</v>
      </c>
      <c r="J830" s="31">
        <v>0.30980000000000002</v>
      </c>
      <c r="K830" s="31">
        <v>1.47E-2</v>
      </c>
      <c r="L830" s="31">
        <v>7.85E-2</v>
      </c>
      <c r="M830" s="31">
        <v>0</v>
      </c>
      <c r="N830" s="31">
        <v>0</v>
      </c>
      <c r="O830" s="31">
        <v>0.04</v>
      </c>
      <c r="P830" s="31">
        <v>4.1999999999999997E-3</v>
      </c>
      <c r="Q830" s="31">
        <v>0.27600000000000002</v>
      </c>
      <c r="R830" s="31">
        <v>0</v>
      </c>
      <c r="S830" s="31">
        <v>1.52E-2</v>
      </c>
      <c r="T830" s="31">
        <v>5.4999999999999997E-3</v>
      </c>
      <c r="U830" s="31">
        <v>0</v>
      </c>
      <c r="V830" s="31">
        <v>0.1293</v>
      </c>
      <c r="W830" s="31">
        <v>4.3099999999999999E-2</v>
      </c>
      <c r="X830" s="31">
        <v>9.3299999999999994E-2</v>
      </c>
      <c r="Y830" s="31">
        <v>0.32069999999999999</v>
      </c>
      <c r="Z830" s="31">
        <v>0.53590000000000004</v>
      </c>
      <c r="AA830" s="31">
        <v>8.3999999999999995E-3</v>
      </c>
      <c r="AB830" s="31">
        <v>0.13500000000000001</v>
      </c>
      <c r="AC830" s="31">
        <v>0.64</v>
      </c>
      <c r="AD830" s="31">
        <v>0.1772</v>
      </c>
      <c r="AE830" s="31">
        <v>0.1694</v>
      </c>
      <c r="AF830" s="31">
        <v>0.4788</v>
      </c>
      <c r="AG830" s="31">
        <v>0.4138</v>
      </c>
      <c r="AH830" s="31">
        <v>0.13789999999999999</v>
      </c>
      <c r="AI830" s="31">
        <v>0</v>
      </c>
      <c r="AJ830" s="31">
        <v>0</v>
      </c>
      <c r="AK830" s="31">
        <v>0.25290000000000001</v>
      </c>
      <c r="AL830" s="31">
        <v>0.19539999999999999</v>
      </c>
      <c r="AM830" s="31">
        <v>1.3050999999999999</v>
      </c>
      <c r="AN830" s="31">
        <v>0.94140000000000001</v>
      </c>
      <c r="AO830" s="239">
        <v>0.39</v>
      </c>
      <c r="AP830" s="241">
        <v>4</v>
      </c>
      <c r="AQ830" s="101">
        <v>5</v>
      </c>
      <c r="AR830" s="462">
        <v>2</v>
      </c>
      <c r="AS830" s="238"/>
      <c r="AT830" s="238"/>
      <c r="AU830" s="238"/>
      <c r="AV830" s="238"/>
      <c r="AW830" s="238"/>
      <c r="AX830" s="238"/>
      <c r="AY830" s="238"/>
    </row>
    <row r="831" spans="1:51">
      <c r="A831" t="s">
        <v>1909</v>
      </c>
      <c r="B831" t="s">
        <v>1908</v>
      </c>
      <c r="C831" t="s">
        <v>1910</v>
      </c>
      <c r="D831" s="31">
        <v>1727.8770999999999</v>
      </c>
      <c r="E831" s="31">
        <v>10.609400000000001</v>
      </c>
      <c r="F831" s="31">
        <v>18331.6957</v>
      </c>
      <c r="G831" s="31">
        <v>0.15609999999999999</v>
      </c>
      <c r="H831" s="31">
        <v>0.25819999999999999</v>
      </c>
      <c r="I831" s="31">
        <v>0</v>
      </c>
      <c r="J831" s="31">
        <v>0.13800000000000001</v>
      </c>
      <c r="K831" s="31">
        <v>0</v>
      </c>
      <c r="L831" s="31">
        <v>0.26919999999999999</v>
      </c>
      <c r="M831" s="31">
        <v>3.6600000000000001E-2</v>
      </c>
      <c r="N831" s="31">
        <v>0</v>
      </c>
      <c r="O831" s="31">
        <v>5.4800000000000001E-2</v>
      </c>
      <c r="P831" s="31">
        <v>8.2299999999999998E-2</v>
      </c>
      <c r="Q831" s="31">
        <v>0</v>
      </c>
      <c r="R831" s="31">
        <v>0</v>
      </c>
      <c r="S831" s="31">
        <v>0</v>
      </c>
      <c r="T831" s="31">
        <v>1.83E-2</v>
      </c>
      <c r="U831" s="31">
        <v>1.83E-2</v>
      </c>
      <c r="V831" s="31">
        <v>5.5300000000000002E-2</v>
      </c>
      <c r="W831" s="31">
        <v>6.9000000000000006E-2</v>
      </c>
      <c r="X831" s="31">
        <v>0.3332</v>
      </c>
      <c r="Y831" s="31">
        <v>0.95189999999999997</v>
      </c>
      <c r="Z831" s="31">
        <v>1.6E-2</v>
      </c>
      <c r="AA831" s="31">
        <v>2.3199999999999998E-2</v>
      </c>
      <c r="AB831" s="31">
        <v>8.8000000000000005E-3</v>
      </c>
      <c r="AC831" s="31">
        <v>0.32169999999999999</v>
      </c>
      <c r="AD831" s="31">
        <v>5.62E-2</v>
      </c>
      <c r="AE831" s="31">
        <v>0.6038</v>
      </c>
      <c r="AF831" s="31">
        <v>0.1014</v>
      </c>
      <c r="AG831" s="31">
        <v>6.25E-2</v>
      </c>
      <c r="AH831" s="31">
        <v>0.125</v>
      </c>
      <c r="AI831" s="31">
        <v>7.2900000000000006E-2</v>
      </c>
      <c r="AJ831" s="31">
        <v>8.3299999999999999E-2</v>
      </c>
      <c r="AK831" s="31">
        <v>0.59379999999999999</v>
      </c>
      <c r="AL831" s="31">
        <v>6.25E-2</v>
      </c>
      <c r="AM831" s="31">
        <v>1.3140000000000001</v>
      </c>
      <c r="AN831" s="31">
        <v>0.73340000000000005</v>
      </c>
      <c r="AO831" s="239">
        <v>0.36</v>
      </c>
      <c r="AP831" s="241">
        <v>5</v>
      </c>
      <c r="AQ831" s="101">
        <v>6</v>
      </c>
      <c r="AR831" s="462">
        <v>4</v>
      </c>
      <c r="AS831" s="238"/>
      <c r="AT831" s="238"/>
      <c r="AU831" s="238"/>
      <c r="AV831" s="238"/>
      <c r="AW831" s="238"/>
      <c r="AX831" s="238"/>
      <c r="AY831" s="238"/>
    </row>
    <row r="832" spans="1:51">
      <c r="A832" t="s">
        <v>1911</v>
      </c>
      <c r="B832" t="s">
        <v>1908</v>
      </c>
      <c r="C832" t="s">
        <v>1912</v>
      </c>
      <c r="D832" s="31">
        <v>5875.0027</v>
      </c>
      <c r="E832" s="31">
        <v>5.4119000000000002</v>
      </c>
      <c r="F832" s="31">
        <v>31795.040000000001</v>
      </c>
      <c r="G832" s="31">
        <v>0.68640000000000001</v>
      </c>
      <c r="H832" s="31">
        <v>9.6000000000000002E-2</v>
      </c>
      <c r="I832" s="31">
        <v>0</v>
      </c>
      <c r="J832" s="31">
        <v>0.41620000000000001</v>
      </c>
      <c r="K832" s="31">
        <v>2.6100000000000002E-2</v>
      </c>
      <c r="L832" s="31">
        <v>4.9700000000000001E-2</v>
      </c>
      <c r="M832" s="31">
        <v>3.09E-2</v>
      </c>
      <c r="N832" s="31">
        <v>0</v>
      </c>
      <c r="O832" s="31">
        <v>0</v>
      </c>
      <c r="P832" s="31">
        <v>9.4999999999999998E-3</v>
      </c>
      <c r="Q832" s="31">
        <v>9.1899999999999996E-2</v>
      </c>
      <c r="R832" s="31">
        <v>5.1000000000000004E-3</v>
      </c>
      <c r="S832" s="31">
        <v>2.3999999999999998E-3</v>
      </c>
      <c r="T832" s="31">
        <v>7.6E-3</v>
      </c>
      <c r="U832" s="31">
        <v>5.0000000000000001E-4</v>
      </c>
      <c r="V832" s="31">
        <v>0.2399</v>
      </c>
      <c r="W832" s="31">
        <v>2.4199999999999999E-2</v>
      </c>
      <c r="X832" s="31">
        <v>0.66279999999999994</v>
      </c>
      <c r="Y832" s="31">
        <v>0.90990000000000004</v>
      </c>
      <c r="Z832" s="31">
        <v>3.5299999999999998E-2</v>
      </c>
      <c r="AA832" s="31">
        <v>6.7999999999999996E-3</v>
      </c>
      <c r="AB832" s="31">
        <v>4.8099999999999997E-2</v>
      </c>
      <c r="AC832" s="31">
        <v>0.84709999999999996</v>
      </c>
      <c r="AD832" s="31">
        <v>5.0999999999999997E-2</v>
      </c>
      <c r="AE832" s="31">
        <v>8.8999999999999996E-2</v>
      </c>
      <c r="AF832" s="31">
        <v>0.2122</v>
      </c>
      <c r="AG832" s="31">
        <v>0.21840000000000001</v>
      </c>
      <c r="AH832" s="31">
        <v>0.22989999999999999</v>
      </c>
      <c r="AI832" s="31">
        <v>2.3E-2</v>
      </c>
      <c r="AJ832" s="31">
        <v>6.9000000000000006E-2</v>
      </c>
      <c r="AK832" s="31">
        <v>0.43680000000000002</v>
      </c>
      <c r="AL832" s="31">
        <v>2.3E-2</v>
      </c>
      <c r="AM832" s="31">
        <v>1.3898999999999999</v>
      </c>
      <c r="AN832" s="31">
        <v>0.77569999999999995</v>
      </c>
      <c r="AO832" s="239">
        <v>0.09</v>
      </c>
      <c r="AP832" s="241">
        <v>4</v>
      </c>
      <c r="AQ832" s="101">
        <v>5</v>
      </c>
      <c r="AR832" s="462">
        <v>4</v>
      </c>
      <c r="AS832" s="238"/>
      <c r="AT832" s="238"/>
      <c r="AU832" s="238"/>
      <c r="AV832" s="238"/>
      <c r="AW832" s="238"/>
      <c r="AX832" s="238"/>
      <c r="AY832" s="238"/>
    </row>
    <row r="833" spans="1:51">
      <c r="A833" t="s">
        <v>1913</v>
      </c>
      <c r="B833" t="s">
        <v>1908</v>
      </c>
      <c r="C833" t="s">
        <v>1914</v>
      </c>
      <c r="D833" s="31">
        <v>3789.8346999999999</v>
      </c>
      <c r="E833" s="31">
        <v>12.6623</v>
      </c>
      <c r="F833" s="31">
        <v>47988.009400000003</v>
      </c>
      <c r="G833" s="31">
        <v>0.95920000000000005</v>
      </c>
      <c r="H833" s="31">
        <v>0.28089999999999998</v>
      </c>
      <c r="I833" s="31">
        <v>1.5100000000000001E-2</v>
      </c>
      <c r="J833" s="31">
        <v>9.4100000000000003E-2</v>
      </c>
      <c r="K833" s="31">
        <v>6.9900000000000004E-2</v>
      </c>
      <c r="L833" s="31">
        <v>1.34E-2</v>
      </c>
      <c r="M833" s="31">
        <v>4.0000000000000001E-3</v>
      </c>
      <c r="N833" s="31">
        <v>0</v>
      </c>
      <c r="O833" s="31">
        <v>0</v>
      </c>
      <c r="P833" s="31">
        <v>0</v>
      </c>
      <c r="Q833" s="31">
        <v>7.0000000000000001E-3</v>
      </c>
      <c r="R833" s="31">
        <v>0.47689999999999999</v>
      </c>
      <c r="S833" s="31">
        <v>0</v>
      </c>
      <c r="T833" s="31">
        <v>0</v>
      </c>
      <c r="U833" s="31">
        <v>0</v>
      </c>
      <c r="V833" s="31">
        <v>3.8699999999999998E-2</v>
      </c>
      <c r="W833" s="31">
        <v>0</v>
      </c>
      <c r="X833" s="31">
        <v>0.5171</v>
      </c>
      <c r="Y833" s="31">
        <v>0.94189999999999996</v>
      </c>
      <c r="Z833" s="31">
        <v>0</v>
      </c>
      <c r="AA833" s="31">
        <v>0</v>
      </c>
      <c r="AB833" s="31">
        <v>5.8099999999999999E-2</v>
      </c>
      <c r="AC833" s="31">
        <v>0.54049999999999998</v>
      </c>
      <c r="AD833" s="31">
        <v>5.6899999999999999E-2</v>
      </c>
      <c r="AE833" s="31">
        <v>0.40239999999999998</v>
      </c>
      <c r="AF833" s="31">
        <v>0.37569999999999998</v>
      </c>
      <c r="AG833" s="31">
        <v>0.55810000000000004</v>
      </c>
      <c r="AH833" s="31">
        <v>1.1599999999999999E-2</v>
      </c>
      <c r="AI833" s="31">
        <v>9.2999999999999999E-2</v>
      </c>
      <c r="AJ833" s="31">
        <v>8.14E-2</v>
      </c>
      <c r="AK833" s="31">
        <v>0.22090000000000001</v>
      </c>
      <c r="AL833" s="31">
        <v>3.49E-2</v>
      </c>
      <c r="AM833" s="31">
        <v>1.2529999999999999</v>
      </c>
      <c r="AN833" s="31">
        <v>0.69930000000000003</v>
      </c>
      <c r="AO833" s="239">
        <v>0.01</v>
      </c>
      <c r="AP833" s="241">
        <v>1</v>
      </c>
      <c r="AQ833" s="101">
        <v>2</v>
      </c>
      <c r="AR833" s="462">
        <v>2</v>
      </c>
      <c r="AS833" s="238"/>
      <c r="AT833" s="238"/>
      <c r="AU833" s="238"/>
      <c r="AV833" s="238"/>
      <c r="AW833" s="238"/>
      <c r="AX833" s="238"/>
      <c r="AY833" s="238"/>
    </row>
    <row r="834" spans="1:51">
      <c r="A834" t="s">
        <v>1915</v>
      </c>
      <c r="B834" t="s">
        <v>1908</v>
      </c>
      <c r="C834" t="s">
        <v>1908</v>
      </c>
      <c r="D834" s="31">
        <v>3731.6848</v>
      </c>
      <c r="E834" s="31">
        <v>14.7704</v>
      </c>
      <c r="F834" s="31">
        <v>55118.567199999998</v>
      </c>
      <c r="G834" s="31">
        <v>0.92979999999999996</v>
      </c>
      <c r="H834" s="31">
        <v>0.16239999999999999</v>
      </c>
      <c r="I834" s="31">
        <v>0.18260000000000001</v>
      </c>
      <c r="J834" s="31">
        <v>0.37490000000000001</v>
      </c>
      <c r="K834" s="31">
        <v>1.3100000000000001E-2</v>
      </c>
      <c r="L834" s="31">
        <v>8.0000000000000004E-4</v>
      </c>
      <c r="M834" s="31">
        <v>1.1999999999999999E-3</v>
      </c>
      <c r="N834" s="31">
        <v>0</v>
      </c>
      <c r="O834" s="31">
        <v>0</v>
      </c>
      <c r="P834" s="31">
        <v>4.0000000000000002E-4</v>
      </c>
      <c r="Q834" s="31">
        <v>0</v>
      </c>
      <c r="R834" s="31">
        <v>0.19850000000000001</v>
      </c>
      <c r="S834" s="31">
        <v>6.9999999999999999E-4</v>
      </c>
      <c r="T834" s="31">
        <v>5.1999999999999998E-3</v>
      </c>
      <c r="U834" s="31">
        <v>0</v>
      </c>
      <c r="V834" s="31">
        <v>5.28E-2</v>
      </c>
      <c r="W834" s="31">
        <v>7.4000000000000003E-3</v>
      </c>
      <c r="X834" s="31">
        <v>0.23680000000000001</v>
      </c>
      <c r="Y834" s="31">
        <v>0.87780000000000002</v>
      </c>
      <c r="Z834" s="31">
        <v>4.3700000000000003E-2</v>
      </c>
      <c r="AA834" s="31">
        <v>2.3E-3</v>
      </c>
      <c r="AB834" s="31">
        <v>7.6300000000000007E-2</v>
      </c>
      <c r="AC834" s="31">
        <v>0.72309999999999997</v>
      </c>
      <c r="AD834" s="31">
        <v>8.3000000000000001E-3</v>
      </c>
      <c r="AE834" s="31">
        <v>0.26769999999999999</v>
      </c>
      <c r="AF834" s="31">
        <v>0.73050000000000004</v>
      </c>
      <c r="AG834" s="31">
        <v>0.79269999999999996</v>
      </c>
      <c r="AH834" s="31">
        <v>6.0999999999999999E-2</v>
      </c>
      <c r="AI834" s="31">
        <v>0</v>
      </c>
      <c r="AJ834" s="31">
        <v>0</v>
      </c>
      <c r="AK834" s="31">
        <v>0.10979999999999999</v>
      </c>
      <c r="AL834" s="31">
        <v>3.6600000000000001E-2</v>
      </c>
      <c r="AM834" s="31">
        <v>0.71830000000000005</v>
      </c>
      <c r="AN834" s="31">
        <v>0.5181</v>
      </c>
      <c r="AO834" s="239">
        <v>0</v>
      </c>
      <c r="AP834" s="241">
        <v>4</v>
      </c>
      <c r="AQ834" s="101">
        <v>5</v>
      </c>
      <c r="AR834" s="462">
        <v>1</v>
      </c>
      <c r="AS834" s="238"/>
      <c r="AT834" s="238"/>
      <c r="AU834" s="238"/>
      <c r="AV834" s="238"/>
      <c r="AW834" s="238"/>
      <c r="AX834" s="238"/>
      <c r="AY834" s="238"/>
    </row>
    <row r="835" spans="1:51">
      <c r="A835" t="s">
        <v>1916</v>
      </c>
      <c r="B835" t="s">
        <v>1908</v>
      </c>
      <c r="C835" t="s">
        <v>1917</v>
      </c>
      <c r="D835" s="31">
        <v>2360.7995000000001</v>
      </c>
      <c r="E835" s="31">
        <v>12.7273</v>
      </c>
      <c r="F835" s="31">
        <v>30046.539499999999</v>
      </c>
      <c r="G835" s="31">
        <v>0.52359999999999995</v>
      </c>
      <c r="H835" s="31">
        <v>0.28739999999999999</v>
      </c>
      <c r="I835" s="31">
        <v>1.2E-2</v>
      </c>
      <c r="J835" s="31">
        <v>0.17119999999999999</v>
      </c>
      <c r="K835" s="31">
        <v>4.0300000000000002E-2</v>
      </c>
      <c r="L835" s="31">
        <v>7.1000000000000004E-3</v>
      </c>
      <c r="M835" s="31">
        <v>1.4E-3</v>
      </c>
      <c r="N835" s="31">
        <v>0</v>
      </c>
      <c r="O835" s="31">
        <v>0</v>
      </c>
      <c r="P835" s="31">
        <v>0</v>
      </c>
      <c r="Q835" s="31">
        <v>0</v>
      </c>
      <c r="R835" s="31">
        <v>1.2E-2</v>
      </c>
      <c r="S835" s="31">
        <v>3.8E-3</v>
      </c>
      <c r="T835" s="31">
        <v>4.7999999999999996E-3</v>
      </c>
      <c r="U835" s="31">
        <v>0</v>
      </c>
      <c r="V835" s="31">
        <v>0.2631</v>
      </c>
      <c r="W835" s="31">
        <v>0.1968</v>
      </c>
      <c r="X835" s="31">
        <v>0.1164</v>
      </c>
      <c r="Y835" s="31">
        <v>0.71909999999999996</v>
      </c>
      <c r="Z835" s="31">
        <v>6.5299999999999997E-2</v>
      </c>
      <c r="AA835" s="31">
        <v>0.01</v>
      </c>
      <c r="AB835" s="31">
        <v>0.2056</v>
      </c>
      <c r="AC835" s="31">
        <v>0.68049999999999999</v>
      </c>
      <c r="AD835" s="31">
        <v>4.9200000000000001E-2</v>
      </c>
      <c r="AE835" s="31">
        <v>0.26640000000000003</v>
      </c>
      <c r="AF835" s="31">
        <v>0.62649999999999995</v>
      </c>
      <c r="AG835" s="31">
        <v>0.4884</v>
      </c>
      <c r="AH835" s="31">
        <v>0.1628</v>
      </c>
      <c r="AI835" s="31">
        <v>4.65E-2</v>
      </c>
      <c r="AJ835" s="31">
        <v>5.8099999999999999E-2</v>
      </c>
      <c r="AK835" s="31">
        <v>0.19769999999999999</v>
      </c>
      <c r="AL835" s="31">
        <v>4.65E-2</v>
      </c>
      <c r="AM835" s="31">
        <v>1.4168000000000001</v>
      </c>
      <c r="AN835" s="31">
        <v>0.79069999999999996</v>
      </c>
      <c r="AO835" s="239">
        <v>0.03</v>
      </c>
      <c r="AP835" s="241">
        <v>1</v>
      </c>
      <c r="AQ835" s="101">
        <v>2</v>
      </c>
      <c r="AR835" s="462">
        <v>2</v>
      </c>
      <c r="AS835" s="238"/>
      <c r="AT835" s="238"/>
      <c r="AU835" s="238"/>
      <c r="AV835" s="238"/>
      <c r="AW835" s="238"/>
      <c r="AX835" s="238"/>
      <c r="AY835" s="238"/>
    </row>
    <row r="836" spans="1:51">
      <c r="A836" t="s">
        <v>1918</v>
      </c>
      <c r="B836" t="s">
        <v>1908</v>
      </c>
      <c r="C836" t="s">
        <v>1919</v>
      </c>
      <c r="D836" s="31">
        <v>1920.2543000000001</v>
      </c>
      <c r="E836" s="31">
        <v>4.5743999999999998</v>
      </c>
      <c r="F836" s="31">
        <v>8784.0203000000001</v>
      </c>
      <c r="G836" s="31">
        <v>0.58750000000000002</v>
      </c>
      <c r="H836" s="31">
        <v>8.48E-2</v>
      </c>
      <c r="I836" s="31">
        <v>0.15479999999999999</v>
      </c>
      <c r="J836" s="31">
        <v>0.34649999999999997</v>
      </c>
      <c r="K836" s="31">
        <v>0</v>
      </c>
      <c r="L836" s="31">
        <v>0.21240000000000001</v>
      </c>
      <c r="M836" s="31">
        <v>2.86E-2</v>
      </c>
      <c r="N836" s="31">
        <v>0</v>
      </c>
      <c r="O836" s="31">
        <v>0</v>
      </c>
      <c r="P836" s="31">
        <v>0</v>
      </c>
      <c r="Q836" s="31">
        <v>0</v>
      </c>
      <c r="R836" s="31">
        <v>0</v>
      </c>
      <c r="S836" s="31">
        <v>6.3100000000000003E-2</v>
      </c>
      <c r="T836" s="31">
        <v>6.9000000000000006E-2</v>
      </c>
      <c r="U836" s="31">
        <v>0</v>
      </c>
      <c r="V836" s="31">
        <v>1.9199999999999998E-2</v>
      </c>
      <c r="W836" s="31">
        <v>2.1700000000000001E-2</v>
      </c>
      <c r="X836" s="31">
        <v>0.29599999999999999</v>
      </c>
      <c r="Y836" s="31">
        <v>0</v>
      </c>
      <c r="Z836" s="31">
        <v>0.83960000000000001</v>
      </c>
      <c r="AA836" s="31">
        <v>0.16039999999999999</v>
      </c>
      <c r="AB836" s="31">
        <v>0</v>
      </c>
      <c r="AC836" s="31">
        <v>0.91410000000000002</v>
      </c>
      <c r="AD836" s="31">
        <v>4.9399999999999999E-2</v>
      </c>
      <c r="AE836" s="31">
        <v>1.04E-2</v>
      </c>
      <c r="AF836" s="31">
        <v>4.9399999999999999E-2</v>
      </c>
      <c r="AG836" s="31">
        <v>0.1474</v>
      </c>
      <c r="AH836" s="31">
        <v>9.4700000000000006E-2</v>
      </c>
      <c r="AI836" s="31">
        <v>0.1368</v>
      </c>
      <c r="AJ836" s="31">
        <v>0.37890000000000001</v>
      </c>
      <c r="AK836" s="31">
        <v>0.21049999999999999</v>
      </c>
      <c r="AL836" s="31">
        <v>3.1600000000000003E-2</v>
      </c>
      <c r="AM836" s="31">
        <v>1.5825</v>
      </c>
      <c r="AN836" s="31">
        <v>0.88319999999999999</v>
      </c>
      <c r="AO836" s="240">
        <v>0.39</v>
      </c>
      <c r="AP836" s="241">
        <v>4</v>
      </c>
      <c r="AQ836" s="101">
        <v>5</v>
      </c>
      <c r="AR836" s="462">
        <v>2</v>
      </c>
      <c r="AS836" s="238"/>
      <c r="AT836" s="238"/>
      <c r="AU836" s="238"/>
      <c r="AV836" s="238"/>
      <c r="AW836" s="238"/>
      <c r="AX836" s="238"/>
      <c r="AY836" s="238"/>
    </row>
    <row r="837" spans="1:51">
      <c r="A837" t="s">
        <v>1922</v>
      </c>
      <c r="B837" t="s">
        <v>1921</v>
      </c>
      <c r="C837" t="s">
        <v>1923</v>
      </c>
      <c r="D837" s="31">
        <v>1264.9452000000001</v>
      </c>
      <c r="E837" s="31">
        <v>9.7504000000000008</v>
      </c>
      <c r="F837" s="31">
        <v>12333.7381</v>
      </c>
      <c r="G837" s="31">
        <v>0.79200000000000004</v>
      </c>
      <c r="H837" s="31">
        <v>0.2316</v>
      </c>
      <c r="I837" s="31">
        <v>0</v>
      </c>
      <c r="J837" s="31">
        <v>4.2200000000000001E-2</v>
      </c>
      <c r="K837" s="31">
        <v>0</v>
      </c>
      <c r="L837" s="31">
        <v>2.5999999999999999E-2</v>
      </c>
      <c r="M837" s="31">
        <v>0</v>
      </c>
      <c r="N837" s="31">
        <v>1.0800000000000001E-2</v>
      </c>
      <c r="O837" s="31">
        <v>0.1575</v>
      </c>
      <c r="P837" s="31">
        <v>8.2199999999999995E-2</v>
      </c>
      <c r="Q837" s="31">
        <v>4.7199999999999999E-2</v>
      </c>
      <c r="R837" s="31">
        <v>2.6599999999999999E-2</v>
      </c>
      <c r="S837" s="31">
        <v>4.1000000000000002E-2</v>
      </c>
      <c r="T837" s="31">
        <v>2.7000000000000001E-3</v>
      </c>
      <c r="U837" s="31">
        <v>0.22209999999999999</v>
      </c>
      <c r="V837" s="31">
        <v>7.9000000000000001E-2</v>
      </c>
      <c r="W837" s="31">
        <v>3.1199999999999999E-2</v>
      </c>
      <c r="X837" s="31">
        <v>0.25180000000000002</v>
      </c>
      <c r="Y837" s="31">
        <v>0.49580000000000002</v>
      </c>
      <c r="Z837" s="31">
        <v>0.126</v>
      </c>
      <c r="AA837" s="31">
        <v>0.35630000000000001</v>
      </c>
      <c r="AB837" s="31">
        <v>2.1899999999999999E-2</v>
      </c>
      <c r="AC837" s="31">
        <v>0.48959999999999998</v>
      </c>
      <c r="AD837" s="31">
        <v>0.26900000000000002</v>
      </c>
      <c r="AE837" s="31">
        <v>0.2379</v>
      </c>
      <c r="AF837" s="31">
        <v>0.79690000000000005</v>
      </c>
      <c r="AG837" s="31">
        <v>0.60440000000000005</v>
      </c>
      <c r="AH837" s="31">
        <v>0.1648</v>
      </c>
      <c r="AI837" s="31">
        <v>0</v>
      </c>
      <c r="AJ837" s="31">
        <v>0</v>
      </c>
      <c r="AK837" s="31">
        <v>7.6899999999999996E-2</v>
      </c>
      <c r="AL837" s="31">
        <v>0.15379999999999999</v>
      </c>
      <c r="AM837" s="31">
        <v>1.0868</v>
      </c>
      <c r="AN837" s="31">
        <v>0.78390000000000004</v>
      </c>
      <c r="AO837" s="239">
        <v>0.02</v>
      </c>
      <c r="AP837" s="241">
        <v>3</v>
      </c>
      <c r="AQ837" s="101">
        <v>4</v>
      </c>
      <c r="AR837" s="462">
        <v>2</v>
      </c>
      <c r="AS837" s="238"/>
      <c r="AT837" s="238"/>
      <c r="AU837" s="238"/>
      <c r="AV837" s="238"/>
      <c r="AW837" s="238"/>
      <c r="AX837" s="238"/>
      <c r="AY837" s="238"/>
    </row>
    <row r="838" spans="1:51">
      <c r="A838" t="s">
        <v>1924</v>
      </c>
      <c r="B838" t="s">
        <v>1921</v>
      </c>
      <c r="C838" t="s">
        <v>1925</v>
      </c>
      <c r="D838" s="31">
        <v>717.93060000000003</v>
      </c>
      <c r="E838" s="31">
        <v>5.3174999999999999</v>
      </c>
      <c r="F838" s="31">
        <v>3817.6273000000001</v>
      </c>
      <c r="G838" s="31">
        <v>0.60329999999999995</v>
      </c>
      <c r="H838" s="31">
        <v>0</v>
      </c>
      <c r="I838" s="31">
        <v>0</v>
      </c>
      <c r="J838" s="31">
        <v>0</v>
      </c>
      <c r="K838" s="31">
        <v>0</v>
      </c>
      <c r="L838" s="31">
        <v>0</v>
      </c>
      <c r="M838" s="31">
        <v>5.1999999999999998E-3</v>
      </c>
      <c r="N838" s="31">
        <v>0</v>
      </c>
      <c r="O838" s="31">
        <v>0.53259999999999996</v>
      </c>
      <c r="P838" s="31">
        <v>7.5800000000000006E-2</v>
      </c>
      <c r="Q838" s="31">
        <v>1.43E-2</v>
      </c>
      <c r="R838" s="31">
        <v>0</v>
      </c>
      <c r="S838" s="31">
        <v>1.78E-2</v>
      </c>
      <c r="T838" s="31">
        <v>1.84E-2</v>
      </c>
      <c r="U838" s="31">
        <v>3.5299999999999998E-2</v>
      </c>
      <c r="V838" s="31">
        <v>2.3300000000000001E-2</v>
      </c>
      <c r="W838" s="31">
        <v>0.2772</v>
      </c>
      <c r="X838" s="31">
        <v>0.18970000000000001</v>
      </c>
      <c r="Y838" s="31">
        <v>0.32300000000000001</v>
      </c>
      <c r="Z838" s="31">
        <v>0.3901</v>
      </c>
      <c r="AA838" s="31">
        <v>0.19750000000000001</v>
      </c>
      <c r="AB838" s="31">
        <v>8.9399999999999993E-2</v>
      </c>
      <c r="AC838" s="31">
        <v>0.16389999999999999</v>
      </c>
      <c r="AD838" s="31">
        <v>0.72440000000000004</v>
      </c>
      <c r="AE838" s="31">
        <v>0.1091</v>
      </c>
      <c r="AF838" s="31">
        <v>0.18909999999999999</v>
      </c>
      <c r="AG838" s="31">
        <v>0.26369999999999999</v>
      </c>
      <c r="AH838" s="31">
        <v>9.8900000000000002E-2</v>
      </c>
      <c r="AI838" s="31">
        <v>0</v>
      </c>
      <c r="AJ838" s="31">
        <v>1.0999999999999999E-2</v>
      </c>
      <c r="AK838" s="31">
        <v>0.36259999999999998</v>
      </c>
      <c r="AL838" s="31">
        <v>0.26369999999999999</v>
      </c>
      <c r="AM838" s="31">
        <v>1.3492999999999999</v>
      </c>
      <c r="AN838" s="31">
        <v>0.83830000000000005</v>
      </c>
      <c r="AO838" s="239">
        <v>0.83</v>
      </c>
      <c r="AP838" s="241">
        <v>3</v>
      </c>
      <c r="AQ838" s="101">
        <v>4</v>
      </c>
      <c r="AR838" s="462">
        <v>2</v>
      </c>
      <c r="AS838" s="238"/>
      <c r="AT838" s="238"/>
      <c r="AU838" s="238"/>
      <c r="AV838" s="238"/>
      <c r="AW838" s="238"/>
      <c r="AX838" s="238"/>
      <c r="AY838" s="238"/>
    </row>
    <row r="839" spans="1:51">
      <c r="A839" t="s">
        <v>1926</v>
      </c>
      <c r="B839" t="s">
        <v>1921</v>
      </c>
      <c r="C839" t="s">
        <v>1927</v>
      </c>
      <c r="D839" s="31">
        <v>1297.5571</v>
      </c>
      <c r="E839" s="31">
        <v>8.9769000000000005</v>
      </c>
      <c r="F839" s="31">
        <v>11648.1037</v>
      </c>
      <c r="G839" s="31">
        <v>0.76859999999999995</v>
      </c>
      <c r="H839" s="31">
        <v>0.1794</v>
      </c>
      <c r="I839" s="31">
        <v>0</v>
      </c>
      <c r="J839" s="31">
        <v>0.1391</v>
      </c>
      <c r="K839" s="31">
        <v>3.7000000000000002E-3</v>
      </c>
      <c r="L839" s="31">
        <v>1.9099999999999999E-2</v>
      </c>
      <c r="M839" s="31">
        <v>3.5000000000000001E-3</v>
      </c>
      <c r="N839" s="31">
        <v>2.3999999999999998E-3</v>
      </c>
      <c r="O839" s="31">
        <v>0.39069999999999999</v>
      </c>
      <c r="P839" s="31">
        <v>2.6599999999999999E-2</v>
      </c>
      <c r="Q839" s="31">
        <v>6.9999999999999999E-4</v>
      </c>
      <c r="R839" s="31">
        <v>5.8299999999999998E-2</v>
      </c>
      <c r="S839" s="31">
        <v>3.2000000000000002E-3</v>
      </c>
      <c r="T839" s="31">
        <v>2.1999999999999999E-2</v>
      </c>
      <c r="U839" s="31">
        <v>0</v>
      </c>
      <c r="V839" s="31">
        <v>0.10589999999999999</v>
      </c>
      <c r="W839" s="31">
        <v>4.5400000000000003E-2</v>
      </c>
      <c r="X839" s="31">
        <v>5.9200000000000003E-2</v>
      </c>
      <c r="Y839" s="31">
        <v>0.54990000000000006</v>
      </c>
      <c r="Z839" s="31">
        <v>0.33229999999999998</v>
      </c>
      <c r="AA839" s="31">
        <v>1.17E-2</v>
      </c>
      <c r="AB839" s="31">
        <v>0.1061</v>
      </c>
      <c r="AC839" s="31">
        <v>0.495</v>
      </c>
      <c r="AD839" s="31">
        <v>0.41099999999999998</v>
      </c>
      <c r="AE839" s="31">
        <v>8.9499999999999996E-2</v>
      </c>
      <c r="AF839" s="31">
        <v>0.68300000000000005</v>
      </c>
      <c r="AG839" s="31">
        <v>0.73119999999999996</v>
      </c>
      <c r="AH839" s="31">
        <v>0.15049999999999999</v>
      </c>
      <c r="AI839" s="31">
        <v>0</v>
      </c>
      <c r="AJ839" s="31">
        <v>1.0800000000000001E-2</v>
      </c>
      <c r="AK839" s="31">
        <v>2.1499999999999998E-2</v>
      </c>
      <c r="AL839" s="31">
        <v>8.5999999999999993E-2</v>
      </c>
      <c r="AM839" s="31">
        <v>0.85629999999999995</v>
      </c>
      <c r="AN839" s="31">
        <v>0.53210000000000002</v>
      </c>
      <c r="AO839" s="239">
        <v>0.04</v>
      </c>
      <c r="AP839" s="241">
        <v>1</v>
      </c>
      <c r="AQ839" s="101">
        <v>2</v>
      </c>
      <c r="AR839" s="462">
        <v>1</v>
      </c>
      <c r="AS839" s="238"/>
      <c r="AT839" s="238"/>
      <c r="AU839" s="238"/>
      <c r="AV839" s="238"/>
      <c r="AW839" s="238"/>
      <c r="AX839" s="238"/>
      <c r="AY839" s="238"/>
    </row>
    <row r="840" spans="1:51">
      <c r="A840" t="s">
        <v>1928</v>
      </c>
      <c r="B840" t="s">
        <v>1921</v>
      </c>
      <c r="C840" t="s">
        <v>1929</v>
      </c>
      <c r="D840" s="31">
        <v>4077.8789999999999</v>
      </c>
      <c r="E840" s="31">
        <v>5.0730000000000004</v>
      </c>
      <c r="F840" s="31">
        <v>20687.131399999998</v>
      </c>
      <c r="G840" s="31">
        <v>0.64929999999999999</v>
      </c>
      <c r="H840" s="31">
        <v>7.1099999999999997E-2</v>
      </c>
      <c r="I840" s="31">
        <v>0</v>
      </c>
      <c r="J840" s="31">
        <v>4.1799999999999997E-2</v>
      </c>
      <c r="K840" s="31">
        <v>1.1000000000000001E-3</v>
      </c>
      <c r="L840" s="31">
        <v>2.8899999999999999E-2</v>
      </c>
      <c r="M840" s="31">
        <v>6.0000000000000001E-3</v>
      </c>
      <c r="N840" s="31">
        <v>6.1000000000000004E-3</v>
      </c>
      <c r="O840" s="31">
        <v>0.35670000000000002</v>
      </c>
      <c r="P840" s="31">
        <v>7.2400000000000006E-2</v>
      </c>
      <c r="Q840" s="31">
        <v>4.6699999999999998E-2</v>
      </c>
      <c r="R840" s="31">
        <v>2.3599999999999999E-2</v>
      </c>
      <c r="S840" s="31">
        <v>6.3200000000000006E-2</v>
      </c>
      <c r="T840" s="31">
        <v>5.8599999999999999E-2</v>
      </c>
      <c r="U840" s="31">
        <v>3.5099999999999999E-2</v>
      </c>
      <c r="V840" s="31">
        <v>4.3799999999999999E-2</v>
      </c>
      <c r="W840" s="31">
        <v>0.14510000000000001</v>
      </c>
      <c r="X840" s="31">
        <v>0.495</v>
      </c>
      <c r="Y840" s="31">
        <v>0.74770000000000003</v>
      </c>
      <c r="Z840" s="31">
        <v>0.15390000000000001</v>
      </c>
      <c r="AA840" s="31">
        <v>9.3700000000000006E-2</v>
      </c>
      <c r="AB840" s="31">
        <v>4.7999999999999996E-3</v>
      </c>
      <c r="AC840" s="31">
        <v>0.32829999999999998</v>
      </c>
      <c r="AD840" s="31">
        <v>0.53869999999999996</v>
      </c>
      <c r="AE840" s="31">
        <v>0.11840000000000001</v>
      </c>
      <c r="AF840" s="31">
        <v>0.16039999999999999</v>
      </c>
      <c r="AG840" s="31">
        <v>0.2069</v>
      </c>
      <c r="AH840" s="31">
        <v>6.9000000000000006E-2</v>
      </c>
      <c r="AI840" s="31">
        <v>0</v>
      </c>
      <c r="AJ840" s="31">
        <v>1.15E-2</v>
      </c>
      <c r="AK840" s="31">
        <v>0.45979999999999999</v>
      </c>
      <c r="AL840" s="31">
        <v>0.25290000000000001</v>
      </c>
      <c r="AM840" s="31">
        <v>1.2666999999999999</v>
      </c>
      <c r="AN840" s="31">
        <v>0.78700000000000003</v>
      </c>
      <c r="AO840" s="239">
        <v>0.24</v>
      </c>
      <c r="AP840" s="241">
        <v>1</v>
      </c>
      <c r="AQ840" s="101">
        <v>2</v>
      </c>
      <c r="AR840" s="462">
        <v>2</v>
      </c>
      <c r="AS840" s="238"/>
      <c r="AT840" s="238"/>
      <c r="AU840" s="238"/>
      <c r="AV840" s="238"/>
      <c r="AW840" s="238"/>
      <c r="AX840" s="238"/>
      <c r="AY840" s="238"/>
    </row>
    <row r="841" spans="1:51">
      <c r="A841" t="s">
        <v>1930</v>
      </c>
      <c r="B841" t="s">
        <v>1921</v>
      </c>
      <c r="C841" t="s">
        <v>1931</v>
      </c>
      <c r="D841" s="31">
        <v>4859.3917000000001</v>
      </c>
      <c r="E841" s="31">
        <v>9.5882000000000005</v>
      </c>
      <c r="F841" s="31">
        <v>46592.670400000003</v>
      </c>
      <c r="G841" s="31">
        <v>0.78369999999999995</v>
      </c>
      <c r="H841" s="31">
        <v>0.11260000000000001</v>
      </c>
      <c r="I841" s="31">
        <v>0</v>
      </c>
      <c r="J841" s="31">
        <v>1.1999999999999999E-3</v>
      </c>
      <c r="K841" s="31">
        <v>0</v>
      </c>
      <c r="L841" s="31">
        <v>0.47599999999999998</v>
      </c>
      <c r="M841" s="31">
        <v>7.7999999999999996E-3</v>
      </c>
      <c r="N841" s="31">
        <v>0</v>
      </c>
      <c r="O841" s="31">
        <v>4.3200000000000002E-2</v>
      </c>
      <c r="P841" s="31">
        <v>4.1099999999999998E-2</v>
      </c>
      <c r="Q841" s="31">
        <v>0.156</v>
      </c>
      <c r="R841" s="31">
        <v>4.0000000000000002E-4</v>
      </c>
      <c r="S841" s="31">
        <v>4.0000000000000002E-4</v>
      </c>
      <c r="T841" s="31">
        <v>4.7000000000000002E-3</v>
      </c>
      <c r="U841" s="31">
        <v>0</v>
      </c>
      <c r="V841" s="31">
        <v>0.14280000000000001</v>
      </c>
      <c r="W841" s="31">
        <v>1.37E-2</v>
      </c>
      <c r="X841" s="31">
        <v>0.85070000000000001</v>
      </c>
      <c r="Y841" s="31">
        <v>0.91890000000000005</v>
      </c>
      <c r="Z841" s="31">
        <v>6.1699999999999998E-2</v>
      </c>
      <c r="AA841" s="31">
        <v>1.1000000000000001E-3</v>
      </c>
      <c r="AB841" s="31">
        <v>1.83E-2</v>
      </c>
      <c r="AC841" s="31">
        <v>0.18179999999999999</v>
      </c>
      <c r="AD841" s="31">
        <v>0.59899999999999998</v>
      </c>
      <c r="AE841" s="31">
        <v>0.21679999999999999</v>
      </c>
      <c r="AF841" s="31">
        <v>0.67210000000000003</v>
      </c>
      <c r="AG841" s="31">
        <v>0.73260000000000003</v>
      </c>
      <c r="AH841" s="31">
        <v>0.1744</v>
      </c>
      <c r="AI841" s="31">
        <v>0</v>
      </c>
      <c r="AJ841" s="31">
        <v>0</v>
      </c>
      <c r="AK841" s="31">
        <v>1.1599999999999999E-2</v>
      </c>
      <c r="AL841" s="31">
        <v>8.14E-2</v>
      </c>
      <c r="AM841" s="31">
        <v>0.78849999999999998</v>
      </c>
      <c r="AN841" s="31">
        <v>0.56879999999999997</v>
      </c>
      <c r="AO841" s="239">
        <v>0</v>
      </c>
      <c r="AP841" s="241">
        <v>4</v>
      </c>
      <c r="AQ841" s="101">
        <v>5</v>
      </c>
      <c r="AR841" s="462">
        <v>1</v>
      </c>
      <c r="AS841" s="238"/>
      <c r="AT841" s="238"/>
      <c r="AU841" s="238"/>
      <c r="AV841" s="238"/>
      <c r="AW841" s="238"/>
      <c r="AX841" s="238"/>
      <c r="AY841" s="238"/>
    </row>
    <row r="842" spans="1:51">
      <c r="A842" t="s">
        <v>1932</v>
      </c>
      <c r="B842" t="s">
        <v>1921</v>
      </c>
      <c r="C842" t="s">
        <v>1321</v>
      </c>
      <c r="D842" s="31">
        <v>10049.769899999999</v>
      </c>
      <c r="E842" s="31">
        <v>5.3765000000000001</v>
      </c>
      <c r="F842" s="31">
        <v>54032.806100000002</v>
      </c>
      <c r="G842" s="31">
        <v>0.78649999999999998</v>
      </c>
      <c r="H842" s="31">
        <v>0.1497</v>
      </c>
      <c r="I842" s="31">
        <v>0</v>
      </c>
      <c r="J842" s="31">
        <v>0</v>
      </c>
      <c r="K842" s="31">
        <v>1.4200000000000001E-2</v>
      </c>
      <c r="L842" s="31">
        <v>0.36870000000000003</v>
      </c>
      <c r="M842" s="31">
        <v>2.8199999999999999E-2</v>
      </c>
      <c r="N842" s="31">
        <v>1.06E-2</v>
      </c>
      <c r="O842" s="31">
        <v>0.19589999999999999</v>
      </c>
      <c r="P842" s="31">
        <v>7.4999999999999997E-2</v>
      </c>
      <c r="Q842" s="31">
        <v>0</v>
      </c>
      <c r="R842" s="31">
        <v>8.5999999999999993E-2</v>
      </c>
      <c r="S842" s="31">
        <v>1.1000000000000001E-3</v>
      </c>
      <c r="T842" s="31">
        <v>9.5999999999999992E-3</v>
      </c>
      <c r="U842" s="31">
        <v>3.8300000000000001E-2</v>
      </c>
      <c r="V842" s="31">
        <v>1.5699999999999999E-2</v>
      </c>
      <c r="W842" s="31">
        <v>7.1000000000000004E-3</v>
      </c>
      <c r="X842" s="31">
        <v>0.26200000000000001</v>
      </c>
      <c r="Y842" s="31">
        <v>0.77429999999999999</v>
      </c>
      <c r="Z842" s="31">
        <v>6.2600000000000003E-2</v>
      </c>
      <c r="AA842" s="31">
        <v>9.2600000000000002E-2</v>
      </c>
      <c r="AB842" s="31">
        <v>7.0499999999999993E-2</v>
      </c>
      <c r="AC842" s="31">
        <v>0.46310000000000001</v>
      </c>
      <c r="AD842" s="31">
        <v>0.4299</v>
      </c>
      <c r="AE842" s="31">
        <v>0.10249999999999999</v>
      </c>
      <c r="AF842" s="31">
        <v>0.21210000000000001</v>
      </c>
      <c r="AG842" s="31">
        <v>0.36899999999999999</v>
      </c>
      <c r="AH842" s="31">
        <v>0.16669999999999999</v>
      </c>
      <c r="AI842" s="31">
        <v>0</v>
      </c>
      <c r="AJ842" s="31">
        <v>2.3800000000000002E-2</v>
      </c>
      <c r="AK842" s="31">
        <v>0.16669999999999999</v>
      </c>
      <c r="AL842" s="31">
        <v>0.27379999999999999</v>
      </c>
      <c r="AM842" s="31">
        <v>1.4088000000000001</v>
      </c>
      <c r="AN842" s="31">
        <v>0.87529999999999997</v>
      </c>
      <c r="AO842" s="239">
        <v>7.0000000000000007E-2</v>
      </c>
      <c r="AP842" s="241">
        <v>4</v>
      </c>
      <c r="AQ842" s="101">
        <v>5</v>
      </c>
      <c r="AR842" s="462">
        <v>2</v>
      </c>
      <c r="AS842" s="238"/>
      <c r="AT842" s="238"/>
      <c r="AU842" s="238"/>
      <c r="AV842" s="238"/>
      <c r="AW842" s="238"/>
      <c r="AX842" s="238"/>
      <c r="AY842" s="238"/>
    </row>
    <row r="843" spans="1:51">
      <c r="A843" t="s">
        <v>1935</v>
      </c>
      <c r="B843" t="s">
        <v>1921</v>
      </c>
      <c r="C843" t="s">
        <v>1936</v>
      </c>
      <c r="D843" s="31">
        <v>753.4674</v>
      </c>
      <c r="E843" s="31">
        <v>3.4470999999999998</v>
      </c>
      <c r="F843" s="31">
        <v>2597.2633000000001</v>
      </c>
      <c r="G843" s="31">
        <v>0.39140000000000003</v>
      </c>
      <c r="H843" s="31">
        <v>4.6800000000000001E-2</v>
      </c>
      <c r="I843" s="31">
        <v>0</v>
      </c>
      <c r="J843" s="31">
        <v>0</v>
      </c>
      <c r="K843" s="31">
        <v>0</v>
      </c>
      <c r="L843" s="31">
        <v>6.6E-3</v>
      </c>
      <c r="M843" s="31">
        <v>0</v>
      </c>
      <c r="N843" s="31">
        <v>2.7300000000000001E-2</v>
      </c>
      <c r="O843" s="31">
        <v>0.3322</v>
      </c>
      <c r="P843" s="31">
        <v>0.19670000000000001</v>
      </c>
      <c r="Q843" s="31">
        <v>0</v>
      </c>
      <c r="R843" s="31">
        <v>0</v>
      </c>
      <c r="S843" s="31">
        <v>1.8200000000000001E-2</v>
      </c>
      <c r="T843" s="31">
        <v>5.6099999999999997E-2</v>
      </c>
      <c r="U843" s="31">
        <v>0</v>
      </c>
      <c r="V843" s="31">
        <v>0.12470000000000001</v>
      </c>
      <c r="W843" s="31">
        <v>0.1913</v>
      </c>
      <c r="X843" s="31">
        <v>0.1065</v>
      </c>
      <c r="Y843" s="31">
        <v>0</v>
      </c>
      <c r="Z843" s="31">
        <v>0.94869999999999999</v>
      </c>
      <c r="AA843" s="31">
        <v>1.03E-2</v>
      </c>
      <c r="AB843" s="31">
        <v>4.1000000000000002E-2</v>
      </c>
      <c r="AC843" s="31">
        <v>0.45200000000000001</v>
      </c>
      <c r="AD843" s="31">
        <v>0.50619999999999998</v>
      </c>
      <c r="AE843" s="31">
        <v>0</v>
      </c>
      <c r="AF843" s="31">
        <v>0.15229999999999999</v>
      </c>
      <c r="AG843" s="31">
        <v>0.17199999999999999</v>
      </c>
      <c r="AH843" s="31">
        <v>0.15049999999999999</v>
      </c>
      <c r="AI843" s="31">
        <v>0</v>
      </c>
      <c r="AJ843" s="31">
        <v>0</v>
      </c>
      <c r="AK843" s="31">
        <v>0.60219999999999996</v>
      </c>
      <c r="AL843" s="31">
        <v>7.5300000000000006E-2</v>
      </c>
      <c r="AM843" s="31">
        <v>1.0880000000000001</v>
      </c>
      <c r="AN843" s="31">
        <v>0.78480000000000005</v>
      </c>
      <c r="AO843" s="239">
        <v>0.68</v>
      </c>
      <c r="AP843" s="241">
        <v>2</v>
      </c>
      <c r="AQ843" s="101">
        <v>3</v>
      </c>
      <c r="AR843" s="462">
        <v>3</v>
      </c>
      <c r="AS843" s="238"/>
      <c r="AT843" s="238"/>
      <c r="AU843" s="238"/>
      <c r="AV843" s="238"/>
      <c r="AW843" s="238"/>
      <c r="AX843" s="238"/>
      <c r="AY843" s="238"/>
    </row>
    <row r="844" spans="1:51">
      <c r="A844" t="s">
        <v>1937</v>
      </c>
      <c r="B844" t="s">
        <v>1921</v>
      </c>
      <c r="C844" t="s">
        <v>1938</v>
      </c>
      <c r="D844" s="31">
        <v>527.05150000000003</v>
      </c>
      <c r="E844" s="31">
        <v>25.2133</v>
      </c>
      <c r="F844" s="31">
        <v>13288.724399999999</v>
      </c>
      <c r="G844" s="31">
        <v>0.82369999999999999</v>
      </c>
      <c r="H844" s="31">
        <v>0.61560000000000004</v>
      </c>
      <c r="I844" s="31">
        <v>0</v>
      </c>
      <c r="J844" s="31">
        <v>0</v>
      </c>
      <c r="K844" s="31">
        <v>0</v>
      </c>
      <c r="L844" s="31">
        <v>0</v>
      </c>
      <c r="M844" s="31">
        <v>0</v>
      </c>
      <c r="N844" s="31">
        <v>0</v>
      </c>
      <c r="O844" s="31">
        <v>0.16769999999999999</v>
      </c>
      <c r="P844" s="31">
        <v>1.55E-2</v>
      </c>
      <c r="Q844" s="31">
        <v>0</v>
      </c>
      <c r="R844" s="31">
        <v>0</v>
      </c>
      <c r="S844" s="31">
        <v>4.2700000000000002E-2</v>
      </c>
      <c r="T844" s="31">
        <v>2.3599999999999999E-2</v>
      </c>
      <c r="U844" s="31">
        <v>0</v>
      </c>
      <c r="V844" s="31">
        <v>0.13489999999999999</v>
      </c>
      <c r="W844" s="31">
        <v>0</v>
      </c>
      <c r="X844" s="31">
        <v>1.8800000000000001E-2</v>
      </c>
      <c r="Y844" s="31">
        <v>0</v>
      </c>
      <c r="Z844" s="31">
        <v>0.25</v>
      </c>
      <c r="AA844" s="31">
        <v>0</v>
      </c>
      <c r="AB844" s="31">
        <v>0.75</v>
      </c>
      <c r="AC844" s="31">
        <v>0.76680000000000004</v>
      </c>
      <c r="AD844" s="31">
        <v>0.22819999999999999</v>
      </c>
      <c r="AE844" s="31">
        <v>4.1000000000000003E-3</v>
      </c>
      <c r="AF844" s="31">
        <v>0.76449999999999996</v>
      </c>
      <c r="AG844" s="31">
        <v>0.65629999999999999</v>
      </c>
      <c r="AH844" s="31">
        <v>0.1875</v>
      </c>
      <c r="AI844" s="31">
        <v>0</v>
      </c>
      <c r="AJ844" s="31">
        <v>0</v>
      </c>
      <c r="AK844" s="31">
        <v>5.21E-2</v>
      </c>
      <c r="AL844" s="31">
        <v>0.1042</v>
      </c>
      <c r="AM844" s="31">
        <v>0.9798</v>
      </c>
      <c r="AN844" s="31">
        <v>0.70679999999999998</v>
      </c>
      <c r="AO844" s="239">
        <v>0</v>
      </c>
      <c r="AP844" s="241">
        <v>4</v>
      </c>
      <c r="AQ844" s="101">
        <v>5</v>
      </c>
      <c r="AR844" s="462">
        <v>1</v>
      </c>
      <c r="AS844" s="238"/>
      <c r="AT844" s="238"/>
      <c r="AU844" s="238"/>
      <c r="AV844" s="238"/>
      <c r="AW844" s="238"/>
      <c r="AX844" s="238"/>
      <c r="AY844" s="238"/>
    </row>
    <row r="845" spans="1:51">
      <c r="A845" t="s">
        <v>1939</v>
      </c>
      <c r="B845" t="s">
        <v>1921</v>
      </c>
      <c r="C845" t="s">
        <v>1940</v>
      </c>
      <c r="D845" s="31">
        <v>1598.5957000000001</v>
      </c>
      <c r="E845" s="31">
        <v>2.6253000000000002</v>
      </c>
      <c r="F845" s="31">
        <v>4196.8422</v>
      </c>
      <c r="G845" s="31">
        <v>0.69220000000000004</v>
      </c>
      <c r="H845" s="31">
        <v>0.14849999999999999</v>
      </c>
      <c r="I845" s="31">
        <v>0</v>
      </c>
      <c r="J845" s="31">
        <v>7.4200000000000002E-2</v>
      </c>
      <c r="K845" s="31">
        <v>0</v>
      </c>
      <c r="L845" s="31">
        <v>1.84E-2</v>
      </c>
      <c r="M845" s="31">
        <v>2.6200000000000001E-2</v>
      </c>
      <c r="N845" s="31">
        <v>0</v>
      </c>
      <c r="O845" s="31">
        <v>0.31209999999999999</v>
      </c>
      <c r="P845" s="31">
        <v>7.3400000000000007E-2</v>
      </c>
      <c r="Q845" s="31">
        <v>8.1199999999999994E-2</v>
      </c>
      <c r="R845" s="31">
        <v>0</v>
      </c>
      <c r="S845" s="31">
        <v>6.0199999999999997E-2</v>
      </c>
      <c r="T845" s="31">
        <v>2.8899999999999999E-2</v>
      </c>
      <c r="U845" s="31">
        <v>1E-4</v>
      </c>
      <c r="V845" s="31">
        <v>6.83E-2</v>
      </c>
      <c r="W845" s="31">
        <v>0.1085</v>
      </c>
      <c r="X845" s="31">
        <v>0.28739999999999999</v>
      </c>
      <c r="Y845" s="31">
        <v>0.72829999999999995</v>
      </c>
      <c r="Z845" s="31">
        <v>0.23749999999999999</v>
      </c>
      <c r="AA845" s="31">
        <v>2.7199999999999998E-2</v>
      </c>
      <c r="AB845" s="31">
        <v>7.0000000000000001E-3</v>
      </c>
      <c r="AC845" s="31">
        <v>0.5212</v>
      </c>
      <c r="AD845" s="31">
        <v>0.42759999999999998</v>
      </c>
      <c r="AE845" s="31">
        <v>3.9E-2</v>
      </c>
      <c r="AF845" s="31">
        <v>0.4713</v>
      </c>
      <c r="AG845" s="31">
        <v>0.43159999999999998</v>
      </c>
      <c r="AH845" s="31">
        <v>0.2</v>
      </c>
      <c r="AI845" s="31">
        <v>0</v>
      </c>
      <c r="AJ845" s="31">
        <v>0</v>
      </c>
      <c r="AK845" s="31">
        <v>5.2600000000000001E-2</v>
      </c>
      <c r="AL845" s="31">
        <v>0.31580000000000003</v>
      </c>
      <c r="AM845" s="31">
        <v>1.2035</v>
      </c>
      <c r="AN845" s="31">
        <v>0.86819999999999997</v>
      </c>
      <c r="AO845" s="239">
        <v>0</v>
      </c>
      <c r="AP845" s="241">
        <v>1</v>
      </c>
      <c r="AQ845" s="101">
        <v>2</v>
      </c>
      <c r="AR845" s="462">
        <v>2</v>
      </c>
      <c r="AS845" s="238"/>
      <c r="AT845" s="238"/>
      <c r="AU845" s="238"/>
      <c r="AV845" s="238"/>
      <c r="AW845" s="238"/>
      <c r="AX845" s="238"/>
      <c r="AY845" s="238"/>
    </row>
    <row r="846" spans="1:51">
      <c r="A846" t="s">
        <v>1941</v>
      </c>
      <c r="B846" t="s">
        <v>1921</v>
      </c>
      <c r="C846" t="s">
        <v>211</v>
      </c>
      <c r="D846" s="31">
        <v>642.8279</v>
      </c>
      <c r="E846" s="31">
        <v>25.057700000000001</v>
      </c>
      <c r="F846" s="31">
        <v>16107.7711</v>
      </c>
      <c r="G846" s="31">
        <v>0.73950000000000005</v>
      </c>
      <c r="H846" s="31">
        <v>0.30730000000000002</v>
      </c>
      <c r="I846" s="31">
        <v>0</v>
      </c>
      <c r="J846" s="31">
        <v>3.7000000000000002E-3</v>
      </c>
      <c r="K846" s="31">
        <v>0</v>
      </c>
      <c r="L846" s="31">
        <v>3.0200000000000001E-2</v>
      </c>
      <c r="M846" s="31">
        <v>5.5899999999999998E-2</v>
      </c>
      <c r="N846" s="31">
        <v>3.3999999999999998E-3</v>
      </c>
      <c r="O846" s="31">
        <v>8.8999999999999996E-2</v>
      </c>
      <c r="P846" s="31">
        <v>9.6600000000000005E-2</v>
      </c>
      <c r="Q846" s="31">
        <v>0</v>
      </c>
      <c r="R846" s="31">
        <v>3.2000000000000002E-3</v>
      </c>
      <c r="S846" s="31">
        <v>0.21740000000000001</v>
      </c>
      <c r="T846" s="31">
        <v>9.1000000000000004E-3</v>
      </c>
      <c r="U846" s="31">
        <v>3.5400000000000001E-2</v>
      </c>
      <c r="V846" s="31">
        <v>0.13339999999999999</v>
      </c>
      <c r="W846" s="31">
        <v>1.52E-2</v>
      </c>
      <c r="X846" s="31">
        <v>8.5800000000000001E-2</v>
      </c>
      <c r="Y846" s="31">
        <v>9.8400000000000001E-2</v>
      </c>
      <c r="Z846" s="31">
        <v>0.59009999999999996</v>
      </c>
      <c r="AA846" s="31">
        <v>0.25619999999999998</v>
      </c>
      <c r="AB846" s="31">
        <v>5.5300000000000002E-2</v>
      </c>
      <c r="AC846" s="31">
        <v>0.50060000000000004</v>
      </c>
      <c r="AD846" s="31">
        <v>0.25209999999999999</v>
      </c>
      <c r="AE846" s="31">
        <v>0.24479999999999999</v>
      </c>
      <c r="AF846" s="31">
        <v>0.60919999999999996</v>
      </c>
      <c r="AG846" s="31">
        <v>0.74739999999999995</v>
      </c>
      <c r="AH846" s="31">
        <v>9.4700000000000006E-2</v>
      </c>
      <c r="AI846" s="31">
        <v>2.1100000000000001E-2</v>
      </c>
      <c r="AJ846" s="31">
        <v>3.1600000000000003E-2</v>
      </c>
      <c r="AK846" s="31">
        <v>7.3700000000000002E-2</v>
      </c>
      <c r="AL846" s="31">
        <v>3.1600000000000003E-2</v>
      </c>
      <c r="AM846" s="31">
        <v>0.93259999999999998</v>
      </c>
      <c r="AN846" s="31">
        <v>0.52049999999999996</v>
      </c>
      <c r="AO846" s="239">
        <v>0.01</v>
      </c>
      <c r="AP846" s="241">
        <v>2</v>
      </c>
      <c r="AQ846" s="101">
        <v>3</v>
      </c>
      <c r="AR846" s="462">
        <v>1</v>
      </c>
      <c r="AS846" s="238"/>
      <c r="AT846" s="238"/>
      <c r="AU846" s="238"/>
      <c r="AV846" s="238"/>
      <c r="AW846" s="238"/>
      <c r="AX846" s="238"/>
      <c r="AY846" s="238"/>
    </row>
    <row r="847" spans="1:51">
      <c r="A847" t="s">
        <v>1942</v>
      </c>
      <c r="B847" t="s">
        <v>1921</v>
      </c>
      <c r="C847" t="s">
        <v>1943</v>
      </c>
      <c r="D847" s="31">
        <v>3108.2865999999999</v>
      </c>
      <c r="E847" s="31">
        <v>5.6070000000000002</v>
      </c>
      <c r="F847" s="31">
        <v>17428.196100000001</v>
      </c>
      <c r="G847" s="31">
        <v>0.89390000000000003</v>
      </c>
      <c r="H847" s="31">
        <v>0.1105</v>
      </c>
      <c r="I847" s="31">
        <v>0</v>
      </c>
      <c r="J847" s="31">
        <v>0.52780000000000005</v>
      </c>
      <c r="K847" s="31">
        <v>0</v>
      </c>
      <c r="L847" s="31">
        <v>0.1903</v>
      </c>
      <c r="M847" s="31">
        <v>0</v>
      </c>
      <c r="N847" s="31">
        <v>0</v>
      </c>
      <c r="O847" s="31">
        <v>0.1061</v>
      </c>
      <c r="P847" s="31">
        <v>0</v>
      </c>
      <c r="Q847" s="31">
        <v>0</v>
      </c>
      <c r="R847" s="31">
        <v>9.1999999999999998E-3</v>
      </c>
      <c r="S847" s="31">
        <v>6.9999999999999999E-4</v>
      </c>
      <c r="T847" s="31">
        <v>2.76E-2</v>
      </c>
      <c r="U847" s="31">
        <v>0</v>
      </c>
      <c r="V847" s="31">
        <v>2.2800000000000001E-2</v>
      </c>
      <c r="W847" s="31">
        <v>5.0000000000000001E-3</v>
      </c>
      <c r="X847" s="31">
        <v>9.4500000000000001E-2</v>
      </c>
      <c r="Y847" s="31">
        <v>0.29780000000000001</v>
      </c>
      <c r="Z847" s="31">
        <v>0.23710000000000001</v>
      </c>
      <c r="AA847" s="31">
        <v>9.1999999999999998E-3</v>
      </c>
      <c r="AB847" s="31">
        <v>0.45590000000000003</v>
      </c>
      <c r="AC847" s="31">
        <v>0.64439999999999997</v>
      </c>
      <c r="AD847" s="31">
        <v>0.31669999999999998</v>
      </c>
      <c r="AE847" s="31">
        <v>3.4000000000000002E-2</v>
      </c>
      <c r="AF847" s="31">
        <v>0.40479999999999999</v>
      </c>
      <c r="AG847" s="31">
        <v>0.73240000000000005</v>
      </c>
      <c r="AH847" s="31">
        <v>7.0400000000000004E-2</v>
      </c>
      <c r="AI847" s="31">
        <v>0</v>
      </c>
      <c r="AJ847" s="31">
        <v>2.8199999999999999E-2</v>
      </c>
      <c r="AK847" s="31">
        <v>2.8199999999999999E-2</v>
      </c>
      <c r="AL847" s="31">
        <v>0.14080000000000001</v>
      </c>
      <c r="AM847" s="31">
        <v>0.8921</v>
      </c>
      <c r="AN847" s="31">
        <v>0.55430000000000001</v>
      </c>
      <c r="AO847" s="239">
        <v>0</v>
      </c>
      <c r="AP847" s="241">
        <v>4</v>
      </c>
      <c r="AQ847" s="101">
        <v>5</v>
      </c>
      <c r="AR847" s="462">
        <v>1</v>
      </c>
      <c r="AS847" s="238"/>
      <c r="AT847" s="238"/>
      <c r="AU847" s="238"/>
      <c r="AV847" s="238"/>
      <c r="AW847" s="238"/>
      <c r="AX847" s="238"/>
      <c r="AY847" s="238"/>
    </row>
    <row r="848" spans="1:51">
      <c r="A848" t="s">
        <v>1944</v>
      </c>
      <c r="B848" t="s">
        <v>1921</v>
      </c>
      <c r="C848" t="s">
        <v>1945</v>
      </c>
      <c r="D848" s="31">
        <v>1035.0771999999999</v>
      </c>
      <c r="E848" s="31">
        <v>10.0693</v>
      </c>
      <c r="F848" s="31">
        <v>10422.457399999999</v>
      </c>
      <c r="G848" s="31">
        <v>0.72099999999999997</v>
      </c>
      <c r="H848" s="31">
        <v>0.2036</v>
      </c>
      <c r="I848" s="31">
        <v>0</v>
      </c>
      <c r="J848" s="31">
        <v>0.13689999999999999</v>
      </c>
      <c r="K848" s="31">
        <v>0</v>
      </c>
      <c r="L848" s="31">
        <v>8.3999999999999995E-3</v>
      </c>
      <c r="M848" s="31">
        <v>1.61E-2</v>
      </c>
      <c r="N848" s="31">
        <v>3.3E-3</v>
      </c>
      <c r="O848" s="31">
        <v>0.307</v>
      </c>
      <c r="P848" s="31">
        <v>0.1229</v>
      </c>
      <c r="Q848" s="31">
        <v>0</v>
      </c>
      <c r="R848" s="31">
        <v>2.7000000000000001E-3</v>
      </c>
      <c r="S848" s="31">
        <v>5.57E-2</v>
      </c>
      <c r="T848" s="31">
        <v>0</v>
      </c>
      <c r="U848" s="31">
        <v>0</v>
      </c>
      <c r="V848" s="31">
        <v>3.4099999999999998E-2</v>
      </c>
      <c r="W848" s="31">
        <v>0.1094</v>
      </c>
      <c r="X848" s="31">
        <v>7.9799999999999996E-2</v>
      </c>
      <c r="Y848" s="31">
        <v>0.65639999999999998</v>
      </c>
      <c r="Z848" s="31">
        <v>0.34360000000000002</v>
      </c>
      <c r="AA848" s="31">
        <v>0</v>
      </c>
      <c r="AB848" s="31">
        <v>0</v>
      </c>
      <c r="AC848" s="31">
        <v>0.51910000000000001</v>
      </c>
      <c r="AD848" s="31">
        <v>0.4541</v>
      </c>
      <c r="AE848" s="31">
        <v>2.4E-2</v>
      </c>
      <c r="AF848" s="31">
        <v>0.50260000000000005</v>
      </c>
      <c r="AG848" s="31">
        <v>0.5222</v>
      </c>
      <c r="AH848" s="31">
        <v>0.34439999999999998</v>
      </c>
      <c r="AI848" s="31">
        <v>0</v>
      </c>
      <c r="AJ848" s="31">
        <v>1.11E-2</v>
      </c>
      <c r="AK848" s="31">
        <v>1.11E-2</v>
      </c>
      <c r="AL848" s="31">
        <v>0.1111</v>
      </c>
      <c r="AM848" s="31">
        <v>1.0505</v>
      </c>
      <c r="AN848" s="31">
        <v>0.65269999999999995</v>
      </c>
      <c r="AO848" s="239">
        <v>0</v>
      </c>
      <c r="AP848" s="241">
        <v>1</v>
      </c>
      <c r="AQ848" s="101">
        <v>2</v>
      </c>
      <c r="AR848" s="462">
        <v>2</v>
      </c>
      <c r="AS848" s="238"/>
      <c r="AT848" s="238"/>
      <c r="AU848" s="238"/>
      <c r="AV848" s="238"/>
      <c r="AW848" s="238"/>
      <c r="AX848" s="238"/>
      <c r="AY848" s="238"/>
    </row>
    <row r="849" spans="1:51">
      <c r="A849" t="s">
        <v>1946</v>
      </c>
      <c r="B849" t="s">
        <v>1921</v>
      </c>
      <c r="C849" t="s">
        <v>1947</v>
      </c>
      <c r="D849" s="31">
        <v>4429.5907999999999</v>
      </c>
      <c r="E849" s="31">
        <v>7.4922000000000004</v>
      </c>
      <c r="F849" s="31">
        <v>33187.345500000003</v>
      </c>
      <c r="G849" s="31">
        <v>0.78080000000000005</v>
      </c>
      <c r="H849" s="31">
        <v>0.28399999999999997</v>
      </c>
      <c r="I849" s="31">
        <v>0</v>
      </c>
      <c r="J849" s="31">
        <v>0</v>
      </c>
      <c r="K849" s="31">
        <v>0</v>
      </c>
      <c r="L849" s="31">
        <v>7.2800000000000004E-2</v>
      </c>
      <c r="M849" s="31">
        <v>4.6699999999999998E-2</v>
      </c>
      <c r="N849" s="31">
        <v>0</v>
      </c>
      <c r="O849" s="31">
        <v>0.31609999999999999</v>
      </c>
      <c r="P849" s="31">
        <v>1.0200000000000001E-2</v>
      </c>
      <c r="Q849" s="31">
        <v>0</v>
      </c>
      <c r="R849" s="31">
        <v>4.4999999999999998E-2</v>
      </c>
      <c r="S849" s="31">
        <v>0.1084</v>
      </c>
      <c r="T849" s="31">
        <v>2.06E-2</v>
      </c>
      <c r="U849" s="31">
        <v>3.2599999999999997E-2</v>
      </c>
      <c r="V849" s="31">
        <v>6.1000000000000004E-3</v>
      </c>
      <c r="W849" s="31">
        <v>5.7500000000000002E-2</v>
      </c>
      <c r="X849" s="31">
        <v>0.36409999999999998</v>
      </c>
      <c r="Y849" s="31">
        <v>0.27850000000000003</v>
      </c>
      <c r="Z849" s="31">
        <v>0.53210000000000002</v>
      </c>
      <c r="AA849" s="31">
        <v>0.16589999999999999</v>
      </c>
      <c r="AB849" s="31">
        <v>2.35E-2</v>
      </c>
      <c r="AC849" s="31">
        <v>0.34549999999999997</v>
      </c>
      <c r="AD849" s="31">
        <v>0.46829999999999999</v>
      </c>
      <c r="AE849" s="31">
        <v>0.18340000000000001</v>
      </c>
      <c r="AF849" s="31">
        <v>0.53239999999999998</v>
      </c>
      <c r="AG849" s="31">
        <v>0.70589999999999997</v>
      </c>
      <c r="AH849" s="31">
        <v>3.5299999999999998E-2</v>
      </c>
      <c r="AI849" s="31">
        <v>0</v>
      </c>
      <c r="AJ849" s="31">
        <v>0</v>
      </c>
      <c r="AK849" s="31">
        <v>7.0599999999999996E-2</v>
      </c>
      <c r="AL849" s="31">
        <v>0.18820000000000001</v>
      </c>
      <c r="AM849" s="31">
        <v>0.86539999999999995</v>
      </c>
      <c r="AN849" s="31">
        <v>0.62419999999999998</v>
      </c>
      <c r="AO849" s="239">
        <v>0.06</v>
      </c>
      <c r="AP849" s="241">
        <v>1</v>
      </c>
      <c r="AQ849" s="101">
        <v>2</v>
      </c>
      <c r="AR849" s="462">
        <v>1</v>
      </c>
      <c r="AS849" s="238"/>
      <c r="AT849" s="238"/>
      <c r="AU849" s="238"/>
      <c r="AV849" s="238"/>
      <c r="AW849" s="238"/>
      <c r="AX849" s="238"/>
      <c r="AY849" s="238"/>
    </row>
    <row r="850" spans="1:51">
      <c r="A850" t="s">
        <v>1948</v>
      </c>
      <c r="B850" t="s">
        <v>1921</v>
      </c>
      <c r="C850" t="s">
        <v>1075</v>
      </c>
      <c r="D850" s="31">
        <v>3203.3604</v>
      </c>
      <c r="E850" s="31">
        <v>12.531499999999999</v>
      </c>
      <c r="F850" s="31">
        <v>40142.824399999998</v>
      </c>
      <c r="G850" s="31">
        <v>0.96189999999999998</v>
      </c>
      <c r="H850" s="31">
        <v>0.48730000000000001</v>
      </c>
      <c r="I850" s="31">
        <v>0</v>
      </c>
      <c r="J850" s="31">
        <v>0.46960000000000002</v>
      </c>
      <c r="K850" s="31">
        <v>0</v>
      </c>
      <c r="L850" s="31">
        <v>0</v>
      </c>
      <c r="M850" s="31">
        <v>0</v>
      </c>
      <c r="N850" s="31">
        <v>0</v>
      </c>
      <c r="O850" s="31">
        <v>0</v>
      </c>
      <c r="P850" s="31">
        <v>0</v>
      </c>
      <c r="Q850" s="31">
        <v>0</v>
      </c>
      <c r="R850" s="31">
        <v>0</v>
      </c>
      <c r="S850" s="31">
        <v>0</v>
      </c>
      <c r="T850" s="31">
        <v>0</v>
      </c>
      <c r="U850" s="31">
        <v>7.1000000000000004E-3</v>
      </c>
      <c r="V850" s="31">
        <v>3.4099999999999998E-2</v>
      </c>
      <c r="W850" s="31">
        <v>2E-3</v>
      </c>
      <c r="X850" s="31">
        <v>8.8999999999999999E-3</v>
      </c>
      <c r="Y850" s="31">
        <v>0</v>
      </c>
      <c r="Z850" s="31">
        <v>0.24</v>
      </c>
      <c r="AA850" s="31">
        <v>0.76</v>
      </c>
      <c r="AB850" s="31">
        <v>0</v>
      </c>
      <c r="AC850" s="31">
        <v>0.9899</v>
      </c>
      <c r="AD850" s="31">
        <v>8.5000000000000006E-3</v>
      </c>
      <c r="AE850" s="31">
        <v>0</v>
      </c>
      <c r="AF850" s="31">
        <v>0.72950000000000004</v>
      </c>
      <c r="AG850" s="31">
        <v>0.9889</v>
      </c>
      <c r="AH850" s="31">
        <v>1.11E-2</v>
      </c>
      <c r="AI850" s="31">
        <v>0</v>
      </c>
      <c r="AJ850" s="31">
        <v>0</v>
      </c>
      <c r="AK850" s="31">
        <v>0</v>
      </c>
      <c r="AL850" s="31">
        <v>0</v>
      </c>
      <c r="AM850" s="31">
        <v>6.0999999999999999E-2</v>
      </c>
      <c r="AN850" s="31">
        <v>8.8099999999999998E-2</v>
      </c>
      <c r="AO850" s="239">
        <v>0</v>
      </c>
      <c r="AP850" s="241">
        <v>4</v>
      </c>
      <c r="AQ850" s="101">
        <v>5</v>
      </c>
      <c r="AR850" s="462">
        <v>1</v>
      </c>
      <c r="AS850" s="238"/>
      <c r="AT850" s="238"/>
      <c r="AU850" s="238"/>
      <c r="AV850" s="238"/>
      <c r="AW850" s="238"/>
      <c r="AX850" s="238"/>
      <c r="AY850" s="238"/>
    </row>
    <row r="851" spans="1:51">
      <c r="A851" t="s">
        <v>1949</v>
      </c>
      <c r="B851" t="s">
        <v>1921</v>
      </c>
      <c r="C851" t="s">
        <v>1950</v>
      </c>
      <c r="D851" s="31">
        <v>4063.4524999999999</v>
      </c>
      <c r="E851" s="31">
        <v>8.9039000000000001</v>
      </c>
      <c r="F851" s="31">
        <v>36180.565699999999</v>
      </c>
      <c r="G851" s="31">
        <v>0.69330000000000003</v>
      </c>
      <c r="H851" s="31">
        <v>6.9500000000000006E-2</v>
      </c>
      <c r="I851" s="31">
        <v>0</v>
      </c>
      <c r="J851" s="31">
        <v>0.30909999999999999</v>
      </c>
      <c r="K851" s="31">
        <v>2.0999999999999999E-3</v>
      </c>
      <c r="L851" s="31">
        <v>8.7300000000000003E-2</v>
      </c>
      <c r="M851" s="31">
        <v>2.5000000000000001E-3</v>
      </c>
      <c r="N851" s="31">
        <v>0</v>
      </c>
      <c r="O851" s="31">
        <v>9.3600000000000003E-2</v>
      </c>
      <c r="P851" s="31">
        <v>3.1E-2</v>
      </c>
      <c r="Q851" s="31">
        <v>0.14729999999999999</v>
      </c>
      <c r="R851" s="31">
        <v>8.3999999999999995E-3</v>
      </c>
      <c r="S851" s="31">
        <v>7.4000000000000003E-3</v>
      </c>
      <c r="T851" s="31">
        <v>2.24E-2</v>
      </c>
      <c r="U851" s="31">
        <v>2.9999999999999997E-4</v>
      </c>
      <c r="V851" s="31">
        <v>9.1499999999999998E-2</v>
      </c>
      <c r="W851" s="31">
        <v>0.1275</v>
      </c>
      <c r="X851" s="31">
        <v>0.50039999999999996</v>
      </c>
      <c r="Y851" s="31">
        <v>0.89200000000000002</v>
      </c>
      <c r="Z851" s="31">
        <v>5.7000000000000002E-2</v>
      </c>
      <c r="AA851" s="31">
        <v>2.4400000000000002E-2</v>
      </c>
      <c r="AB851" s="31">
        <v>2.6499999999999999E-2</v>
      </c>
      <c r="AC851" s="31">
        <v>0.63490000000000002</v>
      </c>
      <c r="AD851" s="31">
        <v>0.27989999999999998</v>
      </c>
      <c r="AE851" s="31">
        <v>8.3799999999999999E-2</v>
      </c>
      <c r="AF851" s="31">
        <v>0.47639999999999999</v>
      </c>
      <c r="AG851" s="31">
        <v>0.38100000000000001</v>
      </c>
      <c r="AH851" s="31">
        <v>0.23810000000000001</v>
      </c>
      <c r="AI851" s="31">
        <v>0</v>
      </c>
      <c r="AJ851" s="31">
        <v>2.3800000000000002E-2</v>
      </c>
      <c r="AK851" s="31">
        <v>0.22620000000000001</v>
      </c>
      <c r="AL851" s="31">
        <v>0.13100000000000001</v>
      </c>
      <c r="AM851" s="31">
        <v>1.4007000000000001</v>
      </c>
      <c r="AN851" s="31">
        <v>0.87029999999999996</v>
      </c>
      <c r="AO851" s="239">
        <v>0.03</v>
      </c>
      <c r="AP851" s="241">
        <v>4</v>
      </c>
      <c r="AQ851" s="101">
        <v>5</v>
      </c>
      <c r="AR851" s="462">
        <v>2</v>
      </c>
      <c r="AS851" s="238"/>
      <c r="AT851" s="238"/>
      <c r="AU851" s="238"/>
      <c r="AV851" s="238"/>
      <c r="AW851" s="238"/>
      <c r="AX851" s="238"/>
      <c r="AY851" s="238"/>
    </row>
    <row r="852" spans="1:51">
      <c r="A852" t="s">
        <v>1951</v>
      </c>
      <c r="B852" t="s">
        <v>1921</v>
      </c>
      <c r="C852" t="s">
        <v>1952</v>
      </c>
      <c r="D852" s="31">
        <v>788.69460000000004</v>
      </c>
      <c r="E852" s="31">
        <v>21.134</v>
      </c>
      <c r="F852" s="31">
        <v>16668.264599999999</v>
      </c>
      <c r="G852" s="31">
        <v>0.33329999999999999</v>
      </c>
      <c r="H852" s="31">
        <v>0.17</v>
      </c>
      <c r="I852" s="31">
        <v>0</v>
      </c>
      <c r="J852" s="31">
        <v>0</v>
      </c>
      <c r="K852" s="31">
        <v>0</v>
      </c>
      <c r="L852" s="31">
        <v>0.1295</v>
      </c>
      <c r="M852" s="31">
        <v>0</v>
      </c>
      <c r="N852" s="31">
        <v>0</v>
      </c>
      <c r="O852" s="31">
        <v>4.2299999999999997E-2</v>
      </c>
      <c r="P852" s="31">
        <v>0.17829999999999999</v>
      </c>
      <c r="Q852" s="31">
        <v>0</v>
      </c>
      <c r="R852" s="31">
        <v>0</v>
      </c>
      <c r="S852" s="31">
        <v>0</v>
      </c>
      <c r="T852" s="31">
        <v>0</v>
      </c>
      <c r="U852" s="31">
        <v>0</v>
      </c>
      <c r="V852" s="31">
        <v>0.47270000000000001</v>
      </c>
      <c r="W852" s="31">
        <v>7.3000000000000001E-3</v>
      </c>
      <c r="X852" s="31">
        <v>7.4999999999999997E-3</v>
      </c>
      <c r="Y852" s="31">
        <v>0</v>
      </c>
      <c r="Z852" s="31">
        <v>0.75</v>
      </c>
      <c r="AA852" s="31">
        <v>0</v>
      </c>
      <c r="AB852" s="31">
        <v>0.25</v>
      </c>
      <c r="AC852" s="31">
        <v>0.41170000000000001</v>
      </c>
      <c r="AD852" s="31">
        <v>0.50149999999999995</v>
      </c>
      <c r="AE852" s="31">
        <v>8.5999999999999993E-2</v>
      </c>
      <c r="AF852" s="31">
        <v>0.52980000000000005</v>
      </c>
      <c r="AG852" s="31">
        <v>0.82950000000000002</v>
      </c>
      <c r="AH852" s="31">
        <v>5.6800000000000003E-2</v>
      </c>
      <c r="AI852" s="31">
        <v>0</v>
      </c>
      <c r="AJ852" s="31">
        <v>0</v>
      </c>
      <c r="AK852" s="31">
        <v>7.9500000000000001E-2</v>
      </c>
      <c r="AL852" s="31">
        <v>3.4099999999999998E-2</v>
      </c>
      <c r="AM852" s="31">
        <v>0.63449999999999995</v>
      </c>
      <c r="AN852" s="31">
        <v>0.4577</v>
      </c>
      <c r="AO852" s="239">
        <v>0</v>
      </c>
      <c r="AP852" s="241">
        <v>5</v>
      </c>
      <c r="AQ852" s="101">
        <v>6</v>
      </c>
      <c r="AR852" s="462">
        <v>1</v>
      </c>
      <c r="AS852" s="238"/>
      <c r="AT852" s="238"/>
      <c r="AU852" s="238"/>
      <c r="AV852" s="238"/>
      <c r="AW852" s="238"/>
      <c r="AX852" s="238"/>
      <c r="AY852" s="238"/>
    </row>
    <row r="853" spans="1:51">
      <c r="A853" t="s">
        <v>1953</v>
      </c>
      <c r="B853" t="s">
        <v>1921</v>
      </c>
      <c r="C853" t="s">
        <v>1954</v>
      </c>
      <c r="D853" s="31">
        <v>557.59159999999997</v>
      </c>
      <c r="E853" s="31">
        <v>8.2429000000000006</v>
      </c>
      <c r="F853" s="31">
        <v>4596.1885000000002</v>
      </c>
      <c r="G853" s="31">
        <v>0.55569999999999997</v>
      </c>
      <c r="H853" s="31">
        <v>0.35859999999999997</v>
      </c>
      <c r="I853" s="31">
        <v>0</v>
      </c>
      <c r="J853" s="31">
        <v>3.1300000000000001E-2</v>
      </c>
      <c r="K853" s="31">
        <v>0</v>
      </c>
      <c r="L853" s="31">
        <v>6.4000000000000003E-3</v>
      </c>
      <c r="M853" s="31">
        <v>4.0099999999999997E-2</v>
      </c>
      <c r="N853" s="31">
        <v>4.7999999999999996E-3</v>
      </c>
      <c r="O853" s="31">
        <v>0.1234</v>
      </c>
      <c r="P853" s="31">
        <v>9.1899999999999996E-2</v>
      </c>
      <c r="Q853" s="31">
        <v>0</v>
      </c>
      <c r="R853" s="31">
        <v>0</v>
      </c>
      <c r="S853" s="31">
        <v>3.2000000000000002E-3</v>
      </c>
      <c r="T853" s="31">
        <v>1.4E-2</v>
      </c>
      <c r="U853" s="31">
        <v>0</v>
      </c>
      <c r="V853" s="31">
        <v>0.26779999999999998</v>
      </c>
      <c r="W853" s="31">
        <v>5.8500000000000003E-2</v>
      </c>
      <c r="X853" s="31">
        <v>5.1200000000000002E-2</v>
      </c>
      <c r="Y853" s="31">
        <v>0.28739999999999999</v>
      </c>
      <c r="Z853" s="31">
        <v>0.58079999999999998</v>
      </c>
      <c r="AA853" s="31">
        <v>8.3799999999999999E-2</v>
      </c>
      <c r="AB853" s="31">
        <v>4.7899999999999998E-2</v>
      </c>
      <c r="AC853" s="31">
        <v>0.61319999999999997</v>
      </c>
      <c r="AD853" s="31">
        <v>0.33250000000000002</v>
      </c>
      <c r="AE853" s="31">
        <v>5.0900000000000001E-2</v>
      </c>
      <c r="AF853" s="31">
        <v>0.29299999999999998</v>
      </c>
      <c r="AG853" s="31">
        <v>0.59570000000000001</v>
      </c>
      <c r="AH853" s="31">
        <v>0.18090000000000001</v>
      </c>
      <c r="AI853" s="31">
        <v>0</v>
      </c>
      <c r="AJ853" s="31">
        <v>4.2599999999999999E-2</v>
      </c>
      <c r="AK853" s="31">
        <v>2.1299999999999999E-2</v>
      </c>
      <c r="AL853" s="31">
        <v>0.15959999999999999</v>
      </c>
      <c r="AM853" s="31">
        <v>1.1269</v>
      </c>
      <c r="AN853" s="31">
        <v>0.70020000000000004</v>
      </c>
      <c r="AO853" s="239">
        <v>0</v>
      </c>
      <c r="AP853" s="241">
        <v>2</v>
      </c>
      <c r="AQ853" s="101">
        <v>3</v>
      </c>
      <c r="AR853" s="462">
        <v>2</v>
      </c>
      <c r="AS853" s="238"/>
      <c r="AT853" s="238"/>
      <c r="AU853" s="238"/>
      <c r="AV853" s="238"/>
      <c r="AW853" s="238"/>
      <c r="AX853" s="238"/>
      <c r="AY853" s="238"/>
    </row>
    <row r="854" spans="1:51">
      <c r="A854" t="s">
        <v>1955</v>
      </c>
      <c r="B854" t="s">
        <v>1921</v>
      </c>
      <c r="C854" t="s">
        <v>1956</v>
      </c>
      <c r="D854" s="31">
        <v>4088.6797999999999</v>
      </c>
      <c r="E854" s="31">
        <v>8.2360000000000007</v>
      </c>
      <c r="F854" s="31">
        <v>33674.367200000001</v>
      </c>
      <c r="G854" s="31">
        <v>0.71289999999999998</v>
      </c>
      <c r="H854" s="31">
        <v>0.26700000000000002</v>
      </c>
      <c r="I854" s="31">
        <v>0</v>
      </c>
      <c r="J854" s="31">
        <v>0.21390000000000001</v>
      </c>
      <c r="K854" s="31">
        <v>0</v>
      </c>
      <c r="L854" s="31">
        <v>0.23469999999999999</v>
      </c>
      <c r="M854" s="31">
        <v>0</v>
      </c>
      <c r="N854" s="31">
        <v>0</v>
      </c>
      <c r="O854" s="31">
        <v>0</v>
      </c>
      <c r="P854" s="31">
        <v>0</v>
      </c>
      <c r="Q854" s="31">
        <v>0</v>
      </c>
      <c r="R854" s="31">
        <v>0</v>
      </c>
      <c r="S854" s="31">
        <v>0</v>
      </c>
      <c r="T854" s="31">
        <v>0</v>
      </c>
      <c r="U854" s="31">
        <v>0</v>
      </c>
      <c r="V854" s="31">
        <v>0.27439999999999998</v>
      </c>
      <c r="W854" s="31">
        <v>0.01</v>
      </c>
      <c r="X854" s="31">
        <v>2.0299999999999999E-2</v>
      </c>
      <c r="Y854" s="31">
        <v>0</v>
      </c>
      <c r="Z854" s="31">
        <v>0.88029999999999997</v>
      </c>
      <c r="AA854" s="31">
        <v>0.1197</v>
      </c>
      <c r="AB854" s="31">
        <v>0</v>
      </c>
      <c r="AC854" s="31">
        <v>0.67179999999999995</v>
      </c>
      <c r="AD854" s="31">
        <v>0.31859999999999999</v>
      </c>
      <c r="AE854" s="31">
        <v>7.9000000000000008E-3</v>
      </c>
      <c r="AF854" s="31">
        <v>0.48060000000000003</v>
      </c>
      <c r="AG854" s="31">
        <v>0.83720000000000006</v>
      </c>
      <c r="AH854" s="31">
        <v>3.49E-2</v>
      </c>
      <c r="AI854" s="31">
        <v>0</v>
      </c>
      <c r="AJ854" s="31">
        <v>2.3300000000000001E-2</v>
      </c>
      <c r="AK854" s="31">
        <v>1.1599999999999999E-2</v>
      </c>
      <c r="AL854" s="31">
        <v>9.2999999999999999E-2</v>
      </c>
      <c r="AM854" s="31">
        <v>0.626</v>
      </c>
      <c r="AN854" s="31">
        <v>0.38900000000000001</v>
      </c>
      <c r="AO854" s="239">
        <v>0.01</v>
      </c>
      <c r="AP854" s="241">
        <v>1</v>
      </c>
      <c r="AQ854" s="101">
        <v>2</v>
      </c>
      <c r="AR854" s="462">
        <v>1</v>
      </c>
      <c r="AS854" s="238"/>
      <c r="AT854" s="238"/>
      <c r="AU854" s="238"/>
      <c r="AV854" s="238"/>
      <c r="AW854" s="238"/>
      <c r="AX854" s="238"/>
      <c r="AY854" s="238"/>
    </row>
    <row r="855" spans="1:51">
      <c r="A855" t="s">
        <v>1957</v>
      </c>
      <c r="B855" t="s">
        <v>1921</v>
      </c>
      <c r="C855" t="s">
        <v>1958</v>
      </c>
      <c r="D855" s="31">
        <v>3232.5871000000002</v>
      </c>
      <c r="E855" s="31">
        <v>9.1222999999999992</v>
      </c>
      <c r="F855" s="31">
        <v>29488.487700000001</v>
      </c>
      <c r="G855" s="31">
        <v>0.95789999999999997</v>
      </c>
      <c r="H855" s="31">
        <v>0.6502</v>
      </c>
      <c r="I855" s="31">
        <v>0</v>
      </c>
      <c r="J855" s="31">
        <v>8.6400000000000005E-2</v>
      </c>
      <c r="K855" s="31">
        <v>0</v>
      </c>
      <c r="L855" s="31">
        <v>4.8300000000000003E-2</v>
      </c>
      <c r="M855" s="31">
        <v>1.2500000000000001E-2</v>
      </c>
      <c r="N855" s="31">
        <v>5.9999999999999995E-4</v>
      </c>
      <c r="O855" s="31">
        <v>2.1999999999999999E-2</v>
      </c>
      <c r="P855" s="31">
        <v>3.0999999999999999E-3</v>
      </c>
      <c r="Q855" s="31">
        <v>0.1045</v>
      </c>
      <c r="R855" s="31">
        <v>0</v>
      </c>
      <c r="S855" s="31">
        <v>4.4299999999999999E-2</v>
      </c>
      <c r="T855" s="31">
        <v>0</v>
      </c>
      <c r="U855" s="31">
        <v>5.4999999999999997E-3</v>
      </c>
      <c r="V855" s="31">
        <v>0</v>
      </c>
      <c r="W855" s="31">
        <v>2.2499999999999999E-2</v>
      </c>
      <c r="X855" s="31">
        <v>6.7299999999999999E-2</v>
      </c>
      <c r="Y855" s="31">
        <v>4.9599999999999998E-2</v>
      </c>
      <c r="Z855" s="31">
        <v>0.52849999999999997</v>
      </c>
      <c r="AA855" s="31">
        <v>0.42180000000000001</v>
      </c>
      <c r="AB855" s="31">
        <v>0</v>
      </c>
      <c r="AC855" s="31">
        <v>0.81389999999999996</v>
      </c>
      <c r="AD855" s="31">
        <v>8.1299999999999997E-2</v>
      </c>
      <c r="AE855" s="31">
        <v>0.10290000000000001</v>
      </c>
      <c r="AF855" s="31">
        <v>0.40289999999999998</v>
      </c>
      <c r="AG855" s="31">
        <v>0.50649999999999995</v>
      </c>
      <c r="AH855" s="31">
        <v>0.1429</v>
      </c>
      <c r="AI855" s="31">
        <v>2.5999999999999999E-2</v>
      </c>
      <c r="AJ855" s="31">
        <v>9.0899999999999995E-2</v>
      </c>
      <c r="AK855" s="31">
        <v>0.1169</v>
      </c>
      <c r="AL855" s="31">
        <v>0.1169</v>
      </c>
      <c r="AM855" s="31">
        <v>1.4371</v>
      </c>
      <c r="AN855" s="31">
        <v>0.80210000000000004</v>
      </c>
      <c r="AO855" s="239">
        <v>0.03</v>
      </c>
      <c r="AP855" s="241">
        <v>1</v>
      </c>
      <c r="AQ855" s="101">
        <v>2</v>
      </c>
      <c r="AR855" s="462">
        <v>2</v>
      </c>
      <c r="AS855" s="238"/>
      <c r="AT855" s="238"/>
      <c r="AU855" s="238"/>
      <c r="AV855" s="238"/>
      <c r="AW855" s="238"/>
      <c r="AX855" s="238"/>
      <c r="AY855" s="238"/>
    </row>
    <row r="856" spans="1:51">
      <c r="A856" t="s">
        <v>1959</v>
      </c>
      <c r="B856" t="s">
        <v>1921</v>
      </c>
      <c r="C856" t="s">
        <v>1960</v>
      </c>
      <c r="D856" s="31">
        <v>1290.0572</v>
      </c>
      <c r="E856" s="31">
        <v>12.519299999999999</v>
      </c>
      <c r="F856" s="31">
        <v>16150.5941</v>
      </c>
      <c r="G856" s="31">
        <v>0.48270000000000002</v>
      </c>
      <c r="H856" s="31">
        <v>6.3E-2</v>
      </c>
      <c r="I856" s="31">
        <v>0</v>
      </c>
      <c r="J856" s="31">
        <v>0</v>
      </c>
      <c r="K856" s="31">
        <v>1.17E-2</v>
      </c>
      <c r="L856" s="31">
        <v>0.2616</v>
      </c>
      <c r="M856" s="31">
        <v>2.9000000000000001E-2</v>
      </c>
      <c r="N856" s="31">
        <v>5.7000000000000002E-2</v>
      </c>
      <c r="O856" s="31">
        <v>7.2300000000000003E-2</v>
      </c>
      <c r="P856" s="31">
        <v>0.11899999999999999</v>
      </c>
      <c r="Q856" s="31">
        <v>0</v>
      </c>
      <c r="R856" s="31">
        <v>0</v>
      </c>
      <c r="S856" s="31">
        <v>0</v>
      </c>
      <c r="T856" s="31">
        <v>2.2000000000000001E-3</v>
      </c>
      <c r="U856" s="31">
        <v>0</v>
      </c>
      <c r="V856" s="31">
        <v>0</v>
      </c>
      <c r="W856" s="31">
        <v>0.38419999999999999</v>
      </c>
      <c r="X856" s="31">
        <v>0.11509999999999999</v>
      </c>
      <c r="Y856" s="31">
        <v>0.28260000000000002</v>
      </c>
      <c r="Z856" s="31">
        <v>8.5999999999999993E-2</v>
      </c>
      <c r="AA856" s="31">
        <v>0.48599999999999999</v>
      </c>
      <c r="AB856" s="31">
        <v>0.14549999999999999</v>
      </c>
      <c r="AC856" s="31">
        <v>0.52159999999999995</v>
      </c>
      <c r="AD856" s="31">
        <v>0.43659999999999999</v>
      </c>
      <c r="AE856" s="31">
        <v>4.0399999999999998E-2</v>
      </c>
      <c r="AF856" s="31">
        <v>0.44280000000000003</v>
      </c>
      <c r="AG856" s="31">
        <v>0.3906</v>
      </c>
      <c r="AH856" s="31">
        <v>0.1719</v>
      </c>
      <c r="AI856" s="31">
        <v>0</v>
      </c>
      <c r="AJ856" s="31">
        <v>6.25E-2</v>
      </c>
      <c r="AK856" s="31">
        <v>0.1406</v>
      </c>
      <c r="AL856" s="31">
        <v>0.2344</v>
      </c>
      <c r="AM856" s="31">
        <v>1.4590000000000001</v>
      </c>
      <c r="AN856" s="31">
        <v>0.90659999999999996</v>
      </c>
      <c r="AO856" s="239">
        <v>0.01</v>
      </c>
      <c r="AP856" s="241">
        <v>1</v>
      </c>
      <c r="AQ856" s="101">
        <v>2</v>
      </c>
      <c r="AR856" s="462">
        <v>2</v>
      </c>
      <c r="AS856" s="238"/>
      <c r="AT856" s="238"/>
      <c r="AU856" s="238"/>
      <c r="AV856" s="238"/>
      <c r="AW856" s="238"/>
      <c r="AX856" s="238"/>
      <c r="AY856" s="238"/>
    </row>
    <row r="857" spans="1:51">
      <c r="A857" t="s">
        <v>1961</v>
      </c>
      <c r="B857" t="s">
        <v>1921</v>
      </c>
      <c r="C857" t="s">
        <v>1962</v>
      </c>
      <c r="D857" s="31">
        <v>3039.9521</v>
      </c>
      <c r="E857" s="31">
        <v>10.266400000000001</v>
      </c>
      <c r="F857" s="31">
        <v>31209.448</v>
      </c>
      <c r="G857" s="31">
        <v>0.69830000000000003</v>
      </c>
      <c r="H857" s="31">
        <v>0.41399999999999998</v>
      </c>
      <c r="I857" s="31">
        <v>0</v>
      </c>
      <c r="J857" s="31">
        <v>4.3099999999999999E-2</v>
      </c>
      <c r="K857" s="31">
        <v>3.4299999999999997E-2</v>
      </c>
      <c r="L857" s="31">
        <v>3.0499999999999999E-2</v>
      </c>
      <c r="M857" s="31">
        <v>1.4E-3</v>
      </c>
      <c r="N857" s="31">
        <v>0</v>
      </c>
      <c r="O857" s="31">
        <v>0.1099</v>
      </c>
      <c r="P857" s="31">
        <v>1.14E-2</v>
      </c>
      <c r="Q857" s="31">
        <v>1.4800000000000001E-2</v>
      </c>
      <c r="R857" s="31">
        <v>0.12759999999999999</v>
      </c>
      <c r="S857" s="31">
        <v>3.8E-3</v>
      </c>
      <c r="T857" s="31">
        <v>2.5499999999999998E-2</v>
      </c>
      <c r="U857" s="31">
        <v>3.0000000000000001E-3</v>
      </c>
      <c r="V857" s="31">
        <v>3.6999999999999998E-2</v>
      </c>
      <c r="W857" s="31">
        <v>0.14369999999999999</v>
      </c>
      <c r="X857" s="31">
        <v>0.97789999999999999</v>
      </c>
      <c r="Y857" s="31">
        <v>0.95369999999999999</v>
      </c>
      <c r="Z857" s="31">
        <v>3.1600000000000003E-2</v>
      </c>
      <c r="AA857" s="31">
        <v>3.2000000000000002E-3</v>
      </c>
      <c r="AB857" s="31">
        <v>1.14E-2</v>
      </c>
      <c r="AC857" s="31">
        <v>0.68189999999999995</v>
      </c>
      <c r="AD857" s="31">
        <v>0.20039999999999999</v>
      </c>
      <c r="AE857" s="31">
        <v>0.1153</v>
      </c>
      <c r="AF857" s="31">
        <v>0.5121</v>
      </c>
      <c r="AG857" s="31">
        <v>0.78259999999999996</v>
      </c>
      <c r="AH857" s="31">
        <v>6.5199999999999994E-2</v>
      </c>
      <c r="AI857" s="31">
        <v>4.3499999999999997E-2</v>
      </c>
      <c r="AJ857" s="31">
        <v>6.5199999999999994E-2</v>
      </c>
      <c r="AK857" s="31">
        <v>1.09E-2</v>
      </c>
      <c r="AL857" s="31">
        <v>3.2599999999999997E-2</v>
      </c>
      <c r="AM857" s="31">
        <v>0.84499999999999997</v>
      </c>
      <c r="AN857" s="31">
        <v>0.47160000000000002</v>
      </c>
      <c r="AO857" s="239">
        <v>0</v>
      </c>
      <c r="AP857" s="241">
        <v>1</v>
      </c>
      <c r="AQ857" s="101">
        <v>2</v>
      </c>
      <c r="AR857" s="462">
        <v>1</v>
      </c>
      <c r="AS857" s="238"/>
      <c r="AT857" s="238"/>
      <c r="AU857" s="238"/>
      <c r="AV857" s="238"/>
      <c r="AW857" s="238"/>
      <c r="AX857" s="238"/>
      <c r="AY857" s="238"/>
    </row>
    <row r="858" spans="1:51">
      <c r="A858" t="s">
        <v>1963</v>
      </c>
      <c r="B858" t="s">
        <v>1921</v>
      </c>
      <c r="C858" t="s">
        <v>1964</v>
      </c>
      <c r="D858" s="31">
        <v>534.52160000000003</v>
      </c>
      <c r="E858" s="31">
        <v>20.636199999999999</v>
      </c>
      <c r="F858" s="31">
        <v>11030.488600000001</v>
      </c>
      <c r="G858" s="31">
        <v>0.50070000000000003</v>
      </c>
      <c r="H858" s="31">
        <v>0.18490000000000001</v>
      </c>
      <c r="I858" s="31">
        <v>0</v>
      </c>
      <c r="J858" s="31">
        <v>1.3599999999999999E-2</v>
      </c>
      <c r="K858" s="31">
        <v>0</v>
      </c>
      <c r="L858" s="31">
        <v>2.1700000000000001E-2</v>
      </c>
      <c r="M858" s="31">
        <v>0</v>
      </c>
      <c r="N858" s="31">
        <v>1.38E-2</v>
      </c>
      <c r="O858" s="31">
        <v>0.25869999999999999</v>
      </c>
      <c r="P858" s="31">
        <v>4.6699999999999998E-2</v>
      </c>
      <c r="Q858" s="31">
        <v>0</v>
      </c>
      <c r="R858" s="31">
        <v>0</v>
      </c>
      <c r="S858" s="31">
        <v>3.1600000000000003E-2</v>
      </c>
      <c r="T858" s="31">
        <v>2.7199999999999998E-2</v>
      </c>
      <c r="U858" s="31">
        <v>3.8E-3</v>
      </c>
      <c r="V858" s="31">
        <v>0.13289999999999999</v>
      </c>
      <c r="W858" s="31">
        <v>0.2651</v>
      </c>
      <c r="X858" s="31">
        <v>9.0899999999999995E-2</v>
      </c>
      <c r="Y858" s="31">
        <v>7.7200000000000005E-2</v>
      </c>
      <c r="Z858" s="31">
        <v>0.75329999999999997</v>
      </c>
      <c r="AA858" s="31">
        <v>0.15329999999999999</v>
      </c>
      <c r="AB858" s="31">
        <v>1.6199999999999999E-2</v>
      </c>
      <c r="AC858" s="31">
        <v>0.50139999999999996</v>
      </c>
      <c r="AD858" s="31">
        <v>0.41789999999999999</v>
      </c>
      <c r="AE858" s="31">
        <v>7.4800000000000005E-2</v>
      </c>
      <c r="AF858" s="31">
        <v>0.43559999999999999</v>
      </c>
      <c r="AG858" s="31">
        <v>0.36559999999999998</v>
      </c>
      <c r="AH858" s="31">
        <v>0.2258</v>
      </c>
      <c r="AI858" s="31">
        <v>0</v>
      </c>
      <c r="AJ858" s="31">
        <v>0</v>
      </c>
      <c r="AK858" s="31">
        <v>0.30109999999999998</v>
      </c>
      <c r="AL858" s="31">
        <v>0.1075</v>
      </c>
      <c r="AM858" s="31">
        <v>1.3050999999999999</v>
      </c>
      <c r="AN858" s="31">
        <v>0.94140000000000001</v>
      </c>
      <c r="AO858" s="239">
        <v>0.25</v>
      </c>
      <c r="AP858" s="241">
        <v>2</v>
      </c>
      <c r="AQ858" s="101">
        <v>3</v>
      </c>
      <c r="AR858" s="462">
        <v>2</v>
      </c>
      <c r="AS858" s="238"/>
      <c r="AT858" s="238"/>
      <c r="AU858" s="238"/>
      <c r="AV858" s="238"/>
      <c r="AW858" s="238"/>
      <c r="AX858" s="238"/>
      <c r="AY858" s="238"/>
    </row>
    <row r="859" spans="1:51">
      <c r="A859" t="s">
        <v>1965</v>
      </c>
      <c r="B859" t="s">
        <v>1921</v>
      </c>
      <c r="C859" t="s">
        <v>1966</v>
      </c>
      <c r="D859" s="31">
        <v>2032.2738999999999</v>
      </c>
      <c r="E859" s="31">
        <v>8.6876999999999995</v>
      </c>
      <c r="F859" s="31">
        <v>17655.7562</v>
      </c>
      <c r="G859" s="31">
        <v>0.78369999999999995</v>
      </c>
      <c r="H859" s="31">
        <v>0.19289999999999999</v>
      </c>
      <c r="I859" s="31">
        <v>0</v>
      </c>
      <c r="J859" s="31">
        <v>9.5600000000000004E-2</v>
      </c>
      <c r="K859" s="31">
        <v>0</v>
      </c>
      <c r="L859" s="31">
        <v>0.43640000000000001</v>
      </c>
      <c r="M859" s="31">
        <v>0</v>
      </c>
      <c r="N859" s="31">
        <v>0</v>
      </c>
      <c r="O859" s="31">
        <v>2.7199999999999998E-2</v>
      </c>
      <c r="P859" s="31">
        <v>2.87E-2</v>
      </c>
      <c r="Q859" s="31">
        <v>0</v>
      </c>
      <c r="R859" s="31">
        <v>0</v>
      </c>
      <c r="S859" s="31">
        <v>3.3300000000000003E-2</v>
      </c>
      <c r="T859" s="31">
        <v>0.11700000000000001</v>
      </c>
      <c r="U859" s="31">
        <v>0</v>
      </c>
      <c r="V859" s="31">
        <v>6.5199999999999994E-2</v>
      </c>
      <c r="W859" s="31">
        <v>3.8E-3</v>
      </c>
      <c r="X859" s="31">
        <v>4.6800000000000001E-2</v>
      </c>
      <c r="Y859" s="31">
        <v>0</v>
      </c>
      <c r="Z859" s="31">
        <v>0.42820000000000003</v>
      </c>
      <c r="AA859" s="31">
        <v>2.5100000000000001E-2</v>
      </c>
      <c r="AB859" s="31">
        <v>0.54669999999999996</v>
      </c>
      <c r="AC859" s="31">
        <v>0.47149999999999997</v>
      </c>
      <c r="AD859" s="31">
        <v>0.46089999999999998</v>
      </c>
      <c r="AE859" s="31">
        <v>6.4399999999999999E-2</v>
      </c>
      <c r="AF859" s="31">
        <v>0.4355</v>
      </c>
      <c r="AG859" s="31">
        <v>0.75290000000000001</v>
      </c>
      <c r="AH859" s="31">
        <v>9.4100000000000003E-2</v>
      </c>
      <c r="AI859" s="31">
        <v>1.18E-2</v>
      </c>
      <c r="AJ859" s="31">
        <v>5.8799999999999998E-2</v>
      </c>
      <c r="AK859" s="31">
        <v>4.7100000000000003E-2</v>
      </c>
      <c r="AL859" s="31">
        <v>3.5299999999999998E-2</v>
      </c>
      <c r="AM859" s="31">
        <v>0.91690000000000005</v>
      </c>
      <c r="AN859" s="31">
        <v>0.51170000000000004</v>
      </c>
      <c r="AO859" s="239">
        <v>0</v>
      </c>
      <c r="AP859" s="241">
        <v>4</v>
      </c>
      <c r="AQ859" s="101">
        <v>5</v>
      </c>
      <c r="AR859" s="462">
        <v>1</v>
      </c>
      <c r="AS859" s="238"/>
      <c r="AT859" s="238"/>
      <c r="AU859" s="238"/>
      <c r="AV859" s="238"/>
      <c r="AW859" s="238"/>
      <c r="AX859" s="238"/>
      <c r="AY859" s="238"/>
    </row>
    <row r="860" spans="1:51">
      <c r="A860" t="s">
        <v>1967</v>
      </c>
      <c r="B860" t="s">
        <v>1921</v>
      </c>
      <c r="C860" t="s">
        <v>1968</v>
      </c>
      <c r="D860" s="31">
        <v>2352.8507</v>
      </c>
      <c r="E860" s="31">
        <v>11.1111</v>
      </c>
      <c r="F860" s="31">
        <v>26142.834699999999</v>
      </c>
      <c r="G860" s="31">
        <v>0.94450000000000001</v>
      </c>
      <c r="H860" s="31">
        <v>0.76170000000000004</v>
      </c>
      <c r="I860" s="31">
        <v>0</v>
      </c>
      <c r="J860" s="31">
        <v>1.7600000000000001E-2</v>
      </c>
      <c r="K860" s="31">
        <v>0</v>
      </c>
      <c r="L860" s="31">
        <v>0.18690000000000001</v>
      </c>
      <c r="M860" s="31">
        <v>1.6000000000000001E-3</v>
      </c>
      <c r="N860" s="31">
        <v>0</v>
      </c>
      <c r="O860" s="31">
        <v>1.0999999999999999E-2</v>
      </c>
      <c r="P860" s="31">
        <v>1.6299999999999999E-2</v>
      </c>
      <c r="Q860" s="31">
        <v>0</v>
      </c>
      <c r="R860" s="31">
        <v>0</v>
      </c>
      <c r="S860" s="31">
        <v>0</v>
      </c>
      <c r="T860" s="31">
        <v>4.8999999999999998E-3</v>
      </c>
      <c r="U860" s="31">
        <v>0</v>
      </c>
      <c r="V860" s="31">
        <v>0</v>
      </c>
      <c r="W860" s="31">
        <v>0</v>
      </c>
      <c r="X860" s="31">
        <v>0.41199999999999998</v>
      </c>
      <c r="Y860" s="31">
        <v>0.8458</v>
      </c>
      <c r="Z860" s="31">
        <v>0.1154</v>
      </c>
      <c r="AA860" s="31">
        <v>2.23E-2</v>
      </c>
      <c r="AB860" s="31">
        <v>1.6500000000000001E-2</v>
      </c>
      <c r="AC860" s="31">
        <v>0.69189999999999996</v>
      </c>
      <c r="AD860" s="31">
        <v>0.17960000000000001</v>
      </c>
      <c r="AE860" s="31">
        <v>0.1255</v>
      </c>
      <c r="AF860" s="31">
        <v>0.57750000000000001</v>
      </c>
      <c r="AG860" s="31">
        <v>0.24690000000000001</v>
      </c>
      <c r="AH860" s="31">
        <v>0.24690000000000001</v>
      </c>
      <c r="AI860" s="31">
        <v>0</v>
      </c>
      <c r="AJ860" s="31">
        <v>4.9399999999999999E-2</v>
      </c>
      <c r="AK860" s="31">
        <v>0.19750000000000001</v>
      </c>
      <c r="AL860" s="31">
        <v>0.25929999999999997</v>
      </c>
      <c r="AM860" s="31">
        <v>1.5096000000000001</v>
      </c>
      <c r="AN860" s="31">
        <v>0.93799999999999994</v>
      </c>
      <c r="AO860" s="239">
        <v>0.03</v>
      </c>
      <c r="AP860" s="241">
        <v>1</v>
      </c>
      <c r="AQ860" s="101">
        <v>2</v>
      </c>
      <c r="AR860" s="462">
        <v>2</v>
      </c>
      <c r="AS860" s="238"/>
      <c r="AT860" s="238"/>
      <c r="AU860" s="238"/>
      <c r="AV860" s="238"/>
      <c r="AW860" s="238"/>
      <c r="AX860" s="238"/>
      <c r="AY860" s="238"/>
    </row>
    <row r="861" spans="1:51">
      <c r="A861" t="s">
        <v>1969</v>
      </c>
      <c r="B861" t="s">
        <v>1921</v>
      </c>
      <c r="C861" t="s">
        <v>1306</v>
      </c>
      <c r="D861" s="31">
        <v>3276.7143999999998</v>
      </c>
      <c r="E861" s="31">
        <v>9.9553999999999991</v>
      </c>
      <c r="F861" s="31">
        <v>32620.8626</v>
      </c>
      <c r="G861" s="31">
        <v>0.5091</v>
      </c>
      <c r="H861" s="31">
        <v>0</v>
      </c>
      <c r="I861" s="31">
        <v>0</v>
      </c>
      <c r="J861" s="31">
        <v>0</v>
      </c>
      <c r="K861" s="31">
        <v>0</v>
      </c>
      <c r="L861" s="31">
        <v>2.2100000000000002E-2</v>
      </c>
      <c r="M861" s="31">
        <v>6.0699999999999997E-2</v>
      </c>
      <c r="N861" s="31">
        <v>0</v>
      </c>
      <c r="O861" s="31">
        <v>0.42759999999999998</v>
      </c>
      <c r="P861" s="31">
        <v>0.253</v>
      </c>
      <c r="Q861" s="31">
        <v>0</v>
      </c>
      <c r="R861" s="31">
        <v>0</v>
      </c>
      <c r="S861" s="31">
        <v>5.8700000000000002E-2</v>
      </c>
      <c r="T861" s="31">
        <v>0</v>
      </c>
      <c r="U861" s="31">
        <v>0</v>
      </c>
      <c r="V861" s="31">
        <v>0.1091</v>
      </c>
      <c r="W861" s="31">
        <v>6.8900000000000003E-2</v>
      </c>
      <c r="X861" s="31">
        <v>7.8299999999999995E-2</v>
      </c>
      <c r="Y861" s="31">
        <v>0</v>
      </c>
      <c r="Z861" s="31">
        <v>0.84730000000000005</v>
      </c>
      <c r="AA861" s="31">
        <v>3.0499999999999999E-2</v>
      </c>
      <c r="AB861" s="31">
        <v>0.1221</v>
      </c>
      <c r="AC861" s="31">
        <v>0.28839999999999999</v>
      </c>
      <c r="AD861" s="31">
        <v>0.70099999999999996</v>
      </c>
      <c r="AE861" s="31">
        <v>8.6E-3</v>
      </c>
      <c r="AF861" s="31">
        <v>0.4718</v>
      </c>
      <c r="AG861" s="31">
        <v>0.81610000000000005</v>
      </c>
      <c r="AH861" s="31">
        <v>6.9000000000000006E-2</v>
      </c>
      <c r="AI861" s="31">
        <v>0</v>
      </c>
      <c r="AJ861" s="31">
        <v>0</v>
      </c>
      <c r="AK861" s="31">
        <v>2.3E-2</v>
      </c>
      <c r="AL861" s="31">
        <v>9.1999999999999998E-2</v>
      </c>
      <c r="AM861" s="31">
        <v>0.65649999999999997</v>
      </c>
      <c r="AN861" s="31">
        <v>0.47349999999999998</v>
      </c>
      <c r="AO861" s="239">
        <v>0</v>
      </c>
      <c r="AP861" s="241">
        <v>2</v>
      </c>
      <c r="AQ861" s="101">
        <v>3</v>
      </c>
      <c r="AR861" s="462">
        <v>1</v>
      </c>
      <c r="AS861" s="238"/>
      <c r="AT861" s="238"/>
      <c r="AU861" s="238"/>
      <c r="AV861" s="238"/>
      <c r="AW861" s="238"/>
      <c r="AX861" s="238"/>
      <c r="AY861" s="238"/>
    </row>
    <row r="862" spans="1:51">
      <c r="A862" t="s">
        <v>1970</v>
      </c>
      <c r="B862" t="s">
        <v>1921</v>
      </c>
      <c r="C862" t="s">
        <v>120</v>
      </c>
      <c r="D862" s="31">
        <v>2839.49</v>
      </c>
      <c r="E862" s="31">
        <v>11.6755</v>
      </c>
      <c r="F862" s="31">
        <v>33152.493999999999</v>
      </c>
      <c r="G862" s="31">
        <v>0.73109999999999997</v>
      </c>
      <c r="H862" s="31">
        <v>0.3952</v>
      </c>
      <c r="I862" s="31">
        <v>0</v>
      </c>
      <c r="J862" s="31">
        <v>0.15229999999999999</v>
      </c>
      <c r="K862" s="31">
        <v>2.2499999999999999E-2</v>
      </c>
      <c r="L862" s="31">
        <v>0.1313</v>
      </c>
      <c r="M862" s="31">
        <v>3.5000000000000001E-3</v>
      </c>
      <c r="N862" s="31">
        <v>2.0999999999999999E-3</v>
      </c>
      <c r="O862" s="31">
        <v>4.4900000000000002E-2</v>
      </c>
      <c r="P862" s="31">
        <v>2.8799999999999999E-2</v>
      </c>
      <c r="Q862" s="31">
        <v>0</v>
      </c>
      <c r="R862" s="31">
        <v>1.6000000000000001E-3</v>
      </c>
      <c r="S862" s="31">
        <v>2.9399999999999999E-2</v>
      </c>
      <c r="T862" s="31">
        <v>3.4299999999999997E-2</v>
      </c>
      <c r="U862" s="31">
        <v>0</v>
      </c>
      <c r="V862" s="31">
        <v>5.3499999999999999E-2</v>
      </c>
      <c r="W862" s="31">
        <v>0.10050000000000001</v>
      </c>
      <c r="X862" s="31">
        <v>0.25440000000000002</v>
      </c>
      <c r="Y862" s="31">
        <v>0.73740000000000006</v>
      </c>
      <c r="Z862" s="31">
        <v>0.25879999999999997</v>
      </c>
      <c r="AA862" s="31">
        <v>8.0000000000000004E-4</v>
      </c>
      <c r="AB862" s="31">
        <v>3.0999999999999999E-3</v>
      </c>
      <c r="AC862" s="31">
        <v>0.74360000000000004</v>
      </c>
      <c r="AD862" s="31">
        <v>0.2341</v>
      </c>
      <c r="AE862" s="31">
        <v>1.78E-2</v>
      </c>
      <c r="AF862" s="31">
        <v>0.48349999999999999</v>
      </c>
      <c r="AG862" s="31">
        <v>0.75609999999999999</v>
      </c>
      <c r="AH862" s="31">
        <v>0.2195</v>
      </c>
      <c r="AI862" s="31">
        <v>0</v>
      </c>
      <c r="AJ862" s="31">
        <v>0</v>
      </c>
      <c r="AK862" s="31">
        <v>0</v>
      </c>
      <c r="AL862" s="31">
        <v>2.4400000000000002E-2</v>
      </c>
      <c r="AM862" s="31">
        <v>0.63480000000000003</v>
      </c>
      <c r="AN862" s="31">
        <v>0.57779999999999998</v>
      </c>
      <c r="AO862" s="239">
        <v>0</v>
      </c>
      <c r="AP862" s="241">
        <v>1</v>
      </c>
      <c r="AQ862" s="101">
        <v>2</v>
      </c>
      <c r="AR862" s="462">
        <v>1</v>
      </c>
      <c r="AS862" s="238"/>
      <c r="AT862" s="238"/>
      <c r="AU862" s="238"/>
      <c r="AV862" s="238"/>
      <c r="AW862" s="238"/>
      <c r="AX862" s="238"/>
      <c r="AY862" s="238"/>
    </row>
    <row r="863" spans="1:51">
      <c r="A863" t="s">
        <v>1971</v>
      </c>
      <c r="B863" t="s">
        <v>1921</v>
      </c>
      <c r="C863" t="s">
        <v>1972</v>
      </c>
      <c r="D863" s="31">
        <v>3264.5857000000001</v>
      </c>
      <c r="E863" s="31">
        <v>3.8172000000000001</v>
      </c>
      <c r="F863" s="31">
        <v>12461.553599999999</v>
      </c>
      <c r="G863" s="31">
        <v>0.69830000000000003</v>
      </c>
      <c r="H863" s="31">
        <v>0.18290000000000001</v>
      </c>
      <c r="I863" s="31">
        <v>0</v>
      </c>
      <c r="J863" s="31">
        <v>3.6600000000000001E-2</v>
      </c>
      <c r="K863" s="31">
        <v>0</v>
      </c>
      <c r="L863" s="31">
        <v>2.5899999999999999E-2</v>
      </c>
      <c r="M863" s="31">
        <v>0</v>
      </c>
      <c r="N863" s="31">
        <v>0</v>
      </c>
      <c r="O863" s="31">
        <v>0.34429999999999999</v>
      </c>
      <c r="P863" s="31">
        <v>2.7199999999999998E-2</v>
      </c>
      <c r="Q863" s="31">
        <v>1.1900000000000001E-2</v>
      </c>
      <c r="R863" s="31">
        <v>0.1182</v>
      </c>
      <c r="S863" s="31">
        <v>3.4099999999999998E-2</v>
      </c>
      <c r="T863" s="31">
        <v>0</v>
      </c>
      <c r="U863" s="31">
        <v>1.8599999999999998E-2</v>
      </c>
      <c r="V863" s="31">
        <v>0.18079999999999999</v>
      </c>
      <c r="W863" s="31">
        <v>1.95E-2</v>
      </c>
      <c r="X863" s="31">
        <v>0.79420000000000002</v>
      </c>
      <c r="Y863" s="31">
        <v>0.82869999999999999</v>
      </c>
      <c r="Z863" s="31">
        <v>8.1000000000000003E-2</v>
      </c>
      <c r="AA863" s="31">
        <v>8.1000000000000003E-2</v>
      </c>
      <c r="AB863" s="31">
        <v>9.2999999999999992E-3</v>
      </c>
      <c r="AC863" s="31">
        <v>0.52200000000000002</v>
      </c>
      <c r="AD863" s="31">
        <v>0.44390000000000002</v>
      </c>
      <c r="AE863" s="31">
        <v>2.53E-2</v>
      </c>
      <c r="AF863" s="31">
        <v>0.19470000000000001</v>
      </c>
      <c r="AG863" s="31">
        <v>0.17199999999999999</v>
      </c>
      <c r="AH863" s="31">
        <v>0.1183</v>
      </c>
      <c r="AI863" s="31">
        <v>0</v>
      </c>
      <c r="AJ863" s="31">
        <v>0</v>
      </c>
      <c r="AK863" s="31">
        <v>0.65590000000000004</v>
      </c>
      <c r="AL863" s="31">
        <v>5.3800000000000001E-2</v>
      </c>
      <c r="AM863" s="31">
        <v>0.98909999999999998</v>
      </c>
      <c r="AN863" s="31">
        <v>0.71350000000000002</v>
      </c>
      <c r="AO863" s="239">
        <v>0.24</v>
      </c>
      <c r="AP863" s="241">
        <v>1</v>
      </c>
      <c r="AQ863" s="101">
        <v>2</v>
      </c>
      <c r="AR863" s="462">
        <v>4</v>
      </c>
      <c r="AS863" s="238"/>
      <c r="AT863" s="238"/>
      <c r="AU863" s="238"/>
      <c r="AV863" s="238"/>
      <c r="AW863" s="238"/>
      <c r="AX863" s="238"/>
      <c r="AY863" s="238"/>
    </row>
    <row r="864" spans="1:51">
      <c r="A864" t="s">
        <v>1975</v>
      </c>
      <c r="B864" t="s">
        <v>1974</v>
      </c>
      <c r="C864" t="s">
        <v>1976</v>
      </c>
      <c r="D864" s="31">
        <v>510.25889999999998</v>
      </c>
      <c r="E864" s="31">
        <v>3.9866000000000001</v>
      </c>
      <c r="F864" s="31">
        <v>2034.1802</v>
      </c>
      <c r="G864" s="31">
        <v>0.68759999999999999</v>
      </c>
      <c r="H864" s="31">
        <v>0</v>
      </c>
      <c r="I864" s="31">
        <v>0</v>
      </c>
      <c r="J864" s="31">
        <v>0</v>
      </c>
      <c r="K864" s="31">
        <v>0</v>
      </c>
      <c r="L864" s="31">
        <v>0</v>
      </c>
      <c r="M864" s="31">
        <v>2.1499999999999998E-2</v>
      </c>
      <c r="N864" s="31">
        <v>0</v>
      </c>
      <c r="O864" s="31">
        <v>0.62250000000000005</v>
      </c>
      <c r="P864" s="31">
        <v>5.74E-2</v>
      </c>
      <c r="Q864" s="31">
        <v>0</v>
      </c>
      <c r="R864" s="31">
        <v>0</v>
      </c>
      <c r="S864" s="31">
        <v>1.66E-2</v>
      </c>
      <c r="T864" s="31">
        <v>3.3500000000000002E-2</v>
      </c>
      <c r="U864" s="31">
        <v>3.2000000000000001E-2</v>
      </c>
      <c r="V864" s="31">
        <v>7.5200000000000003E-2</v>
      </c>
      <c r="W864" s="31">
        <v>0.14119999999999999</v>
      </c>
      <c r="X864" s="31">
        <v>9.3899999999999997E-2</v>
      </c>
      <c r="Y864" s="31">
        <v>0</v>
      </c>
      <c r="Z864" s="31">
        <v>0.27729999999999999</v>
      </c>
      <c r="AA864" s="31">
        <v>0.57730000000000004</v>
      </c>
      <c r="AB864" s="31">
        <v>0.14549999999999999</v>
      </c>
      <c r="AC864" s="31">
        <v>5.5800000000000002E-2</v>
      </c>
      <c r="AD864" s="31">
        <v>0.87270000000000003</v>
      </c>
      <c r="AE864" s="31">
        <v>5.4000000000000003E-3</v>
      </c>
      <c r="AF864" s="31">
        <v>6.3700000000000007E-2</v>
      </c>
      <c r="AG864" s="31">
        <v>5.21E-2</v>
      </c>
      <c r="AH864" s="31">
        <v>3.1300000000000001E-2</v>
      </c>
      <c r="AI864" s="31">
        <v>0</v>
      </c>
      <c r="AJ864" s="31">
        <v>0</v>
      </c>
      <c r="AK864" s="31">
        <v>0.83330000000000004</v>
      </c>
      <c r="AL864" s="31">
        <v>8.3299999999999999E-2</v>
      </c>
      <c r="AM864" s="31">
        <v>0.62119999999999997</v>
      </c>
      <c r="AN864" s="31">
        <v>0.4481</v>
      </c>
      <c r="AO864" s="239">
        <v>1.48</v>
      </c>
      <c r="AP864" s="241">
        <v>3</v>
      </c>
      <c r="AQ864" s="101">
        <v>4</v>
      </c>
      <c r="AR864" s="462">
        <v>3</v>
      </c>
      <c r="AS864" s="238"/>
      <c r="AT864" s="238"/>
      <c r="AU864" s="238"/>
      <c r="AV864" s="238"/>
      <c r="AW864" s="238"/>
      <c r="AX864" s="238"/>
      <c r="AY864" s="238"/>
    </row>
    <row r="865" spans="1:51">
      <c r="A865" t="s">
        <v>1977</v>
      </c>
      <c r="B865" t="s">
        <v>1974</v>
      </c>
      <c r="C865" t="s">
        <v>1978</v>
      </c>
      <c r="D865" s="31">
        <v>587.21889999999996</v>
      </c>
      <c r="E865" s="31">
        <v>0.98970000000000002</v>
      </c>
      <c r="F865" s="31">
        <v>581.19619999999998</v>
      </c>
      <c r="G865" s="31">
        <v>0.77370000000000005</v>
      </c>
      <c r="H865" s="31">
        <v>0</v>
      </c>
      <c r="I865" s="31">
        <v>0</v>
      </c>
      <c r="J865" s="31">
        <v>0</v>
      </c>
      <c r="K865" s="31">
        <v>0</v>
      </c>
      <c r="L865" s="31">
        <v>0</v>
      </c>
      <c r="M865" s="31">
        <v>8.3400000000000002E-2</v>
      </c>
      <c r="N865" s="31">
        <v>0</v>
      </c>
      <c r="O865" s="31">
        <v>0.61670000000000003</v>
      </c>
      <c r="P865" s="31">
        <v>8.0600000000000005E-2</v>
      </c>
      <c r="Q865" s="31">
        <v>0</v>
      </c>
      <c r="R865" s="31">
        <v>0</v>
      </c>
      <c r="S865" s="31">
        <v>5.5800000000000002E-2</v>
      </c>
      <c r="T865" s="31">
        <v>7.1199999999999999E-2</v>
      </c>
      <c r="U865" s="31">
        <v>1.77E-2</v>
      </c>
      <c r="V865" s="31">
        <v>0</v>
      </c>
      <c r="W865" s="31">
        <v>7.46E-2</v>
      </c>
      <c r="X865" s="31">
        <v>8.5900000000000004E-2</v>
      </c>
      <c r="Y865" s="31">
        <v>0</v>
      </c>
      <c r="Z865" s="31">
        <v>0.41270000000000001</v>
      </c>
      <c r="AA865" s="31">
        <v>0.58730000000000004</v>
      </c>
      <c r="AB865" s="31">
        <v>0</v>
      </c>
      <c r="AC865" s="31">
        <v>2.7400000000000001E-2</v>
      </c>
      <c r="AD865" s="31">
        <v>0.86339999999999995</v>
      </c>
      <c r="AE865" s="31">
        <v>3.85E-2</v>
      </c>
      <c r="AF865" s="31">
        <v>4.3200000000000002E-2</v>
      </c>
      <c r="AG865" s="31">
        <v>2.1100000000000001E-2</v>
      </c>
      <c r="AH865" s="31">
        <v>3.1600000000000003E-2</v>
      </c>
      <c r="AI865" s="31">
        <v>0</v>
      </c>
      <c r="AJ865" s="31">
        <v>0</v>
      </c>
      <c r="AK865" s="31">
        <v>0.82110000000000005</v>
      </c>
      <c r="AL865" s="31">
        <v>0.1263</v>
      </c>
      <c r="AM865" s="31">
        <v>0.61360000000000003</v>
      </c>
      <c r="AN865" s="31">
        <v>0.44259999999999999</v>
      </c>
      <c r="AO865" s="239">
        <v>1.47</v>
      </c>
      <c r="AP865" s="241">
        <v>3</v>
      </c>
      <c r="AQ865" s="101">
        <v>4</v>
      </c>
      <c r="AR865" s="462">
        <v>3</v>
      </c>
      <c r="AS865" s="238"/>
      <c r="AT865" s="238"/>
      <c r="AU865" s="238"/>
      <c r="AV865" s="238"/>
      <c r="AW865" s="238"/>
      <c r="AX865" s="238"/>
      <c r="AY865" s="238"/>
    </row>
    <row r="866" spans="1:51">
      <c r="A866" t="s">
        <v>1979</v>
      </c>
      <c r="B866" t="s">
        <v>1974</v>
      </c>
      <c r="C866" t="s">
        <v>1974</v>
      </c>
      <c r="D866" s="31">
        <v>1372.1549</v>
      </c>
      <c r="E866" s="31">
        <v>2.1436999999999999</v>
      </c>
      <c r="F866" s="31">
        <v>2941.4198999999999</v>
      </c>
      <c r="G866" s="31">
        <v>0.64349999999999996</v>
      </c>
      <c r="H866" s="31">
        <v>0</v>
      </c>
      <c r="I866" s="31">
        <v>0</v>
      </c>
      <c r="J866" s="31">
        <v>0</v>
      </c>
      <c r="K866" s="31">
        <v>5.7000000000000002E-3</v>
      </c>
      <c r="L866" s="31">
        <v>0.1062</v>
      </c>
      <c r="M866" s="31">
        <v>9.2299999999999993E-2</v>
      </c>
      <c r="N866" s="31">
        <v>0</v>
      </c>
      <c r="O866" s="31">
        <v>0.2455</v>
      </c>
      <c r="P866" s="31">
        <v>0.16089999999999999</v>
      </c>
      <c r="Q866" s="31">
        <v>0</v>
      </c>
      <c r="R866" s="31">
        <v>0.1037</v>
      </c>
      <c r="S866" s="31">
        <v>9.4E-2</v>
      </c>
      <c r="T866" s="31">
        <v>7.6999999999999999E-2</v>
      </c>
      <c r="U866" s="31">
        <v>0</v>
      </c>
      <c r="V866" s="31">
        <v>3.4500000000000003E-2</v>
      </c>
      <c r="W866" s="31">
        <v>8.0100000000000005E-2</v>
      </c>
      <c r="X866" s="31">
        <v>0.37640000000000001</v>
      </c>
      <c r="Y866" s="31">
        <v>0.72860000000000003</v>
      </c>
      <c r="Z866" s="31">
        <v>0.18240000000000001</v>
      </c>
      <c r="AA866" s="31">
        <v>5.0099999999999999E-2</v>
      </c>
      <c r="AB866" s="31">
        <v>3.8899999999999997E-2</v>
      </c>
      <c r="AC866" s="31">
        <v>0.19</v>
      </c>
      <c r="AD866" s="31">
        <v>0.68159999999999998</v>
      </c>
      <c r="AE866" s="31">
        <v>9.5500000000000002E-2</v>
      </c>
      <c r="AF866" s="31">
        <v>0.23680000000000001</v>
      </c>
      <c r="AG866" s="31">
        <v>0.2581</v>
      </c>
      <c r="AH866" s="31">
        <v>6.4500000000000002E-2</v>
      </c>
      <c r="AI866" s="31">
        <v>0</v>
      </c>
      <c r="AJ866" s="31">
        <v>3.2300000000000002E-2</v>
      </c>
      <c r="AK866" s="31">
        <v>0.6129</v>
      </c>
      <c r="AL866" s="31">
        <v>3.2300000000000002E-2</v>
      </c>
      <c r="AM866" s="31">
        <v>1.048</v>
      </c>
      <c r="AN866" s="31">
        <v>0.65110000000000001</v>
      </c>
      <c r="AO866" s="239">
        <v>0.74</v>
      </c>
      <c r="AP866" s="241">
        <v>2</v>
      </c>
      <c r="AQ866" s="101">
        <v>3</v>
      </c>
      <c r="AR866" s="462">
        <v>3</v>
      </c>
      <c r="AS866" s="238"/>
      <c r="AT866" s="238"/>
      <c r="AU866" s="238"/>
      <c r="AV866" s="238"/>
      <c r="AW866" s="238"/>
      <c r="AX866" s="238"/>
      <c r="AY866" s="238"/>
    </row>
    <row r="867" spans="1:51">
      <c r="A867" t="s">
        <v>1980</v>
      </c>
      <c r="B867" t="s">
        <v>1974</v>
      </c>
      <c r="C867" t="s">
        <v>1981</v>
      </c>
      <c r="D867" s="31">
        <v>545.57420000000002</v>
      </c>
      <c r="E867" s="31">
        <v>2.4588000000000001</v>
      </c>
      <c r="F867" s="31">
        <v>1341.4512999999999</v>
      </c>
      <c r="G867" s="31">
        <v>0.75370000000000004</v>
      </c>
      <c r="H867" s="31">
        <v>0</v>
      </c>
      <c r="I867" s="31">
        <v>0</v>
      </c>
      <c r="J867" s="31">
        <v>0</v>
      </c>
      <c r="K867" s="31">
        <v>4.4000000000000003E-3</v>
      </c>
      <c r="L867" s="31">
        <v>0</v>
      </c>
      <c r="M867" s="31">
        <v>2.8E-3</v>
      </c>
      <c r="N867" s="31">
        <v>3.5799999999999998E-2</v>
      </c>
      <c r="O867" s="31">
        <v>0.63959999999999995</v>
      </c>
      <c r="P867" s="31">
        <v>0.183</v>
      </c>
      <c r="Q867" s="31">
        <v>0</v>
      </c>
      <c r="R867" s="31">
        <v>0</v>
      </c>
      <c r="S867" s="31">
        <v>7.0999999999999994E-2</v>
      </c>
      <c r="T867" s="31">
        <v>1.9E-3</v>
      </c>
      <c r="U867" s="31">
        <v>0</v>
      </c>
      <c r="V867" s="31">
        <v>0</v>
      </c>
      <c r="W867" s="31">
        <v>6.1400000000000003E-2</v>
      </c>
      <c r="X867" s="31">
        <v>5.8799999999999998E-2</v>
      </c>
      <c r="Y867" s="31">
        <v>0</v>
      </c>
      <c r="Z867" s="31">
        <v>0.85029999999999994</v>
      </c>
      <c r="AA867" s="31">
        <v>0.1497</v>
      </c>
      <c r="AB867" s="31">
        <v>0</v>
      </c>
      <c r="AC867" s="31">
        <v>7.6899999999999996E-2</v>
      </c>
      <c r="AD867" s="31">
        <v>0.85799999999999998</v>
      </c>
      <c r="AE867" s="31">
        <v>3.5700000000000003E-2</v>
      </c>
      <c r="AF867" s="31">
        <v>0.33929999999999999</v>
      </c>
      <c r="AG867" s="31">
        <v>0.57299999999999995</v>
      </c>
      <c r="AH867" s="31">
        <v>3.3700000000000001E-2</v>
      </c>
      <c r="AI867" s="31">
        <v>0</v>
      </c>
      <c r="AJ867" s="31">
        <v>1.12E-2</v>
      </c>
      <c r="AK867" s="31">
        <v>0.29210000000000003</v>
      </c>
      <c r="AL867" s="31">
        <v>8.9899999999999994E-2</v>
      </c>
      <c r="AM867" s="31">
        <v>1.0598000000000001</v>
      </c>
      <c r="AN867" s="31">
        <v>0.65849999999999997</v>
      </c>
      <c r="AO867" s="239">
        <v>0.15</v>
      </c>
      <c r="AP867" s="241">
        <v>2</v>
      </c>
      <c r="AQ867" s="101">
        <v>3</v>
      </c>
      <c r="AR867" s="462">
        <v>4</v>
      </c>
      <c r="AS867" s="238"/>
      <c r="AT867" s="238"/>
      <c r="AU867" s="238"/>
      <c r="AV867" s="238"/>
      <c r="AW867" s="238"/>
      <c r="AX867" s="238"/>
      <c r="AY867" s="238"/>
    </row>
    <row r="868" spans="1:51">
      <c r="A868" t="s">
        <v>1984</v>
      </c>
      <c r="B868" t="s">
        <v>1983</v>
      </c>
      <c r="C868" t="s">
        <v>1985</v>
      </c>
      <c r="D868" s="31">
        <v>871.34950000000003</v>
      </c>
      <c r="E868" s="31">
        <v>1.6503000000000001</v>
      </c>
      <c r="F868" s="31">
        <v>1437.9519</v>
      </c>
      <c r="G868" s="31">
        <v>0.378</v>
      </c>
      <c r="H868" s="31">
        <v>0</v>
      </c>
      <c r="I868" s="31">
        <v>0</v>
      </c>
      <c r="J868" s="31">
        <v>0</v>
      </c>
      <c r="K868" s="31">
        <v>0</v>
      </c>
      <c r="L868" s="31">
        <v>0.10440000000000001</v>
      </c>
      <c r="M868" s="31">
        <v>2.92E-2</v>
      </c>
      <c r="N868" s="31">
        <v>0</v>
      </c>
      <c r="O868" s="31">
        <v>0.23180000000000001</v>
      </c>
      <c r="P868" s="31">
        <v>0.29389999999999999</v>
      </c>
      <c r="Q868" s="31">
        <v>0</v>
      </c>
      <c r="R868" s="31">
        <v>0</v>
      </c>
      <c r="S868" s="31">
        <v>0</v>
      </c>
      <c r="T868" s="31">
        <v>6.4100000000000004E-2</v>
      </c>
      <c r="U868" s="31">
        <v>1.52E-2</v>
      </c>
      <c r="V868" s="31">
        <v>1.67E-2</v>
      </c>
      <c r="W868" s="31">
        <v>0.24479999999999999</v>
      </c>
      <c r="X868" s="31">
        <v>0.15190000000000001</v>
      </c>
      <c r="Y868" s="31">
        <v>0.20100000000000001</v>
      </c>
      <c r="Z868" s="31">
        <v>0.42780000000000001</v>
      </c>
      <c r="AA868" s="31">
        <v>0.37109999999999999</v>
      </c>
      <c r="AB868" s="31">
        <v>0</v>
      </c>
      <c r="AC868" s="31">
        <v>8.9200000000000002E-2</v>
      </c>
      <c r="AD868" s="31">
        <v>0.84240000000000004</v>
      </c>
      <c r="AE868" s="31">
        <v>2.23E-2</v>
      </c>
      <c r="AF868" s="31">
        <v>0.14829999999999999</v>
      </c>
      <c r="AG868" s="31">
        <v>0.19320000000000001</v>
      </c>
      <c r="AH868" s="31">
        <v>0.2273</v>
      </c>
      <c r="AI868" s="31">
        <v>0</v>
      </c>
      <c r="AJ868" s="31">
        <v>0.21590000000000001</v>
      </c>
      <c r="AK868" s="31">
        <v>0.30680000000000002</v>
      </c>
      <c r="AL868" s="31">
        <v>5.6800000000000003E-2</v>
      </c>
      <c r="AM868" s="31">
        <v>1.5107999999999999</v>
      </c>
      <c r="AN868" s="31">
        <v>0.93869999999999998</v>
      </c>
      <c r="AO868" s="239">
        <v>0.81</v>
      </c>
      <c r="AP868" s="241">
        <v>3</v>
      </c>
      <c r="AQ868" s="101">
        <v>4</v>
      </c>
      <c r="AR868" s="462">
        <v>2</v>
      </c>
      <c r="AS868" s="238"/>
      <c r="AT868" s="238"/>
      <c r="AU868" s="238"/>
      <c r="AV868" s="238"/>
      <c r="AW868" s="238"/>
      <c r="AX868" s="238"/>
      <c r="AY868" s="238"/>
    </row>
    <row r="869" spans="1:51">
      <c r="A869" t="s">
        <v>1986</v>
      </c>
      <c r="B869" t="s">
        <v>1983</v>
      </c>
      <c r="C869" t="s">
        <v>1898</v>
      </c>
      <c r="D869" s="31">
        <v>12265.800300000001</v>
      </c>
      <c r="E869" s="31">
        <v>4.2431999999999999</v>
      </c>
      <c r="F869" s="31">
        <v>52046.694100000001</v>
      </c>
      <c r="G869" s="31">
        <v>0.2452</v>
      </c>
      <c r="H869" s="31">
        <v>6.4899999999999999E-2</v>
      </c>
      <c r="I869" s="31">
        <v>0</v>
      </c>
      <c r="J869" s="31">
        <v>0</v>
      </c>
      <c r="K869" s="31">
        <v>0</v>
      </c>
      <c r="L869" s="31">
        <v>4.0399999999999998E-2</v>
      </c>
      <c r="M869" s="31">
        <v>2.0299999999999999E-2</v>
      </c>
      <c r="N869" s="31">
        <v>3.2399999999999998E-2</v>
      </c>
      <c r="O869" s="31">
        <v>0.1983</v>
      </c>
      <c r="P869" s="31">
        <v>8.4400000000000003E-2</v>
      </c>
      <c r="Q869" s="31">
        <v>0</v>
      </c>
      <c r="R869" s="31">
        <v>3.15E-2</v>
      </c>
      <c r="S869" s="31">
        <v>7.0099999999999996E-2</v>
      </c>
      <c r="T869" s="31">
        <v>9.01E-2</v>
      </c>
      <c r="U869" s="31">
        <v>5.4000000000000003E-3</v>
      </c>
      <c r="V869" s="31">
        <v>0.22520000000000001</v>
      </c>
      <c r="W869" s="31">
        <v>0.13700000000000001</v>
      </c>
      <c r="X869" s="31">
        <v>7.4899999999999994E-2</v>
      </c>
      <c r="Y869" s="31">
        <v>0.2205</v>
      </c>
      <c r="Z869" s="31">
        <v>0.5323</v>
      </c>
      <c r="AA869" s="31">
        <v>3.4200000000000001E-2</v>
      </c>
      <c r="AB869" s="31">
        <v>0.21290000000000001</v>
      </c>
      <c r="AC869" s="31">
        <v>0.254</v>
      </c>
      <c r="AD869" s="31">
        <v>0.69120000000000004</v>
      </c>
      <c r="AE869" s="31">
        <v>3.4700000000000002E-2</v>
      </c>
      <c r="AF869" s="31">
        <v>0.1208</v>
      </c>
      <c r="AG869" s="31">
        <v>0.1176</v>
      </c>
      <c r="AH869" s="31">
        <v>9.4100000000000003E-2</v>
      </c>
      <c r="AI869" s="31">
        <v>1.18E-2</v>
      </c>
      <c r="AJ869" s="31">
        <v>1.18E-2</v>
      </c>
      <c r="AK869" s="31">
        <v>0.69410000000000005</v>
      </c>
      <c r="AL869" s="31">
        <v>7.0599999999999996E-2</v>
      </c>
      <c r="AM869" s="31">
        <v>1.0193000000000001</v>
      </c>
      <c r="AN869" s="31">
        <v>0.56889999999999996</v>
      </c>
      <c r="AO869" s="239">
        <v>0.56999999999999995</v>
      </c>
      <c r="AP869" s="241">
        <v>2</v>
      </c>
      <c r="AQ869" s="101">
        <v>3</v>
      </c>
      <c r="AR869" s="462">
        <v>4</v>
      </c>
      <c r="AS869" s="238"/>
      <c r="AT869" s="238"/>
      <c r="AU869" s="238"/>
      <c r="AV869" s="238"/>
      <c r="AW869" s="238"/>
      <c r="AX869" s="238"/>
      <c r="AY869" s="238"/>
    </row>
    <row r="870" spans="1:51">
      <c r="A870" t="s">
        <v>1987</v>
      </c>
      <c r="B870" t="s">
        <v>1983</v>
      </c>
      <c r="C870" t="s">
        <v>1988</v>
      </c>
      <c r="D870" s="31">
        <v>1074.6904999999999</v>
      </c>
      <c r="E870" s="31">
        <v>2.6393</v>
      </c>
      <c r="F870" s="31">
        <v>2836.4151999999999</v>
      </c>
      <c r="G870" s="31">
        <v>0.48249999999999998</v>
      </c>
      <c r="H870" s="31">
        <v>4.87E-2</v>
      </c>
      <c r="I870" s="31">
        <v>0</v>
      </c>
      <c r="J870" s="31">
        <v>0</v>
      </c>
      <c r="K870" s="31">
        <v>0</v>
      </c>
      <c r="L870" s="31">
        <v>2.2599999999999999E-2</v>
      </c>
      <c r="M870" s="31">
        <v>9.8000000000000004E-2</v>
      </c>
      <c r="N870" s="31">
        <v>0</v>
      </c>
      <c r="O870" s="31">
        <v>0.22789999999999999</v>
      </c>
      <c r="P870" s="31">
        <v>0.2263</v>
      </c>
      <c r="Q870" s="31">
        <v>0</v>
      </c>
      <c r="R870" s="31">
        <v>4.02E-2</v>
      </c>
      <c r="S870" s="31">
        <v>3.3799999999999997E-2</v>
      </c>
      <c r="T870" s="31">
        <v>3.2099999999999997E-2</v>
      </c>
      <c r="U870" s="31">
        <v>3.2000000000000001E-2</v>
      </c>
      <c r="V870" s="31">
        <v>5.6500000000000002E-2</v>
      </c>
      <c r="W870" s="31">
        <v>0.18190000000000001</v>
      </c>
      <c r="X870" s="31">
        <v>0.16159999999999999</v>
      </c>
      <c r="Y870" s="31">
        <v>9.3299999999999994E-2</v>
      </c>
      <c r="Z870" s="31">
        <v>0.67700000000000005</v>
      </c>
      <c r="AA870" s="31">
        <v>0.22969999999999999</v>
      </c>
      <c r="AB870" s="31">
        <v>0</v>
      </c>
      <c r="AC870" s="31">
        <v>0.18090000000000001</v>
      </c>
      <c r="AD870" s="31">
        <v>0.7177</v>
      </c>
      <c r="AE870" s="31">
        <v>5.16E-2</v>
      </c>
      <c r="AF870" s="31">
        <v>0.18729999999999999</v>
      </c>
      <c r="AG870" s="31">
        <v>0.35160000000000002</v>
      </c>
      <c r="AH870" s="31">
        <v>5.4899999999999997E-2</v>
      </c>
      <c r="AI870" s="31">
        <v>0</v>
      </c>
      <c r="AJ870" s="31">
        <v>0</v>
      </c>
      <c r="AK870" s="31">
        <v>0.3407</v>
      </c>
      <c r="AL870" s="31">
        <v>0.25269999999999998</v>
      </c>
      <c r="AM870" s="31">
        <v>1.2414000000000001</v>
      </c>
      <c r="AN870" s="31">
        <v>0.89549999999999996</v>
      </c>
      <c r="AO870" s="239">
        <v>0.27</v>
      </c>
      <c r="AP870" s="241">
        <v>2</v>
      </c>
      <c r="AQ870" s="101">
        <v>3</v>
      </c>
      <c r="AR870" s="462">
        <v>2</v>
      </c>
      <c r="AS870" s="238"/>
      <c r="AT870" s="238"/>
      <c r="AU870" s="238"/>
      <c r="AV870" s="238"/>
      <c r="AW870" s="238"/>
      <c r="AX870" s="238"/>
      <c r="AY870" s="238"/>
    </row>
    <row r="871" spans="1:51">
      <c r="A871" t="s">
        <v>1989</v>
      </c>
      <c r="B871" t="s">
        <v>1983</v>
      </c>
      <c r="C871" t="s">
        <v>1990</v>
      </c>
      <c r="D871" s="31">
        <v>1922.616</v>
      </c>
      <c r="E871" s="31">
        <v>2.0266000000000002</v>
      </c>
      <c r="F871" s="31">
        <v>3896.2782000000002</v>
      </c>
      <c r="G871" s="31">
        <v>0.62280000000000002</v>
      </c>
      <c r="H871" s="31">
        <v>9.9000000000000008E-3</v>
      </c>
      <c r="I871" s="31">
        <v>0</v>
      </c>
      <c r="J871" s="31">
        <v>0</v>
      </c>
      <c r="K871" s="31">
        <v>0</v>
      </c>
      <c r="L871" s="31">
        <v>0.13600000000000001</v>
      </c>
      <c r="M871" s="31">
        <v>0.12909999999999999</v>
      </c>
      <c r="N871" s="31">
        <v>0</v>
      </c>
      <c r="O871" s="31">
        <v>8.0299999999999996E-2</v>
      </c>
      <c r="P871" s="31">
        <v>0.1827</v>
      </c>
      <c r="Q871" s="31">
        <v>0.16350000000000001</v>
      </c>
      <c r="R871" s="31">
        <v>0.10780000000000001</v>
      </c>
      <c r="S871" s="31">
        <v>1.7000000000000001E-2</v>
      </c>
      <c r="T871" s="31">
        <v>6.2899999999999998E-2</v>
      </c>
      <c r="U871" s="31">
        <v>3.0000000000000001E-3</v>
      </c>
      <c r="V871" s="31">
        <v>2.9399999999999999E-2</v>
      </c>
      <c r="W871" s="31">
        <v>7.8299999999999995E-2</v>
      </c>
      <c r="X871" s="31">
        <v>0.59860000000000002</v>
      </c>
      <c r="Y871" s="31">
        <v>0.84819999999999995</v>
      </c>
      <c r="Z871" s="31">
        <v>0.1246</v>
      </c>
      <c r="AA871" s="31">
        <v>2.7199999999999998E-2</v>
      </c>
      <c r="AB871" s="31">
        <v>0</v>
      </c>
      <c r="AC871" s="31">
        <v>0.23019999999999999</v>
      </c>
      <c r="AD871" s="31">
        <v>0.66449999999999998</v>
      </c>
      <c r="AE871" s="31">
        <v>6.3E-2</v>
      </c>
      <c r="AF871" s="31">
        <v>8.4699999999999998E-2</v>
      </c>
      <c r="AG871" s="31">
        <v>0.27779999999999999</v>
      </c>
      <c r="AH871" s="31">
        <v>0.1111</v>
      </c>
      <c r="AI871" s="31">
        <v>0</v>
      </c>
      <c r="AJ871" s="31">
        <v>2.2200000000000001E-2</v>
      </c>
      <c r="AK871" s="31">
        <v>0.4667</v>
      </c>
      <c r="AL871" s="31">
        <v>0.1222</v>
      </c>
      <c r="AM871" s="31">
        <v>1.2970999999999999</v>
      </c>
      <c r="AN871" s="31">
        <v>0.80589999999999995</v>
      </c>
      <c r="AO871" s="239">
        <v>0.48</v>
      </c>
      <c r="AP871" s="241">
        <v>1</v>
      </c>
      <c r="AQ871" s="101">
        <v>2</v>
      </c>
      <c r="AR871" s="462">
        <v>2</v>
      </c>
      <c r="AS871" s="238"/>
      <c r="AT871" s="238"/>
      <c r="AU871" s="238"/>
      <c r="AV871" s="238"/>
      <c r="AW871" s="238"/>
      <c r="AX871" s="238"/>
      <c r="AY871" s="238"/>
    </row>
    <row r="872" spans="1:51">
      <c r="A872" t="s">
        <v>1991</v>
      </c>
      <c r="B872" t="s">
        <v>1983</v>
      </c>
      <c r="C872" t="s">
        <v>1705</v>
      </c>
      <c r="D872" s="31">
        <v>1764.7634</v>
      </c>
      <c r="E872" s="31">
        <v>3.0055000000000001</v>
      </c>
      <c r="F872" s="31">
        <v>5304.0753000000004</v>
      </c>
      <c r="G872" s="31">
        <v>0.4294</v>
      </c>
      <c r="H872" s="31">
        <v>0</v>
      </c>
      <c r="I872" s="31">
        <v>0</v>
      </c>
      <c r="J872" s="31">
        <v>1.6000000000000001E-3</v>
      </c>
      <c r="K872" s="31">
        <v>0</v>
      </c>
      <c r="L872" s="31">
        <v>1.04E-2</v>
      </c>
      <c r="M872" s="31">
        <v>0.1726</v>
      </c>
      <c r="N872" s="31">
        <v>1.2500000000000001E-2</v>
      </c>
      <c r="O872" s="31">
        <v>0.113</v>
      </c>
      <c r="P872" s="31">
        <v>0.33610000000000001</v>
      </c>
      <c r="Q872" s="31">
        <v>0</v>
      </c>
      <c r="R872" s="31">
        <v>0.13020000000000001</v>
      </c>
      <c r="S872" s="31">
        <v>1.14E-2</v>
      </c>
      <c r="T872" s="31">
        <v>3.4000000000000002E-2</v>
      </c>
      <c r="U872" s="31">
        <v>1.1299999999999999E-2</v>
      </c>
      <c r="V872" s="31">
        <v>4.5100000000000001E-2</v>
      </c>
      <c r="W872" s="31">
        <v>0.122</v>
      </c>
      <c r="X872" s="31">
        <v>0.26640000000000003</v>
      </c>
      <c r="Y872" s="31">
        <v>0.40339999999999998</v>
      </c>
      <c r="Z872" s="31">
        <v>0.2029</v>
      </c>
      <c r="AA872" s="31">
        <v>0.1069</v>
      </c>
      <c r="AB872" s="31">
        <v>0.2868</v>
      </c>
      <c r="AC872" s="31">
        <v>0.1187</v>
      </c>
      <c r="AD872" s="31">
        <v>0.69769999999999999</v>
      </c>
      <c r="AE872" s="31">
        <v>0.15770000000000001</v>
      </c>
      <c r="AF872" s="31">
        <v>0.22589999999999999</v>
      </c>
      <c r="AG872" s="31">
        <v>0.2697</v>
      </c>
      <c r="AH872" s="31">
        <v>0.1348</v>
      </c>
      <c r="AI872" s="31">
        <v>0</v>
      </c>
      <c r="AJ872" s="31">
        <v>5.62E-2</v>
      </c>
      <c r="AK872" s="31">
        <v>0.42699999999999999</v>
      </c>
      <c r="AL872" s="31">
        <v>0.1124</v>
      </c>
      <c r="AM872" s="31">
        <v>1.3943000000000001</v>
      </c>
      <c r="AN872" s="31">
        <v>0.86629999999999996</v>
      </c>
      <c r="AO872" s="239">
        <v>0.59</v>
      </c>
      <c r="AP872" s="241">
        <v>2</v>
      </c>
      <c r="AQ872" s="101">
        <v>3</v>
      </c>
      <c r="AR872" s="462">
        <v>2</v>
      </c>
      <c r="AS872" s="238"/>
      <c r="AT872" s="238"/>
      <c r="AU872" s="238"/>
      <c r="AV872" s="238"/>
      <c r="AW872" s="238"/>
      <c r="AX872" s="238"/>
      <c r="AY872" s="238"/>
    </row>
    <row r="873" spans="1:51">
      <c r="A873" t="s">
        <v>1992</v>
      </c>
      <c r="B873" t="s">
        <v>1983</v>
      </c>
      <c r="C873" t="s">
        <v>1993</v>
      </c>
      <c r="D873" s="31">
        <v>1361.8072999999999</v>
      </c>
      <c r="E873" s="31">
        <v>3.3609</v>
      </c>
      <c r="F873" s="31">
        <v>4576.8347000000003</v>
      </c>
      <c r="G873" s="31">
        <v>0.68010000000000004</v>
      </c>
      <c r="H873" s="31">
        <v>0</v>
      </c>
      <c r="I873" s="31">
        <v>0</v>
      </c>
      <c r="J873" s="31">
        <v>0</v>
      </c>
      <c r="K873" s="31">
        <v>0</v>
      </c>
      <c r="L873" s="31">
        <v>0.28549999999999998</v>
      </c>
      <c r="M873" s="31">
        <v>0.14480000000000001</v>
      </c>
      <c r="N873" s="31">
        <v>0</v>
      </c>
      <c r="O873" s="31">
        <v>5.3900000000000003E-2</v>
      </c>
      <c r="P873" s="31">
        <v>0.2492</v>
      </c>
      <c r="Q873" s="31">
        <v>0</v>
      </c>
      <c r="R873" s="31">
        <v>7.1400000000000005E-2</v>
      </c>
      <c r="S873" s="31">
        <v>0.1246</v>
      </c>
      <c r="T873" s="31">
        <v>1.95E-2</v>
      </c>
      <c r="U873" s="31">
        <v>0</v>
      </c>
      <c r="V873" s="31">
        <v>6.3E-3</v>
      </c>
      <c r="W873" s="31">
        <v>4.48E-2</v>
      </c>
      <c r="X873" s="31">
        <v>0.16450000000000001</v>
      </c>
      <c r="Y873" s="31">
        <v>0.28860000000000002</v>
      </c>
      <c r="Z873" s="31">
        <v>0.66439999999999999</v>
      </c>
      <c r="AA873" s="31">
        <v>4.7E-2</v>
      </c>
      <c r="AB873" s="31">
        <v>0</v>
      </c>
      <c r="AC873" s="31">
        <v>9.6799999999999997E-2</v>
      </c>
      <c r="AD873" s="31">
        <v>0.73499999999999999</v>
      </c>
      <c r="AE873" s="31">
        <v>0.15179999999999999</v>
      </c>
      <c r="AF873" s="31">
        <v>0.13869999999999999</v>
      </c>
      <c r="AG873" s="31">
        <v>0.23400000000000001</v>
      </c>
      <c r="AH873" s="31">
        <v>0.11700000000000001</v>
      </c>
      <c r="AI873" s="31">
        <v>0</v>
      </c>
      <c r="AJ873" s="31">
        <v>0</v>
      </c>
      <c r="AK873" s="31">
        <v>0.61699999999999999</v>
      </c>
      <c r="AL873" s="31">
        <v>3.1899999999999998E-2</v>
      </c>
      <c r="AM873" s="31">
        <v>0.99880000000000002</v>
      </c>
      <c r="AN873" s="31">
        <v>0.72050000000000003</v>
      </c>
      <c r="AO873" s="239">
        <v>0.85</v>
      </c>
      <c r="AP873" s="241">
        <v>4</v>
      </c>
      <c r="AQ873" s="101">
        <v>5</v>
      </c>
      <c r="AR873" s="462">
        <v>3</v>
      </c>
      <c r="AS873" s="238"/>
      <c r="AT873" s="238"/>
      <c r="AU873" s="238"/>
      <c r="AV873" s="238"/>
      <c r="AW873" s="238"/>
      <c r="AX873" s="238"/>
      <c r="AY873" s="238"/>
    </row>
    <row r="874" spans="1:51">
      <c r="A874" t="s">
        <v>1994</v>
      </c>
      <c r="B874" t="s">
        <v>1983</v>
      </c>
      <c r="C874" t="s">
        <v>1703</v>
      </c>
      <c r="D874" s="31">
        <v>3476.0563999999999</v>
      </c>
      <c r="E874" s="31">
        <v>5.7415000000000003</v>
      </c>
      <c r="F874" s="31">
        <v>19957.832600000002</v>
      </c>
      <c r="G874" s="31">
        <v>0.4985</v>
      </c>
      <c r="H874" s="31">
        <v>0.12189999999999999</v>
      </c>
      <c r="I874" s="31">
        <v>0</v>
      </c>
      <c r="J874" s="31">
        <v>0</v>
      </c>
      <c r="K874" s="31">
        <v>6.4999999999999997E-3</v>
      </c>
      <c r="L874" s="31">
        <v>0.26329999999999998</v>
      </c>
      <c r="M874" s="31">
        <v>5.7200000000000001E-2</v>
      </c>
      <c r="N874" s="31">
        <v>4.7000000000000002E-3</v>
      </c>
      <c r="O874" s="31">
        <v>2.4899999999999999E-2</v>
      </c>
      <c r="P874" s="31">
        <v>0.1011</v>
      </c>
      <c r="Q874" s="31">
        <v>7.7000000000000002E-3</v>
      </c>
      <c r="R874" s="31">
        <v>0</v>
      </c>
      <c r="S874" s="31">
        <v>2.24E-2</v>
      </c>
      <c r="T874" s="31">
        <v>0.16309999999999999</v>
      </c>
      <c r="U874" s="31">
        <v>2E-3</v>
      </c>
      <c r="V874" s="31">
        <v>0.157</v>
      </c>
      <c r="W874" s="31">
        <v>6.8199999999999997E-2</v>
      </c>
      <c r="X874" s="31">
        <v>0.1414</v>
      </c>
      <c r="Y874" s="31">
        <v>0.54110000000000003</v>
      </c>
      <c r="Z874" s="31">
        <v>0.2903</v>
      </c>
      <c r="AA874" s="31">
        <v>0.13139999999999999</v>
      </c>
      <c r="AB874" s="31">
        <v>3.7199999999999997E-2</v>
      </c>
      <c r="AC874" s="31">
        <v>0.51400000000000001</v>
      </c>
      <c r="AD874" s="31">
        <v>0.40939999999999999</v>
      </c>
      <c r="AE874" s="31">
        <v>6.54E-2</v>
      </c>
      <c r="AF874" s="31">
        <v>0.49709999999999999</v>
      </c>
      <c r="AG874" s="31">
        <v>0.4607</v>
      </c>
      <c r="AH874" s="31">
        <v>0.14610000000000001</v>
      </c>
      <c r="AI874" s="31">
        <v>1.12E-2</v>
      </c>
      <c r="AJ874" s="31">
        <v>1.12E-2</v>
      </c>
      <c r="AK874" s="31">
        <v>0.31459999999999999</v>
      </c>
      <c r="AL874" s="31">
        <v>5.62E-2</v>
      </c>
      <c r="AM874" s="31">
        <v>1.2645</v>
      </c>
      <c r="AN874" s="31">
        <v>0.70569999999999999</v>
      </c>
      <c r="AO874" s="239">
        <v>0.01</v>
      </c>
      <c r="AP874" s="241">
        <v>5</v>
      </c>
      <c r="AQ874" s="101">
        <v>6</v>
      </c>
      <c r="AR874" s="462">
        <v>2</v>
      </c>
      <c r="AS874" s="238"/>
      <c r="AT874" s="238"/>
      <c r="AU874" s="238"/>
      <c r="AV874" s="238"/>
      <c r="AW874" s="238"/>
      <c r="AX874" s="238"/>
      <c r="AY874" s="238"/>
    </row>
    <row r="875" spans="1:51">
      <c r="A875" t="s">
        <v>1995</v>
      </c>
      <c r="B875" t="s">
        <v>1983</v>
      </c>
      <c r="C875" t="s">
        <v>1996</v>
      </c>
      <c r="D875" s="31">
        <v>4740.3486000000003</v>
      </c>
      <c r="E875" s="31">
        <v>3.4053</v>
      </c>
      <c r="F875" s="31">
        <v>16142.161099999999</v>
      </c>
      <c r="G875" s="31">
        <v>0.34499999999999997</v>
      </c>
      <c r="H875" s="31">
        <v>0</v>
      </c>
      <c r="I875" s="31">
        <v>0</v>
      </c>
      <c r="J875" s="31">
        <v>0</v>
      </c>
      <c r="K875" s="31">
        <v>0</v>
      </c>
      <c r="L875" s="31">
        <v>9.64E-2</v>
      </c>
      <c r="M875" s="31">
        <v>2.1600000000000001E-2</v>
      </c>
      <c r="N875" s="31">
        <v>8.6E-3</v>
      </c>
      <c r="O875" s="31">
        <v>0.13469999999999999</v>
      </c>
      <c r="P875" s="31">
        <v>0.30499999999999999</v>
      </c>
      <c r="Q875" s="31">
        <v>4.5999999999999999E-3</v>
      </c>
      <c r="R875" s="31">
        <v>5.5100000000000003E-2</v>
      </c>
      <c r="S875" s="31">
        <v>1.66E-2</v>
      </c>
      <c r="T875" s="31">
        <v>0.1094</v>
      </c>
      <c r="U875" s="31">
        <v>1.5100000000000001E-2</v>
      </c>
      <c r="V875" s="31">
        <v>8.2000000000000007E-3</v>
      </c>
      <c r="W875" s="31">
        <v>0.22489999999999999</v>
      </c>
      <c r="X875" s="31">
        <v>0.40229999999999999</v>
      </c>
      <c r="Y875" s="31">
        <v>0.5212</v>
      </c>
      <c r="Z875" s="31">
        <v>0.2268</v>
      </c>
      <c r="AA875" s="31">
        <v>6.9900000000000004E-2</v>
      </c>
      <c r="AB875" s="31">
        <v>0.18210000000000001</v>
      </c>
      <c r="AC875" s="31">
        <v>6.7400000000000002E-2</v>
      </c>
      <c r="AD875" s="31">
        <v>0.73370000000000002</v>
      </c>
      <c r="AE875" s="31">
        <v>0.1731</v>
      </c>
      <c r="AF875" s="31">
        <v>9.1200000000000003E-2</v>
      </c>
      <c r="AG875" s="31">
        <v>0.16089999999999999</v>
      </c>
      <c r="AH875" s="31">
        <v>8.0500000000000002E-2</v>
      </c>
      <c r="AI875" s="31">
        <v>0</v>
      </c>
      <c r="AJ875" s="31">
        <v>2.3E-2</v>
      </c>
      <c r="AK875" s="31">
        <v>0.68969999999999998</v>
      </c>
      <c r="AL875" s="31">
        <v>4.5999999999999999E-2</v>
      </c>
      <c r="AM875" s="31">
        <v>0.98129999999999995</v>
      </c>
      <c r="AN875" s="31">
        <v>0.60970000000000002</v>
      </c>
      <c r="AO875" s="239">
        <v>0.82</v>
      </c>
      <c r="AP875" s="241">
        <v>2</v>
      </c>
      <c r="AQ875" s="101">
        <v>3</v>
      </c>
      <c r="AR875" s="462">
        <v>3</v>
      </c>
      <c r="AS875" s="238"/>
      <c r="AT875" s="238"/>
      <c r="AU875" s="238"/>
      <c r="AV875" s="238"/>
      <c r="AW875" s="238"/>
      <c r="AX875" s="238"/>
      <c r="AY875" s="238"/>
    </row>
    <row r="876" spans="1:51">
      <c r="A876" t="s">
        <v>1997</v>
      </c>
      <c r="B876" t="s">
        <v>1983</v>
      </c>
      <c r="C876" t="s">
        <v>1998</v>
      </c>
      <c r="D876" s="31">
        <v>2662.1954999999998</v>
      </c>
      <c r="E876" s="31">
        <v>4.9941000000000004</v>
      </c>
      <c r="F876" s="31">
        <v>13295.4023</v>
      </c>
      <c r="G876" s="31">
        <v>0.55100000000000005</v>
      </c>
      <c r="H876" s="31">
        <v>0.12640000000000001</v>
      </c>
      <c r="I876" s="31">
        <v>0</v>
      </c>
      <c r="J876" s="31">
        <v>0</v>
      </c>
      <c r="K876" s="31">
        <v>2.7000000000000001E-3</v>
      </c>
      <c r="L876" s="31">
        <v>3.8899999999999997E-2</v>
      </c>
      <c r="M876" s="31">
        <v>2.8799999999999999E-2</v>
      </c>
      <c r="N876" s="31">
        <v>7.1999999999999998E-3</v>
      </c>
      <c r="O876" s="31">
        <v>0.30530000000000002</v>
      </c>
      <c r="P876" s="31">
        <v>0.1731</v>
      </c>
      <c r="Q876" s="31">
        <v>1.12E-2</v>
      </c>
      <c r="R876" s="31">
        <v>1.47E-2</v>
      </c>
      <c r="S876" s="31">
        <v>9.7000000000000003E-2</v>
      </c>
      <c r="T876" s="31">
        <v>1.3599999999999999E-2</v>
      </c>
      <c r="U876" s="31">
        <v>0.01</v>
      </c>
      <c r="V876" s="31">
        <v>6.2799999999999995E-2</v>
      </c>
      <c r="W876" s="31">
        <v>0.10829999999999999</v>
      </c>
      <c r="X876" s="31">
        <v>0.35239999999999999</v>
      </c>
      <c r="Y876" s="31">
        <v>0.5323</v>
      </c>
      <c r="Z876" s="31">
        <v>0.38479999999999998</v>
      </c>
      <c r="AA876" s="31">
        <v>5.2200000000000003E-2</v>
      </c>
      <c r="AB876" s="31">
        <v>3.0700000000000002E-2</v>
      </c>
      <c r="AC876" s="31">
        <v>0.32840000000000003</v>
      </c>
      <c r="AD876" s="31">
        <v>0.52800000000000002</v>
      </c>
      <c r="AE876" s="31">
        <v>0.1273</v>
      </c>
      <c r="AF876" s="31">
        <v>0.49759999999999999</v>
      </c>
      <c r="AG876" s="31">
        <v>0.55289999999999995</v>
      </c>
      <c r="AH876" s="31">
        <v>0.24709999999999999</v>
      </c>
      <c r="AI876" s="31">
        <v>0</v>
      </c>
      <c r="AJ876" s="31">
        <v>0</v>
      </c>
      <c r="AK876" s="31">
        <v>0.16470000000000001</v>
      </c>
      <c r="AL876" s="31">
        <v>3.5299999999999998E-2</v>
      </c>
      <c r="AM876" s="31">
        <v>1.0881000000000001</v>
      </c>
      <c r="AN876" s="31">
        <v>0.78490000000000004</v>
      </c>
      <c r="AO876" s="239">
        <v>0.1</v>
      </c>
      <c r="AP876" s="241">
        <v>1</v>
      </c>
      <c r="AQ876" s="101">
        <v>2</v>
      </c>
      <c r="AR876" s="462">
        <v>2</v>
      </c>
      <c r="AS876" s="238"/>
      <c r="AT876" s="238"/>
      <c r="AU876" s="238"/>
      <c r="AV876" s="238"/>
      <c r="AW876" s="238"/>
      <c r="AX876" s="238"/>
      <c r="AY876" s="238"/>
    </row>
    <row r="877" spans="1:51">
      <c r="A877" t="s">
        <v>1999</v>
      </c>
      <c r="B877" t="s">
        <v>1983</v>
      </c>
      <c r="C877" t="s">
        <v>1704</v>
      </c>
      <c r="D877" s="31">
        <v>656.49890000000005</v>
      </c>
      <c r="E877" s="31">
        <v>13.5275</v>
      </c>
      <c r="F877" s="31">
        <v>8880.8127999999997</v>
      </c>
      <c r="G877" s="31">
        <v>7.8600000000000003E-2</v>
      </c>
      <c r="H877" s="31">
        <v>0</v>
      </c>
      <c r="I877" s="31">
        <v>0</v>
      </c>
      <c r="J877" s="31">
        <v>0</v>
      </c>
      <c r="K877" s="31">
        <v>0</v>
      </c>
      <c r="L877" s="31">
        <v>0</v>
      </c>
      <c r="M877" s="31">
        <v>0</v>
      </c>
      <c r="N877" s="31">
        <v>0</v>
      </c>
      <c r="O877" s="31">
        <v>7.0900000000000005E-2</v>
      </c>
      <c r="P877" s="31">
        <v>3.5799999999999998E-2</v>
      </c>
      <c r="Q877" s="31">
        <v>0</v>
      </c>
      <c r="R877" s="31">
        <v>0</v>
      </c>
      <c r="S877" s="31">
        <v>7.7000000000000002E-3</v>
      </c>
      <c r="T877" s="31">
        <v>0.16789999999999999</v>
      </c>
      <c r="U877" s="31">
        <v>0</v>
      </c>
      <c r="V877" s="31">
        <v>1.7100000000000001E-2</v>
      </c>
      <c r="W877" s="31">
        <v>0.7006</v>
      </c>
      <c r="X877" s="31">
        <v>0.40660000000000002</v>
      </c>
      <c r="Y877" s="31">
        <v>0.29909999999999998</v>
      </c>
      <c r="Z877" s="31">
        <v>0.3412</v>
      </c>
      <c r="AA877" s="31">
        <v>2.24E-2</v>
      </c>
      <c r="AB877" s="31">
        <v>0.33729999999999999</v>
      </c>
      <c r="AC877" s="31">
        <v>0.3039</v>
      </c>
      <c r="AD877" s="31">
        <v>0.24829999999999999</v>
      </c>
      <c r="AE877" s="31">
        <v>0.43809999999999999</v>
      </c>
      <c r="AF877" s="31">
        <v>0.1547</v>
      </c>
      <c r="AG877" s="31">
        <v>0.1</v>
      </c>
      <c r="AH877" s="31">
        <v>3.3300000000000003E-2</v>
      </c>
      <c r="AI877" s="31">
        <v>0</v>
      </c>
      <c r="AJ877" s="31">
        <v>4.4400000000000002E-2</v>
      </c>
      <c r="AK877" s="31">
        <v>0.75560000000000005</v>
      </c>
      <c r="AL877" s="31">
        <v>6.6699999999999995E-2</v>
      </c>
      <c r="AM877" s="31">
        <v>0.87429999999999997</v>
      </c>
      <c r="AN877" s="31">
        <v>0.54330000000000001</v>
      </c>
      <c r="AO877" s="239">
        <v>0.44</v>
      </c>
      <c r="AP877" s="241">
        <v>5</v>
      </c>
      <c r="AQ877" s="101">
        <v>6</v>
      </c>
      <c r="AR877" s="462">
        <v>4</v>
      </c>
      <c r="AS877" s="238"/>
      <c r="AT877" s="238"/>
      <c r="AU877" s="238"/>
      <c r="AV877" s="238"/>
      <c r="AW877" s="238"/>
      <c r="AX877" s="238"/>
      <c r="AY877" s="238"/>
    </row>
    <row r="878" spans="1:51">
      <c r="A878" t="s">
        <v>2000</v>
      </c>
      <c r="B878" t="s">
        <v>1983</v>
      </c>
      <c r="C878" t="s">
        <v>2001</v>
      </c>
      <c r="D878" s="31">
        <v>1022.9906999999999</v>
      </c>
      <c r="E878" s="31">
        <v>3.8115000000000001</v>
      </c>
      <c r="F878" s="31">
        <v>3899.1302000000001</v>
      </c>
      <c r="G878" s="31">
        <v>0.5302</v>
      </c>
      <c r="H878" s="31">
        <v>3.9300000000000002E-2</v>
      </c>
      <c r="I878" s="31">
        <v>0</v>
      </c>
      <c r="J878" s="31">
        <v>0</v>
      </c>
      <c r="K878" s="31">
        <v>0</v>
      </c>
      <c r="L878" s="31">
        <v>0.14710000000000001</v>
      </c>
      <c r="M878" s="31">
        <v>2.5000000000000001E-2</v>
      </c>
      <c r="N878" s="31">
        <v>2.24E-2</v>
      </c>
      <c r="O878" s="31">
        <v>0.1023</v>
      </c>
      <c r="P878" s="31">
        <v>0.124</v>
      </c>
      <c r="Q878" s="31">
        <v>0</v>
      </c>
      <c r="R878" s="31">
        <v>6.4000000000000003E-3</v>
      </c>
      <c r="S878" s="31">
        <v>0.1454</v>
      </c>
      <c r="T878" s="31">
        <v>0.17849999999999999</v>
      </c>
      <c r="U878" s="31">
        <v>4.6199999999999998E-2</v>
      </c>
      <c r="V878" s="31">
        <v>2.01E-2</v>
      </c>
      <c r="W878" s="31">
        <v>0.14330000000000001</v>
      </c>
      <c r="X878" s="31">
        <v>0.25600000000000001</v>
      </c>
      <c r="Y878" s="31">
        <v>7.5700000000000003E-2</v>
      </c>
      <c r="Z878" s="31">
        <v>0.43180000000000002</v>
      </c>
      <c r="AA878" s="31">
        <v>0.433</v>
      </c>
      <c r="AB878" s="31">
        <v>5.96E-2</v>
      </c>
      <c r="AC878" s="31">
        <v>0.24779999999999999</v>
      </c>
      <c r="AD878" s="31">
        <v>0.48770000000000002</v>
      </c>
      <c r="AE878" s="31">
        <v>0.22750000000000001</v>
      </c>
      <c r="AF878" s="31">
        <v>0.18229999999999999</v>
      </c>
      <c r="AG878" s="31">
        <v>0.43480000000000002</v>
      </c>
      <c r="AH878" s="31">
        <v>0.2029</v>
      </c>
      <c r="AI878" s="31">
        <v>0</v>
      </c>
      <c r="AJ878" s="31">
        <v>0</v>
      </c>
      <c r="AK878" s="31">
        <v>0.2319</v>
      </c>
      <c r="AL878" s="31">
        <v>0.13039999999999999</v>
      </c>
      <c r="AM878" s="31">
        <v>1.2904</v>
      </c>
      <c r="AN878" s="31">
        <v>0.93079999999999996</v>
      </c>
      <c r="AO878" s="239">
        <v>0.05</v>
      </c>
      <c r="AP878" s="241">
        <v>3</v>
      </c>
      <c r="AQ878" s="101">
        <v>4</v>
      </c>
      <c r="AR878" s="462">
        <v>2</v>
      </c>
      <c r="AS878" s="238"/>
      <c r="AT878" s="238"/>
      <c r="AU878" s="238"/>
      <c r="AV878" s="238"/>
      <c r="AW878" s="238"/>
      <c r="AX878" s="238"/>
      <c r="AY878" s="238"/>
    </row>
    <row r="879" spans="1:51">
      <c r="A879" t="s">
        <v>2002</v>
      </c>
      <c r="B879" t="s">
        <v>1983</v>
      </c>
      <c r="C879" t="s">
        <v>2003</v>
      </c>
      <c r="D879" s="31">
        <v>1107.3510000000001</v>
      </c>
      <c r="E879" s="31">
        <v>5.3879999999999999</v>
      </c>
      <c r="F879" s="31">
        <v>5966.3807999999999</v>
      </c>
      <c r="G879" s="31">
        <v>0.64370000000000005</v>
      </c>
      <c r="H879" s="31">
        <v>0.33069999999999999</v>
      </c>
      <c r="I879" s="31">
        <v>0</v>
      </c>
      <c r="J879" s="31">
        <v>0</v>
      </c>
      <c r="K879" s="31">
        <v>5.0000000000000001E-4</v>
      </c>
      <c r="L879" s="31">
        <v>6.9400000000000003E-2</v>
      </c>
      <c r="M879" s="31">
        <v>1.49E-2</v>
      </c>
      <c r="N879" s="31">
        <v>0</v>
      </c>
      <c r="O879" s="31">
        <v>0.1234</v>
      </c>
      <c r="P879" s="31">
        <v>5.3400000000000003E-2</v>
      </c>
      <c r="Q879" s="31">
        <v>1.3899999999999999E-2</v>
      </c>
      <c r="R879" s="31">
        <v>0</v>
      </c>
      <c r="S879" s="31">
        <v>9.2600000000000002E-2</v>
      </c>
      <c r="T879" s="31">
        <v>0.1653</v>
      </c>
      <c r="U879" s="31">
        <v>5.9999999999999995E-4</v>
      </c>
      <c r="V879" s="31">
        <v>3.8100000000000002E-2</v>
      </c>
      <c r="W879" s="31">
        <v>9.7199999999999995E-2</v>
      </c>
      <c r="X879" s="31">
        <v>0.30649999999999999</v>
      </c>
      <c r="Y879" s="31">
        <v>0.57609999999999995</v>
      </c>
      <c r="Z879" s="31">
        <v>0.27110000000000001</v>
      </c>
      <c r="AA879" s="31">
        <v>3.7499999999999999E-2</v>
      </c>
      <c r="AB879" s="31">
        <v>0.1154</v>
      </c>
      <c r="AC879" s="31">
        <v>0.50219999999999998</v>
      </c>
      <c r="AD879" s="31">
        <v>0.29089999999999999</v>
      </c>
      <c r="AE879" s="31">
        <v>0.1799</v>
      </c>
      <c r="AF879" s="31">
        <v>0.3453</v>
      </c>
      <c r="AG879" s="31">
        <v>0.53249999999999997</v>
      </c>
      <c r="AH879" s="31">
        <v>0.20780000000000001</v>
      </c>
      <c r="AI879" s="31">
        <v>0</v>
      </c>
      <c r="AJ879" s="31">
        <v>3.9E-2</v>
      </c>
      <c r="AK879" s="31">
        <v>0.12989999999999999</v>
      </c>
      <c r="AL879" s="31">
        <v>9.0899999999999995E-2</v>
      </c>
      <c r="AM879" s="31">
        <v>1.2716000000000001</v>
      </c>
      <c r="AN879" s="31">
        <v>0.79010000000000002</v>
      </c>
      <c r="AO879" s="239">
        <v>0.17</v>
      </c>
      <c r="AP879" s="241">
        <v>1</v>
      </c>
      <c r="AQ879" s="101">
        <v>2</v>
      </c>
      <c r="AR879" s="462">
        <v>2</v>
      </c>
      <c r="AS879" s="238"/>
      <c r="AT879" s="238"/>
      <c r="AU879" s="238"/>
      <c r="AV879" s="238"/>
      <c r="AW879" s="238"/>
      <c r="AX879" s="238"/>
      <c r="AY879" s="238"/>
    </row>
    <row r="880" spans="1:51">
      <c r="A880" t="s">
        <v>2004</v>
      </c>
      <c r="B880" t="s">
        <v>1983</v>
      </c>
      <c r="C880" t="s">
        <v>2005</v>
      </c>
      <c r="D880" s="31">
        <v>1781.1035999999999</v>
      </c>
      <c r="E880" s="31">
        <v>3.6392000000000002</v>
      </c>
      <c r="F880" s="31">
        <v>6481.8200999999999</v>
      </c>
      <c r="G880" s="31">
        <v>0.58360000000000001</v>
      </c>
      <c r="H880" s="31">
        <v>0.1404</v>
      </c>
      <c r="I880" s="31">
        <v>0</v>
      </c>
      <c r="J880" s="31">
        <v>0</v>
      </c>
      <c r="K880" s="31">
        <v>1.8E-3</v>
      </c>
      <c r="L880" s="31">
        <v>4.3999999999999997E-2</v>
      </c>
      <c r="M880" s="31">
        <v>1.7500000000000002E-2</v>
      </c>
      <c r="N880" s="31">
        <v>3.8999999999999998E-3</v>
      </c>
      <c r="O880" s="31">
        <v>7.2599999999999998E-2</v>
      </c>
      <c r="P880" s="31">
        <v>0.1085</v>
      </c>
      <c r="Q880" s="31">
        <v>0</v>
      </c>
      <c r="R880" s="31">
        <v>0.2218</v>
      </c>
      <c r="S880" s="31">
        <v>9.5899999999999999E-2</v>
      </c>
      <c r="T880" s="31">
        <v>4.9200000000000001E-2</v>
      </c>
      <c r="U880" s="31">
        <v>2.2000000000000001E-3</v>
      </c>
      <c r="V880" s="31">
        <v>5.3100000000000001E-2</v>
      </c>
      <c r="W880" s="31">
        <v>0.189</v>
      </c>
      <c r="X880" s="31">
        <v>0.51759999999999995</v>
      </c>
      <c r="Y880" s="31">
        <v>0.60909999999999997</v>
      </c>
      <c r="Z880" s="31">
        <v>0.1719</v>
      </c>
      <c r="AA880" s="31">
        <v>3.6999999999999998E-2</v>
      </c>
      <c r="AB880" s="31">
        <v>0.182</v>
      </c>
      <c r="AC880" s="31">
        <v>0.43469999999999998</v>
      </c>
      <c r="AD880" s="31">
        <v>0.32050000000000001</v>
      </c>
      <c r="AE880" s="31">
        <v>0.20780000000000001</v>
      </c>
      <c r="AF880" s="31">
        <v>0.13669999999999999</v>
      </c>
      <c r="AG880" s="31">
        <v>0.2414</v>
      </c>
      <c r="AH880" s="31">
        <v>0.14940000000000001</v>
      </c>
      <c r="AI880" s="31">
        <v>0</v>
      </c>
      <c r="AJ880" s="31">
        <v>1.15E-2</v>
      </c>
      <c r="AK880" s="31">
        <v>0.44829999999999998</v>
      </c>
      <c r="AL880" s="31">
        <v>0.14940000000000001</v>
      </c>
      <c r="AM880" s="31">
        <v>1.3222</v>
      </c>
      <c r="AN880" s="31">
        <v>0.82150000000000001</v>
      </c>
      <c r="AO880" s="239">
        <v>0.78</v>
      </c>
      <c r="AP880" s="241">
        <v>1</v>
      </c>
      <c r="AQ880" s="101">
        <v>2</v>
      </c>
      <c r="AR880" s="462">
        <v>2</v>
      </c>
      <c r="AS880" s="238"/>
      <c r="AT880" s="238"/>
      <c r="AU880" s="238"/>
      <c r="AV880" s="238"/>
      <c r="AW880" s="238"/>
      <c r="AX880" s="238"/>
      <c r="AY880" s="238"/>
    </row>
    <row r="881" spans="1:51">
      <c r="A881" t="s">
        <v>2006</v>
      </c>
      <c r="B881" t="s">
        <v>1983</v>
      </c>
      <c r="C881" t="s">
        <v>2007</v>
      </c>
      <c r="D881" s="31">
        <v>1657.422</v>
      </c>
      <c r="E881" s="31">
        <v>2.3732000000000002</v>
      </c>
      <c r="F881" s="31">
        <v>3933.3492000000001</v>
      </c>
      <c r="G881" s="31">
        <v>0.25740000000000002</v>
      </c>
      <c r="H881" s="31">
        <v>0</v>
      </c>
      <c r="I881" s="31">
        <v>0</v>
      </c>
      <c r="J881" s="31">
        <v>0</v>
      </c>
      <c r="K881" s="31">
        <v>0</v>
      </c>
      <c r="L881" s="31">
        <v>4.9799999999999997E-2</v>
      </c>
      <c r="M881" s="31">
        <v>3.8999999999999998E-3</v>
      </c>
      <c r="N881" s="31">
        <v>0</v>
      </c>
      <c r="O881" s="31">
        <v>0.1797</v>
      </c>
      <c r="P881" s="31">
        <v>0.29060000000000002</v>
      </c>
      <c r="Q881" s="31">
        <v>0</v>
      </c>
      <c r="R881" s="31">
        <v>0</v>
      </c>
      <c r="S881" s="31">
        <v>1.43E-2</v>
      </c>
      <c r="T881" s="31">
        <v>0.12570000000000001</v>
      </c>
      <c r="U881" s="31">
        <v>1.0800000000000001E-2</v>
      </c>
      <c r="V881" s="31">
        <v>3.9800000000000002E-2</v>
      </c>
      <c r="W881" s="31">
        <v>0.28549999999999998</v>
      </c>
      <c r="X881" s="31">
        <v>0.20180000000000001</v>
      </c>
      <c r="Y881" s="31">
        <v>0.15060000000000001</v>
      </c>
      <c r="Z881" s="31">
        <v>0.30120000000000002</v>
      </c>
      <c r="AA881" s="31">
        <v>0.5</v>
      </c>
      <c r="AB881" s="31">
        <v>4.82E-2</v>
      </c>
      <c r="AC881" s="31">
        <v>0.19620000000000001</v>
      </c>
      <c r="AD881" s="31">
        <v>0.73719999999999997</v>
      </c>
      <c r="AE881" s="31">
        <v>1.18E-2</v>
      </c>
      <c r="AF881" s="31">
        <v>7.1999999999999995E-2</v>
      </c>
      <c r="AG881" s="31">
        <v>0.12770000000000001</v>
      </c>
      <c r="AH881" s="31">
        <v>6.3799999999999996E-2</v>
      </c>
      <c r="AI881" s="31">
        <v>0</v>
      </c>
      <c r="AJ881" s="31">
        <v>2.1299999999999999E-2</v>
      </c>
      <c r="AK881" s="31">
        <v>0.45739999999999997</v>
      </c>
      <c r="AL881" s="31">
        <v>0.32979999999999998</v>
      </c>
      <c r="AM881" s="31">
        <v>1.2439</v>
      </c>
      <c r="AN881" s="31">
        <v>0.77290000000000003</v>
      </c>
      <c r="AO881" s="239">
        <v>0.94</v>
      </c>
      <c r="AP881" s="241">
        <v>3</v>
      </c>
      <c r="AQ881" s="101">
        <v>4</v>
      </c>
      <c r="AR881" s="462">
        <v>3</v>
      </c>
      <c r="AS881" s="238"/>
      <c r="AT881" s="238"/>
      <c r="AU881" s="238"/>
      <c r="AV881" s="238"/>
      <c r="AW881" s="238"/>
      <c r="AX881" s="238"/>
      <c r="AY881" s="238"/>
    </row>
    <row r="882" spans="1:51">
      <c r="A882" t="s">
        <v>2008</v>
      </c>
      <c r="B882" t="s">
        <v>1983</v>
      </c>
      <c r="C882" t="s">
        <v>2009</v>
      </c>
      <c r="D882" s="31">
        <v>1227.3307</v>
      </c>
      <c r="E882" s="31">
        <v>5.1727999999999996</v>
      </c>
      <c r="F882" s="31">
        <v>6348.6837999999998</v>
      </c>
      <c r="G882" s="31">
        <v>0.49609999999999999</v>
      </c>
      <c r="H882" s="31">
        <v>6.3E-2</v>
      </c>
      <c r="I882" s="31">
        <v>0</v>
      </c>
      <c r="J882" s="31">
        <v>0</v>
      </c>
      <c r="K882" s="31">
        <v>0</v>
      </c>
      <c r="L882" s="31">
        <v>0.2132</v>
      </c>
      <c r="M882" s="31">
        <v>3.9800000000000002E-2</v>
      </c>
      <c r="N882" s="31">
        <v>0</v>
      </c>
      <c r="O882" s="31">
        <v>7.6300000000000007E-2</v>
      </c>
      <c r="P882" s="31">
        <v>0.1762</v>
      </c>
      <c r="Q882" s="31">
        <v>0</v>
      </c>
      <c r="R882" s="31">
        <v>0</v>
      </c>
      <c r="S882" s="31">
        <v>4.9599999999999998E-2</v>
      </c>
      <c r="T882" s="31">
        <v>8.7900000000000006E-2</v>
      </c>
      <c r="U882" s="31">
        <v>5.6599999999999998E-2</v>
      </c>
      <c r="V882" s="31">
        <v>0</v>
      </c>
      <c r="W882" s="31">
        <v>0.23719999999999999</v>
      </c>
      <c r="X882" s="31">
        <v>0.28000000000000003</v>
      </c>
      <c r="Y882" s="31">
        <v>0</v>
      </c>
      <c r="Z882" s="31">
        <v>0.31879999999999997</v>
      </c>
      <c r="AA882" s="31">
        <v>0.16739999999999999</v>
      </c>
      <c r="AB882" s="31">
        <v>0.51380000000000003</v>
      </c>
      <c r="AC882" s="31">
        <v>0.13450000000000001</v>
      </c>
      <c r="AD882" s="31">
        <v>0.73380000000000001</v>
      </c>
      <c r="AE882" s="31">
        <v>0.11310000000000001</v>
      </c>
      <c r="AF882" s="31">
        <v>9.2899999999999996E-2</v>
      </c>
      <c r="AG882" s="31">
        <v>0.2</v>
      </c>
      <c r="AH882" s="31">
        <v>9.3299999999999994E-2</v>
      </c>
      <c r="AI882" s="31">
        <v>0</v>
      </c>
      <c r="AJ882" s="31">
        <v>2.6700000000000002E-2</v>
      </c>
      <c r="AK882" s="31">
        <v>0.6</v>
      </c>
      <c r="AL882" s="31">
        <v>0.08</v>
      </c>
      <c r="AM882" s="31">
        <v>1.1484000000000001</v>
      </c>
      <c r="AN882" s="31">
        <v>0.71360000000000001</v>
      </c>
      <c r="AO882" s="239">
        <v>0.85</v>
      </c>
      <c r="AP882" s="241">
        <v>4</v>
      </c>
      <c r="AQ882" s="101">
        <v>5</v>
      </c>
      <c r="AR882" s="462">
        <v>3</v>
      </c>
      <c r="AS882" s="238"/>
      <c r="AT882" s="238"/>
      <c r="AU882" s="238"/>
      <c r="AV882" s="238"/>
      <c r="AW882" s="238"/>
      <c r="AX882" s="238"/>
      <c r="AY882" s="238"/>
    </row>
    <row r="883" spans="1:51">
      <c r="A883" t="s">
        <v>2010</v>
      </c>
      <c r="B883" t="s">
        <v>1983</v>
      </c>
      <c r="C883" t="s">
        <v>2011</v>
      </c>
      <c r="D883" s="31">
        <v>714.71669999999995</v>
      </c>
      <c r="E883" s="31">
        <v>2.3982000000000001</v>
      </c>
      <c r="F883" s="31">
        <v>1714.0663</v>
      </c>
      <c r="G883" s="31">
        <v>0.26540000000000002</v>
      </c>
      <c r="H883" s="31">
        <v>0</v>
      </c>
      <c r="I883" s="31">
        <v>0</v>
      </c>
      <c r="J883" s="31">
        <v>0</v>
      </c>
      <c r="K883" s="31">
        <v>0</v>
      </c>
      <c r="L883" s="31">
        <v>1.21E-2</v>
      </c>
      <c r="M883" s="31">
        <v>1.6799999999999999E-2</v>
      </c>
      <c r="N883" s="31">
        <v>0</v>
      </c>
      <c r="O883" s="31">
        <v>0.22459999999999999</v>
      </c>
      <c r="P883" s="31">
        <v>0.32169999999999999</v>
      </c>
      <c r="Q883" s="31">
        <v>0</v>
      </c>
      <c r="R883" s="31">
        <v>1.04E-2</v>
      </c>
      <c r="S883" s="31">
        <v>2.8999999999999998E-3</v>
      </c>
      <c r="T883" s="31">
        <v>7.4399999999999994E-2</v>
      </c>
      <c r="U883" s="31">
        <v>0</v>
      </c>
      <c r="V883" s="31">
        <v>2.6200000000000001E-2</v>
      </c>
      <c r="W883" s="31">
        <v>0.31090000000000001</v>
      </c>
      <c r="X883" s="31">
        <v>0.12859999999999999</v>
      </c>
      <c r="Y883" s="31">
        <v>7.5800000000000006E-2</v>
      </c>
      <c r="Z883" s="31">
        <v>0.44550000000000001</v>
      </c>
      <c r="AA883" s="31">
        <v>0.47870000000000001</v>
      </c>
      <c r="AB883" s="31">
        <v>0</v>
      </c>
      <c r="AC883" s="31">
        <v>0.1648</v>
      </c>
      <c r="AD883" s="31">
        <v>0.77429999999999999</v>
      </c>
      <c r="AE883" s="31">
        <v>1.52E-2</v>
      </c>
      <c r="AF883" s="31">
        <v>0.13189999999999999</v>
      </c>
      <c r="AG883" s="31">
        <v>0.18090000000000001</v>
      </c>
      <c r="AH883" s="31">
        <v>0.17019999999999999</v>
      </c>
      <c r="AI883" s="31">
        <v>0</v>
      </c>
      <c r="AJ883" s="31">
        <v>0.17019999999999999</v>
      </c>
      <c r="AK883" s="31">
        <v>0.25530000000000003</v>
      </c>
      <c r="AL883" s="31">
        <v>0.22339999999999999</v>
      </c>
      <c r="AM883" s="31">
        <v>1.5954999999999999</v>
      </c>
      <c r="AN883" s="31">
        <v>0.99129999999999996</v>
      </c>
      <c r="AO883" s="239">
        <v>0.26</v>
      </c>
      <c r="AP883" s="241">
        <v>3</v>
      </c>
      <c r="AQ883" s="101">
        <v>4</v>
      </c>
      <c r="AR883" s="462">
        <v>2</v>
      </c>
      <c r="AS883" s="238"/>
      <c r="AT883" s="238"/>
      <c r="AU883" s="238"/>
      <c r="AV883" s="238"/>
      <c r="AW883" s="238"/>
      <c r="AX883" s="238"/>
      <c r="AY883" s="238"/>
    </row>
    <row r="884" spans="1:51">
      <c r="A884" t="s">
        <v>2014</v>
      </c>
      <c r="B884" t="s">
        <v>2013</v>
      </c>
      <c r="C884" t="s">
        <v>2015</v>
      </c>
      <c r="D884" s="31">
        <v>716.51379999999995</v>
      </c>
      <c r="E884" s="31">
        <v>8.1308000000000007</v>
      </c>
      <c r="F884" s="31">
        <v>5825.8086000000003</v>
      </c>
      <c r="G884" s="31">
        <v>0.57779999999999998</v>
      </c>
      <c r="H884" s="31">
        <v>0.2235</v>
      </c>
      <c r="I884" s="31">
        <v>0</v>
      </c>
      <c r="J884" s="31">
        <v>0</v>
      </c>
      <c r="K884" s="31">
        <v>0</v>
      </c>
      <c r="L884" s="31">
        <v>4.5199999999999997E-2</v>
      </c>
      <c r="M884" s="31">
        <v>0.18679999999999999</v>
      </c>
      <c r="N884" s="31">
        <v>0</v>
      </c>
      <c r="O884" s="31">
        <v>0.14419999999999999</v>
      </c>
      <c r="P884" s="31">
        <v>8.3500000000000005E-2</v>
      </c>
      <c r="Q884" s="31">
        <v>0</v>
      </c>
      <c r="R884" s="31">
        <v>0</v>
      </c>
      <c r="S884" s="31">
        <v>4.48E-2</v>
      </c>
      <c r="T884" s="31">
        <v>4.99E-2</v>
      </c>
      <c r="U884" s="31">
        <v>0</v>
      </c>
      <c r="V884" s="31">
        <v>0.1361</v>
      </c>
      <c r="W884" s="31">
        <v>8.5999999999999993E-2</v>
      </c>
      <c r="X884" s="31">
        <v>5.8200000000000002E-2</v>
      </c>
      <c r="Y884" s="31">
        <v>5.6899999999999999E-2</v>
      </c>
      <c r="Z884" s="31">
        <v>0.626</v>
      </c>
      <c r="AA884" s="31">
        <v>2.4400000000000002E-2</v>
      </c>
      <c r="AB884" s="31">
        <v>0.29270000000000002</v>
      </c>
      <c r="AC884" s="31">
        <v>0.63090000000000002</v>
      </c>
      <c r="AD884" s="31">
        <v>0.34839999999999999</v>
      </c>
      <c r="AE884" s="31">
        <v>7.4999999999999997E-3</v>
      </c>
      <c r="AF884" s="31">
        <v>0.49209999999999998</v>
      </c>
      <c r="AG884" s="31">
        <v>0.68889999999999996</v>
      </c>
      <c r="AH884" s="31">
        <v>0.17780000000000001</v>
      </c>
      <c r="AI884" s="31">
        <v>0</v>
      </c>
      <c r="AJ884" s="31">
        <v>0</v>
      </c>
      <c r="AK884" s="31">
        <v>7.7799999999999994E-2</v>
      </c>
      <c r="AL884" s="31">
        <v>5.5599999999999997E-2</v>
      </c>
      <c r="AM884" s="31">
        <v>0.92300000000000004</v>
      </c>
      <c r="AN884" s="31">
        <v>0.66579999999999995</v>
      </c>
      <c r="AO884" s="239">
        <v>0</v>
      </c>
      <c r="AP884" s="241">
        <v>2</v>
      </c>
      <c r="AQ884" s="101">
        <v>3</v>
      </c>
      <c r="AR884" s="462">
        <v>1</v>
      </c>
      <c r="AS884" s="238"/>
      <c r="AT884" s="238"/>
      <c r="AU884" s="238"/>
      <c r="AV884" s="238"/>
      <c r="AW884" s="238"/>
      <c r="AX884" s="238"/>
      <c r="AY884" s="238"/>
    </row>
    <row r="885" spans="1:51">
      <c r="A885" t="s">
        <v>2016</v>
      </c>
      <c r="B885" t="s">
        <v>2013</v>
      </c>
      <c r="C885" t="s">
        <v>1906</v>
      </c>
      <c r="D885" s="31">
        <v>1200.2331999999999</v>
      </c>
      <c r="E885" s="31">
        <v>5.3482000000000003</v>
      </c>
      <c r="F885" s="31">
        <v>6419.1140999999998</v>
      </c>
      <c r="G885" s="31">
        <v>0.5</v>
      </c>
      <c r="H885" s="31">
        <v>5.7999999999999996E-3</v>
      </c>
      <c r="I885" s="31">
        <v>0</v>
      </c>
      <c r="J885" s="31">
        <v>0</v>
      </c>
      <c r="K885" s="31">
        <v>4.4200000000000003E-2</v>
      </c>
      <c r="L885" s="31">
        <v>2.87E-2</v>
      </c>
      <c r="M885" s="31">
        <v>8.9599999999999999E-2</v>
      </c>
      <c r="N885" s="31">
        <v>2.53E-2</v>
      </c>
      <c r="O885" s="31">
        <v>0.21709999999999999</v>
      </c>
      <c r="P885" s="31">
        <v>0.1953</v>
      </c>
      <c r="Q885" s="31">
        <v>0</v>
      </c>
      <c r="R885" s="31">
        <v>1.4E-2</v>
      </c>
      <c r="S885" s="31">
        <v>8.6499999999999994E-2</v>
      </c>
      <c r="T885" s="31">
        <v>3.1800000000000002E-2</v>
      </c>
      <c r="U885" s="31">
        <v>9.5999999999999992E-3</v>
      </c>
      <c r="V885" s="31">
        <v>5.16E-2</v>
      </c>
      <c r="W885" s="31">
        <v>0.20050000000000001</v>
      </c>
      <c r="X885" s="31">
        <v>0.1938</v>
      </c>
      <c r="Y885" s="31">
        <v>0.27450000000000002</v>
      </c>
      <c r="Z885" s="31">
        <v>0.48680000000000001</v>
      </c>
      <c r="AA885" s="31">
        <v>0.2044</v>
      </c>
      <c r="AB885" s="31">
        <v>3.4299999999999997E-2</v>
      </c>
      <c r="AC885" s="31">
        <v>0.37319999999999998</v>
      </c>
      <c r="AD885" s="31">
        <v>0.58919999999999995</v>
      </c>
      <c r="AE885" s="31">
        <v>1.01E-2</v>
      </c>
      <c r="AF885" s="31">
        <v>0.22</v>
      </c>
      <c r="AG885" s="31">
        <v>0.39560000000000001</v>
      </c>
      <c r="AH885" s="31">
        <v>0.12089999999999999</v>
      </c>
      <c r="AI885" s="31">
        <v>0</v>
      </c>
      <c r="AJ885" s="31">
        <v>1.0999999999999999E-2</v>
      </c>
      <c r="AK885" s="31">
        <v>0.23080000000000001</v>
      </c>
      <c r="AL885" s="31">
        <v>0.24179999999999999</v>
      </c>
      <c r="AM885" s="31">
        <v>1.3534999999999999</v>
      </c>
      <c r="AN885" s="31">
        <v>0.84099999999999997</v>
      </c>
      <c r="AO885" s="239">
        <v>0.25</v>
      </c>
      <c r="AP885" s="241">
        <v>2</v>
      </c>
      <c r="AQ885" s="101">
        <v>3</v>
      </c>
      <c r="AR885" s="462">
        <v>2</v>
      </c>
      <c r="AS885" s="238"/>
      <c r="AT885" s="238"/>
      <c r="AU885" s="238"/>
      <c r="AV885" s="238"/>
      <c r="AW885" s="238"/>
      <c r="AX885" s="238"/>
      <c r="AY885" s="238"/>
    </row>
    <row r="886" spans="1:51">
      <c r="A886" t="s">
        <v>2017</v>
      </c>
      <c r="B886" t="s">
        <v>2013</v>
      </c>
      <c r="C886" t="s">
        <v>2018</v>
      </c>
      <c r="D886" s="31">
        <v>1229.0211999999999</v>
      </c>
      <c r="E886" s="31">
        <v>7.7453000000000003</v>
      </c>
      <c r="F886" s="31">
        <v>9519.1787999999997</v>
      </c>
      <c r="G886" s="31">
        <v>0.85829999999999995</v>
      </c>
      <c r="H886" s="31">
        <v>0.13120000000000001</v>
      </c>
      <c r="I886" s="31">
        <v>0</v>
      </c>
      <c r="J886" s="31">
        <v>2.7300000000000001E-2</v>
      </c>
      <c r="K886" s="31">
        <v>1.1999999999999999E-3</v>
      </c>
      <c r="L886" s="31">
        <v>0.41239999999999999</v>
      </c>
      <c r="M886" s="31">
        <v>7.8100000000000003E-2</v>
      </c>
      <c r="N886" s="31">
        <v>0</v>
      </c>
      <c r="O886" s="31">
        <v>0.13689999999999999</v>
      </c>
      <c r="P886" s="31">
        <v>4.8300000000000003E-2</v>
      </c>
      <c r="Q886" s="31">
        <v>0</v>
      </c>
      <c r="R886" s="31">
        <v>0</v>
      </c>
      <c r="S886" s="31">
        <v>7.1499999999999994E-2</v>
      </c>
      <c r="T886" s="31">
        <v>7.1999999999999998E-3</v>
      </c>
      <c r="U886" s="31">
        <v>2.8E-3</v>
      </c>
      <c r="V886" s="31">
        <v>2.4199999999999999E-2</v>
      </c>
      <c r="W886" s="31">
        <v>5.8900000000000001E-2</v>
      </c>
      <c r="X886" s="31">
        <v>0.12280000000000001</v>
      </c>
      <c r="Y886" s="31">
        <v>1.09E-2</v>
      </c>
      <c r="Z886" s="31">
        <v>0.83720000000000006</v>
      </c>
      <c r="AA886" s="31">
        <v>5.8400000000000001E-2</v>
      </c>
      <c r="AB886" s="31">
        <v>9.35E-2</v>
      </c>
      <c r="AC886" s="31">
        <v>0.33879999999999999</v>
      </c>
      <c r="AD886" s="31">
        <v>0.60419999999999996</v>
      </c>
      <c r="AE886" s="31">
        <v>5.0200000000000002E-2</v>
      </c>
      <c r="AF886" s="31">
        <v>0.4955</v>
      </c>
      <c r="AG886" s="31">
        <v>0.54949999999999999</v>
      </c>
      <c r="AH886" s="31">
        <v>0.12089999999999999</v>
      </c>
      <c r="AI886" s="31">
        <v>0</v>
      </c>
      <c r="AJ886" s="31">
        <v>3.3000000000000002E-2</v>
      </c>
      <c r="AK886" s="31">
        <v>0.1978</v>
      </c>
      <c r="AL886" s="31">
        <v>9.8900000000000002E-2</v>
      </c>
      <c r="AM886" s="31">
        <v>1.2463</v>
      </c>
      <c r="AN886" s="31">
        <v>0.77439999999999998</v>
      </c>
      <c r="AO886" s="239">
        <v>0.05</v>
      </c>
      <c r="AP886" s="241">
        <v>4</v>
      </c>
      <c r="AQ886" s="101">
        <v>5</v>
      </c>
      <c r="AR886" s="462">
        <v>2</v>
      </c>
      <c r="AS886" s="238"/>
      <c r="AT886" s="238"/>
      <c r="AU886" s="238"/>
      <c r="AV886" s="238"/>
      <c r="AW886" s="238"/>
      <c r="AX886" s="238"/>
      <c r="AY886" s="238"/>
    </row>
    <row r="887" spans="1:51">
      <c r="A887" t="s">
        <v>2019</v>
      </c>
      <c r="B887" t="s">
        <v>2013</v>
      </c>
      <c r="C887" t="s">
        <v>1528</v>
      </c>
      <c r="D887" s="31">
        <v>1821.4369999999999</v>
      </c>
      <c r="E887" s="31">
        <v>5.1317000000000004</v>
      </c>
      <c r="F887" s="31">
        <v>9347.1293999999998</v>
      </c>
      <c r="G887" s="31">
        <v>0.54510000000000003</v>
      </c>
      <c r="H887" s="31">
        <v>0</v>
      </c>
      <c r="I887" s="31">
        <v>0</v>
      </c>
      <c r="J887" s="31">
        <v>1.1999999999999999E-3</v>
      </c>
      <c r="K887" s="31">
        <v>1.17E-2</v>
      </c>
      <c r="L887" s="31">
        <v>3.4099999999999998E-2</v>
      </c>
      <c r="M887" s="31">
        <v>0.34379999999999999</v>
      </c>
      <c r="N887" s="31">
        <v>0</v>
      </c>
      <c r="O887" s="31">
        <v>0.13339999999999999</v>
      </c>
      <c r="P887" s="31">
        <v>0.28910000000000002</v>
      </c>
      <c r="Q887" s="31">
        <v>0</v>
      </c>
      <c r="R887" s="31">
        <v>1.0699999999999999E-2</v>
      </c>
      <c r="S887" s="31">
        <v>1.5800000000000002E-2</v>
      </c>
      <c r="T887" s="31">
        <v>2.5999999999999999E-3</v>
      </c>
      <c r="U887" s="31">
        <v>2.9999999999999997E-4</v>
      </c>
      <c r="V887" s="31">
        <v>1.0500000000000001E-2</v>
      </c>
      <c r="W887" s="31">
        <v>0.14660000000000001</v>
      </c>
      <c r="X887" s="31">
        <v>0.30030000000000001</v>
      </c>
      <c r="Y887" s="31">
        <v>0.70250000000000001</v>
      </c>
      <c r="Z887" s="31">
        <v>0.16309999999999999</v>
      </c>
      <c r="AA887" s="31">
        <v>6.7100000000000007E-2</v>
      </c>
      <c r="AB887" s="31">
        <v>6.7400000000000002E-2</v>
      </c>
      <c r="AC887" s="31">
        <v>0.26979999999999998</v>
      </c>
      <c r="AD887" s="31">
        <v>0.69099999999999995</v>
      </c>
      <c r="AE887" s="31">
        <v>2.7E-2</v>
      </c>
      <c r="AF887" s="31">
        <v>0.25690000000000002</v>
      </c>
      <c r="AG887" s="31">
        <v>0.41489999999999999</v>
      </c>
      <c r="AH887" s="31">
        <v>8.5099999999999995E-2</v>
      </c>
      <c r="AI887" s="31">
        <v>0</v>
      </c>
      <c r="AJ887" s="31">
        <v>0</v>
      </c>
      <c r="AK887" s="31">
        <v>0.1489</v>
      </c>
      <c r="AL887" s="31">
        <v>0.35110000000000002</v>
      </c>
      <c r="AM887" s="31">
        <v>1.2258</v>
      </c>
      <c r="AN887" s="31">
        <v>0.88419999999999999</v>
      </c>
      <c r="AO887" s="239">
        <v>0.34</v>
      </c>
      <c r="AP887" s="241">
        <v>2</v>
      </c>
      <c r="AQ887" s="101">
        <v>3</v>
      </c>
      <c r="AR887" s="462">
        <v>2</v>
      </c>
      <c r="AS887" s="238"/>
      <c r="AT887" s="238"/>
      <c r="AU887" s="238"/>
      <c r="AV887" s="238"/>
      <c r="AW887" s="238"/>
      <c r="AX887" s="238"/>
      <c r="AY887" s="238"/>
    </row>
    <row r="888" spans="1:51">
      <c r="A888" t="s">
        <v>2020</v>
      </c>
      <c r="B888" t="s">
        <v>2013</v>
      </c>
      <c r="C888" t="s">
        <v>2021</v>
      </c>
      <c r="D888" s="31">
        <v>1886.1532999999999</v>
      </c>
      <c r="E888" s="31">
        <v>9.6793999999999993</v>
      </c>
      <c r="F888" s="31">
        <v>18256.854200000002</v>
      </c>
      <c r="G888" s="31">
        <v>0.59960000000000002</v>
      </c>
      <c r="H888" s="31">
        <v>5.3100000000000001E-2</v>
      </c>
      <c r="I888" s="31">
        <v>0</v>
      </c>
      <c r="J888" s="31">
        <v>0</v>
      </c>
      <c r="K888" s="31">
        <v>0</v>
      </c>
      <c r="L888" s="31">
        <v>0</v>
      </c>
      <c r="M888" s="31">
        <v>0.3624</v>
      </c>
      <c r="N888" s="31">
        <v>3.6400000000000002E-2</v>
      </c>
      <c r="O888" s="31">
        <v>8.7300000000000003E-2</v>
      </c>
      <c r="P888" s="31">
        <v>3.6999999999999998E-2</v>
      </c>
      <c r="Q888" s="31">
        <v>0</v>
      </c>
      <c r="R888" s="31">
        <v>0</v>
      </c>
      <c r="S888" s="31">
        <v>5.1200000000000002E-2</v>
      </c>
      <c r="T888" s="31">
        <v>7.1999999999999998E-3</v>
      </c>
      <c r="U888" s="31">
        <v>2.5999999999999999E-2</v>
      </c>
      <c r="V888" s="31">
        <v>0</v>
      </c>
      <c r="W888" s="31">
        <v>0.33939999999999998</v>
      </c>
      <c r="X888" s="31">
        <v>0.38540000000000002</v>
      </c>
      <c r="Y888" s="31">
        <v>2.63E-2</v>
      </c>
      <c r="Z888" s="31">
        <v>0.45469999999999999</v>
      </c>
      <c r="AA888" s="31">
        <v>0.51910000000000001</v>
      </c>
      <c r="AB888" s="31">
        <v>0</v>
      </c>
      <c r="AC888" s="31">
        <v>0.37330000000000002</v>
      </c>
      <c r="AD888" s="31">
        <v>0.59209999999999996</v>
      </c>
      <c r="AE888" s="31">
        <v>3.1E-2</v>
      </c>
      <c r="AF888" s="31">
        <v>0.39789999999999998</v>
      </c>
      <c r="AG888" s="31">
        <v>0.71079999999999999</v>
      </c>
      <c r="AH888" s="31">
        <v>9.64E-2</v>
      </c>
      <c r="AI888" s="31">
        <v>0</v>
      </c>
      <c r="AJ888" s="31">
        <v>0</v>
      </c>
      <c r="AK888" s="31">
        <v>2.41E-2</v>
      </c>
      <c r="AL888" s="31">
        <v>0.16869999999999999</v>
      </c>
      <c r="AM888" s="31">
        <v>0.85809999999999997</v>
      </c>
      <c r="AN888" s="31">
        <v>0.61899999999999999</v>
      </c>
      <c r="AO888" s="239">
        <v>0</v>
      </c>
      <c r="AP888" s="241">
        <v>2</v>
      </c>
      <c r="AQ888" s="101">
        <v>3</v>
      </c>
      <c r="AR888" s="462">
        <v>1</v>
      </c>
      <c r="AS888" s="238"/>
      <c r="AT888" s="238"/>
      <c r="AU888" s="238"/>
      <c r="AV888" s="238"/>
      <c r="AW888" s="238"/>
      <c r="AX888" s="238"/>
      <c r="AY888" s="238"/>
    </row>
    <row r="889" spans="1:51">
      <c r="A889" t="s">
        <v>2022</v>
      </c>
      <c r="B889" t="s">
        <v>2013</v>
      </c>
      <c r="C889" t="s">
        <v>2023</v>
      </c>
      <c r="D889" s="31">
        <v>2094.7577999999999</v>
      </c>
      <c r="E889" s="31">
        <v>8.4360999999999997</v>
      </c>
      <c r="F889" s="31">
        <v>17671.537799999998</v>
      </c>
      <c r="G889" s="31">
        <v>0.56679999999999997</v>
      </c>
      <c r="H889" s="31">
        <v>0.25609999999999999</v>
      </c>
      <c r="I889" s="31">
        <v>0</v>
      </c>
      <c r="J889" s="31">
        <v>3.9600000000000003E-2</v>
      </c>
      <c r="K889" s="31">
        <v>4.7000000000000002E-3</v>
      </c>
      <c r="L889" s="31">
        <v>4.24E-2</v>
      </c>
      <c r="M889" s="31">
        <v>6.88E-2</v>
      </c>
      <c r="N889" s="31">
        <v>1.6999999999999999E-3</v>
      </c>
      <c r="O889" s="31">
        <v>0.1991</v>
      </c>
      <c r="P889" s="31">
        <v>0.1734</v>
      </c>
      <c r="Q889" s="31">
        <v>0</v>
      </c>
      <c r="R889" s="31">
        <v>4.9799999999999997E-2</v>
      </c>
      <c r="S889" s="31">
        <v>6.1899999999999997E-2</v>
      </c>
      <c r="T889" s="31">
        <v>3.0999999999999999E-3</v>
      </c>
      <c r="U889" s="31">
        <v>0</v>
      </c>
      <c r="V889" s="31">
        <v>6.4000000000000001E-2</v>
      </c>
      <c r="W889" s="31">
        <v>3.5299999999999998E-2</v>
      </c>
      <c r="X889" s="31">
        <v>0.12839999999999999</v>
      </c>
      <c r="Y889" s="31">
        <v>0.80969999999999998</v>
      </c>
      <c r="Z889" s="31">
        <v>0.16969999999999999</v>
      </c>
      <c r="AA889" s="31">
        <v>9.1999999999999998E-3</v>
      </c>
      <c r="AB889" s="31">
        <v>1.14E-2</v>
      </c>
      <c r="AC889" s="31">
        <v>0.57769999999999999</v>
      </c>
      <c r="AD889" s="31">
        <v>0.4138</v>
      </c>
      <c r="AE889" s="31">
        <v>0</v>
      </c>
      <c r="AF889" s="31">
        <v>0.499</v>
      </c>
      <c r="AG889" s="31">
        <v>0.5333</v>
      </c>
      <c r="AH889" s="31">
        <v>0.1333</v>
      </c>
      <c r="AI889" s="31">
        <v>0</v>
      </c>
      <c r="AJ889" s="31">
        <v>0</v>
      </c>
      <c r="AK889" s="31">
        <v>0.25559999999999999</v>
      </c>
      <c r="AL889" s="31">
        <v>7.7799999999999994E-2</v>
      </c>
      <c r="AM889" s="31">
        <v>1.1512</v>
      </c>
      <c r="AN889" s="31">
        <v>0.83040000000000003</v>
      </c>
      <c r="AO889" s="239">
        <v>0.05</v>
      </c>
      <c r="AP889" s="241">
        <v>1</v>
      </c>
      <c r="AQ889" s="101">
        <v>2</v>
      </c>
      <c r="AR889" s="462">
        <v>2</v>
      </c>
      <c r="AS889" s="238"/>
      <c r="AT889" s="238"/>
      <c r="AU889" s="238"/>
      <c r="AV889" s="238"/>
      <c r="AW889" s="238"/>
      <c r="AX889" s="238"/>
      <c r="AY889" s="238"/>
    </row>
    <row r="890" spans="1:51">
      <c r="A890" t="s">
        <v>2024</v>
      </c>
      <c r="B890" t="s">
        <v>2013</v>
      </c>
      <c r="C890" t="s">
        <v>2025</v>
      </c>
      <c r="D890" s="31">
        <v>864.32410000000004</v>
      </c>
      <c r="E890" s="31">
        <v>7.3148999999999997</v>
      </c>
      <c r="F890" s="31">
        <v>6322.4434000000001</v>
      </c>
      <c r="G890" s="31">
        <v>0.47710000000000002</v>
      </c>
      <c r="H890" s="31">
        <v>4.6300000000000001E-2</v>
      </c>
      <c r="I890" s="31">
        <v>0</v>
      </c>
      <c r="J890" s="31">
        <v>0</v>
      </c>
      <c r="K890" s="31">
        <v>0</v>
      </c>
      <c r="L890" s="31">
        <v>3.6900000000000002E-2</v>
      </c>
      <c r="M890" s="31">
        <v>0.15640000000000001</v>
      </c>
      <c r="N890" s="31">
        <v>0</v>
      </c>
      <c r="O890" s="31">
        <v>9.4399999999999998E-2</v>
      </c>
      <c r="P890" s="31">
        <v>0.20960000000000001</v>
      </c>
      <c r="Q890" s="31">
        <v>0</v>
      </c>
      <c r="R890" s="31">
        <v>0</v>
      </c>
      <c r="S890" s="31">
        <v>0.1431</v>
      </c>
      <c r="T890" s="31">
        <v>4.1200000000000001E-2</v>
      </c>
      <c r="U890" s="31">
        <v>0</v>
      </c>
      <c r="V890" s="31">
        <v>0.13</v>
      </c>
      <c r="W890" s="31">
        <v>0.14199999999999999</v>
      </c>
      <c r="X890" s="31">
        <v>0.13950000000000001</v>
      </c>
      <c r="Y890" s="31">
        <v>0</v>
      </c>
      <c r="Z890" s="31">
        <v>0.88859999999999995</v>
      </c>
      <c r="AA890" s="31">
        <v>5.1999999999999998E-2</v>
      </c>
      <c r="AB890" s="31">
        <v>5.9400000000000001E-2</v>
      </c>
      <c r="AC890" s="31">
        <v>0.38440000000000002</v>
      </c>
      <c r="AD890" s="31">
        <v>0.4758</v>
      </c>
      <c r="AE890" s="31">
        <v>0.12429999999999999</v>
      </c>
      <c r="AF890" s="31">
        <v>0.38100000000000001</v>
      </c>
      <c r="AG890" s="31">
        <v>0.54949999999999999</v>
      </c>
      <c r="AH890" s="31">
        <v>0.26369999999999999</v>
      </c>
      <c r="AI890" s="31">
        <v>0</v>
      </c>
      <c r="AJ890" s="31">
        <v>2.1999999999999999E-2</v>
      </c>
      <c r="AK890" s="31">
        <v>0.13189999999999999</v>
      </c>
      <c r="AL890" s="31">
        <v>3.3000000000000002E-2</v>
      </c>
      <c r="AM890" s="31">
        <v>1.1440999999999999</v>
      </c>
      <c r="AN890" s="31">
        <v>0.71089999999999998</v>
      </c>
      <c r="AO890" s="239">
        <v>0</v>
      </c>
      <c r="AP890" s="241">
        <v>2</v>
      </c>
      <c r="AQ890" s="101">
        <v>3</v>
      </c>
      <c r="AR890" s="462">
        <v>2</v>
      </c>
      <c r="AS890" s="238"/>
      <c r="AT890" s="238"/>
      <c r="AU890" s="238"/>
      <c r="AV890" s="238"/>
      <c r="AW890" s="238"/>
      <c r="AX890" s="238"/>
      <c r="AY890" s="238"/>
    </row>
    <row r="891" spans="1:51">
      <c r="A891" t="s">
        <v>2026</v>
      </c>
      <c r="B891" t="s">
        <v>2013</v>
      </c>
      <c r="C891" t="s">
        <v>2027</v>
      </c>
      <c r="D891" s="31">
        <v>2421.6759999999999</v>
      </c>
      <c r="E891" s="31">
        <v>5.0526999999999997</v>
      </c>
      <c r="F891" s="31">
        <v>12236.0442</v>
      </c>
      <c r="G891" s="31">
        <v>0.59209999999999996</v>
      </c>
      <c r="H891" s="31">
        <v>1.6E-2</v>
      </c>
      <c r="I891" s="31">
        <v>0</v>
      </c>
      <c r="J891" s="31">
        <v>0</v>
      </c>
      <c r="K891" s="31">
        <v>0</v>
      </c>
      <c r="L891" s="31">
        <v>1.7899999999999999E-2</v>
      </c>
      <c r="M891" s="31">
        <v>0.1769</v>
      </c>
      <c r="N891" s="31">
        <v>0</v>
      </c>
      <c r="O891" s="31">
        <v>0.35220000000000001</v>
      </c>
      <c r="P891" s="31">
        <v>0.1157</v>
      </c>
      <c r="Q891" s="31">
        <v>0</v>
      </c>
      <c r="R891" s="31">
        <v>1.29E-2</v>
      </c>
      <c r="S891" s="31">
        <v>4.9599999999999998E-2</v>
      </c>
      <c r="T891" s="31">
        <v>2.7400000000000001E-2</v>
      </c>
      <c r="U891" s="31">
        <v>2.5000000000000001E-3</v>
      </c>
      <c r="V891" s="31">
        <v>1.61E-2</v>
      </c>
      <c r="W891" s="31">
        <v>0.2127</v>
      </c>
      <c r="X891" s="31">
        <v>9.11E-2</v>
      </c>
      <c r="Y891" s="31">
        <v>0.1142</v>
      </c>
      <c r="Z891" s="31">
        <v>0.67320000000000002</v>
      </c>
      <c r="AA891" s="31">
        <v>0.16539999999999999</v>
      </c>
      <c r="AB891" s="31">
        <v>4.7199999999999999E-2</v>
      </c>
      <c r="AC891" s="31">
        <v>0.29060000000000002</v>
      </c>
      <c r="AD891" s="31">
        <v>0.69330000000000003</v>
      </c>
      <c r="AE891" s="31">
        <v>7.1000000000000004E-3</v>
      </c>
      <c r="AF891" s="31">
        <v>0.45029999999999998</v>
      </c>
      <c r="AG891" s="31">
        <v>0.64370000000000005</v>
      </c>
      <c r="AH891" s="31">
        <v>0.1724</v>
      </c>
      <c r="AI891" s="31">
        <v>0</v>
      </c>
      <c r="AJ891" s="31">
        <v>0</v>
      </c>
      <c r="AK891" s="31">
        <v>8.0500000000000002E-2</v>
      </c>
      <c r="AL891" s="31">
        <v>0.10340000000000001</v>
      </c>
      <c r="AM891" s="31">
        <v>1.0241</v>
      </c>
      <c r="AN891" s="31">
        <v>0.73870000000000002</v>
      </c>
      <c r="AO891" s="239">
        <v>0.27</v>
      </c>
      <c r="AP891" s="241">
        <v>2</v>
      </c>
      <c r="AQ891" s="101">
        <v>3</v>
      </c>
      <c r="AR891" s="462">
        <v>1</v>
      </c>
      <c r="AS891" s="238"/>
      <c r="AT891" s="238"/>
      <c r="AU891" s="238"/>
      <c r="AV891" s="238"/>
      <c r="AW891" s="238"/>
      <c r="AX891" s="238"/>
      <c r="AY891" s="238"/>
    </row>
    <row r="892" spans="1:51">
      <c r="A892" t="s">
        <v>2028</v>
      </c>
      <c r="B892" t="s">
        <v>2013</v>
      </c>
      <c r="C892" t="s">
        <v>346</v>
      </c>
      <c r="D892" s="31">
        <v>1469.3667</v>
      </c>
      <c r="E892" s="31">
        <v>6.2601000000000004</v>
      </c>
      <c r="F892" s="31">
        <v>9198.3580000000002</v>
      </c>
      <c r="G892" s="31">
        <v>0.59150000000000003</v>
      </c>
      <c r="H892" s="31">
        <v>0.02</v>
      </c>
      <c r="I892" s="31">
        <v>0</v>
      </c>
      <c r="J892" s="31">
        <v>0</v>
      </c>
      <c r="K892" s="31">
        <v>0</v>
      </c>
      <c r="L892" s="31">
        <v>7.4999999999999997E-3</v>
      </c>
      <c r="M892" s="31">
        <v>0.36530000000000001</v>
      </c>
      <c r="N892" s="31">
        <v>0</v>
      </c>
      <c r="O892" s="31">
        <v>0.14960000000000001</v>
      </c>
      <c r="P892" s="31">
        <v>0.2283</v>
      </c>
      <c r="Q892" s="31">
        <v>0</v>
      </c>
      <c r="R892" s="31">
        <v>2.4500000000000001E-2</v>
      </c>
      <c r="S892" s="31">
        <v>1.7299999999999999E-2</v>
      </c>
      <c r="T892" s="31">
        <v>2.2700000000000001E-2</v>
      </c>
      <c r="U892" s="31">
        <v>7.4000000000000003E-3</v>
      </c>
      <c r="V892" s="31">
        <v>2.18E-2</v>
      </c>
      <c r="W892" s="31">
        <v>0.1358</v>
      </c>
      <c r="X892" s="31">
        <v>0.1583</v>
      </c>
      <c r="Y892" s="31">
        <v>0.34899999999999998</v>
      </c>
      <c r="Z892" s="31">
        <v>0.36330000000000001</v>
      </c>
      <c r="AA892" s="31">
        <v>0.2271</v>
      </c>
      <c r="AB892" s="31">
        <v>6.0600000000000001E-2</v>
      </c>
      <c r="AC892" s="31">
        <v>0.22670000000000001</v>
      </c>
      <c r="AD892" s="31">
        <v>0.75600000000000001</v>
      </c>
      <c r="AE892" s="31">
        <v>1.24E-2</v>
      </c>
      <c r="AF892" s="31">
        <v>0.191</v>
      </c>
      <c r="AG892" s="31">
        <v>0.28720000000000001</v>
      </c>
      <c r="AH892" s="31">
        <v>5.3199999999999997E-2</v>
      </c>
      <c r="AI892" s="31">
        <v>0</v>
      </c>
      <c r="AJ892" s="31">
        <v>0</v>
      </c>
      <c r="AK892" s="31">
        <v>0.1489</v>
      </c>
      <c r="AL892" s="31">
        <v>0.51060000000000005</v>
      </c>
      <c r="AM892" s="31">
        <v>1.1412</v>
      </c>
      <c r="AN892" s="31">
        <v>0.82320000000000004</v>
      </c>
      <c r="AO892" s="239">
        <v>0.54</v>
      </c>
      <c r="AP892" s="241">
        <v>2</v>
      </c>
      <c r="AQ892" s="101">
        <v>3</v>
      </c>
      <c r="AR892" s="462">
        <v>2</v>
      </c>
      <c r="AS892" s="238"/>
      <c r="AT892" s="238"/>
      <c r="AU892" s="238"/>
      <c r="AV892" s="238"/>
      <c r="AW892" s="238"/>
      <c r="AX892" s="238"/>
      <c r="AY892" s="238"/>
    </row>
    <row r="893" spans="1:51">
      <c r="A893" t="s">
        <v>2029</v>
      </c>
      <c r="B893" t="s">
        <v>2013</v>
      </c>
      <c r="C893" t="s">
        <v>2030</v>
      </c>
      <c r="D893" s="31">
        <v>1742.6786999999999</v>
      </c>
      <c r="E893" s="31">
        <v>14.644399999999999</v>
      </c>
      <c r="F893" s="31">
        <v>25520.4935</v>
      </c>
      <c r="G893" s="31">
        <v>0.85650000000000004</v>
      </c>
      <c r="H893" s="31">
        <v>0.65659999999999996</v>
      </c>
      <c r="I893" s="31">
        <v>0</v>
      </c>
      <c r="J893" s="31">
        <v>5.2299999999999999E-2</v>
      </c>
      <c r="K893" s="31">
        <v>3.2399999999999998E-2</v>
      </c>
      <c r="L893" s="31">
        <v>0</v>
      </c>
      <c r="M893" s="31">
        <v>1.49E-2</v>
      </c>
      <c r="N893" s="31">
        <v>0</v>
      </c>
      <c r="O893" s="31">
        <v>1.0200000000000001E-2</v>
      </c>
      <c r="P893" s="31">
        <v>5.0000000000000001E-3</v>
      </c>
      <c r="Q893" s="31">
        <v>0</v>
      </c>
      <c r="R893" s="31">
        <v>8.2600000000000007E-2</v>
      </c>
      <c r="S893" s="31">
        <v>1.0800000000000001E-2</v>
      </c>
      <c r="T893" s="31">
        <v>2.52E-2</v>
      </c>
      <c r="U893" s="31">
        <v>0</v>
      </c>
      <c r="V893" s="31">
        <v>9.9000000000000005E-2</v>
      </c>
      <c r="W893" s="31">
        <v>1.0999999999999999E-2</v>
      </c>
      <c r="X893" s="31">
        <v>0.13320000000000001</v>
      </c>
      <c r="Y893" s="31">
        <v>0.64159999999999995</v>
      </c>
      <c r="Z893" s="31">
        <v>0.2258</v>
      </c>
      <c r="AA893" s="31">
        <v>1.0800000000000001E-2</v>
      </c>
      <c r="AB893" s="31">
        <v>0.12189999999999999</v>
      </c>
      <c r="AC893" s="31">
        <v>0.86160000000000003</v>
      </c>
      <c r="AD893" s="31">
        <v>5.5500000000000001E-2</v>
      </c>
      <c r="AE893" s="31">
        <v>7.6600000000000001E-2</v>
      </c>
      <c r="AF893" s="31">
        <v>0.57499999999999996</v>
      </c>
      <c r="AG893" s="31">
        <v>0.81010000000000004</v>
      </c>
      <c r="AH893" s="31">
        <v>0.1013</v>
      </c>
      <c r="AI893" s="31">
        <v>0</v>
      </c>
      <c r="AJ893" s="31">
        <v>0</v>
      </c>
      <c r="AK893" s="31">
        <v>3.7999999999999999E-2</v>
      </c>
      <c r="AL893" s="31">
        <v>5.0599999999999999E-2</v>
      </c>
      <c r="AM893" s="31">
        <v>0.67769999999999997</v>
      </c>
      <c r="AN893" s="31">
        <v>0.4889</v>
      </c>
      <c r="AO893" s="239">
        <v>0</v>
      </c>
      <c r="AP893" s="241">
        <v>1</v>
      </c>
      <c r="AQ893" s="101">
        <v>2</v>
      </c>
      <c r="AR893" s="462">
        <v>1</v>
      </c>
      <c r="AS893" s="238"/>
      <c r="AT893" s="238"/>
      <c r="AU893" s="238"/>
      <c r="AV893" s="238"/>
      <c r="AW893" s="238"/>
      <c r="AX893" s="238"/>
      <c r="AY893" s="238"/>
    </row>
    <row r="894" spans="1:51">
      <c r="A894" t="s">
        <v>2031</v>
      </c>
      <c r="B894" t="s">
        <v>2013</v>
      </c>
      <c r="C894" t="s">
        <v>2032</v>
      </c>
      <c r="D894" s="31">
        <v>1219.2506000000001</v>
      </c>
      <c r="E894" s="31">
        <v>6.4065000000000003</v>
      </c>
      <c r="F894" s="31">
        <v>7811.1288999999997</v>
      </c>
      <c r="G894" s="31">
        <v>0.27339999999999998</v>
      </c>
      <c r="H894" s="31">
        <v>3.8199999999999998E-2</v>
      </c>
      <c r="I894" s="31">
        <v>0</v>
      </c>
      <c r="J894" s="31">
        <v>0</v>
      </c>
      <c r="K894" s="31">
        <v>3.0999999999999999E-3</v>
      </c>
      <c r="L894" s="31">
        <v>0</v>
      </c>
      <c r="M894" s="31">
        <v>8.3900000000000002E-2</v>
      </c>
      <c r="N894" s="31">
        <v>0</v>
      </c>
      <c r="O894" s="31">
        <v>0.1358</v>
      </c>
      <c r="P894" s="31">
        <v>0.30430000000000001</v>
      </c>
      <c r="Q894" s="31">
        <v>0</v>
      </c>
      <c r="R894" s="31">
        <v>0</v>
      </c>
      <c r="S894" s="31">
        <v>1.24E-2</v>
      </c>
      <c r="T894" s="31">
        <v>2.0199999999999999E-2</v>
      </c>
      <c r="U894" s="31">
        <v>0</v>
      </c>
      <c r="V894" s="31">
        <v>0.19589999999999999</v>
      </c>
      <c r="W894" s="31">
        <v>0.20619999999999999</v>
      </c>
      <c r="X894" s="31">
        <v>0.11940000000000001</v>
      </c>
      <c r="Y894" s="31">
        <v>8.5000000000000006E-2</v>
      </c>
      <c r="Z894" s="31">
        <v>0.48370000000000002</v>
      </c>
      <c r="AA894" s="31">
        <v>0.1961</v>
      </c>
      <c r="AB894" s="31">
        <v>0.23530000000000001</v>
      </c>
      <c r="AC894" s="31">
        <v>0.2626</v>
      </c>
      <c r="AD894" s="31">
        <v>0.72560000000000002</v>
      </c>
      <c r="AE894" s="31">
        <v>8.0000000000000004E-4</v>
      </c>
      <c r="AF894" s="31">
        <v>0.33129999999999998</v>
      </c>
      <c r="AG894" s="31">
        <v>0.73909999999999998</v>
      </c>
      <c r="AH894" s="31">
        <v>9.7799999999999998E-2</v>
      </c>
      <c r="AI894" s="31">
        <v>0</v>
      </c>
      <c r="AJ894" s="31">
        <v>0</v>
      </c>
      <c r="AK894" s="31">
        <v>1.09E-2</v>
      </c>
      <c r="AL894" s="31">
        <v>0.1522</v>
      </c>
      <c r="AM894" s="31">
        <v>0.78649999999999998</v>
      </c>
      <c r="AN894" s="31">
        <v>0.56730000000000003</v>
      </c>
      <c r="AO894" s="239">
        <v>0.1</v>
      </c>
      <c r="AP894" s="241">
        <v>5</v>
      </c>
      <c r="AQ894" s="101">
        <v>6</v>
      </c>
      <c r="AR894" s="462">
        <v>1</v>
      </c>
      <c r="AS894" s="238"/>
      <c r="AT894" s="238"/>
      <c r="AU894" s="238"/>
      <c r="AV894" s="238"/>
      <c r="AW894" s="238"/>
      <c r="AX894" s="238"/>
      <c r="AY894" s="238"/>
    </row>
    <row r="895" spans="1:51">
      <c r="A895" t="s">
        <v>2033</v>
      </c>
      <c r="B895" t="s">
        <v>2013</v>
      </c>
      <c r="C895" t="s">
        <v>2034</v>
      </c>
      <c r="D895" s="31">
        <v>1294.8232</v>
      </c>
      <c r="E895" s="31">
        <v>7.9313000000000002</v>
      </c>
      <c r="F895" s="31">
        <v>10269.6314</v>
      </c>
      <c r="G895" s="31">
        <v>0.52859999999999996</v>
      </c>
      <c r="H895" s="31">
        <v>8.2600000000000007E-2</v>
      </c>
      <c r="I895" s="31">
        <v>0</v>
      </c>
      <c r="J895" s="31">
        <v>3.09E-2</v>
      </c>
      <c r="K895" s="31">
        <v>0</v>
      </c>
      <c r="L895" s="31">
        <v>1.17E-2</v>
      </c>
      <c r="M895" s="31">
        <v>0.30919999999999997</v>
      </c>
      <c r="N895" s="31">
        <v>0</v>
      </c>
      <c r="O895" s="31">
        <v>8.0199999999999994E-2</v>
      </c>
      <c r="P895" s="31">
        <v>0.15040000000000001</v>
      </c>
      <c r="Q895" s="31">
        <v>0</v>
      </c>
      <c r="R895" s="31">
        <v>1.8800000000000001E-2</v>
      </c>
      <c r="S895" s="31">
        <v>1.29E-2</v>
      </c>
      <c r="T895" s="31">
        <v>1.9E-3</v>
      </c>
      <c r="U895" s="31">
        <v>0</v>
      </c>
      <c r="V895" s="31">
        <v>0.25009999999999999</v>
      </c>
      <c r="W895" s="31">
        <v>5.1499999999999997E-2</v>
      </c>
      <c r="X895" s="31">
        <v>5.8700000000000002E-2</v>
      </c>
      <c r="Y895" s="31">
        <v>0.16900000000000001</v>
      </c>
      <c r="Z895" s="31">
        <v>0.59660000000000002</v>
      </c>
      <c r="AA895" s="31">
        <v>0.1241</v>
      </c>
      <c r="AB895" s="31">
        <v>0.1103</v>
      </c>
      <c r="AC895" s="31">
        <v>0.56740000000000002</v>
      </c>
      <c r="AD895" s="31">
        <v>0.39750000000000002</v>
      </c>
      <c r="AE895" s="31">
        <v>2.12E-2</v>
      </c>
      <c r="AF895" s="31">
        <v>0.41449999999999998</v>
      </c>
      <c r="AG895" s="31">
        <v>0.58620000000000005</v>
      </c>
      <c r="AH895" s="31">
        <v>0.1724</v>
      </c>
      <c r="AI895" s="31">
        <v>0</v>
      </c>
      <c r="AJ895" s="31">
        <v>0</v>
      </c>
      <c r="AK895" s="31">
        <v>0.2069</v>
      </c>
      <c r="AL895" s="31">
        <v>3.4500000000000003E-2</v>
      </c>
      <c r="AM895" s="31">
        <v>1.0582</v>
      </c>
      <c r="AN895" s="31">
        <v>0.76339999999999997</v>
      </c>
      <c r="AO895" s="239">
        <v>0.02</v>
      </c>
      <c r="AP895" s="241">
        <v>2</v>
      </c>
      <c r="AQ895" s="101">
        <v>3</v>
      </c>
      <c r="AR895" s="462">
        <v>2</v>
      </c>
      <c r="AS895" s="238"/>
      <c r="AT895" s="238"/>
      <c r="AU895" s="238"/>
      <c r="AV895" s="238"/>
      <c r="AW895" s="238"/>
      <c r="AX895" s="238"/>
      <c r="AY895" s="238"/>
    </row>
    <row r="896" spans="1:51">
      <c r="A896" t="s">
        <v>2035</v>
      </c>
      <c r="B896" t="s">
        <v>2013</v>
      </c>
      <c r="C896" t="s">
        <v>2036</v>
      </c>
      <c r="D896" s="31">
        <v>1678.1944000000001</v>
      </c>
      <c r="E896" s="31">
        <v>7.8259999999999996</v>
      </c>
      <c r="F896" s="31">
        <v>13133.5969</v>
      </c>
      <c r="G896" s="31">
        <v>0.747</v>
      </c>
      <c r="H896" s="31">
        <v>0.29120000000000001</v>
      </c>
      <c r="I896" s="31">
        <v>0</v>
      </c>
      <c r="J896" s="31">
        <v>4.2200000000000001E-2</v>
      </c>
      <c r="K896" s="31">
        <v>2.3999999999999998E-3</v>
      </c>
      <c r="L896" s="31">
        <v>9.4999999999999998E-3</v>
      </c>
      <c r="M896" s="31">
        <v>0.1739</v>
      </c>
      <c r="N896" s="31">
        <v>0</v>
      </c>
      <c r="O896" s="31">
        <v>7.0800000000000002E-2</v>
      </c>
      <c r="P896" s="31">
        <v>7.0499999999999993E-2</v>
      </c>
      <c r="Q896" s="31">
        <v>5.6899999999999999E-2</v>
      </c>
      <c r="R896" s="31">
        <v>6.5600000000000006E-2</v>
      </c>
      <c r="S896" s="31">
        <v>3.2199999999999999E-2</v>
      </c>
      <c r="T896" s="31">
        <v>3.2399999999999998E-2</v>
      </c>
      <c r="U896" s="31">
        <v>2.8199999999999999E-2</v>
      </c>
      <c r="V896" s="31">
        <v>2.6100000000000002E-2</v>
      </c>
      <c r="W896" s="31">
        <v>9.8100000000000007E-2</v>
      </c>
      <c r="X896" s="31">
        <v>0.222</v>
      </c>
      <c r="Y896" s="31">
        <v>0.5988</v>
      </c>
      <c r="Z896" s="31">
        <v>0.2437</v>
      </c>
      <c r="AA896" s="31">
        <v>0.14449999999999999</v>
      </c>
      <c r="AB896" s="31">
        <v>1.3100000000000001E-2</v>
      </c>
      <c r="AC896" s="31">
        <v>0.64759999999999995</v>
      </c>
      <c r="AD896" s="31">
        <v>0.31409999999999999</v>
      </c>
      <c r="AE896" s="31">
        <v>2.3199999999999998E-2</v>
      </c>
      <c r="AF896" s="31">
        <v>0.50190000000000001</v>
      </c>
      <c r="AG896" s="31">
        <v>0.74390000000000001</v>
      </c>
      <c r="AH896" s="31">
        <v>0.1341</v>
      </c>
      <c r="AI896" s="31">
        <v>0</v>
      </c>
      <c r="AJ896" s="31">
        <v>0</v>
      </c>
      <c r="AK896" s="31">
        <v>6.0999999999999999E-2</v>
      </c>
      <c r="AL896" s="31">
        <v>6.0999999999999999E-2</v>
      </c>
      <c r="AM896" s="31">
        <v>0.83069999999999999</v>
      </c>
      <c r="AN896" s="31">
        <v>0.59919999999999995</v>
      </c>
      <c r="AO896" s="239">
        <v>0.06</v>
      </c>
      <c r="AP896" s="241">
        <v>1</v>
      </c>
      <c r="AQ896" s="101">
        <v>2</v>
      </c>
      <c r="AR896" s="462">
        <v>1</v>
      </c>
      <c r="AS896" s="238"/>
      <c r="AT896" s="238"/>
      <c r="AU896" s="238"/>
      <c r="AV896" s="238"/>
      <c r="AW896" s="238"/>
      <c r="AX896" s="238"/>
      <c r="AY896" s="238"/>
    </row>
    <row r="897" spans="1:51">
      <c r="A897" t="s">
        <v>2037</v>
      </c>
      <c r="B897" t="s">
        <v>2013</v>
      </c>
      <c r="C897" t="s">
        <v>2038</v>
      </c>
      <c r="D897" s="31">
        <v>960.36710000000005</v>
      </c>
      <c r="E897" s="31">
        <v>14.2159</v>
      </c>
      <c r="F897" s="31">
        <v>13652.4571</v>
      </c>
      <c r="G897" s="31">
        <v>0.63139999999999996</v>
      </c>
      <c r="H897" s="31">
        <v>0.2198</v>
      </c>
      <c r="I897" s="31">
        <v>0</v>
      </c>
      <c r="J897" s="31">
        <v>0</v>
      </c>
      <c r="K897" s="31">
        <v>0</v>
      </c>
      <c r="L897" s="31">
        <v>0</v>
      </c>
      <c r="M897" s="31">
        <v>0.30530000000000002</v>
      </c>
      <c r="N897" s="31">
        <v>0</v>
      </c>
      <c r="O897" s="31">
        <v>0.113</v>
      </c>
      <c r="P897" s="31">
        <v>0.2457</v>
      </c>
      <c r="Q897" s="31">
        <v>0</v>
      </c>
      <c r="R897" s="31">
        <v>0</v>
      </c>
      <c r="S897" s="31">
        <v>0</v>
      </c>
      <c r="T897" s="31">
        <v>6.9699999999999998E-2</v>
      </c>
      <c r="U897" s="31">
        <v>0</v>
      </c>
      <c r="V897" s="31">
        <v>1.7600000000000001E-2</v>
      </c>
      <c r="W897" s="31">
        <v>2.8799999999999999E-2</v>
      </c>
      <c r="X897" s="31">
        <v>6.8400000000000002E-2</v>
      </c>
      <c r="Y897" s="31">
        <v>0.13059999999999999</v>
      </c>
      <c r="Z897" s="31">
        <v>0.52649999999999997</v>
      </c>
      <c r="AA897" s="31">
        <v>4.9000000000000002E-2</v>
      </c>
      <c r="AB897" s="31">
        <v>0.29389999999999999</v>
      </c>
      <c r="AC897" s="31">
        <v>0.50929999999999997</v>
      </c>
      <c r="AD897" s="31">
        <v>0.43659999999999999</v>
      </c>
      <c r="AE897" s="31">
        <v>4.8399999999999999E-2</v>
      </c>
      <c r="AF897" s="31">
        <v>0.62409999999999999</v>
      </c>
      <c r="AG897" s="31">
        <v>0.4778</v>
      </c>
      <c r="AH897" s="31">
        <v>0.17780000000000001</v>
      </c>
      <c r="AI897" s="31">
        <v>0</v>
      </c>
      <c r="AJ897" s="31">
        <v>3.3300000000000003E-2</v>
      </c>
      <c r="AK897" s="31">
        <v>0.26669999999999999</v>
      </c>
      <c r="AL897" s="31">
        <v>4.4400000000000002E-2</v>
      </c>
      <c r="AM897" s="31">
        <v>1.2642</v>
      </c>
      <c r="AN897" s="31">
        <v>0.78549999999999998</v>
      </c>
      <c r="AO897" s="239">
        <v>0</v>
      </c>
      <c r="AP897" s="241">
        <v>2</v>
      </c>
      <c r="AQ897" s="101">
        <v>3</v>
      </c>
      <c r="AR897" s="462">
        <v>2</v>
      </c>
      <c r="AS897" s="238"/>
      <c r="AT897" s="238"/>
      <c r="AU897" s="238"/>
      <c r="AV897" s="238"/>
      <c r="AW897" s="238"/>
      <c r="AX897" s="238"/>
      <c r="AY897" s="238"/>
    </row>
    <row r="898" spans="1:51">
      <c r="A898" t="s">
        <v>2039</v>
      </c>
      <c r="B898" t="s">
        <v>2013</v>
      </c>
      <c r="C898" t="s">
        <v>2040</v>
      </c>
      <c r="D898" s="31">
        <v>1252.7823000000001</v>
      </c>
      <c r="E898" s="31">
        <v>7.7305999999999999</v>
      </c>
      <c r="F898" s="31">
        <v>9684.7031999999999</v>
      </c>
      <c r="G898" s="31">
        <v>0.52210000000000001</v>
      </c>
      <c r="H898" s="31">
        <v>0</v>
      </c>
      <c r="I898" s="31">
        <v>0</v>
      </c>
      <c r="J898" s="31">
        <v>0</v>
      </c>
      <c r="K898" s="31">
        <v>0</v>
      </c>
      <c r="L898" s="31">
        <v>2.7400000000000001E-2</v>
      </c>
      <c r="M898" s="31">
        <v>0.3175</v>
      </c>
      <c r="N898" s="31">
        <v>7.7999999999999996E-3</v>
      </c>
      <c r="O898" s="31">
        <v>3.4299999999999997E-2</v>
      </c>
      <c r="P898" s="31">
        <v>0.30520000000000003</v>
      </c>
      <c r="Q898" s="31">
        <v>2.7099999999999999E-2</v>
      </c>
      <c r="R898" s="31">
        <v>3.85E-2</v>
      </c>
      <c r="S898" s="31">
        <v>0</v>
      </c>
      <c r="T898" s="31">
        <v>4.8399999999999999E-2</v>
      </c>
      <c r="U898" s="31">
        <v>7.4300000000000005E-2</v>
      </c>
      <c r="V898" s="31">
        <v>8.2400000000000001E-2</v>
      </c>
      <c r="W898" s="31">
        <v>3.7100000000000001E-2</v>
      </c>
      <c r="X898" s="31">
        <v>0.14169999999999999</v>
      </c>
      <c r="Y898" s="31">
        <v>0.20599999999999999</v>
      </c>
      <c r="Z898" s="31">
        <v>0.19489999999999999</v>
      </c>
      <c r="AA898" s="31">
        <v>0.52300000000000002</v>
      </c>
      <c r="AB898" s="31">
        <v>7.6100000000000001E-2</v>
      </c>
      <c r="AC898" s="31">
        <v>0.55169999999999997</v>
      </c>
      <c r="AD898" s="31">
        <v>0.40589999999999998</v>
      </c>
      <c r="AE898" s="31">
        <v>3.6400000000000002E-2</v>
      </c>
      <c r="AF898" s="31">
        <v>0.47899999999999998</v>
      </c>
      <c r="AG898" s="31">
        <v>0.72289999999999999</v>
      </c>
      <c r="AH898" s="31">
        <v>0.16869999999999999</v>
      </c>
      <c r="AI898" s="31">
        <v>0</v>
      </c>
      <c r="AJ898" s="31">
        <v>0</v>
      </c>
      <c r="AK898" s="31">
        <v>3.61E-2</v>
      </c>
      <c r="AL898" s="31">
        <v>7.2300000000000003E-2</v>
      </c>
      <c r="AM898" s="31">
        <v>0.84470000000000001</v>
      </c>
      <c r="AN898" s="31">
        <v>0.60929999999999995</v>
      </c>
      <c r="AO898" s="239">
        <v>0.02</v>
      </c>
      <c r="AP898" s="241">
        <v>1</v>
      </c>
      <c r="AQ898" s="101">
        <v>2</v>
      </c>
      <c r="AR898" s="462">
        <v>1</v>
      </c>
      <c r="AS898" s="238"/>
      <c r="AT898" s="238"/>
      <c r="AU898" s="238"/>
      <c r="AV898" s="238"/>
      <c r="AW898" s="238"/>
      <c r="AX898" s="238"/>
      <c r="AY898" s="238"/>
    </row>
    <row r="899" spans="1:51">
      <c r="A899" t="s">
        <v>2041</v>
      </c>
      <c r="B899" t="s">
        <v>2013</v>
      </c>
      <c r="C899" t="s">
        <v>2042</v>
      </c>
      <c r="D899" s="31">
        <v>570.0471</v>
      </c>
      <c r="E899" s="31">
        <v>16.2804</v>
      </c>
      <c r="F899" s="31">
        <v>9280.6049999999996</v>
      </c>
      <c r="G899" s="31">
        <v>0.75680000000000003</v>
      </c>
      <c r="H899" s="31">
        <v>0.4194</v>
      </c>
      <c r="I899" s="31">
        <v>0</v>
      </c>
      <c r="J899" s="31">
        <v>0</v>
      </c>
      <c r="K899" s="31">
        <v>0</v>
      </c>
      <c r="L899" s="31">
        <v>6.7000000000000002E-3</v>
      </c>
      <c r="M899" s="31">
        <v>0.11700000000000001</v>
      </c>
      <c r="N899" s="31">
        <v>1.5699999999999999E-2</v>
      </c>
      <c r="O899" s="31">
        <v>0.1108</v>
      </c>
      <c r="P899" s="31">
        <v>0.113</v>
      </c>
      <c r="Q899" s="31">
        <v>0</v>
      </c>
      <c r="R899" s="31">
        <v>8.5599999999999996E-2</v>
      </c>
      <c r="S899" s="31">
        <v>1.6999999999999999E-3</v>
      </c>
      <c r="T899" s="31">
        <v>2.8000000000000001E-2</v>
      </c>
      <c r="U899" s="31">
        <v>0</v>
      </c>
      <c r="V899" s="31">
        <v>5.1000000000000004E-3</v>
      </c>
      <c r="W899" s="31">
        <v>9.7000000000000003E-2</v>
      </c>
      <c r="X899" s="31">
        <v>0.10059999999999999</v>
      </c>
      <c r="Y899" s="31">
        <v>0.46310000000000001</v>
      </c>
      <c r="Z899" s="31">
        <v>0.41220000000000001</v>
      </c>
      <c r="AA899" s="31">
        <v>8.4000000000000005E-2</v>
      </c>
      <c r="AB899" s="31">
        <v>4.07E-2</v>
      </c>
      <c r="AC899" s="31">
        <v>0.64670000000000005</v>
      </c>
      <c r="AD899" s="31">
        <v>0.34570000000000001</v>
      </c>
      <c r="AE899" s="31">
        <v>4.1000000000000003E-3</v>
      </c>
      <c r="AF899" s="31">
        <v>0.37209999999999999</v>
      </c>
      <c r="AG899" s="31">
        <v>0.71430000000000005</v>
      </c>
      <c r="AH899" s="31">
        <v>9.5200000000000007E-2</v>
      </c>
      <c r="AI899" s="31">
        <v>0</v>
      </c>
      <c r="AJ899" s="31">
        <v>0</v>
      </c>
      <c r="AK899" s="31">
        <v>2.3800000000000002E-2</v>
      </c>
      <c r="AL899" s="31">
        <v>0.16669999999999999</v>
      </c>
      <c r="AM899" s="31">
        <v>0.85189999999999999</v>
      </c>
      <c r="AN899" s="31">
        <v>0.61450000000000005</v>
      </c>
      <c r="AO899" s="239">
        <v>0.48</v>
      </c>
      <c r="AP899" s="241">
        <v>1</v>
      </c>
      <c r="AQ899" s="101">
        <v>2</v>
      </c>
      <c r="AR899" s="462">
        <v>1</v>
      </c>
      <c r="AS899" s="238"/>
      <c r="AT899" s="238"/>
      <c r="AU899" s="238"/>
      <c r="AV899" s="238"/>
      <c r="AW899" s="238"/>
      <c r="AX899" s="238"/>
      <c r="AY899" s="238"/>
    </row>
    <row r="900" spans="1:51">
      <c r="A900" t="s">
        <v>2043</v>
      </c>
      <c r="B900" t="s">
        <v>2013</v>
      </c>
      <c r="C900" t="s">
        <v>2044</v>
      </c>
      <c r="D900" s="31">
        <v>906.98389999999995</v>
      </c>
      <c r="E900" s="31">
        <v>2.98</v>
      </c>
      <c r="F900" s="31">
        <v>2702.8119999999999</v>
      </c>
      <c r="G900" s="31">
        <v>0.31879999999999997</v>
      </c>
      <c r="H900" s="31">
        <v>0</v>
      </c>
      <c r="I900" s="31">
        <v>0</v>
      </c>
      <c r="J900" s="31">
        <v>0</v>
      </c>
      <c r="K900" s="31">
        <v>0</v>
      </c>
      <c r="L900" s="31">
        <v>0.21249999999999999</v>
      </c>
      <c r="M900" s="31">
        <v>0.10630000000000001</v>
      </c>
      <c r="N900" s="31">
        <v>0</v>
      </c>
      <c r="O900" s="31">
        <v>0</v>
      </c>
      <c r="P900" s="31">
        <v>0.10630000000000001</v>
      </c>
      <c r="Q900" s="31">
        <v>0</v>
      </c>
      <c r="R900" s="31">
        <v>0</v>
      </c>
      <c r="S900" s="31">
        <v>0</v>
      </c>
      <c r="T900" s="31">
        <v>0.45860000000000001</v>
      </c>
      <c r="U900" s="31">
        <v>0</v>
      </c>
      <c r="V900" s="31">
        <v>0</v>
      </c>
      <c r="W900" s="31">
        <v>0.1163</v>
      </c>
      <c r="X900" s="31">
        <v>0.48659999999999998</v>
      </c>
      <c r="Y900" s="31">
        <v>0</v>
      </c>
      <c r="Z900" s="31">
        <v>0.1149</v>
      </c>
      <c r="AA900" s="31">
        <v>5.7500000000000002E-2</v>
      </c>
      <c r="AB900" s="31">
        <v>0.8276</v>
      </c>
      <c r="AC900" s="31">
        <v>0.59</v>
      </c>
      <c r="AD900" s="31">
        <v>0.3775</v>
      </c>
      <c r="AE900" s="31">
        <v>0</v>
      </c>
      <c r="AF900" s="31">
        <v>4.3700000000000003E-2</v>
      </c>
      <c r="AG900" s="31">
        <v>0.1875</v>
      </c>
      <c r="AH900" s="31">
        <v>0.17499999999999999</v>
      </c>
      <c r="AI900" s="31">
        <v>1.2500000000000001E-2</v>
      </c>
      <c r="AJ900" s="31">
        <v>3.7499999999999999E-2</v>
      </c>
      <c r="AK900" s="31">
        <v>0.48749999999999999</v>
      </c>
      <c r="AL900" s="31">
        <v>0.1</v>
      </c>
      <c r="AM900" s="31">
        <v>1.3773</v>
      </c>
      <c r="AN900" s="31">
        <v>0.76870000000000005</v>
      </c>
      <c r="AO900" s="239">
        <v>0.02</v>
      </c>
      <c r="AP900" s="241">
        <v>4</v>
      </c>
      <c r="AQ900" s="101">
        <v>5</v>
      </c>
      <c r="AR900" s="462">
        <v>4</v>
      </c>
      <c r="AS900" s="238"/>
      <c r="AT900" s="238"/>
      <c r="AU900" s="238"/>
      <c r="AV900" s="238"/>
      <c r="AW900" s="238"/>
      <c r="AX900" s="238"/>
      <c r="AY900" s="238"/>
    </row>
    <row r="901" spans="1:51">
      <c r="A901" t="s">
        <v>2047</v>
      </c>
      <c r="B901" t="s">
        <v>2046</v>
      </c>
      <c r="C901" t="s">
        <v>1312</v>
      </c>
      <c r="D901" s="31">
        <v>621.24530000000004</v>
      </c>
      <c r="E901" s="31">
        <v>7.5026999999999999</v>
      </c>
      <c r="F901" s="31">
        <v>4660.9960000000001</v>
      </c>
      <c r="G901" s="31">
        <v>0.30120000000000002</v>
      </c>
      <c r="H901" s="31">
        <v>0</v>
      </c>
      <c r="I901" s="31">
        <v>0</v>
      </c>
      <c r="J901" s="31">
        <v>0</v>
      </c>
      <c r="K901" s="31">
        <v>3.7000000000000002E-3</v>
      </c>
      <c r="L901" s="31">
        <v>0</v>
      </c>
      <c r="M901" s="31">
        <v>2.18E-2</v>
      </c>
      <c r="N901" s="31">
        <v>0</v>
      </c>
      <c r="O901" s="31">
        <v>4.1500000000000002E-2</v>
      </c>
      <c r="P901" s="31">
        <v>0</v>
      </c>
      <c r="Q901" s="31">
        <v>0</v>
      </c>
      <c r="R901" s="31">
        <v>0</v>
      </c>
      <c r="S901" s="31">
        <v>0.19439999999999999</v>
      </c>
      <c r="T901" s="31">
        <v>2.4799999999999999E-2</v>
      </c>
      <c r="U901" s="31">
        <v>3.9800000000000002E-2</v>
      </c>
      <c r="V901" s="31">
        <v>0.46960000000000002</v>
      </c>
      <c r="W901" s="31">
        <v>0.2044</v>
      </c>
      <c r="X901" s="31">
        <v>0.13950000000000001</v>
      </c>
      <c r="Y901" s="31">
        <v>0</v>
      </c>
      <c r="Z901" s="31">
        <v>0.62419999999999998</v>
      </c>
      <c r="AA901" s="31">
        <v>0.32479999999999998</v>
      </c>
      <c r="AB901" s="31">
        <v>5.0999999999999997E-2</v>
      </c>
      <c r="AC901" s="31">
        <v>0.5897</v>
      </c>
      <c r="AD901" s="31">
        <v>0.19789999999999999</v>
      </c>
      <c r="AE901" s="31">
        <v>0.19500000000000001</v>
      </c>
      <c r="AF901" s="31">
        <v>7.8200000000000006E-2</v>
      </c>
      <c r="AG901" s="31">
        <v>8.43E-2</v>
      </c>
      <c r="AH901" s="31">
        <v>4.82E-2</v>
      </c>
      <c r="AI901" s="31">
        <v>0</v>
      </c>
      <c r="AJ901" s="31">
        <v>1.2E-2</v>
      </c>
      <c r="AK901" s="31">
        <v>0.747</v>
      </c>
      <c r="AL901" s="31">
        <v>0.1084</v>
      </c>
      <c r="AM901" s="31">
        <v>0.86670000000000003</v>
      </c>
      <c r="AN901" s="31">
        <v>0.53849999999999998</v>
      </c>
      <c r="AO901" s="239">
        <v>0.31</v>
      </c>
      <c r="AP901" s="241">
        <v>5</v>
      </c>
      <c r="AQ901" s="101">
        <v>6</v>
      </c>
      <c r="AR901" s="462">
        <v>4</v>
      </c>
      <c r="AS901" s="238"/>
      <c r="AT901" s="238"/>
      <c r="AU901" s="238"/>
      <c r="AV901" s="238"/>
      <c r="AW901" s="238"/>
      <c r="AX901" s="238"/>
      <c r="AY901" s="238"/>
    </row>
    <row r="902" spans="1:51">
      <c r="A902" t="s">
        <v>2048</v>
      </c>
      <c r="B902" t="s">
        <v>2046</v>
      </c>
      <c r="C902" t="s">
        <v>2049</v>
      </c>
      <c r="D902" s="31">
        <v>561.50649999999996</v>
      </c>
      <c r="E902" s="31">
        <v>3.9327999999999999</v>
      </c>
      <c r="F902" s="31">
        <v>2208.2997999999998</v>
      </c>
      <c r="G902" s="31">
        <v>0.63449999999999995</v>
      </c>
      <c r="H902" s="31">
        <v>6.4399999999999999E-2</v>
      </c>
      <c r="I902" s="31">
        <v>0</v>
      </c>
      <c r="J902" s="31">
        <v>0</v>
      </c>
      <c r="K902" s="31">
        <v>0</v>
      </c>
      <c r="L902" s="31">
        <v>1.18E-2</v>
      </c>
      <c r="M902" s="31">
        <v>1.1900000000000001E-2</v>
      </c>
      <c r="N902" s="31">
        <v>0</v>
      </c>
      <c r="O902" s="31">
        <v>0.18140000000000001</v>
      </c>
      <c r="P902" s="31">
        <v>6.1800000000000001E-2</v>
      </c>
      <c r="Q902" s="31">
        <v>0</v>
      </c>
      <c r="R902" s="31">
        <v>0</v>
      </c>
      <c r="S902" s="31">
        <v>0.36499999999999999</v>
      </c>
      <c r="T902" s="31">
        <v>0</v>
      </c>
      <c r="U902" s="31">
        <v>0</v>
      </c>
      <c r="V902" s="31">
        <v>4.6399999999999997E-2</v>
      </c>
      <c r="W902" s="31">
        <v>0.25729999999999997</v>
      </c>
      <c r="X902" s="31">
        <v>0.24629999999999999</v>
      </c>
      <c r="Y902" s="31">
        <v>0</v>
      </c>
      <c r="Z902" s="31">
        <v>0.4194</v>
      </c>
      <c r="AA902" s="31">
        <v>0.1075</v>
      </c>
      <c r="AB902" s="31">
        <v>0.47310000000000002</v>
      </c>
      <c r="AC902" s="31">
        <v>0.12609999999999999</v>
      </c>
      <c r="AD902" s="31">
        <v>0.50219999999999998</v>
      </c>
      <c r="AE902" s="31">
        <v>0.35510000000000003</v>
      </c>
      <c r="AF902" s="31">
        <v>3.7199999999999997E-2</v>
      </c>
      <c r="AG902" s="31">
        <v>8.3299999999999999E-2</v>
      </c>
      <c r="AH902" s="31">
        <v>9.7199999999999995E-2</v>
      </c>
      <c r="AI902" s="31">
        <v>0</v>
      </c>
      <c r="AJ902" s="31">
        <v>2.7799999999999998E-2</v>
      </c>
      <c r="AK902" s="31">
        <v>0.66669999999999996</v>
      </c>
      <c r="AL902" s="31">
        <v>0.125</v>
      </c>
      <c r="AM902" s="31">
        <v>1.0634999999999999</v>
      </c>
      <c r="AN902" s="31">
        <v>0.66080000000000005</v>
      </c>
      <c r="AO902" s="239">
        <v>1</v>
      </c>
      <c r="AP902" s="241">
        <v>2</v>
      </c>
      <c r="AQ902" s="101">
        <v>3</v>
      </c>
      <c r="AR902" s="462">
        <v>3</v>
      </c>
      <c r="AS902" s="238"/>
      <c r="AT902" s="238"/>
      <c r="AU902" s="238"/>
      <c r="AV902" s="238"/>
      <c r="AW902" s="238"/>
      <c r="AX902" s="238"/>
      <c r="AY902" s="238"/>
    </row>
    <row r="903" spans="1:51">
      <c r="A903" t="s">
        <v>2050</v>
      </c>
      <c r="B903" t="s">
        <v>2046</v>
      </c>
      <c r="C903" t="s">
        <v>2051</v>
      </c>
      <c r="D903" s="31">
        <v>1068.9884</v>
      </c>
      <c r="E903" s="31">
        <v>8.375</v>
      </c>
      <c r="F903" s="31">
        <v>8952.7775000000001</v>
      </c>
      <c r="G903" s="31">
        <v>0.83579999999999999</v>
      </c>
      <c r="H903" s="31">
        <v>0</v>
      </c>
      <c r="I903" s="31">
        <v>0</v>
      </c>
      <c r="J903" s="31">
        <v>0</v>
      </c>
      <c r="K903" s="31">
        <v>0</v>
      </c>
      <c r="L903" s="31">
        <v>0</v>
      </c>
      <c r="M903" s="31">
        <v>0.14660000000000001</v>
      </c>
      <c r="N903" s="31">
        <v>0</v>
      </c>
      <c r="O903" s="31">
        <v>5.6000000000000001E-2</v>
      </c>
      <c r="P903" s="31">
        <v>0.16420000000000001</v>
      </c>
      <c r="Q903" s="31">
        <v>0</v>
      </c>
      <c r="R903" s="31">
        <v>0</v>
      </c>
      <c r="S903" s="31">
        <v>0.63319999999999999</v>
      </c>
      <c r="T903" s="31">
        <v>0</v>
      </c>
      <c r="U903" s="31">
        <v>0</v>
      </c>
      <c r="V903" s="31">
        <v>0</v>
      </c>
      <c r="W903" s="31">
        <v>0</v>
      </c>
      <c r="X903" s="31">
        <v>0.2873</v>
      </c>
      <c r="Y903" s="31">
        <v>0</v>
      </c>
      <c r="Z903" s="31">
        <v>0.90910000000000002</v>
      </c>
      <c r="AA903" s="31">
        <v>9.0899999999999995E-2</v>
      </c>
      <c r="AB903" s="31">
        <v>0</v>
      </c>
      <c r="AC903" s="31">
        <v>0.48399999999999999</v>
      </c>
      <c r="AD903" s="31">
        <v>0.5131</v>
      </c>
      <c r="AE903" s="31">
        <v>0</v>
      </c>
      <c r="AF903" s="31">
        <v>0.13109999999999999</v>
      </c>
      <c r="AG903" s="31">
        <v>0.15579999999999999</v>
      </c>
      <c r="AH903" s="31">
        <v>6.4899999999999999E-2</v>
      </c>
      <c r="AI903" s="31">
        <v>0</v>
      </c>
      <c r="AJ903" s="31">
        <v>1.2999999999999999E-2</v>
      </c>
      <c r="AK903" s="31">
        <v>0.57140000000000002</v>
      </c>
      <c r="AL903" s="31">
        <v>0.1948</v>
      </c>
      <c r="AM903" s="31">
        <v>1.1620999999999999</v>
      </c>
      <c r="AN903" s="31">
        <v>0.72209999999999996</v>
      </c>
      <c r="AO903" s="239">
        <v>0.54</v>
      </c>
      <c r="AP903" s="241">
        <v>2</v>
      </c>
      <c r="AQ903" s="101">
        <v>3</v>
      </c>
      <c r="AR903" s="462">
        <v>4</v>
      </c>
      <c r="AS903" s="238"/>
      <c r="AT903" s="238"/>
      <c r="AU903" s="238"/>
      <c r="AV903" s="238"/>
      <c r="AW903" s="238"/>
      <c r="AX903" s="238"/>
      <c r="AY903" s="238"/>
    </row>
    <row r="904" spans="1:51">
      <c r="A904" t="s">
        <v>2052</v>
      </c>
      <c r="B904" t="s">
        <v>2046</v>
      </c>
      <c r="C904" t="s">
        <v>2046</v>
      </c>
      <c r="D904" s="31">
        <v>4256.0407999999998</v>
      </c>
      <c r="E904" s="31">
        <v>10.962999999999999</v>
      </c>
      <c r="F904" s="31">
        <v>46658.8177</v>
      </c>
      <c r="G904" s="31">
        <v>0.95860000000000001</v>
      </c>
      <c r="H904" s="31">
        <v>0.14699999999999999</v>
      </c>
      <c r="I904" s="31">
        <v>0</v>
      </c>
      <c r="J904" s="31">
        <v>0.68149999999999999</v>
      </c>
      <c r="K904" s="31">
        <v>0</v>
      </c>
      <c r="L904" s="31">
        <v>0</v>
      </c>
      <c r="M904" s="31">
        <v>1.9199999999999998E-2</v>
      </c>
      <c r="N904" s="31">
        <v>0</v>
      </c>
      <c r="O904" s="31">
        <v>8.0000000000000002E-3</v>
      </c>
      <c r="P904" s="31">
        <v>0</v>
      </c>
      <c r="Q904" s="31">
        <v>0</v>
      </c>
      <c r="R904" s="31">
        <v>0</v>
      </c>
      <c r="S904" s="31">
        <v>0.13600000000000001</v>
      </c>
      <c r="T904" s="31">
        <v>8.3000000000000001E-3</v>
      </c>
      <c r="U904" s="31">
        <v>0</v>
      </c>
      <c r="V904" s="31">
        <v>0</v>
      </c>
      <c r="W904" s="31">
        <v>0</v>
      </c>
      <c r="X904" s="31">
        <v>6.93E-2</v>
      </c>
      <c r="Y904" s="31">
        <v>0</v>
      </c>
      <c r="Z904" s="31">
        <v>0.82930000000000004</v>
      </c>
      <c r="AA904" s="31">
        <v>7.3200000000000001E-2</v>
      </c>
      <c r="AB904" s="31">
        <v>9.7600000000000006E-2</v>
      </c>
      <c r="AC904" s="31">
        <v>0.95630000000000004</v>
      </c>
      <c r="AD904" s="31">
        <v>2.8199999999999999E-2</v>
      </c>
      <c r="AE904" s="31">
        <v>1.0500000000000001E-2</v>
      </c>
      <c r="AF904" s="31">
        <v>0.19650000000000001</v>
      </c>
      <c r="AG904" s="31">
        <v>0.1111</v>
      </c>
      <c r="AH904" s="31">
        <v>3.6999999999999998E-2</v>
      </c>
      <c r="AI904" s="31">
        <v>0</v>
      </c>
      <c r="AJ904" s="31">
        <v>1.23E-2</v>
      </c>
      <c r="AK904" s="31">
        <v>0.76539999999999997</v>
      </c>
      <c r="AL904" s="31">
        <v>7.4099999999999999E-2</v>
      </c>
      <c r="AM904" s="31">
        <v>0.81789999999999996</v>
      </c>
      <c r="AN904" s="31">
        <v>0.50819999999999999</v>
      </c>
      <c r="AO904" s="239">
        <v>0.21</v>
      </c>
      <c r="AP904" s="241">
        <v>4</v>
      </c>
      <c r="AQ904" s="101">
        <v>5</v>
      </c>
      <c r="AR904" s="462">
        <v>4</v>
      </c>
      <c r="AS904" s="238"/>
      <c r="AT904" s="238"/>
      <c r="AU904" s="238"/>
      <c r="AV904" s="238"/>
      <c r="AW904" s="238"/>
      <c r="AX904" s="238"/>
      <c r="AY904" s="238"/>
    </row>
    <row r="905" spans="1:51">
      <c r="A905" t="s">
        <v>2053</v>
      </c>
      <c r="B905" t="s">
        <v>2046</v>
      </c>
      <c r="C905" t="s">
        <v>2054</v>
      </c>
      <c r="D905" s="31">
        <v>3258.1559000000002</v>
      </c>
      <c r="E905" s="31">
        <v>5.0800999999999998</v>
      </c>
      <c r="F905" s="31">
        <v>16551.8495</v>
      </c>
      <c r="G905" s="31">
        <v>0.83679999999999999</v>
      </c>
      <c r="H905" s="31">
        <v>8.8300000000000003E-2</v>
      </c>
      <c r="I905" s="31">
        <v>0</v>
      </c>
      <c r="J905" s="31">
        <v>0.43819999999999998</v>
      </c>
      <c r="K905" s="31">
        <v>0</v>
      </c>
      <c r="L905" s="31">
        <v>0</v>
      </c>
      <c r="M905" s="31">
        <v>1.24E-2</v>
      </c>
      <c r="N905" s="31">
        <v>0</v>
      </c>
      <c r="O905" s="31">
        <v>0.19209999999999999</v>
      </c>
      <c r="P905" s="31">
        <v>0</v>
      </c>
      <c r="Q905" s="31">
        <v>0</v>
      </c>
      <c r="R905" s="31">
        <v>0</v>
      </c>
      <c r="S905" s="31">
        <v>0.10589999999999999</v>
      </c>
      <c r="T905" s="31">
        <v>0</v>
      </c>
      <c r="U905" s="31">
        <v>0</v>
      </c>
      <c r="V905" s="31">
        <v>3.7900000000000003E-2</v>
      </c>
      <c r="W905" s="31">
        <v>0.12529999999999999</v>
      </c>
      <c r="X905" s="31">
        <v>0.1186</v>
      </c>
      <c r="Y905" s="31">
        <v>0</v>
      </c>
      <c r="Z905" s="31">
        <v>0.93620000000000003</v>
      </c>
      <c r="AA905" s="31">
        <v>6.3799999999999996E-2</v>
      </c>
      <c r="AB905" s="31">
        <v>0</v>
      </c>
      <c r="AC905" s="31">
        <v>0.56720000000000004</v>
      </c>
      <c r="AD905" s="31">
        <v>0.3543</v>
      </c>
      <c r="AE905" s="31">
        <v>6.54E-2</v>
      </c>
      <c r="AF905" s="31">
        <v>0.1164</v>
      </c>
      <c r="AG905" s="31">
        <v>0.23810000000000001</v>
      </c>
      <c r="AH905" s="31">
        <v>7.1400000000000005E-2</v>
      </c>
      <c r="AI905" s="31">
        <v>0</v>
      </c>
      <c r="AJ905" s="31">
        <v>0</v>
      </c>
      <c r="AK905" s="31">
        <v>0.63100000000000001</v>
      </c>
      <c r="AL905" s="31">
        <v>5.9499999999999997E-2</v>
      </c>
      <c r="AM905" s="31">
        <v>0.98870000000000002</v>
      </c>
      <c r="AN905" s="31">
        <v>0.71319999999999995</v>
      </c>
      <c r="AO905" s="239">
        <v>7.0000000000000007E-2</v>
      </c>
      <c r="AP905" s="241">
        <v>4</v>
      </c>
      <c r="AQ905" s="101">
        <v>5</v>
      </c>
      <c r="AR905" s="462">
        <v>4</v>
      </c>
      <c r="AS905" s="238"/>
      <c r="AT905" s="238"/>
      <c r="AU905" s="238"/>
      <c r="AV905" s="238"/>
      <c r="AW905" s="238"/>
      <c r="AX905" s="238"/>
      <c r="AY905" s="238"/>
    </row>
    <row r="906" spans="1:51">
      <c r="A906" t="s">
        <v>2057</v>
      </c>
      <c r="B906" t="s">
        <v>2056</v>
      </c>
      <c r="C906" t="s">
        <v>2058</v>
      </c>
      <c r="D906" s="31">
        <v>1414.0727999999999</v>
      </c>
      <c r="E906" s="31">
        <v>2.5781999999999998</v>
      </c>
      <c r="F906" s="31">
        <v>3645.7266</v>
      </c>
      <c r="G906" s="31">
        <v>0.59119999999999995</v>
      </c>
      <c r="H906" s="31">
        <v>0</v>
      </c>
      <c r="I906" s="31">
        <v>0</v>
      </c>
      <c r="J906" s="31">
        <v>0</v>
      </c>
      <c r="K906" s="31">
        <v>0</v>
      </c>
      <c r="L906" s="31">
        <v>0.34799999999999998</v>
      </c>
      <c r="M906" s="31">
        <v>0</v>
      </c>
      <c r="N906" s="31">
        <v>0</v>
      </c>
      <c r="O906" s="31">
        <v>0.2404</v>
      </c>
      <c r="P906" s="31">
        <v>0.2298</v>
      </c>
      <c r="Q906" s="31">
        <v>0</v>
      </c>
      <c r="R906" s="31">
        <v>0</v>
      </c>
      <c r="S906" s="31">
        <v>8.3000000000000001E-3</v>
      </c>
      <c r="T906" s="31">
        <v>3.5299999999999998E-2</v>
      </c>
      <c r="U906" s="31">
        <v>0</v>
      </c>
      <c r="V906" s="31">
        <v>0</v>
      </c>
      <c r="W906" s="31">
        <v>0.13819999999999999</v>
      </c>
      <c r="X906" s="31">
        <v>6.6699999999999995E-2</v>
      </c>
      <c r="Y906" s="31">
        <v>3.0800000000000001E-2</v>
      </c>
      <c r="Z906" s="31">
        <v>0.68459999999999999</v>
      </c>
      <c r="AA906" s="31">
        <v>0.28460000000000002</v>
      </c>
      <c r="AB906" s="31">
        <v>0</v>
      </c>
      <c r="AC906" s="31">
        <v>9.5399999999999999E-2</v>
      </c>
      <c r="AD906" s="31">
        <v>0.8579</v>
      </c>
      <c r="AE906" s="31">
        <v>5.0000000000000001E-4</v>
      </c>
      <c r="AF906" s="31">
        <v>0.1741</v>
      </c>
      <c r="AG906" s="31">
        <v>0.2472</v>
      </c>
      <c r="AH906" s="31">
        <v>0.1348</v>
      </c>
      <c r="AI906" s="31">
        <v>0</v>
      </c>
      <c r="AJ906" s="31">
        <v>0</v>
      </c>
      <c r="AK906" s="31">
        <v>0.3034</v>
      </c>
      <c r="AL906" s="31">
        <v>0.31459999999999999</v>
      </c>
      <c r="AM906" s="31">
        <v>1.3412999999999999</v>
      </c>
      <c r="AN906" s="31">
        <v>0.96760000000000002</v>
      </c>
      <c r="AO906" s="239">
        <v>0.19</v>
      </c>
      <c r="AP906" s="241">
        <v>4</v>
      </c>
      <c r="AQ906" s="101">
        <v>5</v>
      </c>
      <c r="AR906" s="462">
        <v>2</v>
      </c>
      <c r="AS906" s="238"/>
      <c r="AT906" s="238"/>
      <c r="AU906" s="238"/>
      <c r="AV906" s="238"/>
      <c r="AW906" s="238"/>
      <c r="AX906" s="238"/>
      <c r="AY906" s="238"/>
    </row>
    <row r="907" spans="1:51">
      <c r="A907" t="s">
        <v>2059</v>
      </c>
      <c r="B907" t="s">
        <v>2056</v>
      </c>
      <c r="C907" t="s">
        <v>2060</v>
      </c>
      <c r="D907" s="31">
        <v>1296.7140999999999</v>
      </c>
      <c r="E907" s="31">
        <v>3.4317000000000002</v>
      </c>
      <c r="F907" s="31">
        <v>4449.9117999999999</v>
      </c>
      <c r="G907" s="31">
        <v>0.28949999999999998</v>
      </c>
      <c r="H907" s="31">
        <v>0</v>
      </c>
      <c r="I907" s="31">
        <v>0</v>
      </c>
      <c r="J907" s="31">
        <v>0</v>
      </c>
      <c r="K907" s="31">
        <v>0</v>
      </c>
      <c r="L907" s="31">
        <v>7.1400000000000005E-2</v>
      </c>
      <c r="M907" s="31">
        <v>0</v>
      </c>
      <c r="N907" s="31">
        <v>0</v>
      </c>
      <c r="O907" s="31">
        <v>0.1787</v>
      </c>
      <c r="P907" s="31">
        <v>0.16669999999999999</v>
      </c>
      <c r="Q907" s="31">
        <v>0</v>
      </c>
      <c r="R907" s="31">
        <v>1.6299999999999999E-2</v>
      </c>
      <c r="S907" s="31">
        <v>1.14E-2</v>
      </c>
      <c r="T907" s="31">
        <v>4.6800000000000001E-2</v>
      </c>
      <c r="U907" s="31">
        <v>2.69E-2</v>
      </c>
      <c r="V907" s="31">
        <v>0.1087</v>
      </c>
      <c r="W907" s="31">
        <v>0.37319999999999998</v>
      </c>
      <c r="X907" s="31">
        <v>0.39650000000000002</v>
      </c>
      <c r="Y907" s="31">
        <v>0.61950000000000005</v>
      </c>
      <c r="Z907" s="31">
        <v>0.27439999999999998</v>
      </c>
      <c r="AA907" s="31">
        <v>8.9399999999999993E-2</v>
      </c>
      <c r="AB907" s="31">
        <v>1.66E-2</v>
      </c>
      <c r="AC907" s="31">
        <v>0.19950000000000001</v>
      </c>
      <c r="AD907" s="31">
        <v>0.73619999999999997</v>
      </c>
      <c r="AE907" s="31">
        <v>2.2499999999999999E-2</v>
      </c>
      <c r="AF907" s="31">
        <v>0.1237</v>
      </c>
      <c r="AG907" s="31">
        <v>0.22989999999999999</v>
      </c>
      <c r="AH907" s="31">
        <v>0.13789999999999999</v>
      </c>
      <c r="AI907" s="31">
        <v>0</v>
      </c>
      <c r="AJ907" s="31">
        <v>1.15E-2</v>
      </c>
      <c r="AK907" s="31">
        <v>0.35630000000000001</v>
      </c>
      <c r="AL907" s="31">
        <v>0.26440000000000002</v>
      </c>
      <c r="AM907" s="31">
        <v>1.3819999999999999</v>
      </c>
      <c r="AN907" s="31">
        <v>0.85870000000000002</v>
      </c>
      <c r="AO907" s="239">
        <v>0.5</v>
      </c>
      <c r="AP907" s="241">
        <v>5</v>
      </c>
      <c r="AQ907" s="101">
        <v>6</v>
      </c>
      <c r="AR907" s="462">
        <v>2</v>
      </c>
      <c r="AS907" s="238"/>
      <c r="AT907" s="238"/>
      <c r="AU907" s="238"/>
      <c r="AV907" s="238"/>
      <c r="AW907" s="238"/>
      <c r="AX907" s="238"/>
      <c r="AY907" s="238"/>
    </row>
    <row r="908" spans="1:51">
      <c r="A908" t="s">
        <v>2061</v>
      </c>
      <c r="B908" t="s">
        <v>2056</v>
      </c>
      <c r="C908" t="s">
        <v>2062</v>
      </c>
      <c r="D908" s="31">
        <v>2610.6703000000002</v>
      </c>
      <c r="E908" s="31">
        <v>1.1930000000000001</v>
      </c>
      <c r="F908" s="31">
        <v>3114.625</v>
      </c>
      <c r="G908" s="31">
        <v>0.1721</v>
      </c>
      <c r="H908" s="31">
        <v>2.2100000000000002E-2</v>
      </c>
      <c r="I908" s="31">
        <v>0</v>
      </c>
      <c r="J908" s="31">
        <v>0</v>
      </c>
      <c r="K908" s="31">
        <v>0</v>
      </c>
      <c r="L908" s="31">
        <v>1.1599999999999999E-2</v>
      </c>
      <c r="M908" s="31">
        <v>0</v>
      </c>
      <c r="N908" s="31">
        <v>0</v>
      </c>
      <c r="O908" s="31">
        <v>0</v>
      </c>
      <c r="P908" s="31">
        <v>1.38E-2</v>
      </c>
      <c r="Q908" s="31">
        <v>9.1600000000000001E-2</v>
      </c>
      <c r="R908" s="31">
        <v>1.9699999999999999E-2</v>
      </c>
      <c r="S908" s="31">
        <v>3.2199999999999999E-2</v>
      </c>
      <c r="T908" s="31">
        <v>0.16189999999999999</v>
      </c>
      <c r="U908" s="31">
        <v>0</v>
      </c>
      <c r="V908" s="31">
        <v>0.2369</v>
      </c>
      <c r="W908" s="31">
        <v>0.41010000000000002</v>
      </c>
      <c r="X908" s="31">
        <v>0.8478</v>
      </c>
      <c r="Y908" s="31">
        <v>0.57340000000000002</v>
      </c>
      <c r="Z908" s="31">
        <v>0.29680000000000001</v>
      </c>
      <c r="AA908" s="31">
        <v>0.11169999999999999</v>
      </c>
      <c r="AB908" s="31">
        <v>1.8100000000000002E-2</v>
      </c>
      <c r="AC908" s="31">
        <v>0.4279</v>
      </c>
      <c r="AD908" s="31">
        <v>0.44719999999999999</v>
      </c>
      <c r="AE908" s="31">
        <v>8.7099999999999997E-2</v>
      </c>
      <c r="AF908" s="31">
        <v>4.4999999999999998E-2</v>
      </c>
      <c r="AG908" s="31">
        <v>9.4700000000000006E-2</v>
      </c>
      <c r="AH908" s="31">
        <v>6.3200000000000006E-2</v>
      </c>
      <c r="AI908" s="31">
        <v>0</v>
      </c>
      <c r="AJ908" s="31">
        <v>0</v>
      </c>
      <c r="AK908" s="31">
        <v>0.82110000000000005</v>
      </c>
      <c r="AL908" s="31">
        <v>2.1100000000000001E-2</v>
      </c>
      <c r="AM908" s="31">
        <v>0.64090000000000003</v>
      </c>
      <c r="AN908" s="31">
        <v>0.46229999999999999</v>
      </c>
      <c r="AO908" s="239">
        <v>1.31</v>
      </c>
      <c r="AP908" s="241">
        <v>5</v>
      </c>
      <c r="AQ908" s="101">
        <v>6</v>
      </c>
      <c r="AR908" s="462">
        <v>3</v>
      </c>
      <c r="AS908" s="238"/>
      <c r="AT908" s="238"/>
      <c r="AU908" s="238"/>
      <c r="AV908" s="238"/>
      <c r="AW908" s="238"/>
      <c r="AX908" s="238"/>
      <c r="AY908" s="238"/>
    </row>
    <row r="909" spans="1:51">
      <c r="A909" t="s">
        <v>2063</v>
      </c>
      <c r="B909" t="s">
        <v>2056</v>
      </c>
      <c r="C909" t="s">
        <v>2064</v>
      </c>
      <c r="D909" s="31">
        <v>1131.0255999999999</v>
      </c>
      <c r="E909" s="31">
        <v>1.0370999999999999</v>
      </c>
      <c r="F909" s="31">
        <v>1173.0352</v>
      </c>
      <c r="G909" s="31">
        <v>0.23860000000000001</v>
      </c>
      <c r="H909" s="31">
        <v>5.7299999999999997E-2</v>
      </c>
      <c r="I909" s="31">
        <v>0</v>
      </c>
      <c r="J909" s="31">
        <v>0</v>
      </c>
      <c r="K909" s="31">
        <v>8.3000000000000001E-3</v>
      </c>
      <c r="L909" s="31">
        <v>9.9599999999999994E-2</v>
      </c>
      <c r="M909" s="31">
        <v>1.26E-2</v>
      </c>
      <c r="N909" s="31">
        <v>0</v>
      </c>
      <c r="O909" s="31">
        <v>3.49E-2</v>
      </c>
      <c r="P909" s="31">
        <v>0.11559999999999999</v>
      </c>
      <c r="Q909" s="31">
        <v>0</v>
      </c>
      <c r="R909" s="31">
        <v>0</v>
      </c>
      <c r="S909" s="31">
        <v>2.9499999999999998E-2</v>
      </c>
      <c r="T909" s="31">
        <v>2.3400000000000001E-2</v>
      </c>
      <c r="U909" s="31">
        <v>0</v>
      </c>
      <c r="V909" s="31">
        <v>0.30830000000000002</v>
      </c>
      <c r="W909" s="31">
        <v>0.3105</v>
      </c>
      <c r="X909" s="31">
        <v>0.15870000000000001</v>
      </c>
      <c r="Y909" s="31">
        <v>0.09</v>
      </c>
      <c r="Z909" s="31">
        <v>0.5595</v>
      </c>
      <c r="AA909" s="31">
        <v>0.29899999999999999</v>
      </c>
      <c r="AB909" s="31">
        <v>5.1400000000000001E-2</v>
      </c>
      <c r="AC909" s="31">
        <v>0.38669999999999999</v>
      </c>
      <c r="AD909" s="31">
        <v>0.54449999999999998</v>
      </c>
      <c r="AE909" s="31">
        <v>1.4999999999999999E-2</v>
      </c>
      <c r="AF909" s="31">
        <v>0.1087</v>
      </c>
      <c r="AG909" s="31">
        <v>0.24709999999999999</v>
      </c>
      <c r="AH909" s="31">
        <v>8.2400000000000001E-2</v>
      </c>
      <c r="AI909" s="31">
        <v>0</v>
      </c>
      <c r="AJ909" s="31">
        <v>1.18E-2</v>
      </c>
      <c r="AK909" s="31">
        <v>0.58819999999999995</v>
      </c>
      <c r="AL909" s="31">
        <v>7.0599999999999996E-2</v>
      </c>
      <c r="AM909" s="31">
        <v>1.1026</v>
      </c>
      <c r="AN909" s="31">
        <v>0.68510000000000004</v>
      </c>
      <c r="AO909" s="239">
        <v>0.31</v>
      </c>
      <c r="AP909" s="241">
        <v>5</v>
      </c>
      <c r="AQ909" s="101">
        <v>6</v>
      </c>
      <c r="AR909" s="462">
        <v>4</v>
      </c>
      <c r="AS909" s="238"/>
      <c r="AT909" s="238"/>
      <c r="AU909" s="238"/>
      <c r="AV909" s="238"/>
      <c r="AW909" s="238"/>
      <c r="AX909" s="238"/>
      <c r="AY909" s="238"/>
    </row>
    <row r="910" spans="1:51">
      <c r="A910" t="s">
        <v>2065</v>
      </c>
      <c r="B910" t="s">
        <v>2056</v>
      </c>
      <c r="C910" t="s">
        <v>2066</v>
      </c>
      <c r="D910" s="31">
        <v>3446.3186999999998</v>
      </c>
      <c r="E910" s="31">
        <v>1.8815</v>
      </c>
      <c r="F910" s="31">
        <v>6484.3626999999997</v>
      </c>
      <c r="G910" s="31">
        <v>0.39560000000000001</v>
      </c>
      <c r="H910" s="31">
        <v>0</v>
      </c>
      <c r="I910" s="31">
        <v>0</v>
      </c>
      <c r="J910" s="31">
        <v>0</v>
      </c>
      <c r="K910" s="31">
        <v>4.5199999999999997E-2</v>
      </c>
      <c r="L910" s="31">
        <v>0.27060000000000001</v>
      </c>
      <c r="M910" s="31">
        <v>0</v>
      </c>
      <c r="N910" s="31">
        <v>0</v>
      </c>
      <c r="O910" s="31">
        <v>2.52E-2</v>
      </c>
      <c r="P910" s="31">
        <v>0.17499999999999999</v>
      </c>
      <c r="Q910" s="31">
        <v>0</v>
      </c>
      <c r="R910" s="31">
        <v>0</v>
      </c>
      <c r="S910" s="31">
        <v>5.4600000000000003E-2</v>
      </c>
      <c r="T910" s="31">
        <v>2.1299999999999999E-2</v>
      </c>
      <c r="U910" s="31">
        <v>0</v>
      </c>
      <c r="V910" s="31">
        <v>5.28E-2</v>
      </c>
      <c r="W910" s="31">
        <v>0.35539999999999999</v>
      </c>
      <c r="X910" s="31">
        <v>0.29260000000000003</v>
      </c>
      <c r="Y910" s="31">
        <v>0.1709</v>
      </c>
      <c r="Z910" s="31">
        <v>0.74050000000000005</v>
      </c>
      <c r="AA910" s="31">
        <v>3.7999999999999999E-2</v>
      </c>
      <c r="AB910" s="31">
        <v>5.0599999999999999E-2</v>
      </c>
      <c r="AC910" s="31">
        <v>0.19370000000000001</v>
      </c>
      <c r="AD910" s="31">
        <v>0.71930000000000005</v>
      </c>
      <c r="AE910" s="31">
        <v>3.15E-2</v>
      </c>
      <c r="AF910" s="31">
        <v>2.7300000000000001E-2</v>
      </c>
      <c r="AG910" s="31">
        <v>7.5300000000000006E-2</v>
      </c>
      <c r="AH910" s="31">
        <v>0.20430000000000001</v>
      </c>
      <c r="AI910" s="31">
        <v>0</v>
      </c>
      <c r="AJ910" s="31">
        <v>0</v>
      </c>
      <c r="AK910" s="31">
        <v>0.56989999999999996</v>
      </c>
      <c r="AL910" s="31">
        <v>0.15049999999999999</v>
      </c>
      <c r="AM910" s="31">
        <v>1.1247</v>
      </c>
      <c r="AN910" s="31">
        <v>0.81130000000000002</v>
      </c>
      <c r="AO910" s="239">
        <v>1.1299999999999999</v>
      </c>
      <c r="AP910" s="241">
        <v>4</v>
      </c>
      <c r="AQ910" s="101">
        <v>5</v>
      </c>
      <c r="AR910" s="462">
        <v>3</v>
      </c>
      <c r="AS910" s="238"/>
      <c r="AT910" s="238"/>
      <c r="AU910" s="238"/>
      <c r="AV910" s="238"/>
      <c r="AW910" s="238"/>
      <c r="AX910" s="238"/>
      <c r="AY910" s="238"/>
    </row>
    <row r="911" spans="1:51">
      <c r="A911" t="s">
        <v>2067</v>
      </c>
      <c r="B911" t="s">
        <v>2056</v>
      </c>
      <c r="C911" t="s">
        <v>2068</v>
      </c>
      <c r="D911" s="31">
        <v>2132.6563000000001</v>
      </c>
      <c r="E911" s="31">
        <v>3.2458999999999998</v>
      </c>
      <c r="F911" s="31">
        <v>6922.4386999999997</v>
      </c>
      <c r="G911" s="31">
        <v>0.62970000000000004</v>
      </c>
      <c r="H911" s="31">
        <v>5.3900000000000003E-2</v>
      </c>
      <c r="I911" s="31">
        <v>0</v>
      </c>
      <c r="J911" s="31">
        <v>2.3E-3</v>
      </c>
      <c r="K911" s="31">
        <v>0</v>
      </c>
      <c r="L911" s="31">
        <v>1.3100000000000001E-2</v>
      </c>
      <c r="M911" s="31">
        <v>2.87E-2</v>
      </c>
      <c r="N911" s="31">
        <v>0</v>
      </c>
      <c r="O911" s="31">
        <v>0.42480000000000001</v>
      </c>
      <c r="P911" s="31">
        <v>7.1099999999999997E-2</v>
      </c>
      <c r="Q911" s="31">
        <v>0</v>
      </c>
      <c r="R911" s="31">
        <v>4.9000000000000002E-2</v>
      </c>
      <c r="S911" s="31">
        <v>2.5899999999999999E-2</v>
      </c>
      <c r="T911" s="31">
        <v>3.61E-2</v>
      </c>
      <c r="U911" s="31">
        <v>3.7900000000000003E-2</v>
      </c>
      <c r="V911" s="31">
        <v>5.8700000000000002E-2</v>
      </c>
      <c r="W911" s="31">
        <v>0.19850000000000001</v>
      </c>
      <c r="X911" s="31">
        <v>0.22969999999999999</v>
      </c>
      <c r="Y911" s="31">
        <v>0.33829999999999999</v>
      </c>
      <c r="Z911" s="31">
        <v>0.34670000000000001</v>
      </c>
      <c r="AA911" s="31">
        <v>0.315</v>
      </c>
      <c r="AB911" s="31">
        <v>0</v>
      </c>
      <c r="AC911" s="31">
        <v>0.2097</v>
      </c>
      <c r="AD911" s="31">
        <v>0.73219999999999996</v>
      </c>
      <c r="AE911" s="31">
        <v>3.5799999999999998E-2</v>
      </c>
      <c r="AF911" s="31">
        <v>6.4799999999999996E-2</v>
      </c>
      <c r="AG911" s="31">
        <v>0.13250000000000001</v>
      </c>
      <c r="AH911" s="31">
        <v>6.0199999999999997E-2</v>
      </c>
      <c r="AI911" s="31">
        <v>0</v>
      </c>
      <c r="AJ911" s="31">
        <v>0</v>
      </c>
      <c r="AK911" s="31">
        <v>0.39760000000000001</v>
      </c>
      <c r="AL911" s="31">
        <v>0.40960000000000002</v>
      </c>
      <c r="AM911" s="31">
        <v>1.1694</v>
      </c>
      <c r="AN911" s="31">
        <v>0.84350000000000003</v>
      </c>
      <c r="AO911" s="239">
        <v>0.41</v>
      </c>
      <c r="AP911" s="241">
        <v>3</v>
      </c>
      <c r="AQ911" s="101">
        <v>4</v>
      </c>
      <c r="AR911" s="462">
        <v>2</v>
      </c>
      <c r="AS911" s="238"/>
      <c r="AT911" s="238"/>
      <c r="AU911" s="238"/>
      <c r="AV911" s="238"/>
      <c r="AW911" s="238"/>
      <c r="AX911" s="238"/>
      <c r="AY911" s="238"/>
    </row>
    <row r="912" spans="1:51">
      <c r="A912" t="s">
        <v>2069</v>
      </c>
      <c r="B912" t="s">
        <v>2056</v>
      </c>
      <c r="C912" t="s">
        <v>2070</v>
      </c>
      <c r="D912" s="31">
        <v>1890.3670999999999</v>
      </c>
      <c r="E912" s="31">
        <v>2.2408000000000001</v>
      </c>
      <c r="F912" s="31">
        <v>4235.8521000000001</v>
      </c>
      <c r="G912" s="31">
        <v>0.30859999999999999</v>
      </c>
      <c r="H912" s="31">
        <v>0</v>
      </c>
      <c r="I912" s="31">
        <v>0</v>
      </c>
      <c r="J912" s="31">
        <v>0</v>
      </c>
      <c r="K912" s="31">
        <v>0</v>
      </c>
      <c r="L912" s="31">
        <v>0.1757</v>
      </c>
      <c r="M912" s="31">
        <v>0</v>
      </c>
      <c r="N912" s="31">
        <v>0</v>
      </c>
      <c r="O912" s="31">
        <v>7.1999999999999995E-2</v>
      </c>
      <c r="P912" s="31">
        <v>0.19989999999999999</v>
      </c>
      <c r="Q912" s="31">
        <v>0</v>
      </c>
      <c r="R912" s="31">
        <v>0</v>
      </c>
      <c r="S912" s="31">
        <v>1.9300000000000001E-2</v>
      </c>
      <c r="T912" s="31">
        <v>2.1399999999999999E-2</v>
      </c>
      <c r="U912" s="31">
        <v>5.33E-2</v>
      </c>
      <c r="V912" s="31">
        <v>0</v>
      </c>
      <c r="W912" s="31">
        <v>0.45829999999999999</v>
      </c>
      <c r="X912" s="31">
        <v>0.25879999999999997</v>
      </c>
      <c r="Y912" s="31">
        <v>0</v>
      </c>
      <c r="Z912" s="31">
        <v>0.2319</v>
      </c>
      <c r="AA912" s="31">
        <v>0.7681</v>
      </c>
      <c r="AB912" s="31">
        <v>0</v>
      </c>
      <c r="AC912" s="31">
        <v>0.14480000000000001</v>
      </c>
      <c r="AD912" s="31">
        <v>0.81510000000000005</v>
      </c>
      <c r="AE912" s="31">
        <v>0</v>
      </c>
      <c r="AF912" s="31">
        <v>4.1000000000000002E-2</v>
      </c>
      <c r="AG912" s="31">
        <v>8.5999999999999993E-2</v>
      </c>
      <c r="AH912" s="31">
        <v>6.4500000000000002E-2</v>
      </c>
      <c r="AI912" s="31">
        <v>0</v>
      </c>
      <c r="AJ912" s="31">
        <v>0.1075</v>
      </c>
      <c r="AK912" s="31">
        <v>0.2258</v>
      </c>
      <c r="AL912" s="31">
        <v>0.5161</v>
      </c>
      <c r="AM912" s="31">
        <v>1.3049999999999999</v>
      </c>
      <c r="AN912" s="31">
        <v>0.81089999999999995</v>
      </c>
      <c r="AO912" s="239">
        <v>0.59</v>
      </c>
      <c r="AP912" s="241">
        <v>3</v>
      </c>
      <c r="AQ912" s="101">
        <v>4</v>
      </c>
      <c r="AR912" s="462">
        <v>2</v>
      </c>
      <c r="AS912" s="238"/>
      <c r="AT912" s="238"/>
      <c r="AU912" s="238"/>
      <c r="AV912" s="238"/>
      <c r="AW912" s="238"/>
      <c r="AX912" s="238"/>
      <c r="AY912" s="238"/>
    </row>
    <row r="913" spans="1:51">
      <c r="A913" t="s">
        <v>2071</v>
      </c>
      <c r="B913" t="s">
        <v>2056</v>
      </c>
      <c r="C913" t="s">
        <v>2072</v>
      </c>
      <c r="D913" s="31">
        <v>2841.2777000000001</v>
      </c>
      <c r="E913" s="31">
        <v>1.6294999999999999</v>
      </c>
      <c r="F913" s="31">
        <v>4629.8365000000003</v>
      </c>
      <c r="G913" s="31">
        <v>0.25979999999999998</v>
      </c>
      <c r="H913" s="31">
        <v>1.35E-2</v>
      </c>
      <c r="I913" s="31">
        <v>0</v>
      </c>
      <c r="J913" s="31">
        <v>0</v>
      </c>
      <c r="K913" s="31">
        <v>8.8999999999999999E-3</v>
      </c>
      <c r="L913" s="31">
        <v>7.8700000000000006E-2</v>
      </c>
      <c r="M913" s="31">
        <v>0</v>
      </c>
      <c r="N913" s="31">
        <v>0</v>
      </c>
      <c r="O913" s="31">
        <v>9.6100000000000005E-2</v>
      </c>
      <c r="P913" s="31">
        <v>0.12709999999999999</v>
      </c>
      <c r="Q913" s="31">
        <v>0</v>
      </c>
      <c r="R913" s="31">
        <v>3.15E-2</v>
      </c>
      <c r="S913" s="31">
        <v>2.3300000000000001E-2</v>
      </c>
      <c r="T913" s="31">
        <v>0.2029</v>
      </c>
      <c r="U913" s="31">
        <v>1.18E-2</v>
      </c>
      <c r="V913" s="31">
        <v>9.1499999999999998E-2</v>
      </c>
      <c r="W913" s="31">
        <v>0.31459999999999999</v>
      </c>
      <c r="X913" s="31">
        <v>0.2903</v>
      </c>
      <c r="Y913" s="31">
        <v>0.23519999999999999</v>
      </c>
      <c r="Z913" s="31">
        <v>0.38500000000000001</v>
      </c>
      <c r="AA913" s="31">
        <v>0.2616</v>
      </c>
      <c r="AB913" s="31">
        <v>0.1181</v>
      </c>
      <c r="AC913" s="31">
        <v>0.2722</v>
      </c>
      <c r="AD913" s="31">
        <v>0.66</v>
      </c>
      <c r="AE913" s="31">
        <v>4.7600000000000003E-2</v>
      </c>
      <c r="AF913" s="31">
        <v>0.1043</v>
      </c>
      <c r="AG913" s="31">
        <v>0.23080000000000001</v>
      </c>
      <c r="AH913" s="31">
        <v>0.1099</v>
      </c>
      <c r="AI913" s="31">
        <v>0</v>
      </c>
      <c r="AJ913" s="31">
        <v>2.1999999999999999E-2</v>
      </c>
      <c r="AK913" s="31">
        <v>0.52749999999999997</v>
      </c>
      <c r="AL913" s="31">
        <v>0.1099</v>
      </c>
      <c r="AM913" s="31">
        <v>1.2450000000000001</v>
      </c>
      <c r="AN913" s="31">
        <v>0.77359999999999995</v>
      </c>
      <c r="AO913" s="239">
        <v>0.73</v>
      </c>
      <c r="AP913" s="241">
        <v>5</v>
      </c>
      <c r="AQ913" s="101">
        <v>6</v>
      </c>
      <c r="AR913" s="462">
        <v>2</v>
      </c>
      <c r="AS913" s="238"/>
      <c r="AT913" s="238"/>
      <c r="AU913" s="238"/>
      <c r="AV913" s="238"/>
      <c r="AW913" s="238"/>
      <c r="AX913" s="238"/>
      <c r="AY913" s="238"/>
    </row>
    <row r="914" spans="1:51">
      <c r="A914" t="s">
        <v>2073</v>
      </c>
      <c r="B914" t="s">
        <v>2056</v>
      </c>
      <c r="C914" t="s">
        <v>2074</v>
      </c>
      <c r="D914" s="31">
        <v>1056.702</v>
      </c>
      <c r="E914" s="31">
        <v>1.5871999999999999</v>
      </c>
      <c r="F914" s="31">
        <v>1677.1758</v>
      </c>
      <c r="G914" s="31">
        <v>0.26150000000000001</v>
      </c>
      <c r="H914" s="31">
        <v>0</v>
      </c>
      <c r="I914" s="31">
        <v>0</v>
      </c>
      <c r="J914" s="31">
        <v>0</v>
      </c>
      <c r="K914" s="31">
        <v>0</v>
      </c>
      <c r="L914" s="31">
        <v>5.9299999999999999E-2</v>
      </c>
      <c r="M914" s="31">
        <v>0</v>
      </c>
      <c r="N914" s="31">
        <v>0</v>
      </c>
      <c r="O914" s="31">
        <v>2.8199999999999999E-2</v>
      </c>
      <c r="P914" s="31">
        <v>0.216</v>
      </c>
      <c r="Q914" s="31">
        <v>0</v>
      </c>
      <c r="R914" s="31">
        <v>2.07E-2</v>
      </c>
      <c r="S914" s="31">
        <v>0.1152</v>
      </c>
      <c r="T914" s="31">
        <v>8.4500000000000006E-2</v>
      </c>
      <c r="U914" s="31">
        <v>3.9800000000000002E-2</v>
      </c>
      <c r="V914" s="31">
        <v>9.0999999999999998E-2</v>
      </c>
      <c r="W914" s="31">
        <v>0.3453</v>
      </c>
      <c r="X914" s="31">
        <v>0.26090000000000002</v>
      </c>
      <c r="Y914" s="31">
        <v>0.4118</v>
      </c>
      <c r="Z914" s="31">
        <v>0.4118</v>
      </c>
      <c r="AA914" s="31">
        <v>0.17649999999999999</v>
      </c>
      <c r="AB914" s="31">
        <v>0</v>
      </c>
      <c r="AC914" s="31">
        <v>0.254</v>
      </c>
      <c r="AD914" s="31">
        <v>0.67320000000000002</v>
      </c>
      <c r="AE914" s="31">
        <v>2.5899999999999999E-2</v>
      </c>
      <c r="AF914" s="31">
        <v>0.13880000000000001</v>
      </c>
      <c r="AG914" s="31">
        <v>0.24360000000000001</v>
      </c>
      <c r="AH914" s="31">
        <v>0.12820000000000001</v>
      </c>
      <c r="AI914" s="31">
        <v>0</v>
      </c>
      <c r="AJ914" s="31">
        <v>0</v>
      </c>
      <c r="AK914" s="31">
        <v>0.5897</v>
      </c>
      <c r="AL914" s="31">
        <v>3.85E-2</v>
      </c>
      <c r="AM914" s="31">
        <v>1.0441</v>
      </c>
      <c r="AN914" s="31">
        <v>0.75319999999999998</v>
      </c>
      <c r="AO914" s="239">
        <v>0.3</v>
      </c>
      <c r="AP914" s="241">
        <v>5</v>
      </c>
      <c r="AQ914" s="101">
        <v>6</v>
      </c>
      <c r="AR914" s="462">
        <v>4</v>
      </c>
      <c r="AS914" s="238"/>
      <c r="AT914" s="238"/>
      <c r="AU914" s="238"/>
      <c r="AV914" s="238"/>
      <c r="AW914" s="238"/>
      <c r="AX914" s="238"/>
      <c r="AY914" s="238"/>
    </row>
    <row r="915" spans="1:51">
      <c r="A915" t="s">
        <v>2075</v>
      </c>
      <c r="B915" t="s">
        <v>2056</v>
      </c>
      <c r="C915" t="s">
        <v>1707</v>
      </c>
      <c r="D915" s="31">
        <v>3340.7305000000001</v>
      </c>
      <c r="E915" s="31">
        <v>3.4272999999999998</v>
      </c>
      <c r="F915" s="31">
        <v>11449.8439</v>
      </c>
      <c r="G915" s="31">
        <v>0.32650000000000001</v>
      </c>
      <c r="H915" s="31">
        <v>0.1019</v>
      </c>
      <c r="I915" s="31">
        <v>0</v>
      </c>
      <c r="J915" s="31">
        <v>0</v>
      </c>
      <c r="K915" s="31">
        <v>3.7000000000000002E-3</v>
      </c>
      <c r="L915" s="31">
        <v>8.2600000000000007E-2</v>
      </c>
      <c r="M915" s="31">
        <v>1.01E-2</v>
      </c>
      <c r="N915" s="31">
        <v>0</v>
      </c>
      <c r="O915" s="31">
        <v>7.5999999999999998E-2</v>
      </c>
      <c r="P915" s="31">
        <v>0.10009999999999999</v>
      </c>
      <c r="Q915" s="31">
        <v>0</v>
      </c>
      <c r="R915" s="31">
        <v>2.81E-2</v>
      </c>
      <c r="S915" s="31">
        <v>2.2700000000000001E-2</v>
      </c>
      <c r="T915" s="31">
        <v>8.1600000000000006E-2</v>
      </c>
      <c r="U915" s="31">
        <v>4.0000000000000001E-3</v>
      </c>
      <c r="V915" s="31">
        <v>0.20630000000000001</v>
      </c>
      <c r="W915" s="31">
        <v>0.28289999999999998</v>
      </c>
      <c r="X915" s="31">
        <v>0.19309999999999999</v>
      </c>
      <c r="Y915" s="31">
        <v>0.13830000000000001</v>
      </c>
      <c r="Z915" s="31">
        <v>0.65959999999999996</v>
      </c>
      <c r="AA915" s="31">
        <v>0.17380000000000001</v>
      </c>
      <c r="AB915" s="31">
        <v>2.8400000000000002E-2</v>
      </c>
      <c r="AC915" s="31">
        <v>0.33739999999999998</v>
      </c>
      <c r="AD915" s="31">
        <v>0.60489999999999999</v>
      </c>
      <c r="AE915" s="31">
        <v>2.5499999999999998E-2</v>
      </c>
      <c r="AF915" s="31">
        <v>0.13780000000000001</v>
      </c>
      <c r="AG915" s="31">
        <v>0.29409999999999997</v>
      </c>
      <c r="AH915" s="31">
        <v>0.15290000000000001</v>
      </c>
      <c r="AI915" s="31">
        <v>0</v>
      </c>
      <c r="AJ915" s="31">
        <v>1.18E-2</v>
      </c>
      <c r="AK915" s="31">
        <v>0.52939999999999998</v>
      </c>
      <c r="AL915" s="31">
        <v>1.18E-2</v>
      </c>
      <c r="AM915" s="31">
        <v>1.0883</v>
      </c>
      <c r="AN915" s="31">
        <v>0.67620000000000002</v>
      </c>
      <c r="AO915" s="239">
        <v>0.31</v>
      </c>
      <c r="AP915" s="241">
        <v>5</v>
      </c>
      <c r="AQ915" s="101">
        <v>6</v>
      </c>
      <c r="AR915" s="462">
        <v>4</v>
      </c>
      <c r="AS915" s="238"/>
      <c r="AT915" s="238"/>
      <c r="AU915" s="238"/>
      <c r="AV915" s="238"/>
      <c r="AW915" s="238"/>
      <c r="AX915" s="238"/>
      <c r="AY915" s="238"/>
    </row>
    <row r="916" spans="1:51">
      <c r="A916" t="s">
        <v>2076</v>
      </c>
      <c r="B916" t="s">
        <v>2056</v>
      </c>
      <c r="C916" t="s">
        <v>2077</v>
      </c>
      <c r="D916" s="31">
        <v>2842.6705999999999</v>
      </c>
      <c r="E916" s="31">
        <v>3.6196999999999999</v>
      </c>
      <c r="F916" s="31">
        <v>10289.5589</v>
      </c>
      <c r="G916" s="31">
        <v>0.3382</v>
      </c>
      <c r="H916" s="31">
        <v>1.9E-3</v>
      </c>
      <c r="I916" s="31">
        <v>0</v>
      </c>
      <c r="J916" s="31">
        <v>0</v>
      </c>
      <c r="K916" s="31">
        <v>1.6000000000000001E-3</v>
      </c>
      <c r="L916" s="31">
        <v>4.7100000000000003E-2</v>
      </c>
      <c r="M916" s="31">
        <v>1.1999999999999999E-3</v>
      </c>
      <c r="N916" s="31">
        <v>0</v>
      </c>
      <c r="O916" s="31">
        <v>0.2</v>
      </c>
      <c r="P916" s="31">
        <v>0.21809999999999999</v>
      </c>
      <c r="Q916" s="31">
        <v>0</v>
      </c>
      <c r="R916" s="31">
        <v>0</v>
      </c>
      <c r="S916" s="31">
        <v>8.1900000000000001E-2</v>
      </c>
      <c r="T916" s="31">
        <v>6.1899999999999997E-2</v>
      </c>
      <c r="U916" s="31">
        <v>1.0999999999999999E-2</v>
      </c>
      <c r="V916" s="31">
        <v>7.3099999999999998E-2</v>
      </c>
      <c r="W916" s="31">
        <v>0.30230000000000001</v>
      </c>
      <c r="X916" s="31">
        <v>0.72419999999999995</v>
      </c>
      <c r="Y916" s="31">
        <v>0.74560000000000004</v>
      </c>
      <c r="Z916" s="31">
        <v>0.17050000000000001</v>
      </c>
      <c r="AA916" s="31">
        <v>7.4700000000000003E-2</v>
      </c>
      <c r="AB916" s="31">
        <v>9.1000000000000004E-3</v>
      </c>
      <c r="AC916" s="31">
        <v>0.2487</v>
      </c>
      <c r="AD916" s="31">
        <v>0.68510000000000004</v>
      </c>
      <c r="AE916" s="31">
        <v>3.7699999999999997E-2</v>
      </c>
      <c r="AF916" s="31">
        <v>0.1782</v>
      </c>
      <c r="AG916" s="31">
        <v>0.30230000000000001</v>
      </c>
      <c r="AH916" s="31">
        <v>0.1512</v>
      </c>
      <c r="AI916" s="31">
        <v>0</v>
      </c>
      <c r="AJ916" s="31">
        <v>1.1599999999999999E-2</v>
      </c>
      <c r="AK916" s="31">
        <v>0.30230000000000001</v>
      </c>
      <c r="AL916" s="31">
        <v>0.2326</v>
      </c>
      <c r="AM916" s="31">
        <v>1.3998999999999999</v>
      </c>
      <c r="AN916" s="31">
        <v>0.86980000000000002</v>
      </c>
      <c r="AO916" s="239">
        <v>0.15</v>
      </c>
      <c r="AP916" s="241">
        <v>5</v>
      </c>
      <c r="AQ916" s="101">
        <v>6</v>
      </c>
      <c r="AR916" s="462">
        <v>2</v>
      </c>
      <c r="AS916" s="238"/>
      <c r="AT916" s="238"/>
      <c r="AU916" s="238"/>
      <c r="AV916" s="238"/>
      <c r="AW916" s="238"/>
      <c r="AX916" s="238"/>
      <c r="AY916" s="238"/>
    </row>
    <row r="917" spans="1:51">
      <c r="A917" t="s">
        <v>2078</v>
      </c>
      <c r="B917" t="s">
        <v>2056</v>
      </c>
      <c r="C917" t="s">
        <v>2079</v>
      </c>
      <c r="D917" s="31">
        <v>3358.1446000000001</v>
      </c>
      <c r="E917" s="31">
        <v>1.7455000000000001</v>
      </c>
      <c r="F917" s="31">
        <v>5861.5832</v>
      </c>
      <c r="G917" s="31">
        <v>0.15490000000000001</v>
      </c>
      <c r="H917" s="31">
        <v>1.9699999999999999E-2</v>
      </c>
      <c r="I917" s="31">
        <v>0</v>
      </c>
      <c r="J917" s="31">
        <v>0</v>
      </c>
      <c r="K917" s="31">
        <v>0</v>
      </c>
      <c r="L917" s="31">
        <v>3.3000000000000002E-2</v>
      </c>
      <c r="M917" s="31">
        <v>3.3099999999999997E-2</v>
      </c>
      <c r="N917" s="31">
        <v>0</v>
      </c>
      <c r="O917" s="31">
        <v>1.7600000000000001E-2</v>
      </c>
      <c r="P917" s="31">
        <v>6.4600000000000005E-2</v>
      </c>
      <c r="Q917" s="31">
        <v>1.5100000000000001E-2</v>
      </c>
      <c r="R917" s="31">
        <v>1.44E-2</v>
      </c>
      <c r="S917" s="31">
        <v>1.9699999999999999E-2</v>
      </c>
      <c r="T917" s="31">
        <v>0.11749999999999999</v>
      </c>
      <c r="U917" s="31">
        <v>6.6E-3</v>
      </c>
      <c r="V917" s="31">
        <v>0.18579999999999999</v>
      </c>
      <c r="W917" s="31">
        <v>0.47299999999999998</v>
      </c>
      <c r="X917" s="31">
        <v>0.68669999999999998</v>
      </c>
      <c r="Y917" s="31">
        <v>0.56430000000000002</v>
      </c>
      <c r="Z917" s="31">
        <v>0.2432</v>
      </c>
      <c r="AA917" s="31">
        <v>0.15129999999999999</v>
      </c>
      <c r="AB917" s="31">
        <v>4.1300000000000003E-2</v>
      </c>
      <c r="AC917" s="31">
        <v>0.4118</v>
      </c>
      <c r="AD917" s="31">
        <v>0.49619999999999997</v>
      </c>
      <c r="AE917" s="31">
        <v>4.1200000000000001E-2</v>
      </c>
      <c r="AF917" s="31">
        <v>0.13489999999999999</v>
      </c>
      <c r="AG917" s="31">
        <v>0.17780000000000001</v>
      </c>
      <c r="AH917" s="31">
        <v>0.1333</v>
      </c>
      <c r="AI917" s="31">
        <v>0</v>
      </c>
      <c r="AJ917" s="31">
        <v>0</v>
      </c>
      <c r="AK917" s="31">
        <v>0.65559999999999996</v>
      </c>
      <c r="AL917" s="31">
        <v>3.3300000000000003E-2</v>
      </c>
      <c r="AM917" s="31">
        <v>0.96589999999999998</v>
      </c>
      <c r="AN917" s="31">
        <v>0.69679999999999997</v>
      </c>
      <c r="AO917" s="239">
        <v>0.23</v>
      </c>
      <c r="AP917" s="241">
        <v>5</v>
      </c>
      <c r="AQ917" s="101">
        <v>6</v>
      </c>
      <c r="AR917" s="462">
        <v>4</v>
      </c>
      <c r="AS917" s="238"/>
      <c r="AT917" s="238"/>
      <c r="AU917" s="238"/>
      <c r="AV917" s="238"/>
      <c r="AW917" s="238"/>
      <c r="AX917" s="238"/>
      <c r="AY917" s="238"/>
    </row>
    <row r="918" spans="1:51">
      <c r="A918" t="s">
        <v>2080</v>
      </c>
      <c r="B918" t="s">
        <v>2056</v>
      </c>
      <c r="C918" t="s">
        <v>2081</v>
      </c>
      <c r="D918" s="31">
        <v>1288.1210000000001</v>
      </c>
      <c r="E918" s="31">
        <v>4.2154999999999996</v>
      </c>
      <c r="F918" s="31">
        <v>5430.0888999999997</v>
      </c>
      <c r="G918" s="31">
        <v>0.2397</v>
      </c>
      <c r="H918" s="31">
        <v>1.21E-2</v>
      </c>
      <c r="I918" s="31">
        <v>0</v>
      </c>
      <c r="J918" s="31">
        <v>0</v>
      </c>
      <c r="K918" s="31">
        <v>2E-3</v>
      </c>
      <c r="L918" s="31">
        <v>6.3299999999999995E-2</v>
      </c>
      <c r="M918" s="31">
        <v>1.4E-2</v>
      </c>
      <c r="N918" s="31">
        <v>0</v>
      </c>
      <c r="O918" s="31">
        <v>9.64E-2</v>
      </c>
      <c r="P918" s="31">
        <v>0.2883</v>
      </c>
      <c r="Q918" s="31">
        <v>0</v>
      </c>
      <c r="R918" s="31">
        <v>1.5800000000000002E-2</v>
      </c>
      <c r="S918" s="31">
        <v>2.53E-2</v>
      </c>
      <c r="T918" s="31">
        <v>4.6800000000000001E-2</v>
      </c>
      <c r="U918" s="31">
        <v>1.3899999999999999E-2</v>
      </c>
      <c r="V918" s="31">
        <v>0.1149</v>
      </c>
      <c r="W918" s="31">
        <v>0.30730000000000002</v>
      </c>
      <c r="X918" s="31">
        <v>0.12859999999999999</v>
      </c>
      <c r="Y918" s="31">
        <v>0.16289999999999999</v>
      </c>
      <c r="Z918" s="31">
        <v>0.55710000000000004</v>
      </c>
      <c r="AA918" s="31">
        <v>0.23139999999999999</v>
      </c>
      <c r="AB918" s="31">
        <v>4.87E-2</v>
      </c>
      <c r="AC918" s="31">
        <v>0.28610000000000002</v>
      </c>
      <c r="AD918" s="31">
        <v>0.61980000000000002</v>
      </c>
      <c r="AE918" s="31">
        <v>5.3999999999999999E-2</v>
      </c>
      <c r="AF918" s="31">
        <v>0.2054</v>
      </c>
      <c r="AG918" s="31">
        <v>0.3256</v>
      </c>
      <c r="AH918" s="31">
        <v>6.9800000000000001E-2</v>
      </c>
      <c r="AI918" s="31">
        <v>0</v>
      </c>
      <c r="AJ918" s="31">
        <v>2.3300000000000001E-2</v>
      </c>
      <c r="AK918" s="31">
        <v>0.52329999999999999</v>
      </c>
      <c r="AL918" s="31">
        <v>5.8099999999999999E-2</v>
      </c>
      <c r="AM918" s="31">
        <v>1.1429</v>
      </c>
      <c r="AN918" s="31">
        <v>0.71009999999999995</v>
      </c>
      <c r="AO918" s="239">
        <v>0.22</v>
      </c>
      <c r="AP918" s="241">
        <v>5</v>
      </c>
      <c r="AQ918" s="101">
        <v>6</v>
      </c>
      <c r="AR918" s="462">
        <v>4</v>
      </c>
      <c r="AS918" s="238"/>
      <c r="AT918" s="238"/>
      <c r="AU918" s="238"/>
      <c r="AV918" s="238"/>
      <c r="AW918" s="238"/>
      <c r="AX918" s="238"/>
      <c r="AY918" s="238"/>
    </row>
    <row r="919" spans="1:51">
      <c r="A919" t="s">
        <v>2082</v>
      </c>
      <c r="B919" t="s">
        <v>2056</v>
      </c>
      <c r="C919" t="s">
        <v>2083</v>
      </c>
      <c r="D919" s="31">
        <v>114903.95540000001</v>
      </c>
      <c r="E919" s="31">
        <v>1.393</v>
      </c>
      <c r="F919" s="31">
        <v>160065.57329999999</v>
      </c>
      <c r="G919" s="31">
        <v>0.1923</v>
      </c>
      <c r="H919" s="31">
        <v>0</v>
      </c>
      <c r="I919" s="31">
        <v>0</v>
      </c>
      <c r="J919" s="31">
        <v>0</v>
      </c>
      <c r="K919" s="31">
        <v>1.24E-2</v>
      </c>
      <c r="L919" s="31">
        <v>3.44E-2</v>
      </c>
      <c r="M919" s="31">
        <v>4.9799999999999997E-2</v>
      </c>
      <c r="N919" s="31">
        <v>0</v>
      </c>
      <c r="O919" s="31">
        <v>2.4E-2</v>
      </c>
      <c r="P919" s="31">
        <v>9.5200000000000007E-2</v>
      </c>
      <c r="Q919" s="31">
        <v>4.07E-2</v>
      </c>
      <c r="R919" s="31">
        <v>0</v>
      </c>
      <c r="S919" s="31">
        <v>4.5900000000000003E-2</v>
      </c>
      <c r="T919" s="31">
        <v>0.27050000000000002</v>
      </c>
      <c r="U919" s="31">
        <v>1.1999999999999999E-3</v>
      </c>
      <c r="V919" s="31">
        <v>5.0200000000000002E-2</v>
      </c>
      <c r="W919" s="31">
        <v>0.37569999999999998</v>
      </c>
      <c r="X919" s="31">
        <v>0.30209999999999998</v>
      </c>
      <c r="Y919" s="31">
        <v>0.2757</v>
      </c>
      <c r="Z919" s="31">
        <v>0.37090000000000001</v>
      </c>
      <c r="AA919" s="31">
        <v>0.33329999999999999</v>
      </c>
      <c r="AB919" s="31">
        <v>2.01E-2</v>
      </c>
      <c r="AC919" s="31">
        <v>0.44090000000000001</v>
      </c>
      <c r="AD919" s="31">
        <v>0.48359999999999997</v>
      </c>
      <c r="AE919" s="31">
        <v>1.4200000000000001E-2</v>
      </c>
      <c r="AF919" s="31">
        <v>4.2500000000000003E-2</v>
      </c>
      <c r="AG919" s="31">
        <v>6.59E-2</v>
      </c>
      <c r="AH919" s="31">
        <v>8.7900000000000006E-2</v>
      </c>
      <c r="AI919" s="31">
        <v>0</v>
      </c>
      <c r="AJ919" s="31">
        <v>0</v>
      </c>
      <c r="AK919" s="31">
        <v>0.83520000000000005</v>
      </c>
      <c r="AL919" s="31">
        <v>1.0999999999999999E-2</v>
      </c>
      <c r="AM919" s="31">
        <v>0.59299999999999997</v>
      </c>
      <c r="AN919" s="31">
        <v>0.42780000000000001</v>
      </c>
      <c r="AO919" s="239">
        <v>1.55</v>
      </c>
      <c r="AP919" s="241">
        <v>7</v>
      </c>
      <c r="AQ919" s="101">
        <v>8</v>
      </c>
      <c r="AR919" s="462">
        <v>3</v>
      </c>
      <c r="AS919" s="238"/>
      <c r="AT919" s="238"/>
      <c r="AU919" s="238"/>
      <c r="AV919" s="238"/>
      <c r="AW919" s="238"/>
      <c r="AX919" s="238"/>
      <c r="AY919" s="238"/>
    </row>
    <row r="920" spans="1:51">
      <c r="A920" t="s">
        <v>2084</v>
      </c>
      <c r="B920" t="s">
        <v>2056</v>
      </c>
      <c r="C920" t="s">
        <v>2085</v>
      </c>
      <c r="D920" s="31">
        <v>2491.4200999999998</v>
      </c>
      <c r="E920" s="31">
        <v>2.5897000000000001</v>
      </c>
      <c r="F920" s="31">
        <v>6452.0452999999998</v>
      </c>
      <c r="G920" s="31">
        <v>0.41649999999999998</v>
      </c>
      <c r="H920" s="31">
        <v>2.01E-2</v>
      </c>
      <c r="I920" s="31">
        <v>0</v>
      </c>
      <c r="J920" s="31">
        <v>0</v>
      </c>
      <c r="K920" s="31">
        <v>0</v>
      </c>
      <c r="L920" s="31">
        <v>0.18340000000000001</v>
      </c>
      <c r="M920" s="31">
        <v>0.1017</v>
      </c>
      <c r="N920" s="31">
        <v>0</v>
      </c>
      <c r="O920" s="31">
        <v>6.2300000000000001E-2</v>
      </c>
      <c r="P920" s="31">
        <v>0.248</v>
      </c>
      <c r="Q920" s="31">
        <v>0</v>
      </c>
      <c r="R920" s="31">
        <v>3.1E-2</v>
      </c>
      <c r="S920" s="31">
        <v>1.4E-2</v>
      </c>
      <c r="T920" s="31">
        <v>5.6399999999999999E-2</v>
      </c>
      <c r="U920" s="31">
        <v>4.4000000000000003E-3</v>
      </c>
      <c r="V920" s="31">
        <v>8.0799999999999997E-2</v>
      </c>
      <c r="W920" s="31">
        <v>0.19789999999999999</v>
      </c>
      <c r="X920" s="31">
        <v>0.62519999999999998</v>
      </c>
      <c r="Y920" s="31">
        <v>0.7984</v>
      </c>
      <c r="Z920" s="31">
        <v>0.1258</v>
      </c>
      <c r="AA920" s="31">
        <v>3.95E-2</v>
      </c>
      <c r="AB920" s="31">
        <v>3.6299999999999999E-2</v>
      </c>
      <c r="AC920" s="31">
        <v>0.1696</v>
      </c>
      <c r="AD920" s="31">
        <v>0.76119999999999999</v>
      </c>
      <c r="AE920" s="31">
        <v>3.2300000000000002E-2</v>
      </c>
      <c r="AF920" s="31">
        <v>0.17249999999999999</v>
      </c>
      <c r="AG920" s="31">
        <v>0.42249999999999999</v>
      </c>
      <c r="AH920" s="31">
        <v>0.1268</v>
      </c>
      <c r="AI920" s="31">
        <v>0</v>
      </c>
      <c r="AJ920" s="31">
        <v>2.8199999999999999E-2</v>
      </c>
      <c r="AK920" s="31">
        <v>0.38030000000000003</v>
      </c>
      <c r="AL920" s="31">
        <v>4.2299999999999997E-2</v>
      </c>
      <c r="AM920" s="31">
        <v>1.2277</v>
      </c>
      <c r="AN920" s="31">
        <v>0.76280000000000003</v>
      </c>
      <c r="AO920" s="239">
        <v>0.06</v>
      </c>
      <c r="AP920" s="241">
        <v>4</v>
      </c>
      <c r="AQ920" s="101">
        <v>5</v>
      </c>
      <c r="AR920" s="462">
        <v>2</v>
      </c>
      <c r="AS920" s="238"/>
      <c r="AT920" s="238"/>
      <c r="AU920" s="238"/>
      <c r="AV920" s="238"/>
      <c r="AW920" s="238"/>
      <c r="AX920" s="238"/>
      <c r="AY920" s="238"/>
    </row>
    <row r="921" spans="1:51">
      <c r="A921" t="s">
        <v>2086</v>
      </c>
      <c r="B921" t="s">
        <v>2056</v>
      </c>
      <c r="C921" t="s">
        <v>2087</v>
      </c>
      <c r="D921" s="31">
        <v>1468.4138</v>
      </c>
      <c r="E921" s="31">
        <v>1.1820999999999999</v>
      </c>
      <c r="F921" s="31">
        <v>1735.7405000000001</v>
      </c>
      <c r="G921" s="31">
        <v>3.6799999999999999E-2</v>
      </c>
      <c r="H921" s="31">
        <v>0</v>
      </c>
      <c r="I921" s="31">
        <v>0</v>
      </c>
      <c r="J921" s="31">
        <v>0</v>
      </c>
      <c r="K921" s="31">
        <v>0</v>
      </c>
      <c r="L921" s="31">
        <v>6.0000000000000001E-3</v>
      </c>
      <c r="M921" s="31">
        <v>0</v>
      </c>
      <c r="N921" s="31">
        <v>0</v>
      </c>
      <c r="O921" s="31">
        <v>6.1999999999999998E-3</v>
      </c>
      <c r="P921" s="31">
        <v>2.1600000000000001E-2</v>
      </c>
      <c r="Q921" s="31">
        <v>1.5299999999999999E-2</v>
      </c>
      <c r="R921" s="31">
        <v>9.7000000000000003E-3</v>
      </c>
      <c r="S921" s="31">
        <v>0</v>
      </c>
      <c r="T921" s="31">
        <v>0.24210000000000001</v>
      </c>
      <c r="U921" s="31">
        <v>0</v>
      </c>
      <c r="V921" s="31">
        <v>0.11799999999999999</v>
      </c>
      <c r="W921" s="31">
        <v>0.58120000000000005</v>
      </c>
      <c r="X921" s="31">
        <v>0.34410000000000002</v>
      </c>
      <c r="Y921" s="31">
        <v>0.36299999999999999</v>
      </c>
      <c r="Z921" s="31">
        <v>0.39129999999999998</v>
      </c>
      <c r="AA921" s="31">
        <v>0.1239</v>
      </c>
      <c r="AB921" s="31">
        <v>0.1217</v>
      </c>
      <c r="AC921" s="31">
        <v>0.43830000000000002</v>
      </c>
      <c r="AD921" s="31">
        <v>0.47610000000000002</v>
      </c>
      <c r="AE921" s="31">
        <v>9.9000000000000008E-3</v>
      </c>
      <c r="AF921" s="31">
        <v>0.10299999999999999</v>
      </c>
      <c r="AG921" s="31">
        <v>6.3799999999999996E-2</v>
      </c>
      <c r="AH921" s="31">
        <v>0.17019999999999999</v>
      </c>
      <c r="AI921" s="31">
        <v>0</v>
      </c>
      <c r="AJ921" s="31">
        <v>0</v>
      </c>
      <c r="AK921" s="31">
        <v>0.73399999999999999</v>
      </c>
      <c r="AL921" s="31">
        <v>3.1899999999999998E-2</v>
      </c>
      <c r="AM921" s="31">
        <v>0.81389999999999996</v>
      </c>
      <c r="AN921" s="31">
        <v>0.58709999999999996</v>
      </c>
      <c r="AO921" s="239">
        <v>0.59</v>
      </c>
      <c r="AP921" s="241">
        <v>5</v>
      </c>
      <c r="AQ921" s="101">
        <v>6</v>
      </c>
      <c r="AR921" s="462">
        <v>4</v>
      </c>
      <c r="AS921" s="238"/>
      <c r="AT921" s="238"/>
      <c r="AU921" s="238"/>
      <c r="AV921" s="238"/>
      <c r="AW921" s="238"/>
      <c r="AX921" s="238"/>
      <c r="AY921" s="238"/>
    </row>
    <row r="922" spans="1:51">
      <c r="A922" t="s">
        <v>2088</v>
      </c>
      <c r="B922" t="s">
        <v>2056</v>
      </c>
      <c r="C922" t="s">
        <v>1522</v>
      </c>
      <c r="D922" s="31">
        <v>1289.0867000000001</v>
      </c>
      <c r="E922" s="31">
        <v>1.2586999999999999</v>
      </c>
      <c r="F922" s="31">
        <v>1622.6267</v>
      </c>
      <c r="G922" s="31">
        <v>0.11020000000000001</v>
      </c>
      <c r="H922" s="31">
        <v>1.6899999999999998E-2</v>
      </c>
      <c r="I922" s="31">
        <v>0</v>
      </c>
      <c r="J922" s="31">
        <v>0</v>
      </c>
      <c r="K922" s="31">
        <v>0</v>
      </c>
      <c r="L922" s="31">
        <v>0</v>
      </c>
      <c r="M922" s="31">
        <v>0</v>
      </c>
      <c r="N922" s="31">
        <v>0</v>
      </c>
      <c r="O922" s="31">
        <v>1.54E-2</v>
      </c>
      <c r="P922" s="31">
        <v>3.32E-2</v>
      </c>
      <c r="Q922" s="31">
        <v>0</v>
      </c>
      <c r="R922" s="31">
        <v>4.4999999999999997E-3</v>
      </c>
      <c r="S922" s="31">
        <v>7.4899999999999994E-2</v>
      </c>
      <c r="T922" s="31">
        <v>0.217</v>
      </c>
      <c r="U922" s="31">
        <v>0</v>
      </c>
      <c r="V922" s="31">
        <v>0.12709999999999999</v>
      </c>
      <c r="W922" s="31">
        <v>0.51100000000000001</v>
      </c>
      <c r="X922" s="31">
        <v>0.33329999999999999</v>
      </c>
      <c r="Y922" s="31">
        <v>0.1167</v>
      </c>
      <c r="Z922" s="31">
        <v>0.68889999999999996</v>
      </c>
      <c r="AA922" s="31">
        <v>0.19439999999999999</v>
      </c>
      <c r="AB922" s="31">
        <v>0</v>
      </c>
      <c r="AC922" s="31">
        <v>0.4496</v>
      </c>
      <c r="AD922" s="31">
        <v>0.45829999999999999</v>
      </c>
      <c r="AE922" s="31">
        <v>2.1899999999999999E-2</v>
      </c>
      <c r="AF922" s="31">
        <v>6.9599999999999995E-2</v>
      </c>
      <c r="AG922" s="31">
        <v>3.3700000000000001E-2</v>
      </c>
      <c r="AH922" s="31">
        <v>0.16850000000000001</v>
      </c>
      <c r="AI922" s="31">
        <v>0</v>
      </c>
      <c r="AJ922" s="31">
        <v>1.12E-2</v>
      </c>
      <c r="AK922" s="31">
        <v>0.78649999999999998</v>
      </c>
      <c r="AL922" s="31">
        <v>0</v>
      </c>
      <c r="AM922" s="31">
        <v>0.65369999999999995</v>
      </c>
      <c r="AN922" s="31">
        <v>0.47149999999999997</v>
      </c>
      <c r="AO922" s="239">
        <v>7.0000000000000007E-2</v>
      </c>
      <c r="AP922" s="241">
        <v>5</v>
      </c>
      <c r="AQ922" s="101">
        <v>6</v>
      </c>
      <c r="AR922" s="462">
        <v>4</v>
      </c>
      <c r="AS922" s="238"/>
      <c r="AT922" s="238"/>
      <c r="AU922" s="238"/>
      <c r="AV922" s="238"/>
      <c r="AW922" s="238"/>
      <c r="AX922" s="238"/>
      <c r="AY922" s="238"/>
    </row>
    <row r="923" spans="1:51">
      <c r="A923" t="s">
        <v>2089</v>
      </c>
      <c r="B923" t="s">
        <v>2056</v>
      </c>
      <c r="C923" t="s">
        <v>2090</v>
      </c>
      <c r="D923" s="31">
        <v>2647.8434999999999</v>
      </c>
      <c r="E923" s="31">
        <v>1.0370999999999999</v>
      </c>
      <c r="F923" s="31">
        <v>2746.0967999999998</v>
      </c>
      <c r="G923" s="31">
        <v>0.28720000000000001</v>
      </c>
      <c r="H923" s="31">
        <v>9.2600000000000002E-2</v>
      </c>
      <c r="I923" s="31">
        <v>0</v>
      </c>
      <c r="J923" s="31">
        <v>0</v>
      </c>
      <c r="K923" s="31">
        <v>0</v>
      </c>
      <c r="L923" s="31">
        <v>1.9699999999999999E-2</v>
      </c>
      <c r="M923" s="31">
        <v>0</v>
      </c>
      <c r="N923" s="31">
        <v>0</v>
      </c>
      <c r="O923" s="31">
        <v>2.8799999999999999E-2</v>
      </c>
      <c r="P923" s="31">
        <v>0</v>
      </c>
      <c r="Q923" s="31">
        <v>0</v>
      </c>
      <c r="R923" s="31">
        <v>0.1157</v>
      </c>
      <c r="S923" s="31">
        <v>3.44E-2</v>
      </c>
      <c r="T923" s="31">
        <v>0.1135</v>
      </c>
      <c r="U923" s="31">
        <v>0</v>
      </c>
      <c r="V923" s="31">
        <v>0.16009999999999999</v>
      </c>
      <c r="W923" s="31">
        <v>0.43509999999999999</v>
      </c>
      <c r="X923" s="31">
        <v>1.9721</v>
      </c>
      <c r="Y923" s="31">
        <v>0.87329999999999997</v>
      </c>
      <c r="Z923" s="31">
        <v>8.6699999999999999E-2</v>
      </c>
      <c r="AA923" s="31">
        <v>3.5099999999999999E-2</v>
      </c>
      <c r="AB923" s="31">
        <v>4.8999999999999998E-3</v>
      </c>
      <c r="AC923" s="31">
        <v>0.57299999999999995</v>
      </c>
      <c r="AD923" s="31">
        <v>0.30980000000000002</v>
      </c>
      <c r="AE923" s="31">
        <v>3.5200000000000002E-2</v>
      </c>
      <c r="AF923" s="31">
        <v>4.1599999999999998E-2</v>
      </c>
      <c r="AG923" s="31">
        <v>9.4700000000000006E-2</v>
      </c>
      <c r="AH923" s="31">
        <v>4.2099999999999999E-2</v>
      </c>
      <c r="AI923" s="31">
        <v>0</v>
      </c>
      <c r="AJ923" s="31">
        <v>0</v>
      </c>
      <c r="AK923" s="31">
        <v>0.8105</v>
      </c>
      <c r="AL923" s="31">
        <v>5.2600000000000001E-2</v>
      </c>
      <c r="AM923" s="31">
        <v>0.68189999999999995</v>
      </c>
      <c r="AN923" s="31">
        <v>0.4919</v>
      </c>
      <c r="AO923" s="239">
        <v>1.43</v>
      </c>
      <c r="AP923" s="241">
        <v>5</v>
      </c>
      <c r="AQ923" s="101">
        <v>6</v>
      </c>
      <c r="AR923" s="462">
        <v>3</v>
      </c>
      <c r="AS923" s="238"/>
      <c r="AT923" s="238"/>
      <c r="AU923" s="238"/>
      <c r="AV923" s="238"/>
      <c r="AW923" s="238"/>
      <c r="AX923" s="238"/>
      <c r="AY923" s="238"/>
    </row>
    <row r="924" spans="1:51">
      <c r="A924" t="s">
        <v>2093</v>
      </c>
      <c r="B924" t="s">
        <v>2092</v>
      </c>
      <c r="C924" t="s">
        <v>2094</v>
      </c>
      <c r="D924" s="31">
        <v>720.78430000000003</v>
      </c>
      <c r="E924" s="31">
        <v>94.818399999999997</v>
      </c>
      <c r="F924" s="31">
        <v>68343.623500000002</v>
      </c>
      <c r="G924" s="31">
        <v>0.59330000000000005</v>
      </c>
      <c r="H924" s="31">
        <v>5.4000000000000003E-3</v>
      </c>
      <c r="I924" s="31">
        <v>0.11559999999999999</v>
      </c>
      <c r="J924" s="31">
        <v>1.1999999999999999E-3</v>
      </c>
      <c r="K924" s="31">
        <v>0</v>
      </c>
      <c r="L924" s="31">
        <v>0</v>
      </c>
      <c r="M924" s="31">
        <v>0</v>
      </c>
      <c r="N924" s="31">
        <v>0.29699999999999999</v>
      </c>
      <c r="O924" s="31">
        <v>1.6999999999999999E-3</v>
      </c>
      <c r="P924" s="31">
        <v>1E-4</v>
      </c>
      <c r="Q924" s="31">
        <v>4.1000000000000003E-3</v>
      </c>
      <c r="R924" s="31">
        <v>0.1143</v>
      </c>
      <c r="S924" s="31">
        <v>6.0100000000000001E-2</v>
      </c>
      <c r="T924" s="31">
        <v>1.34E-2</v>
      </c>
      <c r="U924" s="31">
        <v>0</v>
      </c>
      <c r="V924" s="31">
        <v>8.0199999999999994E-2</v>
      </c>
      <c r="W924" s="31">
        <v>0.30680000000000002</v>
      </c>
      <c r="X924" s="31">
        <v>0.15490000000000001</v>
      </c>
      <c r="Y924" s="31">
        <v>0.82089999999999996</v>
      </c>
      <c r="Z924" s="31">
        <v>0.1527</v>
      </c>
      <c r="AA924" s="31">
        <v>2.0000000000000001E-4</v>
      </c>
      <c r="AB924" s="31">
        <v>2.6200000000000001E-2</v>
      </c>
      <c r="AC924" s="31">
        <v>0.23119999999999999</v>
      </c>
      <c r="AD924" s="31">
        <v>0.3175</v>
      </c>
      <c r="AE924" s="31">
        <v>0.45119999999999999</v>
      </c>
      <c r="AF924" s="31">
        <v>0.58819999999999995</v>
      </c>
      <c r="AG924" s="31">
        <v>0.125</v>
      </c>
      <c r="AH924" s="31">
        <v>0</v>
      </c>
      <c r="AI924" s="31">
        <v>6.8199999999999997E-2</v>
      </c>
      <c r="AJ924" s="31">
        <v>0.2727</v>
      </c>
      <c r="AK924" s="31">
        <v>0.52270000000000005</v>
      </c>
      <c r="AL924" s="31">
        <v>1.14E-2</v>
      </c>
      <c r="AM924" s="31">
        <v>1.1874</v>
      </c>
      <c r="AN924" s="31">
        <v>0.73770000000000002</v>
      </c>
      <c r="AO924" s="239">
        <v>0.06</v>
      </c>
      <c r="AP924" s="241">
        <v>8</v>
      </c>
      <c r="AQ924" s="101">
        <v>9</v>
      </c>
      <c r="AR924" s="462">
        <v>4</v>
      </c>
      <c r="AS924" s="238"/>
      <c r="AT924" s="238"/>
      <c r="AU924" s="238"/>
      <c r="AV924" s="238"/>
      <c r="AW924" s="238"/>
      <c r="AX924" s="238"/>
      <c r="AY924" s="238"/>
    </row>
    <row r="925" spans="1:51">
      <c r="A925" t="s">
        <v>2095</v>
      </c>
      <c r="B925" t="s">
        <v>2092</v>
      </c>
      <c r="C925" t="s">
        <v>2096</v>
      </c>
      <c r="D925" s="31">
        <v>351.42059999999998</v>
      </c>
      <c r="E925" s="31">
        <v>128.2577</v>
      </c>
      <c r="F925" s="31">
        <v>45072.387699999999</v>
      </c>
      <c r="G925" s="31">
        <v>0.70389999999999997</v>
      </c>
      <c r="H925" s="31">
        <v>1.41E-2</v>
      </c>
      <c r="I925" s="31">
        <v>0</v>
      </c>
      <c r="J925" s="31">
        <v>0</v>
      </c>
      <c r="K925" s="31">
        <v>0</v>
      </c>
      <c r="L925" s="31">
        <v>0</v>
      </c>
      <c r="M925" s="31">
        <v>0</v>
      </c>
      <c r="N925" s="31">
        <v>3.5299999999999998E-2</v>
      </c>
      <c r="O925" s="31">
        <v>2.5999999999999999E-3</v>
      </c>
      <c r="P925" s="31">
        <v>1E-4</v>
      </c>
      <c r="Q925" s="31">
        <v>2.9899999999999999E-2</v>
      </c>
      <c r="R925" s="31">
        <v>0.55149999999999999</v>
      </c>
      <c r="S925" s="31">
        <v>7.0800000000000002E-2</v>
      </c>
      <c r="T925" s="31">
        <v>0.19839999999999999</v>
      </c>
      <c r="U925" s="31">
        <v>0</v>
      </c>
      <c r="V925" s="31">
        <v>3.39E-2</v>
      </c>
      <c r="W925" s="31">
        <v>6.3399999999999998E-2</v>
      </c>
      <c r="X925" s="31">
        <v>0.29170000000000001</v>
      </c>
      <c r="Y925" s="31">
        <v>0.87390000000000001</v>
      </c>
      <c r="Z925" s="31">
        <v>0.107</v>
      </c>
      <c r="AA925" s="31">
        <v>1.2999999999999999E-3</v>
      </c>
      <c r="AB925" s="31">
        <v>1.78E-2</v>
      </c>
      <c r="AC925" s="31">
        <v>0.24690000000000001</v>
      </c>
      <c r="AD925" s="31">
        <v>4.8099999999999997E-2</v>
      </c>
      <c r="AE925" s="31">
        <v>0.7046</v>
      </c>
      <c r="AF925" s="31">
        <v>0.89090000000000003</v>
      </c>
      <c r="AG925" s="31">
        <v>0.32629999999999998</v>
      </c>
      <c r="AH925" s="31">
        <v>1.0500000000000001E-2</v>
      </c>
      <c r="AI925" s="31">
        <v>0.32629999999999998</v>
      </c>
      <c r="AJ925" s="31">
        <v>0.1895</v>
      </c>
      <c r="AK925" s="31">
        <v>0.1263</v>
      </c>
      <c r="AL925" s="31">
        <v>2.1100000000000001E-2</v>
      </c>
      <c r="AM925" s="31">
        <v>1.4366000000000001</v>
      </c>
      <c r="AN925" s="31">
        <v>0.80179999999999996</v>
      </c>
      <c r="AO925" s="239">
        <v>0.06</v>
      </c>
      <c r="AP925" s="241">
        <v>1</v>
      </c>
      <c r="AQ925" s="101">
        <v>1</v>
      </c>
      <c r="AR925" s="462">
        <v>2</v>
      </c>
      <c r="AS925" s="238"/>
      <c r="AT925" s="238"/>
      <c r="AU925" s="238"/>
      <c r="AV925" s="238"/>
      <c r="AW925" s="238"/>
      <c r="AX925" s="238"/>
      <c r="AY925" s="238"/>
    </row>
    <row r="926" spans="1:51">
      <c r="A926" t="s">
        <v>2097</v>
      </c>
      <c r="B926" t="s">
        <v>2092</v>
      </c>
      <c r="C926" t="s">
        <v>2098</v>
      </c>
      <c r="D926" s="31">
        <v>567.16210000000001</v>
      </c>
      <c r="E926" s="31">
        <v>80.095299999999995</v>
      </c>
      <c r="F926" s="31">
        <v>45427.026400000002</v>
      </c>
      <c r="G926" s="31">
        <v>0.59030000000000005</v>
      </c>
      <c r="H926" s="31">
        <v>2.4899999999999999E-2</v>
      </c>
      <c r="I926" s="31">
        <v>8.1100000000000005E-2</v>
      </c>
      <c r="J926" s="31">
        <v>0</v>
      </c>
      <c r="K926" s="31">
        <v>2.9999999999999997E-4</v>
      </c>
      <c r="L926" s="31">
        <v>8.9999999999999998E-4</v>
      </c>
      <c r="M926" s="31">
        <v>3.5000000000000001E-3</v>
      </c>
      <c r="N926" s="31">
        <v>8.8599999999999998E-2</v>
      </c>
      <c r="O926" s="31">
        <v>3.5999999999999997E-2</v>
      </c>
      <c r="P926" s="31">
        <v>8.6599999999999996E-2</v>
      </c>
      <c r="Q926" s="31">
        <v>0</v>
      </c>
      <c r="R926" s="31">
        <v>0.35349999999999998</v>
      </c>
      <c r="S926" s="31">
        <v>4.8999999999999998E-3</v>
      </c>
      <c r="T926" s="31">
        <v>1.5E-3</v>
      </c>
      <c r="U926" s="31">
        <v>0</v>
      </c>
      <c r="V926" s="31">
        <v>0.10539999999999999</v>
      </c>
      <c r="W926" s="31">
        <v>0.21290000000000001</v>
      </c>
      <c r="X926" s="31">
        <v>0.24610000000000001</v>
      </c>
      <c r="Y926" s="31">
        <v>0.93089999999999995</v>
      </c>
      <c r="Z926" s="31">
        <v>5.7099999999999998E-2</v>
      </c>
      <c r="AA926" s="31">
        <v>9.1999999999999998E-3</v>
      </c>
      <c r="AB926" s="31">
        <v>2.8E-3</v>
      </c>
      <c r="AC926" s="31">
        <v>0.24709999999999999</v>
      </c>
      <c r="AD926" s="31">
        <v>0.1895</v>
      </c>
      <c r="AE926" s="31">
        <v>0.56310000000000004</v>
      </c>
      <c r="AF926" s="31">
        <v>0.60760000000000003</v>
      </c>
      <c r="AG926" s="31">
        <v>0.25259999999999999</v>
      </c>
      <c r="AH926" s="31">
        <v>1.0500000000000001E-2</v>
      </c>
      <c r="AI926" s="31">
        <v>0.16839999999999999</v>
      </c>
      <c r="AJ926" s="31">
        <v>0.26319999999999999</v>
      </c>
      <c r="AK926" s="31">
        <v>0.29470000000000002</v>
      </c>
      <c r="AL926" s="31">
        <v>1.0500000000000001E-2</v>
      </c>
      <c r="AM926" s="31">
        <v>1.4548000000000001</v>
      </c>
      <c r="AN926" s="31">
        <v>0.81200000000000006</v>
      </c>
      <c r="AO926" s="239">
        <v>0.03</v>
      </c>
      <c r="AP926" s="241">
        <v>1</v>
      </c>
      <c r="AQ926" s="101">
        <v>1</v>
      </c>
      <c r="AR926" s="462">
        <v>2</v>
      </c>
      <c r="AS926" s="238"/>
      <c r="AT926" s="238"/>
      <c r="AU926" s="238"/>
      <c r="AV926" s="238"/>
      <c r="AW926" s="238"/>
      <c r="AX926" s="238"/>
      <c r="AY926" s="238"/>
    </row>
    <row r="927" spans="1:51">
      <c r="A927" t="s">
        <v>2099</v>
      </c>
      <c r="B927" t="s">
        <v>2092</v>
      </c>
      <c r="C927" t="s">
        <v>1706</v>
      </c>
      <c r="D927" s="31">
        <v>380.37419999999997</v>
      </c>
      <c r="E927" s="31">
        <v>139.9786</v>
      </c>
      <c r="F927" s="31">
        <v>53244.266600000003</v>
      </c>
      <c r="G927" s="31">
        <v>0.61629999999999996</v>
      </c>
      <c r="H927" s="31">
        <v>9.4999999999999998E-3</v>
      </c>
      <c r="I927" s="31">
        <v>4.9299999999999997E-2</v>
      </c>
      <c r="J927" s="31">
        <v>0</v>
      </c>
      <c r="K927" s="31">
        <v>0</v>
      </c>
      <c r="L927" s="31">
        <v>0</v>
      </c>
      <c r="M927" s="31">
        <v>0</v>
      </c>
      <c r="N927" s="31">
        <v>1.9199999999999998E-2</v>
      </c>
      <c r="O927" s="31">
        <v>1.0699999999999999E-2</v>
      </c>
      <c r="P927" s="31">
        <v>3.85E-2</v>
      </c>
      <c r="Q927" s="31">
        <v>0</v>
      </c>
      <c r="R927" s="31">
        <v>0.41660000000000003</v>
      </c>
      <c r="S927" s="31">
        <v>0.1106</v>
      </c>
      <c r="T927" s="31">
        <v>9.6100000000000005E-2</v>
      </c>
      <c r="U927" s="31">
        <v>2.9999999999999997E-4</v>
      </c>
      <c r="V927" s="31">
        <v>8.9599999999999999E-2</v>
      </c>
      <c r="W927" s="31">
        <v>0.15939999999999999</v>
      </c>
      <c r="X927" s="31">
        <v>0.25969999999999999</v>
      </c>
      <c r="Y927" s="31">
        <v>0.85750000000000004</v>
      </c>
      <c r="Z927" s="31">
        <v>0.13869999999999999</v>
      </c>
      <c r="AA927" s="31">
        <v>2.3E-3</v>
      </c>
      <c r="AB927" s="31">
        <v>1.5E-3</v>
      </c>
      <c r="AC927" s="31">
        <v>0.37659999999999999</v>
      </c>
      <c r="AD927" s="31">
        <v>8.1299999999999997E-2</v>
      </c>
      <c r="AE927" s="31">
        <v>0.54190000000000005</v>
      </c>
      <c r="AF927" s="31">
        <v>0.9698</v>
      </c>
      <c r="AG927" s="31">
        <v>0.27839999999999998</v>
      </c>
      <c r="AH927" s="31">
        <v>1.03E-2</v>
      </c>
      <c r="AI927" s="31">
        <v>0.30930000000000002</v>
      </c>
      <c r="AJ927" s="31">
        <v>0.2165</v>
      </c>
      <c r="AK927" s="31">
        <v>0.18559999999999999</v>
      </c>
      <c r="AL927" s="31">
        <v>0</v>
      </c>
      <c r="AM927" s="31">
        <v>1.4098999999999999</v>
      </c>
      <c r="AN927" s="31">
        <v>0.876</v>
      </c>
      <c r="AO927" s="239">
        <v>0.02</v>
      </c>
      <c r="AP927" s="241">
        <v>1</v>
      </c>
      <c r="AQ927" s="101">
        <v>1</v>
      </c>
      <c r="AR927" s="462">
        <v>2</v>
      </c>
      <c r="AS927" s="238"/>
      <c r="AT927" s="238"/>
      <c r="AU927" s="238"/>
      <c r="AV927" s="238"/>
      <c r="AW927" s="238"/>
      <c r="AX927" s="238"/>
      <c r="AY927" s="238"/>
    </row>
    <row r="928" spans="1:51">
      <c r="A928" t="s">
        <v>2100</v>
      </c>
      <c r="B928" t="s">
        <v>2092</v>
      </c>
      <c r="C928" t="s">
        <v>1316</v>
      </c>
      <c r="D928" s="31">
        <v>343.33330000000001</v>
      </c>
      <c r="E928" s="31">
        <v>102.27970000000001</v>
      </c>
      <c r="F928" s="31">
        <v>35116.021800000002</v>
      </c>
      <c r="G928" s="31">
        <v>0.80289999999999995</v>
      </c>
      <c r="H928" s="31">
        <v>0</v>
      </c>
      <c r="I928" s="31">
        <v>0</v>
      </c>
      <c r="J928" s="31">
        <v>0</v>
      </c>
      <c r="K928" s="31">
        <v>0</v>
      </c>
      <c r="L928" s="31">
        <v>0</v>
      </c>
      <c r="M928" s="31">
        <v>0</v>
      </c>
      <c r="N928" s="31">
        <v>0.16300000000000001</v>
      </c>
      <c r="O928" s="31">
        <v>0</v>
      </c>
      <c r="P928" s="31">
        <v>0</v>
      </c>
      <c r="Q928" s="31">
        <v>0</v>
      </c>
      <c r="R928" s="31">
        <v>0.32579999999999998</v>
      </c>
      <c r="S928" s="31">
        <v>0.31419999999999998</v>
      </c>
      <c r="T928" s="31">
        <v>0</v>
      </c>
      <c r="U928" s="31">
        <v>0</v>
      </c>
      <c r="V928" s="31">
        <v>0.1971</v>
      </c>
      <c r="W928" s="31">
        <v>0</v>
      </c>
      <c r="X928" s="31">
        <v>0.1477</v>
      </c>
      <c r="Y928" s="31">
        <v>0.84719999999999995</v>
      </c>
      <c r="Z928" s="31">
        <v>0.15279999999999999</v>
      </c>
      <c r="AA928" s="31">
        <v>0</v>
      </c>
      <c r="AB928" s="31">
        <v>0</v>
      </c>
      <c r="AC928" s="31">
        <v>0.16039999999999999</v>
      </c>
      <c r="AD928" s="31">
        <v>0.1676</v>
      </c>
      <c r="AE928" s="31">
        <v>0.67200000000000004</v>
      </c>
      <c r="AF928" s="31">
        <v>0.22170000000000001</v>
      </c>
      <c r="AG928" s="31">
        <v>0.17349999999999999</v>
      </c>
      <c r="AH928" s="31">
        <v>0</v>
      </c>
      <c r="AI928" s="31">
        <v>0.26529999999999998</v>
      </c>
      <c r="AJ928" s="31">
        <v>0.26529999999999998</v>
      </c>
      <c r="AK928" s="31">
        <v>0.28570000000000001</v>
      </c>
      <c r="AL928" s="31">
        <v>1.0200000000000001E-2</v>
      </c>
      <c r="AM928" s="31">
        <v>1.4126000000000001</v>
      </c>
      <c r="AN928" s="31">
        <v>0.87770000000000004</v>
      </c>
      <c r="AO928" s="239">
        <v>0.01</v>
      </c>
      <c r="AP928" s="241">
        <v>8</v>
      </c>
      <c r="AQ928" s="101">
        <v>9</v>
      </c>
      <c r="AR928" s="462">
        <v>2</v>
      </c>
      <c r="AS928" s="238"/>
      <c r="AT928" s="238"/>
      <c r="AU928" s="238"/>
      <c r="AV928" s="238"/>
      <c r="AW928" s="238"/>
      <c r="AX928" s="238"/>
      <c r="AY928" s="238"/>
    </row>
    <row r="929" spans="1:51">
      <c r="A929" t="s">
        <v>2101</v>
      </c>
      <c r="B929" t="s">
        <v>2092</v>
      </c>
      <c r="C929" t="s">
        <v>2102</v>
      </c>
      <c r="D929" s="31">
        <v>1523.479</v>
      </c>
      <c r="E929" s="31">
        <v>9.5154999999999994</v>
      </c>
      <c r="F929" s="31">
        <v>14496.6075</v>
      </c>
      <c r="G929" s="31">
        <v>0.97189999999999999</v>
      </c>
      <c r="H929" s="31">
        <v>4.1799999999999997E-2</v>
      </c>
      <c r="I929" s="31">
        <v>0.77800000000000002</v>
      </c>
      <c r="J929" s="31">
        <v>0</v>
      </c>
      <c r="K929" s="31">
        <v>0</v>
      </c>
      <c r="L929" s="31">
        <v>6.9999999999999999E-4</v>
      </c>
      <c r="M929" s="31">
        <v>0</v>
      </c>
      <c r="N929" s="31">
        <v>0</v>
      </c>
      <c r="O929" s="31">
        <v>0</v>
      </c>
      <c r="P929" s="31">
        <v>0</v>
      </c>
      <c r="Q929" s="31">
        <v>0</v>
      </c>
      <c r="R929" s="31">
        <v>0.15140000000000001</v>
      </c>
      <c r="S929" s="31">
        <v>0</v>
      </c>
      <c r="T929" s="31">
        <v>1.8E-3</v>
      </c>
      <c r="U929" s="31">
        <v>0</v>
      </c>
      <c r="V929" s="31">
        <v>1.1999999999999999E-3</v>
      </c>
      <c r="W929" s="31">
        <v>2.5100000000000001E-2</v>
      </c>
      <c r="X929" s="31">
        <v>0.17849999999999999</v>
      </c>
      <c r="Y929" s="31">
        <v>0.99129999999999996</v>
      </c>
      <c r="Z929" s="31">
        <v>6.4999999999999997E-3</v>
      </c>
      <c r="AA929" s="31">
        <v>2.2000000000000001E-3</v>
      </c>
      <c r="AB929" s="31">
        <v>0</v>
      </c>
      <c r="AC929" s="31">
        <v>0.81059999999999999</v>
      </c>
      <c r="AD929" s="31">
        <v>3.2199999999999999E-2</v>
      </c>
      <c r="AE929" s="31">
        <v>0.1565</v>
      </c>
      <c r="AF929" s="31">
        <v>6.8199999999999997E-2</v>
      </c>
      <c r="AG929" s="31">
        <v>0.19439999999999999</v>
      </c>
      <c r="AH929" s="31">
        <v>0</v>
      </c>
      <c r="AI929" s="31">
        <v>0</v>
      </c>
      <c r="AJ929" s="31">
        <v>0</v>
      </c>
      <c r="AK929" s="31">
        <v>0.80559999999999998</v>
      </c>
      <c r="AL929" s="31">
        <v>0</v>
      </c>
      <c r="AM929" s="31">
        <v>0.49259999999999998</v>
      </c>
      <c r="AN929" s="31">
        <v>0.7107</v>
      </c>
      <c r="AO929" s="239">
        <v>0.08</v>
      </c>
      <c r="AP929" s="241">
        <v>8</v>
      </c>
      <c r="AQ929" s="101">
        <v>9</v>
      </c>
      <c r="AR929" s="462">
        <v>4</v>
      </c>
      <c r="AS929" s="238"/>
      <c r="AT929" s="238"/>
      <c r="AU929" s="238"/>
      <c r="AV929" s="238"/>
      <c r="AW929" s="238"/>
      <c r="AX929" s="238"/>
      <c r="AY929" s="238"/>
    </row>
    <row r="930" spans="1:51">
      <c r="A930" t="s">
        <v>2106</v>
      </c>
      <c r="B930" t="s">
        <v>2105</v>
      </c>
      <c r="C930" t="s">
        <v>2107</v>
      </c>
      <c r="D930" s="31">
        <v>360.29329999999999</v>
      </c>
      <c r="E930" s="31">
        <v>57.890900000000002</v>
      </c>
      <c r="F930" s="31">
        <v>20857.710999999999</v>
      </c>
      <c r="G930" s="31">
        <v>0.6976</v>
      </c>
      <c r="H930" s="31">
        <v>5.9499999999999997E-2</v>
      </c>
      <c r="I930" s="31">
        <v>4.4999999999999997E-3</v>
      </c>
      <c r="J930" s="31">
        <v>0</v>
      </c>
      <c r="K930" s="31">
        <v>0</v>
      </c>
      <c r="L930" s="31">
        <v>0</v>
      </c>
      <c r="M930" s="31">
        <v>0</v>
      </c>
      <c r="N930" s="31">
        <v>5.0299999999999997E-2</v>
      </c>
      <c r="O930" s="31">
        <v>4.1599999999999998E-2</v>
      </c>
      <c r="P930" s="31">
        <v>0</v>
      </c>
      <c r="Q930" s="31">
        <v>0</v>
      </c>
      <c r="R930" s="31">
        <v>0.35980000000000001</v>
      </c>
      <c r="S930" s="31">
        <v>0.17469999999999999</v>
      </c>
      <c r="T930" s="31">
        <v>8.1900000000000001E-2</v>
      </c>
      <c r="U930" s="31">
        <v>8.0999999999999996E-3</v>
      </c>
      <c r="V930" s="31">
        <v>1.01E-2</v>
      </c>
      <c r="W930" s="31">
        <v>0.20930000000000001</v>
      </c>
      <c r="X930" s="31">
        <v>0.17399999999999999</v>
      </c>
      <c r="Y930" s="31">
        <v>0.71189999999999998</v>
      </c>
      <c r="Z930" s="31">
        <v>0.2787</v>
      </c>
      <c r="AA930" s="31">
        <v>3.8E-3</v>
      </c>
      <c r="AB930" s="31">
        <v>5.7000000000000002E-3</v>
      </c>
      <c r="AC930" s="31">
        <v>0.26600000000000001</v>
      </c>
      <c r="AD930" s="31">
        <v>7.6499999999999999E-2</v>
      </c>
      <c r="AE930" s="31">
        <v>0.65739999999999998</v>
      </c>
      <c r="AF930" s="31">
        <v>0.79849999999999999</v>
      </c>
      <c r="AG930" s="31">
        <v>0.2165</v>
      </c>
      <c r="AH930" s="31">
        <v>0</v>
      </c>
      <c r="AI930" s="31">
        <v>0.26800000000000002</v>
      </c>
      <c r="AJ930" s="31">
        <v>0.17530000000000001</v>
      </c>
      <c r="AK930" s="31">
        <v>0.3196</v>
      </c>
      <c r="AL930" s="31">
        <v>2.06E-2</v>
      </c>
      <c r="AM930" s="31">
        <v>1.4339999999999999</v>
      </c>
      <c r="AN930" s="31">
        <v>0.89100000000000001</v>
      </c>
      <c r="AO930" s="239">
        <v>0.13</v>
      </c>
      <c r="AP930" s="241">
        <v>1</v>
      </c>
      <c r="AQ930" s="101">
        <v>1</v>
      </c>
      <c r="AR930" s="462">
        <v>2</v>
      </c>
      <c r="AS930" s="238"/>
      <c r="AT930" s="238"/>
      <c r="AU930" s="238"/>
      <c r="AV930" s="238"/>
      <c r="AW930" s="238"/>
      <c r="AX930" s="238"/>
      <c r="AY930" s="238"/>
    </row>
    <row r="931" spans="1:51">
      <c r="A931" t="s">
        <v>2108</v>
      </c>
      <c r="B931" t="s">
        <v>2105</v>
      </c>
      <c r="C931" t="s">
        <v>2105</v>
      </c>
      <c r="D931" s="31">
        <v>1066.2630999999999</v>
      </c>
      <c r="E931" s="31">
        <v>36.490299999999998</v>
      </c>
      <c r="F931" s="31">
        <v>38908.282099999997</v>
      </c>
      <c r="G931" s="31">
        <v>0.73070000000000002</v>
      </c>
      <c r="H931" s="31">
        <v>4.9799999999999997E-2</v>
      </c>
      <c r="I931" s="31">
        <v>5.0000000000000001E-4</v>
      </c>
      <c r="J931" s="31">
        <v>3.0999999999999999E-3</v>
      </c>
      <c r="K931" s="31">
        <v>1.6000000000000001E-3</v>
      </c>
      <c r="L931" s="31">
        <v>8.9999999999999998E-4</v>
      </c>
      <c r="M931" s="31">
        <v>1.2999999999999999E-3</v>
      </c>
      <c r="N931" s="31">
        <v>0.2606</v>
      </c>
      <c r="O931" s="31">
        <v>5.1999999999999998E-3</v>
      </c>
      <c r="P931" s="31">
        <v>3.2000000000000002E-3</v>
      </c>
      <c r="Q931" s="31">
        <v>2.1600000000000001E-2</v>
      </c>
      <c r="R931" s="31">
        <v>9.8199999999999996E-2</v>
      </c>
      <c r="S931" s="31">
        <v>0.29289999999999999</v>
      </c>
      <c r="T931" s="31">
        <v>0.1009</v>
      </c>
      <c r="U931" s="31">
        <v>1.32E-2</v>
      </c>
      <c r="V931" s="31">
        <v>1.9800000000000002E-2</v>
      </c>
      <c r="W931" s="31">
        <v>0.12740000000000001</v>
      </c>
      <c r="X931" s="31">
        <v>0.23080000000000001</v>
      </c>
      <c r="Y931" s="31">
        <v>0.60329999999999995</v>
      </c>
      <c r="Z931" s="31">
        <v>0.37130000000000002</v>
      </c>
      <c r="AA931" s="31">
        <v>1.5299999999999999E-2</v>
      </c>
      <c r="AB931" s="31">
        <v>1.0200000000000001E-2</v>
      </c>
      <c r="AC931" s="31">
        <v>0.31569999999999998</v>
      </c>
      <c r="AD931" s="31">
        <v>0.20050000000000001</v>
      </c>
      <c r="AE931" s="31">
        <v>0.48230000000000001</v>
      </c>
      <c r="AF931" s="31">
        <v>0.51500000000000001</v>
      </c>
      <c r="AG931" s="31">
        <v>0.15459999999999999</v>
      </c>
      <c r="AH931" s="31">
        <v>2.06E-2</v>
      </c>
      <c r="AI931" s="31">
        <v>0.19589999999999999</v>
      </c>
      <c r="AJ931" s="31">
        <v>0.24740000000000001</v>
      </c>
      <c r="AK931" s="31">
        <v>0.37109999999999999</v>
      </c>
      <c r="AL931" s="31">
        <v>1.03E-2</v>
      </c>
      <c r="AM931" s="31">
        <v>1.4486000000000001</v>
      </c>
      <c r="AN931" s="31">
        <v>0.8085</v>
      </c>
      <c r="AO931" s="239">
        <v>0.06</v>
      </c>
      <c r="AP931" s="241">
        <v>8</v>
      </c>
      <c r="AQ931" s="101">
        <v>9</v>
      </c>
      <c r="AR931" s="462">
        <v>2</v>
      </c>
      <c r="AS931" s="238"/>
      <c r="AT931" s="238"/>
      <c r="AU931" s="238"/>
      <c r="AV931" s="238"/>
      <c r="AW931" s="238"/>
      <c r="AX931" s="238"/>
      <c r="AY931" s="238"/>
    </row>
    <row r="932" spans="1:51">
      <c r="A932" t="s">
        <v>2109</v>
      </c>
      <c r="B932" t="s">
        <v>2105</v>
      </c>
      <c r="C932" t="s">
        <v>2110</v>
      </c>
      <c r="D932" s="31">
        <v>864.91679999999997</v>
      </c>
      <c r="E932" s="31">
        <v>14.355</v>
      </c>
      <c r="F932" s="31">
        <v>12415.8632</v>
      </c>
      <c r="G932" s="31">
        <v>0.76880000000000004</v>
      </c>
      <c r="H932" s="31">
        <v>4.02E-2</v>
      </c>
      <c r="I932" s="31">
        <v>2.1999999999999999E-2</v>
      </c>
      <c r="J932" s="31">
        <v>2.9999999999999997E-4</v>
      </c>
      <c r="K932" s="31">
        <v>0</v>
      </c>
      <c r="L932" s="31">
        <v>1.72E-2</v>
      </c>
      <c r="M932" s="31">
        <v>2.1499999999999998E-2</v>
      </c>
      <c r="N932" s="31">
        <v>0.44940000000000002</v>
      </c>
      <c r="O932" s="31">
        <v>1.47E-2</v>
      </c>
      <c r="P932" s="31">
        <v>2.5899999999999999E-2</v>
      </c>
      <c r="Q932" s="31">
        <v>1.5E-3</v>
      </c>
      <c r="R932" s="31">
        <v>4.6600000000000003E-2</v>
      </c>
      <c r="S932" s="31">
        <v>0.1515</v>
      </c>
      <c r="T932" s="31">
        <v>2.7799999999999998E-2</v>
      </c>
      <c r="U932" s="31">
        <v>4.4999999999999997E-3</v>
      </c>
      <c r="V932" s="31">
        <v>8.1100000000000005E-2</v>
      </c>
      <c r="W932" s="31">
        <v>9.6000000000000002E-2</v>
      </c>
      <c r="X932" s="31">
        <v>0.15959999999999999</v>
      </c>
      <c r="Y932" s="31">
        <v>0.52900000000000003</v>
      </c>
      <c r="Z932" s="31">
        <v>0.40450000000000003</v>
      </c>
      <c r="AA932" s="31">
        <v>2.63E-2</v>
      </c>
      <c r="AB932" s="31">
        <v>4.0300000000000002E-2</v>
      </c>
      <c r="AC932" s="31">
        <v>0.2661</v>
      </c>
      <c r="AD932" s="31">
        <v>0.52129999999999999</v>
      </c>
      <c r="AE932" s="31">
        <v>0.20880000000000001</v>
      </c>
      <c r="AF932" s="31">
        <v>0.23219999999999999</v>
      </c>
      <c r="AG932" s="31">
        <v>6.1199999999999997E-2</v>
      </c>
      <c r="AH932" s="31">
        <v>3.0599999999999999E-2</v>
      </c>
      <c r="AI932" s="31">
        <v>7.1400000000000005E-2</v>
      </c>
      <c r="AJ932" s="31">
        <v>0.1837</v>
      </c>
      <c r="AK932" s="31">
        <v>0.60199999999999998</v>
      </c>
      <c r="AL932" s="31">
        <v>5.0999999999999997E-2</v>
      </c>
      <c r="AM932" s="31">
        <v>1.2347999999999999</v>
      </c>
      <c r="AN932" s="31">
        <v>0.68920000000000003</v>
      </c>
      <c r="AO932" s="239">
        <v>0.05</v>
      </c>
      <c r="AP932" s="241">
        <v>8</v>
      </c>
      <c r="AQ932" s="101">
        <v>9</v>
      </c>
      <c r="AR932" s="462">
        <v>4</v>
      </c>
      <c r="AS932" s="238"/>
      <c r="AT932" s="238"/>
      <c r="AU932" s="238"/>
      <c r="AV932" s="238"/>
      <c r="AW932" s="238"/>
      <c r="AX932" s="238"/>
      <c r="AY932" s="238"/>
    </row>
    <row r="933" spans="1:51">
      <c r="A933" t="s">
        <v>2111</v>
      </c>
      <c r="B933" t="s">
        <v>2105</v>
      </c>
      <c r="C933" t="s">
        <v>2112</v>
      </c>
      <c r="D933" s="31">
        <v>496.53660000000002</v>
      </c>
      <c r="E933" s="31">
        <v>47.072499999999998</v>
      </c>
      <c r="F933" s="31">
        <v>23373.216799999998</v>
      </c>
      <c r="G933" s="31">
        <v>0.80349999999999999</v>
      </c>
      <c r="H933" s="31">
        <v>6.0499999999999998E-2</v>
      </c>
      <c r="I933" s="31">
        <v>0</v>
      </c>
      <c r="J933" s="31">
        <v>0</v>
      </c>
      <c r="K933" s="31">
        <v>0</v>
      </c>
      <c r="L933" s="31">
        <v>0</v>
      </c>
      <c r="M933" s="31">
        <v>0</v>
      </c>
      <c r="N933" s="31">
        <v>5.8999999999999999E-3</v>
      </c>
      <c r="O933" s="31">
        <v>1.34E-2</v>
      </c>
      <c r="P933" s="31">
        <v>1.1000000000000001E-3</v>
      </c>
      <c r="Q933" s="31">
        <v>0</v>
      </c>
      <c r="R933" s="31">
        <v>0</v>
      </c>
      <c r="S933" s="31">
        <v>0.70640000000000003</v>
      </c>
      <c r="T933" s="31">
        <v>0.1464</v>
      </c>
      <c r="U933" s="31">
        <v>4.1200000000000001E-2</v>
      </c>
      <c r="V933" s="31">
        <v>0</v>
      </c>
      <c r="W933" s="31">
        <v>2.5100000000000001E-2</v>
      </c>
      <c r="X933" s="31">
        <v>0.16420000000000001</v>
      </c>
      <c r="Y933" s="31">
        <v>0</v>
      </c>
      <c r="Z933" s="31">
        <v>0.96189999999999998</v>
      </c>
      <c r="AA933" s="31">
        <v>3.8100000000000002E-2</v>
      </c>
      <c r="AB933" s="31">
        <v>0</v>
      </c>
      <c r="AC933" s="31">
        <v>0.1328</v>
      </c>
      <c r="AD933" s="31">
        <v>0.03</v>
      </c>
      <c r="AE933" s="31">
        <v>0.8367</v>
      </c>
      <c r="AF933" s="31">
        <v>0.32369999999999999</v>
      </c>
      <c r="AG933" s="31">
        <v>4.0800000000000003E-2</v>
      </c>
      <c r="AH933" s="31">
        <v>1.0200000000000001E-2</v>
      </c>
      <c r="AI933" s="31">
        <v>0.30609999999999998</v>
      </c>
      <c r="AJ933" s="31">
        <v>0.64290000000000003</v>
      </c>
      <c r="AK933" s="31">
        <v>0</v>
      </c>
      <c r="AL933" s="31">
        <v>0</v>
      </c>
      <c r="AM933" s="31">
        <v>0.82379999999999998</v>
      </c>
      <c r="AN933" s="31">
        <v>0.59419999999999995</v>
      </c>
      <c r="AO933" s="239">
        <v>0.21</v>
      </c>
      <c r="AP933" s="241">
        <v>2</v>
      </c>
      <c r="AQ933" s="101">
        <v>3</v>
      </c>
      <c r="AR933" s="462">
        <v>2</v>
      </c>
      <c r="AS933" s="238"/>
      <c r="AT933" s="238"/>
      <c r="AU933" s="238"/>
      <c r="AV933" s="238"/>
      <c r="AW933" s="238"/>
      <c r="AX933" s="238"/>
      <c r="AY933" s="238"/>
    </row>
    <row r="934" spans="1:51">
      <c r="A934" t="s">
        <v>2113</v>
      </c>
      <c r="B934" t="s">
        <v>2105</v>
      </c>
      <c r="C934" t="s">
        <v>357</v>
      </c>
      <c r="D934" s="31">
        <v>1682.1848</v>
      </c>
      <c r="E934" s="31">
        <v>7.6150000000000002</v>
      </c>
      <c r="F934" s="31">
        <v>12809.785099999999</v>
      </c>
      <c r="G934" s="31">
        <v>0.82940000000000003</v>
      </c>
      <c r="H934" s="31">
        <v>5.9400000000000001E-2</v>
      </c>
      <c r="I934" s="31">
        <v>0.76990000000000003</v>
      </c>
      <c r="J934" s="31">
        <v>0</v>
      </c>
      <c r="K934" s="31">
        <v>0</v>
      </c>
      <c r="L934" s="31">
        <v>0</v>
      </c>
      <c r="M934" s="31">
        <v>0</v>
      </c>
      <c r="N934" s="31">
        <v>0</v>
      </c>
      <c r="O934" s="31">
        <v>0</v>
      </c>
      <c r="P934" s="31">
        <v>0</v>
      </c>
      <c r="Q934" s="31">
        <v>0</v>
      </c>
      <c r="R934" s="31">
        <v>0</v>
      </c>
      <c r="S934" s="31">
        <v>0</v>
      </c>
      <c r="T934" s="31">
        <v>0</v>
      </c>
      <c r="U934" s="31">
        <v>0</v>
      </c>
      <c r="V934" s="31">
        <v>0</v>
      </c>
      <c r="W934" s="31">
        <v>0.1706</v>
      </c>
      <c r="X934" s="31">
        <v>4.6100000000000002E-2</v>
      </c>
      <c r="Y934" s="31">
        <v>0.90529999999999999</v>
      </c>
      <c r="Z934" s="31">
        <v>0</v>
      </c>
      <c r="AA934" s="31">
        <v>0</v>
      </c>
      <c r="AB934" s="31">
        <v>9.4700000000000006E-2</v>
      </c>
      <c r="AC934" s="31">
        <v>0.85580000000000001</v>
      </c>
      <c r="AD934" s="31">
        <v>3.44E-2</v>
      </c>
      <c r="AE934" s="31">
        <v>0.10100000000000001</v>
      </c>
      <c r="AF934" s="31">
        <v>4.5199999999999997E-2</v>
      </c>
      <c r="AG934" s="31">
        <v>0.1014</v>
      </c>
      <c r="AH934" s="31">
        <v>0</v>
      </c>
      <c r="AI934" s="31">
        <v>0</v>
      </c>
      <c r="AJ934" s="31">
        <v>0</v>
      </c>
      <c r="AK934" s="31">
        <v>0.71009999999999995</v>
      </c>
      <c r="AL934" s="31">
        <v>0.18840000000000001</v>
      </c>
      <c r="AM934" s="31">
        <v>0.78969999999999996</v>
      </c>
      <c r="AN934" s="31">
        <v>0.71879999999999999</v>
      </c>
      <c r="AO934" s="239">
        <v>0.01</v>
      </c>
      <c r="AP934" s="241">
        <v>8</v>
      </c>
      <c r="AQ934" s="101">
        <v>9</v>
      </c>
      <c r="AR934" s="462">
        <v>4</v>
      </c>
      <c r="AS934" s="238"/>
      <c r="AT934" s="238"/>
      <c r="AU934" s="238"/>
      <c r="AV934" s="238"/>
      <c r="AW934" s="238"/>
      <c r="AX934" s="238"/>
      <c r="AY934" s="238"/>
    </row>
    <row r="935" spans="1:51">
      <c r="A935" t="s">
        <v>2116</v>
      </c>
      <c r="B935" t="s">
        <v>2115</v>
      </c>
      <c r="C935" t="s">
        <v>2117</v>
      </c>
      <c r="D935" s="31">
        <v>801.66520000000003</v>
      </c>
      <c r="E935" s="31">
        <v>60.730200000000004</v>
      </c>
      <c r="F935" s="31">
        <v>48685.271500000003</v>
      </c>
      <c r="G935" s="31">
        <v>0.60980000000000001</v>
      </c>
      <c r="H935" s="31">
        <v>4.2599999999999999E-2</v>
      </c>
      <c r="I935" s="31">
        <v>0</v>
      </c>
      <c r="J935" s="31">
        <v>0</v>
      </c>
      <c r="K935" s="31">
        <v>2.9999999999999997E-4</v>
      </c>
      <c r="L935" s="31">
        <v>8.9999999999999998E-4</v>
      </c>
      <c r="M935" s="31">
        <v>4.0000000000000002E-4</v>
      </c>
      <c r="N935" s="31">
        <v>4.07E-2</v>
      </c>
      <c r="O935" s="31">
        <v>4.5999999999999999E-3</v>
      </c>
      <c r="P935" s="31">
        <v>5.0000000000000001E-4</v>
      </c>
      <c r="Q935" s="31">
        <v>0</v>
      </c>
      <c r="R935" s="31">
        <v>0.21740000000000001</v>
      </c>
      <c r="S935" s="31">
        <v>0.34089999999999998</v>
      </c>
      <c r="T935" s="31">
        <v>0.31769999999999998</v>
      </c>
      <c r="U935" s="31">
        <v>4.5999999999999999E-3</v>
      </c>
      <c r="V935" s="31">
        <v>4.3E-3</v>
      </c>
      <c r="W935" s="31">
        <v>2.5000000000000001E-2</v>
      </c>
      <c r="X935" s="31">
        <v>0.2641</v>
      </c>
      <c r="Y935" s="31">
        <v>0.61860000000000004</v>
      </c>
      <c r="Z935" s="31">
        <v>0.34549999999999997</v>
      </c>
      <c r="AA935" s="31">
        <v>1.84E-2</v>
      </c>
      <c r="AB935" s="31">
        <v>1.7500000000000002E-2</v>
      </c>
      <c r="AC935" s="31">
        <v>0.34889999999999999</v>
      </c>
      <c r="AD935" s="31">
        <v>4.7300000000000002E-2</v>
      </c>
      <c r="AE935" s="31">
        <v>0.60340000000000005</v>
      </c>
      <c r="AF935" s="31">
        <v>0.60209999999999997</v>
      </c>
      <c r="AG935" s="31">
        <v>0.13270000000000001</v>
      </c>
      <c r="AH935" s="31">
        <v>1.0200000000000001E-2</v>
      </c>
      <c r="AI935" s="31">
        <v>0.38779999999999998</v>
      </c>
      <c r="AJ935" s="31">
        <v>0.43880000000000002</v>
      </c>
      <c r="AK935" s="31">
        <v>2.0400000000000001E-2</v>
      </c>
      <c r="AL935" s="31">
        <v>1.0200000000000001E-2</v>
      </c>
      <c r="AM935" s="31">
        <v>1.1698</v>
      </c>
      <c r="AN935" s="31">
        <v>0.65290000000000004</v>
      </c>
      <c r="AO935" s="239">
        <v>0.03</v>
      </c>
      <c r="AP935" s="241">
        <v>1</v>
      </c>
      <c r="AQ935" s="101">
        <v>1</v>
      </c>
      <c r="AR935" s="462">
        <v>2</v>
      </c>
      <c r="AS935" s="238"/>
      <c r="AT935" s="238"/>
      <c r="AU935" s="238"/>
      <c r="AV935" s="238"/>
      <c r="AW935" s="238"/>
      <c r="AX935" s="238"/>
      <c r="AY935" s="238"/>
    </row>
    <row r="936" spans="1:51">
      <c r="A936" t="s">
        <v>2118</v>
      </c>
      <c r="B936" t="s">
        <v>2115</v>
      </c>
      <c r="C936" t="s">
        <v>2119</v>
      </c>
      <c r="D936" s="31">
        <v>903.53830000000005</v>
      </c>
      <c r="E936" s="31">
        <v>52.624299999999998</v>
      </c>
      <c r="F936" s="31">
        <v>47548.094299999997</v>
      </c>
      <c r="G936" s="31">
        <v>0.71099999999999997</v>
      </c>
      <c r="H936" s="31">
        <v>0.19889999999999999</v>
      </c>
      <c r="I936" s="31">
        <v>7.9000000000000008E-3</v>
      </c>
      <c r="J936" s="31">
        <v>7.8E-2</v>
      </c>
      <c r="K936" s="31">
        <v>2.0000000000000001E-4</v>
      </c>
      <c r="L936" s="31">
        <v>0</v>
      </c>
      <c r="M936" s="31">
        <v>2.0000000000000001E-4</v>
      </c>
      <c r="N936" s="31">
        <v>4.0000000000000002E-4</v>
      </c>
      <c r="O936" s="31">
        <v>0.123</v>
      </c>
      <c r="P936" s="31">
        <v>0</v>
      </c>
      <c r="Q936" s="31">
        <v>2.1000000000000001E-2</v>
      </c>
      <c r="R936" s="31">
        <v>0.2878</v>
      </c>
      <c r="S936" s="31">
        <v>2.29E-2</v>
      </c>
      <c r="T936" s="31">
        <v>6.7299999999999999E-2</v>
      </c>
      <c r="U936" s="31">
        <v>0</v>
      </c>
      <c r="V936" s="31">
        <v>6.6100000000000006E-2</v>
      </c>
      <c r="W936" s="31">
        <v>0.1263</v>
      </c>
      <c r="X936" s="31">
        <v>0.37709999999999999</v>
      </c>
      <c r="Y936" s="31">
        <v>0.94040000000000001</v>
      </c>
      <c r="Z936" s="31">
        <v>5.6599999999999998E-2</v>
      </c>
      <c r="AA936" s="31">
        <v>1E-3</v>
      </c>
      <c r="AB936" s="31">
        <v>2E-3</v>
      </c>
      <c r="AC936" s="31">
        <v>0.49270000000000003</v>
      </c>
      <c r="AD936" s="31">
        <v>0.16139999999999999</v>
      </c>
      <c r="AE936" s="31">
        <v>0.3458</v>
      </c>
      <c r="AF936" s="31">
        <v>0.79379999999999995</v>
      </c>
      <c r="AG936" s="31">
        <v>0.61050000000000004</v>
      </c>
      <c r="AH936" s="31">
        <v>1.0500000000000001E-2</v>
      </c>
      <c r="AI936" s="31">
        <v>0.26319999999999999</v>
      </c>
      <c r="AJ936" s="31">
        <v>7.3700000000000002E-2</v>
      </c>
      <c r="AK936" s="31">
        <v>3.1600000000000003E-2</v>
      </c>
      <c r="AL936" s="31">
        <v>1.0500000000000001E-2</v>
      </c>
      <c r="AM936" s="31">
        <v>1.0497000000000001</v>
      </c>
      <c r="AN936" s="31">
        <v>0.58589999999999998</v>
      </c>
      <c r="AO936" s="239">
        <v>0</v>
      </c>
      <c r="AP936" s="241">
        <v>1</v>
      </c>
      <c r="AQ936" s="101">
        <v>2</v>
      </c>
      <c r="AR936" s="462">
        <v>1</v>
      </c>
      <c r="AS936" s="238"/>
      <c r="AT936" s="238"/>
      <c r="AU936" s="238"/>
      <c r="AV936" s="238"/>
      <c r="AW936" s="238"/>
      <c r="AX936" s="238"/>
      <c r="AY936" s="238"/>
    </row>
    <row r="937" spans="1:51">
      <c r="A937" t="s">
        <v>2120</v>
      </c>
      <c r="B937" t="s">
        <v>2115</v>
      </c>
      <c r="C937" t="s">
        <v>1522</v>
      </c>
      <c r="D937" s="31">
        <v>394.44850000000002</v>
      </c>
      <c r="E937" s="31">
        <v>68.063599999999994</v>
      </c>
      <c r="F937" s="31">
        <v>26847.599300000002</v>
      </c>
      <c r="G937" s="31">
        <v>0.84399999999999997</v>
      </c>
      <c r="H937" s="31">
        <v>0.13350000000000001</v>
      </c>
      <c r="I937" s="31">
        <v>0</v>
      </c>
      <c r="J937" s="31">
        <v>2.9999999999999997E-4</v>
      </c>
      <c r="K937" s="31">
        <v>0</v>
      </c>
      <c r="L937" s="31">
        <v>0</v>
      </c>
      <c r="M937" s="31">
        <v>2E-3</v>
      </c>
      <c r="N937" s="31">
        <v>0</v>
      </c>
      <c r="O937" s="31">
        <v>3.0000000000000001E-3</v>
      </c>
      <c r="P937" s="31">
        <v>0</v>
      </c>
      <c r="Q937" s="31">
        <v>2.2000000000000001E-3</v>
      </c>
      <c r="R937" s="31">
        <v>0.65510000000000002</v>
      </c>
      <c r="S937" s="31">
        <v>6.2100000000000002E-2</v>
      </c>
      <c r="T937" s="31">
        <v>0.10390000000000001</v>
      </c>
      <c r="U937" s="31">
        <v>4.1999999999999997E-3</v>
      </c>
      <c r="V937" s="31">
        <v>1E-4</v>
      </c>
      <c r="W937" s="31">
        <v>3.3700000000000001E-2</v>
      </c>
      <c r="X937" s="31">
        <v>0.36709999999999998</v>
      </c>
      <c r="Y937" s="31">
        <v>0.87260000000000004</v>
      </c>
      <c r="Z937" s="31">
        <v>0.10059999999999999</v>
      </c>
      <c r="AA937" s="31">
        <v>9.7999999999999997E-3</v>
      </c>
      <c r="AB937" s="31">
        <v>1.7000000000000001E-2</v>
      </c>
      <c r="AC937" s="31">
        <v>0.5171</v>
      </c>
      <c r="AD937" s="31">
        <v>7.6E-3</v>
      </c>
      <c r="AE937" s="31">
        <v>0.4743</v>
      </c>
      <c r="AF937" s="31">
        <v>0.73660000000000003</v>
      </c>
      <c r="AG937" s="31">
        <v>0.48420000000000002</v>
      </c>
      <c r="AH937" s="31">
        <v>3.1600000000000003E-2</v>
      </c>
      <c r="AI937" s="31">
        <v>9.4700000000000006E-2</v>
      </c>
      <c r="AJ937" s="31">
        <v>0.24210000000000001</v>
      </c>
      <c r="AK937" s="31">
        <v>0.1263</v>
      </c>
      <c r="AL937" s="31">
        <v>2.1100000000000001E-2</v>
      </c>
      <c r="AM937" s="31">
        <v>1.3695999999999999</v>
      </c>
      <c r="AN937" s="31">
        <v>0.76439999999999997</v>
      </c>
      <c r="AO937" s="239">
        <v>7.0000000000000007E-2</v>
      </c>
      <c r="AP937" s="241">
        <v>1</v>
      </c>
      <c r="AQ937" s="101">
        <v>2</v>
      </c>
      <c r="AR937" s="462">
        <v>2</v>
      </c>
      <c r="AS937" s="238"/>
      <c r="AT937" s="238"/>
      <c r="AU937" s="238"/>
      <c r="AV937" s="238"/>
      <c r="AW937" s="238"/>
      <c r="AX937" s="238"/>
      <c r="AY937" s="238"/>
    </row>
    <row r="938" spans="1:51">
      <c r="A938" t="s">
        <v>2121</v>
      </c>
      <c r="B938" t="s">
        <v>2115</v>
      </c>
      <c r="C938" t="s">
        <v>2122</v>
      </c>
      <c r="D938" s="31">
        <v>383.67669999999998</v>
      </c>
      <c r="E938" s="31">
        <v>23.731000000000002</v>
      </c>
      <c r="F938" s="31">
        <v>9105.0241000000005</v>
      </c>
      <c r="G938" s="31">
        <v>0.6341</v>
      </c>
      <c r="H938" s="31">
        <v>0.13100000000000001</v>
      </c>
      <c r="I938" s="31">
        <v>5.3400000000000003E-2</v>
      </c>
      <c r="J938" s="31">
        <v>8.9999999999999993E-3</v>
      </c>
      <c r="K938" s="31">
        <v>0</v>
      </c>
      <c r="L938" s="31">
        <v>0</v>
      </c>
      <c r="M938" s="31">
        <v>0</v>
      </c>
      <c r="N938" s="31">
        <v>2.3E-3</v>
      </c>
      <c r="O938" s="31">
        <v>0.11749999999999999</v>
      </c>
      <c r="P938" s="31">
        <v>0</v>
      </c>
      <c r="Q938" s="31">
        <v>8.3999999999999995E-3</v>
      </c>
      <c r="R938" s="31">
        <v>0.17749999999999999</v>
      </c>
      <c r="S938" s="31">
        <v>0.17449999999999999</v>
      </c>
      <c r="T938" s="31">
        <v>1.3899999999999999E-2</v>
      </c>
      <c r="U938" s="31">
        <v>4.7999999999999996E-3</v>
      </c>
      <c r="V938" s="31">
        <v>4.5999999999999999E-3</v>
      </c>
      <c r="W938" s="31">
        <v>0.30330000000000001</v>
      </c>
      <c r="X938" s="31">
        <v>0.23430000000000001</v>
      </c>
      <c r="Y938" s="31">
        <v>0.84970000000000001</v>
      </c>
      <c r="Z938" s="31">
        <v>0.12920000000000001</v>
      </c>
      <c r="AA938" s="31">
        <v>1.66E-2</v>
      </c>
      <c r="AB938" s="31">
        <v>4.4999999999999997E-3</v>
      </c>
      <c r="AC938" s="31">
        <v>0.53779999999999994</v>
      </c>
      <c r="AD938" s="31">
        <v>0.1135</v>
      </c>
      <c r="AE938" s="31">
        <v>0.34849999999999998</v>
      </c>
      <c r="AF938" s="31">
        <v>0.74180000000000001</v>
      </c>
      <c r="AG938" s="31">
        <v>0.38540000000000002</v>
      </c>
      <c r="AH938" s="31">
        <v>1.04E-2</v>
      </c>
      <c r="AI938" s="31">
        <v>0.25</v>
      </c>
      <c r="AJ938" s="31">
        <v>0.29170000000000001</v>
      </c>
      <c r="AK938" s="31">
        <v>4.1700000000000001E-2</v>
      </c>
      <c r="AL938" s="31">
        <v>2.0799999999999999E-2</v>
      </c>
      <c r="AM938" s="31">
        <v>1.3340000000000001</v>
      </c>
      <c r="AN938" s="31">
        <v>0.74450000000000005</v>
      </c>
      <c r="AO938" s="239">
        <v>0.02</v>
      </c>
      <c r="AP938" s="241">
        <v>1</v>
      </c>
      <c r="AQ938" s="101">
        <v>2</v>
      </c>
      <c r="AR938" s="462">
        <v>2</v>
      </c>
      <c r="AS938" s="238"/>
      <c r="AT938" s="238"/>
      <c r="AU938" s="238"/>
      <c r="AV938" s="238"/>
      <c r="AW938" s="238"/>
      <c r="AX938" s="238"/>
      <c r="AY938" s="238"/>
    </row>
    <row r="939" spans="1:51">
      <c r="A939" t="s">
        <v>2123</v>
      </c>
      <c r="B939" t="s">
        <v>2115</v>
      </c>
      <c r="C939" t="s">
        <v>155</v>
      </c>
      <c r="D939" s="31">
        <v>685.42</v>
      </c>
      <c r="E939" s="31">
        <v>14.601100000000001</v>
      </c>
      <c r="F939" s="31">
        <v>10007.914000000001</v>
      </c>
      <c r="G939" s="31">
        <v>0.59540000000000004</v>
      </c>
      <c r="H939" s="31">
        <v>7.6300000000000007E-2</v>
      </c>
      <c r="I939" s="31">
        <v>0</v>
      </c>
      <c r="J939" s="31">
        <v>0</v>
      </c>
      <c r="K939" s="31">
        <v>0</v>
      </c>
      <c r="L939" s="31">
        <v>5.4999999999999997E-3</v>
      </c>
      <c r="M939" s="31">
        <v>7.4499999999999997E-2</v>
      </c>
      <c r="N939" s="31">
        <v>2.76E-2</v>
      </c>
      <c r="O939" s="31">
        <v>2.9899999999999999E-2</v>
      </c>
      <c r="P939" s="31">
        <v>0.1293</v>
      </c>
      <c r="Q939" s="31">
        <v>0</v>
      </c>
      <c r="R939" s="31">
        <v>0.18490000000000001</v>
      </c>
      <c r="S939" s="31">
        <v>0.20050000000000001</v>
      </c>
      <c r="T939" s="31">
        <v>4.8599999999999997E-2</v>
      </c>
      <c r="U939" s="31">
        <v>0</v>
      </c>
      <c r="V939" s="31">
        <v>0.14899999999999999</v>
      </c>
      <c r="W939" s="31">
        <v>7.3800000000000004E-2</v>
      </c>
      <c r="X939" s="31">
        <v>0.3155</v>
      </c>
      <c r="Y939" s="31">
        <v>0.5847</v>
      </c>
      <c r="Z939" s="31">
        <v>0.2646</v>
      </c>
      <c r="AA939" s="31">
        <v>2.3800000000000002E-2</v>
      </c>
      <c r="AB939" s="31">
        <v>0.12690000000000001</v>
      </c>
      <c r="AC939" s="31">
        <v>0.51780000000000004</v>
      </c>
      <c r="AD939" s="31">
        <v>0.2303</v>
      </c>
      <c r="AE939" s="31">
        <v>0.23849999999999999</v>
      </c>
      <c r="AF939" s="31">
        <v>0.2445</v>
      </c>
      <c r="AG939" s="31">
        <v>0.2424</v>
      </c>
      <c r="AH939" s="31">
        <v>6.0600000000000001E-2</v>
      </c>
      <c r="AI939" s="31">
        <v>7.0699999999999999E-2</v>
      </c>
      <c r="AJ939" s="31">
        <v>0.51519999999999999</v>
      </c>
      <c r="AK939" s="31">
        <v>9.0899999999999995E-2</v>
      </c>
      <c r="AL939" s="31">
        <v>2.0199999999999999E-2</v>
      </c>
      <c r="AM939" s="31">
        <v>1.3392999999999999</v>
      </c>
      <c r="AN939" s="31">
        <v>0.74750000000000005</v>
      </c>
      <c r="AO939" s="239">
        <v>0</v>
      </c>
      <c r="AP939" s="241">
        <v>5</v>
      </c>
      <c r="AQ939" s="101">
        <v>6</v>
      </c>
      <c r="AR939" s="462">
        <v>2</v>
      </c>
      <c r="AS939" s="238"/>
      <c r="AT939" s="238"/>
      <c r="AU939" s="238"/>
      <c r="AV939" s="238"/>
      <c r="AW939" s="238"/>
      <c r="AX939" s="238"/>
      <c r="AY939" s="238"/>
    </row>
    <row r="940" spans="1:51">
      <c r="A940" t="s">
        <v>2124</v>
      </c>
      <c r="B940" t="s">
        <v>2115</v>
      </c>
      <c r="C940" t="s">
        <v>2115</v>
      </c>
      <c r="D940" s="31">
        <v>652.82140000000004</v>
      </c>
      <c r="E940" s="31">
        <v>32.564799999999998</v>
      </c>
      <c r="F940" s="31">
        <v>21259.0131</v>
      </c>
      <c r="G940" s="31">
        <v>0.71179999999999999</v>
      </c>
      <c r="H940" s="31">
        <v>0.10730000000000001</v>
      </c>
      <c r="I940" s="31">
        <v>0</v>
      </c>
      <c r="J940" s="31">
        <v>1.66E-2</v>
      </c>
      <c r="K940" s="31">
        <v>0</v>
      </c>
      <c r="L940" s="31">
        <v>8.9999999999999998E-4</v>
      </c>
      <c r="M940" s="31">
        <v>2.4199999999999999E-2</v>
      </c>
      <c r="N940" s="31">
        <v>7.8200000000000006E-2</v>
      </c>
      <c r="O940" s="31">
        <v>1.1999999999999999E-3</v>
      </c>
      <c r="P940" s="31">
        <v>3.4200000000000001E-2</v>
      </c>
      <c r="Q940" s="31">
        <v>1.4E-3</v>
      </c>
      <c r="R940" s="31">
        <v>0.1671</v>
      </c>
      <c r="S940" s="31">
        <v>0.25380000000000003</v>
      </c>
      <c r="T940" s="31">
        <v>8.4599999999999995E-2</v>
      </c>
      <c r="U940" s="31">
        <v>6.59E-2</v>
      </c>
      <c r="V940" s="31">
        <v>1.2999999999999999E-2</v>
      </c>
      <c r="W940" s="31">
        <v>0.15160000000000001</v>
      </c>
      <c r="X940" s="31">
        <v>0.15090000000000001</v>
      </c>
      <c r="Y940" s="31">
        <v>0.53820000000000001</v>
      </c>
      <c r="Z940" s="31">
        <v>0.34279999999999999</v>
      </c>
      <c r="AA940" s="31">
        <v>6.1400000000000003E-2</v>
      </c>
      <c r="AB940" s="31">
        <v>5.7500000000000002E-2</v>
      </c>
      <c r="AC940" s="31">
        <v>0.2253</v>
      </c>
      <c r="AD940" s="31">
        <v>0.16270000000000001</v>
      </c>
      <c r="AE940" s="31">
        <v>0.60880000000000001</v>
      </c>
      <c r="AF940" s="31">
        <v>0.35470000000000002</v>
      </c>
      <c r="AG940" s="31">
        <v>0.15629999999999999</v>
      </c>
      <c r="AH940" s="31">
        <v>2.0799999999999999E-2</v>
      </c>
      <c r="AI940" s="31">
        <v>7.2900000000000006E-2</v>
      </c>
      <c r="AJ940" s="31">
        <v>0.48959999999999998</v>
      </c>
      <c r="AK940" s="31">
        <v>0.23960000000000001</v>
      </c>
      <c r="AL940" s="31">
        <v>2.0799999999999999E-2</v>
      </c>
      <c r="AM940" s="31">
        <v>1.3343</v>
      </c>
      <c r="AN940" s="31">
        <v>0.74470000000000003</v>
      </c>
      <c r="AO940" s="239">
        <v>0.01</v>
      </c>
      <c r="AP940" s="241">
        <v>8</v>
      </c>
      <c r="AQ940" s="101">
        <v>9</v>
      </c>
      <c r="AR940" s="462">
        <v>2</v>
      </c>
      <c r="AS940" s="238"/>
      <c r="AT940" s="238"/>
      <c r="AU940" s="238"/>
      <c r="AV940" s="238"/>
      <c r="AW940" s="238"/>
      <c r="AX940" s="238"/>
      <c r="AY940" s="238"/>
    </row>
    <row r="941" spans="1:51">
      <c r="A941" t="s">
        <v>2125</v>
      </c>
      <c r="B941" t="s">
        <v>2115</v>
      </c>
      <c r="C941" t="s">
        <v>2103</v>
      </c>
      <c r="D941" s="31">
        <v>1778.2275</v>
      </c>
      <c r="E941" s="31">
        <v>8.9491999999999994</v>
      </c>
      <c r="F941" s="31">
        <v>15913.6801</v>
      </c>
      <c r="G941" s="31">
        <v>0.68659999999999999</v>
      </c>
      <c r="H941" s="31">
        <v>0.2026</v>
      </c>
      <c r="I941" s="31">
        <v>1E-3</v>
      </c>
      <c r="J941" s="31">
        <v>9.01E-2</v>
      </c>
      <c r="K941" s="31">
        <v>4.6100000000000002E-2</v>
      </c>
      <c r="L941" s="31">
        <v>4.3E-3</v>
      </c>
      <c r="M941" s="31">
        <v>6.1600000000000002E-2</v>
      </c>
      <c r="N941" s="31">
        <v>0</v>
      </c>
      <c r="O941" s="31">
        <v>9.7999999999999997E-3</v>
      </c>
      <c r="P941" s="31">
        <v>4.7999999999999996E-3</v>
      </c>
      <c r="Q941" s="31">
        <v>0</v>
      </c>
      <c r="R941" s="31">
        <v>0.27310000000000001</v>
      </c>
      <c r="S941" s="31">
        <v>9.4000000000000004E-3</v>
      </c>
      <c r="T941" s="31">
        <v>8.6999999999999994E-3</v>
      </c>
      <c r="U941" s="31">
        <v>3.0999999999999999E-3</v>
      </c>
      <c r="V941" s="31">
        <v>9.5899999999999999E-2</v>
      </c>
      <c r="W941" s="31">
        <v>0.1895</v>
      </c>
      <c r="X941" s="31">
        <v>0.19789999999999999</v>
      </c>
      <c r="Y941" s="31">
        <v>0.91849999999999998</v>
      </c>
      <c r="Z941" s="31">
        <v>6.3100000000000003E-2</v>
      </c>
      <c r="AA941" s="31">
        <v>7.9000000000000008E-3</v>
      </c>
      <c r="AB941" s="31">
        <v>1.06E-2</v>
      </c>
      <c r="AC941" s="31">
        <v>0.62709999999999999</v>
      </c>
      <c r="AD941" s="31">
        <v>5.8299999999999998E-2</v>
      </c>
      <c r="AE941" s="31">
        <v>0.30680000000000002</v>
      </c>
      <c r="AF941" s="31">
        <v>0.20380000000000001</v>
      </c>
      <c r="AG941" s="31">
        <v>0.2135</v>
      </c>
      <c r="AH941" s="31">
        <v>5.62E-2</v>
      </c>
      <c r="AI941" s="31">
        <v>2.2499999999999999E-2</v>
      </c>
      <c r="AJ941" s="31">
        <v>7.8700000000000006E-2</v>
      </c>
      <c r="AK941" s="31">
        <v>0.55059999999999998</v>
      </c>
      <c r="AL941" s="31">
        <v>7.8700000000000006E-2</v>
      </c>
      <c r="AM941" s="31">
        <v>1.3052999999999999</v>
      </c>
      <c r="AN941" s="31">
        <v>0.72850000000000004</v>
      </c>
      <c r="AO941" s="31">
        <v>0</v>
      </c>
      <c r="AP941" s="241">
        <v>1</v>
      </c>
      <c r="AQ941" s="101">
        <v>2</v>
      </c>
      <c r="AR941" s="462">
        <v>4</v>
      </c>
    </row>
    <row r="942" spans="1:51">
      <c r="A942" t="s">
        <v>2126</v>
      </c>
      <c r="B942" t="s">
        <v>2115</v>
      </c>
      <c r="C942" t="s">
        <v>2127</v>
      </c>
      <c r="D942" s="31">
        <v>339.47590000000002</v>
      </c>
      <c r="E942" s="31">
        <v>76.137200000000007</v>
      </c>
      <c r="F942" s="31">
        <v>25846.742900000001</v>
      </c>
      <c r="G942" s="31">
        <v>0.67659999999999998</v>
      </c>
      <c r="H942" s="31">
        <v>0.1082</v>
      </c>
      <c r="I942" s="31">
        <v>0</v>
      </c>
      <c r="J942" s="31">
        <v>0</v>
      </c>
      <c r="K942" s="31">
        <v>0</v>
      </c>
      <c r="L942" s="31">
        <v>0</v>
      </c>
      <c r="M942" s="31">
        <v>1.2999999999999999E-3</v>
      </c>
      <c r="N942" s="31">
        <v>0</v>
      </c>
      <c r="O942" s="31">
        <v>5.4999999999999997E-3</v>
      </c>
      <c r="P942" s="31">
        <v>0</v>
      </c>
      <c r="Q942" s="31">
        <v>0</v>
      </c>
      <c r="R942" s="31">
        <v>7.8100000000000003E-2</v>
      </c>
      <c r="S942" s="31">
        <v>0.4834</v>
      </c>
      <c r="T942" s="31">
        <v>0.312</v>
      </c>
      <c r="U942" s="31">
        <v>4.4000000000000003E-3</v>
      </c>
      <c r="V942" s="31">
        <v>3.7000000000000002E-3</v>
      </c>
      <c r="W942" s="31">
        <v>3.5000000000000001E-3</v>
      </c>
      <c r="X942" s="31">
        <v>0.21709999999999999</v>
      </c>
      <c r="Y942" s="31">
        <v>0.28439999999999999</v>
      </c>
      <c r="Z942" s="31">
        <v>0.66639999999999999</v>
      </c>
      <c r="AA942" s="31">
        <v>1.72E-2</v>
      </c>
      <c r="AB942" s="31">
        <v>3.2000000000000001E-2</v>
      </c>
      <c r="AC942" s="31">
        <v>0.1231</v>
      </c>
      <c r="AD942" s="31">
        <v>1.9300000000000001E-2</v>
      </c>
      <c r="AE942" s="31">
        <v>0.85699999999999998</v>
      </c>
      <c r="AF942" s="31">
        <v>0.74009999999999998</v>
      </c>
      <c r="AG942" s="31">
        <v>9.2799999999999994E-2</v>
      </c>
      <c r="AH942" s="31">
        <v>1.03E-2</v>
      </c>
      <c r="AI942" s="31">
        <v>0.20619999999999999</v>
      </c>
      <c r="AJ942" s="31">
        <v>0.6804</v>
      </c>
      <c r="AK942" s="31">
        <v>1.03E-2</v>
      </c>
      <c r="AL942" s="31">
        <v>0</v>
      </c>
      <c r="AM942" s="31">
        <v>0.90249999999999997</v>
      </c>
      <c r="AN942" s="31">
        <v>0.56069999999999998</v>
      </c>
      <c r="AO942" s="31">
        <v>0</v>
      </c>
      <c r="AP942" s="241">
        <v>1</v>
      </c>
      <c r="AQ942" s="101">
        <v>1</v>
      </c>
      <c r="AR942" s="462">
        <v>2</v>
      </c>
    </row>
    <row r="943" spans="1:51">
      <c r="A943" t="s">
        <v>2128</v>
      </c>
      <c r="B943" t="s">
        <v>2115</v>
      </c>
      <c r="C943" t="s">
        <v>2129</v>
      </c>
      <c r="D943" s="31">
        <v>439.40280000000001</v>
      </c>
      <c r="E943" s="31">
        <v>94.758499999999998</v>
      </c>
      <c r="F943" s="31">
        <v>41637.126900000003</v>
      </c>
      <c r="G943" s="31">
        <v>0.6139</v>
      </c>
      <c r="H943" s="31">
        <v>5.5100000000000003E-2</v>
      </c>
      <c r="I943" s="31">
        <v>1.7299999999999999E-2</v>
      </c>
      <c r="J943" s="31">
        <v>0.02</v>
      </c>
      <c r="K943" s="31">
        <v>0</v>
      </c>
      <c r="L943" s="31">
        <v>0</v>
      </c>
      <c r="M943" s="31">
        <v>0</v>
      </c>
      <c r="N943" s="31">
        <v>6.4999999999999997E-3</v>
      </c>
      <c r="O943" s="31">
        <v>2.3999999999999998E-3</v>
      </c>
      <c r="P943" s="31">
        <v>3.8E-3</v>
      </c>
      <c r="Q943" s="31">
        <v>0</v>
      </c>
      <c r="R943" s="31">
        <v>0.33710000000000001</v>
      </c>
      <c r="S943" s="31">
        <v>0.161</v>
      </c>
      <c r="T943" s="31">
        <v>0.1186</v>
      </c>
      <c r="U943" s="31">
        <v>1.89E-2</v>
      </c>
      <c r="V943" s="31">
        <v>2.29E-2</v>
      </c>
      <c r="W943" s="31">
        <v>0.23649999999999999</v>
      </c>
      <c r="X943" s="31">
        <v>0.24779999999999999</v>
      </c>
      <c r="Y943" s="31">
        <v>0.74339999999999995</v>
      </c>
      <c r="Z943" s="31">
        <v>0.24030000000000001</v>
      </c>
      <c r="AA943" s="31">
        <v>1.23E-2</v>
      </c>
      <c r="AB943" s="31">
        <v>4.1000000000000003E-3</v>
      </c>
      <c r="AC943" s="31">
        <v>0.37330000000000002</v>
      </c>
      <c r="AD943" s="31">
        <v>1.5299999999999999E-2</v>
      </c>
      <c r="AE943" s="31">
        <v>0.6109</v>
      </c>
      <c r="AF943" s="31">
        <v>0.61319999999999997</v>
      </c>
      <c r="AG943" s="31">
        <v>0.17349999999999999</v>
      </c>
      <c r="AH943" s="31">
        <v>1.0200000000000001E-2</v>
      </c>
      <c r="AI943" s="31">
        <v>0.26529999999999998</v>
      </c>
      <c r="AJ943" s="31">
        <v>0.32650000000000001</v>
      </c>
      <c r="AK943" s="31">
        <v>0.21429999999999999</v>
      </c>
      <c r="AL943" s="31">
        <v>1.0200000000000001E-2</v>
      </c>
      <c r="AM943" s="31">
        <v>1.4450000000000001</v>
      </c>
      <c r="AN943" s="31">
        <v>0.80649999999999999</v>
      </c>
      <c r="AO943" s="31">
        <v>0.06</v>
      </c>
      <c r="AP943" s="241">
        <v>1</v>
      </c>
      <c r="AQ943" s="101">
        <v>1</v>
      </c>
      <c r="AR943" s="462">
        <v>2</v>
      </c>
    </row>
    <row r="944" spans="1:51">
      <c r="A944" t="s">
        <v>2130</v>
      </c>
      <c r="B944" t="s">
        <v>2115</v>
      </c>
      <c r="C944" t="s">
        <v>2131</v>
      </c>
      <c r="D944" s="31">
        <v>1018.1586</v>
      </c>
      <c r="E944" s="31">
        <v>18.4712</v>
      </c>
      <c r="F944" s="31">
        <v>18806.579900000001</v>
      </c>
      <c r="G944" s="31">
        <v>0.75680000000000003</v>
      </c>
      <c r="H944" s="31">
        <v>0.113</v>
      </c>
      <c r="I944" s="31">
        <v>0</v>
      </c>
      <c r="J944" s="31">
        <v>0</v>
      </c>
      <c r="K944" s="31">
        <v>0</v>
      </c>
      <c r="L944" s="31">
        <v>0</v>
      </c>
      <c r="M944" s="31">
        <v>1.83E-2</v>
      </c>
      <c r="N944" s="31">
        <v>2.3E-3</v>
      </c>
      <c r="O944" s="31">
        <v>1.34E-2</v>
      </c>
      <c r="P944" s="31">
        <v>6.3E-3</v>
      </c>
      <c r="Q944" s="31">
        <v>0</v>
      </c>
      <c r="R944" s="31">
        <v>2.46E-2</v>
      </c>
      <c r="S944" s="31">
        <v>0.57830000000000004</v>
      </c>
      <c r="T944" s="31">
        <v>5.7000000000000002E-2</v>
      </c>
      <c r="U944" s="31">
        <v>6.3299999999999995E-2</v>
      </c>
      <c r="V944" s="31">
        <v>2.3E-3</v>
      </c>
      <c r="W944" s="31">
        <v>0.1212</v>
      </c>
      <c r="X944" s="31">
        <v>0.249</v>
      </c>
      <c r="Y944" s="31">
        <v>4.9099999999999998E-2</v>
      </c>
      <c r="Z944" s="31">
        <v>0.85580000000000001</v>
      </c>
      <c r="AA944" s="31">
        <v>8.8099999999999998E-2</v>
      </c>
      <c r="AB944" s="31">
        <v>7.0000000000000001E-3</v>
      </c>
      <c r="AC944" s="31">
        <v>0.51529999999999998</v>
      </c>
      <c r="AD944" s="31">
        <v>3.4799999999999998E-2</v>
      </c>
      <c r="AE944" s="31">
        <v>0.44729999999999998</v>
      </c>
      <c r="AF944" s="31">
        <v>0.1784</v>
      </c>
      <c r="AG944" s="31">
        <v>0.10199999999999999</v>
      </c>
      <c r="AH944" s="31">
        <v>3.0599999999999999E-2</v>
      </c>
      <c r="AI944" s="31">
        <v>0.1633</v>
      </c>
      <c r="AJ944" s="31">
        <v>0.6633</v>
      </c>
      <c r="AK944" s="31">
        <v>4.0800000000000003E-2</v>
      </c>
      <c r="AL944" s="31">
        <v>0</v>
      </c>
      <c r="AM944" s="31">
        <v>1.0384</v>
      </c>
      <c r="AN944" s="31">
        <v>0.6452</v>
      </c>
      <c r="AO944" s="31">
        <v>0.04</v>
      </c>
      <c r="AP944" s="241">
        <v>2</v>
      </c>
      <c r="AQ944" s="101">
        <v>3</v>
      </c>
      <c r="AR944" s="462">
        <v>2</v>
      </c>
    </row>
    <row r="945" spans="1:44">
      <c r="A945" t="s">
        <v>2132</v>
      </c>
      <c r="B945" t="s">
        <v>2115</v>
      </c>
      <c r="C945" t="s">
        <v>2133</v>
      </c>
      <c r="D945" s="31">
        <v>452.23390000000001</v>
      </c>
      <c r="E945" s="31">
        <v>57.704599999999999</v>
      </c>
      <c r="F945" s="31">
        <v>26095.985700000001</v>
      </c>
      <c r="G945" s="31">
        <v>0.70740000000000003</v>
      </c>
      <c r="H945" s="31">
        <v>0.14660000000000001</v>
      </c>
      <c r="I945" s="31">
        <v>5.3999999999999999E-2</v>
      </c>
      <c r="J945" s="31">
        <v>0</v>
      </c>
      <c r="K945" s="31">
        <v>0</v>
      </c>
      <c r="L945" s="31">
        <v>1.83E-2</v>
      </c>
      <c r="M945" s="31">
        <v>3.8E-3</v>
      </c>
      <c r="N945" s="31">
        <v>0</v>
      </c>
      <c r="O945" s="31">
        <v>2.9999999999999997E-4</v>
      </c>
      <c r="P945" s="31">
        <v>1.4E-3</v>
      </c>
      <c r="Q945" s="31">
        <v>0</v>
      </c>
      <c r="R945" s="31">
        <v>0.434</v>
      </c>
      <c r="S945" s="31">
        <v>0.1391</v>
      </c>
      <c r="T945" s="31">
        <v>9.3399999999999997E-2</v>
      </c>
      <c r="U945" s="31">
        <v>0</v>
      </c>
      <c r="V945" s="31">
        <v>5.3199999999999997E-2</v>
      </c>
      <c r="W945" s="31">
        <v>5.5800000000000002E-2</v>
      </c>
      <c r="X945" s="31">
        <v>0.24709999999999999</v>
      </c>
      <c r="Y945" s="31">
        <v>0.80759999999999998</v>
      </c>
      <c r="Z945" s="31">
        <v>0.17929999999999999</v>
      </c>
      <c r="AA945" s="31">
        <v>1.0999999999999999E-2</v>
      </c>
      <c r="AB945" s="31">
        <v>2.2000000000000001E-3</v>
      </c>
      <c r="AC945" s="31">
        <v>0.78900000000000003</v>
      </c>
      <c r="AD945" s="31">
        <v>1.3100000000000001E-2</v>
      </c>
      <c r="AE945" s="31">
        <v>0.19719999999999999</v>
      </c>
      <c r="AF945" s="31">
        <v>0.59150000000000003</v>
      </c>
      <c r="AG945" s="31">
        <v>0.35709999999999997</v>
      </c>
      <c r="AH945" s="31">
        <v>2.0400000000000001E-2</v>
      </c>
      <c r="AI945" s="31">
        <v>0.2041</v>
      </c>
      <c r="AJ945" s="31">
        <v>0.23469999999999999</v>
      </c>
      <c r="AK945" s="31">
        <v>0.1837</v>
      </c>
      <c r="AL945" s="31">
        <v>0</v>
      </c>
      <c r="AM945" s="31">
        <v>1.4229000000000001</v>
      </c>
      <c r="AN945" s="31">
        <v>0.8841</v>
      </c>
      <c r="AO945" s="31">
        <v>0</v>
      </c>
      <c r="AP945" s="241">
        <v>1</v>
      </c>
      <c r="AQ945" s="101">
        <v>2</v>
      </c>
      <c r="AR945" s="462">
        <v>2</v>
      </c>
    </row>
    <row r="946" spans="1:44">
      <c r="A946" t="s">
        <v>2136</v>
      </c>
      <c r="B946" t="s">
        <v>2135</v>
      </c>
      <c r="C946" t="s">
        <v>2135</v>
      </c>
      <c r="D946" s="31">
        <v>530.7441</v>
      </c>
      <c r="E946" s="31">
        <v>57.615299999999998</v>
      </c>
      <c r="F946" s="31">
        <v>30578.970600000001</v>
      </c>
      <c r="G946" s="31">
        <v>0.80800000000000005</v>
      </c>
      <c r="H946" s="31">
        <v>4.4999999999999998E-2</v>
      </c>
      <c r="I946" s="31">
        <v>0</v>
      </c>
      <c r="J946" s="31">
        <v>2.76E-2</v>
      </c>
      <c r="K946" s="31">
        <v>4.3E-3</v>
      </c>
      <c r="L946" s="31">
        <v>0</v>
      </c>
      <c r="M946" s="31">
        <v>8.8000000000000005E-3</v>
      </c>
      <c r="N946" s="31">
        <v>9.2999999999999992E-3</v>
      </c>
      <c r="O946" s="31">
        <v>6.9999999999999999E-4</v>
      </c>
      <c r="P946" s="31">
        <v>0</v>
      </c>
      <c r="Q946" s="31">
        <v>2.6800000000000001E-2</v>
      </c>
      <c r="R946" s="31">
        <v>0.38769999999999999</v>
      </c>
      <c r="S946" s="31">
        <v>0.21110000000000001</v>
      </c>
      <c r="T946" s="31">
        <v>0.13719999999999999</v>
      </c>
      <c r="U946" s="31">
        <v>8.9499999999999996E-2</v>
      </c>
      <c r="V946" s="31">
        <v>8.6E-3</v>
      </c>
      <c r="W946" s="31">
        <v>4.3400000000000001E-2</v>
      </c>
      <c r="X946" s="31">
        <v>0.23860000000000001</v>
      </c>
      <c r="Y946" s="31">
        <v>0.63570000000000004</v>
      </c>
      <c r="Z946" s="31">
        <v>0.2591</v>
      </c>
      <c r="AA946" s="31">
        <v>7.9699999999999993E-2</v>
      </c>
      <c r="AB946" s="31">
        <v>2.5499999999999998E-2</v>
      </c>
      <c r="AC946" s="31">
        <v>0.5252</v>
      </c>
      <c r="AD946" s="31">
        <v>1.18E-2</v>
      </c>
      <c r="AE946" s="31">
        <v>0.46200000000000002</v>
      </c>
      <c r="AF946" s="31">
        <v>0.35499999999999998</v>
      </c>
      <c r="AG946" s="31">
        <v>0.26829999999999998</v>
      </c>
      <c r="AH946" s="31">
        <v>1.2200000000000001E-2</v>
      </c>
      <c r="AI946" s="31">
        <v>2.4400000000000002E-2</v>
      </c>
      <c r="AJ946" s="31">
        <v>0.23169999999999999</v>
      </c>
      <c r="AK946" s="31">
        <v>0.39019999999999999</v>
      </c>
      <c r="AL946" s="31">
        <v>7.3200000000000001E-2</v>
      </c>
      <c r="AM946" s="31">
        <v>1.3947000000000001</v>
      </c>
      <c r="AN946" s="31">
        <v>0.77839999999999998</v>
      </c>
      <c r="AO946" s="31">
        <v>0.02</v>
      </c>
      <c r="AP946" s="241">
        <v>1</v>
      </c>
      <c r="AQ946" s="101">
        <v>1</v>
      </c>
      <c r="AR946" s="462">
        <v>2</v>
      </c>
    </row>
    <row r="947" spans="1:44">
      <c r="A947" t="s">
        <v>2137</v>
      </c>
      <c r="B947" t="s">
        <v>2135</v>
      </c>
      <c r="C947" t="s">
        <v>2138</v>
      </c>
      <c r="D947" s="31">
        <v>422.84379999999999</v>
      </c>
      <c r="E947" s="31">
        <v>54.011200000000002</v>
      </c>
      <c r="F947" s="31">
        <v>22838.315999999999</v>
      </c>
      <c r="G947" s="31">
        <v>0.79320000000000002</v>
      </c>
      <c r="H947" s="31">
        <v>9.6299999999999997E-2</v>
      </c>
      <c r="I947" s="31">
        <v>0</v>
      </c>
      <c r="J947" s="31">
        <v>0</v>
      </c>
      <c r="K947" s="31">
        <v>8.9999999999999998E-4</v>
      </c>
      <c r="L947" s="31">
        <v>1.1000000000000001E-3</v>
      </c>
      <c r="M947" s="31">
        <v>4.7000000000000002E-3</v>
      </c>
      <c r="N947" s="31">
        <v>3.7000000000000002E-3</v>
      </c>
      <c r="O947" s="31">
        <v>0</v>
      </c>
      <c r="P947" s="31">
        <v>0</v>
      </c>
      <c r="Q947" s="31">
        <v>0</v>
      </c>
      <c r="R947" s="31">
        <v>0.30969999999999998</v>
      </c>
      <c r="S947" s="31">
        <v>0.37880000000000003</v>
      </c>
      <c r="T947" s="31">
        <v>0.16089999999999999</v>
      </c>
      <c r="U947" s="31">
        <v>0</v>
      </c>
      <c r="V947" s="31">
        <v>8.9999999999999998E-4</v>
      </c>
      <c r="W947" s="31">
        <v>4.3099999999999999E-2</v>
      </c>
      <c r="X947" s="31">
        <v>0.32850000000000001</v>
      </c>
      <c r="Y947" s="31">
        <v>0.57969999999999999</v>
      </c>
      <c r="Z947" s="31">
        <v>0.38019999999999998</v>
      </c>
      <c r="AA947" s="31">
        <v>4.1000000000000003E-3</v>
      </c>
      <c r="AB947" s="31">
        <v>3.61E-2</v>
      </c>
      <c r="AC947" s="31">
        <v>0.53259999999999996</v>
      </c>
      <c r="AD947" s="31">
        <v>4.1000000000000003E-3</v>
      </c>
      <c r="AE947" s="31">
        <v>0.46260000000000001</v>
      </c>
      <c r="AF947" s="31">
        <v>0.6925</v>
      </c>
      <c r="AG947" s="31">
        <v>0.63539999999999996</v>
      </c>
      <c r="AH947" s="31">
        <v>3.1300000000000001E-2</v>
      </c>
      <c r="AI947" s="31">
        <v>2.0799999999999999E-2</v>
      </c>
      <c r="AJ947" s="31">
        <v>0.125</v>
      </c>
      <c r="AK947" s="31">
        <v>0.14580000000000001</v>
      </c>
      <c r="AL947" s="31">
        <v>4.1700000000000001E-2</v>
      </c>
      <c r="AM947" s="31">
        <v>1.1501999999999999</v>
      </c>
      <c r="AN947" s="31">
        <v>0.64200000000000002</v>
      </c>
      <c r="AO947" s="31">
        <v>0</v>
      </c>
      <c r="AP947" s="242">
        <v>1</v>
      </c>
      <c r="AQ947" s="101">
        <v>1</v>
      </c>
      <c r="AR947" s="463">
        <v>2</v>
      </c>
    </row>
  </sheetData>
  <pageMargins left="0.511811024" right="0.511811024" top="0.78740157499999996" bottom="0.78740157499999996" header="0.31496062000000002" footer="0.31496062000000002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2B096-FB35-4B52-9C59-F18D6B3B930C}">
  <sheetPr>
    <tabColor theme="9" tint="0.59999389629810485"/>
  </sheetPr>
  <dimension ref="A2:AO223"/>
  <sheetViews>
    <sheetView zoomScale="85" zoomScaleNormal="85" workbookViewId="0">
      <selection activeCell="A34" sqref="A34"/>
    </sheetView>
  </sheetViews>
  <sheetFormatPr defaultColWidth="9.109375" defaultRowHeight="14.4"/>
  <cols>
    <col min="1" max="1" width="9.109375" style="25"/>
    <col min="2" max="2" width="18.44140625" style="25" customWidth="1"/>
    <col min="3" max="16384" width="9.109375" style="25"/>
  </cols>
  <sheetData>
    <row r="2" spans="1:41">
      <c r="A2" s="484" t="s">
        <v>3331</v>
      </c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4"/>
      <c r="AB2" s="484"/>
      <c r="AC2" s="484"/>
      <c r="AD2" s="484"/>
      <c r="AE2" s="484"/>
      <c r="AF2" s="33"/>
      <c r="AG2" s="44"/>
      <c r="AH2" s="44"/>
      <c r="AI2" s="44"/>
      <c r="AJ2" s="44"/>
      <c r="AK2" s="44"/>
      <c r="AL2" s="44"/>
      <c r="AM2" s="44"/>
      <c r="AN2" s="44"/>
      <c r="AO2" s="45"/>
    </row>
    <row r="3" spans="1:41" ht="24">
      <c r="A3" s="485" t="s">
        <v>2241</v>
      </c>
      <c r="B3" s="485"/>
      <c r="C3" s="34" t="s">
        <v>3248</v>
      </c>
      <c r="D3" s="35" t="s">
        <v>3251</v>
      </c>
      <c r="E3" s="35" t="s">
        <v>3253</v>
      </c>
      <c r="F3" s="35" t="s">
        <v>3280</v>
      </c>
      <c r="G3" s="35" t="s">
        <v>3231</v>
      </c>
      <c r="H3" s="35" t="s">
        <v>3232</v>
      </c>
      <c r="I3" s="35" t="s">
        <v>3233</v>
      </c>
      <c r="J3" s="35" t="s">
        <v>3234</v>
      </c>
      <c r="K3" s="35" t="s">
        <v>3235</v>
      </c>
      <c r="L3" s="35" t="s">
        <v>3257</v>
      </c>
      <c r="M3" s="35" t="s">
        <v>3236</v>
      </c>
      <c r="N3" s="35" t="s">
        <v>3262</v>
      </c>
      <c r="O3" s="35" t="s">
        <v>3264</v>
      </c>
      <c r="P3" s="35" t="s">
        <v>3240</v>
      </c>
      <c r="Q3" s="35" t="s">
        <v>3267</v>
      </c>
      <c r="R3" s="35" t="s">
        <v>3269</v>
      </c>
      <c r="S3" s="35" t="s">
        <v>3275</v>
      </c>
      <c r="T3" s="35" t="s">
        <v>3272</v>
      </c>
      <c r="U3" s="35" t="s">
        <v>3274</v>
      </c>
      <c r="V3" s="35" t="s">
        <v>3277</v>
      </c>
      <c r="W3" s="35" t="s">
        <v>3283</v>
      </c>
      <c r="X3" s="35" t="s">
        <v>3284</v>
      </c>
      <c r="Y3" s="35" t="s">
        <v>3285</v>
      </c>
      <c r="Z3" s="35" t="s">
        <v>3286</v>
      </c>
      <c r="AA3" s="35" t="s">
        <v>3287</v>
      </c>
      <c r="AB3" s="35" t="s">
        <v>3289</v>
      </c>
      <c r="AC3" s="35" t="s">
        <v>3290</v>
      </c>
      <c r="AD3" s="35" t="s">
        <v>3291</v>
      </c>
      <c r="AE3" s="36" t="s">
        <v>3293</v>
      </c>
      <c r="AF3" s="33"/>
      <c r="AG3" s="46"/>
      <c r="AH3" s="46"/>
      <c r="AI3" s="46"/>
      <c r="AJ3" s="46"/>
      <c r="AK3" s="46"/>
      <c r="AL3" s="46"/>
      <c r="AM3" s="46"/>
      <c r="AN3" s="46"/>
      <c r="AO3" s="45"/>
    </row>
    <row r="4" spans="1:41">
      <c r="A4" s="486" t="s">
        <v>3329</v>
      </c>
      <c r="B4" s="49" t="s">
        <v>3248</v>
      </c>
      <c r="C4" s="181"/>
      <c r="D4" s="181">
        <v>-0.14799999999999999</v>
      </c>
      <c r="E4" s="181">
        <v>0.316</v>
      </c>
      <c r="F4" s="181">
        <v>-0.08</v>
      </c>
      <c r="G4" s="181">
        <v>3.2000000000000001E-2</v>
      </c>
      <c r="H4" s="181">
        <v>-2.1000000000000001E-2</v>
      </c>
      <c r="I4" s="181">
        <v>2.5000000000000001E-2</v>
      </c>
      <c r="J4" s="181">
        <v>0.28799999999999998</v>
      </c>
      <c r="K4" s="181">
        <v>6.0000000000000001E-3</v>
      </c>
      <c r="L4" s="181">
        <v>8.1000000000000003E-2</v>
      </c>
      <c r="M4" s="181">
        <v>-1.2E-2</v>
      </c>
      <c r="N4" s="181">
        <v>-5.6000000000000001E-2</v>
      </c>
      <c r="O4" s="181">
        <v>-2.1000000000000001E-2</v>
      </c>
      <c r="P4" s="181">
        <v>5.7000000000000002E-2</v>
      </c>
      <c r="Q4" s="181">
        <v>-9.5000000000000001E-2</v>
      </c>
      <c r="R4" s="181">
        <v>-8.1000000000000003E-2</v>
      </c>
      <c r="S4" s="181">
        <v>1.4E-2</v>
      </c>
      <c r="T4" s="181">
        <v>-3.7999999999999999E-2</v>
      </c>
      <c r="U4" s="181">
        <v>-4.0000000000000001E-3</v>
      </c>
      <c r="V4" s="181">
        <v>4.9000000000000002E-2</v>
      </c>
      <c r="W4" s="181">
        <v>0.13700000000000001</v>
      </c>
      <c r="X4" s="181">
        <v>2.7E-2</v>
      </c>
      <c r="Y4" s="181">
        <v>-2.8000000000000001E-2</v>
      </c>
      <c r="Z4" s="181">
        <v>-1.2E-2</v>
      </c>
      <c r="AA4" s="181">
        <v>0.01</v>
      </c>
      <c r="AB4" s="181">
        <v>0.13</v>
      </c>
      <c r="AC4" s="181">
        <v>2.5000000000000001E-2</v>
      </c>
      <c r="AD4" s="181">
        <v>-0.154</v>
      </c>
      <c r="AE4" s="181">
        <v>-0.16900000000000001</v>
      </c>
      <c r="AF4" s="33"/>
      <c r="AG4" s="47"/>
      <c r="AH4" s="47"/>
      <c r="AI4" s="47"/>
      <c r="AJ4" s="47"/>
      <c r="AK4" s="47"/>
      <c r="AL4" s="47"/>
      <c r="AM4" s="47"/>
      <c r="AN4" s="47"/>
      <c r="AO4" s="45"/>
    </row>
    <row r="5" spans="1:41">
      <c r="A5" s="487"/>
      <c r="B5" s="50" t="s">
        <v>3251</v>
      </c>
      <c r="C5" s="181">
        <v>-0.14799999999999999</v>
      </c>
      <c r="D5" s="181"/>
      <c r="E5" s="181">
        <v>0.62</v>
      </c>
      <c r="F5" s="181">
        <v>0.28000000000000003</v>
      </c>
      <c r="G5" s="181">
        <v>1.7000000000000001E-2</v>
      </c>
      <c r="H5" s="181">
        <v>-5.8999999999999997E-2</v>
      </c>
      <c r="I5" s="181">
        <v>-7.4999999999999997E-2</v>
      </c>
      <c r="J5" s="181">
        <v>-0.13300000000000001</v>
      </c>
      <c r="K5" s="181">
        <v>-0.187</v>
      </c>
      <c r="L5" s="181">
        <v>-0.21199999999999999</v>
      </c>
      <c r="M5" s="181">
        <v>5.8000000000000003E-2</v>
      </c>
      <c r="N5" s="181">
        <v>-0.19800000000000001</v>
      </c>
      <c r="O5" s="181">
        <v>-0.28699999999999998</v>
      </c>
      <c r="P5" s="181">
        <v>-9.6000000000000002E-2</v>
      </c>
      <c r="Q5" s="181">
        <v>0.68400000000000005</v>
      </c>
      <c r="R5" s="181">
        <v>6.7000000000000004E-2</v>
      </c>
      <c r="S5" s="181">
        <v>0.121</v>
      </c>
      <c r="T5" s="181">
        <v>-0.108</v>
      </c>
      <c r="U5" s="181">
        <v>-0.26800000000000002</v>
      </c>
      <c r="V5" s="181">
        <v>-0.188</v>
      </c>
      <c r="W5" s="181">
        <v>-0.14599999999999999</v>
      </c>
      <c r="X5" s="181">
        <v>0.45400000000000001</v>
      </c>
      <c r="Y5" s="181">
        <v>-0.17799999999999999</v>
      </c>
      <c r="Z5" s="181">
        <v>-0.36599999999999999</v>
      </c>
      <c r="AA5" s="181">
        <v>-0.2</v>
      </c>
      <c r="AB5" s="181">
        <v>-0.219</v>
      </c>
      <c r="AC5" s="181">
        <v>-0.52</v>
      </c>
      <c r="AD5" s="181">
        <v>0.74299999999999999</v>
      </c>
      <c r="AE5" s="181">
        <v>0.70599999999999996</v>
      </c>
      <c r="AF5" s="33"/>
      <c r="AG5" s="47"/>
      <c r="AH5" s="47"/>
      <c r="AI5" s="47"/>
      <c r="AJ5" s="47"/>
      <c r="AK5" s="47"/>
      <c r="AL5" s="47"/>
      <c r="AM5" s="47"/>
      <c r="AN5" s="47"/>
      <c r="AO5" s="45"/>
    </row>
    <row r="6" spans="1:41">
      <c r="A6" s="487"/>
      <c r="B6" s="50" t="s">
        <v>3253</v>
      </c>
      <c r="C6" s="181">
        <v>0.316</v>
      </c>
      <c r="D6" s="181">
        <v>0.62</v>
      </c>
      <c r="E6" s="181"/>
      <c r="F6" s="181">
        <v>0.36899999999999999</v>
      </c>
      <c r="G6" s="181">
        <v>0.14799999999999999</v>
      </c>
      <c r="H6" s="181">
        <v>3.0000000000000001E-3</v>
      </c>
      <c r="I6" s="181">
        <v>0.22600000000000001</v>
      </c>
      <c r="J6" s="181">
        <v>7.8E-2</v>
      </c>
      <c r="K6" s="181">
        <v>-7.1999999999999995E-2</v>
      </c>
      <c r="L6" s="181">
        <v>-0.122</v>
      </c>
      <c r="M6" s="181">
        <v>0.14699999999999999</v>
      </c>
      <c r="N6" s="181">
        <v>-0.23300000000000001</v>
      </c>
      <c r="O6" s="181">
        <v>-0.27900000000000003</v>
      </c>
      <c r="P6" s="181">
        <v>1.6E-2</v>
      </c>
      <c r="Q6" s="181">
        <v>0.51100000000000001</v>
      </c>
      <c r="R6" s="181">
        <v>-0.03</v>
      </c>
      <c r="S6" s="181">
        <v>-6.8000000000000005E-2</v>
      </c>
      <c r="T6" s="181">
        <v>-0.14599999999999999</v>
      </c>
      <c r="U6" s="181">
        <v>-0.222</v>
      </c>
      <c r="V6" s="181">
        <v>-0.27300000000000002</v>
      </c>
      <c r="W6" s="181">
        <v>-6.6000000000000003E-2</v>
      </c>
      <c r="X6" s="181">
        <v>0.504</v>
      </c>
      <c r="Y6" s="181">
        <v>-0.25800000000000001</v>
      </c>
      <c r="Z6" s="181">
        <v>-0.41</v>
      </c>
      <c r="AA6" s="181">
        <v>-8.2000000000000003E-2</v>
      </c>
      <c r="AB6" s="181">
        <v>3.9E-2</v>
      </c>
      <c r="AC6" s="181">
        <v>-0.47899999999999998</v>
      </c>
      <c r="AD6" s="181">
        <v>0.47</v>
      </c>
      <c r="AE6" s="181">
        <v>0.57499999999999996</v>
      </c>
      <c r="AF6" s="33"/>
      <c r="AG6" s="47"/>
      <c r="AH6" s="47"/>
      <c r="AI6" s="47"/>
      <c r="AJ6" s="47"/>
      <c r="AK6" s="47"/>
      <c r="AL6" s="47"/>
      <c r="AM6" s="47"/>
      <c r="AN6" s="47"/>
      <c r="AO6" s="45"/>
    </row>
    <row r="7" spans="1:41">
      <c r="A7" s="487"/>
      <c r="B7" s="50" t="s">
        <v>3280</v>
      </c>
      <c r="C7" s="181">
        <v>-0.08</v>
      </c>
      <c r="D7" s="181">
        <v>0.28000000000000003</v>
      </c>
      <c r="E7" s="181">
        <v>0.36899999999999999</v>
      </c>
      <c r="F7" s="181"/>
      <c r="G7" s="181">
        <v>0.308</v>
      </c>
      <c r="H7" s="181">
        <v>0.19600000000000001</v>
      </c>
      <c r="I7" s="181">
        <v>0.20200000000000001</v>
      </c>
      <c r="J7" s="181">
        <v>4.4999999999999998E-2</v>
      </c>
      <c r="K7" s="181">
        <v>3.5999999999999997E-2</v>
      </c>
      <c r="L7" s="181">
        <v>8.4000000000000005E-2</v>
      </c>
      <c r="M7" s="181">
        <v>3.9E-2</v>
      </c>
      <c r="N7" s="181">
        <v>-2.1999999999999999E-2</v>
      </c>
      <c r="O7" s="181">
        <v>-0.307</v>
      </c>
      <c r="P7" s="181">
        <v>0.122</v>
      </c>
      <c r="Q7" s="181">
        <v>0.438</v>
      </c>
      <c r="R7" s="181">
        <v>0.25800000000000001</v>
      </c>
      <c r="S7" s="181">
        <v>-0.46600000000000003</v>
      </c>
      <c r="T7" s="181">
        <v>5.1999999999999998E-2</v>
      </c>
      <c r="U7" s="181">
        <v>-0.33500000000000002</v>
      </c>
      <c r="V7" s="181">
        <v>-0.76400000000000001</v>
      </c>
      <c r="W7" s="181">
        <v>-9.8000000000000004E-2</v>
      </c>
      <c r="X7" s="181">
        <v>0.318</v>
      </c>
      <c r="Y7" s="181">
        <v>-5.2999999999999999E-2</v>
      </c>
      <c r="Z7" s="181">
        <v>-0.39</v>
      </c>
      <c r="AA7" s="181">
        <v>-0.06</v>
      </c>
      <c r="AB7" s="181">
        <v>0.126</v>
      </c>
      <c r="AC7" s="181">
        <v>-0.42599999999999999</v>
      </c>
      <c r="AD7" s="181">
        <v>0.35</v>
      </c>
      <c r="AE7" s="181">
        <v>0.44800000000000001</v>
      </c>
      <c r="AF7" s="33"/>
      <c r="AG7" s="47"/>
      <c r="AH7" s="47"/>
      <c r="AI7" s="47"/>
      <c r="AJ7" s="47"/>
      <c r="AK7" s="47"/>
      <c r="AL7" s="47"/>
      <c r="AM7" s="47"/>
      <c r="AN7" s="47"/>
      <c r="AO7" s="45"/>
    </row>
    <row r="8" spans="1:41">
      <c r="A8" s="487"/>
      <c r="B8" s="50" t="s">
        <v>3231</v>
      </c>
      <c r="C8" s="181">
        <v>3.2000000000000001E-2</v>
      </c>
      <c r="D8" s="181">
        <v>1.7000000000000001E-2</v>
      </c>
      <c r="E8" s="181">
        <v>0.14799999999999999</v>
      </c>
      <c r="F8" s="181">
        <v>0.308</v>
      </c>
      <c r="G8" s="181"/>
      <c r="H8" s="181">
        <v>0.1</v>
      </c>
      <c r="I8" s="181">
        <v>0.109</v>
      </c>
      <c r="J8" s="181">
        <v>4.1000000000000002E-2</v>
      </c>
      <c r="K8" s="181">
        <v>-6.9000000000000006E-2</v>
      </c>
      <c r="L8" s="181">
        <v>-0.13700000000000001</v>
      </c>
      <c r="M8" s="181">
        <v>-5.7000000000000002E-2</v>
      </c>
      <c r="N8" s="181">
        <v>-0.193</v>
      </c>
      <c r="O8" s="181">
        <v>-0.215</v>
      </c>
      <c r="P8" s="181">
        <v>3.1E-2</v>
      </c>
      <c r="Q8" s="181">
        <v>-0.109</v>
      </c>
      <c r="R8" s="181">
        <v>-0.17899999999999999</v>
      </c>
      <c r="S8" s="181">
        <v>-0.21199999999999999</v>
      </c>
      <c r="T8" s="181">
        <v>-9.6000000000000002E-2</v>
      </c>
      <c r="U8" s="181">
        <v>2.1000000000000001E-2</v>
      </c>
      <c r="V8" s="181">
        <v>-0.22</v>
      </c>
      <c r="W8" s="181">
        <v>-0.06</v>
      </c>
      <c r="X8" s="181">
        <v>0.13</v>
      </c>
      <c r="Y8" s="181">
        <v>-6.3E-2</v>
      </c>
      <c r="Z8" s="181">
        <v>-0.16700000000000001</v>
      </c>
      <c r="AA8" s="181">
        <v>0.10100000000000001</v>
      </c>
      <c r="AB8" s="181">
        <v>0.56299999999999994</v>
      </c>
      <c r="AC8" s="181">
        <v>-0.39</v>
      </c>
      <c r="AD8" s="181">
        <v>-0.11799999999999999</v>
      </c>
      <c r="AE8" s="181">
        <v>0.17299999999999999</v>
      </c>
      <c r="AF8" s="33"/>
      <c r="AG8" s="47"/>
      <c r="AH8" s="47"/>
      <c r="AI8" s="47"/>
      <c r="AJ8" s="47"/>
      <c r="AK8" s="47"/>
      <c r="AL8" s="47"/>
      <c r="AM8" s="47"/>
      <c r="AN8" s="47"/>
      <c r="AO8" s="45"/>
    </row>
    <row r="9" spans="1:41">
      <c r="A9" s="487"/>
      <c r="B9" s="50" t="s">
        <v>3232</v>
      </c>
      <c r="C9" s="182">
        <v>-2.1000000000000001E-2</v>
      </c>
      <c r="D9" s="182">
        <v>-5.8999999999999997E-2</v>
      </c>
      <c r="E9" s="182">
        <v>3.0000000000000001E-3</v>
      </c>
      <c r="F9" s="182">
        <v>0.19600000000000001</v>
      </c>
      <c r="G9" s="182">
        <v>0.1</v>
      </c>
      <c r="H9" s="183"/>
      <c r="I9" s="182">
        <v>4.1000000000000002E-2</v>
      </c>
      <c r="J9" s="182">
        <v>-3.2000000000000001E-2</v>
      </c>
      <c r="K9" s="182">
        <v>-6.3E-2</v>
      </c>
      <c r="L9" s="182">
        <v>-4.8000000000000001E-2</v>
      </c>
      <c r="M9" s="182">
        <v>-8.0000000000000002E-3</v>
      </c>
      <c r="N9" s="182">
        <v>-0.122</v>
      </c>
      <c r="O9" s="182">
        <v>-9.5000000000000001E-2</v>
      </c>
      <c r="P9" s="182">
        <v>-2.1000000000000001E-2</v>
      </c>
      <c r="Q9" s="182">
        <v>-5.1999999999999998E-2</v>
      </c>
      <c r="R9" s="182">
        <v>-0.104</v>
      </c>
      <c r="S9" s="182">
        <v>-0.13</v>
      </c>
      <c r="T9" s="182">
        <v>-5.8000000000000003E-2</v>
      </c>
      <c r="U9" s="182">
        <v>-6.2E-2</v>
      </c>
      <c r="V9" s="182">
        <v>-0.104</v>
      </c>
      <c r="W9" s="182">
        <v>-5.8000000000000003E-2</v>
      </c>
      <c r="X9" s="182">
        <v>0.10199999999999999</v>
      </c>
      <c r="Y9" s="182">
        <v>-0.10299999999999999</v>
      </c>
      <c r="Z9" s="182">
        <v>-7.9000000000000001E-2</v>
      </c>
      <c r="AA9" s="182">
        <v>8.6999999999999994E-2</v>
      </c>
      <c r="AB9" s="182">
        <v>0.30599999999999999</v>
      </c>
      <c r="AC9" s="182">
        <v>-0.18099999999999999</v>
      </c>
      <c r="AD9" s="182">
        <v>-9.9000000000000005E-2</v>
      </c>
      <c r="AE9" s="182">
        <v>-1.2E-2</v>
      </c>
      <c r="AF9" s="33"/>
      <c r="AG9" s="47"/>
      <c r="AH9" s="47"/>
      <c r="AI9" s="47"/>
      <c r="AJ9" s="47"/>
      <c r="AK9" s="47"/>
      <c r="AL9" s="47"/>
      <c r="AM9" s="47"/>
      <c r="AN9" s="47"/>
      <c r="AO9" s="45"/>
    </row>
    <row r="10" spans="1:41">
      <c r="A10" s="487"/>
      <c r="B10" s="50" t="s">
        <v>3233</v>
      </c>
      <c r="C10" s="184">
        <v>2.5000000000000001E-2</v>
      </c>
      <c r="D10" s="184">
        <v>-7.4999999999999997E-2</v>
      </c>
      <c r="E10" s="184">
        <v>0.22600000000000001</v>
      </c>
      <c r="F10" s="184">
        <v>0.20200000000000001</v>
      </c>
      <c r="G10" s="184">
        <v>0.109</v>
      </c>
      <c r="H10" s="184">
        <v>4.1000000000000002E-2</v>
      </c>
      <c r="I10" s="185"/>
      <c r="J10" s="184">
        <v>3.4000000000000002E-2</v>
      </c>
      <c r="K10" s="184">
        <v>0.13200000000000001</v>
      </c>
      <c r="L10" s="184">
        <v>-5.2999999999999999E-2</v>
      </c>
      <c r="M10" s="184">
        <v>-2.1999999999999999E-2</v>
      </c>
      <c r="N10" s="184">
        <v>-6.3E-2</v>
      </c>
      <c r="O10" s="184">
        <v>-0.112</v>
      </c>
      <c r="P10" s="184">
        <v>1.7999999999999999E-2</v>
      </c>
      <c r="Q10" s="184">
        <v>-7.3999999999999996E-2</v>
      </c>
      <c r="R10" s="184">
        <v>-0.123</v>
      </c>
      <c r="S10" s="184">
        <v>-0.157</v>
      </c>
      <c r="T10" s="184">
        <v>-5.7000000000000002E-2</v>
      </c>
      <c r="U10" s="184">
        <v>3.3000000000000002E-2</v>
      </c>
      <c r="V10" s="184">
        <v>-0.17799999999999999</v>
      </c>
      <c r="W10" s="184">
        <v>-6.2E-2</v>
      </c>
      <c r="X10" s="184">
        <v>3.3000000000000002E-2</v>
      </c>
      <c r="Y10" s="184">
        <v>-5.8999999999999997E-2</v>
      </c>
      <c r="Z10" s="184">
        <v>-7.4999999999999997E-2</v>
      </c>
      <c r="AA10" s="184">
        <v>0.14000000000000001</v>
      </c>
      <c r="AB10" s="184">
        <v>0.27900000000000003</v>
      </c>
      <c r="AC10" s="184">
        <v>-0.13200000000000001</v>
      </c>
      <c r="AD10" s="184">
        <v>-0.114</v>
      </c>
      <c r="AE10" s="184">
        <v>5.8999999999999997E-2</v>
      </c>
      <c r="AF10" s="33"/>
      <c r="AG10" s="47"/>
      <c r="AH10" s="47"/>
      <c r="AI10" s="47"/>
      <c r="AJ10" s="47"/>
      <c r="AK10" s="47"/>
      <c r="AL10" s="47"/>
      <c r="AM10" s="47"/>
      <c r="AN10" s="47"/>
      <c r="AO10" s="45"/>
    </row>
    <row r="11" spans="1:41">
      <c r="A11" s="487"/>
      <c r="B11" s="50" t="s">
        <v>3234</v>
      </c>
      <c r="C11" s="184">
        <v>0.28799999999999998</v>
      </c>
      <c r="D11" s="184">
        <v>-0.13300000000000001</v>
      </c>
      <c r="E11" s="184">
        <v>7.8E-2</v>
      </c>
      <c r="F11" s="184">
        <v>4.4999999999999998E-2</v>
      </c>
      <c r="G11" s="184">
        <v>4.1000000000000002E-2</v>
      </c>
      <c r="H11" s="184">
        <v>-3.2000000000000001E-2</v>
      </c>
      <c r="I11" s="184">
        <v>3.4000000000000002E-2</v>
      </c>
      <c r="J11" s="185"/>
      <c r="K11" s="184">
        <v>-1.6E-2</v>
      </c>
      <c r="L11" s="184">
        <v>-2E-3</v>
      </c>
      <c r="M11" s="184">
        <v>-1.4999999999999999E-2</v>
      </c>
      <c r="N11" s="184">
        <v>-0.11799999999999999</v>
      </c>
      <c r="O11" s="184">
        <v>-7.1999999999999995E-2</v>
      </c>
      <c r="P11" s="184">
        <v>3.7999999999999999E-2</v>
      </c>
      <c r="Q11" s="184">
        <v>-9.6000000000000002E-2</v>
      </c>
      <c r="R11" s="184">
        <v>-0.113</v>
      </c>
      <c r="S11" s="184">
        <v>-5.3999999999999999E-2</v>
      </c>
      <c r="T11" s="184">
        <v>-4.4999999999999998E-2</v>
      </c>
      <c r="U11" s="184">
        <v>0.10299999999999999</v>
      </c>
      <c r="V11" s="184">
        <v>-5.2999999999999999E-2</v>
      </c>
      <c r="W11" s="184">
        <v>3.9E-2</v>
      </c>
      <c r="X11" s="184">
        <v>2.4E-2</v>
      </c>
      <c r="Y11" s="184">
        <v>-7.8E-2</v>
      </c>
      <c r="Z11" s="184">
        <v>1.6E-2</v>
      </c>
      <c r="AA11" s="184">
        <v>7.3999999999999996E-2</v>
      </c>
      <c r="AB11" s="184">
        <v>0.14000000000000001</v>
      </c>
      <c r="AC11" s="184">
        <v>0.02</v>
      </c>
      <c r="AD11" s="184">
        <v>-0.154</v>
      </c>
      <c r="AE11" s="184">
        <v>-0.13600000000000001</v>
      </c>
      <c r="AF11" s="33"/>
      <c r="AG11" s="47"/>
      <c r="AH11" s="47"/>
      <c r="AI11" s="47"/>
      <c r="AJ11" s="47"/>
      <c r="AK11" s="47"/>
      <c r="AL11" s="47"/>
      <c r="AM11" s="47"/>
      <c r="AN11" s="47"/>
      <c r="AO11" s="45"/>
    </row>
    <row r="12" spans="1:41">
      <c r="A12" s="487"/>
      <c r="B12" s="50" t="s">
        <v>3235</v>
      </c>
      <c r="C12" s="184">
        <v>6.0000000000000001E-3</v>
      </c>
      <c r="D12" s="184">
        <v>-0.187</v>
      </c>
      <c r="E12" s="184">
        <v>-7.1999999999999995E-2</v>
      </c>
      <c r="F12" s="184">
        <v>3.5999999999999997E-2</v>
      </c>
      <c r="G12" s="184">
        <v>-6.9000000000000006E-2</v>
      </c>
      <c r="H12" s="184">
        <v>-6.3E-2</v>
      </c>
      <c r="I12" s="184">
        <v>0.13200000000000001</v>
      </c>
      <c r="J12" s="184">
        <v>-1.6E-2</v>
      </c>
      <c r="K12" s="185"/>
      <c r="L12" s="184">
        <v>3.4000000000000002E-2</v>
      </c>
      <c r="M12" s="184">
        <v>-2.1000000000000001E-2</v>
      </c>
      <c r="N12" s="184">
        <v>-0.06</v>
      </c>
      <c r="O12" s="184">
        <v>0.17499999999999999</v>
      </c>
      <c r="P12" s="184">
        <v>-6.2E-2</v>
      </c>
      <c r="Q12" s="184">
        <v>-0.161</v>
      </c>
      <c r="R12" s="184">
        <v>-0.15</v>
      </c>
      <c r="S12" s="184">
        <v>-0.16300000000000001</v>
      </c>
      <c r="T12" s="184">
        <v>-7.5999999999999998E-2</v>
      </c>
      <c r="U12" s="184">
        <v>0.156</v>
      </c>
      <c r="V12" s="184">
        <v>-0.13200000000000001</v>
      </c>
      <c r="W12" s="184">
        <v>-0.09</v>
      </c>
      <c r="X12" s="184">
        <v>-6.0999999999999999E-2</v>
      </c>
      <c r="Y12" s="184">
        <v>-4.0000000000000001E-3</v>
      </c>
      <c r="Z12" s="184">
        <v>-0.02</v>
      </c>
      <c r="AA12" s="184">
        <v>0.157</v>
      </c>
      <c r="AB12" s="184">
        <v>-0.05</v>
      </c>
      <c r="AC12" s="184">
        <v>0.25800000000000001</v>
      </c>
      <c r="AD12" s="184">
        <v>-0.2</v>
      </c>
      <c r="AE12" s="184">
        <v>-5.6000000000000001E-2</v>
      </c>
      <c r="AF12" s="33"/>
      <c r="AG12" s="47"/>
      <c r="AH12" s="47"/>
      <c r="AI12" s="47"/>
      <c r="AJ12" s="47"/>
      <c r="AK12" s="47"/>
      <c r="AL12" s="47"/>
      <c r="AM12" s="47"/>
      <c r="AN12" s="47"/>
      <c r="AO12" s="45"/>
    </row>
    <row r="13" spans="1:41">
      <c r="A13" s="487"/>
      <c r="B13" s="50" t="s">
        <v>3257</v>
      </c>
      <c r="C13" s="184">
        <v>8.1000000000000003E-2</v>
      </c>
      <c r="D13" s="184">
        <v>-0.21199999999999999</v>
      </c>
      <c r="E13" s="184">
        <v>-0.122</v>
      </c>
      <c r="F13" s="184">
        <v>8.4000000000000005E-2</v>
      </c>
      <c r="G13" s="184">
        <v>-0.13700000000000001</v>
      </c>
      <c r="H13" s="184">
        <v>-4.8000000000000001E-2</v>
      </c>
      <c r="I13" s="184">
        <v>-5.2999999999999999E-2</v>
      </c>
      <c r="J13" s="184">
        <v>-2E-3</v>
      </c>
      <c r="K13" s="184">
        <v>3.4000000000000002E-2</v>
      </c>
      <c r="L13" s="185"/>
      <c r="M13" s="184">
        <v>-0.03</v>
      </c>
      <c r="N13" s="184">
        <v>2.9000000000000001E-2</v>
      </c>
      <c r="O13" s="184">
        <v>0.189</v>
      </c>
      <c r="P13" s="184">
        <v>-4.8000000000000001E-2</v>
      </c>
      <c r="Q13" s="184">
        <v>-0.17</v>
      </c>
      <c r="R13" s="184">
        <v>-5.7000000000000002E-2</v>
      </c>
      <c r="S13" s="184">
        <v>-0.12</v>
      </c>
      <c r="T13" s="184">
        <v>-4.2000000000000003E-2</v>
      </c>
      <c r="U13" s="184">
        <v>-6.0000000000000001E-3</v>
      </c>
      <c r="V13" s="184">
        <v>-0.11600000000000001</v>
      </c>
      <c r="W13" s="184">
        <v>-7.5999999999999998E-2</v>
      </c>
      <c r="X13" s="184">
        <v>-0.16700000000000001</v>
      </c>
      <c r="Y13" s="184">
        <v>0.14499999999999999</v>
      </c>
      <c r="Z13" s="184">
        <v>6.5000000000000002E-2</v>
      </c>
      <c r="AA13" s="184">
        <v>3.3000000000000002E-2</v>
      </c>
      <c r="AB13" s="184">
        <v>-0.111</v>
      </c>
      <c r="AC13" s="184">
        <v>0.35199999999999998</v>
      </c>
      <c r="AD13" s="184">
        <v>-0.24199999999999999</v>
      </c>
      <c r="AE13" s="184">
        <v>-0.16</v>
      </c>
      <c r="AF13" s="33"/>
      <c r="AG13" s="47"/>
      <c r="AH13" s="47"/>
      <c r="AI13" s="47"/>
      <c r="AJ13" s="47"/>
      <c r="AK13" s="47"/>
      <c r="AL13" s="47"/>
      <c r="AM13" s="47"/>
      <c r="AN13" s="47"/>
      <c r="AO13" s="45"/>
    </row>
    <row r="14" spans="1:41">
      <c r="A14" s="487"/>
      <c r="B14" s="50" t="s">
        <v>3236</v>
      </c>
      <c r="C14" s="184">
        <v>-1.2E-2</v>
      </c>
      <c r="D14" s="184">
        <v>5.8000000000000003E-2</v>
      </c>
      <c r="E14" s="184">
        <v>0.14699999999999999</v>
      </c>
      <c r="F14" s="184">
        <v>3.9E-2</v>
      </c>
      <c r="G14" s="184">
        <v>-5.7000000000000002E-2</v>
      </c>
      <c r="H14" s="184">
        <v>-8.0000000000000002E-3</v>
      </c>
      <c r="I14" s="184">
        <v>-2.1999999999999999E-2</v>
      </c>
      <c r="J14" s="184">
        <v>-1.4999999999999999E-2</v>
      </c>
      <c r="K14" s="184">
        <v>-2.1000000000000001E-2</v>
      </c>
      <c r="L14" s="184">
        <v>-0.03</v>
      </c>
      <c r="M14" s="185"/>
      <c r="N14" s="184">
        <v>-5.0999999999999997E-2</v>
      </c>
      <c r="O14" s="184">
        <v>-0.02</v>
      </c>
      <c r="P14" s="184">
        <v>-3.7999999999999999E-2</v>
      </c>
      <c r="Q14" s="184">
        <v>1.0999999999999999E-2</v>
      </c>
      <c r="R14" s="184">
        <v>-2.1000000000000001E-2</v>
      </c>
      <c r="S14" s="184">
        <v>-7.0000000000000007E-2</v>
      </c>
      <c r="T14" s="184">
        <v>-1.7999999999999999E-2</v>
      </c>
      <c r="U14" s="184">
        <v>-2.5999999999999999E-2</v>
      </c>
      <c r="V14" s="184">
        <v>1.2999999999999999E-2</v>
      </c>
      <c r="W14" s="184">
        <v>-5.0999999999999997E-2</v>
      </c>
      <c r="X14" s="184">
        <v>0.05</v>
      </c>
      <c r="Y14" s="184">
        <v>-6.0999999999999999E-2</v>
      </c>
      <c r="Z14" s="184">
        <v>-4.8000000000000001E-2</v>
      </c>
      <c r="AA14" s="184">
        <v>8.5000000000000006E-2</v>
      </c>
      <c r="AB14" s="184">
        <v>-0.10299999999999999</v>
      </c>
      <c r="AC14" s="184">
        <v>1.2999999999999999E-2</v>
      </c>
      <c r="AD14" s="184">
        <v>0.09</v>
      </c>
      <c r="AE14" s="184">
        <v>3.1E-2</v>
      </c>
      <c r="AF14" s="33"/>
      <c r="AG14" s="47"/>
      <c r="AH14" s="47"/>
      <c r="AI14" s="47"/>
      <c r="AJ14" s="47"/>
      <c r="AK14" s="47"/>
      <c r="AL14" s="47"/>
      <c r="AM14" s="47"/>
      <c r="AN14" s="47"/>
      <c r="AO14" s="45"/>
    </row>
    <row r="15" spans="1:41">
      <c r="A15" s="487"/>
      <c r="B15" s="50" t="s">
        <v>3262</v>
      </c>
      <c r="C15" s="184">
        <v>-5.6000000000000001E-2</v>
      </c>
      <c r="D15" s="184">
        <v>-0.19800000000000001</v>
      </c>
      <c r="E15" s="184">
        <v>-0.23300000000000001</v>
      </c>
      <c r="F15" s="184">
        <v>-2.1999999999999999E-2</v>
      </c>
      <c r="G15" s="184">
        <v>-0.193</v>
      </c>
      <c r="H15" s="184">
        <v>-0.122</v>
      </c>
      <c r="I15" s="184">
        <v>-6.3E-2</v>
      </c>
      <c r="J15" s="184">
        <v>-0.11799999999999999</v>
      </c>
      <c r="K15" s="184">
        <v>-0.06</v>
      </c>
      <c r="L15" s="184">
        <v>2.9000000000000001E-2</v>
      </c>
      <c r="M15" s="184">
        <v>-5.0999999999999997E-2</v>
      </c>
      <c r="N15" s="185"/>
      <c r="O15" s="184">
        <v>0.26500000000000001</v>
      </c>
      <c r="P15" s="184">
        <v>-0.13800000000000001</v>
      </c>
      <c r="Q15" s="184">
        <v>-0.19500000000000001</v>
      </c>
      <c r="R15" s="184">
        <v>-6.9000000000000006E-2</v>
      </c>
      <c r="S15" s="184">
        <v>-0.11700000000000001</v>
      </c>
      <c r="T15" s="184">
        <v>5.0000000000000001E-3</v>
      </c>
      <c r="U15" s="184">
        <v>-0.106</v>
      </c>
      <c r="V15" s="184">
        <v>4.2000000000000003E-2</v>
      </c>
      <c r="W15" s="184">
        <v>-0.14799999999999999</v>
      </c>
      <c r="X15" s="184">
        <v>-0.28999999999999998</v>
      </c>
      <c r="Y15" s="184">
        <v>0.14599999999999999</v>
      </c>
      <c r="Z15" s="184">
        <v>0.23499999999999999</v>
      </c>
      <c r="AA15" s="184">
        <v>4.2000000000000003E-2</v>
      </c>
      <c r="AB15" s="184">
        <v>-0.36899999999999999</v>
      </c>
      <c r="AC15" s="184">
        <v>0.56499999999999995</v>
      </c>
      <c r="AD15" s="184">
        <v>-0.21099999999999999</v>
      </c>
      <c r="AE15" s="184">
        <v>-0.13</v>
      </c>
      <c r="AF15" s="33"/>
      <c r="AG15" s="47"/>
      <c r="AH15" s="47"/>
      <c r="AI15" s="47"/>
      <c r="AJ15" s="47"/>
      <c r="AK15" s="47"/>
      <c r="AL15" s="47"/>
      <c r="AM15" s="47"/>
      <c r="AN15" s="47"/>
      <c r="AO15" s="45"/>
    </row>
    <row r="16" spans="1:41">
      <c r="A16" s="487"/>
      <c r="B16" s="50" t="s">
        <v>3264</v>
      </c>
      <c r="C16" s="184">
        <v>-2.1000000000000001E-2</v>
      </c>
      <c r="D16" s="184">
        <v>-0.28699999999999998</v>
      </c>
      <c r="E16" s="184">
        <v>-0.27900000000000003</v>
      </c>
      <c r="F16" s="184">
        <v>-0.307</v>
      </c>
      <c r="G16" s="184">
        <v>-0.215</v>
      </c>
      <c r="H16" s="184">
        <v>-9.5000000000000001E-2</v>
      </c>
      <c r="I16" s="184">
        <v>-0.112</v>
      </c>
      <c r="J16" s="184">
        <v>-7.1999999999999995E-2</v>
      </c>
      <c r="K16" s="184">
        <v>0.17499999999999999</v>
      </c>
      <c r="L16" s="184">
        <v>0.189</v>
      </c>
      <c r="M16" s="184">
        <v>-0.02</v>
      </c>
      <c r="N16" s="184">
        <v>0.26500000000000001</v>
      </c>
      <c r="O16" s="185"/>
      <c r="P16" s="184">
        <v>-0.11799999999999999</v>
      </c>
      <c r="Q16" s="184">
        <v>-0.27500000000000002</v>
      </c>
      <c r="R16" s="184">
        <v>-0.11700000000000001</v>
      </c>
      <c r="S16" s="184">
        <v>-0.14799999999999999</v>
      </c>
      <c r="T16" s="184">
        <v>2E-3</v>
      </c>
      <c r="U16" s="184">
        <v>3.5000000000000003E-2</v>
      </c>
      <c r="V16" s="184">
        <v>0.06</v>
      </c>
      <c r="W16" s="184">
        <v>-0.14099999999999999</v>
      </c>
      <c r="X16" s="184">
        <v>-0.31</v>
      </c>
      <c r="Y16" s="184">
        <v>0.13400000000000001</v>
      </c>
      <c r="Z16" s="184">
        <v>0.254</v>
      </c>
      <c r="AA16" s="184">
        <v>8.6999999999999994E-2</v>
      </c>
      <c r="AB16" s="184">
        <v>-0.29299999999999998</v>
      </c>
      <c r="AC16" s="184">
        <v>0.57399999999999995</v>
      </c>
      <c r="AD16" s="184">
        <v>-0.30099999999999999</v>
      </c>
      <c r="AE16" s="184">
        <v>-0.28100000000000003</v>
      </c>
      <c r="AF16" s="33"/>
      <c r="AG16" s="47"/>
      <c r="AH16" s="47"/>
      <c r="AI16" s="47"/>
      <c r="AJ16" s="47"/>
      <c r="AK16" s="47"/>
      <c r="AL16" s="47"/>
      <c r="AM16" s="47"/>
      <c r="AN16" s="47"/>
      <c r="AO16" s="45"/>
    </row>
    <row r="17" spans="1:41">
      <c r="A17" s="487"/>
      <c r="B17" s="50" t="s">
        <v>3240</v>
      </c>
      <c r="C17" s="184">
        <v>5.7000000000000002E-2</v>
      </c>
      <c r="D17" s="184">
        <v>-9.6000000000000002E-2</v>
      </c>
      <c r="E17" s="184">
        <v>1.6E-2</v>
      </c>
      <c r="F17" s="184">
        <v>0.122</v>
      </c>
      <c r="G17" s="184">
        <v>3.1E-2</v>
      </c>
      <c r="H17" s="184">
        <v>-2.1000000000000001E-2</v>
      </c>
      <c r="I17" s="184">
        <v>1.7999999999999999E-2</v>
      </c>
      <c r="J17" s="184">
        <v>3.7999999999999999E-2</v>
      </c>
      <c r="K17" s="184">
        <v>-6.2E-2</v>
      </c>
      <c r="L17" s="184">
        <v>-4.8000000000000001E-2</v>
      </c>
      <c r="M17" s="184">
        <v>-3.7999999999999999E-2</v>
      </c>
      <c r="N17" s="184">
        <v>-0.13800000000000001</v>
      </c>
      <c r="O17" s="184">
        <v>-0.11799999999999999</v>
      </c>
      <c r="P17" s="185"/>
      <c r="Q17" s="184">
        <v>-2.8000000000000001E-2</v>
      </c>
      <c r="R17" s="184">
        <v>-8.8999999999999996E-2</v>
      </c>
      <c r="S17" s="184">
        <v>-3.6999999999999998E-2</v>
      </c>
      <c r="T17" s="184">
        <v>-2.5000000000000001E-2</v>
      </c>
      <c r="U17" s="184">
        <v>-2.4E-2</v>
      </c>
      <c r="V17" s="184">
        <v>-8.6999999999999994E-2</v>
      </c>
      <c r="W17" s="184">
        <v>0.47399999999999998</v>
      </c>
      <c r="X17" s="184">
        <v>0.316</v>
      </c>
      <c r="Y17" s="184">
        <v>-0.23899999999999999</v>
      </c>
      <c r="Z17" s="184">
        <v>-0.151</v>
      </c>
      <c r="AA17" s="184">
        <v>-9.1999999999999998E-2</v>
      </c>
      <c r="AB17" s="184">
        <v>0.28899999999999998</v>
      </c>
      <c r="AC17" s="184">
        <v>-0.18099999999999999</v>
      </c>
      <c r="AD17" s="184">
        <v>-8.6999999999999994E-2</v>
      </c>
      <c r="AE17" s="184">
        <v>-3.9E-2</v>
      </c>
      <c r="AF17" s="33"/>
      <c r="AG17" s="47"/>
      <c r="AH17" s="47"/>
      <c r="AI17" s="47"/>
      <c r="AJ17" s="47"/>
      <c r="AK17" s="47"/>
      <c r="AL17" s="47"/>
      <c r="AM17" s="47"/>
      <c r="AN17" s="47"/>
      <c r="AO17" s="45"/>
    </row>
    <row r="18" spans="1:41">
      <c r="A18" s="487"/>
      <c r="B18" s="50" t="s">
        <v>3267</v>
      </c>
      <c r="C18" s="184">
        <v>-9.5000000000000001E-2</v>
      </c>
      <c r="D18" s="184">
        <v>0.68400000000000005</v>
      </c>
      <c r="E18" s="184">
        <v>0.51100000000000001</v>
      </c>
      <c r="F18" s="184">
        <v>0.438</v>
      </c>
      <c r="G18" s="184">
        <v>-0.109</v>
      </c>
      <c r="H18" s="184">
        <v>-5.1999999999999998E-2</v>
      </c>
      <c r="I18" s="184">
        <v>-7.3999999999999996E-2</v>
      </c>
      <c r="J18" s="184">
        <v>-9.6000000000000002E-2</v>
      </c>
      <c r="K18" s="184">
        <v>-0.161</v>
      </c>
      <c r="L18" s="184">
        <v>-0.17</v>
      </c>
      <c r="M18" s="184">
        <v>1.0999999999999999E-2</v>
      </c>
      <c r="N18" s="184">
        <v>-0.19500000000000001</v>
      </c>
      <c r="O18" s="184">
        <v>-0.27500000000000002</v>
      </c>
      <c r="P18" s="184">
        <v>-2.8000000000000001E-2</v>
      </c>
      <c r="Q18" s="185"/>
      <c r="R18" s="184">
        <v>-0.04</v>
      </c>
      <c r="S18" s="184">
        <v>-6.7000000000000004E-2</v>
      </c>
      <c r="T18" s="184">
        <v>-0.12</v>
      </c>
      <c r="U18" s="184">
        <v>-0.26800000000000002</v>
      </c>
      <c r="V18" s="184">
        <v>-0.30199999999999999</v>
      </c>
      <c r="W18" s="184">
        <v>-1.2E-2</v>
      </c>
      <c r="X18" s="184">
        <v>0.61599999999999999</v>
      </c>
      <c r="Y18" s="184">
        <v>-0.36699999999999999</v>
      </c>
      <c r="Z18" s="184">
        <v>-0.38400000000000001</v>
      </c>
      <c r="AA18" s="184">
        <v>-0.223</v>
      </c>
      <c r="AB18" s="184">
        <v>-0.23</v>
      </c>
      <c r="AC18" s="184">
        <v>-0.47299999999999998</v>
      </c>
      <c r="AD18" s="184">
        <v>0.70299999999999996</v>
      </c>
      <c r="AE18" s="184">
        <v>0.56799999999999995</v>
      </c>
      <c r="AF18" s="33"/>
      <c r="AG18" s="47"/>
      <c r="AH18" s="47"/>
      <c r="AI18" s="47"/>
      <c r="AJ18" s="47"/>
      <c r="AK18" s="47"/>
      <c r="AL18" s="47"/>
      <c r="AM18" s="47"/>
      <c r="AN18" s="47"/>
      <c r="AO18" s="45"/>
    </row>
    <row r="19" spans="1:41">
      <c r="A19" s="487"/>
      <c r="B19" s="50" t="s">
        <v>3269</v>
      </c>
      <c r="C19" s="184">
        <v>-8.1000000000000003E-2</v>
      </c>
      <c r="D19" s="184">
        <v>6.7000000000000004E-2</v>
      </c>
      <c r="E19" s="184">
        <v>-0.03</v>
      </c>
      <c r="F19" s="184">
        <v>0.25800000000000001</v>
      </c>
      <c r="G19" s="184">
        <v>-0.17899999999999999</v>
      </c>
      <c r="H19" s="184">
        <v>-0.104</v>
      </c>
      <c r="I19" s="184">
        <v>-0.123</v>
      </c>
      <c r="J19" s="184">
        <v>-0.113</v>
      </c>
      <c r="K19" s="184">
        <v>-0.15</v>
      </c>
      <c r="L19" s="184">
        <v>-5.7000000000000002E-2</v>
      </c>
      <c r="M19" s="184">
        <v>-2.1000000000000001E-2</v>
      </c>
      <c r="N19" s="184">
        <v>-6.9000000000000006E-2</v>
      </c>
      <c r="O19" s="184">
        <v>-0.11700000000000001</v>
      </c>
      <c r="P19" s="184">
        <v>-8.8999999999999996E-2</v>
      </c>
      <c r="Q19" s="184">
        <v>-0.04</v>
      </c>
      <c r="R19" s="185"/>
      <c r="S19" s="184">
        <v>1.6E-2</v>
      </c>
      <c r="T19" s="184">
        <v>-8.9999999999999993E-3</v>
      </c>
      <c r="U19" s="184">
        <v>-0.157</v>
      </c>
      <c r="V19" s="184">
        <v>-0.24099999999999999</v>
      </c>
      <c r="W19" s="184">
        <v>-7.3999999999999996E-2</v>
      </c>
      <c r="X19" s="184">
        <v>-0.221</v>
      </c>
      <c r="Y19" s="184">
        <v>0.54600000000000004</v>
      </c>
      <c r="Z19" s="184">
        <v>-0.20100000000000001</v>
      </c>
      <c r="AA19" s="184">
        <v>-0.14499999999999999</v>
      </c>
      <c r="AB19" s="184">
        <v>-8.1000000000000003E-2</v>
      </c>
      <c r="AC19" s="184">
        <v>-0.193</v>
      </c>
      <c r="AD19" s="184">
        <v>0.27400000000000002</v>
      </c>
      <c r="AE19" s="184">
        <v>9.4E-2</v>
      </c>
      <c r="AF19" s="33"/>
      <c r="AG19" s="47"/>
      <c r="AH19" s="47"/>
      <c r="AI19" s="47"/>
      <c r="AJ19" s="47"/>
      <c r="AK19" s="47"/>
      <c r="AL19" s="47"/>
      <c r="AM19" s="47"/>
      <c r="AN19" s="47"/>
      <c r="AO19" s="45"/>
    </row>
    <row r="20" spans="1:41">
      <c r="A20" s="487"/>
      <c r="B20" s="50" t="s">
        <v>3275</v>
      </c>
      <c r="C20" s="184">
        <v>1.4E-2</v>
      </c>
      <c r="D20" s="184">
        <v>0.121</v>
      </c>
      <c r="E20" s="184">
        <v>-6.8000000000000005E-2</v>
      </c>
      <c r="F20" s="184">
        <v>-0.46600000000000003</v>
      </c>
      <c r="G20" s="184">
        <v>-0.21199999999999999</v>
      </c>
      <c r="H20" s="184">
        <v>-0.13</v>
      </c>
      <c r="I20" s="184">
        <v>-0.157</v>
      </c>
      <c r="J20" s="184">
        <v>-5.3999999999999999E-2</v>
      </c>
      <c r="K20" s="184">
        <v>-0.16300000000000001</v>
      </c>
      <c r="L20" s="184">
        <v>-0.12</v>
      </c>
      <c r="M20" s="184">
        <v>-7.0000000000000007E-2</v>
      </c>
      <c r="N20" s="184">
        <v>-0.11700000000000001</v>
      </c>
      <c r="O20" s="184">
        <v>-0.14799999999999999</v>
      </c>
      <c r="P20" s="184">
        <v>-3.6999999999999998E-2</v>
      </c>
      <c r="Q20" s="184">
        <v>-6.7000000000000004E-2</v>
      </c>
      <c r="R20" s="184">
        <v>1.6E-2</v>
      </c>
      <c r="S20" s="185"/>
      <c r="T20" s="184">
        <v>2.5000000000000001E-2</v>
      </c>
      <c r="U20" s="184">
        <v>-0.17599999999999999</v>
      </c>
      <c r="V20" s="184">
        <v>0.123</v>
      </c>
      <c r="W20" s="184">
        <v>0.153</v>
      </c>
      <c r="X20" s="184">
        <v>-0.112</v>
      </c>
      <c r="Y20" s="184">
        <v>6.0999999999999999E-2</v>
      </c>
      <c r="Z20" s="184">
        <v>0.104</v>
      </c>
      <c r="AA20" s="184">
        <v>6.0000000000000001E-3</v>
      </c>
      <c r="AB20" s="184">
        <v>-0.13</v>
      </c>
      <c r="AC20" s="184">
        <v>-4.8000000000000001E-2</v>
      </c>
      <c r="AD20" s="184">
        <v>0.13900000000000001</v>
      </c>
      <c r="AE20" s="184">
        <v>-0.11600000000000001</v>
      </c>
      <c r="AF20" s="33"/>
      <c r="AG20" s="47"/>
      <c r="AH20" s="47"/>
      <c r="AI20" s="47"/>
      <c r="AJ20" s="47"/>
      <c r="AK20" s="47"/>
      <c r="AL20" s="47"/>
      <c r="AM20" s="47"/>
      <c r="AN20" s="47"/>
      <c r="AO20" s="45"/>
    </row>
    <row r="21" spans="1:41">
      <c r="A21" s="487"/>
      <c r="B21" s="50" t="s">
        <v>3272</v>
      </c>
      <c r="C21" s="184">
        <v>-3.7999999999999999E-2</v>
      </c>
      <c r="D21" s="184">
        <v>-0.108</v>
      </c>
      <c r="E21" s="184">
        <v>-0.14599999999999999</v>
      </c>
      <c r="F21" s="184">
        <v>5.1999999999999998E-2</v>
      </c>
      <c r="G21" s="184">
        <v>-9.6000000000000002E-2</v>
      </c>
      <c r="H21" s="184">
        <v>-5.8000000000000003E-2</v>
      </c>
      <c r="I21" s="184">
        <v>-5.7000000000000002E-2</v>
      </c>
      <c r="J21" s="184">
        <v>-4.4999999999999998E-2</v>
      </c>
      <c r="K21" s="184">
        <v>-7.5999999999999998E-2</v>
      </c>
      <c r="L21" s="184">
        <v>-4.2000000000000003E-2</v>
      </c>
      <c r="M21" s="184">
        <v>-1.7999999999999999E-2</v>
      </c>
      <c r="N21" s="184">
        <v>5.0000000000000001E-3</v>
      </c>
      <c r="O21" s="184">
        <v>2E-3</v>
      </c>
      <c r="P21" s="184">
        <v>-2.5000000000000001E-2</v>
      </c>
      <c r="Q21" s="184">
        <v>-0.12</v>
      </c>
      <c r="R21" s="184">
        <v>-8.9999999999999993E-3</v>
      </c>
      <c r="S21" s="184">
        <v>2.5000000000000001E-2</v>
      </c>
      <c r="T21" s="185"/>
      <c r="U21" s="184">
        <v>-0.09</v>
      </c>
      <c r="V21" s="184">
        <v>-3.4000000000000002E-2</v>
      </c>
      <c r="W21" s="184">
        <v>0.106</v>
      </c>
      <c r="X21" s="184">
        <v>-0.21299999999999999</v>
      </c>
      <c r="Y21" s="184">
        <v>-8.4000000000000005E-2</v>
      </c>
      <c r="Z21" s="184">
        <v>0.434</v>
      </c>
      <c r="AA21" s="184">
        <v>-3.9E-2</v>
      </c>
      <c r="AB21" s="184">
        <v>-9.5000000000000001E-2</v>
      </c>
      <c r="AC21" s="184">
        <v>-1.4999999999999999E-2</v>
      </c>
      <c r="AD21" s="184">
        <v>9.2999999999999999E-2</v>
      </c>
      <c r="AE21" s="184">
        <v>-0.16400000000000001</v>
      </c>
      <c r="AF21" s="33"/>
      <c r="AG21" s="47"/>
      <c r="AH21" s="47"/>
      <c r="AI21" s="47"/>
      <c r="AJ21" s="47"/>
      <c r="AK21" s="47"/>
      <c r="AL21" s="47"/>
      <c r="AM21" s="47"/>
      <c r="AN21" s="47"/>
      <c r="AO21" s="45"/>
    </row>
    <row r="22" spans="1:41">
      <c r="A22" s="487"/>
      <c r="B22" s="50" t="s">
        <v>3274</v>
      </c>
      <c r="C22" s="184">
        <v>-4.0000000000000001E-3</v>
      </c>
      <c r="D22" s="184">
        <v>-0.26800000000000002</v>
      </c>
      <c r="E22" s="184">
        <v>-0.222</v>
      </c>
      <c r="F22" s="184">
        <v>-0.33500000000000002</v>
      </c>
      <c r="G22" s="184">
        <v>2.1000000000000001E-2</v>
      </c>
      <c r="H22" s="184">
        <v>-6.2E-2</v>
      </c>
      <c r="I22" s="184">
        <v>3.3000000000000002E-2</v>
      </c>
      <c r="J22" s="184">
        <v>0.10299999999999999</v>
      </c>
      <c r="K22" s="184">
        <v>0.156</v>
      </c>
      <c r="L22" s="184">
        <v>-6.0000000000000001E-3</v>
      </c>
      <c r="M22" s="184">
        <v>-2.5999999999999999E-2</v>
      </c>
      <c r="N22" s="184">
        <v>-0.106</v>
      </c>
      <c r="O22" s="184">
        <v>3.5000000000000003E-2</v>
      </c>
      <c r="P22" s="184">
        <v>-2.4E-2</v>
      </c>
      <c r="Q22" s="184">
        <v>-0.26800000000000002</v>
      </c>
      <c r="R22" s="184">
        <v>-0.157</v>
      </c>
      <c r="S22" s="184">
        <v>-0.17599999999999999</v>
      </c>
      <c r="T22" s="184">
        <v>-0.09</v>
      </c>
      <c r="U22" s="185"/>
      <c r="V22" s="184">
        <v>4.4999999999999998E-2</v>
      </c>
      <c r="W22" s="184">
        <v>-3.2000000000000001E-2</v>
      </c>
      <c r="X22" s="184">
        <v>-0.11600000000000001</v>
      </c>
      <c r="Y22" s="184">
        <v>5.3999999999999999E-2</v>
      </c>
      <c r="Z22" s="184">
        <v>0.06</v>
      </c>
      <c r="AA22" s="184">
        <v>0.104</v>
      </c>
      <c r="AB22" s="184">
        <v>0.17199999999999999</v>
      </c>
      <c r="AC22" s="184">
        <v>0.14899999999999999</v>
      </c>
      <c r="AD22" s="184">
        <v>-0.318</v>
      </c>
      <c r="AE22" s="184">
        <v>-0.222</v>
      </c>
      <c r="AF22" s="33"/>
      <c r="AG22" s="47"/>
      <c r="AH22" s="47"/>
      <c r="AI22" s="47"/>
      <c r="AJ22" s="47"/>
      <c r="AK22" s="47"/>
      <c r="AL22" s="47"/>
      <c r="AM22" s="47"/>
      <c r="AN22" s="47"/>
      <c r="AO22" s="45"/>
    </row>
    <row r="23" spans="1:41">
      <c r="A23" s="487"/>
      <c r="B23" s="50" t="s">
        <v>3277</v>
      </c>
      <c r="C23" s="184">
        <v>4.9000000000000002E-2</v>
      </c>
      <c r="D23" s="184">
        <v>-0.188</v>
      </c>
      <c r="E23" s="184">
        <v>-0.27300000000000002</v>
      </c>
      <c r="F23" s="184">
        <v>-0.76400000000000001</v>
      </c>
      <c r="G23" s="184">
        <v>-0.22</v>
      </c>
      <c r="H23" s="184">
        <v>-0.104</v>
      </c>
      <c r="I23" s="184">
        <v>-0.17799999999999999</v>
      </c>
      <c r="J23" s="184">
        <v>-5.2999999999999999E-2</v>
      </c>
      <c r="K23" s="184">
        <v>-0.13200000000000001</v>
      </c>
      <c r="L23" s="184">
        <v>-0.11600000000000001</v>
      </c>
      <c r="M23" s="184">
        <v>1.2999999999999999E-2</v>
      </c>
      <c r="N23" s="184">
        <v>4.2000000000000003E-2</v>
      </c>
      <c r="O23" s="184">
        <v>0.06</v>
      </c>
      <c r="P23" s="184">
        <v>-8.6999999999999994E-2</v>
      </c>
      <c r="Q23" s="184">
        <v>-0.30199999999999999</v>
      </c>
      <c r="R23" s="184">
        <v>-0.24099999999999999</v>
      </c>
      <c r="S23" s="184">
        <v>0.123</v>
      </c>
      <c r="T23" s="184">
        <v>-3.4000000000000002E-2</v>
      </c>
      <c r="U23" s="184">
        <v>4.4999999999999998E-2</v>
      </c>
      <c r="V23" s="185"/>
      <c r="W23" s="184">
        <v>0.108</v>
      </c>
      <c r="X23" s="184">
        <v>-0.189</v>
      </c>
      <c r="Y23" s="184">
        <v>-5.6000000000000001E-2</v>
      </c>
      <c r="Z23" s="184">
        <v>0.35899999999999999</v>
      </c>
      <c r="AA23" s="184">
        <v>-1.0999999999999999E-2</v>
      </c>
      <c r="AB23" s="184">
        <v>-7.3999999999999996E-2</v>
      </c>
      <c r="AC23" s="184">
        <v>0.31900000000000001</v>
      </c>
      <c r="AD23" s="184">
        <v>-0.28399999999999997</v>
      </c>
      <c r="AE23" s="184">
        <v>-0.29599999999999999</v>
      </c>
      <c r="AF23" s="33"/>
      <c r="AG23" s="47"/>
      <c r="AH23" s="47"/>
      <c r="AI23" s="47"/>
      <c r="AJ23" s="47"/>
      <c r="AK23" s="47"/>
      <c r="AL23" s="47"/>
      <c r="AM23" s="47"/>
      <c r="AN23" s="47"/>
      <c r="AO23" s="45"/>
    </row>
    <row r="24" spans="1:41">
      <c r="A24" s="487"/>
      <c r="B24" s="50" t="s">
        <v>3283</v>
      </c>
      <c r="C24" s="184">
        <v>0.13700000000000001</v>
      </c>
      <c r="D24" s="184">
        <v>-0.14599999999999999</v>
      </c>
      <c r="E24" s="184">
        <v>-6.6000000000000003E-2</v>
      </c>
      <c r="F24" s="184">
        <v>-9.8000000000000004E-2</v>
      </c>
      <c r="G24" s="184">
        <v>-0.06</v>
      </c>
      <c r="H24" s="184">
        <v>-5.8000000000000003E-2</v>
      </c>
      <c r="I24" s="184">
        <v>-6.2E-2</v>
      </c>
      <c r="J24" s="184">
        <v>3.9E-2</v>
      </c>
      <c r="K24" s="184">
        <v>-0.09</v>
      </c>
      <c r="L24" s="184">
        <v>-7.5999999999999998E-2</v>
      </c>
      <c r="M24" s="184">
        <v>-5.0999999999999997E-2</v>
      </c>
      <c r="N24" s="184">
        <v>-0.14799999999999999</v>
      </c>
      <c r="O24" s="184">
        <v>-0.14099999999999999</v>
      </c>
      <c r="P24" s="184">
        <v>0.47399999999999998</v>
      </c>
      <c r="Q24" s="184">
        <v>-1.2E-2</v>
      </c>
      <c r="R24" s="184">
        <v>-7.3999999999999996E-2</v>
      </c>
      <c r="S24" s="184">
        <v>0.153</v>
      </c>
      <c r="T24" s="184">
        <v>0.106</v>
      </c>
      <c r="U24" s="184">
        <v>-3.2000000000000001E-2</v>
      </c>
      <c r="V24" s="184">
        <v>0.108</v>
      </c>
      <c r="W24" s="185"/>
      <c r="X24" s="184">
        <v>0.22</v>
      </c>
      <c r="Y24" s="184">
        <v>-0.221</v>
      </c>
      <c r="Z24" s="184">
        <v>-1.0999999999999999E-2</v>
      </c>
      <c r="AA24" s="184">
        <v>-0.11899999999999999</v>
      </c>
      <c r="AB24" s="184">
        <v>0.22700000000000001</v>
      </c>
      <c r="AC24" s="184">
        <v>-0.112</v>
      </c>
      <c r="AD24" s="184">
        <v>-0.121</v>
      </c>
      <c r="AE24" s="184">
        <v>-0.20499999999999999</v>
      </c>
      <c r="AF24" s="33"/>
      <c r="AG24" s="47"/>
      <c r="AH24" s="47"/>
      <c r="AI24" s="47"/>
      <c r="AJ24" s="47"/>
      <c r="AK24" s="47"/>
      <c r="AL24" s="47"/>
      <c r="AM24" s="47"/>
      <c r="AN24" s="47"/>
      <c r="AO24" s="45"/>
    </row>
    <row r="25" spans="1:41">
      <c r="A25" s="487"/>
      <c r="B25" s="50" t="s">
        <v>3284</v>
      </c>
      <c r="C25" s="184">
        <v>2.7E-2</v>
      </c>
      <c r="D25" s="184">
        <v>0.45400000000000001</v>
      </c>
      <c r="E25" s="184">
        <v>0.504</v>
      </c>
      <c r="F25" s="184">
        <v>0.318</v>
      </c>
      <c r="G25" s="184">
        <v>0.13</v>
      </c>
      <c r="H25" s="184">
        <v>0.10199999999999999</v>
      </c>
      <c r="I25" s="184">
        <v>3.3000000000000002E-2</v>
      </c>
      <c r="J25" s="184">
        <v>2.4E-2</v>
      </c>
      <c r="K25" s="184">
        <v>-6.0999999999999999E-2</v>
      </c>
      <c r="L25" s="184">
        <v>-0.16700000000000001</v>
      </c>
      <c r="M25" s="184">
        <v>0.05</v>
      </c>
      <c r="N25" s="184">
        <v>-0.28999999999999998</v>
      </c>
      <c r="O25" s="184">
        <v>-0.31</v>
      </c>
      <c r="P25" s="184">
        <v>0.316</v>
      </c>
      <c r="Q25" s="184">
        <v>0.61599999999999999</v>
      </c>
      <c r="R25" s="184">
        <v>-0.221</v>
      </c>
      <c r="S25" s="184">
        <v>-0.112</v>
      </c>
      <c r="T25" s="184">
        <v>-0.21299999999999999</v>
      </c>
      <c r="U25" s="184">
        <v>-0.11600000000000001</v>
      </c>
      <c r="V25" s="184">
        <v>-0.189</v>
      </c>
      <c r="W25" s="184">
        <v>0.22</v>
      </c>
      <c r="X25" s="185"/>
      <c r="Y25" s="184">
        <v>-0.65100000000000002</v>
      </c>
      <c r="Z25" s="184">
        <v>-0.59699999999999998</v>
      </c>
      <c r="AA25" s="184">
        <v>-0.28699999999999998</v>
      </c>
      <c r="AB25" s="184">
        <v>0.153</v>
      </c>
      <c r="AC25" s="184">
        <v>-0.54100000000000004</v>
      </c>
      <c r="AD25" s="184">
        <v>0.42</v>
      </c>
      <c r="AE25" s="184">
        <v>0.499</v>
      </c>
      <c r="AF25" s="33"/>
      <c r="AG25" s="47"/>
      <c r="AH25" s="47"/>
      <c r="AI25" s="47"/>
      <c r="AJ25" s="47"/>
      <c r="AK25" s="47"/>
      <c r="AL25" s="47"/>
      <c r="AM25" s="47"/>
      <c r="AN25" s="47"/>
      <c r="AO25" s="45"/>
    </row>
    <row r="26" spans="1:41">
      <c r="A26" s="487"/>
      <c r="B26" s="50" t="s">
        <v>3285</v>
      </c>
      <c r="C26" s="184">
        <v>-2.8000000000000001E-2</v>
      </c>
      <c r="D26" s="184">
        <v>-0.17799999999999999</v>
      </c>
      <c r="E26" s="184">
        <v>-0.25800000000000001</v>
      </c>
      <c r="F26" s="184">
        <v>-5.2999999999999999E-2</v>
      </c>
      <c r="G26" s="184">
        <v>-6.3E-2</v>
      </c>
      <c r="H26" s="184">
        <v>-0.10299999999999999</v>
      </c>
      <c r="I26" s="184">
        <v>-5.8999999999999997E-2</v>
      </c>
      <c r="J26" s="184">
        <v>-7.8E-2</v>
      </c>
      <c r="K26" s="184">
        <v>-4.0000000000000001E-3</v>
      </c>
      <c r="L26" s="184">
        <v>0.14499999999999999</v>
      </c>
      <c r="M26" s="184">
        <v>-6.0999999999999999E-2</v>
      </c>
      <c r="N26" s="184">
        <v>0.14599999999999999</v>
      </c>
      <c r="O26" s="184">
        <v>0.13400000000000001</v>
      </c>
      <c r="P26" s="184">
        <v>-0.23899999999999999</v>
      </c>
      <c r="Q26" s="184">
        <v>-0.36699999999999999</v>
      </c>
      <c r="R26" s="184">
        <v>0.54600000000000004</v>
      </c>
      <c r="S26" s="184">
        <v>6.0999999999999999E-2</v>
      </c>
      <c r="T26" s="184">
        <v>-8.4000000000000005E-2</v>
      </c>
      <c r="U26" s="184">
        <v>5.3999999999999999E-2</v>
      </c>
      <c r="V26" s="184">
        <v>-5.6000000000000001E-2</v>
      </c>
      <c r="W26" s="184">
        <v>-0.221</v>
      </c>
      <c r="X26" s="184">
        <v>-0.65100000000000002</v>
      </c>
      <c r="Y26" s="185"/>
      <c r="Z26" s="184">
        <v>-9.7000000000000003E-2</v>
      </c>
      <c r="AA26" s="184">
        <v>-7.8E-2</v>
      </c>
      <c r="AB26" s="184">
        <v>-5.5E-2</v>
      </c>
      <c r="AC26" s="184">
        <v>0.18099999999999999</v>
      </c>
      <c r="AD26" s="184">
        <v>-0.13</v>
      </c>
      <c r="AE26" s="184">
        <v>-0.128</v>
      </c>
      <c r="AF26" s="33"/>
      <c r="AG26" s="47"/>
      <c r="AH26" s="47"/>
      <c r="AI26" s="47"/>
      <c r="AJ26" s="47"/>
      <c r="AK26" s="47"/>
      <c r="AL26" s="47"/>
      <c r="AM26" s="47"/>
      <c r="AN26" s="47"/>
      <c r="AO26" s="45"/>
    </row>
    <row r="27" spans="1:41">
      <c r="A27" s="487"/>
      <c r="B27" s="50" t="s">
        <v>3286</v>
      </c>
      <c r="C27" s="184">
        <v>-1.2E-2</v>
      </c>
      <c r="D27" s="184">
        <v>-0.36599999999999999</v>
      </c>
      <c r="E27" s="184">
        <v>-0.41</v>
      </c>
      <c r="F27" s="184">
        <v>-0.39</v>
      </c>
      <c r="G27" s="184">
        <v>-0.16700000000000001</v>
      </c>
      <c r="H27" s="184">
        <v>-7.9000000000000001E-2</v>
      </c>
      <c r="I27" s="184">
        <v>-7.4999999999999997E-2</v>
      </c>
      <c r="J27" s="184">
        <v>1.6E-2</v>
      </c>
      <c r="K27" s="184">
        <v>-0.02</v>
      </c>
      <c r="L27" s="184">
        <v>6.5000000000000002E-2</v>
      </c>
      <c r="M27" s="184">
        <v>-4.8000000000000001E-2</v>
      </c>
      <c r="N27" s="184">
        <v>0.23499999999999999</v>
      </c>
      <c r="O27" s="184">
        <v>0.254</v>
      </c>
      <c r="P27" s="184">
        <v>-0.151</v>
      </c>
      <c r="Q27" s="184">
        <v>-0.38400000000000001</v>
      </c>
      <c r="R27" s="184">
        <v>-0.20100000000000001</v>
      </c>
      <c r="S27" s="184">
        <v>0.104</v>
      </c>
      <c r="T27" s="184">
        <v>0.434</v>
      </c>
      <c r="U27" s="184">
        <v>0.06</v>
      </c>
      <c r="V27" s="184">
        <v>0.35899999999999999</v>
      </c>
      <c r="W27" s="184">
        <v>-1.0999999999999999E-2</v>
      </c>
      <c r="X27" s="184">
        <v>-0.59699999999999998</v>
      </c>
      <c r="Y27" s="184">
        <v>-9.7000000000000003E-2</v>
      </c>
      <c r="Z27" s="185"/>
      <c r="AA27" s="184">
        <v>3.0000000000000001E-3</v>
      </c>
      <c r="AB27" s="184">
        <v>-0.19800000000000001</v>
      </c>
      <c r="AC27" s="184">
        <v>0.50700000000000001</v>
      </c>
      <c r="AD27" s="184">
        <v>-0.35699999999999998</v>
      </c>
      <c r="AE27" s="184">
        <v>-0.50600000000000001</v>
      </c>
      <c r="AF27" s="33"/>
      <c r="AG27" s="47"/>
      <c r="AH27" s="47"/>
      <c r="AI27" s="47"/>
      <c r="AJ27" s="47"/>
      <c r="AK27" s="47"/>
      <c r="AL27" s="47"/>
      <c r="AM27" s="47"/>
      <c r="AN27" s="47"/>
      <c r="AO27" s="45"/>
    </row>
    <row r="28" spans="1:41">
      <c r="A28" s="487"/>
      <c r="B28" s="50" t="s">
        <v>3287</v>
      </c>
      <c r="C28" s="184">
        <v>0.01</v>
      </c>
      <c r="D28" s="184">
        <v>-0.2</v>
      </c>
      <c r="E28" s="184">
        <v>-8.2000000000000003E-2</v>
      </c>
      <c r="F28" s="184">
        <v>-0.06</v>
      </c>
      <c r="G28" s="184">
        <v>0.10100000000000001</v>
      </c>
      <c r="H28" s="184">
        <v>8.6999999999999994E-2</v>
      </c>
      <c r="I28" s="184">
        <v>0.14000000000000001</v>
      </c>
      <c r="J28" s="184">
        <v>7.3999999999999996E-2</v>
      </c>
      <c r="K28" s="184">
        <v>0.157</v>
      </c>
      <c r="L28" s="184">
        <v>3.3000000000000002E-2</v>
      </c>
      <c r="M28" s="184">
        <v>8.5000000000000006E-2</v>
      </c>
      <c r="N28" s="184">
        <v>4.2000000000000003E-2</v>
      </c>
      <c r="O28" s="184">
        <v>8.6999999999999994E-2</v>
      </c>
      <c r="P28" s="184">
        <v>-9.1999999999999998E-2</v>
      </c>
      <c r="Q28" s="184">
        <v>-0.223</v>
      </c>
      <c r="R28" s="184">
        <v>-0.14499999999999999</v>
      </c>
      <c r="S28" s="184">
        <v>6.0000000000000001E-3</v>
      </c>
      <c r="T28" s="184">
        <v>-3.9E-2</v>
      </c>
      <c r="U28" s="184">
        <v>0.104</v>
      </c>
      <c r="V28" s="184">
        <v>-1.0999999999999999E-2</v>
      </c>
      <c r="W28" s="184">
        <v>-0.11899999999999999</v>
      </c>
      <c r="X28" s="184">
        <v>-0.28699999999999998</v>
      </c>
      <c r="Y28" s="184">
        <v>-7.8E-2</v>
      </c>
      <c r="Z28" s="184">
        <v>3.0000000000000001E-3</v>
      </c>
      <c r="AA28" s="185"/>
      <c r="AB28" s="184">
        <v>6.9000000000000006E-2</v>
      </c>
      <c r="AC28" s="184">
        <v>0.158</v>
      </c>
      <c r="AD28" s="184">
        <v>-0.218</v>
      </c>
      <c r="AE28" s="184">
        <v>-0.16600000000000001</v>
      </c>
      <c r="AF28" s="33"/>
      <c r="AG28" s="47"/>
      <c r="AH28" s="47"/>
      <c r="AI28" s="47"/>
      <c r="AJ28" s="47"/>
      <c r="AK28" s="47"/>
      <c r="AL28" s="47"/>
      <c r="AM28" s="47"/>
      <c r="AN28" s="47"/>
      <c r="AO28" s="45"/>
    </row>
    <row r="29" spans="1:41">
      <c r="A29" s="487"/>
      <c r="B29" s="50" t="s">
        <v>3289</v>
      </c>
      <c r="C29" s="184">
        <v>0.13</v>
      </c>
      <c r="D29" s="184">
        <v>-0.219</v>
      </c>
      <c r="E29" s="184">
        <v>3.9E-2</v>
      </c>
      <c r="F29" s="184">
        <v>0.126</v>
      </c>
      <c r="G29" s="184">
        <v>0.56299999999999994</v>
      </c>
      <c r="H29" s="184">
        <v>0.30599999999999999</v>
      </c>
      <c r="I29" s="184">
        <v>0.27900000000000003</v>
      </c>
      <c r="J29" s="184">
        <v>0.14000000000000001</v>
      </c>
      <c r="K29" s="184">
        <v>-0.05</v>
      </c>
      <c r="L29" s="184">
        <v>-0.111</v>
      </c>
      <c r="M29" s="184">
        <v>-0.10299999999999999</v>
      </c>
      <c r="N29" s="184">
        <v>-0.36899999999999999</v>
      </c>
      <c r="O29" s="184">
        <v>-0.29299999999999998</v>
      </c>
      <c r="P29" s="184">
        <v>0.28899999999999998</v>
      </c>
      <c r="Q29" s="184">
        <v>-0.23</v>
      </c>
      <c r="R29" s="184">
        <v>-8.1000000000000003E-2</v>
      </c>
      <c r="S29" s="184">
        <v>-0.13</v>
      </c>
      <c r="T29" s="184">
        <v>-9.5000000000000001E-2</v>
      </c>
      <c r="U29" s="184">
        <v>0.17199999999999999</v>
      </c>
      <c r="V29" s="184">
        <v>-7.3999999999999996E-2</v>
      </c>
      <c r="W29" s="184">
        <v>0.22700000000000001</v>
      </c>
      <c r="X29" s="184">
        <v>0.153</v>
      </c>
      <c r="Y29" s="184">
        <v>-5.5E-2</v>
      </c>
      <c r="Z29" s="184">
        <v>-0.19800000000000001</v>
      </c>
      <c r="AA29" s="184">
        <v>6.9000000000000006E-2</v>
      </c>
      <c r="AB29" s="185"/>
      <c r="AC29" s="184">
        <v>-0.47799999999999998</v>
      </c>
      <c r="AD29" s="184">
        <v>-0.45</v>
      </c>
      <c r="AE29" s="184">
        <v>-5.0999999999999997E-2</v>
      </c>
      <c r="AF29" s="33"/>
      <c r="AG29" s="47"/>
      <c r="AH29" s="47"/>
      <c r="AI29" s="47"/>
      <c r="AJ29" s="47"/>
      <c r="AK29" s="47"/>
      <c r="AL29" s="47"/>
      <c r="AM29" s="47"/>
      <c r="AN29" s="47"/>
      <c r="AO29" s="45"/>
    </row>
    <row r="30" spans="1:41">
      <c r="A30" s="487"/>
      <c r="B30" s="50" t="s">
        <v>3290</v>
      </c>
      <c r="C30" s="184">
        <v>2.5000000000000001E-2</v>
      </c>
      <c r="D30" s="184">
        <v>-0.52</v>
      </c>
      <c r="E30" s="184">
        <v>-0.47899999999999998</v>
      </c>
      <c r="F30" s="184">
        <v>-0.42599999999999999</v>
      </c>
      <c r="G30" s="184">
        <v>-0.39</v>
      </c>
      <c r="H30" s="184">
        <v>-0.18099999999999999</v>
      </c>
      <c r="I30" s="184">
        <v>-0.13200000000000001</v>
      </c>
      <c r="J30" s="184">
        <v>0.02</v>
      </c>
      <c r="K30" s="184">
        <v>0.25800000000000001</v>
      </c>
      <c r="L30" s="184">
        <v>0.35199999999999998</v>
      </c>
      <c r="M30" s="184">
        <v>1.2999999999999999E-2</v>
      </c>
      <c r="N30" s="184">
        <v>0.56499999999999995</v>
      </c>
      <c r="O30" s="184">
        <v>0.57399999999999995</v>
      </c>
      <c r="P30" s="184">
        <v>-0.18099999999999999</v>
      </c>
      <c r="Q30" s="184">
        <v>-0.47299999999999998</v>
      </c>
      <c r="R30" s="184">
        <v>-0.193</v>
      </c>
      <c r="S30" s="184">
        <v>-4.8000000000000001E-2</v>
      </c>
      <c r="T30" s="184">
        <v>-1.4999999999999999E-2</v>
      </c>
      <c r="U30" s="184">
        <v>0.14899999999999999</v>
      </c>
      <c r="V30" s="184">
        <v>0.31900000000000001</v>
      </c>
      <c r="W30" s="184">
        <v>-0.112</v>
      </c>
      <c r="X30" s="184">
        <v>-0.54100000000000004</v>
      </c>
      <c r="Y30" s="184">
        <v>0.18099999999999999</v>
      </c>
      <c r="Z30" s="184">
        <v>0.50700000000000001</v>
      </c>
      <c r="AA30" s="184">
        <v>0.158</v>
      </c>
      <c r="AB30" s="184">
        <v>-0.47799999999999998</v>
      </c>
      <c r="AC30" s="185"/>
      <c r="AD30" s="184">
        <v>-0.56599999999999995</v>
      </c>
      <c r="AE30" s="184">
        <v>-0.52900000000000003</v>
      </c>
      <c r="AF30" s="33"/>
      <c r="AG30" s="47"/>
      <c r="AH30" s="47"/>
      <c r="AI30" s="47"/>
      <c r="AJ30" s="47"/>
      <c r="AK30" s="47"/>
      <c r="AL30" s="47"/>
      <c r="AM30" s="47"/>
      <c r="AN30" s="47"/>
      <c r="AO30" s="45"/>
    </row>
    <row r="31" spans="1:41">
      <c r="A31" s="487"/>
      <c r="B31" s="50" t="s">
        <v>3291</v>
      </c>
      <c r="C31" s="184">
        <v>-0.154</v>
      </c>
      <c r="D31" s="184">
        <v>0.74299999999999999</v>
      </c>
      <c r="E31" s="184">
        <v>0.47</v>
      </c>
      <c r="F31" s="184">
        <v>0.35</v>
      </c>
      <c r="G31" s="184">
        <v>-0.11799999999999999</v>
      </c>
      <c r="H31" s="184">
        <v>-9.9000000000000005E-2</v>
      </c>
      <c r="I31" s="184">
        <v>-0.114</v>
      </c>
      <c r="J31" s="184">
        <v>-0.154</v>
      </c>
      <c r="K31" s="184">
        <v>-0.2</v>
      </c>
      <c r="L31" s="184">
        <v>-0.24199999999999999</v>
      </c>
      <c r="M31" s="184">
        <v>0.09</v>
      </c>
      <c r="N31" s="184">
        <v>-0.21099999999999999</v>
      </c>
      <c r="O31" s="184">
        <v>-0.30099999999999999</v>
      </c>
      <c r="P31" s="184">
        <v>-8.6999999999999994E-2</v>
      </c>
      <c r="Q31" s="184">
        <v>0.70299999999999996</v>
      </c>
      <c r="R31" s="184">
        <v>0.27400000000000002</v>
      </c>
      <c r="S31" s="184">
        <v>0.13900000000000001</v>
      </c>
      <c r="T31" s="184">
        <v>9.2999999999999999E-2</v>
      </c>
      <c r="U31" s="184">
        <v>-0.318</v>
      </c>
      <c r="V31" s="184">
        <v>-0.28399999999999997</v>
      </c>
      <c r="W31" s="184">
        <v>-0.121</v>
      </c>
      <c r="X31" s="184">
        <v>0.42</v>
      </c>
      <c r="Y31" s="184">
        <v>-0.13</v>
      </c>
      <c r="Z31" s="184">
        <v>-0.35699999999999998</v>
      </c>
      <c r="AA31" s="184">
        <v>-0.218</v>
      </c>
      <c r="AB31" s="184">
        <v>-0.45</v>
      </c>
      <c r="AC31" s="184">
        <v>-0.56599999999999995</v>
      </c>
      <c r="AD31" s="185"/>
      <c r="AE31" s="184">
        <v>0.61799999999999999</v>
      </c>
      <c r="AF31" s="33"/>
      <c r="AG31" s="47"/>
      <c r="AH31" s="47"/>
      <c r="AI31" s="47"/>
      <c r="AJ31" s="47"/>
      <c r="AK31" s="47"/>
      <c r="AL31" s="47"/>
      <c r="AM31" s="47"/>
      <c r="AN31" s="47"/>
      <c r="AO31" s="45"/>
    </row>
    <row r="32" spans="1:41">
      <c r="A32" s="488"/>
      <c r="B32" s="51" t="s">
        <v>3293</v>
      </c>
      <c r="C32" s="184">
        <v>-0.16900000000000001</v>
      </c>
      <c r="D32" s="184">
        <v>0.70599999999999996</v>
      </c>
      <c r="E32" s="184">
        <v>0.57499999999999996</v>
      </c>
      <c r="F32" s="184">
        <v>0.44800000000000001</v>
      </c>
      <c r="G32" s="184">
        <v>0.17299999999999999</v>
      </c>
      <c r="H32" s="184">
        <v>-1.2E-2</v>
      </c>
      <c r="I32" s="184">
        <v>5.8999999999999997E-2</v>
      </c>
      <c r="J32" s="184">
        <v>-0.13600000000000001</v>
      </c>
      <c r="K32" s="184">
        <v>-5.6000000000000001E-2</v>
      </c>
      <c r="L32" s="184">
        <v>-0.16</v>
      </c>
      <c r="M32" s="184">
        <v>3.1E-2</v>
      </c>
      <c r="N32" s="184">
        <v>-0.13</v>
      </c>
      <c r="O32" s="184">
        <v>-0.28100000000000003</v>
      </c>
      <c r="P32" s="184">
        <v>-3.9E-2</v>
      </c>
      <c r="Q32" s="184">
        <v>0.56799999999999995</v>
      </c>
      <c r="R32" s="184">
        <v>9.4E-2</v>
      </c>
      <c r="S32" s="184">
        <v>-0.11600000000000001</v>
      </c>
      <c r="T32" s="184">
        <v>-0.16400000000000001</v>
      </c>
      <c r="U32" s="184">
        <v>-0.222</v>
      </c>
      <c r="V32" s="184">
        <v>-0.29599999999999999</v>
      </c>
      <c r="W32" s="184">
        <v>-0.20499999999999999</v>
      </c>
      <c r="X32" s="184">
        <v>0.499</v>
      </c>
      <c r="Y32" s="184">
        <v>-0.128</v>
      </c>
      <c r="Z32" s="184">
        <v>-0.50600000000000001</v>
      </c>
      <c r="AA32" s="184">
        <v>-0.16600000000000001</v>
      </c>
      <c r="AB32" s="184">
        <v>-5.0999999999999997E-2</v>
      </c>
      <c r="AC32" s="184">
        <v>-0.52900000000000003</v>
      </c>
      <c r="AD32" s="184">
        <v>0.61799999999999999</v>
      </c>
      <c r="AE32" s="185"/>
      <c r="AF32" s="33"/>
      <c r="AG32" s="47"/>
      <c r="AH32" s="47"/>
      <c r="AI32" s="47"/>
      <c r="AJ32" s="47"/>
      <c r="AK32" s="47"/>
      <c r="AL32" s="47"/>
      <c r="AM32" s="47"/>
      <c r="AN32" s="47"/>
      <c r="AO32" s="45"/>
    </row>
    <row r="33" spans="1:41">
      <c r="A33" s="489" t="s">
        <v>3330</v>
      </c>
      <c r="B33" s="489"/>
      <c r="C33" s="489"/>
      <c r="D33" s="489"/>
      <c r="E33" s="489"/>
      <c r="F33" s="489"/>
      <c r="G33" s="489"/>
      <c r="H33" s="489"/>
      <c r="I33" s="489"/>
      <c r="J33" s="489"/>
      <c r="K33" s="489"/>
      <c r="L33" s="489"/>
      <c r="M33" s="489"/>
      <c r="N33" s="489"/>
      <c r="O33" s="489"/>
      <c r="P33" s="489"/>
      <c r="Q33" s="489"/>
      <c r="R33" s="489"/>
      <c r="S33" s="489"/>
      <c r="T33" s="489"/>
      <c r="U33" s="489"/>
      <c r="V33" s="489"/>
      <c r="W33" s="489"/>
      <c r="X33" s="489"/>
      <c r="Y33" s="489"/>
      <c r="Z33" s="489"/>
      <c r="AA33" s="489"/>
      <c r="AB33" s="489"/>
      <c r="AC33" s="489"/>
      <c r="AD33" s="489"/>
      <c r="AE33" s="489"/>
      <c r="AF33" s="33"/>
      <c r="AG33" s="47"/>
      <c r="AH33" s="47"/>
      <c r="AI33" s="47"/>
      <c r="AJ33" s="47"/>
      <c r="AK33" s="47"/>
      <c r="AL33" s="47"/>
      <c r="AM33" s="47"/>
      <c r="AN33" s="47"/>
      <c r="AO33" s="45"/>
    </row>
    <row r="34" spans="1:41">
      <c r="A34" s="42"/>
      <c r="B34" s="43"/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5"/>
    </row>
    <row r="35" spans="1:41">
      <c r="A35" s="42"/>
      <c r="B35" s="43"/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5"/>
    </row>
    <row r="36" spans="1:41">
      <c r="A36" s="42"/>
      <c r="B36" s="43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5"/>
    </row>
    <row r="37" spans="1:41">
      <c r="A37" s="42"/>
      <c r="B37" s="43"/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5"/>
    </row>
    <row r="38" spans="1:41">
      <c r="A38" s="42"/>
      <c r="B38" s="43"/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5"/>
    </row>
    <row r="39" spans="1:41">
      <c r="A39" s="42"/>
      <c r="B39" s="43"/>
      <c r="C39" s="47"/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5"/>
    </row>
    <row r="40" spans="1:41">
      <c r="A40" s="42"/>
      <c r="B40" s="43"/>
      <c r="C40" s="47"/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5"/>
    </row>
    <row r="41" spans="1:41">
      <c r="A41" s="42"/>
      <c r="B41" s="43"/>
      <c r="C41" s="47"/>
      <c r="D41" s="47"/>
      <c r="E41" s="47"/>
      <c r="F41" s="47"/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5"/>
    </row>
    <row r="42" spans="1:41">
      <c r="A42" s="48"/>
      <c r="B42" s="48"/>
      <c r="C42" s="48"/>
      <c r="D42" s="48"/>
      <c r="E42" s="48"/>
      <c r="F42" s="48"/>
      <c r="G42" s="48"/>
      <c r="H42" s="17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48"/>
      <c r="AE42" s="48"/>
      <c r="AF42" s="48"/>
      <c r="AG42" s="48"/>
      <c r="AH42" s="48"/>
      <c r="AI42" s="48"/>
      <c r="AJ42" s="48"/>
      <c r="AK42" s="48"/>
      <c r="AL42" s="48"/>
      <c r="AM42" s="48"/>
      <c r="AN42" s="48"/>
      <c r="AO42" s="45"/>
    </row>
    <row r="43" spans="1:41">
      <c r="I43" s="179"/>
    </row>
    <row r="44" spans="1:41">
      <c r="J44" s="179"/>
    </row>
    <row r="45" spans="1:41">
      <c r="K45" s="179"/>
    </row>
    <row r="46" spans="1:41">
      <c r="L46" s="179"/>
    </row>
    <row r="47" spans="1:41">
      <c r="M47" s="179"/>
    </row>
    <row r="48" spans="1:41">
      <c r="N48" s="179"/>
    </row>
    <row r="49" spans="15:30">
      <c r="O49" s="179"/>
    </row>
    <row r="50" spans="15:30">
      <c r="P50" s="179"/>
    </row>
    <row r="51" spans="15:30">
      <c r="Q51" s="179"/>
    </row>
    <row r="52" spans="15:30">
      <c r="R52" s="179"/>
    </row>
    <row r="53" spans="15:30">
      <c r="S53" s="179"/>
    </row>
    <row r="54" spans="15:30">
      <c r="T54" s="179"/>
    </row>
    <row r="55" spans="15:30">
      <c r="U55" s="179"/>
    </row>
    <row r="56" spans="15:30">
      <c r="V56" s="179"/>
    </row>
    <row r="57" spans="15:30">
      <c r="W57" s="179"/>
    </row>
    <row r="58" spans="15:30">
      <c r="X58" s="179"/>
    </row>
    <row r="59" spans="15:30">
      <c r="Y59" s="179"/>
    </row>
    <row r="60" spans="15:30">
      <c r="Z60" s="179"/>
    </row>
    <row r="61" spans="15:30">
      <c r="AA61" s="179"/>
    </row>
    <row r="62" spans="15:30">
      <c r="AB62" s="179"/>
    </row>
    <row r="63" spans="15:30">
      <c r="AC63" s="179"/>
    </row>
    <row r="64" spans="15:30">
      <c r="AD64" s="179"/>
    </row>
    <row r="65" spans="3:31">
      <c r="AE65" s="179"/>
    </row>
    <row r="69" spans="3:31">
      <c r="C69" s="180"/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  <c r="R69" s="180"/>
      <c r="S69" s="180"/>
      <c r="T69" s="180"/>
      <c r="U69" s="180"/>
      <c r="V69" s="180"/>
      <c r="W69" s="180"/>
      <c r="X69" s="180"/>
      <c r="Y69" s="180"/>
      <c r="Z69" s="180"/>
      <c r="AA69" s="180"/>
      <c r="AB69" s="180"/>
      <c r="AC69" s="180"/>
      <c r="AD69" s="180"/>
      <c r="AE69" s="180"/>
    </row>
    <row r="70" spans="3:31">
      <c r="C70" s="180"/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  <c r="R70" s="180"/>
      <c r="S70" s="180"/>
      <c r="T70" s="180"/>
      <c r="U70" s="180"/>
      <c r="V70" s="180"/>
      <c r="W70" s="180"/>
      <c r="X70" s="180"/>
      <c r="Y70" s="180"/>
      <c r="Z70" s="180"/>
      <c r="AA70" s="180"/>
      <c r="AB70" s="180"/>
      <c r="AC70" s="180"/>
      <c r="AD70" s="180"/>
      <c r="AE70" s="180"/>
    </row>
    <row r="71" spans="3:31">
      <c r="C71" s="180"/>
      <c r="D71" s="180"/>
      <c r="E71" s="180"/>
      <c r="F71" s="180"/>
      <c r="G71" s="180"/>
      <c r="H71" s="180"/>
      <c r="I71" s="180"/>
      <c r="J71" s="180"/>
      <c r="K71" s="180"/>
      <c r="L71" s="180"/>
      <c r="M71" s="180"/>
      <c r="N71" s="180"/>
      <c r="O71" s="180"/>
      <c r="P71" s="180"/>
      <c r="Q71" s="180"/>
      <c r="R71" s="180"/>
      <c r="S71" s="180"/>
      <c r="T71" s="180"/>
      <c r="U71" s="180"/>
      <c r="V71" s="180"/>
      <c r="W71" s="180"/>
      <c r="X71" s="180"/>
      <c r="Y71" s="180"/>
      <c r="Z71" s="180"/>
      <c r="AA71" s="180"/>
      <c r="AB71" s="180"/>
      <c r="AC71" s="180"/>
      <c r="AD71" s="180"/>
      <c r="AE71" s="180"/>
    </row>
    <row r="72" spans="3:31">
      <c r="C72" s="180"/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  <c r="R72" s="180"/>
      <c r="S72" s="180"/>
      <c r="T72" s="180"/>
      <c r="U72" s="180"/>
      <c r="V72" s="180"/>
      <c r="W72" s="180"/>
      <c r="X72" s="180"/>
      <c r="Y72" s="180"/>
      <c r="Z72" s="180"/>
      <c r="AA72" s="180"/>
      <c r="AB72" s="180"/>
      <c r="AC72" s="180"/>
      <c r="AD72" s="180"/>
      <c r="AE72" s="180"/>
    </row>
    <row r="73" spans="3:31">
      <c r="C73" s="180"/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  <c r="R73" s="180"/>
      <c r="S73" s="180"/>
      <c r="T73" s="180"/>
      <c r="U73" s="180"/>
      <c r="V73" s="180"/>
      <c r="W73" s="180"/>
      <c r="X73" s="180"/>
      <c r="Y73" s="180"/>
      <c r="Z73" s="180"/>
      <c r="AA73" s="180"/>
      <c r="AB73" s="180"/>
      <c r="AC73" s="180"/>
      <c r="AD73" s="180"/>
      <c r="AE73" s="180"/>
    </row>
    <row r="74" spans="3:31">
      <c r="C74" s="180"/>
      <c r="D74" s="180"/>
      <c r="E74" s="180"/>
      <c r="F74" s="180"/>
      <c r="G74" s="180"/>
      <c r="H74" s="180"/>
      <c r="I74" s="180"/>
      <c r="J74" s="180"/>
      <c r="K74" s="180"/>
      <c r="L74" s="180"/>
      <c r="M74" s="180"/>
      <c r="N74" s="180"/>
      <c r="O74" s="180"/>
      <c r="P74" s="180"/>
      <c r="Q74" s="180"/>
      <c r="R74" s="180"/>
      <c r="S74" s="180"/>
      <c r="T74" s="180"/>
      <c r="U74" s="180"/>
      <c r="V74" s="180"/>
      <c r="W74" s="180"/>
      <c r="X74" s="180"/>
      <c r="Y74" s="180"/>
      <c r="Z74" s="180"/>
      <c r="AA74" s="180"/>
      <c r="AB74" s="180"/>
      <c r="AC74" s="180"/>
      <c r="AD74" s="180"/>
      <c r="AE74" s="180"/>
    </row>
    <row r="75" spans="3:31">
      <c r="C75" s="180"/>
      <c r="D75" s="180"/>
      <c r="E75" s="180"/>
      <c r="F75" s="180"/>
      <c r="G75" s="180"/>
      <c r="H75" s="180"/>
      <c r="I75" s="180"/>
      <c r="J75" s="180"/>
      <c r="K75" s="180"/>
      <c r="L75" s="180"/>
      <c r="M75" s="180"/>
      <c r="N75" s="180"/>
      <c r="O75" s="180"/>
      <c r="P75" s="180"/>
      <c r="Q75" s="180"/>
      <c r="R75" s="180"/>
      <c r="S75" s="180"/>
      <c r="T75" s="180"/>
      <c r="U75" s="180"/>
      <c r="V75" s="180"/>
      <c r="W75" s="180"/>
      <c r="X75" s="180"/>
      <c r="Y75" s="180"/>
      <c r="Z75" s="180"/>
      <c r="AA75" s="180"/>
      <c r="AB75" s="180"/>
      <c r="AC75" s="180"/>
      <c r="AD75" s="180"/>
      <c r="AE75" s="180"/>
    </row>
    <row r="76" spans="3:31">
      <c r="C76" s="180"/>
      <c r="D76" s="180"/>
      <c r="E76" s="180"/>
      <c r="F76" s="180"/>
      <c r="G76" s="180"/>
      <c r="H76" s="180"/>
      <c r="I76" s="180"/>
      <c r="J76" s="180"/>
      <c r="K76" s="180"/>
      <c r="L76" s="180"/>
      <c r="M76" s="180"/>
      <c r="N76" s="180"/>
      <c r="O76" s="180"/>
      <c r="P76" s="180"/>
      <c r="Q76" s="180"/>
      <c r="R76" s="180"/>
      <c r="S76" s="180"/>
      <c r="T76" s="180"/>
      <c r="U76" s="180"/>
      <c r="V76" s="180"/>
      <c r="W76" s="180"/>
      <c r="X76" s="180"/>
      <c r="Y76" s="180"/>
      <c r="Z76" s="180"/>
      <c r="AA76" s="180"/>
      <c r="AB76" s="180"/>
      <c r="AC76" s="180"/>
      <c r="AD76" s="180"/>
      <c r="AE76" s="180"/>
    </row>
    <row r="77" spans="3:31">
      <c r="C77" s="180"/>
      <c r="D77" s="180"/>
      <c r="E77" s="180"/>
      <c r="F77" s="180"/>
      <c r="G77" s="180"/>
      <c r="H77" s="180"/>
      <c r="I77" s="180"/>
      <c r="J77" s="180"/>
      <c r="K77" s="180"/>
      <c r="L77" s="180"/>
      <c r="M77" s="180"/>
      <c r="N77" s="180"/>
      <c r="O77" s="180"/>
      <c r="P77" s="180"/>
      <c r="Q77" s="180"/>
      <c r="R77" s="180"/>
      <c r="S77" s="180"/>
      <c r="T77" s="180"/>
      <c r="U77" s="180"/>
      <c r="V77" s="180"/>
      <c r="W77" s="180"/>
      <c r="X77" s="180"/>
      <c r="Y77" s="180"/>
      <c r="Z77" s="180"/>
      <c r="AA77" s="180"/>
      <c r="AB77" s="180"/>
      <c r="AC77" s="180"/>
      <c r="AD77" s="180"/>
      <c r="AE77" s="180"/>
    </row>
    <row r="78" spans="3:31">
      <c r="C78" s="180"/>
      <c r="D78" s="180"/>
      <c r="E78" s="180"/>
      <c r="F78" s="180"/>
      <c r="G78" s="180"/>
      <c r="H78" s="180"/>
      <c r="I78" s="180"/>
      <c r="J78" s="180"/>
      <c r="K78" s="180"/>
      <c r="L78" s="180"/>
      <c r="M78" s="180"/>
      <c r="N78" s="180"/>
      <c r="O78" s="180"/>
      <c r="P78" s="180"/>
      <c r="Q78" s="180"/>
      <c r="R78" s="180"/>
      <c r="S78" s="180"/>
      <c r="T78" s="180"/>
      <c r="U78" s="180"/>
      <c r="V78" s="180"/>
      <c r="W78" s="180"/>
      <c r="X78" s="180"/>
      <c r="Y78" s="180"/>
      <c r="Z78" s="180"/>
      <c r="AA78" s="180"/>
      <c r="AB78" s="180"/>
      <c r="AC78" s="180"/>
      <c r="AD78" s="180"/>
      <c r="AE78" s="180"/>
    </row>
    <row r="79" spans="3:31">
      <c r="C79" s="180"/>
      <c r="D79" s="180"/>
      <c r="E79" s="180"/>
      <c r="F79" s="180"/>
      <c r="G79" s="180"/>
      <c r="H79" s="180"/>
      <c r="I79" s="180"/>
      <c r="J79" s="180"/>
      <c r="K79" s="180"/>
      <c r="L79" s="180"/>
      <c r="M79" s="180"/>
      <c r="N79" s="180"/>
      <c r="O79" s="180"/>
      <c r="P79" s="180"/>
      <c r="Q79" s="180"/>
      <c r="R79" s="180"/>
      <c r="S79" s="180"/>
      <c r="T79" s="180"/>
      <c r="U79" s="180"/>
      <c r="V79" s="180"/>
      <c r="W79" s="180"/>
      <c r="X79" s="180"/>
      <c r="Y79" s="180"/>
      <c r="Z79" s="180"/>
      <c r="AA79" s="180"/>
      <c r="AB79" s="180"/>
      <c r="AC79" s="180"/>
      <c r="AD79" s="180"/>
      <c r="AE79" s="180"/>
    </row>
    <row r="80" spans="3:31">
      <c r="C80" s="180"/>
      <c r="D80" s="180"/>
      <c r="E80" s="180"/>
      <c r="F80" s="180"/>
      <c r="G80" s="180"/>
      <c r="H80" s="180"/>
      <c r="I80" s="180"/>
      <c r="J80" s="180"/>
      <c r="K80" s="180"/>
      <c r="L80" s="180"/>
      <c r="M80" s="180"/>
      <c r="N80" s="180"/>
      <c r="O80" s="180"/>
      <c r="P80" s="180"/>
      <c r="Q80" s="180"/>
      <c r="R80" s="180"/>
      <c r="S80" s="180"/>
      <c r="T80" s="180"/>
      <c r="U80" s="180"/>
      <c r="V80" s="180"/>
      <c r="W80" s="180"/>
      <c r="X80" s="180"/>
      <c r="Y80" s="180"/>
      <c r="Z80" s="180"/>
      <c r="AA80" s="180"/>
      <c r="AB80" s="180"/>
      <c r="AC80" s="180"/>
      <c r="AD80" s="180"/>
      <c r="AE80" s="180"/>
    </row>
    <row r="81" spans="3:31">
      <c r="C81" s="180"/>
      <c r="D81" s="180"/>
      <c r="E81" s="180"/>
      <c r="F81" s="180"/>
      <c r="G81" s="180"/>
      <c r="H81" s="180"/>
      <c r="I81" s="180"/>
      <c r="J81" s="180"/>
      <c r="K81" s="180"/>
      <c r="L81" s="180"/>
      <c r="M81" s="180"/>
      <c r="N81" s="180"/>
      <c r="O81" s="180"/>
      <c r="P81" s="180"/>
      <c r="Q81" s="180"/>
      <c r="R81" s="180"/>
      <c r="S81" s="180"/>
      <c r="T81" s="180"/>
      <c r="U81" s="180"/>
      <c r="V81" s="180"/>
      <c r="W81" s="180"/>
      <c r="X81" s="180"/>
      <c r="Y81" s="180"/>
      <c r="Z81" s="180"/>
      <c r="AA81" s="180"/>
      <c r="AB81" s="180"/>
      <c r="AC81" s="180"/>
      <c r="AD81" s="180"/>
      <c r="AE81" s="180"/>
    </row>
    <row r="82" spans="3:31">
      <c r="C82" s="180"/>
      <c r="D82" s="180"/>
      <c r="E82" s="180"/>
      <c r="F82" s="180"/>
      <c r="G82" s="180"/>
      <c r="H82" s="180"/>
      <c r="I82" s="180"/>
      <c r="J82" s="180"/>
      <c r="K82" s="180"/>
      <c r="L82" s="180"/>
      <c r="M82" s="180"/>
      <c r="N82" s="180"/>
      <c r="O82" s="180"/>
      <c r="P82" s="180"/>
      <c r="Q82" s="180"/>
      <c r="R82" s="180"/>
      <c r="S82" s="180"/>
      <c r="T82" s="180"/>
      <c r="U82" s="180"/>
      <c r="V82" s="180"/>
      <c r="W82" s="180"/>
      <c r="X82" s="180"/>
      <c r="Y82" s="180"/>
      <c r="Z82" s="180"/>
      <c r="AA82" s="180"/>
      <c r="AB82" s="180"/>
      <c r="AC82" s="180"/>
      <c r="AD82" s="180"/>
      <c r="AE82" s="180"/>
    </row>
    <row r="83" spans="3:31">
      <c r="C83" s="180"/>
      <c r="D83" s="180"/>
      <c r="E83" s="180"/>
      <c r="F83" s="180"/>
      <c r="G83" s="180"/>
      <c r="H83" s="180"/>
      <c r="I83" s="180"/>
      <c r="J83" s="180"/>
      <c r="K83" s="180"/>
      <c r="L83" s="180"/>
      <c r="M83" s="180"/>
      <c r="N83" s="180"/>
      <c r="O83" s="180"/>
      <c r="P83" s="180"/>
      <c r="Q83" s="180"/>
      <c r="R83" s="180"/>
      <c r="S83" s="180"/>
      <c r="T83" s="180"/>
      <c r="U83" s="180"/>
      <c r="V83" s="180"/>
      <c r="W83" s="180"/>
      <c r="X83" s="180"/>
      <c r="Y83" s="180"/>
      <c r="Z83" s="180"/>
      <c r="AA83" s="180"/>
      <c r="AB83" s="180"/>
      <c r="AC83" s="180"/>
      <c r="AD83" s="180"/>
      <c r="AE83" s="180"/>
    </row>
    <row r="84" spans="3:31">
      <c r="C84" s="180"/>
      <c r="D84" s="180"/>
      <c r="E84" s="180"/>
      <c r="F84" s="180"/>
      <c r="G84" s="180"/>
      <c r="H84" s="180"/>
      <c r="I84" s="180"/>
      <c r="J84" s="180"/>
      <c r="K84" s="180"/>
      <c r="L84" s="180"/>
      <c r="M84" s="180"/>
      <c r="N84" s="180"/>
      <c r="O84" s="180"/>
      <c r="P84" s="180"/>
      <c r="Q84" s="180"/>
      <c r="R84" s="180"/>
      <c r="S84" s="180"/>
      <c r="T84" s="180"/>
      <c r="U84" s="180"/>
      <c r="V84" s="180"/>
      <c r="W84" s="180"/>
      <c r="X84" s="180"/>
      <c r="Y84" s="180"/>
      <c r="Z84" s="180"/>
      <c r="AA84" s="180"/>
      <c r="AB84" s="180"/>
      <c r="AC84" s="180"/>
      <c r="AD84" s="180"/>
      <c r="AE84" s="180"/>
    </row>
    <row r="85" spans="3:31">
      <c r="C85" s="180"/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  <c r="R85" s="180"/>
      <c r="S85" s="180"/>
      <c r="T85" s="180"/>
      <c r="U85" s="180"/>
      <c r="V85" s="180"/>
      <c r="W85" s="180"/>
      <c r="X85" s="180"/>
      <c r="Y85" s="180"/>
      <c r="Z85" s="180"/>
      <c r="AA85" s="180"/>
      <c r="AB85" s="180"/>
      <c r="AC85" s="180"/>
      <c r="AD85" s="180"/>
      <c r="AE85" s="180"/>
    </row>
    <row r="86" spans="3:31">
      <c r="C86" s="180"/>
      <c r="D86" s="180"/>
      <c r="E86" s="180"/>
      <c r="F86" s="180"/>
      <c r="G86" s="180"/>
      <c r="H86" s="180"/>
      <c r="I86" s="180"/>
      <c r="J86" s="180"/>
      <c r="K86" s="180"/>
      <c r="L86" s="180"/>
      <c r="M86" s="180"/>
      <c r="N86" s="180"/>
      <c r="O86" s="180"/>
      <c r="P86" s="180"/>
      <c r="Q86" s="180"/>
      <c r="R86" s="180"/>
      <c r="S86" s="180"/>
      <c r="T86" s="180"/>
      <c r="U86" s="180"/>
      <c r="V86" s="180"/>
      <c r="W86" s="180"/>
      <c r="X86" s="180"/>
      <c r="Y86" s="180"/>
      <c r="Z86" s="180"/>
      <c r="AA86" s="180"/>
      <c r="AB86" s="180"/>
      <c r="AC86" s="180"/>
      <c r="AD86" s="180"/>
      <c r="AE86" s="180"/>
    </row>
    <row r="87" spans="3:31">
      <c r="C87" s="180"/>
      <c r="D87" s="180"/>
      <c r="E87" s="180"/>
      <c r="F87" s="180"/>
      <c r="G87" s="180"/>
      <c r="H87" s="180"/>
      <c r="I87" s="180"/>
      <c r="J87" s="180"/>
      <c r="K87" s="180"/>
      <c r="L87" s="180"/>
      <c r="M87" s="180"/>
      <c r="N87" s="180"/>
      <c r="O87" s="180"/>
      <c r="P87" s="180"/>
      <c r="Q87" s="180"/>
      <c r="R87" s="180"/>
      <c r="S87" s="180"/>
      <c r="T87" s="180"/>
      <c r="U87" s="180"/>
      <c r="V87" s="180"/>
      <c r="W87" s="180"/>
      <c r="X87" s="180"/>
      <c r="Y87" s="180"/>
      <c r="Z87" s="180"/>
      <c r="AA87" s="180"/>
      <c r="AB87" s="180"/>
      <c r="AC87" s="180"/>
      <c r="AD87" s="180"/>
      <c r="AE87" s="180"/>
    </row>
    <row r="88" spans="3:31">
      <c r="C88" s="180"/>
      <c r="D88" s="180"/>
      <c r="E88" s="180"/>
      <c r="F88" s="180"/>
      <c r="G88" s="180"/>
      <c r="H88" s="180"/>
      <c r="I88" s="180"/>
      <c r="J88" s="180"/>
      <c r="K88" s="180"/>
      <c r="L88" s="180"/>
      <c r="M88" s="180"/>
      <c r="N88" s="180"/>
      <c r="O88" s="180"/>
      <c r="P88" s="180"/>
      <c r="Q88" s="180"/>
      <c r="R88" s="180"/>
      <c r="S88" s="180"/>
      <c r="T88" s="180"/>
      <c r="U88" s="180"/>
      <c r="V88" s="180"/>
      <c r="W88" s="180"/>
      <c r="X88" s="180"/>
      <c r="Y88" s="180"/>
      <c r="Z88" s="180"/>
      <c r="AA88" s="180"/>
      <c r="AB88" s="180"/>
      <c r="AC88" s="180"/>
      <c r="AD88" s="180"/>
      <c r="AE88" s="180"/>
    </row>
    <row r="89" spans="3:31">
      <c r="C89" s="180"/>
      <c r="D89" s="180"/>
      <c r="E89" s="180"/>
      <c r="F89" s="180"/>
      <c r="G89" s="180"/>
      <c r="H89" s="180"/>
      <c r="I89" s="180"/>
      <c r="J89" s="180"/>
      <c r="K89" s="180"/>
      <c r="L89" s="180"/>
      <c r="M89" s="180"/>
      <c r="N89" s="180"/>
      <c r="O89" s="180"/>
      <c r="P89" s="180"/>
      <c r="Q89" s="180"/>
      <c r="R89" s="180"/>
      <c r="S89" s="180"/>
      <c r="T89" s="180"/>
      <c r="U89" s="180"/>
      <c r="V89" s="180"/>
      <c r="W89" s="180"/>
      <c r="X89" s="180"/>
      <c r="Y89" s="180"/>
      <c r="Z89" s="180"/>
      <c r="AA89" s="180"/>
      <c r="AB89" s="180"/>
      <c r="AC89" s="180"/>
      <c r="AD89" s="180"/>
      <c r="AE89" s="180"/>
    </row>
    <row r="90" spans="3:31">
      <c r="C90" s="180"/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  <c r="R90" s="180"/>
      <c r="S90" s="180"/>
      <c r="T90" s="180"/>
      <c r="U90" s="180"/>
      <c r="V90" s="180"/>
      <c r="W90" s="180"/>
      <c r="X90" s="180"/>
      <c r="Y90" s="180"/>
      <c r="Z90" s="180"/>
      <c r="AA90" s="180"/>
      <c r="AB90" s="180"/>
      <c r="AC90" s="180"/>
      <c r="AD90" s="180"/>
      <c r="AE90" s="180"/>
    </row>
    <row r="91" spans="3:31">
      <c r="C91" s="180"/>
      <c r="D91" s="180"/>
      <c r="E91" s="180"/>
      <c r="F91" s="180"/>
      <c r="G91" s="180"/>
      <c r="H91" s="180"/>
      <c r="I91" s="180"/>
      <c r="J91" s="180"/>
      <c r="K91" s="180"/>
      <c r="L91" s="180"/>
      <c r="M91" s="180"/>
      <c r="N91" s="180"/>
      <c r="O91" s="180"/>
      <c r="P91" s="180"/>
      <c r="Q91" s="180"/>
      <c r="R91" s="180"/>
      <c r="S91" s="180"/>
      <c r="T91" s="180"/>
      <c r="U91" s="180"/>
      <c r="V91" s="180"/>
      <c r="W91" s="180"/>
      <c r="X91" s="180"/>
      <c r="Y91" s="180"/>
      <c r="Z91" s="180"/>
      <c r="AA91" s="180"/>
      <c r="AB91" s="180"/>
      <c r="AC91" s="180"/>
      <c r="AD91" s="180"/>
      <c r="AE91" s="180"/>
    </row>
    <row r="92" spans="3:31">
      <c r="C92" s="180"/>
      <c r="D92" s="180"/>
      <c r="E92" s="180"/>
      <c r="F92" s="180"/>
      <c r="G92" s="180"/>
      <c r="H92" s="180"/>
      <c r="I92" s="180"/>
      <c r="J92" s="180"/>
      <c r="K92" s="180"/>
      <c r="L92" s="180"/>
      <c r="M92" s="180"/>
      <c r="N92" s="180"/>
      <c r="O92" s="180"/>
      <c r="P92" s="180"/>
      <c r="Q92" s="180"/>
      <c r="R92" s="180"/>
      <c r="S92" s="180"/>
      <c r="T92" s="180"/>
      <c r="U92" s="180"/>
      <c r="V92" s="180"/>
      <c r="W92" s="180"/>
      <c r="X92" s="180"/>
      <c r="Y92" s="180"/>
      <c r="Z92" s="180"/>
      <c r="AA92" s="180"/>
      <c r="AB92" s="180"/>
      <c r="AC92" s="180"/>
      <c r="AD92" s="180"/>
      <c r="AE92" s="180"/>
    </row>
    <row r="93" spans="3:31">
      <c r="C93" s="180"/>
      <c r="D93" s="180"/>
      <c r="E93" s="180"/>
      <c r="F93" s="180"/>
      <c r="G93" s="180"/>
      <c r="H93" s="180"/>
      <c r="I93" s="180"/>
      <c r="J93" s="180"/>
      <c r="K93" s="180"/>
      <c r="L93" s="180"/>
      <c r="M93" s="180"/>
      <c r="N93" s="180"/>
      <c r="O93" s="180"/>
      <c r="P93" s="180"/>
      <c r="Q93" s="180"/>
      <c r="R93" s="180"/>
      <c r="S93" s="180"/>
      <c r="T93" s="180"/>
      <c r="U93" s="180"/>
      <c r="V93" s="180"/>
      <c r="W93" s="180"/>
      <c r="X93" s="180"/>
      <c r="Y93" s="180"/>
      <c r="Z93" s="180"/>
      <c r="AA93" s="180"/>
      <c r="AB93" s="180"/>
      <c r="AC93" s="180"/>
      <c r="AD93" s="180"/>
      <c r="AE93" s="180"/>
    </row>
    <row r="94" spans="3:31">
      <c r="C94" s="180"/>
      <c r="D94" s="180"/>
      <c r="E94" s="180"/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Q94" s="180"/>
      <c r="R94" s="180"/>
      <c r="S94" s="180"/>
      <c r="T94" s="180"/>
      <c r="U94" s="180"/>
      <c r="V94" s="180"/>
      <c r="W94" s="180"/>
      <c r="X94" s="180"/>
      <c r="Y94" s="180"/>
      <c r="Z94" s="180"/>
      <c r="AA94" s="180"/>
      <c r="AB94" s="180"/>
      <c r="AC94" s="180"/>
      <c r="AD94" s="180"/>
      <c r="AE94" s="180"/>
    </row>
    <row r="95" spans="3:31">
      <c r="C95" s="180"/>
      <c r="D95" s="180"/>
      <c r="E95" s="180"/>
      <c r="F95" s="180"/>
      <c r="G95" s="180"/>
      <c r="H95" s="180"/>
      <c r="I95" s="180"/>
      <c r="J95" s="180"/>
      <c r="K95" s="180"/>
      <c r="L95" s="180"/>
      <c r="M95" s="180"/>
      <c r="N95" s="180"/>
      <c r="O95" s="180"/>
      <c r="P95" s="180"/>
      <c r="Q95" s="180"/>
      <c r="R95" s="180"/>
      <c r="S95" s="180"/>
      <c r="T95" s="180"/>
      <c r="U95" s="180"/>
      <c r="V95" s="180"/>
      <c r="W95" s="180"/>
      <c r="X95" s="180"/>
      <c r="Y95" s="180"/>
      <c r="Z95" s="180"/>
      <c r="AA95" s="180"/>
      <c r="AB95" s="180"/>
      <c r="AC95" s="180"/>
      <c r="AD95" s="180"/>
      <c r="AE95" s="180"/>
    </row>
    <row r="96" spans="3:31">
      <c r="C96" s="180"/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  <c r="R96" s="180"/>
      <c r="S96" s="180"/>
      <c r="T96" s="180"/>
      <c r="U96" s="180"/>
      <c r="V96" s="180"/>
      <c r="W96" s="180"/>
      <c r="X96" s="180"/>
      <c r="Y96" s="180"/>
      <c r="Z96" s="180"/>
      <c r="AA96" s="180"/>
      <c r="AB96" s="180"/>
      <c r="AC96" s="180"/>
      <c r="AD96" s="180"/>
      <c r="AE96" s="180"/>
    </row>
    <row r="97" spans="3:31">
      <c r="C97" s="180"/>
      <c r="D97" s="180"/>
      <c r="E97" s="180"/>
      <c r="F97" s="180"/>
      <c r="G97" s="180"/>
      <c r="H97" s="180"/>
      <c r="I97" s="180"/>
      <c r="J97" s="180"/>
      <c r="K97" s="180"/>
      <c r="L97" s="180"/>
      <c r="M97" s="180"/>
      <c r="N97" s="180"/>
      <c r="O97" s="180"/>
      <c r="P97" s="180"/>
      <c r="Q97" s="180"/>
      <c r="R97" s="180"/>
      <c r="S97" s="180"/>
      <c r="T97" s="180"/>
      <c r="U97" s="180"/>
      <c r="V97" s="180"/>
      <c r="W97" s="180"/>
      <c r="X97" s="180"/>
      <c r="Y97" s="180"/>
      <c r="Z97" s="180"/>
      <c r="AA97" s="180"/>
      <c r="AB97" s="180"/>
      <c r="AC97" s="180"/>
      <c r="AD97" s="180"/>
      <c r="AE97" s="180"/>
    </row>
    <row r="98" spans="3:31">
      <c r="C98" s="180"/>
      <c r="D98" s="180"/>
      <c r="E98" s="180"/>
      <c r="F98" s="180"/>
      <c r="G98" s="180"/>
      <c r="H98" s="180"/>
      <c r="I98" s="180"/>
      <c r="J98" s="180"/>
      <c r="K98" s="180"/>
      <c r="L98" s="180"/>
      <c r="M98" s="180"/>
      <c r="N98" s="180"/>
      <c r="O98" s="180"/>
      <c r="P98" s="180"/>
      <c r="Q98" s="180"/>
      <c r="R98" s="180"/>
      <c r="S98" s="180"/>
      <c r="T98" s="180"/>
      <c r="U98" s="180"/>
      <c r="V98" s="180"/>
      <c r="W98" s="180"/>
      <c r="X98" s="180"/>
      <c r="Y98" s="180"/>
      <c r="Z98" s="180"/>
      <c r="AA98" s="180"/>
      <c r="AB98" s="180"/>
      <c r="AC98" s="180"/>
      <c r="AD98" s="180"/>
      <c r="AE98" s="180"/>
    </row>
    <row r="99" spans="3:31">
      <c r="C99" s="180"/>
      <c r="D99" s="180"/>
      <c r="E99" s="180"/>
      <c r="F99" s="180"/>
      <c r="G99" s="180"/>
      <c r="H99" s="180"/>
      <c r="I99" s="180"/>
      <c r="J99" s="180"/>
      <c r="K99" s="180"/>
      <c r="L99" s="180"/>
      <c r="M99" s="180"/>
      <c r="N99" s="180"/>
      <c r="O99" s="180"/>
      <c r="P99" s="180"/>
      <c r="Q99" s="180"/>
      <c r="R99" s="180"/>
      <c r="S99" s="180"/>
      <c r="T99" s="180"/>
      <c r="U99" s="180"/>
      <c r="V99" s="180"/>
      <c r="W99" s="180"/>
      <c r="X99" s="180"/>
      <c r="Y99" s="180"/>
      <c r="Z99" s="180"/>
      <c r="AA99" s="180"/>
      <c r="AB99" s="180"/>
      <c r="AC99" s="180"/>
      <c r="AD99" s="180"/>
      <c r="AE99" s="180"/>
    </row>
    <row r="100" spans="3:31">
      <c r="C100" s="180"/>
      <c r="D100" s="180"/>
      <c r="E100" s="180"/>
      <c r="F100" s="180"/>
      <c r="G100" s="180"/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  <c r="R100" s="180"/>
      <c r="S100" s="180"/>
      <c r="T100" s="180"/>
      <c r="U100" s="180"/>
      <c r="V100" s="180"/>
      <c r="W100" s="180"/>
      <c r="X100" s="180"/>
      <c r="Y100" s="180"/>
      <c r="Z100" s="180"/>
      <c r="AA100" s="180"/>
      <c r="AB100" s="180"/>
      <c r="AC100" s="180"/>
      <c r="AD100" s="180"/>
      <c r="AE100" s="180"/>
    </row>
    <row r="101" spans="3:31">
      <c r="C101" s="180"/>
      <c r="D101" s="180"/>
      <c r="E101" s="180"/>
      <c r="F101" s="180"/>
      <c r="G101" s="180"/>
      <c r="H101" s="180"/>
      <c r="I101" s="180"/>
      <c r="J101" s="180"/>
      <c r="K101" s="180"/>
      <c r="L101" s="180"/>
      <c r="M101" s="180"/>
      <c r="N101" s="180"/>
      <c r="O101" s="180"/>
      <c r="P101" s="180"/>
      <c r="Q101" s="180"/>
      <c r="R101" s="180"/>
      <c r="S101" s="180"/>
      <c r="T101" s="180"/>
      <c r="U101" s="180"/>
      <c r="V101" s="180"/>
      <c r="W101" s="180"/>
      <c r="X101" s="180"/>
      <c r="Y101" s="180"/>
      <c r="Z101" s="180"/>
      <c r="AA101" s="180"/>
      <c r="AB101" s="180"/>
      <c r="AC101" s="180"/>
      <c r="AD101" s="180"/>
      <c r="AE101" s="180"/>
    </row>
    <row r="102" spans="3:31">
      <c r="C102" s="180"/>
      <c r="D102" s="180"/>
      <c r="E102" s="180"/>
      <c r="F102" s="180"/>
      <c r="G102" s="180"/>
      <c r="H102" s="180"/>
      <c r="I102" s="180"/>
      <c r="J102" s="180"/>
      <c r="K102" s="180"/>
      <c r="L102" s="180"/>
      <c r="M102" s="180"/>
      <c r="N102" s="180"/>
      <c r="O102" s="180"/>
      <c r="P102" s="180"/>
      <c r="Q102" s="180"/>
      <c r="R102" s="180"/>
      <c r="S102" s="180"/>
      <c r="T102" s="180"/>
      <c r="U102" s="180"/>
      <c r="V102" s="180"/>
      <c r="W102" s="180"/>
      <c r="X102" s="180"/>
      <c r="Y102" s="180"/>
      <c r="Z102" s="180"/>
      <c r="AA102" s="180"/>
      <c r="AB102" s="180"/>
      <c r="AC102" s="180"/>
      <c r="AD102" s="180"/>
      <c r="AE102" s="180"/>
    </row>
    <row r="103" spans="3:31">
      <c r="C103" s="180"/>
      <c r="D103" s="180"/>
      <c r="E103" s="180"/>
      <c r="F103" s="180"/>
      <c r="G103" s="180"/>
      <c r="H103" s="180"/>
      <c r="I103" s="180"/>
      <c r="J103" s="180"/>
      <c r="K103" s="180"/>
      <c r="L103" s="180"/>
      <c r="M103" s="180"/>
      <c r="N103" s="180"/>
      <c r="O103" s="180"/>
      <c r="P103" s="180"/>
      <c r="Q103" s="180"/>
      <c r="R103" s="180"/>
      <c r="S103" s="180"/>
      <c r="T103" s="180"/>
      <c r="U103" s="180"/>
      <c r="V103" s="180"/>
      <c r="W103" s="180"/>
      <c r="X103" s="180"/>
      <c r="Y103" s="180"/>
      <c r="Z103" s="180"/>
      <c r="AA103" s="180"/>
      <c r="AB103" s="180"/>
      <c r="AC103" s="180"/>
      <c r="AD103" s="180"/>
      <c r="AE103" s="180"/>
    </row>
    <row r="104" spans="3:31">
      <c r="C104" s="180"/>
      <c r="D104" s="180"/>
      <c r="E104" s="180"/>
      <c r="F104" s="180"/>
      <c r="G104" s="180"/>
      <c r="H104" s="180"/>
      <c r="I104" s="180"/>
      <c r="J104" s="180"/>
      <c r="K104" s="180"/>
      <c r="L104" s="180"/>
      <c r="M104" s="180"/>
      <c r="N104" s="180"/>
      <c r="O104" s="180"/>
      <c r="P104" s="180"/>
      <c r="Q104" s="180"/>
      <c r="R104" s="180"/>
      <c r="S104" s="180"/>
      <c r="T104" s="180"/>
      <c r="U104" s="180"/>
      <c r="V104" s="180"/>
      <c r="W104" s="180"/>
      <c r="X104" s="180"/>
      <c r="Y104" s="180"/>
      <c r="Z104" s="180"/>
      <c r="AA104" s="180"/>
      <c r="AB104" s="180"/>
      <c r="AC104" s="180"/>
      <c r="AD104" s="180"/>
      <c r="AE104" s="180"/>
    </row>
    <row r="105" spans="3:31">
      <c r="C105" s="180"/>
      <c r="D105" s="180"/>
      <c r="E105" s="180"/>
      <c r="F105" s="180"/>
      <c r="G105" s="180"/>
      <c r="H105" s="180"/>
      <c r="I105" s="180"/>
      <c r="J105" s="180"/>
      <c r="K105" s="180"/>
      <c r="L105" s="180"/>
      <c r="M105" s="180"/>
      <c r="N105" s="180"/>
      <c r="O105" s="180"/>
      <c r="P105" s="180"/>
      <c r="Q105" s="180"/>
      <c r="R105" s="180"/>
      <c r="S105" s="180"/>
      <c r="T105" s="180"/>
      <c r="U105" s="180"/>
      <c r="V105" s="180"/>
      <c r="W105" s="180"/>
      <c r="X105" s="180"/>
      <c r="Y105" s="180"/>
      <c r="Z105" s="180"/>
      <c r="AA105" s="180"/>
      <c r="AB105" s="180"/>
      <c r="AC105" s="180"/>
      <c r="AD105" s="180"/>
      <c r="AE105" s="180"/>
    </row>
    <row r="106" spans="3:31"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  <c r="N106" s="180"/>
      <c r="O106" s="180"/>
      <c r="P106" s="180"/>
      <c r="Q106" s="180"/>
      <c r="R106" s="180"/>
      <c r="S106" s="180"/>
      <c r="T106" s="180"/>
      <c r="U106" s="180"/>
      <c r="V106" s="180"/>
      <c r="W106" s="180"/>
      <c r="X106" s="180"/>
      <c r="Y106" s="180"/>
      <c r="Z106" s="180"/>
      <c r="AA106" s="180"/>
      <c r="AB106" s="180"/>
      <c r="AC106" s="180"/>
      <c r="AD106" s="180"/>
      <c r="AE106" s="180"/>
    </row>
    <row r="107" spans="3:31">
      <c r="C107" s="180"/>
      <c r="D107" s="180"/>
      <c r="E107" s="180"/>
      <c r="F107" s="180"/>
      <c r="G107" s="180"/>
      <c r="H107" s="180"/>
      <c r="I107" s="180"/>
      <c r="J107" s="180"/>
      <c r="K107" s="180"/>
      <c r="L107" s="180"/>
      <c r="M107" s="180"/>
      <c r="N107" s="180"/>
      <c r="O107" s="180"/>
      <c r="P107" s="180"/>
      <c r="Q107" s="180"/>
      <c r="R107" s="180"/>
      <c r="S107" s="180"/>
      <c r="T107" s="180"/>
      <c r="U107" s="180"/>
      <c r="V107" s="180"/>
      <c r="W107" s="180"/>
      <c r="X107" s="180"/>
      <c r="Y107" s="180"/>
      <c r="Z107" s="180"/>
      <c r="AA107" s="180"/>
      <c r="AB107" s="180"/>
      <c r="AC107" s="180"/>
      <c r="AD107" s="180"/>
      <c r="AE107" s="180"/>
    </row>
    <row r="108" spans="3:31">
      <c r="C108" s="180"/>
      <c r="D108" s="180"/>
      <c r="E108" s="180"/>
      <c r="F108" s="180"/>
      <c r="G108" s="180"/>
      <c r="H108" s="180"/>
      <c r="I108" s="180"/>
      <c r="J108" s="180"/>
      <c r="K108" s="180"/>
      <c r="L108" s="180"/>
      <c r="M108" s="180"/>
      <c r="N108" s="180"/>
      <c r="O108" s="180"/>
      <c r="P108" s="180"/>
      <c r="Q108" s="180"/>
      <c r="R108" s="180"/>
      <c r="S108" s="180"/>
      <c r="T108" s="180"/>
      <c r="U108" s="180"/>
      <c r="V108" s="180"/>
      <c r="W108" s="180"/>
      <c r="X108" s="180"/>
      <c r="Y108" s="180"/>
      <c r="Z108" s="180"/>
      <c r="AA108" s="180"/>
      <c r="AB108" s="180"/>
      <c r="AC108" s="180"/>
      <c r="AD108" s="180"/>
      <c r="AE108" s="180"/>
    </row>
    <row r="109" spans="3:31">
      <c r="C109" s="180"/>
      <c r="D109" s="180"/>
      <c r="E109" s="180"/>
      <c r="F109" s="180"/>
      <c r="G109" s="180"/>
      <c r="H109" s="180"/>
      <c r="I109" s="180"/>
      <c r="J109" s="180"/>
      <c r="K109" s="180"/>
      <c r="L109" s="180"/>
      <c r="M109" s="180"/>
      <c r="N109" s="180"/>
      <c r="O109" s="180"/>
      <c r="P109" s="180"/>
      <c r="Q109" s="180"/>
      <c r="R109" s="180"/>
      <c r="S109" s="180"/>
      <c r="T109" s="180"/>
      <c r="U109" s="180"/>
      <c r="V109" s="180"/>
      <c r="W109" s="180"/>
      <c r="X109" s="180"/>
      <c r="Y109" s="180"/>
      <c r="Z109" s="180"/>
      <c r="AA109" s="180"/>
      <c r="AB109" s="180"/>
      <c r="AC109" s="180"/>
      <c r="AD109" s="180"/>
      <c r="AE109" s="180"/>
    </row>
    <row r="110" spans="3:31">
      <c r="C110" s="180"/>
      <c r="D110" s="180"/>
      <c r="E110" s="180"/>
      <c r="F110" s="180"/>
      <c r="G110" s="180"/>
      <c r="H110" s="180"/>
      <c r="I110" s="180"/>
      <c r="J110" s="180"/>
      <c r="K110" s="180"/>
      <c r="L110" s="180"/>
      <c r="M110" s="180"/>
      <c r="N110" s="180"/>
      <c r="O110" s="180"/>
      <c r="P110" s="180"/>
      <c r="Q110" s="180"/>
      <c r="R110" s="180"/>
      <c r="S110" s="180"/>
      <c r="T110" s="180"/>
      <c r="U110" s="180"/>
      <c r="V110" s="180"/>
      <c r="W110" s="180"/>
      <c r="X110" s="180"/>
      <c r="Y110" s="180"/>
      <c r="Z110" s="180"/>
      <c r="AA110" s="180"/>
      <c r="AB110" s="180"/>
      <c r="AC110" s="180"/>
      <c r="AD110" s="180"/>
      <c r="AE110" s="180"/>
    </row>
    <row r="111" spans="3:31">
      <c r="C111" s="180"/>
      <c r="D111" s="180"/>
      <c r="E111" s="180"/>
      <c r="F111" s="180"/>
      <c r="G111" s="180"/>
      <c r="H111" s="180"/>
      <c r="I111" s="180"/>
      <c r="J111" s="180"/>
      <c r="K111" s="180"/>
      <c r="L111" s="180"/>
      <c r="M111" s="180"/>
      <c r="N111" s="180"/>
      <c r="O111" s="180"/>
      <c r="P111" s="180"/>
      <c r="Q111" s="180"/>
      <c r="R111" s="180"/>
      <c r="S111" s="180"/>
      <c r="T111" s="180"/>
      <c r="U111" s="180"/>
      <c r="V111" s="180"/>
      <c r="W111" s="180"/>
      <c r="X111" s="180"/>
      <c r="Y111" s="180"/>
      <c r="Z111" s="180"/>
      <c r="AA111" s="180"/>
      <c r="AB111" s="180"/>
      <c r="AC111" s="180"/>
      <c r="AD111" s="180"/>
      <c r="AE111" s="180"/>
    </row>
    <row r="112" spans="3:31">
      <c r="C112" s="180"/>
      <c r="D112" s="180"/>
      <c r="E112" s="180"/>
      <c r="F112" s="180"/>
      <c r="G112" s="180"/>
      <c r="H112" s="180"/>
      <c r="I112" s="180"/>
      <c r="J112" s="180"/>
      <c r="K112" s="180"/>
      <c r="L112" s="180"/>
      <c r="M112" s="180"/>
      <c r="N112" s="180"/>
      <c r="O112" s="180"/>
      <c r="P112" s="180"/>
      <c r="Q112" s="180"/>
      <c r="R112" s="180"/>
      <c r="S112" s="180"/>
      <c r="T112" s="180"/>
      <c r="U112" s="180"/>
      <c r="V112" s="180"/>
      <c r="W112" s="180"/>
      <c r="X112" s="180"/>
      <c r="Y112" s="180"/>
      <c r="Z112" s="180"/>
      <c r="AA112" s="180"/>
      <c r="AB112" s="180"/>
      <c r="AC112" s="180"/>
      <c r="AD112" s="180"/>
      <c r="AE112" s="180"/>
    </row>
    <row r="113" spans="3:31">
      <c r="C113" s="180"/>
      <c r="D113" s="180"/>
      <c r="E113" s="180"/>
      <c r="F113" s="180"/>
      <c r="G113" s="180"/>
      <c r="H113" s="180"/>
      <c r="I113" s="180"/>
      <c r="J113" s="180"/>
      <c r="K113" s="180"/>
      <c r="L113" s="180"/>
      <c r="M113" s="180"/>
      <c r="N113" s="180"/>
      <c r="O113" s="180"/>
      <c r="P113" s="180"/>
      <c r="Q113" s="180"/>
      <c r="R113" s="180"/>
      <c r="S113" s="180"/>
      <c r="T113" s="180"/>
      <c r="U113" s="180"/>
      <c r="V113" s="180"/>
      <c r="W113" s="180"/>
      <c r="X113" s="180"/>
      <c r="Y113" s="180"/>
      <c r="Z113" s="180"/>
      <c r="AA113" s="180"/>
      <c r="AB113" s="180"/>
      <c r="AC113" s="180"/>
      <c r="AD113" s="180"/>
      <c r="AE113" s="180"/>
    </row>
    <row r="114" spans="3:31">
      <c r="C114" s="180"/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180"/>
      <c r="W114" s="180"/>
      <c r="X114" s="180"/>
      <c r="Y114" s="180"/>
      <c r="Z114" s="180"/>
      <c r="AA114" s="180"/>
      <c r="AB114" s="180"/>
      <c r="AC114" s="180"/>
      <c r="AD114" s="180"/>
      <c r="AE114" s="180"/>
    </row>
    <row r="115" spans="3:31">
      <c r="C115" s="180"/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  <c r="R115" s="180"/>
      <c r="S115" s="180"/>
      <c r="T115" s="180"/>
      <c r="U115" s="180"/>
      <c r="V115" s="180"/>
      <c r="W115" s="180"/>
      <c r="X115" s="180"/>
      <c r="Y115" s="180"/>
      <c r="Z115" s="180"/>
      <c r="AA115" s="180"/>
      <c r="AB115" s="180"/>
      <c r="AC115" s="180"/>
      <c r="AD115" s="180"/>
      <c r="AE115" s="180"/>
    </row>
    <row r="116" spans="3:31">
      <c r="C116" s="180"/>
      <c r="D116" s="180"/>
      <c r="E116" s="180"/>
      <c r="F116" s="180"/>
      <c r="G116" s="180"/>
      <c r="H116" s="180"/>
      <c r="I116" s="180"/>
      <c r="J116" s="180"/>
      <c r="K116" s="180"/>
      <c r="L116" s="180"/>
      <c r="M116" s="180"/>
      <c r="N116" s="180"/>
      <c r="O116" s="180"/>
      <c r="P116" s="180"/>
      <c r="Q116" s="180"/>
      <c r="R116" s="180"/>
      <c r="S116" s="180"/>
      <c r="T116" s="180"/>
      <c r="U116" s="180"/>
      <c r="V116" s="180"/>
      <c r="W116" s="180"/>
      <c r="X116" s="180"/>
      <c r="Y116" s="180"/>
      <c r="Z116" s="180"/>
      <c r="AA116" s="180"/>
      <c r="AB116" s="180"/>
      <c r="AC116" s="180"/>
      <c r="AD116" s="180"/>
      <c r="AE116" s="180"/>
    </row>
    <row r="117" spans="3:31">
      <c r="C117" s="180"/>
      <c r="D117" s="180"/>
      <c r="E117" s="180"/>
      <c r="F117" s="180"/>
      <c r="G117" s="180"/>
      <c r="H117" s="180"/>
      <c r="I117" s="180"/>
      <c r="J117" s="180"/>
      <c r="K117" s="180"/>
      <c r="L117" s="180"/>
      <c r="M117" s="180"/>
      <c r="N117" s="180"/>
      <c r="O117" s="180"/>
      <c r="P117" s="180"/>
      <c r="Q117" s="180"/>
      <c r="R117" s="180"/>
      <c r="S117" s="180"/>
      <c r="T117" s="180"/>
      <c r="U117" s="180"/>
      <c r="V117" s="180"/>
      <c r="W117" s="180"/>
      <c r="X117" s="180"/>
      <c r="Y117" s="180"/>
      <c r="Z117" s="180"/>
      <c r="AA117" s="180"/>
      <c r="AB117" s="180"/>
      <c r="AC117" s="180"/>
      <c r="AD117" s="180"/>
      <c r="AE117" s="180"/>
    </row>
    <row r="118" spans="3:31">
      <c r="C118" s="180"/>
      <c r="D118" s="180"/>
      <c r="E118" s="180"/>
      <c r="F118" s="180"/>
      <c r="G118" s="180"/>
      <c r="H118" s="180"/>
      <c r="I118" s="180"/>
      <c r="J118" s="180"/>
      <c r="K118" s="180"/>
      <c r="L118" s="180"/>
      <c r="M118" s="180"/>
      <c r="N118" s="180"/>
      <c r="O118" s="180"/>
      <c r="P118" s="180"/>
      <c r="Q118" s="180"/>
      <c r="R118" s="180"/>
      <c r="S118" s="180"/>
      <c r="T118" s="180"/>
      <c r="U118" s="180"/>
      <c r="V118" s="180"/>
      <c r="W118" s="180"/>
      <c r="X118" s="180"/>
      <c r="Y118" s="180"/>
      <c r="Z118" s="180"/>
      <c r="AA118" s="180"/>
      <c r="AB118" s="180"/>
      <c r="AC118" s="180"/>
      <c r="AD118" s="180"/>
      <c r="AE118" s="180"/>
    </row>
    <row r="119" spans="3:31">
      <c r="C119" s="180"/>
      <c r="D119" s="180"/>
      <c r="E119" s="180"/>
      <c r="F119" s="180"/>
      <c r="G119" s="180"/>
      <c r="H119" s="180"/>
      <c r="I119" s="180"/>
      <c r="J119" s="180"/>
      <c r="K119" s="180"/>
      <c r="L119" s="180"/>
      <c r="M119" s="180"/>
      <c r="N119" s="180"/>
      <c r="O119" s="180"/>
      <c r="P119" s="180"/>
      <c r="Q119" s="180"/>
      <c r="R119" s="180"/>
      <c r="S119" s="180"/>
      <c r="T119" s="180"/>
      <c r="U119" s="180"/>
      <c r="V119" s="180"/>
      <c r="W119" s="180"/>
      <c r="X119" s="180"/>
      <c r="Y119" s="180"/>
      <c r="Z119" s="180"/>
      <c r="AA119" s="180"/>
      <c r="AB119" s="180"/>
      <c r="AC119" s="180"/>
      <c r="AD119" s="180"/>
      <c r="AE119" s="180"/>
    </row>
    <row r="120" spans="3:31">
      <c r="C120" s="180"/>
      <c r="D120" s="180"/>
      <c r="E120" s="180"/>
      <c r="F120" s="180"/>
      <c r="G120" s="180"/>
      <c r="H120" s="180"/>
      <c r="I120" s="180"/>
      <c r="J120" s="180"/>
      <c r="K120" s="180"/>
      <c r="L120" s="180"/>
      <c r="M120" s="180"/>
      <c r="N120" s="180"/>
      <c r="O120" s="180"/>
      <c r="P120" s="180"/>
      <c r="Q120" s="180"/>
      <c r="R120" s="180"/>
      <c r="S120" s="180"/>
      <c r="T120" s="180"/>
      <c r="U120" s="180"/>
      <c r="V120" s="180"/>
      <c r="W120" s="180"/>
      <c r="X120" s="180"/>
      <c r="Y120" s="180"/>
      <c r="Z120" s="180"/>
      <c r="AA120" s="180"/>
      <c r="AB120" s="180"/>
      <c r="AC120" s="180"/>
      <c r="AD120" s="180"/>
      <c r="AE120" s="180"/>
    </row>
    <row r="121" spans="3:31">
      <c r="C121" s="180"/>
      <c r="D121" s="180"/>
      <c r="E121" s="180"/>
      <c r="F121" s="180"/>
      <c r="G121" s="180"/>
      <c r="H121" s="180"/>
      <c r="I121" s="180"/>
      <c r="J121" s="180"/>
      <c r="K121" s="180"/>
      <c r="L121" s="180"/>
      <c r="M121" s="180"/>
      <c r="N121" s="180"/>
      <c r="O121" s="180"/>
      <c r="P121" s="180"/>
      <c r="Q121" s="180"/>
      <c r="R121" s="180"/>
      <c r="S121" s="180"/>
      <c r="T121" s="180"/>
      <c r="U121" s="180"/>
      <c r="V121" s="180"/>
      <c r="W121" s="180"/>
      <c r="X121" s="180"/>
      <c r="Y121" s="180"/>
      <c r="Z121" s="180"/>
      <c r="AA121" s="180"/>
      <c r="AB121" s="180"/>
      <c r="AC121" s="180"/>
      <c r="AD121" s="180"/>
      <c r="AE121" s="180"/>
    </row>
    <row r="122" spans="3:31">
      <c r="C122" s="180"/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  <c r="R122" s="180"/>
      <c r="S122" s="180"/>
      <c r="T122" s="180"/>
      <c r="U122" s="180"/>
      <c r="V122" s="180"/>
      <c r="W122" s="180"/>
      <c r="X122" s="180"/>
      <c r="Y122" s="180"/>
      <c r="Z122" s="180"/>
      <c r="AA122" s="180"/>
      <c r="AB122" s="180"/>
      <c r="AC122" s="180"/>
      <c r="AD122" s="180"/>
      <c r="AE122" s="180"/>
    </row>
    <row r="123" spans="3:31">
      <c r="C123" s="180"/>
      <c r="D123" s="180"/>
      <c r="E123" s="180"/>
      <c r="F123" s="180"/>
      <c r="G123" s="180"/>
      <c r="H123" s="180"/>
      <c r="I123" s="180"/>
      <c r="J123" s="180"/>
      <c r="K123" s="180"/>
      <c r="L123" s="180"/>
      <c r="M123" s="180"/>
      <c r="N123" s="180"/>
      <c r="O123" s="180"/>
      <c r="P123" s="180"/>
      <c r="Q123" s="180"/>
      <c r="R123" s="180"/>
      <c r="S123" s="180"/>
      <c r="T123" s="180"/>
      <c r="U123" s="180"/>
      <c r="V123" s="180"/>
      <c r="W123" s="180"/>
      <c r="X123" s="180"/>
      <c r="Y123" s="180"/>
      <c r="Z123" s="180"/>
      <c r="AA123" s="180"/>
      <c r="AB123" s="180"/>
      <c r="AC123" s="180"/>
      <c r="AD123" s="180"/>
      <c r="AE123" s="180"/>
    </row>
    <row r="124" spans="3:31">
      <c r="C124" s="180"/>
      <c r="D124" s="180"/>
      <c r="E124" s="180"/>
      <c r="F124" s="180"/>
      <c r="G124" s="180"/>
      <c r="H124" s="180"/>
      <c r="I124" s="180"/>
      <c r="J124" s="180"/>
      <c r="K124" s="180"/>
      <c r="L124" s="180"/>
      <c r="M124" s="180"/>
      <c r="N124" s="180"/>
      <c r="O124" s="180"/>
      <c r="P124" s="180"/>
      <c r="Q124" s="180"/>
      <c r="R124" s="180"/>
      <c r="S124" s="180"/>
      <c r="T124" s="180"/>
      <c r="U124" s="180"/>
      <c r="V124" s="180"/>
      <c r="W124" s="180"/>
      <c r="X124" s="180"/>
      <c r="Y124" s="180"/>
      <c r="Z124" s="180"/>
      <c r="AA124" s="180"/>
      <c r="AB124" s="180"/>
      <c r="AC124" s="180"/>
      <c r="AD124" s="180"/>
      <c r="AE124" s="180"/>
    </row>
    <row r="125" spans="3:31">
      <c r="C125" s="180"/>
      <c r="D125" s="180"/>
      <c r="E125" s="180"/>
      <c r="F125" s="180"/>
      <c r="G125" s="180"/>
      <c r="H125" s="180"/>
      <c r="I125" s="180"/>
      <c r="J125" s="180"/>
      <c r="K125" s="180"/>
      <c r="L125" s="180"/>
      <c r="M125" s="180"/>
      <c r="N125" s="180"/>
      <c r="O125" s="180"/>
      <c r="P125" s="180"/>
      <c r="Q125" s="180"/>
      <c r="R125" s="180"/>
      <c r="S125" s="180"/>
      <c r="T125" s="180"/>
      <c r="U125" s="180"/>
      <c r="V125" s="180"/>
      <c r="W125" s="180"/>
      <c r="X125" s="180"/>
      <c r="Y125" s="180"/>
      <c r="Z125" s="180"/>
      <c r="AA125" s="180"/>
      <c r="AB125" s="180"/>
      <c r="AC125" s="180"/>
      <c r="AD125" s="180"/>
      <c r="AE125" s="180"/>
    </row>
    <row r="126" spans="3:31">
      <c r="C126" s="180"/>
      <c r="D126" s="180"/>
      <c r="E126" s="180"/>
      <c r="F126" s="180"/>
      <c r="G126" s="180"/>
      <c r="H126" s="180"/>
      <c r="I126" s="180"/>
      <c r="J126" s="180"/>
      <c r="K126" s="180"/>
      <c r="L126" s="180"/>
      <c r="M126" s="180"/>
      <c r="N126" s="180"/>
      <c r="O126" s="180"/>
      <c r="P126" s="180"/>
      <c r="Q126" s="180"/>
      <c r="R126" s="180"/>
      <c r="S126" s="180"/>
      <c r="T126" s="180"/>
      <c r="U126" s="180"/>
      <c r="V126" s="180"/>
      <c r="W126" s="180"/>
      <c r="X126" s="180"/>
      <c r="Y126" s="180"/>
      <c r="Z126" s="180"/>
      <c r="AA126" s="180"/>
      <c r="AB126" s="180"/>
      <c r="AC126" s="180"/>
      <c r="AD126" s="180"/>
      <c r="AE126" s="180"/>
    </row>
    <row r="127" spans="3:31">
      <c r="C127" s="180"/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  <c r="R127" s="180"/>
      <c r="S127" s="180"/>
      <c r="T127" s="180"/>
      <c r="U127" s="180"/>
      <c r="V127" s="180"/>
      <c r="W127" s="180"/>
      <c r="X127" s="180"/>
      <c r="Y127" s="180"/>
      <c r="Z127" s="180"/>
      <c r="AA127" s="180"/>
      <c r="AB127" s="180"/>
      <c r="AC127" s="180"/>
      <c r="AD127" s="180"/>
      <c r="AE127" s="180"/>
    </row>
    <row r="128" spans="3:31">
      <c r="C128" s="180"/>
      <c r="D128" s="180"/>
      <c r="E128" s="180"/>
      <c r="F128" s="180"/>
      <c r="G128" s="180"/>
      <c r="H128" s="180"/>
      <c r="I128" s="180"/>
      <c r="J128" s="180"/>
      <c r="K128" s="180"/>
      <c r="L128" s="180"/>
      <c r="M128" s="180"/>
      <c r="N128" s="180"/>
      <c r="O128" s="180"/>
      <c r="P128" s="180"/>
      <c r="Q128" s="180"/>
      <c r="R128" s="180"/>
      <c r="S128" s="180"/>
      <c r="T128" s="180"/>
      <c r="U128" s="180"/>
      <c r="V128" s="180"/>
      <c r="W128" s="180"/>
      <c r="X128" s="180"/>
      <c r="Y128" s="180"/>
      <c r="Z128" s="180"/>
      <c r="AA128" s="180"/>
      <c r="AB128" s="180"/>
      <c r="AC128" s="180"/>
      <c r="AD128" s="180"/>
      <c r="AE128" s="180"/>
    </row>
    <row r="129" spans="3:31">
      <c r="C129" s="180"/>
      <c r="D129" s="180"/>
      <c r="E129" s="180"/>
      <c r="F129" s="180"/>
      <c r="G129" s="180"/>
      <c r="H129" s="180"/>
      <c r="I129" s="180"/>
      <c r="J129" s="180"/>
      <c r="K129" s="180"/>
      <c r="L129" s="180"/>
      <c r="M129" s="180"/>
      <c r="N129" s="180"/>
      <c r="O129" s="180"/>
      <c r="P129" s="180"/>
      <c r="Q129" s="180"/>
      <c r="R129" s="180"/>
      <c r="S129" s="180"/>
      <c r="T129" s="180"/>
      <c r="U129" s="180"/>
      <c r="V129" s="180"/>
      <c r="W129" s="180"/>
      <c r="X129" s="180"/>
      <c r="Y129" s="180"/>
      <c r="Z129" s="180"/>
      <c r="AA129" s="180"/>
      <c r="AB129" s="180"/>
      <c r="AC129" s="180"/>
      <c r="AD129" s="180"/>
      <c r="AE129" s="180"/>
    </row>
    <row r="130" spans="3:31">
      <c r="C130" s="180"/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  <c r="R130" s="180"/>
      <c r="S130" s="180"/>
      <c r="T130" s="180"/>
      <c r="U130" s="180"/>
      <c r="V130" s="180"/>
      <c r="W130" s="180"/>
      <c r="X130" s="180"/>
      <c r="Y130" s="180"/>
      <c r="Z130" s="180"/>
      <c r="AA130" s="180"/>
      <c r="AB130" s="180"/>
      <c r="AC130" s="180"/>
      <c r="AD130" s="180"/>
      <c r="AE130" s="180"/>
    </row>
    <row r="131" spans="3:31">
      <c r="C131" s="180"/>
      <c r="D131" s="180"/>
      <c r="E131" s="180"/>
      <c r="F131" s="180"/>
      <c r="G131" s="180"/>
      <c r="H131" s="180"/>
      <c r="I131" s="180"/>
      <c r="J131" s="180"/>
      <c r="K131" s="180"/>
      <c r="L131" s="180"/>
      <c r="M131" s="180"/>
      <c r="N131" s="180"/>
      <c r="O131" s="180"/>
      <c r="P131" s="180"/>
      <c r="Q131" s="180"/>
      <c r="R131" s="180"/>
      <c r="S131" s="180"/>
      <c r="T131" s="180"/>
      <c r="U131" s="180"/>
      <c r="V131" s="180"/>
      <c r="W131" s="180"/>
      <c r="X131" s="180"/>
      <c r="Y131" s="180"/>
      <c r="Z131" s="180"/>
      <c r="AA131" s="180"/>
      <c r="AB131" s="180"/>
      <c r="AC131" s="180"/>
      <c r="AD131" s="180"/>
      <c r="AE131" s="180"/>
    </row>
    <row r="132" spans="3:31">
      <c r="C132" s="180"/>
      <c r="D132" s="180"/>
      <c r="E132" s="180"/>
      <c r="F132" s="180"/>
      <c r="G132" s="180"/>
      <c r="H132" s="180"/>
      <c r="I132" s="180"/>
      <c r="J132" s="180"/>
      <c r="K132" s="180"/>
      <c r="L132" s="180"/>
      <c r="M132" s="180"/>
      <c r="N132" s="180"/>
      <c r="O132" s="180"/>
      <c r="P132" s="180"/>
      <c r="Q132" s="180"/>
      <c r="R132" s="180"/>
      <c r="S132" s="180"/>
      <c r="T132" s="180"/>
      <c r="U132" s="180"/>
      <c r="V132" s="180"/>
      <c r="W132" s="180"/>
      <c r="X132" s="180"/>
      <c r="Y132" s="180"/>
      <c r="Z132" s="180"/>
      <c r="AA132" s="180"/>
      <c r="AB132" s="180"/>
      <c r="AC132" s="180"/>
      <c r="AD132" s="180"/>
      <c r="AE132" s="180"/>
    </row>
    <row r="133" spans="3:31">
      <c r="C133" s="180"/>
      <c r="D133" s="180"/>
      <c r="E133" s="180"/>
      <c r="F133" s="180"/>
      <c r="G133" s="180"/>
      <c r="H133" s="180"/>
      <c r="I133" s="180"/>
      <c r="J133" s="180"/>
      <c r="K133" s="180"/>
      <c r="L133" s="180"/>
      <c r="M133" s="180"/>
      <c r="N133" s="180"/>
      <c r="O133" s="180"/>
      <c r="P133" s="180"/>
      <c r="Q133" s="180"/>
      <c r="R133" s="180"/>
      <c r="S133" s="180"/>
      <c r="T133" s="180"/>
      <c r="U133" s="180"/>
      <c r="V133" s="180"/>
      <c r="W133" s="180"/>
      <c r="X133" s="180"/>
      <c r="Y133" s="180"/>
      <c r="Z133" s="180"/>
      <c r="AA133" s="180"/>
      <c r="AB133" s="180"/>
      <c r="AC133" s="180"/>
      <c r="AD133" s="180"/>
      <c r="AE133" s="180"/>
    </row>
    <row r="134" spans="3:31">
      <c r="C134" s="180"/>
      <c r="D134" s="180"/>
      <c r="E134" s="180"/>
      <c r="F134" s="180"/>
      <c r="G134" s="180"/>
      <c r="H134" s="180"/>
      <c r="I134" s="180"/>
      <c r="J134" s="180"/>
      <c r="K134" s="180"/>
      <c r="L134" s="180"/>
      <c r="M134" s="180"/>
      <c r="N134" s="180"/>
      <c r="O134" s="180"/>
      <c r="P134" s="180"/>
      <c r="Q134" s="180"/>
      <c r="R134" s="180"/>
      <c r="S134" s="180"/>
      <c r="T134" s="180"/>
      <c r="U134" s="180"/>
      <c r="V134" s="180"/>
      <c r="W134" s="180"/>
      <c r="X134" s="180"/>
      <c r="Y134" s="180"/>
      <c r="Z134" s="180"/>
      <c r="AA134" s="180"/>
      <c r="AB134" s="180"/>
      <c r="AC134" s="180"/>
      <c r="AD134" s="180"/>
      <c r="AE134" s="180"/>
    </row>
    <row r="135" spans="3:31">
      <c r="C135" s="180"/>
      <c r="D135" s="180"/>
      <c r="E135" s="180"/>
      <c r="F135" s="180"/>
      <c r="G135" s="180"/>
      <c r="H135" s="180"/>
      <c r="I135" s="180"/>
      <c r="J135" s="180"/>
      <c r="K135" s="180"/>
      <c r="L135" s="180"/>
      <c r="M135" s="180"/>
      <c r="N135" s="180"/>
      <c r="O135" s="180"/>
      <c r="P135" s="180"/>
      <c r="Q135" s="180"/>
      <c r="R135" s="180"/>
      <c r="S135" s="180"/>
      <c r="T135" s="180"/>
      <c r="U135" s="180"/>
      <c r="V135" s="180"/>
      <c r="W135" s="180"/>
      <c r="X135" s="180"/>
      <c r="Y135" s="180"/>
      <c r="Z135" s="180"/>
      <c r="AA135" s="180"/>
      <c r="AB135" s="180"/>
      <c r="AC135" s="180"/>
      <c r="AD135" s="180"/>
      <c r="AE135" s="180"/>
    </row>
    <row r="136" spans="3:31">
      <c r="C136" s="180"/>
      <c r="D136" s="180"/>
      <c r="E136" s="180"/>
      <c r="F136" s="180"/>
      <c r="G136" s="180"/>
      <c r="H136" s="180"/>
      <c r="I136" s="180"/>
      <c r="J136" s="180"/>
      <c r="K136" s="180"/>
      <c r="L136" s="180"/>
      <c r="M136" s="180"/>
      <c r="N136" s="180"/>
      <c r="O136" s="180"/>
      <c r="P136" s="180"/>
      <c r="Q136" s="180"/>
      <c r="R136" s="180"/>
      <c r="S136" s="180"/>
      <c r="T136" s="180"/>
      <c r="U136" s="180"/>
      <c r="V136" s="180"/>
      <c r="W136" s="180"/>
      <c r="X136" s="180"/>
      <c r="Y136" s="180"/>
      <c r="Z136" s="180"/>
      <c r="AA136" s="180"/>
      <c r="AB136" s="180"/>
      <c r="AC136" s="180"/>
      <c r="AD136" s="180"/>
      <c r="AE136" s="180"/>
    </row>
    <row r="137" spans="3:31">
      <c r="C137" s="180"/>
      <c r="D137" s="180"/>
      <c r="E137" s="180"/>
      <c r="F137" s="180"/>
      <c r="G137" s="180"/>
      <c r="H137" s="180"/>
      <c r="I137" s="180"/>
      <c r="J137" s="180"/>
      <c r="K137" s="180"/>
      <c r="L137" s="180"/>
      <c r="M137" s="180"/>
      <c r="N137" s="180"/>
      <c r="O137" s="180"/>
      <c r="P137" s="180"/>
      <c r="Q137" s="180"/>
      <c r="R137" s="180"/>
      <c r="S137" s="180"/>
      <c r="T137" s="180"/>
      <c r="U137" s="180"/>
      <c r="V137" s="180"/>
      <c r="W137" s="180"/>
      <c r="X137" s="180"/>
      <c r="Y137" s="180"/>
      <c r="Z137" s="180"/>
      <c r="AA137" s="180"/>
      <c r="AB137" s="180"/>
      <c r="AC137" s="180"/>
      <c r="AD137" s="180"/>
      <c r="AE137" s="180"/>
    </row>
    <row r="138" spans="3:31">
      <c r="C138" s="180"/>
      <c r="D138" s="180"/>
      <c r="E138" s="180"/>
      <c r="F138" s="180"/>
      <c r="G138" s="180"/>
      <c r="H138" s="180"/>
      <c r="I138" s="180"/>
      <c r="J138" s="180"/>
      <c r="K138" s="180"/>
      <c r="L138" s="180"/>
      <c r="M138" s="180"/>
      <c r="N138" s="180"/>
      <c r="O138" s="180"/>
      <c r="P138" s="180"/>
      <c r="Q138" s="180"/>
      <c r="R138" s="180"/>
      <c r="S138" s="180"/>
      <c r="T138" s="180"/>
      <c r="U138" s="180"/>
      <c r="V138" s="180"/>
      <c r="W138" s="180"/>
      <c r="X138" s="180"/>
      <c r="Y138" s="180"/>
      <c r="Z138" s="180"/>
      <c r="AA138" s="180"/>
      <c r="AB138" s="180"/>
      <c r="AC138" s="180"/>
      <c r="AD138" s="180"/>
      <c r="AE138" s="180"/>
    </row>
    <row r="139" spans="3:31">
      <c r="C139" s="180"/>
      <c r="D139" s="180"/>
      <c r="E139" s="180"/>
      <c r="F139" s="180"/>
      <c r="G139" s="180"/>
      <c r="H139" s="180"/>
      <c r="I139" s="180"/>
      <c r="J139" s="180"/>
      <c r="K139" s="180"/>
      <c r="L139" s="180"/>
      <c r="M139" s="180"/>
      <c r="N139" s="180"/>
      <c r="O139" s="180"/>
      <c r="P139" s="180"/>
      <c r="Q139" s="180"/>
      <c r="R139" s="180"/>
      <c r="S139" s="180"/>
      <c r="T139" s="180"/>
      <c r="U139" s="180"/>
      <c r="V139" s="180"/>
      <c r="W139" s="180"/>
      <c r="X139" s="180"/>
      <c r="Y139" s="180"/>
      <c r="Z139" s="180"/>
      <c r="AA139" s="180"/>
      <c r="AB139" s="180"/>
      <c r="AC139" s="180"/>
      <c r="AD139" s="180"/>
      <c r="AE139" s="180"/>
    </row>
    <row r="140" spans="3:31">
      <c r="C140" s="180"/>
      <c r="D140" s="180"/>
      <c r="E140" s="180"/>
      <c r="F140" s="180"/>
      <c r="G140" s="180"/>
      <c r="H140" s="180"/>
      <c r="I140" s="180"/>
      <c r="J140" s="180"/>
      <c r="K140" s="180"/>
      <c r="L140" s="180"/>
      <c r="M140" s="180"/>
      <c r="N140" s="180"/>
      <c r="O140" s="180"/>
      <c r="P140" s="180"/>
      <c r="Q140" s="180"/>
      <c r="R140" s="180"/>
      <c r="S140" s="180"/>
      <c r="T140" s="180"/>
      <c r="U140" s="180"/>
      <c r="V140" s="180"/>
      <c r="W140" s="180"/>
      <c r="X140" s="180"/>
      <c r="Y140" s="180"/>
      <c r="Z140" s="180"/>
      <c r="AA140" s="180"/>
      <c r="AB140" s="180"/>
      <c r="AC140" s="180"/>
      <c r="AD140" s="180"/>
      <c r="AE140" s="180"/>
    </row>
    <row r="141" spans="3:31">
      <c r="C141" s="180"/>
      <c r="D141" s="180"/>
      <c r="E141" s="180"/>
      <c r="F141" s="180"/>
      <c r="G141" s="180"/>
      <c r="H141" s="180"/>
      <c r="I141" s="180"/>
      <c r="J141" s="180"/>
      <c r="K141" s="180"/>
      <c r="L141" s="180"/>
      <c r="M141" s="180"/>
      <c r="N141" s="180"/>
      <c r="O141" s="180"/>
      <c r="P141" s="180"/>
      <c r="Q141" s="180"/>
      <c r="R141" s="180"/>
      <c r="S141" s="180"/>
      <c r="T141" s="180"/>
      <c r="U141" s="180"/>
      <c r="V141" s="180"/>
      <c r="W141" s="180"/>
      <c r="X141" s="180"/>
      <c r="Y141" s="180"/>
      <c r="Z141" s="180"/>
      <c r="AA141" s="180"/>
      <c r="AB141" s="180"/>
      <c r="AC141" s="180"/>
      <c r="AD141" s="180"/>
      <c r="AE141" s="180"/>
    </row>
    <row r="142" spans="3:31">
      <c r="C142" s="180"/>
      <c r="D142" s="180"/>
      <c r="E142" s="180"/>
      <c r="F142" s="180"/>
      <c r="G142" s="180"/>
      <c r="H142" s="180"/>
      <c r="I142" s="180"/>
      <c r="J142" s="180"/>
      <c r="K142" s="180"/>
      <c r="L142" s="180"/>
      <c r="M142" s="180"/>
      <c r="N142" s="180"/>
      <c r="O142" s="180"/>
      <c r="P142" s="180"/>
      <c r="Q142" s="180"/>
      <c r="R142" s="180"/>
      <c r="S142" s="180"/>
      <c r="T142" s="180"/>
      <c r="U142" s="180"/>
      <c r="V142" s="180"/>
      <c r="W142" s="180"/>
      <c r="X142" s="180"/>
      <c r="Y142" s="180"/>
      <c r="Z142" s="180"/>
      <c r="AA142" s="180"/>
      <c r="AB142" s="180"/>
      <c r="AC142" s="180"/>
      <c r="AD142" s="180"/>
      <c r="AE142" s="180"/>
    </row>
    <row r="143" spans="3:31">
      <c r="C143" s="180"/>
      <c r="D143" s="180"/>
      <c r="E143" s="180"/>
      <c r="F143" s="180"/>
      <c r="G143" s="180"/>
      <c r="H143" s="180"/>
      <c r="I143" s="180"/>
      <c r="J143" s="180"/>
      <c r="K143" s="180"/>
      <c r="L143" s="180"/>
      <c r="M143" s="180"/>
      <c r="N143" s="180"/>
      <c r="O143" s="180"/>
      <c r="P143" s="180"/>
      <c r="Q143" s="180"/>
      <c r="R143" s="180"/>
      <c r="S143" s="180"/>
      <c r="T143" s="180"/>
      <c r="U143" s="180"/>
      <c r="V143" s="180"/>
      <c r="W143" s="180"/>
      <c r="X143" s="180"/>
      <c r="Y143" s="180"/>
      <c r="Z143" s="180"/>
      <c r="AA143" s="180"/>
      <c r="AB143" s="180"/>
      <c r="AC143" s="180"/>
      <c r="AD143" s="180"/>
      <c r="AE143" s="180"/>
    </row>
    <row r="144" spans="3:31">
      <c r="C144" s="180"/>
      <c r="D144" s="180"/>
      <c r="E144" s="180"/>
      <c r="F144" s="180"/>
      <c r="G144" s="180"/>
      <c r="H144" s="180"/>
      <c r="I144" s="180"/>
      <c r="J144" s="180"/>
      <c r="K144" s="180"/>
      <c r="L144" s="180"/>
      <c r="M144" s="180"/>
      <c r="N144" s="180"/>
      <c r="O144" s="180"/>
      <c r="P144" s="180"/>
      <c r="Q144" s="180"/>
      <c r="R144" s="180"/>
      <c r="S144" s="180"/>
      <c r="T144" s="180"/>
      <c r="U144" s="180"/>
      <c r="V144" s="180"/>
      <c r="W144" s="180"/>
      <c r="X144" s="180"/>
      <c r="Y144" s="180"/>
      <c r="Z144" s="180"/>
      <c r="AA144" s="180"/>
      <c r="AB144" s="180"/>
      <c r="AC144" s="180"/>
      <c r="AD144" s="180"/>
      <c r="AE144" s="180"/>
    </row>
    <row r="145" spans="3:31">
      <c r="C145" s="180"/>
      <c r="D145" s="180"/>
      <c r="E145" s="180"/>
      <c r="F145" s="180"/>
      <c r="G145" s="180"/>
      <c r="H145" s="180"/>
      <c r="I145" s="180"/>
      <c r="J145" s="180"/>
      <c r="K145" s="180"/>
      <c r="L145" s="180"/>
      <c r="M145" s="180"/>
      <c r="N145" s="180"/>
      <c r="O145" s="180"/>
      <c r="P145" s="180"/>
      <c r="Q145" s="180"/>
      <c r="R145" s="180"/>
      <c r="S145" s="180"/>
      <c r="T145" s="180"/>
      <c r="U145" s="180"/>
      <c r="V145" s="180"/>
      <c r="W145" s="180"/>
      <c r="X145" s="180"/>
      <c r="Y145" s="180"/>
      <c r="Z145" s="180"/>
      <c r="AA145" s="180"/>
      <c r="AB145" s="180"/>
      <c r="AC145" s="180"/>
      <c r="AD145" s="180"/>
      <c r="AE145" s="180"/>
    </row>
    <row r="146" spans="3:31">
      <c r="C146" s="180"/>
      <c r="D146" s="180"/>
      <c r="E146" s="180"/>
      <c r="F146" s="180"/>
      <c r="G146" s="180"/>
      <c r="H146" s="180"/>
      <c r="I146" s="180"/>
      <c r="J146" s="180"/>
      <c r="K146" s="180"/>
      <c r="L146" s="180"/>
      <c r="M146" s="180"/>
      <c r="N146" s="180"/>
      <c r="O146" s="180"/>
      <c r="P146" s="180"/>
      <c r="Q146" s="180"/>
      <c r="R146" s="180"/>
      <c r="S146" s="180"/>
      <c r="T146" s="180"/>
      <c r="U146" s="180"/>
      <c r="V146" s="180"/>
      <c r="W146" s="180"/>
      <c r="X146" s="180"/>
      <c r="Y146" s="180"/>
      <c r="Z146" s="180"/>
      <c r="AA146" s="180"/>
      <c r="AB146" s="180"/>
      <c r="AC146" s="180"/>
      <c r="AD146" s="180"/>
      <c r="AE146" s="180"/>
    </row>
    <row r="147" spans="3:31">
      <c r="C147" s="180"/>
      <c r="D147" s="180"/>
      <c r="E147" s="180"/>
      <c r="F147" s="180"/>
      <c r="G147" s="180"/>
      <c r="H147" s="180"/>
      <c r="I147" s="180"/>
      <c r="J147" s="180"/>
      <c r="K147" s="180"/>
      <c r="L147" s="180"/>
      <c r="M147" s="180"/>
      <c r="N147" s="180"/>
      <c r="O147" s="180"/>
      <c r="P147" s="180"/>
      <c r="Q147" s="180"/>
      <c r="R147" s="180"/>
      <c r="S147" s="180"/>
      <c r="T147" s="180"/>
      <c r="U147" s="180"/>
      <c r="V147" s="180"/>
      <c r="W147" s="180"/>
      <c r="X147" s="180"/>
      <c r="Y147" s="180"/>
      <c r="Z147" s="180"/>
      <c r="AA147" s="180"/>
      <c r="AB147" s="180"/>
      <c r="AC147" s="180"/>
      <c r="AD147" s="180"/>
      <c r="AE147" s="180"/>
    </row>
    <row r="148" spans="3:31">
      <c r="C148" s="180"/>
      <c r="D148" s="180"/>
      <c r="E148" s="180"/>
      <c r="F148" s="180"/>
      <c r="G148" s="180"/>
      <c r="H148" s="180"/>
      <c r="I148" s="180"/>
      <c r="J148" s="180"/>
      <c r="K148" s="180"/>
      <c r="L148" s="180"/>
      <c r="M148" s="180"/>
      <c r="N148" s="180"/>
      <c r="O148" s="180"/>
      <c r="P148" s="180"/>
      <c r="Q148" s="180"/>
      <c r="R148" s="180"/>
      <c r="S148" s="180"/>
      <c r="T148" s="180"/>
      <c r="U148" s="180"/>
      <c r="V148" s="180"/>
      <c r="W148" s="180"/>
      <c r="X148" s="180"/>
      <c r="Y148" s="180"/>
      <c r="Z148" s="180"/>
      <c r="AA148" s="180"/>
      <c r="AB148" s="180"/>
      <c r="AC148" s="180"/>
      <c r="AD148" s="180"/>
      <c r="AE148" s="180"/>
    </row>
    <row r="149" spans="3:31">
      <c r="C149" s="180"/>
      <c r="D149" s="180"/>
      <c r="E149" s="180"/>
      <c r="F149" s="180"/>
      <c r="G149" s="180"/>
      <c r="H149" s="180"/>
      <c r="I149" s="180"/>
      <c r="J149" s="180"/>
      <c r="K149" s="180"/>
      <c r="L149" s="180"/>
      <c r="M149" s="180"/>
      <c r="N149" s="180"/>
      <c r="O149" s="180"/>
      <c r="P149" s="180"/>
      <c r="Q149" s="180"/>
      <c r="R149" s="180"/>
      <c r="S149" s="180"/>
      <c r="T149" s="180"/>
      <c r="U149" s="180"/>
      <c r="V149" s="180"/>
      <c r="W149" s="180"/>
      <c r="X149" s="180"/>
      <c r="Y149" s="180"/>
      <c r="Z149" s="180"/>
      <c r="AA149" s="180"/>
      <c r="AB149" s="180"/>
      <c r="AC149" s="180"/>
      <c r="AD149" s="180"/>
      <c r="AE149" s="180"/>
    </row>
    <row r="150" spans="3:31">
      <c r="C150" s="180"/>
      <c r="D150" s="180"/>
      <c r="E150" s="180"/>
      <c r="F150" s="180"/>
      <c r="G150" s="180"/>
      <c r="H150" s="180"/>
      <c r="I150" s="180"/>
      <c r="J150" s="180"/>
      <c r="K150" s="180"/>
      <c r="L150" s="180"/>
      <c r="M150" s="180"/>
      <c r="N150" s="180"/>
      <c r="O150" s="180"/>
      <c r="P150" s="180"/>
      <c r="Q150" s="180"/>
      <c r="R150" s="180"/>
      <c r="S150" s="180"/>
      <c r="T150" s="180"/>
      <c r="U150" s="180"/>
      <c r="V150" s="180"/>
      <c r="W150" s="180"/>
      <c r="X150" s="180"/>
      <c r="Y150" s="180"/>
      <c r="Z150" s="180"/>
      <c r="AA150" s="180"/>
      <c r="AB150" s="180"/>
      <c r="AC150" s="180"/>
      <c r="AD150" s="180"/>
      <c r="AE150" s="180"/>
    </row>
    <row r="151" spans="3:31"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  <c r="P151" s="180"/>
      <c r="Q151" s="180"/>
      <c r="R151" s="180"/>
      <c r="S151" s="180"/>
      <c r="T151" s="180"/>
      <c r="U151" s="180"/>
      <c r="V151" s="180"/>
      <c r="W151" s="180"/>
      <c r="X151" s="180"/>
      <c r="Y151" s="180"/>
      <c r="Z151" s="180"/>
      <c r="AA151" s="180"/>
      <c r="AB151" s="180"/>
      <c r="AC151" s="180"/>
      <c r="AD151" s="180"/>
      <c r="AE151" s="180"/>
    </row>
    <row r="152" spans="3:31">
      <c r="C152" s="180"/>
      <c r="D152" s="180"/>
      <c r="E152" s="180"/>
      <c r="F152" s="180"/>
      <c r="G152" s="180"/>
      <c r="H152" s="180"/>
      <c r="I152" s="180"/>
      <c r="J152" s="180"/>
      <c r="K152" s="180"/>
      <c r="L152" s="180"/>
      <c r="M152" s="180"/>
      <c r="N152" s="180"/>
      <c r="O152" s="180"/>
      <c r="P152" s="180"/>
      <c r="Q152" s="180"/>
      <c r="R152" s="180"/>
      <c r="S152" s="180"/>
      <c r="T152" s="180"/>
      <c r="U152" s="180"/>
      <c r="V152" s="180"/>
      <c r="W152" s="180"/>
      <c r="X152" s="180"/>
      <c r="Y152" s="180"/>
      <c r="Z152" s="180"/>
      <c r="AA152" s="180"/>
      <c r="AB152" s="180"/>
      <c r="AC152" s="180"/>
      <c r="AD152" s="180"/>
      <c r="AE152" s="180"/>
    </row>
    <row r="153" spans="3:31">
      <c r="C153" s="180"/>
      <c r="D153" s="180"/>
      <c r="E153" s="180"/>
      <c r="F153" s="180"/>
      <c r="G153" s="180"/>
      <c r="H153" s="180"/>
      <c r="I153" s="180"/>
      <c r="J153" s="180"/>
      <c r="K153" s="180"/>
      <c r="L153" s="180"/>
      <c r="M153" s="180"/>
      <c r="N153" s="180"/>
      <c r="O153" s="180"/>
      <c r="P153" s="180"/>
      <c r="Q153" s="180"/>
      <c r="R153" s="180"/>
      <c r="S153" s="180"/>
      <c r="T153" s="180"/>
      <c r="U153" s="180"/>
      <c r="V153" s="180"/>
      <c r="W153" s="180"/>
      <c r="X153" s="180"/>
      <c r="Y153" s="180"/>
      <c r="Z153" s="180"/>
      <c r="AA153" s="180"/>
      <c r="AB153" s="180"/>
      <c r="AC153" s="180"/>
      <c r="AD153" s="180"/>
      <c r="AE153" s="180"/>
    </row>
    <row r="154" spans="3:31">
      <c r="C154" s="180"/>
      <c r="D154" s="180"/>
      <c r="E154" s="180"/>
      <c r="F154" s="180"/>
      <c r="G154" s="180"/>
      <c r="H154" s="180"/>
      <c r="I154" s="180"/>
      <c r="J154" s="180"/>
      <c r="K154" s="180"/>
      <c r="L154" s="180"/>
      <c r="M154" s="180"/>
      <c r="N154" s="180"/>
      <c r="O154" s="180"/>
      <c r="P154" s="180"/>
      <c r="Q154" s="180"/>
      <c r="R154" s="180"/>
      <c r="S154" s="180"/>
      <c r="T154" s="180"/>
      <c r="U154" s="180"/>
      <c r="V154" s="180"/>
      <c r="W154" s="180"/>
      <c r="X154" s="180"/>
      <c r="Y154" s="180"/>
      <c r="Z154" s="180"/>
      <c r="AA154" s="180"/>
      <c r="AB154" s="180"/>
      <c r="AC154" s="180"/>
      <c r="AD154" s="180"/>
      <c r="AE154" s="180"/>
    </row>
    <row r="155" spans="3:31">
      <c r="C155" s="180"/>
      <c r="D155" s="180"/>
      <c r="E155" s="180"/>
      <c r="F155" s="180"/>
      <c r="G155" s="180"/>
      <c r="H155" s="180"/>
      <c r="I155" s="180"/>
      <c r="J155" s="180"/>
      <c r="K155" s="180"/>
      <c r="L155" s="180"/>
      <c r="M155" s="180"/>
      <c r="N155" s="180"/>
      <c r="O155" s="180"/>
      <c r="P155" s="180"/>
      <c r="Q155" s="180"/>
      <c r="R155" s="180"/>
      <c r="S155" s="180"/>
      <c r="T155" s="180"/>
      <c r="U155" s="180"/>
      <c r="V155" s="180"/>
      <c r="W155" s="180"/>
      <c r="X155" s="180"/>
      <c r="Y155" s="180"/>
      <c r="Z155" s="180"/>
      <c r="AA155" s="180"/>
      <c r="AB155" s="180"/>
      <c r="AC155" s="180"/>
      <c r="AD155" s="180"/>
      <c r="AE155" s="180"/>
    </row>
    <row r="156" spans="3:31">
      <c r="C156" s="180"/>
      <c r="D156" s="180"/>
      <c r="E156" s="180"/>
      <c r="F156" s="180"/>
      <c r="G156" s="180"/>
      <c r="H156" s="180"/>
      <c r="I156" s="180"/>
      <c r="J156" s="180"/>
      <c r="K156" s="180"/>
      <c r="L156" s="180"/>
      <c r="M156" s="180"/>
      <c r="N156" s="180"/>
      <c r="O156" s="180"/>
      <c r="P156" s="180"/>
      <c r="Q156" s="180"/>
      <c r="R156" s="180"/>
      <c r="S156" s="180"/>
      <c r="T156" s="180"/>
      <c r="U156" s="180"/>
      <c r="V156" s="180"/>
      <c r="W156" s="180"/>
      <c r="X156" s="180"/>
      <c r="Y156" s="180"/>
      <c r="Z156" s="180"/>
      <c r="AA156" s="180"/>
      <c r="AB156" s="180"/>
      <c r="AC156" s="180"/>
      <c r="AD156" s="180"/>
      <c r="AE156" s="180"/>
    </row>
    <row r="157" spans="3:31">
      <c r="C157" s="180"/>
      <c r="D157" s="180"/>
      <c r="E157" s="180"/>
      <c r="F157" s="180"/>
      <c r="G157" s="180"/>
      <c r="H157" s="180"/>
      <c r="I157" s="180"/>
      <c r="J157" s="180"/>
      <c r="K157" s="180"/>
      <c r="L157" s="180"/>
      <c r="M157" s="180"/>
      <c r="N157" s="180"/>
      <c r="O157" s="180"/>
      <c r="P157" s="180"/>
      <c r="Q157" s="180"/>
      <c r="R157" s="180"/>
      <c r="S157" s="180"/>
      <c r="T157" s="180"/>
      <c r="U157" s="180"/>
      <c r="V157" s="180"/>
      <c r="W157" s="180"/>
      <c r="X157" s="180"/>
      <c r="Y157" s="180"/>
      <c r="Z157" s="180"/>
      <c r="AA157" s="180"/>
      <c r="AB157" s="180"/>
      <c r="AC157" s="180"/>
      <c r="AD157" s="180"/>
      <c r="AE157" s="180"/>
    </row>
    <row r="158" spans="3:31">
      <c r="C158" s="180"/>
      <c r="D158" s="180"/>
      <c r="E158" s="180"/>
      <c r="F158" s="180"/>
      <c r="G158" s="180"/>
      <c r="H158" s="180"/>
      <c r="I158" s="180"/>
      <c r="J158" s="180"/>
      <c r="K158" s="180"/>
      <c r="L158" s="180"/>
      <c r="M158" s="180"/>
      <c r="N158" s="180"/>
      <c r="O158" s="180"/>
      <c r="P158" s="180"/>
      <c r="Q158" s="180"/>
      <c r="R158" s="180"/>
      <c r="S158" s="180"/>
      <c r="T158" s="180"/>
      <c r="U158" s="180"/>
      <c r="V158" s="180"/>
      <c r="W158" s="180"/>
      <c r="X158" s="180"/>
      <c r="Y158" s="180"/>
      <c r="Z158" s="180"/>
      <c r="AA158" s="180"/>
      <c r="AB158" s="180"/>
      <c r="AC158" s="180"/>
      <c r="AD158" s="180"/>
      <c r="AE158" s="180"/>
    </row>
    <row r="159" spans="3:31">
      <c r="C159" s="180"/>
      <c r="D159" s="180"/>
      <c r="E159" s="180"/>
      <c r="F159" s="180"/>
      <c r="G159" s="180"/>
      <c r="H159" s="180"/>
      <c r="I159" s="180"/>
      <c r="J159" s="180"/>
      <c r="K159" s="180"/>
      <c r="L159" s="180"/>
      <c r="M159" s="180"/>
      <c r="N159" s="180"/>
      <c r="O159" s="180"/>
      <c r="P159" s="180"/>
      <c r="Q159" s="180"/>
      <c r="R159" s="180"/>
      <c r="S159" s="180"/>
      <c r="T159" s="180"/>
      <c r="U159" s="180"/>
      <c r="V159" s="180"/>
      <c r="W159" s="180"/>
      <c r="X159" s="180"/>
      <c r="Y159" s="180"/>
      <c r="Z159" s="180"/>
      <c r="AA159" s="180"/>
      <c r="AB159" s="180"/>
      <c r="AC159" s="180"/>
      <c r="AD159" s="180"/>
      <c r="AE159" s="180"/>
    </row>
    <row r="160" spans="3:31">
      <c r="C160" s="180"/>
      <c r="D160" s="180"/>
      <c r="E160" s="180"/>
      <c r="F160" s="180"/>
      <c r="G160" s="180"/>
      <c r="H160" s="180"/>
      <c r="I160" s="180"/>
      <c r="J160" s="180"/>
      <c r="K160" s="180"/>
      <c r="L160" s="180"/>
      <c r="M160" s="180"/>
      <c r="N160" s="180"/>
      <c r="O160" s="180"/>
      <c r="P160" s="180"/>
      <c r="Q160" s="180"/>
      <c r="R160" s="180"/>
      <c r="S160" s="180"/>
      <c r="T160" s="180"/>
      <c r="U160" s="180"/>
      <c r="V160" s="180"/>
      <c r="W160" s="180"/>
      <c r="X160" s="180"/>
      <c r="Y160" s="180"/>
      <c r="Z160" s="180"/>
      <c r="AA160" s="180"/>
      <c r="AB160" s="180"/>
      <c r="AC160" s="180"/>
      <c r="AD160" s="180"/>
      <c r="AE160" s="180"/>
    </row>
    <row r="161" spans="3:31">
      <c r="C161" s="180"/>
      <c r="D161" s="180"/>
      <c r="E161" s="180"/>
      <c r="F161" s="180"/>
      <c r="G161" s="180"/>
      <c r="H161" s="180"/>
      <c r="I161" s="180"/>
      <c r="J161" s="180"/>
      <c r="K161" s="180"/>
      <c r="L161" s="180"/>
      <c r="M161" s="180"/>
      <c r="N161" s="180"/>
      <c r="O161" s="180"/>
      <c r="P161" s="180"/>
      <c r="Q161" s="180"/>
      <c r="R161" s="180"/>
      <c r="S161" s="180"/>
      <c r="T161" s="180"/>
      <c r="U161" s="180"/>
      <c r="V161" s="180"/>
      <c r="W161" s="180"/>
      <c r="X161" s="180"/>
      <c r="Y161" s="180"/>
      <c r="Z161" s="180"/>
      <c r="AA161" s="180"/>
      <c r="AB161" s="180"/>
      <c r="AC161" s="180"/>
      <c r="AD161" s="180"/>
      <c r="AE161" s="180"/>
    </row>
    <row r="162" spans="3:31">
      <c r="C162" s="180"/>
      <c r="D162" s="180"/>
      <c r="E162" s="180"/>
      <c r="F162" s="180"/>
      <c r="G162" s="180"/>
      <c r="H162" s="180"/>
      <c r="I162" s="180"/>
      <c r="J162" s="180"/>
      <c r="K162" s="180"/>
      <c r="L162" s="180"/>
      <c r="M162" s="180"/>
      <c r="N162" s="180"/>
      <c r="O162" s="180"/>
      <c r="P162" s="180"/>
      <c r="Q162" s="180"/>
      <c r="R162" s="180"/>
      <c r="S162" s="180"/>
      <c r="T162" s="180"/>
      <c r="U162" s="180"/>
      <c r="V162" s="180"/>
      <c r="W162" s="180"/>
      <c r="X162" s="180"/>
      <c r="Y162" s="180"/>
      <c r="Z162" s="180"/>
      <c r="AA162" s="180"/>
      <c r="AB162" s="180"/>
      <c r="AC162" s="180"/>
      <c r="AD162" s="180"/>
      <c r="AE162" s="180"/>
    </row>
    <row r="163" spans="3:31">
      <c r="C163" s="180"/>
      <c r="D163" s="180"/>
      <c r="E163" s="180"/>
      <c r="F163" s="180"/>
      <c r="G163" s="180"/>
      <c r="H163" s="180"/>
      <c r="I163" s="180"/>
      <c r="J163" s="180"/>
      <c r="K163" s="180"/>
      <c r="L163" s="180"/>
      <c r="M163" s="180"/>
      <c r="N163" s="180"/>
      <c r="O163" s="180"/>
      <c r="P163" s="180"/>
      <c r="Q163" s="180"/>
      <c r="R163" s="180"/>
      <c r="S163" s="180"/>
      <c r="T163" s="180"/>
      <c r="U163" s="180"/>
      <c r="V163" s="180"/>
      <c r="W163" s="180"/>
      <c r="X163" s="180"/>
      <c r="Y163" s="180"/>
      <c r="Z163" s="180"/>
      <c r="AA163" s="180"/>
      <c r="AB163" s="180"/>
      <c r="AC163" s="180"/>
      <c r="AD163" s="180"/>
      <c r="AE163" s="180"/>
    </row>
    <row r="164" spans="3:31">
      <c r="C164" s="180"/>
      <c r="D164" s="180"/>
      <c r="E164" s="180"/>
      <c r="F164" s="180"/>
      <c r="G164" s="180"/>
      <c r="H164" s="180"/>
      <c r="I164" s="180"/>
      <c r="J164" s="180"/>
      <c r="K164" s="180"/>
      <c r="L164" s="180"/>
      <c r="M164" s="180"/>
      <c r="N164" s="180"/>
      <c r="O164" s="180"/>
      <c r="P164" s="180"/>
      <c r="Q164" s="180"/>
      <c r="R164" s="180"/>
      <c r="S164" s="180"/>
      <c r="T164" s="180"/>
      <c r="U164" s="180"/>
      <c r="V164" s="180"/>
      <c r="W164" s="180"/>
      <c r="X164" s="180"/>
      <c r="Y164" s="180"/>
      <c r="Z164" s="180"/>
      <c r="AA164" s="180"/>
      <c r="AB164" s="180"/>
      <c r="AC164" s="180"/>
      <c r="AD164" s="180"/>
      <c r="AE164" s="180"/>
    </row>
    <row r="165" spans="3:31">
      <c r="C165" s="180"/>
      <c r="D165" s="180"/>
      <c r="E165" s="180"/>
      <c r="F165" s="180"/>
      <c r="G165" s="180"/>
      <c r="H165" s="180"/>
      <c r="I165" s="180"/>
      <c r="J165" s="180"/>
      <c r="K165" s="180"/>
      <c r="L165" s="180"/>
      <c r="M165" s="180"/>
      <c r="N165" s="180"/>
      <c r="O165" s="180"/>
      <c r="P165" s="180"/>
      <c r="Q165" s="180"/>
      <c r="R165" s="180"/>
      <c r="S165" s="180"/>
      <c r="T165" s="180"/>
      <c r="U165" s="180"/>
      <c r="V165" s="180"/>
      <c r="W165" s="180"/>
      <c r="X165" s="180"/>
      <c r="Y165" s="180"/>
      <c r="Z165" s="180"/>
      <c r="AA165" s="180"/>
      <c r="AB165" s="180"/>
      <c r="AC165" s="180"/>
      <c r="AD165" s="180"/>
      <c r="AE165" s="180"/>
    </row>
    <row r="166" spans="3:31">
      <c r="C166" s="180"/>
      <c r="D166" s="180"/>
      <c r="E166" s="180"/>
      <c r="F166" s="180"/>
      <c r="G166" s="180"/>
      <c r="H166" s="180"/>
      <c r="I166" s="180"/>
      <c r="J166" s="180"/>
      <c r="K166" s="180"/>
      <c r="L166" s="180"/>
      <c r="M166" s="180"/>
      <c r="N166" s="180"/>
      <c r="O166" s="180"/>
      <c r="P166" s="180"/>
      <c r="Q166" s="180"/>
      <c r="R166" s="180"/>
      <c r="S166" s="180"/>
      <c r="T166" s="180"/>
      <c r="U166" s="180"/>
      <c r="V166" s="180"/>
      <c r="W166" s="180"/>
      <c r="X166" s="180"/>
      <c r="Y166" s="180"/>
      <c r="Z166" s="180"/>
      <c r="AA166" s="180"/>
      <c r="AB166" s="180"/>
      <c r="AC166" s="180"/>
      <c r="AD166" s="180"/>
      <c r="AE166" s="180"/>
    </row>
    <row r="167" spans="3:31">
      <c r="C167" s="180"/>
      <c r="D167" s="180"/>
      <c r="E167" s="180"/>
      <c r="F167" s="180"/>
      <c r="G167" s="180"/>
      <c r="H167" s="180"/>
      <c r="I167" s="180"/>
      <c r="J167" s="180"/>
      <c r="K167" s="180"/>
      <c r="L167" s="180"/>
      <c r="M167" s="180"/>
      <c r="N167" s="180"/>
      <c r="O167" s="180"/>
      <c r="P167" s="180"/>
      <c r="Q167" s="180"/>
      <c r="R167" s="180"/>
      <c r="S167" s="180"/>
      <c r="T167" s="180"/>
      <c r="U167" s="180"/>
      <c r="V167" s="180"/>
      <c r="W167" s="180"/>
      <c r="X167" s="180"/>
      <c r="Y167" s="180"/>
      <c r="Z167" s="180"/>
      <c r="AA167" s="180"/>
      <c r="AB167" s="180"/>
      <c r="AC167" s="180"/>
      <c r="AD167" s="180"/>
      <c r="AE167" s="180"/>
    </row>
    <row r="168" spans="3:31">
      <c r="C168" s="180"/>
      <c r="D168" s="180"/>
      <c r="E168" s="180"/>
      <c r="F168" s="180"/>
      <c r="G168" s="180"/>
      <c r="H168" s="180"/>
      <c r="I168" s="180"/>
      <c r="J168" s="180"/>
      <c r="K168" s="180"/>
      <c r="L168" s="180"/>
      <c r="M168" s="180"/>
      <c r="N168" s="180"/>
      <c r="O168" s="180"/>
      <c r="P168" s="180"/>
      <c r="Q168" s="180"/>
      <c r="R168" s="180"/>
      <c r="S168" s="180"/>
      <c r="T168" s="180"/>
      <c r="U168" s="180"/>
      <c r="V168" s="180"/>
      <c r="W168" s="180"/>
      <c r="X168" s="180"/>
      <c r="Y168" s="180"/>
      <c r="Z168" s="180"/>
      <c r="AA168" s="180"/>
      <c r="AB168" s="180"/>
      <c r="AC168" s="180"/>
      <c r="AD168" s="180"/>
      <c r="AE168" s="180"/>
    </row>
    <row r="169" spans="3:31">
      <c r="C169" s="180"/>
      <c r="D169" s="180"/>
      <c r="E169" s="180"/>
      <c r="F169" s="180"/>
      <c r="G169" s="180"/>
      <c r="H169" s="180"/>
      <c r="I169" s="180"/>
      <c r="J169" s="180"/>
      <c r="K169" s="180"/>
      <c r="L169" s="180"/>
      <c r="M169" s="180"/>
      <c r="N169" s="180"/>
      <c r="O169" s="180"/>
      <c r="P169" s="180"/>
      <c r="Q169" s="180"/>
      <c r="R169" s="180"/>
      <c r="S169" s="180"/>
      <c r="T169" s="180"/>
      <c r="U169" s="180"/>
      <c r="V169" s="180"/>
      <c r="W169" s="180"/>
      <c r="X169" s="180"/>
      <c r="Y169" s="180"/>
      <c r="Z169" s="180"/>
      <c r="AA169" s="180"/>
      <c r="AB169" s="180"/>
      <c r="AC169" s="180"/>
      <c r="AD169" s="180"/>
      <c r="AE169" s="180"/>
    </row>
    <row r="170" spans="3:31">
      <c r="C170" s="180"/>
      <c r="D170" s="180"/>
      <c r="E170" s="180"/>
      <c r="F170" s="180"/>
      <c r="G170" s="180"/>
      <c r="H170" s="180"/>
      <c r="I170" s="180"/>
      <c r="J170" s="180"/>
      <c r="K170" s="180"/>
      <c r="L170" s="180"/>
      <c r="M170" s="180"/>
      <c r="N170" s="180"/>
      <c r="O170" s="180"/>
      <c r="P170" s="180"/>
      <c r="Q170" s="180"/>
      <c r="R170" s="180"/>
      <c r="S170" s="180"/>
      <c r="T170" s="180"/>
      <c r="U170" s="180"/>
      <c r="V170" s="180"/>
      <c r="W170" s="180"/>
      <c r="X170" s="180"/>
      <c r="Y170" s="180"/>
      <c r="Z170" s="180"/>
      <c r="AA170" s="180"/>
      <c r="AB170" s="180"/>
      <c r="AC170" s="180"/>
      <c r="AD170" s="180"/>
      <c r="AE170" s="180"/>
    </row>
    <row r="171" spans="3:31">
      <c r="C171" s="180"/>
      <c r="D171" s="180"/>
      <c r="E171" s="180"/>
      <c r="F171" s="180"/>
      <c r="G171" s="180"/>
      <c r="H171" s="180"/>
      <c r="I171" s="180"/>
      <c r="J171" s="180"/>
      <c r="K171" s="180"/>
      <c r="L171" s="180"/>
      <c r="M171" s="180"/>
      <c r="N171" s="180"/>
      <c r="O171" s="180"/>
      <c r="P171" s="180"/>
      <c r="Q171" s="180"/>
      <c r="R171" s="180"/>
      <c r="S171" s="180"/>
      <c r="T171" s="180"/>
      <c r="U171" s="180"/>
      <c r="V171" s="180"/>
      <c r="W171" s="180"/>
      <c r="X171" s="180"/>
      <c r="Y171" s="180"/>
      <c r="Z171" s="180"/>
      <c r="AA171" s="180"/>
      <c r="AB171" s="180"/>
      <c r="AC171" s="180"/>
      <c r="AD171" s="180"/>
      <c r="AE171" s="180"/>
    </row>
    <row r="172" spans="3:31">
      <c r="C172" s="180"/>
      <c r="D172" s="180"/>
      <c r="E172" s="180"/>
      <c r="F172" s="180"/>
      <c r="G172" s="180"/>
      <c r="H172" s="180"/>
      <c r="I172" s="180"/>
      <c r="J172" s="180"/>
      <c r="K172" s="180"/>
      <c r="L172" s="180"/>
      <c r="M172" s="180"/>
      <c r="N172" s="180"/>
      <c r="O172" s="180"/>
      <c r="P172" s="180"/>
      <c r="Q172" s="180"/>
      <c r="R172" s="180"/>
      <c r="S172" s="180"/>
      <c r="T172" s="180"/>
      <c r="U172" s="180"/>
      <c r="V172" s="180"/>
      <c r="W172" s="180"/>
      <c r="X172" s="180"/>
      <c r="Y172" s="180"/>
      <c r="Z172" s="180"/>
      <c r="AA172" s="180"/>
      <c r="AB172" s="180"/>
      <c r="AC172" s="180"/>
      <c r="AD172" s="180"/>
      <c r="AE172" s="180"/>
    </row>
    <row r="173" spans="3:31">
      <c r="C173" s="180"/>
      <c r="D173" s="180"/>
      <c r="E173" s="180"/>
      <c r="F173" s="180"/>
      <c r="G173" s="180"/>
      <c r="H173" s="180"/>
      <c r="I173" s="180"/>
      <c r="J173" s="180"/>
      <c r="K173" s="180"/>
      <c r="L173" s="180"/>
      <c r="M173" s="180"/>
      <c r="N173" s="180"/>
      <c r="O173" s="180"/>
      <c r="P173" s="180"/>
      <c r="Q173" s="180"/>
      <c r="R173" s="180"/>
      <c r="S173" s="180"/>
      <c r="T173" s="180"/>
      <c r="U173" s="180"/>
      <c r="V173" s="180"/>
      <c r="W173" s="180"/>
      <c r="X173" s="180"/>
      <c r="Y173" s="180"/>
      <c r="Z173" s="180"/>
      <c r="AA173" s="180"/>
      <c r="AB173" s="180"/>
      <c r="AC173" s="180"/>
      <c r="AD173" s="180"/>
      <c r="AE173" s="180"/>
    </row>
    <row r="174" spans="3:31">
      <c r="C174" s="180"/>
      <c r="D174" s="180"/>
      <c r="E174" s="180"/>
      <c r="F174" s="180"/>
      <c r="G174" s="180"/>
      <c r="H174" s="180"/>
      <c r="I174" s="180"/>
      <c r="J174" s="180"/>
      <c r="K174" s="180"/>
      <c r="L174" s="180"/>
      <c r="M174" s="180"/>
      <c r="N174" s="180"/>
      <c r="O174" s="180"/>
      <c r="P174" s="180"/>
      <c r="Q174" s="180"/>
      <c r="R174" s="180"/>
      <c r="S174" s="180"/>
      <c r="T174" s="180"/>
      <c r="U174" s="180"/>
      <c r="V174" s="180"/>
      <c r="W174" s="180"/>
      <c r="X174" s="180"/>
      <c r="Y174" s="180"/>
      <c r="Z174" s="180"/>
      <c r="AA174" s="180"/>
      <c r="AB174" s="180"/>
      <c r="AC174" s="180"/>
      <c r="AD174" s="180"/>
      <c r="AE174" s="180"/>
    </row>
    <row r="175" spans="3:31">
      <c r="C175" s="180"/>
      <c r="D175" s="180"/>
      <c r="E175" s="180"/>
      <c r="F175" s="180"/>
      <c r="G175" s="180"/>
      <c r="H175" s="180"/>
      <c r="I175" s="180"/>
      <c r="J175" s="180"/>
      <c r="K175" s="180"/>
      <c r="L175" s="180"/>
      <c r="M175" s="180"/>
      <c r="N175" s="180"/>
      <c r="O175" s="180"/>
      <c r="P175" s="180"/>
      <c r="Q175" s="180"/>
      <c r="R175" s="180"/>
      <c r="S175" s="180"/>
      <c r="T175" s="180"/>
      <c r="U175" s="180"/>
      <c r="V175" s="180"/>
      <c r="W175" s="180"/>
      <c r="X175" s="180"/>
      <c r="Y175" s="180"/>
      <c r="Z175" s="180"/>
      <c r="AA175" s="180"/>
      <c r="AB175" s="180"/>
      <c r="AC175" s="180"/>
      <c r="AD175" s="180"/>
      <c r="AE175" s="180"/>
    </row>
    <row r="176" spans="3:31">
      <c r="C176" s="180"/>
      <c r="D176" s="180"/>
      <c r="E176" s="180"/>
      <c r="F176" s="180"/>
      <c r="G176" s="180"/>
      <c r="H176" s="180"/>
      <c r="I176" s="180"/>
      <c r="J176" s="180"/>
      <c r="K176" s="180"/>
      <c r="L176" s="180"/>
      <c r="M176" s="180"/>
      <c r="N176" s="180"/>
      <c r="O176" s="180"/>
      <c r="P176" s="180"/>
      <c r="Q176" s="180"/>
      <c r="R176" s="180"/>
      <c r="S176" s="180"/>
      <c r="T176" s="180"/>
      <c r="U176" s="180"/>
      <c r="V176" s="180"/>
      <c r="W176" s="180"/>
      <c r="X176" s="180"/>
      <c r="Y176" s="180"/>
      <c r="Z176" s="180"/>
      <c r="AA176" s="180"/>
      <c r="AB176" s="180"/>
      <c r="AC176" s="180"/>
      <c r="AD176" s="180"/>
      <c r="AE176" s="180"/>
    </row>
    <row r="177" spans="3:31">
      <c r="C177" s="180"/>
      <c r="D177" s="180"/>
      <c r="E177" s="180"/>
      <c r="F177" s="180"/>
      <c r="G177" s="180"/>
      <c r="H177" s="180"/>
      <c r="I177" s="180"/>
      <c r="J177" s="180"/>
      <c r="K177" s="180"/>
      <c r="L177" s="180"/>
      <c r="M177" s="180"/>
      <c r="N177" s="180"/>
      <c r="O177" s="180"/>
      <c r="P177" s="180"/>
      <c r="Q177" s="180"/>
      <c r="R177" s="180"/>
      <c r="S177" s="180"/>
      <c r="T177" s="180"/>
      <c r="U177" s="180"/>
      <c r="V177" s="180"/>
      <c r="W177" s="180"/>
      <c r="X177" s="180"/>
      <c r="Y177" s="180"/>
      <c r="Z177" s="180"/>
      <c r="AA177" s="180"/>
      <c r="AB177" s="180"/>
      <c r="AC177" s="180"/>
      <c r="AD177" s="180"/>
      <c r="AE177" s="180"/>
    </row>
    <row r="178" spans="3:31">
      <c r="C178" s="180"/>
      <c r="D178" s="180"/>
      <c r="E178" s="180"/>
      <c r="F178" s="180"/>
      <c r="G178" s="180"/>
      <c r="H178" s="180"/>
      <c r="I178" s="180"/>
      <c r="J178" s="180"/>
      <c r="K178" s="180"/>
      <c r="L178" s="180"/>
      <c r="M178" s="180"/>
      <c r="N178" s="180"/>
      <c r="O178" s="180"/>
      <c r="P178" s="180"/>
      <c r="Q178" s="180"/>
      <c r="R178" s="180"/>
      <c r="S178" s="180"/>
      <c r="T178" s="180"/>
      <c r="U178" s="180"/>
      <c r="V178" s="180"/>
      <c r="W178" s="180"/>
      <c r="X178" s="180"/>
      <c r="Y178" s="180"/>
      <c r="Z178" s="180"/>
      <c r="AA178" s="180"/>
      <c r="AB178" s="180"/>
      <c r="AC178" s="180"/>
      <c r="AD178" s="180"/>
      <c r="AE178" s="180"/>
    </row>
    <row r="179" spans="3:31">
      <c r="C179" s="180"/>
      <c r="D179" s="180"/>
      <c r="E179" s="180"/>
      <c r="F179" s="180"/>
      <c r="G179" s="180"/>
      <c r="H179" s="180"/>
      <c r="I179" s="180"/>
      <c r="J179" s="180"/>
      <c r="K179" s="180"/>
      <c r="L179" s="180"/>
      <c r="M179" s="180"/>
      <c r="N179" s="180"/>
      <c r="O179" s="180"/>
      <c r="P179" s="180"/>
      <c r="Q179" s="180"/>
      <c r="R179" s="180"/>
      <c r="S179" s="180"/>
      <c r="T179" s="180"/>
      <c r="U179" s="180"/>
      <c r="V179" s="180"/>
      <c r="W179" s="180"/>
      <c r="X179" s="180"/>
      <c r="Y179" s="180"/>
      <c r="Z179" s="180"/>
      <c r="AA179" s="180"/>
      <c r="AB179" s="180"/>
      <c r="AC179" s="180"/>
      <c r="AD179" s="180"/>
      <c r="AE179" s="180"/>
    </row>
    <row r="180" spans="3:31">
      <c r="C180" s="180"/>
      <c r="D180" s="180"/>
      <c r="E180" s="180"/>
      <c r="F180" s="180"/>
      <c r="G180" s="180"/>
      <c r="H180" s="180"/>
      <c r="I180" s="180"/>
      <c r="J180" s="180"/>
      <c r="K180" s="180"/>
      <c r="L180" s="180"/>
      <c r="M180" s="180"/>
      <c r="N180" s="180"/>
      <c r="O180" s="180"/>
      <c r="P180" s="180"/>
      <c r="Q180" s="180"/>
      <c r="R180" s="180"/>
      <c r="S180" s="180"/>
      <c r="T180" s="180"/>
      <c r="U180" s="180"/>
      <c r="V180" s="180"/>
      <c r="W180" s="180"/>
      <c r="X180" s="180"/>
      <c r="Y180" s="180"/>
      <c r="Z180" s="180"/>
      <c r="AA180" s="180"/>
      <c r="AB180" s="180"/>
      <c r="AC180" s="180"/>
      <c r="AD180" s="180"/>
      <c r="AE180" s="180"/>
    </row>
    <row r="181" spans="3:31">
      <c r="C181" s="180"/>
      <c r="D181" s="180"/>
      <c r="E181" s="180"/>
      <c r="F181" s="180"/>
      <c r="G181" s="180"/>
      <c r="H181" s="180"/>
      <c r="I181" s="180"/>
      <c r="J181" s="180"/>
      <c r="K181" s="180"/>
      <c r="L181" s="180"/>
      <c r="M181" s="180"/>
      <c r="N181" s="180"/>
      <c r="O181" s="180"/>
      <c r="P181" s="180"/>
      <c r="Q181" s="180"/>
      <c r="R181" s="180"/>
      <c r="S181" s="180"/>
      <c r="T181" s="180"/>
      <c r="U181" s="180"/>
      <c r="V181" s="180"/>
      <c r="W181" s="180"/>
      <c r="X181" s="180"/>
      <c r="Y181" s="180"/>
      <c r="Z181" s="180"/>
      <c r="AA181" s="180"/>
      <c r="AB181" s="180"/>
      <c r="AC181" s="180"/>
      <c r="AD181" s="180"/>
      <c r="AE181" s="180"/>
    </row>
    <row r="182" spans="3:31">
      <c r="C182" s="180"/>
      <c r="D182" s="180"/>
      <c r="E182" s="180"/>
      <c r="F182" s="180"/>
      <c r="G182" s="180"/>
      <c r="H182" s="180"/>
      <c r="I182" s="180"/>
      <c r="J182" s="180"/>
      <c r="K182" s="180"/>
      <c r="L182" s="180"/>
      <c r="M182" s="180"/>
      <c r="N182" s="180"/>
      <c r="O182" s="180"/>
      <c r="P182" s="180"/>
      <c r="Q182" s="180"/>
      <c r="R182" s="180"/>
      <c r="S182" s="180"/>
      <c r="T182" s="180"/>
      <c r="U182" s="180"/>
      <c r="V182" s="180"/>
      <c r="W182" s="180"/>
      <c r="X182" s="180"/>
      <c r="Y182" s="180"/>
      <c r="Z182" s="180"/>
      <c r="AA182" s="180"/>
      <c r="AB182" s="180"/>
      <c r="AC182" s="180"/>
      <c r="AD182" s="180"/>
      <c r="AE182" s="180"/>
    </row>
    <row r="183" spans="3:31">
      <c r="C183" s="180"/>
      <c r="D183" s="180"/>
      <c r="E183" s="180"/>
      <c r="F183" s="180"/>
      <c r="G183" s="180"/>
      <c r="H183" s="180"/>
      <c r="I183" s="180"/>
      <c r="J183" s="180"/>
      <c r="K183" s="180"/>
      <c r="L183" s="180"/>
      <c r="M183" s="180"/>
      <c r="N183" s="180"/>
      <c r="O183" s="180"/>
      <c r="P183" s="180"/>
      <c r="Q183" s="180"/>
      <c r="R183" s="180"/>
      <c r="S183" s="180"/>
      <c r="T183" s="180"/>
      <c r="U183" s="180"/>
      <c r="V183" s="180"/>
      <c r="W183" s="180"/>
      <c r="X183" s="180"/>
      <c r="Y183" s="180"/>
      <c r="Z183" s="180"/>
      <c r="AA183" s="180"/>
      <c r="AB183" s="180"/>
      <c r="AC183" s="180"/>
      <c r="AD183" s="180"/>
      <c r="AE183" s="180"/>
    </row>
    <row r="184" spans="3:31">
      <c r="C184" s="180"/>
      <c r="D184" s="180"/>
      <c r="E184" s="180"/>
      <c r="F184" s="180"/>
      <c r="G184" s="180"/>
      <c r="H184" s="180"/>
      <c r="I184" s="180"/>
      <c r="J184" s="180"/>
      <c r="K184" s="180"/>
      <c r="L184" s="180"/>
      <c r="M184" s="180"/>
      <c r="N184" s="180"/>
      <c r="O184" s="180"/>
      <c r="P184" s="180"/>
      <c r="Q184" s="180"/>
      <c r="R184" s="180"/>
      <c r="S184" s="180"/>
      <c r="T184" s="180"/>
      <c r="U184" s="180"/>
      <c r="V184" s="180"/>
      <c r="W184" s="180"/>
      <c r="X184" s="180"/>
      <c r="Y184" s="180"/>
      <c r="Z184" s="180"/>
      <c r="AA184" s="180"/>
      <c r="AB184" s="180"/>
      <c r="AC184" s="180"/>
      <c r="AD184" s="180"/>
      <c r="AE184" s="180"/>
    </row>
    <row r="185" spans="3:31">
      <c r="C185" s="180"/>
      <c r="D185" s="180"/>
      <c r="E185" s="180"/>
      <c r="F185" s="180"/>
      <c r="G185" s="180"/>
      <c r="H185" s="180"/>
      <c r="I185" s="180"/>
      <c r="J185" s="180"/>
      <c r="K185" s="180"/>
      <c r="L185" s="180"/>
      <c r="M185" s="180"/>
      <c r="N185" s="180"/>
      <c r="O185" s="180"/>
      <c r="P185" s="180"/>
      <c r="Q185" s="180"/>
      <c r="R185" s="180"/>
      <c r="S185" s="180"/>
      <c r="T185" s="180"/>
      <c r="U185" s="180"/>
      <c r="V185" s="180"/>
      <c r="W185" s="180"/>
      <c r="X185" s="180"/>
      <c r="Y185" s="180"/>
      <c r="Z185" s="180"/>
      <c r="AA185" s="180"/>
      <c r="AB185" s="180"/>
      <c r="AC185" s="180"/>
      <c r="AD185" s="180"/>
      <c r="AE185" s="180"/>
    </row>
    <row r="186" spans="3:31">
      <c r="C186" s="180"/>
      <c r="D186" s="180"/>
      <c r="E186" s="180"/>
      <c r="F186" s="180"/>
      <c r="G186" s="180"/>
      <c r="H186" s="180"/>
      <c r="I186" s="180"/>
      <c r="J186" s="180"/>
      <c r="K186" s="180"/>
      <c r="L186" s="180"/>
      <c r="M186" s="180"/>
      <c r="N186" s="180"/>
      <c r="O186" s="180"/>
      <c r="P186" s="180"/>
      <c r="Q186" s="180"/>
      <c r="R186" s="180"/>
      <c r="S186" s="180"/>
      <c r="T186" s="180"/>
      <c r="U186" s="180"/>
      <c r="V186" s="180"/>
      <c r="W186" s="180"/>
      <c r="X186" s="180"/>
      <c r="Y186" s="180"/>
      <c r="Z186" s="180"/>
      <c r="AA186" s="180"/>
      <c r="AB186" s="180"/>
      <c r="AC186" s="180"/>
      <c r="AD186" s="180"/>
      <c r="AE186" s="180"/>
    </row>
    <row r="187" spans="3:31">
      <c r="C187" s="180"/>
      <c r="D187" s="180"/>
      <c r="E187" s="180"/>
      <c r="F187" s="180"/>
      <c r="G187" s="180"/>
      <c r="H187" s="180"/>
      <c r="I187" s="180"/>
      <c r="J187" s="180"/>
      <c r="K187" s="180"/>
      <c r="L187" s="180"/>
      <c r="M187" s="180"/>
      <c r="N187" s="180"/>
      <c r="O187" s="180"/>
      <c r="P187" s="180"/>
      <c r="Q187" s="180"/>
      <c r="R187" s="180"/>
      <c r="S187" s="180"/>
      <c r="T187" s="180"/>
      <c r="U187" s="180"/>
      <c r="V187" s="180"/>
      <c r="W187" s="180"/>
      <c r="X187" s="180"/>
      <c r="Y187" s="180"/>
      <c r="Z187" s="180"/>
      <c r="AA187" s="180"/>
      <c r="AB187" s="180"/>
      <c r="AC187" s="180"/>
      <c r="AD187" s="180"/>
      <c r="AE187" s="180"/>
    </row>
    <row r="188" spans="3:31">
      <c r="C188" s="180"/>
      <c r="D188" s="180"/>
      <c r="E188" s="180"/>
      <c r="F188" s="180"/>
      <c r="G188" s="180"/>
      <c r="H188" s="180"/>
      <c r="I188" s="180"/>
      <c r="J188" s="180"/>
      <c r="K188" s="180"/>
      <c r="L188" s="180"/>
      <c r="M188" s="180"/>
      <c r="N188" s="180"/>
      <c r="O188" s="180"/>
      <c r="P188" s="180"/>
      <c r="Q188" s="180"/>
      <c r="R188" s="180"/>
      <c r="S188" s="180"/>
      <c r="T188" s="180"/>
      <c r="U188" s="180"/>
      <c r="V188" s="180"/>
      <c r="W188" s="180"/>
      <c r="X188" s="180"/>
      <c r="Y188" s="180"/>
      <c r="Z188" s="180"/>
      <c r="AA188" s="180"/>
      <c r="AB188" s="180"/>
      <c r="AC188" s="180"/>
      <c r="AD188" s="180"/>
      <c r="AE188" s="180"/>
    </row>
    <row r="189" spans="3:31">
      <c r="C189" s="180"/>
      <c r="D189" s="180"/>
      <c r="E189" s="180"/>
      <c r="F189" s="180"/>
      <c r="G189" s="180"/>
      <c r="H189" s="180"/>
      <c r="I189" s="180"/>
      <c r="J189" s="180"/>
      <c r="K189" s="180"/>
      <c r="L189" s="180"/>
      <c r="M189" s="180"/>
      <c r="N189" s="180"/>
      <c r="O189" s="180"/>
      <c r="P189" s="180"/>
      <c r="Q189" s="180"/>
      <c r="R189" s="180"/>
      <c r="S189" s="180"/>
      <c r="T189" s="180"/>
      <c r="U189" s="180"/>
      <c r="V189" s="180"/>
      <c r="W189" s="180"/>
      <c r="X189" s="180"/>
      <c r="Y189" s="180"/>
      <c r="Z189" s="180"/>
      <c r="AA189" s="180"/>
      <c r="AB189" s="180"/>
      <c r="AC189" s="180"/>
      <c r="AD189" s="180"/>
      <c r="AE189" s="180"/>
    </row>
    <row r="190" spans="3:31">
      <c r="C190" s="180"/>
      <c r="D190" s="180"/>
      <c r="E190" s="180"/>
      <c r="F190" s="180"/>
      <c r="G190" s="180"/>
      <c r="H190" s="180"/>
      <c r="I190" s="180"/>
      <c r="J190" s="180"/>
      <c r="K190" s="180"/>
      <c r="L190" s="180"/>
      <c r="M190" s="180"/>
      <c r="N190" s="180"/>
      <c r="O190" s="180"/>
      <c r="P190" s="180"/>
      <c r="Q190" s="180"/>
      <c r="R190" s="180"/>
      <c r="S190" s="180"/>
      <c r="T190" s="180"/>
      <c r="U190" s="180"/>
      <c r="V190" s="180"/>
      <c r="W190" s="180"/>
      <c r="X190" s="180"/>
      <c r="Y190" s="180"/>
      <c r="Z190" s="180"/>
      <c r="AA190" s="180"/>
      <c r="AB190" s="180"/>
      <c r="AC190" s="180"/>
      <c r="AD190" s="180"/>
      <c r="AE190" s="180"/>
    </row>
    <row r="191" spans="3:31">
      <c r="C191" s="180"/>
      <c r="D191" s="180"/>
      <c r="E191" s="180"/>
      <c r="F191" s="180"/>
      <c r="G191" s="180"/>
      <c r="H191" s="180"/>
      <c r="I191" s="180"/>
      <c r="J191" s="180"/>
      <c r="K191" s="180"/>
      <c r="L191" s="180"/>
      <c r="M191" s="180"/>
      <c r="N191" s="180"/>
      <c r="O191" s="180"/>
      <c r="P191" s="180"/>
      <c r="Q191" s="180"/>
      <c r="R191" s="180"/>
      <c r="S191" s="180"/>
      <c r="T191" s="180"/>
      <c r="U191" s="180"/>
      <c r="V191" s="180"/>
      <c r="W191" s="180"/>
      <c r="X191" s="180"/>
      <c r="Y191" s="180"/>
      <c r="Z191" s="180"/>
      <c r="AA191" s="180"/>
      <c r="AB191" s="180"/>
      <c r="AC191" s="180"/>
      <c r="AD191" s="180"/>
      <c r="AE191" s="180"/>
    </row>
    <row r="192" spans="3:31">
      <c r="C192" s="180"/>
      <c r="D192" s="180"/>
      <c r="E192" s="180"/>
      <c r="F192" s="180"/>
      <c r="G192" s="180"/>
      <c r="H192" s="180"/>
      <c r="I192" s="180"/>
      <c r="J192" s="180"/>
      <c r="K192" s="180"/>
      <c r="L192" s="180"/>
      <c r="M192" s="180"/>
      <c r="N192" s="180"/>
      <c r="O192" s="180"/>
      <c r="P192" s="180"/>
      <c r="Q192" s="180"/>
      <c r="R192" s="180"/>
      <c r="S192" s="180"/>
      <c r="T192" s="180"/>
      <c r="U192" s="180"/>
      <c r="V192" s="180"/>
      <c r="W192" s="180"/>
      <c r="X192" s="180"/>
      <c r="Y192" s="180"/>
      <c r="Z192" s="180"/>
      <c r="AA192" s="180"/>
      <c r="AB192" s="180"/>
      <c r="AC192" s="180"/>
      <c r="AD192" s="180"/>
      <c r="AE192" s="180"/>
    </row>
    <row r="193" spans="3:31">
      <c r="C193" s="180"/>
      <c r="D193" s="180"/>
      <c r="E193" s="180"/>
      <c r="F193" s="180"/>
      <c r="G193" s="180"/>
      <c r="H193" s="180"/>
      <c r="I193" s="180"/>
      <c r="J193" s="180"/>
      <c r="K193" s="180"/>
      <c r="L193" s="180"/>
      <c r="M193" s="180"/>
      <c r="N193" s="180"/>
      <c r="O193" s="180"/>
      <c r="P193" s="180"/>
      <c r="Q193" s="180"/>
      <c r="R193" s="180"/>
      <c r="S193" s="180"/>
      <c r="T193" s="180"/>
      <c r="U193" s="180"/>
      <c r="V193" s="180"/>
      <c r="W193" s="180"/>
      <c r="X193" s="180"/>
      <c r="Y193" s="180"/>
      <c r="Z193" s="180"/>
      <c r="AA193" s="180"/>
      <c r="AB193" s="180"/>
      <c r="AC193" s="180"/>
      <c r="AD193" s="180"/>
      <c r="AE193" s="180"/>
    </row>
    <row r="194" spans="3:31">
      <c r="C194" s="180"/>
      <c r="D194" s="180"/>
      <c r="E194" s="180"/>
      <c r="F194" s="180"/>
      <c r="G194" s="180"/>
      <c r="H194" s="180"/>
      <c r="I194" s="180"/>
      <c r="J194" s="180"/>
      <c r="K194" s="180"/>
      <c r="L194" s="180"/>
      <c r="M194" s="180"/>
      <c r="N194" s="180"/>
      <c r="O194" s="180"/>
      <c r="P194" s="180"/>
      <c r="Q194" s="180"/>
      <c r="R194" s="180"/>
      <c r="S194" s="180"/>
      <c r="T194" s="180"/>
      <c r="U194" s="180"/>
      <c r="V194" s="180"/>
      <c r="W194" s="180"/>
      <c r="X194" s="180"/>
      <c r="Y194" s="180"/>
      <c r="Z194" s="180"/>
      <c r="AA194" s="180"/>
      <c r="AB194" s="180"/>
      <c r="AC194" s="180"/>
      <c r="AD194" s="180"/>
      <c r="AE194" s="180"/>
    </row>
    <row r="195" spans="3:31">
      <c r="C195" s="180"/>
      <c r="D195" s="180"/>
      <c r="E195" s="180"/>
      <c r="F195" s="180"/>
      <c r="G195" s="180"/>
      <c r="H195" s="180"/>
      <c r="I195" s="180"/>
      <c r="J195" s="180"/>
      <c r="K195" s="180"/>
      <c r="L195" s="180"/>
      <c r="M195" s="180"/>
      <c r="N195" s="180"/>
      <c r="O195" s="180"/>
      <c r="P195" s="180"/>
      <c r="Q195" s="180"/>
      <c r="R195" s="180"/>
      <c r="S195" s="180"/>
      <c r="T195" s="180"/>
      <c r="U195" s="180"/>
      <c r="V195" s="180"/>
      <c r="W195" s="180"/>
      <c r="X195" s="180"/>
      <c r="Y195" s="180"/>
      <c r="Z195" s="180"/>
      <c r="AA195" s="180"/>
      <c r="AB195" s="180"/>
      <c r="AC195" s="180"/>
      <c r="AD195" s="180"/>
      <c r="AE195" s="180"/>
    </row>
    <row r="196" spans="3:31">
      <c r="C196" s="180"/>
      <c r="D196" s="180"/>
      <c r="E196" s="180"/>
      <c r="F196" s="180"/>
      <c r="G196" s="180"/>
      <c r="H196" s="180"/>
      <c r="I196" s="180"/>
      <c r="J196" s="180"/>
      <c r="K196" s="180"/>
      <c r="L196" s="180"/>
      <c r="M196" s="180"/>
      <c r="N196" s="180"/>
      <c r="O196" s="180"/>
      <c r="P196" s="180"/>
      <c r="Q196" s="180"/>
      <c r="R196" s="180"/>
      <c r="S196" s="180"/>
      <c r="T196" s="180"/>
      <c r="U196" s="180"/>
      <c r="V196" s="180"/>
      <c r="W196" s="180"/>
      <c r="X196" s="180"/>
      <c r="Y196" s="180"/>
      <c r="Z196" s="180"/>
      <c r="AA196" s="180"/>
      <c r="AB196" s="180"/>
      <c r="AC196" s="180"/>
      <c r="AD196" s="180"/>
      <c r="AE196" s="180"/>
    </row>
    <row r="197" spans="3:31">
      <c r="C197" s="180"/>
      <c r="D197" s="180"/>
      <c r="E197" s="180"/>
      <c r="F197" s="180"/>
      <c r="G197" s="180"/>
      <c r="H197" s="180"/>
      <c r="I197" s="180"/>
      <c r="J197" s="180"/>
      <c r="K197" s="180"/>
      <c r="L197" s="180"/>
      <c r="M197" s="180"/>
      <c r="N197" s="180"/>
      <c r="O197" s="180"/>
      <c r="P197" s="180"/>
      <c r="Q197" s="180"/>
      <c r="R197" s="180"/>
      <c r="S197" s="180"/>
      <c r="T197" s="180"/>
      <c r="U197" s="180"/>
      <c r="V197" s="180"/>
      <c r="W197" s="180"/>
      <c r="X197" s="180"/>
      <c r="Y197" s="180"/>
      <c r="Z197" s="180"/>
      <c r="AA197" s="180"/>
      <c r="AB197" s="180"/>
      <c r="AC197" s="180"/>
      <c r="AD197" s="180"/>
      <c r="AE197" s="180"/>
    </row>
    <row r="198" spans="3:31">
      <c r="C198" s="180"/>
      <c r="D198" s="180"/>
      <c r="E198" s="180"/>
      <c r="F198" s="180"/>
      <c r="G198" s="180"/>
      <c r="H198" s="180"/>
      <c r="I198" s="180"/>
      <c r="J198" s="180"/>
      <c r="K198" s="180"/>
      <c r="L198" s="180"/>
      <c r="M198" s="180"/>
      <c r="N198" s="180"/>
      <c r="O198" s="180"/>
      <c r="P198" s="180"/>
      <c r="Q198" s="180"/>
      <c r="R198" s="180"/>
      <c r="S198" s="180"/>
      <c r="T198" s="180"/>
      <c r="U198" s="180"/>
      <c r="V198" s="180"/>
      <c r="W198" s="180"/>
      <c r="X198" s="180"/>
      <c r="Y198" s="180"/>
      <c r="Z198" s="180"/>
      <c r="AA198" s="180"/>
      <c r="AB198" s="180"/>
      <c r="AC198" s="180"/>
      <c r="AD198" s="180"/>
      <c r="AE198" s="180"/>
    </row>
    <row r="199" spans="3:31">
      <c r="C199" s="180"/>
      <c r="D199" s="180"/>
      <c r="E199" s="180"/>
      <c r="F199" s="180"/>
      <c r="G199" s="180"/>
      <c r="H199" s="180"/>
      <c r="I199" s="180"/>
      <c r="J199" s="180"/>
      <c r="K199" s="180"/>
      <c r="L199" s="180"/>
      <c r="M199" s="180"/>
      <c r="N199" s="180"/>
      <c r="O199" s="180"/>
      <c r="P199" s="180"/>
      <c r="Q199" s="180"/>
      <c r="R199" s="180"/>
      <c r="S199" s="180"/>
      <c r="T199" s="180"/>
      <c r="U199" s="180"/>
      <c r="V199" s="180"/>
      <c r="W199" s="180"/>
      <c r="X199" s="180"/>
      <c r="Y199" s="180"/>
      <c r="Z199" s="180"/>
      <c r="AA199" s="180"/>
      <c r="AB199" s="180"/>
      <c r="AC199" s="180"/>
      <c r="AD199" s="180"/>
      <c r="AE199" s="180"/>
    </row>
    <row r="200" spans="3:31">
      <c r="C200" s="180"/>
      <c r="D200" s="180"/>
      <c r="E200" s="180"/>
      <c r="F200" s="180"/>
      <c r="G200" s="180"/>
      <c r="H200" s="180"/>
      <c r="I200" s="180"/>
      <c r="J200" s="180"/>
      <c r="K200" s="180"/>
      <c r="L200" s="180"/>
      <c r="M200" s="180"/>
      <c r="N200" s="180"/>
      <c r="O200" s="180"/>
      <c r="P200" s="180"/>
      <c r="Q200" s="180"/>
      <c r="R200" s="180"/>
      <c r="S200" s="180"/>
      <c r="T200" s="180"/>
      <c r="U200" s="180"/>
      <c r="V200" s="180"/>
      <c r="W200" s="180"/>
      <c r="X200" s="180"/>
      <c r="Y200" s="180"/>
      <c r="Z200" s="180"/>
      <c r="AA200" s="180"/>
      <c r="AB200" s="180"/>
      <c r="AC200" s="180"/>
      <c r="AD200" s="180"/>
      <c r="AE200" s="180"/>
    </row>
    <row r="201" spans="3:31">
      <c r="C201" s="180"/>
      <c r="D201" s="180"/>
      <c r="E201" s="180"/>
      <c r="F201" s="180"/>
      <c r="G201" s="180"/>
      <c r="H201" s="180"/>
      <c r="I201" s="180"/>
      <c r="J201" s="180"/>
      <c r="K201" s="180"/>
      <c r="L201" s="180"/>
      <c r="M201" s="180"/>
      <c r="N201" s="180"/>
      <c r="O201" s="180"/>
      <c r="P201" s="180"/>
      <c r="Q201" s="180"/>
      <c r="R201" s="180"/>
      <c r="S201" s="180"/>
      <c r="T201" s="180"/>
      <c r="U201" s="180"/>
      <c r="V201" s="180"/>
      <c r="W201" s="180"/>
      <c r="X201" s="180"/>
      <c r="Y201" s="180"/>
      <c r="Z201" s="180"/>
      <c r="AA201" s="180"/>
      <c r="AB201" s="180"/>
      <c r="AC201" s="180"/>
      <c r="AD201" s="180"/>
      <c r="AE201" s="180"/>
    </row>
    <row r="202" spans="3:31">
      <c r="C202" s="180"/>
      <c r="D202" s="180"/>
      <c r="E202" s="180"/>
      <c r="F202" s="180"/>
      <c r="G202" s="180"/>
      <c r="H202" s="180"/>
      <c r="I202" s="180"/>
      <c r="J202" s="180"/>
      <c r="K202" s="180"/>
      <c r="L202" s="180"/>
      <c r="M202" s="180"/>
      <c r="N202" s="180"/>
      <c r="O202" s="180"/>
      <c r="P202" s="180"/>
      <c r="Q202" s="180"/>
      <c r="R202" s="180"/>
      <c r="S202" s="180"/>
      <c r="T202" s="180"/>
      <c r="U202" s="180"/>
      <c r="V202" s="180"/>
      <c r="W202" s="180"/>
      <c r="X202" s="180"/>
      <c r="Y202" s="180"/>
      <c r="Z202" s="180"/>
      <c r="AA202" s="180"/>
      <c r="AB202" s="180"/>
      <c r="AC202" s="180"/>
      <c r="AD202" s="180"/>
      <c r="AE202" s="180"/>
    </row>
    <row r="203" spans="3:31">
      <c r="C203" s="180"/>
      <c r="D203" s="180"/>
      <c r="E203" s="180"/>
      <c r="F203" s="180"/>
      <c r="G203" s="180"/>
      <c r="H203" s="180"/>
      <c r="I203" s="180"/>
      <c r="J203" s="180"/>
      <c r="K203" s="180"/>
      <c r="L203" s="180"/>
      <c r="M203" s="180"/>
      <c r="N203" s="180"/>
      <c r="O203" s="180"/>
      <c r="P203" s="180"/>
      <c r="Q203" s="180"/>
      <c r="R203" s="180"/>
      <c r="S203" s="180"/>
      <c r="T203" s="180"/>
      <c r="U203" s="180"/>
      <c r="V203" s="180"/>
      <c r="W203" s="180"/>
      <c r="X203" s="180"/>
      <c r="Y203" s="180"/>
      <c r="Z203" s="180"/>
      <c r="AA203" s="180"/>
      <c r="AB203" s="180"/>
      <c r="AC203" s="180"/>
      <c r="AD203" s="180"/>
      <c r="AE203" s="180"/>
    </row>
    <row r="204" spans="3:31">
      <c r="C204" s="180"/>
      <c r="D204" s="180"/>
      <c r="E204" s="180"/>
      <c r="F204" s="180"/>
      <c r="G204" s="180"/>
      <c r="H204" s="180"/>
      <c r="I204" s="180"/>
      <c r="J204" s="180"/>
      <c r="K204" s="180"/>
      <c r="L204" s="180"/>
      <c r="M204" s="180"/>
      <c r="N204" s="180"/>
      <c r="O204" s="180"/>
      <c r="P204" s="180"/>
      <c r="Q204" s="180"/>
      <c r="R204" s="180"/>
      <c r="S204" s="180"/>
      <c r="T204" s="180"/>
      <c r="U204" s="180"/>
      <c r="V204" s="180"/>
      <c r="W204" s="180"/>
      <c r="X204" s="180"/>
      <c r="Y204" s="180"/>
      <c r="Z204" s="180"/>
      <c r="AA204" s="180"/>
      <c r="AB204" s="180"/>
      <c r="AC204" s="180"/>
      <c r="AD204" s="180"/>
      <c r="AE204" s="180"/>
    </row>
    <row r="205" spans="3:31">
      <c r="C205" s="180"/>
      <c r="D205" s="180"/>
      <c r="E205" s="180"/>
      <c r="F205" s="180"/>
      <c r="G205" s="180"/>
      <c r="H205" s="180"/>
      <c r="I205" s="180"/>
      <c r="J205" s="180"/>
      <c r="K205" s="180"/>
      <c r="L205" s="180"/>
      <c r="M205" s="180"/>
      <c r="N205" s="180"/>
      <c r="O205" s="180"/>
      <c r="P205" s="180"/>
      <c r="Q205" s="180"/>
      <c r="R205" s="180"/>
      <c r="S205" s="180"/>
      <c r="T205" s="180"/>
      <c r="U205" s="180"/>
      <c r="V205" s="180"/>
      <c r="W205" s="180"/>
      <c r="X205" s="180"/>
      <c r="Y205" s="180"/>
      <c r="Z205" s="180"/>
      <c r="AA205" s="180"/>
      <c r="AB205" s="180"/>
      <c r="AC205" s="180"/>
      <c r="AD205" s="180"/>
      <c r="AE205" s="180"/>
    </row>
    <row r="206" spans="3:31">
      <c r="C206" s="180"/>
      <c r="D206" s="180"/>
      <c r="E206" s="180"/>
      <c r="F206" s="180"/>
      <c r="G206" s="180"/>
      <c r="H206" s="180"/>
      <c r="I206" s="180"/>
      <c r="J206" s="180"/>
      <c r="K206" s="180"/>
      <c r="L206" s="180"/>
      <c r="M206" s="180"/>
      <c r="N206" s="180"/>
      <c r="O206" s="180"/>
      <c r="P206" s="180"/>
      <c r="Q206" s="180"/>
      <c r="R206" s="180"/>
      <c r="S206" s="180"/>
      <c r="T206" s="180"/>
      <c r="U206" s="180"/>
      <c r="V206" s="180"/>
      <c r="W206" s="180"/>
      <c r="X206" s="180"/>
      <c r="Y206" s="180"/>
      <c r="Z206" s="180"/>
      <c r="AA206" s="180"/>
      <c r="AB206" s="180"/>
      <c r="AC206" s="180"/>
      <c r="AD206" s="180"/>
      <c r="AE206" s="180"/>
    </row>
    <row r="207" spans="3:31">
      <c r="C207" s="180"/>
      <c r="D207" s="180"/>
      <c r="E207" s="180"/>
      <c r="F207" s="180"/>
      <c r="G207" s="180"/>
      <c r="H207" s="180"/>
      <c r="I207" s="180"/>
      <c r="J207" s="180"/>
      <c r="K207" s="180"/>
      <c r="L207" s="180"/>
      <c r="M207" s="180"/>
      <c r="N207" s="180"/>
      <c r="O207" s="180"/>
      <c r="P207" s="180"/>
      <c r="Q207" s="180"/>
      <c r="R207" s="180"/>
      <c r="S207" s="180"/>
      <c r="T207" s="180"/>
      <c r="U207" s="180"/>
      <c r="V207" s="180"/>
      <c r="W207" s="180"/>
      <c r="X207" s="180"/>
      <c r="Y207" s="180"/>
      <c r="Z207" s="180"/>
      <c r="AA207" s="180"/>
      <c r="AB207" s="180"/>
      <c r="AC207" s="180"/>
      <c r="AD207" s="180"/>
      <c r="AE207" s="180"/>
    </row>
    <row r="208" spans="3:31">
      <c r="C208" s="180"/>
      <c r="D208" s="180"/>
      <c r="E208" s="180"/>
      <c r="F208" s="180"/>
      <c r="G208" s="180"/>
      <c r="H208" s="180"/>
      <c r="I208" s="180"/>
      <c r="J208" s="180"/>
      <c r="K208" s="180"/>
      <c r="L208" s="180"/>
      <c r="M208" s="180"/>
      <c r="N208" s="180"/>
      <c r="O208" s="180"/>
      <c r="P208" s="180"/>
      <c r="Q208" s="180"/>
      <c r="R208" s="180"/>
      <c r="S208" s="180"/>
      <c r="T208" s="180"/>
      <c r="U208" s="180"/>
      <c r="V208" s="180"/>
      <c r="W208" s="180"/>
      <c r="X208" s="180"/>
      <c r="Y208" s="180"/>
      <c r="Z208" s="180"/>
      <c r="AA208" s="180"/>
      <c r="AB208" s="180"/>
      <c r="AC208" s="180"/>
      <c r="AD208" s="180"/>
      <c r="AE208" s="180"/>
    </row>
    <row r="209" spans="3:31">
      <c r="C209" s="180"/>
      <c r="D209" s="180"/>
      <c r="E209" s="180"/>
      <c r="F209" s="180"/>
      <c r="G209" s="180"/>
      <c r="H209" s="180"/>
      <c r="I209" s="180"/>
      <c r="J209" s="180"/>
      <c r="K209" s="180"/>
      <c r="L209" s="180"/>
      <c r="M209" s="180"/>
      <c r="N209" s="180"/>
      <c r="O209" s="180"/>
      <c r="P209" s="180"/>
      <c r="Q209" s="180"/>
      <c r="R209" s="180"/>
      <c r="S209" s="180"/>
      <c r="T209" s="180"/>
      <c r="U209" s="180"/>
      <c r="V209" s="180"/>
      <c r="W209" s="180"/>
      <c r="X209" s="180"/>
      <c r="Y209" s="180"/>
      <c r="Z209" s="180"/>
      <c r="AA209" s="180"/>
      <c r="AB209" s="180"/>
      <c r="AC209" s="180"/>
      <c r="AD209" s="180"/>
      <c r="AE209" s="180"/>
    </row>
    <row r="210" spans="3:31">
      <c r="C210" s="180"/>
      <c r="D210" s="180"/>
      <c r="E210" s="180"/>
      <c r="F210" s="180"/>
      <c r="G210" s="180"/>
      <c r="H210" s="180"/>
      <c r="I210" s="180"/>
      <c r="J210" s="180"/>
      <c r="K210" s="180"/>
      <c r="L210" s="180"/>
      <c r="M210" s="180"/>
      <c r="N210" s="180"/>
      <c r="O210" s="180"/>
      <c r="P210" s="180"/>
      <c r="Q210" s="180"/>
      <c r="R210" s="180"/>
      <c r="S210" s="180"/>
      <c r="T210" s="180"/>
      <c r="U210" s="180"/>
      <c r="V210" s="180"/>
      <c r="W210" s="180"/>
      <c r="X210" s="180"/>
      <c r="Y210" s="180"/>
      <c r="Z210" s="180"/>
      <c r="AA210" s="180"/>
      <c r="AB210" s="180"/>
      <c r="AC210" s="180"/>
      <c r="AD210" s="180"/>
      <c r="AE210" s="180"/>
    </row>
    <row r="211" spans="3:31">
      <c r="C211" s="180"/>
      <c r="D211" s="180"/>
      <c r="E211" s="180"/>
      <c r="F211" s="180"/>
      <c r="G211" s="180"/>
      <c r="H211" s="180"/>
      <c r="I211" s="180"/>
      <c r="J211" s="180"/>
      <c r="K211" s="180"/>
      <c r="L211" s="180"/>
      <c r="M211" s="180"/>
      <c r="N211" s="180"/>
      <c r="O211" s="180"/>
      <c r="P211" s="180"/>
      <c r="Q211" s="180"/>
      <c r="R211" s="180"/>
      <c r="S211" s="180"/>
      <c r="T211" s="180"/>
      <c r="U211" s="180"/>
      <c r="V211" s="180"/>
      <c r="W211" s="180"/>
      <c r="X211" s="180"/>
      <c r="Y211" s="180"/>
      <c r="Z211" s="180"/>
      <c r="AA211" s="180"/>
      <c r="AB211" s="180"/>
      <c r="AC211" s="180"/>
      <c r="AD211" s="180"/>
      <c r="AE211" s="180"/>
    </row>
    <row r="212" spans="3:31">
      <c r="C212" s="180"/>
      <c r="D212" s="180"/>
      <c r="E212" s="180"/>
      <c r="F212" s="180"/>
      <c r="G212" s="180"/>
      <c r="H212" s="180"/>
      <c r="I212" s="180"/>
      <c r="J212" s="180"/>
      <c r="K212" s="180"/>
      <c r="L212" s="180"/>
      <c r="M212" s="180"/>
      <c r="N212" s="180"/>
      <c r="O212" s="180"/>
      <c r="P212" s="180"/>
      <c r="Q212" s="180"/>
      <c r="R212" s="180"/>
      <c r="S212" s="180"/>
      <c r="T212" s="180"/>
      <c r="U212" s="180"/>
      <c r="V212" s="180"/>
      <c r="W212" s="180"/>
      <c r="X212" s="180"/>
      <c r="Y212" s="180"/>
      <c r="Z212" s="180"/>
      <c r="AA212" s="180"/>
      <c r="AB212" s="180"/>
      <c r="AC212" s="180"/>
      <c r="AD212" s="180"/>
      <c r="AE212" s="180"/>
    </row>
    <row r="213" spans="3:31">
      <c r="C213" s="180"/>
      <c r="D213" s="180"/>
      <c r="E213" s="180"/>
      <c r="F213" s="180"/>
      <c r="G213" s="180"/>
      <c r="H213" s="180"/>
      <c r="I213" s="180"/>
      <c r="J213" s="180"/>
      <c r="K213" s="180"/>
      <c r="L213" s="180"/>
      <c r="M213" s="180"/>
      <c r="N213" s="180"/>
      <c r="O213" s="180"/>
      <c r="P213" s="180"/>
      <c r="Q213" s="180"/>
      <c r="R213" s="180"/>
      <c r="S213" s="180"/>
      <c r="T213" s="180"/>
      <c r="U213" s="180"/>
      <c r="V213" s="180"/>
      <c r="W213" s="180"/>
      <c r="X213" s="180"/>
      <c r="Y213" s="180"/>
      <c r="Z213" s="180"/>
      <c r="AA213" s="180"/>
      <c r="AB213" s="180"/>
      <c r="AC213" s="180"/>
      <c r="AD213" s="180"/>
      <c r="AE213" s="180"/>
    </row>
    <row r="214" spans="3:31">
      <c r="C214" s="180"/>
      <c r="D214" s="180"/>
      <c r="E214" s="180"/>
      <c r="F214" s="180"/>
      <c r="G214" s="180"/>
      <c r="H214" s="180"/>
      <c r="I214" s="180"/>
      <c r="J214" s="180"/>
      <c r="K214" s="180"/>
      <c r="L214" s="180"/>
      <c r="M214" s="180"/>
      <c r="N214" s="180"/>
      <c r="O214" s="180"/>
      <c r="P214" s="180"/>
      <c r="Q214" s="180"/>
      <c r="R214" s="180"/>
      <c r="S214" s="180"/>
      <c r="T214" s="180"/>
      <c r="U214" s="180"/>
      <c r="V214" s="180"/>
      <c r="W214" s="180"/>
      <c r="X214" s="180"/>
      <c r="Y214" s="180"/>
      <c r="Z214" s="180"/>
      <c r="AA214" s="180"/>
      <c r="AB214" s="180"/>
      <c r="AC214" s="180"/>
      <c r="AD214" s="180"/>
      <c r="AE214" s="180"/>
    </row>
    <row r="215" spans="3:31">
      <c r="C215" s="180"/>
      <c r="D215" s="180"/>
      <c r="E215" s="180"/>
      <c r="F215" s="180"/>
      <c r="G215" s="180"/>
      <c r="H215" s="180"/>
      <c r="I215" s="180"/>
      <c r="J215" s="180"/>
      <c r="K215" s="180"/>
      <c r="L215" s="180"/>
      <c r="M215" s="180"/>
      <c r="N215" s="180"/>
      <c r="O215" s="180"/>
      <c r="P215" s="180"/>
      <c r="Q215" s="180"/>
      <c r="R215" s="180"/>
      <c r="S215" s="180"/>
      <c r="T215" s="180"/>
      <c r="U215" s="180"/>
      <c r="V215" s="180"/>
      <c r="W215" s="180"/>
      <c r="X215" s="180"/>
      <c r="Y215" s="180"/>
      <c r="Z215" s="180"/>
      <c r="AA215" s="180"/>
      <c r="AB215" s="180"/>
      <c r="AC215" s="180"/>
      <c r="AD215" s="180"/>
      <c r="AE215" s="180"/>
    </row>
    <row r="216" spans="3:31">
      <c r="C216" s="180"/>
      <c r="D216" s="180"/>
      <c r="E216" s="180"/>
      <c r="F216" s="180"/>
      <c r="G216" s="180"/>
      <c r="H216" s="180"/>
      <c r="I216" s="180"/>
      <c r="J216" s="180"/>
      <c r="K216" s="180"/>
      <c r="L216" s="180"/>
      <c r="M216" s="180"/>
      <c r="N216" s="180"/>
      <c r="O216" s="180"/>
      <c r="P216" s="180"/>
      <c r="Q216" s="180"/>
      <c r="R216" s="180"/>
      <c r="S216" s="180"/>
      <c r="T216" s="180"/>
      <c r="U216" s="180"/>
      <c r="V216" s="180"/>
      <c r="W216" s="180"/>
      <c r="X216" s="180"/>
      <c r="Y216" s="180"/>
      <c r="Z216" s="180"/>
      <c r="AA216" s="180"/>
      <c r="AB216" s="180"/>
      <c r="AC216" s="180"/>
      <c r="AD216" s="180"/>
      <c r="AE216" s="180"/>
    </row>
    <row r="217" spans="3:31">
      <c r="C217" s="180"/>
      <c r="D217" s="180"/>
      <c r="E217" s="180"/>
      <c r="F217" s="180"/>
      <c r="G217" s="180"/>
      <c r="H217" s="180"/>
      <c r="I217" s="180"/>
      <c r="J217" s="180"/>
      <c r="K217" s="180"/>
      <c r="L217" s="180"/>
      <c r="M217" s="180"/>
      <c r="N217" s="180"/>
      <c r="O217" s="180"/>
      <c r="P217" s="180"/>
      <c r="Q217" s="180"/>
      <c r="R217" s="180"/>
      <c r="S217" s="180"/>
      <c r="T217" s="180"/>
      <c r="U217" s="180"/>
      <c r="V217" s="180"/>
      <c r="W217" s="180"/>
      <c r="X217" s="180"/>
      <c r="Y217" s="180"/>
      <c r="Z217" s="180"/>
      <c r="AA217" s="180"/>
      <c r="AB217" s="180"/>
      <c r="AC217" s="180"/>
      <c r="AD217" s="180"/>
      <c r="AE217" s="180"/>
    </row>
    <row r="218" spans="3:31">
      <c r="C218" s="180"/>
      <c r="D218" s="180"/>
      <c r="E218" s="180"/>
      <c r="F218" s="180"/>
      <c r="G218" s="180"/>
      <c r="H218" s="180"/>
      <c r="I218" s="180"/>
      <c r="J218" s="180"/>
      <c r="K218" s="180"/>
      <c r="L218" s="180"/>
      <c r="M218" s="180"/>
      <c r="N218" s="180"/>
      <c r="O218" s="180"/>
      <c r="P218" s="180"/>
      <c r="Q218" s="180"/>
      <c r="R218" s="180"/>
      <c r="S218" s="180"/>
      <c r="T218" s="180"/>
      <c r="U218" s="180"/>
      <c r="V218" s="180"/>
      <c r="W218" s="180"/>
      <c r="X218" s="180"/>
      <c r="Y218" s="180"/>
      <c r="Z218" s="180"/>
      <c r="AA218" s="180"/>
      <c r="AB218" s="180"/>
      <c r="AC218" s="180"/>
      <c r="AD218" s="180"/>
      <c r="AE218" s="180"/>
    </row>
    <row r="219" spans="3:31">
      <c r="C219" s="180"/>
      <c r="D219" s="180"/>
      <c r="E219" s="180"/>
      <c r="F219" s="180"/>
      <c r="G219" s="180"/>
      <c r="H219" s="180"/>
      <c r="I219" s="180"/>
      <c r="J219" s="180"/>
      <c r="K219" s="180"/>
      <c r="L219" s="180"/>
      <c r="M219" s="180"/>
      <c r="N219" s="180"/>
      <c r="O219" s="180"/>
      <c r="P219" s="180"/>
      <c r="Q219" s="180"/>
      <c r="R219" s="180"/>
      <c r="S219" s="180"/>
      <c r="T219" s="180"/>
      <c r="U219" s="180"/>
      <c r="V219" s="180"/>
      <c r="W219" s="180"/>
      <c r="X219" s="180"/>
      <c r="Y219" s="180"/>
      <c r="Z219" s="180"/>
      <c r="AA219" s="180"/>
      <c r="AB219" s="180"/>
      <c r="AC219" s="180"/>
      <c r="AD219" s="180"/>
      <c r="AE219" s="180"/>
    </row>
    <row r="220" spans="3:31">
      <c r="C220" s="180"/>
      <c r="D220" s="180"/>
      <c r="E220" s="180"/>
      <c r="F220" s="180"/>
      <c r="G220" s="180"/>
      <c r="H220" s="180"/>
      <c r="I220" s="180"/>
      <c r="J220" s="180"/>
      <c r="K220" s="180"/>
      <c r="L220" s="180"/>
      <c r="M220" s="180"/>
      <c r="N220" s="180"/>
      <c r="O220" s="180"/>
      <c r="P220" s="180"/>
      <c r="Q220" s="180"/>
      <c r="R220" s="180"/>
      <c r="S220" s="180"/>
      <c r="T220" s="180"/>
      <c r="U220" s="180"/>
      <c r="V220" s="180"/>
      <c r="W220" s="180"/>
      <c r="X220" s="180"/>
      <c r="Y220" s="180"/>
      <c r="Z220" s="180"/>
      <c r="AA220" s="180"/>
      <c r="AB220" s="180"/>
      <c r="AC220" s="180"/>
      <c r="AD220" s="180"/>
      <c r="AE220" s="180"/>
    </row>
    <row r="221" spans="3:31">
      <c r="C221" s="180"/>
      <c r="D221" s="180"/>
      <c r="E221" s="180"/>
      <c r="F221" s="180"/>
      <c r="G221" s="180"/>
      <c r="H221" s="180"/>
      <c r="I221" s="180"/>
      <c r="J221" s="180"/>
      <c r="K221" s="180"/>
      <c r="L221" s="180"/>
      <c r="M221" s="180"/>
      <c r="N221" s="180"/>
      <c r="O221" s="180"/>
      <c r="P221" s="180"/>
      <c r="Q221" s="180"/>
      <c r="R221" s="180"/>
      <c r="S221" s="180"/>
      <c r="T221" s="180"/>
      <c r="U221" s="180"/>
      <c r="V221" s="180"/>
      <c r="W221" s="180"/>
      <c r="X221" s="180"/>
      <c r="Y221" s="180"/>
      <c r="Z221" s="180"/>
      <c r="AA221" s="180"/>
      <c r="AB221" s="180"/>
      <c r="AC221" s="180"/>
      <c r="AD221" s="180"/>
      <c r="AE221" s="180"/>
    </row>
    <row r="222" spans="3:31">
      <c r="C222" s="180"/>
      <c r="D222" s="180"/>
      <c r="E222" s="180"/>
      <c r="F222" s="180"/>
      <c r="G222" s="180"/>
      <c r="H222" s="180"/>
      <c r="I222" s="180"/>
      <c r="J222" s="180"/>
      <c r="K222" s="180"/>
      <c r="L222" s="180"/>
      <c r="M222" s="180"/>
      <c r="N222" s="180"/>
      <c r="O222" s="180"/>
      <c r="P222" s="180"/>
      <c r="Q222" s="180"/>
      <c r="R222" s="180"/>
      <c r="S222" s="180"/>
      <c r="T222" s="180"/>
      <c r="U222" s="180"/>
      <c r="V222" s="180"/>
      <c r="W222" s="180"/>
      <c r="X222" s="180"/>
      <c r="Y222" s="180"/>
      <c r="Z222" s="180"/>
      <c r="AA222" s="180"/>
      <c r="AB222" s="180"/>
      <c r="AC222" s="180"/>
      <c r="AD222" s="180"/>
      <c r="AE222" s="180"/>
    </row>
    <row r="223" spans="3:31">
      <c r="C223" s="180"/>
      <c r="D223" s="180"/>
      <c r="E223" s="180"/>
      <c r="F223" s="180"/>
      <c r="G223" s="180"/>
      <c r="H223" s="180"/>
      <c r="I223" s="180"/>
      <c r="J223" s="180"/>
      <c r="K223" s="180"/>
      <c r="L223" s="180"/>
      <c r="M223" s="180"/>
      <c r="N223" s="180"/>
      <c r="O223" s="180"/>
      <c r="P223" s="180"/>
      <c r="Q223" s="180"/>
      <c r="R223" s="180"/>
      <c r="S223" s="180"/>
      <c r="T223" s="180"/>
      <c r="U223" s="180"/>
      <c r="V223" s="180"/>
      <c r="W223" s="180"/>
      <c r="X223" s="180"/>
      <c r="Y223" s="180"/>
      <c r="Z223" s="180"/>
      <c r="AA223" s="180"/>
      <c r="AB223" s="180"/>
      <c r="AC223" s="180"/>
      <c r="AD223" s="180"/>
      <c r="AE223" s="180"/>
    </row>
  </sheetData>
  <mergeCells count="4">
    <mergeCell ref="A2:AE2"/>
    <mergeCell ref="A3:B3"/>
    <mergeCell ref="A4:A32"/>
    <mergeCell ref="A33:AE33"/>
  </mergeCells>
  <conditionalFormatting sqref="C4:AE32">
    <cfRule type="colorScale" priority="1">
      <colorScale>
        <cfvo type="min"/>
        <cfvo type="percentile" val="50"/>
        <cfvo type="max"/>
        <color rgb="FFF8696B"/>
        <color rgb="FFFCFCFF"/>
        <color rgb="FF5A8AC6"/>
      </colorScale>
    </cfRule>
  </conditionalFormatting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E74E9-4543-4F86-B581-FE1C7AD6180F}">
  <sheetPr>
    <tabColor theme="9" tint="0.59999389629810485"/>
  </sheetPr>
  <dimension ref="B2:L68"/>
  <sheetViews>
    <sheetView workbookViewId="0">
      <selection activeCell="M35" sqref="M35"/>
    </sheetView>
  </sheetViews>
  <sheetFormatPr defaultRowHeight="14.4"/>
  <cols>
    <col min="3" max="4" width="9.6640625" bestFit="1" customWidth="1"/>
  </cols>
  <sheetData>
    <row r="2" spans="2:12">
      <c r="B2" s="491" t="s">
        <v>3335</v>
      </c>
      <c r="C2" s="491"/>
      <c r="D2" s="491"/>
      <c r="E2" s="491"/>
      <c r="F2" s="491"/>
      <c r="G2" s="491"/>
      <c r="H2" s="491"/>
      <c r="I2" s="491"/>
      <c r="J2" s="491"/>
      <c r="K2" s="491"/>
      <c r="L2" s="32"/>
    </row>
    <row r="3" spans="2:12" ht="37.5" customHeight="1">
      <c r="B3" s="492" t="s">
        <v>3312</v>
      </c>
      <c r="C3" s="494" t="s">
        <v>3313</v>
      </c>
      <c r="D3" s="495"/>
      <c r="E3" s="496"/>
      <c r="F3" s="496" t="s">
        <v>3314</v>
      </c>
      <c r="G3" s="495"/>
      <c r="H3" s="496"/>
      <c r="I3" s="496" t="s">
        <v>3336</v>
      </c>
      <c r="J3" s="495"/>
      <c r="K3" s="496"/>
      <c r="L3" s="32"/>
    </row>
    <row r="4" spans="2:12" ht="24">
      <c r="B4" s="493"/>
      <c r="C4" s="52" t="s">
        <v>3315</v>
      </c>
      <c r="D4" s="53" t="s">
        <v>3316</v>
      </c>
      <c r="E4" s="54" t="s">
        <v>3317</v>
      </c>
      <c r="F4" s="53" t="s">
        <v>3315</v>
      </c>
      <c r="G4" s="53" t="s">
        <v>3316</v>
      </c>
      <c r="H4" s="54" t="s">
        <v>3317</v>
      </c>
      <c r="I4" s="53" t="s">
        <v>3315</v>
      </c>
      <c r="J4" s="53" t="s">
        <v>3316</v>
      </c>
      <c r="K4" s="54" t="s">
        <v>3317</v>
      </c>
      <c r="L4" s="32"/>
    </row>
    <row r="5" spans="2:12">
      <c r="B5" s="55" t="s">
        <v>3318</v>
      </c>
      <c r="C5" s="187">
        <v>5.9786612655907856</v>
      </c>
      <c r="D5" s="188">
        <v>20.616073329623401</v>
      </c>
      <c r="E5" s="189">
        <v>20.616073329623401</v>
      </c>
      <c r="F5" s="188">
        <v>5.97866126559079</v>
      </c>
      <c r="G5" s="188">
        <v>20.616073329623415</v>
      </c>
      <c r="H5" s="189">
        <v>20.616073329623415</v>
      </c>
      <c r="I5" s="188">
        <v>5.4589851963477019</v>
      </c>
      <c r="J5" s="188">
        <v>18.824086883957591</v>
      </c>
      <c r="K5" s="189">
        <v>18.824086883957591</v>
      </c>
      <c r="L5" s="32"/>
    </row>
    <row r="6" spans="2:12">
      <c r="B6" s="56" t="s">
        <v>3319</v>
      </c>
      <c r="C6" s="190">
        <v>3.0218157047943124</v>
      </c>
      <c r="D6" s="191">
        <v>10.420054154463147</v>
      </c>
      <c r="E6" s="192">
        <v>31.036127484086549</v>
      </c>
      <c r="F6" s="191">
        <v>3.0218157047943119</v>
      </c>
      <c r="G6" s="191">
        <v>10.420054154463145</v>
      </c>
      <c r="H6" s="192">
        <v>31.03612748408656</v>
      </c>
      <c r="I6" s="191">
        <v>2.6405443373308342</v>
      </c>
      <c r="J6" s="191">
        <v>9.1053253011408071</v>
      </c>
      <c r="K6" s="192">
        <v>27.9294121850984</v>
      </c>
      <c r="L6" s="32"/>
    </row>
    <row r="7" spans="2:12">
      <c r="B7" s="56" t="s">
        <v>3320</v>
      </c>
      <c r="C7" s="190">
        <v>2.3539542696346065</v>
      </c>
      <c r="D7" s="191">
        <v>8.1170836883951942</v>
      </c>
      <c r="E7" s="192">
        <v>39.153211172481747</v>
      </c>
      <c r="F7" s="191">
        <v>2.3539542696346074</v>
      </c>
      <c r="G7" s="191">
        <v>8.1170836883951978</v>
      </c>
      <c r="H7" s="192">
        <v>39.153211172481761</v>
      </c>
      <c r="I7" s="191">
        <v>2.049306558576065</v>
      </c>
      <c r="J7" s="191">
        <v>7.0665743399174659</v>
      </c>
      <c r="K7" s="192">
        <v>34.995986525015866</v>
      </c>
      <c r="L7" s="32"/>
    </row>
    <row r="8" spans="2:12">
      <c r="B8" s="56" t="s">
        <v>3321</v>
      </c>
      <c r="C8" s="190">
        <v>1.930403625909739</v>
      </c>
      <c r="D8" s="191">
        <v>6.6565642272749619</v>
      </c>
      <c r="E8" s="192">
        <v>45.80977539975671</v>
      </c>
      <c r="F8" s="191">
        <v>1.9304036259097392</v>
      </c>
      <c r="G8" s="191">
        <v>6.6565642272749619</v>
      </c>
      <c r="H8" s="192">
        <v>45.809775399756724</v>
      </c>
      <c r="I8" s="191">
        <v>2.0027899644811678</v>
      </c>
      <c r="J8" s="191">
        <v>6.9061722913143715</v>
      </c>
      <c r="K8" s="192">
        <v>41.902158816330235</v>
      </c>
      <c r="L8" s="32"/>
    </row>
    <row r="9" spans="2:12">
      <c r="B9" s="56" t="s">
        <v>3322</v>
      </c>
      <c r="C9" s="190">
        <v>1.5689518119662609</v>
      </c>
      <c r="D9" s="191">
        <v>5.4101786619526235</v>
      </c>
      <c r="E9" s="192">
        <v>51.219954061709331</v>
      </c>
      <c r="F9" s="191">
        <v>1.5689518119662607</v>
      </c>
      <c r="G9" s="191">
        <v>5.4101786619526226</v>
      </c>
      <c r="H9" s="192">
        <v>51.219954061709345</v>
      </c>
      <c r="I9" s="191">
        <v>1.9587249457869669</v>
      </c>
      <c r="J9" s="191">
        <v>6.754223950989541</v>
      </c>
      <c r="K9" s="192">
        <v>48.656382767319776</v>
      </c>
      <c r="L9" s="32"/>
    </row>
    <row r="10" spans="2:12">
      <c r="B10" s="56" t="s">
        <v>3323</v>
      </c>
      <c r="C10" s="190">
        <v>1.4699477070072273</v>
      </c>
      <c r="D10" s="191">
        <v>5.0687851965766457</v>
      </c>
      <c r="E10" s="192">
        <v>56.288739258285979</v>
      </c>
      <c r="F10" s="191">
        <v>1.4699477070072271</v>
      </c>
      <c r="G10" s="191">
        <v>5.0687851965766448</v>
      </c>
      <c r="H10" s="192">
        <v>56.288739258285986</v>
      </c>
      <c r="I10" s="191">
        <v>1.5066578392435588</v>
      </c>
      <c r="J10" s="191">
        <v>5.1953718594605469</v>
      </c>
      <c r="K10" s="192">
        <v>53.85175462678032</v>
      </c>
      <c r="L10" s="32"/>
    </row>
    <row r="11" spans="2:12">
      <c r="B11" s="56" t="s">
        <v>3324</v>
      </c>
      <c r="C11" s="190">
        <v>1.3583111076101066</v>
      </c>
      <c r="D11" s="191">
        <v>4.683831405552092</v>
      </c>
      <c r="E11" s="192">
        <v>60.97257066383807</v>
      </c>
      <c r="F11" s="191">
        <v>1.3583111076101069</v>
      </c>
      <c r="G11" s="191">
        <v>4.6838314055520929</v>
      </c>
      <c r="H11" s="192">
        <v>60.972570663838077</v>
      </c>
      <c r="I11" s="191">
        <v>1.4995936527465923</v>
      </c>
      <c r="J11" s="191">
        <v>5.1710125956779045</v>
      </c>
      <c r="K11" s="192">
        <v>59.022767222458228</v>
      </c>
      <c r="L11" s="32"/>
    </row>
    <row r="12" spans="2:12">
      <c r="B12" s="56" t="s">
        <v>3325</v>
      </c>
      <c r="C12" s="190">
        <v>1.1543524209761922</v>
      </c>
      <c r="D12" s="191">
        <v>3.9805255895730767</v>
      </c>
      <c r="E12" s="192">
        <v>64.953096253411147</v>
      </c>
      <c r="F12" s="191">
        <v>1.1543524209761926</v>
      </c>
      <c r="G12" s="191">
        <v>3.980525589573078</v>
      </c>
      <c r="H12" s="192">
        <v>64.953096253411161</v>
      </c>
      <c r="I12" s="191">
        <v>1.4222107662689434</v>
      </c>
      <c r="J12" s="191">
        <v>4.9041750560998052</v>
      </c>
      <c r="K12" s="192">
        <v>63.92694227855803</v>
      </c>
      <c r="L12" s="32"/>
    </row>
    <row r="13" spans="2:12">
      <c r="B13" s="56" t="s">
        <v>3326</v>
      </c>
      <c r="C13" s="190">
        <v>1.0668258074780288</v>
      </c>
      <c r="D13" s="191">
        <v>3.6787096809587201</v>
      </c>
      <c r="E13" s="192">
        <v>68.631805934369865</v>
      </c>
      <c r="F13" s="191">
        <v>1.0668258074780284</v>
      </c>
      <c r="G13" s="191">
        <v>3.6787096809587188</v>
      </c>
      <c r="H13" s="192">
        <v>68.631805934369879</v>
      </c>
      <c r="I13" s="191">
        <v>1.3028189064008608</v>
      </c>
      <c r="J13" s="191">
        <v>4.4924789875891751</v>
      </c>
      <c r="K13" s="192">
        <v>68.419421266147211</v>
      </c>
      <c r="L13" s="32"/>
    </row>
    <row r="14" spans="2:12">
      <c r="B14" s="56" t="s">
        <v>3327</v>
      </c>
      <c r="C14" s="190">
        <v>1.0337268578425334</v>
      </c>
      <c r="D14" s="191">
        <v>3.5645753718708049</v>
      </c>
      <c r="E14" s="192">
        <v>72.196381306240667</v>
      </c>
      <c r="F14" s="191">
        <v>1.0337268578425334</v>
      </c>
      <c r="G14" s="191">
        <v>3.5645753718708049</v>
      </c>
      <c r="H14" s="192">
        <v>72.196381306240681</v>
      </c>
      <c r="I14" s="191">
        <v>1.0953184116271037</v>
      </c>
      <c r="J14" s="191">
        <v>3.7769600400934613</v>
      </c>
      <c r="K14" s="192">
        <v>72.196381306240667</v>
      </c>
      <c r="L14" s="32"/>
    </row>
    <row r="15" spans="2:12">
      <c r="B15" s="56" t="s">
        <v>3328</v>
      </c>
      <c r="C15" s="190">
        <v>0.99448100459830258</v>
      </c>
      <c r="D15" s="191">
        <v>3.4292448434424228</v>
      </c>
      <c r="E15" s="192">
        <v>75.625626149683086</v>
      </c>
      <c r="F15" s="193"/>
      <c r="G15" s="193"/>
      <c r="H15" s="194"/>
      <c r="I15" s="193"/>
      <c r="J15" s="193"/>
      <c r="K15" s="194"/>
      <c r="L15" s="32"/>
    </row>
    <row r="16" spans="2:12">
      <c r="B16" s="56" t="s">
        <v>3337</v>
      </c>
      <c r="C16" s="190">
        <v>0.89046762833711579</v>
      </c>
      <c r="D16" s="191">
        <v>3.0705780287486752</v>
      </c>
      <c r="E16" s="192">
        <v>78.696204178431756</v>
      </c>
      <c r="F16" s="193"/>
      <c r="G16" s="193"/>
      <c r="H16" s="194"/>
      <c r="I16" s="193"/>
      <c r="J16" s="193"/>
      <c r="K16" s="194"/>
      <c r="L16" s="32"/>
    </row>
    <row r="17" spans="2:12">
      <c r="B17" s="56" t="s">
        <v>3338</v>
      </c>
      <c r="C17" s="190">
        <v>0.87284440981359768</v>
      </c>
      <c r="D17" s="191">
        <v>3.0098083097020609</v>
      </c>
      <c r="E17" s="192">
        <v>81.706012488133823</v>
      </c>
      <c r="F17" s="193"/>
      <c r="G17" s="193"/>
      <c r="H17" s="194"/>
      <c r="I17" s="193"/>
      <c r="J17" s="193"/>
      <c r="K17" s="194"/>
      <c r="L17" s="32"/>
    </row>
    <row r="18" spans="2:12">
      <c r="B18" s="56" t="s">
        <v>3339</v>
      </c>
      <c r="C18" s="190">
        <v>0.80772871094342469</v>
      </c>
      <c r="D18" s="191">
        <v>2.785271417046292</v>
      </c>
      <c r="E18" s="192">
        <v>84.491283905180111</v>
      </c>
      <c r="F18" s="193"/>
      <c r="G18" s="193"/>
      <c r="H18" s="194"/>
      <c r="I18" s="193"/>
      <c r="J18" s="193"/>
      <c r="K18" s="194"/>
      <c r="L18" s="32"/>
    </row>
    <row r="19" spans="2:12">
      <c r="B19" s="56" t="s">
        <v>3340</v>
      </c>
      <c r="C19" s="190">
        <v>0.68209785861876537</v>
      </c>
      <c r="D19" s="191">
        <v>2.3520615814440182</v>
      </c>
      <c r="E19" s="192">
        <v>86.843345486624131</v>
      </c>
      <c r="F19" s="193"/>
      <c r="G19" s="193"/>
      <c r="H19" s="194"/>
      <c r="I19" s="193"/>
      <c r="J19" s="193"/>
      <c r="K19" s="194"/>
      <c r="L19" s="32"/>
    </row>
    <row r="20" spans="2:12">
      <c r="B20" s="56" t="s">
        <v>3341</v>
      </c>
      <c r="C20" s="190">
        <v>0.65255719229702736</v>
      </c>
      <c r="D20" s="191">
        <v>2.2501972148173359</v>
      </c>
      <c r="E20" s="192">
        <v>89.093542701441464</v>
      </c>
      <c r="F20" s="193"/>
      <c r="G20" s="193"/>
      <c r="H20" s="194"/>
      <c r="I20" s="193"/>
      <c r="J20" s="193"/>
      <c r="K20" s="194"/>
      <c r="L20" s="32"/>
    </row>
    <row r="21" spans="2:12">
      <c r="B21" s="56" t="s">
        <v>3342</v>
      </c>
      <c r="C21" s="190">
        <v>0.62244239299575732</v>
      </c>
      <c r="D21" s="191">
        <v>2.1463530792957148</v>
      </c>
      <c r="E21" s="192">
        <v>91.239895780737186</v>
      </c>
      <c r="F21" s="193"/>
      <c r="G21" s="193"/>
      <c r="H21" s="194"/>
      <c r="I21" s="193"/>
      <c r="J21" s="193"/>
      <c r="K21" s="194"/>
      <c r="L21" s="32"/>
    </row>
    <row r="22" spans="2:12">
      <c r="B22" s="56" t="s">
        <v>3343</v>
      </c>
      <c r="C22" s="190">
        <v>0.50686820864585991</v>
      </c>
      <c r="D22" s="191">
        <v>1.7478214091236548</v>
      </c>
      <c r="E22" s="192">
        <v>92.987717189860845</v>
      </c>
      <c r="F22" s="193"/>
      <c r="G22" s="193"/>
      <c r="H22" s="194"/>
      <c r="I22" s="193"/>
      <c r="J22" s="193"/>
      <c r="K22" s="194"/>
      <c r="L22" s="32"/>
    </row>
    <row r="23" spans="2:12">
      <c r="B23" s="56" t="s">
        <v>3344</v>
      </c>
      <c r="C23" s="190">
        <v>0.44184649538538084</v>
      </c>
      <c r="D23" s="191">
        <v>1.5236086047771753</v>
      </c>
      <c r="E23" s="192">
        <v>94.511325794638026</v>
      </c>
      <c r="F23" s="193"/>
      <c r="G23" s="193"/>
      <c r="H23" s="194"/>
      <c r="I23" s="193"/>
      <c r="J23" s="193"/>
      <c r="K23" s="194"/>
      <c r="L23" s="32"/>
    </row>
    <row r="24" spans="2:12">
      <c r="B24" s="56" t="s">
        <v>3345</v>
      </c>
      <c r="C24" s="190">
        <v>0.41533960696162364</v>
      </c>
      <c r="D24" s="191">
        <v>1.4322055412469781</v>
      </c>
      <c r="E24" s="192">
        <v>95.943531335884998</v>
      </c>
      <c r="F24" s="193"/>
      <c r="G24" s="193"/>
      <c r="H24" s="194"/>
      <c r="I24" s="193"/>
      <c r="J24" s="193"/>
      <c r="K24" s="194"/>
      <c r="L24" s="32"/>
    </row>
    <row r="25" spans="2:12">
      <c r="B25" s="56" t="s">
        <v>3346</v>
      </c>
      <c r="C25" s="190">
        <v>0.33290619659974868</v>
      </c>
      <c r="D25" s="191">
        <v>1.1479524020680989</v>
      </c>
      <c r="E25" s="192">
        <v>97.091483737953098</v>
      </c>
      <c r="F25" s="193"/>
      <c r="G25" s="193"/>
      <c r="H25" s="194"/>
      <c r="I25" s="193"/>
      <c r="J25" s="193"/>
      <c r="K25" s="194"/>
      <c r="L25" s="32"/>
    </row>
    <row r="26" spans="2:12">
      <c r="B26" s="56" t="s">
        <v>3347</v>
      </c>
      <c r="C26" s="190">
        <v>0.29527225782614913</v>
      </c>
      <c r="D26" s="191">
        <v>1.0181801994005142</v>
      </c>
      <c r="E26" s="192">
        <v>98.109663937353616</v>
      </c>
      <c r="F26" s="193"/>
      <c r="G26" s="193"/>
      <c r="H26" s="194"/>
      <c r="I26" s="193"/>
      <c r="J26" s="193"/>
      <c r="K26" s="194"/>
      <c r="L26" s="32"/>
    </row>
    <row r="27" spans="2:12">
      <c r="B27" s="56" t="s">
        <v>3348</v>
      </c>
      <c r="C27" s="190">
        <v>0.23119861034534833</v>
      </c>
      <c r="D27" s="191">
        <v>0.79723658739775283</v>
      </c>
      <c r="E27" s="192">
        <v>98.906900524751364</v>
      </c>
      <c r="F27" s="193"/>
      <c r="G27" s="193"/>
      <c r="H27" s="194"/>
      <c r="I27" s="193"/>
      <c r="J27" s="193"/>
      <c r="K27" s="194"/>
      <c r="L27" s="32"/>
    </row>
    <row r="28" spans="2:12">
      <c r="B28" s="56" t="s">
        <v>3349</v>
      </c>
      <c r="C28" s="190">
        <v>0.16601547989673204</v>
      </c>
      <c r="D28" s="191">
        <v>0.5724671720576967</v>
      </c>
      <c r="E28" s="192">
        <v>99.479367696809064</v>
      </c>
      <c r="F28" s="193"/>
      <c r="G28" s="193"/>
      <c r="H28" s="194"/>
      <c r="I28" s="193"/>
      <c r="J28" s="193"/>
      <c r="K28" s="194"/>
      <c r="L28" s="32"/>
    </row>
    <row r="29" spans="2:12">
      <c r="B29" s="56" t="s">
        <v>3350</v>
      </c>
      <c r="C29" s="190">
        <v>0.12721641231114661</v>
      </c>
      <c r="D29" s="191">
        <v>0.43867728383154003</v>
      </c>
      <c r="E29" s="192">
        <v>99.918044980640602</v>
      </c>
      <c r="F29" s="193"/>
      <c r="G29" s="193"/>
      <c r="H29" s="194"/>
      <c r="I29" s="193"/>
      <c r="J29" s="193"/>
      <c r="K29" s="194"/>
      <c r="L29" s="32"/>
    </row>
    <row r="30" spans="2:12">
      <c r="B30" s="56" t="s">
        <v>3351</v>
      </c>
      <c r="C30" s="190">
        <v>1.4242767705848076E-2</v>
      </c>
      <c r="D30" s="191">
        <v>4.9112992089131294E-2</v>
      </c>
      <c r="E30" s="192">
        <v>99.967157972729737</v>
      </c>
      <c r="F30" s="193"/>
      <c r="G30" s="193"/>
      <c r="H30" s="194"/>
      <c r="I30" s="193"/>
      <c r="J30" s="193"/>
      <c r="K30" s="194"/>
      <c r="L30" s="32"/>
    </row>
    <row r="31" spans="2:12">
      <c r="B31" s="56" t="s">
        <v>3352</v>
      </c>
      <c r="C31" s="190">
        <v>8.2449409350233635E-3</v>
      </c>
      <c r="D31" s="191">
        <v>2.8430830810425391E-2</v>
      </c>
      <c r="E31" s="192">
        <v>99.995588803540159</v>
      </c>
      <c r="F31" s="193"/>
      <c r="G31" s="193"/>
      <c r="H31" s="194"/>
      <c r="I31" s="193"/>
      <c r="J31" s="193"/>
      <c r="K31" s="194"/>
      <c r="L31" s="32"/>
    </row>
    <row r="32" spans="2:12">
      <c r="B32" s="56" t="s">
        <v>3353</v>
      </c>
      <c r="C32" s="190">
        <v>1.2792072673722592E-3</v>
      </c>
      <c r="D32" s="191">
        <v>4.4110595426629625E-3</v>
      </c>
      <c r="E32" s="192">
        <v>99.99999986308282</v>
      </c>
      <c r="F32" s="193"/>
      <c r="G32" s="193"/>
      <c r="H32" s="194"/>
      <c r="I32" s="193"/>
      <c r="J32" s="193"/>
      <c r="K32" s="194"/>
      <c r="L32" s="32"/>
    </row>
    <row r="33" spans="2:12">
      <c r="B33" s="57" t="s">
        <v>3354</v>
      </c>
      <c r="C33" s="195">
        <v>3.970598998934076E-8</v>
      </c>
      <c r="D33" s="196">
        <v>1.3691720685979574E-7</v>
      </c>
      <c r="E33" s="197">
        <v>100</v>
      </c>
      <c r="F33" s="198"/>
      <c r="G33" s="198"/>
      <c r="H33" s="199"/>
      <c r="I33" s="198"/>
      <c r="J33" s="198"/>
      <c r="K33" s="199"/>
      <c r="L33" s="32"/>
    </row>
    <row r="34" spans="2:12">
      <c r="B34" s="490" t="s">
        <v>3332</v>
      </c>
      <c r="C34" s="490"/>
      <c r="D34" s="490"/>
      <c r="E34" s="490"/>
      <c r="F34" s="490"/>
      <c r="G34" s="490"/>
      <c r="H34" s="490"/>
      <c r="I34" s="490"/>
      <c r="J34" s="490"/>
      <c r="K34" s="490"/>
      <c r="L34" s="32"/>
    </row>
    <row r="36" spans="2:12">
      <c r="B36" s="200"/>
      <c r="C36" s="200"/>
      <c r="D36" s="200"/>
      <c r="E36" s="200"/>
      <c r="F36" s="200"/>
      <c r="G36" s="200"/>
      <c r="H36" s="200"/>
      <c r="I36" s="200"/>
      <c r="J36" s="200"/>
      <c r="K36" s="200"/>
      <c r="L36" s="186"/>
    </row>
    <row r="37" spans="2:12">
      <c r="B37" s="201"/>
      <c r="C37" s="201"/>
      <c r="D37" s="201"/>
      <c r="E37" s="201"/>
      <c r="F37" s="201"/>
      <c r="G37" s="201"/>
      <c r="H37" s="201"/>
      <c r="I37" s="201"/>
      <c r="J37" s="201"/>
      <c r="K37" s="201"/>
      <c r="L37" s="186"/>
    </row>
    <row r="38" spans="2:12">
      <c r="B38" s="201"/>
      <c r="C38" s="202"/>
      <c r="D38" s="202"/>
      <c r="E38" s="202"/>
      <c r="F38" s="202"/>
      <c r="G38" s="202"/>
      <c r="H38" s="202"/>
      <c r="I38" s="202"/>
      <c r="J38" s="202"/>
      <c r="K38" s="202"/>
      <c r="L38" s="186"/>
    </row>
    <row r="39" spans="2:12">
      <c r="B39" s="203"/>
      <c r="C39" s="204"/>
      <c r="D39" s="204"/>
      <c r="E39" s="204"/>
      <c r="F39" s="204"/>
      <c r="G39" s="204"/>
      <c r="H39" s="204"/>
      <c r="I39" s="204"/>
      <c r="J39" s="204"/>
      <c r="K39" s="204"/>
      <c r="L39" s="186"/>
    </row>
    <row r="40" spans="2:12">
      <c r="B40" s="203"/>
      <c r="C40" s="204"/>
      <c r="D40" s="204"/>
      <c r="E40" s="204"/>
      <c r="F40" s="204"/>
      <c r="G40" s="204"/>
      <c r="H40" s="204"/>
      <c r="I40" s="204"/>
      <c r="J40" s="204"/>
      <c r="K40" s="204"/>
      <c r="L40" s="186"/>
    </row>
    <row r="41" spans="2:12">
      <c r="B41" s="203"/>
      <c r="C41" s="204"/>
      <c r="D41" s="204"/>
      <c r="E41" s="204"/>
      <c r="F41" s="204"/>
      <c r="G41" s="204"/>
      <c r="H41" s="204"/>
      <c r="I41" s="204"/>
      <c r="J41" s="204"/>
      <c r="K41" s="204"/>
      <c r="L41" s="186"/>
    </row>
    <row r="42" spans="2:12">
      <c r="B42" s="203"/>
      <c r="C42" s="204"/>
      <c r="D42" s="204"/>
      <c r="E42" s="204"/>
      <c r="F42" s="204"/>
      <c r="G42" s="204"/>
      <c r="H42" s="204"/>
      <c r="I42" s="204"/>
      <c r="J42" s="204"/>
      <c r="K42" s="204"/>
      <c r="L42" s="186"/>
    </row>
    <row r="43" spans="2:12">
      <c r="B43" s="203"/>
      <c r="C43" s="204"/>
      <c r="D43" s="204"/>
      <c r="E43" s="204"/>
      <c r="F43" s="204"/>
      <c r="G43" s="204"/>
      <c r="H43" s="204"/>
      <c r="I43" s="204"/>
      <c r="J43" s="204"/>
      <c r="K43" s="204"/>
      <c r="L43" s="186"/>
    </row>
    <row r="44" spans="2:12">
      <c r="B44" s="203"/>
      <c r="C44" s="204"/>
      <c r="D44" s="204"/>
      <c r="E44" s="204"/>
      <c r="F44" s="204"/>
      <c r="G44" s="204"/>
      <c r="H44" s="204"/>
      <c r="I44" s="204"/>
      <c r="J44" s="204"/>
      <c r="K44" s="204"/>
      <c r="L44" s="186"/>
    </row>
    <row r="45" spans="2:12">
      <c r="B45" s="203"/>
      <c r="C45" s="204"/>
      <c r="D45" s="204"/>
      <c r="E45" s="204"/>
      <c r="F45" s="204"/>
      <c r="G45" s="204"/>
      <c r="H45" s="204"/>
      <c r="I45" s="204"/>
      <c r="J45" s="204"/>
      <c r="K45" s="204"/>
      <c r="L45" s="186"/>
    </row>
    <row r="46" spans="2:12">
      <c r="B46" s="203"/>
      <c r="C46" s="204"/>
      <c r="D46" s="204"/>
      <c r="E46" s="204"/>
      <c r="F46" s="204"/>
      <c r="G46" s="204"/>
      <c r="H46" s="204"/>
      <c r="I46" s="204"/>
      <c r="J46" s="204"/>
      <c r="K46" s="204"/>
      <c r="L46" s="186"/>
    </row>
    <row r="47" spans="2:12">
      <c r="B47" s="203"/>
      <c r="C47" s="204"/>
      <c r="D47" s="204"/>
      <c r="E47" s="204"/>
      <c r="F47" s="204"/>
      <c r="G47" s="204"/>
      <c r="H47" s="204"/>
      <c r="I47" s="204"/>
      <c r="J47" s="204"/>
      <c r="K47" s="204"/>
      <c r="L47" s="186"/>
    </row>
    <row r="48" spans="2:12">
      <c r="B48" s="203"/>
      <c r="C48" s="204"/>
      <c r="D48" s="204"/>
      <c r="E48" s="204"/>
      <c r="F48" s="204"/>
      <c r="G48" s="204"/>
      <c r="H48" s="204"/>
      <c r="I48" s="204"/>
      <c r="J48" s="204"/>
      <c r="K48" s="204"/>
      <c r="L48" s="186"/>
    </row>
    <row r="49" spans="2:12">
      <c r="B49" s="203"/>
      <c r="C49" s="204"/>
      <c r="D49" s="204"/>
      <c r="E49" s="204"/>
      <c r="F49" s="205"/>
      <c r="G49" s="205"/>
      <c r="H49" s="205"/>
      <c r="I49" s="205"/>
      <c r="J49" s="205"/>
      <c r="K49" s="205"/>
      <c r="L49" s="186"/>
    </row>
    <row r="50" spans="2:12">
      <c r="B50" s="203"/>
      <c r="C50" s="204"/>
      <c r="D50" s="204"/>
      <c r="E50" s="204"/>
      <c r="F50" s="205"/>
      <c r="G50" s="205"/>
      <c r="H50" s="205"/>
      <c r="I50" s="205"/>
      <c r="J50" s="205"/>
      <c r="K50" s="205"/>
      <c r="L50" s="186"/>
    </row>
    <row r="51" spans="2:12">
      <c r="B51" s="203"/>
      <c r="C51" s="204"/>
      <c r="D51" s="204"/>
      <c r="E51" s="204"/>
      <c r="F51" s="205"/>
      <c r="G51" s="205"/>
      <c r="H51" s="205"/>
      <c r="I51" s="205"/>
      <c r="J51" s="205"/>
      <c r="K51" s="205"/>
      <c r="L51" s="186"/>
    </row>
    <row r="52" spans="2:12">
      <c r="B52" s="203"/>
      <c r="C52" s="204"/>
      <c r="D52" s="204"/>
      <c r="E52" s="204"/>
      <c r="F52" s="205"/>
      <c r="G52" s="205"/>
      <c r="H52" s="205"/>
      <c r="I52" s="205"/>
      <c r="J52" s="205"/>
      <c r="K52" s="205"/>
      <c r="L52" s="186"/>
    </row>
    <row r="53" spans="2:12">
      <c r="B53" s="203"/>
      <c r="C53" s="204"/>
      <c r="D53" s="204"/>
      <c r="E53" s="204"/>
      <c r="F53" s="205"/>
      <c r="G53" s="205"/>
      <c r="H53" s="205"/>
      <c r="I53" s="205"/>
      <c r="J53" s="205"/>
      <c r="K53" s="205"/>
      <c r="L53" s="186"/>
    </row>
    <row r="54" spans="2:12">
      <c r="B54" s="203"/>
      <c r="C54" s="204"/>
      <c r="D54" s="204"/>
      <c r="E54" s="204"/>
      <c r="F54" s="205"/>
      <c r="G54" s="205"/>
      <c r="H54" s="205"/>
      <c r="I54" s="205"/>
      <c r="J54" s="205"/>
      <c r="K54" s="205"/>
      <c r="L54" s="186"/>
    </row>
    <row r="55" spans="2:12">
      <c r="B55" s="203"/>
      <c r="C55" s="204"/>
      <c r="D55" s="204"/>
      <c r="E55" s="204"/>
      <c r="F55" s="205"/>
      <c r="G55" s="205"/>
      <c r="H55" s="205"/>
      <c r="I55" s="205"/>
      <c r="J55" s="205"/>
      <c r="K55" s="205"/>
      <c r="L55" s="186"/>
    </row>
    <row r="56" spans="2:12">
      <c r="B56" s="203"/>
      <c r="C56" s="204"/>
      <c r="D56" s="204"/>
      <c r="E56" s="204"/>
      <c r="F56" s="205"/>
      <c r="G56" s="205"/>
      <c r="H56" s="205"/>
      <c r="I56" s="205"/>
      <c r="J56" s="205"/>
      <c r="K56" s="205"/>
      <c r="L56" s="186"/>
    </row>
    <row r="57" spans="2:12">
      <c r="B57" s="203"/>
      <c r="C57" s="204"/>
      <c r="D57" s="204"/>
      <c r="E57" s="204"/>
      <c r="F57" s="205"/>
      <c r="G57" s="205"/>
      <c r="H57" s="205"/>
      <c r="I57" s="205"/>
      <c r="J57" s="205"/>
      <c r="K57" s="205"/>
      <c r="L57" s="186"/>
    </row>
    <row r="58" spans="2:12">
      <c r="B58" s="203"/>
      <c r="C58" s="204"/>
      <c r="D58" s="204"/>
      <c r="E58" s="204"/>
      <c r="F58" s="205"/>
      <c r="G58" s="205"/>
      <c r="H58" s="205"/>
      <c r="I58" s="205"/>
      <c r="J58" s="205"/>
      <c r="K58" s="205"/>
      <c r="L58" s="186"/>
    </row>
    <row r="59" spans="2:12">
      <c r="B59" s="203"/>
      <c r="C59" s="204"/>
      <c r="D59" s="204"/>
      <c r="E59" s="204"/>
      <c r="F59" s="205"/>
      <c r="G59" s="205"/>
      <c r="H59" s="205"/>
      <c r="I59" s="205"/>
      <c r="J59" s="205"/>
      <c r="K59" s="205"/>
      <c r="L59" s="186"/>
    </row>
    <row r="60" spans="2:12">
      <c r="B60" s="203"/>
      <c r="C60" s="204"/>
      <c r="D60" s="204"/>
      <c r="E60" s="204"/>
      <c r="F60" s="205"/>
      <c r="G60" s="205"/>
      <c r="H60" s="205"/>
      <c r="I60" s="205"/>
      <c r="J60" s="205"/>
      <c r="K60" s="205"/>
      <c r="L60" s="186"/>
    </row>
    <row r="61" spans="2:12">
      <c r="B61" s="203"/>
      <c r="C61" s="204"/>
      <c r="D61" s="204"/>
      <c r="E61" s="204"/>
      <c r="F61" s="205"/>
      <c r="G61" s="205"/>
      <c r="H61" s="205"/>
      <c r="I61" s="205"/>
      <c r="J61" s="205"/>
      <c r="K61" s="205"/>
      <c r="L61" s="186"/>
    </row>
    <row r="62" spans="2:12">
      <c r="B62" s="203"/>
      <c r="C62" s="204"/>
      <c r="D62" s="204"/>
      <c r="E62" s="204"/>
      <c r="F62" s="205"/>
      <c r="G62" s="205"/>
      <c r="H62" s="205"/>
      <c r="I62" s="205"/>
      <c r="J62" s="205"/>
      <c r="K62" s="205"/>
      <c r="L62" s="186"/>
    </row>
    <row r="63" spans="2:12">
      <c r="B63" s="203"/>
      <c r="C63" s="204"/>
      <c r="D63" s="204"/>
      <c r="E63" s="204"/>
      <c r="F63" s="205"/>
      <c r="G63" s="205"/>
      <c r="H63" s="205"/>
      <c r="I63" s="205"/>
      <c r="J63" s="205"/>
      <c r="K63" s="205"/>
      <c r="L63" s="186"/>
    </row>
    <row r="64" spans="2:12">
      <c r="B64" s="203"/>
      <c r="C64" s="204"/>
      <c r="D64" s="204"/>
      <c r="E64" s="204"/>
      <c r="F64" s="205"/>
      <c r="G64" s="205"/>
      <c r="H64" s="205"/>
      <c r="I64" s="205"/>
      <c r="J64" s="205"/>
      <c r="K64" s="205"/>
      <c r="L64" s="186"/>
    </row>
    <row r="65" spans="2:12">
      <c r="B65" s="203"/>
      <c r="C65" s="204"/>
      <c r="D65" s="204"/>
      <c r="E65" s="204"/>
      <c r="F65" s="205"/>
      <c r="G65" s="205"/>
      <c r="H65" s="205"/>
      <c r="I65" s="205"/>
      <c r="J65" s="205"/>
      <c r="K65" s="205"/>
      <c r="L65" s="186"/>
    </row>
    <row r="66" spans="2:12">
      <c r="B66" s="203"/>
      <c r="C66" s="204"/>
      <c r="D66" s="204"/>
      <c r="E66" s="204"/>
      <c r="F66" s="205"/>
      <c r="G66" s="205"/>
      <c r="H66" s="205"/>
      <c r="I66" s="205"/>
      <c r="J66" s="205"/>
      <c r="K66" s="205"/>
      <c r="L66" s="186"/>
    </row>
    <row r="67" spans="2:12">
      <c r="B67" s="203"/>
      <c r="C67" s="206"/>
      <c r="D67" s="206"/>
      <c r="E67" s="204"/>
      <c r="F67" s="205"/>
      <c r="G67" s="205"/>
      <c r="H67" s="205"/>
      <c r="I67" s="205"/>
      <c r="J67" s="205"/>
      <c r="K67" s="205"/>
      <c r="L67" s="186"/>
    </row>
    <row r="68" spans="2:12">
      <c r="B68" s="207"/>
      <c r="C68" s="207"/>
      <c r="D68" s="207"/>
      <c r="E68" s="207"/>
      <c r="F68" s="207"/>
      <c r="G68" s="207"/>
      <c r="H68" s="207"/>
      <c r="I68" s="207"/>
      <c r="J68" s="207"/>
      <c r="K68" s="207"/>
      <c r="L68" s="186"/>
    </row>
  </sheetData>
  <mergeCells count="6">
    <mergeCell ref="B34:K34"/>
    <mergeCell ref="B2:K2"/>
    <mergeCell ref="B3:B4"/>
    <mergeCell ref="C3:E3"/>
    <mergeCell ref="F3:H3"/>
    <mergeCell ref="I3:K3"/>
  </mergeCells>
  <pageMargins left="0.511811024" right="0.511811024" top="0.78740157499999996" bottom="0.78740157499999996" header="0.31496062000000002" footer="0.3149606200000000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F32CCB-A871-45CD-A08D-03886C76E9DB}">
  <sheetPr>
    <tabColor theme="9" tint="0.59999389629810485"/>
  </sheetPr>
  <dimension ref="A2:M70"/>
  <sheetViews>
    <sheetView workbookViewId="0">
      <selection activeCell="E6" sqref="E6"/>
    </sheetView>
  </sheetViews>
  <sheetFormatPr defaultRowHeight="14.4"/>
  <cols>
    <col min="1" max="1" width="26" customWidth="1"/>
  </cols>
  <sheetData>
    <row r="2" spans="1:13">
      <c r="A2" s="497" t="s">
        <v>3333</v>
      </c>
      <c r="B2" s="497"/>
      <c r="C2" s="497"/>
      <c r="D2" s="497"/>
      <c r="E2" s="497"/>
      <c r="F2" s="497"/>
      <c r="G2" s="497"/>
      <c r="H2" s="497"/>
      <c r="I2" s="497"/>
      <c r="J2" s="497"/>
      <c r="K2" s="497"/>
      <c r="L2" s="37"/>
      <c r="M2" s="58"/>
    </row>
    <row r="3" spans="1:13">
      <c r="A3" s="498" t="s">
        <v>2241</v>
      </c>
      <c r="B3" s="499" t="s">
        <v>3312</v>
      </c>
      <c r="C3" s="499"/>
      <c r="D3" s="499"/>
      <c r="E3" s="499"/>
      <c r="F3" s="499"/>
      <c r="G3" s="499"/>
      <c r="H3" s="499"/>
      <c r="I3" s="499"/>
      <c r="J3" s="499"/>
      <c r="K3" s="499"/>
      <c r="L3" s="37"/>
      <c r="M3" s="58"/>
    </row>
    <row r="4" spans="1:13">
      <c r="A4" s="498"/>
      <c r="B4" s="216" t="s">
        <v>3318</v>
      </c>
      <c r="C4" s="216" t="s">
        <v>3319</v>
      </c>
      <c r="D4" s="216" t="s">
        <v>3320</v>
      </c>
      <c r="E4" s="216" t="s">
        <v>3321</v>
      </c>
      <c r="F4" s="216" t="s">
        <v>3322</v>
      </c>
      <c r="G4" s="216" t="s">
        <v>3323</v>
      </c>
      <c r="H4" s="216" t="s">
        <v>3324</v>
      </c>
      <c r="I4" s="216" t="s">
        <v>3325</v>
      </c>
      <c r="J4" s="216" t="s">
        <v>3326</v>
      </c>
      <c r="K4" s="216" t="s">
        <v>3327</v>
      </c>
      <c r="L4" s="37"/>
      <c r="M4" s="58"/>
    </row>
    <row r="5" spans="1:13">
      <c r="A5" s="217" t="s">
        <v>3290</v>
      </c>
      <c r="B5" s="218">
        <v>-0.81906037698792011</v>
      </c>
      <c r="C5" s="218">
        <v>-0.2772766044137841</v>
      </c>
      <c r="D5" s="219" t="s">
        <v>2241</v>
      </c>
      <c r="E5" s="218">
        <v>0.37448827652723449</v>
      </c>
      <c r="F5" s="219" t="s">
        <v>2241</v>
      </c>
      <c r="G5" s="218">
        <v>0.14258167120910681</v>
      </c>
      <c r="H5" s="219" t="s">
        <v>2241</v>
      </c>
      <c r="I5" s="219" t="s">
        <v>2241</v>
      </c>
      <c r="J5" s="219" t="s">
        <v>2241</v>
      </c>
      <c r="K5" s="219" t="s">
        <v>2241</v>
      </c>
      <c r="L5" s="37"/>
      <c r="M5" s="58"/>
    </row>
    <row r="6" spans="1:13">
      <c r="A6" s="217" t="s">
        <v>3293</v>
      </c>
      <c r="B6" s="218">
        <v>0.77822275895239013</v>
      </c>
      <c r="C6" s="218">
        <v>-0.20851473319885999</v>
      </c>
      <c r="D6" s="218">
        <v>0.14324798042996204</v>
      </c>
      <c r="E6" s="218">
        <v>0.10662632360205779</v>
      </c>
      <c r="F6" s="218">
        <v>-0.153834037591325</v>
      </c>
      <c r="G6" s="219" t="s">
        <v>2241</v>
      </c>
      <c r="H6" s="218">
        <v>-0.11537704552807469</v>
      </c>
      <c r="I6" s="219" t="s">
        <v>2241</v>
      </c>
      <c r="J6" s="218">
        <v>-0.12217731518923398</v>
      </c>
      <c r="K6" s="219" t="s">
        <v>2241</v>
      </c>
      <c r="L6" s="37"/>
      <c r="M6" s="58"/>
    </row>
    <row r="7" spans="1:13">
      <c r="A7" s="217" t="s">
        <v>3267</v>
      </c>
      <c r="B7" s="218">
        <v>0.77235228684810986</v>
      </c>
      <c r="C7" s="218">
        <v>-0.29909482698292134</v>
      </c>
      <c r="D7" s="218">
        <v>-0.1571853320313604</v>
      </c>
      <c r="E7" s="218">
        <v>0.23139213977288398</v>
      </c>
      <c r="F7" s="219" t="s">
        <v>2241</v>
      </c>
      <c r="G7" s="219" t="s">
        <v>2241</v>
      </c>
      <c r="H7" s="219" t="s">
        <v>2241</v>
      </c>
      <c r="I7" s="219" t="s">
        <v>2241</v>
      </c>
      <c r="J7" s="219" t="s">
        <v>2241</v>
      </c>
      <c r="K7" s="219" t="s">
        <v>2241</v>
      </c>
      <c r="L7" s="37"/>
      <c r="M7" s="58"/>
    </row>
    <row r="8" spans="1:13">
      <c r="A8" s="217" t="s">
        <v>3251</v>
      </c>
      <c r="B8" s="218">
        <v>0.76473043031054899</v>
      </c>
      <c r="C8" s="218">
        <v>-0.38871470896240473</v>
      </c>
      <c r="D8" s="218">
        <v>-0.12372686985126465</v>
      </c>
      <c r="E8" s="219" t="s">
        <v>2241</v>
      </c>
      <c r="F8" s="218">
        <v>-0.20658946103932552</v>
      </c>
      <c r="G8" s="219" t="s">
        <v>2241</v>
      </c>
      <c r="H8" s="219" t="s">
        <v>2241</v>
      </c>
      <c r="I8" s="219" t="s">
        <v>2241</v>
      </c>
      <c r="J8" s="219" t="s">
        <v>2241</v>
      </c>
      <c r="K8" s="219" t="s">
        <v>2241</v>
      </c>
      <c r="L8" s="37"/>
      <c r="M8" s="58"/>
    </row>
    <row r="9" spans="1:13">
      <c r="A9" s="217" t="s">
        <v>3284</v>
      </c>
      <c r="B9" s="218">
        <v>0.74969680693804586</v>
      </c>
      <c r="C9" s="218">
        <v>0.21682335215095438</v>
      </c>
      <c r="D9" s="218">
        <v>-0.32076468809708519</v>
      </c>
      <c r="E9" s="218">
        <v>0.31042012853743622</v>
      </c>
      <c r="F9" s="218">
        <v>0.10188348760733534</v>
      </c>
      <c r="G9" s="218">
        <v>0.13122204395251338</v>
      </c>
      <c r="H9" s="218">
        <v>-0.22886754555031918</v>
      </c>
      <c r="I9" s="219" t="s">
        <v>2241</v>
      </c>
      <c r="J9" s="219" t="s">
        <v>2241</v>
      </c>
      <c r="K9" s="219" t="s">
        <v>2241</v>
      </c>
      <c r="L9" s="37"/>
      <c r="M9" s="58"/>
    </row>
    <row r="10" spans="1:13">
      <c r="A10" s="217" t="s">
        <v>3291</v>
      </c>
      <c r="B10" s="218">
        <v>0.7460905659319429</v>
      </c>
      <c r="C10" s="218">
        <v>-0.52896733706151711</v>
      </c>
      <c r="D10" s="218">
        <v>-0.10086167066744253</v>
      </c>
      <c r="E10" s="219" t="s">
        <v>2241</v>
      </c>
      <c r="F10" s="219" t="s">
        <v>2241</v>
      </c>
      <c r="G10" s="219" t="s">
        <v>2241</v>
      </c>
      <c r="H10" s="219" t="s">
        <v>2241</v>
      </c>
      <c r="I10" s="218">
        <v>0.15876309041631045</v>
      </c>
      <c r="J10" s="219" t="s">
        <v>2241</v>
      </c>
      <c r="K10" s="219" t="s">
        <v>2241</v>
      </c>
      <c r="L10" s="37"/>
      <c r="M10" s="58"/>
    </row>
    <row r="11" spans="1:13">
      <c r="A11" s="217" t="s">
        <v>3253</v>
      </c>
      <c r="B11" s="218">
        <v>0.71660459203887639</v>
      </c>
      <c r="C11" s="219" t="s">
        <v>2241</v>
      </c>
      <c r="D11" s="219" t="s">
        <v>2241</v>
      </c>
      <c r="E11" s="218">
        <v>0.237478374774474</v>
      </c>
      <c r="F11" s="218">
        <v>-0.15451739977192869</v>
      </c>
      <c r="G11" s="218">
        <v>0.18364515179800339</v>
      </c>
      <c r="H11" s="218">
        <v>0.36736965649871806</v>
      </c>
      <c r="I11" s="219" t="s">
        <v>2241</v>
      </c>
      <c r="J11" s="219" t="s">
        <v>2241</v>
      </c>
      <c r="K11" s="218">
        <v>0.1062024786494723</v>
      </c>
      <c r="L11" s="37"/>
      <c r="M11" s="58"/>
    </row>
    <row r="12" spans="1:13">
      <c r="A12" s="217" t="s">
        <v>3286</v>
      </c>
      <c r="B12" s="218">
        <v>-0.64477046674533478</v>
      </c>
      <c r="C12" s="218">
        <v>-0.13647551949721715</v>
      </c>
      <c r="D12" s="218">
        <v>-0.2381913826900855</v>
      </c>
      <c r="E12" s="219" t="s">
        <v>2241</v>
      </c>
      <c r="F12" s="218">
        <v>0.14097858137658387</v>
      </c>
      <c r="G12" s="218">
        <v>-0.4265874770231563</v>
      </c>
      <c r="H12" s="218">
        <v>0.28497682156680143</v>
      </c>
      <c r="I12" s="219" t="s">
        <v>2241</v>
      </c>
      <c r="J12" s="218">
        <v>-0.17396493299883947</v>
      </c>
      <c r="K12" s="219" t="s">
        <v>2241</v>
      </c>
      <c r="L12" s="37"/>
      <c r="M12" s="58"/>
    </row>
    <row r="13" spans="1:13">
      <c r="A13" s="217" t="s">
        <v>3280</v>
      </c>
      <c r="B13" s="218">
        <v>0.61917426332428593</v>
      </c>
      <c r="C13" s="219" t="s">
        <v>2241</v>
      </c>
      <c r="D13" s="218">
        <v>0.57265948870133565</v>
      </c>
      <c r="E13" s="219" t="s">
        <v>2241</v>
      </c>
      <c r="F13" s="218">
        <v>0.45182728825752094</v>
      </c>
      <c r="G13" s="218">
        <v>-0.11378575355354671</v>
      </c>
      <c r="H13" s="218">
        <v>0.10428909949212854</v>
      </c>
      <c r="I13" s="219" t="s">
        <v>2241</v>
      </c>
      <c r="J13" s="219" t="s">
        <v>2241</v>
      </c>
      <c r="K13" s="219" t="s">
        <v>2241</v>
      </c>
      <c r="L13" s="37"/>
      <c r="M13" s="58"/>
    </row>
    <row r="14" spans="1:13">
      <c r="A14" s="217" t="s">
        <v>3264</v>
      </c>
      <c r="B14" s="218">
        <v>-0.5084948492729604</v>
      </c>
      <c r="C14" s="218">
        <v>-0.23503546458854691</v>
      </c>
      <c r="D14" s="218">
        <v>0.13582336951205423</v>
      </c>
      <c r="E14" s="218">
        <v>0.34300240733155984</v>
      </c>
      <c r="F14" s="219" t="s">
        <v>2241</v>
      </c>
      <c r="G14" s="219" t="s">
        <v>2241</v>
      </c>
      <c r="H14" s="218">
        <v>-0.14124186712053988</v>
      </c>
      <c r="I14" s="219" t="s">
        <v>2241</v>
      </c>
      <c r="J14" s="219" t="s">
        <v>2241</v>
      </c>
      <c r="K14" s="219" t="s">
        <v>2241</v>
      </c>
      <c r="L14" s="37"/>
      <c r="M14" s="58"/>
    </row>
    <row r="15" spans="1:13">
      <c r="A15" s="217" t="s">
        <v>3262</v>
      </c>
      <c r="B15" s="218">
        <v>-0.37564482730599619</v>
      </c>
      <c r="C15" s="218">
        <v>-0.35262889913589723</v>
      </c>
      <c r="D15" s="218">
        <v>0.18120124180629579</v>
      </c>
      <c r="E15" s="218">
        <v>0.24934643647087779</v>
      </c>
      <c r="F15" s="218">
        <v>0.22107437597568599</v>
      </c>
      <c r="G15" s="219" t="s">
        <v>2241</v>
      </c>
      <c r="H15" s="219" t="s">
        <v>2241</v>
      </c>
      <c r="I15" s="218">
        <v>-0.36276866207954939</v>
      </c>
      <c r="J15" s="219" t="s">
        <v>2241</v>
      </c>
      <c r="K15" s="218">
        <v>0.30445299636323198</v>
      </c>
      <c r="L15" s="37"/>
      <c r="M15" s="58"/>
    </row>
    <row r="16" spans="1:13">
      <c r="A16" s="217" t="s">
        <v>3289</v>
      </c>
      <c r="B16" s="218">
        <v>0.11099724399545256</v>
      </c>
      <c r="C16" s="218">
        <v>0.86542113494448114</v>
      </c>
      <c r="D16" s="219" t="s">
        <v>2241</v>
      </c>
      <c r="E16" s="218">
        <v>-0.28644831042604096</v>
      </c>
      <c r="F16" s="219" t="s">
        <v>2241</v>
      </c>
      <c r="G16" s="219" t="s">
        <v>2241</v>
      </c>
      <c r="H16" s="219" t="s">
        <v>2241</v>
      </c>
      <c r="I16" s="218">
        <v>-0.10081286394267772</v>
      </c>
      <c r="J16" s="219" t="s">
        <v>2241</v>
      </c>
      <c r="K16" s="219" t="s">
        <v>2241</v>
      </c>
      <c r="L16" s="37"/>
      <c r="M16" s="58"/>
    </row>
    <row r="17" spans="1:13">
      <c r="A17" s="217" t="s">
        <v>3231</v>
      </c>
      <c r="B17" s="218">
        <v>0.24102815986537868</v>
      </c>
      <c r="C17" s="218">
        <v>0.54922135969949382</v>
      </c>
      <c r="D17" s="218">
        <v>0.25963629694969992</v>
      </c>
      <c r="E17" s="219" t="s">
        <v>2241</v>
      </c>
      <c r="F17" s="218">
        <v>-0.17749048680075524</v>
      </c>
      <c r="G17" s="218">
        <v>-0.27870767256906426</v>
      </c>
      <c r="H17" s="219" t="s">
        <v>2241</v>
      </c>
      <c r="I17" s="218">
        <v>-0.21564798303907484</v>
      </c>
      <c r="J17" s="218">
        <v>-0.21735175858019401</v>
      </c>
      <c r="K17" s="219" t="s">
        <v>2241</v>
      </c>
      <c r="L17" s="37"/>
      <c r="M17" s="58"/>
    </row>
    <row r="18" spans="1:13">
      <c r="A18" s="217" t="s">
        <v>3277</v>
      </c>
      <c r="B18" s="218">
        <v>-0.45090860241714092</v>
      </c>
      <c r="C18" s="219" t="s">
        <v>2241</v>
      </c>
      <c r="D18" s="218">
        <v>-0.57268629811408278</v>
      </c>
      <c r="E18" s="219" t="s">
        <v>2241</v>
      </c>
      <c r="F18" s="218">
        <v>-0.34579533778819305</v>
      </c>
      <c r="G18" s="219" t="s">
        <v>2241</v>
      </c>
      <c r="H18" s="219" t="s">
        <v>2241</v>
      </c>
      <c r="I18" s="218">
        <v>-0.23332281676373318</v>
      </c>
      <c r="J18" s="219" t="s">
        <v>2241</v>
      </c>
      <c r="K18" s="219" t="s">
        <v>2241</v>
      </c>
      <c r="L18" s="37"/>
      <c r="M18" s="58"/>
    </row>
    <row r="19" spans="1:13">
      <c r="A19" s="217" t="s">
        <v>3285</v>
      </c>
      <c r="B19" s="219" t="s">
        <v>2241</v>
      </c>
      <c r="C19" s="218">
        <v>0.34161731782583554</v>
      </c>
      <c r="D19" s="218">
        <v>-0.52787532802329595</v>
      </c>
      <c r="E19" s="218">
        <v>-0.19246177187305166</v>
      </c>
      <c r="F19" s="218">
        <v>0.44092236197624879</v>
      </c>
      <c r="G19" s="218">
        <v>0.19348204175349823</v>
      </c>
      <c r="H19" s="218">
        <v>-0.10006591564564608</v>
      </c>
      <c r="I19" s="218">
        <v>0.11745138103969187</v>
      </c>
      <c r="J19" s="218">
        <v>0.12685904263675588</v>
      </c>
      <c r="K19" s="218">
        <v>0.12218490928997471</v>
      </c>
      <c r="L19" s="37"/>
      <c r="M19" s="58"/>
    </row>
    <row r="20" spans="1:13">
      <c r="A20" s="217" t="s">
        <v>3283</v>
      </c>
      <c r="B20" s="219" t="s">
        <v>2241</v>
      </c>
      <c r="C20" s="218">
        <v>-0.22805936233369759</v>
      </c>
      <c r="D20" s="218">
        <v>-0.47898936010973736</v>
      </c>
      <c r="E20" s="218">
        <v>-0.39914195097175797</v>
      </c>
      <c r="F20" s="218">
        <v>-0.23203419206055687</v>
      </c>
      <c r="G20" s="219" t="s">
        <v>2241</v>
      </c>
      <c r="H20" s="218">
        <v>0.15215042569693621</v>
      </c>
      <c r="I20" s="218">
        <v>0.10063600542459414</v>
      </c>
      <c r="J20" s="218">
        <v>0.19530109705405158</v>
      </c>
      <c r="K20" s="218">
        <v>0.36094948685773642</v>
      </c>
      <c r="L20" s="37"/>
      <c r="M20" s="58"/>
    </row>
    <row r="21" spans="1:13">
      <c r="A21" s="217" t="s">
        <v>3275</v>
      </c>
      <c r="B21" s="218">
        <v>0.12553203029715537</v>
      </c>
      <c r="C21" s="218">
        <v>-0.32043538365019553</v>
      </c>
      <c r="D21" s="218">
        <v>0.38315383615765697</v>
      </c>
      <c r="E21" s="218">
        <v>-0.66003046015858458</v>
      </c>
      <c r="F21" s="218">
        <v>0.12119445663015482</v>
      </c>
      <c r="G21" s="218">
        <v>0.23244594686050424</v>
      </c>
      <c r="H21" s="219" t="s">
        <v>2241</v>
      </c>
      <c r="I21" s="218">
        <v>0.10155631255815288</v>
      </c>
      <c r="J21" s="219" t="s">
        <v>2241</v>
      </c>
      <c r="K21" s="219" t="s">
        <v>2241</v>
      </c>
      <c r="L21" s="37"/>
      <c r="M21" s="58"/>
    </row>
    <row r="22" spans="1:13">
      <c r="A22" s="217" t="s">
        <v>3269</v>
      </c>
      <c r="B22" s="218">
        <v>-0.30831505519540803</v>
      </c>
      <c r="C22" s="218">
        <v>-0.25689004602480608</v>
      </c>
      <c r="D22" s="218">
        <v>0.5323216276576338</v>
      </c>
      <c r="E22" s="218">
        <v>-0.56131710183668249</v>
      </c>
      <c r="F22" s="218">
        <v>-0.13121351805279113</v>
      </c>
      <c r="G22" s="218">
        <v>0.28839874268704491</v>
      </c>
      <c r="H22" s="219" t="s">
        <v>2241</v>
      </c>
      <c r="I22" s="219" t="s">
        <v>2241</v>
      </c>
      <c r="J22" s="219" t="s">
        <v>2241</v>
      </c>
      <c r="K22" s="219" t="s">
        <v>2241</v>
      </c>
      <c r="L22" s="37"/>
      <c r="M22" s="58"/>
    </row>
    <row r="23" spans="1:13">
      <c r="A23" s="217" t="s">
        <v>3240</v>
      </c>
      <c r="B23" s="218">
        <v>0.13728512392837791</v>
      </c>
      <c r="C23" s="218">
        <v>0.42780508110512372</v>
      </c>
      <c r="D23" s="218">
        <v>-0.28888229947207483</v>
      </c>
      <c r="E23" s="219" t="s">
        <v>2241</v>
      </c>
      <c r="F23" s="218">
        <v>0.49576949675721771</v>
      </c>
      <c r="G23" s="218">
        <v>0.20809968524692585</v>
      </c>
      <c r="H23" s="218">
        <v>-0.24960199648077241</v>
      </c>
      <c r="I23" s="219" t="s">
        <v>2241</v>
      </c>
      <c r="J23" s="218">
        <v>0.13245203031388922</v>
      </c>
      <c r="K23" s="218">
        <v>0.1331424575648936</v>
      </c>
      <c r="L23" s="37"/>
      <c r="M23" s="58"/>
    </row>
    <row r="24" spans="1:13">
      <c r="A24" s="217" t="s">
        <v>3272</v>
      </c>
      <c r="B24" s="218">
        <v>-0.13780818094349814</v>
      </c>
      <c r="C24" s="218">
        <v>-0.11262921430629062</v>
      </c>
      <c r="D24" s="218">
        <v>-0.13838110809888507</v>
      </c>
      <c r="E24" s="218">
        <v>-0.16332759525556037</v>
      </c>
      <c r="F24" s="218">
        <v>0.42720476846813144</v>
      </c>
      <c r="G24" s="218">
        <v>-0.53073898336962677</v>
      </c>
      <c r="H24" s="218">
        <v>0.37709219852649284</v>
      </c>
      <c r="I24" s="218">
        <v>0.31083670099075178</v>
      </c>
      <c r="J24" s="218">
        <v>-0.11429400675902356</v>
      </c>
      <c r="K24" s="218">
        <v>-0.15483749491458126</v>
      </c>
      <c r="L24" s="37"/>
      <c r="M24" s="58"/>
    </row>
    <row r="25" spans="1:13">
      <c r="A25" s="217" t="s">
        <v>3257</v>
      </c>
      <c r="B25" s="218">
        <v>-0.25349088767915079</v>
      </c>
      <c r="C25" s="219" t="s">
        <v>2241</v>
      </c>
      <c r="D25" s="218">
        <v>0.27454940304688563</v>
      </c>
      <c r="E25" s="218">
        <v>0.18809280260895386</v>
      </c>
      <c r="F25" s="218">
        <v>0.28401356338315648</v>
      </c>
      <c r="G25" s="218">
        <v>0.29998148825311527</v>
      </c>
      <c r="H25" s="219" t="s">
        <v>2241</v>
      </c>
      <c r="I25" s="218">
        <v>-0.14998058299326664</v>
      </c>
      <c r="J25" s="219" t="s">
        <v>2241</v>
      </c>
      <c r="K25" s="218">
        <v>-0.14627113260923097</v>
      </c>
      <c r="L25" s="37"/>
      <c r="M25" s="58"/>
    </row>
    <row r="26" spans="1:13">
      <c r="A26" s="217" t="s">
        <v>3248</v>
      </c>
      <c r="B26" s="219" t="s">
        <v>2241</v>
      </c>
      <c r="C26" s="218">
        <v>0.27099888522988019</v>
      </c>
      <c r="D26" s="218">
        <v>-0.12002069632262297</v>
      </c>
      <c r="E26" s="219" t="s">
        <v>2241</v>
      </c>
      <c r="F26" s="219" t="s">
        <v>2241</v>
      </c>
      <c r="G26" s="218">
        <v>0.48069095030672582</v>
      </c>
      <c r="H26" s="218">
        <v>0.59881391154838037</v>
      </c>
      <c r="I26" s="218">
        <v>-0.17639280884158881</v>
      </c>
      <c r="J26" s="219" t="s">
        <v>2241</v>
      </c>
      <c r="K26" s="219" t="s">
        <v>2241</v>
      </c>
      <c r="L26" s="37"/>
      <c r="M26" s="58"/>
    </row>
    <row r="27" spans="1:13">
      <c r="A27" s="217" t="s">
        <v>3234</v>
      </c>
      <c r="B27" s="219" t="s">
        <v>2241</v>
      </c>
      <c r="C27" s="218">
        <v>0.30989217487402609</v>
      </c>
      <c r="D27" s="219" t="s">
        <v>2241</v>
      </c>
      <c r="E27" s="219" t="s">
        <v>2241</v>
      </c>
      <c r="F27" s="219" t="s">
        <v>2241</v>
      </c>
      <c r="G27" s="218">
        <v>0.29243725428118261</v>
      </c>
      <c r="H27" s="218">
        <v>0.50088562445570883</v>
      </c>
      <c r="I27" s="219" t="s">
        <v>2241</v>
      </c>
      <c r="J27" s="218">
        <v>-0.17569659114620442</v>
      </c>
      <c r="K27" s="218">
        <v>-0.2452684264886347</v>
      </c>
      <c r="L27" s="37"/>
      <c r="M27" s="58"/>
    </row>
    <row r="28" spans="1:13">
      <c r="A28" s="217" t="s">
        <v>3235</v>
      </c>
      <c r="B28" s="218">
        <v>-0.17115503721494352</v>
      </c>
      <c r="C28" s="218">
        <v>0.10042006820498482</v>
      </c>
      <c r="D28" s="218">
        <v>0.26226513514609545</v>
      </c>
      <c r="E28" s="218">
        <v>0.39074120187811351</v>
      </c>
      <c r="F28" s="219" t="s">
        <v>2241</v>
      </c>
      <c r="G28" s="218">
        <v>0.12131478393172639</v>
      </c>
      <c r="H28" s="218">
        <v>-0.15765344046614774</v>
      </c>
      <c r="I28" s="218">
        <v>0.55718209960281406</v>
      </c>
      <c r="J28" s="219" t="s">
        <v>2241</v>
      </c>
      <c r="K28" s="218">
        <v>0.13385277093261416</v>
      </c>
      <c r="L28" s="37"/>
      <c r="M28" s="58"/>
    </row>
    <row r="29" spans="1:13">
      <c r="A29" s="217" t="s">
        <v>3232</v>
      </c>
      <c r="B29" s="219" t="s">
        <v>2241</v>
      </c>
      <c r="C29" s="218">
        <v>0.32026345315030852</v>
      </c>
      <c r="D29" s="218">
        <v>0.14772423166318663</v>
      </c>
      <c r="E29" s="219" t="s">
        <v>2241</v>
      </c>
      <c r="F29" s="219" t="s">
        <v>2241</v>
      </c>
      <c r="G29" s="218">
        <v>-0.33452629569218645</v>
      </c>
      <c r="H29" s="219" t="s">
        <v>2241</v>
      </c>
      <c r="I29" s="218">
        <v>-0.37915462182501558</v>
      </c>
      <c r="J29" s="218">
        <v>0.35757411015053481</v>
      </c>
      <c r="K29" s="218">
        <v>-0.14778791350974399</v>
      </c>
      <c r="L29" s="37"/>
      <c r="M29" s="58"/>
    </row>
    <row r="30" spans="1:13">
      <c r="A30" s="217" t="s">
        <v>3236</v>
      </c>
      <c r="B30" s="219" t="s">
        <v>2241</v>
      </c>
      <c r="C30" s="219" t="s">
        <v>2241</v>
      </c>
      <c r="D30" s="219" t="s">
        <v>2241</v>
      </c>
      <c r="E30" s="218">
        <v>0.17055213712300524</v>
      </c>
      <c r="F30" s="218">
        <v>-0.11936271689272739</v>
      </c>
      <c r="G30" s="219" t="s">
        <v>2241</v>
      </c>
      <c r="H30" s="218">
        <v>0.13826480554180504</v>
      </c>
      <c r="I30" s="219" t="s">
        <v>2241</v>
      </c>
      <c r="J30" s="218">
        <v>0.63623938844214556</v>
      </c>
      <c r="K30" s="218">
        <v>-0.40742973901870544</v>
      </c>
      <c r="L30" s="37"/>
      <c r="M30" s="58"/>
    </row>
    <row r="31" spans="1:13">
      <c r="A31" s="217" t="s">
        <v>3287</v>
      </c>
      <c r="B31" s="218">
        <v>-0.22622212394442698</v>
      </c>
      <c r="C31" s="218">
        <v>0.19374893797722956</v>
      </c>
      <c r="D31" s="218">
        <v>0.20549321551499231</v>
      </c>
      <c r="E31" s="218">
        <v>0.20520830875545173</v>
      </c>
      <c r="F31" s="218">
        <v>-0.29508743287895606</v>
      </c>
      <c r="G31" s="218">
        <v>-0.17605624628368127</v>
      </c>
      <c r="H31" s="218">
        <v>0.17422839826269901</v>
      </c>
      <c r="I31" s="218">
        <v>0.17201553563379854</v>
      </c>
      <c r="J31" s="218">
        <v>0.45176979267826495</v>
      </c>
      <c r="K31" s="218">
        <v>0.22684497863448999</v>
      </c>
      <c r="L31" s="37"/>
      <c r="M31" s="58"/>
    </row>
    <row r="32" spans="1:13">
      <c r="A32" s="217" t="s">
        <v>3233</v>
      </c>
      <c r="B32" s="218">
        <v>0.10130918178992432</v>
      </c>
      <c r="C32" s="218">
        <v>0.34953715348325881</v>
      </c>
      <c r="D32" s="218">
        <v>0.27027174923724795</v>
      </c>
      <c r="E32" s="218">
        <v>0.16291409159851217</v>
      </c>
      <c r="F32" s="218">
        <v>-0.10233739749822664</v>
      </c>
      <c r="G32" s="218">
        <v>-0.11983289869709493</v>
      </c>
      <c r="H32" s="218">
        <v>0.16537742055982602</v>
      </c>
      <c r="I32" s="218">
        <v>0.24090807709405573</v>
      </c>
      <c r="J32" s="219" t="s">
        <v>2241</v>
      </c>
      <c r="K32" s="218">
        <v>0.46829943360167914</v>
      </c>
      <c r="L32" s="37"/>
      <c r="M32" s="58"/>
    </row>
    <row r="33" spans="1:13">
      <c r="A33" s="217" t="s">
        <v>3274</v>
      </c>
      <c r="B33" s="218">
        <v>-0.29791792196535388</v>
      </c>
      <c r="C33" s="218">
        <v>0.29730172226140461</v>
      </c>
      <c r="D33" s="219" t="s">
        <v>2241</v>
      </c>
      <c r="E33" s="219" t="s">
        <v>2241</v>
      </c>
      <c r="F33" s="218">
        <v>-0.32699666995756838</v>
      </c>
      <c r="G33" s="218">
        <v>0.1137980148785304</v>
      </c>
      <c r="H33" s="218">
        <v>-0.2510381275575404</v>
      </c>
      <c r="I33" s="218">
        <v>0.35402419324016982</v>
      </c>
      <c r="J33" s="218">
        <v>-0.27559453592234873</v>
      </c>
      <c r="K33" s="218">
        <v>-0.39208091712581888</v>
      </c>
      <c r="L33" s="37"/>
      <c r="M33" s="58"/>
    </row>
    <row r="34" spans="1:13">
      <c r="A34" s="500" t="s">
        <v>3332</v>
      </c>
      <c r="B34" s="500"/>
      <c r="C34" s="500"/>
      <c r="D34" s="500"/>
      <c r="E34" s="500"/>
      <c r="F34" s="500"/>
      <c r="G34" s="500"/>
      <c r="H34" s="500"/>
      <c r="I34" s="500"/>
      <c r="J34" s="500"/>
      <c r="K34" s="500"/>
      <c r="L34" s="37"/>
      <c r="M34" s="58"/>
    </row>
    <row r="35" spans="1:13">
      <c r="A35" s="500" t="s">
        <v>3355</v>
      </c>
      <c r="B35" s="500"/>
      <c r="C35" s="500"/>
      <c r="D35" s="500"/>
      <c r="E35" s="500"/>
      <c r="F35" s="500"/>
      <c r="G35" s="500"/>
      <c r="H35" s="500"/>
      <c r="I35" s="500"/>
      <c r="J35" s="500"/>
      <c r="K35" s="500"/>
      <c r="L35" s="37"/>
      <c r="M35" s="58"/>
    </row>
    <row r="36" spans="1:13">
      <c r="A36" s="59"/>
      <c r="B36" s="61"/>
      <c r="C36" s="60"/>
      <c r="D36" s="61"/>
      <c r="E36" s="60"/>
      <c r="F36" s="61"/>
      <c r="G36" s="61"/>
      <c r="H36" s="60"/>
      <c r="I36" s="61"/>
      <c r="J36" s="61"/>
      <c r="K36" s="61"/>
      <c r="L36" s="61"/>
      <c r="M36" s="58"/>
    </row>
    <row r="37" spans="1:13">
      <c r="A37" s="213"/>
      <c r="B37" s="213"/>
      <c r="C37" s="213"/>
      <c r="D37" s="213"/>
      <c r="E37" s="213"/>
      <c r="F37" s="213"/>
      <c r="G37" s="213"/>
      <c r="H37" s="213"/>
      <c r="I37" s="213"/>
      <c r="J37" s="213"/>
      <c r="K37" s="213"/>
      <c r="L37" s="208"/>
      <c r="M37" s="58"/>
    </row>
    <row r="38" spans="1:13">
      <c r="A38" s="214"/>
      <c r="B38" s="214"/>
      <c r="C38" s="214"/>
      <c r="D38" s="214"/>
      <c r="E38" s="214"/>
      <c r="F38" s="214"/>
      <c r="G38" s="214"/>
      <c r="H38" s="214"/>
      <c r="I38" s="214"/>
      <c r="J38" s="214"/>
      <c r="K38" s="214"/>
      <c r="L38" s="208"/>
      <c r="M38" s="58"/>
    </row>
    <row r="39" spans="1:13">
      <c r="A39" s="214"/>
      <c r="B39" s="209"/>
      <c r="C39" s="209"/>
      <c r="D39" s="209"/>
      <c r="E39" s="209"/>
      <c r="F39" s="209"/>
      <c r="G39" s="209"/>
      <c r="H39" s="209"/>
      <c r="I39" s="209"/>
      <c r="J39" s="209"/>
      <c r="K39" s="209"/>
      <c r="L39" s="208"/>
      <c r="M39" s="58"/>
    </row>
    <row r="40" spans="1:13">
      <c r="A40" s="210"/>
      <c r="B40" s="211"/>
      <c r="C40" s="211"/>
      <c r="D40" s="212"/>
      <c r="E40" s="211"/>
      <c r="F40" s="212"/>
      <c r="G40" s="211"/>
      <c r="H40" s="212"/>
      <c r="I40" s="212"/>
      <c r="J40" s="212"/>
      <c r="K40" s="212"/>
      <c r="L40" s="208"/>
      <c r="M40" s="58"/>
    </row>
    <row r="41" spans="1:13">
      <c r="A41" s="210"/>
      <c r="B41" s="211"/>
      <c r="C41" s="211"/>
      <c r="D41" s="211"/>
      <c r="E41" s="211"/>
      <c r="F41" s="211"/>
      <c r="G41" s="212"/>
      <c r="H41" s="211"/>
      <c r="I41" s="212"/>
      <c r="J41" s="211"/>
      <c r="K41" s="212"/>
      <c r="L41" s="208"/>
      <c r="M41" s="58"/>
    </row>
    <row r="42" spans="1:13">
      <c r="A42" s="210"/>
      <c r="B42" s="211"/>
      <c r="C42" s="211"/>
      <c r="D42" s="211"/>
      <c r="E42" s="211"/>
      <c r="F42" s="212"/>
      <c r="G42" s="212"/>
      <c r="H42" s="212"/>
      <c r="I42" s="212"/>
      <c r="J42" s="212"/>
      <c r="K42" s="212"/>
      <c r="L42" s="208"/>
      <c r="M42" s="58"/>
    </row>
    <row r="43" spans="1:13">
      <c r="A43" s="210"/>
      <c r="B43" s="211"/>
      <c r="C43" s="211"/>
      <c r="D43" s="211"/>
      <c r="E43" s="212"/>
      <c r="F43" s="211"/>
      <c r="G43" s="212"/>
      <c r="H43" s="212"/>
      <c r="I43" s="212"/>
      <c r="J43" s="212"/>
      <c r="K43" s="212"/>
      <c r="L43" s="208"/>
      <c r="M43" s="58"/>
    </row>
    <row r="44" spans="1:13">
      <c r="A44" s="210"/>
      <c r="B44" s="211"/>
      <c r="C44" s="211"/>
      <c r="D44" s="211"/>
      <c r="E44" s="211"/>
      <c r="F44" s="211"/>
      <c r="G44" s="211"/>
      <c r="H44" s="211"/>
      <c r="I44" s="212"/>
      <c r="J44" s="212"/>
      <c r="K44" s="212"/>
      <c r="L44" s="208"/>
      <c r="M44" s="58"/>
    </row>
    <row r="45" spans="1:13">
      <c r="A45" s="210"/>
      <c r="B45" s="211"/>
      <c r="C45" s="211"/>
      <c r="D45" s="211"/>
      <c r="E45" s="212"/>
      <c r="F45" s="212"/>
      <c r="G45" s="212"/>
      <c r="H45" s="212"/>
      <c r="I45" s="211"/>
      <c r="J45" s="212"/>
      <c r="K45" s="212"/>
      <c r="L45" s="208"/>
    </row>
    <row r="46" spans="1:13">
      <c r="A46" s="210"/>
      <c r="B46" s="211"/>
      <c r="C46" s="212"/>
      <c r="D46" s="212"/>
      <c r="E46" s="211"/>
      <c r="F46" s="211"/>
      <c r="G46" s="211"/>
      <c r="H46" s="211"/>
      <c r="I46" s="212"/>
      <c r="J46" s="212"/>
      <c r="K46" s="211"/>
      <c r="L46" s="208"/>
    </row>
    <row r="47" spans="1:13">
      <c r="A47" s="210"/>
      <c r="B47" s="211"/>
      <c r="C47" s="211"/>
      <c r="D47" s="211"/>
      <c r="E47" s="212"/>
      <c r="F47" s="211"/>
      <c r="G47" s="211"/>
      <c r="H47" s="211"/>
      <c r="I47" s="212"/>
      <c r="J47" s="211"/>
      <c r="K47" s="212"/>
      <c r="L47" s="208"/>
    </row>
    <row r="48" spans="1:13">
      <c r="A48" s="210"/>
      <c r="B48" s="211"/>
      <c r="C48" s="212"/>
      <c r="D48" s="211"/>
      <c r="E48" s="212"/>
      <c r="F48" s="211"/>
      <c r="G48" s="211"/>
      <c r="H48" s="211"/>
      <c r="I48" s="212"/>
      <c r="J48" s="212"/>
      <c r="K48" s="212"/>
      <c r="L48" s="208"/>
    </row>
    <row r="49" spans="1:12">
      <c r="A49" s="210"/>
      <c r="B49" s="211"/>
      <c r="C49" s="211"/>
      <c r="D49" s="211"/>
      <c r="E49" s="211"/>
      <c r="F49" s="212"/>
      <c r="G49" s="212"/>
      <c r="H49" s="211"/>
      <c r="I49" s="212"/>
      <c r="J49" s="212"/>
      <c r="K49" s="212"/>
      <c r="L49" s="208"/>
    </row>
    <row r="50" spans="1:12">
      <c r="A50" s="210"/>
      <c r="B50" s="211"/>
      <c r="C50" s="211"/>
      <c r="D50" s="211"/>
      <c r="E50" s="211"/>
      <c r="F50" s="211"/>
      <c r="G50" s="212"/>
      <c r="H50" s="212"/>
      <c r="I50" s="211"/>
      <c r="J50" s="212"/>
      <c r="K50" s="211"/>
      <c r="L50" s="208"/>
    </row>
    <row r="51" spans="1:12">
      <c r="A51" s="210"/>
      <c r="B51" s="211"/>
      <c r="C51" s="211"/>
      <c r="D51" s="212"/>
      <c r="E51" s="211"/>
      <c r="F51" s="212"/>
      <c r="G51" s="212"/>
      <c r="H51" s="212"/>
      <c r="I51" s="211"/>
      <c r="J51" s="212"/>
      <c r="K51" s="212"/>
      <c r="L51" s="208"/>
    </row>
    <row r="52" spans="1:12">
      <c r="A52" s="210"/>
      <c r="B52" s="211"/>
      <c r="C52" s="211"/>
      <c r="D52" s="211"/>
      <c r="E52" s="212"/>
      <c r="F52" s="211"/>
      <c r="G52" s="211"/>
      <c r="H52" s="212"/>
      <c r="I52" s="211"/>
      <c r="J52" s="211"/>
      <c r="K52" s="212"/>
      <c r="L52" s="208"/>
    </row>
    <row r="53" spans="1:12">
      <c r="A53" s="210"/>
      <c r="B53" s="211"/>
      <c r="C53" s="212"/>
      <c r="D53" s="211"/>
      <c r="E53" s="212"/>
      <c r="F53" s="211"/>
      <c r="G53" s="212"/>
      <c r="H53" s="212"/>
      <c r="I53" s="211"/>
      <c r="J53" s="212"/>
      <c r="K53" s="212"/>
      <c r="L53" s="208"/>
    </row>
    <row r="54" spans="1:12">
      <c r="A54" s="210"/>
      <c r="B54" s="212"/>
      <c r="C54" s="211"/>
      <c r="D54" s="211"/>
      <c r="E54" s="211"/>
      <c r="F54" s="211"/>
      <c r="G54" s="211"/>
      <c r="H54" s="211"/>
      <c r="I54" s="211"/>
      <c r="J54" s="211"/>
      <c r="K54" s="211"/>
      <c r="L54" s="208"/>
    </row>
    <row r="55" spans="1:12">
      <c r="A55" s="210"/>
      <c r="B55" s="212"/>
      <c r="C55" s="211"/>
      <c r="D55" s="211"/>
      <c r="E55" s="211"/>
      <c r="F55" s="211"/>
      <c r="G55" s="212"/>
      <c r="H55" s="211"/>
      <c r="I55" s="211"/>
      <c r="J55" s="211"/>
      <c r="K55" s="211"/>
      <c r="L55" s="208"/>
    </row>
    <row r="56" spans="1:12">
      <c r="A56" s="210"/>
      <c r="B56" s="211"/>
      <c r="C56" s="211"/>
      <c r="D56" s="211"/>
      <c r="E56" s="211"/>
      <c r="F56" s="211"/>
      <c r="G56" s="211"/>
      <c r="H56" s="212"/>
      <c r="I56" s="211"/>
      <c r="J56" s="212"/>
      <c r="K56" s="212"/>
      <c r="L56" s="208"/>
    </row>
    <row r="57" spans="1:12">
      <c r="A57" s="210"/>
      <c r="B57" s="211"/>
      <c r="C57" s="211"/>
      <c r="D57" s="211"/>
      <c r="E57" s="211"/>
      <c r="F57" s="211"/>
      <c r="G57" s="211"/>
      <c r="H57" s="212"/>
      <c r="I57" s="212"/>
      <c r="J57" s="212"/>
      <c r="K57" s="212"/>
      <c r="L57" s="208"/>
    </row>
    <row r="58" spans="1:12">
      <c r="A58" s="210"/>
      <c r="B58" s="211"/>
      <c r="C58" s="211"/>
      <c r="D58" s="211"/>
      <c r="E58" s="212"/>
      <c r="F58" s="211"/>
      <c r="G58" s="211"/>
      <c r="H58" s="211"/>
      <c r="I58" s="212"/>
      <c r="J58" s="211"/>
      <c r="K58" s="211"/>
      <c r="L58" s="208"/>
    </row>
    <row r="59" spans="1:12">
      <c r="A59" s="210"/>
      <c r="B59" s="211"/>
      <c r="C59" s="211"/>
      <c r="D59" s="211"/>
      <c r="E59" s="211"/>
      <c r="F59" s="211"/>
      <c r="G59" s="211"/>
      <c r="H59" s="211"/>
      <c r="I59" s="211"/>
      <c r="J59" s="211"/>
      <c r="K59" s="211"/>
      <c r="L59" s="208"/>
    </row>
    <row r="60" spans="1:12">
      <c r="A60" s="210"/>
      <c r="B60" s="211"/>
      <c r="C60" s="212"/>
      <c r="D60" s="211"/>
      <c r="E60" s="211"/>
      <c r="F60" s="211"/>
      <c r="G60" s="211"/>
      <c r="H60" s="212"/>
      <c r="I60" s="211"/>
      <c r="J60" s="212"/>
      <c r="K60" s="211"/>
      <c r="L60" s="208"/>
    </row>
    <row r="61" spans="1:12">
      <c r="A61" s="210"/>
      <c r="B61" s="212"/>
      <c r="C61" s="211"/>
      <c r="D61" s="211"/>
      <c r="E61" s="212"/>
      <c r="F61" s="212"/>
      <c r="G61" s="211"/>
      <c r="H61" s="211"/>
      <c r="I61" s="211"/>
      <c r="J61" s="212"/>
      <c r="K61" s="212"/>
      <c r="L61" s="208"/>
    </row>
    <row r="62" spans="1:12">
      <c r="A62" s="210"/>
      <c r="B62" s="212"/>
      <c r="C62" s="211"/>
      <c r="D62" s="212"/>
      <c r="E62" s="212"/>
      <c r="F62" s="212"/>
      <c r="G62" s="211"/>
      <c r="H62" s="211"/>
      <c r="I62" s="212"/>
      <c r="J62" s="211"/>
      <c r="K62" s="211"/>
      <c r="L62" s="208"/>
    </row>
    <row r="63" spans="1:12">
      <c r="A63" s="210"/>
      <c r="B63" s="211"/>
      <c r="C63" s="211"/>
      <c r="D63" s="211"/>
      <c r="E63" s="211"/>
      <c r="F63" s="212"/>
      <c r="G63" s="211"/>
      <c r="H63" s="211"/>
      <c r="I63" s="211"/>
      <c r="J63" s="212"/>
      <c r="K63" s="211"/>
      <c r="L63" s="208"/>
    </row>
    <row r="64" spans="1:12">
      <c r="A64" s="210"/>
      <c r="B64" s="212"/>
      <c r="C64" s="211"/>
      <c r="D64" s="211"/>
      <c r="E64" s="212"/>
      <c r="F64" s="212"/>
      <c r="G64" s="211"/>
      <c r="H64" s="212"/>
      <c r="I64" s="211"/>
      <c r="J64" s="211"/>
      <c r="K64" s="211"/>
      <c r="L64" s="208"/>
    </row>
    <row r="65" spans="1:12">
      <c r="A65" s="210"/>
      <c r="B65" s="212"/>
      <c r="C65" s="212"/>
      <c r="D65" s="212"/>
      <c r="E65" s="211"/>
      <c r="F65" s="211"/>
      <c r="G65" s="212"/>
      <c r="H65" s="211"/>
      <c r="I65" s="212"/>
      <c r="J65" s="211"/>
      <c r="K65" s="211"/>
      <c r="L65" s="208"/>
    </row>
    <row r="66" spans="1:12">
      <c r="A66" s="210"/>
      <c r="B66" s="211"/>
      <c r="C66" s="211"/>
      <c r="D66" s="211"/>
      <c r="E66" s="211"/>
      <c r="F66" s="211"/>
      <c r="G66" s="211"/>
      <c r="H66" s="211"/>
      <c r="I66" s="211"/>
      <c r="J66" s="211"/>
      <c r="K66" s="211"/>
      <c r="L66" s="208"/>
    </row>
    <row r="67" spans="1:12">
      <c r="A67" s="210"/>
      <c r="B67" s="211"/>
      <c r="C67" s="211"/>
      <c r="D67" s="211"/>
      <c r="E67" s="211"/>
      <c r="F67" s="211"/>
      <c r="G67" s="211"/>
      <c r="H67" s="211"/>
      <c r="I67" s="211"/>
      <c r="J67" s="212"/>
      <c r="K67" s="211"/>
      <c r="L67" s="208"/>
    </row>
    <row r="68" spans="1:12">
      <c r="A68" s="210"/>
      <c r="B68" s="211"/>
      <c r="C68" s="211"/>
      <c r="D68" s="212"/>
      <c r="E68" s="212"/>
      <c r="F68" s="211"/>
      <c r="G68" s="211"/>
      <c r="H68" s="211"/>
      <c r="I68" s="211"/>
      <c r="J68" s="211"/>
      <c r="K68" s="211"/>
      <c r="L68" s="208"/>
    </row>
    <row r="69" spans="1:12">
      <c r="A69" s="215"/>
      <c r="B69" s="215"/>
      <c r="C69" s="215"/>
      <c r="D69" s="215"/>
      <c r="E69" s="215"/>
      <c r="F69" s="215"/>
      <c r="G69" s="215"/>
      <c r="H69" s="215"/>
      <c r="I69" s="215"/>
      <c r="J69" s="215"/>
      <c r="K69" s="215"/>
      <c r="L69" s="208"/>
    </row>
    <row r="70" spans="1:12">
      <c r="A70" s="215"/>
      <c r="B70" s="215"/>
      <c r="C70" s="215"/>
      <c r="D70" s="215"/>
      <c r="E70" s="215"/>
      <c r="F70" s="215"/>
      <c r="G70" s="215"/>
      <c r="H70" s="215"/>
      <c r="I70" s="215"/>
      <c r="J70" s="215"/>
      <c r="K70" s="215"/>
      <c r="L70" s="208"/>
    </row>
  </sheetData>
  <mergeCells count="5">
    <mergeCell ref="A2:K2"/>
    <mergeCell ref="A3:A4"/>
    <mergeCell ref="B3:K3"/>
    <mergeCell ref="A34:K34"/>
    <mergeCell ref="A35:K35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17</vt:i4>
      </vt:variant>
    </vt:vector>
  </HeadingPairs>
  <TitlesOfParts>
    <vt:vector size="17" baseType="lpstr">
      <vt:lpstr>BASE </vt:lpstr>
      <vt:lpstr>OTE N4 LEGENDA</vt:lpstr>
      <vt:lpstr>OTEs</vt:lpstr>
      <vt:lpstr>SPA</vt:lpstr>
      <vt:lpstr>Impactos</vt:lpstr>
      <vt:lpstr>SPSS</vt:lpstr>
      <vt:lpstr>PCA - Correlações</vt:lpstr>
      <vt:lpstr>PCA - Variância Explicada</vt:lpstr>
      <vt:lpstr>PCA -Matriz de Componente</vt:lpstr>
      <vt:lpstr>PCA - Componente Rotativa</vt:lpstr>
      <vt:lpstr>Clusters SPA</vt:lpstr>
      <vt:lpstr>ANOVA</vt:lpstr>
      <vt:lpstr>Médias Impactos</vt:lpstr>
      <vt:lpstr>Correlações</vt:lpstr>
      <vt:lpstr>Clusters Impactos</vt:lpstr>
      <vt:lpstr>Cluster X Cluster</vt:lpstr>
      <vt:lpstr>Produtos para PPT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2021-05-21T21:24:07Z</dcterms:modified>
</cp:coreProperties>
</file>